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SUNAINA\Downloads\"/>
    </mc:Choice>
  </mc:AlternateContent>
  <xr:revisionPtr revIDLastSave="0" documentId="8_{C966AF7D-D7DC-4249-8635-E2FD7825D26C}" xr6:coauthVersionLast="47" xr6:coauthVersionMax="47" xr10:uidLastSave="{00000000-0000-0000-0000-000000000000}"/>
  <bookViews>
    <workbookView xWindow="-108" yWindow="-108" windowWidth="23256" windowHeight="12456" xr2:uid="{DAA9D09A-B8AF-492C-92AB-EC4086FE9ADD}"/>
  </bookViews>
  <sheets>
    <sheet name="DASHBOARD" sheetId="15" r:id="rId1"/>
    <sheet name="Cleaned Sales" sheetId="5" state="hidden" r:id="rId2"/>
    <sheet name="KPI cards" sheetId="16" r:id="rId3"/>
    <sheet name="Cleaned Using formulas" sheetId="4" state="hidden" r:id="rId4"/>
    <sheet name="Retail Sales Orginal" sheetId="1" state="hidden" r:id="rId5"/>
    <sheet name="Sales distribution by sales" sheetId="11" state="hidden" r:id="rId6"/>
    <sheet name="Sales by product category" sheetId="9" state="hidden" r:id="rId7"/>
    <sheet name="Sales by Region" sheetId="10" state="hidden" r:id="rId8"/>
    <sheet name="Customer Type distribution" sheetId="12" state="hidden" r:id="rId9"/>
    <sheet name="Monthly Sales Trend" sheetId="13" state="hidden" r:id="rId10"/>
    <sheet name="Region sales by customer type" sheetId="14" state="hidden" r:id="rId11"/>
  </sheets>
  <definedNames>
    <definedName name="_xlnm._FilterDatabase" localSheetId="1" hidden="1">'Cleaned Sales'!$D$1:$D$4562</definedName>
    <definedName name="_xlcn.WorksheetConnection_CleanedSalesA1M4551" hidden="1">'Cleaned Sales'!$A$1:$M$4551</definedName>
    <definedName name="Slicer_Customer_Type">#N/A</definedName>
    <definedName name="Slicer_Region">#N/A</definedName>
    <definedName name="Slicer_Sale_Date__Month">#N/A</definedName>
    <definedName name="Slicer_Sales_Channel">#N/A</definedName>
  </definedNames>
  <calcPr calcId="191029"/>
  <pivotCaches>
    <pivotCache cacheId="0" r:id="rId12"/>
    <pivotCache cacheId="1" r:id="rId13"/>
    <pivotCache cacheId="2" r:id="rId14"/>
    <pivotCache cacheId="3" r:id="rId15"/>
    <pivotCache cacheId="4" r:id="rId16"/>
    <pivotCache cacheId="5" r:id="rId17"/>
  </pivotCaches>
  <extLst>
    <ext xmlns:x14="http://schemas.microsoft.com/office/spreadsheetml/2009/9/main" uri="{876F7934-8845-4945-9796-88D515C7AA90}">
      <x14:pivotCaches>
        <pivotCache cacheId="6" r:id="rId18"/>
      </x14:pivotCaches>
    </ex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Cleaned Sales!$A$1:$M$4551"/>
        </x15:modelTables>
        <x15:extLst>
          <ext xmlns:x16="http://schemas.microsoft.com/office/spreadsheetml/2014/11/main" uri="{9835A34E-60A6-4A7C-AAB8-D5F71C897F49}">
            <x16:modelTimeGroupings>
              <x16:modelTimeGrouping tableName="Range" columnName="Sale_Date" columnId="Sale_Date">
                <x16:calculatedTimeColumn columnName="Sale_Date (Year)" columnId="Sale_Date (Year)" contentType="years" isSelected="0"/>
                <x16:calculatedTimeColumn columnName="Sale_Date (Quarter)" columnId="Sale_Date (Quarter)" contentType="quarters" isSelected="0"/>
                <x16:calculatedTimeColumn columnName="Sale_Date (Month Index)" columnId="Sale_Date (Month Index)" contentType="monthsindex" isSelected="1"/>
                <x16:calculatedTimeColumn columnName="Sale_Date (Month)" columnId="Sale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16" l="1"/>
  <c r="B4" i="16"/>
  <c r="B3" i="16"/>
  <c r="B2" i="16"/>
  <c r="B1" i="16"/>
  <c r="D4551" i="5"/>
  <c r="D4550" i="5"/>
  <c r="D4549" i="5"/>
  <c r="D4548" i="5"/>
  <c r="D4547" i="5"/>
  <c r="D4546" i="5"/>
  <c r="D4545" i="5"/>
  <c r="D4544" i="5"/>
  <c r="D4543" i="5"/>
  <c r="D4542" i="5"/>
  <c r="D4541" i="5"/>
  <c r="D4540" i="5"/>
  <c r="D4539" i="5"/>
  <c r="D4538" i="5"/>
  <c r="D4537" i="5"/>
  <c r="D4536" i="5"/>
  <c r="D4535" i="5"/>
  <c r="D4534" i="5"/>
  <c r="D4533" i="5"/>
  <c r="D4532" i="5"/>
  <c r="D4531" i="5"/>
  <c r="D4530" i="5"/>
  <c r="D4529" i="5"/>
  <c r="D4528" i="5"/>
  <c r="D4527" i="5"/>
  <c r="D4526" i="5"/>
  <c r="D4525" i="5"/>
  <c r="D4524" i="5"/>
  <c r="D4523" i="5"/>
  <c r="D4522" i="5"/>
  <c r="D4521" i="5"/>
  <c r="D4520" i="5"/>
  <c r="D4519" i="5"/>
  <c r="D4518" i="5"/>
  <c r="D4517" i="5"/>
  <c r="D4516" i="5"/>
  <c r="D4515" i="5"/>
  <c r="D4514" i="5"/>
  <c r="D4513" i="5"/>
  <c r="D4512" i="5"/>
  <c r="D4511" i="5"/>
  <c r="D4510" i="5"/>
  <c r="D4509" i="5"/>
  <c r="D4508" i="5"/>
  <c r="D4507" i="5"/>
  <c r="D4506" i="5"/>
  <c r="D4505" i="5"/>
  <c r="D4504" i="5"/>
  <c r="D4503" i="5"/>
  <c r="D4502" i="5"/>
  <c r="D4501" i="5"/>
  <c r="D4500" i="5"/>
  <c r="D4499" i="5"/>
  <c r="D4498" i="5"/>
  <c r="D4497" i="5"/>
  <c r="D4496" i="5"/>
  <c r="D4495" i="5"/>
  <c r="D4494" i="5"/>
  <c r="D4493" i="5"/>
  <c r="D4492" i="5"/>
  <c r="D4491" i="5"/>
  <c r="D4490" i="5"/>
  <c r="D4489" i="5"/>
  <c r="D4488" i="5"/>
  <c r="D4487" i="5"/>
  <c r="D4486" i="5"/>
  <c r="D4485" i="5"/>
  <c r="D4484" i="5"/>
  <c r="D4483" i="5"/>
  <c r="D4482" i="5"/>
  <c r="D4481" i="5"/>
  <c r="D4480" i="5"/>
  <c r="D4479" i="5"/>
  <c r="D4478" i="5"/>
  <c r="D4477" i="5"/>
  <c r="D4476" i="5"/>
  <c r="D4475" i="5"/>
  <c r="D4474" i="5"/>
  <c r="D4473" i="5"/>
  <c r="D4472" i="5"/>
  <c r="D4471" i="5"/>
  <c r="D4470" i="5"/>
  <c r="D4469" i="5"/>
  <c r="D4468" i="5"/>
  <c r="D4467" i="5"/>
  <c r="D4466" i="5"/>
  <c r="D4465" i="5"/>
  <c r="D4464" i="5"/>
  <c r="D4463" i="5"/>
  <c r="D4462" i="5"/>
  <c r="D4461" i="5"/>
  <c r="D4460" i="5"/>
  <c r="D4459" i="5"/>
  <c r="D4458" i="5"/>
  <c r="D4457" i="5"/>
  <c r="D4456" i="5"/>
  <c r="D4455" i="5"/>
  <c r="D4454" i="5"/>
  <c r="D4453" i="5"/>
  <c r="D4452" i="5"/>
  <c r="D4451" i="5"/>
  <c r="D4450" i="5"/>
  <c r="D4449" i="5"/>
  <c r="D4448" i="5"/>
  <c r="D4447" i="5"/>
  <c r="D4446" i="5"/>
  <c r="D4445" i="5"/>
  <c r="D4444" i="5"/>
  <c r="D4443" i="5"/>
  <c r="D4442" i="5"/>
  <c r="D4441" i="5"/>
  <c r="D4440" i="5"/>
  <c r="D4439" i="5"/>
  <c r="D4438" i="5"/>
  <c r="D4437" i="5"/>
  <c r="D4436" i="5"/>
  <c r="D4435" i="5"/>
  <c r="D4434" i="5"/>
  <c r="D4433" i="5"/>
  <c r="D4432" i="5"/>
  <c r="D4431" i="5"/>
  <c r="D4430" i="5"/>
  <c r="D4429" i="5"/>
  <c r="D4428" i="5"/>
  <c r="D4427" i="5"/>
  <c r="D4426" i="5"/>
  <c r="D4425" i="5"/>
  <c r="D4424" i="5"/>
  <c r="D4423" i="5"/>
  <c r="D4422" i="5"/>
  <c r="D4421" i="5"/>
  <c r="D4420" i="5"/>
  <c r="D4419" i="5"/>
  <c r="D4418" i="5"/>
  <c r="D4417" i="5"/>
  <c r="D4416" i="5"/>
  <c r="D4415" i="5"/>
  <c r="D4414" i="5"/>
  <c r="D4413" i="5"/>
  <c r="D4412" i="5"/>
  <c r="D4411" i="5"/>
  <c r="D4410" i="5"/>
  <c r="D4409" i="5"/>
  <c r="D4408" i="5"/>
  <c r="D4407" i="5"/>
  <c r="D4406" i="5"/>
  <c r="D4405" i="5"/>
  <c r="D4404" i="5"/>
  <c r="D4403" i="5"/>
  <c r="D4402" i="5"/>
  <c r="D4401" i="5"/>
  <c r="D4400" i="5"/>
  <c r="D4399" i="5"/>
  <c r="D4398" i="5"/>
  <c r="D4397" i="5"/>
  <c r="D4396" i="5"/>
  <c r="D4395" i="5"/>
  <c r="D4394" i="5"/>
  <c r="D4393" i="5"/>
  <c r="D4392" i="5"/>
  <c r="D4391" i="5"/>
  <c r="D4390" i="5"/>
  <c r="D4389" i="5"/>
  <c r="D4388" i="5"/>
  <c r="D4387" i="5"/>
  <c r="D4386" i="5"/>
  <c r="D4385" i="5"/>
  <c r="D4384" i="5"/>
  <c r="D4383" i="5"/>
  <c r="D4382" i="5"/>
  <c r="D4381" i="5"/>
  <c r="D4380" i="5"/>
  <c r="D4379" i="5"/>
  <c r="D4378" i="5"/>
  <c r="D4377" i="5"/>
  <c r="D4376" i="5"/>
  <c r="D4375" i="5"/>
  <c r="D4374" i="5"/>
  <c r="D4373" i="5"/>
  <c r="D4372" i="5"/>
  <c r="D4371" i="5"/>
  <c r="D4370" i="5"/>
  <c r="D4369" i="5"/>
  <c r="D4368" i="5"/>
  <c r="D4367" i="5"/>
  <c r="D4366" i="5"/>
  <c r="D4365" i="5"/>
  <c r="D4364" i="5"/>
  <c r="D4363" i="5"/>
  <c r="D4362" i="5"/>
  <c r="D4361" i="5"/>
  <c r="D4360" i="5"/>
  <c r="D4359" i="5"/>
  <c r="D4358" i="5"/>
  <c r="D4357" i="5"/>
  <c r="D4356" i="5"/>
  <c r="D4355" i="5"/>
  <c r="D4354" i="5"/>
  <c r="D4353" i="5"/>
  <c r="D4352" i="5"/>
  <c r="D4351" i="5"/>
  <c r="D4350" i="5"/>
  <c r="D4349" i="5"/>
  <c r="D4348" i="5"/>
  <c r="D4347" i="5"/>
  <c r="D4346" i="5"/>
  <c r="D4345" i="5"/>
  <c r="D4344" i="5"/>
  <c r="D4343" i="5"/>
  <c r="D4342" i="5"/>
  <c r="D4341" i="5"/>
  <c r="D4340" i="5"/>
  <c r="D4339" i="5"/>
  <c r="D4338" i="5"/>
  <c r="D4337" i="5"/>
  <c r="D4336" i="5"/>
  <c r="D4335" i="5"/>
  <c r="D4334" i="5"/>
  <c r="D4333" i="5"/>
  <c r="D4332" i="5"/>
  <c r="D4331" i="5"/>
  <c r="D4330" i="5"/>
  <c r="D4329" i="5"/>
  <c r="D4328" i="5"/>
  <c r="D4327" i="5"/>
  <c r="D4326" i="5"/>
  <c r="D4325" i="5"/>
  <c r="D4324" i="5"/>
  <c r="D4323" i="5"/>
  <c r="D4322" i="5"/>
  <c r="D4321" i="5"/>
  <c r="D4320" i="5"/>
  <c r="D4319" i="5"/>
  <c r="D4318" i="5"/>
  <c r="D4317" i="5"/>
  <c r="D4316" i="5"/>
  <c r="D4315" i="5"/>
  <c r="D4314" i="5"/>
  <c r="D4313" i="5"/>
  <c r="D4312" i="5"/>
  <c r="D4311" i="5"/>
  <c r="D4310" i="5"/>
  <c r="D4309" i="5"/>
  <c r="D4308" i="5"/>
  <c r="D4307" i="5"/>
  <c r="D4306" i="5"/>
  <c r="D4305" i="5"/>
  <c r="D4304" i="5"/>
  <c r="D4303" i="5"/>
  <c r="D4302" i="5"/>
  <c r="D4301" i="5"/>
  <c r="D4300" i="5"/>
  <c r="D4299" i="5"/>
  <c r="D4298" i="5"/>
  <c r="D4297" i="5"/>
  <c r="D4296" i="5"/>
  <c r="D4295" i="5"/>
  <c r="D4294" i="5"/>
  <c r="D4293" i="5"/>
  <c r="D4292" i="5"/>
  <c r="D4291" i="5"/>
  <c r="D4290" i="5"/>
  <c r="D4289" i="5"/>
  <c r="D4288" i="5"/>
  <c r="D4287" i="5"/>
  <c r="D4286" i="5"/>
  <c r="D4285" i="5"/>
  <c r="D4284" i="5"/>
  <c r="D4283" i="5"/>
  <c r="D4282" i="5"/>
  <c r="D4281" i="5"/>
  <c r="D4280" i="5"/>
  <c r="D4279" i="5"/>
  <c r="D4278" i="5"/>
  <c r="D4277" i="5"/>
  <c r="D4276" i="5"/>
  <c r="D4275" i="5"/>
  <c r="D4274" i="5"/>
  <c r="D4273" i="5"/>
  <c r="D4272" i="5"/>
  <c r="D4271" i="5"/>
  <c r="D4270" i="5"/>
  <c r="D4269" i="5"/>
  <c r="D4268" i="5"/>
  <c r="D4267" i="5"/>
  <c r="D4266" i="5"/>
  <c r="D4265" i="5"/>
  <c r="D4264" i="5"/>
  <c r="D4263" i="5"/>
  <c r="D4262" i="5"/>
  <c r="D4261" i="5"/>
  <c r="D4260" i="5"/>
  <c r="D4259" i="5"/>
  <c r="D4258" i="5"/>
  <c r="D4257" i="5"/>
  <c r="D4256" i="5"/>
  <c r="D4255" i="5"/>
  <c r="D4254" i="5"/>
  <c r="D4253" i="5"/>
  <c r="D4252" i="5"/>
  <c r="D4251" i="5"/>
  <c r="D4250" i="5"/>
  <c r="D4249" i="5"/>
  <c r="D4248" i="5"/>
  <c r="D4247" i="5"/>
  <c r="D4246" i="5"/>
  <c r="D4245" i="5"/>
  <c r="D4244" i="5"/>
  <c r="D4243" i="5"/>
  <c r="D4242" i="5"/>
  <c r="D4241" i="5"/>
  <c r="D4240" i="5"/>
  <c r="D4239" i="5"/>
  <c r="D4238" i="5"/>
  <c r="D4237" i="5"/>
  <c r="D4236" i="5"/>
  <c r="D4235" i="5"/>
  <c r="D4234" i="5"/>
  <c r="D4233" i="5"/>
  <c r="D4232" i="5"/>
  <c r="D4231" i="5"/>
  <c r="D4230" i="5"/>
  <c r="D4229" i="5"/>
  <c r="D4228" i="5"/>
  <c r="D4227" i="5"/>
  <c r="D4226" i="5"/>
  <c r="D4225" i="5"/>
  <c r="D4224" i="5"/>
  <c r="D4223" i="5"/>
  <c r="D4222" i="5"/>
  <c r="D4221" i="5"/>
  <c r="D4220" i="5"/>
  <c r="D4219" i="5"/>
  <c r="D4218" i="5"/>
  <c r="D4217" i="5"/>
  <c r="D4216" i="5"/>
  <c r="D4215" i="5"/>
  <c r="D4214" i="5"/>
  <c r="D4213" i="5"/>
  <c r="D4212" i="5"/>
  <c r="D4211" i="5"/>
  <c r="D4210" i="5"/>
  <c r="D4209" i="5"/>
  <c r="D4208" i="5"/>
  <c r="D4207" i="5"/>
  <c r="D4206" i="5"/>
  <c r="D4205" i="5"/>
  <c r="D4204" i="5"/>
  <c r="D4203" i="5"/>
  <c r="D4202" i="5"/>
  <c r="D4201" i="5"/>
  <c r="D4200" i="5"/>
  <c r="D4199" i="5"/>
  <c r="D4198" i="5"/>
  <c r="D4197" i="5"/>
  <c r="D4196" i="5"/>
  <c r="D4195" i="5"/>
  <c r="D4194" i="5"/>
  <c r="D4193" i="5"/>
  <c r="D4192" i="5"/>
  <c r="D4191" i="5"/>
  <c r="D4190" i="5"/>
  <c r="D4189" i="5"/>
  <c r="D4188" i="5"/>
  <c r="D4187" i="5"/>
  <c r="D4186" i="5"/>
  <c r="D4185" i="5"/>
  <c r="D4184" i="5"/>
  <c r="D4183" i="5"/>
  <c r="D4182" i="5"/>
  <c r="D4181" i="5"/>
  <c r="D4180" i="5"/>
  <c r="D4179" i="5"/>
  <c r="D4178" i="5"/>
  <c r="D4177" i="5"/>
  <c r="D4176" i="5"/>
  <c r="D4175" i="5"/>
  <c r="D4174" i="5"/>
  <c r="D4173" i="5"/>
  <c r="D4172" i="5"/>
  <c r="D4171" i="5"/>
  <c r="D4170" i="5"/>
  <c r="D4169" i="5"/>
  <c r="D4168" i="5"/>
  <c r="D4167" i="5"/>
  <c r="D4166" i="5"/>
  <c r="D4165" i="5"/>
  <c r="D4164" i="5"/>
  <c r="D4163" i="5"/>
  <c r="D4162" i="5"/>
  <c r="D4161" i="5"/>
  <c r="D4160" i="5"/>
  <c r="D4159" i="5"/>
  <c r="D4158" i="5"/>
  <c r="D4157" i="5"/>
  <c r="D4156" i="5"/>
  <c r="D4155" i="5"/>
  <c r="D4154" i="5"/>
  <c r="D4153" i="5"/>
  <c r="D4152" i="5"/>
  <c r="D4151" i="5"/>
  <c r="D4150" i="5"/>
  <c r="D4149" i="5"/>
  <c r="D4148" i="5"/>
  <c r="D4147" i="5"/>
  <c r="D4146" i="5"/>
  <c r="D4145" i="5"/>
  <c r="D4144" i="5"/>
  <c r="D4143" i="5"/>
  <c r="D4142" i="5"/>
  <c r="D4141" i="5"/>
  <c r="D4140" i="5"/>
  <c r="D4139" i="5"/>
  <c r="D4138" i="5"/>
  <c r="D4137" i="5"/>
  <c r="D4136" i="5"/>
  <c r="D4135" i="5"/>
  <c r="D4134" i="5"/>
  <c r="D4133" i="5"/>
  <c r="D4132" i="5"/>
  <c r="D4131" i="5"/>
  <c r="D4130" i="5"/>
  <c r="D4129" i="5"/>
  <c r="D4128" i="5"/>
  <c r="D4127" i="5"/>
  <c r="D4126" i="5"/>
  <c r="D4125" i="5"/>
  <c r="D4124" i="5"/>
  <c r="D4123" i="5"/>
  <c r="D4122" i="5"/>
  <c r="D4121" i="5"/>
  <c r="D4120" i="5"/>
  <c r="D4119" i="5"/>
  <c r="D4118" i="5"/>
  <c r="D4117" i="5"/>
  <c r="D4116" i="5"/>
  <c r="D4115" i="5"/>
  <c r="D4114" i="5"/>
  <c r="D4113" i="5"/>
  <c r="D4112" i="5"/>
  <c r="D4111" i="5"/>
  <c r="D4110" i="5"/>
  <c r="D4109" i="5"/>
  <c r="D4108" i="5"/>
  <c r="D4107" i="5"/>
  <c r="D4106" i="5"/>
  <c r="D4105" i="5"/>
  <c r="D4104" i="5"/>
  <c r="D4103" i="5"/>
  <c r="D4102" i="5"/>
  <c r="D4101" i="5"/>
  <c r="D4100" i="5"/>
  <c r="D4099" i="5"/>
  <c r="D4098" i="5"/>
  <c r="D4097" i="5"/>
  <c r="D4096" i="5"/>
  <c r="D4095" i="5"/>
  <c r="D4094" i="5"/>
  <c r="D4093" i="5"/>
  <c r="D4092" i="5"/>
  <c r="D4091" i="5"/>
  <c r="D4090" i="5"/>
  <c r="D4089" i="5"/>
  <c r="D4088" i="5"/>
  <c r="D4087" i="5"/>
  <c r="D4086" i="5"/>
  <c r="D4085" i="5"/>
  <c r="D4084" i="5"/>
  <c r="D4083" i="5"/>
  <c r="D4082" i="5"/>
  <c r="D4081" i="5"/>
  <c r="D4080" i="5"/>
  <c r="D4079" i="5"/>
  <c r="D4078" i="5"/>
  <c r="D4077" i="5"/>
  <c r="D4076" i="5"/>
  <c r="D4075" i="5"/>
  <c r="D4074" i="5"/>
  <c r="D4073" i="5"/>
  <c r="D4072" i="5"/>
  <c r="D4071" i="5"/>
  <c r="D4070" i="5"/>
  <c r="D4069" i="5"/>
  <c r="D4068" i="5"/>
  <c r="D4067" i="5"/>
  <c r="D4066" i="5"/>
  <c r="D4065" i="5"/>
  <c r="D4064" i="5"/>
  <c r="D4063" i="5"/>
  <c r="D4062" i="5"/>
  <c r="D4061" i="5"/>
  <c r="D4060" i="5"/>
  <c r="D4059" i="5"/>
  <c r="D4058" i="5"/>
  <c r="D4057" i="5"/>
  <c r="D4056" i="5"/>
  <c r="D4055" i="5"/>
  <c r="D4054" i="5"/>
  <c r="D4053" i="5"/>
  <c r="D4052" i="5"/>
  <c r="D4051" i="5"/>
  <c r="D4050" i="5"/>
  <c r="D4049" i="5"/>
  <c r="D4048" i="5"/>
  <c r="D4047" i="5"/>
  <c r="D4046" i="5"/>
  <c r="D4045" i="5"/>
  <c r="D4044" i="5"/>
  <c r="D4043" i="5"/>
  <c r="D4042" i="5"/>
  <c r="D4041" i="5"/>
  <c r="D4040" i="5"/>
  <c r="D4039" i="5"/>
  <c r="D4038" i="5"/>
  <c r="D4037" i="5"/>
  <c r="D4036" i="5"/>
  <c r="D4035" i="5"/>
  <c r="D4034" i="5"/>
  <c r="D4033" i="5"/>
  <c r="D4032" i="5"/>
  <c r="D4031" i="5"/>
  <c r="D4030" i="5"/>
  <c r="D4029" i="5"/>
  <c r="D4028" i="5"/>
  <c r="D4027" i="5"/>
  <c r="D4026" i="5"/>
  <c r="D4025" i="5"/>
  <c r="D4024" i="5"/>
  <c r="D4023" i="5"/>
  <c r="D4022" i="5"/>
  <c r="D4021" i="5"/>
  <c r="D4020" i="5"/>
  <c r="D4019" i="5"/>
  <c r="D4018" i="5"/>
  <c r="D4017" i="5"/>
  <c r="D4016" i="5"/>
  <c r="D4015" i="5"/>
  <c r="D4014" i="5"/>
  <c r="D4013" i="5"/>
  <c r="D4012" i="5"/>
  <c r="D4011" i="5"/>
  <c r="D4010" i="5"/>
  <c r="D4009" i="5"/>
  <c r="D4008" i="5"/>
  <c r="D4007" i="5"/>
  <c r="D4006" i="5"/>
  <c r="D4005" i="5"/>
  <c r="D4004" i="5"/>
  <c r="D4003" i="5"/>
  <c r="D4002" i="5"/>
  <c r="D4001" i="5"/>
  <c r="D4000" i="5"/>
  <c r="D3999" i="5"/>
  <c r="D3998" i="5"/>
  <c r="D3997" i="5"/>
  <c r="D3996" i="5"/>
  <c r="D3995" i="5"/>
  <c r="D3994" i="5"/>
  <c r="D3993" i="5"/>
  <c r="D3992" i="5"/>
  <c r="D3991" i="5"/>
  <c r="D3990" i="5"/>
  <c r="D3989" i="5"/>
  <c r="D3988" i="5"/>
  <c r="D3987" i="5"/>
  <c r="D3986" i="5"/>
  <c r="D3985" i="5"/>
  <c r="D3984" i="5"/>
  <c r="D3983" i="5"/>
  <c r="D3982" i="5"/>
  <c r="D3981" i="5"/>
  <c r="D3980" i="5"/>
  <c r="D3979" i="5"/>
  <c r="D3978" i="5"/>
  <c r="D3977" i="5"/>
  <c r="D3976" i="5"/>
  <c r="D3975" i="5"/>
  <c r="D3974" i="5"/>
  <c r="D3973" i="5"/>
  <c r="D3972" i="5"/>
  <c r="D3971" i="5"/>
  <c r="D3970" i="5"/>
  <c r="D3969" i="5"/>
  <c r="D3968" i="5"/>
  <c r="D3967" i="5"/>
  <c r="D3966" i="5"/>
  <c r="D3965" i="5"/>
  <c r="D3964" i="5"/>
  <c r="D3963" i="5"/>
  <c r="D3962" i="5"/>
  <c r="D3961" i="5"/>
  <c r="D3960" i="5"/>
  <c r="D3959" i="5"/>
  <c r="D3958" i="5"/>
  <c r="D3957" i="5"/>
  <c r="D3956" i="5"/>
  <c r="D3955" i="5"/>
  <c r="D3954" i="5"/>
  <c r="D3953" i="5"/>
  <c r="D3952" i="5"/>
  <c r="D3951" i="5"/>
  <c r="D3950" i="5"/>
  <c r="D3949" i="5"/>
  <c r="D3948" i="5"/>
  <c r="D3947" i="5"/>
  <c r="D3946" i="5"/>
  <c r="D3945" i="5"/>
  <c r="D3944" i="5"/>
  <c r="D3943" i="5"/>
  <c r="D3942" i="5"/>
  <c r="D3941" i="5"/>
  <c r="D3940" i="5"/>
  <c r="D3939" i="5"/>
  <c r="D3938" i="5"/>
  <c r="D3937" i="5"/>
  <c r="D3936" i="5"/>
  <c r="D3935" i="5"/>
  <c r="D3934" i="5"/>
  <c r="D3933" i="5"/>
  <c r="D3932" i="5"/>
  <c r="D3931" i="5"/>
  <c r="D3930" i="5"/>
  <c r="D3929" i="5"/>
  <c r="D3928" i="5"/>
  <c r="D3927" i="5"/>
  <c r="D3926" i="5"/>
  <c r="D3925" i="5"/>
  <c r="D3924" i="5"/>
  <c r="D3923" i="5"/>
  <c r="D3922" i="5"/>
  <c r="D3921" i="5"/>
  <c r="D3920" i="5"/>
  <c r="D3919" i="5"/>
  <c r="D3918" i="5"/>
  <c r="D3917" i="5"/>
  <c r="D3916" i="5"/>
  <c r="D3915" i="5"/>
  <c r="D3914" i="5"/>
  <c r="D3913" i="5"/>
  <c r="D3912" i="5"/>
  <c r="D3911" i="5"/>
  <c r="D3910" i="5"/>
  <c r="D3909" i="5"/>
  <c r="D3908" i="5"/>
  <c r="D3907" i="5"/>
  <c r="D3906" i="5"/>
  <c r="D3905" i="5"/>
  <c r="D3904" i="5"/>
  <c r="D3903" i="5"/>
  <c r="D3902" i="5"/>
  <c r="D3901" i="5"/>
  <c r="D3900" i="5"/>
  <c r="D3899" i="5"/>
  <c r="D3898" i="5"/>
  <c r="D3897" i="5"/>
  <c r="D3896" i="5"/>
  <c r="D3895" i="5"/>
  <c r="D3894" i="5"/>
  <c r="D3893" i="5"/>
  <c r="D3892" i="5"/>
  <c r="D3891" i="5"/>
  <c r="D3890" i="5"/>
  <c r="D3889" i="5"/>
  <c r="D3888" i="5"/>
  <c r="D3887" i="5"/>
  <c r="D3886" i="5"/>
  <c r="D3885" i="5"/>
  <c r="D3884" i="5"/>
  <c r="D3883" i="5"/>
  <c r="D3882" i="5"/>
  <c r="D3881" i="5"/>
  <c r="D3880" i="5"/>
  <c r="D3879" i="5"/>
  <c r="D3878" i="5"/>
  <c r="D3877" i="5"/>
  <c r="D3876" i="5"/>
  <c r="D3875" i="5"/>
  <c r="D3874" i="5"/>
  <c r="D3873" i="5"/>
  <c r="D3872" i="5"/>
  <c r="D3871" i="5"/>
  <c r="D3870" i="5"/>
  <c r="D3869" i="5"/>
  <c r="D3868" i="5"/>
  <c r="D3867" i="5"/>
  <c r="D3866" i="5"/>
  <c r="D3865" i="5"/>
  <c r="D3864" i="5"/>
  <c r="D3863" i="5"/>
  <c r="D3862" i="5"/>
  <c r="D3861" i="5"/>
  <c r="D3860" i="5"/>
  <c r="D3859" i="5"/>
  <c r="D3858" i="5"/>
  <c r="D3857" i="5"/>
  <c r="D3856" i="5"/>
  <c r="D3855" i="5"/>
  <c r="D3854" i="5"/>
  <c r="D3853" i="5"/>
  <c r="D3852" i="5"/>
  <c r="D3851" i="5"/>
  <c r="D3850" i="5"/>
  <c r="D3849" i="5"/>
  <c r="D3848" i="5"/>
  <c r="D3847" i="5"/>
  <c r="D3846" i="5"/>
  <c r="D3845" i="5"/>
  <c r="D3844" i="5"/>
  <c r="D3843" i="5"/>
  <c r="D3842" i="5"/>
  <c r="D3841" i="5"/>
  <c r="D3840" i="5"/>
  <c r="D3839" i="5"/>
  <c r="D3838" i="5"/>
  <c r="D3837" i="5"/>
  <c r="D3836" i="5"/>
  <c r="D3835" i="5"/>
  <c r="D3834" i="5"/>
  <c r="D3833" i="5"/>
  <c r="D3832" i="5"/>
  <c r="D3831" i="5"/>
  <c r="D3830" i="5"/>
  <c r="D3829" i="5"/>
  <c r="D3828" i="5"/>
  <c r="D3827" i="5"/>
  <c r="D3826" i="5"/>
  <c r="D3825" i="5"/>
  <c r="D3824" i="5"/>
  <c r="D3823" i="5"/>
  <c r="D3822" i="5"/>
  <c r="D3821" i="5"/>
  <c r="D3820" i="5"/>
  <c r="D3819" i="5"/>
  <c r="D3818" i="5"/>
  <c r="D3817" i="5"/>
  <c r="D3816" i="5"/>
  <c r="D3815" i="5"/>
  <c r="D3814" i="5"/>
  <c r="D3813" i="5"/>
  <c r="D3812" i="5"/>
  <c r="D3811" i="5"/>
  <c r="D3810" i="5"/>
  <c r="D3809" i="5"/>
  <c r="D3808" i="5"/>
  <c r="D3807" i="5"/>
  <c r="D3806" i="5"/>
  <c r="D3805" i="5"/>
  <c r="D3804" i="5"/>
  <c r="D3803" i="5"/>
  <c r="D3802" i="5"/>
  <c r="D3801" i="5"/>
  <c r="D3800" i="5"/>
  <c r="D3799" i="5"/>
  <c r="D3798" i="5"/>
  <c r="D3797" i="5"/>
  <c r="D3796" i="5"/>
  <c r="D3795" i="5"/>
  <c r="D3794" i="5"/>
  <c r="D3793" i="5"/>
  <c r="D3792" i="5"/>
  <c r="D3791" i="5"/>
  <c r="D3790" i="5"/>
  <c r="D3789" i="5"/>
  <c r="D3788" i="5"/>
  <c r="D3787" i="5"/>
  <c r="D3786" i="5"/>
  <c r="D3785" i="5"/>
  <c r="D3784" i="5"/>
  <c r="D3783" i="5"/>
  <c r="D3782" i="5"/>
  <c r="D3781" i="5"/>
  <c r="D3780" i="5"/>
  <c r="D3779" i="5"/>
  <c r="D3778" i="5"/>
  <c r="D3777" i="5"/>
  <c r="D3776" i="5"/>
  <c r="D3775" i="5"/>
  <c r="D3774" i="5"/>
  <c r="D3773" i="5"/>
  <c r="D3772" i="5"/>
  <c r="D3771" i="5"/>
  <c r="D3770" i="5"/>
  <c r="D3769" i="5"/>
  <c r="D3768" i="5"/>
  <c r="D3767" i="5"/>
  <c r="D3766" i="5"/>
  <c r="D3765" i="5"/>
  <c r="D3764" i="5"/>
  <c r="D3763" i="5"/>
  <c r="D3762" i="5"/>
  <c r="D3761" i="5"/>
  <c r="D3760" i="5"/>
  <c r="D3759" i="5"/>
  <c r="D3758" i="5"/>
  <c r="D3757" i="5"/>
  <c r="D3756" i="5"/>
  <c r="D3755" i="5"/>
  <c r="D3754" i="5"/>
  <c r="D3753" i="5"/>
  <c r="D3752" i="5"/>
  <c r="D3751" i="5"/>
  <c r="D3750" i="5"/>
  <c r="D3749" i="5"/>
  <c r="D3748" i="5"/>
  <c r="D3747" i="5"/>
  <c r="D3746" i="5"/>
  <c r="D3745" i="5"/>
  <c r="D3744" i="5"/>
  <c r="D3743" i="5"/>
  <c r="D3742" i="5"/>
  <c r="D3741" i="5"/>
  <c r="D3740" i="5"/>
  <c r="D3739" i="5"/>
  <c r="D3738" i="5"/>
  <c r="D3737" i="5"/>
  <c r="D3736" i="5"/>
  <c r="D3735" i="5"/>
  <c r="D3734" i="5"/>
  <c r="D3733" i="5"/>
  <c r="D3732" i="5"/>
  <c r="D3731" i="5"/>
  <c r="D3730" i="5"/>
  <c r="D3729" i="5"/>
  <c r="D3728" i="5"/>
  <c r="D3727" i="5"/>
  <c r="D3726" i="5"/>
  <c r="D3725" i="5"/>
  <c r="D3724" i="5"/>
  <c r="D3723" i="5"/>
  <c r="D3722" i="5"/>
  <c r="D3721" i="5"/>
  <c r="D3720" i="5"/>
  <c r="D3719" i="5"/>
  <c r="D3718" i="5"/>
  <c r="D3717" i="5"/>
  <c r="D3716" i="5"/>
  <c r="D3715" i="5"/>
  <c r="D3714" i="5"/>
  <c r="D3713" i="5"/>
  <c r="D3712" i="5"/>
  <c r="D3711" i="5"/>
  <c r="D3710" i="5"/>
  <c r="D3709" i="5"/>
  <c r="D3708" i="5"/>
  <c r="D3707" i="5"/>
  <c r="D3706" i="5"/>
  <c r="D3705" i="5"/>
  <c r="D3704" i="5"/>
  <c r="D3703" i="5"/>
  <c r="D3702" i="5"/>
  <c r="D3701" i="5"/>
  <c r="D3700" i="5"/>
  <c r="D3699" i="5"/>
  <c r="D3698" i="5"/>
  <c r="D3697" i="5"/>
  <c r="D3696" i="5"/>
  <c r="D3695" i="5"/>
  <c r="D3694" i="5"/>
  <c r="D3693" i="5"/>
  <c r="D3692" i="5"/>
  <c r="D3691" i="5"/>
  <c r="D3690" i="5"/>
  <c r="D3689" i="5"/>
  <c r="D3688" i="5"/>
  <c r="D3687" i="5"/>
  <c r="D3686" i="5"/>
  <c r="D3685" i="5"/>
  <c r="D3684" i="5"/>
  <c r="D3683" i="5"/>
  <c r="D3682" i="5"/>
  <c r="D3681" i="5"/>
  <c r="D3680" i="5"/>
  <c r="D3679" i="5"/>
  <c r="D3678" i="5"/>
  <c r="D3677" i="5"/>
  <c r="D3676" i="5"/>
  <c r="D3675" i="5"/>
  <c r="D3674" i="5"/>
  <c r="D3673" i="5"/>
  <c r="D3672" i="5"/>
  <c r="D3671" i="5"/>
  <c r="D3670" i="5"/>
  <c r="D3669" i="5"/>
  <c r="D3668" i="5"/>
  <c r="D3667" i="5"/>
  <c r="D3666" i="5"/>
  <c r="D3665" i="5"/>
  <c r="D3664" i="5"/>
  <c r="D3663" i="5"/>
  <c r="D3662" i="5"/>
  <c r="D3661" i="5"/>
  <c r="D3660" i="5"/>
  <c r="D3659" i="5"/>
  <c r="D3658" i="5"/>
  <c r="D3657" i="5"/>
  <c r="D3656" i="5"/>
  <c r="D3655" i="5"/>
  <c r="D3654" i="5"/>
  <c r="D3653" i="5"/>
  <c r="D3652" i="5"/>
  <c r="D3651" i="5"/>
  <c r="D3650" i="5"/>
  <c r="D3649" i="5"/>
  <c r="D3648" i="5"/>
  <c r="D3647" i="5"/>
  <c r="D3646" i="5"/>
  <c r="D3645" i="5"/>
  <c r="D3644" i="5"/>
  <c r="D3643" i="5"/>
  <c r="D3642" i="5"/>
  <c r="D3641" i="5"/>
  <c r="D3640" i="5"/>
  <c r="D3639" i="5"/>
  <c r="D3638" i="5"/>
  <c r="D3637" i="5"/>
  <c r="D3636" i="5"/>
  <c r="D3635" i="5"/>
  <c r="D3634" i="5"/>
  <c r="D3633" i="5"/>
  <c r="D3632" i="5"/>
  <c r="D3631" i="5"/>
  <c r="D3630" i="5"/>
  <c r="D3629" i="5"/>
  <c r="D3628" i="5"/>
  <c r="D3627" i="5"/>
  <c r="D3626" i="5"/>
  <c r="D3625" i="5"/>
  <c r="D3624" i="5"/>
  <c r="D3623" i="5"/>
  <c r="D3622" i="5"/>
  <c r="D3621" i="5"/>
  <c r="D3620" i="5"/>
  <c r="D3619" i="5"/>
  <c r="D3618" i="5"/>
  <c r="D3617" i="5"/>
  <c r="D3616" i="5"/>
  <c r="D3615" i="5"/>
  <c r="D3614" i="5"/>
  <c r="D3613" i="5"/>
  <c r="D3612" i="5"/>
  <c r="D3611" i="5"/>
  <c r="D3610" i="5"/>
  <c r="D3609" i="5"/>
  <c r="D3608" i="5"/>
  <c r="D3607" i="5"/>
  <c r="D3606" i="5"/>
  <c r="D3605" i="5"/>
  <c r="D3604" i="5"/>
  <c r="D3603" i="5"/>
  <c r="D3602" i="5"/>
  <c r="D3601" i="5"/>
  <c r="D3600" i="5"/>
  <c r="D3599" i="5"/>
  <c r="D3598" i="5"/>
  <c r="D3597" i="5"/>
  <c r="D3596" i="5"/>
  <c r="D3595" i="5"/>
  <c r="D3594" i="5"/>
  <c r="D3593" i="5"/>
  <c r="D3592" i="5"/>
  <c r="D3591" i="5"/>
  <c r="D3590" i="5"/>
  <c r="D3589" i="5"/>
  <c r="D3588" i="5"/>
  <c r="D3587" i="5"/>
  <c r="D3586" i="5"/>
  <c r="D3585" i="5"/>
  <c r="D3584" i="5"/>
  <c r="D3583" i="5"/>
  <c r="D3582" i="5"/>
  <c r="D3581" i="5"/>
  <c r="D3580" i="5"/>
  <c r="D3579" i="5"/>
  <c r="D3578" i="5"/>
  <c r="D3577" i="5"/>
  <c r="D3576" i="5"/>
  <c r="D3575" i="5"/>
  <c r="D3574" i="5"/>
  <c r="D3573" i="5"/>
  <c r="D3572" i="5"/>
  <c r="D3571" i="5"/>
  <c r="D3570" i="5"/>
  <c r="D3569" i="5"/>
  <c r="D3568" i="5"/>
  <c r="D3567" i="5"/>
  <c r="D3566" i="5"/>
  <c r="D3565" i="5"/>
  <c r="D3564" i="5"/>
  <c r="D3563" i="5"/>
  <c r="D3562" i="5"/>
  <c r="D3561" i="5"/>
  <c r="D3560" i="5"/>
  <c r="D3559" i="5"/>
  <c r="D3558" i="5"/>
  <c r="D3557" i="5"/>
  <c r="D3556" i="5"/>
  <c r="D3555" i="5"/>
  <c r="D3554" i="5"/>
  <c r="D3553" i="5"/>
  <c r="D3552" i="5"/>
  <c r="D3551" i="5"/>
  <c r="D3550" i="5"/>
  <c r="D3549" i="5"/>
  <c r="D3548" i="5"/>
  <c r="D3547" i="5"/>
  <c r="D3546" i="5"/>
  <c r="D3545" i="5"/>
  <c r="D3544" i="5"/>
  <c r="D3543" i="5"/>
  <c r="D3542" i="5"/>
  <c r="D3541" i="5"/>
  <c r="D3540" i="5"/>
  <c r="D3539" i="5"/>
  <c r="D3538" i="5"/>
  <c r="D3537" i="5"/>
  <c r="D3536" i="5"/>
  <c r="D3535" i="5"/>
  <c r="D3534" i="5"/>
  <c r="D3533" i="5"/>
  <c r="D3532" i="5"/>
  <c r="D3531" i="5"/>
  <c r="D3530" i="5"/>
  <c r="D3529" i="5"/>
  <c r="D3528" i="5"/>
  <c r="D3527" i="5"/>
  <c r="D3526" i="5"/>
  <c r="D3525" i="5"/>
  <c r="D3524" i="5"/>
  <c r="D3523" i="5"/>
  <c r="D3522" i="5"/>
  <c r="D3521" i="5"/>
  <c r="D3520" i="5"/>
  <c r="D3519" i="5"/>
  <c r="D3518" i="5"/>
  <c r="D3517" i="5"/>
  <c r="D3516" i="5"/>
  <c r="D3515" i="5"/>
  <c r="D3514" i="5"/>
  <c r="D3513" i="5"/>
  <c r="D3512" i="5"/>
  <c r="D3511" i="5"/>
  <c r="D3510" i="5"/>
  <c r="D3509" i="5"/>
  <c r="D3508" i="5"/>
  <c r="D3507" i="5"/>
  <c r="D3506" i="5"/>
  <c r="D3505" i="5"/>
  <c r="D3504" i="5"/>
  <c r="D3503" i="5"/>
  <c r="D3502" i="5"/>
  <c r="D3501" i="5"/>
  <c r="D3500" i="5"/>
  <c r="D3499" i="5"/>
  <c r="D3498" i="5"/>
  <c r="D3497" i="5"/>
  <c r="D3496" i="5"/>
  <c r="D3495" i="5"/>
  <c r="D3494" i="5"/>
  <c r="D3493" i="5"/>
  <c r="D3492" i="5"/>
  <c r="D3491" i="5"/>
  <c r="D3490" i="5"/>
  <c r="D3489" i="5"/>
  <c r="D3488" i="5"/>
  <c r="D3487" i="5"/>
  <c r="D3486" i="5"/>
  <c r="D3485" i="5"/>
  <c r="D3484" i="5"/>
  <c r="D3483" i="5"/>
  <c r="D3482" i="5"/>
  <c r="D3481" i="5"/>
  <c r="D3480" i="5"/>
  <c r="D3479" i="5"/>
  <c r="D3478" i="5"/>
  <c r="D3477" i="5"/>
  <c r="D3476" i="5"/>
  <c r="D3475" i="5"/>
  <c r="D3474" i="5"/>
  <c r="D3473" i="5"/>
  <c r="D3472" i="5"/>
  <c r="D3471" i="5"/>
  <c r="D3470" i="5"/>
  <c r="D3469" i="5"/>
  <c r="D3468" i="5"/>
  <c r="D3467" i="5"/>
  <c r="D3466" i="5"/>
  <c r="D3465" i="5"/>
  <c r="D3464" i="5"/>
  <c r="D3463" i="5"/>
  <c r="D3462" i="5"/>
  <c r="D3461" i="5"/>
  <c r="D3460" i="5"/>
  <c r="D3459" i="5"/>
  <c r="D3458" i="5"/>
  <c r="D3457" i="5"/>
  <c r="D3456" i="5"/>
  <c r="D3455" i="5"/>
  <c r="D3454" i="5"/>
  <c r="D3453" i="5"/>
  <c r="D3452" i="5"/>
  <c r="D3451" i="5"/>
  <c r="D3450" i="5"/>
  <c r="D3449" i="5"/>
  <c r="D3448" i="5"/>
  <c r="D3447" i="5"/>
  <c r="D3446" i="5"/>
  <c r="D3445" i="5"/>
  <c r="D3444" i="5"/>
  <c r="D3443" i="5"/>
  <c r="D3442" i="5"/>
  <c r="D3441" i="5"/>
  <c r="D3440" i="5"/>
  <c r="D3439" i="5"/>
  <c r="D3438" i="5"/>
  <c r="D3437" i="5"/>
  <c r="D3436" i="5"/>
  <c r="D3435" i="5"/>
  <c r="D3434" i="5"/>
  <c r="D3433" i="5"/>
  <c r="D3432" i="5"/>
  <c r="D3431" i="5"/>
  <c r="D3430" i="5"/>
  <c r="D3429" i="5"/>
  <c r="D3428" i="5"/>
  <c r="D3427" i="5"/>
  <c r="D3426" i="5"/>
  <c r="D3425" i="5"/>
  <c r="D3424" i="5"/>
  <c r="D3423" i="5"/>
  <c r="D3422" i="5"/>
  <c r="D3421" i="5"/>
  <c r="D3420" i="5"/>
  <c r="D3419" i="5"/>
  <c r="D3418" i="5"/>
  <c r="D3417" i="5"/>
  <c r="D3416" i="5"/>
  <c r="D3415" i="5"/>
  <c r="D3414" i="5"/>
  <c r="D3413" i="5"/>
  <c r="D3412" i="5"/>
  <c r="D3411" i="5"/>
  <c r="D3410" i="5"/>
  <c r="D3409" i="5"/>
  <c r="D3408" i="5"/>
  <c r="D3407" i="5"/>
  <c r="D3406" i="5"/>
  <c r="D3405" i="5"/>
  <c r="D3404" i="5"/>
  <c r="D3403" i="5"/>
  <c r="D3402" i="5"/>
  <c r="D3401" i="5"/>
  <c r="D3400" i="5"/>
  <c r="D3399" i="5"/>
  <c r="D3398" i="5"/>
  <c r="D3397" i="5"/>
  <c r="D3396" i="5"/>
  <c r="D3395" i="5"/>
  <c r="D3394" i="5"/>
  <c r="D3393" i="5"/>
  <c r="D3392" i="5"/>
  <c r="D3391" i="5"/>
  <c r="D3390" i="5"/>
  <c r="D3389" i="5"/>
  <c r="D3388" i="5"/>
  <c r="D3387" i="5"/>
  <c r="D3386" i="5"/>
  <c r="D3385" i="5"/>
  <c r="D3384" i="5"/>
  <c r="D3383" i="5"/>
  <c r="D3382" i="5"/>
  <c r="D3381" i="5"/>
  <c r="D3380" i="5"/>
  <c r="D3379" i="5"/>
  <c r="D3378" i="5"/>
  <c r="D3377" i="5"/>
  <c r="D3376" i="5"/>
  <c r="D3375" i="5"/>
  <c r="D3374" i="5"/>
  <c r="D3373" i="5"/>
  <c r="D3372" i="5"/>
  <c r="D3371" i="5"/>
  <c r="D3370" i="5"/>
  <c r="D3369" i="5"/>
  <c r="D3368" i="5"/>
  <c r="D3367" i="5"/>
  <c r="D3366" i="5"/>
  <c r="D3365" i="5"/>
  <c r="D3364" i="5"/>
  <c r="D3363" i="5"/>
  <c r="D3362" i="5"/>
  <c r="D3361" i="5"/>
  <c r="D3360" i="5"/>
  <c r="D3359" i="5"/>
  <c r="D3358" i="5"/>
  <c r="D3357" i="5"/>
  <c r="D3356" i="5"/>
  <c r="D3355" i="5"/>
  <c r="D3354" i="5"/>
  <c r="D3353" i="5"/>
  <c r="D3352" i="5"/>
  <c r="D3351" i="5"/>
  <c r="D3350" i="5"/>
  <c r="D3349" i="5"/>
  <c r="D3348" i="5"/>
  <c r="D3347" i="5"/>
  <c r="D3346" i="5"/>
  <c r="D3345" i="5"/>
  <c r="D3344" i="5"/>
  <c r="D3343" i="5"/>
  <c r="D3342" i="5"/>
  <c r="D3341" i="5"/>
  <c r="D3340" i="5"/>
  <c r="D3339" i="5"/>
  <c r="D3338" i="5"/>
  <c r="D3337" i="5"/>
  <c r="D3336" i="5"/>
  <c r="D3335" i="5"/>
  <c r="D3334" i="5"/>
  <c r="D3333" i="5"/>
  <c r="D3332" i="5"/>
  <c r="D3331" i="5"/>
  <c r="D3330" i="5"/>
  <c r="D3329" i="5"/>
  <c r="D3328" i="5"/>
  <c r="D3327" i="5"/>
  <c r="D3326" i="5"/>
  <c r="D3325" i="5"/>
  <c r="D3324" i="5"/>
  <c r="D3323" i="5"/>
  <c r="D3322" i="5"/>
  <c r="D3321" i="5"/>
  <c r="D3320" i="5"/>
  <c r="D3319" i="5"/>
  <c r="D3318" i="5"/>
  <c r="D3317" i="5"/>
  <c r="D3316" i="5"/>
  <c r="D3315" i="5"/>
  <c r="D3314" i="5"/>
  <c r="D3313" i="5"/>
  <c r="D3312" i="5"/>
  <c r="D3311" i="5"/>
  <c r="D3310" i="5"/>
  <c r="D3309" i="5"/>
  <c r="D3308" i="5"/>
  <c r="D3307" i="5"/>
  <c r="D3306" i="5"/>
  <c r="D3305" i="5"/>
  <c r="D3304" i="5"/>
  <c r="D3303" i="5"/>
  <c r="D3302" i="5"/>
  <c r="D3301" i="5"/>
  <c r="D3300" i="5"/>
  <c r="D3299" i="5"/>
  <c r="D3298" i="5"/>
  <c r="D3297" i="5"/>
  <c r="D3296" i="5"/>
  <c r="D3295" i="5"/>
  <c r="D3294" i="5"/>
  <c r="D3293" i="5"/>
  <c r="D3292" i="5"/>
  <c r="D3291" i="5"/>
  <c r="D3290" i="5"/>
  <c r="D3289" i="5"/>
  <c r="D3288" i="5"/>
  <c r="D3287" i="5"/>
  <c r="D3286" i="5"/>
  <c r="D3285" i="5"/>
  <c r="D3284" i="5"/>
  <c r="D3283" i="5"/>
  <c r="D3282" i="5"/>
  <c r="D3281" i="5"/>
  <c r="D3280" i="5"/>
  <c r="D3279" i="5"/>
  <c r="D3278" i="5"/>
  <c r="D3277" i="5"/>
  <c r="D3276" i="5"/>
  <c r="D3275" i="5"/>
  <c r="D3274" i="5"/>
  <c r="D3273" i="5"/>
  <c r="D3272" i="5"/>
  <c r="D3271" i="5"/>
  <c r="D3270" i="5"/>
  <c r="D3269" i="5"/>
  <c r="D3268" i="5"/>
  <c r="D3267" i="5"/>
  <c r="D3266" i="5"/>
  <c r="D3265" i="5"/>
  <c r="D3264" i="5"/>
  <c r="D3263" i="5"/>
  <c r="D3262" i="5"/>
  <c r="D3261" i="5"/>
  <c r="D3260" i="5"/>
  <c r="D3259" i="5"/>
  <c r="D3258" i="5"/>
  <c r="D3257" i="5"/>
  <c r="D3256" i="5"/>
  <c r="D3255" i="5"/>
  <c r="D3254" i="5"/>
  <c r="D3253" i="5"/>
  <c r="D3252" i="5"/>
  <c r="D3251" i="5"/>
  <c r="D3250" i="5"/>
  <c r="D3249" i="5"/>
  <c r="D3248" i="5"/>
  <c r="D3247" i="5"/>
  <c r="D3246" i="5"/>
  <c r="D3245" i="5"/>
  <c r="D3244" i="5"/>
  <c r="D3243" i="5"/>
  <c r="D3242" i="5"/>
  <c r="D3241" i="5"/>
  <c r="D3240" i="5"/>
  <c r="D3239" i="5"/>
  <c r="D3238" i="5"/>
  <c r="D3237" i="5"/>
  <c r="D3236" i="5"/>
  <c r="D3235" i="5"/>
  <c r="D3234" i="5"/>
  <c r="D3233" i="5"/>
  <c r="D3232" i="5"/>
  <c r="D3231" i="5"/>
  <c r="D3230" i="5"/>
  <c r="D3229" i="5"/>
  <c r="D3228" i="5"/>
  <c r="D3227" i="5"/>
  <c r="D3226" i="5"/>
  <c r="D3225" i="5"/>
  <c r="D3224" i="5"/>
  <c r="D3223" i="5"/>
  <c r="D3222" i="5"/>
  <c r="D3221" i="5"/>
  <c r="D3220" i="5"/>
  <c r="D3219" i="5"/>
  <c r="D3218" i="5"/>
  <c r="D3217" i="5"/>
  <c r="D3216" i="5"/>
  <c r="D3215" i="5"/>
  <c r="D3214" i="5"/>
  <c r="D3213" i="5"/>
  <c r="D3212" i="5"/>
  <c r="D3211" i="5"/>
  <c r="D3210" i="5"/>
  <c r="D3209" i="5"/>
  <c r="D3208" i="5"/>
  <c r="D3207" i="5"/>
  <c r="D3206" i="5"/>
  <c r="D3205" i="5"/>
  <c r="D3204" i="5"/>
  <c r="D3203" i="5"/>
  <c r="D3202" i="5"/>
  <c r="D3201" i="5"/>
  <c r="D3200" i="5"/>
  <c r="D3199" i="5"/>
  <c r="D3198" i="5"/>
  <c r="D3197" i="5"/>
  <c r="D3196" i="5"/>
  <c r="D3195" i="5"/>
  <c r="D3194" i="5"/>
  <c r="D3193" i="5"/>
  <c r="D3192" i="5"/>
  <c r="D3191" i="5"/>
  <c r="D3190" i="5"/>
  <c r="D3189" i="5"/>
  <c r="D3188" i="5"/>
  <c r="D3187" i="5"/>
  <c r="D3186" i="5"/>
  <c r="D3185" i="5"/>
  <c r="D3184" i="5"/>
  <c r="D3183" i="5"/>
  <c r="D3182" i="5"/>
  <c r="D3181" i="5"/>
  <c r="D3180" i="5"/>
  <c r="D3179" i="5"/>
  <c r="D3178" i="5"/>
  <c r="D3177" i="5"/>
  <c r="D3176" i="5"/>
  <c r="D3175" i="5"/>
  <c r="D3174" i="5"/>
  <c r="D3173" i="5"/>
  <c r="D3172" i="5"/>
  <c r="D3171" i="5"/>
  <c r="D3170" i="5"/>
  <c r="D3169" i="5"/>
  <c r="D3168" i="5"/>
  <c r="D3167" i="5"/>
  <c r="D3166" i="5"/>
  <c r="D3165" i="5"/>
  <c r="D3164" i="5"/>
  <c r="D3163" i="5"/>
  <c r="D3162" i="5"/>
  <c r="D3161" i="5"/>
  <c r="D3160" i="5"/>
  <c r="D3159" i="5"/>
  <c r="D3158" i="5"/>
  <c r="D3157" i="5"/>
  <c r="D3156" i="5"/>
  <c r="D3155" i="5"/>
  <c r="D3154" i="5"/>
  <c r="D3153" i="5"/>
  <c r="D3152" i="5"/>
  <c r="D3151" i="5"/>
  <c r="D3150" i="5"/>
  <c r="D3149" i="5"/>
  <c r="D3148" i="5"/>
  <c r="D3147" i="5"/>
  <c r="D3146" i="5"/>
  <c r="D3145" i="5"/>
  <c r="D3144" i="5"/>
  <c r="D3143" i="5"/>
  <c r="D3142" i="5"/>
  <c r="D3141" i="5"/>
  <c r="D3140" i="5"/>
  <c r="D3139" i="5"/>
  <c r="D3138" i="5"/>
  <c r="D3137" i="5"/>
  <c r="D3136" i="5"/>
  <c r="D3135" i="5"/>
  <c r="D3134" i="5"/>
  <c r="D3133" i="5"/>
  <c r="D3132" i="5"/>
  <c r="D3131" i="5"/>
  <c r="D3130" i="5"/>
  <c r="D3129" i="5"/>
  <c r="D3128" i="5"/>
  <c r="D3127" i="5"/>
  <c r="D3126" i="5"/>
  <c r="D3125" i="5"/>
  <c r="D3124" i="5"/>
  <c r="D3123" i="5"/>
  <c r="D3122" i="5"/>
  <c r="D3121" i="5"/>
  <c r="D3120" i="5"/>
  <c r="D3119" i="5"/>
  <c r="D3118" i="5"/>
  <c r="D3117" i="5"/>
  <c r="D3116" i="5"/>
  <c r="D3115" i="5"/>
  <c r="D3114" i="5"/>
  <c r="D3113" i="5"/>
  <c r="D3112" i="5"/>
  <c r="D3111" i="5"/>
  <c r="D3110" i="5"/>
  <c r="D3109" i="5"/>
  <c r="D3108" i="5"/>
  <c r="D3107" i="5"/>
  <c r="D3106" i="5"/>
  <c r="D3105" i="5"/>
  <c r="D3104" i="5"/>
  <c r="D3103" i="5"/>
  <c r="D3102" i="5"/>
  <c r="D3101" i="5"/>
  <c r="D3100" i="5"/>
  <c r="D3099" i="5"/>
  <c r="D3098" i="5"/>
  <c r="D3097" i="5"/>
  <c r="D3096" i="5"/>
  <c r="D3095" i="5"/>
  <c r="D3094" i="5"/>
  <c r="D3093" i="5"/>
  <c r="D3092" i="5"/>
  <c r="D3091" i="5"/>
  <c r="D3090" i="5"/>
  <c r="D3089" i="5"/>
  <c r="D3088" i="5"/>
  <c r="D3087" i="5"/>
  <c r="D3086" i="5"/>
  <c r="D3085" i="5"/>
  <c r="D3084" i="5"/>
  <c r="D3083" i="5"/>
  <c r="D3082" i="5"/>
  <c r="D3081" i="5"/>
  <c r="D3080" i="5"/>
  <c r="D3079" i="5"/>
  <c r="D3078" i="5"/>
  <c r="D3077" i="5"/>
  <c r="D3076" i="5"/>
  <c r="D3075" i="5"/>
  <c r="D3074" i="5"/>
  <c r="D3073" i="5"/>
  <c r="D3072" i="5"/>
  <c r="D3071" i="5"/>
  <c r="D3070" i="5"/>
  <c r="D3069" i="5"/>
  <c r="D3068" i="5"/>
  <c r="D3067" i="5"/>
  <c r="D3066" i="5"/>
  <c r="D3065" i="5"/>
  <c r="D3064" i="5"/>
  <c r="D3063" i="5"/>
  <c r="D3062" i="5"/>
  <c r="D3061" i="5"/>
  <c r="D3060" i="5"/>
  <c r="D3059" i="5"/>
  <c r="D3058" i="5"/>
  <c r="D3057" i="5"/>
  <c r="D3056" i="5"/>
  <c r="D3055" i="5"/>
  <c r="D3054" i="5"/>
  <c r="D3053" i="5"/>
  <c r="D3052" i="5"/>
  <c r="D3051" i="5"/>
  <c r="D3050" i="5"/>
  <c r="D3049" i="5"/>
  <c r="D3048" i="5"/>
  <c r="D3047" i="5"/>
  <c r="D3046" i="5"/>
  <c r="D3045" i="5"/>
  <c r="D3044" i="5"/>
  <c r="D3043" i="5"/>
  <c r="D3042" i="5"/>
  <c r="D3041" i="5"/>
  <c r="D3040" i="5"/>
  <c r="D3039" i="5"/>
  <c r="D3038" i="5"/>
  <c r="D3037" i="5"/>
  <c r="D3036" i="5"/>
  <c r="D3035" i="5"/>
  <c r="D3034" i="5"/>
  <c r="D3033" i="5"/>
  <c r="D3032" i="5"/>
  <c r="D3031" i="5"/>
  <c r="D3030" i="5"/>
  <c r="D3029" i="5"/>
  <c r="D3028" i="5"/>
  <c r="D3027" i="5"/>
  <c r="D3026" i="5"/>
  <c r="D3025" i="5"/>
  <c r="D3024" i="5"/>
  <c r="D3023" i="5"/>
  <c r="D3022" i="5"/>
  <c r="D3021" i="5"/>
  <c r="D3020" i="5"/>
  <c r="D3019" i="5"/>
  <c r="D3018" i="5"/>
  <c r="D3017" i="5"/>
  <c r="D3016" i="5"/>
  <c r="D3015" i="5"/>
  <c r="D3014" i="5"/>
  <c r="D3013" i="5"/>
  <c r="D3012" i="5"/>
  <c r="D3011" i="5"/>
  <c r="D3010" i="5"/>
  <c r="D3009" i="5"/>
  <c r="D3008" i="5"/>
  <c r="D3007" i="5"/>
  <c r="D3006" i="5"/>
  <c r="D3005" i="5"/>
  <c r="D3004" i="5"/>
  <c r="D3003" i="5"/>
  <c r="D3002" i="5"/>
  <c r="D3001" i="5"/>
  <c r="D3000" i="5"/>
  <c r="D2999" i="5"/>
  <c r="D2998" i="5"/>
  <c r="D2997" i="5"/>
  <c r="D2996" i="5"/>
  <c r="D2995" i="5"/>
  <c r="D2994" i="5"/>
  <c r="D2993" i="5"/>
  <c r="D2992" i="5"/>
  <c r="D2991" i="5"/>
  <c r="D2990" i="5"/>
  <c r="D2989" i="5"/>
  <c r="D2988" i="5"/>
  <c r="D2987" i="5"/>
  <c r="D2986" i="5"/>
  <c r="D2985" i="5"/>
  <c r="D2984" i="5"/>
  <c r="D2983" i="5"/>
  <c r="D2982" i="5"/>
  <c r="D2981" i="5"/>
  <c r="D2980" i="5"/>
  <c r="D2979" i="5"/>
  <c r="D2978" i="5"/>
  <c r="D2977" i="5"/>
  <c r="D2976" i="5"/>
  <c r="D2975" i="5"/>
  <c r="D2974" i="5"/>
  <c r="D2973" i="5"/>
  <c r="D2972" i="5"/>
  <c r="D2971" i="5"/>
  <c r="D2970" i="5"/>
  <c r="D2969" i="5"/>
  <c r="D2968" i="5"/>
  <c r="D2967" i="5"/>
  <c r="D2966" i="5"/>
  <c r="D2965" i="5"/>
  <c r="D2964" i="5"/>
  <c r="D2963" i="5"/>
  <c r="D2962" i="5"/>
  <c r="D2961" i="5"/>
  <c r="D2960" i="5"/>
  <c r="D2959" i="5"/>
  <c r="D2958" i="5"/>
  <c r="D2957" i="5"/>
  <c r="D2956" i="5"/>
  <c r="D2955" i="5"/>
  <c r="D2954" i="5"/>
  <c r="D2953" i="5"/>
  <c r="D2952" i="5"/>
  <c r="D2951" i="5"/>
  <c r="D2950" i="5"/>
  <c r="D2949" i="5"/>
  <c r="D2948" i="5"/>
  <c r="D2947" i="5"/>
  <c r="D2946" i="5"/>
  <c r="D2945" i="5"/>
  <c r="D2944" i="5"/>
  <c r="D2943" i="5"/>
  <c r="D2942" i="5"/>
  <c r="D2941" i="5"/>
  <c r="D2940" i="5"/>
  <c r="D2939" i="5"/>
  <c r="D2938" i="5"/>
  <c r="D2937" i="5"/>
  <c r="D2936" i="5"/>
  <c r="D2935" i="5"/>
  <c r="D2934" i="5"/>
  <c r="D2933" i="5"/>
  <c r="D2932" i="5"/>
  <c r="D2931" i="5"/>
  <c r="D2930" i="5"/>
  <c r="D2929" i="5"/>
  <c r="D2928" i="5"/>
  <c r="D2927" i="5"/>
  <c r="D2926" i="5"/>
  <c r="D2925" i="5"/>
  <c r="D2924" i="5"/>
  <c r="D2923" i="5"/>
  <c r="D2922" i="5"/>
  <c r="D2921" i="5"/>
  <c r="D2920" i="5"/>
  <c r="D2919" i="5"/>
  <c r="D2918" i="5"/>
  <c r="D2917" i="5"/>
  <c r="D2916" i="5"/>
  <c r="D2915" i="5"/>
  <c r="D2914" i="5"/>
  <c r="D2913" i="5"/>
  <c r="D2912" i="5"/>
  <c r="D2911" i="5"/>
  <c r="D2910" i="5"/>
  <c r="D2909" i="5"/>
  <c r="D2908" i="5"/>
  <c r="D2907" i="5"/>
  <c r="D2906" i="5"/>
  <c r="D2905" i="5"/>
  <c r="D2904" i="5"/>
  <c r="D2903" i="5"/>
  <c r="D2902" i="5"/>
  <c r="D2901" i="5"/>
  <c r="D2900" i="5"/>
  <c r="D2899" i="5"/>
  <c r="D2898" i="5"/>
  <c r="D2897" i="5"/>
  <c r="D2896" i="5"/>
  <c r="D2895" i="5"/>
  <c r="D2894" i="5"/>
  <c r="D2893" i="5"/>
  <c r="D2892" i="5"/>
  <c r="D2891" i="5"/>
  <c r="D2890" i="5"/>
  <c r="D2889" i="5"/>
  <c r="D2888" i="5"/>
  <c r="D2887" i="5"/>
  <c r="D2886" i="5"/>
  <c r="D2885" i="5"/>
  <c r="D2884" i="5"/>
  <c r="D2883" i="5"/>
  <c r="D2882" i="5"/>
  <c r="D2881" i="5"/>
  <c r="D2880" i="5"/>
  <c r="D2879" i="5"/>
  <c r="D2878" i="5"/>
  <c r="D2877" i="5"/>
  <c r="D2876" i="5"/>
  <c r="D2875" i="5"/>
  <c r="D2874" i="5"/>
  <c r="D2873" i="5"/>
  <c r="D2872" i="5"/>
  <c r="D2871" i="5"/>
  <c r="D2870" i="5"/>
  <c r="D2869" i="5"/>
  <c r="D2868" i="5"/>
  <c r="D2867" i="5"/>
  <c r="D2866" i="5"/>
  <c r="D2865" i="5"/>
  <c r="D2864" i="5"/>
  <c r="D2863" i="5"/>
  <c r="D2862" i="5"/>
  <c r="D2861" i="5"/>
  <c r="D2860" i="5"/>
  <c r="D2859" i="5"/>
  <c r="D2858" i="5"/>
  <c r="D2857" i="5"/>
  <c r="D2856" i="5"/>
  <c r="D2855" i="5"/>
  <c r="D2854" i="5"/>
  <c r="D2853" i="5"/>
  <c r="D2852" i="5"/>
  <c r="D2851" i="5"/>
  <c r="D2850" i="5"/>
  <c r="D2849" i="5"/>
  <c r="D2848" i="5"/>
  <c r="D2847" i="5"/>
  <c r="D2846" i="5"/>
  <c r="D2845" i="5"/>
  <c r="D2844" i="5"/>
  <c r="D2843" i="5"/>
  <c r="D2842" i="5"/>
  <c r="D2841" i="5"/>
  <c r="D2840" i="5"/>
  <c r="D2839" i="5"/>
  <c r="D2838" i="5"/>
  <c r="D2837" i="5"/>
  <c r="D2836" i="5"/>
  <c r="D2835" i="5"/>
  <c r="D2834" i="5"/>
  <c r="D2833" i="5"/>
  <c r="D2832" i="5"/>
  <c r="D2831" i="5"/>
  <c r="D2830" i="5"/>
  <c r="D2829" i="5"/>
  <c r="D2828" i="5"/>
  <c r="D2827" i="5"/>
  <c r="D2826" i="5"/>
  <c r="D2825" i="5"/>
  <c r="D2824" i="5"/>
  <c r="D2823" i="5"/>
  <c r="D2822" i="5"/>
  <c r="D2821" i="5"/>
  <c r="D2820" i="5"/>
  <c r="D2819" i="5"/>
  <c r="D2818" i="5"/>
  <c r="D2817" i="5"/>
  <c r="D2816" i="5"/>
  <c r="D2815" i="5"/>
  <c r="D2814" i="5"/>
  <c r="D2813" i="5"/>
  <c r="D2812" i="5"/>
  <c r="D2811" i="5"/>
  <c r="D2810" i="5"/>
  <c r="D2809" i="5"/>
  <c r="D2808" i="5"/>
  <c r="D2807" i="5"/>
  <c r="D2806" i="5"/>
  <c r="D2805" i="5"/>
  <c r="D2804" i="5"/>
  <c r="D2803" i="5"/>
  <c r="D2802" i="5"/>
  <c r="D2801" i="5"/>
  <c r="D2800" i="5"/>
  <c r="D2799" i="5"/>
  <c r="D2798" i="5"/>
  <c r="D2797" i="5"/>
  <c r="D2796" i="5"/>
  <c r="D2795" i="5"/>
  <c r="D2794" i="5"/>
  <c r="D2793" i="5"/>
  <c r="D2792" i="5"/>
  <c r="D2791" i="5"/>
  <c r="D2790" i="5"/>
  <c r="D2789" i="5"/>
  <c r="D2788" i="5"/>
  <c r="D2787" i="5"/>
  <c r="D2786" i="5"/>
  <c r="D2785" i="5"/>
  <c r="D2784" i="5"/>
  <c r="D2783" i="5"/>
  <c r="D2782" i="5"/>
  <c r="D2781" i="5"/>
  <c r="D2780" i="5"/>
  <c r="D2779" i="5"/>
  <c r="D2778" i="5"/>
  <c r="D2777" i="5"/>
  <c r="D2776" i="5"/>
  <c r="D2775" i="5"/>
  <c r="D2774" i="5"/>
  <c r="D2773" i="5"/>
  <c r="D2772" i="5"/>
  <c r="D2771" i="5"/>
  <c r="D2770" i="5"/>
  <c r="D2769" i="5"/>
  <c r="D2768" i="5"/>
  <c r="D2767" i="5"/>
  <c r="D2766" i="5"/>
  <c r="D2765" i="5"/>
  <c r="D2764" i="5"/>
  <c r="D2763" i="5"/>
  <c r="D2762" i="5"/>
  <c r="D2761" i="5"/>
  <c r="D2760" i="5"/>
  <c r="D2759" i="5"/>
  <c r="D2758" i="5"/>
  <c r="D2757" i="5"/>
  <c r="D2756" i="5"/>
  <c r="D2755" i="5"/>
  <c r="D2754" i="5"/>
  <c r="D2753" i="5"/>
  <c r="D2752" i="5"/>
  <c r="D2751" i="5"/>
  <c r="D2750" i="5"/>
  <c r="D2749" i="5"/>
  <c r="D2748" i="5"/>
  <c r="D2747" i="5"/>
  <c r="D2746" i="5"/>
  <c r="D2745" i="5"/>
  <c r="D2744" i="5"/>
  <c r="D2743" i="5"/>
  <c r="D2742" i="5"/>
  <c r="D2741" i="5"/>
  <c r="D2740" i="5"/>
  <c r="D2739" i="5"/>
  <c r="D2738" i="5"/>
  <c r="D2737" i="5"/>
  <c r="D2736" i="5"/>
  <c r="D2735" i="5"/>
  <c r="D2734" i="5"/>
  <c r="D2733" i="5"/>
  <c r="D2732" i="5"/>
  <c r="D2731" i="5"/>
  <c r="D2730" i="5"/>
  <c r="D2729" i="5"/>
  <c r="D2728" i="5"/>
  <c r="D2727" i="5"/>
  <c r="D2726" i="5"/>
  <c r="D2725" i="5"/>
  <c r="D2724" i="5"/>
  <c r="D2723" i="5"/>
  <c r="D2722" i="5"/>
  <c r="D2721" i="5"/>
  <c r="D2720" i="5"/>
  <c r="D2719" i="5"/>
  <c r="D2718" i="5"/>
  <c r="D2717" i="5"/>
  <c r="D2716" i="5"/>
  <c r="D2715" i="5"/>
  <c r="D2714" i="5"/>
  <c r="D2713" i="5"/>
  <c r="D2712" i="5"/>
  <c r="D2711" i="5"/>
  <c r="D2710" i="5"/>
  <c r="D2709" i="5"/>
  <c r="D2708" i="5"/>
  <c r="D2707" i="5"/>
  <c r="D2706" i="5"/>
  <c r="D2705" i="5"/>
  <c r="D2704" i="5"/>
  <c r="D2703" i="5"/>
  <c r="D2702" i="5"/>
  <c r="D2701" i="5"/>
  <c r="D2700" i="5"/>
  <c r="D2699" i="5"/>
  <c r="D2698" i="5"/>
  <c r="D2697" i="5"/>
  <c r="D2696" i="5"/>
  <c r="D2695" i="5"/>
  <c r="D2694" i="5"/>
  <c r="D2693" i="5"/>
  <c r="D2692" i="5"/>
  <c r="D2691" i="5"/>
  <c r="D2690" i="5"/>
  <c r="D2689" i="5"/>
  <c r="D2688" i="5"/>
  <c r="D2687" i="5"/>
  <c r="D2686" i="5"/>
  <c r="D2685" i="5"/>
  <c r="D2684" i="5"/>
  <c r="D2683" i="5"/>
  <c r="D2682" i="5"/>
  <c r="D2681" i="5"/>
  <c r="D2680" i="5"/>
  <c r="D2679" i="5"/>
  <c r="D2678" i="5"/>
  <c r="D2677" i="5"/>
  <c r="D2676" i="5"/>
  <c r="D2675" i="5"/>
  <c r="D2674" i="5"/>
  <c r="D2673" i="5"/>
  <c r="D2672" i="5"/>
  <c r="D2671" i="5"/>
  <c r="D2670" i="5"/>
  <c r="D2669" i="5"/>
  <c r="D2668" i="5"/>
  <c r="D2667" i="5"/>
  <c r="D2666" i="5"/>
  <c r="D2665" i="5"/>
  <c r="D2664" i="5"/>
  <c r="D2663" i="5"/>
  <c r="D2662" i="5"/>
  <c r="D2661" i="5"/>
  <c r="D2660" i="5"/>
  <c r="D2659" i="5"/>
  <c r="D2658" i="5"/>
  <c r="D2657" i="5"/>
  <c r="D2656" i="5"/>
  <c r="D2655" i="5"/>
  <c r="D2654" i="5"/>
  <c r="D2653" i="5"/>
  <c r="D2652" i="5"/>
  <c r="D2651" i="5"/>
  <c r="D2650" i="5"/>
  <c r="D2649" i="5"/>
  <c r="D2648" i="5"/>
  <c r="D2647" i="5"/>
  <c r="D2646" i="5"/>
  <c r="D2645" i="5"/>
  <c r="D2644" i="5"/>
  <c r="D2643" i="5"/>
  <c r="D2642" i="5"/>
  <c r="D2641" i="5"/>
  <c r="D2640" i="5"/>
  <c r="D2639" i="5"/>
  <c r="D2638" i="5"/>
  <c r="D2637" i="5"/>
  <c r="D2636" i="5"/>
  <c r="D2635" i="5"/>
  <c r="D2634" i="5"/>
  <c r="D2633" i="5"/>
  <c r="D2632" i="5"/>
  <c r="D2631" i="5"/>
  <c r="D2630" i="5"/>
  <c r="D2629" i="5"/>
  <c r="D2628" i="5"/>
  <c r="D2627" i="5"/>
  <c r="D2626" i="5"/>
  <c r="D2625" i="5"/>
  <c r="D2624" i="5"/>
  <c r="D2623" i="5"/>
  <c r="D2622" i="5"/>
  <c r="D2621" i="5"/>
  <c r="D2620" i="5"/>
  <c r="D2619" i="5"/>
  <c r="D2618" i="5"/>
  <c r="D2617" i="5"/>
  <c r="D2616" i="5"/>
  <c r="D2615" i="5"/>
  <c r="D2614" i="5"/>
  <c r="D2613" i="5"/>
  <c r="D2612" i="5"/>
  <c r="D2611" i="5"/>
  <c r="D2610" i="5"/>
  <c r="D2609" i="5"/>
  <c r="D2608" i="5"/>
  <c r="D2607" i="5"/>
  <c r="D2606" i="5"/>
  <c r="D2605" i="5"/>
  <c r="D2604" i="5"/>
  <c r="D2603" i="5"/>
  <c r="D2602" i="5"/>
  <c r="D2601" i="5"/>
  <c r="D2600" i="5"/>
  <c r="D2599" i="5"/>
  <c r="D2598" i="5"/>
  <c r="D2597" i="5"/>
  <c r="D2596" i="5"/>
  <c r="D2595" i="5"/>
  <c r="D2594" i="5"/>
  <c r="D2593" i="5"/>
  <c r="D2592" i="5"/>
  <c r="D2591" i="5"/>
  <c r="D2590" i="5"/>
  <c r="D2589" i="5"/>
  <c r="D2588" i="5"/>
  <c r="D2587" i="5"/>
  <c r="D2586" i="5"/>
  <c r="D2585" i="5"/>
  <c r="D2584" i="5"/>
  <c r="D2583" i="5"/>
  <c r="D2582" i="5"/>
  <c r="D2581" i="5"/>
  <c r="D2580" i="5"/>
  <c r="D2579" i="5"/>
  <c r="D2578" i="5"/>
  <c r="D2577" i="5"/>
  <c r="D2576" i="5"/>
  <c r="D2575" i="5"/>
  <c r="D2574" i="5"/>
  <c r="D2573" i="5"/>
  <c r="D2572" i="5"/>
  <c r="D2571" i="5"/>
  <c r="D2570" i="5"/>
  <c r="D2569" i="5"/>
  <c r="D2568" i="5"/>
  <c r="D2567" i="5"/>
  <c r="D2566" i="5"/>
  <c r="D2565" i="5"/>
  <c r="D2564" i="5"/>
  <c r="D2563" i="5"/>
  <c r="D2562" i="5"/>
  <c r="D2561" i="5"/>
  <c r="D2560" i="5"/>
  <c r="D2559" i="5"/>
  <c r="D2558" i="5"/>
  <c r="D2557" i="5"/>
  <c r="D2556" i="5"/>
  <c r="D2555" i="5"/>
  <c r="D2554" i="5"/>
  <c r="D2553" i="5"/>
  <c r="D2552" i="5"/>
  <c r="D2551" i="5"/>
  <c r="D2550" i="5"/>
  <c r="D2549" i="5"/>
  <c r="D2548" i="5"/>
  <c r="D2547" i="5"/>
  <c r="D2546" i="5"/>
  <c r="D2545" i="5"/>
  <c r="D2544" i="5"/>
  <c r="D2543" i="5"/>
  <c r="D2542" i="5"/>
  <c r="D2541" i="5"/>
  <c r="D2540" i="5"/>
  <c r="D2539" i="5"/>
  <c r="D2538" i="5"/>
  <c r="D2537" i="5"/>
  <c r="D2536" i="5"/>
  <c r="D2535" i="5"/>
  <c r="D2534" i="5"/>
  <c r="D2533" i="5"/>
  <c r="D2532" i="5"/>
  <c r="D2531" i="5"/>
  <c r="D2530" i="5"/>
  <c r="D2529" i="5"/>
  <c r="D2528" i="5"/>
  <c r="D2527" i="5"/>
  <c r="D2526" i="5"/>
  <c r="D2525" i="5"/>
  <c r="D2524" i="5"/>
  <c r="D2523" i="5"/>
  <c r="D2522" i="5"/>
  <c r="D2521" i="5"/>
  <c r="D2520" i="5"/>
  <c r="D2519" i="5"/>
  <c r="D2518" i="5"/>
  <c r="D2517" i="5"/>
  <c r="D2516" i="5"/>
  <c r="D2515" i="5"/>
  <c r="D2514" i="5"/>
  <c r="D2513" i="5"/>
  <c r="D2512" i="5"/>
  <c r="D2511" i="5"/>
  <c r="D2510" i="5"/>
  <c r="D2509" i="5"/>
  <c r="D2508" i="5"/>
  <c r="D2507" i="5"/>
  <c r="D2506" i="5"/>
  <c r="D2505" i="5"/>
  <c r="D2504" i="5"/>
  <c r="D2503" i="5"/>
  <c r="D2502" i="5"/>
  <c r="D2501" i="5"/>
  <c r="D2500" i="5"/>
  <c r="D2499" i="5"/>
  <c r="D2498" i="5"/>
  <c r="D2497" i="5"/>
  <c r="D2496" i="5"/>
  <c r="D2495" i="5"/>
  <c r="D2494" i="5"/>
  <c r="D2493" i="5"/>
  <c r="D2492" i="5"/>
  <c r="D2491" i="5"/>
  <c r="D2490" i="5"/>
  <c r="D2489" i="5"/>
  <c r="D2488" i="5"/>
  <c r="D2487" i="5"/>
  <c r="D2486" i="5"/>
  <c r="D2485" i="5"/>
  <c r="D2484" i="5"/>
  <c r="D2483" i="5"/>
  <c r="D2482" i="5"/>
  <c r="D2481" i="5"/>
  <c r="D2480" i="5"/>
  <c r="D2479" i="5"/>
  <c r="D2478" i="5"/>
  <c r="D2477" i="5"/>
  <c r="D2476" i="5"/>
  <c r="D2475" i="5"/>
  <c r="D2474" i="5"/>
  <c r="D2473" i="5"/>
  <c r="D2472" i="5"/>
  <c r="D2471" i="5"/>
  <c r="D2470" i="5"/>
  <c r="D2469" i="5"/>
  <c r="D2468" i="5"/>
  <c r="D2467" i="5"/>
  <c r="D2466" i="5"/>
  <c r="D2465" i="5"/>
  <c r="D2464" i="5"/>
  <c r="D2463" i="5"/>
  <c r="D2462" i="5"/>
  <c r="D2461" i="5"/>
  <c r="D2460" i="5"/>
  <c r="D2459" i="5"/>
  <c r="D2458" i="5"/>
  <c r="D2457" i="5"/>
  <c r="D2456" i="5"/>
  <c r="D2455" i="5"/>
  <c r="D2454" i="5"/>
  <c r="D2453" i="5"/>
  <c r="D2452" i="5"/>
  <c r="D2451" i="5"/>
  <c r="D2450" i="5"/>
  <c r="D2449" i="5"/>
  <c r="D2448" i="5"/>
  <c r="D2447" i="5"/>
  <c r="D2446" i="5"/>
  <c r="D2445" i="5"/>
  <c r="D2444" i="5"/>
  <c r="D2443" i="5"/>
  <c r="D2442" i="5"/>
  <c r="D2441" i="5"/>
  <c r="D2440" i="5"/>
  <c r="D2439" i="5"/>
  <c r="D2438" i="5"/>
  <c r="D2437" i="5"/>
  <c r="D2436" i="5"/>
  <c r="D2435" i="5"/>
  <c r="D2434" i="5"/>
  <c r="D2433" i="5"/>
  <c r="D2432" i="5"/>
  <c r="D2431" i="5"/>
  <c r="D2430" i="5"/>
  <c r="D2429" i="5"/>
  <c r="D2428" i="5"/>
  <c r="D2427" i="5"/>
  <c r="D2426" i="5"/>
  <c r="D2425" i="5"/>
  <c r="D2424" i="5"/>
  <c r="D2423" i="5"/>
  <c r="D2422" i="5"/>
  <c r="D2421" i="5"/>
  <c r="D2420" i="5"/>
  <c r="D2419" i="5"/>
  <c r="D2418" i="5"/>
  <c r="D2417" i="5"/>
  <c r="D2416" i="5"/>
  <c r="D2415" i="5"/>
  <c r="D2414" i="5"/>
  <c r="D2413" i="5"/>
  <c r="D2412" i="5"/>
  <c r="D2411" i="5"/>
  <c r="D2410" i="5"/>
  <c r="D2409" i="5"/>
  <c r="D2408" i="5"/>
  <c r="D2407" i="5"/>
  <c r="D2406" i="5"/>
  <c r="D2405" i="5"/>
  <c r="D2404" i="5"/>
  <c r="D2403" i="5"/>
  <c r="D2402" i="5"/>
  <c r="D2401" i="5"/>
  <c r="D2400" i="5"/>
  <c r="D2399" i="5"/>
  <c r="D2398" i="5"/>
  <c r="D2397" i="5"/>
  <c r="D2396" i="5"/>
  <c r="D2395" i="5"/>
  <c r="D2394" i="5"/>
  <c r="D2393" i="5"/>
  <c r="D2392" i="5"/>
  <c r="D2391" i="5"/>
  <c r="D2390" i="5"/>
  <c r="D2389" i="5"/>
  <c r="D2388" i="5"/>
  <c r="D2387" i="5"/>
  <c r="D2386" i="5"/>
  <c r="D2385" i="5"/>
  <c r="D2384" i="5"/>
  <c r="D2383" i="5"/>
  <c r="D2382" i="5"/>
  <c r="D2381" i="5"/>
  <c r="D2380" i="5"/>
  <c r="D2379" i="5"/>
  <c r="D2378" i="5"/>
  <c r="D2377" i="5"/>
  <c r="D2376" i="5"/>
  <c r="D2375" i="5"/>
  <c r="D2374" i="5"/>
  <c r="D2373" i="5"/>
  <c r="D2372" i="5"/>
  <c r="D2371" i="5"/>
  <c r="D2370" i="5"/>
  <c r="D2369" i="5"/>
  <c r="D2368" i="5"/>
  <c r="D2367" i="5"/>
  <c r="D2366" i="5"/>
  <c r="D2365" i="5"/>
  <c r="D2364" i="5"/>
  <c r="D2363" i="5"/>
  <c r="D2362" i="5"/>
  <c r="D2361" i="5"/>
  <c r="D2360" i="5"/>
  <c r="D2359" i="5"/>
  <c r="D2358" i="5"/>
  <c r="D2357" i="5"/>
  <c r="D2356" i="5"/>
  <c r="D2355" i="5"/>
  <c r="D2354" i="5"/>
  <c r="D2353" i="5"/>
  <c r="D2352" i="5"/>
  <c r="D2351" i="5"/>
  <c r="D2350" i="5"/>
  <c r="D2349" i="5"/>
  <c r="D2348" i="5"/>
  <c r="D2347" i="5"/>
  <c r="D2346" i="5"/>
  <c r="D2345" i="5"/>
  <c r="D2344" i="5"/>
  <c r="D2343" i="5"/>
  <c r="D2342" i="5"/>
  <c r="D2341" i="5"/>
  <c r="D2340" i="5"/>
  <c r="D2339" i="5"/>
  <c r="D2338" i="5"/>
  <c r="D2337" i="5"/>
  <c r="D2336" i="5"/>
  <c r="D2335" i="5"/>
  <c r="D2334" i="5"/>
  <c r="D2333" i="5"/>
  <c r="D2332" i="5"/>
  <c r="D2331" i="5"/>
  <c r="D2330" i="5"/>
  <c r="D2329" i="5"/>
  <c r="D2328" i="5"/>
  <c r="D2327" i="5"/>
  <c r="D2326" i="5"/>
  <c r="D2325" i="5"/>
  <c r="D2324" i="5"/>
  <c r="D2323" i="5"/>
  <c r="D2322" i="5"/>
  <c r="D2321" i="5"/>
  <c r="D2320" i="5"/>
  <c r="D2319" i="5"/>
  <c r="D2318" i="5"/>
  <c r="D2317" i="5"/>
  <c r="D2316" i="5"/>
  <c r="D2315" i="5"/>
  <c r="D2314" i="5"/>
  <c r="D2313" i="5"/>
  <c r="D2312" i="5"/>
  <c r="D2311" i="5"/>
  <c r="D2310" i="5"/>
  <c r="D2309" i="5"/>
  <c r="D2308" i="5"/>
  <c r="D2307" i="5"/>
  <c r="D2306" i="5"/>
  <c r="D2305" i="5"/>
  <c r="D2304" i="5"/>
  <c r="D2303" i="5"/>
  <c r="D2302" i="5"/>
  <c r="D2301" i="5"/>
  <c r="D2300" i="5"/>
  <c r="D2299" i="5"/>
  <c r="D2298" i="5"/>
  <c r="D2297" i="5"/>
  <c r="D2296" i="5"/>
  <c r="D2295" i="5"/>
  <c r="D2294" i="5"/>
  <c r="D2293" i="5"/>
  <c r="D2292" i="5"/>
  <c r="D2291" i="5"/>
  <c r="D2290" i="5"/>
  <c r="D2289" i="5"/>
  <c r="D2288" i="5"/>
  <c r="D2287" i="5"/>
  <c r="D2286" i="5"/>
  <c r="D2285" i="5"/>
  <c r="D2284" i="5"/>
  <c r="D2283" i="5"/>
  <c r="D2282" i="5"/>
  <c r="D2281" i="5"/>
  <c r="D2280" i="5"/>
  <c r="D2279" i="5"/>
  <c r="D2278" i="5"/>
  <c r="D2277" i="5"/>
  <c r="D2276" i="5"/>
  <c r="D2275" i="5"/>
  <c r="D2274" i="5"/>
  <c r="D2273" i="5"/>
  <c r="D2272" i="5"/>
  <c r="D2271" i="5"/>
  <c r="D2270" i="5"/>
  <c r="D2269" i="5"/>
  <c r="D2268" i="5"/>
  <c r="D2267" i="5"/>
  <c r="D2266" i="5"/>
  <c r="D2265" i="5"/>
  <c r="D2264" i="5"/>
  <c r="D2263" i="5"/>
  <c r="D2262" i="5"/>
  <c r="D2261" i="5"/>
  <c r="D2260" i="5"/>
  <c r="D2259" i="5"/>
  <c r="D2258" i="5"/>
  <c r="D2257" i="5"/>
  <c r="D2256" i="5"/>
  <c r="D2255" i="5"/>
  <c r="D2254" i="5"/>
  <c r="D2253" i="5"/>
  <c r="D2252" i="5"/>
  <c r="D2251" i="5"/>
  <c r="D2250" i="5"/>
  <c r="D2249" i="5"/>
  <c r="D2248" i="5"/>
  <c r="D2247" i="5"/>
  <c r="D2246" i="5"/>
  <c r="D2245" i="5"/>
  <c r="D2244" i="5"/>
  <c r="D2243" i="5"/>
  <c r="D2242" i="5"/>
  <c r="D2241" i="5"/>
  <c r="D2240" i="5"/>
  <c r="D2239" i="5"/>
  <c r="D2238" i="5"/>
  <c r="D2237" i="5"/>
  <c r="D2236" i="5"/>
  <c r="D2235" i="5"/>
  <c r="D2234" i="5"/>
  <c r="D2233" i="5"/>
  <c r="D2232" i="5"/>
  <c r="D2231" i="5"/>
  <c r="D2230" i="5"/>
  <c r="D2229" i="5"/>
  <c r="D2228" i="5"/>
  <c r="D2227" i="5"/>
  <c r="D2226" i="5"/>
  <c r="D2225" i="5"/>
  <c r="D2224" i="5"/>
  <c r="D2223" i="5"/>
  <c r="D2222" i="5"/>
  <c r="D2221" i="5"/>
  <c r="D2220" i="5"/>
  <c r="D2219" i="5"/>
  <c r="D2218" i="5"/>
  <c r="D2217" i="5"/>
  <c r="D2216" i="5"/>
  <c r="D2215" i="5"/>
  <c r="D2214" i="5"/>
  <c r="D2213" i="5"/>
  <c r="D2212" i="5"/>
  <c r="D2211" i="5"/>
  <c r="D2210" i="5"/>
  <c r="D2209" i="5"/>
  <c r="D2208" i="5"/>
  <c r="D2207" i="5"/>
  <c r="D2206" i="5"/>
  <c r="D2205" i="5"/>
  <c r="D2204" i="5"/>
  <c r="D2203" i="5"/>
  <c r="D2202" i="5"/>
  <c r="D2201" i="5"/>
  <c r="D2200" i="5"/>
  <c r="D2199" i="5"/>
  <c r="D2198" i="5"/>
  <c r="D2197" i="5"/>
  <c r="D2196" i="5"/>
  <c r="D2195" i="5"/>
  <c r="D2194" i="5"/>
  <c r="D2193" i="5"/>
  <c r="D2192" i="5"/>
  <c r="D2191" i="5"/>
  <c r="D2190" i="5"/>
  <c r="D2189" i="5"/>
  <c r="D2188" i="5"/>
  <c r="D2187" i="5"/>
  <c r="D2186" i="5"/>
  <c r="D2185" i="5"/>
  <c r="D2184" i="5"/>
  <c r="D2183" i="5"/>
  <c r="D2182" i="5"/>
  <c r="D2181" i="5"/>
  <c r="D2180" i="5"/>
  <c r="D2179" i="5"/>
  <c r="D2178" i="5"/>
  <c r="D2177" i="5"/>
  <c r="D2176" i="5"/>
  <c r="D2175" i="5"/>
  <c r="D2174" i="5"/>
  <c r="D2173" i="5"/>
  <c r="D2172" i="5"/>
  <c r="D2171" i="5"/>
  <c r="D2170" i="5"/>
  <c r="D2169" i="5"/>
  <c r="D2168" i="5"/>
  <c r="D2167" i="5"/>
  <c r="D2166" i="5"/>
  <c r="D2165" i="5"/>
  <c r="D2164" i="5"/>
  <c r="D2163" i="5"/>
  <c r="D2162" i="5"/>
  <c r="D2161" i="5"/>
  <c r="D2160" i="5"/>
  <c r="D2159" i="5"/>
  <c r="D2158" i="5"/>
  <c r="D2157" i="5"/>
  <c r="D2156" i="5"/>
  <c r="D2155" i="5"/>
  <c r="D2154" i="5"/>
  <c r="D2153" i="5"/>
  <c r="D2152" i="5"/>
  <c r="D2151" i="5"/>
  <c r="D2150" i="5"/>
  <c r="D2149" i="5"/>
  <c r="D2148" i="5"/>
  <c r="D2147" i="5"/>
  <c r="D2146" i="5"/>
  <c r="D2145" i="5"/>
  <c r="D2144" i="5"/>
  <c r="D2143" i="5"/>
  <c r="D2142" i="5"/>
  <c r="D2141" i="5"/>
  <c r="D2140" i="5"/>
  <c r="D2139" i="5"/>
  <c r="D2138" i="5"/>
  <c r="D2137" i="5"/>
  <c r="D2136" i="5"/>
  <c r="D2135" i="5"/>
  <c r="D2134" i="5"/>
  <c r="D2133" i="5"/>
  <c r="D2132" i="5"/>
  <c r="D2131" i="5"/>
  <c r="D2130" i="5"/>
  <c r="D2129" i="5"/>
  <c r="D2128" i="5"/>
  <c r="D2127" i="5"/>
  <c r="D2126" i="5"/>
  <c r="D2125" i="5"/>
  <c r="D2124" i="5"/>
  <c r="D2123" i="5"/>
  <c r="D2122" i="5"/>
  <c r="D2121" i="5"/>
  <c r="D2120" i="5"/>
  <c r="D2119" i="5"/>
  <c r="D2118" i="5"/>
  <c r="D2117" i="5"/>
  <c r="D2116" i="5"/>
  <c r="D2115" i="5"/>
  <c r="D2114" i="5"/>
  <c r="D2113" i="5"/>
  <c r="D2112" i="5"/>
  <c r="D2111" i="5"/>
  <c r="D2110" i="5"/>
  <c r="D2109" i="5"/>
  <c r="D2108" i="5"/>
  <c r="D2107" i="5"/>
  <c r="D2106" i="5"/>
  <c r="D2105" i="5"/>
  <c r="D2104" i="5"/>
  <c r="D2103" i="5"/>
  <c r="D2102" i="5"/>
  <c r="D2101" i="5"/>
  <c r="D2100" i="5"/>
  <c r="D2099" i="5"/>
  <c r="D2098" i="5"/>
  <c r="D2097" i="5"/>
  <c r="D2096" i="5"/>
  <c r="D2095" i="5"/>
  <c r="D2094" i="5"/>
  <c r="D2093" i="5"/>
  <c r="D2092" i="5"/>
  <c r="D2091" i="5"/>
  <c r="D2090" i="5"/>
  <c r="D2089" i="5"/>
  <c r="D2088" i="5"/>
  <c r="D2087" i="5"/>
  <c r="D2086" i="5"/>
  <c r="D2085" i="5"/>
  <c r="D2084" i="5"/>
  <c r="D2083" i="5"/>
  <c r="D2082" i="5"/>
  <c r="D2081" i="5"/>
  <c r="D2080" i="5"/>
  <c r="D2079" i="5"/>
  <c r="D2078" i="5"/>
  <c r="D2077" i="5"/>
  <c r="D2076" i="5"/>
  <c r="D2075" i="5"/>
  <c r="D2074" i="5"/>
  <c r="D2073" i="5"/>
  <c r="D2072" i="5"/>
  <c r="D2071" i="5"/>
  <c r="D2070" i="5"/>
  <c r="D2069" i="5"/>
  <c r="D2068" i="5"/>
  <c r="D2067" i="5"/>
  <c r="D2066" i="5"/>
  <c r="D2065" i="5"/>
  <c r="D2064" i="5"/>
  <c r="D2063" i="5"/>
  <c r="D2062" i="5"/>
  <c r="D2061" i="5"/>
  <c r="D2060" i="5"/>
  <c r="D2059" i="5"/>
  <c r="D2058" i="5"/>
  <c r="D2057" i="5"/>
  <c r="D2056" i="5"/>
  <c r="D2055" i="5"/>
  <c r="D2054" i="5"/>
  <c r="D2053" i="5"/>
  <c r="D2052" i="5"/>
  <c r="D2051" i="5"/>
  <c r="D2050" i="5"/>
  <c r="D2049" i="5"/>
  <c r="D2048" i="5"/>
  <c r="D2047" i="5"/>
  <c r="D2046" i="5"/>
  <c r="D2045" i="5"/>
  <c r="D2044" i="5"/>
  <c r="D2043" i="5"/>
  <c r="D2042" i="5"/>
  <c r="D2041" i="5"/>
  <c r="D2040" i="5"/>
  <c r="D2039" i="5"/>
  <c r="D2038" i="5"/>
  <c r="D2037" i="5"/>
  <c r="D2036" i="5"/>
  <c r="D2035" i="5"/>
  <c r="D2034" i="5"/>
  <c r="D2033" i="5"/>
  <c r="D2032" i="5"/>
  <c r="D2031" i="5"/>
  <c r="D2030" i="5"/>
  <c r="D2029" i="5"/>
  <c r="D2028" i="5"/>
  <c r="D2027" i="5"/>
  <c r="D2026" i="5"/>
  <c r="D2025" i="5"/>
  <c r="D2024" i="5"/>
  <c r="D2023" i="5"/>
  <c r="D2022" i="5"/>
  <c r="D2021" i="5"/>
  <c r="D2020" i="5"/>
  <c r="D2019" i="5"/>
  <c r="D2018" i="5"/>
  <c r="D2017" i="5"/>
  <c r="D2016" i="5"/>
  <c r="D2015" i="5"/>
  <c r="D2014" i="5"/>
  <c r="D2013" i="5"/>
  <c r="D2012" i="5"/>
  <c r="D2011" i="5"/>
  <c r="D2010" i="5"/>
  <c r="D2009" i="5"/>
  <c r="D2008" i="5"/>
  <c r="D2007" i="5"/>
  <c r="D2006" i="5"/>
  <c r="D2005" i="5"/>
  <c r="D2004" i="5"/>
  <c r="D2003" i="5"/>
  <c r="D2002" i="5"/>
  <c r="D2001" i="5"/>
  <c r="D2000" i="5"/>
  <c r="D1999" i="5"/>
  <c r="D1998" i="5"/>
  <c r="D1997" i="5"/>
  <c r="D1996" i="5"/>
  <c r="D1995" i="5"/>
  <c r="D1994" i="5"/>
  <c r="D1993" i="5"/>
  <c r="D1992" i="5"/>
  <c r="D1991" i="5"/>
  <c r="D1990" i="5"/>
  <c r="D1989" i="5"/>
  <c r="D1988" i="5"/>
  <c r="D1987" i="5"/>
  <c r="D1986" i="5"/>
  <c r="D1985" i="5"/>
  <c r="D1984" i="5"/>
  <c r="D1983" i="5"/>
  <c r="D1982" i="5"/>
  <c r="D1981" i="5"/>
  <c r="D1980" i="5"/>
  <c r="D1979" i="5"/>
  <c r="D1978" i="5"/>
  <c r="D1977" i="5"/>
  <c r="D1976" i="5"/>
  <c r="D1975" i="5"/>
  <c r="D1974" i="5"/>
  <c r="D1973" i="5"/>
  <c r="D1972" i="5"/>
  <c r="D1971" i="5"/>
  <c r="D1970" i="5"/>
  <c r="D1969" i="5"/>
  <c r="D1968" i="5"/>
  <c r="D1967" i="5"/>
  <c r="D1966" i="5"/>
  <c r="D1965" i="5"/>
  <c r="D1964" i="5"/>
  <c r="D1963" i="5"/>
  <c r="D1962" i="5"/>
  <c r="D1961" i="5"/>
  <c r="D1960" i="5"/>
  <c r="D1959" i="5"/>
  <c r="D1958" i="5"/>
  <c r="D1957" i="5"/>
  <c r="D1956" i="5"/>
  <c r="D1955" i="5"/>
  <c r="D1954" i="5"/>
  <c r="D1953" i="5"/>
  <c r="D1952" i="5"/>
  <c r="D1951" i="5"/>
  <c r="D1950" i="5"/>
  <c r="D1949" i="5"/>
  <c r="D1948" i="5"/>
  <c r="D1947" i="5"/>
  <c r="D1946" i="5"/>
  <c r="D1945" i="5"/>
  <c r="D1944" i="5"/>
  <c r="D1943" i="5"/>
  <c r="D1942" i="5"/>
  <c r="D1941" i="5"/>
  <c r="D1940" i="5"/>
  <c r="D1939" i="5"/>
  <c r="D1938" i="5"/>
  <c r="D1937" i="5"/>
  <c r="D1936" i="5"/>
  <c r="D1935" i="5"/>
  <c r="D1934" i="5"/>
  <c r="D1933" i="5"/>
  <c r="D1932" i="5"/>
  <c r="D1931" i="5"/>
  <c r="D1930" i="5"/>
  <c r="D1929" i="5"/>
  <c r="D1928" i="5"/>
  <c r="D1927" i="5"/>
  <c r="D1926" i="5"/>
  <c r="D1925" i="5"/>
  <c r="D1924" i="5"/>
  <c r="D1923" i="5"/>
  <c r="D1922" i="5"/>
  <c r="D1921" i="5"/>
  <c r="D1920" i="5"/>
  <c r="D1919" i="5"/>
  <c r="D1918" i="5"/>
  <c r="D1917" i="5"/>
  <c r="D1916" i="5"/>
  <c r="D1915" i="5"/>
  <c r="D1914" i="5"/>
  <c r="D1913" i="5"/>
  <c r="D1912" i="5"/>
  <c r="D1911" i="5"/>
  <c r="D1910" i="5"/>
  <c r="D1909" i="5"/>
  <c r="D1908" i="5"/>
  <c r="D1907" i="5"/>
  <c r="D1906" i="5"/>
  <c r="D1905" i="5"/>
  <c r="D1904" i="5"/>
  <c r="D1903" i="5"/>
  <c r="D1902" i="5"/>
  <c r="D1901" i="5"/>
  <c r="D1900" i="5"/>
  <c r="D1899" i="5"/>
  <c r="D1898" i="5"/>
  <c r="D1897" i="5"/>
  <c r="D1896" i="5"/>
  <c r="D1895" i="5"/>
  <c r="D1894" i="5"/>
  <c r="D1893" i="5"/>
  <c r="D1892" i="5"/>
  <c r="D1891" i="5"/>
  <c r="D1890" i="5"/>
  <c r="D1889" i="5"/>
  <c r="D1888" i="5"/>
  <c r="D1887" i="5"/>
  <c r="D1886" i="5"/>
  <c r="D1885" i="5"/>
  <c r="D1884" i="5"/>
  <c r="D1883" i="5"/>
  <c r="D1882" i="5"/>
  <c r="D1881" i="5"/>
  <c r="D1880" i="5"/>
  <c r="D1879" i="5"/>
  <c r="D1878" i="5"/>
  <c r="D1877" i="5"/>
  <c r="D1876" i="5"/>
  <c r="D1875" i="5"/>
  <c r="D1874" i="5"/>
  <c r="D1873" i="5"/>
  <c r="D1872" i="5"/>
  <c r="D1871" i="5"/>
  <c r="D1870" i="5"/>
  <c r="D1869" i="5"/>
  <c r="D1868" i="5"/>
  <c r="D1867" i="5"/>
  <c r="D1866" i="5"/>
  <c r="D1865" i="5"/>
  <c r="D1864" i="5"/>
  <c r="D1863" i="5"/>
  <c r="D1862" i="5"/>
  <c r="D1861" i="5"/>
  <c r="D1860" i="5"/>
  <c r="D1859" i="5"/>
  <c r="D1858" i="5"/>
  <c r="D1857" i="5"/>
  <c r="D1856" i="5"/>
  <c r="D1855" i="5"/>
  <c r="D1854" i="5"/>
  <c r="D1853" i="5"/>
  <c r="D1852" i="5"/>
  <c r="D1851" i="5"/>
  <c r="D1850" i="5"/>
  <c r="D1849" i="5"/>
  <c r="D1848" i="5"/>
  <c r="D1847" i="5"/>
  <c r="D1846" i="5"/>
  <c r="D1845" i="5"/>
  <c r="D1844" i="5"/>
  <c r="D1843" i="5"/>
  <c r="D1842" i="5"/>
  <c r="D1841" i="5"/>
  <c r="D1840" i="5"/>
  <c r="D1839" i="5"/>
  <c r="D1838" i="5"/>
  <c r="D1837" i="5"/>
  <c r="D1836" i="5"/>
  <c r="D1835" i="5"/>
  <c r="D1834" i="5"/>
  <c r="D1833" i="5"/>
  <c r="D1832" i="5"/>
  <c r="D1831" i="5"/>
  <c r="D1830" i="5"/>
  <c r="D1829" i="5"/>
  <c r="D1828" i="5"/>
  <c r="D1827" i="5"/>
  <c r="D1826" i="5"/>
  <c r="D1825" i="5"/>
  <c r="D1824" i="5"/>
  <c r="D1823" i="5"/>
  <c r="D1822" i="5"/>
  <c r="D1821" i="5"/>
  <c r="D1820" i="5"/>
  <c r="D1819" i="5"/>
  <c r="D1818" i="5"/>
  <c r="D1817" i="5"/>
  <c r="D1816" i="5"/>
  <c r="D1815" i="5"/>
  <c r="D1814" i="5"/>
  <c r="D1813" i="5"/>
  <c r="D1812" i="5"/>
  <c r="D1811" i="5"/>
  <c r="D1810" i="5"/>
  <c r="D1809" i="5"/>
  <c r="D1808" i="5"/>
  <c r="D1807" i="5"/>
  <c r="D1806" i="5"/>
  <c r="D1805" i="5"/>
  <c r="D1804" i="5"/>
  <c r="D1803" i="5"/>
  <c r="D1802" i="5"/>
  <c r="D1801" i="5"/>
  <c r="D1800" i="5"/>
  <c r="D1799" i="5"/>
  <c r="D1798" i="5"/>
  <c r="D1797" i="5"/>
  <c r="D1796" i="5"/>
  <c r="D1795" i="5"/>
  <c r="D1794" i="5"/>
  <c r="D1793" i="5"/>
  <c r="D1792" i="5"/>
  <c r="D1791" i="5"/>
  <c r="D1790" i="5"/>
  <c r="D1789" i="5"/>
  <c r="D1788" i="5"/>
  <c r="D1787" i="5"/>
  <c r="D1786" i="5"/>
  <c r="D1785" i="5"/>
  <c r="D1784" i="5"/>
  <c r="D1783" i="5"/>
  <c r="D1782" i="5"/>
  <c r="D1781" i="5"/>
  <c r="D1780" i="5"/>
  <c r="D1779" i="5"/>
  <c r="D1778" i="5"/>
  <c r="D1777" i="5"/>
  <c r="D1776" i="5"/>
  <c r="D1775" i="5"/>
  <c r="D1774" i="5"/>
  <c r="D1773" i="5"/>
  <c r="D1772" i="5"/>
  <c r="D1771" i="5"/>
  <c r="D1770" i="5"/>
  <c r="D1769" i="5"/>
  <c r="D1768" i="5"/>
  <c r="D1767" i="5"/>
  <c r="D1766" i="5"/>
  <c r="D1765" i="5"/>
  <c r="D1764" i="5"/>
  <c r="D1763" i="5"/>
  <c r="D1762" i="5"/>
  <c r="D1761" i="5"/>
  <c r="D1760" i="5"/>
  <c r="D1759" i="5"/>
  <c r="D1758" i="5"/>
  <c r="D1757" i="5"/>
  <c r="D1756" i="5"/>
  <c r="D1755" i="5"/>
  <c r="D1754" i="5"/>
  <c r="D1753" i="5"/>
  <c r="D1752" i="5"/>
  <c r="D1751" i="5"/>
  <c r="D1750" i="5"/>
  <c r="D1749" i="5"/>
  <c r="D1748" i="5"/>
  <c r="D1747" i="5"/>
  <c r="D1746" i="5"/>
  <c r="D1745" i="5"/>
  <c r="D1744" i="5"/>
  <c r="D1743" i="5"/>
  <c r="D1742" i="5"/>
  <c r="D1741" i="5"/>
  <c r="D1740" i="5"/>
  <c r="D1739" i="5"/>
  <c r="D1738" i="5"/>
  <c r="D1737" i="5"/>
  <c r="D1736" i="5"/>
  <c r="D1735" i="5"/>
  <c r="D1734" i="5"/>
  <c r="D1733" i="5"/>
  <c r="D1732" i="5"/>
  <c r="D1731" i="5"/>
  <c r="D1730" i="5"/>
  <c r="D1729" i="5"/>
  <c r="D1728" i="5"/>
  <c r="D1727" i="5"/>
  <c r="D1726" i="5"/>
  <c r="D1725" i="5"/>
  <c r="D1724" i="5"/>
  <c r="D1723" i="5"/>
  <c r="D1722" i="5"/>
  <c r="D1721" i="5"/>
  <c r="D1720" i="5"/>
  <c r="D1719" i="5"/>
  <c r="D1718" i="5"/>
  <c r="D1717" i="5"/>
  <c r="D1716" i="5"/>
  <c r="D1715" i="5"/>
  <c r="D1714" i="5"/>
  <c r="D1713" i="5"/>
  <c r="D1712" i="5"/>
  <c r="D1711" i="5"/>
  <c r="D1710" i="5"/>
  <c r="D1709" i="5"/>
  <c r="D1708" i="5"/>
  <c r="D1707" i="5"/>
  <c r="D1706" i="5"/>
  <c r="D1705" i="5"/>
  <c r="D1704" i="5"/>
  <c r="D1703" i="5"/>
  <c r="D1702" i="5"/>
  <c r="D1701" i="5"/>
  <c r="D1700" i="5"/>
  <c r="D1699" i="5"/>
  <c r="D1698" i="5"/>
  <c r="D1697" i="5"/>
  <c r="D1696" i="5"/>
  <c r="D1695" i="5"/>
  <c r="D1694" i="5"/>
  <c r="D1693" i="5"/>
  <c r="D1692" i="5"/>
  <c r="D1691" i="5"/>
  <c r="D1690" i="5"/>
  <c r="D1689" i="5"/>
  <c r="D1688" i="5"/>
  <c r="D1687" i="5"/>
  <c r="D1686" i="5"/>
  <c r="D1685" i="5"/>
  <c r="D1684" i="5"/>
  <c r="D1683" i="5"/>
  <c r="D1682" i="5"/>
  <c r="D1681" i="5"/>
  <c r="D1680" i="5"/>
  <c r="D1679" i="5"/>
  <c r="D1678" i="5"/>
  <c r="D1677" i="5"/>
  <c r="D1676" i="5"/>
  <c r="D1675" i="5"/>
  <c r="D1674" i="5"/>
  <c r="D1673" i="5"/>
  <c r="D1672" i="5"/>
  <c r="D1671" i="5"/>
  <c r="D1670" i="5"/>
  <c r="D1669" i="5"/>
  <c r="D1668" i="5"/>
  <c r="D1667" i="5"/>
  <c r="D1666" i="5"/>
  <c r="D1665" i="5"/>
  <c r="D1664" i="5"/>
  <c r="D1663" i="5"/>
  <c r="D1662" i="5"/>
  <c r="D1661" i="5"/>
  <c r="D1660" i="5"/>
  <c r="D1659" i="5"/>
  <c r="D1658" i="5"/>
  <c r="D1657" i="5"/>
  <c r="D1656" i="5"/>
  <c r="D1655" i="5"/>
  <c r="D1654" i="5"/>
  <c r="D1653" i="5"/>
  <c r="D1652" i="5"/>
  <c r="D1651" i="5"/>
  <c r="D1650" i="5"/>
  <c r="D1649" i="5"/>
  <c r="D1648" i="5"/>
  <c r="D1647" i="5"/>
  <c r="D1646" i="5"/>
  <c r="D1645" i="5"/>
  <c r="D1644" i="5"/>
  <c r="D1643" i="5"/>
  <c r="D1642" i="5"/>
  <c r="D1641" i="5"/>
  <c r="D1640" i="5"/>
  <c r="D1639" i="5"/>
  <c r="D1638" i="5"/>
  <c r="D1637" i="5"/>
  <c r="D1636" i="5"/>
  <c r="D1635" i="5"/>
  <c r="D1634" i="5"/>
  <c r="D1633" i="5"/>
  <c r="D1632" i="5"/>
  <c r="D1631" i="5"/>
  <c r="D1630" i="5"/>
  <c r="D1629" i="5"/>
  <c r="D1628" i="5"/>
  <c r="D1627" i="5"/>
  <c r="D1626" i="5"/>
  <c r="D1625" i="5"/>
  <c r="D1624" i="5"/>
  <c r="D1623" i="5"/>
  <c r="D1622" i="5"/>
  <c r="D1621" i="5"/>
  <c r="D1620" i="5"/>
  <c r="D1619" i="5"/>
  <c r="D1618" i="5"/>
  <c r="D1617" i="5"/>
  <c r="D1616" i="5"/>
  <c r="D1615" i="5"/>
  <c r="D1614" i="5"/>
  <c r="D1613" i="5"/>
  <c r="D1612" i="5"/>
  <c r="D1611" i="5"/>
  <c r="D1610" i="5"/>
  <c r="D1609" i="5"/>
  <c r="D1608" i="5"/>
  <c r="D1607" i="5"/>
  <c r="D1606" i="5"/>
  <c r="D1605" i="5"/>
  <c r="D1604" i="5"/>
  <c r="D1603" i="5"/>
  <c r="D1602" i="5"/>
  <c r="D1601" i="5"/>
  <c r="D1600" i="5"/>
  <c r="D1599" i="5"/>
  <c r="D1598" i="5"/>
  <c r="D1597" i="5"/>
  <c r="D1596" i="5"/>
  <c r="D1595" i="5"/>
  <c r="D1594" i="5"/>
  <c r="D1593" i="5"/>
  <c r="D1592" i="5"/>
  <c r="D1591" i="5"/>
  <c r="D1590" i="5"/>
  <c r="D1589" i="5"/>
  <c r="D1588" i="5"/>
  <c r="D1587" i="5"/>
  <c r="D1586" i="5"/>
  <c r="D1585" i="5"/>
  <c r="D1584" i="5"/>
  <c r="D1583" i="5"/>
  <c r="D1582" i="5"/>
  <c r="D1581" i="5"/>
  <c r="D1580" i="5"/>
  <c r="D1579" i="5"/>
  <c r="D1578" i="5"/>
  <c r="D1577" i="5"/>
  <c r="D1576" i="5"/>
  <c r="D1575" i="5"/>
  <c r="D1574" i="5"/>
  <c r="D1573" i="5"/>
  <c r="D1572" i="5"/>
  <c r="D1571" i="5"/>
  <c r="D1570" i="5"/>
  <c r="D1569" i="5"/>
  <c r="D1568" i="5"/>
  <c r="D1567" i="5"/>
  <c r="D1566" i="5"/>
  <c r="D1565" i="5"/>
  <c r="D1564" i="5"/>
  <c r="D1563" i="5"/>
  <c r="D1562" i="5"/>
  <c r="D1561" i="5"/>
  <c r="D1560" i="5"/>
  <c r="D1559" i="5"/>
  <c r="D1558" i="5"/>
  <c r="D1557" i="5"/>
  <c r="D1556" i="5"/>
  <c r="D1555" i="5"/>
  <c r="D1554" i="5"/>
  <c r="D1553" i="5"/>
  <c r="D1552" i="5"/>
  <c r="D1551" i="5"/>
  <c r="D1550" i="5"/>
  <c r="D1549" i="5"/>
  <c r="D1548" i="5"/>
  <c r="D1547" i="5"/>
  <c r="D1546" i="5"/>
  <c r="D1545" i="5"/>
  <c r="D1544" i="5"/>
  <c r="D1543" i="5"/>
  <c r="D1542" i="5"/>
  <c r="D1541" i="5"/>
  <c r="D1540" i="5"/>
  <c r="D1539" i="5"/>
  <c r="D1538" i="5"/>
  <c r="D1537" i="5"/>
  <c r="D1536" i="5"/>
  <c r="D1535" i="5"/>
  <c r="D1534" i="5"/>
  <c r="D1533" i="5"/>
  <c r="D1532" i="5"/>
  <c r="D1531" i="5"/>
  <c r="D1530" i="5"/>
  <c r="D1529" i="5"/>
  <c r="D1528" i="5"/>
  <c r="D1527" i="5"/>
  <c r="D1526" i="5"/>
  <c r="D1525" i="5"/>
  <c r="D1524" i="5"/>
  <c r="D1523" i="5"/>
  <c r="D1522" i="5"/>
  <c r="D1521" i="5"/>
  <c r="D1520" i="5"/>
  <c r="D1519" i="5"/>
  <c r="D1518" i="5"/>
  <c r="D1517" i="5"/>
  <c r="D1516" i="5"/>
  <c r="D1515" i="5"/>
  <c r="D1514" i="5"/>
  <c r="D1513" i="5"/>
  <c r="D1512" i="5"/>
  <c r="D1511" i="5"/>
  <c r="D1510" i="5"/>
  <c r="D1509" i="5"/>
  <c r="D1508" i="5"/>
  <c r="D1507" i="5"/>
  <c r="D1506" i="5"/>
  <c r="D1505" i="5"/>
  <c r="D1504" i="5"/>
  <c r="D1503" i="5"/>
  <c r="D1502" i="5"/>
  <c r="D1501" i="5"/>
  <c r="D1500" i="5"/>
  <c r="D1499" i="5"/>
  <c r="D1498" i="5"/>
  <c r="D1497" i="5"/>
  <c r="D1496" i="5"/>
  <c r="D1495" i="5"/>
  <c r="D1494" i="5"/>
  <c r="D1493" i="5"/>
  <c r="D1492" i="5"/>
  <c r="D1491" i="5"/>
  <c r="D1490" i="5"/>
  <c r="D1489" i="5"/>
  <c r="D1488" i="5"/>
  <c r="D1487" i="5"/>
  <c r="D1486" i="5"/>
  <c r="D1485" i="5"/>
  <c r="D1484" i="5"/>
  <c r="D1483" i="5"/>
  <c r="D1482" i="5"/>
  <c r="D1481" i="5"/>
  <c r="D1480" i="5"/>
  <c r="D1479" i="5"/>
  <c r="D1478" i="5"/>
  <c r="D1477" i="5"/>
  <c r="D1476" i="5"/>
  <c r="D1475" i="5"/>
  <c r="D1474" i="5"/>
  <c r="D1473" i="5"/>
  <c r="D1472" i="5"/>
  <c r="D1471" i="5"/>
  <c r="D1470" i="5"/>
  <c r="D1469" i="5"/>
  <c r="D1468" i="5"/>
  <c r="D1467" i="5"/>
  <c r="D1466" i="5"/>
  <c r="D1465" i="5"/>
  <c r="D1464" i="5"/>
  <c r="D1463" i="5"/>
  <c r="D1462" i="5"/>
  <c r="D1461" i="5"/>
  <c r="D1460" i="5"/>
  <c r="D1459" i="5"/>
  <c r="D1458" i="5"/>
  <c r="D1457" i="5"/>
  <c r="D1456" i="5"/>
  <c r="D1455" i="5"/>
  <c r="D1454" i="5"/>
  <c r="D1453" i="5"/>
  <c r="D1452" i="5"/>
  <c r="D1451" i="5"/>
  <c r="D1450" i="5"/>
  <c r="D1449" i="5"/>
  <c r="D1448" i="5"/>
  <c r="D1447" i="5"/>
  <c r="D1446" i="5"/>
  <c r="D1445" i="5"/>
  <c r="D1444" i="5"/>
  <c r="D1443" i="5"/>
  <c r="D1442" i="5"/>
  <c r="D1441" i="5"/>
  <c r="D1440" i="5"/>
  <c r="D1439" i="5"/>
  <c r="D1438" i="5"/>
  <c r="D1437" i="5"/>
  <c r="D1436" i="5"/>
  <c r="D1435" i="5"/>
  <c r="D1434" i="5"/>
  <c r="D1433" i="5"/>
  <c r="D1432" i="5"/>
  <c r="D1431" i="5"/>
  <c r="D1430" i="5"/>
  <c r="D1429" i="5"/>
  <c r="D1428" i="5"/>
  <c r="D1427" i="5"/>
  <c r="D1426" i="5"/>
  <c r="D1425" i="5"/>
  <c r="D1424" i="5"/>
  <c r="D1423" i="5"/>
  <c r="D1422" i="5"/>
  <c r="D1421" i="5"/>
  <c r="D1420" i="5"/>
  <c r="D1419" i="5"/>
  <c r="D1418" i="5"/>
  <c r="D1417" i="5"/>
  <c r="D1416" i="5"/>
  <c r="D1415" i="5"/>
  <c r="D1414" i="5"/>
  <c r="D1413" i="5"/>
  <c r="D1412" i="5"/>
  <c r="D1411" i="5"/>
  <c r="D1410" i="5"/>
  <c r="D1409" i="5"/>
  <c r="D1408" i="5"/>
  <c r="D1407" i="5"/>
  <c r="D1406" i="5"/>
  <c r="D1405" i="5"/>
  <c r="D1404" i="5"/>
  <c r="D1403" i="5"/>
  <c r="D1402" i="5"/>
  <c r="D1401" i="5"/>
  <c r="D1400" i="5"/>
  <c r="D1399" i="5"/>
  <c r="D1398" i="5"/>
  <c r="D1397" i="5"/>
  <c r="D1396" i="5"/>
  <c r="D1395" i="5"/>
  <c r="D1394" i="5"/>
  <c r="D1393" i="5"/>
  <c r="D1392" i="5"/>
  <c r="D1391" i="5"/>
  <c r="D1390" i="5"/>
  <c r="D1389" i="5"/>
  <c r="D1388" i="5"/>
  <c r="D1387" i="5"/>
  <c r="D1386" i="5"/>
  <c r="D1385" i="5"/>
  <c r="D1384" i="5"/>
  <c r="D1383" i="5"/>
  <c r="D1382" i="5"/>
  <c r="D1381" i="5"/>
  <c r="D1380" i="5"/>
  <c r="D1379" i="5"/>
  <c r="D1378" i="5"/>
  <c r="D1377" i="5"/>
  <c r="D1376" i="5"/>
  <c r="D1375" i="5"/>
  <c r="D1374" i="5"/>
  <c r="D1373" i="5"/>
  <c r="D1372" i="5"/>
  <c r="D1371" i="5"/>
  <c r="D1370" i="5"/>
  <c r="D1369" i="5"/>
  <c r="D1368" i="5"/>
  <c r="D1367" i="5"/>
  <c r="D1366" i="5"/>
  <c r="D1365" i="5"/>
  <c r="D1364" i="5"/>
  <c r="D1363" i="5"/>
  <c r="D1362" i="5"/>
  <c r="D1361" i="5"/>
  <c r="D1360" i="5"/>
  <c r="D1359" i="5"/>
  <c r="D1358" i="5"/>
  <c r="D1357" i="5"/>
  <c r="D1356" i="5"/>
  <c r="D1355" i="5"/>
  <c r="D1354" i="5"/>
  <c r="D1353" i="5"/>
  <c r="D1352" i="5"/>
  <c r="D1351" i="5"/>
  <c r="D1350" i="5"/>
  <c r="D1349" i="5"/>
  <c r="D1348" i="5"/>
  <c r="D1347" i="5"/>
  <c r="D1346" i="5"/>
  <c r="D1345" i="5"/>
  <c r="D1344" i="5"/>
  <c r="D1343" i="5"/>
  <c r="D1342" i="5"/>
  <c r="D1341" i="5"/>
  <c r="D1340" i="5"/>
  <c r="D1339" i="5"/>
  <c r="D1338" i="5"/>
  <c r="D1337" i="5"/>
  <c r="D1336" i="5"/>
  <c r="D1335" i="5"/>
  <c r="D1334" i="5"/>
  <c r="D1333" i="5"/>
  <c r="D1332" i="5"/>
  <c r="D1331" i="5"/>
  <c r="D1330" i="5"/>
  <c r="D1329" i="5"/>
  <c r="D1328" i="5"/>
  <c r="D1327" i="5"/>
  <c r="D1326" i="5"/>
  <c r="D1325" i="5"/>
  <c r="D1324" i="5"/>
  <c r="D1323" i="5"/>
  <c r="D1322" i="5"/>
  <c r="D1321" i="5"/>
  <c r="D1320" i="5"/>
  <c r="D1319" i="5"/>
  <c r="D1318" i="5"/>
  <c r="D1317" i="5"/>
  <c r="D1316" i="5"/>
  <c r="D1315" i="5"/>
  <c r="D1314" i="5"/>
  <c r="D1313" i="5"/>
  <c r="D1312" i="5"/>
  <c r="D1311" i="5"/>
  <c r="D1310" i="5"/>
  <c r="D1309" i="5"/>
  <c r="D1308" i="5"/>
  <c r="D1307" i="5"/>
  <c r="D1306" i="5"/>
  <c r="D1305" i="5"/>
  <c r="D1304" i="5"/>
  <c r="D1303" i="5"/>
  <c r="D1302" i="5"/>
  <c r="D1301" i="5"/>
  <c r="D1300" i="5"/>
  <c r="D1299" i="5"/>
  <c r="D1298" i="5"/>
  <c r="D1297" i="5"/>
  <c r="D1296" i="5"/>
  <c r="D1295" i="5"/>
  <c r="D1294" i="5"/>
  <c r="D1293" i="5"/>
  <c r="D1292" i="5"/>
  <c r="D1291" i="5"/>
  <c r="D1290" i="5"/>
  <c r="D1289" i="5"/>
  <c r="D1288" i="5"/>
  <c r="D1287" i="5"/>
  <c r="D1286" i="5"/>
  <c r="D1285" i="5"/>
  <c r="D1284" i="5"/>
  <c r="D1283" i="5"/>
  <c r="D1282" i="5"/>
  <c r="D1281" i="5"/>
  <c r="D1280" i="5"/>
  <c r="D1279" i="5"/>
  <c r="D1278" i="5"/>
  <c r="D1277" i="5"/>
  <c r="D1276" i="5"/>
  <c r="D1275" i="5"/>
  <c r="D1274" i="5"/>
  <c r="D1273" i="5"/>
  <c r="D1272" i="5"/>
  <c r="D1271" i="5"/>
  <c r="D1270" i="5"/>
  <c r="D1269" i="5"/>
  <c r="D1268" i="5"/>
  <c r="D1267" i="5"/>
  <c r="D1266" i="5"/>
  <c r="D1265" i="5"/>
  <c r="D1264" i="5"/>
  <c r="D1263" i="5"/>
  <c r="D1262" i="5"/>
  <c r="D1261" i="5"/>
  <c r="D1260" i="5"/>
  <c r="D1259" i="5"/>
  <c r="D1258" i="5"/>
  <c r="D1257" i="5"/>
  <c r="D1256" i="5"/>
  <c r="D1255" i="5"/>
  <c r="D1254" i="5"/>
  <c r="D1253" i="5"/>
  <c r="D1252" i="5"/>
  <c r="D1251" i="5"/>
  <c r="D1250" i="5"/>
  <c r="D1249" i="5"/>
  <c r="D1248" i="5"/>
  <c r="D1247" i="5"/>
  <c r="D1246" i="5"/>
  <c r="D1245" i="5"/>
  <c r="D1244" i="5"/>
  <c r="D1243" i="5"/>
  <c r="D1242" i="5"/>
  <c r="D1241" i="5"/>
  <c r="D1240" i="5"/>
  <c r="D1239" i="5"/>
  <c r="D1238" i="5"/>
  <c r="D1237" i="5"/>
  <c r="D1236" i="5"/>
  <c r="D1235" i="5"/>
  <c r="D1234" i="5"/>
  <c r="D1233" i="5"/>
  <c r="D1232" i="5"/>
  <c r="D1231" i="5"/>
  <c r="D1230" i="5"/>
  <c r="D1229" i="5"/>
  <c r="D1228" i="5"/>
  <c r="D1227" i="5"/>
  <c r="D1226" i="5"/>
  <c r="D1225" i="5"/>
  <c r="D1224" i="5"/>
  <c r="D1223" i="5"/>
  <c r="D1222" i="5"/>
  <c r="D1221" i="5"/>
  <c r="D1220" i="5"/>
  <c r="D1219" i="5"/>
  <c r="D1218" i="5"/>
  <c r="D1217" i="5"/>
  <c r="D1216" i="5"/>
  <c r="D1215" i="5"/>
  <c r="D1214" i="5"/>
  <c r="D1213" i="5"/>
  <c r="D1212" i="5"/>
  <c r="D1211" i="5"/>
  <c r="D1210" i="5"/>
  <c r="D1209" i="5"/>
  <c r="D1208" i="5"/>
  <c r="D1207" i="5"/>
  <c r="D1206" i="5"/>
  <c r="D1205" i="5"/>
  <c r="D1204" i="5"/>
  <c r="D1203" i="5"/>
  <c r="D1202" i="5"/>
  <c r="D1201" i="5"/>
  <c r="D1200" i="5"/>
  <c r="D1199" i="5"/>
  <c r="D1198" i="5"/>
  <c r="D1197" i="5"/>
  <c r="D1196" i="5"/>
  <c r="D1195" i="5"/>
  <c r="D1194" i="5"/>
  <c r="D1193" i="5"/>
  <c r="D1192" i="5"/>
  <c r="D1191" i="5"/>
  <c r="D1190" i="5"/>
  <c r="D1189" i="5"/>
  <c r="D1188" i="5"/>
  <c r="D1187" i="5"/>
  <c r="D1186" i="5"/>
  <c r="D1185" i="5"/>
  <c r="D1184" i="5"/>
  <c r="D1183" i="5"/>
  <c r="D1182" i="5"/>
  <c r="D1181" i="5"/>
  <c r="D1180" i="5"/>
  <c r="D1179" i="5"/>
  <c r="D1178" i="5"/>
  <c r="D1177" i="5"/>
  <c r="D1176" i="5"/>
  <c r="D1175" i="5"/>
  <c r="D1174" i="5"/>
  <c r="D1173" i="5"/>
  <c r="D1172" i="5"/>
  <c r="D1171" i="5"/>
  <c r="D1170" i="5"/>
  <c r="D1169" i="5"/>
  <c r="D1168" i="5"/>
  <c r="D1167" i="5"/>
  <c r="D1166" i="5"/>
  <c r="D1165" i="5"/>
  <c r="D1164" i="5"/>
  <c r="D1163" i="5"/>
  <c r="D1162" i="5"/>
  <c r="D1161" i="5"/>
  <c r="D1160" i="5"/>
  <c r="D1159" i="5"/>
  <c r="D1158" i="5"/>
  <c r="D1157" i="5"/>
  <c r="D1156" i="5"/>
  <c r="D1155" i="5"/>
  <c r="D1154" i="5"/>
  <c r="D1153" i="5"/>
  <c r="D1152" i="5"/>
  <c r="D1151" i="5"/>
  <c r="D1150" i="5"/>
  <c r="D1149" i="5"/>
  <c r="D1148" i="5"/>
  <c r="D1147" i="5"/>
  <c r="D1146" i="5"/>
  <c r="D1145" i="5"/>
  <c r="D1144" i="5"/>
  <c r="D1143" i="5"/>
  <c r="D1142" i="5"/>
  <c r="D1141" i="5"/>
  <c r="D1140" i="5"/>
  <c r="D1139" i="5"/>
  <c r="D1138" i="5"/>
  <c r="D1137" i="5"/>
  <c r="D1136" i="5"/>
  <c r="D1135" i="5"/>
  <c r="D1134" i="5"/>
  <c r="D1133" i="5"/>
  <c r="D1132" i="5"/>
  <c r="D1131" i="5"/>
  <c r="D1130" i="5"/>
  <c r="D1129" i="5"/>
  <c r="D1128" i="5"/>
  <c r="D1127" i="5"/>
  <c r="D1126" i="5"/>
  <c r="D1125" i="5"/>
  <c r="D1124" i="5"/>
  <c r="D1123" i="5"/>
  <c r="D1122" i="5"/>
  <c r="D1121" i="5"/>
  <c r="D1120" i="5"/>
  <c r="D1119" i="5"/>
  <c r="D1118" i="5"/>
  <c r="D1117" i="5"/>
  <c r="D1116" i="5"/>
  <c r="D1115" i="5"/>
  <c r="D1114" i="5"/>
  <c r="D1113" i="5"/>
  <c r="D1112" i="5"/>
  <c r="D1111" i="5"/>
  <c r="D1110" i="5"/>
  <c r="D1109" i="5"/>
  <c r="D1108" i="5"/>
  <c r="D1107" i="5"/>
  <c r="D1106" i="5"/>
  <c r="D1105" i="5"/>
  <c r="D1104" i="5"/>
  <c r="D1103" i="5"/>
  <c r="D1102" i="5"/>
  <c r="D1101" i="5"/>
  <c r="D1100" i="5"/>
  <c r="D1099" i="5"/>
  <c r="D1098" i="5"/>
  <c r="D1097" i="5"/>
  <c r="D1096" i="5"/>
  <c r="D1095" i="5"/>
  <c r="D1094" i="5"/>
  <c r="D1093" i="5"/>
  <c r="D1092" i="5"/>
  <c r="D1091" i="5"/>
  <c r="D1090" i="5"/>
  <c r="D1089" i="5"/>
  <c r="D1088" i="5"/>
  <c r="D1087" i="5"/>
  <c r="D1086" i="5"/>
  <c r="D1085" i="5"/>
  <c r="D1084" i="5"/>
  <c r="D1083" i="5"/>
  <c r="D1082" i="5"/>
  <c r="D1081" i="5"/>
  <c r="D1080" i="5"/>
  <c r="D1079" i="5"/>
  <c r="D1078" i="5"/>
  <c r="D1077" i="5"/>
  <c r="D1076" i="5"/>
  <c r="D1075" i="5"/>
  <c r="D1074" i="5"/>
  <c r="D1073" i="5"/>
  <c r="D1072" i="5"/>
  <c r="D1071" i="5"/>
  <c r="D1070" i="5"/>
  <c r="D1069" i="5"/>
  <c r="D1068" i="5"/>
  <c r="D1067" i="5"/>
  <c r="D1066" i="5"/>
  <c r="D1065" i="5"/>
  <c r="D1064" i="5"/>
  <c r="D1063" i="5"/>
  <c r="D1062" i="5"/>
  <c r="D1061" i="5"/>
  <c r="D1060" i="5"/>
  <c r="D1059" i="5"/>
  <c r="D1058" i="5"/>
  <c r="D1057" i="5"/>
  <c r="D1056" i="5"/>
  <c r="D1055" i="5"/>
  <c r="D1054" i="5"/>
  <c r="D1053" i="5"/>
  <c r="D1052" i="5"/>
  <c r="D1051" i="5"/>
  <c r="D1050" i="5"/>
  <c r="D1049" i="5"/>
  <c r="D1048" i="5"/>
  <c r="D1047" i="5"/>
  <c r="D1046" i="5"/>
  <c r="D1045" i="5"/>
  <c r="D1044" i="5"/>
  <c r="D1043" i="5"/>
  <c r="D1042" i="5"/>
  <c r="D1041" i="5"/>
  <c r="D1040" i="5"/>
  <c r="D1039" i="5"/>
  <c r="D1038" i="5"/>
  <c r="D1037" i="5"/>
  <c r="D1036" i="5"/>
  <c r="D1035" i="5"/>
  <c r="D1034" i="5"/>
  <c r="D1033" i="5"/>
  <c r="D1032" i="5"/>
  <c r="D1031" i="5"/>
  <c r="D1030" i="5"/>
  <c r="D1029" i="5"/>
  <c r="D1028" i="5"/>
  <c r="D1027" i="5"/>
  <c r="D1026" i="5"/>
  <c r="D1025" i="5"/>
  <c r="D1024" i="5"/>
  <c r="D1023" i="5"/>
  <c r="D1022" i="5"/>
  <c r="D1021" i="5"/>
  <c r="D1020" i="5"/>
  <c r="D1019" i="5"/>
  <c r="D1018" i="5"/>
  <c r="D1017" i="5"/>
  <c r="D1016" i="5"/>
  <c r="D1015" i="5"/>
  <c r="D1014" i="5"/>
  <c r="D1013" i="5"/>
  <c r="D1012" i="5"/>
  <c r="D1011" i="5"/>
  <c r="D1010" i="5"/>
  <c r="D1009" i="5"/>
  <c r="D1008" i="5"/>
  <c r="D1007" i="5"/>
  <c r="D1006" i="5"/>
  <c r="D1005" i="5"/>
  <c r="D1004" i="5"/>
  <c r="D1003" i="5"/>
  <c r="D1002" i="5"/>
  <c r="D1001" i="5"/>
  <c r="D1000" i="5"/>
  <c r="D999" i="5"/>
  <c r="D998" i="5"/>
  <c r="D997" i="5"/>
  <c r="D996" i="5"/>
  <c r="D995" i="5"/>
  <c r="D994" i="5"/>
  <c r="D993" i="5"/>
  <c r="D992" i="5"/>
  <c r="D991" i="5"/>
  <c r="D990" i="5"/>
  <c r="D989" i="5"/>
  <c r="D988" i="5"/>
  <c r="D987" i="5"/>
  <c r="D986" i="5"/>
  <c r="D985" i="5"/>
  <c r="D984" i="5"/>
  <c r="D983" i="5"/>
  <c r="D982" i="5"/>
  <c r="D981" i="5"/>
  <c r="D980" i="5"/>
  <c r="D979" i="5"/>
  <c r="D978" i="5"/>
  <c r="D977" i="5"/>
  <c r="D976" i="5"/>
  <c r="D975" i="5"/>
  <c r="D974" i="5"/>
  <c r="D973" i="5"/>
  <c r="D972" i="5"/>
  <c r="D971" i="5"/>
  <c r="D970" i="5"/>
  <c r="D969" i="5"/>
  <c r="D968" i="5"/>
  <c r="D967" i="5"/>
  <c r="D966" i="5"/>
  <c r="D965" i="5"/>
  <c r="D964" i="5"/>
  <c r="D963" i="5"/>
  <c r="D962" i="5"/>
  <c r="D961" i="5"/>
  <c r="D960" i="5"/>
  <c r="D959" i="5"/>
  <c r="D958" i="5"/>
  <c r="D957" i="5"/>
  <c r="D956" i="5"/>
  <c r="D955" i="5"/>
  <c r="D954" i="5"/>
  <c r="D953" i="5"/>
  <c r="D952" i="5"/>
  <c r="D951" i="5"/>
  <c r="D950" i="5"/>
  <c r="D949" i="5"/>
  <c r="D948" i="5"/>
  <c r="D947" i="5"/>
  <c r="D946" i="5"/>
  <c r="D945" i="5"/>
  <c r="D944" i="5"/>
  <c r="D943" i="5"/>
  <c r="D942" i="5"/>
  <c r="D941" i="5"/>
  <c r="D940" i="5"/>
  <c r="D939" i="5"/>
  <c r="D938" i="5"/>
  <c r="D937" i="5"/>
  <c r="D936" i="5"/>
  <c r="D935" i="5"/>
  <c r="D934" i="5"/>
  <c r="D933" i="5"/>
  <c r="D932" i="5"/>
  <c r="D931" i="5"/>
  <c r="D930" i="5"/>
  <c r="D929" i="5"/>
  <c r="D928" i="5"/>
  <c r="D927" i="5"/>
  <c r="D926" i="5"/>
  <c r="D925" i="5"/>
  <c r="D924" i="5"/>
  <c r="D923" i="5"/>
  <c r="D922" i="5"/>
  <c r="D921" i="5"/>
  <c r="D920" i="5"/>
  <c r="D919" i="5"/>
  <c r="D918" i="5"/>
  <c r="D917" i="5"/>
  <c r="D916" i="5"/>
  <c r="D915" i="5"/>
  <c r="D914" i="5"/>
  <c r="D913" i="5"/>
  <c r="D912" i="5"/>
  <c r="D911" i="5"/>
  <c r="D910" i="5"/>
  <c r="D909" i="5"/>
  <c r="D908" i="5"/>
  <c r="D907" i="5"/>
  <c r="D906" i="5"/>
  <c r="D905" i="5"/>
  <c r="D904" i="5"/>
  <c r="D903" i="5"/>
  <c r="D902" i="5"/>
  <c r="D901" i="5"/>
  <c r="D900" i="5"/>
  <c r="D899" i="5"/>
  <c r="D898" i="5"/>
  <c r="D897" i="5"/>
  <c r="D896" i="5"/>
  <c r="D895" i="5"/>
  <c r="D894" i="5"/>
  <c r="D893" i="5"/>
  <c r="D892" i="5"/>
  <c r="D891" i="5"/>
  <c r="D890" i="5"/>
  <c r="D889" i="5"/>
  <c r="D888" i="5"/>
  <c r="D887" i="5"/>
  <c r="D886" i="5"/>
  <c r="D885" i="5"/>
  <c r="D884" i="5"/>
  <c r="D883" i="5"/>
  <c r="D882" i="5"/>
  <c r="D881" i="5"/>
  <c r="D880" i="5"/>
  <c r="D879" i="5"/>
  <c r="D878" i="5"/>
  <c r="D877" i="5"/>
  <c r="D876" i="5"/>
  <c r="D875" i="5"/>
  <c r="D874" i="5"/>
  <c r="D873" i="5"/>
  <c r="D872" i="5"/>
  <c r="D871" i="5"/>
  <c r="D870" i="5"/>
  <c r="D869" i="5"/>
  <c r="D868" i="5"/>
  <c r="D867" i="5"/>
  <c r="D866" i="5"/>
  <c r="D865" i="5"/>
  <c r="D864" i="5"/>
  <c r="D863" i="5"/>
  <c r="D862" i="5"/>
  <c r="D861" i="5"/>
  <c r="D860" i="5"/>
  <c r="D859" i="5"/>
  <c r="D858" i="5"/>
  <c r="D857" i="5"/>
  <c r="D856" i="5"/>
  <c r="D855" i="5"/>
  <c r="D854" i="5"/>
  <c r="D853" i="5"/>
  <c r="D852" i="5"/>
  <c r="D851" i="5"/>
  <c r="D850" i="5"/>
  <c r="D849" i="5"/>
  <c r="D848" i="5"/>
  <c r="D847" i="5"/>
  <c r="D846" i="5"/>
  <c r="D845" i="5"/>
  <c r="D844" i="5"/>
  <c r="D843" i="5"/>
  <c r="D842" i="5"/>
  <c r="D841" i="5"/>
  <c r="D840" i="5"/>
  <c r="D839" i="5"/>
  <c r="D838" i="5"/>
  <c r="D837" i="5"/>
  <c r="D836" i="5"/>
  <c r="D835" i="5"/>
  <c r="D834" i="5"/>
  <c r="D833" i="5"/>
  <c r="D832" i="5"/>
  <c r="D831" i="5"/>
  <c r="D830" i="5"/>
  <c r="D829" i="5"/>
  <c r="D828" i="5"/>
  <c r="D827" i="5"/>
  <c r="D826" i="5"/>
  <c r="D825" i="5"/>
  <c r="D824" i="5"/>
  <c r="D823" i="5"/>
  <c r="D822" i="5"/>
  <c r="D821" i="5"/>
  <c r="D820" i="5"/>
  <c r="D819" i="5"/>
  <c r="D818" i="5"/>
  <c r="D817" i="5"/>
  <c r="D816" i="5"/>
  <c r="D815" i="5"/>
  <c r="D814" i="5"/>
  <c r="D813" i="5"/>
  <c r="D812" i="5"/>
  <c r="D811" i="5"/>
  <c r="D810" i="5"/>
  <c r="D809" i="5"/>
  <c r="D808" i="5"/>
  <c r="D807" i="5"/>
  <c r="D806" i="5"/>
  <c r="D805" i="5"/>
  <c r="D804" i="5"/>
  <c r="D803" i="5"/>
  <c r="D802" i="5"/>
  <c r="D801" i="5"/>
  <c r="D800" i="5"/>
  <c r="D799" i="5"/>
  <c r="D798" i="5"/>
  <c r="D797" i="5"/>
  <c r="D796" i="5"/>
  <c r="D795" i="5"/>
  <c r="D794" i="5"/>
  <c r="D793" i="5"/>
  <c r="D792" i="5"/>
  <c r="D791" i="5"/>
  <c r="D790" i="5"/>
  <c r="D789" i="5"/>
  <c r="D788" i="5"/>
  <c r="D787" i="5"/>
  <c r="D786" i="5"/>
  <c r="D785" i="5"/>
  <c r="D784" i="5"/>
  <c r="D783" i="5"/>
  <c r="D782" i="5"/>
  <c r="D781" i="5"/>
  <c r="D780" i="5"/>
  <c r="D779" i="5"/>
  <c r="D778" i="5"/>
  <c r="D777" i="5"/>
  <c r="D776" i="5"/>
  <c r="D775" i="5"/>
  <c r="D774" i="5"/>
  <c r="D773" i="5"/>
  <c r="D772" i="5"/>
  <c r="D771" i="5"/>
  <c r="D770" i="5"/>
  <c r="D769" i="5"/>
  <c r="D768" i="5"/>
  <c r="D767" i="5"/>
  <c r="D766" i="5"/>
  <c r="D765" i="5"/>
  <c r="D764" i="5"/>
  <c r="D763" i="5"/>
  <c r="D762" i="5"/>
  <c r="D761" i="5"/>
  <c r="D760" i="5"/>
  <c r="D759" i="5"/>
  <c r="D758" i="5"/>
  <c r="D757" i="5"/>
  <c r="D756" i="5"/>
  <c r="D755" i="5"/>
  <c r="D754" i="5"/>
  <c r="D753" i="5"/>
  <c r="D752" i="5"/>
  <c r="D751" i="5"/>
  <c r="D750" i="5"/>
  <c r="D749" i="5"/>
  <c r="D748" i="5"/>
  <c r="D747" i="5"/>
  <c r="D746" i="5"/>
  <c r="D745" i="5"/>
  <c r="D744" i="5"/>
  <c r="D743" i="5"/>
  <c r="D742" i="5"/>
  <c r="D741" i="5"/>
  <c r="D740" i="5"/>
  <c r="D739" i="5"/>
  <c r="D738" i="5"/>
  <c r="D737" i="5"/>
  <c r="D736" i="5"/>
  <c r="D735" i="5"/>
  <c r="D734" i="5"/>
  <c r="D733" i="5"/>
  <c r="D732" i="5"/>
  <c r="D731" i="5"/>
  <c r="D730" i="5"/>
  <c r="D729" i="5"/>
  <c r="D728" i="5"/>
  <c r="D727" i="5"/>
  <c r="D726" i="5"/>
  <c r="D725" i="5"/>
  <c r="D724" i="5"/>
  <c r="D723" i="5"/>
  <c r="D722" i="5"/>
  <c r="D721" i="5"/>
  <c r="D720" i="5"/>
  <c r="D719" i="5"/>
  <c r="D718" i="5"/>
  <c r="D717" i="5"/>
  <c r="D716" i="5"/>
  <c r="D715" i="5"/>
  <c r="D714" i="5"/>
  <c r="D713" i="5"/>
  <c r="D712" i="5"/>
  <c r="D711" i="5"/>
  <c r="D710" i="5"/>
  <c r="D709" i="5"/>
  <c r="D708" i="5"/>
  <c r="D707" i="5"/>
  <c r="D706" i="5"/>
  <c r="D705" i="5"/>
  <c r="D704" i="5"/>
  <c r="D703" i="5"/>
  <c r="D702" i="5"/>
  <c r="D701" i="5"/>
  <c r="D700" i="5"/>
  <c r="D699" i="5"/>
  <c r="D698" i="5"/>
  <c r="D697" i="5"/>
  <c r="D696" i="5"/>
  <c r="D695" i="5"/>
  <c r="D694" i="5"/>
  <c r="D693" i="5"/>
  <c r="D692" i="5"/>
  <c r="D691" i="5"/>
  <c r="D690" i="5"/>
  <c r="D689" i="5"/>
  <c r="D688" i="5"/>
  <c r="D687" i="5"/>
  <c r="D686" i="5"/>
  <c r="D685" i="5"/>
  <c r="D684" i="5"/>
  <c r="D683" i="5"/>
  <c r="D682" i="5"/>
  <c r="D681" i="5"/>
  <c r="D680" i="5"/>
  <c r="D679" i="5"/>
  <c r="D678" i="5"/>
  <c r="D677" i="5"/>
  <c r="D676" i="5"/>
  <c r="D675" i="5"/>
  <c r="D674" i="5"/>
  <c r="D673" i="5"/>
  <c r="D672" i="5"/>
  <c r="D671" i="5"/>
  <c r="D670" i="5"/>
  <c r="D669" i="5"/>
  <c r="D668" i="5"/>
  <c r="D667" i="5"/>
  <c r="D666" i="5"/>
  <c r="D665" i="5"/>
  <c r="D664" i="5"/>
  <c r="D663" i="5"/>
  <c r="D662" i="5"/>
  <c r="D661" i="5"/>
  <c r="D660" i="5"/>
  <c r="D659" i="5"/>
  <c r="D658" i="5"/>
  <c r="D657" i="5"/>
  <c r="D656" i="5"/>
  <c r="D655" i="5"/>
  <c r="D654" i="5"/>
  <c r="D653" i="5"/>
  <c r="D652" i="5"/>
  <c r="D651" i="5"/>
  <c r="D650" i="5"/>
  <c r="D649" i="5"/>
  <c r="D648" i="5"/>
  <c r="D647" i="5"/>
  <c r="D646" i="5"/>
  <c r="D645" i="5"/>
  <c r="D644" i="5"/>
  <c r="D643" i="5"/>
  <c r="D642" i="5"/>
  <c r="D641" i="5"/>
  <c r="D640" i="5"/>
  <c r="D639" i="5"/>
  <c r="D638" i="5"/>
  <c r="D637" i="5"/>
  <c r="D636" i="5"/>
  <c r="D635" i="5"/>
  <c r="D634" i="5"/>
  <c r="D633" i="5"/>
  <c r="D632" i="5"/>
  <c r="D631" i="5"/>
  <c r="D630" i="5"/>
  <c r="D629" i="5"/>
  <c r="D628" i="5"/>
  <c r="D627" i="5"/>
  <c r="D626" i="5"/>
  <c r="D625" i="5"/>
  <c r="D624" i="5"/>
  <c r="D623" i="5"/>
  <c r="D622" i="5"/>
  <c r="D621" i="5"/>
  <c r="D620" i="5"/>
  <c r="D619" i="5"/>
  <c r="D618" i="5"/>
  <c r="D617" i="5"/>
  <c r="D616" i="5"/>
  <c r="D615" i="5"/>
  <c r="D614" i="5"/>
  <c r="D613" i="5"/>
  <c r="D612" i="5"/>
  <c r="D611" i="5"/>
  <c r="D610" i="5"/>
  <c r="D609" i="5"/>
  <c r="D608" i="5"/>
  <c r="D607" i="5"/>
  <c r="D606" i="5"/>
  <c r="D605" i="5"/>
  <c r="D604" i="5"/>
  <c r="D603" i="5"/>
  <c r="D602" i="5"/>
  <c r="D601" i="5"/>
  <c r="D600" i="5"/>
  <c r="D599" i="5"/>
  <c r="D598" i="5"/>
  <c r="D597" i="5"/>
  <c r="D596" i="5"/>
  <c r="D595" i="5"/>
  <c r="D594" i="5"/>
  <c r="D593" i="5"/>
  <c r="D592" i="5"/>
  <c r="D591" i="5"/>
  <c r="D590" i="5"/>
  <c r="D589" i="5"/>
  <c r="D588" i="5"/>
  <c r="D587" i="5"/>
  <c r="D586" i="5"/>
  <c r="D585" i="5"/>
  <c r="D584" i="5"/>
  <c r="D583" i="5"/>
  <c r="D582" i="5"/>
  <c r="D581" i="5"/>
  <c r="D580" i="5"/>
  <c r="D579" i="5"/>
  <c r="D578" i="5"/>
  <c r="D577" i="5"/>
  <c r="D576" i="5"/>
  <c r="D575" i="5"/>
  <c r="D574" i="5"/>
  <c r="D573" i="5"/>
  <c r="D572" i="5"/>
  <c r="D571" i="5"/>
  <c r="D570" i="5"/>
  <c r="D569" i="5"/>
  <c r="D568" i="5"/>
  <c r="D567" i="5"/>
  <c r="D566" i="5"/>
  <c r="D565" i="5"/>
  <c r="D564" i="5"/>
  <c r="D563" i="5"/>
  <c r="D562" i="5"/>
  <c r="D561" i="5"/>
  <c r="D560" i="5"/>
  <c r="D559" i="5"/>
  <c r="D558" i="5"/>
  <c r="D557" i="5"/>
  <c r="D556" i="5"/>
  <c r="D555" i="5"/>
  <c r="D554" i="5"/>
  <c r="D553" i="5"/>
  <c r="D552" i="5"/>
  <c r="D551" i="5"/>
  <c r="D550" i="5"/>
  <c r="D549" i="5"/>
  <c r="D548" i="5"/>
  <c r="D547" i="5"/>
  <c r="D546" i="5"/>
  <c r="D545" i="5"/>
  <c r="D544" i="5"/>
  <c r="D543" i="5"/>
  <c r="D542" i="5"/>
  <c r="D541" i="5"/>
  <c r="D540" i="5"/>
  <c r="D539" i="5"/>
  <c r="D538" i="5"/>
  <c r="D537" i="5"/>
  <c r="D536" i="5"/>
  <c r="D535" i="5"/>
  <c r="D534" i="5"/>
  <c r="D533" i="5"/>
  <c r="D532" i="5"/>
  <c r="D531" i="5"/>
  <c r="D530" i="5"/>
  <c r="D529" i="5"/>
  <c r="D528" i="5"/>
  <c r="D527" i="5"/>
  <c r="D526" i="5"/>
  <c r="D525" i="5"/>
  <c r="D524" i="5"/>
  <c r="D523" i="5"/>
  <c r="D522" i="5"/>
  <c r="D521" i="5"/>
  <c r="D520" i="5"/>
  <c r="D519" i="5"/>
  <c r="D518" i="5"/>
  <c r="D517" i="5"/>
  <c r="D516" i="5"/>
  <c r="D515" i="5"/>
  <c r="D514" i="5"/>
  <c r="D513" i="5"/>
  <c r="D512" i="5"/>
  <c r="D511" i="5"/>
  <c r="D510" i="5"/>
  <c r="D509" i="5"/>
  <c r="D508" i="5"/>
  <c r="D507" i="5"/>
  <c r="D506" i="5"/>
  <c r="D505" i="5"/>
  <c r="D504" i="5"/>
  <c r="D503" i="5"/>
  <c r="D502" i="5"/>
  <c r="D501" i="5"/>
  <c r="D500" i="5"/>
  <c r="D499" i="5"/>
  <c r="D498" i="5"/>
  <c r="D497" i="5"/>
  <c r="D496" i="5"/>
  <c r="D495" i="5"/>
  <c r="D494" i="5"/>
  <c r="D493" i="5"/>
  <c r="D492" i="5"/>
  <c r="D491" i="5"/>
  <c r="D490" i="5"/>
  <c r="D489" i="5"/>
  <c r="D488" i="5"/>
  <c r="D487" i="5"/>
  <c r="D486" i="5"/>
  <c r="D485" i="5"/>
  <c r="D484" i="5"/>
  <c r="D483" i="5"/>
  <c r="D482" i="5"/>
  <c r="D481" i="5"/>
  <c r="D480" i="5"/>
  <c r="D479" i="5"/>
  <c r="D478" i="5"/>
  <c r="D477" i="5"/>
  <c r="D476" i="5"/>
  <c r="D475" i="5"/>
  <c r="D474" i="5"/>
  <c r="D473" i="5"/>
  <c r="D472" i="5"/>
  <c r="D471" i="5"/>
  <c r="D470" i="5"/>
  <c r="D469" i="5"/>
  <c r="D468" i="5"/>
  <c r="D467" i="5"/>
  <c r="D466" i="5"/>
  <c r="D465" i="5"/>
  <c r="D464" i="5"/>
  <c r="D463" i="5"/>
  <c r="D462" i="5"/>
  <c r="D461" i="5"/>
  <c r="D460" i="5"/>
  <c r="D459" i="5"/>
  <c r="D458" i="5"/>
  <c r="D457" i="5"/>
  <c r="D456" i="5"/>
  <c r="D455" i="5"/>
  <c r="D454" i="5"/>
  <c r="D453" i="5"/>
  <c r="D452" i="5"/>
  <c r="D451" i="5"/>
  <c r="D450" i="5"/>
  <c r="D449" i="5"/>
  <c r="D448" i="5"/>
  <c r="D447" i="5"/>
  <c r="D446" i="5"/>
  <c r="D445" i="5"/>
  <c r="D444" i="5"/>
  <c r="D443" i="5"/>
  <c r="D442" i="5"/>
  <c r="D441" i="5"/>
  <c r="D440" i="5"/>
  <c r="D439" i="5"/>
  <c r="D438" i="5"/>
  <c r="D437" i="5"/>
  <c r="D436" i="5"/>
  <c r="D435" i="5"/>
  <c r="D434" i="5"/>
  <c r="D433" i="5"/>
  <c r="D432" i="5"/>
  <c r="D431" i="5"/>
  <c r="D430" i="5"/>
  <c r="D429" i="5"/>
  <c r="D428" i="5"/>
  <c r="D427" i="5"/>
  <c r="D426" i="5"/>
  <c r="D425" i="5"/>
  <c r="D424" i="5"/>
  <c r="D423" i="5"/>
  <c r="D422" i="5"/>
  <c r="D421" i="5"/>
  <c r="D420" i="5"/>
  <c r="D419" i="5"/>
  <c r="D418" i="5"/>
  <c r="D417" i="5"/>
  <c r="D416" i="5"/>
  <c r="D415" i="5"/>
  <c r="D414" i="5"/>
  <c r="D413" i="5"/>
  <c r="D412" i="5"/>
  <c r="D411" i="5"/>
  <c r="D409" i="5"/>
  <c r="D408" i="5"/>
  <c r="D407" i="5"/>
  <c r="D406" i="5"/>
  <c r="D405" i="5"/>
  <c r="D404" i="5"/>
  <c r="D403" i="5"/>
  <c r="D402" i="5"/>
  <c r="D401" i="5"/>
  <c r="D400" i="5"/>
  <c r="D399" i="5"/>
  <c r="D398" i="5"/>
  <c r="D397" i="5"/>
  <c r="D396" i="5"/>
  <c r="D395" i="5"/>
  <c r="D394" i="5"/>
  <c r="D393" i="5"/>
  <c r="D392" i="5"/>
  <c r="D391" i="5"/>
  <c r="D390" i="5"/>
  <c r="D389" i="5"/>
  <c r="D388" i="5"/>
  <c r="D387" i="5"/>
  <c r="D386" i="5"/>
  <c r="D385" i="5"/>
  <c r="D384" i="5"/>
  <c r="D383" i="5"/>
  <c r="D382" i="5"/>
  <c r="D381" i="5"/>
  <c r="D380" i="5"/>
  <c r="D379" i="5"/>
  <c r="D378" i="5"/>
  <c r="D377" i="5"/>
  <c r="D376" i="5"/>
  <c r="D375" i="5"/>
  <c r="D374" i="5"/>
  <c r="D373" i="5"/>
  <c r="D372" i="5"/>
  <c r="D371" i="5"/>
  <c r="D370" i="5"/>
  <c r="D369" i="5"/>
  <c r="D368" i="5"/>
  <c r="D367" i="5"/>
  <c r="D366" i="5"/>
  <c r="D365" i="5"/>
  <c r="D364" i="5"/>
  <c r="D363" i="5"/>
  <c r="D362" i="5"/>
  <c r="D361" i="5"/>
  <c r="D360" i="5"/>
  <c r="D359" i="5"/>
  <c r="D358" i="5"/>
  <c r="D357" i="5"/>
  <c r="D356" i="5"/>
  <c r="D355" i="5"/>
  <c r="D354" i="5"/>
  <c r="D353" i="5"/>
  <c r="D352" i="5"/>
  <c r="D351" i="5"/>
  <c r="D350" i="5"/>
  <c r="D349" i="5"/>
  <c r="D348" i="5"/>
  <c r="D347" i="5"/>
  <c r="D346" i="5"/>
  <c r="D345" i="5"/>
  <c r="D344" i="5"/>
  <c r="D343" i="5"/>
  <c r="D342" i="5"/>
  <c r="D341" i="5"/>
  <c r="D340" i="5"/>
  <c r="D339" i="5"/>
  <c r="D338" i="5"/>
  <c r="D337" i="5"/>
  <c r="D336" i="5"/>
  <c r="D335" i="5"/>
  <c r="D334" i="5"/>
  <c r="D333" i="5"/>
  <c r="D332" i="5"/>
  <c r="D331" i="5"/>
  <c r="D330" i="5"/>
  <c r="D329" i="5"/>
  <c r="D328" i="5"/>
  <c r="D327" i="5"/>
  <c r="D326" i="5"/>
  <c r="D325" i="5"/>
  <c r="D324" i="5"/>
  <c r="D323" i="5"/>
  <c r="D322" i="5"/>
  <c r="D321" i="5"/>
  <c r="D320" i="5"/>
  <c r="D319" i="5"/>
  <c r="D318" i="5"/>
  <c r="D317" i="5"/>
  <c r="D316" i="5"/>
  <c r="D315" i="5"/>
  <c r="D314" i="5"/>
  <c r="D313" i="5"/>
  <c r="D312" i="5"/>
  <c r="D311" i="5"/>
  <c r="D310" i="5"/>
  <c r="D309" i="5"/>
  <c r="D308" i="5"/>
  <c r="D307" i="5"/>
  <c r="D306" i="5"/>
  <c r="D305" i="5"/>
  <c r="D304" i="5"/>
  <c r="D303" i="5"/>
  <c r="D302" i="5"/>
  <c r="D301" i="5"/>
  <c r="D300" i="5"/>
  <c r="D299" i="5"/>
  <c r="D298" i="5"/>
  <c r="D297" i="5"/>
  <c r="D296" i="5"/>
  <c r="D295" i="5"/>
  <c r="D294" i="5"/>
  <c r="D293" i="5"/>
  <c r="D292" i="5"/>
  <c r="D291" i="5"/>
  <c r="D290" i="5"/>
  <c r="D289" i="5"/>
  <c r="D288" i="5"/>
  <c r="D287" i="5"/>
  <c r="D286" i="5"/>
  <c r="D285" i="5"/>
  <c r="D284" i="5"/>
  <c r="D283" i="5"/>
  <c r="D282" i="5"/>
  <c r="D281" i="5"/>
  <c r="D280" i="5"/>
  <c r="D279" i="5"/>
  <c r="D278" i="5"/>
  <c r="D277" i="5"/>
  <c r="D276" i="5"/>
  <c r="D275" i="5"/>
  <c r="D274" i="5"/>
  <c r="D273" i="5"/>
  <c r="D272" i="5"/>
  <c r="D271" i="5"/>
  <c r="D270" i="5"/>
  <c r="D269" i="5"/>
  <c r="D268" i="5"/>
  <c r="D267" i="5"/>
  <c r="D266" i="5"/>
  <c r="D265" i="5"/>
  <c r="D264" i="5"/>
  <c r="D263" i="5"/>
  <c r="D262" i="5"/>
  <c r="D261" i="5"/>
  <c r="D260" i="5"/>
  <c r="D259" i="5"/>
  <c r="D258" i="5"/>
  <c r="D257" i="5"/>
  <c r="D256" i="5"/>
  <c r="D255" i="5"/>
  <c r="D254" i="5"/>
  <c r="D253" i="5"/>
  <c r="D252" i="5"/>
  <c r="D251" i="5"/>
  <c r="D250" i="5"/>
  <c r="D249" i="5"/>
  <c r="D248" i="5"/>
  <c r="D247" i="5"/>
  <c r="D246" i="5"/>
  <c r="D245" i="5"/>
  <c r="D244" i="5"/>
  <c r="D243" i="5"/>
  <c r="D242" i="5"/>
  <c r="D241" i="5"/>
  <c r="D240" i="5"/>
  <c r="D239" i="5"/>
  <c r="D238" i="5"/>
  <c r="D237" i="5"/>
  <c r="D236" i="5"/>
  <c r="D235" i="5"/>
  <c r="D234" i="5"/>
  <c r="D233" i="5"/>
  <c r="D232" i="5"/>
  <c r="D231" i="5"/>
  <c r="D230" i="5"/>
  <c r="D229" i="5"/>
  <c r="D228" i="5"/>
  <c r="D227" i="5"/>
  <c r="D226" i="5"/>
  <c r="D225" i="5"/>
  <c r="D224" i="5"/>
  <c r="D223" i="5"/>
  <c r="D222" i="5"/>
  <c r="D221" i="5"/>
  <c r="D220" i="5"/>
  <c r="D219" i="5"/>
  <c r="D218" i="5"/>
  <c r="D217" i="5"/>
  <c r="D216" i="5"/>
  <c r="D215" i="5"/>
  <c r="D214" i="5"/>
  <c r="D213" i="5"/>
  <c r="D212" i="5"/>
  <c r="D211" i="5"/>
  <c r="D210" i="5"/>
  <c r="D209" i="5"/>
  <c r="D208" i="5"/>
  <c r="D207" i="5"/>
  <c r="D206" i="5"/>
  <c r="D205" i="5"/>
  <c r="D204" i="5"/>
  <c r="D203" i="5"/>
  <c r="D202" i="5"/>
  <c r="D201" i="5"/>
  <c r="D200" i="5"/>
  <c r="D199" i="5"/>
  <c r="D198" i="5"/>
  <c r="D197" i="5"/>
  <c r="D196" i="5"/>
  <c r="D195" i="5"/>
  <c r="D194" i="5"/>
  <c r="D193" i="5"/>
  <c r="D192" i="5"/>
  <c r="D191" i="5"/>
  <c r="D190" i="5"/>
  <c r="D189" i="5"/>
  <c r="D188" i="5"/>
  <c r="D187" i="5"/>
  <c r="D186" i="5"/>
  <c r="D185" i="5"/>
  <c r="D184" i="5"/>
  <c r="D183" i="5"/>
  <c r="D182" i="5"/>
  <c r="D181" i="5"/>
  <c r="D180" i="5"/>
  <c r="D179" i="5"/>
  <c r="D178" i="5"/>
  <c r="D177" i="5"/>
  <c r="D176" i="5"/>
  <c r="D175" i="5"/>
  <c r="D174" i="5"/>
  <c r="D173" i="5"/>
  <c r="D172" i="5"/>
  <c r="D171" i="5"/>
  <c r="D170" i="5"/>
  <c r="D169" i="5"/>
  <c r="D168" i="5"/>
  <c r="D167" i="5"/>
  <c r="D166" i="5"/>
  <c r="D165" i="5"/>
  <c r="D164" i="5"/>
  <c r="D163" i="5"/>
  <c r="D162" i="5"/>
  <c r="D161" i="5"/>
  <c r="D160" i="5"/>
  <c r="D159" i="5"/>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D2" i="5"/>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O2337" i="4"/>
  <c r="O2338" i="4"/>
  <c r="O2339" i="4"/>
  <c r="O2340" i="4"/>
  <c r="O2341" i="4"/>
  <c r="O2342" i="4"/>
  <c r="O2343" i="4"/>
  <c r="O2344" i="4"/>
  <c r="O2345" i="4"/>
  <c r="O2346" i="4"/>
  <c r="O2347" i="4"/>
  <c r="O2348" i="4"/>
  <c r="O2349" i="4"/>
  <c r="O2350" i="4"/>
  <c r="O2351" i="4"/>
  <c r="O2352" i="4"/>
  <c r="O2353" i="4"/>
  <c r="O2354" i="4"/>
  <c r="O2355" i="4"/>
  <c r="O2356" i="4"/>
  <c r="O2357" i="4"/>
  <c r="O2358" i="4"/>
  <c r="O2359" i="4"/>
  <c r="O2360" i="4"/>
  <c r="O2361" i="4"/>
  <c r="O2362" i="4"/>
  <c r="O2363" i="4"/>
  <c r="O2364" i="4"/>
  <c r="O2365" i="4"/>
  <c r="O2366" i="4"/>
  <c r="O2367" i="4"/>
  <c r="O2368" i="4"/>
  <c r="O2369" i="4"/>
  <c r="O2370" i="4"/>
  <c r="O2371" i="4"/>
  <c r="O2372" i="4"/>
  <c r="O2373" i="4"/>
  <c r="O2374" i="4"/>
  <c r="O2375" i="4"/>
  <c r="O2376" i="4"/>
  <c r="O2377" i="4"/>
  <c r="O2378" i="4"/>
  <c r="O2379" i="4"/>
  <c r="O2380" i="4"/>
  <c r="O2381" i="4"/>
  <c r="O2382" i="4"/>
  <c r="O2383" i="4"/>
  <c r="O2384" i="4"/>
  <c r="O2385" i="4"/>
  <c r="O2386" i="4"/>
  <c r="O2387" i="4"/>
  <c r="O2388" i="4"/>
  <c r="O2389" i="4"/>
  <c r="O2390" i="4"/>
  <c r="O2391" i="4"/>
  <c r="O2392" i="4"/>
  <c r="O2393" i="4"/>
  <c r="O2394" i="4"/>
  <c r="O2395" i="4"/>
  <c r="O2396" i="4"/>
  <c r="O2397" i="4"/>
  <c r="O2398" i="4"/>
  <c r="O2399" i="4"/>
  <c r="O2400" i="4"/>
  <c r="O2401" i="4"/>
  <c r="O2402" i="4"/>
  <c r="O2403" i="4"/>
  <c r="O2404" i="4"/>
  <c r="O2405" i="4"/>
  <c r="O2406" i="4"/>
  <c r="O2407" i="4"/>
  <c r="O2408" i="4"/>
  <c r="O2409" i="4"/>
  <c r="O2410" i="4"/>
  <c r="O2411" i="4"/>
  <c r="O2412" i="4"/>
  <c r="O2413" i="4"/>
  <c r="O2414" i="4"/>
  <c r="O2415" i="4"/>
  <c r="O2416" i="4"/>
  <c r="O2417" i="4"/>
  <c r="O2418" i="4"/>
  <c r="O2419" i="4"/>
  <c r="O2420" i="4"/>
  <c r="O2421" i="4"/>
  <c r="O2422" i="4"/>
  <c r="O2423" i="4"/>
  <c r="O2424" i="4"/>
  <c r="O2425" i="4"/>
  <c r="O2426" i="4"/>
  <c r="O2427" i="4"/>
  <c r="O2428" i="4"/>
  <c r="O2429" i="4"/>
  <c r="O2430" i="4"/>
  <c r="O2431" i="4"/>
  <c r="O2432" i="4"/>
  <c r="O2433" i="4"/>
  <c r="O2434" i="4"/>
  <c r="O2435" i="4"/>
  <c r="O2436" i="4"/>
  <c r="O2437" i="4"/>
  <c r="O2438" i="4"/>
  <c r="O2439" i="4"/>
  <c r="O2440" i="4"/>
  <c r="O2441" i="4"/>
  <c r="O2442" i="4"/>
  <c r="O2443" i="4"/>
  <c r="O2444" i="4"/>
  <c r="O2445" i="4"/>
  <c r="O2446" i="4"/>
  <c r="O2447" i="4"/>
  <c r="O2448" i="4"/>
  <c r="O2449" i="4"/>
  <c r="O2450" i="4"/>
  <c r="O2451" i="4"/>
  <c r="O2452" i="4"/>
  <c r="O2453" i="4"/>
  <c r="O2454" i="4"/>
  <c r="O2455" i="4"/>
  <c r="O2456" i="4"/>
  <c r="O2457" i="4"/>
  <c r="O2458" i="4"/>
  <c r="O2459" i="4"/>
  <c r="O2460" i="4"/>
  <c r="O2461" i="4"/>
  <c r="O2462" i="4"/>
  <c r="O2463" i="4"/>
  <c r="O2464" i="4"/>
  <c r="O2465" i="4"/>
  <c r="O2466" i="4"/>
  <c r="O2467" i="4"/>
  <c r="O2468" i="4"/>
  <c r="O2469" i="4"/>
  <c r="O2470" i="4"/>
  <c r="O2471" i="4"/>
  <c r="O2472" i="4"/>
  <c r="O2473" i="4"/>
  <c r="O2474" i="4"/>
  <c r="O2475" i="4"/>
  <c r="O2476" i="4"/>
  <c r="O2477" i="4"/>
  <c r="O2478" i="4"/>
  <c r="O2479" i="4"/>
  <c r="O2480" i="4"/>
  <c r="O2481" i="4"/>
  <c r="O2482" i="4"/>
  <c r="O2483" i="4"/>
  <c r="O2484" i="4"/>
  <c r="O2485" i="4"/>
  <c r="O2486" i="4"/>
  <c r="O2487" i="4"/>
  <c r="O2488" i="4"/>
  <c r="O2489" i="4"/>
  <c r="O2490" i="4"/>
  <c r="O2491" i="4"/>
  <c r="O2492" i="4"/>
  <c r="O2493" i="4"/>
  <c r="O2494" i="4"/>
  <c r="O2495" i="4"/>
  <c r="O2496" i="4"/>
  <c r="O2497" i="4"/>
  <c r="O2498" i="4"/>
  <c r="O2499" i="4"/>
  <c r="O2500" i="4"/>
  <c r="O2501" i="4"/>
  <c r="O2502" i="4"/>
  <c r="O2503" i="4"/>
  <c r="O2504" i="4"/>
  <c r="O2505" i="4"/>
  <c r="O2506" i="4"/>
  <c r="O2507" i="4"/>
  <c r="O2508" i="4"/>
  <c r="O2509" i="4"/>
  <c r="O2510" i="4"/>
  <c r="O2511" i="4"/>
  <c r="O2512" i="4"/>
  <c r="O2513" i="4"/>
  <c r="O2514" i="4"/>
  <c r="O2515" i="4"/>
  <c r="O2516" i="4"/>
  <c r="O2517" i="4"/>
  <c r="O2518" i="4"/>
  <c r="O2519" i="4"/>
  <c r="O2520" i="4"/>
  <c r="O2521" i="4"/>
  <c r="O2522" i="4"/>
  <c r="O2523" i="4"/>
  <c r="O2524" i="4"/>
  <c r="O2525" i="4"/>
  <c r="O2526" i="4"/>
  <c r="O2527" i="4"/>
  <c r="O2528" i="4"/>
  <c r="O2529" i="4"/>
  <c r="O2530" i="4"/>
  <c r="O2531" i="4"/>
  <c r="O2532" i="4"/>
  <c r="O2533" i="4"/>
  <c r="O2534" i="4"/>
  <c r="O2535" i="4"/>
  <c r="O2536" i="4"/>
  <c r="O2537" i="4"/>
  <c r="O2538" i="4"/>
  <c r="O2539" i="4"/>
  <c r="O2540" i="4"/>
  <c r="O2541" i="4"/>
  <c r="O2542" i="4"/>
  <c r="O2543" i="4"/>
  <c r="O2544" i="4"/>
  <c r="O2545" i="4"/>
  <c r="O2546" i="4"/>
  <c r="O2547" i="4"/>
  <c r="O2548" i="4"/>
  <c r="O2549" i="4"/>
  <c r="O2550" i="4"/>
  <c r="O2551" i="4"/>
  <c r="O2552" i="4"/>
  <c r="O2553" i="4"/>
  <c r="O2554" i="4"/>
  <c r="O2555" i="4"/>
  <c r="O2556" i="4"/>
  <c r="O2557" i="4"/>
  <c r="O2558" i="4"/>
  <c r="O2559" i="4"/>
  <c r="O2560" i="4"/>
  <c r="O2561" i="4"/>
  <c r="O2562" i="4"/>
  <c r="O2563" i="4"/>
  <c r="O2564" i="4"/>
  <c r="O2565" i="4"/>
  <c r="O2566" i="4"/>
  <c r="O2567" i="4"/>
  <c r="O2568" i="4"/>
  <c r="O2569" i="4"/>
  <c r="O2570" i="4"/>
  <c r="O2571" i="4"/>
  <c r="O2572" i="4"/>
  <c r="O2573" i="4"/>
  <c r="O2574" i="4"/>
  <c r="O2575" i="4"/>
  <c r="O2576" i="4"/>
  <c r="O2577" i="4"/>
  <c r="O2578" i="4"/>
  <c r="O2579" i="4"/>
  <c r="O2580" i="4"/>
  <c r="O2581" i="4"/>
  <c r="O2582" i="4"/>
  <c r="O2583" i="4"/>
  <c r="O2584" i="4"/>
  <c r="O2585" i="4"/>
  <c r="O2586" i="4"/>
  <c r="O2587" i="4"/>
  <c r="O2588" i="4"/>
  <c r="O2589" i="4"/>
  <c r="O2590" i="4"/>
  <c r="O2591" i="4"/>
  <c r="O2592" i="4"/>
  <c r="O2593" i="4"/>
  <c r="O2594" i="4"/>
  <c r="O2595" i="4"/>
  <c r="O2596" i="4"/>
  <c r="O2597" i="4"/>
  <c r="O2598" i="4"/>
  <c r="O2599" i="4"/>
  <c r="O2600" i="4"/>
  <c r="O2601" i="4"/>
  <c r="O2602" i="4"/>
  <c r="O2603" i="4"/>
  <c r="O2604" i="4"/>
  <c r="O2605" i="4"/>
  <c r="O2606" i="4"/>
  <c r="O2607" i="4"/>
  <c r="O2608" i="4"/>
  <c r="O2609" i="4"/>
  <c r="O2610" i="4"/>
  <c r="O2611" i="4"/>
  <c r="O2612" i="4"/>
  <c r="O2613" i="4"/>
  <c r="O2614" i="4"/>
  <c r="O2615" i="4"/>
  <c r="O2616" i="4"/>
  <c r="O2617" i="4"/>
  <c r="O2618" i="4"/>
  <c r="O2619" i="4"/>
  <c r="O2620" i="4"/>
  <c r="O2621" i="4"/>
  <c r="O2622" i="4"/>
  <c r="O2623" i="4"/>
  <c r="O2624" i="4"/>
  <c r="O2625" i="4"/>
  <c r="O2626" i="4"/>
  <c r="O2627" i="4"/>
  <c r="O2628" i="4"/>
  <c r="O2629" i="4"/>
  <c r="O2630" i="4"/>
  <c r="O2631" i="4"/>
  <c r="O2632" i="4"/>
  <c r="O2633" i="4"/>
  <c r="O2634" i="4"/>
  <c r="O2635" i="4"/>
  <c r="O2636" i="4"/>
  <c r="O2637" i="4"/>
  <c r="O2638" i="4"/>
  <c r="O2639" i="4"/>
  <c r="O2640" i="4"/>
  <c r="O2641" i="4"/>
  <c r="O2642" i="4"/>
  <c r="O2643" i="4"/>
  <c r="O2644" i="4"/>
  <c r="O2645" i="4"/>
  <c r="O2646" i="4"/>
  <c r="O2647" i="4"/>
  <c r="O2648" i="4"/>
  <c r="O2649" i="4"/>
  <c r="O2650" i="4"/>
  <c r="O2651" i="4"/>
  <c r="O2652" i="4"/>
  <c r="O2653" i="4"/>
  <c r="O2654" i="4"/>
  <c r="O2655" i="4"/>
  <c r="O2656" i="4"/>
  <c r="O2657" i="4"/>
  <c r="O2658" i="4"/>
  <c r="O2659" i="4"/>
  <c r="O2660" i="4"/>
  <c r="O2661" i="4"/>
  <c r="O2662" i="4"/>
  <c r="O2663" i="4"/>
  <c r="O2664" i="4"/>
  <c r="O2665" i="4"/>
  <c r="O2666" i="4"/>
  <c r="O2667" i="4"/>
  <c r="O2668" i="4"/>
  <c r="O2669" i="4"/>
  <c r="O2670" i="4"/>
  <c r="O2671" i="4"/>
  <c r="O2672" i="4"/>
  <c r="O2673" i="4"/>
  <c r="O2674" i="4"/>
  <c r="O2675" i="4"/>
  <c r="O2676" i="4"/>
  <c r="O2677" i="4"/>
  <c r="O2678" i="4"/>
  <c r="O2679" i="4"/>
  <c r="O2680" i="4"/>
  <c r="O2681" i="4"/>
  <c r="O2682" i="4"/>
  <c r="O2683" i="4"/>
  <c r="O2684" i="4"/>
  <c r="O2685" i="4"/>
  <c r="O2686" i="4"/>
  <c r="O2687" i="4"/>
  <c r="O2688" i="4"/>
  <c r="O2689" i="4"/>
  <c r="O2690" i="4"/>
  <c r="O2691" i="4"/>
  <c r="O2692" i="4"/>
  <c r="O2693" i="4"/>
  <c r="O2694" i="4"/>
  <c r="O2695" i="4"/>
  <c r="O2696" i="4"/>
  <c r="O2697" i="4"/>
  <c r="O2698" i="4"/>
  <c r="O2699" i="4"/>
  <c r="O2700" i="4"/>
  <c r="O2701" i="4"/>
  <c r="O2702" i="4"/>
  <c r="O2703" i="4"/>
  <c r="O2704" i="4"/>
  <c r="O2705" i="4"/>
  <c r="O2706" i="4"/>
  <c r="O2707" i="4"/>
  <c r="O2708" i="4"/>
  <c r="O2709" i="4"/>
  <c r="O2710" i="4"/>
  <c r="O2711" i="4"/>
  <c r="O2712" i="4"/>
  <c r="O2713" i="4"/>
  <c r="O2714" i="4"/>
  <c r="O2715" i="4"/>
  <c r="O2716" i="4"/>
  <c r="O2717" i="4"/>
  <c r="O2718" i="4"/>
  <c r="O2719" i="4"/>
  <c r="O2720" i="4"/>
  <c r="O2721" i="4"/>
  <c r="O2722" i="4"/>
  <c r="O2723" i="4"/>
  <c r="O2724" i="4"/>
  <c r="O2725" i="4"/>
  <c r="O2726" i="4"/>
  <c r="O2727" i="4"/>
  <c r="O2728" i="4"/>
  <c r="O2729" i="4"/>
  <c r="O2730" i="4"/>
  <c r="O2731" i="4"/>
  <c r="O2732" i="4"/>
  <c r="O2733" i="4"/>
  <c r="O2734" i="4"/>
  <c r="O2735" i="4"/>
  <c r="O2736" i="4"/>
  <c r="O2737" i="4"/>
  <c r="O2738" i="4"/>
  <c r="O2739" i="4"/>
  <c r="O2740" i="4"/>
  <c r="O2741" i="4"/>
  <c r="O2742" i="4"/>
  <c r="O2743" i="4"/>
  <c r="O2744" i="4"/>
  <c r="O2745" i="4"/>
  <c r="O2746" i="4"/>
  <c r="O2747" i="4"/>
  <c r="O2748" i="4"/>
  <c r="O2749" i="4"/>
  <c r="O2750" i="4"/>
  <c r="O2751" i="4"/>
  <c r="O2752" i="4"/>
  <c r="O2753" i="4"/>
  <c r="O2754" i="4"/>
  <c r="O2755" i="4"/>
  <c r="O2756" i="4"/>
  <c r="O2757" i="4"/>
  <c r="O2758" i="4"/>
  <c r="O2759" i="4"/>
  <c r="O2760" i="4"/>
  <c r="O2761" i="4"/>
  <c r="O2762" i="4"/>
  <c r="O2763" i="4"/>
  <c r="O2764" i="4"/>
  <c r="O2765" i="4"/>
  <c r="O2766" i="4"/>
  <c r="O2767" i="4"/>
  <c r="O2768" i="4"/>
  <c r="O2769" i="4"/>
  <c r="O2770" i="4"/>
  <c r="O2771" i="4"/>
  <c r="O2772" i="4"/>
  <c r="O2773" i="4"/>
  <c r="O2774" i="4"/>
  <c r="O2775" i="4"/>
  <c r="O2776" i="4"/>
  <c r="O2777" i="4"/>
  <c r="O2778" i="4"/>
  <c r="O2779" i="4"/>
  <c r="O2780" i="4"/>
  <c r="O2781" i="4"/>
  <c r="O2782" i="4"/>
  <c r="O2783" i="4"/>
  <c r="O2784" i="4"/>
  <c r="O2785" i="4"/>
  <c r="O2786" i="4"/>
  <c r="O2787" i="4"/>
  <c r="O2788" i="4"/>
  <c r="O2789" i="4"/>
  <c r="O2790" i="4"/>
  <c r="O2791" i="4"/>
  <c r="O2792" i="4"/>
  <c r="O2793" i="4"/>
  <c r="O2794" i="4"/>
  <c r="O2795" i="4"/>
  <c r="O2796" i="4"/>
  <c r="O2797" i="4"/>
  <c r="O2798" i="4"/>
  <c r="O2799" i="4"/>
  <c r="O2800" i="4"/>
  <c r="O2801" i="4"/>
  <c r="O2802" i="4"/>
  <c r="O2803" i="4"/>
  <c r="O2804" i="4"/>
  <c r="O2805" i="4"/>
  <c r="O2806" i="4"/>
  <c r="O2807" i="4"/>
  <c r="O2808" i="4"/>
  <c r="O2809" i="4"/>
  <c r="O2810" i="4"/>
  <c r="O2811" i="4"/>
  <c r="O2812" i="4"/>
  <c r="O2813" i="4"/>
  <c r="O2814" i="4"/>
  <c r="O2815" i="4"/>
  <c r="O2816" i="4"/>
  <c r="O2817" i="4"/>
  <c r="O2818" i="4"/>
  <c r="O2819" i="4"/>
  <c r="O2820" i="4"/>
  <c r="O2821" i="4"/>
  <c r="O2822" i="4"/>
  <c r="O2823" i="4"/>
  <c r="O2824" i="4"/>
  <c r="O2825" i="4"/>
  <c r="O2826" i="4"/>
  <c r="O2827" i="4"/>
  <c r="O2828" i="4"/>
  <c r="O2829" i="4"/>
  <c r="O2830" i="4"/>
  <c r="O2831" i="4"/>
  <c r="O2832" i="4"/>
  <c r="O2833" i="4"/>
  <c r="O2834" i="4"/>
  <c r="O2835" i="4"/>
  <c r="O2836" i="4"/>
  <c r="O2837" i="4"/>
  <c r="O2838" i="4"/>
  <c r="O2839" i="4"/>
  <c r="O2840" i="4"/>
  <c r="O2841" i="4"/>
  <c r="O2842" i="4"/>
  <c r="O2843" i="4"/>
  <c r="O2844" i="4"/>
  <c r="O2845" i="4"/>
  <c r="O2846" i="4"/>
  <c r="O2847" i="4"/>
  <c r="O2848" i="4"/>
  <c r="O2849" i="4"/>
  <c r="O2850" i="4"/>
  <c r="O2851" i="4"/>
  <c r="O2852" i="4"/>
  <c r="O2853" i="4"/>
  <c r="O2854" i="4"/>
  <c r="O2855" i="4"/>
  <c r="O2856" i="4"/>
  <c r="O2857" i="4"/>
  <c r="O2858" i="4"/>
  <c r="O2859" i="4"/>
  <c r="O2860" i="4"/>
  <c r="O2861" i="4"/>
  <c r="O2862" i="4"/>
  <c r="O2863" i="4"/>
  <c r="O2864" i="4"/>
  <c r="O2865" i="4"/>
  <c r="O2866" i="4"/>
  <c r="O2867" i="4"/>
  <c r="O2868" i="4"/>
  <c r="O2869" i="4"/>
  <c r="O2870" i="4"/>
  <c r="O2871" i="4"/>
  <c r="O2872" i="4"/>
  <c r="O2873" i="4"/>
  <c r="O2874" i="4"/>
  <c r="O2875" i="4"/>
  <c r="O2876" i="4"/>
  <c r="O2877" i="4"/>
  <c r="O2878" i="4"/>
  <c r="O2879" i="4"/>
  <c r="O2880" i="4"/>
  <c r="O2881" i="4"/>
  <c r="O2882" i="4"/>
  <c r="O2883" i="4"/>
  <c r="O2884" i="4"/>
  <c r="O2885" i="4"/>
  <c r="O2886" i="4"/>
  <c r="O2887" i="4"/>
  <c r="O2888" i="4"/>
  <c r="O2889" i="4"/>
  <c r="O2890" i="4"/>
  <c r="O2891" i="4"/>
  <c r="O2892" i="4"/>
  <c r="O2893" i="4"/>
  <c r="O2894" i="4"/>
  <c r="O2895" i="4"/>
  <c r="O2896" i="4"/>
  <c r="O2897" i="4"/>
  <c r="O2898" i="4"/>
  <c r="O2899" i="4"/>
  <c r="O2900" i="4"/>
  <c r="O2901" i="4"/>
  <c r="O2902" i="4"/>
  <c r="O2903" i="4"/>
  <c r="O2904" i="4"/>
  <c r="O2905" i="4"/>
  <c r="O2906" i="4"/>
  <c r="O2907" i="4"/>
  <c r="O2908" i="4"/>
  <c r="O2909" i="4"/>
  <c r="O2910" i="4"/>
  <c r="O2911" i="4"/>
  <c r="O2912" i="4"/>
  <c r="O2913" i="4"/>
  <c r="O2914" i="4"/>
  <c r="O2915" i="4"/>
  <c r="O2916" i="4"/>
  <c r="O2917" i="4"/>
  <c r="O2918" i="4"/>
  <c r="O2919" i="4"/>
  <c r="O2920" i="4"/>
  <c r="O2921" i="4"/>
  <c r="O2922" i="4"/>
  <c r="O2923" i="4"/>
  <c r="O2924" i="4"/>
  <c r="O2925" i="4"/>
  <c r="O2926" i="4"/>
  <c r="O2927" i="4"/>
  <c r="O2928" i="4"/>
  <c r="O2929" i="4"/>
  <c r="O2930" i="4"/>
  <c r="O2931" i="4"/>
  <c r="O2932" i="4"/>
  <c r="O2933" i="4"/>
  <c r="O2934" i="4"/>
  <c r="O2935" i="4"/>
  <c r="O2936" i="4"/>
  <c r="O2937" i="4"/>
  <c r="O2938" i="4"/>
  <c r="O2939" i="4"/>
  <c r="O2940" i="4"/>
  <c r="O2941" i="4"/>
  <c r="O2942" i="4"/>
  <c r="O2943" i="4"/>
  <c r="O2944" i="4"/>
  <c r="O2945" i="4"/>
  <c r="O2946" i="4"/>
  <c r="O2947" i="4"/>
  <c r="O2948" i="4"/>
  <c r="O2949" i="4"/>
  <c r="O2950" i="4"/>
  <c r="O2951" i="4"/>
  <c r="O2952" i="4"/>
  <c r="O2953" i="4"/>
  <c r="O2954" i="4"/>
  <c r="O2955" i="4"/>
  <c r="O2956" i="4"/>
  <c r="O2957" i="4"/>
  <c r="O2958" i="4"/>
  <c r="O2959" i="4"/>
  <c r="O2960" i="4"/>
  <c r="O2961" i="4"/>
  <c r="O2962" i="4"/>
  <c r="O2963" i="4"/>
  <c r="O2964" i="4"/>
  <c r="O2965" i="4"/>
  <c r="O2966" i="4"/>
  <c r="O2967" i="4"/>
  <c r="O2968" i="4"/>
  <c r="O2969" i="4"/>
  <c r="O2970" i="4"/>
  <c r="O2971" i="4"/>
  <c r="O2972" i="4"/>
  <c r="O2973" i="4"/>
  <c r="O2974" i="4"/>
  <c r="O2975" i="4"/>
  <c r="O2976" i="4"/>
  <c r="O2977" i="4"/>
  <c r="O2978" i="4"/>
  <c r="O2979" i="4"/>
  <c r="O2980" i="4"/>
  <c r="O2981" i="4"/>
  <c r="O2982" i="4"/>
  <c r="O2983" i="4"/>
  <c r="O2984" i="4"/>
  <c r="O2985" i="4"/>
  <c r="O2986" i="4"/>
  <c r="O2987" i="4"/>
  <c r="O2988" i="4"/>
  <c r="O2989" i="4"/>
  <c r="O2990" i="4"/>
  <c r="O2991" i="4"/>
  <c r="O2992" i="4"/>
  <c r="O2993" i="4"/>
  <c r="O2994" i="4"/>
  <c r="O2995" i="4"/>
  <c r="O2996" i="4"/>
  <c r="O2997" i="4"/>
  <c r="O2998" i="4"/>
  <c r="O2999" i="4"/>
  <c r="O3000" i="4"/>
  <c r="O3001" i="4"/>
  <c r="O3002" i="4"/>
  <c r="O3003" i="4"/>
  <c r="O3004" i="4"/>
  <c r="O3005" i="4"/>
  <c r="O3006" i="4"/>
  <c r="O3007" i="4"/>
  <c r="O3008" i="4"/>
  <c r="O3009" i="4"/>
  <c r="O3010" i="4"/>
  <c r="O3011" i="4"/>
  <c r="O3012" i="4"/>
  <c r="O3013" i="4"/>
  <c r="O3014" i="4"/>
  <c r="O3015" i="4"/>
  <c r="O3016" i="4"/>
  <c r="O3017" i="4"/>
  <c r="O3018" i="4"/>
  <c r="O3019" i="4"/>
  <c r="O3020" i="4"/>
  <c r="O3021" i="4"/>
  <c r="O3022" i="4"/>
  <c r="O3023" i="4"/>
  <c r="O3024" i="4"/>
  <c r="O3025" i="4"/>
  <c r="O3026" i="4"/>
  <c r="O3027" i="4"/>
  <c r="O3028" i="4"/>
  <c r="O3029" i="4"/>
  <c r="O3030" i="4"/>
  <c r="O3031" i="4"/>
  <c r="O3032" i="4"/>
  <c r="O3033" i="4"/>
  <c r="O3034" i="4"/>
  <c r="O3035" i="4"/>
  <c r="O3036" i="4"/>
  <c r="O3037" i="4"/>
  <c r="O3038" i="4"/>
  <c r="O3039" i="4"/>
  <c r="O3040" i="4"/>
  <c r="O3041" i="4"/>
  <c r="O3042" i="4"/>
  <c r="O3043" i="4"/>
  <c r="O3044" i="4"/>
  <c r="O3045" i="4"/>
  <c r="O3046" i="4"/>
  <c r="O3047" i="4"/>
  <c r="O3048" i="4"/>
  <c r="O3049" i="4"/>
  <c r="O3050" i="4"/>
  <c r="O3051" i="4"/>
  <c r="O3052" i="4"/>
  <c r="O3053" i="4"/>
  <c r="O3054" i="4"/>
  <c r="O3055" i="4"/>
  <c r="O3056" i="4"/>
  <c r="O3057" i="4"/>
  <c r="O3058" i="4"/>
  <c r="O3059" i="4"/>
  <c r="O3060" i="4"/>
  <c r="O3061" i="4"/>
  <c r="O3062" i="4"/>
  <c r="O3063" i="4"/>
  <c r="O3064" i="4"/>
  <c r="O3065" i="4"/>
  <c r="O3066" i="4"/>
  <c r="O3067" i="4"/>
  <c r="O3068" i="4"/>
  <c r="O3069" i="4"/>
  <c r="O3070" i="4"/>
  <c r="O3071" i="4"/>
  <c r="O3072" i="4"/>
  <c r="O3073" i="4"/>
  <c r="O3074" i="4"/>
  <c r="O3075" i="4"/>
  <c r="O3076" i="4"/>
  <c r="O3077" i="4"/>
  <c r="O3078" i="4"/>
  <c r="O3079" i="4"/>
  <c r="O3080" i="4"/>
  <c r="O3081" i="4"/>
  <c r="O3082" i="4"/>
  <c r="O3083" i="4"/>
  <c r="O3084" i="4"/>
  <c r="O3085" i="4"/>
  <c r="O3086" i="4"/>
  <c r="O3087" i="4"/>
  <c r="O3088" i="4"/>
  <c r="O3089" i="4"/>
  <c r="O3090" i="4"/>
  <c r="O3091" i="4"/>
  <c r="O3092" i="4"/>
  <c r="O3093" i="4"/>
  <c r="O3094" i="4"/>
  <c r="O3095" i="4"/>
  <c r="O3096" i="4"/>
  <c r="O3097" i="4"/>
  <c r="O3098" i="4"/>
  <c r="O3099" i="4"/>
  <c r="O3100" i="4"/>
  <c r="O3101" i="4"/>
  <c r="O3102" i="4"/>
  <c r="O3103" i="4"/>
  <c r="O3104" i="4"/>
  <c r="O3105" i="4"/>
  <c r="O3106" i="4"/>
  <c r="O3107" i="4"/>
  <c r="O3108" i="4"/>
  <c r="O3109" i="4"/>
  <c r="O3110" i="4"/>
  <c r="O3111" i="4"/>
  <c r="O3112" i="4"/>
  <c r="O3113" i="4"/>
  <c r="O3114" i="4"/>
  <c r="O3115" i="4"/>
  <c r="O3116" i="4"/>
  <c r="O3117" i="4"/>
  <c r="O3118" i="4"/>
  <c r="O3119" i="4"/>
  <c r="O3120" i="4"/>
  <c r="O3121" i="4"/>
  <c r="O3122" i="4"/>
  <c r="O3123" i="4"/>
  <c r="O3124" i="4"/>
  <c r="O3125" i="4"/>
  <c r="O3126" i="4"/>
  <c r="O3127" i="4"/>
  <c r="O3128" i="4"/>
  <c r="O3129" i="4"/>
  <c r="O3130" i="4"/>
  <c r="O3131" i="4"/>
  <c r="O3132" i="4"/>
  <c r="O3133" i="4"/>
  <c r="O3134" i="4"/>
  <c r="O3135" i="4"/>
  <c r="O3136" i="4"/>
  <c r="O3137" i="4"/>
  <c r="O3138" i="4"/>
  <c r="O3139" i="4"/>
  <c r="O3140" i="4"/>
  <c r="O3141" i="4"/>
  <c r="O3142" i="4"/>
  <c r="O3143" i="4"/>
  <c r="O3144" i="4"/>
  <c r="O3145" i="4"/>
  <c r="O3146" i="4"/>
  <c r="O3147" i="4"/>
  <c r="O3148" i="4"/>
  <c r="O3149" i="4"/>
  <c r="O3150" i="4"/>
  <c r="O3151" i="4"/>
  <c r="O3152" i="4"/>
  <c r="O3153" i="4"/>
  <c r="O3154" i="4"/>
  <c r="O3155" i="4"/>
  <c r="O3156" i="4"/>
  <c r="O3157" i="4"/>
  <c r="O3158" i="4"/>
  <c r="O3159" i="4"/>
  <c r="O3160" i="4"/>
  <c r="O3161" i="4"/>
  <c r="O3162" i="4"/>
  <c r="O3163" i="4"/>
  <c r="O3164" i="4"/>
  <c r="O3165" i="4"/>
  <c r="O3166" i="4"/>
  <c r="O3167" i="4"/>
  <c r="O3168" i="4"/>
  <c r="O3169" i="4"/>
  <c r="O3170" i="4"/>
  <c r="O3171" i="4"/>
  <c r="O3172" i="4"/>
  <c r="O3173" i="4"/>
  <c r="O3174" i="4"/>
  <c r="O3175" i="4"/>
  <c r="O3176" i="4"/>
  <c r="O3177" i="4"/>
  <c r="O3178" i="4"/>
  <c r="O3179" i="4"/>
  <c r="O3180" i="4"/>
  <c r="O3181" i="4"/>
  <c r="O3182" i="4"/>
  <c r="O3183" i="4"/>
  <c r="O3184" i="4"/>
  <c r="O3185" i="4"/>
  <c r="O3186" i="4"/>
  <c r="O3187" i="4"/>
  <c r="O3188" i="4"/>
  <c r="O3189" i="4"/>
  <c r="O3190" i="4"/>
  <c r="O3191" i="4"/>
  <c r="O3192" i="4"/>
  <c r="O3193" i="4"/>
  <c r="O3194" i="4"/>
  <c r="O3195" i="4"/>
  <c r="O3196" i="4"/>
  <c r="O3197" i="4"/>
  <c r="O3198" i="4"/>
  <c r="O3199" i="4"/>
  <c r="O3200" i="4"/>
  <c r="O3201" i="4"/>
  <c r="O3202" i="4"/>
  <c r="O3203" i="4"/>
  <c r="O3204" i="4"/>
  <c r="O3205" i="4"/>
  <c r="O3206" i="4"/>
  <c r="O3207" i="4"/>
  <c r="O3208" i="4"/>
  <c r="O3209" i="4"/>
  <c r="O3210" i="4"/>
  <c r="O3211" i="4"/>
  <c r="O3212" i="4"/>
  <c r="O3213" i="4"/>
  <c r="O3214" i="4"/>
  <c r="O3215" i="4"/>
  <c r="O3216" i="4"/>
  <c r="O3217" i="4"/>
  <c r="O3218" i="4"/>
  <c r="O3219" i="4"/>
  <c r="O3220" i="4"/>
  <c r="O3221" i="4"/>
  <c r="O3222" i="4"/>
  <c r="O3223" i="4"/>
  <c r="O3224" i="4"/>
  <c r="O3225" i="4"/>
  <c r="O3226" i="4"/>
  <c r="O3227" i="4"/>
  <c r="O3228" i="4"/>
  <c r="O3229" i="4"/>
  <c r="O3230" i="4"/>
  <c r="O3231" i="4"/>
  <c r="O3232" i="4"/>
  <c r="O3233" i="4"/>
  <c r="O3234" i="4"/>
  <c r="O3235" i="4"/>
  <c r="O3236" i="4"/>
  <c r="O3237" i="4"/>
  <c r="O3238" i="4"/>
  <c r="O3239" i="4"/>
  <c r="O3240" i="4"/>
  <c r="O3241" i="4"/>
  <c r="O3242" i="4"/>
  <c r="O3243" i="4"/>
  <c r="O3244" i="4"/>
  <c r="O3245" i="4"/>
  <c r="O3246" i="4"/>
  <c r="O3247" i="4"/>
  <c r="O3248" i="4"/>
  <c r="O3249" i="4"/>
  <c r="O3250" i="4"/>
  <c r="O3251" i="4"/>
  <c r="O3252" i="4"/>
  <c r="O3253" i="4"/>
  <c r="O3254" i="4"/>
  <c r="O3255" i="4"/>
  <c r="O3256" i="4"/>
  <c r="O3257" i="4"/>
  <c r="O3258" i="4"/>
  <c r="O3259" i="4"/>
  <c r="O3260" i="4"/>
  <c r="O3261" i="4"/>
  <c r="O3262" i="4"/>
  <c r="O3263" i="4"/>
  <c r="O3264" i="4"/>
  <c r="O3265" i="4"/>
  <c r="O3266" i="4"/>
  <c r="O3267" i="4"/>
  <c r="O3268" i="4"/>
  <c r="O3269" i="4"/>
  <c r="O3270" i="4"/>
  <c r="O3271" i="4"/>
  <c r="O3272" i="4"/>
  <c r="O3273" i="4"/>
  <c r="O3274" i="4"/>
  <c r="O3275" i="4"/>
  <c r="O3276" i="4"/>
  <c r="O3277" i="4"/>
  <c r="O3278" i="4"/>
  <c r="O3279" i="4"/>
  <c r="O3280" i="4"/>
  <c r="O3281" i="4"/>
  <c r="O3282" i="4"/>
  <c r="O3283" i="4"/>
  <c r="O3284" i="4"/>
  <c r="O3285" i="4"/>
  <c r="O3286" i="4"/>
  <c r="O3287" i="4"/>
  <c r="O3288" i="4"/>
  <c r="O3289" i="4"/>
  <c r="O3290" i="4"/>
  <c r="O3291" i="4"/>
  <c r="O3292" i="4"/>
  <c r="O3293" i="4"/>
  <c r="O3294" i="4"/>
  <c r="O3295" i="4"/>
  <c r="O3296" i="4"/>
  <c r="O3297" i="4"/>
  <c r="O3298" i="4"/>
  <c r="O3299" i="4"/>
  <c r="O3300" i="4"/>
  <c r="O3301" i="4"/>
  <c r="O3302" i="4"/>
  <c r="O3303" i="4"/>
  <c r="O3304" i="4"/>
  <c r="O3305" i="4"/>
  <c r="O3306" i="4"/>
  <c r="O3307" i="4"/>
  <c r="O3308" i="4"/>
  <c r="O3309" i="4"/>
  <c r="O3310" i="4"/>
  <c r="O3311" i="4"/>
  <c r="O3312" i="4"/>
  <c r="O3313" i="4"/>
  <c r="O3314" i="4"/>
  <c r="O3315" i="4"/>
  <c r="O3316" i="4"/>
  <c r="O3317" i="4"/>
  <c r="O3318" i="4"/>
  <c r="O3319" i="4"/>
  <c r="O3320" i="4"/>
  <c r="O3321" i="4"/>
  <c r="O3322" i="4"/>
  <c r="O3323" i="4"/>
  <c r="O3324" i="4"/>
  <c r="O3325" i="4"/>
  <c r="O3326" i="4"/>
  <c r="O3327" i="4"/>
  <c r="O3328" i="4"/>
  <c r="O3329" i="4"/>
  <c r="O3330" i="4"/>
  <c r="O3331" i="4"/>
  <c r="O3332" i="4"/>
  <c r="O3333" i="4"/>
  <c r="O3334" i="4"/>
  <c r="O3335" i="4"/>
  <c r="O3336" i="4"/>
  <c r="O3337" i="4"/>
  <c r="O3338" i="4"/>
  <c r="O3339" i="4"/>
  <c r="O3340" i="4"/>
  <c r="O3341" i="4"/>
  <c r="O3342" i="4"/>
  <c r="O3343" i="4"/>
  <c r="O3344" i="4"/>
  <c r="O3345" i="4"/>
  <c r="O3346" i="4"/>
  <c r="O3347" i="4"/>
  <c r="O3348" i="4"/>
  <c r="O3349" i="4"/>
  <c r="O3350" i="4"/>
  <c r="O3351" i="4"/>
  <c r="O3352" i="4"/>
  <c r="O3353" i="4"/>
  <c r="O3354" i="4"/>
  <c r="O3355" i="4"/>
  <c r="O3356" i="4"/>
  <c r="O3357" i="4"/>
  <c r="O3358" i="4"/>
  <c r="O3359" i="4"/>
  <c r="O3360" i="4"/>
  <c r="O3361" i="4"/>
  <c r="O3362" i="4"/>
  <c r="O3363" i="4"/>
  <c r="O3364" i="4"/>
  <c r="O3365" i="4"/>
  <c r="O3366" i="4"/>
  <c r="O3367" i="4"/>
  <c r="O3368" i="4"/>
  <c r="O3369" i="4"/>
  <c r="O3370" i="4"/>
  <c r="O3371" i="4"/>
  <c r="O3372" i="4"/>
  <c r="O3373" i="4"/>
  <c r="O3374" i="4"/>
  <c r="O3375" i="4"/>
  <c r="O3376" i="4"/>
  <c r="O3377" i="4"/>
  <c r="O3378" i="4"/>
  <c r="O3379" i="4"/>
  <c r="O3380" i="4"/>
  <c r="O3381" i="4"/>
  <c r="O3382" i="4"/>
  <c r="O3383" i="4"/>
  <c r="O3384" i="4"/>
  <c r="O3385" i="4"/>
  <c r="O3386" i="4"/>
  <c r="O3387" i="4"/>
  <c r="O3388" i="4"/>
  <c r="O3389" i="4"/>
  <c r="O3390" i="4"/>
  <c r="O3391" i="4"/>
  <c r="O3392" i="4"/>
  <c r="O3393" i="4"/>
  <c r="O3394" i="4"/>
  <c r="O3395" i="4"/>
  <c r="O3396" i="4"/>
  <c r="O3397" i="4"/>
  <c r="O3398" i="4"/>
  <c r="O3399" i="4"/>
  <c r="O3400" i="4"/>
  <c r="O3401" i="4"/>
  <c r="O3402" i="4"/>
  <c r="O3403" i="4"/>
  <c r="O3404" i="4"/>
  <c r="O3405" i="4"/>
  <c r="O3406" i="4"/>
  <c r="O3407" i="4"/>
  <c r="O3408" i="4"/>
  <c r="O3409" i="4"/>
  <c r="O3410" i="4"/>
  <c r="O3411" i="4"/>
  <c r="O3412" i="4"/>
  <c r="O3413" i="4"/>
  <c r="O3414" i="4"/>
  <c r="O3415" i="4"/>
  <c r="O3416" i="4"/>
  <c r="O3417" i="4"/>
  <c r="O3418" i="4"/>
  <c r="O3419" i="4"/>
  <c r="O3420" i="4"/>
  <c r="O3421" i="4"/>
  <c r="O3422" i="4"/>
  <c r="O3423" i="4"/>
  <c r="O3424" i="4"/>
  <c r="O3425" i="4"/>
  <c r="O3426" i="4"/>
  <c r="O3427" i="4"/>
  <c r="O3428" i="4"/>
  <c r="O3429" i="4"/>
  <c r="O3430" i="4"/>
  <c r="O3431" i="4"/>
  <c r="O3432" i="4"/>
  <c r="O3433" i="4"/>
  <c r="O3434" i="4"/>
  <c r="O3435" i="4"/>
  <c r="O3436" i="4"/>
  <c r="O3437" i="4"/>
  <c r="O3438" i="4"/>
  <c r="O3439" i="4"/>
  <c r="O3440" i="4"/>
  <c r="O3441" i="4"/>
  <c r="O3442" i="4"/>
  <c r="O3443" i="4"/>
  <c r="O3444" i="4"/>
  <c r="O3445" i="4"/>
  <c r="O3446" i="4"/>
  <c r="O3447" i="4"/>
  <c r="O3448" i="4"/>
  <c r="O3449" i="4"/>
  <c r="O3450" i="4"/>
  <c r="O3451" i="4"/>
  <c r="O3452" i="4"/>
  <c r="O3453" i="4"/>
  <c r="O3454" i="4"/>
  <c r="O3455" i="4"/>
  <c r="O3456" i="4"/>
  <c r="O3457" i="4"/>
  <c r="O3458" i="4"/>
  <c r="O3459" i="4"/>
  <c r="O3460" i="4"/>
  <c r="O3461" i="4"/>
  <c r="O3462" i="4"/>
  <c r="O3463" i="4"/>
  <c r="O3464" i="4"/>
  <c r="O3465" i="4"/>
  <c r="O3466" i="4"/>
  <c r="O3467" i="4"/>
  <c r="O3468" i="4"/>
  <c r="O3469" i="4"/>
  <c r="O3470" i="4"/>
  <c r="O3471" i="4"/>
  <c r="O3472" i="4"/>
  <c r="O3473" i="4"/>
  <c r="O3474" i="4"/>
  <c r="O3475" i="4"/>
  <c r="O3476" i="4"/>
  <c r="O3477" i="4"/>
  <c r="O3478" i="4"/>
  <c r="O3479" i="4"/>
  <c r="O3480" i="4"/>
  <c r="O3481" i="4"/>
  <c r="O3482" i="4"/>
  <c r="O3483" i="4"/>
  <c r="O3484" i="4"/>
  <c r="O3485" i="4"/>
  <c r="O3486" i="4"/>
  <c r="O3487" i="4"/>
  <c r="O3488" i="4"/>
  <c r="O3489" i="4"/>
  <c r="O3490" i="4"/>
  <c r="O3491" i="4"/>
  <c r="O3492" i="4"/>
  <c r="O3493" i="4"/>
  <c r="O3494" i="4"/>
  <c r="O3495" i="4"/>
  <c r="O3496" i="4"/>
  <c r="O3497" i="4"/>
  <c r="O3498" i="4"/>
  <c r="O3499" i="4"/>
  <c r="O3500" i="4"/>
  <c r="O3501" i="4"/>
  <c r="O3502" i="4"/>
  <c r="O3503" i="4"/>
  <c r="O3504" i="4"/>
  <c r="O3505" i="4"/>
  <c r="O3506" i="4"/>
  <c r="O3507" i="4"/>
  <c r="O3508" i="4"/>
  <c r="O3509" i="4"/>
  <c r="O3510" i="4"/>
  <c r="O3511" i="4"/>
  <c r="O3512" i="4"/>
  <c r="O3513" i="4"/>
  <c r="O3514" i="4"/>
  <c r="O3515" i="4"/>
  <c r="O3516" i="4"/>
  <c r="O3517" i="4"/>
  <c r="O3518" i="4"/>
  <c r="O3519" i="4"/>
  <c r="O3520" i="4"/>
  <c r="O3521" i="4"/>
  <c r="O3522" i="4"/>
  <c r="O3523" i="4"/>
  <c r="O3524" i="4"/>
  <c r="O3525" i="4"/>
  <c r="O3526" i="4"/>
  <c r="O3527" i="4"/>
  <c r="O3528" i="4"/>
  <c r="O3529" i="4"/>
  <c r="O3530" i="4"/>
  <c r="O3531" i="4"/>
  <c r="O3532" i="4"/>
  <c r="O3533" i="4"/>
  <c r="O3534" i="4"/>
  <c r="O3535" i="4"/>
  <c r="O3536" i="4"/>
  <c r="O3537" i="4"/>
  <c r="O3538" i="4"/>
  <c r="O3539" i="4"/>
  <c r="O3540" i="4"/>
  <c r="O3541" i="4"/>
  <c r="O3542" i="4"/>
  <c r="O3543" i="4"/>
  <c r="O3544" i="4"/>
  <c r="O3545" i="4"/>
  <c r="O3546" i="4"/>
  <c r="O3547" i="4"/>
  <c r="O3548" i="4"/>
  <c r="O3549" i="4"/>
  <c r="O3550" i="4"/>
  <c r="O3551" i="4"/>
  <c r="O3552" i="4"/>
  <c r="O3553" i="4"/>
  <c r="O3554" i="4"/>
  <c r="O3555" i="4"/>
  <c r="O3556" i="4"/>
  <c r="O3557" i="4"/>
  <c r="O3558" i="4"/>
  <c r="O3559" i="4"/>
  <c r="O3560" i="4"/>
  <c r="O3561" i="4"/>
  <c r="O3562" i="4"/>
  <c r="O3563" i="4"/>
  <c r="O3564" i="4"/>
  <c r="O3565" i="4"/>
  <c r="O3566" i="4"/>
  <c r="O3567" i="4"/>
  <c r="O3568" i="4"/>
  <c r="O3569" i="4"/>
  <c r="O3570" i="4"/>
  <c r="O3571" i="4"/>
  <c r="O3572" i="4"/>
  <c r="O3573" i="4"/>
  <c r="O3574" i="4"/>
  <c r="O3575" i="4"/>
  <c r="O3576" i="4"/>
  <c r="O3577" i="4"/>
  <c r="O3578" i="4"/>
  <c r="O3579" i="4"/>
  <c r="O3580" i="4"/>
  <c r="O3581" i="4"/>
  <c r="O3582" i="4"/>
  <c r="O3583" i="4"/>
  <c r="O3584" i="4"/>
  <c r="O3585" i="4"/>
  <c r="O3586" i="4"/>
  <c r="O3587" i="4"/>
  <c r="O3588" i="4"/>
  <c r="O3589" i="4"/>
  <c r="O3590" i="4"/>
  <c r="O3591" i="4"/>
  <c r="O3592" i="4"/>
  <c r="O3593" i="4"/>
  <c r="O3594" i="4"/>
  <c r="O3595" i="4"/>
  <c r="O3596" i="4"/>
  <c r="O3597" i="4"/>
  <c r="O3598" i="4"/>
  <c r="O3599" i="4"/>
  <c r="O3600" i="4"/>
  <c r="O3601" i="4"/>
  <c r="O3602" i="4"/>
  <c r="O3603" i="4"/>
  <c r="O3604" i="4"/>
  <c r="O3605" i="4"/>
  <c r="O3606" i="4"/>
  <c r="O3607" i="4"/>
  <c r="O3608" i="4"/>
  <c r="O3609" i="4"/>
  <c r="O3610" i="4"/>
  <c r="O3611" i="4"/>
  <c r="O3612" i="4"/>
  <c r="O3613" i="4"/>
  <c r="O3614" i="4"/>
  <c r="O3615" i="4"/>
  <c r="O3616" i="4"/>
  <c r="O3617" i="4"/>
  <c r="O3618" i="4"/>
  <c r="O3619" i="4"/>
  <c r="O3620" i="4"/>
  <c r="O3621" i="4"/>
  <c r="O3622" i="4"/>
  <c r="O3623" i="4"/>
  <c r="O3624" i="4"/>
  <c r="O3625" i="4"/>
  <c r="O3626" i="4"/>
  <c r="O3627" i="4"/>
  <c r="O3628" i="4"/>
  <c r="O3629" i="4"/>
  <c r="O3630" i="4"/>
  <c r="O3631" i="4"/>
  <c r="O3632" i="4"/>
  <c r="O3633" i="4"/>
  <c r="O3634" i="4"/>
  <c r="O3635" i="4"/>
  <c r="O3636" i="4"/>
  <c r="O3637" i="4"/>
  <c r="O3638" i="4"/>
  <c r="O3639" i="4"/>
  <c r="O3640" i="4"/>
  <c r="O3641" i="4"/>
  <c r="O3642" i="4"/>
  <c r="O3643" i="4"/>
  <c r="O3644" i="4"/>
  <c r="O3645" i="4"/>
  <c r="O3646" i="4"/>
  <c r="O3647" i="4"/>
  <c r="O3648" i="4"/>
  <c r="O3649" i="4"/>
  <c r="O3650" i="4"/>
  <c r="O3651" i="4"/>
  <c r="O3652" i="4"/>
  <c r="O3653" i="4"/>
  <c r="O3654" i="4"/>
  <c r="O3655" i="4"/>
  <c r="O3656" i="4"/>
  <c r="O3657" i="4"/>
  <c r="O3658" i="4"/>
  <c r="O3659" i="4"/>
  <c r="O3660" i="4"/>
  <c r="O3661" i="4"/>
  <c r="O3662" i="4"/>
  <c r="O3663" i="4"/>
  <c r="O3664" i="4"/>
  <c r="O3665" i="4"/>
  <c r="O3666" i="4"/>
  <c r="O3667" i="4"/>
  <c r="O3668" i="4"/>
  <c r="O3669" i="4"/>
  <c r="O3670" i="4"/>
  <c r="O3671" i="4"/>
  <c r="O3672" i="4"/>
  <c r="O3673" i="4"/>
  <c r="O3674" i="4"/>
  <c r="O3675" i="4"/>
  <c r="O3676" i="4"/>
  <c r="O3677" i="4"/>
  <c r="O3678" i="4"/>
  <c r="O3679" i="4"/>
  <c r="O3680" i="4"/>
  <c r="O3681" i="4"/>
  <c r="O3682" i="4"/>
  <c r="O3683" i="4"/>
  <c r="O3684" i="4"/>
  <c r="O3685" i="4"/>
  <c r="O3686" i="4"/>
  <c r="O3687" i="4"/>
  <c r="O3688" i="4"/>
  <c r="O3689" i="4"/>
  <c r="O3690" i="4"/>
  <c r="O3691" i="4"/>
  <c r="O3692" i="4"/>
  <c r="O3693" i="4"/>
  <c r="O3694" i="4"/>
  <c r="O3695" i="4"/>
  <c r="O3696" i="4"/>
  <c r="O3697" i="4"/>
  <c r="O3698" i="4"/>
  <c r="O3699" i="4"/>
  <c r="O3700" i="4"/>
  <c r="O3701" i="4"/>
  <c r="O3702" i="4"/>
  <c r="O3703" i="4"/>
  <c r="O3704" i="4"/>
  <c r="O3705" i="4"/>
  <c r="O3706" i="4"/>
  <c r="O3707" i="4"/>
  <c r="O3708" i="4"/>
  <c r="O3709" i="4"/>
  <c r="O3710" i="4"/>
  <c r="O3711" i="4"/>
  <c r="O3712" i="4"/>
  <c r="O3713" i="4"/>
  <c r="O3714" i="4"/>
  <c r="O3715" i="4"/>
  <c r="O3716" i="4"/>
  <c r="O3717" i="4"/>
  <c r="O3718" i="4"/>
  <c r="O3719" i="4"/>
  <c r="O3720" i="4"/>
  <c r="O3721" i="4"/>
  <c r="O3722" i="4"/>
  <c r="O3723" i="4"/>
  <c r="O3724" i="4"/>
  <c r="O3725" i="4"/>
  <c r="O3726" i="4"/>
  <c r="O3727" i="4"/>
  <c r="O3728" i="4"/>
  <c r="O3729" i="4"/>
  <c r="O3730" i="4"/>
  <c r="O3731" i="4"/>
  <c r="O3732" i="4"/>
  <c r="O3733" i="4"/>
  <c r="O3734" i="4"/>
  <c r="O3735" i="4"/>
  <c r="O3736" i="4"/>
  <c r="O3737" i="4"/>
  <c r="O3738" i="4"/>
  <c r="O3739" i="4"/>
  <c r="O3740" i="4"/>
  <c r="O3741" i="4"/>
  <c r="O3742" i="4"/>
  <c r="O3743" i="4"/>
  <c r="O3744" i="4"/>
  <c r="O3745" i="4"/>
  <c r="O3746" i="4"/>
  <c r="O3747" i="4"/>
  <c r="O3748" i="4"/>
  <c r="O3749" i="4"/>
  <c r="O3750" i="4"/>
  <c r="O3751" i="4"/>
  <c r="O3752" i="4"/>
  <c r="O3753" i="4"/>
  <c r="O3754" i="4"/>
  <c r="O3755" i="4"/>
  <c r="O3756" i="4"/>
  <c r="O3757" i="4"/>
  <c r="O3758" i="4"/>
  <c r="O3759" i="4"/>
  <c r="O3760" i="4"/>
  <c r="O3761" i="4"/>
  <c r="O3762" i="4"/>
  <c r="O3763" i="4"/>
  <c r="O3764" i="4"/>
  <c r="O3765" i="4"/>
  <c r="O3766" i="4"/>
  <c r="O3767" i="4"/>
  <c r="O3768" i="4"/>
  <c r="O3769" i="4"/>
  <c r="O3770" i="4"/>
  <c r="O3771" i="4"/>
  <c r="O3772" i="4"/>
  <c r="O3773" i="4"/>
  <c r="O3774" i="4"/>
  <c r="O3775" i="4"/>
  <c r="O3776" i="4"/>
  <c r="O3777" i="4"/>
  <c r="O3778" i="4"/>
  <c r="O3779" i="4"/>
  <c r="O3780" i="4"/>
  <c r="O3781" i="4"/>
  <c r="O3782" i="4"/>
  <c r="O3783" i="4"/>
  <c r="O3784" i="4"/>
  <c r="O3785" i="4"/>
  <c r="O3786" i="4"/>
  <c r="O3787" i="4"/>
  <c r="O3788" i="4"/>
  <c r="O3789" i="4"/>
  <c r="O3790" i="4"/>
  <c r="O3791" i="4"/>
  <c r="O3792" i="4"/>
  <c r="O3793" i="4"/>
  <c r="O3794" i="4"/>
  <c r="O3795" i="4"/>
  <c r="O3796" i="4"/>
  <c r="O3797" i="4"/>
  <c r="O3798" i="4"/>
  <c r="O3799" i="4"/>
  <c r="O3800" i="4"/>
  <c r="O3801" i="4"/>
  <c r="O3802" i="4"/>
  <c r="O3803" i="4"/>
  <c r="O3804" i="4"/>
  <c r="O3805" i="4"/>
  <c r="O3806" i="4"/>
  <c r="O3807" i="4"/>
  <c r="O3808" i="4"/>
  <c r="O3809" i="4"/>
  <c r="O3810" i="4"/>
  <c r="O3811" i="4"/>
  <c r="O3812" i="4"/>
  <c r="O3813" i="4"/>
  <c r="O3814" i="4"/>
  <c r="O3815" i="4"/>
  <c r="O3816" i="4"/>
  <c r="O3817" i="4"/>
  <c r="O3818" i="4"/>
  <c r="O3819" i="4"/>
  <c r="O3820" i="4"/>
  <c r="O3821" i="4"/>
  <c r="O3822" i="4"/>
  <c r="O3823" i="4"/>
  <c r="O3824" i="4"/>
  <c r="O3825" i="4"/>
  <c r="O3826" i="4"/>
  <c r="O3827" i="4"/>
  <c r="O3828" i="4"/>
  <c r="O3829" i="4"/>
  <c r="O3830" i="4"/>
  <c r="O3831" i="4"/>
  <c r="O3832" i="4"/>
  <c r="O3833" i="4"/>
  <c r="O3834" i="4"/>
  <c r="O3835" i="4"/>
  <c r="O3836" i="4"/>
  <c r="O3837" i="4"/>
  <c r="O3838" i="4"/>
  <c r="O3839" i="4"/>
  <c r="O3840" i="4"/>
  <c r="O3841" i="4"/>
  <c r="O3842" i="4"/>
  <c r="O3843" i="4"/>
  <c r="O3844" i="4"/>
  <c r="O3845" i="4"/>
  <c r="O3846" i="4"/>
  <c r="O3847" i="4"/>
  <c r="O3848" i="4"/>
  <c r="O3849" i="4"/>
  <c r="O3850" i="4"/>
  <c r="O3851" i="4"/>
  <c r="O3852" i="4"/>
  <c r="O3853" i="4"/>
  <c r="O3854" i="4"/>
  <c r="O3855" i="4"/>
  <c r="O3856" i="4"/>
  <c r="O3857" i="4"/>
  <c r="O3858" i="4"/>
  <c r="O3859" i="4"/>
  <c r="O3860" i="4"/>
  <c r="O3861" i="4"/>
  <c r="O3862" i="4"/>
  <c r="O3863" i="4"/>
  <c r="O3864" i="4"/>
  <c r="O3865" i="4"/>
  <c r="O3866" i="4"/>
  <c r="O3867" i="4"/>
  <c r="O3868" i="4"/>
  <c r="O3869" i="4"/>
  <c r="O3870" i="4"/>
  <c r="O3871" i="4"/>
  <c r="O3872" i="4"/>
  <c r="O3873" i="4"/>
  <c r="O3874" i="4"/>
  <c r="O3875" i="4"/>
  <c r="O3876" i="4"/>
  <c r="O3877" i="4"/>
  <c r="O3878" i="4"/>
  <c r="O3879" i="4"/>
  <c r="O3880" i="4"/>
  <c r="O3881" i="4"/>
  <c r="O3882" i="4"/>
  <c r="O3883" i="4"/>
  <c r="O3884" i="4"/>
  <c r="O3885" i="4"/>
  <c r="O3886" i="4"/>
  <c r="O3887" i="4"/>
  <c r="O3888" i="4"/>
  <c r="O3889" i="4"/>
  <c r="O3890" i="4"/>
  <c r="O3891" i="4"/>
  <c r="O3892" i="4"/>
  <c r="O3893" i="4"/>
  <c r="O3894" i="4"/>
  <c r="O3895" i="4"/>
  <c r="O3896" i="4"/>
  <c r="O3897" i="4"/>
  <c r="O3898" i="4"/>
  <c r="O3899" i="4"/>
  <c r="O3900" i="4"/>
  <c r="O3901" i="4"/>
  <c r="O3902" i="4"/>
  <c r="O3903" i="4"/>
  <c r="O3904" i="4"/>
  <c r="O3905" i="4"/>
  <c r="O3906" i="4"/>
  <c r="O3907" i="4"/>
  <c r="O3908" i="4"/>
  <c r="O3909" i="4"/>
  <c r="O3910" i="4"/>
  <c r="O3911" i="4"/>
  <c r="O3912" i="4"/>
  <c r="O3913" i="4"/>
  <c r="O3914" i="4"/>
  <c r="O3915" i="4"/>
  <c r="O3916" i="4"/>
  <c r="O3917" i="4"/>
  <c r="O3918" i="4"/>
  <c r="O3919" i="4"/>
  <c r="O3920" i="4"/>
  <c r="O3921" i="4"/>
  <c r="O3922" i="4"/>
  <c r="O3923" i="4"/>
  <c r="O3924" i="4"/>
  <c r="O3925" i="4"/>
  <c r="O3926" i="4"/>
  <c r="O3927" i="4"/>
  <c r="O3928" i="4"/>
  <c r="O3929" i="4"/>
  <c r="O3930" i="4"/>
  <c r="O3931" i="4"/>
  <c r="O3932" i="4"/>
  <c r="O3933" i="4"/>
  <c r="O3934" i="4"/>
  <c r="O3935" i="4"/>
  <c r="O3936" i="4"/>
  <c r="O3937" i="4"/>
  <c r="O3938" i="4"/>
  <c r="O3939" i="4"/>
  <c r="O3940" i="4"/>
  <c r="O3941" i="4"/>
  <c r="O3942" i="4"/>
  <c r="O3943" i="4"/>
  <c r="O3944" i="4"/>
  <c r="O3945" i="4"/>
  <c r="O3946" i="4"/>
  <c r="O3947" i="4"/>
  <c r="O3948" i="4"/>
  <c r="O3949" i="4"/>
  <c r="O3950" i="4"/>
  <c r="O3951" i="4"/>
  <c r="O3952" i="4"/>
  <c r="O3953" i="4"/>
  <c r="O3954" i="4"/>
  <c r="O3955" i="4"/>
  <c r="O3956" i="4"/>
  <c r="O3957" i="4"/>
  <c r="O3958" i="4"/>
  <c r="O3959" i="4"/>
  <c r="O3960" i="4"/>
  <c r="O3961" i="4"/>
  <c r="O3962" i="4"/>
  <c r="O3963" i="4"/>
  <c r="O3964" i="4"/>
  <c r="O3965" i="4"/>
  <c r="O3966" i="4"/>
  <c r="O3967" i="4"/>
  <c r="O3968" i="4"/>
  <c r="O3969" i="4"/>
  <c r="O3970" i="4"/>
  <c r="O3971" i="4"/>
  <c r="O3972" i="4"/>
  <c r="O3973" i="4"/>
  <c r="O3974" i="4"/>
  <c r="O3975" i="4"/>
  <c r="O3976" i="4"/>
  <c r="O3977" i="4"/>
  <c r="O3978" i="4"/>
  <c r="O3979" i="4"/>
  <c r="O3980" i="4"/>
  <c r="O3981" i="4"/>
  <c r="O3982" i="4"/>
  <c r="O3983" i="4"/>
  <c r="O3984" i="4"/>
  <c r="O3985" i="4"/>
  <c r="O3986" i="4"/>
  <c r="O3987" i="4"/>
  <c r="O3988" i="4"/>
  <c r="O3989" i="4"/>
  <c r="O3990" i="4"/>
  <c r="O3991" i="4"/>
  <c r="O3992" i="4"/>
  <c r="O3993" i="4"/>
  <c r="O3994" i="4"/>
  <c r="O3995" i="4"/>
  <c r="O3996" i="4"/>
  <c r="O3997" i="4"/>
  <c r="O3998" i="4"/>
  <c r="O3999" i="4"/>
  <c r="O4000" i="4"/>
  <c r="O4001" i="4"/>
  <c r="O4002" i="4"/>
  <c r="O4003" i="4"/>
  <c r="O4004" i="4"/>
  <c r="O4005" i="4"/>
  <c r="O4006" i="4"/>
  <c r="O4007" i="4"/>
  <c r="O4008" i="4"/>
  <c r="O4009" i="4"/>
  <c r="O4010" i="4"/>
  <c r="O4011" i="4"/>
  <c r="O4012" i="4"/>
  <c r="O4013" i="4"/>
  <c r="O4014" i="4"/>
  <c r="O4015" i="4"/>
  <c r="O4016" i="4"/>
  <c r="O4017" i="4"/>
  <c r="O4018" i="4"/>
  <c r="O4019" i="4"/>
  <c r="O4020" i="4"/>
  <c r="O4021" i="4"/>
  <c r="O4022" i="4"/>
  <c r="O4023" i="4"/>
  <c r="O4024" i="4"/>
  <c r="O4025" i="4"/>
  <c r="O4026" i="4"/>
  <c r="O4027" i="4"/>
  <c r="O4028" i="4"/>
  <c r="O4029" i="4"/>
  <c r="O4030" i="4"/>
  <c r="O4031" i="4"/>
  <c r="O4032" i="4"/>
  <c r="O4033" i="4"/>
  <c r="O4034" i="4"/>
  <c r="O4035" i="4"/>
  <c r="O4036" i="4"/>
  <c r="O4037" i="4"/>
  <c r="O4038" i="4"/>
  <c r="O4039" i="4"/>
  <c r="O4040" i="4"/>
  <c r="O4041" i="4"/>
  <c r="O4042" i="4"/>
  <c r="O4043" i="4"/>
  <c r="O4044" i="4"/>
  <c r="O4045" i="4"/>
  <c r="O4046" i="4"/>
  <c r="O4047" i="4"/>
  <c r="O4048" i="4"/>
  <c r="O4049" i="4"/>
  <c r="O4050" i="4"/>
  <c r="O4051" i="4"/>
  <c r="O4052" i="4"/>
  <c r="O4053" i="4"/>
  <c r="O4054" i="4"/>
  <c r="O4055" i="4"/>
  <c r="O4056" i="4"/>
  <c r="O4057" i="4"/>
  <c r="O4058" i="4"/>
  <c r="O4059" i="4"/>
  <c r="O4060" i="4"/>
  <c r="O4061" i="4"/>
  <c r="O4062" i="4"/>
  <c r="O4063" i="4"/>
  <c r="O4064" i="4"/>
  <c r="O4065" i="4"/>
  <c r="O4066" i="4"/>
  <c r="O4067" i="4"/>
  <c r="O4068" i="4"/>
  <c r="O4069" i="4"/>
  <c r="O4070" i="4"/>
  <c r="O4071" i="4"/>
  <c r="O4072" i="4"/>
  <c r="O4073" i="4"/>
  <c r="O4074" i="4"/>
  <c r="O4075" i="4"/>
  <c r="O4076" i="4"/>
  <c r="O4077" i="4"/>
  <c r="O4078" i="4"/>
  <c r="O4079" i="4"/>
  <c r="O4080" i="4"/>
  <c r="O4081" i="4"/>
  <c r="O4082" i="4"/>
  <c r="O4083" i="4"/>
  <c r="O4084" i="4"/>
  <c r="O4085" i="4"/>
  <c r="O4086" i="4"/>
  <c r="O4087" i="4"/>
  <c r="O4088" i="4"/>
  <c r="O4089" i="4"/>
  <c r="O4090" i="4"/>
  <c r="O4091" i="4"/>
  <c r="O4092" i="4"/>
  <c r="O4093" i="4"/>
  <c r="O4094" i="4"/>
  <c r="O4095" i="4"/>
  <c r="O4096" i="4"/>
  <c r="O4097" i="4"/>
  <c r="O4098" i="4"/>
  <c r="O4099" i="4"/>
  <c r="O4100" i="4"/>
  <c r="O4101" i="4"/>
  <c r="O4102" i="4"/>
  <c r="O4103" i="4"/>
  <c r="O4104" i="4"/>
  <c r="O4105" i="4"/>
  <c r="O4106" i="4"/>
  <c r="O4107" i="4"/>
  <c r="O4108" i="4"/>
  <c r="O4109" i="4"/>
  <c r="O4110" i="4"/>
  <c r="O4111" i="4"/>
  <c r="O4112" i="4"/>
  <c r="O4113" i="4"/>
  <c r="O4114" i="4"/>
  <c r="O4115" i="4"/>
  <c r="O4116" i="4"/>
  <c r="O4117" i="4"/>
  <c r="O4118" i="4"/>
  <c r="O4119" i="4"/>
  <c r="O4120" i="4"/>
  <c r="O4121" i="4"/>
  <c r="O4122" i="4"/>
  <c r="O4123" i="4"/>
  <c r="O4124" i="4"/>
  <c r="O4125" i="4"/>
  <c r="O4126" i="4"/>
  <c r="O4127" i="4"/>
  <c r="O4128" i="4"/>
  <c r="O4129" i="4"/>
  <c r="O4130" i="4"/>
  <c r="O4131" i="4"/>
  <c r="O4132" i="4"/>
  <c r="O4133" i="4"/>
  <c r="O4134" i="4"/>
  <c r="O4135" i="4"/>
  <c r="O4136" i="4"/>
  <c r="O4137" i="4"/>
  <c r="O4138" i="4"/>
  <c r="O4139" i="4"/>
  <c r="O4140" i="4"/>
  <c r="O4141" i="4"/>
  <c r="O4142" i="4"/>
  <c r="O4143" i="4"/>
  <c r="O4144" i="4"/>
  <c r="O4145" i="4"/>
  <c r="O4146" i="4"/>
  <c r="O4147" i="4"/>
  <c r="O4148" i="4"/>
  <c r="O4149" i="4"/>
  <c r="O4150" i="4"/>
  <c r="O4151" i="4"/>
  <c r="O4152" i="4"/>
  <c r="O4153" i="4"/>
  <c r="O4154" i="4"/>
  <c r="O4155" i="4"/>
  <c r="O4156" i="4"/>
  <c r="O4157" i="4"/>
  <c r="O4158" i="4"/>
  <c r="O4159" i="4"/>
  <c r="O4160" i="4"/>
  <c r="O4161" i="4"/>
  <c r="O4162" i="4"/>
  <c r="O4163" i="4"/>
  <c r="O4164" i="4"/>
  <c r="O4165" i="4"/>
  <c r="O4166" i="4"/>
  <c r="O4167" i="4"/>
  <c r="O4168" i="4"/>
  <c r="O4169" i="4"/>
  <c r="O4170" i="4"/>
  <c r="O4171" i="4"/>
  <c r="O4172" i="4"/>
  <c r="O4173" i="4"/>
  <c r="O4174" i="4"/>
  <c r="O4175" i="4"/>
  <c r="O4176" i="4"/>
  <c r="O4177" i="4"/>
  <c r="O4178" i="4"/>
  <c r="O4179" i="4"/>
  <c r="O4180" i="4"/>
  <c r="O4181" i="4"/>
  <c r="O4182" i="4"/>
  <c r="O4183" i="4"/>
  <c r="O4184" i="4"/>
  <c r="O4185" i="4"/>
  <c r="O4186" i="4"/>
  <c r="O4187" i="4"/>
  <c r="O4188" i="4"/>
  <c r="O4189" i="4"/>
  <c r="O4190" i="4"/>
  <c r="O4191" i="4"/>
  <c r="O4192" i="4"/>
  <c r="O4193" i="4"/>
  <c r="O4194" i="4"/>
  <c r="O4195" i="4"/>
  <c r="O4196" i="4"/>
  <c r="O4197" i="4"/>
  <c r="O4198" i="4"/>
  <c r="O4199" i="4"/>
  <c r="O4200" i="4"/>
  <c r="O4201" i="4"/>
  <c r="O4202" i="4"/>
  <c r="O4203" i="4"/>
  <c r="O4204" i="4"/>
  <c r="O4205" i="4"/>
  <c r="O4206" i="4"/>
  <c r="O4207" i="4"/>
  <c r="O4208" i="4"/>
  <c r="O4209" i="4"/>
  <c r="O4210" i="4"/>
  <c r="O4211" i="4"/>
  <c r="O4212" i="4"/>
  <c r="O4213" i="4"/>
  <c r="O4214" i="4"/>
  <c r="O4215" i="4"/>
  <c r="O4216" i="4"/>
  <c r="O4217" i="4"/>
  <c r="O4218" i="4"/>
  <c r="O4219" i="4"/>
  <c r="O4220" i="4"/>
  <c r="O4221" i="4"/>
  <c r="O4222" i="4"/>
  <c r="O4223" i="4"/>
  <c r="O4224" i="4"/>
  <c r="O4225" i="4"/>
  <c r="O4226" i="4"/>
  <c r="O4227" i="4"/>
  <c r="O4228" i="4"/>
  <c r="O4229" i="4"/>
  <c r="O4230" i="4"/>
  <c r="O4231" i="4"/>
  <c r="O4232" i="4"/>
  <c r="O4233" i="4"/>
  <c r="O4234" i="4"/>
  <c r="O4235" i="4"/>
  <c r="O4236" i="4"/>
  <c r="O4237" i="4"/>
  <c r="O4238" i="4"/>
  <c r="O4239" i="4"/>
  <c r="O4240" i="4"/>
  <c r="O4241" i="4"/>
  <c r="O4242" i="4"/>
  <c r="O4243" i="4"/>
  <c r="O4244" i="4"/>
  <c r="O4245" i="4"/>
  <c r="O4246" i="4"/>
  <c r="O4247" i="4"/>
  <c r="O4248" i="4"/>
  <c r="O4249" i="4"/>
  <c r="O4250" i="4"/>
  <c r="O4251" i="4"/>
  <c r="O4252" i="4"/>
  <c r="O4253" i="4"/>
  <c r="O4254" i="4"/>
  <c r="O4255" i="4"/>
  <c r="O4256" i="4"/>
  <c r="O4257" i="4"/>
  <c r="O4258" i="4"/>
  <c r="O4259" i="4"/>
  <c r="O4260" i="4"/>
  <c r="O4261" i="4"/>
  <c r="O4262" i="4"/>
  <c r="O4263" i="4"/>
  <c r="O4264" i="4"/>
  <c r="O4265" i="4"/>
  <c r="O4266" i="4"/>
  <c r="O4267" i="4"/>
  <c r="O4268" i="4"/>
  <c r="O4269" i="4"/>
  <c r="O4270" i="4"/>
  <c r="O4271" i="4"/>
  <c r="O4272" i="4"/>
  <c r="O4273" i="4"/>
  <c r="O4274" i="4"/>
  <c r="O4275" i="4"/>
  <c r="O4276" i="4"/>
  <c r="O4277" i="4"/>
  <c r="O4278" i="4"/>
  <c r="O4279" i="4"/>
  <c r="O4280" i="4"/>
  <c r="O4281" i="4"/>
  <c r="O4282" i="4"/>
  <c r="O4283" i="4"/>
  <c r="O4284" i="4"/>
  <c r="O4285" i="4"/>
  <c r="O4286" i="4"/>
  <c r="O4287" i="4"/>
  <c r="O4288" i="4"/>
  <c r="O4289" i="4"/>
  <c r="O4290" i="4"/>
  <c r="O4291" i="4"/>
  <c r="O4292" i="4"/>
  <c r="O4293" i="4"/>
  <c r="O4294" i="4"/>
  <c r="O4295" i="4"/>
  <c r="O4296" i="4"/>
  <c r="O4297" i="4"/>
  <c r="O4298" i="4"/>
  <c r="O4299" i="4"/>
  <c r="O4300" i="4"/>
  <c r="O4301" i="4"/>
  <c r="O4302" i="4"/>
  <c r="O4303" i="4"/>
  <c r="O4304" i="4"/>
  <c r="O4305" i="4"/>
  <c r="O4306" i="4"/>
  <c r="O4307" i="4"/>
  <c r="O4308" i="4"/>
  <c r="O4309" i="4"/>
  <c r="O4310" i="4"/>
  <c r="O4311" i="4"/>
  <c r="O4312" i="4"/>
  <c r="O4313" i="4"/>
  <c r="O4314" i="4"/>
  <c r="O4315" i="4"/>
  <c r="O4316" i="4"/>
  <c r="O4317" i="4"/>
  <c r="O4318" i="4"/>
  <c r="O4319" i="4"/>
  <c r="O4320" i="4"/>
  <c r="O4321" i="4"/>
  <c r="O4322" i="4"/>
  <c r="O4323" i="4"/>
  <c r="O4324" i="4"/>
  <c r="O4325" i="4"/>
  <c r="O4326" i="4"/>
  <c r="O4327" i="4"/>
  <c r="O4328" i="4"/>
  <c r="O4329" i="4"/>
  <c r="O4330" i="4"/>
  <c r="O4331" i="4"/>
  <c r="O4332" i="4"/>
  <c r="O4333" i="4"/>
  <c r="O4334" i="4"/>
  <c r="O4335" i="4"/>
  <c r="O4336" i="4"/>
  <c r="O4337" i="4"/>
  <c r="O4338" i="4"/>
  <c r="O4339" i="4"/>
  <c r="O4340" i="4"/>
  <c r="O4341" i="4"/>
  <c r="O4342" i="4"/>
  <c r="O4343" i="4"/>
  <c r="O4344" i="4"/>
  <c r="O4345" i="4"/>
  <c r="O4346" i="4"/>
  <c r="O4347" i="4"/>
  <c r="O4348" i="4"/>
  <c r="O4349" i="4"/>
  <c r="O4350" i="4"/>
  <c r="O4351" i="4"/>
  <c r="O4352" i="4"/>
  <c r="O4353" i="4"/>
  <c r="O4354" i="4"/>
  <c r="O4355" i="4"/>
  <c r="O4356" i="4"/>
  <c r="O4357" i="4"/>
  <c r="O4358" i="4"/>
  <c r="O4359" i="4"/>
  <c r="O4360" i="4"/>
  <c r="O4361" i="4"/>
  <c r="O4362" i="4"/>
  <c r="O4363" i="4"/>
  <c r="O4364" i="4"/>
  <c r="O4365" i="4"/>
  <c r="O4366" i="4"/>
  <c r="O4367" i="4"/>
  <c r="O4368" i="4"/>
  <c r="O4369" i="4"/>
  <c r="O4370" i="4"/>
  <c r="O4371" i="4"/>
  <c r="O4372" i="4"/>
  <c r="O4373" i="4"/>
  <c r="O4374" i="4"/>
  <c r="O4375" i="4"/>
  <c r="O4376" i="4"/>
  <c r="O4377" i="4"/>
  <c r="O4378" i="4"/>
  <c r="O4379" i="4"/>
  <c r="O4380" i="4"/>
  <c r="O4381" i="4"/>
  <c r="O4382" i="4"/>
  <c r="O4383" i="4"/>
  <c r="O4384" i="4"/>
  <c r="O4385" i="4"/>
  <c r="O4386" i="4"/>
  <c r="O4387" i="4"/>
  <c r="O4388" i="4"/>
  <c r="O4389" i="4"/>
  <c r="O4390" i="4"/>
  <c r="O4391" i="4"/>
  <c r="O4392" i="4"/>
  <c r="O4393" i="4"/>
  <c r="O4394" i="4"/>
  <c r="O4395" i="4"/>
  <c r="O4396" i="4"/>
  <c r="O4397" i="4"/>
  <c r="O4398" i="4"/>
  <c r="O4399" i="4"/>
  <c r="O4400" i="4"/>
  <c r="O4401" i="4"/>
  <c r="O4402" i="4"/>
  <c r="O4403" i="4"/>
  <c r="O4404" i="4"/>
  <c r="O4405" i="4"/>
  <c r="O4406" i="4"/>
  <c r="O4407" i="4"/>
  <c r="O4408" i="4"/>
  <c r="O4409" i="4"/>
  <c r="O4410" i="4"/>
  <c r="O4411" i="4"/>
  <c r="O4412" i="4"/>
  <c r="O4413" i="4"/>
  <c r="O4414" i="4"/>
  <c r="O4415" i="4"/>
  <c r="O4416" i="4"/>
  <c r="O4417" i="4"/>
  <c r="O4418" i="4"/>
  <c r="O4419" i="4"/>
  <c r="O4420" i="4"/>
  <c r="O4421" i="4"/>
  <c r="O4422" i="4"/>
  <c r="O4423" i="4"/>
  <c r="O4424" i="4"/>
  <c r="O4425" i="4"/>
  <c r="O4426" i="4"/>
  <c r="O4427" i="4"/>
  <c r="O4428" i="4"/>
  <c r="O4429" i="4"/>
  <c r="O4430" i="4"/>
  <c r="O4431" i="4"/>
  <c r="O4432" i="4"/>
  <c r="O4433" i="4"/>
  <c r="O4434" i="4"/>
  <c r="O4435" i="4"/>
  <c r="O4436" i="4"/>
  <c r="O4437" i="4"/>
  <c r="O4438" i="4"/>
  <c r="O4439" i="4"/>
  <c r="O4440" i="4"/>
  <c r="O4441" i="4"/>
  <c r="O4442" i="4"/>
  <c r="O4443" i="4"/>
  <c r="O4444" i="4"/>
  <c r="O4445" i="4"/>
  <c r="O4446" i="4"/>
  <c r="O4447" i="4"/>
  <c r="O4448" i="4"/>
  <c r="O4449" i="4"/>
  <c r="O4450" i="4"/>
  <c r="O4451" i="4"/>
  <c r="O4452" i="4"/>
  <c r="O4453" i="4"/>
  <c r="O4454" i="4"/>
  <c r="O4455" i="4"/>
  <c r="O4456" i="4"/>
  <c r="O4457" i="4"/>
  <c r="O4458" i="4"/>
  <c r="O4459" i="4"/>
  <c r="O4460" i="4"/>
  <c r="O4461" i="4"/>
  <c r="O4462" i="4"/>
  <c r="O4463" i="4"/>
  <c r="O4464" i="4"/>
  <c r="O4465" i="4"/>
  <c r="O4466" i="4"/>
  <c r="O4467" i="4"/>
  <c r="O4468" i="4"/>
  <c r="O4469" i="4"/>
  <c r="O4470" i="4"/>
  <c r="O4471" i="4"/>
  <c r="O4472" i="4"/>
  <c r="O4473" i="4"/>
  <c r="O4474" i="4"/>
  <c r="O4475" i="4"/>
  <c r="O4476" i="4"/>
  <c r="O4477" i="4"/>
  <c r="O4478" i="4"/>
  <c r="O4479" i="4"/>
  <c r="O4480" i="4"/>
  <c r="O4481" i="4"/>
  <c r="O4482" i="4"/>
  <c r="O4483" i="4"/>
  <c r="O4484" i="4"/>
  <c r="O4485" i="4"/>
  <c r="O4486" i="4"/>
  <c r="O4487" i="4"/>
  <c r="O4488" i="4"/>
  <c r="O4489" i="4"/>
  <c r="O4490" i="4"/>
  <c r="O4491" i="4"/>
  <c r="O4492" i="4"/>
  <c r="O4493" i="4"/>
  <c r="O4494" i="4"/>
  <c r="O4495" i="4"/>
  <c r="O4496" i="4"/>
  <c r="O4497" i="4"/>
  <c r="O4498" i="4"/>
  <c r="O4499" i="4"/>
  <c r="O4500" i="4"/>
  <c r="O4501" i="4"/>
  <c r="O4502" i="4"/>
  <c r="O4503" i="4"/>
  <c r="O4504" i="4"/>
  <c r="O4505" i="4"/>
  <c r="O4506" i="4"/>
  <c r="O4507" i="4"/>
  <c r="O4508" i="4"/>
  <c r="O4509" i="4"/>
  <c r="O4510" i="4"/>
  <c r="O4511" i="4"/>
  <c r="O4512" i="4"/>
  <c r="O4513" i="4"/>
  <c r="O4514" i="4"/>
  <c r="O4515" i="4"/>
  <c r="O4516" i="4"/>
  <c r="O4517" i="4"/>
  <c r="O4518" i="4"/>
  <c r="O4519" i="4"/>
  <c r="O4520" i="4"/>
  <c r="O4521" i="4"/>
  <c r="O4522" i="4"/>
  <c r="O4523" i="4"/>
  <c r="O4524" i="4"/>
  <c r="O4525" i="4"/>
  <c r="O4526" i="4"/>
  <c r="O4527" i="4"/>
  <c r="O4528" i="4"/>
  <c r="O4529" i="4"/>
  <c r="O4530" i="4"/>
  <c r="O4531" i="4"/>
  <c r="O4532" i="4"/>
  <c r="O4533" i="4"/>
  <c r="O4534" i="4"/>
  <c r="O4535" i="4"/>
  <c r="O4536" i="4"/>
  <c r="O4537" i="4"/>
  <c r="O4538" i="4"/>
  <c r="O4539" i="4"/>
  <c r="O4540" i="4"/>
  <c r="O4541" i="4"/>
  <c r="O4542" i="4"/>
  <c r="O4543" i="4"/>
  <c r="O4544" i="4"/>
  <c r="O4545" i="4"/>
  <c r="O4546" i="4"/>
  <c r="O4547" i="4"/>
  <c r="O4548" i="4"/>
  <c r="O4549" i="4"/>
  <c r="O4550" i="4"/>
  <c r="O4551" i="4"/>
  <c r="O2" i="4"/>
  <c r="K4551" i="5"/>
  <c r="K4550" i="5"/>
  <c r="K4549" i="5"/>
  <c r="K4548" i="5"/>
  <c r="K4547" i="5"/>
  <c r="K4546" i="5"/>
  <c r="K4545" i="5"/>
  <c r="K4544" i="5"/>
  <c r="K4543" i="5"/>
  <c r="K4542" i="5"/>
  <c r="K4541" i="5"/>
  <c r="K4540" i="5"/>
  <c r="K4539" i="5"/>
  <c r="K4538" i="5"/>
  <c r="K4537" i="5"/>
  <c r="K4536" i="5"/>
  <c r="K4535" i="5"/>
  <c r="K4534" i="5"/>
  <c r="K4533" i="5"/>
  <c r="K4532" i="5"/>
  <c r="K4531" i="5"/>
  <c r="K4530" i="5"/>
  <c r="K4529" i="5"/>
  <c r="K4528" i="5"/>
  <c r="K4527" i="5"/>
  <c r="K4526" i="5"/>
  <c r="K4525" i="5"/>
  <c r="K4524" i="5"/>
  <c r="K4523" i="5"/>
  <c r="K4522" i="5"/>
  <c r="K4521" i="5"/>
  <c r="K4520" i="5"/>
  <c r="K4519" i="5"/>
  <c r="K4518" i="5"/>
  <c r="K4517" i="5"/>
  <c r="K4516" i="5"/>
  <c r="K4515" i="5"/>
  <c r="K4514" i="5"/>
  <c r="K4513" i="5"/>
  <c r="K4512" i="5"/>
  <c r="K4511" i="5"/>
  <c r="K4510" i="5"/>
  <c r="K4509" i="5"/>
  <c r="K4508" i="5"/>
  <c r="K4507" i="5"/>
  <c r="K4506" i="5"/>
  <c r="K4505" i="5"/>
  <c r="K4504" i="5"/>
  <c r="K4503" i="5"/>
  <c r="K4502" i="5"/>
  <c r="K4501" i="5"/>
  <c r="K4500" i="5"/>
  <c r="K4499" i="5"/>
  <c r="K4498" i="5"/>
  <c r="K4497" i="5"/>
  <c r="K4496" i="5"/>
  <c r="K4495" i="5"/>
  <c r="K4494" i="5"/>
  <c r="K4493" i="5"/>
  <c r="K4492" i="5"/>
  <c r="K4491" i="5"/>
  <c r="K4490" i="5"/>
  <c r="K4489" i="5"/>
  <c r="K4488" i="5"/>
  <c r="K4487" i="5"/>
  <c r="K4486" i="5"/>
  <c r="K4485" i="5"/>
  <c r="K4484" i="5"/>
  <c r="K4483" i="5"/>
  <c r="K4482" i="5"/>
  <c r="K4481" i="5"/>
  <c r="K4480" i="5"/>
  <c r="K4479" i="5"/>
  <c r="K4478" i="5"/>
  <c r="K4477" i="5"/>
  <c r="K4476" i="5"/>
  <c r="K4475" i="5"/>
  <c r="K4474" i="5"/>
  <c r="K4473" i="5"/>
  <c r="K4472" i="5"/>
  <c r="K4471" i="5"/>
  <c r="K4470" i="5"/>
  <c r="K4469" i="5"/>
  <c r="K4468" i="5"/>
  <c r="K4467" i="5"/>
  <c r="K4466" i="5"/>
  <c r="K4465" i="5"/>
  <c r="K4464" i="5"/>
  <c r="K4463" i="5"/>
  <c r="K4462" i="5"/>
  <c r="K4461" i="5"/>
  <c r="K4460" i="5"/>
  <c r="K4459" i="5"/>
  <c r="K4458" i="5"/>
  <c r="K4457" i="5"/>
  <c r="K4456" i="5"/>
  <c r="K4455" i="5"/>
  <c r="K4454" i="5"/>
  <c r="K4453" i="5"/>
  <c r="K4452" i="5"/>
  <c r="K4451" i="5"/>
  <c r="K4450" i="5"/>
  <c r="K4449" i="5"/>
  <c r="K4448" i="5"/>
  <c r="K4447" i="5"/>
  <c r="K4446" i="5"/>
  <c r="K4445" i="5"/>
  <c r="K4444" i="5"/>
  <c r="K4443" i="5"/>
  <c r="K4442" i="5"/>
  <c r="K4441" i="5"/>
  <c r="K4440" i="5"/>
  <c r="K4439" i="5"/>
  <c r="K4438" i="5"/>
  <c r="K4437" i="5"/>
  <c r="K4436" i="5"/>
  <c r="K4435" i="5"/>
  <c r="K4434" i="5"/>
  <c r="K4433" i="5"/>
  <c r="K4432" i="5"/>
  <c r="K4431" i="5"/>
  <c r="K4430" i="5"/>
  <c r="K4429" i="5"/>
  <c r="K4428" i="5"/>
  <c r="K4427" i="5"/>
  <c r="K4426" i="5"/>
  <c r="K4425" i="5"/>
  <c r="K4424" i="5"/>
  <c r="K4423" i="5"/>
  <c r="K4422" i="5"/>
  <c r="K4421" i="5"/>
  <c r="K4420" i="5"/>
  <c r="K4419" i="5"/>
  <c r="K4418" i="5"/>
  <c r="K4417" i="5"/>
  <c r="K4416" i="5"/>
  <c r="K4415" i="5"/>
  <c r="K4414" i="5"/>
  <c r="K4413" i="5"/>
  <c r="K4412" i="5"/>
  <c r="K4411" i="5"/>
  <c r="K4410" i="5"/>
  <c r="K4409" i="5"/>
  <c r="K4408" i="5"/>
  <c r="K4407" i="5"/>
  <c r="K4406" i="5"/>
  <c r="K4405" i="5"/>
  <c r="K4404" i="5"/>
  <c r="K4403" i="5"/>
  <c r="K4402" i="5"/>
  <c r="K4401" i="5"/>
  <c r="K4400" i="5"/>
  <c r="K4399" i="5"/>
  <c r="K4398" i="5"/>
  <c r="K4397" i="5"/>
  <c r="K4396" i="5"/>
  <c r="K4395" i="5"/>
  <c r="K4394" i="5"/>
  <c r="K4393" i="5"/>
  <c r="K4392" i="5"/>
  <c r="K4391" i="5"/>
  <c r="K4390" i="5"/>
  <c r="K4389" i="5"/>
  <c r="K4388" i="5"/>
  <c r="K4387" i="5"/>
  <c r="K4386" i="5"/>
  <c r="K4385" i="5"/>
  <c r="K4384" i="5"/>
  <c r="K4383" i="5"/>
  <c r="K4382" i="5"/>
  <c r="K4381" i="5"/>
  <c r="K4380" i="5"/>
  <c r="K4379" i="5"/>
  <c r="K4378" i="5"/>
  <c r="K4377" i="5"/>
  <c r="K4376" i="5"/>
  <c r="K4375" i="5"/>
  <c r="K4374" i="5"/>
  <c r="K4373" i="5"/>
  <c r="K4372" i="5"/>
  <c r="K4371" i="5"/>
  <c r="K4370" i="5"/>
  <c r="K4369" i="5"/>
  <c r="K4368" i="5"/>
  <c r="K4367" i="5"/>
  <c r="K4366" i="5"/>
  <c r="K4365" i="5"/>
  <c r="K4364" i="5"/>
  <c r="K4363" i="5"/>
  <c r="K4362" i="5"/>
  <c r="K4361" i="5"/>
  <c r="K4360" i="5"/>
  <c r="K4359" i="5"/>
  <c r="K4358" i="5"/>
  <c r="K4357" i="5"/>
  <c r="K4356" i="5"/>
  <c r="K4355" i="5"/>
  <c r="K4354" i="5"/>
  <c r="K4353" i="5"/>
  <c r="K4352" i="5"/>
  <c r="K4351" i="5"/>
  <c r="K4350" i="5"/>
  <c r="K4349" i="5"/>
  <c r="K4348" i="5"/>
  <c r="K4347" i="5"/>
  <c r="K4346" i="5"/>
  <c r="K4345" i="5"/>
  <c r="K4344" i="5"/>
  <c r="K4343" i="5"/>
  <c r="K4342" i="5"/>
  <c r="K4341" i="5"/>
  <c r="K4340" i="5"/>
  <c r="K4339" i="5"/>
  <c r="K4338" i="5"/>
  <c r="K4337" i="5"/>
  <c r="K4336" i="5"/>
  <c r="K4335" i="5"/>
  <c r="K4334" i="5"/>
  <c r="K4333" i="5"/>
  <c r="K4332" i="5"/>
  <c r="K4331" i="5"/>
  <c r="K4330" i="5"/>
  <c r="K4329" i="5"/>
  <c r="K4328" i="5"/>
  <c r="K4327" i="5"/>
  <c r="K4326" i="5"/>
  <c r="K4325" i="5"/>
  <c r="K4324" i="5"/>
  <c r="K4323" i="5"/>
  <c r="K4322" i="5"/>
  <c r="K4321" i="5"/>
  <c r="K4320" i="5"/>
  <c r="K4319" i="5"/>
  <c r="K4318" i="5"/>
  <c r="K4317" i="5"/>
  <c r="K4316" i="5"/>
  <c r="K4315" i="5"/>
  <c r="K4314" i="5"/>
  <c r="K4313" i="5"/>
  <c r="K4312" i="5"/>
  <c r="K4311" i="5"/>
  <c r="K4310" i="5"/>
  <c r="K4309" i="5"/>
  <c r="K4308" i="5"/>
  <c r="K4307" i="5"/>
  <c r="K4306" i="5"/>
  <c r="K4305" i="5"/>
  <c r="K4304" i="5"/>
  <c r="K4303" i="5"/>
  <c r="K4302" i="5"/>
  <c r="K4301" i="5"/>
  <c r="K4300" i="5"/>
  <c r="K4299" i="5"/>
  <c r="K4298" i="5"/>
  <c r="K4297" i="5"/>
  <c r="K4296" i="5"/>
  <c r="K4295" i="5"/>
  <c r="K4294" i="5"/>
  <c r="K4293" i="5"/>
  <c r="K4292" i="5"/>
  <c r="K4291" i="5"/>
  <c r="K4290" i="5"/>
  <c r="K4289" i="5"/>
  <c r="K4288" i="5"/>
  <c r="K4287" i="5"/>
  <c r="K4286" i="5"/>
  <c r="K4285" i="5"/>
  <c r="K4284" i="5"/>
  <c r="K4283" i="5"/>
  <c r="K4282" i="5"/>
  <c r="K4281" i="5"/>
  <c r="K4280" i="5"/>
  <c r="K4279" i="5"/>
  <c r="K4278" i="5"/>
  <c r="K4277" i="5"/>
  <c r="K4276" i="5"/>
  <c r="K4275" i="5"/>
  <c r="K4274" i="5"/>
  <c r="K4273" i="5"/>
  <c r="K4272" i="5"/>
  <c r="K4271" i="5"/>
  <c r="K4270" i="5"/>
  <c r="K4269" i="5"/>
  <c r="K4268" i="5"/>
  <c r="K4267" i="5"/>
  <c r="K4266" i="5"/>
  <c r="K4265" i="5"/>
  <c r="K4264" i="5"/>
  <c r="K4263" i="5"/>
  <c r="K4262" i="5"/>
  <c r="K4261" i="5"/>
  <c r="K4260" i="5"/>
  <c r="K4259" i="5"/>
  <c r="K4258" i="5"/>
  <c r="K4257" i="5"/>
  <c r="K4256" i="5"/>
  <c r="K4255" i="5"/>
  <c r="K4254" i="5"/>
  <c r="K4253" i="5"/>
  <c r="K4252" i="5"/>
  <c r="K4251" i="5"/>
  <c r="K4250" i="5"/>
  <c r="K4249" i="5"/>
  <c r="K4248" i="5"/>
  <c r="K4247" i="5"/>
  <c r="K4246" i="5"/>
  <c r="K4245" i="5"/>
  <c r="K4244" i="5"/>
  <c r="K4243" i="5"/>
  <c r="K4242" i="5"/>
  <c r="K4241" i="5"/>
  <c r="K4240" i="5"/>
  <c r="K4239" i="5"/>
  <c r="K4238" i="5"/>
  <c r="K4237" i="5"/>
  <c r="K4236" i="5"/>
  <c r="K4235" i="5"/>
  <c r="K4234" i="5"/>
  <c r="K4233" i="5"/>
  <c r="K4232" i="5"/>
  <c r="K4231" i="5"/>
  <c r="K4230" i="5"/>
  <c r="K4229" i="5"/>
  <c r="K4228" i="5"/>
  <c r="K4227" i="5"/>
  <c r="K4226" i="5"/>
  <c r="K4225" i="5"/>
  <c r="K4224" i="5"/>
  <c r="K4223" i="5"/>
  <c r="K4222" i="5"/>
  <c r="K4221" i="5"/>
  <c r="K4220" i="5"/>
  <c r="K4219" i="5"/>
  <c r="K4218" i="5"/>
  <c r="K4217" i="5"/>
  <c r="K4216" i="5"/>
  <c r="K4215" i="5"/>
  <c r="K4214" i="5"/>
  <c r="K4213" i="5"/>
  <c r="K4212" i="5"/>
  <c r="K4211" i="5"/>
  <c r="K4210" i="5"/>
  <c r="K4209" i="5"/>
  <c r="K4208" i="5"/>
  <c r="K4207" i="5"/>
  <c r="K4206" i="5"/>
  <c r="K4205" i="5"/>
  <c r="K4204" i="5"/>
  <c r="K4203" i="5"/>
  <c r="K4202" i="5"/>
  <c r="K4201" i="5"/>
  <c r="K4200" i="5"/>
  <c r="K4199" i="5"/>
  <c r="K4198" i="5"/>
  <c r="K4197" i="5"/>
  <c r="K4196" i="5"/>
  <c r="K4195" i="5"/>
  <c r="K4194" i="5"/>
  <c r="K4193" i="5"/>
  <c r="K4192" i="5"/>
  <c r="K4191" i="5"/>
  <c r="K4190" i="5"/>
  <c r="K4189" i="5"/>
  <c r="K4188" i="5"/>
  <c r="K4187" i="5"/>
  <c r="K4186" i="5"/>
  <c r="K4185" i="5"/>
  <c r="K4184" i="5"/>
  <c r="K4183" i="5"/>
  <c r="K4182" i="5"/>
  <c r="K4181" i="5"/>
  <c r="K4180" i="5"/>
  <c r="K4179" i="5"/>
  <c r="K4178" i="5"/>
  <c r="K4177" i="5"/>
  <c r="K4176" i="5"/>
  <c r="K4175" i="5"/>
  <c r="K4174" i="5"/>
  <c r="K4173" i="5"/>
  <c r="K4172" i="5"/>
  <c r="K4171" i="5"/>
  <c r="K4170" i="5"/>
  <c r="K4169" i="5"/>
  <c r="K4168" i="5"/>
  <c r="K4167" i="5"/>
  <c r="K4166" i="5"/>
  <c r="K4165" i="5"/>
  <c r="K4164" i="5"/>
  <c r="K4163" i="5"/>
  <c r="K4162" i="5"/>
  <c r="K4161" i="5"/>
  <c r="K4160" i="5"/>
  <c r="K4159" i="5"/>
  <c r="K4158" i="5"/>
  <c r="K4157" i="5"/>
  <c r="K4156" i="5"/>
  <c r="K4155" i="5"/>
  <c r="K4154" i="5"/>
  <c r="K4153" i="5"/>
  <c r="K4152" i="5"/>
  <c r="K4151" i="5"/>
  <c r="K4150" i="5"/>
  <c r="K4149" i="5"/>
  <c r="K4148" i="5"/>
  <c r="K4147" i="5"/>
  <c r="K4146" i="5"/>
  <c r="K4145" i="5"/>
  <c r="K4144" i="5"/>
  <c r="K4143" i="5"/>
  <c r="K4142" i="5"/>
  <c r="K4141" i="5"/>
  <c r="K4140" i="5"/>
  <c r="K4139" i="5"/>
  <c r="K4138" i="5"/>
  <c r="K4137" i="5"/>
  <c r="K4136" i="5"/>
  <c r="K4135" i="5"/>
  <c r="K4134" i="5"/>
  <c r="K4133" i="5"/>
  <c r="K4132" i="5"/>
  <c r="K4131" i="5"/>
  <c r="K4130" i="5"/>
  <c r="K4129" i="5"/>
  <c r="K4128" i="5"/>
  <c r="K4127" i="5"/>
  <c r="K4126" i="5"/>
  <c r="K4125" i="5"/>
  <c r="K4124" i="5"/>
  <c r="K4123" i="5"/>
  <c r="K4122" i="5"/>
  <c r="K4121" i="5"/>
  <c r="K4120" i="5"/>
  <c r="K4119" i="5"/>
  <c r="K4118" i="5"/>
  <c r="K4117" i="5"/>
  <c r="K4116" i="5"/>
  <c r="K4115" i="5"/>
  <c r="K4114" i="5"/>
  <c r="K4113" i="5"/>
  <c r="K4112" i="5"/>
  <c r="K4111" i="5"/>
  <c r="K4110" i="5"/>
  <c r="K4109" i="5"/>
  <c r="K4108" i="5"/>
  <c r="K4107" i="5"/>
  <c r="K4106" i="5"/>
  <c r="K4105" i="5"/>
  <c r="K4104" i="5"/>
  <c r="K4103" i="5"/>
  <c r="K4102" i="5"/>
  <c r="K4101" i="5"/>
  <c r="K4100" i="5"/>
  <c r="K4099" i="5"/>
  <c r="K4098" i="5"/>
  <c r="K4097" i="5"/>
  <c r="K4096" i="5"/>
  <c r="K4095" i="5"/>
  <c r="K4094" i="5"/>
  <c r="K4093" i="5"/>
  <c r="K4092" i="5"/>
  <c r="K4091" i="5"/>
  <c r="K4090" i="5"/>
  <c r="K4089" i="5"/>
  <c r="K4088" i="5"/>
  <c r="K4087" i="5"/>
  <c r="K4086" i="5"/>
  <c r="K4085" i="5"/>
  <c r="K4084" i="5"/>
  <c r="K4083" i="5"/>
  <c r="K4082" i="5"/>
  <c r="K4081" i="5"/>
  <c r="K4080" i="5"/>
  <c r="K4079" i="5"/>
  <c r="K4078" i="5"/>
  <c r="K4077" i="5"/>
  <c r="K4076" i="5"/>
  <c r="K4075" i="5"/>
  <c r="K4074" i="5"/>
  <c r="K4073" i="5"/>
  <c r="K4072" i="5"/>
  <c r="K4071" i="5"/>
  <c r="K4070" i="5"/>
  <c r="K4069" i="5"/>
  <c r="K4068" i="5"/>
  <c r="K4067" i="5"/>
  <c r="K4066" i="5"/>
  <c r="K4065" i="5"/>
  <c r="K4064" i="5"/>
  <c r="K4063" i="5"/>
  <c r="K4062" i="5"/>
  <c r="K4061" i="5"/>
  <c r="K4060" i="5"/>
  <c r="K4059" i="5"/>
  <c r="K4058" i="5"/>
  <c r="K4057" i="5"/>
  <c r="K4056" i="5"/>
  <c r="K4055" i="5"/>
  <c r="K4054" i="5"/>
  <c r="K4053" i="5"/>
  <c r="K4052" i="5"/>
  <c r="K4051" i="5"/>
  <c r="K4050" i="5"/>
  <c r="K4049" i="5"/>
  <c r="K4048" i="5"/>
  <c r="K4047" i="5"/>
  <c r="K4046" i="5"/>
  <c r="K4045" i="5"/>
  <c r="K4044" i="5"/>
  <c r="K4043" i="5"/>
  <c r="K4042" i="5"/>
  <c r="K4041" i="5"/>
  <c r="K4040" i="5"/>
  <c r="K4039" i="5"/>
  <c r="K4038" i="5"/>
  <c r="K4037" i="5"/>
  <c r="K4036" i="5"/>
  <c r="K4035" i="5"/>
  <c r="K4034" i="5"/>
  <c r="K4033" i="5"/>
  <c r="K4032" i="5"/>
  <c r="K4031" i="5"/>
  <c r="K4030" i="5"/>
  <c r="K4029" i="5"/>
  <c r="K4028" i="5"/>
  <c r="K4027" i="5"/>
  <c r="K4026" i="5"/>
  <c r="K4025" i="5"/>
  <c r="K4024" i="5"/>
  <c r="K4023" i="5"/>
  <c r="K4022" i="5"/>
  <c r="K4021" i="5"/>
  <c r="K4020" i="5"/>
  <c r="K4019" i="5"/>
  <c r="K4018" i="5"/>
  <c r="K4017" i="5"/>
  <c r="K4016" i="5"/>
  <c r="K4015" i="5"/>
  <c r="K4014" i="5"/>
  <c r="K4013" i="5"/>
  <c r="K4012" i="5"/>
  <c r="K4011" i="5"/>
  <c r="K4010" i="5"/>
  <c r="K4009" i="5"/>
  <c r="K4008" i="5"/>
  <c r="K4007" i="5"/>
  <c r="K4006" i="5"/>
  <c r="K4005" i="5"/>
  <c r="K4004" i="5"/>
  <c r="K4003" i="5"/>
  <c r="K4002" i="5"/>
  <c r="K4001" i="5"/>
  <c r="K4000" i="5"/>
  <c r="K3999" i="5"/>
  <c r="K3998" i="5"/>
  <c r="K3997" i="5"/>
  <c r="K3996" i="5"/>
  <c r="K3995" i="5"/>
  <c r="K3994" i="5"/>
  <c r="K3993" i="5"/>
  <c r="K3992" i="5"/>
  <c r="K3991" i="5"/>
  <c r="K3990" i="5"/>
  <c r="K3989" i="5"/>
  <c r="K3988" i="5"/>
  <c r="K3987" i="5"/>
  <c r="K3986" i="5"/>
  <c r="K3985" i="5"/>
  <c r="K3984" i="5"/>
  <c r="K3983" i="5"/>
  <c r="K3982" i="5"/>
  <c r="K3981" i="5"/>
  <c r="K3980" i="5"/>
  <c r="K3979" i="5"/>
  <c r="K3978" i="5"/>
  <c r="K3977" i="5"/>
  <c r="K3976" i="5"/>
  <c r="K3975" i="5"/>
  <c r="K3974" i="5"/>
  <c r="K3973" i="5"/>
  <c r="K3972" i="5"/>
  <c r="K3971" i="5"/>
  <c r="K3970" i="5"/>
  <c r="K3969" i="5"/>
  <c r="K3968" i="5"/>
  <c r="K3967" i="5"/>
  <c r="K3966" i="5"/>
  <c r="K3965" i="5"/>
  <c r="K3964" i="5"/>
  <c r="K3963" i="5"/>
  <c r="K3962" i="5"/>
  <c r="K3961" i="5"/>
  <c r="K3960" i="5"/>
  <c r="K3959" i="5"/>
  <c r="K3958" i="5"/>
  <c r="K3957" i="5"/>
  <c r="K3956" i="5"/>
  <c r="K3955" i="5"/>
  <c r="K3954" i="5"/>
  <c r="K3953" i="5"/>
  <c r="K3952" i="5"/>
  <c r="K3951" i="5"/>
  <c r="K3950" i="5"/>
  <c r="K3949" i="5"/>
  <c r="K3948" i="5"/>
  <c r="K3947" i="5"/>
  <c r="K3946" i="5"/>
  <c r="K3945" i="5"/>
  <c r="K3944" i="5"/>
  <c r="K3943" i="5"/>
  <c r="K3942" i="5"/>
  <c r="K3941" i="5"/>
  <c r="K3940" i="5"/>
  <c r="K3939" i="5"/>
  <c r="K3938" i="5"/>
  <c r="K3937" i="5"/>
  <c r="K3936" i="5"/>
  <c r="K3935" i="5"/>
  <c r="K3934" i="5"/>
  <c r="K3933" i="5"/>
  <c r="K3932" i="5"/>
  <c r="K3931" i="5"/>
  <c r="K3930" i="5"/>
  <c r="K3929" i="5"/>
  <c r="K3928" i="5"/>
  <c r="K3927" i="5"/>
  <c r="K3926" i="5"/>
  <c r="K3925" i="5"/>
  <c r="K3924" i="5"/>
  <c r="K3923" i="5"/>
  <c r="K3922" i="5"/>
  <c r="K3921" i="5"/>
  <c r="K3920" i="5"/>
  <c r="K3919" i="5"/>
  <c r="K3918" i="5"/>
  <c r="K3917" i="5"/>
  <c r="K3916" i="5"/>
  <c r="K3915" i="5"/>
  <c r="K3914" i="5"/>
  <c r="K3913" i="5"/>
  <c r="K3912" i="5"/>
  <c r="K3911" i="5"/>
  <c r="K3910" i="5"/>
  <c r="K3909" i="5"/>
  <c r="K3908" i="5"/>
  <c r="K3907" i="5"/>
  <c r="K3906" i="5"/>
  <c r="K3905" i="5"/>
  <c r="K3904" i="5"/>
  <c r="K3903" i="5"/>
  <c r="K3902" i="5"/>
  <c r="K3901" i="5"/>
  <c r="K3900" i="5"/>
  <c r="K3899" i="5"/>
  <c r="K3898" i="5"/>
  <c r="K3897" i="5"/>
  <c r="K3896" i="5"/>
  <c r="K3895" i="5"/>
  <c r="K3894" i="5"/>
  <c r="K3893" i="5"/>
  <c r="K3892" i="5"/>
  <c r="K3891" i="5"/>
  <c r="K3890" i="5"/>
  <c r="K3889" i="5"/>
  <c r="K3888" i="5"/>
  <c r="K3887" i="5"/>
  <c r="K3886" i="5"/>
  <c r="K3885" i="5"/>
  <c r="K3884" i="5"/>
  <c r="K3883" i="5"/>
  <c r="K3882" i="5"/>
  <c r="K3881" i="5"/>
  <c r="K3880" i="5"/>
  <c r="K3879" i="5"/>
  <c r="K3878" i="5"/>
  <c r="K3877" i="5"/>
  <c r="K3876" i="5"/>
  <c r="K3875" i="5"/>
  <c r="K3874" i="5"/>
  <c r="K3873" i="5"/>
  <c r="K3872" i="5"/>
  <c r="K3871" i="5"/>
  <c r="K3870" i="5"/>
  <c r="K3869" i="5"/>
  <c r="K3868" i="5"/>
  <c r="K3867" i="5"/>
  <c r="K3866" i="5"/>
  <c r="K3865" i="5"/>
  <c r="K3864" i="5"/>
  <c r="K3863" i="5"/>
  <c r="K3862" i="5"/>
  <c r="K3861" i="5"/>
  <c r="K3860" i="5"/>
  <c r="K3859" i="5"/>
  <c r="K3858" i="5"/>
  <c r="K3857" i="5"/>
  <c r="K3856" i="5"/>
  <c r="K3855" i="5"/>
  <c r="K3854" i="5"/>
  <c r="K3853" i="5"/>
  <c r="K3852" i="5"/>
  <c r="K3851" i="5"/>
  <c r="K3850" i="5"/>
  <c r="K3849" i="5"/>
  <c r="K3848" i="5"/>
  <c r="K3847" i="5"/>
  <c r="K3846" i="5"/>
  <c r="K3845" i="5"/>
  <c r="K3844" i="5"/>
  <c r="K3843" i="5"/>
  <c r="K3842" i="5"/>
  <c r="K3841" i="5"/>
  <c r="K3840" i="5"/>
  <c r="K3839" i="5"/>
  <c r="K3838" i="5"/>
  <c r="K3837" i="5"/>
  <c r="K3836" i="5"/>
  <c r="K3835" i="5"/>
  <c r="K3834" i="5"/>
  <c r="K3833" i="5"/>
  <c r="K3832" i="5"/>
  <c r="K3831" i="5"/>
  <c r="K3830" i="5"/>
  <c r="K3829" i="5"/>
  <c r="K3828" i="5"/>
  <c r="K3827" i="5"/>
  <c r="K3826" i="5"/>
  <c r="K3825" i="5"/>
  <c r="K3824" i="5"/>
  <c r="K3823" i="5"/>
  <c r="K3822" i="5"/>
  <c r="K3821" i="5"/>
  <c r="K3820" i="5"/>
  <c r="K3819" i="5"/>
  <c r="K3818" i="5"/>
  <c r="K3817" i="5"/>
  <c r="K3816" i="5"/>
  <c r="K3815" i="5"/>
  <c r="K3814" i="5"/>
  <c r="K3813" i="5"/>
  <c r="K3812" i="5"/>
  <c r="K3811" i="5"/>
  <c r="K3810" i="5"/>
  <c r="K3809" i="5"/>
  <c r="K3808" i="5"/>
  <c r="K3807" i="5"/>
  <c r="K3806" i="5"/>
  <c r="K3805" i="5"/>
  <c r="K3804" i="5"/>
  <c r="K3803" i="5"/>
  <c r="K3802" i="5"/>
  <c r="K3801" i="5"/>
  <c r="K3800" i="5"/>
  <c r="K3799" i="5"/>
  <c r="K3798" i="5"/>
  <c r="K3797" i="5"/>
  <c r="K3796" i="5"/>
  <c r="K3795" i="5"/>
  <c r="K3794" i="5"/>
  <c r="K3793" i="5"/>
  <c r="K3792" i="5"/>
  <c r="K3791" i="5"/>
  <c r="K3790" i="5"/>
  <c r="K3789" i="5"/>
  <c r="K3788" i="5"/>
  <c r="K3787" i="5"/>
  <c r="K3786" i="5"/>
  <c r="K3785" i="5"/>
  <c r="K3784" i="5"/>
  <c r="K3783" i="5"/>
  <c r="K3782" i="5"/>
  <c r="K3781" i="5"/>
  <c r="K3780" i="5"/>
  <c r="K3779" i="5"/>
  <c r="K3778" i="5"/>
  <c r="K3777" i="5"/>
  <c r="K3776" i="5"/>
  <c r="K3775" i="5"/>
  <c r="K3774" i="5"/>
  <c r="K3773" i="5"/>
  <c r="K3772" i="5"/>
  <c r="K3771" i="5"/>
  <c r="K3770" i="5"/>
  <c r="K3769" i="5"/>
  <c r="K3768" i="5"/>
  <c r="K3767" i="5"/>
  <c r="K3766" i="5"/>
  <c r="K3765" i="5"/>
  <c r="K3764" i="5"/>
  <c r="K3763" i="5"/>
  <c r="K3762" i="5"/>
  <c r="K3761" i="5"/>
  <c r="K3760" i="5"/>
  <c r="K3759" i="5"/>
  <c r="K3758" i="5"/>
  <c r="K3757" i="5"/>
  <c r="K3756" i="5"/>
  <c r="K3755" i="5"/>
  <c r="K3754" i="5"/>
  <c r="K3753" i="5"/>
  <c r="K3752" i="5"/>
  <c r="K3751" i="5"/>
  <c r="K3750" i="5"/>
  <c r="K3749" i="5"/>
  <c r="K3748" i="5"/>
  <c r="K3747" i="5"/>
  <c r="K3746" i="5"/>
  <c r="K3745" i="5"/>
  <c r="K3744" i="5"/>
  <c r="K3743" i="5"/>
  <c r="K3742" i="5"/>
  <c r="K3741" i="5"/>
  <c r="K3740" i="5"/>
  <c r="K3739" i="5"/>
  <c r="K3738" i="5"/>
  <c r="K3737" i="5"/>
  <c r="K3736" i="5"/>
  <c r="K3735" i="5"/>
  <c r="K3734" i="5"/>
  <c r="K3733" i="5"/>
  <c r="K3732" i="5"/>
  <c r="K3731" i="5"/>
  <c r="K3730" i="5"/>
  <c r="K3729" i="5"/>
  <c r="K3728" i="5"/>
  <c r="K3727" i="5"/>
  <c r="K3726" i="5"/>
  <c r="K3725" i="5"/>
  <c r="K3724" i="5"/>
  <c r="K3723" i="5"/>
  <c r="K3722" i="5"/>
  <c r="K3721" i="5"/>
  <c r="K3720" i="5"/>
  <c r="K3719" i="5"/>
  <c r="K3718" i="5"/>
  <c r="K3717" i="5"/>
  <c r="K3716" i="5"/>
  <c r="K3715" i="5"/>
  <c r="K3714" i="5"/>
  <c r="K3713" i="5"/>
  <c r="K3712" i="5"/>
  <c r="K3711" i="5"/>
  <c r="K3710" i="5"/>
  <c r="K3709" i="5"/>
  <c r="K3708" i="5"/>
  <c r="K3707" i="5"/>
  <c r="K3706" i="5"/>
  <c r="K3705" i="5"/>
  <c r="K3704" i="5"/>
  <c r="K3703" i="5"/>
  <c r="K3702" i="5"/>
  <c r="K3701" i="5"/>
  <c r="K3700" i="5"/>
  <c r="K3699" i="5"/>
  <c r="K3698" i="5"/>
  <c r="K3697" i="5"/>
  <c r="K3696" i="5"/>
  <c r="K3695" i="5"/>
  <c r="K3694" i="5"/>
  <c r="K3693" i="5"/>
  <c r="K3692" i="5"/>
  <c r="K3691" i="5"/>
  <c r="K3690" i="5"/>
  <c r="K3689" i="5"/>
  <c r="K3688" i="5"/>
  <c r="K3687" i="5"/>
  <c r="K3686" i="5"/>
  <c r="K3685" i="5"/>
  <c r="K3684" i="5"/>
  <c r="K3683" i="5"/>
  <c r="K3682" i="5"/>
  <c r="K3681" i="5"/>
  <c r="K3680" i="5"/>
  <c r="K3679" i="5"/>
  <c r="K3678" i="5"/>
  <c r="K3677" i="5"/>
  <c r="K3676" i="5"/>
  <c r="K3675" i="5"/>
  <c r="K3674" i="5"/>
  <c r="K3673" i="5"/>
  <c r="K3672" i="5"/>
  <c r="K3671" i="5"/>
  <c r="K3670" i="5"/>
  <c r="K3669" i="5"/>
  <c r="K3668" i="5"/>
  <c r="K3667" i="5"/>
  <c r="K3666" i="5"/>
  <c r="K3665" i="5"/>
  <c r="K3664" i="5"/>
  <c r="K3663" i="5"/>
  <c r="K3662" i="5"/>
  <c r="K3661" i="5"/>
  <c r="K3660" i="5"/>
  <c r="K3659" i="5"/>
  <c r="K3658" i="5"/>
  <c r="K3657" i="5"/>
  <c r="K3656" i="5"/>
  <c r="K3655" i="5"/>
  <c r="K3654" i="5"/>
  <c r="K3653" i="5"/>
  <c r="K3652" i="5"/>
  <c r="K3651" i="5"/>
  <c r="K3650" i="5"/>
  <c r="K3649" i="5"/>
  <c r="K3648" i="5"/>
  <c r="K3647" i="5"/>
  <c r="K3646" i="5"/>
  <c r="K3645" i="5"/>
  <c r="K3644" i="5"/>
  <c r="K3643" i="5"/>
  <c r="K3642" i="5"/>
  <c r="K3641" i="5"/>
  <c r="K3640" i="5"/>
  <c r="K3639" i="5"/>
  <c r="K3638" i="5"/>
  <c r="K3637" i="5"/>
  <c r="K3636" i="5"/>
  <c r="K3635" i="5"/>
  <c r="K3634" i="5"/>
  <c r="K3633" i="5"/>
  <c r="K3632" i="5"/>
  <c r="K3631" i="5"/>
  <c r="K3630" i="5"/>
  <c r="K3629" i="5"/>
  <c r="K3628" i="5"/>
  <c r="K3627" i="5"/>
  <c r="K3626" i="5"/>
  <c r="K3625" i="5"/>
  <c r="K3624" i="5"/>
  <c r="K3623" i="5"/>
  <c r="K3622" i="5"/>
  <c r="K3621" i="5"/>
  <c r="K3620" i="5"/>
  <c r="K3619" i="5"/>
  <c r="K3618" i="5"/>
  <c r="K3617" i="5"/>
  <c r="K3616" i="5"/>
  <c r="K3615" i="5"/>
  <c r="K3614" i="5"/>
  <c r="K3613" i="5"/>
  <c r="K3612" i="5"/>
  <c r="K3611" i="5"/>
  <c r="K3610" i="5"/>
  <c r="K3609" i="5"/>
  <c r="K3608" i="5"/>
  <c r="K3607" i="5"/>
  <c r="K3606" i="5"/>
  <c r="K3605" i="5"/>
  <c r="K3604" i="5"/>
  <c r="K3603" i="5"/>
  <c r="K3602" i="5"/>
  <c r="K3601" i="5"/>
  <c r="K3600" i="5"/>
  <c r="K3599" i="5"/>
  <c r="K3598" i="5"/>
  <c r="K3597" i="5"/>
  <c r="K3596" i="5"/>
  <c r="K3595" i="5"/>
  <c r="K3594" i="5"/>
  <c r="K3593" i="5"/>
  <c r="K3592" i="5"/>
  <c r="K3591" i="5"/>
  <c r="K3590" i="5"/>
  <c r="K3589" i="5"/>
  <c r="K3588" i="5"/>
  <c r="K3587" i="5"/>
  <c r="K3586" i="5"/>
  <c r="K3585" i="5"/>
  <c r="K3584" i="5"/>
  <c r="K3583" i="5"/>
  <c r="K3582" i="5"/>
  <c r="K3581" i="5"/>
  <c r="K3580" i="5"/>
  <c r="K3579" i="5"/>
  <c r="K3578" i="5"/>
  <c r="K3577" i="5"/>
  <c r="K3576" i="5"/>
  <c r="K3575" i="5"/>
  <c r="K3574" i="5"/>
  <c r="K3573" i="5"/>
  <c r="K3572" i="5"/>
  <c r="K3571" i="5"/>
  <c r="K3570" i="5"/>
  <c r="K3569" i="5"/>
  <c r="K3568" i="5"/>
  <c r="K3567" i="5"/>
  <c r="K3566" i="5"/>
  <c r="K3565" i="5"/>
  <c r="K3564" i="5"/>
  <c r="K3563" i="5"/>
  <c r="K3562" i="5"/>
  <c r="K3561" i="5"/>
  <c r="K3560" i="5"/>
  <c r="K3559" i="5"/>
  <c r="K3558" i="5"/>
  <c r="K3557" i="5"/>
  <c r="K3556" i="5"/>
  <c r="K3555" i="5"/>
  <c r="K3554" i="5"/>
  <c r="K3553" i="5"/>
  <c r="K3552" i="5"/>
  <c r="K3551" i="5"/>
  <c r="K3550" i="5"/>
  <c r="K3549" i="5"/>
  <c r="K3548" i="5"/>
  <c r="K3547" i="5"/>
  <c r="K3546" i="5"/>
  <c r="K3545" i="5"/>
  <c r="K3544" i="5"/>
  <c r="K3543" i="5"/>
  <c r="K3542" i="5"/>
  <c r="K3541" i="5"/>
  <c r="K3540" i="5"/>
  <c r="K3539" i="5"/>
  <c r="K3538" i="5"/>
  <c r="K3537" i="5"/>
  <c r="K3536" i="5"/>
  <c r="K3535" i="5"/>
  <c r="K3534" i="5"/>
  <c r="K3533" i="5"/>
  <c r="K3532" i="5"/>
  <c r="K3531" i="5"/>
  <c r="K3530" i="5"/>
  <c r="K3529" i="5"/>
  <c r="K3528" i="5"/>
  <c r="K3527" i="5"/>
  <c r="K3526" i="5"/>
  <c r="K3525" i="5"/>
  <c r="K3524" i="5"/>
  <c r="K3523" i="5"/>
  <c r="K3522" i="5"/>
  <c r="K3521" i="5"/>
  <c r="K3520" i="5"/>
  <c r="K3519" i="5"/>
  <c r="K3518" i="5"/>
  <c r="K3517" i="5"/>
  <c r="K3516" i="5"/>
  <c r="K3515" i="5"/>
  <c r="K3514" i="5"/>
  <c r="K3513" i="5"/>
  <c r="K3512" i="5"/>
  <c r="K3511" i="5"/>
  <c r="K3510" i="5"/>
  <c r="K3509" i="5"/>
  <c r="K3508" i="5"/>
  <c r="K3507" i="5"/>
  <c r="K3506" i="5"/>
  <c r="K3505" i="5"/>
  <c r="K3504" i="5"/>
  <c r="K3503" i="5"/>
  <c r="K3502" i="5"/>
  <c r="K3501" i="5"/>
  <c r="K3500" i="5"/>
  <c r="K3499" i="5"/>
  <c r="K3498" i="5"/>
  <c r="K3497" i="5"/>
  <c r="K3496" i="5"/>
  <c r="K3495" i="5"/>
  <c r="K3494" i="5"/>
  <c r="K3493" i="5"/>
  <c r="K3492" i="5"/>
  <c r="K3491" i="5"/>
  <c r="K3490" i="5"/>
  <c r="K3489" i="5"/>
  <c r="K3488" i="5"/>
  <c r="K3487" i="5"/>
  <c r="K3486" i="5"/>
  <c r="K3485" i="5"/>
  <c r="K3484" i="5"/>
  <c r="K3483" i="5"/>
  <c r="K3482" i="5"/>
  <c r="K3481" i="5"/>
  <c r="K3480" i="5"/>
  <c r="K3479" i="5"/>
  <c r="K3478" i="5"/>
  <c r="K3477" i="5"/>
  <c r="K3476" i="5"/>
  <c r="K3475" i="5"/>
  <c r="K3474" i="5"/>
  <c r="K3473" i="5"/>
  <c r="K3472" i="5"/>
  <c r="K3471" i="5"/>
  <c r="K3470" i="5"/>
  <c r="K3469" i="5"/>
  <c r="K3468" i="5"/>
  <c r="K3467" i="5"/>
  <c r="K3466" i="5"/>
  <c r="K3465" i="5"/>
  <c r="K3464" i="5"/>
  <c r="K3463" i="5"/>
  <c r="K3462" i="5"/>
  <c r="K3461" i="5"/>
  <c r="K3460" i="5"/>
  <c r="K3459" i="5"/>
  <c r="K3458" i="5"/>
  <c r="K3457" i="5"/>
  <c r="K3456" i="5"/>
  <c r="K3455" i="5"/>
  <c r="K3454" i="5"/>
  <c r="K3453" i="5"/>
  <c r="K3452" i="5"/>
  <c r="K3451" i="5"/>
  <c r="K3450" i="5"/>
  <c r="K3449" i="5"/>
  <c r="K3448" i="5"/>
  <c r="K3447" i="5"/>
  <c r="K3446" i="5"/>
  <c r="K3445" i="5"/>
  <c r="K3444" i="5"/>
  <c r="K3443" i="5"/>
  <c r="K3442" i="5"/>
  <c r="K3441" i="5"/>
  <c r="K3440" i="5"/>
  <c r="K3439" i="5"/>
  <c r="K3438" i="5"/>
  <c r="K3437" i="5"/>
  <c r="K3436" i="5"/>
  <c r="K3435" i="5"/>
  <c r="K3434" i="5"/>
  <c r="K3433" i="5"/>
  <c r="K3432" i="5"/>
  <c r="K3431" i="5"/>
  <c r="K3430" i="5"/>
  <c r="K3429" i="5"/>
  <c r="K3428" i="5"/>
  <c r="K3427" i="5"/>
  <c r="K3426" i="5"/>
  <c r="K3425" i="5"/>
  <c r="K3424" i="5"/>
  <c r="K3423" i="5"/>
  <c r="K3422" i="5"/>
  <c r="K3421" i="5"/>
  <c r="K3420" i="5"/>
  <c r="K3419" i="5"/>
  <c r="K3418" i="5"/>
  <c r="K3417" i="5"/>
  <c r="K3416" i="5"/>
  <c r="K3415" i="5"/>
  <c r="K3414" i="5"/>
  <c r="K3413" i="5"/>
  <c r="K3412" i="5"/>
  <c r="K3411" i="5"/>
  <c r="K3410" i="5"/>
  <c r="K3409" i="5"/>
  <c r="K3408" i="5"/>
  <c r="K3407" i="5"/>
  <c r="K3406" i="5"/>
  <c r="K3405" i="5"/>
  <c r="K3404" i="5"/>
  <c r="K3403" i="5"/>
  <c r="K3402" i="5"/>
  <c r="K3401" i="5"/>
  <c r="K3400" i="5"/>
  <c r="K3399" i="5"/>
  <c r="K3398" i="5"/>
  <c r="K3397" i="5"/>
  <c r="K3396" i="5"/>
  <c r="K3395" i="5"/>
  <c r="K3394" i="5"/>
  <c r="K3393" i="5"/>
  <c r="K3392" i="5"/>
  <c r="K3391" i="5"/>
  <c r="K3390" i="5"/>
  <c r="K3389" i="5"/>
  <c r="K3388" i="5"/>
  <c r="K3387" i="5"/>
  <c r="K3386" i="5"/>
  <c r="K3385" i="5"/>
  <c r="K3384" i="5"/>
  <c r="K3383" i="5"/>
  <c r="K3382" i="5"/>
  <c r="K3381" i="5"/>
  <c r="K3380" i="5"/>
  <c r="K3379" i="5"/>
  <c r="K3378" i="5"/>
  <c r="K3377" i="5"/>
  <c r="K3376" i="5"/>
  <c r="K3375" i="5"/>
  <c r="K3374" i="5"/>
  <c r="K3373" i="5"/>
  <c r="K3372" i="5"/>
  <c r="K3371" i="5"/>
  <c r="K3370" i="5"/>
  <c r="K3369" i="5"/>
  <c r="K3368" i="5"/>
  <c r="K3367" i="5"/>
  <c r="K3366" i="5"/>
  <c r="K3365" i="5"/>
  <c r="K3364" i="5"/>
  <c r="K3363" i="5"/>
  <c r="K3362" i="5"/>
  <c r="K3361" i="5"/>
  <c r="K3360" i="5"/>
  <c r="K3359" i="5"/>
  <c r="K3358" i="5"/>
  <c r="K3357" i="5"/>
  <c r="K3356" i="5"/>
  <c r="K3355" i="5"/>
  <c r="K3354" i="5"/>
  <c r="K3353" i="5"/>
  <c r="K3352" i="5"/>
  <c r="K3351" i="5"/>
  <c r="K3350" i="5"/>
  <c r="K3349" i="5"/>
  <c r="K3348" i="5"/>
  <c r="K3347" i="5"/>
  <c r="K3346" i="5"/>
  <c r="K3345" i="5"/>
  <c r="K3344" i="5"/>
  <c r="K3343" i="5"/>
  <c r="K3342" i="5"/>
  <c r="K3341" i="5"/>
  <c r="K3340" i="5"/>
  <c r="K3339" i="5"/>
  <c r="K3338" i="5"/>
  <c r="K3337" i="5"/>
  <c r="K3336" i="5"/>
  <c r="K3335" i="5"/>
  <c r="K3334" i="5"/>
  <c r="K3333" i="5"/>
  <c r="K3332" i="5"/>
  <c r="K3331" i="5"/>
  <c r="K3330" i="5"/>
  <c r="K3329" i="5"/>
  <c r="K3328" i="5"/>
  <c r="K3327" i="5"/>
  <c r="K3326" i="5"/>
  <c r="K3325" i="5"/>
  <c r="K3324" i="5"/>
  <c r="K3323" i="5"/>
  <c r="K3322" i="5"/>
  <c r="K3321" i="5"/>
  <c r="K3320" i="5"/>
  <c r="K3319" i="5"/>
  <c r="K3318" i="5"/>
  <c r="K3317" i="5"/>
  <c r="K3316" i="5"/>
  <c r="K3315" i="5"/>
  <c r="K3314" i="5"/>
  <c r="K3313" i="5"/>
  <c r="K3312" i="5"/>
  <c r="K3311" i="5"/>
  <c r="K3310" i="5"/>
  <c r="K3309" i="5"/>
  <c r="K3308" i="5"/>
  <c r="K3307" i="5"/>
  <c r="K3306" i="5"/>
  <c r="K3305" i="5"/>
  <c r="K3304" i="5"/>
  <c r="K3303" i="5"/>
  <c r="K3302" i="5"/>
  <c r="K3301" i="5"/>
  <c r="K3300" i="5"/>
  <c r="K3299" i="5"/>
  <c r="K3298" i="5"/>
  <c r="K3297" i="5"/>
  <c r="K3296" i="5"/>
  <c r="K3295" i="5"/>
  <c r="K3294" i="5"/>
  <c r="K3293" i="5"/>
  <c r="K3292" i="5"/>
  <c r="K3291" i="5"/>
  <c r="K3290" i="5"/>
  <c r="K3289" i="5"/>
  <c r="K3288" i="5"/>
  <c r="K3287" i="5"/>
  <c r="K3286" i="5"/>
  <c r="K3285" i="5"/>
  <c r="K3284" i="5"/>
  <c r="K3283" i="5"/>
  <c r="K3282" i="5"/>
  <c r="K3281" i="5"/>
  <c r="K3280" i="5"/>
  <c r="K3279" i="5"/>
  <c r="K3278" i="5"/>
  <c r="K3277" i="5"/>
  <c r="K3276" i="5"/>
  <c r="K3275" i="5"/>
  <c r="K3274" i="5"/>
  <c r="K3273" i="5"/>
  <c r="K3272" i="5"/>
  <c r="K3271" i="5"/>
  <c r="K3270" i="5"/>
  <c r="K3269" i="5"/>
  <c r="K3268" i="5"/>
  <c r="K3267" i="5"/>
  <c r="K3266" i="5"/>
  <c r="K3265" i="5"/>
  <c r="K3264" i="5"/>
  <c r="K3263" i="5"/>
  <c r="K3262" i="5"/>
  <c r="K3261" i="5"/>
  <c r="K3260" i="5"/>
  <c r="K3259" i="5"/>
  <c r="K3258" i="5"/>
  <c r="K3257" i="5"/>
  <c r="K3256" i="5"/>
  <c r="K3255" i="5"/>
  <c r="K3254" i="5"/>
  <c r="K3253" i="5"/>
  <c r="K3252" i="5"/>
  <c r="K3251" i="5"/>
  <c r="K3250" i="5"/>
  <c r="K3249" i="5"/>
  <c r="K3248" i="5"/>
  <c r="K3247" i="5"/>
  <c r="K3246" i="5"/>
  <c r="K3245" i="5"/>
  <c r="K3244" i="5"/>
  <c r="K3243" i="5"/>
  <c r="K3242" i="5"/>
  <c r="K3241" i="5"/>
  <c r="K3240" i="5"/>
  <c r="K3239" i="5"/>
  <c r="K3238" i="5"/>
  <c r="K3237" i="5"/>
  <c r="K3236" i="5"/>
  <c r="K3235" i="5"/>
  <c r="K3234" i="5"/>
  <c r="K3233" i="5"/>
  <c r="K3232" i="5"/>
  <c r="K3231" i="5"/>
  <c r="K3230" i="5"/>
  <c r="K3229" i="5"/>
  <c r="K3228" i="5"/>
  <c r="K3227" i="5"/>
  <c r="K3226" i="5"/>
  <c r="K3225" i="5"/>
  <c r="K3224" i="5"/>
  <c r="K3223" i="5"/>
  <c r="K3222" i="5"/>
  <c r="K3221" i="5"/>
  <c r="K3220" i="5"/>
  <c r="K3219" i="5"/>
  <c r="K3218" i="5"/>
  <c r="K3217" i="5"/>
  <c r="K3216" i="5"/>
  <c r="K3215" i="5"/>
  <c r="K3214" i="5"/>
  <c r="K3213" i="5"/>
  <c r="K3212" i="5"/>
  <c r="K3211" i="5"/>
  <c r="K3210" i="5"/>
  <c r="K3209" i="5"/>
  <c r="K3208" i="5"/>
  <c r="K3207" i="5"/>
  <c r="K3206" i="5"/>
  <c r="K3205" i="5"/>
  <c r="K3204" i="5"/>
  <c r="K3203" i="5"/>
  <c r="K3202" i="5"/>
  <c r="K3201" i="5"/>
  <c r="K3200" i="5"/>
  <c r="K3199" i="5"/>
  <c r="K3198" i="5"/>
  <c r="K3197" i="5"/>
  <c r="K3196" i="5"/>
  <c r="K3195" i="5"/>
  <c r="K3194" i="5"/>
  <c r="K3193" i="5"/>
  <c r="K3192" i="5"/>
  <c r="K3191" i="5"/>
  <c r="K3190" i="5"/>
  <c r="K3189" i="5"/>
  <c r="K3188" i="5"/>
  <c r="K3187" i="5"/>
  <c r="K3186" i="5"/>
  <c r="K3185" i="5"/>
  <c r="K3184" i="5"/>
  <c r="K3183" i="5"/>
  <c r="K3182" i="5"/>
  <c r="K3181" i="5"/>
  <c r="K3180" i="5"/>
  <c r="K3179" i="5"/>
  <c r="K3178" i="5"/>
  <c r="K3177" i="5"/>
  <c r="K3176" i="5"/>
  <c r="K3175" i="5"/>
  <c r="K3174" i="5"/>
  <c r="K3173" i="5"/>
  <c r="K3172" i="5"/>
  <c r="K3171" i="5"/>
  <c r="K3170" i="5"/>
  <c r="K3169" i="5"/>
  <c r="K3168" i="5"/>
  <c r="K3167" i="5"/>
  <c r="K3166" i="5"/>
  <c r="K3165" i="5"/>
  <c r="K3164" i="5"/>
  <c r="K3163" i="5"/>
  <c r="K3162" i="5"/>
  <c r="K3161" i="5"/>
  <c r="K3160" i="5"/>
  <c r="K3159" i="5"/>
  <c r="K3158" i="5"/>
  <c r="K3157" i="5"/>
  <c r="K3156" i="5"/>
  <c r="K3155" i="5"/>
  <c r="K3154" i="5"/>
  <c r="K3153" i="5"/>
  <c r="K3152" i="5"/>
  <c r="K3151" i="5"/>
  <c r="K3150" i="5"/>
  <c r="K3149" i="5"/>
  <c r="K3148" i="5"/>
  <c r="K3147" i="5"/>
  <c r="K3146" i="5"/>
  <c r="K3145" i="5"/>
  <c r="K3144" i="5"/>
  <c r="K3143" i="5"/>
  <c r="K3142" i="5"/>
  <c r="K3141" i="5"/>
  <c r="K3140" i="5"/>
  <c r="K3139" i="5"/>
  <c r="K3138" i="5"/>
  <c r="K3137" i="5"/>
  <c r="K3136" i="5"/>
  <c r="K3135" i="5"/>
  <c r="K3134" i="5"/>
  <c r="K3133" i="5"/>
  <c r="K3132" i="5"/>
  <c r="K3131" i="5"/>
  <c r="K3130" i="5"/>
  <c r="K3129" i="5"/>
  <c r="K3128" i="5"/>
  <c r="K3127" i="5"/>
  <c r="K3126" i="5"/>
  <c r="K3125" i="5"/>
  <c r="K3124" i="5"/>
  <c r="K3123" i="5"/>
  <c r="K3122" i="5"/>
  <c r="K3121" i="5"/>
  <c r="K3120" i="5"/>
  <c r="K3119" i="5"/>
  <c r="K3118" i="5"/>
  <c r="K3117" i="5"/>
  <c r="K3116" i="5"/>
  <c r="K3115" i="5"/>
  <c r="K3114" i="5"/>
  <c r="K3113" i="5"/>
  <c r="K3112" i="5"/>
  <c r="K3111" i="5"/>
  <c r="K3110" i="5"/>
  <c r="K3109" i="5"/>
  <c r="K3108" i="5"/>
  <c r="K3107" i="5"/>
  <c r="K3106" i="5"/>
  <c r="K3105" i="5"/>
  <c r="K3104" i="5"/>
  <c r="K3103" i="5"/>
  <c r="K3102" i="5"/>
  <c r="K3101" i="5"/>
  <c r="K3100" i="5"/>
  <c r="K3099" i="5"/>
  <c r="K3098" i="5"/>
  <c r="K3097" i="5"/>
  <c r="K3096" i="5"/>
  <c r="K3095" i="5"/>
  <c r="K3094" i="5"/>
  <c r="K3093" i="5"/>
  <c r="K3092" i="5"/>
  <c r="K3091" i="5"/>
  <c r="K3090" i="5"/>
  <c r="K3089" i="5"/>
  <c r="K3088" i="5"/>
  <c r="K3087" i="5"/>
  <c r="K3086" i="5"/>
  <c r="K3085" i="5"/>
  <c r="K3084" i="5"/>
  <c r="K3083" i="5"/>
  <c r="K3082" i="5"/>
  <c r="K3081" i="5"/>
  <c r="K3080" i="5"/>
  <c r="K3079" i="5"/>
  <c r="K3078" i="5"/>
  <c r="K3077" i="5"/>
  <c r="K3076" i="5"/>
  <c r="K3075" i="5"/>
  <c r="K3074" i="5"/>
  <c r="K3073" i="5"/>
  <c r="K3072" i="5"/>
  <c r="K3071" i="5"/>
  <c r="K3070" i="5"/>
  <c r="K3069" i="5"/>
  <c r="K3068" i="5"/>
  <c r="K3067" i="5"/>
  <c r="K3066" i="5"/>
  <c r="K3065" i="5"/>
  <c r="K3064" i="5"/>
  <c r="K3063" i="5"/>
  <c r="K3062" i="5"/>
  <c r="K3061" i="5"/>
  <c r="K3060" i="5"/>
  <c r="K3059" i="5"/>
  <c r="K3058" i="5"/>
  <c r="K3057" i="5"/>
  <c r="K3056" i="5"/>
  <c r="K3055" i="5"/>
  <c r="K3054" i="5"/>
  <c r="K3053" i="5"/>
  <c r="K3052" i="5"/>
  <c r="K3051" i="5"/>
  <c r="K3050" i="5"/>
  <c r="K3049" i="5"/>
  <c r="K3048" i="5"/>
  <c r="K3047" i="5"/>
  <c r="K3046" i="5"/>
  <c r="K3045" i="5"/>
  <c r="K3044" i="5"/>
  <c r="K3043" i="5"/>
  <c r="K3042" i="5"/>
  <c r="K3041" i="5"/>
  <c r="K3040" i="5"/>
  <c r="K3039" i="5"/>
  <c r="K3038" i="5"/>
  <c r="K3037" i="5"/>
  <c r="K3036" i="5"/>
  <c r="K3035" i="5"/>
  <c r="K3034" i="5"/>
  <c r="K3033" i="5"/>
  <c r="K3032" i="5"/>
  <c r="K3031" i="5"/>
  <c r="K3030" i="5"/>
  <c r="K3029" i="5"/>
  <c r="K3028" i="5"/>
  <c r="K3027" i="5"/>
  <c r="K3026" i="5"/>
  <c r="K3025" i="5"/>
  <c r="K3024" i="5"/>
  <c r="K3023" i="5"/>
  <c r="K3022" i="5"/>
  <c r="K3021" i="5"/>
  <c r="K3020" i="5"/>
  <c r="K3019" i="5"/>
  <c r="K3018" i="5"/>
  <c r="K3017" i="5"/>
  <c r="K3016" i="5"/>
  <c r="K3015" i="5"/>
  <c r="K3014" i="5"/>
  <c r="K3013" i="5"/>
  <c r="K3012" i="5"/>
  <c r="K3011" i="5"/>
  <c r="K3010" i="5"/>
  <c r="K3009" i="5"/>
  <c r="K3008" i="5"/>
  <c r="K3007" i="5"/>
  <c r="K3006" i="5"/>
  <c r="K3005" i="5"/>
  <c r="K3004" i="5"/>
  <c r="K3003" i="5"/>
  <c r="K3002" i="5"/>
  <c r="K3001" i="5"/>
  <c r="K3000" i="5"/>
  <c r="K2999" i="5"/>
  <c r="K2998" i="5"/>
  <c r="K2997" i="5"/>
  <c r="K2996" i="5"/>
  <c r="K2995" i="5"/>
  <c r="K2994" i="5"/>
  <c r="K2993" i="5"/>
  <c r="K2992" i="5"/>
  <c r="K2991" i="5"/>
  <c r="K2990" i="5"/>
  <c r="K2989" i="5"/>
  <c r="K2988" i="5"/>
  <c r="K2987" i="5"/>
  <c r="K2986" i="5"/>
  <c r="K2985" i="5"/>
  <c r="K2984" i="5"/>
  <c r="K2983" i="5"/>
  <c r="K2982" i="5"/>
  <c r="K2981" i="5"/>
  <c r="K2980" i="5"/>
  <c r="K2979" i="5"/>
  <c r="K2978" i="5"/>
  <c r="K2977" i="5"/>
  <c r="K2976" i="5"/>
  <c r="K2975" i="5"/>
  <c r="K2974" i="5"/>
  <c r="K2973" i="5"/>
  <c r="K2972" i="5"/>
  <c r="K2971" i="5"/>
  <c r="K2970" i="5"/>
  <c r="K2969" i="5"/>
  <c r="K2968" i="5"/>
  <c r="K2967" i="5"/>
  <c r="K2966" i="5"/>
  <c r="K2965" i="5"/>
  <c r="K2964" i="5"/>
  <c r="K2963" i="5"/>
  <c r="K2962" i="5"/>
  <c r="K2961" i="5"/>
  <c r="K2960" i="5"/>
  <c r="K2959" i="5"/>
  <c r="K2958" i="5"/>
  <c r="K2957" i="5"/>
  <c r="K2956" i="5"/>
  <c r="K2955" i="5"/>
  <c r="K2954" i="5"/>
  <c r="K2953" i="5"/>
  <c r="K2952" i="5"/>
  <c r="K2951" i="5"/>
  <c r="K2950" i="5"/>
  <c r="K2949" i="5"/>
  <c r="K2948" i="5"/>
  <c r="K2947" i="5"/>
  <c r="K2946" i="5"/>
  <c r="K2945" i="5"/>
  <c r="K2944" i="5"/>
  <c r="K2943" i="5"/>
  <c r="K2942" i="5"/>
  <c r="K2941" i="5"/>
  <c r="K2940" i="5"/>
  <c r="K2939" i="5"/>
  <c r="K2938" i="5"/>
  <c r="K2937" i="5"/>
  <c r="K2936" i="5"/>
  <c r="K2935" i="5"/>
  <c r="K2934" i="5"/>
  <c r="K2933" i="5"/>
  <c r="K2932" i="5"/>
  <c r="K2931" i="5"/>
  <c r="K2930" i="5"/>
  <c r="K2929" i="5"/>
  <c r="K2928" i="5"/>
  <c r="K2927" i="5"/>
  <c r="K2926" i="5"/>
  <c r="K2925" i="5"/>
  <c r="K2924" i="5"/>
  <c r="K2923" i="5"/>
  <c r="K2922" i="5"/>
  <c r="K2921" i="5"/>
  <c r="K2920" i="5"/>
  <c r="K2919" i="5"/>
  <c r="K2918" i="5"/>
  <c r="K2917" i="5"/>
  <c r="K2916" i="5"/>
  <c r="K2915" i="5"/>
  <c r="K2914" i="5"/>
  <c r="K2913" i="5"/>
  <c r="K2912" i="5"/>
  <c r="K2911" i="5"/>
  <c r="K2910" i="5"/>
  <c r="K2909" i="5"/>
  <c r="K2908" i="5"/>
  <c r="K2907" i="5"/>
  <c r="K2906" i="5"/>
  <c r="K2905" i="5"/>
  <c r="K2904" i="5"/>
  <c r="K2903" i="5"/>
  <c r="K2902" i="5"/>
  <c r="K2901" i="5"/>
  <c r="K2900" i="5"/>
  <c r="K2899" i="5"/>
  <c r="K2898" i="5"/>
  <c r="K2897" i="5"/>
  <c r="K2896" i="5"/>
  <c r="K2895" i="5"/>
  <c r="K2894" i="5"/>
  <c r="K2893" i="5"/>
  <c r="K2892" i="5"/>
  <c r="K2891" i="5"/>
  <c r="K2890" i="5"/>
  <c r="K2889" i="5"/>
  <c r="K2888" i="5"/>
  <c r="K2887" i="5"/>
  <c r="K2886" i="5"/>
  <c r="K2885" i="5"/>
  <c r="K2884" i="5"/>
  <c r="K2883" i="5"/>
  <c r="K2882" i="5"/>
  <c r="K2881" i="5"/>
  <c r="K2880" i="5"/>
  <c r="K2879" i="5"/>
  <c r="K2878" i="5"/>
  <c r="K2877" i="5"/>
  <c r="K2876" i="5"/>
  <c r="K2875" i="5"/>
  <c r="K2874" i="5"/>
  <c r="K2873" i="5"/>
  <c r="K2872" i="5"/>
  <c r="K2871" i="5"/>
  <c r="K2870" i="5"/>
  <c r="K2869" i="5"/>
  <c r="K2868" i="5"/>
  <c r="K2867" i="5"/>
  <c r="K2866" i="5"/>
  <c r="K2865" i="5"/>
  <c r="K2864" i="5"/>
  <c r="K2863" i="5"/>
  <c r="K2862" i="5"/>
  <c r="K2861" i="5"/>
  <c r="K2860" i="5"/>
  <c r="K2859" i="5"/>
  <c r="K2858" i="5"/>
  <c r="K2857" i="5"/>
  <c r="K2856" i="5"/>
  <c r="K2855" i="5"/>
  <c r="K2854" i="5"/>
  <c r="K2853" i="5"/>
  <c r="K2852" i="5"/>
  <c r="K2851" i="5"/>
  <c r="K2850" i="5"/>
  <c r="K2849" i="5"/>
  <c r="K2848" i="5"/>
  <c r="K2847" i="5"/>
  <c r="K2846" i="5"/>
  <c r="K2845" i="5"/>
  <c r="K2844" i="5"/>
  <c r="K2843" i="5"/>
  <c r="K2842" i="5"/>
  <c r="K2841" i="5"/>
  <c r="K2840" i="5"/>
  <c r="K2839" i="5"/>
  <c r="K2838" i="5"/>
  <c r="K2837" i="5"/>
  <c r="K2836" i="5"/>
  <c r="K2835" i="5"/>
  <c r="K2834" i="5"/>
  <c r="K2833" i="5"/>
  <c r="K2832" i="5"/>
  <c r="K2831" i="5"/>
  <c r="K2830" i="5"/>
  <c r="K2829" i="5"/>
  <c r="K2828" i="5"/>
  <c r="K2827" i="5"/>
  <c r="K2826" i="5"/>
  <c r="K2825" i="5"/>
  <c r="K2824" i="5"/>
  <c r="K2823" i="5"/>
  <c r="K2822" i="5"/>
  <c r="K2821" i="5"/>
  <c r="K2820" i="5"/>
  <c r="K2819" i="5"/>
  <c r="K2818" i="5"/>
  <c r="K2817" i="5"/>
  <c r="K2816" i="5"/>
  <c r="K2815" i="5"/>
  <c r="K2814" i="5"/>
  <c r="K2813" i="5"/>
  <c r="K2812" i="5"/>
  <c r="K2811" i="5"/>
  <c r="K2810" i="5"/>
  <c r="K2809" i="5"/>
  <c r="K2808" i="5"/>
  <c r="K2807" i="5"/>
  <c r="K2806" i="5"/>
  <c r="K2805" i="5"/>
  <c r="K2804" i="5"/>
  <c r="K2803" i="5"/>
  <c r="K2802" i="5"/>
  <c r="K2801" i="5"/>
  <c r="K2800" i="5"/>
  <c r="K2799" i="5"/>
  <c r="K2798" i="5"/>
  <c r="K2797" i="5"/>
  <c r="K2796" i="5"/>
  <c r="K2795" i="5"/>
  <c r="K2794" i="5"/>
  <c r="K2793" i="5"/>
  <c r="K2792" i="5"/>
  <c r="K2791" i="5"/>
  <c r="K2790" i="5"/>
  <c r="K2789" i="5"/>
  <c r="K2788" i="5"/>
  <c r="K2787" i="5"/>
  <c r="K2786" i="5"/>
  <c r="K2785" i="5"/>
  <c r="K2784" i="5"/>
  <c r="K2783" i="5"/>
  <c r="K2782" i="5"/>
  <c r="K2781" i="5"/>
  <c r="K2780" i="5"/>
  <c r="K2779" i="5"/>
  <c r="K2778" i="5"/>
  <c r="K2777" i="5"/>
  <c r="K2776" i="5"/>
  <c r="K2775" i="5"/>
  <c r="K2774" i="5"/>
  <c r="K2773" i="5"/>
  <c r="K2772" i="5"/>
  <c r="K2771" i="5"/>
  <c r="K2770" i="5"/>
  <c r="K2769" i="5"/>
  <c r="K2768" i="5"/>
  <c r="K2767" i="5"/>
  <c r="K2766" i="5"/>
  <c r="K2765" i="5"/>
  <c r="K2764" i="5"/>
  <c r="K2763" i="5"/>
  <c r="K2762" i="5"/>
  <c r="K2761" i="5"/>
  <c r="K2760" i="5"/>
  <c r="K2759" i="5"/>
  <c r="K2758" i="5"/>
  <c r="K2757" i="5"/>
  <c r="K2756" i="5"/>
  <c r="K2755" i="5"/>
  <c r="K2754" i="5"/>
  <c r="K2753" i="5"/>
  <c r="K2752" i="5"/>
  <c r="K2751" i="5"/>
  <c r="K2750" i="5"/>
  <c r="K2749" i="5"/>
  <c r="K2748" i="5"/>
  <c r="K2747" i="5"/>
  <c r="K2746" i="5"/>
  <c r="K2745" i="5"/>
  <c r="K2744" i="5"/>
  <c r="K2743" i="5"/>
  <c r="K2742" i="5"/>
  <c r="K2741" i="5"/>
  <c r="K2740" i="5"/>
  <c r="K2739" i="5"/>
  <c r="K2738" i="5"/>
  <c r="K2737" i="5"/>
  <c r="K2736" i="5"/>
  <c r="K2735" i="5"/>
  <c r="K2734" i="5"/>
  <c r="K2733" i="5"/>
  <c r="K2732" i="5"/>
  <c r="K2731" i="5"/>
  <c r="K2730" i="5"/>
  <c r="K2729" i="5"/>
  <c r="K2728" i="5"/>
  <c r="K2727" i="5"/>
  <c r="K2726" i="5"/>
  <c r="K2725" i="5"/>
  <c r="K2724" i="5"/>
  <c r="K2723" i="5"/>
  <c r="K2722" i="5"/>
  <c r="K2721" i="5"/>
  <c r="K2720" i="5"/>
  <c r="K2719" i="5"/>
  <c r="K2718" i="5"/>
  <c r="K2717" i="5"/>
  <c r="K2716" i="5"/>
  <c r="K2715" i="5"/>
  <c r="K2714" i="5"/>
  <c r="K2713" i="5"/>
  <c r="K2712" i="5"/>
  <c r="K2711" i="5"/>
  <c r="K2710" i="5"/>
  <c r="K2709" i="5"/>
  <c r="K2708" i="5"/>
  <c r="K2707" i="5"/>
  <c r="K2706" i="5"/>
  <c r="K2705" i="5"/>
  <c r="K2704" i="5"/>
  <c r="K2703" i="5"/>
  <c r="K2702" i="5"/>
  <c r="K2701" i="5"/>
  <c r="K2700" i="5"/>
  <c r="K2699" i="5"/>
  <c r="K2698" i="5"/>
  <c r="K2697" i="5"/>
  <c r="K2696" i="5"/>
  <c r="K2695" i="5"/>
  <c r="K2694" i="5"/>
  <c r="K2693" i="5"/>
  <c r="K2692" i="5"/>
  <c r="K2691" i="5"/>
  <c r="K2690" i="5"/>
  <c r="K2689" i="5"/>
  <c r="K2688" i="5"/>
  <c r="K2687" i="5"/>
  <c r="K2686" i="5"/>
  <c r="K2685" i="5"/>
  <c r="K2684" i="5"/>
  <c r="K2683" i="5"/>
  <c r="K2682" i="5"/>
  <c r="K2681" i="5"/>
  <c r="K2680" i="5"/>
  <c r="K2679" i="5"/>
  <c r="K2678" i="5"/>
  <c r="K2677" i="5"/>
  <c r="K2676" i="5"/>
  <c r="K2675" i="5"/>
  <c r="K2674" i="5"/>
  <c r="K2673" i="5"/>
  <c r="K2672" i="5"/>
  <c r="K2671" i="5"/>
  <c r="K2670" i="5"/>
  <c r="K2669" i="5"/>
  <c r="K2668" i="5"/>
  <c r="K2667" i="5"/>
  <c r="K2666" i="5"/>
  <c r="K2665" i="5"/>
  <c r="K2664" i="5"/>
  <c r="K2663" i="5"/>
  <c r="K2662" i="5"/>
  <c r="K2661" i="5"/>
  <c r="K2660" i="5"/>
  <c r="K2659" i="5"/>
  <c r="K2658" i="5"/>
  <c r="K2657" i="5"/>
  <c r="K2656" i="5"/>
  <c r="K2655" i="5"/>
  <c r="K2654" i="5"/>
  <c r="K2653" i="5"/>
  <c r="K2652" i="5"/>
  <c r="K2651" i="5"/>
  <c r="K2650" i="5"/>
  <c r="K2649" i="5"/>
  <c r="K2648" i="5"/>
  <c r="K2647" i="5"/>
  <c r="K2646" i="5"/>
  <c r="K2645" i="5"/>
  <c r="K2644" i="5"/>
  <c r="K2643" i="5"/>
  <c r="K2642" i="5"/>
  <c r="K2641" i="5"/>
  <c r="K2640" i="5"/>
  <c r="K2639" i="5"/>
  <c r="K2638" i="5"/>
  <c r="K2637" i="5"/>
  <c r="K2636" i="5"/>
  <c r="K2635" i="5"/>
  <c r="K2634" i="5"/>
  <c r="K2633" i="5"/>
  <c r="K2632" i="5"/>
  <c r="K2631" i="5"/>
  <c r="K2630" i="5"/>
  <c r="K2629" i="5"/>
  <c r="K2628" i="5"/>
  <c r="K2627" i="5"/>
  <c r="K2626" i="5"/>
  <c r="K2625" i="5"/>
  <c r="K2624" i="5"/>
  <c r="K2623" i="5"/>
  <c r="K2622" i="5"/>
  <c r="K2621" i="5"/>
  <c r="K2620" i="5"/>
  <c r="K2619" i="5"/>
  <c r="K2618" i="5"/>
  <c r="K2617" i="5"/>
  <c r="K2616" i="5"/>
  <c r="K2615" i="5"/>
  <c r="K2614" i="5"/>
  <c r="K2613" i="5"/>
  <c r="K2612" i="5"/>
  <c r="K2611" i="5"/>
  <c r="K2610" i="5"/>
  <c r="K2609" i="5"/>
  <c r="K2608" i="5"/>
  <c r="K2607" i="5"/>
  <c r="K2606" i="5"/>
  <c r="K2605" i="5"/>
  <c r="K2604" i="5"/>
  <c r="K2603" i="5"/>
  <c r="K2602" i="5"/>
  <c r="K2601" i="5"/>
  <c r="K2600" i="5"/>
  <c r="K2599" i="5"/>
  <c r="K2598" i="5"/>
  <c r="K2597" i="5"/>
  <c r="K2596" i="5"/>
  <c r="K2595" i="5"/>
  <c r="K2594" i="5"/>
  <c r="K2593" i="5"/>
  <c r="K2592" i="5"/>
  <c r="K2591" i="5"/>
  <c r="K2590" i="5"/>
  <c r="K2589" i="5"/>
  <c r="K2588" i="5"/>
  <c r="K2587" i="5"/>
  <c r="K2586" i="5"/>
  <c r="K2585" i="5"/>
  <c r="K2584" i="5"/>
  <c r="K2583" i="5"/>
  <c r="K2582" i="5"/>
  <c r="K2581" i="5"/>
  <c r="K2580" i="5"/>
  <c r="K2579" i="5"/>
  <c r="K2578" i="5"/>
  <c r="K2577" i="5"/>
  <c r="K2576" i="5"/>
  <c r="K2575" i="5"/>
  <c r="K2574" i="5"/>
  <c r="K2573" i="5"/>
  <c r="K2572" i="5"/>
  <c r="K2571" i="5"/>
  <c r="K2570" i="5"/>
  <c r="K2569" i="5"/>
  <c r="K2568" i="5"/>
  <c r="K2567" i="5"/>
  <c r="K2566" i="5"/>
  <c r="K2565" i="5"/>
  <c r="K2564" i="5"/>
  <c r="K2563" i="5"/>
  <c r="K2562" i="5"/>
  <c r="K2561" i="5"/>
  <c r="K2560" i="5"/>
  <c r="K2559" i="5"/>
  <c r="K2558" i="5"/>
  <c r="K2557" i="5"/>
  <c r="K2556" i="5"/>
  <c r="K2555" i="5"/>
  <c r="K2554" i="5"/>
  <c r="K2553" i="5"/>
  <c r="K2552" i="5"/>
  <c r="K2551" i="5"/>
  <c r="K2550" i="5"/>
  <c r="K2549" i="5"/>
  <c r="K2548" i="5"/>
  <c r="K2547" i="5"/>
  <c r="K2546" i="5"/>
  <c r="K2545" i="5"/>
  <c r="K2544" i="5"/>
  <c r="K2543" i="5"/>
  <c r="K2542" i="5"/>
  <c r="K2541" i="5"/>
  <c r="K2540" i="5"/>
  <c r="K2539" i="5"/>
  <c r="K2538" i="5"/>
  <c r="K2537" i="5"/>
  <c r="K2536" i="5"/>
  <c r="K2535" i="5"/>
  <c r="K2534" i="5"/>
  <c r="K2533" i="5"/>
  <c r="K2532" i="5"/>
  <c r="K2531" i="5"/>
  <c r="K2530" i="5"/>
  <c r="K2529" i="5"/>
  <c r="K2528" i="5"/>
  <c r="K2527" i="5"/>
  <c r="K2526" i="5"/>
  <c r="K2525" i="5"/>
  <c r="K2524" i="5"/>
  <c r="K2523" i="5"/>
  <c r="K2522" i="5"/>
  <c r="K2521" i="5"/>
  <c r="K2520" i="5"/>
  <c r="K2519" i="5"/>
  <c r="K2518" i="5"/>
  <c r="K2517" i="5"/>
  <c r="K2516" i="5"/>
  <c r="K2515" i="5"/>
  <c r="K2514" i="5"/>
  <c r="K2513" i="5"/>
  <c r="K2512" i="5"/>
  <c r="K2511" i="5"/>
  <c r="K2510" i="5"/>
  <c r="K2509" i="5"/>
  <c r="K2508" i="5"/>
  <c r="K2507" i="5"/>
  <c r="K2506" i="5"/>
  <c r="K2505" i="5"/>
  <c r="K2504" i="5"/>
  <c r="K2503" i="5"/>
  <c r="K2502" i="5"/>
  <c r="K2501" i="5"/>
  <c r="K2500" i="5"/>
  <c r="K2499" i="5"/>
  <c r="K2498" i="5"/>
  <c r="K2497" i="5"/>
  <c r="K2496" i="5"/>
  <c r="K2495" i="5"/>
  <c r="K2494" i="5"/>
  <c r="K2493" i="5"/>
  <c r="K2492" i="5"/>
  <c r="K2491" i="5"/>
  <c r="K2490" i="5"/>
  <c r="K2489" i="5"/>
  <c r="K2488" i="5"/>
  <c r="K2487" i="5"/>
  <c r="K2486" i="5"/>
  <c r="K2485" i="5"/>
  <c r="K2484" i="5"/>
  <c r="K2483" i="5"/>
  <c r="K2482" i="5"/>
  <c r="K2481" i="5"/>
  <c r="K2480" i="5"/>
  <c r="K2479" i="5"/>
  <c r="K2478" i="5"/>
  <c r="K2477" i="5"/>
  <c r="K2476" i="5"/>
  <c r="K2475" i="5"/>
  <c r="K2474" i="5"/>
  <c r="K2473" i="5"/>
  <c r="K2472" i="5"/>
  <c r="K2471" i="5"/>
  <c r="K2470" i="5"/>
  <c r="K2469" i="5"/>
  <c r="K2468" i="5"/>
  <c r="K2467" i="5"/>
  <c r="K2466" i="5"/>
  <c r="K2465" i="5"/>
  <c r="K2464" i="5"/>
  <c r="K2463" i="5"/>
  <c r="K2462" i="5"/>
  <c r="K2461" i="5"/>
  <c r="K2460" i="5"/>
  <c r="K2459" i="5"/>
  <c r="K2458" i="5"/>
  <c r="K2457" i="5"/>
  <c r="K2456" i="5"/>
  <c r="K2455" i="5"/>
  <c r="K2454" i="5"/>
  <c r="K2453" i="5"/>
  <c r="K2452" i="5"/>
  <c r="K2451" i="5"/>
  <c r="K2450" i="5"/>
  <c r="K2449" i="5"/>
  <c r="K2448" i="5"/>
  <c r="K2447" i="5"/>
  <c r="K2446" i="5"/>
  <c r="K2445" i="5"/>
  <c r="K2444" i="5"/>
  <c r="K2443" i="5"/>
  <c r="K2442" i="5"/>
  <c r="K2441" i="5"/>
  <c r="K2440" i="5"/>
  <c r="K2439" i="5"/>
  <c r="K2438" i="5"/>
  <c r="K2437" i="5"/>
  <c r="K2436" i="5"/>
  <c r="K2435" i="5"/>
  <c r="K2434" i="5"/>
  <c r="K2433" i="5"/>
  <c r="K2432" i="5"/>
  <c r="K2431" i="5"/>
  <c r="K2430" i="5"/>
  <c r="K2429" i="5"/>
  <c r="K2428" i="5"/>
  <c r="K2427" i="5"/>
  <c r="K2426" i="5"/>
  <c r="K2425" i="5"/>
  <c r="K2424" i="5"/>
  <c r="K2423" i="5"/>
  <c r="K2422" i="5"/>
  <c r="K2421" i="5"/>
  <c r="K2420" i="5"/>
  <c r="K2419" i="5"/>
  <c r="K2418" i="5"/>
  <c r="K2417" i="5"/>
  <c r="K2416" i="5"/>
  <c r="K2415" i="5"/>
  <c r="K2414" i="5"/>
  <c r="K2413" i="5"/>
  <c r="K2412" i="5"/>
  <c r="K2411" i="5"/>
  <c r="K2410" i="5"/>
  <c r="K2409" i="5"/>
  <c r="K2408" i="5"/>
  <c r="K2407" i="5"/>
  <c r="K2406" i="5"/>
  <c r="K2405" i="5"/>
  <c r="K2404" i="5"/>
  <c r="K2403" i="5"/>
  <c r="K2402" i="5"/>
  <c r="K2401" i="5"/>
  <c r="K2400" i="5"/>
  <c r="K2399" i="5"/>
  <c r="K2398" i="5"/>
  <c r="K2397" i="5"/>
  <c r="K2396" i="5"/>
  <c r="K2395" i="5"/>
  <c r="K2394" i="5"/>
  <c r="K2393" i="5"/>
  <c r="K2392" i="5"/>
  <c r="K2391" i="5"/>
  <c r="K2390" i="5"/>
  <c r="K2389" i="5"/>
  <c r="K2388" i="5"/>
  <c r="K2387" i="5"/>
  <c r="K2386" i="5"/>
  <c r="K2385" i="5"/>
  <c r="K2384" i="5"/>
  <c r="K2383" i="5"/>
  <c r="K2382" i="5"/>
  <c r="K2381" i="5"/>
  <c r="K2380" i="5"/>
  <c r="K2379" i="5"/>
  <c r="K2378" i="5"/>
  <c r="K2377" i="5"/>
  <c r="K2376" i="5"/>
  <c r="K2375" i="5"/>
  <c r="K2374" i="5"/>
  <c r="K2373" i="5"/>
  <c r="K2372" i="5"/>
  <c r="K2371" i="5"/>
  <c r="K2370" i="5"/>
  <c r="K2369" i="5"/>
  <c r="K2368" i="5"/>
  <c r="K2367" i="5"/>
  <c r="K2366" i="5"/>
  <c r="K2365" i="5"/>
  <c r="K2364" i="5"/>
  <c r="K2363" i="5"/>
  <c r="K2362" i="5"/>
  <c r="K2361" i="5"/>
  <c r="K2360" i="5"/>
  <c r="K2359" i="5"/>
  <c r="K2358" i="5"/>
  <c r="K2357" i="5"/>
  <c r="K2356" i="5"/>
  <c r="K2355" i="5"/>
  <c r="K2354" i="5"/>
  <c r="K2353" i="5"/>
  <c r="K2352" i="5"/>
  <c r="K2351" i="5"/>
  <c r="K2350" i="5"/>
  <c r="K2349" i="5"/>
  <c r="K2348" i="5"/>
  <c r="K2347" i="5"/>
  <c r="K2346" i="5"/>
  <c r="K2345" i="5"/>
  <c r="K2344" i="5"/>
  <c r="K2343" i="5"/>
  <c r="K2342" i="5"/>
  <c r="K2341" i="5"/>
  <c r="K2340" i="5"/>
  <c r="K2339" i="5"/>
  <c r="K2338" i="5"/>
  <c r="K2337" i="5"/>
  <c r="K2336" i="5"/>
  <c r="K2335" i="5"/>
  <c r="K2334" i="5"/>
  <c r="K2333" i="5"/>
  <c r="K2332" i="5"/>
  <c r="K2331" i="5"/>
  <c r="K2330" i="5"/>
  <c r="K2329" i="5"/>
  <c r="K2328" i="5"/>
  <c r="K2327" i="5"/>
  <c r="K2326" i="5"/>
  <c r="K2325" i="5"/>
  <c r="K2324" i="5"/>
  <c r="K2323" i="5"/>
  <c r="K2322" i="5"/>
  <c r="K2321" i="5"/>
  <c r="K2320" i="5"/>
  <c r="K2319" i="5"/>
  <c r="K2318" i="5"/>
  <c r="K2317" i="5"/>
  <c r="K2316" i="5"/>
  <c r="K2315" i="5"/>
  <c r="K2314" i="5"/>
  <c r="K2313" i="5"/>
  <c r="K2312" i="5"/>
  <c r="K2311" i="5"/>
  <c r="K2310" i="5"/>
  <c r="K2309" i="5"/>
  <c r="K2308" i="5"/>
  <c r="K2307" i="5"/>
  <c r="K2306" i="5"/>
  <c r="K2305" i="5"/>
  <c r="K2304" i="5"/>
  <c r="K2303" i="5"/>
  <c r="K2302" i="5"/>
  <c r="K2301" i="5"/>
  <c r="K2300" i="5"/>
  <c r="K2299" i="5"/>
  <c r="K2298" i="5"/>
  <c r="K2297" i="5"/>
  <c r="K2296" i="5"/>
  <c r="K2295" i="5"/>
  <c r="K2294" i="5"/>
  <c r="K2293" i="5"/>
  <c r="K2292" i="5"/>
  <c r="K2291" i="5"/>
  <c r="K2290" i="5"/>
  <c r="K2289" i="5"/>
  <c r="K2288" i="5"/>
  <c r="K2287" i="5"/>
  <c r="K2286" i="5"/>
  <c r="K2285" i="5"/>
  <c r="K2284" i="5"/>
  <c r="K2283" i="5"/>
  <c r="K2282" i="5"/>
  <c r="K2281" i="5"/>
  <c r="K2280" i="5"/>
  <c r="K2279" i="5"/>
  <c r="K2278" i="5"/>
  <c r="K2277" i="5"/>
  <c r="K2276" i="5"/>
  <c r="K2275" i="5"/>
  <c r="K2274" i="5"/>
  <c r="K2273" i="5"/>
  <c r="K2272" i="5"/>
  <c r="K2271" i="5"/>
  <c r="K2270" i="5"/>
  <c r="K2269" i="5"/>
  <c r="K2268" i="5"/>
  <c r="K2267" i="5"/>
  <c r="K2266" i="5"/>
  <c r="K2265" i="5"/>
  <c r="K2264" i="5"/>
  <c r="K2263" i="5"/>
  <c r="K2262" i="5"/>
  <c r="K2261" i="5"/>
  <c r="K2260" i="5"/>
  <c r="K2259" i="5"/>
  <c r="K2258" i="5"/>
  <c r="K2257" i="5"/>
  <c r="K2256" i="5"/>
  <c r="K2255" i="5"/>
  <c r="K2254" i="5"/>
  <c r="K2253" i="5"/>
  <c r="K2252" i="5"/>
  <c r="K2251" i="5"/>
  <c r="K2250" i="5"/>
  <c r="K2249" i="5"/>
  <c r="K2248" i="5"/>
  <c r="K2247" i="5"/>
  <c r="K2246" i="5"/>
  <c r="K2245" i="5"/>
  <c r="K2244" i="5"/>
  <c r="K2243" i="5"/>
  <c r="K2242" i="5"/>
  <c r="K2241" i="5"/>
  <c r="K2240" i="5"/>
  <c r="K2239" i="5"/>
  <c r="K2238" i="5"/>
  <c r="K2237" i="5"/>
  <c r="K2236" i="5"/>
  <c r="K2235" i="5"/>
  <c r="K2234" i="5"/>
  <c r="K2233" i="5"/>
  <c r="K2232" i="5"/>
  <c r="K2231" i="5"/>
  <c r="K2230" i="5"/>
  <c r="K2229" i="5"/>
  <c r="K2228" i="5"/>
  <c r="K2227" i="5"/>
  <c r="K2226" i="5"/>
  <c r="K2225" i="5"/>
  <c r="K2224" i="5"/>
  <c r="K2223" i="5"/>
  <c r="K2222" i="5"/>
  <c r="K2221" i="5"/>
  <c r="K2220" i="5"/>
  <c r="K2219" i="5"/>
  <c r="K2218" i="5"/>
  <c r="K2217" i="5"/>
  <c r="K2216" i="5"/>
  <c r="K2215" i="5"/>
  <c r="K2214" i="5"/>
  <c r="K2213" i="5"/>
  <c r="K2212" i="5"/>
  <c r="K2211" i="5"/>
  <c r="K2210" i="5"/>
  <c r="K2209" i="5"/>
  <c r="K2208" i="5"/>
  <c r="K2207" i="5"/>
  <c r="K2206" i="5"/>
  <c r="K2205" i="5"/>
  <c r="K2204" i="5"/>
  <c r="K2203" i="5"/>
  <c r="K2202" i="5"/>
  <c r="K2201" i="5"/>
  <c r="K2200" i="5"/>
  <c r="K2199" i="5"/>
  <c r="K2198" i="5"/>
  <c r="K2197" i="5"/>
  <c r="K2196" i="5"/>
  <c r="K2195" i="5"/>
  <c r="K2194" i="5"/>
  <c r="K2193" i="5"/>
  <c r="K2192" i="5"/>
  <c r="K2191" i="5"/>
  <c r="K2190" i="5"/>
  <c r="K2189" i="5"/>
  <c r="K2188" i="5"/>
  <c r="K2187" i="5"/>
  <c r="K2186" i="5"/>
  <c r="K2185" i="5"/>
  <c r="K2184" i="5"/>
  <c r="K2183" i="5"/>
  <c r="K2182" i="5"/>
  <c r="K2181" i="5"/>
  <c r="K2180" i="5"/>
  <c r="K2179" i="5"/>
  <c r="K2178" i="5"/>
  <c r="K2177" i="5"/>
  <c r="K2176" i="5"/>
  <c r="K2175" i="5"/>
  <c r="K2174" i="5"/>
  <c r="K2173" i="5"/>
  <c r="K2172" i="5"/>
  <c r="K2171" i="5"/>
  <c r="K2170" i="5"/>
  <c r="K2169" i="5"/>
  <c r="K2168" i="5"/>
  <c r="K2167" i="5"/>
  <c r="K2166" i="5"/>
  <c r="K2165" i="5"/>
  <c r="K2164" i="5"/>
  <c r="K2163" i="5"/>
  <c r="K2162" i="5"/>
  <c r="K2161" i="5"/>
  <c r="K2160" i="5"/>
  <c r="K2159" i="5"/>
  <c r="K2158" i="5"/>
  <c r="K2157" i="5"/>
  <c r="K2156" i="5"/>
  <c r="K2155" i="5"/>
  <c r="K2154" i="5"/>
  <c r="K2153" i="5"/>
  <c r="K2152" i="5"/>
  <c r="K2151" i="5"/>
  <c r="K2150" i="5"/>
  <c r="K2149" i="5"/>
  <c r="K2148" i="5"/>
  <c r="K2147" i="5"/>
  <c r="K2146" i="5"/>
  <c r="K2145" i="5"/>
  <c r="K2144" i="5"/>
  <c r="K2143" i="5"/>
  <c r="K2142" i="5"/>
  <c r="K2141" i="5"/>
  <c r="K2140" i="5"/>
  <c r="K2139" i="5"/>
  <c r="K2138" i="5"/>
  <c r="K2137" i="5"/>
  <c r="K2136" i="5"/>
  <c r="K2135" i="5"/>
  <c r="K2134" i="5"/>
  <c r="K2133" i="5"/>
  <c r="K2132" i="5"/>
  <c r="K2131" i="5"/>
  <c r="K2130" i="5"/>
  <c r="K2129" i="5"/>
  <c r="K2128" i="5"/>
  <c r="K2127" i="5"/>
  <c r="K2126" i="5"/>
  <c r="K2125" i="5"/>
  <c r="K2124" i="5"/>
  <c r="K2123" i="5"/>
  <c r="K2122" i="5"/>
  <c r="K2121" i="5"/>
  <c r="K2120" i="5"/>
  <c r="K2119" i="5"/>
  <c r="K2118" i="5"/>
  <c r="K2117" i="5"/>
  <c r="K2116" i="5"/>
  <c r="K2115" i="5"/>
  <c r="K2114" i="5"/>
  <c r="K2113" i="5"/>
  <c r="K2112" i="5"/>
  <c r="K2111" i="5"/>
  <c r="K2110" i="5"/>
  <c r="K2109" i="5"/>
  <c r="K2108" i="5"/>
  <c r="K2107" i="5"/>
  <c r="K2106" i="5"/>
  <c r="K2105" i="5"/>
  <c r="K2104" i="5"/>
  <c r="K2103" i="5"/>
  <c r="K2102" i="5"/>
  <c r="K2101" i="5"/>
  <c r="K2100" i="5"/>
  <c r="K2099" i="5"/>
  <c r="K2098" i="5"/>
  <c r="K2097" i="5"/>
  <c r="K2096" i="5"/>
  <c r="K2095" i="5"/>
  <c r="K2094" i="5"/>
  <c r="K2093" i="5"/>
  <c r="K2092" i="5"/>
  <c r="K2091" i="5"/>
  <c r="K2090" i="5"/>
  <c r="K2089" i="5"/>
  <c r="K2088" i="5"/>
  <c r="K2087" i="5"/>
  <c r="K2086" i="5"/>
  <c r="K2085" i="5"/>
  <c r="K2084" i="5"/>
  <c r="K2083" i="5"/>
  <c r="K2082" i="5"/>
  <c r="K2081" i="5"/>
  <c r="K2080" i="5"/>
  <c r="K2079" i="5"/>
  <c r="K2078" i="5"/>
  <c r="K2077" i="5"/>
  <c r="K2076" i="5"/>
  <c r="K2075" i="5"/>
  <c r="K2074" i="5"/>
  <c r="K2073" i="5"/>
  <c r="K2072" i="5"/>
  <c r="K2071" i="5"/>
  <c r="K2070" i="5"/>
  <c r="K2069" i="5"/>
  <c r="K2068" i="5"/>
  <c r="K2067" i="5"/>
  <c r="K2066" i="5"/>
  <c r="K2065" i="5"/>
  <c r="K2064" i="5"/>
  <c r="K2063" i="5"/>
  <c r="K2062" i="5"/>
  <c r="K2061" i="5"/>
  <c r="K2060" i="5"/>
  <c r="K2059" i="5"/>
  <c r="K2058" i="5"/>
  <c r="K2057" i="5"/>
  <c r="K2056" i="5"/>
  <c r="K2055" i="5"/>
  <c r="K2054" i="5"/>
  <c r="K2053" i="5"/>
  <c r="K2052" i="5"/>
  <c r="K2051" i="5"/>
  <c r="K2050" i="5"/>
  <c r="K2049" i="5"/>
  <c r="K2048" i="5"/>
  <c r="K2047" i="5"/>
  <c r="K2046" i="5"/>
  <c r="K2045" i="5"/>
  <c r="K2044" i="5"/>
  <c r="K2043" i="5"/>
  <c r="K2042" i="5"/>
  <c r="K2041" i="5"/>
  <c r="K2040" i="5"/>
  <c r="K2039" i="5"/>
  <c r="K2038" i="5"/>
  <c r="K2037" i="5"/>
  <c r="K2036" i="5"/>
  <c r="K2035" i="5"/>
  <c r="K2034" i="5"/>
  <c r="K2033" i="5"/>
  <c r="K2032" i="5"/>
  <c r="K2031" i="5"/>
  <c r="K2030" i="5"/>
  <c r="K2029" i="5"/>
  <c r="K2028" i="5"/>
  <c r="K2027" i="5"/>
  <c r="K2026" i="5"/>
  <c r="K2025" i="5"/>
  <c r="K2024" i="5"/>
  <c r="K2023" i="5"/>
  <c r="K2022" i="5"/>
  <c r="K2021" i="5"/>
  <c r="K2020" i="5"/>
  <c r="K2019" i="5"/>
  <c r="K2018" i="5"/>
  <c r="K2017" i="5"/>
  <c r="K2016" i="5"/>
  <c r="K2015" i="5"/>
  <c r="K2014" i="5"/>
  <c r="K2013" i="5"/>
  <c r="K2012" i="5"/>
  <c r="K2011" i="5"/>
  <c r="K2010" i="5"/>
  <c r="K2009" i="5"/>
  <c r="K2008" i="5"/>
  <c r="K2007" i="5"/>
  <c r="K2006" i="5"/>
  <c r="K2005" i="5"/>
  <c r="K2004" i="5"/>
  <c r="K2003" i="5"/>
  <c r="K2002" i="5"/>
  <c r="K2001" i="5"/>
  <c r="K2000" i="5"/>
  <c r="K1999" i="5"/>
  <c r="K1998" i="5"/>
  <c r="K1997" i="5"/>
  <c r="K1996" i="5"/>
  <c r="K1995" i="5"/>
  <c r="K1994" i="5"/>
  <c r="K1993" i="5"/>
  <c r="K1992" i="5"/>
  <c r="K1991" i="5"/>
  <c r="K1990" i="5"/>
  <c r="K1989" i="5"/>
  <c r="K1988" i="5"/>
  <c r="K1987" i="5"/>
  <c r="K1986" i="5"/>
  <c r="K1985" i="5"/>
  <c r="K1984" i="5"/>
  <c r="K1983" i="5"/>
  <c r="K1982" i="5"/>
  <c r="K1981" i="5"/>
  <c r="K1980" i="5"/>
  <c r="K1979" i="5"/>
  <c r="K1978" i="5"/>
  <c r="K1977" i="5"/>
  <c r="K1976" i="5"/>
  <c r="K1975" i="5"/>
  <c r="K1974" i="5"/>
  <c r="K1973" i="5"/>
  <c r="K1972" i="5"/>
  <c r="K1971" i="5"/>
  <c r="K1970" i="5"/>
  <c r="K1969" i="5"/>
  <c r="K1968" i="5"/>
  <c r="K1967" i="5"/>
  <c r="K1966" i="5"/>
  <c r="K1965" i="5"/>
  <c r="K1964" i="5"/>
  <c r="K1963" i="5"/>
  <c r="K1962" i="5"/>
  <c r="K1961" i="5"/>
  <c r="K1960" i="5"/>
  <c r="K1959" i="5"/>
  <c r="K1958" i="5"/>
  <c r="K1957" i="5"/>
  <c r="K1956" i="5"/>
  <c r="K1955" i="5"/>
  <c r="K1954" i="5"/>
  <c r="K1953" i="5"/>
  <c r="K1952" i="5"/>
  <c r="K1951" i="5"/>
  <c r="K1950" i="5"/>
  <c r="K1949" i="5"/>
  <c r="K1948" i="5"/>
  <c r="K1947" i="5"/>
  <c r="K1946" i="5"/>
  <c r="K1945" i="5"/>
  <c r="K1944" i="5"/>
  <c r="K1943" i="5"/>
  <c r="K1942" i="5"/>
  <c r="K1941" i="5"/>
  <c r="K1940" i="5"/>
  <c r="K1939" i="5"/>
  <c r="K1938" i="5"/>
  <c r="K1937" i="5"/>
  <c r="K1936" i="5"/>
  <c r="K1935" i="5"/>
  <c r="K1934" i="5"/>
  <c r="K1933" i="5"/>
  <c r="K1932" i="5"/>
  <c r="K1931" i="5"/>
  <c r="K1930" i="5"/>
  <c r="K1929" i="5"/>
  <c r="K1928" i="5"/>
  <c r="K1927" i="5"/>
  <c r="K1926" i="5"/>
  <c r="K1925" i="5"/>
  <c r="K1924" i="5"/>
  <c r="K1923" i="5"/>
  <c r="K1922" i="5"/>
  <c r="K1921" i="5"/>
  <c r="K1920" i="5"/>
  <c r="K1919" i="5"/>
  <c r="K1918" i="5"/>
  <c r="K1917" i="5"/>
  <c r="K1916" i="5"/>
  <c r="K1915" i="5"/>
  <c r="K1914" i="5"/>
  <c r="K1913" i="5"/>
  <c r="K1912" i="5"/>
  <c r="K1911" i="5"/>
  <c r="K1910" i="5"/>
  <c r="K1909" i="5"/>
  <c r="K1908" i="5"/>
  <c r="K1907" i="5"/>
  <c r="K1906" i="5"/>
  <c r="K1905" i="5"/>
  <c r="K1904" i="5"/>
  <c r="K1903" i="5"/>
  <c r="K1902" i="5"/>
  <c r="K1901" i="5"/>
  <c r="K1900" i="5"/>
  <c r="K1899" i="5"/>
  <c r="K1898" i="5"/>
  <c r="K1897" i="5"/>
  <c r="K1896" i="5"/>
  <c r="K1895" i="5"/>
  <c r="K1894" i="5"/>
  <c r="K1893" i="5"/>
  <c r="K1892" i="5"/>
  <c r="K1891" i="5"/>
  <c r="K1890" i="5"/>
  <c r="K1889" i="5"/>
  <c r="K1888" i="5"/>
  <c r="K1887" i="5"/>
  <c r="K1886" i="5"/>
  <c r="K1885" i="5"/>
  <c r="K1884" i="5"/>
  <c r="K1883" i="5"/>
  <c r="K1882" i="5"/>
  <c r="K1881" i="5"/>
  <c r="K1880" i="5"/>
  <c r="K1879" i="5"/>
  <c r="K1878" i="5"/>
  <c r="K1877" i="5"/>
  <c r="K1876" i="5"/>
  <c r="K1875" i="5"/>
  <c r="K1874" i="5"/>
  <c r="K1873" i="5"/>
  <c r="K1872" i="5"/>
  <c r="K1871" i="5"/>
  <c r="K1870" i="5"/>
  <c r="K1869" i="5"/>
  <c r="K1868" i="5"/>
  <c r="K1867" i="5"/>
  <c r="K1866" i="5"/>
  <c r="K1865" i="5"/>
  <c r="K1864" i="5"/>
  <c r="K1863" i="5"/>
  <c r="K1862" i="5"/>
  <c r="K1861" i="5"/>
  <c r="K1860" i="5"/>
  <c r="K1859" i="5"/>
  <c r="K1858" i="5"/>
  <c r="K1857" i="5"/>
  <c r="K1856" i="5"/>
  <c r="K1855" i="5"/>
  <c r="K1854" i="5"/>
  <c r="K1853" i="5"/>
  <c r="K1852" i="5"/>
  <c r="K1851" i="5"/>
  <c r="K1850" i="5"/>
  <c r="K1849" i="5"/>
  <c r="K1848" i="5"/>
  <c r="K1847" i="5"/>
  <c r="K1846" i="5"/>
  <c r="K1845" i="5"/>
  <c r="K1844" i="5"/>
  <c r="K1843" i="5"/>
  <c r="K1842" i="5"/>
  <c r="K1841" i="5"/>
  <c r="K1840" i="5"/>
  <c r="K1839" i="5"/>
  <c r="K1838" i="5"/>
  <c r="K1837" i="5"/>
  <c r="K1836" i="5"/>
  <c r="K1835" i="5"/>
  <c r="K1834" i="5"/>
  <c r="K1833" i="5"/>
  <c r="K1832" i="5"/>
  <c r="K1831" i="5"/>
  <c r="K1830" i="5"/>
  <c r="K1829" i="5"/>
  <c r="K1828" i="5"/>
  <c r="K1827" i="5"/>
  <c r="K1826" i="5"/>
  <c r="K1825" i="5"/>
  <c r="K1824" i="5"/>
  <c r="K1823" i="5"/>
  <c r="K1822" i="5"/>
  <c r="K1821" i="5"/>
  <c r="K1820" i="5"/>
  <c r="K1819" i="5"/>
  <c r="K1818" i="5"/>
  <c r="K1817" i="5"/>
  <c r="K1816" i="5"/>
  <c r="K1815" i="5"/>
  <c r="K1814" i="5"/>
  <c r="K1813" i="5"/>
  <c r="K1812" i="5"/>
  <c r="K1811" i="5"/>
  <c r="K1810" i="5"/>
  <c r="K1809" i="5"/>
  <c r="K1808" i="5"/>
  <c r="K1807" i="5"/>
  <c r="K1806" i="5"/>
  <c r="K1805" i="5"/>
  <c r="K1804" i="5"/>
  <c r="K1803" i="5"/>
  <c r="K1802" i="5"/>
  <c r="K1801" i="5"/>
  <c r="K1800" i="5"/>
  <c r="K1799" i="5"/>
  <c r="K1798" i="5"/>
  <c r="K1797" i="5"/>
  <c r="K1796" i="5"/>
  <c r="K1795" i="5"/>
  <c r="K1794" i="5"/>
  <c r="K1793" i="5"/>
  <c r="K1792" i="5"/>
  <c r="K1791" i="5"/>
  <c r="K1790" i="5"/>
  <c r="K1789" i="5"/>
  <c r="K1788" i="5"/>
  <c r="K1787" i="5"/>
  <c r="K1786" i="5"/>
  <c r="K1785" i="5"/>
  <c r="K1784" i="5"/>
  <c r="K1783" i="5"/>
  <c r="K1782" i="5"/>
  <c r="K1781" i="5"/>
  <c r="K1780" i="5"/>
  <c r="K1779" i="5"/>
  <c r="K1778" i="5"/>
  <c r="K1777" i="5"/>
  <c r="K1776" i="5"/>
  <c r="K1775" i="5"/>
  <c r="K1774" i="5"/>
  <c r="K1773" i="5"/>
  <c r="K1772" i="5"/>
  <c r="K1771" i="5"/>
  <c r="K1770" i="5"/>
  <c r="K1769" i="5"/>
  <c r="K1768" i="5"/>
  <c r="K1767" i="5"/>
  <c r="K1766" i="5"/>
  <c r="K1765" i="5"/>
  <c r="K1764" i="5"/>
  <c r="K1763" i="5"/>
  <c r="K1762" i="5"/>
  <c r="K1761" i="5"/>
  <c r="K1760" i="5"/>
  <c r="K1759" i="5"/>
  <c r="K1758" i="5"/>
  <c r="K1757" i="5"/>
  <c r="K1756" i="5"/>
  <c r="K1755" i="5"/>
  <c r="K1754" i="5"/>
  <c r="K1753" i="5"/>
  <c r="K1752" i="5"/>
  <c r="K1751" i="5"/>
  <c r="K1750" i="5"/>
  <c r="K1749" i="5"/>
  <c r="K1748" i="5"/>
  <c r="K1747" i="5"/>
  <c r="K1746" i="5"/>
  <c r="K1745" i="5"/>
  <c r="K1744" i="5"/>
  <c r="K1743" i="5"/>
  <c r="K1742" i="5"/>
  <c r="K1741" i="5"/>
  <c r="K1740" i="5"/>
  <c r="K1739" i="5"/>
  <c r="K1738" i="5"/>
  <c r="K1737" i="5"/>
  <c r="K1736" i="5"/>
  <c r="K1735" i="5"/>
  <c r="K1734" i="5"/>
  <c r="K1733" i="5"/>
  <c r="K1732" i="5"/>
  <c r="K1731" i="5"/>
  <c r="K1730" i="5"/>
  <c r="K1729" i="5"/>
  <c r="K1728" i="5"/>
  <c r="K1727" i="5"/>
  <c r="K1726" i="5"/>
  <c r="K1725" i="5"/>
  <c r="K1724" i="5"/>
  <c r="K1723" i="5"/>
  <c r="K1722" i="5"/>
  <c r="K1721" i="5"/>
  <c r="K1720" i="5"/>
  <c r="K1719" i="5"/>
  <c r="K1718" i="5"/>
  <c r="K1717" i="5"/>
  <c r="K1716" i="5"/>
  <c r="K1715" i="5"/>
  <c r="K1714" i="5"/>
  <c r="K1713" i="5"/>
  <c r="K1712" i="5"/>
  <c r="K1711" i="5"/>
  <c r="K1710" i="5"/>
  <c r="K1709" i="5"/>
  <c r="K1708" i="5"/>
  <c r="K1707" i="5"/>
  <c r="K1706" i="5"/>
  <c r="K1705" i="5"/>
  <c r="K1704" i="5"/>
  <c r="K1703" i="5"/>
  <c r="K1702" i="5"/>
  <c r="K1701" i="5"/>
  <c r="K1700" i="5"/>
  <c r="K1699" i="5"/>
  <c r="K1698" i="5"/>
  <c r="K1697" i="5"/>
  <c r="K1696" i="5"/>
  <c r="K1695" i="5"/>
  <c r="K1694" i="5"/>
  <c r="K1693" i="5"/>
  <c r="K1692" i="5"/>
  <c r="K1691" i="5"/>
  <c r="K1690" i="5"/>
  <c r="K1689" i="5"/>
  <c r="K1688" i="5"/>
  <c r="K1687" i="5"/>
  <c r="K1686" i="5"/>
  <c r="K1685" i="5"/>
  <c r="K1684" i="5"/>
  <c r="K1683" i="5"/>
  <c r="K1682" i="5"/>
  <c r="K1681" i="5"/>
  <c r="K1680" i="5"/>
  <c r="K1679" i="5"/>
  <c r="K1678" i="5"/>
  <c r="K1677" i="5"/>
  <c r="K1676" i="5"/>
  <c r="K1675" i="5"/>
  <c r="K1674" i="5"/>
  <c r="K1673" i="5"/>
  <c r="K1672" i="5"/>
  <c r="K1671" i="5"/>
  <c r="K1670" i="5"/>
  <c r="K1669" i="5"/>
  <c r="K1668" i="5"/>
  <c r="K1667" i="5"/>
  <c r="K1666" i="5"/>
  <c r="K1665" i="5"/>
  <c r="K1664" i="5"/>
  <c r="K1663" i="5"/>
  <c r="K1662" i="5"/>
  <c r="K1661" i="5"/>
  <c r="K1660" i="5"/>
  <c r="K1659" i="5"/>
  <c r="K1658" i="5"/>
  <c r="K1657" i="5"/>
  <c r="K1656" i="5"/>
  <c r="K1655" i="5"/>
  <c r="K1654" i="5"/>
  <c r="K1653" i="5"/>
  <c r="K1652" i="5"/>
  <c r="K1651" i="5"/>
  <c r="K1650" i="5"/>
  <c r="K1649" i="5"/>
  <c r="K1648" i="5"/>
  <c r="K1647" i="5"/>
  <c r="K1646" i="5"/>
  <c r="K1645" i="5"/>
  <c r="K1644" i="5"/>
  <c r="K1643" i="5"/>
  <c r="K1642" i="5"/>
  <c r="K1641" i="5"/>
  <c r="K1640" i="5"/>
  <c r="K1639" i="5"/>
  <c r="K1638" i="5"/>
  <c r="K1637" i="5"/>
  <c r="K1636" i="5"/>
  <c r="K1635" i="5"/>
  <c r="K1634" i="5"/>
  <c r="K1633" i="5"/>
  <c r="K1632" i="5"/>
  <c r="K1631" i="5"/>
  <c r="K1630" i="5"/>
  <c r="K1629" i="5"/>
  <c r="K1628" i="5"/>
  <c r="K1627" i="5"/>
  <c r="K1626" i="5"/>
  <c r="K1625" i="5"/>
  <c r="K1624" i="5"/>
  <c r="K1623" i="5"/>
  <c r="K1622" i="5"/>
  <c r="K1621" i="5"/>
  <c r="K1620" i="5"/>
  <c r="K1619" i="5"/>
  <c r="K1618" i="5"/>
  <c r="K1617" i="5"/>
  <c r="K1616" i="5"/>
  <c r="K1615" i="5"/>
  <c r="K1614" i="5"/>
  <c r="K1613" i="5"/>
  <c r="K1612" i="5"/>
  <c r="K1611" i="5"/>
  <c r="K1610" i="5"/>
  <c r="K1609" i="5"/>
  <c r="K1608" i="5"/>
  <c r="K1607" i="5"/>
  <c r="K1606" i="5"/>
  <c r="K1605" i="5"/>
  <c r="K1604" i="5"/>
  <c r="K1603" i="5"/>
  <c r="K1602" i="5"/>
  <c r="K1601" i="5"/>
  <c r="K1600" i="5"/>
  <c r="K1599" i="5"/>
  <c r="K1598" i="5"/>
  <c r="K1597" i="5"/>
  <c r="K1596" i="5"/>
  <c r="K1595" i="5"/>
  <c r="K1594" i="5"/>
  <c r="K1593" i="5"/>
  <c r="K1592" i="5"/>
  <c r="K1591" i="5"/>
  <c r="K1590" i="5"/>
  <c r="K1589" i="5"/>
  <c r="K1588" i="5"/>
  <c r="K1587" i="5"/>
  <c r="K1586" i="5"/>
  <c r="K1585" i="5"/>
  <c r="K1584" i="5"/>
  <c r="K1583" i="5"/>
  <c r="K1582" i="5"/>
  <c r="K1581" i="5"/>
  <c r="K1580" i="5"/>
  <c r="K1579" i="5"/>
  <c r="K1578" i="5"/>
  <c r="K1577" i="5"/>
  <c r="K1576" i="5"/>
  <c r="K1575" i="5"/>
  <c r="K1574" i="5"/>
  <c r="K1573" i="5"/>
  <c r="K1572" i="5"/>
  <c r="K1571" i="5"/>
  <c r="K1570" i="5"/>
  <c r="K1569" i="5"/>
  <c r="K1568" i="5"/>
  <c r="K1567" i="5"/>
  <c r="K1566" i="5"/>
  <c r="K1565" i="5"/>
  <c r="K1564" i="5"/>
  <c r="K1563" i="5"/>
  <c r="K1562" i="5"/>
  <c r="K1561" i="5"/>
  <c r="K1560" i="5"/>
  <c r="K1559" i="5"/>
  <c r="K1558" i="5"/>
  <c r="K1557" i="5"/>
  <c r="K1556" i="5"/>
  <c r="K1555" i="5"/>
  <c r="K1554" i="5"/>
  <c r="K1553" i="5"/>
  <c r="K1552" i="5"/>
  <c r="K1551" i="5"/>
  <c r="K1550" i="5"/>
  <c r="K1549" i="5"/>
  <c r="K1548" i="5"/>
  <c r="K1547" i="5"/>
  <c r="K1546" i="5"/>
  <c r="K1545" i="5"/>
  <c r="K1544" i="5"/>
  <c r="K1543" i="5"/>
  <c r="K1542" i="5"/>
  <c r="K1541" i="5"/>
  <c r="K1540" i="5"/>
  <c r="K1539" i="5"/>
  <c r="K1538" i="5"/>
  <c r="K1537" i="5"/>
  <c r="K1536" i="5"/>
  <c r="K1535" i="5"/>
  <c r="K1534" i="5"/>
  <c r="K1533" i="5"/>
  <c r="K1532" i="5"/>
  <c r="K1531" i="5"/>
  <c r="K1530" i="5"/>
  <c r="K1529" i="5"/>
  <c r="K1528" i="5"/>
  <c r="K1527" i="5"/>
  <c r="K1526" i="5"/>
  <c r="K1525" i="5"/>
  <c r="K1524" i="5"/>
  <c r="K1523" i="5"/>
  <c r="K1522" i="5"/>
  <c r="K1521" i="5"/>
  <c r="K1520" i="5"/>
  <c r="K1519" i="5"/>
  <c r="K1518" i="5"/>
  <c r="K1517" i="5"/>
  <c r="K1516" i="5"/>
  <c r="K1515" i="5"/>
  <c r="K1514" i="5"/>
  <c r="K1513" i="5"/>
  <c r="K1512" i="5"/>
  <c r="K1511" i="5"/>
  <c r="K1510" i="5"/>
  <c r="K1509" i="5"/>
  <c r="K1508" i="5"/>
  <c r="K1507" i="5"/>
  <c r="K1506" i="5"/>
  <c r="K1505" i="5"/>
  <c r="K1504" i="5"/>
  <c r="K1503" i="5"/>
  <c r="K1502" i="5"/>
  <c r="K1501" i="5"/>
  <c r="K1500" i="5"/>
  <c r="K1499" i="5"/>
  <c r="K1498" i="5"/>
  <c r="K1497" i="5"/>
  <c r="K1496" i="5"/>
  <c r="K1495" i="5"/>
  <c r="K1494" i="5"/>
  <c r="K1493" i="5"/>
  <c r="K1492" i="5"/>
  <c r="K1491" i="5"/>
  <c r="K1490" i="5"/>
  <c r="K1489" i="5"/>
  <c r="K1488" i="5"/>
  <c r="K1487" i="5"/>
  <c r="K1486" i="5"/>
  <c r="K1485" i="5"/>
  <c r="K1484" i="5"/>
  <c r="K1483" i="5"/>
  <c r="K1482" i="5"/>
  <c r="K1481" i="5"/>
  <c r="K1480" i="5"/>
  <c r="K1479" i="5"/>
  <c r="K1478" i="5"/>
  <c r="K1477" i="5"/>
  <c r="K1476" i="5"/>
  <c r="K1475" i="5"/>
  <c r="K1474" i="5"/>
  <c r="K1473" i="5"/>
  <c r="K1472" i="5"/>
  <c r="K1471" i="5"/>
  <c r="K1470" i="5"/>
  <c r="K1469" i="5"/>
  <c r="K1468" i="5"/>
  <c r="K1467" i="5"/>
  <c r="K1466" i="5"/>
  <c r="K1465" i="5"/>
  <c r="K1464" i="5"/>
  <c r="K1463" i="5"/>
  <c r="K1462" i="5"/>
  <c r="K1461" i="5"/>
  <c r="K1460" i="5"/>
  <c r="K1459" i="5"/>
  <c r="K1458" i="5"/>
  <c r="K1457" i="5"/>
  <c r="K1456" i="5"/>
  <c r="K1455" i="5"/>
  <c r="K1454" i="5"/>
  <c r="K1453" i="5"/>
  <c r="K1452" i="5"/>
  <c r="K1451" i="5"/>
  <c r="K1450" i="5"/>
  <c r="K1449" i="5"/>
  <c r="K1448" i="5"/>
  <c r="K1447" i="5"/>
  <c r="K1446" i="5"/>
  <c r="K1445" i="5"/>
  <c r="K1444" i="5"/>
  <c r="K1443" i="5"/>
  <c r="K1442" i="5"/>
  <c r="K1441" i="5"/>
  <c r="K1440" i="5"/>
  <c r="K1439" i="5"/>
  <c r="K1438" i="5"/>
  <c r="K1437" i="5"/>
  <c r="K1436" i="5"/>
  <c r="K1435" i="5"/>
  <c r="K1434" i="5"/>
  <c r="K1433" i="5"/>
  <c r="K1432" i="5"/>
  <c r="K1431" i="5"/>
  <c r="K1430" i="5"/>
  <c r="K1429" i="5"/>
  <c r="K1428" i="5"/>
  <c r="K1427" i="5"/>
  <c r="K1426" i="5"/>
  <c r="K1425" i="5"/>
  <c r="K1424" i="5"/>
  <c r="K1423" i="5"/>
  <c r="K1422" i="5"/>
  <c r="K1421" i="5"/>
  <c r="K1420" i="5"/>
  <c r="K1419" i="5"/>
  <c r="K1418" i="5"/>
  <c r="K1417" i="5"/>
  <c r="K1416" i="5"/>
  <c r="K1415" i="5"/>
  <c r="K1414" i="5"/>
  <c r="K1413" i="5"/>
  <c r="K1412" i="5"/>
  <c r="K1411" i="5"/>
  <c r="K1410" i="5"/>
  <c r="K1409" i="5"/>
  <c r="K1408" i="5"/>
  <c r="K1407" i="5"/>
  <c r="K1406" i="5"/>
  <c r="K1405" i="5"/>
  <c r="K1404" i="5"/>
  <c r="K1403" i="5"/>
  <c r="K1402" i="5"/>
  <c r="K1401" i="5"/>
  <c r="K1400" i="5"/>
  <c r="K1399" i="5"/>
  <c r="K1398" i="5"/>
  <c r="K1397" i="5"/>
  <c r="K1396" i="5"/>
  <c r="K1395" i="5"/>
  <c r="K1394" i="5"/>
  <c r="K1393" i="5"/>
  <c r="K1392" i="5"/>
  <c r="K1391" i="5"/>
  <c r="K1390" i="5"/>
  <c r="K1389" i="5"/>
  <c r="K1388" i="5"/>
  <c r="K1387" i="5"/>
  <c r="K1386" i="5"/>
  <c r="K1385" i="5"/>
  <c r="K1384" i="5"/>
  <c r="K1383" i="5"/>
  <c r="K1382" i="5"/>
  <c r="K1381" i="5"/>
  <c r="K1380" i="5"/>
  <c r="K1379" i="5"/>
  <c r="K1378" i="5"/>
  <c r="K1377" i="5"/>
  <c r="K1376" i="5"/>
  <c r="K1375" i="5"/>
  <c r="K1374" i="5"/>
  <c r="K1373" i="5"/>
  <c r="K1372" i="5"/>
  <c r="K1371" i="5"/>
  <c r="K1370" i="5"/>
  <c r="K1369" i="5"/>
  <c r="K1368" i="5"/>
  <c r="K1367" i="5"/>
  <c r="K1366" i="5"/>
  <c r="K1365" i="5"/>
  <c r="K1364" i="5"/>
  <c r="K1363" i="5"/>
  <c r="K1362" i="5"/>
  <c r="K1361" i="5"/>
  <c r="K1360" i="5"/>
  <c r="K1359" i="5"/>
  <c r="K1358" i="5"/>
  <c r="K1357" i="5"/>
  <c r="K1356" i="5"/>
  <c r="K1355" i="5"/>
  <c r="K1354" i="5"/>
  <c r="K1353" i="5"/>
  <c r="K1352" i="5"/>
  <c r="K1351" i="5"/>
  <c r="K1350" i="5"/>
  <c r="K1349" i="5"/>
  <c r="K1348" i="5"/>
  <c r="K1347" i="5"/>
  <c r="K1346" i="5"/>
  <c r="K1345" i="5"/>
  <c r="K1344" i="5"/>
  <c r="K1343" i="5"/>
  <c r="K1342" i="5"/>
  <c r="K1341" i="5"/>
  <c r="K1340" i="5"/>
  <c r="K1339" i="5"/>
  <c r="K1338" i="5"/>
  <c r="K1337" i="5"/>
  <c r="K1336" i="5"/>
  <c r="K1335" i="5"/>
  <c r="K1334" i="5"/>
  <c r="K1333" i="5"/>
  <c r="K1332" i="5"/>
  <c r="K1331" i="5"/>
  <c r="K1330" i="5"/>
  <c r="K1329" i="5"/>
  <c r="K1328" i="5"/>
  <c r="K1327" i="5"/>
  <c r="K1326" i="5"/>
  <c r="K1325" i="5"/>
  <c r="K1324" i="5"/>
  <c r="K1323" i="5"/>
  <c r="K1322" i="5"/>
  <c r="K1321" i="5"/>
  <c r="K1320" i="5"/>
  <c r="K1319" i="5"/>
  <c r="K1318" i="5"/>
  <c r="K1317" i="5"/>
  <c r="K1316" i="5"/>
  <c r="K1315" i="5"/>
  <c r="K1314" i="5"/>
  <c r="K1313" i="5"/>
  <c r="K1312" i="5"/>
  <c r="K1311" i="5"/>
  <c r="K1310" i="5"/>
  <c r="K1309" i="5"/>
  <c r="K1308" i="5"/>
  <c r="K1307" i="5"/>
  <c r="K1306" i="5"/>
  <c r="K1305" i="5"/>
  <c r="K1304" i="5"/>
  <c r="K1303" i="5"/>
  <c r="K1302" i="5"/>
  <c r="K1301" i="5"/>
  <c r="K1300" i="5"/>
  <c r="K1299" i="5"/>
  <c r="K1298" i="5"/>
  <c r="K1297" i="5"/>
  <c r="K1296" i="5"/>
  <c r="K1295" i="5"/>
  <c r="K1294" i="5"/>
  <c r="K1293" i="5"/>
  <c r="K1292" i="5"/>
  <c r="K1291" i="5"/>
  <c r="K1290" i="5"/>
  <c r="K1289" i="5"/>
  <c r="K1288" i="5"/>
  <c r="K1287" i="5"/>
  <c r="K1286" i="5"/>
  <c r="K1285" i="5"/>
  <c r="K1284" i="5"/>
  <c r="K1283" i="5"/>
  <c r="K1282" i="5"/>
  <c r="K1281" i="5"/>
  <c r="K1280" i="5"/>
  <c r="K1279" i="5"/>
  <c r="K1278" i="5"/>
  <c r="K1277" i="5"/>
  <c r="K1276" i="5"/>
  <c r="K1275" i="5"/>
  <c r="K1274" i="5"/>
  <c r="K1273" i="5"/>
  <c r="K1272" i="5"/>
  <c r="K1271" i="5"/>
  <c r="K1270" i="5"/>
  <c r="K1269" i="5"/>
  <c r="K1268" i="5"/>
  <c r="K1267" i="5"/>
  <c r="K1266" i="5"/>
  <c r="K1265" i="5"/>
  <c r="K1264" i="5"/>
  <c r="K1263" i="5"/>
  <c r="K1262" i="5"/>
  <c r="K1261" i="5"/>
  <c r="K1260" i="5"/>
  <c r="K1259" i="5"/>
  <c r="K1258" i="5"/>
  <c r="K1257" i="5"/>
  <c r="K1256" i="5"/>
  <c r="K1255" i="5"/>
  <c r="K1254" i="5"/>
  <c r="K1253" i="5"/>
  <c r="K1252" i="5"/>
  <c r="K1251" i="5"/>
  <c r="K1250" i="5"/>
  <c r="K1249" i="5"/>
  <c r="K1248" i="5"/>
  <c r="K1247" i="5"/>
  <c r="K1246" i="5"/>
  <c r="K1245" i="5"/>
  <c r="K1244" i="5"/>
  <c r="K1243" i="5"/>
  <c r="K1242" i="5"/>
  <c r="K1241" i="5"/>
  <c r="K1240" i="5"/>
  <c r="K1239" i="5"/>
  <c r="K1238" i="5"/>
  <c r="K1237" i="5"/>
  <c r="K1236" i="5"/>
  <c r="K1235" i="5"/>
  <c r="K1234" i="5"/>
  <c r="K1233" i="5"/>
  <c r="K1232" i="5"/>
  <c r="K1231" i="5"/>
  <c r="K1230" i="5"/>
  <c r="K1229" i="5"/>
  <c r="K1228" i="5"/>
  <c r="K1227" i="5"/>
  <c r="K1226" i="5"/>
  <c r="K1225" i="5"/>
  <c r="K1224" i="5"/>
  <c r="K1223" i="5"/>
  <c r="K1222" i="5"/>
  <c r="K1221" i="5"/>
  <c r="K1220" i="5"/>
  <c r="K1219" i="5"/>
  <c r="K1218" i="5"/>
  <c r="K1217" i="5"/>
  <c r="K1216" i="5"/>
  <c r="K1215" i="5"/>
  <c r="K1214" i="5"/>
  <c r="K1213" i="5"/>
  <c r="K1212" i="5"/>
  <c r="K1211" i="5"/>
  <c r="K1210" i="5"/>
  <c r="K1209" i="5"/>
  <c r="K1208" i="5"/>
  <c r="K1207" i="5"/>
  <c r="K1206" i="5"/>
  <c r="K1205" i="5"/>
  <c r="K1204" i="5"/>
  <c r="K1203" i="5"/>
  <c r="K1202" i="5"/>
  <c r="K1201" i="5"/>
  <c r="K1200" i="5"/>
  <c r="K1199" i="5"/>
  <c r="K1198" i="5"/>
  <c r="K1197" i="5"/>
  <c r="K1196" i="5"/>
  <c r="K1195" i="5"/>
  <c r="K1194" i="5"/>
  <c r="K1193" i="5"/>
  <c r="K1192" i="5"/>
  <c r="K1191" i="5"/>
  <c r="K1190" i="5"/>
  <c r="K1189" i="5"/>
  <c r="K1188" i="5"/>
  <c r="K1187" i="5"/>
  <c r="K1186" i="5"/>
  <c r="K1185" i="5"/>
  <c r="K1184" i="5"/>
  <c r="K1183" i="5"/>
  <c r="K1182" i="5"/>
  <c r="K1181" i="5"/>
  <c r="K1180" i="5"/>
  <c r="K1179" i="5"/>
  <c r="K1178" i="5"/>
  <c r="K1177" i="5"/>
  <c r="K1176" i="5"/>
  <c r="K1175" i="5"/>
  <c r="K1174" i="5"/>
  <c r="K1173" i="5"/>
  <c r="K1172" i="5"/>
  <c r="K1171" i="5"/>
  <c r="K1170" i="5"/>
  <c r="K1169" i="5"/>
  <c r="K1168" i="5"/>
  <c r="K1167" i="5"/>
  <c r="K1166" i="5"/>
  <c r="K1165" i="5"/>
  <c r="K1164" i="5"/>
  <c r="K1163" i="5"/>
  <c r="K1162" i="5"/>
  <c r="K1161" i="5"/>
  <c r="K1160" i="5"/>
  <c r="K1159" i="5"/>
  <c r="K1158" i="5"/>
  <c r="K1157" i="5"/>
  <c r="K1156" i="5"/>
  <c r="K1155" i="5"/>
  <c r="K1154" i="5"/>
  <c r="K1153" i="5"/>
  <c r="K1152" i="5"/>
  <c r="K1151" i="5"/>
  <c r="K1150" i="5"/>
  <c r="K1149" i="5"/>
  <c r="K1148" i="5"/>
  <c r="K1147" i="5"/>
  <c r="K1146" i="5"/>
  <c r="K1145" i="5"/>
  <c r="K1144" i="5"/>
  <c r="K1143" i="5"/>
  <c r="K1142" i="5"/>
  <c r="K1141" i="5"/>
  <c r="K1140" i="5"/>
  <c r="K1139" i="5"/>
  <c r="K1138" i="5"/>
  <c r="K1137" i="5"/>
  <c r="K1136" i="5"/>
  <c r="K1135" i="5"/>
  <c r="K1134" i="5"/>
  <c r="K1133" i="5"/>
  <c r="K1132" i="5"/>
  <c r="K1131" i="5"/>
  <c r="K1130" i="5"/>
  <c r="K1129" i="5"/>
  <c r="K1128" i="5"/>
  <c r="K1127" i="5"/>
  <c r="K1126" i="5"/>
  <c r="K1125" i="5"/>
  <c r="K1124" i="5"/>
  <c r="K1123" i="5"/>
  <c r="K1122" i="5"/>
  <c r="K1121" i="5"/>
  <c r="K1120" i="5"/>
  <c r="K1119" i="5"/>
  <c r="K1118" i="5"/>
  <c r="K1117" i="5"/>
  <c r="K1116" i="5"/>
  <c r="K1115" i="5"/>
  <c r="K1114" i="5"/>
  <c r="K1113" i="5"/>
  <c r="K1112" i="5"/>
  <c r="K1111" i="5"/>
  <c r="K1110" i="5"/>
  <c r="K1109" i="5"/>
  <c r="K1108" i="5"/>
  <c r="K1107" i="5"/>
  <c r="K1106" i="5"/>
  <c r="K1105" i="5"/>
  <c r="K1104" i="5"/>
  <c r="K1103" i="5"/>
  <c r="K1102" i="5"/>
  <c r="K1101" i="5"/>
  <c r="K1100" i="5"/>
  <c r="K1099" i="5"/>
  <c r="K1098" i="5"/>
  <c r="K1097" i="5"/>
  <c r="K1096" i="5"/>
  <c r="K1095" i="5"/>
  <c r="K1094" i="5"/>
  <c r="K1093" i="5"/>
  <c r="K1092" i="5"/>
  <c r="K1091" i="5"/>
  <c r="K1090" i="5"/>
  <c r="K1089" i="5"/>
  <c r="K1088" i="5"/>
  <c r="K1087" i="5"/>
  <c r="K1086" i="5"/>
  <c r="K1085" i="5"/>
  <c r="K1084" i="5"/>
  <c r="K1083" i="5"/>
  <c r="K1082" i="5"/>
  <c r="K1081" i="5"/>
  <c r="K1080" i="5"/>
  <c r="K1079" i="5"/>
  <c r="K1078" i="5"/>
  <c r="K1077" i="5"/>
  <c r="K1076" i="5"/>
  <c r="K1075" i="5"/>
  <c r="K1074" i="5"/>
  <c r="K1073" i="5"/>
  <c r="K1072" i="5"/>
  <c r="K1071" i="5"/>
  <c r="K1070" i="5"/>
  <c r="K1069" i="5"/>
  <c r="K1068" i="5"/>
  <c r="K1067" i="5"/>
  <c r="K1066" i="5"/>
  <c r="K1065" i="5"/>
  <c r="K1064" i="5"/>
  <c r="K1063" i="5"/>
  <c r="K1062" i="5"/>
  <c r="K1061" i="5"/>
  <c r="K1060" i="5"/>
  <c r="K1059" i="5"/>
  <c r="K1058" i="5"/>
  <c r="K1057" i="5"/>
  <c r="K1056" i="5"/>
  <c r="K1055" i="5"/>
  <c r="K1054" i="5"/>
  <c r="K1053" i="5"/>
  <c r="K1052" i="5"/>
  <c r="K1051" i="5"/>
  <c r="K1050" i="5"/>
  <c r="K1049" i="5"/>
  <c r="K1048" i="5"/>
  <c r="K1047" i="5"/>
  <c r="K1046" i="5"/>
  <c r="K1045" i="5"/>
  <c r="K1044" i="5"/>
  <c r="K1043" i="5"/>
  <c r="K1042" i="5"/>
  <c r="K1041" i="5"/>
  <c r="K1040" i="5"/>
  <c r="K1039" i="5"/>
  <c r="K1038" i="5"/>
  <c r="K1037" i="5"/>
  <c r="K1036" i="5"/>
  <c r="K1035" i="5"/>
  <c r="K1034" i="5"/>
  <c r="K1033" i="5"/>
  <c r="K1032" i="5"/>
  <c r="K1031" i="5"/>
  <c r="K1030" i="5"/>
  <c r="K1029" i="5"/>
  <c r="K1028" i="5"/>
  <c r="K1027" i="5"/>
  <c r="K1026" i="5"/>
  <c r="K1025" i="5"/>
  <c r="K1024" i="5"/>
  <c r="K1023" i="5"/>
  <c r="K1022" i="5"/>
  <c r="K1021" i="5"/>
  <c r="K1020" i="5"/>
  <c r="K1019" i="5"/>
  <c r="K1018" i="5"/>
  <c r="K1017" i="5"/>
  <c r="K1016" i="5"/>
  <c r="K1015" i="5"/>
  <c r="K1014" i="5"/>
  <c r="K1013" i="5"/>
  <c r="K1012" i="5"/>
  <c r="K1011" i="5"/>
  <c r="K1010" i="5"/>
  <c r="K1009" i="5"/>
  <c r="K1008" i="5"/>
  <c r="K1007" i="5"/>
  <c r="K1006" i="5"/>
  <c r="K1005" i="5"/>
  <c r="K1004" i="5"/>
  <c r="K1003" i="5"/>
  <c r="K1002" i="5"/>
  <c r="K1001" i="5"/>
  <c r="K1000" i="5"/>
  <c r="K999" i="5"/>
  <c r="K998" i="5"/>
  <c r="K997" i="5"/>
  <c r="K996" i="5"/>
  <c r="K995" i="5"/>
  <c r="K994" i="5"/>
  <c r="K993" i="5"/>
  <c r="K992" i="5"/>
  <c r="K991" i="5"/>
  <c r="K990" i="5"/>
  <c r="K989" i="5"/>
  <c r="K988" i="5"/>
  <c r="K987" i="5"/>
  <c r="K986" i="5"/>
  <c r="K985" i="5"/>
  <c r="K984" i="5"/>
  <c r="K983" i="5"/>
  <c r="K982" i="5"/>
  <c r="K981" i="5"/>
  <c r="K980" i="5"/>
  <c r="K979" i="5"/>
  <c r="K978" i="5"/>
  <c r="K977" i="5"/>
  <c r="K976" i="5"/>
  <c r="K975" i="5"/>
  <c r="K974" i="5"/>
  <c r="K973" i="5"/>
  <c r="K972" i="5"/>
  <c r="K971" i="5"/>
  <c r="K970" i="5"/>
  <c r="K969" i="5"/>
  <c r="K968" i="5"/>
  <c r="K967" i="5"/>
  <c r="K966" i="5"/>
  <c r="K965" i="5"/>
  <c r="K964" i="5"/>
  <c r="K963" i="5"/>
  <c r="K962" i="5"/>
  <c r="K961" i="5"/>
  <c r="K960" i="5"/>
  <c r="K959" i="5"/>
  <c r="K958" i="5"/>
  <c r="K957" i="5"/>
  <c r="K956" i="5"/>
  <c r="K955" i="5"/>
  <c r="K954" i="5"/>
  <c r="K953" i="5"/>
  <c r="K952" i="5"/>
  <c r="K951" i="5"/>
  <c r="K950" i="5"/>
  <c r="K949" i="5"/>
  <c r="K948" i="5"/>
  <c r="K947" i="5"/>
  <c r="K946" i="5"/>
  <c r="K945" i="5"/>
  <c r="K944" i="5"/>
  <c r="K943" i="5"/>
  <c r="K942" i="5"/>
  <c r="K941" i="5"/>
  <c r="K940" i="5"/>
  <c r="K939" i="5"/>
  <c r="K938" i="5"/>
  <c r="K937" i="5"/>
  <c r="K936" i="5"/>
  <c r="K935" i="5"/>
  <c r="K934" i="5"/>
  <c r="K933" i="5"/>
  <c r="K932" i="5"/>
  <c r="K931" i="5"/>
  <c r="K930" i="5"/>
  <c r="K929" i="5"/>
  <c r="K928" i="5"/>
  <c r="K927" i="5"/>
  <c r="K926" i="5"/>
  <c r="K925" i="5"/>
  <c r="K924" i="5"/>
  <c r="K923" i="5"/>
  <c r="K922" i="5"/>
  <c r="K921" i="5"/>
  <c r="K920" i="5"/>
  <c r="K919" i="5"/>
  <c r="K918" i="5"/>
  <c r="K917" i="5"/>
  <c r="K916" i="5"/>
  <c r="K915" i="5"/>
  <c r="K914" i="5"/>
  <c r="K913" i="5"/>
  <c r="K912" i="5"/>
  <c r="K911" i="5"/>
  <c r="K910" i="5"/>
  <c r="K909" i="5"/>
  <c r="K908" i="5"/>
  <c r="K907" i="5"/>
  <c r="K906" i="5"/>
  <c r="K905" i="5"/>
  <c r="K904" i="5"/>
  <c r="K903" i="5"/>
  <c r="K902" i="5"/>
  <c r="K901" i="5"/>
  <c r="K900" i="5"/>
  <c r="K899" i="5"/>
  <c r="K898" i="5"/>
  <c r="K897" i="5"/>
  <c r="K896" i="5"/>
  <c r="K895" i="5"/>
  <c r="K894" i="5"/>
  <c r="K893" i="5"/>
  <c r="K892" i="5"/>
  <c r="K891" i="5"/>
  <c r="K890" i="5"/>
  <c r="K889" i="5"/>
  <c r="K888" i="5"/>
  <c r="K887" i="5"/>
  <c r="K886" i="5"/>
  <c r="K885" i="5"/>
  <c r="K884" i="5"/>
  <c r="K883" i="5"/>
  <c r="K882" i="5"/>
  <c r="K881" i="5"/>
  <c r="K880" i="5"/>
  <c r="K879" i="5"/>
  <c r="K878" i="5"/>
  <c r="K877" i="5"/>
  <c r="K876" i="5"/>
  <c r="K875" i="5"/>
  <c r="K874" i="5"/>
  <c r="K873" i="5"/>
  <c r="K872" i="5"/>
  <c r="K871" i="5"/>
  <c r="K870" i="5"/>
  <c r="K869" i="5"/>
  <c r="K868" i="5"/>
  <c r="K867" i="5"/>
  <c r="K866" i="5"/>
  <c r="K865" i="5"/>
  <c r="K864" i="5"/>
  <c r="K863" i="5"/>
  <c r="K862" i="5"/>
  <c r="K861" i="5"/>
  <c r="K860" i="5"/>
  <c r="K859" i="5"/>
  <c r="K858" i="5"/>
  <c r="K857" i="5"/>
  <c r="K856" i="5"/>
  <c r="K855" i="5"/>
  <c r="K854" i="5"/>
  <c r="K853" i="5"/>
  <c r="K852" i="5"/>
  <c r="K851" i="5"/>
  <c r="K850" i="5"/>
  <c r="K849" i="5"/>
  <c r="K848" i="5"/>
  <c r="K847" i="5"/>
  <c r="K846" i="5"/>
  <c r="K845" i="5"/>
  <c r="K844" i="5"/>
  <c r="K843" i="5"/>
  <c r="K842" i="5"/>
  <c r="K841" i="5"/>
  <c r="K840" i="5"/>
  <c r="K839" i="5"/>
  <c r="K838" i="5"/>
  <c r="K837" i="5"/>
  <c r="K836" i="5"/>
  <c r="K835" i="5"/>
  <c r="K834" i="5"/>
  <c r="K833" i="5"/>
  <c r="K832" i="5"/>
  <c r="K831" i="5"/>
  <c r="K830" i="5"/>
  <c r="K829" i="5"/>
  <c r="K828" i="5"/>
  <c r="K827" i="5"/>
  <c r="K826" i="5"/>
  <c r="K825" i="5"/>
  <c r="K824" i="5"/>
  <c r="K823" i="5"/>
  <c r="K822" i="5"/>
  <c r="K821" i="5"/>
  <c r="K820" i="5"/>
  <c r="K819" i="5"/>
  <c r="K818" i="5"/>
  <c r="K817" i="5"/>
  <c r="K816" i="5"/>
  <c r="K815" i="5"/>
  <c r="K814" i="5"/>
  <c r="K813" i="5"/>
  <c r="K812" i="5"/>
  <c r="K811" i="5"/>
  <c r="K810" i="5"/>
  <c r="K809" i="5"/>
  <c r="K808" i="5"/>
  <c r="K807" i="5"/>
  <c r="K806" i="5"/>
  <c r="K805" i="5"/>
  <c r="K804" i="5"/>
  <c r="K803" i="5"/>
  <c r="K802" i="5"/>
  <c r="K801" i="5"/>
  <c r="K800" i="5"/>
  <c r="K799" i="5"/>
  <c r="K798" i="5"/>
  <c r="K797" i="5"/>
  <c r="K796" i="5"/>
  <c r="K795" i="5"/>
  <c r="K794" i="5"/>
  <c r="K793" i="5"/>
  <c r="K792" i="5"/>
  <c r="K791" i="5"/>
  <c r="K790" i="5"/>
  <c r="K789" i="5"/>
  <c r="K788" i="5"/>
  <c r="K787" i="5"/>
  <c r="K786" i="5"/>
  <c r="K785" i="5"/>
  <c r="K784" i="5"/>
  <c r="K783" i="5"/>
  <c r="K782" i="5"/>
  <c r="K781" i="5"/>
  <c r="K780" i="5"/>
  <c r="K779" i="5"/>
  <c r="K778" i="5"/>
  <c r="K777" i="5"/>
  <c r="K776" i="5"/>
  <c r="K775" i="5"/>
  <c r="K774" i="5"/>
  <c r="K773" i="5"/>
  <c r="K772" i="5"/>
  <c r="K771" i="5"/>
  <c r="K770" i="5"/>
  <c r="K769" i="5"/>
  <c r="K768" i="5"/>
  <c r="K767" i="5"/>
  <c r="K766" i="5"/>
  <c r="K765" i="5"/>
  <c r="K764" i="5"/>
  <c r="K763" i="5"/>
  <c r="K762" i="5"/>
  <c r="K761" i="5"/>
  <c r="K760" i="5"/>
  <c r="K759" i="5"/>
  <c r="K758" i="5"/>
  <c r="K757" i="5"/>
  <c r="K756" i="5"/>
  <c r="K755" i="5"/>
  <c r="K754" i="5"/>
  <c r="K753" i="5"/>
  <c r="K752" i="5"/>
  <c r="K751" i="5"/>
  <c r="K750" i="5"/>
  <c r="K749" i="5"/>
  <c r="K748" i="5"/>
  <c r="K747" i="5"/>
  <c r="K746" i="5"/>
  <c r="K745" i="5"/>
  <c r="K744" i="5"/>
  <c r="K743" i="5"/>
  <c r="K742" i="5"/>
  <c r="K741" i="5"/>
  <c r="K740" i="5"/>
  <c r="K739" i="5"/>
  <c r="K738" i="5"/>
  <c r="K737" i="5"/>
  <c r="K736" i="5"/>
  <c r="K735" i="5"/>
  <c r="K734" i="5"/>
  <c r="K733" i="5"/>
  <c r="K732" i="5"/>
  <c r="K731" i="5"/>
  <c r="K730" i="5"/>
  <c r="K729" i="5"/>
  <c r="K728" i="5"/>
  <c r="K727" i="5"/>
  <c r="K726" i="5"/>
  <c r="K725" i="5"/>
  <c r="K724" i="5"/>
  <c r="K723" i="5"/>
  <c r="K722" i="5"/>
  <c r="K721" i="5"/>
  <c r="K720" i="5"/>
  <c r="K719" i="5"/>
  <c r="K718" i="5"/>
  <c r="K717" i="5"/>
  <c r="K716" i="5"/>
  <c r="K715" i="5"/>
  <c r="K714" i="5"/>
  <c r="K713" i="5"/>
  <c r="K712" i="5"/>
  <c r="K711" i="5"/>
  <c r="K710" i="5"/>
  <c r="K709" i="5"/>
  <c r="K708" i="5"/>
  <c r="K707" i="5"/>
  <c r="K706" i="5"/>
  <c r="K705" i="5"/>
  <c r="K704" i="5"/>
  <c r="K703" i="5"/>
  <c r="K702" i="5"/>
  <c r="K701" i="5"/>
  <c r="K700" i="5"/>
  <c r="K699" i="5"/>
  <c r="K698" i="5"/>
  <c r="K697" i="5"/>
  <c r="K696" i="5"/>
  <c r="K695" i="5"/>
  <c r="K694" i="5"/>
  <c r="K693" i="5"/>
  <c r="K692" i="5"/>
  <c r="K691" i="5"/>
  <c r="K690" i="5"/>
  <c r="K689" i="5"/>
  <c r="K688" i="5"/>
  <c r="K687" i="5"/>
  <c r="K686" i="5"/>
  <c r="K685" i="5"/>
  <c r="K684" i="5"/>
  <c r="K683" i="5"/>
  <c r="K682" i="5"/>
  <c r="K681" i="5"/>
  <c r="K680" i="5"/>
  <c r="K679" i="5"/>
  <c r="K678" i="5"/>
  <c r="K677" i="5"/>
  <c r="K676" i="5"/>
  <c r="K675" i="5"/>
  <c r="K674" i="5"/>
  <c r="K673" i="5"/>
  <c r="K672" i="5"/>
  <c r="K671" i="5"/>
  <c r="K670" i="5"/>
  <c r="K669" i="5"/>
  <c r="K668" i="5"/>
  <c r="K667" i="5"/>
  <c r="K666" i="5"/>
  <c r="K665" i="5"/>
  <c r="K664" i="5"/>
  <c r="K663" i="5"/>
  <c r="K662" i="5"/>
  <c r="K661" i="5"/>
  <c r="K660" i="5"/>
  <c r="K659" i="5"/>
  <c r="K658" i="5"/>
  <c r="K657" i="5"/>
  <c r="K656" i="5"/>
  <c r="K655" i="5"/>
  <c r="K654" i="5"/>
  <c r="K653" i="5"/>
  <c r="K652" i="5"/>
  <c r="K651" i="5"/>
  <c r="K650" i="5"/>
  <c r="K649" i="5"/>
  <c r="K648" i="5"/>
  <c r="K647" i="5"/>
  <c r="K646" i="5"/>
  <c r="K645" i="5"/>
  <c r="K644" i="5"/>
  <c r="K643" i="5"/>
  <c r="K642" i="5"/>
  <c r="K641" i="5"/>
  <c r="K640" i="5"/>
  <c r="K639" i="5"/>
  <c r="K638" i="5"/>
  <c r="K637" i="5"/>
  <c r="K636" i="5"/>
  <c r="K635" i="5"/>
  <c r="K634" i="5"/>
  <c r="K633" i="5"/>
  <c r="K632" i="5"/>
  <c r="K631" i="5"/>
  <c r="K630" i="5"/>
  <c r="K629" i="5"/>
  <c r="K628" i="5"/>
  <c r="K627" i="5"/>
  <c r="K626" i="5"/>
  <c r="K625" i="5"/>
  <c r="K624" i="5"/>
  <c r="K623" i="5"/>
  <c r="K622" i="5"/>
  <c r="K621" i="5"/>
  <c r="K620" i="5"/>
  <c r="K619" i="5"/>
  <c r="K618" i="5"/>
  <c r="K617" i="5"/>
  <c r="K616" i="5"/>
  <c r="K615" i="5"/>
  <c r="K614" i="5"/>
  <c r="K613" i="5"/>
  <c r="K612" i="5"/>
  <c r="K611" i="5"/>
  <c r="K610" i="5"/>
  <c r="K609" i="5"/>
  <c r="K608" i="5"/>
  <c r="K607" i="5"/>
  <c r="K606" i="5"/>
  <c r="K605" i="5"/>
  <c r="K604" i="5"/>
  <c r="K603" i="5"/>
  <c r="K602" i="5"/>
  <c r="K601" i="5"/>
  <c r="K600" i="5"/>
  <c r="K599" i="5"/>
  <c r="K598" i="5"/>
  <c r="K597" i="5"/>
  <c r="K596" i="5"/>
  <c r="K595" i="5"/>
  <c r="K594" i="5"/>
  <c r="K593" i="5"/>
  <c r="K592" i="5"/>
  <c r="K591" i="5"/>
  <c r="K590" i="5"/>
  <c r="K589" i="5"/>
  <c r="K588" i="5"/>
  <c r="K587" i="5"/>
  <c r="K586" i="5"/>
  <c r="K585" i="5"/>
  <c r="K584" i="5"/>
  <c r="K583" i="5"/>
  <c r="K582" i="5"/>
  <c r="K581" i="5"/>
  <c r="K580" i="5"/>
  <c r="K579" i="5"/>
  <c r="K578" i="5"/>
  <c r="K577" i="5"/>
  <c r="K576" i="5"/>
  <c r="K575" i="5"/>
  <c r="K574" i="5"/>
  <c r="K573" i="5"/>
  <c r="K572" i="5"/>
  <c r="K571" i="5"/>
  <c r="K570" i="5"/>
  <c r="K569" i="5"/>
  <c r="K568" i="5"/>
  <c r="K567" i="5"/>
  <c r="K566" i="5"/>
  <c r="K565" i="5"/>
  <c r="K564" i="5"/>
  <c r="K563" i="5"/>
  <c r="K562" i="5"/>
  <c r="K561" i="5"/>
  <c r="K560" i="5"/>
  <c r="K559" i="5"/>
  <c r="K558" i="5"/>
  <c r="K557" i="5"/>
  <c r="K556" i="5"/>
  <c r="K555" i="5"/>
  <c r="K554" i="5"/>
  <c r="K553" i="5"/>
  <c r="K552" i="5"/>
  <c r="K551" i="5"/>
  <c r="K550" i="5"/>
  <c r="K549" i="5"/>
  <c r="K548" i="5"/>
  <c r="K547" i="5"/>
  <c r="K546" i="5"/>
  <c r="K545" i="5"/>
  <c r="K544" i="5"/>
  <c r="K543" i="5"/>
  <c r="K542" i="5"/>
  <c r="K541" i="5"/>
  <c r="K540" i="5"/>
  <c r="K539" i="5"/>
  <c r="K538" i="5"/>
  <c r="K537" i="5"/>
  <c r="K536" i="5"/>
  <c r="K535" i="5"/>
  <c r="K534" i="5"/>
  <c r="K533" i="5"/>
  <c r="K532" i="5"/>
  <c r="K531" i="5"/>
  <c r="K530" i="5"/>
  <c r="K529" i="5"/>
  <c r="K528" i="5"/>
  <c r="K527" i="5"/>
  <c r="K526" i="5"/>
  <c r="K525" i="5"/>
  <c r="K524" i="5"/>
  <c r="K523" i="5"/>
  <c r="K522" i="5"/>
  <c r="K521" i="5"/>
  <c r="K520" i="5"/>
  <c r="K519" i="5"/>
  <c r="K518" i="5"/>
  <c r="K517" i="5"/>
  <c r="K516" i="5"/>
  <c r="K515" i="5"/>
  <c r="K514" i="5"/>
  <c r="K513" i="5"/>
  <c r="K512" i="5"/>
  <c r="K511" i="5"/>
  <c r="K510" i="5"/>
  <c r="K509" i="5"/>
  <c r="K508" i="5"/>
  <c r="K507" i="5"/>
  <c r="K506" i="5"/>
  <c r="K505" i="5"/>
  <c r="K504" i="5"/>
  <c r="K503" i="5"/>
  <c r="K502" i="5"/>
  <c r="K501" i="5"/>
  <c r="K500" i="5"/>
  <c r="K499" i="5"/>
  <c r="K498" i="5"/>
  <c r="K497" i="5"/>
  <c r="K496" i="5"/>
  <c r="K495" i="5"/>
  <c r="K494" i="5"/>
  <c r="K493" i="5"/>
  <c r="K492" i="5"/>
  <c r="K491" i="5"/>
  <c r="K490" i="5"/>
  <c r="K489" i="5"/>
  <c r="K488" i="5"/>
  <c r="K487" i="5"/>
  <c r="K486" i="5"/>
  <c r="K485" i="5"/>
  <c r="K484" i="5"/>
  <c r="K483" i="5"/>
  <c r="K482" i="5"/>
  <c r="K481" i="5"/>
  <c r="K480" i="5"/>
  <c r="K479" i="5"/>
  <c r="K478" i="5"/>
  <c r="K477" i="5"/>
  <c r="K476" i="5"/>
  <c r="K475" i="5"/>
  <c r="K474" i="5"/>
  <c r="K473" i="5"/>
  <c r="K472" i="5"/>
  <c r="K471" i="5"/>
  <c r="K470" i="5"/>
  <c r="K469" i="5"/>
  <c r="K468" i="5"/>
  <c r="K467" i="5"/>
  <c r="K466" i="5"/>
  <c r="K465" i="5"/>
  <c r="K464" i="5"/>
  <c r="K463" i="5"/>
  <c r="K462" i="5"/>
  <c r="K461" i="5"/>
  <c r="K460" i="5"/>
  <c r="K459" i="5"/>
  <c r="K458" i="5"/>
  <c r="K457" i="5"/>
  <c r="K456" i="5"/>
  <c r="K455" i="5"/>
  <c r="K454" i="5"/>
  <c r="K453" i="5"/>
  <c r="K452" i="5"/>
  <c r="K451" i="5"/>
  <c r="K450" i="5"/>
  <c r="K449" i="5"/>
  <c r="K448" i="5"/>
  <c r="K447" i="5"/>
  <c r="K446" i="5"/>
  <c r="K445" i="5"/>
  <c r="K444" i="5"/>
  <c r="K443" i="5"/>
  <c r="K442" i="5"/>
  <c r="K441" i="5"/>
  <c r="K440" i="5"/>
  <c r="K439" i="5"/>
  <c r="K438" i="5"/>
  <c r="K437" i="5"/>
  <c r="K436" i="5"/>
  <c r="K435" i="5"/>
  <c r="K434" i="5"/>
  <c r="K433" i="5"/>
  <c r="K432" i="5"/>
  <c r="K431" i="5"/>
  <c r="K430" i="5"/>
  <c r="K429" i="5"/>
  <c r="K428" i="5"/>
  <c r="K427" i="5"/>
  <c r="K426" i="5"/>
  <c r="K425" i="5"/>
  <c r="K424" i="5"/>
  <c r="K423" i="5"/>
  <c r="K422" i="5"/>
  <c r="K421" i="5"/>
  <c r="K420" i="5"/>
  <c r="K419" i="5"/>
  <c r="K418" i="5"/>
  <c r="K417" i="5"/>
  <c r="K416" i="5"/>
  <c r="K415" i="5"/>
  <c r="K414" i="5"/>
  <c r="K413" i="5"/>
  <c r="K412" i="5"/>
  <c r="K411" i="5"/>
  <c r="K410" i="5"/>
  <c r="K409" i="5"/>
  <c r="K408" i="5"/>
  <c r="K407" i="5"/>
  <c r="K406" i="5"/>
  <c r="K405" i="5"/>
  <c r="K404" i="5"/>
  <c r="K403" i="5"/>
  <c r="K402" i="5"/>
  <c r="K401" i="5"/>
  <c r="K400" i="5"/>
  <c r="K399" i="5"/>
  <c r="K398" i="5"/>
  <c r="K397" i="5"/>
  <c r="K396" i="5"/>
  <c r="K395" i="5"/>
  <c r="K394" i="5"/>
  <c r="K393" i="5"/>
  <c r="K392" i="5"/>
  <c r="K391" i="5"/>
  <c r="K390" i="5"/>
  <c r="K389" i="5"/>
  <c r="K388" i="5"/>
  <c r="K387" i="5"/>
  <c r="K386" i="5"/>
  <c r="K385" i="5"/>
  <c r="K384" i="5"/>
  <c r="K383" i="5"/>
  <c r="K382" i="5"/>
  <c r="K381" i="5"/>
  <c r="K380" i="5"/>
  <c r="K379" i="5"/>
  <c r="K378" i="5"/>
  <c r="K377" i="5"/>
  <c r="K376" i="5"/>
  <c r="K375" i="5"/>
  <c r="K374" i="5"/>
  <c r="K373" i="5"/>
  <c r="K372" i="5"/>
  <c r="K371" i="5"/>
  <c r="K370" i="5"/>
  <c r="K369" i="5"/>
  <c r="K368" i="5"/>
  <c r="K367" i="5"/>
  <c r="K366" i="5"/>
  <c r="K365" i="5"/>
  <c r="K364" i="5"/>
  <c r="K363" i="5"/>
  <c r="K362" i="5"/>
  <c r="K361" i="5"/>
  <c r="K360" i="5"/>
  <c r="K359" i="5"/>
  <c r="K358" i="5"/>
  <c r="K357" i="5"/>
  <c r="K356" i="5"/>
  <c r="K355" i="5"/>
  <c r="K354" i="5"/>
  <c r="K353" i="5"/>
  <c r="K352" i="5"/>
  <c r="K351" i="5"/>
  <c r="K350" i="5"/>
  <c r="K349" i="5"/>
  <c r="K348" i="5"/>
  <c r="K347" i="5"/>
  <c r="K346" i="5"/>
  <c r="K345" i="5"/>
  <c r="K344" i="5"/>
  <c r="K343" i="5"/>
  <c r="K342" i="5"/>
  <c r="K341" i="5"/>
  <c r="K340" i="5"/>
  <c r="K339" i="5"/>
  <c r="K338" i="5"/>
  <c r="K337" i="5"/>
  <c r="K336" i="5"/>
  <c r="K335" i="5"/>
  <c r="K334" i="5"/>
  <c r="K333" i="5"/>
  <c r="K332" i="5"/>
  <c r="K331" i="5"/>
  <c r="K330" i="5"/>
  <c r="K329" i="5"/>
  <c r="K328" i="5"/>
  <c r="K327" i="5"/>
  <c r="K326" i="5"/>
  <c r="K325" i="5"/>
  <c r="K324" i="5"/>
  <c r="K323" i="5"/>
  <c r="K322" i="5"/>
  <c r="K321" i="5"/>
  <c r="K320" i="5"/>
  <c r="K319" i="5"/>
  <c r="K318" i="5"/>
  <c r="K317" i="5"/>
  <c r="K316" i="5"/>
  <c r="K315" i="5"/>
  <c r="K314" i="5"/>
  <c r="K313" i="5"/>
  <c r="K312" i="5"/>
  <c r="K311" i="5"/>
  <c r="K310" i="5"/>
  <c r="K309" i="5"/>
  <c r="K308" i="5"/>
  <c r="K307" i="5"/>
  <c r="K306" i="5"/>
  <c r="K305" i="5"/>
  <c r="K304" i="5"/>
  <c r="K303" i="5"/>
  <c r="K302" i="5"/>
  <c r="K301" i="5"/>
  <c r="K300" i="5"/>
  <c r="K299" i="5"/>
  <c r="K298" i="5"/>
  <c r="K297" i="5"/>
  <c r="K296" i="5"/>
  <c r="K295" i="5"/>
  <c r="K294" i="5"/>
  <c r="K293" i="5"/>
  <c r="K292" i="5"/>
  <c r="K291" i="5"/>
  <c r="K290" i="5"/>
  <c r="K289" i="5"/>
  <c r="K288" i="5"/>
  <c r="K287" i="5"/>
  <c r="K286" i="5"/>
  <c r="K285" i="5"/>
  <c r="K284" i="5"/>
  <c r="K283" i="5"/>
  <c r="K282" i="5"/>
  <c r="K281" i="5"/>
  <c r="K280" i="5"/>
  <c r="K279" i="5"/>
  <c r="K278" i="5"/>
  <c r="K277" i="5"/>
  <c r="K276" i="5"/>
  <c r="K275" i="5"/>
  <c r="K274" i="5"/>
  <c r="K273" i="5"/>
  <c r="K272" i="5"/>
  <c r="K271" i="5"/>
  <c r="K270" i="5"/>
  <c r="K269" i="5"/>
  <c r="K268" i="5"/>
  <c r="K267" i="5"/>
  <c r="K266" i="5"/>
  <c r="K265" i="5"/>
  <c r="K264" i="5"/>
  <c r="K263" i="5"/>
  <c r="K262" i="5"/>
  <c r="K261" i="5"/>
  <c r="K260" i="5"/>
  <c r="K259" i="5"/>
  <c r="K258" i="5"/>
  <c r="K257" i="5"/>
  <c r="K256" i="5"/>
  <c r="K255" i="5"/>
  <c r="K254" i="5"/>
  <c r="K253" i="5"/>
  <c r="K252" i="5"/>
  <c r="K251" i="5"/>
  <c r="K250" i="5"/>
  <c r="K249" i="5"/>
  <c r="K248" i="5"/>
  <c r="K247" i="5"/>
  <c r="K246" i="5"/>
  <c r="K245" i="5"/>
  <c r="K244" i="5"/>
  <c r="K243" i="5"/>
  <c r="K242" i="5"/>
  <c r="K241" i="5"/>
  <c r="K240" i="5"/>
  <c r="K239" i="5"/>
  <c r="K238" i="5"/>
  <c r="K237" i="5"/>
  <c r="K236" i="5"/>
  <c r="K235" i="5"/>
  <c r="K234" i="5"/>
  <c r="K233" i="5"/>
  <c r="K232" i="5"/>
  <c r="K231" i="5"/>
  <c r="K230" i="5"/>
  <c r="K229" i="5"/>
  <c r="K228" i="5"/>
  <c r="K227" i="5"/>
  <c r="K226" i="5"/>
  <c r="K225" i="5"/>
  <c r="K224" i="5"/>
  <c r="K223" i="5"/>
  <c r="K222" i="5"/>
  <c r="K221" i="5"/>
  <c r="K220" i="5"/>
  <c r="K219" i="5"/>
  <c r="K218" i="5"/>
  <c r="K217" i="5"/>
  <c r="K216" i="5"/>
  <c r="K215" i="5"/>
  <c r="K214" i="5"/>
  <c r="K213" i="5"/>
  <c r="K212" i="5"/>
  <c r="K211" i="5"/>
  <c r="K210" i="5"/>
  <c r="K209" i="5"/>
  <c r="K208" i="5"/>
  <c r="K207" i="5"/>
  <c r="K206" i="5"/>
  <c r="K205" i="5"/>
  <c r="K204" i="5"/>
  <c r="K203" i="5"/>
  <c r="K202" i="5"/>
  <c r="K201" i="5"/>
  <c r="K200" i="5"/>
  <c r="K199" i="5"/>
  <c r="K198" i="5"/>
  <c r="K197" i="5"/>
  <c r="K196" i="5"/>
  <c r="K195" i="5"/>
  <c r="K194" i="5"/>
  <c r="K193" i="5"/>
  <c r="K192" i="5"/>
  <c r="K191" i="5"/>
  <c r="K190" i="5"/>
  <c r="K189" i="5"/>
  <c r="K188" i="5"/>
  <c r="K187" i="5"/>
  <c r="K186" i="5"/>
  <c r="K185" i="5"/>
  <c r="K184" i="5"/>
  <c r="K183" i="5"/>
  <c r="K182" i="5"/>
  <c r="K181" i="5"/>
  <c r="K180" i="5"/>
  <c r="K179" i="5"/>
  <c r="K178" i="5"/>
  <c r="K177" i="5"/>
  <c r="K176" i="5"/>
  <c r="K175" i="5"/>
  <c r="K174" i="5"/>
  <c r="K173" i="5"/>
  <c r="K172" i="5"/>
  <c r="K171" i="5"/>
  <c r="K170" i="5"/>
  <c r="K169" i="5"/>
  <c r="K168" i="5"/>
  <c r="K167" i="5"/>
  <c r="K166" i="5"/>
  <c r="K165" i="5"/>
  <c r="K164" i="5"/>
  <c r="K163" i="5"/>
  <c r="K162" i="5"/>
  <c r="K161" i="5"/>
  <c r="K160" i="5"/>
  <c r="K159" i="5"/>
  <c r="K158" i="5"/>
  <c r="K157" i="5"/>
  <c r="K156" i="5"/>
  <c r="K155" i="5"/>
  <c r="K154" i="5"/>
  <c r="K153" i="5"/>
  <c r="K152" i="5"/>
  <c r="K151" i="5"/>
  <c r="K150" i="5"/>
  <c r="K149" i="5"/>
  <c r="K148" i="5"/>
  <c r="K147" i="5"/>
  <c r="K146" i="5"/>
  <c r="K145" i="5"/>
  <c r="K144" i="5"/>
  <c r="K143" i="5"/>
  <c r="K142" i="5"/>
  <c r="K141" i="5"/>
  <c r="K140" i="5"/>
  <c r="K139" i="5"/>
  <c r="K138" i="5"/>
  <c r="K137" i="5"/>
  <c r="K136" i="5"/>
  <c r="K135" i="5"/>
  <c r="K134" i="5"/>
  <c r="K133" i="5"/>
  <c r="K132" i="5"/>
  <c r="K131" i="5"/>
  <c r="K130" i="5"/>
  <c r="K129" i="5"/>
  <c r="K128" i="5"/>
  <c r="K127" i="5"/>
  <c r="K126" i="5"/>
  <c r="K125" i="5"/>
  <c r="K124" i="5"/>
  <c r="K123" i="5"/>
  <c r="K122" i="5"/>
  <c r="K121" i="5"/>
  <c r="K120" i="5"/>
  <c r="K119" i="5"/>
  <c r="K118" i="5"/>
  <c r="K117" i="5"/>
  <c r="K116" i="5"/>
  <c r="K115" i="5"/>
  <c r="K114" i="5"/>
  <c r="K113" i="5"/>
  <c r="K112" i="5"/>
  <c r="K111" i="5"/>
  <c r="K110" i="5"/>
  <c r="K109" i="5"/>
  <c r="K108" i="5"/>
  <c r="K107" i="5"/>
  <c r="K106" i="5"/>
  <c r="K105" i="5"/>
  <c r="K104" i="5"/>
  <c r="K103" i="5"/>
  <c r="K102" i="5"/>
  <c r="K101" i="5"/>
  <c r="K100" i="5"/>
  <c r="K99" i="5"/>
  <c r="K98" i="5"/>
  <c r="K97" i="5"/>
  <c r="K96" i="5"/>
  <c r="K95" i="5"/>
  <c r="K94" i="5"/>
  <c r="K93" i="5"/>
  <c r="K92" i="5"/>
  <c r="K91" i="5"/>
  <c r="K90" i="5"/>
  <c r="K89" i="5"/>
  <c r="K88" i="5"/>
  <c r="K87" i="5"/>
  <c r="K86" i="5"/>
  <c r="K85" i="5"/>
  <c r="K84" i="5"/>
  <c r="K83" i="5"/>
  <c r="K82" i="5"/>
  <c r="K81" i="5"/>
  <c r="K80" i="5"/>
  <c r="K79" i="5"/>
  <c r="K78" i="5"/>
  <c r="K77" i="5"/>
  <c r="K76" i="5"/>
  <c r="K75" i="5"/>
  <c r="K74" i="5"/>
  <c r="K73" i="5"/>
  <c r="K72" i="5"/>
  <c r="K71" i="5"/>
  <c r="K70" i="5"/>
  <c r="K69" i="5"/>
  <c r="K68" i="5"/>
  <c r="K67" i="5"/>
  <c r="K66" i="5"/>
  <c r="K65" i="5"/>
  <c r="K64" i="5"/>
  <c r="K63" i="5"/>
  <c r="K62" i="5"/>
  <c r="K61" i="5"/>
  <c r="K60" i="5"/>
  <c r="K59" i="5"/>
  <c r="K58" i="5"/>
  <c r="K57" i="5"/>
  <c r="K56" i="5"/>
  <c r="K55" i="5"/>
  <c r="K54" i="5"/>
  <c r="K53" i="5"/>
  <c r="K52" i="5"/>
  <c r="K51" i="5"/>
  <c r="K50" i="5"/>
  <c r="K49" i="5"/>
  <c r="K48" i="5"/>
  <c r="K47" i="5"/>
  <c r="K46" i="5"/>
  <c r="K45" i="5"/>
  <c r="K44" i="5"/>
  <c r="K43" i="5"/>
  <c r="K42" i="5"/>
  <c r="K41" i="5"/>
  <c r="K40" i="5"/>
  <c r="K39" i="5"/>
  <c r="K38" i="5"/>
  <c r="K37" i="5"/>
  <c r="K36" i="5"/>
  <c r="K35" i="5"/>
  <c r="K34" i="5"/>
  <c r="K33" i="5"/>
  <c r="K32" i="5"/>
  <c r="K31" i="5"/>
  <c r="K30" i="5"/>
  <c r="K29" i="5"/>
  <c r="K28" i="5"/>
  <c r="K27" i="5"/>
  <c r="K26" i="5"/>
  <c r="K25" i="5"/>
  <c r="K24" i="5"/>
  <c r="K23" i="5"/>
  <c r="K22" i="5"/>
  <c r="K21" i="5"/>
  <c r="K20" i="5"/>
  <c r="K19" i="5"/>
  <c r="K18" i="5"/>
  <c r="K17" i="5"/>
  <c r="K16" i="5"/>
  <c r="K15" i="5"/>
  <c r="K14" i="5"/>
  <c r="K13" i="5"/>
  <c r="K12" i="5"/>
  <c r="K11" i="5"/>
  <c r="K10" i="5"/>
  <c r="K9" i="5"/>
  <c r="K8" i="5"/>
  <c r="K7" i="5"/>
  <c r="K6" i="5"/>
  <c r="K5" i="5"/>
  <c r="K4" i="5"/>
  <c r="K3" i="5"/>
  <c r="K2" i="5"/>
  <c r="J4551" i="5"/>
  <c r="J4550" i="5"/>
  <c r="J4549" i="5"/>
  <c r="J4548" i="5"/>
  <c r="J4547" i="5"/>
  <c r="J4546" i="5"/>
  <c r="J4545" i="5"/>
  <c r="J4544" i="5"/>
  <c r="J4543" i="5"/>
  <c r="J4542" i="5"/>
  <c r="J4541" i="5"/>
  <c r="J4540" i="5"/>
  <c r="J4539" i="5"/>
  <c r="J4538" i="5"/>
  <c r="J4537" i="5"/>
  <c r="J4536" i="5"/>
  <c r="J4535" i="5"/>
  <c r="J4534" i="5"/>
  <c r="J4533" i="5"/>
  <c r="J4532" i="5"/>
  <c r="J4531" i="5"/>
  <c r="J4530" i="5"/>
  <c r="J4529" i="5"/>
  <c r="J4528" i="5"/>
  <c r="J4527" i="5"/>
  <c r="J4526" i="5"/>
  <c r="J4525" i="5"/>
  <c r="J4524" i="5"/>
  <c r="J4523" i="5"/>
  <c r="J4522" i="5"/>
  <c r="J4521" i="5"/>
  <c r="J4520" i="5"/>
  <c r="J4519" i="5"/>
  <c r="J4518" i="5"/>
  <c r="J4517" i="5"/>
  <c r="J4516" i="5"/>
  <c r="J4515" i="5"/>
  <c r="J4514" i="5"/>
  <c r="J4513" i="5"/>
  <c r="J4512" i="5"/>
  <c r="J4511" i="5"/>
  <c r="J4510" i="5"/>
  <c r="J4509" i="5"/>
  <c r="J4508" i="5"/>
  <c r="J4507" i="5"/>
  <c r="J4506" i="5"/>
  <c r="J4505" i="5"/>
  <c r="J4504" i="5"/>
  <c r="J4503" i="5"/>
  <c r="J4502" i="5"/>
  <c r="J4501" i="5"/>
  <c r="J4500" i="5"/>
  <c r="J4499" i="5"/>
  <c r="J4498" i="5"/>
  <c r="J4497" i="5"/>
  <c r="J4496" i="5"/>
  <c r="J4495" i="5"/>
  <c r="J4494" i="5"/>
  <c r="J4493" i="5"/>
  <c r="J4492" i="5"/>
  <c r="J4491" i="5"/>
  <c r="J4490" i="5"/>
  <c r="J4489" i="5"/>
  <c r="J4488" i="5"/>
  <c r="J4487" i="5"/>
  <c r="J4486" i="5"/>
  <c r="J4485" i="5"/>
  <c r="J4484" i="5"/>
  <c r="J4483" i="5"/>
  <c r="J4482" i="5"/>
  <c r="J4481" i="5"/>
  <c r="J4480" i="5"/>
  <c r="J4479" i="5"/>
  <c r="J4478" i="5"/>
  <c r="J4477" i="5"/>
  <c r="J4476" i="5"/>
  <c r="J4475" i="5"/>
  <c r="J4474" i="5"/>
  <c r="J4473" i="5"/>
  <c r="J4472" i="5"/>
  <c r="J4471" i="5"/>
  <c r="J4470" i="5"/>
  <c r="J4469" i="5"/>
  <c r="J4468" i="5"/>
  <c r="J4467" i="5"/>
  <c r="J4466" i="5"/>
  <c r="J4465" i="5"/>
  <c r="J4464" i="5"/>
  <c r="J4463" i="5"/>
  <c r="J4462" i="5"/>
  <c r="J4461" i="5"/>
  <c r="J4460" i="5"/>
  <c r="J4459" i="5"/>
  <c r="J4458" i="5"/>
  <c r="J4457" i="5"/>
  <c r="J4456" i="5"/>
  <c r="J4455" i="5"/>
  <c r="J4454" i="5"/>
  <c r="J4453" i="5"/>
  <c r="J4452" i="5"/>
  <c r="J4451" i="5"/>
  <c r="J4450" i="5"/>
  <c r="J4449" i="5"/>
  <c r="J4448" i="5"/>
  <c r="J4447" i="5"/>
  <c r="J4446" i="5"/>
  <c r="J4445" i="5"/>
  <c r="J4444" i="5"/>
  <c r="J4443" i="5"/>
  <c r="J4442" i="5"/>
  <c r="J4441" i="5"/>
  <c r="J4440" i="5"/>
  <c r="J4439" i="5"/>
  <c r="J4438" i="5"/>
  <c r="J4437" i="5"/>
  <c r="J4436" i="5"/>
  <c r="J4435" i="5"/>
  <c r="J4434" i="5"/>
  <c r="J4433" i="5"/>
  <c r="J4432" i="5"/>
  <c r="J4431" i="5"/>
  <c r="J4430" i="5"/>
  <c r="J4429" i="5"/>
  <c r="J4428" i="5"/>
  <c r="J4427" i="5"/>
  <c r="J4426" i="5"/>
  <c r="J4425" i="5"/>
  <c r="J4424" i="5"/>
  <c r="J4423" i="5"/>
  <c r="J4422" i="5"/>
  <c r="J4421" i="5"/>
  <c r="J4420" i="5"/>
  <c r="J4419" i="5"/>
  <c r="J4418" i="5"/>
  <c r="J4417" i="5"/>
  <c r="J4416" i="5"/>
  <c r="J4415" i="5"/>
  <c r="J4414" i="5"/>
  <c r="J4413" i="5"/>
  <c r="J4412" i="5"/>
  <c r="J4411" i="5"/>
  <c r="J4410" i="5"/>
  <c r="J4409" i="5"/>
  <c r="J4408" i="5"/>
  <c r="J4407" i="5"/>
  <c r="J4406" i="5"/>
  <c r="J4405" i="5"/>
  <c r="J4404" i="5"/>
  <c r="J4403" i="5"/>
  <c r="J4402" i="5"/>
  <c r="J4401" i="5"/>
  <c r="J4400" i="5"/>
  <c r="J4399" i="5"/>
  <c r="J4398" i="5"/>
  <c r="J4397" i="5"/>
  <c r="J4396" i="5"/>
  <c r="J4395" i="5"/>
  <c r="J4394" i="5"/>
  <c r="J4393" i="5"/>
  <c r="J4392" i="5"/>
  <c r="J4391" i="5"/>
  <c r="J4390" i="5"/>
  <c r="J4389" i="5"/>
  <c r="J4388" i="5"/>
  <c r="J4387" i="5"/>
  <c r="J4386" i="5"/>
  <c r="J4385" i="5"/>
  <c r="J4384" i="5"/>
  <c r="J4383" i="5"/>
  <c r="J4382" i="5"/>
  <c r="J4381" i="5"/>
  <c r="J4380" i="5"/>
  <c r="J4379" i="5"/>
  <c r="J4378" i="5"/>
  <c r="J4377" i="5"/>
  <c r="J4376" i="5"/>
  <c r="J4375" i="5"/>
  <c r="J4374" i="5"/>
  <c r="J4373" i="5"/>
  <c r="J4372" i="5"/>
  <c r="J4371" i="5"/>
  <c r="J4370" i="5"/>
  <c r="J4369" i="5"/>
  <c r="J4368" i="5"/>
  <c r="J4367" i="5"/>
  <c r="J4366" i="5"/>
  <c r="J4365" i="5"/>
  <c r="J4364" i="5"/>
  <c r="J4363" i="5"/>
  <c r="J4362" i="5"/>
  <c r="J4361" i="5"/>
  <c r="J4360" i="5"/>
  <c r="J4359" i="5"/>
  <c r="J4358" i="5"/>
  <c r="J4357" i="5"/>
  <c r="J4356" i="5"/>
  <c r="J4355" i="5"/>
  <c r="J4354" i="5"/>
  <c r="J4353" i="5"/>
  <c r="J4352" i="5"/>
  <c r="J4351" i="5"/>
  <c r="J4350" i="5"/>
  <c r="J4349" i="5"/>
  <c r="J4348" i="5"/>
  <c r="J4347" i="5"/>
  <c r="J4346" i="5"/>
  <c r="J4345" i="5"/>
  <c r="J4344" i="5"/>
  <c r="J4343" i="5"/>
  <c r="J4342" i="5"/>
  <c r="J4341" i="5"/>
  <c r="J4340" i="5"/>
  <c r="J4339" i="5"/>
  <c r="J4338" i="5"/>
  <c r="J4337" i="5"/>
  <c r="J4336" i="5"/>
  <c r="J4335" i="5"/>
  <c r="J4334" i="5"/>
  <c r="J4333" i="5"/>
  <c r="J4332" i="5"/>
  <c r="J4331" i="5"/>
  <c r="J4330" i="5"/>
  <c r="J4329" i="5"/>
  <c r="J4328" i="5"/>
  <c r="J4327" i="5"/>
  <c r="J4326" i="5"/>
  <c r="J4325" i="5"/>
  <c r="J4324" i="5"/>
  <c r="J4323" i="5"/>
  <c r="J4322" i="5"/>
  <c r="J4321" i="5"/>
  <c r="J4320" i="5"/>
  <c r="J4319" i="5"/>
  <c r="J4318" i="5"/>
  <c r="J4317" i="5"/>
  <c r="J4316" i="5"/>
  <c r="J4315" i="5"/>
  <c r="J4314" i="5"/>
  <c r="J4313" i="5"/>
  <c r="J4312" i="5"/>
  <c r="J4311" i="5"/>
  <c r="J4310" i="5"/>
  <c r="J4309" i="5"/>
  <c r="J4308" i="5"/>
  <c r="J4307" i="5"/>
  <c r="J4306" i="5"/>
  <c r="J4305" i="5"/>
  <c r="J4304" i="5"/>
  <c r="J4303" i="5"/>
  <c r="J4302" i="5"/>
  <c r="J4301" i="5"/>
  <c r="J4300" i="5"/>
  <c r="J4299" i="5"/>
  <c r="J4298" i="5"/>
  <c r="J4297" i="5"/>
  <c r="J4296" i="5"/>
  <c r="J4295" i="5"/>
  <c r="J4294" i="5"/>
  <c r="J4293" i="5"/>
  <c r="J4292" i="5"/>
  <c r="J4291" i="5"/>
  <c r="J4290" i="5"/>
  <c r="J4289" i="5"/>
  <c r="J4288" i="5"/>
  <c r="J4287" i="5"/>
  <c r="J4286" i="5"/>
  <c r="J4285" i="5"/>
  <c r="J4284" i="5"/>
  <c r="J4283" i="5"/>
  <c r="J4282" i="5"/>
  <c r="J4281" i="5"/>
  <c r="J4280" i="5"/>
  <c r="J4279" i="5"/>
  <c r="J4278" i="5"/>
  <c r="J4277" i="5"/>
  <c r="J4276" i="5"/>
  <c r="J4275" i="5"/>
  <c r="J4274" i="5"/>
  <c r="J4273" i="5"/>
  <c r="J4272" i="5"/>
  <c r="J4271" i="5"/>
  <c r="J4270" i="5"/>
  <c r="J4269" i="5"/>
  <c r="J4268" i="5"/>
  <c r="J4267" i="5"/>
  <c r="J4266" i="5"/>
  <c r="J4265" i="5"/>
  <c r="J4264" i="5"/>
  <c r="J4263" i="5"/>
  <c r="J4262" i="5"/>
  <c r="J4261" i="5"/>
  <c r="J4260" i="5"/>
  <c r="J4259" i="5"/>
  <c r="J4258" i="5"/>
  <c r="J4257" i="5"/>
  <c r="J4256" i="5"/>
  <c r="J4255" i="5"/>
  <c r="J4254" i="5"/>
  <c r="J4253" i="5"/>
  <c r="J4252" i="5"/>
  <c r="J4251" i="5"/>
  <c r="J4250" i="5"/>
  <c r="J4249" i="5"/>
  <c r="J4248" i="5"/>
  <c r="J4247" i="5"/>
  <c r="J4246" i="5"/>
  <c r="J4245" i="5"/>
  <c r="J4244" i="5"/>
  <c r="J4243" i="5"/>
  <c r="J4242" i="5"/>
  <c r="J4241" i="5"/>
  <c r="J4240" i="5"/>
  <c r="J4239" i="5"/>
  <c r="J4238" i="5"/>
  <c r="J4237" i="5"/>
  <c r="J4236" i="5"/>
  <c r="J4235" i="5"/>
  <c r="J4234" i="5"/>
  <c r="J4233" i="5"/>
  <c r="J4232" i="5"/>
  <c r="J4231" i="5"/>
  <c r="J4230" i="5"/>
  <c r="J4229" i="5"/>
  <c r="J4228" i="5"/>
  <c r="J4227" i="5"/>
  <c r="J4226" i="5"/>
  <c r="J4225" i="5"/>
  <c r="J4224" i="5"/>
  <c r="J4223" i="5"/>
  <c r="J4222" i="5"/>
  <c r="J4221" i="5"/>
  <c r="J4220" i="5"/>
  <c r="J4219" i="5"/>
  <c r="J4218" i="5"/>
  <c r="J4217" i="5"/>
  <c r="J4216" i="5"/>
  <c r="J4215" i="5"/>
  <c r="J4214" i="5"/>
  <c r="J4213" i="5"/>
  <c r="J4212" i="5"/>
  <c r="J4211" i="5"/>
  <c r="J4210" i="5"/>
  <c r="J4209" i="5"/>
  <c r="J4208" i="5"/>
  <c r="J4207" i="5"/>
  <c r="J4206" i="5"/>
  <c r="J4205" i="5"/>
  <c r="J4204" i="5"/>
  <c r="J4203" i="5"/>
  <c r="J4202" i="5"/>
  <c r="J4201" i="5"/>
  <c r="J4200" i="5"/>
  <c r="J4199" i="5"/>
  <c r="J4198" i="5"/>
  <c r="J4197" i="5"/>
  <c r="J4196" i="5"/>
  <c r="J4195" i="5"/>
  <c r="J4194" i="5"/>
  <c r="J4193" i="5"/>
  <c r="J4192" i="5"/>
  <c r="J4191" i="5"/>
  <c r="J4190" i="5"/>
  <c r="J4189" i="5"/>
  <c r="J4188" i="5"/>
  <c r="J4187" i="5"/>
  <c r="J4186" i="5"/>
  <c r="J4185" i="5"/>
  <c r="J4184" i="5"/>
  <c r="J4183" i="5"/>
  <c r="J4182" i="5"/>
  <c r="J4181" i="5"/>
  <c r="J4180" i="5"/>
  <c r="J4179" i="5"/>
  <c r="J4178" i="5"/>
  <c r="J4177" i="5"/>
  <c r="J4176" i="5"/>
  <c r="J4175" i="5"/>
  <c r="J4174" i="5"/>
  <c r="J4173" i="5"/>
  <c r="J4172" i="5"/>
  <c r="J4171" i="5"/>
  <c r="J4170" i="5"/>
  <c r="J4169" i="5"/>
  <c r="J4168" i="5"/>
  <c r="J4167" i="5"/>
  <c r="J4166" i="5"/>
  <c r="J4165" i="5"/>
  <c r="J4164" i="5"/>
  <c r="J4163" i="5"/>
  <c r="J4162" i="5"/>
  <c r="J4161" i="5"/>
  <c r="J4160" i="5"/>
  <c r="J4159" i="5"/>
  <c r="J4158" i="5"/>
  <c r="J4157" i="5"/>
  <c r="J4156" i="5"/>
  <c r="J4155" i="5"/>
  <c r="J4154" i="5"/>
  <c r="J4153" i="5"/>
  <c r="J4152" i="5"/>
  <c r="J4151" i="5"/>
  <c r="J4150" i="5"/>
  <c r="J4149" i="5"/>
  <c r="J4148" i="5"/>
  <c r="J4147" i="5"/>
  <c r="J4146" i="5"/>
  <c r="J4145" i="5"/>
  <c r="J4144" i="5"/>
  <c r="J4143" i="5"/>
  <c r="J4142" i="5"/>
  <c r="J4141" i="5"/>
  <c r="J4140" i="5"/>
  <c r="J4139" i="5"/>
  <c r="J4138" i="5"/>
  <c r="J4137" i="5"/>
  <c r="J4136" i="5"/>
  <c r="J4135" i="5"/>
  <c r="J4134" i="5"/>
  <c r="J4133" i="5"/>
  <c r="J4132" i="5"/>
  <c r="J4131" i="5"/>
  <c r="J4130" i="5"/>
  <c r="J4129" i="5"/>
  <c r="J4128" i="5"/>
  <c r="J4127" i="5"/>
  <c r="J4126" i="5"/>
  <c r="J4125" i="5"/>
  <c r="J4124" i="5"/>
  <c r="J4123" i="5"/>
  <c r="J4122" i="5"/>
  <c r="J4121" i="5"/>
  <c r="J4120" i="5"/>
  <c r="J4119" i="5"/>
  <c r="J4118" i="5"/>
  <c r="J4117" i="5"/>
  <c r="J4116" i="5"/>
  <c r="J4115" i="5"/>
  <c r="J4114" i="5"/>
  <c r="J4113" i="5"/>
  <c r="J4112" i="5"/>
  <c r="J4111" i="5"/>
  <c r="J4110" i="5"/>
  <c r="J4109" i="5"/>
  <c r="J4108" i="5"/>
  <c r="J4107" i="5"/>
  <c r="J4106" i="5"/>
  <c r="J4105" i="5"/>
  <c r="J4104" i="5"/>
  <c r="J4103" i="5"/>
  <c r="J4102" i="5"/>
  <c r="J4101" i="5"/>
  <c r="J4100" i="5"/>
  <c r="J4099" i="5"/>
  <c r="J4098" i="5"/>
  <c r="J4097" i="5"/>
  <c r="J4096" i="5"/>
  <c r="J4095" i="5"/>
  <c r="J4094" i="5"/>
  <c r="J4093" i="5"/>
  <c r="J4092" i="5"/>
  <c r="J4091" i="5"/>
  <c r="J4090" i="5"/>
  <c r="J4089" i="5"/>
  <c r="J4088" i="5"/>
  <c r="J4087" i="5"/>
  <c r="J4086" i="5"/>
  <c r="J4085" i="5"/>
  <c r="J4084" i="5"/>
  <c r="J4083" i="5"/>
  <c r="J4082" i="5"/>
  <c r="J4081" i="5"/>
  <c r="J4080" i="5"/>
  <c r="J4079" i="5"/>
  <c r="J4078" i="5"/>
  <c r="J4077" i="5"/>
  <c r="J4076" i="5"/>
  <c r="J4075" i="5"/>
  <c r="J4074" i="5"/>
  <c r="J4073" i="5"/>
  <c r="J4072" i="5"/>
  <c r="J4071" i="5"/>
  <c r="J4070" i="5"/>
  <c r="J4069" i="5"/>
  <c r="J4068" i="5"/>
  <c r="J4067" i="5"/>
  <c r="J4066" i="5"/>
  <c r="J4065" i="5"/>
  <c r="J4064" i="5"/>
  <c r="J4063" i="5"/>
  <c r="J4062" i="5"/>
  <c r="J4061" i="5"/>
  <c r="J4060" i="5"/>
  <c r="J4059" i="5"/>
  <c r="J4058" i="5"/>
  <c r="J4057" i="5"/>
  <c r="J4056" i="5"/>
  <c r="J4055" i="5"/>
  <c r="J4054" i="5"/>
  <c r="J4053" i="5"/>
  <c r="J4052" i="5"/>
  <c r="J4051" i="5"/>
  <c r="J4050" i="5"/>
  <c r="J4049" i="5"/>
  <c r="J4048" i="5"/>
  <c r="J4047" i="5"/>
  <c r="J4046" i="5"/>
  <c r="J4045" i="5"/>
  <c r="J4044" i="5"/>
  <c r="J4043" i="5"/>
  <c r="J4042" i="5"/>
  <c r="J4041" i="5"/>
  <c r="J4040" i="5"/>
  <c r="J4039" i="5"/>
  <c r="J4038" i="5"/>
  <c r="J4037" i="5"/>
  <c r="J4036" i="5"/>
  <c r="J4035" i="5"/>
  <c r="J4034" i="5"/>
  <c r="J4033" i="5"/>
  <c r="J4032" i="5"/>
  <c r="J4031" i="5"/>
  <c r="J4030" i="5"/>
  <c r="J4029" i="5"/>
  <c r="J4028" i="5"/>
  <c r="J4027" i="5"/>
  <c r="J4026" i="5"/>
  <c r="J4025" i="5"/>
  <c r="J4024" i="5"/>
  <c r="J4023" i="5"/>
  <c r="J4022" i="5"/>
  <c r="J4021" i="5"/>
  <c r="J4020" i="5"/>
  <c r="J4019" i="5"/>
  <c r="J4018" i="5"/>
  <c r="J4017" i="5"/>
  <c r="J4016" i="5"/>
  <c r="J4015" i="5"/>
  <c r="J4014" i="5"/>
  <c r="J4013" i="5"/>
  <c r="J4012" i="5"/>
  <c r="J4011" i="5"/>
  <c r="J4010" i="5"/>
  <c r="J4009" i="5"/>
  <c r="J4008" i="5"/>
  <c r="J4007" i="5"/>
  <c r="J4006" i="5"/>
  <c r="J4005" i="5"/>
  <c r="J4004" i="5"/>
  <c r="J4003" i="5"/>
  <c r="J4002" i="5"/>
  <c r="J4001" i="5"/>
  <c r="J4000" i="5"/>
  <c r="J3999" i="5"/>
  <c r="J3998" i="5"/>
  <c r="J3997" i="5"/>
  <c r="J3996" i="5"/>
  <c r="J3995" i="5"/>
  <c r="J3994" i="5"/>
  <c r="J3993" i="5"/>
  <c r="J3992" i="5"/>
  <c r="J3991" i="5"/>
  <c r="J3990" i="5"/>
  <c r="J3989" i="5"/>
  <c r="J3988" i="5"/>
  <c r="J3987" i="5"/>
  <c r="J3986" i="5"/>
  <c r="J3985" i="5"/>
  <c r="J3984" i="5"/>
  <c r="J3983" i="5"/>
  <c r="J3982" i="5"/>
  <c r="J3981" i="5"/>
  <c r="J3980" i="5"/>
  <c r="J3979" i="5"/>
  <c r="J3978" i="5"/>
  <c r="J3977" i="5"/>
  <c r="J3976" i="5"/>
  <c r="J3975" i="5"/>
  <c r="J3974" i="5"/>
  <c r="J3973" i="5"/>
  <c r="J3972" i="5"/>
  <c r="J3971" i="5"/>
  <c r="J3970" i="5"/>
  <c r="J3969" i="5"/>
  <c r="J3968" i="5"/>
  <c r="J3967" i="5"/>
  <c r="J3966" i="5"/>
  <c r="J3965" i="5"/>
  <c r="J3964" i="5"/>
  <c r="J3963" i="5"/>
  <c r="J3962" i="5"/>
  <c r="J3961" i="5"/>
  <c r="J3960" i="5"/>
  <c r="J3959" i="5"/>
  <c r="J3958" i="5"/>
  <c r="J3957" i="5"/>
  <c r="J3956" i="5"/>
  <c r="J3955" i="5"/>
  <c r="J3954" i="5"/>
  <c r="J3953" i="5"/>
  <c r="J3952" i="5"/>
  <c r="J3951" i="5"/>
  <c r="J3950" i="5"/>
  <c r="J3949" i="5"/>
  <c r="J3948" i="5"/>
  <c r="J3947" i="5"/>
  <c r="J3946" i="5"/>
  <c r="J3945" i="5"/>
  <c r="J3944" i="5"/>
  <c r="J3943" i="5"/>
  <c r="J3942" i="5"/>
  <c r="J3941" i="5"/>
  <c r="J3940" i="5"/>
  <c r="J3939" i="5"/>
  <c r="J3938" i="5"/>
  <c r="J3937" i="5"/>
  <c r="J3936" i="5"/>
  <c r="J3935" i="5"/>
  <c r="J3934" i="5"/>
  <c r="J3933" i="5"/>
  <c r="J3932" i="5"/>
  <c r="J3931" i="5"/>
  <c r="J3930" i="5"/>
  <c r="J3929" i="5"/>
  <c r="J3928" i="5"/>
  <c r="J3927" i="5"/>
  <c r="J3926" i="5"/>
  <c r="J3925" i="5"/>
  <c r="J3924" i="5"/>
  <c r="J3923" i="5"/>
  <c r="J3922" i="5"/>
  <c r="J3921" i="5"/>
  <c r="J3920" i="5"/>
  <c r="J3919" i="5"/>
  <c r="J3918" i="5"/>
  <c r="J3917" i="5"/>
  <c r="J3916" i="5"/>
  <c r="J3915" i="5"/>
  <c r="J3914" i="5"/>
  <c r="J3913" i="5"/>
  <c r="J3912" i="5"/>
  <c r="J3911" i="5"/>
  <c r="J3910" i="5"/>
  <c r="J3909" i="5"/>
  <c r="J3908" i="5"/>
  <c r="J3907" i="5"/>
  <c r="J3906" i="5"/>
  <c r="J3905" i="5"/>
  <c r="J3904" i="5"/>
  <c r="J3903" i="5"/>
  <c r="J3902" i="5"/>
  <c r="J3901" i="5"/>
  <c r="J3900" i="5"/>
  <c r="J3899" i="5"/>
  <c r="J3898" i="5"/>
  <c r="J3897" i="5"/>
  <c r="J3896" i="5"/>
  <c r="J3895" i="5"/>
  <c r="J3894" i="5"/>
  <c r="J3893" i="5"/>
  <c r="J3892" i="5"/>
  <c r="J3891" i="5"/>
  <c r="J3890" i="5"/>
  <c r="J3889" i="5"/>
  <c r="J3888" i="5"/>
  <c r="J3887" i="5"/>
  <c r="J3886" i="5"/>
  <c r="J3885" i="5"/>
  <c r="J3884" i="5"/>
  <c r="J3883" i="5"/>
  <c r="J3882" i="5"/>
  <c r="J3881" i="5"/>
  <c r="J3880" i="5"/>
  <c r="J3879" i="5"/>
  <c r="J3878" i="5"/>
  <c r="J3877" i="5"/>
  <c r="J3876" i="5"/>
  <c r="J3875" i="5"/>
  <c r="J3874" i="5"/>
  <c r="J3873" i="5"/>
  <c r="J3872" i="5"/>
  <c r="J3871" i="5"/>
  <c r="J3870" i="5"/>
  <c r="J3869" i="5"/>
  <c r="J3868" i="5"/>
  <c r="J3867" i="5"/>
  <c r="J3866" i="5"/>
  <c r="J3865" i="5"/>
  <c r="J3864" i="5"/>
  <c r="J3863" i="5"/>
  <c r="J3862" i="5"/>
  <c r="J3861" i="5"/>
  <c r="J3860" i="5"/>
  <c r="J3859" i="5"/>
  <c r="J3858" i="5"/>
  <c r="J3857" i="5"/>
  <c r="J3856" i="5"/>
  <c r="J3855" i="5"/>
  <c r="J3854" i="5"/>
  <c r="J3853" i="5"/>
  <c r="J3852" i="5"/>
  <c r="J3851" i="5"/>
  <c r="J3850" i="5"/>
  <c r="J3849" i="5"/>
  <c r="J3848" i="5"/>
  <c r="J3847" i="5"/>
  <c r="J3846" i="5"/>
  <c r="J3845" i="5"/>
  <c r="J3844" i="5"/>
  <c r="J3843" i="5"/>
  <c r="J3842" i="5"/>
  <c r="J3841" i="5"/>
  <c r="J3840" i="5"/>
  <c r="J3839" i="5"/>
  <c r="J3838" i="5"/>
  <c r="J3837" i="5"/>
  <c r="J3836" i="5"/>
  <c r="J3835" i="5"/>
  <c r="J3834" i="5"/>
  <c r="J3833" i="5"/>
  <c r="J3832" i="5"/>
  <c r="J3831" i="5"/>
  <c r="J3830" i="5"/>
  <c r="J3829" i="5"/>
  <c r="J3828" i="5"/>
  <c r="J3827" i="5"/>
  <c r="J3826" i="5"/>
  <c r="J3825" i="5"/>
  <c r="J3824" i="5"/>
  <c r="J3823" i="5"/>
  <c r="J3822" i="5"/>
  <c r="J3821" i="5"/>
  <c r="J3820" i="5"/>
  <c r="J3819" i="5"/>
  <c r="J3818" i="5"/>
  <c r="J3817" i="5"/>
  <c r="J3816" i="5"/>
  <c r="J3815" i="5"/>
  <c r="J3814" i="5"/>
  <c r="J3813" i="5"/>
  <c r="J3812" i="5"/>
  <c r="J3811" i="5"/>
  <c r="J3810" i="5"/>
  <c r="J3809" i="5"/>
  <c r="J3808" i="5"/>
  <c r="J3807" i="5"/>
  <c r="J3806" i="5"/>
  <c r="J3805" i="5"/>
  <c r="J3804" i="5"/>
  <c r="J3803" i="5"/>
  <c r="J3802" i="5"/>
  <c r="J3801" i="5"/>
  <c r="J3800" i="5"/>
  <c r="J3799" i="5"/>
  <c r="J3798" i="5"/>
  <c r="J3797" i="5"/>
  <c r="J3796" i="5"/>
  <c r="J3795" i="5"/>
  <c r="J3794" i="5"/>
  <c r="J3793" i="5"/>
  <c r="J3792" i="5"/>
  <c r="J3791" i="5"/>
  <c r="J3790" i="5"/>
  <c r="J3789" i="5"/>
  <c r="J3788" i="5"/>
  <c r="J3787" i="5"/>
  <c r="J3786" i="5"/>
  <c r="J3785" i="5"/>
  <c r="J3784" i="5"/>
  <c r="J3783" i="5"/>
  <c r="J3782" i="5"/>
  <c r="J3781" i="5"/>
  <c r="J3780" i="5"/>
  <c r="J3779" i="5"/>
  <c r="J3778" i="5"/>
  <c r="J3777" i="5"/>
  <c r="J3776" i="5"/>
  <c r="J3775" i="5"/>
  <c r="J3774" i="5"/>
  <c r="J3773" i="5"/>
  <c r="J3772" i="5"/>
  <c r="J3771" i="5"/>
  <c r="J3770" i="5"/>
  <c r="J3769" i="5"/>
  <c r="J3768" i="5"/>
  <c r="J3767" i="5"/>
  <c r="J3766" i="5"/>
  <c r="J3765" i="5"/>
  <c r="J3764" i="5"/>
  <c r="J3763" i="5"/>
  <c r="J3762" i="5"/>
  <c r="J3761" i="5"/>
  <c r="J3760" i="5"/>
  <c r="J3759" i="5"/>
  <c r="J3758" i="5"/>
  <c r="J3757" i="5"/>
  <c r="J3756" i="5"/>
  <c r="J3755" i="5"/>
  <c r="J3754" i="5"/>
  <c r="J3753" i="5"/>
  <c r="J3752" i="5"/>
  <c r="J3751" i="5"/>
  <c r="J3750" i="5"/>
  <c r="J3749" i="5"/>
  <c r="J3748" i="5"/>
  <c r="J3747" i="5"/>
  <c r="J3746" i="5"/>
  <c r="J3745" i="5"/>
  <c r="J3744" i="5"/>
  <c r="J3743" i="5"/>
  <c r="J3742" i="5"/>
  <c r="J3741" i="5"/>
  <c r="J3740" i="5"/>
  <c r="J3739" i="5"/>
  <c r="J3738" i="5"/>
  <c r="J3737" i="5"/>
  <c r="J3736" i="5"/>
  <c r="J3735" i="5"/>
  <c r="J3734" i="5"/>
  <c r="J3733" i="5"/>
  <c r="J3732" i="5"/>
  <c r="J3731" i="5"/>
  <c r="J3730" i="5"/>
  <c r="J3729" i="5"/>
  <c r="J3728" i="5"/>
  <c r="J3727" i="5"/>
  <c r="J3726" i="5"/>
  <c r="J3725" i="5"/>
  <c r="J3724" i="5"/>
  <c r="J3723" i="5"/>
  <c r="J3722" i="5"/>
  <c r="J3721" i="5"/>
  <c r="J3720" i="5"/>
  <c r="J3719" i="5"/>
  <c r="J3718" i="5"/>
  <c r="J3717" i="5"/>
  <c r="J3716" i="5"/>
  <c r="J3715" i="5"/>
  <c r="J3714" i="5"/>
  <c r="J3713" i="5"/>
  <c r="J3712" i="5"/>
  <c r="J3711" i="5"/>
  <c r="J3710" i="5"/>
  <c r="J3709" i="5"/>
  <c r="J3708" i="5"/>
  <c r="J3707" i="5"/>
  <c r="J3706" i="5"/>
  <c r="J3705" i="5"/>
  <c r="J3704" i="5"/>
  <c r="J3703" i="5"/>
  <c r="J3702" i="5"/>
  <c r="J3701" i="5"/>
  <c r="J3700" i="5"/>
  <c r="J3699" i="5"/>
  <c r="J3698" i="5"/>
  <c r="J3697" i="5"/>
  <c r="J3696" i="5"/>
  <c r="J3695" i="5"/>
  <c r="J3694" i="5"/>
  <c r="J3693" i="5"/>
  <c r="J3692" i="5"/>
  <c r="J3691" i="5"/>
  <c r="J3690" i="5"/>
  <c r="J3689" i="5"/>
  <c r="J3688" i="5"/>
  <c r="J3687" i="5"/>
  <c r="J3686" i="5"/>
  <c r="J3685" i="5"/>
  <c r="J3684" i="5"/>
  <c r="J3683" i="5"/>
  <c r="J3682" i="5"/>
  <c r="J3681" i="5"/>
  <c r="J3680" i="5"/>
  <c r="J3679" i="5"/>
  <c r="J3678" i="5"/>
  <c r="J3677" i="5"/>
  <c r="J3676" i="5"/>
  <c r="J3675" i="5"/>
  <c r="J3674" i="5"/>
  <c r="J3673" i="5"/>
  <c r="J3672" i="5"/>
  <c r="J3671" i="5"/>
  <c r="J3670" i="5"/>
  <c r="J3669" i="5"/>
  <c r="J3668" i="5"/>
  <c r="J3667" i="5"/>
  <c r="J3666" i="5"/>
  <c r="J3665" i="5"/>
  <c r="J3664" i="5"/>
  <c r="J3663" i="5"/>
  <c r="J3662" i="5"/>
  <c r="J3661" i="5"/>
  <c r="J3660" i="5"/>
  <c r="J3659" i="5"/>
  <c r="J3658" i="5"/>
  <c r="J3657" i="5"/>
  <c r="J3656" i="5"/>
  <c r="J3655" i="5"/>
  <c r="J3654" i="5"/>
  <c r="J3653" i="5"/>
  <c r="J3652" i="5"/>
  <c r="J3651" i="5"/>
  <c r="J3650" i="5"/>
  <c r="J3649" i="5"/>
  <c r="J3648" i="5"/>
  <c r="J3647" i="5"/>
  <c r="J3646" i="5"/>
  <c r="J3645" i="5"/>
  <c r="J3644" i="5"/>
  <c r="J3643" i="5"/>
  <c r="J3642" i="5"/>
  <c r="J3641" i="5"/>
  <c r="J3640" i="5"/>
  <c r="J3639" i="5"/>
  <c r="J3638" i="5"/>
  <c r="J3637" i="5"/>
  <c r="J3636" i="5"/>
  <c r="J3635" i="5"/>
  <c r="J3634" i="5"/>
  <c r="J3633" i="5"/>
  <c r="J3632" i="5"/>
  <c r="J3631" i="5"/>
  <c r="J3630" i="5"/>
  <c r="J3629" i="5"/>
  <c r="J3628" i="5"/>
  <c r="J3627" i="5"/>
  <c r="J3626" i="5"/>
  <c r="J3625" i="5"/>
  <c r="J3624" i="5"/>
  <c r="J3623" i="5"/>
  <c r="J3622" i="5"/>
  <c r="J3621" i="5"/>
  <c r="J3620" i="5"/>
  <c r="J3619" i="5"/>
  <c r="J3618" i="5"/>
  <c r="J3617" i="5"/>
  <c r="J3616" i="5"/>
  <c r="J3615" i="5"/>
  <c r="J3614" i="5"/>
  <c r="J3613" i="5"/>
  <c r="J3612" i="5"/>
  <c r="J3611" i="5"/>
  <c r="J3610" i="5"/>
  <c r="J3609" i="5"/>
  <c r="J3608" i="5"/>
  <c r="J3607" i="5"/>
  <c r="J3606" i="5"/>
  <c r="J3605" i="5"/>
  <c r="J3604" i="5"/>
  <c r="J3603" i="5"/>
  <c r="J3602" i="5"/>
  <c r="J3601" i="5"/>
  <c r="J3600" i="5"/>
  <c r="J3599" i="5"/>
  <c r="J3598" i="5"/>
  <c r="J3597" i="5"/>
  <c r="J3596" i="5"/>
  <c r="J3595" i="5"/>
  <c r="J3594" i="5"/>
  <c r="J3593" i="5"/>
  <c r="J3592" i="5"/>
  <c r="J3591" i="5"/>
  <c r="J3590" i="5"/>
  <c r="J3589" i="5"/>
  <c r="J3588" i="5"/>
  <c r="J3587" i="5"/>
  <c r="J3586" i="5"/>
  <c r="J3585" i="5"/>
  <c r="J3584" i="5"/>
  <c r="J3583" i="5"/>
  <c r="J3582" i="5"/>
  <c r="J3581" i="5"/>
  <c r="J3580" i="5"/>
  <c r="J3579" i="5"/>
  <c r="J3578" i="5"/>
  <c r="J3577" i="5"/>
  <c r="J3576" i="5"/>
  <c r="J3575" i="5"/>
  <c r="J3574" i="5"/>
  <c r="J3573" i="5"/>
  <c r="J3572" i="5"/>
  <c r="J3571" i="5"/>
  <c r="J3570" i="5"/>
  <c r="J3569" i="5"/>
  <c r="J3568" i="5"/>
  <c r="J3567" i="5"/>
  <c r="J3566" i="5"/>
  <c r="J3565" i="5"/>
  <c r="J3564" i="5"/>
  <c r="J3563" i="5"/>
  <c r="J3562" i="5"/>
  <c r="J3561" i="5"/>
  <c r="J3560" i="5"/>
  <c r="J3559" i="5"/>
  <c r="J3558" i="5"/>
  <c r="J3557" i="5"/>
  <c r="J3556" i="5"/>
  <c r="J3555" i="5"/>
  <c r="J3554" i="5"/>
  <c r="J3553" i="5"/>
  <c r="J3552" i="5"/>
  <c r="J3551" i="5"/>
  <c r="J3550" i="5"/>
  <c r="J3549" i="5"/>
  <c r="J3548" i="5"/>
  <c r="J3547" i="5"/>
  <c r="J3546" i="5"/>
  <c r="J3545" i="5"/>
  <c r="J3544" i="5"/>
  <c r="J3543" i="5"/>
  <c r="J3542" i="5"/>
  <c r="J3541" i="5"/>
  <c r="J3540" i="5"/>
  <c r="J3539" i="5"/>
  <c r="J3538" i="5"/>
  <c r="J3537" i="5"/>
  <c r="J3536" i="5"/>
  <c r="J3535" i="5"/>
  <c r="J3534" i="5"/>
  <c r="J3533" i="5"/>
  <c r="J3532" i="5"/>
  <c r="J3531" i="5"/>
  <c r="J3530" i="5"/>
  <c r="J3529" i="5"/>
  <c r="J3528" i="5"/>
  <c r="J3527" i="5"/>
  <c r="J3526" i="5"/>
  <c r="J3525" i="5"/>
  <c r="J3524" i="5"/>
  <c r="J3523" i="5"/>
  <c r="J3522" i="5"/>
  <c r="J3521" i="5"/>
  <c r="J3520" i="5"/>
  <c r="J3519" i="5"/>
  <c r="J3518" i="5"/>
  <c r="J3517" i="5"/>
  <c r="J3516" i="5"/>
  <c r="J3515" i="5"/>
  <c r="J3514" i="5"/>
  <c r="J3513" i="5"/>
  <c r="J3512" i="5"/>
  <c r="J3511" i="5"/>
  <c r="J3510" i="5"/>
  <c r="J3509" i="5"/>
  <c r="J3508" i="5"/>
  <c r="J3507" i="5"/>
  <c r="J3506" i="5"/>
  <c r="J3505" i="5"/>
  <c r="J3504" i="5"/>
  <c r="J3503" i="5"/>
  <c r="J3502" i="5"/>
  <c r="J3501" i="5"/>
  <c r="J3500" i="5"/>
  <c r="J3499" i="5"/>
  <c r="J3498" i="5"/>
  <c r="J3497" i="5"/>
  <c r="J3496" i="5"/>
  <c r="J3495" i="5"/>
  <c r="J3494" i="5"/>
  <c r="J3493" i="5"/>
  <c r="J3492" i="5"/>
  <c r="J3491" i="5"/>
  <c r="J3490" i="5"/>
  <c r="J3489" i="5"/>
  <c r="J3488" i="5"/>
  <c r="J3487" i="5"/>
  <c r="J3486" i="5"/>
  <c r="J3485" i="5"/>
  <c r="J3484" i="5"/>
  <c r="J3483" i="5"/>
  <c r="J3482" i="5"/>
  <c r="J3481" i="5"/>
  <c r="J3480" i="5"/>
  <c r="J3479" i="5"/>
  <c r="J3478" i="5"/>
  <c r="J3477" i="5"/>
  <c r="J3476" i="5"/>
  <c r="J3475" i="5"/>
  <c r="J3474" i="5"/>
  <c r="J3473" i="5"/>
  <c r="J3472" i="5"/>
  <c r="J3471" i="5"/>
  <c r="J3470" i="5"/>
  <c r="J3469" i="5"/>
  <c r="J3468" i="5"/>
  <c r="J3467" i="5"/>
  <c r="J3466" i="5"/>
  <c r="J3465" i="5"/>
  <c r="J3464" i="5"/>
  <c r="J3463" i="5"/>
  <c r="J3462" i="5"/>
  <c r="J3461" i="5"/>
  <c r="J3460" i="5"/>
  <c r="J3459" i="5"/>
  <c r="J3458" i="5"/>
  <c r="J3457" i="5"/>
  <c r="J3456" i="5"/>
  <c r="J3455" i="5"/>
  <c r="J3454" i="5"/>
  <c r="J3453" i="5"/>
  <c r="J3452" i="5"/>
  <c r="J3451" i="5"/>
  <c r="J3450" i="5"/>
  <c r="J3449" i="5"/>
  <c r="J3448" i="5"/>
  <c r="J3447" i="5"/>
  <c r="J3446" i="5"/>
  <c r="J3445" i="5"/>
  <c r="J3444" i="5"/>
  <c r="J3443" i="5"/>
  <c r="J3442" i="5"/>
  <c r="J3441" i="5"/>
  <c r="J3440" i="5"/>
  <c r="J3439" i="5"/>
  <c r="J3438" i="5"/>
  <c r="J3437" i="5"/>
  <c r="J3436" i="5"/>
  <c r="J3435" i="5"/>
  <c r="J3434" i="5"/>
  <c r="J3433" i="5"/>
  <c r="J3432" i="5"/>
  <c r="J3431" i="5"/>
  <c r="J3430" i="5"/>
  <c r="J3429" i="5"/>
  <c r="J3428" i="5"/>
  <c r="J3427" i="5"/>
  <c r="J3426" i="5"/>
  <c r="J3425" i="5"/>
  <c r="J3424" i="5"/>
  <c r="J3423" i="5"/>
  <c r="J3422" i="5"/>
  <c r="J3421" i="5"/>
  <c r="J3420" i="5"/>
  <c r="J3419" i="5"/>
  <c r="J3418" i="5"/>
  <c r="J3417" i="5"/>
  <c r="J3416" i="5"/>
  <c r="J3415" i="5"/>
  <c r="J3414" i="5"/>
  <c r="J3413" i="5"/>
  <c r="J3412" i="5"/>
  <c r="J3411" i="5"/>
  <c r="J3410" i="5"/>
  <c r="J3409" i="5"/>
  <c r="J3408" i="5"/>
  <c r="J3407" i="5"/>
  <c r="J3406" i="5"/>
  <c r="J3405" i="5"/>
  <c r="J3404" i="5"/>
  <c r="J3403" i="5"/>
  <c r="J3402" i="5"/>
  <c r="J3401" i="5"/>
  <c r="J3400" i="5"/>
  <c r="J3399" i="5"/>
  <c r="J3398" i="5"/>
  <c r="J3397" i="5"/>
  <c r="J3396" i="5"/>
  <c r="J3395" i="5"/>
  <c r="J3394" i="5"/>
  <c r="J3393" i="5"/>
  <c r="J3392" i="5"/>
  <c r="J3391" i="5"/>
  <c r="J3390" i="5"/>
  <c r="J3389" i="5"/>
  <c r="J3388" i="5"/>
  <c r="J3387" i="5"/>
  <c r="J3386" i="5"/>
  <c r="J3385" i="5"/>
  <c r="J3384" i="5"/>
  <c r="J3383" i="5"/>
  <c r="J3382" i="5"/>
  <c r="J3381" i="5"/>
  <c r="J3380" i="5"/>
  <c r="J3379" i="5"/>
  <c r="J3378" i="5"/>
  <c r="J3377" i="5"/>
  <c r="J3376" i="5"/>
  <c r="J3375" i="5"/>
  <c r="J3374" i="5"/>
  <c r="J3373" i="5"/>
  <c r="J3372" i="5"/>
  <c r="J3371" i="5"/>
  <c r="J3370" i="5"/>
  <c r="J3369" i="5"/>
  <c r="J3368" i="5"/>
  <c r="J3367" i="5"/>
  <c r="J3366" i="5"/>
  <c r="J3365" i="5"/>
  <c r="J3364" i="5"/>
  <c r="J3363" i="5"/>
  <c r="J3362" i="5"/>
  <c r="J3361" i="5"/>
  <c r="J3360" i="5"/>
  <c r="J3359" i="5"/>
  <c r="J3358" i="5"/>
  <c r="J3357" i="5"/>
  <c r="J3356" i="5"/>
  <c r="J3355" i="5"/>
  <c r="J3354" i="5"/>
  <c r="J3353" i="5"/>
  <c r="J3352" i="5"/>
  <c r="J3351" i="5"/>
  <c r="J3350" i="5"/>
  <c r="J3349" i="5"/>
  <c r="J3348" i="5"/>
  <c r="J3347" i="5"/>
  <c r="J3346" i="5"/>
  <c r="J3345" i="5"/>
  <c r="J3344" i="5"/>
  <c r="J3343" i="5"/>
  <c r="J3342" i="5"/>
  <c r="J3341" i="5"/>
  <c r="J3340" i="5"/>
  <c r="J3339" i="5"/>
  <c r="J3338" i="5"/>
  <c r="J3337" i="5"/>
  <c r="J3336" i="5"/>
  <c r="J3335" i="5"/>
  <c r="J3334" i="5"/>
  <c r="J3333" i="5"/>
  <c r="J3332" i="5"/>
  <c r="J3331" i="5"/>
  <c r="J3330" i="5"/>
  <c r="J3329" i="5"/>
  <c r="J3328" i="5"/>
  <c r="J3327" i="5"/>
  <c r="J3326" i="5"/>
  <c r="J3325" i="5"/>
  <c r="J3324" i="5"/>
  <c r="J3323" i="5"/>
  <c r="J3322" i="5"/>
  <c r="J3321" i="5"/>
  <c r="J3320" i="5"/>
  <c r="J3319" i="5"/>
  <c r="J3318" i="5"/>
  <c r="J3317" i="5"/>
  <c r="J3316" i="5"/>
  <c r="J3315" i="5"/>
  <c r="J3314" i="5"/>
  <c r="J3313" i="5"/>
  <c r="J3312" i="5"/>
  <c r="J3311" i="5"/>
  <c r="J3310" i="5"/>
  <c r="J3309" i="5"/>
  <c r="J3308" i="5"/>
  <c r="J3307" i="5"/>
  <c r="J3306" i="5"/>
  <c r="J3305" i="5"/>
  <c r="J3304" i="5"/>
  <c r="J3303" i="5"/>
  <c r="J3302" i="5"/>
  <c r="J3301" i="5"/>
  <c r="J3300" i="5"/>
  <c r="J3299" i="5"/>
  <c r="J3298" i="5"/>
  <c r="J3297" i="5"/>
  <c r="J3296" i="5"/>
  <c r="J3295" i="5"/>
  <c r="J3294" i="5"/>
  <c r="J3293" i="5"/>
  <c r="J3292" i="5"/>
  <c r="J3291" i="5"/>
  <c r="J3290" i="5"/>
  <c r="J3289" i="5"/>
  <c r="J3288" i="5"/>
  <c r="J3287" i="5"/>
  <c r="J3286" i="5"/>
  <c r="J3285" i="5"/>
  <c r="J3284" i="5"/>
  <c r="J3283" i="5"/>
  <c r="J3282" i="5"/>
  <c r="J3281" i="5"/>
  <c r="J3280" i="5"/>
  <c r="J3279" i="5"/>
  <c r="J3278" i="5"/>
  <c r="J3277" i="5"/>
  <c r="J3276" i="5"/>
  <c r="J3275" i="5"/>
  <c r="J3274" i="5"/>
  <c r="J3273" i="5"/>
  <c r="J3272" i="5"/>
  <c r="J3271" i="5"/>
  <c r="J3270" i="5"/>
  <c r="J3269" i="5"/>
  <c r="J3268" i="5"/>
  <c r="J3267" i="5"/>
  <c r="J3266" i="5"/>
  <c r="J3265" i="5"/>
  <c r="J3264" i="5"/>
  <c r="J3263" i="5"/>
  <c r="J3262" i="5"/>
  <c r="J3261" i="5"/>
  <c r="J3260" i="5"/>
  <c r="J3259" i="5"/>
  <c r="J3258" i="5"/>
  <c r="J3257" i="5"/>
  <c r="J3256" i="5"/>
  <c r="J3255" i="5"/>
  <c r="J3254" i="5"/>
  <c r="J3253" i="5"/>
  <c r="J3252" i="5"/>
  <c r="J3251" i="5"/>
  <c r="J3250" i="5"/>
  <c r="J3249" i="5"/>
  <c r="J3248" i="5"/>
  <c r="J3247" i="5"/>
  <c r="J3246" i="5"/>
  <c r="J3245" i="5"/>
  <c r="J3244" i="5"/>
  <c r="J3243" i="5"/>
  <c r="J3242" i="5"/>
  <c r="J3241" i="5"/>
  <c r="J3240" i="5"/>
  <c r="J3239" i="5"/>
  <c r="J3238" i="5"/>
  <c r="J3237" i="5"/>
  <c r="J3236" i="5"/>
  <c r="J3235" i="5"/>
  <c r="J3234" i="5"/>
  <c r="J3233" i="5"/>
  <c r="J3232" i="5"/>
  <c r="J3231" i="5"/>
  <c r="J3230" i="5"/>
  <c r="J3229" i="5"/>
  <c r="J3228" i="5"/>
  <c r="J3227" i="5"/>
  <c r="J3226" i="5"/>
  <c r="J3225" i="5"/>
  <c r="J3224" i="5"/>
  <c r="J3223" i="5"/>
  <c r="J3222" i="5"/>
  <c r="J3221" i="5"/>
  <c r="J3220" i="5"/>
  <c r="J3219" i="5"/>
  <c r="J3218" i="5"/>
  <c r="J3217" i="5"/>
  <c r="J3216" i="5"/>
  <c r="J3215" i="5"/>
  <c r="J3214" i="5"/>
  <c r="J3213" i="5"/>
  <c r="J3212" i="5"/>
  <c r="J3211" i="5"/>
  <c r="J3210" i="5"/>
  <c r="J3209" i="5"/>
  <c r="J3208" i="5"/>
  <c r="J3207" i="5"/>
  <c r="J3206" i="5"/>
  <c r="J3205" i="5"/>
  <c r="J3204" i="5"/>
  <c r="J3203" i="5"/>
  <c r="J3202" i="5"/>
  <c r="J3201" i="5"/>
  <c r="J3200" i="5"/>
  <c r="J3199" i="5"/>
  <c r="J3198" i="5"/>
  <c r="J3197" i="5"/>
  <c r="J3196" i="5"/>
  <c r="J3195" i="5"/>
  <c r="J3194" i="5"/>
  <c r="J3193" i="5"/>
  <c r="J3192" i="5"/>
  <c r="J3191" i="5"/>
  <c r="J3190" i="5"/>
  <c r="J3189" i="5"/>
  <c r="J3188" i="5"/>
  <c r="J3187" i="5"/>
  <c r="J3186" i="5"/>
  <c r="J3185" i="5"/>
  <c r="J3184" i="5"/>
  <c r="J3183" i="5"/>
  <c r="J3182" i="5"/>
  <c r="J3181" i="5"/>
  <c r="J3180" i="5"/>
  <c r="J3179" i="5"/>
  <c r="J3178" i="5"/>
  <c r="J3177" i="5"/>
  <c r="J3176" i="5"/>
  <c r="J3175" i="5"/>
  <c r="J3174" i="5"/>
  <c r="J3173" i="5"/>
  <c r="J3172" i="5"/>
  <c r="J3171" i="5"/>
  <c r="J3170" i="5"/>
  <c r="J3169" i="5"/>
  <c r="J3168" i="5"/>
  <c r="J3167" i="5"/>
  <c r="J3166" i="5"/>
  <c r="J3165" i="5"/>
  <c r="J3164" i="5"/>
  <c r="J3163" i="5"/>
  <c r="J3162" i="5"/>
  <c r="J3161" i="5"/>
  <c r="J3160" i="5"/>
  <c r="J3159" i="5"/>
  <c r="J3158" i="5"/>
  <c r="J3157" i="5"/>
  <c r="J3156" i="5"/>
  <c r="J3155" i="5"/>
  <c r="J3154" i="5"/>
  <c r="J3153" i="5"/>
  <c r="J3152" i="5"/>
  <c r="J3151" i="5"/>
  <c r="J3150" i="5"/>
  <c r="J3149" i="5"/>
  <c r="J3148" i="5"/>
  <c r="J3147" i="5"/>
  <c r="J3146" i="5"/>
  <c r="J3145" i="5"/>
  <c r="J3144" i="5"/>
  <c r="J3143" i="5"/>
  <c r="J3142" i="5"/>
  <c r="J3141" i="5"/>
  <c r="J3140" i="5"/>
  <c r="J3139" i="5"/>
  <c r="J3138" i="5"/>
  <c r="J3137" i="5"/>
  <c r="J3136" i="5"/>
  <c r="J3135" i="5"/>
  <c r="J3134" i="5"/>
  <c r="J3133" i="5"/>
  <c r="J3132" i="5"/>
  <c r="J3131" i="5"/>
  <c r="J3130" i="5"/>
  <c r="J3129" i="5"/>
  <c r="J3128" i="5"/>
  <c r="J3127" i="5"/>
  <c r="J3126" i="5"/>
  <c r="J3125" i="5"/>
  <c r="J3124" i="5"/>
  <c r="J3123" i="5"/>
  <c r="J3122" i="5"/>
  <c r="J3121" i="5"/>
  <c r="J3120" i="5"/>
  <c r="J3119" i="5"/>
  <c r="J3118" i="5"/>
  <c r="J3117" i="5"/>
  <c r="J3116" i="5"/>
  <c r="J3115" i="5"/>
  <c r="J3114" i="5"/>
  <c r="J3113" i="5"/>
  <c r="J3112" i="5"/>
  <c r="J3111" i="5"/>
  <c r="J3110" i="5"/>
  <c r="J3109" i="5"/>
  <c r="J3108" i="5"/>
  <c r="J3107" i="5"/>
  <c r="J3106" i="5"/>
  <c r="J3105" i="5"/>
  <c r="J3104" i="5"/>
  <c r="J3103" i="5"/>
  <c r="J3102" i="5"/>
  <c r="J3101" i="5"/>
  <c r="J3100" i="5"/>
  <c r="J3099" i="5"/>
  <c r="J3098" i="5"/>
  <c r="J3097" i="5"/>
  <c r="J3096" i="5"/>
  <c r="J3095" i="5"/>
  <c r="J3094" i="5"/>
  <c r="J3093" i="5"/>
  <c r="J3092" i="5"/>
  <c r="J3091" i="5"/>
  <c r="J3090" i="5"/>
  <c r="J3089" i="5"/>
  <c r="J3088" i="5"/>
  <c r="J3087" i="5"/>
  <c r="J3086" i="5"/>
  <c r="J3085" i="5"/>
  <c r="J3084" i="5"/>
  <c r="J3083" i="5"/>
  <c r="J3082" i="5"/>
  <c r="J3081" i="5"/>
  <c r="J3080" i="5"/>
  <c r="J3079" i="5"/>
  <c r="J3078" i="5"/>
  <c r="J3077" i="5"/>
  <c r="J3076" i="5"/>
  <c r="J3075" i="5"/>
  <c r="J3074" i="5"/>
  <c r="J3073" i="5"/>
  <c r="J3072" i="5"/>
  <c r="J3071" i="5"/>
  <c r="J3070" i="5"/>
  <c r="J3069" i="5"/>
  <c r="J3068" i="5"/>
  <c r="J3067" i="5"/>
  <c r="J3066" i="5"/>
  <c r="J3065" i="5"/>
  <c r="J3064" i="5"/>
  <c r="J3063" i="5"/>
  <c r="J3062" i="5"/>
  <c r="J3061" i="5"/>
  <c r="J3060" i="5"/>
  <c r="J3059" i="5"/>
  <c r="J3058" i="5"/>
  <c r="J3057" i="5"/>
  <c r="J3056" i="5"/>
  <c r="J3055" i="5"/>
  <c r="J3054" i="5"/>
  <c r="J3053" i="5"/>
  <c r="J3052" i="5"/>
  <c r="J3051" i="5"/>
  <c r="J3050" i="5"/>
  <c r="J3049" i="5"/>
  <c r="J3048" i="5"/>
  <c r="J3047" i="5"/>
  <c r="J3046" i="5"/>
  <c r="J3045" i="5"/>
  <c r="J3044" i="5"/>
  <c r="J3043" i="5"/>
  <c r="J3042" i="5"/>
  <c r="J3041" i="5"/>
  <c r="J3040" i="5"/>
  <c r="J3039" i="5"/>
  <c r="J3038" i="5"/>
  <c r="J3037" i="5"/>
  <c r="J3036" i="5"/>
  <c r="J3035" i="5"/>
  <c r="J3034" i="5"/>
  <c r="J3033" i="5"/>
  <c r="J3032" i="5"/>
  <c r="J3031" i="5"/>
  <c r="J3030" i="5"/>
  <c r="J3029" i="5"/>
  <c r="J3028" i="5"/>
  <c r="J3027" i="5"/>
  <c r="J3026" i="5"/>
  <c r="J3025" i="5"/>
  <c r="J3024" i="5"/>
  <c r="J3023" i="5"/>
  <c r="J3022" i="5"/>
  <c r="J3021" i="5"/>
  <c r="J3020" i="5"/>
  <c r="J3019" i="5"/>
  <c r="J3018" i="5"/>
  <c r="J3017" i="5"/>
  <c r="J3016" i="5"/>
  <c r="J3015" i="5"/>
  <c r="J3014" i="5"/>
  <c r="J3013" i="5"/>
  <c r="J3012" i="5"/>
  <c r="J3011" i="5"/>
  <c r="J3010" i="5"/>
  <c r="J3009" i="5"/>
  <c r="J3008" i="5"/>
  <c r="J3007" i="5"/>
  <c r="J3006" i="5"/>
  <c r="J3005" i="5"/>
  <c r="J3004" i="5"/>
  <c r="J3003" i="5"/>
  <c r="J3002" i="5"/>
  <c r="J3001" i="5"/>
  <c r="J3000" i="5"/>
  <c r="J2999" i="5"/>
  <c r="J2998" i="5"/>
  <c r="J2997" i="5"/>
  <c r="J2996" i="5"/>
  <c r="J2995" i="5"/>
  <c r="J2994" i="5"/>
  <c r="J2993" i="5"/>
  <c r="J2992" i="5"/>
  <c r="J2991" i="5"/>
  <c r="J2990" i="5"/>
  <c r="J2989" i="5"/>
  <c r="J2988" i="5"/>
  <c r="J2987" i="5"/>
  <c r="J2986" i="5"/>
  <c r="J2985" i="5"/>
  <c r="J2984" i="5"/>
  <c r="J2983" i="5"/>
  <c r="J2982" i="5"/>
  <c r="J2981" i="5"/>
  <c r="J2980" i="5"/>
  <c r="J2979" i="5"/>
  <c r="J2978" i="5"/>
  <c r="J2977" i="5"/>
  <c r="J2976" i="5"/>
  <c r="J2975" i="5"/>
  <c r="J2974" i="5"/>
  <c r="J2973" i="5"/>
  <c r="J2972" i="5"/>
  <c r="J2971" i="5"/>
  <c r="J2970" i="5"/>
  <c r="J2969" i="5"/>
  <c r="J2968" i="5"/>
  <c r="J2967" i="5"/>
  <c r="J2966" i="5"/>
  <c r="J2965" i="5"/>
  <c r="J2964" i="5"/>
  <c r="J2963" i="5"/>
  <c r="J2962" i="5"/>
  <c r="J2961" i="5"/>
  <c r="J2960" i="5"/>
  <c r="J2959" i="5"/>
  <c r="J2958" i="5"/>
  <c r="J2957" i="5"/>
  <c r="J2956" i="5"/>
  <c r="J2955" i="5"/>
  <c r="J2954" i="5"/>
  <c r="J2953" i="5"/>
  <c r="J2952" i="5"/>
  <c r="J2951" i="5"/>
  <c r="J2950" i="5"/>
  <c r="J2949" i="5"/>
  <c r="J2948" i="5"/>
  <c r="J2947" i="5"/>
  <c r="J2946" i="5"/>
  <c r="J2945" i="5"/>
  <c r="J2944" i="5"/>
  <c r="J2943" i="5"/>
  <c r="J2942" i="5"/>
  <c r="J2941" i="5"/>
  <c r="J2940" i="5"/>
  <c r="J2939" i="5"/>
  <c r="J2938" i="5"/>
  <c r="J2937" i="5"/>
  <c r="J2936" i="5"/>
  <c r="J2935" i="5"/>
  <c r="J2934" i="5"/>
  <c r="J2933" i="5"/>
  <c r="J2932" i="5"/>
  <c r="J2931" i="5"/>
  <c r="J2930" i="5"/>
  <c r="J2929" i="5"/>
  <c r="J2928" i="5"/>
  <c r="J2927" i="5"/>
  <c r="J2926" i="5"/>
  <c r="J2925" i="5"/>
  <c r="J2924" i="5"/>
  <c r="J2923" i="5"/>
  <c r="J2922" i="5"/>
  <c r="J2921" i="5"/>
  <c r="J2920" i="5"/>
  <c r="J2919" i="5"/>
  <c r="J2918" i="5"/>
  <c r="J2917" i="5"/>
  <c r="J2916" i="5"/>
  <c r="J2915" i="5"/>
  <c r="J2914" i="5"/>
  <c r="J2913" i="5"/>
  <c r="J2912" i="5"/>
  <c r="J2911" i="5"/>
  <c r="J2910" i="5"/>
  <c r="J2909" i="5"/>
  <c r="J2908" i="5"/>
  <c r="J2907" i="5"/>
  <c r="J2906" i="5"/>
  <c r="J2905" i="5"/>
  <c r="J2904" i="5"/>
  <c r="J2903" i="5"/>
  <c r="J2902" i="5"/>
  <c r="J2901" i="5"/>
  <c r="J2900" i="5"/>
  <c r="J2899" i="5"/>
  <c r="J2898" i="5"/>
  <c r="J2897" i="5"/>
  <c r="J2896" i="5"/>
  <c r="J2895" i="5"/>
  <c r="J2894" i="5"/>
  <c r="J2893" i="5"/>
  <c r="J2892" i="5"/>
  <c r="J2891" i="5"/>
  <c r="J2890" i="5"/>
  <c r="J2889" i="5"/>
  <c r="J2888" i="5"/>
  <c r="J2887" i="5"/>
  <c r="J2886" i="5"/>
  <c r="J2885" i="5"/>
  <c r="J2884" i="5"/>
  <c r="J2883" i="5"/>
  <c r="J2882" i="5"/>
  <c r="J2881" i="5"/>
  <c r="J2880" i="5"/>
  <c r="J2879" i="5"/>
  <c r="J2878" i="5"/>
  <c r="J2877" i="5"/>
  <c r="J2876" i="5"/>
  <c r="J2875" i="5"/>
  <c r="J2874" i="5"/>
  <c r="J2873" i="5"/>
  <c r="J2872" i="5"/>
  <c r="J2871" i="5"/>
  <c r="J2870" i="5"/>
  <c r="J2869" i="5"/>
  <c r="J2868" i="5"/>
  <c r="J2867" i="5"/>
  <c r="J2866" i="5"/>
  <c r="J2865" i="5"/>
  <c r="J2864" i="5"/>
  <c r="J2863" i="5"/>
  <c r="J2862" i="5"/>
  <c r="J2861" i="5"/>
  <c r="J2860" i="5"/>
  <c r="J2859" i="5"/>
  <c r="J2858" i="5"/>
  <c r="J2857" i="5"/>
  <c r="J2856" i="5"/>
  <c r="J2855" i="5"/>
  <c r="J2854" i="5"/>
  <c r="J2853" i="5"/>
  <c r="J2852" i="5"/>
  <c r="J2851" i="5"/>
  <c r="J2850" i="5"/>
  <c r="J2849" i="5"/>
  <c r="J2848" i="5"/>
  <c r="J2847" i="5"/>
  <c r="J2846" i="5"/>
  <c r="J2845" i="5"/>
  <c r="J2844" i="5"/>
  <c r="J2843" i="5"/>
  <c r="J2842" i="5"/>
  <c r="J2841" i="5"/>
  <c r="J2840" i="5"/>
  <c r="J2839" i="5"/>
  <c r="J2838" i="5"/>
  <c r="J2837" i="5"/>
  <c r="J2836" i="5"/>
  <c r="J2835" i="5"/>
  <c r="J2834" i="5"/>
  <c r="J2833" i="5"/>
  <c r="J2832" i="5"/>
  <c r="J2831" i="5"/>
  <c r="J2830" i="5"/>
  <c r="J2829" i="5"/>
  <c r="J2828" i="5"/>
  <c r="J2827" i="5"/>
  <c r="J2826" i="5"/>
  <c r="J2825" i="5"/>
  <c r="J2824" i="5"/>
  <c r="J2823" i="5"/>
  <c r="J2822" i="5"/>
  <c r="J2821" i="5"/>
  <c r="J2820" i="5"/>
  <c r="J2819" i="5"/>
  <c r="J2818" i="5"/>
  <c r="J2817" i="5"/>
  <c r="J2816" i="5"/>
  <c r="J2815" i="5"/>
  <c r="J2814" i="5"/>
  <c r="J2813" i="5"/>
  <c r="J2812" i="5"/>
  <c r="J2811" i="5"/>
  <c r="J2810" i="5"/>
  <c r="J2809" i="5"/>
  <c r="J2808" i="5"/>
  <c r="J2807" i="5"/>
  <c r="J2806" i="5"/>
  <c r="J2805" i="5"/>
  <c r="J2804" i="5"/>
  <c r="J2803" i="5"/>
  <c r="J2802" i="5"/>
  <c r="J2801" i="5"/>
  <c r="J2800" i="5"/>
  <c r="J2799" i="5"/>
  <c r="J2798" i="5"/>
  <c r="J2797" i="5"/>
  <c r="J2796" i="5"/>
  <c r="J2795" i="5"/>
  <c r="J2794" i="5"/>
  <c r="J2793" i="5"/>
  <c r="J2792" i="5"/>
  <c r="J2791" i="5"/>
  <c r="J2790" i="5"/>
  <c r="J2789" i="5"/>
  <c r="J2788" i="5"/>
  <c r="J2787" i="5"/>
  <c r="J2786" i="5"/>
  <c r="J2785" i="5"/>
  <c r="J2784" i="5"/>
  <c r="J2783" i="5"/>
  <c r="J2782" i="5"/>
  <c r="J2781" i="5"/>
  <c r="J2780" i="5"/>
  <c r="J2779" i="5"/>
  <c r="J2778" i="5"/>
  <c r="J2777" i="5"/>
  <c r="J2776" i="5"/>
  <c r="J2775" i="5"/>
  <c r="J2774" i="5"/>
  <c r="J2773" i="5"/>
  <c r="J2772" i="5"/>
  <c r="J2771" i="5"/>
  <c r="J2770" i="5"/>
  <c r="J2769" i="5"/>
  <c r="J2768" i="5"/>
  <c r="J2767" i="5"/>
  <c r="J2766" i="5"/>
  <c r="J2765" i="5"/>
  <c r="J2764" i="5"/>
  <c r="J2763" i="5"/>
  <c r="J2762" i="5"/>
  <c r="J2761" i="5"/>
  <c r="J2760" i="5"/>
  <c r="J2759" i="5"/>
  <c r="J2758" i="5"/>
  <c r="J2757" i="5"/>
  <c r="J2756" i="5"/>
  <c r="J2755" i="5"/>
  <c r="J2754" i="5"/>
  <c r="J2753" i="5"/>
  <c r="J2752" i="5"/>
  <c r="J2751" i="5"/>
  <c r="J2750" i="5"/>
  <c r="J2749" i="5"/>
  <c r="J2748" i="5"/>
  <c r="J2747" i="5"/>
  <c r="J2746" i="5"/>
  <c r="J2745" i="5"/>
  <c r="J2744" i="5"/>
  <c r="J2743" i="5"/>
  <c r="J2742" i="5"/>
  <c r="J2741" i="5"/>
  <c r="J2740" i="5"/>
  <c r="J2739" i="5"/>
  <c r="J2738" i="5"/>
  <c r="J2737" i="5"/>
  <c r="J2736" i="5"/>
  <c r="J2735" i="5"/>
  <c r="J2734" i="5"/>
  <c r="J2733" i="5"/>
  <c r="J2732" i="5"/>
  <c r="J2731" i="5"/>
  <c r="J2730" i="5"/>
  <c r="J2729" i="5"/>
  <c r="J2728" i="5"/>
  <c r="J2727" i="5"/>
  <c r="J2726" i="5"/>
  <c r="J2725" i="5"/>
  <c r="J2724" i="5"/>
  <c r="J2723" i="5"/>
  <c r="J2722" i="5"/>
  <c r="J2721" i="5"/>
  <c r="J2720" i="5"/>
  <c r="J2719" i="5"/>
  <c r="J2718" i="5"/>
  <c r="J2717" i="5"/>
  <c r="J2716" i="5"/>
  <c r="J2715" i="5"/>
  <c r="J2714" i="5"/>
  <c r="J2713" i="5"/>
  <c r="J2712" i="5"/>
  <c r="J2711" i="5"/>
  <c r="J2710" i="5"/>
  <c r="J2709" i="5"/>
  <c r="J2708" i="5"/>
  <c r="J2707" i="5"/>
  <c r="J2706" i="5"/>
  <c r="J2705" i="5"/>
  <c r="J2704" i="5"/>
  <c r="J2703" i="5"/>
  <c r="J2702" i="5"/>
  <c r="J2701" i="5"/>
  <c r="J2700" i="5"/>
  <c r="J2699" i="5"/>
  <c r="J2698" i="5"/>
  <c r="J2697" i="5"/>
  <c r="J2696" i="5"/>
  <c r="J2695" i="5"/>
  <c r="J2694" i="5"/>
  <c r="J2693" i="5"/>
  <c r="J2692" i="5"/>
  <c r="J2691" i="5"/>
  <c r="J2690" i="5"/>
  <c r="J2689" i="5"/>
  <c r="J2688" i="5"/>
  <c r="J2687" i="5"/>
  <c r="J2686" i="5"/>
  <c r="J2685" i="5"/>
  <c r="J2684" i="5"/>
  <c r="J2683" i="5"/>
  <c r="J2682" i="5"/>
  <c r="J2681" i="5"/>
  <c r="J2680" i="5"/>
  <c r="J2679" i="5"/>
  <c r="J2678" i="5"/>
  <c r="J2677" i="5"/>
  <c r="J2676" i="5"/>
  <c r="J2675" i="5"/>
  <c r="J2674" i="5"/>
  <c r="J2673" i="5"/>
  <c r="J2672" i="5"/>
  <c r="J2671" i="5"/>
  <c r="J2670" i="5"/>
  <c r="J2669" i="5"/>
  <c r="J2668" i="5"/>
  <c r="J2667" i="5"/>
  <c r="J2666" i="5"/>
  <c r="J2665" i="5"/>
  <c r="J2664" i="5"/>
  <c r="J2663" i="5"/>
  <c r="J2662" i="5"/>
  <c r="J2661" i="5"/>
  <c r="J2660" i="5"/>
  <c r="J2659" i="5"/>
  <c r="J2658" i="5"/>
  <c r="J2657" i="5"/>
  <c r="J2656" i="5"/>
  <c r="J2655" i="5"/>
  <c r="J2654" i="5"/>
  <c r="J2653" i="5"/>
  <c r="J2652" i="5"/>
  <c r="J2651" i="5"/>
  <c r="J2650" i="5"/>
  <c r="J2649" i="5"/>
  <c r="J2648" i="5"/>
  <c r="J2647" i="5"/>
  <c r="J2646" i="5"/>
  <c r="J2645" i="5"/>
  <c r="J2644" i="5"/>
  <c r="J2643" i="5"/>
  <c r="J2642" i="5"/>
  <c r="J2641" i="5"/>
  <c r="J2640" i="5"/>
  <c r="J2639" i="5"/>
  <c r="J2638" i="5"/>
  <c r="J2637" i="5"/>
  <c r="J2636" i="5"/>
  <c r="J2635" i="5"/>
  <c r="J2634" i="5"/>
  <c r="J2633" i="5"/>
  <c r="J2632" i="5"/>
  <c r="J2631" i="5"/>
  <c r="J2630" i="5"/>
  <c r="J2629" i="5"/>
  <c r="J2628" i="5"/>
  <c r="J2627" i="5"/>
  <c r="J2626" i="5"/>
  <c r="J2625" i="5"/>
  <c r="J2624" i="5"/>
  <c r="J2623" i="5"/>
  <c r="J2622" i="5"/>
  <c r="J2621" i="5"/>
  <c r="J2620" i="5"/>
  <c r="J2619" i="5"/>
  <c r="J2618" i="5"/>
  <c r="J2617" i="5"/>
  <c r="J2616" i="5"/>
  <c r="J2615" i="5"/>
  <c r="J2614" i="5"/>
  <c r="J2613" i="5"/>
  <c r="J2612" i="5"/>
  <c r="J2611" i="5"/>
  <c r="J2610" i="5"/>
  <c r="J2609" i="5"/>
  <c r="J2608" i="5"/>
  <c r="J2607" i="5"/>
  <c r="J2606" i="5"/>
  <c r="J2605" i="5"/>
  <c r="J2604" i="5"/>
  <c r="J2603" i="5"/>
  <c r="J2602" i="5"/>
  <c r="J2601" i="5"/>
  <c r="J2600" i="5"/>
  <c r="J2599" i="5"/>
  <c r="J2598" i="5"/>
  <c r="J2597" i="5"/>
  <c r="J2596" i="5"/>
  <c r="J2595" i="5"/>
  <c r="J2594" i="5"/>
  <c r="J2593" i="5"/>
  <c r="J2592" i="5"/>
  <c r="J2591" i="5"/>
  <c r="J2590" i="5"/>
  <c r="J2589" i="5"/>
  <c r="J2588" i="5"/>
  <c r="J2587" i="5"/>
  <c r="J2586" i="5"/>
  <c r="J2585" i="5"/>
  <c r="J2584" i="5"/>
  <c r="J2583" i="5"/>
  <c r="J2582" i="5"/>
  <c r="J2581" i="5"/>
  <c r="J2580" i="5"/>
  <c r="J2579" i="5"/>
  <c r="J2578" i="5"/>
  <c r="J2577" i="5"/>
  <c r="J2576" i="5"/>
  <c r="J2575" i="5"/>
  <c r="J2574" i="5"/>
  <c r="J2573" i="5"/>
  <c r="J2572" i="5"/>
  <c r="J2571" i="5"/>
  <c r="J2570" i="5"/>
  <c r="J2569" i="5"/>
  <c r="J2568" i="5"/>
  <c r="J2567" i="5"/>
  <c r="J2566" i="5"/>
  <c r="J2565" i="5"/>
  <c r="J2564" i="5"/>
  <c r="J2563" i="5"/>
  <c r="J2562" i="5"/>
  <c r="J2561" i="5"/>
  <c r="J2560" i="5"/>
  <c r="J2559" i="5"/>
  <c r="J2558" i="5"/>
  <c r="J2557" i="5"/>
  <c r="J2556" i="5"/>
  <c r="J2555" i="5"/>
  <c r="J2554" i="5"/>
  <c r="J2553" i="5"/>
  <c r="J2552" i="5"/>
  <c r="J2551" i="5"/>
  <c r="J2550" i="5"/>
  <c r="J2549" i="5"/>
  <c r="J2548" i="5"/>
  <c r="J2547" i="5"/>
  <c r="J2546" i="5"/>
  <c r="J2545" i="5"/>
  <c r="J2544" i="5"/>
  <c r="J2543" i="5"/>
  <c r="J2542" i="5"/>
  <c r="J2541" i="5"/>
  <c r="J2540" i="5"/>
  <c r="J2539" i="5"/>
  <c r="J2538" i="5"/>
  <c r="J2537" i="5"/>
  <c r="J2536" i="5"/>
  <c r="J2535" i="5"/>
  <c r="J2534" i="5"/>
  <c r="J2533" i="5"/>
  <c r="J2532" i="5"/>
  <c r="J2531" i="5"/>
  <c r="J2530" i="5"/>
  <c r="J2529" i="5"/>
  <c r="J2528" i="5"/>
  <c r="J2527" i="5"/>
  <c r="J2526" i="5"/>
  <c r="J2525" i="5"/>
  <c r="J2524" i="5"/>
  <c r="J2523" i="5"/>
  <c r="J2522" i="5"/>
  <c r="J2521" i="5"/>
  <c r="J2520" i="5"/>
  <c r="J2519" i="5"/>
  <c r="J2518" i="5"/>
  <c r="J2517" i="5"/>
  <c r="J2516" i="5"/>
  <c r="J2515" i="5"/>
  <c r="J2514" i="5"/>
  <c r="J2513" i="5"/>
  <c r="J2512" i="5"/>
  <c r="J2511" i="5"/>
  <c r="J2510" i="5"/>
  <c r="J2509" i="5"/>
  <c r="J2508" i="5"/>
  <c r="J2507" i="5"/>
  <c r="J2506" i="5"/>
  <c r="J2505" i="5"/>
  <c r="J2504" i="5"/>
  <c r="J2503" i="5"/>
  <c r="J2502" i="5"/>
  <c r="J2501" i="5"/>
  <c r="J2500" i="5"/>
  <c r="J2499" i="5"/>
  <c r="J2498" i="5"/>
  <c r="J2497" i="5"/>
  <c r="J2496" i="5"/>
  <c r="J2495" i="5"/>
  <c r="J2494" i="5"/>
  <c r="J2493" i="5"/>
  <c r="J2492" i="5"/>
  <c r="J2491" i="5"/>
  <c r="J2490" i="5"/>
  <c r="J2489" i="5"/>
  <c r="J2488" i="5"/>
  <c r="J2487" i="5"/>
  <c r="J2486" i="5"/>
  <c r="J2485" i="5"/>
  <c r="J2484" i="5"/>
  <c r="J2483" i="5"/>
  <c r="J2482" i="5"/>
  <c r="J2481" i="5"/>
  <c r="J2480" i="5"/>
  <c r="J2479" i="5"/>
  <c r="J2478" i="5"/>
  <c r="J2477" i="5"/>
  <c r="J2476" i="5"/>
  <c r="J2475" i="5"/>
  <c r="J2474" i="5"/>
  <c r="J2473" i="5"/>
  <c r="J2472" i="5"/>
  <c r="J2471" i="5"/>
  <c r="J2470" i="5"/>
  <c r="J2469" i="5"/>
  <c r="J2468" i="5"/>
  <c r="J2467" i="5"/>
  <c r="J2466" i="5"/>
  <c r="J2465" i="5"/>
  <c r="J2464" i="5"/>
  <c r="J2463" i="5"/>
  <c r="J2462" i="5"/>
  <c r="J2461" i="5"/>
  <c r="J2460" i="5"/>
  <c r="J2459" i="5"/>
  <c r="J2458" i="5"/>
  <c r="J2457" i="5"/>
  <c r="J2456" i="5"/>
  <c r="J2455" i="5"/>
  <c r="J2454" i="5"/>
  <c r="J2453" i="5"/>
  <c r="J2452" i="5"/>
  <c r="J2451" i="5"/>
  <c r="J2450" i="5"/>
  <c r="J2449" i="5"/>
  <c r="J2448" i="5"/>
  <c r="J2447" i="5"/>
  <c r="J2446" i="5"/>
  <c r="J2445" i="5"/>
  <c r="J2444" i="5"/>
  <c r="J2443" i="5"/>
  <c r="J2442" i="5"/>
  <c r="J2441" i="5"/>
  <c r="J2440" i="5"/>
  <c r="J2439" i="5"/>
  <c r="J2438" i="5"/>
  <c r="J2437" i="5"/>
  <c r="J2436" i="5"/>
  <c r="J2435" i="5"/>
  <c r="J2434" i="5"/>
  <c r="J2433" i="5"/>
  <c r="J2432" i="5"/>
  <c r="J2431" i="5"/>
  <c r="J2430" i="5"/>
  <c r="J2429" i="5"/>
  <c r="J2428" i="5"/>
  <c r="J2427" i="5"/>
  <c r="J2426" i="5"/>
  <c r="J2425" i="5"/>
  <c r="J2424" i="5"/>
  <c r="J2423" i="5"/>
  <c r="J2422" i="5"/>
  <c r="J2421" i="5"/>
  <c r="J2420" i="5"/>
  <c r="J2419" i="5"/>
  <c r="J2418" i="5"/>
  <c r="J2417" i="5"/>
  <c r="J2416" i="5"/>
  <c r="J2415" i="5"/>
  <c r="J2414" i="5"/>
  <c r="J2413" i="5"/>
  <c r="J2412" i="5"/>
  <c r="J2411" i="5"/>
  <c r="J2410" i="5"/>
  <c r="J2409" i="5"/>
  <c r="J2408" i="5"/>
  <c r="J2407" i="5"/>
  <c r="J2406" i="5"/>
  <c r="J2405" i="5"/>
  <c r="J2404" i="5"/>
  <c r="J2403" i="5"/>
  <c r="J2402" i="5"/>
  <c r="J2401" i="5"/>
  <c r="J2400" i="5"/>
  <c r="J2399" i="5"/>
  <c r="J2398" i="5"/>
  <c r="J2397" i="5"/>
  <c r="J2396" i="5"/>
  <c r="J2395" i="5"/>
  <c r="J2394" i="5"/>
  <c r="J2393" i="5"/>
  <c r="J2392" i="5"/>
  <c r="J2391" i="5"/>
  <c r="J2390" i="5"/>
  <c r="J2389" i="5"/>
  <c r="J2388" i="5"/>
  <c r="J2387" i="5"/>
  <c r="J2386" i="5"/>
  <c r="J2385" i="5"/>
  <c r="J2384" i="5"/>
  <c r="J2383" i="5"/>
  <c r="J2382" i="5"/>
  <c r="J2381" i="5"/>
  <c r="J2380" i="5"/>
  <c r="J2379" i="5"/>
  <c r="J2378" i="5"/>
  <c r="J2377" i="5"/>
  <c r="J2376" i="5"/>
  <c r="J2375" i="5"/>
  <c r="J2374" i="5"/>
  <c r="J2373" i="5"/>
  <c r="J2372" i="5"/>
  <c r="J2371" i="5"/>
  <c r="J2370" i="5"/>
  <c r="J2369" i="5"/>
  <c r="J2368" i="5"/>
  <c r="J2367" i="5"/>
  <c r="J2366" i="5"/>
  <c r="J2365" i="5"/>
  <c r="J2364" i="5"/>
  <c r="J2363" i="5"/>
  <c r="J2362" i="5"/>
  <c r="J2361" i="5"/>
  <c r="J2360" i="5"/>
  <c r="J2359" i="5"/>
  <c r="J2358" i="5"/>
  <c r="J2357" i="5"/>
  <c r="J2356" i="5"/>
  <c r="J2355" i="5"/>
  <c r="J2354" i="5"/>
  <c r="J2353" i="5"/>
  <c r="J2352" i="5"/>
  <c r="J2351" i="5"/>
  <c r="J2350" i="5"/>
  <c r="J2349" i="5"/>
  <c r="J2348" i="5"/>
  <c r="J2347" i="5"/>
  <c r="J2346" i="5"/>
  <c r="J2345" i="5"/>
  <c r="J2344" i="5"/>
  <c r="J2343" i="5"/>
  <c r="J2342" i="5"/>
  <c r="J2341" i="5"/>
  <c r="J2340" i="5"/>
  <c r="J2339" i="5"/>
  <c r="J2338" i="5"/>
  <c r="J2337" i="5"/>
  <c r="J2336" i="5"/>
  <c r="J2335" i="5"/>
  <c r="J2334" i="5"/>
  <c r="J2333" i="5"/>
  <c r="J2332" i="5"/>
  <c r="J2331" i="5"/>
  <c r="J2330" i="5"/>
  <c r="J2329" i="5"/>
  <c r="J2328" i="5"/>
  <c r="J2327" i="5"/>
  <c r="J2326" i="5"/>
  <c r="J2325" i="5"/>
  <c r="J2324" i="5"/>
  <c r="J2323" i="5"/>
  <c r="J2322" i="5"/>
  <c r="J2321" i="5"/>
  <c r="J2320" i="5"/>
  <c r="J2319" i="5"/>
  <c r="J2318" i="5"/>
  <c r="J2317" i="5"/>
  <c r="J2316" i="5"/>
  <c r="J2315" i="5"/>
  <c r="J2314" i="5"/>
  <c r="J2313" i="5"/>
  <c r="J2312" i="5"/>
  <c r="J2311" i="5"/>
  <c r="J2310" i="5"/>
  <c r="J2309" i="5"/>
  <c r="J2308" i="5"/>
  <c r="J2307" i="5"/>
  <c r="J2306" i="5"/>
  <c r="J2305" i="5"/>
  <c r="J2304" i="5"/>
  <c r="J2303" i="5"/>
  <c r="J2302" i="5"/>
  <c r="J2301" i="5"/>
  <c r="J2300" i="5"/>
  <c r="J2299" i="5"/>
  <c r="J2298" i="5"/>
  <c r="J2297" i="5"/>
  <c r="J2296" i="5"/>
  <c r="J2295" i="5"/>
  <c r="J2294" i="5"/>
  <c r="J2293" i="5"/>
  <c r="J2292" i="5"/>
  <c r="J2291" i="5"/>
  <c r="J2290" i="5"/>
  <c r="J2289" i="5"/>
  <c r="J2288" i="5"/>
  <c r="J2287" i="5"/>
  <c r="J2286" i="5"/>
  <c r="J2285" i="5"/>
  <c r="J2284" i="5"/>
  <c r="J2283" i="5"/>
  <c r="J2282" i="5"/>
  <c r="J2281" i="5"/>
  <c r="J2280" i="5"/>
  <c r="J2279" i="5"/>
  <c r="J2278" i="5"/>
  <c r="J2277" i="5"/>
  <c r="J2276" i="5"/>
  <c r="J2275" i="5"/>
  <c r="J2274" i="5"/>
  <c r="J2273" i="5"/>
  <c r="J2272" i="5"/>
  <c r="J2271" i="5"/>
  <c r="J2270" i="5"/>
  <c r="J2269" i="5"/>
  <c r="J2268" i="5"/>
  <c r="J2267" i="5"/>
  <c r="J2266" i="5"/>
  <c r="J2265" i="5"/>
  <c r="J2264" i="5"/>
  <c r="J2263" i="5"/>
  <c r="J2262" i="5"/>
  <c r="J2261" i="5"/>
  <c r="J2260" i="5"/>
  <c r="J2259" i="5"/>
  <c r="J2258" i="5"/>
  <c r="J2257" i="5"/>
  <c r="J2256" i="5"/>
  <c r="J2255" i="5"/>
  <c r="J2254" i="5"/>
  <c r="J2253" i="5"/>
  <c r="J2252" i="5"/>
  <c r="J2251" i="5"/>
  <c r="J2250" i="5"/>
  <c r="J2249" i="5"/>
  <c r="J2248" i="5"/>
  <c r="J2247" i="5"/>
  <c r="J2246" i="5"/>
  <c r="J2245" i="5"/>
  <c r="J2244" i="5"/>
  <c r="J2243" i="5"/>
  <c r="J2242" i="5"/>
  <c r="J2241" i="5"/>
  <c r="J2240" i="5"/>
  <c r="J2239" i="5"/>
  <c r="J2238" i="5"/>
  <c r="J2237" i="5"/>
  <c r="J2236" i="5"/>
  <c r="J2235" i="5"/>
  <c r="J2234" i="5"/>
  <c r="J2233" i="5"/>
  <c r="J2232" i="5"/>
  <c r="J2231" i="5"/>
  <c r="J2230" i="5"/>
  <c r="J2229" i="5"/>
  <c r="J2228" i="5"/>
  <c r="J2227" i="5"/>
  <c r="J2226" i="5"/>
  <c r="J2225" i="5"/>
  <c r="J2224" i="5"/>
  <c r="J2223" i="5"/>
  <c r="J2222" i="5"/>
  <c r="J2221" i="5"/>
  <c r="J2220" i="5"/>
  <c r="J2219" i="5"/>
  <c r="J2218" i="5"/>
  <c r="J2217" i="5"/>
  <c r="J2216" i="5"/>
  <c r="J2215" i="5"/>
  <c r="J2214" i="5"/>
  <c r="J2213" i="5"/>
  <c r="J2212" i="5"/>
  <c r="J2211" i="5"/>
  <c r="J2210" i="5"/>
  <c r="J2209" i="5"/>
  <c r="J2208" i="5"/>
  <c r="J2207" i="5"/>
  <c r="J2206" i="5"/>
  <c r="J2205" i="5"/>
  <c r="J2204" i="5"/>
  <c r="J2203" i="5"/>
  <c r="J2202" i="5"/>
  <c r="J2201" i="5"/>
  <c r="J2200" i="5"/>
  <c r="J2199" i="5"/>
  <c r="J2198" i="5"/>
  <c r="J2197" i="5"/>
  <c r="J2196" i="5"/>
  <c r="J2195" i="5"/>
  <c r="J2194" i="5"/>
  <c r="J2193" i="5"/>
  <c r="J2192" i="5"/>
  <c r="J2191" i="5"/>
  <c r="J2190" i="5"/>
  <c r="J2189" i="5"/>
  <c r="J2188" i="5"/>
  <c r="J2187" i="5"/>
  <c r="J2186" i="5"/>
  <c r="J2185" i="5"/>
  <c r="J2184" i="5"/>
  <c r="J2183" i="5"/>
  <c r="J2182" i="5"/>
  <c r="J2181" i="5"/>
  <c r="J2180" i="5"/>
  <c r="J2179" i="5"/>
  <c r="J2178" i="5"/>
  <c r="J2177" i="5"/>
  <c r="J2176" i="5"/>
  <c r="J2175" i="5"/>
  <c r="J2174" i="5"/>
  <c r="J2173" i="5"/>
  <c r="J2172" i="5"/>
  <c r="J2171" i="5"/>
  <c r="J2170" i="5"/>
  <c r="J2169" i="5"/>
  <c r="J2168" i="5"/>
  <c r="J2167" i="5"/>
  <c r="J2166" i="5"/>
  <c r="J2165" i="5"/>
  <c r="J2164" i="5"/>
  <c r="J2163" i="5"/>
  <c r="J2162" i="5"/>
  <c r="J2161" i="5"/>
  <c r="J2160" i="5"/>
  <c r="J2159" i="5"/>
  <c r="J2158" i="5"/>
  <c r="J2157" i="5"/>
  <c r="J2156" i="5"/>
  <c r="J2155" i="5"/>
  <c r="J2154" i="5"/>
  <c r="J2153" i="5"/>
  <c r="J2152" i="5"/>
  <c r="J2151" i="5"/>
  <c r="J2150" i="5"/>
  <c r="J2149" i="5"/>
  <c r="J2148" i="5"/>
  <c r="J2147" i="5"/>
  <c r="J2146" i="5"/>
  <c r="J2145" i="5"/>
  <c r="J2144" i="5"/>
  <c r="J2143" i="5"/>
  <c r="J2142" i="5"/>
  <c r="J2141" i="5"/>
  <c r="J2140" i="5"/>
  <c r="J2139" i="5"/>
  <c r="J2138" i="5"/>
  <c r="J2137" i="5"/>
  <c r="J2136" i="5"/>
  <c r="J2135" i="5"/>
  <c r="J2134" i="5"/>
  <c r="J2133" i="5"/>
  <c r="J2132" i="5"/>
  <c r="J2131" i="5"/>
  <c r="J2130" i="5"/>
  <c r="J2129" i="5"/>
  <c r="J2128" i="5"/>
  <c r="J2127" i="5"/>
  <c r="J2126" i="5"/>
  <c r="J2125" i="5"/>
  <c r="J2124" i="5"/>
  <c r="J2123" i="5"/>
  <c r="J2122" i="5"/>
  <c r="J2121" i="5"/>
  <c r="J2120" i="5"/>
  <c r="J2119" i="5"/>
  <c r="J2118" i="5"/>
  <c r="J2117" i="5"/>
  <c r="J2116" i="5"/>
  <c r="J2115" i="5"/>
  <c r="J2114" i="5"/>
  <c r="J2113" i="5"/>
  <c r="J2112" i="5"/>
  <c r="J2111" i="5"/>
  <c r="J2110" i="5"/>
  <c r="J2109" i="5"/>
  <c r="J2108" i="5"/>
  <c r="J2107" i="5"/>
  <c r="J2106" i="5"/>
  <c r="J2105" i="5"/>
  <c r="J2104" i="5"/>
  <c r="J2103" i="5"/>
  <c r="J2102" i="5"/>
  <c r="J2101" i="5"/>
  <c r="J2100" i="5"/>
  <c r="J2099" i="5"/>
  <c r="J2098" i="5"/>
  <c r="J2097" i="5"/>
  <c r="J2096" i="5"/>
  <c r="J2095" i="5"/>
  <c r="J2094" i="5"/>
  <c r="J2093" i="5"/>
  <c r="J2092" i="5"/>
  <c r="J2091" i="5"/>
  <c r="J2090" i="5"/>
  <c r="J2089" i="5"/>
  <c r="J2088" i="5"/>
  <c r="J2087" i="5"/>
  <c r="J2086" i="5"/>
  <c r="J2085" i="5"/>
  <c r="J2084" i="5"/>
  <c r="J2083" i="5"/>
  <c r="J2082" i="5"/>
  <c r="J2081" i="5"/>
  <c r="J2080" i="5"/>
  <c r="J2079" i="5"/>
  <c r="J2078" i="5"/>
  <c r="J2077" i="5"/>
  <c r="J2076" i="5"/>
  <c r="J2075" i="5"/>
  <c r="J2074" i="5"/>
  <c r="J2073" i="5"/>
  <c r="J2072" i="5"/>
  <c r="J2071" i="5"/>
  <c r="J2070" i="5"/>
  <c r="J2069" i="5"/>
  <c r="J2068" i="5"/>
  <c r="J2067" i="5"/>
  <c r="J2066" i="5"/>
  <c r="J2065" i="5"/>
  <c r="J2064" i="5"/>
  <c r="J2063" i="5"/>
  <c r="J2062" i="5"/>
  <c r="J2061" i="5"/>
  <c r="J2060" i="5"/>
  <c r="J2059" i="5"/>
  <c r="J2058" i="5"/>
  <c r="J2057" i="5"/>
  <c r="J2056" i="5"/>
  <c r="J2055" i="5"/>
  <c r="J2054" i="5"/>
  <c r="J2053" i="5"/>
  <c r="J2052" i="5"/>
  <c r="J2051" i="5"/>
  <c r="J2050" i="5"/>
  <c r="J2049" i="5"/>
  <c r="J2048" i="5"/>
  <c r="J2047" i="5"/>
  <c r="J2046" i="5"/>
  <c r="J2045" i="5"/>
  <c r="J2044" i="5"/>
  <c r="J2043" i="5"/>
  <c r="J2042" i="5"/>
  <c r="J2041" i="5"/>
  <c r="J2040" i="5"/>
  <c r="J2039" i="5"/>
  <c r="J2038" i="5"/>
  <c r="J2037" i="5"/>
  <c r="J2036" i="5"/>
  <c r="J2035" i="5"/>
  <c r="J2034" i="5"/>
  <c r="J2033" i="5"/>
  <c r="J2032" i="5"/>
  <c r="J2031" i="5"/>
  <c r="J2030" i="5"/>
  <c r="J2029" i="5"/>
  <c r="J2028" i="5"/>
  <c r="J2027" i="5"/>
  <c r="J2026" i="5"/>
  <c r="J2025" i="5"/>
  <c r="J2024" i="5"/>
  <c r="J2023" i="5"/>
  <c r="J2022" i="5"/>
  <c r="J2021" i="5"/>
  <c r="J2020" i="5"/>
  <c r="J2019" i="5"/>
  <c r="J2018" i="5"/>
  <c r="J2017" i="5"/>
  <c r="J2016" i="5"/>
  <c r="J2015" i="5"/>
  <c r="J2014" i="5"/>
  <c r="J2013" i="5"/>
  <c r="J2012" i="5"/>
  <c r="J2011" i="5"/>
  <c r="J2010" i="5"/>
  <c r="J2009" i="5"/>
  <c r="J2008" i="5"/>
  <c r="J2007" i="5"/>
  <c r="J2006" i="5"/>
  <c r="J2005" i="5"/>
  <c r="J2004" i="5"/>
  <c r="J2003" i="5"/>
  <c r="J2002" i="5"/>
  <c r="J2001" i="5"/>
  <c r="J2000" i="5"/>
  <c r="J1999" i="5"/>
  <c r="J1998" i="5"/>
  <c r="J1997" i="5"/>
  <c r="J1996" i="5"/>
  <c r="J1995" i="5"/>
  <c r="J1994" i="5"/>
  <c r="J1993" i="5"/>
  <c r="J1992" i="5"/>
  <c r="J1991" i="5"/>
  <c r="J1990" i="5"/>
  <c r="J1989" i="5"/>
  <c r="J1988" i="5"/>
  <c r="J1987" i="5"/>
  <c r="J1986" i="5"/>
  <c r="J1985" i="5"/>
  <c r="J1984" i="5"/>
  <c r="J1983" i="5"/>
  <c r="J1982" i="5"/>
  <c r="J1981" i="5"/>
  <c r="J1980" i="5"/>
  <c r="J1979" i="5"/>
  <c r="J1978" i="5"/>
  <c r="J1977" i="5"/>
  <c r="J1976" i="5"/>
  <c r="J1975" i="5"/>
  <c r="J1974" i="5"/>
  <c r="J1973" i="5"/>
  <c r="J1972" i="5"/>
  <c r="J1971" i="5"/>
  <c r="J1970" i="5"/>
  <c r="J1969" i="5"/>
  <c r="J1968" i="5"/>
  <c r="J1967" i="5"/>
  <c r="J1966" i="5"/>
  <c r="J1965" i="5"/>
  <c r="J1964" i="5"/>
  <c r="J1963" i="5"/>
  <c r="J1962" i="5"/>
  <c r="J1961" i="5"/>
  <c r="J1960" i="5"/>
  <c r="J1959" i="5"/>
  <c r="J1958" i="5"/>
  <c r="J1957" i="5"/>
  <c r="J1956" i="5"/>
  <c r="J1955" i="5"/>
  <c r="J1954" i="5"/>
  <c r="J1953" i="5"/>
  <c r="J1952" i="5"/>
  <c r="J1951" i="5"/>
  <c r="J1950" i="5"/>
  <c r="J1949" i="5"/>
  <c r="J1948" i="5"/>
  <c r="J1947" i="5"/>
  <c r="J1946" i="5"/>
  <c r="J1945" i="5"/>
  <c r="J1944" i="5"/>
  <c r="J1943" i="5"/>
  <c r="J1942" i="5"/>
  <c r="J1941" i="5"/>
  <c r="J1940" i="5"/>
  <c r="J1939" i="5"/>
  <c r="J1938" i="5"/>
  <c r="J1937" i="5"/>
  <c r="J1936" i="5"/>
  <c r="J1935" i="5"/>
  <c r="J1934" i="5"/>
  <c r="J1933" i="5"/>
  <c r="J1932" i="5"/>
  <c r="J1931" i="5"/>
  <c r="J1930" i="5"/>
  <c r="J1929" i="5"/>
  <c r="J1928" i="5"/>
  <c r="J1927" i="5"/>
  <c r="J1926" i="5"/>
  <c r="J1925" i="5"/>
  <c r="J1924" i="5"/>
  <c r="J1923" i="5"/>
  <c r="J1922" i="5"/>
  <c r="J1921" i="5"/>
  <c r="J1920" i="5"/>
  <c r="J1919" i="5"/>
  <c r="J1918" i="5"/>
  <c r="J1917" i="5"/>
  <c r="J1916" i="5"/>
  <c r="J1915" i="5"/>
  <c r="J1914" i="5"/>
  <c r="J1913" i="5"/>
  <c r="J1912" i="5"/>
  <c r="J1911" i="5"/>
  <c r="J1910" i="5"/>
  <c r="J1909" i="5"/>
  <c r="J1908" i="5"/>
  <c r="J1907" i="5"/>
  <c r="J1906" i="5"/>
  <c r="J1905" i="5"/>
  <c r="J1904" i="5"/>
  <c r="J1903" i="5"/>
  <c r="J1902" i="5"/>
  <c r="J1901" i="5"/>
  <c r="J1900" i="5"/>
  <c r="J1899" i="5"/>
  <c r="J1898" i="5"/>
  <c r="J1897" i="5"/>
  <c r="J1896" i="5"/>
  <c r="J1895" i="5"/>
  <c r="J1894" i="5"/>
  <c r="J1893" i="5"/>
  <c r="J1892" i="5"/>
  <c r="J1891" i="5"/>
  <c r="J1890" i="5"/>
  <c r="J1889" i="5"/>
  <c r="J1888" i="5"/>
  <c r="J1887" i="5"/>
  <c r="J1886" i="5"/>
  <c r="J1885" i="5"/>
  <c r="J1884" i="5"/>
  <c r="J1883" i="5"/>
  <c r="J1882" i="5"/>
  <c r="J1881" i="5"/>
  <c r="J1880" i="5"/>
  <c r="J1879" i="5"/>
  <c r="J1878" i="5"/>
  <c r="J1877" i="5"/>
  <c r="J1876" i="5"/>
  <c r="J1875" i="5"/>
  <c r="J1874" i="5"/>
  <c r="J1873" i="5"/>
  <c r="J1872" i="5"/>
  <c r="J1871" i="5"/>
  <c r="J1870" i="5"/>
  <c r="J1869" i="5"/>
  <c r="J1868" i="5"/>
  <c r="J1867" i="5"/>
  <c r="J1866" i="5"/>
  <c r="J1865" i="5"/>
  <c r="J1864" i="5"/>
  <c r="J1863" i="5"/>
  <c r="J1862" i="5"/>
  <c r="J1861" i="5"/>
  <c r="J1860" i="5"/>
  <c r="J1859" i="5"/>
  <c r="J1858" i="5"/>
  <c r="J1857" i="5"/>
  <c r="J1856" i="5"/>
  <c r="J1855" i="5"/>
  <c r="J1854" i="5"/>
  <c r="J1853" i="5"/>
  <c r="J1852" i="5"/>
  <c r="J1851" i="5"/>
  <c r="J1850" i="5"/>
  <c r="J1849" i="5"/>
  <c r="J1848" i="5"/>
  <c r="J1847" i="5"/>
  <c r="J1846" i="5"/>
  <c r="J1845" i="5"/>
  <c r="J1844" i="5"/>
  <c r="J1843" i="5"/>
  <c r="J1842" i="5"/>
  <c r="J1841" i="5"/>
  <c r="J1840" i="5"/>
  <c r="J1839" i="5"/>
  <c r="J1838" i="5"/>
  <c r="J1837" i="5"/>
  <c r="J1836" i="5"/>
  <c r="J1835" i="5"/>
  <c r="J1834" i="5"/>
  <c r="J1833" i="5"/>
  <c r="J1832" i="5"/>
  <c r="J1831" i="5"/>
  <c r="J1830" i="5"/>
  <c r="J1829" i="5"/>
  <c r="J1828" i="5"/>
  <c r="J1827" i="5"/>
  <c r="J1826" i="5"/>
  <c r="J1825" i="5"/>
  <c r="J1824" i="5"/>
  <c r="J1823" i="5"/>
  <c r="J1822" i="5"/>
  <c r="J1821" i="5"/>
  <c r="J1820" i="5"/>
  <c r="J1819" i="5"/>
  <c r="J1818" i="5"/>
  <c r="J1817" i="5"/>
  <c r="J1816" i="5"/>
  <c r="J1815" i="5"/>
  <c r="J1814" i="5"/>
  <c r="J1813" i="5"/>
  <c r="J1812" i="5"/>
  <c r="J1811" i="5"/>
  <c r="J1810" i="5"/>
  <c r="J1809" i="5"/>
  <c r="J1808" i="5"/>
  <c r="J1807" i="5"/>
  <c r="J1806" i="5"/>
  <c r="J1805" i="5"/>
  <c r="J1804" i="5"/>
  <c r="J1803" i="5"/>
  <c r="J1802" i="5"/>
  <c r="J1801" i="5"/>
  <c r="J1800" i="5"/>
  <c r="J1799" i="5"/>
  <c r="J1798" i="5"/>
  <c r="J1797" i="5"/>
  <c r="J1796" i="5"/>
  <c r="J1795" i="5"/>
  <c r="J1794" i="5"/>
  <c r="J1793" i="5"/>
  <c r="J1792" i="5"/>
  <c r="J1791" i="5"/>
  <c r="J1790" i="5"/>
  <c r="J1789" i="5"/>
  <c r="J1788" i="5"/>
  <c r="J1787" i="5"/>
  <c r="J1786" i="5"/>
  <c r="J1785" i="5"/>
  <c r="J1784" i="5"/>
  <c r="J1783" i="5"/>
  <c r="J1782" i="5"/>
  <c r="J1781" i="5"/>
  <c r="J1780" i="5"/>
  <c r="J1779" i="5"/>
  <c r="J1778" i="5"/>
  <c r="J1777" i="5"/>
  <c r="J1776" i="5"/>
  <c r="J1775" i="5"/>
  <c r="J1774" i="5"/>
  <c r="J1773" i="5"/>
  <c r="J1772" i="5"/>
  <c r="J1771" i="5"/>
  <c r="J1770" i="5"/>
  <c r="J1769" i="5"/>
  <c r="J1768" i="5"/>
  <c r="J1767" i="5"/>
  <c r="J1766" i="5"/>
  <c r="J1765" i="5"/>
  <c r="J1764" i="5"/>
  <c r="J1763" i="5"/>
  <c r="J1762" i="5"/>
  <c r="J1761" i="5"/>
  <c r="J1760" i="5"/>
  <c r="J1759" i="5"/>
  <c r="J1758" i="5"/>
  <c r="J1757" i="5"/>
  <c r="J1756" i="5"/>
  <c r="J1755" i="5"/>
  <c r="J1754" i="5"/>
  <c r="J1753" i="5"/>
  <c r="J1752" i="5"/>
  <c r="J1751" i="5"/>
  <c r="J1750" i="5"/>
  <c r="J1749" i="5"/>
  <c r="J1748" i="5"/>
  <c r="J1747" i="5"/>
  <c r="J1746" i="5"/>
  <c r="J1745" i="5"/>
  <c r="J1744" i="5"/>
  <c r="J1743" i="5"/>
  <c r="J1742" i="5"/>
  <c r="J1741" i="5"/>
  <c r="J1740" i="5"/>
  <c r="J1739" i="5"/>
  <c r="J1738" i="5"/>
  <c r="J1737" i="5"/>
  <c r="J1736" i="5"/>
  <c r="J1735" i="5"/>
  <c r="J1734" i="5"/>
  <c r="J1733" i="5"/>
  <c r="J1732" i="5"/>
  <c r="J1731" i="5"/>
  <c r="J1730" i="5"/>
  <c r="J1729" i="5"/>
  <c r="J1728" i="5"/>
  <c r="J1727" i="5"/>
  <c r="J1726" i="5"/>
  <c r="J1725" i="5"/>
  <c r="J1724" i="5"/>
  <c r="J1723" i="5"/>
  <c r="J1722" i="5"/>
  <c r="J1721" i="5"/>
  <c r="J1720" i="5"/>
  <c r="J1719" i="5"/>
  <c r="J1718" i="5"/>
  <c r="J1717" i="5"/>
  <c r="J1716" i="5"/>
  <c r="J1715" i="5"/>
  <c r="J1714" i="5"/>
  <c r="J1713" i="5"/>
  <c r="J1712" i="5"/>
  <c r="J1711" i="5"/>
  <c r="J1710" i="5"/>
  <c r="J1709" i="5"/>
  <c r="J1708" i="5"/>
  <c r="J1707" i="5"/>
  <c r="J1706" i="5"/>
  <c r="J1705" i="5"/>
  <c r="J1704" i="5"/>
  <c r="J1703" i="5"/>
  <c r="J1702" i="5"/>
  <c r="J1701" i="5"/>
  <c r="J1700" i="5"/>
  <c r="J1699" i="5"/>
  <c r="J1698" i="5"/>
  <c r="J1697" i="5"/>
  <c r="J1696" i="5"/>
  <c r="J1695" i="5"/>
  <c r="J1694" i="5"/>
  <c r="J1693" i="5"/>
  <c r="J1692" i="5"/>
  <c r="J1691" i="5"/>
  <c r="J1690" i="5"/>
  <c r="J1689" i="5"/>
  <c r="J1688" i="5"/>
  <c r="J1687" i="5"/>
  <c r="J1686" i="5"/>
  <c r="J1685" i="5"/>
  <c r="J1684" i="5"/>
  <c r="J1683" i="5"/>
  <c r="J1682" i="5"/>
  <c r="J1681" i="5"/>
  <c r="J1680" i="5"/>
  <c r="J1679" i="5"/>
  <c r="J1678" i="5"/>
  <c r="J1677" i="5"/>
  <c r="J1676" i="5"/>
  <c r="J1675" i="5"/>
  <c r="J1674" i="5"/>
  <c r="J1673" i="5"/>
  <c r="J1672" i="5"/>
  <c r="J1671" i="5"/>
  <c r="J1670" i="5"/>
  <c r="J1669" i="5"/>
  <c r="J1668" i="5"/>
  <c r="J1667" i="5"/>
  <c r="J1666" i="5"/>
  <c r="J1665" i="5"/>
  <c r="J1664" i="5"/>
  <c r="J1663" i="5"/>
  <c r="J1662" i="5"/>
  <c r="J1661" i="5"/>
  <c r="J1660" i="5"/>
  <c r="J1659" i="5"/>
  <c r="J1658" i="5"/>
  <c r="J1657" i="5"/>
  <c r="J1656" i="5"/>
  <c r="J1655" i="5"/>
  <c r="J1654" i="5"/>
  <c r="J1653" i="5"/>
  <c r="J1652" i="5"/>
  <c r="J1651" i="5"/>
  <c r="J1650" i="5"/>
  <c r="J1649" i="5"/>
  <c r="J1648" i="5"/>
  <c r="J1647" i="5"/>
  <c r="J1646" i="5"/>
  <c r="J1645" i="5"/>
  <c r="J1644" i="5"/>
  <c r="J1643" i="5"/>
  <c r="J1642" i="5"/>
  <c r="J1641" i="5"/>
  <c r="J1640" i="5"/>
  <c r="J1639" i="5"/>
  <c r="J1638" i="5"/>
  <c r="J1637" i="5"/>
  <c r="J1636" i="5"/>
  <c r="J1635" i="5"/>
  <c r="J1634" i="5"/>
  <c r="J1633" i="5"/>
  <c r="J1632" i="5"/>
  <c r="J1631" i="5"/>
  <c r="J1630" i="5"/>
  <c r="J1629" i="5"/>
  <c r="J1628" i="5"/>
  <c r="J1627" i="5"/>
  <c r="J1626" i="5"/>
  <c r="J1625" i="5"/>
  <c r="J1624" i="5"/>
  <c r="J1623" i="5"/>
  <c r="J1622" i="5"/>
  <c r="J1621" i="5"/>
  <c r="J1620" i="5"/>
  <c r="J1619" i="5"/>
  <c r="J1618" i="5"/>
  <c r="J1617" i="5"/>
  <c r="J1616" i="5"/>
  <c r="J1615" i="5"/>
  <c r="J1614" i="5"/>
  <c r="J1613" i="5"/>
  <c r="J1612" i="5"/>
  <c r="J1611" i="5"/>
  <c r="J1610" i="5"/>
  <c r="J1609" i="5"/>
  <c r="J1608" i="5"/>
  <c r="J1607" i="5"/>
  <c r="J1606" i="5"/>
  <c r="J1605" i="5"/>
  <c r="J1604" i="5"/>
  <c r="J1603" i="5"/>
  <c r="J1602" i="5"/>
  <c r="J1601" i="5"/>
  <c r="J1600" i="5"/>
  <c r="J1599" i="5"/>
  <c r="J1598" i="5"/>
  <c r="J1597" i="5"/>
  <c r="J1596" i="5"/>
  <c r="J1595" i="5"/>
  <c r="J1594" i="5"/>
  <c r="J1593" i="5"/>
  <c r="J1592" i="5"/>
  <c r="J1591" i="5"/>
  <c r="J1590" i="5"/>
  <c r="J1589" i="5"/>
  <c r="J1588" i="5"/>
  <c r="J1587" i="5"/>
  <c r="J1586" i="5"/>
  <c r="J1585" i="5"/>
  <c r="J1584" i="5"/>
  <c r="J1583" i="5"/>
  <c r="J1582" i="5"/>
  <c r="J1581" i="5"/>
  <c r="J1580" i="5"/>
  <c r="J1579" i="5"/>
  <c r="J1578" i="5"/>
  <c r="J1577" i="5"/>
  <c r="J1576" i="5"/>
  <c r="J1575" i="5"/>
  <c r="J1574" i="5"/>
  <c r="J1573" i="5"/>
  <c r="J1572" i="5"/>
  <c r="J1571" i="5"/>
  <c r="J1570" i="5"/>
  <c r="J1569" i="5"/>
  <c r="J1568" i="5"/>
  <c r="J1567" i="5"/>
  <c r="J1566" i="5"/>
  <c r="J1565" i="5"/>
  <c r="J1564" i="5"/>
  <c r="J1563" i="5"/>
  <c r="J1562" i="5"/>
  <c r="J1561" i="5"/>
  <c r="J1560" i="5"/>
  <c r="J1559" i="5"/>
  <c r="J1558" i="5"/>
  <c r="J1557" i="5"/>
  <c r="J1556" i="5"/>
  <c r="J1555" i="5"/>
  <c r="J1554" i="5"/>
  <c r="J1553" i="5"/>
  <c r="J1552" i="5"/>
  <c r="J1551" i="5"/>
  <c r="J1550" i="5"/>
  <c r="J1549" i="5"/>
  <c r="J1548" i="5"/>
  <c r="J1547" i="5"/>
  <c r="J1546" i="5"/>
  <c r="J1545" i="5"/>
  <c r="J1544" i="5"/>
  <c r="J1543" i="5"/>
  <c r="J1542" i="5"/>
  <c r="J1541" i="5"/>
  <c r="J1540" i="5"/>
  <c r="J1539" i="5"/>
  <c r="J1538" i="5"/>
  <c r="J1537" i="5"/>
  <c r="J1536" i="5"/>
  <c r="J1535" i="5"/>
  <c r="J1534" i="5"/>
  <c r="J1533" i="5"/>
  <c r="J1532" i="5"/>
  <c r="J1531" i="5"/>
  <c r="J1530" i="5"/>
  <c r="J1529" i="5"/>
  <c r="J1528" i="5"/>
  <c r="J1527" i="5"/>
  <c r="J1526" i="5"/>
  <c r="J1525" i="5"/>
  <c r="J1524" i="5"/>
  <c r="J1523" i="5"/>
  <c r="J1522" i="5"/>
  <c r="J1521" i="5"/>
  <c r="J1520" i="5"/>
  <c r="J1519" i="5"/>
  <c r="J1518" i="5"/>
  <c r="J1517" i="5"/>
  <c r="J1516" i="5"/>
  <c r="J1515" i="5"/>
  <c r="J1514" i="5"/>
  <c r="J1513" i="5"/>
  <c r="J1512" i="5"/>
  <c r="J1511" i="5"/>
  <c r="J1510" i="5"/>
  <c r="J1509" i="5"/>
  <c r="J1508" i="5"/>
  <c r="J1507" i="5"/>
  <c r="J1506" i="5"/>
  <c r="J1505" i="5"/>
  <c r="J1504" i="5"/>
  <c r="J1503" i="5"/>
  <c r="J1502" i="5"/>
  <c r="J1501" i="5"/>
  <c r="J1500" i="5"/>
  <c r="J1499" i="5"/>
  <c r="J1498" i="5"/>
  <c r="J1497" i="5"/>
  <c r="J1496" i="5"/>
  <c r="J1495" i="5"/>
  <c r="J1494" i="5"/>
  <c r="J1493" i="5"/>
  <c r="J1492" i="5"/>
  <c r="J1491" i="5"/>
  <c r="J1490" i="5"/>
  <c r="J1489" i="5"/>
  <c r="J1488" i="5"/>
  <c r="J1487" i="5"/>
  <c r="J1486" i="5"/>
  <c r="J1485" i="5"/>
  <c r="J1484" i="5"/>
  <c r="J1483" i="5"/>
  <c r="J1482" i="5"/>
  <c r="J1481" i="5"/>
  <c r="J1480" i="5"/>
  <c r="J1479" i="5"/>
  <c r="J1478" i="5"/>
  <c r="J1477" i="5"/>
  <c r="J1476" i="5"/>
  <c r="J1475" i="5"/>
  <c r="J1474" i="5"/>
  <c r="J1473" i="5"/>
  <c r="J1472" i="5"/>
  <c r="J1471" i="5"/>
  <c r="J1470" i="5"/>
  <c r="J1469" i="5"/>
  <c r="J1468" i="5"/>
  <c r="J1467" i="5"/>
  <c r="J1466" i="5"/>
  <c r="J1465" i="5"/>
  <c r="J1464" i="5"/>
  <c r="J1463" i="5"/>
  <c r="J1462" i="5"/>
  <c r="J1461" i="5"/>
  <c r="J1460" i="5"/>
  <c r="J1459" i="5"/>
  <c r="J1458" i="5"/>
  <c r="J1457" i="5"/>
  <c r="J1456" i="5"/>
  <c r="J1455" i="5"/>
  <c r="J1454" i="5"/>
  <c r="J1453" i="5"/>
  <c r="J1452" i="5"/>
  <c r="J1451" i="5"/>
  <c r="J1450" i="5"/>
  <c r="J1449" i="5"/>
  <c r="J1448" i="5"/>
  <c r="J1447" i="5"/>
  <c r="J1446" i="5"/>
  <c r="J1445" i="5"/>
  <c r="J1444" i="5"/>
  <c r="J1443" i="5"/>
  <c r="J1442" i="5"/>
  <c r="J1441" i="5"/>
  <c r="J1440" i="5"/>
  <c r="J1439" i="5"/>
  <c r="J1438" i="5"/>
  <c r="J1437" i="5"/>
  <c r="J1436" i="5"/>
  <c r="J1435" i="5"/>
  <c r="J1434" i="5"/>
  <c r="J1433" i="5"/>
  <c r="J1432" i="5"/>
  <c r="J1431" i="5"/>
  <c r="J1430" i="5"/>
  <c r="J1429" i="5"/>
  <c r="J1428" i="5"/>
  <c r="J1427" i="5"/>
  <c r="J1426" i="5"/>
  <c r="J1425" i="5"/>
  <c r="J1424" i="5"/>
  <c r="J1423" i="5"/>
  <c r="J1422" i="5"/>
  <c r="J1421" i="5"/>
  <c r="J1420" i="5"/>
  <c r="J1419" i="5"/>
  <c r="J1418" i="5"/>
  <c r="J1417" i="5"/>
  <c r="J1416" i="5"/>
  <c r="J1415" i="5"/>
  <c r="J1414" i="5"/>
  <c r="J1413" i="5"/>
  <c r="J1412" i="5"/>
  <c r="J1411" i="5"/>
  <c r="J1410" i="5"/>
  <c r="J1409" i="5"/>
  <c r="J1408" i="5"/>
  <c r="J1407" i="5"/>
  <c r="J1406" i="5"/>
  <c r="J1405" i="5"/>
  <c r="J1404" i="5"/>
  <c r="J1403" i="5"/>
  <c r="J1402" i="5"/>
  <c r="J1401" i="5"/>
  <c r="J1400" i="5"/>
  <c r="J1399" i="5"/>
  <c r="J1398" i="5"/>
  <c r="J1397" i="5"/>
  <c r="J1396" i="5"/>
  <c r="J1395" i="5"/>
  <c r="J1394" i="5"/>
  <c r="J1393" i="5"/>
  <c r="J1392" i="5"/>
  <c r="J1391" i="5"/>
  <c r="J1390" i="5"/>
  <c r="J1389" i="5"/>
  <c r="J1388" i="5"/>
  <c r="J1387" i="5"/>
  <c r="J1386" i="5"/>
  <c r="J1385" i="5"/>
  <c r="J1384" i="5"/>
  <c r="J1383" i="5"/>
  <c r="J1382" i="5"/>
  <c r="J1381" i="5"/>
  <c r="J1380" i="5"/>
  <c r="J1379" i="5"/>
  <c r="J1378" i="5"/>
  <c r="J1377" i="5"/>
  <c r="J1376" i="5"/>
  <c r="J1375" i="5"/>
  <c r="J1374" i="5"/>
  <c r="J1373" i="5"/>
  <c r="J1372" i="5"/>
  <c r="J1371" i="5"/>
  <c r="J1370" i="5"/>
  <c r="J1369" i="5"/>
  <c r="J1368" i="5"/>
  <c r="J1367" i="5"/>
  <c r="J1366" i="5"/>
  <c r="J1365" i="5"/>
  <c r="J1364" i="5"/>
  <c r="J1363" i="5"/>
  <c r="J1362" i="5"/>
  <c r="J1361" i="5"/>
  <c r="J1360" i="5"/>
  <c r="J1359" i="5"/>
  <c r="J1358" i="5"/>
  <c r="J1357" i="5"/>
  <c r="J1356" i="5"/>
  <c r="J1355" i="5"/>
  <c r="J1354" i="5"/>
  <c r="J1353" i="5"/>
  <c r="J1352" i="5"/>
  <c r="J1351" i="5"/>
  <c r="J1350" i="5"/>
  <c r="J1349" i="5"/>
  <c r="J1348" i="5"/>
  <c r="J1347" i="5"/>
  <c r="J1346" i="5"/>
  <c r="J1345" i="5"/>
  <c r="J1344" i="5"/>
  <c r="J1343" i="5"/>
  <c r="J1342" i="5"/>
  <c r="J1341" i="5"/>
  <c r="J1340" i="5"/>
  <c r="J1339" i="5"/>
  <c r="J1338" i="5"/>
  <c r="J1337" i="5"/>
  <c r="J1336" i="5"/>
  <c r="J1335" i="5"/>
  <c r="J1334" i="5"/>
  <c r="J1333" i="5"/>
  <c r="J1332" i="5"/>
  <c r="J1331" i="5"/>
  <c r="J1330" i="5"/>
  <c r="J1329" i="5"/>
  <c r="J1328" i="5"/>
  <c r="J1327" i="5"/>
  <c r="J1326" i="5"/>
  <c r="J1325" i="5"/>
  <c r="J1324" i="5"/>
  <c r="J1323" i="5"/>
  <c r="J1322" i="5"/>
  <c r="J1321" i="5"/>
  <c r="J1320" i="5"/>
  <c r="J1319" i="5"/>
  <c r="J1318" i="5"/>
  <c r="J1317" i="5"/>
  <c r="J1316" i="5"/>
  <c r="J1315" i="5"/>
  <c r="J1314" i="5"/>
  <c r="J1313" i="5"/>
  <c r="J1312" i="5"/>
  <c r="J1311" i="5"/>
  <c r="J1310" i="5"/>
  <c r="J1309" i="5"/>
  <c r="J1308" i="5"/>
  <c r="J1307" i="5"/>
  <c r="J1306" i="5"/>
  <c r="J1305" i="5"/>
  <c r="J1304" i="5"/>
  <c r="J1303" i="5"/>
  <c r="J1302" i="5"/>
  <c r="J1301" i="5"/>
  <c r="J1300" i="5"/>
  <c r="J1299" i="5"/>
  <c r="J1298" i="5"/>
  <c r="J1297" i="5"/>
  <c r="J1296" i="5"/>
  <c r="J1295" i="5"/>
  <c r="J1294" i="5"/>
  <c r="J1293" i="5"/>
  <c r="J1292" i="5"/>
  <c r="J1291" i="5"/>
  <c r="J1290" i="5"/>
  <c r="J1289" i="5"/>
  <c r="J1288" i="5"/>
  <c r="J1287" i="5"/>
  <c r="J1286" i="5"/>
  <c r="J1285" i="5"/>
  <c r="J1284" i="5"/>
  <c r="J1283" i="5"/>
  <c r="J1282" i="5"/>
  <c r="J1281" i="5"/>
  <c r="J1280" i="5"/>
  <c r="J1279" i="5"/>
  <c r="J1278" i="5"/>
  <c r="J1277" i="5"/>
  <c r="J1276" i="5"/>
  <c r="J1275" i="5"/>
  <c r="J1274" i="5"/>
  <c r="J1273" i="5"/>
  <c r="J1272" i="5"/>
  <c r="J1271" i="5"/>
  <c r="J1270" i="5"/>
  <c r="J1269" i="5"/>
  <c r="J1268" i="5"/>
  <c r="J1267" i="5"/>
  <c r="J1266" i="5"/>
  <c r="J1265" i="5"/>
  <c r="J1264" i="5"/>
  <c r="J1263" i="5"/>
  <c r="J1262" i="5"/>
  <c r="J1261" i="5"/>
  <c r="J1260" i="5"/>
  <c r="J1259" i="5"/>
  <c r="J1258" i="5"/>
  <c r="J1257" i="5"/>
  <c r="J1256" i="5"/>
  <c r="J1255" i="5"/>
  <c r="J1254" i="5"/>
  <c r="J1253" i="5"/>
  <c r="J1252" i="5"/>
  <c r="J1251" i="5"/>
  <c r="J1250" i="5"/>
  <c r="J1249" i="5"/>
  <c r="J1248" i="5"/>
  <c r="J1247" i="5"/>
  <c r="J1246" i="5"/>
  <c r="J1245" i="5"/>
  <c r="J1244" i="5"/>
  <c r="J1243" i="5"/>
  <c r="J1242" i="5"/>
  <c r="J1241" i="5"/>
  <c r="J1240" i="5"/>
  <c r="J1239" i="5"/>
  <c r="J1238" i="5"/>
  <c r="J1237" i="5"/>
  <c r="J1236" i="5"/>
  <c r="J1235" i="5"/>
  <c r="J1234" i="5"/>
  <c r="J1233" i="5"/>
  <c r="J1232" i="5"/>
  <c r="J1231" i="5"/>
  <c r="J1230" i="5"/>
  <c r="J1229" i="5"/>
  <c r="J1228" i="5"/>
  <c r="J1227" i="5"/>
  <c r="J1226" i="5"/>
  <c r="J1225" i="5"/>
  <c r="J1224" i="5"/>
  <c r="J1223" i="5"/>
  <c r="J1222" i="5"/>
  <c r="J1221" i="5"/>
  <c r="J1220" i="5"/>
  <c r="J1219" i="5"/>
  <c r="J1218" i="5"/>
  <c r="J1217" i="5"/>
  <c r="J1216" i="5"/>
  <c r="J1215" i="5"/>
  <c r="J1214" i="5"/>
  <c r="J1213" i="5"/>
  <c r="J1212" i="5"/>
  <c r="J1211" i="5"/>
  <c r="J1210" i="5"/>
  <c r="J1209" i="5"/>
  <c r="J1208" i="5"/>
  <c r="J1207" i="5"/>
  <c r="J1206" i="5"/>
  <c r="J1205" i="5"/>
  <c r="J1204" i="5"/>
  <c r="J1203" i="5"/>
  <c r="J1202" i="5"/>
  <c r="J1201" i="5"/>
  <c r="J1200" i="5"/>
  <c r="J1199" i="5"/>
  <c r="J1198" i="5"/>
  <c r="J1197" i="5"/>
  <c r="J1196" i="5"/>
  <c r="J1195" i="5"/>
  <c r="J1194" i="5"/>
  <c r="J1193" i="5"/>
  <c r="J1192" i="5"/>
  <c r="J1191" i="5"/>
  <c r="J1190" i="5"/>
  <c r="J1189" i="5"/>
  <c r="J1188" i="5"/>
  <c r="J1187" i="5"/>
  <c r="J1186" i="5"/>
  <c r="J1185" i="5"/>
  <c r="J1184" i="5"/>
  <c r="J1183" i="5"/>
  <c r="J1182" i="5"/>
  <c r="J1181" i="5"/>
  <c r="J1180" i="5"/>
  <c r="J1179" i="5"/>
  <c r="J1178" i="5"/>
  <c r="J1177" i="5"/>
  <c r="J1176" i="5"/>
  <c r="J1175" i="5"/>
  <c r="J1174" i="5"/>
  <c r="J1173" i="5"/>
  <c r="J1172" i="5"/>
  <c r="J1171" i="5"/>
  <c r="J1170" i="5"/>
  <c r="J1169" i="5"/>
  <c r="J1168" i="5"/>
  <c r="J1167" i="5"/>
  <c r="J1166" i="5"/>
  <c r="J1165" i="5"/>
  <c r="J1164" i="5"/>
  <c r="J1163" i="5"/>
  <c r="J1162" i="5"/>
  <c r="J1161" i="5"/>
  <c r="J1160" i="5"/>
  <c r="J1159" i="5"/>
  <c r="J1158" i="5"/>
  <c r="J1157" i="5"/>
  <c r="J1156" i="5"/>
  <c r="J1155" i="5"/>
  <c r="J1154" i="5"/>
  <c r="J1153" i="5"/>
  <c r="J1152" i="5"/>
  <c r="J1151" i="5"/>
  <c r="J1150" i="5"/>
  <c r="J1149" i="5"/>
  <c r="J1148" i="5"/>
  <c r="J1147" i="5"/>
  <c r="J1146" i="5"/>
  <c r="J1145" i="5"/>
  <c r="J1144" i="5"/>
  <c r="J1143" i="5"/>
  <c r="J1142" i="5"/>
  <c r="J1141" i="5"/>
  <c r="J1140" i="5"/>
  <c r="J1139" i="5"/>
  <c r="J1138" i="5"/>
  <c r="J1137" i="5"/>
  <c r="J1136" i="5"/>
  <c r="J1135" i="5"/>
  <c r="J1134" i="5"/>
  <c r="J1133" i="5"/>
  <c r="J1132" i="5"/>
  <c r="J1131" i="5"/>
  <c r="J1130" i="5"/>
  <c r="J1129" i="5"/>
  <c r="J1128" i="5"/>
  <c r="J1127" i="5"/>
  <c r="J1126" i="5"/>
  <c r="J1125" i="5"/>
  <c r="J1124" i="5"/>
  <c r="J1123" i="5"/>
  <c r="J1122" i="5"/>
  <c r="J1121" i="5"/>
  <c r="J1120" i="5"/>
  <c r="J1119" i="5"/>
  <c r="J1118" i="5"/>
  <c r="J1117" i="5"/>
  <c r="J1116" i="5"/>
  <c r="J1115" i="5"/>
  <c r="J1114" i="5"/>
  <c r="J1113" i="5"/>
  <c r="J1112" i="5"/>
  <c r="J1111" i="5"/>
  <c r="J1110" i="5"/>
  <c r="J1109" i="5"/>
  <c r="J1108" i="5"/>
  <c r="J1107" i="5"/>
  <c r="J1106" i="5"/>
  <c r="J1105" i="5"/>
  <c r="J1104" i="5"/>
  <c r="J1103" i="5"/>
  <c r="J1102" i="5"/>
  <c r="J1101" i="5"/>
  <c r="J1100" i="5"/>
  <c r="J1099" i="5"/>
  <c r="J1098" i="5"/>
  <c r="J1097" i="5"/>
  <c r="J1096" i="5"/>
  <c r="J1095" i="5"/>
  <c r="J1094" i="5"/>
  <c r="J1093" i="5"/>
  <c r="J1092" i="5"/>
  <c r="J1091" i="5"/>
  <c r="J1090" i="5"/>
  <c r="J1089" i="5"/>
  <c r="J1088" i="5"/>
  <c r="J1087" i="5"/>
  <c r="J1086" i="5"/>
  <c r="J1085" i="5"/>
  <c r="J1084" i="5"/>
  <c r="J1083" i="5"/>
  <c r="J1082" i="5"/>
  <c r="J1081" i="5"/>
  <c r="J1080" i="5"/>
  <c r="J1079" i="5"/>
  <c r="J1078" i="5"/>
  <c r="J1077" i="5"/>
  <c r="J1076" i="5"/>
  <c r="J1075" i="5"/>
  <c r="J1074" i="5"/>
  <c r="J1073" i="5"/>
  <c r="J1072" i="5"/>
  <c r="J1071" i="5"/>
  <c r="J1070" i="5"/>
  <c r="J1069" i="5"/>
  <c r="J1068" i="5"/>
  <c r="J1067" i="5"/>
  <c r="J1066" i="5"/>
  <c r="J1065" i="5"/>
  <c r="J1064" i="5"/>
  <c r="J1063" i="5"/>
  <c r="J1062" i="5"/>
  <c r="J1061" i="5"/>
  <c r="J1060" i="5"/>
  <c r="J1059" i="5"/>
  <c r="J1058" i="5"/>
  <c r="J1057" i="5"/>
  <c r="J1056" i="5"/>
  <c r="J1055" i="5"/>
  <c r="J1054" i="5"/>
  <c r="J1053" i="5"/>
  <c r="J1052" i="5"/>
  <c r="J1051" i="5"/>
  <c r="J1050" i="5"/>
  <c r="J1049" i="5"/>
  <c r="J1048" i="5"/>
  <c r="J1047" i="5"/>
  <c r="J1046" i="5"/>
  <c r="J1045" i="5"/>
  <c r="J1044" i="5"/>
  <c r="J1043" i="5"/>
  <c r="J1042" i="5"/>
  <c r="J1041" i="5"/>
  <c r="J1040" i="5"/>
  <c r="J1039" i="5"/>
  <c r="J1038" i="5"/>
  <c r="J1037" i="5"/>
  <c r="J1036" i="5"/>
  <c r="J1035" i="5"/>
  <c r="J1034" i="5"/>
  <c r="J1033" i="5"/>
  <c r="J1032" i="5"/>
  <c r="J1031" i="5"/>
  <c r="J1030" i="5"/>
  <c r="J1029" i="5"/>
  <c r="J1028" i="5"/>
  <c r="J1027" i="5"/>
  <c r="J1026" i="5"/>
  <c r="J1025" i="5"/>
  <c r="J1024" i="5"/>
  <c r="J1023" i="5"/>
  <c r="J1022" i="5"/>
  <c r="J1021" i="5"/>
  <c r="J1020" i="5"/>
  <c r="J1019" i="5"/>
  <c r="J1018" i="5"/>
  <c r="J1017" i="5"/>
  <c r="J1016" i="5"/>
  <c r="J1015" i="5"/>
  <c r="J1014" i="5"/>
  <c r="J1013" i="5"/>
  <c r="J1012" i="5"/>
  <c r="J1011" i="5"/>
  <c r="J1010" i="5"/>
  <c r="J1009" i="5"/>
  <c r="J1008" i="5"/>
  <c r="J1007" i="5"/>
  <c r="J1006" i="5"/>
  <c r="J1005" i="5"/>
  <c r="J1004" i="5"/>
  <c r="J1003" i="5"/>
  <c r="J1002" i="5"/>
  <c r="J1001" i="5"/>
  <c r="J1000" i="5"/>
  <c r="J999" i="5"/>
  <c r="J998" i="5"/>
  <c r="J997" i="5"/>
  <c r="J996" i="5"/>
  <c r="J995" i="5"/>
  <c r="J994" i="5"/>
  <c r="J993" i="5"/>
  <c r="J992" i="5"/>
  <c r="J991" i="5"/>
  <c r="J990" i="5"/>
  <c r="J989" i="5"/>
  <c r="J988" i="5"/>
  <c r="J987" i="5"/>
  <c r="J986" i="5"/>
  <c r="J985" i="5"/>
  <c r="J984" i="5"/>
  <c r="J983" i="5"/>
  <c r="J982" i="5"/>
  <c r="J981" i="5"/>
  <c r="J980" i="5"/>
  <c r="J979" i="5"/>
  <c r="J978" i="5"/>
  <c r="J977" i="5"/>
  <c r="J976" i="5"/>
  <c r="J975" i="5"/>
  <c r="J974" i="5"/>
  <c r="J973" i="5"/>
  <c r="J972" i="5"/>
  <c r="J971" i="5"/>
  <c r="J970" i="5"/>
  <c r="J969" i="5"/>
  <c r="J968" i="5"/>
  <c r="J967" i="5"/>
  <c r="J966" i="5"/>
  <c r="J965" i="5"/>
  <c r="J964" i="5"/>
  <c r="J963" i="5"/>
  <c r="J962" i="5"/>
  <c r="J961" i="5"/>
  <c r="J960" i="5"/>
  <c r="J959" i="5"/>
  <c r="J958" i="5"/>
  <c r="J957" i="5"/>
  <c r="J956" i="5"/>
  <c r="J955" i="5"/>
  <c r="J954" i="5"/>
  <c r="J953" i="5"/>
  <c r="J952" i="5"/>
  <c r="J951" i="5"/>
  <c r="J950" i="5"/>
  <c r="J949" i="5"/>
  <c r="J948" i="5"/>
  <c r="J947" i="5"/>
  <c r="J946" i="5"/>
  <c r="J945" i="5"/>
  <c r="J944" i="5"/>
  <c r="J943" i="5"/>
  <c r="J942" i="5"/>
  <c r="J941" i="5"/>
  <c r="J940" i="5"/>
  <c r="J939" i="5"/>
  <c r="J938" i="5"/>
  <c r="J937" i="5"/>
  <c r="J936" i="5"/>
  <c r="J935" i="5"/>
  <c r="J934" i="5"/>
  <c r="J933" i="5"/>
  <c r="J932" i="5"/>
  <c r="J931" i="5"/>
  <c r="J930" i="5"/>
  <c r="J929" i="5"/>
  <c r="J928" i="5"/>
  <c r="J927" i="5"/>
  <c r="J926" i="5"/>
  <c r="J925" i="5"/>
  <c r="J924" i="5"/>
  <c r="J923" i="5"/>
  <c r="J922" i="5"/>
  <c r="J921" i="5"/>
  <c r="J920" i="5"/>
  <c r="J919" i="5"/>
  <c r="J918" i="5"/>
  <c r="J917" i="5"/>
  <c r="J916" i="5"/>
  <c r="J915" i="5"/>
  <c r="J914" i="5"/>
  <c r="J913" i="5"/>
  <c r="J912" i="5"/>
  <c r="J911" i="5"/>
  <c r="J910" i="5"/>
  <c r="J909" i="5"/>
  <c r="J908" i="5"/>
  <c r="J907" i="5"/>
  <c r="J906" i="5"/>
  <c r="J905" i="5"/>
  <c r="J904" i="5"/>
  <c r="J903" i="5"/>
  <c r="J902" i="5"/>
  <c r="J901" i="5"/>
  <c r="J900" i="5"/>
  <c r="J899" i="5"/>
  <c r="J898" i="5"/>
  <c r="J897" i="5"/>
  <c r="J896" i="5"/>
  <c r="J895" i="5"/>
  <c r="J894" i="5"/>
  <c r="J893" i="5"/>
  <c r="J892" i="5"/>
  <c r="J891" i="5"/>
  <c r="J890" i="5"/>
  <c r="J889" i="5"/>
  <c r="J888" i="5"/>
  <c r="J887" i="5"/>
  <c r="J886" i="5"/>
  <c r="J885" i="5"/>
  <c r="J884" i="5"/>
  <c r="J883" i="5"/>
  <c r="J882" i="5"/>
  <c r="J881" i="5"/>
  <c r="J880" i="5"/>
  <c r="J879" i="5"/>
  <c r="J878" i="5"/>
  <c r="J877" i="5"/>
  <c r="J876" i="5"/>
  <c r="J875" i="5"/>
  <c r="J874" i="5"/>
  <c r="J873" i="5"/>
  <c r="J872" i="5"/>
  <c r="J871" i="5"/>
  <c r="J870" i="5"/>
  <c r="J869" i="5"/>
  <c r="J868" i="5"/>
  <c r="J867" i="5"/>
  <c r="J866" i="5"/>
  <c r="J865" i="5"/>
  <c r="J864" i="5"/>
  <c r="J863" i="5"/>
  <c r="J862" i="5"/>
  <c r="J861" i="5"/>
  <c r="J860" i="5"/>
  <c r="J859" i="5"/>
  <c r="J858" i="5"/>
  <c r="J857" i="5"/>
  <c r="J856" i="5"/>
  <c r="J855" i="5"/>
  <c r="J854" i="5"/>
  <c r="J853" i="5"/>
  <c r="J852" i="5"/>
  <c r="J851" i="5"/>
  <c r="J850" i="5"/>
  <c r="J849" i="5"/>
  <c r="J848" i="5"/>
  <c r="J847" i="5"/>
  <c r="J846" i="5"/>
  <c r="J845" i="5"/>
  <c r="J844" i="5"/>
  <c r="J843" i="5"/>
  <c r="J842" i="5"/>
  <c r="J841" i="5"/>
  <c r="J840" i="5"/>
  <c r="J839" i="5"/>
  <c r="J838" i="5"/>
  <c r="J837" i="5"/>
  <c r="J836" i="5"/>
  <c r="J835" i="5"/>
  <c r="J834" i="5"/>
  <c r="J833" i="5"/>
  <c r="J832" i="5"/>
  <c r="J831" i="5"/>
  <c r="J830" i="5"/>
  <c r="J829" i="5"/>
  <c r="J828" i="5"/>
  <c r="J827" i="5"/>
  <c r="J826" i="5"/>
  <c r="J825" i="5"/>
  <c r="J824" i="5"/>
  <c r="J823" i="5"/>
  <c r="J822" i="5"/>
  <c r="J821" i="5"/>
  <c r="J820" i="5"/>
  <c r="J819" i="5"/>
  <c r="J818" i="5"/>
  <c r="J817" i="5"/>
  <c r="J816" i="5"/>
  <c r="J815" i="5"/>
  <c r="J814" i="5"/>
  <c r="J813" i="5"/>
  <c r="J812" i="5"/>
  <c r="J811" i="5"/>
  <c r="J810" i="5"/>
  <c r="J809" i="5"/>
  <c r="J808" i="5"/>
  <c r="J807" i="5"/>
  <c r="J806" i="5"/>
  <c r="J805" i="5"/>
  <c r="J804" i="5"/>
  <c r="J803" i="5"/>
  <c r="J802" i="5"/>
  <c r="J801" i="5"/>
  <c r="J800" i="5"/>
  <c r="J799" i="5"/>
  <c r="J798" i="5"/>
  <c r="J797" i="5"/>
  <c r="J796" i="5"/>
  <c r="J795" i="5"/>
  <c r="J794" i="5"/>
  <c r="J793" i="5"/>
  <c r="J792" i="5"/>
  <c r="J791" i="5"/>
  <c r="J790" i="5"/>
  <c r="J789" i="5"/>
  <c r="J788" i="5"/>
  <c r="J787" i="5"/>
  <c r="J786" i="5"/>
  <c r="J785" i="5"/>
  <c r="J784" i="5"/>
  <c r="J783" i="5"/>
  <c r="J782" i="5"/>
  <c r="J781" i="5"/>
  <c r="J780" i="5"/>
  <c r="J779" i="5"/>
  <c r="J778" i="5"/>
  <c r="J777" i="5"/>
  <c r="J776" i="5"/>
  <c r="J775" i="5"/>
  <c r="J774" i="5"/>
  <c r="J773" i="5"/>
  <c r="J772" i="5"/>
  <c r="J771" i="5"/>
  <c r="J770" i="5"/>
  <c r="J769" i="5"/>
  <c r="J768" i="5"/>
  <c r="J767" i="5"/>
  <c r="J766" i="5"/>
  <c r="J765" i="5"/>
  <c r="J764" i="5"/>
  <c r="J763" i="5"/>
  <c r="J762" i="5"/>
  <c r="J761" i="5"/>
  <c r="J760" i="5"/>
  <c r="J759" i="5"/>
  <c r="J758" i="5"/>
  <c r="J757" i="5"/>
  <c r="J756" i="5"/>
  <c r="J755" i="5"/>
  <c r="J754" i="5"/>
  <c r="J753" i="5"/>
  <c r="J752" i="5"/>
  <c r="J751" i="5"/>
  <c r="J750" i="5"/>
  <c r="J749" i="5"/>
  <c r="J748" i="5"/>
  <c r="J747" i="5"/>
  <c r="J746" i="5"/>
  <c r="J745" i="5"/>
  <c r="J744" i="5"/>
  <c r="J743" i="5"/>
  <c r="J742" i="5"/>
  <c r="J741" i="5"/>
  <c r="J740" i="5"/>
  <c r="J739" i="5"/>
  <c r="J738" i="5"/>
  <c r="J737" i="5"/>
  <c r="J736" i="5"/>
  <c r="J735" i="5"/>
  <c r="J734" i="5"/>
  <c r="J733" i="5"/>
  <c r="J732" i="5"/>
  <c r="J731" i="5"/>
  <c r="J730" i="5"/>
  <c r="J729" i="5"/>
  <c r="J728" i="5"/>
  <c r="J727" i="5"/>
  <c r="J726" i="5"/>
  <c r="J725" i="5"/>
  <c r="J724" i="5"/>
  <c r="J723" i="5"/>
  <c r="J722" i="5"/>
  <c r="J721" i="5"/>
  <c r="J720" i="5"/>
  <c r="J719" i="5"/>
  <c r="J718" i="5"/>
  <c r="J717" i="5"/>
  <c r="J716" i="5"/>
  <c r="J715" i="5"/>
  <c r="J714" i="5"/>
  <c r="J713" i="5"/>
  <c r="J712" i="5"/>
  <c r="J711" i="5"/>
  <c r="J710" i="5"/>
  <c r="J709" i="5"/>
  <c r="J708" i="5"/>
  <c r="J707" i="5"/>
  <c r="J706" i="5"/>
  <c r="J705" i="5"/>
  <c r="J704" i="5"/>
  <c r="J703" i="5"/>
  <c r="J702" i="5"/>
  <c r="J701" i="5"/>
  <c r="J700" i="5"/>
  <c r="J699" i="5"/>
  <c r="J698" i="5"/>
  <c r="J697" i="5"/>
  <c r="J696" i="5"/>
  <c r="J695" i="5"/>
  <c r="J694" i="5"/>
  <c r="J693" i="5"/>
  <c r="J692" i="5"/>
  <c r="J691" i="5"/>
  <c r="J690" i="5"/>
  <c r="J689" i="5"/>
  <c r="J688" i="5"/>
  <c r="J687" i="5"/>
  <c r="J686" i="5"/>
  <c r="J685" i="5"/>
  <c r="J684" i="5"/>
  <c r="J683" i="5"/>
  <c r="J682" i="5"/>
  <c r="J681" i="5"/>
  <c r="J680" i="5"/>
  <c r="J679" i="5"/>
  <c r="J678" i="5"/>
  <c r="J677" i="5"/>
  <c r="J676" i="5"/>
  <c r="J675" i="5"/>
  <c r="J674" i="5"/>
  <c r="J673" i="5"/>
  <c r="J672" i="5"/>
  <c r="J671" i="5"/>
  <c r="J670" i="5"/>
  <c r="J669" i="5"/>
  <c r="J668" i="5"/>
  <c r="J667" i="5"/>
  <c r="J666" i="5"/>
  <c r="J665" i="5"/>
  <c r="J664" i="5"/>
  <c r="J663" i="5"/>
  <c r="J662" i="5"/>
  <c r="J661" i="5"/>
  <c r="J660" i="5"/>
  <c r="J659" i="5"/>
  <c r="J658" i="5"/>
  <c r="J657" i="5"/>
  <c r="J656" i="5"/>
  <c r="J655" i="5"/>
  <c r="J654" i="5"/>
  <c r="J653" i="5"/>
  <c r="J652" i="5"/>
  <c r="J651" i="5"/>
  <c r="J650" i="5"/>
  <c r="J649" i="5"/>
  <c r="J648" i="5"/>
  <c r="J647" i="5"/>
  <c r="J646" i="5"/>
  <c r="J645" i="5"/>
  <c r="J644" i="5"/>
  <c r="J643" i="5"/>
  <c r="J642" i="5"/>
  <c r="J641" i="5"/>
  <c r="J640" i="5"/>
  <c r="J639" i="5"/>
  <c r="J638" i="5"/>
  <c r="J637" i="5"/>
  <c r="J636" i="5"/>
  <c r="J635" i="5"/>
  <c r="J634" i="5"/>
  <c r="J633" i="5"/>
  <c r="J632" i="5"/>
  <c r="J631" i="5"/>
  <c r="J630" i="5"/>
  <c r="J629" i="5"/>
  <c r="J628" i="5"/>
  <c r="J627" i="5"/>
  <c r="J626" i="5"/>
  <c r="J625" i="5"/>
  <c r="J624" i="5"/>
  <c r="J623" i="5"/>
  <c r="J622" i="5"/>
  <c r="J621" i="5"/>
  <c r="J620" i="5"/>
  <c r="J619" i="5"/>
  <c r="J618" i="5"/>
  <c r="J617" i="5"/>
  <c r="J616" i="5"/>
  <c r="J615" i="5"/>
  <c r="J614" i="5"/>
  <c r="J613" i="5"/>
  <c r="J612" i="5"/>
  <c r="J611" i="5"/>
  <c r="J610" i="5"/>
  <c r="J609" i="5"/>
  <c r="J608" i="5"/>
  <c r="J607" i="5"/>
  <c r="J606" i="5"/>
  <c r="J605" i="5"/>
  <c r="J604" i="5"/>
  <c r="J603" i="5"/>
  <c r="J602" i="5"/>
  <c r="J601" i="5"/>
  <c r="J600" i="5"/>
  <c r="J599" i="5"/>
  <c r="J598" i="5"/>
  <c r="J597" i="5"/>
  <c r="J596" i="5"/>
  <c r="J595" i="5"/>
  <c r="J594" i="5"/>
  <c r="J593" i="5"/>
  <c r="J592" i="5"/>
  <c r="J591" i="5"/>
  <c r="J590" i="5"/>
  <c r="J589" i="5"/>
  <c r="J588" i="5"/>
  <c r="J587" i="5"/>
  <c r="J586" i="5"/>
  <c r="J585" i="5"/>
  <c r="J584" i="5"/>
  <c r="J583" i="5"/>
  <c r="J582" i="5"/>
  <c r="J581" i="5"/>
  <c r="J580" i="5"/>
  <c r="J579" i="5"/>
  <c r="J578" i="5"/>
  <c r="J577" i="5"/>
  <c r="J576" i="5"/>
  <c r="J575" i="5"/>
  <c r="J574" i="5"/>
  <c r="J573" i="5"/>
  <c r="J572" i="5"/>
  <c r="J571" i="5"/>
  <c r="J570" i="5"/>
  <c r="J569" i="5"/>
  <c r="J568" i="5"/>
  <c r="J567" i="5"/>
  <c r="J566" i="5"/>
  <c r="J565" i="5"/>
  <c r="J564" i="5"/>
  <c r="J563" i="5"/>
  <c r="J562" i="5"/>
  <c r="J561" i="5"/>
  <c r="J560" i="5"/>
  <c r="J559" i="5"/>
  <c r="J558" i="5"/>
  <c r="J557" i="5"/>
  <c r="J556" i="5"/>
  <c r="J555" i="5"/>
  <c r="J554" i="5"/>
  <c r="J553" i="5"/>
  <c r="J552" i="5"/>
  <c r="J551" i="5"/>
  <c r="J550" i="5"/>
  <c r="J549" i="5"/>
  <c r="J548" i="5"/>
  <c r="J547" i="5"/>
  <c r="J546" i="5"/>
  <c r="J545" i="5"/>
  <c r="J544" i="5"/>
  <c r="J543" i="5"/>
  <c r="J542" i="5"/>
  <c r="J541" i="5"/>
  <c r="J540" i="5"/>
  <c r="J539" i="5"/>
  <c r="J538" i="5"/>
  <c r="J537" i="5"/>
  <c r="J536" i="5"/>
  <c r="J535" i="5"/>
  <c r="J534" i="5"/>
  <c r="J533" i="5"/>
  <c r="J532" i="5"/>
  <c r="J531" i="5"/>
  <c r="J530" i="5"/>
  <c r="J529" i="5"/>
  <c r="J528" i="5"/>
  <c r="J527" i="5"/>
  <c r="J526" i="5"/>
  <c r="J525" i="5"/>
  <c r="J524" i="5"/>
  <c r="J523" i="5"/>
  <c r="J522" i="5"/>
  <c r="J521" i="5"/>
  <c r="J520" i="5"/>
  <c r="J519" i="5"/>
  <c r="J518" i="5"/>
  <c r="J517" i="5"/>
  <c r="J516" i="5"/>
  <c r="J515" i="5"/>
  <c r="J514" i="5"/>
  <c r="J513" i="5"/>
  <c r="J512" i="5"/>
  <c r="J511" i="5"/>
  <c r="J510" i="5"/>
  <c r="J509" i="5"/>
  <c r="J508" i="5"/>
  <c r="J507" i="5"/>
  <c r="J506" i="5"/>
  <c r="J505" i="5"/>
  <c r="J504" i="5"/>
  <c r="J503" i="5"/>
  <c r="J502" i="5"/>
  <c r="J501" i="5"/>
  <c r="J500" i="5"/>
  <c r="J499" i="5"/>
  <c r="J498" i="5"/>
  <c r="J497" i="5"/>
  <c r="J496" i="5"/>
  <c r="J495" i="5"/>
  <c r="J494" i="5"/>
  <c r="J493" i="5"/>
  <c r="J492" i="5"/>
  <c r="J491" i="5"/>
  <c r="J490" i="5"/>
  <c r="J489" i="5"/>
  <c r="J488" i="5"/>
  <c r="J487" i="5"/>
  <c r="J486" i="5"/>
  <c r="J485" i="5"/>
  <c r="J484" i="5"/>
  <c r="J483" i="5"/>
  <c r="J482" i="5"/>
  <c r="J481" i="5"/>
  <c r="J480" i="5"/>
  <c r="J479" i="5"/>
  <c r="J478" i="5"/>
  <c r="J477" i="5"/>
  <c r="J476" i="5"/>
  <c r="J475" i="5"/>
  <c r="J474" i="5"/>
  <c r="J473" i="5"/>
  <c r="J472" i="5"/>
  <c r="J471" i="5"/>
  <c r="J470" i="5"/>
  <c r="J469" i="5"/>
  <c r="J468" i="5"/>
  <c r="J467" i="5"/>
  <c r="J466" i="5"/>
  <c r="J465" i="5"/>
  <c r="J464" i="5"/>
  <c r="J463" i="5"/>
  <c r="J462" i="5"/>
  <c r="J461" i="5"/>
  <c r="J460" i="5"/>
  <c r="J459" i="5"/>
  <c r="J458" i="5"/>
  <c r="J457" i="5"/>
  <c r="J456" i="5"/>
  <c r="J455" i="5"/>
  <c r="J454" i="5"/>
  <c r="J453" i="5"/>
  <c r="J452" i="5"/>
  <c r="J451" i="5"/>
  <c r="J450" i="5"/>
  <c r="J449" i="5"/>
  <c r="J448" i="5"/>
  <c r="J447" i="5"/>
  <c r="J446" i="5"/>
  <c r="J445" i="5"/>
  <c r="J444" i="5"/>
  <c r="J443" i="5"/>
  <c r="J442" i="5"/>
  <c r="J441" i="5"/>
  <c r="J440" i="5"/>
  <c r="J439" i="5"/>
  <c r="J438" i="5"/>
  <c r="J437" i="5"/>
  <c r="J436" i="5"/>
  <c r="J435" i="5"/>
  <c r="J434" i="5"/>
  <c r="J433" i="5"/>
  <c r="J432" i="5"/>
  <c r="J431" i="5"/>
  <c r="J430" i="5"/>
  <c r="J429" i="5"/>
  <c r="J428" i="5"/>
  <c r="J427" i="5"/>
  <c r="J426" i="5"/>
  <c r="J425" i="5"/>
  <c r="J424" i="5"/>
  <c r="J423" i="5"/>
  <c r="J422" i="5"/>
  <c r="J421" i="5"/>
  <c r="J420" i="5"/>
  <c r="J419" i="5"/>
  <c r="J418" i="5"/>
  <c r="J417" i="5"/>
  <c r="J416" i="5"/>
  <c r="J415" i="5"/>
  <c r="J414" i="5"/>
  <c r="J413" i="5"/>
  <c r="J412" i="5"/>
  <c r="J411" i="5"/>
  <c r="J410" i="5"/>
  <c r="J409" i="5"/>
  <c r="J408" i="5"/>
  <c r="J407" i="5"/>
  <c r="J406" i="5"/>
  <c r="J405" i="5"/>
  <c r="J404" i="5"/>
  <c r="J403" i="5"/>
  <c r="J402" i="5"/>
  <c r="J401" i="5"/>
  <c r="J400" i="5"/>
  <c r="J399" i="5"/>
  <c r="J398" i="5"/>
  <c r="J397" i="5"/>
  <c r="J396" i="5"/>
  <c r="J395" i="5"/>
  <c r="J394" i="5"/>
  <c r="J393" i="5"/>
  <c r="J392" i="5"/>
  <c r="J391" i="5"/>
  <c r="J390" i="5"/>
  <c r="J389" i="5"/>
  <c r="J388" i="5"/>
  <c r="J387" i="5"/>
  <c r="J386" i="5"/>
  <c r="J385" i="5"/>
  <c r="J384" i="5"/>
  <c r="J383" i="5"/>
  <c r="J382" i="5"/>
  <c r="J381" i="5"/>
  <c r="J380" i="5"/>
  <c r="J379" i="5"/>
  <c r="J378" i="5"/>
  <c r="J377" i="5"/>
  <c r="J376" i="5"/>
  <c r="J375" i="5"/>
  <c r="J374" i="5"/>
  <c r="J373" i="5"/>
  <c r="J372" i="5"/>
  <c r="J371" i="5"/>
  <c r="J370" i="5"/>
  <c r="J369" i="5"/>
  <c r="J368" i="5"/>
  <c r="J367" i="5"/>
  <c r="J366" i="5"/>
  <c r="J365" i="5"/>
  <c r="J364" i="5"/>
  <c r="J363" i="5"/>
  <c r="J362" i="5"/>
  <c r="J361" i="5"/>
  <c r="J360" i="5"/>
  <c r="J359" i="5"/>
  <c r="J358" i="5"/>
  <c r="J357" i="5"/>
  <c r="J356" i="5"/>
  <c r="J355" i="5"/>
  <c r="J354" i="5"/>
  <c r="J353" i="5"/>
  <c r="J352" i="5"/>
  <c r="J351" i="5"/>
  <c r="J350" i="5"/>
  <c r="J349" i="5"/>
  <c r="J348" i="5"/>
  <c r="J347" i="5"/>
  <c r="J346" i="5"/>
  <c r="J345" i="5"/>
  <c r="J344" i="5"/>
  <c r="J343" i="5"/>
  <c r="J342" i="5"/>
  <c r="J341" i="5"/>
  <c r="J340" i="5"/>
  <c r="J339" i="5"/>
  <c r="J338" i="5"/>
  <c r="J337" i="5"/>
  <c r="J336" i="5"/>
  <c r="J335" i="5"/>
  <c r="J334" i="5"/>
  <c r="J333" i="5"/>
  <c r="J332" i="5"/>
  <c r="J331" i="5"/>
  <c r="J330" i="5"/>
  <c r="J329" i="5"/>
  <c r="J328" i="5"/>
  <c r="J327" i="5"/>
  <c r="J326" i="5"/>
  <c r="J325" i="5"/>
  <c r="J324" i="5"/>
  <c r="J323" i="5"/>
  <c r="J322" i="5"/>
  <c r="J321" i="5"/>
  <c r="J320" i="5"/>
  <c r="J319" i="5"/>
  <c r="J318" i="5"/>
  <c r="J317" i="5"/>
  <c r="J316" i="5"/>
  <c r="J315" i="5"/>
  <c r="J314" i="5"/>
  <c r="J313" i="5"/>
  <c r="J312" i="5"/>
  <c r="J311" i="5"/>
  <c r="J310" i="5"/>
  <c r="J309" i="5"/>
  <c r="J308" i="5"/>
  <c r="J307" i="5"/>
  <c r="J306" i="5"/>
  <c r="J305" i="5"/>
  <c r="J304" i="5"/>
  <c r="J303" i="5"/>
  <c r="J302" i="5"/>
  <c r="J301" i="5"/>
  <c r="J300" i="5"/>
  <c r="J299" i="5"/>
  <c r="J298" i="5"/>
  <c r="J297" i="5"/>
  <c r="J296" i="5"/>
  <c r="J295" i="5"/>
  <c r="J294" i="5"/>
  <c r="J293" i="5"/>
  <c r="J292" i="5"/>
  <c r="J291" i="5"/>
  <c r="J290" i="5"/>
  <c r="J289" i="5"/>
  <c r="J288" i="5"/>
  <c r="J287" i="5"/>
  <c r="J286" i="5"/>
  <c r="J285" i="5"/>
  <c r="J284" i="5"/>
  <c r="J283" i="5"/>
  <c r="J282" i="5"/>
  <c r="J281" i="5"/>
  <c r="J280" i="5"/>
  <c r="J279" i="5"/>
  <c r="J278" i="5"/>
  <c r="J277" i="5"/>
  <c r="J276" i="5"/>
  <c r="J275" i="5"/>
  <c r="J274" i="5"/>
  <c r="J273" i="5"/>
  <c r="J272" i="5"/>
  <c r="J271" i="5"/>
  <c r="J270" i="5"/>
  <c r="J269" i="5"/>
  <c r="J268" i="5"/>
  <c r="J267" i="5"/>
  <c r="J266" i="5"/>
  <c r="J265" i="5"/>
  <c r="J264" i="5"/>
  <c r="J263" i="5"/>
  <c r="J262" i="5"/>
  <c r="J261" i="5"/>
  <c r="J260" i="5"/>
  <c r="J259" i="5"/>
  <c r="J258" i="5"/>
  <c r="J257" i="5"/>
  <c r="J256" i="5"/>
  <c r="J255" i="5"/>
  <c r="J254" i="5"/>
  <c r="J253" i="5"/>
  <c r="J252" i="5"/>
  <c r="J251" i="5"/>
  <c r="J250" i="5"/>
  <c r="J249" i="5"/>
  <c r="J248" i="5"/>
  <c r="J247" i="5"/>
  <c r="J246" i="5"/>
  <c r="J245" i="5"/>
  <c r="J244" i="5"/>
  <c r="J243" i="5"/>
  <c r="J242" i="5"/>
  <c r="J241" i="5"/>
  <c r="J240" i="5"/>
  <c r="J239" i="5"/>
  <c r="J238" i="5"/>
  <c r="J237" i="5"/>
  <c r="J236" i="5"/>
  <c r="J235" i="5"/>
  <c r="J234" i="5"/>
  <c r="J233" i="5"/>
  <c r="J232" i="5"/>
  <c r="J231" i="5"/>
  <c r="J230" i="5"/>
  <c r="J229" i="5"/>
  <c r="J228" i="5"/>
  <c r="J227" i="5"/>
  <c r="J226" i="5"/>
  <c r="J225" i="5"/>
  <c r="J224" i="5"/>
  <c r="J223" i="5"/>
  <c r="J222" i="5"/>
  <c r="J221" i="5"/>
  <c r="J220" i="5"/>
  <c r="J219" i="5"/>
  <c r="J218" i="5"/>
  <c r="J217" i="5"/>
  <c r="J216" i="5"/>
  <c r="J215" i="5"/>
  <c r="J214" i="5"/>
  <c r="J213" i="5"/>
  <c r="J212" i="5"/>
  <c r="J211" i="5"/>
  <c r="J210" i="5"/>
  <c r="J209" i="5"/>
  <c r="J208" i="5"/>
  <c r="J207" i="5"/>
  <c r="J206" i="5"/>
  <c r="J205" i="5"/>
  <c r="J204" i="5"/>
  <c r="J203" i="5"/>
  <c r="J202" i="5"/>
  <c r="J201" i="5"/>
  <c r="J200" i="5"/>
  <c r="J199" i="5"/>
  <c r="J198" i="5"/>
  <c r="J197" i="5"/>
  <c r="J196" i="5"/>
  <c r="J195" i="5"/>
  <c r="J194" i="5"/>
  <c r="J193" i="5"/>
  <c r="J192" i="5"/>
  <c r="J191" i="5"/>
  <c r="J190" i="5"/>
  <c r="J189" i="5"/>
  <c r="J188" i="5"/>
  <c r="J187" i="5"/>
  <c r="J186" i="5"/>
  <c r="J185" i="5"/>
  <c r="J184" i="5"/>
  <c r="J183" i="5"/>
  <c r="J182" i="5"/>
  <c r="J181" i="5"/>
  <c r="J180" i="5"/>
  <c r="J179" i="5"/>
  <c r="J178" i="5"/>
  <c r="J177" i="5"/>
  <c r="J176" i="5"/>
  <c r="J175" i="5"/>
  <c r="J174" i="5"/>
  <c r="J173" i="5"/>
  <c r="J172" i="5"/>
  <c r="J171" i="5"/>
  <c r="J170" i="5"/>
  <c r="J169" i="5"/>
  <c r="J168" i="5"/>
  <c r="J167" i="5"/>
  <c r="J166" i="5"/>
  <c r="J165" i="5"/>
  <c r="J164" i="5"/>
  <c r="J163" i="5"/>
  <c r="J162" i="5"/>
  <c r="J161" i="5"/>
  <c r="J160" i="5"/>
  <c r="J159" i="5"/>
  <c r="J158" i="5"/>
  <c r="J157" i="5"/>
  <c r="J156" i="5"/>
  <c r="J155" i="5"/>
  <c r="J154" i="5"/>
  <c r="J153" i="5"/>
  <c r="J152" i="5"/>
  <c r="J151" i="5"/>
  <c r="J150" i="5"/>
  <c r="J149" i="5"/>
  <c r="J148" i="5"/>
  <c r="J147" i="5"/>
  <c r="J146" i="5"/>
  <c r="J145" i="5"/>
  <c r="J144" i="5"/>
  <c r="J143" i="5"/>
  <c r="J142" i="5"/>
  <c r="J141" i="5"/>
  <c r="J140" i="5"/>
  <c r="J139" i="5"/>
  <c r="J138" i="5"/>
  <c r="J137" i="5"/>
  <c r="J136" i="5"/>
  <c r="J135" i="5"/>
  <c r="J134" i="5"/>
  <c r="J133" i="5"/>
  <c r="J132" i="5"/>
  <c r="J131" i="5"/>
  <c r="J130" i="5"/>
  <c r="J129" i="5"/>
  <c r="J128" i="5"/>
  <c r="J127" i="5"/>
  <c r="J126" i="5"/>
  <c r="J125" i="5"/>
  <c r="J124" i="5"/>
  <c r="J123" i="5"/>
  <c r="J122" i="5"/>
  <c r="J121" i="5"/>
  <c r="J120" i="5"/>
  <c r="J119" i="5"/>
  <c r="J118" i="5"/>
  <c r="J117" i="5"/>
  <c r="J116" i="5"/>
  <c r="J115" i="5"/>
  <c r="J114" i="5"/>
  <c r="J113" i="5"/>
  <c r="J112" i="5"/>
  <c r="J111" i="5"/>
  <c r="J110" i="5"/>
  <c r="J109" i="5"/>
  <c r="J108" i="5"/>
  <c r="J107" i="5"/>
  <c r="J106" i="5"/>
  <c r="J105" i="5"/>
  <c r="J104" i="5"/>
  <c r="J103" i="5"/>
  <c r="J102" i="5"/>
  <c r="J101" i="5"/>
  <c r="J100" i="5"/>
  <c r="J99" i="5"/>
  <c r="J98" i="5"/>
  <c r="J97" i="5"/>
  <c r="J96" i="5"/>
  <c r="J95" i="5"/>
  <c r="J94" i="5"/>
  <c r="J93" i="5"/>
  <c r="J92" i="5"/>
  <c r="J91" i="5"/>
  <c r="J90" i="5"/>
  <c r="J89" i="5"/>
  <c r="J88" i="5"/>
  <c r="J87" i="5"/>
  <c r="J86" i="5"/>
  <c r="J85" i="5"/>
  <c r="J84" i="5"/>
  <c r="J83" i="5"/>
  <c r="J82" i="5"/>
  <c r="J81" i="5"/>
  <c r="J80" i="5"/>
  <c r="J79" i="5"/>
  <c r="J78" i="5"/>
  <c r="J77" i="5"/>
  <c r="J76" i="5"/>
  <c r="J75" i="5"/>
  <c r="J74" i="5"/>
  <c r="J73" i="5"/>
  <c r="J72" i="5"/>
  <c r="J71" i="5"/>
  <c r="J70" i="5"/>
  <c r="J69" i="5"/>
  <c r="J68" i="5"/>
  <c r="J67" i="5"/>
  <c r="J66" i="5"/>
  <c r="J65" i="5"/>
  <c r="J64" i="5"/>
  <c r="J63" i="5"/>
  <c r="J62" i="5"/>
  <c r="J61" i="5"/>
  <c r="J60" i="5"/>
  <c r="J59" i="5"/>
  <c r="J58" i="5"/>
  <c r="J57" i="5"/>
  <c r="J56" i="5"/>
  <c r="J55" i="5"/>
  <c r="J54" i="5"/>
  <c r="J53" i="5"/>
  <c r="J52" i="5"/>
  <c r="J51" i="5"/>
  <c r="J50" i="5"/>
  <c r="J49" i="5"/>
  <c r="J48" i="5"/>
  <c r="J47" i="5"/>
  <c r="J46" i="5"/>
  <c r="J45" i="5"/>
  <c r="J44" i="5"/>
  <c r="J43" i="5"/>
  <c r="J42" i="5"/>
  <c r="J41" i="5"/>
  <c r="J40" i="5"/>
  <c r="J39" i="5"/>
  <c r="J38" i="5"/>
  <c r="J37"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J8" i="5"/>
  <c r="J7" i="5"/>
  <c r="J6" i="5"/>
  <c r="J5" i="5"/>
  <c r="J4" i="5"/>
  <c r="J3" i="5"/>
  <c r="J2" i="5"/>
  <c r="G4551" i="5"/>
  <c r="G4550" i="5"/>
  <c r="G4549" i="5"/>
  <c r="G4548" i="5"/>
  <c r="G4547" i="5"/>
  <c r="G4546" i="5"/>
  <c r="G4545" i="5"/>
  <c r="G4544" i="5"/>
  <c r="G4543" i="5"/>
  <c r="G4542" i="5"/>
  <c r="G4541" i="5"/>
  <c r="G4540" i="5"/>
  <c r="G4539" i="5"/>
  <c r="G4538" i="5"/>
  <c r="G4537" i="5"/>
  <c r="G4536" i="5"/>
  <c r="G4535" i="5"/>
  <c r="G4534" i="5"/>
  <c r="G4533" i="5"/>
  <c r="G4532" i="5"/>
  <c r="G4531" i="5"/>
  <c r="G4530" i="5"/>
  <c r="G4529" i="5"/>
  <c r="G4528" i="5"/>
  <c r="G4527" i="5"/>
  <c r="G4526" i="5"/>
  <c r="G4525" i="5"/>
  <c r="G4524" i="5"/>
  <c r="G4523" i="5"/>
  <c r="G4522" i="5"/>
  <c r="G4521" i="5"/>
  <c r="G4520" i="5"/>
  <c r="G4519" i="5"/>
  <c r="G4518" i="5"/>
  <c r="G4517" i="5"/>
  <c r="G4516" i="5"/>
  <c r="G4515" i="5"/>
  <c r="G4514" i="5"/>
  <c r="G4513" i="5"/>
  <c r="G4512" i="5"/>
  <c r="G4511" i="5"/>
  <c r="G4510" i="5"/>
  <c r="G4509" i="5"/>
  <c r="G4508" i="5"/>
  <c r="G4507" i="5"/>
  <c r="G4506" i="5"/>
  <c r="G4505" i="5"/>
  <c r="G4504" i="5"/>
  <c r="G4503" i="5"/>
  <c r="G4502" i="5"/>
  <c r="G4501" i="5"/>
  <c r="G4500" i="5"/>
  <c r="G4499" i="5"/>
  <c r="G4498" i="5"/>
  <c r="G4497" i="5"/>
  <c r="G4496" i="5"/>
  <c r="G4495" i="5"/>
  <c r="G4494" i="5"/>
  <c r="G4493" i="5"/>
  <c r="G4492" i="5"/>
  <c r="G4491" i="5"/>
  <c r="G4490" i="5"/>
  <c r="G4489" i="5"/>
  <c r="G4488" i="5"/>
  <c r="G4487" i="5"/>
  <c r="G4486" i="5"/>
  <c r="G4485" i="5"/>
  <c r="G4484" i="5"/>
  <c r="G4483" i="5"/>
  <c r="G4482" i="5"/>
  <c r="G4481" i="5"/>
  <c r="G4480" i="5"/>
  <c r="G4479" i="5"/>
  <c r="G4478" i="5"/>
  <c r="G4477" i="5"/>
  <c r="G4476" i="5"/>
  <c r="G4475" i="5"/>
  <c r="G4474" i="5"/>
  <c r="G4473" i="5"/>
  <c r="G4472" i="5"/>
  <c r="G4471" i="5"/>
  <c r="G4470" i="5"/>
  <c r="G4469" i="5"/>
  <c r="G4468" i="5"/>
  <c r="G4467" i="5"/>
  <c r="G4466" i="5"/>
  <c r="G4465" i="5"/>
  <c r="G4464" i="5"/>
  <c r="G4463" i="5"/>
  <c r="G4462" i="5"/>
  <c r="G4461" i="5"/>
  <c r="G4460" i="5"/>
  <c r="G4459" i="5"/>
  <c r="G4458" i="5"/>
  <c r="G4457" i="5"/>
  <c r="G4456" i="5"/>
  <c r="G4455" i="5"/>
  <c r="G4454" i="5"/>
  <c r="G4453" i="5"/>
  <c r="G4452" i="5"/>
  <c r="G4451" i="5"/>
  <c r="G4450" i="5"/>
  <c r="G4449" i="5"/>
  <c r="G4448" i="5"/>
  <c r="G4447" i="5"/>
  <c r="G4446" i="5"/>
  <c r="G4445" i="5"/>
  <c r="G4444" i="5"/>
  <c r="G4443" i="5"/>
  <c r="G4442" i="5"/>
  <c r="G4441" i="5"/>
  <c r="G4440" i="5"/>
  <c r="G4439" i="5"/>
  <c r="G4438" i="5"/>
  <c r="G4437" i="5"/>
  <c r="G4436" i="5"/>
  <c r="G4435" i="5"/>
  <c r="G4434" i="5"/>
  <c r="G4433" i="5"/>
  <c r="G4432" i="5"/>
  <c r="G4431" i="5"/>
  <c r="G4430" i="5"/>
  <c r="G4429" i="5"/>
  <c r="G4428" i="5"/>
  <c r="G4427" i="5"/>
  <c r="G4426" i="5"/>
  <c r="G4425" i="5"/>
  <c r="G4424" i="5"/>
  <c r="G4423" i="5"/>
  <c r="G4422" i="5"/>
  <c r="G4421" i="5"/>
  <c r="G4420" i="5"/>
  <c r="G4419" i="5"/>
  <c r="G4418" i="5"/>
  <c r="G4417" i="5"/>
  <c r="G4416" i="5"/>
  <c r="G4415" i="5"/>
  <c r="G4414" i="5"/>
  <c r="G4413" i="5"/>
  <c r="G4412" i="5"/>
  <c r="G4411" i="5"/>
  <c r="G4410" i="5"/>
  <c r="G4409" i="5"/>
  <c r="G4408" i="5"/>
  <c r="G4407" i="5"/>
  <c r="G4406" i="5"/>
  <c r="G4405" i="5"/>
  <c r="G4404" i="5"/>
  <c r="G4403" i="5"/>
  <c r="G4402" i="5"/>
  <c r="G4401" i="5"/>
  <c r="G4400" i="5"/>
  <c r="G4399" i="5"/>
  <c r="G4398" i="5"/>
  <c r="G4397" i="5"/>
  <c r="G4396" i="5"/>
  <c r="G4395" i="5"/>
  <c r="G4394" i="5"/>
  <c r="G4393" i="5"/>
  <c r="G4392" i="5"/>
  <c r="G4391" i="5"/>
  <c r="G4390" i="5"/>
  <c r="G4389" i="5"/>
  <c r="G4388" i="5"/>
  <c r="G4387" i="5"/>
  <c r="G4386" i="5"/>
  <c r="G4385" i="5"/>
  <c r="G4384" i="5"/>
  <c r="G4383" i="5"/>
  <c r="G4382" i="5"/>
  <c r="G4381" i="5"/>
  <c r="G4380" i="5"/>
  <c r="G4379" i="5"/>
  <c r="G4378" i="5"/>
  <c r="G4377" i="5"/>
  <c r="G4376" i="5"/>
  <c r="G4375" i="5"/>
  <c r="G4374" i="5"/>
  <c r="G4373" i="5"/>
  <c r="G4372" i="5"/>
  <c r="G4371" i="5"/>
  <c r="G4370" i="5"/>
  <c r="G4369" i="5"/>
  <c r="G4368" i="5"/>
  <c r="G4367" i="5"/>
  <c r="G4366" i="5"/>
  <c r="G4365" i="5"/>
  <c r="G4364" i="5"/>
  <c r="G4363" i="5"/>
  <c r="G4362" i="5"/>
  <c r="G4361" i="5"/>
  <c r="G4360" i="5"/>
  <c r="G4359" i="5"/>
  <c r="G4358" i="5"/>
  <c r="G4357" i="5"/>
  <c r="G4356" i="5"/>
  <c r="G4355" i="5"/>
  <c r="G4354" i="5"/>
  <c r="G4353" i="5"/>
  <c r="G4352" i="5"/>
  <c r="G4351" i="5"/>
  <c r="G4350" i="5"/>
  <c r="G4349" i="5"/>
  <c r="G4348" i="5"/>
  <c r="G4347" i="5"/>
  <c r="G4346" i="5"/>
  <c r="G4345" i="5"/>
  <c r="G4344" i="5"/>
  <c r="G4343" i="5"/>
  <c r="G4342" i="5"/>
  <c r="G4341" i="5"/>
  <c r="G4340" i="5"/>
  <c r="G4339" i="5"/>
  <c r="G4338" i="5"/>
  <c r="G4337" i="5"/>
  <c r="G4336" i="5"/>
  <c r="G4335" i="5"/>
  <c r="G4334" i="5"/>
  <c r="G4333" i="5"/>
  <c r="G4332" i="5"/>
  <c r="G4331" i="5"/>
  <c r="G4330" i="5"/>
  <c r="G4329" i="5"/>
  <c r="G4328" i="5"/>
  <c r="G4327" i="5"/>
  <c r="G4326" i="5"/>
  <c r="G4325" i="5"/>
  <c r="G4324" i="5"/>
  <c r="G4323" i="5"/>
  <c r="G4322" i="5"/>
  <c r="G4321" i="5"/>
  <c r="G4320" i="5"/>
  <c r="G4319" i="5"/>
  <c r="G4318" i="5"/>
  <c r="G4317" i="5"/>
  <c r="G4316" i="5"/>
  <c r="G4315" i="5"/>
  <c r="G4314" i="5"/>
  <c r="G4313" i="5"/>
  <c r="G4312" i="5"/>
  <c r="G4311" i="5"/>
  <c r="G4310" i="5"/>
  <c r="G4309" i="5"/>
  <c r="G4308" i="5"/>
  <c r="G4307" i="5"/>
  <c r="G4306" i="5"/>
  <c r="G4305" i="5"/>
  <c r="G4304" i="5"/>
  <c r="G4303" i="5"/>
  <c r="G4302" i="5"/>
  <c r="G4301" i="5"/>
  <c r="G4300" i="5"/>
  <c r="G4299" i="5"/>
  <c r="G4298" i="5"/>
  <c r="G4297" i="5"/>
  <c r="G4296" i="5"/>
  <c r="G4295" i="5"/>
  <c r="G4294" i="5"/>
  <c r="G4293" i="5"/>
  <c r="G4292" i="5"/>
  <c r="G4291" i="5"/>
  <c r="G4290" i="5"/>
  <c r="G4289" i="5"/>
  <c r="G4288" i="5"/>
  <c r="G4287" i="5"/>
  <c r="G4286" i="5"/>
  <c r="G4285" i="5"/>
  <c r="G4284" i="5"/>
  <c r="G4283" i="5"/>
  <c r="G4282" i="5"/>
  <c r="G4281" i="5"/>
  <c r="G4280" i="5"/>
  <c r="G4279" i="5"/>
  <c r="G4278" i="5"/>
  <c r="G4277" i="5"/>
  <c r="G4276" i="5"/>
  <c r="G4275" i="5"/>
  <c r="G4274" i="5"/>
  <c r="G4273" i="5"/>
  <c r="G4272" i="5"/>
  <c r="G4271" i="5"/>
  <c r="G4270" i="5"/>
  <c r="G4269" i="5"/>
  <c r="G4268" i="5"/>
  <c r="G4267" i="5"/>
  <c r="G4266" i="5"/>
  <c r="G4265" i="5"/>
  <c r="G4264" i="5"/>
  <c r="G4263" i="5"/>
  <c r="G4262" i="5"/>
  <c r="G4261" i="5"/>
  <c r="G4260" i="5"/>
  <c r="G4259" i="5"/>
  <c r="G4258" i="5"/>
  <c r="G4257" i="5"/>
  <c r="G4256" i="5"/>
  <c r="G4255" i="5"/>
  <c r="G4254" i="5"/>
  <c r="G4253" i="5"/>
  <c r="G4252" i="5"/>
  <c r="G4251" i="5"/>
  <c r="G4250" i="5"/>
  <c r="G4249" i="5"/>
  <c r="G4248" i="5"/>
  <c r="G4247" i="5"/>
  <c r="G4246" i="5"/>
  <c r="G4245" i="5"/>
  <c r="G4244" i="5"/>
  <c r="G4243" i="5"/>
  <c r="G4242" i="5"/>
  <c r="G4241" i="5"/>
  <c r="G4240" i="5"/>
  <c r="G4239" i="5"/>
  <c r="G4238" i="5"/>
  <c r="G4237" i="5"/>
  <c r="G4236" i="5"/>
  <c r="G4235" i="5"/>
  <c r="G4234" i="5"/>
  <c r="G4233" i="5"/>
  <c r="G4232" i="5"/>
  <c r="G4231" i="5"/>
  <c r="G4230" i="5"/>
  <c r="G4229" i="5"/>
  <c r="G4228" i="5"/>
  <c r="G4227" i="5"/>
  <c r="G4226" i="5"/>
  <c r="G4225" i="5"/>
  <c r="G4224" i="5"/>
  <c r="G4223" i="5"/>
  <c r="G4222" i="5"/>
  <c r="G4221" i="5"/>
  <c r="G4220" i="5"/>
  <c r="G4219" i="5"/>
  <c r="G4218" i="5"/>
  <c r="G4217" i="5"/>
  <c r="G4216" i="5"/>
  <c r="G4215" i="5"/>
  <c r="G4214" i="5"/>
  <c r="G4213" i="5"/>
  <c r="G4212" i="5"/>
  <c r="G4211" i="5"/>
  <c r="G4210" i="5"/>
  <c r="G4209" i="5"/>
  <c r="G4208" i="5"/>
  <c r="G4207" i="5"/>
  <c r="G4206" i="5"/>
  <c r="G4205" i="5"/>
  <c r="G4204" i="5"/>
  <c r="G4203" i="5"/>
  <c r="G4202" i="5"/>
  <c r="G4201" i="5"/>
  <c r="G4200" i="5"/>
  <c r="G4199" i="5"/>
  <c r="G4198" i="5"/>
  <c r="G4197" i="5"/>
  <c r="G4196" i="5"/>
  <c r="G4195" i="5"/>
  <c r="G4194" i="5"/>
  <c r="G4193" i="5"/>
  <c r="G4192" i="5"/>
  <c r="G4191" i="5"/>
  <c r="G4190" i="5"/>
  <c r="G4189" i="5"/>
  <c r="G4188" i="5"/>
  <c r="G4187" i="5"/>
  <c r="G4186" i="5"/>
  <c r="G4185" i="5"/>
  <c r="G4184" i="5"/>
  <c r="G4183" i="5"/>
  <c r="G4182" i="5"/>
  <c r="G4181" i="5"/>
  <c r="G4180" i="5"/>
  <c r="G4179" i="5"/>
  <c r="G4178" i="5"/>
  <c r="G4177" i="5"/>
  <c r="G4176" i="5"/>
  <c r="G4175" i="5"/>
  <c r="G4174" i="5"/>
  <c r="G4173" i="5"/>
  <c r="G4172" i="5"/>
  <c r="G4171" i="5"/>
  <c r="G4170" i="5"/>
  <c r="G4169" i="5"/>
  <c r="G4168" i="5"/>
  <c r="G4167" i="5"/>
  <c r="G4166" i="5"/>
  <c r="G4165" i="5"/>
  <c r="G4164" i="5"/>
  <c r="G4163" i="5"/>
  <c r="G4162" i="5"/>
  <c r="G4161" i="5"/>
  <c r="G4160" i="5"/>
  <c r="G4159" i="5"/>
  <c r="G4158" i="5"/>
  <c r="G4157" i="5"/>
  <c r="G4156" i="5"/>
  <c r="G4155" i="5"/>
  <c r="G4154" i="5"/>
  <c r="G4153" i="5"/>
  <c r="G4152" i="5"/>
  <c r="G4151" i="5"/>
  <c r="G4150" i="5"/>
  <c r="G4149" i="5"/>
  <c r="G4148" i="5"/>
  <c r="G4147" i="5"/>
  <c r="G4146" i="5"/>
  <c r="G4145" i="5"/>
  <c r="G4144" i="5"/>
  <c r="G4143" i="5"/>
  <c r="G4142" i="5"/>
  <c r="G4141" i="5"/>
  <c r="G4140" i="5"/>
  <c r="G4139" i="5"/>
  <c r="G4138" i="5"/>
  <c r="G4137" i="5"/>
  <c r="G4136" i="5"/>
  <c r="G4135" i="5"/>
  <c r="G4134" i="5"/>
  <c r="G4133" i="5"/>
  <c r="G4132" i="5"/>
  <c r="G4131" i="5"/>
  <c r="G4130" i="5"/>
  <c r="G4129" i="5"/>
  <c r="G4128" i="5"/>
  <c r="G4127" i="5"/>
  <c r="G4126" i="5"/>
  <c r="G4125" i="5"/>
  <c r="G4124" i="5"/>
  <c r="G4123" i="5"/>
  <c r="G4122" i="5"/>
  <c r="G4121" i="5"/>
  <c r="G4120" i="5"/>
  <c r="G4119" i="5"/>
  <c r="G4118" i="5"/>
  <c r="G4117" i="5"/>
  <c r="G4116" i="5"/>
  <c r="G4115" i="5"/>
  <c r="G4114" i="5"/>
  <c r="G4113" i="5"/>
  <c r="G4112" i="5"/>
  <c r="G4111" i="5"/>
  <c r="G4110" i="5"/>
  <c r="G4109" i="5"/>
  <c r="G4108" i="5"/>
  <c r="G4107" i="5"/>
  <c r="G4106" i="5"/>
  <c r="G4105" i="5"/>
  <c r="G4104" i="5"/>
  <c r="G4103" i="5"/>
  <c r="G4102" i="5"/>
  <c r="G4101" i="5"/>
  <c r="G4100" i="5"/>
  <c r="G4099" i="5"/>
  <c r="G4098" i="5"/>
  <c r="G4097" i="5"/>
  <c r="G4096" i="5"/>
  <c r="G4095" i="5"/>
  <c r="G4094" i="5"/>
  <c r="G4093" i="5"/>
  <c r="G4092" i="5"/>
  <c r="G4091" i="5"/>
  <c r="G4090" i="5"/>
  <c r="G4089" i="5"/>
  <c r="G4088" i="5"/>
  <c r="G4087" i="5"/>
  <c r="G4086" i="5"/>
  <c r="G4085" i="5"/>
  <c r="G4084" i="5"/>
  <c r="G4083" i="5"/>
  <c r="G4082" i="5"/>
  <c r="G4081" i="5"/>
  <c r="G4080" i="5"/>
  <c r="G4079" i="5"/>
  <c r="G4078" i="5"/>
  <c r="G4077" i="5"/>
  <c r="G4076" i="5"/>
  <c r="G4075" i="5"/>
  <c r="G4074" i="5"/>
  <c r="G4073" i="5"/>
  <c r="G4072" i="5"/>
  <c r="G4071" i="5"/>
  <c r="G4070" i="5"/>
  <c r="G4069" i="5"/>
  <c r="G4068" i="5"/>
  <c r="G4067" i="5"/>
  <c r="G4066" i="5"/>
  <c r="G4065" i="5"/>
  <c r="G4064" i="5"/>
  <c r="G4063" i="5"/>
  <c r="G4062" i="5"/>
  <c r="G4061" i="5"/>
  <c r="G4060" i="5"/>
  <c r="G4059" i="5"/>
  <c r="G4058" i="5"/>
  <c r="G4057" i="5"/>
  <c r="G4056" i="5"/>
  <c r="G4055" i="5"/>
  <c r="G4054" i="5"/>
  <c r="G4053" i="5"/>
  <c r="G4052" i="5"/>
  <c r="G4051" i="5"/>
  <c r="G4050" i="5"/>
  <c r="G4049" i="5"/>
  <c r="G4048" i="5"/>
  <c r="G4047" i="5"/>
  <c r="G4046" i="5"/>
  <c r="G4045" i="5"/>
  <c r="G4044" i="5"/>
  <c r="G4043" i="5"/>
  <c r="G4042" i="5"/>
  <c r="G4041" i="5"/>
  <c r="G4040" i="5"/>
  <c r="G4039" i="5"/>
  <c r="G4038" i="5"/>
  <c r="G4037" i="5"/>
  <c r="G4036" i="5"/>
  <c r="G4035" i="5"/>
  <c r="G4034" i="5"/>
  <c r="G4033" i="5"/>
  <c r="G4032" i="5"/>
  <c r="G4031" i="5"/>
  <c r="G4030" i="5"/>
  <c r="G4029" i="5"/>
  <c r="G4028" i="5"/>
  <c r="G4027" i="5"/>
  <c r="G4026" i="5"/>
  <c r="G4025" i="5"/>
  <c r="G4024" i="5"/>
  <c r="G4023" i="5"/>
  <c r="G4022" i="5"/>
  <c r="G4021" i="5"/>
  <c r="G4020" i="5"/>
  <c r="G4019" i="5"/>
  <c r="G4018" i="5"/>
  <c r="G4017" i="5"/>
  <c r="G4016" i="5"/>
  <c r="G4015" i="5"/>
  <c r="G4014" i="5"/>
  <c r="G4013" i="5"/>
  <c r="G4012" i="5"/>
  <c r="G4011" i="5"/>
  <c r="G4010" i="5"/>
  <c r="G4009" i="5"/>
  <c r="G4008" i="5"/>
  <c r="G4007" i="5"/>
  <c r="G4006" i="5"/>
  <c r="G4005" i="5"/>
  <c r="G4004" i="5"/>
  <c r="G4003" i="5"/>
  <c r="G4002" i="5"/>
  <c r="G4001" i="5"/>
  <c r="G4000" i="5"/>
  <c r="G3999" i="5"/>
  <c r="G3998" i="5"/>
  <c r="G3997" i="5"/>
  <c r="G3996" i="5"/>
  <c r="G3995" i="5"/>
  <c r="G3994" i="5"/>
  <c r="G3993" i="5"/>
  <c r="G3992" i="5"/>
  <c r="G3991" i="5"/>
  <c r="G3990" i="5"/>
  <c r="G3989" i="5"/>
  <c r="G3988" i="5"/>
  <c r="G3987" i="5"/>
  <c r="G3986" i="5"/>
  <c r="G3985" i="5"/>
  <c r="G3984" i="5"/>
  <c r="G3983" i="5"/>
  <c r="G3982" i="5"/>
  <c r="G3981" i="5"/>
  <c r="G3980" i="5"/>
  <c r="G3979" i="5"/>
  <c r="G3978" i="5"/>
  <c r="G3977" i="5"/>
  <c r="G3976" i="5"/>
  <c r="G3975" i="5"/>
  <c r="G3974" i="5"/>
  <c r="G3973" i="5"/>
  <c r="G3972" i="5"/>
  <c r="G3971" i="5"/>
  <c r="G3970" i="5"/>
  <c r="G3969" i="5"/>
  <c r="G3968" i="5"/>
  <c r="G3967" i="5"/>
  <c r="G3966" i="5"/>
  <c r="G3965" i="5"/>
  <c r="G3964" i="5"/>
  <c r="G3963" i="5"/>
  <c r="G3962" i="5"/>
  <c r="G3961" i="5"/>
  <c r="G3960" i="5"/>
  <c r="G3959" i="5"/>
  <c r="G3958" i="5"/>
  <c r="G3957" i="5"/>
  <c r="G3956" i="5"/>
  <c r="G3955" i="5"/>
  <c r="G3954" i="5"/>
  <c r="G3953" i="5"/>
  <c r="G3952" i="5"/>
  <c r="G3951" i="5"/>
  <c r="G3950" i="5"/>
  <c r="G3949" i="5"/>
  <c r="G3948" i="5"/>
  <c r="G3947" i="5"/>
  <c r="G3946" i="5"/>
  <c r="G3945" i="5"/>
  <c r="G3944" i="5"/>
  <c r="G3943" i="5"/>
  <c r="G3942" i="5"/>
  <c r="G3941" i="5"/>
  <c r="G3940" i="5"/>
  <c r="G3939" i="5"/>
  <c r="G3938" i="5"/>
  <c r="G3937" i="5"/>
  <c r="G3936" i="5"/>
  <c r="G3935" i="5"/>
  <c r="G3934" i="5"/>
  <c r="G3933" i="5"/>
  <c r="G3932" i="5"/>
  <c r="G3931" i="5"/>
  <c r="G3930" i="5"/>
  <c r="G3929" i="5"/>
  <c r="G3928" i="5"/>
  <c r="G3927" i="5"/>
  <c r="G3926" i="5"/>
  <c r="G3925" i="5"/>
  <c r="G3924" i="5"/>
  <c r="G3923" i="5"/>
  <c r="G3922" i="5"/>
  <c r="G3921" i="5"/>
  <c r="G3920" i="5"/>
  <c r="G3919" i="5"/>
  <c r="G3918" i="5"/>
  <c r="G3917" i="5"/>
  <c r="G3916" i="5"/>
  <c r="G3915" i="5"/>
  <c r="G3914" i="5"/>
  <c r="G3913" i="5"/>
  <c r="G3912" i="5"/>
  <c r="G3911" i="5"/>
  <c r="G3910" i="5"/>
  <c r="G3909" i="5"/>
  <c r="G3908" i="5"/>
  <c r="G3907" i="5"/>
  <c r="G3906" i="5"/>
  <c r="G3905" i="5"/>
  <c r="G3904" i="5"/>
  <c r="G3903" i="5"/>
  <c r="G3902" i="5"/>
  <c r="G3901" i="5"/>
  <c r="G3900" i="5"/>
  <c r="G3899" i="5"/>
  <c r="G3898" i="5"/>
  <c r="G3897" i="5"/>
  <c r="G3896" i="5"/>
  <c r="G3895" i="5"/>
  <c r="G3894" i="5"/>
  <c r="G3893" i="5"/>
  <c r="G3892" i="5"/>
  <c r="G3891" i="5"/>
  <c r="G3890" i="5"/>
  <c r="G3889" i="5"/>
  <c r="G3888" i="5"/>
  <c r="G3887" i="5"/>
  <c r="G3886" i="5"/>
  <c r="G3885" i="5"/>
  <c r="G3884" i="5"/>
  <c r="G3883" i="5"/>
  <c r="G3882" i="5"/>
  <c r="G3881" i="5"/>
  <c r="G3880" i="5"/>
  <c r="G3879" i="5"/>
  <c r="G3878" i="5"/>
  <c r="G3877" i="5"/>
  <c r="G3876" i="5"/>
  <c r="G3875" i="5"/>
  <c r="G3874" i="5"/>
  <c r="G3873" i="5"/>
  <c r="G3872" i="5"/>
  <c r="G3871" i="5"/>
  <c r="G3870" i="5"/>
  <c r="G3869" i="5"/>
  <c r="G3868" i="5"/>
  <c r="G3867" i="5"/>
  <c r="G3866" i="5"/>
  <c r="G3865" i="5"/>
  <c r="G3864" i="5"/>
  <c r="G3863" i="5"/>
  <c r="G3862" i="5"/>
  <c r="G3861" i="5"/>
  <c r="G3860" i="5"/>
  <c r="G3859" i="5"/>
  <c r="G3858" i="5"/>
  <c r="G3857" i="5"/>
  <c r="G3856" i="5"/>
  <c r="G3855" i="5"/>
  <c r="G3854" i="5"/>
  <c r="G3853" i="5"/>
  <c r="G3852" i="5"/>
  <c r="G3851" i="5"/>
  <c r="G3850" i="5"/>
  <c r="G3849" i="5"/>
  <c r="G3848" i="5"/>
  <c r="G3847" i="5"/>
  <c r="G3846" i="5"/>
  <c r="G3845" i="5"/>
  <c r="G3844" i="5"/>
  <c r="G3843" i="5"/>
  <c r="G3842" i="5"/>
  <c r="G3841" i="5"/>
  <c r="G3840" i="5"/>
  <c r="G3839" i="5"/>
  <c r="G3838" i="5"/>
  <c r="G3837" i="5"/>
  <c r="G3836" i="5"/>
  <c r="G3835" i="5"/>
  <c r="G3834" i="5"/>
  <c r="G3833" i="5"/>
  <c r="G3832" i="5"/>
  <c r="G3831" i="5"/>
  <c r="G3830" i="5"/>
  <c r="G3829" i="5"/>
  <c r="G3828" i="5"/>
  <c r="G3827" i="5"/>
  <c r="G3826" i="5"/>
  <c r="G3825" i="5"/>
  <c r="G3824" i="5"/>
  <c r="G3823" i="5"/>
  <c r="G3822" i="5"/>
  <c r="G3821" i="5"/>
  <c r="G3820" i="5"/>
  <c r="G3819" i="5"/>
  <c r="G3818" i="5"/>
  <c r="G3817" i="5"/>
  <c r="G3816" i="5"/>
  <c r="G3815" i="5"/>
  <c r="G3814" i="5"/>
  <c r="G3813" i="5"/>
  <c r="G3812" i="5"/>
  <c r="G3811" i="5"/>
  <c r="G3810" i="5"/>
  <c r="G3809" i="5"/>
  <c r="G3808" i="5"/>
  <c r="G3807" i="5"/>
  <c r="G3806" i="5"/>
  <c r="G3805" i="5"/>
  <c r="G3804" i="5"/>
  <c r="G3803" i="5"/>
  <c r="G3802" i="5"/>
  <c r="G3801" i="5"/>
  <c r="G3800" i="5"/>
  <c r="G3799" i="5"/>
  <c r="G3798" i="5"/>
  <c r="G3797" i="5"/>
  <c r="G3796" i="5"/>
  <c r="G3795" i="5"/>
  <c r="G3794" i="5"/>
  <c r="G3793" i="5"/>
  <c r="G3792" i="5"/>
  <c r="G3791" i="5"/>
  <c r="G3790" i="5"/>
  <c r="G3789" i="5"/>
  <c r="G3788" i="5"/>
  <c r="G3787" i="5"/>
  <c r="G3786" i="5"/>
  <c r="G3785" i="5"/>
  <c r="G3784" i="5"/>
  <c r="G3783" i="5"/>
  <c r="G3782" i="5"/>
  <c r="G3781" i="5"/>
  <c r="G3780" i="5"/>
  <c r="G3779" i="5"/>
  <c r="G3778" i="5"/>
  <c r="G3777" i="5"/>
  <c r="G3776" i="5"/>
  <c r="G3775" i="5"/>
  <c r="G3774" i="5"/>
  <c r="G3773" i="5"/>
  <c r="G3772" i="5"/>
  <c r="G3771" i="5"/>
  <c r="G3770" i="5"/>
  <c r="G3769" i="5"/>
  <c r="G3768" i="5"/>
  <c r="G3767" i="5"/>
  <c r="G3766" i="5"/>
  <c r="G3765" i="5"/>
  <c r="G3764" i="5"/>
  <c r="G3763" i="5"/>
  <c r="G3762" i="5"/>
  <c r="G3761" i="5"/>
  <c r="G3760" i="5"/>
  <c r="G3759" i="5"/>
  <c r="G3758" i="5"/>
  <c r="G3757" i="5"/>
  <c r="G3756" i="5"/>
  <c r="G3755" i="5"/>
  <c r="G3754" i="5"/>
  <c r="G3753" i="5"/>
  <c r="G3752" i="5"/>
  <c r="G3751" i="5"/>
  <c r="G3750" i="5"/>
  <c r="G3749" i="5"/>
  <c r="G3748" i="5"/>
  <c r="G3747" i="5"/>
  <c r="G3746" i="5"/>
  <c r="G3745" i="5"/>
  <c r="G3744" i="5"/>
  <c r="G3743" i="5"/>
  <c r="G3742" i="5"/>
  <c r="G3741" i="5"/>
  <c r="G3740" i="5"/>
  <c r="G3739" i="5"/>
  <c r="G3738" i="5"/>
  <c r="G3737" i="5"/>
  <c r="G3736" i="5"/>
  <c r="G3735" i="5"/>
  <c r="G3734" i="5"/>
  <c r="G3733" i="5"/>
  <c r="G3732" i="5"/>
  <c r="G3731" i="5"/>
  <c r="G3730" i="5"/>
  <c r="G3729" i="5"/>
  <c r="G3728" i="5"/>
  <c r="G3727" i="5"/>
  <c r="G3726" i="5"/>
  <c r="G3725" i="5"/>
  <c r="G3724" i="5"/>
  <c r="G3723" i="5"/>
  <c r="G3722" i="5"/>
  <c r="G3721" i="5"/>
  <c r="G3720" i="5"/>
  <c r="G3719" i="5"/>
  <c r="G3718" i="5"/>
  <c r="G3717" i="5"/>
  <c r="G3716" i="5"/>
  <c r="G3715" i="5"/>
  <c r="G3714" i="5"/>
  <c r="G3713" i="5"/>
  <c r="G3712" i="5"/>
  <c r="G3711" i="5"/>
  <c r="G3710" i="5"/>
  <c r="G3709" i="5"/>
  <c r="G3708" i="5"/>
  <c r="G3707" i="5"/>
  <c r="G3706" i="5"/>
  <c r="G3705" i="5"/>
  <c r="G3704" i="5"/>
  <c r="G3703" i="5"/>
  <c r="G3702" i="5"/>
  <c r="G3701" i="5"/>
  <c r="G3700" i="5"/>
  <c r="G3699" i="5"/>
  <c r="G3698" i="5"/>
  <c r="G3697" i="5"/>
  <c r="G3696" i="5"/>
  <c r="G3695" i="5"/>
  <c r="G3694" i="5"/>
  <c r="G3693" i="5"/>
  <c r="G3692" i="5"/>
  <c r="G3691" i="5"/>
  <c r="G3690" i="5"/>
  <c r="G3689" i="5"/>
  <c r="G3688" i="5"/>
  <c r="G3687" i="5"/>
  <c r="G3686" i="5"/>
  <c r="G3685" i="5"/>
  <c r="G3684" i="5"/>
  <c r="G3683" i="5"/>
  <c r="G3682" i="5"/>
  <c r="G3681" i="5"/>
  <c r="G3680" i="5"/>
  <c r="G3679" i="5"/>
  <c r="G3678" i="5"/>
  <c r="G3677" i="5"/>
  <c r="G3676" i="5"/>
  <c r="G3675" i="5"/>
  <c r="G3674" i="5"/>
  <c r="G3673" i="5"/>
  <c r="G3672" i="5"/>
  <c r="G3671" i="5"/>
  <c r="G3670" i="5"/>
  <c r="G3669" i="5"/>
  <c r="G3668" i="5"/>
  <c r="G3667" i="5"/>
  <c r="G3666" i="5"/>
  <c r="G3665" i="5"/>
  <c r="G3664" i="5"/>
  <c r="G3663" i="5"/>
  <c r="G3662" i="5"/>
  <c r="G3661" i="5"/>
  <c r="G3660" i="5"/>
  <c r="G3659" i="5"/>
  <c r="G3658" i="5"/>
  <c r="G3657" i="5"/>
  <c r="G3656" i="5"/>
  <c r="G3655" i="5"/>
  <c r="G3654" i="5"/>
  <c r="G3653" i="5"/>
  <c r="G3652" i="5"/>
  <c r="G3651" i="5"/>
  <c r="G3650" i="5"/>
  <c r="G3649" i="5"/>
  <c r="G3648" i="5"/>
  <c r="G3647" i="5"/>
  <c r="G3646" i="5"/>
  <c r="G3645" i="5"/>
  <c r="G3644" i="5"/>
  <c r="G3643" i="5"/>
  <c r="G3642" i="5"/>
  <c r="G3641" i="5"/>
  <c r="G3640" i="5"/>
  <c r="G3639" i="5"/>
  <c r="G3638" i="5"/>
  <c r="G3637" i="5"/>
  <c r="G3636" i="5"/>
  <c r="G3635" i="5"/>
  <c r="G3634" i="5"/>
  <c r="G3633" i="5"/>
  <c r="G3632" i="5"/>
  <c r="G3631" i="5"/>
  <c r="G3630" i="5"/>
  <c r="G3629" i="5"/>
  <c r="G3628" i="5"/>
  <c r="G3627" i="5"/>
  <c r="G3626" i="5"/>
  <c r="G3625" i="5"/>
  <c r="G3624" i="5"/>
  <c r="G3623" i="5"/>
  <c r="G3622" i="5"/>
  <c r="G3621" i="5"/>
  <c r="G3620" i="5"/>
  <c r="G3619" i="5"/>
  <c r="G3618" i="5"/>
  <c r="G3617" i="5"/>
  <c r="G3616" i="5"/>
  <c r="G3615" i="5"/>
  <c r="G3614" i="5"/>
  <c r="G3613" i="5"/>
  <c r="G3612" i="5"/>
  <c r="G3611" i="5"/>
  <c r="G3610" i="5"/>
  <c r="G3609" i="5"/>
  <c r="G3608" i="5"/>
  <c r="G3607" i="5"/>
  <c r="G3606" i="5"/>
  <c r="G3605" i="5"/>
  <c r="G3604" i="5"/>
  <c r="G3603" i="5"/>
  <c r="G3602" i="5"/>
  <c r="G3601" i="5"/>
  <c r="G3600" i="5"/>
  <c r="G3599" i="5"/>
  <c r="G3598" i="5"/>
  <c r="G3597" i="5"/>
  <c r="G3596" i="5"/>
  <c r="G3595" i="5"/>
  <c r="G3594" i="5"/>
  <c r="G3593" i="5"/>
  <c r="G3592" i="5"/>
  <c r="G3591" i="5"/>
  <c r="G3590" i="5"/>
  <c r="G3589" i="5"/>
  <c r="G3588" i="5"/>
  <c r="G3587" i="5"/>
  <c r="G3586" i="5"/>
  <c r="G3585" i="5"/>
  <c r="G3584" i="5"/>
  <c r="G3583" i="5"/>
  <c r="G3582" i="5"/>
  <c r="G3581" i="5"/>
  <c r="G3580" i="5"/>
  <c r="G3579" i="5"/>
  <c r="G3578" i="5"/>
  <c r="G3577" i="5"/>
  <c r="G3576" i="5"/>
  <c r="G3575" i="5"/>
  <c r="G3574" i="5"/>
  <c r="G3573" i="5"/>
  <c r="G3572" i="5"/>
  <c r="G3571" i="5"/>
  <c r="G3570" i="5"/>
  <c r="G3569" i="5"/>
  <c r="G3568" i="5"/>
  <c r="G3567" i="5"/>
  <c r="G3566" i="5"/>
  <c r="G3565" i="5"/>
  <c r="G3564" i="5"/>
  <c r="G3563" i="5"/>
  <c r="G3562" i="5"/>
  <c r="G3561" i="5"/>
  <c r="G3560" i="5"/>
  <c r="G3559" i="5"/>
  <c r="G3558" i="5"/>
  <c r="G3557" i="5"/>
  <c r="G3556" i="5"/>
  <c r="G3555" i="5"/>
  <c r="G3554" i="5"/>
  <c r="G3553" i="5"/>
  <c r="G3552" i="5"/>
  <c r="G3551" i="5"/>
  <c r="G3550" i="5"/>
  <c r="G3549" i="5"/>
  <c r="G3548" i="5"/>
  <c r="G3547" i="5"/>
  <c r="G3546" i="5"/>
  <c r="G3545" i="5"/>
  <c r="G3544" i="5"/>
  <c r="G3543" i="5"/>
  <c r="G3542" i="5"/>
  <c r="G3541" i="5"/>
  <c r="G3540" i="5"/>
  <c r="G3539" i="5"/>
  <c r="G3538" i="5"/>
  <c r="G3537" i="5"/>
  <c r="G3536" i="5"/>
  <c r="G3535" i="5"/>
  <c r="G3534" i="5"/>
  <c r="G3533" i="5"/>
  <c r="G3532" i="5"/>
  <c r="G3531" i="5"/>
  <c r="G3530" i="5"/>
  <c r="G3529" i="5"/>
  <c r="G3528" i="5"/>
  <c r="G3527" i="5"/>
  <c r="G3526" i="5"/>
  <c r="G3525" i="5"/>
  <c r="G3524" i="5"/>
  <c r="G3523" i="5"/>
  <c r="G3522" i="5"/>
  <c r="G3521" i="5"/>
  <c r="G3520" i="5"/>
  <c r="G3519" i="5"/>
  <c r="G3518" i="5"/>
  <c r="G3517" i="5"/>
  <c r="G3516" i="5"/>
  <c r="G3515" i="5"/>
  <c r="G3514" i="5"/>
  <c r="G3513" i="5"/>
  <c r="G3512" i="5"/>
  <c r="G3511" i="5"/>
  <c r="G3510" i="5"/>
  <c r="G3509" i="5"/>
  <c r="G3508" i="5"/>
  <c r="G3507" i="5"/>
  <c r="G3506" i="5"/>
  <c r="G3505" i="5"/>
  <c r="G3504" i="5"/>
  <c r="G3503" i="5"/>
  <c r="G3502" i="5"/>
  <c r="G3501" i="5"/>
  <c r="G3500" i="5"/>
  <c r="G3499" i="5"/>
  <c r="G3498" i="5"/>
  <c r="G3497" i="5"/>
  <c r="G3496" i="5"/>
  <c r="G3495" i="5"/>
  <c r="G3494" i="5"/>
  <c r="G3493" i="5"/>
  <c r="G3492" i="5"/>
  <c r="G3491" i="5"/>
  <c r="G3490" i="5"/>
  <c r="G3489" i="5"/>
  <c r="G3488" i="5"/>
  <c r="G3487" i="5"/>
  <c r="G3486" i="5"/>
  <c r="G3485" i="5"/>
  <c r="G3484" i="5"/>
  <c r="G3483" i="5"/>
  <c r="G3482" i="5"/>
  <c r="G3481" i="5"/>
  <c r="G3480" i="5"/>
  <c r="G3479" i="5"/>
  <c r="G3478" i="5"/>
  <c r="G3477" i="5"/>
  <c r="G3476" i="5"/>
  <c r="G3475" i="5"/>
  <c r="G3474" i="5"/>
  <c r="G3473" i="5"/>
  <c r="G3472" i="5"/>
  <c r="G3471" i="5"/>
  <c r="G3470" i="5"/>
  <c r="G3469" i="5"/>
  <c r="G3468" i="5"/>
  <c r="G3467" i="5"/>
  <c r="G3466" i="5"/>
  <c r="G3465" i="5"/>
  <c r="G3464" i="5"/>
  <c r="G3463" i="5"/>
  <c r="G3462" i="5"/>
  <c r="G3461" i="5"/>
  <c r="G3460" i="5"/>
  <c r="G3459" i="5"/>
  <c r="G3458" i="5"/>
  <c r="G3457" i="5"/>
  <c r="G3456" i="5"/>
  <c r="G3455" i="5"/>
  <c r="G3454" i="5"/>
  <c r="G3453" i="5"/>
  <c r="G3452" i="5"/>
  <c r="G3451" i="5"/>
  <c r="G3450" i="5"/>
  <c r="G3449" i="5"/>
  <c r="G3448" i="5"/>
  <c r="G3447" i="5"/>
  <c r="G3446" i="5"/>
  <c r="G3445" i="5"/>
  <c r="G3444" i="5"/>
  <c r="G3443" i="5"/>
  <c r="G3442" i="5"/>
  <c r="G3441" i="5"/>
  <c r="G3440" i="5"/>
  <c r="G3439" i="5"/>
  <c r="G3438" i="5"/>
  <c r="G3437" i="5"/>
  <c r="G3436" i="5"/>
  <c r="G3435" i="5"/>
  <c r="G3434" i="5"/>
  <c r="G3433" i="5"/>
  <c r="G3432" i="5"/>
  <c r="G3431" i="5"/>
  <c r="G3430" i="5"/>
  <c r="G3429" i="5"/>
  <c r="G3428" i="5"/>
  <c r="G3427" i="5"/>
  <c r="G3426" i="5"/>
  <c r="G3425" i="5"/>
  <c r="G3424" i="5"/>
  <c r="G3423" i="5"/>
  <c r="G3422" i="5"/>
  <c r="G3421" i="5"/>
  <c r="G3420" i="5"/>
  <c r="G3419" i="5"/>
  <c r="G3418" i="5"/>
  <c r="G3417" i="5"/>
  <c r="G3416" i="5"/>
  <c r="G3415" i="5"/>
  <c r="G3414" i="5"/>
  <c r="G3413" i="5"/>
  <c r="G3412" i="5"/>
  <c r="G3411" i="5"/>
  <c r="G3410" i="5"/>
  <c r="G3409" i="5"/>
  <c r="G3408" i="5"/>
  <c r="G3407" i="5"/>
  <c r="G3406" i="5"/>
  <c r="G3405" i="5"/>
  <c r="G3404" i="5"/>
  <c r="G3403" i="5"/>
  <c r="G3402" i="5"/>
  <c r="G3401" i="5"/>
  <c r="G3400" i="5"/>
  <c r="G3399" i="5"/>
  <c r="G3398" i="5"/>
  <c r="G3397" i="5"/>
  <c r="G3396" i="5"/>
  <c r="G3395" i="5"/>
  <c r="G3394" i="5"/>
  <c r="G3393" i="5"/>
  <c r="G3392" i="5"/>
  <c r="G3391" i="5"/>
  <c r="G3390" i="5"/>
  <c r="G3389" i="5"/>
  <c r="G3388" i="5"/>
  <c r="G3387" i="5"/>
  <c r="G3386" i="5"/>
  <c r="G3385" i="5"/>
  <c r="G3384" i="5"/>
  <c r="G3383" i="5"/>
  <c r="G3382" i="5"/>
  <c r="G3381" i="5"/>
  <c r="G3380" i="5"/>
  <c r="G3379" i="5"/>
  <c r="G3378" i="5"/>
  <c r="G3377" i="5"/>
  <c r="G3376" i="5"/>
  <c r="G3375" i="5"/>
  <c r="G3374" i="5"/>
  <c r="G3373" i="5"/>
  <c r="G3372" i="5"/>
  <c r="G3371" i="5"/>
  <c r="G3370" i="5"/>
  <c r="G3369" i="5"/>
  <c r="G3368" i="5"/>
  <c r="G3367" i="5"/>
  <c r="G3366" i="5"/>
  <c r="G3365" i="5"/>
  <c r="G3364" i="5"/>
  <c r="G3363" i="5"/>
  <c r="G3362" i="5"/>
  <c r="G3361" i="5"/>
  <c r="G3360" i="5"/>
  <c r="G3359" i="5"/>
  <c r="G3358" i="5"/>
  <c r="G3357" i="5"/>
  <c r="G3356" i="5"/>
  <c r="G3355" i="5"/>
  <c r="G3354" i="5"/>
  <c r="G3353" i="5"/>
  <c r="G3352" i="5"/>
  <c r="G3351" i="5"/>
  <c r="G3350" i="5"/>
  <c r="G3349" i="5"/>
  <c r="G3348" i="5"/>
  <c r="G3347" i="5"/>
  <c r="G3346" i="5"/>
  <c r="G3345" i="5"/>
  <c r="G3344" i="5"/>
  <c r="G3343" i="5"/>
  <c r="G3342" i="5"/>
  <c r="G3341" i="5"/>
  <c r="G3340" i="5"/>
  <c r="G3339" i="5"/>
  <c r="G3338" i="5"/>
  <c r="G3337" i="5"/>
  <c r="G3336" i="5"/>
  <c r="G3335" i="5"/>
  <c r="G3334" i="5"/>
  <c r="G3333" i="5"/>
  <c r="G3332" i="5"/>
  <c r="G3331" i="5"/>
  <c r="G3330" i="5"/>
  <c r="G3329" i="5"/>
  <c r="G3328" i="5"/>
  <c r="G3327" i="5"/>
  <c r="G3326" i="5"/>
  <c r="G3325" i="5"/>
  <c r="G3324" i="5"/>
  <c r="G3323" i="5"/>
  <c r="G3322" i="5"/>
  <c r="G3321" i="5"/>
  <c r="G3320" i="5"/>
  <c r="G3319" i="5"/>
  <c r="G3318" i="5"/>
  <c r="G3317" i="5"/>
  <c r="G3316" i="5"/>
  <c r="G3315" i="5"/>
  <c r="G3314" i="5"/>
  <c r="G3313" i="5"/>
  <c r="G3312" i="5"/>
  <c r="G3311" i="5"/>
  <c r="G3310" i="5"/>
  <c r="G3309" i="5"/>
  <c r="G3308" i="5"/>
  <c r="G3307" i="5"/>
  <c r="G3306" i="5"/>
  <c r="G3305" i="5"/>
  <c r="G3304" i="5"/>
  <c r="G3303" i="5"/>
  <c r="G3302" i="5"/>
  <c r="G3301" i="5"/>
  <c r="G3300" i="5"/>
  <c r="G3299" i="5"/>
  <c r="G3298" i="5"/>
  <c r="G3297" i="5"/>
  <c r="G3296" i="5"/>
  <c r="G3295" i="5"/>
  <c r="G3294" i="5"/>
  <c r="G3293" i="5"/>
  <c r="G3292" i="5"/>
  <c r="G3291" i="5"/>
  <c r="G3290" i="5"/>
  <c r="G3289" i="5"/>
  <c r="G3288" i="5"/>
  <c r="G3287" i="5"/>
  <c r="G3286" i="5"/>
  <c r="G3285" i="5"/>
  <c r="G3284" i="5"/>
  <c r="G3283" i="5"/>
  <c r="G3282" i="5"/>
  <c r="G3281" i="5"/>
  <c r="G3280" i="5"/>
  <c r="G3279" i="5"/>
  <c r="G3278" i="5"/>
  <c r="G3277" i="5"/>
  <c r="G3276" i="5"/>
  <c r="G3275" i="5"/>
  <c r="G3274" i="5"/>
  <c r="G3273" i="5"/>
  <c r="G3272" i="5"/>
  <c r="G3271" i="5"/>
  <c r="G3270" i="5"/>
  <c r="G3269" i="5"/>
  <c r="G3268" i="5"/>
  <c r="G3267" i="5"/>
  <c r="G3266" i="5"/>
  <c r="G3265" i="5"/>
  <c r="G3264" i="5"/>
  <c r="G3263" i="5"/>
  <c r="G3262" i="5"/>
  <c r="G3261" i="5"/>
  <c r="G3260" i="5"/>
  <c r="G3259" i="5"/>
  <c r="G3258" i="5"/>
  <c r="G3257" i="5"/>
  <c r="G3256" i="5"/>
  <c r="G3255" i="5"/>
  <c r="G3254" i="5"/>
  <c r="G3253" i="5"/>
  <c r="G3252" i="5"/>
  <c r="G3251" i="5"/>
  <c r="G3250" i="5"/>
  <c r="G3249" i="5"/>
  <c r="G3248" i="5"/>
  <c r="G3247" i="5"/>
  <c r="G3246" i="5"/>
  <c r="G3245" i="5"/>
  <c r="G3244" i="5"/>
  <c r="G3243" i="5"/>
  <c r="G3242" i="5"/>
  <c r="G3241" i="5"/>
  <c r="G3240" i="5"/>
  <c r="G3239" i="5"/>
  <c r="G3238" i="5"/>
  <c r="G3237" i="5"/>
  <c r="G3236" i="5"/>
  <c r="G3235" i="5"/>
  <c r="G3234" i="5"/>
  <c r="G3233" i="5"/>
  <c r="G3232" i="5"/>
  <c r="G3231" i="5"/>
  <c r="G3230" i="5"/>
  <c r="G3229" i="5"/>
  <c r="G3228" i="5"/>
  <c r="G3227" i="5"/>
  <c r="G3226" i="5"/>
  <c r="G3225" i="5"/>
  <c r="G3224" i="5"/>
  <c r="G3223" i="5"/>
  <c r="G3222" i="5"/>
  <c r="G3221" i="5"/>
  <c r="G3220" i="5"/>
  <c r="G3219" i="5"/>
  <c r="G3218" i="5"/>
  <c r="G3217" i="5"/>
  <c r="G3216" i="5"/>
  <c r="G3215" i="5"/>
  <c r="G3214" i="5"/>
  <c r="G3213" i="5"/>
  <c r="G3212" i="5"/>
  <c r="G3211" i="5"/>
  <c r="G3210" i="5"/>
  <c r="G3209" i="5"/>
  <c r="G3208" i="5"/>
  <c r="G3207" i="5"/>
  <c r="G3206" i="5"/>
  <c r="G3205" i="5"/>
  <c r="G3204" i="5"/>
  <c r="G3203" i="5"/>
  <c r="G3202" i="5"/>
  <c r="G3201" i="5"/>
  <c r="G3200" i="5"/>
  <c r="G3199" i="5"/>
  <c r="G3198" i="5"/>
  <c r="G3197" i="5"/>
  <c r="G3196" i="5"/>
  <c r="G3195" i="5"/>
  <c r="G3194" i="5"/>
  <c r="G3193" i="5"/>
  <c r="G3192" i="5"/>
  <c r="G3191" i="5"/>
  <c r="G3190" i="5"/>
  <c r="G3189" i="5"/>
  <c r="G3188" i="5"/>
  <c r="G3187" i="5"/>
  <c r="G3186" i="5"/>
  <c r="G3185" i="5"/>
  <c r="G3184" i="5"/>
  <c r="G3183" i="5"/>
  <c r="G3182" i="5"/>
  <c r="G3181" i="5"/>
  <c r="G3180" i="5"/>
  <c r="G3179" i="5"/>
  <c r="G3178" i="5"/>
  <c r="G3177" i="5"/>
  <c r="G3176" i="5"/>
  <c r="G3175" i="5"/>
  <c r="G3174" i="5"/>
  <c r="G3173" i="5"/>
  <c r="G3172" i="5"/>
  <c r="G3171" i="5"/>
  <c r="G3170" i="5"/>
  <c r="G3169" i="5"/>
  <c r="G3168" i="5"/>
  <c r="G3167" i="5"/>
  <c r="G3166" i="5"/>
  <c r="G3165" i="5"/>
  <c r="G3164" i="5"/>
  <c r="G3163" i="5"/>
  <c r="G3162" i="5"/>
  <c r="G3161" i="5"/>
  <c r="G3160" i="5"/>
  <c r="G3159" i="5"/>
  <c r="G3158" i="5"/>
  <c r="G3157" i="5"/>
  <c r="G3156" i="5"/>
  <c r="G3155" i="5"/>
  <c r="G3154" i="5"/>
  <c r="G3153" i="5"/>
  <c r="G3152" i="5"/>
  <c r="G3151" i="5"/>
  <c r="G3150" i="5"/>
  <c r="G3149" i="5"/>
  <c r="G3148" i="5"/>
  <c r="G3147" i="5"/>
  <c r="G3146" i="5"/>
  <c r="G3145" i="5"/>
  <c r="G3144" i="5"/>
  <c r="G3143" i="5"/>
  <c r="G3142" i="5"/>
  <c r="G3141" i="5"/>
  <c r="G3140" i="5"/>
  <c r="G3139" i="5"/>
  <c r="G3138" i="5"/>
  <c r="G3137" i="5"/>
  <c r="G3136" i="5"/>
  <c r="G3135" i="5"/>
  <c r="G3134" i="5"/>
  <c r="G3133" i="5"/>
  <c r="G3132" i="5"/>
  <c r="G3131" i="5"/>
  <c r="G3130" i="5"/>
  <c r="G3129" i="5"/>
  <c r="G3128" i="5"/>
  <c r="G3127" i="5"/>
  <c r="G3126" i="5"/>
  <c r="G3125" i="5"/>
  <c r="G3124" i="5"/>
  <c r="G3123" i="5"/>
  <c r="G3122" i="5"/>
  <c r="G3121" i="5"/>
  <c r="G3120" i="5"/>
  <c r="G3119" i="5"/>
  <c r="G3118" i="5"/>
  <c r="G3117" i="5"/>
  <c r="G3116" i="5"/>
  <c r="G3115" i="5"/>
  <c r="G3114" i="5"/>
  <c r="G3113" i="5"/>
  <c r="G3112" i="5"/>
  <c r="G3111" i="5"/>
  <c r="G3110" i="5"/>
  <c r="G3109" i="5"/>
  <c r="G3108" i="5"/>
  <c r="G3107" i="5"/>
  <c r="G3106" i="5"/>
  <c r="G3105" i="5"/>
  <c r="G3104" i="5"/>
  <c r="G3103" i="5"/>
  <c r="G3102" i="5"/>
  <c r="G3101" i="5"/>
  <c r="G3100" i="5"/>
  <c r="G3099" i="5"/>
  <c r="G3098" i="5"/>
  <c r="G3097" i="5"/>
  <c r="G3096" i="5"/>
  <c r="G3095" i="5"/>
  <c r="G3094" i="5"/>
  <c r="G3093" i="5"/>
  <c r="G3092" i="5"/>
  <c r="G3091" i="5"/>
  <c r="G3090" i="5"/>
  <c r="G3089" i="5"/>
  <c r="G3088" i="5"/>
  <c r="G3087" i="5"/>
  <c r="G3086" i="5"/>
  <c r="G3085" i="5"/>
  <c r="G3084" i="5"/>
  <c r="G3083" i="5"/>
  <c r="G3082" i="5"/>
  <c r="G3081" i="5"/>
  <c r="G3080" i="5"/>
  <c r="G3079" i="5"/>
  <c r="G3078" i="5"/>
  <c r="G3077" i="5"/>
  <c r="G3076" i="5"/>
  <c r="G3075" i="5"/>
  <c r="G3074" i="5"/>
  <c r="G3073" i="5"/>
  <c r="G3072" i="5"/>
  <c r="G3071" i="5"/>
  <c r="G3070" i="5"/>
  <c r="G3069" i="5"/>
  <c r="G3068" i="5"/>
  <c r="G3067" i="5"/>
  <c r="G3066" i="5"/>
  <c r="G3065" i="5"/>
  <c r="G3064" i="5"/>
  <c r="G3063" i="5"/>
  <c r="G3062" i="5"/>
  <c r="G3061" i="5"/>
  <c r="G3060" i="5"/>
  <c r="G3059" i="5"/>
  <c r="G3058" i="5"/>
  <c r="G3057" i="5"/>
  <c r="G3056" i="5"/>
  <c r="G3055" i="5"/>
  <c r="G3054" i="5"/>
  <c r="G3053" i="5"/>
  <c r="G3052" i="5"/>
  <c r="G3051" i="5"/>
  <c r="G3050" i="5"/>
  <c r="G3049" i="5"/>
  <c r="G3048" i="5"/>
  <c r="G3047" i="5"/>
  <c r="G3046" i="5"/>
  <c r="G3045" i="5"/>
  <c r="G3044" i="5"/>
  <c r="G3043" i="5"/>
  <c r="G3042" i="5"/>
  <c r="G3041" i="5"/>
  <c r="G3040" i="5"/>
  <c r="G3039" i="5"/>
  <c r="G3038" i="5"/>
  <c r="G3037" i="5"/>
  <c r="G3036" i="5"/>
  <c r="G3035" i="5"/>
  <c r="G3034" i="5"/>
  <c r="G3033" i="5"/>
  <c r="G3032" i="5"/>
  <c r="G3031" i="5"/>
  <c r="G3030" i="5"/>
  <c r="G3029" i="5"/>
  <c r="G3028" i="5"/>
  <c r="G3027" i="5"/>
  <c r="G3026" i="5"/>
  <c r="G3025" i="5"/>
  <c r="G3024" i="5"/>
  <c r="G3023" i="5"/>
  <c r="G3022" i="5"/>
  <c r="G3021" i="5"/>
  <c r="G3020" i="5"/>
  <c r="G3019" i="5"/>
  <c r="G3018" i="5"/>
  <c r="G3017" i="5"/>
  <c r="G3016" i="5"/>
  <c r="G3015" i="5"/>
  <c r="G3014" i="5"/>
  <c r="G3013" i="5"/>
  <c r="G3012" i="5"/>
  <c r="G3011" i="5"/>
  <c r="G3010" i="5"/>
  <c r="G3009" i="5"/>
  <c r="G3008" i="5"/>
  <c r="G3007" i="5"/>
  <c r="G3006" i="5"/>
  <c r="G3005" i="5"/>
  <c r="G3004" i="5"/>
  <c r="G3003" i="5"/>
  <c r="G3002" i="5"/>
  <c r="G3001" i="5"/>
  <c r="G3000" i="5"/>
  <c r="G2999" i="5"/>
  <c r="G2998" i="5"/>
  <c r="G2997" i="5"/>
  <c r="G2996" i="5"/>
  <c r="G2995" i="5"/>
  <c r="G2994" i="5"/>
  <c r="G2993" i="5"/>
  <c r="G2992" i="5"/>
  <c r="G2991" i="5"/>
  <c r="G2990" i="5"/>
  <c r="G2989" i="5"/>
  <c r="G2988" i="5"/>
  <c r="G2987" i="5"/>
  <c r="G2986" i="5"/>
  <c r="G2985" i="5"/>
  <c r="G2984" i="5"/>
  <c r="G2983" i="5"/>
  <c r="G2982" i="5"/>
  <c r="G2981" i="5"/>
  <c r="G2980" i="5"/>
  <c r="G2979" i="5"/>
  <c r="G2978" i="5"/>
  <c r="G2977" i="5"/>
  <c r="G2976" i="5"/>
  <c r="G2975" i="5"/>
  <c r="G2974" i="5"/>
  <c r="G2973" i="5"/>
  <c r="G2972" i="5"/>
  <c r="G2971" i="5"/>
  <c r="G2970" i="5"/>
  <c r="G2969" i="5"/>
  <c r="G2968" i="5"/>
  <c r="G2967" i="5"/>
  <c r="G2966" i="5"/>
  <c r="G2965" i="5"/>
  <c r="G2964" i="5"/>
  <c r="G2963" i="5"/>
  <c r="G2962" i="5"/>
  <c r="G2961" i="5"/>
  <c r="G2960" i="5"/>
  <c r="G2959" i="5"/>
  <c r="G2958" i="5"/>
  <c r="G2957" i="5"/>
  <c r="G2956" i="5"/>
  <c r="G2955" i="5"/>
  <c r="G2954" i="5"/>
  <c r="G2953" i="5"/>
  <c r="G2952" i="5"/>
  <c r="G2951" i="5"/>
  <c r="G2950" i="5"/>
  <c r="G2949" i="5"/>
  <c r="G2948" i="5"/>
  <c r="G2947" i="5"/>
  <c r="G2946" i="5"/>
  <c r="G2945" i="5"/>
  <c r="G2944" i="5"/>
  <c r="G2943" i="5"/>
  <c r="G2942" i="5"/>
  <c r="G2941" i="5"/>
  <c r="G2940" i="5"/>
  <c r="G2939" i="5"/>
  <c r="G2938" i="5"/>
  <c r="G2937" i="5"/>
  <c r="G2936" i="5"/>
  <c r="G2935" i="5"/>
  <c r="G2934" i="5"/>
  <c r="G2933" i="5"/>
  <c r="G2932" i="5"/>
  <c r="G2931" i="5"/>
  <c r="G2930" i="5"/>
  <c r="G2929" i="5"/>
  <c r="G2928" i="5"/>
  <c r="G2927" i="5"/>
  <c r="G2926" i="5"/>
  <c r="G2925" i="5"/>
  <c r="G2924" i="5"/>
  <c r="G2923" i="5"/>
  <c r="G2922" i="5"/>
  <c r="G2921" i="5"/>
  <c r="G2920" i="5"/>
  <c r="G2919" i="5"/>
  <c r="G2918" i="5"/>
  <c r="G2917" i="5"/>
  <c r="G2916" i="5"/>
  <c r="G2915" i="5"/>
  <c r="G2914" i="5"/>
  <c r="G2913" i="5"/>
  <c r="G2912" i="5"/>
  <c r="G2911" i="5"/>
  <c r="G2910" i="5"/>
  <c r="G2909" i="5"/>
  <c r="G2908" i="5"/>
  <c r="G2907" i="5"/>
  <c r="G2906" i="5"/>
  <c r="G2905" i="5"/>
  <c r="G2904" i="5"/>
  <c r="G2903" i="5"/>
  <c r="G2902" i="5"/>
  <c r="G2901" i="5"/>
  <c r="G2900" i="5"/>
  <c r="G2899" i="5"/>
  <c r="G2898" i="5"/>
  <c r="G2897" i="5"/>
  <c r="G2896" i="5"/>
  <c r="G2895" i="5"/>
  <c r="G2894" i="5"/>
  <c r="G2893" i="5"/>
  <c r="G2892" i="5"/>
  <c r="G2891" i="5"/>
  <c r="G2890" i="5"/>
  <c r="G2889" i="5"/>
  <c r="G2888" i="5"/>
  <c r="G2887" i="5"/>
  <c r="G2886" i="5"/>
  <c r="G2885" i="5"/>
  <c r="G2884" i="5"/>
  <c r="G2883" i="5"/>
  <c r="G2882" i="5"/>
  <c r="G2881" i="5"/>
  <c r="G2880" i="5"/>
  <c r="G2879" i="5"/>
  <c r="G2878" i="5"/>
  <c r="G2877" i="5"/>
  <c r="G2876" i="5"/>
  <c r="G2875" i="5"/>
  <c r="G2874" i="5"/>
  <c r="G2873" i="5"/>
  <c r="G2872" i="5"/>
  <c r="G2871" i="5"/>
  <c r="G2870" i="5"/>
  <c r="G2869" i="5"/>
  <c r="G2868" i="5"/>
  <c r="G2867" i="5"/>
  <c r="G2866" i="5"/>
  <c r="G2865" i="5"/>
  <c r="G2864" i="5"/>
  <c r="G2863" i="5"/>
  <c r="G2862" i="5"/>
  <c r="G2861" i="5"/>
  <c r="G2860" i="5"/>
  <c r="G2859" i="5"/>
  <c r="G2858" i="5"/>
  <c r="G2857" i="5"/>
  <c r="G2856" i="5"/>
  <c r="G2855" i="5"/>
  <c r="G2854" i="5"/>
  <c r="G2853" i="5"/>
  <c r="G2852" i="5"/>
  <c r="G2851" i="5"/>
  <c r="G2850" i="5"/>
  <c r="G2849" i="5"/>
  <c r="G2848" i="5"/>
  <c r="G2847" i="5"/>
  <c r="G2846" i="5"/>
  <c r="G2845" i="5"/>
  <c r="G2844" i="5"/>
  <c r="G2843" i="5"/>
  <c r="G2842" i="5"/>
  <c r="G2841" i="5"/>
  <c r="G2840" i="5"/>
  <c r="G2839" i="5"/>
  <c r="G2838" i="5"/>
  <c r="G2837" i="5"/>
  <c r="G2836" i="5"/>
  <c r="G2835" i="5"/>
  <c r="G2834" i="5"/>
  <c r="G2833" i="5"/>
  <c r="G2832" i="5"/>
  <c r="G2831" i="5"/>
  <c r="G2830" i="5"/>
  <c r="G2829" i="5"/>
  <c r="G2828" i="5"/>
  <c r="G2827" i="5"/>
  <c r="G2826" i="5"/>
  <c r="G2825" i="5"/>
  <c r="G2824" i="5"/>
  <c r="G2823" i="5"/>
  <c r="G2822" i="5"/>
  <c r="G2821" i="5"/>
  <c r="G2820" i="5"/>
  <c r="G2819" i="5"/>
  <c r="G2818" i="5"/>
  <c r="G2817" i="5"/>
  <c r="G2816" i="5"/>
  <c r="G2815" i="5"/>
  <c r="G2814" i="5"/>
  <c r="G2813" i="5"/>
  <c r="G2812" i="5"/>
  <c r="G2811" i="5"/>
  <c r="G2810" i="5"/>
  <c r="G2809" i="5"/>
  <c r="G2808" i="5"/>
  <c r="G2807" i="5"/>
  <c r="G2806" i="5"/>
  <c r="G2805" i="5"/>
  <c r="G2804" i="5"/>
  <c r="G2803" i="5"/>
  <c r="G2802" i="5"/>
  <c r="G2801" i="5"/>
  <c r="G2800" i="5"/>
  <c r="G2799" i="5"/>
  <c r="G2798" i="5"/>
  <c r="G2797" i="5"/>
  <c r="G2796" i="5"/>
  <c r="G2795" i="5"/>
  <c r="G2794" i="5"/>
  <c r="G2793" i="5"/>
  <c r="G2792" i="5"/>
  <c r="G2791" i="5"/>
  <c r="G2790" i="5"/>
  <c r="G2789" i="5"/>
  <c r="G2788" i="5"/>
  <c r="G2787" i="5"/>
  <c r="G2786" i="5"/>
  <c r="G2785" i="5"/>
  <c r="G2784" i="5"/>
  <c r="G2783" i="5"/>
  <c r="G2782" i="5"/>
  <c r="G2781" i="5"/>
  <c r="G2780" i="5"/>
  <c r="G2779" i="5"/>
  <c r="G2778" i="5"/>
  <c r="G2777" i="5"/>
  <c r="G2776" i="5"/>
  <c r="G2775" i="5"/>
  <c r="G2774" i="5"/>
  <c r="G2773" i="5"/>
  <c r="G2772" i="5"/>
  <c r="G2771" i="5"/>
  <c r="G2770" i="5"/>
  <c r="G2769" i="5"/>
  <c r="G2768" i="5"/>
  <c r="G2767" i="5"/>
  <c r="G2766" i="5"/>
  <c r="G2765" i="5"/>
  <c r="G2764" i="5"/>
  <c r="G2763" i="5"/>
  <c r="G2762" i="5"/>
  <c r="G2761" i="5"/>
  <c r="G2760" i="5"/>
  <c r="G2759" i="5"/>
  <c r="G2758" i="5"/>
  <c r="G2757" i="5"/>
  <c r="G2756" i="5"/>
  <c r="G2755" i="5"/>
  <c r="G2754" i="5"/>
  <c r="G2753" i="5"/>
  <c r="G2752" i="5"/>
  <c r="G2751" i="5"/>
  <c r="G2750" i="5"/>
  <c r="G2749" i="5"/>
  <c r="G2748" i="5"/>
  <c r="G2747" i="5"/>
  <c r="G2746" i="5"/>
  <c r="G2745" i="5"/>
  <c r="G2744" i="5"/>
  <c r="G2743" i="5"/>
  <c r="G2742" i="5"/>
  <c r="G2741" i="5"/>
  <c r="G2740" i="5"/>
  <c r="G2739" i="5"/>
  <c r="G2738" i="5"/>
  <c r="G2737" i="5"/>
  <c r="G2736" i="5"/>
  <c r="G2735" i="5"/>
  <c r="G2734" i="5"/>
  <c r="G2733" i="5"/>
  <c r="G2732" i="5"/>
  <c r="G2731" i="5"/>
  <c r="G2730" i="5"/>
  <c r="G2729" i="5"/>
  <c r="G2728" i="5"/>
  <c r="G2727" i="5"/>
  <c r="G2726" i="5"/>
  <c r="G2725" i="5"/>
  <c r="G2724" i="5"/>
  <c r="G2723" i="5"/>
  <c r="G2722" i="5"/>
  <c r="G2721" i="5"/>
  <c r="G2720" i="5"/>
  <c r="G2719" i="5"/>
  <c r="G2718" i="5"/>
  <c r="G2717" i="5"/>
  <c r="G2716" i="5"/>
  <c r="G2715" i="5"/>
  <c r="G2714" i="5"/>
  <c r="G2713" i="5"/>
  <c r="G2712" i="5"/>
  <c r="G2711" i="5"/>
  <c r="G2710" i="5"/>
  <c r="G2709" i="5"/>
  <c r="G2708" i="5"/>
  <c r="G2707" i="5"/>
  <c r="G2706" i="5"/>
  <c r="G2705" i="5"/>
  <c r="G2704" i="5"/>
  <c r="G2703" i="5"/>
  <c r="G2702" i="5"/>
  <c r="G2701" i="5"/>
  <c r="G2700" i="5"/>
  <c r="G2699" i="5"/>
  <c r="G2698" i="5"/>
  <c r="G2697" i="5"/>
  <c r="G2696" i="5"/>
  <c r="G2695" i="5"/>
  <c r="G2694" i="5"/>
  <c r="G2693" i="5"/>
  <c r="G2692" i="5"/>
  <c r="G2691" i="5"/>
  <c r="G2690" i="5"/>
  <c r="G2689" i="5"/>
  <c r="G2688" i="5"/>
  <c r="G2687" i="5"/>
  <c r="G2686" i="5"/>
  <c r="G2685" i="5"/>
  <c r="G2684" i="5"/>
  <c r="G2683" i="5"/>
  <c r="G2682" i="5"/>
  <c r="G2681" i="5"/>
  <c r="G2680" i="5"/>
  <c r="G2679" i="5"/>
  <c r="G2678" i="5"/>
  <c r="G2677" i="5"/>
  <c r="G2676" i="5"/>
  <c r="G2675" i="5"/>
  <c r="G2674" i="5"/>
  <c r="G2673" i="5"/>
  <c r="G2672" i="5"/>
  <c r="G2671" i="5"/>
  <c r="G2670" i="5"/>
  <c r="G2669" i="5"/>
  <c r="G2668" i="5"/>
  <c r="G2667" i="5"/>
  <c r="G2666" i="5"/>
  <c r="G2665" i="5"/>
  <c r="G2664" i="5"/>
  <c r="G2663" i="5"/>
  <c r="G2662" i="5"/>
  <c r="G2661" i="5"/>
  <c r="G2660" i="5"/>
  <c r="G2659" i="5"/>
  <c r="G2658" i="5"/>
  <c r="G2657" i="5"/>
  <c r="G2656" i="5"/>
  <c r="G2655" i="5"/>
  <c r="G2654" i="5"/>
  <c r="G2653" i="5"/>
  <c r="G2652" i="5"/>
  <c r="G2651" i="5"/>
  <c r="G2650" i="5"/>
  <c r="G2649" i="5"/>
  <c r="G2648" i="5"/>
  <c r="G2647" i="5"/>
  <c r="G2646" i="5"/>
  <c r="G2645" i="5"/>
  <c r="G2644" i="5"/>
  <c r="G2643" i="5"/>
  <c r="G2642" i="5"/>
  <c r="G2641" i="5"/>
  <c r="G2640" i="5"/>
  <c r="G2639" i="5"/>
  <c r="G2638" i="5"/>
  <c r="G2637" i="5"/>
  <c r="G2636" i="5"/>
  <c r="G2635" i="5"/>
  <c r="G2634" i="5"/>
  <c r="G2633" i="5"/>
  <c r="G2632" i="5"/>
  <c r="G2631" i="5"/>
  <c r="G2630" i="5"/>
  <c r="G2629" i="5"/>
  <c r="G2628" i="5"/>
  <c r="G2627" i="5"/>
  <c r="G2626" i="5"/>
  <c r="G2625" i="5"/>
  <c r="G2624" i="5"/>
  <c r="G2623" i="5"/>
  <c r="G2622" i="5"/>
  <c r="G2621" i="5"/>
  <c r="G2620" i="5"/>
  <c r="G2619" i="5"/>
  <c r="G2618" i="5"/>
  <c r="G2617" i="5"/>
  <c r="G2616" i="5"/>
  <c r="G2615" i="5"/>
  <c r="G2614" i="5"/>
  <c r="G2613" i="5"/>
  <c r="G2612" i="5"/>
  <c r="G2611" i="5"/>
  <c r="G2610" i="5"/>
  <c r="G2609" i="5"/>
  <c r="G2608" i="5"/>
  <c r="G2607" i="5"/>
  <c r="G2606" i="5"/>
  <c r="G2605" i="5"/>
  <c r="G2604" i="5"/>
  <c r="G2603" i="5"/>
  <c r="G2602" i="5"/>
  <c r="G2601" i="5"/>
  <c r="G2600" i="5"/>
  <c r="G2599" i="5"/>
  <c r="G2598" i="5"/>
  <c r="G2597" i="5"/>
  <c r="G2596" i="5"/>
  <c r="G2595" i="5"/>
  <c r="G2594" i="5"/>
  <c r="G2593" i="5"/>
  <c r="G2592" i="5"/>
  <c r="G2591" i="5"/>
  <c r="G2590" i="5"/>
  <c r="G2589" i="5"/>
  <c r="G2588" i="5"/>
  <c r="G2587" i="5"/>
  <c r="G2586" i="5"/>
  <c r="G2585" i="5"/>
  <c r="G2584" i="5"/>
  <c r="G2583" i="5"/>
  <c r="G2582" i="5"/>
  <c r="G2581" i="5"/>
  <c r="G2580" i="5"/>
  <c r="G2579" i="5"/>
  <c r="G2578" i="5"/>
  <c r="G2577" i="5"/>
  <c r="G2576" i="5"/>
  <c r="G2575" i="5"/>
  <c r="G2574" i="5"/>
  <c r="G2573" i="5"/>
  <c r="G2572" i="5"/>
  <c r="G2571" i="5"/>
  <c r="G2570" i="5"/>
  <c r="G2569" i="5"/>
  <c r="G2568" i="5"/>
  <c r="G2567" i="5"/>
  <c r="G2566" i="5"/>
  <c r="G2565" i="5"/>
  <c r="G2564" i="5"/>
  <c r="G2563" i="5"/>
  <c r="G2562" i="5"/>
  <c r="G2561" i="5"/>
  <c r="G2560" i="5"/>
  <c r="G2559" i="5"/>
  <c r="G2558" i="5"/>
  <c r="G2557" i="5"/>
  <c r="G2556" i="5"/>
  <c r="G2555" i="5"/>
  <c r="G2554" i="5"/>
  <c r="G2553" i="5"/>
  <c r="G2552" i="5"/>
  <c r="G2551" i="5"/>
  <c r="G2550" i="5"/>
  <c r="G2549" i="5"/>
  <c r="G2548" i="5"/>
  <c r="G2547" i="5"/>
  <c r="G2546" i="5"/>
  <c r="G2545" i="5"/>
  <c r="G2544" i="5"/>
  <c r="G2543" i="5"/>
  <c r="G2542" i="5"/>
  <c r="G2541" i="5"/>
  <c r="G2540" i="5"/>
  <c r="G2539" i="5"/>
  <c r="G2538" i="5"/>
  <c r="G2537" i="5"/>
  <c r="G2536" i="5"/>
  <c r="G2535" i="5"/>
  <c r="G2534" i="5"/>
  <c r="G2533" i="5"/>
  <c r="G2532" i="5"/>
  <c r="G2531" i="5"/>
  <c r="G2530" i="5"/>
  <c r="G2529" i="5"/>
  <c r="G2528" i="5"/>
  <c r="G2527" i="5"/>
  <c r="G2526" i="5"/>
  <c r="G2525" i="5"/>
  <c r="G2524" i="5"/>
  <c r="G2523" i="5"/>
  <c r="G2522" i="5"/>
  <c r="G2521" i="5"/>
  <c r="G2520" i="5"/>
  <c r="G2519" i="5"/>
  <c r="G2518" i="5"/>
  <c r="G2517" i="5"/>
  <c r="G2516" i="5"/>
  <c r="G2515" i="5"/>
  <c r="G2514" i="5"/>
  <c r="G2513" i="5"/>
  <c r="G2512" i="5"/>
  <c r="G2511" i="5"/>
  <c r="G2510" i="5"/>
  <c r="G2509" i="5"/>
  <c r="G2508" i="5"/>
  <c r="G2507" i="5"/>
  <c r="G2506" i="5"/>
  <c r="G2505" i="5"/>
  <c r="G2504" i="5"/>
  <c r="G2503" i="5"/>
  <c r="G2502" i="5"/>
  <c r="G2501" i="5"/>
  <c r="G2500" i="5"/>
  <c r="G2499" i="5"/>
  <c r="G2498" i="5"/>
  <c r="G2497" i="5"/>
  <c r="G2496" i="5"/>
  <c r="G2495" i="5"/>
  <c r="G2494" i="5"/>
  <c r="G2493" i="5"/>
  <c r="G2492" i="5"/>
  <c r="G2491" i="5"/>
  <c r="G2490" i="5"/>
  <c r="G2489" i="5"/>
  <c r="G2488" i="5"/>
  <c r="G2487" i="5"/>
  <c r="G2486" i="5"/>
  <c r="G2485" i="5"/>
  <c r="G2484" i="5"/>
  <c r="G2483" i="5"/>
  <c r="G2482" i="5"/>
  <c r="G2481" i="5"/>
  <c r="G2480" i="5"/>
  <c r="G2479" i="5"/>
  <c r="G2478" i="5"/>
  <c r="G2477" i="5"/>
  <c r="G2476" i="5"/>
  <c r="G2475" i="5"/>
  <c r="G2474" i="5"/>
  <c r="G2473" i="5"/>
  <c r="G2472" i="5"/>
  <c r="G2471" i="5"/>
  <c r="G2470" i="5"/>
  <c r="G2469" i="5"/>
  <c r="G2468" i="5"/>
  <c r="G2467" i="5"/>
  <c r="G2466" i="5"/>
  <c r="G2465" i="5"/>
  <c r="G2464" i="5"/>
  <c r="G2463" i="5"/>
  <c r="G2462" i="5"/>
  <c r="G2461" i="5"/>
  <c r="G2460" i="5"/>
  <c r="G2459" i="5"/>
  <c r="G2458" i="5"/>
  <c r="G2457" i="5"/>
  <c r="G2456" i="5"/>
  <c r="G2455" i="5"/>
  <c r="G2454" i="5"/>
  <c r="G2453" i="5"/>
  <c r="G2452" i="5"/>
  <c r="G2451" i="5"/>
  <c r="G2450" i="5"/>
  <c r="G2449" i="5"/>
  <c r="G2448" i="5"/>
  <c r="G2447" i="5"/>
  <c r="G2446" i="5"/>
  <c r="G2445" i="5"/>
  <c r="G2444" i="5"/>
  <c r="G2443" i="5"/>
  <c r="G2442" i="5"/>
  <c r="G2441" i="5"/>
  <c r="G2440" i="5"/>
  <c r="G2439" i="5"/>
  <c r="G2438" i="5"/>
  <c r="G2437" i="5"/>
  <c r="G2436" i="5"/>
  <c r="G2435" i="5"/>
  <c r="G2434" i="5"/>
  <c r="G2433" i="5"/>
  <c r="G2432" i="5"/>
  <c r="G2431" i="5"/>
  <c r="G2430" i="5"/>
  <c r="G2429" i="5"/>
  <c r="G2428" i="5"/>
  <c r="G2427" i="5"/>
  <c r="G2426" i="5"/>
  <c r="G2425" i="5"/>
  <c r="G2424" i="5"/>
  <c r="G2423" i="5"/>
  <c r="G2422" i="5"/>
  <c r="G2421" i="5"/>
  <c r="G2420" i="5"/>
  <c r="G2419" i="5"/>
  <c r="G2418" i="5"/>
  <c r="G2417" i="5"/>
  <c r="G2416" i="5"/>
  <c r="G2415" i="5"/>
  <c r="G2414" i="5"/>
  <c r="G2413" i="5"/>
  <c r="G2412" i="5"/>
  <c r="G2411" i="5"/>
  <c r="G2410" i="5"/>
  <c r="G2409" i="5"/>
  <c r="G2408" i="5"/>
  <c r="G2407" i="5"/>
  <c r="G2406" i="5"/>
  <c r="G2405" i="5"/>
  <c r="G2404" i="5"/>
  <c r="G2403" i="5"/>
  <c r="G2402" i="5"/>
  <c r="G2401" i="5"/>
  <c r="G2400" i="5"/>
  <c r="G2399" i="5"/>
  <c r="G2398" i="5"/>
  <c r="G2397" i="5"/>
  <c r="G2396" i="5"/>
  <c r="G2395" i="5"/>
  <c r="G2394" i="5"/>
  <c r="G2393" i="5"/>
  <c r="G2392" i="5"/>
  <c r="G2391" i="5"/>
  <c r="G2390" i="5"/>
  <c r="G2389" i="5"/>
  <c r="G2388" i="5"/>
  <c r="G2387" i="5"/>
  <c r="G2386" i="5"/>
  <c r="G2385" i="5"/>
  <c r="G2384" i="5"/>
  <c r="G2383" i="5"/>
  <c r="G2382" i="5"/>
  <c r="G2381" i="5"/>
  <c r="G2380" i="5"/>
  <c r="G2379" i="5"/>
  <c r="G2378" i="5"/>
  <c r="G2377" i="5"/>
  <c r="G2376" i="5"/>
  <c r="G2375" i="5"/>
  <c r="G2374" i="5"/>
  <c r="G2373" i="5"/>
  <c r="G2372" i="5"/>
  <c r="G2371" i="5"/>
  <c r="G2370" i="5"/>
  <c r="G2369" i="5"/>
  <c r="G2368" i="5"/>
  <c r="G2367" i="5"/>
  <c r="G2366" i="5"/>
  <c r="G2365" i="5"/>
  <c r="G2364" i="5"/>
  <c r="G2363" i="5"/>
  <c r="G2362" i="5"/>
  <c r="G2361" i="5"/>
  <c r="G2360" i="5"/>
  <c r="G2359" i="5"/>
  <c r="G2358" i="5"/>
  <c r="G2357" i="5"/>
  <c r="G2356" i="5"/>
  <c r="G2355" i="5"/>
  <c r="G2354" i="5"/>
  <c r="G2353" i="5"/>
  <c r="G2352" i="5"/>
  <c r="G2351" i="5"/>
  <c r="G2350" i="5"/>
  <c r="G2349" i="5"/>
  <c r="G2348" i="5"/>
  <c r="G2347" i="5"/>
  <c r="G2346" i="5"/>
  <c r="G2345" i="5"/>
  <c r="G2344" i="5"/>
  <c r="G2343" i="5"/>
  <c r="G2342" i="5"/>
  <c r="G2341" i="5"/>
  <c r="G2340" i="5"/>
  <c r="G2339" i="5"/>
  <c r="G2338" i="5"/>
  <c r="G2337" i="5"/>
  <c r="G2336" i="5"/>
  <c r="G2335" i="5"/>
  <c r="G2334" i="5"/>
  <c r="G2333" i="5"/>
  <c r="G2332" i="5"/>
  <c r="G2331" i="5"/>
  <c r="G2330" i="5"/>
  <c r="G2329" i="5"/>
  <c r="G2328" i="5"/>
  <c r="G2327" i="5"/>
  <c r="G2326" i="5"/>
  <c r="G2325" i="5"/>
  <c r="G2324" i="5"/>
  <c r="G2323" i="5"/>
  <c r="G2322" i="5"/>
  <c r="G2321" i="5"/>
  <c r="G2320" i="5"/>
  <c r="G2319" i="5"/>
  <c r="G2318" i="5"/>
  <c r="G2317" i="5"/>
  <c r="G2316" i="5"/>
  <c r="G2315" i="5"/>
  <c r="G2314" i="5"/>
  <c r="G2313" i="5"/>
  <c r="G2312" i="5"/>
  <c r="G2311" i="5"/>
  <c r="G2310" i="5"/>
  <c r="G2309" i="5"/>
  <c r="G2308" i="5"/>
  <c r="G2307" i="5"/>
  <c r="G2306" i="5"/>
  <c r="G2305" i="5"/>
  <c r="G2304" i="5"/>
  <c r="G2303" i="5"/>
  <c r="G2302" i="5"/>
  <c r="G2301" i="5"/>
  <c r="G2300" i="5"/>
  <c r="G2299" i="5"/>
  <c r="G2298" i="5"/>
  <c r="G2297" i="5"/>
  <c r="G2296" i="5"/>
  <c r="G2295" i="5"/>
  <c r="G2294" i="5"/>
  <c r="G2293" i="5"/>
  <c r="G2292" i="5"/>
  <c r="G2291" i="5"/>
  <c r="G2290" i="5"/>
  <c r="G2289" i="5"/>
  <c r="G2288" i="5"/>
  <c r="G2287" i="5"/>
  <c r="G2286" i="5"/>
  <c r="G2285" i="5"/>
  <c r="G2284" i="5"/>
  <c r="G2283" i="5"/>
  <c r="G2282" i="5"/>
  <c r="G2281" i="5"/>
  <c r="G2280" i="5"/>
  <c r="G2279" i="5"/>
  <c r="G2278" i="5"/>
  <c r="G2277" i="5"/>
  <c r="G2276" i="5"/>
  <c r="G2275" i="5"/>
  <c r="G2274" i="5"/>
  <c r="G2273" i="5"/>
  <c r="G2272" i="5"/>
  <c r="G2271" i="5"/>
  <c r="G2270" i="5"/>
  <c r="G2269" i="5"/>
  <c r="G2268" i="5"/>
  <c r="G2267" i="5"/>
  <c r="G2266" i="5"/>
  <c r="G2265" i="5"/>
  <c r="G2264" i="5"/>
  <c r="G2263" i="5"/>
  <c r="G2262" i="5"/>
  <c r="G2261" i="5"/>
  <c r="G2260" i="5"/>
  <c r="G2259" i="5"/>
  <c r="G2258" i="5"/>
  <c r="G2257" i="5"/>
  <c r="G2256" i="5"/>
  <c r="G2255" i="5"/>
  <c r="G2254" i="5"/>
  <c r="G2253" i="5"/>
  <c r="G2252" i="5"/>
  <c r="G2251" i="5"/>
  <c r="G2250" i="5"/>
  <c r="G2249" i="5"/>
  <c r="G2248" i="5"/>
  <c r="G2247" i="5"/>
  <c r="G2246" i="5"/>
  <c r="G2245" i="5"/>
  <c r="G2244" i="5"/>
  <c r="G2243" i="5"/>
  <c r="G2242" i="5"/>
  <c r="G2241" i="5"/>
  <c r="G2240" i="5"/>
  <c r="G2239" i="5"/>
  <c r="G2238" i="5"/>
  <c r="G2237" i="5"/>
  <c r="G2236" i="5"/>
  <c r="G2235" i="5"/>
  <c r="G2234" i="5"/>
  <c r="G2233" i="5"/>
  <c r="G2232" i="5"/>
  <c r="G2231" i="5"/>
  <c r="G2230" i="5"/>
  <c r="G2229" i="5"/>
  <c r="G2228" i="5"/>
  <c r="G2227" i="5"/>
  <c r="G2226" i="5"/>
  <c r="G2225" i="5"/>
  <c r="G2224" i="5"/>
  <c r="G2223" i="5"/>
  <c r="G2222" i="5"/>
  <c r="G2221" i="5"/>
  <c r="G2220" i="5"/>
  <c r="G2219" i="5"/>
  <c r="G2218" i="5"/>
  <c r="G2217" i="5"/>
  <c r="G2216" i="5"/>
  <c r="G2215" i="5"/>
  <c r="G2214" i="5"/>
  <c r="G2213" i="5"/>
  <c r="G2212" i="5"/>
  <c r="G2211" i="5"/>
  <c r="G2210" i="5"/>
  <c r="G2209" i="5"/>
  <c r="G2208" i="5"/>
  <c r="G2207" i="5"/>
  <c r="G2206" i="5"/>
  <c r="G2205" i="5"/>
  <c r="G2204" i="5"/>
  <c r="G2203" i="5"/>
  <c r="G2202" i="5"/>
  <c r="G2201" i="5"/>
  <c r="G2200" i="5"/>
  <c r="G2199" i="5"/>
  <c r="G2198" i="5"/>
  <c r="G2197" i="5"/>
  <c r="G2196" i="5"/>
  <c r="G2195" i="5"/>
  <c r="G2194" i="5"/>
  <c r="G2193" i="5"/>
  <c r="G2192" i="5"/>
  <c r="G2191" i="5"/>
  <c r="G2190" i="5"/>
  <c r="G2189" i="5"/>
  <c r="G2188" i="5"/>
  <c r="G2187" i="5"/>
  <c r="G2186" i="5"/>
  <c r="G2185" i="5"/>
  <c r="G2184" i="5"/>
  <c r="G2183" i="5"/>
  <c r="G2182" i="5"/>
  <c r="G2181" i="5"/>
  <c r="G2180" i="5"/>
  <c r="G2179" i="5"/>
  <c r="G2178" i="5"/>
  <c r="G2177" i="5"/>
  <c r="G2176" i="5"/>
  <c r="G2175" i="5"/>
  <c r="G2174" i="5"/>
  <c r="G2173" i="5"/>
  <c r="G2172" i="5"/>
  <c r="G2171" i="5"/>
  <c r="G2170" i="5"/>
  <c r="G2169" i="5"/>
  <c r="G2168" i="5"/>
  <c r="G2167" i="5"/>
  <c r="G2166" i="5"/>
  <c r="G2165" i="5"/>
  <c r="G2164" i="5"/>
  <c r="G2163" i="5"/>
  <c r="G2162" i="5"/>
  <c r="G2161" i="5"/>
  <c r="G2160" i="5"/>
  <c r="G2159" i="5"/>
  <c r="G2158" i="5"/>
  <c r="G2157" i="5"/>
  <c r="G2156" i="5"/>
  <c r="G2155" i="5"/>
  <c r="G2154" i="5"/>
  <c r="G2153" i="5"/>
  <c r="G2152" i="5"/>
  <c r="G2151" i="5"/>
  <c r="G2150" i="5"/>
  <c r="G2149" i="5"/>
  <c r="G2148" i="5"/>
  <c r="G2147" i="5"/>
  <c r="G2146" i="5"/>
  <c r="G2145" i="5"/>
  <c r="G2144" i="5"/>
  <c r="G2143" i="5"/>
  <c r="G2142" i="5"/>
  <c r="G2141" i="5"/>
  <c r="G2140" i="5"/>
  <c r="G2139" i="5"/>
  <c r="G2138" i="5"/>
  <c r="G2137" i="5"/>
  <c r="G2136" i="5"/>
  <c r="G2135" i="5"/>
  <c r="G2134" i="5"/>
  <c r="G2133" i="5"/>
  <c r="G2132" i="5"/>
  <c r="G2131" i="5"/>
  <c r="G2130" i="5"/>
  <c r="G2129" i="5"/>
  <c r="G2128" i="5"/>
  <c r="G2127" i="5"/>
  <c r="G2126" i="5"/>
  <c r="G2125" i="5"/>
  <c r="G2124" i="5"/>
  <c r="G2123" i="5"/>
  <c r="G2122" i="5"/>
  <c r="G2121" i="5"/>
  <c r="G2120" i="5"/>
  <c r="G2119" i="5"/>
  <c r="G2118" i="5"/>
  <c r="G2117" i="5"/>
  <c r="G2116" i="5"/>
  <c r="G2115" i="5"/>
  <c r="G2114" i="5"/>
  <c r="G2113" i="5"/>
  <c r="G2112" i="5"/>
  <c r="G2111" i="5"/>
  <c r="G2110" i="5"/>
  <c r="G2109" i="5"/>
  <c r="G2108" i="5"/>
  <c r="G2107" i="5"/>
  <c r="G2106" i="5"/>
  <c r="G2105" i="5"/>
  <c r="G2104" i="5"/>
  <c r="G2103" i="5"/>
  <c r="G2102" i="5"/>
  <c r="G2101" i="5"/>
  <c r="G2100" i="5"/>
  <c r="G2099" i="5"/>
  <c r="G2098" i="5"/>
  <c r="G2097" i="5"/>
  <c r="G2096" i="5"/>
  <c r="G2095" i="5"/>
  <c r="G2094" i="5"/>
  <c r="G2093" i="5"/>
  <c r="G2092" i="5"/>
  <c r="G2091" i="5"/>
  <c r="G2090" i="5"/>
  <c r="G2089" i="5"/>
  <c r="G2088" i="5"/>
  <c r="G2087" i="5"/>
  <c r="G2086" i="5"/>
  <c r="G2085" i="5"/>
  <c r="G2084" i="5"/>
  <c r="G2083" i="5"/>
  <c r="G2082" i="5"/>
  <c r="G2081" i="5"/>
  <c r="G2080" i="5"/>
  <c r="G2079" i="5"/>
  <c r="G2078" i="5"/>
  <c r="G2077" i="5"/>
  <c r="G2076" i="5"/>
  <c r="G2075" i="5"/>
  <c r="G2074" i="5"/>
  <c r="G2073" i="5"/>
  <c r="G2072" i="5"/>
  <c r="G2071" i="5"/>
  <c r="G2070" i="5"/>
  <c r="G2069" i="5"/>
  <c r="G2068" i="5"/>
  <c r="G2067" i="5"/>
  <c r="G2066" i="5"/>
  <c r="G2065" i="5"/>
  <c r="G2064" i="5"/>
  <c r="G2063" i="5"/>
  <c r="G2062" i="5"/>
  <c r="G2061" i="5"/>
  <c r="G2060" i="5"/>
  <c r="G2059" i="5"/>
  <c r="G2058" i="5"/>
  <c r="G2057" i="5"/>
  <c r="G2056" i="5"/>
  <c r="G2055" i="5"/>
  <c r="G2054" i="5"/>
  <c r="G2053" i="5"/>
  <c r="G2052" i="5"/>
  <c r="G2051" i="5"/>
  <c r="G2050" i="5"/>
  <c r="G2049" i="5"/>
  <c r="G2048" i="5"/>
  <c r="G2047" i="5"/>
  <c r="G2046" i="5"/>
  <c r="G2045" i="5"/>
  <c r="G2044" i="5"/>
  <c r="G2043" i="5"/>
  <c r="G2042" i="5"/>
  <c r="G2041" i="5"/>
  <c r="G2040" i="5"/>
  <c r="G2039" i="5"/>
  <c r="G2038" i="5"/>
  <c r="G2037" i="5"/>
  <c r="G2036" i="5"/>
  <c r="G2035" i="5"/>
  <c r="G2034" i="5"/>
  <c r="G2033" i="5"/>
  <c r="G2032" i="5"/>
  <c r="G2031" i="5"/>
  <c r="G2030" i="5"/>
  <c r="G2029" i="5"/>
  <c r="G2028" i="5"/>
  <c r="G2027" i="5"/>
  <c r="G2026" i="5"/>
  <c r="G2025" i="5"/>
  <c r="G2024" i="5"/>
  <c r="G2023" i="5"/>
  <c r="G2022" i="5"/>
  <c r="G2021" i="5"/>
  <c r="G2020" i="5"/>
  <c r="G2019" i="5"/>
  <c r="G2018" i="5"/>
  <c r="G2017" i="5"/>
  <c r="G2016" i="5"/>
  <c r="G2015" i="5"/>
  <c r="G2014" i="5"/>
  <c r="G2013" i="5"/>
  <c r="G2012" i="5"/>
  <c r="G2011" i="5"/>
  <c r="G2010" i="5"/>
  <c r="G2009" i="5"/>
  <c r="G2008" i="5"/>
  <c r="G2007" i="5"/>
  <c r="G2006" i="5"/>
  <c r="G2005" i="5"/>
  <c r="G2004" i="5"/>
  <c r="G2003" i="5"/>
  <c r="G2002" i="5"/>
  <c r="G2001" i="5"/>
  <c r="G2000" i="5"/>
  <c r="G1999" i="5"/>
  <c r="G1998" i="5"/>
  <c r="G1997" i="5"/>
  <c r="G1996" i="5"/>
  <c r="G1995" i="5"/>
  <c r="G1994" i="5"/>
  <c r="G1993" i="5"/>
  <c r="G1992" i="5"/>
  <c r="G1991" i="5"/>
  <c r="G1990" i="5"/>
  <c r="G1989" i="5"/>
  <c r="G1988" i="5"/>
  <c r="G1987" i="5"/>
  <c r="G1986" i="5"/>
  <c r="G1985" i="5"/>
  <c r="G1984" i="5"/>
  <c r="G1983" i="5"/>
  <c r="G1982" i="5"/>
  <c r="G1981" i="5"/>
  <c r="G1980" i="5"/>
  <c r="G1979" i="5"/>
  <c r="G1978" i="5"/>
  <c r="G1977" i="5"/>
  <c r="G1976" i="5"/>
  <c r="G1975" i="5"/>
  <c r="G1974" i="5"/>
  <c r="G1973" i="5"/>
  <c r="G1972" i="5"/>
  <c r="G1971" i="5"/>
  <c r="G1970" i="5"/>
  <c r="G1969" i="5"/>
  <c r="G1968" i="5"/>
  <c r="G1967" i="5"/>
  <c r="G1966" i="5"/>
  <c r="G1965" i="5"/>
  <c r="G1964" i="5"/>
  <c r="G1963" i="5"/>
  <c r="G1962" i="5"/>
  <c r="G1961" i="5"/>
  <c r="G1960" i="5"/>
  <c r="G1959" i="5"/>
  <c r="G1958" i="5"/>
  <c r="G1957" i="5"/>
  <c r="G1956" i="5"/>
  <c r="G1955" i="5"/>
  <c r="G1954" i="5"/>
  <c r="G1953" i="5"/>
  <c r="G1952" i="5"/>
  <c r="G1951" i="5"/>
  <c r="G1950" i="5"/>
  <c r="G1949" i="5"/>
  <c r="G1948" i="5"/>
  <c r="G1947" i="5"/>
  <c r="G1946" i="5"/>
  <c r="G1945" i="5"/>
  <c r="G1944" i="5"/>
  <c r="G1943" i="5"/>
  <c r="G1942" i="5"/>
  <c r="G1941" i="5"/>
  <c r="G1940" i="5"/>
  <c r="G1939" i="5"/>
  <c r="G1938" i="5"/>
  <c r="G1937" i="5"/>
  <c r="G1936" i="5"/>
  <c r="G1935" i="5"/>
  <c r="G1934" i="5"/>
  <c r="G1933" i="5"/>
  <c r="G1932" i="5"/>
  <c r="G1931" i="5"/>
  <c r="G1930" i="5"/>
  <c r="G1929" i="5"/>
  <c r="G1928" i="5"/>
  <c r="G1927" i="5"/>
  <c r="G1926" i="5"/>
  <c r="G1925" i="5"/>
  <c r="G1924" i="5"/>
  <c r="G1923" i="5"/>
  <c r="G1922" i="5"/>
  <c r="G1921" i="5"/>
  <c r="G1920" i="5"/>
  <c r="G1919" i="5"/>
  <c r="G1918" i="5"/>
  <c r="G1917" i="5"/>
  <c r="G1916" i="5"/>
  <c r="G1915" i="5"/>
  <c r="G1914" i="5"/>
  <c r="G1913" i="5"/>
  <c r="G1912" i="5"/>
  <c r="G1911" i="5"/>
  <c r="G1910" i="5"/>
  <c r="G1909" i="5"/>
  <c r="G1908" i="5"/>
  <c r="G1907" i="5"/>
  <c r="G1906" i="5"/>
  <c r="G1905" i="5"/>
  <c r="G1904" i="5"/>
  <c r="G1903" i="5"/>
  <c r="G1902" i="5"/>
  <c r="G1901" i="5"/>
  <c r="G1900" i="5"/>
  <c r="G1899" i="5"/>
  <c r="G1898" i="5"/>
  <c r="G1897" i="5"/>
  <c r="G1896" i="5"/>
  <c r="G1895" i="5"/>
  <c r="G1894" i="5"/>
  <c r="G1893" i="5"/>
  <c r="G1892" i="5"/>
  <c r="G1891" i="5"/>
  <c r="G1890" i="5"/>
  <c r="G1889" i="5"/>
  <c r="G1888" i="5"/>
  <c r="G1887" i="5"/>
  <c r="G1886" i="5"/>
  <c r="G1885" i="5"/>
  <c r="G1884" i="5"/>
  <c r="G1883" i="5"/>
  <c r="G1882" i="5"/>
  <c r="G1881" i="5"/>
  <c r="G1880" i="5"/>
  <c r="G1879" i="5"/>
  <c r="G1878" i="5"/>
  <c r="G1877" i="5"/>
  <c r="G1876" i="5"/>
  <c r="G1875" i="5"/>
  <c r="G1874" i="5"/>
  <c r="G1873" i="5"/>
  <c r="G1872" i="5"/>
  <c r="G1871" i="5"/>
  <c r="G1870" i="5"/>
  <c r="G1869" i="5"/>
  <c r="G1868" i="5"/>
  <c r="G1867" i="5"/>
  <c r="G1866" i="5"/>
  <c r="G1865" i="5"/>
  <c r="G1864" i="5"/>
  <c r="G1863" i="5"/>
  <c r="G1862" i="5"/>
  <c r="G1861" i="5"/>
  <c r="G1860" i="5"/>
  <c r="G1859" i="5"/>
  <c r="G1858" i="5"/>
  <c r="G1857" i="5"/>
  <c r="G1856" i="5"/>
  <c r="G1855" i="5"/>
  <c r="G1854" i="5"/>
  <c r="G1853" i="5"/>
  <c r="G1852" i="5"/>
  <c r="G1851" i="5"/>
  <c r="G1850" i="5"/>
  <c r="G1849" i="5"/>
  <c r="G1848" i="5"/>
  <c r="G1847" i="5"/>
  <c r="G1846" i="5"/>
  <c r="G1845" i="5"/>
  <c r="G1844" i="5"/>
  <c r="G1843" i="5"/>
  <c r="G1842" i="5"/>
  <c r="G1841" i="5"/>
  <c r="G1840" i="5"/>
  <c r="G1839" i="5"/>
  <c r="G1838" i="5"/>
  <c r="G1837" i="5"/>
  <c r="G1836" i="5"/>
  <c r="G1835" i="5"/>
  <c r="G1834" i="5"/>
  <c r="G1833" i="5"/>
  <c r="G1832" i="5"/>
  <c r="G1831" i="5"/>
  <c r="G1830" i="5"/>
  <c r="G1829" i="5"/>
  <c r="G1828" i="5"/>
  <c r="G1827" i="5"/>
  <c r="G1826" i="5"/>
  <c r="G1825" i="5"/>
  <c r="G1824" i="5"/>
  <c r="G1823" i="5"/>
  <c r="G1822" i="5"/>
  <c r="G1821" i="5"/>
  <c r="G1820" i="5"/>
  <c r="G1819" i="5"/>
  <c r="G1818" i="5"/>
  <c r="G1817" i="5"/>
  <c r="G1816" i="5"/>
  <c r="G1815" i="5"/>
  <c r="G1814" i="5"/>
  <c r="G1813" i="5"/>
  <c r="G1812" i="5"/>
  <c r="G1811" i="5"/>
  <c r="G1810" i="5"/>
  <c r="G1809" i="5"/>
  <c r="G1808" i="5"/>
  <c r="G1807" i="5"/>
  <c r="G1806" i="5"/>
  <c r="G1805" i="5"/>
  <c r="G1804" i="5"/>
  <c r="G1803" i="5"/>
  <c r="G1802" i="5"/>
  <c r="G1801" i="5"/>
  <c r="G1800" i="5"/>
  <c r="G1799" i="5"/>
  <c r="G1798" i="5"/>
  <c r="G1797" i="5"/>
  <c r="G1796" i="5"/>
  <c r="G1795" i="5"/>
  <c r="G1794" i="5"/>
  <c r="G1793" i="5"/>
  <c r="G1792" i="5"/>
  <c r="G1791" i="5"/>
  <c r="G1790" i="5"/>
  <c r="G1789" i="5"/>
  <c r="G1788" i="5"/>
  <c r="G1787" i="5"/>
  <c r="G1786" i="5"/>
  <c r="G1785" i="5"/>
  <c r="G1784" i="5"/>
  <c r="G1783" i="5"/>
  <c r="G1782" i="5"/>
  <c r="G1781" i="5"/>
  <c r="G1780" i="5"/>
  <c r="G1779" i="5"/>
  <c r="G1778" i="5"/>
  <c r="G1777" i="5"/>
  <c r="G1776" i="5"/>
  <c r="G1775" i="5"/>
  <c r="G1774" i="5"/>
  <c r="G1773" i="5"/>
  <c r="G1772" i="5"/>
  <c r="G1771" i="5"/>
  <c r="G1770" i="5"/>
  <c r="G1769" i="5"/>
  <c r="G1768" i="5"/>
  <c r="G1767" i="5"/>
  <c r="G1766" i="5"/>
  <c r="G1765" i="5"/>
  <c r="G1764" i="5"/>
  <c r="G1763" i="5"/>
  <c r="G1762" i="5"/>
  <c r="G1761" i="5"/>
  <c r="G1760" i="5"/>
  <c r="G1759" i="5"/>
  <c r="G1758" i="5"/>
  <c r="G1757" i="5"/>
  <c r="G1756" i="5"/>
  <c r="G1755" i="5"/>
  <c r="G1754" i="5"/>
  <c r="G1753" i="5"/>
  <c r="G1752" i="5"/>
  <c r="G1751" i="5"/>
  <c r="G1750" i="5"/>
  <c r="G1749" i="5"/>
  <c r="G1748" i="5"/>
  <c r="G1747" i="5"/>
  <c r="G1746" i="5"/>
  <c r="G1745" i="5"/>
  <c r="G1744" i="5"/>
  <c r="G1743" i="5"/>
  <c r="G1742" i="5"/>
  <c r="G1741" i="5"/>
  <c r="G1740" i="5"/>
  <c r="G1739" i="5"/>
  <c r="G1738" i="5"/>
  <c r="G1737" i="5"/>
  <c r="G1736" i="5"/>
  <c r="G1735" i="5"/>
  <c r="G1734" i="5"/>
  <c r="G1733" i="5"/>
  <c r="G1732" i="5"/>
  <c r="G1731" i="5"/>
  <c r="G1730" i="5"/>
  <c r="G1729" i="5"/>
  <c r="G1728" i="5"/>
  <c r="G1727" i="5"/>
  <c r="G1726" i="5"/>
  <c r="G1725" i="5"/>
  <c r="G1724" i="5"/>
  <c r="G1723" i="5"/>
  <c r="G1722" i="5"/>
  <c r="G1721" i="5"/>
  <c r="G1720" i="5"/>
  <c r="G1719" i="5"/>
  <c r="G1718" i="5"/>
  <c r="G1717" i="5"/>
  <c r="G1716" i="5"/>
  <c r="G1715" i="5"/>
  <c r="G1714" i="5"/>
  <c r="G1713" i="5"/>
  <c r="G1712" i="5"/>
  <c r="G1711" i="5"/>
  <c r="G1710" i="5"/>
  <c r="G1709" i="5"/>
  <c r="G1708" i="5"/>
  <c r="G1707" i="5"/>
  <c r="G1706" i="5"/>
  <c r="G1705" i="5"/>
  <c r="G1704" i="5"/>
  <c r="G1703" i="5"/>
  <c r="G1702" i="5"/>
  <c r="G1701" i="5"/>
  <c r="G1700" i="5"/>
  <c r="G1699" i="5"/>
  <c r="G1698" i="5"/>
  <c r="G1697" i="5"/>
  <c r="G1696" i="5"/>
  <c r="G1695" i="5"/>
  <c r="G1694" i="5"/>
  <c r="G1693" i="5"/>
  <c r="G1692" i="5"/>
  <c r="G1691" i="5"/>
  <c r="G1690" i="5"/>
  <c r="G1689" i="5"/>
  <c r="G1688" i="5"/>
  <c r="G1687" i="5"/>
  <c r="G1686" i="5"/>
  <c r="G1685" i="5"/>
  <c r="G1684" i="5"/>
  <c r="G1683" i="5"/>
  <c r="G1682" i="5"/>
  <c r="G1681" i="5"/>
  <c r="G1680" i="5"/>
  <c r="G1679" i="5"/>
  <c r="G1678" i="5"/>
  <c r="G1677" i="5"/>
  <c r="G1676" i="5"/>
  <c r="G1675" i="5"/>
  <c r="G1674" i="5"/>
  <c r="G1673" i="5"/>
  <c r="G1672" i="5"/>
  <c r="G1671" i="5"/>
  <c r="G1670" i="5"/>
  <c r="G1669" i="5"/>
  <c r="G1668" i="5"/>
  <c r="G1667" i="5"/>
  <c r="G1666" i="5"/>
  <c r="G1665" i="5"/>
  <c r="G1664" i="5"/>
  <c r="G1663" i="5"/>
  <c r="G1662" i="5"/>
  <c r="G1661" i="5"/>
  <c r="G1660" i="5"/>
  <c r="G1659" i="5"/>
  <c r="G1658" i="5"/>
  <c r="G1657" i="5"/>
  <c r="G1656" i="5"/>
  <c r="G1655" i="5"/>
  <c r="G1654" i="5"/>
  <c r="G1653" i="5"/>
  <c r="G1652" i="5"/>
  <c r="G1651" i="5"/>
  <c r="G1650" i="5"/>
  <c r="G1649" i="5"/>
  <c r="G1648" i="5"/>
  <c r="G1647" i="5"/>
  <c r="G1646" i="5"/>
  <c r="G1645" i="5"/>
  <c r="G1644" i="5"/>
  <c r="G1643" i="5"/>
  <c r="G1642" i="5"/>
  <c r="G1641" i="5"/>
  <c r="G1640" i="5"/>
  <c r="G1639" i="5"/>
  <c r="G1638" i="5"/>
  <c r="G1637" i="5"/>
  <c r="G1636" i="5"/>
  <c r="G1635" i="5"/>
  <c r="G1634" i="5"/>
  <c r="G1633" i="5"/>
  <c r="G1632" i="5"/>
  <c r="G1631" i="5"/>
  <c r="G1630" i="5"/>
  <c r="G1629" i="5"/>
  <c r="G1628" i="5"/>
  <c r="G1627" i="5"/>
  <c r="G1626" i="5"/>
  <c r="G1625" i="5"/>
  <c r="G1624" i="5"/>
  <c r="G1623" i="5"/>
  <c r="G1622" i="5"/>
  <c r="G1621" i="5"/>
  <c r="G1620" i="5"/>
  <c r="G1619" i="5"/>
  <c r="G1618" i="5"/>
  <c r="G1617" i="5"/>
  <c r="G1616" i="5"/>
  <c r="G1615" i="5"/>
  <c r="G1614" i="5"/>
  <c r="G1613" i="5"/>
  <c r="G1612" i="5"/>
  <c r="G1611" i="5"/>
  <c r="G1610" i="5"/>
  <c r="G1609" i="5"/>
  <c r="G1608" i="5"/>
  <c r="G1607" i="5"/>
  <c r="G1606" i="5"/>
  <c r="G1605" i="5"/>
  <c r="G1604" i="5"/>
  <c r="G1603" i="5"/>
  <c r="G1602" i="5"/>
  <c r="G1601" i="5"/>
  <c r="G1600" i="5"/>
  <c r="G1599" i="5"/>
  <c r="G1598" i="5"/>
  <c r="G1597" i="5"/>
  <c r="G1596" i="5"/>
  <c r="G1595" i="5"/>
  <c r="G1594" i="5"/>
  <c r="G1593" i="5"/>
  <c r="G1592" i="5"/>
  <c r="G1591" i="5"/>
  <c r="G1590" i="5"/>
  <c r="G1589" i="5"/>
  <c r="G1588" i="5"/>
  <c r="G1587" i="5"/>
  <c r="G1586" i="5"/>
  <c r="G1585" i="5"/>
  <c r="G1584" i="5"/>
  <c r="G1583" i="5"/>
  <c r="G1582" i="5"/>
  <c r="G1581" i="5"/>
  <c r="G1580" i="5"/>
  <c r="G1579" i="5"/>
  <c r="G1578" i="5"/>
  <c r="G1577" i="5"/>
  <c r="G1576" i="5"/>
  <c r="G1575" i="5"/>
  <c r="G1574" i="5"/>
  <c r="G1573" i="5"/>
  <c r="G1572" i="5"/>
  <c r="G1571" i="5"/>
  <c r="G1570" i="5"/>
  <c r="G1569" i="5"/>
  <c r="G1568" i="5"/>
  <c r="G1567" i="5"/>
  <c r="G1566" i="5"/>
  <c r="G1565" i="5"/>
  <c r="G1564" i="5"/>
  <c r="G1563" i="5"/>
  <c r="G1562" i="5"/>
  <c r="G1561" i="5"/>
  <c r="G1560" i="5"/>
  <c r="G1559" i="5"/>
  <c r="G1558" i="5"/>
  <c r="G1557" i="5"/>
  <c r="G1556" i="5"/>
  <c r="G1555" i="5"/>
  <c r="G1554" i="5"/>
  <c r="G1553" i="5"/>
  <c r="G1552" i="5"/>
  <c r="G1551" i="5"/>
  <c r="G1550" i="5"/>
  <c r="G1549" i="5"/>
  <c r="G1548" i="5"/>
  <c r="G1547" i="5"/>
  <c r="G1546" i="5"/>
  <c r="G1545" i="5"/>
  <c r="G1544" i="5"/>
  <c r="G1543" i="5"/>
  <c r="G1542" i="5"/>
  <c r="G1541" i="5"/>
  <c r="G1540" i="5"/>
  <c r="G1539" i="5"/>
  <c r="G1538" i="5"/>
  <c r="G1537" i="5"/>
  <c r="G1536" i="5"/>
  <c r="G1535" i="5"/>
  <c r="G1534" i="5"/>
  <c r="G1533" i="5"/>
  <c r="G1532" i="5"/>
  <c r="G1531" i="5"/>
  <c r="G1530" i="5"/>
  <c r="G1529" i="5"/>
  <c r="G1528" i="5"/>
  <c r="G1527" i="5"/>
  <c r="G1526" i="5"/>
  <c r="G1525" i="5"/>
  <c r="G1524" i="5"/>
  <c r="G1523" i="5"/>
  <c r="G1522" i="5"/>
  <c r="G1521" i="5"/>
  <c r="G1520" i="5"/>
  <c r="G1519" i="5"/>
  <c r="G1518" i="5"/>
  <c r="G1517" i="5"/>
  <c r="G1516" i="5"/>
  <c r="G1515" i="5"/>
  <c r="G1514" i="5"/>
  <c r="G1513" i="5"/>
  <c r="G1512" i="5"/>
  <c r="G1511" i="5"/>
  <c r="G1510" i="5"/>
  <c r="G1509" i="5"/>
  <c r="G1508" i="5"/>
  <c r="G1507" i="5"/>
  <c r="G1506" i="5"/>
  <c r="G1505" i="5"/>
  <c r="G1504" i="5"/>
  <c r="G1503" i="5"/>
  <c r="G1502" i="5"/>
  <c r="G1501" i="5"/>
  <c r="G1500" i="5"/>
  <c r="G1499" i="5"/>
  <c r="G1498" i="5"/>
  <c r="G1497" i="5"/>
  <c r="G1496" i="5"/>
  <c r="G1495" i="5"/>
  <c r="G1494" i="5"/>
  <c r="G1493" i="5"/>
  <c r="G1492" i="5"/>
  <c r="G1491" i="5"/>
  <c r="G1490" i="5"/>
  <c r="G1489" i="5"/>
  <c r="G1488" i="5"/>
  <c r="G1487" i="5"/>
  <c r="G1486" i="5"/>
  <c r="G1485" i="5"/>
  <c r="G1484" i="5"/>
  <c r="G1483" i="5"/>
  <c r="G1482" i="5"/>
  <c r="G1481" i="5"/>
  <c r="G1480" i="5"/>
  <c r="G1479" i="5"/>
  <c r="G1478" i="5"/>
  <c r="G1477" i="5"/>
  <c r="G1476" i="5"/>
  <c r="G1475" i="5"/>
  <c r="G1474" i="5"/>
  <c r="G1473" i="5"/>
  <c r="G1472" i="5"/>
  <c r="G1471" i="5"/>
  <c r="G1470" i="5"/>
  <c r="G1469" i="5"/>
  <c r="G1468" i="5"/>
  <c r="G1467" i="5"/>
  <c r="G1466" i="5"/>
  <c r="G1465" i="5"/>
  <c r="G1464" i="5"/>
  <c r="G1463" i="5"/>
  <c r="G1462" i="5"/>
  <c r="G1461" i="5"/>
  <c r="G1460" i="5"/>
  <c r="G1459" i="5"/>
  <c r="G1458" i="5"/>
  <c r="G1457" i="5"/>
  <c r="G1456" i="5"/>
  <c r="G1455" i="5"/>
  <c r="G1454" i="5"/>
  <c r="G1453" i="5"/>
  <c r="G1452" i="5"/>
  <c r="G1451" i="5"/>
  <c r="G1450" i="5"/>
  <c r="G1449" i="5"/>
  <c r="G1448" i="5"/>
  <c r="G1447" i="5"/>
  <c r="G1446" i="5"/>
  <c r="G1445" i="5"/>
  <c r="G1444" i="5"/>
  <c r="G1443" i="5"/>
  <c r="G1442" i="5"/>
  <c r="G1441" i="5"/>
  <c r="G1440" i="5"/>
  <c r="G1439" i="5"/>
  <c r="G1438" i="5"/>
  <c r="G1437" i="5"/>
  <c r="G1436" i="5"/>
  <c r="G1435" i="5"/>
  <c r="G1434" i="5"/>
  <c r="G1433" i="5"/>
  <c r="G1432" i="5"/>
  <c r="G1431" i="5"/>
  <c r="G1430" i="5"/>
  <c r="G1429" i="5"/>
  <c r="G1428" i="5"/>
  <c r="G1427" i="5"/>
  <c r="G1426" i="5"/>
  <c r="G1425" i="5"/>
  <c r="G1424" i="5"/>
  <c r="G1423" i="5"/>
  <c r="G1422" i="5"/>
  <c r="G1421" i="5"/>
  <c r="G1420" i="5"/>
  <c r="G1419" i="5"/>
  <c r="G1418" i="5"/>
  <c r="G1417" i="5"/>
  <c r="G1416" i="5"/>
  <c r="G1415" i="5"/>
  <c r="G1414" i="5"/>
  <c r="G1413" i="5"/>
  <c r="G1412" i="5"/>
  <c r="G1411" i="5"/>
  <c r="G1410" i="5"/>
  <c r="G1409" i="5"/>
  <c r="G1408" i="5"/>
  <c r="G1407" i="5"/>
  <c r="G1406" i="5"/>
  <c r="G1405" i="5"/>
  <c r="G1404" i="5"/>
  <c r="G1403" i="5"/>
  <c r="G1402" i="5"/>
  <c r="G1401" i="5"/>
  <c r="G1400" i="5"/>
  <c r="G1399" i="5"/>
  <c r="G1398" i="5"/>
  <c r="G1397" i="5"/>
  <c r="G1396" i="5"/>
  <c r="G1395" i="5"/>
  <c r="G1394" i="5"/>
  <c r="G1393" i="5"/>
  <c r="G1392" i="5"/>
  <c r="G1391" i="5"/>
  <c r="G1390" i="5"/>
  <c r="G1389" i="5"/>
  <c r="G1388" i="5"/>
  <c r="G1387" i="5"/>
  <c r="G1386" i="5"/>
  <c r="G1385" i="5"/>
  <c r="G1384" i="5"/>
  <c r="G1383" i="5"/>
  <c r="G1382" i="5"/>
  <c r="G1381" i="5"/>
  <c r="G1380" i="5"/>
  <c r="G1379" i="5"/>
  <c r="G1378" i="5"/>
  <c r="G1377" i="5"/>
  <c r="G1376" i="5"/>
  <c r="G1375" i="5"/>
  <c r="G1374" i="5"/>
  <c r="G1373" i="5"/>
  <c r="G1372" i="5"/>
  <c r="G1371" i="5"/>
  <c r="G1370" i="5"/>
  <c r="G1369" i="5"/>
  <c r="G1368" i="5"/>
  <c r="G1367" i="5"/>
  <c r="G1366" i="5"/>
  <c r="G1365" i="5"/>
  <c r="G1364" i="5"/>
  <c r="G1363" i="5"/>
  <c r="G1362" i="5"/>
  <c r="G1361" i="5"/>
  <c r="G1360" i="5"/>
  <c r="G1359" i="5"/>
  <c r="G1358" i="5"/>
  <c r="G1357" i="5"/>
  <c r="G1356" i="5"/>
  <c r="G1355" i="5"/>
  <c r="G1354" i="5"/>
  <c r="G1353" i="5"/>
  <c r="G1352" i="5"/>
  <c r="G1351" i="5"/>
  <c r="G1350" i="5"/>
  <c r="G1349" i="5"/>
  <c r="G1348" i="5"/>
  <c r="G1347" i="5"/>
  <c r="G1346" i="5"/>
  <c r="G1345" i="5"/>
  <c r="G1344" i="5"/>
  <c r="G1343" i="5"/>
  <c r="G1342" i="5"/>
  <c r="G1341" i="5"/>
  <c r="G1340" i="5"/>
  <c r="G1339" i="5"/>
  <c r="G1338" i="5"/>
  <c r="G1337" i="5"/>
  <c r="G1336" i="5"/>
  <c r="G1335" i="5"/>
  <c r="G1334" i="5"/>
  <c r="G1333" i="5"/>
  <c r="G1332" i="5"/>
  <c r="G1331" i="5"/>
  <c r="G1330" i="5"/>
  <c r="G1329" i="5"/>
  <c r="G1328" i="5"/>
  <c r="G1327" i="5"/>
  <c r="G1326" i="5"/>
  <c r="G1325" i="5"/>
  <c r="G1324" i="5"/>
  <c r="G1323" i="5"/>
  <c r="G1322" i="5"/>
  <c r="G1321" i="5"/>
  <c r="G1320" i="5"/>
  <c r="G1319" i="5"/>
  <c r="G1318" i="5"/>
  <c r="G1317" i="5"/>
  <c r="G1316" i="5"/>
  <c r="G1315" i="5"/>
  <c r="G1314" i="5"/>
  <c r="G1313" i="5"/>
  <c r="G1312" i="5"/>
  <c r="G1311" i="5"/>
  <c r="G1310" i="5"/>
  <c r="G1309" i="5"/>
  <c r="G1308" i="5"/>
  <c r="G1307" i="5"/>
  <c r="G1306" i="5"/>
  <c r="G1305" i="5"/>
  <c r="G1304" i="5"/>
  <c r="G1303" i="5"/>
  <c r="G1302" i="5"/>
  <c r="G1301" i="5"/>
  <c r="G1300" i="5"/>
  <c r="G1299" i="5"/>
  <c r="G1298" i="5"/>
  <c r="G1297" i="5"/>
  <c r="G1296" i="5"/>
  <c r="G1295" i="5"/>
  <c r="G1294" i="5"/>
  <c r="G1293" i="5"/>
  <c r="G1292" i="5"/>
  <c r="G1291" i="5"/>
  <c r="G1290" i="5"/>
  <c r="G1289" i="5"/>
  <c r="G1288" i="5"/>
  <c r="G1287" i="5"/>
  <c r="G1286" i="5"/>
  <c r="G1285" i="5"/>
  <c r="G1284" i="5"/>
  <c r="G1283" i="5"/>
  <c r="G1282" i="5"/>
  <c r="G1281" i="5"/>
  <c r="G1280" i="5"/>
  <c r="G1279" i="5"/>
  <c r="G1278" i="5"/>
  <c r="G1277" i="5"/>
  <c r="G1276" i="5"/>
  <c r="G1275" i="5"/>
  <c r="G1274" i="5"/>
  <c r="G1273" i="5"/>
  <c r="G1272" i="5"/>
  <c r="G1271" i="5"/>
  <c r="G1270" i="5"/>
  <c r="G1269" i="5"/>
  <c r="G1268" i="5"/>
  <c r="G1267" i="5"/>
  <c r="G1266" i="5"/>
  <c r="G1265" i="5"/>
  <c r="G1264" i="5"/>
  <c r="G1263" i="5"/>
  <c r="G1262" i="5"/>
  <c r="G1261" i="5"/>
  <c r="G1260" i="5"/>
  <c r="G1259" i="5"/>
  <c r="G1258" i="5"/>
  <c r="G1257" i="5"/>
  <c r="G1256" i="5"/>
  <c r="G1255" i="5"/>
  <c r="G1254" i="5"/>
  <c r="G1253" i="5"/>
  <c r="G1252" i="5"/>
  <c r="G1251" i="5"/>
  <c r="G1250" i="5"/>
  <c r="G1249" i="5"/>
  <c r="G1248" i="5"/>
  <c r="G1247" i="5"/>
  <c r="G1246" i="5"/>
  <c r="G1245" i="5"/>
  <c r="G1244" i="5"/>
  <c r="G1243" i="5"/>
  <c r="G1242" i="5"/>
  <c r="G1241" i="5"/>
  <c r="G1240" i="5"/>
  <c r="G1239" i="5"/>
  <c r="G1238" i="5"/>
  <c r="G1237" i="5"/>
  <c r="G1236" i="5"/>
  <c r="G1235" i="5"/>
  <c r="G1234" i="5"/>
  <c r="G1233" i="5"/>
  <c r="G1232" i="5"/>
  <c r="G1231" i="5"/>
  <c r="G1230" i="5"/>
  <c r="G1229" i="5"/>
  <c r="G1228" i="5"/>
  <c r="G1227" i="5"/>
  <c r="G1226" i="5"/>
  <c r="G1225" i="5"/>
  <c r="G1224" i="5"/>
  <c r="G1223" i="5"/>
  <c r="G1222" i="5"/>
  <c r="G1221" i="5"/>
  <c r="G1220" i="5"/>
  <c r="G1219" i="5"/>
  <c r="G1218" i="5"/>
  <c r="G1217" i="5"/>
  <c r="G1216" i="5"/>
  <c r="G1215" i="5"/>
  <c r="G1214" i="5"/>
  <c r="G1213" i="5"/>
  <c r="G1212" i="5"/>
  <c r="G1211" i="5"/>
  <c r="G1210" i="5"/>
  <c r="G1209" i="5"/>
  <c r="G1208" i="5"/>
  <c r="G1207" i="5"/>
  <c r="G1206" i="5"/>
  <c r="G1205" i="5"/>
  <c r="G1204" i="5"/>
  <c r="G1203" i="5"/>
  <c r="G1202" i="5"/>
  <c r="G1201" i="5"/>
  <c r="G1200" i="5"/>
  <c r="G1199" i="5"/>
  <c r="G1198" i="5"/>
  <c r="G1197" i="5"/>
  <c r="G1196" i="5"/>
  <c r="G1195" i="5"/>
  <c r="G1194" i="5"/>
  <c r="G1193" i="5"/>
  <c r="G1192" i="5"/>
  <c r="G1191" i="5"/>
  <c r="G1190" i="5"/>
  <c r="G1189" i="5"/>
  <c r="G1188" i="5"/>
  <c r="G1187" i="5"/>
  <c r="G1186" i="5"/>
  <c r="G1185" i="5"/>
  <c r="G1184" i="5"/>
  <c r="G1183" i="5"/>
  <c r="G1182" i="5"/>
  <c r="G1181" i="5"/>
  <c r="G1180" i="5"/>
  <c r="G1179" i="5"/>
  <c r="G1178" i="5"/>
  <c r="G1177" i="5"/>
  <c r="G1176" i="5"/>
  <c r="G1175" i="5"/>
  <c r="G1174" i="5"/>
  <c r="G1173" i="5"/>
  <c r="G1172" i="5"/>
  <c r="G1171" i="5"/>
  <c r="G1170" i="5"/>
  <c r="G1169" i="5"/>
  <c r="G1168" i="5"/>
  <c r="G1167" i="5"/>
  <c r="G1166" i="5"/>
  <c r="G1165" i="5"/>
  <c r="G1164" i="5"/>
  <c r="G1163" i="5"/>
  <c r="G1162" i="5"/>
  <c r="G1161" i="5"/>
  <c r="G1160" i="5"/>
  <c r="G1159" i="5"/>
  <c r="G1158" i="5"/>
  <c r="G1157" i="5"/>
  <c r="G1156" i="5"/>
  <c r="G1155" i="5"/>
  <c r="G1154" i="5"/>
  <c r="G1153" i="5"/>
  <c r="G1152" i="5"/>
  <c r="G1151" i="5"/>
  <c r="G1150" i="5"/>
  <c r="G1149" i="5"/>
  <c r="G1148" i="5"/>
  <c r="G1147" i="5"/>
  <c r="G1146" i="5"/>
  <c r="G1145" i="5"/>
  <c r="G1144" i="5"/>
  <c r="G1143" i="5"/>
  <c r="G1142" i="5"/>
  <c r="G1141" i="5"/>
  <c r="G1140" i="5"/>
  <c r="G1139" i="5"/>
  <c r="G1138" i="5"/>
  <c r="G1137" i="5"/>
  <c r="G1136" i="5"/>
  <c r="G1135" i="5"/>
  <c r="G1134" i="5"/>
  <c r="G1133" i="5"/>
  <c r="G1132" i="5"/>
  <c r="G1131" i="5"/>
  <c r="G1130" i="5"/>
  <c r="G1129" i="5"/>
  <c r="G1128" i="5"/>
  <c r="G1127" i="5"/>
  <c r="G1126" i="5"/>
  <c r="G1125" i="5"/>
  <c r="G1124" i="5"/>
  <c r="G1123" i="5"/>
  <c r="G1122" i="5"/>
  <c r="G1121" i="5"/>
  <c r="G1120" i="5"/>
  <c r="G1119" i="5"/>
  <c r="G1118" i="5"/>
  <c r="G1117" i="5"/>
  <c r="G1116" i="5"/>
  <c r="G1115" i="5"/>
  <c r="G1114" i="5"/>
  <c r="G1113" i="5"/>
  <c r="G1112" i="5"/>
  <c r="G1111" i="5"/>
  <c r="G1110" i="5"/>
  <c r="G1109" i="5"/>
  <c r="G1108" i="5"/>
  <c r="G1107" i="5"/>
  <c r="G1106" i="5"/>
  <c r="G1105" i="5"/>
  <c r="G1104" i="5"/>
  <c r="G1103" i="5"/>
  <c r="G1102" i="5"/>
  <c r="G1101" i="5"/>
  <c r="G1100" i="5"/>
  <c r="G1099" i="5"/>
  <c r="G1098" i="5"/>
  <c r="G1097" i="5"/>
  <c r="G1096" i="5"/>
  <c r="G1095" i="5"/>
  <c r="G1094" i="5"/>
  <c r="G1093" i="5"/>
  <c r="G1092" i="5"/>
  <c r="G1091" i="5"/>
  <c r="G1090" i="5"/>
  <c r="G1089" i="5"/>
  <c r="G1088" i="5"/>
  <c r="G1087" i="5"/>
  <c r="G1086" i="5"/>
  <c r="G1085" i="5"/>
  <c r="G1084" i="5"/>
  <c r="G1083" i="5"/>
  <c r="G1082" i="5"/>
  <c r="G1081" i="5"/>
  <c r="G1080" i="5"/>
  <c r="G1079" i="5"/>
  <c r="G1078" i="5"/>
  <c r="G1077" i="5"/>
  <c r="G1076" i="5"/>
  <c r="G1075" i="5"/>
  <c r="G1074" i="5"/>
  <c r="G1073" i="5"/>
  <c r="G1072" i="5"/>
  <c r="G1071" i="5"/>
  <c r="G1070" i="5"/>
  <c r="G1069" i="5"/>
  <c r="G1068" i="5"/>
  <c r="G1067" i="5"/>
  <c r="G1066" i="5"/>
  <c r="G1065" i="5"/>
  <c r="G1064" i="5"/>
  <c r="G1063" i="5"/>
  <c r="G1062" i="5"/>
  <c r="G1061" i="5"/>
  <c r="G1060" i="5"/>
  <c r="G1059" i="5"/>
  <c r="G1058" i="5"/>
  <c r="G1057" i="5"/>
  <c r="G1056" i="5"/>
  <c r="G1055" i="5"/>
  <c r="G1054" i="5"/>
  <c r="G1053" i="5"/>
  <c r="G1052" i="5"/>
  <c r="G1051" i="5"/>
  <c r="G1050" i="5"/>
  <c r="G1049" i="5"/>
  <c r="G1048" i="5"/>
  <c r="G1047" i="5"/>
  <c r="G1046" i="5"/>
  <c r="G1045" i="5"/>
  <c r="G1044" i="5"/>
  <c r="G1043" i="5"/>
  <c r="G1042" i="5"/>
  <c r="G1041" i="5"/>
  <c r="G1040" i="5"/>
  <c r="G1039" i="5"/>
  <c r="G1038" i="5"/>
  <c r="G1037" i="5"/>
  <c r="G1036" i="5"/>
  <c r="G1035" i="5"/>
  <c r="G1034" i="5"/>
  <c r="G1033" i="5"/>
  <c r="G1032" i="5"/>
  <c r="G1031" i="5"/>
  <c r="G1030" i="5"/>
  <c r="G1029" i="5"/>
  <c r="G1028" i="5"/>
  <c r="G1027" i="5"/>
  <c r="G1026" i="5"/>
  <c r="G1025" i="5"/>
  <c r="G1024" i="5"/>
  <c r="G1023" i="5"/>
  <c r="G1022" i="5"/>
  <c r="G1021" i="5"/>
  <c r="G1020" i="5"/>
  <c r="G1019" i="5"/>
  <c r="G1018" i="5"/>
  <c r="G1017" i="5"/>
  <c r="G1016" i="5"/>
  <c r="G1015" i="5"/>
  <c r="G1014" i="5"/>
  <c r="G1013" i="5"/>
  <c r="G1012" i="5"/>
  <c r="G1011" i="5"/>
  <c r="G1010" i="5"/>
  <c r="G1009" i="5"/>
  <c r="G1008" i="5"/>
  <c r="G1007" i="5"/>
  <c r="G1006" i="5"/>
  <c r="G1005" i="5"/>
  <c r="G1004" i="5"/>
  <c r="G1003" i="5"/>
  <c r="G1002" i="5"/>
  <c r="G1001" i="5"/>
  <c r="G1000" i="5"/>
  <c r="G999" i="5"/>
  <c r="G998" i="5"/>
  <c r="G997" i="5"/>
  <c r="G996" i="5"/>
  <c r="G995" i="5"/>
  <c r="G994" i="5"/>
  <c r="G993" i="5"/>
  <c r="G992" i="5"/>
  <c r="G991" i="5"/>
  <c r="G990" i="5"/>
  <c r="G989" i="5"/>
  <c r="G988" i="5"/>
  <c r="G987" i="5"/>
  <c r="G986" i="5"/>
  <c r="G985" i="5"/>
  <c r="G984" i="5"/>
  <c r="G983" i="5"/>
  <c r="G982" i="5"/>
  <c r="G981" i="5"/>
  <c r="G980" i="5"/>
  <c r="G979" i="5"/>
  <c r="G978" i="5"/>
  <c r="G977" i="5"/>
  <c r="G976" i="5"/>
  <c r="G975" i="5"/>
  <c r="G974" i="5"/>
  <c r="G973" i="5"/>
  <c r="G972" i="5"/>
  <c r="G971" i="5"/>
  <c r="G970" i="5"/>
  <c r="G969" i="5"/>
  <c r="G968" i="5"/>
  <c r="G967" i="5"/>
  <c r="G966" i="5"/>
  <c r="G965" i="5"/>
  <c r="G964" i="5"/>
  <c r="G963" i="5"/>
  <c r="G962" i="5"/>
  <c r="G961" i="5"/>
  <c r="G960" i="5"/>
  <c r="G959" i="5"/>
  <c r="G958" i="5"/>
  <c r="G957" i="5"/>
  <c r="G956" i="5"/>
  <c r="G955" i="5"/>
  <c r="G954" i="5"/>
  <c r="G953" i="5"/>
  <c r="G952" i="5"/>
  <c r="G951" i="5"/>
  <c r="G950" i="5"/>
  <c r="G949" i="5"/>
  <c r="G948" i="5"/>
  <c r="G947" i="5"/>
  <c r="G946" i="5"/>
  <c r="G945" i="5"/>
  <c r="G944" i="5"/>
  <c r="G943" i="5"/>
  <c r="G942" i="5"/>
  <c r="G941" i="5"/>
  <c r="G940" i="5"/>
  <c r="G939" i="5"/>
  <c r="G938" i="5"/>
  <c r="G937" i="5"/>
  <c r="G936" i="5"/>
  <c r="G935" i="5"/>
  <c r="G934" i="5"/>
  <c r="G933" i="5"/>
  <c r="G932" i="5"/>
  <c r="G931" i="5"/>
  <c r="G930" i="5"/>
  <c r="G929" i="5"/>
  <c r="G928" i="5"/>
  <c r="G927" i="5"/>
  <c r="G926" i="5"/>
  <c r="G925" i="5"/>
  <c r="G924" i="5"/>
  <c r="G923" i="5"/>
  <c r="G922" i="5"/>
  <c r="G921" i="5"/>
  <c r="G920" i="5"/>
  <c r="G919" i="5"/>
  <c r="G918" i="5"/>
  <c r="G917" i="5"/>
  <c r="G916" i="5"/>
  <c r="G915" i="5"/>
  <c r="G914" i="5"/>
  <c r="G913" i="5"/>
  <c r="G912" i="5"/>
  <c r="G911" i="5"/>
  <c r="G910" i="5"/>
  <c r="G909" i="5"/>
  <c r="G908" i="5"/>
  <c r="G907" i="5"/>
  <c r="G906" i="5"/>
  <c r="G905" i="5"/>
  <c r="G904" i="5"/>
  <c r="G903" i="5"/>
  <c r="G902" i="5"/>
  <c r="G901" i="5"/>
  <c r="G900" i="5"/>
  <c r="G899" i="5"/>
  <c r="G898" i="5"/>
  <c r="G897" i="5"/>
  <c r="G896" i="5"/>
  <c r="G895" i="5"/>
  <c r="G894" i="5"/>
  <c r="G893" i="5"/>
  <c r="G892" i="5"/>
  <c r="G891" i="5"/>
  <c r="G890" i="5"/>
  <c r="G889" i="5"/>
  <c r="G888" i="5"/>
  <c r="G887" i="5"/>
  <c r="G886" i="5"/>
  <c r="G885" i="5"/>
  <c r="G884" i="5"/>
  <c r="G883" i="5"/>
  <c r="G882" i="5"/>
  <c r="G881" i="5"/>
  <c r="G880" i="5"/>
  <c r="G879" i="5"/>
  <c r="G878" i="5"/>
  <c r="G877" i="5"/>
  <c r="G876" i="5"/>
  <c r="G875" i="5"/>
  <c r="G874" i="5"/>
  <c r="G873" i="5"/>
  <c r="G872" i="5"/>
  <c r="G871" i="5"/>
  <c r="G870" i="5"/>
  <c r="G869" i="5"/>
  <c r="G868" i="5"/>
  <c r="G867" i="5"/>
  <c r="G866" i="5"/>
  <c r="G865" i="5"/>
  <c r="G864" i="5"/>
  <c r="G863" i="5"/>
  <c r="G862" i="5"/>
  <c r="G861" i="5"/>
  <c r="G860" i="5"/>
  <c r="G859" i="5"/>
  <c r="G858" i="5"/>
  <c r="G857" i="5"/>
  <c r="G856" i="5"/>
  <c r="G855" i="5"/>
  <c r="G854" i="5"/>
  <c r="G853" i="5"/>
  <c r="G852" i="5"/>
  <c r="G851" i="5"/>
  <c r="G850" i="5"/>
  <c r="G849" i="5"/>
  <c r="G848" i="5"/>
  <c r="G847" i="5"/>
  <c r="G846" i="5"/>
  <c r="G845" i="5"/>
  <c r="G844" i="5"/>
  <c r="G843" i="5"/>
  <c r="G842" i="5"/>
  <c r="G841" i="5"/>
  <c r="G840" i="5"/>
  <c r="G839" i="5"/>
  <c r="G838" i="5"/>
  <c r="G837" i="5"/>
  <c r="G836" i="5"/>
  <c r="G835" i="5"/>
  <c r="G834" i="5"/>
  <c r="G833" i="5"/>
  <c r="G832" i="5"/>
  <c r="G831" i="5"/>
  <c r="G830" i="5"/>
  <c r="G829" i="5"/>
  <c r="G828" i="5"/>
  <c r="G827" i="5"/>
  <c r="G826" i="5"/>
  <c r="G825" i="5"/>
  <c r="G824" i="5"/>
  <c r="G823" i="5"/>
  <c r="G822" i="5"/>
  <c r="G821" i="5"/>
  <c r="G820" i="5"/>
  <c r="G819" i="5"/>
  <c r="G818" i="5"/>
  <c r="G817" i="5"/>
  <c r="G816" i="5"/>
  <c r="G815" i="5"/>
  <c r="G814" i="5"/>
  <c r="G813" i="5"/>
  <c r="G812" i="5"/>
  <c r="G811" i="5"/>
  <c r="G810" i="5"/>
  <c r="G809" i="5"/>
  <c r="G808" i="5"/>
  <c r="G807" i="5"/>
  <c r="G806" i="5"/>
  <c r="G805" i="5"/>
  <c r="G804" i="5"/>
  <c r="G803" i="5"/>
  <c r="G802" i="5"/>
  <c r="G801" i="5"/>
  <c r="G800" i="5"/>
  <c r="G799" i="5"/>
  <c r="G798" i="5"/>
  <c r="G797" i="5"/>
  <c r="G796" i="5"/>
  <c r="G795" i="5"/>
  <c r="G794" i="5"/>
  <c r="G793" i="5"/>
  <c r="G792" i="5"/>
  <c r="G791" i="5"/>
  <c r="G790" i="5"/>
  <c r="G789" i="5"/>
  <c r="G788" i="5"/>
  <c r="G787" i="5"/>
  <c r="G786" i="5"/>
  <c r="G785" i="5"/>
  <c r="G784" i="5"/>
  <c r="G783" i="5"/>
  <c r="G782" i="5"/>
  <c r="G781" i="5"/>
  <c r="G780" i="5"/>
  <c r="G779" i="5"/>
  <c r="G778" i="5"/>
  <c r="G777" i="5"/>
  <c r="G776" i="5"/>
  <c r="G775" i="5"/>
  <c r="G774" i="5"/>
  <c r="G773" i="5"/>
  <c r="G772" i="5"/>
  <c r="G771" i="5"/>
  <c r="G770" i="5"/>
  <c r="G769" i="5"/>
  <c r="G768" i="5"/>
  <c r="G767" i="5"/>
  <c r="G766" i="5"/>
  <c r="G765" i="5"/>
  <c r="G764" i="5"/>
  <c r="G763" i="5"/>
  <c r="G762" i="5"/>
  <c r="G761" i="5"/>
  <c r="G760" i="5"/>
  <c r="G759" i="5"/>
  <c r="G758" i="5"/>
  <c r="G757" i="5"/>
  <c r="G756" i="5"/>
  <c r="G755" i="5"/>
  <c r="G754" i="5"/>
  <c r="G753" i="5"/>
  <c r="G752" i="5"/>
  <c r="G751" i="5"/>
  <c r="G750" i="5"/>
  <c r="G749" i="5"/>
  <c r="G748" i="5"/>
  <c r="G747" i="5"/>
  <c r="G746" i="5"/>
  <c r="G745" i="5"/>
  <c r="G744" i="5"/>
  <c r="G743" i="5"/>
  <c r="G742" i="5"/>
  <c r="G741" i="5"/>
  <c r="G740" i="5"/>
  <c r="G739" i="5"/>
  <c r="G738" i="5"/>
  <c r="G737" i="5"/>
  <c r="G736" i="5"/>
  <c r="G735" i="5"/>
  <c r="G734" i="5"/>
  <c r="G733" i="5"/>
  <c r="G732" i="5"/>
  <c r="G731" i="5"/>
  <c r="G730" i="5"/>
  <c r="G729" i="5"/>
  <c r="G728" i="5"/>
  <c r="G727" i="5"/>
  <c r="G726" i="5"/>
  <c r="G725" i="5"/>
  <c r="G724" i="5"/>
  <c r="G723" i="5"/>
  <c r="G722" i="5"/>
  <c r="G721" i="5"/>
  <c r="G720" i="5"/>
  <c r="G719" i="5"/>
  <c r="G718" i="5"/>
  <c r="G717" i="5"/>
  <c r="G716" i="5"/>
  <c r="G715" i="5"/>
  <c r="G714" i="5"/>
  <c r="G713" i="5"/>
  <c r="G712" i="5"/>
  <c r="G711" i="5"/>
  <c r="G710" i="5"/>
  <c r="G709" i="5"/>
  <c r="G708" i="5"/>
  <c r="G707" i="5"/>
  <c r="G706" i="5"/>
  <c r="G705" i="5"/>
  <c r="G704" i="5"/>
  <c r="G703" i="5"/>
  <c r="G702" i="5"/>
  <c r="G701" i="5"/>
  <c r="G700" i="5"/>
  <c r="G699" i="5"/>
  <c r="G698" i="5"/>
  <c r="G697" i="5"/>
  <c r="G696" i="5"/>
  <c r="G695" i="5"/>
  <c r="G694" i="5"/>
  <c r="G693" i="5"/>
  <c r="G692" i="5"/>
  <c r="G691" i="5"/>
  <c r="G690" i="5"/>
  <c r="G689" i="5"/>
  <c r="G688" i="5"/>
  <c r="G687" i="5"/>
  <c r="G686" i="5"/>
  <c r="G685" i="5"/>
  <c r="G684" i="5"/>
  <c r="G683" i="5"/>
  <c r="G682" i="5"/>
  <c r="G681" i="5"/>
  <c r="G680" i="5"/>
  <c r="G679" i="5"/>
  <c r="G678" i="5"/>
  <c r="G677" i="5"/>
  <c r="G676" i="5"/>
  <c r="G675" i="5"/>
  <c r="G674" i="5"/>
  <c r="G673" i="5"/>
  <c r="G672" i="5"/>
  <c r="G671" i="5"/>
  <c r="G670" i="5"/>
  <c r="G669" i="5"/>
  <c r="G668" i="5"/>
  <c r="G667" i="5"/>
  <c r="G666" i="5"/>
  <c r="G665" i="5"/>
  <c r="G664" i="5"/>
  <c r="G663" i="5"/>
  <c r="G662" i="5"/>
  <c r="G661" i="5"/>
  <c r="G660" i="5"/>
  <c r="G659" i="5"/>
  <c r="G658" i="5"/>
  <c r="G657" i="5"/>
  <c r="G656" i="5"/>
  <c r="G655" i="5"/>
  <c r="G654" i="5"/>
  <c r="G653" i="5"/>
  <c r="G652" i="5"/>
  <c r="G651" i="5"/>
  <c r="G650" i="5"/>
  <c r="G649" i="5"/>
  <c r="G648" i="5"/>
  <c r="G647" i="5"/>
  <c r="G646" i="5"/>
  <c r="G645" i="5"/>
  <c r="G644" i="5"/>
  <c r="G643" i="5"/>
  <c r="G642" i="5"/>
  <c r="G641" i="5"/>
  <c r="G640" i="5"/>
  <c r="G639" i="5"/>
  <c r="G638" i="5"/>
  <c r="G637" i="5"/>
  <c r="G636" i="5"/>
  <c r="G635" i="5"/>
  <c r="G634" i="5"/>
  <c r="G633" i="5"/>
  <c r="G632" i="5"/>
  <c r="G631" i="5"/>
  <c r="G630" i="5"/>
  <c r="G629" i="5"/>
  <c r="G628" i="5"/>
  <c r="G627" i="5"/>
  <c r="G626" i="5"/>
  <c r="G625" i="5"/>
  <c r="G624" i="5"/>
  <c r="G623" i="5"/>
  <c r="G622" i="5"/>
  <c r="G621" i="5"/>
  <c r="G620" i="5"/>
  <c r="G619" i="5"/>
  <c r="G618" i="5"/>
  <c r="G617" i="5"/>
  <c r="G616" i="5"/>
  <c r="G615" i="5"/>
  <c r="G614" i="5"/>
  <c r="G613" i="5"/>
  <c r="G612" i="5"/>
  <c r="G611" i="5"/>
  <c r="G610" i="5"/>
  <c r="G609" i="5"/>
  <c r="G608" i="5"/>
  <c r="G607" i="5"/>
  <c r="G606" i="5"/>
  <c r="G605" i="5"/>
  <c r="G604" i="5"/>
  <c r="G603" i="5"/>
  <c r="G602" i="5"/>
  <c r="G601" i="5"/>
  <c r="G600" i="5"/>
  <c r="G599" i="5"/>
  <c r="G598" i="5"/>
  <c r="G597" i="5"/>
  <c r="G596" i="5"/>
  <c r="G595" i="5"/>
  <c r="G594" i="5"/>
  <c r="G593" i="5"/>
  <c r="G592" i="5"/>
  <c r="G591" i="5"/>
  <c r="G590" i="5"/>
  <c r="G589" i="5"/>
  <c r="G588" i="5"/>
  <c r="G587" i="5"/>
  <c r="G586" i="5"/>
  <c r="G585" i="5"/>
  <c r="G584" i="5"/>
  <c r="G583" i="5"/>
  <c r="G582" i="5"/>
  <c r="G581" i="5"/>
  <c r="G580" i="5"/>
  <c r="G579" i="5"/>
  <c r="G578" i="5"/>
  <c r="G577" i="5"/>
  <c r="G576" i="5"/>
  <c r="G575" i="5"/>
  <c r="G574" i="5"/>
  <c r="G573" i="5"/>
  <c r="G572" i="5"/>
  <c r="G571" i="5"/>
  <c r="G570" i="5"/>
  <c r="G569" i="5"/>
  <c r="G568" i="5"/>
  <c r="G567" i="5"/>
  <c r="G566" i="5"/>
  <c r="G565" i="5"/>
  <c r="G564" i="5"/>
  <c r="G563" i="5"/>
  <c r="G562" i="5"/>
  <c r="G561" i="5"/>
  <c r="G560" i="5"/>
  <c r="G559" i="5"/>
  <c r="G558" i="5"/>
  <c r="G557" i="5"/>
  <c r="G556" i="5"/>
  <c r="G555" i="5"/>
  <c r="G554" i="5"/>
  <c r="G553" i="5"/>
  <c r="G552" i="5"/>
  <c r="G551" i="5"/>
  <c r="G550" i="5"/>
  <c r="G549" i="5"/>
  <c r="G548" i="5"/>
  <c r="G547" i="5"/>
  <c r="G546" i="5"/>
  <c r="G545" i="5"/>
  <c r="G544" i="5"/>
  <c r="G543" i="5"/>
  <c r="G542" i="5"/>
  <c r="G541" i="5"/>
  <c r="G540" i="5"/>
  <c r="G539" i="5"/>
  <c r="G538" i="5"/>
  <c r="G537" i="5"/>
  <c r="G536" i="5"/>
  <c r="G535" i="5"/>
  <c r="G534" i="5"/>
  <c r="G533" i="5"/>
  <c r="G532" i="5"/>
  <c r="G531" i="5"/>
  <c r="G530" i="5"/>
  <c r="G529" i="5"/>
  <c r="G528" i="5"/>
  <c r="G527" i="5"/>
  <c r="G526" i="5"/>
  <c r="G525" i="5"/>
  <c r="G524" i="5"/>
  <c r="G523" i="5"/>
  <c r="G522" i="5"/>
  <c r="G521" i="5"/>
  <c r="G520" i="5"/>
  <c r="G519" i="5"/>
  <c r="G518" i="5"/>
  <c r="G517" i="5"/>
  <c r="G516" i="5"/>
  <c r="G515" i="5"/>
  <c r="G514" i="5"/>
  <c r="G513" i="5"/>
  <c r="G512" i="5"/>
  <c r="G511" i="5"/>
  <c r="G510" i="5"/>
  <c r="G509" i="5"/>
  <c r="G508" i="5"/>
  <c r="G507" i="5"/>
  <c r="G506" i="5"/>
  <c r="G505" i="5"/>
  <c r="G504" i="5"/>
  <c r="G503" i="5"/>
  <c r="G502" i="5"/>
  <c r="G501" i="5"/>
  <c r="G500" i="5"/>
  <c r="G499" i="5"/>
  <c r="G498" i="5"/>
  <c r="G497" i="5"/>
  <c r="G496" i="5"/>
  <c r="G495" i="5"/>
  <c r="G494" i="5"/>
  <c r="G493" i="5"/>
  <c r="G492" i="5"/>
  <c r="G491" i="5"/>
  <c r="G490" i="5"/>
  <c r="G489" i="5"/>
  <c r="G488" i="5"/>
  <c r="G487" i="5"/>
  <c r="G486" i="5"/>
  <c r="G485" i="5"/>
  <c r="G484" i="5"/>
  <c r="G483" i="5"/>
  <c r="G482" i="5"/>
  <c r="G481" i="5"/>
  <c r="G480" i="5"/>
  <c r="G479" i="5"/>
  <c r="G478" i="5"/>
  <c r="G477" i="5"/>
  <c r="G476" i="5"/>
  <c r="G475" i="5"/>
  <c r="G474" i="5"/>
  <c r="G473" i="5"/>
  <c r="G472" i="5"/>
  <c r="G471" i="5"/>
  <c r="G470" i="5"/>
  <c r="G469" i="5"/>
  <c r="G468" i="5"/>
  <c r="G467" i="5"/>
  <c r="G466" i="5"/>
  <c r="G465" i="5"/>
  <c r="G464" i="5"/>
  <c r="G463" i="5"/>
  <c r="G462" i="5"/>
  <c r="G461" i="5"/>
  <c r="G460" i="5"/>
  <c r="G459" i="5"/>
  <c r="G458" i="5"/>
  <c r="G457" i="5"/>
  <c r="G456" i="5"/>
  <c r="G455" i="5"/>
  <c r="G454" i="5"/>
  <c r="G453" i="5"/>
  <c r="G452" i="5"/>
  <c r="G451" i="5"/>
  <c r="G450" i="5"/>
  <c r="G449" i="5"/>
  <c r="G448" i="5"/>
  <c r="G447" i="5"/>
  <c r="G446" i="5"/>
  <c r="G445" i="5"/>
  <c r="G444" i="5"/>
  <c r="G443" i="5"/>
  <c r="G442" i="5"/>
  <c r="G441" i="5"/>
  <c r="G440" i="5"/>
  <c r="G439" i="5"/>
  <c r="G438" i="5"/>
  <c r="G437" i="5"/>
  <c r="G436" i="5"/>
  <c r="G435" i="5"/>
  <c r="G434" i="5"/>
  <c r="G433" i="5"/>
  <c r="G432" i="5"/>
  <c r="G431" i="5"/>
  <c r="G430" i="5"/>
  <c r="G429" i="5"/>
  <c r="G428" i="5"/>
  <c r="G427" i="5"/>
  <c r="G426" i="5"/>
  <c r="G425" i="5"/>
  <c r="G424" i="5"/>
  <c r="G423" i="5"/>
  <c r="G422" i="5"/>
  <c r="G421" i="5"/>
  <c r="G420" i="5"/>
  <c r="G419" i="5"/>
  <c r="G418" i="5"/>
  <c r="G417" i="5"/>
  <c r="G416" i="5"/>
  <c r="G415" i="5"/>
  <c r="G414" i="5"/>
  <c r="G413" i="5"/>
  <c r="G412" i="5"/>
  <c r="G411" i="5"/>
  <c r="G410" i="5"/>
  <c r="G409" i="5"/>
  <c r="G408" i="5"/>
  <c r="G407" i="5"/>
  <c r="G406" i="5"/>
  <c r="G405" i="5"/>
  <c r="G404" i="5"/>
  <c r="G403" i="5"/>
  <c r="G402" i="5"/>
  <c r="G401" i="5"/>
  <c r="G400" i="5"/>
  <c r="G399" i="5"/>
  <c r="G398" i="5"/>
  <c r="G397" i="5"/>
  <c r="G396" i="5"/>
  <c r="G395" i="5"/>
  <c r="G394" i="5"/>
  <c r="G393" i="5"/>
  <c r="G392" i="5"/>
  <c r="G391" i="5"/>
  <c r="G390" i="5"/>
  <c r="G389" i="5"/>
  <c r="G388" i="5"/>
  <c r="G387" i="5"/>
  <c r="G386" i="5"/>
  <c r="G385" i="5"/>
  <c r="G384" i="5"/>
  <c r="G383" i="5"/>
  <c r="G382" i="5"/>
  <c r="G381" i="5"/>
  <c r="G380" i="5"/>
  <c r="G379" i="5"/>
  <c r="G378" i="5"/>
  <c r="G377" i="5"/>
  <c r="G376" i="5"/>
  <c r="G375" i="5"/>
  <c r="G374" i="5"/>
  <c r="G373" i="5"/>
  <c r="G372" i="5"/>
  <c r="G371" i="5"/>
  <c r="G370" i="5"/>
  <c r="G369" i="5"/>
  <c r="G368" i="5"/>
  <c r="G367" i="5"/>
  <c r="G366" i="5"/>
  <c r="G365" i="5"/>
  <c r="G364" i="5"/>
  <c r="G363" i="5"/>
  <c r="G362" i="5"/>
  <c r="G361" i="5"/>
  <c r="G360" i="5"/>
  <c r="G359" i="5"/>
  <c r="G358" i="5"/>
  <c r="G357" i="5"/>
  <c r="G356" i="5"/>
  <c r="G355" i="5"/>
  <c r="G354" i="5"/>
  <c r="G353" i="5"/>
  <c r="G352" i="5"/>
  <c r="G351" i="5"/>
  <c r="G350" i="5"/>
  <c r="G349" i="5"/>
  <c r="G348" i="5"/>
  <c r="G347" i="5"/>
  <c r="G346" i="5"/>
  <c r="G345" i="5"/>
  <c r="G344" i="5"/>
  <c r="G343" i="5"/>
  <c r="G342" i="5"/>
  <c r="G341" i="5"/>
  <c r="G340" i="5"/>
  <c r="G339" i="5"/>
  <c r="G338" i="5"/>
  <c r="G337" i="5"/>
  <c r="G336" i="5"/>
  <c r="G335" i="5"/>
  <c r="G334" i="5"/>
  <c r="G333" i="5"/>
  <c r="G332" i="5"/>
  <c r="G331" i="5"/>
  <c r="G330" i="5"/>
  <c r="G329" i="5"/>
  <c r="G328" i="5"/>
  <c r="G327" i="5"/>
  <c r="G326" i="5"/>
  <c r="G325" i="5"/>
  <c r="G324" i="5"/>
  <c r="G323" i="5"/>
  <c r="G322" i="5"/>
  <c r="G321" i="5"/>
  <c r="G320" i="5"/>
  <c r="G319" i="5"/>
  <c r="G318" i="5"/>
  <c r="G317" i="5"/>
  <c r="G316" i="5"/>
  <c r="G315" i="5"/>
  <c r="G314" i="5"/>
  <c r="G313" i="5"/>
  <c r="G312" i="5"/>
  <c r="G311" i="5"/>
  <c r="G310" i="5"/>
  <c r="G309" i="5"/>
  <c r="G308" i="5"/>
  <c r="G307" i="5"/>
  <c r="G306" i="5"/>
  <c r="G305" i="5"/>
  <c r="G304" i="5"/>
  <c r="G303" i="5"/>
  <c r="G302" i="5"/>
  <c r="G301" i="5"/>
  <c r="G300" i="5"/>
  <c r="G299" i="5"/>
  <c r="G298" i="5"/>
  <c r="G297" i="5"/>
  <c r="G296" i="5"/>
  <c r="G295" i="5"/>
  <c r="G294" i="5"/>
  <c r="G293" i="5"/>
  <c r="G292" i="5"/>
  <c r="G291" i="5"/>
  <c r="G290" i="5"/>
  <c r="G289" i="5"/>
  <c r="G288" i="5"/>
  <c r="G287" i="5"/>
  <c r="G286" i="5"/>
  <c r="G285" i="5"/>
  <c r="G284" i="5"/>
  <c r="G283" i="5"/>
  <c r="G282" i="5"/>
  <c r="G281" i="5"/>
  <c r="G280" i="5"/>
  <c r="G279" i="5"/>
  <c r="G278" i="5"/>
  <c r="G277" i="5"/>
  <c r="G276" i="5"/>
  <c r="G275" i="5"/>
  <c r="G274" i="5"/>
  <c r="G273" i="5"/>
  <c r="G272" i="5"/>
  <c r="G271" i="5"/>
  <c r="G270" i="5"/>
  <c r="G269" i="5"/>
  <c r="G268" i="5"/>
  <c r="G267" i="5"/>
  <c r="G266" i="5"/>
  <c r="G265" i="5"/>
  <c r="G264" i="5"/>
  <c r="G263" i="5"/>
  <c r="G262" i="5"/>
  <c r="G261" i="5"/>
  <c r="G260" i="5"/>
  <c r="G259" i="5"/>
  <c r="G258" i="5"/>
  <c r="G257" i="5"/>
  <c r="G256" i="5"/>
  <c r="G255" i="5"/>
  <c r="G254" i="5"/>
  <c r="G253" i="5"/>
  <c r="G252" i="5"/>
  <c r="G251" i="5"/>
  <c r="G250" i="5"/>
  <c r="G249" i="5"/>
  <c r="G248" i="5"/>
  <c r="G247" i="5"/>
  <c r="G246" i="5"/>
  <c r="G245" i="5"/>
  <c r="G244" i="5"/>
  <c r="G243" i="5"/>
  <c r="G242" i="5"/>
  <c r="G241" i="5"/>
  <c r="G240" i="5"/>
  <c r="G239" i="5"/>
  <c r="G238" i="5"/>
  <c r="G237" i="5"/>
  <c r="G236" i="5"/>
  <c r="G235" i="5"/>
  <c r="G234" i="5"/>
  <c r="G233" i="5"/>
  <c r="G232" i="5"/>
  <c r="G231" i="5"/>
  <c r="G230" i="5"/>
  <c r="G229" i="5"/>
  <c r="G228" i="5"/>
  <c r="G227" i="5"/>
  <c r="G226" i="5"/>
  <c r="G225" i="5"/>
  <c r="G224" i="5"/>
  <c r="G223" i="5"/>
  <c r="G222" i="5"/>
  <c r="G221" i="5"/>
  <c r="G220" i="5"/>
  <c r="G219" i="5"/>
  <c r="G218" i="5"/>
  <c r="G217" i="5"/>
  <c r="G216" i="5"/>
  <c r="G215" i="5"/>
  <c r="G214" i="5"/>
  <c r="G213" i="5"/>
  <c r="G212" i="5"/>
  <c r="G211" i="5"/>
  <c r="G210" i="5"/>
  <c r="G209" i="5"/>
  <c r="G208" i="5"/>
  <c r="G207" i="5"/>
  <c r="G206" i="5"/>
  <c r="G205" i="5"/>
  <c r="G204" i="5"/>
  <c r="G203" i="5"/>
  <c r="G202" i="5"/>
  <c r="G201" i="5"/>
  <c r="G200" i="5"/>
  <c r="G199" i="5"/>
  <c r="G198" i="5"/>
  <c r="G197" i="5"/>
  <c r="G196" i="5"/>
  <c r="G195" i="5"/>
  <c r="G194" i="5"/>
  <c r="G193" i="5"/>
  <c r="G192" i="5"/>
  <c r="G191" i="5"/>
  <c r="G190" i="5"/>
  <c r="G189" i="5"/>
  <c r="G188" i="5"/>
  <c r="G187" i="5"/>
  <c r="G186" i="5"/>
  <c r="G185" i="5"/>
  <c r="G184" i="5"/>
  <c r="G183" i="5"/>
  <c r="G182" i="5"/>
  <c r="G181" i="5"/>
  <c r="G180" i="5"/>
  <c r="G179" i="5"/>
  <c r="G178" i="5"/>
  <c r="G177" i="5"/>
  <c r="G176" i="5"/>
  <c r="G175" i="5"/>
  <c r="G174" i="5"/>
  <c r="G173" i="5"/>
  <c r="G172" i="5"/>
  <c r="G171" i="5"/>
  <c r="G170" i="5"/>
  <c r="G169" i="5"/>
  <c r="G168" i="5"/>
  <c r="G167" i="5"/>
  <c r="G166" i="5"/>
  <c r="G165" i="5"/>
  <c r="G164" i="5"/>
  <c r="G163" i="5"/>
  <c r="G162" i="5"/>
  <c r="G161" i="5"/>
  <c r="G160" i="5"/>
  <c r="G159" i="5"/>
  <c r="G158" i="5"/>
  <c r="G157" i="5"/>
  <c r="G156" i="5"/>
  <c r="G155" i="5"/>
  <c r="G154" i="5"/>
  <c r="G153" i="5"/>
  <c r="G152" i="5"/>
  <c r="G151" i="5"/>
  <c r="G150" i="5"/>
  <c r="G149" i="5"/>
  <c r="G148" i="5"/>
  <c r="G147" i="5"/>
  <c r="G146" i="5"/>
  <c r="G145" i="5"/>
  <c r="G144" i="5"/>
  <c r="G143" i="5"/>
  <c r="G142" i="5"/>
  <c r="G141" i="5"/>
  <c r="G140" i="5"/>
  <c r="G139" i="5"/>
  <c r="G138" i="5"/>
  <c r="G137" i="5"/>
  <c r="G136" i="5"/>
  <c r="G135" i="5"/>
  <c r="G134" i="5"/>
  <c r="G133" i="5"/>
  <c r="G132" i="5"/>
  <c r="G131" i="5"/>
  <c r="G130" i="5"/>
  <c r="G129" i="5"/>
  <c r="G128" i="5"/>
  <c r="G127" i="5"/>
  <c r="G126" i="5"/>
  <c r="G125" i="5"/>
  <c r="G124" i="5"/>
  <c r="G123" i="5"/>
  <c r="G122" i="5"/>
  <c r="G121" i="5"/>
  <c r="G120" i="5"/>
  <c r="G119" i="5"/>
  <c r="G118" i="5"/>
  <c r="G117" i="5"/>
  <c r="G116" i="5"/>
  <c r="G115" i="5"/>
  <c r="G114" i="5"/>
  <c r="G113" i="5"/>
  <c r="G112" i="5"/>
  <c r="G111" i="5"/>
  <c r="G110" i="5"/>
  <c r="G109" i="5"/>
  <c r="G108" i="5"/>
  <c r="G107" i="5"/>
  <c r="G106" i="5"/>
  <c r="G105" i="5"/>
  <c r="G104" i="5"/>
  <c r="G103" i="5"/>
  <c r="G102" i="5"/>
  <c r="G101" i="5"/>
  <c r="G100" i="5"/>
  <c r="G99" i="5"/>
  <c r="G98" i="5"/>
  <c r="G97" i="5"/>
  <c r="G96" i="5"/>
  <c r="G95" i="5"/>
  <c r="G94" i="5"/>
  <c r="G93" i="5"/>
  <c r="G92" i="5"/>
  <c r="G91" i="5"/>
  <c r="G90" i="5"/>
  <c r="G89" i="5"/>
  <c r="G88" i="5"/>
  <c r="G87" i="5"/>
  <c r="G86" i="5"/>
  <c r="G85" i="5"/>
  <c r="G84" i="5"/>
  <c r="G83" i="5"/>
  <c r="G82" i="5"/>
  <c r="G81" i="5"/>
  <c r="G80" i="5"/>
  <c r="G79" i="5"/>
  <c r="G78" i="5"/>
  <c r="G77" i="5"/>
  <c r="G76" i="5"/>
  <c r="G75" i="5"/>
  <c r="G74" i="5"/>
  <c r="G73" i="5"/>
  <c r="G72" i="5"/>
  <c r="G71" i="5"/>
  <c r="G70" i="5"/>
  <c r="G69" i="5"/>
  <c r="G68" i="5"/>
  <c r="G67" i="5"/>
  <c r="G66" i="5"/>
  <c r="G65" i="5"/>
  <c r="G64" i="5"/>
  <c r="G63" i="5"/>
  <c r="G62" i="5"/>
  <c r="G61" i="5"/>
  <c r="G60" i="5"/>
  <c r="G59" i="5"/>
  <c r="G58" i="5"/>
  <c r="G57" i="5"/>
  <c r="G56" i="5"/>
  <c r="G55" i="5"/>
  <c r="G54" i="5"/>
  <c r="G53" i="5"/>
  <c r="G52" i="5"/>
  <c r="G51" i="5"/>
  <c r="G50" i="5"/>
  <c r="G49" i="5"/>
  <c r="G48" i="5"/>
  <c r="G47" i="5"/>
  <c r="G46" i="5"/>
  <c r="G45" i="5"/>
  <c r="G44" i="5"/>
  <c r="G43" i="5"/>
  <c r="G42" i="5"/>
  <c r="G41" i="5"/>
  <c r="G40" i="5"/>
  <c r="G39" i="5"/>
  <c r="G38" i="5"/>
  <c r="G37" i="5"/>
  <c r="G36" i="5"/>
  <c r="G35" i="5"/>
  <c r="G34" i="5"/>
  <c r="G33" i="5"/>
  <c r="G32" i="5"/>
  <c r="G31" i="5"/>
  <c r="G30" i="5"/>
  <c r="G29" i="5"/>
  <c r="G28" i="5"/>
  <c r="G27" i="5"/>
  <c r="G26" i="5"/>
  <c r="G25" i="5"/>
  <c r="G24" i="5"/>
  <c r="G23" i="5"/>
  <c r="G22" i="5"/>
  <c r="G21" i="5"/>
  <c r="G20" i="5"/>
  <c r="G19" i="5"/>
  <c r="G18" i="5"/>
  <c r="G17" i="5"/>
  <c r="G16" i="5"/>
  <c r="G15" i="5"/>
  <c r="G14" i="5"/>
  <c r="G13" i="5"/>
  <c r="G12" i="5"/>
  <c r="G11" i="5"/>
  <c r="G10" i="5"/>
  <c r="G9" i="5"/>
  <c r="G8" i="5"/>
  <c r="G7" i="5"/>
  <c r="G6" i="5"/>
  <c r="G5" i="5"/>
  <c r="G4" i="5"/>
  <c r="G3" i="5"/>
  <c r="G2" i="5"/>
  <c r="F4551" i="5"/>
  <c r="F4550" i="5"/>
  <c r="F4549" i="5"/>
  <c r="F4548" i="5"/>
  <c r="F4547" i="5"/>
  <c r="F4546" i="5"/>
  <c r="F4545" i="5"/>
  <c r="F4544" i="5"/>
  <c r="F4543" i="5"/>
  <c r="F4542" i="5"/>
  <c r="F4541" i="5"/>
  <c r="F4540" i="5"/>
  <c r="F4539" i="5"/>
  <c r="F4538" i="5"/>
  <c r="F4537" i="5"/>
  <c r="F4536" i="5"/>
  <c r="F4535" i="5"/>
  <c r="F4534" i="5"/>
  <c r="F4533" i="5"/>
  <c r="F4532" i="5"/>
  <c r="F4531" i="5"/>
  <c r="F4530" i="5"/>
  <c r="F4529" i="5"/>
  <c r="F4528" i="5"/>
  <c r="F4527" i="5"/>
  <c r="F4526" i="5"/>
  <c r="F4525" i="5"/>
  <c r="F4524" i="5"/>
  <c r="F4523" i="5"/>
  <c r="F4522" i="5"/>
  <c r="F4521" i="5"/>
  <c r="F4520" i="5"/>
  <c r="F4519" i="5"/>
  <c r="F4518" i="5"/>
  <c r="F4517" i="5"/>
  <c r="F4516" i="5"/>
  <c r="F4515" i="5"/>
  <c r="F4514" i="5"/>
  <c r="F4513" i="5"/>
  <c r="F4512" i="5"/>
  <c r="F4511" i="5"/>
  <c r="F4510" i="5"/>
  <c r="F4509" i="5"/>
  <c r="F4508" i="5"/>
  <c r="F4507" i="5"/>
  <c r="F4506" i="5"/>
  <c r="F4505" i="5"/>
  <c r="F4504" i="5"/>
  <c r="F4503" i="5"/>
  <c r="F4502" i="5"/>
  <c r="F4501" i="5"/>
  <c r="F4500" i="5"/>
  <c r="F4499" i="5"/>
  <c r="F4498" i="5"/>
  <c r="F4497" i="5"/>
  <c r="F4496" i="5"/>
  <c r="F4495" i="5"/>
  <c r="F4494" i="5"/>
  <c r="F4493" i="5"/>
  <c r="F4492" i="5"/>
  <c r="F4491" i="5"/>
  <c r="F4490" i="5"/>
  <c r="F4489" i="5"/>
  <c r="F4488" i="5"/>
  <c r="F4487" i="5"/>
  <c r="F4486" i="5"/>
  <c r="F4485" i="5"/>
  <c r="F4484" i="5"/>
  <c r="F4483" i="5"/>
  <c r="F4482" i="5"/>
  <c r="F4481" i="5"/>
  <c r="F4480" i="5"/>
  <c r="F4479" i="5"/>
  <c r="F4478" i="5"/>
  <c r="F4477" i="5"/>
  <c r="F4476" i="5"/>
  <c r="F4475" i="5"/>
  <c r="F4474" i="5"/>
  <c r="F4473" i="5"/>
  <c r="F4472" i="5"/>
  <c r="F4471" i="5"/>
  <c r="F4470" i="5"/>
  <c r="F4469" i="5"/>
  <c r="F4468" i="5"/>
  <c r="F4467" i="5"/>
  <c r="F4466" i="5"/>
  <c r="F4465" i="5"/>
  <c r="F4464" i="5"/>
  <c r="F4463" i="5"/>
  <c r="F4462" i="5"/>
  <c r="F4461" i="5"/>
  <c r="F4460" i="5"/>
  <c r="F4459" i="5"/>
  <c r="F4458" i="5"/>
  <c r="F4457" i="5"/>
  <c r="F4456" i="5"/>
  <c r="F4455" i="5"/>
  <c r="F4454" i="5"/>
  <c r="F4453" i="5"/>
  <c r="F4452" i="5"/>
  <c r="F4451" i="5"/>
  <c r="F4450" i="5"/>
  <c r="F4449" i="5"/>
  <c r="F4448" i="5"/>
  <c r="F4447" i="5"/>
  <c r="F4446" i="5"/>
  <c r="F4445" i="5"/>
  <c r="F4444" i="5"/>
  <c r="F4443" i="5"/>
  <c r="F4442" i="5"/>
  <c r="F4441" i="5"/>
  <c r="F4440" i="5"/>
  <c r="F4439" i="5"/>
  <c r="F4438" i="5"/>
  <c r="F4437" i="5"/>
  <c r="F4436" i="5"/>
  <c r="F4435" i="5"/>
  <c r="F4434" i="5"/>
  <c r="F4433" i="5"/>
  <c r="F4432" i="5"/>
  <c r="F4431" i="5"/>
  <c r="F4430" i="5"/>
  <c r="F4429" i="5"/>
  <c r="F4428" i="5"/>
  <c r="F4427" i="5"/>
  <c r="F4426" i="5"/>
  <c r="F4425" i="5"/>
  <c r="F4424" i="5"/>
  <c r="F4423" i="5"/>
  <c r="F4422" i="5"/>
  <c r="F4421" i="5"/>
  <c r="F4420" i="5"/>
  <c r="F4419" i="5"/>
  <c r="F4418" i="5"/>
  <c r="F4417" i="5"/>
  <c r="F4416" i="5"/>
  <c r="F4415" i="5"/>
  <c r="F4414" i="5"/>
  <c r="F4413" i="5"/>
  <c r="F4412" i="5"/>
  <c r="F4411" i="5"/>
  <c r="F4410" i="5"/>
  <c r="F4409" i="5"/>
  <c r="F4408" i="5"/>
  <c r="F4407" i="5"/>
  <c r="F4406" i="5"/>
  <c r="F4405" i="5"/>
  <c r="F4404" i="5"/>
  <c r="F4403" i="5"/>
  <c r="F4402" i="5"/>
  <c r="F4401" i="5"/>
  <c r="F4400" i="5"/>
  <c r="F4399" i="5"/>
  <c r="F4398" i="5"/>
  <c r="F4397" i="5"/>
  <c r="F4396" i="5"/>
  <c r="F4395" i="5"/>
  <c r="F4394" i="5"/>
  <c r="F4393" i="5"/>
  <c r="F4392" i="5"/>
  <c r="F4391" i="5"/>
  <c r="F4390" i="5"/>
  <c r="F4389" i="5"/>
  <c r="F4388" i="5"/>
  <c r="F4387" i="5"/>
  <c r="F4386" i="5"/>
  <c r="F4385" i="5"/>
  <c r="F4384" i="5"/>
  <c r="F4383" i="5"/>
  <c r="F4382" i="5"/>
  <c r="F4381" i="5"/>
  <c r="F4380" i="5"/>
  <c r="F4379" i="5"/>
  <c r="F4378" i="5"/>
  <c r="F4377" i="5"/>
  <c r="F4376" i="5"/>
  <c r="F4375" i="5"/>
  <c r="F4374" i="5"/>
  <c r="F4373" i="5"/>
  <c r="F4372" i="5"/>
  <c r="F4371" i="5"/>
  <c r="F4370" i="5"/>
  <c r="F4369" i="5"/>
  <c r="F4368" i="5"/>
  <c r="F4367" i="5"/>
  <c r="F4366" i="5"/>
  <c r="F4365" i="5"/>
  <c r="F4364" i="5"/>
  <c r="F4363" i="5"/>
  <c r="F4362" i="5"/>
  <c r="F4361" i="5"/>
  <c r="F4360" i="5"/>
  <c r="F4359" i="5"/>
  <c r="F4358" i="5"/>
  <c r="F4357" i="5"/>
  <c r="F4356" i="5"/>
  <c r="F4355" i="5"/>
  <c r="F4354" i="5"/>
  <c r="F4353" i="5"/>
  <c r="F4352" i="5"/>
  <c r="F4351" i="5"/>
  <c r="F4350" i="5"/>
  <c r="F4349" i="5"/>
  <c r="F4348" i="5"/>
  <c r="F4347" i="5"/>
  <c r="F4346" i="5"/>
  <c r="F4345" i="5"/>
  <c r="F4344" i="5"/>
  <c r="F4343" i="5"/>
  <c r="F4342" i="5"/>
  <c r="F4341" i="5"/>
  <c r="F4340" i="5"/>
  <c r="F4339" i="5"/>
  <c r="F4338" i="5"/>
  <c r="F4337" i="5"/>
  <c r="F4336" i="5"/>
  <c r="F4335" i="5"/>
  <c r="F4334" i="5"/>
  <c r="F4333" i="5"/>
  <c r="F4332" i="5"/>
  <c r="F4331" i="5"/>
  <c r="F4330" i="5"/>
  <c r="F4329" i="5"/>
  <c r="F4328" i="5"/>
  <c r="F4327" i="5"/>
  <c r="F4326" i="5"/>
  <c r="F4325" i="5"/>
  <c r="F4324" i="5"/>
  <c r="F4323" i="5"/>
  <c r="F4322" i="5"/>
  <c r="F4321" i="5"/>
  <c r="F4320" i="5"/>
  <c r="F4319" i="5"/>
  <c r="F4318" i="5"/>
  <c r="F4317" i="5"/>
  <c r="F4316" i="5"/>
  <c r="F4315" i="5"/>
  <c r="F4314" i="5"/>
  <c r="F4313" i="5"/>
  <c r="F4312" i="5"/>
  <c r="F4311" i="5"/>
  <c r="F4310" i="5"/>
  <c r="F4309" i="5"/>
  <c r="F4308" i="5"/>
  <c r="F4307" i="5"/>
  <c r="F4306" i="5"/>
  <c r="F4305" i="5"/>
  <c r="F4304" i="5"/>
  <c r="F4303" i="5"/>
  <c r="F4302" i="5"/>
  <c r="F4301" i="5"/>
  <c r="F4300" i="5"/>
  <c r="F4299" i="5"/>
  <c r="F4298" i="5"/>
  <c r="F4297" i="5"/>
  <c r="F4296" i="5"/>
  <c r="F4295" i="5"/>
  <c r="F4294" i="5"/>
  <c r="F4293" i="5"/>
  <c r="F4292" i="5"/>
  <c r="F4291" i="5"/>
  <c r="F4290" i="5"/>
  <c r="F4289" i="5"/>
  <c r="F4288" i="5"/>
  <c r="F4287" i="5"/>
  <c r="F4286" i="5"/>
  <c r="F4285" i="5"/>
  <c r="F4284" i="5"/>
  <c r="F4283" i="5"/>
  <c r="F4282" i="5"/>
  <c r="F4281" i="5"/>
  <c r="F4280" i="5"/>
  <c r="F4279" i="5"/>
  <c r="F4278" i="5"/>
  <c r="F4277" i="5"/>
  <c r="F4276" i="5"/>
  <c r="F4275" i="5"/>
  <c r="F4274" i="5"/>
  <c r="F4273" i="5"/>
  <c r="F4272" i="5"/>
  <c r="F4271" i="5"/>
  <c r="F4270" i="5"/>
  <c r="F4269" i="5"/>
  <c r="F4268" i="5"/>
  <c r="F4267" i="5"/>
  <c r="F4266" i="5"/>
  <c r="F4265" i="5"/>
  <c r="F4264" i="5"/>
  <c r="F4263" i="5"/>
  <c r="F4262" i="5"/>
  <c r="F4261" i="5"/>
  <c r="F4260" i="5"/>
  <c r="F4259" i="5"/>
  <c r="F4258" i="5"/>
  <c r="F4257" i="5"/>
  <c r="F4256" i="5"/>
  <c r="F4255" i="5"/>
  <c r="F4254" i="5"/>
  <c r="F4253" i="5"/>
  <c r="F4252" i="5"/>
  <c r="F4251" i="5"/>
  <c r="F4250" i="5"/>
  <c r="F4249" i="5"/>
  <c r="F4248" i="5"/>
  <c r="F4247" i="5"/>
  <c r="F4246" i="5"/>
  <c r="F4245" i="5"/>
  <c r="F4244" i="5"/>
  <c r="F4243" i="5"/>
  <c r="F4242" i="5"/>
  <c r="F4241" i="5"/>
  <c r="F4240" i="5"/>
  <c r="F4239" i="5"/>
  <c r="F4238" i="5"/>
  <c r="F4237" i="5"/>
  <c r="F4236" i="5"/>
  <c r="F4235" i="5"/>
  <c r="F4234" i="5"/>
  <c r="F4233" i="5"/>
  <c r="F4232" i="5"/>
  <c r="F4231" i="5"/>
  <c r="F4230" i="5"/>
  <c r="F4229" i="5"/>
  <c r="F4228" i="5"/>
  <c r="F4227" i="5"/>
  <c r="F4226" i="5"/>
  <c r="F4225" i="5"/>
  <c r="F4224" i="5"/>
  <c r="F4223" i="5"/>
  <c r="F4222" i="5"/>
  <c r="F4221" i="5"/>
  <c r="F4220" i="5"/>
  <c r="F4219" i="5"/>
  <c r="F4218" i="5"/>
  <c r="F4217" i="5"/>
  <c r="F4216" i="5"/>
  <c r="F4215" i="5"/>
  <c r="F4214" i="5"/>
  <c r="F4213" i="5"/>
  <c r="F4212" i="5"/>
  <c r="F4211" i="5"/>
  <c r="F4210" i="5"/>
  <c r="F4209" i="5"/>
  <c r="F4208" i="5"/>
  <c r="F4207" i="5"/>
  <c r="F4206" i="5"/>
  <c r="F4205" i="5"/>
  <c r="F4204" i="5"/>
  <c r="F4203" i="5"/>
  <c r="F4202" i="5"/>
  <c r="F4201" i="5"/>
  <c r="F4200" i="5"/>
  <c r="F4199" i="5"/>
  <c r="F4198" i="5"/>
  <c r="F4197" i="5"/>
  <c r="F4196" i="5"/>
  <c r="F4195" i="5"/>
  <c r="F4194" i="5"/>
  <c r="F4193" i="5"/>
  <c r="F4192" i="5"/>
  <c r="F4191" i="5"/>
  <c r="F4190" i="5"/>
  <c r="F4189" i="5"/>
  <c r="F4188" i="5"/>
  <c r="F4187" i="5"/>
  <c r="F4186" i="5"/>
  <c r="F4185" i="5"/>
  <c r="F4184" i="5"/>
  <c r="F4183" i="5"/>
  <c r="F4182" i="5"/>
  <c r="F4181" i="5"/>
  <c r="F4180" i="5"/>
  <c r="F4179" i="5"/>
  <c r="F4178" i="5"/>
  <c r="F4177" i="5"/>
  <c r="F4176" i="5"/>
  <c r="F4175" i="5"/>
  <c r="F4174" i="5"/>
  <c r="F4173" i="5"/>
  <c r="F4172" i="5"/>
  <c r="F4171" i="5"/>
  <c r="F4170" i="5"/>
  <c r="F4169" i="5"/>
  <c r="F4168" i="5"/>
  <c r="F4167" i="5"/>
  <c r="F4166" i="5"/>
  <c r="F4165" i="5"/>
  <c r="F4164" i="5"/>
  <c r="F4163" i="5"/>
  <c r="F4162" i="5"/>
  <c r="F4161" i="5"/>
  <c r="F4160" i="5"/>
  <c r="F4159" i="5"/>
  <c r="F4158" i="5"/>
  <c r="F4157" i="5"/>
  <c r="F4156" i="5"/>
  <c r="F4155" i="5"/>
  <c r="F4154" i="5"/>
  <c r="F4153" i="5"/>
  <c r="F4152" i="5"/>
  <c r="F4151" i="5"/>
  <c r="F4150" i="5"/>
  <c r="F4149" i="5"/>
  <c r="F4148" i="5"/>
  <c r="F4147" i="5"/>
  <c r="F4146" i="5"/>
  <c r="F4145" i="5"/>
  <c r="F4144" i="5"/>
  <c r="F4143" i="5"/>
  <c r="F4142" i="5"/>
  <c r="F4141" i="5"/>
  <c r="F4140" i="5"/>
  <c r="F4139" i="5"/>
  <c r="F4138" i="5"/>
  <c r="F4137" i="5"/>
  <c r="F4136" i="5"/>
  <c r="F4135" i="5"/>
  <c r="F4134" i="5"/>
  <c r="F4133" i="5"/>
  <c r="F4132" i="5"/>
  <c r="F4131" i="5"/>
  <c r="F4130" i="5"/>
  <c r="F4129" i="5"/>
  <c r="F4128" i="5"/>
  <c r="F4127" i="5"/>
  <c r="F4126" i="5"/>
  <c r="F4125" i="5"/>
  <c r="F4124" i="5"/>
  <c r="F4123" i="5"/>
  <c r="F4122" i="5"/>
  <c r="F4121" i="5"/>
  <c r="F4120" i="5"/>
  <c r="F4119" i="5"/>
  <c r="F4118" i="5"/>
  <c r="F4117" i="5"/>
  <c r="F4116" i="5"/>
  <c r="F4115" i="5"/>
  <c r="F4114" i="5"/>
  <c r="F4113" i="5"/>
  <c r="F4112" i="5"/>
  <c r="F4111" i="5"/>
  <c r="F4110" i="5"/>
  <c r="F4109" i="5"/>
  <c r="F4108" i="5"/>
  <c r="F4107" i="5"/>
  <c r="F4106" i="5"/>
  <c r="F4105" i="5"/>
  <c r="F4104" i="5"/>
  <c r="F4103" i="5"/>
  <c r="F4102" i="5"/>
  <c r="F4101" i="5"/>
  <c r="F4100" i="5"/>
  <c r="F4099" i="5"/>
  <c r="F4098" i="5"/>
  <c r="F4097" i="5"/>
  <c r="F4096" i="5"/>
  <c r="F4095" i="5"/>
  <c r="F4094" i="5"/>
  <c r="F4093" i="5"/>
  <c r="F4092" i="5"/>
  <c r="F4091" i="5"/>
  <c r="F4090" i="5"/>
  <c r="F4089" i="5"/>
  <c r="F4088" i="5"/>
  <c r="F4087" i="5"/>
  <c r="F4086" i="5"/>
  <c r="F4085" i="5"/>
  <c r="F4084" i="5"/>
  <c r="F4083" i="5"/>
  <c r="F4082" i="5"/>
  <c r="F4081" i="5"/>
  <c r="F4080" i="5"/>
  <c r="F4079" i="5"/>
  <c r="F4078" i="5"/>
  <c r="F4077" i="5"/>
  <c r="F4076" i="5"/>
  <c r="F4075" i="5"/>
  <c r="F4074" i="5"/>
  <c r="F4073" i="5"/>
  <c r="F4072" i="5"/>
  <c r="F4071" i="5"/>
  <c r="F4070" i="5"/>
  <c r="F4069" i="5"/>
  <c r="F4068" i="5"/>
  <c r="F4067" i="5"/>
  <c r="F4066" i="5"/>
  <c r="F4065" i="5"/>
  <c r="F4064" i="5"/>
  <c r="F4063" i="5"/>
  <c r="F4062" i="5"/>
  <c r="F4061" i="5"/>
  <c r="F4060" i="5"/>
  <c r="F4059" i="5"/>
  <c r="F4058" i="5"/>
  <c r="F4057" i="5"/>
  <c r="F4056" i="5"/>
  <c r="F4055" i="5"/>
  <c r="F4054" i="5"/>
  <c r="F4053" i="5"/>
  <c r="F4052" i="5"/>
  <c r="F4051" i="5"/>
  <c r="F4050" i="5"/>
  <c r="F4049" i="5"/>
  <c r="F4048" i="5"/>
  <c r="F4047" i="5"/>
  <c r="F4046" i="5"/>
  <c r="F4045" i="5"/>
  <c r="F4044" i="5"/>
  <c r="F4043" i="5"/>
  <c r="F4042" i="5"/>
  <c r="F4041" i="5"/>
  <c r="F4040" i="5"/>
  <c r="F4039" i="5"/>
  <c r="F4038" i="5"/>
  <c r="F4037" i="5"/>
  <c r="F4036" i="5"/>
  <c r="F4035" i="5"/>
  <c r="F4034" i="5"/>
  <c r="F4033" i="5"/>
  <c r="F4032" i="5"/>
  <c r="F4031" i="5"/>
  <c r="F4030" i="5"/>
  <c r="F4029" i="5"/>
  <c r="F4028" i="5"/>
  <c r="F4027" i="5"/>
  <c r="F4026" i="5"/>
  <c r="F4025" i="5"/>
  <c r="F4024" i="5"/>
  <c r="F4023" i="5"/>
  <c r="F4022" i="5"/>
  <c r="F4021" i="5"/>
  <c r="F4020" i="5"/>
  <c r="F4019" i="5"/>
  <c r="F4018" i="5"/>
  <c r="F4017" i="5"/>
  <c r="F4016" i="5"/>
  <c r="F4015" i="5"/>
  <c r="F4014" i="5"/>
  <c r="F4013" i="5"/>
  <c r="F4012" i="5"/>
  <c r="F4011" i="5"/>
  <c r="F4010" i="5"/>
  <c r="F4009" i="5"/>
  <c r="F4008" i="5"/>
  <c r="F4007" i="5"/>
  <c r="F4006" i="5"/>
  <c r="F4005" i="5"/>
  <c r="F4004" i="5"/>
  <c r="F4003" i="5"/>
  <c r="F4002" i="5"/>
  <c r="F4001" i="5"/>
  <c r="F4000" i="5"/>
  <c r="F3999" i="5"/>
  <c r="F3998" i="5"/>
  <c r="F3997" i="5"/>
  <c r="F3996" i="5"/>
  <c r="F3995" i="5"/>
  <c r="F3994" i="5"/>
  <c r="F3993" i="5"/>
  <c r="F3992" i="5"/>
  <c r="F3991" i="5"/>
  <c r="F3990" i="5"/>
  <c r="F3989" i="5"/>
  <c r="F3988" i="5"/>
  <c r="F3987" i="5"/>
  <c r="F3986" i="5"/>
  <c r="F3985" i="5"/>
  <c r="F3984" i="5"/>
  <c r="F3983" i="5"/>
  <c r="F3982" i="5"/>
  <c r="F3981" i="5"/>
  <c r="F3980" i="5"/>
  <c r="F3979" i="5"/>
  <c r="F3978" i="5"/>
  <c r="F3977" i="5"/>
  <c r="F3976" i="5"/>
  <c r="F3975" i="5"/>
  <c r="F3974" i="5"/>
  <c r="F3973" i="5"/>
  <c r="F3972" i="5"/>
  <c r="F3971" i="5"/>
  <c r="F3970" i="5"/>
  <c r="F3969" i="5"/>
  <c r="F3968" i="5"/>
  <c r="F3967" i="5"/>
  <c r="F3966" i="5"/>
  <c r="F3965" i="5"/>
  <c r="F3964" i="5"/>
  <c r="F3963" i="5"/>
  <c r="F3962" i="5"/>
  <c r="F3961" i="5"/>
  <c r="F3960" i="5"/>
  <c r="F3959" i="5"/>
  <c r="F3958" i="5"/>
  <c r="F3957" i="5"/>
  <c r="F3956" i="5"/>
  <c r="F3955" i="5"/>
  <c r="F3954" i="5"/>
  <c r="F3953" i="5"/>
  <c r="F3952" i="5"/>
  <c r="F3951" i="5"/>
  <c r="F3950" i="5"/>
  <c r="F3949" i="5"/>
  <c r="F3948" i="5"/>
  <c r="F3947" i="5"/>
  <c r="F3946" i="5"/>
  <c r="F3945" i="5"/>
  <c r="F3944" i="5"/>
  <c r="F3943" i="5"/>
  <c r="F3942" i="5"/>
  <c r="F3941" i="5"/>
  <c r="F3940" i="5"/>
  <c r="F3939" i="5"/>
  <c r="F3938" i="5"/>
  <c r="F3937" i="5"/>
  <c r="F3936" i="5"/>
  <c r="F3935" i="5"/>
  <c r="F3934" i="5"/>
  <c r="F3933" i="5"/>
  <c r="F3932" i="5"/>
  <c r="F3931" i="5"/>
  <c r="F3930" i="5"/>
  <c r="F3929" i="5"/>
  <c r="F3928" i="5"/>
  <c r="F3927" i="5"/>
  <c r="F3926" i="5"/>
  <c r="F3925" i="5"/>
  <c r="F3924" i="5"/>
  <c r="F3923" i="5"/>
  <c r="F3922" i="5"/>
  <c r="F3921" i="5"/>
  <c r="F3920" i="5"/>
  <c r="F3919" i="5"/>
  <c r="F3918" i="5"/>
  <c r="F3917" i="5"/>
  <c r="F3916" i="5"/>
  <c r="F3915" i="5"/>
  <c r="F3914" i="5"/>
  <c r="F3913" i="5"/>
  <c r="F3912" i="5"/>
  <c r="F3911" i="5"/>
  <c r="F3910" i="5"/>
  <c r="F3909" i="5"/>
  <c r="F3908" i="5"/>
  <c r="F3907" i="5"/>
  <c r="F3906" i="5"/>
  <c r="F3905" i="5"/>
  <c r="F3904" i="5"/>
  <c r="F3903" i="5"/>
  <c r="F3902" i="5"/>
  <c r="F3901" i="5"/>
  <c r="F3900" i="5"/>
  <c r="F3899" i="5"/>
  <c r="F3898" i="5"/>
  <c r="F3897" i="5"/>
  <c r="F3896" i="5"/>
  <c r="F3895" i="5"/>
  <c r="F3894" i="5"/>
  <c r="F3893" i="5"/>
  <c r="F3892" i="5"/>
  <c r="F3891" i="5"/>
  <c r="F3890" i="5"/>
  <c r="F3889" i="5"/>
  <c r="F3888" i="5"/>
  <c r="F3887" i="5"/>
  <c r="F3886" i="5"/>
  <c r="F3885" i="5"/>
  <c r="F3884" i="5"/>
  <c r="F3883" i="5"/>
  <c r="F3882" i="5"/>
  <c r="F3881" i="5"/>
  <c r="F3880" i="5"/>
  <c r="F3879" i="5"/>
  <c r="F3878" i="5"/>
  <c r="F3877" i="5"/>
  <c r="F3876" i="5"/>
  <c r="F3875" i="5"/>
  <c r="F3874" i="5"/>
  <c r="F3873" i="5"/>
  <c r="F3872" i="5"/>
  <c r="F3871" i="5"/>
  <c r="F3870" i="5"/>
  <c r="F3869" i="5"/>
  <c r="F3868" i="5"/>
  <c r="F3867" i="5"/>
  <c r="F3866" i="5"/>
  <c r="F3865" i="5"/>
  <c r="F3864" i="5"/>
  <c r="F3863" i="5"/>
  <c r="F3862" i="5"/>
  <c r="F3861" i="5"/>
  <c r="F3860" i="5"/>
  <c r="F3859" i="5"/>
  <c r="F3858" i="5"/>
  <c r="F3857" i="5"/>
  <c r="F3856" i="5"/>
  <c r="F3855" i="5"/>
  <c r="F3854" i="5"/>
  <c r="F3853" i="5"/>
  <c r="F3852" i="5"/>
  <c r="F3851" i="5"/>
  <c r="F3850" i="5"/>
  <c r="F3849" i="5"/>
  <c r="F3848" i="5"/>
  <c r="F3847" i="5"/>
  <c r="F3846" i="5"/>
  <c r="F3845" i="5"/>
  <c r="F3844" i="5"/>
  <c r="F3843" i="5"/>
  <c r="F3842" i="5"/>
  <c r="F3841" i="5"/>
  <c r="F3840" i="5"/>
  <c r="F3839" i="5"/>
  <c r="F3838" i="5"/>
  <c r="F3837" i="5"/>
  <c r="F3836" i="5"/>
  <c r="F3835" i="5"/>
  <c r="F3834" i="5"/>
  <c r="F3833" i="5"/>
  <c r="F3832" i="5"/>
  <c r="F3831" i="5"/>
  <c r="F3830" i="5"/>
  <c r="F3829" i="5"/>
  <c r="F3828" i="5"/>
  <c r="F3827" i="5"/>
  <c r="F3826" i="5"/>
  <c r="F3825" i="5"/>
  <c r="F3824" i="5"/>
  <c r="F3823" i="5"/>
  <c r="F3822" i="5"/>
  <c r="F3821" i="5"/>
  <c r="F3820" i="5"/>
  <c r="F3819" i="5"/>
  <c r="F3818" i="5"/>
  <c r="F3817" i="5"/>
  <c r="F3816" i="5"/>
  <c r="F3815" i="5"/>
  <c r="F3814" i="5"/>
  <c r="F3813" i="5"/>
  <c r="F3812" i="5"/>
  <c r="F3811" i="5"/>
  <c r="F3810" i="5"/>
  <c r="F3809" i="5"/>
  <c r="F3808" i="5"/>
  <c r="F3807" i="5"/>
  <c r="F3806" i="5"/>
  <c r="F3805" i="5"/>
  <c r="F3804" i="5"/>
  <c r="F3803" i="5"/>
  <c r="F3802" i="5"/>
  <c r="F3801" i="5"/>
  <c r="F3800" i="5"/>
  <c r="F3799" i="5"/>
  <c r="F3798" i="5"/>
  <c r="F3797" i="5"/>
  <c r="F3796" i="5"/>
  <c r="F3795" i="5"/>
  <c r="F3794" i="5"/>
  <c r="F3793" i="5"/>
  <c r="F3792" i="5"/>
  <c r="F3791" i="5"/>
  <c r="F3790" i="5"/>
  <c r="F3789" i="5"/>
  <c r="F3788" i="5"/>
  <c r="F3787" i="5"/>
  <c r="F3786" i="5"/>
  <c r="F3785" i="5"/>
  <c r="F3784" i="5"/>
  <c r="F3783" i="5"/>
  <c r="F3782" i="5"/>
  <c r="F3781" i="5"/>
  <c r="F3780" i="5"/>
  <c r="F3779" i="5"/>
  <c r="F3778" i="5"/>
  <c r="F3777" i="5"/>
  <c r="F3776" i="5"/>
  <c r="F3775" i="5"/>
  <c r="F3774" i="5"/>
  <c r="F3773" i="5"/>
  <c r="F3772" i="5"/>
  <c r="F3771" i="5"/>
  <c r="F3770" i="5"/>
  <c r="F3769" i="5"/>
  <c r="F3768" i="5"/>
  <c r="F3767" i="5"/>
  <c r="F3766" i="5"/>
  <c r="F3765" i="5"/>
  <c r="F3764" i="5"/>
  <c r="F3763" i="5"/>
  <c r="F3762" i="5"/>
  <c r="F3761" i="5"/>
  <c r="F3760" i="5"/>
  <c r="F3759" i="5"/>
  <c r="F3758" i="5"/>
  <c r="F3757" i="5"/>
  <c r="F3756" i="5"/>
  <c r="F3755" i="5"/>
  <c r="F3754" i="5"/>
  <c r="F3753" i="5"/>
  <c r="F3752" i="5"/>
  <c r="F3751" i="5"/>
  <c r="F3750" i="5"/>
  <c r="F3749" i="5"/>
  <c r="F3748" i="5"/>
  <c r="F3747" i="5"/>
  <c r="F3746" i="5"/>
  <c r="F3745" i="5"/>
  <c r="F3744" i="5"/>
  <c r="F3743" i="5"/>
  <c r="F3742" i="5"/>
  <c r="F3741" i="5"/>
  <c r="F3740" i="5"/>
  <c r="F3739" i="5"/>
  <c r="F3738" i="5"/>
  <c r="F3737" i="5"/>
  <c r="F3736" i="5"/>
  <c r="F3735" i="5"/>
  <c r="F3734" i="5"/>
  <c r="F3733" i="5"/>
  <c r="F3732" i="5"/>
  <c r="F3731" i="5"/>
  <c r="F3730" i="5"/>
  <c r="F3729" i="5"/>
  <c r="F3728" i="5"/>
  <c r="F3727" i="5"/>
  <c r="F3726" i="5"/>
  <c r="F3725" i="5"/>
  <c r="F3724" i="5"/>
  <c r="F3723" i="5"/>
  <c r="F3722" i="5"/>
  <c r="F3721" i="5"/>
  <c r="F3720" i="5"/>
  <c r="F3719" i="5"/>
  <c r="F3718" i="5"/>
  <c r="F3717" i="5"/>
  <c r="F3716" i="5"/>
  <c r="F3715" i="5"/>
  <c r="F3714" i="5"/>
  <c r="F3713" i="5"/>
  <c r="F3712" i="5"/>
  <c r="F3711" i="5"/>
  <c r="F3710" i="5"/>
  <c r="F3709" i="5"/>
  <c r="F3708" i="5"/>
  <c r="F3707" i="5"/>
  <c r="F3706" i="5"/>
  <c r="F3705" i="5"/>
  <c r="F3704" i="5"/>
  <c r="F3703" i="5"/>
  <c r="F3702" i="5"/>
  <c r="F3701" i="5"/>
  <c r="F3700" i="5"/>
  <c r="F3699" i="5"/>
  <c r="F3698" i="5"/>
  <c r="F3697" i="5"/>
  <c r="F3696" i="5"/>
  <c r="F3695" i="5"/>
  <c r="F3694" i="5"/>
  <c r="F3693" i="5"/>
  <c r="F3692" i="5"/>
  <c r="F3691" i="5"/>
  <c r="F3690" i="5"/>
  <c r="F3689" i="5"/>
  <c r="F3688" i="5"/>
  <c r="F3687" i="5"/>
  <c r="F3686" i="5"/>
  <c r="F3685" i="5"/>
  <c r="F3684" i="5"/>
  <c r="F3683" i="5"/>
  <c r="F3682" i="5"/>
  <c r="F3681" i="5"/>
  <c r="F3680" i="5"/>
  <c r="F3679" i="5"/>
  <c r="F3678" i="5"/>
  <c r="F3677" i="5"/>
  <c r="F3676" i="5"/>
  <c r="F3675" i="5"/>
  <c r="F3674" i="5"/>
  <c r="F3673" i="5"/>
  <c r="F3672" i="5"/>
  <c r="F3671" i="5"/>
  <c r="F3670" i="5"/>
  <c r="F3669" i="5"/>
  <c r="F3668" i="5"/>
  <c r="F3667" i="5"/>
  <c r="F3666" i="5"/>
  <c r="F3665" i="5"/>
  <c r="F3664" i="5"/>
  <c r="F3663" i="5"/>
  <c r="F3662" i="5"/>
  <c r="F3661" i="5"/>
  <c r="F3660" i="5"/>
  <c r="F3659" i="5"/>
  <c r="F3658" i="5"/>
  <c r="F3657" i="5"/>
  <c r="F3656" i="5"/>
  <c r="F3655" i="5"/>
  <c r="F3654" i="5"/>
  <c r="F3653" i="5"/>
  <c r="F3652" i="5"/>
  <c r="F3651" i="5"/>
  <c r="F3650" i="5"/>
  <c r="F3649" i="5"/>
  <c r="F3648" i="5"/>
  <c r="F3647" i="5"/>
  <c r="F3646" i="5"/>
  <c r="F3645" i="5"/>
  <c r="F3644" i="5"/>
  <c r="F3643" i="5"/>
  <c r="F3642" i="5"/>
  <c r="F3641" i="5"/>
  <c r="F3640" i="5"/>
  <c r="F3639" i="5"/>
  <c r="F3638" i="5"/>
  <c r="F3637" i="5"/>
  <c r="F3636" i="5"/>
  <c r="F3635" i="5"/>
  <c r="F3634" i="5"/>
  <c r="F3633" i="5"/>
  <c r="F3632" i="5"/>
  <c r="F3631" i="5"/>
  <c r="F3630" i="5"/>
  <c r="F3629" i="5"/>
  <c r="F3628" i="5"/>
  <c r="F3627" i="5"/>
  <c r="F3626" i="5"/>
  <c r="F3625" i="5"/>
  <c r="F3624" i="5"/>
  <c r="F3623" i="5"/>
  <c r="F3622" i="5"/>
  <c r="F3621" i="5"/>
  <c r="F3620" i="5"/>
  <c r="F3619" i="5"/>
  <c r="F3618" i="5"/>
  <c r="F3617" i="5"/>
  <c r="F3616" i="5"/>
  <c r="F3615" i="5"/>
  <c r="F3614" i="5"/>
  <c r="F3613" i="5"/>
  <c r="F3612" i="5"/>
  <c r="F3611" i="5"/>
  <c r="F3610" i="5"/>
  <c r="F3609" i="5"/>
  <c r="F3608" i="5"/>
  <c r="F3607" i="5"/>
  <c r="F3606" i="5"/>
  <c r="F3605" i="5"/>
  <c r="F3604" i="5"/>
  <c r="F3603" i="5"/>
  <c r="F3602" i="5"/>
  <c r="F3601" i="5"/>
  <c r="F3600" i="5"/>
  <c r="F3599" i="5"/>
  <c r="F3598" i="5"/>
  <c r="F3597" i="5"/>
  <c r="F3596" i="5"/>
  <c r="F3595" i="5"/>
  <c r="F3594" i="5"/>
  <c r="F3593" i="5"/>
  <c r="F3592" i="5"/>
  <c r="F3591" i="5"/>
  <c r="F3590" i="5"/>
  <c r="F3589" i="5"/>
  <c r="F3588" i="5"/>
  <c r="F3587" i="5"/>
  <c r="F3586" i="5"/>
  <c r="F3585" i="5"/>
  <c r="F3584" i="5"/>
  <c r="F3583" i="5"/>
  <c r="F3582" i="5"/>
  <c r="F3581" i="5"/>
  <c r="F3580" i="5"/>
  <c r="F3579" i="5"/>
  <c r="F3578" i="5"/>
  <c r="F3577" i="5"/>
  <c r="F3576" i="5"/>
  <c r="F3575" i="5"/>
  <c r="F3574" i="5"/>
  <c r="F3573" i="5"/>
  <c r="F3572" i="5"/>
  <c r="F3571" i="5"/>
  <c r="F3570" i="5"/>
  <c r="F3569" i="5"/>
  <c r="F3568" i="5"/>
  <c r="F3567" i="5"/>
  <c r="F3566" i="5"/>
  <c r="F3565" i="5"/>
  <c r="F3564" i="5"/>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F3539" i="5"/>
  <c r="F3538" i="5"/>
  <c r="F3537" i="5"/>
  <c r="F3536" i="5"/>
  <c r="F3535" i="5"/>
  <c r="F3534" i="5"/>
  <c r="F3533" i="5"/>
  <c r="F3532" i="5"/>
  <c r="F3531" i="5"/>
  <c r="F3530" i="5"/>
  <c r="F3529" i="5"/>
  <c r="F3528" i="5"/>
  <c r="F3527" i="5"/>
  <c r="F3526" i="5"/>
  <c r="F3525" i="5"/>
  <c r="F3524" i="5"/>
  <c r="F3523" i="5"/>
  <c r="F3522" i="5"/>
  <c r="F3521" i="5"/>
  <c r="F3520" i="5"/>
  <c r="F3519" i="5"/>
  <c r="F3518" i="5"/>
  <c r="F3517" i="5"/>
  <c r="F3516" i="5"/>
  <c r="F3515" i="5"/>
  <c r="F3514" i="5"/>
  <c r="F3513" i="5"/>
  <c r="F3512" i="5"/>
  <c r="F3511" i="5"/>
  <c r="F3510" i="5"/>
  <c r="F3509" i="5"/>
  <c r="F3508" i="5"/>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F3439" i="5"/>
  <c r="F3438" i="5"/>
  <c r="F3437" i="5"/>
  <c r="F3436" i="5"/>
  <c r="F3435" i="5"/>
  <c r="F3434" i="5"/>
  <c r="F3433" i="5"/>
  <c r="F3432" i="5"/>
  <c r="F3431" i="5"/>
  <c r="F3430" i="5"/>
  <c r="F3429" i="5"/>
  <c r="F3428" i="5"/>
  <c r="F3427" i="5"/>
  <c r="F3426" i="5"/>
  <c r="F3425" i="5"/>
  <c r="F3424" i="5"/>
  <c r="F3423" i="5"/>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F3366" i="5"/>
  <c r="F3365" i="5"/>
  <c r="F3364" i="5"/>
  <c r="F3363" i="5"/>
  <c r="F3362" i="5"/>
  <c r="F3361" i="5"/>
  <c r="F3360" i="5"/>
  <c r="F3359" i="5"/>
  <c r="F3358" i="5"/>
  <c r="F3357" i="5"/>
  <c r="F3356" i="5"/>
  <c r="F3355" i="5"/>
  <c r="F3354" i="5"/>
  <c r="F3353" i="5"/>
  <c r="F3352" i="5"/>
  <c r="F3351" i="5"/>
  <c r="F3350" i="5"/>
  <c r="F3349" i="5"/>
  <c r="F3348" i="5"/>
  <c r="F3347" i="5"/>
  <c r="F3346" i="5"/>
  <c r="F3345" i="5"/>
  <c r="F3344" i="5"/>
  <c r="F3343" i="5"/>
  <c r="F3342" i="5"/>
  <c r="F3341" i="5"/>
  <c r="F3340" i="5"/>
  <c r="F3339" i="5"/>
  <c r="F3338" i="5"/>
  <c r="F3337" i="5"/>
  <c r="F3336" i="5"/>
  <c r="F3335" i="5"/>
  <c r="F3334" i="5"/>
  <c r="F3333" i="5"/>
  <c r="F3332" i="5"/>
  <c r="F3331" i="5"/>
  <c r="F3330" i="5"/>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F3263" i="5"/>
  <c r="F3262" i="5"/>
  <c r="F3261" i="5"/>
  <c r="F3260" i="5"/>
  <c r="F3259" i="5"/>
  <c r="F3258" i="5"/>
  <c r="F3257" i="5"/>
  <c r="F3256" i="5"/>
  <c r="F3255" i="5"/>
  <c r="F3254" i="5"/>
  <c r="F3253" i="5"/>
  <c r="F3252" i="5"/>
  <c r="F3251" i="5"/>
  <c r="F3250" i="5"/>
  <c r="F3249" i="5"/>
  <c r="F3248" i="5"/>
  <c r="F3247" i="5"/>
  <c r="F3246" i="5"/>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F3197" i="5"/>
  <c r="F3196" i="5"/>
  <c r="F3195" i="5"/>
  <c r="F3194" i="5"/>
  <c r="F3193" i="5"/>
  <c r="F3192" i="5"/>
  <c r="F3191" i="5"/>
  <c r="F3190" i="5"/>
  <c r="F3189" i="5"/>
  <c r="F3188" i="5"/>
  <c r="F3187" i="5"/>
  <c r="F3186" i="5"/>
  <c r="F3185" i="5"/>
  <c r="F3184" i="5"/>
  <c r="F3183" i="5"/>
  <c r="F3182" i="5"/>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F3065" i="5"/>
  <c r="F3064" i="5"/>
  <c r="F3063" i="5"/>
  <c r="F3062" i="5"/>
  <c r="F3061" i="5"/>
  <c r="F3060" i="5"/>
  <c r="F3059" i="5"/>
  <c r="F3058" i="5"/>
  <c r="F3057" i="5"/>
  <c r="F3056" i="5"/>
  <c r="F3055" i="5"/>
  <c r="F3054" i="5"/>
  <c r="F3053" i="5"/>
  <c r="F3052" i="5"/>
  <c r="F3051" i="5"/>
  <c r="F3050" i="5"/>
  <c r="F3049" i="5"/>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F3007" i="5"/>
  <c r="F3006" i="5"/>
  <c r="F3005" i="5"/>
  <c r="F3004" i="5"/>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F2980" i="5"/>
  <c r="F2979" i="5"/>
  <c r="F2978" i="5"/>
  <c r="F2977" i="5"/>
  <c r="F2976" i="5"/>
  <c r="F2975" i="5"/>
  <c r="F2974" i="5"/>
  <c r="F2973" i="5"/>
  <c r="F2972" i="5"/>
  <c r="F2971" i="5"/>
  <c r="F2970" i="5"/>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F2923" i="5"/>
  <c r="F2922" i="5"/>
  <c r="F2921" i="5"/>
  <c r="F2920" i="5"/>
  <c r="F2919" i="5"/>
  <c r="F2918" i="5"/>
  <c r="F2917" i="5"/>
  <c r="F2916" i="5"/>
  <c r="F2915" i="5"/>
  <c r="F2914" i="5"/>
  <c r="F2913" i="5"/>
  <c r="F2912" i="5"/>
  <c r="F2911" i="5"/>
  <c r="F2910" i="5"/>
  <c r="F2909" i="5"/>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F2879" i="5"/>
  <c r="F2878" i="5"/>
  <c r="F2877" i="5"/>
  <c r="F2876" i="5"/>
  <c r="F2875" i="5"/>
  <c r="F2874" i="5"/>
  <c r="F2873" i="5"/>
  <c r="F2872" i="5"/>
  <c r="F2871" i="5"/>
  <c r="F2870" i="5"/>
  <c r="F2869" i="5"/>
  <c r="F2868" i="5"/>
  <c r="F2867" i="5"/>
  <c r="F2866" i="5"/>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F2772" i="5"/>
  <c r="F2771" i="5"/>
  <c r="F2770" i="5"/>
  <c r="F2769" i="5"/>
  <c r="F2768" i="5"/>
  <c r="F2767" i="5"/>
  <c r="F2766" i="5"/>
  <c r="F2765" i="5"/>
  <c r="F2764" i="5"/>
  <c r="F2763" i="5"/>
  <c r="F2762" i="5"/>
  <c r="F2761" i="5"/>
  <c r="F2760" i="5"/>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F2702" i="5"/>
  <c r="F2701" i="5"/>
  <c r="F2700" i="5"/>
  <c r="F2699" i="5"/>
  <c r="F2698" i="5"/>
  <c r="F2697" i="5"/>
  <c r="F2696" i="5"/>
  <c r="F2695" i="5"/>
  <c r="F2694" i="5"/>
  <c r="F2693" i="5"/>
  <c r="F2692" i="5"/>
  <c r="F2691" i="5"/>
  <c r="F2690" i="5"/>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F2631" i="5"/>
  <c r="F2630" i="5"/>
  <c r="F2629" i="5"/>
  <c r="F2628" i="5"/>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F2547" i="5"/>
  <c r="F2546" i="5"/>
  <c r="F2545" i="5"/>
  <c r="F2544" i="5"/>
  <c r="F2543" i="5"/>
  <c r="F2542" i="5"/>
  <c r="F2541" i="5"/>
  <c r="F2540" i="5"/>
  <c r="F2539" i="5"/>
  <c r="F2538" i="5"/>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F2405" i="5"/>
  <c r="F2404" i="5"/>
  <c r="F2403" i="5"/>
  <c r="F2402" i="5"/>
  <c r="F2401" i="5"/>
  <c r="F2400" i="5"/>
  <c r="F2399" i="5"/>
  <c r="F2398" i="5"/>
  <c r="F2397" i="5"/>
  <c r="F2396" i="5"/>
  <c r="F2395" i="5"/>
  <c r="F2394" i="5"/>
  <c r="F2393" i="5"/>
  <c r="F2392" i="5"/>
  <c r="F2391" i="5"/>
  <c r="F2390" i="5"/>
  <c r="F2389" i="5"/>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F2339" i="5"/>
  <c r="F2338" i="5"/>
  <c r="F2337" i="5"/>
  <c r="F2336" i="5"/>
  <c r="F2335" i="5"/>
  <c r="F2334" i="5"/>
  <c r="F2333" i="5"/>
  <c r="F2332" i="5"/>
  <c r="F2331" i="5"/>
  <c r="F2330" i="5"/>
  <c r="F2329" i="5"/>
  <c r="F2328" i="5"/>
  <c r="F2327" i="5"/>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F2286" i="5"/>
  <c r="F2285" i="5"/>
  <c r="F2284" i="5"/>
  <c r="F2283" i="5"/>
  <c r="F2282" i="5"/>
  <c r="F2281" i="5"/>
  <c r="F2280" i="5"/>
  <c r="F2279" i="5"/>
  <c r="F2278" i="5"/>
  <c r="F2277" i="5"/>
  <c r="F2276" i="5"/>
  <c r="F2275" i="5"/>
  <c r="F2274" i="5"/>
  <c r="F2273" i="5"/>
  <c r="F2272" i="5"/>
  <c r="F2271" i="5"/>
  <c r="F2270" i="5"/>
  <c r="F2269" i="5"/>
  <c r="F2268" i="5"/>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F2191" i="5"/>
  <c r="F2190" i="5"/>
  <c r="F2189" i="5"/>
  <c r="F2188" i="5"/>
  <c r="F2187" i="5"/>
  <c r="F2186" i="5"/>
  <c r="F2185" i="5"/>
  <c r="F2184" i="5"/>
  <c r="F2183" i="5"/>
  <c r="F2182" i="5"/>
  <c r="F2181" i="5"/>
  <c r="F2180" i="5"/>
  <c r="F2179" i="5"/>
  <c r="F2178" i="5"/>
  <c r="F2177" i="5"/>
  <c r="F2176" i="5"/>
  <c r="F2175" i="5"/>
  <c r="F2174" i="5"/>
  <c r="F2173" i="5"/>
  <c r="F2172" i="5"/>
  <c r="F2171" i="5"/>
  <c r="F2170" i="5"/>
  <c r="F2169" i="5"/>
  <c r="F2168" i="5"/>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F2119" i="5"/>
  <c r="F2118" i="5"/>
  <c r="F2117" i="5"/>
  <c r="F2116" i="5"/>
  <c r="F2115" i="5"/>
  <c r="F2114" i="5"/>
  <c r="F2113" i="5"/>
  <c r="F2112" i="5"/>
  <c r="F2111" i="5"/>
  <c r="F2110" i="5"/>
  <c r="F2109" i="5"/>
  <c r="F2108" i="5"/>
  <c r="F2107" i="5"/>
  <c r="F2106" i="5"/>
  <c r="F2105" i="5"/>
  <c r="F2104" i="5"/>
  <c r="F2103" i="5"/>
  <c r="F2102" i="5"/>
  <c r="F2101" i="5"/>
  <c r="F2100" i="5"/>
  <c r="F2099" i="5"/>
  <c r="F2098" i="5"/>
  <c r="F2097" i="5"/>
  <c r="F2096" i="5"/>
  <c r="F2095" i="5"/>
  <c r="F2094" i="5"/>
  <c r="F2093" i="5"/>
  <c r="F2092" i="5"/>
  <c r="F2091" i="5"/>
  <c r="F2090" i="5"/>
  <c r="F2089" i="5"/>
  <c r="F2088" i="5"/>
  <c r="F2087" i="5"/>
  <c r="F2086" i="5"/>
  <c r="F2085" i="5"/>
  <c r="F2084" i="5"/>
  <c r="F2083" i="5"/>
  <c r="F2082" i="5"/>
  <c r="F2081" i="5"/>
  <c r="F2080" i="5"/>
  <c r="F2079" i="5"/>
  <c r="F2078" i="5"/>
  <c r="F2077" i="5"/>
  <c r="F2076" i="5"/>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F1997" i="5"/>
  <c r="F1996" i="5"/>
  <c r="F1995" i="5"/>
  <c r="F1994" i="5"/>
  <c r="F1993" i="5"/>
  <c r="F1992" i="5"/>
  <c r="F1991" i="5"/>
  <c r="F1990" i="5"/>
  <c r="F1989" i="5"/>
  <c r="F1988" i="5"/>
  <c r="F1987" i="5"/>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F1956" i="5"/>
  <c r="F1955" i="5"/>
  <c r="F1954" i="5"/>
  <c r="F1953" i="5"/>
  <c r="F1952" i="5"/>
  <c r="F1951" i="5"/>
  <c r="F1950" i="5"/>
  <c r="F1949" i="5"/>
  <c r="F1948" i="5"/>
  <c r="F1947" i="5"/>
  <c r="F1946" i="5"/>
  <c r="F1945" i="5"/>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F1914" i="5"/>
  <c r="F1913" i="5"/>
  <c r="F1912" i="5"/>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F1855" i="5"/>
  <c r="F1854" i="5"/>
  <c r="F1853" i="5"/>
  <c r="F1852" i="5"/>
  <c r="F1851" i="5"/>
  <c r="F1850" i="5"/>
  <c r="F1849" i="5"/>
  <c r="F1848" i="5"/>
  <c r="F1847" i="5"/>
  <c r="F1846" i="5"/>
  <c r="F1845" i="5"/>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F1746" i="5"/>
  <c r="F1745" i="5"/>
  <c r="F1744" i="5"/>
  <c r="F1743" i="5"/>
  <c r="F1742" i="5"/>
  <c r="F1741" i="5"/>
  <c r="F1740" i="5"/>
  <c r="F1739" i="5"/>
  <c r="F1738" i="5"/>
  <c r="F1737" i="5"/>
  <c r="F1736" i="5"/>
  <c r="F1735" i="5"/>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F1638" i="5"/>
  <c r="F1637" i="5"/>
  <c r="F1636" i="5"/>
  <c r="F1635" i="5"/>
  <c r="F1634" i="5"/>
  <c r="F1633" i="5"/>
  <c r="F1632" i="5"/>
  <c r="F1631" i="5"/>
  <c r="F1630" i="5"/>
  <c r="F1629" i="5"/>
  <c r="F1628" i="5"/>
  <c r="F1627" i="5"/>
  <c r="F1626" i="5"/>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F1594" i="5"/>
  <c r="F1593" i="5"/>
  <c r="F1592" i="5"/>
  <c r="F1591" i="5"/>
  <c r="F1590" i="5"/>
  <c r="F1589" i="5"/>
  <c r="F1588" i="5"/>
  <c r="F1587" i="5"/>
  <c r="F1586" i="5"/>
  <c r="F1585" i="5"/>
  <c r="F1584" i="5"/>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F1424" i="5"/>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F1382" i="5"/>
  <c r="F1381" i="5"/>
  <c r="F1380" i="5"/>
  <c r="F1379" i="5"/>
  <c r="F1378" i="5"/>
  <c r="F1377" i="5"/>
  <c r="F1376" i="5"/>
  <c r="F1375" i="5"/>
  <c r="F1374" i="5"/>
  <c r="F1373" i="5"/>
  <c r="F1372" i="5"/>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F1342" i="5"/>
  <c r="F1341" i="5"/>
  <c r="F1340" i="5"/>
  <c r="F1339" i="5"/>
  <c r="F1338" i="5"/>
  <c r="F1337" i="5"/>
  <c r="F1336" i="5"/>
  <c r="F1335" i="5"/>
  <c r="F1334" i="5"/>
  <c r="F1333" i="5"/>
  <c r="F1332" i="5"/>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F1258" i="5"/>
  <c r="F1257" i="5"/>
  <c r="F1256" i="5"/>
  <c r="F1255" i="5"/>
  <c r="F1254" i="5"/>
  <c r="F1253" i="5"/>
  <c r="F1252" i="5"/>
  <c r="F1251" i="5"/>
  <c r="F1250" i="5"/>
  <c r="F1249" i="5"/>
  <c r="F1248" i="5"/>
  <c r="F1247" i="5"/>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F1155" i="5"/>
  <c r="F1154" i="5"/>
  <c r="F1153" i="5"/>
  <c r="F1152" i="5"/>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F1002" i="5"/>
  <c r="F1001" i="5"/>
  <c r="F1000" i="5"/>
  <c r="F999" i="5"/>
  <c r="F998" i="5"/>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F894" i="5"/>
  <c r="F893" i="5"/>
  <c r="F892" i="5"/>
  <c r="F891" i="5"/>
  <c r="F890" i="5"/>
  <c r="F889" i="5"/>
  <c r="F888" i="5"/>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F763" i="5"/>
  <c r="F762" i="5"/>
  <c r="F761" i="5"/>
  <c r="F760" i="5"/>
  <c r="F759" i="5"/>
  <c r="F758" i="5"/>
  <c r="F757" i="5"/>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F655" i="5"/>
  <c r="F654" i="5"/>
  <c r="F653" i="5"/>
  <c r="F652" i="5"/>
  <c r="F651" i="5"/>
  <c r="F650" i="5"/>
  <c r="F649" i="5"/>
  <c r="F648" i="5"/>
  <c r="F647" i="5"/>
  <c r="F646" i="5"/>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F440" i="5"/>
  <c r="F439" i="5"/>
  <c r="F438" i="5"/>
  <c r="F437" i="5"/>
  <c r="F436" i="5"/>
  <c r="F435" i="5"/>
  <c r="F434" i="5"/>
  <c r="F433" i="5"/>
  <c r="F432" i="5"/>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E4551" i="5"/>
  <c r="E4550" i="5"/>
  <c r="E4549" i="5"/>
  <c r="E4548" i="5"/>
  <c r="E4547" i="5"/>
  <c r="E4546" i="5"/>
  <c r="E4545" i="5"/>
  <c r="E4544" i="5"/>
  <c r="E4543" i="5"/>
  <c r="E4542" i="5"/>
  <c r="E4541" i="5"/>
  <c r="E4540" i="5"/>
  <c r="E4539" i="5"/>
  <c r="E4538" i="5"/>
  <c r="E4537" i="5"/>
  <c r="E4536" i="5"/>
  <c r="E4535" i="5"/>
  <c r="E4534" i="5"/>
  <c r="E4533" i="5"/>
  <c r="E4532" i="5"/>
  <c r="E4531" i="5"/>
  <c r="E4530" i="5"/>
  <c r="E4529" i="5"/>
  <c r="E4528" i="5"/>
  <c r="E4527" i="5"/>
  <c r="E4526" i="5"/>
  <c r="E4525" i="5"/>
  <c r="E4524" i="5"/>
  <c r="E4523" i="5"/>
  <c r="E4522" i="5"/>
  <c r="E4521" i="5"/>
  <c r="E4520" i="5"/>
  <c r="E4519" i="5"/>
  <c r="E4518" i="5"/>
  <c r="E4517" i="5"/>
  <c r="E4516" i="5"/>
  <c r="E4515" i="5"/>
  <c r="E4514" i="5"/>
  <c r="E4513" i="5"/>
  <c r="E4512" i="5"/>
  <c r="E4511" i="5"/>
  <c r="E4510" i="5"/>
  <c r="E4509" i="5"/>
  <c r="E4508" i="5"/>
  <c r="E4507" i="5"/>
  <c r="E4506" i="5"/>
  <c r="E4505" i="5"/>
  <c r="E4504" i="5"/>
  <c r="E4503" i="5"/>
  <c r="E4502" i="5"/>
  <c r="E4501" i="5"/>
  <c r="E4500" i="5"/>
  <c r="E4499" i="5"/>
  <c r="E4498" i="5"/>
  <c r="E4497" i="5"/>
  <c r="E4496" i="5"/>
  <c r="E4495" i="5"/>
  <c r="E4494" i="5"/>
  <c r="E4493" i="5"/>
  <c r="E4492" i="5"/>
  <c r="E4491" i="5"/>
  <c r="E4490" i="5"/>
  <c r="E4489" i="5"/>
  <c r="E4488" i="5"/>
  <c r="E4487" i="5"/>
  <c r="E4486" i="5"/>
  <c r="E4485" i="5"/>
  <c r="E4484" i="5"/>
  <c r="E4483" i="5"/>
  <c r="E4482" i="5"/>
  <c r="E4481" i="5"/>
  <c r="E4480" i="5"/>
  <c r="E4479" i="5"/>
  <c r="E4478" i="5"/>
  <c r="E4477" i="5"/>
  <c r="E4476" i="5"/>
  <c r="E4475" i="5"/>
  <c r="E4474" i="5"/>
  <c r="E4473" i="5"/>
  <c r="E4472" i="5"/>
  <c r="E4471" i="5"/>
  <c r="E4470" i="5"/>
  <c r="E4469" i="5"/>
  <c r="E4468" i="5"/>
  <c r="E4467" i="5"/>
  <c r="E4466" i="5"/>
  <c r="E4465" i="5"/>
  <c r="E4464" i="5"/>
  <c r="E4463" i="5"/>
  <c r="E4462" i="5"/>
  <c r="E4461" i="5"/>
  <c r="E4460" i="5"/>
  <c r="E4459" i="5"/>
  <c r="E4458" i="5"/>
  <c r="E4457" i="5"/>
  <c r="E4456" i="5"/>
  <c r="E4455" i="5"/>
  <c r="E4454" i="5"/>
  <c r="E4453" i="5"/>
  <c r="E4452" i="5"/>
  <c r="E4451" i="5"/>
  <c r="E4450" i="5"/>
  <c r="E4449" i="5"/>
  <c r="E4448" i="5"/>
  <c r="E4447" i="5"/>
  <c r="E4446" i="5"/>
  <c r="E4445" i="5"/>
  <c r="E4444" i="5"/>
  <c r="E4443" i="5"/>
  <c r="E4442" i="5"/>
  <c r="E4441" i="5"/>
  <c r="E4440" i="5"/>
  <c r="E4439" i="5"/>
  <c r="E4438" i="5"/>
  <c r="E4437" i="5"/>
  <c r="E4436" i="5"/>
  <c r="E4435" i="5"/>
  <c r="E4434" i="5"/>
  <c r="E4433" i="5"/>
  <c r="E4432" i="5"/>
  <c r="E4431" i="5"/>
  <c r="E4430" i="5"/>
  <c r="E4429" i="5"/>
  <c r="E4428" i="5"/>
  <c r="E4427" i="5"/>
  <c r="E4426" i="5"/>
  <c r="E4425" i="5"/>
  <c r="E4424" i="5"/>
  <c r="E4423" i="5"/>
  <c r="E4422" i="5"/>
  <c r="E4421" i="5"/>
  <c r="E4420" i="5"/>
  <c r="E4419" i="5"/>
  <c r="E4418" i="5"/>
  <c r="E4417" i="5"/>
  <c r="E4416" i="5"/>
  <c r="E4415" i="5"/>
  <c r="E4414" i="5"/>
  <c r="E4413" i="5"/>
  <c r="E4412" i="5"/>
  <c r="E4411" i="5"/>
  <c r="E4410" i="5"/>
  <c r="E4409" i="5"/>
  <c r="E4408" i="5"/>
  <c r="E4407" i="5"/>
  <c r="E4406" i="5"/>
  <c r="E4405" i="5"/>
  <c r="E4404" i="5"/>
  <c r="E4403" i="5"/>
  <c r="E4402" i="5"/>
  <c r="E4401" i="5"/>
  <c r="E4400" i="5"/>
  <c r="E4399" i="5"/>
  <c r="E4398" i="5"/>
  <c r="E4397" i="5"/>
  <c r="E4396" i="5"/>
  <c r="E4395" i="5"/>
  <c r="E4394" i="5"/>
  <c r="E4393" i="5"/>
  <c r="E4392" i="5"/>
  <c r="E4391" i="5"/>
  <c r="E4390" i="5"/>
  <c r="E4389" i="5"/>
  <c r="E4388" i="5"/>
  <c r="E4387" i="5"/>
  <c r="E4386" i="5"/>
  <c r="E4385" i="5"/>
  <c r="E4384" i="5"/>
  <c r="E4383" i="5"/>
  <c r="E4382" i="5"/>
  <c r="E4381" i="5"/>
  <c r="E4380" i="5"/>
  <c r="E4379" i="5"/>
  <c r="E4378" i="5"/>
  <c r="E4377" i="5"/>
  <c r="E4376" i="5"/>
  <c r="E4375" i="5"/>
  <c r="E4374" i="5"/>
  <c r="E4373" i="5"/>
  <c r="E4372" i="5"/>
  <c r="E4371" i="5"/>
  <c r="E4370" i="5"/>
  <c r="E4369" i="5"/>
  <c r="E4368" i="5"/>
  <c r="E4367" i="5"/>
  <c r="E4366" i="5"/>
  <c r="E4365" i="5"/>
  <c r="E4364" i="5"/>
  <c r="E4363" i="5"/>
  <c r="E4362" i="5"/>
  <c r="E4361" i="5"/>
  <c r="E4360" i="5"/>
  <c r="E4359" i="5"/>
  <c r="E4358" i="5"/>
  <c r="E4357" i="5"/>
  <c r="E4356" i="5"/>
  <c r="E4355" i="5"/>
  <c r="E4354" i="5"/>
  <c r="E4353" i="5"/>
  <c r="E4352" i="5"/>
  <c r="E4351" i="5"/>
  <c r="E4350" i="5"/>
  <c r="E4349" i="5"/>
  <c r="E4348" i="5"/>
  <c r="E4347" i="5"/>
  <c r="E4346" i="5"/>
  <c r="E4345" i="5"/>
  <c r="E4344" i="5"/>
  <c r="E4343" i="5"/>
  <c r="E4342" i="5"/>
  <c r="E4341" i="5"/>
  <c r="E4340" i="5"/>
  <c r="E4339" i="5"/>
  <c r="E4338" i="5"/>
  <c r="E4337" i="5"/>
  <c r="E4336" i="5"/>
  <c r="E4335" i="5"/>
  <c r="E4334" i="5"/>
  <c r="E4333" i="5"/>
  <c r="E4332" i="5"/>
  <c r="E4331" i="5"/>
  <c r="E4330" i="5"/>
  <c r="E4329" i="5"/>
  <c r="E4328" i="5"/>
  <c r="E4327" i="5"/>
  <c r="E4326" i="5"/>
  <c r="E4325" i="5"/>
  <c r="E4324" i="5"/>
  <c r="E4323" i="5"/>
  <c r="E4322" i="5"/>
  <c r="E4321" i="5"/>
  <c r="E4320" i="5"/>
  <c r="E4319" i="5"/>
  <c r="E4318" i="5"/>
  <c r="E4317" i="5"/>
  <c r="E4316" i="5"/>
  <c r="E4315" i="5"/>
  <c r="E4314" i="5"/>
  <c r="E4313" i="5"/>
  <c r="E4312" i="5"/>
  <c r="E4311" i="5"/>
  <c r="E4310" i="5"/>
  <c r="E4309" i="5"/>
  <c r="E4308" i="5"/>
  <c r="E4307" i="5"/>
  <c r="E4306" i="5"/>
  <c r="E4305" i="5"/>
  <c r="E4304" i="5"/>
  <c r="E4303" i="5"/>
  <c r="E4302" i="5"/>
  <c r="E4301" i="5"/>
  <c r="E4300" i="5"/>
  <c r="E4299" i="5"/>
  <c r="E4298" i="5"/>
  <c r="E4297" i="5"/>
  <c r="E4296" i="5"/>
  <c r="E4295" i="5"/>
  <c r="E4294" i="5"/>
  <c r="E4293" i="5"/>
  <c r="E4292" i="5"/>
  <c r="E4291" i="5"/>
  <c r="E4290" i="5"/>
  <c r="E4289" i="5"/>
  <c r="E4288" i="5"/>
  <c r="E4287" i="5"/>
  <c r="E4286" i="5"/>
  <c r="E4285" i="5"/>
  <c r="E4284" i="5"/>
  <c r="E4283" i="5"/>
  <c r="E4282" i="5"/>
  <c r="E4281" i="5"/>
  <c r="E4280" i="5"/>
  <c r="E4279" i="5"/>
  <c r="E4278" i="5"/>
  <c r="E4277" i="5"/>
  <c r="E4276" i="5"/>
  <c r="E4275" i="5"/>
  <c r="E4274" i="5"/>
  <c r="E4273" i="5"/>
  <c r="E4272" i="5"/>
  <c r="E4271" i="5"/>
  <c r="E4270" i="5"/>
  <c r="E4269" i="5"/>
  <c r="E4268" i="5"/>
  <c r="E4267" i="5"/>
  <c r="E4266" i="5"/>
  <c r="E4265" i="5"/>
  <c r="E4264" i="5"/>
  <c r="E4263" i="5"/>
  <c r="E4262" i="5"/>
  <c r="E4261" i="5"/>
  <c r="E4260" i="5"/>
  <c r="E4259" i="5"/>
  <c r="E4258" i="5"/>
  <c r="E4257" i="5"/>
  <c r="E4256" i="5"/>
  <c r="E4255" i="5"/>
  <c r="E4254" i="5"/>
  <c r="E4253" i="5"/>
  <c r="E4252" i="5"/>
  <c r="E4251" i="5"/>
  <c r="E4250" i="5"/>
  <c r="E4249" i="5"/>
  <c r="E4248" i="5"/>
  <c r="E4247" i="5"/>
  <c r="E4246" i="5"/>
  <c r="E4245" i="5"/>
  <c r="E4244" i="5"/>
  <c r="E4243" i="5"/>
  <c r="E4242" i="5"/>
  <c r="E4241" i="5"/>
  <c r="E4240" i="5"/>
  <c r="E4239" i="5"/>
  <c r="E4238" i="5"/>
  <c r="E4237" i="5"/>
  <c r="E4236" i="5"/>
  <c r="E4235" i="5"/>
  <c r="E4234" i="5"/>
  <c r="E4233" i="5"/>
  <c r="E4232" i="5"/>
  <c r="E4231" i="5"/>
  <c r="E4230" i="5"/>
  <c r="E4229" i="5"/>
  <c r="E4228" i="5"/>
  <c r="E4227" i="5"/>
  <c r="E4226" i="5"/>
  <c r="E4225" i="5"/>
  <c r="E4224" i="5"/>
  <c r="E4223" i="5"/>
  <c r="E4222" i="5"/>
  <c r="E4221" i="5"/>
  <c r="E4220" i="5"/>
  <c r="E4219" i="5"/>
  <c r="E4218" i="5"/>
  <c r="E4217" i="5"/>
  <c r="E4216" i="5"/>
  <c r="E4215" i="5"/>
  <c r="E4214" i="5"/>
  <c r="E4213" i="5"/>
  <c r="E4212" i="5"/>
  <c r="E4211" i="5"/>
  <c r="E4210" i="5"/>
  <c r="E4209" i="5"/>
  <c r="E4208" i="5"/>
  <c r="E4207" i="5"/>
  <c r="E4206" i="5"/>
  <c r="E4205" i="5"/>
  <c r="E4204" i="5"/>
  <c r="E4203" i="5"/>
  <c r="E4202" i="5"/>
  <c r="E4201" i="5"/>
  <c r="E4200" i="5"/>
  <c r="E4199" i="5"/>
  <c r="E4198" i="5"/>
  <c r="E4197" i="5"/>
  <c r="E4196" i="5"/>
  <c r="E4195" i="5"/>
  <c r="E4194" i="5"/>
  <c r="E4193" i="5"/>
  <c r="E4192" i="5"/>
  <c r="E4191" i="5"/>
  <c r="E4190" i="5"/>
  <c r="E4189" i="5"/>
  <c r="E4188" i="5"/>
  <c r="E4187" i="5"/>
  <c r="E4186" i="5"/>
  <c r="E4185" i="5"/>
  <c r="E4184" i="5"/>
  <c r="E4183" i="5"/>
  <c r="E4182" i="5"/>
  <c r="E4181" i="5"/>
  <c r="E4180" i="5"/>
  <c r="E4179" i="5"/>
  <c r="E4178" i="5"/>
  <c r="E4177" i="5"/>
  <c r="E4176" i="5"/>
  <c r="E4175" i="5"/>
  <c r="E4174" i="5"/>
  <c r="E4173" i="5"/>
  <c r="E4172" i="5"/>
  <c r="E4171" i="5"/>
  <c r="E4170" i="5"/>
  <c r="E4169" i="5"/>
  <c r="E4168" i="5"/>
  <c r="E4167" i="5"/>
  <c r="E4166" i="5"/>
  <c r="E4165" i="5"/>
  <c r="E4164" i="5"/>
  <c r="E4163" i="5"/>
  <c r="E4162" i="5"/>
  <c r="E4161" i="5"/>
  <c r="E4160" i="5"/>
  <c r="E4159" i="5"/>
  <c r="E4158" i="5"/>
  <c r="E4157" i="5"/>
  <c r="E4156" i="5"/>
  <c r="E4155" i="5"/>
  <c r="E4154" i="5"/>
  <c r="E4153" i="5"/>
  <c r="E4152" i="5"/>
  <c r="E4151" i="5"/>
  <c r="E4150" i="5"/>
  <c r="E4149" i="5"/>
  <c r="E4148" i="5"/>
  <c r="E4147" i="5"/>
  <c r="E4146" i="5"/>
  <c r="E4145" i="5"/>
  <c r="E4144" i="5"/>
  <c r="E4143" i="5"/>
  <c r="E4142" i="5"/>
  <c r="E4141" i="5"/>
  <c r="E4140" i="5"/>
  <c r="E4139" i="5"/>
  <c r="E4138" i="5"/>
  <c r="E4137" i="5"/>
  <c r="E4136" i="5"/>
  <c r="E4135" i="5"/>
  <c r="E4134" i="5"/>
  <c r="E4133" i="5"/>
  <c r="E4132" i="5"/>
  <c r="E4131" i="5"/>
  <c r="E4130" i="5"/>
  <c r="E4129" i="5"/>
  <c r="E4128" i="5"/>
  <c r="E4127" i="5"/>
  <c r="E4126" i="5"/>
  <c r="E4125" i="5"/>
  <c r="E4124" i="5"/>
  <c r="E4123" i="5"/>
  <c r="E4122" i="5"/>
  <c r="E4121" i="5"/>
  <c r="E4120" i="5"/>
  <c r="E4119" i="5"/>
  <c r="E4118" i="5"/>
  <c r="E4117" i="5"/>
  <c r="E4116" i="5"/>
  <c r="E4115" i="5"/>
  <c r="E4114" i="5"/>
  <c r="E4113" i="5"/>
  <c r="E4112" i="5"/>
  <c r="E4111" i="5"/>
  <c r="E4110" i="5"/>
  <c r="E4109" i="5"/>
  <c r="E4108" i="5"/>
  <c r="E4107" i="5"/>
  <c r="E4106" i="5"/>
  <c r="E4105" i="5"/>
  <c r="E4104" i="5"/>
  <c r="E4103" i="5"/>
  <c r="E4102" i="5"/>
  <c r="E4101" i="5"/>
  <c r="E4100" i="5"/>
  <c r="E4099" i="5"/>
  <c r="E4098" i="5"/>
  <c r="E4097" i="5"/>
  <c r="E4096" i="5"/>
  <c r="E4095" i="5"/>
  <c r="E4094" i="5"/>
  <c r="E4093" i="5"/>
  <c r="E4092" i="5"/>
  <c r="E4091" i="5"/>
  <c r="E4090" i="5"/>
  <c r="E4089" i="5"/>
  <c r="E4088" i="5"/>
  <c r="E4087" i="5"/>
  <c r="E4086" i="5"/>
  <c r="E4085" i="5"/>
  <c r="E4084" i="5"/>
  <c r="E4083" i="5"/>
  <c r="E4082" i="5"/>
  <c r="E4081" i="5"/>
  <c r="E4080" i="5"/>
  <c r="E4079" i="5"/>
  <c r="E4078" i="5"/>
  <c r="E4077" i="5"/>
  <c r="E4076" i="5"/>
  <c r="E4075" i="5"/>
  <c r="E4074" i="5"/>
  <c r="E4073" i="5"/>
  <c r="E4072" i="5"/>
  <c r="E4071" i="5"/>
  <c r="E4070" i="5"/>
  <c r="E4069" i="5"/>
  <c r="E4068" i="5"/>
  <c r="E4067" i="5"/>
  <c r="E4066" i="5"/>
  <c r="E4065" i="5"/>
  <c r="E4064" i="5"/>
  <c r="E4063" i="5"/>
  <c r="E4062" i="5"/>
  <c r="E4061" i="5"/>
  <c r="E4060" i="5"/>
  <c r="E4059" i="5"/>
  <c r="E4058" i="5"/>
  <c r="E4057" i="5"/>
  <c r="E4056" i="5"/>
  <c r="E4055" i="5"/>
  <c r="E4054" i="5"/>
  <c r="E4053" i="5"/>
  <c r="E4052" i="5"/>
  <c r="E4051" i="5"/>
  <c r="E4050" i="5"/>
  <c r="E4049" i="5"/>
  <c r="E4048" i="5"/>
  <c r="E4047" i="5"/>
  <c r="E4046" i="5"/>
  <c r="E4045" i="5"/>
  <c r="E4044" i="5"/>
  <c r="E4043" i="5"/>
  <c r="E4042" i="5"/>
  <c r="E4041" i="5"/>
  <c r="E4040" i="5"/>
  <c r="E4039" i="5"/>
  <c r="E4038" i="5"/>
  <c r="E4037" i="5"/>
  <c r="E4036" i="5"/>
  <c r="E4035" i="5"/>
  <c r="E4034" i="5"/>
  <c r="E4033" i="5"/>
  <c r="E4032" i="5"/>
  <c r="E4031" i="5"/>
  <c r="E4030" i="5"/>
  <c r="E4029" i="5"/>
  <c r="E4028" i="5"/>
  <c r="E4027" i="5"/>
  <c r="E4026" i="5"/>
  <c r="E4025" i="5"/>
  <c r="E4024" i="5"/>
  <c r="E4023" i="5"/>
  <c r="E4022" i="5"/>
  <c r="E4021" i="5"/>
  <c r="E4020" i="5"/>
  <c r="E4019" i="5"/>
  <c r="E4018" i="5"/>
  <c r="E4017" i="5"/>
  <c r="E4016" i="5"/>
  <c r="E4015" i="5"/>
  <c r="E4014" i="5"/>
  <c r="E4013" i="5"/>
  <c r="E4012" i="5"/>
  <c r="E4011" i="5"/>
  <c r="E4010" i="5"/>
  <c r="E4009" i="5"/>
  <c r="E4008" i="5"/>
  <c r="E4007" i="5"/>
  <c r="E4006" i="5"/>
  <c r="E4005" i="5"/>
  <c r="E4004" i="5"/>
  <c r="E4003" i="5"/>
  <c r="E4002" i="5"/>
  <c r="E4001" i="5"/>
  <c r="E4000" i="5"/>
  <c r="E3999" i="5"/>
  <c r="E3998" i="5"/>
  <c r="E3997" i="5"/>
  <c r="E3996" i="5"/>
  <c r="E3995" i="5"/>
  <c r="E3994" i="5"/>
  <c r="E3993" i="5"/>
  <c r="E3992" i="5"/>
  <c r="E3991" i="5"/>
  <c r="E3990" i="5"/>
  <c r="E3989" i="5"/>
  <c r="E3988" i="5"/>
  <c r="E3987" i="5"/>
  <c r="E3986" i="5"/>
  <c r="E3985" i="5"/>
  <c r="E3984" i="5"/>
  <c r="E3983" i="5"/>
  <c r="E3982" i="5"/>
  <c r="E3981" i="5"/>
  <c r="E3980" i="5"/>
  <c r="E3979" i="5"/>
  <c r="E3978" i="5"/>
  <c r="E3977" i="5"/>
  <c r="E3976" i="5"/>
  <c r="E3975" i="5"/>
  <c r="E3974" i="5"/>
  <c r="E3973" i="5"/>
  <c r="E3972" i="5"/>
  <c r="E3971" i="5"/>
  <c r="E3970" i="5"/>
  <c r="E3969" i="5"/>
  <c r="E3968" i="5"/>
  <c r="E3967" i="5"/>
  <c r="E3966" i="5"/>
  <c r="E3965" i="5"/>
  <c r="E3964" i="5"/>
  <c r="E3963" i="5"/>
  <c r="E3962" i="5"/>
  <c r="E3961" i="5"/>
  <c r="E3960" i="5"/>
  <c r="E3959" i="5"/>
  <c r="E3958" i="5"/>
  <c r="E3957" i="5"/>
  <c r="E3956" i="5"/>
  <c r="E3955" i="5"/>
  <c r="E3954" i="5"/>
  <c r="E3953" i="5"/>
  <c r="E3952" i="5"/>
  <c r="E3951" i="5"/>
  <c r="E3950" i="5"/>
  <c r="E3949" i="5"/>
  <c r="E3948" i="5"/>
  <c r="E3947" i="5"/>
  <c r="E3946" i="5"/>
  <c r="E3945" i="5"/>
  <c r="E3944" i="5"/>
  <c r="E3943" i="5"/>
  <c r="E3942" i="5"/>
  <c r="E3941" i="5"/>
  <c r="E3940" i="5"/>
  <c r="E3939" i="5"/>
  <c r="E3938" i="5"/>
  <c r="E3937" i="5"/>
  <c r="E3936" i="5"/>
  <c r="E3935" i="5"/>
  <c r="E3934" i="5"/>
  <c r="E3933" i="5"/>
  <c r="E3932" i="5"/>
  <c r="E3931" i="5"/>
  <c r="E3930" i="5"/>
  <c r="E3929" i="5"/>
  <c r="E3928" i="5"/>
  <c r="E3927" i="5"/>
  <c r="E3926" i="5"/>
  <c r="E3925" i="5"/>
  <c r="E3924" i="5"/>
  <c r="E3923" i="5"/>
  <c r="E3922" i="5"/>
  <c r="E3921" i="5"/>
  <c r="E3920" i="5"/>
  <c r="E3919" i="5"/>
  <c r="E3918" i="5"/>
  <c r="E3917" i="5"/>
  <c r="E3916" i="5"/>
  <c r="E3915" i="5"/>
  <c r="E3914" i="5"/>
  <c r="E3913" i="5"/>
  <c r="E3912" i="5"/>
  <c r="E3911" i="5"/>
  <c r="E3910" i="5"/>
  <c r="E3909" i="5"/>
  <c r="E3908" i="5"/>
  <c r="E3907" i="5"/>
  <c r="E3906" i="5"/>
  <c r="E3905" i="5"/>
  <c r="E3904" i="5"/>
  <c r="E3903" i="5"/>
  <c r="E3902" i="5"/>
  <c r="E3901" i="5"/>
  <c r="E3900" i="5"/>
  <c r="E3899" i="5"/>
  <c r="E3898" i="5"/>
  <c r="E3897" i="5"/>
  <c r="E3896" i="5"/>
  <c r="E3895" i="5"/>
  <c r="E3894" i="5"/>
  <c r="E3893" i="5"/>
  <c r="E3892" i="5"/>
  <c r="E3891" i="5"/>
  <c r="E3890" i="5"/>
  <c r="E3889" i="5"/>
  <c r="E3888" i="5"/>
  <c r="E3887" i="5"/>
  <c r="E3886" i="5"/>
  <c r="E3885" i="5"/>
  <c r="E3884" i="5"/>
  <c r="E3883" i="5"/>
  <c r="E3882" i="5"/>
  <c r="E3881" i="5"/>
  <c r="E3880" i="5"/>
  <c r="E3879" i="5"/>
  <c r="E3878" i="5"/>
  <c r="E3877" i="5"/>
  <c r="E3876" i="5"/>
  <c r="E3875" i="5"/>
  <c r="E3874" i="5"/>
  <c r="E3873" i="5"/>
  <c r="E3872" i="5"/>
  <c r="E3871" i="5"/>
  <c r="E3870" i="5"/>
  <c r="E3869" i="5"/>
  <c r="E3868" i="5"/>
  <c r="E3867" i="5"/>
  <c r="E3866" i="5"/>
  <c r="E3865" i="5"/>
  <c r="E3864" i="5"/>
  <c r="E3863" i="5"/>
  <c r="E3862" i="5"/>
  <c r="E3861" i="5"/>
  <c r="E3860" i="5"/>
  <c r="E3859" i="5"/>
  <c r="E3858" i="5"/>
  <c r="E3857" i="5"/>
  <c r="E3856" i="5"/>
  <c r="E3855" i="5"/>
  <c r="E3854" i="5"/>
  <c r="E3853" i="5"/>
  <c r="E3852" i="5"/>
  <c r="E3851" i="5"/>
  <c r="E3850" i="5"/>
  <c r="E3849" i="5"/>
  <c r="E3848" i="5"/>
  <c r="E3847" i="5"/>
  <c r="E3846" i="5"/>
  <c r="E3845" i="5"/>
  <c r="E3844" i="5"/>
  <c r="E3843" i="5"/>
  <c r="E3842" i="5"/>
  <c r="E3841" i="5"/>
  <c r="E3840" i="5"/>
  <c r="E3839" i="5"/>
  <c r="E3838" i="5"/>
  <c r="E3837" i="5"/>
  <c r="E3836" i="5"/>
  <c r="E3835" i="5"/>
  <c r="E3834" i="5"/>
  <c r="E3833" i="5"/>
  <c r="E3832" i="5"/>
  <c r="E3831" i="5"/>
  <c r="E3830" i="5"/>
  <c r="E3829" i="5"/>
  <c r="E3828" i="5"/>
  <c r="E3827" i="5"/>
  <c r="E3826" i="5"/>
  <c r="E3825" i="5"/>
  <c r="E3824" i="5"/>
  <c r="E3823" i="5"/>
  <c r="E3822" i="5"/>
  <c r="E3821" i="5"/>
  <c r="E3820" i="5"/>
  <c r="E3819" i="5"/>
  <c r="E3818" i="5"/>
  <c r="E3817" i="5"/>
  <c r="E3816" i="5"/>
  <c r="E3815" i="5"/>
  <c r="E3814" i="5"/>
  <c r="E3813" i="5"/>
  <c r="E3812" i="5"/>
  <c r="E3811" i="5"/>
  <c r="E3810" i="5"/>
  <c r="E3809" i="5"/>
  <c r="E3808" i="5"/>
  <c r="E3807" i="5"/>
  <c r="E3806" i="5"/>
  <c r="E3805" i="5"/>
  <c r="E3804" i="5"/>
  <c r="E3803" i="5"/>
  <c r="E3802" i="5"/>
  <c r="E3801" i="5"/>
  <c r="E3800" i="5"/>
  <c r="E3799" i="5"/>
  <c r="E3798" i="5"/>
  <c r="E3797" i="5"/>
  <c r="E3796" i="5"/>
  <c r="E3795" i="5"/>
  <c r="E3794" i="5"/>
  <c r="E3793" i="5"/>
  <c r="E3792" i="5"/>
  <c r="E3791" i="5"/>
  <c r="E3790" i="5"/>
  <c r="E3789" i="5"/>
  <c r="E3788" i="5"/>
  <c r="E3787" i="5"/>
  <c r="E3786" i="5"/>
  <c r="E3785" i="5"/>
  <c r="E3784" i="5"/>
  <c r="E3783" i="5"/>
  <c r="E3782" i="5"/>
  <c r="E3781" i="5"/>
  <c r="E3780" i="5"/>
  <c r="E3779" i="5"/>
  <c r="E3778" i="5"/>
  <c r="E3777" i="5"/>
  <c r="E3776" i="5"/>
  <c r="E3775" i="5"/>
  <c r="E3774" i="5"/>
  <c r="E3773" i="5"/>
  <c r="E3772" i="5"/>
  <c r="E3771" i="5"/>
  <c r="E3770" i="5"/>
  <c r="E3769" i="5"/>
  <c r="E3768" i="5"/>
  <c r="E3767" i="5"/>
  <c r="E3766" i="5"/>
  <c r="E3765" i="5"/>
  <c r="E3764" i="5"/>
  <c r="E3763" i="5"/>
  <c r="E3762" i="5"/>
  <c r="E3761" i="5"/>
  <c r="E3760" i="5"/>
  <c r="E3759" i="5"/>
  <c r="E3758" i="5"/>
  <c r="E3757" i="5"/>
  <c r="E3756" i="5"/>
  <c r="E3755" i="5"/>
  <c r="E3754" i="5"/>
  <c r="E3753" i="5"/>
  <c r="E3752" i="5"/>
  <c r="E3751" i="5"/>
  <c r="E3750" i="5"/>
  <c r="E3749" i="5"/>
  <c r="E3748" i="5"/>
  <c r="E3747" i="5"/>
  <c r="E3746" i="5"/>
  <c r="E3745" i="5"/>
  <c r="E3744" i="5"/>
  <c r="E3743" i="5"/>
  <c r="E3742" i="5"/>
  <c r="E3741" i="5"/>
  <c r="E3740" i="5"/>
  <c r="E3739" i="5"/>
  <c r="E3738" i="5"/>
  <c r="E3737" i="5"/>
  <c r="E3736" i="5"/>
  <c r="E3735" i="5"/>
  <c r="E3734" i="5"/>
  <c r="E3733" i="5"/>
  <c r="E3732" i="5"/>
  <c r="E3731" i="5"/>
  <c r="E3730" i="5"/>
  <c r="E3729" i="5"/>
  <c r="E3728" i="5"/>
  <c r="E3727" i="5"/>
  <c r="E3726" i="5"/>
  <c r="E3725" i="5"/>
  <c r="E3724" i="5"/>
  <c r="E3723" i="5"/>
  <c r="E3722" i="5"/>
  <c r="E3721" i="5"/>
  <c r="E3720" i="5"/>
  <c r="E3719" i="5"/>
  <c r="E3718" i="5"/>
  <c r="E3717" i="5"/>
  <c r="E3716" i="5"/>
  <c r="E3715" i="5"/>
  <c r="E3714" i="5"/>
  <c r="E3713" i="5"/>
  <c r="E3712" i="5"/>
  <c r="E3711" i="5"/>
  <c r="E3710" i="5"/>
  <c r="E3709" i="5"/>
  <c r="E3708" i="5"/>
  <c r="E3707" i="5"/>
  <c r="E3706" i="5"/>
  <c r="E3705" i="5"/>
  <c r="E3704" i="5"/>
  <c r="E3703" i="5"/>
  <c r="E3702" i="5"/>
  <c r="E3701" i="5"/>
  <c r="E3700" i="5"/>
  <c r="E3699" i="5"/>
  <c r="E3698" i="5"/>
  <c r="E3697" i="5"/>
  <c r="E3696" i="5"/>
  <c r="E3695" i="5"/>
  <c r="E3694" i="5"/>
  <c r="E3693" i="5"/>
  <c r="E3692" i="5"/>
  <c r="E3691" i="5"/>
  <c r="E3690" i="5"/>
  <c r="E3689" i="5"/>
  <c r="E3688" i="5"/>
  <c r="E3687" i="5"/>
  <c r="E3686" i="5"/>
  <c r="E3685" i="5"/>
  <c r="E3684" i="5"/>
  <c r="E3683" i="5"/>
  <c r="E3682" i="5"/>
  <c r="E3681" i="5"/>
  <c r="E3680" i="5"/>
  <c r="E3679" i="5"/>
  <c r="E3678" i="5"/>
  <c r="E3677" i="5"/>
  <c r="E3676" i="5"/>
  <c r="E3675" i="5"/>
  <c r="E3674" i="5"/>
  <c r="E3673" i="5"/>
  <c r="E3672" i="5"/>
  <c r="E3671" i="5"/>
  <c r="E3670" i="5"/>
  <c r="E3669" i="5"/>
  <c r="E3668" i="5"/>
  <c r="E3667" i="5"/>
  <c r="E3666" i="5"/>
  <c r="E3665" i="5"/>
  <c r="E3664" i="5"/>
  <c r="E3663" i="5"/>
  <c r="E3662" i="5"/>
  <c r="E3661" i="5"/>
  <c r="E3660" i="5"/>
  <c r="E3659" i="5"/>
  <c r="E3658" i="5"/>
  <c r="E3657" i="5"/>
  <c r="E3656" i="5"/>
  <c r="E3655" i="5"/>
  <c r="E3654" i="5"/>
  <c r="E3653" i="5"/>
  <c r="E3652" i="5"/>
  <c r="E3651" i="5"/>
  <c r="E3650" i="5"/>
  <c r="E3649" i="5"/>
  <c r="E3648" i="5"/>
  <c r="E3647" i="5"/>
  <c r="E3646" i="5"/>
  <c r="E3645" i="5"/>
  <c r="E3644" i="5"/>
  <c r="E3643" i="5"/>
  <c r="E3642" i="5"/>
  <c r="E3641" i="5"/>
  <c r="E3640" i="5"/>
  <c r="E3639" i="5"/>
  <c r="E3638" i="5"/>
  <c r="E3637" i="5"/>
  <c r="E3636" i="5"/>
  <c r="E3635" i="5"/>
  <c r="E3634" i="5"/>
  <c r="E3633" i="5"/>
  <c r="E3632" i="5"/>
  <c r="E3631" i="5"/>
  <c r="E3630" i="5"/>
  <c r="E3629" i="5"/>
  <c r="E3628" i="5"/>
  <c r="E3627" i="5"/>
  <c r="E3626" i="5"/>
  <c r="E3625" i="5"/>
  <c r="E3624" i="5"/>
  <c r="E3623" i="5"/>
  <c r="E3622" i="5"/>
  <c r="E3621" i="5"/>
  <c r="E3620" i="5"/>
  <c r="E3619" i="5"/>
  <c r="E3618" i="5"/>
  <c r="E3617" i="5"/>
  <c r="E3616" i="5"/>
  <c r="E3615" i="5"/>
  <c r="E3614" i="5"/>
  <c r="E3613" i="5"/>
  <c r="E3612" i="5"/>
  <c r="E3611" i="5"/>
  <c r="E3610" i="5"/>
  <c r="E3609" i="5"/>
  <c r="E3608" i="5"/>
  <c r="E3607" i="5"/>
  <c r="E3606" i="5"/>
  <c r="E3605" i="5"/>
  <c r="E3604" i="5"/>
  <c r="E3603" i="5"/>
  <c r="E3602" i="5"/>
  <c r="E3601" i="5"/>
  <c r="E3600" i="5"/>
  <c r="E3599" i="5"/>
  <c r="E3598" i="5"/>
  <c r="E3597" i="5"/>
  <c r="E3596" i="5"/>
  <c r="E3595" i="5"/>
  <c r="E3594" i="5"/>
  <c r="E3593" i="5"/>
  <c r="E3592" i="5"/>
  <c r="E3591" i="5"/>
  <c r="E3590" i="5"/>
  <c r="E3589" i="5"/>
  <c r="E3588" i="5"/>
  <c r="E3587" i="5"/>
  <c r="E3586" i="5"/>
  <c r="E3585" i="5"/>
  <c r="E3584" i="5"/>
  <c r="E3583" i="5"/>
  <c r="E3582" i="5"/>
  <c r="E3581" i="5"/>
  <c r="E3580" i="5"/>
  <c r="E3579" i="5"/>
  <c r="E3578" i="5"/>
  <c r="E3577" i="5"/>
  <c r="E3576" i="5"/>
  <c r="E3575" i="5"/>
  <c r="E3574" i="5"/>
  <c r="E3573" i="5"/>
  <c r="E3572" i="5"/>
  <c r="E3571" i="5"/>
  <c r="E3570" i="5"/>
  <c r="E3569" i="5"/>
  <c r="E3568" i="5"/>
  <c r="E3567" i="5"/>
  <c r="E3566" i="5"/>
  <c r="E3565" i="5"/>
  <c r="E3564" i="5"/>
  <c r="E3563" i="5"/>
  <c r="E3562" i="5"/>
  <c r="E3561" i="5"/>
  <c r="E3560" i="5"/>
  <c r="E3559" i="5"/>
  <c r="E3558" i="5"/>
  <c r="E3557" i="5"/>
  <c r="E3556" i="5"/>
  <c r="E3555" i="5"/>
  <c r="E3554" i="5"/>
  <c r="E3553" i="5"/>
  <c r="E3552" i="5"/>
  <c r="E3551" i="5"/>
  <c r="E3550" i="5"/>
  <c r="E3549" i="5"/>
  <c r="E3548" i="5"/>
  <c r="E3547" i="5"/>
  <c r="E3546" i="5"/>
  <c r="E3545" i="5"/>
  <c r="E3544" i="5"/>
  <c r="E3543" i="5"/>
  <c r="E3542" i="5"/>
  <c r="E3541" i="5"/>
  <c r="E3540" i="5"/>
  <c r="E3539" i="5"/>
  <c r="E3538" i="5"/>
  <c r="E3537" i="5"/>
  <c r="E3536" i="5"/>
  <c r="E3535" i="5"/>
  <c r="E3534" i="5"/>
  <c r="E3533" i="5"/>
  <c r="E3532" i="5"/>
  <c r="E3531" i="5"/>
  <c r="E3530" i="5"/>
  <c r="E3529" i="5"/>
  <c r="E3528" i="5"/>
  <c r="E3527" i="5"/>
  <c r="E3526" i="5"/>
  <c r="E3525" i="5"/>
  <c r="E3524" i="5"/>
  <c r="E3523" i="5"/>
  <c r="E3522" i="5"/>
  <c r="E3521" i="5"/>
  <c r="E3520" i="5"/>
  <c r="E3519" i="5"/>
  <c r="E3518" i="5"/>
  <c r="E3517" i="5"/>
  <c r="E3516" i="5"/>
  <c r="E3515" i="5"/>
  <c r="E3514" i="5"/>
  <c r="E3513" i="5"/>
  <c r="E3512" i="5"/>
  <c r="E3511" i="5"/>
  <c r="E3510" i="5"/>
  <c r="E3509" i="5"/>
  <c r="E3508" i="5"/>
  <c r="E3507" i="5"/>
  <c r="E3506" i="5"/>
  <c r="E3505" i="5"/>
  <c r="E3504" i="5"/>
  <c r="E3503" i="5"/>
  <c r="E3502" i="5"/>
  <c r="E3501" i="5"/>
  <c r="E3500" i="5"/>
  <c r="E3499" i="5"/>
  <c r="E3498" i="5"/>
  <c r="E3497" i="5"/>
  <c r="E3496" i="5"/>
  <c r="E3495" i="5"/>
  <c r="E3494" i="5"/>
  <c r="E3493" i="5"/>
  <c r="E3492" i="5"/>
  <c r="E3491" i="5"/>
  <c r="E3490" i="5"/>
  <c r="E3489" i="5"/>
  <c r="E3488" i="5"/>
  <c r="E3487" i="5"/>
  <c r="E3486" i="5"/>
  <c r="E3485" i="5"/>
  <c r="E3484" i="5"/>
  <c r="E3483" i="5"/>
  <c r="E3482" i="5"/>
  <c r="E3481" i="5"/>
  <c r="E3480" i="5"/>
  <c r="E3479" i="5"/>
  <c r="E3478" i="5"/>
  <c r="E3477" i="5"/>
  <c r="E3476" i="5"/>
  <c r="E3475" i="5"/>
  <c r="E3474" i="5"/>
  <c r="E3473" i="5"/>
  <c r="E3472" i="5"/>
  <c r="E3471" i="5"/>
  <c r="E3470" i="5"/>
  <c r="E3469" i="5"/>
  <c r="E3468" i="5"/>
  <c r="E3467" i="5"/>
  <c r="E3466" i="5"/>
  <c r="E3465" i="5"/>
  <c r="E3464" i="5"/>
  <c r="E3463" i="5"/>
  <c r="E3462" i="5"/>
  <c r="E3461" i="5"/>
  <c r="E3460" i="5"/>
  <c r="E3459" i="5"/>
  <c r="E3458" i="5"/>
  <c r="E3457" i="5"/>
  <c r="E3456" i="5"/>
  <c r="E3455" i="5"/>
  <c r="E3454" i="5"/>
  <c r="E3453" i="5"/>
  <c r="E3452" i="5"/>
  <c r="E3451" i="5"/>
  <c r="E3450" i="5"/>
  <c r="E3449" i="5"/>
  <c r="E3448" i="5"/>
  <c r="E3447" i="5"/>
  <c r="E3446" i="5"/>
  <c r="E3445" i="5"/>
  <c r="E3444" i="5"/>
  <c r="E3443" i="5"/>
  <c r="E3442" i="5"/>
  <c r="E3441" i="5"/>
  <c r="E3440" i="5"/>
  <c r="E3439" i="5"/>
  <c r="E3438" i="5"/>
  <c r="E3437" i="5"/>
  <c r="E3436" i="5"/>
  <c r="E3435" i="5"/>
  <c r="E3434" i="5"/>
  <c r="E3433" i="5"/>
  <c r="E3432" i="5"/>
  <c r="E3431" i="5"/>
  <c r="E3430" i="5"/>
  <c r="E3429" i="5"/>
  <c r="E3428" i="5"/>
  <c r="E3427" i="5"/>
  <c r="E3426" i="5"/>
  <c r="E3425" i="5"/>
  <c r="E3424" i="5"/>
  <c r="E3423" i="5"/>
  <c r="E3422" i="5"/>
  <c r="E3421" i="5"/>
  <c r="E3420" i="5"/>
  <c r="E3419" i="5"/>
  <c r="E3418" i="5"/>
  <c r="E3417" i="5"/>
  <c r="E3416" i="5"/>
  <c r="E3415" i="5"/>
  <c r="E3414" i="5"/>
  <c r="E3413" i="5"/>
  <c r="E3412" i="5"/>
  <c r="E3411" i="5"/>
  <c r="E3410" i="5"/>
  <c r="E3409" i="5"/>
  <c r="E3408" i="5"/>
  <c r="E3407" i="5"/>
  <c r="E3406" i="5"/>
  <c r="E3405" i="5"/>
  <c r="E3404" i="5"/>
  <c r="E3403" i="5"/>
  <c r="E3402" i="5"/>
  <c r="E3401" i="5"/>
  <c r="E3400" i="5"/>
  <c r="E3399" i="5"/>
  <c r="E3398" i="5"/>
  <c r="E3397" i="5"/>
  <c r="E3396" i="5"/>
  <c r="E3395" i="5"/>
  <c r="E3394" i="5"/>
  <c r="E3393" i="5"/>
  <c r="E3392" i="5"/>
  <c r="E3391" i="5"/>
  <c r="E3390" i="5"/>
  <c r="E3389" i="5"/>
  <c r="E3388" i="5"/>
  <c r="E3387" i="5"/>
  <c r="E3386" i="5"/>
  <c r="E3385" i="5"/>
  <c r="E3384" i="5"/>
  <c r="E3383" i="5"/>
  <c r="E3382" i="5"/>
  <c r="E3381" i="5"/>
  <c r="E3380" i="5"/>
  <c r="E3379" i="5"/>
  <c r="E3378" i="5"/>
  <c r="E3377" i="5"/>
  <c r="E3376" i="5"/>
  <c r="E3375" i="5"/>
  <c r="E3374" i="5"/>
  <c r="E3373" i="5"/>
  <c r="E3372" i="5"/>
  <c r="E3371" i="5"/>
  <c r="E3370" i="5"/>
  <c r="E3369" i="5"/>
  <c r="E3368" i="5"/>
  <c r="E3367" i="5"/>
  <c r="E3366" i="5"/>
  <c r="E3365" i="5"/>
  <c r="E3364" i="5"/>
  <c r="E3363" i="5"/>
  <c r="E3362" i="5"/>
  <c r="E3361" i="5"/>
  <c r="E3360" i="5"/>
  <c r="E3359" i="5"/>
  <c r="E3358" i="5"/>
  <c r="E3357" i="5"/>
  <c r="E3356" i="5"/>
  <c r="E3355" i="5"/>
  <c r="E3354" i="5"/>
  <c r="E3353" i="5"/>
  <c r="E3352" i="5"/>
  <c r="E3351" i="5"/>
  <c r="E3350" i="5"/>
  <c r="E3349" i="5"/>
  <c r="E3348" i="5"/>
  <c r="E3347" i="5"/>
  <c r="E3346" i="5"/>
  <c r="E3345" i="5"/>
  <c r="E3344" i="5"/>
  <c r="E3343" i="5"/>
  <c r="E3342" i="5"/>
  <c r="E3341" i="5"/>
  <c r="E3340" i="5"/>
  <c r="E3339" i="5"/>
  <c r="E3338" i="5"/>
  <c r="E3337" i="5"/>
  <c r="E3336" i="5"/>
  <c r="E3335" i="5"/>
  <c r="E3334" i="5"/>
  <c r="E3333" i="5"/>
  <c r="E3332" i="5"/>
  <c r="E3331" i="5"/>
  <c r="E3330" i="5"/>
  <c r="E3329" i="5"/>
  <c r="E3328" i="5"/>
  <c r="E3327" i="5"/>
  <c r="E3326" i="5"/>
  <c r="E3325" i="5"/>
  <c r="E3324" i="5"/>
  <c r="E3323" i="5"/>
  <c r="E3322" i="5"/>
  <c r="E3321" i="5"/>
  <c r="E3320" i="5"/>
  <c r="E3319" i="5"/>
  <c r="E3318" i="5"/>
  <c r="E3317" i="5"/>
  <c r="E3316" i="5"/>
  <c r="E3315" i="5"/>
  <c r="E3314" i="5"/>
  <c r="E3313" i="5"/>
  <c r="E3312" i="5"/>
  <c r="E3311" i="5"/>
  <c r="E3310" i="5"/>
  <c r="E3309" i="5"/>
  <c r="E3308" i="5"/>
  <c r="E3307" i="5"/>
  <c r="E3306" i="5"/>
  <c r="E3305" i="5"/>
  <c r="E3304" i="5"/>
  <c r="E3303" i="5"/>
  <c r="E3302" i="5"/>
  <c r="E3301" i="5"/>
  <c r="E3300" i="5"/>
  <c r="E3299" i="5"/>
  <c r="E3298" i="5"/>
  <c r="E3297" i="5"/>
  <c r="E3296" i="5"/>
  <c r="E3295" i="5"/>
  <c r="E3294" i="5"/>
  <c r="E3293" i="5"/>
  <c r="E3292" i="5"/>
  <c r="E3291" i="5"/>
  <c r="E3290" i="5"/>
  <c r="E3289" i="5"/>
  <c r="E3288" i="5"/>
  <c r="E3287" i="5"/>
  <c r="E3286" i="5"/>
  <c r="E3285" i="5"/>
  <c r="E3284" i="5"/>
  <c r="E3283" i="5"/>
  <c r="E3282" i="5"/>
  <c r="E3281" i="5"/>
  <c r="E3280" i="5"/>
  <c r="E3279" i="5"/>
  <c r="E3278" i="5"/>
  <c r="E3277" i="5"/>
  <c r="E3276" i="5"/>
  <c r="E3275" i="5"/>
  <c r="E3274" i="5"/>
  <c r="E3273" i="5"/>
  <c r="E3272" i="5"/>
  <c r="E3271" i="5"/>
  <c r="E3270" i="5"/>
  <c r="E3269" i="5"/>
  <c r="E3268" i="5"/>
  <c r="E3267" i="5"/>
  <c r="E3266" i="5"/>
  <c r="E3265" i="5"/>
  <c r="E3264" i="5"/>
  <c r="E3263" i="5"/>
  <c r="E3262" i="5"/>
  <c r="E3261" i="5"/>
  <c r="E3260" i="5"/>
  <c r="E3259" i="5"/>
  <c r="E3258" i="5"/>
  <c r="E3257" i="5"/>
  <c r="E3256" i="5"/>
  <c r="E3255" i="5"/>
  <c r="E3254" i="5"/>
  <c r="E3253" i="5"/>
  <c r="E3252" i="5"/>
  <c r="E3251" i="5"/>
  <c r="E3250" i="5"/>
  <c r="E3249" i="5"/>
  <c r="E3248" i="5"/>
  <c r="E3247" i="5"/>
  <c r="E3246" i="5"/>
  <c r="E3245" i="5"/>
  <c r="E3244" i="5"/>
  <c r="E3243" i="5"/>
  <c r="E3242" i="5"/>
  <c r="E3241" i="5"/>
  <c r="E3240" i="5"/>
  <c r="E3239" i="5"/>
  <c r="E3238" i="5"/>
  <c r="E3237" i="5"/>
  <c r="E3236" i="5"/>
  <c r="E3235" i="5"/>
  <c r="E3234" i="5"/>
  <c r="E3233" i="5"/>
  <c r="E3232" i="5"/>
  <c r="E3231" i="5"/>
  <c r="E3230" i="5"/>
  <c r="E3229" i="5"/>
  <c r="E3228" i="5"/>
  <c r="E3227" i="5"/>
  <c r="E3226" i="5"/>
  <c r="E3225" i="5"/>
  <c r="E3224" i="5"/>
  <c r="E3223" i="5"/>
  <c r="E3222" i="5"/>
  <c r="E3221" i="5"/>
  <c r="E3220" i="5"/>
  <c r="E3219" i="5"/>
  <c r="E3218" i="5"/>
  <c r="E3217" i="5"/>
  <c r="E3216" i="5"/>
  <c r="E3215" i="5"/>
  <c r="E3214" i="5"/>
  <c r="E3213" i="5"/>
  <c r="E3212" i="5"/>
  <c r="E3211" i="5"/>
  <c r="E3210" i="5"/>
  <c r="E3209" i="5"/>
  <c r="E3208" i="5"/>
  <c r="E3207" i="5"/>
  <c r="E3206" i="5"/>
  <c r="E3205" i="5"/>
  <c r="E3204" i="5"/>
  <c r="E3203" i="5"/>
  <c r="E3202" i="5"/>
  <c r="E3201" i="5"/>
  <c r="E3200" i="5"/>
  <c r="E3199" i="5"/>
  <c r="E3198" i="5"/>
  <c r="E3197" i="5"/>
  <c r="E3196" i="5"/>
  <c r="E3195" i="5"/>
  <c r="E3194" i="5"/>
  <c r="E3193" i="5"/>
  <c r="E3192" i="5"/>
  <c r="E3191" i="5"/>
  <c r="E3190" i="5"/>
  <c r="E3189" i="5"/>
  <c r="E3188" i="5"/>
  <c r="E3187" i="5"/>
  <c r="E3186" i="5"/>
  <c r="E3185" i="5"/>
  <c r="E3184" i="5"/>
  <c r="E3183" i="5"/>
  <c r="E3182" i="5"/>
  <c r="E3181" i="5"/>
  <c r="E3180" i="5"/>
  <c r="E3179" i="5"/>
  <c r="E3178" i="5"/>
  <c r="E3177" i="5"/>
  <c r="E3176" i="5"/>
  <c r="E3175" i="5"/>
  <c r="E3174" i="5"/>
  <c r="E3173" i="5"/>
  <c r="E3172" i="5"/>
  <c r="E3171" i="5"/>
  <c r="E3170" i="5"/>
  <c r="E3169" i="5"/>
  <c r="E3168" i="5"/>
  <c r="E3167" i="5"/>
  <c r="E3166" i="5"/>
  <c r="E3165" i="5"/>
  <c r="E3164" i="5"/>
  <c r="E3163" i="5"/>
  <c r="E3162" i="5"/>
  <c r="E3161" i="5"/>
  <c r="E3160" i="5"/>
  <c r="E3159" i="5"/>
  <c r="E3158" i="5"/>
  <c r="E3157" i="5"/>
  <c r="E3156" i="5"/>
  <c r="E3155" i="5"/>
  <c r="E3154" i="5"/>
  <c r="E3153" i="5"/>
  <c r="E3152" i="5"/>
  <c r="E3151" i="5"/>
  <c r="E3150" i="5"/>
  <c r="E3149" i="5"/>
  <c r="E3148" i="5"/>
  <c r="E3147" i="5"/>
  <c r="E3146" i="5"/>
  <c r="E3145" i="5"/>
  <c r="E3144" i="5"/>
  <c r="E3143" i="5"/>
  <c r="E3142" i="5"/>
  <c r="E3141" i="5"/>
  <c r="E3140" i="5"/>
  <c r="E3139" i="5"/>
  <c r="E3138" i="5"/>
  <c r="E3137" i="5"/>
  <c r="E3136" i="5"/>
  <c r="E3135" i="5"/>
  <c r="E3134" i="5"/>
  <c r="E3133" i="5"/>
  <c r="E3132" i="5"/>
  <c r="E3131" i="5"/>
  <c r="E3130" i="5"/>
  <c r="E3129" i="5"/>
  <c r="E3128" i="5"/>
  <c r="E3127" i="5"/>
  <c r="E3126" i="5"/>
  <c r="E3125" i="5"/>
  <c r="E3124" i="5"/>
  <c r="E3123" i="5"/>
  <c r="E3122" i="5"/>
  <c r="E3121" i="5"/>
  <c r="E3120" i="5"/>
  <c r="E3119" i="5"/>
  <c r="E3118" i="5"/>
  <c r="E3117" i="5"/>
  <c r="E3116" i="5"/>
  <c r="E3115" i="5"/>
  <c r="E3114" i="5"/>
  <c r="E3113" i="5"/>
  <c r="E3112" i="5"/>
  <c r="E3111" i="5"/>
  <c r="E3110" i="5"/>
  <c r="E3109" i="5"/>
  <c r="E3108" i="5"/>
  <c r="E3107" i="5"/>
  <c r="E3106" i="5"/>
  <c r="E3105" i="5"/>
  <c r="E3104" i="5"/>
  <c r="E3103" i="5"/>
  <c r="E3102" i="5"/>
  <c r="E3101" i="5"/>
  <c r="E3100" i="5"/>
  <c r="E3099" i="5"/>
  <c r="E3098" i="5"/>
  <c r="E3097" i="5"/>
  <c r="E3096" i="5"/>
  <c r="E3095" i="5"/>
  <c r="E3094" i="5"/>
  <c r="E3093" i="5"/>
  <c r="E3092" i="5"/>
  <c r="E3091" i="5"/>
  <c r="E3090" i="5"/>
  <c r="E3089" i="5"/>
  <c r="E3088" i="5"/>
  <c r="E3087" i="5"/>
  <c r="E3086" i="5"/>
  <c r="E3085" i="5"/>
  <c r="E3084" i="5"/>
  <c r="E3083" i="5"/>
  <c r="E3082" i="5"/>
  <c r="E3081" i="5"/>
  <c r="E3080" i="5"/>
  <c r="E3079" i="5"/>
  <c r="E3078" i="5"/>
  <c r="E3077" i="5"/>
  <c r="E3076" i="5"/>
  <c r="E3075" i="5"/>
  <c r="E3074" i="5"/>
  <c r="E3073" i="5"/>
  <c r="E3072" i="5"/>
  <c r="E3071" i="5"/>
  <c r="E3070" i="5"/>
  <c r="E3069" i="5"/>
  <c r="E3068" i="5"/>
  <c r="E3067" i="5"/>
  <c r="E3066" i="5"/>
  <c r="E3065" i="5"/>
  <c r="E3064" i="5"/>
  <c r="E3063" i="5"/>
  <c r="E3062" i="5"/>
  <c r="E3061" i="5"/>
  <c r="E3060" i="5"/>
  <c r="E3059" i="5"/>
  <c r="E3058" i="5"/>
  <c r="E3057" i="5"/>
  <c r="E3056" i="5"/>
  <c r="E3055" i="5"/>
  <c r="E3054" i="5"/>
  <c r="E3053" i="5"/>
  <c r="E3052" i="5"/>
  <c r="E3051" i="5"/>
  <c r="E3050" i="5"/>
  <c r="E3049" i="5"/>
  <c r="E3048" i="5"/>
  <c r="E3047" i="5"/>
  <c r="E3046" i="5"/>
  <c r="E3045" i="5"/>
  <c r="E3044" i="5"/>
  <c r="E3043" i="5"/>
  <c r="E3042" i="5"/>
  <c r="E3041" i="5"/>
  <c r="E3040" i="5"/>
  <c r="E3039" i="5"/>
  <c r="E3038" i="5"/>
  <c r="E3037" i="5"/>
  <c r="E3036" i="5"/>
  <c r="E3035" i="5"/>
  <c r="E3034" i="5"/>
  <c r="E3033" i="5"/>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3" i="5"/>
  <c r="E12" i="5"/>
  <c r="E11" i="5"/>
  <c r="E10" i="5"/>
  <c r="E9" i="5"/>
  <c r="E8" i="5"/>
  <c r="E7" i="5"/>
  <c r="E6" i="5"/>
  <c r="E5" i="5"/>
  <c r="E4" i="5"/>
  <c r="E3" i="5"/>
  <c r="E2" i="5"/>
  <c r="C4551" i="5"/>
  <c r="C4550" i="5"/>
  <c r="C4549" i="5"/>
  <c r="C4548" i="5"/>
  <c r="C4547" i="5"/>
  <c r="C4546" i="5"/>
  <c r="C4545" i="5"/>
  <c r="C4544" i="5"/>
  <c r="C4543" i="5"/>
  <c r="C4542" i="5"/>
  <c r="C4541" i="5"/>
  <c r="C4540" i="5"/>
  <c r="C4539" i="5"/>
  <c r="C4538" i="5"/>
  <c r="C4537" i="5"/>
  <c r="C4536" i="5"/>
  <c r="C4535" i="5"/>
  <c r="C4534" i="5"/>
  <c r="C4533" i="5"/>
  <c r="C4532" i="5"/>
  <c r="C4531" i="5"/>
  <c r="C4530" i="5"/>
  <c r="C4529" i="5"/>
  <c r="C4528" i="5"/>
  <c r="C4527" i="5"/>
  <c r="C4526" i="5"/>
  <c r="C4525" i="5"/>
  <c r="C4524" i="5"/>
  <c r="C4523" i="5"/>
  <c r="C4522" i="5"/>
  <c r="C4521" i="5"/>
  <c r="C4520" i="5"/>
  <c r="C4519" i="5"/>
  <c r="C4518" i="5"/>
  <c r="C4517" i="5"/>
  <c r="C4516" i="5"/>
  <c r="C4515" i="5"/>
  <c r="C4514" i="5"/>
  <c r="C4513" i="5"/>
  <c r="C4512" i="5"/>
  <c r="C4511" i="5"/>
  <c r="C4510" i="5"/>
  <c r="C4509" i="5"/>
  <c r="C4508" i="5"/>
  <c r="C4507" i="5"/>
  <c r="C4506" i="5"/>
  <c r="C4505" i="5"/>
  <c r="C4504" i="5"/>
  <c r="C4503" i="5"/>
  <c r="C4502" i="5"/>
  <c r="C4501" i="5"/>
  <c r="C4500" i="5"/>
  <c r="C4499" i="5"/>
  <c r="C4498" i="5"/>
  <c r="C4497" i="5"/>
  <c r="C4496" i="5"/>
  <c r="C4495" i="5"/>
  <c r="C4494" i="5"/>
  <c r="C4493" i="5"/>
  <c r="C4492" i="5"/>
  <c r="C4491" i="5"/>
  <c r="C4490" i="5"/>
  <c r="C4489" i="5"/>
  <c r="C4488" i="5"/>
  <c r="C4487" i="5"/>
  <c r="C4486" i="5"/>
  <c r="C4485" i="5"/>
  <c r="C4484" i="5"/>
  <c r="C4483" i="5"/>
  <c r="C4482" i="5"/>
  <c r="C4481" i="5"/>
  <c r="C4480" i="5"/>
  <c r="C4479" i="5"/>
  <c r="C4478" i="5"/>
  <c r="C4477" i="5"/>
  <c r="C4476" i="5"/>
  <c r="C4475" i="5"/>
  <c r="C4474" i="5"/>
  <c r="C4473" i="5"/>
  <c r="C4472" i="5"/>
  <c r="C4471" i="5"/>
  <c r="C4470" i="5"/>
  <c r="C4469" i="5"/>
  <c r="C4468" i="5"/>
  <c r="C4467" i="5"/>
  <c r="C4466" i="5"/>
  <c r="C4465" i="5"/>
  <c r="C4464" i="5"/>
  <c r="C4463" i="5"/>
  <c r="C4462" i="5"/>
  <c r="C4461" i="5"/>
  <c r="C4460" i="5"/>
  <c r="C4459" i="5"/>
  <c r="C4458" i="5"/>
  <c r="C4457" i="5"/>
  <c r="C4456" i="5"/>
  <c r="C4455" i="5"/>
  <c r="C4454" i="5"/>
  <c r="C4453" i="5"/>
  <c r="C4452" i="5"/>
  <c r="C4451" i="5"/>
  <c r="C4450" i="5"/>
  <c r="C4449" i="5"/>
  <c r="C4448" i="5"/>
  <c r="C4447" i="5"/>
  <c r="C4446" i="5"/>
  <c r="C4445" i="5"/>
  <c r="C4444" i="5"/>
  <c r="C4443" i="5"/>
  <c r="C4442" i="5"/>
  <c r="C4441" i="5"/>
  <c r="C4440" i="5"/>
  <c r="C4439" i="5"/>
  <c r="C4438" i="5"/>
  <c r="C4437" i="5"/>
  <c r="C4436" i="5"/>
  <c r="C4435" i="5"/>
  <c r="C4434" i="5"/>
  <c r="C4433" i="5"/>
  <c r="C4432" i="5"/>
  <c r="C4431" i="5"/>
  <c r="C4430" i="5"/>
  <c r="C4429" i="5"/>
  <c r="C4428" i="5"/>
  <c r="C4427" i="5"/>
  <c r="C4426" i="5"/>
  <c r="C4425" i="5"/>
  <c r="C4424" i="5"/>
  <c r="C4423" i="5"/>
  <c r="C4422" i="5"/>
  <c r="C4421" i="5"/>
  <c r="C4420" i="5"/>
  <c r="C4419" i="5"/>
  <c r="C4418" i="5"/>
  <c r="C4417" i="5"/>
  <c r="C4416" i="5"/>
  <c r="C4415" i="5"/>
  <c r="C4414" i="5"/>
  <c r="C4413" i="5"/>
  <c r="C4412" i="5"/>
  <c r="C4411" i="5"/>
  <c r="C4410" i="5"/>
  <c r="C4409" i="5"/>
  <c r="C4408" i="5"/>
  <c r="C4407" i="5"/>
  <c r="C4406" i="5"/>
  <c r="C4405" i="5"/>
  <c r="C4404" i="5"/>
  <c r="C4403" i="5"/>
  <c r="C4402" i="5"/>
  <c r="C4401" i="5"/>
  <c r="C4400" i="5"/>
  <c r="C4399" i="5"/>
  <c r="C4398" i="5"/>
  <c r="C4397" i="5"/>
  <c r="C4396" i="5"/>
  <c r="C4395" i="5"/>
  <c r="C4394" i="5"/>
  <c r="C4393" i="5"/>
  <c r="C4392" i="5"/>
  <c r="C4391" i="5"/>
  <c r="C4390" i="5"/>
  <c r="C4389" i="5"/>
  <c r="C4388" i="5"/>
  <c r="C4387" i="5"/>
  <c r="C4386" i="5"/>
  <c r="C4385" i="5"/>
  <c r="C4384" i="5"/>
  <c r="C4383" i="5"/>
  <c r="C4382" i="5"/>
  <c r="C4381" i="5"/>
  <c r="C4380" i="5"/>
  <c r="C4379" i="5"/>
  <c r="C4378" i="5"/>
  <c r="C4377" i="5"/>
  <c r="C4376" i="5"/>
  <c r="C4375" i="5"/>
  <c r="C4374" i="5"/>
  <c r="C4373" i="5"/>
  <c r="C4372" i="5"/>
  <c r="C4371" i="5"/>
  <c r="C4370" i="5"/>
  <c r="C4369" i="5"/>
  <c r="C4368" i="5"/>
  <c r="C4367" i="5"/>
  <c r="C4366" i="5"/>
  <c r="C4365" i="5"/>
  <c r="C4364" i="5"/>
  <c r="C4363" i="5"/>
  <c r="C4362" i="5"/>
  <c r="C4361" i="5"/>
  <c r="C4360" i="5"/>
  <c r="C4359" i="5"/>
  <c r="C4358" i="5"/>
  <c r="C4357" i="5"/>
  <c r="C4356" i="5"/>
  <c r="C4355" i="5"/>
  <c r="C4354" i="5"/>
  <c r="C4353" i="5"/>
  <c r="C4352" i="5"/>
  <c r="C4351" i="5"/>
  <c r="C4350" i="5"/>
  <c r="C4349" i="5"/>
  <c r="C4348" i="5"/>
  <c r="C4347" i="5"/>
  <c r="C4346" i="5"/>
  <c r="C4345" i="5"/>
  <c r="C4344" i="5"/>
  <c r="C4343" i="5"/>
  <c r="C4342" i="5"/>
  <c r="C4341" i="5"/>
  <c r="C4340" i="5"/>
  <c r="C4339" i="5"/>
  <c r="C4338" i="5"/>
  <c r="C4337" i="5"/>
  <c r="C4336" i="5"/>
  <c r="C4335" i="5"/>
  <c r="C4334" i="5"/>
  <c r="C4333" i="5"/>
  <c r="C4332" i="5"/>
  <c r="C4331" i="5"/>
  <c r="C4330" i="5"/>
  <c r="C4329" i="5"/>
  <c r="C4328" i="5"/>
  <c r="C4327" i="5"/>
  <c r="C4326" i="5"/>
  <c r="C4325" i="5"/>
  <c r="C4324" i="5"/>
  <c r="C4323" i="5"/>
  <c r="C4322" i="5"/>
  <c r="C4321" i="5"/>
  <c r="C4320" i="5"/>
  <c r="C4319" i="5"/>
  <c r="C4318" i="5"/>
  <c r="C4317" i="5"/>
  <c r="C4316" i="5"/>
  <c r="C4315" i="5"/>
  <c r="C4314" i="5"/>
  <c r="C4313" i="5"/>
  <c r="C4312" i="5"/>
  <c r="C4311" i="5"/>
  <c r="C4310" i="5"/>
  <c r="C4309" i="5"/>
  <c r="C4308" i="5"/>
  <c r="C4307" i="5"/>
  <c r="C4306" i="5"/>
  <c r="C4305" i="5"/>
  <c r="C4304" i="5"/>
  <c r="C4303" i="5"/>
  <c r="C4302" i="5"/>
  <c r="C4301" i="5"/>
  <c r="C4300" i="5"/>
  <c r="C4299" i="5"/>
  <c r="C4298" i="5"/>
  <c r="C4297" i="5"/>
  <c r="C4296" i="5"/>
  <c r="C4295" i="5"/>
  <c r="C4294" i="5"/>
  <c r="C4293" i="5"/>
  <c r="C4292" i="5"/>
  <c r="C4291" i="5"/>
  <c r="C4290" i="5"/>
  <c r="C4289" i="5"/>
  <c r="C4288" i="5"/>
  <c r="C4287" i="5"/>
  <c r="C4286" i="5"/>
  <c r="C4285" i="5"/>
  <c r="C4284" i="5"/>
  <c r="C4283" i="5"/>
  <c r="C4282" i="5"/>
  <c r="C4281" i="5"/>
  <c r="C4280" i="5"/>
  <c r="C4279" i="5"/>
  <c r="C4278" i="5"/>
  <c r="C4277" i="5"/>
  <c r="C4276" i="5"/>
  <c r="C4275" i="5"/>
  <c r="C4274" i="5"/>
  <c r="C4273" i="5"/>
  <c r="C4272" i="5"/>
  <c r="C4271" i="5"/>
  <c r="C4270" i="5"/>
  <c r="C4269" i="5"/>
  <c r="C4268" i="5"/>
  <c r="C4267" i="5"/>
  <c r="C4266" i="5"/>
  <c r="C4265" i="5"/>
  <c r="C4264" i="5"/>
  <c r="C4263" i="5"/>
  <c r="C4262" i="5"/>
  <c r="C4261" i="5"/>
  <c r="C4260" i="5"/>
  <c r="C4259" i="5"/>
  <c r="C4258" i="5"/>
  <c r="C4257" i="5"/>
  <c r="C4256" i="5"/>
  <c r="C4255" i="5"/>
  <c r="C4254" i="5"/>
  <c r="C4253" i="5"/>
  <c r="C4252" i="5"/>
  <c r="C4251" i="5"/>
  <c r="C4250" i="5"/>
  <c r="C4249" i="5"/>
  <c r="C4248" i="5"/>
  <c r="C4247" i="5"/>
  <c r="C4246" i="5"/>
  <c r="C4245" i="5"/>
  <c r="C4244" i="5"/>
  <c r="C4243" i="5"/>
  <c r="C4242" i="5"/>
  <c r="C4241" i="5"/>
  <c r="C4240" i="5"/>
  <c r="C4239" i="5"/>
  <c r="C4238" i="5"/>
  <c r="C4237" i="5"/>
  <c r="C4236" i="5"/>
  <c r="C4235" i="5"/>
  <c r="C4234" i="5"/>
  <c r="C4233" i="5"/>
  <c r="C4232" i="5"/>
  <c r="C4231" i="5"/>
  <c r="C4230" i="5"/>
  <c r="C4229" i="5"/>
  <c r="C4228" i="5"/>
  <c r="C4227" i="5"/>
  <c r="C4226" i="5"/>
  <c r="C4225" i="5"/>
  <c r="C4224" i="5"/>
  <c r="C4223" i="5"/>
  <c r="C4222" i="5"/>
  <c r="C4221" i="5"/>
  <c r="C4220" i="5"/>
  <c r="C4219" i="5"/>
  <c r="C4218" i="5"/>
  <c r="C4217" i="5"/>
  <c r="C4216" i="5"/>
  <c r="C4215" i="5"/>
  <c r="C4214" i="5"/>
  <c r="C4213" i="5"/>
  <c r="C4212" i="5"/>
  <c r="C4211" i="5"/>
  <c r="C4210" i="5"/>
  <c r="C4209" i="5"/>
  <c r="C4208" i="5"/>
  <c r="C4207" i="5"/>
  <c r="C4206" i="5"/>
  <c r="C4205" i="5"/>
  <c r="C4204" i="5"/>
  <c r="C4203" i="5"/>
  <c r="C4202" i="5"/>
  <c r="C4201" i="5"/>
  <c r="C4200" i="5"/>
  <c r="C4199" i="5"/>
  <c r="C4198" i="5"/>
  <c r="C4197" i="5"/>
  <c r="C4196" i="5"/>
  <c r="C4195" i="5"/>
  <c r="C4194" i="5"/>
  <c r="C4193" i="5"/>
  <c r="C4192" i="5"/>
  <c r="C4191" i="5"/>
  <c r="C4190" i="5"/>
  <c r="C4189" i="5"/>
  <c r="C4188" i="5"/>
  <c r="C4187" i="5"/>
  <c r="C4186" i="5"/>
  <c r="C4185" i="5"/>
  <c r="C4184" i="5"/>
  <c r="C4183" i="5"/>
  <c r="C4182" i="5"/>
  <c r="C4181" i="5"/>
  <c r="C4180" i="5"/>
  <c r="C4179" i="5"/>
  <c r="C4178" i="5"/>
  <c r="C4177" i="5"/>
  <c r="C4176" i="5"/>
  <c r="C4175" i="5"/>
  <c r="C4174" i="5"/>
  <c r="C4173" i="5"/>
  <c r="C4172" i="5"/>
  <c r="C4171" i="5"/>
  <c r="C4170" i="5"/>
  <c r="C4169" i="5"/>
  <c r="C4168" i="5"/>
  <c r="C4167" i="5"/>
  <c r="C4166" i="5"/>
  <c r="C4165" i="5"/>
  <c r="C4164" i="5"/>
  <c r="C4163" i="5"/>
  <c r="C4162" i="5"/>
  <c r="C4161" i="5"/>
  <c r="C4160" i="5"/>
  <c r="C4159" i="5"/>
  <c r="C4158" i="5"/>
  <c r="C4157" i="5"/>
  <c r="C4156" i="5"/>
  <c r="C4155" i="5"/>
  <c r="C4154" i="5"/>
  <c r="C4153" i="5"/>
  <c r="C4152" i="5"/>
  <c r="C4151" i="5"/>
  <c r="C4150" i="5"/>
  <c r="C4149" i="5"/>
  <c r="C4148" i="5"/>
  <c r="C4147" i="5"/>
  <c r="C4146" i="5"/>
  <c r="C4145" i="5"/>
  <c r="C4144" i="5"/>
  <c r="C4143" i="5"/>
  <c r="C4142" i="5"/>
  <c r="C4141" i="5"/>
  <c r="C4140" i="5"/>
  <c r="C4139" i="5"/>
  <c r="C4138" i="5"/>
  <c r="C4137" i="5"/>
  <c r="C4136" i="5"/>
  <c r="C4135" i="5"/>
  <c r="C4134" i="5"/>
  <c r="C4133" i="5"/>
  <c r="C4132" i="5"/>
  <c r="C4131" i="5"/>
  <c r="C4130" i="5"/>
  <c r="C4129" i="5"/>
  <c r="C4128" i="5"/>
  <c r="C4127" i="5"/>
  <c r="C4126" i="5"/>
  <c r="C4125" i="5"/>
  <c r="C4124" i="5"/>
  <c r="C4123" i="5"/>
  <c r="C4122" i="5"/>
  <c r="C4121" i="5"/>
  <c r="C4120" i="5"/>
  <c r="C4119" i="5"/>
  <c r="C4118" i="5"/>
  <c r="C4117" i="5"/>
  <c r="C4116" i="5"/>
  <c r="C4115" i="5"/>
  <c r="C4114" i="5"/>
  <c r="C4113" i="5"/>
  <c r="C4112" i="5"/>
  <c r="C4111" i="5"/>
  <c r="C4110" i="5"/>
  <c r="C4109" i="5"/>
  <c r="C4108" i="5"/>
  <c r="C4107" i="5"/>
  <c r="C4106" i="5"/>
  <c r="C4105" i="5"/>
  <c r="C4104" i="5"/>
  <c r="C4103" i="5"/>
  <c r="C4102" i="5"/>
  <c r="C4101" i="5"/>
  <c r="C4100" i="5"/>
  <c r="C4099" i="5"/>
  <c r="C4098" i="5"/>
  <c r="C4097" i="5"/>
  <c r="C4096" i="5"/>
  <c r="C4095" i="5"/>
  <c r="C4094" i="5"/>
  <c r="C4093" i="5"/>
  <c r="C4092" i="5"/>
  <c r="C4091" i="5"/>
  <c r="C4090" i="5"/>
  <c r="C4089" i="5"/>
  <c r="C4088" i="5"/>
  <c r="C4087" i="5"/>
  <c r="C4086" i="5"/>
  <c r="C4085" i="5"/>
  <c r="C4084" i="5"/>
  <c r="C4083" i="5"/>
  <c r="C4082" i="5"/>
  <c r="C4081" i="5"/>
  <c r="C4080" i="5"/>
  <c r="C4079" i="5"/>
  <c r="C4078" i="5"/>
  <c r="C4077" i="5"/>
  <c r="C4076" i="5"/>
  <c r="C4075" i="5"/>
  <c r="C4074" i="5"/>
  <c r="C4073" i="5"/>
  <c r="C4072" i="5"/>
  <c r="C4071" i="5"/>
  <c r="C4070" i="5"/>
  <c r="C4069" i="5"/>
  <c r="C4068" i="5"/>
  <c r="C4067" i="5"/>
  <c r="C4066" i="5"/>
  <c r="C4065" i="5"/>
  <c r="C4064" i="5"/>
  <c r="C4063" i="5"/>
  <c r="C4062" i="5"/>
  <c r="C4061" i="5"/>
  <c r="C4060" i="5"/>
  <c r="C4059" i="5"/>
  <c r="C4058" i="5"/>
  <c r="C4057" i="5"/>
  <c r="C4056" i="5"/>
  <c r="C4055" i="5"/>
  <c r="C4054" i="5"/>
  <c r="C4053" i="5"/>
  <c r="C4052" i="5"/>
  <c r="C4051" i="5"/>
  <c r="C4050" i="5"/>
  <c r="C4049" i="5"/>
  <c r="C4048" i="5"/>
  <c r="C4047" i="5"/>
  <c r="C4046" i="5"/>
  <c r="C4045" i="5"/>
  <c r="C4044" i="5"/>
  <c r="C4043" i="5"/>
  <c r="C4042" i="5"/>
  <c r="C4041" i="5"/>
  <c r="C4040" i="5"/>
  <c r="C4039" i="5"/>
  <c r="C4038" i="5"/>
  <c r="C4037" i="5"/>
  <c r="C4036" i="5"/>
  <c r="C4035" i="5"/>
  <c r="C4034" i="5"/>
  <c r="C4033" i="5"/>
  <c r="C4032" i="5"/>
  <c r="C4031" i="5"/>
  <c r="C4030" i="5"/>
  <c r="C4029" i="5"/>
  <c r="C4028" i="5"/>
  <c r="C4027" i="5"/>
  <c r="C4026" i="5"/>
  <c r="C4025" i="5"/>
  <c r="C4024" i="5"/>
  <c r="C4023" i="5"/>
  <c r="C4022" i="5"/>
  <c r="C4021" i="5"/>
  <c r="C4020" i="5"/>
  <c r="C4019" i="5"/>
  <c r="C4018" i="5"/>
  <c r="C4017" i="5"/>
  <c r="C4016" i="5"/>
  <c r="C4015" i="5"/>
  <c r="C4014" i="5"/>
  <c r="C4013" i="5"/>
  <c r="C4012" i="5"/>
  <c r="C4011" i="5"/>
  <c r="C4010" i="5"/>
  <c r="C4009" i="5"/>
  <c r="C4008" i="5"/>
  <c r="C4007" i="5"/>
  <c r="C4006" i="5"/>
  <c r="C4005" i="5"/>
  <c r="C4004" i="5"/>
  <c r="C4003" i="5"/>
  <c r="C4002" i="5"/>
  <c r="C4001" i="5"/>
  <c r="C4000" i="5"/>
  <c r="C3999" i="5"/>
  <c r="C3998" i="5"/>
  <c r="C3997" i="5"/>
  <c r="C3996" i="5"/>
  <c r="C3995" i="5"/>
  <c r="C3994" i="5"/>
  <c r="C3993" i="5"/>
  <c r="C3992" i="5"/>
  <c r="C3991" i="5"/>
  <c r="C3990" i="5"/>
  <c r="C3989" i="5"/>
  <c r="C3988" i="5"/>
  <c r="C3987" i="5"/>
  <c r="C3986" i="5"/>
  <c r="C3985" i="5"/>
  <c r="C3984" i="5"/>
  <c r="C3983" i="5"/>
  <c r="C3982" i="5"/>
  <c r="C3981" i="5"/>
  <c r="C3980" i="5"/>
  <c r="C3979" i="5"/>
  <c r="C3978" i="5"/>
  <c r="C3977" i="5"/>
  <c r="C3976" i="5"/>
  <c r="C3975" i="5"/>
  <c r="C3974" i="5"/>
  <c r="C3973" i="5"/>
  <c r="C3972" i="5"/>
  <c r="C3971" i="5"/>
  <c r="C3970" i="5"/>
  <c r="C3969" i="5"/>
  <c r="C3968" i="5"/>
  <c r="C3967" i="5"/>
  <c r="C3966" i="5"/>
  <c r="C3965" i="5"/>
  <c r="C3964" i="5"/>
  <c r="C3963" i="5"/>
  <c r="C3962" i="5"/>
  <c r="C3961" i="5"/>
  <c r="C3960" i="5"/>
  <c r="C3959" i="5"/>
  <c r="C3958" i="5"/>
  <c r="C3957" i="5"/>
  <c r="C3956" i="5"/>
  <c r="C3955" i="5"/>
  <c r="C3954" i="5"/>
  <c r="C3953" i="5"/>
  <c r="C3952" i="5"/>
  <c r="C3951" i="5"/>
  <c r="C3950" i="5"/>
  <c r="C3949" i="5"/>
  <c r="C3948" i="5"/>
  <c r="C3947" i="5"/>
  <c r="C3946" i="5"/>
  <c r="C3945" i="5"/>
  <c r="C3944" i="5"/>
  <c r="C3943" i="5"/>
  <c r="C3942" i="5"/>
  <c r="C3941" i="5"/>
  <c r="C3940" i="5"/>
  <c r="C3939" i="5"/>
  <c r="C3938" i="5"/>
  <c r="C3937" i="5"/>
  <c r="C3936" i="5"/>
  <c r="C3935" i="5"/>
  <c r="C3934" i="5"/>
  <c r="C3933" i="5"/>
  <c r="C3932" i="5"/>
  <c r="C3931" i="5"/>
  <c r="C3930" i="5"/>
  <c r="C3929" i="5"/>
  <c r="C3928" i="5"/>
  <c r="C3927" i="5"/>
  <c r="C3926" i="5"/>
  <c r="C3925" i="5"/>
  <c r="C3924" i="5"/>
  <c r="C3923" i="5"/>
  <c r="C3922" i="5"/>
  <c r="C3921" i="5"/>
  <c r="C3920" i="5"/>
  <c r="C3919" i="5"/>
  <c r="C3918" i="5"/>
  <c r="C3917" i="5"/>
  <c r="C3916" i="5"/>
  <c r="C3915" i="5"/>
  <c r="C3914" i="5"/>
  <c r="C3913" i="5"/>
  <c r="C3912" i="5"/>
  <c r="C3911" i="5"/>
  <c r="C3910" i="5"/>
  <c r="C3909" i="5"/>
  <c r="C3908" i="5"/>
  <c r="C3907" i="5"/>
  <c r="C3906" i="5"/>
  <c r="C3905" i="5"/>
  <c r="C3904" i="5"/>
  <c r="C3903" i="5"/>
  <c r="C3902" i="5"/>
  <c r="C3901" i="5"/>
  <c r="C3900" i="5"/>
  <c r="C3899" i="5"/>
  <c r="C3898" i="5"/>
  <c r="C3897" i="5"/>
  <c r="C3896" i="5"/>
  <c r="C3895" i="5"/>
  <c r="C3894" i="5"/>
  <c r="C3893" i="5"/>
  <c r="C3892" i="5"/>
  <c r="C3891" i="5"/>
  <c r="C3890" i="5"/>
  <c r="C3889" i="5"/>
  <c r="C3888" i="5"/>
  <c r="C3887" i="5"/>
  <c r="C3886" i="5"/>
  <c r="C3885" i="5"/>
  <c r="C3884" i="5"/>
  <c r="C3883" i="5"/>
  <c r="C3882" i="5"/>
  <c r="C3881" i="5"/>
  <c r="C3880" i="5"/>
  <c r="C3879" i="5"/>
  <c r="C3878" i="5"/>
  <c r="C3877" i="5"/>
  <c r="C3876" i="5"/>
  <c r="C3875" i="5"/>
  <c r="C3874" i="5"/>
  <c r="C3873" i="5"/>
  <c r="C3872" i="5"/>
  <c r="C3871" i="5"/>
  <c r="C3870" i="5"/>
  <c r="C3869" i="5"/>
  <c r="C3868" i="5"/>
  <c r="C3867" i="5"/>
  <c r="C3866" i="5"/>
  <c r="C3865" i="5"/>
  <c r="C3864" i="5"/>
  <c r="C3863" i="5"/>
  <c r="C3862" i="5"/>
  <c r="C3861" i="5"/>
  <c r="C3860" i="5"/>
  <c r="C3859" i="5"/>
  <c r="C3858" i="5"/>
  <c r="C3857" i="5"/>
  <c r="C3856" i="5"/>
  <c r="C3855" i="5"/>
  <c r="C3854" i="5"/>
  <c r="C3853" i="5"/>
  <c r="C3852" i="5"/>
  <c r="C3851" i="5"/>
  <c r="C3850" i="5"/>
  <c r="C3849" i="5"/>
  <c r="C3848" i="5"/>
  <c r="C3847" i="5"/>
  <c r="C3846" i="5"/>
  <c r="C3845" i="5"/>
  <c r="C3844" i="5"/>
  <c r="C3843" i="5"/>
  <c r="C3842" i="5"/>
  <c r="C3841" i="5"/>
  <c r="C3840" i="5"/>
  <c r="C3839" i="5"/>
  <c r="C3838" i="5"/>
  <c r="C3837" i="5"/>
  <c r="C3836" i="5"/>
  <c r="C3835" i="5"/>
  <c r="C3834" i="5"/>
  <c r="C3833" i="5"/>
  <c r="C3832" i="5"/>
  <c r="C3831" i="5"/>
  <c r="C3830" i="5"/>
  <c r="C3829" i="5"/>
  <c r="C3828" i="5"/>
  <c r="C3827" i="5"/>
  <c r="C3826" i="5"/>
  <c r="C3825" i="5"/>
  <c r="C3824" i="5"/>
  <c r="C3823" i="5"/>
  <c r="C3822" i="5"/>
  <c r="C3821" i="5"/>
  <c r="C3820" i="5"/>
  <c r="C3819" i="5"/>
  <c r="C3818" i="5"/>
  <c r="C3817" i="5"/>
  <c r="C3816" i="5"/>
  <c r="C3815" i="5"/>
  <c r="C3814" i="5"/>
  <c r="C3813" i="5"/>
  <c r="C3812" i="5"/>
  <c r="C3811" i="5"/>
  <c r="C3810" i="5"/>
  <c r="C3809" i="5"/>
  <c r="C3808" i="5"/>
  <c r="C3807" i="5"/>
  <c r="C3806" i="5"/>
  <c r="C3805" i="5"/>
  <c r="C3804" i="5"/>
  <c r="C3803" i="5"/>
  <c r="C3802" i="5"/>
  <c r="C3801" i="5"/>
  <c r="C3800" i="5"/>
  <c r="C3799" i="5"/>
  <c r="C3798" i="5"/>
  <c r="C3797" i="5"/>
  <c r="C3796" i="5"/>
  <c r="C3795" i="5"/>
  <c r="C3794" i="5"/>
  <c r="C3793" i="5"/>
  <c r="C3792" i="5"/>
  <c r="C3791" i="5"/>
  <c r="C3790" i="5"/>
  <c r="C3789" i="5"/>
  <c r="C3788" i="5"/>
  <c r="C3787" i="5"/>
  <c r="C3786" i="5"/>
  <c r="C3785" i="5"/>
  <c r="C3784" i="5"/>
  <c r="C3783" i="5"/>
  <c r="C3782" i="5"/>
  <c r="C3781" i="5"/>
  <c r="C3780" i="5"/>
  <c r="C3779" i="5"/>
  <c r="C3778" i="5"/>
  <c r="C3777" i="5"/>
  <c r="C3776" i="5"/>
  <c r="C3775" i="5"/>
  <c r="C3774" i="5"/>
  <c r="C3773" i="5"/>
  <c r="C3772" i="5"/>
  <c r="C3771" i="5"/>
  <c r="C3770" i="5"/>
  <c r="C3769" i="5"/>
  <c r="C3768" i="5"/>
  <c r="C3767" i="5"/>
  <c r="C3766" i="5"/>
  <c r="C3765" i="5"/>
  <c r="C3764" i="5"/>
  <c r="C3763" i="5"/>
  <c r="C3762" i="5"/>
  <c r="C3761" i="5"/>
  <c r="C3760" i="5"/>
  <c r="C3759" i="5"/>
  <c r="C3758" i="5"/>
  <c r="C3757" i="5"/>
  <c r="C3756" i="5"/>
  <c r="C3755" i="5"/>
  <c r="C3754" i="5"/>
  <c r="C3753" i="5"/>
  <c r="C3752" i="5"/>
  <c r="C3751" i="5"/>
  <c r="C3750" i="5"/>
  <c r="C3749" i="5"/>
  <c r="C3748" i="5"/>
  <c r="C3747" i="5"/>
  <c r="C3746" i="5"/>
  <c r="C3745" i="5"/>
  <c r="C3744" i="5"/>
  <c r="C3743" i="5"/>
  <c r="C3742" i="5"/>
  <c r="C3741" i="5"/>
  <c r="C3740" i="5"/>
  <c r="C3739" i="5"/>
  <c r="C3738" i="5"/>
  <c r="C3737" i="5"/>
  <c r="C3736" i="5"/>
  <c r="C3735" i="5"/>
  <c r="C3734" i="5"/>
  <c r="C3733" i="5"/>
  <c r="C3732" i="5"/>
  <c r="C3731" i="5"/>
  <c r="C3730" i="5"/>
  <c r="C3729" i="5"/>
  <c r="C3728" i="5"/>
  <c r="C3727" i="5"/>
  <c r="C3726" i="5"/>
  <c r="C3725" i="5"/>
  <c r="C3724" i="5"/>
  <c r="C3723" i="5"/>
  <c r="C3722" i="5"/>
  <c r="C3721" i="5"/>
  <c r="C3720" i="5"/>
  <c r="C3719" i="5"/>
  <c r="C3718" i="5"/>
  <c r="C3717" i="5"/>
  <c r="C3716" i="5"/>
  <c r="C3715" i="5"/>
  <c r="C3714" i="5"/>
  <c r="C3713" i="5"/>
  <c r="C3712" i="5"/>
  <c r="C3711" i="5"/>
  <c r="C3710" i="5"/>
  <c r="C3709" i="5"/>
  <c r="C3708" i="5"/>
  <c r="C3707" i="5"/>
  <c r="C3706" i="5"/>
  <c r="C3705" i="5"/>
  <c r="C3704" i="5"/>
  <c r="C3703" i="5"/>
  <c r="C3702" i="5"/>
  <c r="C3701" i="5"/>
  <c r="C3700" i="5"/>
  <c r="C3699" i="5"/>
  <c r="C3698" i="5"/>
  <c r="C3697" i="5"/>
  <c r="C3696" i="5"/>
  <c r="C3695" i="5"/>
  <c r="C3694" i="5"/>
  <c r="C3693" i="5"/>
  <c r="C3692" i="5"/>
  <c r="C3691" i="5"/>
  <c r="C3690" i="5"/>
  <c r="C3689" i="5"/>
  <c r="C3688" i="5"/>
  <c r="C3687" i="5"/>
  <c r="C3686" i="5"/>
  <c r="C3685" i="5"/>
  <c r="C3684" i="5"/>
  <c r="C3683" i="5"/>
  <c r="C3682" i="5"/>
  <c r="C3681" i="5"/>
  <c r="C3680" i="5"/>
  <c r="C3679" i="5"/>
  <c r="C3678" i="5"/>
  <c r="C3677" i="5"/>
  <c r="C3676" i="5"/>
  <c r="C3675" i="5"/>
  <c r="C3674" i="5"/>
  <c r="C3673" i="5"/>
  <c r="C3672" i="5"/>
  <c r="C3671" i="5"/>
  <c r="C3670" i="5"/>
  <c r="C3669" i="5"/>
  <c r="C3668" i="5"/>
  <c r="C3667" i="5"/>
  <c r="C3666" i="5"/>
  <c r="C3665" i="5"/>
  <c r="C3664" i="5"/>
  <c r="C3663" i="5"/>
  <c r="C3662" i="5"/>
  <c r="C3661" i="5"/>
  <c r="C3660" i="5"/>
  <c r="C3659" i="5"/>
  <c r="C3658" i="5"/>
  <c r="C3657" i="5"/>
  <c r="C3656" i="5"/>
  <c r="C3655" i="5"/>
  <c r="C3654" i="5"/>
  <c r="C3653" i="5"/>
  <c r="C3652" i="5"/>
  <c r="C3651" i="5"/>
  <c r="C3650" i="5"/>
  <c r="C3649" i="5"/>
  <c r="C3648" i="5"/>
  <c r="C3647" i="5"/>
  <c r="C3646" i="5"/>
  <c r="C3645" i="5"/>
  <c r="C3644" i="5"/>
  <c r="C3643" i="5"/>
  <c r="C3642" i="5"/>
  <c r="C3641" i="5"/>
  <c r="C3640" i="5"/>
  <c r="C3639" i="5"/>
  <c r="C3638" i="5"/>
  <c r="C3637" i="5"/>
  <c r="C3636" i="5"/>
  <c r="C3635" i="5"/>
  <c r="C3634" i="5"/>
  <c r="C3633" i="5"/>
  <c r="C3632" i="5"/>
  <c r="C3631" i="5"/>
  <c r="C3630" i="5"/>
  <c r="C3629" i="5"/>
  <c r="C3628" i="5"/>
  <c r="C3627" i="5"/>
  <c r="C3626" i="5"/>
  <c r="C3625" i="5"/>
  <c r="C3624" i="5"/>
  <c r="C3623" i="5"/>
  <c r="C3622" i="5"/>
  <c r="C3621" i="5"/>
  <c r="C3620" i="5"/>
  <c r="C3619" i="5"/>
  <c r="C3618" i="5"/>
  <c r="C3617" i="5"/>
  <c r="C3616" i="5"/>
  <c r="C3615" i="5"/>
  <c r="C3614" i="5"/>
  <c r="C3613" i="5"/>
  <c r="C3612" i="5"/>
  <c r="C3611" i="5"/>
  <c r="C3610" i="5"/>
  <c r="C3609" i="5"/>
  <c r="C3608" i="5"/>
  <c r="C3607" i="5"/>
  <c r="C3606" i="5"/>
  <c r="C3605" i="5"/>
  <c r="C3604" i="5"/>
  <c r="C3603" i="5"/>
  <c r="C3602" i="5"/>
  <c r="C3601" i="5"/>
  <c r="C3600" i="5"/>
  <c r="C3599" i="5"/>
  <c r="C3598" i="5"/>
  <c r="C3597" i="5"/>
  <c r="C3596" i="5"/>
  <c r="C3595" i="5"/>
  <c r="C3594" i="5"/>
  <c r="C3593" i="5"/>
  <c r="C3592" i="5"/>
  <c r="C3591" i="5"/>
  <c r="C3590" i="5"/>
  <c r="C3589" i="5"/>
  <c r="C3588" i="5"/>
  <c r="C3587" i="5"/>
  <c r="C3586" i="5"/>
  <c r="C3585" i="5"/>
  <c r="C3584" i="5"/>
  <c r="C3583" i="5"/>
  <c r="C3582" i="5"/>
  <c r="C3581" i="5"/>
  <c r="C3580" i="5"/>
  <c r="C3579" i="5"/>
  <c r="C3578" i="5"/>
  <c r="C3577" i="5"/>
  <c r="C3576" i="5"/>
  <c r="C3575" i="5"/>
  <c r="C3574" i="5"/>
  <c r="C3573" i="5"/>
  <c r="C3572" i="5"/>
  <c r="C3571" i="5"/>
  <c r="C3570" i="5"/>
  <c r="C3569" i="5"/>
  <c r="C3568" i="5"/>
  <c r="C3567" i="5"/>
  <c r="C3566" i="5"/>
  <c r="C3565" i="5"/>
  <c r="C3564" i="5"/>
  <c r="C3563" i="5"/>
  <c r="C3562" i="5"/>
  <c r="C3561" i="5"/>
  <c r="C3560" i="5"/>
  <c r="C3559" i="5"/>
  <c r="C3558" i="5"/>
  <c r="C3557" i="5"/>
  <c r="C3556" i="5"/>
  <c r="C3555" i="5"/>
  <c r="C3554" i="5"/>
  <c r="C3553" i="5"/>
  <c r="C3552" i="5"/>
  <c r="C3551" i="5"/>
  <c r="C3550" i="5"/>
  <c r="C3549" i="5"/>
  <c r="C3548" i="5"/>
  <c r="C3547" i="5"/>
  <c r="C3546" i="5"/>
  <c r="C3545" i="5"/>
  <c r="C3544" i="5"/>
  <c r="C3543" i="5"/>
  <c r="C3542" i="5"/>
  <c r="C3541" i="5"/>
  <c r="C3540" i="5"/>
  <c r="C3539" i="5"/>
  <c r="C3538" i="5"/>
  <c r="C3537" i="5"/>
  <c r="C3536" i="5"/>
  <c r="C3535" i="5"/>
  <c r="C3534" i="5"/>
  <c r="C3533" i="5"/>
  <c r="C3532" i="5"/>
  <c r="C3531" i="5"/>
  <c r="C3530" i="5"/>
  <c r="C3529" i="5"/>
  <c r="C3528" i="5"/>
  <c r="C3527" i="5"/>
  <c r="C3526" i="5"/>
  <c r="C3525" i="5"/>
  <c r="C3524" i="5"/>
  <c r="C3523" i="5"/>
  <c r="C3522" i="5"/>
  <c r="C3521" i="5"/>
  <c r="C3520" i="5"/>
  <c r="C3519" i="5"/>
  <c r="C3518" i="5"/>
  <c r="C3517" i="5"/>
  <c r="C3516" i="5"/>
  <c r="C3515" i="5"/>
  <c r="C3514" i="5"/>
  <c r="C3513" i="5"/>
  <c r="C3512" i="5"/>
  <c r="C3511" i="5"/>
  <c r="C3510" i="5"/>
  <c r="C3509" i="5"/>
  <c r="C3508" i="5"/>
  <c r="C3507" i="5"/>
  <c r="C3506" i="5"/>
  <c r="C3505" i="5"/>
  <c r="C3504" i="5"/>
  <c r="C3503" i="5"/>
  <c r="C3502" i="5"/>
  <c r="C3501" i="5"/>
  <c r="C3500" i="5"/>
  <c r="C3499" i="5"/>
  <c r="C3498" i="5"/>
  <c r="C3497" i="5"/>
  <c r="C3496" i="5"/>
  <c r="C3495" i="5"/>
  <c r="C3494" i="5"/>
  <c r="C3493" i="5"/>
  <c r="C3492" i="5"/>
  <c r="C3491" i="5"/>
  <c r="C3490" i="5"/>
  <c r="C3489" i="5"/>
  <c r="C3488" i="5"/>
  <c r="C3487" i="5"/>
  <c r="C3486" i="5"/>
  <c r="C3485" i="5"/>
  <c r="C3484" i="5"/>
  <c r="C3483" i="5"/>
  <c r="C3482" i="5"/>
  <c r="C3481" i="5"/>
  <c r="C3480" i="5"/>
  <c r="C3479" i="5"/>
  <c r="C3478" i="5"/>
  <c r="C3477" i="5"/>
  <c r="C3476" i="5"/>
  <c r="C3475" i="5"/>
  <c r="C3474" i="5"/>
  <c r="C3473" i="5"/>
  <c r="C3472" i="5"/>
  <c r="C3471" i="5"/>
  <c r="C3470" i="5"/>
  <c r="C3469" i="5"/>
  <c r="C3468" i="5"/>
  <c r="C3467" i="5"/>
  <c r="C3466" i="5"/>
  <c r="C3465" i="5"/>
  <c r="C3464" i="5"/>
  <c r="C3463" i="5"/>
  <c r="C3462" i="5"/>
  <c r="C3461" i="5"/>
  <c r="C3460" i="5"/>
  <c r="C3459" i="5"/>
  <c r="C3458" i="5"/>
  <c r="C3457" i="5"/>
  <c r="C3456" i="5"/>
  <c r="C3455" i="5"/>
  <c r="C3454" i="5"/>
  <c r="C3453" i="5"/>
  <c r="C3452" i="5"/>
  <c r="C3451" i="5"/>
  <c r="C3450" i="5"/>
  <c r="C3449" i="5"/>
  <c r="C3448" i="5"/>
  <c r="C3447" i="5"/>
  <c r="C3446" i="5"/>
  <c r="C3445" i="5"/>
  <c r="C3444" i="5"/>
  <c r="C3443" i="5"/>
  <c r="C3442" i="5"/>
  <c r="C3441" i="5"/>
  <c r="C3440" i="5"/>
  <c r="C3439" i="5"/>
  <c r="C3438" i="5"/>
  <c r="C3437" i="5"/>
  <c r="C3436" i="5"/>
  <c r="C3435" i="5"/>
  <c r="C3434" i="5"/>
  <c r="C3433" i="5"/>
  <c r="C3432" i="5"/>
  <c r="C3431" i="5"/>
  <c r="C3430" i="5"/>
  <c r="C3429" i="5"/>
  <c r="C3428" i="5"/>
  <c r="C3427" i="5"/>
  <c r="C3426" i="5"/>
  <c r="C3425" i="5"/>
  <c r="C3424" i="5"/>
  <c r="C3423" i="5"/>
  <c r="C3422" i="5"/>
  <c r="C3421" i="5"/>
  <c r="C3420" i="5"/>
  <c r="C3419" i="5"/>
  <c r="C3418" i="5"/>
  <c r="C3417" i="5"/>
  <c r="C3416" i="5"/>
  <c r="C3415" i="5"/>
  <c r="C3414" i="5"/>
  <c r="C3413" i="5"/>
  <c r="C3412" i="5"/>
  <c r="C3411" i="5"/>
  <c r="C3410" i="5"/>
  <c r="C3409" i="5"/>
  <c r="C3408" i="5"/>
  <c r="C3407" i="5"/>
  <c r="C3406" i="5"/>
  <c r="C3405" i="5"/>
  <c r="C3404" i="5"/>
  <c r="C3403" i="5"/>
  <c r="C3402" i="5"/>
  <c r="C3401" i="5"/>
  <c r="C3400" i="5"/>
  <c r="C3399" i="5"/>
  <c r="C3398" i="5"/>
  <c r="C3397" i="5"/>
  <c r="C3396" i="5"/>
  <c r="C3395" i="5"/>
  <c r="C3394" i="5"/>
  <c r="C3393" i="5"/>
  <c r="C3392" i="5"/>
  <c r="C3391" i="5"/>
  <c r="C3390" i="5"/>
  <c r="C3389" i="5"/>
  <c r="C3388" i="5"/>
  <c r="C3387" i="5"/>
  <c r="C3386" i="5"/>
  <c r="C3385" i="5"/>
  <c r="C3384" i="5"/>
  <c r="C3383" i="5"/>
  <c r="C3382" i="5"/>
  <c r="C3381" i="5"/>
  <c r="C3380" i="5"/>
  <c r="C3379" i="5"/>
  <c r="C3378" i="5"/>
  <c r="C3377" i="5"/>
  <c r="C3376" i="5"/>
  <c r="C3375" i="5"/>
  <c r="C3374" i="5"/>
  <c r="C3373" i="5"/>
  <c r="C3372" i="5"/>
  <c r="C3371" i="5"/>
  <c r="C3370" i="5"/>
  <c r="C3369" i="5"/>
  <c r="C3368" i="5"/>
  <c r="C3367" i="5"/>
  <c r="C3366" i="5"/>
  <c r="C3365" i="5"/>
  <c r="C3364" i="5"/>
  <c r="C3363" i="5"/>
  <c r="C3362" i="5"/>
  <c r="C3361" i="5"/>
  <c r="C3360" i="5"/>
  <c r="C3359" i="5"/>
  <c r="C3358" i="5"/>
  <c r="C3357" i="5"/>
  <c r="C3356" i="5"/>
  <c r="C3355" i="5"/>
  <c r="C3354" i="5"/>
  <c r="C3353" i="5"/>
  <c r="C3352" i="5"/>
  <c r="C3351" i="5"/>
  <c r="C3350" i="5"/>
  <c r="C3349" i="5"/>
  <c r="C3348" i="5"/>
  <c r="C3347" i="5"/>
  <c r="C3346" i="5"/>
  <c r="C3345" i="5"/>
  <c r="C3344" i="5"/>
  <c r="C3343" i="5"/>
  <c r="C3342" i="5"/>
  <c r="C3341" i="5"/>
  <c r="C3340" i="5"/>
  <c r="C3339" i="5"/>
  <c r="C3338" i="5"/>
  <c r="C3337" i="5"/>
  <c r="C3336" i="5"/>
  <c r="C3335" i="5"/>
  <c r="C3334" i="5"/>
  <c r="C3333" i="5"/>
  <c r="C3332" i="5"/>
  <c r="C3331" i="5"/>
  <c r="C3330" i="5"/>
  <c r="C3329" i="5"/>
  <c r="C3328" i="5"/>
  <c r="C3327" i="5"/>
  <c r="C3326" i="5"/>
  <c r="C3325" i="5"/>
  <c r="C3324" i="5"/>
  <c r="C3323" i="5"/>
  <c r="C3322" i="5"/>
  <c r="C3321" i="5"/>
  <c r="C3320" i="5"/>
  <c r="C3319" i="5"/>
  <c r="C3318" i="5"/>
  <c r="C3317" i="5"/>
  <c r="C3316" i="5"/>
  <c r="C3315" i="5"/>
  <c r="C3314" i="5"/>
  <c r="C3313" i="5"/>
  <c r="C3312" i="5"/>
  <c r="C3311" i="5"/>
  <c r="C3310" i="5"/>
  <c r="C3309" i="5"/>
  <c r="C3308" i="5"/>
  <c r="C3307" i="5"/>
  <c r="C3306" i="5"/>
  <c r="C3305" i="5"/>
  <c r="C3304" i="5"/>
  <c r="C3303" i="5"/>
  <c r="C3302" i="5"/>
  <c r="C3301" i="5"/>
  <c r="C3300" i="5"/>
  <c r="C3299" i="5"/>
  <c r="C3298" i="5"/>
  <c r="C3297" i="5"/>
  <c r="C3296" i="5"/>
  <c r="C3295" i="5"/>
  <c r="C3294" i="5"/>
  <c r="C3293" i="5"/>
  <c r="C3292" i="5"/>
  <c r="C3291" i="5"/>
  <c r="C3290" i="5"/>
  <c r="C3289" i="5"/>
  <c r="C3288" i="5"/>
  <c r="C3287" i="5"/>
  <c r="C3286" i="5"/>
  <c r="C3285" i="5"/>
  <c r="C3284" i="5"/>
  <c r="C3283" i="5"/>
  <c r="C3282" i="5"/>
  <c r="C3281" i="5"/>
  <c r="C3280" i="5"/>
  <c r="C3279" i="5"/>
  <c r="C3278" i="5"/>
  <c r="C3277" i="5"/>
  <c r="C3276" i="5"/>
  <c r="C3275" i="5"/>
  <c r="C3274" i="5"/>
  <c r="C3273" i="5"/>
  <c r="C3272" i="5"/>
  <c r="C3271" i="5"/>
  <c r="C3270" i="5"/>
  <c r="C3269" i="5"/>
  <c r="C3268" i="5"/>
  <c r="C3267" i="5"/>
  <c r="C3266" i="5"/>
  <c r="C3265" i="5"/>
  <c r="C3264" i="5"/>
  <c r="C3263" i="5"/>
  <c r="C3262" i="5"/>
  <c r="C3261" i="5"/>
  <c r="C3260" i="5"/>
  <c r="C3259" i="5"/>
  <c r="C3258" i="5"/>
  <c r="C3257" i="5"/>
  <c r="C3256" i="5"/>
  <c r="C3255" i="5"/>
  <c r="C3254" i="5"/>
  <c r="C3253" i="5"/>
  <c r="C3252" i="5"/>
  <c r="C3251" i="5"/>
  <c r="C3250" i="5"/>
  <c r="C3249" i="5"/>
  <c r="C3248" i="5"/>
  <c r="C3247" i="5"/>
  <c r="C3246" i="5"/>
  <c r="C3245" i="5"/>
  <c r="C3244" i="5"/>
  <c r="C3243" i="5"/>
  <c r="C3242" i="5"/>
  <c r="C3241" i="5"/>
  <c r="C3240" i="5"/>
  <c r="C3239" i="5"/>
  <c r="C3238" i="5"/>
  <c r="C3237" i="5"/>
  <c r="C3236" i="5"/>
  <c r="C3235" i="5"/>
  <c r="C3234" i="5"/>
  <c r="C3233" i="5"/>
  <c r="C3232" i="5"/>
  <c r="C3231" i="5"/>
  <c r="C3230" i="5"/>
  <c r="C3229" i="5"/>
  <c r="C3228" i="5"/>
  <c r="C3227" i="5"/>
  <c r="C3226" i="5"/>
  <c r="C3225" i="5"/>
  <c r="C3224" i="5"/>
  <c r="C3223" i="5"/>
  <c r="C3222" i="5"/>
  <c r="C3221" i="5"/>
  <c r="C3220" i="5"/>
  <c r="C3219" i="5"/>
  <c r="C3218" i="5"/>
  <c r="C3217" i="5"/>
  <c r="C3216" i="5"/>
  <c r="C3215" i="5"/>
  <c r="C3214" i="5"/>
  <c r="C3213" i="5"/>
  <c r="C3212" i="5"/>
  <c r="C3211" i="5"/>
  <c r="C3210" i="5"/>
  <c r="C3209" i="5"/>
  <c r="C3208" i="5"/>
  <c r="C3207" i="5"/>
  <c r="C3206" i="5"/>
  <c r="C3205" i="5"/>
  <c r="C3204" i="5"/>
  <c r="C3203" i="5"/>
  <c r="C3202" i="5"/>
  <c r="C3201" i="5"/>
  <c r="C3200" i="5"/>
  <c r="C3199" i="5"/>
  <c r="C3198" i="5"/>
  <c r="C3197" i="5"/>
  <c r="C3196" i="5"/>
  <c r="C3195" i="5"/>
  <c r="C3194" i="5"/>
  <c r="C3193" i="5"/>
  <c r="C3192" i="5"/>
  <c r="C3191" i="5"/>
  <c r="C3190" i="5"/>
  <c r="C3189" i="5"/>
  <c r="C3188" i="5"/>
  <c r="C3187" i="5"/>
  <c r="C3186" i="5"/>
  <c r="C3185" i="5"/>
  <c r="C3184" i="5"/>
  <c r="C3183" i="5"/>
  <c r="C3182" i="5"/>
  <c r="C3181" i="5"/>
  <c r="C3180" i="5"/>
  <c r="C3179" i="5"/>
  <c r="C3178" i="5"/>
  <c r="C3177" i="5"/>
  <c r="C3176" i="5"/>
  <c r="C3175" i="5"/>
  <c r="C3174" i="5"/>
  <c r="C3173" i="5"/>
  <c r="C3172" i="5"/>
  <c r="C3171" i="5"/>
  <c r="C3170" i="5"/>
  <c r="C3169" i="5"/>
  <c r="C3168" i="5"/>
  <c r="C3167" i="5"/>
  <c r="C3166" i="5"/>
  <c r="C3165" i="5"/>
  <c r="C3164" i="5"/>
  <c r="C3163" i="5"/>
  <c r="C3162" i="5"/>
  <c r="C3161" i="5"/>
  <c r="C3160" i="5"/>
  <c r="C3159" i="5"/>
  <c r="C3158" i="5"/>
  <c r="C3157" i="5"/>
  <c r="C3156" i="5"/>
  <c r="C3155" i="5"/>
  <c r="C3154" i="5"/>
  <c r="C3153" i="5"/>
  <c r="C3152" i="5"/>
  <c r="C3151" i="5"/>
  <c r="C3150" i="5"/>
  <c r="C3149" i="5"/>
  <c r="C3148" i="5"/>
  <c r="C3147" i="5"/>
  <c r="C3146" i="5"/>
  <c r="C3145" i="5"/>
  <c r="C3144" i="5"/>
  <c r="C3143" i="5"/>
  <c r="C3142" i="5"/>
  <c r="C3141" i="5"/>
  <c r="C3140" i="5"/>
  <c r="C3139" i="5"/>
  <c r="C3138" i="5"/>
  <c r="C3137" i="5"/>
  <c r="C3136" i="5"/>
  <c r="C3135" i="5"/>
  <c r="C3134" i="5"/>
  <c r="C3133" i="5"/>
  <c r="C3132" i="5"/>
  <c r="C3131" i="5"/>
  <c r="C3130" i="5"/>
  <c r="C3129" i="5"/>
  <c r="C3128" i="5"/>
  <c r="C3127" i="5"/>
  <c r="C3126" i="5"/>
  <c r="C3125" i="5"/>
  <c r="C3124" i="5"/>
  <c r="C3123" i="5"/>
  <c r="C3122" i="5"/>
  <c r="C3121" i="5"/>
  <c r="C3120" i="5"/>
  <c r="C3119" i="5"/>
  <c r="C3118" i="5"/>
  <c r="C3117" i="5"/>
  <c r="C3116" i="5"/>
  <c r="C3115" i="5"/>
  <c r="C3114" i="5"/>
  <c r="C3113" i="5"/>
  <c r="C3112" i="5"/>
  <c r="C3111" i="5"/>
  <c r="C3110" i="5"/>
  <c r="C3109" i="5"/>
  <c r="C3108" i="5"/>
  <c r="C3107" i="5"/>
  <c r="C3106" i="5"/>
  <c r="C3105" i="5"/>
  <c r="C3104" i="5"/>
  <c r="C3103" i="5"/>
  <c r="C3102" i="5"/>
  <c r="C3101" i="5"/>
  <c r="C3100" i="5"/>
  <c r="C3099" i="5"/>
  <c r="C3098" i="5"/>
  <c r="C3097" i="5"/>
  <c r="C3096" i="5"/>
  <c r="C3095" i="5"/>
  <c r="C3094" i="5"/>
  <c r="C3093" i="5"/>
  <c r="C3092" i="5"/>
  <c r="C3091" i="5"/>
  <c r="C3090" i="5"/>
  <c r="C3089" i="5"/>
  <c r="C3088" i="5"/>
  <c r="C3087" i="5"/>
  <c r="C3086" i="5"/>
  <c r="C3085" i="5"/>
  <c r="C3084" i="5"/>
  <c r="C3083" i="5"/>
  <c r="C3082" i="5"/>
  <c r="C3081" i="5"/>
  <c r="C3080" i="5"/>
  <c r="C3079" i="5"/>
  <c r="C3078" i="5"/>
  <c r="C3077" i="5"/>
  <c r="C3076" i="5"/>
  <c r="C3075" i="5"/>
  <c r="C3074" i="5"/>
  <c r="C3073" i="5"/>
  <c r="C3072" i="5"/>
  <c r="C3071" i="5"/>
  <c r="C3070" i="5"/>
  <c r="C3069" i="5"/>
  <c r="C3068" i="5"/>
  <c r="C3067" i="5"/>
  <c r="C3066" i="5"/>
  <c r="C3065" i="5"/>
  <c r="C3064" i="5"/>
  <c r="C3063" i="5"/>
  <c r="C3062" i="5"/>
  <c r="C3061" i="5"/>
  <c r="C3060" i="5"/>
  <c r="C3059" i="5"/>
  <c r="C3058" i="5"/>
  <c r="C3057" i="5"/>
  <c r="C3056" i="5"/>
  <c r="C3055" i="5"/>
  <c r="C3054" i="5"/>
  <c r="C3053" i="5"/>
  <c r="C3052" i="5"/>
  <c r="C3051" i="5"/>
  <c r="C3050" i="5"/>
  <c r="C3049" i="5"/>
  <c r="C3048" i="5"/>
  <c r="C3047" i="5"/>
  <c r="C3046" i="5"/>
  <c r="C3045" i="5"/>
  <c r="C3044" i="5"/>
  <c r="C3043" i="5"/>
  <c r="C3042" i="5"/>
  <c r="C3041" i="5"/>
  <c r="C3040" i="5"/>
  <c r="C3039" i="5"/>
  <c r="C3038" i="5"/>
  <c r="C3037" i="5"/>
  <c r="C3036" i="5"/>
  <c r="C3035" i="5"/>
  <c r="C3034" i="5"/>
  <c r="C3033" i="5"/>
  <c r="C3032" i="5"/>
  <c r="C3031" i="5"/>
  <c r="C3030" i="5"/>
  <c r="C3029" i="5"/>
  <c r="C3028" i="5"/>
  <c r="C3027" i="5"/>
  <c r="C3026" i="5"/>
  <c r="C3025" i="5"/>
  <c r="C3024" i="5"/>
  <c r="C3023" i="5"/>
  <c r="C3022" i="5"/>
  <c r="C3021" i="5"/>
  <c r="C3020" i="5"/>
  <c r="C3019" i="5"/>
  <c r="C3018" i="5"/>
  <c r="C3017" i="5"/>
  <c r="C3016" i="5"/>
  <c r="C3015" i="5"/>
  <c r="C3014" i="5"/>
  <c r="C3013" i="5"/>
  <c r="C3012" i="5"/>
  <c r="C3011" i="5"/>
  <c r="C3010" i="5"/>
  <c r="C3009" i="5"/>
  <c r="C3008" i="5"/>
  <c r="C3007" i="5"/>
  <c r="C3006" i="5"/>
  <c r="C3005" i="5"/>
  <c r="C3004" i="5"/>
  <c r="C3003" i="5"/>
  <c r="C3002" i="5"/>
  <c r="C3001" i="5"/>
  <c r="C3000" i="5"/>
  <c r="C2999" i="5"/>
  <c r="C2998" i="5"/>
  <c r="C2997" i="5"/>
  <c r="C2996" i="5"/>
  <c r="C2995" i="5"/>
  <c r="C2994" i="5"/>
  <c r="C2993" i="5"/>
  <c r="C2992" i="5"/>
  <c r="C2991" i="5"/>
  <c r="C2990" i="5"/>
  <c r="C2989" i="5"/>
  <c r="C2988" i="5"/>
  <c r="C2987" i="5"/>
  <c r="C2986" i="5"/>
  <c r="C2985" i="5"/>
  <c r="C2984" i="5"/>
  <c r="C2983" i="5"/>
  <c r="C2982" i="5"/>
  <c r="C2981" i="5"/>
  <c r="C2980" i="5"/>
  <c r="C2979" i="5"/>
  <c r="C2978" i="5"/>
  <c r="C2977" i="5"/>
  <c r="C2976" i="5"/>
  <c r="C2975" i="5"/>
  <c r="C2974" i="5"/>
  <c r="C2973" i="5"/>
  <c r="C2972" i="5"/>
  <c r="C2971" i="5"/>
  <c r="C2970" i="5"/>
  <c r="C2969" i="5"/>
  <c r="C2968" i="5"/>
  <c r="C2967" i="5"/>
  <c r="C2966" i="5"/>
  <c r="C2965" i="5"/>
  <c r="C2964" i="5"/>
  <c r="C2963" i="5"/>
  <c r="C2962" i="5"/>
  <c r="C2961" i="5"/>
  <c r="C2960" i="5"/>
  <c r="C2959" i="5"/>
  <c r="C2958" i="5"/>
  <c r="C2957" i="5"/>
  <c r="C2956" i="5"/>
  <c r="C2955" i="5"/>
  <c r="C2954" i="5"/>
  <c r="C2953" i="5"/>
  <c r="C2952" i="5"/>
  <c r="C2951" i="5"/>
  <c r="C2950" i="5"/>
  <c r="C2949" i="5"/>
  <c r="C2948" i="5"/>
  <c r="C2947" i="5"/>
  <c r="C2946" i="5"/>
  <c r="C2945" i="5"/>
  <c r="C2944" i="5"/>
  <c r="C2943" i="5"/>
  <c r="C2942" i="5"/>
  <c r="C2941" i="5"/>
  <c r="C2940" i="5"/>
  <c r="C2939" i="5"/>
  <c r="C2938" i="5"/>
  <c r="C2937" i="5"/>
  <c r="C2936" i="5"/>
  <c r="C2935" i="5"/>
  <c r="C2934" i="5"/>
  <c r="C2933" i="5"/>
  <c r="C2932" i="5"/>
  <c r="C2931" i="5"/>
  <c r="C2930" i="5"/>
  <c r="C2929" i="5"/>
  <c r="C2928" i="5"/>
  <c r="C2927" i="5"/>
  <c r="C2926" i="5"/>
  <c r="C2925" i="5"/>
  <c r="C2924" i="5"/>
  <c r="C2923" i="5"/>
  <c r="C2922" i="5"/>
  <c r="C2921" i="5"/>
  <c r="C2920" i="5"/>
  <c r="C2919" i="5"/>
  <c r="C2918" i="5"/>
  <c r="C2917" i="5"/>
  <c r="C2916" i="5"/>
  <c r="C2915" i="5"/>
  <c r="C2914" i="5"/>
  <c r="C2913" i="5"/>
  <c r="C2912" i="5"/>
  <c r="C2911" i="5"/>
  <c r="C2910" i="5"/>
  <c r="C2909" i="5"/>
  <c r="C2908" i="5"/>
  <c r="C2907" i="5"/>
  <c r="C2906" i="5"/>
  <c r="C2905" i="5"/>
  <c r="C2904" i="5"/>
  <c r="C2903" i="5"/>
  <c r="C2902" i="5"/>
  <c r="C2901" i="5"/>
  <c r="C2900" i="5"/>
  <c r="C2899" i="5"/>
  <c r="C2898" i="5"/>
  <c r="C2897" i="5"/>
  <c r="C2896" i="5"/>
  <c r="C2895" i="5"/>
  <c r="C2894" i="5"/>
  <c r="C2893" i="5"/>
  <c r="C2892" i="5"/>
  <c r="C2891" i="5"/>
  <c r="C2890" i="5"/>
  <c r="C2889" i="5"/>
  <c r="C2888" i="5"/>
  <c r="C2887" i="5"/>
  <c r="C2886" i="5"/>
  <c r="C2885" i="5"/>
  <c r="C2884" i="5"/>
  <c r="C2883" i="5"/>
  <c r="C2882" i="5"/>
  <c r="C2881" i="5"/>
  <c r="C2880" i="5"/>
  <c r="C2879" i="5"/>
  <c r="C2878" i="5"/>
  <c r="C2877" i="5"/>
  <c r="C2876" i="5"/>
  <c r="C2875" i="5"/>
  <c r="C2874" i="5"/>
  <c r="C2873" i="5"/>
  <c r="C2872" i="5"/>
  <c r="C2871" i="5"/>
  <c r="C2870" i="5"/>
  <c r="C2869" i="5"/>
  <c r="C2868" i="5"/>
  <c r="C2867" i="5"/>
  <c r="C2866" i="5"/>
  <c r="C2865" i="5"/>
  <c r="C2864" i="5"/>
  <c r="C2863" i="5"/>
  <c r="C2862" i="5"/>
  <c r="C2861" i="5"/>
  <c r="C2860" i="5"/>
  <c r="C2859" i="5"/>
  <c r="C2858" i="5"/>
  <c r="C2857" i="5"/>
  <c r="C2856" i="5"/>
  <c r="C2855" i="5"/>
  <c r="C2854" i="5"/>
  <c r="C2853" i="5"/>
  <c r="C2852" i="5"/>
  <c r="C2851" i="5"/>
  <c r="C2850" i="5"/>
  <c r="C2849" i="5"/>
  <c r="C2848" i="5"/>
  <c r="C2847" i="5"/>
  <c r="C2846" i="5"/>
  <c r="C2845" i="5"/>
  <c r="C2844" i="5"/>
  <c r="C2843" i="5"/>
  <c r="C2842" i="5"/>
  <c r="C2841" i="5"/>
  <c r="C2840" i="5"/>
  <c r="C2839" i="5"/>
  <c r="C2838" i="5"/>
  <c r="C2837" i="5"/>
  <c r="C2836" i="5"/>
  <c r="C2835" i="5"/>
  <c r="C2834" i="5"/>
  <c r="C2833" i="5"/>
  <c r="C2832" i="5"/>
  <c r="C2831" i="5"/>
  <c r="C2830" i="5"/>
  <c r="C2829" i="5"/>
  <c r="C2828" i="5"/>
  <c r="C2827" i="5"/>
  <c r="C2826" i="5"/>
  <c r="C2825" i="5"/>
  <c r="C2824" i="5"/>
  <c r="C2823" i="5"/>
  <c r="C2822" i="5"/>
  <c r="C2821" i="5"/>
  <c r="C2820" i="5"/>
  <c r="C2819" i="5"/>
  <c r="C2818" i="5"/>
  <c r="C2817" i="5"/>
  <c r="C2816" i="5"/>
  <c r="C2815" i="5"/>
  <c r="C2814" i="5"/>
  <c r="C2813" i="5"/>
  <c r="C2812" i="5"/>
  <c r="C2811" i="5"/>
  <c r="C2810" i="5"/>
  <c r="C2809" i="5"/>
  <c r="C2808" i="5"/>
  <c r="C2807" i="5"/>
  <c r="C2806" i="5"/>
  <c r="C2805" i="5"/>
  <c r="C2804" i="5"/>
  <c r="C2803" i="5"/>
  <c r="C2802" i="5"/>
  <c r="C2801" i="5"/>
  <c r="C2800" i="5"/>
  <c r="C2799" i="5"/>
  <c r="C2798" i="5"/>
  <c r="C2797" i="5"/>
  <c r="C2796" i="5"/>
  <c r="C2795" i="5"/>
  <c r="C2794" i="5"/>
  <c r="C2793" i="5"/>
  <c r="C2792" i="5"/>
  <c r="C2791" i="5"/>
  <c r="C2790" i="5"/>
  <c r="C2789" i="5"/>
  <c r="C2788" i="5"/>
  <c r="C2787" i="5"/>
  <c r="C2786" i="5"/>
  <c r="C2785" i="5"/>
  <c r="C2784" i="5"/>
  <c r="C2783" i="5"/>
  <c r="C2782" i="5"/>
  <c r="C2781" i="5"/>
  <c r="C2780" i="5"/>
  <c r="C2779" i="5"/>
  <c r="C2778" i="5"/>
  <c r="C2777" i="5"/>
  <c r="C2776" i="5"/>
  <c r="C2775" i="5"/>
  <c r="C2774" i="5"/>
  <c r="C2773" i="5"/>
  <c r="C2772" i="5"/>
  <c r="C2771" i="5"/>
  <c r="C2770" i="5"/>
  <c r="C2769" i="5"/>
  <c r="C2768" i="5"/>
  <c r="C2767" i="5"/>
  <c r="C2766" i="5"/>
  <c r="C2765" i="5"/>
  <c r="C2764" i="5"/>
  <c r="C2763" i="5"/>
  <c r="C2762" i="5"/>
  <c r="C2761" i="5"/>
  <c r="C2760" i="5"/>
  <c r="C2759" i="5"/>
  <c r="C2758" i="5"/>
  <c r="C2757" i="5"/>
  <c r="C2756" i="5"/>
  <c r="C2755" i="5"/>
  <c r="C2754" i="5"/>
  <c r="C2753" i="5"/>
  <c r="C2752" i="5"/>
  <c r="C2751" i="5"/>
  <c r="C2750" i="5"/>
  <c r="C2749" i="5"/>
  <c r="C2748" i="5"/>
  <c r="C2747" i="5"/>
  <c r="C2746" i="5"/>
  <c r="C2745" i="5"/>
  <c r="C2744" i="5"/>
  <c r="C2743" i="5"/>
  <c r="C2742" i="5"/>
  <c r="C2741" i="5"/>
  <c r="C2740" i="5"/>
  <c r="C2739" i="5"/>
  <c r="C2738" i="5"/>
  <c r="C2737" i="5"/>
  <c r="C2736" i="5"/>
  <c r="C2735" i="5"/>
  <c r="C2734" i="5"/>
  <c r="C2733" i="5"/>
  <c r="C2732" i="5"/>
  <c r="C2731" i="5"/>
  <c r="C2730" i="5"/>
  <c r="C2729" i="5"/>
  <c r="C2728" i="5"/>
  <c r="C2727" i="5"/>
  <c r="C2726" i="5"/>
  <c r="C2725" i="5"/>
  <c r="C2724" i="5"/>
  <c r="C2723" i="5"/>
  <c r="C2722" i="5"/>
  <c r="C2721" i="5"/>
  <c r="C2720" i="5"/>
  <c r="C2719" i="5"/>
  <c r="C2718" i="5"/>
  <c r="C2717" i="5"/>
  <c r="C2716" i="5"/>
  <c r="C2715" i="5"/>
  <c r="C2714" i="5"/>
  <c r="C2713" i="5"/>
  <c r="C2712" i="5"/>
  <c r="C2711" i="5"/>
  <c r="C2710" i="5"/>
  <c r="C2709" i="5"/>
  <c r="C2708" i="5"/>
  <c r="C2707" i="5"/>
  <c r="C2706" i="5"/>
  <c r="C2705" i="5"/>
  <c r="C2704" i="5"/>
  <c r="C2703" i="5"/>
  <c r="C2702" i="5"/>
  <c r="C2701" i="5"/>
  <c r="C2700" i="5"/>
  <c r="C2699" i="5"/>
  <c r="C2698" i="5"/>
  <c r="C2697" i="5"/>
  <c r="C2696" i="5"/>
  <c r="C2695" i="5"/>
  <c r="C2694" i="5"/>
  <c r="C2693" i="5"/>
  <c r="C2692" i="5"/>
  <c r="C2691" i="5"/>
  <c r="C2690" i="5"/>
  <c r="C2689" i="5"/>
  <c r="C2688" i="5"/>
  <c r="C2687" i="5"/>
  <c r="C2686" i="5"/>
  <c r="C2685" i="5"/>
  <c r="C2684" i="5"/>
  <c r="C2683" i="5"/>
  <c r="C2682" i="5"/>
  <c r="C2681" i="5"/>
  <c r="C2680" i="5"/>
  <c r="C2679" i="5"/>
  <c r="C2678" i="5"/>
  <c r="C2677" i="5"/>
  <c r="C2676" i="5"/>
  <c r="C2675" i="5"/>
  <c r="C2674" i="5"/>
  <c r="C2673" i="5"/>
  <c r="C2672" i="5"/>
  <c r="C2671" i="5"/>
  <c r="C2670" i="5"/>
  <c r="C2669" i="5"/>
  <c r="C2668" i="5"/>
  <c r="C2667" i="5"/>
  <c r="C2666" i="5"/>
  <c r="C2665" i="5"/>
  <c r="C2664" i="5"/>
  <c r="C2663" i="5"/>
  <c r="C2662" i="5"/>
  <c r="C2661" i="5"/>
  <c r="C2660" i="5"/>
  <c r="C2659" i="5"/>
  <c r="C2658" i="5"/>
  <c r="C2657" i="5"/>
  <c r="C2656" i="5"/>
  <c r="C2655" i="5"/>
  <c r="C2654" i="5"/>
  <c r="C2653" i="5"/>
  <c r="C2652" i="5"/>
  <c r="C2651" i="5"/>
  <c r="C2650" i="5"/>
  <c r="C2649" i="5"/>
  <c r="C2648" i="5"/>
  <c r="C2647" i="5"/>
  <c r="C2646" i="5"/>
  <c r="C2645" i="5"/>
  <c r="C2644" i="5"/>
  <c r="C2643" i="5"/>
  <c r="C2642" i="5"/>
  <c r="C2641" i="5"/>
  <c r="C2640" i="5"/>
  <c r="C2639" i="5"/>
  <c r="C2638" i="5"/>
  <c r="C2637" i="5"/>
  <c r="C2636" i="5"/>
  <c r="C2635" i="5"/>
  <c r="C2634" i="5"/>
  <c r="C2633" i="5"/>
  <c r="C2632" i="5"/>
  <c r="C2631" i="5"/>
  <c r="C2630" i="5"/>
  <c r="C2629" i="5"/>
  <c r="C2628" i="5"/>
  <c r="C2627" i="5"/>
  <c r="C2626" i="5"/>
  <c r="C2625" i="5"/>
  <c r="C2624" i="5"/>
  <c r="C2623" i="5"/>
  <c r="C2622" i="5"/>
  <c r="C2621" i="5"/>
  <c r="C2620" i="5"/>
  <c r="C2619" i="5"/>
  <c r="C2618" i="5"/>
  <c r="C2617" i="5"/>
  <c r="C2616" i="5"/>
  <c r="C2615" i="5"/>
  <c r="C2614" i="5"/>
  <c r="C2613" i="5"/>
  <c r="C2612" i="5"/>
  <c r="C2611" i="5"/>
  <c r="C2610" i="5"/>
  <c r="C2609" i="5"/>
  <c r="C2608" i="5"/>
  <c r="C2607" i="5"/>
  <c r="C2606" i="5"/>
  <c r="C2605" i="5"/>
  <c r="C2604" i="5"/>
  <c r="C2603" i="5"/>
  <c r="C2602" i="5"/>
  <c r="C2601" i="5"/>
  <c r="C2600" i="5"/>
  <c r="C2599" i="5"/>
  <c r="C2598" i="5"/>
  <c r="C2597" i="5"/>
  <c r="C2596" i="5"/>
  <c r="C2595" i="5"/>
  <c r="C2594" i="5"/>
  <c r="C2593" i="5"/>
  <c r="C2592" i="5"/>
  <c r="C2591" i="5"/>
  <c r="C2590" i="5"/>
  <c r="C2589" i="5"/>
  <c r="C2588" i="5"/>
  <c r="C2587" i="5"/>
  <c r="C2586" i="5"/>
  <c r="C2585" i="5"/>
  <c r="C2584" i="5"/>
  <c r="C2583" i="5"/>
  <c r="C2582" i="5"/>
  <c r="C2581" i="5"/>
  <c r="C2580" i="5"/>
  <c r="C2579" i="5"/>
  <c r="C2578" i="5"/>
  <c r="C2577" i="5"/>
  <c r="C2576" i="5"/>
  <c r="C2575" i="5"/>
  <c r="C2574" i="5"/>
  <c r="C2573" i="5"/>
  <c r="C2572" i="5"/>
  <c r="C2571" i="5"/>
  <c r="C2570" i="5"/>
  <c r="C2569" i="5"/>
  <c r="C2568" i="5"/>
  <c r="C2567" i="5"/>
  <c r="C2566" i="5"/>
  <c r="C2565" i="5"/>
  <c r="C2564" i="5"/>
  <c r="C2563" i="5"/>
  <c r="C2562" i="5"/>
  <c r="C2561" i="5"/>
  <c r="C2560" i="5"/>
  <c r="C2559" i="5"/>
  <c r="C2558" i="5"/>
  <c r="C2557" i="5"/>
  <c r="C2556" i="5"/>
  <c r="C2555" i="5"/>
  <c r="C2554" i="5"/>
  <c r="C2553" i="5"/>
  <c r="C2552" i="5"/>
  <c r="C2551" i="5"/>
  <c r="C2550" i="5"/>
  <c r="C2549" i="5"/>
  <c r="C2548" i="5"/>
  <c r="C2547" i="5"/>
  <c r="C2546" i="5"/>
  <c r="C2545" i="5"/>
  <c r="C2544" i="5"/>
  <c r="C2543" i="5"/>
  <c r="C2542" i="5"/>
  <c r="C2541" i="5"/>
  <c r="C2540" i="5"/>
  <c r="C2539" i="5"/>
  <c r="C2538" i="5"/>
  <c r="C2537" i="5"/>
  <c r="C2536" i="5"/>
  <c r="C2535" i="5"/>
  <c r="C2534" i="5"/>
  <c r="C2533" i="5"/>
  <c r="C2532" i="5"/>
  <c r="C2531" i="5"/>
  <c r="C2530" i="5"/>
  <c r="C2529" i="5"/>
  <c r="C2528" i="5"/>
  <c r="C2527" i="5"/>
  <c r="C2526" i="5"/>
  <c r="C2525" i="5"/>
  <c r="C2524" i="5"/>
  <c r="C2523" i="5"/>
  <c r="C2522" i="5"/>
  <c r="C2521" i="5"/>
  <c r="C2520" i="5"/>
  <c r="C2519" i="5"/>
  <c r="C2518" i="5"/>
  <c r="C2517" i="5"/>
  <c r="C2516" i="5"/>
  <c r="C2515" i="5"/>
  <c r="C2514" i="5"/>
  <c r="C2513" i="5"/>
  <c r="C2512" i="5"/>
  <c r="C2511" i="5"/>
  <c r="C2510" i="5"/>
  <c r="C2509" i="5"/>
  <c r="C2508" i="5"/>
  <c r="C2507" i="5"/>
  <c r="C2506" i="5"/>
  <c r="C2505" i="5"/>
  <c r="C2504" i="5"/>
  <c r="C2503" i="5"/>
  <c r="C2502" i="5"/>
  <c r="C2501" i="5"/>
  <c r="C2500" i="5"/>
  <c r="C2499" i="5"/>
  <c r="C2498" i="5"/>
  <c r="C2497" i="5"/>
  <c r="C2496" i="5"/>
  <c r="C2495" i="5"/>
  <c r="C2494" i="5"/>
  <c r="C2493" i="5"/>
  <c r="C2492" i="5"/>
  <c r="C2491" i="5"/>
  <c r="C2490" i="5"/>
  <c r="C2489" i="5"/>
  <c r="C2488" i="5"/>
  <c r="C2487" i="5"/>
  <c r="C2486" i="5"/>
  <c r="C2485" i="5"/>
  <c r="C2484" i="5"/>
  <c r="C2483" i="5"/>
  <c r="C2482" i="5"/>
  <c r="C2481" i="5"/>
  <c r="C2480" i="5"/>
  <c r="C2479" i="5"/>
  <c r="C2478" i="5"/>
  <c r="C2477" i="5"/>
  <c r="C2476" i="5"/>
  <c r="C2475" i="5"/>
  <c r="C2474" i="5"/>
  <c r="C2473" i="5"/>
  <c r="C2472" i="5"/>
  <c r="C2471" i="5"/>
  <c r="C2470" i="5"/>
  <c r="C2469" i="5"/>
  <c r="C2468" i="5"/>
  <c r="C2467" i="5"/>
  <c r="C2466" i="5"/>
  <c r="C2465" i="5"/>
  <c r="C2464" i="5"/>
  <c r="C2463" i="5"/>
  <c r="C2462" i="5"/>
  <c r="C2461" i="5"/>
  <c r="C2460" i="5"/>
  <c r="C2459" i="5"/>
  <c r="C2458" i="5"/>
  <c r="C2457" i="5"/>
  <c r="C2456" i="5"/>
  <c r="C2455" i="5"/>
  <c r="C2454" i="5"/>
  <c r="C2453" i="5"/>
  <c r="C2452" i="5"/>
  <c r="C2451" i="5"/>
  <c r="C2450" i="5"/>
  <c r="C2449" i="5"/>
  <c r="C2448" i="5"/>
  <c r="C2447" i="5"/>
  <c r="C2446" i="5"/>
  <c r="C2445" i="5"/>
  <c r="C2444" i="5"/>
  <c r="C2443" i="5"/>
  <c r="C2442" i="5"/>
  <c r="C2441" i="5"/>
  <c r="C2440" i="5"/>
  <c r="C2439" i="5"/>
  <c r="C2438" i="5"/>
  <c r="C2437" i="5"/>
  <c r="C2436" i="5"/>
  <c r="C2435" i="5"/>
  <c r="C2434" i="5"/>
  <c r="C2433" i="5"/>
  <c r="C2432" i="5"/>
  <c r="C2431" i="5"/>
  <c r="C2430" i="5"/>
  <c r="C2429" i="5"/>
  <c r="C2428" i="5"/>
  <c r="C2427" i="5"/>
  <c r="C2426" i="5"/>
  <c r="C2425" i="5"/>
  <c r="C2424" i="5"/>
  <c r="C2423" i="5"/>
  <c r="C2422" i="5"/>
  <c r="C2421" i="5"/>
  <c r="C2420" i="5"/>
  <c r="C2419" i="5"/>
  <c r="C2418" i="5"/>
  <c r="C2417" i="5"/>
  <c r="C2416" i="5"/>
  <c r="C2415" i="5"/>
  <c r="C2414" i="5"/>
  <c r="C2413" i="5"/>
  <c r="C2412" i="5"/>
  <c r="C2411" i="5"/>
  <c r="C2410" i="5"/>
  <c r="C2409" i="5"/>
  <c r="C2408" i="5"/>
  <c r="C2407" i="5"/>
  <c r="C2406" i="5"/>
  <c r="C2405" i="5"/>
  <c r="C2404" i="5"/>
  <c r="C2403" i="5"/>
  <c r="C2402" i="5"/>
  <c r="C2401" i="5"/>
  <c r="C2400" i="5"/>
  <c r="C2399" i="5"/>
  <c r="C2398" i="5"/>
  <c r="C2397" i="5"/>
  <c r="C2396" i="5"/>
  <c r="C2395" i="5"/>
  <c r="C2394" i="5"/>
  <c r="C2393" i="5"/>
  <c r="C2392" i="5"/>
  <c r="C2391" i="5"/>
  <c r="C2390" i="5"/>
  <c r="C2389" i="5"/>
  <c r="C2388" i="5"/>
  <c r="C2387" i="5"/>
  <c r="C2386" i="5"/>
  <c r="C2385" i="5"/>
  <c r="C2384" i="5"/>
  <c r="C2383" i="5"/>
  <c r="C2382" i="5"/>
  <c r="C2381" i="5"/>
  <c r="C2380" i="5"/>
  <c r="C2379" i="5"/>
  <c r="C2378" i="5"/>
  <c r="C2377" i="5"/>
  <c r="C2376" i="5"/>
  <c r="C2375" i="5"/>
  <c r="C2374" i="5"/>
  <c r="C2373" i="5"/>
  <c r="C2372" i="5"/>
  <c r="C2371" i="5"/>
  <c r="C2370" i="5"/>
  <c r="C2369" i="5"/>
  <c r="C2368" i="5"/>
  <c r="C2367" i="5"/>
  <c r="C2366" i="5"/>
  <c r="C2365" i="5"/>
  <c r="C2364" i="5"/>
  <c r="C2363" i="5"/>
  <c r="C2362" i="5"/>
  <c r="C2361" i="5"/>
  <c r="C2360" i="5"/>
  <c r="C2359" i="5"/>
  <c r="C2358" i="5"/>
  <c r="C2357" i="5"/>
  <c r="C2356" i="5"/>
  <c r="C2355" i="5"/>
  <c r="C2354" i="5"/>
  <c r="C2353" i="5"/>
  <c r="C2352" i="5"/>
  <c r="C2351" i="5"/>
  <c r="C2350" i="5"/>
  <c r="C2349" i="5"/>
  <c r="C2348" i="5"/>
  <c r="C2347" i="5"/>
  <c r="C2346" i="5"/>
  <c r="C2345" i="5"/>
  <c r="C2344" i="5"/>
  <c r="C2343" i="5"/>
  <c r="C2342" i="5"/>
  <c r="C2341" i="5"/>
  <c r="C2340" i="5"/>
  <c r="C2339" i="5"/>
  <c r="C2338" i="5"/>
  <c r="C2337" i="5"/>
  <c r="C2336" i="5"/>
  <c r="C2335" i="5"/>
  <c r="C2334" i="5"/>
  <c r="C2333" i="5"/>
  <c r="C2332" i="5"/>
  <c r="C2331" i="5"/>
  <c r="C2330" i="5"/>
  <c r="C2329" i="5"/>
  <c r="C2328" i="5"/>
  <c r="C2327" i="5"/>
  <c r="C2326" i="5"/>
  <c r="C2325" i="5"/>
  <c r="C2324" i="5"/>
  <c r="C2323" i="5"/>
  <c r="C2322" i="5"/>
  <c r="C2321" i="5"/>
  <c r="C2320" i="5"/>
  <c r="C2319" i="5"/>
  <c r="C2318" i="5"/>
  <c r="C2317" i="5"/>
  <c r="C2316" i="5"/>
  <c r="C2315" i="5"/>
  <c r="C2314" i="5"/>
  <c r="C2313" i="5"/>
  <c r="C2312" i="5"/>
  <c r="C2311" i="5"/>
  <c r="C2310" i="5"/>
  <c r="C2309" i="5"/>
  <c r="C2308" i="5"/>
  <c r="C2307" i="5"/>
  <c r="C2306" i="5"/>
  <c r="C2305" i="5"/>
  <c r="C2304" i="5"/>
  <c r="C2303" i="5"/>
  <c r="C2302" i="5"/>
  <c r="C2301" i="5"/>
  <c r="C2300" i="5"/>
  <c r="C2299" i="5"/>
  <c r="C2298" i="5"/>
  <c r="C2297" i="5"/>
  <c r="C2296" i="5"/>
  <c r="C2295" i="5"/>
  <c r="C2294" i="5"/>
  <c r="C2293" i="5"/>
  <c r="C2292" i="5"/>
  <c r="C2291" i="5"/>
  <c r="C2290" i="5"/>
  <c r="C2289" i="5"/>
  <c r="C2288" i="5"/>
  <c r="C2287" i="5"/>
  <c r="C2286" i="5"/>
  <c r="C2285" i="5"/>
  <c r="C2284" i="5"/>
  <c r="C2283" i="5"/>
  <c r="C2282" i="5"/>
  <c r="C2281" i="5"/>
  <c r="C2280" i="5"/>
  <c r="C2279" i="5"/>
  <c r="C2278" i="5"/>
  <c r="C2277" i="5"/>
  <c r="C2276" i="5"/>
  <c r="C2275" i="5"/>
  <c r="C2274" i="5"/>
  <c r="C2273" i="5"/>
  <c r="C2272" i="5"/>
  <c r="C2271" i="5"/>
  <c r="C2270" i="5"/>
  <c r="C2269" i="5"/>
  <c r="C2268" i="5"/>
  <c r="C2267" i="5"/>
  <c r="C2266" i="5"/>
  <c r="C2265" i="5"/>
  <c r="C2264" i="5"/>
  <c r="C2263" i="5"/>
  <c r="C2262" i="5"/>
  <c r="C2261" i="5"/>
  <c r="C2260" i="5"/>
  <c r="C2259" i="5"/>
  <c r="C2258" i="5"/>
  <c r="C2257" i="5"/>
  <c r="C2256" i="5"/>
  <c r="C2255" i="5"/>
  <c r="C2254" i="5"/>
  <c r="C2253" i="5"/>
  <c r="C2252" i="5"/>
  <c r="C2251" i="5"/>
  <c r="C2250" i="5"/>
  <c r="C2249" i="5"/>
  <c r="C2248" i="5"/>
  <c r="C2247" i="5"/>
  <c r="C2246" i="5"/>
  <c r="C2245" i="5"/>
  <c r="C2244" i="5"/>
  <c r="C2243" i="5"/>
  <c r="C2242" i="5"/>
  <c r="C2241" i="5"/>
  <c r="C2240" i="5"/>
  <c r="C2239" i="5"/>
  <c r="C2238" i="5"/>
  <c r="C2237" i="5"/>
  <c r="C2236" i="5"/>
  <c r="C2235" i="5"/>
  <c r="C2234" i="5"/>
  <c r="C2233" i="5"/>
  <c r="C2232" i="5"/>
  <c r="C2231" i="5"/>
  <c r="C2230" i="5"/>
  <c r="C2229" i="5"/>
  <c r="C2228" i="5"/>
  <c r="C2227" i="5"/>
  <c r="C2226" i="5"/>
  <c r="C2225" i="5"/>
  <c r="C2224" i="5"/>
  <c r="C2223" i="5"/>
  <c r="C2222" i="5"/>
  <c r="C2221" i="5"/>
  <c r="C2220" i="5"/>
  <c r="C2219" i="5"/>
  <c r="C2218" i="5"/>
  <c r="C2217" i="5"/>
  <c r="C2216" i="5"/>
  <c r="C2215" i="5"/>
  <c r="C2214" i="5"/>
  <c r="C2213" i="5"/>
  <c r="C2212" i="5"/>
  <c r="C2211" i="5"/>
  <c r="C2210" i="5"/>
  <c r="C2209" i="5"/>
  <c r="C2208" i="5"/>
  <c r="C2207" i="5"/>
  <c r="C2206" i="5"/>
  <c r="C2205" i="5"/>
  <c r="C2204" i="5"/>
  <c r="C2203" i="5"/>
  <c r="C2202" i="5"/>
  <c r="C2201" i="5"/>
  <c r="C2200" i="5"/>
  <c r="C2199" i="5"/>
  <c r="C2198" i="5"/>
  <c r="C2197" i="5"/>
  <c r="C2196" i="5"/>
  <c r="C2195" i="5"/>
  <c r="C2194" i="5"/>
  <c r="C2193" i="5"/>
  <c r="C2192" i="5"/>
  <c r="C2191" i="5"/>
  <c r="C2190" i="5"/>
  <c r="C2189" i="5"/>
  <c r="C2188" i="5"/>
  <c r="C2187" i="5"/>
  <c r="C2186" i="5"/>
  <c r="C2185" i="5"/>
  <c r="C2184" i="5"/>
  <c r="C2183" i="5"/>
  <c r="C2182" i="5"/>
  <c r="C2181" i="5"/>
  <c r="C2180" i="5"/>
  <c r="C2179" i="5"/>
  <c r="C2178" i="5"/>
  <c r="C2177" i="5"/>
  <c r="C2176" i="5"/>
  <c r="C2175" i="5"/>
  <c r="C2174" i="5"/>
  <c r="C2173" i="5"/>
  <c r="C2172" i="5"/>
  <c r="C2171" i="5"/>
  <c r="C2170" i="5"/>
  <c r="C2169" i="5"/>
  <c r="C2168" i="5"/>
  <c r="C2167" i="5"/>
  <c r="C2166" i="5"/>
  <c r="C2165" i="5"/>
  <c r="C2164" i="5"/>
  <c r="C2163" i="5"/>
  <c r="C2162" i="5"/>
  <c r="C2161" i="5"/>
  <c r="C2160" i="5"/>
  <c r="C2159" i="5"/>
  <c r="C2158" i="5"/>
  <c r="C2157" i="5"/>
  <c r="C2156" i="5"/>
  <c r="C2155" i="5"/>
  <c r="C2154" i="5"/>
  <c r="C2153" i="5"/>
  <c r="C2152" i="5"/>
  <c r="C2151" i="5"/>
  <c r="C2150" i="5"/>
  <c r="C2149" i="5"/>
  <c r="C2148" i="5"/>
  <c r="C2147" i="5"/>
  <c r="C2146" i="5"/>
  <c r="C2145" i="5"/>
  <c r="C2144" i="5"/>
  <c r="C2143" i="5"/>
  <c r="C2142" i="5"/>
  <c r="C2141" i="5"/>
  <c r="C2140" i="5"/>
  <c r="C2139" i="5"/>
  <c r="C2138" i="5"/>
  <c r="C2137" i="5"/>
  <c r="C2136" i="5"/>
  <c r="C2135" i="5"/>
  <c r="C2134" i="5"/>
  <c r="C2133" i="5"/>
  <c r="C2132" i="5"/>
  <c r="C2131" i="5"/>
  <c r="C2130" i="5"/>
  <c r="C2129" i="5"/>
  <c r="C2128" i="5"/>
  <c r="C2127" i="5"/>
  <c r="C2126" i="5"/>
  <c r="C2125" i="5"/>
  <c r="C2124" i="5"/>
  <c r="C2123" i="5"/>
  <c r="C2122" i="5"/>
  <c r="C2121" i="5"/>
  <c r="C2120" i="5"/>
  <c r="C2119" i="5"/>
  <c r="C2118" i="5"/>
  <c r="C2117" i="5"/>
  <c r="C2116" i="5"/>
  <c r="C2115" i="5"/>
  <c r="C2114" i="5"/>
  <c r="C2113" i="5"/>
  <c r="C2112" i="5"/>
  <c r="C2111" i="5"/>
  <c r="C2110" i="5"/>
  <c r="C2109" i="5"/>
  <c r="C2108" i="5"/>
  <c r="C2107" i="5"/>
  <c r="C2106" i="5"/>
  <c r="C2105" i="5"/>
  <c r="C2104" i="5"/>
  <c r="C2103" i="5"/>
  <c r="C2102" i="5"/>
  <c r="C2101" i="5"/>
  <c r="C2100" i="5"/>
  <c r="C2099" i="5"/>
  <c r="C2098" i="5"/>
  <c r="C2097" i="5"/>
  <c r="C2096" i="5"/>
  <c r="C2095" i="5"/>
  <c r="C2094" i="5"/>
  <c r="C2093" i="5"/>
  <c r="C2092" i="5"/>
  <c r="C2091" i="5"/>
  <c r="C2090" i="5"/>
  <c r="C2089" i="5"/>
  <c r="C2088" i="5"/>
  <c r="C2087" i="5"/>
  <c r="C2086" i="5"/>
  <c r="C2085" i="5"/>
  <c r="C2084" i="5"/>
  <c r="C2083" i="5"/>
  <c r="C2082" i="5"/>
  <c r="C2081" i="5"/>
  <c r="C2080" i="5"/>
  <c r="C2079" i="5"/>
  <c r="C2078" i="5"/>
  <c r="C2077" i="5"/>
  <c r="C2076" i="5"/>
  <c r="C2075" i="5"/>
  <c r="C2074" i="5"/>
  <c r="C2073" i="5"/>
  <c r="C2072" i="5"/>
  <c r="C2071" i="5"/>
  <c r="C2070" i="5"/>
  <c r="C2069" i="5"/>
  <c r="C2068" i="5"/>
  <c r="C2067" i="5"/>
  <c r="C2066" i="5"/>
  <c r="C2065" i="5"/>
  <c r="C2064" i="5"/>
  <c r="C2063" i="5"/>
  <c r="C2062" i="5"/>
  <c r="C2061" i="5"/>
  <c r="C2060" i="5"/>
  <c r="C2059" i="5"/>
  <c r="C2058" i="5"/>
  <c r="C2057" i="5"/>
  <c r="C2056" i="5"/>
  <c r="C2055" i="5"/>
  <c r="C2054" i="5"/>
  <c r="C2053" i="5"/>
  <c r="C2052" i="5"/>
  <c r="C2051" i="5"/>
  <c r="C2050" i="5"/>
  <c r="C2049" i="5"/>
  <c r="C2048" i="5"/>
  <c r="C2047" i="5"/>
  <c r="C2046" i="5"/>
  <c r="C2045" i="5"/>
  <c r="C2044" i="5"/>
  <c r="C2043" i="5"/>
  <c r="C2042" i="5"/>
  <c r="C2041" i="5"/>
  <c r="C2040" i="5"/>
  <c r="C2039" i="5"/>
  <c r="C2038" i="5"/>
  <c r="C2037" i="5"/>
  <c r="C2036" i="5"/>
  <c r="C2035" i="5"/>
  <c r="C2034" i="5"/>
  <c r="C2033" i="5"/>
  <c r="C2032" i="5"/>
  <c r="C2031" i="5"/>
  <c r="C2030" i="5"/>
  <c r="C2029" i="5"/>
  <c r="C2028" i="5"/>
  <c r="C2027" i="5"/>
  <c r="C2026" i="5"/>
  <c r="C2025" i="5"/>
  <c r="C2024" i="5"/>
  <c r="C2023" i="5"/>
  <c r="C2022" i="5"/>
  <c r="C2021" i="5"/>
  <c r="C2020" i="5"/>
  <c r="C2019" i="5"/>
  <c r="C2018" i="5"/>
  <c r="C2017" i="5"/>
  <c r="C2016" i="5"/>
  <c r="C2015" i="5"/>
  <c r="C2014" i="5"/>
  <c r="C2013" i="5"/>
  <c r="C2012" i="5"/>
  <c r="C2011" i="5"/>
  <c r="C2010" i="5"/>
  <c r="C2009" i="5"/>
  <c r="C2008" i="5"/>
  <c r="C2007" i="5"/>
  <c r="C2006" i="5"/>
  <c r="C2005" i="5"/>
  <c r="C2004" i="5"/>
  <c r="C2003" i="5"/>
  <c r="C2002" i="5"/>
  <c r="C2001" i="5"/>
  <c r="C2000" i="5"/>
  <c r="C1999" i="5"/>
  <c r="C1998" i="5"/>
  <c r="C1997" i="5"/>
  <c r="C1996" i="5"/>
  <c r="C1995" i="5"/>
  <c r="C1994" i="5"/>
  <c r="C1993" i="5"/>
  <c r="C1992" i="5"/>
  <c r="C1991" i="5"/>
  <c r="C1990" i="5"/>
  <c r="C1989" i="5"/>
  <c r="C1988" i="5"/>
  <c r="C1987" i="5"/>
  <c r="C1986" i="5"/>
  <c r="C1985" i="5"/>
  <c r="C1984" i="5"/>
  <c r="C1983" i="5"/>
  <c r="C1982" i="5"/>
  <c r="C1981" i="5"/>
  <c r="C1980" i="5"/>
  <c r="C1979" i="5"/>
  <c r="C1978" i="5"/>
  <c r="C1977" i="5"/>
  <c r="C1976" i="5"/>
  <c r="C1975" i="5"/>
  <c r="C1974" i="5"/>
  <c r="C1973" i="5"/>
  <c r="C1972" i="5"/>
  <c r="C1971" i="5"/>
  <c r="C1970" i="5"/>
  <c r="C1969" i="5"/>
  <c r="C1968" i="5"/>
  <c r="C1967" i="5"/>
  <c r="C1966" i="5"/>
  <c r="C1965" i="5"/>
  <c r="C1964" i="5"/>
  <c r="C1963" i="5"/>
  <c r="C1962" i="5"/>
  <c r="C1961" i="5"/>
  <c r="C1960" i="5"/>
  <c r="C1959" i="5"/>
  <c r="C1958" i="5"/>
  <c r="C1957" i="5"/>
  <c r="C1956" i="5"/>
  <c r="C1955" i="5"/>
  <c r="C1954" i="5"/>
  <c r="C1953" i="5"/>
  <c r="C1952" i="5"/>
  <c r="C1951" i="5"/>
  <c r="C1950" i="5"/>
  <c r="C1949" i="5"/>
  <c r="C1948" i="5"/>
  <c r="C1947" i="5"/>
  <c r="C1946" i="5"/>
  <c r="C1945" i="5"/>
  <c r="C1944" i="5"/>
  <c r="C1943" i="5"/>
  <c r="C1942" i="5"/>
  <c r="C1941" i="5"/>
  <c r="C1940" i="5"/>
  <c r="C1939" i="5"/>
  <c r="C1938" i="5"/>
  <c r="C1937" i="5"/>
  <c r="C1936" i="5"/>
  <c r="C1935" i="5"/>
  <c r="C1934" i="5"/>
  <c r="C1933" i="5"/>
  <c r="C1932" i="5"/>
  <c r="C1931" i="5"/>
  <c r="C1930" i="5"/>
  <c r="C1929" i="5"/>
  <c r="C1928" i="5"/>
  <c r="C1927" i="5"/>
  <c r="C1926" i="5"/>
  <c r="C1925" i="5"/>
  <c r="C1924" i="5"/>
  <c r="C1923" i="5"/>
  <c r="C1922" i="5"/>
  <c r="C1921" i="5"/>
  <c r="C1920" i="5"/>
  <c r="C1919" i="5"/>
  <c r="C1918" i="5"/>
  <c r="C1917" i="5"/>
  <c r="C1916" i="5"/>
  <c r="C1915" i="5"/>
  <c r="C1914" i="5"/>
  <c r="C1913" i="5"/>
  <c r="C1912" i="5"/>
  <c r="C1911" i="5"/>
  <c r="C1910" i="5"/>
  <c r="C1909" i="5"/>
  <c r="C1908" i="5"/>
  <c r="C1907" i="5"/>
  <c r="C1906" i="5"/>
  <c r="C1905" i="5"/>
  <c r="C1904" i="5"/>
  <c r="C1903" i="5"/>
  <c r="C1902" i="5"/>
  <c r="C1901" i="5"/>
  <c r="C1900" i="5"/>
  <c r="C1899" i="5"/>
  <c r="C1898" i="5"/>
  <c r="C1897" i="5"/>
  <c r="C1896" i="5"/>
  <c r="C1895" i="5"/>
  <c r="C1894" i="5"/>
  <c r="C1893" i="5"/>
  <c r="C1892" i="5"/>
  <c r="C1891" i="5"/>
  <c r="C1890" i="5"/>
  <c r="C1889" i="5"/>
  <c r="C1888" i="5"/>
  <c r="C1887" i="5"/>
  <c r="C1886" i="5"/>
  <c r="C1885" i="5"/>
  <c r="C1884" i="5"/>
  <c r="C1883" i="5"/>
  <c r="C1882" i="5"/>
  <c r="C1881" i="5"/>
  <c r="C1880" i="5"/>
  <c r="C1879" i="5"/>
  <c r="C1878" i="5"/>
  <c r="C1877" i="5"/>
  <c r="C1876" i="5"/>
  <c r="C1875" i="5"/>
  <c r="C1874" i="5"/>
  <c r="C1873" i="5"/>
  <c r="C1872" i="5"/>
  <c r="C1871" i="5"/>
  <c r="C1870" i="5"/>
  <c r="C1869" i="5"/>
  <c r="C1868" i="5"/>
  <c r="C1867" i="5"/>
  <c r="C1866" i="5"/>
  <c r="C1865" i="5"/>
  <c r="C1864" i="5"/>
  <c r="C1863" i="5"/>
  <c r="C1862" i="5"/>
  <c r="C1861" i="5"/>
  <c r="C1860" i="5"/>
  <c r="C1859" i="5"/>
  <c r="C1858" i="5"/>
  <c r="C1857" i="5"/>
  <c r="C1856" i="5"/>
  <c r="C1855" i="5"/>
  <c r="C1854" i="5"/>
  <c r="C1853" i="5"/>
  <c r="C1852" i="5"/>
  <c r="C1851" i="5"/>
  <c r="C1850" i="5"/>
  <c r="C1849" i="5"/>
  <c r="C1848" i="5"/>
  <c r="C1847" i="5"/>
  <c r="C1846" i="5"/>
  <c r="C1845" i="5"/>
  <c r="C1844" i="5"/>
  <c r="C1843" i="5"/>
  <c r="C1842" i="5"/>
  <c r="C1841" i="5"/>
  <c r="C1840" i="5"/>
  <c r="C1839" i="5"/>
  <c r="C1838" i="5"/>
  <c r="C1837" i="5"/>
  <c r="C1836" i="5"/>
  <c r="C1835" i="5"/>
  <c r="C1834" i="5"/>
  <c r="C1833" i="5"/>
  <c r="C1832" i="5"/>
  <c r="C1831" i="5"/>
  <c r="C1830" i="5"/>
  <c r="C1829" i="5"/>
  <c r="C1828" i="5"/>
  <c r="C1827" i="5"/>
  <c r="C1826" i="5"/>
  <c r="C1825" i="5"/>
  <c r="C1824" i="5"/>
  <c r="C1823" i="5"/>
  <c r="C1822" i="5"/>
  <c r="C1821" i="5"/>
  <c r="C1820" i="5"/>
  <c r="C1819" i="5"/>
  <c r="C1818" i="5"/>
  <c r="C1817" i="5"/>
  <c r="C1816" i="5"/>
  <c r="C1815" i="5"/>
  <c r="C1814" i="5"/>
  <c r="C1813" i="5"/>
  <c r="C1812" i="5"/>
  <c r="C1811" i="5"/>
  <c r="C1810" i="5"/>
  <c r="C1809" i="5"/>
  <c r="C1808" i="5"/>
  <c r="C1807" i="5"/>
  <c r="C1806" i="5"/>
  <c r="C1805" i="5"/>
  <c r="C1804" i="5"/>
  <c r="C1803" i="5"/>
  <c r="C1802" i="5"/>
  <c r="C1801" i="5"/>
  <c r="C1800" i="5"/>
  <c r="C1799" i="5"/>
  <c r="C1798" i="5"/>
  <c r="C1797" i="5"/>
  <c r="C1796" i="5"/>
  <c r="C1795" i="5"/>
  <c r="C1794" i="5"/>
  <c r="C1793" i="5"/>
  <c r="C1792" i="5"/>
  <c r="C1791" i="5"/>
  <c r="C1790" i="5"/>
  <c r="C1789" i="5"/>
  <c r="C1788" i="5"/>
  <c r="C1787" i="5"/>
  <c r="C1786" i="5"/>
  <c r="C1785" i="5"/>
  <c r="C1784" i="5"/>
  <c r="C1783" i="5"/>
  <c r="C1782" i="5"/>
  <c r="C1781" i="5"/>
  <c r="C1780" i="5"/>
  <c r="C1779" i="5"/>
  <c r="C1778" i="5"/>
  <c r="C1777" i="5"/>
  <c r="C1776" i="5"/>
  <c r="C1775" i="5"/>
  <c r="C1774" i="5"/>
  <c r="C1773" i="5"/>
  <c r="C1772" i="5"/>
  <c r="C1771" i="5"/>
  <c r="C1770" i="5"/>
  <c r="C1769" i="5"/>
  <c r="C1768" i="5"/>
  <c r="C1767" i="5"/>
  <c r="C1766" i="5"/>
  <c r="C1765" i="5"/>
  <c r="C1764" i="5"/>
  <c r="C1763" i="5"/>
  <c r="C1762" i="5"/>
  <c r="C1761" i="5"/>
  <c r="C1760" i="5"/>
  <c r="C1759" i="5"/>
  <c r="C1758" i="5"/>
  <c r="C1757" i="5"/>
  <c r="C1756" i="5"/>
  <c r="C1755" i="5"/>
  <c r="C1754" i="5"/>
  <c r="C1753" i="5"/>
  <c r="C1752" i="5"/>
  <c r="C1751" i="5"/>
  <c r="C1750" i="5"/>
  <c r="C1749" i="5"/>
  <c r="C1748" i="5"/>
  <c r="C1747" i="5"/>
  <c r="C1746" i="5"/>
  <c r="C1745" i="5"/>
  <c r="C1744" i="5"/>
  <c r="C1743" i="5"/>
  <c r="C1742" i="5"/>
  <c r="C1741" i="5"/>
  <c r="C1740" i="5"/>
  <c r="C1739" i="5"/>
  <c r="C1738" i="5"/>
  <c r="C1737" i="5"/>
  <c r="C1736" i="5"/>
  <c r="C1735" i="5"/>
  <c r="C1734" i="5"/>
  <c r="C1733" i="5"/>
  <c r="C1732" i="5"/>
  <c r="C1731" i="5"/>
  <c r="C1730" i="5"/>
  <c r="C1729" i="5"/>
  <c r="C1728" i="5"/>
  <c r="C1727" i="5"/>
  <c r="C1726" i="5"/>
  <c r="C1725" i="5"/>
  <c r="C1724" i="5"/>
  <c r="C1723" i="5"/>
  <c r="C1722" i="5"/>
  <c r="C1721" i="5"/>
  <c r="C1720" i="5"/>
  <c r="C1719" i="5"/>
  <c r="C1718" i="5"/>
  <c r="C1717" i="5"/>
  <c r="C1716" i="5"/>
  <c r="C1715" i="5"/>
  <c r="C1714" i="5"/>
  <c r="C1713" i="5"/>
  <c r="C1712" i="5"/>
  <c r="C1711" i="5"/>
  <c r="C1710" i="5"/>
  <c r="C1709" i="5"/>
  <c r="C1708" i="5"/>
  <c r="C1707" i="5"/>
  <c r="C1706" i="5"/>
  <c r="C1705" i="5"/>
  <c r="C1704" i="5"/>
  <c r="C1703" i="5"/>
  <c r="C1702" i="5"/>
  <c r="C1701" i="5"/>
  <c r="C1700" i="5"/>
  <c r="C1699" i="5"/>
  <c r="C1698" i="5"/>
  <c r="C1697" i="5"/>
  <c r="C1696" i="5"/>
  <c r="C1695" i="5"/>
  <c r="C1694" i="5"/>
  <c r="C1693" i="5"/>
  <c r="C1692" i="5"/>
  <c r="C1691" i="5"/>
  <c r="C1690" i="5"/>
  <c r="C1689" i="5"/>
  <c r="C1688" i="5"/>
  <c r="C1687" i="5"/>
  <c r="C1686" i="5"/>
  <c r="C1685" i="5"/>
  <c r="C1684" i="5"/>
  <c r="C1683" i="5"/>
  <c r="C1682" i="5"/>
  <c r="C1681" i="5"/>
  <c r="C1680" i="5"/>
  <c r="C1679" i="5"/>
  <c r="C1678" i="5"/>
  <c r="C1677" i="5"/>
  <c r="C1676" i="5"/>
  <c r="C1675" i="5"/>
  <c r="C1674" i="5"/>
  <c r="C1673" i="5"/>
  <c r="C1672" i="5"/>
  <c r="C1671" i="5"/>
  <c r="C1670" i="5"/>
  <c r="C1669" i="5"/>
  <c r="C1668" i="5"/>
  <c r="C1667" i="5"/>
  <c r="C1666" i="5"/>
  <c r="C1665" i="5"/>
  <c r="C1664" i="5"/>
  <c r="C1663" i="5"/>
  <c r="C1662" i="5"/>
  <c r="C1661" i="5"/>
  <c r="C1660" i="5"/>
  <c r="C1659" i="5"/>
  <c r="C1658" i="5"/>
  <c r="C1657" i="5"/>
  <c r="C1656" i="5"/>
  <c r="C1655" i="5"/>
  <c r="C1654" i="5"/>
  <c r="C1653" i="5"/>
  <c r="C1652" i="5"/>
  <c r="C1651" i="5"/>
  <c r="C1650" i="5"/>
  <c r="C1649" i="5"/>
  <c r="C1648" i="5"/>
  <c r="C1647" i="5"/>
  <c r="C1646" i="5"/>
  <c r="C1645" i="5"/>
  <c r="C1644" i="5"/>
  <c r="C1643" i="5"/>
  <c r="C1642" i="5"/>
  <c r="C1641" i="5"/>
  <c r="C1640" i="5"/>
  <c r="C1639" i="5"/>
  <c r="C1638" i="5"/>
  <c r="C1637" i="5"/>
  <c r="C1636" i="5"/>
  <c r="C1635" i="5"/>
  <c r="C1634" i="5"/>
  <c r="C1633" i="5"/>
  <c r="C1632" i="5"/>
  <c r="C1631" i="5"/>
  <c r="C1630" i="5"/>
  <c r="C1629" i="5"/>
  <c r="C1628" i="5"/>
  <c r="C1627" i="5"/>
  <c r="C1626" i="5"/>
  <c r="C1625" i="5"/>
  <c r="C1624" i="5"/>
  <c r="C1623" i="5"/>
  <c r="C1622" i="5"/>
  <c r="C1621" i="5"/>
  <c r="C1620" i="5"/>
  <c r="C1619" i="5"/>
  <c r="C1618" i="5"/>
  <c r="C1617" i="5"/>
  <c r="C1616" i="5"/>
  <c r="C1615" i="5"/>
  <c r="C1614" i="5"/>
  <c r="C1613" i="5"/>
  <c r="C1612" i="5"/>
  <c r="C1611" i="5"/>
  <c r="C1610" i="5"/>
  <c r="C1609" i="5"/>
  <c r="C1608" i="5"/>
  <c r="C1607" i="5"/>
  <c r="C1606" i="5"/>
  <c r="C1605" i="5"/>
  <c r="C1604" i="5"/>
  <c r="C1603" i="5"/>
  <c r="C1602" i="5"/>
  <c r="C1601" i="5"/>
  <c r="C1600" i="5"/>
  <c r="C1599" i="5"/>
  <c r="C1598" i="5"/>
  <c r="C1597" i="5"/>
  <c r="C1596" i="5"/>
  <c r="C1595" i="5"/>
  <c r="C1594" i="5"/>
  <c r="C1593" i="5"/>
  <c r="C1592" i="5"/>
  <c r="C1591" i="5"/>
  <c r="C1590" i="5"/>
  <c r="C1589" i="5"/>
  <c r="C1588" i="5"/>
  <c r="C1587" i="5"/>
  <c r="C1586" i="5"/>
  <c r="C1585" i="5"/>
  <c r="C1584" i="5"/>
  <c r="C1583" i="5"/>
  <c r="C1582" i="5"/>
  <c r="C1581" i="5"/>
  <c r="C1580" i="5"/>
  <c r="C1579" i="5"/>
  <c r="C1578" i="5"/>
  <c r="C1577" i="5"/>
  <c r="C1576" i="5"/>
  <c r="C1575" i="5"/>
  <c r="C1574" i="5"/>
  <c r="C1573" i="5"/>
  <c r="C1572" i="5"/>
  <c r="C1571" i="5"/>
  <c r="C1570" i="5"/>
  <c r="C1569" i="5"/>
  <c r="C1568" i="5"/>
  <c r="C1567" i="5"/>
  <c r="C1566" i="5"/>
  <c r="C1565" i="5"/>
  <c r="C1564" i="5"/>
  <c r="C1563" i="5"/>
  <c r="C1562" i="5"/>
  <c r="C1561" i="5"/>
  <c r="C1560" i="5"/>
  <c r="C1559" i="5"/>
  <c r="C1558" i="5"/>
  <c r="C1557" i="5"/>
  <c r="C1556" i="5"/>
  <c r="C1555" i="5"/>
  <c r="C1554" i="5"/>
  <c r="C1553" i="5"/>
  <c r="C1552" i="5"/>
  <c r="C1551" i="5"/>
  <c r="C1550" i="5"/>
  <c r="C1549" i="5"/>
  <c r="C1548" i="5"/>
  <c r="C1547" i="5"/>
  <c r="C1546" i="5"/>
  <c r="C1545" i="5"/>
  <c r="C1544" i="5"/>
  <c r="C1543" i="5"/>
  <c r="C1542" i="5"/>
  <c r="C1541" i="5"/>
  <c r="C1540" i="5"/>
  <c r="C1539" i="5"/>
  <c r="C1538" i="5"/>
  <c r="C1537" i="5"/>
  <c r="C1536" i="5"/>
  <c r="C1535" i="5"/>
  <c r="C1534" i="5"/>
  <c r="C1533" i="5"/>
  <c r="C1532" i="5"/>
  <c r="C1531" i="5"/>
  <c r="C1530" i="5"/>
  <c r="C1529" i="5"/>
  <c r="C1528" i="5"/>
  <c r="C1527" i="5"/>
  <c r="C1526" i="5"/>
  <c r="C1525" i="5"/>
  <c r="C1524" i="5"/>
  <c r="C1523" i="5"/>
  <c r="C1522" i="5"/>
  <c r="C1521" i="5"/>
  <c r="C1520" i="5"/>
  <c r="C1519" i="5"/>
  <c r="C1518" i="5"/>
  <c r="C1517" i="5"/>
  <c r="C1516" i="5"/>
  <c r="C1515" i="5"/>
  <c r="C1514" i="5"/>
  <c r="C1513" i="5"/>
  <c r="C1512" i="5"/>
  <c r="C1511" i="5"/>
  <c r="C1510" i="5"/>
  <c r="C1509" i="5"/>
  <c r="C1508" i="5"/>
  <c r="C1507" i="5"/>
  <c r="C1506" i="5"/>
  <c r="C1505" i="5"/>
  <c r="C1504" i="5"/>
  <c r="C1503" i="5"/>
  <c r="C1502" i="5"/>
  <c r="C1501" i="5"/>
  <c r="C1500" i="5"/>
  <c r="C1499" i="5"/>
  <c r="C1498" i="5"/>
  <c r="C1497" i="5"/>
  <c r="C1496" i="5"/>
  <c r="C1495" i="5"/>
  <c r="C1494" i="5"/>
  <c r="C1493" i="5"/>
  <c r="C1492" i="5"/>
  <c r="C1491" i="5"/>
  <c r="C1490" i="5"/>
  <c r="C1489" i="5"/>
  <c r="C1488" i="5"/>
  <c r="C1487" i="5"/>
  <c r="C1486" i="5"/>
  <c r="C1485" i="5"/>
  <c r="C1484" i="5"/>
  <c r="C1483" i="5"/>
  <c r="C1482" i="5"/>
  <c r="C1481" i="5"/>
  <c r="C1480" i="5"/>
  <c r="C1479" i="5"/>
  <c r="C1478" i="5"/>
  <c r="C1477" i="5"/>
  <c r="C1476" i="5"/>
  <c r="C1475" i="5"/>
  <c r="C1474" i="5"/>
  <c r="C1473" i="5"/>
  <c r="C1472" i="5"/>
  <c r="C1471" i="5"/>
  <c r="C1470" i="5"/>
  <c r="C1469" i="5"/>
  <c r="C1468" i="5"/>
  <c r="C1467" i="5"/>
  <c r="C1466" i="5"/>
  <c r="C1465" i="5"/>
  <c r="C1464" i="5"/>
  <c r="C1463" i="5"/>
  <c r="C1462" i="5"/>
  <c r="C1461" i="5"/>
  <c r="C1460" i="5"/>
  <c r="C1459" i="5"/>
  <c r="C1458" i="5"/>
  <c r="C1457" i="5"/>
  <c r="C1456" i="5"/>
  <c r="C1455" i="5"/>
  <c r="C1454" i="5"/>
  <c r="C1453" i="5"/>
  <c r="C1452" i="5"/>
  <c r="C1451" i="5"/>
  <c r="C1450" i="5"/>
  <c r="C1449" i="5"/>
  <c r="C1448" i="5"/>
  <c r="C1447" i="5"/>
  <c r="C1446" i="5"/>
  <c r="C1445" i="5"/>
  <c r="C1444" i="5"/>
  <c r="C1443" i="5"/>
  <c r="C1442" i="5"/>
  <c r="C1441" i="5"/>
  <c r="C1440" i="5"/>
  <c r="C1439" i="5"/>
  <c r="C1438" i="5"/>
  <c r="C1437" i="5"/>
  <c r="C1436" i="5"/>
  <c r="C1435" i="5"/>
  <c r="C1434" i="5"/>
  <c r="C1433" i="5"/>
  <c r="C1432" i="5"/>
  <c r="C1431" i="5"/>
  <c r="C1430" i="5"/>
  <c r="C1429" i="5"/>
  <c r="C1428" i="5"/>
  <c r="C1427" i="5"/>
  <c r="C1426" i="5"/>
  <c r="C1425" i="5"/>
  <c r="C1424" i="5"/>
  <c r="C1423" i="5"/>
  <c r="C1422" i="5"/>
  <c r="C1421" i="5"/>
  <c r="C1420" i="5"/>
  <c r="C1419" i="5"/>
  <c r="C1418" i="5"/>
  <c r="C1417" i="5"/>
  <c r="C1416" i="5"/>
  <c r="C1415" i="5"/>
  <c r="C1414" i="5"/>
  <c r="C1413" i="5"/>
  <c r="C1412" i="5"/>
  <c r="C1411" i="5"/>
  <c r="C1410" i="5"/>
  <c r="C1409" i="5"/>
  <c r="C1408" i="5"/>
  <c r="C1407" i="5"/>
  <c r="C1406" i="5"/>
  <c r="C1405" i="5"/>
  <c r="C1404" i="5"/>
  <c r="C1403" i="5"/>
  <c r="C1402" i="5"/>
  <c r="C1401" i="5"/>
  <c r="C1400" i="5"/>
  <c r="C1399" i="5"/>
  <c r="C1398" i="5"/>
  <c r="C1397" i="5"/>
  <c r="C1396" i="5"/>
  <c r="C1395" i="5"/>
  <c r="C1394" i="5"/>
  <c r="C1393" i="5"/>
  <c r="C1392" i="5"/>
  <c r="C1391" i="5"/>
  <c r="C1390" i="5"/>
  <c r="C1389" i="5"/>
  <c r="C1388" i="5"/>
  <c r="C1387" i="5"/>
  <c r="C1386" i="5"/>
  <c r="C1385" i="5"/>
  <c r="C1384" i="5"/>
  <c r="C1383" i="5"/>
  <c r="C1382" i="5"/>
  <c r="C1381" i="5"/>
  <c r="C1380" i="5"/>
  <c r="C1379" i="5"/>
  <c r="C1378" i="5"/>
  <c r="C1377" i="5"/>
  <c r="C1376" i="5"/>
  <c r="C1375" i="5"/>
  <c r="C1374" i="5"/>
  <c r="C1373" i="5"/>
  <c r="C1372" i="5"/>
  <c r="C1371" i="5"/>
  <c r="C1370" i="5"/>
  <c r="C1369" i="5"/>
  <c r="C1368" i="5"/>
  <c r="C1367" i="5"/>
  <c r="C1366" i="5"/>
  <c r="C1365" i="5"/>
  <c r="C1364" i="5"/>
  <c r="C1363" i="5"/>
  <c r="C1362" i="5"/>
  <c r="C1361" i="5"/>
  <c r="C1360" i="5"/>
  <c r="C1359" i="5"/>
  <c r="C1358" i="5"/>
  <c r="C1357" i="5"/>
  <c r="C1356" i="5"/>
  <c r="C1355" i="5"/>
  <c r="C1354" i="5"/>
  <c r="C1353" i="5"/>
  <c r="C1352" i="5"/>
  <c r="C1351" i="5"/>
  <c r="C1350" i="5"/>
  <c r="C1349" i="5"/>
  <c r="C1348" i="5"/>
  <c r="C1347" i="5"/>
  <c r="C1346" i="5"/>
  <c r="C1345" i="5"/>
  <c r="C1344" i="5"/>
  <c r="C1343" i="5"/>
  <c r="C1342" i="5"/>
  <c r="C1341" i="5"/>
  <c r="C1340" i="5"/>
  <c r="C1339" i="5"/>
  <c r="C1338" i="5"/>
  <c r="C1337" i="5"/>
  <c r="C1336" i="5"/>
  <c r="C1335" i="5"/>
  <c r="C1334" i="5"/>
  <c r="C1333" i="5"/>
  <c r="C1332" i="5"/>
  <c r="C1331" i="5"/>
  <c r="C1330" i="5"/>
  <c r="C1329" i="5"/>
  <c r="C1328" i="5"/>
  <c r="C1327" i="5"/>
  <c r="C1326" i="5"/>
  <c r="C1325" i="5"/>
  <c r="C1324" i="5"/>
  <c r="C1323" i="5"/>
  <c r="C1322" i="5"/>
  <c r="C1321" i="5"/>
  <c r="C1320" i="5"/>
  <c r="C1319" i="5"/>
  <c r="C1318" i="5"/>
  <c r="C1317" i="5"/>
  <c r="C1316" i="5"/>
  <c r="C1315" i="5"/>
  <c r="C1314" i="5"/>
  <c r="C1313" i="5"/>
  <c r="C1312" i="5"/>
  <c r="C1311" i="5"/>
  <c r="C1310" i="5"/>
  <c r="C1309" i="5"/>
  <c r="C1308" i="5"/>
  <c r="C1307" i="5"/>
  <c r="C1306" i="5"/>
  <c r="C1305" i="5"/>
  <c r="C1304" i="5"/>
  <c r="C1303" i="5"/>
  <c r="C1302" i="5"/>
  <c r="C1301" i="5"/>
  <c r="C1300" i="5"/>
  <c r="C1299" i="5"/>
  <c r="C1298" i="5"/>
  <c r="C1297" i="5"/>
  <c r="C1296" i="5"/>
  <c r="C1295" i="5"/>
  <c r="C1294" i="5"/>
  <c r="C1293" i="5"/>
  <c r="C1292" i="5"/>
  <c r="C1291" i="5"/>
  <c r="C1290" i="5"/>
  <c r="C1289" i="5"/>
  <c r="C1288" i="5"/>
  <c r="C1287" i="5"/>
  <c r="C1286" i="5"/>
  <c r="C1285" i="5"/>
  <c r="C1284" i="5"/>
  <c r="C1283" i="5"/>
  <c r="C1282" i="5"/>
  <c r="C1281" i="5"/>
  <c r="C1280" i="5"/>
  <c r="C1279" i="5"/>
  <c r="C1278" i="5"/>
  <c r="C1277" i="5"/>
  <c r="C1276" i="5"/>
  <c r="C1275" i="5"/>
  <c r="C1274" i="5"/>
  <c r="C1273" i="5"/>
  <c r="C1272" i="5"/>
  <c r="C1271" i="5"/>
  <c r="C1270" i="5"/>
  <c r="C1269" i="5"/>
  <c r="C1268" i="5"/>
  <c r="C1267" i="5"/>
  <c r="C1266" i="5"/>
  <c r="C1265" i="5"/>
  <c r="C1264" i="5"/>
  <c r="C1263" i="5"/>
  <c r="C1262" i="5"/>
  <c r="C1261" i="5"/>
  <c r="C1260" i="5"/>
  <c r="C1259" i="5"/>
  <c r="C1258" i="5"/>
  <c r="C1257" i="5"/>
  <c r="C1256" i="5"/>
  <c r="C1255" i="5"/>
  <c r="C1254" i="5"/>
  <c r="C1253" i="5"/>
  <c r="C1252" i="5"/>
  <c r="C1251" i="5"/>
  <c r="C1250" i="5"/>
  <c r="C1249" i="5"/>
  <c r="C1248" i="5"/>
  <c r="C1247" i="5"/>
  <c r="C1246" i="5"/>
  <c r="C1245" i="5"/>
  <c r="C1244" i="5"/>
  <c r="C1243" i="5"/>
  <c r="C1242" i="5"/>
  <c r="C1241" i="5"/>
  <c r="C1240" i="5"/>
  <c r="C1239" i="5"/>
  <c r="C1238" i="5"/>
  <c r="C1237" i="5"/>
  <c r="C1236" i="5"/>
  <c r="C1235" i="5"/>
  <c r="C1234" i="5"/>
  <c r="C1233" i="5"/>
  <c r="C1232" i="5"/>
  <c r="C1231" i="5"/>
  <c r="C1230" i="5"/>
  <c r="C1229" i="5"/>
  <c r="C1228" i="5"/>
  <c r="C1227" i="5"/>
  <c r="C1226" i="5"/>
  <c r="C1225" i="5"/>
  <c r="C1224" i="5"/>
  <c r="C1223" i="5"/>
  <c r="C1222" i="5"/>
  <c r="C1221" i="5"/>
  <c r="C1220" i="5"/>
  <c r="C1219" i="5"/>
  <c r="C1218" i="5"/>
  <c r="C1217" i="5"/>
  <c r="C1216" i="5"/>
  <c r="C1215" i="5"/>
  <c r="C1214" i="5"/>
  <c r="C1213" i="5"/>
  <c r="C1212" i="5"/>
  <c r="C1211" i="5"/>
  <c r="C1210" i="5"/>
  <c r="C1209" i="5"/>
  <c r="C1208" i="5"/>
  <c r="C1207" i="5"/>
  <c r="C1206" i="5"/>
  <c r="C1205" i="5"/>
  <c r="C1204" i="5"/>
  <c r="C1203" i="5"/>
  <c r="C1202" i="5"/>
  <c r="C1201" i="5"/>
  <c r="C1200" i="5"/>
  <c r="C1199" i="5"/>
  <c r="C1198" i="5"/>
  <c r="C1197" i="5"/>
  <c r="C1196" i="5"/>
  <c r="C1195" i="5"/>
  <c r="C1194" i="5"/>
  <c r="C1193" i="5"/>
  <c r="C1192" i="5"/>
  <c r="C1191" i="5"/>
  <c r="C1190" i="5"/>
  <c r="C1189" i="5"/>
  <c r="C1188" i="5"/>
  <c r="C1187" i="5"/>
  <c r="C1186" i="5"/>
  <c r="C1185" i="5"/>
  <c r="C1184" i="5"/>
  <c r="C1183" i="5"/>
  <c r="C1182" i="5"/>
  <c r="C1181" i="5"/>
  <c r="C1180" i="5"/>
  <c r="C1179" i="5"/>
  <c r="C1178" i="5"/>
  <c r="C1177" i="5"/>
  <c r="C1176" i="5"/>
  <c r="C1175" i="5"/>
  <c r="C1174" i="5"/>
  <c r="C1173" i="5"/>
  <c r="C1172" i="5"/>
  <c r="C1171" i="5"/>
  <c r="C1170" i="5"/>
  <c r="C1169" i="5"/>
  <c r="C1168" i="5"/>
  <c r="C1167" i="5"/>
  <c r="C1166" i="5"/>
  <c r="C1165" i="5"/>
  <c r="C1164" i="5"/>
  <c r="C1163" i="5"/>
  <c r="C1162" i="5"/>
  <c r="C1161" i="5"/>
  <c r="C1160" i="5"/>
  <c r="C1159" i="5"/>
  <c r="C1158" i="5"/>
  <c r="C1157" i="5"/>
  <c r="C1156" i="5"/>
  <c r="C1155" i="5"/>
  <c r="C1154" i="5"/>
  <c r="C1153" i="5"/>
  <c r="C1152" i="5"/>
  <c r="C1151" i="5"/>
  <c r="C1150" i="5"/>
  <c r="C1149" i="5"/>
  <c r="C1148" i="5"/>
  <c r="C1147" i="5"/>
  <c r="C1146" i="5"/>
  <c r="C1145" i="5"/>
  <c r="C1144" i="5"/>
  <c r="C1143" i="5"/>
  <c r="C1142" i="5"/>
  <c r="C1141" i="5"/>
  <c r="C1140" i="5"/>
  <c r="C1139" i="5"/>
  <c r="C1138" i="5"/>
  <c r="C1137" i="5"/>
  <c r="C1136" i="5"/>
  <c r="C1135" i="5"/>
  <c r="C1134" i="5"/>
  <c r="C1133" i="5"/>
  <c r="C1132" i="5"/>
  <c r="C1131" i="5"/>
  <c r="C1130" i="5"/>
  <c r="C1129" i="5"/>
  <c r="C1128" i="5"/>
  <c r="C1127" i="5"/>
  <c r="C1126" i="5"/>
  <c r="C1125" i="5"/>
  <c r="C1124" i="5"/>
  <c r="C1123" i="5"/>
  <c r="C1122" i="5"/>
  <c r="C1121" i="5"/>
  <c r="C1120" i="5"/>
  <c r="C1119" i="5"/>
  <c r="C1118" i="5"/>
  <c r="C1117" i="5"/>
  <c r="C1116" i="5"/>
  <c r="C1115" i="5"/>
  <c r="C1114" i="5"/>
  <c r="C1113" i="5"/>
  <c r="C1112" i="5"/>
  <c r="C1111" i="5"/>
  <c r="C1110" i="5"/>
  <c r="C1109" i="5"/>
  <c r="C1108" i="5"/>
  <c r="C1107" i="5"/>
  <c r="C1106" i="5"/>
  <c r="C1105" i="5"/>
  <c r="C1104" i="5"/>
  <c r="C1103" i="5"/>
  <c r="C1102" i="5"/>
  <c r="C1101" i="5"/>
  <c r="C1100" i="5"/>
  <c r="C1099" i="5"/>
  <c r="C1098" i="5"/>
  <c r="C1097" i="5"/>
  <c r="C1096" i="5"/>
  <c r="C1095" i="5"/>
  <c r="C1094" i="5"/>
  <c r="C1093" i="5"/>
  <c r="C1092" i="5"/>
  <c r="C1091" i="5"/>
  <c r="C1090" i="5"/>
  <c r="C1089" i="5"/>
  <c r="C1088" i="5"/>
  <c r="C1087" i="5"/>
  <c r="C1086" i="5"/>
  <c r="C1085" i="5"/>
  <c r="C1084" i="5"/>
  <c r="C1083" i="5"/>
  <c r="C1082" i="5"/>
  <c r="C1081" i="5"/>
  <c r="C1080" i="5"/>
  <c r="C1079" i="5"/>
  <c r="C1078" i="5"/>
  <c r="C1077" i="5"/>
  <c r="C1076" i="5"/>
  <c r="C1075" i="5"/>
  <c r="C1074" i="5"/>
  <c r="C1073" i="5"/>
  <c r="C1072" i="5"/>
  <c r="C1071" i="5"/>
  <c r="C1070" i="5"/>
  <c r="C1069" i="5"/>
  <c r="C1068" i="5"/>
  <c r="C1067" i="5"/>
  <c r="C1066" i="5"/>
  <c r="C1065" i="5"/>
  <c r="C1064" i="5"/>
  <c r="C1063" i="5"/>
  <c r="C1062" i="5"/>
  <c r="C1061" i="5"/>
  <c r="C1060" i="5"/>
  <c r="C1059" i="5"/>
  <c r="C1058" i="5"/>
  <c r="C1057" i="5"/>
  <c r="C1056" i="5"/>
  <c r="C1055" i="5"/>
  <c r="C1054" i="5"/>
  <c r="C1053" i="5"/>
  <c r="C1052" i="5"/>
  <c r="C1051" i="5"/>
  <c r="C1050" i="5"/>
  <c r="C1049" i="5"/>
  <c r="C1048" i="5"/>
  <c r="C1047" i="5"/>
  <c r="C1046" i="5"/>
  <c r="C1045" i="5"/>
  <c r="C1044" i="5"/>
  <c r="C1043" i="5"/>
  <c r="C1042" i="5"/>
  <c r="C1041" i="5"/>
  <c r="C1040" i="5"/>
  <c r="C1039" i="5"/>
  <c r="C1038" i="5"/>
  <c r="C1037" i="5"/>
  <c r="C1036" i="5"/>
  <c r="C1035" i="5"/>
  <c r="C1034" i="5"/>
  <c r="C1033" i="5"/>
  <c r="C1032" i="5"/>
  <c r="C1031" i="5"/>
  <c r="C1030" i="5"/>
  <c r="C1029" i="5"/>
  <c r="C1028" i="5"/>
  <c r="C1027" i="5"/>
  <c r="C1026" i="5"/>
  <c r="C1025" i="5"/>
  <c r="C1024" i="5"/>
  <c r="C1023" i="5"/>
  <c r="C1022" i="5"/>
  <c r="C1021" i="5"/>
  <c r="C1020" i="5"/>
  <c r="C1019" i="5"/>
  <c r="C1018" i="5"/>
  <c r="C1017" i="5"/>
  <c r="C1016" i="5"/>
  <c r="C1015" i="5"/>
  <c r="C1014" i="5"/>
  <c r="C1013" i="5"/>
  <c r="C1012" i="5"/>
  <c r="C1011" i="5"/>
  <c r="C1010" i="5"/>
  <c r="C1009" i="5"/>
  <c r="C1008" i="5"/>
  <c r="C1007" i="5"/>
  <c r="C1006" i="5"/>
  <c r="C1005" i="5"/>
  <c r="C1004" i="5"/>
  <c r="C1003" i="5"/>
  <c r="C1002" i="5"/>
  <c r="C1001" i="5"/>
  <c r="C1000" i="5"/>
  <c r="C999" i="5"/>
  <c r="C998" i="5"/>
  <c r="C997" i="5"/>
  <c r="C996" i="5"/>
  <c r="C995" i="5"/>
  <c r="C994" i="5"/>
  <c r="C993" i="5"/>
  <c r="C992" i="5"/>
  <c r="C991" i="5"/>
  <c r="C990" i="5"/>
  <c r="C989" i="5"/>
  <c r="C988" i="5"/>
  <c r="C987" i="5"/>
  <c r="C986" i="5"/>
  <c r="C985" i="5"/>
  <c r="C984" i="5"/>
  <c r="C983" i="5"/>
  <c r="C982" i="5"/>
  <c r="C981" i="5"/>
  <c r="C980" i="5"/>
  <c r="C979" i="5"/>
  <c r="C978" i="5"/>
  <c r="C977" i="5"/>
  <c r="C976" i="5"/>
  <c r="C975" i="5"/>
  <c r="C974" i="5"/>
  <c r="C973" i="5"/>
  <c r="C972" i="5"/>
  <c r="C971" i="5"/>
  <c r="C970" i="5"/>
  <c r="C969" i="5"/>
  <c r="C968" i="5"/>
  <c r="C967" i="5"/>
  <c r="C966" i="5"/>
  <c r="C965" i="5"/>
  <c r="C964" i="5"/>
  <c r="C963" i="5"/>
  <c r="C962" i="5"/>
  <c r="C961" i="5"/>
  <c r="C960" i="5"/>
  <c r="C959" i="5"/>
  <c r="C958" i="5"/>
  <c r="C957" i="5"/>
  <c r="C956" i="5"/>
  <c r="C955" i="5"/>
  <c r="C954" i="5"/>
  <c r="C953" i="5"/>
  <c r="C952" i="5"/>
  <c r="C951" i="5"/>
  <c r="C950" i="5"/>
  <c r="C949" i="5"/>
  <c r="C948" i="5"/>
  <c r="C947" i="5"/>
  <c r="C946" i="5"/>
  <c r="C945" i="5"/>
  <c r="C944" i="5"/>
  <c r="C943" i="5"/>
  <c r="C942" i="5"/>
  <c r="C941" i="5"/>
  <c r="C940" i="5"/>
  <c r="C939" i="5"/>
  <c r="C938" i="5"/>
  <c r="C937" i="5"/>
  <c r="C936" i="5"/>
  <c r="C935" i="5"/>
  <c r="C934" i="5"/>
  <c r="C933" i="5"/>
  <c r="C932" i="5"/>
  <c r="C931" i="5"/>
  <c r="C930" i="5"/>
  <c r="C929" i="5"/>
  <c r="C928" i="5"/>
  <c r="C927" i="5"/>
  <c r="C926" i="5"/>
  <c r="C925" i="5"/>
  <c r="C924" i="5"/>
  <c r="C923" i="5"/>
  <c r="C922" i="5"/>
  <c r="C921" i="5"/>
  <c r="C920" i="5"/>
  <c r="C919" i="5"/>
  <c r="C918" i="5"/>
  <c r="C917" i="5"/>
  <c r="C916" i="5"/>
  <c r="C915" i="5"/>
  <c r="C914" i="5"/>
  <c r="C913" i="5"/>
  <c r="C912" i="5"/>
  <c r="C911" i="5"/>
  <c r="C910" i="5"/>
  <c r="C909" i="5"/>
  <c r="C908" i="5"/>
  <c r="C907" i="5"/>
  <c r="C906" i="5"/>
  <c r="C905" i="5"/>
  <c r="C904" i="5"/>
  <c r="C903" i="5"/>
  <c r="C902" i="5"/>
  <c r="C901" i="5"/>
  <c r="C900" i="5"/>
  <c r="C899" i="5"/>
  <c r="C898" i="5"/>
  <c r="C897" i="5"/>
  <c r="C896" i="5"/>
  <c r="C895" i="5"/>
  <c r="C894" i="5"/>
  <c r="C893" i="5"/>
  <c r="C892" i="5"/>
  <c r="C891" i="5"/>
  <c r="C890" i="5"/>
  <c r="C889" i="5"/>
  <c r="C888" i="5"/>
  <c r="C887" i="5"/>
  <c r="C886" i="5"/>
  <c r="C885" i="5"/>
  <c r="C884" i="5"/>
  <c r="C883" i="5"/>
  <c r="C882" i="5"/>
  <c r="C881" i="5"/>
  <c r="C880" i="5"/>
  <c r="C879" i="5"/>
  <c r="C878" i="5"/>
  <c r="C877" i="5"/>
  <c r="C876" i="5"/>
  <c r="C875" i="5"/>
  <c r="C874" i="5"/>
  <c r="C873" i="5"/>
  <c r="C872" i="5"/>
  <c r="C871" i="5"/>
  <c r="C870" i="5"/>
  <c r="C869" i="5"/>
  <c r="C868" i="5"/>
  <c r="C867" i="5"/>
  <c r="C866" i="5"/>
  <c r="C865" i="5"/>
  <c r="C864" i="5"/>
  <c r="C863" i="5"/>
  <c r="C862" i="5"/>
  <c r="C861" i="5"/>
  <c r="C860" i="5"/>
  <c r="C859" i="5"/>
  <c r="C858" i="5"/>
  <c r="C857" i="5"/>
  <c r="C856" i="5"/>
  <c r="C855" i="5"/>
  <c r="C854" i="5"/>
  <c r="C853" i="5"/>
  <c r="C852" i="5"/>
  <c r="C851" i="5"/>
  <c r="C850" i="5"/>
  <c r="C849" i="5"/>
  <c r="C848" i="5"/>
  <c r="C847" i="5"/>
  <c r="C846" i="5"/>
  <c r="C845" i="5"/>
  <c r="C844" i="5"/>
  <c r="C843" i="5"/>
  <c r="C842" i="5"/>
  <c r="C841" i="5"/>
  <c r="C840" i="5"/>
  <c r="C839" i="5"/>
  <c r="C838" i="5"/>
  <c r="C837" i="5"/>
  <c r="C836" i="5"/>
  <c r="C835" i="5"/>
  <c r="C834" i="5"/>
  <c r="C833" i="5"/>
  <c r="C832" i="5"/>
  <c r="C831" i="5"/>
  <c r="C830" i="5"/>
  <c r="C829" i="5"/>
  <c r="C828" i="5"/>
  <c r="C827" i="5"/>
  <c r="C826" i="5"/>
  <c r="C825" i="5"/>
  <c r="C824" i="5"/>
  <c r="C823" i="5"/>
  <c r="C822" i="5"/>
  <c r="C821" i="5"/>
  <c r="C820" i="5"/>
  <c r="C819" i="5"/>
  <c r="C818" i="5"/>
  <c r="C817" i="5"/>
  <c r="C816" i="5"/>
  <c r="C815" i="5"/>
  <c r="C814" i="5"/>
  <c r="C813" i="5"/>
  <c r="C812" i="5"/>
  <c r="C811" i="5"/>
  <c r="C810" i="5"/>
  <c r="C809" i="5"/>
  <c r="C808" i="5"/>
  <c r="C807" i="5"/>
  <c r="C806" i="5"/>
  <c r="C805" i="5"/>
  <c r="C804" i="5"/>
  <c r="C803" i="5"/>
  <c r="C802" i="5"/>
  <c r="C801" i="5"/>
  <c r="C800" i="5"/>
  <c r="C799" i="5"/>
  <c r="C798" i="5"/>
  <c r="C797" i="5"/>
  <c r="C796" i="5"/>
  <c r="C795" i="5"/>
  <c r="C794" i="5"/>
  <c r="C793" i="5"/>
  <c r="C792" i="5"/>
  <c r="C791" i="5"/>
  <c r="C790" i="5"/>
  <c r="C789" i="5"/>
  <c r="C788" i="5"/>
  <c r="C787" i="5"/>
  <c r="C786" i="5"/>
  <c r="C785" i="5"/>
  <c r="C784" i="5"/>
  <c r="C783" i="5"/>
  <c r="C782" i="5"/>
  <c r="C781" i="5"/>
  <c r="C780" i="5"/>
  <c r="C779" i="5"/>
  <c r="C778" i="5"/>
  <c r="C777" i="5"/>
  <c r="C776" i="5"/>
  <c r="C775" i="5"/>
  <c r="C774" i="5"/>
  <c r="C773" i="5"/>
  <c r="C772" i="5"/>
  <c r="C771" i="5"/>
  <c r="C770" i="5"/>
  <c r="C769" i="5"/>
  <c r="C768" i="5"/>
  <c r="C767" i="5"/>
  <c r="C766" i="5"/>
  <c r="C765" i="5"/>
  <c r="C764" i="5"/>
  <c r="C763" i="5"/>
  <c r="C762" i="5"/>
  <c r="C761" i="5"/>
  <c r="C760" i="5"/>
  <c r="C759" i="5"/>
  <c r="C758" i="5"/>
  <c r="C757" i="5"/>
  <c r="C756" i="5"/>
  <c r="C755" i="5"/>
  <c r="C754" i="5"/>
  <c r="C753" i="5"/>
  <c r="C752" i="5"/>
  <c r="C751" i="5"/>
  <c r="C750" i="5"/>
  <c r="C749" i="5"/>
  <c r="C748" i="5"/>
  <c r="C747" i="5"/>
  <c r="C746" i="5"/>
  <c r="C745" i="5"/>
  <c r="C744" i="5"/>
  <c r="C743" i="5"/>
  <c r="C742" i="5"/>
  <c r="C741" i="5"/>
  <c r="C740" i="5"/>
  <c r="C739" i="5"/>
  <c r="C738" i="5"/>
  <c r="C737" i="5"/>
  <c r="C736" i="5"/>
  <c r="C735" i="5"/>
  <c r="C734" i="5"/>
  <c r="C733" i="5"/>
  <c r="C732" i="5"/>
  <c r="C731" i="5"/>
  <c r="C730" i="5"/>
  <c r="C729" i="5"/>
  <c r="C728" i="5"/>
  <c r="C727" i="5"/>
  <c r="C726" i="5"/>
  <c r="C725" i="5"/>
  <c r="C724" i="5"/>
  <c r="C723" i="5"/>
  <c r="C722" i="5"/>
  <c r="C721" i="5"/>
  <c r="C720" i="5"/>
  <c r="C719" i="5"/>
  <c r="C718" i="5"/>
  <c r="C717" i="5"/>
  <c r="C716" i="5"/>
  <c r="C715" i="5"/>
  <c r="C714" i="5"/>
  <c r="C713" i="5"/>
  <c r="C712" i="5"/>
  <c r="C711" i="5"/>
  <c r="C710" i="5"/>
  <c r="C709" i="5"/>
  <c r="C708" i="5"/>
  <c r="C707" i="5"/>
  <c r="C706" i="5"/>
  <c r="C705" i="5"/>
  <c r="C704" i="5"/>
  <c r="C703" i="5"/>
  <c r="C702" i="5"/>
  <c r="C701" i="5"/>
  <c r="C700" i="5"/>
  <c r="C699" i="5"/>
  <c r="C698" i="5"/>
  <c r="C697" i="5"/>
  <c r="C696" i="5"/>
  <c r="C695" i="5"/>
  <c r="C694" i="5"/>
  <c r="C693" i="5"/>
  <c r="C692" i="5"/>
  <c r="C691" i="5"/>
  <c r="C690" i="5"/>
  <c r="C689" i="5"/>
  <c r="C688" i="5"/>
  <c r="C687" i="5"/>
  <c r="C686" i="5"/>
  <c r="C685" i="5"/>
  <c r="C684" i="5"/>
  <c r="C683" i="5"/>
  <c r="C682" i="5"/>
  <c r="C681" i="5"/>
  <c r="C680" i="5"/>
  <c r="C679" i="5"/>
  <c r="C678" i="5"/>
  <c r="C677" i="5"/>
  <c r="C676" i="5"/>
  <c r="C675" i="5"/>
  <c r="C674" i="5"/>
  <c r="C673" i="5"/>
  <c r="C672" i="5"/>
  <c r="C671" i="5"/>
  <c r="C670" i="5"/>
  <c r="C669" i="5"/>
  <c r="C668" i="5"/>
  <c r="C667" i="5"/>
  <c r="C666" i="5"/>
  <c r="C665" i="5"/>
  <c r="C664" i="5"/>
  <c r="C663" i="5"/>
  <c r="C662" i="5"/>
  <c r="C661" i="5"/>
  <c r="C660" i="5"/>
  <c r="C659" i="5"/>
  <c r="C658" i="5"/>
  <c r="C657" i="5"/>
  <c r="C656" i="5"/>
  <c r="C655" i="5"/>
  <c r="C654" i="5"/>
  <c r="C653" i="5"/>
  <c r="C652" i="5"/>
  <c r="C651" i="5"/>
  <c r="C650" i="5"/>
  <c r="C649" i="5"/>
  <c r="C648" i="5"/>
  <c r="C647" i="5"/>
  <c r="C646" i="5"/>
  <c r="C645" i="5"/>
  <c r="C644" i="5"/>
  <c r="C643" i="5"/>
  <c r="C642" i="5"/>
  <c r="C641" i="5"/>
  <c r="C640" i="5"/>
  <c r="C639" i="5"/>
  <c r="C638" i="5"/>
  <c r="C637" i="5"/>
  <c r="C636" i="5"/>
  <c r="C635" i="5"/>
  <c r="C634" i="5"/>
  <c r="C633" i="5"/>
  <c r="C632" i="5"/>
  <c r="C631" i="5"/>
  <c r="C630" i="5"/>
  <c r="C629" i="5"/>
  <c r="C628" i="5"/>
  <c r="C627" i="5"/>
  <c r="C626" i="5"/>
  <c r="C625" i="5"/>
  <c r="C624" i="5"/>
  <c r="C623" i="5"/>
  <c r="C622" i="5"/>
  <c r="C621" i="5"/>
  <c r="C620" i="5"/>
  <c r="C619" i="5"/>
  <c r="C618" i="5"/>
  <c r="C617" i="5"/>
  <c r="C616" i="5"/>
  <c r="C615" i="5"/>
  <c r="C614" i="5"/>
  <c r="C613" i="5"/>
  <c r="C612" i="5"/>
  <c r="C611" i="5"/>
  <c r="C610" i="5"/>
  <c r="C609" i="5"/>
  <c r="C608" i="5"/>
  <c r="C607" i="5"/>
  <c r="C606" i="5"/>
  <c r="C605" i="5"/>
  <c r="C604" i="5"/>
  <c r="C603" i="5"/>
  <c r="C602" i="5"/>
  <c r="C601" i="5"/>
  <c r="C600" i="5"/>
  <c r="C599" i="5"/>
  <c r="C598" i="5"/>
  <c r="C597" i="5"/>
  <c r="C596" i="5"/>
  <c r="C595" i="5"/>
  <c r="C594" i="5"/>
  <c r="C593" i="5"/>
  <c r="C592" i="5"/>
  <c r="C591" i="5"/>
  <c r="C590" i="5"/>
  <c r="C589" i="5"/>
  <c r="C588" i="5"/>
  <c r="C587" i="5"/>
  <c r="C586" i="5"/>
  <c r="C585" i="5"/>
  <c r="C584" i="5"/>
  <c r="C583" i="5"/>
  <c r="C582" i="5"/>
  <c r="C581" i="5"/>
  <c r="C580" i="5"/>
  <c r="C579" i="5"/>
  <c r="C578" i="5"/>
  <c r="C577" i="5"/>
  <c r="C576" i="5"/>
  <c r="C575" i="5"/>
  <c r="C574" i="5"/>
  <c r="C573" i="5"/>
  <c r="C572" i="5"/>
  <c r="C571" i="5"/>
  <c r="C570" i="5"/>
  <c r="C569" i="5"/>
  <c r="C568" i="5"/>
  <c r="C567" i="5"/>
  <c r="C566" i="5"/>
  <c r="C565" i="5"/>
  <c r="C564" i="5"/>
  <c r="C563" i="5"/>
  <c r="C562" i="5"/>
  <c r="C561" i="5"/>
  <c r="C560" i="5"/>
  <c r="C559" i="5"/>
  <c r="C558" i="5"/>
  <c r="C557" i="5"/>
  <c r="C556" i="5"/>
  <c r="C555" i="5"/>
  <c r="C554" i="5"/>
  <c r="C553" i="5"/>
  <c r="C552" i="5"/>
  <c r="C551" i="5"/>
  <c r="C550" i="5"/>
  <c r="C549" i="5"/>
  <c r="C548" i="5"/>
  <c r="C547" i="5"/>
  <c r="C546" i="5"/>
  <c r="C545" i="5"/>
  <c r="C544" i="5"/>
  <c r="C543" i="5"/>
  <c r="C542" i="5"/>
  <c r="C541" i="5"/>
  <c r="C540" i="5"/>
  <c r="C539" i="5"/>
  <c r="C538" i="5"/>
  <c r="C537" i="5"/>
  <c r="C536" i="5"/>
  <c r="C535" i="5"/>
  <c r="C534" i="5"/>
  <c r="C533" i="5"/>
  <c r="C532" i="5"/>
  <c r="C531" i="5"/>
  <c r="C530" i="5"/>
  <c r="C529" i="5"/>
  <c r="C528" i="5"/>
  <c r="C527" i="5"/>
  <c r="C526" i="5"/>
  <c r="C525" i="5"/>
  <c r="C524" i="5"/>
  <c r="C523" i="5"/>
  <c r="C522" i="5"/>
  <c r="C521" i="5"/>
  <c r="C520" i="5"/>
  <c r="C519" i="5"/>
  <c r="C518" i="5"/>
  <c r="C517" i="5"/>
  <c r="C516" i="5"/>
  <c r="C515" i="5"/>
  <c r="C514" i="5"/>
  <c r="C513" i="5"/>
  <c r="C512" i="5"/>
  <c r="C511" i="5"/>
  <c r="C510" i="5"/>
  <c r="C509" i="5"/>
  <c r="C508" i="5"/>
  <c r="C507" i="5"/>
  <c r="C506" i="5"/>
  <c r="C505" i="5"/>
  <c r="C504" i="5"/>
  <c r="C503" i="5"/>
  <c r="C502" i="5"/>
  <c r="C501" i="5"/>
  <c r="C500" i="5"/>
  <c r="C499" i="5"/>
  <c r="C498" i="5"/>
  <c r="C497" i="5"/>
  <c r="C496" i="5"/>
  <c r="C495" i="5"/>
  <c r="C494" i="5"/>
  <c r="C493" i="5"/>
  <c r="C492" i="5"/>
  <c r="C491" i="5"/>
  <c r="C490" i="5"/>
  <c r="C489" i="5"/>
  <c r="C488" i="5"/>
  <c r="C487" i="5"/>
  <c r="C486" i="5"/>
  <c r="C485" i="5"/>
  <c r="C484" i="5"/>
  <c r="C483" i="5"/>
  <c r="C482" i="5"/>
  <c r="C481" i="5"/>
  <c r="C480" i="5"/>
  <c r="C479" i="5"/>
  <c r="C478" i="5"/>
  <c r="C477" i="5"/>
  <c r="C476" i="5"/>
  <c r="C475" i="5"/>
  <c r="C474" i="5"/>
  <c r="C473" i="5"/>
  <c r="C472" i="5"/>
  <c r="C471" i="5"/>
  <c r="C470" i="5"/>
  <c r="C469" i="5"/>
  <c r="C468" i="5"/>
  <c r="C467" i="5"/>
  <c r="C466" i="5"/>
  <c r="C465" i="5"/>
  <c r="C464" i="5"/>
  <c r="C463" i="5"/>
  <c r="C462" i="5"/>
  <c r="C461" i="5"/>
  <c r="C460" i="5"/>
  <c r="C459" i="5"/>
  <c r="C458" i="5"/>
  <c r="C457" i="5"/>
  <c r="C456" i="5"/>
  <c r="C455" i="5"/>
  <c r="C454" i="5"/>
  <c r="C453" i="5"/>
  <c r="C452" i="5"/>
  <c r="C451" i="5"/>
  <c r="C450" i="5"/>
  <c r="C449" i="5"/>
  <c r="C448" i="5"/>
  <c r="C447" i="5"/>
  <c r="C446" i="5"/>
  <c r="C445" i="5"/>
  <c r="C444" i="5"/>
  <c r="C443" i="5"/>
  <c r="C442" i="5"/>
  <c r="C441" i="5"/>
  <c r="C440" i="5"/>
  <c r="C439" i="5"/>
  <c r="C438" i="5"/>
  <c r="C437" i="5"/>
  <c r="C436" i="5"/>
  <c r="C435" i="5"/>
  <c r="C434" i="5"/>
  <c r="C433" i="5"/>
  <c r="C432" i="5"/>
  <c r="C431" i="5"/>
  <c r="C430" i="5"/>
  <c r="C429" i="5"/>
  <c r="C428" i="5"/>
  <c r="C427" i="5"/>
  <c r="C426" i="5"/>
  <c r="C425" i="5"/>
  <c r="C424" i="5"/>
  <c r="C423" i="5"/>
  <c r="C422" i="5"/>
  <c r="C421" i="5"/>
  <c r="C420" i="5"/>
  <c r="C419" i="5"/>
  <c r="C418" i="5"/>
  <c r="C417" i="5"/>
  <c r="C416" i="5"/>
  <c r="C415" i="5"/>
  <c r="C414" i="5"/>
  <c r="C413" i="5"/>
  <c r="C412" i="5"/>
  <c r="C411" i="5"/>
  <c r="C410" i="5"/>
  <c r="C409" i="5"/>
  <c r="C408" i="5"/>
  <c r="C407" i="5"/>
  <c r="C406" i="5"/>
  <c r="C405" i="5"/>
  <c r="C404" i="5"/>
  <c r="C403" i="5"/>
  <c r="C402" i="5"/>
  <c r="C401" i="5"/>
  <c r="C400" i="5"/>
  <c r="C399" i="5"/>
  <c r="C398" i="5"/>
  <c r="C397" i="5"/>
  <c r="C396" i="5"/>
  <c r="C395" i="5"/>
  <c r="C394" i="5"/>
  <c r="C393" i="5"/>
  <c r="C392" i="5"/>
  <c r="C391" i="5"/>
  <c r="C390" i="5"/>
  <c r="C389" i="5"/>
  <c r="C388" i="5"/>
  <c r="C387" i="5"/>
  <c r="C386" i="5"/>
  <c r="C385" i="5"/>
  <c r="C384" i="5"/>
  <c r="C383" i="5"/>
  <c r="C382" i="5"/>
  <c r="C381" i="5"/>
  <c r="C380" i="5"/>
  <c r="C379" i="5"/>
  <c r="C378" i="5"/>
  <c r="C377" i="5"/>
  <c r="C376" i="5"/>
  <c r="C375" i="5"/>
  <c r="C374" i="5"/>
  <c r="C373" i="5"/>
  <c r="C372" i="5"/>
  <c r="C371" i="5"/>
  <c r="C370" i="5"/>
  <c r="C369" i="5"/>
  <c r="C368" i="5"/>
  <c r="C367" i="5"/>
  <c r="C366" i="5"/>
  <c r="C365" i="5"/>
  <c r="C364" i="5"/>
  <c r="C363" i="5"/>
  <c r="C362" i="5"/>
  <c r="C361" i="5"/>
  <c r="C360" i="5"/>
  <c r="C359" i="5"/>
  <c r="C358" i="5"/>
  <c r="C357" i="5"/>
  <c r="C356" i="5"/>
  <c r="C355" i="5"/>
  <c r="C354" i="5"/>
  <c r="C353" i="5"/>
  <c r="C352" i="5"/>
  <c r="C351" i="5"/>
  <c r="C350" i="5"/>
  <c r="C349" i="5"/>
  <c r="C348" i="5"/>
  <c r="C347" i="5"/>
  <c r="C346" i="5"/>
  <c r="C345" i="5"/>
  <c r="C344" i="5"/>
  <c r="C343" i="5"/>
  <c r="C342" i="5"/>
  <c r="C341" i="5"/>
  <c r="C340" i="5"/>
  <c r="C339" i="5"/>
  <c r="C338" i="5"/>
  <c r="C337" i="5"/>
  <c r="C336" i="5"/>
  <c r="C335" i="5"/>
  <c r="C334" i="5"/>
  <c r="C333" i="5"/>
  <c r="C332" i="5"/>
  <c r="C331" i="5"/>
  <c r="C330" i="5"/>
  <c r="C329" i="5"/>
  <c r="C328" i="5"/>
  <c r="C327" i="5"/>
  <c r="C326" i="5"/>
  <c r="C325" i="5"/>
  <c r="C324" i="5"/>
  <c r="C323" i="5"/>
  <c r="C322" i="5"/>
  <c r="C321" i="5"/>
  <c r="C320" i="5"/>
  <c r="C319" i="5"/>
  <c r="C318" i="5"/>
  <c r="C317" i="5"/>
  <c r="C316" i="5"/>
  <c r="C315" i="5"/>
  <c r="C314" i="5"/>
  <c r="C313" i="5"/>
  <c r="C312" i="5"/>
  <c r="C311" i="5"/>
  <c r="C310" i="5"/>
  <c r="C309" i="5"/>
  <c r="C308" i="5"/>
  <c r="C307" i="5"/>
  <c r="C306" i="5"/>
  <c r="C305" i="5"/>
  <c r="C304" i="5"/>
  <c r="C303" i="5"/>
  <c r="C302" i="5"/>
  <c r="C301" i="5"/>
  <c r="C300" i="5"/>
  <c r="C299" i="5"/>
  <c r="C298" i="5"/>
  <c r="C297" i="5"/>
  <c r="C296" i="5"/>
  <c r="C295" i="5"/>
  <c r="C294" i="5"/>
  <c r="C293" i="5"/>
  <c r="C292" i="5"/>
  <c r="C291" i="5"/>
  <c r="C290" i="5"/>
  <c r="C289" i="5"/>
  <c r="C288" i="5"/>
  <c r="C287" i="5"/>
  <c r="C286" i="5"/>
  <c r="C285" i="5"/>
  <c r="C284" i="5"/>
  <c r="C283" i="5"/>
  <c r="C282" i="5"/>
  <c r="C281" i="5"/>
  <c r="C280" i="5"/>
  <c r="C279" i="5"/>
  <c r="C278" i="5"/>
  <c r="C277" i="5"/>
  <c r="C276" i="5"/>
  <c r="C275" i="5"/>
  <c r="C274" i="5"/>
  <c r="C273" i="5"/>
  <c r="C272" i="5"/>
  <c r="C271" i="5"/>
  <c r="C270" i="5"/>
  <c r="C269" i="5"/>
  <c r="C268" i="5"/>
  <c r="C267" i="5"/>
  <c r="C266" i="5"/>
  <c r="C265" i="5"/>
  <c r="C264" i="5"/>
  <c r="C263" i="5"/>
  <c r="C262" i="5"/>
  <c r="C261" i="5"/>
  <c r="C260" i="5"/>
  <c r="C259" i="5"/>
  <c r="C258" i="5"/>
  <c r="C257" i="5"/>
  <c r="C256" i="5"/>
  <c r="C255" i="5"/>
  <c r="C254" i="5"/>
  <c r="C253" i="5"/>
  <c r="C252" i="5"/>
  <c r="C251" i="5"/>
  <c r="C250" i="5"/>
  <c r="C249" i="5"/>
  <c r="C248" i="5"/>
  <c r="C247" i="5"/>
  <c r="C246" i="5"/>
  <c r="C245" i="5"/>
  <c r="C244" i="5"/>
  <c r="C243" i="5"/>
  <c r="C242" i="5"/>
  <c r="C241" i="5"/>
  <c r="C240" i="5"/>
  <c r="C239" i="5"/>
  <c r="C238" i="5"/>
  <c r="C237" i="5"/>
  <c r="C236" i="5"/>
  <c r="C235" i="5"/>
  <c r="C234" i="5"/>
  <c r="C233" i="5"/>
  <c r="C232" i="5"/>
  <c r="C231" i="5"/>
  <c r="C230" i="5"/>
  <c r="C229" i="5"/>
  <c r="C228" i="5"/>
  <c r="C227" i="5"/>
  <c r="C226" i="5"/>
  <c r="C225" i="5"/>
  <c r="C224" i="5"/>
  <c r="C223" i="5"/>
  <c r="C222" i="5"/>
  <c r="C221" i="5"/>
  <c r="C220" i="5"/>
  <c r="C219" i="5"/>
  <c r="C218" i="5"/>
  <c r="C217" i="5"/>
  <c r="C216" i="5"/>
  <c r="C215" i="5"/>
  <c r="C214" i="5"/>
  <c r="C213" i="5"/>
  <c r="C212" i="5"/>
  <c r="C211" i="5"/>
  <c r="C210" i="5"/>
  <c r="C209" i="5"/>
  <c r="C208" i="5"/>
  <c r="C207" i="5"/>
  <c r="C206" i="5"/>
  <c r="C205" i="5"/>
  <c r="C204" i="5"/>
  <c r="C203" i="5"/>
  <c r="C202" i="5"/>
  <c r="C201" i="5"/>
  <c r="C200" i="5"/>
  <c r="C199" i="5"/>
  <c r="C198" i="5"/>
  <c r="C197" i="5"/>
  <c r="C196" i="5"/>
  <c r="C195" i="5"/>
  <c r="C194" i="5"/>
  <c r="C193" i="5"/>
  <c r="C192" i="5"/>
  <c r="C191" i="5"/>
  <c r="C190" i="5"/>
  <c r="C189" i="5"/>
  <c r="C188" i="5"/>
  <c r="C187" i="5"/>
  <c r="C186" i="5"/>
  <c r="C185" i="5"/>
  <c r="C184" i="5"/>
  <c r="C183" i="5"/>
  <c r="C182" i="5"/>
  <c r="C181" i="5"/>
  <c r="C180" i="5"/>
  <c r="C179" i="5"/>
  <c r="C178" i="5"/>
  <c r="C177" i="5"/>
  <c r="C176" i="5"/>
  <c r="C175" i="5"/>
  <c r="C174" i="5"/>
  <c r="C173" i="5"/>
  <c r="C172" i="5"/>
  <c r="C171" i="5"/>
  <c r="C170" i="5"/>
  <c r="C169" i="5"/>
  <c r="C168" i="5"/>
  <c r="C167" i="5"/>
  <c r="C166" i="5"/>
  <c r="C165" i="5"/>
  <c r="C164" i="5"/>
  <c r="C163" i="5"/>
  <c r="C162" i="5"/>
  <c r="C161" i="5"/>
  <c r="C160" i="5"/>
  <c r="C159" i="5"/>
  <c r="C158" i="5"/>
  <c r="C157" i="5"/>
  <c r="C156" i="5"/>
  <c r="C155" i="5"/>
  <c r="C154" i="5"/>
  <c r="C153" i="5"/>
  <c r="C152" i="5"/>
  <c r="C151" i="5"/>
  <c r="C150" i="5"/>
  <c r="C149" i="5"/>
  <c r="C148" i="5"/>
  <c r="C147" i="5"/>
  <c r="C146" i="5"/>
  <c r="C145" i="5"/>
  <c r="C144" i="5"/>
  <c r="C143" i="5"/>
  <c r="C142" i="5"/>
  <c r="C141" i="5"/>
  <c r="C140" i="5"/>
  <c r="C139" i="5"/>
  <c r="C138" i="5"/>
  <c r="C137" i="5"/>
  <c r="C136" i="5"/>
  <c r="C135" i="5"/>
  <c r="C134" i="5"/>
  <c r="C133" i="5"/>
  <c r="C132" i="5"/>
  <c r="C131" i="5"/>
  <c r="C130" i="5"/>
  <c r="C129" i="5"/>
  <c r="C128" i="5"/>
  <c r="C127" i="5"/>
  <c r="C126" i="5"/>
  <c r="C125" i="5"/>
  <c r="C124" i="5"/>
  <c r="C123" i="5"/>
  <c r="C122" i="5"/>
  <c r="C121" i="5"/>
  <c r="C120" i="5"/>
  <c r="C119" i="5"/>
  <c r="C118" i="5"/>
  <c r="C117" i="5"/>
  <c r="C116" i="5"/>
  <c r="C115" i="5"/>
  <c r="C114" i="5"/>
  <c r="C113" i="5"/>
  <c r="C112" i="5"/>
  <c r="C111" i="5"/>
  <c r="C110" i="5"/>
  <c r="C109" i="5"/>
  <c r="C108" i="5"/>
  <c r="C107" i="5"/>
  <c r="C106" i="5"/>
  <c r="C105" i="5"/>
  <c r="C104" i="5"/>
  <c r="C103" i="5"/>
  <c r="C102" i="5"/>
  <c r="C101" i="5"/>
  <c r="C100" i="5"/>
  <c r="C99" i="5"/>
  <c r="C98" i="5"/>
  <c r="C97" i="5"/>
  <c r="C96" i="5"/>
  <c r="C95" i="5"/>
  <c r="C94" i="5"/>
  <c r="C93" i="5"/>
  <c r="C92" i="5"/>
  <c r="C91" i="5"/>
  <c r="C90" i="5"/>
  <c r="C89" i="5"/>
  <c r="C88" i="5"/>
  <c r="C87" i="5"/>
  <c r="C86" i="5"/>
  <c r="C85" i="5"/>
  <c r="C84" i="5"/>
  <c r="C83" i="5"/>
  <c r="C82" i="5"/>
  <c r="C81" i="5"/>
  <c r="C80" i="5"/>
  <c r="C79" i="5"/>
  <c r="C78" i="5"/>
  <c r="C77" i="5"/>
  <c r="C76" i="5"/>
  <c r="C75" i="5"/>
  <c r="C74" i="5"/>
  <c r="C73" i="5"/>
  <c r="C72" i="5"/>
  <c r="C71" i="5"/>
  <c r="C70" i="5"/>
  <c r="C69" i="5"/>
  <c r="C68" i="5"/>
  <c r="C67" i="5"/>
  <c r="C66" i="5"/>
  <c r="C65" i="5"/>
  <c r="C64"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T3" i="4"/>
  <c r="T4" i="4"/>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83" i="4"/>
  <c r="T84" i="4"/>
  <c r="T85" i="4"/>
  <c r="T86" i="4"/>
  <c r="T87" i="4"/>
  <c r="T88" i="4"/>
  <c r="T89" i="4"/>
  <c r="T90" i="4"/>
  <c r="T91" i="4"/>
  <c r="T92" i="4"/>
  <c r="T93" i="4"/>
  <c r="T94" i="4"/>
  <c r="T95" i="4"/>
  <c r="T96" i="4"/>
  <c r="T97" i="4"/>
  <c r="T98" i="4"/>
  <c r="T99" i="4"/>
  <c r="T100" i="4"/>
  <c r="T101" i="4"/>
  <c r="T102" i="4"/>
  <c r="T103" i="4"/>
  <c r="T104" i="4"/>
  <c r="T105" i="4"/>
  <c r="T106" i="4"/>
  <c r="T107" i="4"/>
  <c r="T108" i="4"/>
  <c r="T109" i="4"/>
  <c r="T110" i="4"/>
  <c r="T111" i="4"/>
  <c r="T112" i="4"/>
  <c r="T113" i="4"/>
  <c r="T114" i="4"/>
  <c r="T115" i="4"/>
  <c r="T116" i="4"/>
  <c r="T117" i="4"/>
  <c r="T118" i="4"/>
  <c r="T119" i="4"/>
  <c r="T120" i="4"/>
  <c r="T121" i="4"/>
  <c r="T122" i="4"/>
  <c r="T123" i="4"/>
  <c r="T124" i="4"/>
  <c r="T125" i="4"/>
  <c r="T126" i="4"/>
  <c r="T127" i="4"/>
  <c r="T128" i="4"/>
  <c r="T129" i="4"/>
  <c r="T130" i="4"/>
  <c r="T131" i="4"/>
  <c r="T132" i="4"/>
  <c r="T133" i="4"/>
  <c r="T134" i="4"/>
  <c r="T135" i="4"/>
  <c r="T136" i="4"/>
  <c r="T137" i="4"/>
  <c r="T138" i="4"/>
  <c r="T139" i="4"/>
  <c r="T140" i="4"/>
  <c r="T141" i="4"/>
  <c r="T142" i="4"/>
  <c r="T143" i="4"/>
  <c r="T144" i="4"/>
  <c r="T145" i="4"/>
  <c r="T146" i="4"/>
  <c r="T147" i="4"/>
  <c r="T148" i="4"/>
  <c r="T149" i="4"/>
  <c r="T150" i="4"/>
  <c r="T151" i="4"/>
  <c r="T152" i="4"/>
  <c r="T153" i="4"/>
  <c r="T154" i="4"/>
  <c r="T155" i="4"/>
  <c r="T156" i="4"/>
  <c r="T157" i="4"/>
  <c r="T158" i="4"/>
  <c r="T159" i="4"/>
  <c r="T160" i="4"/>
  <c r="T161" i="4"/>
  <c r="T162" i="4"/>
  <c r="T163" i="4"/>
  <c r="T164" i="4"/>
  <c r="T165" i="4"/>
  <c r="T166" i="4"/>
  <c r="T167" i="4"/>
  <c r="T168" i="4"/>
  <c r="T169" i="4"/>
  <c r="T170" i="4"/>
  <c r="T171" i="4"/>
  <c r="T172" i="4"/>
  <c r="T173" i="4"/>
  <c r="T174" i="4"/>
  <c r="T175" i="4"/>
  <c r="T176" i="4"/>
  <c r="T177" i="4"/>
  <c r="T178" i="4"/>
  <c r="T179" i="4"/>
  <c r="T180" i="4"/>
  <c r="T181" i="4"/>
  <c r="T182" i="4"/>
  <c r="T183" i="4"/>
  <c r="T184" i="4"/>
  <c r="T185" i="4"/>
  <c r="T186" i="4"/>
  <c r="T187" i="4"/>
  <c r="T188" i="4"/>
  <c r="T189" i="4"/>
  <c r="T190" i="4"/>
  <c r="T191" i="4"/>
  <c r="T192" i="4"/>
  <c r="T193" i="4"/>
  <c r="T194" i="4"/>
  <c r="T195" i="4"/>
  <c r="T196" i="4"/>
  <c r="T197" i="4"/>
  <c r="T198" i="4"/>
  <c r="T199" i="4"/>
  <c r="T200" i="4"/>
  <c r="T201" i="4"/>
  <c r="T202" i="4"/>
  <c r="T203" i="4"/>
  <c r="T204" i="4"/>
  <c r="T205" i="4"/>
  <c r="T206" i="4"/>
  <c r="T207" i="4"/>
  <c r="T208" i="4"/>
  <c r="T209" i="4"/>
  <c r="T210" i="4"/>
  <c r="T211" i="4"/>
  <c r="T212" i="4"/>
  <c r="T213" i="4"/>
  <c r="T214" i="4"/>
  <c r="T215" i="4"/>
  <c r="T216" i="4"/>
  <c r="T217" i="4"/>
  <c r="T218" i="4"/>
  <c r="T219" i="4"/>
  <c r="T220" i="4"/>
  <c r="T221" i="4"/>
  <c r="T222" i="4"/>
  <c r="T223" i="4"/>
  <c r="T224" i="4"/>
  <c r="T225" i="4"/>
  <c r="T226" i="4"/>
  <c r="T227" i="4"/>
  <c r="T228" i="4"/>
  <c r="T229" i="4"/>
  <c r="T230" i="4"/>
  <c r="T231" i="4"/>
  <c r="T232" i="4"/>
  <c r="T233" i="4"/>
  <c r="T234" i="4"/>
  <c r="T235" i="4"/>
  <c r="T236" i="4"/>
  <c r="T237" i="4"/>
  <c r="T238" i="4"/>
  <c r="T239" i="4"/>
  <c r="T240" i="4"/>
  <c r="T241" i="4"/>
  <c r="T242" i="4"/>
  <c r="T243" i="4"/>
  <c r="T244" i="4"/>
  <c r="T245" i="4"/>
  <c r="T246" i="4"/>
  <c r="T247" i="4"/>
  <c r="T248" i="4"/>
  <c r="T249" i="4"/>
  <c r="T250" i="4"/>
  <c r="T251" i="4"/>
  <c r="T252" i="4"/>
  <c r="T253" i="4"/>
  <c r="T254" i="4"/>
  <c r="T255" i="4"/>
  <c r="T256" i="4"/>
  <c r="T257" i="4"/>
  <c r="T258" i="4"/>
  <c r="T259" i="4"/>
  <c r="T260" i="4"/>
  <c r="T261" i="4"/>
  <c r="T262" i="4"/>
  <c r="T263" i="4"/>
  <c r="T264" i="4"/>
  <c r="T265" i="4"/>
  <c r="T266" i="4"/>
  <c r="T267" i="4"/>
  <c r="T268" i="4"/>
  <c r="T269" i="4"/>
  <c r="T270" i="4"/>
  <c r="T271" i="4"/>
  <c r="T272" i="4"/>
  <c r="T273" i="4"/>
  <c r="T274" i="4"/>
  <c r="T275" i="4"/>
  <c r="T276" i="4"/>
  <c r="T277" i="4"/>
  <c r="T278" i="4"/>
  <c r="T279" i="4"/>
  <c r="T280" i="4"/>
  <c r="T281" i="4"/>
  <c r="T282" i="4"/>
  <c r="T283" i="4"/>
  <c r="T284" i="4"/>
  <c r="T285" i="4"/>
  <c r="T286" i="4"/>
  <c r="T287" i="4"/>
  <c r="T288" i="4"/>
  <c r="T289" i="4"/>
  <c r="T290" i="4"/>
  <c r="T291" i="4"/>
  <c r="T292" i="4"/>
  <c r="T293" i="4"/>
  <c r="T294" i="4"/>
  <c r="T295" i="4"/>
  <c r="T296" i="4"/>
  <c r="T297" i="4"/>
  <c r="T298" i="4"/>
  <c r="T299" i="4"/>
  <c r="T300" i="4"/>
  <c r="T301" i="4"/>
  <c r="T302" i="4"/>
  <c r="T303" i="4"/>
  <c r="T304" i="4"/>
  <c r="T305" i="4"/>
  <c r="T306" i="4"/>
  <c r="T307" i="4"/>
  <c r="T308" i="4"/>
  <c r="T309" i="4"/>
  <c r="T310" i="4"/>
  <c r="T311" i="4"/>
  <c r="T312" i="4"/>
  <c r="T313" i="4"/>
  <c r="T314" i="4"/>
  <c r="T315" i="4"/>
  <c r="T316" i="4"/>
  <c r="T317" i="4"/>
  <c r="T318" i="4"/>
  <c r="T319" i="4"/>
  <c r="T320" i="4"/>
  <c r="T321" i="4"/>
  <c r="T322" i="4"/>
  <c r="T323" i="4"/>
  <c r="T324" i="4"/>
  <c r="T325" i="4"/>
  <c r="T326" i="4"/>
  <c r="T327" i="4"/>
  <c r="T328" i="4"/>
  <c r="T329" i="4"/>
  <c r="T330" i="4"/>
  <c r="T331" i="4"/>
  <c r="T332" i="4"/>
  <c r="T333" i="4"/>
  <c r="T334" i="4"/>
  <c r="T335" i="4"/>
  <c r="T336" i="4"/>
  <c r="T337" i="4"/>
  <c r="T338" i="4"/>
  <c r="T339" i="4"/>
  <c r="T340" i="4"/>
  <c r="T341" i="4"/>
  <c r="T342" i="4"/>
  <c r="T343" i="4"/>
  <c r="T344" i="4"/>
  <c r="T345" i="4"/>
  <c r="T346" i="4"/>
  <c r="T347" i="4"/>
  <c r="T348" i="4"/>
  <c r="T349" i="4"/>
  <c r="T350" i="4"/>
  <c r="T351" i="4"/>
  <c r="T352" i="4"/>
  <c r="T353" i="4"/>
  <c r="T354" i="4"/>
  <c r="T355" i="4"/>
  <c r="T356" i="4"/>
  <c r="T357" i="4"/>
  <c r="T358" i="4"/>
  <c r="T359" i="4"/>
  <c r="T360" i="4"/>
  <c r="T361" i="4"/>
  <c r="T362" i="4"/>
  <c r="T363" i="4"/>
  <c r="T364" i="4"/>
  <c r="T365" i="4"/>
  <c r="T366" i="4"/>
  <c r="T367" i="4"/>
  <c r="T368" i="4"/>
  <c r="T369" i="4"/>
  <c r="T370" i="4"/>
  <c r="T371" i="4"/>
  <c r="T372" i="4"/>
  <c r="T373" i="4"/>
  <c r="T374" i="4"/>
  <c r="T375" i="4"/>
  <c r="T376" i="4"/>
  <c r="T377" i="4"/>
  <c r="T378" i="4"/>
  <c r="T379" i="4"/>
  <c r="T380" i="4"/>
  <c r="T381" i="4"/>
  <c r="T382" i="4"/>
  <c r="T383" i="4"/>
  <c r="T384" i="4"/>
  <c r="T385" i="4"/>
  <c r="T386" i="4"/>
  <c r="T387" i="4"/>
  <c r="T388" i="4"/>
  <c r="T389" i="4"/>
  <c r="T390" i="4"/>
  <c r="T391" i="4"/>
  <c r="T392" i="4"/>
  <c r="T393" i="4"/>
  <c r="T394" i="4"/>
  <c r="T395" i="4"/>
  <c r="T396" i="4"/>
  <c r="T397" i="4"/>
  <c r="T398" i="4"/>
  <c r="T399" i="4"/>
  <c r="T400" i="4"/>
  <c r="T401" i="4"/>
  <c r="T402" i="4"/>
  <c r="T403" i="4"/>
  <c r="T404" i="4"/>
  <c r="T405" i="4"/>
  <c r="T406" i="4"/>
  <c r="T407" i="4"/>
  <c r="T408" i="4"/>
  <c r="T409" i="4"/>
  <c r="T410" i="4"/>
  <c r="T411" i="4"/>
  <c r="T412" i="4"/>
  <c r="T413" i="4"/>
  <c r="T414" i="4"/>
  <c r="T415" i="4"/>
  <c r="T416" i="4"/>
  <c r="T417" i="4"/>
  <c r="T418" i="4"/>
  <c r="T419" i="4"/>
  <c r="T420" i="4"/>
  <c r="T421" i="4"/>
  <c r="T422" i="4"/>
  <c r="T423" i="4"/>
  <c r="T424" i="4"/>
  <c r="T425" i="4"/>
  <c r="T426" i="4"/>
  <c r="T427" i="4"/>
  <c r="T428" i="4"/>
  <c r="T429" i="4"/>
  <c r="T430" i="4"/>
  <c r="T431" i="4"/>
  <c r="T432" i="4"/>
  <c r="T433" i="4"/>
  <c r="T434" i="4"/>
  <c r="T435" i="4"/>
  <c r="T436" i="4"/>
  <c r="T437" i="4"/>
  <c r="T438" i="4"/>
  <c r="T439" i="4"/>
  <c r="T440" i="4"/>
  <c r="T441" i="4"/>
  <c r="T442" i="4"/>
  <c r="T443" i="4"/>
  <c r="T444" i="4"/>
  <c r="T445" i="4"/>
  <c r="T446" i="4"/>
  <c r="T447" i="4"/>
  <c r="T448" i="4"/>
  <c r="T449" i="4"/>
  <c r="T450" i="4"/>
  <c r="T451" i="4"/>
  <c r="T452" i="4"/>
  <c r="T453" i="4"/>
  <c r="T454" i="4"/>
  <c r="T455" i="4"/>
  <c r="T456" i="4"/>
  <c r="T457" i="4"/>
  <c r="T458" i="4"/>
  <c r="T459" i="4"/>
  <c r="T460" i="4"/>
  <c r="T461" i="4"/>
  <c r="T462" i="4"/>
  <c r="T463" i="4"/>
  <c r="T464" i="4"/>
  <c r="T465" i="4"/>
  <c r="T466" i="4"/>
  <c r="T467" i="4"/>
  <c r="T468" i="4"/>
  <c r="T469" i="4"/>
  <c r="T470" i="4"/>
  <c r="T471" i="4"/>
  <c r="T472" i="4"/>
  <c r="T473" i="4"/>
  <c r="T474" i="4"/>
  <c r="T475" i="4"/>
  <c r="T476" i="4"/>
  <c r="T477" i="4"/>
  <c r="T478" i="4"/>
  <c r="T479" i="4"/>
  <c r="T480" i="4"/>
  <c r="T481" i="4"/>
  <c r="T482" i="4"/>
  <c r="T483" i="4"/>
  <c r="T484" i="4"/>
  <c r="T485" i="4"/>
  <c r="T486" i="4"/>
  <c r="T487" i="4"/>
  <c r="T488" i="4"/>
  <c r="T489" i="4"/>
  <c r="T490" i="4"/>
  <c r="T491" i="4"/>
  <c r="T492" i="4"/>
  <c r="T493" i="4"/>
  <c r="T494" i="4"/>
  <c r="T495" i="4"/>
  <c r="T496" i="4"/>
  <c r="T497" i="4"/>
  <c r="T498" i="4"/>
  <c r="T499" i="4"/>
  <c r="T500" i="4"/>
  <c r="T501" i="4"/>
  <c r="T502" i="4"/>
  <c r="T503" i="4"/>
  <c r="T504" i="4"/>
  <c r="T505" i="4"/>
  <c r="T506" i="4"/>
  <c r="T507" i="4"/>
  <c r="T508" i="4"/>
  <c r="T509" i="4"/>
  <c r="T510" i="4"/>
  <c r="T511" i="4"/>
  <c r="T512" i="4"/>
  <c r="T513" i="4"/>
  <c r="T514" i="4"/>
  <c r="T515" i="4"/>
  <c r="T516" i="4"/>
  <c r="T517" i="4"/>
  <c r="T518" i="4"/>
  <c r="T519" i="4"/>
  <c r="T520" i="4"/>
  <c r="T521" i="4"/>
  <c r="T522" i="4"/>
  <c r="T523" i="4"/>
  <c r="T524" i="4"/>
  <c r="T525" i="4"/>
  <c r="T526" i="4"/>
  <c r="T527" i="4"/>
  <c r="T528" i="4"/>
  <c r="T529" i="4"/>
  <c r="T530" i="4"/>
  <c r="T531" i="4"/>
  <c r="T532" i="4"/>
  <c r="T533" i="4"/>
  <c r="T534" i="4"/>
  <c r="T535" i="4"/>
  <c r="T536" i="4"/>
  <c r="T537" i="4"/>
  <c r="T538" i="4"/>
  <c r="T539" i="4"/>
  <c r="T540" i="4"/>
  <c r="T541" i="4"/>
  <c r="T542" i="4"/>
  <c r="T543" i="4"/>
  <c r="T544" i="4"/>
  <c r="T545" i="4"/>
  <c r="T546" i="4"/>
  <c r="T547" i="4"/>
  <c r="T548" i="4"/>
  <c r="T549" i="4"/>
  <c r="T550" i="4"/>
  <c r="T551" i="4"/>
  <c r="T552" i="4"/>
  <c r="T553" i="4"/>
  <c r="T554" i="4"/>
  <c r="T555" i="4"/>
  <c r="T556" i="4"/>
  <c r="T557" i="4"/>
  <c r="T558" i="4"/>
  <c r="T559" i="4"/>
  <c r="T560" i="4"/>
  <c r="T561" i="4"/>
  <c r="T562" i="4"/>
  <c r="T563" i="4"/>
  <c r="T564" i="4"/>
  <c r="T565" i="4"/>
  <c r="T566" i="4"/>
  <c r="T567" i="4"/>
  <c r="T568" i="4"/>
  <c r="T569" i="4"/>
  <c r="T570" i="4"/>
  <c r="T571" i="4"/>
  <c r="T572" i="4"/>
  <c r="T573" i="4"/>
  <c r="T574" i="4"/>
  <c r="T575" i="4"/>
  <c r="T576" i="4"/>
  <c r="T577" i="4"/>
  <c r="T578" i="4"/>
  <c r="T579" i="4"/>
  <c r="T580" i="4"/>
  <c r="T581" i="4"/>
  <c r="T582" i="4"/>
  <c r="T583" i="4"/>
  <c r="T584" i="4"/>
  <c r="T585" i="4"/>
  <c r="T586" i="4"/>
  <c r="T587" i="4"/>
  <c r="T588" i="4"/>
  <c r="T589" i="4"/>
  <c r="T590" i="4"/>
  <c r="T591" i="4"/>
  <c r="T592" i="4"/>
  <c r="T593" i="4"/>
  <c r="T594" i="4"/>
  <c r="T595" i="4"/>
  <c r="T596" i="4"/>
  <c r="T597" i="4"/>
  <c r="T598" i="4"/>
  <c r="T599" i="4"/>
  <c r="T600" i="4"/>
  <c r="T601" i="4"/>
  <c r="T602" i="4"/>
  <c r="T603" i="4"/>
  <c r="T604" i="4"/>
  <c r="T605" i="4"/>
  <c r="T606" i="4"/>
  <c r="T607" i="4"/>
  <c r="T608" i="4"/>
  <c r="T609" i="4"/>
  <c r="T610" i="4"/>
  <c r="T611" i="4"/>
  <c r="T612" i="4"/>
  <c r="T613" i="4"/>
  <c r="T614" i="4"/>
  <c r="T615" i="4"/>
  <c r="T616" i="4"/>
  <c r="T617" i="4"/>
  <c r="T618" i="4"/>
  <c r="T619" i="4"/>
  <c r="T620" i="4"/>
  <c r="T621" i="4"/>
  <c r="T622" i="4"/>
  <c r="T623" i="4"/>
  <c r="T624" i="4"/>
  <c r="T625" i="4"/>
  <c r="T626" i="4"/>
  <c r="T627" i="4"/>
  <c r="T628" i="4"/>
  <c r="T629" i="4"/>
  <c r="T630" i="4"/>
  <c r="T631" i="4"/>
  <c r="T632" i="4"/>
  <c r="T633" i="4"/>
  <c r="T634" i="4"/>
  <c r="T635" i="4"/>
  <c r="T636" i="4"/>
  <c r="T637" i="4"/>
  <c r="T638" i="4"/>
  <c r="T639" i="4"/>
  <c r="T640" i="4"/>
  <c r="T641" i="4"/>
  <c r="T642" i="4"/>
  <c r="T643" i="4"/>
  <c r="T644" i="4"/>
  <c r="T645" i="4"/>
  <c r="T646" i="4"/>
  <c r="T647" i="4"/>
  <c r="T648" i="4"/>
  <c r="T649" i="4"/>
  <c r="T650" i="4"/>
  <c r="T651" i="4"/>
  <c r="T652" i="4"/>
  <c r="T653" i="4"/>
  <c r="T654" i="4"/>
  <c r="T655" i="4"/>
  <c r="T656" i="4"/>
  <c r="T657" i="4"/>
  <c r="T658" i="4"/>
  <c r="T659" i="4"/>
  <c r="T660" i="4"/>
  <c r="T661" i="4"/>
  <c r="T662" i="4"/>
  <c r="T663" i="4"/>
  <c r="T664" i="4"/>
  <c r="T665" i="4"/>
  <c r="T666" i="4"/>
  <c r="T667" i="4"/>
  <c r="T668" i="4"/>
  <c r="T669" i="4"/>
  <c r="T670" i="4"/>
  <c r="T671" i="4"/>
  <c r="T672" i="4"/>
  <c r="T673" i="4"/>
  <c r="T674" i="4"/>
  <c r="T675" i="4"/>
  <c r="T676" i="4"/>
  <c r="T677" i="4"/>
  <c r="T678" i="4"/>
  <c r="T679" i="4"/>
  <c r="T680" i="4"/>
  <c r="T681" i="4"/>
  <c r="T682" i="4"/>
  <c r="T683" i="4"/>
  <c r="T684" i="4"/>
  <c r="T685" i="4"/>
  <c r="T686" i="4"/>
  <c r="T687" i="4"/>
  <c r="T688" i="4"/>
  <c r="T689" i="4"/>
  <c r="T690" i="4"/>
  <c r="T691" i="4"/>
  <c r="T692" i="4"/>
  <c r="T693" i="4"/>
  <c r="T694" i="4"/>
  <c r="T695" i="4"/>
  <c r="T696" i="4"/>
  <c r="T697" i="4"/>
  <c r="T698" i="4"/>
  <c r="T699" i="4"/>
  <c r="T700" i="4"/>
  <c r="T701" i="4"/>
  <c r="T702" i="4"/>
  <c r="T703" i="4"/>
  <c r="T704" i="4"/>
  <c r="T705" i="4"/>
  <c r="T706" i="4"/>
  <c r="T707" i="4"/>
  <c r="T708" i="4"/>
  <c r="T709" i="4"/>
  <c r="T710" i="4"/>
  <c r="T711" i="4"/>
  <c r="T712" i="4"/>
  <c r="T713" i="4"/>
  <c r="T714" i="4"/>
  <c r="T715" i="4"/>
  <c r="T716" i="4"/>
  <c r="T717" i="4"/>
  <c r="T718" i="4"/>
  <c r="T719" i="4"/>
  <c r="T720" i="4"/>
  <c r="T721" i="4"/>
  <c r="T722" i="4"/>
  <c r="T723" i="4"/>
  <c r="T724" i="4"/>
  <c r="T725" i="4"/>
  <c r="T726" i="4"/>
  <c r="T727" i="4"/>
  <c r="T728" i="4"/>
  <c r="T729" i="4"/>
  <c r="T730" i="4"/>
  <c r="T731" i="4"/>
  <c r="T732" i="4"/>
  <c r="T733" i="4"/>
  <c r="T734" i="4"/>
  <c r="T735" i="4"/>
  <c r="T736" i="4"/>
  <c r="T737" i="4"/>
  <c r="T738" i="4"/>
  <c r="T739" i="4"/>
  <c r="T740" i="4"/>
  <c r="T741" i="4"/>
  <c r="T742" i="4"/>
  <c r="T743" i="4"/>
  <c r="T744" i="4"/>
  <c r="T745" i="4"/>
  <c r="T746" i="4"/>
  <c r="T747" i="4"/>
  <c r="T748" i="4"/>
  <c r="T749" i="4"/>
  <c r="T750" i="4"/>
  <c r="T751" i="4"/>
  <c r="T752" i="4"/>
  <c r="T753" i="4"/>
  <c r="T754" i="4"/>
  <c r="T755" i="4"/>
  <c r="T756" i="4"/>
  <c r="T757" i="4"/>
  <c r="T758" i="4"/>
  <c r="T759" i="4"/>
  <c r="T760" i="4"/>
  <c r="T761" i="4"/>
  <c r="T762" i="4"/>
  <c r="T763" i="4"/>
  <c r="T764" i="4"/>
  <c r="T765" i="4"/>
  <c r="T766" i="4"/>
  <c r="T767" i="4"/>
  <c r="T768" i="4"/>
  <c r="T769" i="4"/>
  <c r="T770" i="4"/>
  <c r="T771" i="4"/>
  <c r="T772" i="4"/>
  <c r="T773" i="4"/>
  <c r="T774" i="4"/>
  <c r="T775" i="4"/>
  <c r="T776" i="4"/>
  <c r="T777" i="4"/>
  <c r="T778" i="4"/>
  <c r="T779" i="4"/>
  <c r="T780" i="4"/>
  <c r="T781" i="4"/>
  <c r="T782" i="4"/>
  <c r="T783" i="4"/>
  <c r="T784" i="4"/>
  <c r="T785" i="4"/>
  <c r="T786" i="4"/>
  <c r="T787" i="4"/>
  <c r="T788" i="4"/>
  <c r="T789" i="4"/>
  <c r="T790" i="4"/>
  <c r="T791" i="4"/>
  <c r="T792" i="4"/>
  <c r="T793" i="4"/>
  <c r="T794" i="4"/>
  <c r="T795" i="4"/>
  <c r="T796" i="4"/>
  <c r="T797" i="4"/>
  <c r="T798" i="4"/>
  <c r="T799" i="4"/>
  <c r="T800" i="4"/>
  <c r="T801" i="4"/>
  <c r="T802" i="4"/>
  <c r="T803" i="4"/>
  <c r="T804" i="4"/>
  <c r="T805" i="4"/>
  <c r="T806" i="4"/>
  <c r="T807" i="4"/>
  <c r="T808" i="4"/>
  <c r="T809" i="4"/>
  <c r="T810" i="4"/>
  <c r="T811" i="4"/>
  <c r="T812" i="4"/>
  <c r="T813" i="4"/>
  <c r="T814" i="4"/>
  <c r="T815" i="4"/>
  <c r="T816" i="4"/>
  <c r="T817" i="4"/>
  <c r="T818" i="4"/>
  <c r="T819" i="4"/>
  <c r="T820" i="4"/>
  <c r="T821" i="4"/>
  <c r="T822" i="4"/>
  <c r="T823" i="4"/>
  <c r="T824" i="4"/>
  <c r="T825" i="4"/>
  <c r="T826" i="4"/>
  <c r="T827" i="4"/>
  <c r="T828" i="4"/>
  <c r="T829" i="4"/>
  <c r="T830" i="4"/>
  <c r="T831" i="4"/>
  <c r="T832" i="4"/>
  <c r="T833" i="4"/>
  <c r="T834" i="4"/>
  <c r="T835" i="4"/>
  <c r="T836" i="4"/>
  <c r="T837" i="4"/>
  <c r="T838" i="4"/>
  <c r="T839" i="4"/>
  <c r="T840" i="4"/>
  <c r="T841" i="4"/>
  <c r="T842" i="4"/>
  <c r="T843" i="4"/>
  <c r="T844" i="4"/>
  <c r="T845" i="4"/>
  <c r="T846" i="4"/>
  <c r="T847" i="4"/>
  <c r="T848" i="4"/>
  <c r="T849" i="4"/>
  <c r="T850" i="4"/>
  <c r="T851" i="4"/>
  <c r="T852" i="4"/>
  <c r="T853" i="4"/>
  <c r="T854" i="4"/>
  <c r="T855" i="4"/>
  <c r="T856" i="4"/>
  <c r="T857" i="4"/>
  <c r="T858" i="4"/>
  <c r="T859" i="4"/>
  <c r="T860" i="4"/>
  <c r="T861" i="4"/>
  <c r="T862" i="4"/>
  <c r="T863" i="4"/>
  <c r="T864" i="4"/>
  <c r="T865" i="4"/>
  <c r="T866" i="4"/>
  <c r="T867" i="4"/>
  <c r="T868" i="4"/>
  <c r="T869" i="4"/>
  <c r="T870" i="4"/>
  <c r="T871" i="4"/>
  <c r="T872" i="4"/>
  <c r="T873" i="4"/>
  <c r="T874" i="4"/>
  <c r="T875" i="4"/>
  <c r="T876" i="4"/>
  <c r="T877" i="4"/>
  <c r="T878" i="4"/>
  <c r="T879" i="4"/>
  <c r="T880" i="4"/>
  <c r="T881" i="4"/>
  <c r="T882" i="4"/>
  <c r="T883" i="4"/>
  <c r="T884" i="4"/>
  <c r="T885" i="4"/>
  <c r="T886" i="4"/>
  <c r="T887" i="4"/>
  <c r="T888" i="4"/>
  <c r="T889" i="4"/>
  <c r="T890" i="4"/>
  <c r="T891" i="4"/>
  <c r="T892" i="4"/>
  <c r="T893" i="4"/>
  <c r="T894" i="4"/>
  <c r="T895" i="4"/>
  <c r="T896" i="4"/>
  <c r="T897" i="4"/>
  <c r="T898" i="4"/>
  <c r="T899" i="4"/>
  <c r="T900" i="4"/>
  <c r="T901" i="4"/>
  <c r="T902" i="4"/>
  <c r="T903" i="4"/>
  <c r="T904" i="4"/>
  <c r="T905" i="4"/>
  <c r="T906" i="4"/>
  <c r="T907" i="4"/>
  <c r="T908" i="4"/>
  <c r="T909" i="4"/>
  <c r="T910" i="4"/>
  <c r="T911" i="4"/>
  <c r="T912" i="4"/>
  <c r="T913" i="4"/>
  <c r="T914" i="4"/>
  <c r="T915" i="4"/>
  <c r="T916" i="4"/>
  <c r="T917" i="4"/>
  <c r="T918" i="4"/>
  <c r="T919" i="4"/>
  <c r="T920" i="4"/>
  <c r="T921" i="4"/>
  <c r="T922" i="4"/>
  <c r="T923" i="4"/>
  <c r="T924" i="4"/>
  <c r="T925" i="4"/>
  <c r="T926" i="4"/>
  <c r="T927" i="4"/>
  <c r="T928" i="4"/>
  <c r="T929" i="4"/>
  <c r="T930" i="4"/>
  <c r="T931" i="4"/>
  <c r="T932" i="4"/>
  <c r="T933" i="4"/>
  <c r="T934" i="4"/>
  <c r="T935" i="4"/>
  <c r="T936" i="4"/>
  <c r="T937" i="4"/>
  <c r="T938" i="4"/>
  <c r="T939" i="4"/>
  <c r="T940" i="4"/>
  <c r="T941" i="4"/>
  <c r="T942" i="4"/>
  <c r="T943" i="4"/>
  <c r="T944" i="4"/>
  <c r="T945" i="4"/>
  <c r="T946" i="4"/>
  <c r="T947" i="4"/>
  <c r="T948" i="4"/>
  <c r="T949" i="4"/>
  <c r="T950" i="4"/>
  <c r="T951" i="4"/>
  <c r="T952" i="4"/>
  <c r="T953" i="4"/>
  <c r="T954" i="4"/>
  <c r="T955" i="4"/>
  <c r="T956" i="4"/>
  <c r="T957" i="4"/>
  <c r="T958" i="4"/>
  <c r="T959" i="4"/>
  <c r="T960" i="4"/>
  <c r="T961" i="4"/>
  <c r="T962" i="4"/>
  <c r="T963" i="4"/>
  <c r="T964" i="4"/>
  <c r="T965" i="4"/>
  <c r="T966" i="4"/>
  <c r="T967" i="4"/>
  <c r="T968" i="4"/>
  <c r="T969" i="4"/>
  <c r="T970" i="4"/>
  <c r="T971" i="4"/>
  <c r="T972" i="4"/>
  <c r="T973" i="4"/>
  <c r="T974" i="4"/>
  <c r="T975" i="4"/>
  <c r="T976" i="4"/>
  <c r="T977" i="4"/>
  <c r="T978" i="4"/>
  <c r="T979" i="4"/>
  <c r="T980" i="4"/>
  <c r="T981" i="4"/>
  <c r="T982" i="4"/>
  <c r="T983" i="4"/>
  <c r="T984" i="4"/>
  <c r="T985" i="4"/>
  <c r="T986" i="4"/>
  <c r="T987" i="4"/>
  <c r="T988" i="4"/>
  <c r="T989" i="4"/>
  <c r="T990" i="4"/>
  <c r="T991" i="4"/>
  <c r="T992" i="4"/>
  <c r="T993" i="4"/>
  <c r="T994" i="4"/>
  <c r="T995" i="4"/>
  <c r="T996" i="4"/>
  <c r="T997" i="4"/>
  <c r="T998" i="4"/>
  <c r="T999" i="4"/>
  <c r="T1000" i="4"/>
  <c r="T1001" i="4"/>
  <c r="T1002" i="4"/>
  <c r="T1003" i="4"/>
  <c r="T1004" i="4"/>
  <c r="T1005" i="4"/>
  <c r="T1006" i="4"/>
  <c r="T1007" i="4"/>
  <c r="T1008" i="4"/>
  <c r="T1009" i="4"/>
  <c r="T1010" i="4"/>
  <c r="T1011" i="4"/>
  <c r="T1012" i="4"/>
  <c r="T1013" i="4"/>
  <c r="T1014" i="4"/>
  <c r="T1015" i="4"/>
  <c r="T1016" i="4"/>
  <c r="T1017" i="4"/>
  <c r="T1018" i="4"/>
  <c r="T1019" i="4"/>
  <c r="T1020" i="4"/>
  <c r="T1021" i="4"/>
  <c r="T1022" i="4"/>
  <c r="T1023" i="4"/>
  <c r="T1024" i="4"/>
  <c r="T1025" i="4"/>
  <c r="T1026" i="4"/>
  <c r="T1027" i="4"/>
  <c r="T1028" i="4"/>
  <c r="T1029" i="4"/>
  <c r="T1030" i="4"/>
  <c r="T1031" i="4"/>
  <c r="T1032" i="4"/>
  <c r="T1033" i="4"/>
  <c r="T1034" i="4"/>
  <c r="T1035" i="4"/>
  <c r="T1036" i="4"/>
  <c r="T1037" i="4"/>
  <c r="T1038" i="4"/>
  <c r="T1039" i="4"/>
  <c r="T1040" i="4"/>
  <c r="T1041" i="4"/>
  <c r="T1042" i="4"/>
  <c r="T1043" i="4"/>
  <c r="T1044" i="4"/>
  <c r="T1045" i="4"/>
  <c r="T1046" i="4"/>
  <c r="T1047" i="4"/>
  <c r="T1048" i="4"/>
  <c r="T1049" i="4"/>
  <c r="T1050" i="4"/>
  <c r="T1051" i="4"/>
  <c r="T1052" i="4"/>
  <c r="T1053" i="4"/>
  <c r="T1054" i="4"/>
  <c r="T1055" i="4"/>
  <c r="T1056" i="4"/>
  <c r="T1057" i="4"/>
  <c r="T1058" i="4"/>
  <c r="T1059" i="4"/>
  <c r="T1060" i="4"/>
  <c r="T1061" i="4"/>
  <c r="T1062" i="4"/>
  <c r="T1063" i="4"/>
  <c r="T1064" i="4"/>
  <c r="T1065" i="4"/>
  <c r="T1066" i="4"/>
  <c r="T1067" i="4"/>
  <c r="T1068" i="4"/>
  <c r="T1069" i="4"/>
  <c r="T1070" i="4"/>
  <c r="T1071" i="4"/>
  <c r="T1072" i="4"/>
  <c r="T1073" i="4"/>
  <c r="T1074" i="4"/>
  <c r="T1075" i="4"/>
  <c r="T1076" i="4"/>
  <c r="T1077" i="4"/>
  <c r="T1078" i="4"/>
  <c r="T1079" i="4"/>
  <c r="T1080" i="4"/>
  <c r="T1081" i="4"/>
  <c r="T1082" i="4"/>
  <c r="T1083" i="4"/>
  <c r="T1084" i="4"/>
  <c r="T1085" i="4"/>
  <c r="T1086" i="4"/>
  <c r="T1087" i="4"/>
  <c r="T1088" i="4"/>
  <c r="T1089" i="4"/>
  <c r="T1090" i="4"/>
  <c r="T1091" i="4"/>
  <c r="T1092" i="4"/>
  <c r="T1093" i="4"/>
  <c r="T1094" i="4"/>
  <c r="T1095" i="4"/>
  <c r="T1096" i="4"/>
  <c r="T1097" i="4"/>
  <c r="T1098" i="4"/>
  <c r="T1099" i="4"/>
  <c r="T1100" i="4"/>
  <c r="T1101" i="4"/>
  <c r="T1102" i="4"/>
  <c r="T1103" i="4"/>
  <c r="T1104" i="4"/>
  <c r="T1105" i="4"/>
  <c r="T1106" i="4"/>
  <c r="T1107" i="4"/>
  <c r="T1108" i="4"/>
  <c r="T1109" i="4"/>
  <c r="T1110" i="4"/>
  <c r="T1111" i="4"/>
  <c r="T1112" i="4"/>
  <c r="T1113" i="4"/>
  <c r="T1114" i="4"/>
  <c r="T1115" i="4"/>
  <c r="T1116" i="4"/>
  <c r="T1117" i="4"/>
  <c r="T1118" i="4"/>
  <c r="T1119" i="4"/>
  <c r="T1120" i="4"/>
  <c r="T1121" i="4"/>
  <c r="T1122" i="4"/>
  <c r="T1123" i="4"/>
  <c r="T1124" i="4"/>
  <c r="T1125" i="4"/>
  <c r="T1126" i="4"/>
  <c r="T1127" i="4"/>
  <c r="T1128" i="4"/>
  <c r="T1129" i="4"/>
  <c r="T1130" i="4"/>
  <c r="T1131" i="4"/>
  <c r="T1132" i="4"/>
  <c r="T1133" i="4"/>
  <c r="T1134" i="4"/>
  <c r="T1135" i="4"/>
  <c r="T1136" i="4"/>
  <c r="T1137" i="4"/>
  <c r="T1138" i="4"/>
  <c r="T1139" i="4"/>
  <c r="T1140" i="4"/>
  <c r="T1141" i="4"/>
  <c r="T1142" i="4"/>
  <c r="T1143" i="4"/>
  <c r="T1144" i="4"/>
  <c r="T1145" i="4"/>
  <c r="T1146" i="4"/>
  <c r="T1147" i="4"/>
  <c r="T1148" i="4"/>
  <c r="T1149" i="4"/>
  <c r="T1150" i="4"/>
  <c r="T1151" i="4"/>
  <c r="T1152" i="4"/>
  <c r="T1153" i="4"/>
  <c r="T1154" i="4"/>
  <c r="T1155" i="4"/>
  <c r="T1156" i="4"/>
  <c r="T1157" i="4"/>
  <c r="T1158" i="4"/>
  <c r="T1159" i="4"/>
  <c r="T1160" i="4"/>
  <c r="T1161" i="4"/>
  <c r="T1162" i="4"/>
  <c r="T1163" i="4"/>
  <c r="T1164" i="4"/>
  <c r="T1165" i="4"/>
  <c r="T1166" i="4"/>
  <c r="T1167" i="4"/>
  <c r="T1168" i="4"/>
  <c r="T1169" i="4"/>
  <c r="T1170" i="4"/>
  <c r="T1171" i="4"/>
  <c r="T1172" i="4"/>
  <c r="T1173" i="4"/>
  <c r="T1174" i="4"/>
  <c r="T1175" i="4"/>
  <c r="T1176" i="4"/>
  <c r="T1177" i="4"/>
  <c r="T1178" i="4"/>
  <c r="T1179" i="4"/>
  <c r="T1180" i="4"/>
  <c r="T1181" i="4"/>
  <c r="T1182" i="4"/>
  <c r="T1183" i="4"/>
  <c r="T1184" i="4"/>
  <c r="T1185" i="4"/>
  <c r="T1186" i="4"/>
  <c r="T1187" i="4"/>
  <c r="T1188" i="4"/>
  <c r="T1189" i="4"/>
  <c r="T1190" i="4"/>
  <c r="T1191" i="4"/>
  <c r="T1192" i="4"/>
  <c r="T1193" i="4"/>
  <c r="T1194" i="4"/>
  <c r="T1195" i="4"/>
  <c r="T1196" i="4"/>
  <c r="T1197" i="4"/>
  <c r="T1198" i="4"/>
  <c r="T1199" i="4"/>
  <c r="T1200" i="4"/>
  <c r="T1201" i="4"/>
  <c r="T1202" i="4"/>
  <c r="T1203" i="4"/>
  <c r="T1204" i="4"/>
  <c r="T1205" i="4"/>
  <c r="T1206" i="4"/>
  <c r="T1207" i="4"/>
  <c r="T1208" i="4"/>
  <c r="T1209" i="4"/>
  <c r="T1210" i="4"/>
  <c r="T1211" i="4"/>
  <c r="T1212" i="4"/>
  <c r="T1213" i="4"/>
  <c r="T1214" i="4"/>
  <c r="T1215" i="4"/>
  <c r="T1216" i="4"/>
  <c r="T1217" i="4"/>
  <c r="T1218" i="4"/>
  <c r="T1219" i="4"/>
  <c r="T1220" i="4"/>
  <c r="T1221" i="4"/>
  <c r="T1222" i="4"/>
  <c r="T1223" i="4"/>
  <c r="T1224" i="4"/>
  <c r="T1225" i="4"/>
  <c r="T1226" i="4"/>
  <c r="T1227" i="4"/>
  <c r="T1228" i="4"/>
  <c r="T1229" i="4"/>
  <c r="T1230" i="4"/>
  <c r="T1231" i="4"/>
  <c r="T1232" i="4"/>
  <c r="T1233" i="4"/>
  <c r="T1234" i="4"/>
  <c r="T1235" i="4"/>
  <c r="T1236" i="4"/>
  <c r="T1237" i="4"/>
  <c r="T1238" i="4"/>
  <c r="T1239" i="4"/>
  <c r="T1240" i="4"/>
  <c r="T1241" i="4"/>
  <c r="T1242" i="4"/>
  <c r="T1243" i="4"/>
  <c r="T1244" i="4"/>
  <c r="T1245" i="4"/>
  <c r="T1246" i="4"/>
  <c r="T1247" i="4"/>
  <c r="T1248" i="4"/>
  <c r="T1249" i="4"/>
  <c r="T1250" i="4"/>
  <c r="T1251" i="4"/>
  <c r="T1252" i="4"/>
  <c r="T1253" i="4"/>
  <c r="T1254" i="4"/>
  <c r="T1255" i="4"/>
  <c r="T1256" i="4"/>
  <c r="T1257" i="4"/>
  <c r="T1258" i="4"/>
  <c r="T1259" i="4"/>
  <c r="T1260" i="4"/>
  <c r="T1261" i="4"/>
  <c r="T1262" i="4"/>
  <c r="T1263" i="4"/>
  <c r="T1264" i="4"/>
  <c r="T1265" i="4"/>
  <c r="T1266" i="4"/>
  <c r="T1267" i="4"/>
  <c r="T1268" i="4"/>
  <c r="T1269" i="4"/>
  <c r="T1270" i="4"/>
  <c r="T1271" i="4"/>
  <c r="T1272" i="4"/>
  <c r="T1273" i="4"/>
  <c r="T1274" i="4"/>
  <c r="T1275" i="4"/>
  <c r="T1276" i="4"/>
  <c r="T1277" i="4"/>
  <c r="T1278" i="4"/>
  <c r="T1279" i="4"/>
  <c r="T1280" i="4"/>
  <c r="T1281" i="4"/>
  <c r="T1282" i="4"/>
  <c r="T1283" i="4"/>
  <c r="T1284" i="4"/>
  <c r="T1285" i="4"/>
  <c r="T1286" i="4"/>
  <c r="T1287" i="4"/>
  <c r="T1288" i="4"/>
  <c r="T1289" i="4"/>
  <c r="T1290" i="4"/>
  <c r="T1291" i="4"/>
  <c r="T1292" i="4"/>
  <c r="T1293" i="4"/>
  <c r="T1294" i="4"/>
  <c r="T1295" i="4"/>
  <c r="T1296" i="4"/>
  <c r="T1297" i="4"/>
  <c r="T1298" i="4"/>
  <c r="T1299" i="4"/>
  <c r="T1300" i="4"/>
  <c r="T1301" i="4"/>
  <c r="T1302" i="4"/>
  <c r="T1303" i="4"/>
  <c r="T1304" i="4"/>
  <c r="T1305" i="4"/>
  <c r="T1306" i="4"/>
  <c r="T1307" i="4"/>
  <c r="T1308" i="4"/>
  <c r="T1309" i="4"/>
  <c r="T1310" i="4"/>
  <c r="T1311" i="4"/>
  <c r="T1312" i="4"/>
  <c r="T1313" i="4"/>
  <c r="T1314" i="4"/>
  <c r="T1315" i="4"/>
  <c r="T1316" i="4"/>
  <c r="T1317" i="4"/>
  <c r="T1318" i="4"/>
  <c r="T1319" i="4"/>
  <c r="T1320" i="4"/>
  <c r="T1321" i="4"/>
  <c r="T1322" i="4"/>
  <c r="T1323" i="4"/>
  <c r="T1324" i="4"/>
  <c r="T1325" i="4"/>
  <c r="T1326" i="4"/>
  <c r="T1327" i="4"/>
  <c r="T1328" i="4"/>
  <c r="T1329" i="4"/>
  <c r="T1330" i="4"/>
  <c r="T1331" i="4"/>
  <c r="T1332" i="4"/>
  <c r="T1333" i="4"/>
  <c r="T1334" i="4"/>
  <c r="T1335" i="4"/>
  <c r="T1336" i="4"/>
  <c r="T1337" i="4"/>
  <c r="T1338" i="4"/>
  <c r="T1339" i="4"/>
  <c r="T1340" i="4"/>
  <c r="T1341" i="4"/>
  <c r="T1342" i="4"/>
  <c r="T1343" i="4"/>
  <c r="T1344" i="4"/>
  <c r="T1345" i="4"/>
  <c r="T1346" i="4"/>
  <c r="T1347" i="4"/>
  <c r="T1348" i="4"/>
  <c r="T1349" i="4"/>
  <c r="T1350" i="4"/>
  <c r="T1351" i="4"/>
  <c r="T1352" i="4"/>
  <c r="T1353" i="4"/>
  <c r="T1354" i="4"/>
  <c r="T1355" i="4"/>
  <c r="T1356" i="4"/>
  <c r="T1357" i="4"/>
  <c r="T1358" i="4"/>
  <c r="T1359" i="4"/>
  <c r="T1360" i="4"/>
  <c r="T1361" i="4"/>
  <c r="T1362" i="4"/>
  <c r="T1363" i="4"/>
  <c r="T1364" i="4"/>
  <c r="T1365" i="4"/>
  <c r="T1366" i="4"/>
  <c r="T1367" i="4"/>
  <c r="T1368" i="4"/>
  <c r="T1369" i="4"/>
  <c r="T1370" i="4"/>
  <c r="T1371" i="4"/>
  <c r="T1372" i="4"/>
  <c r="T1373" i="4"/>
  <c r="T1374" i="4"/>
  <c r="T1375" i="4"/>
  <c r="T1376" i="4"/>
  <c r="T1377" i="4"/>
  <c r="T1378" i="4"/>
  <c r="T1379" i="4"/>
  <c r="T1380" i="4"/>
  <c r="T1381" i="4"/>
  <c r="T1382" i="4"/>
  <c r="T1383" i="4"/>
  <c r="T1384" i="4"/>
  <c r="T1385" i="4"/>
  <c r="T1386" i="4"/>
  <c r="T1387" i="4"/>
  <c r="T1388" i="4"/>
  <c r="T1389" i="4"/>
  <c r="T1390" i="4"/>
  <c r="T1391" i="4"/>
  <c r="T1392" i="4"/>
  <c r="T1393" i="4"/>
  <c r="T1394" i="4"/>
  <c r="T1395" i="4"/>
  <c r="T1396" i="4"/>
  <c r="T1397" i="4"/>
  <c r="T1398" i="4"/>
  <c r="T1399" i="4"/>
  <c r="T1400" i="4"/>
  <c r="T1401" i="4"/>
  <c r="T1402" i="4"/>
  <c r="T1403" i="4"/>
  <c r="T1404" i="4"/>
  <c r="T1405" i="4"/>
  <c r="T1406" i="4"/>
  <c r="T1407" i="4"/>
  <c r="T1408" i="4"/>
  <c r="T1409" i="4"/>
  <c r="T1410" i="4"/>
  <c r="T1411" i="4"/>
  <c r="T1412" i="4"/>
  <c r="T1413" i="4"/>
  <c r="T1414" i="4"/>
  <c r="T1415" i="4"/>
  <c r="T1416" i="4"/>
  <c r="T1417" i="4"/>
  <c r="T1418" i="4"/>
  <c r="T1419" i="4"/>
  <c r="T1420" i="4"/>
  <c r="T1421" i="4"/>
  <c r="T1422" i="4"/>
  <c r="T1423" i="4"/>
  <c r="T1424" i="4"/>
  <c r="T1425" i="4"/>
  <c r="T1426" i="4"/>
  <c r="T1427" i="4"/>
  <c r="T1428" i="4"/>
  <c r="T1429" i="4"/>
  <c r="T1430" i="4"/>
  <c r="T1431" i="4"/>
  <c r="T1432" i="4"/>
  <c r="T1433" i="4"/>
  <c r="T1434" i="4"/>
  <c r="T1435" i="4"/>
  <c r="T1436" i="4"/>
  <c r="T1437" i="4"/>
  <c r="T1438" i="4"/>
  <c r="T1439" i="4"/>
  <c r="T1440" i="4"/>
  <c r="T1441" i="4"/>
  <c r="T1442" i="4"/>
  <c r="T1443" i="4"/>
  <c r="T1444" i="4"/>
  <c r="T1445" i="4"/>
  <c r="T1446" i="4"/>
  <c r="T1447" i="4"/>
  <c r="T1448" i="4"/>
  <c r="T1449" i="4"/>
  <c r="T1450" i="4"/>
  <c r="T1451" i="4"/>
  <c r="T1452" i="4"/>
  <c r="T1453" i="4"/>
  <c r="T1454" i="4"/>
  <c r="T1455" i="4"/>
  <c r="T1456" i="4"/>
  <c r="T1457" i="4"/>
  <c r="T1458" i="4"/>
  <c r="T1459" i="4"/>
  <c r="T1460" i="4"/>
  <c r="T1461" i="4"/>
  <c r="T1462" i="4"/>
  <c r="T1463" i="4"/>
  <c r="T1464" i="4"/>
  <c r="T1465" i="4"/>
  <c r="T1466" i="4"/>
  <c r="T1467" i="4"/>
  <c r="T1468" i="4"/>
  <c r="T1469" i="4"/>
  <c r="T1470" i="4"/>
  <c r="T1471" i="4"/>
  <c r="T1472" i="4"/>
  <c r="T1473" i="4"/>
  <c r="T1474" i="4"/>
  <c r="T1475" i="4"/>
  <c r="T1476" i="4"/>
  <c r="T1477" i="4"/>
  <c r="T1478" i="4"/>
  <c r="T1479" i="4"/>
  <c r="T1480" i="4"/>
  <c r="T1481" i="4"/>
  <c r="T1482" i="4"/>
  <c r="T1483" i="4"/>
  <c r="T1484" i="4"/>
  <c r="T1485" i="4"/>
  <c r="T1486" i="4"/>
  <c r="T1487" i="4"/>
  <c r="T1488" i="4"/>
  <c r="T1489" i="4"/>
  <c r="T1490" i="4"/>
  <c r="T1491" i="4"/>
  <c r="T1492" i="4"/>
  <c r="T1493" i="4"/>
  <c r="T1494" i="4"/>
  <c r="T1495" i="4"/>
  <c r="T1496" i="4"/>
  <c r="T1497" i="4"/>
  <c r="T1498" i="4"/>
  <c r="T1499" i="4"/>
  <c r="T1500" i="4"/>
  <c r="T1501" i="4"/>
  <c r="T1502" i="4"/>
  <c r="T1503" i="4"/>
  <c r="T1504" i="4"/>
  <c r="T1505" i="4"/>
  <c r="T1506" i="4"/>
  <c r="T1507" i="4"/>
  <c r="T1508" i="4"/>
  <c r="T1509" i="4"/>
  <c r="T1510" i="4"/>
  <c r="T1511" i="4"/>
  <c r="T1512" i="4"/>
  <c r="T1513" i="4"/>
  <c r="T1514" i="4"/>
  <c r="T1515" i="4"/>
  <c r="T1516" i="4"/>
  <c r="T1517" i="4"/>
  <c r="T1518" i="4"/>
  <c r="T1519" i="4"/>
  <c r="T1520" i="4"/>
  <c r="T1521" i="4"/>
  <c r="T1522" i="4"/>
  <c r="T1523" i="4"/>
  <c r="T1524" i="4"/>
  <c r="T1525" i="4"/>
  <c r="T1526" i="4"/>
  <c r="T1527" i="4"/>
  <c r="T1528" i="4"/>
  <c r="T1529" i="4"/>
  <c r="T1530" i="4"/>
  <c r="T1531" i="4"/>
  <c r="T1532" i="4"/>
  <c r="T1533" i="4"/>
  <c r="T1534" i="4"/>
  <c r="T1535" i="4"/>
  <c r="T1536" i="4"/>
  <c r="T1537" i="4"/>
  <c r="T1538" i="4"/>
  <c r="T1539" i="4"/>
  <c r="T1540" i="4"/>
  <c r="T1541" i="4"/>
  <c r="T1542" i="4"/>
  <c r="T1543" i="4"/>
  <c r="T1544" i="4"/>
  <c r="T1545" i="4"/>
  <c r="T1546" i="4"/>
  <c r="T1547" i="4"/>
  <c r="T1548" i="4"/>
  <c r="T1549" i="4"/>
  <c r="T1550" i="4"/>
  <c r="T1551" i="4"/>
  <c r="T1552" i="4"/>
  <c r="T1553" i="4"/>
  <c r="T1554" i="4"/>
  <c r="T1555" i="4"/>
  <c r="T1556" i="4"/>
  <c r="T1557" i="4"/>
  <c r="T1558" i="4"/>
  <c r="T1559" i="4"/>
  <c r="T1560" i="4"/>
  <c r="T1561" i="4"/>
  <c r="T1562" i="4"/>
  <c r="T1563" i="4"/>
  <c r="T1564" i="4"/>
  <c r="T1565" i="4"/>
  <c r="T1566" i="4"/>
  <c r="T1567" i="4"/>
  <c r="T1568" i="4"/>
  <c r="T1569" i="4"/>
  <c r="T1570" i="4"/>
  <c r="T1571" i="4"/>
  <c r="T1572" i="4"/>
  <c r="T1573" i="4"/>
  <c r="T1574" i="4"/>
  <c r="T1575" i="4"/>
  <c r="T1576" i="4"/>
  <c r="T1577" i="4"/>
  <c r="T1578" i="4"/>
  <c r="T1579" i="4"/>
  <c r="T1580" i="4"/>
  <c r="T1581" i="4"/>
  <c r="T1582" i="4"/>
  <c r="T1583" i="4"/>
  <c r="T1584" i="4"/>
  <c r="T1585" i="4"/>
  <c r="T1586" i="4"/>
  <c r="T1587" i="4"/>
  <c r="T1588" i="4"/>
  <c r="T1589" i="4"/>
  <c r="T1590" i="4"/>
  <c r="T1591" i="4"/>
  <c r="T1592" i="4"/>
  <c r="T1593" i="4"/>
  <c r="T1594" i="4"/>
  <c r="T1595" i="4"/>
  <c r="T1596" i="4"/>
  <c r="T1597" i="4"/>
  <c r="T1598" i="4"/>
  <c r="T1599" i="4"/>
  <c r="T1600" i="4"/>
  <c r="T1601" i="4"/>
  <c r="T1602" i="4"/>
  <c r="T1603" i="4"/>
  <c r="T1604" i="4"/>
  <c r="T1605" i="4"/>
  <c r="T1606" i="4"/>
  <c r="T1607" i="4"/>
  <c r="T1608" i="4"/>
  <c r="T1609" i="4"/>
  <c r="T1610" i="4"/>
  <c r="T1611" i="4"/>
  <c r="T1612" i="4"/>
  <c r="T1613" i="4"/>
  <c r="T1614" i="4"/>
  <c r="T1615" i="4"/>
  <c r="T1616" i="4"/>
  <c r="T1617" i="4"/>
  <c r="T1618" i="4"/>
  <c r="T1619" i="4"/>
  <c r="T1620" i="4"/>
  <c r="T1621" i="4"/>
  <c r="T1622" i="4"/>
  <c r="T1623" i="4"/>
  <c r="T1624" i="4"/>
  <c r="T1625" i="4"/>
  <c r="T1626" i="4"/>
  <c r="T1627" i="4"/>
  <c r="T1628" i="4"/>
  <c r="T1629" i="4"/>
  <c r="T1630" i="4"/>
  <c r="T1631" i="4"/>
  <c r="T1632" i="4"/>
  <c r="T1633" i="4"/>
  <c r="T1634" i="4"/>
  <c r="T1635" i="4"/>
  <c r="T1636" i="4"/>
  <c r="T1637" i="4"/>
  <c r="T1638" i="4"/>
  <c r="T1639" i="4"/>
  <c r="T1640" i="4"/>
  <c r="T1641" i="4"/>
  <c r="T1642" i="4"/>
  <c r="T1643" i="4"/>
  <c r="T1644" i="4"/>
  <c r="T1645" i="4"/>
  <c r="T1646" i="4"/>
  <c r="T1647" i="4"/>
  <c r="T1648" i="4"/>
  <c r="T1649" i="4"/>
  <c r="T1650" i="4"/>
  <c r="T1651" i="4"/>
  <c r="T1652" i="4"/>
  <c r="T1653" i="4"/>
  <c r="T1654" i="4"/>
  <c r="T1655" i="4"/>
  <c r="T1656" i="4"/>
  <c r="T1657" i="4"/>
  <c r="T1658" i="4"/>
  <c r="T1659" i="4"/>
  <c r="T1660" i="4"/>
  <c r="T1661" i="4"/>
  <c r="T1662" i="4"/>
  <c r="T1663" i="4"/>
  <c r="T1664" i="4"/>
  <c r="T1665" i="4"/>
  <c r="T1666" i="4"/>
  <c r="T1667" i="4"/>
  <c r="T1668" i="4"/>
  <c r="T1669" i="4"/>
  <c r="T1670" i="4"/>
  <c r="T1671" i="4"/>
  <c r="T1672" i="4"/>
  <c r="T1673" i="4"/>
  <c r="T1674" i="4"/>
  <c r="T1675" i="4"/>
  <c r="T1676" i="4"/>
  <c r="T1677" i="4"/>
  <c r="T1678" i="4"/>
  <c r="T1679" i="4"/>
  <c r="T1680" i="4"/>
  <c r="T1681" i="4"/>
  <c r="T1682" i="4"/>
  <c r="T1683" i="4"/>
  <c r="T1684" i="4"/>
  <c r="T1685" i="4"/>
  <c r="T1686" i="4"/>
  <c r="T1687" i="4"/>
  <c r="T1688" i="4"/>
  <c r="T1689" i="4"/>
  <c r="T1690" i="4"/>
  <c r="T1691" i="4"/>
  <c r="T1692" i="4"/>
  <c r="T1693" i="4"/>
  <c r="T1694" i="4"/>
  <c r="T1695" i="4"/>
  <c r="T1696" i="4"/>
  <c r="T1697" i="4"/>
  <c r="T1698" i="4"/>
  <c r="T1699" i="4"/>
  <c r="T1700" i="4"/>
  <c r="T1701" i="4"/>
  <c r="T1702" i="4"/>
  <c r="T1703" i="4"/>
  <c r="T1704" i="4"/>
  <c r="T1705" i="4"/>
  <c r="T1706" i="4"/>
  <c r="T1707" i="4"/>
  <c r="T1708" i="4"/>
  <c r="T1709" i="4"/>
  <c r="T1710" i="4"/>
  <c r="T1711" i="4"/>
  <c r="T1712" i="4"/>
  <c r="T1713" i="4"/>
  <c r="T1714" i="4"/>
  <c r="T1715" i="4"/>
  <c r="T1716" i="4"/>
  <c r="T1717" i="4"/>
  <c r="T1718" i="4"/>
  <c r="T1719" i="4"/>
  <c r="T1720" i="4"/>
  <c r="T1721" i="4"/>
  <c r="T1722" i="4"/>
  <c r="T1723" i="4"/>
  <c r="T1724" i="4"/>
  <c r="T1725" i="4"/>
  <c r="T1726" i="4"/>
  <c r="T1727" i="4"/>
  <c r="T1728" i="4"/>
  <c r="T1729" i="4"/>
  <c r="T1730" i="4"/>
  <c r="T1731" i="4"/>
  <c r="T1732" i="4"/>
  <c r="T1733" i="4"/>
  <c r="T1734" i="4"/>
  <c r="T1735" i="4"/>
  <c r="T1736" i="4"/>
  <c r="T1737" i="4"/>
  <c r="T1738" i="4"/>
  <c r="T1739" i="4"/>
  <c r="T1740" i="4"/>
  <c r="T1741" i="4"/>
  <c r="T1742" i="4"/>
  <c r="T1743" i="4"/>
  <c r="T1744" i="4"/>
  <c r="T1745" i="4"/>
  <c r="T1746" i="4"/>
  <c r="T1747" i="4"/>
  <c r="T1748" i="4"/>
  <c r="T1749" i="4"/>
  <c r="T1750" i="4"/>
  <c r="T1751" i="4"/>
  <c r="T1752" i="4"/>
  <c r="T1753" i="4"/>
  <c r="T1754" i="4"/>
  <c r="T1755" i="4"/>
  <c r="T1756" i="4"/>
  <c r="T1757" i="4"/>
  <c r="T1758" i="4"/>
  <c r="T1759" i="4"/>
  <c r="T1760" i="4"/>
  <c r="T1761" i="4"/>
  <c r="T1762" i="4"/>
  <c r="T1763" i="4"/>
  <c r="T1764" i="4"/>
  <c r="T1765" i="4"/>
  <c r="T1766" i="4"/>
  <c r="T1767" i="4"/>
  <c r="T1768" i="4"/>
  <c r="T1769" i="4"/>
  <c r="T1770" i="4"/>
  <c r="T1771" i="4"/>
  <c r="T1772" i="4"/>
  <c r="T1773" i="4"/>
  <c r="T1774" i="4"/>
  <c r="T1775" i="4"/>
  <c r="T1776" i="4"/>
  <c r="T1777" i="4"/>
  <c r="T1778" i="4"/>
  <c r="T1779" i="4"/>
  <c r="T1780" i="4"/>
  <c r="T1781" i="4"/>
  <c r="T1782" i="4"/>
  <c r="T1783" i="4"/>
  <c r="T1784" i="4"/>
  <c r="T1785" i="4"/>
  <c r="T1786" i="4"/>
  <c r="T1787" i="4"/>
  <c r="T1788" i="4"/>
  <c r="T1789" i="4"/>
  <c r="T1790" i="4"/>
  <c r="T1791" i="4"/>
  <c r="T1792" i="4"/>
  <c r="T1793" i="4"/>
  <c r="T1794" i="4"/>
  <c r="T1795" i="4"/>
  <c r="T1796" i="4"/>
  <c r="T1797" i="4"/>
  <c r="T1798" i="4"/>
  <c r="T1799" i="4"/>
  <c r="T1800" i="4"/>
  <c r="T1801" i="4"/>
  <c r="T1802" i="4"/>
  <c r="T1803" i="4"/>
  <c r="T1804" i="4"/>
  <c r="T1805" i="4"/>
  <c r="T1806" i="4"/>
  <c r="T1807" i="4"/>
  <c r="T1808" i="4"/>
  <c r="T1809" i="4"/>
  <c r="T1810" i="4"/>
  <c r="T1811" i="4"/>
  <c r="T1812" i="4"/>
  <c r="T1813" i="4"/>
  <c r="T1814" i="4"/>
  <c r="T1815" i="4"/>
  <c r="T1816" i="4"/>
  <c r="T1817" i="4"/>
  <c r="T1818" i="4"/>
  <c r="T1819" i="4"/>
  <c r="T1820" i="4"/>
  <c r="T1821" i="4"/>
  <c r="T1822" i="4"/>
  <c r="T1823" i="4"/>
  <c r="T1824" i="4"/>
  <c r="T1825" i="4"/>
  <c r="T1826" i="4"/>
  <c r="T1827" i="4"/>
  <c r="T1828" i="4"/>
  <c r="T1829" i="4"/>
  <c r="T1830" i="4"/>
  <c r="T1831" i="4"/>
  <c r="T1832" i="4"/>
  <c r="T1833" i="4"/>
  <c r="T1834" i="4"/>
  <c r="T1835" i="4"/>
  <c r="T1836" i="4"/>
  <c r="T1837" i="4"/>
  <c r="T1838" i="4"/>
  <c r="T1839" i="4"/>
  <c r="T1840" i="4"/>
  <c r="T1841" i="4"/>
  <c r="T1842" i="4"/>
  <c r="T1843" i="4"/>
  <c r="T1844" i="4"/>
  <c r="T1845" i="4"/>
  <c r="T1846" i="4"/>
  <c r="T1847" i="4"/>
  <c r="T1848" i="4"/>
  <c r="T1849" i="4"/>
  <c r="T1850" i="4"/>
  <c r="T1851" i="4"/>
  <c r="T1852" i="4"/>
  <c r="T1853" i="4"/>
  <c r="T1854" i="4"/>
  <c r="T1855" i="4"/>
  <c r="T1856" i="4"/>
  <c r="T1857" i="4"/>
  <c r="T1858" i="4"/>
  <c r="T1859" i="4"/>
  <c r="T1860" i="4"/>
  <c r="T1861" i="4"/>
  <c r="T1862" i="4"/>
  <c r="T1863" i="4"/>
  <c r="T1864" i="4"/>
  <c r="T1865" i="4"/>
  <c r="T1866" i="4"/>
  <c r="T1867" i="4"/>
  <c r="T1868" i="4"/>
  <c r="T1869" i="4"/>
  <c r="T1870" i="4"/>
  <c r="T1871" i="4"/>
  <c r="T1872" i="4"/>
  <c r="T1873" i="4"/>
  <c r="T1874" i="4"/>
  <c r="T1875" i="4"/>
  <c r="T1876" i="4"/>
  <c r="T1877" i="4"/>
  <c r="T1878" i="4"/>
  <c r="T1879" i="4"/>
  <c r="T1880" i="4"/>
  <c r="T1881" i="4"/>
  <c r="T1882" i="4"/>
  <c r="T1883" i="4"/>
  <c r="T1884" i="4"/>
  <c r="T1885" i="4"/>
  <c r="T1886" i="4"/>
  <c r="T1887" i="4"/>
  <c r="T1888" i="4"/>
  <c r="T1889" i="4"/>
  <c r="T1890" i="4"/>
  <c r="T1891" i="4"/>
  <c r="T1892" i="4"/>
  <c r="T1893" i="4"/>
  <c r="T1894" i="4"/>
  <c r="T1895" i="4"/>
  <c r="T1896" i="4"/>
  <c r="T1897" i="4"/>
  <c r="T1898" i="4"/>
  <c r="T1899" i="4"/>
  <c r="T1900" i="4"/>
  <c r="T1901" i="4"/>
  <c r="T1902" i="4"/>
  <c r="T1903" i="4"/>
  <c r="T1904" i="4"/>
  <c r="T1905" i="4"/>
  <c r="T1906" i="4"/>
  <c r="T1907" i="4"/>
  <c r="T1908" i="4"/>
  <c r="T1909" i="4"/>
  <c r="T1910" i="4"/>
  <c r="T1911" i="4"/>
  <c r="T1912" i="4"/>
  <c r="T1913" i="4"/>
  <c r="T1914" i="4"/>
  <c r="T1915" i="4"/>
  <c r="T1916" i="4"/>
  <c r="T1917" i="4"/>
  <c r="T1918" i="4"/>
  <c r="T1919" i="4"/>
  <c r="T1920" i="4"/>
  <c r="T1921" i="4"/>
  <c r="T1922" i="4"/>
  <c r="T1923" i="4"/>
  <c r="T1924" i="4"/>
  <c r="T1925" i="4"/>
  <c r="T1926" i="4"/>
  <c r="T1927" i="4"/>
  <c r="T1928" i="4"/>
  <c r="T1929" i="4"/>
  <c r="T1930" i="4"/>
  <c r="T1931" i="4"/>
  <c r="T1932" i="4"/>
  <c r="T1933" i="4"/>
  <c r="T1934" i="4"/>
  <c r="T1935" i="4"/>
  <c r="T1936" i="4"/>
  <c r="T1937" i="4"/>
  <c r="T1938" i="4"/>
  <c r="T1939" i="4"/>
  <c r="T1940" i="4"/>
  <c r="T1941" i="4"/>
  <c r="T1942" i="4"/>
  <c r="T1943" i="4"/>
  <c r="T1944" i="4"/>
  <c r="T1945" i="4"/>
  <c r="T1946" i="4"/>
  <c r="T1947" i="4"/>
  <c r="T1948" i="4"/>
  <c r="T1949" i="4"/>
  <c r="T1950" i="4"/>
  <c r="T1951" i="4"/>
  <c r="T1952" i="4"/>
  <c r="T1953" i="4"/>
  <c r="T1954" i="4"/>
  <c r="T1955" i="4"/>
  <c r="T1956" i="4"/>
  <c r="T1957" i="4"/>
  <c r="T1958" i="4"/>
  <c r="T1959" i="4"/>
  <c r="T1960" i="4"/>
  <c r="T1961" i="4"/>
  <c r="T1962" i="4"/>
  <c r="T1963" i="4"/>
  <c r="T1964" i="4"/>
  <c r="T1965" i="4"/>
  <c r="T1966" i="4"/>
  <c r="T1967" i="4"/>
  <c r="T1968" i="4"/>
  <c r="T1969" i="4"/>
  <c r="T1970" i="4"/>
  <c r="T1971" i="4"/>
  <c r="T1972" i="4"/>
  <c r="T1973" i="4"/>
  <c r="T1974" i="4"/>
  <c r="T1975" i="4"/>
  <c r="T1976" i="4"/>
  <c r="T1977" i="4"/>
  <c r="T1978" i="4"/>
  <c r="T1979" i="4"/>
  <c r="T1980" i="4"/>
  <c r="T1981" i="4"/>
  <c r="T1982" i="4"/>
  <c r="T1983" i="4"/>
  <c r="T1984" i="4"/>
  <c r="T1985" i="4"/>
  <c r="T1986" i="4"/>
  <c r="T1987" i="4"/>
  <c r="T1988" i="4"/>
  <c r="T1989" i="4"/>
  <c r="T1990" i="4"/>
  <c r="T1991" i="4"/>
  <c r="T1992" i="4"/>
  <c r="T1993" i="4"/>
  <c r="T1994" i="4"/>
  <c r="T1995" i="4"/>
  <c r="T1996" i="4"/>
  <c r="T1997" i="4"/>
  <c r="T1998" i="4"/>
  <c r="T1999" i="4"/>
  <c r="T2000" i="4"/>
  <c r="T2001" i="4"/>
  <c r="T2002" i="4"/>
  <c r="T2003" i="4"/>
  <c r="T2004" i="4"/>
  <c r="T2005" i="4"/>
  <c r="T2006" i="4"/>
  <c r="T2007" i="4"/>
  <c r="T2008" i="4"/>
  <c r="T2009" i="4"/>
  <c r="T2010" i="4"/>
  <c r="T2011" i="4"/>
  <c r="T2012" i="4"/>
  <c r="T2013" i="4"/>
  <c r="T2014" i="4"/>
  <c r="T2015" i="4"/>
  <c r="T2016" i="4"/>
  <c r="T2017" i="4"/>
  <c r="T2018" i="4"/>
  <c r="T2019" i="4"/>
  <c r="T2020" i="4"/>
  <c r="T2021" i="4"/>
  <c r="T2022" i="4"/>
  <c r="T2023" i="4"/>
  <c r="T2024" i="4"/>
  <c r="T2025" i="4"/>
  <c r="T2026" i="4"/>
  <c r="T2027" i="4"/>
  <c r="T2028" i="4"/>
  <c r="T2029" i="4"/>
  <c r="T2030" i="4"/>
  <c r="T2031" i="4"/>
  <c r="T2032" i="4"/>
  <c r="T2033" i="4"/>
  <c r="T2034" i="4"/>
  <c r="T2035" i="4"/>
  <c r="T2036" i="4"/>
  <c r="T2037" i="4"/>
  <c r="T2038" i="4"/>
  <c r="T2039" i="4"/>
  <c r="T2040" i="4"/>
  <c r="T2041" i="4"/>
  <c r="T2042" i="4"/>
  <c r="T2043" i="4"/>
  <c r="T2044" i="4"/>
  <c r="T2045" i="4"/>
  <c r="T2046" i="4"/>
  <c r="T2047" i="4"/>
  <c r="T2048" i="4"/>
  <c r="T2049" i="4"/>
  <c r="T2050" i="4"/>
  <c r="T2051" i="4"/>
  <c r="T2052" i="4"/>
  <c r="T2053" i="4"/>
  <c r="T2054" i="4"/>
  <c r="T2055" i="4"/>
  <c r="T2056" i="4"/>
  <c r="T2057" i="4"/>
  <c r="T2058" i="4"/>
  <c r="T2059" i="4"/>
  <c r="T2060" i="4"/>
  <c r="T2061" i="4"/>
  <c r="T2062" i="4"/>
  <c r="T2063" i="4"/>
  <c r="T2064" i="4"/>
  <c r="T2065" i="4"/>
  <c r="T2066" i="4"/>
  <c r="T2067" i="4"/>
  <c r="T2068" i="4"/>
  <c r="T2069" i="4"/>
  <c r="T2070" i="4"/>
  <c r="T2071" i="4"/>
  <c r="T2072" i="4"/>
  <c r="T2073" i="4"/>
  <c r="T2074" i="4"/>
  <c r="T2075" i="4"/>
  <c r="T2076" i="4"/>
  <c r="T2077" i="4"/>
  <c r="T2078" i="4"/>
  <c r="T2079" i="4"/>
  <c r="T2080" i="4"/>
  <c r="T2081" i="4"/>
  <c r="T2082" i="4"/>
  <c r="T2083" i="4"/>
  <c r="T2084" i="4"/>
  <c r="T2085" i="4"/>
  <c r="T2086" i="4"/>
  <c r="T2087" i="4"/>
  <c r="T2088" i="4"/>
  <c r="T2089" i="4"/>
  <c r="T2090" i="4"/>
  <c r="T2091" i="4"/>
  <c r="T2092" i="4"/>
  <c r="T2093" i="4"/>
  <c r="T2094" i="4"/>
  <c r="T2095" i="4"/>
  <c r="T2096" i="4"/>
  <c r="T2097" i="4"/>
  <c r="T2098" i="4"/>
  <c r="T2099" i="4"/>
  <c r="T2100" i="4"/>
  <c r="T2101" i="4"/>
  <c r="T2102" i="4"/>
  <c r="T2103" i="4"/>
  <c r="T2104" i="4"/>
  <c r="T2105" i="4"/>
  <c r="T2106" i="4"/>
  <c r="T2107" i="4"/>
  <c r="T2108" i="4"/>
  <c r="T2109" i="4"/>
  <c r="T2110" i="4"/>
  <c r="T2111" i="4"/>
  <c r="T2112" i="4"/>
  <c r="T2113" i="4"/>
  <c r="T2114" i="4"/>
  <c r="T2115" i="4"/>
  <c r="T2116" i="4"/>
  <c r="T2117" i="4"/>
  <c r="T2118" i="4"/>
  <c r="T2119" i="4"/>
  <c r="T2120" i="4"/>
  <c r="T2121" i="4"/>
  <c r="T2122" i="4"/>
  <c r="T2123" i="4"/>
  <c r="T2124" i="4"/>
  <c r="T2125" i="4"/>
  <c r="T2126" i="4"/>
  <c r="T2127" i="4"/>
  <c r="T2128" i="4"/>
  <c r="T2129" i="4"/>
  <c r="T2130" i="4"/>
  <c r="T2131" i="4"/>
  <c r="T2132" i="4"/>
  <c r="T2133" i="4"/>
  <c r="T2134" i="4"/>
  <c r="T2135" i="4"/>
  <c r="T2136" i="4"/>
  <c r="T2137" i="4"/>
  <c r="T2138" i="4"/>
  <c r="T2139" i="4"/>
  <c r="T2140" i="4"/>
  <c r="T2141" i="4"/>
  <c r="T2142" i="4"/>
  <c r="T2143" i="4"/>
  <c r="T2144" i="4"/>
  <c r="T2145" i="4"/>
  <c r="T2146" i="4"/>
  <c r="T2147" i="4"/>
  <c r="T2148" i="4"/>
  <c r="T2149" i="4"/>
  <c r="T2150" i="4"/>
  <c r="T2151" i="4"/>
  <c r="T2152" i="4"/>
  <c r="T2153" i="4"/>
  <c r="T2154" i="4"/>
  <c r="T2155" i="4"/>
  <c r="T2156" i="4"/>
  <c r="T2157" i="4"/>
  <c r="T2158" i="4"/>
  <c r="T2159" i="4"/>
  <c r="T2160" i="4"/>
  <c r="T2161" i="4"/>
  <c r="T2162" i="4"/>
  <c r="T2163" i="4"/>
  <c r="T2164" i="4"/>
  <c r="T2165" i="4"/>
  <c r="T2166" i="4"/>
  <c r="T2167" i="4"/>
  <c r="T2168" i="4"/>
  <c r="T2169" i="4"/>
  <c r="T2170" i="4"/>
  <c r="T2171" i="4"/>
  <c r="T2172" i="4"/>
  <c r="T2173" i="4"/>
  <c r="T2174" i="4"/>
  <c r="T2175" i="4"/>
  <c r="T2176" i="4"/>
  <c r="T2177" i="4"/>
  <c r="T2178" i="4"/>
  <c r="T2179" i="4"/>
  <c r="T2180" i="4"/>
  <c r="T2181" i="4"/>
  <c r="T2182" i="4"/>
  <c r="T2183" i="4"/>
  <c r="T2184" i="4"/>
  <c r="T2185" i="4"/>
  <c r="T2186" i="4"/>
  <c r="T2187" i="4"/>
  <c r="T2188" i="4"/>
  <c r="T2189" i="4"/>
  <c r="T2190" i="4"/>
  <c r="T2191" i="4"/>
  <c r="T2192" i="4"/>
  <c r="T2193" i="4"/>
  <c r="T2194" i="4"/>
  <c r="T2195" i="4"/>
  <c r="T2196" i="4"/>
  <c r="T2197" i="4"/>
  <c r="T2198" i="4"/>
  <c r="T2199" i="4"/>
  <c r="T2200" i="4"/>
  <c r="T2201" i="4"/>
  <c r="T2202" i="4"/>
  <c r="T2203" i="4"/>
  <c r="T2204" i="4"/>
  <c r="T2205" i="4"/>
  <c r="T2206" i="4"/>
  <c r="T2207" i="4"/>
  <c r="T2208" i="4"/>
  <c r="T2209" i="4"/>
  <c r="T2210" i="4"/>
  <c r="T2211" i="4"/>
  <c r="T2212" i="4"/>
  <c r="T2213" i="4"/>
  <c r="T2214" i="4"/>
  <c r="T2215" i="4"/>
  <c r="T2216" i="4"/>
  <c r="T2217" i="4"/>
  <c r="T2218" i="4"/>
  <c r="T2219" i="4"/>
  <c r="T2220" i="4"/>
  <c r="T2221" i="4"/>
  <c r="T2222" i="4"/>
  <c r="T2223" i="4"/>
  <c r="T2224" i="4"/>
  <c r="T2225" i="4"/>
  <c r="T2226" i="4"/>
  <c r="T2227" i="4"/>
  <c r="T2228" i="4"/>
  <c r="T2229" i="4"/>
  <c r="T2230" i="4"/>
  <c r="T2231" i="4"/>
  <c r="T2232" i="4"/>
  <c r="T2233" i="4"/>
  <c r="T2234" i="4"/>
  <c r="T2235" i="4"/>
  <c r="T2236" i="4"/>
  <c r="T2237" i="4"/>
  <c r="T2238" i="4"/>
  <c r="T2239" i="4"/>
  <c r="T2240" i="4"/>
  <c r="T2241" i="4"/>
  <c r="T2242" i="4"/>
  <c r="T2243" i="4"/>
  <c r="T2244" i="4"/>
  <c r="T2245" i="4"/>
  <c r="T2246" i="4"/>
  <c r="T2247" i="4"/>
  <c r="T2248" i="4"/>
  <c r="T2249" i="4"/>
  <c r="T2250" i="4"/>
  <c r="T2251" i="4"/>
  <c r="T2252" i="4"/>
  <c r="T2253" i="4"/>
  <c r="T2254" i="4"/>
  <c r="T2255" i="4"/>
  <c r="T2256" i="4"/>
  <c r="T2257" i="4"/>
  <c r="T2258" i="4"/>
  <c r="T2259" i="4"/>
  <c r="T2260" i="4"/>
  <c r="T2261" i="4"/>
  <c r="T2262" i="4"/>
  <c r="T2263" i="4"/>
  <c r="T2264" i="4"/>
  <c r="T2265" i="4"/>
  <c r="T2266" i="4"/>
  <c r="T2267" i="4"/>
  <c r="T2268" i="4"/>
  <c r="T2269" i="4"/>
  <c r="T2270" i="4"/>
  <c r="T2271" i="4"/>
  <c r="T2272" i="4"/>
  <c r="T2273" i="4"/>
  <c r="T2274" i="4"/>
  <c r="T2275" i="4"/>
  <c r="T2276" i="4"/>
  <c r="T2277" i="4"/>
  <c r="T2278" i="4"/>
  <c r="T2279" i="4"/>
  <c r="T2280" i="4"/>
  <c r="T2281" i="4"/>
  <c r="T2282" i="4"/>
  <c r="T2283" i="4"/>
  <c r="T2284" i="4"/>
  <c r="T2285" i="4"/>
  <c r="T2286" i="4"/>
  <c r="T2287" i="4"/>
  <c r="T2288" i="4"/>
  <c r="T2289" i="4"/>
  <c r="T2290" i="4"/>
  <c r="T2291" i="4"/>
  <c r="T2292" i="4"/>
  <c r="T2293" i="4"/>
  <c r="T2294" i="4"/>
  <c r="T2295" i="4"/>
  <c r="T2296" i="4"/>
  <c r="T2297" i="4"/>
  <c r="T2298" i="4"/>
  <c r="T2299" i="4"/>
  <c r="T2300" i="4"/>
  <c r="T2301" i="4"/>
  <c r="T2302" i="4"/>
  <c r="T2303" i="4"/>
  <c r="T2304" i="4"/>
  <c r="T2305" i="4"/>
  <c r="T2306" i="4"/>
  <c r="T2307" i="4"/>
  <c r="T2308" i="4"/>
  <c r="T2309" i="4"/>
  <c r="T2310" i="4"/>
  <c r="T2311" i="4"/>
  <c r="T2312" i="4"/>
  <c r="T2313" i="4"/>
  <c r="T2314" i="4"/>
  <c r="T2315" i="4"/>
  <c r="T2316" i="4"/>
  <c r="T2317" i="4"/>
  <c r="T2318" i="4"/>
  <c r="T2319" i="4"/>
  <c r="T2320" i="4"/>
  <c r="T2321" i="4"/>
  <c r="T2322" i="4"/>
  <c r="T2323" i="4"/>
  <c r="T2324" i="4"/>
  <c r="T2325" i="4"/>
  <c r="T2326" i="4"/>
  <c r="T2327" i="4"/>
  <c r="T2328" i="4"/>
  <c r="T2329" i="4"/>
  <c r="T2330" i="4"/>
  <c r="T2331" i="4"/>
  <c r="T2332" i="4"/>
  <c r="T2333" i="4"/>
  <c r="T2334" i="4"/>
  <c r="T2335" i="4"/>
  <c r="T2336" i="4"/>
  <c r="T2337" i="4"/>
  <c r="T2338" i="4"/>
  <c r="T2339" i="4"/>
  <c r="T2340" i="4"/>
  <c r="T2341" i="4"/>
  <c r="T2342" i="4"/>
  <c r="T2343" i="4"/>
  <c r="T2344" i="4"/>
  <c r="T2345" i="4"/>
  <c r="T2346" i="4"/>
  <c r="T2347" i="4"/>
  <c r="T2348" i="4"/>
  <c r="T2349" i="4"/>
  <c r="T2350" i="4"/>
  <c r="T2351" i="4"/>
  <c r="T2352" i="4"/>
  <c r="T2353" i="4"/>
  <c r="T2354" i="4"/>
  <c r="T2355" i="4"/>
  <c r="T2356" i="4"/>
  <c r="T2357" i="4"/>
  <c r="T2358" i="4"/>
  <c r="T2359" i="4"/>
  <c r="T2360" i="4"/>
  <c r="T2361" i="4"/>
  <c r="T2362" i="4"/>
  <c r="T2363" i="4"/>
  <c r="T2364" i="4"/>
  <c r="T2365" i="4"/>
  <c r="T2366" i="4"/>
  <c r="T2367" i="4"/>
  <c r="T2368" i="4"/>
  <c r="T2369" i="4"/>
  <c r="T2370" i="4"/>
  <c r="T2371" i="4"/>
  <c r="T2372" i="4"/>
  <c r="T2373" i="4"/>
  <c r="T2374" i="4"/>
  <c r="T2375" i="4"/>
  <c r="T2376" i="4"/>
  <c r="T2377" i="4"/>
  <c r="T2378" i="4"/>
  <c r="T2379" i="4"/>
  <c r="T2380" i="4"/>
  <c r="T2381" i="4"/>
  <c r="T2382" i="4"/>
  <c r="T2383" i="4"/>
  <c r="T2384" i="4"/>
  <c r="T2385" i="4"/>
  <c r="T2386" i="4"/>
  <c r="T2387" i="4"/>
  <c r="T2388" i="4"/>
  <c r="T2389" i="4"/>
  <c r="T2390" i="4"/>
  <c r="T2391" i="4"/>
  <c r="T2392" i="4"/>
  <c r="T2393" i="4"/>
  <c r="T2394" i="4"/>
  <c r="T2395" i="4"/>
  <c r="T2396" i="4"/>
  <c r="T2397" i="4"/>
  <c r="T2398" i="4"/>
  <c r="T2399" i="4"/>
  <c r="T2400" i="4"/>
  <c r="T2401" i="4"/>
  <c r="T2402" i="4"/>
  <c r="T2403" i="4"/>
  <c r="T2404" i="4"/>
  <c r="T2405" i="4"/>
  <c r="T2406" i="4"/>
  <c r="T2407" i="4"/>
  <c r="T2408" i="4"/>
  <c r="T2409" i="4"/>
  <c r="T2410" i="4"/>
  <c r="T2411" i="4"/>
  <c r="T2412" i="4"/>
  <c r="T2413" i="4"/>
  <c r="T2414" i="4"/>
  <c r="T2415" i="4"/>
  <c r="T2416" i="4"/>
  <c r="T2417" i="4"/>
  <c r="T2418" i="4"/>
  <c r="T2419" i="4"/>
  <c r="T2420" i="4"/>
  <c r="T2421" i="4"/>
  <c r="T2422" i="4"/>
  <c r="T2423" i="4"/>
  <c r="T2424" i="4"/>
  <c r="T2425" i="4"/>
  <c r="T2426" i="4"/>
  <c r="T2427" i="4"/>
  <c r="T2428" i="4"/>
  <c r="T2429" i="4"/>
  <c r="T2430" i="4"/>
  <c r="T2431" i="4"/>
  <c r="T2432" i="4"/>
  <c r="T2433" i="4"/>
  <c r="T2434" i="4"/>
  <c r="T2435" i="4"/>
  <c r="T2436" i="4"/>
  <c r="T2437" i="4"/>
  <c r="T2438" i="4"/>
  <c r="T2439" i="4"/>
  <c r="T2440" i="4"/>
  <c r="T2441" i="4"/>
  <c r="T2442" i="4"/>
  <c r="T2443" i="4"/>
  <c r="T2444" i="4"/>
  <c r="T2445" i="4"/>
  <c r="T2446" i="4"/>
  <c r="T2447" i="4"/>
  <c r="T2448" i="4"/>
  <c r="T2449" i="4"/>
  <c r="T2450" i="4"/>
  <c r="T2451" i="4"/>
  <c r="T2452" i="4"/>
  <c r="T2453" i="4"/>
  <c r="T2454" i="4"/>
  <c r="T2455" i="4"/>
  <c r="T2456" i="4"/>
  <c r="T2457" i="4"/>
  <c r="T2458" i="4"/>
  <c r="T2459" i="4"/>
  <c r="T2460" i="4"/>
  <c r="T2461" i="4"/>
  <c r="T2462" i="4"/>
  <c r="T2463" i="4"/>
  <c r="T2464" i="4"/>
  <c r="T2465" i="4"/>
  <c r="T2466" i="4"/>
  <c r="T2467" i="4"/>
  <c r="T2468" i="4"/>
  <c r="T2469" i="4"/>
  <c r="T2470" i="4"/>
  <c r="T2471" i="4"/>
  <c r="T2472" i="4"/>
  <c r="T2473" i="4"/>
  <c r="T2474" i="4"/>
  <c r="T2475" i="4"/>
  <c r="T2476" i="4"/>
  <c r="T2477" i="4"/>
  <c r="T2478" i="4"/>
  <c r="T2479" i="4"/>
  <c r="T2480" i="4"/>
  <c r="T2481" i="4"/>
  <c r="T2482" i="4"/>
  <c r="T2483" i="4"/>
  <c r="T2484" i="4"/>
  <c r="T2485" i="4"/>
  <c r="T2486" i="4"/>
  <c r="T2487" i="4"/>
  <c r="T2488" i="4"/>
  <c r="T2489" i="4"/>
  <c r="T2490" i="4"/>
  <c r="T2491" i="4"/>
  <c r="T2492" i="4"/>
  <c r="T2493" i="4"/>
  <c r="T2494" i="4"/>
  <c r="T2495" i="4"/>
  <c r="T2496" i="4"/>
  <c r="T2497" i="4"/>
  <c r="T2498" i="4"/>
  <c r="T2499" i="4"/>
  <c r="T2500" i="4"/>
  <c r="T2501" i="4"/>
  <c r="T2502" i="4"/>
  <c r="T2503" i="4"/>
  <c r="T2504" i="4"/>
  <c r="T2505" i="4"/>
  <c r="T2506" i="4"/>
  <c r="T2507" i="4"/>
  <c r="T2508" i="4"/>
  <c r="T2509" i="4"/>
  <c r="T2510" i="4"/>
  <c r="T2511" i="4"/>
  <c r="T2512" i="4"/>
  <c r="T2513" i="4"/>
  <c r="T2514" i="4"/>
  <c r="T2515" i="4"/>
  <c r="T2516" i="4"/>
  <c r="T2517" i="4"/>
  <c r="T2518" i="4"/>
  <c r="T2519" i="4"/>
  <c r="T2520" i="4"/>
  <c r="T2521" i="4"/>
  <c r="T2522" i="4"/>
  <c r="T2523" i="4"/>
  <c r="T2524" i="4"/>
  <c r="T2525" i="4"/>
  <c r="T2526" i="4"/>
  <c r="T2527" i="4"/>
  <c r="T2528" i="4"/>
  <c r="T2529" i="4"/>
  <c r="T2530" i="4"/>
  <c r="T2531" i="4"/>
  <c r="T2532" i="4"/>
  <c r="T2533" i="4"/>
  <c r="T2534" i="4"/>
  <c r="T2535" i="4"/>
  <c r="T2536" i="4"/>
  <c r="T2537" i="4"/>
  <c r="T2538" i="4"/>
  <c r="T2539" i="4"/>
  <c r="T2540" i="4"/>
  <c r="T2541" i="4"/>
  <c r="T2542" i="4"/>
  <c r="T2543" i="4"/>
  <c r="T2544" i="4"/>
  <c r="T2545" i="4"/>
  <c r="T2546" i="4"/>
  <c r="T2547" i="4"/>
  <c r="T2548" i="4"/>
  <c r="T2549" i="4"/>
  <c r="T2550" i="4"/>
  <c r="T2551" i="4"/>
  <c r="T2552" i="4"/>
  <c r="T2553" i="4"/>
  <c r="T2554" i="4"/>
  <c r="T2555" i="4"/>
  <c r="T2556" i="4"/>
  <c r="T2557" i="4"/>
  <c r="T2558" i="4"/>
  <c r="T2559" i="4"/>
  <c r="T2560" i="4"/>
  <c r="T2561" i="4"/>
  <c r="T2562" i="4"/>
  <c r="T2563" i="4"/>
  <c r="T2564" i="4"/>
  <c r="T2565" i="4"/>
  <c r="T2566" i="4"/>
  <c r="T2567" i="4"/>
  <c r="T2568" i="4"/>
  <c r="T2569" i="4"/>
  <c r="T2570" i="4"/>
  <c r="T2571" i="4"/>
  <c r="T2572" i="4"/>
  <c r="T2573" i="4"/>
  <c r="T2574" i="4"/>
  <c r="T2575" i="4"/>
  <c r="T2576" i="4"/>
  <c r="T2577" i="4"/>
  <c r="T2578" i="4"/>
  <c r="T2579" i="4"/>
  <c r="T2580" i="4"/>
  <c r="T2581" i="4"/>
  <c r="T2582" i="4"/>
  <c r="T2583" i="4"/>
  <c r="T2584" i="4"/>
  <c r="T2585" i="4"/>
  <c r="T2586" i="4"/>
  <c r="T2587" i="4"/>
  <c r="T2588" i="4"/>
  <c r="T2589" i="4"/>
  <c r="T2590" i="4"/>
  <c r="T2591" i="4"/>
  <c r="T2592" i="4"/>
  <c r="T2593" i="4"/>
  <c r="T2594" i="4"/>
  <c r="T2595" i="4"/>
  <c r="T2596" i="4"/>
  <c r="T2597" i="4"/>
  <c r="T2598" i="4"/>
  <c r="T2599" i="4"/>
  <c r="T2600" i="4"/>
  <c r="T2601" i="4"/>
  <c r="T2602" i="4"/>
  <c r="T2603" i="4"/>
  <c r="T2604" i="4"/>
  <c r="T2605" i="4"/>
  <c r="T2606" i="4"/>
  <c r="T2607" i="4"/>
  <c r="T2608" i="4"/>
  <c r="T2609" i="4"/>
  <c r="T2610" i="4"/>
  <c r="T2611" i="4"/>
  <c r="T2612" i="4"/>
  <c r="T2613" i="4"/>
  <c r="T2614" i="4"/>
  <c r="T2615" i="4"/>
  <c r="T2616" i="4"/>
  <c r="T2617" i="4"/>
  <c r="T2618" i="4"/>
  <c r="T2619" i="4"/>
  <c r="T2620" i="4"/>
  <c r="T2621" i="4"/>
  <c r="T2622" i="4"/>
  <c r="T2623" i="4"/>
  <c r="T2624" i="4"/>
  <c r="T2625" i="4"/>
  <c r="T2626" i="4"/>
  <c r="T2627" i="4"/>
  <c r="T2628" i="4"/>
  <c r="T2629" i="4"/>
  <c r="T2630" i="4"/>
  <c r="T2631" i="4"/>
  <c r="T2632" i="4"/>
  <c r="T2633" i="4"/>
  <c r="T2634" i="4"/>
  <c r="T2635" i="4"/>
  <c r="T2636" i="4"/>
  <c r="T2637" i="4"/>
  <c r="T2638" i="4"/>
  <c r="T2639" i="4"/>
  <c r="T2640" i="4"/>
  <c r="T2641" i="4"/>
  <c r="T2642" i="4"/>
  <c r="T2643" i="4"/>
  <c r="T2644" i="4"/>
  <c r="T2645" i="4"/>
  <c r="T2646" i="4"/>
  <c r="T2647" i="4"/>
  <c r="T2648" i="4"/>
  <c r="T2649" i="4"/>
  <c r="T2650" i="4"/>
  <c r="T2651" i="4"/>
  <c r="T2652" i="4"/>
  <c r="T2653" i="4"/>
  <c r="T2654" i="4"/>
  <c r="T2655" i="4"/>
  <c r="T2656" i="4"/>
  <c r="T2657" i="4"/>
  <c r="T2658" i="4"/>
  <c r="T2659" i="4"/>
  <c r="T2660" i="4"/>
  <c r="T2661" i="4"/>
  <c r="T2662" i="4"/>
  <c r="T2663" i="4"/>
  <c r="T2664" i="4"/>
  <c r="T2665" i="4"/>
  <c r="T2666" i="4"/>
  <c r="T2667" i="4"/>
  <c r="T2668" i="4"/>
  <c r="T2669" i="4"/>
  <c r="T2670" i="4"/>
  <c r="T2671" i="4"/>
  <c r="T2672" i="4"/>
  <c r="T2673" i="4"/>
  <c r="T2674" i="4"/>
  <c r="T2675" i="4"/>
  <c r="T2676" i="4"/>
  <c r="T2677" i="4"/>
  <c r="T2678" i="4"/>
  <c r="T2679" i="4"/>
  <c r="T2680" i="4"/>
  <c r="T2681" i="4"/>
  <c r="T2682" i="4"/>
  <c r="T2683" i="4"/>
  <c r="T2684" i="4"/>
  <c r="T2685" i="4"/>
  <c r="T2686" i="4"/>
  <c r="T2687" i="4"/>
  <c r="T2688" i="4"/>
  <c r="T2689" i="4"/>
  <c r="T2690" i="4"/>
  <c r="T2691" i="4"/>
  <c r="T2692" i="4"/>
  <c r="T2693" i="4"/>
  <c r="T2694" i="4"/>
  <c r="T2695" i="4"/>
  <c r="T2696" i="4"/>
  <c r="T2697" i="4"/>
  <c r="T2698" i="4"/>
  <c r="T2699" i="4"/>
  <c r="T2700" i="4"/>
  <c r="T2701" i="4"/>
  <c r="T2702" i="4"/>
  <c r="T2703" i="4"/>
  <c r="T2704" i="4"/>
  <c r="T2705" i="4"/>
  <c r="T2706" i="4"/>
  <c r="T2707" i="4"/>
  <c r="T2708" i="4"/>
  <c r="T2709" i="4"/>
  <c r="T2710" i="4"/>
  <c r="T2711" i="4"/>
  <c r="T2712" i="4"/>
  <c r="T2713" i="4"/>
  <c r="T2714" i="4"/>
  <c r="T2715" i="4"/>
  <c r="T2716" i="4"/>
  <c r="T2717" i="4"/>
  <c r="T2718" i="4"/>
  <c r="T2719" i="4"/>
  <c r="T2720" i="4"/>
  <c r="T2721" i="4"/>
  <c r="T2722" i="4"/>
  <c r="T2723" i="4"/>
  <c r="T2724" i="4"/>
  <c r="T2725" i="4"/>
  <c r="T2726" i="4"/>
  <c r="T2727" i="4"/>
  <c r="T2728" i="4"/>
  <c r="T2729" i="4"/>
  <c r="T2730" i="4"/>
  <c r="T2731" i="4"/>
  <c r="T2732" i="4"/>
  <c r="T2733" i="4"/>
  <c r="T2734" i="4"/>
  <c r="T2735" i="4"/>
  <c r="T2736" i="4"/>
  <c r="T2737" i="4"/>
  <c r="T2738" i="4"/>
  <c r="T2739" i="4"/>
  <c r="T2740" i="4"/>
  <c r="T2741" i="4"/>
  <c r="T2742" i="4"/>
  <c r="T2743" i="4"/>
  <c r="T2744" i="4"/>
  <c r="T2745" i="4"/>
  <c r="T2746" i="4"/>
  <c r="T2747" i="4"/>
  <c r="T2748" i="4"/>
  <c r="T2749" i="4"/>
  <c r="T2750" i="4"/>
  <c r="T2751" i="4"/>
  <c r="T2752" i="4"/>
  <c r="T2753" i="4"/>
  <c r="T2754" i="4"/>
  <c r="T2755" i="4"/>
  <c r="T2756" i="4"/>
  <c r="T2757" i="4"/>
  <c r="T2758" i="4"/>
  <c r="T2759" i="4"/>
  <c r="T2760" i="4"/>
  <c r="T2761" i="4"/>
  <c r="T2762" i="4"/>
  <c r="T2763" i="4"/>
  <c r="T2764" i="4"/>
  <c r="T2765" i="4"/>
  <c r="T2766" i="4"/>
  <c r="T2767" i="4"/>
  <c r="T2768" i="4"/>
  <c r="T2769" i="4"/>
  <c r="T2770" i="4"/>
  <c r="T2771" i="4"/>
  <c r="T2772" i="4"/>
  <c r="T2773" i="4"/>
  <c r="T2774" i="4"/>
  <c r="T2775" i="4"/>
  <c r="T2776" i="4"/>
  <c r="T2777" i="4"/>
  <c r="T2778" i="4"/>
  <c r="T2779" i="4"/>
  <c r="T2780" i="4"/>
  <c r="T2781" i="4"/>
  <c r="T2782" i="4"/>
  <c r="T2783" i="4"/>
  <c r="T2784" i="4"/>
  <c r="T2785" i="4"/>
  <c r="T2786" i="4"/>
  <c r="T2787" i="4"/>
  <c r="T2788" i="4"/>
  <c r="T2789" i="4"/>
  <c r="T2790" i="4"/>
  <c r="T2791" i="4"/>
  <c r="T2792" i="4"/>
  <c r="T2793" i="4"/>
  <c r="T2794" i="4"/>
  <c r="T2795" i="4"/>
  <c r="T2796" i="4"/>
  <c r="T2797" i="4"/>
  <c r="T2798" i="4"/>
  <c r="T2799" i="4"/>
  <c r="T2800" i="4"/>
  <c r="T2801" i="4"/>
  <c r="T2802" i="4"/>
  <c r="T2803" i="4"/>
  <c r="T2804" i="4"/>
  <c r="T2805" i="4"/>
  <c r="T2806" i="4"/>
  <c r="T2807" i="4"/>
  <c r="T2808" i="4"/>
  <c r="T2809" i="4"/>
  <c r="T2810" i="4"/>
  <c r="T2811" i="4"/>
  <c r="T2812" i="4"/>
  <c r="T2813" i="4"/>
  <c r="T2814" i="4"/>
  <c r="T2815" i="4"/>
  <c r="T2816" i="4"/>
  <c r="T2817" i="4"/>
  <c r="T2818" i="4"/>
  <c r="T2819" i="4"/>
  <c r="T2820" i="4"/>
  <c r="T2821" i="4"/>
  <c r="T2822" i="4"/>
  <c r="T2823" i="4"/>
  <c r="T2824" i="4"/>
  <c r="T2825" i="4"/>
  <c r="T2826" i="4"/>
  <c r="T2827" i="4"/>
  <c r="T2828" i="4"/>
  <c r="T2829" i="4"/>
  <c r="T2830" i="4"/>
  <c r="T2831" i="4"/>
  <c r="T2832" i="4"/>
  <c r="T2833" i="4"/>
  <c r="T2834" i="4"/>
  <c r="T2835" i="4"/>
  <c r="T2836" i="4"/>
  <c r="T2837" i="4"/>
  <c r="T2838" i="4"/>
  <c r="T2839" i="4"/>
  <c r="T2840" i="4"/>
  <c r="T2841" i="4"/>
  <c r="T2842" i="4"/>
  <c r="T2843" i="4"/>
  <c r="T2844" i="4"/>
  <c r="T2845" i="4"/>
  <c r="T2846" i="4"/>
  <c r="T2847" i="4"/>
  <c r="T2848" i="4"/>
  <c r="T2849" i="4"/>
  <c r="T2850" i="4"/>
  <c r="T2851" i="4"/>
  <c r="T2852" i="4"/>
  <c r="T2853" i="4"/>
  <c r="T2854" i="4"/>
  <c r="T2855" i="4"/>
  <c r="T2856" i="4"/>
  <c r="T2857" i="4"/>
  <c r="T2858" i="4"/>
  <c r="T2859" i="4"/>
  <c r="T2860" i="4"/>
  <c r="T2861" i="4"/>
  <c r="T2862" i="4"/>
  <c r="T2863" i="4"/>
  <c r="T2864" i="4"/>
  <c r="T2865" i="4"/>
  <c r="T2866" i="4"/>
  <c r="T2867" i="4"/>
  <c r="T2868" i="4"/>
  <c r="T2869" i="4"/>
  <c r="T2870" i="4"/>
  <c r="T2871" i="4"/>
  <c r="T2872" i="4"/>
  <c r="T2873" i="4"/>
  <c r="T2874" i="4"/>
  <c r="T2875" i="4"/>
  <c r="T2876" i="4"/>
  <c r="T2877" i="4"/>
  <c r="T2878" i="4"/>
  <c r="T2879" i="4"/>
  <c r="T2880" i="4"/>
  <c r="T2881" i="4"/>
  <c r="T2882" i="4"/>
  <c r="T2883" i="4"/>
  <c r="T2884" i="4"/>
  <c r="T2885" i="4"/>
  <c r="T2886" i="4"/>
  <c r="T2887" i="4"/>
  <c r="T2888" i="4"/>
  <c r="T2889" i="4"/>
  <c r="T2890" i="4"/>
  <c r="T2891" i="4"/>
  <c r="T2892" i="4"/>
  <c r="T2893" i="4"/>
  <c r="T2894" i="4"/>
  <c r="T2895" i="4"/>
  <c r="T2896" i="4"/>
  <c r="T2897" i="4"/>
  <c r="T2898" i="4"/>
  <c r="T2899" i="4"/>
  <c r="T2900" i="4"/>
  <c r="T2901" i="4"/>
  <c r="T2902" i="4"/>
  <c r="T2903" i="4"/>
  <c r="T2904" i="4"/>
  <c r="T2905" i="4"/>
  <c r="T2906" i="4"/>
  <c r="T2907" i="4"/>
  <c r="T2908" i="4"/>
  <c r="T2909" i="4"/>
  <c r="T2910" i="4"/>
  <c r="T2911" i="4"/>
  <c r="T2912" i="4"/>
  <c r="T2913" i="4"/>
  <c r="T2914" i="4"/>
  <c r="T2915" i="4"/>
  <c r="T2916" i="4"/>
  <c r="T2917" i="4"/>
  <c r="T2918" i="4"/>
  <c r="T2919" i="4"/>
  <c r="T2920" i="4"/>
  <c r="T2921" i="4"/>
  <c r="T2922" i="4"/>
  <c r="T2923" i="4"/>
  <c r="T2924" i="4"/>
  <c r="T2925" i="4"/>
  <c r="T2926" i="4"/>
  <c r="T2927" i="4"/>
  <c r="T2928" i="4"/>
  <c r="T2929" i="4"/>
  <c r="T2930" i="4"/>
  <c r="T2931" i="4"/>
  <c r="T2932" i="4"/>
  <c r="T2933" i="4"/>
  <c r="T2934" i="4"/>
  <c r="T2935" i="4"/>
  <c r="T2936" i="4"/>
  <c r="T2937" i="4"/>
  <c r="T2938" i="4"/>
  <c r="T2939" i="4"/>
  <c r="T2940" i="4"/>
  <c r="T2941" i="4"/>
  <c r="T2942" i="4"/>
  <c r="T2943" i="4"/>
  <c r="T2944" i="4"/>
  <c r="T2945" i="4"/>
  <c r="T2946" i="4"/>
  <c r="T2947" i="4"/>
  <c r="T2948" i="4"/>
  <c r="T2949" i="4"/>
  <c r="T2950" i="4"/>
  <c r="T2951" i="4"/>
  <c r="T2952" i="4"/>
  <c r="T2953" i="4"/>
  <c r="T2954" i="4"/>
  <c r="T2955" i="4"/>
  <c r="T2956" i="4"/>
  <c r="T2957" i="4"/>
  <c r="T2958" i="4"/>
  <c r="T2959" i="4"/>
  <c r="T2960" i="4"/>
  <c r="T2961" i="4"/>
  <c r="T2962" i="4"/>
  <c r="T2963" i="4"/>
  <c r="T2964" i="4"/>
  <c r="T2965" i="4"/>
  <c r="T2966" i="4"/>
  <c r="T2967" i="4"/>
  <c r="T2968" i="4"/>
  <c r="T2969" i="4"/>
  <c r="T2970" i="4"/>
  <c r="T2971" i="4"/>
  <c r="T2972" i="4"/>
  <c r="T2973" i="4"/>
  <c r="T2974" i="4"/>
  <c r="T2975" i="4"/>
  <c r="T2976" i="4"/>
  <c r="T2977" i="4"/>
  <c r="T2978" i="4"/>
  <c r="T2979" i="4"/>
  <c r="T2980" i="4"/>
  <c r="T2981" i="4"/>
  <c r="T2982" i="4"/>
  <c r="T2983" i="4"/>
  <c r="T2984" i="4"/>
  <c r="T2985" i="4"/>
  <c r="T2986" i="4"/>
  <c r="T2987" i="4"/>
  <c r="T2988" i="4"/>
  <c r="T2989" i="4"/>
  <c r="T2990" i="4"/>
  <c r="T2991" i="4"/>
  <c r="T2992" i="4"/>
  <c r="T2993" i="4"/>
  <c r="T2994" i="4"/>
  <c r="T2995" i="4"/>
  <c r="T2996" i="4"/>
  <c r="T2997" i="4"/>
  <c r="T2998" i="4"/>
  <c r="T2999" i="4"/>
  <c r="T3000" i="4"/>
  <c r="T3001" i="4"/>
  <c r="T3002" i="4"/>
  <c r="T3003" i="4"/>
  <c r="T3004" i="4"/>
  <c r="T3005" i="4"/>
  <c r="T3006" i="4"/>
  <c r="T3007" i="4"/>
  <c r="T3008" i="4"/>
  <c r="T3009" i="4"/>
  <c r="T3010" i="4"/>
  <c r="T3011" i="4"/>
  <c r="T3012" i="4"/>
  <c r="T3013" i="4"/>
  <c r="T3014" i="4"/>
  <c r="T3015" i="4"/>
  <c r="T3016" i="4"/>
  <c r="T3017" i="4"/>
  <c r="T3018" i="4"/>
  <c r="T3019" i="4"/>
  <c r="T3020" i="4"/>
  <c r="T3021" i="4"/>
  <c r="T3022" i="4"/>
  <c r="T3023" i="4"/>
  <c r="T3024" i="4"/>
  <c r="T3025" i="4"/>
  <c r="T3026" i="4"/>
  <c r="T3027" i="4"/>
  <c r="T3028" i="4"/>
  <c r="T3029" i="4"/>
  <c r="T3030" i="4"/>
  <c r="T3031" i="4"/>
  <c r="T3032" i="4"/>
  <c r="T3033" i="4"/>
  <c r="T3034" i="4"/>
  <c r="T3035" i="4"/>
  <c r="T3036" i="4"/>
  <c r="T3037" i="4"/>
  <c r="T3038" i="4"/>
  <c r="T3039" i="4"/>
  <c r="T3040" i="4"/>
  <c r="T3041" i="4"/>
  <c r="T3042" i="4"/>
  <c r="T3043" i="4"/>
  <c r="T3044" i="4"/>
  <c r="T3045" i="4"/>
  <c r="T3046" i="4"/>
  <c r="T3047" i="4"/>
  <c r="T3048" i="4"/>
  <c r="T3049" i="4"/>
  <c r="T3050" i="4"/>
  <c r="T3051" i="4"/>
  <c r="T3052" i="4"/>
  <c r="T3053" i="4"/>
  <c r="T3054" i="4"/>
  <c r="T3055" i="4"/>
  <c r="T3056" i="4"/>
  <c r="T3057" i="4"/>
  <c r="T3058" i="4"/>
  <c r="T3059" i="4"/>
  <c r="T3060" i="4"/>
  <c r="T3061" i="4"/>
  <c r="T3062" i="4"/>
  <c r="T3063" i="4"/>
  <c r="T3064" i="4"/>
  <c r="T3065" i="4"/>
  <c r="T3066" i="4"/>
  <c r="T3067" i="4"/>
  <c r="T3068" i="4"/>
  <c r="T3069" i="4"/>
  <c r="T3070" i="4"/>
  <c r="T3071" i="4"/>
  <c r="T3072" i="4"/>
  <c r="T3073" i="4"/>
  <c r="T3074" i="4"/>
  <c r="T3075" i="4"/>
  <c r="T3076" i="4"/>
  <c r="T3077" i="4"/>
  <c r="T3078" i="4"/>
  <c r="T3079" i="4"/>
  <c r="T3080" i="4"/>
  <c r="T3081" i="4"/>
  <c r="T3082" i="4"/>
  <c r="T3083" i="4"/>
  <c r="T3084" i="4"/>
  <c r="T3085" i="4"/>
  <c r="T3086" i="4"/>
  <c r="T3087" i="4"/>
  <c r="T3088" i="4"/>
  <c r="T3089" i="4"/>
  <c r="T3090" i="4"/>
  <c r="T3091" i="4"/>
  <c r="T3092" i="4"/>
  <c r="T3093" i="4"/>
  <c r="T3094" i="4"/>
  <c r="T3095" i="4"/>
  <c r="T3096" i="4"/>
  <c r="T3097" i="4"/>
  <c r="T3098" i="4"/>
  <c r="T3099" i="4"/>
  <c r="T3100" i="4"/>
  <c r="T3101" i="4"/>
  <c r="T3102" i="4"/>
  <c r="T3103" i="4"/>
  <c r="T3104" i="4"/>
  <c r="T3105" i="4"/>
  <c r="T3106" i="4"/>
  <c r="T3107" i="4"/>
  <c r="T3108" i="4"/>
  <c r="T3109" i="4"/>
  <c r="T3110" i="4"/>
  <c r="T3111" i="4"/>
  <c r="T3112" i="4"/>
  <c r="T3113" i="4"/>
  <c r="T3114" i="4"/>
  <c r="T3115" i="4"/>
  <c r="T3116" i="4"/>
  <c r="T3117" i="4"/>
  <c r="T3118" i="4"/>
  <c r="T3119" i="4"/>
  <c r="T3120" i="4"/>
  <c r="T3121" i="4"/>
  <c r="T3122" i="4"/>
  <c r="T3123" i="4"/>
  <c r="T3124" i="4"/>
  <c r="T3125" i="4"/>
  <c r="T3126" i="4"/>
  <c r="T3127" i="4"/>
  <c r="T3128" i="4"/>
  <c r="T3129" i="4"/>
  <c r="T3130" i="4"/>
  <c r="T3131" i="4"/>
  <c r="T3132" i="4"/>
  <c r="T3133" i="4"/>
  <c r="T3134" i="4"/>
  <c r="T3135" i="4"/>
  <c r="T3136" i="4"/>
  <c r="T3137" i="4"/>
  <c r="T3138" i="4"/>
  <c r="T3139" i="4"/>
  <c r="T3140" i="4"/>
  <c r="T3141" i="4"/>
  <c r="T3142" i="4"/>
  <c r="T3143" i="4"/>
  <c r="T3144" i="4"/>
  <c r="T3145" i="4"/>
  <c r="T3146" i="4"/>
  <c r="T3147" i="4"/>
  <c r="T3148" i="4"/>
  <c r="T3149" i="4"/>
  <c r="T3150" i="4"/>
  <c r="T3151" i="4"/>
  <c r="T3152" i="4"/>
  <c r="T3153" i="4"/>
  <c r="T3154" i="4"/>
  <c r="T3155" i="4"/>
  <c r="T3156" i="4"/>
  <c r="T3157" i="4"/>
  <c r="T3158" i="4"/>
  <c r="T3159" i="4"/>
  <c r="T3160" i="4"/>
  <c r="T3161" i="4"/>
  <c r="T3162" i="4"/>
  <c r="T3163" i="4"/>
  <c r="T3164" i="4"/>
  <c r="T3165" i="4"/>
  <c r="T3166" i="4"/>
  <c r="T3167" i="4"/>
  <c r="T3168" i="4"/>
  <c r="T3169" i="4"/>
  <c r="T3170" i="4"/>
  <c r="T3171" i="4"/>
  <c r="T3172" i="4"/>
  <c r="T3173" i="4"/>
  <c r="T3174" i="4"/>
  <c r="T3175" i="4"/>
  <c r="T3176" i="4"/>
  <c r="T3177" i="4"/>
  <c r="T3178" i="4"/>
  <c r="T3179" i="4"/>
  <c r="T3180" i="4"/>
  <c r="T3181" i="4"/>
  <c r="T3182" i="4"/>
  <c r="T3183" i="4"/>
  <c r="T3184" i="4"/>
  <c r="T3185" i="4"/>
  <c r="T3186" i="4"/>
  <c r="T3187" i="4"/>
  <c r="T3188" i="4"/>
  <c r="T3189" i="4"/>
  <c r="T3190" i="4"/>
  <c r="T3191" i="4"/>
  <c r="T3192" i="4"/>
  <c r="T3193" i="4"/>
  <c r="T3194" i="4"/>
  <c r="T3195" i="4"/>
  <c r="T3196" i="4"/>
  <c r="T3197" i="4"/>
  <c r="T3198" i="4"/>
  <c r="T3199" i="4"/>
  <c r="T3200" i="4"/>
  <c r="T3201" i="4"/>
  <c r="T3202" i="4"/>
  <c r="T3203" i="4"/>
  <c r="T3204" i="4"/>
  <c r="T3205" i="4"/>
  <c r="T3206" i="4"/>
  <c r="T3207" i="4"/>
  <c r="T3208" i="4"/>
  <c r="T3209" i="4"/>
  <c r="T3210" i="4"/>
  <c r="T3211" i="4"/>
  <c r="T3212" i="4"/>
  <c r="T3213" i="4"/>
  <c r="T3214" i="4"/>
  <c r="T3215" i="4"/>
  <c r="T3216" i="4"/>
  <c r="T3217" i="4"/>
  <c r="T3218" i="4"/>
  <c r="T3219" i="4"/>
  <c r="T3220" i="4"/>
  <c r="T3221" i="4"/>
  <c r="T3222" i="4"/>
  <c r="T3223" i="4"/>
  <c r="T3224" i="4"/>
  <c r="T3225" i="4"/>
  <c r="T3226" i="4"/>
  <c r="T3227" i="4"/>
  <c r="T3228" i="4"/>
  <c r="T3229" i="4"/>
  <c r="T3230" i="4"/>
  <c r="T3231" i="4"/>
  <c r="T3232" i="4"/>
  <c r="T3233" i="4"/>
  <c r="T3234" i="4"/>
  <c r="T3235" i="4"/>
  <c r="T3236" i="4"/>
  <c r="T3237" i="4"/>
  <c r="T3238" i="4"/>
  <c r="T3239" i="4"/>
  <c r="T3240" i="4"/>
  <c r="T3241" i="4"/>
  <c r="T3242" i="4"/>
  <c r="T3243" i="4"/>
  <c r="T3244" i="4"/>
  <c r="T3245" i="4"/>
  <c r="T3246" i="4"/>
  <c r="T3247" i="4"/>
  <c r="T3248" i="4"/>
  <c r="T3249" i="4"/>
  <c r="T3250" i="4"/>
  <c r="T3251" i="4"/>
  <c r="T3252" i="4"/>
  <c r="T3253" i="4"/>
  <c r="T3254" i="4"/>
  <c r="T3255" i="4"/>
  <c r="T3256" i="4"/>
  <c r="T3257" i="4"/>
  <c r="T3258" i="4"/>
  <c r="T3259" i="4"/>
  <c r="T3260" i="4"/>
  <c r="T3261" i="4"/>
  <c r="T3262" i="4"/>
  <c r="T3263" i="4"/>
  <c r="T3264" i="4"/>
  <c r="T3265" i="4"/>
  <c r="T3266" i="4"/>
  <c r="T3267" i="4"/>
  <c r="T3268" i="4"/>
  <c r="T3269" i="4"/>
  <c r="T3270" i="4"/>
  <c r="T3271" i="4"/>
  <c r="T3272" i="4"/>
  <c r="T3273" i="4"/>
  <c r="T3274" i="4"/>
  <c r="T3275" i="4"/>
  <c r="T3276" i="4"/>
  <c r="T3277" i="4"/>
  <c r="T3278" i="4"/>
  <c r="T3279" i="4"/>
  <c r="T3280" i="4"/>
  <c r="T3281" i="4"/>
  <c r="T3282" i="4"/>
  <c r="T3283" i="4"/>
  <c r="T3284" i="4"/>
  <c r="T3285" i="4"/>
  <c r="T3286" i="4"/>
  <c r="T3287" i="4"/>
  <c r="T3288" i="4"/>
  <c r="T3289" i="4"/>
  <c r="T3290" i="4"/>
  <c r="T3291" i="4"/>
  <c r="T3292" i="4"/>
  <c r="T3293" i="4"/>
  <c r="T3294" i="4"/>
  <c r="T3295" i="4"/>
  <c r="T3296" i="4"/>
  <c r="T3297" i="4"/>
  <c r="T3298" i="4"/>
  <c r="T3299" i="4"/>
  <c r="T3300" i="4"/>
  <c r="T3301" i="4"/>
  <c r="T3302" i="4"/>
  <c r="T3303" i="4"/>
  <c r="T3304" i="4"/>
  <c r="T3305" i="4"/>
  <c r="T3306" i="4"/>
  <c r="T3307" i="4"/>
  <c r="T3308" i="4"/>
  <c r="T3309" i="4"/>
  <c r="T3310" i="4"/>
  <c r="T3311" i="4"/>
  <c r="T3312" i="4"/>
  <c r="T3313" i="4"/>
  <c r="T3314" i="4"/>
  <c r="T3315" i="4"/>
  <c r="T3316" i="4"/>
  <c r="T3317" i="4"/>
  <c r="T3318" i="4"/>
  <c r="T3319" i="4"/>
  <c r="T3320" i="4"/>
  <c r="T3321" i="4"/>
  <c r="T3322" i="4"/>
  <c r="T3323" i="4"/>
  <c r="T3324" i="4"/>
  <c r="T3325" i="4"/>
  <c r="T3326" i="4"/>
  <c r="T3327" i="4"/>
  <c r="T3328" i="4"/>
  <c r="T3329" i="4"/>
  <c r="T3330" i="4"/>
  <c r="T3331" i="4"/>
  <c r="T3332" i="4"/>
  <c r="T3333" i="4"/>
  <c r="T3334" i="4"/>
  <c r="T3335" i="4"/>
  <c r="T3336" i="4"/>
  <c r="T3337" i="4"/>
  <c r="T3338" i="4"/>
  <c r="T3339" i="4"/>
  <c r="T3340" i="4"/>
  <c r="T3341" i="4"/>
  <c r="T3342" i="4"/>
  <c r="T3343" i="4"/>
  <c r="T3344" i="4"/>
  <c r="T3345" i="4"/>
  <c r="T3346" i="4"/>
  <c r="T3347" i="4"/>
  <c r="T3348" i="4"/>
  <c r="T3349" i="4"/>
  <c r="T3350" i="4"/>
  <c r="T3351" i="4"/>
  <c r="T3352" i="4"/>
  <c r="T3353" i="4"/>
  <c r="T3354" i="4"/>
  <c r="T3355" i="4"/>
  <c r="T3356" i="4"/>
  <c r="T3357" i="4"/>
  <c r="T3358" i="4"/>
  <c r="T3359" i="4"/>
  <c r="T3360" i="4"/>
  <c r="T3361" i="4"/>
  <c r="T3362" i="4"/>
  <c r="T3363" i="4"/>
  <c r="T3364" i="4"/>
  <c r="T3365" i="4"/>
  <c r="T3366" i="4"/>
  <c r="T3367" i="4"/>
  <c r="T3368" i="4"/>
  <c r="T3369" i="4"/>
  <c r="T3370" i="4"/>
  <c r="T3371" i="4"/>
  <c r="T3372" i="4"/>
  <c r="T3373" i="4"/>
  <c r="T3374" i="4"/>
  <c r="T3375" i="4"/>
  <c r="T3376" i="4"/>
  <c r="T3377" i="4"/>
  <c r="T3378" i="4"/>
  <c r="T3379" i="4"/>
  <c r="T3380" i="4"/>
  <c r="T3381" i="4"/>
  <c r="T3382" i="4"/>
  <c r="T3383" i="4"/>
  <c r="T3384" i="4"/>
  <c r="T3385" i="4"/>
  <c r="T3386" i="4"/>
  <c r="T3387" i="4"/>
  <c r="T3388" i="4"/>
  <c r="T3389" i="4"/>
  <c r="T3390" i="4"/>
  <c r="T3391" i="4"/>
  <c r="T3392" i="4"/>
  <c r="T3393" i="4"/>
  <c r="T3394" i="4"/>
  <c r="T3395" i="4"/>
  <c r="T3396" i="4"/>
  <c r="T3397" i="4"/>
  <c r="T3398" i="4"/>
  <c r="T3399" i="4"/>
  <c r="T3400" i="4"/>
  <c r="T3401" i="4"/>
  <c r="T3402" i="4"/>
  <c r="T3403" i="4"/>
  <c r="T3404" i="4"/>
  <c r="T3405" i="4"/>
  <c r="T3406" i="4"/>
  <c r="T3407" i="4"/>
  <c r="T3408" i="4"/>
  <c r="T3409" i="4"/>
  <c r="T3410" i="4"/>
  <c r="T3411" i="4"/>
  <c r="T3412" i="4"/>
  <c r="T3413" i="4"/>
  <c r="T3414" i="4"/>
  <c r="T3415" i="4"/>
  <c r="T3416" i="4"/>
  <c r="T3417" i="4"/>
  <c r="T3418" i="4"/>
  <c r="T3419" i="4"/>
  <c r="T3420" i="4"/>
  <c r="T3421" i="4"/>
  <c r="T3422" i="4"/>
  <c r="T3423" i="4"/>
  <c r="T3424" i="4"/>
  <c r="T3425" i="4"/>
  <c r="T3426" i="4"/>
  <c r="T3427" i="4"/>
  <c r="T3428" i="4"/>
  <c r="T3429" i="4"/>
  <c r="T3430" i="4"/>
  <c r="T3431" i="4"/>
  <c r="T3432" i="4"/>
  <c r="T3433" i="4"/>
  <c r="T3434" i="4"/>
  <c r="T3435" i="4"/>
  <c r="T3436" i="4"/>
  <c r="T3437" i="4"/>
  <c r="T3438" i="4"/>
  <c r="T3439" i="4"/>
  <c r="T3440" i="4"/>
  <c r="T3441" i="4"/>
  <c r="T3442" i="4"/>
  <c r="T3443" i="4"/>
  <c r="T3444" i="4"/>
  <c r="T3445" i="4"/>
  <c r="T3446" i="4"/>
  <c r="T3447" i="4"/>
  <c r="T3448" i="4"/>
  <c r="T3449" i="4"/>
  <c r="T3450" i="4"/>
  <c r="T3451" i="4"/>
  <c r="T3452" i="4"/>
  <c r="T3453" i="4"/>
  <c r="T3454" i="4"/>
  <c r="T3455" i="4"/>
  <c r="T3456" i="4"/>
  <c r="T3457" i="4"/>
  <c r="T3458" i="4"/>
  <c r="T3459" i="4"/>
  <c r="T3460" i="4"/>
  <c r="T3461" i="4"/>
  <c r="T3462" i="4"/>
  <c r="T3463" i="4"/>
  <c r="T3464" i="4"/>
  <c r="T3465" i="4"/>
  <c r="T3466" i="4"/>
  <c r="T3467" i="4"/>
  <c r="T3468" i="4"/>
  <c r="T3469" i="4"/>
  <c r="T3470" i="4"/>
  <c r="T3471" i="4"/>
  <c r="T3472" i="4"/>
  <c r="T3473" i="4"/>
  <c r="T3474" i="4"/>
  <c r="T3475" i="4"/>
  <c r="T3476" i="4"/>
  <c r="T3477" i="4"/>
  <c r="T3478" i="4"/>
  <c r="T3479" i="4"/>
  <c r="T3480" i="4"/>
  <c r="T3481" i="4"/>
  <c r="T3482" i="4"/>
  <c r="T3483" i="4"/>
  <c r="T3484" i="4"/>
  <c r="T3485" i="4"/>
  <c r="T3486" i="4"/>
  <c r="T3487" i="4"/>
  <c r="T3488" i="4"/>
  <c r="T3489" i="4"/>
  <c r="T3490" i="4"/>
  <c r="T3491" i="4"/>
  <c r="T3492" i="4"/>
  <c r="T3493" i="4"/>
  <c r="T3494" i="4"/>
  <c r="T3495" i="4"/>
  <c r="T3496" i="4"/>
  <c r="T3497" i="4"/>
  <c r="T3498" i="4"/>
  <c r="T3499" i="4"/>
  <c r="T3500" i="4"/>
  <c r="T3501" i="4"/>
  <c r="T3502" i="4"/>
  <c r="T3503" i="4"/>
  <c r="T3504" i="4"/>
  <c r="T3505" i="4"/>
  <c r="T3506" i="4"/>
  <c r="T3507" i="4"/>
  <c r="T3508" i="4"/>
  <c r="T3509" i="4"/>
  <c r="T3510" i="4"/>
  <c r="T3511" i="4"/>
  <c r="T3512" i="4"/>
  <c r="T3513" i="4"/>
  <c r="T3514" i="4"/>
  <c r="T3515" i="4"/>
  <c r="T3516" i="4"/>
  <c r="T3517" i="4"/>
  <c r="T3518" i="4"/>
  <c r="T3519" i="4"/>
  <c r="T3520" i="4"/>
  <c r="T3521" i="4"/>
  <c r="T3522" i="4"/>
  <c r="T3523" i="4"/>
  <c r="T3524" i="4"/>
  <c r="T3525" i="4"/>
  <c r="T3526" i="4"/>
  <c r="T3527" i="4"/>
  <c r="T3528" i="4"/>
  <c r="T3529" i="4"/>
  <c r="T3530" i="4"/>
  <c r="T3531" i="4"/>
  <c r="T3532" i="4"/>
  <c r="T3533" i="4"/>
  <c r="T3534" i="4"/>
  <c r="T3535" i="4"/>
  <c r="T3536" i="4"/>
  <c r="T3537" i="4"/>
  <c r="T3538" i="4"/>
  <c r="T3539" i="4"/>
  <c r="T3540" i="4"/>
  <c r="T3541" i="4"/>
  <c r="T3542" i="4"/>
  <c r="T3543" i="4"/>
  <c r="T3544" i="4"/>
  <c r="T3545" i="4"/>
  <c r="T3546" i="4"/>
  <c r="T3547" i="4"/>
  <c r="T3548" i="4"/>
  <c r="T3549" i="4"/>
  <c r="T3550" i="4"/>
  <c r="T3551" i="4"/>
  <c r="T3552" i="4"/>
  <c r="T3553" i="4"/>
  <c r="T3554" i="4"/>
  <c r="T3555" i="4"/>
  <c r="T3556" i="4"/>
  <c r="T3557" i="4"/>
  <c r="T3558" i="4"/>
  <c r="T3559" i="4"/>
  <c r="T3560" i="4"/>
  <c r="T3561" i="4"/>
  <c r="T3562" i="4"/>
  <c r="T3563" i="4"/>
  <c r="T3564" i="4"/>
  <c r="T3565" i="4"/>
  <c r="T3566" i="4"/>
  <c r="T3567" i="4"/>
  <c r="T3568" i="4"/>
  <c r="T3569" i="4"/>
  <c r="T3570" i="4"/>
  <c r="T3571" i="4"/>
  <c r="T3572" i="4"/>
  <c r="T3573" i="4"/>
  <c r="T3574" i="4"/>
  <c r="T3575" i="4"/>
  <c r="T3576" i="4"/>
  <c r="T3577" i="4"/>
  <c r="T3578" i="4"/>
  <c r="T3579" i="4"/>
  <c r="T3580" i="4"/>
  <c r="T3581" i="4"/>
  <c r="T3582" i="4"/>
  <c r="T3583" i="4"/>
  <c r="T3584" i="4"/>
  <c r="T3585" i="4"/>
  <c r="T3586" i="4"/>
  <c r="T3587" i="4"/>
  <c r="T3588" i="4"/>
  <c r="T3589" i="4"/>
  <c r="T3590" i="4"/>
  <c r="T3591" i="4"/>
  <c r="T3592" i="4"/>
  <c r="T3593" i="4"/>
  <c r="T3594" i="4"/>
  <c r="T3595" i="4"/>
  <c r="T3596" i="4"/>
  <c r="T3597" i="4"/>
  <c r="T3598" i="4"/>
  <c r="T3599" i="4"/>
  <c r="T3600" i="4"/>
  <c r="T3601" i="4"/>
  <c r="T3602" i="4"/>
  <c r="T3603" i="4"/>
  <c r="T3604" i="4"/>
  <c r="T3605" i="4"/>
  <c r="T3606" i="4"/>
  <c r="T3607" i="4"/>
  <c r="T3608" i="4"/>
  <c r="T3609" i="4"/>
  <c r="T3610" i="4"/>
  <c r="T3611" i="4"/>
  <c r="T3612" i="4"/>
  <c r="T3613" i="4"/>
  <c r="T3614" i="4"/>
  <c r="T3615" i="4"/>
  <c r="T3616" i="4"/>
  <c r="T3617" i="4"/>
  <c r="T3618" i="4"/>
  <c r="T3619" i="4"/>
  <c r="T3620" i="4"/>
  <c r="T3621" i="4"/>
  <c r="T3622" i="4"/>
  <c r="T3623" i="4"/>
  <c r="T3624" i="4"/>
  <c r="T3625" i="4"/>
  <c r="T3626" i="4"/>
  <c r="T3627" i="4"/>
  <c r="T3628" i="4"/>
  <c r="T3629" i="4"/>
  <c r="T3630" i="4"/>
  <c r="T3631" i="4"/>
  <c r="T3632" i="4"/>
  <c r="T3633" i="4"/>
  <c r="T3634" i="4"/>
  <c r="T3635" i="4"/>
  <c r="T3636" i="4"/>
  <c r="T3637" i="4"/>
  <c r="T3638" i="4"/>
  <c r="T3639" i="4"/>
  <c r="T3640" i="4"/>
  <c r="T3641" i="4"/>
  <c r="T3642" i="4"/>
  <c r="T3643" i="4"/>
  <c r="T3644" i="4"/>
  <c r="T3645" i="4"/>
  <c r="T3646" i="4"/>
  <c r="T3647" i="4"/>
  <c r="T3648" i="4"/>
  <c r="T3649" i="4"/>
  <c r="T3650" i="4"/>
  <c r="T3651" i="4"/>
  <c r="T3652" i="4"/>
  <c r="T3653" i="4"/>
  <c r="T3654" i="4"/>
  <c r="T3655" i="4"/>
  <c r="T3656" i="4"/>
  <c r="T3657" i="4"/>
  <c r="T3658" i="4"/>
  <c r="T3659" i="4"/>
  <c r="T3660" i="4"/>
  <c r="T3661" i="4"/>
  <c r="T3662" i="4"/>
  <c r="T3663" i="4"/>
  <c r="T3664" i="4"/>
  <c r="T3665" i="4"/>
  <c r="T3666" i="4"/>
  <c r="T3667" i="4"/>
  <c r="T3668" i="4"/>
  <c r="T3669" i="4"/>
  <c r="T3670" i="4"/>
  <c r="T3671" i="4"/>
  <c r="T3672" i="4"/>
  <c r="T3673" i="4"/>
  <c r="T3674" i="4"/>
  <c r="T3675" i="4"/>
  <c r="T3676" i="4"/>
  <c r="T3677" i="4"/>
  <c r="T3678" i="4"/>
  <c r="T3679" i="4"/>
  <c r="T3680" i="4"/>
  <c r="T3681" i="4"/>
  <c r="T3682" i="4"/>
  <c r="T3683" i="4"/>
  <c r="T3684" i="4"/>
  <c r="T3685" i="4"/>
  <c r="T3686" i="4"/>
  <c r="T3687" i="4"/>
  <c r="T3688" i="4"/>
  <c r="T3689" i="4"/>
  <c r="T3690" i="4"/>
  <c r="T3691" i="4"/>
  <c r="T3692" i="4"/>
  <c r="T3693" i="4"/>
  <c r="T3694" i="4"/>
  <c r="T3695" i="4"/>
  <c r="T3696" i="4"/>
  <c r="T3697" i="4"/>
  <c r="T3698" i="4"/>
  <c r="T3699" i="4"/>
  <c r="T3700" i="4"/>
  <c r="T3701" i="4"/>
  <c r="T3702" i="4"/>
  <c r="T3703" i="4"/>
  <c r="T3704" i="4"/>
  <c r="T3705" i="4"/>
  <c r="T3706" i="4"/>
  <c r="T3707" i="4"/>
  <c r="T3708" i="4"/>
  <c r="T3709" i="4"/>
  <c r="T3710" i="4"/>
  <c r="T3711" i="4"/>
  <c r="T3712" i="4"/>
  <c r="T3713" i="4"/>
  <c r="T3714" i="4"/>
  <c r="T3715" i="4"/>
  <c r="T3716" i="4"/>
  <c r="T3717" i="4"/>
  <c r="T3718" i="4"/>
  <c r="T3719" i="4"/>
  <c r="T3720" i="4"/>
  <c r="T3721" i="4"/>
  <c r="T3722" i="4"/>
  <c r="T3723" i="4"/>
  <c r="T3724" i="4"/>
  <c r="T3725" i="4"/>
  <c r="T3726" i="4"/>
  <c r="T3727" i="4"/>
  <c r="T3728" i="4"/>
  <c r="T3729" i="4"/>
  <c r="T3730" i="4"/>
  <c r="T3731" i="4"/>
  <c r="T3732" i="4"/>
  <c r="T3733" i="4"/>
  <c r="T3734" i="4"/>
  <c r="T3735" i="4"/>
  <c r="T3736" i="4"/>
  <c r="T3737" i="4"/>
  <c r="T3738" i="4"/>
  <c r="T3739" i="4"/>
  <c r="T3740" i="4"/>
  <c r="T3741" i="4"/>
  <c r="T3742" i="4"/>
  <c r="T3743" i="4"/>
  <c r="T3744" i="4"/>
  <c r="T3745" i="4"/>
  <c r="T3746" i="4"/>
  <c r="T3747" i="4"/>
  <c r="T3748" i="4"/>
  <c r="T3749" i="4"/>
  <c r="T3750" i="4"/>
  <c r="T3751" i="4"/>
  <c r="T3752" i="4"/>
  <c r="T3753" i="4"/>
  <c r="T3754" i="4"/>
  <c r="T3755" i="4"/>
  <c r="T3756" i="4"/>
  <c r="T3757" i="4"/>
  <c r="T3758" i="4"/>
  <c r="T3759" i="4"/>
  <c r="T3760" i="4"/>
  <c r="T3761" i="4"/>
  <c r="T3762" i="4"/>
  <c r="T3763" i="4"/>
  <c r="T3764" i="4"/>
  <c r="T3765" i="4"/>
  <c r="T3766" i="4"/>
  <c r="T3767" i="4"/>
  <c r="T3768" i="4"/>
  <c r="T3769" i="4"/>
  <c r="T3770" i="4"/>
  <c r="T3771" i="4"/>
  <c r="T3772" i="4"/>
  <c r="T3773" i="4"/>
  <c r="T3774" i="4"/>
  <c r="T3775" i="4"/>
  <c r="T3776" i="4"/>
  <c r="T3777" i="4"/>
  <c r="T3778" i="4"/>
  <c r="T3779" i="4"/>
  <c r="T3780" i="4"/>
  <c r="T3781" i="4"/>
  <c r="T3782" i="4"/>
  <c r="T3783" i="4"/>
  <c r="T3784" i="4"/>
  <c r="T3785" i="4"/>
  <c r="T3786" i="4"/>
  <c r="T3787" i="4"/>
  <c r="T3788" i="4"/>
  <c r="T3789" i="4"/>
  <c r="T3790" i="4"/>
  <c r="T3791" i="4"/>
  <c r="T3792" i="4"/>
  <c r="T3793" i="4"/>
  <c r="T3794" i="4"/>
  <c r="T3795" i="4"/>
  <c r="T3796" i="4"/>
  <c r="T3797" i="4"/>
  <c r="T3798" i="4"/>
  <c r="T3799" i="4"/>
  <c r="T3800" i="4"/>
  <c r="T3801" i="4"/>
  <c r="T3802" i="4"/>
  <c r="T3803" i="4"/>
  <c r="T3804" i="4"/>
  <c r="T3805" i="4"/>
  <c r="T3806" i="4"/>
  <c r="T3807" i="4"/>
  <c r="T3808" i="4"/>
  <c r="T3809" i="4"/>
  <c r="T3810" i="4"/>
  <c r="T3811" i="4"/>
  <c r="T3812" i="4"/>
  <c r="T3813" i="4"/>
  <c r="T3814" i="4"/>
  <c r="T3815" i="4"/>
  <c r="T3816" i="4"/>
  <c r="T3817" i="4"/>
  <c r="T3818" i="4"/>
  <c r="T3819" i="4"/>
  <c r="T3820" i="4"/>
  <c r="T3821" i="4"/>
  <c r="T3822" i="4"/>
  <c r="T3823" i="4"/>
  <c r="T3824" i="4"/>
  <c r="T3825" i="4"/>
  <c r="T3826" i="4"/>
  <c r="T3827" i="4"/>
  <c r="T3828" i="4"/>
  <c r="T3829" i="4"/>
  <c r="T3830" i="4"/>
  <c r="T3831" i="4"/>
  <c r="T3832" i="4"/>
  <c r="T3833" i="4"/>
  <c r="T3834" i="4"/>
  <c r="T3835" i="4"/>
  <c r="T3836" i="4"/>
  <c r="T3837" i="4"/>
  <c r="T3838" i="4"/>
  <c r="T3839" i="4"/>
  <c r="T3840" i="4"/>
  <c r="T3841" i="4"/>
  <c r="T3842" i="4"/>
  <c r="T3843" i="4"/>
  <c r="T3844" i="4"/>
  <c r="T3845" i="4"/>
  <c r="T3846" i="4"/>
  <c r="T3847" i="4"/>
  <c r="T3848" i="4"/>
  <c r="T3849" i="4"/>
  <c r="T3850" i="4"/>
  <c r="T3851" i="4"/>
  <c r="T3852" i="4"/>
  <c r="T3853" i="4"/>
  <c r="T3854" i="4"/>
  <c r="T3855" i="4"/>
  <c r="T3856" i="4"/>
  <c r="T3857" i="4"/>
  <c r="T3858" i="4"/>
  <c r="T3859" i="4"/>
  <c r="T3860" i="4"/>
  <c r="T3861" i="4"/>
  <c r="T3862" i="4"/>
  <c r="T3863" i="4"/>
  <c r="T3864" i="4"/>
  <c r="T3865" i="4"/>
  <c r="T3866" i="4"/>
  <c r="T3867" i="4"/>
  <c r="T3868" i="4"/>
  <c r="T3869" i="4"/>
  <c r="T3870" i="4"/>
  <c r="T3871" i="4"/>
  <c r="T3872" i="4"/>
  <c r="T3873" i="4"/>
  <c r="T3874" i="4"/>
  <c r="T3875" i="4"/>
  <c r="T3876" i="4"/>
  <c r="T3877" i="4"/>
  <c r="T3878" i="4"/>
  <c r="T3879" i="4"/>
  <c r="T3880" i="4"/>
  <c r="T3881" i="4"/>
  <c r="T3882" i="4"/>
  <c r="T3883" i="4"/>
  <c r="T3884" i="4"/>
  <c r="T3885" i="4"/>
  <c r="T3886" i="4"/>
  <c r="T3887" i="4"/>
  <c r="T3888" i="4"/>
  <c r="T3889" i="4"/>
  <c r="T3890" i="4"/>
  <c r="T3891" i="4"/>
  <c r="T3892" i="4"/>
  <c r="T3893" i="4"/>
  <c r="T3894" i="4"/>
  <c r="T3895" i="4"/>
  <c r="T3896" i="4"/>
  <c r="T3897" i="4"/>
  <c r="T3898" i="4"/>
  <c r="T3899" i="4"/>
  <c r="T3900" i="4"/>
  <c r="T3901" i="4"/>
  <c r="T3902" i="4"/>
  <c r="T3903" i="4"/>
  <c r="T3904" i="4"/>
  <c r="T3905" i="4"/>
  <c r="T3906" i="4"/>
  <c r="T3907" i="4"/>
  <c r="T3908" i="4"/>
  <c r="T3909" i="4"/>
  <c r="T3910" i="4"/>
  <c r="T3911" i="4"/>
  <c r="T3912" i="4"/>
  <c r="T3913" i="4"/>
  <c r="T3914" i="4"/>
  <c r="T3915" i="4"/>
  <c r="T3916" i="4"/>
  <c r="T3917" i="4"/>
  <c r="T3918" i="4"/>
  <c r="T3919" i="4"/>
  <c r="T3920" i="4"/>
  <c r="T3921" i="4"/>
  <c r="T3922" i="4"/>
  <c r="T3923" i="4"/>
  <c r="T3924" i="4"/>
  <c r="T3925" i="4"/>
  <c r="T3926" i="4"/>
  <c r="T3927" i="4"/>
  <c r="T3928" i="4"/>
  <c r="T3929" i="4"/>
  <c r="T3930" i="4"/>
  <c r="T3931" i="4"/>
  <c r="T3932" i="4"/>
  <c r="T3933" i="4"/>
  <c r="T3934" i="4"/>
  <c r="T3935" i="4"/>
  <c r="T3936" i="4"/>
  <c r="T3937" i="4"/>
  <c r="T3938" i="4"/>
  <c r="T3939" i="4"/>
  <c r="T3940" i="4"/>
  <c r="T3941" i="4"/>
  <c r="T3942" i="4"/>
  <c r="T3943" i="4"/>
  <c r="T3944" i="4"/>
  <c r="T3945" i="4"/>
  <c r="T3946" i="4"/>
  <c r="T3947" i="4"/>
  <c r="T3948" i="4"/>
  <c r="T3949" i="4"/>
  <c r="T3950" i="4"/>
  <c r="T3951" i="4"/>
  <c r="T3952" i="4"/>
  <c r="T3953" i="4"/>
  <c r="T3954" i="4"/>
  <c r="T3955" i="4"/>
  <c r="T3956" i="4"/>
  <c r="T3957" i="4"/>
  <c r="T3958" i="4"/>
  <c r="T3959" i="4"/>
  <c r="T3960" i="4"/>
  <c r="T3961" i="4"/>
  <c r="T3962" i="4"/>
  <c r="T3963" i="4"/>
  <c r="T3964" i="4"/>
  <c r="T3965" i="4"/>
  <c r="T3966" i="4"/>
  <c r="T3967" i="4"/>
  <c r="T3968" i="4"/>
  <c r="T3969" i="4"/>
  <c r="T3970" i="4"/>
  <c r="T3971" i="4"/>
  <c r="T3972" i="4"/>
  <c r="T3973" i="4"/>
  <c r="T3974" i="4"/>
  <c r="T3975" i="4"/>
  <c r="T3976" i="4"/>
  <c r="T3977" i="4"/>
  <c r="T3978" i="4"/>
  <c r="T3979" i="4"/>
  <c r="T3980" i="4"/>
  <c r="T3981" i="4"/>
  <c r="T3982" i="4"/>
  <c r="T3983" i="4"/>
  <c r="T3984" i="4"/>
  <c r="T3985" i="4"/>
  <c r="T3986" i="4"/>
  <c r="T3987" i="4"/>
  <c r="T3988" i="4"/>
  <c r="T3989" i="4"/>
  <c r="T3990" i="4"/>
  <c r="T3991" i="4"/>
  <c r="T3992" i="4"/>
  <c r="T3993" i="4"/>
  <c r="T3994" i="4"/>
  <c r="T3995" i="4"/>
  <c r="T3996" i="4"/>
  <c r="T3997" i="4"/>
  <c r="T3998" i="4"/>
  <c r="T3999" i="4"/>
  <c r="T4000" i="4"/>
  <c r="T4001" i="4"/>
  <c r="T4002" i="4"/>
  <c r="T4003" i="4"/>
  <c r="T4004" i="4"/>
  <c r="T4005" i="4"/>
  <c r="T4006" i="4"/>
  <c r="T4007" i="4"/>
  <c r="T4008" i="4"/>
  <c r="T4009" i="4"/>
  <c r="T4010" i="4"/>
  <c r="T4011" i="4"/>
  <c r="T4012" i="4"/>
  <c r="T4013" i="4"/>
  <c r="T4014" i="4"/>
  <c r="T4015" i="4"/>
  <c r="T4016" i="4"/>
  <c r="T4017" i="4"/>
  <c r="T4018" i="4"/>
  <c r="T4019" i="4"/>
  <c r="T4020" i="4"/>
  <c r="T4021" i="4"/>
  <c r="T4022" i="4"/>
  <c r="T4023" i="4"/>
  <c r="T4024" i="4"/>
  <c r="T4025" i="4"/>
  <c r="T4026" i="4"/>
  <c r="T4027" i="4"/>
  <c r="T4028" i="4"/>
  <c r="T4029" i="4"/>
  <c r="T4030" i="4"/>
  <c r="T4031" i="4"/>
  <c r="T4032" i="4"/>
  <c r="T4033" i="4"/>
  <c r="T4034" i="4"/>
  <c r="T4035" i="4"/>
  <c r="T4036" i="4"/>
  <c r="T4037" i="4"/>
  <c r="T4038" i="4"/>
  <c r="T4039" i="4"/>
  <c r="T4040" i="4"/>
  <c r="T4041" i="4"/>
  <c r="T4042" i="4"/>
  <c r="T4043" i="4"/>
  <c r="T4044" i="4"/>
  <c r="T4045" i="4"/>
  <c r="T4046" i="4"/>
  <c r="T4047" i="4"/>
  <c r="T4048" i="4"/>
  <c r="T4049" i="4"/>
  <c r="T4050" i="4"/>
  <c r="T4051" i="4"/>
  <c r="T4052" i="4"/>
  <c r="T4053" i="4"/>
  <c r="T4054" i="4"/>
  <c r="T4055" i="4"/>
  <c r="T4056" i="4"/>
  <c r="T4057" i="4"/>
  <c r="T4058" i="4"/>
  <c r="T4059" i="4"/>
  <c r="T4060" i="4"/>
  <c r="T4061" i="4"/>
  <c r="T4062" i="4"/>
  <c r="T4063" i="4"/>
  <c r="T4064" i="4"/>
  <c r="T4065" i="4"/>
  <c r="T4066" i="4"/>
  <c r="T4067" i="4"/>
  <c r="T4068" i="4"/>
  <c r="T4069" i="4"/>
  <c r="T4070" i="4"/>
  <c r="T4071" i="4"/>
  <c r="T4072" i="4"/>
  <c r="T4073" i="4"/>
  <c r="T4074" i="4"/>
  <c r="T4075" i="4"/>
  <c r="T4076" i="4"/>
  <c r="T4077" i="4"/>
  <c r="T4078" i="4"/>
  <c r="T4079" i="4"/>
  <c r="T4080" i="4"/>
  <c r="T4081" i="4"/>
  <c r="T4082" i="4"/>
  <c r="T4083" i="4"/>
  <c r="T4084" i="4"/>
  <c r="T4085" i="4"/>
  <c r="T4086" i="4"/>
  <c r="T4087" i="4"/>
  <c r="T4088" i="4"/>
  <c r="T4089" i="4"/>
  <c r="T4090" i="4"/>
  <c r="T4091" i="4"/>
  <c r="T4092" i="4"/>
  <c r="T4093" i="4"/>
  <c r="T4094" i="4"/>
  <c r="T4095" i="4"/>
  <c r="T4096" i="4"/>
  <c r="T4097" i="4"/>
  <c r="T4098" i="4"/>
  <c r="T4099" i="4"/>
  <c r="T4100" i="4"/>
  <c r="T4101" i="4"/>
  <c r="T4102" i="4"/>
  <c r="T4103" i="4"/>
  <c r="T4104" i="4"/>
  <c r="T4105" i="4"/>
  <c r="T4106" i="4"/>
  <c r="T4107" i="4"/>
  <c r="T4108" i="4"/>
  <c r="T4109" i="4"/>
  <c r="T4110" i="4"/>
  <c r="T4111" i="4"/>
  <c r="T4112" i="4"/>
  <c r="T4113" i="4"/>
  <c r="T4114" i="4"/>
  <c r="T4115" i="4"/>
  <c r="T4116" i="4"/>
  <c r="T4117" i="4"/>
  <c r="T4118" i="4"/>
  <c r="T4119" i="4"/>
  <c r="T4120" i="4"/>
  <c r="T4121" i="4"/>
  <c r="T4122" i="4"/>
  <c r="T4123" i="4"/>
  <c r="T4124" i="4"/>
  <c r="T4125" i="4"/>
  <c r="T4126" i="4"/>
  <c r="T4127" i="4"/>
  <c r="T4128" i="4"/>
  <c r="T4129" i="4"/>
  <c r="T4130" i="4"/>
  <c r="T4131" i="4"/>
  <c r="T4132" i="4"/>
  <c r="T4133" i="4"/>
  <c r="T4134" i="4"/>
  <c r="T4135" i="4"/>
  <c r="T4136" i="4"/>
  <c r="T4137" i="4"/>
  <c r="T4138" i="4"/>
  <c r="T4139" i="4"/>
  <c r="T4140" i="4"/>
  <c r="T4141" i="4"/>
  <c r="T4142" i="4"/>
  <c r="T4143" i="4"/>
  <c r="T4144" i="4"/>
  <c r="T4145" i="4"/>
  <c r="T4146" i="4"/>
  <c r="T4147" i="4"/>
  <c r="T4148" i="4"/>
  <c r="T4149" i="4"/>
  <c r="T4150" i="4"/>
  <c r="T4151" i="4"/>
  <c r="T4152" i="4"/>
  <c r="T4153" i="4"/>
  <c r="T4154" i="4"/>
  <c r="T4155" i="4"/>
  <c r="T4156" i="4"/>
  <c r="T4157" i="4"/>
  <c r="T4158" i="4"/>
  <c r="T4159" i="4"/>
  <c r="T4160" i="4"/>
  <c r="T4161" i="4"/>
  <c r="T4162" i="4"/>
  <c r="T4163" i="4"/>
  <c r="T4164" i="4"/>
  <c r="T4165" i="4"/>
  <c r="T4166" i="4"/>
  <c r="T4167" i="4"/>
  <c r="T4168" i="4"/>
  <c r="T4169" i="4"/>
  <c r="T4170" i="4"/>
  <c r="T4171" i="4"/>
  <c r="T4172" i="4"/>
  <c r="T4173" i="4"/>
  <c r="T4174" i="4"/>
  <c r="T4175" i="4"/>
  <c r="T4176" i="4"/>
  <c r="T4177" i="4"/>
  <c r="T4178" i="4"/>
  <c r="T4179" i="4"/>
  <c r="T4180" i="4"/>
  <c r="T4181" i="4"/>
  <c r="T4182" i="4"/>
  <c r="T4183" i="4"/>
  <c r="T4184" i="4"/>
  <c r="T4185" i="4"/>
  <c r="T4186" i="4"/>
  <c r="T4187" i="4"/>
  <c r="T4188" i="4"/>
  <c r="T4189" i="4"/>
  <c r="T4190" i="4"/>
  <c r="T4191" i="4"/>
  <c r="T4192" i="4"/>
  <c r="T4193" i="4"/>
  <c r="T4194" i="4"/>
  <c r="T4195" i="4"/>
  <c r="T4196" i="4"/>
  <c r="T4197" i="4"/>
  <c r="T4198" i="4"/>
  <c r="T4199" i="4"/>
  <c r="T4200" i="4"/>
  <c r="T4201" i="4"/>
  <c r="T4202" i="4"/>
  <c r="T4203" i="4"/>
  <c r="T4204" i="4"/>
  <c r="T4205" i="4"/>
  <c r="T4206" i="4"/>
  <c r="T4207" i="4"/>
  <c r="T4208" i="4"/>
  <c r="T4209" i="4"/>
  <c r="T4210" i="4"/>
  <c r="T4211" i="4"/>
  <c r="T4212" i="4"/>
  <c r="T4213" i="4"/>
  <c r="T4214" i="4"/>
  <c r="T4215" i="4"/>
  <c r="T4216" i="4"/>
  <c r="T4217" i="4"/>
  <c r="T4218" i="4"/>
  <c r="T4219" i="4"/>
  <c r="T4220" i="4"/>
  <c r="T4221" i="4"/>
  <c r="T4222" i="4"/>
  <c r="T4223" i="4"/>
  <c r="T4224" i="4"/>
  <c r="T4225" i="4"/>
  <c r="T4226" i="4"/>
  <c r="T4227" i="4"/>
  <c r="T4228" i="4"/>
  <c r="T4229" i="4"/>
  <c r="T4230" i="4"/>
  <c r="T4231" i="4"/>
  <c r="T4232" i="4"/>
  <c r="T4233" i="4"/>
  <c r="T4234" i="4"/>
  <c r="T4235" i="4"/>
  <c r="T4236" i="4"/>
  <c r="T4237" i="4"/>
  <c r="T4238" i="4"/>
  <c r="T4239" i="4"/>
  <c r="T4240" i="4"/>
  <c r="T4241" i="4"/>
  <c r="T4242" i="4"/>
  <c r="T4243" i="4"/>
  <c r="T4244" i="4"/>
  <c r="T4245" i="4"/>
  <c r="T4246" i="4"/>
  <c r="T4247" i="4"/>
  <c r="T4248" i="4"/>
  <c r="T4249" i="4"/>
  <c r="T4250" i="4"/>
  <c r="T4251" i="4"/>
  <c r="T4252" i="4"/>
  <c r="T4253" i="4"/>
  <c r="T4254" i="4"/>
  <c r="T4255" i="4"/>
  <c r="T4256" i="4"/>
  <c r="T4257" i="4"/>
  <c r="T4258" i="4"/>
  <c r="T4259" i="4"/>
  <c r="T4260" i="4"/>
  <c r="T4261" i="4"/>
  <c r="T4262" i="4"/>
  <c r="T4263" i="4"/>
  <c r="T4264" i="4"/>
  <c r="T4265" i="4"/>
  <c r="T4266" i="4"/>
  <c r="T4267" i="4"/>
  <c r="T4268" i="4"/>
  <c r="T4269" i="4"/>
  <c r="T4270" i="4"/>
  <c r="T4271" i="4"/>
  <c r="T4272" i="4"/>
  <c r="T4273" i="4"/>
  <c r="T4274" i="4"/>
  <c r="T4275" i="4"/>
  <c r="T4276" i="4"/>
  <c r="T4277" i="4"/>
  <c r="T4278" i="4"/>
  <c r="T4279" i="4"/>
  <c r="T4280" i="4"/>
  <c r="T4281" i="4"/>
  <c r="T4282" i="4"/>
  <c r="T4283" i="4"/>
  <c r="T4284" i="4"/>
  <c r="T4285" i="4"/>
  <c r="T4286" i="4"/>
  <c r="T4287" i="4"/>
  <c r="T4288" i="4"/>
  <c r="T4289" i="4"/>
  <c r="T4290" i="4"/>
  <c r="T4291" i="4"/>
  <c r="T4292" i="4"/>
  <c r="T4293" i="4"/>
  <c r="T4294" i="4"/>
  <c r="T4295" i="4"/>
  <c r="T4296" i="4"/>
  <c r="T4297" i="4"/>
  <c r="T4298" i="4"/>
  <c r="T4299" i="4"/>
  <c r="T4300" i="4"/>
  <c r="T4301" i="4"/>
  <c r="T4302" i="4"/>
  <c r="T4303" i="4"/>
  <c r="T4304" i="4"/>
  <c r="T4305" i="4"/>
  <c r="T4306" i="4"/>
  <c r="T4307" i="4"/>
  <c r="T4308" i="4"/>
  <c r="T4309" i="4"/>
  <c r="T4310" i="4"/>
  <c r="T4311" i="4"/>
  <c r="T4312" i="4"/>
  <c r="T4313" i="4"/>
  <c r="T4314" i="4"/>
  <c r="T4315" i="4"/>
  <c r="T4316" i="4"/>
  <c r="T4317" i="4"/>
  <c r="T4318" i="4"/>
  <c r="T4319" i="4"/>
  <c r="T4320" i="4"/>
  <c r="T4321" i="4"/>
  <c r="T4322" i="4"/>
  <c r="T4323" i="4"/>
  <c r="T4324" i="4"/>
  <c r="T4325" i="4"/>
  <c r="T4326" i="4"/>
  <c r="T4327" i="4"/>
  <c r="T4328" i="4"/>
  <c r="T4329" i="4"/>
  <c r="T4330" i="4"/>
  <c r="T4331" i="4"/>
  <c r="T4332" i="4"/>
  <c r="T4333" i="4"/>
  <c r="T4334" i="4"/>
  <c r="T4335" i="4"/>
  <c r="T4336" i="4"/>
  <c r="T4337" i="4"/>
  <c r="T4338" i="4"/>
  <c r="T4339" i="4"/>
  <c r="T4340" i="4"/>
  <c r="T4341" i="4"/>
  <c r="T4342" i="4"/>
  <c r="T4343" i="4"/>
  <c r="T4344" i="4"/>
  <c r="T4345" i="4"/>
  <c r="T4346" i="4"/>
  <c r="T4347" i="4"/>
  <c r="T4348" i="4"/>
  <c r="T4349" i="4"/>
  <c r="T4350" i="4"/>
  <c r="T4351" i="4"/>
  <c r="T4352" i="4"/>
  <c r="T4353" i="4"/>
  <c r="T4354" i="4"/>
  <c r="T4355" i="4"/>
  <c r="T4356" i="4"/>
  <c r="T4357" i="4"/>
  <c r="T4358" i="4"/>
  <c r="T4359" i="4"/>
  <c r="T4360" i="4"/>
  <c r="T4361" i="4"/>
  <c r="T4362" i="4"/>
  <c r="T4363" i="4"/>
  <c r="T4364" i="4"/>
  <c r="T4365" i="4"/>
  <c r="T4366" i="4"/>
  <c r="T4367" i="4"/>
  <c r="T4368" i="4"/>
  <c r="T4369" i="4"/>
  <c r="T4370" i="4"/>
  <c r="T4371" i="4"/>
  <c r="T4372" i="4"/>
  <c r="T4373" i="4"/>
  <c r="T4374" i="4"/>
  <c r="T4375" i="4"/>
  <c r="T4376" i="4"/>
  <c r="T4377" i="4"/>
  <c r="T4378" i="4"/>
  <c r="T4379" i="4"/>
  <c r="T4380" i="4"/>
  <c r="T4381" i="4"/>
  <c r="T4382" i="4"/>
  <c r="T4383" i="4"/>
  <c r="T4384" i="4"/>
  <c r="T4385" i="4"/>
  <c r="T4386" i="4"/>
  <c r="T4387" i="4"/>
  <c r="T4388" i="4"/>
  <c r="T4389" i="4"/>
  <c r="T4390" i="4"/>
  <c r="T4391" i="4"/>
  <c r="T4392" i="4"/>
  <c r="T4393" i="4"/>
  <c r="T4394" i="4"/>
  <c r="T4395" i="4"/>
  <c r="T4396" i="4"/>
  <c r="T4397" i="4"/>
  <c r="T4398" i="4"/>
  <c r="T4399" i="4"/>
  <c r="T4400" i="4"/>
  <c r="T4401" i="4"/>
  <c r="T4402" i="4"/>
  <c r="T4403" i="4"/>
  <c r="T4404" i="4"/>
  <c r="T4405" i="4"/>
  <c r="T4406" i="4"/>
  <c r="T4407" i="4"/>
  <c r="T4408" i="4"/>
  <c r="T4409" i="4"/>
  <c r="T4410" i="4"/>
  <c r="T4411" i="4"/>
  <c r="T4412" i="4"/>
  <c r="T4413" i="4"/>
  <c r="T4414" i="4"/>
  <c r="T4415" i="4"/>
  <c r="T4416" i="4"/>
  <c r="T4417" i="4"/>
  <c r="T4418" i="4"/>
  <c r="T4419" i="4"/>
  <c r="T4420" i="4"/>
  <c r="T4421" i="4"/>
  <c r="T4422" i="4"/>
  <c r="T4423" i="4"/>
  <c r="T4424" i="4"/>
  <c r="T4425" i="4"/>
  <c r="T4426" i="4"/>
  <c r="T4427" i="4"/>
  <c r="T4428" i="4"/>
  <c r="T4429" i="4"/>
  <c r="T4430" i="4"/>
  <c r="T4431" i="4"/>
  <c r="T4432" i="4"/>
  <c r="T4433" i="4"/>
  <c r="T4434" i="4"/>
  <c r="T4435" i="4"/>
  <c r="T4436" i="4"/>
  <c r="T4437" i="4"/>
  <c r="T4438" i="4"/>
  <c r="T4439" i="4"/>
  <c r="T4440" i="4"/>
  <c r="T4441" i="4"/>
  <c r="T4442" i="4"/>
  <c r="T4443" i="4"/>
  <c r="T4444" i="4"/>
  <c r="T4445" i="4"/>
  <c r="T4446" i="4"/>
  <c r="T4447" i="4"/>
  <c r="T4448" i="4"/>
  <c r="T4449" i="4"/>
  <c r="T4450" i="4"/>
  <c r="T4451" i="4"/>
  <c r="T4452" i="4"/>
  <c r="T4453" i="4"/>
  <c r="T4454" i="4"/>
  <c r="T4455" i="4"/>
  <c r="T4456" i="4"/>
  <c r="T4457" i="4"/>
  <c r="T4458" i="4"/>
  <c r="T4459" i="4"/>
  <c r="T4460" i="4"/>
  <c r="T4461" i="4"/>
  <c r="T4462" i="4"/>
  <c r="T4463" i="4"/>
  <c r="T4464" i="4"/>
  <c r="T4465" i="4"/>
  <c r="T4466" i="4"/>
  <c r="T4467" i="4"/>
  <c r="T4468" i="4"/>
  <c r="T4469" i="4"/>
  <c r="T4470" i="4"/>
  <c r="T4471" i="4"/>
  <c r="T4472" i="4"/>
  <c r="T4473" i="4"/>
  <c r="T4474" i="4"/>
  <c r="T4475" i="4"/>
  <c r="T4476" i="4"/>
  <c r="T4477" i="4"/>
  <c r="T4478" i="4"/>
  <c r="T4479" i="4"/>
  <c r="T4480" i="4"/>
  <c r="T4481" i="4"/>
  <c r="T4482" i="4"/>
  <c r="T4483" i="4"/>
  <c r="T4484" i="4"/>
  <c r="T4485" i="4"/>
  <c r="T4486" i="4"/>
  <c r="T4487" i="4"/>
  <c r="T4488" i="4"/>
  <c r="T4489" i="4"/>
  <c r="T4490" i="4"/>
  <c r="T4491" i="4"/>
  <c r="T4492" i="4"/>
  <c r="T4493" i="4"/>
  <c r="T4494" i="4"/>
  <c r="T4495" i="4"/>
  <c r="T4496" i="4"/>
  <c r="T4497" i="4"/>
  <c r="T4498" i="4"/>
  <c r="T4499" i="4"/>
  <c r="T4500" i="4"/>
  <c r="T4501" i="4"/>
  <c r="T4502" i="4"/>
  <c r="T4503" i="4"/>
  <c r="T4504" i="4"/>
  <c r="T4505" i="4"/>
  <c r="T4506" i="4"/>
  <c r="T4507" i="4"/>
  <c r="T4508" i="4"/>
  <c r="T4509" i="4"/>
  <c r="T4510" i="4"/>
  <c r="T4511" i="4"/>
  <c r="T4512" i="4"/>
  <c r="T4513" i="4"/>
  <c r="T4514" i="4"/>
  <c r="T4515" i="4"/>
  <c r="T4516" i="4"/>
  <c r="T4517" i="4"/>
  <c r="T4518" i="4"/>
  <c r="T4519" i="4"/>
  <c r="T4520" i="4"/>
  <c r="T4521" i="4"/>
  <c r="T4522" i="4"/>
  <c r="T4523" i="4"/>
  <c r="T4524" i="4"/>
  <c r="T4525" i="4"/>
  <c r="T4526" i="4"/>
  <c r="T4527" i="4"/>
  <c r="T4528" i="4"/>
  <c r="T4529" i="4"/>
  <c r="T4530" i="4"/>
  <c r="T4531" i="4"/>
  <c r="T4532" i="4"/>
  <c r="T4533" i="4"/>
  <c r="T4534" i="4"/>
  <c r="T4535" i="4"/>
  <c r="T4536" i="4"/>
  <c r="T4537" i="4"/>
  <c r="T4538" i="4"/>
  <c r="T4539" i="4"/>
  <c r="T4540" i="4"/>
  <c r="T4541" i="4"/>
  <c r="T4542" i="4"/>
  <c r="T4543" i="4"/>
  <c r="T4544" i="4"/>
  <c r="T4545" i="4"/>
  <c r="T4546" i="4"/>
  <c r="T4547" i="4"/>
  <c r="T4548" i="4"/>
  <c r="T4549" i="4"/>
  <c r="T4550" i="4"/>
  <c r="T4551" i="4"/>
  <c r="T2" i="4"/>
  <c r="S3" i="4"/>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90" i="4"/>
  <c r="S91" i="4"/>
  <c r="S92" i="4"/>
  <c r="S93" i="4"/>
  <c r="S94" i="4"/>
  <c r="S95"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152" i="4"/>
  <c r="S153" i="4"/>
  <c r="S154" i="4"/>
  <c r="S155" i="4"/>
  <c r="S156"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S202" i="4"/>
  <c r="S203" i="4"/>
  <c r="S204" i="4"/>
  <c r="S205" i="4"/>
  <c r="S206" i="4"/>
  <c r="S207" i="4"/>
  <c r="S208" i="4"/>
  <c r="S209" i="4"/>
  <c r="S210" i="4"/>
  <c r="S211" i="4"/>
  <c r="S212" i="4"/>
  <c r="S213" i="4"/>
  <c r="S214" i="4"/>
  <c r="S215" i="4"/>
  <c r="S216" i="4"/>
  <c r="S217" i="4"/>
  <c r="S218" i="4"/>
  <c r="S219" i="4"/>
  <c r="S220" i="4"/>
  <c r="S221" i="4"/>
  <c r="S222" i="4"/>
  <c r="S223" i="4"/>
  <c r="S224" i="4"/>
  <c r="S225" i="4"/>
  <c r="S226" i="4"/>
  <c r="S227" i="4"/>
  <c r="S228" i="4"/>
  <c r="S229" i="4"/>
  <c r="S230" i="4"/>
  <c r="S231" i="4"/>
  <c r="S232" i="4"/>
  <c r="S233" i="4"/>
  <c r="S234" i="4"/>
  <c r="S235" i="4"/>
  <c r="S236" i="4"/>
  <c r="S237" i="4"/>
  <c r="S238" i="4"/>
  <c r="S239" i="4"/>
  <c r="S240" i="4"/>
  <c r="S241" i="4"/>
  <c r="S242" i="4"/>
  <c r="S243" i="4"/>
  <c r="S244" i="4"/>
  <c r="S245" i="4"/>
  <c r="S246" i="4"/>
  <c r="S247" i="4"/>
  <c r="S248" i="4"/>
  <c r="S249" i="4"/>
  <c r="S250" i="4"/>
  <c r="S251" i="4"/>
  <c r="S252" i="4"/>
  <c r="S253" i="4"/>
  <c r="S254" i="4"/>
  <c r="S255" i="4"/>
  <c r="S256" i="4"/>
  <c r="S257" i="4"/>
  <c r="S258" i="4"/>
  <c r="S259" i="4"/>
  <c r="S260" i="4"/>
  <c r="S261" i="4"/>
  <c r="S262" i="4"/>
  <c r="S263" i="4"/>
  <c r="S264" i="4"/>
  <c r="S265" i="4"/>
  <c r="S266" i="4"/>
  <c r="S267" i="4"/>
  <c r="S268" i="4"/>
  <c r="S269" i="4"/>
  <c r="S270" i="4"/>
  <c r="S271" i="4"/>
  <c r="S272" i="4"/>
  <c r="S273" i="4"/>
  <c r="S274" i="4"/>
  <c r="S275" i="4"/>
  <c r="S276" i="4"/>
  <c r="S277" i="4"/>
  <c r="S278" i="4"/>
  <c r="S279" i="4"/>
  <c r="S280" i="4"/>
  <c r="S281" i="4"/>
  <c r="S282" i="4"/>
  <c r="S283" i="4"/>
  <c r="S284" i="4"/>
  <c r="S285" i="4"/>
  <c r="S286" i="4"/>
  <c r="S287" i="4"/>
  <c r="S288" i="4"/>
  <c r="S289" i="4"/>
  <c r="S290" i="4"/>
  <c r="S291" i="4"/>
  <c r="S292" i="4"/>
  <c r="S293" i="4"/>
  <c r="S294" i="4"/>
  <c r="S295" i="4"/>
  <c r="S296" i="4"/>
  <c r="S297" i="4"/>
  <c r="S298" i="4"/>
  <c r="S299" i="4"/>
  <c r="S300" i="4"/>
  <c r="S301" i="4"/>
  <c r="S302" i="4"/>
  <c r="S303" i="4"/>
  <c r="S304" i="4"/>
  <c r="S305" i="4"/>
  <c r="S306" i="4"/>
  <c r="S307" i="4"/>
  <c r="S308" i="4"/>
  <c r="S309" i="4"/>
  <c r="S310" i="4"/>
  <c r="S311" i="4"/>
  <c r="S312" i="4"/>
  <c r="S313" i="4"/>
  <c r="S314" i="4"/>
  <c r="S315" i="4"/>
  <c r="S316" i="4"/>
  <c r="S317" i="4"/>
  <c r="S318" i="4"/>
  <c r="S319" i="4"/>
  <c r="S320" i="4"/>
  <c r="S321" i="4"/>
  <c r="S322" i="4"/>
  <c r="S323" i="4"/>
  <c r="S324" i="4"/>
  <c r="S325" i="4"/>
  <c r="S326" i="4"/>
  <c r="S327" i="4"/>
  <c r="S328" i="4"/>
  <c r="S329" i="4"/>
  <c r="S330" i="4"/>
  <c r="S331" i="4"/>
  <c r="S332" i="4"/>
  <c r="S333" i="4"/>
  <c r="S334" i="4"/>
  <c r="S335" i="4"/>
  <c r="S336" i="4"/>
  <c r="S337" i="4"/>
  <c r="S338" i="4"/>
  <c r="S339" i="4"/>
  <c r="S340" i="4"/>
  <c r="S341" i="4"/>
  <c r="S342" i="4"/>
  <c r="S343" i="4"/>
  <c r="S344" i="4"/>
  <c r="S345" i="4"/>
  <c r="S346" i="4"/>
  <c r="S347" i="4"/>
  <c r="S348" i="4"/>
  <c r="S349" i="4"/>
  <c r="S350" i="4"/>
  <c r="S351" i="4"/>
  <c r="S352" i="4"/>
  <c r="S353" i="4"/>
  <c r="S354" i="4"/>
  <c r="S355" i="4"/>
  <c r="S356" i="4"/>
  <c r="S357" i="4"/>
  <c r="S358" i="4"/>
  <c r="S359" i="4"/>
  <c r="S360" i="4"/>
  <c r="S361" i="4"/>
  <c r="S362" i="4"/>
  <c r="S363" i="4"/>
  <c r="S364" i="4"/>
  <c r="S365" i="4"/>
  <c r="S366" i="4"/>
  <c r="S367" i="4"/>
  <c r="S368" i="4"/>
  <c r="S369" i="4"/>
  <c r="S370" i="4"/>
  <c r="S371" i="4"/>
  <c r="S372" i="4"/>
  <c r="S373" i="4"/>
  <c r="S374" i="4"/>
  <c r="S375" i="4"/>
  <c r="S376" i="4"/>
  <c r="S377" i="4"/>
  <c r="S378" i="4"/>
  <c r="S379" i="4"/>
  <c r="S380" i="4"/>
  <c r="S381" i="4"/>
  <c r="S382" i="4"/>
  <c r="S383" i="4"/>
  <c r="S384" i="4"/>
  <c r="S385" i="4"/>
  <c r="S386" i="4"/>
  <c r="S387" i="4"/>
  <c r="S388" i="4"/>
  <c r="S389" i="4"/>
  <c r="S390" i="4"/>
  <c r="S391" i="4"/>
  <c r="S392" i="4"/>
  <c r="S393" i="4"/>
  <c r="S394" i="4"/>
  <c r="S395" i="4"/>
  <c r="S396" i="4"/>
  <c r="S397" i="4"/>
  <c r="S398" i="4"/>
  <c r="S399" i="4"/>
  <c r="S400" i="4"/>
  <c r="S401" i="4"/>
  <c r="S402" i="4"/>
  <c r="S403" i="4"/>
  <c r="S404" i="4"/>
  <c r="S405" i="4"/>
  <c r="S406" i="4"/>
  <c r="S407" i="4"/>
  <c r="S408" i="4"/>
  <c r="S409" i="4"/>
  <c r="S410" i="4"/>
  <c r="S411" i="4"/>
  <c r="S412" i="4"/>
  <c r="S413" i="4"/>
  <c r="S414" i="4"/>
  <c r="S415" i="4"/>
  <c r="S416" i="4"/>
  <c r="S417" i="4"/>
  <c r="S418" i="4"/>
  <c r="S419" i="4"/>
  <c r="S420" i="4"/>
  <c r="S421" i="4"/>
  <c r="S422" i="4"/>
  <c r="S423" i="4"/>
  <c r="S424" i="4"/>
  <c r="S425" i="4"/>
  <c r="S426" i="4"/>
  <c r="S427" i="4"/>
  <c r="S428" i="4"/>
  <c r="S429" i="4"/>
  <c r="S430" i="4"/>
  <c r="S431" i="4"/>
  <c r="S432" i="4"/>
  <c r="S433" i="4"/>
  <c r="S434" i="4"/>
  <c r="S435" i="4"/>
  <c r="S436" i="4"/>
  <c r="S437" i="4"/>
  <c r="S438" i="4"/>
  <c r="S439" i="4"/>
  <c r="S440" i="4"/>
  <c r="S441" i="4"/>
  <c r="S442" i="4"/>
  <c r="S443" i="4"/>
  <c r="S444" i="4"/>
  <c r="S445" i="4"/>
  <c r="S446" i="4"/>
  <c r="S447" i="4"/>
  <c r="S448" i="4"/>
  <c r="S449" i="4"/>
  <c r="S450" i="4"/>
  <c r="S451" i="4"/>
  <c r="S452" i="4"/>
  <c r="S453" i="4"/>
  <c r="S454" i="4"/>
  <c r="S455" i="4"/>
  <c r="S456" i="4"/>
  <c r="S457" i="4"/>
  <c r="S458" i="4"/>
  <c r="S459" i="4"/>
  <c r="S460" i="4"/>
  <c r="S461" i="4"/>
  <c r="S462" i="4"/>
  <c r="S463" i="4"/>
  <c r="S464" i="4"/>
  <c r="S465" i="4"/>
  <c r="S466" i="4"/>
  <c r="S467" i="4"/>
  <c r="S468" i="4"/>
  <c r="S469" i="4"/>
  <c r="S470" i="4"/>
  <c r="S471" i="4"/>
  <c r="S472" i="4"/>
  <c r="S473" i="4"/>
  <c r="S474" i="4"/>
  <c r="S475" i="4"/>
  <c r="S476" i="4"/>
  <c r="S477" i="4"/>
  <c r="S478" i="4"/>
  <c r="S479" i="4"/>
  <c r="S480" i="4"/>
  <c r="S481" i="4"/>
  <c r="S482" i="4"/>
  <c r="S483" i="4"/>
  <c r="S484" i="4"/>
  <c r="S485" i="4"/>
  <c r="S486" i="4"/>
  <c r="S487" i="4"/>
  <c r="S488" i="4"/>
  <c r="S489" i="4"/>
  <c r="S490" i="4"/>
  <c r="S491" i="4"/>
  <c r="S492" i="4"/>
  <c r="S493" i="4"/>
  <c r="S494" i="4"/>
  <c r="S495" i="4"/>
  <c r="S496" i="4"/>
  <c r="S497" i="4"/>
  <c r="S498" i="4"/>
  <c r="S499" i="4"/>
  <c r="S500" i="4"/>
  <c r="S501" i="4"/>
  <c r="S502" i="4"/>
  <c r="S503" i="4"/>
  <c r="S504" i="4"/>
  <c r="S505" i="4"/>
  <c r="S506" i="4"/>
  <c r="S507" i="4"/>
  <c r="S508" i="4"/>
  <c r="S509" i="4"/>
  <c r="S510" i="4"/>
  <c r="S511" i="4"/>
  <c r="S512" i="4"/>
  <c r="S513" i="4"/>
  <c r="S514" i="4"/>
  <c r="S515" i="4"/>
  <c r="S516" i="4"/>
  <c r="S517" i="4"/>
  <c r="S518" i="4"/>
  <c r="S519" i="4"/>
  <c r="S520" i="4"/>
  <c r="S521" i="4"/>
  <c r="S522" i="4"/>
  <c r="S523" i="4"/>
  <c r="S524" i="4"/>
  <c r="S525" i="4"/>
  <c r="S526" i="4"/>
  <c r="S527" i="4"/>
  <c r="S528" i="4"/>
  <c r="S529" i="4"/>
  <c r="S530" i="4"/>
  <c r="S531" i="4"/>
  <c r="S532" i="4"/>
  <c r="S533" i="4"/>
  <c r="S534" i="4"/>
  <c r="S535" i="4"/>
  <c r="S536" i="4"/>
  <c r="S537" i="4"/>
  <c r="S538" i="4"/>
  <c r="S539" i="4"/>
  <c r="S540" i="4"/>
  <c r="S541" i="4"/>
  <c r="S542" i="4"/>
  <c r="S543" i="4"/>
  <c r="S544" i="4"/>
  <c r="S545" i="4"/>
  <c r="S546" i="4"/>
  <c r="S547" i="4"/>
  <c r="S548" i="4"/>
  <c r="S549" i="4"/>
  <c r="S550" i="4"/>
  <c r="S551" i="4"/>
  <c r="S552" i="4"/>
  <c r="S553" i="4"/>
  <c r="S554" i="4"/>
  <c r="S555" i="4"/>
  <c r="S556" i="4"/>
  <c r="S557" i="4"/>
  <c r="S558" i="4"/>
  <c r="S559" i="4"/>
  <c r="S560" i="4"/>
  <c r="S561" i="4"/>
  <c r="S562" i="4"/>
  <c r="S563" i="4"/>
  <c r="S564" i="4"/>
  <c r="S565" i="4"/>
  <c r="S566" i="4"/>
  <c r="S567" i="4"/>
  <c r="S568" i="4"/>
  <c r="S569" i="4"/>
  <c r="S570" i="4"/>
  <c r="S571" i="4"/>
  <c r="S572" i="4"/>
  <c r="S573" i="4"/>
  <c r="S574" i="4"/>
  <c r="S575" i="4"/>
  <c r="S576" i="4"/>
  <c r="S577" i="4"/>
  <c r="S578" i="4"/>
  <c r="S579" i="4"/>
  <c r="S580" i="4"/>
  <c r="S581" i="4"/>
  <c r="S582" i="4"/>
  <c r="S583" i="4"/>
  <c r="S584" i="4"/>
  <c r="S585" i="4"/>
  <c r="S586" i="4"/>
  <c r="S587" i="4"/>
  <c r="S588" i="4"/>
  <c r="S589" i="4"/>
  <c r="S590" i="4"/>
  <c r="S591" i="4"/>
  <c r="S592" i="4"/>
  <c r="S593" i="4"/>
  <c r="S594" i="4"/>
  <c r="S595" i="4"/>
  <c r="S596" i="4"/>
  <c r="S597" i="4"/>
  <c r="S598" i="4"/>
  <c r="S599" i="4"/>
  <c r="S600" i="4"/>
  <c r="S601" i="4"/>
  <c r="S602" i="4"/>
  <c r="S603" i="4"/>
  <c r="S604" i="4"/>
  <c r="S605" i="4"/>
  <c r="S606" i="4"/>
  <c r="S607" i="4"/>
  <c r="S608" i="4"/>
  <c r="S609" i="4"/>
  <c r="S610" i="4"/>
  <c r="S611" i="4"/>
  <c r="S612" i="4"/>
  <c r="S613" i="4"/>
  <c r="S614" i="4"/>
  <c r="S615" i="4"/>
  <c r="S616" i="4"/>
  <c r="S617" i="4"/>
  <c r="S618" i="4"/>
  <c r="S619" i="4"/>
  <c r="S620" i="4"/>
  <c r="S621" i="4"/>
  <c r="S622" i="4"/>
  <c r="S623" i="4"/>
  <c r="S624" i="4"/>
  <c r="S625" i="4"/>
  <c r="S626" i="4"/>
  <c r="S627" i="4"/>
  <c r="S628" i="4"/>
  <c r="S629" i="4"/>
  <c r="S630" i="4"/>
  <c r="S631" i="4"/>
  <c r="S632" i="4"/>
  <c r="S633" i="4"/>
  <c r="S634" i="4"/>
  <c r="S635" i="4"/>
  <c r="S636" i="4"/>
  <c r="S637" i="4"/>
  <c r="S638" i="4"/>
  <c r="S639" i="4"/>
  <c r="S640" i="4"/>
  <c r="S641" i="4"/>
  <c r="S642" i="4"/>
  <c r="S643" i="4"/>
  <c r="S644" i="4"/>
  <c r="S645" i="4"/>
  <c r="S646" i="4"/>
  <c r="S647" i="4"/>
  <c r="S648" i="4"/>
  <c r="S649" i="4"/>
  <c r="S650" i="4"/>
  <c r="S651" i="4"/>
  <c r="S652" i="4"/>
  <c r="S653" i="4"/>
  <c r="S654" i="4"/>
  <c r="S655" i="4"/>
  <c r="S656" i="4"/>
  <c r="S657" i="4"/>
  <c r="S658" i="4"/>
  <c r="S659" i="4"/>
  <c r="S660" i="4"/>
  <c r="S661" i="4"/>
  <c r="S662" i="4"/>
  <c r="S663" i="4"/>
  <c r="S664" i="4"/>
  <c r="S665" i="4"/>
  <c r="S666" i="4"/>
  <c r="S667" i="4"/>
  <c r="S668" i="4"/>
  <c r="S669" i="4"/>
  <c r="S670" i="4"/>
  <c r="S671" i="4"/>
  <c r="S672" i="4"/>
  <c r="S673" i="4"/>
  <c r="S674" i="4"/>
  <c r="S675" i="4"/>
  <c r="S676" i="4"/>
  <c r="S677" i="4"/>
  <c r="S678" i="4"/>
  <c r="S679" i="4"/>
  <c r="S680" i="4"/>
  <c r="S681" i="4"/>
  <c r="S682" i="4"/>
  <c r="S683" i="4"/>
  <c r="S684" i="4"/>
  <c r="S685" i="4"/>
  <c r="S686" i="4"/>
  <c r="S687" i="4"/>
  <c r="S688" i="4"/>
  <c r="S689" i="4"/>
  <c r="S690" i="4"/>
  <c r="S691" i="4"/>
  <c r="S692" i="4"/>
  <c r="S693" i="4"/>
  <c r="S694" i="4"/>
  <c r="S695" i="4"/>
  <c r="S696" i="4"/>
  <c r="S697" i="4"/>
  <c r="S698" i="4"/>
  <c r="S699" i="4"/>
  <c r="S700" i="4"/>
  <c r="S701" i="4"/>
  <c r="S702" i="4"/>
  <c r="S703" i="4"/>
  <c r="S704" i="4"/>
  <c r="S705" i="4"/>
  <c r="S706" i="4"/>
  <c r="S707" i="4"/>
  <c r="S708" i="4"/>
  <c r="S709" i="4"/>
  <c r="S710" i="4"/>
  <c r="S711" i="4"/>
  <c r="S712" i="4"/>
  <c r="S713" i="4"/>
  <c r="S714" i="4"/>
  <c r="S715" i="4"/>
  <c r="S716" i="4"/>
  <c r="S717" i="4"/>
  <c r="S718" i="4"/>
  <c r="S719" i="4"/>
  <c r="S720" i="4"/>
  <c r="S721" i="4"/>
  <c r="S722" i="4"/>
  <c r="S723" i="4"/>
  <c r="S724" i="4"/>
  <c r="S725" i="4"/>
  <c r="S726" i="4"/>
  <c r="S727" i="4"/>
  <c r="S728" i="4"/>
  <c r="S729" i="4"/>
  <c r="S730" i="4"/>
  <c r="S731" i="4"/>
  <c r="S732" i="4"/>
  <c r="S733" i="4"/>
  <c r="S734" i="4"/>
  <c r="S735" i="4"/>
  <c r="S736" i="4"/>
  <c r="S737" i="4"/>
  <c r="S738" i="4"/>
  <c r="S739" i="4"/>
  <c r="S740" i="4"/>
  <c r="S741" i="4"/>
  <c r="S742" i="4"/>
  <c r="S743" i="4"/>
  <c r="S744" i="4"/>
  <c r="S745" i="4"/>
  <c r="S746" i="4"/>
  <c r="S747" i="4"/>
  <c r="S748" i="4"/>
  <c r="S749" i="4"/>
  <c r="S750" i="4"/>
  <c r="S751" i="4"/>
  <c r="S752" i="4"/>
  <c r="S753" i="4"/>
  <c r="S754" i="4"/>
  <c r="S755" i="4"/>
  <c r="S756" i="4"/>
  <c r="S757" i="4"/>
  <c r="S758" i="4"/>
  <c r="S759" i="4"/>
  <c r="S760" i="4"/>
  <c r="S761" i="4"/>
  <c r="S762" i="4"/>
  <c r="S763" i="4"/>
  <c r="S764" i="4"/>
  <c r="S765" i="4"/>
  <c r="S766" i="4"/>
  <c r="S767" i="4"/>
  <c r="S768" i="4"/>
  <c r="S769" i="4"/>
  <c r="S770" i="4"/>
  <c r="S771" i="4"/>
  <c r="S772" i="4"/>
  <c r="S773" i="4"/>
  <c r="S774" i="4"/>
  <c r="S775" i="4"/>
  <c r="S776" i="4"/>
  <c r="S777" i="4"/>
  <c r="S778" i="4"/>
  <c r="S779" i="4"/>
  <c r="S780" i="4"/>
  <c r="S781" i="4"/>
  <c r="S782" i="4"/>
  <c r="S783" i="4"/>
  <c r="S784" i="4"/>
  <c r="S785" i="4"/>
  <c r="S786" i="4"/>
  <c r="S787" i="4"/>
  <c r="S788" i="4"/>
  <c r="S789" i="4"/>
  <c r="S790" i="4"/>
  <c r="S791" i="4"/>
  <c r="S792" i="4"/>
  <c r="S793" i="4"/>
  <c r="S794" i="4"/>
  <c r="S795" i="4"/>
  <c r="S796" i="4"/>
  <c r="S797" i="4"/>
  <c r="S798" i="4"/>
  <c r="S799" i="4"/>
  <c r="S800" i="4"/>
  <c r="S801" i="4"/>
  <c r="S802" i="4"/>
  <c r="S803" i="4"/>
  <c r="S804" i="4"/>
  <c r="S805" i="4"/>
  <c r="S806" i="4"/>
  <c r="S807" i="4"/>
  <c r="S808" i="4"/>
  <c r="S809" i="4"/>
  <c r="S810" i="4"/>
  <c r="S811" i="4"/>
  <c r="S812" i="4"/>
  <c r="S813" i="4"/>
  <c r="S814" i="4"/>
  <c r="S815" i="4"/>
  <c r="S816" i="4"/>
  <c r="S817" i="4"/>
  <c r="S818" i="4"/>
  <c r="S819" i="4"/>
  <c r="S820" i="4"/>
  <c r="S821" i="4"/>
  <c r="S822" i="4"/>
  <c r="S823" i="4"/>
  <c r="S824" i="4"/>
  <c r="S825" i="4"/>
  <c r="S826" i="4"/>
  <c r="S827" i="4"/>
  <c r="S828" i="4"/>
  <c r="S829" i="4"/>
  <c r="S830" i="4"/>
  <c r="S831" i="4"/>
  <c r="S832" i="4"/>
  <c r="S833" i="4"/>
  <c r="S834" i="4"/>
  <c r="S835" i="4"/>
  <c r="S836" i="4"/>
  <c r="S837" i="4"/>
  <c r="S838" i="4"/>
  <c r="S839" i="4"/>
  <c r="S840" i="4"/>
  <c r="S841" i="4"/>
  <c r="S842" i="4"/>
  <c r="S843" i="4"/>
  <c r="S844" i="4"/>
  <c r="S845" i="4"/>
  <c r="S846" i="4"/>
  <c r="S847" i="4"/>
  <c r="S848" i="4"/>
  <c r="S849" i="4"/>
  <c r="S850" i="4"/>
  <c r="S851" i="4"/>
  <c r="S852" i="4"/>
  <c r="S853" i="4"/>
  <c r="S854" i="4"/>
  <c r="S855" i="4"/>
  <c r="S856" i="4"/>
  <c r="S857" i="4"/>
  <c r="S858" i="4"/>
  <c r="S859" i="4"/>
  <c r="S860" i="4"/>
  <c r="S861" i="4"/>
  <c r="S862" i="4"/>
  <c r="S863" i="4"/>
  <c r="S864" i="4"/>
  <c r="S865" i="4"/>
  <c r="S866" i="4"/>
  <c r="S867" i="4"/>
  <c r="S868" i="4"/>
  <c r="S869" i="4"/>
  <c r="S870" i="4"/>
  <c r="S871" i="4"/>
  <c r="S872" i="4"/>
  <c r="S873" i="4"/>
  <c r="S874" i="4"/>
  <c r="S875" i="4"/>
  <c r="S876" i="4"/>
  <c r="S877" i="4"/>
  <c r="S878" i="4"/>
  <c r="S879" i="4"/>
  <c r="S880" i="4"/>
  <c r="S881" i="4"/>
  <c r="S882" i="4"/>
  <c r="S883" i="4"/>
  <c r="S884" i="4"/>
  <c r="S885" i="4"/>
  <c r="S886" i="4"/>
  <c r="S887" i="4"/>
  <c r="S888" i="4"/>
  <c r="S889" i="4"/>
  <c r="S890" i="4"/>
  <c r="S891" i="4"/>
  <c r="S892" i="4"/>
  <c r="S893" i="4"/>
  <c r="S894" i="4"/>
  <c r="S895" i="4"/>
  <c r="S896" i="4"/>
  <c r="S897" i="4"/>
  <c r="S898" i="4"/>
  <c r="S899" i="4"/>
  <c r="S900" i="4"/>
  <c r="S901" i="4"/>
  <c r="S902" i="4"/>
  <c r="S903" i="4"/>
  <c r="S904" i="4"/>
  <c r="S905" i="4"/>
  <c r="S906" i="4"/>
  <c r="S907" i="4"/>
  <c r="S908" i="4"/>
  <c r="S909" i="4"/>
  <c r="S910" i="4"/>
  <c r="S911" i="4"/>
  <c r="S912" i="4"/>
  <c r="S913" i="4"/>
  <c r="S914" i="4"/>
  <c r="S915" i="4"/>
  <c r="S916" i="4"/>
  <c r="S917" i="4"/>
  <c r="S918" i="4"/>
  <c r="S919" i="4"/>
  <c r="S920" i="4"/>
  <c r="S921" i="4"/>
  <c r="S922" i="4"/>
  <c r="S923" i="4"/>
  <c r="S924" i="4"/>
  <c r="S925" i="4"/>
  <c r="S926" i="4"/>
  <c r="S927" i="4"/>
  <c r="S928" i="4"/>
  <c r="S929" i="4"/>
  <c r="S930" i="4"/>
  <c r="S931" i="4"/>
  <c r="S932" i="4"/>
  <c r="S933" i="4"/>
  <c r="S934" i="4"/>
  <c r="S935" i="4"/>
  <c r="S936" i="4"/>
  <c r="S937" i="4"/>
  <c r="S938" i="4"/>
  <c r="S939" i="4"/>
  <c r="S940" i="4"/>
  <c r="S941" i="4"/>
  <c r="S942" i="4"/>
  <c r="S943" i="4"/>
  <c r="S944" i="4"/>
  <c r="S945" i="4"/>
  <c r="S946" i="4"/>
  <c r="S947" i="4"/>
  <c r="S948" i="4"/>
  <c r="S949" i="4"/>
  <c r="S950" i="4"/>
  <c r="S951" i="4"/>
  <c r="S952" i="4"/>
  <c r="S953" i="4"/>
  <c r="S954" i="4"/>
  <c r="S955" i="4"/>
  <c r="S956" i="4"/>
  <c r="S957" i="4"/>
  <c r="S958" i="4"/>
  <c r="S959" i="4"/>
  <c r="S960" i="4"/>
  <c r="S961" i="4"/>
  <c r="S962" i="4"/>
  <c r="S963" i="4"/>
  <c r="S964" i="4"/>
  <c r="S965" i="4"/>
  <c r="S966" i="4"/>
  <c r="S967" i="4"/>
  <c r="S968" i="4"/>
  <c r="S969" i="4"/>
  <c r="S970" i="4"/>
  <c r="S971" i="4"/>
  <c r="S972" i="4"/>
  <c r="S973" i="4"/>
  <c r="S974" i="4"/>
  <c r="S975" i="4"/>
  <c r="S976" i="4"/>
  <c r="S977" i="4"/>
  <c r="S978" i="4"/>
  <c r="S979" i="4"/>
  <c r="S980" i="4"/>
  <c r="S981" i="4"/>
  <c r="S982" i="4"/>
  <c r="S983" i="4"/>
  <c r="S984" i="4"/>
  <c r="S985" i="4"/>
  <c r="S986" i="4"/>
  <c r="S987" i="4"/>
  <c r="S988" i="4"/>
  <c r="S989" i="4"/>
  <c r="S990" i="4"/>
  <c r="S991" i="4"/>
  <c r="S992" i="4"/>
  <c r="S993" i="4"/>
  <c r="S994" i="4"/>
  <c r="S995" i="4"/>
  <c r="S996" i="4"/>
  <c r="S997" i="4"/>
  <c r="S998" i="4"/>
  <c r="S999" i="4"/>
  <c r="S1000" i="4"/>
  <c r="S1001" i="4"/>
  <c r="S1002" i="4"/>
  <c r="S1003" i="4"/>
  <c r="S1004" i="4"/>
  <c r="S1005" i="4"/>
  <c r="S1006" i="4"/>
  <c r="S1007" i="4"/>
  <c r="S1008" i="4"/>
  <c r="S1009" i="4"/>
  <c r="S1010" i="4"/>
  <c r="S1011" i="4"/>
  <c r="S1012" i="4"/>
  <c r="S1013" i="4"/>
  <c r="S1014" i="4"/>
  <c r="S1015" i="4"/>
  <c r="S1016" i="4"/>
  <c r="S1017" i="4"/>
  <c r="S1018" i="4"/>
  <c r="S1019" i="4"/>
  <c r="S1020" i="4"/>
  <c r="S1021" i="4"/>
  <c r="S1022" i="4"/>
  <c r="S1023" i="4"/>
  <c r="S1024" i="4"/>
  <c r="S1025" i="4"/>
  <c r="S1026" i="4"/>
  <c r="S1027" i="4"/>
  <c r="S1028" i="4"/>
  <c r="S1029" i="4"/>
  <c r="S1030" i="4"/>
  <c r="S1031" i="4"/>
  <c r="S1032" i="4"/>
  <c r="S1033" i="4"/>
  <c r="S1034" i="4"/>
  <c r="S1035" i="4"/>
  <c r="S1036" i="4"/>
  <c r="S1037" i="4"/>
  <c r="S1038" i="4"/>
  <c r="S1039" i="4"/>
  <c r="S1040" i="4"/>
  <c r="S1041" i="4"/>
  <c r="S1042" i="4"/>
  <c r="S1043" i="4"/>
  <c r="S1044" i="4"/>
  <c r="S1045" i="4"/>
  <c r="S1046" i="4"/>
  <c r="S1047" i="4"/>
  <c r="S1048" i="4"/>
  <c r="S1049" i="4"/>
  <c r="S1050" i="4"/>
  <c r="S1051" i="4"/>
  <c r="S1052" i="4"/>
  <c r="S1053" i="4"/>
  <c r="S1054" i="4"/>
  <c r="S1055" i="4"/>
  <c r="S1056" i="4"/>
  <c r="S1057" i="4"/>
  <c r="S1058" i="4"/>
  <c r="S1059" i="4"/>
  <c r="S1060" i="4"/>
  <c r="S1061" i="4"/>
  <c r="S1062" i="4"/>
  <c r="S1063" i="4"/>
  <c r="S1064" i="4"/>
  <c r="S1065" i="4"/>
  <c r="S1066" i="4"/>
  <c r="S1067" i="4"/>
  <c r="S1068" i="4"/>
  <c r="S1069" i="4"/>
  <c r="S1070" i="4"/>
  <c r="S1071" i="4"/>
  <c r="S1072" i="4"/>
  <c r="S1073" i="4"/>
  <c r="S1074" i="4"/>
  <c r="S1075" i="4"/>
  <c r="S1076" i="4"/>
  <c r="S1077" i="4"/>
  <c r="S1078" i="4"/>
  <c r="S1079" i="4"/>
  <c r="S1080" i="4"/>
  <c r="S1081" i="4"/>
  <c r="S1082" i="4"/>
  <c r="S1083" i="4"/>
  <c r="S1084" i="4"/>
  <c r="S1085" i="4"/>
  <c r="S1086" i="4"/>
  <c r="S1087" i="4"/>
  <c r="S1088" i="4"/>
  <c r="S1089" i="4"/>
  <c r="S1090" i="4"/>
  <c r="S1091" i="4"/>
  <c r="S1092" i="4"/>
  <c r="S1093" i="4"/>
  <c r="S1094" i="4"/>
  <c r="S1095" i="4"/>
  <c r="S1096" i="4"/>
  <c r="S1097" i="4"/>
  <c r="S1098" i="4"/>
  <c r="S1099" i="4"/>
  <c r="S1100" i="4"/>
  <c r="S1101" i="4"/>
  <c r="S1102" i="4"/>
  <c r="S1103" i="4"/>
  <c r="S1104" i="4"/>
  <c r="S1105" i="4"/>
  <c r="S1106" i="4"/>
  <c r="S1107" i="4"/>
  <c r="S1108" i="4"/>
  <c r="S1109" i="4"/>
  <c r="S1110" i="4"/>
  <c r="S1111" i="4"/>
  <c r="S1112" i="4"/>
  <c r="S1113" i="4"/>
  <c r="S1114" i="4"/>
  <c r="S1115" i="4"/>
  <c r="S1116" i="4"/>
  <c r="S1117" i="4"/>
  <c r="S1118" i="4"/>
  <c r="S1119" i="4"/>
  <c r="S1120" i="4"/>
  <c r="S1121" i="4"/>
  <c r="S1122" i="4"/>
  <c r="S1123" i="4"/>
  <c r="S1124" i="4"/>
  <c r="S1125" i="4"/>
  <c r="S1126" i="4"/>
  <c r="S1127" i="4"/>
  <c r="S1128" i="4"/>
  <c r="S1129" i="4"/>
  <c r="S1130" i="4"/>
  <c r="S1131" i="4"/>
  <c r="S1132" i="4"/>
  <c r="S1133" i="4"/>
  <c r="S1134" i="4"/>
  <c r="S1135" i="4"/>
  <c r="S1136" i="4"/>
  <c r="S1137" i="4"/>
  <c r="S1138" i="4"/>
  <c r="S1139" i="4"/>
  <c r="S1140" i="4"/>
  <c r="S1141" i="4"/>
  <c r="S1142" i="4"/>
  <c r="S1143" i="4"/>
  <c r="S1144" i="4"/>
  <c r="S1145" i="4"/>
  <c r="S1146" i="4"/>
  <c r="S1147" i="4"/>
  <c r="S1148" i="4"/>
  <c r="S1149" i="4"/>
  <c r="S1150" i="4"/>
  <c r="S1151" i="4"/>
  <c r="S1152" i="4"/>
  <c r="S1153" i="4"/>
  <c r="S1154" i="4"/>
  <c r="S1155" i="4"/>
  <c r="S1156" i="4"/>
  <c r="S1157" i="4"/>
  <c r="S1158" i="4"/>
  <c r="S1159" i="4"/>
  <c r="S1160" i="4"/>
  <c r="S1161" i="4"/>
  <c r="S1162" i="4"/>
  <c r="S1163" i="4"/>
  <c r="S1164" i="4"/>
  <c r="S1165" i="4"/>
  <c r="S1166" i="4"/>
  <c r="S1167" i="4"/>
  <c r="S1168" i="4"/>
  <c r="S1169" i="4"/>
  <c r="S1170" i="4"/>
  <c r="S1171" i="4"/>
  <c r="S1172" i="4"/>
  <c r="S1173" i="4"/>
  <c r="S1174" i="4"/>
  <c r="S1175" i="4"/>
  <c r="S1176" i="4"/>
  <c r="S1177" i="4"/>
  <c r="S1178" i="4"/>
  <c r="S1179" i="4"/>
  <c r="S1180" i="4"/>
  <c r="S1181" i="4"/>
  <c r="S1182" i="4"/>
  <c r="S1183" i="4"/>
  <c r="S1184" i="4"/>
  <c r="S1185" i="4"/>
  <c r="S1186" i="4"/>
  <c r="S1187" i="4"/>
  <c r="S1188" i="4"/>
  <c r="S1189" i="4"/>
  <c r="S1190" i="4"/>
  <c r="S1191" i="4"/>
  <c r="S1192" i="4"/>
  <c r="S1193" i="4"/>
  <c r="S1194" i="4"/>
  <c r="S1195" i="4"/>
  <c r="S1196" i="4"/>
  <c r="S1197" i="4"/>
  <c r="S1198" i="4"/>
  <c r="S1199" i="4"/>
  <c r="S1200" i="4"/>
  <c r="S1201" i="4"/>
  <c r="S1202" i="4"/>
  <c r="S1203" i="4"/>
  <c r="S1204" i="4"/>
  <c r="S1205" i="4"/>
  <c r="S1206" i="4"/>
  <c r="S1207" i="4"/>
  <c r="S1208" i="4"/>
  <c r="S1209" i="4"/>
  <c r="S1210" i="4"/>
  <c r="S1211" i="4"/>
  <c r="S1212" i="4"/>
  <c r="S1213" i="4"/>
  <c r="S1214" i="4"/>
  <c r="S1215" i="4"/>
  <c r="S1216" i="4"/>
  <c r="S1217" i="4"/>
  <c r="S1218" i="4"/>
  <c r="S1219" i="4"/>
  <c r="S1220" i="4"/>
  <c r="S1221" i="4"/>
  <c r="S1222" i="4"/>
  <c r="S1223" i="4"/>
  <c r="S1224" i="4"/>
  <c r="S1225" i="4"/>
  <c r="S1226" i="4"/>
  <c r="S1227" i="4"/>
  <c r="S1228" i="4"/>
  <c r="S1229" i="4"/>
  <c r="S1230" i="4"/>
  <c r="S1231" i="4"/>
  <c r="S1232" i="4"/>
  <c r="S1233" i="4"/>
  <c r="S1234" i="4"/>
  <c r="S1235" i="4"/>
  <c r="S1236" i="4"/>
  <c r="S1237" i="4"/>
  <c r="S1238" i="4"/>
  <c r="S1239" i="4"/>
  <c r="S1240" i="4"/>
  <c r="S1241" i="4"/>
  <c r="S1242" i="4"/>
  <c r="S1243" i="4"/>
  <c r="S1244" i="4"/>
  <c r="S1245" i="4"/>
  <c r="S1246" i="4"/>
  <c r="S1247" i="4"/>
  <c r="S1248" i="4"/>
  <c r="S1249" i="4"/>
  <c r="S1250" i="4"/>
  <c r="S1251" i="4"/>
  <c r="S1252" i="4"/>
  <c r="S1253" i="4"/>
  <c r="S1254" i="4"/>
  <c r="S1255" i="4"/>
  <c r="S1256" i="4"/>
  <c r="S1257" i="4"/>
  <c r="S1258" i="4"/>
  <c r="S1259" i="4"/>
  <c r="S1260" i="4"/>
  <c r="S1261" i="4"/>
  <c r="S1262" i="4"/>
  <c r="S1263" i="4"/>
  <c r="S1264" i="4"/>
  <c r="S1265" i="4"/>
  <c r="S1266" i="4"/>
  <c r="S1267" i="4"/>
  <c r="S1268" i="4"/>
  <c r="S1269" i="4"/>
  <c r="S1270" i="4"/>
  <c r="S1271" i="4"/>
  <c r="S1272" i="4"/>
  <c r="S1273" i="4"/>
  <c r="S1274" i="4"/>
  <c r="S1275" i="4"/>
  <c r="S1276" i="4"/>
  <c r="S1277" i="4"/>
  <c r="S1278" i="4"/>
  <c r="S1279" i="4"/>
  <c r="S1280" i="4"/>
  <c r="S1281" i="4"/>
  <c r="S1282" i="4"/>
  <c r="S1283" i="4"/>
  <c r="S1284" i="4"/>
  <c r="S1285" i="4"/>
  <c r="S1286" i="4"/>
  <c r="S1287" i="4"/>
  <c r="S1288" i="4"/>
  <c r="S1289" i="4"/>
  <c r="S1290" i="4"/>
  <c r="S1291" i="4"/>
  <c r="S1292" i="4"/>
  <c r="S1293" i="4"/>
  <c r="S1294" i="4"/>
  <c r="S1295" i="4"/>
  <c r="S1296" i="4"/>
  <c r="S1297" i="4"/>
  <c r="S1298" i="4"/>
  <c r="S1299" i="4"/>
  <c r="S1300" i="4"/>
  <c r="S1301" i="4"/>
  <c r="S1302" i="4"/>
  <c r="S1303" i="4"/>
  <c r="S1304" i="4"/>
  <c r="S1305" i="4"/>
  <c r="S1306" i="4"/>
  <c r="S1307" i="4"/>
  <c r="S1308" i="4"/>
  <c r="S1309" i="4"/>
  <c r="S1310" i="4"/>
  <c r="S1311" i="4"/>
  <c r="S1312" i="4"/>
  <c r="S1313" i="4"/>
  <c r="S1314" i="4"/>
  <c r="S1315" i="4"/>
  <c r="S1316" i="4"/>
  <c r="S1317" i="4"/>
  <c r="S1318" i="4"/>
  <c r="S1319" i="4"/>
  <c r="S1320" i="4"/>
  <c r="S1321" i="4"/>
  <c r="S1322" i="4"/>
  <c r="S1323" i="4"/>
  <c r="S1324" i="4"/>
  <c r="S1325" i="4"/>
  <c r="S1326" i="4"/>
  <c r="S1327" i="4"/>
  <c r="S1328" i="4"/>
  <c r="S1329" i="4"/>
  <c r="S1330" i="4"/>
  <c r="S1331" i="4"/>
  <c r="S1332" i="4"/>
  <c r="S1333" i="4"/>
  <c r="S1334" i="4"/>
  <c r="S1335" i="4"/>
  <c r="S1336" i="4"/>
  <c r="S1337" i="4"/>
  <c r="S1338" i="4"/>
  <c r="S1339" i="4"/>
  <c r="S1340" i="4"/>
  <c r="S1341" i="4"/>
  <c r="S1342" i="4"/>
  <c r="S1343" i="4"/>
  <c r="S1344" i="4"/>
  <c r="S1345" i="4"/>
  <c r="S1346" i="4"/>
  <c r="S1347" i="4"/>
  <c r="S1348" i="4"/>
  <c r="S1349" i="4"/>
  <c r="S1350" i="4"/>
  <c r="S1351" i="4"/>
  <c r="S1352" i="4"/>
  <c r="S1353" i="4"/>
  <c r="S1354" i="4"/>
  <c r="S1355" i="4"/>
  <c r="S1356" i="4"/>
  <c r="S1357" i="4"/>
  <c r="S1358" i="4"/>
  <c r="S1359" i="4"/>
  <c r="S1360" i="4"/>
  <c r="S1361" i="4"/>
  <c r="S1362" i="4"/>
  <c r="S1363" i="4"/>
  <c r="S1364" i="4"/>
  <c r="S1365" i="4"/>
  <c r="S1366" i="4"/>
  <c r="S1367" i="4"/>
  <c r="S1368" i="4"/>
  <c r="S1369" i="4"/>
  <c r="S1370" i="4"/>
  <c r="S1371" i="4"/>
  <c r="S1372" i="4"/>
  <c r="S1373" i="4"/>
  <c r="S1374" i="4"/>
  <c r="S1375" i="4"/>
  <c r="S1376" i="4"/>
  <c r="S1377" i="4"/>
  <c r="S1378" i="4"/>
  <c r="S1379" i="4"/>
  <c r="S1380" i="4"/>
  <c r="S1381" i="4"/>
  <c r="S1382" i="4"/>
  <c r="S1383" i="4"/>
  <c r="S1384" i="4"/>
  <c r="S1385" i="4"/>
  <c r="S1386" i="4"/>
  <c r="S1387" i="4"/>
  <c r="S1388" i="4"/>
  <c r="S1389" i="4"/>
  <c r="S1390" i="4"/>
  <c r="S1391" i="4"/>
  <c r="S1392" i="4"/>
  <c r="S1393" i="4"/>
  <c r="S1394" i="4"/>
  <c r="S1395" i="4"/>
  <c r="S1396" i="4"/>
  <c r="S1397" i="4"/>
  <c r="S1398" i="4"/>
  <c r="S1399" i="4"/>
  <c r="S1400" i="4"/>
  <c r="S1401" i="4"/>
  <c r="S1402" i="4"/>
  <c r="S1403" i="4"/>
  <c r="S1404" i="4"/>
  <c r="S1405" i="4"/>
  <c r="S1406" i="4"/>
  <c r="S1407" i="4"/>
  <c r="S1408" i="4"/>
  <c r="S1409" i="4"/>
  <c r="S1410" i="4"/>
  <c r="S1411" i="4"/>
  <c r="S1412" i="4"/>
  <c r="S1413" i="4"/>
  <c r="S1414" i="4"/>
  <c r="S1415" i="4"/>
  <c r="S1416" i="4"/>
  <c r="S1417" i="4"/>
  <c r="S1418" i="4"/>
  <c r="S1419" i="4"/>
  <c r="S1420" i="4"/>
  <c r="S1421" i="4"/>
  <c r="S1422" i="4"/>
  <c r="S1423" i="4"/>
  <c r="S1424" i="4"/>
  <c r="S1425" i="4"/>
  <c r="S1426" i="4"/>
  <c r="S1427" i="4"/>
  <c r="S1428" i="4"/>
  <c r="S1429" i="4"/>
  <c r="S1430" i="4"/>
  <c r="S1431" i="4"/>
  <c r="S1432" i="4"/>
  <c r="S1433" i="4"/>
  <c r="S1434" i="4"/>
  <c r="S1435" i="4"/>
  <c r="S1436" i="4"/>
  <c r="S1437" i="4"/>
  <c r="S1438" i="4"/>
  <c r="S1439" i="4"/>
  <c r="S1440" i="4"/>
  <c r="S1441" i="4"/>
  <c r="S1442" i="4"/>
  <c r="S1443" i="4"/>
  <c r="S1444" i="4"/>
  <c r="S1445" i="4"/>
  <c r="S1446" i="4"/>
  <c r="S1447" i="4"/>
  <c r="S1448" i="4"/>
  <c r="S1449" i="4"/>
  <c r="S1450" i="4"/>
  <c r="S1451" i="4"/>
  <c r="S1452" i="4"/>
  <c r="S1453" i="4"/>
  <c r="S1454" i="4"/>
  <c r="S1455" i="4"/>
  <c r="S1456" i="4"/>
  <c r="S1457" i="4"/>
  <c r="S1458" i="4"/>
  <c r="S1459" i="4"/>
  <c r="S1460" i="4"/>
  <c r="S1461" i="4"/>
  <c r="S1462" i="4"/>
  <c r="S1463" i="4"/>
  <c r="S1464" i="4"/>
  <c r="S1465" i="4"/>
  <c r="S1466" i="4"/>
  <c r="S1467" i="4"/>
  <c r="S1468" i="4"/>
  <c r="S1469" i="4"/>
  <c r="S1470" i="4"/>
  <c r="S1471" i="4"/>
  <c r="S1472" i="4"/>
  <c r="S1473" i="4"/>
  <c r="S1474" i="4"/>
  <c r="S1475" i="4"/>
  <c r="S1476" i="4"/>
  <c r="S1477" i="4"/>
  <c r="S1478" i="4"/>
  <c r="S1479" i="4"/>
  <c r="S1480" i="4"/>
  <c r="S1481" i="4"/>
  <c r="S1482" i="4"/>
  <c r="S1483" i="4"/>
  <c r="S1484" i="4"/>
  <c r="S1485" i="4"/>
  <c r="S1486" i="4"/>
  <c r="S1487" i="4"/>
  <c r="S1488" i="4"/>
  <c r="S1489" i="4"/>
  <c r="S1490" i="4"/>
  <c r="S1491" i="4"/>
  <c r="S1492" i="4"/>
  <c r="S1493" i="4"/>
  <c r="S1494" i="4"/>
  <c r="S1495" i="4"/>
  <c r="S1496" i="4"/>
  <c r="S1497" i="4"/>
  <c r="S1498" i="4"/>
  <c r="S1499" i="4"/>
  <c r="S1500" i="4"/>
  <c r="S1501" i="4"/>
  <c r="S1502" i="4"/>
  <c r="S1503" i="4"/>
  <c r="S1504" i="4"/>
  <c r="S1505" i="4"/>
  <c r="S1506" i="4"/>
  <c r="S1507" i="4"/>
  <c r="S1508" i="4"/>
  <c r="S1509" i="4"/>
  <c r="S1510" i="4"/>
  <c r="S1511" i="4"/>
  <c r="S1512" i="4"/>
  <c r="S1513" i="4"/>
  <c r="S1514" i="4"/>
  <c r="S1515" i="4"/>
  <c r="S1516" i="4"/>
  <c r="S1517" i="4"/>
  <c r="S1518" i="4"/>
  <c r="S1519" i="4"/>
  <c r="S1520" i="4"/>
  <c r="S1521" i="4"/>
  <c r="S1522" i="4"/>
  <c r="S1523" i="4"/>
  <c r="S1524" i="4"/>
  <c r="S1525" i="4"/>
  <c r="S1526" i="4"/>
  <c r="S1527" i="4"/>
  <c r="S1528" i="4"/>
  <c r="S1529" i="4"/>
  <c r="S1530" i="4"/>
  <c r="S1531" i="4"/>
  <c r="S1532" i="4"/>
  <c r="S1533" i="4"/>
  <c r="S1534" i="4"/>
  <c r="S1535" i="4"/>
  <c r="S1536" i="4"/>
  <c r="S1537" i="4"/>
  <c r="S1538" i="4"/>
  <c r="S1539" i="4"/>
  <c r="S1540" i="4"/>
  <c r="S1541" i="4"/>
  <c r="S1542" i="4"/>
  <c r="S1543" i="4"/>
  <c r="S1544" i="4"/>
  <c r="S1545" i="4"/>
  <c r="S1546" i="4"/>
  <c r="S1547" i="4"/>
  <c r="S1548" i="4"/>
  <c r="S1549" i="4"/>
  <c r="S1550" i="4"/>
  <c r="S1551" i="4"/>
  <c r="S1552" i="4"/>
  <c r="S1553" i="4"/>
  <c r="S1554" i="4"/>
  <c r="S1555" i="4"/>
  <c r="S1556" i="4"/>
  <c r="S1557" i="4"/>
  <c r="S1558" i="4"/>
  <c r="S1559" i="4"/>
  <c r="S1560" i="4"/>
  <c r="S1561" i="4"/>
  <c r="S1562" i="4"/>
  <c r="S1563" i="4"/>
  <c r="S1564" i="4"/>
  <c r="S1565" i="4"/>
  <c r="S1566" i="4"/>
  <c r="S1567" i="4"/>
  <c r="S1568" i="4"/>
  <c r="S1569" i="4"/>
  <c r="S1570" i="4"/>
  <c r="S1571" i="4"/>
  <c r="S1572" i="4"/>
  <c r="S1573" i="4"/>
  <c r="S1574" i="4"/>
  <c r="S1575" i="4"/>
  <c r="S1576" i="4"/>
  <c r="S1577" i="4"/>
  <c r="S1578" i="4"/>
  <c r="S1579" i="4"/>
  <c r="S1580" i="4"/>
  <c r="S1581" i="4"/>
  <c r="S1582" i="4"/>
  <c r="S1583" i="4"/>
  <c r="S1584" i="4"/>
  <c r="S1585" i="4"/>
  <c r="S1586" i="4"/>
  <c r="S1587" i="4"/>
  <c r="S1588" i="4"/>
  <c r="S1589" i="4"/>
  <c r="S1590" i="4"/>
  <c r="S1591" i="4"/>
  <c r="S1592" i="4"/>
  <c r="S1593" i="4"/>
  <c r="S1594" i="4"/>
  <c r="S1595" i="4"/>
  <c r="S1596" i="4"/>
  <c r="S1597" i="4"/>
  <c r="S1598" i="4"/>
  <c r="S1599" i="4"/>
  <c r="S1600" i="4"/>
  <c r="S1601" i="4"/>
  <c r="S1602" i="4"/>
  <c r="S1603" i="4"/>
  <c r="S1604" i="4"/>
  <c r="S1605" i="4"/>
  <c r="S1606" i="4"/>
  <c r="S1607" i="4"/>
  <c r="S1608" i="4"/>
  <c r="S1609" i="4"/>
  <c r="S1610" i="4"/>
  <c r="S1611" i="4"/>
  <c r="S1612" i="4"/>
  <c r="S1613" i="4"/>
  <c r="S1614" i="4"/>
  <c r="S1615" i="4"/>
  <c r="S1616" i="4"/>
  <c r="S1617" i="4"/>
  <c r="S1618" i="4"/>
  <c r="S1619" i="4"/>
  <c r="S1620" i="4"/>
  <c r="S1621" i="4"/>
  <c r="S1622" i="4"/>
  <c r="S1623" i="4"/>
  <c r="S1624" i="4"/>
  <c r="S1625" i="4"/>
  <c r="S1626" i="4"/>
  <c r="S1627" i="4"/>
  <c r="S1628" i="4"/>
  <c r="S1629" i="4"/>
  <c r="S1630" i="4"/>
  <c r="S1631" i="4"/>
  <c r="S1632" i="4"/>
  <c r="S1633" i="4"/>
  <c r="S1634" i="4"/>
  <c r="S1635" i="4"/>
  <c r="S1636" i="4"/>
  <c r="S1637" i="4"/>
  <c r="S1638" i="4"/>
  <c r="S1639" i="4"/>
  <c r="S1640" i="4"/>
  <c r="S1641" i="4"/>
  <c r="S1642" i="4"/>
  <c r="S1643" i="4"/>
  <c r="S1644" i="4"/>
  <c r="S1645" i="4"/>
  <c r="S1646" i="4"/>
  <c r="S1647" i="4"/>
  <c r="S1648" i="4"/>
  <c r="S1649" i="4"/>
  <c r="S1650" i="4"/>
  <c r="S1651" i="4"/>
  <c r="S1652" i="4"/>
  <c r="S1653" i="4"/>
  <c r="S1654" i="4"/>
  <c r="S1655" i="4"/>
  <c r="S1656" i="4"/>
  <c r="S1657" i="4"/>
  <c r="S1658" i="4"/>
  <c r="S1659" i="4"/>
  <c r="S1660" i="4"/>
  <c r="S1661" i="4"/>
  <c r="S1662" i="4"/>
  <c r="S1663" i="4"/>
  <c r="S1664" i="4"/>
  <c r="S1665" i="4"/>
  <c r="S1666" i="4"/>
  <c r="S1667" i="4"/>
  <c r="S1668" i="4"/>
  <c r="S1669" i="4"/>
  <c r="S1670" i="4"/>
  <c r="S1671" i="4"/>
  <c r="S1672" i="4"/>
  <c r="S1673" i="4"/>
  <c r="S1674" i="4"/>
  <c r="S1675" i="4"/>
  <c r="S1676" i="4"/>
  <c r="S1677" i="4"/>
  <c r="S1678" i="4"/>
  <c r="S1679" i="4"/>
  <c r="S1680" i="4"/>
  <c r="S1681" i="4"/>
  <c r="S1682" i="4"/>
  <c r="S1683" i="4"/>
  <c r="S1684" i="4"/>
  <c r="S1685" i="4"/>
  <c r="S1686" i="4"/>
  <c r="S1687" i="4"/>
  <c r="S1688" i="4"/>
  <c r="S1689" i="4"/>
  <c r="S1690" i="4"/>
  <c r="S1691" i="4"/>
  <c r="S1692" i="4"/>
  <c r="S1693" i="4"/>
  <c r="S1694" i="4"/>
  <c r="S1695" i="4"/>
  <c r="S1696" i="4"/>
  <c r="S1697" i="4"/>
  <c r="S1698" i="4"/>
  <c r="S1699" i="4"/>
  <c r="S1700" i="4"/>
  <c r="S1701" i="4"/>
  <c r="S1702" i="4"/>
  <c r="S1703" i="4"/>
  <c r="S1704" i="4"/>
  <c r="S1705" i="4"/>
  <c r="S1706" i="4"/>
  <c r="S1707" i="4"/>
  <c r="S1708" i="4"/>
  <c r="S1709" i="4"/>
  <c r="S1710" i="4"/>
  <c r="S1711" i="4"/>
  <c r="S1712" i="4"/>
  <c r="S1713" i="4"/>
  <c r="S1714" i="4"/>
  <c r="S1715" i="4"/>
  <c r="S1716" i="4"/>
  <c r="S1717" i="4"/>
  <c r="S1718" i="4"/>
  <c r="S1719" i="4"/>
  <c r="S1720" i="4"/>
  <c r="S1721" i="4"/>
  <c r="S1722" i="4"/>
  <c r="S1723" i="4"/>
  <c r="S1724" i="4"/>
  <c r="S1725" i="4"/>
  <c r="S1726" i="4"/>
  <c r="S1727" i="4"/>
  <c r="S1728" i="4"/>
  <c r="S1729" i="4"/>
  <c r="S1730" i="4"/>
  <c r="S1731" i="4"/>
  <c r="S1732" i="4"/>
  <c r="S1733" i="4"/>
  <c r="S1734" i="4"/>
  <c r="S1735" i="4"/>
  <c r="S1736" i="4"/>
  <c r="S1737" i="4"/>
  <c r="S1738" i="4"/>
  <c r="S1739" i="4"/>
  <c r="S1740" i="4"/>
  <c r="S1741" i="4"/>
  <c r="S1742" i="4"/>
  <c r="S1743" i="4"/>
  <c r="S1744" i="4"/>
  <c r="S1745" i="4"/>
  <c r="S1746" i="4"/>
  <c r="S1747" i="4"/>
  <c r="S1748" i="4"/>
  <c r="S1749" i="4"/>
  <c r="S1750" i="4"/>
  <c r="S1751" i="4"/>
  <c r="S1752" i="4"/>
  <c r="S1753" i="4"/>
  <c r="S1754" i="4"/>
  <c r="S1755" i="4"/>
  <c r="S1756" i="4"/>
  <c r="S1757" i="4"/>
  <c r="S1758" i="4"/>
  <c r="S1759" i="4"/>
  <c r="S1760" i="4"/>
  <c r="S1761" i="4"/>
  <c r="S1762" i="4"/>
  <c r="S1763" i="4"/>
  <c r="S1764" i="4"/>
  <c r="S1765" i="4"/>
  <c r="S1766" i="4"/>
  <c r="S1767" i="4"/>
  <c r="S1768" i="4"/>
  <c r="S1769" i="4"/>
  <c r="S1770" i="4"/>
  <c r="S1771" i="4"/>
  <c r="S1772" i="4"/>
  <c r="S1773" i="4"/>
  <c r="S1774" i="4"/>
  <c r="S1775" i="4"/>
  <c r="S1776" i="4"/>
  <c r="S1777" i="4"/>
  <c r="S1778" i="4"/>
  <c r="S1779" i="4"/>
  <c r="S1780" i="4"/>
  <c r="S1781" i="4"/>
  <c r="S1782" i="4"/>
  <c r="S1783" i="4"/>
  <c r="S1784" i="4"/>
  <c r="S1785" i="4"/>
  <c r="S1786" i="4"/>
  <c r="S1787" i="4"/>
  <c r="S1788" i="4"/>
  <c r="S1789" i="4"/>
  <c r="S1790" i="4"/>
  <c r="S1791" i="4"/>
  <c r="S1792" i="4"/>
  <c r="S1793" i="4"/>
  <c r="S1794" i="4"/>
  <c r="S1795" i="4"/>
  <c r="S1796" i="4"/>
  <c r="S1797" i="4"/>
  <c r="S1798" i="4"/>
  <c r="S1799" i="4"/>
  <c r="S1800" i="4"/>
  <c r="S1801" i="4"/>
  <c r="S1802" i="4"/>
  <c r="S1803" i="4"/>
  <c r="S1804" i="4"/>
  <c r="S1805" i="4"/>
  <c r="S1806" i="4"/>
  <c r="S1807" i="4"/>
  <c r="S1808" i="4"/>
  <c r="S1809" i="4"/>
  <c r="S1810" i="4"/>
  <c r="S1811" i="4"/>
  <c r="S1812" i="4"/>
  <c r="S1813" i="4"/>
  <c r="S1814" i="4"/>
  <c r="S1815" i="4"/>
  <c r="S1816" i="4"/>
  <c r="S1817" i="4"/>
  <c r="S1818" i="4"/>
  <c r="S1819" i="4"/>
  <c r="S1820" i="4"/>
  <c r="S1821" i="4"/>
  <c r="S1822" i="4"/>
  <c r="S1823" i="4"/>
  <c r="S1824" i="4"/>
  <c r="S1825" i="4"/>
  <c r="S1826" i="4"/>
  <c r="S1827" i="4"/>
  <c r="S1828" i="4"/>
  <c r="S1829" i="4"/>
  <c r="S1830" i="4"/>
  <c r="S1831" i="4"/>
  <c r="S1832" i="4"/>
  <c r="S1833" i="4"/>
  <c r="S1834" i="4"/>
  <c r="S1835" i="4"/>
  <c r="S1836" i="4"/>
  <c r="S1837" i="4"/>
  <c r="S1838" i="4"/>
  <c r="S1839" i="4"/>
  <c r="S1840" i="4"/>
  <c r="S1841" i="4"/>
  <c r="S1842" i="4"/>
  <c r="S1843" i="4"/>
  <c r="S1844" i="4"/>
  <c r="S1845" i="4"/>
  <c r="S1846" i="4"/>
  <c r="S1847" i="4"/>
  <c r="S1848" i="4"/>
  <c r="S1849" i="4"/>
  <c r="S1850" i="4"/>
  <c r="S1851" i="4"/>
  <c r="S1852" i="4"/>
  <c r="S1853" i="4"/>
  <c r="S1854" i="4"/>
  <c r="S1855" i="4"/>
  <c r="S1856" i="4"/>
  <c r="S1857" i="4"/>
  <c r="S1858" i="4"/>
  <c r="S1859" i="4"/>
  <c r="S1860" i="4"/>
  <c r="S1861" i="4"/>
  <c r="S1862" i="4"/>
  <c r="S1863" i="4"/>
  <c r="S1864" i="4"/>
  <c r="S1865" i="4"/>
  <c r="S1866" i="4"/>
  <c r="S1867" i="4"/>
  <c r="S1868" i="4"/>
  <c r="S1869" i="4"/>
  <c r="S1870" i="4"/>
  <c r="S1871" i="4"/>
  <c r="S1872" i="4"/>
  <c r="S1873" i="4"/>
  <c r="S1874" i="4"/>
  <c r="S1875" i="4"/>
  <c r="S1876" i="4"/>
  <c r="S1877" i="4"/>
  <c r="S1878" i="4"/>
  <c r="S1879" i="4"/>
  <c r="S1880" i="4"/>
  <c r="S1881" i="4"/>
  <c r="S1882" i="4"/>
  <c r="S1883" i="4"/>
  <c r="S1884" i="4"/>
  <c r="S1885" i="4"/>
  <c r="S1886" i="4"/>
  <c r="S1887" i="4"/>
  <c r="S1888" i="4"/>
  <c r="S1889" i="4"/>
  <c r="S1890" i="4"/>
  <c r="S1891" i="4"/>
  <c r="S1892" i="4"/>
  <c r="S1893" i="4"/>
  <c r="S1894" i="4"/>
  <c r="S1895" i="4"/>
  <c r="S1896" i="4"/>
  <c r="S1897" i="4"/>
  <c r="S1898" i="4"/>
  <c r="S1899" i="4"/>
  <c r="S1900" i="4"/>
  <c r="S1901" i="4"/>
  <c r="S1902" i="4"/>
  <c r="S1903" i="4"/>
  <c r="S1904" i="4"/>
  <c r="S1905" i="4"/>
  <c r="S1906" i="4"/>
  <c r="S1907" i="4"/>
  <c r="S1908" i="4"/>
  <c r="S1909" i="4"/>
  <c r="S1910" i="4"/>
  <c r="S1911" i="4"/>
  <c r="S1912" i="4"/>
  <c r="S1913" i="4"/>
  <c r="S1914" i="4"/>
  <c r="S1915" i="4"/>
  <c r="S1916" i="4"/>
  <c r="S1917" i="4"/>
  <c r="S1918" i="4"/>
  <c r="S1919" i="4"/>
  <c r="S1920" i="4"/>
  <c r="S1921" i="4"/>
  <c r="S1922" i="4"/>
  <c r="S1923" i="4"/>
  <c r="S1924" i="4"/>
  <c r="S1925" i="4"/>
  <c r="S1926" i="4"/>
  <c r="S1927" i="4"/>
  <c r="S1928" i="4"/>
  <c r="S1929" i="4"/>
  <c r="S1930" i="4"/>
  <c r="S1931" i="4"/>
  <c r="S1932" i="4"/>
  <c r="S1933" i="4"/>
  <c r="S1934" i="4"/>
  <c r="S1935" i="4"/>
  <c r="S1936" i="4"/>
  <c r="S1937" i="4"/>
  <c r="S1938" i="4"/>
  <c r="S1939" i="4"/>
  <c r="S1940" i="4"/>
  <c r="S1941" i="4"/>
  <c r="S1942" i="4"/>
  <c r="S1943" i="4"/>
  <c r="S1944" i="4"/>
  <c r="S1945" i="4"/>
  <c r="S1946" i="4"/>
  <c r="S1947" i="4"/>
  <c r="S1948" i="4"/>
  <c r="S1949" i="4"/>
  <c r="S1950" i="4"/>
  <c r="S1951" i="4"/>
  <c r="S1952" i="4"/>
  <c r="S1953" i="4"/>
  <c r="S1954" i="4"/>
  <c r="S1955" i="4"/>
  <c r="S1956" i="4"/>
  <c r="S1957" i="4"/>
  <c r="S1958" i="4"/>
  <c r="S1959" i="4"/>
  <c r="S1960" i="4"/>
  <c r="S1961" i="4"/>
  <c r="S1962" i="4"/>
  <c r="S1963" i="4"/>
  <c r="S1964" i="4"/>
  <c r="S1965" i="4"/>
  <c r="S1966" i="4"/>
  <c r="S1967" i="4"/>
  <c r="S1968" i="4"/>
  <c r="S1969" i="4"/>
  <c r="S1970" i="4"/>
  <c r="S1971" i="4"/>
  <c r="S1972" i="4"/>
  <c r="S1973" i="4"/>
  <c r="S1974" i="4"/>
  <c r="S1975" i="4"/>
  <c r="S1976" i="4"/>
  <c r="S1977" i="4"/>
  <c r="S1978" i="4"/>
  <c r="S1979" i="4"/>
  <c r="S1980" i="4"/>
  <c r="S1981" i="4"/>
  <c r="S1982" i="4"/>
  <c r="S1983" i="4"/>
  <c r="S1984" i="4"/>
  <c r="S1985" i="4"/>
  <c r="S1986" i="4"/>
  <c r="S1987" i="4"/>
  <c r="S1988" i="4"/>
  <c r="S1989" i="4"/>
  <c r="S1990" i="4"/>
  <c r="S1991" i="4"/>
  <c r="S1992" i="4"/>
  <c r="S1993" i="4"/>
  <c r="S1994" i="4"/>
  <c r="S1995" i="4"/>
  <c r="S1996" i="4"/>
  <c r="S1997" i="4"/>
  <c r="S1998" i="4"/>
  <c r="S1999" i="4"/>
  <c r="S2000" i="4"/>
  <c r="S2001" i="4"/>
  <c r="S2002" i="4"/>
  <c r="S2003" i="4"/>
  <c r="S2004" i="4"/>
  <c r="S2005" i="4"/>
  <c r="S2006" i="4"/>
  <c r="S2007" i="4"/>
  <c r="S2008" i="4"/>
  <c r="S2009" i="4"/>
  <c r="S2010" i="4"/>
  <c r="S2011" i="4"/>
  <c r="S2012" i="4"/>
  <c r="S2013" i="4"/>
  <c r="S2014" i="4"/>
  <c r="S2015" i="4"/>
  <c r="S2016" i="4"/>
  <c r="S2017" i="4"/>
  <c r="S2018" i="4"/>
  <c r="S2019" i="4"/>
  <c r="S2020" i="4"/>
  <c r="S2021" i="4"/>
  <c r="S2022" i="4"/>
  <c r="S2023" i="4"/>
  <c r="S2024" i="4"/>
  <c r="S2025" i="4"/>
  <c r="S2026" i="4"/>
  <c r="S2027" i="4"/>
  <c r="S2028" i="4"/>
  <c r="S2029" i="4"/>
  <c r="S2030" i="4"/>
  <c r="S2031" i="4"/>
  <c r="S2032" i="4"/>
  <c r="S2033" i="4"/>
  <c r="S2034" i="4"/>
  <c r="S2035" i="4"/>
  <c r="S2036" i="4"/>
  <c r="S2037" i="4"/>
  <c r="S2038" i="4"/>
  <c r="S2039" i="4"/>
  <c r="S2040" i="4"/>
  <c r="S2041" i="4"/>
  <c r="S2042" i="4"/>
  <c r="S2043" i="4"/>
  <c r="S2044" i="4"/>
  <c r="S2045" i="4"/>
  <c r="S2046" i="4"/>
  <c r="S2047" i="4"/>
  <c r="S2048" i="4"/>
  <c r="S2049" i="4"/>
  <c r="S2050" i="4"/>
  <c r="S2051" i="4"/>
  <c r="S2052" i="4"/>
  <c r="S2053" i="4"/>
  <c r="S2054" i="4"/>
  <c r="S2055" i="4"/>
  <c r="S2056" i="4"/>
  <c r="S2057" i="4"/>
  <c r="S2058" i="4"/>
  <c r="S2059" i="4"/>
  <c r="S2060" i="4"/>
  <c r="S2061" i="4"/>
  <c r="S2062" i="4"/>
  <c r="S2063" i="4"/>
  <c r="S2064" i="4"/>
  <c r="S2065" i="4"/>
  <c r="S2066" i="4"/>
  <c r="S2067" i="4"/>
  <c r="S2068" i="4"/>
  <c r="S2069" i="4"/>
  <c r="S2070" i="4"/>
  <c r="S2071" i="4"/>
  <c r="S2072" i="4"/>
  <c r="S2073" i="4"/>
  <c r="S2074" i="4"/>
  <c r="S2075" i="4"/>
  <c r="S2076" i="4"/>
  <c r="S2077" i="4"/>
  <c r="S2078" i="4"/>
  <c r="S2079" i="4"/>
  <c r="S2080" i="4"/>
  <c r="S2081" i="4"/>
  <c r="S2082" i="4"/>
  <c r="S2083" i="4"/>
  <c r="S2084" i="4"/>
  <c r="S2085" i="4"/>
  <c r="S2086" i="4"/>
  <c r="S2087" i="4"/>
  <c r="S2088" i="4"/>
  <c r="S2089" i="4"/>
  <c r="S2090" i="4"/>
  <c r="S2091" i="4"/>
  <c r="S2092" i="4"/>
  <c r="S2093" i="4"/>
  <c r="S2094" i="4"/>
  <c r="S2095" i="4"/>
  <c r="S2096" i="4"/>
  <c r="S2097" i="4"/>
  <c r="S2098" i="4"/>
  <c r="S2099" i="4"/>
  <c r="S2100" i="4"/>
  <c r="S2101" i="4"/>
  <c r="S2102" i="4"/>
  <c r="S2103" i="4"/>
  <c r="S2104" i="4"/>
  <c r="S2105" i="4"/>
  <c r="S2106" i="4"/>
  <c r="S2107" i="4"/>
  <c r="S2108" i="4"/>
  <c r="S2109" i="4"/>
  <c r="S2110" i="4"/>
  <c r="S2111" i="4"/>
  <c r="S2112" i="4"/>
  <c r="S2113" i="4"/>
  <c r="S2114" i="4"/>
  <c r="S2115" i="4"/>
  <c r="S2116" i="4"/>
  <c r="S2117" i="4"/>
  <c r="S2118" i="4"/>
  <c r="S2119" i="4"/>
  <c r="S2120" i="4"/>
  <c r="S2121" i="4"/>
  <c r="S2122" i="4"/>
  <c r="S2123" i="4"/>
  <c r="S2124" i="4"/>
  <c r="S2125" i="4"/>
  <c r="S2126" i="4"/>
  <c r="S2127" i="4"/>
  <c r="S2128" i="4"/>
  <c r="S2129" i="4"/>
  <c r="S2130" i="4"/>
  <c r="S2131" i="4"/>
  <c r="S2132" i="4"/>
  <c r="S2133" i="4"/>
  <c r="S2134" i="4"/>
  <c r="S2135" i="4"/>
  <c r="S2136" i="4"/>
  <c r="S2137" i="4"/>
  <c r="S2138" i="4"/>
  <c r="S2139" i="4"/>
  <c r="S2140" i="4"/>
  <c r="S2141" i="4"/>
  <c r="S2142" i="4"/>
  <c r="S2143" i="4"/>
  <c r="S2144" i="4"/>
  <c r="S2145" i="4"/>
  <c r="S2146" i="4"/>
  <c r="S2147" i="4"/>
  <c r="S2148" i="4"/>
  <c r="S2149" i="4"/>
  <c r="S2150" i="4"/>
  <c r="S2151" i="4"/>
  <c r="S2152" i="4"/>
  <c r="S2153" i="4"/>
  <c r="S2154" i="4"/>
  <c r="S2155" i="4"/>
  <c r="S2156" i="4"/>
  <c r="S2157" i="4"/>
  <c r="S2158" i="4"/>
  <c r="S2159" i="4"/>
  <c r="S2160" i="4"/>
  <c r="S2161" i="4"/>
  <c r="S2162" i="4"/>
  <c r="S2163" i="4"/>
  <c r="S2164" i="4"/>
  <c r="S2165" i="4"/>
  <c r="S2166" i="4"/>
  <c r="S2167" i="4"/>
  <c r="S2168" i="4"/>
  <c r="S2169" i="4"/>
  <c r="S2170" i="4"/>
  <c r="S2171" i="4"/>
  <c r="S2172" i="4"/>
  <c r="S2173" i="4"/>
  <c r="S2174" i="4"/>
  <c r="S2175" i="4"/>
  <c r="S2176" i="4"/>
  <c r="S2177" i="4"/>
  <c r="S2178" i="4"/>
  <c r="S2179" i="4"/>
  <c r="S2180" i="4"/>
  <c r="S2181" i="4"/>
  <c r="S2182" i="4"/>
  <c r="S2183" i="4"/>
  <c r="S2184" i="4"/>
  <c r="S2185" i="4"/>
  <c r="S2186" i="4"/>
  <c r="S2187" i="4"/>
  <c r="S2188" i="4"/>
  <c r="S2189" i="4"/>
  <c r="S2190" i="4"/>
  <c r="S2191" i="4"/>
  <c r="S2192" i="4"/>
  <c r="S2193" i="4"/>
  <c r="S2194" i="4"/>
  <c r="S2195" i="4"/>
  <c r="S2196" i="4"/>
  <c r="S2197" i="4"/>
  <c r="S2198" i="4"/>
  <c r="S2199" i="4"/>
  <c r="S2200" i="4"/>
  <c r="S2201" i="4"/>
  <c r="S2202" i="4"/>
  <c r="S2203" i="4"/>
  <c r="S2204" i="4"/>
  <c r="S2205" i="4"/>
  <c r="S2206" i="4"/>
  <c r="S2207" i="4"/>
  <c r="S2208" i="4"/>
  <c r="S2209" i="4"/>
  <c r="S2210" i="4"/>
  <c r="S2211" i="4"/>
  <c r="S2212" i="4"/>
  <c r="S2213" i="4"/>
  <c r="S2214" i="4"/>
  <c r="S2215" i="4"/>
  <c r="S2216" i="4"/>
  <c r="S2217" i="4"/>
  <c r="S2218" i="4"/>
  <c r="S2219" i="4"/>
  <c r="S2220" i="4"/>
  <c r="S2221" i="4"/>
  <c r="S2222" i="4"/>
  <c r="S2223" i="4"/>
  <c r="S2224" i="4"/>
  <c r="S2225" i="4"/>
  <c r="S2226" i="4"/>
  <c r="S2227" i="4"/>
  <c r="S2228" i="4"/>
  <c r="S2229" i="4"/>
  <c r="S2230" i="4"/>
  <c r="S2231" i="4"/>
  <c r="S2232" i="4"/>
  <c r="S2233" i="4"/>
  <c r="S2234" i="4"/>
  <c r="S2235" i="4"/>
  <c r="S2236" i="4"/>
  <c r="S2237" i="4"/>
  <c r="S2238" i="4"/>
  <c r="S2239" i="4"/>
  <c r="S2240" i="4"/>
  <c r="S2241" i="4"/>
  <c r="S2242" i="4"/>
  <c r="S2243" i="4"/>
  <c r="S2244" i="4"/>
  <c r="S2245" i="4"/>
  <c r="S2246" i="4"/>
  <c r="S2247" i="4"/>
  <c r="S2248" i="4"/>
  <c r="S2249" i="4"/>
  <c r="S2250" i="4"/>
  <c r="S2251" i="4"/>
  <c r="S2252" i="4"/>
  <c r="S2253" i="4"/>
  <c r="S2254" i="4"/>
  <c r="S2255" i="4"/>
  <c r="S2256" i="4"/>
  <c r="S2257" i="4"/>
  <c r="S2258" i="4"/>
  <c r="S2259" i="4"/>
  <c r="S2260" i="4"/>
  <c r="S2261" i="4"/>
  <c r="S2262" i="4"/>
  <c r="S2263" i="4"/>
  <c r="S2264" i="4"/>
  <c r="S2265" i="4"/>
  <c r="S2266" i="4"/>
  <c r="S2267" i="4"/>
  <c r="S2268" i="4"/>
  <c r="S2269" i="4"/>
  <c r="S2270" i="4"/>
  <c r="S2271" i="4"/>
  <c r="S2272" i="4"/>
  <c r="S2273" i="4"/>
  <c r="S2274" i="4"/>
  <c r="S2275" i="4"/>
  <c r="S2276" i="4"/>
  <c r="S2277" i="4"/>
  <c r="S2278" i="4"/>
  <c r="S2279" i="4"/>
  <c r="S2280" i="4"/>
  <c r="S2281" i="4"/>
  <c r="S2282" i="4"/>
  <c r="S2283" i="4"/>
  <c r="S2284" i="4"/>
  <c r="S2285" i="4"/>
  <c r="S2286" i="4"/>
  <c r="S2287" i="4"/>
  <c r="S2288" i="4"/>
  <c r="S2289" i="4"/>
  <c r="S2290" i="4"/>
  <c r="S2291" i="4"/>
  <c r="S2292" i="4"/>
  <c r="S2293" i="4"/>
  <c r="S2294" i="4"/>
  <c r="S2295" i="4"/>
  <c r="S2296" i="4"/>
  <c r="S2297" i="4"/>
  <c r="S2298" i="4"/>
  <c r="S2299" i="4"/>
  <c r="S2300" i="4"/>
  <c r="S2301" i="4"/>
  <c r="S2302" i="4"/>
  <c r="S2303" i="4"/>
  <c r="S2304" i="4"/>
  <c r="S2305" i="4"/>
  <c r="S2306" i="4"/>
  <c r="S2307" i="4"/>
  <c r="S2308" i="4"/>
  <c r="S2309" i="4"/>
  <c r="S2310" i="4"/>
  <c r="S2311" i="4"/>
  <c r="S2312" i="4"/>
  <c r="S2313" i="4"/>
  <c r="S2314" i="4"/>
  <c r="S2315" i="4"/>
  <c r="S2316" i="4"/>
  <c r="S2317" i="4"/>
  <c r="S2318" i="4"/>
  <c r="S2319" i="4"/>
  <c r="S2320" i="4"/>
  <c r="S2321" i="4"/>
  <c r="S2322" i="4"/>
  <c r="S2323" i="4"/>
  <c r="S2324" i="4"/>
  <c r="S2325" i="4"/>
  <c r="S2326" i="4"/>
  <c r="S2327" i="4"/>
  <c r="S2328" i="4"/>
  <c r="S2329" i="4"/>
  <c r="S2330" i="4"/>
  <c r="S2331" i="4"/>
  <c r="S2332" i="4"/>
  <c r="S2333" i="4"/>
  <c r="S2334" i="4"/>
  <c r="S2335" i="4"/>
  <c r="S2336" i="4"/>
  <c r="S2337" i="4"/>
  <c r="S2338" i="4"/>
  <c r="S2339" i="4"/>
  <c r="S2340" i="4"/>
  <c r="S2341" i="4"/>
  <c r="S2342" i="4"/>
  <c r="S2343" i="4"/>
  <c r="S2344" i="4"/>
  <c r="S2345" i="4"/>
  <c r="S2346" i="4"/>
  <c r="S2347" i="4"/>
  <c r="S2348" i="4"/>
  <c r="S2349" i="4"/>
  <c r="S2350" i="4"/>
  <c r="S2351" i="4"/>
  <c r="S2352" i="4"/>
  <c r="S2353" i="4"/>
  <c r="S2354" i="4"/>
  <c r="S2355" i="4"/>
  <c r="S2356" i="4"/>
  <c r="S2357" i="4"/>
  <c r="S2358" i="4"/>
  <c r="S2359" i="4"/>
  <c r="S2360" i="4"/>
  <c r="S2361" i="4"/>
  <c r="S2362" i="4"/>
  <c r="S2363" i="4"/>
  <c r="S2364" i="4"/>
  <c r="S2365" i="4"/>
  <c r="S2366" i="4"/>
  <c r="S2367" i="4"/>
  <c r="S2368" i="4"/>
  <c r="S2369" i="4"/>
  <c r="S2370" i="4"/>
  <c r="S2371" i="4"/>
  <c r="S2372" i="4"/>
  <c r="S2373" i="4"/>
  <c r="S2374" i="4"/>
  <c r="S2375" i="4"/>
  <c r="S2376" i="4"/>
  <c r="S2377" i="4"/>
  <c r="S2378" i="4"/>
  <c r="S2379" i="4"/>
  <c r="S2380" i="4"/>
  <c r="S2381" i="4"/>
  <c r="S2382" i="4"/>
  <c r="S2383" i="4"/>
  <c r="S2384" i="4"/>
  <c r="S2385" i="4"/>
  <c r="S2386" i="4"/>
  <c r="S2387" i="4"/>
  <c r="S2388" i="4"/>
  <c r="S2389" i="4"/>
  <c r="S2390" i="4"/>
  <c r="S2391" i="4"/>
  <c r="S2392" i="4"/>
  <c r="S2393" i="4"/>
  <c r="S2394" i="4"/>
  <c r="S2395" i="4"/>
  <c r="S2396" i="4"/>
  <c r="S2397" i="4"/>
  <c r="S2398" i="4"/>
  <c r="S2399" i="4"/>
  <c r="S2400" i="4"/>
  <c r="S2401" i="4"/>
  <c r="S2402" i="4"/>
  <c r="S2403" i="4"/>
  <c r="S2404" i="4"/>
  <c r="S2405" i="4"/>
  <c r="S2406" i="4"/>
  <c r="S2407" i="4"/>
  <c r="S2408" i="4"/>
  <c r="S2409" i="4"/>
  <c r="S2410" i="4"/>
  <c r="S2411" i="4"/>
  <c r="S2412" i="4"/>
  <c r="S2413" i="4"/>
  <c r="S2414" i="4"/>
  <c r="S2415" i="4"/>
  <c r="S2416" i="4"/>
  <c r="S2417" i="4"/>
  <c r="S2418" i="4"/>
  <c r="S2419" i="4"/>
  <c r="S2420" i="4"/>
  <c r="S2421" i="4"/>
  <c r="S2422" i="4"/>
  <c r="S2423" i="4"/>
  <c r="S2424" i="4"/>
  <c r="S2425" i="4"/>
  <c r="S2426" i="4"/>
  <c r="S2427" i="4"/>
  <c r="S2428" i="4"/>
  <c r="S2429" i="4"/>
  <c r="S2430" i="4"/>
  <c r="S2431" i="4"/>
  <c r="S2432" i="4"/>
  <c r="S2433" i="4"/>
  <c r="S2434" i="4"/>
  <c r="S2435" i="4"/>
  <c r="S2436" i="4"/>
  <c r="S2437" i="4"/>
  <c r="S2438" i="4"/>
  <c r="S2439" i="4"/>
  <c r="S2440" i="4"/>
  <c r="S2441" i="4"/>
  <c r="S2442" i="4"/>
  <c r="S2443" i="4"/>
  <c r="S2444" i="4"/>
  <c r="S2445" i="4"/>
  <c r="S2446" i="4"/>
  <c r="S2447" i="4"/>
  <c r="S2448" i="4"/>
  <c r="S2449" i="4"/>
  <c r="S2450" i="4"/>
  <c r="S2451" i="4"/>
  <c r="S2452" i="4"/>
  <c r="S2453" i="4"/>
  <c r="S2454" i="4"/>
  <c r="S2455" i="4"/>
  <c r="S2456" i="4"/>
  <c r="S2457" i="4"/>
  <c r="S2458" i="4"/>
  <c r="S2459" i="4"/>
  <c r="S2460" i="4"/>
  <c r="S2461" i="4"/>
  <c r="S2462" i="4"/>
  <c r="S2463" i="4"/>
  <c r="S2464" i="4"/>
  <c r="S2465" i="4"/>
  <c r="S2466" i="4"/>
  <c r="S2467" i="4"/>
  <c r="S2468" i="4"/>
  <c r="S2469" i="4"/>
  <c r="S2470" i="4"/>
  <c r="S2471" i="4"/>
  <c r="S2472" i="4"/>
  <c r="S2473" i="4"/>
  <c r="S2474" i="4"/>
  <c r="S2475" i="4"/>
  <c r="S2476" i="4"/>
  <c r="S2477" i="4"/>
  <c r="S2478" i="4"/>
  <c r="S2479" i="4"/>
  <c r="S2480" i="4"/>
  <c r="S2481" i="4"/>
  <c r="S2482" i="4"/>
  <c r="S2483" i="4"/>
  <c r="S2484" i="4"/>
  <c r="S2485" i="4"/>
  <c r="S2486" i="4"/>
  <c r="S2487" i="4"/>
  <c r="S2488" i="4"/>
  <c r="S2489" i="4"/>
  <c r="S2490" i="4"/>
  <c r="S2491" i="4"/>
  <c r="S2492" i="4"/>
  <c r="S2493" i="4"/>
  <c r="S2494" i="4"/>
  <c r="S2495" i="4"/>
  <c r="S2496" i="4"/>
  <c r="S2497" i="4"/>
  <c r="S2498" i="4"/>
  <c r="S2499" i="4"/>
  <c r="S2500" i="4"/>
  <c r="S2501" i="4"/>
  <c r="S2502" i="4"/>
  <c r="S2503" i="4"/>
  <c r="S2504" i="4"/>
  <c r="S2505" i="4"/>
  <c r="S2506" i="4"/>
  <c r="S2507" i="4"/>
  <c r="S2508" i="4"/>
  <c r="S2509" i="4"/>
  <c r="S2510" i="4"/>
  <c r="S2511" i="4"/>
  <c r="S2512" i="4"/>
  <c r="S2513" i="4"/>
  <c r="S2514" i="4"/>
  <c r="S2515" i="4"/>
  <c r="S2516" i="4"/>
  <c r="S2517" i="4"/>
  <c r="S2518" i="4"/>
  <c r="S2519" i="4"/>
  <c r="S2520" i="4"/>
  <c r="S2521" i="4"/>
  <c r="S2522" i="4"/>
  <c r="S2523" i="4"/>
  <c r="S2524" i="4"/>
  <c r="S2525" i="4"/>
  <c r="S2526" i="4"/>
  <c r="S2527" i="4"/>
  <c r="S2528" i="4"/>
  <c r="S2529" i="4"/>
  <c r="S2530" i="4"/>
  <c r="S2531" i="4"/>
  <c r="S2532" i="4"/>
  <c r="S2533" i="4"/>
  <c r="S2534" i="4"/>
  <c r="S2535" i="4"/>
  <c r="S2536" i="4"/>
  <c r="S2537" i="4"/>
  <c r="S2538" i="4"/>
  <c r="S2539" i="4"/>
  <c r="S2540" i="4"/>
  <c r="S2541" i="4"/>
  <c r="S2542" i="4"/>
  <c r="S2543" i="4"/>
  <c r="S2544" i="4"/>
  <c r="S2545" i="4"/>
  <c r="S2546" i="4"/>
  <c r="S2547" i="4"/>
  <c r="S2548" i="4"/>
  <c r="S2549" i="4"/>
  <c r="S2550" i="4"/>
  <c r="S2551" i="4"/>
  <c r="S2552" i="4"/>
  <c r="S2553" i="4"/>
  <c r="S2554" i="4"/>
  <c r="S2555" i="4"/>
  <c r="S2556" i="4"/>
  <c r="S2557" i="4"/>
  <c r="S2558" i="4"/>
  <c r="S2559" i="4"/>
  <c r="S2560" i="4"/>
  <c r="S2561" i="4"/>
  <c r="S2562" i="4"/>
  <c r="S2563" i="4"/>
  <c r="S2564" i="4"/>
  <c r="S2565" i="4"/>
  <c r="S2566" i="4"/>
  <c r="S2567" i="4"/>
  <c r="S2568" i="4"/>
  <c r="S2569" i="4"/>
  <c r="S2570" i="4"/>
  <c r="S2571" i="4"/>
  <c r="S2572" i="4"/>
  <c r="S2573" i="4"/>
  <c r="S2574" i="4"/>
  <c r="S2575" i="4"/>
  <c r="S2576" i="4"/>
  <c r="S2577" i="4"/>
  <c r="S2578" i="4"/>
  <c r="S2579" i="4"/>
  <c r="S2580" i="4"/>
  <c r="S2581" i="4"/>
  <c r="S2582" i="4"/>
  <c r="S2583" i="4"/>
  <c r="S2584" i="4"/>
  <c r="S2585" i="4"/>
  <c r="S2586" i="4"/>
  <c r="S2587" i="4"/>
  <c r="S2588" i="4"/>
  <c r="S2589" i="4"/>
  <c r="S2590" i="4"/>
  <c r="S2591" i="4"/>
  <c r="S2592" i="4"/>
  <c r="S2593" i="4"/>
  <c r="S2594" i="4"/>
  <c r="S2595" i="4"/>
  <c r="S2596" i="4"/>
  <c r="S2597" i="4"/>
  <c r="S2598" i="4"/>
  <c r="S2599" i="4"/>
  <c r="S2600" i="4"/>
  <c r="S2601" i="4"/>
  <c r="S2602" i="4"/>
  <c r="S2603" i="4"/>
  <c r="S2604" i="4"/>
  <c r="S2605" i="4"/>
  <c r="S2606" i="4"/>
  <c r="S2607" i="4"/>
  <c r="S2608" i="4"/>
  <c r="S2609" i="4"/>
  <c r="S2610" i="4"/>
  <c r="S2611" i="4"/>
  <c r="S2612" i="4"/>
  <c r="S2613" i="4"/>
  <c r="S2614" i="4"/>
  <c r="S2615" i="4"/>
  <c r="S2616" i="4"/>
  <c r="S2617" i="4"/>
  <c r="S2618" i="4"/>
  <c r="S2619" i="4"/>
  <c r="S2620" i="4"/>
  <c r="S2621" i="4"/>
  <c r="S2622" i="4"/>
  <c r="S2623" i="4"/>
  <c r="S2624" i="4"/>
  <c r="S2625" i="4"/>
  <c r="S2626" i="4"/>
  <c r="S2627" i="4"/>
  <c r="S2628" i="4"/>
  <c r="S2629" i="4"/>
  <c r="S2630" i="4"/>
  <c r="S2631" i="4"/>
  <c r="S2632" i="4"/>
  <c r="S2633" i="4"/>
  <c r="S2634" i="4"/>
  <c r="S2635" i="4"/>
  <c r="S2636" i="4"/>
  <c r="S2637" i="4"/>
  <c r="S2638" i="4"/>
  <c r="S2639" i="4"/>
  <c r="S2640" i="4"/>
  <c r="S2641" i="4"/>
  <c r="S2642" i="4"/>
  <c r="S2643" i="4"/>
  <c r="S2644" i="4"/>
  <c r="S2645" i="4"/>
  <c r="S2646" i="4"/>
  <c r="S2647" i="4"/>
  <c r="S2648" i="4"/>
  <c r="S2649" i="4"/>
  <c r="S2650" i="4"/>
  <c r="S2651" i="4"/>
  <c r="S2652" i="4"/>
  <c r="S2653" i="4"/>
  <c r="S2654" i="4"/>
  <c r="S2655" i="4"/>
  <c r="S2656" i="4"/>
  <c r="S2657" i="4"/>
  <c r="S2658" i="4"/>
  <c r="S2659" i="4"/>
  <c r="S2660" i="4"/>
  <c r="S2661" i="4"/>
  <c r="S2662" i="4"/>
  <c r="S2663" i="4"/>
  <c r="S2664" i="4"/>
  <c r="S2665" i="4"/>
  <c r="S2666" i="4"/>
  <c r="S2667" i="4"/>
  <c r="S2668" i="4"/>
  <c r="S2669" i="4"/>
  <c r="S2670" i="4"/>
  <c r="S2671" i="4"/>
  <c r="S2672" i="4"/>
  <c r="S2673" i="4"/>
  <c r="S2674" i="4"/>
  <c r="S2675" i="4"/>
  <c r="S2676" i="4"/>
  <c r="S2677" i="4"/>
  <c r="S2678" i="4"/>
  <c r="S2679" i="4"/>
  <c r="S2680" i="4"/>
  <c r="S2681" i="4"/>
  <c r="S2682" i="4"/>
  <c r="S2683" i="4"/>
  <c r="S2684" i="4"/>
  <c r="S2685" i="4"/>
  <c r="S2686" i="4"/>
  <c r="S2687" i="4"/>
  <c r="S2688" i="4"/>
  <c r="S2689" i="4"/>
  <c r="S2690" i="4"/>
  <c r="S2691" i="4"/>
  <c r="S2692" i="4"/>
  <c r="S2693" i="4"/>
  <c r="S2694" i="4"/>
  <c r="S2695" i="4"/>
  <c r="S2696" i="4"/>
  <c r="S2697" i="4"/>
  <c r="S2698" i="4"/>
  <c r="S2699" i="4"/>
  <c r="S2700" i="4"/>
  <c r="S2701" i="4"/>
  <c r="S2702" i="4"/>
  <c r="S2703" i="4"/>
  <c r="S2704" i="4"/>
  <c r="S2705" i="4"/>
  <c r="S2706" i="4"/>
  <c r="S2707" i="4"/>
  <c r="S2708" i="4"/>
  <c r="S2709" i="4"/>
  <c r="S2710" i="4"/>
  <c r="S2711" i="4"/>
  <c r="S2712" i="4"/>
  <c r="S2713" i="4"/>
  <c r="S2714" i="4"/>
  <c r="S2715" i="4"/>
  <c r="S2716" i="4"/>
  <c r="S2717" i="4"/>
  <c r="S2718" i="4"/>
  <c r="S2719" i="4"/>
  <c r="S2720" i="4"/>
  <c r="S2721" i="4"/>
  <c r="S2722" i="4"/>
  <c r="S2723" i="4"/>
  <c r="S2724" i="4"/>
  <c r="S2725" i="4"/>
  <c r="S2726" i="4"/>
  <c r="S2727" i="4"/>
  <c r="S2728" i="4"/>
  <c r="S2729" i="4"/>
  <c r="S2730" i="4"/>
  <c r="S2731" i="4"/>
  <c r="S2732" i="4"/>
  <c r="S2733" i="4"/>
  <c r="S2734" i="4"/>
  <c r="S2735" i="4"/>
  <c r="S2736" i="4"/>
  <c r="S2737" i="4"/>
  <c r="S2738" i="4"/>
  <c r="S2739" i="4"/>
  <c r="S2740" i="4"/>
  <c r="S2741" i="4"/>
  <c r="S2742" i="4"/>
  <c r="S2743" i="4"/>
  <c r="S2744" i="4"/>
  <c r="S2745" i="4"/>
  <c r="S2746" i="4"/>
  <c r="S2747" i="4"/>
  <c r="S2748" i="4"/>
  <c r="S2749" i="4"/>
  <c r="S2750" i="4"/>
  <c r="S2751" i="4"/>
  <c r="S2752" i="4"/>
  <c r="S2753" i="4"/>
  <c r="S2754" i="4"/>
  <c r="S2755" i="4"/>
  <c r="S2756" i="4"/>
  <c r="S2757" i="4"/>
  <c r="S2758" i="4"/>
  <c r="S2759" i="4"/>
  <c r="S2760" i="4"/>
  <c r="S2761" i="4"/>
  <c r="S2762" i="4"/>
  <c r="S2763" i="4"/>
  <c r="S2764" i="4"/>
  <c r="S2765" i="4"/>
  <c r="S2766" i="4"/>
  <c r="S2767" i="4"/>
  <c r="S2768" i="4"/>
  <c r="S2769" i="4"/>
  <c r="S2770" i="4"/>
  <c r="S2771" i="4"/>
  <c r="S2772" i="4"/>
  <c r="S2773" i="4"/>
  <c r="S2774" i="4"/>
  <c r="S2775" i="4"/>
  <c r="S2776" i="4"/>
  <c r="S2777" i="4"/>
  <c r="S2778" i="4"/>
  <c r="S2779" i="4"/>
  <c r="S2780" i="4"/>
  <c r="S2781" i="4"/>
  <c r="S2782" i="4"/>
  <c r="S2783" i="4"/>
  <c r="S2784" i="4"/>
  <c r="S2785" i="4"/>
  <c r="S2786" i="4"/>
  <c r="S2787" i="4"/>
  <c r="S2788" i="4"/>
  <c r="S2789" i="4"/>
  <c r="S2790" i="4"/>
  <c r="S2791" i="4"/>
  <c r="S2792" i="4"/>
  <c r="S2793" i="4"/>
  <c r="S2794" i="4"/>
  <c r="S2795" i="4"/>
  <c r="S2796" i="4"/>
  <c r="S2797" i="4"/>
  <c r="S2798" i="4"/>
  <c r="S2799" i="4"/>
  <c r="S2800" i="4"/>
  <c r="S2801" i="4"/>
  <c r="S2802" i="4"/>
  <c r="S2803" i="4"/>
  <c r="S2804" i="4"/>
  <c r="S2805" i="4"/>
  <c r="S2806" i="4"/>
  <c r="S2807" i="4"/>
  <c r="S2808" i="4"/>
  <c r="S2809" i="4"/>
  <c r="S2810" i="4"/>
  <c r="S2811" i="4"/>
  <c r="S2812" i="4"/>
  <c r="S2813" i="4"/>
  <c r="S2814" i="4"/>
  <c r="S2815" i="4"/>
  <c r="S2816" i="4"/>
  <c r="S2817" i="4"/>
  <c r="S2818" i="4"/>
  <c r="S2819" i="4"/>
  <c r="S2820" i="4"/>
  <c r="S2821" i="4"/>
  <c r="S2822" i="4"/>
  <c r="S2823" i="4"/>
  <c r="S2824" i="4"/>
  <c r="S2825" i="4"/>
  <c r="S2826" i="4"/>
  <c r="S2827" i="4"/>
  <c r="S2828" i="4"/>
  <c r="S2829" i="4"/>
  <c r="S2830" i="4"/>
  <c r="S2831" i="4"/>
  <c r="S2832" i="4"/>
  <c r="S2833" i="4"/>
  <c r="S2834" i="4"/>
  <c r="S2835" i="4"/>
  <c r="S2836" i="4"/>
  <c r="S2837" i="4"/>
  <c r="S2838" i="4"/>
  <c r="S2839" i="4"/>
  <c r="S2840" i="4"/>
  <c r="S2841" i="4"/>
  <c r="S2842" i="4"/>
  <c r="S2843" i="4"/>
  <c r="S2844" i="4"/>
  <c r="S2845" i="4"/>
  <c r="S2846" i="4"/>
  <c r="S2847" i="4"/>
  <c r="S2848" i="4"/>
  <c r="S2849" i="4"/>
  <c r="S2850" i="4"/>
  <c r="S2851" i="4"/>
  <c r="S2852" i="4"/>
  <c r="S2853" i="4"/>
  <c r="S2854" i="4"/>
  <c r="S2855" i="4"/>
  <c r="S2856" i="4"/>
  <c r="S2857" i="4"/>
  <c r="S2858" i="4"/>
  <c r="S2859" i="4"/>
  <c r="S2860" i="4"/>
  <c r="S2861" i="4"/>
  <c r="S2862" i="4"/>
  <c r="S2863" i="4"/>
  <c r="S2864" i="4"/>
  <c r="S2865" i="4"/>
  <c r="S2866" i="4"/>
  <c r="S2867" i="4"/>
  <c r="S2868" i="4"/>
  <c r="S2869" i="4"/>
  <c r="S2870" i="4"/>
  <c r="S2871" i="4"/>
  <c r="S2872" i="4"/>
  <c r="S2873" i="4"/>
  <c r="S2874" i="4"/>
  <c r="S2875" i="4"/>
  <c r="S2876" i="4"/>
  <c r="S2877" i="4"/>
  <c r="S2878" i="4"/>
  <c r="S2879" i="4"/>
  <c r="S2880" i="4"/>
  <c r="S2881" i="4"/>
  <c r="S2882" i="4"/>
  <c r="S2883" i="4"/>
  <c r="S2884" i="4"/>
  <c r="S2885" i="4"/>
  <c r="S2886" i="4"/>
  <c r="S2887" i="4"/>
  <c r="S2888" i="4"/>
  <c r="S2889" i="4"/>
  <c r="S2890" i="4"/>
  <c r="S2891" i="4"/>
  <c r="S2892" i="4"/>
  <c r="S2893" i="4"/>
  <c r="S2894" i="4"/>
  <c r="S2895" i="4"/>
  <c r="S2896" i="4"/>
  <c r="S2897" i="4"/>
  <c r="S2898" i="4"/>
  <c r="S2899" i="4"/>
  <c r="S2900" i="4"/>
  <c r="S2901" i="4"/>
  <c r="S2902" i="4"/>
  <c r="S2903" i="4"/>
  <c r="S2904" i="4"/>
  <c r="S2905" i="4"/>
  <c r="S2906" i="4"/>
  <c r="S2907" i="4"/>
  <c r="S2908" i="4"/>
  <c r="S2909" i="4"/>
  <c r="S2910" i="4"/>
  <c r="S2911" i="4"/>
  <c r="S2912" i="4"/>
  <c r="S2913" i="4"/>
  <c r="S2914" i="4"/>
  <c r="S2915" i="4"/>
  <c r="S2916" i="4"/>
  <c r="S2917" i="4"/>
  <c r="S2918" i="4"/>
  <c r="S2919" i="4"/>
  <c r="S2920" i="4"/>
  <c r="S2921" i="4"/>
  <c r="S2922" i="4"/>
  <c r="S2923" i="4"/>
  <c r="S2924" i="4"/>
  <c r="S2925" i="4"/>
  <c r="S2926" i="4"/>
  <c r="S2927" i="4"/>
  <c r="S2928" i="4"/>
  <c r="S2929" i="4"/>
  <c r="S2930" i="4"/>
  <c r="S2931" i="4"/>
  <c r="S2932" i="4"/>
  <c r="S2933" i="4"/>
  <c r="S2934" i="4"/>
  <c r="S2935" i="4"/>
  <c r="S2936" i="4"/>
  <c r="S2937" i="4"/>
  <c r="S2938" i="4"/>
  <c r="S2939" i="4"/>
  <c r="S2940" i="4"/>
  <c r="S2941" i="4"/>
  <c r="S2942" i="4"/>
  <c r="S2943" i="4"/>
  <c r="S2944" i="4"/>
  <c r="S2945" i="4"/>
  <c r="S2946" i="4"/>
  <c r="S2947" i="4"/>
  <c r="S2948" i="4"/>
  <c r="S2949" i="4"/>
  <c r="S2950" i="4"/>
  <c r="S2951" i="4"/>
  <c r="S2952" i="4"/>
  <c r="S2953" i="4"/>
  <c r="S2954" i="4"/>
  <c r="S2955" i="4"/>
  <c r="S2956" i="4"/>
  <c r="S2957" i="4"/>
  <c r="S2958" i="4"/>
  <c r="S2959" i="4"/>
  <c r="S2960" i="4"/>
  <c r="S2961" i="4"/>
  <c r="S2962" i="4"/>
  <c r="S2963" i="4"/>
  <c r="S2964" i="4"/>
  <c r="S2965" i="4"/>
  <c r="S2966" i="4"/>
  <c r="S2967" i="4"/>
  <c r="S2968" i="4"/>
  <c r="S2969" i="4"/>
  <c r="S2970" i="4"/>
  <c r="S2971" i="4"/>
  <c r="S2972" i="4"/>
  <c r="S2973" i="4"/>
  <c r="S2974" i="4"/>
  <c r="S2975" i="4"/>
  <c r="S2976" i="4"/>
  <c r="S2977" i="4"/>
  <c r="S2978" i="4"/>
  <c r="S2979" i="4"/>
  <c r="S2980" i="4"/>
  <c r="S2981" i="4"/>
  <c r="S2982" i="4"/>
  <c r="S2983" i="4"/>
  <c r="S2984" i="4"/>
  <c r="S2985" i="4"/>
  <c r="S2986" i="4"/>
  <c r="S2987" i="4"/>
  <c r="S2988" i="4"/>
  <c r="S2989" i="4"/>
  <c r="S2990" i="4"/>
  <c r="S2991" i="4"/>
  <c r="S2992" i="4"/>
  <c r="S2993" i="4"/>
  <c r="S2994" i="4"/>
  <c r="S2995" i="4"/>
  <c r="S2996" i="4"/>
  <c r="S2997" i="4"/>
  <c r="S2998" i="4"/>
  <c r="S2999" i="4"/>
  <c r="S3000" i="4"/>
  <c r="S3001" i="4"/>
  <c r="S3002" i="4"/>
  <c r="S3003" i="4"/>
  <c r="S3004" i="4"/>
  <c r="S3005" i="4"/>
  <c r="S3006" i="4"/>
  <c r="S3007" i="4"/>
  <c r="S3008" i="4"/>
  <c r="S3009" i="4"/>
  <c r="S3010" i="4"/>
  <c r="S3011" i="4"/>
  <c r="S3012" i="4"/>
  <c r="S3013" i="4"/>
  <c r="S3014" i="4"/>
  <c r="S3015" i="4"/>
  <c r="S3016" i="4"/>
  <c r="S3017" i="4"/>
  <c r="S3018" i="4"/>
  <c r="S3019" i="4"/>
  <c r="S3020" i="4"/>
  <c r="S3021" i="4"/>
  <c r="S3022" i="4"/>
  <c r="S3023" i="4"/>
  <c r="S3024" i="4"/>
  <c r="S3025" i="4"/>
  <c r="S3026" i="4"/>
  <c r="S3027" i="4"/>
  <c r="S3028" i="4"/>
  <c r="S3029" i="4"/>
  <c r="S3030" i="4"/>
  <c r="S3031" i="4"/>
  <c r="S3032" i="4"/>
  <c r="S3033" i="4"/>
  <c r="S3034" i="4"/>
  <c r="S3035" i="4"/>
  <c r="S3036" i="4"/>
  <c r="S3037" i="4"/>
  <c r="S3038" i="4"/>
  <c r="S3039" i="4"/>
  <c r="S3040" i="4"/>
  <c r="S3041" i="4"/>
  <c r="S3042" i="4"/>
  <c r="S3043" i="4"/>
  <c r="S3044" i="4"/>
  <c r="S3045" i="4"/>
  <c r="S3046" i="4"/>
  <c r="S3047" i="4"/>
  <c r="S3048" i="4"/>
  <c r="S3049" i="4"/>
  <c r="S3050" i="4"/>
  <c r="S3051" i="4"/>
  <c r="S3052" i="4"/>
  <c r="S3053" i="4"/>
  <c r="S3054" i="4"/>
  <c r="S3055" i="4"/>
  <c r="S3056" i="4"/>
  <c r="S3057" i="4"/>
  <c r="S3058" i="4"/>
  <c r="S3059" i="4"/>
  <c r="S3060" i="4"/>
  <c r="S3061" i="4"/>
  <c r="S3062" i="4"/>
  <c r="S3063" i="4"/>
  <c r="S3064" i="4"/>
  <c r="S3065" i="4"/>
  <c r="S3066" i="4"/>
  <c r="S3067" i="4"/>
  <c r="S3068" i="4"/>
  <c r="S3069" i="4"/>
  <c r="S3070" i="4"/>
  <c r="S3071" i="4"/>
  <c r="S3072" i="4"/>
  <c r="S3073" i="4"/>
  <c r="S3074" i="4"/>
  <c r="S3075" i="4"/>
  <c r="S3076" i="4"/>
  <c r="S3077" i="4"/>
  <c r="S3078" i="4"/>
  <c r="S3079" i="4"/>
  <c r="S3080" i="4"/>
  <c r="S3081" i="4"/>
  <c r="S3082" i="4"/>
  <c r="S3083" i="4"/>
  <c r="S3084" i="4"/>
  <c r="S3085" i="4"/>
  <c r="S3086" i="4"/>
  <c r="S3087" i="4"/>
  <c r="S3088" i="4"/>
  <c r="S3089" i="4"/>
  <c r="S3090" i="4"/>
  <c r="S3091" i="4"/>
  <c r="S3092" i="4"/>
  <c r="S3093" i="4"/>
  <c r="S3094" i="4"/>
  <c r="S3095" i="4"/>
  <c r="S3096" i="4"/>
  <c r="S3097" i="4"/>
  <c r="S3098" i="4"/>
  <c r="S3099" i="4"/>
  <c r="S3100" i="4"/>
  <c r="S3101" i="4"/>
  <c r="S3102" i="4"/>
  <c r="S3103" i="4"/>
  <c r="S3104" i="4"/>
  <c r="S3105" i="4"/>
  <c r="S3106" i="4"/>
  <c r="S3107" i="4"/>
  <c r="S3108" i="4"/>
  <c r="S3109" i="4"/>
  <c r="S3110" i="4"/>
  <c r="S3111" i="4"/>
  <c r="S3112" i="4"/>
  <c r="S3113" i="4"/>
  <c r="S3114" i="4"/>
  <c r="S3115" i="4"/>
  <c r="S3116" i="4"/>
  <c r="S3117" i="4"/>
  <c r="S3118" i="4"/>
  <c r="S3119" i="4"/>
  <c r="S3120" i="4"/>
  <c r="S3121" i="4"/>
  <c r="S3122" i="4"/>
  <c r="S3123" i="4"/>
  <c r="S3124" i="4"/>
  <c r="S3125" i="4"/>
  <c r="S3126" i="4"/>
  <c r="S3127" i="4"/>
  <c r="S3128" i="4"/>
  <c r="S3129" i="4"/>
  <c r="S3130" i="4"/>
  <c r="S3131" i="4"/>
  <c r="S3132" i="4"/>
  <c r="S3133" i="4"/>
  <c r="S3134" i="4"/>
  <c r="S3135" i="4"/>
  <c r="S3136" i="4"/>
  <c r="S3137" i="4"/>
  <c r="S3138" i="4"/>
  <c r="S3139" i="4"/>
  <c r="S3140" i="4"/>
  <c r="S3141" i="4"/>
  <c r="S3142" i="4"/>
  <c r="S3143" i="4"/>
  <c r="S3144" i="4"/>
  <c r="S3145" i="4"/>
  <c r="S3146" i="4"/>
  <c r="S3147" i="4"/>
  <c r="S3148" i="4"/>
  <c r="S3149" i="4"/>
  <c r="S3150" i="4"/>
  <c r="S3151" i="4"/>
  <c r="S3152" i="4"/>
  <c r="S3153" i="4"/>
  <c r="S3154" i="4"/>
  <c r="S3155" i="4"/>
  <c r="S3156" i="4"/>
  <c r="S3157" i="4"/>
  <c r="S3158" i="4"/>
  <c r="S3159" i="4"/>
  <c r="S3160" i="4"/>
  <c r="S3161" i="4"/>
  <c r="S3162" i="4"/>
  <c r="S3163" i="4"/>
  <c r="S3164" i="4"/>
  <c r="S3165" i="4"/>
  <c r="S3166" i="4"/>
  <c r="S3167" i="4"/>
  <c r="S3168" i="4"/>
  <c r="S3169" i="4"/>
  <c r="S3170" i="4"/>
  <c r="S3171" i="4"/>
  <c r="S3172" i="4"/>
  <c r="S3173" i="4"/>
  <c r="S3174" i="4"/>
  <c r="S3175" i="4"/>
  <c r="S3176" i="4"/>
  <c r="S3177" i="4"/>
  <c r="S3178" i="4"/>
  <c r="S3179" i="4"/>
  <c r="S3180" i="4"/>
  <c r="S3181" i="4"/>
  <c r="S3182" i="4"/>
  <c r="S3183" i="4"/>
  <c r="S3184" i="4"/>
  <c r="S3185" i="4"/>
  <c r="S3186" i="4"/>
  <c r="S3187" i="4"/>
  <c r="S3188" i="4"/>
  <c r="S3189" i="4"/>
  <c r="S3190" i="4"/>
  <c r="S3191" i="4"/>
  <c r="S3192" i="4"/>
  <c r="S3193" i="4"/>
  <c r="S3194" i="4"/>
  <c r="S3195" i="4"/>
  <c r="S3196" i="4"/>
  <c r="S3197" i="4"/>
  <c r="S3198" i="4"/>
  <c r="S3199" i="4"/>
  <c r="S3200" i="4"/>
  <c r="S3201" i="4"/>
  <c r="S3202" i="4"/>
  <c r="S3203" i="4"/>
  <c r="S3204" i="4"/>
  <c r="S3205" i="4"/>
  <c r="S3206" i="4"/>
  <c r="S3207" i="4"/>
  <c r="S3208" i="4"/>
  <c r="S3209" i="4"/>
  <c r="S3210" i="4"/>
  <c r="S3211" i="4"/>
  <c r="S3212" i="4"/>
  <c r="S3213" i="4"/>
  <c r="S3214" i="4"/>
  <c r="S3215" i="4"/>
  <c r="S3216" i="4"/>
  <c r="S3217" i="4"/>
  <c r="S3218" i="4"/>
  <c r="S3219" i="4"/>
  <c r="S3220" i="4"/>
  <c r="S3221" i="4"/>
  <c r="S3222" i="4"/>
  <c r="S3223" i="4"/>
  <c r="S3224" i="4"/>
  <c r="S3225" i="4"/>
  <c r="S3226" i="4"/>
  <c r="S3227" i="4"/>
  <c r="S3228" i="4"/>
  <c r="S3229" i="4"/>
  <c r="S3230" i="4"/>
  <c r="S3231" i="4"/>
  <c r="S3232" i="4"/>
  <c r="S3233" i="4"/>
  <c r="S3234" i="4"/>
  <c r="S3235" i="4"/>
  <c r="S3236" i="4"/>
  <c r="S3237" i="4"/>
  <c r="S3238" i="4"/>
  <c r="S3239" i="4"/>
  <c r="S3240" i="4"/>
  <c r="S3241" i="4"/>
  <c r="S3242" i="4"/>
  <c r="S3243" i="4"/>
  <c r="S3244" i="4"/>
  <c r="S3245" i="4"/>
  <c r="S3246" i="4"/>
  <c r="S3247" i="4"/>
  <c r="S3248" i="4"/>
  <c r="S3249" i="4"/>
  <c r="S3250" i="4"/>
  <c r="S3251" i="4"/>
  <c r="S3252" i="4"/>
  <c r="S3253" i="4"/>
  <c r="S3254" i="4"/>
  <c r="S3255" i="4"/>
  <c r="S3256" i="4"/>
  <c r="S3257" i="4"/>
  <c r="S3258" i="4"/>
  <c r="S3259" i="4"/>
  <c r="S3260" i="4"/>
  <c r="S3261" i="4"/>
  <c r="S3262" i="4"/>
  <c r="S3263" i="4"/>
  <c r="S3264" i="4"/>
  <c r="S3265" i="4"/>
  <c r="S3266" i="4"/>
  <c r="S3267" i="4"/>
  <c r="S3268" i="4"/>
  <c r="S3269" i="4"/>
  <c r="S3270" i="4"/>
  <c r="S3271" i="4"/>
  <c r="S3272" i="4"/>
  <c r="S3273" i="4"/>
  <c r="S3274" i="4"/>
  <c r="S3275" i="4"/>
  <c r="S3276" i="4"/>
  <c r="S3277" i="4"/>
  <c r="S3278" i="4"/>
  <c r="S3279" i="4"/>
  <c r="S3280" i="4"/>
  <c r="S3281" i="4"/>
  <c r="S3282" i="4"/>
  <c r="S3283" i="4"/>
  <c r="S3284" i="4"/>
  <c r="S3285" i="4"/>
  <c r="S3286" i="4"/>
  <c r="S3287" i="4"/>
  <c r="S3288" i="4"/>
  <c r="S3289" i="4"/>
  <c r="S3290" i="4"/>
  <c r="S3291" i="4"/>
  <c r="S3292" i="4"/>
  <c r="S3293" i="4"/>
  <c r="S3294" i="4"/>
  <c r="S3295" i="4"/>
  <c r="S3296" i="4"/>
  <c r="S3297" i="4"/>
  <c r="S3298" i="4"/>
  <c r="S3299" i="4"/>
  <c r="S3300" i="4"/>
  <c r="S3301" i="4"/>
  <c r="S3302" i="4"/>
  <c r="S3303" i="4"/>
  <c r="S3304" i="4"/>
  <c r="S3305" i="4"/>
  <c r="S3306" i="4"/>
  <c r="S3307" i="4"/>
  <c r="S3308" i="4"/>
  <c r="S3309" i="4"/>
  <c r="S3310" i="4"/>
  <c r="S3311" i="4"/>
  <c r="S3312" i="4"/>
  <c r="S3313" i="4"/>
  <c r="S3314" i="4"/>
  <c r="S3315" i="4"/>
  <c r="S3316" i="4"/>
  <c r="S3317" i="4"/>
  <c r="S3318" i="4"/>
  <c r="S3319" i="4"/>
  <c r="S3320" i="4"/>
  <c r="S3321" i="4"/>
  <c r="S3322" i="4"/>
  <c r="S3323" i="4"/>
  <c r="S3324" i="4"/>
  <c r="S3325" i="4"/>
  <c r="S3326" i="4"/>
  <c r="S3327" i="4"/>
  <c r="S3328" i="4"/>
  <c r="S3329" i="4"/>
  <c r="S3330" i="4"/>
  <c r="S3331" i="4"/>
  <c r="S3332" i="4"/>
  <c r="S3333" i="4"/>
  <c r="S3334" i="4"/>
  <c r="S3335" i="4"/>
  <c r="S3336" i="4"/>
  <c r="S3337" i="4"/>
  <c r="S3338" i="4"/>
  <c r="S3339" i="4"/>
  <c r="S3340" i="4"/>
  <c r="S3341" i="4"/>
  <c r="S3342" i="4"/>
  <c r="S3343" i="4"/>
  <c r="S3344" i="4"/>
  <c r="S3345" i="4"/>
  <c r="S3346" i="4"/>
  <c r="S3347" i="4"/>
  <c r="S3348" i="4"/>
  <c r="S3349" i="4"/>
  <c r="S3350" i="4"/>
  <c r="S3351" i="4"/>
  <c r="S3352" i="4"/>
  <c r="S3353" i="4"/>
  <c r="S3354" i="4"/>
  <c r="S3355" i="4"/>
  <c r="S3356" i="4"/>
  <c r="S3357" i="4"/>
  <c r="S3358" i="4"/>
  <c r="S3359" i="4"/>
  <c r="S3360" i="4"/>
  <c r="S3361" i="4"/>
  <c r="S3362" i="4"/>
  <c r="S3363" i="4"/>
  <c r="S3364" i="4"/>
  <c r="S3365" i="4"/>
  <c r="S3366" i="4"/>
  <c r="S3367" i="4"/>
  <c r="S3368" i="4"/>
  <c r="S3369" i="4"/>
  <c r="S3370" i="4"/>
  <c r="S3371" i="4"/>
  <c r="S3372" i="4"/>
  <c r="S3373" i="4"/>
  <c r="S3374" i="4"/>
  <c r="S3375" i="4"/>
  <c r="S3376" i="4"/>
  <c r="S3377" i="4"/>
  <c r="S3378" i="4"/>
  <c r="S3379" i="4"/>
  <c r="S3380" i="4"/>
  <c r="S3381" i="4"/>
  <c r="S3382" i="4"/>
  <c r="S3383" i="4"/>
  <c r="S3384" i="4"/>
  <c r="S3385" i="4"/>
  <c r="S3386" i="4"/>
  <c r="S3387" i="4"/>
  <c r="S3388" i="4"/>
  <c r="S3389" i="4"/>
  <c r="S3390" i="4"/>
  <c r="S3391" i="4"/>
  <c r="S3392" i="4"/>
  <c r="S3393" i="4"/>
  <c r="S3394" i="4"/>
  <c r="S3395" i="4"/>
  <c r="S3396" i="4"/>
  <c r="S3397" i="4"/>
  <c r="S3398" i="4"/>
  <c r="S3399" i="4"/>
  <c r="S3400" i="4"/>
  <c r="S3401" i="4"/>
  <c r="S3402" i="4"/>
  <c r="S3403" i="4"/>
  <c r="S3404" i="4"/>
  <c r="S3405" i="4"/>
  <c r="S3406" i="4"/>
  <c r="S3407" i="4"/>
  <c r="S3408" i="4"/>
  <c r="S3409" i="4"/>
  <c r="S3410" i="4"/>
  <c r="S3411" i="4"/>
  <c r="S3412" i="4"/>
  <c r="S3413" i="4"/>
  <c r="S3414" i="4"/>
  <c r="S3415" i="4"/>
  <c r="S3416" i="4"/>
  <c r="S3417" i="4"/>
  <c r="S3418" i="4"/>
  <c r="S3419" i="4"/>
  <c r="S3420" i="4"/>
  <c r="S3421" i="4"/>
  <c r="S3422" i="4"/>
  <c r="S3423" i="4"/>
  <c r="S3424" i="4"/>
  <c r="S3425" i="4"/>
  <c r="S3426" i="4"/>
  <c r="S3427" i="4"/>
  <c r="S3428" i="4"/>
  <c r="S3429" i="4"/>
  <c r="S3430" i="4"/>
  <c r="S3431" i="4"/>
  <c r="S3432" i="4"/>
  <c r="S3433" i="4"/>
  <c r="S3434" i="4"/>
  <c r="S3435" i="4"/>
  <c r="S3436" i="4"/>
  <c r="S3437" i="4"/>
  <c r="S3438" i="4"/>
  <c r="S3439" i="4"/>
  <c r="S3440" i="4"/>
  <c r="S3441" i="4"/>
  <c r="S3442" i="4"/>
  <c r="S3443" i="4"/>
  <c r="S3444" i="4"/>
  <c r="S3445" i="4"/>
  <c r="S3446" i="4"/>
  <c r="S3447" i="4"/>
  <c r="S3448" i="4"/>
  <c r="S3449" i="4"/>
  <c r="S3450" i="4"/>
  <c r="S3451" i="4"/>
  <c r="S3452" i="4"/>
  <c r="S3453" i="4"/>
  <c r="S3454" i="4"/>
  <c r="S3455" i="4"/>
  <c r="S3456" i="4"/>
  <c r="S3457" i="4"/>
  <c r="S3458" i="4"/>
  <c r="S3459" i="4"/>
  <c r="S3460" i="4"/>
  <c r="S3461" i="4"/>
  <c r="S3462" i="4"/>
  <c r="S3463" i="4"/>
  <c r="S3464" i="4"/>
  <c r="S3465" i="4"/>
  <c r="S3466" i="4"/>
  <c r="S3467" i="4"/>
  <c r="S3468" i="4"/>
  <c r="S3469" i="4"/>
  <c r="S3470" i="4"/>
  <c r="S3471" i="4"/>
  <c r="S3472" i="4"/>
  <c r="S3473" i="4"/>
  <c r="S3474" i="4"/>
  <c r="S3475" i="4"/>
  <c r="S3476" i="4"/>
  <c r="S3477" i="4"/>
  <c r="S3478" i="4"/>
  <c r="S3479" i="4"/>
  <c r="S3480" i="4"/>
  <c r="S3481" i="4"/>
  <c r="S3482" i="4"/>
  <c r="S3483" i="4"/>
  <c r="S3484" i="4"/>
  <c r="S3485" i="4"/>
  <c r="S3486" i="4"/>
  <c r="S3487" i="4"/>
  <c r="S3488" i="4"/>
  <c r="S3489" i="4"/>
  <c r="S3490" i="4"/>
  <c r="S3491" i="4"/>
  <c r="S3492" i="4"/>
  <c r="S3493" i="4"/>
  <c r="S3494" i="4"/>
  <c r="S3495" i="4"/>
  <c r="S3496" i="4"/>
  <c r="S3497" i="4"/>
  <c r="S3498" i="4"/>
  <c r="S3499" i="4"/>
  <c r="S3500" i="4"/>
  <c r="S3501" i="4"/>
  <c r="S3502" i="4"/>
  <c r="S3503" i="4"/>
  <c r="S3504" i="4"/>
  <c r="S3505" i="4"/>
  <c r="S3506" i="4"/>
  <c r="S3507" i="4"/>
  <c r="S3508" i="4"/>
  <c r="S3509" i="4"/>
  <c r="S3510" i="4"/>
  <c r="S3511" i="4"/>
  <c r="S3512" i="4"/>
  <c r="S3513" i="4"/>
  <c r="S3514" i="4"/>
  <c r="S3515" i="4"/>
  <c r="S3516" i="4"/>
  <c r="S3517" i="4"/>
  <c r="S3518" i="4"/>
  <c r="S3519" i="4"/>
  <c r="S3520" i="4"/>
  <c r="S3521" i="4"/>
  <c r="S3522" i="4"/>
  <c r="S3523" i="4"/>
  <c r="S3524" i="4"/>
  <c r="S3525" i="4"/>
  <c r="S3526" i="4"/>
  <c r="S3527" i="4"/>
  <c r="S3528" i="4"/>
  <c r="S3529" i="4"/>
  <c r="S3530" i="4"/>
  <c r="S3531" i="4"/>
  <c r="S3532" i="4"/>
  <c r="S3533" i="4"/>
  <c r="S3534" i="4"/>
  <c r="S3535" i="4"/>
  <c r="S3536" i="4"/>
  <c r="S3537" i="4"/>
  <c r="S3538" i="4"/>
  <c r="S3539" i="4"/>
  <c r="S3540" i="4"/>
  <c r="S3541" i="4"/>
  <c r="S3542" i="4"/>
  <c r="S3543" i="4"/>
  <c r="S3544" i="4"/>
  <c r="S3545" i="4"/>
  <c r="S3546" i="4"/>
  <c r="S3547" i="4"/>
  <c r="S3548" i="4"/>
  <c r="S3549" i="4"/>
  <c r="S3550" i="4"/>
  <c r="S3551" i="4"/>
  <c r="S3552" i="4"/>
  <c r="S3553" i="4"/>
  <c r="S3554" i="4"/>
  <c r="S3555" i="4"/>
  <c r="S3556" i="4"/>
  <c r="S3557" i="4"/>
  <c r="S3558" i="4"/>
  <c r="S3559" i="4"/>
  <c r="S3560" i="4"/>
  <c r="S3561" i="4"/>
  <c r="S3562" i="4"/>
  <c r="S3563" i="4"/>
  <c r="S3564" i="4"/>
  <c r="S3565" i="4"/>
  <c r="S3566" i="4"/>
  <c r="S3567" i="4"/>
  <c r="S3568" i="4"/>
  <c r="S3569" i="4"/>
  <c r="S3570" i="4"/>
  <c r="S3571" i="4"/>
  <c r="S3572" i="4"/>
  <c r="S3573" i="4"/>
  <c r="S3574" i="4"/>
  <c r="S3575" i="4"/>
  <c r="S3576" i="4"/>
  <c r="S3577" i="4"/>
  <c r="S3578" i="4"/>
  <c r="S3579" i="4"/>
  <c r="S3580" i="4"/>
  <c r="S3581" i="4"/>
  <c r="S3582" i="4"/>
  <c r="S3583" i="4"/>
  <c r="S3584" i="4"/>
  <c r="S3585" i="4"/>
  <c r="S3586" i="4"/>
  <c r="S3587" i="4"/>
  <c r="S3588" i="4"/>
  <c r="S3589" i="4"/>
  <c r="S3590" i="4"/>
  <c r="S3591" i="4"/>
  <c r="S3592" i="4"/>
  <c r="S3593" i="4"/>
  <c r="S3594" i="4"/>
  <c r="S3595" i="4"/>
  <c r="S3596" i="4"/>
  <c r="S3597" i="4"/>
  <c r="S3598" i="4"/>
  <c r="S3599" i="4"/>
  <c r="S3600" i="4"/>
  <c r="S3601" i="4"/>
  <c r="S3602" i="4"/>
  <c r="S3603" i="4"/>
  <c r="S3604" i="4"/>
  <c r="S3605" i="4"/>
  <c r="S3606" i="4"/>
  <c r="S3607" i="4"/>
  <c r="S3608" i="4"/>
  <c r="S3609" i="4"/>
  <c r="S3610" i="4"/>
  <c r="S3611" i="4"/>
  <c r="S3612" i="4"/>
  <c r="S3613" i="4"/>
  <c r="S3614" i="4"/>
  <c r="S3615" i="4"/>
  <c r="S3616" i="4"/>
  <c r="S3617" i="4"/>
  <c r="S3618" i="4"/>
  <c r="S3619" i="4"/>
  <c r="S3620" i="4"/>
  <c r="S3621" i="4"/>
  <c r="S3622" i="4"/>
  <c r="S3623" i="4"/>
  <c r="S3624" i="4"/>
  <c r="S3625" i="4"/>
  <c r="S3626" i="4"/>
  <c r="S3627" i="4"/>
  <c r="S3628" i="4"/>
  <c r="S3629" i="4"/>
  <c r="S3630" i="4"/>
  <c r="S3631" i="4"/>
  <c r="S3632" i="4"/>
  <c r="S3633" i="4"/>
  <c r="S3634" i="4"/>
  <c r="S3635" i="4"/>
  <c r="S3636" i="4"/>
  <c r="S3637" i="4"/>
  <c r="S3638" i="4"/>
  <c r="S3639" i="4"/>
  <c r="S3640" i="4"/>
  <c r="S3641" i="4"/>
  <c r="S3642" i="4"/>
  <c r="S3643" i="4"/>
  <c r="S3644" i="4"/>
  <c r="S3645" i="4"/>
  <c r="S3646" i="4"/>
  <c r="S3647" i="4"/>
  <c r="S3648" i="4"/>
  <c r="S3649" i="4"/>
  <c r="S3650" i="4"/>
  <c r="S3651" i="4"/>
  <c r="S3652" i="4"/>
  <c r="S3653" i="4"/>
  <c r="S3654" i="4"/>
  <c r="S3655" i="4"/>
  <c r="S3656" i="4"/>
  <c r="S3657" i="4"/>
  <c r="S3658" i="4"/>
  <c r="S3659" i="4"/>
  <c r="S3660" i="4"/>
  <c r="S3661" i="4"/>
  <c r="S3662" i="4"/>
  <c r="S3663" i="4"/>
  <c r="S3664" i="4"/>
  <c r="S3665" i="4"/>
  <c r="S3666" i="4"/>
  <c r="S3667" i="4"/>
  <c r="S3668" i="4"/>
  <c r="S3669" i="4"/>
  <c r="S3670" i="4"/>
  <c r="S3671" i="4"/>
  <c r="S3672" i="4"/>
  <c r="S3673" i="4"/>
  <c r="S3674" i="4"/>
  <c r="S3675" i="4"/>
  <c r="S3676" i="4"/>
  <c r="S3677" i="4"/>
  <c r="S3678" i="4"/>
  <c r="S3679" i="4"/>
  <c r="S3680" i="4"/>
  <c r="S3681" i="4"/>
  <c r="S3682" i="4"/>
  <c r="S3683" i="4"/>
  <c r="S3684" i="4"/>
  <c r="S3685" i="4"/>
  <c r="S3686" i="4"/>
  <c r="S3687" i="4"/>
  <c r="S3688" i="4"/>
  <c r="S3689" i="4"/>
  <c r="S3690" i="4"/>
  <c r="S3691" i="4"/>
  <c r="S3692" i="4"/>
  <c r="S3693" i="4"/>
  <c r="S3694" i="4"/>
  <c r="S3695" i="4"/>
  <c r="S3696" i="4"/>
  <c r="S3697" i="4"/>
  <c r="S3698" i="4"/>
  <c r="S3699" i="4"/>
  <c r="S3700" i="4"/>
  <c r="S3701" i="4"/>
  <c r="S3702" i="4"/>
  <c r="S3703" i="4"/>
  <c r="S3704" i="4"/>
  <c r="S3705" i="4"/>
  <c r="S3706" i="4"/>
  <c r="S3707" i="4"/>
  <c r="S3708" i="4"/>
  <c r="S3709" i="4"/>
  <c r="S3710" i="4"/>
  <c r="S3711" i="4"/>
  <c r="S3712" i="4"/>
  <c r="S3713" i="4"/>
  <c r="S3714" i="4"/>
  <c r="S3715" i="4"/>
  <c r="S3716" i="4"/>
  <c r="S3717" i="4"/>
  <c r="S3718" i="4"/>
  <c r="S3719" i="4"/>
  <c r="S3720" i="4"/>
  <c r="S3721" i="4"/>
  <c r="S3722" i="4"/>
  <c r="S3723" i="4"/>
  <c r="S3724" i="4"/>
  <c r="S3725" i="4"/>
  <c r="S3726" i="4"/>
  <c r="S3727" i="4"/>
  <c r="S3728" i="4"/>
  <c r="S3729" i="4"/>
  <c r="S3730" i="4"/>
  <c r="S3731" i="4"/>
  <c r="S3732" i="4"/>
  <c r="S3733" i="4"/>
  <c r="S3734" i="4"/>
  <c r="S3735" i="4"/>
  <c r="S3736" i="4"/>
  <c r="S3737" i="4"/>
  <c r="S3738" i="4"/>
  <c r="S3739" i="4"/>
  <c r="S3740" i="4"/>
  <c r="S3741" i="4"/>
  <c r="S3742" i="4"/>
  <c r="S3743" i="4"/>
  <c r="S3744" i="4"/>
  <c r="S3745" i="4"/>
  <c r="S3746" i="4"/>
  <c r="S3747" i="4"/>
  <c r="S3748" i="4"/>
  <c r="S3749" i="4"/>
  <c r="S3750" i="4"/>
  <c r="S3751" i="4"/>
  <c r="S3752" i="4"/>
  <c r="S3753" i="4"/>
  <c r="S3754" i="4"/>
  <c r="S3755" i="4"/>
  <c r="S3756" i="4"/>
  <c r="S3757" i="4"/>
  <c r="S3758" i="4"/>
  <c r="S3759" i="4"/>
  <c r="S3760" i="4"/>
  <c r="S3761" i="4"/>
  <c r="S3762" i="4"/>
  <c r="S3763" i="4"/>
  <c r="S3764" i="4"/>
  <c r="S3765" i="4"/>
  <c r="S3766" i="4"/>
  <c r="S3767" i="4"/>
  <c r="S3768" i="4"/>
  <c r="S3769" i="4"/>
  <c r="S3770" i="4"/>
  <c r="S3771" i="4"/>
  <c r="S3772" i="4"/>
  <c r="S3773" i="4"/>
  <c r="S3774" i="4"/>
  <c r="S3775" i="4"/>
  <c r="S3776" i="4"/>
  <c r="S3777" i="4"/>
  <c r="S3778" i="4"/>
  <c r="S3779" i="4"/>
  <c r="S3780" i="4"/>
  <c r="S3781" i="4"/>
  <c r="S3782" i="4"/>
  <c r="S3783" i="4"/>
  <c r="S3784" i="4"/>
  <c r="S3785" i="4"/>
  <c r="S3786" i="4"/>
  <c r="S3787" i="4"/>
  <c r="S3788" i="4"/>
  <c r="S3789" i="4"/>
  <c r="S3790" i="4"/>
  <c r="S3791" i="4"/>
  <c r="S3792" i="4"/>
  <c r="S3793" i="4"/>
  <c r="S3794" i="4"/>
  <c r="S3795" i="4"/>
  <c r="S3796" i="4"/>
  <c r="S3797" i="4"/>
  <c r="S3798" i="4"/>
  <c r="S3799" i="4"/>
  <c r="S3800" i="4"/>
  <c r="S3801" i="4"/>
  <c r="S3802" i="4"/>
  <c r="S3803" i="4"/>
  <c r="S3804" i="4"/>
  <c r="S3805" i="4"/>
  <c r="S3806" i="4"/>
  <c r="S3807" i="4"/>
  <c r="S3808" i="4"/>
  <c r="S3809" i="4"/>
  <c r="S3810" i="4"/>
  <c r="S3811" i="4"/>
  <c r="S3812" i="4"/>
  <c r="S3813" i="4"/>
  <c r="S3814" i="4"/>
  <c r="S3815" i="4"/>
  <c r="S3816" i="4"/>
  <c r="S3817" i="4"/>
  <c r="S3818" i="4"/>
  <c r="S3819" i="4"/>
  <c r="S3820" i="4"/>
  <c r="S3821" i="4"/>
  <c r="S3822" i="4"/>
  <c r="S3823" i="4"/>
  <c r="S3824" i="4"/>
  <c r="S3825" i="4"/>
  <c r="S3826" i="4"/>
  <c r="S3827" i="4"/>
  <c r="S3828" i="4"/>
  <c r="S3829" i="4"/>
  <c r="S3830" i="4"/>
  <c r="S3831" i="4"/>
  <c r="S3832" i="4"/>
  <c r="S3833" i="4"/>
  <c r="S3834" i="4"/>
  <c r="S3835" i="4"/>
  <c r="S3836" i="4"/>
  <c r="S3837" i="4"/>
  <c r="S3838" i="4"/>
  <c r="S3839" i="4"/>
  <c r="S3840" i="4"/>
  <c r="S3841" i="4"/>
  <c r="S3842" i="4"/>
  <c r="S3843" i="4"/>
  <c r="S3844" i="4"/>
  <c r="S3845" i="4"/>
  <c r="S3846" i="4"/>
  <c r="S3847" i="4"/>
  <c r="S3848" i="4"/>
  <c r="S3849" i="4"/>
  <c r="S3850" i="4"/>
  <c r="S3851" i="4"/>
  <c r="S3852" i="4"/>
  <c r="S3853" i="4"/>
  <c r="S3854" i="4"/>
  <c r="S3855" i="4"/>
  <c r="S3856" i="4"/>
  <c r="S3857" i="4"/>
  <c r="S3858" i="4"/>
  <c r="S3859" i="4"/>
  <c r="S3860" i="4"/>
  <c r="S3861" i="4"/>
  <c r="S3862" i="4"/>
  <c r="S3863" i="4"/>
  <c r="S3864" i="4"/>
  <c r="S3865" i="4"/>
  <c r="S3866" i="4"/>
  <c r="S3867" i="4"/>
  <c r="S3868" i="4"/>
  <c r="S3869" i="4"/>
  <c r="S3870" i="4"/>
  <c r="S3871" i="4"/>
  <c r="S3872" i="4"/>
  <c r="S3873" i="4"/>
  <c r="S3874" i="4"/>
  <c r="S3875" i="4"/>
  <c r="S3876" i="4"/>
  <c r="S3877" i="4"/>
  <c r="S3878" i="4"/>
  <c r="S3879" i="4"/>
  <c r="S3880" i="4"/>
  <c r="S3881" i="4"/>
  <c r="S3882" i="4"/>
  <c r="S3883" i="4"/>
  <c r="S3884" i="4"/>
  <c r="S3885" i="4"/>
  <c r="S3886" i="4"/>
  <c r="S3887" i="4"/>
  <c r="S3888" i="4"/>
  <c r="S3889" i="4"/>
  <c r="S3890" i="4"/>
  <c r="S3891" i="4"/>
  <c r="S3892" i="4"/>
  <c r="S3893" i="4"/>
  <c r="S3894" i="4"/>
  <c r="S3895" i="4"/>
  <c r="S3896" i="4"/>
  <c r="S3897" i="4"/>
  <c r="S3898" i="4"/>
  <c r="S3899" i="4"/>
  <c r="S3900" i="4"/>
  <c r="S3901" i="4"/>
  <c r="S3902" i="4"/>
  <c r="S3903" i="4"/>
  <c r="S3904" i="4"/>
  <c r="S3905" i="4"/>
  <c r="S3906" i="4"/>
  <c r="S3907" i="4"/>
  <c r="S3908" i="4"/>
  <c r="S3909" i="4"/>
  <c r="S3910" i="4"/>
  <c r="S3911" i="4"/>
  <c r="S3912" i="4"/>
  <c r="S3913" i="4"/>
  <c r="S3914" i="4"/>
  <c r="S3915" i="4"/>
  <c r="S3916" i="4"/>
  <c r="S3917" i="4"/>
  <c r="S3918" i="4"/>
  <c r="S3919" i="4"/>
  <c r="S3920" i="4"/>
  <c r="S3921" i="4"/>
  <c r="S3922" i="4"/>
  <c r="S3923" i="4"/>
  <c r="S3924" i="4"/>
  <c r="S3925" i="4"/>
  <c r="S3926" i="4"/>
  <c r="S3927" i="4"/>
  <c r="S3928" i="4"/>
  <c r="S3929" i="4"/>
  <c r="S3930" i="4"/>
  <c r="S3931" i="4"/>
  <c r="S3932" i="4"/>
  <c r="S3933" i="4"/>
  <c r="S3934" i="4"/>
  <c r="S3935" i="4"/>
  <c r="S3936" i="4"/>
  <c r="S3937" i="4"/>
  <c r="S3938" i="4"/>
  <c r="S3939" i="4"/>
  <c r="S3940" i="4"/>
  <c r="S3941" i="4"/>
  <c r="S3942" i="4"/>
  <c r="S3943" i="4"/>
  <c r="S3944" i="4"/>
  <c r="S3945" i="4"/>
  <c r="S3946" i="4"/>
  <c r="S3947" i="4"/>
  <c r="S3948" i="4"/>
  <c r="S3949" i="4"/>
  <c r="S3950" i="4"/>
  <c r="S3951" i="4"/>
  <c r="S3952" i="4"/>
  <c r="S3953" i="4"/>
  <c r="S3954" i="4"/>
  <c r="S3955" i="4"/>
  <c r="S3956" i="4"/>
  <c r="S3957" i="4"/>
  <c r="S3958" i="4"/>
  <c r="S3959" i="4"/>
  <c r="S3960" i="4"/>
  <c r="S3961" i="4"/>
  <c r="S3962" i="4"/>
  <c r="S3963" i="4"/>
  <c r="S3964" i="4"/>
  <c r="S3965" i="4"/>
  <c r="S3966" i="4"/>
  <c r="S3967" i="4"/>
  <c r="S3968" i="4"/>
  <c r="S3969" i="4"/>
  <c r="S3970" i="4"/>
  <c r="S3971" i="4"/>
  <c r="S3972" i="4"/>
  <c r="S3973" i="4"/>
  <c r="S3974" i="4"/>
  <c r="S3975" i="4"/>
  <c r="S3976" i="4"/>
  <c r="S3977" i="4"/>
  <c r="S3978" i="4"/>
  <c r="S3979" i="4"/>
  <c r="S3980" i="4"/>
  <c r="S3981" i="4"/>
  <c r="S3982" i="4"/>
  <c r="S3983" i="4"/>
  <c r="S3984" i="4"/>
  <c r="S3985" i="4"/>
  <c r="S3986" i="4"/>
  <c r="S3987" i="4"/>
  <c r="S3988" i="4"/>
  <c r="S3989" i="4"/>
  <c r="S3990" i="4"/>
  <c r="S3991" i="4"/>
  <c r="S3992" i="4"/>
  <c r="S3993" i="4"/>
  <c r="S3994" i="4"/>
  <c r="S3995" i="4"/>
  <c r="S3996" i="4"/>
  <c r="S3997" i="4"/>
  <c r="S3998" i="4"/>
  <c r="S3999" i="4"/>
  <c r="S4000" i="4"/>
  <c r="S4001" i="4"/>
  <c r="S4002" i="4"/>
  <c r="S4003" i="4"/>
  <c r="S4004" i="4"/>
  <c r="S4005" i="4"/>
  <c r="S4006" i="4"/>
  <c r="S4007" i="4"/>
  <c r="S4008" i="4"/>
  <c r="S4009" i="4"/>
  <c r="S4010" i="4"/>
  <c r="S4011" i="4"/>
  <c r="S4012" i="4"/>
  <c r="S4013" i="4"/>
  <c r="S4014" i="4"/>
  <c r="S4015" i="4"/>
  <c r="S4016" i="4"/>
  <c r="S4017" i="4"/>
  <c r="S4018" i="4"/>
  <c r="S4019" i="4"/>
  <c r="S4020" i="4"/>
  <c r="S4021" i="4"/>
  <c r="S4022" i="4"/>
  <c r="S4023" i="4"/>
  <c r="S4024" i="4"/>
  <c r="S4025" i="4"/>
  <c r="S4026" i="4"/>
  <c r="S4027" i="4"/>
  <c r="S4028" i="4"/>
  <c r="S4029" i="4"/>
  <c r="S4030" i="4"/>
  <c r="S4031" i="4"/>
  <c r="S4032" i="4"/>
  <c r="S4033" i="4"/>
  <c r="S4034" i="4"/>
  <c r="S4035" i="4"/>
  <c r="S4036" i="4"/>
  <c r="S4037" i="4"/>
  <c r="S4038" i="4"/>
  <c r="S4039" i="4"/>
  <c r="S4040" i="4"/>
  <c r="S4041" i="4"/>
  <c r="S4042" i="4"/>
  <c r="S4043" i="4"/>
  <c r="S4044" i="4"/>
  <c r="S4045" i="4"/>
  <c r="S4046" i="4"/>
  <c r="S4047" i="4"/>
  <c r="S4048" i="4"/>
  <c r="S4049" i="4"/>
  <c r="S4050" i="4"/>
  <c r="S4051" i="4"/>
  <c r="S4052" i="4"/>
  <c r="S4053" i="4"/>
  <c r="S4054" i="4"/>
  <c r="S4055" i="4"/>
  <c r="S4056" i="4"/>
  <c r="S4057" i="4"/>
  <c r="S4058" i="4"/>
  <c r="S4059" i="4"/>
  <c r="S4060" i="4"/>
  <c r="S4061" i="4"/>
  <c r="S4062" i="4"/>
  <c r="S4063" i="4"/>
  <c r="S4064" i="4"/>
  <c r="S4065" i="4"/>
  <c r="S4066" i="4"/>
  <c r="S4067" i="4"/>
  <c r="S4068" i="4"/>
  <c r="S4069" i="4"/>
  <c r="S4070" i="4"/>
  <c r="S4071" i="4"/>
  <c r="S4072" i="4"/>
  <c r="S4073" i="4"/>
  <c r="S4074" i="4"/>
  <c r="S4075" i="4"/>
  <c r="S4076" i="4"/>
  <c r="S4077" i="4"/>
  <c r="S4078" i="4"/>
  <c r="S4079" i="4"/>
  <c r="S4080" i="4"/>
  <c r="S4081" i="4"/>
  <c r="S4082" i="4"/>
  <c r="S4083" i="4"/>
  <c r="S4084" i="4"/>
  <c r="S4085" i="4"/>
  <c r="S4086" i="4"/>
  <c r="S4087" i="4"/>
  <c r="S4088" i="4"/>
  <c r="S4089" i="4"/>
  <c r="S4090" i="4"/>
  <c r="S4091" i="4"/>
  <c r="S4092" i="4"/>
  <c r="S4093" i="4"/>
  <c r="S4094" i="4"/>
  <c r="S4095" i="4"/>
  <c r="S4096" i="4"/>
  <c r="S4097" i="4"/>
  <c r="S4098" i="4"/>
  <c r="S4099" i="4"/>
  <c r="S4100" i="4"/>
  <c r="S4101" i="4"/>
  <c r="S4102" i="4"/>
  <c r="S4103" i="4"/>
  <c r="S4104" i="4"/>
  <c r="S4105" i="4"/>
  <c r="S4106" i="4"/>
  <c r="S4107" i="4"/>
  <c r="S4108" i="4"/>
  <c r="S4109" i="4"/>
  <c r="S4110" i="4"/>
  <c r="S4111" i="4"/>
  <c r="S4112" i="4"/>
  <c r="S4113" i="4"/>
  <c r="S4114" i="4"/>
  <c r="S4115" i="4"/>
  <c r="S4116" i="4"/>
  <c r="S4117" i="4"/>
  <c r="S4118" i="4"/>
  <c r="S4119" i="4"/>
  <c r="S4120" i="4"/>
  <c r="S4121" i="4"/>
  <c r="S4122" i="4"/>
  <c r="S4123" i="4"/>
  <c r="S4124" i="4"/>
  <c r="S4125" i="4"/>
  <c r="S4126" i="4"/>
  <c r="S4127" i="4"/>
  <c r="S4128" i="4"/>
  <c r="S4129" i="4"/>
  <c r="S4130" i="4"/>
  <c r="S4131" i="4"/>
  <c r="S4132" i="4"/>
  <c r="S4133" i="4"/>
  <c r="S4134" i="4"/>
  <c r="S4135" i="4"/>
  <c r="S4136" i="4"/>
  <c r="S4137" i="4"/>
  <c r="S4138" i="4"/>
  <c r="S4139" i="4"/>
  <c r="S4140" i="4"/>
  <c r="S4141" i="4"/>
  <c r="S4142" i="4"/>
  <c r="S4143" i="4"/>
  <c r="S4144" i="4"/>
  <c r="S4145" i="4"/>
  <c r="S4146" i="4"/>
  <c r="S4147" i="4"/>
  <c r="S4148" i="4"/>
  <c r="S4149" i="4"/>
  <c r="S4150" i="4"/>
  <c r="S4151" i="4"/>
  <c r="S4152" i="4"/>
  <c r="S4153" i="4"/>
  <c r="S4154" i="4"/>
  <c r="S4155" i="4"/>
  <c r="S4156" i="4"/>
  <c r="S4157" i="4"/>
  <c r="S4158" i="4"/>
  <c r="S4159" i="4"/>
  <c r="S4160" i="4"/>
  <c r="S4161" i="4"/>
  <c r="S4162" i="4"/>
  <c r="S4163" i="4"/>
  <c r="S4164" i="4"/>
  <c r="S4165" i="4"/>
  <c r="S4166" i="4"/>
  <c r="S4167" i="4"/>
  <c r="S4168" i="4"/>
  <c r="S4169" i="4"/>
  <c r="S4170" i="4"/>
  <c r="S4171" i="4"/>
  <c r="S4172" i="4"/>
  <c r="S4173" i="4"/>
  <c r="S4174" i="4"/>
  <c r="S4175" i="4"/>
  <c r="S4176" i="4"/>
  <c r="S4177" i="4"/>
  <c r="S4178" i="4"/>
  <c r="S4179" i="4"/>
  <c r="S4180" i="4"/>
  <c r="S4181" i="4"/>
  <c r="S4182" i="4"/>
  <c r="S4183" i="4"/>
  <c r="S4184" i="4"/>
  <c r="S4185" i="4"/>
  <c r="S4186" i="4"/>
  <c r="S4187" i="4"/>
  <c r="S4188" i="4"/>
  <c r="S4189" i="4"/>
  <c r="S4190" i="4"/>
  <c r="S4191" i="4"/>
  <c r="S4192" i="4"/>
  <c r="S4193" i="4"/>
  <c r="S4194" i="4"/>
  <c r="S4195" i="4"/>
  <c r="S4196" i="4"/>
  <c r="S4197" i="4"/>
  <c r="S4198" i="4"/>
  <c r="S4199" i="4"/>
  <c r="S4200" i="4"/>
  <c r="S4201" i="4"/>
  <c r="S4202" i="4"/>
  <c r="S4203" i="4"/>
  <c r="S4204" i="4"/>
  <c r="S4205" i="4"/>
  <c r="S4206" i="4"/>
  <c r="S4207" i="4"/>
  <c r="S4208" i="4"/>
  <c r="S4209" i="4"/>
  <c r="S4210" i="4"/>
  <c r="S4211" i="4"/>
  <c r="S4212" i="4"/>
  <c r="S4213" i="4"/>
  <c r="S4214" i="4"/>
  <c r="S4215" i="4"/>
  <c r="S4216" i="4"/>
  <c r="S4217" i="4"/>
  <c r="S4218" i="4"/>
  <c r="S4219" i="4"/>
  <c r="S4220" i="4"/>
  <c r="S4221" i="4"/>
  <c r="S4222" i="4"/>
  <c r="S4223" i="4"/>
  <c r="S4224" i="4"/>
  <c r="S4225" i="4"/>
  <c r="S4226" i="4"/>
  <c r="S4227" i="4"/>
  <c r="S4228" i="4"/>
  <c r="S4229" i="4"/>
  <c r="S4230" i="4"/>
  <c r="S4231" i="4"/>
  <c r="S4232" i="4"/>
  <c r="S4233" i="4"/>
  <c r="S4234" i="4"/>
  <c r="S4235" i="4"/>
  <c r="S4236" i="4"/>
  <c r="S4237" i="4"/>
  <c r="S4238" i="4"/>
  <c r="S4239" i="4"/>
  <c r="S4240" i="4"/>
  <c r="S4241" i="4"/>
  <c r="S4242" i="4"/>
  <c r="S4243" i="4"/>
  <c r="S4244" i="4"/>
  <c r="S4245" i="4"/>
  <c r="S4246" i="4"/>
  <c r="S4247" i="4"/>
  <c r="S4248" i="4"/>
  <c r="S4249" i="4"/>
  <c r="S4250" i="4"/>
  <c r="S4251" i="4"/>
  <c r="S4252" i="4"/>
  <c r="S4253" i="4"/>
  <c r="S4254" i="4"/>
  <c r="S4255" i="4"/>
  <c r="S4256" i="4"/>
  <c r="S4257" i="4"/>
  <c r="S4258" i="4"/>
  <c r="S4259" i="4"/>
  <c r="S4260" i="4"/>
  <c r="S4261" i="4"/>
  <c r="S4262" i="4"/>
  <c r="S4263" i="4"/>
  <c r="S4264" i="4"/>
  <c r="S4265" i="4"/>
  <c r="S4266" i="4"/>
  <c r="S4267" i="4"/>
  <c r="S4268" i="4"/>
  <c r="S4269" i="4"/>
  <c r="S4270" i="4"/>
  <c r="S4271" i="4"/>
  <c r="S4272" i="4"/>
  <c r="S4273" i="4"/>
  <c r="S4274" i="4"/>
  <c r="S4275" i="4"/>
  <c r="S4276" i="4"/>
  <c r="S4277" i="4"/>
  <c r="S4278" i="4"/>
  <c r="S4279" i="4"/>
  <c r="S4280" i="4"/>
  <c r="S4281" i="4"/>
  <c r="S4282" i="4"/>
  <c r="S4283" i="4"/>
  <c r="S4284" i="4"/>
  <c r="S4285" i="4"/>
  <c r="S4286" i="4"/>
  <c r="S4287" i="4"/>
  <c r="S4288" i="4"/>
  <c r="S4289" i="4"/>
  <c r="S4290" i="4"/>
  <c r="S4291" i="4"/>
  <c r="S4292" i="4"/>
  <c r="S4293" i="4"/>
  <c r="S4294" i="4"/>
  <c r="S4295" i="4"/>
  <c r="S4296" i="4"/>
  <c r="S4297" i="4"/>
  <c r="S4298" i="4"/>
  <c r="S4299" i="4"/>
  <c r="S4300" i="4"/>
  <c r="S4301" i="4"/>
  <c r="S4302" i="4"/>
  <c r="S4303" i="4"/>
  <c r="S4304" i="4"/>
  <c r="S4305" i="4"/>
  <c r="S4306" i="4"/>
  <c r="S4307" i="4"/>
  <c r="S4308" i="4"/>
  <c r="S4309" i="4"/>
  <c r="S4310" i="4"/>
  <c r="S4311" i="4"/>
  <c r="S4312" i="4"/>
  <c r="S4313" i="4"/>
  <c r="S4314" i="4"/>
  <c r="S4315" i="4"/>
  <c r="S4316" i="4"/>
  <c r="S4317" i="4"/>
  <c r="S4318" i="4"/>
  <c r="S4319" i="4"/>
  <c r="S4320" i="4"/>
  <c r="S4321" i="4"/>
  <c r="S4322" i="4"/>
  <c r="S4323" i="4"/>
  <c r="S4324" i="4"/>
  <c r="S4325" i="4"/>
  <c r="S4326" i="4"/>
  <c r="S4327" i="4"/>
  <c r="S4328" i="4"/>
  <c r="S4329" i="4"/>
  <c r="S4330" i="4"/>
  <c r="S4331" i="4"/>
  <c r="S4332" i="4"/>
  <c r="S4333" i="4"/>
  <c r="S4334" i="4"/>
  <c r="S4335" i="4"/>
  <c r="S4336" i="4"/>
  <c r="S4337" i="4"/>
  <c r="S4338" i="4"/>
  <c r="S4339" i="4"/>
  <c r="S4340" i="4"/>
  <c r="S4341" i="4"/>
  <c r="S4342" i="4"/>
  <c r="S4343" i="4"/>
  <c r="S4344" i="4"/>
  <c r="S4345" i="4"/>
  <c r="S4346" i="4"/>
  <c r="S4347" i="4"/>
  <c r="S4348" i="4"/>
  <c r="S4349" i="4"/>
  <c r="S4350" i="4"/>
  <c r="S4351" i="4"/>
  <c r="S4352" i="4"/>
  <c r="S4353" i="4"/>
  <c r="S4354" i="4"/>
  <c r="S4355" i="4"/>
  <c r="S4356" i="4"/>
  <c r="S4357" i="4"/>
  <c r="S4358" i="4"/>
  <c r="S4359" i="4"/>
  <c r="S4360" i="4"/>
  <c r="S4361" i="4"/>
  <c r="S4362" i="4"/>
  <c r="S4363" i="4"/>
  <c r="S4364" i="4"/>
  <c r="S4365" i="4"/>
  <c r="S4366" i="4"/>
  <c r="S4367" i="4"/>
  <c r="S4368" i="4"/>
  <c r="S4369" i="4"/>
  <c r="S4370" i="4"/>
  <c r="S4371" i="4"/>
  <c r="S4372" i="4"/>
  <c r="S4373" i="4"/>
  <c r="S4374" i="4"/>
  <c r="S4375" i="4"/>
  <c r="S4376" i="4"/>
  <c r="S4377" i="4"/>
  <c r="S4378" i="4"/>
  <c r="S4379" i="4"/>
  <c r="S4380" i="4"/>
  <c r="S4381" i="4"/>
  <c r="S4382" i="4"/>
  <c r="S4383" i="4"/>
  <c r="S4384" i="4"/>
  <c r="S4385" i="4"/>
  <c r="S4386" i="4"/>
  <c r="S4387" i="4"/>
  <c r="S4388" i="4"/>
  <c r="S4389" i="4"/>
  <c r="S4390" i="4"/>
  <c r="S4391" i="4"/>
  <c r="S4392" i="4"/>
  <c r="S4393" i="4"/>
  <c r="S4394" i="4"/>
  <c r="S4395" i="4"/>
  <c r="S4396" i="4"/>
  <c r="S4397" i="4"/>
  <c r="S4398" i="4"/>
  <c r="S4399" i="4"/>
  <c r="S4400" i="4"/>
  <c r="S4401" i="4"/>
  <c r="S4402" i="4"/>
  <c r="S4403" i="4"/>
  <c r="S4404" i="4"/>
  <c r="S4405" i="4"/>
  <c r="S4406" i="4"/>
  <c r="S4407" i="4"/>
  <c r="S4408" i="4"/>
  <c r="S4409" i="4"/>
  <c r="S4410" i="4"/>
  <c r="S4411" i="4"/>
  <c r="S4412" i="4"/>
  <c r="S4413" i="4"/>
  <c r="S4414" i="4"/>
  <c r="S4415" i="4"/>
  <c r="S4416" i="4"/>
  <c r="S4417" i="4"/>
  <c r="S4418" i="4"/>
  <c r="S4419" i="4"/>
  <c r="S4420" i="4"/>
  <c r="S4421" i="4"/>
  <c r="S4422" i="4"/>
  <c r="S4423" i="4"/>
  <c r="S4424" i="4"/>
  <c r="S4425" i="4"/>
  <c r="S4426" i="4"/>
  <c r="S4427" i="4"/>
  <c r="S4428" i="4"/>
  <c r="S4429" i="4"/>
  <c r="S4430" i="4"/>
  <c r="S4431" i="4"/>
  <c r="S4432" i="4"/>
  <c r="S4433" i="4"/>
  <c r="S4434" i="4"/>
  <c r="S4435" i="4"/>
  <c r="S4436" i="4"/>
  <c r="S4437" i="4"/>
  <c r="S4438" i="4"/>
  <c r="S4439" i="4"/>
  <c r="S4440" i="4"/>
  <c r="S4441" i="4"/>
  <c r="S4442" i="4"/>
  <c r="S4443" i="4"/>
  <c r="S4444" i="4"/>
  <c r="S4445" i="4"/>
  <c r="S4446" i="4"/>
  <c r="S4447" i="4"/>
  <c r="S4448" i="4"/>
  <c r="S4449" i="4"/>
  <c r="S4450" i="4"/>
  <c r="S4451" i="4"/>
  <c r="S4452" i="4"/>
  <c r="S4453" i="4"/>
  <c r="S4454" i="4"/>
  <c r="S4455" i="4"/>
  <c r="S4456" i="4"/>
  <c r="S4457" i="4"/>
  <c r="S4458" i="4"/>
  <c r="S4459" i="4"/>
  <c r="S4460" i="4"/>
  <c r="S4461" i="4"/>
  <c r="S4462" i="4"/>
  <c r="S4463" i="4"/>
  <c r="S4464" i="4"/>
  <c r="S4465" i="4"/>
  <c r="S4466" i="4"/>
  <c r="S4467" i="4"/>
  <c r="S4468" i="4"/>
  <c r="S4469" i="4"/>
  <c r="S4470" i="4"/>
  <c r="S4471" i="4"/>
  <c r="S4472" i="4"/>
  <c r="S4473" i="4"/>
  <c r="S4474" i="4"/>
  <c r="S4475" i="4"/>
  <c r="S4476" i="4"/>
  <c r="S4477" i="4"/>
  <c r="S4478" i="4"/>
  <c r="S4479" i="4"/>
  <c r="S4480" i="4"/>
  <c r="S4481" i="4"/>
  <c r="S4482" i="4"/>
  <c r="S4483" i="4"/>
  <c r="S4484" i="4"/>
  <c r="S4485" i="4"/>
  <c r="S4486" i="4"/>
  <c r="S4487" i="4"/>
  <c r="S4488" i="4"/>
  <c r="S4489" i="4"/>
  <c r="S4490" i="4"/>
  <c r="S4491" i="4"/>
  <c r="S4492" i="4"/>
  <c r="S4493" i="4"/>
  <c r="S4494" i="4"/>
  <c r="S4495" i="4"/>
  <c r="S4496" i="4"/>
  <c r="S4497" i="4"/>
  <c r="S4498" i="4"/>
  <c r="S4499" i="4"/>
  <c r="S4500" i="4"/>
  <c r="S4501" i="4"/>
  <c r="S4502" i="4"/>
  <c r="S4503" i="4"/>
  <c r="S4504" i="4"/>
  <c r="S4505" i="4"/>
  <c r="S4506" i="4"/>
  <c r="S4507" i="4"/>
  <c r="S4508" i="4"/>
  <c r="S4509" i="4"/>
  <c r="S4510" i="4"/>
  <c r="S4511" i="4"/>
  <c r="S4512" i="4"/>
  <c r="S4513" i="4"/>
  <c r="S4514" i="4"/>
  <c r="S4515" i="4"/>
  <c r="S4516" i="4"/>
  <c r="S4517" i="4"/>
  <c r="S4518" i="4"/>
  <c r="S4519" i="4"/>
  <c r="S4520" i="4"/>
  <c r="S4521" i="4"/>
  <c r="S4522" i="4"/>
  <c r="S4523" i="4"/>
  <c r="S4524" i="4"/>
  <c r="S4525" i="4"/>
  <c r="S4526" i="4"/>
  <c r="S4527" i="4"/>
  <c r="S4528" i="4"/>
  <c r="S4529" i="4"/>
  <c r="S4530" i="4"/>
  <c r="S4531" i="4"/>
  <c r="S4532" i="4"/>
  <c r="S4533" i="4"/>
  <c r="S4534" i="4"/>
  <c r="S4535" i="4"/>
  <c r="S4536" i="4"/>
  <c r="S4537" i="4"/>
  <c r="S4538" i="4"/>
  <c r="S4539" i="4"/>
  <c r="S4540" i="4"/>
  <c r="S4541" i="4"/>
  <c r="S4542" i="4"/>
  <c r="S4543" i="4"/>
  <c r="S4544" i="4"/>
  <c r="S4545" i="4"/>
  <c r="S4546" i="4"/>
  <c r="S4547" i="4"/>
  <c r="S4548" i="4"/>
  <c r="S4549" i="4"/>
  <c r="S4550" i="4"/>
  <c r="S4551" i="4"/>
  <c r="S2" i="4"/>
  <c r="R3" i="4"/>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R392" i="4"/>
  <c r="R393" i="4"/>
  <c r="R394" i="4"/>
  <c r="R395" i="4"/>
  <c r="R396" i="4"/>
  <c r="R397" i="4"/>
  <c r="R398" i="4"/>
  <c r="R399" i="4"/>
  <c r="R400" i="4"/>
  <c r="R401" i="4"/>
  <c r="R402" i="4"/>
  <c r="R403" i="4"/>
  <c r="R404" i="4"/>
  <c r="R405" i="4"/>
  <c r="R406" i="4"/>
  <c r="R407" i="4"/>
  <c r="R408" i="4"/>
  <c r="R409" i="4"/>
  <c r="R410" i="4"/>
  <c r="R411" i="4"/>
  <c r="R412" i="4"/>
  <c r="R413" i="4"/>
  <c r="R414" i="4"/>
  <c r="R415" i="4"/>
  <c r="R416" i="4"/>
  <c r="R417" i="4"/>
  <c r="R418" i="4"/>
  <c r="R419" i="4"/>
  <c r="R420" i="4"/>
  <c r="R421" i="4"/>
  <c r="R422" i="4"/>
  <c r="R423" i="4"/>
  <c r="R424" i="4"/>
  <c r="R425" i="4"/>
  <c r="R426" i="4"/>
  <c r="R427" i="4"/>
  <c r="R428" i="4"/>
  <c r="R429" i="4"/>
  <c r="R430" i="4"/>
  <c r="R431" i="4"/>
  <c r="R432" i="4"/>
  <c r="R433" i="4"/>
  <c r="R434" i="4"/>
  <c r="R435" i="4"/>
  <c r="R436" i="4"/>
  <c r="R437" i="4"/>
  <c r="R438" i="4"/>
  <c r="R439" i="4"/>
  <c r="R440" i="4"/>
  <c r="R441" i="4"/>
  <c r="R442" i="4"/>
  <c r="R443" i="4"/>
  <c r="R444" i="4"/>
  <c r="R445" i="4"/>
  <c r="R446" i="4"/>
  <c r="R447" i="4"/>
  <c r="R448" i="4"/>
  <c r="R449" i="4"/>
  <c r="R450" i="4"/>
  <c r="R451" i="4"/>
  <c r="R452" i="4"/>
  <c r="R453" i="4"/>
  <c r="R454" i="4"/>
  <c r="R455" i="4"/>
  <c r="R456" i="4"/>
  <c r="R457" i="4"/>
  <c r="R458" i="4"/>
  <c r="R459" i="4"/>
  <c r="R460" i="4"/>
  <c r="R461" i="4"/>
  <c r="R462" i="4"/>
  <c r="R463" i="4"/>
  <c r="R464" i="4"/>
  <c r="R465" i="4"/>
  <c r="R466" i="4"/>
  <c r="R467" i="4"/>
  <c r="R468" i="4"/>
  <c r="R469" i="4"/>
  <c r="R470" i="4"/>
  <c r="R471" i="4"/>
  <c r="R472" i="4"/>
  <c r="R473" i="4"/>
  <c r="R474" i="4"/>
  <c r="R475" i="4"/>
  <c r="R476" i="4"/>
  <c r="R477" i="4"/>
  <c r="R478" i="4"/>
  <c r="R479" i="4"/>
  <c r="R480" i="4"/>
  <c r="R481" i="4"/>
  <c r="R482" i="4"/>
  <c r="R483" i="4"/>
  <c r="R484" i="4"/>
  <c r="R485" i="4"/>
  <c r="R486" i="4"/>
  <c r="R487" i="4"/>
  <c r="R488" i="4"/>
  <c r="R489" i="4"/>
  <c r="R490" i="4"/>
  <c r="R491" i="4"/>
  <c r="R492" i="4"/>
  <c r="R493" i="4"/>
  <c r="R494" i="4"/>
  <c r="R495" i="4"/>
  <c r="R496" i="4"/>
  <c r="R497" i="4"/>
  <c r="R498" i="4"/>
  <c r="R499" i="4"/>
  <c r="R500" i="4"/>
  <c r="R501" i="4"/>
  <c r="R502" i="4"/>
  <c r="R503" i="4"/>
  <c r="R504" i="4"/>
  <c r="R505" i="4"/>
  <c r="R506" i="4"/>
  <c r="R507" i="4"/>
  <c r="R508" i="4"/>
  <c r="R509" i="4"/>
  <c r="R510" i="4"/>
  <c r="R511" i="4"/>
  <c r="R512" i="4"/>
  <c r="R513" i="4"/>
  <c r="R514" i="4"/>
  <c r="R515" i="4"/>
  <c r="R516" i="4"/>
  <c r="R517" i="4"/>
  <c r="R518" i="4"/>
  <c r="R519" i="4"/>
  <c r="R520" i="4"/>
  <c r="R521" i="4"/>
  <c r="R522" i="4"/>
  <c r="R523" i="4"/>
  <c r="R524" i="4"/>
  <c r="R525" i="4"/>
  <c r="R526" i="4"/>
  <c r="R527" i="4"/>
  <c r="R528" i="4"/>
  <c r="R529" i="4"/>
  <c r="R530" i="4"/>
  <c r="R531" i="4"/>
  <c r="R532" i="4"/>
  <c r="R533" i="4"/>
  <c r="R534" i="4"/>
  <c r="R535" i="4"/>
  <c r="R536" i="4"/>
  <c r="R537" i="4"/>
  <c r="R538" i="4"/>
  <c r="R539" i="4"/>
  <c r="R540" i="4"/>
  <c r="R541" i="4"/>
  <c r="R542" i="4"/>
  <c r="R543" i="4"/>
  <c r="R544" i="4"/>
  <c r="R545" i="4"/>
  <c r="R546" i="4"/>
  <c r="R547" i="4"/>
  <c r="R548" i="4"/>
  <c r="R549" i="4"/>
  <c r="R550" i="4"/>
  <c r="R551" i="4"/>
  <c r="R552" i="4"/>
  <c r="R553" i="4"/>
  <c r="R554" i="4"/>
  <c r="R555" i="4"/>
  <c r="R556" i="4"/>
  <c r="R557" i="4"/>
  <c r="R558" i="4"/>
  <c r="R559" i="4"/>
  <c r="R560" i="4"/>
  <c r="R561" i="4"/>
  <c r="R562" i="4"/>
  <c r="R563" i="4"/>
  <c r="R564" i="4"/>
  <c r="R565" i="4"/>
  <c r="R566" i="4"/>
  <c r="R567" i="4"/>
  <c r="R568" i="4"/>
  <c r="R569" i="4"/>
  <c r="R570" i="4"/>
  <c r="R571" i="4"/>
  <c r="R572" i="4"/>
  <c r="R573" i="4"/>
  <c r="R574" i="4"/>
  <c r="R575" i="4"/>
  <c r="R576" i="4"/>
  <c r="R577" i="4"/>
  <c r="R578" i="4"/>
  <c r="R579" i="4"/>
  <c r="R580" i="4"/>
  <c r="R581" i="4"/>
  <c r="R582" i="4"/>
  <c r="R583" i="4"/>
  <c r="R584" i="4"/>
  <c r="R585" i="4"/>
  <c r="R586" i="4"/>
  <c r="R587" i="4"/>
  <c r="R588" i="4"/>
  <c r="R589" i="4"/>
  <c r="R590" i="4"/>
  <c r="R591" i="4"/>
  <c r="R592" i="4"/>
  <c r="R593" i="4"/>
  <c r="R594" i="4"/>
  <c r="R595" i="4"/>
  <c r="R596" i="4"/>
  <c r="R597" i="4"/>
  <c r="R598" i="4"/>
  <c r="R599" i="4"/>
  <c r="R600" i="4"/>
  <c r="R601" i="4"/>
  <c r="R602" i="4"/>
  <c r="R603" i="4"/>
  <c r="R604" i="4"/>
  <c r="R605" i="4"/>
  <c r="R606" i="4"/>
  <c r="R607" i="4"/>
  <c r="R608" i="4"/>
  <c r="R609" i="4"/>
  <c r="R610" i="4"/>
  <c r="R611" i="4"/>
  <c r="R612" i="4"/>
  <c r="R613" i="4"/>
  <c r="R614" i="4"/>
  <c r="R615" i="4"/>
  <c r="R616" i="4"/>
  <c r="R617" i="4"/>
  <c r="R618" i="4"/>
  <c r="R619" i="4"/>
  <c r="R620" i="4"/>
  <c r="R621" i="4"/>
  <c r="R622" i="4"/>
  <c r="R623" i="4"/>
  <c r="R624" i="4"/>
  <c r="R625" i="4"/>
  <c r="R626" i="4"/>
  <c r="R627" i="4"/>
  <c r="R628" i="4"/>
  <c r="R629" i="4"/>
  <c r="R630" i="4"/>
  <c r="R631" i="4"/>
  <c r="R632" i="4"/>
  <c r="R633" i="4"/>
  <c r="R634" i="4"/>
  <c r="R635" i="4"/>
  <c r="R636" i="4"/>
  <c r="R637" i="4"/>
  <c r="R638" i="4"/>
  <c r="R639" i="4"/>
  <c r="R640" i="4"/>
  <c r="R641" i="4"/>
  <c r="R642" i="4"/>
  <c r="R643" i="4"/>
  <c r="R644" i="4"/>
  <c r="R645" i="4"/>
  <c r="R646" i="4"/>
  <c r="R647" i="4"/>
  <c r="R648" i="4"/>
  <c r="R649" i="4"/>
  <c r="R650" i="4"/>
  <c r="R651" i="4"/>
  <c r="R652" i="4"/>
  <c r="R653" i="4"/>
  <c r="R654" i="4"/>
  <c r="R655" i="4"/>
  <c r="R656" i="4"/>
  <c r="R657" i="4"/>
  <c r="R658" i="4"/>
  <c r="R659" i="4"/>
  <c r="R660" i="4"/>
  <c r="R661" i="4"/>
  <c r="R662" i="4"/>
  <c r="R663" i="4"/>
  <c r="R664" i="4"/>
  <c r="R665" i="4"/>
  <c r="R666" i="4"/>
  <c r="R667" i="4"/>
  <c r="R668" i="4"/>
  <c r="R669" i="4"/>
  <c r="R670" i="4"/>
  <c r="R671" i="4"/>
  <c r="R672" i="4"/>
  <c r="R673" i="4"/>
  <c r="R674" i="4"/>
  <c r="R675" i="4"/>
  <c r="R676" i="4"/>
  <c r="R677" i="4"/>
  <c r="R678" i="4"/>
  <c r="R679" i="4"/>
  <c r="R680" i="4"/>
  <c r="R681" i="4"/>
  <c r="R682" i="4"/>
  <c r="R683" i="4"/>
  <c r="R684" i="4"/>
  <c r="R685" i="4"/>
  <c r="R686" i="4"/>
  <c r="R687" i="4"/>
  <c r="R688" i="4"/>
  <c r="R689" i="4"/>
  <c r="R690" i="4"/>
  <c r="R691" i="4"/>
  <c r="R692" i="4"/>
  <c r="R693" i="4"/>
  <c r="R694" i="4"/>
  <c r="R695" i="4"/>
  <c r="R696" i="4"/>
  <c r="R697" i="4"/>
  <c r="R698" i="4"/>
  <c r="R699" i="4"/>
  <c r="R700" i="4"/>
  <c r="R701" i="4"/>
  <c r="R702" i="4"/>
  <c r="R703" i="4"/>
  <c r="R704" i="4"/>
  <c r="R705" i="4"/>
  <c r="R706" i="4"/>
  <c r="R707" i="4"/>
  <c r="R708" i="4"/>
  <c r="R709" i="4"/>
  <c r="R710" i="4"/>
  <c r="R711" i="4"/>
  <c r="R712" i="4"/>
  <c r="R713" i="4"/>
  <c r="R714" i="4"/>
  <c r="R715" i="4"/>
  <c r="R716" i="4"/>
  <c r="R717" i="4"/>
  <c r="R718" i="4"/>
  <c r="R719" i="4"/>
  <c r="R720" i="4"/>
  <c r="R721" i="4"/>
  <c r="R722" i="4"/>
  <c r="R723" i="4"/>
  <c r="R724" i="4"/>
  <c r="R725" i="4"/>
  <c r="R726" i="4"/>
  <c r="R727" i="4"/>
  <c r="R728" i="4"/>
  <c r="R729" i="4"/>
  <c r="R730" i="4"/>
  <c r="R731" i="4"/>
  <c r="R732" i="4"/>
  <c r="R733" i="4"/>
  <c r="R734" i="4"/>
  <c r="R735" i="4"/>
  <c r="R736" i="4"/>
  <c r="R737" i="4"/>
  <c r="R738" i="4"/>
  <c r="R739" i="4"/>
  <c r="R740" i="4"/>
  <c r="R741" i="4"/>
  <c r="R742" i="4"/>
  <c r="R743" i="4"/>
  <c r="R744" i="4"/>
  <c r="R745" i="4"/>
  <c r="R746" i="4"/>
  <c r="R747" i="4"/>
  <c r="R748" i="4"/>
  <c r="R749" i="4"/>
  <c r="R750" i="4"/>
  <c r="R751" i="4"/>
  <c r="R752" i="4"/>
  <c r="R753" i="4"/>
  <c r="R754" i="4"/>
  <c r="R755" i="4"/>
  <c r="R756" i="4"/>
  <c r="R757" i="4"/>
  <c r="R758" i="4"/>
  <c r="R759" i="4"/>
  <c r="R760" i="4"/>
  <c r="R761" i="4"/>
  <c r="R762" i="4"/>
  <c r="R763" i="4"/>
  <c r="R764" i="4"/>
  <c r="R765" i="4"/>
  <c r="R766" i="4"/>
  <c r="R767" i="4"/>
  <c r="R768" i="4"/>
  <c r="R769" i="4"/>
  <c r="R770" i="4"/>
  <c r="R771" i="4"/>
  <c r="R772" i="4"/>
  <c r="R773" i="4"/>
  <c r="R774" i="4"/>
  <c r="R775" i="4"/>
  <c r="R776" i="4"/>
  <c r="R777" i="4"/>
  <c r="R778" i="4"/>
  <c r="R779" i="4"/>
  <c r="R780" i="4"/>
  <c r="R781" i="4"/>
  <c r="R782" i="4"/>
  <c r="R783" i="4"/>
  <c r="R784" i="4"/>
  <c r="R785" i="4"/>
  <c r="R786" i="4"/>
  <c r="R787" i="4"/>
  <c r="R788" i="4"/>
  <c r="R789" i="4"/>
  <c r="R790" i="4"/>
  <c r="R791" i="4"/>
  <c r="R792" i="4"/>
  <c r="R793" i="4"/>
  <c r="R794" i="4"/>
  <c r="R795" i="4"/>
  <c r="R796" i="4"/>
  <c r="R797" i="4"/>
  <c r="R798" i="4"/>
  <c r="R799" i="4"/>
  <c r="R800" i="4"/>
  <c r="R801" i="4"/>
  <c r="R802" i="4"/>
  <c r="R803" i="4"/>
  <c r="R804" i="4"/>
  <c r="R805" i="4"/>
  <c r="R806" i="4"/>
  <c r="R807" i="4"/>
  <c r="R808" i="4"/>
  <c r="R809" i="4"/>
  <c r="R810" i="4"/>
  <c r="R811" i="4"/>
  <c r="R812" i="4"/>
  <c r="R813" i="4"/>
  <c r="R814" i="4"/>
  <c r="R815" i="4"/>
  <c r="R816" i="4"/>
  <c r="R817" i="4"/>
  <c r="R818" i="4"/>
  <c r="R819" i="4"/>
  <c r="R820" i="4"/>
  <c r="R821" i="4"/>
  <c r="R822" i="4"/>
  <c r="R823" i="4"/>
  <c r="R824" i="4"/>
  <c r="R825" i="4"/>
  <c r="R826" i="4"/>
  <c r="R827" i="4"/>
  <c r="R828" i="4"/>
  <c r="R829" i="4"/>
  <c r="R830" i="4"/>
  <c r="R831" i="4"/>
  <c r="R832" i="4"/>
  <c r="R833" i="4"/>
  <c r="R834" i="4"/>
  <c r="R835" i="4"/>
  <c r="R836" i="4"/>
  <c r="R837" i="4"/>
  <c r="R838" i="4"/>
  <c r="R839" i="4"/>
  <c r="R840" i="4"/>
  <c r="R841" i="4"/>
  <c r="R842" i="4"/>
  <c r="R843" i="4"/>
  <c r="R844" i="4"/>
  <c r="R845" i="4"/>
  <c r="R846" i="4"/>
  <c r="R847" i="4"/>
  <c r="R848" i="4"/>
  <c r="R849" i="4"/>
  <c r="R850" i="4"/>
  <c r="R851" i="4"/>
  <c r="R852" i="4"/>
  <c r="R853" i="4"/>
  <c r="R854" i="4"/>
  <c r="R855" i="4"/>
  <c r="R856" i="4"/>
  <c r="R857" i="4"/>
  <c r="R858" i="4"/>
  <c r="R859" i="4"/>
  <c r="R860" i="4"/>
  <c r="R861" i="4"/>
  <c r="R862" i="4"/>
  <c r="R863" i="4"/>
  <c r="R864" i="4"/>
  <c r="R865" i="4"/>
  <c r="R866" i="4"/>
  <c r="R867" i="4"/>
  <c r="R868" i="4"/>
  <c r="R869" i="4"/>
  <c r="R870" i="4"/>
  <c r="R871" i="4"/>
  <c r="R872" i="4"/>
  <c r="R873" i="4"/>
  <c r="R874" i="4"/>
  <c r="R875" i="4"/>
  <c r="R876" i="4"/>
  <c r="R877" i="4"/>
  <c r="R878" i="4"/>
  <c r="R879" i="4"/>
  <c r="R880" i="4"/>
  <c r="R881" i="4"/>
  <c r="R882" i="4"/>
  <c r="R883" i="4"/>
  <c r="R884" i="4"/>
  <c r="R885" i="4"/>
  <c r="R886" i="4"/>
  <c r="R887" i="4"/>
  <c r="R888" i="4"/>
  <c r="R889" i="4"/>
  <c r="R890" i="4"/>
  <c r="R891" i="4"/>
  <c r="R892" i="4"/>
  <c r="R893" i="4"/>
  <c r="R894" i="4"/>
  <c r="R895" i="4"/>
  <c r="R896" i="4"/>
  <c r="R897" i="4"/>
  <c r="R898" i="4"/>
  <c r="R899" i="4"/>
  <c r="R900" i="4"/>
  <c r="R901" i="4"/>
  <c r="R902" i="4"/>
  <c r="R903" i="4"/>
  <c r="R904" i="4"/>
  <c r="R905" i="4"/>
  <c r="R906" i="4"/>
  <c r="R907" i="4"/>
  <c r="R908" i="4"/>
  <c r="R909" i="4"/>
  <c r="R910" i="4"/>
  <c r="R911" i="4"/>
  <c r="R912" i="4"/>
  <c r="R913" i="4"/>
  <c r="R914" i="4"/>
  <c r="R915" i="4"/>
  <c r="R916" i="4"/>
  <c r="R917" i="4"/>
  <c r="R918" i="4"/>
  <c r="R919" i="4"/>
  <c r="R920" i="4"/>
  <c r="R921" i="4"/>
  <c r="R922" i="4"/>
  <c r="R923" i="4"/>
  <c r="R924" i="4"/>
  <c r="R925" i="4"/>
  <c r="R926" i="4"/>
  <c r="R927" i="4"/>
  <c r="R928" i="4"/>
  <c r="R929" i="4"/>
  <c r="R930" i="4"/>
  <c r="R931" i="4"/>
  <c r="R932" i="4"/>
  <c r="R933" i="4"/>
  <c r="R934" i="4"/>
  <c r="R935" i="4"/>
  <c r="R936" i="4"/>
  <c r="R937" i="4"/>
  <c r="R938" i="4"/>
  <c r="R939" i="4"/>
  <c r="R940" i="4"/>
  <c r="R941" i="4"/>
  <c r="R942" i="4"/>
  <c r="R943" i="4"/>
  <c r="R944" i="4"/>
  <c r="R945" i="4"/>
  <c r="R946" i="4"/>
  <c r="R947" i="4"/>
  <c r="R948" i="4"/>
  <c r="R949" i="4"/>
  <c r="R950" i="4"/>
  <c r="R951" i="4"/>
  <c r="R952" i="4"/>
  <c r="R953" i="4"/>
  <c r="R954" i="4"/>
  <c r="R955" i="4"/>
  <c r="R956" i="4"/>
  <c r="R957" i="4"/>
  <c r="R958" i="4"/>
  <c r="R959" i="4"/>
  <c r="R960" i="4"/>
  <c r="R961" i="4"/>
  <c r="R962" i="4"/>
  <c r="R963" i="4"/>
  <c r="R964" i="4"/>
  <c r="R965" i="4"/>
  <c r="R966" i="4"/>
  <c r="R967" i="4"/>
  <c r="R968" i="4"/>
  <c r="R969" i="4"/>
  <c r="R970" i="4"/>
  <c r="R971" i="4"/>
  <c r="R972" i="4"/>
  <c r="R973" i="4"/>
  <c r="R974" i="4"/>
  <c r="R975" i="4"/>
  <c r="R976" i="4"/>
  <c r="R977" i="4"/>
  <c r="R978" i="4"/>
  <c r="R979" i="4"/>
  <c r="R980" i="4"/>
  <c r="R981" i="4"/>
  <c r="R982" i="4"/>
  <c r="R983" i="4"/>
  <c r="R984" i="4"/>
  <c r="R985" i="4"/>
  <c r="R986" i="4"/>
  <c r="R987" i="4"/>
  <c r="R988" i="4"/>
  <c r="R989" i="4"/>
  <c r="R990" i="4"/>
  <c r="R991" i="4"/>
  <c r="R992" i="4"/>
  <c r="R993" i="4"/>
  <c r="R994" i="4"/>
  <c r="R995" i="4"/>
  <c r="R996" i="4"/>
  <c r="R997" i="4"/>
  <c r="R998" i="4"/>
  <c r="R999" i="4"/>
  <c r="R1000" i="4"/>
  <c r="R1001" i="4"/>
  <c r="R1002" i="4"/>
  <c r="R1003" i="4"/>
  <c r="R1004" i="4"/>
  <c r="R1005" i="4"/>
  <c r="R1006" i="4"/>
  <c r="R1007" i="4"/>
  <c r="R1008" i="4"/>
  <c r="R1009" i="4"/>
  <c r="R1010" i="4"/>
  <c r="R1011" i="4"/>
  <c r="R1012" i="4"/>
  <c r="R1013" i="4"/>
  <c r="R1014" i="4"/>
  <c r="R1015" i="4"/>
  <c r="R1016" i="4"/>
  <c r="R1017" i="4"/>
  <c r="R1018" i="4"/>
  <c r="R1019" i="4"/>
  <c r="R1020" i="4"/>
  <c r="R1021" i="4"/>
  <c r="R1022" i="4"/>
  <c r="R1023" i="4"/>
  <c r="R1024" i="4"/>
  <c r="R1025" i="4"/>
  <c r="R1026" i="4"/>
  <c r="R1027" i="4"/>
  <c r="R1028" i="4"/>
  <c r="R1029" i="4"/>
  <c r="R1030" i="4"/>
  <c r="R1031" i="4"/>
  <c r="R1032" i="4"/>
  <c r="R1033" i="4"/>
  <c r="R1034" i="4"/>
  <c r="R1035" i="4"/>
  <c r="R1036" i="4"/>
  <c r="R1037" i="4"/>
  <c r="R1038" i="4"/>
  <c r="R1039" i="4"/>
  <c r="R1040" i="4"/>
  <c r="R1041" i="4"/>
  <c r="R1042" i="4"/>
  <c r="R1043" i="4"/>
  <c r="R1044" i="4"/>
  <c r="R1045" i="4"/>
  <c r="R1046" i="4"/>
  <c r="R1047" i="4"/>
  <c r="R1048" i="4"/>
  <c r="R1049" i="4"/>
  <c r="R1050" i="4"/>
  <c r="R1051" i="4"/>
  <c r="R1052" i="4"/>
  <c r="R1053" i="4"/>
  <c r="R1054" i="4"/>
  <c r="R1055" i="4"/>
  <c r="R1056" i="4"/>
  <c r="R1057" i="4"/>
  <c r="R1058" i="4"/>
  <c r="R1059" i="4"/>
  <c r="R1060" i="4"/>
  <c r="R1061" i="4"/>
  <c r="R1062" i="4"/>
  <c r="R1063" i="4"/>
  <c r="R1064" i="4"/>
  <c r="R1065" i="4"/>
  <c r="R1066" i="4"/>
  <c r="R1067" i="4"/>
  <c r="R1068" i="4"/>
  <c r="R1069" i="4"/>
  <c r="R1070" i="4"/>
  <c r="R1071" i="4"/>
  <c r="R1072" i="4"/>
  <c r="R1073" i="4"/>
  <c r="R1074" i="4"/>
  <c r="R1075" i="4"/>
  <c r="R1076" i="4"/>
  <c r="R1077" i="4"/>
  <c r="R1078" i="4"/>
  <c r="R1079" i="4"/>
  <c r="R1080" i="4"/>
  <c r="R1081" i="4"/>
  <c r="R1082" i="4"/>
  <c r="R1083" i="4"/>
  <c r="R1084" i="4"/>
  <c r="R1085" i="4"/>
  <c r="R1086" i="4"/>
  <c r="R1087" i="4"/>
  <c r="R1088" i="4"/>
  <c r="R1089" i="4"/>
  <c r="R1090" i="4"/>
  <c r="R1091" i="4"/>
  <c r="R1092" i="4"/>
  <c r="R1093" i="4"/>
  <c r="R1094" i="4"/>
  <c r="R1095" i="4"/>
  <c r="R1096" i="4"/>
  <c r="R1097" i="4"/>
  <c r="R1098" i="4"/>
  <c r="R1099" i="4"/>
  <c r="R1100" i="4"/>
  <c r="R1101" i="4"/>
  <c r="R1102" i="4"/>
  <c r="R1103" i="4"/>
  <c r="R1104" i="4"/>
  <c r="R1105" i="4"/>
  <c r="R1106" i="4"/>
  <c r="R1107" i="4"/>
  <c r="R1108" i="4"/>
  <c r="R1109" i="4"/>
  <c r="R1110" i="4"/>
  <c r="R1111" i="4"/>
  <c r="R1112" i="4"/>
  <c r="R1113" i="4"/>
  <c r="R1114" i="4"/>
  <c r="R1115" i="4"/>
  <c r="R1116" i="4"/>
  <c r="R1117" i="4"/>
  <c r="R1118" i="4"/>
  <c r="R1119" i="4"/>
  <c r="R1120" i="4"/>
  <c r="R1121" i="4"/>
  <c r="R1122" i="4"/>
  <c r="R1123" i="4"/>
  <c r="R1124" i="4"/>
  <c r="R1125" i="4"/>
  <c r="R1126" i="4"/>
  <c r="R1127" i="4"/>
  <c r="R1128" i="4"/>
  <c r="R1129" i="4"/>
  <c r="R1130" i="4"/>
  <c r="R1131" i="4"/>
  <c r="R1132" i="4"/>
  <c r="R1133" i="4"/>
  <c r="R1134" i="4"/>
  <c r="R1135" i="4"/>
  <c r="R1136" i="4"/>
  <c r="R1137" i="4"/>
  <c r="R1138" i="4"/>
  <c r="R1139" i="4"/>
  <c r="R1140" i="4"/>
  <c r="R1141" i="4"/>
  <c r="R1142" i="4"/>
  <c r="R1143" i="4"/>
  <c r="R1144" i="4"/>
  <c r="R1145" i="4"/>
  <c r="R1146" i="4"/>
  <c r="R1147" i="4"/>
  <c r="R1148" i="4"/>
  <c r="R1149" i="4"/>
  <c r="R1150" i="4"/>
  <c r="R1151" i="4"/>
  <c r="R1152" i="4"/>
  <c r="R1153" i="4"/>
  <c r="R1154" i="4"/>
  <c r="R1155" i="4"/>
  <c r="R1156" i="4"/>
  <c r="R1157" i="4"/>
  <c r="R1158" i="4"/>
  <c r="R1159" i="4"/>
  <c r="R1160" i="4"/>
  <c r="R1161" i="4"/>
  <c r="R1162" i="4"/>
  <c r="R1163" i="4"/>
  <c r="R1164" i="4"/>
  <c r="R1165" i="4"/>
  <c r="R1166" i="4"/>
  <c r="R1167" i="4"/>
  <c r="R1168" i="4"/>
  <c r="R1169" i="4"/>
  <c r="R1170" i="4"/>
  <c r="R1171" i="4"/>
  <c r="R1172" i="4"/>
  <c r="R1173" i="4"/>
  <c r="R1174" i="4"/>
  <c r="R1175" i="4"/>
  <c r="R1176" i="4"/>
  <c r="R1177" i="4"/>
  <c r="R1178" i="4"/>
  <c r="R1179" i="4"/>
  <c r="R1180" i="4"/>
  <c r="R1181" i="4"/>
  <c r="R1182" i="4"/>
  <c r="R1183" i="4"/>
  <c r="R1184" i="4"/>
  <c r="R1185" i="4"/>
  <c r="R1186" i="4"/>
  <c r="R1187" i="4"/>
  <c r="R1188" i="4"/>
  <c r="R1189" i="4"/>
  <c r="R1190" i="4"/>
  <c r="R1191" i="4"/>
  <c r="R1192" i="4"/>
  <c r="R1193" i="4"/>
  <c r="R1194" i="4"/>
  <c r="R1195" i="4"/>
  <c r="R1196" i="4"/>
  <c r="R1197" i="4"/>
  <c r="R1198" i="4"/>
  <c r="R1199" i="4"/>
  <c r="R1200" i="4"/>
  <c r="R1201" i="4"/>
  <c r="R1202" i="4"/>
  <c r="R1203" i="4"/>
  <c r="R1204" i="4"/>
  <c r="R1205" i="4"/>
  <c r="R1206" i="4"/>
  <c r="R1207" i="4"/>
  <c r="R1208" i="4"/>
  <c r="R1209" i="4"/>
  <c r="R1210" i="4"/>
  <c r="R1211" i="4"/>
  <c r="R1212" i="4"/>
  <c r="R1213" i="4"/>
  <c r="R1214" i="4"/>
  <c r="R1215" i="4"/>
  <c r="R1216" i="4"/>
  <c r="R1217" i="4"/>
  <c r="R1218" i="4"/>
  <c r="R1219" i="4"/>
  <c r="R1220" i="4"/>
  <c r="R1221" i="4"/>
  <c r="R1222" i="4"/>
  <c r="R1223" i="4"/>
  <c r="R1224" i="4"/>
  <c r="R1225" i="4"/>
  <c r="R1226" i="4"/>
  <c r="R1227" i="4"/>
  <c r="R1228" i="4"/>
  <c r="R1229" i="4"/>
  <c r="R1230" i="4"/>
  <c r="R1231" i="4"/>
  <c r="R1232" i="4"/>
  <c r="R1233" i="4"/>
  <c r="R1234" i="4"/>
  <c r="R1235" i="4"/>
  <c r="R1236" i="4"/>
  <c r="R1237" i="4"/>
  <c r="R1238" i="4"/>
  <c r="R1239" i="4"/>
  <c r="R1240" i="4"/>
  <c r="R1241" i="4"/>
  <c r="R1242" i="4"/>
  <c r="R1243" i="4"/>
  <c r="R1244" i="4"/>
  <c r="R1245" i="4"/>
  <c r="R1246" i="4"/>
  <c r="R1247" i="4"/>
  <c r="R1248" i="4"/>
  <c r="R1249" i="4"/>
  <c r="R1250" i="4"/>
  <c r="R1251" i="4"/>
  <c r="R1252" i="4"/>
  <c r="R1253" i="4"/>
  <c r="R1254" i="4"/>
  <c r="R1255" i="4"/>
  <c r="R1256" i="4"/>
  <c r="R1257" i="4"/>
  <c r="R1258" i="4"/>
  <c r="R1259" i="4"/>
  <c r="R1260" i="4"/>
  <c r="R1261" i="4"/>
  <c r="R1262" i="4"/>
  <c r="R1263" i="4"/>
  <c r="R1264" i="4"/>
  <c r="R1265" i="4"/>
  <c r="R1266" i="4"/>
  <c r="R1267" i="4"/>
  <c r="R1268" i="4"/>
  <c r="R1269" i="4"/>
  <c r="R1270" i="4"/>
  <c r="R1271" i="4"/>
  <c r="R1272" i="4"/>
  <c r="R1273" i="4"/>
  <c r="R1274" i="4"/>
  <c r="R1275" i="4"/>
  <c r="R1276" i="4"/>
  <c r="R1277" i="4"/>
  <c r="R1278" i="4"/>
  <c r="R1279" i="4"/>
  <c r="R1280" i="4"/>
  <c r="R1281" i="4"/>
  <c r="R1282" i="4"/>
  <c r="R1283" i="4"/>
  <c r="R1284" i="4"/>
  <c r="R1285" i="4"/>
  <c r="R1286" i="4"/>
  <c r="R1287" i="4"/>
  <c r="R1288" i="4"/>
  <c r="R1289" i="4"/>
  <c r="R1290" i="4"/>
  <c r="R1291" i="4"/>
  <c r="R1292" i="4"/>
  <c r="R1293" i="4"/>
  <c r="R1294" i="4"/>
  <c r="R1295" i="4"/>
  <c r="R1296" i="4"/>
  <c r="R1297" i="4"/>
  <c r="R1298" i="4"/>
  <c r="R1299" i="4"/>
  <c r="R1300" i="4"/>
  <c r="R1301" i="4"/>
  <c r="R1302" i="4"/>
  <c r="R1303" i="4"/>
  <c r="R1304" i="4"/>
  <c r="R1305" i="4"/>
  <c r="R1306" i="4"/>
  <c r="R1307" i="4"/>
  <c r="R1308" i="4"/>
  <c r="R1309" i="4"/>
  <c r="R1310" i="4"/>
  <c r="R1311" i="4"/>
  <c r="R1312" i="4"/>
  <c r="R1313" i="4"/>
  <c r="R1314" i="4"/>
  <c r="R1315" i="4"/>
  <c r="R1316" i="4"/>
  <c r="R1317" i="4"/>
  <c r="R1318" i="4"/>
  <c r="R1319" i="4"/>
  <c r="R1320" i="4"/>
  <c r="R1321" i="4"/>
  <c r="R1322" i="4"/>
  <c r="R1323" i="4"/>
  <c r="R1324" i="4"/>
  <c r="R1325" i="4"/>
  <c r="R1326" i="4"/>
  <c r="R1327" i="4"/>
  <c r="R1328" i="4"/>
  <c r="R1329" i="4"/>
  <c r="R1330" i="4"/>
  <c r="R1331" i="4"/>
  <c r="R1332" i="4"/>
  <c r="R1333" i="4"/>
  <c r="R1334" i="4"/>
  <c r="R1335" i="4"/>
  <c r="R1336" i="4"/>
  <c r="R1337" i="4"/>
  <c r="R1338" i="4"/>
  <c r="R1339" i="4"/>
  <c r="R1340" i="4"/>
  <c r="R1341" i="4"/>
  <c r="R1342" i="4"/>
  <c r="R1343" i="4"/>
  <c r="R1344" i="4"/>
  <c r="R1345" i="4"/>
  <c r="R1346" i="4"/>
  <c r="R1347" i="4"/>
  <c r="R1348" i="4"/>
  <c r="R1349" i="4"/>
  <c r="R1350" i="4"/>
  <c r="R1351" i="4"/>
  <c r="R1352" i="4"/>
  <c r="R1353" i="4"/>
  <c r="R1354" i="4"/>
  <c r="R1355" i="4"/>
  <c r="R1356" i="4"/>
  <c r="R1357" i="4"/>
  <c r="R1358" i="4"/>
  <c r="R1359" i="4"/>
  <c r="R1360" i="4"/>
  <c r="R1361" i="4"/>
  <c r="R1362" i="4"/>
  <c r="R1363" i="4"/>
  <c r="R1364" i="4"/>
  <c r="R1365" i="4"/>
  <c r="R1366" i="4"/>
  <c r="R1367" i="4"/>
  <c r="R1368" i="4"/>
  <c r="R1369" i="4"/>
  <c r="R1370" i="4"/>
  <c r="R1371" i="4"/>
  <c r="R1372" i="4"/>
  <c r="R1373" i="4"/>
  <c r="R1374" i="4"/>
  <c r="R1375" i="4"/>
  <c r="R1376" i="4"/>
  <c r="R1377" i="4"/>
  <c r="R1378" i="4"/>
  <c r="R1379" i="4"/>
  <c r="R1380" i="4"/>
  <c r="R1381" i="4"/>
  <c r="R1382" i="4"/>
  <c r="R1383" i="4"/>
  <c r="R1384" i="4"/>
  <c r="R1385" i="4"/>
  <c r="R1386" i="4"/>
  <c r="R1387" i="4"/>
  <c r="R1388" i="4"/>
  <c r="R1389" i="4"/>
  <c r="R1390" i="4"/>
  <c r="R1391" i="4"/>
  <c r="R1392" i="4"/>
  <c r="R1393" i="4"/>
  <c r="R1394" i="4"/>
  <c r="R1395" i="4"/>
  <c r="R1396" i="4"/>
  <c r="R1397" i="4"/>
  <c r="R1398" i="4"/>
  <c r="R1399" i="4"/>
  <c r="R1400" i="4"/>
  <c r="R1401" i="4"/>
  <c r="R1402" i="4"/>
  <c r="R1403" i="4"/>
  <c r="R1404" i="4"/>
  <c r="R1405" i="4"/>
  <c r="R1406" i="4"/>
  <c r="R1407" i="4"/>
  <c r="R1408" i="4"/>
  <c r="R1409" i="4"/>
  <c r="R1410" i="4"/>
  <c r="R1411" i="4"/>
  <c r="R1412" i="4"/>
  <c r="R1413" i="4"/>
  <c r="R1414" i="4"/>
  <c r="R1415" i="4"/>
  <c r="R1416" i="4"/>
  <c r="R1417" i="4"/>
  <c r="R1418" i="4"/>
  <c r="R1419" i="4"/>
  <c r="R1420" i="4"/>
  <c r="R1421" i="4"/>
  <c r="R1422" i="4"/>
  <c r="R1423" i="4"/>
  <c r="R1424" i="4"/>
  <c r="R1425" i="4"/>
  <c r="R1426" i="4"/>
  <c r="R1427" i="4"/>
  <c r="R1428" i="4"/>
  <c r="R1429" i="4"/>
  <c r="R1430" i="4"/>
  <c r="R1431" i="4"/>
  <c r="R1432" i="4"/>
  <c r="R1433" i="4"/>
  <c r="R1434" i="4"/>
  <c r="R1435" i="4"/>
  <c r="R1436" i="4"/>
  <c r="R1437" i="4"/>
  <c r="R1438" i="4"/>
  <c r="R1439" i="4"/>
  <c r="R1440" i="4"/>
  <c r="R1441" i="4"/>
  <c r="R1442" i="4"/>
  <c r="R1443" i="4"/>
  <c r="R1444" i="4"/>
  <c r="R1445" i="4"/>
  <c r="R1446" i="4"/>
  <c r="R1447" i="4"/>
  <c r="R1448" i="4"/>
  <c r="R1449" i="4"/>
  <c r="R1450" i="4"/>
  <c r="R1451" i="4"/>
  <c r="R1452" i="4"/>
  <c r="R1453" i="4"/>
  <c r="R1454" i="4"/>
  <c r="R1455" i="4"/>
  <c r="R1456" i="4"/>
  <c r="R1457" i="4"/>
  <c r="R1458" i="4"/>
  <c r="R1459" i="4"/>
  <c r="R1460" i="4"/>
  <c r="R1461" i="4"/>
  <c r="R1462" i="4"/>
  <c r="R1463" i="4"/>
  <c r="R1464" i="4"/>
  <c r="R1465" i="4"/>
  <c r="R1466" i="4"/>
  <c r="R1467" i="4"/>
  <c r="R1468" i="4"/>
  <c r="R1469" i="4"/>
  <c r="R1470" i="4"/>
  <c r="R1471" i="4"/>
  <c r="R1472" i="4"/>
  <c r="R1473" i="4"/>
  <c r="R1474" i="4"/>
  <c r="R1475" i="4"/>
  <c r="R1476" i="4"/>
  <c r="R1477" i="4"/>
  <c r="R1478" i="4"/>
  <c r="R1479" i="4"/>
  <c r="R1480" i="4"/>
  <c r="R1481" i="4"/>
  <c r="R1482" i="4"/>
  <c r="R1483" i="4"/>
  <c r="R1484" i="4"/>
  <c r="R1485" i="4"/>
  <c r="R1486" i="4"/>
  <c r="R1487" i="4"/>
  <c r="R1488" i="4"/>
  <c r="R1489" i="4"/>
  <c r="R1490" i="4"/>
  <c r="R1491" i="4"/>
  <c r="R1492" i="4"/>
  <c r="R1493" i="4"/>
  <c r="R1494" i="4"/>
  <c r="R1495" i="4"/>
  <c r="R1496" i="4"/>
  <c r="R1497" i="4"/>
  <c r="R1498" i="4"/>
  <c r="R1499" i="4"/>
  <c r="R1500" i="4"/>
  <c r="R1501" i="4"/>
  <c r="R1502" i="4"/>
  <c r="R1503" i="4"/>
  <c r="R1504" i="4"/>
  <c r="R1505" i="4"/>
  <c r="R1506" i="4"/>
  <c r="R1507" i="4"/>
  <c r="R1508" i="4"/>
  <c r="R1509" i="4"/>
  <c r="R1510" i="4"/>
  <c r="R1511" i="4"/>
  <c r="R1512" i="4"/>
  <c r="R1513" i="4"/>
  <c r="R1514" i="4"/>
  <c r="R1515" i="4"/>
  <c r="R1516" i="4"/>
  <c r="R1517" i="4"/>
  <c r="R1518" i="4"/>
  <c r="R1519" i="4"/>
  <c r="R1520" i="4"/>
  <c r="R1521" i="4"/>
  <c r="R1522" i="4"/>
  <c r="R1523" i="4"/>
  <c r="R1524" i="4"/>
  <c r="R1525" i="4"/>
  <c r="R1526" i="4"/>
  <c r="R1527" i="4"/>
  <c r="R1528" i="4"/>
  <c r="R1529" i="4"/>
  <c r="R1530" i="4"/>
  <c r="R1531" i="4"/>
  <c r="R1532" i="4"/>
  <c r="R1533" i="4"/>
  <c r="R1534" i="4"/>
  <c r="R1535" i="4"/>
  <c r="R1536" i="4"/>
  <c r="R1537" i="4"/>
  <c r="R1538" i="4"/>
  <c r="R1539" i="4"/>
  <c r="R1540" i="4"/>
  <c r="R1541" i="4"/>
  <c r="R1542" i="4"/>
  <c r="R1543" i="4"/>
  <c r="R1544" i="4"/>
  <c r="R1545" i="4"/>
  <c r="R1546" i="4"/>
  <c r="R1547" i="4"/>
  <c r="R1548" i="4"/>
  <c r="R1549" i="4"/>
  <c r="R1550" i="4"/>
  <c r="R1551" i="4"/>
  <c r="R1552" i="4"/>
  <c r="R1553" i="4"/>
  <c r="R1554" i="4"/>
  <c r="R1555" i="4"/>
  <c r="R1556" i="4"/>
  <c r="R1557" i="4"/>
  <c r="R1558" i="4"/>
  <c r="R1559" i="4"/>
  <c r="R1560" i="4"/>
  <c r="R1561" i="4"/>
  <c r="R1562" i="4"/>
  <c r="R1563" i="4"/>
  <c r="R1564" i="4"/>
  <c r="R1565" i="4"/>
  <c r="R1566" i="4"/>
  <c r="R1567" i="4"/>
  <c r="R1568" i="4"/>
  <c r="R1569" i="4"/>
  <c r="R1570" i="4"/>
  <c r="R1571" i="4"/>
  <c r="R1572" i="4"/>
  <c r="R1573" i="4"/>
  <c r="R1574" i="4"/>
  <c r="R1575" i="4"/>
  <c r="R1576" i="4"/>
  <c r="R1577" i="4"/>
  <c r="R1578" i="4"/>
  <c r="R1579" i="4"/>
  <c r="R1580" i="4"/>
  <c r="R1581" i="4"/>
  <c r="R1582" i="4"/>
  <c r="R1583" i="4"/>
  <c r="R1584" i="4"/>
  <c r="R1585" i="4"/>
  <c r="R1586" i="4"/>
  <c r="R1587" i="4"/>
  <c r="R1588" i="4"/>
  <c r="R1589" i="4"/>
  <c r="R1590" i="4"/>
  <c r="R1591" i="4"/>
  <c r="R1592" i="4"/>
  <c r="R1593" i="4"/>
  <c r="R1594" i="4"/>
  <c r="R1595" i="4"/>
  <c r="R1596" i="4"/>
  <c r="R1597" i="4"/>
  <c r="R1598" i="4"/>
  <c r="R1599" i="4"/>
  <c r="R1600" i="4"/>
  <c r="R1601" i="4"/>
  <c r="R1602" i="4"/>
  <c r="R1603" i="4"/>
  <c r="R1604" i="4"/>
  <c r="R1605" i="4"/>
  <c r="R1606" i="4"/>
  <c r="R1607" i="4"/>
  <c r="R1608" i="4"/>
  <c r="R1609" i="4"/>
  <c r="R1610" i="4"/>
  <c r="R1611" i="4"/>
  <c r="R1612" i="4"/>
  <c r="R1613" i="4"/>
  <c r="R1614" i="4"/>
  <c r="R1615" i="4"/>
  <c r="R1616" i="4"/>
  <c r="R1617" i="4"/>
  <c r="R1618" i="4"/>
  <c r="R1619" i="4"/>
  <c r="R1620" i="4"/>
  <c r="R1621" i="4"/>
  <c r="R1622" i="4"/>
  <c r="R1623" i="4"/>
  <c r="R1624" i="4"/>
  <c r="R1625" i="4"/>
  <c r="R1626" i="4"/>
  <c r="R1627" i="4"/>
  <c r="R1628" i="4"/>
  <c r="R1629" i="4"/>
  <c r="R1630" i="4"/>
  <c r="R1631" i="4"/>
  <c r="R1632" i="4"/>
  <c r="R1633" i="4"/>
  <c r="R1634" i="4"/>
  <c r="R1635" i="4"/>
  <c r="R1636" i="4"/>
  <c r="R1637" i="4"/>
  <c r="R1638" i="4"/>
  <c r="R1639" i="4"/>
  <c r="R1640" i="4"/>
  <c r="R1641" i="4"/>
  <c r="R1642" i="4"/>
  <c r="R1643" i="4"/>
  <c r="R1644" i="4"/>
  <c r="R1645" i="4"/>
  <c r="R1646" i="4"/>
  <c r="R1647" i="4"/>
  <c r="R1648" i="4"/>
  <c r="R1649" i="4"/>
  <c r="R1650" i="4"/>
  <c r="R1651" i="4"/>
  <c r="R1652" i="4"/>
  <c r="R1653" i="4"/>
  <c r="R1654" i="4"/>
  <c r="R1655" i="4"/>
  <c r="R1656" i="4"/>
  <c r="R1657" i="4"/>
  <c r="R1658" i="4"/>
  <c r="R1659" i="4"/>
  <c r="R1660" i="4"/>
  <c r="R1661" i="4"/>
  <c r="R1662" i="4"/>
  <c r="R1663" i="4"/>
  <c r="R1664" i="4"/>
  <c r="R1665" i="4"/>
  <c r="R1666" i="4"/>
  <c r="R1667" i="4"/>
  <c r="R1668" i="4"/>
  <c r="R1669" i="4"/>
  <c r="R1670" i="4"/>
  <c r="R1671" i="4"/>
  <c r="R1672" i="4"/>
  <c r="R1673" i="4"/>
  <c r="R1674" i="4"/>
  <c r="R1675" i="4"/>
  <c r="R1676" i="4"/>
  <c r="R1677" i="4"/>
  <c r="R1678" i="4"/>
  <c r="R1679" i="4"/>
  <c r="R1680" i="4"/>
  <c r="R1681" i="4"/>
  <c r="R1682" i="4"/>
  <c r="R1683" i="4"/>
  <c r="R1684" i="4"/>
  <c r="R1685" i="4"/>
  <c r="R1686" i="4"/>
  <c r="R1687" i="4"/>
  <c r="R1688" i="4"/>
  <c r="R1689" i="4"/>
  <c r="R1690" i="4"/>
  <c r="R1691" i="4"/>
  <c r="R1692" i="4"/>
  <c r="R1693" i="4"/>
  <c r="R1694" i="4"/>
  <c r="R1695" i="4"/>
  <c r="R1696" i="4"/>
  <c r="R1697" i="4"/>
  <c r="R1698" i="4"/>
  <c r="R1699" i="4"/>
  <c r="R1700" i="4"/>
  <c r="R1701" i="4"/>
  <c r="R1702" i="4"/>
  <c r="R1703" i="4"/>
  <c r="R1704" i="4"/>
  <c r="R1705" i="4"/>
  <c r="R1706" i="4"/>
  <c r="R1707" i="4"/>
  <c r="R1708" i="4"/>
  <c r="R1709" i="4"/>
  <c r="R1710" i="4"/>
  <c r="R1711" i="4"/>
  <c r="R1712" i="4"/>
  <c r="R1713" i="4"/>
  <c r="R1714" i="4"/>
  <c r="R1715" i="4"/>
  <c r="R1716" i="4"/>
  <c r="R1717" i="4"/>
  <c r="R1718" i="4"/>
  <c r="R1719" i="4"/>
  <c r="R1720" i="4"/>
  <c r="R1721" i="4"/>
  <c r="R1722" i="4"/>
  <c r="R1723" i="4"/>
  <c r="R1724" i="4"/>
  <c r="R1725" i="4"/>
  <c r="R1726" i="4"/>
  <c r="R1727" i="4"/>
  <c r="R1728" i="4"/>
  <c r="R1729" i="4"/>
  <c r="R1730" i="4"/>
  <c r="R1731" i="4"/>
  <c r="R1732" i="4"/>
  <c r="R1733" i="4"/>
  <c r="R1734" i="4"/>
  <c r="R1735" i="4"/>
  <c r="R1736" i="4"/>
  <c r="R1737" i="4"/>
  <c r="R1738" i="4"/>
  <c r="R1739" i="4"/>
  <c r="R1740" i="4"/>
  <c r="R1741" i="4"/>
  <c r="R1742" i="4"/>
  <c r="R1743" i="4"/>
  <c r="R1744" i="4"/>
  <c r="R1745" i="4"/>
  <c r="R1746" i="4"/>
  <c r="R1747" i="4"/>
  <c r="R1748" i="4"/>
  <c r="R1749" i="4"/>
  <c r="R1750" i="4"/>
  <c r="R1751" i="4"/>
  <c r="R1752" i="4"/>
  <c r="R1753" i="4"/>
  <c r="R1754" i="4"/>
  <c r="R1755" i="4"/>
  <c r="R1756" i="4"/>
  <c r="R1757" i="4"/>
  <c r="R1758" i="4"/>
  <c r="R1759" i="4"/>
  <c r="R1760" i="4"/>
  <c r="R1761" i="4"/>
  <c r="R1762" i="4"/>
  <c r="R1763" i="4"/>
  <c r="R1764" i="4"/>
  <c r="R1765" i="4"/>
  <c r="R1766" i="4"/>
  <c r="R1767" i="4"/>
  <c r="R1768" i="4"/>
  <c r="R1769" i="4"/>
  <c r="R1770" i="4"/>
  <c r="R1771" i="4"/>
  <c r="R1772" i="4"/>
  <c r="R1773" i="4"/>
  <c r="R1774" i="4"/>
  <c r="R1775" i="4"/>
  <c r="R1776" i="4"/>
  <c r="R1777" i="4"/>
  <c r="R1778" i="4"/>
  <c r="R1779" i="4"/>
  <c r="R1780" i="4"/>
  <c r="R1781" i="4"/>
  <c r="R1782" i="4"/>
  <c r="R1783" i="4"/>
  <c r="R1784" i="4"/>
  <c r="R1785" i="4"/>
  <c r="R1786" i="4"/>
  <c r="R1787" i="4"/>
  <c r="R1788" i="4"/>
  <c r="R1789" i="4"/>
  <c r="R1790" i="4"/>
  <c r="R1791" i="4"/>
  <c r="R1792" i="4"/>
  <c r="R1793" i="4"/>
  <c r="R1794" i="4"/>
  <c r="R1795" i="4"/>
  <c r="R1796" i="4"/>
  <c r="R1797" i="4"/>
  <c r="R1798" i="4"/>
  <c r="R1799" i="4"/>
  <c r="R1800" i="4"/>
  <c r="R1801" i="4"/>
  <c r="R1802" i="4"/>
  <c r="R1803" i="4"/>
  <c r="R1804" i="4"/>
  <c r="R1805" i="4"/>
  <c r="R1806" i="4"/>
  <c r="R1807" i="4"/>
  <c r="R1808" i="4"/>
  <c r="R1809" i="4"/>
  <c r="R1810" i="4"/>
  <c r="R1811" i="4"/>
  <c r="R1812" i="4"/>
  <c r="R1813" i="4"/>
  <c r="R1814" i="4"/>
  <c r="R1815" i="4"/>
  <c r="R1816" i="4"/>
  <c r="R1817" i="4"/>
  <c r="R1818" i="4"/>
  <c r="R1819" i="4"/>
  <c r="R1820" i="4"/>
  <c r="R1821" i="4"/>
  <c r="R1822" i="4"/>
  <c r="R1823" i="4"/>
  <c r="R1824" i="4"/>
  <c r="R1825" i="4"/>
  <c r="R1826" i="4"/>
  <c r="R1827" i="4"/>
  <c r="R1828" i="4"/>
  <c r="R1829" i="4"/>
  <c r="R1830" i="4"/>
  <c r="R1831" i="4"/>
  <c r="R1832" i="4"/>
  <c r="R1833" i="4"/>
  <c r="R1834" i="4"/>
  <c r="R1835" i="4"/>
  <c r="R1836" i="4"/>
  <c r="R1837" i="4"/>
  <c r="R1838" i="4"/>
  <c r="R1839" i="4"/>
  <c r="R1840" i="4"/>
  <c r="R1841" i="4"/>
  <c r="R1842" i="4"/>
  <c r="R1843" i="4"/>
  <c r="R1844" i="4"/>
  <c r="R1845" i="4"/>
  <c r="R1846" i="4"/>
  <c r="R1847" i="4"/>
  <c r="R1848" i="4"/>
  <c r="R1849" i="4"/>
  <c r="R1850" i="4"/>
  <c r="R1851" i="4"/>
  <c r="R1852" i="4"/>
  <c r="R1853" i="4"/>
  <c r="R1854" i="4"/>
  <c r="R1855" i="4"/>
  <c r="R1856" i="4"/>
  <c r="R1857" i="4"/>
  <c r="R1858" i="4"/>
  <c r="R1859" i="4"/>
  <c r="R1860" i="4"/>
  <c r="R1861" i="4"/>
  <c r="R1862" i="4"/>
  <c r="R1863" i="4"/>
  <c r="R1864" i="4"/>
  <c r="R1865" i="4"/>
  <c r="R1866" i="4"/>
  <c r="R1867" i="4"/>
  <c r="R1868" i="4"/>
  <c r="R1869" i="4"/>
  <c r="R1870" i="4"/>
  <c r="R1871" i="4"/>
  <c r="R1872" i="4"/>
  <c r="R1873" i="4"/>
  <c r="R1874" i="4"/>
  <c r="R1875" i="4"/>
  <c r="R1876" i="4"/>
  <c r="R1877" i="4"/>
  <c r="R1878" i="4"/>
  <c r="R1879" i="4"/>
  <c r="R1880" i="4"/>
  <c r="R1881" i="4"/>
  <c r="R1882" i="4"/>
  <c r="R1883" i="4"/>
  <c r="R1884" i="4"/>
  <c r="R1885" i="4"/>
  <c r="R1886" i="4"/>
  <c r="R1887" i="4"/>
  <c r="R1888" i="4"/>
  <c r="R1889" i="4"/>
  <c r="R1890" i="4"/>
  <c r="R1891" i="4"/>
  <c r="R1892" i="4"/>
  <c r="R1893" i="4"/>
  <c r="R1894" i="4"/>
  <c r="R1895" i="4"/>
  <c r="R1896" i="4"/>
  <c r="R1897" i="4"/>
  <c r="R1898" i="4"/>
  <c r="R1899" i="4"/>
  <c r="R1900" i="4"/>
  <c r="R1901" i="4"/>
  <c r="R1902" i="4"/>
  <c r="R1903" i="4"/>
  <c r="R1904" i="4"/>
  <c r="R1905" i="4"/>
  <c r="R1906" i="4"/>
  <c r="R1907" i="4"/>
  <c r="R1908" i="4"/>
  <c r="R1909" i="4"/>
  <c r="R1910" i="4"/>
  <c r="R1911" i="4"/>
  <c r="R1912" i="4"/>
  <c r="R1913" i="4"/>
  <c r="R1914" i="4"/>
  <c r="R1915" i="4"/>
  <c r="R1916" i="4"/>
  <c r="R1917" i="4"/>
  <c r="R1918" i="4"/>
  <c r="R1919" i="4"/>
  <c r="R1920" i="4"/>
  <c r="R1921" i="4"/>
  <c r="R1922" i="4"/>
  <c r="R1923" i="4"/>
  <c r="R1924" i="4"/>
  <c r="R1925" i="4"/>
  <c r="R1926" i="4"/>
  <c r="R1927" i="4"/>
  <c r="R1928" i="4"/>
  <c r="R1929" i="4"/>
  <c r="R1930" i="4"/>
  <c r="R1931" i="4"/>
  <c r="R1932" i="4"/>
  <c r="R1933" i="4"/>
  <c r="R1934" i="4"/>
  <c r="R1935" i="4"/>
  <c r="R1936" i="4"/>
  <c r="R1937" i="4"/>
  <c r="R1938" i="4"/>
  <c r="R1939" i="4"/>
  <c r="R1940" i="4"/>
  <c r="R1941" i="4"/>
  <c r="R1942" i="4"/>
  <c r="R1943" i="4"/>
  <c r="R1944" i="4"/>
  <c r="R1945" i="4"/>
  <c r="R1946" i="4"/>
  <c r="R1947" i="4"/>
  <c r="R1948" i="4"/>
  <c r="R1949" i="4"/>
  <c r="R1950" i="4"/>
  <c r="R1951" i="4"/>
  <c r="R1952" i="4"/>
  <c r="R1953" i="4"/>
  <c r="R1954" i="4"/>
  <c r="R1955" i="4"/>
  <c r="R1956" i="4"/>
  <c r="R1957" i="4"/>
  <c r="R1958" i="4"/>
  <c r="R1959" i="4"/>
  <c r="R1960" i="4"/>
  <c r="R1961" i="4"/>
  <c r="R1962" i="4"/>
  <c r="R1963" i="4"/>
  <c r="R1964" i="4"/>
  <c r="R1965" i="4"/>
  <c r="R1966" i="4"/>
  <c r="R1967" i="4"/>
  <c r="R1968" i="4"/>
  <c r="R1969" i="4"/>
  <c r="R1970" i="4"/>
  <c r="R1971" i="4"/>
  <c r="R1972" i="4"/>
  <c r="R1973" i="4"/>
  <c r="R1974" i="4"/>
  <c r="R1975" i="4"/>
  <c r="R1976" i="4"/>
  <c r="R1977" i="4"/>
  <c r="R1978" i="4"/>
  <c r="R1979" i="4"/>
  <c r="R1980" i="4"/>
  <c r="R1981" i="4"/>
  <c r="R1982" i="4"/>
  <c r="R1983" i="4"/>
  <c r="R1984" i="4"/>
  <c r="R1985" i="4"/>
  <c r="R1986" i="4"/>
  <c r="R1987" i="4"/>
  <c r="R1988" i="4"/>
  <c r="R1989" i="4"/>
  <c r="R1990" i="4"/>
  <c r="R1991" i="4"/>
  <c r="R1992" i="4"/>
  <c r="R1993" i="4"/>
  <c r="R1994" i="4"/>
  <c r="R1995" i="4"/>
  <c r="R1996" i="4"/>
  <c r="R1997" i="4"/>
  <c r="R1998" i="4"/>
  <c r="R1999" i="4"/>
  <c r="R2000" i="4"/>
  <c r="R2001" i="4"/>
  <c r="R2002" i="4"/>
  <c r="R2003" i="4"/>
  <c r="R2004" i="4"/>
  <c r="R2005" i="4"/>
  <c r="R2006" i="4"/>
  <c r="R2007" i="4"/>
  <c r="R2008" i="4"/>
  <c r="R2009" i="4"/>
  <c r="R2010" i="4"/>
  <c r="R2011" i="4"/>
  <c r="R2012" i="4"/>
  <c r="R2013" i="4"/>
  <c r="R2014" i="4"/>
  <c r="R2015" i="4"/>
  <c r="R2016" i="4"/>
  <c r="R2017" i="4"/>
  <c r="R2018" i="4"/>
  <c r="R2019" i="4"/>
  <c r="R2020" i="4"/>
  <c r="R2021" i="4"/>
  <c r="R2022" i="4"/>
  <c r="R2023" i="4"/>
  <c r="R2024" i="4"/>
  <c r="R2025" i="4"/>
  <c r="R2026" i="4"/>
  <c r="R2027" i="4"/>
  <c r="R2028" i="4"/>
  <c r="R2029" i="4"/>
  <c r="R2030" i="4"/>
  <c r="R2031" i="4"/>
  <c r="R2032" i="4"/>
  <c r="R2033" i="4"/>
  <c r="R2034" i="4"/>
  <c r="R2035" i="4"/>
  <c r="R2036" i="4"/>
  <c r="R2037" i="4"/>
  <c r="R2038" i="4"/>
  <c r="R2039" i="4"/>
  <c r="R2040" i="4"/>
  <c r="R2041" i="4"/>
  <c r="R2042" i="4"/>
  <c r="R2043" i="4"/>
  <c r="R2044" i="4"/>
  <c r="R2045" i="4"/>
  <c r="R2046" i="4"/>
  <c r="R2047" i="4"/>
  <c r="R2048" i="4"/>
  <c r="R2049" i="4"/>
  <c r="R2050" i="4"/>
  <c r="R2051" i="4"/>
  <c r="R2052" i="4"/>
  <c r="R2053" i="4"/>
  <c r="R2054" i="4"/>
  <c r="R2055" i="4"/>
  <c r="R2056" i="4"/>
  <c r="R2057" i="4"/>
  <c r="R2058" i="4"/>
  <c r="R2059" i="4"/>
  <c r="R2060" i="4"/>
  <c r="R2061" i="4"/>
  <c r="R2062" i="4"/>
  <c r="R2063" i="4"/>
  <c r="R2064" i="4"/>
  <c r="R2065" i="4"/>
  <c r="R2066" i="4"/>
  <c r="R2067" i="4"/>
  <c r="R2068" i="4"/>
  <c r="R2069" i="4"/>
  <c r="R2070" i="4"/>
  <c r="R2071" i="4"/>
  <c r="R2072" i="4"/>
  <c r="R2073" i="4"/>
  <c r="R2074" i="4"/>
  <c r="R2075" i="4"/>
  <c r="R2076" i="4"/>
  <c r="R2077" i="4"/>
  <c r="R2078" i="4"/>
  <c r="R2079" i="4"/>
  <c r="R2080" i="4"/>
  <c r="R2081" i="4"/>
  <c r="R2082" i="4"/>
  <c r="R2083" i="4"/>
  <c r="R2084" i="4"/>
  <c r="R2085" i="4"/>
  <c r="R2086" i="4"/>
  <c r="R2087" i="4"/>
  <c r="R2088" i="4"/>
  <c r="R2089" i="4"/>
  <c r="R2090" i="4"/>
  <c r="R2091" i="4"/>
  <c r="R2092" i="4"/>
  <c r="R2093" i="4"/>
  <c r="R2094" i="4"/>
  <c r="R2095" i="4"/>
  <c r="R2096" i="4"/>
  <c r="R2097" i="4"/>
  <c r="R2098" i="4"/>
  <c r="R2099" i="4"/>
  <c r="R2100" i="4"/>
  <c r="R2101" i="4"/>
  <c r="R2102" i="4"/>
  <c r="R2103" i="4"/>
  <c r="R2104" i="4"/>
  <c r="R2105" i="4"/>
  <c r="R2106" i="4"/>
  <c r="R2107" i="4"/>
  <c r="R2108" i="4"/>
  <c r="R2109" i="4"/>
  <c r="R2110" i="4"/>
  <c r="R2111" i="4"/>
  <c r="R2112" i="4"/>
  <c r="R2113" i="4"/>
  <c r="R2114" i="4"/>
  <c r="R2115" i="4"/>
  <c r="R2116" i="4"/>
  <c r="R2117" i="4"/>
  <c r="R2118" i="4"/>
  <c r="R2119" i="4"/>
  <c r="R2120" i="4"/>
  <c r="R2121" i="4"/>
  <c r="R2122" i="4"/>
  <c r="R2123" i="4"/>
  <c r="R2124" i="4"/>
  <c r="R2125" i="4"/>
  <c r="R2126" i="4"/>
  <c r="R2127" i="4"/>
  <c r="R2128" i="4"/>
  <c r="R2129" i="4"/>
  <c r="R2130" i="4"/>
  <c r="R2131" i="4"/>
  <c r="R2132" i="4"/>
  <c r="R2133" i="4"/>
  <c r="R2134" i="4"/>
  <c r="R2135" i="4"/>
  <c r="R2136" i="4"/>
  <c r="R2137" i="4"/>
  <c r="R2138" i="4"/>
  <c r="R2139" i="4"/>
  <c r="R2140" i="4"/>
  <c r="R2141" i="4"/>
  <c r="R2142" i="4"/>
  <c r="R2143" i="4"/>
  <c r="R2144" i="4"/>
  <c r="R2145" i="4"/>
  <c r="R2146" i="4"/>
  <c r="R2147" i="4"/>
  <c r="R2148" i="4"/>
  <c r="R2149" i="4"/>
  <c r="R2150" i="4"/>
  <c r="R2151" i="4"/>
  <c r="R2152" i="4"/>
  <c r="R2153" i="4"/>
  <c r="R2154" i="4"/>
  <c r="R2155" i="4"/>
  <c r="R2156" i="4"/>
  <c r="R2157" i="4"/>
  <c r="R2158" i="4"/>
  <c r="R2159" i="4"/>
  <c r="R2160" i="4"/>
  <c r="R2161" i="4"/>
  <c r="R2162" i="4"/>
  <c r="R2163" i="4"/>
  <c r="R2164" i="4"/>
  <c r="R2165" i="4"/>
  <c r="R2166" i="4"/>
  <c r="R2167" i="4"/>
  <c r="R2168" i="4"/>
  <c r="R2169" i="4"/>
  <c r="R2170" i="4"/>
  <c r="R2171" i="4"/>
  <c r="R2172" i="4"/>
  <c r="R2173" i="4"/>
  <c r="R2174" i="4"/>
  <c r="R2175" i="4"/>
  <c r="R2176" i="4"/>
  <c r="R2177" i="4"/>
  <c r="R2178" i="4"/>
  <c r="R2179" i="4"/>
  <c r="R2180" i="4"/>
  <c r="R2181" i="4"/>
  <c r="R2182" i="4"/>
  <c r="R2183" i="4"/>
  <c r="R2184" i="4"/>
  <c r="R2185" i="4"/>
  <c r="R2186" i="4"/>
  <c r="R2187" i="4"/>
  <c r="R2188" i="4"/>
  <c r="R2189" i="4"/>
  <c r="R2190" i="4"/>
  <c r="R2191" i="4"/>
  <c r="R2192" i="4"/>
  <c r="R2193" i="4"/>
  <c r="R2194" i="4"/>
  <c r="R2195" i="4"/>
  <c r="R2196" i="4"/>
  <c r="R2197" i="4"/>
  <c r="R2198" i="4"/>
  <c r="R2199" i="4"/>
  <c r="R2200" i="4"/>
  <c r="R2201" i="4"/>
  <c r="R2202" i="4"/>
  <c r="R2203" i="4"/>
  <c r="R2204" i="4"/>
  <c r="R2205" i="4"/>
  <c r="R2206" i="4"/>
  <c r="R2207" i="4"/>
  <c r="R2208" i="4"/>
  <c r="R2209" i="4"/>
  <c r="R2210" i="4"/>
  <c r="R2211" i="4"/>
  <c r="R2212" i="4"/>
  <c r="R2213" i="4"/>
  <c r="R2214" i="4"/>
  <c r="R2215" i="4"/>
  <c r="R2216" i="4"/>
  <c r="R2217" i="4"/>
  <c r="R2218" i="4"/>
  <c r="R2219" i="4"/>
  <c r="R2220" i="4"/>
  <c r="R2221" i="4"/>
  <c r="R2222" i="4"/>
  <c r="R2223" i="4"/>
  <c r="R2224" i="4"/>
  <c r="R2225" i="4"/>
  <c r="R2226" i="4"/>
  <c r="R2227" i="4"/>
  <c r="R2228" i="4"/>
  <c r="R2229" i="4"/>
  <c r="R2230" i="4"/>
  <c r="R2231" i="4"/>
  <c r="R2232" i="4"/>
  <c r="R2233" i="4"/>
  <c r="R2234" i="4"/>
  <c r="R2235" i="4"/>
  <c r="R2236" i="4"/>
  <c r="R2237" i="4"/>
  <c r="R2238" i="4"/>
  <c r="R2239" i="4"/>
  <c r="R2240" i="4"/>
  <c r="R2241" i="4"/>
  <c r="R2242" i="4"/>
  <c r="R2243" i="4"/>
  <c r="R2244" i="4"/>
  <c r="R2245" i="4"/>
  <c r="R2246" i="4"/>
  <c r="R2247" i="4"/>
  <c r="R2248" i="4"/>
  <c r="R2249" i="4"/>
  <c r="R2250" i="4"/>
  <c r="R2251" i="4"/>
  <c r="R2252" i="4"/>
  <c r="R2253" i="4"/>
  <c r="R2254" i="4"/>
  <c r="R2255" i="4"/>
  <c r="R2256" i="4"/>
  <c r="R2257" i="4"/>
  <c r="R2258" i="4"/>
  <c r="R2259" i="4"/>
  <c r="R2260" i="4"/>
  <c r="R2261" i="4"/>
  <c r="R2262" i="4"/>
  <c r="R2263" i="4"/>
  <c r="R2264" i="4"/>
  <c r="R2265" i="4"/>
  <c r="R2266" i="4"/>
  <c r="R2267" i="4"/>
  <c r="R2268" i="4"/>
  <c r="R2269" i="4"/>
  <c r="R2270" i="4"/>
  <c r="R2271" i="4"/>
  <c r="R2272" i="4"/>
  <c r="R2273" i="4"/>
  <c r="R2274" i="4"/>
  <c r="R2275" i="4"/>
  <c r="R2276" i="4"/>
  <c r="R2277" i="4"/>
  <c r="R2278" i="4"/>
  <c r="R2279" i="4"/>
  <c r="R2280" i="4"/>
  <c r="R2281" i="4"/>
  <c r="R2282" i="4"/>
  <c r="R2283" i="4"/>
  <c r="R2284" i="4"/>
  <c r="R2285" i="4"/>
  <c r="R2286" i="4"/>
  <c r="R2287" i="4"/>
  <c r="R2288" i="4"/>
  <c r="R2289" i="4"/>
  <c r="R2290" i="4"/>
  <c r="R2291" i="4"/>
  <c r="R2292" i="4"/>
  <c r="R2293" i="4"/>
  <c r="R2294" i="4"/>
  <c r="R2295" i="4"/>
  <c r="R2296" i="4"/>
  <c r="R2297" i="4"/>
  <c r="R2298" i="4"/>
  <c r="R2299" i="4"/>
  <c r="R2300" i="4"/>
  <c r="R2301" i="4"/>
  <c r="R2302" i="4"/>
  <c r="R2303" i="4"/>
  <c r="R2304" i="4"/>
  <c r="R2305" i="4"/>
  <c r="R2306" i="4"/>
  <c r="R2307" i="4"/>
  <c r="R2308" i="4"/>
  <c r="R2309" i="4"/>
  <c r="R2310" i="4"/>
  <c r="R2311" i="4"/>
  <c r="R2312" i="4"/>
  <c r="R2313" i="4"/>
  <c r="R2314" i="4"/>
  <c r="R2315" i="4"/>
  <c r="R2316" i="4"/>
  <c r="R2317" i="4"/>
  <c r="R2318" i="4"/>
  <c r="R2319" i="4"/>
  <c r="R2320" i="4"/>
  <c r="R2321" i="4"/>
  <c r="R2322" i="4"/>
  <c r="R2323" i="4"/>
  <c r="R2324" i="4"/>
  <c r="R2325" i="4"/>
  <c r="R2326" i="4"/>
  <c r="R2327" i="4"/>
  <c r="R2328" i="4"/>
  <c r="R2329" i="4"/>
  <c r="R2330" i="4"/>
  <c r="R2331" i="4"/>
  <c r="R2332" i="4"/>
  <c r="R2333" i="4"/>
  <c r="R2334" i="4"/>
  <c r="R2335" i="4"/>
  <c r="R2336" i="4"/>
  <c r="R2337" i="4"/>
  <c r="R2338" i="4"/>
  <c r="R2339" i="4"/>
  <c r="R2340" i="4"/>
  <c r="R2341" i="4"/>
  <c r="R2342" i="4"/>
  <c r="R2343" i="4"/>
  <c r="R2344" i="4"/>
  <c r="R2345" i="4"/>
  <c r="R2346" i="4"/>
  <c r="R2347" i="4"/>
  <c r="R2348" i="4"/>
  <c r="R2349" i="4"/>
  <c r="R2350" i="4"/>
  <c r="R2351" i="4"/>
  <c r="R2352" i="4"/>
  <c r="R2353" i="4"/>
  <c r="R2354" i="4"/>
  <c r="R2355" i="4"/>
  <c r="R2356" i="4"/>
  <c r="R2357" i="4"/>
  <c r="R2358" i="4"/>
  <c r="R2359" i="4"/>
  <c r="R2360" i="4"/>
  <c r="R2361" i="4"/>
  <c r="R2362" i="4"/>
  <c r="R2363" i="4"/>
  <c r="R2364" i="4"/>
  <c r="R2365" i="4"/>
  <c r="R2366" i="4"/>
  <c r="R2367" i="4"/>
  <c r="R2368" i="4"/>
  <c r="R2369" i="4"/>
  <c r="R2370" i="4"/>
  <c r="R2371" i="4"/>
  <c r="R2372" i="4"/>
  <c r="R2373" i="4"/>
  <c r="R2374" i="4"/>
  <c r="R2375" i="4"/>
  <c r="R2376" i="4"/>
  <c r="R2377" i="4"/>
  <c r="R2378" i="4"/>
  <c r="R2379" i="4"/>
  <c r="R2380" i="4"/>
  <c r="R2381" i="4"/>
  <c r="R2382" i="4"/>
  <c r="R2383" i="4"/>
  <c r="R2384" i="4"/>
  <c r="R2385" i="4"/>
  <c r="R2386" i="4"/>
  <c r="R2387" i="4"/>
  <c r="R2388" i="4"/>
  <c r="R2389" i="4"/>
  <c r="R2390" i="4"/>
  <c r="R2391" i="4"/>
  <c r="R2392" i="4"/>
  <c r="R2393" i="4"/>
  <c r="R2394" i="4"/>
  <c r="R2395" i="4"/>
  <c r="R2396" i="4"/>
  <c r="R2397" i="4"/>
  <c r="R2398" i="4"/>
  <c r="R2399" i="4"/>
  <c r="R2400" i="4"/>
  <c r="R2401" i="4"/>
  <c r="R2402" i="4"/>
  <c r="R2403" i="4"/>
  <c r="R2404" i="4"/>
  <c r="R2405" i="4"/>
  <c r="R2406" i="4"/>
  <c r="R2407" i="4"/>
  <c r="R2408" i="4"/>
  <c r="R2409" i="4"/>
  <c r="R2410" i="4"/>
  <c r="R2411" i="4"/>
  <c r="R2412" i="4"/>
  <c r="R2413" i="4"/>
  <c r="R2414" i="4"/>
  <c r="R2415" i="4"/>
  <c r="R2416" i="4"/>
  <c r="R2417" i="4"/>
  <c r="R2418" i="4"/>
  <c r="R2419" i="4"/>
  <c r="R2420" i="4"/>
  <c r="R2421" i="4"/>
  <c r="R2422" i="4"/>
  <c r="R2423" i="4"/>
  <c r="R2424" i="4"/>
  <c r="R2425" i="4"/>
  <c r="R2426" i="4"/>
  <c r="R2427" i="4"/>
  <c r="R2428" i="4"/>
  <c r="R2429" i="4"/>
  <c r="R2430" i="4"/>
  <c r="R2431" i="4"/>
  <c r="R2432" i="4"/>
  <c r="R2433" i="4"/>
  <c r="R2434" i="4"/>
  <c r="R2435" i="4"/>
  <c r="R2436" i="4"/>
  <c r="R2437" i="4"/>
  <c r="R2438" i="4"/>
  <c r="R2439" i="4"/>
  <c r="R2440" i="4"/>
  <c r="R2441" i="4"/>
  <c r="R2442" i="4"/>
  <c r="R2443" i="4"/>
  <c r="R2444" i="4"/>
  <c r="R2445" i="4"/>
  <c r="R2446" i="4"/>
  <c r="R2447" i="4"/>
  <c r="R2448" i="4"/>
  <c r="R2449" i="4"/>
  <c r="R2450" i="4"/>
  <c r="R2451" i="4"/>
  <c r="R2452" i="4"/>
  <c r="R2453" i="4"/>
  <c r="R2454" i="4"/>
  <c r="R2455" i="4"/>
  <c r="R2456" i="4"/>
  <c r="R2457" i="4"/>
  <c r="R2458" i="4"/>
  <c r="R2459" i="4"/>
  <c r="R2460" i="4"/>
  <c r="R2461" i="4"/>
  <c r="R2462" i="4"/>
  <c r="R2463" i="4"/>
  <c r="R2464" i="4"/>
  <c r="R2465" i="4"/>
  <c r="R2466" i="4"/>
  <c r="R2467" i="4"/>
  <c r="R2468" i="4"/>
  <c r="R2469" i="4"/>
  <c r="R2470" i="4"/>
  <c r="R2471" i="4"/>
  <c r="R2472" i="4"/>
  <c r="R2473" i="4"/>
  <c r="R2474" i="4"/>
  <c r="R2475" i="4"/>
  <c r="R2476" i="4"/>
  <c r="R2477" i="4"/>
  <c r="R2478" i="4"/>
  <c r="R2479" i="4"/>
  <c r="R2480" i="4"/>
  <c r="R2481" i="4"/>
  <c r="R2482" i="4"/>
  <c r="R2483" i="4"/>
  <c r="R2484" i="4"/>
  <c r="R2485" i="4"/>
  <c r="R2486" i="4"/>
  <c r="R2487" i="4"/>
  <c r="R2488" i="4"/>
  <c r="R2489" i="4"/>
  <c r="R2490" i="4"/>
  <c r="R2491" i="4"/>
  <c r="R2492" i="4"/>
  <c r="R2493" i="4"/>
  <c r="R2494" i="4"/>
  <c r="R2495" i="4"/>
  <c r="R2496" i="4"/>
  <c r="R2497" i="4"/>
  <c r="R2498" i="4"/>
  <c r="R2499" i="4"/>
  <c r="R2500" i="4"/>
  <c r="R2501" i="4"/>
  <c r="R2502" i="4"/>
  <c r="R2503" i="4"/>
  <c r="R2504" i="4"/>
  <c r="R2505" i="4"/>
  <c r="R2506" i="4"/>
  <c r="R2507" i="4"/>
  <c r="R2508" i="4"/>
  <c r="R2509" i="4"/>
  <c r="R2510" i="4"/>
  <c r="R2511" i="4"/>
  <c r="R2512" i="4"/>
  <c r="R2513" i="4"/>
  <c r="R2514" i="4"/>
  <c r="R2515" i="4"/>
  <c r="R2516" i="4"/>
  <c r="R2517" i="4"/>
  <c r="R2518" i="4"/>
  <c r="R2519" i="4"/>
  <c r="R2520" i="4"/>
  <c r="R2521" i="4"/>
  <c r="R2522" i="4"/>
  <c r="R2523" i="4"/>
  <c r="R2524" i="4"/>
  <c r="R2525" i="4"/>
  <c r="R2526" i="4"/>
  <c r="R2527" i="4"/>
  <c r="R2528" i="4"/>
  <c r="R2529" i="4"/>
  <c r="R2530" i="4"/>
  <c r="R2531" i="4"/>
  <c r="R2532" i="4"/>
  <c r="R2533" i="4"/>
  <c r="R2534" i="4"/>
  <c r="R2535" i="4"/>
  <c r="R2536" i="4"/>
  <c r="R2537" i="4"/>
  <c r="R2538" i="4"/>
  <c r="R2539" i="4"/>
  <c r="R2540" i="4"/>
  <c r="R2541" i="4"/>
  <c r="R2542" i="4"/>
  <c r="R2543" i="4"/>
  <c r="R2544" i="4"/>
  <c r="R2545" i="4"/>
  <c r="R2546" i="4"/>
  <c r="R2547" i="4"/>
  <c r="R2548" i="4"/>
  <c r="R2549" i="4"/>
  <c r="R2550" i="4"/>
  <c r="R2551" i="4"/>
  <c r="R2552" i="4"/>
  <c r="R2553" i="4"/>
  <c r="R2554" i="4"/>
  <c r="R2555" i="4"/>
  <c r="R2556" i="4"/>
  <c r="R2557" i="4"/>
  <c r="R2558" i="4"/>
  <c r="R2559" i="4"/>
  <c r="R2560" i="4"/>
  <c r="R2561" i="4"/>
  <c r="R2562" i="4"/>
  <c r="R2563" i="4"/>
  <c r="R2564" i="4"/>
  <c r="R2565" i="4"/>
  <c r="R2566" i="4"/>
  <c r="R2567" i="4"/>
  <c r="R2568" i="4"/>
  <c r="R2569" i="4"/>
  <c r="R2570" i="4"/>
  <c r="R2571" i="4"/>
  <c r="R2572" i="4"/>
  <c r="R2573" i="4"/>
  <c r="R2574" i="4"/>
  <c r="R2575" i="4"/>
  <c r="R2576" i="4"/>
  <c r="R2577" i="4"/>
  <c r="R2578" i="4"/>
  <c r="R2579" i="4"/>
  <c r="R2580" i="4"/>
  <c r="R2581" i="4"/>
  <c r="R2582" i="4"/>
  <c r="R2583" i="4"/>
  <c r="R2584" i="4"/>
  <c r="R2585" i="4"/>
  <c r="R2586" i="4"/>
  <c r="R2587" i="4"/>
  <c r="R2588" i="4"/>
  <c r="R2589" i="4"/>
  <c r="R2590" i="4"/>
  <c r="R2591" i="4"/>
  <c r="R2592" i="4"/>
  <c r="R2593" i="4"/>
  <c r="R2594" i="4"/>
  <c r="R2595" i="4"/>
  <c r="R2596" i="4"/>
  <c r="R2597" i="4"/>
  <c r="R2598" i="4"/>
  <c r="R2599" i="4"/>
  <c r="R2600" i="4"/>
  <c r="R2601" i="4"/>
  <c r="R2602" i="4"/>
  <c r="R2603" i="4"/>
  <c r="R2604" i="4"/>
  <c r="R2605" i="4"/>
  <c r="R2606" i="4"/>
  <c r="R2607" i="4"/>
  <c r="R2608" i="4"/>
  <c r="R2609" i="4"/>
  <c r="R2610" i="4"/>
  <c r="R2611" i="4"/>
  <c r="R2612" i="4"/>
  <c r="R2613" i="4"/>
  <c r="R2614" i="4"/>
  <c r="R2615" i="4"/>
  <c r="R2616" i="4"/>
  <c r="R2617" i="4"/>
  <c r="R2618" i="4"/>
  <c r="R2619" i="4"/>
  <c r="R2620" i="4"/>
  <c r="R2621" i="4"/>
  <c r="R2622" i="4"/>
  <c r="R2623" i="4"/>
  <c r="R2624" i="4"/>
  <c r="R2625" i="4"/>
  <c r="R2626" i="4"/>
  <c r="R2627" i="4"/>
  <c r="R2628" i="4"/>
  <c r="R2629" i="4"/>
  <c r="R2630" i="4"/>
  <c r="R2631" i="4"/>
  <c r="R2632" i="4"/>
  <c r="R2633" i="4"/>
  <c r="R2634" i="4"/>
  <c r="R2635" i="4"/>
  <c r="R2636" i="4"/>
  <c r="R2637" i="4"/>
  <c r="R2638" i="4"/>
  <c r="R2639" i="4"/>
  <c r="R2640" i="4"/>
  <c r="R2641" i="4"/>
  <c r="R2642" i="4"/>
  <c r="R2643" i="4"/>
  <c r="R2644" i="4"/>
  <c r="R2645" i="4"/>
  <c r="R2646" i="4"/>
  <c r="R2647" i="4"/>
  <c r="R2648" i="4"/>
  <c r="R2649" i="4"/>
  <c r="R2650" i="4"/>
  <c r="R2651" i="4"/>
  <c r="R2652" i="4"/>
  <c r="R2653" i="4"/>
  <c r="R2654" i="4"/>
  <c r="R2655" i="4"/>
  <c r="R2656" i="4"/>
  <c r="R2657" i="4"/>
  <c r="R2658" i="4"/>
  <c r="R2659" i="4"/>
  <c r="R2660" i="4"/>
  <c r="R2661" i="4"/>
  <c r="R2662" i="4"/>
  <c r="R2663" i="4"/>
  <c r="R2664" i="4"/>
  <c r="R2665" i="4"/>
  <c r="R2666" i="4"/>
  <c r="R2667" i="4"/>
  <c r="R2668" i="4"/>
  <c r="R2669" i="4"/>
  <c r="R2670" i="4"/>
  <c r="R2671" i="4"/>
  <c r="R2672" i="4"/>
  <c r="R2673" i="4"/>
  <c r="R2674" i="4"/>
  <c r="R2675" i="4"/>
  <c r="R2676" i="4"/>
  <c r="R2677" i="4"/>
  <c r="R2678" i="4"/>
  <c r="R2679" i="4"/>
  <c r="R2680" i="4"/>
  <c r="R2681" i="4"/>
  <c r="R2682" i="4"/>
  <c r="R2683" i="4"/>
  <c r="R2684" i="4"/>
  <c r="R2685" i="4"/>
  <c r="R2686" i="4"/>
  <c r="R2687" i="4"/>
  <c r="R2688" i="4"/>
  <c r="R2689" i="4"/>
  <c r="R2690" i="4"/>
  <c r="R2691" i="4"/>
  <c r="R2692" i="4"/>
  <c r="R2693" i="4"/>
  <c r="R2694" i="4"/>
  <c r="R2695" i="4"/>
  <c r="R2696" i="4"/>
  <c r="R2697" i="4"/>
  <c r="R2698" i="4"/>
  <c r="R2699" i="4"/>
  <c r="R2700" i="4"/>
  <c r="R2701" i="4"/>
  <c r="R2702" i="4"/>
  <c r="R2703" i="4"/>
  <c r="R2704" i="4"/>
  <c r="R2705" i="4"/>
  <c r="R2706" i="4"/>
  <c r="R2707" i="4"/>
  <c r="R2708" i="4"/>
  <c r="R2709" i="4"/>
  <c r="R2710" i="4"/>
  <c r="R2711" i="4"/>
  <c r="R2712" i="4"/>
  <c r="R2713" i="4"/>
  <c r="R2714" i="4"/>
  <c r="R2715" i="4"/>
  <c r="R2716" i="4"/>
  <c r="R2717" i="4"/>
  <c r="R2718" i="4"/>
  <c r="R2719" i="4"/>
  <c r="R2720" i="4"/>
  <c r="R2721" i="4"/>
  <c r="R2722" i="4"/>
  <c r="R2723" i="4"/>
  <c r="R2724" i="4"/>
  <c r="R2725" i="4"/>
  <c r="R2726" i="4"/>
  <c r="R2727" i="4"/>
  <c r="R2728" i="4"/>
  <c r="R2729" i="4"/>
  <c r="R2730" i="4"/>
  <c r="R2731" i="4"/>
  <c r="R2732" i="4"/>
  <c r="R2733" i="4"/>
  <c r="R2734" i="4"/>
  <c r="R2735" i="4"/>
  <c r="R2736" i="4"/>
  <c r="R2737" i="4"/>
  <c r="R2738" i="4"/>
  <c r="R2739" i="4"/>
  <c r="R2740" i="4"/>
  <c r="R2741" i="4"/>
  <c r="R2742" i="4"/>
  <c r="R2743" i="4"/>
  <c r="R2744" i="4"/>
  <c r="R2745" i="4"/>
  <c r="R2746" i="4"/>
  <c r="R2747" i="4"/>
  <c r="R2748" i="4"/>
  <c r="R2749" i="4"/>
  <c r="R2750" i="4"/>
  <c r="R2751" i="4"/>
  <c r="R2752" i="4"/>
  <c r="R2753" i="4"/>
  <c r="R2754" i="4"/>
  <c r="R2755" i="4"/>
  <c r="R2756" i="4"/>
  <c r="R2757" i="4"/>
  <c r="R2758" i="4"/>
  <c r="R2759" i="4"/>
  <c r="R2760" i="4"/>
  <c r="R2761" i="4"/>
  <c r="R2762" i="4"/>
  <c r="R2763" i="4"/>
  <c r="R2764" i="4"/>
  <c r="R2765" i="4"/>
  <c r="R2766" i="4"/>
  <c r="R2767" i="4"/>
  <c r="R2768" i="4"/>
  <c r="R2769" i="4"/>
  <c r="R2770" i="4"/>
  <c r="R2771" i="4"/>
  <c r="R2772" i="4"/>
  <c r="R2773" i="4"/>
  <c r="R2774" i="4"/>
  <c r="R2775" i="4"/>
  <c r="R2776" i="4"/>
  <c r="R2777" i="4"/>
  <c r="R2778" i="4"/>
  <c r="R2779" i="4"/>
  <c r="R2780" i="4"/>
  <c r="R2781" i="4"/>
  <c r="R2782" i="4"/>
  <c r="R2783" i="4"/>
  <c r="R2784" i="4"/>
  <c r="R2785" i="4"/>
  <c r="R2786" i="4"/>
  <c r="R2787" i="4"/>
  <c r="R2788" i="4"/>
  <c r="R2789" i="4"/>
  <c r="R2790" i="4"/>
  <c r="R2791" i="4"/>
  <c r="R2792" i="4"/>
  <c r="R2793" i="4"/>
  <c r="R2794" i="4"/>
  <c r="R2795" i="4"/>
  <c r="R2796" i="4"/>
  <c r="R2797" i="4"/>
  <c r="R2798" i="4"/>
  <c r="R2799" i="4"/>
  <c r="R2800" i="4"/>
  <c r="R2801" i="4"/>
  <c r="R2802" i="4"/>
  <c r="R2803" i="4"/>
  <c r="R2804" i="4"/>
  <c r="R2805" i="4"/>
  <c r="R2806" i="4"/>
  <c r="R2807" i="4"/>
  <c r="R2808" i="4"/>
  <c r="R2809" i="4"/>
  <c r="R2810" i="4"/>
  <c r="R2811" i="4"/>
  <c r="R2812" i="4"/>
  <c r="R2813" i="4"/>
  <c r="R2814" i="4"/>
  <c r="R2815" i="4"/>
  <c r="R2816" i="4"/>
  <c r="R2817" i="4"/>
  <c r="R2818" i="4"/>
  <c r="R2819" i="4"/>
  <c r="R2820" i="4"/>
  <c r="R2821" i="4"/>
  <c r="R2822" i="4"/>
  <c r="R2823" i="4"/>
  <c r="R2824" i="4"/>
  <c r="R2825" i="4"/>
  <c r="R2826" i="4"/>
  <c r="R2827" i="4"/>
  <c r="R2828" i="4"/>
  <c r="R2829" i="4"/>
  <c r="R2830" i="4"/>
  <c r="R2831" i="4"/>
  <c r="R2832" i="4"/>
  <c r="R2833" i="4"/>
  <c r="R2834" i="4"/>
  <c r="R2835" i="4"/>
  <c r="R2836" i="4"/>
  <c r="R2837" i="4"/>
  <c r="R2838" i="4"/>
  <c r="R2839" i="4"/>
  <c r="R2840" i="4"/>
  <c r="R2841" i="4"/>
  <c r="R2842" i="4"/>
  <c r="R2843" i="4"/>
  <c r="R2844" i="4"/>
  <c r="R2845" i="4"/>
  <c r="R2846" i="4"/>
  <c r="R2847" i="4"/>
  <c r="R2848" i="4"/>
  <c r="R2849" i="4"/>
  <c r="R2850" i="4"/>
  <c r="R2851" i="4"/>
  <c r="R2852" i="4"/>
  <c r="R2853" i="4"/>
  <c r="R2854" i="4"/>
  <c r="R2855" i="4"/>
  <c r="R2856" i="4"/>
  <c r="R2857" i="4"/>
  <c r="R2858" i="4"/>
  <c r="R2859" i="4"/>
  <c r="R2860" i="4"/>
  <c r="R2861" i="4"/>
  <c r="R2862" i="4"/>
  <c r="R2863" i="4"/>
  <c r="R2864" i="4"/>
  <c r="R2865" i="4"/>
  <c r="R2866" i="4"/>
  <c r="R2867" i="4"/>
  <c r="R2868" i="4"/>
  <c r="R2869" i="4"/>
  <c r="R2870" i="4"/>
  <c r="R2871" i="4"/>
  <c r="R2872" i="4"/>
  <c r="R2873" i="4"/>
  <c r="R2874" i="4"/>
  <c r="R2875" i="4"/>
  <c r="R2876" i="4"/>
  <c r="R2877" i="4"/>
  <c r="R2878" i="4"/>
  <c r="R2879" i="4"/>
  <c r="R2880" i="4"/>
  <c r="R2881" i="4"/>
  <c r="R2882" i="4"/>
  <c r="R2883" i="4"/>
  <c r="R2884" i="4"/>
  <c r="R2885" i="4"/>
  <c r="R2886" i="4"/>
  <c r="R2887" i="4"/>
  <c r="R2888" i="4"/>
  <c r="R2889" i="4"/>
  <c r="R2890" i="4"/>
  <c r="R2891" i="4"/>
  <c r="R2892" i="4"/>
  <c r="R2893" i="4"/>
  <c r="R2894" i="4"/>
  <c r="R2895" i="4"/>
  <c r="R2896" i="4"/>
  <c r="R2897" i="4"/>
  <c r="R2898" i="4"/>
  <c r="R2899" i="4"/>
  <c r="R2900" i="4"/>
  <c r="R2901" i="4"/>
  <c r="R2902" i="4"/>
  <c r="R2903" i="4"/>
  <c r="R2904" i="4"/>
  <c r="R2905" i="4"/>
  <c r="R2906" i="4"/>
  <c r="R2907" i="4"/>
  <c r="R2908" i="4"/>
  <c r="R2909" i="4"/>
  <c r="R2910" i="4"/>
  <c r="R2911" i="4"/>
  <c r="R2912" i="4"/>
  <c r="R2913" i="4"/>
  <c r="R2914" i="4"/>
  <c r="R2915" i="4"/>
  <c r="R2916" i="4"/>
  <c r="R2917" i="4"/>
  <c r="R2918" i="4"/>
  <c r="R2919" i="4"/>
  <c r="R2920" i="4"/>
  <c r="R2921" i="4"/>
  <c r="R2922" i="4"/>
  <c r="R2923" i="4"/>
  <c r="R2924" i="4"/>
  <c r="R2925" i="4"/>
  <c r="R2926" i="4"/>
  <c r="R2927" i="4"/>
  <c r="R2928" i="4"/>
  <c r="R2929" i="4"/>
  <c r="R2930" i="4"/>
  <c r="R2931" i="4"/>
  <c r="R2932" i="4"/>
  <c r="R2933" i="4"/>
  <c r="R2934" i="4"/>
  <c r="R2935" i="4"/>
  <c r="R2936" i="4"/>
  <c r="R2937" i="4"/>
  <c r="R2938" i="4"/>
  <c r="R2939" i="4"/>
  <c r="R2940" i="4"/>
  <c r="R2941" i="4"/>
  <c r="R2942" i="4"/>
  <c r="R2943" i="4"/>
  <c r="R2944" i="4"/>
  <c r="R2945" i="4"/>
  <c r="R2946" i="4"/>
  <c r="R2947" i="4"/>
  <c r="R2948" i="4"/>
  <c r="R2949" i="4"/>
  <c r="R2950" i="4"/>
  <c r="R2951" i="4"/>
  <c r="R2952" i="4"/>
  <c r="R2953" i="4"/>
  <c r="R2954" i="4"/>
  <c r="R2955" i="4"/>
  <c r="R2956" i="4"/>
  <c r="R2957" i="4"/>
  <c r="R2958" i="4"/>
  <c r="R2959" i="4"/>
  <c r="R2960" i="4"/>
  <c r="R2961" i="4"/>
  <c r="R2962" i="4"/>
  <c r="R2963" i="4"/>
  <c r="R2964" i="4"/>
  <c r="R2965" i="4"/>
  <c r="R2966" i="4"/>
  <c r="R2967" i="4"/>
  <c r="R2968" i="4"/>
  <c r="R2969" i="4"/>
  <c r="R2970" i="4"/>
  <c r="R2971" i="4"/>
  <c r="R2972" i="4"/>
  <c r="R2973" i="4"/>
  <c r="R2974" i="4"/>
  <c r="R2975" i="4"/>
  <c r="R2976" i="4"/>
  <c r="R2977" i="4"/>
  <c r="R2978" i="4"/>
  <c r="R2979" i="4"/>
  <c r="R2980" i="4"/>
  <c r="R2981" i="4"/>
  <c r="R2982" i="4"/>
  <c r="R2983" i="4"/>
  <c r="R2984" i="4"/>
  <c r="R2985" i="4"/>
  <c r="R2986" i="4"/>
  <c r="R2987" i="4"/>
  <c r="R2988" i="4"/>
  <c r="R2989" i="4"/>
  <c r="R2990" i="4"/>
  <c r="R2991" i="4"/>
  <c r="R2992" i="4"/>
  <c r="R2993" i="4"/>
  <c r="R2994" i="4"/>
  <c r="R2995" i="4"/>
  <c r="R2996" i="4"/>
  <c r="R2997" i="4"/>
  <c r="R2998" i="4"/>
  <c r="R2999" i="4"/>
  <c r="R3000" i="4"/>
  <c r="R3001" i="4"/>
  <c r="R3002" i="4"/>
  <c r="R3003" i="4"/>
  <c r="R3004" i="4"/>
  <c r="R3005" i="4"/>
  <c r="R3006" i="4"/>
  <c r="R3007" i="4"/>
  <c r="R3008" i="4"/>
  <c r="R3009" i="4"/>
  <c r="R3010" i="4"/>
  <c r="R3011" i="4"/>
  <c r="R3012" i="4"/>
  <c r="R3013" i="4"/>
  <c r="R3014" i="4"/>
  <c r="R3015" i="4"/>
  <c r="R3016" i="4"/>
  <c r="R3017" i="4"/>
  <c r="R3018" i="4"/>
  <c r="R3019" i="4"/>
  <c r="R3020" i="4"/>
  <c r="R3021" i="4"/>
  <c r="R3022" i="4"/>
  <c r="R3023" i="4"/>
  <c r="R3024" i="4"/>
  <c r="R3025" i="4"/>
  <c r="R3026" i="4"/>
  <c r="R3027" i="4"/>
  <c r="R3028" i="4"/>
  <c r="R3029" i="4"/>
  <c r="R3030" i="4"/>
  <c r="R3031" i="4"/>
  <c r="R3032" i="4"/>
  <c r="R3033" i="4"/>
  <c r="R3034" i="4"/>
  <c r="R3035" i="4"/>
  <c r="R3036" i="4"/>
  <c r="R3037" i="4"/>
  <c r="R3038" i="4"/>
  <c r="R3039" i="4"/>
  <c r="R3040" i="4"/>
  <c r="R3041" i="4"/>
  <c r="R3042" i="4"/>
  <c r="R3043" i="4"/>
  <c r="R3044" i="4"/>
  <c r="R3045" i="4"/>
  <c r="R3046" i="4"/>
  <c r="R3047" i="4"/>
  <c r="R3048" i="4"/>
  <c r="R3049" i="4"/>
  <c r="R3050" i="4"/>
  <c r="R3051" i="4"/>
  <c r="R3052" i="4"/>
  <c r="R3053" i="4"/>
  <c r="R3054" i="4"/>
  <c r="R3055" i="4"/>
  <c r="R3056" i="4"/>
  <c r="R3057" i="4"/>
  <c r="R3058" i="4"/>
  <c r="R3059" i="4"/>
  <c r="R3060" i="4"/>
  <c r="R3061" i="4"/>
  <c r="R3062" i="4"/>
  <c r="R3063" i="4"/>
  <c r="R3064" i="4"/>
  <c r="R3065" i="4"/>
  <c r="R3066" i="4"/>
  <c r="R3067" i="4"/>
  <c r="R3068" i="4"/>
  <c r="R3069" i="4"/>
  <c r="R3070" i="4"/>
  <c r="R3071" i="4"/>
  <c r="R3072" i="4"/>
  <c r="R3073" i="4"/>
  <c r="R3074" i="4"/>
  <c r="R3075" i="4"/>
  <c r="R3076" i="4"/>
  <c r="R3077" i="4"/>
  <c r="R3078" i="4"/>
  <c r="R3079" i="4"/>
  <c r="R3080" i="4"/>
  <c r="R3081" i="4"/>
  <c r="R3082" i="4"/>
  <c r="R3083" i="4"/>
  <c r="R3084" i="4"/>
  <c r="R3085" i="4"/>
  <c r="R3086" i="4"/>
  <c r="R3087" i="4"/>
  <c r="R3088" i="4"/>
  <c r="R3089" i="4"/>
  <c r="R3090" i="4"/>
  <c r="R3091" i="4"/>
  <c r="R3092" i="4"/>
  <c r="R3093" i="4"/>
  <c r="R3094" i="4"/>
  <c r="R3095" i="4"/>
  <c r="R3096" i="4"/>
  <c r="R3097" i="4"/>
  <c r="R3098" i="4"/>
  <c r="R3099" i="4"/>
  <c r="R3100" i="4"/>
  <c r="R3101" i="4"/>
  <c r="R3102" i="4"/>
  <c r="R3103" i="4"/>
  <c r="R3104" i="4"/>
  <c r="R3105" i="4"/>
  <c r="R3106" i="4"/>
  <c r="R3107" i="4"/>
  <c r="R3108" i="4"/>
  <c r="R3109" i="4"/>
  <c r="R3110" i="4"/>
  <c r="R3111" i="4"/>
  <c r="R3112" i="4"/>
  <c r="R3113" i="4"/>
  <c r="R3114" i="4"/>
  <c r="R3115" i="4"/>
  <c r="R3116" i="4"/>
  <c r="R3117" i="4"/>
  <c r="R3118" i="4"/>
  <c r="R3119" i="4"/>
  <c r="R3120" i="4"/>
  <c r="R3121" i="4"/>
  <c r="R3122" i="4"/>
  <c r="R3123" i="4"/>
  <c r="R3124" i="4"/>
  <c r="R3125" i="4"/>
  <c r="R3126" i="4"/>
  <c r="R3127" i="4"/>
  <c r="R3128" i="4"/>
  <c r="R3129" i="4"/>
  <c r="R3130" i="4"/>
  <c r="R3131" i="4"/>
  <c r="R3132" i="4"/>
  <c r="R3133" i="4"/>
  <c r="R3134" i="4"/>
  <c r="R3135" i="4"/>
  <c r="R3136" i="4"/>
  <c r="R3137" i="4"/>
  <c r="R3138" i="4"/>
  <c r="R3139" i="4"/>
  <c r="R3140" i="4"/>
  <c r="R3141" i="4"/>
  <c r="R3142" i="4"/>
  <c r="R3143" i="4"/>
  <c r="R3144" i="4"/>
  <c r="R3145" i="4"/>
  <c r="R3146" i="4"/>
  <c r="R3147" i="4"/>
  <c r="R3148" i="4"/>
  <c r="R3149" i="4"/>
  <c r="R3150" i="4"/>
  <c r="R3151" i="4"/>
  <c r="R3152" i="4"/>
  <c r="R3153" i="4"/>
  <c r="R3154" i="4"/>
  <c r="R3155" i="4"/>
  <c r="R3156" i="4"/>
  <c r="R3157" i="4"/>
  <c r="R3158" i="4"/>
  <c r="R3159" i="4"/>
  <c r="R3160" i="4"/>
  <c r="R3161" i="4"/>
  <c r="R3162" i="4"/>
  <c r="R3163" i="4"/>
  <c r="R3164" i="4"/>
  <c r="R3165" i="4"/>
  <c r="R3166" i="4"/>
  <c r="R3167" i="4"/>
  <c r="R3168" i="4"/>
  <c r="R3169" i="4"/>
  <c r="R3170" i="4"/>
  <c r="R3171" i="4"/>
  <c r="R3172" i="4"/>
  <c r="R3173" i="4"/>
  <c r="R3174" i="4"/>
  <c r="R3175" i="4"/>
  <c r="R3176" i="4"/>
  <c r="R3177" i="4"/>
  <c r="R3178" i="4"/>
  <c r="R3179" i="4"/>
  <c r="R3180" i="4"/>
  <c r="R3181" i="4"/>
  <c r="R3182" i="4"/>
  <c r="R3183" i="4"/>
  <c r="R3184" i="4"/>
  <c r="R3185" i="4"/>
  <c r="R3186" i="4"/>
  <c r="R3187" i="4"/>
  <c r="R3188" i="4"/>
  <c r="R3189" i="4"/>
  <c r="R3190" i="4"/>
  <c r="R3191" i="4"/>
  <c r="R3192" i="4"/>
  <c r="R3193" i="4"/>
  <c r="R3194" i="4"/>
  <c r="R3195" i="4"/>
  <c r="R3196" i="4"/>
  <c r="R3197" i="4"/>
  <c r="R3198" i="4"/>
  <c r="R3199" i="4"/>
  <c r="R3200" i="4"/>
  <c r="R3201" i="4"/>
  <c r="R3202" i="4"/>
  <c r="R3203" i="4"/>
  <c r="R3204" i="4"/>
  <c r="R3205" i="4"/>
  <c r="R3206" i="4"/>
  <c r="R3207" i="4"/>
  <c r="R3208" i="4"/>
  <c r="R3209" i="4"/>
  <c r="R3210" i="4"/>
  <c r="R3211" i="4"/>
  <c r="R3212" i="4"/>
  <c r="R3213" i="4"/>
  <c r="R3214" i="4"/>
  <c r="R3215" i="4"/>
  <c r="R3216" i="4"/>
  <c r="R3217" i="4"/>
  <c r="R3218" i="4"/>
  <c r="R3219" i="4"/>
  <c r="R3220" i="4"/>
  <c r="R3221" i="4"/>
  <c r="R3222" i="4"/>
  <c r="R3223" i="4"/>
  <c r="R3224" i="4"/>
  <c r="R3225" i="4"/>
  <c r="R3226" i="4"/>
  <c r="R3227" i="4"/>
  <c r="R3228" i="4"/>
  <c r="R3229" i="4"/>
  <c r="R3230" i="4"/>
  <c r="R3231" i="4"/>
  <c r="R3232" i="4"/>
  <c r="R3233" i="4"/>
  <c r="R3234" i="4"/>
  <c r="R3235" i="4"/>
  <c r="R3236" i="4"/>
  <c r="R3237" i="4"/>
  <c r="R3238" i="4"/>
  <c r="R3239" i="4"/>
  <c r="R3240" i="4"/>
  <c r="R3241" i="4"/>
  <c r="R3242" i="4"/>
  <c r="R3243" i="4"/>
  <c r="R3244" i="4"/>
  <c r="R3245" i="4"/>
  <c r="R3246" i="4"/>
  <c r="R3247" i="4"/>
  <c r="R3248" i="4"/>
  <c r="R3249" i="4"/>
  <c r="R3250" i="4"/>
  <c r="R3251" i="4"/>
  <c r="R3252" i="4"/>
  <c r="R3253" i="4"/>
  <c r="R3254" i="4"/>
  <c r="R3255" i="4"/>
  <c r="R3256" i="4"/>
  <c r="R3257" i="4"/>
  <c r="R3258" i="4"/>
  <c r="R3259" i="4"/>
  <c r="R3260" i="4"/>
  <c r="R3261" i="4"/>
  <c r="R3262" i="4"/>
  <c r="R3263" i="4"/>
  <c r="R3264" i="4"/>
  <c r="R3265" i="4"/>
  <c r="R3266" i="4"/>
  <c r="R3267" i="4"/>
  <c r="R3268" i="4"/>
  <c r="R3269" i="4"/>
  <c r="R3270" i="4"/>
  <c r="R3271" i="4"/>
  <c r="R3272" i="4"/>
  <c r="R3273" i="4"/>
  <c r="R3274" i="4"/>
  <c r="R3275" i="4"/>
  <c r="R3276" i="4"/>
  <c r="R3277" i="4"/>
  <c r="R3278" i="4"/>
  <c r="R3279" i="4"/>
  <c r="R3280" i="4"/>
  <c r="R3281" i="4"/>
  <c r="R3282" i="4"/>
  <c r="R3283" i="4"/>
  <c r="R3284" i="4"/>
  <c r="R3285" i="4"/>
  <c r="R3286" i="4"/>
  <c r="R3287" i="4"/>
  <c r="R3288" i="4"/>
  <c r="R3289" i="4"/>
  <c r="R3290" i="4"/>
  <c r="R3291" i="4"/>
  <c r="R3292" i="4"/>
  <c r="R3293" i="4"/>
  <c r="R3294" i="4"/>
  <c r="R3295" i="4"/>
  <c r="R3296" i="4"/>
  <c r="R3297" i="4"/>
  <c r="R3298" i="4"/>
  <c r="R3299" i="4"/>
  <c r="R3300" i="4"/>
  <c r="R3301" i="4"/>
  <c r="R3302" i="4"/>
  <c r="R3303" i="4"/>
  <c r="R3304" i="4"/>
  <c r="R3305" i="4"/>
  <c r="R3306" i="4"/>
  <c r="R3307" i="4"/>
  <c r="R3308" i="4"/>
  <c r="R3309" i="4"/>
  <c r="R3310" i="4"/>
  <c r="R3311" i="4"/>
  <c r="R3312" i="4"/>
  <c r="R3313" i="4"/>
  <c r="R3314" i="4"/>
  <c r="R3315" i="4"/>
  <c r="R3316" i="4"/>
  <c r="R3317" i="4"/>
  <c r="R3318" i="4"/>
  <c r="R3319" i="4"/>
  <c r="R3320" i="4"/>
  <c r="R3321" i="4"/>
  <c r="R3322" i="4"/>
  <c r="R3323" i="4"/>
  <c r="R3324" i="4"/>
  <c r="R3325" i="4"/>
  <c r="R3326" i="4"/>
  <c r="R3327" i="4"/>
  <c r="R3328" i="4"/>
  <c r="R3329" i="4"/>
  <c r="R3330" i="4"/>
  <c r="R3331" i="4"/>
  <c r="R3332" i="4"/>
  <c r="R3333" i="4"/>
  <c r="R3334" i="4"/>
  <c r="R3335" i="4"/>
  <c r="R3336" i="4"/>
  <c r="R3337" i="4"/>
  <c r="R3338" i="4"/>
  <c r="R3339" i="4"/>
  <c r="R3340" i="4"/>
  <c r="R3341" i="4"/>
  <c r="R3342" i="4"/>
  <c r="R3343" i="4"/>
  <c r="R3344" i="4"/>
  <c r="R3345" i="4"/>
  <c r="R3346" i="4"/>
  <c r="R3347" i="4"/>
  <c r="R3348" i="4"/>
  <c r="R3349" i="4"/>
  <c r="R3350" i="4"/>
  <c r="R3351" i="4"/>
  <c r="R3352" i="4"/>
  <c r="R3353" i="4"/>
  <c r="R3354" i="4"/>
  <c r="R3355" i="4"/>
  <c r="R3356" i="4"/>
  <c r="R3357" i="4"/>
  <c r="R3358" i="4"/>
  <c r="R3359" i="4"/>
  <c r="R3360" i="4"/>
  <c r="R3361" i="4"/>
  <c r="R3362" i="4"/>
  <c r="R3363" i="4"/>
  <c r="R3364" i="4"/>
  <c r="R3365" i="4"/>
  <c r="R3366" i="4"/>
  <c r="R3367" i="4"/>
  <c r="R3368" i="4"/>
  <c r="R3369" i="4"/>
  <c r="R3370" i="4"/>
  <c r="R3371" i="4"/>
  <c r="R3372" i="4"/>
  <c r="R3373" i="4"/>
  <c r="R3374" i="4"/>
  <c r="R3375" i="4"/>
  <c r="R3376" i="4"/>
  <c r="R3377" i="4"/>
  <c r="R3378" i="4"/>
  <c r="R3379" i="4"/>
  <c r="R3380" i="4"/>
  <c r="R3381" i="4"/>
  <c r="R3382" i="4"/>
  <c r="R3383" i="4"/>
  <c r="R3384" i="4"/>
  <c r="R3385" i="4"/>
  <c r="R3386" i="4"/>
  <c r="R3387" i="4"/>
  <c r="R3388" i="4"/>
  <c r="R3389" i="4"/>
  <c r="R3390" i="4"/>
  <c r="R3391" i="4"/>
  <c r="R3392" i="4"/>
  <c r="R3393" i="4"/>
  <c r="R3394" i="4"/>
  <c r="R3395" i="4"/>
  <c r="R3396" i="4"/>
  <c r="R3397" i="4"/>
  <c r="R3398" i="4"/>
  <c r="R3399" i="4"/>
  <c r="R3400" i="4"/>
  <c r="R3401" i="4"/>
  <c r="R3402" i="4"/>
  <c r="R3403" i="4"/>
  <c r="R3404" i="4"/>
  <c r="R3405" i="4"/>
  <c r="R3406" i="4"/>
  <c r="R3407" i="4"/>
  <c r="R3408" i="4"/>
  <c r="R3409" i="4"/>
  <c r="R3410" i="4"/>
  <c r="R3411" i="4"/>
  <c r="R3412" i="4"/>
  <c r="R3413" i="4"/>
  <c r="R3414" i="4"/>
  <c r="R3415" i="4"/>
  <c r="R3416" i="4"/>
  <c r="R3417" i="4"/>
  <c r="R3418" i="4"/>
  <c r="R3419" i="4"/>
  <c r="R3420" i="4"/>
  <c r="R3421" i="4"/>
  <c r="R3422" i="4"/>
  <c r="R3423" i="4"/>
  <c r="R3424" i="4"/>
  <c r="R3425" i="4"/>
  <c r="R3426" i="4"/>
  <c r="R3427" i="4"/>
  <c r="R3428" i="4"/>
  <c r="R3429" i="4"/>
  <c r="R3430" i="4"/>
  <c r="R3431" i="4"/>
  <c r="R3432" i="4"/>
  <c r="R3433" i="4"/>
  <c r="R3434" i="4"/>
  <c r="R3435" i="4"/>
  <c r="R3436" i="4"/>
  <c r="R3437" i="4"/>
  <c r="R3438" i="4"/>
  <c r="R3439" i="4"/>
  <c r="R3440" i="4"/>
  <c r="R3441" i="4"/>
  <c r="R3442" i="4"/>
  <c r="R3443" i="4"/>
  <c r="R3444" i="4"/>
  <c r="R3445" i="4"/>
  <c r="R3446" i="4"/>
  <c r="R3447" i="4"/>
  <c r="R3448" i="4"/>
  <c r="R3449" i="4"/>
  <c r="R3450" i="4"/>
  <c r="R3451" i="4"/>
  <c r="R3452" i="4"/>
  <c r="R3453" i="4"/>
  <c r="R3454" i="4"/>
  <c r="R3455" i="4"/>
  <c r="R3456" i="4"/>
  <c r="R3457" i="4"/>
  <c r="R3458" i="4"/>
  <c r="R3459" i="4"/>
  <c r="R3460" i="4"/>
  <c r="R3461" i="4"/>
  <c r="R3462" i="4"/>
  <c r="R3463" i="4"/>
  <c r="R3464" i="4"/>
  <c r="R3465" i="4"/>
  <c r="R3466" i="4"/>
  <c r="R3467" i="4"/>
  <c r="R3468" i="4"/>
  <c r="R3469" i="4"/>
  <c r="R3470" i="4"/>
  <c r="R3471" i="4"/>
  <c r="R3472" i="4"/>
  <c r="R3473" i="4"/>
  <c r="R3474" i="4"/>
  <c r="R3475" i="4"/>
  <c r="R3476" i="4"/>
  <c r="R3477" i="4"/>
  <c r="R3478" i="4"/>
  <c r="R3479" i="4"/>
  <c r="R3480" i="4"/>
  <c r="R3481" i="4"/>
  <c r="R3482" i="4"/>
  <c r="R3483" i="4"/>
  <c r="R3484" i="4"/>
  <c r="R3485" i="4"/>
  <c r="R3486" i="4"/>
  <c r="R3487" i="4"/>
  <c r="R3488" i="4"/>
  <c r="R3489" i="4"/>
  <c r="R3490" i="4"/>
  <c r="R3491" i="4"/>
  <c r="R3492" i="4"/>
  <c r="R3493" i="4"/>
  <c r="R3494" i="4"/>
  <c r="R3495" i="4"/>
  <c r="R3496" i="4"/>
  <c r="R3497" i="4"/>
  <c r="R3498" i="4"/>
  <c r="R3499" i="4"/>
  <c r="R3500" i="4"/>
  <c r="R3501" i="4"/>
  <c r="R3502" i="4"/>
  <c r="R3503" i="4"/>
  <c r="R3504" i="4"/>
  <c r="R3505" i="4"/>
  <c r="R3506" i="4"/>
  <c r="R3507" i="4"/>
  <c r="R3508" i="4"/>
  <c r="R3509" i="4"/>
  <c r="R3510" i="4"/>
  <c r="R3511" i="4"/>
  <c r="R3512" i="4"/>
  <c r="R3513" i="4"/>
  <c r="R3514" i="4"/>
  <c r="R3515" i="4"/>
  <c r="R3516" i="4"/>
  <c r="R3517" i="4"/>
  <c r="R3518" i="4"/>
  <c r="R3519" i="4"/>
  <c r="R3520" i="4"/>
  <c r="R3521" i="4"/>
  <c r="R3522" i="4"/>
  <c r="R3523" i="4"/>
  <c r="R3524" i="4"/>
  <c r="R3525" i="4"/>
  <c r="R3526" i="4"/>
  <c r="R3527" i="4"/>
  <c r="R3528" i="4"/>
  <c r="R3529" i="4"/>
  <c r="R3530" i="4"/>
  <c r="R3531" i="4"/>
  <c r="R3532" i="4"/>
  <c r="R3533" i="4"/>
  <c r="R3534" i="4"/>
  <c r="R3535" i="4"/>
  <c r="R3536" i="4"/>
  <c r="R3537" i="4"/>
  <c r="R3538" i="4"/>
  <c r="R3539" i="4"/>
  <c r="R3540" i="4"/>
  <c r="R3541" i="4"/>
  <c r="R3542" i="4"/>
  <c r="R3543" i="4"/>
  <c r="R3544" i="4"/>
  <c r="R3545" i="4"/>
  <c r="R3546" i="4"/>
  <c r="R3547" i="4"/>
  <c r="R3548" i="4"/>
  <c r="R3549" i="4"/>
  <c r="R3550" i="4"/>
  <c r="R3551" i="4"/>
  <c r="R3552" i="4"/>
  <c r="R3553" i="4"/>
  <c r="R3554" i="4"/>
  <c r="R3555" i="4"/>
  <c r="R3556" i="4"/>
  <c r="R3557" i="4"/>
  <c r="R3558" i="4"/>
  <c r="R3559" i="4"/>
  <c r="R3560" i="4"/>
  <c r="R3561" i="4"/>
  <c r="R3562" i="4"/>
  <c r="R3563" i="4"/>
  <c r="R3564" i="4"/>
  <c r="R3565" i="4"/>
  <c r="R3566" i="4"/>
  <c r="R3567" i="4"/>
  <c r="R3568" i="4"/>
  <c r="R3569" i="4"/>
  <c r="R3570" i="4"/>
  <c r="R3571" i="4"/>
  <c r="R3572" i="4"/>
  <c r="R3573" i="4"/>
  <c r="R3574" i="4"/>
  <c r="R3575" i="4"/>
  <c r="R3576" i="4"/>
  <c r="R3577" i="4"/>
  <c r="R3578" i="4"/>
  <c r="R3579" i="4"/>
  <c r="R3580" i="4"/>
  <c r="R3581" i="4"/>
  <c r="R3582" i="4"/>
  <c r="R3583" i="4"/>
  <c r="R3584" i="4"/>
  <c r="R3585" i="4"/>
  <c r="R3586" i="4"/>
  <c r="R3587" i="4"/>
  <c r="R3588" i="4"/>
  <c r="R3589" i="4"/>
  <c r="R3590" i="4"/>
  <c r="R3591" i="4"/>
  <c r="R3592" i="4"/>
  <c r="R3593" i="4"/>
  <c r="R3594" i="4"/>
  <c r="R3595" i="4"/>
  <c r="R3596" i="4"/>
  <c r="R3597" i="4"/>
  <c r="R3598" i="4"/>
  <c r="R3599" i="4"/>
  <c r="R3600" i="4"/>
  <c r="R3601" i="4"/>
  <c r="R3602" i="4"/>
  <c r="R3603" i="4"/>
  <c r="R3604" i="4"/>
  <c r="R3605" i="4"/>
  <c r="R3606" i="4"/>
  <c r="R3607" i="4"/>
  <c r="R3608" i="4"/>
  <c r="R3609" i="4"/>
  <c r="R3610" i="4"/>
  <c r="R3611" i="4"/>
  <c r="R3612" i="4"/>
  <c r="R3613" i="4"/>
  <c r="R3614" i="4"/>
  <c r="R3615" i="4"/>
  <c r="R3616" i="4"/>
  <c r="R3617" i="4"/>
  <c r="R3618" i="4"/>
  <c r="R3619" i="4"/>
  <c r="R3620" i="4"/>
  <c r="R3621" i="4"/>
  <c r="R3622" i="4"/>
  <c r="R3623" i="4"/>
  <c r="R3624" i="4"/>
  <c r="R3625" i="4"/>
  <c r="R3626" i="4"/>
  <c r="R3627" i="4"/>
  <c r="R3628" i="4"/>
  <c r="R3629" i="4"/>
  <c r="R3630" i="4"/>
  <c r="R3631" i="4"/>
  <c r="R3632" i="4"/>
  <c r="R3633" i="4"/>
  <c r="R3634" i="4"/>
  <c r="R3635" i="4"/>
  <c r="R3636" i="4"/>
  <c r="R3637" i="4"/>
  <c r="R3638" i="4"/>
  <c r="R3639" i="4"/>
  <c r="R3640" i="4"/>
  <c r="R3641" i="4"/>
  <c r="R3642" i="4"/>
  <c r="R3643" i="4"/>
  <c r="R3644" i="4"/>
  <c r="R3645" i="4"/>
  <c r="R3646" i="4"/>
  <c r="R3647" i="4"/>
  <c r="R3648" i="4"/>
  <c r="R3649" i="4"/>
  <c r="R3650" i="4"/>
  <c r="R3651" i="4"/>
  <c r="R3652" i="4"/>
  <c r="R3653" i="4"/>
  <c r="R3654" i="4"/>
  <c r="R3655" i="4"/>
  <c r="R3656" i="4"/>
  <c r="R3657" i="4"/>
  <c r="R3658" i="4"/>
  <c r="R3659" i="4"/>
  <c r="R3660" i="4"/>
  <c r="R3661" i="4"/>
  <c r="R3662" i="4"/>
  <c r="R3663" i="4"/>
  <c r="R3664" i="4"/>
  <c r="R3665" i="4"/>
  <c r="R3666" i="4"/>
  <c r="R3667" i="4"/>
  <c r="R3668" i="4"/>
  <c r="R3669" i="4"/>
  <c r="R3670" i="4"/>
  <c r="R3671" i="4"/>
  <c r="R3672" i="4"/>
  <c r="R3673" i="4"/>
  <c r="R3674" i="4"/>
  <c r="R3675" i="4"/>
  <c r="R3676" i="4"/>
  <c r="R3677" i="4"/>
  <c r="R3678" i="4"/>
  <c r="R3679" i="4"/>
  <c r="R3680" i="4"/>
  <c r="R3681" i="4"/>
  <c r="R3682" i="4"/>
  <c r="R3683" i="4"/>
  <c r="R3684" i="4"/>
  <c r="R3685" i="4"/>
  <c r="R3686" i="4"/>
  <c r="R3687" i="4"/>
  <c r="R3688" i="4"/>
  <c r="R3689" i="4"/>
  <c r="R3690" i="4"/>
  <c r="R3691" i="4"/>
  <c r="R3692" i="4"/>
  <c r="R3693" i="4"/>
  <c r="R3694" i="4"/>
  <c r="R3695" i="4"/>
  <c r="R3696" i="4"/>
  <c r="R3697" i="4"/>
  <c r="R3698" i="4"/>
  <c r="R3699" i="4"/>
  <c r="R3700" i="4"/>
  <c r="R3701" i="4"/>
  <c r="R3702" i="4"/>
  <c r="R3703" i="4"/>
  <c r="R3704" i="4"/>
  <c r="R3705" i="4"/>
  <c r="R3706" i="4"/>
  <c r="R3707" i="4"/>
  <c r="R3708" i="4"/>
  <c r="R3709" i="4"/>
  <c r="R3710" i="4"/>
  <c r="R3711" i="4"/>
  <c r="R3712" i="4"/>
  <c r="R3713" i="4"/>
  <c r="R3714" i="4"/>
  <c r="R3715" i="4"/>
  <c r="R3716" i="4"/>
  <c r="R3717" i="4"/>
  <c r="R3718" i="4"/>
  <c r="R3719" i="4"/>
  <c r="R3720" i="4"/>
  <c r="R3721" i="4"/>
  <c r="R3722" i="4"/>
  <c r="R3723" i="4"/>
  <c r="R3724" i="4"/>
  <c r="R3725" i="4"/>
  <c r="R3726" i="4"/>
  <c r="R3727" i="4"/>
  <c r="R3728" i="4"/>
  <c r="R3729" i="4"/>
  <c r="R3730" i="4"/>
  <c r="R3731" i="4"/>
  <c r="R3732" i="4"/>
  <c r="R3733" i="4"/>
  <c r="R3734" i="4"/>
  <c r="R3735" i="4"/>
  <c r="R3736" i="4"/>
  <c r="R3737" i="4"/>
  <c r="R3738" i="4"/>
  <c r="R3739" i="4"/>
  <c r="R3740" i="4"/>
  <c r="R3741" i="4"/>
  <c r="R3742" i="4"/>
  <c r="R3743" i="4"/>
  <c r="R3744" i="4"/>
  <c r="R3745" i="4"/>
  <c r="R3746" i="4"/>
  <c r="R3747" i="4"/>
  <c r="R3748" i="4"/>
  <c r="R3749" i="4"/>
  <c r="R3750" i="4"/>
  <c r="R3751" i="4"/>
  <c r="R3752" i="4"/>
  <c r="R3753" i="4"/>
  <c r="R3754" i="4"/>
  <c r="R3755" i="4"/>
  <c r="R3756" i="4"/>
  <c r="R3757" i="4"/>
  <c r="R3758" i="4"/>
  <c r="R3759" i="4"/>
  <c r="R3760" i="4"/>
  <c r="R3761" i="4"/>
  <c r="R3762" i="4"/>
  <c r="R3763" i="4"/>
  <c r="R3764" i="4"/>
  <c r="R3765" i="4"/>
  <c r="R3766" i="4"/>
  <c r="R3767" i="4"/>
  <c r="R3768" i="4"/>
  <c r="R3769" i="4"/>
  <c r="R3770" i="4"/>
  <c r="R3771" i="4"/>
  <c r="R3772" i="4"/>
  <c r="R3773" i="4"/>
  <c r="R3774" i="4"/>
  <c r="R3775" i="4"/>
  <c r="R3776" i="4"/>
  <c r="R3777" i="4"/>
  <c r="R3778" i="4"/>
  <c r="R3779" i="4"/>
  <c r="R3780" i="4"/>
  <c r="R3781" i="4"/>
  <c r="R3782" i="4"/>
  <c r="R3783" i="4"/>
  <c r="R3784" i="4"/>
  <c r="R3785" i="4"/>
  <c r="R3786" i="4"/>
  <c r="R3787" i="4"/>
  <c r="R3788" i="4"/>
  <c r="R3789" i="4"/>
  <c r="R3790" i="4"/>
  <c r="R3791" i="4"/>
  <c r="R3792" i="4"/>
  <c r="R3793" i="4"/>
  <c r="R3794" i="4"/>
  <c r="R3795" i="4"/>
  <c r="R3796" i="4"/>
  <c r="R3797" i="4"/>
  <c r="R3798" i="4"/>
  <c r="R3799" i="4"/>
  <c r="R3800" i="4"/>
  <c r="R3801" i="4"/>
  <c r="R3802" i="4"/>
  <c r="R3803" i="4"/>
  <c r="R3804" i="4"/>
  <c r="R3805" i="4"/>
  <c r="R3806" i="4"/>
  <c r="R3807" i="4"/>
  <c r="R3808" i="4"/>
  <c r="R3809" i="4"/>
  <c r="R3810" i="4"/>
  <c r="R3811" i="4"/>
  <c r="R3812" i="4"/>
  <c r="R3813" i="4"/>
  <c r="R3814" i="4"/>
  <c r="R3815" i="4"/>
  <c r="R3816" i="4"/>
  <c r="R3817" i="4"/>
  <c r="R3818" i="4"/>
  <c r="R3819" i="4"/>
  <c r="R3820" i="4"/>
  <c r="R3821" i="4"/>
  <c r="R3822" i="4"/>
  <c r="R3823" i="4"/>
  <c r="R3824" i="4"/>
  <c r="R3825" i="4"/>
  <c r="R3826" i="4"/>
  <c r="R3827" i="4"/>
  <c r="R3828" i="4"/>
  <c r="R3829" i="4"/>
  <c r="R3830" i="4"/>
  <c r="R3831" i="4"/>
  <c r="R3832" i="4"/>
  <c r="R3833" i="4"/>
  <c r="R3834" i="4"/>
  <c r="R3835" i="4"/>
  <c r="R3836" i="4"/>
  <c r="R3837" i="4"/>
  <c r="R3838" i="4"/>
  <c r="R3839" i="4"/>
  <c r="R3840" i="4"/>
  <c r="R3841" i="4"/>
  <c r="R3842" i="4"/>
  <c r="R3843" i="4"/>
  <c r="R3844" i="4"/>
  <c r="R3845" i="4"/>
  <c r="R3846" i="4"/>
  <c r="R3847" i="4"/>
  <c r="R3848" i="4"/>
  <c r="R3849" i="4"/>
  <c r="R3850" i="4"/>
  <c r="R3851" i="4"/>
  <c r="R3852" i="4"/>
  <c r="R3853" i="4"/>
  <c r="R3854" i="4"/>
  <c r="R3855" i="4"/>
  <c r="R3856" i="4"/>
  <c r="R3857" i="4"/>
  <c r="R3858" i="4"/>
  <c r="R3859" i="4"/>
  <c r="R3860" i="4"/>
  <c r="R3861" i="4"/>
  <c r="R3862" i="4"/>
  <c r="R3863" i="4"/>
  <c r="R3864" i="4"/>
  <c r="R3865" i="4"/>
  <c r="R3866" i="4"/>
  <c r="R3867" i="4"/>
  <c r="R3868" i="4"/>
  <c r="R3869" i="4"/>
  <c r="R3870" i="4"/>
  <c r="R3871" i="4"/>
  <c r="R3872" i="4"/>
  <c r="R3873" i="4"/>
  <c r="R3874" i="4"/>
  <c r="R3875" i="4"/>
  <c r="R3876" i="4"/>
  <c r="R3877" i="4"/>
  <c r="R3878" i="4"/>
  <c r="R3879" i="4"/>
  <c r="R3880" i="4"/>
  <c r="R3881" i="4"/>
  <c r="R3882" i="4"/>
  <c r="R3883" i="4"/>
  <c r="R3884" i="4"/>
  <c r="R3885" i="4"/>
  <c r="R3886" i="4"/>
  <c r="R3887" i="4"/>
  <c r="R3888" i="4"/>
  <c r="R3889" i="4"/>
  <c r="R3890" i="4"/>
  <c r="R3891" i="4"/>
  <c r="R3892" i="4"/>
  <c r="R3893" i="4"/>
  <c r="R3894" i="4"/>
  <c r="R3895" i="4"/>
  <c r="R3896" i="4"/>
  <c r="R3897" i="4"/>
  <c r="R3898" i="4"/>
  <c r="R3899" i="4"/>
  <c r="R3900" i="4"/>
  <c r="R3901" i="4"/>
  <c r="R3902" i="4"/>
  <c r="R3903" i="4"/>
  <c r="R3904" i="4"/>
  <c r="R3905" i="4"/>
  <c r="R3906" i="4"/>
  <c r="R3907" i="4"/>
  <c r="R3908" i="4"/>
  <c r="R3909" i="4"/>
  <c r="R3910" i="4"/>
  <c r="R3911" i="4"/>
  <c r="R3912" i="4"/>
  <c r="R3913" i="4"/>
  <c r="R3914" i="4"/>
  <c r="R3915" i="4"/>
  <c r="R3916" i="4"/>
  <c r="R3917" i="4"/>
  <c r="R3918" i="4"/>
  <c r="R3919" i="4"/>
  <c r="R3920" i="4"/>
  <c r="R3921" i="4"/>
  <c r="R3922" i="4"/>
  <c r="R3923" i="4"/>
  <c r="R3924" i="4"/>
  <c r="R3925" i="4"/>
  <c r="R3926" i="4"/>
  <c r="R3927" i="4"/>
  <c r="R3928" i="4"/>
  <c r="R3929" i="4"/>
  <c r="R3930" i="4"/>
  <c r="R3931" i="4"/>
  <c r="R3932" i="4"/>
  <c r="R3933" i="4"/>
  <c r="R3934" i="4"/>
  <c r="R3935" i="4"/>
  <c r="R3936" i="4"/>
  <c r="R3937" i="4"/>
  <c r="R3938" i="4"/>
  <c r="R3939" i="4"/>
  <c r="R3940" i="4"/>
  <c r="R3941" i="4"/>
  <c r="R3942" i="4"/>
  <c r="R3943" i="4"/>
  <c r="R3944" i="4"/>
  <c r="R3945" i="4"/>
  <c r="R3946" i="4"/>
  <c r="R3947" i="4"/>
  <c r="R3948" i="4"/>
  <c r="R3949" i="4"/>
  <c r="R3950" i="4"/>
  <c r="R3951" i="4"/>
  <c r="R3952" i="4"/>
  <c r="R3953" i="4"/>
  <c r="R3954" i="4"/>
  <c r="R3955" i="4"/>
  <c r="R3956" i="4"/>
  <c r="R3957" i="4"/>
  <c r="R3958" i="4"/>
  <c r="R3959" i="4"/>
  <c r="R3960" i="4"/>
  <c r="R3961" i="4"/>
  <c r="R3962" i="4"/>
  <c r="R3963" i="4"/>
  <c r="R3964" i="4"/>
  <c r="R3965" i="4"/>
  <c r="R3966" i="4"/>
  <c r="R3967" i="4"/>
  <c r="R3968" i="4"/>
  <c r="R3969" i="4"/>
  <c r="R3970" i="4"/>
  <c r="R3971" i="4"/>
  <c r="R3972" i="4"/>
  <c r="R3973" i="4"/>
  <c r="R3974" i="4"/>
  <c r="R3975" i="4"/>
  <c r="R3976" i="4"/>
  <c r="R3977" i="4"/>
  <c r="R3978" i="4"/>
  <c r="R3979" i="4"/>
  <c r="R3980" i="4"/>
  <c r="R3981" i="4"/>
  <c r="R3982" i="4"/>
  <c r="R3983" i="4"/>
  <c r="R3984" i="4"/>
  <c r="R3985" i="4"/>
  <c r="R3986" i="4"/>
  <c r="R3987" i="4"/>
  <c r="R3988" i="4"/>
  <c r="R3989" i="4"/>
  <c r="R3990" i="4"/>
  <c r="R3991" i="4"/>
  <c r="R3992" i="4"/>
  <c r="R3993" i="4"/>
  <c r="R3994" i="4"/>
  <c r="R3995" i="4"/>
  <c r="R3996" i="4"/>
  <c r="R3997" i="4"/>
  <c r="R3998" i="4"/>
  <c r="R3999" i="4"/>
  <c r="R4000" i="4"/>
  <c r="R4001" i="4"/>
  <c r="R4002" i="4"/>
  <c r="R4003" i="4"/>
  <c r="R4004" i="4"/>
  <c r="R4005" i="4"/>
  <c r="R4006" i="4"/>
  <c r="R4007" i="4"/>
  <c r="R4008" i="4"/>
  <c r="R4009" i="4"/>
  <c r="R4010" i="4"/>
  <c r="R4011" i="4"/>
  <c r="R4012" i="4"/>
  <c r="R4013" i="4"/>
  <c r="R4014" i="4"/>
  <c r="R4015" i="4"/>
  <c r="R4016" i="4"/>
  <c r="R4017" i="4"/>
  <c r="R4018" i="4"/>
  <c r="R4019" i="4"/>
  <c r="R4020" i="4"/>
  <c r="R4021" i="4"/>
  <c r="R4022" i="4"/>
  <c r="R4023" i="4"/>
  <c r="R4024" i="4"/>
  <c r="R4025" i="4"/>
  <c r="R4026" i="4"/>
  <c r="R4027" i="4"/>
  <c r="R4028" i="4"/>
  <c r="R4029" i="4"/>
  <c r="R4030" i="4"/>
  <c r="R4031" i="4"/>
  <c r="R4032" i="4"/>
  <c r="R4033" i="4"/>
  <c r="R4034" i="4"/>
  <c r="R4035" i="4"/>
  <c r="R4036" i="4"/>
  <c r="R4037" i="4"/>
  <c r="R4038" i="4"/>
  <c r="R4039" i="4"/>
  <c r="R4040" i="4"/>
  <c r="R4041" i="4"/>
  <c r="R4042" i="4"/>
  <c r="R4043" i="4"/>
  <c r="R4044" i="4"/>
  <c r="R4045" i="4"/>
  <c r="R4046" i="4"/>
  <c r="R4047" i="4"/>
  <c r="R4048" i="4"/>
  <c r="R4049" i="4"/>
  <c r="R4050" i="4"/>
  <c r="R4051" i="4"/>
  <c r="R4052" i="4"/>
  <c r="R4053" i="4"/>
  <c r="R4054" i="4"/>
  <c r="R4055" i="4"/>
  <c r="R4056" i="4"/>
  <c r="R4057" i="4"/>
  <c r="R4058" i="4"/>
  <c r="R4059" i="4"/>
  <c r="R4060" i="4"/>
  <c r="R4061" i="4"/>
  <c r="R4062" i="4"/>
  <c r="R4063" i="4"/>
  <c r="R4064" i="4"/>
  <c r="R4065" i="4"/>
  <c r="R4066" i="4"/>
  <c r="R4067" i="4"/>
  <c r="R4068" i="4"/>
  <c r="R4069" i="4"/>
  <c r="R4070" i="4"/>
  <c r="R4071" i="4"/>
  <c r="R4072" i="4"/>
  <c r="R4073" i="4"/>
  <c r="R4074" i="4"/>
  <c r="R4075" i="4"/>
  <c r="R4076" i="4"/>
  <c r="R4077" i="4"/>
  <c r="R4078" i="4"/>
  <c r="R4079" i="4"/>
  <c r="R4080" i="4"/>
  <c r="R4081" i="4"/>
  <c r="R4082" i="4"/>
  <c r="R4083" i="4"/>
  <c r="R4084" i="4"/>
  <c r="R4085" i="4"/>
  <c r="R4086" i="4"/>
  <c r="R4087" i="4"/>
  <c r="R4088" i="4"/>
  <c r="R4089" i="4"/>
  <c r="R4090" i="4"/>
  <c r="R4091" i="4"/>
  <c r="R4092" i="4"/>
  <c r="R4093" i="4"/>
  <c r="R4094" i="4"/>
  <c r="R4095" i="4"/>
  <c r="R4096" i="4"/>
  <c r="R4097" i="4"/>
  <c r="R4098" i="4"/>
  <c r="R4099" i="4"/>
  <c r="R4100" i="4"/>
  <c r="R4101" i="4"/>
  <c r="R4102" i="4"/>
  <c r="R4103" i="4"/>
  <c r="R4104" i="4"/>
  <c r="R4105" i="4"/>
  <c r="R4106" i="4"/>
  <c r="R4107" i="4"/>
  <c r="R4108" i="4"/>
  <c r="R4109" i="4"/>
  <c r="R4110" i="4"/>
  <c r="R4111" i="4"/>
  <c r="R4112" i="4"/>
  <c r="R4113" i="4"/>
  <c r="R4114" i="4"/>
  <c r="R4115" i="4"/>
  <c r="R4116" i="4"/>
  <c r="R4117" i="4"/>
  <c r="R4118" i="4"/>
  <c r="R4119" i="4"/>
  <c r="R4120" i="4"/>
  <c r="R4121" i="4"/>
  <c r="R4122" i="4"/>
  <c r="R4123" i="4"/>
  <c r="R4124" i="4"/>
  <c r="R4125" i="4"/>
  <c r="R4126" i="4"/>
  <c r="R4127" i="4"/>
  <c r="R4128" i="4"/>
  <c r="R4129" i="4"/>
  <c r="R4130" i="4"/>
  <c r="R4131" i="4"/>
  <c r="R4132" i="4"/>
  <c r="R4133" i="4"/>
  <c r="R4134" i="4"/>
  <c r="R4135" i="4"/>
  <c r="R4136" i="4"/>
  <c r="R4137" i="4"/>
  <c r="R4138" i="4"/>
  <c r="R4139" i="4"/>
  <c r="R4140" i="4"/>
  <c r="R4141" i="4"/>
  <c r="R4142" i="4"/>
  <c r="R4143" i="4"/>
  <c r="R4144" i="4"/>
  <c r="R4145" i="4"/>
  <c r="R4146" i="4"/>
  <c r="R4147" i="4"/>
  <c r="R4148" i="4"/>
  <c r="R4149" i="4"/>
  <c r="R4150" i="4"/>
  <c r="R4151" i="4"/>
  <c r="R4152" i="4"/>
  <c r="R4153" i="4"/>
  <c r="R4154" i="4"/>
  <c r="R4155" i="4"/>
  <c r="R4156" i="4"/>
  <c r="R4157" i="4"/>
  <c r="R4158" i="4"/>
  <c r="R4159" i="4"/>
  <c r="R4160" i="4"/>
  <c r="R4161" i="4"/>
  <c r="R4162" i="4"/>
  <c r="R4163" i="4"/>
  <c r="R4164" i="4"/>
  <c r="R4165" i="4"/>
  <c r="R4166" i="4"/>
  <c r="R4167" i="4"/>
  <c r="R4168" i="4"/>
  <c r="R4169" i="4"/>
  <c r="R4170" i="4"/>
  <c r="R4171" i="4"/>
  <c r="R4172" i="4"/>
  <c r="R4173" i="4"/>
  <c r="R4174" i="4"/>
  <c r="R4175" i="4"/>
  <c r="R4176" i="4"/>
  <c r="R4177" i="4"/>
  <c r="R4178" i="4"/>
  <c r="R4179" i="4"/>
  <c r="R4180" i="4"/>
  <c r="R4181" i="4"/>
  <c r="R4182" i="4"/>
  <c r="R4183" i="4"/>
  <c r="R4184" i="4"/>
  <c r="R4185" i="4"/>
  <c r="R4186" i="4"/>
  <c r="R4187" i="4"/>
  <c r="R4188" i="4"/>
  <c r="R4189" i="4"/>
  <c r="R4190" i="4"/>
  <c r="R4191" i="4"/>
  <c r="R4192" i="4"/>
  <c r="R4193" i="4"/>
  <c r="R4194" i="4"/>
  <c r="R4195" i="4"/>
  <c r="R4196" i="4"/>
  <c r="R4197" i="4"/>
  <c r="R4198" i="4"/>
  <c r="R4199" i="4"/>
  <c r="R4200" i="4"/>
  <c r="R4201" i="4"/>
  <c r="R4202" i="4"/>
  <c r="R4203" i="4"/>
  <c r="R4204" i="4"/>
  <c r="R4205" i="4"/>
  <c r="R4206" i="4"/>
  <c r="R4207" i="4"/>
  <c r="R4208" i="4"/>
  <c r="R4209" i="4"/>
  <c r="R4210" i="4"/>
  <c r="R4211" i="4"/>
  <c r="R4212" i="4"/>
  <c r="R4213" i="4"/>
  <c r="R4214" i="4"/>
  <c r="R4215" i="4"/>
  <c r="R4216" i="4"/>
  <c r="R4217" i="4"/>
  <c r="R4218" i="4"/>
  <c r="R4219" i="4"/>
  <c r="R4220" i="4"/>
  <c r="R4221" i="4"/>
  <c r="R4222" i="4"/>
  <c r="R4223" i="4"/>
  <c r="R4224" i="4"/>
  <c r="R4225" i="4"/>
  <c r="R4226" i="4"/>
  <c r="R4227" i="4"/>
  <c r="R4228" i="4"/>
  <c r="R4229" i="4"/>
  <c r="R4230" i="4"/>
  <c r="R4231" i="4"/>
  <c r="R4232" i="4"/>
  <c r="R4233" i="4"/>
  <c r="R4234" i="4"/>
  <c r="R4235" i="4"/>
  <c r="R4236" i="4"/>
  <c r="R4237" i="4"/>
  <c r="R4238" i="4"/>
  <c r="R4239" i="4"/>
  <c r="R4240" i="4"/>
  <c r="R4241" i="4"/>
  <c r="R4242" i="4"/>
  <c r="R4243" i="4"/>
  <c r="R4244" i="4"/>
  <c r="R4245" i="4"/>
  <c r="R4246" i="4"/>
  <c r="R4247" i="4"/>
  <c r="R4248" i="4"/>
  <c r="R4249" i="4"/>
  <c r="R4250" i="4"/>
  <c r="R4251" i="4"/>
  <c r="R4252" i="4"/>
  <c r="R4253" i="4"/>
  <c r="R4254" i="4"/>
  <c r="R4255" i="4"/>
  <c r="R4256" i="4"/>
  <c r="R4257" i="4"/>
  <c r="R4258" i="4"/>
  <c r="R4259" i="4"/>
  <c r="R4260" i="4"/>
  <c r="R4261" i="4"/>
  <c r="R4262" i="4"/>
  <c r="R4263" i="4"/>
  <c r="R4264" i="4"/>
  <c r="R4265" i="4"/>
  <c r="R4266" i="4"/>
  <c r="R4267" i="4"/>
  <c r="R4268" i="4"/>
  <c r="R4269" i="4"/>
  <c r="R4270" i="4"/>
  <c r="R4271" i="4"/>
  <c r="R4272" i="4"/>
  <c r="R4273" i="4"/>
  <c r="R4274" i="4"/>
  <c r="R4275" i="4"/>
  <c r="R4276" i="4"/>
  <c r="R4277" i="4"/>
  <c r="R4278" i="4"/>
  <c r="R4279" i="4"/>
  <c r="R4280" i="4"/>
  <c r="R4281" i="4"/>
  <c r="R4282" i="4"/>
  <c r="R4283" i="4"/>
  <c r="R4284" i="4"/>
  <c r="R4285" i="4"/>
  <c r="R4286" i="4"/>
  <c r="R4287" i="4"/>
  <c r="R4288" i="4"/>
  <c r="R4289" i="4"/>
  <c r="R4290" i="4"/>
  <c r="R4291" i="4"/>
  <c r="R4292" i="4"/>
  <c r="R4293" i="4"/>
  <c r="R4294" i="4"/>
  <c r="R4295" i="4"/>
  <c r="R4296" i="4"/>
  <c r="R4297" i="4"/>
  <c r="R4298" i="4"/>
  <c r="R4299" i="4"/>
  <c r="R4300" i="4"/>
  <c r="R4301" i="4"/>
  <c r="R4302" i="4"/>
  <c r="R4303" i="4"/>
  <c r="R4304" i="4"/>
  <c r="R4305" i="4"/>
  <c r="R4306" i="4"/>
  <c r="R4307" i="4"/>
  <c r="R4308" i="4"/>
  <c r="R4309" i="4"/>
  <c r="R4310" i="4"/>
  <c r="R4311" i="4"/>
  <c r="R4312" i="4"/>
  <c r="R4313" i="4"/>
  <c r="R4314" i="4"/>
  <c r="R4315" i="4"/>
  <c r="R4316" i="4"/>
  <c r="R4317" i="4"/>
  <c r="R4318" i="4"/>
  <c r="R4319" i="4"/>
  <c r="R4320" i="4"/>
  <c r="R4321" i="4"/>
  <c r="R4322" i="4"/>
  <c r="R4323" i="4"/>
  <c r="R4324" i="4"/>
  <c r="R4325" i="4"/>
  <c r="R4326" i="4"/>
  <c r="R4327" i="4"/>
  <c r="R4328" i="4"/>
  <c r="R4329" i="4"/>
  <c r="R4330" i="4"/>
  <c r="R4331" i="4"/>
  <c r="R4332" i="4"/>
  <c r="R4333" i="4"/>
  <c r="R4334" i="4"/>
  <c r="R4335" i="4"/>
  <c r="R4336" i="4"/>
  <c r="R4337" i="4"/>
  <c r="R4338" i="4"/>
  <c r="R4339" i="4"/>
  <c r="R4340" i="4"/>
  <c r="R4341" i="4"/>
  <c r="R4342" i="4"/>
  <c r="R4343" i="4"/>
  <c r="R4344" i="4"/>
  <c r="R4345" i="4"/>
  <c r="R4346" i="4"/>
  <c r="R4347" i="4"/>
  <c r="R4348" i="4"/>
  <c r="R4349" i="4"/>
  <c r="R4350" i="4"/>
  <c r="R4351" i="4"/>
  <c r="R4352" i="4"/>
  <c r="R4353" i="4"/>
  <c r="R4354" i="4"/>
  <c r="R4355" i="4"/>
  <c r="R4356" i="4"/>
  <c r="R4357" i="4"/>
  <c r="R4358" i="4"/>
  <c r="R4359" i="4"/>
  <c r="R4360" i="4"/>
  <c r="R4361" i="4"/>
  <c r="R4362" i="4"/>
  <c r="R4363" i="4"/>
  <c r="R4364" i="4"/>
  <c r="R4365" i="4"/>
  <c r="R4366" i="4"/>
  <c r="R4367" i="4"/>
  <c r="R4368" i="4"/>
  <c r="R4369" i="4"/>
  <c r="R4370" i="4"/>
  <c r="R4371" i="4"/>
  <c r="R4372" i="4"/>
  <c r="R4373" i="4"/>
  <c r="R4374" i="4"/>
  <c r="R4375" i="4"/>
  <c r="R4376" i="4"/>
  <c r="R4377" i="4"/>
  <c r="R4378" i="4"/>
  <c r="R4379" i="4"/>
  <c r="R4380" i="4"/>
  <c r="R4381" i="4"/>
  <c r="R4382" i="4"/>
  <c r="R4383" i="4"/>
  <c r="R4384" i="4"/>
  <c r="R4385" i="4"/>
  <c r="R4386" i="4"/>
  <c r="R4387" i="4"/>
  <c r="R4388" i="4"/>
  <c r="R4389" i="4"/>
  <c r="R4390" i="4"/>
  <c r="R4391" i="4"/>
  <c r="R4392" i="4"/>
  <c r="R4393" i="4"/>
  <c r="R4394" i="4"/>
  <c r="R4395" i="4"/>
  <c r="R4396" i="4"/>
  <c r="R4397" i="4"/>
  <c r="R4398" i="4"/>
  <c r="R4399" i="4"/>
  <c r="R4400" i="4"/>
  <c r="R4401" i="4"/>
  <c r="R4402" i="4"/>
  <c r="R4403" i="4"/>
  <c r="R4404" i="4"/>
  <c r="R4405" i="4"/>
  <c r="R4406" i="4"/>
  <c r="R4407" i="4"/>
  <c r="R4408" i="4"/>
  <c r="R4409" i="4"/>
  <c r="R4410" i="4"/>
  <c r="R4411" i="4"/>
  <c r="R4412" i="4"/>
  <c r="R4413" i="4"/>
  <c r="R4414" i="4"/>
  <c r="R4415" i="4"/>
  <c r="R4416" i="4"/>
  <c r="R4417" i="4"/>
  <c r="R4418" i="4"/>
  <c r="R4419" i="4"/>
  <c r="R4420" i="4"/>
  <c r="R4421" i="4"/>
  <c r="R4422" i="4"/>
  <c r="R4423" i="4"/>
  <c r="R4424" i="4"/>
  <c r="R4425" i="4"/>
  <c r="R4426" i="4"/>
  <c r="R4427" i="4"/>
  <c r="R4428" i="4"/>
  <c r="R4429" i="4"/>
  <c r="R4430" i="4"/>
  <c r="R4431" i="4"/>
  <c r="R4432" i="4"/>
  <c r="R4433" i="4"/>
  <c r="R4434" i="4"/>
  <c r="R4435" i="4"/>
  <c r="R4436" i="4"/>
  <c r="R4437" i="4"/>
  <c r="R4438" i="4"/>
  <c r="R4439" i="4"/>
  <c r="R4440" i="4"/>
  <c r="R4441" i="4"/>
  <c r="R4442" i="4"/>
  <c r="R4443" i="4"/>
  <c r="R4444" i="4"/>
  <c r="R4445" i="4"/>
  <c r="R4446" i="4"/>
  <c r="R4447" i="4"/>
  <c r="R4448" i="4"/>
  <c r="R4449" i="4"/>
  <c r="R4450" i="4"/>
  <c r="R4451" i="4"/>
  <c r="R4452" i="4"/>
  <c r="R4453" i="4"/>
  <c r="R4454" i="4"/>
  <c r="R4455" i="4"/>
  <c r="R4456" i="4"/>
  <c r="R4457" i="4"/>
  <c r="R4458" i="4"/>
  <c r="R4459" i="4"/>
  <c r="R4460" i="4"/>
  <c r="R4461" i="4"/>
  <c r="R4462" i="4"/>
  <c r="R4463" i="4"/>
  <c r="R4464" i="4"/>
  <c r="R4465" i="4"/>
  <c r="R4466" i="4"/>
  <c r="R4467" i="4"/>
  <c r="R4468" i="4"/>
  <c r="R4469" i="4"/>
  <c r="R4470" i="4"/>
  <c r="R4471" i="4"/>
  <c r="R4472" i="4"/>
  <c r="R4473" i="4"/>
  <c r="R4474" i="4"/>
  <c r="R4475" i="4"/>
  <c r="R4476" i="4"/>
  <c r="R4477" i="4"/>
  <c r="R4478" i="4"/>
  <c r="R4479" i="4"/>
  <c r="R4480" i="4"/>
  <c r="R4481" i="4"/>
  <c r="R4482" i="4"/>
  <c r="R4483" i="4"/>
  <c r="R4484" i="4"/>
  <c r="R4485" i="4"/>
  <c r="R4486" i="4"/>
  <c r="R4487" i="4"/>
  <c r="R4488" i="4"/>
  <c r="R4489" i="4"/>
  <c r="R4490" i="4"/>
  <c r="R4491" i="4"/>
  <c r="R4492" i="4"/>
  <c r="R4493" i="4"/>
  <c r="R4494" i="4"/>
  <c r="R4495" i="4"/>
  <c r="R4496" i="4"/>
  <c r="R4497" i="4"/>
  <c r="R4498" i="4"/>
  <c r="R4499" i="4"/>
  <c r="R4500" i="4"/>
  <c r="R4501" i="4"/>
  <c r="R4502" i="4"/>
  <c r="R4503" i="4"/>
  <c r="R4504" i="4"/>
  <c r="R4505" i="4"/>
  <c r="R4506" i="4"/>
  <c r="R4507" i="4"/>
  <c r="R4508" i="4"/>
  <c r="R4509" i="4"/>
  <c r="R4510" i="4"/>
  <c r="R4511" i="4"/>
  <c r="R4512" i="4"/>
  <c r="R4513" i="4"/>
  <c r="R4514" i="4"/>
  <c r="R4515" i="4"/>
  <c r="R4516" i="4"/>
  <c r="R4517" i="4"/>
  <c r="R4518" i="4"/>
  <c r="R4519" i="4"/>
  <c r="R4520" i="4"/>
  <c r="R4521" i="4"/>
  <c r="R4522" i="4"/>
  <c r="R4523" i="4"/>
  <c r="R4524" i="4"/>
  <c r="R4525" i="4"/>
  <c r="R4526" i="4"/>
  <c r="R4527" i="4"/>
  <c r="R4528" i="4"/>
  <c r="R4529" i="4"/>
  <c r="R4530" i="4"/>
  <c r="R4531" i="4"/>
  <c r="R4532" i="4"/>
  <c r="R4533" i="4"/>
  <c r="R4534" i="4"/>
  <c r="R4535" i="4"/>
  <c r="R4536" i="4"/>
  <c r="R4537" i="4"/>
  <c r="R4538" i="4"/>
  <c r="R4539" i="4"/>
  <c r="R4540" i="4"/>
  <c r="R4541" i="4"/>
  <c r="R4542" i="4"/>
  <c r="R4543" i="4"/>
  <c r="R4544" i="4"/>
  <c r="R4545" i="4"/>
  <c r="R4546" i="4"/>
  <c r="R4547" i="4"/>
  <c r="R4548" i="4"/>
  <c r="R4549" i="4"/>
  <c r="R4550" i="4"/>
  <c r="R4551" i="4"/>
  <c r="R2"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002" i="4"/>
  <c r="Q2003" i="4"/>
  <c r="Q2004" i="4"/>
  <c r="Q2005" i="4"/>
  <c r="Q2006" i="4"/>
  <c r="Q2007" i="4"/>
  <c r="Q2008" i="4"/>
  <c r="Q2009" i="4"/>
  <c r="Q2010" i="4"/>
  <c r="Q2011" i="4"/>
  <c r="Q2012" i="4"/>
  <c r="Q2013" i="4"/>
  <c r="Q2014" i="4"/>
  <c r="Q2015" i="4"/>
  <c r="Q2016" i="4"/>
  <c r="Q2017" i="4"/>
  <c r="Q2018" i="4"/>
  <c r="Q2019" i="4"/>
  <c r="Q2020" i="4"/>
  <c r="Q2021" i="4"/>
  <c r="Q2022" i="4"/>
  <c r="Q2023" i="4"/>
  <c r="Q2024" i="4"/>
  <c r="Q2025" i="4"/>
  <c r="Q2026" i="4"/>
  <c r="Q2027" i="4"/>
  <c r="Q2028" i="4"/>
  <c r="Q2029" i="4"/>
  <c r="Q2030" i="4"/>
  <c r="Q2031" i="4"/>
  <c r="Q2032" i="4"/>
  <c r="Q2033" i="4"/>
  <c r="Q2034" i="4"/>
  <c r="Q2035" i="4"/>
  <c r="Q2036" i="4"/>
  <c r="Q2037" i="4"/>
  <c r="Q2038" i="4"/>
  <c r="Q2039" i="4"/>
  <c r="Q2040" i="4"/>
  <c r="Q2041" i="4"/>
  <c r="Q2042" i="4"/>
  <c r="Q2043" i="4"/>
  <c r="Q2044" i="4"/>
  <c r="Q2045" i="4"/>
  <c r="Q2046" i="4"/>
  <c r="Q2047" i="4"/>
  <c r="Q2048" i="4"/>
  <c r="Q2049" i="4"/>
  <c r="Q2050" i="4"/>
  <c r="Q2051" i="4"/>
  <c r="Q2052" i="4"/>
  <c r="Q2053" i="4"/>
  <c r="Q2054" i="4"/>
  <c r="Q2055" i="4"/>
  <c r="Q2056" i="4"/>
  <c r="Q2057" i="4"/>
  <c r="Q2058" i="4"/>
  <c r="Q2059" i="4"/>
  <c r="Q2060" i="4"/>
  <c r="Q2061" i="4"/>
  <c r="Q2062" i="4"/>
  <c r="Q2063" i="4"/>
  <c r="Q2064" i="4"/>
  <c r="Q2065" i="4"/>
  <c r="Q2066" i="4"/>
  <c r="Q2067" i="4"/>
  <c r="Q2068" i="4"/>
  <c r="Q2069" i="4"/>
  <c r="Q2070" i="4"/>
  <c r="Q2071" i="4"/>
  <c r="Q2072" i="4"/>
  <c r="Q2073" i="4"/>
  <c r="Q2074" i="4"/>
  <c r="Q2075" i="4"/>
  <c r="Q2076" i="4"/>
  <c r="Q2077" i="4"/>
  <c r="Q2078" i="4"/>
  <c r="Q2079" i="4"/>
  <c r="Q2080" i="4"/>
  <c r="Q2081" i="4"/>
  <c r="Q2082" i="4"/>
  <c r="Q2083" i="4"/>
  <c r="Q2084" i="4"/>
  <c r="Q2085" i="4"/>
  <c r="Q2086" i="4"/>
  <c r="Q2087" i="4"/>
  <c r="Q2088" i="4"/>
  <c r="Q2089" i="4"/>
  <c r="Q2090" i="4"/>
  <c r="Q2091" i="4"/>
  <c r="Q2092" i="4"/>
  <c r="Q2093" i="4"/>
  <c r="Q2094" i="4"/>
  <c r="Q2095" i="4"/>
  <c r="Q2096" i="4"/>
  <c r="Q2097" i="4"/>
  <c r="Q2098" i="4"/>
  <c r="Q2099" i="4"/>
  <c r="Q2100" i="4"/>
  <c r="Q2101" i="4"/>
  <c r="Q2102" i="4"/>
  <c r="Q2103" i="4"/>
  <c r="Q2104" i="4"/>
  <c r="Q2105" i="4"/>
  <c r="Q2106" i="4"/>
  <c r="Q2107" i="4"/>
  <c r="Q2108" i="4"/>
  <c r="Q2109" i="4"/>
  <c r="Q2110" i="4"/>
  <c r="Q2111" i="4"/>
  <c r="Q2112" i="4"/>
  <c r="Q2113" i="4"/>
  <c r="Q2114" i="4"/>
  <c r="Q2115" i="4"/>
  <c r="Q2116" i="4"/>
  <c r="Q2117" i="4"/>
  <c r="Q2118" i="4"/>
  <c r="Q2119" i="4"/>
  <c r="Q2120" i="4"/>
  <c r="Q2121" i="4"/>
  <c r="Q2122" i="4"/>
  <c r="Q2123" i="4"/>
  <c r="Q2124" i="4"/>
  <c r="Q2125" i="4"/>
  <c r="Q2126" i="4"/>
  <c r="Q2127" i="4"/>
  <c r="Q2128" i="4"/>
  <c r="Q2129" i="4"/>
  <c r="Q2130" i="4"/>
  <c r="Q2131" i="4"/>
  <c r="Q2132" i="4"/>
  <c r="Q2133" i="4"/>
  <c r="Q2134" i="4"/>
  <c r="Q2135" i="4"/>
  <c r="Q2136" i="4"/>
  <c r="Q2137" i="4"/>
  <c r="Q2138" i="4"/>
  <c r="Q2139" i="4"/>
  <c r="Q2140" i="4"/>
  <c r="Q2141" i="4"/>
  <c r="Q2142" i="4"/>
  <c r="Q2143" i="4"/>
  <c r="Q2144" i="4"/>
  <c r="Q2145" i="4"/>
  <c r="Q2146" i="4"/>
  <c r="Q2147" i="4"/>
  <c r="Q2148" i="4"/>
  <c r="Q2149" i="4"/>
  <c r="Q2150" i="4"/>
  <c r="Q2151" i="4"/>
  <c r="Q2152" i="4"/>
  <c r="Q2153" i="4"/>
  <c r="Q2154" i="4"/>
  <c r="Q2155" i="4"/>
  <c r="Q2156" i="4"/>
  <c r="Q2157" i="4"/>
  <c r="Q2158" i="4"/>
  <c r="Q2159" i="4"/>
  <c r="Q2160" i="4"/>
  <c r="Q2161" i="4"/>
  <c r="Q2162" i="4"/>
  <c r="Q2163" i="4"/>
  <c r="Q2164" i="4"/>
  <c r="Q2165" i="4"/>
  <c r="Q2166" i="4"/>
  <c r="Q2167" i="4"/>
  <c r="Q2168" i="4"/>
  <c r="Q2169" i="4"/>
  <c r="Q2170" i="4"/>
  <c r="Q2171" i="4"/>
  <c r="Q2172" i="4"/>
  <c r="Q2173" i="4"/>
  <c r="Q2174" i="4"/>
  <c r="Q2175" i="4"/>
  <c r="Q2176" i="4"/>
  <c r="Q2177" i="4"/>
  <c r="Q2178" i="4"/>
  <c r="Q2179" i="4"/>
  <c r="Q2180" i="4"/>
  <c r="Q2181" i="4"/>
  <c r="Q2182" i="4"/>
  <c r="Q2183" i="4"/>
  <c r="Q2184" i="4"/>
  <c r="Q2185" i="4"/>
  <c r="Q2186" i="4"/>
  <c r="Q2187" i="4"/>
  <c r="Q2188" i="4"/>
  <c r="Q2189" i="4"/>
  <c r="Q2190" i="4"/>
  <c r="Q2191" i="4"/>
  <c r="Q2192" i="4"/>
  <c r="Q2193" i="4"/>
  <c r="Q2194" i="4"/>
  <c r="Q2195" i="4"/>
  <c r="Q2196" i="4"/>
  <c r="Q2197" i="4"/>
  <c r="Q2198" i="4"/>
  <c r="Q2199" i="4"/>
  <c r="Q2200" i="4"/>
  <c r="Q2201" i="4"/>
  <c r="Q2202" i="4"/>
  <c r="Q2203" i="4"/>
  <c r="Q2204" i="4"/>
  <c r="Q2205" i="4"/>
  <c r="Q2206" i="4"/>
  <c r="Q2207" i="4"/>
  <c r="Q2208" i="4"/>
  <c r="Q2209" i="4"/>
  <c r="Q2210" i="4"/>
  <c r="Q2211" i="4"/>
  <c r="Q2212" i="4"/>
  <c r="Q2213" i="4"/>
  <c r="Q2214" i="4"/>
  <c r="Q2215" i="4"/>
  <c r="Q2216" i="4"/>
  <c r="Q2217" i="4"/>
  <c r="Q2218" i="4"/>
  <c r="Q2219" i="4"/>
  <c r="Q2220" i="4"/>
  <c r="Q2221" i="4"/>
  <c r="Q2222" i="4"/>
  <c r="Q2223" i="4"/>
  <c r="Q2224" i="4"/>
  <c r="Q2225" i="4"/>
  <c r="Q2226" i="4"/>
  <c r="Q2227" i="4"/>
  <c r="Q2228" i="4"/>
  <c r="Q2229" i="4"/>
  <c r="Q2230" i="4"/>
  <c r="Q2231" i="4"/>
  <c r="Q2232" i="4"/>
  <c r="Q2233" i="4"/>
  <c r="Q2234" i="4"/>
  <c r="Q2235" i="4"/>
  <c r="Q2236" i="4"/>
  <c r="Q2237" i="4"/>
  <c r="Q2238" i="4"/>
  <c r="Q2239" i="4"/>
  <c r="Q2240" i="4"/>
  <c r="Q2241" i="4"/>
  <c r="Q2242" i="4"/>
  <c r="Q2243" i="4"/>
  <c r="Q2244" i="4"/>
  <c r="Q2245" i="4"/>
  <c r="Q2246" i="4"/>
  <c r="Q2247" i="4"/>
  <c r="Q2248" i="4"/>
  <c r="Q2249" i="4"/>
  <c r="Q2250" i="4"/>
  <c r="Q2251" i="4"/>
  <c r="Q2252" i="4"/>
  <c r="Q2253" i="4"/>
  <c r="Q2254" i="4"/>
  <c r="Q2255" i="4"/>
  <c r="Q2256" i="4"/>
  <c r="Q2257" i="4"/>
  <c r="Q2258" i="4"/>
  <c r="Q2259" i="4"/>
  <c r="Q2260" i="4"/>
  <c r="Q2261" i="4"/>
  <c r="Q2262" i="4"/>
  <c r="Q2263" i="4"/>
  <c r="Q2264" i="4"/>
  <c r="Q2265" i="4"/>
  <c r="Q2266" i="4"/>
  <c r="Q2267" i="4"/>
  <c r="Q2268" i="4"/>
  <c r="Q2269" i="4"/>
  <c r="Q2270" i="4"/>
  <c r="Q2271" i="4"/>
  <c r="Q2272" i="4"/>
  <c r="Q2273" i="4"/>
  <c r="Q2274" i="4"/>
  <c r="Q2275" i="4"/>
  <c r="Q2276" i="4"/>
  <c r="Q2277" i="4"/>
  <c r="Q2278" i="4"/>
  <c r="Q2279" i="4"/>
  <c r="Q2280" i="4"/>
  <c r="Q2281" i="4"/>
  <c r="Q2282" i="4"/>
  <c r="Q2283" i="4"/>
  <c r="Q2284" i="4"/>
  <c r="Q2285" i="4"/>
  <c r="Q2286" i="4"/>
  <c r="Q2287" i="4"/>
  <c r="Q2288" i="4"/>
  <c r="Q2289" i="4"/>
  <c r="Q2290" i="4"/>
  <c r="Q2291" i="4"/>
  <c r="Q2292" i="4"/>
  <c r="Q2293" i="4"/>
  <c r="Q2294" i="4"/>
  <c r="Q2295" i="4"/>
  <c r="Q2296" i="4"/>
  <c r="Q2297" i="4"/>
  <c r="Q2298" i="4"/>
  <c r="Q2299" i="4"/>
  <c r="Q2300" i="4"/>
  <c r="Q2301" i="4"/>
  <c r="Q2302" i="4"/>
  <c r="Q2303" i="4"/>
  <c r="Q2304" i="4"/>
  <c r="Q2305" i="4"/>
  <c r="Q2306" i="4"/>
  <c r="Q2307" i="4"/>
  <c r="Q2308" i="4"/>
  <c r="Q2309" i="4"/>
  <c r="Q2310" i="4"/>
  <c r="Q2311" i="4"/>
  <c r="Q2312" i="4"/>
  <c r="Q2313" i="4"/>
  <c r="Q2314" i="4"/>
  <c r="Q2315" i="4"/>
  <c r="Q2316" i="4"/>
  <c r="Q2317" i="4"/>
  <c r="Q2318" i="4"/>
  <c r="Q2319" i="4"/>
  <c r="Q2320" i="4"/>
  <c r="Q2321" i="4"/>
  <c r="Q2322" i="4"/>
  <c r="Q2323" i="4"/>
  <c r="Q2324" i="4"/>
  <c r="Q2325" i="4"/>
  <c r="Q2326" i="4"/>
  <c r="Q2327" i="4"/>
  <c r="Q2328" i="4"/>
  <c r="Q2329" i="4"/>
  <c r="Q2330" i="4"/>
  <c r="Q2331" i="4"/>
  <c r="Q2332" i="4"/>
  <c r="Q2333" i="4"/>
  <c r="Q2334" i="4"/>
  <c r="Q2335" i="4"/>
  <c r="Q2336" i="4"/>
  <c r="Q2337" i="4"/>
  <c r="Q2338" i="4"/>
  <c r="Q2339" i="4"/>
  <c r="Q2340" i="4"/>
  <c r="Q2341" i="4"/>
  <c r="Q2342" i="4"/>
  <c r="Q2343" i="4"/>
  <c r="Q2344" i="4"/>
  <c r="Q2345" i="4"/>
  <c r="Q2346" i="4"/>
  <c r="Q2347" i="4"/>
  <c r="Q2348" i="4"/>
  <c r="Q2349" i="4"/>
  <c r="Q2350" i="4"/>
  <c r="Q2351" i="4"/>
  <c r="Q2352" i="4"/>
  <c r="Q2353" i="4"/>
  <c r="Q2354" i="4"/>
  <c r="Q2355" i="4"/>
  <c r="Q2356" i="4"/>
  <c r="Q2357" i="4"/>
  <c r="Q2358" i="4"/>
  <c r="Q2359" i="4"/>
  <c r="Q2360" i="4"/>
  <c r="Q2361" i="4"/>
  <c r="Q2362" i="4"/>
  <c r="Q2363" i="4"/>
  <c r="Q2364" i="4"/>
  <c r="Q2365" i="4"/>
  <c r="Q2366" i="4"/>
  <c r="Q2367" i="4"/>
  <c r="Q2368" i="4"/>
  <c r="Q2369" i="4"/>
  <c r="Q2370" i="4"/>
  <c r="Q2371" i="4"/>
  <c r="Q2372" i="4"/>
  <c r="Q2373" i="4"/>
  <c r="Q2374" i="4"/>
  <c r="Q2375" i="4"/>
  <c r="Q2376" i="4"/>
  <c r="Q2377" i="4"/>
  <c r="Q2378" i="4"/>
  <c r="Q2379" i="4"/>
  <c r="Q2380" i="4"/>
  <c r="Q2381" i="4"/>
  <c r="Q2382" i="4"/>
  <c r="Q2383" i="4"/>
  <c r="Q2384" i="4"/>
  <c r="Q2385" i="4"/>
  <c r="Q2386" i="4"/>
  <c r="Q2387" i="4"/>
  <c r="Q2388" i="4"/>
  <c r="Q2389" i="4"/>
  <c r="Q2390" i="4"/>
  <c r="Q2391" i="4"/>
  <c r="Q2392" i="4"/>
  <c r="Q2393" i="4"/>
  <c r="Q2394" i="4"/>
  <c r="Q2395" i="4"/>
  <c r="Q2396" i="4"/>
  <c r="Q2397" i="4"/>
  <c r="Q2398" i="4"/>
  <c r="Q2399" i="4"/>
  <c r="Q2400" i="4"/>
  <c r="Q2401" i="4"/>
  <c r="Q2402" i="4"/>
  <c r="Q2403" i="4"/>
  <c r="Q2404" i="4"/>
  <c r="Q2405" i="4"/>
  <c r="Q2406" i="4"/>
  <c r="Q2407" i="4"/>
  <c r="Q2408" i="4"/>
  <c r="Q2409" i="4"/>
  <c r="Q2410" i="4"/>
  <c r="Q2411" i="4"/>
  <c r="Q2412" i="4"/>
  <c r="Q2413" i="4"/>
  <c r="Q2414" i="4"/>
  <c r="Q2415" i="4"/>
  <c r="Q2416" i="4"/>
  <c r="Q2417" i="4"/>
  <c r="Q2418" i="4"/>
  <c r="Q2419" i="4"/>
  <c r="Q2420" i="4"/>
  <c r="Q2421" i="4"/>
  <c r="Q2422" i="4"/>
  <c r="Q2423" i="4"/>
  <c r="Q2424" i="4"/>
  <c r="Q2425" i="4"/>
  <c r="Q2426" i="4"/>
  <c r="Q2427" i="4"/>
  <c r="Q2428" i="4"/>
  <c r="Q2429" i="4"/>
  <c r="Q2430" i="4"/>
  <c r="Q2431" i="4"/>
  <c r="Q2432" i="4"/>
  <c r="Q2433" i="4"/>
  <c r="Q2434" i="4"/>
  <c r="Q2435" i="4"/>
  <c r="Q2436" i="4"/>
  <c r="Q2437" i="4"/>
  <c r="Q2438" i="4"/>
  <c r="Q2439" i="4"/>
  <c r="Q2440" i="4"/>
  <c r="Q2441" i="4"/>
  <c r="Q2442" i="4"/>
  <c r="Q2443" i="4"/>
  <c r="Q2444" i="4"/>
  <c r="Q2445" i="4"/>
  <c r="Q2446" i="4"/>
  <c r="Q2447" i="4"/>
  <c r="Q2448" i="4"/>
  <c r="Q2449" i="4"/>
  <c r="Q2450" i="4"/>
  <c r="Q2451" i="4"/>
  <c r="Q2452" i="4"/>
  <c r="Q2453" i="4"/>
  <c r="Q2454" i="4"/>
  <c r="Q2455" i="4"/>
  <c r="Q2456" i="4"/>
  <c r="Q2457" i="4"/>
  <c r="Q2458" i="4"/>
  <c r="Q2459" i="4"/>
  <c r="Q2460" i="4"/>
  <c r="Q2461" i="4"/>
  <c r="Q2462" i="4"/>
  <c r="Q2463" i="4"/>
  <c r="Q2464" i="4"/>
  <c r="Q2465" i="4"/>
  <c r="Q2466" i="4"/>
  <c r="Q2467" i="4"/>
  <c r="Q2468" i="4"/>
  <c r="Q2469" i="4"/>
  <c r="Q2470" i="4"/>
  <c r="Q2471" i="4"/>
  <c r="Q2472" i="4"/>
  <c r="Q2473" i="4"/>
  <c r="Q2474" i="4"/>
  <c r="Q2475" i="4"/>
  <c r="Q2476" i="4"/>
  <c r="Q2477" i="4"/>
  <c r="Q2478" i="4"/>
  <c r="Q2479" i="4"/>
  <c r="Q2480" i="4"/>
  <c r="Q2481" i="4"/>
  <c r="Q2482" i="4"/>
  <c r="Q2483" i="4"/>
  <c r="Q2484" i="4"/>
  <c r="Q2485" i="4"/>
  <c r="Q2486" i="4"/>
  <c r="Q2487" i="4"/>
  <c r="Q2488" i="4"/>
  <c r="Q2489" i="4"/>
  <c r="Q2490" i="4"/>
  <c r="Q2491" i="4"/>
  <c r="Q2492" i="4"/>
  <c r="Q2493" i="4"/>
  <c r="Q2494" i="4"/>
  <c r="Q2495" i="4"/>
  <c r="Q2496" i="4"/>
  <c r="Q2497" i="4"/>
  <c r="Q2498" i="4"/>
  <c r="Q2499" i="4"/>
  <c r="Q2500" i="4"/>
  <c r="Q2501" i="4"/>
  <c r="Q2502" i="4"/>
  <c r="Q2503" i="4"/>
  <c r="Q2504" i="4"/>
  <c r="Q2505" i="4"/>
  <c r="Q2506" i="4"/>
  <c r="Q2507" i="4"/>
  <c r="Q2508" i="4"/>
  <c r="Q2509" i="4"/>
  <c r="Q2510" i="4"/>
  <c r="Q2511" i="4"/>
  <c r="Q2512" i="4"/>
  <c r="Q2513" i="4"/>
  <c r="Q2514" i="4"/>
  <c r="Q2515" i="4"/>
  <c r="Q2516" i="4"/>
  <c r="Q2517" i="4"/>
  <c r="Q2518" i="4"/>
  <c r="Q2519" i="4"/>
  <c r="Q2520" i="4"/>
  <c r="Q2521" i="4"/>
  <c r="Q2522" i="4"/>
  <c r="Q2523" i="4"/>
  <c r="Q2524" i="4"/>
  <c r="Q2525" i="4"/>
  <c r="Q2526" i="4"/>
  <c r="Q2527" i="4"/>
  <c r="Q2528" i="4"/>
  <c r="Q2529" i="4"/>
  <c r="Q2530" i="4"/>
  <c r="Q2531" i="4"/>
  <c r="Q2532" i="4"/>
  <c r="Q2533" i="4"/>
  <c r="Q2534" i="4"/>
  <c r="Q2535" i="4"/>
  <c r="Q2536" i="4"/>
  <c r="Q2537" i="4"/>
  <c r="Q2538" i="4"/>
  <c r="Q2539" i="4"/>
  <c r="Q2540" i="4"/>
  <c r="Q2541" i="4"/>
  <c r="Q2542" i="4"/>
  <c r="Q2543" i="4"/>
  <c r="Q2544" i="4"/>
  <c r="Q2545" i="4"/>
  <c r="Q2546" i="4"/>
  <c r="Q2547" i="4"/>
  <c r="Q2548" i="4"/>
  <c r="Q2549" i="4"/>
  <c r="Q2550" i="4"/>
  <c r="Q2551" i="4"/>
  <c r="Q2552" i="4"/>
  <c r="Q2553" i="4"/>
  <c r="Q2554" i="4"/>
  <c r="Q2555" i="4"/>
  <c r="Q2556" i="4"/>
  <c r="Q2557" i="4"/>
  <c r="Q2558" i="4"/>
  <c r="Q2559" i="4"/>
  <c r="Q2560" i="4"/>
  <c r="Q2561" i="4"/>
  <c r="Q2562" i="4"/>
  <c r="Q2563" i="4"/>
  <c r="Q2564" i="4"/>
  <c r="Q2565" i="4"/>
  <c r="Q2566" i="4"/>
  <c r="Q2567" i="4"/>
  <c r="Q2568" i="4"/>
  <c r="Q2569" i="4"/>
  <c r="Q2570" i="4"/>
  <c r="Q2571" i="4"/>
  <c r="Q2572" i="4"/>
  <c r="Q2573" i="4"/>
  <c r="Q2574" i="4"/>
  <c r="Q2575" i="4"/>
  <c r="Q2576" i="4"/>
  <c r="Q2577" i="4"/>
  <c r="Q2578" i="4"/>
  <c r="Q2579" i="4"/>
  <c r="Q2580" i="4"/>
  <c r="Q2581" i="4"/>
  <c r="Q2582" i="4"/>
  <c r="Q2583" i="4"/>
  <c r="Q2584" i="4"/>
  <c r="Q2585" i="4"/>
  <c r="Q2586" i="4"/>
  <c r="Q2587" i="4"/>
  <c r="Q2588" i="4"/>
  <c r="Q2589" i="4"/>
  <c r="Q2590" i="4"/>
  <c r="Q2591" i="4"/>
  <c r="Q2592" i="4"/>
  <c r="Q2593" i="4"/>
  <c r="Q2594" i="4"/>
  <c r="Q2595" i="4"/>
  <c r="Q2596" i="4"/>
  <c r="Q2597" i="4"/>
  <c r="Q2598" i="4"/>
  <c r="Q2599" i="4"/>
  <c r="Q2600" i="4"/>
  <c r="Q2601" i="4"/>
  <c r="Q2602" i="4"/>
  <c r="Q2603" i="4"/>
  <c r="Q2604" i="4"/>
  <c r="Q2605" i="4"/>
  <c r="Q2606" i="4"/>
  <c r="Q2607" i="4"/>
  <c r="Q2608" i="4"/>
  <c r="Q2609" i="4"/>
  <c r="Q2610" i="4"/>
  <c r="Q2611" i="4"/>
  <c r="Q2612" i="4"/>
  <c r="Q2613" i="4"/>
  <c r="Q2614" i="4"/>
  <c r="Q2615" i="4"/>
  <c r="Q2616" i="4"/>
  <c r="Q2617" i="4"/>
  <c r="Q2618" i="4"/>
  <c r="Q2619" i="4"/>
  <c r="Q2620" i="4"/>
  <c r="Q2621" i="4"/>
  <c r="Q2622" i="4"/>
  <c r="Q2623" i="4"/>
  <c r="Q2624" i="4"/>
  <c r="Q2625" i="4"/>
  <c r="Q2626" i="4"/>
  <c r="Q2627" i="4"/>
  <c r="Q2628" i="4"/>
  <c r="Q2629" i="4"/>
  <c r="Q2630" i="4"/>
  <c r="Q2631" i="4"/>
  <c r="Q2632" i="4"/>
  <c r="Q2633" i="4"/>
  <c r="Q2634" i="4"/>
  <c r="Q2635" i="4"/>
  <c r="Q2636" i="4"/>
  <c r="Q2637" i="4"/>
  <c r="Q2638" i="4"/>
  <c r="Q2639" i="4"/>
  <c r="Q2640" i="4"/>
  <c r="Q2641" i="4"/>
  <c r="Q2642" i="4"/>
  <c r="Q2643" i="4"/>
  <c r="Q2644" i="4"/>
  <c r="Q2645" i="4"/>
  <c r="Q2646" i="4"/>
  <c r="Q2647" i="4"/>
  <c r="Q2648" i="4"/>
  <c r="Q2649" i="4"/>
  <c r="Q2650" i="4"/>
  <c r="Q2651" i="4"/>
  <c r="Q2652" i="4"/>
  <c r="Q2653" i="4"/>
  <c r="Q2654" i="4"/>
  <c r="Q2655" i="4"/>
  <c r="Q2656" i="4"/>
  <c r="Q2657" i="4"/>
  <c r="Q2658" i="4"/>
  <c r="Q2659" i="4"/>
  <c r="Q2660" i="4"/>
  <c r="Q2661" i="4"/>
  <c r="Q2662" i="4"/>
  <c r="Q2663" i="4"/>
  <c r="Q2664" i="4"/>
  <c r="Q2665" i="4"/>
  <c r="Q2666" i="4"/>
  <c r="Q2667" i="4"/>
  <c r="Q2668" i="4"/>
  <c r="Q2669" i="4"/>
  <c r="Q2670" i="4"/>
  <c r="Q2671" i="4"/>
  <c r="Q2672" i="4"/>
  <c r="Q2673" i="4"/>
  <c r="Q2674" i="4"/>
  <c r="Q2675" i="4"/>
  <c r="Q2676" i="4"/>
  <c r="Q2677" i="4"/>
  <c r="Q2678" i="4"/>
  <c r="Q2679" i="4"/>
  <c r="Q2680" i="4"/>
  <c r="Q2681" i="4"/>
  <c r="Q2682" i="4"/>
  <c r="Q2683" i="4"/>
  <c r="Q2684" i="4"/>
  <c r="Q2685" i="4"/>
  <c r="Q2686" i="4"/>
  <c r="Q2687" i="4"/>
  <c r="Q2688" i="4"/>
  <c r="Q2689" i="4"/>
  <c r="Q2690" i="4"/>
  <c r="Q2691" i="4"/>
  <c r="Q2692" i="4"/>
  <c r="Q2693" i="4"/>
  <c r="Q2694" i="4"/>
  <c r="Q2695" i="4"/>
  <c r="Q2696" i="4"/>
  <c r="Q2697" i="4"/>
  <c r="Q2698" i="4"/>
  <c r="Q2699" i="4"/>
  <c r="Q2700" i="4"/>
  <c r="Q2701" i="4"/>
  <c r="Q2702" i="4"/>
  <c r="Q2703" i="4"/>
  <c r="Q2704" i="4"/>
  <c r="Q2705" i="4"/>
  <c r="Q2706" i="4"/>
  <c r="Q2707" i="4"/>
  <c r="Q2708" i="4"/>
  <c r="Q2709" i="4"/>
  <c r="Q2710" i="4"/>
  <c r="Q2711" i="4"/>
  <c r="Q2712" i="4"/>
  <c r="Q2713" i="4"/>
  <c r="Q2714" i="4"/>
  <c r="Q2715" i="4"/>
  <c r="Q2716" i="4"/>
  <c r="Q2717" i="4"/>
  <c r="Q2718" i="4"/>
  <c r="Q2719" i="4"/>
  <c r="Q2720" i="4"/>
  <c r="Q2721" i="4"/>
  <c r="Q2722" i="4"/>
  <c r="Q2723" i="4"/>
  <c r="Q2724" i="4"/>
  <c r="Q2725" i="4"/>
  <c r="Q2726" i="4"/>
  <c r="Q2727" i="4"/>
  <c r="Q2728" i="4"/>
  <c r="Q2729" i="4"/>
  <c r="Q2730" i="4"/>
  <c r="Q2731" i="4"/>
  <c r="Q2732" i="4"/>
  <c r="Q2733" i="4"/>
  <c r="Q2734" i="4"/>
  <c r="Q2735" i="4"/>
  <c r="Q2736" i="4"/>
  <c r="Q2737" i="4"/>
  <c r="Q2738" i="4"/>
  <c r="Q2739" i="4"/>
  <c r="Q2740" i="4"/>
  <c r="Q2741" i="4"/>
  <c r="Q2742" i="4"/>
  <c r="Q2743" i="4"/>
  <c r="Q2744" i="4"/>
  <c r="Q2745" i="4"/>
  <c r="Q2746" i="4"/>
  <c r="Q2747" i="4"/>
  <c r="Q2748" i="4"/>
  <c r="Q2749" i="4"/>
  <c r="Q2750" i="4"/>
  <c r="Q2751" i="4"/>
  <c r="Q2752" i="4"/>
  <c r="Q2753" i="4"/>
  <c r="Q2754" i="4"/>
  <c r="Q2755" i="4"/>
  <c r="Q2756" i="4"/>
  <c r="Q2757" i="4"/>
  <c r="Q2758" i="4"/>
  <c r="Q2759" i="4"/>
  <c r="Q2760" i="4"/>
  <c r="Q2761" i="4"/>
  <c r="Q2762" i="4"/>
  <c r="Q2763" i="4"/>
  <c r="Q2764" i="4"/>
  <c r="Q2765" i="4"/>
  <c r="Q2766" i="4"/>
  <c r="Q2767" i="4"/>
  <c r="Q2768" i="4"/>
  <c r="Q2769" i="4"/>
  <c r="Q2770" i="4"/>
  <c r="Q2771" i="4"/>
  <c r="Q2772" i="4"/>
  <c r="Q2773" i="4"/>
  <c r="Q2774" i="4"/>
  <c r="Q2775" i="4"/>
  <c r="Q2776" i="4"/>
  <c r="Q2777" i="4"/>
  <c r="Q2778" i="4"/>
  <c r="Q2779" i="4"/>
  <c r="Q2780" i="4"/>
  <c r="Q2781" i="4"/>
  <c r="Q2782" i="4"/>
  <c r="Q2783" i="4"/>
  <c r="Q2784" i="4"/>
  <c r="Q2785" i="4"/>
  <c r="Q2786" i="4"/>
  <c r="Q2787" i="4"/>
  <c r="Q2788" i="4"/>
  <c r="Q2789" i="4"/>
  <c r="Q2790" i="4"/>
  <c r="Q2791" i="4"/>
  <c r="Q2792" i="4"/>
  <c r="Q2793" i="4"/>
  <c r="Q2794" i="4"/>
  <c r="Q2795" i="4"/>
  <c r="Q2796" i="4"/>
  <c r="Q2797" i="4"/>
  <c r="Q2798" i="4"/>
  <c r="Q2799" i="4"/>
  <c r="Q2800" i="4"/>
  <c r="Q2801" i="4"/>
  <c r="Q2802" i="4"/>
  <c r="Q2803" i="4"/>
  <c r="Q2804" i="4"/>
  <c r="Q2805" i="4"/>
  <c r="Q2806" i="4"/>
  <c r="Q2807" i="4"/>
  <c r="Q2808" i="4"/>
  <c r="Q2809" i="4"/>
  <c r="Q2810" i="4"/>
  <c r="Q2811" i="4"/>
  <c r="Q2812" i="4"/>
  <c r="Q2813" i="4"/>
  <c r="Q2814" i="4"/>
  <c r="Q2815" i="4"/>
  <c r="Q2816" i="4"/>
  <c r="Q2817" i="4"/>
  <c r="Q2818" i="4"/>
  <c r="Q2819" i="4"/>
  <c r="Q2820" i="4"/>
  <c r="Q2821" i="4"/>
  <c r="Q2822" i="4"/>
  <c r="Q2823" i="4"/>
  <c r="Q2824" i="4"/>
  <c r="Q2825" i="4"/>
  <c r="Q2826" i="4"/>
  <c r="Q2827" i="4"/>
  <c r="Q2828" i="4"/>
  <c r="Q2829" i="4"/>
  <c r="Q2830" i="4"/>
  <c r="Q2831" i="4"/>
  <c r="Q2832" i="4"/>
  <c r="Q2833" i="4"/>
  <c r="Q2834" i="4"/>
  <c r="Q2835" i="4"/>
  <c r="Q2836" i="4"/>
  <c r="Q2837" i="4"/>
  <c r="Q2838" i="4"/>
  <c r="Q2839" i="4"/>
  <c r="Q2840" i="4"/>
  <c r="Q2841" i="4"/>
  <c r="Q2842" i="4"/>
  <c r="Q2843" i="4"/>
  <c r="Q2844" i="4"/>
  <c r="Q2845" i="4"/>
  <c r="Q2846" i="4"/>
  <c r="Q2847" i="4"/>
  <c r="Q2848" i="4"/>
  <c r="Q2849" i="4"/>
  <c r="Q2850" i="4"/>
  <c r="Q2851" i="4"/>
  <c r="Q2852" i="4"/>
  <c r="Q2853" i="4"/>
  <c r="Q2854" i="4"/>
  <c r="Q2855" i="4"/>
  <c r="Q2856" i="4"/>
  <c r="Q2857" i="4"/>
  <c r="Q2858" i="4"/>
  <c r="Q2859" i="4"/>
  <c r="Q2860" i="4"/>
  <c r="Q2861" i="4"/>
  <c r="Q2862" i="4"/>
  <c r="Q2863" i="4"/>
  <c r="Q2864" i="4"/>
  <c r="Q2865" i="4"/>
  <c r="Q2866" i="4"/>
  <c r="Q2867" i="4"/>
  <c r="Q2868" i="4"/>
  <c r="Q2869" i="4"/>
  <c r="Q2870" i="4"/>
  <c r="Q2871" i="4"/>
  <c r="Q2872" i="4"/>
  <c r="Q2873" i="4"/>
  <c r="Q2874" i="4"/>
  <c r="Q2875" i="4"/>
  <c r="Q2876" i="4"/>
  <c r="Q2877" i="4"/>
  <c r="Q2878" i="4"/>
  <c r="Q2879" i="4"/>
  <c r="Q2880" i="4"/>
  <c r="Q2881" i="4"/>
  <c r="Q2882" i="4"/>
  <c r="Q2883" i="4"/>
  <c r="Q2884" i="4"/>
  <c r="Q2885" i="4"/>
  <c r="Q2886" i="4"/>
  <c r="Q2887" i="4"/>
  <c r="Q2888" i="4"/>
  <c r="Q2889" i="4"/>
  <c r="Q2890" i="4"/>
  <c r="Q2891" i="4"/>
  <c r="Q2892" i="4"/>
  <c r="Q2893" i="4"/>
  <c r="Q2894" i="4"/>
  <c r="Q2895" i="4"/>
  <c r="Q2896" i="4"/>
  <c r="Q2897" i="4"/>
  <c r="Q2898" i="4"/>
  <c r="Q2899" i="4"/>
  <c r="Q2900" i="4"/>
  <c r="Q2901" i="4"/>
  <c r="Q2902" i="4"/>
  <c r="Q2903" i="4"/>
  <c r="Q2904" i="4"/>
  <c r="Q2905" i="4"/>
  <c r="Q2906" i="4"/>
  <c r="Q2907" i="4"/>
  <c r="Q2908" i="4"/>
  <c r="Q2909" i="4"/>
  <c r="Q2910" i="4"/>
  <c r="Q2911" i="4"/>
  <c r="Q2912" i="4"/>
  <c r="Q2913" i="4"/>
  <c r="Q2914" i="4"/>
  <c r="Q2915" i="4"/>
  <c r="Q2916" i="4"/>
  <c r="Q2917" i="4"/>
  <c r="Q2918" i="4"/>
  <c r="Q2919" i="4"/>
  <c r="Q2920" i="4"/>
  <c r="Q2921" i="4"/>
  <c r="Q2922" i="4"/>
  <c r="Q2923" i="4"/>
  <c r="Q2924" i="4"/>
  <c r="Q2925" i="4"/>
  <c r="Q2926" i="4"/>
  <c r="Q2927" i="4"/>
  <c r="Q2928" i="4"/>
  <c r="Q2929" i="4"/>
  <c r="Q2930" i="4"/>
  <c r="Q2931" i="4"/>
  <c r="Q2932" i="4"/>
  <c r="Q2933" i="4"/>
  <c r="Q2934" i="4"/>
  <c r="Q2935" i="4"/>
  <c r="Q2936" i="4"/>
  <c r="Q2937" i="4"/>
  <c r="Q2938" i="4"/>
  <c r="Q2939" i="4"/>
  <c r="Q2940" i="4"/>
  <c r="Q2941" i="4"/>
  <c r="Q2942" i="4"/>
  <c r="Q2943" i="4"/>
  <c r="Q2944" i="4"/>
  <c r="Q2945" i="4"/>
  <c r="Q2946" i="4"/>
  <c r="Q2947" i="4"/>
  <c r="Q2948" i="4"/>
  <c r="Q2949" i="4"/>
  <c r="Q2950" i="4"/>
  <c r="Q2951" i="4"/>
  <c r="Q2952" i="4"/>
  <c r="Q2953" i="4"/>
  <c r="Q2954" i="4"/>
  <c r="Q2955" i="4"/>
  <c r="Q2956" i="4"/>
  <c r="Q2957" i="4"/>
  <c r="Q2958" i="4"/>
  <c r="Q2959" i="4"/>
  <c r="Q2960" i="4"/>
  <c r="Q2961" i="4"/>
  <c r="Q2962" i="4"/>
  <c r="Q2963" i="4"/>
  <c r="Q2964" i="4"/>
  <c r="Q2965" i="4"/>
  <c r="Q2966" i="4"/>
  <c r="Q2967" i="4"/>
  <c r="Q2968" i="4"/>
  <c r="Q2969" i="4"/>
  <c r="Q2970" i="4"/>
  <c r="Q2971" i="4"/>
  <c r="Q2972" i="4"/>
  <c r="Q2973" i="4"/>
  <c r="Q2974" i="4"/>
  <c r="Q2975" i="4"/>
  <c r="Q2976" i="4"/>
  <c r="Q2977" i="4"/>
  <c r="Q2978" i="4"/>
  <c r="Q2979" i="4"/>
  <c r="Q2980" i="4"/>
  <c r="Q2981" i="4"/>
  <c r="Q2982" i="4"/>
  <c r="Q2983" i="4"/>
  <c r="Q2984" i="4"/>
  <c r="Q2985" i="4"/>
  <c r="Q2986" i="4"/>
  <c r="Q2987" i="4"/>
  <c r="Q2988" i="4"/>
  <c r="Q2989" i="4"/>
  <c r="Q2990" i="4"/>
  <c r="Q2991" i="4"/>
  <c r="Q2992" i="4"/>
  <c r="Q2993" i="4"/>
  <c r="Q2994" i="4"/>
  <c r="Q2995" i="4"/>
  <c r="Q2996" i="4"/>
  <c r="Q2997" i="4"/>
  <c r="Q2998" i="4"/>
  <c r="Q2999" i="4"/>
  <c r="Q3000" i="4"/>
  <c r="Q3001" i="4"/>
  <c r="Q3002" i="4"/>
  <c r="Q3003" i="4"/>
  <c r="Q3004" i="4"/>
  <c r="Q3005" i="4"/>
  <c r="Q3006" i="4"/>
  <c r="Q3007" i="4"/>
  <c r="Q3008" i="4"/>
  <c r="Q3009" i="4"/>
  <c r="Q3010" i="4"/>
  <c r="Q3011" i="4"/>
  <c r="Q3012" i="4"/>
  <c r="Q3013" i="4"/>
  <c r="Q3014" i="4"/>
  <c r="Q3015" i="4"/>
  <c r="Q3016" i="4"/>
  <c r="Q3017" i="4"/>
  <c r="Q3018" i="4"/>
  <c r="Q3019" i="4"/>
  <c r="Q3020" i="4"/>
  <c r="Q3021" i="4"/>
  <c r="Q3022" i="4"/>
  <c r="Q3023" i="4"/>
  <c r="Q3024" i="4"/>
  <c r="Q3025" i="4"/>
  <c r="Q3026" i="4"/>
  <c r="Q3027" i="4"/>
  <c r="Q3028" i="4"/>
  <c r="Q3029" i="4"/>
  <c r="Q3030" i="4"/>
  <c r="Q3031" i="4"/>
  <c r="Q3032" i="4"/>
  <c r="Q3033" i="4"/>
  <c r="Q3034" i="4"/>
  <c r="Q3035" i="4"/>
  <c r="Q3036" i="4"/>
  <c r="Q3037" i="4"/>
  <c r="Q3038" i="4"/>
  <c r="Q3039" i="4"/>
  <c r="Q3040" i="4"/>
  <c r="Q3041" i="4"/>
  <c r="Q3042" i="4"/>
  <c r="Q3043" i="4"/>
  <c r="Q3044" i="4"/>
  <c r="Q3045" i="4"/>
  <c r="Q3046" i="4"/>
  <c r="Q3047" i="4"/>
  <c r="Q3048" i="4"/>
  <c r="Q3049" i="4"/>
  <c r="Q3050" i="4"/>
  <c r="Q3051" i="4"/>
  <c r="Q3052" i="4"/>
  <c r="Q3053" i="4"/>
  <c r="Q3054" i="4"/>
  <c r="Q3055" i="4"/>
  <c r="Q3056" i="4"/>
  <c r="Q3057" i="4"/>
  <c r="Q3058" i="4"/>
  <c r="Q3059" i="4"/>
  <c r="Q3060" i="4"/>
  <c r="Q3061" i="4"/>
  <c r="Q3062" i="4"/>
  <c r="Q3063" i="4"/>
  <c r="Q3064" i="4"/>
  <c r="Q3065" i="4"/>
  <c r="Q3066" i="4"/>
  <c r="Q3067" i="4"/>
  <c r="Q3068" i="4"/>
  <c r="Q3069" i="4"/>
  <c r="Q3070" i="4"/>
  <c r="Q3071" i="4"/>
  <c r="Q3072" i="4"/>
  <c r="Q3073" i="4"/>
  <c r="Q3074" i="4"/>
  <c r="Q3075" i="4"/>
  <c r="Q3076" i="4"/>
  <c r="Q3077" i="4"/>
  <c r="Q3078" i="4"/>
  <c r="Q3079" i="4"/>
  <c r="Q3080" i="4"/>
  <c r="Q3081" i="4"/>
  <c r="Q3082" i="4"/>
  <c r="Q3083" i="4"/>
  <c r="Q3084" i="4"/>
  <c r="Q3085" i="4"/>
  <c r="Q3086" i="4"/>
  <c r="Q3087" i="4"/>
  <c r="Q3088" i="4"/>
  <c r="Q3089" i="4"/>
  <c r="Q3090" i="4"/>
  <c r="Q3091" i="4"/>
  <c r="Q3092" i="4"/>
  <c r="Q3093" i="4"/>
  <c r="Q3094" i="4"/>
  <c r="Q3095" i="4"/>
  <c r="Q3096" i="4"/>
  <c r="Q3097" i="4"/>
  <c r="Q3098" i="4"/>
  <c r="Q3099" i="4"/>
  <c r="Q3100" i="4"/>
  <c r="Q3101" i="4"/>
  <c r="Q3102" i="4"/>
  <c r="Q3103" i="4"/>
  <c r="Q3104" i="4"/>
  <c r="Q3105" i="4"/>
  <c r="Q3106" i="4"/>
  <c r="Q3107" i="4"/>
  <c r="Q3108" i="4"/>
  <c r="Q3109" i="4"/>
  <c r="Q3110" i="4"/>
  <c r="Q3111" i="4"/>
  <c r="Q3112" i="4"/>
  <c r="Q3113" i="4"/>
  <c r="Q3114" i="4"/>
  <c r="Q3115" i="4"/>
  <c r="Q3116" i="4"/>
  <c r="Q3117" i="4"/>
  <c r="Q3118" i="4"/>
  <c r="Q3119" i="4"/>
  <c r="Q3120" i="4"/>
  <c r="Q3121" i="4"/>
  <c r="Q3122" i="4"/>
  <c r="Q3123" i="4"/>
  <c r="Q3124" i="4"/>
  <c r="Q3125" i="4"/>
  <c r="Q3126" i="4"/>
  <c r="Q3127" i="4"/>
  <c r="Q3128" i="4"/>
  <c r="Q3129" i="4"/>
  <c r="Q3130" i="4"/>
  <c r="Q3131" i="4"/>
  <c r="Q3132" i="4"/>
  <c r="Q3133" i="4"/>
  <c r="Q3134" i="4"/>
  <c r="Q3135" i="4"/>
  <c r="Q3136" i="4"/>
  <c r="Q3137" i="4"/>
  <c r="Q3138" i="4"/>
  <c r="Q3139" i="4"/>
  <c r="Q3140" i="4"/>
  <c r="Q3141" i="4"/>
  <c r="Q3142" i="4"/>
  <c r="Q3143" i="4"/>
  <c r="Q3144" i="4"/>
  <c r="Q3145" i="4"/>
  <c r="Q3146" i="4"/>
  <c r="Q3147" i="4"/>
  <c r="Q3148" i="4"/>
  <c r="Q3149" i="4"/>
  <c r="Q3150" i="4"/>
  <c r="Q3151" i="4"/>
  <c r="Q3152" i="4"/>
  <c r="Q3153" i="4"/>
  <c r="Q3154" i="4"/>
  <c r="Q3155" i="4"/>
  <c r="Q3156" i="4"/>
  <c r="Q3157" i="4"/>
  <c r="Q3158" i="4"/>
  <c r="Q3159" i="4"/>
  <c r="Q3160" i="4"/>
  <c r="Q3161" i="4"/>
  <c r="Q3162" i="4"/>
  <c r="Q3163" i="4"/>
  <c r="Q3164" i="4"/>
  <c r="Q3165" i="4"/>
  <c r="Q3166" i="4"/>
  <c r="Q3167" i="4"/>
  <c r="Q3168" i="4"/>
  <c r="Q3169" i="4"/>
  <c r="Q3170" i="4"/>
  <c r="Q3171" i="4"/>
  <c r="Q3172" i="4"/>
  <c r="Q3173" i="4"/>
  <c r="Q3174" i="4"/>
  <c r="Q3175" i="4"/>
  <c r="Q3176" i="4"/>
  <c r="Q3177" i="4"/>
  <c r="Q3178" i="4"/>
  <c r="Q3179" i="4"/>
  <c r="Q3180" i="4"/>
  <c r="Q3181" i="4"/>
  <c r="Q3182" i="4"/>
  <c r="Q3183" i="4"/>
  <c r="Q3184" i="4"/>
  <c r="Q3185" i="4"/>
  <c r="Q3186" i="4"/>
  <c r="Q3187" i="4"/>
  <c r="Q3188" i="4"/>
  <c r="Q3189" i="4"/>
  <c r="Q3190" i="4"/>
  <c r="Q3191" i="4"/>
  <c r="Q3192" i="4"/>
  <c r="Q3193" i="4"/>
  <c r="Q3194" i="4"/>
  <c r="Q3195" i="4"/>
  <c r="Q3196" i="4"/>
  <c r="Q3197" i="4"/>
  <c r="Q3198" i="4"/>
  <c r="Q3199" i="4"/>
  <c r="Q3200" i="4"/>
  <c r="Q3201" i="4"/>
  <c r="Q3202" i="4"/>
  <c r="Q3203" i="4"/>
  <c r="Q3204" i="4"/>
  <c r="Q3205" i="4"/>
  <c r="Q3206" i="4"/>
  <c r="Q3207" i="4"/>
  <c r="Q3208" i="4"/>
  <c r="Q3209" i="4"/>
  <c r="Q3210" i="4"/>
  <c r="Q3211" i="4"/>
  <c r="Q3212" i="4"/>
  <c r="Q3213" i="4"/>
  <c r="Q3214" i="4"/>
  <c r="Q3215" i="4"/>
  <c r="Q3216" i="4"/>
  <c r="Q3217" i="4"/>
  <c r="Q3218" i="4"/>
  <c r="Q3219" i="4"/>
  <c r="Q3220" i="4"/>
  <c r="Q3221" i="4"/>
  <c r="Q3222" i="4"/>
  <c r="Q3223" i="4"/>
  <c r="Q3224" i="4"/>
  <c r="Q3225" i="4"/>
  <c r="Q3226" i="4"/>
  <c r="Q3227" i="4"/>
  <c r="Q3228" i="4"/>
  <c r="Q3229" i="4"/>
  <c r="Q3230" i="4"/>
  <c r="Q3231" i="4"/>
  <c r="Q3232" i="4"/>
  <c r="Q3233" i="4"/>
  <c r="Q3234" i="4"/>
  <c r="Q3235" i="4"/>
  <c r="Q3236" i="4"/>
  <c r="Q3237" i="4"/>
  <c r="Q3238" i="4"/>
  <c r="Q3239" i="4"/>
  <c r="Q3240" i="4"/>
  <c r="Q3241" i="4"/>
  <c r="Q3242" i="4"/>
  <c r="Q3243" i="4"/>
  <c r="Q3244" i="4"/>
  <c r="Q3245" i="4"/>
  <c r="Q3246" i="4"/>
  <c r="Q3247" i="4"/>
  <c r="Q3248" i="4"/>
  <c r="Q3249" i="4"/>
  <c r="Q3250" i="4"/>
  <c r="Q3251" i="4"/>
  <c r="Q3252" i="4"/>
  <c r="Q3253" i="4"/>
  <c r="Q3254" i="4"/>
  <c r="Q3255" i="4"/>
  <c r="Q3256" i="4"/>
  <c r="Q3257" i="4"/>
  <c r="Q3258" i="4"/>
  <c r="Q3259" i="4"/>
  <c r="Q3260" i="4"/>
  <c r="Q3261" i="4"/>
  <c r="Q3262" i="4"/>
  <c r="Q3263" i="4"/>
  <c r="Q3264" i="4"/>
  <c r="Q3265" i="4"/>
  <c r="Q3266" i="4"/>
  <c r="Q3267" i="4"/>
  <c r="Q3268" i="4"/>
  <c r="Q3269" i="4"/>
  <c r="Q3270" i="4"/>
  <c r="Q3271" i="4"/>
  <c r="Q3272" i="4"/>
  <c r="Q3273" i="4"/>
  <c r="Q3274" i="4"/>
  <c r="Q3275" i="4"/>
  <c r="Q3276" i="4"/>
  <c r="Q3277" i="4"/>
  <c r="Q3278" i="4"/>
  <c r="Q3279" i="4"/>
  <c r="Q3280" i="4"/>
  <c r="Q3281" i="4"/>
  <c r="Q3282" i="4"/>
  <c r="Q3283" i="4"/>
  <c r="Q3284" i="4"/>
  <c r="Q3285" i="4"/>
  <c r="Q3286" i="4"/>
  <c r="Q3287" i="4"/>
  <c r="Q3288" i="4"/>
  <c r="Q3289" i="4"/>
  <c r="Q3290" i="4"/>
  <c r="Q3291" i="4"/>
  <c r="Q3292" i="4"/>
  <c r="Q3293" i="4"/>
  <c r="Q3294" i="4"/>
  <c r="Q3295" i="4"/>
  <c r="Q3296" i="4"/>
  <c r="Q3297" i="4"/>
  <c r="Q3298" i="4"/>
  <c r="Q3299" i="4"/>
  <c r="Q3300" i="4"/>
  <c r="Q3301" i="4"/>
  <c r="Q3302" i="4"/>
  <c r="Q3303" i="4"/>
  <c r="Q3304" i="4"/>
  <c r="Q3305" i="4"/>
  <c r="Q3306" i="4"/>
  <c r="Q3307" i="4"/>
  <c r="Q3308" i="4"/>
  <c r="Q3309" i="4"/>
  <c r="Q3310" i="4"/>
  <c r="Q3311" i="4"/>
  <c r="Q3312" i="4"/>
  <c r="Q3313" i="4"/>
  <c r="Q3314" i="4"/>
  <c r="Q3315" i="4"/>
  <c r="Q3316" i="4"/>
  <c r="Q3317" i="4"/>
  <c r="Q3318" i="4"/>
  <c r="Q3319" i="4"/>
  <c r="Q3320" i="4"/>
  <c r="Q3321" i="4"/>
  <c r="Q3322" i="4"/>
  <c r="Q3323" i="4"/>
  <c r="Q3324" i="4"/>
  <c r="Q3325" i="4"/>
  <c r="Q3326" i="4"/>
  <c r="Q3327" i="4"/>
  <c r="Q3328" i="4"/>
  <c r="Q3329" i="4"/>
  <c r="Q3330" i="4"/>
  <c r="Q3331" i="4"/>
  <c r="Q3332" i="4"/>
  <c r="Q3333" i="4"/>
  <c r="Q3334" i="4"/>
  <c r="Q3335" i="4"/>
  <c r="Q3336" i="4"/>
  <c r="Q3337" i="4"/>
  <c r="Q3338" i="4"/>
  <c r="Q3339" i="4"/>
  <c r="Q3340" i="4"/>
  <c r="Q3341" i="4"/>
  <c r="Q3342" i="4"/>
  <c r="Q3343" i="4"/>
  <c r="Q3344" i="4"/>
  <c r="Q3345" i="4"/>
  <c r="Q3346" i="4"/>
  <c r="Q3347" i="4"/>
  <c r="Q3348" i="4"/>
  <c r="Q3349" i="4"/>
  <c r="Q3350" i="4"/>
  <c r="Q3351" i="4"/>
  <c r="Q3352" i="4"/>
  <c r="Q3353" i="4"/>
  <c r="Q3354" i="4"/>
  <c r="Q3355" i="4"/>
  <c r="Q3356" i="4"/>
  <c r="Q3357" i="4"/>
  <c r="Q3358" i="4"/>
  <c r="Q3359" i="4"/>
  <c r="Q3360" i="4"/>
  <c r="Q3361" i="4"/>
  <c r="Q3362" i="4"/>
  <c r="Q3363" i="4"/>
  <c r="Q3364" i="4"/>
  <c r="Q3365" i="4"/>
  <c r="Q3366" i="4"/>
  <c r="Q3367" i="4"/>
  <c r="Q3368" i="4"/>
  <c r="Q3369" i="4"/>
  <c r="Q3370" i="4"/>
  <c r="Q3371" i="4"/>
  <c r="Q3372" i="4"/>
  <c r="Q3373" i="4"/>
  <c r="Q3374" i="4"/>
  <c r="Q3375" i="4"/>
  <c r="Q3376" i="4"/>
  <c r="Q3377" i="4"/>
  <c r="Q3378" i="4"/>
  <c r="Q3379" i="4"/>
  <c r="Q3380" i="4"/>
  <c r="Q3381" i="4"/>
  <c r="Q3382" i="4"/>
  <c r="Q3383" i="4"/>
  <c r="Q3384" i="4"/>
  <c r="Q3385" i="4"/>
  <c r="Q3386" i="4"/>
  <c r="Q3387" i="4"/>
  <c r="Q3388" i="4"/>
  <c r="Q3389" i="4"/>
  <c r="Q3390" i="4"/>
  <c r="Q3391" i="4"/>
  <c r="Q3392" i="4"/>
  <c r="Q3393" i="4"/>
  <c r="Q3394" i="4"/>
  <c r="Q3395" i="4"/>
  <c r="Q3396" i="4"/>
  <c r="Q3397" i="4"/>
  <c r="Q3398" i="4"/>
  <c r="Q3399" i="4"/>
  <c r="Q3400" i="4"/>
  <c r="Q3401" i="4"/>
  <c r="Q3402" i="4"/>
  <c r="Q3403" i="4"/>
  <c r="Q3404" i="4"/>
  <c r="Q3405" i="4"/>
  <c r="Q3406" i="4"/>
  <c r="Q3407" i="4"/>
  <c r="Q3408" i="4"/>
  <c r="Q3409" i="4"/>
  <c r="Q3410" i="4"/>
  <c r="Q3411" i="4"/>
  <c r="Q3412" i="4"/>
  <c r="Q3413" i="4"/>
  <c r="Q3414" i="4"/>
  <c r="Q3415" i="4"/>
  <c r="Q3416" i="4"/>
  <c r="Q3417" i="4"/>
  <c r="Q3418" i="4"/>
  <c r="Q3419" i="4"/>
  <c r="Q3420" i="4"/>
  <c r="Q3421" i="4"/>
  <c r="Q3422" i="4"/>
  <c r="Q3423" i="4"/>
  <c r="Q3424" i="4"/>
  <c r="Q3425" i="4"/>
  <c r="Q3426" i="4"/>
  <c r="Q3427" i="4"/>
  <c r="Q3428" i="4"/>
  <c r="Q3429" i="4"/>
  <c r="Q3430" i="4"/>
  <c r="Q3431" i="4"/>
  <c r="Q3432" i="4"/>
  <c r="Q3433" i="4"/>
  <c r="Q3434" i="4"/>
  <c r="Q3435" i="4"/>
  <c r="Q3436" i="4"/>
  <c r="Q3437" i="4"/>
  <c r="Q3438" i="4"/>
  <c r="Q3439" i="4"/>
  <c r="Q3440" i="4"/>
  <c r="Q3441" i="4"/>
  <c r="Q3442" i="4"/>
  <c r="Q3443" i="4"/>
  <c r="Q3444" i="4"/>
  <c r="Q3445" i="4"/>
  <c r="Q3446" i="4"/>
  <c r="Q3447" i="4"/>
  <c r="Q3448" i="4"/>
  <c r="Q3449" i="4"/>
  <c r="Q3450" i="4"/>
  <c r="Q3451" i="4"/>
  <c r="Q3452" i="4"/>
  <c r="Q3453" i="4"/>
  <c r="Q3454" i="4"/>
  <c r="Q3455" i="4"/>
  <c r="Q3456" i="4"/>
  <c r="Q3457" i="4"/>
  <c r="Q3458" i="4"/>
  <c r="Q3459" i="4"/>
  <c r="Q3460" i="4"/>
  <c r="Q3461" i="4"/>
  <c r="Q3462" i="4"/>
  <c r="Q3463" i="4"/>
  <c r="Q3464" i="4"/>
  <c r="Q3465" i="4"/>
  <c r="Q3466" i="4"/>
  <c r="Q3467" i="4"/>
  <c r="Q3468" i="4"/>
  <c r="Q3469" i="4"/>
  <c r="Q3470" i="4"/>
  <c r="Q3471" i="4"/>
  <c r="Q3472" i="4"/>
  <c r="Q3473" i="4"/>
  <c r="Q3474" i="4"/>
  <c r="Q3475" i="4"/>
  <c r="Q3476" i="4"/>
  <c r="Q3477" i="4"/>
  <c r="Q3478" i="4"/>
  <c r="Q3479" i="4"/>
  <c r="Q3480" i="4"/>
  <c r="Q3481" i="4"/>
  <c r="Q3482" i="4"/>
  <c r="Q3483" i="4"/>
  <c r="Q3484" i="4"/>
  <c r="Q3485" i="4"/>
  <c r="Q3486" i="4"/>
  <c r="Q3487" i="4"/>
  <c r="Q3488" i="4"/>
  <c r="Q3489" i="4"/>
  <c r="Q3490" i="4"/>
  <c r="Q3491" i="4"/>
  <c r="Q3492" i="4"/>
  <c r="Q3493" i="4"/>
  <c r="Q3494" i="4"/>
  <c r="Q3495" i="4"/>
  <c r="Q3496" i="4"/>
  <c r="Q3497" i="4"/>
  <c r="Q3498" i="4"/>
  <c r="Q3499" i="4"/>
  <c r="Q3500" i="4"/>
  <c r="Q3501" i="4"/>
  <c r="Q3502" i="4"/>
  <c r="Q3503" i="4"/>
  <c r="Q3504" i="4"/>
  <c r="Q3505" i="4"/>
  <c r="Q3506" i="4"/>
  <c r="Q3507" i="4"/>
  <c r="Q3508" i="4"/>
  <c r="Q3509" i="4"/>
  <c r="Q3510" i="4"/>
  <c r="Q3511" i="4"/>
  <c r="Q3512" i="4"/>
  <c r="Q3513" i="4"/>
  <c r="Q3514" i="4"/>
  <c r="Q3515" i="4"/>
  <c r="Q3516" i="4"/>
  <c r="Q3517" i="4"/>
  <c r="Q3518" i="4"/>
  <c r="Q3519" i="4"/>
  <c r="Q3520" i="4"/>
  <c r="Q3521" i="4"/>
  <c r="Q3522" i="4"/>
  <c r="Q3523" i="4"/>
  <c r="Q3524" i="4"/>
  <c r="Q3525" i="4"/>
  <c r="Q3526" i="4"/>
  <c r="Q3527" i="4"/>
  <c r="Q3528" i="4"/>
  <c r="Q3529" i="4"/>
  <c r="Q3530" i="4"/>
  <c r="Q3531" i="4"/>
  <c r="Q3532" i="4"/>
  <c r="Q3533" i="4"/>
  <c r="Q3534" i="4"/>
  <c r="Q3535" i="4"/>
  <c r="Q3536" i="4"/>
  <c r="Q3537" i="4"/>
  <c r="Q3538" i="4"/>
  <c r="Q3539" i="4"/>
  <c r="Q3540" i="4"/>
  <c r="Q3541" i="4"/>
  <c r="Q3542" i="4"/>
  <c r="Q3543" i="4"/>
  <c r="Q3544" i="4"/>
  <c r="Q3545" i="4"/>
  <c r="Q3546" i="4"/>
  <c r="Q3547" i="4"/>
  <c r="Q3548" i="4"/>
  <c r="Q3549" i="4"/>
  <c r="Q3550" i="4"/>
  <c r="Q3551" i="4"/>
  <c r="Q3552" i="4"/>
  <c r="Q3553" i="4"/>
  <c r="Q3554" i="4"/>
  <c r="Q3555" i="4"/>
  <c r="Q3556" i="4"/>
  <c r="Q3557" i="4"/>
  <c r="Q3558" i="4"/>
  <c r="Q3559" i="4"/>
  <c r="Q3560" i="4"/>
  <c r="Q3561" i="4"/>
  <c r="Q3562" i="4"/>
  <c r="Q3563" i="4"/>
  <c r="Q3564" i="4"/>
  <c r="Q3565" i="4"/>
  <c r="Q3566" i="4"/>
  <c r="Q3567" i="4"/>
  <c r="Q3568" i="4"/>
  <c r="Q3569" i="4"/>
  <c r="Q3570" i="4"/>
  <c r="Q3571" i="4"/>
  <c r="Q3572" i="4"/>
  <c r="Q3573" i="4"/>
  <c r="Q3574" i="4"/>
  <c r="Q3575" i="4"/>
  <c r="Q3576" i="4"/>
  <c r="Q3577" i="4"/>
  <c r="Q3578" i="4"/>
  <c r="Q3579" i="4"/>
  <c r="Q3580" i="4"/>
  <c r="Q3581" i="4"/>
  <c r="Q3582" i="4"/>
  <c r="Q3583" i="4"/>
  <c r="Q3584" i="4"/>
  <c r="Q3585" i="4"/>
  <c r="Q3586" i="4"/>
  <c r="Q3587" i="4"/>
  <c r="Q3588" i="4"/>
  <c r="Q3589" i="4"/>
  <c r="Q3590" i="4"/>
  <c r="Q3591" i="4"/>
  <c r="Q3592" i="4"/>
  <c r="Q3593" i="4"/>
  <c r="Q3594" i="4"/>
  <c r="Q3595" i="4"/>
  <c r="Q3596" i="4"/>
  <c r="Q3597" i="4"/>
  <c r="Q3598" i="4"/>
  <c r="Q3599" i="4"/>
  <c r="Q3600" i="4"/>
  <c r="Q3601" i="4"/>
  <c r="Q3602" i="4"/>
  <c r="Q3603" i="4"/>
  <c r="Q3604" i="4"/>
  <c r="Q3605" i="4"/>
  <c r="Q3606" i="4"/>
  <c r="Q3607" i="4"/>
  <c r="Q3608" i="4"/>
  <c r="Q3609" i="4"/>
  <c r="Q3610" i="4"/>
  <c r="Q3611" i="4"/>
  <c r="Q3612" i="4"/>
  <c r="Q3613" i="4"/>
  <c r="Q3614" i="4"/>
  <c r="Q3615" i="4"/>
  <c r="Q3616" i="4"/>
  <c r="Q3617" i="4"/>
  <c r="Q3618" i="4"/>
  <c r="Q3619" i="4"/>
  <c r="Q3620" i="4"/>
  <c r="Q3621" i="4"/>
  <c r="Q3622" i="4"/>
  <c r="Q3623" i="4"/>
  <c r="Q3624" i="4"/>
  <c r="Q3625" i="4"/>
  <c r="Q3626" i="4"/>
  <c r="Q3627" i="4"/>
  <c r="Q3628" i="4"/>
  <c r="Q3629" i="4"/>
  <c r="Q3630" i="4"/>
  <c r="Q3631" i="4"/>
  <c r="Q3632" i="4"/>
  <c r="Q3633" i="4"/>
  <c r="Q3634" i="4"/>
  <c r="Q3635" i="4"/>
  <c r="Q3636" i="4"/>
  <c r="Q3637" i="4"/>
  <c r="Q3638" i="4"/>
  <c r="Q3639" i="4"/>
  <c r="Q3640" i="4"/>
  <c r="Q3641" i="4"/>
  <c r="Q3642" i="4"/>
  <c r="Q3643" i="4"/>
  <c r="Q3644" i="4"/>
  <c r="Q3645" i="4"/>
  <c r="Q3646" i="4"/>
  <c r="Q3647" i="4"/>
  <c r="Q3648" i="4"/>
  <c r="Q3649" i="4"/>
  <c r="Q3650" i="4"/>
  <c r="Q3651" i="4"/>
  <c r="Q3652" i="4"/>
  <c r="Q3653" i="4"/>
  <c r="Q3654" i="4"/>
  <c r="Q3655" i="4"/>
  <c r="Q3656" i="4"/>
  <c r="Q3657" i="4"/>
  <c r="Q3658" i="4"/>
  <c r="Q3659" i="4"/>
  <c r="Q3660" i="4"/>
  <c r="Q3661" i="4"/>
  <c r="Q3662" i="4"/>
  <c r="Q3663" i="4"/>
  <c r="Q3664" i="4"/>
  <c r="Q3665" i="4"/>
  <c r="Q3666" i="4"/>
  <c r="Q3667" i="4"/>
  <c r="Q3668" i="4"/>
  <c r="Q3669" i="4"/>
  <c r="Q3670" i="4"/>
  <c r="Q3671" i="4"/>
  <c r="Q3672" i="4"/>
  <c r="Q3673" i="4"/>
  <c r="Q3674" i="4"/>
  <c r="Q3675" i="4"/>
  <c r="Q3676" i="4"/>
  <c r="Q3677" i="4"/>
  <c r="Q3678" i="4"/>
  <c r="Q3679" i="4"/>
  <c r="Q3680" i="4"/>
  <c r="Q3681" i="4"/>
  <c r="Q3682" i="4"/>
  <c r="Q3683" i="4"/>
  <c r="Q3684" i="4"/>
  <c r="Q3685" i="4"/>
  <c r="Q3686" i="4"/>
  <c r="Q3687" i="4"/>
  <c r="Q3688" i="4"/>
  <c r="Q3689" i="4"/>
  <c r="Q3690" i="4"/>
  <c r="Q3691" i="4"/>
  <c r="Q3692" i="4"/>
  <c r="Q3693" i="4"/>
  <c r="Q3694" i="4"/>
  <c r="Q3695" i="4"/>
  <c r="Q3696" i="4"/>
  <c r="Q3697" i="4"/>
  <c r="Q3698" i="4"/>
  <c r="Q3699" i="4"/>
  <c r="Q3700" i="4"/>
  <c r="Q3701" i="4"/>
  <c r="Q3702" i="4"/>
  <c r="Q3703" i="4"/>
  <c r="Q3704" i="4"/>
  <c r="Q3705" i="4"/>
  <c r="Q3706" i="4"/>
  <c r="Q3707" i="4"/>
  <c r="Q3708" i="4"/>
  <c r="Q3709" i="4"/>
  <c r="Q3710" i="4"/>
  <c r="Q3711" i="4"/>
  <c r="Q3712" i="4"/>
  <c r="Q3713" i="4"/>
  <c r="Q3714" i="4"/>
  <c r="Q3715" i="4"/>
  <c r="Q3716" i="4"/>
  <c r="Q3717" i="4"/>
  <c r="Q3718" i="4"/>
  <c r="Q3719" i="4"/>
  <c r="Q3720" i="4"/>
  <c r="Q3721" i="4"/>
  <c r="Q3722" i="4"/>
  <c r="Q3723" i="4"/>
  <c r="Q3724" i="4"/>
  <c r="Q3725" i="4"/>
  <c r="Q3726" i="4"/>
  <c r="Q3727" i="4"/>
  <c r="Q3728" i="4"/>
  <c r="Q3729" i="4"/>
  <c r="Q3730" i="4"/>
  <c r="Q3731" i="4"/>
  <c r="Q3732" i="4"/>
  <c r="Q3733" i="4"/>
  <c r="Q3734" i="4"/>
  <c r="Q3735" i="4"/>
  <c r="Q3736" i="4"/>
  <c r="Q3737" i="4"/>
  <c r="Q3738" i="4"/>
  <c r="Q3739" i="4"/>
  <c r="Q3740" i="4"/>
  <c r="Q3741" i="4"/>
  <c r="Q3742" i="4"/>
  <c r="Q3743" i="4"/>
  <c r="Q3744" i="4"/>
  <c r="Q3745" i="4"/>
  <c r="Q3746" i="4"/>
  <c r="Q3747" i="4"/>
  <c r="Q3748" i="4"/>
  <c r="Q3749" i="4"/>
  <c r="Q3750" i="4"/>
  <c r="Q3751" i="4"/>
  <c r="Q3752" i="4"/>
  <c r="Q3753" i="4"/>
  <c r="Q3754" i="4"/>
  <c r="Q3755" i="4"/>
  <c r="Q3756" i="4"/>
  <c r="Q3757" i="4"/>
  <c r="Q3758" i="4"/>
  <c r="Q3759" i="4"/>
  <c r="Q3760" i="4"/>
  <c r="Q3761" i="4"/>
  <c r="Q3762" i="4"/>
  <c r="Q3763" i="4"/>
  <c r="Q3764" i="4"/>
  <c r="Q3765" i="4"/>
  <c r="Q3766" i="4"/>
  <c r="Q3767" i="4"/>
  <c r="Q3768" i="4"/>
  <c r="Q3769" i="4"/>
  <c r="Q3770" i="4"/>
  <c r="Q3771" i="4"/>
  <c r="Q3772" i="4"/>
  <c r="Q3773" i="4"/>
  <c r="Q3774" i="4"/>
  <c r="Q3775" i="4"/>
  <c r="Q3776" i="4"/>
  <c r="Q3777" i="4"/>
  <c r="Q3778" i="4"/>
  <c r="Q3779" i="4"/>
  <c r="Q3780" i="4"/>
  <c r="Q3781" i="4"/>
  <c r="Q3782" i="4"/>
  <c r="Q3783" i="4"/>
  <c r="Q3784" i="4"/>
  <c r="Q3785" i="4"/>
  <c r="Q3786" i="4"/>
  <c r="Q3787" i="4"/>
  <c r="Q3788" i="4"/>
  <c r="Q3789" i="4"/>
  <c r="Q3790" i="4"/>
  <c r="Q3791" i="4"/>
  <c r="Q3792" i="4"/>
  <c r="Q3793" i="4"/>
  <c r="Q3794" i="4"/>
  <c r="Q3795" i="4"/>
  <c r="Q3796" i="4"/>
  <c r="Q3797" i="4"/>
  <c r="Q3798" i="4"/>
  <c r="Q3799" i="4"/>
  <c r="Q3800" i="4"/>
  <c r="Q3801" i="4"/>
  <c r="Q3802" i="4"/>
  <c r="Q3803" i="4"/>
  <c r="Q3804" i="4"/>
  <c r="Q3805" i="4"/>
  <c r="Q3806" i="4"/>
  <c r="Q3807" i="4"/>
  <c r="Q3808" i="4"/>
  <c r="Q3809" i="4"/>
  <c r="Q3810" i="4"/>
  <c r="Q3811" i="4"/>
  <c r="Q3812" i="4"/>
  <c r="Q3813" i="4"/>
  <c r="Q3814" i="4"/>
  <c r="Q3815" i="4"/>
  <c r="Q3816" i="4"/>
  <c r="Q3817" i="4"/>
  <c r="Q3818" i="4"/>
  <c r="Q3819" i="4"/>
  <c r="Q3820" i="4"/>
  <c r="Q3821" i="4"/>
  <c r="Q3822" i="4"/>
  <c r="Q3823" i="4"/>
  <c r="Q3824" i="4"/>
  <c r="Q3825" i="4"/>
  <c r="Q3826" i="4"/>
  <c r="Q3827" i="4"/>
  <c r="Q3828" i="4"/>
  <c r="Q3829" i="4"/>
  <c r="Q3830" i="4"/>
  <c r="Q3831" i="4"/>
  <c r="Q3832" i="4"/>
  <c r="Q3833" i="4"/>
  <c r="Q3834" i="4"/>
  <c r="Q3835" i="4"/>
  <c r="Q3836" i="4"/>
  <c r="Q3837" i="4"/>
  <c r="Q3838" i="4"/>
  <c r="Q3839" i="4"/>
  <c r="Q3840" i="4"/>
  <c r="Q3841" i="4"/>
  <c r="Q3842" i="4"/>
  <c r="Q3843" i="4"/>
  <c r="Q3844" i="4"/>
  <c r="Q3845" i="4"/>
  <c r="Q3846" i="4"/>
  <c r="Q3847" i="4"/>
  <c r="Q3848" i="4"/>
  <c r="Q3849" i="4"/>
  <c r="Q3850" i="4"/>
  <c r="Q3851" i="4"/>
  <c r="Q3852" i="4"/>
  <c r="Q3853" i="4"/>
  <c r="Q3854" i="4"/>
  <c r="Q3855" i="4"/>
  <c r="Q3856" i="4"/>
  <c r="Q3857" i="4"/>
  <c r="Q3858" i="4"/>
  <c r="Q3859" i="4"/>
  <c r="Q3860" i="4"/>
  <c r="Q3861" i="4"/>
  <c r="Q3862" i="4"/>
  <c r="Q3863" i="4"/>
  <c r="Q3864" i="4"/>
  <c r="Q3865" i="4"/>
  <c r="Q3866" i="4"/>
  <c r="Q3867" i="4"/>
  <c r="Q3868" i="4"/>
  <c r="Q3869" i="4"/>
  <c r="Q3870" i="4"/>
  <c r="Q3871" i="4"/>
  <c r="Q3872" i="4"/>
  <c r="Q3873" i="4"/>
  <c r="Q3874" i="4"/>
  <c r="Q3875" i="4"/>
  <c r="Q3876" i="4"/>
  <c r="Q3877" i="4"/>
  <c r="Q3878" i="4"/>
  <c r="Q3879" i="4"/>
  <c r="Q3880" i="4"/>
  <c r="Q3881" i="4"/>
  <c r="Q3882" i="4"/>
  <c r="Q3883" i="4"/>
  <c r="Q3884" i="4"/>
  <c r="Q3885" i="4"/>
  <c r="Q3886" i="4"/>
  <c r="Q3887" i="4"/>
  <c r="Q3888" i="4"/>
  <c r="Q3889" i="4"/>
  <c r="Q3890" i="4"/>
  <c r="Q3891" i="4"/>
  <c r="Q3892" i="4"/>
  <c r="Q3893" i="4"/>
  <c r="Q3894" i="4"/>
  <c r="Q3895" i="4"/>
  <c r="Q3896" i="4"/>
  <c r="Q3897" i="4"/>
  <c r="Q3898" i="4"/>
  <c r="Q3899" i="4"/>
  <c r="Q3900" i="4"/>
  <c r="Q3901" i="4"/>
  <c r="Q3902" i="4"/>
  <c r="Q3903" i="4"/>
  <c r="Q3904" i="4"/>
  <c r="Q3905" i="4"/>
  <c r="Q3906" i="4"/>
  <c r="Q3907" i="4"/>
  <c r="Q3908" i="4"/>
  <c r="Q3909" i="4"/>
  <c r="Q3910" i="4"/>
  <c r="Q3911" i="4"/>
  <c r="Q3912" i="4"/>
  <c r="Q3913" i="4"/>
  <c r="Q3914" i="4"/>
  <c r="Q3915" i="4"/>
  <c r="Q3916" i="4"/>
  <c r="Q3917" i="4"/>
  <c r="Q3918" i="4"/>
  <c r="Q3919" i="4"/>
  <c r="Q3920" i="4"/>
  <c r="Q3921" i="4"/>
  <c r="Q3922" i="4"/>
  <c r="Q3923" i="4"/>
  <c r="Q3924" i="4"/>
  <c r="Q3925" i="4"/>
  <c r="Q3926" i="4"/>
  <c r="Q3927" i="4"/>
  <c r="Q3928" i="4"/>
  <c r="Q3929" i="4"/>
  <c r="Q3930" i="4"/>
  <c r="Q3931" i="4"/>
  <c r="Q3932" i="4"/>
  <c r="Q3933" i="4"/>
  <c r="Q3934" i="4"/>
  <c r="Q3935" i="4"/>
  <c r="Q3936" i="4"/>
  <c r="Q3937" i="4"/>
  <c r="Q3938" i="4"/>
  <c r="Q3939" i="4"/>
  <c r="Q3940" i="4"/>
  <c r="Q3941" i="4"/>
  <c r="Q3942" i="4"/>
  <c r="Q3943" i="4"/>
  <c r="Q3944" i="4"/>
  <c r="Q3945" i="4"/>
  <c r="Q3946" i="4"/>
  <c r="Q3947" i="4"/>
  <c r="Q3948" i="4"/>
  <c r="Q3949" i="4"/>
  <c r="Q3950" i="4"/>
  <c r="Q3951" i="4"/>
  <c r="Q3952" i="4"/>
  <c r="Q3953" i="4"/>
  <c r="Q3954" i="4"/>
  <c r="Q3955" i="4"/>
  <c r="Q3956" i="4"/>
  <c r="Q3957" i="4"/>
  <c r="Q3958" i="4"/>
  <c r="Q3959" i="4"/>
  <c r="Q3960" i="4"/>
  <c r="Q3961" i="4"/>
  <c r="Q3962" i="4"/>
  <c r="Q3963" i="4"/>
  <c r="Q3964" i="4"/>
  <c r="Q3965" i="4"/>
  <c r="Q3966" i="4"/>
  <c r="Q3967" i="4"/>
  <c r="Q3968" i="4"/>
  <c r="Q3969" i="4"/>
  <c r="Q3970" i="4"/>
  <c r="Q3971" i="4"/>
  <c r="Q3972" i="4"/>
  <c r="Q3973" i="4"/>
  <c r="Q3974" i="4"/>
  <c r="Q3975" i="4"/>
  <c r="Q3976" i="4"/>
  <c r="Q3977" i="4"/>
  <c r="Q3978" i="4"/>
  <c r="Q3979" i="4"/>
  <c r="Q3980" i="4"/>
  <c r="Q3981" i="4"/>
  <c r="Q3982" i="4"/>
  <c r="Q3983" i="4"/>
  <c r="Q3984" i="4"/>
  <c r="Q3985" i="4"/>
  <c r="Q3986" i="4"/>
  <c r="Q3987" i="4"/>
  <c r="Q3988" i="4"/>
  <c r="Q3989" i="4"/>
  <c r="Q3990" i="4"/>
  <c r="Q3991" i="4"/>
  <c r="Q3992" i="4"/>
  <c r="Q3993" i="4"/>
  <c r="Q3994" i="4"/>
  <c r="Q3995" i="4"/>
  <c r="Q3996" i="4"/>
  <c r="Q3997" i="4"/>
  <c r="Q3998" i="4"/>
  <c r="Q3999" i="4"/>
  <c r="Q4000" i="4"/>
  <c r="Q4001" i="4"/>
  <c r="Q4002" i="4"/>
  <c r="Q4003" i="4"/>
  <c r="Q4004" i="4"/>
  <c r="Q4005" i="4"/>
  <c r="Q4006" i="4"/>
  <c r="Q4007" i="4"/>
  <c r="Q4008" i="4"/>
  <c r="Q4009" i="4"/>
  <c r="Q4010" i="4"/>
  <c r="Q4011" i="4"/>
  <c r="Q4012" i="4"/>
  <c r="Q4013" i="4"/>
  <c r="Q4014" i="4"/>
  <c r="Q4015" i="4"/>
  <c r="Q4016" i="4"/>
  <c r="Q4017" i="4"/>
  <c r="Q4018" i="4"/>
  <c r="Q4019" i="4"/>
  <c r="Q4020" i="4"/>
  <c r="Q4021" i="4"/>
  <c r="Q4022" i="4"/>
  <c r="Q4023" i="4"/>
  <c r="Q4024" i="4"/>
  <c r="Q4025" i="4"/>
  <c r="Q4026" i="4"/>
  <c r="Q4027" i="4"/>
  <c r="Q4028" i="4"/>
  <c r="Q4029" i="4"/>
  <c r="Q4030" i="4"/>
  <c r="Q4031" i="4"/>
  <c r="Q4032" i="4"/>
  <c r="Q4033" i="4"/>
  <c r="Q4034" i="4"/>
  <c r="Q4035" i="4"/>
  <c r="Q4036" i="4"/>
  <c r="Q4037" i="4"/>
  <c r="Q4038" i="4"/>
  <c r="Q4039" i="4"/>
  <c r="Q4040" i="4"/>
  <c r="Q4041" i="4"/>
  <c r="Q4042" i="4"/>
  <c r="Q4043" i="4"/>
  <c r="Q4044" i="4"/>
  <c r="Q4045" i="4"/>
  <c r="Q4046" i="4"/>
  <c r="Q4047" i="4"/>
  <c r="Q4048" i="4"/>
  <c r="Q4049" i="4"/>
  <c r="Q4050" i="4"/>
  <c r="Q4051" i="4"/>
  <c r="Q4052" i="4"/>
  <c r="Q4053" i="4"/>
  <c r="Q4054" i="4"/>
  <c r="Q4055" i="4"/>
  <c r="Q4056" i="4"/>
  <c r="Q4057" i="4"/>
  <c r="Q4058" i="4"/>
  <c r="Q4059" i="4"/>
  <c r="Q4060" i="4"/>
  <c r="Q4061" i="4"/>
  <c r="Q4062" i="4"/>
  <c r="Q4063" i="4"/>
  <c r="Q4064" i="4"/>
  <c r="Q4065" i="4"/>
  <c r="Q4066" i="4"/>
  <c r="Q4067" i="4"/>
  <c r="Q4068" i="4"/>
  <c r="Q4069" i="4"/>
  <c r="Q4070" i="4"/>
  <c r="Q4071" i="4"/>
  <c r="Q4072" i="4"/>
  <c r="Q4073" i="4"/>
  <c r="Q4074" i="4"/>
  <c r="Q4075" i="4"/>
  <c r="Q4076" i="4"/>
  <c r="Q4077" i="4"/>
  <c r="Q4078" i="4"/>
  <c r="Q4079" i="4"/>
  <c r="Q4080" i="4"/>
  <c r="Q4081" i="4"/>
  <c r="Q4082" i="4"/>
  <c r="Q4083" i="4"/>
  <c r="Q4084" i="4"/>
  <c r="Q4085" i="4"/>
  <c r="Q4086" i="4"/>
  <c r="Q4087" i="4"/>
  <c r="Q4088" i="4"/>
  <c r="Q4089" i="4"/>
  <c r="Q4090" i="4"/>
  <c r="Q4091" i="4"/>
  <c r="Q4092" i="4"/>
  <c r="Q4093" i="4"/>
  <c r="Q4094" i="4"/>
  <c r="Q4095" i="4"/>
  <c r="Q4096" i="4"/>
  <c r="Q4097" i="4"/>
  <c r="Q4098" i="4"/>
  <c r="Q4099" i="4"/>
  <c r="Q4100" i="4"/>
  <c r="Q4101" i="4"/>
  <c r="Q4102" i="4"/>
  <c r="Q4103" i="4"/>
  <c r="Q4104" i="4"/>
  <c r="Q4105" i="4"/>
  <c r="Q4106" i="4"/>
  <c r="Q4107" i="4"/>
  <c r="Q4108" i="4"/>
  <c r="Q4109" i="4"/>
  <c r="Q4110" i="4"/>
  <c r="Q4111" i="4"/>
  <c r="Q4112" i="4"/>
  <c r="Q4113" i="4"/>
  <c r="Q4114" i="4"/>
  <c r="Q4115" i="4"/>
  <c r="Q4116" i="4"/>
  <c r="Q4117" i="4"/>
  <c r="Q4118" i="4"/>
  <c r="Q4119" i="4"/>
  <c r="Q4120" i="4"/>
  <c r="Q4121" i="4"/>
  <c r="Q4122" i="4"/>
  <c r="Q4123" i="4"/>
  <c r="Q4124" i="4"/>
  <c r="Q4125" i="4"/>
  <c r="Q4126" i="4"/>
  <c r="Q4127" i="4"/>
  <c r="Q4128" i="4"/>
  <c r="Q4129" i="4"/>
  <c r="Q4130" i="4"/>
  <c r="Q4131" i="4"/>
  <c r="Q4132" i="4"/>
  <c r="Q4133" i="4"/>
  <c r="Q4134" i="4"/>
  <c r="Q4135" i="4"/>
  <c r="Q4136" i="4"/>
  <c r="Q4137" i="4"/>
  <c r="Q4138" i="4"/>
  <c r="Q4139" i="4"/>
  <c r="Q4140" i="4"/>
  <c r="Q4141" i="4"/>
  <c r="Q4142" i="4"/>
  <c r="Q4143" i="4"/>
  <c r="Q4144" i="4"/>
  <c r="Q4145" i="4"/>
  <c r="Q4146" i="4"/>
  <c r="Q4147" i="4"/>
  <c r="Q4148" i="4"/>
  <c r="Q4149" i="4"/>
  <c r="Q4150" i="4"/>
  <c r="Q4151" i="4"/>
  <c r="Q4152" i="4"/>
  <c r="Q4153" i="4"/>
  <c r="Q4154" i="4"/>
  <c r="Q4155" i="4"/>
  <c r="Q4156" i="4"/>
  <c r="Q4157" i="4"/>
  <c r="Q4158" i="4"/>
  <c r="Q4159" i="4"/>
  <c r="Q4160" i="4"/>
  <c r="Q4161" i="4"/>
  <c r="Q4162" i="4"/>
  <c r="Q4163" i="4"/>
  <c r="Q4164" i="4"/>
  <c r="Q4165" i="4"/>
  <c r="Q4166" i="4"/>
  <c r="Q4167" i="4"/>
  <c r="Q4168" i="4"/>
  <c r="Q4169" i="4"/>
  <c r="Q4170" i="4"/>
  <c r="Q4171" i="4"/>
  <c r="Q4172" i="4"/>
  <c r="Q4173" i="4"/>
  <c r="Q4174" i="4"/>
  <c r="Q4175" i="4"/>
  <c r="Q4176" i="4"/>
  <c r="Q4177" i="4"/>
  <c r="Q4178" i="4"/>
  <c r="Q4179" i="4"/>
  <c r="Q4180" i="4"/>
  <c r="Q4181" i="4"/>
  <c r="Q4182" i="4"/>
  <c r="Q4183" i="4"/>
  <c r="Q4184" i="4"/>
  <c r="Q4185" i="4"/>
  <c r="Q4186" i="4"/>
  <c r="Q4187" i="4"/>
  <c r="Q4188" i="4"/>
  <c r="Q4189" i="4"/>
  <c r="Q4190" i="4"/>
  <c r="Q4191" i="4"/>
  <c r="Q4192" i="4"/>
  <c r="Q4193" i="4"/>
  <c r="Q4194" i="4"/>
  <c r="Q4195" i="4"/>
  <c r="Q4196" i="4"/>
  <c r="Q4197" i="4"/>
  <c r="Q4198" i="4"/>
  <c r="Q4199" i="4"/>
  <c r="Q4200" i="4"/>
  <c r="Q4201" i="4"/>
  <c r="Q4202" i="4"/>
  <c r="Q4203" i="4"/>
  <c r="Q4204" i="4"/>
  <c r="Q4205" i="4"/>
  <c r="Q4206" i="4"/>
  <c r="Q4207" i="4"/>
  <c r="Q4208" i="4"/>
  <c r="Q4209" i="4"/>
  <c r="Q4210" i="4"/>
  <c r="Q4211" i="4"/>
  <c r="Q4212" i="4"/>
  <c r="Q4213" i="4"/>
  <c r="Q4214" i="4"/>
  <c r="Q4215" i="4"/>
  <c r="Q4216" i="4"/>
  <c r="Q4217" i="4"/>
  <c r="Q4218" i="4"/>
  <c r="Q4219" i="4"/>
  <c r="Q4220" i="4"/>
  <c r="Q4221" i="4"/>
  <c r="Q4222" i="4"/>
  <c r="Q4223" i="4"/>
  <c r="Q4224" i="4"/>
  <c r="Q4225" i="4"/>
  <c r="Q4226" i="4"/>
  <c r="Q4227" i="4"/>
  <c r="Q4228" i="4"/>
  <c r="Q4229" i="4"/>
  <c r="Q4230" i="4"/>
  <c r="Q4231" i="4"/>
  <c r="Q4232" i="4"/>
  <c r="Q4233" i="4"/>
  <c r="Q4234" i="4"/>
  <c r="Q4235" i="4"/>
  <c r="Q4236" i="4"/>
  <c r="Q4237" i="4"/>
  <c r="Q4238" i="4"/>
  <c r="Q4239" i="4"/>
  <c r="Q4240" i="4"/>
  <c r="Q4241" i="4"/>
  <c r="Q4242" i="4"/>
  <c r="Q4243" i="4"/>
  <c r="Q4244" i="4"/>
  <c r="Q4245" i="4"/>
  <c r="Q4246" i="4"/>
  <c r="Q4247" i="4"/>
  <c r="Q4248" i="4"/>
  <c r="Q4249" i="4"/>
  <c r="Q4250" i="4"/>
  <c r="Q4251" i="4"/>
  <c r="Q4252" i="4"/>
  <c r="Q4253" i="4"/>
  <c r="Q4254" i="4"/>
  <c r="Q4255" i="4"/>
  <c r="Q4256" i="4"/>
  <c r="Q4257" i="4"/>
  <c r="Q4258" i="4"/>
  <c r="Q4259" i="4"/>
  <c r="Q4260" i="4"/>
  <c r="Q4261" i="4"/>
  <c r="Q4262" i="4"/>
  <c r="Q4263" i="4"/>
  <c r="Q4264" i="4"/>
  <c r="Q4265" i="4"/>
  <c r="Q4266" i="4"/>
  <c r="Q4267" i="4"/>
  <c r="Q4268" i="4"/>
  <c r="Q4269" i="4"/>
  <c r="Q4270" i="4"/>
  <c r="Q4271" i="4"/>
  <c r="Q4272" i="4"/>
  <c r="Q4273" i="4"/>
  <c r="Q4274" i="4"/>
  <c r="Q4275" i="4"/>
  <c r="Q4276" i="4"/>
  <c r="Q4277" i="4"/>
  <c r="Q4278" i="4"/>
  <c r="Q4279" i="4"/>
  <c r="Q4280" i="4"/>
  <c r="Q4281" i="4"/>
  <c r="Q4282" i="4"/>
  <c r="Q4283" i="4"/>
  <c r="Q4284" i="4"/>
  <c r="Q4285" i="4"/>
  <c r="Q4286" i="4"/>
  <c r="Q4287" i="4"/>
  <c r="Q4288" i="4"/>
  <c r="Q4289" i="4"/>
  <c r="Q4290" i="4"/>
  <c r="Q4291" i="4"/>
  <c r="Q4292" i="4"/>
  <c r="Q4293" i="4"/>
  <c r="Q4294" i="4"/>
  <c r="Q4295" i="4"/>
  <c r="Q4296" i="4"/>
  <c r="Q4297" i="4"/>
  <c r="Q4298" i="4"/>
  <c r="Q4299" i="4"/>
  <c r="Q4300" i="4"/>
  <c r="Q4301" i="4"/>
  <c r="Q4302" i="4"/>
  <c r="Q4303" i="4"/>
  <c r="Q4304" i="4"/>
  <c r="Q4305" i="4"/>
  <c r="Q4306" i="4"/>
  <c r="Q4307" i="4"/>
  <c r="Q4308" i="4"/>
  <c r="Q4309" i="4"/>
  <c r="Q4310" i="4"/>
  <c r="Q4311" i="4"/>
  <c r="Q4312" i="4"/>
  <c r="Q4313" i="4"/>
  <c r="Q4314" i="4"/>
  <c r="Q4315" i="4"/>
  <c r="Q4316" i="4"/>
  <c r="Q4317" i="4"/>
  <c r="Q4318" i="4"/>
  <c r="Q4319" i="4"/>
  <c r="Q4320" i="4"/>
  <c r="Q4321" i="4"/>
  <c r="Q4322" i="4"/>
  <c r="Q4323" i="4"/>
  <c r="Q4324" i="4"/>
  <c r="Q4325" i="4"/>
  <c r="Q4326" i="4"/>
  <c r="Q4327" i="4"/>
  <c r="Q4328" i="4"/>
  <c r="Q4329" i="4"/>
  <c r="Q4330" i="4"/>
  <c r="Q4331" i="4"/>
  <c r="Q4332" i="4"/>
  <c r="Q4333" i="4"/>
  <c r="Q4334" i="4"/>
  <c r="Q4335" i="4"/>
  <c r="Q4336" i="4"/>
  <c r="Q4337" i="4"/>
  <c r="Q4338" i="4"/>
  <c r="Q4339" i="4"/>
  <c r="Q4340" i="4"/>
  <c r="Q4341" i="4"/>
  <c r="Q4342" i="4"/>
  <c r="Q4343" i="4"/>
  <c r="Q4344" i="4"/>
  <c r="Q4345" i="4"/>
  <c r="Q4346" i="4"/>
  <c r="Q4347" i="4"/>
  <c r="Q4348" i="4"/>
  <c r="Q4349" i="4"/>
  <c r="Q4350" i="4"/>
  <c r="Q4351" i="4"/>
  <c r="Q4352" i="4"/>
  <c r="Q4353" i="4"/>
  <c r="Q4354" i="4"/>
  <c r="Q4355" i="4"/>
  <c r="Q4356" i="4"/>
  <c r="Q4357" i="4"/>
  <c r="Q4358" i="4"/>
  <c r="Q4359" i="4"/>
  <c r="Q4360" i="4"/>
  <c r="Q4361" i="4"/>
  <c r="Q4362" i="4"/>
  <c r="Q4363" i="4"/>
  <c r="Q4364" i="4"/>
  <c r="Q4365" i="4"/>
  <c r="Q4366" i="4"/>
  <c r="Q4367" i="4"/>
  <c r="Q4368" i="4"/>
  <c r="Q4369" i="4"/>
  <c r="Q4370" i="4"/>
  <c r="Q4371" i="4"/>
  <c r="Q4372" i="4"/>
  <c r="Q4373" i="4"/>
  <c r="Q4374" i="4"/>
  <c r="Q4375" i="4"/>
  <c r="Q4376" i="4"/>
  <c r="Q4377" i="4"/>
  <c r="Q4378" i="4"/>
  <c r="Q4379" i="4"/>
  <c r="Q4380" i="4"/>
  <c r="Q4381" i="4"/>
  <c r="Q4382" i="4"/>
  <c r="Q4383" i="4"/>
  <c r="Q4384" i="4"/>
  <c r="Q4385" i="4"/>
  <c r="Q4386" i="4"/>
  <c r="Q4387" i="4"/>
  <c r="Q4388" i="4"/>
  <c r="Q4389" i="4"/>
  <c r="Q4390" i="4"/>
  <c r="Q4391" i="4"/>
  <c r="Q4392" i="4"/>
  <c r="Q4393" i="4"/>
  <c r="Q4394" i="4"/>
  <c r="Q4395" i="4"/>
  <c r="Q4396" i="4"/>
  <c r="Q4397" i="4"/>
  <c r="Q4398" i="4"/>
  <c r="Q4399" i="4"/>
  <c r="Q4400" i="4"/>
  <c r="Q4401" i="4"/>
  <c r="Q4402" i="4"/>
  <c r="Q4403" i="4"/>
  <c r="Q4404" i="4"/>
  <c r="Q4405" i="4"/>
  <c r="Q4406" i="4"/>
  <c r="Q4407" i="4"/>
  <c r="Q4408" i="4"/>
  <c r="Q4409" i="4"/>
  <c r="Q4410" i="4"/>
  <c r="Q4411" i="4"/>
  <c r="Q4412" i="4"/>
  <c r="Q4413" i="4"/>
  <c r="Q4414" i="4"/>
  <c r="Q4415" i="4"/>
  <c r="Q4416" i="4"/>
  <c r="Q4417" i="4"/>
  <c r="Q4418" i="4"/>
  <c r="Q4419" i="4"/>
  <c r="Q4420" i="4"/>
  <c r="Q4421" i="4"/>
  <c r="Q4422" i="4"/>
  <c r="Q4423" i="4"/>
  <c r="Q4424" i="4"/>
  <c r="Q4425" i="4"/>
  <c r="Q4426" i="4"/>
  <c r="Q4427" i="4"/>
  <c r="Q4428" i="4"/>
  <c r="Q4429" i="4"/>
  <c r="Q4430" i="4"/>
  <c r="Q4431" i="4"/>
  <c r="Q4432" i="4"/>
  <c r="Q4433" i="4"/>
  <c r="Q4434" i="4"/>
  <c r="Q4435" i="4"/>
  <c r="Q4436" i="4"/>
  <c r="Q4437" i="4"/>
  <c r="Q4438" i="4"/>
  <c r="Q4439" i="4"/>
  <c r="Q4440" i="4"/>
  <c r="Q4441" i="4"/>
  <c r="Q4442" i="4"/>
  <c r="Q4443" i="4"/>
  <c r="Q4444" i="4"/>
  <c r="Q4445" i="4"/>
  <c r="Q4446" i="4"/>
  <c r="Q4447" i="4"/>
  <c r="Q4448" i="4"/>
  <c r="Q4449" i="4"/>
  <c r="Q4450" i="4"/>
  <c r="Q4451" i="4"/>
  <c r="Q4452" i="4"/>
  <c r="Q4453" i="4"/>
  <c r="Q4454" i="4"/>
  <c r="Q4455" i="4"/>
  <c r="Q4456" i="4"/>
  <c r="Q4457" i="4"/>
  <c r="Q4458" i="4"/>
  <c r="Q4459" i="4"/>
  <c r="Q4460" i="4"/>
  <c r="Q4461" i="4"/>
  <c r="Q4462" i="4"/>
  <c r="Q4463" i="4"/>
  <c r="Q4464" i="4"/>
  <c r="Q4465" i="4"/>
  <c r="Q4466" i="4"/>
  <c r="Q4467" i="4"/>
  <c r="Q4468" i="4"/>
  <c r="Q4469" i="4"/>
  <c r="Q4470" i="4"/>
  <c r="Q4471" i="4"/>
  <c r="Q4472" i="4"/>
  <c r="Q4473" i="4"/>
  <c r="Q4474" i="4"/>
  <c r="Q4475" i="4"/>
  <c r="Q4476" i="4"/>
  <c r="Q4477" i="4"/>
  <c r="Q4478" i="4"/>
  <c r="Q4479" i="4"/>
  <c r="Q4480" i="4"/>
  <c r="Q4481" i="4"/>
  <c r="Q4482" i="4"/>
  <c r="Q4483" i="4"/>
  <c r="Q4484" i="4"/>
  <c r="Q4485" i="4"/>
  <c r="Q4486" i="4"/>
  <c r="Q4487" i="4"/>
  <c r="Q4488" i="4"/>
  <c r="Q4489" i="4"/>
  <c r="Q4490" i="4"/>
  <c r="Q4491" i="4"/>
  <c r="Q4492" i="4"/>
  <c r="Q4493" i="4"/>
  <c r="Q4494" i="4"/>
  <c r="Q4495" i="4"/>
  <c r="Q4496" i="4"/>
  <c r="Q4497" i="4"/>
  <c r="Q4498" i="4"/>
  <c r="Q4499" i="4"/>
  <c r="Q4500" i="4"/>
  <c r="Q4501" i="4"/>
  <c r="Q4502" i="4"/>
  <c r="Q4503" i="4"/>
  <c r="Q4504" i="4"/>
  <c r="Q4505" i="4"/>
  <c r="Q4506" i="4"/>
  <c r="Q4507" i="4"/>
  <c r="Q4508" i="4"/>
  <c r="Q4509" i="4"/>
  <c r="Q4510" i="4"/>
  <c r="Q4511" i="4"/>
  <c r="Q4512" i="4"/>
  <c r="Q4513" i="4"/>
  <c r="Q4514" i="4"/>
  <c r="Q4515" i="4"/>
  <c r="Q4516" i="4"/>
  <c r="Q4517" i="4"/>
  <c r="Q4518" i="4"/>
  <c r="Q4519" i="4"/>
  <c r="Q4520" i="4"/>
  <c r="Q4521" i="4"/>
  <c r="Q4522" i="4"/>
  <c r="Q4523" i="4"/>
  <c r="Q4524" i="4"/>
  <c r="Q4525" i="4"/>
  <c r="Q4526" i="4"/>
  <c r="Q4527" i="4"/>
  <c r="Q4528" i="4"/>
  <c r="Q4529" i="4"/>
  <c r="Q4530" i="4"/>
  <c r="Q4531" i="4"/>
  <c r="Q4532" i="4"/>
  <c r="Q4533" i="4"/>
  <c r="Q4534" i="4"/>
  <c r="Q4535" i="4"/>
  <c r="Q4536" i="4"/>
  <c r="Q4537" i="4"/>
  <c r="Q4538" i="4"/>
  <c r="Q4539" i="4"/>
  <c r="Q4540" i="4"/>
  <c r="Q4541" i="4"/>
  <c r="Q4542" i="4"/>
  <c r="Q4543" i="4"/>
  <c r="Q4544" i="4"/>
  <c r="Q4545" i="4"/>
  <c r="Q4546" i="4"/>
  <c r="Q4547" i="4"/>
  <c r="Q4548" i="4"/>
  <c r="Q4549" i="4"/>
  <c r="Q4550" i="4"/>
  <c r="Q4551" i="4"/>
  <c r="Q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P2337" i="4"/>
  <c r="P2338" i="4"/>
  <c r="P2339" i="4"/>
  <c r="P2340" i="4"/>
  <c r="P2341" i="4"/>
  <c r="P2342" i="4"/>
  <c r="P2343" i="4"/>
  <c r="P2344" i="4"/>
  <c r="P2345" i="4"/>
  <c r="P2346" i="4"/>
  <c r="P2347" i="4"/>
  <c r="P2348" i="4"/>
  <c r="P2349" i="4"/>
  <c r="P2350" i="4"/>
  <c r="P2351" i="4"/>
  <c r="P2352" i="4"/>
  <c r="P2353" i="4"/>
  <c r="P2354" i="4"/>
  <c r="P2355" i="4"/>
  <c r="P2356" i="4"/>
  <c r="P2357" i="4"/>
  <c r="P2358" i="4"/>
  <c r="P2359" i="4"/>
  <c r="P2360" i="4"/>
  <c r="P2361" i="4"/>
  <c r="P2362" i="4"/>
  <c r="P2363" i="4"/>
  <c r="P2364" i="4"/>
  <c r="P2365" i="4"/>
  <c r="P2366" i="4"/>
  <c r="P2367" i="4"/>
  <c r="P2368" i="4"/>
  <c r="P2369" i="4"/>
  <c r="P2370" i="4"/>
  <c r="P2371" i="4"/>
  <c r="P2372" i="4"/>
  <c r="P2373" i="4"/>
  <c r="P2374" i="4"/>
  <c r="P2375" i="4"/>
  <c r="P2376" i="4"/>
  <c r="P2377" i="4"/>
  <c r="P2378" i="4"/>
  <c r="P2379" i="4"/>
  <c r="P2380" i="4"/>
  <c r="P2381" i="4"/>
  <c r="P2382" i="4"/>
  <c r="P2383" i="4"/>
  <c r="P2384" i="4"/>
  <c r="P2385" i="4"/>
  <c r="P2386" i="4"/>
  <c r="P2387" i="4"/>
  <c r="P2388" i="4"/>
  <c r="P2389" i="4"/>
  <c r="P2390" i="4"/>
  <c r="P2391" i="4"/>
  <c r="P2392" i="4"/>
  <c r="P2393" i="4"/>
  <c r="P2394" i="4"/>
  <c r="P2395" i="4"/>
  <c r="P2396" i="4"/>
  <c r="P2397" i="4"/>
  <c r="P2398" i="4"/>
  <c r="P2399" i="4"/>
  <c r="P2400" i="4"/>
  <c r="P2401" i="4"/>
  <c r="P2402" i="4"/>
  <c r="P2403" i="4"/>
  <c r="P2404" i="4"/>
  <c r="P2405" i="4"/>
  <c r="P2406" i="4"/>
  <c r="P2407" i="4"/>
  <c r="P2408" i="4"/>
  <c r="P2409" i="4"/>
  <c r="P2410" i="4"/>
  <c r="P2411" i="4"/>
  <c r="P2412" i="4"/>
  <c r="P2413" i="4"/>
  <c r="P2414" i="4"/>
  <c r="P2415" i="4"/>
  <c r="P2416" i="4"/>
  <c r="P2417" i="4"/>
  <c r="P2418" i="4"/>
  <c r="P2419" i="4"/>
  <c r="P2420" i="4"/>
  <c r="P2421" i="4"/>
  <c r="P2422" i="4"/>
  <c r="P2423" i="4"/>
  <c r="P2424" i="4"/>
  <c r="P2425" i="4"/>
  <c r="P2426" i="4"/>
  <c r="P2427" i="4"/>
  <c r="P2428" i="4"/>
  <c r="P2429" i="4"/>
  <c r="P2430" i="4"/>
  <c r="P2431" i="4"/>
  <c r="P2432" i="4"/>
  <c r="P2433" i="4"/>
  <c r="P2434" i="4"/>
  <c r="P2435" i="4"/>
  <c r="P2436" i="4"/>
  <c r="P2437" i="4"/>
  <c r="P2438" i="4"/>
  <c r="P2439" i="4"/>
  <c r="P2440" i="4"/>
  <c r="P2441" i="4"/>
  <c r="P2442" i="4"/>
  <c r="P2443" i="4"/>
  <c r="P2444" i="4"/>
  <c r="P2445" i="4"/>
  <c r="P2446" i="4"/>
  <c r="P2447" i="4"/>
  <c r="P2448" i="4"/>
  <c r="P2449" i="4"/>
  <c r="P2450" i="4"/>
  <c r="P2451" i="4"/>
  <c r="P2452" i="4"/>
  <c r="P2453" i="4"/>
  <c r="P2454" i="4"/>
  <c r="P2455" i="4"/>
  <c r="P2456" i="4"/>
  <c r="P2457" i="4"/>
  <c r="P2458" i="4"/>
  <c r="P2459" i="4"/>
  <c r="P2460" i="4"/>
  <c r="P2461" i="4"/>
  <c r="P2462" i="4"/>
  <c r="P2463" i="4"/>
  <c r="P2464" i="4"/>
  <c r="P2465" i="4"/>
  <c r="P2466" i="4"/>
  <c r="P2467" i="4"/>
  <c r="P2468" i="4"/>
  <c r="P2469" i="4"/>
  <c r="P2470" i="4"/>
  <c r="P2471" i="4"/>
  <c r="P2472" i="4"/>
  <c r="P2473" i="4"/>
  <c r="P2474" i="4"/>
  <c r="P2475" i="4"/>
  <c r="P2476" i="4"/>
  <c r="P2477" i="4"/>
  <c r="P2478" i="4"/>
  <c r="P2479" i="4"/>
  <c r="P2480" i="4"/>
  <c r="P2481" i="4"/>
  <c r="P2482" i="4"/>
  <c r="P2483" i="4"/>
  <c r="P2484" i="4"/>
  <c r="P2485" i="4"/>
  <c r="P2486" i="4"/>
  <c r="P2487" i="4"/>
  <c r="P2488" i="4"/>
  <c r="P2489" i="4"/>
  <c r="P2490" i="4"/>
  <c r="P2491" i="4"/>
  <c r="P2492" i="4"/>
  <c r="P2493" i="4"/>
  <c r="P2494" i="4"/>
  <c r="P2495" i="4"/>
  <c r="P2496" i="4"/>
  <c r="P2497" i="4"/>
  <c r="P2498" i="4"/>
  <c r="P2499" i="4"/>
  <c r="P2500" i="4"/>
  <c r="P2501" i="4"/>
  <c r="P2502" i="4"/>
  <c r="P2503" i="4"/>
  <c r="P2504" i="4"/>
  <c r="P2505" i="4"/>
  <c r="P2506" i="4"/>
  <c r="P2507" i="4"/>
  <c r="P2508" i="4"/>
  <c r="P2509" i="4"/>
  <c r="P2510" i="4"/>
  <c r="P2511" i="4"/>
  <c r="P2512" i="4"/>
  <c r="P2513" i="4"/>
  <c r="P2514" i="4"/>
  <c r="P2515" i="4"/>
  <c r="P2516" i="4"/>
  <c r="P2517" i="4"/>
  <c r="P2518" i="4"/>
  <c r="P2519" i="4"/>
  <c r="P2520" i="4"/>
  <c r="P2521" i="4"/>
  <c r="P2522" i="4"/>
  <c r="P2523" i="4"/>
  <c r="P2524" i="4"/>
  <c r="P2525" i="4"/>
  <c r="P2526" i="4"/>
  <c r="P2527" i="4"/>
  <c r="P2528" i="4"/>
  <c r="P2529" i="4"/>
  <c r="P2530" i="4"/>
  <c r="P2531" i="4"/>
  <c r="P2532" i="4"/>
  <c r="P2533" i="4"/>
  <c r="P2534" i="4"/>
  <c r="P2535" i="4"/>
  <c r="P2536" i="4"/>
  <c r="P2537" i="4"/>
  <c r="P2538" i="4"/>
  <c r="P2539" i="4"/>
  <c r="P2540" i="4"/>
  <c r="P2541" i="4"/>
  <c r="P2542" i="4"/>
  <c r="P2543" i="4"/>
  <c r="P2544" i="4"/>
  <c r="P2545" i="4"/>
  <c r="P2546" i="4"/>
  <c r="P2547" i="4"/>
  <c r="P2548" i="4"/>
  <c r="P2549" i="4"/>
  <c r="P2550" i="4"/>
  <c r="P2551" i="4"/>
  <c r="P2552" i="4"/>
  <c r="P2553" i="4"/>
  <c r="P2554" i="4"/>
  <c r="P2555" i="4"/>
  <c r="P2556" i="4"/>
  <c r="P2557" i="4"/>
  <c r="P2558" i="4"/>
  <c r="P2559" i="4"/>
  <c r="P2560" i="4"/>
  <c r="P2561" i="4"/>
  <c r="P2562" i="4"/>
  <c r="P2563" i="4"/>
  <c r="P2564" i="4"/>
  <c r="P2565" i="4"/>
  <c r="P2566" i="4"/>
  <c r="P2567" i="4"/>
  <c r="P2568" i="4"/>
  <c r="P2569" i="4"/>
  <c r="P2570" i="4"/>
  <c r="P2571" i="4"/>
  <c r="P2572" i="4"/>
  <c r="P2573" i="4"/>
  <c r="P2574" i="4"/>
  <c r="P2575" i="4"/>
  <c r="P2576" i="4"/>
  <c r="P2577" i="4"/>
  <c r="P2578" i="4"/>
  <c r="P2579" i="4"/>
  <c r="P2580" i="4"/>
  <c r="P2581" i="4"/>
  <c r="P2582" i="4"/>
  <c r="P2583" i="4"/>
  <c r="P2584" i="4"/>
  <c r="P2585" i="4"/>
  <c r="P2586" i="4"/>
  <c r="P2587" i="4"/>
  <c r="P2588" i="4"/>
  <c r="P2589" i="4"/>
  <c r="P2590" i="4"/>
  <c r="P2591" i="4"/>
  <c r="P2592" i="4"/>
  <c r="P2593" i="4"/>
  <c r="P2594" i="4"/>
  <c r="P2595" i="4"/>
  <c r="P2596" i="4"/>
  <c r="P2597" i="4"/>
  <c r="P2598" i="4"/>
  <c r="P2599" i="4"/>
  <c r="P2600" i="4"/>
  <c r="P2601" i="4"/>
  <c r="P2602" i="4"/>
  <c r="P2603" i="4"/>
  <c r="P2604" i="4"/>
  <c r="P2605" i="4"/>
  <c r="P2606" i="4"/>
  <c r="P2607" i="4"/>
  <c r="P2608" i="4"/>
  <c r="P2609" i="4"/>
  <c r="P2610" i="4"/>
  <c r="P2611" i="4"/>
  <c r="P2612" i="4"/>
  <c r="P2613" i="4"/>
  <c r="P2614" i="4"/>
  <c r="P2615" i="4"/>
  <c r="P2616" i="4"/>
  <c r="P2617" i="4"/>
  <c r="P2618" i="4"/>
  <c r="P2619" i="4"/>
  <c r="P2620" i="4"/>
  <c r="P2621" i="4"/>
  <c r="P2622" i="4"/>
  <c r="P2623" i="4"/>
  <c r="P2624" i="4"/>
  <c r="P2625" i="4"/>
  <c r="P2626" i="4"/>
  <c r="P2627" i="4"/>
  <c r="P2628" i="4"/>
  <c r="P2629" i="4"/>
  <c r="P2630" i="4"/>
  <c r="P2631" i="4"/>
  <c r="P2632" i="4"/>
  <c r="P2633" i="4"/>
  <c r="P2634" i="4"/>
  <c r="P2635" i="4"/>
  <c r="P2636" i="4"/>
  <c r="P2637" i="4"/>
  <c r="P2638" i="4"/>
  <c r="P2639" i="4"/>
  <c r="P2640" i="4"/>
  <c r="P2641" i="4"/>
  <c r="P2642" i="4"/>
  <c r="P2643" i="4"/>
  <c r="P2644" i="4"/>
  <c r="P2645" i="4"/>
  <c r="P2646" i="4"/>
  <c r="P2647" i="4"/>
  <c r="P2648" i="4"/>
  <c r="P2649" i="4"/>
  <c r="P2650" i="4"/>
  <c r="P2651" i="4"/>
  <c r="P2652" i="4"/>
  <c r="P2653" i="4"/>
  <c r="P2654" i="4"/>
  <c r="P2655" i="4"/>
  <c r="P2656" i="4"/>
  <c r="P2657" i="4"/>
  <c r="P2658" i="4"/>
  <c r="P2659" i="4"/>
  <c r="P2660" i="4"/>
  <c r="P2661" i="4"/>
  <c r="P2662" i="4"/>
  <c r="P2663" i="4"/>
  <c r="P2664" i="4"/>
  <c r="P2665" i="4"/>
  <c r="P2666" i="4"/>
  <c r="P2667" i="4"/>
  <c r="P2668" i="4"/>
  <c r="P2669" i="4"/>
  <c r="P2670" i="4"/>
  <c r="P2671" i="4"/>
  <c r="P2672" i="4"/>
  <c r="P2673" i="4"/>
  <c r="P2674" i="4"/>
  <c r="P2675" i="4"/>
  <c r="P2676" i="4"/>
  <c r="P2677" i="4"/>
  <c r="P2678" i="4"/>
  <c r="P2679" i="4"/>
  <c r="P2680" i="4"/>
  <c r="P2681" i="4"/>
  <c r="P2682" i="4"/>
  <c r="P2683" i="4"/>
  <c r="P2684" i="4"/>
  <c r="P2685" i="4"/>
  <c r="P2686" i="4"/>
  <c r="P2687" i="4"/>
  <c r="P2688" i="4"/>
  <c r="P2689" i="4"/>
  <c r="P2690" i="4"/>
  <c r="P2691" i="4"/>
  <c r="P2692" i="4"/>
  <c r="P2693" i="4"/>
  <c r="P2694" i="4"/>
  <c r="P2695" i="4"/>
  <c r="P2696" i="4"/>
  <c r="P2697" i="4"/>
  <c r="P2698" i="4"/>
  <c r="P2699" i="4"/>
  <c r="P2700" i="4"/>
  <c r="P2701" i="4"/>
  <c r="P2702" i="4"/>
  <c r="P2703" i="4"/>
  <c r="P2704" i="4"/>
  <c r="P2705" i="4"/>
  <c r="P2706" i="4"/>
  <c r="P2707" i="4"/>
  <c r="P2708" i="4"/>
  <c r="P2709" i="4"/>
  <c r="P2710" i="4"/>
  <c r="P2711" i="4"/>
  <c r="P2712" i="4"/>
  <c r="P2713" i="4"/>
  <c r="P2714" i="4"/>
  <c r="P2715" i="4"/>
  <c r="P2716" i="4"/>
  <c r="P2717" i="4"/>
  <c r="P2718" i="4"/>
  <c r="P2719" i="4"/>
  <c r="P2720" i="4"/>
  <c r="P2721" i="4"/>
  <c r="P2722" i="4"/>
  <c r="P2723" i="4"/>
  <c r="P2724" i="4"/>
  <c r="P2725" i="4"/>
  <c r="P2726" i="4"/>
  <c r="P2727" i="4"/>
  <c r="P2728" i="4"/>
  <c r="P2729" i="4"/>
  <c r="P2730" i="4"/>
  <c r="P2731" i="4"/>
  <c r="P2732" i="4"/>
  <c r="P2733" i="4"/>
  <c r="P2734" i="4"/>
  <c r="P2735" i="4"/>
  <c r="P2736" i="4"/>
  <c r="P2737" i="4"/>
  <c r="P2738" i="4"/>
  <c r="P2739" i="4"/>
  <c r="P2740" i="4"/>
  <c r="P2741" i="4"/>
  <c r="P2742" i="4"/>
  <c r="P2743" i="4"/>
  <c r="P2744" i="4"/>
  <c r="P2745" i="4"/>
  <c r="P2746" i="4"/>
  <c r="P2747" i="4"/>
  <c r="P2748" i="4"/>
  <c r="P2749" i="4"/>
  <c r="P2750" i="4"/>
  <c r="P2751" i="4"/>
  <c r="P2752" i="4"/>
  <c r="P2753" i="4"/>
  <c r="P2754" i="4"/>
  <c r="P2755" i="4"/>
  <c r="P2756" i="4"/>
  <c r="P2757" i="4"/>
  <c r="P2758" i="4"/>
  <c r="P2759" i="4"/>
  <c r="P2760" i="4"/>
  <c r="P2761" i="4"/>
  <c r="P2762" i="4"/>
  <c r="P2763" i="4"/>
  <c r="P2764" i="4"/>
  <c r="P2765" i="4"/>
  <c r="P2766" i="4"/>
  <c r="P2767" i="4"/>
  <c r="P2768" i="4"/>
  <c r="P2769" i="4"/>
  <c r="P2770" i="4"/>
  <c r="P2771" i="4"/>
  <c r="P2772" i="4"/>
  <c r="P2773" i="4"/>
  <c r="P2774" i="4"/>
  <c r="P2775" i="4"/>
  <c r="P2776" i="4"/>
  <c r="P2777" i="4"/>
  <c r="P2778" i="4"/>
  <c r="P2779" i="4"/>
  <c r="P2780" i="4"/>
  <c r="P2781" i="4"/>
  <c r="P2782" i="4"/>
  <c r="P2783" i="4"/>
  <c r="P2784" i="4"/>
  <c r="P2785" i="4"/>
  <c r="P2786" i="4"/>
  <c r="P2787" i="4"/>
  <c r="P2788" i="4"/>
  <c r="P2789" i="4"/>
  <c r="P2790" i="4"/>
  <c r="P2791" i="4"/>
  <c r="P2792" i="4"/>
  <c r="P2793" i="4"/>
  <c r="P2794" i="4"/>
  <c r="P2795" i="4"/>
  <c r="P2796" i="4"/>
  <c r="P2797" i="4"/>
  <c r="P2798" i="4"/>
  <c r="P2799" i="4"/>
  <c r="P2800" i="4"/>
  <c r="P2801" i="4"/>
  <c r="P2802" i="4"/>
  <c r="P2803" i="4"/>
  <c r="P2804" i="4"/>
  <c r="P2805" i="4"/>
  <c r="P2806" i="4"/>
  <c r="P2807" i="4"/>
  <c r="P2808" i="4"/>
  <c r="P2809" i="4"/>
  <c r="P2810" i="4"/>
  <c r="P2811" i="4"/>
  <c r="P2812" i="4"/>
  <c r="P2813" i="4"/>
  <c r="P2814" i="4"/>
  <c r="P2815" i="4"/>
  <c r="P2816" i="4"/>
  <c r="P2817" i="4"/>
  <c r="P2818" i="4"/>
  <c r="P2819" i="4"/>
  <c r="P2820" i="4"/>
  <c r="P2821" i="4"/>
  <c r="P2822" i="4"/>
  <c r="P2823" i="4"/>
  <c r="P2824" i="4"/>
  <c r="P2825" i="4"/>
  <c r="P2826" i="4"/>
  <c r="P2827" i="4"/>
  <c r="P2828" i="4"/>
  <c r="P2829" i="4"/>
  <c r="P2830" i="4"/>
  <c r="P2831" i="4"/>
  <c r="P2832" i="4"/>
  <c r="P2833" i="4"/>
  <c r="P2834" i="4"/>
  <c r="P2835" i="4"/>
  <c r="P2836" i="4"/>
  <c r="P2837" i="4"/>
  <c r="P2838" i="4"/>
  <c r="P2839" i="4"/>
  <c r="P2840" i="4"/>
  <c r="P2841" i="4"/>
  <c r="P2842" i="4"/>
  <c r="P2843" i="4"/>
  <c r="P2844" i="4"/>
  <c r="P2845" i="4"/>
  <c r="P2846" i="4"/>
  <c r="P2847" i="4"/>
  <c r="P2848" i="4"/>
  <c r="P2849" i="4"/>
  <c r="P2850" i="4"/>
  <c r="P2851" i="4"/>
  <c r="P2852" i="4"/>
  <c r="P2853" i="4"/>
  <c r="P2854" i="4"/>
  <c r="P2855" i="4"/>
  <c r="P2856" i="4"/>
  <c r="P2857" i="4"/>
  <c r="P2858" i="4"/>
  <c r="P2859" i="4"/>
  <c r="P2860" i="4"/>
  <c r="P2861" i="4"/>
  <c r="P2862" i="4"/>
  <c r="P2863" i="4"/>
  <c r="P2864" i="4"/>
  <c r="P2865" i="4"/>
  <c r="P2866" i="4"/>
  <c r="P2867" i="4"/>
  <c r="P2868" i="4"/>
  <c r="P2869" i="4"/>
  <c r="P2870" i="4"/>
  <c r="P2871" i="4"/>
  <c r="P2872" i="4"/>
  <c r="P2873" i="4"/>
  <c r="P2874" i="4"/>
  <c r="P2875" i="4"/>
  <c r="P2876" i="4"/>
  <c r="P2877" i="4"/>
  <c r="P2878" i="4"/>
  <c r="P2879" i="4"/>
  <c r="P2880" i="4"/>
  <c r="P2881" i="4"/>
  <c r="P2882" i="4"/>
  <c r="P2883" i="4"/>
  <c r="P2884" i="4"/>
  <c r="P2885" i="4"/>
  <c r="P2886" i="4"/>
  <c r="P2887" i="4"/>
  <c r="P2888" i="4"/>
  <c r="P2889" i="4"/>
  <c r="P2890" i="4"/>
  <c r="P2891" i="4"/>
  <c r="P2892" i="4"/>
  <c r="P2893" i="4"/>
  <c r="P2894" i="4"/>
  <c r="P2895" i="4"/>
  <c r="P2896" i="4"/>
  <c r="P2897" i="4"/>
  <c r="P2898" i="4"/>
  <c r="P2899" i="4"/>
  <c r="P2900" i="4"/>
  <c r="P2901" i="4"/>
  <c r="P2902" i="4"/>
  <c r="P2903" i="4"/>
  <c r="P2904" i="4"/>
  <c r="P2905" i="4"/>
  <c r="P2906" i="4"/>
  <c r="P2907" i="4"/>
  <c r="P2908" i="4"/>
  <c r="P2909" i="4"/>
  <c r="P2910" i="4"/>
  <c r="P2911" i="4"/>
  <c r="P2912" i="4"/>
  <c r="P2913" i="4"/>
  <c r="P2914" i="4"/>
  <c r="P2915" i="4"/>
  <c r="P2916" i="4"/>
  <c r="P2917" i="4"/>
  <c r="P2918" i="4"/>
  <c r="P2919" i="4"/>
  <c r="P2920" i="4"/>
  <c r="P2921" i="4"/>
  <c r="P2922" i="4"/>
  <c r="P2923" i="4"/>
  <c r="P2924" i="4"/>
  <c r="P2925" i="4"/>
  <c r="P2926" i="4"/>
  <c r="P2927" i="4"/>
  <c r="P2928" i="4"/>
  <c r="P2929" i="4"/>
  <c r="P2930" i="4"/>
  <c r="P2931" i="4"/>
  <c r="P2932" i="4"/>
  <c r="P2933" i="4"/>
  <c r="P2934" i="4"/>
  <c r="P2935" i="4"/>
  <c r="P2936" i="4"/>
  <c r="P2937" i="4"/>
  <c r="P2938" i="4"/>
  <c r="P2939" i="4"/>
  <c r="P2940" i="4"/>
  <c r="P2941" i="4"/>
  <c r="P2942" i="4"/>
  <c r="P2943" i="4"/>
  <c r="P2944" i="4"/>
  <c r="P2945" i="4"/>
  <c r="P2946" i="4"/>
  <c r="P2947" i="4"/>
  <c r="P2948" i="4"/>
  <c r="P2949" i="4"/>
  <c r="P2950" i="4"/>
  <c r="P2951" i="4"/>
  <c r="P2952" i="4"/>
  <c r="P2953" i="4"/>
  <c r="P2954" i="4"/>
  <c r="P2955" i="4"/>
  <c r="P2956" i="4"/>
  <c r="P2957" i="4"/>
  <c r="P2958" i="4"/>
  <c r="P2959" i="4"/>
  <c r="P2960" i="4"/>
  <c r="P2961" i="4"/>
  <c r="P2962" i="4"/>
  <c r="P2963" i="4"/>
  <c r="P2964" i="4"/>
  <c r="P2965" i="4"/>
  <c r="P2966" i="4"/>
  <c r="P2967" i="4"/>
  <c r="P2968" i="4"/>
  <c r="P2969" i="4"/>
  <c r="P2970" i="4"/>
  <c r="P2971" i="4"/>
  <c r="P2972" i="4"/>
  <c r="P2973" i="4"/>
  <c r="P2974" i="4"/>
  <c r="P2975" i="4"/>
  <c r="P2976" i="4"/>
  <c r="P2977" i="4"/>
  <c r="P2978" i="4"/>
  <c r="P2979" i="4"/>
  <c r="P2980" i="4"/>
  <c r="P2981" i="4"/>
  <c r="P2982" i="4"/>
  <c r="P2983" i="4"/>
  <c r="P2984" i="4"/>
  <c r="P2985" i="4"/>
  <c r="P2986" i="4"/>
  <c r="P2987" i="4"/>
  <c r="P2988" i="4"/>
  <c r="P2989" i="4"/>
  <c r="P2990" i="4"/>
  <c r="P2991" i="4"/>
  <c r="P2992" i="4"/>
  <c r="P2993" i="4"/>
  <c r="P2994" i="4"/>
  <c r="P2995" i="4"/>
  <c r="P2996" i="4"/>
  <c r="P2997" i="4"/>
  <c r="P2998" i="4"/>
  <c r="P2999" i="4"/>
  <c r="P3000" i="4"/>
  <c r="P3001" i="4"/>
  <c r="P3002" i="4"/>
  <c r="P3003" i="4"/>
  <c r="P3004" i="4"/>
  <c r="P3005" i="4"/>
  <c r="P3006" i="4"/>
  <c r="P3007" i="4"/>
  <c r="P3008" i="4"/>
  <c r="P3009" i="4"/>
  <c r="P3010" i="4"/>
  <c r="P3011" i="4"/>
  <c r="P3012" i="4"/>
  <c r="P3013" i="4"/>
  <c r="P3014" i="4"/>
  <c r="P3015" i="4"/>
  <c r="P3016" i="4"/>
  <c r="P3017" i="4"/>
  <c r="P3018" i="4"/>
  <c r="P3019" i="4"/>
  <c r="P3020" i="4"/>
  <c r="P3021" i="4"/>
  <c r="P3022" i="4"/>
  <c r="P3023" i="4"/>
  <c r="P3024" i="4"/>
  <c r="P3025" i="4"/>
  <c r="P3026" i="4"/>
  <c r="P3027" i="4"/>
  <c r="P3028" i="4"/>
  <c r="P3029" i="4"/>
  <c r="P3030" i="4"/>
  <c r="P3031" i="4"/>
  <c r="P3032" i="4"/>
  <c r="P3033" i="4"/>
  <c r="P3034" i="4"/>
  <c r="P3035" i="4"/>
  <c r="P3036" i="4"/>
  <c r="P3037" i="4"/>
  <c r="P3038" i="4"/>
  <c r="P3039" i="4"/>
  <c r="P3040" i="4"/>
  <c r="P3041" i="4"/>
  <c r="P3042" i="4"/>
  <c r="P3043" i="4"/>
  <c r="P3044" i="4"/>
  <c r="P3045" i="4"/>
  <c r="P3046" i="4"/>
  <c r="P3047" i="4"/>
  <c r="P3048" i="4"/>
  <c r="P3049" i="4"/>
  <c r="P3050" i="4"/>
  <c r="P3051" i="4"/>
  <c r="P3052" i="4"/>
  <c r="P3053" i="4"/>
  <c r="P3054" i="4"/>
  <c r="P3055" i="4"/>
  <c r="P3056" i="4"/>
  <c r="P3057" i="4"/>
  <c r="P3058" i="4"/>
  <c r="P3059" i="4"/>
  <c r="P3060" i="4"/>
  <c r="P3061" i="4"/>
  <c r="P3062" i="4"/>
  <c r="P3063" i="4"/>
  <c r="P3064" i="4"/>
  <c r="P3065" i="4"/>
  <c r="P3066" i="4"/>
  <c r="P3067" i="4"/>
  <c r="P3068" i="4"/>
  <c r="P3069" i="4"/>
  <c r="P3070" i="4"/>
  <c r="P3071" i="4"/>
  <c r="P3072" i="4"/>
  <c r="P3073" i="4"/>
  <c r="P3074" i="4"/>
  <c r="P3075" i="4"/>
  <c r="P3076" i="4"/>
  <c r="P3077" i="4"/>
  <c r="P3078" i="4"/>
  <c r="P3079" i="4"/>
  <c r="P3080" i="4"/>
  <c r="P3081" i="4"/>
  <c r="P3082" i="4"/>
  <c r="P3083" i="4"/>
  <c r="P3084" i="4"/>
  <c r="P3085" i="4"/>
  <c r="P3086" i="4"/>
  <c r="P3087" i="4"/>
  <c r="P3088" i="4"/>
  <c r="P3089" i="4"/>
  <c r="P3090" i="4"/>
  <c r="P3091" i="4"/>
  <c r="P3092" i="4"/>
  <c r="P3093" i="4"/>
  <c r="P3094" i="4"/>
  <c r="P3095" i="4"/>
  <c r="P3096" i="4"/>
  <c r="P3097" i="4"/>
  <c r="P3098" i="4"/>
  <c r="P3099" i="4"/>
  <c r="P3100" i="4"/>
  <c r="P3101" i="4"/>
  <c r="P3102" i="4"/>
  <c r="P3103" i="4"/>
  <c r="P3104" i="4"/>
  <c r="P3105" i="4"/>
  <c r="P3106" i="4"/>
  <c r="P3107" i="4"/>
  <c r="P3108" i="4"/>
  <c r="P3109" i="4"/>
  <c r="P3110" i="4"/>
  <c r="P3111" i="4"/>
  <c r="P3112" i="4"/>
  <c r="P3113" i="4"/>
  <c r="P3114" i="4"/>
  <c r="P3115" i="4"/>
  <c r="P3116" i="4"/>
  <c r="P3117" i="4"/>
  <c r="P3118" i="4"/>
  <c r="P3119" i="4"/>
  <c r="P3120" i="4"/>
  <c r="P3121" i="4"/>
  <c r="P3122" i="4"/>
  <c r="P3123" i="4"/>
  <c r="P3124" i="4"/>
  <c r="P3125" i="4"/>
  <c r="P3126" i="4"/>
  <c r="P3127" i="4"/>
  <c r="P3128" i="4"/>
  <c r="P3129" i="4"/>
  <c r="P3130" i="4"/>
  <c r="P3131" i="4"/>
  <c r="P3132" i="4"/>
  <c r="P3133" i="4"/>
  <c r="P3134" i="4"/>
  <c r="P3135" i="4"/>
  <c r="P3136" i="4"/>
  <c r="P3137" i="4"/>
  <c r="P3138" i="4"/>
  <c r="P3139" i="4"/>
  <c r="P3140" i="4"/>
  <c r="P3141" i="4"/>
  <c r="P3142" i="4"/>
  <c r="P3143" i="4"/>
  <c r="P3144" i="4"/>
  <c r="P3145" i="4"/>
  <c r="P3146" i="4"/>
  <c r="P3147" i="4"/>
  <c r="P3148" i="4"/>
  <c r="P3149" i="4"/>
  <c r="P3150" i="4"/>
  <c r="P3151" i="4"/>
  <c r="P3152" i="4"/>
  <c r="P3153" i="4"/>
  <c r="P3154" i="4"/>
  <c r="P3155" i="4"/>
  <c r="P3156" i="4"/>
  <c r="P3157" i="4"/>
  <c r="P3158" i="4"/>
  <c r="P3159" i="4"/>
  <c r="P3160" i="4"/>
  <c r="P3161" i="4"/>
  <c r="P3162" i="4"/>
  <c r="P3163" i="4"/>
  <c r="P3164" i="4"/>
  <c r="P3165" i="4"/>
  <c r="P3166" i="4"/>
  <c r="P3167" i="4"/>
  <c r="P3168" i="4"/>
  <c r="P3169" i="4"/>
  <c r="P3170" i="4"/>
  <c r="P3171" i="4"/>
  <c r="P3172" i="4"/>
  <c r="P3173" i="4"/>
  <c r="P3174" i="4"/>
  <c r="P3175" i="4"/>
  <c r="P3176" i="4"/>
  <c r="P3177" i="4"/>
  <c r="P3178" i="4"/>
  <c r="P3179" i="4"/>
  <c r="P3180" i="4"/>
  <c r="P3181" i="4"/>
  <c r="P3182" i="4"/>
  <c r="P3183" i="4"/>
  <c r="P3184" i="4"/>
  <c r="P3185" i="4"/>
  <c r="P3186" i="4"/>
  <c r="P3187" i="4"/>
  <c r="P3188" i="4"/>
  <c r="P3189" i="4"/>
  <c r="P3190" i="4"/>
  <c r="P3191" i="4"/>
  <c r="P3192" i="4"/>
  <c r="P3193" i="4"/>
  <c r="P3194" i="4"/>
  <c r="P3195" i="4"/>
  <c r="P3196" i="4"/>
  <c r="P3197" i="4"/>
  <c r="P3198" i="4"/>
  <c r="P3199" i="4"/>
  <c r="P3200" i="4"/>
  <c r="P3201" i="4"/>
  <c r="P3202" i="4"/>
  <c r="P3203" i="4"/>
  <c r="P3204" i="4"/>
  <c r="P3205" i="4"/>
  <c r="P3206" i="4"/>
  <c r="P3207" i="4"/>
  <c r="P3208" i="4"/>
  <c r="P3209" i="4"/>
  <c r="P3210" i="4"/>
  <c r="P3211" i="4"/>
  <c r="P3212" i="4"/>
  <c r="P3213" i="4"/>
  <c r="P3214" i="4"/>
  <c r="P3215" i="4"/>
  <c r="P3216" i="4"/>
  <c r="P3217" i="4"/>
  <c r="P3218" i="4"/>
  <c r="P3219" i="4"/>
  <c r="P3220" i="4"/>
  <c r="P3221" i="4"/>
  <c r="P3222" i="4"/>
  <c r="P3223" i="4"/>
  <c r="P3224" i="4"/>
  <c r="P3225" i="4"/>
  <c r="P3226" i="4"/>
  <c r="P3227" i="4"/>
  <c r="P3228" i="4"/>
  <c r="P3229" i="4"/>
  <c r="P3230" i="4"/>
  <c r="P3231" i="4"/>
  <c r="P3232" i="4"/>
  <c r="P3233" i="4"/>
  <c r="P3234" i="4"/>
  <c r="P3235" i="4"/>
  <c r="P3236" i="4"/>
  <c r="P3237" i="4"/>
  <c r="P3238" i="4"/>
  <c r="P3239" i="4"/>
  <c r="P3240" i="4"/>
  <c r="P3241" i="4"/>
  <c r="P3242" i="4"/>
  <c r="P3243" i="4"/>
  <c r="P3244" i="4"/>
  <c r="P3245" i="4"/>
  <c r="P3246" i="4"/>
  <c r="P3247" i="4"/>
  <c r="P3248" i="4"/>
  <c r="P3249" i="4"/>
  <c r="P3250" i="4"/>
  <c r="P3251" i="4"/>
  <c r="P3252" i="4"/>
  <c r="P3253" i="4"/>
  <c r="P3254" i="4"/>
  <c r="P3255" i="4"/>
  <c r="P3256" i="4"/>
  <c r="P3257" i="4"/>
  <c r="P3258" i="4"/>
  <c r="P3259" i="4"/>
  <c r="P3260" i="4"/>
  <c r="P3261" i="4"/>
  <c r="P3262" i="4"/>
  <c r="P3263" i="4"/>
  <c r="P3264" i="4"/>
  <c r="P3265" i="4"/>
  <c r="P3266" i="4"/>
  <c r="P3267" i="4"/>
  <c r="P3268" i="4"/>
  <c r="P3269" i="4"/>
  <c r="P3270" i="4"/>
  <c r="P3271" i="4"/>
  <c r="P3272" i="4"/>
  <c r="P3273" i="4"/>
  <c r="P3274" i="4"/>
  <c r="P3275" i="4"/>
  <c r="P3276" i="4"/>
  <c r="P3277" i="4"/>
  <c r="P3278" i="4"/>
  <c r="P3279" i="4"/>
  <c r="P3280" i="4"/>
  <c r="P3281" i="4"/>
  <c r="P3282" i="4"/>
  <c r="P3283" i="4"/>
  <c r="P3284" i="4"/>
  <c r="P3285" i="4"/>
  <c r="P3286" i="4"/>
  <c r="P3287" i="4"/>
  <c r="P3288" i="4"/>
  <c r="P3289" i="4"/>
  <c r="P3290" i="4"/>
  <c r="P3291" i="4"/>
  <c r="P3292" i="4"/>
  <c r="P3293" i="4"/>
  <c r="P3294" i="4"/>
  <c r="P3295" i="4"/>
  <c r="P3296" i="4"/>
  <c r="P3297" i="4"/>
  <c r="P3298" i="4"/>
  <c r="P3299" i="4"/>
  <c r="P3300" i="4"/>
  <c r="P3301" i="4"/>
  <c r="P3302" i="4"/>
  <c r="P3303" i="4"/>
  <c r="P3304" i="4"/>
  <c r="P3305" i="4"/>
  <c r="P3306" i="4"/>
  <c r="P3307" i="4"/>
  <c r="P3308" i="4"/>
  <c r="P3309" i="4"/>
  <c r="P3310" i="4"/>
  <c r="P3311" i="4"/>
  <c r="P3312" i="4"/>
  <c r="P3313" i="4"/>
  <c r="P3314" i="4"/>
  <c r="P3315" i="4"/>
  <c r="P3316" i="4"/>
  <c r="P3317" i="4"/>
  <c r="P3318" i="4"/>
  <c r="P3319" i="4"/>
  <c r="P3320" i="4"/>
  <c r="P3321" i="4"/>
  <c r="P3322" i="4"/>
  <c r="P3323" i="4"/>
  <c r="P3324" i="4"/>
  <c r="P3325" i="4"/>
  <c r="P3326" i="4"/>
  <c r="P3327" i="4"/>
  <c r="P3328" i="4"/>
  <c r="P3329" i="4"/>
  <c r="P3330" i="4"/>
  <c r="P3331" i="4"/>
  <c r="P3332" i="4"/>
  <c r="P3333" i="4"/>
  <c r="P3334" i="4"/>
  <c r="P3335" i="4"/>
  <c r="P3336" i="4"/>
  <c r="P3337" i="4"/>
  <c r="P3338" i="4"/>
  <c r="P3339" i="4"/>
  <c r="P3340" i="4"/>
  <c r="P3341" i="4"/>
  <c r="P3342" i="4"/>
  <c r="P3343" i="4"/>
  <c r="P3344" i="4"/>
  <c r="P3345" i="4"/>
  <c r="P3346" i="4"/>
  <c r="P3347" i="4"/>
  <c r="P3348" i="4"/>
  <c r="P3349" i="4"/>
  <c r="P3350" i="4"/>
  <c r="P3351" i="4"/>
  <c r="P3352" i="4"/>
  <c r="P3353" i="4"/>
  <c r="P3354" i="4"/>
  <c r="P3355" i="4"/>
  <c r="P3356" i="4"/>
  <c r="P3357" i="4"/>
  <c r="P3358" i="4"/>
  <c r="P3359" i="4"/>
  <c r="P3360" i="4"/>
  <c r="P3361" i="4"/>
  <c r="P3362" i="4"/>
  <c r="P3363" i="4"/>
  <c r="P3364" i="4"/>
  <c r="P3365" i="4"/>
  <c r="P3366" i="4"/>
  <c r="P3367" i="4"/>
  <c r="P3368" i="4"/>
  <c r="P3369" i="4"/>
  <c r="P3370" i="4"/>
  <c r="P3371" i="4"/>
  <c r="P3372" i="4"/>
  <c r="P3373" i="4"/>
  <c r="P3374" i="4"/>
  <c r="P3375" i="4"/>
  <c r="P3376" i="4"/>
  <c r="P3377" i="4"/>
  <c r="P3378" i="4"/>
  <c r="P3379" i="4"/>
  <c r="P3380" i="4"/>
  <c r="P3381" i="4"/>
  <c r="P3382" i="4"/>
  <c r="P3383" i="4"/>
  <c r="P3384" i="4"/>
  <c r="P3385" i="4"/>
  <c r="P3386" i="4"/>
  <c r="P3387" i="4"/>
  <c r="P3388" i="4"/>
  <c r="P3389" i="4"/>
  <c r="P3390" i="4"/>
  <c r="P3391" i="4"/>
  <c r="P3392" i="4"/>
  <c r="P3393" i="4"/>
  <c r="P3394" i="4"/>
  <c r="P3395" i="4"/>
  <c r="P3396" i="4"/>
  <c r="P3397" i="4"/>
  <c r="P3398" i="4"/>
  <c r="P3399" i="4"/>
  <c r="P3400" i="4"/>
  <c r="P3401" i="4"/>
  <c r="P3402" i="4"/>
  <c r="P3403" i="4"/>
  <c r="P3404" i="4"/>
  <c r="P3405" i="4"/>
  <c r="P3406" i="4"/>
  <c r="P3407" i="4"/>
  <c r="P3408" i="4"/>
  <c r="P3409" i="4"/>
  <c r="P3410" i="4"/>
  <c r="P3411" i="4"/>
  <c r="P3412" i="4"/>
  <c r="P3413" i="4"/>
  <c r="P3414" i="4"/>
  <c r="P3415" i="4"/>
  <c r="P3416" i="4"/>
  <c r="P3417" i="4"/>
  <c r="P3418" i="4"/>
  <c r="P3419" i="4"/>
  <c r="P3420" i="4"/>
  <c r="P3421" i="4"/>
  <c r="P3422" i="4"/>
  <c r="P3423" i="4"/>
  <c r="P3424" i="4"/>
  <c r="P3425" i="4"/>
  <c r="P3426" i="4"/>
  <c r="P3427" i="4"/>
  <c r="P3428" i="4"/>
  <c r="P3429" i="4"/>
  <c r="P3430" i="4"/>
  <c r="P3431" i="4"/>
  <c r="P3432" i="4"/>
  <c r="P3433" i="4"/>
  <c r="P3434" i="4"/>
  <c r="P3435" i="4"/>
  <c r="P3436" i="4"/>
  <c r="P3437" i="4"/>
  <c r="P3438" i="4"/>
  <c r="P3439" i="4"/>
  <c r="P3440" i="4"/>
  <c r="P3441" i="4"/>
  <c r="P3442" i="4"/>
  <c r="P3443" i="4"/>
  <c r="P3444" i="4"/>
  <c r="P3445" i="4"/>
  <c r="P3446" i="4"/>
  <c r="P3447" i="4"/>
  <c r="P3448" i="4"/>
  <c r="P3449" i="4"/>
  <c r="P3450" i="4"/>
  <c r="P3451" i="4"/>
  <c r="P3452" i="4"/>
  <c r="P3453" i="4"/>
  <c r="P3454" i="4"/>
  <c r="P3455" i="4"/>
  <c r="P3456" i="4"/>
  <c r="P3457" i="4"/>
  <c r="P3458" i="4"/>
  <c r="P3459" i="4"/>
  <c r="P3460" i="4"/>
  <c r="P3461" i="4"/>
  <c r="P3462" i="4"/>
  <c r="P3463" i="4"/>
  <c r="P3464" i="4"/>
  <c r="P3465" i="4"/>
  <c r="P3466" i="4"/>
  <c r="P3467" i="4"/>
  <c r="P3468" i="4"/>
  <c r="P3469" i="4"/>
  <c r="P3470" i="4"/>
  <c r="P3471" i="4"/>
  <c r="P3472" i="4"/>
  <c r="P3473" i="4"/>
  <c r="P3474" i="4"/>
  <c r="P3475" i="4"/>
  <c r="P3476" i="4"/>
  <c r="P3477" i="4"/>
  <c r="P3478" i="4"/>
  <c r="P3479" i="4"/>
  <c r="P3480" i="4"/>
  <c r="P3481" i="4"/>
  <c r="P3482" i="4"/>
  <c r="P3483" i="4"/>
  <c r="P3484" i="4"/>
  <c r="P3485" i="4"/>
  <c r="P3486" i="4"/>
  <c r="P3487" i="4"/>
  <c r="P3488" i="4"/>
  <c r="P3489" i="4"/>
  <c r="P3490" i="4"/>
  <c r="P3491" i="4"/>
  <c r="P3492" i="4"/>
  <c r="P3493" i="4"/>
  <c r="P3494" i="4"/>
  <c r="P3495" i="4"/>
  <c r="P3496" i="4"/>
  <c r="P3497" i="4"/>
  <c r="P3498" i="4"/>
  <c r="P3499" i="4"/>
  <c r="P3500" i="4"/>
  <c r="P3501" i="4"/>
  <c r="P3502" i="4"/>
  <c r="P3503" i="4"/>
  <c r="P3504" i="4"/>
  <c r="P3505" i="4"/>
  <c r="P3506" i="4"/>
  <c r="P3507" i="4"/>
  <c r="P3508" i="4"/>
  <c r="P3509" i="4"/>
  <c r="P3510" i="4"/>
  <c r="P3511" i="4"/>
  <c r="P3512" i="4"/>
  <c r="P3513" i="4"/>
  <c r="P3514" i="4"/>
  <c r="P3515" i="4"/>
  <c r="P3516" i="4"/>
  <c r="P3517" i="4"/>
  <c r="P3518" i="4"/>
  <c r="P3519" i="4"/>
  <c r="P3520" i="4"/>
  <c r="P3521" i="4"/>
  <c r="P3522" i="4"/>
  <c r="P3523" i="4"/>
  <c r="P3524" i="4"/>
  <c r="P3525" i="4"/>
  <c r="P3526" i="4"/>
  <c r="P3527" i="4"/>
  <c r="P3528" i="4"/>
  <c r="P3529" i="4"/>
  <c r="P3530" i="4"/>
  <c r="P3531" i="4"/>
  <c r="P3532" i="4"/>
  <c r="P3533" i="4"/>
  <c r="P3534" i="4"/>
  <c r="P3535" i="4"/>
  <c r="P3536" i="4"/>
  <c r="P3537" i="4"/>
  <c r="P3538" i="4"/>
  <c r="P3539" i="4"/>
  <c r="P3540" i="4"/>
  <c r="P3541" i="4"/>
  <c r="P3542" i="4"/>
  <c r="P3543" i="4"/>
  <c r="P3544" i="4"/>
  <c r="P3545" i="4"/>
  <c r="P3546" i="4"/>
  <c r="P3547" i="4"/>
  <c r="P3548" i="4"/>
  <c r="P3549" i="4"/>
  <c r="P3550" i="4"/>
  <c r="P3551" i="4"/>
  <c r="P3552" i="4"/>
  <c r="P3553" i="4"/>
  <c r="P3554" i="4"/>
  <c r="P3555" i="4"/>
  <c r="P3556" i="4"/>
  <c r="P3557" i="4"/>
  <c r="P3558" i="4"/>
  <c r="P3559" i="4"/>
  <c r="P3560" i="4"/>
  <c r="P3561" i="4"/>
  <c r="P3562" i="4"/>
  <c r="P3563" i="4"/>
  <c r="P3564" i="4"/>
  <c r="P3565" i="4"/>
  <c r="P3566" i="4"/>
  <c r="P3567" i="4"/>
  <c r="P3568" i="4"/>
  <c r="P3569" i="4"/>
  <c r="P3570" i="4"/>
  <c r="P3571" i="4"/>
  <c r="P3572" i="4"/>
  <c r="P3573" i="4"/>
  <c r="P3574" i="4"/>
  <c r="P3575" i="4"/>
  <c r="P3576" i="4"/>
  <c r="P3577" i="4"/>
  <c r="P3578" i="4"/>
  <c r="P3579" i="4"/>
  <c r="P3580" i="4"/>
  <c r="P3581" i="4"/>
  <c r="P3582" i="4"/>
  <c r="P3583" i="4"/>
  <c r="P3584" i="4"/>
  <c r="P3585" i="4"/>
  <c r="P3586" i="4"/>
  <c r="P3587" i="4"/>
  <c r="P3588" i="4"/>
  <c r="P3589" i="4"/>
  <c r="P3590" i="4"/>
  <c r="P3591" i="4"/>
  <c r="P3592" i="4"/>
  <c r="P3593" i="4"/>
  <c r="P3594" i="4"/>
  <c r="P3595" i="4"/>
  <c r="P3596" i="4"/>
  <c r="P3597" i="4"/>
  <c r="P3598" i="4"/>
  <c r="P3599" i="4"/>
  <c r="P3600" i="4"/>
  <c r="P3601" i="4"/>
  <c r="P3602" i="4"/>
  <c r="P3603" i="4"/>
  <c r="P3604" i="4"/>
  <c r="P3605" i="4"/>
  <c r="P3606" i="4"/>
  <c r="P3607" i="4"/>
  <c r="P3608" i="4"/>
  <c r="P3609" i="4"/>
  <c r="P3610" i="4"/>
  <c r="P3611" i="4"/>
  <c r="P3612" i="4"/>
  <c r="P3613" i="4"/>
  <c r="P3614" i="4"/>
  <c r="P3615" i="4"/>
  <c r="P3616" i="4"/>
  <c r="P3617" i="4"/>
  <c r="P3618" i="4"/>
  <c r="P3619" i="4"/>
  <c r="P3620" i="4"/>
  <c r="P3621" i="4"/>
  <c r="P3622" i="4"/>
  <c r="P3623" i="4"/>
  <c r="P3624" i="4"/>
  <c r="P3625" i="4"/>
  <c r="P3626" i="4"/>
  <c r="P3627" i="4"/>
  <c r="P3628" i="4"/>
  <c r="P3629" i="4"/>
  <c r="P3630" i="4"/>
  <c r="P3631" i="4"/>
  <c r="P3632" i="4"/>
  <c r="P3633" i="4"/>
  <c r="P3634" i="4"/>
  <c r="P3635" i="4"/>
  <c r="P3636" i="4"/>
  <c r="P3637" i="4"/>
  <c r="P3638" i="4"/>
  <c r="P3639" i="4"/>
  <c r="P3640" i="4"/>
  <c r="P3641" i="4"/>
  <c r="P3642" i="4"/>
  <c r="P3643" i="4"/>
  <c r="P3644" i="4"/>
  <c r="P3645" i="4"/>
  <c r="P3646" i="4"/>
  <c r="P3647" i="4"/>
  <c r="P3648" i="4"/>
  <c r="P3649" i="4"/>
  <c r="P3650" i="4"/>
  <c r="P3651" i="4"/>
  <c r="P3652" i="4"/>
  <c r="P3653" i="4"/>
  <c r="P3654" i="4"/>
  <c r="P3655" i="4"/>
  <c r="P3656" i="4"/>
  <c r="P3657" i="4"/>
  <c r="P3658" i="4"/>
  <c r="P3659" i="4"/>
  <c r="P3660" i="4"/>
  <c r="P3661" i="4"/>
  <c r="P3662" i="4"/>
  <c r="P3663" i="4"/>
  <c r="P3664" i="4"/>
  <c r="P3665" i="4"/>
  <c r="P3666" i="4"/>
  <c r="P3667" i="4"/>
  <c r="P3668" i="4"/>
  <c r="P3669" i="4"/>
  <c r="P3670" i="4"/>
  <c r="P3671" i="4"/>
  <c r="P3672" i="4"/>
  <c r="P3673" i="4"/>
  <c r="P3674" i="4"/>
  <c r="P3675" i="4"/>
  <c r="P3676" i="4"/>
  <c r="P3677" i="4"/>
  <c r="P3678" i="4"/>
  <c r="P3679" i="4"/>
  <c r="P3680" i="4"/>
  <c r="P3681" i="4"/>
  <c r="P3682" i="4"/>
  <c r="P3683" i="4"/>
  <c r="P3684" i="4"/>
  <c r="P3685" i="4"/>
  <c r="P3686" i="4"/>
  <c r="P3687" i="4"/>
  <c r="P3688" i="4"/>
  <c r="P3689" i="4"/>
  <c r="P3690" i="4"/>
  <c r="P3691" i="4"/>
  <c r="P3692" i="4"/>
  <c r="P3693" i="4"/>
  <c r="P3694" i="4"/>
  <c r="P3695" i="4"/>
  <c r="P3696" i="4"/>
  <c r="P3697" i="4"/>
  <c r="P3698" i="4"/>
  <c r="P3699" i="4"/>
  <c r="P3700" i="4"/>
  <c r="P3701" i="4"/>
  <c r="P3702" i="4"/>
  <c r="P3703" i="4"/>
  <c r="P3704" i="4"/>
  <c r="P3705" i="4"/>
  <c r="P3706" i="4"/>
  <c r="P3707" i="4"/>
  <c r="P3708" i="4"/>
  <c r="P3709" i="4"/>
  <c r="P3710" i="4"/>
  <c r="P3711" i="4"/>
  <c r="P3712" i="4"/>
  <c r="P3713" i="4"/>
  <c r="P3714" i="4"/>
  <c r="P3715" i="4"/>
  <c r="P3716" i="4"/>
  <c r="P3717" i="4"/>
  <c r="P3718" i="4"/>
  <c r="P3719" i="4"/>
  <c r="P3720" i="4"/>
  <c r="P3721" i="4"/>
  <c r="P3722" i="4"/>
  <c r="P3723" i="4"/>
  <c r="P3724" i="4"/>
  <c r="P3725" i="4"/>
  <c r="P3726" i="4"/>
  <c r="P3727" i="4"/>
  <c r="P3728" i="4"/>
  <c r="P3729" i="4"/>
  <c r="P3730" i="4"/>
  <c r="P3731" i="4"/>
  <c r="P3732" i="4"/>
  <c r="P3733" i="4"/>
  <c r="P3734" i="4"/>
  <c r="P3735" i="4"/>
  <c r="P3736" i="4"/>
  <c r="P3737" i="4"/>
  <c r="P3738" i="4"/>
  <c r="P3739" i="4"/>
  <c r="P3740" i="4"/>
  <c r="P3741" i="4"/>
  <c r="P3742" i="4"/>
  <c r="P3743" i="4"/>
  <c r="P3744" i="4"/>
  <c r="P3745" i="4"/>
  <c r="P3746" i="4"/>
  <c r="P3747" i="4"/>
  <c r="P3748" i="4"/>
  <c r="P3749" i="4"/>
  <c r="P3750" i="4"/>
  <c r="P3751" i="4"/>
  <c r="P3752" i="4"/>
  <c r="P3753" i="4"/>
  <c r="P3754" i="4"/>
  <c r="P3755" i="4"/>
  <c r="P3756" i="4"/>
  <c r="P3757" i="4"/>
  <c r="P3758" i="4"/>
  <c r="P3759" i="4"/>
  <c r="P3760" i="4"/>
  <c r="P3761" i="4"/>
  <c r="P3762" i="4"/>
  <c r="P3763" i="4"/>
  <c r="P3764" i="4"/>
  <c r="P3765" i="4"/>
  <c r="P3766" i="4"/>
  <c r="P3767" i="4"/>
  <c r="P3768" i="4"/>
  <c r="P3769" i="4"/>
  <c r="P3770" i="4"/>
  <c r="P3771" i="4"/>
  <c r="P3772" i="4"/>
  <c r="P3773" i="4"/>
  <c r="P3774" i="4"/>
  <c r="P3775" i="4"/>
  <c r="P3776" i="4"/>
  <c r="P3777" i="4"/>
  <c r="P3778" i="4"/>
  <c r="P3779" i="4"/>
  <c r="P3780" i="4"/>
  <c r="P3781" i="4"/>
  <c r="P3782" i="4"/>
  <c r="P3783" i="4"/>
  <c r="P3784" i="4"/>
  <c r="P3785" i="4"/>
  <c r="P3786" i="4"/>
  <c r="P3787" i="4"/>
  <c r="P3788" i="4"/>
  <c r="P3789" i="4"/>
  <c r="P3790" i="4"/>
  <c r="P3791" i="4"/>
  <c r="P3792" i="4"/>
  <c r="P3793" i="4"/>
  <c r="P3794" i="4"/>
  <c r="P3795" i="4"/>
  <c r="P3796" i="4"/>
  <c r="P3797" i="4"/>
  <c r="P3798" i="4"/>
  <c r="P3799" i="4"/>
  <c r="P3800" i="4"/>
  <c r="P3801" i="4"/>
  <c r="P3802" i="4"/>
  <c r="P3803" i="4"/>
  <c r="P3804" i="4"/>
  <c r="P3805" i="4"/>
  <c r="P3806" i="4"/>
  <c r="P3807" i="4"/>
  <c r="P3808" i="4"/>
  <c r="P3809" i="4"/>
  <c r="P3810" i="4"/>
  <c r="P3811" i="4"/>
  <c r="P3812" i="4"/>
  <c r="P3813" i="4"/>
  <c r="P3814" i="4"/>
  <c r="P3815" i="4"/>
  <c r="P3816" i="4"/>
  <c r="P3817" i="4"/>
  <c r="P3818" i="4"/>
  <c r="P3819" i="4"/>
  <c r="P3820" i="4"/>
  <c r="P3821" i="4"/>
  <c r="P3822" i="4"/>
  <c r="P3823" i="4"/>
  <c r="P3824" i="4"/>
  <c r="P3825" i="4"/>
  <c r="P3826" i="4"/>
  <c r="P3827" i="4"/>
  <c r="P3828" i="4"/>
  <c r="P3829" i="4"/>
  <c r="P3830" i="4"/>
  <c r="P3831" i="4"/>
  <c r="P3832" i="4"/>
  <c r="P3833" i="4"/>
  <c r="P3834" i="4"/>
  <c r="P3835" i="4"/>
  <c r="P3836" i="4"/>
  <c r="P3837" i="4"/>
  <c r="P3838" i="4"/>
  <c r="P3839" i="4"/>
  <c r="P3840" i="4"/>
  <c r="P3841" i="4"/>
  <c r="P3842" i="4"/>
  <c r="P3843" i="4"/>
  <c r="P3844" i="4"/>
  <c r="P3845" i="4"/>
  <c r="P3846" i="4"/>
  <c r="P3847" i="4"/>
  <c r="P3848" i="4"/>
  <c r="P3849" i="4"/>
  <c r="P3850" i="4"/>
  <c r="P3851" i="4"/>
  <c r="P3852" i="4"/>
  <c r="P3853" i="4"/>
  <c r="P3854" i="4"/>
  <c r="P3855" i="4"/>
  <c r="P3856" i="4"/>
  <c r="P3857" i="4"/>
  <c r="P3858" i="4"/>
  <c r="P3859" i="4"/>
  <c r="P3860" i="4"/>
  <c r="P3861" i="4"/>
  <c r="P3862" i="4"/>
  <c r="P3863" i="4"/>
  <c r="P3864" i="4"/>
  <c r="P3865" i="4"/>
  <c r="P3866" i="4"/>
  <c r="P3867" i="4"/>
  <c r="P3868" i="4"/>
  <c r="P3869" i="4"/>
  <c r="P3870" i="4"/>
  <c r="P3871" i="4"/>
  <c r="P3872" i="4"/>
  <c r="P3873" i="4"/>
  <c r="P3874" i="4"/>
  <c r="P3875" i="4"/>
  <c r="P3876" i="4"/>
  <c r="P3877" i="4"/>
  <c r="P3878" i="4"/>
  <c r="P3879" i="4"/>
  <c r="P3880" i="4"/>
  <c r="P3881" i="4"/>
  <c r="P3882" i="4"/>
  <c r="P3883" i="4"/>
  <c r="P3884" i="4"/>
  <c r="P3885" i="4"/>
  <c r="P3886" i="4"/>
  <c r="P3887" i="4"/>
  <c r="P3888" i="4"/>
  <c r="P3889" i="4"/>
  <c r="P3890" i="4"/>
  <c r="P3891" i="4"/>
  <c r="P3892" i="4"/>
  <c r="P3893" i="4"/>
  <c r="P3894" i="4"/>
  <c r="P3895" i="4"/>
  <c r="P3896" i="4"/>
  <c r="P3897" i="4"/>
  <c r="P3898" i="4"/>
  <c r="P3899" i="4"/>
  <c r="P3900" i="4"/>
  <c r="P3901" i="4"/>
  <c r="P3902" i="4"/>
  <c r="P3903" i="4"/>
  <c r="P3904" i="4"/>
  <c r="P3905" i="4"/>
  <c r="P3906" i="4"/>
  <c r="P3907" i="4"/>
  <c r="P3908" i="4"/>
  <c r="P3909" i="4"/>
  <c r="P3910" i="4"/>
  <c r="P3911" i="4"/>
  <c r="P3912" i="4"/>
  <c r="P3913" i="4"/>
  <c r="P3914" i="4"/>
  <c r="P3915" i="4"/>
  <c r="P3916" i="4"/>
  <c r="P3917" i="4"/>
  <c r="P3918" i="4"/>
  <c r="P3919" i="4"/>
  <c r="P3920" i="4"/>
  <c r="P3921" i="4"/>
  <c r="P3922" i="4"/>
  <c r="P3923" i="4"/>
  <c r="P3924" i="4"/>
  <c r="P3925" i="4"/>
  <c r="P3926" i="4"/>
  <c r="P3927" i="4"/>
  <c r="P3928" i="4"/>
  <c r="P3929" i="4"/>
  <c r="P3930" i="4"/>
  <c r="P3931" i="4"/>
  <c r="P3932" i="4"/>
  <c r="P3933" i="4"/>
  <c r="P3934" i="4"/>
  <c r="P3935" i="4"/>
  <c r="P3936" i="4"/>
  <c r="P3937" i="4"/>
  <c r="P3938" i="4"/>
  <c r="P3939" i="4"/>
  <c r="P3940" i="4"/>
  <c r="P3941" i="4"/>
  <c r="P3942" i="4"/>
  <c r="P3943" i="4"/>
  <c r="P3944" i="4"/>
  <c r="P3945" i="4"/>
  <c r="P3946" i="4"/>
  <c r="P3947" i="4"/>
  <c r="P3948" i="4"/>
  <c r="P3949" i="4"/>
  <c r="P3950" i="4"/>
  <c r="P3951" i="4"/>
  <c r="P3952" i="4"/>
  <c r="P3953" i="4"/>
  <c r="P3954" i="4"/>
  <c r="P3955" i="4"/>
  <c r="P3956" i="4"/>
  <c r="P3957" i="4"/>
  <c r="P3958" i="4"/>
  <c r="P3959" i="4"/>
  <c r="P3960" i="4"/>
  <c r="P3961" i="4"/>
  <c r="P3962" i="4"/>
  <c r="P3963" i="4"/>
  <c r="P3964" i="4"/>
  <c r="P3965" i="4"/>
  <c r="P3966" i="4"/>
  <c r="P3967" i="4"/>
  <c r="P3968" i="4"/>
  <c r="P3969" i="4"/>
  <c r="P3970" i="4"/>
  <c r="P3971" i="4"/>
  <c r="P3972" i="4"/>
  <c r="P3973" i="4"/>
  <c r="P3974" i="4"/>
  <c r="P3975" i="4"/>
  <c r="P3976" i="4"/>
  <c r="P3977" i="4"/>
  <c r="P3978" i="4"/>
  <c r="P3979" i="4"/>
  <c r="P3980" i="4"/>
  <c r="P3981" i="4"/>
  <c r="P3982" i="4"/>
  <c r="P3983" i="4"/>
  <c r="P3984" i="4"/>
  <c r="P3985" i="4"/>
  <c r="P3986" i="4"/>
  <c r="P3987" i="4"/>
  <c r="P3988" i="4"/>
  <c r="P3989" i="4"/>
  <c r="P3990" i="4"/>
  <c r="P3991" i="4"/>
  <c r="P3992" i="4"/>
  <c r="P3993" i="4"/>
  <c r="P3994" i="4"/>
  <c r="P3995" i="4"/>
  <c r="P3996" i="4"/>
  <c r="P3997" i="4"/>
  <c r="P3998" i="4"/>
  <c r="P3999" i="4"/>
  <c r="P4000" i="4"/>
  <c r="P4001" i="4"/>
  <c r="P4002" i="4"/>
  <c r="P4003" i="4"/>
  <c r="P4004" i="4"/>
  <c r="P4005" i="4"/>
  <c r="P4006" i="4"/>
  <c r="P4007" i="4"/>
  <c r="P4008" i="4"/>
  <c r="P4009" i="4"/>
  <c r="P4010" i="4"/>
  <c r="P4011" i="4"/>
  <c r="P4012" i="4"/>
  <c r="P4013" i="4"/>
  <c r="P4014" i="4"/>
  <c r="P4015" i="4"/>
  <c r="P4016" i="4"/>
  <c r="P4017" i="4"/>
  <c r="P4018" i="4"/>
  <c r="P4019" i="4"/>
  <c r="P4020" i="4"/>
  <c r="P4021" i="4"/>
  <c r="P4022" i="4"/>
  <c r="P4023" i="4"/>
  <c r="P4024" i="4"/>
  <c r="P4025" i="4"/>
  <c r="P4026" i="4"/>
  <c r="P4027" i="4"/>
  <c r="P4028" i="4"/>
  <c r="P4029" i="4"/>
  <c r="P4030" i="4"/>
  <c r="P4031" i="4"/>
  <c r="P4032" i="4"/>
  <c r="P4033" i="4"/>
  <c r="P4034" i="4"/>
  <c r="P4035" i="4"/>
  <c r="P4036" i="4"/>
  <c r="P4037" i="4"/>
  <c r="P4038" i="4"/>
  <c r="P4039" i="4"/>
  <c r="P4040" i="4"/>
  <c r="P4041" i="4"/>
  <c r="P4042" i="4"/>
  <c r="P4043" i="4"/>
  <c r="P4044" i="4"/>
  <c r="P4045" i="4"/>
  <c r="P4046" i="4"/>
  <c r="P4047" i="4"/>
  <c r="P4048" i="4"/>
  <c r="P4049" i="4"/>
  <c r="P4050" i="4"/>
  <c r="P4051" i="4"/>
  <c r="P4052" i="4"/>
  <c r="P4053" i="4"/>
  <c r="P4054" i="4"/>
  <c r="P4055" i="4"/>
  <c r="P4056" i="4"/>
  <c r="P4057" i="4"/>
  <c r="P4058" i="4"/>
  <c r="P4059" i="4"/>
  <c r="P4060" i="4"/>
  <c r="P4061" i="4"/>
  <c r="P4062" i="4"/>
  <c r="P4063" i="4"/>
  <c r="P4064" i="4"/>
  <c r="P4065" i="4"/>
  <c r="P4066" i="4"/>
  <c r="P4067" i="4"/>
  <c r="P4068" i="4"/>
  <c r="P4069" i="4"/>
  <c r="P4070" i="4"/>
  <c r="P4071" i="4"/>
  <c r="P4072" i="4"/>
  <c r="P4073" i="4"/>
  <c r="P4074" i="4"/>
  <c r="P4075" i="4"/>
  <c r="P4076" i="4"/>
  <c r="P4077" i="4"/>
  <c r="P4078" i="4"/>
  <c r="P4079" i="4"/>
  <c r="P4080" i="4"/>
  <c r="P4081" i="4"/>
  <c r="P4082" i="4"/>
  <c r="P4083" i="4"/>
  <c r="P4084" i="4"/>
  <c r="P4085" i="4"/>
  <c r="P4086" i="4"/>
  <c r="P4087" i="4"/>
  <c r="P4088" i="4"/>
  <c r="P4089" i="4"/>
  <c r="P4090" i="4"/>
  <c r="P4091" i="4"/>
  <c r="P4092" i="4"/>
  <c r="P4093" i="4"/>
  <c r="P4094" i="4"/>
  <c r="P4095" i="4"/>
  <c r="P4096" i="4"/>
  <c r="P4097" i="4"/>
  <c r="P4098" i="4"/>
  <c r="P4099" i="4"/>
  <c r="P4100" i="4"/>
  <c r="P4101" i="4"/>
  <c r="P4102" i="4"/>
  <c r="P4103" i="4"/>
  <c r="P4104" i="4"/>
  <c r="P4105" i="4"/>
  <c r="P4106" i="4"/>
  <c r="P4107" i="4"/>
  <c r="P4108" i="4"/>
  <c r="P4109" i="4"/>
  <c r="P4110" i="4"/>
  <c r="P4111" i="4"/>
  <c r="P4112" i="4"/>
  <c r="P4113" i="4"/>
  <c r="P4114" i="4"/>
  <c r="P4115" i="4"/>
  <c r="P4116" i="4"/>
  <c r="P4117" i="4"/>
  <c r="P4118" i="4"/>
  <c r="P4119" i="4"/>
  <c r="P4120" i="4"/>
  <c r="P4121" i="4"/>
  <c r="P4122" i="4"/>
  <c r="P4123" i="4"/>
  <c r="P4124" i="4"/>
  <c r="P4125" i="4"/>
  <c r="P4126" i="4"/>
  <c r="P4127" i="4"/>
  <c r="P4128" i="4"/>
  <c r="P4129" i="4"/>
  <c r="P4130" i="4"/>
  <c r="P4131" i="4"/>
  <c r="P4132" i="4"/>
  <c r="P4133" i="4"/>
  <c r="P4134" i="4"/>
  <c r="P4135" i="4"/>
  <c r="P4136" i="4"/>
  <c r="P4137" i="4"/>
  <c r="P4138" i="4"/>
  <c r="P4139" i="4"/>
  <c r="P4140" i="4"/>
  <c r="P4141" i="4"/>
  <c r="P4142" i="4"/>
  <c r="P4143" i="4"/>
  <c r="P4144" i="4"/>
  <c r="P4145" i="4"/>
  <c r="P4146" i="4"/>
  <c r="P4147" i="4"/>
  <c r="P4148" i="4"/>
  <c r="P4149" i="4"/>
  <c r="P4150" i="4"/>
  <c r="P4151" i="4"/>
  <c r="P4152" i="4"/>
  <c r="P4153" i="4"/>
  <c r="P4154" i="4"/>
  <c r="P4155" i="4"/>
  <c r="P4156" i="4"/>
  <c r="P4157" i="4"/>
  <c r="P4158" i="4"/>
  <c r="P4159" i="4"/>
  <c r="P4160" i="4"/>
  <c r="P4161" i="4"/>
  <c r="P4162" i="4"/>
  <c r="P4163" i="4"/>
  <c r="P4164" i="4"/>
  <c r="P4165" i="4"/>
  <c r="P4166" i="4"/>
  <c r="P4167" i="4"/>
  <c r="P4168" i="4"/>
  <c r="P4169" i="4"/>
  <c r="P4170" i="4"/>
  <c r="P4171" i="4"/>
  <c r="P4172" i="4"/>
  <c r="P4173" i="4"/>
  <c r="P4174" i="4"/>
  <c r="P4175" i="4"/>
  <c r="P4176" i="4"/>
  <c r="P4177" i="4"/>
  <c r="P4178" i="4"/>
  <c r="P4179" i="4"/>
  <c r="P4180" i="4"/>
  <c r="P4181" i="4"/>
  <c r="P4182" i="4"/>
  <c r="P4183" i="4"/>
  <c r="P4184" i="4"/>
  <c r="P4185" i="4"/>
  <c r="P4186" i="4"/>
  <c r="P4187" i="4"/>
  <c r="P4188" i="4"/>
  <c r="P4189" i="4"/>
  <c r="P4190" i="4"/>
  <c r="P4191" i="4"/>
  <c r="P4192" i="4"/>
  <c r="P4193" i="4"/>
  <c r="P4194" i="4"/>
  <c r="P4195" i="4"/>
  <c r="P4196" i="4"/>
  <c r="P4197" i="4"/>
  <c r="P4198" i="4"/>
  <c r="P4199" i="4"/>
  <c r="P4200" i="4"/>
  <c r="P4201" i="4"/>
  <c r="P4202" i="4"/>
  <c r="P4203" i="4"/>
  <c r="P4204" i="4"/>
  <c r="P4205" i="4"/>
  <c r="P4206" i="4"/>
  <c r="P4207" i="4"/>
  <c r="P4208" i="4"/>
  <c r="P4209" i="4"/>
  <c r="P4210" i="4"/>
  <c r="P4211" i="4"/>
  <c r="P4212" i="4"/>
  <c r="P4213" i="4"/>
  <c r="P4214" i="4"/>
  <c r="P4215" i="4"/>
  <c r="P4216" i="4"/>
  <c r="P4217" i="4"/>
  <c r="P4218" i="4"/>
  <c r="P4219" i="4"/>
  <c r="P4220" i="4"/>
  <c r="P4221" i="4"/>
  <c r="P4222" i="4"/>
  <c r="P4223" i="4"/>
  <c r="P4224" i="4"/>
  <c r="P4225" i="4"/>
  <c r="P4226" i="4"/>
  <c r="P4227" i="4"/>
  <c r="P4228" i="4"/>
  <c r="P4229" i="4"/>
  <c r="P4230" i="4"/>
  <c r="P4231" i="4"/>
  <c r="P4232" i="4"/>
  <c r="P4233" i="4"/>
  <c r="P4234" i="4"/>
  <c r="P4235" i="4"/>
  <c r="P4236" i="4"/>
  <c r="P4237" i="4"/>
  <c r="P4238" i="4"/>
  <c r="P4239" i="4"/>
  <c r="P4240" i="4"/>
  <c r="P4241" i="4"/>
  <c r="P4242" i="4"/>
  <c r="P4243" i="4"/>
  <c r="P4244" i="4"/>
  <c r="P4245" i="4"/>
  <c r="P4246" i="4"/>
  <c r="P4247" i="4"/>
  <c r="P4248" i="4"/>
  <c r="P4249" i="4"/>
  <c r="P4250" i="4"/>
  <c r="P4251" i="4"/>
  <c r="P4252" i="4"/>
  <c r="P4253" i="4"/>
  <c r="P4254" i="4"/>
  <c r="P4255" i="4"/>
  <c r="P4256" i="4"/>
  <c r="P4257" i="4"/>
  <c r="P4258" i="4"/>
  <c r="P4259" i="4"/>
  <c r="P4260" i="4"/>
  <c r="P4261" i="4"/>
  <c r="P4262" i="4"/>
  <c r="P4263" i="4"/>
  <c r="P4264" i="4"/>
  <c r="P4265" i="4"/>
  <c r="P4266" i="4"/>
  <c r="P4267" i="4"/>
  <c r="P4268" i="4"/>
  <c r="P4269" i="4"/>
  <c r="P4270" i="4"/>
  <c r="P4271" i="4"/>
  <c r="P4272" i="4"/>
  <c r="P4273" i="4"/>
  <c r="P4274" i="4"/>
  <c r="P4275" i="4"/>
  <c r="P4276" i="4"/>
  <c r="P4277" i="4"/>
  <c r="P4278" i="4"/>
  <c r="P4279" i="4"/>
  <c r="P4280" i="4"/>
  <c r="P4281" i="4"/>
  <c r="P4282" i="4"/>
  <c r="P4283" i="4"/>
  <c r="P4284" i="4"/>
  <c r="P4285" i="4"/>
  <c r="P4286" i="4"/>
  <c r="P4287" i="4"/>
  <c r="P4288" i="4"/>
  <c r="P4289" i="4"/>
  <c r="P4290" i="4"/>
  <c r="P4291" i="4"/>
  <c r="P4292" i="4"/>
  <c r="P4293" i="4"/>
  <c r="P4294" i="4"/>
  <c r="P4295" i="4"/>
  <c r="P4296" i="4"/>
  <c r="P4297" i="4"/>
  <c r="P4298" i="4"/>
  <c r="P4299" i="4"/>
  <c r="P4300" i="4"/>
  <c r="P4301" i="4"/>
  <c r="P4302" i="4"/>
  <c r="P4303" i="4"/>
  <c r="P4304" i="4"/>
  <c r="P4305" i="4"/>
  <c r="P4306" i="4"/>
  <c r="P4307" i="4"/>
  <c r="P4308" i="4"/>
  <c r="P4309" i="4"/>
  <c r="P4310" i="4"/>
  <c r="P4311" i="4"/>
  <c r="P4312" i="4"/>
  <c r="P4313" i="4"/>
  <c r="P4314" i="4"/>
  <c r="P4315" i="4"/>
  <c r="P4316" i="4"/>
  <c r="P4317" i="4"/>
  <c r="P4318" i="4"/>
  <c r="P4319" i="4"/>
  <c r="P4320" i="4"/>
  <c r="P4321" i="4"/>
  <c r="P4322" i="4"/>
  <c r="P4323" i="4"/>
  <c r="P4324" i="4"/>
  <c r="P4325" i="4"/>
  <c r="P4326" i="4"/>
  <c r="P4327" i="4"/>
  <c r="P4328" i="4"/>
  <c r="P4329" i="4"/>
  <c r="P4330" i="4"/>
  <c r="P4331" i="4"/>
  <c r="P4332" i="4"/>
  <c r="P4333" i="4"/>
  <c r="P4334" i="4"/>
  <c r="P4335" i="4"/>
  <c r="P4336" i="4"/>
  <c r="P4337" i="4"/>
  <c r="P4338" i="4"/>
  <c r="P4339" i="4"/>
  <c r="P4340" i="4"/>
  <c r="P4341" i="4"/>
  <c r="P4342" i="4"/>
  <c r="P4343" i="4"/>
  <c r="P4344" i="4"/>
  <c r="P4345" i="4"/>
  <c r="P4346" i="4"/>
  <c r="P4347" i="4"/>
  <c r="P4348" i="4"/>
  <c r="P4349" i="4"/>
  <c r="P4350" i="4"/>
  <c r="P4351" i="4"/>
  <c r="P4352" i="4"/>
  <c r="P4353" i="4"/>
  <c r="P4354" i="4"/>
  <c r="P4355" i="4"/>
  <c r="P4356" i="4"/>
  <c r="P4357" i="4"/>
  <c r="P4358" i="4"/>
  <c r="P4359" i="4"/>
  <c r="P4360" i="4"/>
  <c r="P4361" i="4"/>
  <c r="P4362" i="4"/>
  <c r="P4363" i="4"/>
  <c r="P4364" i="4"/>
  <c r="P4365" i="4"/>
  <c r="P4366" i="4"/>
  <c r="P4367" i="4"/>
  <c r="P4368" i="4"/>
  <c r="P4369" i="4"/>
  <c r="P4370" i="4"/>
  <c r="P4371" i="4"/>
  <c r="P4372" i="4"/>
  <c r="P4373" i="4"/>
  <c r="P4374" i="4"/>
  <c r="P4375" i="4"/>
  <c r="P4376" i="4"/>
  <c r="P4377" i="4"/>
  <c r="P4378" i="4"/>
  <c r="P4379" i="4"/>
  <c r="P4380" i="4"/>
  <c r="P4381" i="4"/>
  <c r="P4382" i="4"/>
  <c r="P4383" i="4"/>
  <c r="P4384" i="4"/>
  <c r="P4385" i="4"/>
  <c r="P4386" i="4"/>
  <c r="P4387" i="4"/>
  <c r="P4388" i="4"/>
  <c r="P4389" i="4"/>
  <c r="P4390" i="4"/>
  <c r="P4391" i="4"/>
  <c r="P4392" i="4"/>
  <c r="P4393" i="4"/>
  <c r="P4394" i="4"/>
  <c r="P4395" i="4"/>
  <c r="P4396" i="4"/>
  <c r="P4397" i="4"/>
  <c r="P4398" i="4"/>
  <c r="P4399" i="4"/>
  <c r="P4400" i="4"/>
  <c r="P4401" i="4"/>
  <c r="P4402" i="4"/>
  <c r="P4403" i="4"/>
  <c r="P4404" i="4"/>
  <c r="P4405" i="4"/>
  <c r="P4406" i="4"/>
  <c r="P4407" i="4"/>
  <c r="P4408" i="4"/>
  <c r="P4409" i="4"/>
  <c r="P4410" i="4"/>
  <c r="P4411" i="4"/>
  <c r="P4412" i="4"/>
  <c r="P4413" i="4"/>
  <c r="P4414" i="4"/>
  <c r="P4415" i="4"/>
  <c r="P4416" i="4"/>
  <c r="P4417" i="4"/>
  <c r="P4418" i="4"/>
  <c r="P4419" i="4"/>
  <c r="P4420" i="4"/>
  <c r="P4421" i="4"/>
  <c r="P4422" i="4"/>
  <c r="P4423" i="4"/>
  <c r="P4424" i="4"/>
  <c r="P4425" i="4"/>
  <c r="P4426" i="4"/>
  <c r="P4427" i="4"/>
  <c r="P4428" i="4"/>
  <c r="P4429" i="4"/>
  <c r="P4430" i="4"/>
  <c r="P4431" i="4"/>
  <c r="P4432" i="4"/>
  <c r="P4433" i="4"/>
  <c r="P4434" i="4"/>
  <c r="P4435" i="4"/>
  <c r="P4436" i="4"/>
  <c r="P4437" i="4"/>
  <c r="P4438" i="4"/>
  <c r="P4439" i="4"/>
  <c r="P4440" i="4"/>
  <c r="P4441" i="4"/>
  <c r="P4442" i="4"/>
  <c r="P4443" i="4"/>
  <c r="P4444" i="4"/>
  <c r="P4445" i="4"/>
  <c r="P4446" i="4"/>
  <c r="P4447" i="4"/>
  <c r="P4448" i="4"/>
  <c r="P4449" i="4"/>
  <c r="P4450" i="4"/>
  <c r="P4451" i="4"/>
  <c r="P4452" i="4"/>
  <c r="P4453" i="4"/>
  <c r="P4454" i="4"/>
  <c r="P4455" i="4"/>
  <c r="P4456" i="4"/>
  <c r="P4457" i="4"/>
  <c r="P4458" i="4"/>
  <c r="P4459" i="4"/>
  <c r="P4460" i="4"/>
  <c r="P4461" i="4"/>
  <c r="P4462" i="4"/>
  <c r="P4463" i="4"/>
  <c r="P4464" i="4"/>
  <c r="P4465" i="4"/>
  <c r="P4466" i="4"/>
  <c r="P4467" i="4"/>
  <c r="P4468" i="4"/>
  <c r="P4469" i="4"/>
  <c r="P4470" i="4"/>
  <c r="P4471" i="4"/>
  <c r="P4472" i="4"/>
  <c r="P4473" i="4"/>
  <c r="P4474" i="4"/>
  <c r="P4475" i="4"/>
  <c r="P4476" i="4"/>
  <c r="P4477" i="4"/>
  <c r="P4478" i="4"/>
  <c r="P4479" i="4"/>
  <c r="P4480" i="4"/>
  <c r="P4481" i="4"/>
  <c r="P4482" i="4"/>
  <c r="P4483" i="4"/>
  <c r="P4484" i="4"/>
  <c r="P4485" i="4"/>
  <c r="P4486" i="4"/>
  <c r="P4487" i="4"/>
  <c r="P4488" i="4"/>
  <c r="P4489" i="4"/>
  <c r="P4490" i="4"/>
  <c r="P4491" i="4"/>
  <c r="P4492" i="4"/>
  <c r="P4493" i="4"/>
  <c r="P4494" i="4"/>
  <c r="P4495" i="4"/>
  <c r="P4496" i="4"/>
  <c r="P4497" i="4"/>
  <c r="P4498" i="4"/>
  <c r="P4499" i="4"/>
  <c r="P4500" i="4"/>
  <c r="P4501" i="4"/>
  <c r="P4502" i="4"/>
  <c r="P4503" i="4"/>
  <c r="P4504" i="4"/>
  <c r="P4505" i="4"/>
  <c r="P4506" i="4"/>
  <c r="P4507" i="4"/>
  <c r="P4508" i="4"/>
  <c r="P4509" i="4"/>
  <c r="P4510" i="4"/>
  <c r="P4511" i="4"/>
  <c r="P4512" i="4"/>
  <c r="P4513" i="4"/>
  <c r="P4514" i="4"/>
  <c r="P4515" i="4"/>
  <c r="P4516" i="4"/>
  <c r="P4517" i="4"/>
  <c r="P4518" i="4"/>
  <c r="P4519" i="4"/>
  <c r="P4520" i="4"/>
  <c r="P4521" i="4"/>
  <c r="P4522" i="4"/>
  <c r="P4523" i="4"/>
  <c r="P4524" i="4"/>
  <c r="P4525" i="4"/>
  <c r="P4526" i="4"/>
  <c r="P4527" i="4"/>
  <c r="P4528" i="4"/>
  <c r="P4529" i="4"/>
  <c r="P4530" i="4"/>
  <c r="P4531" i="4"/>
  <c r="P4532" i="4"/>
  <c r="P4533" i="4"/>
  <c r="P4534" i="4"/>
  <c r="P4535" i="4"/>
  <c r="P4536" i="4"/>
  <c r="P4537" i="4"/>
  <c r="P4538" i="4"/>
  <c r="P4539" i="4"/>
  <c r="P4540" i="4"/>
  <c r="P4541" i="4"/>
  <c r="P4542" i="4"/>
  <c r="P4543" i="4"/>
  <c r="P4544" i="4"/>
  <c r="P4545" i="4"/>
  <c r="P4546" i="4"/>
  <c r="P4547" i="4"/>
  <c r="P4548" i="4"/>
  <c r="P4549" i="4"/>
  <c r="P4550" i="4"/>
  <c r="P4551" i="4"/>
  <c r="P2" i="4"/>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337" i="4"/>
  <c r="N2338" i="4"/>
  <c r="N2339" i="4"/>
  <c r="N2340" i="4"/>
  <c r="N2341" i="4"/>
  <c r="N2342" i="4"/>
  <c r="N2343" i="4"/>
  <c r="N2344" i="4"/>
  <c r="N2345" i="4"/>
  <c r="N2346" i="4"/>
  <c r="N2347" i="4"/>
  <c r="N2348" i="4"/>
  <c r="N2349" i="4"/>
  <c r="N2350" i="4"/>
  <c r="N2351" i="4"/>
  <c r="N2352" i="4"/>
  <c r="N2353" i="4"/>
  <c r="N2354" i="4"/>
  <c r="N2355" i="4"/>
  <c r="N2356" i="4"/>
  <c r="N2357" i="4"/>
  <c r="N2358" i="4"/>
  <c r="N2359" i="4"/>
  <c r="N2360" i="4"/>
  <c r="N2361" i="4"/>
  <c r="N2362" i="4"/>
  <c r="N2363" i="4"/>
  <c r="N2364" i="4"/>
  <c r="N2365" i="4"/>
  <c r="N2366" i="4"/>
  <c r="N2367" i="4"/>
  <c r="N2368" i="4"/>
  <c r="N2369" i="4"/>
  <c r="N2370" i="4"/>
  <c r="N2371" i="4"/>
  <c r="N2372" i="4"/>
  <c r="N2373" i="4"/>
  <c r="N2374" i="4"/>
  <c r="N2375" i="4"/>
  <c r="N2376" i="4"/>
  <c r="N2377" i="4"/>
  <c r="N2378" i="4"/>
  <c r="N2379" i="4"/>
  <c r="N2380" i="4"/>
  <c r="N2381" i="4"/>
  <c r="N2382" i="4"/>
  <c r="N2383" i="4"/>
  <c r="N2384" i="4"/>
  <c r="N2385" i="4"/>
  <c r="N2386" i="4"/>
  <c r="N2387" i="4"/>
  <c r="N2388" i="4"/>
  <c r="N2389" i="4"/>
  <c r="N2390" i="4"/>
  <c r="N2391" i="4"/>
  <c r="N2392" i="4"/>
  <c r="N2393" i="4"/>
  <c r="N2394" i="4"/>
  <c r="N2395" i="4"/>
  <c r="N2396" i="4"/>
  <c r="N2397" i="4"/>
  <c r="N2398" i="4"/>
  <c r="N2399" i="4"/>
  <c r="N2400" i="4"/>
  <c r="N2401" i="4"/>
  <c r="N2402" i="4"/>
  <c r="N2403" i="4"/>
  <c r="N2404" i="4"/>
  <c r="N2405" i="4"/>
  <c r="N2406" i="4"/>
  <c r="N2407" i="4"/>
  <c r="N2408" i="4"/>
  <c r="N2409" i="4"/>
  <c r="N2410" i="4"/>
  <c r="N2411" i="4"/>
  <c r="N2412" i="4"/>
  <c r="N2413" i="4"/>
  <c r="N2414" i="4"/>
  <c r="N2415" i="4"/>
  <c r="N2416" i="4"/>
  <c r="N2417" i="4"/>
  <c r="N2418" i="4"/>
  <c r="N2419" i="4"/>
  <c r="N2420" i="4"/>
  <c r="N2421" i="4"/>
  <c r="N2422" i="4"/>
  <c r="N2423" i="4"/>
  <c r="N2424" i="4"/>
  <c r="N2425" i="4"/>
  <c r="N2426" i="4"/>
  <c r="N2427" i="4"/>
  <c r="N2428" i="4"/>
  <c r="N2429" i="4"/>
  <c r="N2430" i="4"/>
  <c r="N2431" i="4"/>
  <c r="N2432" i="4"/>
  <c r="N2433" i="4"/>
  <c r="N2434" i="4"/>
  <c r="N2435" i="4"/>
  <c r="N2436" i="4"/>
  <c r="N2437" i="4"/>
  <c r="N2438" i="4"/>
  <c r="N2439" i="4"/>
  <c r="N2440" i="4"/>
  <c r="N2441" i="4"/>
  <c r="N2442" i="4"/>
  <c r="N2443" i="4"/>
  <c r="N2444" i="4"/>
  <c r="N2445" i="4"/>
  <c r="N2446" i="4"/>
  <c r="N2447" i="4"/>
  <c r="N2448" i="4"/>
  <c r="N2449" i="4"/>
  <c r="N2450" i="4"/>
  <c r="N2451" i="4"/>
  <c r="N2452" i="4"/>
  <c r="N2453" i="4"/>
  <c r="N2454" i="4"/>
  <c r="N2455" i="4"/>
  <c r="N2456" i="4"/>
  <c r="N2457" i="4"/>
  <c r="N2458" i="4"/>
  <c r="N2459" i="4"/>
  <c r="N2460" i="4"/>
  <c r="N2461" i="4"/>
  <c r="N2462" i="4"/>
  <c r="N2463" i="4"/>
  <c r="N2464" i="4"/>
  <c r="N2465" i="4"/>
  <c r="N2466" i="4"/>
  <c r="N2467" i="4"/>
  <c r="N2468" i="4"/>
  <c r="N2469" i="4"/>
  <c r="N2470" i="4"/>
  <c r="N2471" i="4"/>
  <c r="N2472" i="4"/>
  <c r="N2473" i="4"/>
  <c r="N2474" i="4"/>
  <c r="N2475" i="4"/>
  <c r="N2476" i="4"/>
  <c r="N2477" i="4"/>
  <c r="N2478" i="4"/>
  <c r="N2479" i="4"/>
  <c r="N2480" i="4"/>
  <c r="N2481" i="4"/>
  <c r="N2482" i="4"/>
  <c r="N2483" i="4"/>
  <c r="N2484" i="4"/>
  <c r="N2485" i="4"/>
  <c r="N2486" i="4"/>
  <c r="N2487" i="4"/>
  <c r="N2488" i="4"/>
  <c r="N2489" i="4"/>
  <c r="N2490" i="4"/>
  <c r="N2491" i="4"/>
  <c r="N2492" i="4"/>
  <c r="N2493" i="4"/>
  <c r="N2494" i="4"/>
  <c r="N2495" i="4"/>
  <c r="N2496" i="4"/>
  <c r="N2497" i="4"/>
  <c r="N2498" i="4"/>
  <c r="N2499" i="4"/>
  <c r="N2500" i="4"/>
  <c r="N2501" i="4"/>
  <c r="N2502" i="4"/>
  <c r="N2503" i="4"/>
  <c r="N2504" i="4"/>
  <c r="N2505" i="4"/>
  <c r="N2506" i="4"/>
  <c r="N2507" i="4"/>
  <c r="N2508" i="4"/>
  <c r="N2509" i="4"/>
  <c r="N2510" i="4"/>
  <c r="N2511" i="4"/>
  <c r="N2512" i="4"/>
  <c r="N2513" i="4"/>
  <c r="N2514" i="4"/>
  <c r="N2515" i="4"/>
  <c r="N2516" i="4"/>
  <c r="N2517" i="4"/>
  <c r="N2518" i="4"/>
  <c r="N2519" i="4"/>
  <c r="N2520" i="4"/>
  <c r="N2521" i="4"/>
  <c r="N2522" i="4"/>
  <c r="N2523" i="4"/>
  <c r="N2524" i="4"/>
  <c r="N2525" i="4"/>
  <c r="N2526" i="4"/>
  <c r="N2527" i="4"/>
  <c r="N2528" i="4"/>
  <c r="N2529" i="4"/>
  <c r="N2530" i="4"/>
  <c r="N2531" i="4"/>
  <c r="N2532" i="4"/>
  <c r="N2533" i="4"/>
  <c r="N2534" i="4"/>
  <c r="N2535" i="4"/>
  <c r="N2536" i="4"/>
  <c r="N2537" i="4"/>
  <c r="N2538" i="4"/>
  <c r="N2539" i="4"/>
  <c r="N2540" i="4"/>
  <c r="N2541" i="4"/>
  <c r="N2542" i="4"/>
  <c r="N2543" i="4"/>
  <c r="N2544" i="4"/>
  <c r="N2545" i="4"/>
  <c r="N2546" i="4"/>
  <c r="N2547" i="4"/>
  <c r="N2548" i="4"/>
  <c r="N2549" i="4"/>
  <c r="N2550" i="4"/>
  <c r="N2551" i="4"/>
  <c r="N2552" i="4"/>
  <c r="N2553" i="4"/>
  <c r="N2554" i="4"/>
  <c r="N2555" i="4"/>
  <c r="N2556" i="4"/>
  <c r="N2557" i="4"/>
  <c r="N2558" i="4"/>
  <c r="N2559" i="4"/>
  <c r="N2560" i="4"/>
  <c r="N2561" i="4"/>
  <c r="N2562" i="4"/>
  <c r="N2563" i="4"/>
  <c r="N2564" i="4"/>
  <c r="N2565" i="4"/>
  <c r="N2566" i="4"/>
  <c r="N2567" i="4"/>
  <c r="N2568" i="4"/>
  <c r="N2569" i="4"/>
  <c r="N2570" i="4"/>
  <c r="N2571" i="4"/>
  <c r="N2572" i="4"/>
  <c r="N2573" i="4"/>
  <c r="N2574" i="4"/>
  <c r="N2575" i="4"/>
  <c r="N2576" i="4"/>
  <c r="N2577" i="4"/>
  <c r="N2578" i="4"/>
  <c r="N2579" i="4"/>
  <c r="N2580" i="4"/>
  <c r="N2581" i="4"/>
  <c r="N2582" i="4"/>
  <c r="N2583" i="4"/>
  <c r="N2584" i="4"/>
  <c r="N2585" i="4"/>
  <c r="N2586" i="4"/>
  <c r="N2587" i="4"/>
  <c r="N2588" i="4"/>
  <c r="N2589" i="4"/>
  <c r="N2590" i="4"/>
  <c r="N2591" i="4"/>
  <c r="N2592" i="4"/>
  <c r="N2593" i="4"/>
  <c r="N2594" i="4"/>
  <c r="N2595" i="4"/>
  <c r="N2596" i="4"/>
  <c r="N2597" i="4"/>
  <c r="N2598" i="4"/>
  <c r="N2599" i="4"/>
  <c r="N2600" i="4"/>
  <c r="N2601" i="4"/>
  <c r="N2602" i="4"/>
  <c r="N2603" i="4"/>
  <c r="N2604" i="4"/>
  <c r="N2605" i="4"/>
  <c r="N2606" i="4"/>
  <c r="N2607" i="4"/>
  <c r="N2608" i="4"/>
  <c r="N2609" i="4"/>
  <c r="N2610" i="4"/>
  <c r="N2611" i="4"/>
  <c r="N2612" i="4"/>
  <c r="N2613" i="4"/>
  <c r="N2614" i="4"/>
  <c r="N2615" i="4"/>
  <c r="N2616" i="4"/>
  <c r="N2617" i="4"/>
  <c r="N2618" i="4"/>
  <c r="N2619" i="4"/>
  <c r="N2620" i="4"/>
  <c r="N2621" i="4"/>
  <c r="N2622" i="4"/>
  <c r="N2623" i="4"/>
  <c r="N2624" i="4"/>
  <c r="N2625" i="4"/>
  <c r="N2626" i="4"/>
  <c r="N2627" i="4"/>
  <c r="N2628" i="4"/>
  <c r="N2629" i="4"/>
  <c r="N2630" i="4"/>
  <c r="N2631" i="4"/>
  <c r="N2632" i="4"/>
  <c r="N2633" i="4"/>
  <c r="N2634" i="4"/>
  <c r="N2635" i="4"/>
  <c r="N2636" i="4"/>
  <c r="N2637" i="4"/>
  <c r="N2638" i="4"/>
  <c r="N2639" i="4"/>
  <c r="N2640" i="4"/>
  <c r="N2641" i="4"/>
  <c r="N2642" i="4"/>
  <c r="N2643" i="4"/>
  <c r="N2644" i="4"/>
  <c r="N2645" i="4"/>
  <c r="N2646" i="4"/>
  <c r="N2647" i="4"/>
  <c r="N2648" i="4"/>
  <c r="N2649" i="4"/>
  <c r="N2650" i="4"/>
  <c r="N2651" i="4"/>
  <c r="N2652" i="4"/>
  <c r="N2653" i="4"/>
  <c r="N2654" i="4"/>
  <c r="N2655" i="4"/>
  <c r="N2656" i="4"/>
  <c r="N2657" i="4"/>
  <c r="N2658" i="4"/>
  <c r="N2659" i="4"/>
  <c r="N2660" i="4"/>
  <c r="N2661" i="4"/>
  <c r="N2662" i="4"/>
  <c r="N2663" i="4"/>
  <c r="N2664" i="4"/>
  <c r="N2665" i="4"/>
  <c r="N2666" i="4"/>
  <c r="N2667" i="4"/>
  <c r="N2668" i="4"/>
  <c r="N2669" i="4"/>
  <c r="N2670" i="4"/>
  <c r="N2671" i="4"/>
  <c r="N2672" i="4"/>
  <c r="N2673" i="4"/>
  <c r="N2674" i="4"/>
  <c r="N2675" i="4"/>
  <c r="N2676" i="4"/>
  <c r="N2677" i="4"/>
  <c r="N2678" i="4"/>
  <c r="N2679" i="4"/>
  <c r="N2680" i="4"/>
  <c r="N2681" i="4"/>
  <c r="N2682" i="4"/>
  <c r="N2683" i="4"/>
  <c r="N2684" i="4"/>
  <c r="N2685" i="4"/>
  <c r="N2686" i="4"/>
  <c r="N2687" i="4"/>
  <c r="N2688" i="4"/>
  <c r="N2689" i="4"/>
  <c r="N2690" i="4"/>
  <c r="N2691" i="4"/>
  <c r="N2692" i="4"/>
  <c r="N2693" i="4"/>
  <c r="N2694" i="4"/>
  <c r="N2695" i="4"/>
  <c r="N2696" i="4"/>
  <c r="N2697" i="4"/>
  <c r="N2698" i="4"/>
  <c r="N2699" i="4"/>
  <c r="N2700" i="4"/>
  <c r="N2701" i="4"/>
  <c r="N2702" i="4"/>
  <c r="N2703" i="4"/>
  <c r="N2704" i="4"/>
  <c r="N2705" i="4"/>
  <c r="N2706" i="4"/>
  <c r="N2707" i="4"/>
  <c r="N2708" i="4"/>
  <c r="N2709" i="4"/>
  <c r="N2710" i="4"/>
  <c r="N2711" i="4"/>
  <c r="N2712" i="4"/>
  <c r="N2713" i="4"/>
  <c r="N2714" i="4"/>
  <c r="N2715" i="4"/>
  <c r="N2716" i="4"/>
  <c r="N2717" i="4"/>
  <c r="N2718" i="4"/>
  <c r="N2719" i="4"/>
  <c r="N2720" i="4"/>
  <c r="N2721" i="4"/>
  <c r="N2722" i="4"/>
  <c r="N2723" i="4"/>
  <c r="N2724" i="4"/>
  <c r="N2725" i="4"/>
  <c r="N2726" i="4"/>
  <c r="N2727" i="4"/>
  <c r="N2728" i="4"/>
  <c r="N2729" i="4"/>
  <c r="N2730" i="4"/>
  <c r="N2731" i="4"/>
  <c r="N2732" i="4"/>
  <c r="N2733" i="4"/>
  <c r="N2734" i="4"/>
  <c r="N2735" i="4"/>
  <c r="N2736" i="4"/>
  <c r="N2737" i="4"/>
  <c r="N2738" i="4"/>
  <c r="N2739" i="4"/>
  <c r="N2740" i="4"/>
  <c r="N2741" i="4"/>
  <c r="N2742" i="4"/>
  <c r="N2743" i="4"/>
  <c r="N2744" i="4"/>
  <c r="N2745" i="4"/>
  <c r="N2746" i="4"/>
  <c r="N2747" i="4"/>
  <c r="N2748" i="4"/>
  <c r="N2749" i="4"/>
  <c r="N2750" i="4"/>
  <c r="N2751" i="4"/>
  <c r="N2752" i="4"/>
  <c r="N2753" i="4"/>
  <c r="N2754" i="4"/>
  <c r="N2755" i="4"/>
  <c r="N2756" i="4"/>
  <c r="N2757" i="4"/>
  <c r="N2758" i="4"/>
  <c r="N2759" i="4"/>
  <c r="N2760" i="4"/>
  <c r="N2761" i="4"/>
  <c r="N2762" i="4"/>
  <c r="N2763" i="4"/>
  <c r="N2764" i="4"/>
  <c r="N2765" i="4"/>
  <c r="N2766" i="4"/>
  <c r="N2767" i="4"/>
  <c r="N2768" i="4"/>
  <c r="N2769" i="4"/>
  <c r="N2770" i="4"/>
  <c r="N2771" i="4"/>
  <c r="N2772" i="4"/>
  <c r="N2773" i="4"/>
  <c r="N2774" i="4"/>
  <c r="N2775" i="4"/>
  <c r="N2776" i="4"/>
  <c r="N2777" i="4"/>
  <c r="N2778" i="4"/>
  <c r="N2779" i="4"/>
  <c r="N2780" i="4"/>
  <c r="N2781" i="4"/>
  <c r="N2782" i="4"/>
  <c r="N2783" i="4"/>
  <c r="N2784" i="4"/>
  <c r="N2785" i="4"/>
  <c r="N2786" i="4"/>
  <c r="N2787" i="4"/>
  <c r="N2788" i="4"/>
  <c r="N2789" i="4"/>
  <c r="N2790" i="4"/>
  <c r="N2791" i="4"/>
  <c r="N2792" i="4"/>
  <c r="N2793" i="4"/>
  <c r="N2794" i="4"/>
  <c r="N2795" i="4"/>
  <c r="N2796" i="4"/>
  <c r="N2797" i="4"/>
  <c r="N2798" i="4"/>
  <c r="N2799" i="4"/>
  <c r="N2800" i="4"/>
  <c r="N2801" i="4"/>
  <c r="N2802" i="4"/>
  <c r="N2803" i="4"/>
  <c r="N2804" i="4"/>
  <c r="N2805" i="4"/>
  <c r="N2806" i="4"/>
  <c r="N2807" i="4"/>
  <c r="N2808" i="4"/>
  <c r="N2809" i="4"/>
  <c r="N2810" i="4"/>
  <c r="N2811" i="4"/>
  <c r="N2812" i="4"/>
  <c r="N2813" i="4"/>
  <c r="N2814" i="4"/>
  <c r="N2815" i="4"/>
  <c r="N2816" i="4"/>
  <c r="N2817" i="4"/>
  <c r="N2818" i="4"/>
  <c r="N2819" i="4"/>
  <c r="N2820" i="4"/>
  <c r="N2821" i="4"/>
  <c r="N2822" i="4"/>
  <c r="N2823" i="4"/>
  <c r="N2824" i="4"/>
  <c r="N2825" i="4"/>
  <c r="N2826" i="4"/>
  <c r="N2827" i="4"/>
  <c r="N2828" i="4"/>
  <c r="N2829" i="4"/>
  <c r="N2830" i="4"/>
  <c r="N2831" i="4"/>
  <c r="N2832" i="4"/>
  <c r="N2833" i="4"/>
  <c r="N2834" i="4"/>
  <c r="N2835" i="4"/>
  <c r="N2836" i="4"/>
  <c r="N2837" i="4"/>
  <c r="N2838" i="4"/>
  <c r="N2839" i="4"/>
  <c r="N2840" i="4"/>
  <c r="N2841" i="4"/>
  <c r="N2842" i="4"/>
  <c r="N2843" i="4"/>
  <c r="N2844" i="4"/>
  <c r="N2845" i="4"/>
  <c r="N2846" i="4"/>
  <c r="N2847" i="4"/>
  <c r="N2848" i="4"/>
  <c r="N2849" i="4"/>
  <c r="N2850" i="4"/>
  <c r="N2851" i="4"/>
  <c r="N2852" i="4"/>
  <c r="N2853" i="4"/>
  <c r="N2854" i="4"/>
  <c r="N2855" i="4"/>
  <c r="N2856" i="4"/>
  <c r="N2857" i="4"/>
  <c r="N2858" i="4"/>
  <c r="N2859" i="4"/>
  <c r="N2860" i="4"/>
  <c r="N2861" i="4"/>
  <c r="N2862" i="4"/>
  <c r="N2863" i="4"/>
  <c r="N2864" i="4"/>
  <c r="N2865" i="4"/>
  <c r="N2866" i="4"/>
  <c r="N2867" i="4"/>
  <c r="N2868" i="4"/>
  <c r="N2869" i="4"/>
  <c r="N2870" i="4"/>
  <c r="N2871" i="4"/>
  <c r="N2872" i="4"/>
  <c r="N2873" i="4"/>
  <c r="N2874" i="4"/>
  <c r="N2875" i="4"/>
  <c r="N2876" i="4"/>
  <c r="N2877" i="4"/>
  <c r="N2878" i="4"/>
  <c r="N2879" i="4"/>
  <c r="N2880" i="4"/>
  <c r="N2881" i="4"/>
  <c r="N2882" i="4"/>
  <c r="N2883" i="4"/>
  <c r="N2884" i="4"/>
  <c r="N2885" i="4"/>
  <c r="N2886" i="4"/>
  <c r="N2887" i="4"/>
  <c r="N2888" i="4"/>
  <c r="N2889" i="4"/>
  <c r="N2890" i="4"/>
  <c r="N2891" i="4"/>
  <c r="N2892" i="4"/>
  <c r="N2893" i="4"/>
  <c r="N2894" i="4"/>
  <c r="N2895" i="4"/>
  <c r="N2896" i="4"/>
  <c r="N2897" i="4"/>
  <c r="N2898" i="4"/>
  <c r="N2899" i="4"/>
  <c r="N2900" i="4"/>
  <c r="N2901" i="4"/>
  <c r="N2902" i="4"/>
  <c r="N2903" i="4"/>
  <c r="N2904" i="4"/>
  <c r="N2905" i="4"/>
  <c r="N2906" i="4"/>
  <c r="N2907" i="4"/>
  <c r="N2908" i="4"/>
  <c r="N2909" i="4"/>
  <c r="N2910" i="4"/>
  <c r="N2911" i="4"/>
  <c r="N2912" i="4"/>
  <c r="N2913" i="4"/>
  <c r="N2914" i="4"/>
  <c r="N2915" i="4"/>
  <c r="N2916" i="4"/>
  <c r="N2917" i="4"/>
  <c r="N2918" i="4"/>
  <c r="N2919" i="4"/>
  <c r="N2920" i="4"/>
  <c r="N2921" i="4"/>
  <c r="N2922" i="4"/>
  <c r="N2923" i="4"/>
  <c r="N2924" i="4"/>
  <c r="N2925" i="4"/>
  <c r="N2926" i="4"/>
  <c r="N2927" i="4"/>
  <c r="N2928" i="4"/>
  <c r="N2929" i="4"/>
  <c r="N2930" i="4"/>
  <c r="N2931" i="4"/>
  <c r="N2932" i="4"/>
  <c r="N2933" i="4"/>
  <c r="N2934" i="4"/>
  <c r="N2935" i="4"/>
  <c r="N2936" i="4"/>
  <c r="N2937" i="4"/>
  <c r="N2938" i="4"/>
  <c r="N2939" i="4"/>
  <c r="N2940" i="4"/>
  <c r="N2941" i="4"/>
  <c r="N2942" i="4"/>
  <c r="N2943" i="4"/>
  <c r="N2944" i="4"/>
  <c r="N2945" i="4"/>
  <c r="N2946" i="4"/>
  <c r="N2947" i="4"/>
  <c r="N2948" i="4"/>
  <c r="N2949" i="4"/>
  <c r="N2950" i="4"/>
  <c r="N2951" i="4"/>
  <c r="N2952" i="4"/>
  <c r="N2953" i="4"/>
  <c r="N2954" i="4"/>
  <c r="N2955" i="4"/>
  <c r="N2956" i="4"/>
  <c r="N2957" i="4"/>
  <c r="N2958" i="4"/>
  <c r="N2959" i="4"/>
  <c r="N2960" i="4"/>
  <c r="N2961" i="4"/>
  <c r="N2962" i="4"/>
  <c r="N2963" i="4"/>
  <c r="N2964" i="4"/>
  <c r="N2965" i="4"/>
  <c r="N2966" i="4"/>
  <c r="N2967" i="4"/>
  <c r="N2968" i="4"/>
  <c r="N2969" i="4"/>
  <c r="N2970" i="4"/>
  <c r="N2971" i="4"/>
  <c r="N2972" i="4"/>
  <c r="N2973" i="4"/>
  <c r="N2974" i="4"/>
  <c r="N2975" i="4"/>
  <c r="N2976" i="4"/>
  <c r="N2977" i="4"/>
  <c r="N2978" i="4"/>
  <c r="N2979" i="4"/>
  <c r="N2980" i="4"/>
  <c r="N2981" i="4"/>
  <c r="N2982" i="4"/>
  <c r="N2983" i="4"/>
  <c r="N2984" i="4"/>
  <c r="N2985" i="4"/>
  <c r="N2986" i="4"/>
  <c r="N2987" i="4"/>
  <c r="N2988" i="4"/>
  <c r="N2989" i="4"/>
  <c r="N2990" i="4"/>
  <c r="N2991" i="4"/>
  <c r="N2992" i="4"/>
  <c r="N2993" i="4"/>
  <c r="N2994" i="4"/>
  <c r="N2995" i="4"/>
  <c r="N2996" i="4"/>
  <c r="N2997" i="4"/>
  <c r="N2998" i="4"/>
  <c r="N2999" i="4"/>
  <c r="N3000" i="4"/>
  <c r="N3001" i="4"/>
  <c r="N3002" i="4"/>
  <c r="N3003" i="4"/>
  <c r="N3004" i="4"/>
  <c r="N3005" i="4"/>
  <c r="N3006" i="4"/>
  <c r="N3007" i="4"/>
  <c r="N3008" i="4"/>
  <c r="N3009" i="4"/>
  <c r="N3010" i="4"/>
  <c r="N3011" i="4"/>
  <c r="N3012" i="4"/>
  <c r="N3013" i="4"/>
  <c r="N3014" i="4"/>
  <c r="N3015" i="4"/>
  <c r="N3016" i="4"/>
  <c r="N3017" i="4"/>
  <c r="N3018" i="4"/>
  <c r="N3019" i="4"/>
  <c r="N3020" i="4"/>
  <c r="N3021" i="4"/>
  <c r="N3022" i="4"/>
  <c r="N3023" i="4"/>
  <c r="N3024" i="4"/>
  <c r="N3025" i="4"/>
  <c r="N3026" i="4"/>
  <c r="N3027" i="4"/>
  <c r="N3028" i="4"/>
  <c r="N3029" i="4"/>
  <c r="N3030" i="4"/>
  <c r="N3031" i="4"/>
  <c r="N3032" i="4"/>
  <c r="N3033" i="4"/>
  <c r="N3034" i="4"/>
  <c r="N3035" i="4"/>
  <c r="N3036" i="4"/>
  <c r="N3037" i="4"/>
  <c r="N3038" i="4"/>
  <c r="N3039" i="4"/>
  <c r="N3040" i="4"/>
  <c r="N3041" i="4"/>
  <c r="N3042" i="4"/>
  <c r="N3043" i="4"/>
  <c r="N3044" i="4"/>
  <c r="N3045" i="4"/>
  <c r="N3046" i="4"/>
  <c r="N3047" i="4"/>
  <c r="N3048" i="4"/>
  <c r="N3049" i="4"/>
  <c r="N3050" i="4"/>
  <c r="N3051" i="4"/>
  <c r="N3052" i="4"/>
  <c r="N3053" i="4"/>
  <c r="N3054" i="4"/>
  <c r="N3055" i="4"/>
  <c r="N3056" i="4"/>
  <c r="N3057" i="4"/>
  <c r="N3058" i="4"/>
  <c r="N3059" i="4"/>
  <c r="N3060" i="4"/>
  <c r="N3061" i="4"/>
  <c r="N3062" i="4"/>
  <c r="N3063" i="4"/>
  <c r="N3064" i="4"/>
  <c r="N3065" i="4"/>
  <c r="N3066" i="4"/>
  <c r="N3067" i="4"/>
  <c r="N3068" i="4"/>
  <c r="N3069" i="4"/>
  <c r="N3070" i="4"/>
  <c r="N3071" i="4"/>
  <c r="N3072" i="4"/>
  <c r="N3073" i="4"/>
  <c r="N3074" i="4"/>
  <c r="N3075" i="4"/>
  <c r="N3076" i="4"/>
  <c r="N3077" i="4"/>
  <c r="N3078" i="4"/>
  <c r="N3079" i="4"/>
  <c r="N3080" i="4"/>
  <c r="N3081" i="4"/>
  <c r="N3082" i="4"/>
  <c r="N3083" i="4"/>
  <c r="N3084" i="4"/>
  <c r="N3085" i="4"/>
  <c r="N3086" i="4"/>
  <c r="N3087" i="4"/>
  <c r="N3088" i="4"/>
  <c r="N3089" i="4"/>
  <c r="N3090" i="4"/>
  <c r="N3091" i="4"/>
  <c r="N3092" i="4"/>
  <c r="N3093" i="4"/>
  <c r="N3094" i="4"/>
  <c r="N3095" i="4"/>
  <c r="N3096" i="4"/>
  <c r="N3097" i="4"/>
  <c r="N3098" i="4"/>
  <c r="N3099" i="4"/>
  <c r="N3100" i="4"/>
  <c r="N3101" i="4"/>
  <c r="N3102" i="4"/>
  <c r="N3103" i="4"/>
  <c r="N3104" i="4"/>
  <c r="N3105" i="4"/>
  <c r="N3106" i="4"/>
  <c r="N3107" i="4"/>
  <c r="N3108" i="4"/>
  <c r="N3109" i="4"/>
  <c r="N3110" i="4"/>
  <c r="N3111" i="4"/>
  <c r="N3112" i="4"/>
  <c r="N3113" i="4"/>
  <c r="N3114" i="4"/>
  <c r="N3115" i="4"/>
  <c r="N3116" i="4"/>
  <c r="N3117" i="4"/>
  <c r="N3118" i="4"/>
  <c r="N3119" i="4"/>
  <c r="N3120" i="4"/>
  <c r="N3121" i="4"/>
  <c r="N3122" i="4"/>
  <c r="N3123" i="4"/>
  <c r="N3124" i="4"/>
  <c r="N3125" i="4"/>
  <c r="N3126" i="4"/>
  <c r="N3127" i="4"/>
  <c r="N3128" i="4"/>
  <c r="N3129" i="4"/>
  <c r="N3130" i="4"/>
  <c r="N3131" i="4"/>
  <c r="N3132" i="4"/>
  <c r="N3133" i="4"/>
  <c r="N3134" i="4"/>
  <c r="N3135" i="4"/>
  <c r="N3136" i="4"/>
  <c r="N3137" i="4"/>
  <c r="N3138" i="4"/>
  <c r="N3139" i="4"/>
  <c r="N3140" i="4"/>
  <c r="N3141" i="4"/>
  <c r="N3142" i="4"/>
  <c r="N3143" i="4"/>
  <c r="N3144" i="4"/>
  <c r="N3145" i="4"/>
  <c r="N3146" i="4"/>
  <c r="N3147" i="4"/>
  <c r="N3148" i="4"/>
  <c r="N3149" i="4"/>
  <c r="N3150" i="4"/>
  <c r="N3151" i="4"/>
  <c r="N3152" i="4"/>
  <c r="N3153" i="4"/>
  <c r="N3154" i="4"/>
  <c r="N3155" i="4"/>
  <c r="N3156" i="4"/>
  <c r="N3157" i="4"/>
  <c r="N3158" i="4"/>
  <c r="N3159" i="4"/>
  <c r="N3160" i="4"/>
  <c r="N3161" i="4"/>
  <c r="N3162" i="4"/>
  <c r="N3163" i="4"/>
  <c r="N3164" i="4"/>
  <c r="N3165" i="4"/>
  <c r="N3166" i="4"/>
  <c r="N3167" i="4"/>
  <c r="N3168" i="4"/>
  <c r="N3169" i="4"/>
  <c r="N3170" i="4"/>
  <c r="N3171" i="4"/>
  <c r="N3172" i="4"/>
  <c r="N3173" i="4"/>
  <c r="N3174" i="4"/>
  <c r="N3175" i="4"/>
  <c r="N3176" i="4"/>
  <c r="N3177" i="4"/>
  <c r="N3178" i="4"/>
  <c r="N3179" i="4"/>
  <c r="N3180" i="4"/>
  <c r="N3181" i="4"/>
  <c r="N3182" i="4"/>
  <c r="N3183" i="4"/>
  <c r="N3184" i="4"/>
  <c r="N3185" i="4"/>
  <c r="N3186" i="4"/>
  <c r="N3187" i="4"/>
  <c r="N3188" i="4"/>
  <c r="N3189" i="4"/>
  <c r="N3190" i="4"/>
  <c r="N3191" i="4"/>
  <c r="N3192" i="4"/>
  <c r="N3193" i="4"/>
  <c r="N3194" i="4"/>
  <c r="N3195" i="4"/>
  <c r="N3196" i="4"/>
  <c r="N3197" i="4"/>
  <c r="N3198" i="4"/>
  <c r="N3199" i="4"/>
  <c r="N3200" i="4"/>
  <c r="N3201" i="4"/>
  <c r="N3202" i="4"/>
  <c r="N3203" i="4"/>
  <c r="N3204" i="4"/>
  <c r="N3205" i="4"/>
  <c r="N3206" i="4"/>
  <c r="N3207" i="4"/>
  <c r="N3208" i="4"/>
  <c r="N3209" i="4"/>
  <c r="N3210" i="4"/>
  <c r="N3211" i="4"/>
  <c r="N3212" i="4"/>
  <c r="N3213" i="4"/>
  <c r="N3214" i="4"/>
  <c r="N3215" i="4"/>
  <c r="N3216" i="4"/>
  <c r="N3217" i="4"/>
  <c r="N3218" i="4"/>
  <c r="N3219" i="4"/>
  <c r="N3220" i="4"/>
  <c r="N3221" i="4"/>
  <c r="N3222" i="4"/>
  <c r="N3223" i="4"/>
  <c r="N3224" i="4"/>
  <c r="N3225" i="4"/>
  <c r="N3226" i="4"/>
  <c r="N3227" i="4"/>
  <c r="N3228" i="4"/>
  <c r="N3229" i="4"/>
  <c r="N3230" i="4"/>
  <c r="N3231" i="4"/>
  <c r="N3232" i="4"/>
  <c r="N3233" i="4"/>
  <c r="N3234" i="4"/>
  <c r="N3235" i="4"/>
  <c r="N3236" i="4"/>
  <c r="N3237" i="4"/>
  <c r="N3238" i="4"/>
  <c r="N3239" i="4"/>
  <c r="N3240" i="4"/>
  <c r="N3241" i="4"/>
  <c r="N3242" i="4"/>
  <c r="N3243" i="4"/>
  <c r="N3244" i="4"/>
  <c r="N3245" i="4"/>
  <c r="N3246" i="4"/>
  <c r="N3247" i="4"/>
  <c r="N3248" i="4"/>
  <c r="N3249" i="4"/>
  <c r="N3250" i="4"/>
  <c r="N3251" i="4"/>
  <c r="N3252" i="4"/>
  <c r="N3253" i="4"/>
  <c r="N3254" i="4"/>
  <c r="N3255" i="4"/>
  <c r="N3256" i="4"/>
  <c r="N3257" i="4"/>
  <c r="N3258" i="4"/>
  <c r="N3259" i="4"/>
  <c r="N3260" i="4"/>
  <c r="N3261" i="4"/>
  <c r="N3262" i="4"/>
  <c r="N3263" i="4"/>
  <c r="N3264" i="4"/>
  <c r="N3265" i="4"/>
  <c r="N3266" i="4"/>
  <c r="N3267" i="4"/>
  <c r="N3268" i="4"/>
  <c r="N3269" i="4"/>
  <c r="N3270" i="4"/>
  <c r="N3271" i="4"/>
  <c r="N3272" i="4"/>
  <c r="N3273" i="4"/>
  <c r="N3274" i="4"/>
  <c r="N3275" i="4"/>
  <c r="N3276" i="4"/>
  <c r="N3277" i="4"/>
  <c r="N3278" i="4"/>
  <c r="N3279" i="4"/>
  <c r="N3280" i="4"/>
  <c r="N3281" i="4"/>
  <c r="N3282" i="4"/>
  <c r="N3283" i="4"/>
  <c r="N3284" i="4"/>
  <c r="N3285" i="4"/>
  <c r="N3286" i="4"/>
  <c r="N3287" i="4"/>
  <c r="N3288" i="4"/>
  <c r="N3289" i="4"/>
  <c r="N3290" i="4"/>
  <c r="N3291" i="4"/>
  <c r="N3292" i="4"/>
  <c r="N3293" i="4"/>
  <c r="N3294" i="4"/>
  <c r="N3295" i="4"/>
  <c r="N3296" i="4"/>
  <c r="N3297" i="4"/>
  <c r="N3298" i="4"/>
  <c r="N3299" i="4"/>
  <c r="N3300" i="4"/>
  <c r="N3301" i="4"/>
  <c r="N3302" i="4"/>
  <c r="N3303" i="4"/>
  <c r="N3304" i="4"/>
  <c r="N3305" i="4"/>
  <c r="N3306" i="4"/>
  <c r="N3307" i="4"/>
  <c r="N3308" i="4"/>
  <c r="N3309" i="4"/>
  <c r="N3310" i="4"/>
  <c r="N3311" i="4"/>
  <c r="N3312" i="4"/>
  <c r="N3313" i="4"/>
  <c r="N3314" i="4"/>
  <c r="N3315" i="4"/>
  <c r="N3316" i="4"/>
  <c r="N3317" i="4"/>
  <c r="N3318" i="4"/>
  <c r="N3319" i="4"/>
  <c r="N3320" i="4"/>
  <c r="N3321" i="4"/>
  <c r="N3322" i="4"/>
  <c r="N3323" i="4"/>
  <c r="N3324" i="4"/>
  <c r="N3325" i="4"/>
  <c r="N3326" i="4"/>
  <c r="N3327" i="4"/>
  <c r="N3328" i="4"/>
  <c r="N3329" i="4"/>
  <c r="N3330" i="4"/>
  <c r="N3331" i="4"/>
  <c r="N3332" i="4"/>
  <c r="N3333" i="4"/>
  <c r="N3334" i="4"/>
  <c r="N3335" i="4"/>
  <c r="N3336" i="4"/>
  <c r="N3337" i="4"/>
  <c r="N3338" i="4"/>
  <c r="N3339" i="4"/>
  <c r="N3340" i="4"/>
  <c r="N3341" i="4"/>
  <c r="N3342" i="4"/>
  <c r="N3343" i="4"/>
  <c r="N3344" i="4"/>
  <c r="N3345" i="4"/>
  <c r="N3346" i="4"/>
  <c r="N3347" i="4"/>
  <c r="N3348" i="4"/>
  <c r="N3349" i="4"/>
  <c r="N3350" i="4"/>
  <c r="N3351" i="4"/>
  <c r="N3352" i="4"/>
  <c r="N3353" i="4"/>
  <c r="N3354" i="4"/>
  <c r="N3355" i="4"/>
  <c r="N3356" i="4"/>
  <c r="N3357" i="4"/>
  <c r="N3358" i="4"/>
  <c r="N3359" i="4"/>
  <c r="N3360" i="4"/>
  <c r="N3361" i="4"/>
  <c r="N3362" i="4"/>
  <c r="N3363" i="4"/>
  <c r="N3364" i="4"/>
  <c r="N3365" i="4"/>
  <c r="N3366" i="4"/>
  <c r="N3367" i="4"/>
  <c r="N3368" i="4"/>
  <c r="N3369" i="4"/>
  <c r="N3370" i="4"/>
  <c r="N3371" i="4"/>
  <c r="N3372" i="4"/>
  <c r="N3373" i="4"/>
  <c r="N3374" i="4"/>
  <c r="N3375" i="4"/>
  <c r="N3376" i="4"/>
  <c r="N3377" i="4"/>
  <c r="N3378" i="4"/>
  <c r="N3379" i="4"/>
  <c r="N3380" i="4"/>
  <c r="N3381" i="4"/>
  <c r="N3382" i="4"/>
  <c r="N3383" i="4"/>
  <c r="N3384" i="4"/>
  <c r="N3385" i="4"/>
  <c r="N3386" i="4"/>
  <c r="N3387" i="4"/>
  <c r="N3388" i="4"/>
  <c r="N3389" i="4"/>
  <c r="N3390" i="4"/>
  <c r="N3391" i="4"/>
  <c r="N3392" i="4"/>
  <c r="N3393" i="4"/>
  <c r="N3394" i="4"/>
  <c r="N3395" i="4"/>
  <c r="N3396" i="4"/>
  <c r="N3397" i="4"/>
  <c r="N3398" i="4"/>
  <c r="N3399" i="4"/>
  <c r="N3400" i="4"/>
  <c r="N3401" i="4"/>
  <c r="N3402" i="4"/>
  <c r="N3403" i="4"/>
  <c r="N3404" i="4"/>
  <c r="N3405" i="4"/>
  <c r="N3406" i="4"/>
  <c r="N3407" i="4"/>
  <c r="N3408" i="4"/>
  <c r="N3409" i="4"/>
  <c r="N3410" i="4"/>
  <c r="N3411" i="4"/>
  <c r="N3412" i="4"/>
  <c r="N3413" i="4"/>
  <c r="N3414" i="4"/>
  <c r="N3415" i="4"/>
  <c r="N3416" i="4"/>
  <c r="N3417" i="4"/>
  <c r="N3418" i="4"/>
  <c r="N3419" i="4"/>
  <c r="N3420" i="4"/>
  <c r="N3421" i="4"/>
  <c r="N3422" i="4"/>
  <c r="N3423" i="4"/>
  <c r="N3424" i="4"/>
  <c r="N3425" i="4"/>
  <c r="N3426" i="4"/>
  <c r="N3427" i="4"/>
  <c r="N3428" i="4"/>
  <c r="N3429" i="4"/>
  <c r="N3430" i="4"/>
  <c r="N3431" i="4"/>
  <c r="N3432" i="4"/>
  <c r="N3433" i="4"/>
  <c r="N3434" i="4"/>
  <c r="N3435" i="4"/>
  <c r="N3436" i="4"/>
  <c r="N3437" i="4"/>
  <c r="N3438" i="4"/>
  <c r="N3439" i="4"/>
  <c r="N3440" i="4"/>
  <c r="N3441" i="4"/>
  <c r="N3442" i="4"/>
  <c r="N3443" i="4"/>
  <c r="N3444" i="4"/>
  <c r="N3445" i="4"/>
  <c r="N3446" i="4"/>
  <c r="N3447" i="4"/>
  <c r="N3448" i="4"/>
  <c r="N3449" i="4"/>
  <c r="N3450" i="4"/>
  <c r="N3451" i="4"/>
  <c r="N3452" i="4"/>
  <c r="N3453" i="4"/>
  <c r="N3454" i="4"/>
  <c r="N3455" i="4"/>
  <c r="N3456" i="4"/>
  <c r="N3457" i="4"/>
  <c r="N3458" i="4"/>
  <c r="N3459" i="4"/>
  <c r="N3460" i="4"/>
  <c r="N3461" i="4"/>
  <c r="N3462" i="4"/>
  <c r="N3463" i="4"/>
  <c r="N3464" i="4"/>
  <c r="N3465" i="4"/>
  <c r="N3466" i="4"/>
  <c r="N3467" i="4"/>
  <c r="N3468" i="4"/>
  <c r="N3469" i="4"/>
  <c r="N3470" i="4"/>
  <c r="N3471" i="4"/>
  <c r="N3472" i="4"/>
  <c r="N3473" i="4"/>
  <c r="N3474" i="4"/>
  <c r="N3475" i="4"/>
  <c r="N3476" i="4"/>
  <c r="N3477" i="4"/>
  <c r="N3478" i="4"/>
  <c r="N3479" i="4"/>
  <c r="N3480" i="4"/>
  <c r="N3481" i="4"/>
  <c r="N3482" i="4"/>
  <c r="N3483" i="4"/>
  <c r="N3484" i="4"/>
  <c r="N3485" i="4"/>
  <c r="N3486" i="4"/>
  <c r="N3487" i="4"/>
  <c r="N3488" i="4"/>
  <c r="N3489" i="4"/>
  <c r="N3490" i="4"/>
  <c r="N3491" i="4"/>
  <c r="N3492" i="4"/>
  <c r="N3493" i="4"/>
  <c r="N3494" i="4"/>
  <c r="N3495" i="4"/>
  <c r="N3496" i="4"/>
  <c r="N3497" i="4"/>
  <c r="N3498" i="4"/>
  <c r="N3499" i="4"/>
  <c r="N3500" i="4"/>
  <c r="N3501" i="4"/>
  <c r="N3502" i="4"/>
  <c r="N3503" i="4"/>
  <c r="N3504" i="4"/>
  <c r="N3505" i="4"/>
  <c r="N3506" i="4"/>
  <c r="N3507" i="4"/>
  <c r="N3508" i="4"/>
  <c r="N3509" i="4"/>
  <c r="N3510" i="4"/>
  <c r="N3511" i="4"/>
  <c r="N3512" i="4"/>
  <c r="N3513" i="4"/>
  <c r="N3514" i="4"/>
  <c r="N3515" i="4"/>
  <c r="N3516" i="4"/>
  <c r="N3517" i="4"/>
  <c r="N3518" i="4"/>
  <c r="N3519" i="4"/>
  <c r="N3520" i="4"/>
  <c r="N3521" i="4"/>
  <c r="N3522" i="4"/>
  <c r="N3523" i="4"/>
  <c r="N3524" i="4"/>
  <c r="N3525" i="4"/>
  <c r="N3526" i="4"/>
  <c r="N3527" i="4"/>
  <c r="N3528" i="4"/>
  <c r="N3529" i="4"/>
  <c r="N3530" i="4"/>
  <c r="N3531" i="4"/>
  <c r="N3532" i="4"/>
  <c r="N3533" i="4"/>
  <c r="N3534" i="4"/>
  <c r="N3535" i="4"/>
  <c r="N3536" i="4"/>
  <c r="N3537" i="4"/>
  <c r="N3538" i="4"/>
  <c r="N3539" i="4"/>
  <c r="N3540" i="4"/>
  <c r="N3541" i="4"/>
  <c r="N3542" i="4"/>
  <c r="N3543" i="4"/>
  <c r="N3544" i="4"/>
  <c r="N3545" i="4"/>
  <c r="N3546" i="4"/>
  <c r="N3547" i="4"/>
  <c r="N3548" i="4"/>
  <c r="N3549" i="4"/>
  <c r="N3550" i="4"/>
  <c r="N3551" i="4"/>
  <c r="N3552" i="4"/>
  <c r="N3553" i="4"/>
  <c r="N3554" i="4"/>
  <c r="N3555" i="4"/>
  <c r="N3556" i="4"/>
  <c r="N3557" i="4"/>
  <c r="N3558" i="4"/>
  <c r="N3559" i="4"/>
  <c r="N3560" i="4"/>
  <c r="N3561" i="4"/>
  <c r="N3562" i="4"/>
  <c r="N3563" i="4"/>
  <c r="N3564" i="4"/>
  <c r="N3565" i="4"/>
  <c r="N3566" i="4"/>
  <c r="N3567" i="4"/>
  <c r="N3568" i="4"/>
  <c r="N3569" i="4"/>
  <c r="N3570" i="4"/>
  <c r="N3571" i="4"/>
  <c r="N3572" i="4"/>
  <c r="N3573" i="4"/>
  <c r="N3574" i="4"/>
  <c r="N3575" i="4"/>
  <c r="N3576" i="4"/>
  <c r="N3577" i="4"/>
  <c r="N3578" i="4"/>
  <c r="N3579" i="4"/>
  <c r="N3580" i="4"/>
  <c r="N3581" i="4"/>
  <c r="N3582" i="4"/>
  <c r="N3583" i="4"/>
  <c r="N3584" i="4"/>
  <c r="N3585" i="4"/>
  <c r="N3586" i="4"/>
  <c r="N3587" i="4"/>
  <c r="N3588" i="4"/>
  <c r="N3589" i="4"/>
  <c r="N3590" i="4"/>
  <c r="N3591" i="4"/>
  <c r="N3592" i="4"/>
  <c r="N3593" i="4"/>
  <c r="N3594" i="4"/>
  <c r="N3595" i="4"/>
  <c r="N3596" i="4"/>
  <c r="N3597" i="4"/>
  <c r="N3598" i="4"/>
  <c r="N3599" i="4"/>
  <c r="N3600" i="4"/>
  <c r="N3601" i="4"/>
  <c r="N3602" i="4"/>
  <c r="N3603" i="4"/>
  <c r="N3604" i="4"/>
  <c r="N3605" i="4"/>
  <c r="N3606" i="4"/>
  <c r="N3607" i="4"/>
  <c r="N3608" i="4"/>
  <c r="N3609" i="4"/>
  <c r="N3610" i="4"/>
  <c r="N3611" i="4"/>
  <c r="N3612" i="4"/>
  <c r="N3613" i="4"/>
  <c r="N3614" i="4"/>
  <c r="N3615" i="4"/>
  <c r="N3616" i="4"/>
  <c r="N3617" i="4"/>
  <c r="N3618" i="4"/>
  <c r="N3619" i="4"/>
  <c r="N3620" i="4"/>
  <c r="N3621" i="4"/>
  <c r="N3622" i="4"/>
  <c r="N3623" i="4"/>
  <c r="N3624" i="4"/>
  <c r="N3625" i="4"/>
  <c r="N3626" i="4"/>
  <c r="N3627" i="4"/>
  <c r="N3628" i="4"/>
  <c r="N3629" i="4"/>
  <c r="N3630" i="4"/>
  <c r="N3631" i="4"/>
  <c r="N3632" i="4"/>
  <c r="N3633" i="4"/>
  <c r="N3634" i="4"/>
  <c r="N3635" i="4"/>
  <c r="N3636" i="4"/>
  <c r="N3637" i="4"/>
  <c r="N3638" i="4"/>
  <c r="N3639" i="4"/>
  <c r="N3640" i="4"/>
  <c r="N3641" i="4"/>
  <c r="N3642" i="4"/>
  <c r="N3643" i="4"/>
  <c r="N3644" i="4"/>
  <c r="N3645" i="4"/>
  <c r="N3646" i="4"/>
  <c r="N3647" i="4"/>
  <c r="N3648" i="4"/>
  <c r="N3649" i="4"/>
  <c r="N3650" i="4"/>
  <c r="N3651" i="4"/>
  <c r="N3652" i="4"/>
  <c r="N3653" i="4"/>
  <c r="N3654" i="4"/>
  <c r="N3655" i="4"/>
  <c r="N3656" i="4"/>
  <c r="N3657" i="4"/>
  <c r="N3658" i="4"/>
  <c r="N3659" i="4"/>
  <c r="N3660" i="4"/>
  <c r="N3661" i="4"/>
  <c r="N3662" i="4"/>
  <c r="N3663" i="4"/>
  <c r="N3664" i="4"/>
  <c r="N3665" i="4"/>
  <c r="N3666" i="4"/>
  <c r="N3667" i="4"/>
  <c r="N3668" i="4"/>
  <c r="N3669" i="4"/>
  <c r="N3670" i="4"/>
  <c r="N3671" i="4"/>
  <c r="N3672" i="4"/>
  <c r="N3673" i="4"/>
  <c r="N3674" i="4"/>
  <c r="N3675" i="4"/>
  <c r="N3676" i="4"/>
  <c r="N3677" i="4"/>
  <c r="N3678" i="4"/>
  <c r="N3679" i="4"/>
  <c r="N3680" i="4"/>
  <c r="N3681" i="4"/>
  <c r="N3682" i="4"/>
  <c r="N3683" i="4"/>
  <c r="N3684" i="4"/>
  <c r="N3685" i="4"/>
  <c r="N3686" i="4"/>
  <c r="N3687" i="4"/>
  <c r="N3688" i="4"/>
  <c r="N3689" i="4"/>
  <c r="N3690" i="4"/>
  <c r="N3691" i="4"/>
  <c r="N3692" i="4"/>
  <c r="N3693" i="4"/>
  <c r="N3694" i="4"/>
  <c r="N3695" i="4"/>
  <c r="N3696" i="4"/>
  <c r="N3697" i="4"/>
  <c r="N3698" i="4"/>
  <c r="N3699" i="4"/>
  <c r="N3700" i="4"/>
  <c r="N3701" i="4"/>
  <c r="N3702" i="4"/>
  <c r="N3703" i="4"/>
  <c r="N3704" i="4"/>
  <c r="N3705" i="4"/>
  <c r="N3706" i="4"/>
  <c r="N3707" i="4"/>
  <c r="N3708" i="4"/>
  <c r="N3709" i="4"/>
  <c r="N3710" i="4"/>
  <c r="N3711" i="4"/>
  <c r="N3712" i="4"/>
  <c r="N3713" i="4"/>
  <c r="N3714" i="4"/>
  <c r="N3715" i="4"/>
  <c r="N3716" i="4"/>
  <c r="N3717" i="4"/>
  <c r="N3718" i="4"/>
  <c r="N3719" i="4"/>
  <c r="N3720" i="4"/>
  <c r="N3721" i="4"/>
  <c r="N3722" i="4"/>
  <c r="N3723" i="4"/>
  <c r="N3724" i="4"/>
  <c r="N3725" i="4"/>
  <c r="N3726" i="4"/>
  <c r="N3727" i="4"/>
  <c r="N3728" i="4"/>
  <c r="N3729" i="4"/>
  <c r="N3730" i="4"/>
  <c r="N3731" i="4"/>
  <c r="N3732" i="4"/>
  <c r="N3733" i="4"/>
  <c r="N3734" i="4"/>
  <c r="N3735" i="4"/>
  <c r="N3736" i="4"/>
  <c r="N3737" i="4"/>
  <c r="N3738" i="4"/>
  <c r="N3739" i="4"/>
  <c r="N3740" i="4"/>
  <c r="N3741" i="4"/>
  <c r="N3742" i="4"/>
  <c r="N3743" i="4"/>
  <c r="N3744" i="4"/>
  <c r="N3745" i="4"/>
  <c r="N3746" i="4"/>
  <c r="N3747" i="4"/>
  <c r="N3748" i="4"/>
  <c r="N3749" i="4"/>
  <c r="N3750" i="4"/>
  <c r="N3751" i="4"/>
  <c r="N3752" i="4"/>
  <c r="N3753" i="4"/>
  <c r="N3754" i="4"/>
  <c r="N3755" i="4"/>
  <c r="N3756" i="4"/>
  <c r="N3757" i="4"/>
  <c r="N3758" i="4"/>
  <c r="N3759" i="4"/>
  <c r="N3760" i="4"/>
  <c r="N3761" i="4"/>
  <c r="N3762" i="4"/>
  <c r="N3763" i="4"/>
  <c r="N3764" i="4"/>
  <c r="N3765" i="4"/>
  <c r="N3766" i="4"/>
  <c r="N3767" i="4"/>
  <c r="N3768" i="4"/>
  <c r="N3769" i="4"/>
  <c r="N3770" i="4"/>
  <c r="N3771" i="4"/>
  <c r="N3772" i="4"/>
  <c r="N3773" i="4"/>
  <c r="N3774" i="4"/>
  <c r="N3775" i="4"/>
  <c r="N3776" i="4"/>
  <c r="N3777" i="4"/>
  <c r="N3778" i="4"/>
  <c r="N3779" i="4"/>
  <c r="N3780" i="4"/>
  <c r="N3781" i="4"/>
  <c r="N3782" i="4"/>
  <c r="N3783" i="4"/>
  <c r="N3784" i="4"/>
  <c r="N3785" i="4"/>
  <c r="N3786" i="4"/>
  <c r="N3787" i="4"/>
  <c r="N3788" i="4"/>
  <c r="N3789" i="4"/>
  <c r="N3790" i="4"/>
  <c r="N3791" i="4"/>
  <c r="N3792" i="4"/>
  <c r="N3793" i="4"/>
  <c r="N3794" i="4"/>
  <c r="N3795" i="4"/>
  <c r="N3796" i="4"/>
  <c r="N3797" i="4"/>
  <c r="N3798" i="4"/>
  <c r="N3799" i="4"/>
  <c r="N3800" i="4"/>
  <c r="N3801" i="4"/>
  <c r="N3802" i="4"/>
  <c r="N3803" i="4"/>
  <c r="N3804" i="4"/>
  <c r="N3805" i="4"/>
  <c r="N3806" i="4"/>
  <c r="N3807" i="4"/>
  <c r="N3808" i="4"/>
  <c r="N3809" i="4"/>
  <c r="N3810" i="4"/>
  <c r="N3811" i="4"/>
  <c r="N3812" i="4"/>
  <c r="N3813" i="4"/>
  <c r="N3814" i="4"/>
  <c r="N3815" i="4"/>
  <c r="N3816" i="4"/>
  <c r="N3817" i="4"/>
  <c r="N3818" i="4"/>
  <c r="N3819" i="4"/>
  <c r="N3820" i="4"/>
  <c r="N3821" i="4"/>
  <c r="N3822" i="4"/>
  <c r="N3823" i="4"/>
  <c r="N3824" i="4"/>
  <c r="N3825" i="4"/>
  <c r="N3826" i="4"/>
  <c r="N3827" i="4"/>
  <c r="N3828" i="4"/>
  <c r="N3829" i="4"/>
  <c r="N3830" i="4"/>
  <c r="N3831" i="4"/>
  <c r="N3832" i="4"/>
  <c r="N3833" i="4"/>
  <c r="N3834" i="4"/>
  <c r="N3835" i="4"/>
  <c r="N3836" i="4"/>
  <c r="N3837" i="4"/>
  <c r="N3838" i="4"/>
  <c r="N3839" i="4"/>
  <c r="N3840" i="4"/>
  <c r="N3841" i="4"/>
  <c r="N3842" i="4"/>
  <c r="N3843" i="4"/>
  <c r="N3844" i="4"/>
  <c r="N3845" i="4"/>
  <c r="N3846" i="4"/>
  <c r="N3847" i="4"/>
  <c r="N3848" i="4"/>
  <c r="N3849" i="4"/>
  <c r="N3850" i="4"/>
  <c r="N3851" i="4"/>
  <c r="N3852" i="4"/>
  <c r="N3853" i="4"/>
  <c r="N3854" i="4"/>
  <c r="N3855" i="4"/>
  <c r="N3856" i="4"/>
  <c r="N3857" i="4"/>
  <c r="N3858" i="4"/>
  <c r="N3859" i="4"/>
  <c r="N3860" i="4"/>
  <c r="N3861" i="4"/>
  <c r="N3862" i="4"/>
  <c r="N3863" i="4"/>
  <c r="N3864" i="4"/>
  <c r="N3865" i="4"/>
  <c r="N3866" i="4"/>
  <c r="N3867" i="4"/>
  <c r="N3868" i="4"/>
  <c r="N3869" i="4"/>
  <c r="N3870" i="4"/>
  <c r="N3871" i="4"/>
  <c r="N3872" i="4"/>
  <c r="N3873" i="4"/>
  <c r="N3874" i="4"/>
  <c r="N3875" i="4"/>
  <c r="N3876" i="4"/>
  <c r="N3877" i="4"/>
  <c r="N3878" i="4"/>
  <c r="N3879" i="4"/>
  <c r="N3880" i="4"/>
  <c r="N3881" i="4"/>
  <c r="N3882" i="4"/>
  <c r="N3883" i="4"/>
  <c r="N3884" i="4"/>
  <c r="N3885" i="4"/>
  <c r="N3886" i="4"/>
  <c r="N3887" i="4"/>
  <c r="N3888" i="4"/>
  <c r="N3889" i="4"/>
  <c r="N3890" i="4"/>
  <c r="N3891" i="4"/>
  <c r="N3892" i="4"/>
  <c r="N3893" i="4"/>
  <c r="N3894" i="4"/>
  <c r="N3895" i="4"/>
  <c r="N3896" i="4"/>
  <c r="N3897" i="4"/>
  <c r="N3898" i="4"/>
  <c r="N3899" i="4"/>
  <c r="N3900" i="4"/>
  <c r="N3901" i="4"/>
  <c r="N3902" i="4"/>
  <c r="N3903" i="4"/>
  <c r="N3904" i="4"/>
  <c r="N3905" i="4"/>
  <c r="N3906" i="4"/>
  <c r="N3907" i="4"/>
  <c r="N3908" i="4"/>
  <c r="N3909" i="4"/>
  <c r="N3910" i="4"/>
  <c r="N3911" i="4"/>
  <c r="N3912" i="4"/>
  <c r="N3913" i="4"/>
  <c r="N3914" i="4"/>
  <c r="N3915" i="4"/>
  <c r="N3916" i="4"/>
  <c r="N3917" i="4"/>
  <c r="N3918" i="4"/>
  <c r="N3919" i="4"/>
  <c r="N3920" i="4"/>
  <c r="N3921" i="4"/>
  <c r="N3922" i="4"/>
  <c r="N3923" i="4"/>
  <c r="N3924" i="4"/>
  <c r="N3925" i="4"/>
  <c r="N3926" i="4"/>
  <c r="N3927" i="4"/>
  <c r="N3928" i="4"/>
  <c r="N3929" i="4"/>
  <c r="N3930" i="4"/>
  <c r="N3931" i="4"/>
  <c r="N3932" i="4"/>
  <c r="N3933" i="4"/>
  <c r="N3934" i="4"/>
  <c r="N3935" i="4"/>
  <c r="N3936" i="4"/>
  <c r="N3937" i="4"/>
  <c r="N3938" i="4"/>
  <c r="N3939" i="4"/>
  <c r="N3940" i="4"/>
  <c r="N3941" i="4"/>
  <c r="N3942" i="4"/>
  <c r="N3943" i="4"/>
  <c r="N3944" i="4"/>
  <c r="N3945" i="4"/>
  <c r="N3946" i="4"/>
  <c r="N3947" i="4"/>
  <c r="N3948" i="4"/>
  <c r="N3949" i="4"/>
  <c r="N3950" i="4"/>
  <c r="N3951" i="4"/>
  <c r="N3952" i="4"/>
  <c r="N3953" i="4"/>
  <c r="N3954" i="4"/>
  <c r="N3955" i="4"/>
  <c r="N3956" i="4"/>
  <c r="N3957" i="4"/>
  <c r="N3958" i="4"/>
  <c r="N3959" i="4"/>
  <c r="N3960" i="4"/>
  <c r="N3961" i="4"/>
  <c r="N3962" i="4"/>
  <c r="N3963" i="4"/>
  <c r="N3964" i="4"/>
  <c r="N3965" i="4"/>
  <c r="N3966" i="4"/>
  <c r="N3967" i="4"/>
  <c r="N3968" i="4"/>
  <c r="N3969" i="4"/>
  <c r="N3970" i="4"/>
  <c r="N3971" i="4"/>
  <c r="N3972" i="4"/>
  <c r="N3973" i="4"/>
  <c r="N3974" i="4"/>
  <c r="N3975" i="4"/>
  <c r="N3976" i="4"/>
  <c r="N3977" i="4"/>
  <c r="N3978" i="4"/>
  <c r="N3979" i="4"/>
  <c r="N3980" i="4"/>
  <c r="N3981" i="4"/>
  <c r="N3982" i="4"/>
  <c r="N3983" i="4"/>
  <c r="N3984" i="4"/>
  <c r="N3985" i="4"/>
  <c r="N3986" i="4"/>
  <c r="N3987" i="4"/>
  <c r="N3988" i="4"/>
  <c r="N3989" i="4"/>
  <c r="N3990" i="4"/>
  <c r="N3991" i="4"/>
  <c r="N3992" i="4"/>
  <c r="N3993" i="4"/>
  <c r="N3994" i="4"/>
  <c r="N3995" i="4"/>
  <c r="N3996" i="4"/>
  <c r="N3997" i="4"/>
  <c r="N3998" i="4"/>
  <c r="N3999" i="4"/>
  <c r="N4000" i="4"/>
  <c r="N4001" i="4"/>
  <c r="N4002" i="4"/>
  <c r="N4003" i="4"/>
  <c r="N4004" i="4"/>
  <c r="N4005" i="4"/>
  <c r="N4006" i="4"/>
  <c r="N4007" i="4"/>
  <c r="N4008" i="4"/>
  <c r="N4009" i="4"/>
  <c r="N4010" i="4"/>
  <c r="N4011" i="4"/>
  <c r="N4012" i="4"/>
  <c r="N4013" i="4"/>
  <c r="N4014" i="4"/>
  <c r="N4015" i="4"/>
  <c r="N4016" i="4"/>
  <c r="N4017" i="4"/>
  <c r="N4018" i="4"/>
  <c r="N4019" i="4"/>
  <c r="N4020" i="4"/>
  <c r="N4021" i="4"/>
  <c r="N4022" i="4"/>
  <c r="N4023" i="4"/>
  <c r="N4024" i="4"/>
  <c r="N4025" i="4"/>
  <c r="N4026" i="4"/>
  <c r="N4027" i="4"/>
  <c r="N4028" i="4"/>
  <c r="N4029" i="4"/>
  <c r="N4030" i="4"/>
  <c r="N4031" i="4"/>
  <c r="N4032" i="4"/>
  <c r="N4033" i="4"/>
  <c r="N4034" i="4"/>
  <c r="N4035" i="4"/>
  <c r="N4036" i="4"/>
  <c r="N4037" i="4"/>
  <c r="N4038" i="4"/>
  <c r="N4039" i="4"/>
  <c r="N4040" i="4"/>
  <c r="N4041" i="4"/>
  <c r="N4042" i="4"/>
  <c r="N4043" i="4"/>
  <c r="N4044" i="4"/>
  <c r="N4045" i="4"/>
  <c r="N4046" i="4"/>
  <c r="N4047" i="4"/>
  <c r="N4048" i="4"/>
  <c r="N4049" i="4"/>
  <c r="N4050" i="4"/>
  <c r="N4051" i="4"/>
  <c r="N4052" i="4"/>
  <c r="N4053" i="4"/>
  <c r="N4054" i="4"/>
  <c r="N4055" i="4"/>
  <c r="N4056" i="4"/>
  <c r="N4057" i="4"/>
  <c r="N4058" i="4"/>
  <c r="N4059" i="4"/>
  <c r="N4060" i="4"/>
  <c r="N4061" i="4"/>
  <c r="N4062" i="4"/>
  <c r="N4063" i="4"/>
  <c r="N4064" i="4"/>
  <c r="N4065" i="4"/>
  <c r="N4066" i="4"/>
  <c r="N4067" i="4"/>
  <c r="N4068" i="4"/>
  <c r="N4069" i="4"/>
  <c r="N4070" i="4"/>
  <c r="N4071" i="4"/>
  <c r="N4072" i="4"/>
  <c r="N4073" i="4"/>
  <c r="N4074" i="4"/>
  <c r="N4075" i="4"/>
  <c r="N4076" i="4"/>
  <c r="N4077" i="4"/>
  <c r="N4078" i="4"/>
  <c r="N4079" i="4"/>
  <c r="N4080" i="4"/>
  <c r="N4081" i="4"/>
  <c r="N4082" i="4"/>
  <c r="N4083" i="4"/>
  <c r="N4084" i="4"/>
  <c r="N4085" i="4"/>
  <c r="N4086" i="4"/>
  <c r="N4087" i="4"/>
  <c r="N4088" i="4"/>
  <c r="N4089" i="4"/>
  <c r="N4090" i="4"/>
  <c r="N4091" i="4"/>
  <c r="N4092" i="4"/>
  <c r="N4093" i="4"/>
  <c r="N4094" i="4"/>
  <c r="N4095" i="4"/>
  <c r="N4096" i="4"/>
  <c r="N4097" i="4"/>
  <c r="N4098" i="4"/>
  <c r="N4099" i="4"/>
  <c r="N4100" i="4"/>
  <c r="N4101" i="4"/>
  <c r="N4102" i="4"/>
  <c r="N4103" i="4"/>
  <c r="N4104" i="4"/>
  <c r="N4105" i="4"/>
  <c r="N4106" i="4"/>
  <c r="N4107" i="4"/>
  <c r="N4108" i="4"/>
  <c r="N4109" i="4"/>
  <c r="N4110" i="4"/>
  <c r="N4111" i="4"/>
  <c r="N4112" i="4"/>
  <c r="N4113" i="4"/>
  <c r="N4114" i="4"/>
  <c r="N4115" i="4"/>
  <c r="N4116" i="4"/>
  <c r="N4117" i="4"/>
  <c r="N4118" i="4"/>
  <c r="N4119" i="4"/>
  <c r="N4120" i="4"/>
  <c r="N4121" i="4"/>
  <c r="N4122" i="4"/>
  <c r="N4123" i="4"/>
  <c r="N4124" i="4"/>
  <c r="N4125" i="4"/>
  <c r="N4126" i="4"/>
  <c r="N4127" i="4"/>
  <c r="N4128" i="4"/>
  <c r="N4129" i="4"/>
  <c r="N4130" i="4"/>
  <c r="N4131" i="4"/>
  <c r="N4132" i="4"/>
  <c r="N4133" i="4"/>
  <c r="N4134" i="4"/>
  <c r="N4135" i="4"/>
  <c r="N4136" i="4"/>
  <c r="N4137" i="4"/>
  <c r="N4138" i="4"/>
  <c r="N4139" i="4"/>
  <c r="N4140" i="4"/>
  <c r="N4141" i="4"/>
  <c r="N4142" i="4"/>
  <c r="N4143" i="4"/>
  <c r="N4144" i="4"/>
  <c r="N4145" i="4"/>
  <c r="N4146" i="4"/>
  <c r="N4147" i="4"/>
  <c r="N4148" i="4"/>
  <c r="N4149" i="4"/>
  <c r="N4150" i="4"/>
  <c r="N4151" i="4"/>
  <c r="N4152" i="4"/>
  <c r="N4153" i="4"/>
  <c r="N4154" i="4"/>
  <c r="N4155" i="4"/>
  <c r="N4156" i="4"/>
  <c r="N4157" i="4"/>
  <c r="N4158" i="4"/>
  <c r="N4159" i="4"/>
  <c r="N4160" i="4"/>
  <c r="N4161" i="4"/>
  <c r="N4162" i="4"/>
  <c r="N4163" i="4"/>
  <c r="N4164" i="4"/>
  <c r="N4165" i="4"/>
  <c r="N4166" i="4"/>
  <c r="N4167" i="4"/>
  <c r="N4168" i="4"/>
  <c r="N4169" i="4"/>
  <c r="N4170" i="4"/>
  <c r="N4171" i="4"/>
  <c r="N4172" i="4"/>
  <c r="N4173" i="4"/>
  <c r="N4174" i="4"/>
  <c r="N4175" i="4"/>
  <c r="N4176" i="4"/>
  <c r="N4177" i="4"/>
  <c r="N4178" i="4"/>
  <c r="N4179" i="4"/>
  <c r="N4180" i="4"/>
  <c r="N4181" i="4"/>
  <c r="N4182" i="4"/>
  <c r="N4183" i="4"/>
  <c r="N4184" i="4"/>
  <c r="N4185" i="4"/>
  <c r="N4186" i="4"/>
  <c r="N4187" i="4"/>
  <c r="N4188" i="4"/>
  <c r="N4189" i="4"/>
  <c r="N4190" i="4"/>
  <c r="N4191" i="4"/>
  <c r="N4192" i="4"/>
  <c r="N4193" i="4"/>
  <c r="N4194" i="4"/>
  <c r="N4195" i="4"/>
  <c r="N4196" i="4"/>
  <c r="N4197" i="4"/>
  <c r="N4198" i="4"/>
  <c r="N4199" i="4"/>
  <c r="N4200" i="4"/>
  <c r="N4201" i="4"/>
  <c r="N4202" i="4"/>
  <c r="N4203" i="4"/>
  <c r="N4204" i="4"/>
  <c r="N4205" i="4"/>
  <c r="N4206" i="4"/>
  <c r="N4207" i="4"/>
  <c r="N4208" i="4"/>
  <c r="N4209" i="4"/>
  <c r="N4210" i="4"/>
  <c r="N4211" i="4"/>
  <c r="N4212" i="4"/>
  <c r="N4213" i="4"/>
  <c r="N4214" i="4"/>
  <c r="N4215" i="4"/>
  <c r="N4216" i="4"/>
  <c r="N4217" i="4"/>
  <c r="N4218" i="4"/>
  <c r="N4219" i="4"/>
  <c r="N4220" i="4"/>
  <c r="N4221" i="4"/>
  <c r="N4222" i="4"/>
  <c r="N4223" i="4"/>
  <c r="N4224" i="4"/>
  <c r="N4225" i="4"/>
  <c r="N4226" i="4"/>
  <c r="N4227" i="4"/>
  <c r="N4228" i="4"/>
  <c r="N4229" i="4"/>
  <c r="N4230" i="4"/>
  <c r="N4231" i="4"/>
  <c r="N4232" i="4"/>
  <c r="N4233" i="4"/>
  <c r="N4234" i="4"/>
  <c r="N4235" i="4"/>
  <c r="N4236" i="4"/>
  <c r="N4237" i="4"/>
  <c r="N4238" i="4"/>
  <c r="N4239" i="4"/>
  <c r="N4240" i="4"/>
  <c r="N4241" i="4"/>
  <c r="N4242" i="4"/>
  <c r="N4243" i="4"/>
  <c r="N4244" i="4"/>
  <c r="N4245" i="4"/>
  <c r="N4246" i="4"/>
  <c r="N4247" i="4"/>
  <c r="N4248" i="4"/>
  <c r="N4249" i="4"/>
  <c r="N4250" i="4"/>
  <c r="N4251" i="4"/>
  <c r="N4252" i="4"/>
  <c r="N4253" i="4"/>
  <c r="N4254" i="4"/>
  <c r="N4255" i="4"/>
  <c r="N4256" i="4"/>
  <c r="N4257" i="4"/>
  <c r="N4258" i="4"/>
  <c r="N4259" i="4"/>
  <c r="N4260" i="4"/>
  <c r="N4261" i="4"/>
  <c r="N4262" i="4"/>
  <c r="N4263" i="4"/>
  <c r="N4264" i="4"/>
  <c r="N4265" i="4"/>
  <c r="N4266" i="4"/>
  <c r="N4267" i="4"/>
  <c r="N4268" i="4"/>
  <c r="N4269" i="4"/>
  <c r="N4270" i="4"/>
  <c r="N4271" i="4"/>
  <c r="N4272" i="4"/>
  <c r="N4273" i="4"/>
  <c r="N4274" i="4"/>
  <c r="N4275" i="4"/>
  <c r="N4276" i="4"/>
  <c r="N4277" i="4"/>
  <c r="N4278" i="4"/>
  <c r="N4279" i="4"/>
  <c r="N4280" i="4"/>
  <c r="N4281" i="4"/>
  <c r="N4282" i="4"/>
  <c r="N4283" i="4"/>
  <c r="N4284" i="4"/>
  <c r="N4285" i="4"/>
  <c r="N4286" i="4"/>
  <c r="N4287" i="4"/>
  <c r="N4288" i="4"/>
  <c r="N4289" i="4"/>
  <c r="N4290" i="4"/>
  <c r="N4291" i="4"/>
  <c r="N4292" i="4"/>
  <c r="N4293" i="4"/>
  <c r="N4294" i="4"/>
  <c r="N4295" i="4"/>
  <c r="N4296" i="4"/>
  <c r="N4297" i="4"/>
  <c r="N4298" i="4"/>
  <c r="N4299" i="4"/>
  <c r="N4300" i="4"/>
  <c r="N4301" i="4"/>
  <c r="N4302" i="4"/>
  <c r="N4303" i="4"/>
  <c r="N4304" i="4"/>
  <c r="N4305" i="4"/>
  <c r="N4306" i="4"/>
  <c r="N4307" i="4"/>
  <c r="N4308" i="4"/>
  <c r="N4309" i="4"/>
  <c r="N4310" i="4"/>
  <c r="N4311" i="4"/>
  <c r="N4312" i="4"/>
  <c r="N4313" i="4"/>
  <c r="N4314" i="4"/>
  <c r="N4315" i="4"/>
  <c r="N4316" i="4"/>
  <c r="N4317" i="4"/>
  <c r="N4318" i="4"/>
  <c r="N4319" i="4"/>
  <c r="N4320" i="4"/>
  <c r="N4321" i="4"/>
  <c r="N4322" i="4"/>
  <c r="N4323" i="4"/>
  <c r="N4324" i="4"/>
  <c r="N4325" i="4"/>
  <c r="N4326" i="4"/>
  <c r="N4327" i="4"/>
  <c r="N4328" i="4"/>
  <c r="N4329" i="4"/>
  <c r="N4330" i="4"/>
  <c r="N4331" i="4"/>
  <c r="N4332" i="4"/>
  <c r="N4333" i="4"/>
  <c r="N4334" i="4"/>
  <c r="N4335" i="4"/>
  <c r="N4336" i="4"/>
  <c r="N4337" i="4"/>
  <c r="N4338" i="4"/>
  <c r="N4339" i="4"/>
  <c r="N4340" i="4"/>
  <c r="N4341" i="4"/>
  <c r="N4342" i="4"/>
  <c r="N4343" i="4"/>
  <c r="N4344" i="4"/>
  <c r="N4345" i="4"/>
  <c r="N4346" i="4"/>
  <c r="N4347" i="4"/>
  <c r="N4348" i="4"/>
  <c r="N4349" i="4"/>
  <c r="N4350" i="4"/>
  <c r="N4351" i="4"/>
  <c r="N4352" i="4"/>
  <c r="N4353" i="4"/>
  <c r="N4354" i="4"/>
  <c r="N4355" i="4"/>
  <c r="N4356" i="4"/>
  <c r="N4357" i="4"/>
  <c r="N4358" i="4"/>
  <c r="N4359" i="4"/>
  <c r="N4360" i="4"/>
  <c r="N4361" i="4"/>
  <c r="N4362" i="4"/>
  <c r="N4363" i="4"/>
  <c r="N4364" i="4"/>
  <c r="N4365" i="4"/>
  <c r="N4366" i="4"/>
  <c r="N4367" i="4"/>
  <c r="N4368" i="4"/>
  <c r="N4369" i="4"/>
  <c r="N4370" i="4"/>
  <c r="N4371" i="4"/>
  <c r="N4372" i="4"/>
  <c r="N4373" i="4"/>
  <c r="N4374" i="4"/>
  <c r="N4375" i="4"/>
  <c r="N4376" i="4"/>
  <c r="N4377" i="4"/>
  <c r="N4378" i="4"/>
  <c r="N4379" i="4"/>
  <c r="N4380" i="4"/>
  <c r="N4381" i="4"/>
  <c r="N4382" i="4"/>
  <c r="N4383" i="4"/>
  <c r="N4384" i="4"/>
  <c r="N4385" i="4"/>
  <c r="N4386" i="4"/>
  <c r="N4387" i="4"/>
  <c r="N4388" i="4"/>
  <c r="N4389" i="4"/>
  <c r="N4390" i="4"/>
  <c r="N4391" i="4"/>
  <c r="N4392" i="4"/>
  <c r="N4393" i="4"/>
  <c r="N4394" i="4"/>
  <c r="N4395" i="4"/>
  <c r="N4396" i="4"/>
  <c r="N4397" i="4"/>
  <c r="N4398" i="4"/>
  <c r="N4399" i="4"/>
  <c r="N4400" i="4"/>
  <c r="N4401" i="4"/>
  <c r="N4402" i="4"/>
  <c r="N4403" i="4"/>
  <c r="N4404" i="4"/>
  <c r="N4405" i="4"/>
  <c r="N4406" i="4"/>
  <c r="N4407" i="4"/>
  <c r="N4408" i="4"/>
  <c r="N4409" i="4"/>
  <c r="N4410" i="4"/>
  <c r="N4411" i="4"/>
  <c r="N4412" i="4"/>
  <c r="N4413" i="4"/>
  <c r="N4414" i="4"/>
  <c r="N4415" i="4"/>
  <c r="N4416" i="4"/>
  <c r="N4417" i="4"/>
  <c r="N4418" i="4"/>
  <c r="N4419" i="4"/>
  <c r="N4420" i="4"/>
  <c r="N4421" i="4"/>
  <c r="N4422" i="4"/>
  <c r="N4423" i="4"/>
  <c r="N4424" i="4"/>
  <c r="N4425" i="4"/>
  <c r="N4426" i="4"/>
  <c r="N4427" i="4"/>
  <c r="N4428" i="4"/>
  <c r="N4429" i="4"/>
  <c r="N4430" i="4"/>
  <c r="N4431" i="4"/>
  <c r="N4432" i="4"/>
  <c r="N4433" i="4"/>
  <c r="N4434" i="4"/>
  <c r="N4435" i="4"/>
  <c r="N4436" i="4"/>
  <c r="N4437" i="4"/>
  <c r="N4438" i="4"/>
  <c r="N4439" i="4"/>
  <c r="N4440" i="4"/>
  <c r="N4441" i="4"/>
  <c r="N4442" i="4"/>
  <c r="N4443" i="4"/>
  <c r="N4444" i="4"/>
  <c r="N4445" i="4"/>
  <c r="N4446" i="4"/>
  <c r="N4447" i="4"/>
  <c r="N4448" i="4"/>
  <c r="N4449" i="4"/>
  <c r="N4450" i="4"/>
  <c r="N4451" i="4"/>
  <c r="N4452" i="4"/>
  <c r="N4453" i="4"/>
  <c r="N4454" i="4"/>
  <c r="N4455" i="4"/>
  <c r="N4456" i="4"/>
  <c r="N4457" i="4"/>
  <c r="N4458" i="4"/>
  <c r="N4459" i="4"/>
  <c r="N4460" i="4"/>
  <c r="N4461" i="4"/>
  <c r="N4462" i="4"/>
  <c r="N4463" i="4"/>
  <c r="N4464" i="4"/>
  <c r="N4465" i="4"/>
  <c r="N4466" i="4"/>
  <c r="N4467" i="4"/>
  <c r="N4468" i="4"/>
  <c r="N4469" i="4"/>
  <c r="N4470" i="4"/>
  <c r="N4471" i="4"/>
  <c r="N4472" i="4"/>
  <c r="N4473" i="4"/>
  <c r="N4474" i="4"/>
  <c r="N4475" i="4"/>
  <c r="N4476" i="4"/>
  <c r="N4477" i="4"/>
  <c r="N4478" i="4"/>
  <c r="N4479" i="4"/>
  <c r="N4480" i="4"/>
  <c r="N4481" i="4"/>
  <c r="N4482" i="4"/>
  <c r="N4483" i="4"/>
  <c r="N4484" i="4"/>
  <c r="N4485" i="4"/>
  <c r="N4486" i="4"/>
  <c r="N4487" i="4"/>
  <c r="N4488" i="4"/>
  <c r="N4489" i="4"/>
  <c r="N4490" i="4"/>
  <c r="N4491" i="4"/>
  <c r="N4492" i="4"/>
  <c r="N4493" i="4"/>
  <c r="N4494" i="4"/>
  <c r="N4495" i="4"/>
  <c r="N4496" i="4"/>
  <c r="N4497" i="4"/>
  <c r="N4498" i="4"/>
  <c r="N4499" i="4"/>
  <c r="N4500" i="4"/>
  <c r="N4501" i="4"/>
  <c r="N4502" i="4"/>
  <c r="N4503" i="4"/>
  <c r="N4504" i="4"/>
  <c r="N4505" i="4"/>
  <c r="N4506" i="4"/>
  <c r="N4507" i="4"/>
  <c r="N4508" i="4"/>
  <c r="N4509" i="4"/>
  <c r="N4510" i="4"/>
  <c r="N4511" i="4"/>
  <c r="N4512" i="4"/>
  <c r="N4513" i="4"/>
  <c r="N4514" i="4"/>
  <c r="N4515" i="4"/>
  <c r="N4516" i="4"/>
  <c r="N4517" i="4"/>
  <c r="N4518" i="4"/>
  <c r="N4519" i="4"/>
  <c r="N4520" i="4"/>
  <c r="N4521" i="4"/>
  <c r="N4522" i="4"/>
  <c r="N4523" i="4"/>
  <c r="N4524" i="4"/>
  <c r="N4525" i="4"/>
  <c r="N4526" i="4"/>
  <c r="N4527" i="4"/>
  <c r="N4528" i="4"/>
  <c r="N4529" i="4"/>
  <c r="N4530" i="4"/>
  <c r="N4531" i="4"/>
  <c r="N4532" i="4"/>
  <c r="N4533" i="4"/>
  <c r="N4534" i="4"/>
  <c r="N4535" i="4"/>
  <c r="N4536" i="4"/>
  <c r="N4537" i="4"/>
  <c r="N4538" i="4"/>
  <c r="N4539" i="4"/>
  <c r="N4540" i="4"/>
  <c r="N4541" i="4"/>
  <c r="N4542" i="4"/>
  <c r="N4543" i="4"/>
  <c r="N4544" i="4"/>
  <c r="N4545" i="4"/>
  <c r="N4546" i="4"/>
  <c r="N4547" i="4"/>
  <c r="N4548" i="4"/>
  <c r="N4549" i="4"/>
  <c r="N4550" i="4"/>
  <c r="N455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4766EB6-1A14-4087-A557-985952CA1AD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E8FDBE5-93A1-4A83-B263-33FC7364DCA2}" name="WorksheetConnection_Cleaned Sales!$A$1:$M$4551" type="102" refreshedVersion="8" minRefreshableVersion="5">
    <extLst>
      <ext xmlns:x15="http://schemas.microsoft.com/office/spreadsheetml/2010/11/main" uri="{DE250136-89BD-433C-8126-D09CA5730AF9}">
        <x15:connection id="Range" autoDelete="1">
          <x15:rangePr sourceName="_xlcn.WorksheetConnection_CleanedSalesA1M4551"/>
        </x15:connection>
      </ext>
    </extLst>
  </connection>
</connections>
</file>

<file path=xl/sharedStrings.xml><?xml version="1.0" encoding="utf-8"?>
<sst xmlns="http://schemas.openxmlformats.org/spreadsheetml/2006/main" count="63837" uniqueCount="78">
  <si>
    <t>Product_ID</t>
  </si>
  <si>
    <t>Sale_Date</t>
  </si>
  <si>
    <t>Sales_Rep</t>
  </si>
  <si>
    <t>Region</t>
  </si>
  <si>
    <t>Sales_Amount</t>
  </si>
  <si>
    <t>Quantity_Sold</t>
  </si>
  <si>
    <t>Product_Category</t>
  </si>
  <si>
    <t>Unit_Cost</t>
  </si>
  <si>
    <t>Unit_Price</t>
  </si>
  <si>
    <t>Customer_Type</t>
  </si>
  <si>
    <t>Discount</t>
  </si>
  <si>
    <t>Payment_Method</t>
  </si>
  <si>
    <t>Sales_Channel</t>
  </si>
  <si>
    <t>David</t>
  </si>
  <si>
    <t>East</t>
  </si>
  <si>
    <t>Food</t>
  </si>
  <si>
    <t>Returning</t>
  </si>
  <si>
    <t>Credit Card</t>
  </si>
  <si>
    <t>Retail</t>
  </si>
  <si>
    <t>Eve</t>
  </si>
  <si>
    <t>North</t>
  </si>
  <si>
    <t>Electronics</t>
  </si>
  <si>
    <t>Online</t>
  </si>
  <si>
    <t>Charlie</t>
  </si>
  <si>
    <t>Clothing</t>
  </si>
  <si>
    <t>New</t>
  </si>
  <si>
    <t>Bank Transfer</t>
  </si>
  <si>
    <t>West</t>
  </si>
  <si>
    <t>Furniture</t>
  </si>
  <si>
    <t>Bob</t>
  </si>
  <si>
    <t>South</t>
  </si>
  <si>
    <t>Cash</t>
  </si>
  <si>
    <t>Alice</t>
  </si>
  <si>
    <t>NORTH</t>
  </si>
  <si>
    <t>east</t>
  </si>
  <si>
    <t>SOuth</t>
  </si>
  <si>
    <t>west</t>
  </si>
  <si>
    <t>SOUTH</t>
  </si>
  <si>
    <t>WEST</t>
  </si>
  <si>
    <t xml:space="preserve"> Electronics</t>
  </si>
  <si>
    <t xml:space="preserve"> Food</t>
  </si>
  <si>
    <t xml:space="preserve">  Food</t>
  </si>
  <si>
    <t xml:space="preserve"> Clothing</t>
  </si>
  <si>
    <t xml:space="preserve">  Furniture</t>
  </si>
  <si>
    <t xml:space="preserve">  Electronics</t>
  </si>
  <si>
    <t>returning</t>
  </si>
  <si>
    <t>new</t>
  </si>
  <si>
    <t xml:space="preserve">  Clothing</t>
  </si>
  <si>
    <t xml:space="preserve">       Furniture</t>
  </si>
  <si>
    <t>ReturninG</t>
  </si>
  <si>
    <t>NeW</t>
  </si>
  <si>
    <t>returninG</t>
  </si>
  <si>
    <t>rEturning</t>
  </si>
  <si>
    <t xml:space="preserve">     Furniture</t>
  </si>
  <si>
    <t>NEW</t>
  </si>
  <si>
    <t>RETURNING</t>
  </si>
  <si>
    <t>Sales_Rep2</t>
  </si>
  <si>
    <t>Row Labels</t>
  </si>
  <si>
    <t>Grand Total</t>
  </si>
  <si>
    <t>Sum of Sales_Amount</t>
  </si>
  <si>
    <t>Jan</t>
  </si>
  <si>
    <t>Feb</t>
  </si>
  <si>
    <t>Mar</t>
  </si>
  <si>
    <t>Apr</t>
  </si>
  <si>
    <t>May</t>
  </si>
  <si>
    <t>Jun</t>
  </si>
  <si>
    <t>Jul</t>
  </si>
  <si>
    <t>Aug</t>
  </si>
  <si>
    <t>Sep</t>
  </si>
  <si>
    <t>Oct</t>
  </si>
  <si>
    <t>Nov</t>
  </si>
  <si>
    <t>Dec</t>
  </si>
  <si>
    <t>Column Labels</t>
  </si>
  <si>
    <t>Total sales</t>
  </si>
  <si>
    <t>Total Orders</t>
  </si>
  <si>
    <t>AVG discount</t>
  </si>
  <si>
    <t>Top selling category</t>
  </si>
  <si>
    <t>Average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</si>
</sst>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
      <patternFill patternType="solid">
        <fgColor theme="9" tint="0.79998168889431442"/>
        <bgColor indexed="64"/>
      </patternFill>
    </fill>
    <fill>
      <patternFill patternType="solid">
        <fgColor rgb="FFEFF6EA"/>
        <bgColor indexed="64"/>
      </patternFill>
    </fill>
    <fill>
      <patternFill patternType="solid">
        <fgColor theme="9"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0">
    <xf numFmtId="0" fontId="0" fillId="0" borderId="0" xfId="0"/>
    <xf numFmtId="14" fontId="0" fillId="0" borderId="0" xfId="0" applyNumberFormat="1"/>
    <xf numFmtId="0" fontId="13" fillId="33" borderId="0" xfId="0" applyFont="1" applyFill="1"/>
    <xf numFmtId="49" fontId="13" fillId="33" borderId="0" xfId="0" applyNumberFormat="1" applyFont="1" applyFill="1"/>
    <xf numFmtId="49" fontId="0" fillId="0" borderId="0" xfId="0" applyNumberFormat="1"/>
    <xf numFmtId="164" fontId="13" fillId="33" borderId="0" xfId="0" applyNumberFormat="1" applyFont="1" applyFill="1"/>
    <xf numFmtId="164" fontId="0" fillId="0" borderId="0" xfId="0" applyNumberFormat="1"/>
    <xf numFmtId="14" fontId="13" fillId="33" borderId="0" xfId="0" applyNumberFormat="1" applyFont="1" applyFill="1"/>
    <xf numFmtId="2" fontId="13" fillId="33" borderId="0" xfId="0" applyNumberFormat="1" applyFont="1" applyFill="1"/>
    <xf numFmtId="2" fontId="0" fillId="0" borderId="0" xfId="0" applyNumberFormat="1"/>
    <xf numFmtId="1" fontId="13" fillId="33" borderId="0" xfId="0" applyNumberFormat="1" applyFont="1" applyFill="1"/>
    <xf numFmtId="1" fontId="0" fillId="0" borderId="0" xfId="0" applyNumberFormat="1"/>
    <xf numFmtId="9" fontId="13" fillId="33" borderId="0" xfId="42" applyFont="1" applyFill="1"/>
    <xf numFmtId="9" fontId="0" fillId="0" borderId="0" xfId="42" applyFont="1"/>
    <xf numFmtId="0" fontId="0" fillId="0" borderId="0" xfId="0" pivotButton="1"/>
    <xf numFmtId="0" fontId="0" fillId="0" borderId="0" xfId="0" applyAlignment="1">
      <alignment horizontal="left"/>
    </xf>
    <xf numFmtId="0" fontId="0" fillId="34" borderId="0" xfId="0" applyFill="1"/>
    <xf numFmtId="0" fontId="0" fillId="35" borderId="0" xfId="0" applyFill="1"/>
    <xf numFmtId="9" fontId="0" fillId="0" borderId="0" xfId="0" applyNumberFormat="1"/>
    <xf numFmtId="0" fontId="18" fillId="36"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7">
    <dxf>
      <numFmt numFmtId="30" formatCode="@"/>
    </dxf>
    <dxf>
      <numFmt numFmtId="164" formatCode="&quot;₹&quot;\ #,##0.00"/>
    </dxf>
    <dxf>
      <numFmt numFmtId="19" formatCode="dd/mm/yyyy"/>
    </dxf>
    <dxf>
      <font>
        <b/>
        <i val="0"/>
        <strike val="0"/>
        <condense val="0"/>
        <extend val="0"/>
        <outline val="0"/>
        <shadow val="0"/>
        <u val="none"/>
        <vertAlign val="baseline"/>
        <sz val="11"/>
        <color theme="0"/>
        <name val="Calibri"/>
        <family val="2"/>
        <scheme val="minor"/>
      </font>
      <fill>
        <patternFill patternType="solid">
          <fgColor indexed="64"/>
          <bgColor theme="9"/>
        </patternFill>
      </fill>
    </dxf>
    <dxf>
      <numFmt numFmtId="30" formatCode="@"/>
    </dxf>
    <dxf>
      <numFmt numFmtId="30" formatCode="@"/>
    </dxf>
    <dxf>
      <numFmt numFmtId="30" formatCode="@"/>
    </dxf>
    <dxf>
      <numFmt numFmtId="2" formatCode="0.00"/>
    </dxf>
    <dxf>
      <numFmt numFmtId="2" formatCode="0.00"/>
    </dxf>
    <dxf>
      <numFmt numFmtId="19" formatCode="dd/mm/yyyy"/>
    </dxf>
    <dxf>
      <font>
        <b/>
        <i val="0"/>
        <strike val="0"/>
        <condense val="0"/>
        <extend val="0"/>
        <outline val="0"/>
        <shadow val="0"/>
        <u val="none"/>
        <vertAlign val="baseline"/>
        <sz val="11"/>
        <color theme="0"/>
        <name val="Calibri"/>
        <family val="2"/>
        <scheme val="minor"/>
      </font>
      <fill>
        <patternFill patternType="solid">
          <fgColor indexed="64"/>
          <bgColor theme="9"/>
        </patternFill>
      </fill>
    </dxf>
    <dxf>
      <fill>
        <patternFill>
          <bgColor theme="6" tint="0.79998168889431442"/>
        </patternFill>
      </fill>
    </dxf>
    <dxf>
      <fill>
        <patternFill>
          <bgColor theme="9" tint="0.39994506668294322"/>
        </patternFill>
      </fill>
    </dxf>
    <dxf>
      <fill>
        <gradientFill degree="90">
          <stop position="0">
            <color theme="0"/>
          </stop>
          <stop position="1">
            <color theme="4"/>
          </stop>
        </gradientFill>
      </fill>
    </dxf>
    <dxf>
      <font>
        <color theme="9" tint="-0.499984740745262"/>
      </font>
    </dxf>
    <dxf>
      <fill>
        <patternFill>
          <bgColor theme="9" tint="0.39994506668294322"/>
        </patternFill>
      </fill>
    </dxf>
    <dxf>
      <font>
        <color theme="9" tint="0.59996337778862885"/>
      </font>
    </dxf>
  </dxfs>
  <tableStyles count="5" defaultTableStyle="TableStyleMedium2" defaultPivotStyle="PivotStyleLight16">
    <tableStyle name="Slicer Style 1" pivot="0" table="0" count="1" xr9:uid="{F19B897B-897D-4490-A220-B4080B72413F}">
      <tableStyleElement type="wholeTable" dxfId="16"/>
    </tableStyle>
    <tableStyle name="Slicer Style 2" pivot="0" table="0" count="7" xr9:uid="{027A69AA-482D-4C76-AE1E-F0D47FE41E71}">
      <tableStyleElement type="wholeTable" dxfId="15"/>
      <tableStyleElement type="headerRow" dxfId="14"/>
    </tableStyle>
    <tableStyle name="Slicer Style 3" pivot="0" table="0" count="1" xr9:uid="{0C9B5FF9-D36B-4935-B50E-11498C2A6995}">
      <tableStyleElement type="wholeTable" dxfId="13"/>
    </tableStyle>
    <tableStyle name="Slicer Style 4" pivot="0" table="0" count="1" xr9:uid="{0CF8714A-6056-44FF-9170-DD6D7ABCA060}">
      <tableStyleElement type="wholeTable" dxfId="12"/>
    </tableStyle>
    <tableStyle name="Slicer Style 5" pivot="0" table="0" count="4" xr9:uid="{3749166C-CA5D-4C33-8982-87D123CAF488}">
      <tableStyleElement type="headerRow" dxfId="11"/>
    </tableStyle>
  </tableStyles>
  <colors>
    <mruColors>
      <color rgb="FF10A028"/>
      <color rgb="FFEFF6EA"/>
    </mruColors>
  </colors>
  <extLst>
    <ext xmlns:x14="http://schemas.microsoft.com/office/spreadsheetml/2009/9/main" uri="{46F421CA-312F-682f-3DD2-61675219B42D}">
      <x14:dxfs count="8">
        <dxf>
          <fill>
            <patternFill>
              <bgColor theme="9" tint="0.39994506668294322"/>
            </patternFill>
          </fill>
        </dxf>
        <dxf>
          <fill>
            <patternFill>
              <bgColor theme="9" tint="0.39994506668294322"/>
            </patternFill>
          </fill>
        </dxf>
        <dxf>
          <fill>
            <patternFill>
              <fgColor theme="9"/>
              <bgColor theme="9" tint="-0.24994659260841701"/>
            </patternFill>
          </fill>
        </dxf>
        <dxf>
          <fill>
            <patternFill>
              <bgColor theme="9" tint="0.39994506668294322"/>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x14:dxfs>
    </ext>
    <ext xmlns:x14="http://schemas.microsoft.com/office/spreadsheetml/2009/9/main" uri="{EB79DEF2-80B8-43e5-95BD-54CBDDF9020C}">
      <x14:slicerStyles defaultSlicerStyle="Slicer Style 4">
        <x14:slicerStyle name="Slicer Style 1"/>
        <x14:slicerStyle name="Slicer 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SelectedItemWithData" dxfId="3"/>
          </x14:slicerStyleElements>
        </x14:slicerStyle>
        <x14:slicerStyle name="Slicer Style 3"/>
        <x14:slicerStyle name="Slicer Style 4"/>
        <x14:slicerStyle name="Slicer Style 5">
          <x14:slicerStyleElements>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4.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sales EXCEL final dashboard.xlsx]Sales by product category!PivotTable3</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Total sales by  Product category</a:t>
            </a:r>
          </a:p>
          <a:p>
            <a:pPr>
              <a:defRPr/>
            </a:pPr>
            <a:endParaRPr lang="en-IN"/>
          </a:p>
        </c:rich>
      </c:tx>
      <c:layout>
        <c:manualLayout>
          <c:xMode val="edge"/>
          <c:yMode val="edge"/>
          <c:x val="0.25772222222222224"/>
          <c:y val="7.050172982384600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product category'!$B$3</c:f>
              <c:strCache>
                <c:ptCount val="1"/>
                <c:pt idx="0">
                  <c:v>Total</c:v>
                </c:pt>
              </c:strCache>
            </c:strRef>
          </c:tx>
          <c:spPr>
            <a:solidFill>
              <a:schemeClr val="accent6">
                <a:lumMod val="50000"/>
              </a:schemeClr>
            </a:solidFill>
            <a:ln>
              <a:noFill/>
            </a:ln>
            <a:effectLst>
              <a:outerShdw blurRad="57150" dist="19050" dir="5400000" algn="ctr" rotWithShape="0">
                <a:srgbClr val="000000">
                  <a:alpha val="63000"/>
                </a:srgbClr>
              </a:outerShdw>
            </a:effectLst>
          </c:spPr>
          <c:invertIfNegative val="0"/>
          <c:cat>
            <c:strRef>
              <c:f>'Sales by product category'!$A$4:$A$8</c:f>
              <c:strCache>
                <c:ptCount val="4"/>
                <c:pt idx="0">
                  <c:v>Clothing</c:v>
                </c:pt>
                <c:pt idx="1">
                  <c:v>Electronics</c:v>
                </c:pt>
                <c:pt idx="2">
                  <c:v>Food</c:v>
                </c:pt>
                <c:pt idx="3">
                  <c:v>Furniture</c:v>
                </c:pt>
              </c:strCache>
            </c:strRef>
          </c:cat>
          <c:val>
            <c:numRef>
              <c:f>'Sales by product category'!$B$4:$B$8</c:f>
              <c:numCache>
                <c:formatCode>General</c:formatCode>
                <c:ptCount val="4"/>
                <c:pt idx="0">
                  <c:v>77185505.5</c:v>
                </c:pt>
                <c:pt idx="1">
                  <c:v>83820169.989999995</c:v>
                </c:pt>
                <c:pt idx="2">
                  <c:v>80821502.549999997</c:v>
                </c:pt>
                <c:pt idx="3">
                  <c:v>79023936.769999996</c:v>
                </c:pt>
              </c:numCache>
            </c:numRef>
          </c:val>
          <c:extLst>
            <c:ext xmlns:c16="http://schemas.microsoft.com/office/drawing/2014/chart" uri="{C3380CC4-5D6E-409C-BE32-E72D297353CC}">
              <c16:uniqueId val="{00000000-6A58-4D7F-A969-3F077869860E}"/>
            </c:ext>
          </c:extLst>
        </c:ser>
        <c:dLbls>
          <c:showLegendKey val="0"/>
          <c:showVal val="0"/>
          <c:showCatName val="0"/>
          <c:showSerName val="0"/>
          <c:showPercent val="0"/>
          <c:showBubbleSize val="0"/>
        </c:dLbls>
        <c:gapWidth val="100"/>
        <c:overlap val="-24"/>
        <c:axId val="1896034800"/>
        <c:axId val="1896035280"/>
      </c:barChart>
      <c:catAx>
        <c:axId val="1896034800"/>
        <c:scaling>
          <c:orientation val="minMax"/>
        </c:scaling>
        <c:delete val="0"/>
        <c:axPos val="b"/>
        <c:title>
          <c:tx>
            <c:rich>
              <a:bodyPr rot="0" spcFirstLastPara="1" vertOverflow="ellipsis" vert="horz" wrap="square" anchor="ctr" anchorCtr="1"/>
              <a:lstStyle/>
              <a:p>
                <a:pPr>
                  <a:defRPr sz="900" b="0" i="1" u="none" strike="noStrike" kern="1200" baseline="0">
                    <a:solidFill>
                      <a:schemeClr val="tx1"/>
                    </a:solidFill>
                    <a:latin typeface="+mn-lt"/>
                    <a:ea typeface="+mn-ea"/>
                    <a:cs typeface="+mn-cs"/>
                  </a:defRPr>
                </a:pPr>
                <a:r>
                  <a:rPr lang="en-IN" i="1">
                    <a:solidFill>
                      <a:schemeClr val="tx1"/>
                    </a:solidFill>
                  </a:rPr>
                  <a:t>Product Category</a:t>
                </a:r>
              </a:p>
            </c:rich>
          </c:tx>
          <c:layout>
            <c:manualLayout>
              <c:xMode val="edge"/>
              <c:yMode val="edge"/>
              <c:x val="0.44130883639545054"/>
              <c:y val="0.86533264722920733"/>
            </c:manualLayout>
          </c:layout>
          <c:overlay val="0"/>
          <c:spPr>
            <a:noFill/>
            <a:ln>
              <a:noFill/>
            </a:ln>
            <a:effectLst/>
          </c:spPr>
          <c:txPr>
            <a:bodyPr rot="0" spcFirstLastPara="1" vertOverflow="ellipsis" vert="horz" wrap="square" anchor="ctr" anchorCtr="1"/>
            <a:lstStyle/>
            <a:p>
              <a:pPr>
                <a:defRPr sz="900" b="0"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035280"/>
        <c:crosses val="autoZero"/>
        <c:auto val="1"/>
        <c:lblAlgn val="ctr"/>
        <c:lblOffset val="100"/>
        <c:noMultiLvlLbl val="0"/>
      </c:catAx>
      <c:valAx>
        <c:axId val="1896035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1" u="none" strike="noStrike" kern="1200" baseline="0">
                    <a:solidFill>
                      <a:schemeClr val="tx1"/>
                    </a:solidFill>
                    <a:latin typeface="+mn-lt"/>
                    <a:ea typeface="+mn-ea"/>
                    <a:cs typeface="+mn-cs"/>
                  </a:defRPr>
                </a:pPr>
                <a:r>
                  <a:rPr lang="en-IN" i="1">
                    <a:solidFill>
                      <a:schemeClr val="tx1"/>
                    </a:solidFill>
                  </a:rPr>
                  <a:t>Sales_Amount</a:t>
                </a:r>
              </a:p>
              <a:p>
                <a:pPr>
                  <a:defRPr i="1">
                    <a:solidFill>
                      <a:schemeClr val="tx1"/>
                    </a:solidFill>
                  </a:defRPr>
                </a:pPr>
                <a:endParaRPr lang="en-IN" i="1">
                  <a:solidFill>
                    <a:schemeClr val="tx1"/>
                  </a:solidFill>
                </a:endParaRPr>
              </a:p>
            </c:rich>
          </c:tx>
          <c:overlay val="0"/>
          <c:spPr>
            <a:noFill/>
            <a:ln>
              <a:noFill/>
            </a:ln>
            <a:effectLst/>
          </c:spPr>
          <c:txPr>
            <a:bodyPr rot="-5400000" spcFirstLastPara="1" vertOverflow="ellipsis" vert="horz" wrap="square" anchor="ctr" anchorCtr="1"/>
            <a:lstStyle/>
            <a:p>
              <a:pPr>
                <a:defRPr sz="900" b="0"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034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9000">
          <a:schemeClr val="accent6">
            <a:alpha val="80000"/>
            <a:lumMod val="25000"/>
            <a:lumOff val="7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path path="circle">
        <a:fillToRect l="50000" t="50000" r="50000" b="5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sales EXCEL final dashboard.xlsx]Sales by Region!PivotTable4</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 by Region</a:t>
            </a:r>
          </a:p>
          <a:p>
            <a:pPr>
              <a:defRPr/>
            </a:pPr>
            <a:endParaRPr lang="en-US"/>
          </a:p>
        </c:rich>
      </c:tx>
      <c:layout>
        <c:manualLayout>
          <c:xMode val="edge"/>
          <c:yMode val="edge"/>
          <c:x val="0.3473560107848892"/>
          <c:y val="0.10546600258007559"/>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Region'!$B$3</c:f>
              <c:strCache>
                <c:ptCount val="1"/>
                <c:pt idx="0">
                  <c:v>Total</c:v>
                </c:pt>
              </c:strCache>
            </c:strRef>
          </c:tx>
          <c:spPr>
            <a:solidFill>
              <a:schemeClr val="accent6">
                <a:lumMod val="50000"/>
              </a:schemeClr>
            </a:solidFill>
            <a:ln>
              <a:noFill/>
            </a:ln>
            <a:effectLst>
              <a:outerShdw blurRad="57150" dist="19050" dir="5400000" algn="ctr" rotWithShape="0">
                <a:srgbClr val="000000">
                  <a:alpha val="63000"/>
                </a:srgbClr>
              </a:outerShdw>
            </a:effectLst>
          </c:spPr>
          <c:invertIfNegative val="0"/>
          <c:cat>
            <c:strRef>
              <c:f>'Sales by Region'!$A$4:$A$8</c:f>
              <c:strCache>
                <c:ptCount val="4"/>
                <c:pt idx="0">
                  <c:v>East</c:v>
                </c:pt>
                <c:pt idx="1">
                  <c:v>North</c:v>
                </c:pt>
                <c:pt idx="2">
                  <c:v>South</c:v>
                </c:pt>
                <c:pt idx="3">
                  <c:v>West</c:v>
                </c:pt>
              </c:strCache>
            </c:strRef>
          </c:cat>
          <c:val>
            <c:numRef>
              <c:f>'Sales by Region'!$B$4:$B$8</c:f>
              <c:numCache>
                <c:formatCode>General</c:formatCode>
                <c:ptCount val="4"/>
                <c:pt idx="0">
                  <c:v>80523579.920000002</c:v>
                </c:pt>
                <c:pt idx="1">
                  <c:v>79846782.019999996</c:v>
                </c:pt>
                <c:pt idx="2">
                  <c:v>78136683.969999999</c:v>
                </c:pt>
                <c:pt idx="3">
                  <c:v>82344068.900000006</c:v>
                </c:pt>
              </c:numCache>
            </c:numRef>
          </c:val>
          <c:extLst>
            <c:ext xmlns:c16="http://schemas.microsoft.com/office/drawing/2014/chart" uri="{C3380CC4-5D6E-409C-BE32-E72D297353CC}">
              <c16:uniqueId val="{00000000-37D4-4C0A-BCF7-8E56FE068EA7}"/>
            </c:ext>
          </c:extLst>
        </c:ser>
        <c:dLbls>
          <c:showLegendKey val="0"/>
          <c:showVal val="0"/>
          <c:showCatName val="0"/>
          <c:showSerName val="0"/>
          <c:showPercent val="0"/>
          <c:showBubbleSize val="0"/>
        </c:dLbls>
        <c:gapWidth val="115"/>
        <c:overlap val="-20"/>
        <c:axId val="1713618080"/>
        <c:axId val="1713616640"/>
      </c:barChart>
      <c:catAx>
        <c:axId val="1713618080"/>
        <c:scaling>
          <c:orientation val="minMax"/>
        </c:scaling>
        <c:delete val="0"/>
        <c:axPos val="l"/>
        <c:title>
          <c:tx>
            <c:rich>
              <a:bodyPr rot="-5400000" spcFirstLastPara="1" vertOverflow="ellipsis" vert="horz" wrap="square" anchor="ctr" anchorCtr="1"/>
              <a:lstStyle/>
              <a:p>
                <a:pPr>
                  <a:defRPr sz="900" b="0" i="1" u="none" strike="noStrike" kern="1200" baseline="0">
                    <a:solidFill>
                      <a:schemeClr val="tx1"/>
                    </a:solidFill>
                    <a:latin typeface="+mn-lt"/>
                    <a:ea typeface="+mn-ea"/>
                    <a:cs typeface="+mn-cs"/>
                  </a:defRPr>
                </a:pPr>
                <a:r>
                  <a:rPr lang="en-IN" i="1">
                    <a:solidFill>
                      <a:schemeClr val="tx1"/>
                    </a:solidFill>
                  </a:rPr>
                  <a:t>Region</a:t>
                </a:r>
              </a:p>
              <a:p>
                <a:pPr>
                  <a:defRPr i="1">
                    <a:solidFill>
                      <a:schemeClr val="tx1"/>
                    </a:solidFill>
                  </a:defRPr>
                </a:pPr>
                <a:endParaRPr lang="en-IN" i="1">
                  <a:solidFill>
                    <a:schemeClr val="tx1"/>
                  </a:solidFill>
                </a:endParaRPr>
              </a:p>
            </c:rich>
          </c:tx>
          <c:layout>
            <c:manualLayout>
              <c:xMode val="edge"/>
              <c:yMode val="edge"/>
              <c:x val="0.12645687645687645"/>
              <c:y val="0.44828693002899606"/>
            </c:manualLayout>
          </c:layout>
          <c:overlay val="0"/>
          <c:spPr>
            <a:noFill/>
            <a:ln>
              <a:noFill/>
            </a:ln>
            <a:effectLst/>
          </c:spPr>
          <c:txPr>
            <a:bodyPr rot="-5400000" spcFirstLastPara="1" vertOverflow="ellipsis" vert="horz" wrap="square" anchor="ctr" anchorCtr="1"/>
            <a:lstStyle/>
            <a:p>
              <a:pPr>
                <a:defRPr sz="900" b="0"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616640"/>
        <c:crosses val="autoZero"/>
        <c:auto val="1"/>
        <c:lblAlgn val="ctr"/>
        <c:lblOffset val="100"/>
        <c:noMultiLvlLbl val="0"/>
      </c:catAx>
      <c:valAx>
        <c:axId val="17136166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1" u="none" strike="noStrike" kern="1200" baseline="0">
                    <a:solidFill>
                      <a:schemeClr val="tx1"/>
                    </a:solidFill>
                    <a:latin typeface="+mn-lt"/>
                    <a:ea typeface="+mn-ea"/>
                    <a:cs typeface="+mn-cs"/>
                  </a:defRPr>
                </a:pPr>
                <a:r>
                  <a:rPr lang="en-IN" i="1">
                    <a:solidFill>
                      <a:schemeClr val="tx1"/>
                    </a:solidFill>
                  </a:rPr>
                  <a:t>Sales_Amount</a:t>
                </a:r>
              </a:p>
            </c:rich>
          </c:tx>
          <c:layout>
            <c:manualLayout>
              <c:xMode val="edge"/>
              <c:yMode val="edge"/>
              <c:x val="0.43676853330396637"/>
              <c:y val="0.909845556759729"/>
            </c:manualLayout>
          </c:layout>
          <c:overlay val="0"/>
          <c:spPr>
            <a:noFill/>
            <a:ln>
              <a:noFill/>
            </a:ln>
            <a:effectLst/>
          </c:spPr>
          <c:txPr>
            <a:bodyPr rot="0" spcFirstLastPara="1" vertOverflow="ellipsis" vert="horz" wrap="square" anchor="ctr" anchorCtr="1"/>
            <a:lstStyle/>
            <a:p>
              <a:pPr>
                <a:defRPr sz="900" b="0"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61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alpha val="80000"/>
            <a:lumMod val="25000"/>
            <a:lumOff val="75000"/>
          </a:schemeClr>
        </a:gs>
        <a:gs pos="74000">
          <a:schemeClr val="accent6">
            <a:lumMod val="45000"/>
            <a:lumOff val="55000"/>
          </a:schemeClr>
        </a:gs>
        <a:gs pos="83000">
          <a:schemeClr val="accent6">
            <a:lumMod val="45000"/>
            <a:lumOff val="55000"/>
          </a:schemeClr>
        </a:gs>
        <a:gs pos="20000">
          <a:schemeClr val="accent6">
            <a:alpha val="96000"/>
            <a:lumMod val="26000"/>
            <a:lumOff val="74000"/>
          </a:schemeClr>
        </a:gs>
      </a:gsLst>
      <a:path path="rect">
        <a:fillToRect l="50000" t="50000" r="50000" b="5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sales EXCEL final dashboard.xlsx]Sales distribution by sales!PivotTable5</c:name>
    <c:fmtId val="5"/>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Online Vs Retail sales</a:t>
            </a:r>
          </a:p>
          <a:p>
            <a:pPr>
              <a:defRPr>
                <a:solidFill>
                  <a:schemeClr val="tx1"/>
                </a:solidFill>
              </a:defRPr>
            </a:pPr>
            <a:endParaRPr lang="en-US">
              <a:solidFill>
                <a:schemeClr val="tx1"/>
              </a:solidFill>
            </a:endParaRPr>
          </a:p>
        </c:rich>
      </c:tx>
      <c:layout>
        <c:manualLayout>
          <c:xMode val="edge"/>
          <c:yMode val="edge"/>
          <c:x val="0.29307331358499794"/>
          <c:y val="0.1101397916534830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1">
                <a:alpha val="79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20000"/>
              <a:lumOff val="80000"/>
            </a:schemeClr>
          </a:solidFill>
          <a:ln>
            <a:solidFill>
              <a:schemeClr val="accent1">
                <a:alpha val="79000"/>
              </a:schemeClr>
            </a:solid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0445DB4-F0EC-4E7A-BE29-6DEA8568C7FD}"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rgbClr val="10A028"/>
          </a:solidFill>
          <a:ln>
            <a:solidFill>
              <a:schemeClr val="accent1">
                <a:alpha val="79000"/>
              </a:schemeClr>
            </a:solid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74B7EB47-E7E8-4FFB-824A-A5555D1A1ED1}" type="VALUE">
                  <a:rPr lang="en-US" b="1">
                    <a:solidFill>
                      <a:schemeClr val="tx1"/>
                    </a:solidFill>
                  </a:rPr>
                  <a:pPr>
                    <a:defRPr sz="900" b="1" i="0" u="none" strike="noStrike" kern="1200" baseline="0">
                      <a:solidFill>
                        <a:schemeClr val="tx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1">
                <a:alpha val="79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0A028"/>
          </a:solidFill>
          <a:ln>
            <a:solidFill>
              <a:schemeClr val="accent1">
                <a:alpha val="79000"/>
              </a:schemeClr>
            </a:solid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74B7EB47-E7E8-4FFB-824A-A5555D1A1ED1}" type="VALUE">
                  <a:rPr lang="en-US" b="1">
                    <a:solidFill>
                      <a:schemeClr val="tx1"/>
                    </a:solidFill>
                  </a:rPr>
                  <a:pPr>
                    <a:defRPr sz="900" b="1" i="0" u="none" strike="noStrike" kern="1200" baseline="0">
                      <a:solidFill>
                        <a:schemeClr val="tx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6">
              <a:lumMod val="20000"/>
              <a:lumOff val="80000"/>
            </a:schemeClr>
          </a:solidFill>
          <a:ln>
            <a:solidFill>
              <a:schemeClr val="accent1">
                <a:alpha val="79000"/>
              </a:schemeClr>
            </a:solid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0445DB4-F0EC-4E7A-BE29-6DEA8568C7FD}"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1">
                <a:alpha val="79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0A028"/>
          </a:solidFill>
          <a:ln>
            <a:solidFill>
              <a:schemeClr val="accent1">
                <a:alpha val="79000"/>
              </a:schemeClr>
            </a:solid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74B7EB47-E7E8-4FFB-824A-A5555D1A1ED1}" type="VALUE">
                  <a:rPr lang="en-US" b="1">
                    <a:solidFill>
                      <a:schemeClr val="tx1"/>
                    </a:solidFill>
                  </a:rPr>
                  <a:pPr>
                    <a:defRPr b="1">
                      <a:solidFill>
                        <a:schemeClr val="tx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2"/>
          </a:solidFill>
          <a:ln>
            <a:solidFill>
              <a:schemeClr val="accent1">
                <a:alpha val="79000"/>
              </a:schemeClr>
            </a:solid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0445DB4-F0EC-4E7A-BE29-6DEA8568C7FD}"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'Sales distribution by sales'!$B$3</c:f>
              <c:strCache>
                <c:ptCount val="1"/>
                <c:pt idx="0">
                  <c:v>Total</c:v>
                </c:pt>
              </c:strCache>
            </c:strRef>
          </c:tx>
          <c:spPr>
            <a:ln>
              <a:solidFill>
                <a:schemeClr val="accent1">
                  <a:alpha val="79000"/>
                </a:schemeClr>
              </a:solidFill>
            </a:ln>
          </c:spPr>
          <c:dPt>
            <c:idx val="0"/>
            <c:bubble3D val="0"/>
            <c:spPr>
              <a:solidFill>
                <a:srgbClr val="10A028"/>
              </a:solidFill>
              <a:ln>
                <a:solidFill>
                  <a:schemeClr val="accent1">
                    <a:alpha val="79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DE0-4343-B1D5-7428C5EB9B99}"/>
              </c:ext>
            </c:extLst>
          </c:dPt>
          <c:dPt>
            <c:idx val="1"/>
            <c:bubble3D val="0"/>
            <c:spPr>
              <a:solidFill>
                <a:schemeClr val="accent2"/>
              </a:solidFill>
              <a:ln>
                <a:solidFill>
                  <a:schemeClr val="accent1">
                    <a:alpha val="79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DE0-4343-B1D5-7428C5EB9B99}"/>
              </c:ext>
            </c:extLst>
          </c:dPt>
          <c:dLbls>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74B7EB47-E7E8-4FFB-824A-A5555D1A1ED1}" type="VALUE">
                      <a:rPr lang="en-US" b="1">
                        <a:solidFill>
                          <a:schemeClr val="tx1"/>
                        </a:solidFill>
                      </a:rPr>
                      <a:pPr>
                        <a:defRPr b="1">
                          <a:solidFill>
                            <a:schemeClr val="tx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DE0-4343-B1D5-7428C5EB9B99}"/>
                </c:ext>
              </c:extLst>
            </c:dLbl>
            <c:dLbl>
              <c:idx val="1"/>
              <c:tx>
                <c:rich>
                  <a:bodyPr/>
                  <a:lstStyle/>
                  <a:p>
                    <a:fld id="{90445DB4-F0EC-4E7A-BE29-6DEA8568C7FD}" type="VALUE">
                      <a:rPr lang="en-US" b="1"/>
                      <a:pPr/>
                      <a:t>[VALUE]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DE0-4343-B1D5-7428C5EB9B9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distribution by sales'!$A$4:$A$6</c:f>
              <c:strCache>
                <c:ptCount val="2"/>
                <c:pt idx="0">
                  <c:v>Online</c:v>
                </c:pt>
                <c:pt idx="1">
                  <c:v>Retail</c:v>
                </c:pt>
              </c:strCache>
            </c:strRef>
          </c:cat>
          <c:val>
            <c:numRef>
              <c:f>'Sales distribution by sales'!$B$4:$B$6</c:f>
              <c:numCache>
                <c:formatCode>General</c:formatCode>
                <c:ptCount val="2"/>
                <c:pt idx="0">
                  <c:v>157233475.55000001</c:v>
                </c:pt>
                <c:pt idx="1">
                  <c:v>163617639.25999999</c:v>
                </c:pt>
              </c:numCache>
            </c:numRef>
          </c:val>
          <c:extLst>
            <c:ext xmlns:c16="http://schemas.microsoft.com/office/drawing/2014/chart" uri="{C3380CC4-5D6E-409C-BE32-E72D297353CC}">
              <c16:uniqueId val="{00000004-0DE0-4343-B1D5-7428C5EB9B99}"/>
            </c:ext>
          </c:extLst>
        </c:ser>
        <c:dLbls>
          <c:dLblPos val="bestFit"/>
          <c:showLegendKey val="0"/>
          <c:showVal val="1"/>
          <c:showCatName val="0"/>
          <c:showSerName val="0"/>
          <c:showPercent val="0"/>
          <c:showBubbleSize val="0"/>
          <c:showLeaderLines val="1"/>
        </c:dLbls>
        <c:firstSliceAng val="14"/>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alpha val="80000"/>
            <a:lumMod val="25000"/>
            <a:lumOff val="7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path path="circle">
        <a:fillToRect l="50000" t="50000" r="50000" b="5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sales EXCEL final dashboard.xlsx]Customer Type distribution!PivotTable6</c:name>
    <c:fmtId val="5"/>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sz="1600">
                <a:solidFill>
                  <a:schemeClr val="tx1"/>
                </a:solidFill>
              </a:rPr>
              <a:t>New</a:t>
            </a:r>
            <a:r>
              <a:rPr lang="en-US" sz="1600" baseline="0">
                <a:solidFill>
                  <a:schemeClr val="tx1"/>
                </a:solidFill>
              </a:rPr>
              <a:t> Vs Returning sales</a:t>
            </a:r>
            <a:endParaRPr lang="en-US" sz="1600">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20000"/>
              <a:lumOff val="80000"/>
            </a:schemeClr>
          </a:solidFill>
          <a:ln>
            <a:noFill/>
          </a:ln>
          <a:effectLst>
            <a:outerShdw blurRad="317500" algn="ctr" rotWithShape="0">
              <a:prstClr val="black">
                <a:alpha val="25000"/>
              </a:prstClr>
            </a:outerShdw>
          </a:effectLst>
        </c:spPr>
      </c:pivotFmt>
      <c:pivotFmt>
        <c:idx val="2"/>
        <c:spPr>
          <a:solidFill>
            <a:srgbClr val="00B050"/>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5543088363954508"/>
          <c:y val="0.30725707257072571"/>
          <c:w val="0.40163845144356958"/>
          <c:h val="0.59282428257353448"/>
        </c:manualLayout>
      </c:layout>
      <c:doughnutChart>
        <c:varyColors val="1"/>
        <c:ser>
          <c:idx val="0"/>
          <c:order val="0"/>
          <c:tx>
            <c:strRef>
              <c:f>'Customer Type distribution'!$B$3</c:f>
              <c:strCache>
                <c:ptCount val="1"/>
                <c:pt idx="0">
                  <c:v>Total</c:v>
                </c:pt>
              </c:strCache>
            </c:strRef>
          </c:tx>
          <c:dPt>
            <c:idx val="0"/>
            <c:bubble3D val="0"/>
            <c:spPr>
              <a:solidFill>
                <a:srgbClr val="00B05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84F-445C-AF6B-0EF5444916A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84F-445C-AF6B-0EF5444916A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'Customer Type distribution'!$A$4:$A$6</c:f>
              <c:strCache>
                <c:ptCount val="2"/>
                <c:pt idx="0">
                  <c:v>New</c:v>
                </c:pt>
                <c:pt idx="1">
                  <c:v>Returning</c:v>
                </c:pt>
              </c:strCache>
            </c:strRef>
          </c:cat>
          <c:val>
            <c:numRef>
              <c:f>'Customer Type distribution'!$B$4:$B$6</c:f>
              <c:numCache>
                <c:formatCode>General</c:formatCode>
                <c:ptCount val="2"/>
                <c:pt idx="0">
                  <c:v>158215661.30000001</c:v>
                </c:pt>
                <c:pt idx="1">
                  <c:v>162635453.50999999</c:v>
                </c:pt>
              </c:numCache>
            </c:numRef>
          </c:val>
          <c:extLst>
            <c:ext xmlns:c16="http://schemas.microsoft.com/office/drawing/2014/chart" uri="{C3380CC4-5D6E-409C-BE32-E72D297353CC}">
              <c16:uniqueId val="{00000004-684F-445C-AF6B-0EF5444916A2}"/>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solidFill>
          <a:schemeClr val="accent6">
            <a:lumMod val="40000"/>
            <a:lumOff val="60000"/>
            <a:alpha val="78000"/>
          </a:schemeClr>
        </a:solidFill>
        <a:ln>
          <a:solidFill>
            <a:schemeClr val="accent6">
              <a:lumMod val="40000"/>
              <a:lumOff val="60000"/>
            </a:schemeClr>
          </a:solid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20000">
          <a:schemeClr val="accent6">
            <a:alpha val="96000"/>
            <a:lumMod val="26000"/>
            <a:lumOff val="74000"/>
          </a:schemeClr>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sales EXCEL final dashboard.xlsx]Monthly Sales Trend!PivotTable7</c:name>
    <c:fmtId val="8"/>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Monthly Sales Trend</a:t>
            </a:r>
          </a:p>
        </c:rich>
      </c:tx>
      <c:layout>
        <c:manualLayout>
          <c:xMode val="edge"/>
          <c:yMode val="edge"/>
          <c:x val="0.33338041431261772"/>
          <c:y val="6.4856257949260671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6">
                <a:lumMod val="50000"/>
              </a:schemeClr>
            </a:solidFill>
            <a:round/>
          </a:ln>
          <a:effectLst/>
        </c:spPr>
        <c:marker>
          <c:symbol val="circle"/>
          <c:size val="5"/>
          <c:spPr>
            <a:solidFill>
              <a:schemeClr val="accent6">
                <a:lumMod val="20000"/>
                <a:lumOff val="8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50000"/>
                <a:alpha val="94000"/>
              </a:schemeClr>
            </a:solidFill>
            <a:round/>
          </a:ln>
          <a:effectLst/>
        </c:spPr>
        <c:marker>
          <c:symbol val="circle"/>
          <c:size val="5"/>
          <c:spPr>
            <a:solidFill>
              <a:schemeClr val="accent6">
                <a:lumMod val="20000"/>
                <a:lumOff val="80000"/>
              </a:schemeClr>
            </a:solidFill>
            <a:ln w="9525">
              <a:solidFill>
                <a:schemeClr val="accent1"/>
              </a:solidFill>
            </a:ln>
            <a:effectLst/>
          </c:spPr>
        </c:marker>
      </c:pivotFmt>
      <c:pivotFmt>
        <c:idx val="2"/>
        <c:spPr>
          <a:solidFill>
            <a:schemeClr val="accent1"/>
          </a:solidFill>
          <a:ln w="28575" cap="rnd">
            <a:solidFill>
              <a:schemeClr val="accent6">
                <a:lumMod val="50000"/>
              </a:schemeClr>
            </a:solidFill>
            <a:round/>
          </a:ln>
          <a:effectLst/>
        </c:spPr>
        <c:marker>
          <c:symbol val="circle"/>
          <c:size val="5"/>
          <c:spPr>
            <a:solidFill>
              <a:schemeClr val="accent6">
                <a:lumMod val="20000"/>
                <a:lumOff val="8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lumMod val="50000"/>
                <a:alpha val="94000"/>
              </a:schemeClr>
            </a:solidFill>
            <a:round/>
          </a:ln>
          <a:effectLst/>
        </c:spPr>
        <c:marker>
          <c:symbol val="circle"/>
          <c:size val="5"/>
          <c:spPr>
            <a:solidFill>
              <a:schemeClr val="accent6">
                <a:lumMod val="20000"/>
                <a:lumOff val="80000"/>
              </a:schemeClr>
            </a:solidFill>
            <a:ln w="9525">
              <a:solidFill>
                <a:schemeClr val="accent1"/>
              </a:solidFill>
            </a:ln>
            <a:effectLst/>
          </c:spPr>
        </c:marker>
      </c:pivotFmt>
      <c:pivotFmt>
        <c:idx val="4"/>
        <c:spPr>
          <a:ln w="28575" cap="rnd">
            <a:solidFill>
              <a:schemeClr val="accent6">
                <a:lumMod val="50000"/>
              </a:schemeClr>
            </a:solidFill>
            <a:round/>
          </a:ln>
          <a:effectLst/>
        </c:spPr>
        <c:marker>
          <c:symbol val="circle"/>
          <c:size val="5"/>
          <c:spPr>
            <a:solidFill>
              <a:schemeClr val="accent6">
                <a:lumMod val="20000"/>
                <a:lumOff val="8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lumMod val="50000"/>
                <a:alpha val="94000"/>
              </a:schemeClr>
            </a:solidFill>
            <a:round/>
          </a:ln>
          <a:effectLst/>
        </c:spPr>
        <c:marker>
          <c:symbol val="circle"/>
          <c:size val="5"/>
          <c:spPr>
            <a:solidFill>
              <a:schemeClr val="accent6">
                <a:lumMod val="20000"/>
                <a:lumOff val="80000"/>
              </a:schemeClr>
            </a:solidFill>
            <a:ln w="9525">
              <a:solidFill>
                <a:schemeClr val="accent1"/>
              </a:solidFill>
            </a:ln>
            <a:effectLst/>
          </c:spPr>
        </c:marker>
      </c:pivotFmt>
    </c:pivotFmts>
    <c:plotArea>
      <c:layout/>
      <c:lineChart>
        <c:grouping val="standard"/>
        <c:varyColors val="0"/>
        <c:ser>
          <c:idx val="0"/>
          <c:order val="0"/>
          <c:tx>
            <c:strRef>
              <c:f>'Monthly Sales Trend'!$B$3</c:f>
              <c:strCache>
                <c:ptCount val="1"/>
                <c:pt idx="0">
                  <c:v>Total</c:v>
                </c:pt>
              </c:strCache>
            </c:strRef>
          </c:tx>
          <c:spPr>
            <a:ln w="28575" cap="rnd">
              <a:solidFill>
                <a:schemeClr val="accent6">
                  <a:lumMod val="50000"/>
                </a:schemeClr>
              </a:solidFill>
              <a:round/>
            </a:ln>
            <a:effectLst/>
          </c:spPr>
          <c:marker>
            <c:symbol val="circle"/>
            <c:size val="5"/>
            <c:spPr>
              <a:solidFill>
                <a:schemeClr val="accent6">
                  <a:lumMod val="20000"/>
                  <a:lumOff val="80000"/>
                </a:schemeClr>
              </a:solidFill>
              <a:ln w="9525">
                <a:solidFill>
                  <a:schemeClr val="accent1"/>
                </a:solidFill>
              </a:ln>
              <a:effectLst/>
            </c:spPr>
          </c:marker>
          <c:dPt>
            <c:idx val="10"/>
            <c:marker>
              <c:symbol val="circle"/>
              <c:size val="5"/>
              <c:spPr>
                <a:solidFill>
                  <a:schemeClr val="accent6">
                    <a:lumMod val="20000"/>
                    <a:lumOff val="80000"/>
                  </a:schemeClr>
                </a:solidFill>
                <a:ln w="9525">
                  <a:solidFill>
                    <a:schemeClr val="accent1"/>
                  </a:solidFill>
                </a:ln>
                <a:effectLst/>
              </c:spPr>
            </c:marker>
            <c:bubble3D val="0"/>
            <c:spPr>
              <a:ln w="28575" cap="rnd">
                <a:solidFill>
                  <a:schemeClr val="accent6">
                    <a:lumMod val="50000"/>
                    <a:alpha val="94000"/>
                  </a:schemeClr>
                </a:solidFill>
                <a:round/>
              </a:ln>
              <a:effectLst/>
            </c:spPr>
            <c:extLst>
              <c:ext xmlns:c16="http://schemas.microsoft.com/office/drawing/2014/chart" uri="{C3380CC4-5D6E-409C-BE32-E72D297353CC}">
                <c16:uniqueId val="{00000001-3126-465D-A0E3-95CF9A1093AE}"/>
              </c:ext>
            </c:extLst>
          </c:dPt>
          <c:cat>
            <c:strRef>
              <c:f>'Monthly 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Trend'!$B$4:$B$16</c:f>
              <c:numCache>
                <c:formatCode>General</c:formatCode>
                <c:ptCount val="12"/>
                <c:pt idx="0">
                  <c:v>30338902.949999999</c:v>
                </c:pt>
                <c:pt idx="1">
                  <c:v>23542181.100000001</c:v>
                </c:pt>
                <c:pt idx="2">
                  <c:v>28829168.5</c:v>
                </c:pt>
                <c:pt idx="3">
                  <c:v>25476026.890000001</c:v>
                </c:pt>
                <c:pt idx="4">
                  <c:v>24067323.75</c:v>
                </c:pt>
                <c:pt idx="5">
                  <c:v>28210504.370000001</c:v>
                </c:pt>
                <c:pt idx="6">
                  <c:v>25140301.879999999</c:v>
                </c:pt>
                <c:pt idx="7">
                  <c:v>30011233.190000001</c:v>
                </c:pt>
                <c:pt idx="8">
                  <c:v>24926259.190000001</c:v>
                </c:pt>
                <c:pt idx="9">
                  <c:v>28188441.800000001</c:v>
                </c:pt>
                <c:pt idx="10">
                  <c:v>27873303.82</c:v>
                </c:pt>
                <c:pt idx="11">
                  <c:v>24247467.370000001</c:v>
                </c:pt>
              </c:numCache>
            </c:numRef>
          </c:val>
          <c:smooth val="0"/>
          <c:extLst>
            <c:ext xmlns:c16="http://schemas.microsoft.com/office/drawing/2014/chart" uri="{C3380CC4-5D6E-409C-BE32-E72D297353CC}">
              <c16:uniqueId val="{00000002-3126-465D-A0E3-95CF9A1093AE}"/>
            </c:ext>
          </c:extLst>
        </c:ser>
        <c:dLbls>
          <c:showLegendKey val="0"/>
          <c:showVal val="0"/>
          <c:showCatName val="0"/>
          <c:showSerName val="0"/>
          <c:showPercent val="0"/>
          <c:showBubbleSize val="0"/>
        </c:dLbls>
        <c:marker val="1"/>
        <c:smooth val="0"/>
        <c:axId val="486731072"/>
        <c:axId val="486733952"/>
      </c:lineChart>
      <c:catAx>
        <c:axId val="4867310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i="1">
                    <a:solidFill>
                      <a:schemeClr val="tx1"/>
                    </a:solidFill>
                  </a:rPr>
                  <a:t>Sales-Date</a:t>
                </a:r>
                <a:r>
                  <a:rPr lang="en-IN" i="1" baseline="0">
                    <a:solidFill>
                      <a:schemeClr val="tx1"/>
                    </a:solidFill>
                  </a:rPr>
                  <a:t> (Month)</a:t>
                </a:r>
                <a:endParaRPr lang="en-IN" i="1">
                  <a:solidFill>
                    <a:schemeClr val="tx1"/>
                  </a:solidFill>
                </a:endParaRPr>
              </a:p>
            </c:rich>
          </c:tx>
          <c:layout>
            <c:manualLayout>
              <c:xMode val="edge"/>
              <c:yMode val="edge"/>
              <c:x val="0.42112841845422444"/>
              <c:y val="0.8603182616969425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733952"/>
        <c:crosses val="autoZero"/>
        <c:auto val="1"/>
        <c:lblAlgn val="ctr"/>
        <c:lblOffset val="100"/>
        <c:noMultiLvlLbl val="0"/>
      </c:catAx>
      <c:valAx>
        <c:axId val="4867339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1" u="none" strike="noStrike" kern="1200" baseline="0">
                    <a:solidFill>
                      <a:schemeClr val="tx1"/>
                    </a:solidFill>
                    <a:latin typeface="+mn-lt"/>
                    <a:ea typeface="+mn-ea"/>
                    <a:cs typeface="+mn-cs"/>
                  </a:defRPr>
                </a:pPr>
                <a:r>
                  <a:rPr lang="en-IN" i="1">
                    <a:solidFill>
                      <a:schemeClr val="tx1"/>
                    </a:solidFill>
                  </a:rPr>
                  <a:t>Sales_Amount</a:t>
                </a:r>
              </a:p>
            </c:rich>
          </c:tx>
          <c:layout>
            <c:manualLayout>
              <c:xMode val="edge"/>
              <c:yMode val="edge"/>
              <c:x val="1.2289618458709611E-2"/>
              <c:y val="0.34601655064386988"/>
            </c:manualLayout>
          </c:layout>
          <c:overlay val="0"/>
          <c:spPr>
            <a:noFill/>
            <a:ln>
              <a:noFill/>
            </a:ln>
            <a:effectLst/>
          </c:spPr>
          <c:txPr>
            <a:bodyPr rot="-5400000" spcFirstLastPara="1" vertOverflow="ellipsis" vert="horz" wrap="square" anchor="ctr" anchorCtr="1"/>
            <a:lstStyle/>
            <a:p>
              <a:pPr>
                <a:defRPr sz="1000" b="0"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731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8000">
          <a:schemeClr val="accent6">
            <a:alpha val="80000"/>
            <a:lumMod val="25000"/>
            <a:lumOff val="7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path path="circle">
        <a:fillToRect l="100000" t="100000"/>
      </a:path>
      <a:tileRect r="-100000" b="-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sales EXCEL final dashboard.xlsx]Region sales by customer type!PivotTable1</c:name>
    <c:fmtId val="15"/>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a:solidFill>
                  <a:schemeClr val="tx1"/>
                </a:solidFill>
              </a:rPr>
              <a:t> Region sales by customer type</a:t>
            </a:r>
          </a:p>
        </c:rich>
      </c:tx>
      <c:layout>
        <c:manualLayout>
          <c:xMode val="edge"/>
          <c:yMode val="edge"/>
          <c:x val="0.27053323146813224"/>
          <c:y val="6.067603504647784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6">
              <a:lumMod val="50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soli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spPr>
          <a:solidFill>
            <a:schemeClr val="accent6">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'Region sales by customer type'!$B$3:$B$4</c:f>
              <c:strCache>
                <c:ptCount val="1"/>
                <c:pt idx="0">
                  <c:v>New</c:v>
                </c:pt>
              </c:strCache>
            </c:strRef>
          </c:tx>
          <c:spPr>
            <a:solidFill>
              <a:schemeClr val="accent6">
                <a:lumMod val="50000"/>
              </a:schemeClr>
            </a:solidFill>
            <a:ln>
              <a:noFill/>
            </a:ln>
            <a:effectLst>
              <a:outerShdw blurRad="57150" dist="19050" dir="5400000" algn="ctr" rotWithShape="0">
                <a:srgbClr val="000000">
                  <a:alpha val="63000"/>
                </a:srgbClr>
              </a:outerShdw>
            </a:effectLst>
          </c:spPr>
          <c:invertIfNegative val="0"/>
          <c:cat>
            <c:strRef>
              <c:f>'Region sales by customer type'!$A$5:$A$9</c:f>
              <c:strCache>
                <c:ptCount val="4"/>
                <c:pt idx="0">
                  <c:v>East</c:v>
                </c:pt>
                <c:pt idx="1">
                  <c:v>North</c:v>
                </c:pt>
                <c:pt idx="2">
                  <c:v>South</c:v>
                </c:pt>
                <c:pt idx="3">
                  <c:v>West</c:v>
                </c:pt>
              </c:strCache>
            </c:strRef>
          </c:cat>
          <c:val>
            <c:numRef>
              <c:f>'Region sales by customer type'!$B$5:$B$9</c:f>
              <c:numCache>
                <c:formatCode>General</c:formatCode>
                <c:ptCount val="4"/>
                <c:pt idx="0">
                  <c:v>40172249.159999996</c:v>
                </c:pt>
                <c:pt idx="1">
                  <c:v>36887553.439999998</c:v>
                </c:pt>
                <c:pt idx="2">
                  <c:v>40144252.909999996</c:v>
                </c:pt>
                <c:pt idx="3">
                  <c:v>41011605.789999999</c:v>
                </c:pt>
              </c:numCache>
            </c:numRef>
          </c:val>
          <c:extLst>
            <c:ext xmlns:c16="http://schemas.microsoft.com/office/drawing/2014/chart" uri="{C3380CC4-5D6E-409C-BE32-E72D297353CC}">
              <c16:uniqueId val="{00000000-F85C-4FBB-897D-F575288D477E}"/>
            </c:ext>
          </c:extLst>
        </c:ser>
        <c:ser>
          <c:idx val="1"/>
          <c:order val="1"/>
          <c:tx>
            <c:strRef>
              <c:f>'Region sales by customer type'!$C$3:$C$4</c:f>
              <c:strCache>
                <c:ptCount val="1"/>
                <c:pt idx="0">
                  <c:v>Returning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'Region sales by customer type'!$A$5:$A$9</c:f>
              <c:strCache>
                <c:ptCount val="4"/>
                <c:pt idx="0">
                  <c:v>East</c:v>
                </c:pt>
                <c:pt idx="1">
                  <c:v>North</c:v>
                </c:pt>
                <c:pt idx="2">
                  <c:v>South</c:v>
                </c:pt>
                <c:pt idx="3">
                  <c:v>West</c:v>
                </c:pt>
              </c:strCache>
            </c:strRef>
          </c:cat>
          <c:val>
            <c:numRef>
              <c:f>'Region sales by customer type'!$C$5:$C$9</c:f>
              <c:numCache>
                <c:formatCode>General</c:formatCode>
                <c:ptCount val="4"/>
                <c:pt idx="0">
                  <c:v>40351330.759999998</c:v>
                </c:pt>
                <c:pt idx="1">
                  <c:v>42959228.579999998</c:v>
                </c:pt>
                <c:pt idx="2">
                  <c:v>37992431.060000002</c:v>
                </c:pt>
                <c:pt idx="3">
                  <c:v>41332463.109999999</c:v>
                </c:pt>
              </c:numCache>
            </c:numRef>
          </c:val>
          <c:extLst>
            <c:ext xmlns:c16="http://schemas.microsoft.com/office/drawing/2014/chart" uri="{C3380CC4-5D6E-409C-BE32-E72D297353CC}">
              <c16:uniqueId val="{00000001-6D1D-4AF5-8C28-FB6B0C164B48}"/>
            </c:ext>
          </c:extLst>
        </c:ser>
        <c:dLbls>
          <c:showLegendKey val="0"/>
          <c:showVal val="0"/>
          <c:showCatName val="0"/>
          <c:showSerName val="0"/>
          <c:showPercent val="0"/>
          <c:showBubbleSize val="0"/>
        </c:dLbls>
        <c:gapWidth val="150"/>
        <c:overlap val="100"/>
        <c:axId val="1968167295"/>
        <c:axId val="1968172575"/>
      </c:barChart>
      <c:catAx>
        <c:axId val="1968167295"/>
        <c:scaling>
          <c:orientation val="minMax"/>
        </c:scaling>
        <c:delete val="0"/>
        <c:axPos val="b"/>
        <c:title>
          <c:tx>
            <c:rich>
              <a:bodyPr rot="0" spcFirstLastPara="1" vertOverflow="ellipsis" vert="horz" wrap="square" anchor="ctr" anchorCtr="1"/>
              <a:lstStyle/>
              <a:p>
                <a:pPr>
                  <a:defRPr sz="900" b="0" i="1" u="none" strike="noStrike" kern="1200" baseline="0">
                    <a:solidFill>
                      <a:schemeClr val="tx1"/>
                    </a:solidFill>
                    <a:latin typeface="+mn-lt"/>
                    <a:ea typeface="+mn-ea"/>
                    <a:cs typeface="+mn-cs"/>
                  </a:defRPr>
                </a:pPr>
                <a:r>
                  <a:rPr lang="en-IN" i="1">
                    <a:solidFill>
                      <a:schemeClr val="tx1"/>
                    </a:solidFill>
                  </a:rPr>
                  <a:t>Region</a:t>
                </a:r>
              </a:p>
              <a:p>
                <a:pPr>
                  <a:defRPr i="1">
                    <a:solidFill>
                      <a:schemeClr val="tx1"/>
                    </a:solidFill>
                  </a:defRPr>
                </a:pPr>
                <a:endParaRPr lang="en-IN" i="1">
                  <a:solidFill>
                    <a:schemeClr val="tx1"/>
                  </a:solidFill>
                </a:endParaRPr>
              </a:p>
            </c:rich>
          </c:tx>
          <c:layout>
            <c:manualLayout>
              <c:xMode val="edge"/>
              <c:yMode val="edge"/>
              <c:x val="0.43231488669550111"/>
              <c:y val="0.84928822700675044"/>
            </c:manualLayout>
          </c:layout>
          <c:overlay val="0"/>
          <c:spPr>
            <a:noFill/>
            <a:ln>
              <a:noFill/>
            </a:ln>
            <a:effectLst/>
          </c:spPr>
          <c:txPr>
            <a:bodyPr rot="0" spcFirstLastPara="1" vertOverflow="ellipsis" vert="horz" wrap="square" anchor="ctr" anchorCtr="1"/>
            <a:lstStyle/>
            <a:p>
              <a:pPr>
                <a:defRPr sz="900" b="0"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172575"/>
        <c:crosses val="autoZero"/>
        <c:auto val="1"/>
        <c:lblAlgn val="ctr"/>
        <c:lblOffset val="100"/>
        <c:noMultiLvlLbl val="0"/>
      </c:catAx>
      <c:valAx>
        <c:axId val="19681725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1" u="none" strike="noStrike" kern="1200" baseline="0">
                    <a:solidFill>
                      <a:schemeClr val="tx1"/>
                    </a:solidFill>
                    <a:latin typeface="+mn-lt"/>
                    <a:ea typeface="+mn-ea"/>
                    <a:cs typeface="+mn-cs"/>
                  </a:defRPr>
                </a:pPr>
                <a:r>
                  <a:rPr lang="en-IN" b="0" i="1">
                    <a:solidFill>
                      <a:schemeClr val="tx1"/>
                    </a:solidFill>
                  </a:rPr>
                  <a:t>Sales_Amount</a:t>
                </a:r>
              </a:p>
            </c:rich>
          </c:tx>
          <c:layout>
            <c:manualLayout>
              <c:xMode val="edge"/>
              <c:yMode val="edge"/>
              <c:x val="1.5649452269170579E-2"/>
              <c:y val="0.35083537170367424"/>
            </c:manualLayout>
          </c:layout>
          <c:overlay val="0"/>
          <c:spPr>
            <a:noFill/>
            <a:ln>
              <a:noFill/>
            </a:ln>
            <a:effectLst/>
          </c:spPr>
          <c:txPr>
            <a:bodyPr rot="-5400000" spcFirstLastPara="1" vertOverflow="ellipsis" vert="horz" wrap="square" anchor="ctr" anchorCtr="1"/>
            <a:lstStyle/>
            <a:p>
              <a:pPr>
                <a:defRPr sz="900" b="0"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167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25000"/>
            <a:lumOff val="75000"/>
          </a:schemeClr>
        </a:gs>
        <a:gs pos="83000">
          <a:schemeClr val="accent6">
            <a:lumMod val="45000"/>
            <a:lumOff val="55000"/>
          </a:schemeClr>
        </a:gs>
        <a:gs pos="100000">
          <a:schemeClr val="accent6">
            <a:lumMod val="30000"/>
            <a:lumOff val="70000"/>
          </a:schemeClr>
        </a:gs>
      </a:gsLst>
      <a:path path="circle">
        <a:fillToRect l="50000" t="50000" r="50000" b="5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EXCEL final dashboard.xlsx]Sales distribution by sales!PivotTable5</c:name>
    <c:fmtId val="0"/>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Online Vs Retail sales</a:t>
            </a:r>
          </a:p>
          <a:p>
            <a:pPr>
              <a:defRPr>
                <a:solidFill>
                  <a:schemeClr val="tx1"/>
                </a:solidFill>
              </a:defRPr>
            </a:pPr>
            <a:endParaRPr lang="en-US">
              <a:solidFill>
                <a:schemeClr val="tx1"/>
              </a:solidFill>
            </a:endParaRPr>
          </a:p>
        </c:rich>
      </c:tx>
      <c:layout>
        <c:manualLayout>
          <c:xMode val="edge"/>
          <c:yMode val="edge"/>
          <c:x val="0.29307331358499794"/>
          <c:y val="0.1101397916534830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1">
                <a:alpha val="79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20000"/>
              <a:lumOff val="80000"/>
            </a:schemeClr>
          </a:solidFill>
          <a:ln>
            <a:solidFill>
              <a:schemeClr val="accent1">
                <a:alpha val="79000"/>
              </a:schemeClr>
            </a:solid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0445DB4-F0EC-4E7A-BE29-6DEA8568C7FD}"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rgbClr val="10A028"/>
          </a:solidFill>
          <a:ln>
            <a:solidFill>
              <a:schemeClr val="accent1">
                <a:alpha val="79000"/>
              </a:schemeClr>
            </a:solid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74B7EB47-E7E8-4FFB-824A-A5555D1A1ED1}" type="VALUE">
                  <a:rPr lang="en-US" b="1">
                    <a:solidFill>
                      <a:schemeClr val="tx1"/>
                    </a:solidFill>
                  </a:rPr>
                  <a:pPr>
                    <a:defRPr b="1">
                      <a:solidFill>
                        <a:schemeClr val="tx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'Sales distribution by sales'!$B$3</c:f>
              <c:strCache>
                <c:ptCount val="1"/>
                <c:pt idx="0">
                  <c:v>Total</c:v>
                </c:pt>
              </c:strCache>
            </c:strRef>
          </c:tx>
          <c:spPr>
            <a:ln>
              <a:solidFill>
                <a:schemeClr val="accent1">
                  <a:alpha val="79000"/>
                </a:schemeClr>
              </a:solidFill>
            </a:ln>
          </c:spPr>
          <c:dPt>
            <c:idx val="0"/>
            <c:bubble3D val="0"/>
            <c:spPr>
              <a:solidFill>
                <a:srgbClr val="10A028"/>
              </a:solidFill>
              <a:ln>
                <a:solidFill>
                  <a:schemeClr val="accent1">
                    <a:alpha val="79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6695-489E-A5B9-A724A9E311A4}"/>
              </c:ext>
            </c:extLst>
          </c:dPt>
          <c:dPt>
            <c:idx val="1"/>
            <c:bubble3D val="0"/>
            <c:spPr>
              <a:solidFill>
                <a:schemeClr val="accent6">
                  <a:lumMod val="20000"/>
                  <a:lumOff val="80000"/>
                </a:schemeClr>
              </a:solidFill>
              <a:ln>
                <a:solidFill>
                  <a:schemeClr val="accent1">
                    <a:alpha val="79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695-489E-A5B9-A724A9E311A4}"/>
              </c:ext>
            </c:extLst>
          </c:dPt>
          <c:dLbls>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74B7EB47-E7E8-4FFB-824A-A5555D1A1ED1}" type="VALUE">
                      <a:rPr lang="en-US" b="1">
                        <a:solidFill>
                          <a:schemeClr val="tx1"/>
                        </a:solidFill>
                      </a:rPr>
                      <a:pPr>
                        <a:defRPr b="1">
                          <a:solidFill>
                            <a:schemeClr val="tx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6695-489E-A5B9-A724A9E311A4}"/>
                </c:ext>
              </c:extLst>
            </c:dLbl>
            <c:dLbl>
              <c:idx val="1"/>
              <c:tx>
                <c:rich>
                  <a:bodyPr/>
                  <a:lstStyle/>
                  <a:p>
                    <a:fld id="{90445DB4-F0EC-4E7A-BE29-6DEA8568C7FD}" type="VALUE">
                      <a:rPr lang="en-US" b="1"/>
                      <a:pPr/>
                      <a:t>[VALUE]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6695-489E-A5B9-A724A9E311A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distribution by sales'!$A$4:$A$6</c:f>
              <c:strCache>
                <c:ptCount val="2"/>
                <c:pt idx="0">
                  <c:v>Online</c:v>
                </c:pt>
                <c:pt idx="1">
                  <c:v>Retail</c:v>
                </c:pt>
              </c:strCache>
            </c:strRef>
          </c:cat>
          <c:val>
            <c:numRef>
              <c:f>'Sales distribution by sales'!$B$4:$B$6</c:f>
              <c:numCache>
                <c:formatCode>General</c:formatCode>
                <c:ptCount val="2"/>
                <c:pt idx="0">
                  <c:v>157233475.55000001</c:v>
                </c:pt>
                <c:pt idx="1">
                  <c:v>163617639.25999999</c:v>
                </c:pt>
              </c:numCache>
            </c:numRef>
          </c:val>
          <c:extLst>
            <c:ext xmlns:c16="http://schemas.microsoft.com/office/drawing/2014/chart" uri="{C3380CC4-5D6E-409C-BE32-E72D297353CC}">
              <c16:uniqueId val="{00000003-6695-489E-A5B9-A724A9E311A4}"/>
            </c:ext>
          </c:extLst>
        </c:ser>
        <c:dLbls>
          <c:dLblPos val="bestFit"/>
          <c:showLegendKey val="0"/>
          <c:showVal val="1"/>
          <c:showCatName val="0"/>
          <c:showSerName val="0"/>
          <c:showPercent val="0"/>
          <c:showBubbleSize val="0"/>
          <c:showLeaderLines val="1"/>
        </c:dLbls>
        <c:firstSliceAng val="14"/>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3000">
          <a:schemeClr val="accent6">
            <a:alpha val="80000"/>
            <a:lumMod val="25000"/>
            <a:lumOff val="7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path path="circle">
        <a:fillToRect l="50000" t="50000" r="50000" b="5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EXCEL final dashboard.xlsx]Sales by product category!PivotTable3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Total sales by  Product category</a:t>
            </a:r>
          </a:p>
          <a:p>
            <a:pPr>
              <a:defRPr/>
            </a:pPr>
            <a:endParaRPr lang="en-IN"/>
          </a:p>
        </c:rich>
      </c:tx>
      <c:layout>
        <c:manualLayout>
          <c:xMode val="edge"/>
          <c:yMode val="edge"/>
          <c:x val="0.24661111111111111"/>
          <c:y val="9.927279435323359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product category'!$B$3</c:f>
              <c:strCache>
                <c:ptCount val="1"/>
                <c:pt idx="0">
                  <c:v>Total</c:v>
                </c:pt>
              </c:strCache>
            </c:strRef>
          </c:tx>
          <c:spPr>
            <a:solidFill>
              <a:schemeClr val="accent6">
                <a:lumMod val="50000"/>
              </a:schemeClr>
            </a:solidFill>
            <a:ln>
              <a:noFill/>
            </a:ln>
            <a:effectLst>
              <a:outerShdw blurRad="57150" dist="19050" dir="5400000" algn="ctr" rotWithShape="0">
                <a:srgbClr val="000000">
                  <a:alpha val="63000"/>
                </a:srgbClr>
              </a:outerShdw>
            </a:effectLst>
          </c:spPr>
          <c:invertIfNegative val="0"/>
          <c:cat>
            <c:strRef>
              <c:f>'Sales by product category'!$A$4:$A$8</c:f>
              <c:strCache>
                <c:ptCount val="4"/>
                <c:pt idx="0">
                  <c:v>Clothing</c:v>
                </c:pt>
                <c:pt idx="1">
                  <c:v>Electronics</c:v>
                </c:pt>
                <c:pt idx="2">
                  <c:v>Food</c:v>
                </c:pt>
                <c:pt idx="3">
                  <c:v>Furniture</c:v>
                </c:pt>
              </c:strCache>
            </c:strRef>
          </c:cat>
          <c:val>
            <c:numRef>
              <c:f>'Sales by product category'!$B$4:$B$8</c:f>
              <c:numCache>
                <c:formatCode>General</c:formatCode>
                <c:ptCount val="4"/>
                <c:pt idx="0">
                  <c:v>77185505.5</c:v>
                </c:pt>
                <c:pt idx="1">
                  <c:v>83820169.989999995</c:v>
                </c:pt>
                <c:pt idx="2">
                  <c:v>80821502.549999997</c:v>
                </c:pt>
                <c:pt idx="3">
                  <c:v>79023936.769999996</c:v>
                </c:pt>
              </c:numCache>
            </c:numRef>
          </c:val>
          <c:extLst>
            <c:ext xmlns:c16="http://schemas.microsoft.com/office/drawing/2014/chart" uri="{C3380CC4-5D6E-409C-BE32-E72D297353CC}">
              <c16:uniqueId val="{00000000-95C2-45F0-90CC-AE09484CAC1A}"/>
            </c:ext>
          </c:extLst>
        </c:ser>
        <c:dLbls>
          <c:showLegendKey val="0"/>
          <c:showVal val="0"/>
          <c:showCatName val="0"/>
          <c:showSerName val="0"/>
          <c:showPercent val="0"/>
          <c:showBubbleSize val="0"/>
        </c:dLbls>
        <c:gapWidth val="100"/>
        <c:overlap val="-24"/>
        <c:axId val="1896034800"/>
        <c:axId val="1896035280"/>
      </c:barChart>
      <c:catAx>
        <c:axId val="1896034800"/>
        <c:scaling>
          <c:orientation val="minMax"/>
        </c:scaling>
        <c:delete val="0"/>
        <c:axPos val="b"/>
        <c:title>
          <c:tx>
            <c:rich>
              <a:bodyPr rot="0" spcFirstLastPara="1" vertOverflow="ellipsis" vert="horz" wrap="square" anchor="ctr" anchorCtr="1"/>
              <a:lstStyle/>
              <a:p>
                <a:pPr>
                  <a:defRPr sz="900" b="0" i="1" u="none" strike="noStrike" kern="1200" baseline="0">
                    <a:solidFill>
                      <a:schemeClr val="tx1"/>
                    </a:solidFill>
                    <a:latin typeface="+mn-lt"/>
                    <a:ea typeface="+mn-ea"/>
                    <a:cs typeface="+mn-cs"/>
                  </a:defRPr>
                </a:pPr>
                <a:r>
                  <a:rPr lang="en-IN" i="1">
                    <a:solidFill>
                      <a:schemeClr val="tx1"/>
                    </a:solidFill>
                  </a:rPr>
                  <a:t>Product Category</a:t>
                </a:r>
              </a:p>
            </c:rich>
          </c:tx>
          <c:layout>
            <c:manualLayout>
              <c:xMode val="edge"/>
              <c:yMode val="edge"/>
              <c:x val="0.44130883639545054"/>
              <c:y val="0.86533264722920733"/>
            </c:manualLayout>
          </c:layout>
          <c:overlay val="0"/>
          <c:spPr>
            <a:noFill/>
            <a:ln>
              <a:noFill/>
            </a:ln>
            <a:effectLst/>
          </c:spPr>
          <c:txPr>
            <a:bodyPr rot="0" spcFirstLastPara="1" vertOverflow="ellipsis" vert="horz" wrap="square" anchor="ctr" anchorCtr="1"/>
            <a:lstStyle/>
            <a:p>
              <a:pPr>
                <a:defRPr sz="900" b="0"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035280"/>
        <c:crosses val="autoZero"/>
        <c:auto val="1"/>
        <c:lblAlgn val="ctr"/>
        <c:lblOffset val="100"/>
        <c:noMultiLvlLbl val="0"/>
      </c:catAx>
      <c:valAx>
        <c:axId val="1896035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1" u="none" strike="noStrike" kern="1200" baseline="0">
                    <a:solidFill>
                      <a:schemeClr val="tx1"/>
                    </a:solidFill>
                    <a:latin typeface="+mn-lt"/>
                    <a:ea typeface="+mn-ea"/>
                    <a:cs typeface="+mn-cs"/>
                  </a:defRPr>
                </a:pPr>
                <a:r>
                  <a:rPr lang="en-IN" i="1">
                    <a:solidFill>
                      <a:schemeClr val="tx1"/>
                    </a:solidFill>
                  </a:rPr>
                  <a:t>Sales_Amount</a:t>
                </a:r>
              </a:p>
              <a:p>
                <a:pPr>
                  <a:defRPr i="1">
                    <a:solidFill>
                      <a:schemeClr val="tx1"/>
                    </a:solidFill>
                  </a:defRPr>
                </a:pPr>
                <a:endParaRPr lang="en-IN" i="1">
                  <a:solidFill>
                    <a:schemeClr val="tx1"/>
                  </a:solidFill>
                </a:endParaRPr>
              </a:p>
            </c:rich>
          </c:tx>
          <c:overlay val="0"/>
          <c:spPr>
            <a:noFill/>
            <a:ln>
              <a:noFill/>
            </a:ln>
            <a:effectLst/>
          </c:spPr>
          <c:txPr>
            <a:bodyPr rot="-5400000" spcFirstLastPara="1" vertOverflow="ellipsis" vert="horz" wrap="square" anchor="ctr" anchorCtr="1"/>
            <a:lstStyle/>
            <a:p>
              <a:pPr>
                <a:defRPr sz="900" b="0"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034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29000">
          <a:schemeClr val="accent6">
            <a:alpha val="80000"/>
            <a:lumMod val="25000"/>
            <a:lumOff val="7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path path="circle">
        <a:fillToRect l="50000" t="50000" r="50000" b="5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EXCEL final dashboard.xlsx]Sales by Region!PivotTable4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 by Region</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Region'!$B$3</c:f>
              <c:strCache>
                <c:ptCount val="1"/>
                <c:pt idx="0">
                  <c:v>Total</c:v>
                </c:pt>
              </c:strCache>
            </c:strRef>
          </c:tx>
          <c:spPr>
            <a:solidFill>
              <a:schemeClr val="accent6">
                <a:lumMod val="50000"/>
              </a:schemeClr>
            </a:solidFill>
            <a:ln>
              <a:noFill/>
            </a:ln>
            <a:effectLst>
              <a:outerShdw blurRad="57150" dist="19050" dir="5400000" algn="ctr" rotWithShape="0">
                <a:srgbClr val="000000">
                  <a:alpha val="63000"/>
                </a:srgbClr>
              </a:outerShdw>
            </a:effectLst>
          </c:spPr>
          <c:invertIfNegative val="0"/>
          <c:cat>
            <c:strRef>
              <c:f>'Sales by Region'!$A$4:$A$8</c:f>
              <c:strCache>
                <c:ptCount val="4"/>
                <c:pt idx="0">
                  <c:v>East</c:v>
                </c:pt>
                <c:pt idx="1">
                  <c:v>North</c:v>
                </c:pt>
                <c:pt idx="2">
                  <c:v>South</c:v>
                </c:pt>
                <c:pt idx="3">
                  <c:v>West</c:v>
                </c:pt>
              </c:strCache>
            </c:strRef>
          </c:cat>
          <c:val>
            <c:numRef>
              <c:f>'Sales by Region'!$B$4:$B$8</c:f>
              <c:numCache>
                <c:formatCode>General</c:formatCode>
                <c:ptCount val="4"/>
                <c:pt idx="0">
                  <c:v>80523579.920000002</c:v>
                </c:pt>
                <c:pt idx="1">
                  <c:v>79846782.019999996</c:v>
                </c:pt>
                <c:pt idx="2">
                  <c:v>78136683.969999999</c:v>
                </c:pt>
                <c:pt idx="3">
                  <c:v>82344068.900000006</c:v>
                </c:pt>
              </c:numCache>
            </c:numRef>
          </c:val>
          <c:extLst>
            <c:ext xmlns:c16="http://schemas.microsoft.com/office/drawing/2014/chart" uri="{C3380CC4-5D6E-409C-BE32-E72D297353CC}">
              <c16:uniqueId val="{00000000-BCFE-4953-A5B5-1EFE46F84A89}"/>
            </c:ext>
          </c:extLst>
        </c:ser>
        <c:dLbls>
          <c:showLegendKey val="0"/>
          <c:showVal val="0"/>
          <c:showCatName val="0"/>
          <c:showSerName val="0"/>
          <c:showPercent val="0"/>
          <c:showBubbleSize val="0"/>
        </c:dLbls>
        <c:gapWidth val="115"/>
        <c:overlap val="-20"/>
        <c:axId val="1713618080"/>
        <c:axId val="1713616640"/>
      </c:barChart>
      <c:catAx>
        <c:axId val="1713618080"/>
        <c:scaling>
          <c:orientation val="minMax"/>
        </c:scaling>
        <c:delete val="0"/>
        <c:axPos val="l"/>
        <c:title>
          <c:tx>
            <c:rich>
              <a:bodyPr rot="-5400000" spcFirstLastPara="1" vertOverflow="ellipsis" vert="horz" wrap="square" anchor="ctr" anchorCtr="1"/>
              <a:lstStyle/>
              <a:p>
                <a:pPr>
                  <a:defRPr sz="900" b="0" i="1" u="none" strike="noStrike" kern="1200" baseline="0">
                    <a:solidFill>
                      <a:schemeClr val="tx1"/>
                    </a:solidFill>
                    <a:latin typeface="+mn-lt"/>
                    <a:ea typeface="+mn-ea"/>
                    <a:cs typeface="+mn-cs"/>
                  </a:defRPr>
                </a:pPr>
                <a:r>
                  <a:rPr lang="en-IN" i="1">
                    <a:solidFill>
                      <a:schemeClr val="tx1"/>
                    </a:solidFill>
                  </a:rPr>
                  <a:t>Region</a:t>
                </a:r>
              </a:p>
              <a:p>
                <a:pPr>
                  <a:defRPr i="1">
                    <a:solidFill>
                      <a:schemeClr val="tx1"/>
                    </a:solidFill>
                  </a:defRPr>
                </a:pPr>
                <a:endParaRPr lang="en-IN" i="1">
                  <a:solidFill>
                    <a:schemeClr val="tx1"/>
                  </a:solidFill>
                </a:endParaRPr>
              </a:p>
            </c:rich>
          </c:tx>
          <c:layout>
            <c:manualLayout>
              <c:xMode val="edge"/>
              <c:yMode val="edge"/>
              <c:x val="0.12645687645687645"/>
              <c:y val="0.44828693002899606"/>
            </c:manualLayout>
          </c:layout>
          <c:overlay val="0"/>
          <c:spPr>
            <a:noFill/>
            <a:ln>
              <a:noFill/>
            </a:ln>
            <a:effectLst/>
          </c:spPr>
          <c:txPr>
            <a:bodyPr rot="-5400000" spcFirstLastPara="1" vertOverflow="ellipsis" vert="horz" wrap="square" anchor="ctr" anchorCtr="1"/>
            <a:lstStyle/>
            <a:p>
              <a:pPr>
                <a:defRPr sz="900" b="0"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616640"/>
        <c:crosses val="autoZero"/>
        <c:auto val="1"/>
        <c:lblAlgn val="ctr"/>
        <c:lblOffset val="100"/>
        <c:noMultiLvlLbl val="0"/>
      </c:catAx>
      <c:valAx>
        <c:axId val="17136166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1" u="none" strike="noStrike" kern="1200" baseline="0">
                    <a:solidFill>
                      <a:schemeClr val="tx1"/>
                    </a:solidFill>
                    <a:latin typeface="+mn-lt"/>
                    <a:ea typeface="+mn-ea"/>
                    <a:cs typeface="+mn-cs"/>
                  </a:defRPr>
                </a:pPr>
                <a:r>
                  <a:rPr lang="en-IN" i="1">
                    <a:solidFill>
                      <a:schemeClr val="tx1"/>
                    </a:solidFill>
                  </a:rPr>
                  <a:t>Sales_Amount</a:t>
                </a:r>
              </a:p>
            </c:rich>
          </c:tx>
          <c:layout>
            <c:manualLayout>
              <c:xMode val="edge"/>
              <c:yMode val="edge"/>
              <c:x val="0.43676853330396637"/>
              <c:y val="0.909845556759729"/>
            </c:manualLayout>
          </c:layout>
          <c:overlay val="0"/>
          <c:spPr>
            <a:noFill/>
            <a:ln>
              <a:noFill/>
            </a:ln>
            <a:effectLst/>
          </c:spPr>
          <c:txPr>
            <a:bodyPr rot="0" spcFirstLastPara="1" vertOverflow="ellipsis" vert="horz" wrap="square" anchor="ctr" anchorCtr="1"/>
            <a:lstStyle/>
            <a:p>
              <a:pPr>
                <a:defRPr sz="900" b="0"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61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20000">
          <a:schemeClr val="accent6">
            <a:alpha val="80000"/>
            <a:lumMod val="25000"/>
            <a:lumOff val="75000"/>
          </a:schemeClr>
        </a:gs>
        <a:gs pos="74000">
          <a:schemeClr val="accent6">
            <a:lumMod val="45000"/>
            <a:lumOff val="55000"/>
          </a:schemeClr>
        </a:gs>
        <a:gs pos="83000">
          <a:schemeClr val="accent6">
            <a:lumMod val="45000"/>
            <a:lumOff val="55000"/>
          </a:schemeClr>
        </a:gs>
        <a:gs pos="20000">
          <a:schemeClr val="accent6">
            <a:alpha val="96000"/>
            <a:lumMod val="26000"/>
            <a:lumOff val="74000"/>
          </a:schemeClr>
        </a:gs>
      </a:gsLst>
      <a:path path="rect">
        <a:fillToRect l="50000" t="50000" r="50000" b="5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EXCEL final dashboard.xlsx]Customer Type distribution!PivotTable6</c:name>
    <c:fmtId val="0"/>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sz="1600">
                <a:solidFill>
                  <a:schemeClr val="tx1"/>
                </a:solidFill>
              </a:rPr>
              <a:t>New</a:t>
            </a:r>
            <a:r>
              <a:rPr lang="en-US" sz="1600" baseline="0">
                <a:solidFill>
                  <a:schemeClr val="tx1"/>
                </a:solidFill>
              </a:rPr>
              <a:t> Vs Returning sales</a:t>
            </a:r>
            <a:endParaRPr lang="en-US" sz="1600">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20000"/>
              <a:lumOff val="80000"/>
            </a:schemeClr>
          </a:solidFill>
          <a:ln>
            <a:noFill/>
          </a:ln>
          <a:effectLst>
            <a:outerShdw blurRad="317500" algn="ctr" rotWithShape="0">
              <a:prstClr val="black">
                <a:alpha val="25000"/>
              </a:prstClr>
            </a:outerShdw>
          </a:effectLst>
        </c:spPr>
      </c:pivotFmt>
      <c:pivotFmt>
        <c:idx val="2"/>
        <c:spPr>
          <a:solidFill>
            <a:srgbClr val="00B050"/>
          </a:solidFill>
          <a:ln>
            <a:noFill/>
          </a:ln>
          <a:effectLst>
            <a:outerShdw blurRad="317500" algn="ctr" rotWithShape="0">
              <a:prstClr val="black">
                <a:alpha val="25000"/>
              </a:prstClr>
            </a:outerShdw>
          </a:effectLst>
        </c:spPr>
      </c:pivotFmt>
    </c:pivotFmts>
    <c:plotArea>
      <c:layout>
        <c:manualLayout>
          <c:layoutTarget val="inner"/>
          <c:xMode val="edge"/>
          <c:yMode val="edge"/>
          <c:x val="0.25543088363954508"/>
          <c:y val="0.30725707257072571"/>
          <c:w val="0.40163845144356958"/>
          <c:h val="0.59282428257353448"/>
        </c:manualLayout>
      </c:layout>
      <c:doughnutChart>
        <c:varyColors val="1"/>
        <c:ser>
          <c:idx val="0"/>
          <c:order val="0"/>
          <c:tx>
            <c:strRef>
              <c:f>'Customer Type distribution'!$B$3</c:f>
              <c:strCache>
                <c:ptCount val="1"/>
                <c:pt idx="0">
                  <c:v>Total</c:v>
                </c:pt>
              </c:strCache>
            </c:strRef>
          </c:tx>
          <c:dPt>
            <c:idx val="0"/>
            <c:bubble3D val="0"/>
            <c:spPr>
              <a:solidFill>
                <a:srgbClr val="00B05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8BE-4F0A-86DA-A250E84CE68C}"/>
              </c:ext>
            </c:extLst>
          </c:dPt>
          <c:dPt>
            <c:idx val="1"/>
            <c:bubble3D val="0"/>
            <c:spPr>
              <a:solidFill>
                <a:schemeClr val="accent6">
                  <a:lumMod val="20000"/>
                  <a:lumOff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8BE-4F0A-86DA-A250E84CE68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'Customer Type distribution'!$A$4:$A$6</c:f>
              <c:strCache>
                <c:ptCount val="2"/>
                <c:pt idx="0">
                  <c:v>New</c:v>
                </c:pt>
                <c:pt idx="1">
                  <c:v>Returning</c:v>
                </c:pt>
              </c:strCache>
            </c:strRef>
          </c:cat>
          <c:val>
            <c:numRef>
              <c:f>'Customer Type distribution'!$B$4:$B$6</c:f>
              <c:numCache>
                <c:formatCode>General</c:formatCode>
                <c:ptCount val="2"/>
                <c:pt idx="0">
                  <c:v>158215661.30000001</c:v>
                </c:pt>
                <c:pt idx="1">
                  <c:v>162635453.50999999</c:v>
                </c:pt>
              </c:numCache>
            </c:numRef>
          </c:val>
          <c:extLst>
            <c:ext xmlns:c16="http://schemas.microsoft.com/office/drawing/2014/chart" uri="{C3380CC4-5D6E-409C-BE32-E72D297353CC}">
              <c16:uniqueId val="{00000000-F8BE-4F0A-86DA-A250E84CE68C}"/>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solidFill>
          <a:schemeClr val="accent6">
            <a:lumMod val="40000"/>
            <a:lumOff val="60000"/>
            <a:alpha val="78000"/>
          </a:schemeClr>
        </a:solidFill>
        <a:ln>
          <a:solidFill>
            <a:schemeClr val="accent6">
              <a:lumMod val="40000"/>
              <a:lumOff val="60000"/>
            </a:schemeClr>
          </a:solid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20000">
          <a:schemeClr val="accent6">
            <a:alpha val="96000"/>
            <a:lumMod val="26000"/>
            <a:lumOff val="74000"/>
          </a:schemeClr>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EXCEL final dashboard.xlsx]Monthly Sales Trend!PivotTable7</c:name>
    <c:fmtId val="3"/>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Monthly Sales Trend</a:t>
            </a:r>
          </a:p>
        </c:rich>
      </c:tx>
      <c:layout>
        <c:manualLayout>
          <c:xMode val="edge"/>
          <c:yMode val="edge"/>
          <c:x val="0.33338041431261772"/>
          <c:y val="6.4856257949260671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6">
                <a:lumMod val="50000"/>
              </a:schemeClr>
            </a:solidFill>
            <a:round/>
          </a:ln>
          <a:effectLst/>
        </c:spPr>
        <c:marker>
          <c:symbol val="circle"/>
          <c:size val="5"/>
          <c:spPr>
            <a:solidFill>
              <a:schemeClr val="accent6">
                <a:lumMod val="20000"/>
                <a:lumOff val="8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lumMod val="50000"/>
                <a:alpha val="94000"/>
              </a:schemeClr>
            </a:solidFill>
            <a:round/>
          </a:ln>
          <a:effectLst/>
        </c:spPr>
        <c:marker>
          <c:symbol val="circle"/>
          <c:size val="5"/>
          <c:spPr>
            <a:solidFill>
              <a:schemeClr val="accent6">
                <a:lumMod val="20000"/>
                <a:lumOff val="80000"/>
              </a:schemeClr>
            </a:solidFill>
            <a:ln w="9525">
              <a:solidFill>
                <a:schemeClr val="accent1"/>
              </a:solidFill>
            </a:ln>
            <a:effectLst/>
          </c:spPr>
        </c:marker>
      </c:pivotFmt>
    </c:pivotFmts>
    <c:plotArea>
      <c:layout/>
      <c:lineChart>
        <c:grouping val="standard"/>
        <c:varyColors val="0"/>
        <c:ser>
          <c:idx val="0"/>
          <c:order val="0"/>
          <c:tx>
            <c:strRef>
              <c:f>'Monthly Sales Trend'!$B$3</c:f>
              <c:strCache>
                <c:ptCount val="1"/>
                <c:pt idx="0">
                  <c:v>Total</c:v>
                </c:pt>
              </c:strCache>
            </c:strRef>
          </c:tx>
          <c:spPr>
            <a:ln w="28575" cap="rnd">
              <a:solidFill>
                <a:schemeClr val="accent6">
                  <a:lumMod val="50000"/>
                </a:schemeClr>
              </a:solidFill>
              <a:round/>
            </a:ln>
            <a:effectLst/>
          </c:spPr>
          <c:marker>
            <c:symbol val="circle"/>
            <c:size val="5"/>
            <c:spPr>
              <a:solidFill>
                <a:schemeClr val="accent6">
                  <a:lumMod val="20000"/>
                  <a:lumOff val="80000"/>
                </a:schemeClr>
              </a:solidFill>
              <a:ln w="9525">
                <a:solidFill>
                  <a:schemeClr val="accent1"/>
                </a:solidFill>
              </a:ln>
              <a:effectLst/>
            </c:spPr>
          </c:marker>
          <c:dPt>
            <c:idx val="10"/>
            <c:marker>
              <c:symbol val="circle"/>
              <c:size val="5"/>
              <c:spPr>
                <a:solidFill>
                  <a:schemeClr val="accent6">
                    <a:lumMod val="20000"/>
                    <a:lumOff val="80000"/>
                  </a:schemeClr>
                </a:solidFill>
                <a:ln w="9525">
                  <a:solidFill>
                    <a:schemeClr val="accent1"/>
                  </a:solidFill>
                </a:ln>
                <a:effectLst/>
              </c:spPr>
            </c:marker>
            <c:bubble3D val="0"/>
            <c:spPr>
              <a:ln w="28575" cap="rnd">
                <a:solidFill>
                  <a:schemeClr val="accent6">
                    <a:lumMod val="50000"/>
                    <a:alpha val="94000"/>
                  </a:schemeClr>
                </a:solidFill>
                <a:round/>
              </a:ln>
              <a:effectLst/>
            </c:spPr>
            <c:extLst>
              <c:ext xmlns:c16="http://schemas.microsoft.com/office/drawing/2014/chart" uri="{C3380CC4-5D6E-409C-BE32-E72D297353CC}">
                <c16:uniqueId val="{00000003-B464-40A0-9C78-F84BBC4DCB34}"/>
              </c:ext>
            </c:extLst>
          </c:dPt>
          <c:cat>
            <c:strRef>
              <c:f>'Monthly 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Trend'!$B$4:$B$16</c:f>
              <c:numCache>
                <c:formatCode>General</c:formatCode>
                <c:ptCount val="12"/>
                <c:pt idx="0">
                  <c:v>30338902.949999999</c:v>
                </c:pt>
                <c:pt idx="1">
                  <c:v>23542181.100000001</c:v>
                </c:pt>
                <c:pt idx="2">
                  <c:v>28829168.5</c:v>
                </c:pt>
                <c:pt idx="3">
                  <c:v>25476026.890000001</c:v>
                </c:pt>
                <c:pt idx="4">
                  <c:v>24067323.75</c:v>
                </c:pt>
                <c:pt idx="5">
                  <c:v>28210504.370000001</c:v>
                </c:pt>
                <c:pt idx="6">
                  <c:v>25140301.879999999</c:v>
                </c:pt>
                <c:pt idx="7">
                  <c:v>30011233.190000001</c:v>
                </c:pt>
                <c:pt idx="8">
                  <c:v>24926259.190000001</c:v>
                </c:pt>
                <c:pt idx="9">
                  <c:v>28188441.800000001</c:v>
                </c:pt>
                <c:pt idx="10">
                  <c:v>27873303.82</c:v>
                </c:pt>
                <c:pt idx="11">
                  <c:v>24247467.370000001</c:v>
                </c:pt>
              </c:numCache>
            </c:numRef>
          </c:val>
          <c:smooth val="0"/>
          <c:extLst>
            <c:ext xmlns:c16="http://schemas.microsoft.com/office/drawing/2014/chart" uri="{C3380CC4-5D6E-409C-BE32-E72D297353CC}">
              <c16:uniqueId val="{00000000-B464-40A0-9C78-F84BBC4DCB34}"/>
            </c:ext>
          </c:extLst>
        </c:ser>
        <c:dLbls>
          <c:showLegendKey val="0"/>
          <c:showVal val="0"/>
          <c:showCatName val="0"/>
          <c:showSerName val="0"/>
          <c:showPercent val="0"/>
          <c:showBubbleSize val="0"/>
        </c:dLbls>
        <c:marker val="1"/>
        <c:smooth val="0"/>
        <c:axId val="486731072"/>
        <c:axId val="486733952"/>
      </c:lineChart>
      <c:catAx>
        <c:axId val="4867310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i="1">
                    <a:solidFill>
                      <a:schemeClr val="tx1"/>
                    </a:solidFill>
                  </a:rPr>
                  <a:t>Sales-Date</a:t>
                </a:r>
                <a:r>
                  <a:rPr lang="en-IN" i="1" baseline="0">
                    <a:solidFill>
                      <a:schemeClr val="tx1"/>
                    </a:solidFill>
                  </a:rPr>
                  <a:t> (Month)</a:t>
                </a:r>
                <a:endParaRPr lang="en-IN" i="1">
                  <a:solidFill>
                    <a:schemeClr val="tx1"/>
                  </a:solidFill>
                </a:endParaRPr>
              </a:p>
            </c:rich>
          </c:tx>
          <c:layout>
            <c:manualLayout>
              <c:xMode val="edge"/>
              <c:yMode val="edge"/>
              <c:x val="0.42112841845422444"/>
              <c:y val="0.8603182616969425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733952"/>
        <c:crosses val="autoZero"/>
        <c:auto val="1"/>
        <c:lblAlgn val="ctr"/>
        <c:lblOffset val="100"/>
        <c:noMultiLvlLbl val="0"/>
      </c:catAx>
      <c:valAx>
        <c:axId val="4867339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1" u="none" strike="noStrike" kern="1200" baseline="0">
                    <a:solidFill>
                      <a:schemeClr val="tx1"/>
                    </a:solidFill>
                    <a:latin typeface="+mn-lt"/>
                    <a:ea typeface="+mn-ea"/>
                    <a:cs typeface="+mn-cs"/>
                  </a:defRPr>
                </a:pPr>
                <a:r>
                  <a:rPr lang="en-IN" i="1">
                    <a:solidFill>
                      <a:schemeClr val="tx1"/>
                    </a:solidFill>
                  </a:rPr>
                  <a:t>Sales_Amount</a:t>
                </a:r>
              </a:p>
            </c:rich>
          </c:tx>
          <c:layout>
            <c:manualLayout>
              <c:xMode val="edge"/>
              <c:yMode val="edge"/>
              <c:x val="1.2289618458709611E-2"/>
              <c:y val="0.34601655064386988"/>
            </c:manualLayout>
          </c:layout>
          <c:overlay val="0"/>
          <c:spPr>
            <a:noFill/>
            <a:ln>
              <a:noFill/>
            </a:ln>
            <a:effectLst/>
          </c:spPr>
          <c:txPr>
            <a:bodyPr rot="-5400000" spcFirstLastPara="1" vertOverflow="ellipsis" vert="horz" wrap="square" anchor="ctr" anchorCtr="1"/>
            <a:lstStyle/>
            <a:p>
              <a:pPr>
                <a:defRPr sz="1000" b="0"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731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8000">
          <a:schemeClr val="accent6">
            <a:alpha val="80000"/>
            <a:lumMod val="25000"/>
            <a:lumOff val="7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path path="circle">
        <a:fillToRect l="100000" t="100000"/>
      </a:path>
      <a:tileRect r="-100000" b="-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EXCEL final dashboard.xlsx]Region sales by customer type!PivotTable1</c:name>
    <c:fmtId val="0"/>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a:solidFill>
                  <a:schemeClr val="tx1"/>
                </a:solidFill>
              </a:rPr>
              <a:t> Region sales by customer type</a:t>
            </a:r>
          </a:p>
        </c:rich>
      </c:tx>
      <c:layout>
        <c:manualLayout>
          <c:xMode val="edge"/>
          <c:yMode val="edge"/>
          <c:x val="0.27053323146813224"/>
          <c:y val="6.067603504647784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6">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solidFill>
          <a:ln>
            <a:noFill/>
          </a:ln>
          <a:effectLst>
            <a:outerShdw blurRad="57150" dist="19050" dir="5400000" algn="ctr" rotWithShape="0">
              <a:srgbClr val="000000">
                <a:alpha val="63000"/>
              </a:srgbClr>
            </a:outerShdw>
          </a:effectLst>
        </c:spPr>
      </c:pivotFmt>
    </c:pivotFmts>
    <c:plotArea>
      <c:layout/>
      <c:barChart>
        <c:barDir val="col"/>
        <c:grouping val="stacked"/>
        <c:varyColors val="0"/>
        <c:ser>
          <c:idx val="0"/>
          <c:order val="0"/>
          <c:tx>
            <c:strRef>
              <c:f>'Region sales by customer type'!$B$3:$B$4</c:f>
              <c:strCache>
                <c:ptCount val="1"/>
                <c:pt idx="0">
                  <c:v>New</c:v>
                </c:pt>
              </c:strCache>
            </c:strRef>
          </c:tx>
          <c:spPr>
            <a:solidFill>
              <a:schemeClr val="accent6">
                <a:lumMod val="50000"/>
              </a:schemeClr>
            </a:solidFill>
            <a:ln>
              <a:noFill/>
            </a:ln>
            <a:effectLst>
              <a:outerShdw blurRad="57150" dist="19050" dir="5400000" algn="ctr" rotWithShape="0">
                <a:srgbClr val="000000">
                  <a:alpha val="63000"/>
                </a:srgbClr>
              </a:outerShdw>
            </a:effectLst>
          </c:spPr>
          <c:invertIfNegative val="0"/>
          <c:cat>
            <c:strRef>
              <c:f>'Region sales by customer type'!$A$5:$A$9</c:f>
              <c:strCache>
                <c:ptCount val="4"/>
                <c:pt idx="0">
                  <c:v>East</c:v>
                </c:pt>
                <c:pt idx="1">
                  <c:v>North</c:v>
                </c:pt>
                <c:pt idx="2">
                  <c:v>South</c:v>
                </c:pt>
                <c:pt idx="3">
                  <c:v>West</c:v>
                </c:pt>
              </c:strCache>
            </c:strRef>
          </c:cat>
          <c:val>
            <c:numRef>
              <c:f>'Region sales by customer type'!$B$5:$B$9</c:f>
              <c:numCache>
                <c:formatCode>General</c:formatCode>
                <c:ptCount val="4"/>
                <c:pt idx="0">
                  <c:v>40172249.159999996</c:v>
                </c:pt>
                <c:pt idx="1">
                  <c:v>36887553.439999998</c:v>
                </c:pt>
                <c:pt idx="2">
                  <c:v>40144252.909999996</c:v>
                </c:pt>
                <c:pt idx="3">
                  <c:v>41011605.789999999</c:v>
                </c:pt>
              </c:numCache>
            </c:numRef>
          </c:val>
          <c:extLst>
            <c:ext xmlns:c16="http://schemas.microsoft.com/office/drawing/2014/chart" uri="{C3380CC4-5D6E-409C-BE32-E72D297353CC}">
              <c16:uniqueId val="{00000000-0100-46DA-897D-2057EA533BB5}"/>
            </c:ext>
          </c:extLst>
        </c:ser>
        <c:ser>
          <c:idx val="1"/>
          <c:order val="1"/>
          <c:tx>
            <c:strRef>
              <c:f>'Region sales by customer type'!$C$3:$C$4</c:f>
              <c:strCache>
                <c:ptCount val="1"/>
                <c:pt idx="0">
                  <c:v>Returning</c:v>
                </c:pt>
              </c:strCache>
            </c:strRef>
          </c:tx>
          <c:spPr>
            <a:solidFill>
              <a:schemeClr val="bg2"/>
            </a:solidFill>
            <a:ln>
              <a:noFill/>
            </a:ln>
            <a:effectLst>
              <a:outerShdw blurRad="57150" dist="19050" dir="5400000" algn="ctr" rotWithShape="0">
                <a:srgbClr val="000000">
                  <a:alpha val="63000"/>
                </a:srgbClr>
              </a:outerShdw>
            </a:effectLst>
          </c:spPr>
          <c:invertIfNegative val="0"/>
          <c:dPt>
            <c:idx val="3"/>
            <c:invertIfNegative val="0"/>
            <c:bubble3D val="0"/>
            <c:extLst>
              <c:ext xmlns:c16="http://schemas.microsoft.com/office/drawing/2014/chart" uri="{C3380CC4-5D6E-409C-BE32-E72D297353CC}">
                <c16:uniqueId val="{00000000-0722-4A0F-B253-432BBF7E2E6A}"/>
              </c:ext>
            </c:extLst>
          </c:dPt>
          <c:cat>
            <c:strRef>
              <c:f>'Region sales by customer type'!$A$5:$A$9</c:f>
              <c:strCache>
                <c:ptCount val="4"/>
                <c:pt idx="0">
                  <c:v>East</c:v>
                </c:pt>
                <c:pt idx="1">
                  <c:v>North</c:v>
                </c:pt>
                <c:pt idx="2">
                  <c:v>South</c:v>
                </c:pt>
                <c:pt idx="3">
                  <c:v>West</c:v>
                </c:pt>
              </c:strCache>
            </c:strRef>
          </c:cat>
          <c:val>
            <c:numRef>
              <c:f>'Region sales by customer type'!$C$5:$C$9</c:f>
              <c:numCache>
                <c:formatCode>General</c:formatCode>
                <c:ptCount val="4"/>
                <c:pt idx="0">
                  <c:v>40351330.759999998</c:v>
                </c:pt>
                <c:pt idx="1">
                  <c:v>42959228.579999998</c:v>
                </c:pt>
                <c:pt idx="2">
                  <c:v>37992431.060000002</c:v>
                </c:pt>
                <c:pt idx="3">
                  <c:v>41332463.109999999</c:v>
                </c:pt>
              </c:numCache>
            </c:numRef>
          </c:val>
          <c:extLst>
            <c:ext xmlns:c16="http://schemas.microsoft.com/office/drawing/2014/chart" uri="{C3380CC4-5D6E-409C-BE32-E72D297353CC}">
              <c16:uniqueId val="{00000000-B186-45E1-9BFD-E6DB627DAC54}"/>
            </c:ext>
          </c:extLst>
        </c:ser>
        <c:dLbls>
          <c:showLegendKey val="0"/>
          <c:showVal val="0"/>
          <c:showCatName val="0"/>
          <c:showSerName val="0"/>
          <c:showPercent val="0"/>
          <c:showBubbleSize val="0"/>
        </c:dLbls>
        <c:gapWidth val="150"/>
        <c:overlap val="100"/>
        <c:axId val="1968167295"/>
        <c:axId val="1968172575"/>
      </c:barChart>
      <c:catAx>
        <c:axId val="1968167295"/>
        <c:scaling>
          <c:orientation val="minMax"/>
        </c:scaling>
        <c:delete val="0"/>
        <c:axPos val="b"/>
        <c:title>
          <c:tx>
            <c:rich>
              <a:bodyPr rot="0" spcFirstLastPara="1" vertOverflow="ellipsis" vert="horz" wrap="square" anchor="ctr" anchorCtr="1"/>
              <a:lstStyle/>
              <a:p>
                <a:pPr>
                  <a:defRPr sz="900" b="0" i="1" u="none" strike="noStrike" kern="1200" baseline="0">
                    <a:solidFill>
                      <a:schemeClr val="tx1"/>
                    </a:solidFill>
                    <a:latin typeface="+mn-lt"/>
                    <a:ea typeface="+mn-ea"/>
                    <a:cs typeface="+mn-cs"/>
                  </a:defRPr>
                </a:pPr>
                <a:r>
                  <a:rPr lang="en-IN" i="1">
                    <a:solidFill>
                      <a:schemeClr val="tx1"/>
                    </a:solidFill>
                  </a:rPr>
                  <a:t>Region</a:t>
                </a:r>
              </a:p>
              <a:p>
                <a:pPr>
                  <a:defRPr i="1">
                    <a:solidFill>
                      <a:schemeClr val="tx1"/>
                    </a:solidFill>
                  </a:defRPr>
                </a:pPr>
                <a:endParaRPr lang="en-IN" i="1">
                  <a:solidFill>
                    <a:schemeClr val="tx1"/>
                  </a:solidFill>
                </a:endParaRPr>
              </a:p>
            </c:rich>
          </c:tx>
          <c:layout>
            <c:manualLayout>
              <c:xMode val="edge"/>
              <c:yMode val="edge"/>
              <c:x val="0.43231488669550111"/>
              <c:y val="0.84928822700675044"/>
            </c:manualLayout>
          </c:layout>
          <c:overlay val="0"/>
          <c:spPr>
            <a:noFill/>
            <a:ln>
              <a:noFill/>
            </a:ln>
            <a:effectLst/>
          </c:spPr>
          <c:txPr>
            <a:bodyPr rot="0" spcFirstLastPara="1" vertOverflow="ellipsis" vert="horz" wrap="square" anchor="ctr" anchorCtr="1"/>
            <a:lstStyle/>
            <a:p>
              <a:pPr>
                <a:defRPr sz="900" b="0"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172575"/>
        <c:crosses val="autoZero"/>
        <c:auto val="1"/>
        <c:lblAlgn val="ctr"/>
        <c:lblOffset val="100"/>
        <c:noMultiLvlLbl val="0"/>
      </c:catAx>
      <c:valAx>
        <c:axId val="19681725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1" u="none" strike="noStrike" kern="1200" baseline="0">
                    <a:solidFill>
                      <a:schemeClr val="tx1"/>
                    </a:solidFill>
                    <a:latin typeface="+mn-lt"/>
                    <a:ea typeface="+mn-ea"/>
                    <a:cs typeface="+mn-cs"/>
                  </a:defRPr>
                </a:pPr>
                <a:r>
                  <a:rPr lang="en-IN" b="0" i="1">
                    <a:solidFill>
                      <a:schemeClr val="tx1"/>
                    </a:solidFill>
                  </a:rPr>
                  <a:t>Sales_Amount</a:t>
                </a:r>
              </a:p>
            </c:rich>
          </c:tx>
          <c:layout>
            <c:manualLayout>
              <c:xMode val="edge"/>
              <c:yMode val="edge"/>
              <c:x val="1.5649452269170579E-2"/>
              <c:y val="0.35083537170367424"/>
            </c:manualLayout>
          </c:layout>
          <c:overlay val="0"/>
          <c:spPr>
            <a:noFill/>
            <a:ln>
              <a:noFill/>
            </a:ln>
            <a:effectLst/>
          </c:spPr>
          <c:txPr>
            <a:bodyPr rot="-5400000" spcFirstLastPara="1" vertOverflow="ellipsis" vert="horz" wrap="square" anchor="ctr" anchorCtr="1"/>
            <a:lstStyle/>
            <a:p>
              <a:pPr>
                <a:defRPr sz="900" b="0"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167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alpha val="98000"/>
            <a:lumMod val="25000"/>
            <a:lumOff val="75000"/>
          </a:schemeClr>
        </a:gs>
        <a:gs pos="83000">
          <a:schemeClr val="accent6">
            <a:lumMod val="45000"/>
            <a:lumOff val="55000"/>
          </a:schemeClr>
        </a:gs>
        <a:gs pos="100000">
          <a:schemeClr val="accent6">
            <a:lumMod val="30000"/>
            <a:lumOff val="70000"/>
          </a:schemeClr>
        </a:gs>
      </a:gsLst>
      <a:path path="circle">
        <a:fillToRect l="50000" t="50000" r="50000" b="5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61957</xdr:rowOff>
    </xdr:from>
    <xdr:to>
      <xdr:col>26</xdr:col>
      <xdr:colOff>135309</xdr:colOff>
      <xdr:row>1</xdr:row>
      <xdr:rowOff>107677</xdr:rowOff>
    </xdr:to>
    <xdr:sp macro="" textlink="">
      <xdr:nvSpPr>
        <xdr:cNvPr id="8" name="Rectangle: Rounded Corners 7">
          <a:extLst>
            <a:ext uri="{FF2B5EF4-FFF2-40B4-BE49-F238E27FC236}">
              <a16:creationId xmlns:a16="http://schemas.microsoft.com/office/drawing/2014/main" id="{36F37AF1-DDFE-1E1C-972B-7A212EBD1522}"/>
            </a:ext>
          </a:extLst>
        </xdr:cNvPr>
        <xdr:cNvSpPr/>
      </xdr:nvSpPr>
      <xdr:spPr>
        <a:xfrm>
          <a:off x="0" y="61957"/>
          <a:ext cx="15852449" cy="480131"/>
        </a:xfrm>
        <a:prstGeom prst="roundRect">
          <a:avLst/>
        </a:prstGeom>
        <a:solidFill>
          <a:schemeClr val="accent6">
            <a:lumMod val="40000"/>
            <a:lumOff val="60000"/>
          </a:schemeClr>
        </a:solidFill>
        <a:ln>
          <a:solidFill>
            <a:schemeClr val="accent6">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b="1">
              <a:ln>
                <a:solidFill>
                  <a:schemeClr val="accent6">
                    <a:lumMod val="40000"/>
                    <a:lumOff val="60000"/>
                  </a:schemeClr>
                </a:solidFill>
              </a:ln>
              <a:solidFill>
                <a:schemeClr val="accent6">
                  <a:lumMod val="50000"/>
                </a:schemeClr>
              </a:solidFill>
            </a:rPr>
            <a:t>                                                                                                 </a:t>
          </a:r>
          <a:r>
            <a:rPr lang="en-IN" sz="2000" b="1">
              <a:ln>
                <a:solidFill>
                  <a:schemeClr val="accent6">
                    <a:lumMod val="60000"/>
                    <a:lumOff val="40000"/>
                  </a:schemeClr>
                </a:solidFill>
              </a:ln>
              <a:solidFill>
                <a:schemeClr val="accent6">
                  <a:lumMod val="50000"/>
                </a:schemeClr>
              </a:solidFill>
              <a:effectLst>
                <a:glow rad="63500">
                  <a:schemeClr val="accent6">
                    <a:lumMod val="60000"/>
                    <a:lumOff val="40000"/>
                    <a:alpha val="40000"/>
                  </a:schemeClr>
                </a:glow>
              </a:effectLst>
            </a:rPr>
            <a:t>RETAIL SALES ANALYTICS DASHBOARD</a:t>
          </a:r>
        </a:p>
      </xdr:txBody>
    </xdr:sp>
    <xdr:clientData/>
  </xdr:twoCellAnchor>
  <xdr:twoCellAnchor>
    <xdr:from>
      <xdr:col>3</xdr:col>
      <xdr:colOff>507322</xdr:colOff>
      <xdr:row>1</xdr:row>
      <xdr:rowOff>158148</xdr:rowOff>
    </xdr:from>
    <xdr:to>
      <xdr:col>6</xdr:col>
      <xdr:colOff>201904</xdr:colOff>
      <xdr:row>6</xdr:row>
      <xdr:rowOff>42730</xdr:rowOff>
    </xdr:to>
    <xdr:sp macro="" textlink="">
      <xdr:nvSpPr>
        <xdr:cNvPr id="10" name="Rectangle: Rounded Corners 9">
          <a:extLst>
            <a:ext uri="{FF2B5EF4-FFF2-40B4-BE49-F238E27FC236}">
              <a16:creationId xmlns:a16="http://schemas.microsoft.com/office/drawing/2014/main" id="{EECDA260-9143-1AC0-7EBB-718BE30651C1}"/>
            </a:ext>
          </a:extLst>
        </xdr:cNvPr>
        <xdr:cNvSpPr/>
      </xdr:nvSpPr>
      <xdr:spPr>
        <a:xfrm>
          <a:off x="2138144" y="592559"/>
          <a:ext cx="1531928" cy="902956"/>
        </a:xfrm>
        <a:prstGeom prst="roundRect">
          <a:avLst/>
        </a:prstGeom>
        <a:solidFill>
          <a:schemeClr val="accent6">
            <a:lumMod val="60000"/>
            <a:lumOff val="40000"/>
          </a:schemeClr>
        </a:solidFill>
        <a:ln>
          <a:solidFill>
            <a:schemeClr val="accent6">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accent6">
                  <a:lumMod val="50000"/>
                </a:schemeClr>
              </a:solidFill>
            </a:rPr>
            <a:t>                                                                                       </a:t>
          </a:r>
          <a:r>
            <a:rPr lang="en-IN" sz="2000">
              <a:effectLst/>
            </a:rPr>
            <a:t> </a:t>
          </a:r>
          <a:endParaRPr lang="en-IN" sz="2000" b="1">
            <a:solidFill>
              <a:schemeClr val="accent6">
                <a:lumMod val="50000"/>
              </a:schemeClr>
            </a:solidFill>
          </a:endParaRPr>
        </a:p>
      </xdr:txBody>
    </xdr:sp>
    <xdr:clientData/>
  </xdr:twoCellAnchor>
  <xdr:twoCellAnchor>
    <xdr:from>
      <xdr:col>6</xdr:col>
      <xdr:colOff>228338</xdr:colOff>
      <xdr:row>1</xdr:row>
      <xdr:rowOff>145279</xdr:rowOff>
    </xdr:from>
    <xdr:to>
      <xdr:col>8</xdr:col>
      <xdr:colOff>413690</xdr:colOff>
      <xdr:row>6</xdr:row>
      <xdr:rowOff>35608</xdr:rowOff>
    </xdr:to>
    <xdr:sp macro="" textlink="">
      <xdr:nvSpPr>
        <xdr:cNvPr id="11" name="Rectangle: Rounded Corners 10">
          <a:extLst>
            <a:ext uri="{FF2B5EF4-FFF2-40B4-BE49-F238E27FC236}">
              <a16:creationId xmlns:a16="http://schemas.microsoft.com/office/drawing/2014/main" id="{3CF37395-2B1C-9423-AAF4-7D6593DAD4FD}"/>
            </a:ext>
          </a:extLst>
        </xdr:cNvPr>
        <xdr:cNvSpPr/>
      </xdr:nvSpPr>
      <xdr:spPr>
        <a:xfrm>
          <a:off x="3696506" y="579690"/>
          <a:ext cx="1410249" cy="908703"/>
        </a:xfrm>
        <a:prstGeom prst="roundRect">
          <a:avLst/>
        </a:prstGeom>
        <a:solidFill>
          <a:schemeClr val="accent6">
            <a:lumMod val="60000"/>
            <a:lumOff val="40000"/>
          </a:schemeClr>
        </a:solidFill>
        <a:ln>
          <a:solidFill>
            <a:schemeClr val="accent6">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accent6">
                  <a:lumMod val="50000"/>
                </a:schemeClr>
              </a:solidFill>
            </a:rPr>
            <a:t>                                                                                                </a:t>
          </a:r>
        </a:p>
      </xdr:txBody>
    </xdr:sp>
    <xdr:clientData/>
  </xdr:twoCellAnchor>
  <xdr:twoCellAnchor>
    <xdr:from>
      <xdr:col>8</xdr:col>
      <xdr:colOff>449472</xdr:colOff>
      <xdr:row>1</xdr:row>
      <xdr:rowOff>138912</xdr:rowOff>
    </xdr:from>
    <xdr:to>
      <xdr:col>11</xdr:col>
      <xdr:colOff>137052</xdr:colOff>
      <xdr:row>6</xdr:row>
      <xdr:rowOff>39852</xdr:rowOff>
    </xdr:to>
    <xdr:sp macro="" textlink="">
      <xdr:nvSpPr>
        <xdr:cNvPr id="12" name="Rectangle: Rounded Corners 11">
          <a:extLst>
            <a:ext uri="{FF2B5EF4-FFF2-40B4-BE49-F238E27FC236}">
              <a16:creationId xmlns:a16="http://schemas.microsoft.com/office/drawing/2014/main" id="{EE5C46A8-086F-E0CF-4E3C-7AE1526820BB}"/>
            </a:ext>
          </a:extLst>
        </xdr:cNvPr>
        <xdr:cNvSpPr/>
      </xdr:nvSpPr>
      <xdr:spPr>
        <a:xfrm>
          <a:off x="5142537" y="573323"/>
          <a:ext cx="1524926" cy="919314"/>
        </a:xfrm>
        <a:prstGeom prst="roundRect">
          <a:avLst/>
        </a:prstGeom>
        <a:solidFill>
          <a:schemeClr val="accent6">
            <a:lumMod val="60000"/>
            <a:lumOff val="40000"/>
          </a:schemeClr>
        </a:solidFill>
        <a:ln>
          <a:solidFill>
            <a:schemeClr val="accent6">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accent6">
                  <a:lumMod val="50000"/>
                </a:schemeClr>
              </a:solidFill>
            </a:rPr>
            <a:t>                                                                                                </a:t>
          </a:r>
        </a:p>
      </xdr:txBody>
    </xdr:sp>
    <xdr:clientData/>
  </xdr:twoCellAnchor>
  <xdr:twoCellAnchor>
    <xdr:from>
      <xdr:col>11</xdr:col>
      <xdr:colOff>178998</xdr:colOff>
      <xdr:row>1</xdr:row>
      <xdr:rowOff>138656</xdr:rowOff>
    </xdr:from>
    <xdr:to>
      <xdr:col>14</xdr:col>
      <xdr:colOff>96620</xdr:colOff>
      <xdr:row>6</xdr:row>
      <xdr:rowOff>39596</xdr:rowOff>
    </xdr:to>
    <xdr:sp macro="" textlink="">
      <xdr:nvSpPr>
        <xdr:cNvPr id="14" name="Rectangle: Rounded Corners 13">
          <a:extLst>
            <a:ext uri="{FF2B5EF4-FFF2-40B4-BE49-F238E27FC236}">
              <a16:creationId xmlns:a16="http://schemas.microsoft.com/office/drawing/2014/main" id="{0CA88F44-CE47-555C-6B9B-F93833DF86E8}"/>
            </a:ext>
          </a:extLst>
        </xdr:cNvPr>
        <xdr:cNvSpPr/>
      </xdr:nvSpPr>
      <xdr:spPr>
        <a:xfrm>
          <a:off x="6709409" y="573067"/>
          <a:ext cx="1754968" cy="919314"/>
        </a:xfrm>
        <a:prstGeom prst="roundRect">
          <a:avLst/>
        </a:prstGeom>
        <a:solidFill>
          <a:schemeClr val="accent6">
            <a:lumMod val="60000"/>
            <a:lumOff val="40000"/>
          </a:schemeClr>
        </a:solidFill>
        <a:ln>
          <a:solidFill>
            <a:schemeClr val="accent6">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bg1"/>
              </a:solidFill>
            </a:rPr>
            <a:t>                                                                                                </a:t>
          </a:r>
        </a:p>
      </xdr:txBody>
    </xdr:sp>
    <xdr:clientData/>
  </xdr:twoCellAnchor>
  <xdr:twoCellAnchor>
    <xdr:from>
      <xdr:col>3</xdr:col>
      <xdr:colOff>499929</xdr:colOff>
      <xdr:row>6</xdr:row>
      <xdr:rowOff>109172</xdr:rowOff>
    </xdr:from>
    <xdr:to>
      <xdr:col>10</xdr:col>
      <xdr:colOff>286568</xdr:colOff>
      <xdr:row>21</xdr:row>
      <xdr:rowOff>164791</xdr:rowOff>
    </xdr:to>
    <xdr:graphicFrame macro="">
      <xdr:nvGraphicFramePr>
        <xdr:cNvPr id="16" name="Chart 15">
          <a:extLst>
            <a:ext uri="{FF2B5EF4-FFF2-40B4-BE49-F238E27FC236}">
              <a16:creationId xmlns:a16="http://schemas.microsoft.com/office/drawing/2014/main" id="{49BCBCDD-8E8F-4F40-A714-B9377F5FF0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331790</xdr:colOff>
      <xdr:row>6</xdr:row>
      <xdr:rowOff>93433</xdr:rowOff>
    </xdr:from>
    <xdr:to>
      <xdr:col>17</xdr:col>
      <xdr:colOff>92579</xdr:colOff>
      <xdr:row>21</xdr:row>
      <xdr:rowOff>179532</xdr:rowOff>
    </xdr:to>
    <xdr:graphicFrame macro="">
      <xdr:nvGraphicFramePr>
        <xdr:cNvPr id="18" name="Chart 17">
          <a:extLst>
            <a:ext uri="{FF2B5EF4-FFF2-40B4-BE49-F238E27FC236}">
              <a16:creationId xmlns:a16="http://schemas.microsoft.com/office/drawing/2014/main" id="{08C97333-1E94-4761-91F4-3ECB3FED44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135665</xdr:colOff>
      <xdr:row>1</xdr:row>
      <xdr:rowOff>138158</xdr:rowOff>
    </xdr:from>
    <xdr:to>
      <xdr:col>17</xdr:col>
      <xdr:colOff>86809</xdr:colOff>
      <xdr:row>6</xdr:row>
      <xdr:rowOff>39098</xdr:rowOff>
    </xdr:to>
    <xdr:sp macro="" textlink="">
      <xdr:nvSpPr>
        <xdr:cNvPr id="19" name="Rectangle: Rounded Corners 18">
          <a:extLst>
            <a:ext uri="{FF2B5EF4-FFF2-40B4-BE49-F238E27FC236}">
              <a16:creationId xmlns:a16="http://schemas.microsoft.com/office/drawing/2014/main" id="{0D9A784A-8490-6B18-0EDE-22082C4477CF}"/>
            </a:ext>
          </a:extLst>
        </xdr:cNvPr>
        <xdr:cNvSpPr/>
      </xdr:nvSpPr>
      <xdr:spPr>
        <a:xfrm>
          <a:off x="8450146" y="572209"/>
          <a:ext cx="1774157" cy="904079"/>
        </a:xfrm>
        <a:prstGeom prst="roundRect">
          <a:avLst/>
        </a:prstGeom>
        <a:solidFill>
          <a:schemeClr val="accent6">
            <a:lumMod val="60000"/>
            <a:lumOff val="40000"/>
          </a:schemeClr>
        </a:solidFill>
        <a:ln>
          <a:solidFill>
            <a:schemeClr val="accent6">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bg1"/>
              </a:solidFill>
            </a:rPr>
            <a:t>                                                                                                </a:t>
          </a:r>
        </a:p>
      </xdr:txBody>
    </xdr:sp>
    <xdr:clientData/>
  </xdr:twoCellAnchor>
  <xdr:twoCellAnchor>
    <xdr:from>
      <xdr:col>10</xdr:col>
      <xdr:colOff>334710</xdr:colOff>
      <xdr:row>22</xdr:row>
      <xdr:rowOff>40592</xdr:rowOff>
    </xdr:from>
    <xdr:to>
      <xdr:col>17</xdr:col>
      <xdr:colOff>99700</xdr:colOff>
      <xdr:row>37</xdr:row>
      <xdr:rowOff>95250</xdr:rowOff>
    </xdr:to>
    <xdr:graphicFrame macro="">
      <xdr:nvGraphicFramePr>
        <xdr:cNvPr id="20" name="Chart 19">
          <a:extLst>
            <a:ext uri="{FF2B5EF4-FFF2-40B4-BE49-F238E27FC236}">
              <a16:creationId xmlns:a16="http://schemas.microsoft.com/office/drawing/2014/main" id="{B7780107-FA88-4313-BD6B-1C12AEE74D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519870</xdr:colOff>
      <xdr:row>22</xdr:row>
      <xdr:rowOff>24855</xdr:rowOff>
    </xdr:from>
    <xdr:to>
      <xdr:col>10</xdr:col>
      <xdr:colOff>270616</xdr:colOff>
      <xdr:row>37</xdr:row>
      <xdr:rowOff>103910</xdr:rowOff>
    </xdr:to>
    <xdr:graphicFrame macro="">
      <xdr:nvGraphicFramePr>
        <xdr:cNvPr id="22" name="Chart 21">
          <a:extLst>
            <a:ext uri="{FF2B5EF4-FFF2-40B4-BE49-F238E27FC236}">
              <a16:creationId xmlns:a16="http://schemas.microsoft.com/office/drawing/2014/main" id="{A88AC289-383C-4927-B0C4-95F570DFBE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149552</xdr:colOff>
      <xdr:row>1</xdr:row>
      <xdr:rowOff>149283</xdr:rowOff>
    </xdr:from>
    <xdr:to>
      <xdr:col>26</xdr:col>
      <xdr:colOff>129185</xdr:colOff>
      <xdr:row>21</xdr:row>
      <xdr:rowOff>155864</xdr:rowOff>
    </xdr:to>
    <xdr:graphicFrame macro="">
      <xdr:nvGraphicFramePr>
        <xdr:cNvPr id="23" name="Chart 22">
          <a:extLst>
            <a:ext uri="{FF2B5EF4-FFF2-40B4-BE49-F238E27FC236}">
              <a16:creationId xmlns:a16="http://schemas.microsoft.com/office/drawing/2014/main" id="{FFEC1606-57AE-4B0A-98FA-5505E9E491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156529</xdr:colOff>
      <xdr:row>22</xdr:row>
      <xdr:rowOff>45222</xdr:rowOff>
    </xdr:from>
    <xdr:to>
      <xdr:col>26</xdr:col>
      <xdr:colOff>142430</xdr:colOff>
      <xdr:row>37</xdr:row>
      <xdr:rowOff>77932</xdr:rowOff>
    </xdr:to>
    <xdr:graphicFrame macro="">
      <xdr:nvGraphicFramePr>
        <xdr:cNvPr id="24" name="Chart 23">
          <a:extLst>
            <a:ext uri="{FF2B5EF4-FFF2-40B4-BE49-F238E27FC236}">
              <a16:creationId xmlns:a16="http://schemas.microsoft.com/office/drawing/2014/main" id="{12BC6432-E5DF-442A-93C2-008DB093CA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55434</xdr:colOff>
      <xdr:row>1</xdr:row>
      <xdr:rowOff>147044</xdr:rowOff>
    </xdr:from>
    <xdr:to>
      <xdr:col>3</xdr:col>
      <xdr:colOff>467591</xdr:colOff>
      <xdr:row>37</xdr:row>
      <xdr:rowOff>69273</xdr:rowOff>
    </xdr:to>
    <xdr:sp macro="" textlink="">
      <xdr:nvSpPr>
        <xdr:cNvPr id="25" name="Rectangle: Rounded Corners 24">
          <a:extLst>
            <a:ext uri="{FF2B5EF4-FFF2-40B4-BE49-F238E27FC236}">
              <a16:creationId xmlns:a16="http://schemas.microsoft.com/office/drawing/2014/main" id="{79CBE19C-9F8F-8453-9175-6412A0960B99}"/>
            </a:ext>
          </a:extLst>
        </xdr:cNvPr>
        <xdr:cNvSpPr/>
      </xdr:nvSpPr>
      <xdr:spPr>
        <a:xfrm>
          <a:off x="55434" y="579999"/>
          <a:ext cx="2031407" cy="6563751"/>
        </a:xfrm>
        <a:prstGeom prst="roundRect">
          <a:avLst>
            <a:gd name="adj" fmla="val 5747"/>
          </a:avLst>
        </a:prstGeom>
        <a:solidFill>
          <a:schemeClr val="accent6">
            <a:lumMod val="60000"/>
            <a:lumOff val="40000"/>
          </a:schemeClr>
        </a:solidFill>
        <a:ln>
          <a:solidFill>
            <a:schemeClr val="accent6">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accent6">
                  <a:lumMod val="50000"/>
                </a:schemeClr>
              </a:solidFill>
            </a:rPr>
            <a:t>                                                                                                </a:t>
          </a:r>
        </a:p>
      </xdr:txBody>
    </xdr:sp>
    <xdr:clientData/>
  </xdr:twoCellAnchor>
  <xdr:twoCellAnchor editAs="oneCell">
    <xdr:from>
      <xdr:col>0</xdr:col>
      <xdr:colOff>144330</xdr:colOff>
      <xdr:row>14</xdr:row>
      <xdr:rowOff>139913</xdr:rowOff>
    </xdr:from>
    <xdr:to>
      <xdr:col>3</xdr:col>
      <xdr:colOff>348422</xdr:colOff>
      <xdr:row>22</xdr:row>
      <xdr:rowOff>115018</xdr:rowOff>
    </xdr:to>
    <mc:AlternateContent xmlns:mc="http://schemas.openxmlformats.org/markup-compatibility/2006" xmlns:a14="http://schemas.microsoft.com/office/drawing/2010/main">
      <mc:Choice Requires="a14">
        <xdr:graphicFrame macro="">
          <xdr:nvGraphicFramePr>
            <xdr:cNvPr id="26" name="Region 1">
              <a:extLst>
                <a:ext uri="{FF2B5EF4-FFF2-40B4-BE49-F238E27FC236}">
                  <a16:creationId xmlns:a16="http://schemas.microsoft.com/office/drawing/2014/main" id="{F3C978EE-EF2F-4658-9AE4-FCA26093FED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44330" y="3032049"/>
              <a:ext cx="1823342" cy="14298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149618</xdr:colOff>
      <xdr:row>23</xdr:row>
      <xdr:rowOff>31046</xdr:rowOff>
    </xdr:from>
    <xdr:to>
      <xdr:col>3</xdr:col>
      <xdr:colOff>351085</xdr:colOff>
      <xdr:row>28</xdr:row>
      <xdr:rowOff>1211</xdr:rowOff>
    </xdr:to>
    <mc:AlternateContent xmlns:mc="http://schemas.openxmlformats.org/markup-compatibility/2006" xmlns:a14="http://schemas.microsoft.com/office/drawing/2010/main">
      <mc:Choice Requires="a14">
        <xdr:graphicFrame macro="">
          <xdr:nvGraphicFramePr>
            <xdr:cNvPr id="27" name="Sales_Channel 1">
              <a:extLst>
                <a:ext uri="{FF2B5EF4-FFF2-40B4-BE49-F238E27FC236}">
                  <a16:creationId xmlns:a16="http://schemas.microsoft.com/office/drawing/2014/main" id="{C301711E-EAC4-437C-8161-A3DAD5B5F5BC}"/>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mlns="">
        <xdr:sp macro="" textlink="">
          <xdr:nvSpPr>
            <xdr:cNvPr id="0" name=""/>
            <xdr:cNvSpPr>
              <a:spLocks noTextEdit="1"/>
            </xdr:cNvSpPr>
          </xdr:nvSpPr>
          <xdr:spPr>
            <a:xfrm>
              <a:off x="149618" y="4559751"/>
              <a:ext cx="1820717" cy="8793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0</xdr:colOff>
      <xdr:row>40</xdr:row>
      <xdr:rowOff>0</xdr:rowOff>
    </xdr:from>
    <xdr:to>
      <xdr:col>26</xdr:col>
      <xdr:colOff>457200</xdr:colOff>
      <xdr:row>41</xdr:row>
      <xdr:rowOff>7620</xdr:rowOff>
    </xdr:to>
    <xdr:pic>
      <xdr:nvPicPr>
        <xdr:cNvPr id="29" name="Picture 28">
          <a:extLst>
            <a:ext uri="{FF2B5EF4-FFF2-40B4-BE49-F238E27FC236}">
              <a16:creationId xmlns:a16="http://schemas.microsoft.com/office/drawing/2014/main" id="{06C31EBC-6CE9-D8CC-1FFE-5BD18E204338}"/>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5041880" y="7658100"/>
          <a:ext cx="10668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605328</xdr:colOff>
      <xdr:row>4</xdr:row>
      <xdr:rowOff>48053</xdr:rowOff>
    </xdr:from>
    <xdr:to>
      <xdr:col>6</xdr:col>
      <xdr:colOff>99701</xdr:colOff>
      <xdr:row>5</xdr:row>
      <xdr:rowOff>137297</xdr:rowOff>
    </xdr:to>
    <xdr:sp macro="" textlink="'KPI cards'!B1">
      <xdr:nvSpPr>
        <xdr:cNvPr id="30" name="TextBox 29">
          <a:extLst>
            <a:ext uri="{FF2B5EF4-FFF2-40B4-BE49-F238E27FC236}">
              <a16:creationId xmlns:a16="http://schemas.microsoft.com/office/drawing/2014/main" id="{EB2678F5-E7D2-BB9D-A514-7D65A6DB1772}"/>
            </a:ext>
          </a:extLst>
        </xdr:cNvPr>
        <xdr:cNvSpPr txBox="1"/>
      </xdr:nvSpPr>
      <xdr:spPr>
        <a:xfrm>
          <a:off x="2236150" y="1130520"/>
          <a:ext cx="1331719" cy="274403"/>
        </a:xfrm>
        <a:prstGeom prst="rect">
          <a:avLst/>
        </a:prstGeom>
        <a:solidFill>
          <a:schemeClr val="accent6">
            <a:lumMod val="60000"/>
            <a:lumOff val="40000"/>
          </a:schemeClr>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6916FC2-C8DB-4DDC-A45F-AE98BA958A55}" type="TxLink">
            <a:rPr lang="en-US" sz="1200" b="0" i="0" u="none" strike="noStrike">
              <a:solidFill>
                <a:srgbClr val="000000"/>
              </a:solidFill>
              <a:latin typeface="Calibri"/>
              <a:ea typeface="Calibri"/>
              <a:cs typeface="Calibri"/>
            </a:rPr>
            <a:pPr/>
            <a:t>₹ 32,08,51,114.81</a:t>
          </a:fld>
          <a:endParaRPr lang="en-IN" sz="1200"/>
        </a:p>
      </xdr:txBody>
    </xdr:sp>
    <xdr:clientData/>
  </xdr:twoCellAnchor>
  <xdr:twoCellAnchor editAs="oneCell">
    <xdr:from>
      <xdr:col>25</xdr:col>
      <xdr:colOff>0</xdr:colOff>
      <xdr:row>40</xdr:row>
      <xdr:rowOff>0</xdr:rowOff>
    </xdr:from>
    <xdr:to>
      <xdr:col>26</xdr:col>
      <xdr:colOff>457200</xdr:colOff>
      <xdr:row>41</xdr:row>
      <xdr:rowOff>7620</xdr:rowOff>
    </xdr:to>
    <xdr:pic>
      <xdr:nvPicPr>
        <xdr:cNvPr id="31" name="Picture 30">
          <a:extLst>
            <a:ext uri="{FF2B5EF4-FFF2-40B4-BE49-F238E27FC236}">
              <a16:creationId xmlns:a16="http://schemas.microsoft.com/office/drawing/2014/main" id="{A63FB0CA-D71F-7484-909E-C3C84B5B9253}"/>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5041880" y="7658100"/>
          <a:ext cx="10668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0</xdr:colOff>
      <xdr:row>40</xdr:row>
      <xdr:rowOff>0</xdr:rowOff>
    </xdr:from>
    <xdr:to>
      <xdr:col>26</xdr:col>
      <xdr:colOff>457200</xdr:colOff>
      <xdr:row>41</xdr:row>
      <xdr:rowOff>7620</xdr:rowOff>
    </xdr:to>
    <xdr:pic>
      <xdr:nvPicPr>
        <xdr:cNvPr id="32" name="Picture 31">
          <a:extLst>
            <a:ext uri="{FF2B5EF4-FFF2-40B4-BE49-F238E27FC236}">
              <a16:creationId xmlns:a16="http://schemas.microsoft.com/office/drawing/2014/main" id="{8E0AE539-5C82-8088-6B7B-75E46D200E98}"/>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5041880" y="7658100"/>
          <a:ext cx="10668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0</xdr:colOff>
      <xdr:row>40</xdr:row>
      <xdr:rowOff>0</xdr:rowOff>
    </xdr:from>
    <xdr:to>
      <xdr:col>26</xdr:col>
      <xdr:colOff>457200</xdr:colOff>
      <xdr:row>41</xdr:row>
      <xdr:rowOff>7620</xdr:rowOff>
    </xdr:to>
    <xdr:pic>
      <xdr:nvPicPr>
        <xdr:cNvPr id="33" name="Picture 32">
          <a:extLst>
            <a:ext uri="{FF2B5EF4-FFF2-40B4-BE49-F238E27FC236}">
              <a16:creationId xmlns:a16="http://schemas.microsoft.com/office/drawing/2014/main" id="{86186B86-B224-790C-E1DC-8338E51F642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5041880" y="7658100"/>
          <a:ext cx="10668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519869</xdr:colOff>
      <xdr:row>2</xdr:row>
      <xdr:rowOff>82378</xdr:rowOff>
    </xdr:from>
    <xdr:to>
      <xdr:col>5</xdr:col>
      <xdr:colOff>526990</xdr:colOff>
      <xdr:row>3</xdr:row>
      <xdr:rowOff>171622</xdr:rowOff>
    </xdr:to>
    <xdr:sp macro="" textlink="">
      <xdr:nvSpPr>
        <xdr:cNvPr id="34" name="TextBox 33">
          <a:extLst>
            <a:ext uri="{FF2B5EF4-FFF2-40B4-BE49-F238E27FC236}">
              <a16:creationId xmlns:a16="http://schemas.microsoft.com/office/drawing/2014/main" id="{1F653311-5639-6201-EF32-769002971528}"/>
            </a:ext>
          </a:extLst>
        </xdr:cNvPr>
        <xdr:cNvSpPr txBox="1"/>
      </xdr:nvSpPr>
      <xdr:spPr>
        <a:xfrm>
          <a:off x="2150691" y="794528"/>
          <a:ext cx="1232019" cy="274402"/>
        </a:xfrm>
        <a:prstGeom prst="rect">
          <a:avLst/>
        </a:prstGeom>
        <a:solidFill>
          <a:schemeClr val="accent6">
            <a:lumMod val="60000"/>
            <a:lumOff val="40000"/>
          </a:schemeClr>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IN" sz="1400" b="1">
              <a:solidFill>
                <a:schemeClr val="accent6">
                  <a:lumMod val="50000"/>
                </a:schemeClr>
              </a:solidFill>
            </a:rPr>
            <a:t>Total Sales</a:t>
          </a:r>
        </a:p>
      </xdr:txBody>
    </xdr:sp>
    <xdr:clientData/>
  </xdr:twoCellAnchor>
  <xdr:twoCellAnchor>
    <xdr:from>
      <xdr:col>6</xdr:col>
      <xdr:colOff>270076</xdr:colOff>
      <xdr:row>2</xdr:row>
      <xdr:rowOff>20596</xdr:rowOff>
    </xdr:from>
    <xdr:to>
      <xdr:col>8</xdr:col>
      <xdr:colOff>313346</xdr:colOff>
      <xdr:row>3</xdr:row>
      <xdr:rowOff>154330</xdr:rowOff>
    </xdr:to>
    <xdr:sp macro="" textlink="">
      <xdr:nvSpPr>
        <xdr:cNvPr id="35" name="TextBox 34">
          <a:extLst>
            <a:ext uri="{FF2B5EF4-FFF2-40B4-BE49-F238E27FC236}">
              <a16:creationId xmlns:a16="http://schemas.microsoft.com/office/drawing/2014/main" id="{3DDB8B77-7EFE-19B0-04D6-B9A8986EAFC4}"/>
            </a:ext>
          </a:extLst>
        </xdr:cNvPr>
        <xdr:cNvSpPr txBox="1"/>
      </xdr:nvSpPr>
      <xdr:spPr>
        <a:xfrm>
          <a:off x="3723190" y="724723"/>
          <a:ext cx="1258612" cy="316999"/>
        </a:xfrm>
        <a:prstGeom prst="rect">
          <a:avLst/>
        </a:prstGeom>
        <a:solidFill>
          <a:schemeClr val="accent6">
            <a:lumMod val="60000"/>
            <a:lumOff val="40000"/>
          </a:schemeClr>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6">
                  <a:lumMod val="50000"/>
                </a:schemeClr>
              </a:solidFill>
            </a:rPr>
            <a:t>  Total Orders</a:t>
          </a:r>
        </a:p>
      </xdr:txBody>
    </xdr:sp>
    <xdr:clientData/>
  </xdr:twoCellAnchor>
  <xdr:twoCellAnchor>
    <xdr:from>
      <xdr:col>9</xdr:col>
      <xdr:colOff>14243</xdr:colOff>
      <xdr:row>2</xdr:row>
      <xdr:rowOff>34324</xdr:rowOff>
    </xdr:from>
    <xdr:to>
      <xdr:col>10</xdr:col>
      <xdr:colOff>605327</xdr:colOff>
      <xdr:row>3</xdr:row>
      <xdr:rowOff>157892</xdr:rowOff>
    </xdr:to>
    <xdr:sp macro="" textlink="">
      <xdr:nvSpPr>
        <xdr:cNvPr id="37" name="TextBox 36">
          <a:extLst>
            <a:ext uri="{FF2B5EF4-FFF2-40B4-BE49-F238E27FC236}">
              <a16:creationId xmlns:a16="http://schemas.microsoft.com/office/drawing/2014/main" id="{637E4DD7-A518-184D-C39C-96929E62379C}"/>
            </a:ext>
          </a:extLst>
        </xdr:cNvPr>
        <xdr:cNvSpPr txBox="1"/>
      </xdr:nvSpPr>
      <xdr:spPr>
        <a:xfrm>
          <a:off x="5319757" y="746474"/>
          <a:ext cx="1203533" cy="308726"/>
        </a:xfrm>
        <a:prstGeom prst="rect">
          <a:avLst/>
        </a:prstGeom>
        <a:solidFill>
          <a:schemeClr val="accent6">
            <a:lumMod val="60000"/>
            <a:lumOff val="40000"/>
          </a:schemeClr>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6">
                  <a:lumMod val="50000"/>
                </a:schemeClr>
              </a:solidFill>
            </a:rPr>
            <a:t>Avg Discount</a:t>
          </a:r>
        </a:p>
      </xdr:txBody>
    </xdr:sp>
    <xdr:clientData/>
  </xdr:twoCellAnchor>
  <xdr:twoCellAnchor>
    <xdr:from>
      <xdr:col>11</xdr:col>
      <xdr:colOff>268431</xdr:colOff>
      <xdr:row>1</xdr:row>
      <xdr:rowOff>181840</xdr:rowOff>
    </xdr:from>
    <xdr:to>
      <xdr:col>14</xdr:col>
      <xdr:colOff>69273</xdr:colOff>
      <xdr:row>5</xdr:row>
      <xdr:rowOff>8659</xdr:rowOff>
    </xdr:to>
    <xdr:sp macro="" textlink="">
      <xdr:nvSpPr>
        <xdr:cNvPr id="38" name="TextBox 37">
          <a:extLst>
            <a:ext uri="{FF2B5EF4-FFF2-40B4-BE49-F238E27FC236}">
              <a16:creationId xmlns:a16="http://schemas.microsoft.com/office/drawing/2014/main" id="{229253DB-4D74-3CB1-B0D3-677A9CC1090C}"/>
            </a:ext>
          </a:extLst>
        </xdr:cNvPr>
        <xdr:cNvSpPr txBox="1"/>
      </xdr:nvSpPr>
      <xdr:spPr>
        <a:xfrm>
          <a:off x="6736772" y="614795"/>
          <a:ext cx="1619251" cy="649432"/>
        </a:xfrm>
        <a:prstGeom prst="rect">
          <a:avLst/>
        </a:prstGeom>
        <a:solidFill>
          <a:schemeClr val="accent6">
            <a:lumMod val="60000"/>
            <a:lumOff val="40000"/>
          </a:schemeClr>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6">
                  <a:lumMod val="50000"/>
                </a:schemeClr>
              </a:solidFill>
            </a:rPr>
            <a:t>Top</a:t>
          </a:r>
          <a:r>
            <a:rPr lang="en-IN" sz="1400" b="1" baseline="0">
              <a:solidFill>
                <a:schemeClr val="accent6">
                  <a:lumMod val="50000"/>
                </a:schemeClr>
              </a:solidFill>
            </a:rPr>
            <a:t> selling product</a:t>
          </a:r>
          <a:endParaRPr lang="en-IN" sz="1200" b="1">
            <a:solidFill>
              <a:schemeClr val="accent6">
                <a:lumMod val="50000"/>
              </a:schemeClr>
            </a:solidFill>
          </a:endParaRPr>
        </a:p>
      </xdr:txBody>
    </xdr:sp>
    <xdr:clientData/>
  </xdr:twoCellAnchor>
  <xdr:twoCellAnchor>
    <xdr:from>
      <xdr:col>14</xdr:col>
      <xdr:colOff>263495</xdr:colOff>
      <xdr:row>1</xdr:row>
      <xdr:rowOff>199159</xdr:rowOff>
    </xdr:from>
    <xdr:to>
      <xdr:col>16</xdr:col>
      <xdr:colOff>498505</xdr:colOff>
      <xdr:row>3</xdr:row>
      <xdr:rowOff>151027</xdr:rowOff>
    </xdr:to>
    <xdr:sp macro="" textlink="">
      <xdr:nvSpPr>
        <xdr:cNvPr id="39" name="TextBox 38">
          <a:extLst>
            <a:ext uri="{FF2B5EF4-FFF2-40B4-BE49-F238E27FC236}">
              <a16:creationId xmlns:a16="http://schemas.microsoft.com/office/drawing/2014/main" id="{B8248C14-69D5-2391-03D8-A18AAEE67A54}"/>
            </a:ext>
          </a:extLst>
        </xdr:cNvPr>
        <xdr:cNvSpPr txBox="1"/>
      </xdr:nvSpPr>
      <xdr:spPr>
        <a:xfrm>
          <a:off x="8550245" y="632114"/>
          <a:ext cx="1447283" cy="410799"/>
        </a:xfrm>
        <a:prstGeom prst="rect">
          <a:avLst/>
        </a:prstGeom>
        <a:solidFill>
          <a:schemeClr val="accent6">
            <a:lumMod val="60000"/>
            <a:lumOff val="40000"/>
          </a:schemeClr>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6">
                  <a:lumMod val="50000"/>
                </a:schemeClr>
              </a:solidFill>
            </a:rPr>
            <a:t>Avg Order Value</a:t>
          </a:r>
        </a:p>
      </xdr:txBody>
    </xdr:sp>
    <xdr:clientData/>
  </xdr:twoCellAnchor>
  <xdr:oneCellAnchor>
    <xdr:from>
      <xdr:col>8</xdr:col>
      <xdr:colOff>480540</xdr:colOff>
      <xdr:row>5</xdr:row>
      <xdr:rowOff>54919</xdr:rowOff>
    </xdr:from>
    <xdr:ext cx="184731" cy="264560"/>
    <xdr:sp macro="" textlink="">
      <xdr:nvSpPr>
        <xdr:cNvPr id="40" name="TextBox 39">
          <a:extLst>
            <a:ext uri="{FF2B5EF4-FFF2-40B4-BE49-F238E27FC236}">
              <a16:creationId xmlns:a16="http://schemas.microsoft.com/office/drawing/2014/main" id="{4D26EDEF-3536-FF28-291A-0D20CFAD5332}"/>
            </a:ext>
          </a:extLst>
        </xdr:cNvPr>
        <xdr:cNvSpPr txBox="1"/>
      </xdr:nvSpPr>
      <xdr:spPr>
        <a:xfrm>
          <a:off x="5162378" y="131805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6</xdr:col>
      <xdr:colOff>270617</xdr:colOff>
      <xdr:row>4</xdr:row>
      <xdr:rowOff>28486</xdr:rowOff>
    </xdr:from>
    <xdr:to>
      <xdr:col>8</xdr:col>
      <xdr:colOff>348953</xdr:colOff>
      <xdr:row>5</xdr:row>
      <xdr:rowOff>71215</xdr:rowOff>
    </xdr:to>
    <xdr:sp macro="" textlink="'KPI cards'!B2">
      <xdr:nvSpPr>
        <xdr:cNvPr id="41" name="TextBox 40">
          <a:extLst>
            <a:ext uri="{FF2B5EF4-FFF2-40B4-BE49-F238E27FC236}">
              <a16:creationId xmlns:a16="http://schemas.microsoft.com/office/drawing/2014/main" id="{5059901F-43FE-59F0-C9D2-3C7FE4EECEE5}"/>
            </a:ext>
          </a:extLst>
        </xdr:cNvPr>
        <xdr:cNvSpPr txBox="1"/>
      </xdr:nvSpPr>
      <xdr:spPr>
        <a:xfrm>
          <a:off x="3738785" y="1110953"/>
          <a:ext cx="1303233" cy="227888"/>
        </a:xfrm>
        <a:prstGeom prst="rect">
          <a:avLst/>
        </a:prstGeom>
        <a:solidFill>
          <a:schemeClr val="accent6">
            <a:lumMod val="60000"/>
            <a:lumOff val="40000"/>
          </a:schemeClr>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F953B08-9FD8-435A-AB87-1B5B92C8886E}" type="TxLink">
            <a:rPr lang="en-US" sz="1200" b="0" i="0" u="none" strike="noStrike">
              <a:solidFill>
                <a:srgbClr val="000000"/>
              </a:solidFill>
              <a:latin typeface="Calibri"/>
              <a:ea typeface="Calibri"/>
              <a:cs typeface="Calibri"/>
            </a:rPr>
            <a:pPr algn="ctr"/>
            <a:t>4550</a:t>
          </a:fld>
          <a:endParaRPr lang="en-IN" sz="1200"/>
        </a:p>
      </xdr:txBody>
    </xdr:sp>
    <xdr:clientData/>
  </xdr:twoCellAnchor>
  <xdr:twoCellAnchor>
    <xdr:from>
      <xdr:col>8</xdr:col>
      <xdr:colOff>543864</xdr:colOff>
      <xdr:row>3</xdr:row>
      <xdr:rowOff>183364</xdr:rowOff>
    </xdr:from>
    <xdr:to>
      <xdr:col>11</xdr:col>
      <xdr:colOff>70188</xdr:colOff>
      <xdr:row>5</xdr:row>
      <xdr:rowOff>66854</xdr:rowOff>
    </xdr:to>
    <xdr:sp macro="" textlink="'KPI cards'!B3">
      <xdr:nvSpPr>
        <xdr:cNvPr id="42" name="TextBox 41">
          <a:extLst>
            <a:ext uri="{FF2B5EF4-FFF2-40B4-BE49-F238E27FC236}">
              <a16:creationId xmlns:a16="http://schemas.microsoft.com/office/drawing/2014/main" id="{825FFB55-17AA-AE9F-588B-81338D4E3CD8}"/>
            </a:ext>
          </a:extLst>
        </xdr:cNvPr>
        <xdr:cNvSpPr txBox="1"/>
      </xdr:nvSpPr>
      <xdr:spPr>
        <a:xfrm>
          <a:off x="5236929" y="1080672"/>
          <a:ext cx="1363670" cy="253808"/>
        </a:xfrm>
        <a:prstGeom prst="rect">
          <a:avLst/>
        </a:prstGeom>
        <a:solidFill>
          <a:schemeClr val="accent6">
            <a:lumMod val="60000"/>
            <a:lumOff val="40000"/>
          </a:schemeClr>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DCC0A7F-E8A1-43E3-AB0E-461301ECCE55}" type="TxLink">
            <a:rPr lang="en-US" sz="1200" b="0" i="0" u="none" strike="noStrike">
              <a:solidFill>
                <a:srgbClr val="000000"/>
              </a:solidFill>
              <a:latin typeface="Calibri"/>
              <a:ea typeface="Calibri"/>
              <a:cs typeface="Calibri"/>
            </a:rPr>
            <a:pPr algn="ctr"/>
            <a:t>15%</a:t>
          </a:fld>
          <a:endParaRPr lang="en-IN" sz="1200"/>
        </a:p>
      </xdr:txBody>
    </xdr:sp>
    <xdr:clientData/>
  </xdr:twoCellAnchor>
  <xdr:twoCellAnchor>
    <xdr:from>
      <xdr:col>11</xdr:col>
      <xdr:colOff>291982</xdr:colOff>
      <xdr:row>4</xdr:row>
      <xdr:rowOff>21366</xdr:rowOff>
    </xdr:from>
    <xdr:to>
      <xdr:col>13</xdr:col>
      <xdr:colOff>598206</xdr:colOff>
      <xdr:row>6</xdr:row>
      <xdr:rowOff>34636</xdr:rowOff>
    </xdr:to>
    <xdr:sp macro="" textlink="'KPI cards'!B4">
      <xdr:nvSpPr>
        <xdr:cNvPr id="43" name="TextBox 42">
          <a:extLst>
            <a:ext uri="{FF2B5EF4-FFF2-40B4-BE49-F238E27FC236}">
              <a16:creationId xmlns:a16="http://schemas.microsoft.com/office/drawing/2014/main" id="{CF842D89-705D-DFD4-4392-0EA6595567AF}"/>
            </a:ext>
          </a:extLst>
        </xdr:cNvPr>
        <xdr:cNvSpPr txBox="1"/>
      </xdr:nvSpPr>
      <xdr:spPr>
        <a:xfrm>
          <a:off x="6760323" y="1095093"/>
          <a:ext cx="1518497" cy="376952"/>
        </a:xfrm>
        <a:prstGeom prst="rect">
          <a:avLst/>
        </a:prstGeom>
        <a:solidFill>
          <a:schemeClr val="accent6">
            <a:lumMod val="60000"/>
            <a:lumOff val="40000"/>
          </a:schemeClr>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80F5D6-79BD-4CD3-9FE6-162A3EAD3479}" type="TxLink">
            <a:rPr lang="en-US" sz="1200" b="0" i="0" u="none" strike="noStrike">
              <a:solidFill>
                <a:srgbClr val="000000"/>
              </a:solidFill>
              <a:latin typeface="Calibri"/>
              <a:ea typeface="Calibri"/>
              <a:cs typeface="Calibri"/>
            </a:rPr>
            <a:pPr algn="ctr"/>
            <a:t>Electronics</a:t>
          </a:fld>
          <a:endParaRPr lang="en-IN" sz="1200"/>
        </a:p>
      </xdr:txBody>
    </xdr:sp>
    <xdr:clientData/>
  </xdr:twoCellAnchor>
  <xdr:twoCellAnchor>
    <xdr:from>
      <xdr:col>14</xdr:col>
      <xdr:colOff>163794</xdr:colOff>
      <xdr:row>3</xdr:row>
      <xdr:rowOff>49851</xdr:rowOff>
    </xdr:from>
    <xdr:to>
      <xdr:col>16</xdr:col>
      <xdr:colOff>569720</xdr:colOff>
      <xdr:row>5</xdr:row>
      <xdr:rowOff>147205</xdr:rowOff>
    </xdr:to>
    <xdr:sp macro="" textlink="'KPI cards'!B5">
      <xdr:nvSpPr>
        <xdr:cNvPr id="44" name="TextBox 43">
          <a:extLst>
            <a:ext uri="{FF2B5EF4-FFF2-40B4-BE49-F238E27FC236}">
              <a16:creationId xmlns:a16="http://schemas.microsoft.com/office/drawing/2014/main" id="{EA595679-3D34-053D-4A31-190ACF779A65}"/>
            </a:ext>
          </a:extLst>
        </xdr:cNvPr>
        <xdr:cNvSpPr txBox="1"/>
      </xdr:nvSpPr>
      <xdr:spPr>
        <a:xfrm>
          <a:off x="8450544" y="941737"/>
          <a:ext cx="1618199" cy="461036"/>
        </a:xfrm>
        <a:prstGeom prst="rect">
          <a:avLst/>
        </a:prstGeom>
        <a:solidFill>
          <a:schemeClr val="accent6">
            <a:lumMod val="60000"/>
            <a:lumOff val="40000"/>
          </a:schemeClr>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11B77FB-EC1A-4F8C-89B0-E1F9939B97B7}" type="TxLink">
            <a:rPr lang="en-US" sz="1200" b="0" i="0" u="none" strike="noStrike">
              <a:solidFill>
                <a:srgbClr val="000000"/>
              </a:solidFill>
              <a:latin typeface="Calibri"/>
              <a:ea typeface="Calibri"/>
              <a:cs typeface="Calibri"/>
            </a:rPr>
            <a:pPr algn="ctr"/>
            <a:t>₹ 70,516.73</a:t>
          </a:fld>
          <a:endParaRPr lang="en-IN" sz="1200"/>
        </a:p>
      </xdr:txBody>
    </xdr:sp>
    <xdr:clientData/>
  </xdr:twoCellAnchor>
  <xdr:twoCellAnchor editAs="oneCell">
    <xdr:from>
      <xdr:col>1</xdr:col>
      <xdr:colOff>14242</xdr:colOff>
      <xdr:row>1</xdr:row>
      <xdr:rowOff>227886</xdr:rowOff>
    </xdr:from>
    <xdr:to>
      <xdr:col>3</xdr:col>
      <xdr:colOff>313346</xdr:colOff>
      <xdr:row>14</xdr:row>
      <xdr:rowOff>21566</xdr:rowOff>
    </xdr:to>
    <mc:AlternateContent xmlns:mc="http://schemas.openxmlformats.org/markup-compatibility/2006" xmlns:a14="http://schemas.microsoft.com/office/drawing/2010/main">
      <mc:Choice Requires="a14">
        <xdr:graphicFrame macro="">
          <xdr:nvGraphicFramePr>
            <xdr:cNvPr id="45" name="Sale_Date (Month) 1">
              <a:extLst>
                <a:ext uri="{FF2B5EF4-FFF2-40B4-BE49-F238E27FC236}">
                  <a16:creationId xmlns:a16="http://schemas.microsoft.com/office/drawing/2014/main" id="{F54C4974-FE18-4CA0-8154-7CC5AC1CA37C}"/>
                </a:ext>
              </a:extLst>
            </xdr:cNvPr>
            <xdr:cNvGraphicFramePr/>
          </xdr:nvGraphicFramePr>
          <xdr:xfrm>
            <a:off x="0" y="0"/>
            <a:ext cx="0" cy="0"/>
          </xdr:xfrm>
          <a:graphic>
            <a:graphicData uri="http://schemas.microsoft.com/office/drawing/2010/slicer">
              <sle:slicer xmlns:sle="http://schemas.microsoft.com/office/drawing/2010/slicer" name="Sale_Date (Month) 1"/>
            </a:graphicData>
          </a:graphic>
        </xdr:graphicFrame>
      </mc:Choice>
      <mc:Fallback xmlns="">
        <xdr:sp macro="" textlink="">
          <xdr:nvSpPr>
            <xdr:cNvPr id="0" name=""/>
            <xdr:cNvSpPr>
              <a:spLocks noTextEdit="1"/>
            </xdr:cNvSpPr>
          </xdr:nvSpPr>
          <xdr:spPr>
            <a:xfrm>
              <a:off x="172393" y="659207"/>
              <a:ext cx="1772783" cy="2072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128435</xdr:colOff>
      <xdr:row>28</xdr:row>
      <xdr:rowOff>117976</xdr:rowOff>
    </xdr:from>
    <xdr:to>
      <xdr:col>3</xdr:col>
      <xdr:colOff>283541</xdr:colOff>
      <xdr:row>34</xdr:row>
      <xdr:rowOff>27520</xdr:rowOff>
    </xdr:to>
    <mc:AlternateContent xmlns:mc="http://schemas.openxmlformats.org/markup-compatibility/2006" xmlns:a14="http://schemas.microsoft.com/office/drawing/2010/main">
      <mc:Choice Requires="a14">
        <xdr:graphicFrame macro="">
          <xdr:nvGraphicFramePr>
            <xdr:cNvPr id="46" name="Customer_Type 1">
              <a:extLst>
                <a:ext uri="{FF2B5EF4-FFF2-40B4-BE49-F238E27FC236}">
                  <a16:creationId xmlns:a16="http://schemas.microsoft.com/office/drawing/2014/main" id="{7A0AD5A0-4EBE-49C8-8980-F045C65D1C9E}"/>
                </a:ext>
              </a:extLst>
            </xdr:cNvPr>
            <xdr:cNvGraphicFramePr/>
          </xdr:nvGraphicFramePr>
          <xdr:xfrm>
            <a:off x="0" y="0"/>
            <a:ext cx="0" cy="0"/>
          </xdr:xfrm>
          <a:graphic>
            <a:graphicData uri="http://schemas.microsoft.com/office/drawing/2010/slicer">
              <sle:slicer xmlns:sle="http://schemas.microsoft.com/office/drawing/2010/slicer" name="Customer_Type 1"/>
            </a:graphicData>
          </a:graphic>
        </xdr:graphicFrame>
      </mc:Choice>
      <mc:Fallback xmlns="">
        <xdr:sp macro="" textlink="">
          <xdr:nvSpPr>
            <xdr:cNvPr id="0" name=""/>
            <xdr:cNvSpPr>
              <a:spLocks noTextEdit="1"/>
            </xdr:cNvSpPr>
          </xdr:nvSpPr>
          <xdr:spPr>
            <a:xfrm>
              <a:off x="128435" y="5555885"/>
              <a:ext cx="1774356" cy="10005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205740</xdr:colOff>
      <xdr:row>5</xdr:row>
      <xdr:rowOff>49530</xdr:rowOff>
    </xdr:from>
    <xdr:to>
      <xdr:col>10</xdr:col>
      <xdr:colOff>68580</xdr:colOff>
      <xdr:row>23</xdr:row>
      <xdr:rowOff>76200</xdr:rowOff>
    </xdr:to>
    <xdr:graphicFrame macro="">
      <xdr:nvGraphicFramePr>
        <xdr:cNvPr id="2" name="Chart 1">
          <a:extLst>
            <a:ext uri="{FF2B5EF4-FFF2-40B4-BE49-F238E27FC236}">
              <a16:creationId xmlns:a16="http://schemas.microsoft.com/office/drawing/2014/main" id="{527F9F33-3D07-6553-D729-1E263FC73A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53340</xdr:colOff>
      <xdr:row>2</xdr:row>
      <xdr:rowOff>179070</xdr:rowOff>
    </xdr:from>
    <xdr:to>
      <xdr:col>13</xdr:col>
      <xdr:colOff>358140</xdr:colOff>
      <xdr:row>19</xdr:row>
      <xdr:rowOff>160020</xdr:rowOff>
    </xdr:to>
    <xdr:graphicFrame macro="">
      <xdr:nvGraphicFramePr>
        <xdr:cNvPr id="2" name="Chart 1">
          <a:extLst>
            <a:ext uri="{FF2B5EF4-FFF2-40B4-BE49-F238E27FC236}">
              <a16:creationId xmlns:a16="http://schemas.microsoft.com/office/drawing/2014/main" id="{0B294B02-BBB2-8052-C1CB-7AB585D6F5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1249680</xdr:colOff>
      <xdr:row>9</xdr:row>
      <xdr:rowOff>22861</xdr:rowOff>
    </xdr:from>
    <xdr:to>
      <xdr:col>4</xdr:col>
      <xdr:colOff>502920</xdr:colOff>
      <xdr:row>14</xdr:row>
      <xdr:rowOff>175261</xdr:rowOff>
    </xdr:to>
    <mc:AlternateContent xmlns:mc="http://schemas.openxmlformats.org/markup-compatibility/2006" xmlns:a14="http://schemas.microsoft.com/office/drawing/2010/main">
      <mc:Choice Requires="a14">
        <xdr:graphicFrame macro="">
          <xdr:nvGraphicFramePr>
            <xdr:cNvPr id="3" name="Customer_Type">
              <a:extLst>
                <a:ext uri="{FF2B5EF4-FFF2-40B4-BE49-F238E27FC236}">
                  <a16:creationId xmlns:a16="http://schemas.microsoft.com/office/drawing/2014/main" id="{725C14CD-EDC1-60F7-0628-93670E6BDDE8}"/>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2110740" y="1668781"/>
              <a:ext cx="1828800" cy="106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129540</xdr:colOff>
      <xdr:row>16</xdr:row>
      <xdr:rowOff>91441</xdr:rowOff>
    </xdr:from>
    <xdr:to>
      <xdr:col>1</xdr:col>
      <xdr:colOff>1097280</xdr:colOff>
      <xdr:row>26</xdr:row>
      <xdr:rowOff>160021</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BB605D8B-933E-6ED4-9690-1B46DB55A42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9540" y="3017521"/>
              <a:ext cx="1828800" cy="1897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144780</xdr:colOff>
      <xdr:row>9</xdr:row>
      <xdr:rowOff>7621</xdr:rowOff>
    </xdr:from>
    <xdr:to>
      <xdr:col>1</xdr:col>
      <xdr:colOff>1112520</xdr:colOff>
      <xdr:row>16</xdr:row>
      <xdr:rowOff>30481</xdr:rowOff>
    </xdr:to>
    <mc:AlternateContent xmlns:mc="http://schemas.openxmlformats.org/markup-compatibility/2006" xmlns:a14="http://schemas.microsoft.com/office/drawing/2010/main">
      <mc:Choice Requires="a14">
        <xdr:graphicFrame macro="">
          <xdr:nvGraphicFramePr>
            <xdr:cNvPr id="5" name="Sales_Channel">
              <a:extLst>
                <a:ext uri="{FF2B5EF4-FFF2-40B4-BE49-F238E27FC236}">
                  <a16:creationId xmlns:a16="http://schemas.microsoft.com/office/drawing/2014/main" id="{6D7D836F-07C8-FD08-4B12-95EFCADE280E}"/>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144780" y="1653541"/>
              <a:ext cx="1828800" cy="1303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1234440</xdr:colOff>
      <xdr:row>15</xdr:row>
      <xdr:rowOff>121920</xdr:rowOff>
    </xdr:from>
    <xdr:to>
      <xdr:col>4</xdr:col>
      <xdr:colOff>487680</xdr:colOff>
      <xdr:row>29</xdr:row>
      <xdr:rowOff>28575</xdr:rowOff>
    </xdr:to>
    <mc:AlternateContent xmlns:mc="http://schemas.openxmlformats.org/markup-compatibility/2006" xmlns:a14="http://schemas.microsoft.com/office/drawing/2010/main">
      <mc:Choice Requires="a14">
        <xdr:graphicFrame macro="">
          <xdr:nvGraphicFramePr>
            <xdr:cNvPr id="7" name="Sale_Date (Month)">
              <a:extLst>
                <a:ext uri="{FF2B5EF4-FFF2-40B4-BE49-F238E27FC236}">
                  <a16:creationId xmlns:a16="http://schemas.microsoft.com/office/drawing/2014/main" id="{88C31E0C-1BCD-B393-8E7C-C31868FE7384}"/>
                </a:ext>
              </a:extLst>
            </xdr:cNvPr>
            <xdr:cNvGraphicFramePr/>
          </xdr:nvGraphicFramePr>
          <xdr:xfrm>
            <a:off x="0" y="0"/>
            <a:ext cx="0" cy="0"/>
          </xdr:xfrm>
          <a:graphic>
            <a:graphicData uri="http://schemas.microsoft.com/office/drawing/2010/slicer">
              <sle:slicer xmlns:sle="http://schemas.microsoft.com/office/drawing/2010/slicer" name="Sale_Date (Month)"/>
            </a:graphicData>
          </a:graphic>
        </xdr:graphicFrame>
      </mc:Choice>
      <mc:Fallback xmlns="">
        <xdr:sp macro="" textlink="">
          <xdr:nvSpPr>
            <xdr:cNvPr id="0" name=""/>
            <xdr:cNvSpPr>
              <a:spLocks noTextEdit="1"/>
            </xdr:cNvSpPr>
          </xdr:nvSpPr>
          <xdr:spPr>
            <a:xfrm>
              <a:off x="2095500" y="2865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15240</xdr:colOff>
      <xdr:row>6</xdr:row>
      <xdr:rowOff>41910</xdr:rowOff>
    </xdr:from>
    <xdr:to>
      <xdr:col>10</xdr:col>
      <xdr:colOff>502920</xdr:colOff>
      <xdr:row>23</xdr:row>
      <xdr:rowOff>60960</xdr:rowOff>
    </xdr:to>
    <xdr:graphicFrame macro="">
      <xdr:nvGraphicFramePr>
        <xdr:cNvPr id="2" name="Chart 1">
          <a:extLst>
            <a:ext uri="{FF2B5EF4-FFF2-40B4-BE49-F238E27FC236}">
              <a16:creationId xmlns:a16="http://schemas.microsoft.com/office/drawing/2014/main" id="{393D800D-12CF-437A-487A-853A06A32D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304800</xdr:colOff>
      <xdr:row>6</xdr:row>
      <xdr:rowOff>41910</xdr:rowOff>
    </xdr:from>
    <xdr:to>
      <xdr:col>11</xdr:col>
      <xdr:colOff>0</xdr:colOff>
      <xdr:row>23</xdr:row>
      <xdr:rowOff>30480</xdr:rowOff>
    </xdr:to>
    <xdr:graphicFrame macro="">
      <xdr:nvGraphicFramePr>
        <xdr:cNvPr id="2" name="Chart 1">
          <a:extLst>
            <a:ext uri="{FF2B5EF4-FFF2-40B4-BE49-F238E27FC236}">
              <a16:creationId xmlns:a16="http://schemas.microsoft.com/office/drawing/2014/main" id="{3A4DA6D5-17B6-A33F-288E-06CDAE1994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99060</xdr:colOff>
      <xdr:row>4</xdr:row>
      <xdr:rowOff>41910</xdr:rowOff>
    </xdr:from>
    <xdr:to>
      <xdr:col>12</xdr:col>
      <xdr:colOff>7620</xdr:colOff>
      <xdr:row>21</xdr:row>
      <xdr:rowOff>22860</xdr:rowOff>
    </xdr:to>
    <xdr:graphicFrame macro="">
      <xdr:nvGraphicFramePr>
        <xdr:cNvPr id="3" name="Chart 2">
          <a:extLst>
            <a:ext uri="{FF2B5EF4-FFF2-40B4-BE49-F238E27FC236}">
              <a16:creationId xmlns:a16="http://schemas.microsoft.com/office/drawing/2014/main" id="{57B05360-913B-0227-DACC-190420F44E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693420</xdr:colOff>
      <xdr:row>4</xdr:row>
      <xdr:rowOff>11430</xdr:rowOff>
    </xdr:from>
    <xdr:to>
      <xdr:col>12</xdr:col>
      <xdr:colOff>259080</xdr:colOff>
      <xdr:row>23</xdr:row>
      <xdr:rowOff>7620</xdr:rowOff>
    </xdr:to>
    <xdr:graphicFrame macro="">
      <xdr:nvGraphicFramePr>
        <xdr:cNvPr id="2" name="Chart 1">
          <a:extLst>
            <a:ext uri="{FF2B5EF4-FFF2-40B4-BE49-F238E27FC236}">
              <a16:creationId xmlns:a16="http://schemas.microsoft.com/office/drawing/2014/main" id="{0FC9E228-ED0B-881B-7CB8-8A871584DF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NAINA" refreshedDate="46195.952708101853" backgroundQuery="1" createdVersion="8" refreshedVersion="8" minRefreshableVersion="3" recordCount="0" supportSubquery="1" supportAdvancedDrill="1" xr:uid="{A33828EC-F78F-45D6-9379-2F810703F105}">
  <cacheSource type="external" connectionId="1"/>
  <cacheFields count="3">
    <cacheField name="[Range].[Product_Category].[Product_Category]" caption="Product_Category" numFmtId="0" hierarchy="6" level="1">
      <sharedItems count="4">
        <s v="Clothing"/>
        <s v="Electronics"/>
        <s v="Food"/>
        <s v="Furniture"/>
      </sharedItems>
    </cacheField>
    <cacheField name="[Measures].[Sum of Sales_Amount]" caption="Sum of Sales_Amount" numFmtId="0" hierarchy="19" level="32767"/>
    <cacheField name="[Range].[Customer_Type].[Customer_Type]" caption="Customer_Type" numFmtId="0" hierarchy="9" level="1">
      <sharedItems containsSemiMixedTypes="0" containsNonDate="0" containsString="0"/>
    </cacheField>
  </cacheFields>
  <cacheHierarchies count="22">
    <cacheHierarchy uniqueName="[Range].[Product_ID]" caption="Product_ID" attribute="1" defaultMemberUniqueName="[Range].[Product_ID].[All]" allUniqueName="[Range].[Product_ID].[All]" dimensionUniqueName="[Range]" displayFolder="" count="2" memberValueDatatype="20" unbalanced="0"/>
    <cacheHierarchy uniqueName="[Range].[Sale_Date]" caption="Sale_Date" attribute="1" time="1" defaultMemberUniqueName="[Range].[Sale_Date].[All]" allUniqueName="[Range].[Sale_Date].[All]" dimensionUniqueName="[Range]" displayFolder="" count="2" memberValueDatatype="7" unbalanced="0"/>
    <cacheHierarchy uniqueName="[Range].[Sales_Rep]" caption="Sales_Rep" attribute="1" defaultMemberUniqueName="[Range].[Sales_Rep].[All]" allUniqueName="[Range].[Sales_Rep].[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Sales_Amount]" caption="Sales_Amount" attribute="1" defaultMemberUniqueName="[Range].[Sales_Amount].[All]" allUniqueName="[Range].[Sales_Amount].[All]" dimensionUniqueName="[Range]" displayFolder="" count="2" memberValueDatatype="5" unbalanced="0"/>
    <cacheHierarchy uniqueName="[Range].[Quantity_Sold]" caption="Quantity_Sold" attribute="1" defaultMemberUniqueName="[Range].[Quantity_Sold].[All]" allUniqueName="[Range].[Quantity_Sold].[All]" dimensionUniqueName="[Range]" displayFolder="" count="2" memberValueDatatype="20" unbalanced="0"/>
    <cacheHierarchy uniqueName="[Range].[Product_Category]" caption="Product_Category" attribute="1" defaultMemberUniqueName="[Range].[Product_Category].[All]" allUniqueName="[Range].[Product_Category].[All]" dimensionUniqueName="[Range]" displayFolder="" count="2" memberValueDatatype="130" unbalanced="0">
      <fieldsUsage count="2">
        <fieldUsage x="-1"/>
        <fieldUsage x="0"/>
      </fieldsUsage>
    </cacheHierarchy>
    <cacheHierarchy uniqueName="[Range].[Unit_Cost]" caption="Unit_Cost" attribute="1" defaultMemberUniqueName="[Range].[Unit_Cost].[All]" allUniqueName="[Range].[Unit_Cost].[All]" dimensionUniqueName="[Range]" displayFolder="" count="2" memberValueDatatype="5" unbalanced="0"/>
    <cacheHierarchy uniqueName="[Range].[Unit_Price]" caption="Unit_Price" attribute="1" defaultMemberUniqueName="[Range].[Unit_Price].[All]" allUniqueName="[Range].[Unit_Price].[All]" dimensionUniqueName="[Range]" displayFolder="" count="2" memberValueDatatype="5" unbalanced="0"/>
    <cacheHierarchy uniqueName="[Range].[Customer_Type]" caption="Customer_Type" attribute="1" defaultMemberUniqueName="[Range].[Customer_Type].[All]" allUniqueName="[Range].[Customer_Type].[All]" dimensionUniqueName="[Range]" displayFolder="" count="2" memberValueDatatype="130" unbalanced="0">
      <fieldsUsage count="2">
        <fieldUsage x="-1"/>
        <fieldUsage x="2"/>
      </fieldsUsage>
    </cacheHierarchy>
    <cacheHierarchy uniqueName="[Range].[Discount]" caption="Discount" attribute="1" defaultMemberUniqueName="[Range].[Discount].[All]" allUniqueName="[Range].[Discount].[All]" dimensionUniqueName="[Range]" displayFolder="" count="2" memberValueDatatype="5"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Sales_Channel]" caption="Sales_Channel" attribute="1" defaultMemberUniqueName="[Range].[Sales_Channel].[All]" allUniqueName="[Range].[Sales_Channel].[All]" dimensionUniqueName="[Range]" displayFolder="" count="2" memberValueDatatype="130" unbalanced="0"/>
    <cacheHierarchy uniqueName="[Range].[Sale_Date (Year)]" caption="Sale_Date (Year)" attribute="1" defaultMemberUniqueName="[Range].[Sale_Date (Year)].[All]" allUniqueName="[Range].[Sale_Date (Year)].[All]" dimensionUniqueName="[Range]" displayFolder="" count="2" memberValueDatatype="130" unbalanced="0"/>
    <cacheHierarchy uniqueName="[Range].[Sale_Date (Quarter)]" caption="Sale_Date (Quarter)" attribute="1" defaultMemberUniqueName="[Range].[Sale_Date (Quarter)].[All]" allUniqueName="[Range].[Sale_Date (Quarter)].[All]" dimensionUniqueName="[Range]" displayFolder="" count="2" memberValueDatatype="130" unbalanced="0"/>
    <cacheHierarchy uniqueName="[Range].[Sale_Date (Month)]" caption="Sale_Date (Month)" attribute="1" defaultMemberUniqueName="[Range].[Sale_Date (Month)].[All]" allUniqueName="[Range].[Sale_Date (Month)].[All]" dimensionUniqueName="[Range]" displayFolder="" count="2" memberValueDatatype="130" unbalanced="0"/>
    <cacheHierarchy uniqueName="[Range].[Sale_Date (Month Index)]" caption="Sale_Date (Month Index)" attribute="1" defaultMemberUniqueName="[Range].[Sale_Date (Month Index)].[All]" allUniqueName="[Range].[Sale_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_Amount]" caption="Sum of Sales_Amount"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10"/>
        </ext>
      </extLst>
    </cacheHierarchy>
    <cacheHierarchy uniqueName="[Measures].[Count of Sales_Amount]" caption="Count of Sales_Amount" measure="1" displayFolder="" measureGroup="Rang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NAINA" refreshedDate="46195.952708333331" backgroundQuery="1" createdVersion="8" refreshedVersion="8" minRefreshableVersion="3" recordCount="0" supportSubquery="1" supportAdvancedDrill="1" xr:uid="{A1751522-9F0B-40EC-9E96-0F455FAB39C7}">
  <cacheSource type="external" connectionId="1"/>
  <cacheFields count="2">
    <cacheField name="[Range].[Customer_Type].[Customer_Type]" caption="Customer_Type" numFmtId="0" hierarchy="9" level="1">
      <sharedItems count="2">
        <s v="New"/>
        <s v="Returning"/>
      </sharedItems>
    </cacheField>
    <cacheField name="[Measures].[Sum of Sales_Amount]" caption="Sum of Sales_Amount" numFmtId="0" hierarchy="19" level="32767"/>
  </cacheFields>
  <cacheHierarchies count="22">
    <cacheHierarchy uniqueName="[Range].[Product_ID]" caption="Product_ID" attribute="1" defaultMemberUniqueName="[Range].[Product_ID].[All]" allUniqueName="[Range].[Product_ID].[All]" dimensionUniqueName="[Range]" displayFolder="" count="0" memberValueDatatype="20" unbalanced="0"/>
    <cacheHierarchy uniqueName="[Range].[Sale_Date]" caption="Sale_Date" attribute="1" time="1" defaultMemberUniqueName="[Range].[Sale_Date].[All]" allUniqueName="[Range].[Sale_Date].[All]" dimensionUniqueName="[Range]" displayFolder="" count="0" memberValueDatatype="7" unbalanced="0"/>
    <cacheHierarchy uniqueName="[Range].[Sales_Rep]" caption="Sales_Rep" attribute="1" defaultMemberUniqueName="[Range].[Sales_Rep].[All]" allUniqueName="[Range].[Sales_Rep].[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Sales_Amount]" caption="Sales_Amount" attribute="1" defaultMemberUniqueName="[Range].[Sales_Amount].[All]" allUniqueName="[Range].[Sales_Amount].[All]" dimensionUniqueName="[Range]" displayFolder="" count="0" memberValueDatatype="5" unbalanced="0"/>
    <cacheHierarchy uniqueName="[Range].[Quantity_Sold]" caption="Quantity_Sold" attribute="1" defaultMemberUniqueName="[Range].[Quantity_Sold].[All]" allUniqueName="[Range].[Quantity_Sold].[All]" dimensionUniqueName="[Range]" displayFolder="" count="0" memberValueDatatype="20" unbalanced="0"/>
    <cacheHierarchy uniqueName="[Range].[Product_Category]" caption="Product_Category" attribute="1" defaultMemberUniqueName="[Range].[Product_Category].[All]" allUniqueName="[Range].[Product_Category].[All]" dimensionUniqueName="[Range]" displayFolder="" count="0" memberValueDatatype="130" unbalanced="0"/>
    <cacheHierarchy uniqueName="[Range].[Unit_Cost]" caption="Unit_Cost" attribute="1" defaultMemberUniqueName="[Range].[Unit_Cost].[All]" allUniqueName="[Range].[Unit_Cost].[All]" dimensionUniqueName="[Range]" displayFolder="" count="0" memberValueDatatype="5" unbalanced="0"/>
    <cacheHierarchy uniqueName="[Range].[Unit_Price]" caption="Unit_Price" attribute="1" defaultMemberUniqueName="[Range].[Unit_Price].[All]" allUniqueName="[Range].[Unit_Price].[All]" dimensionUniqueName="[Range]" displayFolder="" count="0" memberValueDatatype="5" unbalanced="0"/>
    <cacheHierarchy uniqueName="[Range].[Customer_Type]" caption="Customer_Type" attribute="1" defaultMemberUniqueName="[Range].[Customer_Type].[All]" allUniqueName="[Range].[Customer_Type].[All]" dimensionUniqueName="[Range]" displayFolder="" count="2" memberValueDatatype="130" unbalanced="0">
      <fieldsUsage count="2">
        <fieldUsage x="-1"/>
        <fieldUsage x="0"/>
      </fieldsUsage>
    </cacheHierarchy>
    <cacheHierarchy uniqueName="[Range].[Discount]" caption="Discount" attribute="1" defaultMemberUniqueName="[Range].[Discount].[All]" allUniqueName="[Range].[Discount].[All]" dimensionUniqueName="[Range]" displayFolder="" count="0" memberValueDatatype="5" unbalanced="0"/>
    <cacheHierarchy uniqueName="[Range].[Payment_Method]" caption="Payment_Method" attribute="1" defaultMemberUniqueName="[Range].[Payment_Method].[All]" allUniqueName="[Range].[Payment_Method].[All]" dimensionUniqueName="[Range]" displayFolder="" count="0" memberValueDatatype="130" unbalanced="0"/>
    <cacheHierarchy uniqueName="[Range].[Sales_Channel]" caption="Sales_Channel" attribute="1" defaultMemberUniqueName="[Range].[Sales_Channel].[All]" allUniqueName="[Range].[Sales_Channel].[All]" dimensionUniqueName="[Range]" displayFolder="" count="2" memberValueDatatype="130" unbalanced="0"/>
    <cacheHierarchy uniqueName="[Range].[Sale_Date (Year)]" caption="Sale_Date (Year)" attribute="1" defaultMemberUniqueName="[Range].[Sale_Date (Year)].[All]" allUniqueName="[Range].[Sale_Date (Year)].[All]" dimensionUniqueName="[Range]" displayFolder="" count="0" memberValueDatatype="130" unbalanced="0"/>
    <cacheHierarchy uniqueName="[Range].[Sale_Date (Quarter)]" caption="Sale_Date (Quarter)" attribute="1" defaultMemberUniqueName="[Range].[Sale_Date (Quarter)].[All]" allUniqueName="[Range].[Sale_Date (Quarter)].[All]" dimensionUniqueName="[Range]" displayFolder="" count="0" memberValueDatatype="130" unbalanced="0"/>
    <cacheHierarchy uniqueName="[Range].[Sale_Date (Month)]" caption="Sale_Date (Month)" attribute="1" defaultMemberUniqueName="[Range].[Sale_Date (Month)].[All]" allUniqueName="[Range].[Sale_Date (Month)].[All]" dimensionUniqueName="[Range]" displayFolder="" count="2" memberValueDatatype="130" unbalanced="0"/>
    <cacheHierarchy uniqueName="[Range].[Sale_Date (Month Index)]" caption="Sale_Date (Month Index)" attribute="1" defaultMemberUniqueName="[Range].[Sale_Date (Month Index)].[All]" allUniqueName="[Range].[Sale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_Amount]" caption="Sum of Sales_Amount"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10"/>
        </ext>
      </extLst>
    </cacheHierarchy>
    <cacheHierarchy uniqueName="[Measures].[Count of Sales_Amount]" caption="Count of Sales_Amount" measure="1" displayFolder="" measureGroup="Rang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NAINA" refreshedDate="46195.952708912038" backgroundQuery="1" createdVersion="8" refreshedVersion="8" minRefreshableVersion="3" recordCount="0" supportSubquery="1" supportAdvancedDrill="1" xr:uid="{4CAAEC63-FA3B-4408-878D-1F31189175C2}">
  <cacheSource type="external" connectionId="1"/>
  <cacheFields count="4">
    <cacheField name="[Range].[Sale_Date].[Sale_Date]" caption="Sale_Date" numFmtId="0" hierarchy="1" level="1">
      <sharedItems containsSemiMixedTypes="0" containsNonDate="0" containsDate="1" containsString="0" minDate="2023-01-01T00:00:00" maxDate="2024-12-31T00:00:00" count="728">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8T00:00:00"/>
        <d v="2023-06-19T00:00:00"/>
        <d v="2023-06-20T00:00:00"/>
        <d v="2023-06-21T00:00:00"/>
        <d v="2023-06-22T00:00:00"/>
        <d v="2023-06-23T00:00:00"/>
        <d v="2023-06-24T00:00:00"/>
        <d v="2023-06-25T00:00:00"/>
        <d v="2023-06-26T00:00:00"/>
        <d v="2023-06-27T00:00:00"/>
        <d v="2023-06-28T00:00:00"/>
        <d v="2023-06-29T00:00:00"/>
        <d v="2023-06-30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3-07-01T00:00:00"/>
        <d v="2023-07-02T00:00:00"/>
        <d v="2023-07-03T00:00:00"/>
        <d v="2023-07-04T00:00:00"/>
        <d v="2023-07-05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sharedItems>
    </cacheField>
    <cacheField name="[Range].[Sale_Date (Month)].[Sale_Date (Month)]" caption="Sale_Date (Month)" numFmtId="0" hierarchy="15" level="1">
      <sharedItems count="12">
        <s v="Jan"/>
        <s v="Feb"/>
        <s v="Mar"/>
        <s v="Apr"/>
        <s v="May"/>
        <s v="Jun"/>
        <s v="Jul"/>
        <s v="Aug"/>
        <s v="Sep"/>
        <s v="Oct"/>
        <s v="Nov"/>
        <s v="Dec"/>
      </sharedItems>
    </cacheField>
    <cacheField name="[Measures].[Sum of Sales_Amount]" caption="Sum of Sales_Amount" numFmtId="0" hierarchy="19" level="32767"/>
    <cacheField name="[Range].[Customer_Type].[Customer_Type]" caption="Customer_Type" numFmtId="0" hierarchy="9" level="1">
      <sharedItems containsSemiMixedTypes="0" containsNonDate="0" containsString="0"/>
    </cacheField>
  </cacheFields>
  <cacheHierarchies count="22">
    <cacheHierarchy uniqueName="[Range].[Product_ID]" caption="Product_ID" attribute="1" defaultMemberUniqueName="[Range].[Product_ID].[All]" allUniqueName="[Range].[Product_ID].[All]" dimensionUniqueName="[Range]" displayFolder="" count="0" memberValueDatatype="20" unbalanced="0"/>
    <cacheHierarchy uniqueName="[Range].[Sale_Date]" caption="Sale_Date" attribute="1" time="1" defaultMemberUniqueName="[Range].[Sale_Date].[All]" allUniqueName="[Range].[Sale_Date].[All]" dimensionUniqueName="[Range]" displayFolder="" count="2" memberValueDatatype="7" unbalanced="0">
      <fieldsUsage count="2">
        <fieldUsage x="-1"/>
        <fieldUsage x="0"/>
      </fieldsUsage>
    </cacheHierarchy>
    <cacheHierarchy uniqueName="[Range].[Sales_Rep]" caption="Sales_Rep" attribute="1" defaultMemberUniqueName="[Range].[Sales_Rep].[All]" allUniqueName="[Range].[Sales_Rep].[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Sales_Amount]" caption="Sales_Amount" attribute="1" defaultMemberUniqueName="[Range].[Sales_Amount].[All]" allUniqueName="[Range].[Sales_Amount].[All]" dimensionUniqueName="[Range]" displayFolder="" count="0" memberValueDatatype="5" unbalanced="0"/>
    <cacheHierarchy uniqueName="[Range].[Quantity_Sold]" caption="Quantity_Sold" attribute="1" defaultMemberUniqueName="[Range].[Quantity_Sold].[All]" allUniqueName="[Range].[Quantity_Sold].[All]" dimensionUniqueName="[Range]" displayFolder="" count="0" memberValueDatatype="20" unbalanced="0"/>
    <cacheHierarchy uniqueName="[Range].[Product_Category]" caption="Product_Category" attribute="1" defaultMemberUniqueName="[Range].[Product_Category].[All]" allUniqueName="[Range].[Product_Category].[All]" dimensionUniqueName="[Range]" displayFolder="" count="0" memberValueDatatype="130" unbalanced="0"/>
    <cacheHierarchy uniqueName="[Range].[Unit_Cost]" caption="Unit_Cost" attribute="1" defaultMemberUniqueName="[Range].[Unit_Cost].[All]" allUniqueName="[Range].[Unit_Cost].[All]" dimensionUniqueName="[Range]" displayFolder="" count="0" memberValueDatatype="5" unbalanced="0"/>
    <cacheHierarchy uniqueName="[Range].[Unit_Price]" caption="Unit_Price" attribute="1" defaultMemberUniqueName="[Range].[Unit_Price].[All]" allUniqueName="[Range].[Unit_Price].[All]" dimensionUniqueName="[Range]" displayFolder="" count="0" memberValueDatatype="5" unbalanced="0"/>
    <cacheHierarchy uniqueName="[Range].[Customer_Type]" caption="Customer_Type" attribute="1" defaultMemberUniqueName="[Range].[Customer_Type].[All]" allUniqueName="[Range].[Customer_Type].[All]" dimensionUniqueName="[Range]" displayFolder="" count="2" memberValueDatatype="130" unbalanced="0">
      <fieldsUsage count="2">
        <fieldUsage x="-1"/>
        <fieldUsage x="3"/>
      </fieldsUsage>
    </cacheHierarchy>
    <cacheHierarchy uniqueName="[Range].[Discount]" caption="Discount" attribute="1" defaultMemberUniqueName="[Range].[Discount].[All]" allUniqueName="[Range].[Discount].[All]" dimensionUniqueName="[Range]" displayFolder="" count="0" memberValueDatatype="5" unbalanced="0"/>
    <cacheHierarchy uniqueName="[Range].[Payment_Method]" caption="Payment_Method" attribute="1" defaultMemberUniqueName="[Range].[Payment_Method].[All]" allUniqueName="[Range].[Payment_Method].[All]" dimensionUniqueName="[Range]" displayFolder="" count="0" memberValueDatatype="130" unbalanced="0"/>
    <cacheHierarchy uniqueName="[Range].[Sales_Channel]" caption="Sales_Channel" attribute="1" defaultMemberUniqueName="[Range].[Sales_Channel].[All]" allUniqueName="[Range].[Sales_Channel].[All]" dimensionUniqueName="[Range]" displayFolder="" count="2" memberValueDatatype="130" unbalanced="0"/>
    <cacheHierarchy uniqueName="[Range].[Sale_Date (Year)]" caption="Sale_Date (Year)" attribute="1" defaultMemberUniqueName="[Range].[Sale_Date (Year)].[All]" allUniqueName="[Range].[Sale_Date (Year)].[All]" dimensionUniqueName="[Range]" displayFolder="" count="0" memberValueDatatype="130" unbalanced="0"/>
    <cacheHierarchy uniqueName="[Range].[Sale_Date (Quarter)]" caption="Sale_Date (Quarter)" attribute="1" defaultMemberUniqueName="[Range].[Sale_Date (Quarter)].[All]" allUniqueName="[Range].[Sale_Date (Quarter)].[All]" dimensionUniqueName="[Range]" displayFolder="" count="0" memberValueDatatype="130" unbalanced="0"/>
    <cacheHierarchy uniqueName="[Range].[Sale_Date (Month)]" caption="Sale_Date (Month)" attribute="1" defaultMemberUniqueName="[Range].[Sale_Date (Month)].[All]" allUniqueName="[Range].[Sale_Date (Month)].[All]" dimensionUniqueName="[Range]" displayFolder="" count="2" memberValueDatatype="130" unbalanced="0">
      <fieldsUsage count="2">
        <fieldUsage x="-1"/>
        <fieldUsage x="1"/>
      </fieldsUsage>
    </cacheHierarchy>
    <cacheHierarchy uniqueName="[Range].[Sale_Date (Month Index)]" caption="Sale_Date (Month Index)" attribute="1" defaultMemberUniqueName="[Range].[Sale_Date (Month Index)].[All]" allUniqueName="[Range].[Sale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_Amount]" caption="Sum of Sales_Amount" measure="1" displayFolder="" measureGroup="Range"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10"/>
        </ext>
      </extLst>
    </cacheHierarchy>
    <cacheHierarchy uniqueName="[Measures].[Count of Sales_Amount]" caption="Count of Sales_Amount" measure="1" displayFolder="" measureGroup="Rang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NAINA" refreshedDate="46195.952709259262" backgroundQuery="1" createdVersion="8" refreshedVersion="8" minRefreshableVersion="3" recordCount="0" supportSubquery="1" supportAdvancedDrill="1" xr:uid="{74EBAFD9-0674-4D8E-BC62-7AA09FA40689}">
  <cacheSource type="external" connectionId="1"/>
  <cacheFields count="3">
    <cacheField name="[Range].[Region].[Region]" caption="Region" numFmtId="0" hierarchy="3" level="1">
      <sharedItems count="4">
        <s v="East"/>
        <s v="North"/>
        <s v="South"/>
        <s v="West"/>
      </sharedItems>
    </cacheField>
    <cacheField name="[Range].[Customer_Type].[Customer_Type]" caption="Customer_Type" numFmtId="0" hierarchy="9" level="1">
      <sharedItems count="2">
        <s v="New"/>
        <s v="Returning"/>
      </sharedItems>
    </cacheField>
    <cacheField name="[Measures].[Sum of Sales_Amount]" caption="Sum of Sales_Amount" numFmtId="0" hierarchy="19" level="32767"/>
  </cacheFields>
  <cacheHierarchies count="22">
    <cacheHierarchy uniqueName="[Range].[Product_ID]" caption="Product_ID" attribute="1" defaultMemberUniqueName="[Range].[Product_ID].[All]" allUniqueName="[Range].[Product_ID].[All]" dimensionUniqueName="[Range]" displayFolder="" count="2" memberValueDatatype="20" unbalanced="0"/>
    <cacheHierarchy uniqueName="[Range].[Sale_Date]" caption="Sale_Date" attribute="1" time="1" defaultMemberUniqueName="[Range].[Sale_Date].[All]" allUniqueName="[Range].[Sale_Date].[All]" dimensionUniqueName="[Range]" displayFolder="" count="2" memberValueDatatype="7" unbalanced="0"/>
    <cacheHierarchy uniqueName="[Range].[Sales_Rep]" caption="Sales_Rep" attribute="1" defaultMemberUniqueName="[Range].[Sales_Rep].[All]" allUniqueName="[Range].[Sales_Rep].[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Sales_Amount]" caption="Sales_Amount" attribute="1" defaultMemberUniqueName="[Range].[Sales_Amount].[All]" allUniqueName="[Range].[Sales_Amount].[All]" dimensionUniqueName="[Range]" displayFolder="" count="2" memberValueDatatype="5" unbalanced="0"/>
    <cacheHierarchy uniqueName="[Range].[Quantity_Sold]" caption="Quantity_Sold" attribute="1" defaultMemberUniqueName="[Range].[Quantity_Sold].[All]" allUniqueName="[Range].[Quantity_Sold].[All]" dimensionUniqueName="[Range]" displayFolder="" count="2" memberValueDatatype="20" unbalanced="0"/>
    <cacheHierarchy uniqueName="[Range].[Product_Category]" caption="Product_Category" attribute="1" defaultMemberUniqueName="[Range].[Product_Category].[All]" allUniqueName="[Range].[Product_Category].[All]" dimensionUniqueName="[Range]" displayFolder="" count="2" memberValueDatatype="130" unbalanced="0"/>
    <cacheHierarchy uniqueName="[Range].[Unit_Cost]" caption="Unit_Cost" attribute="1" defaultMemberUniqueName="[Range].[Unit_Cost].[All]" allUniqueName="[Range].[Unit_Cost].[All]" dimensionUniqueName="[Range]" displayFolder="" count="2" memberValueDatatype="5" unbalanced="0"/>
    <cacheHierarchy uniqueName="[Range].[Unit_Price]" caption="Unit_Price" attribute="1" defaultMemberUniqueName="[Range].[Unit_Price].[All]" allUniqueName="[Range].[Unit_Price].[All]" dimensionUniqueName="[Range]" displayFolder="" count="2" memberValueDatatype="5" unbalanced="0"/>
    <cacheHierarchy uniqueName="[Range].[Customer_Type]" caption="Customer_Type" attribute="1" defaultMemberUniqueName="[Range].[Customer_Type].[All]" allUniqueName="[Range].[Customer_Type].[All]" dimensionUniqueName="[Range]" displayFolder="" count="2" memberValueDatatype="130" unbalanced="0">
      <fieldsUsage count="2">
        <fieldUsage x="-1"/>
        <fieldUsage x="1"/>
      </fieldsUsage>
    </cacheHierarchy>
    <cacheHierarchy uniqueName="[Range].[Discount]" caption="Discount" attribute="1" defaultMemberUniqueName="[Range].[Discount].[All]" allUniqueName="[Range].[Discount].[All]" dimensionUniqueName="[Range]" displayFolder="" count="2" memberValueDatatype="5"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Sales_Channel]" caption="Sales_Channel" attribute="1" defaultMemberUniqueName="[Range].[Sales_Channel].[All]" allUniqueName="[Range].[Sales_Channel].[All]" dimensionUniqueName="[Range]" displayFolder="" count="2" memberValueDatatype="130" unbalanced="0"/>
    <cacheHierarchy uniqueName="[Range].[Sale_Date (Year)]" caption="Sale_Date (Year)" attribute="1" defaultMemberUniqueName="[Range].[Sale_Date (Year)].[All]" allUniqueName="[Range].[Sale_Date (Year)].[All]" dimensionUniqueName="[Range]" displayFolder="" count="2" memberValueDatatype="130" unbalanced="0"/>
    <cacheHierarchy uniqueName="[Range].[Sale_Date (Quarter)]" caption="Sale_Date (Quarter)" attribute="1" defaultMemberUniqueName="[Range].[Sale_Date (Quarter)].[All]" allUniqueName="[Range].[Sale_Date (Quarter)].[All]" dimensionUniqueName="[Range]" displayFolder="" count="2" memberValueDatatype="130" unbalanced="0"/>
    <cacheHierarchy uniqueName="[Range].[Sale_Date (Month)]" caption="Sale_Date (Month)" attribute="1" defaultMemberUniqueName="[Range].[Sale_Date (Month)].[All]" allUniqueName="[Range].[Sale_Date (Month)].[All]" dimensionUniqueName="[Range]" displayFolder="" count="2" memberValueDatatype="130" unbalanced="0"/>
    <cacheHierarchy uniqueName="[Range].[Sale_Date (Month Index)]" caption="Sale_Date (Month Index)" attribute="1" defaultMemberUniqueName="[Range].[Sale_Date (Month Index)].[All]" allUniqueName="[Range].[Sale_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_Amount]" caption="Sum of Sales_Amount" measure="1" displayFolder="" measureGroup="Range"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10"/>
        </ext>
      </extLst>
    </cacheHierarchy>
    <cacheHierarchy uniqueName="[Measures].[Count of Sales_Amount]" caption="Count of Sales_Amount" measure="1" displayFolder="" measureGroup="Rang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NAINA" refreshedDate="46195.952709606485" backgroundQuery="1" createdVersion="8" refreshedVersion="8" minRefreshableVersion="3" recordCount="0" supportSubquery="1" supportAdvancedDrill="1" xr:uid="{AC09603F-2BB8-43DA-8739-DA6248E59F98}">
  <cacheSource type="external" connectionId="1"/>
  <cacheFields count="3">
    <cacheField name="[Range].[Region].[Region]" caption="Region" numFmtId="0" hierarchy="3" level="1">
      <sharedItems count="4">
        <s v="East"/>
        <s v="North"/>
        <s v="South"/>
        <s v="West"/>
      </sharedItems>
    </cacheField>
    <cacheField name="[Measures].[Sum of Sales_Amount]" caption="Sum of Sales_Amount" numFmtId="0" hierarchy="19" level="32767"/>
    <cacheField name="[Range].[Customer_Type].[Customer_Type]" caption="Customer_Type" numFmtId="0" hierarchy="9" level="1">
      <sharedItems containsSemiMixedTypes="0" containsNonDate="0" containsString="0"/>
    </cacheField>
  </cacheFields>
  <cacheHierarchies count="22">
    <cacheHierarchy uniqueName="[Range].[Product_ID]" caption="Product_ID" attribute="1" defaultMemberUniqueName="[Range].[Product_ID].[All]" allUniqueName="[Range].[Product_ID].[All]" dimensionUniqueName="[Range]" displayFolder="" count="0" memberValueDatatype="20" unbalanced="0"/>
    <cacheHierarchy uniqueName="[Range].[Sale_Date]" caption="Sale_Date" attribute="1" time="1" defaultMemberUniqueName="[Range].[Sale_Date].[All]" allUniqueName="[Range].[Sale_Date].[All]" dimensionUniqueName="[Range]" displayFolder="" count="0" memberValueDatatype="7" unbalanced="0"/>
    <cacheHierarchy uniqueName="[Range].[Sales_Rep]" caption="Sales_Rep" attribute="1" defaultMemberUniqueName="[Range].[Sales_Rep].[All]" allUniqueName="[Range].[Sales_Rep].[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Sales_Amount]" caption="Sales_Amount" attribute="1" defaultMemberUniqueName="[Range].[Sales_Amount].[All]" allUniqueName="[Range].[Sales_Amount].[All]" dimensionUniqueName="[Range]" displayFolder="" count="0" memberValueDatatype="5" unbalanced="0"/>
    <cacheHierarchy uniqueName="[Range].[Quantity_Sold]" caption="Quantity_Sold" attribute="1" defaultMemberUniqueName="[Range].[Quantity_Sold].[All]" allUniqueName="[Range].[Quantity_Sold].[All]" dimensionUniqueName="[Range]" displayFolder="" count="0" memberValueDatatype="20" unbalanced="0"/>
    <cacheHierarchy uniqueName="[Range].[Product_Category]" caption="Product_Category" attribute="1" defaultMemberUniqueName="[Range].[Product_Category].[All]" allUniqueName="[Range].[Product_Category].[All]" dimensionUniqueName="[Range]" displayFolder="" count="0" memberValueDatatype="130" unbalanced="0"/>
    <cacheHierarchy uniqueName="[Range].[Unit_Cost]" caption="Unit_Cost" attribute="1" defaultMemberUniqueName="[Range].[Unit_Cost].[All]" allUniqueName="[Range].[Unit_Cost].[All]" dimensionUniqueName="[Range]" displayFolder="" count="0" memberValueDatatype="5" unbalanced="0"/>
    <cacheHierarchy uniqueName="[Range].[Unit_Price]" caption="Unit_Price" attribute="1" defaultMemberUniqueName="[Range].[Unit_Price].[All]" allUniqueName="[Range].[Unit_Price].[All]" dimensionUniqueName="[Range]" displayFolder="" count="0" memberValueDatatype="5" unbalanced="0"/>
    <cacheHierarchy uniqueName="[Range].[Customer_Type]" caption="Customer_Type" attribute="1" defaultMemberUniqueName="[Range].[Customer_Type].[All]" allUniqueName="[Range].[Customer_Type].[All]" dimensionUniqueName="[Range]" displayFolder="" count="2" memberValueDatatype="130" unbalanced="0">
      <fieldsUsage count="2">
        <fieldUsage x="-1"/>
        <fieldUsage x="2"/>
      </fieldsUsage>
    </cacheHierarchy>
    <cacheHierarchy uniqueName="[Range].[Discount]" caption="Discount" attribute="1" defaultMemberUniqueName="[Range].[Discount].[All]" allUniqueName="[Range].[Discount].[All]" dimensionUniqueName="[Range]" displayFolder="" count="0" memberValueDatatype="5" unbalanced="0"/>
    <cacheHierarchy uniqueName="[Range].[Payment_Method]" caption="Payment_Method" attribute="1" defaultMemberUniqueName="[Range].[Payment_Method].[All]" allUniqueName="[Range].[Payment_Method].[All]" dimensionUniqueName="[Range]" displayFolder="" count="0" memberValueDatatype="130" unbalanced="0"/>
    <cacheHierarchy uniqueName="[Range].[Sales_Channel]" caption="Sales_Channel" attribute="1" defaultMemberUniqueName="[Range].[Sales_Channel].[All]" allUniqueName="[Range].[Sales_Channel].[All]" dimensionUniqueName="[Range]" displayFolder="" count="2" memberValueDatatype="130" unbalanced="0"/>
    <cacheHierarchy uniqueName="[Range].[Sale_Date (Year)]" caption="Sale_Date (Year)" attribute="1" defaultMemberUniqueName="[Range].[Sale_Date (Year)].[All]" allUniqueName="[Range].[Sale_Date (Year)].[All]" dimensionUniqueName="[Range]" displayFolder="" count="0" memberValueDatatype="130" unbalanced="0"/>
    <cacheHierarchy uniqueName="[Range].[Sale_Date (Quarter)]" caption="Sale_Date (Quarter)" attribute="1" defaultMemberUniqueName="[Range].[Sale_Date (Quarter)].[All]" allUniqueName="[Range].[Sale_Date (Quarter)].[All]" dimensionUniqueName="[Range]" displayFolder="" count="0" memberValueDatatype="130" unbalanced="0"/>
    <cacheHierarchy uniqueName="[Range].[Sale_Date (Month)]" caption="Sale_Date (Month)" attribute="1" defaultMemberUniqueName="[Range].[Sale_Date (Month)].[All]" allUniqueName="[Range].[Sale_Date (Month)].[All]" dimensionUniqueName="[Range]" displayFolder="" count="2" memberValueDatatype="130" unbalanced="0"/>
    <cacheHierarchy uniqueName="[Range].[Sale_Date (Month Index)]" caption="Sale_Date (Month Index)" attribute="1" defaultMemberUniqueName="[Range].[Sale_Date (Month Index)].[All]" allUniqueName="[Range].[Sale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_Amount]" caption="Sum of Sales_Amount"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10"/>
        </ext>
      </extLst>
    </cacheHierarchy>
    <cacheHierarchy uniqueName="[Measures].[Count of Sales_Amount]" caption="Count of Sales_Amount" measure="1" displayFolder="" measureGroup="Rang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NAINA" refreshedDate="46195.952709953701" backgroundQuery="1" createdVersion="8" refreshedVersion="8" minRefreshableVersion="3" recordCount="0" supportSubquery="1" supportAdvancedDrill="1" xr:uid="{DF19B18C-D0D5-4A67-98A9-F321D8597119}">
  <cacheSource type="external" connectionId="1"/>
  <cacheFields count="3">
    <cacheField name="[Range].[Sales_Channel].[Sales_Channel]" caption="Sales_Channel" numFmtId="0" hierarchy="12" level="1">
      <sharedItems count="2">
        <s v="Online"/>
        <s v="Retail"/>
      </sharedItems>
    </cacheField>
    <cacheField name="[Measures].[Sum of Sales_Amount]" caption="Sum of Sales_Amount" numFmtId="0" hierarchy="19" level="32767"/>
    <cacheField name="[Range].[Customer_Type].[Customer_Type]" caption="Customer_Type" numFmtId="0" hierarchy="9" level="1">
      <sharedItems containsSemiMixedTypes="0" containsNonDate="0" containsString="0"/>
    </cacheField>
  </cacheFields>
  <cacheHierarchies count="22">
    <cacheHierarchy uniqueName="[Range].[Product_ID]" caption="Product_ID" attribute="1" defaultMemberUniqueName="[Range].[Product_ID].[All]" allUniqueName="[Range].[Product_ID].[All]" dimensionUniqueName="[Range]" displayFolder="" count="0" memberValueDatatype="20" unbalanced="0"/>
    <cacheHierarchy uniqueName="[Range].[Sale_Date]" caption="Sale_Date" attribute="1" time="1" defaultMemberUniqueName="[Range].[Sale_Date].[All]" allUniqueName="[Range].[Sale_Date].[All]" dimensionUniqueName="[Range]" displayFolder="" count="0" memberValueDatatype="7" unbalanced="0"/>
    <cacheHierarchy uniqueName="[Range].[Sales_Rep]" caption="Sales_Rep" attribute="1" defaultMemberUniqueName="[Range].[Sales_Rep].[All]" allUniqueName="[Range].[Sales_Rep].[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Sales_Amount]" caption="Sales_Amount" attribute="1" defaultMemberUniqueName="[Range].[Sales_Amount].[All]" allUniqueName="[Range].[Sales_Amount].[All]" dimensionUniqueName="[Range]" displayFolder="" count="0" memberValueDatatype="5" unbalanced="0"/>
    <cacheHierarchy uniqueName="[Range].[Quantity_Sold]" caption="Quantity_Sold" attribute="1" defaultMemberUniqueName="[Range].[Quantity_Sold].[All]" allUniqueName="[Range].[Quantity_Sold].[All]" dimensionUniqueName="[Range]" displayFolder="" count="0" memberValueDatatype="20" unbalanced="0"/>
    <cacheHierarchy uniqueName="[Range].[Product_Category]" caption="Product_Category" attribute="1" defaultMemberUniqueName="[Range].[Product_Category].[All]" allUniqueName="[Range].[Product_Category].[All]" dimensionUniqueName="[Range]" displayFolder="" count="0" memberValueDatatype="130" unbalanced="0"/>
    <cacheHierarchy uniqueName="[Range].[Unit_Cost]" caption="Unit_Cost" attribute="1" defaultMemberUniqueName="[Range].[Unit_Cost].[All]" allUniqueName="[Range].[Unit_Cost].[All]" dimensionUniqueName="[Range]" displayFolder="" count="0" memberValueDatatype="5" unbalanced="0"/>
    <cacheHierarchy uniqueName="[Range].[Unit_Price]" caption="Unit_Price" attribute="1" defaultMemberUniqueName="[Range].[Unit_Price].[All]" allUniqueName="[Range].[Unit_Price].[All]" dimensionUniqueName="[Range]" displayFolder="" count="0" memberValueDatatype="5" unbalanced="0"/>
    <cacheHierarchy uniqueName="[Range].[Customer_Type]" caption="Customer_Type" attribute="1" defaultMemberUniqueName="[Range].[Customer_Type].[All]" allUniqueName="[Range].[Customer_Type].[All]" dimensionUniqueName="[Range]" displayFolder="" count="2" memberValueDatatype="130" unbalanced="0">
      <fieldsUsage count="2">
        <fieldUsage x="-1"/>
        <fieldUsage x="2"/>
      </fieldsUsage>
    </cacheHierarchy>
    <cacheHierarchy uniqueName="[Range].[Discount]" caption="Discount" attribute="1" defaultMemberUniqueName="[Range].[Discount].[All]" allUniqueName="[Range].[Discount].[All]" dimensionUniqueName="[Range]" displayFolder="" count="0" memberValueDatatype="5" unbalanced="0"/>
    <cacheHierarchy uniqueName="[Range].[Payment_Method]" caption="Payment_Method" attribute="1" defaultMemberUniqueName="[Range].[Payment_Method].[All]" allUniqueName="[Range].[Payment_Method].[All]" dimensionUniqueName="[Range]" displayFolder="" count="0" memberValueDatatype="130" unbalanced="0"/>
    <cacheHierarchy uniqueName="[Range].[Sales_Channel]" caption="Sales_Channel" attribute="1" defaultMemberUniqueName="[Range].[Sales_Channel].[All]" allUniqueName="[Range].[Sales_Channel].[All]" dimensionUniqueName="[Range]" displayFolder="" count="2" memberValueDatatype="130" unbalanced="0">
      <fieldsUsage count="2">
        <fieldUsage x="-1"/>
        <fieldUsage x="0"/>
      </fieldsUsage>
    </cacheHierarchy>
    <cacheHierarchy uniqueName="[Range].[Sale_Date (Year)]" caption="Sale_Date (Year)" attribute="1" defaultMemberUniqueName="[Range].[Sale_Date (Year)].[All]" allUniqueName="[Range].[Sale_Date (Year)].[All]" dimensionUniqueName="[Range]" displayFolder="" count="0" memberValueDatatype="130" unbalanced="0"/>
    <cacheHierarchy uniqueName="[Range].[Sale_Date (Quarter)]" caption="Sale_Date (Quarter)" attribute="1" defaultMemberUniqueName="[Range].[Sale_Date (Quarter)].[All]" allUniqueName="[Range].[Sale_Date (Quarter)].[All]" dimensionUniqueName="[Range]" displayFolder="" count="0" memberValueDatatype="130" unbalanced="0"/>
    <cacheHierarchy uniqueName="[Range].[Sale_Date (Month)]" caption="Sale_Date (Month)" attribute="1" defaultMemberUniqueName="[Range].[Sale_Date (Month)].[All]" allUniqueName="[Range].[Sale_Date (Month)].[All]" dimensionUniqueName="[Range]" displayFolder="" count="2" memberValueDatatype="130" unbalanced="0"/>
    <cacheHierarchy uniqueName="[Range].[Sale_Date (Month Index)]" caption="Sale_Date (Month Index)" attribute="1" defaultMemberUniqueName="[Range].[Sale_Date (Month Index)].[All]" allUniqueName="[Range].[Sale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_Amount]" caption="Sum of Sales_Amount"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10"/>
        </ext>
      </extLst>
    </cacheHierarchy>
    <cacheHierarchy uniqueName="[Measures].[Count of Sales_Amount]" caption="Count of Sales_Amount" measure="1" displayFolder="" measureGroup="Rang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NAINA" refreshedDate="46194.466735879629" backgroundQuery="1" createdVersion="3" refreshedVersion="8" minRefreshableVersion="3" recordCount="0" supportSubquery="1" supportAdvancedDrill="1" xr:uid="{AB8987C7-C7CE-453C-937A-008B51CADB1E}">
  <cacheSource type="external" connectionId="1">
    <extLst>
      <ext xmlns:x14="http://schemas.microsoft.com/office/spreadsheetml/2009/9/main" uri="{F057638F-6D5F-4e77-A914-E7F072B9BCA8}">
        <x14:sourceConnection name="ThisWorkbookDataModel"/>
      </ext>
    </extLst>
  </cacheSource>
  <cacheFields count="0"/>
  <cacheHierarchies count="22">
    <cacheHierarchy uniqueName="[Range].[Product_ID]" caption="Product_ID" attribute="1" defaultMemberUniqueName="[Range].[Product_ID].[All]" allUniqueName="[Range].[Product_ID].[All]" dimensionUniqueName="[Range]" displayFolder="" count="0" memberValueDatatype="20" unbalanced="0"/>
    <cacheHierarchy uniqueName="[Range].[Sale_Date]" caption="Sale_Date" attribute="1" time="1" defaultMemberUniqueName="[Range].[Sale_Date].[All]" allUniqueName="[Range].[Sale_Date].[All]" dimensionUniqueName="[Range]" displayFolder="" count="2" memberValueDatatype="7" unbalanced="0"/>
    <cacheHierarchy uniqueName="[Range].[Sales_Rep]" caption="Sales_Rep" attribute="1" defaultMemberUniqueName="[Range].[Sales_Rep].[All]" allUniqueName="[Range].[Sales_Rep].[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Sales_Amount]" caption="Sales_Amount" attribute="1" defaultMemberUniqueName="[Range].[Sales_Amount].[All]" allUniqueName="[Range].[Sales_Amount].[All]" dimensionUniqueName="[Range]" displayFolder="" count="0" memberValueDatatype="5" unbalanced="0"/>
    <cacheHierarchy uniqueName="[Range].[Quantity_Sold]" caption="Quantity_Sold" attribute="1" defaultMemberUniqueName="[Range].[Quantity_Sold].[All]" allUniqueName="[Range].[Quantity_Sold].[All]" dimensionUniqueName="[Range]" displayFolder="" count="0" memberValueDatatype="20" unbalanced="0"/>
    <cacheHierarchy uniqueName="[Range].[Product_Category]" caption="Product_Category" attribute="1" defaultMemberUniqueName="[Range].[Product_Category].[All]" allUniqueName="[Range].[Product_Category].[All]" dimensionUniqueName="[Range]" displayFolder="" count="0" memberValueDatatype="130" unbalanced="0"/>
    <cacheHierarchy uniqueName="[Range].[Unit_Cost]" caption="Unit_Cost" attribute="1" defaultMemberUniqueName="[Range].[Unit_Cost].[All]" allUniqueName="[Range].[Unit_Cost].[All]" dimensionUniqueName="[Range]" displayFolder="" count="0" memberValueDatatype="5" unbalanced="0"/>
    <cacheHierarchy uniqueName="[Range].[Unit_Price]" caption="Unit_Price" attribute="1" defaultMemberUniqueName="[Range].[Unit_Price].[All]" allUniqueName="[Range].[Unit_Price].[All]" dimensionUniqueName="[Range]" displayFolder="" count="0" memberValueDatatype="5" unbalanced="0"/>
    <cacheHierarchy uniqueName="[Range].[Customer_Type]" caption="Customer_Type" attribute="1" defaultMemberUniqueName="[Range].[Customer_Type].[All]" allUniqueName="[Range].[Customer_Type].[All]" dimensionUniqueName="[Range]" displayFolder="" count="2" memberValueDatatype="130" unbalanced="0"/>
    <cacheHierarchy uniqueName="[Range].[Discount]" caption="Discount" attribute="1" defaultMemberUniqueName="[Range].[Discount].[All]" allUniqueName="[Range].[Discount].[All]" dimensionUniqueName="[Range]" displayFolder="" count="0" memberValueDatatype="5" unbalanced="0"/>
    <cacheHierarchy uniqueName="[Range].[Payment_Method]" caption="Payment_Method" attribute="1" defaultMemberUniqueName="[Range].[Payment_Method].[All]" allUniqueName="[Range].[Payment_Method].[All]" dimensionUniqueName="[Range]" displayFolder="" count="0" memberValueDatatype="130" unbalanced="0"/>
    <cacheHierarchy uniqueName="[Range].[Sales_Channel]" caption="Sales_Channel" attribute="1" defaultMemberUniqueName="[Range].[Sales_Channel].[All]" allUniqueName="[Range].[Sales_Channel].[All]" dimensionUniqueName="[Range]" displayFolder="" count="2" memberValueDatatype="130" unbalanced="0"/>
    <cacheHierarchy uniqueName="[Range].[Sale_Date (Year)]" caption="Sale_Date (Year)" attribute="1" defaultMemberUniqueName="[Range].[Sale_Date (Year)].[All]" allUniqueName="[Range].[Sale_Date (Year)].[All]" dimensionUniqueName="[Range]" displayFolder="" count="0" memberValueDatatype="130" unbalanced="0"/>
    <cacheHierarchy uniqueName="[Range].[Sale_Date (Quarter)]" caption="Sale_Date (Quarter)" attribute="1" defaultMemberUniqueName="[Range].[Sale_Date (Quarter)].[All]" allUniqueName="[Range].[Sale_Date (Quarter)].[All]" dimensionUniqueName="[Range]" displayFolder="" count="0" memberValueDatatype="130" unbalanced="0"/>
    <cacheHierarchy uniqueName="[Range].[Sale_Date (Month)]" caption="Sale_Date (Month)" attribute="1" defaultMemberUniqueName="[Range].[Sale_Date (Month)].[All]" allUniqueName="[Range].[Sale_Date (Month)].[All]" dimensionUniqueName="[Range]" displayFolder="" count="2" memberValueDatatype="130" unbalanced="0"/>
    <cacheHierarchy uniqueName="[Range].[Sale_Date (Month Index)]" caption="Sale_Date (Month Index)" attribute="1" defaultMemberUniqueName="[Range].[Sale_Date (Month Index)].[All]" allUniqueName="[Range].[Sale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_Amount]" caption="Sum of Sales_Amount" measure="1" displayFolder="" measureGroup="Range" count="0" hidden="1">
      <extLst>
        <ext xmlns:x15="http://schemas.microsoft.com/office/spreadsheetml/2010/11/main" uri="{B97F6D7D-B522-45F9-BDA1-12C45D357490}">
          <x15:cacheHierarchy aggregatedColumn="4"/>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10"/>
        </ext>
      </extLst>
    </cacheHierarchy>
    <cacheHierarchy uniqueName="[Measures].[Count of Sales_Amount]" caption="Count of Sales_Amount" measure="1" displayFolder="" measureGroup="Range"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49561620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77BDBE-62C9-4977-BE56-855AD91BB73A}" name="PivotTable5"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3:B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Sales_Amount" fld="1" baseField="0" baseItem="0"/>
  </dataFields>
  <chartFormats count="6">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0" count="1" selected="0">
            <x v="0"/>
          </reference>
        </references>
      </pivotArea>
    </chartFormat>
    <chartFormat chart="5" format="9">
      <pivotArea type="data" outline="0" fieldPosition="0">
        <references count="2">
          <reference field="4294967294" count="1" selected="0">
            <x v="0"/>
          </reference>
          <reference field="0" count="1" selected="0">
            <x v="1"/>
          </reference>
        </references>
      </pivotArea>
    </chartFormat>
  </chartFormats>
  <pivotHierarchies count="2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Sales!$A$1:$M$45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88437D-1C56-429A-AD14-9FF09816C92D}" name="PivotTable3"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3:B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_Amount" fld="1"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Sales!$A$1:$M$45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217157-0768-4B50-8CA0-CFEADB390905}" name="PivotTable4"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3:B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_Amount" fld="1"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Sales!$A$1:$M$45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728828-691C-4114-A4EA-B20D3BAB69C8}"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Sales_Amount" fld="1"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 chart="5" format="7">
      <pivotArea type="data" outline="0" fieldPosition="0">
        <references count="2">
          <reference field="4294967294" count="1" selected="0">
            <x v="0"/>
          </reference>
          <reference field="0" count="1" selected="0">
            <x v="1"/>
          </reference>
        </references>
      </pivotArea>
    </chartFormat>
  </chartFormats>
  <pivotHierarchies count="2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Sales!$A$1:$M$45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44290B-1A02-4041-A2E8-0C6ABD143BBA}" name="PivotTable7"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3:B16" firstHeaderRow="1" firstDataRow="1" firstDataCol="1"/>
  <pivotFields count="4">
    <pivotField axis="axisRow" allDrilled="1" subtotalTop="0" showAll="0" dataSourceSort="1" defaultSubtotal="0" defaultAttributeDrillState="1">
      <items count="7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s>
  <rowFields count="2">
    <field x="1"/>
    <field x="0"/>
  </rowFields>
  <rowItems count="13">
    <i>
      <x/>
    </i>
    <i>
      <x v="1"/>
    </i>
    <i>
      <x v="2"/>
    </i>
    <i>
      <x v="3"/>
    </i>
    <i>
      <x v="4"/>
    </i>
    <i>
      <x v="5"/>
    </i>
    <i>
      <x v="6"/>
    </i>
    <i>
      <x v="7"/>
    </i>
    <i>
      <x v="8"/>
    </i>
    <i>
      <x v="9"/>
    </i>
    <i>
      <x v="10"/>
    </i>
    <i>
      <x v="11"/>
    </i>
    <i t="grand">
      <x/>
    </i>
  </rowItems>
  <colItems count="1">
    <i/>
  </colItems>
  <dataFields count="1">
    <dataField name="Sum of Sales_Amount" fld="2" baseField="0" baseItem="0"/>
  </dataFields>
  <chartFormats count="6">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 count="1" selected="0">
            <x v="1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 count="1" selected="0">
            <x v="10"/>
          </reference>
        </references>
      </pivotArea>
    </chartFormat>
  </chartFormats>
  <pivotHierarchies count="2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Sales!$A$1:$M$45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0B28E1-108D-42B0-B610-7F0413F923A5}" name="PivotTable1"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A3:D9"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5">
    <i>
      <x/>
    </i>
    <i>
      <x v="1"/>
    </i>
    <i>
      <x v="2"/>
    </i>
    <i>
      <x v="3"/>
    </i>
    <i t="grand">
      <x/>
    </i>
  </rowItems>
  <colFields count="1">
    <field x="1"/>
  </colFields>
  <colItems count="3">
    <i>
      <x/>
    </i>
    <i>
      <x v="1"/>
    </i>
    <i t="grand">
      <x/>
    </i>
  </colItems>
  <dataFields count="1">
    <dataField name="Sum of Sales_Amount" fld="2" baseField="0" baseItem="0"/>
  </dataFields>
  <chartFormats count="5">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3">
          <reference field="4294967294" count="1" selected="0">
            <x v="0"/>
          </reference>
          <reference field="0" count="1" selected="0">
            <x v="3"/>
          </reference>
          <reference field="1" count="1" selected="0">
            <x v="1"/>
          </reference>
        </references>
      </pivotArea>
    </chartFormat>
    <chartFormat chart="15" format="4" series="1">
      <pivotArea type="data" outline="0" fieldPosition="0">
        <references count="2">
          <reference field="4294967294" count="1" selected="0">
            <x v="0"/>
          </reference>
          <reference field="1" count="1" selected="0">
            <x v="0"/>
          </reference>
        </references>
      </pivotArea>
    </chartFormat>
    <chartFormat chart="15" format="5" series="1">
      <pivotArea type="data" outline="0" fieldPosition="0">
        <references count="2">
          <reference field="4294967294" count="1" selected="0">
            <x v="0"/>
          </reference>
          <reference field="1" count="1" selected="0">
            <x v="1"/>
          </reference>
        </references>
      </pivotArea>
    </chartFormat>
  </chartFormats>
  <pivotHierarchies count="2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Sales!$A$1:$M$45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2AEB0C95-46E9-428D-85FA-0EF14ED5CF27}" sourceName="[Range].[Customer_Type]">
  <pivotTables>
    <pivotTable tabId="9" name="PivotTable3"/>
    <pivotTable tabId="12" name="PivotTable6"/>
    <pivotTable tabId="13" name="PivotTable7"/>
    <pivotTable tabId="14" name="PivotTable1"/>
    <pivotTable tabId="10" name="PivotTable4"/>
    <pivotTable tabId="11" name="PivotTable5"/>
  </pivotTables>
  <data>
    <olap pivotCacheId="495616205">
      <levels count="2">
        <level uniqueName="[Range].[Customer_Type].[(All)]" sourceCaption="(All)" count="0"/>
        <level uniqueName="[Range].[Customer_Type].[Customer_Type]" sourceCaption="Customer_Type" count="2">
          <ranges>
            <range startItem="0">
              <i n="[Range].[Customer_Type].&amp;[New]" c="New"/>
              <i n="[Range].[Customer_Type].&amp;[Returning]" c="Returning"/>
            </range>
          </ranges>
        </level>
      </levels>
      <selections count="1">
        <selection n="[Range].[Customer_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87F7FC4-E70D-4EB9-9C3F-62B99F534E1E}" sourceName="[Range].[Region]">
  <pivotTables>
    <pivotTable tabId="9" name="PivotTable3"/>
    <pivotTable tabId="12" name="PivotTable6"/>
    <pivotTable tabId="13" name="PivotTable7"/>
    <pivotTable tabId="14" name="PivotTable1"/>
    <pivotTable tabId="10" name="PivotTable4"/>
    <pivotTable tabId="11" name="PivotTable5"/>
  </pivotTables>
  <data>
    <olap pivotCacheId="495616205">
      <levels count="2">
        <level uniqueName="[Range].[Region].[(All)]" sourceCaption="(All)" count="0"/>
        <level uniqueName="[Range].[Region].[Region]" sourceCaption="Region" count="4">
          <ranges>
            <range startItem="0">
              <i n="[Range].[Region].&amp;[East]" c="East"/>
              <i n="[Range].[Region].&amp;[North]" c="North"/>
              <i n="[Range].[Region].&amp;[South]" c="South"/>
              <i n="[Range].[Region].&amp;[West]" c="West"/>
            </range>
          </ranges>
        </level>
      </levels>
      <selections count="1">
        <selection n="[Range].[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C7BA9775-FCDD-42A4-8933-D23EED251BDD}" sourceName="[Range].[Sales_Channel]">
  <pivotTables>
    <pivotTable tabId="9" name="PivotTable3"/>
    <pivotTable tabId="12" name="PivotTable6"/>
    <pivotTable tabId="13" name="PivotTable7"/>
    <pivotTable tabId="14" name="PivotTable1"/>
    <pivotTable tabId="10" name="PivotTable4"/>
    <pivotTable tabId="11" name="PivotTable5"/>
  </pivotTables>
  <data>
    <olap pivotCacheId="495616205">
      <levels count="2">
        <level uniqueName="[Range].[Sales_Channel].[(All)]" sourceCaption="(All)" count="0"/>
        <level uniqueName="[Range].[Sales_Channel].[Sales_Channel]" sourceCaption="Sales_Channel" count="2">
          <ranges>
            <range startItem="0">
              <i n="[Range].[Sales_Channel].&amp;[Online]" c="Online"/>
              <i n="[Range].[Sales_Channel].&amp;[Retail]" c="Retail"/>
            </range>
          </ranges>
        </level>
      </levels>
      <selections count="1">
        <selection n="[Range].[Sales_Channel].[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Date__Month" xr10:uid="{F35656C7-356C-4FAF-898C-56429250CD95}" sourceName="[Range].[Sale_Date (Month)]">
  <pivotTables>
    <pivotTable tabId="9" name="PivotTable3"/>
    <pivotTable tabId="12" name="PivotTable6"/>
    <pivotTable tabId="13" name="PivotTable7"/>
    <pivotTable tabId="14" name="PivotTable1"/>
    <pivotTable tabId="10" name="PivotTable4"/>
    <pivotTable tabId="11" name="PivotTable5"/>
  </pivotTables>
  <data>
    <olap pivotCacheId="495616205">
      <levels count="2">
        <level uniqueName="[Range].[Sale_Date (Month)].[(All)]" sourceCaption="(All)" count="0"/>
        <level uniqueName="[Range].[Sale_Date (Month)].[Sale_Date (Month)]" sourceCaption="Sale_Date (Month)" count="12">
          <ranges>
            <range startItem="0">
              <i n="[Range].[Sale_Date (Month)].&amp;[Jan]" c="Jan"/>
              <i n="[Range].[Sale_Date (Month)].&amp;[Feb]" c="Feb"/>
              <i n="[Range].[Sale_Date (Month)].&amp;[Mar]" c="Mar"/>
              <i n="[Range].[Sale_Date (Month)].&amp;[Apr]" c="Apr"/>
              <i n="[Range].[Sale_Date (Month)].&amp;[May]" c="May"/>
              <i n="[Range].[Sale_Date (Month)].&amp;[Jun]" c="Jun"/>
              <i n="[Range].[Sale_Date (Month)].&amp;[Jul]" c="Jul"/>
              <i n="[Range].[Sale_Date (Month)].&amp;[Aug]" c="Aug"/>
              <i n="[Range].[Sale_Date (Month)].&amp;[Sep]" c="Sep"/>
              <i n="[Range].[Sale_Date (Month)].&amp;[Oct]" c="Oct"/>
              <i n="[Range].[Sale_Date (Month)].&amp;[Nov]" c="Nov"/>
              <i n="[Range].[Sale_Date (Month)].&amp;[Dec]" c="Dec"/>
            </range>
          </ranges>
        </level>
      </levels>
      <selections count="1">
        <selection n="[Range].[Sale_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Type 1" xr10:uid="{25C24371-25B7-4C9B-B0A4-7E81C004157B}" cache="Slicer_Customer_Type" caption="Customer_Type" level="1" style="Slicer Style 2" rowHeight="234950"/>
  <slicer name="Region 1" xr10:uid="{238A7991-00FE-4D96-8125-3882DE89355F}" cache="Slicer_Region" caption="Region" level="1" style="Slicer Style 2" rowHeight="234950"/>
  <slicer name="Sales_Channel 1" xr10:uid="{7EBC7E97-B223-4A99-BC21-67E4080E049D}" cache="Slicer_Sales_Channel" caption="Sales_Channel" level="1" style="Slicer Style 2" rowHeight="234950"/>
  <slicer name="Sale_Date (Month) 1" xr10:uid="{AEFE27D7-09C6-4235-B621-6CE6A3B65C6E}" cache="Slicer_Sale_Date__Month" caption="Sale_Date (Month)" level="1" style="Slicer Style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Type" xr10:uid="{1887887E-9C29-44A0-AA38-1DA76FCF43CD}" cache="Slicer_Customer_Type" caption="Customer_Type" level="1" style="SlicerStyleDark6" rowHeight="234950"/>
  <slicer name="Region" xr10:uid="{62F5D3E6-AFC1-4D82-8BEC-B141DB348A28}" cache="Slicer_Region" caption="Region" level="1" style="SlicerStyleDark6" rowHeight="234950"/>
  <slicer name="Sales_Channel" xr10:uid="{07523401-E096-4FF7-A13B-AF7F97D962E1}" cache="Slicer_Sales_Channel" caption="Sales_Channel" level="1" style="SlicerStyleDark6" rowHeight="234950"/>
  <slicer name="Sale_Date (Month)" xr10:uid="{A0BC4DD5-48C9-480D-B200-ADE5BFB517B8}" cache="Slicer_Sale_Date__Month" caption="Sale_Date (Month)" level="1"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B11602D-AF75-48DC-9DAD-32ABC63578C8}" name="Table14" displayName="Table14" ref="A1:N4551" totalsRowShown="0" headerRowDxfId="10">
  <tableColumns count="14">
    <tableColumn id="1" xr3:uid="{C91DB2F2-0261-4C21-9D28-2768FB202F5B}" name="Product_ID"/>
    <tableColumn id="2" xr3:uid="{C3A80AD8-39C3-4BAD-B5E6-EB802A307105}" name="Sale_Date" dataDxfId="9"/>
    <tableColumn id="3" xr3:uid="{BD651601-0EEC-4139-80C6-813891724E13}" name="Sales_Rep"/>
    <tableColumn id="4" xr3:uid="{EB70309A-0794-4401-BE87-E031E62CF2E1}" name="Region"/>
    <tableColumn id="5" xr3:uid="{F9F62738-1378-45DC-A986-49B507A2D9AB}" name="Sales_Amount"/>
    <tableColumn id="6" xr3:uid="{A6A0D6AA-AA22-4220-A39B-C30EB46A246A}" name="Quantity_Sold"/>
    <tableColumn id="7" xr3:uid="{098D68DE-9B9A-409E-87F2-40B355456DDB}" name="Product_Category"/>
    <tableColumn id="8" xr3:uid="{58F4A386-A967-46C4-B816-ABB05B47F41B}" name="Unit_Cost" dataDxfId="8"/>
    <tableColumn id="9" xr3:uid="{955688DF-3D5E-4C9C-A689-0850A7BA57E8}" name="Unit_Price" dataDxfId="7"/>
    <tableColumn id="10" xr3:uid="{F78B55AB-61B7-4072-A32B-DAE52AC29015}" name="Customer_Type"/>
    <tableColumn id="11" xr3:uid="{785AA68E-A217-4805-AC9B-CB95E97511A4}" name="Discount"/>
    <tableColumn id="12" xr3:uid="{AAEC5A5B-833A-4DD9-9E0F-17E5BE17D57E}" name="Payment_Method" dataDxfId="6"/>
    <tableColumn id="13" xr3:uid="{55664A85-1674-49D6-A7B3-C0E1D4BBB700}" name="Sales_Channel" dataDxfId="5"/>
    <tableColumn id="14" xr3:uid="{D7B3F4EA-9D1D-4A9F-B198-C8C71DF6FE7F}" name="Sales_Rep2" dataDxfId="4">
      <calculatedColumnFormula>IF(ISBLANK(Table14[[#This Row],[Sales_Rep]]),"Unknown",Table14[[#This Row],[Sales_Rep]])</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47E60C-82E1-4F34-85D2-68F99421386E}" name="Table1" displayName="Table1" ref="A1:M4562" totalsRowShown="0" headerRowDxfId="3">
  <tableColumns count="13">
    <tableColumn id="1" xr3:uid="{C9E9CC38-53B0-40ED-BC11-44D08F04E768}" name="Product_ID"/>
    <tableColumn id="2" xr3:uid="{1AEC6F6D-28D6-47D0-9428-4E6D14E59B66}" name="Sale_Date" dataDxfId="2"/>
    <tableColumn id="3" xr3:uid="{43FC4B68-133E-4D3A-B7BE-91EAFE07F18B}" name="Sales_Rep"/>
    <tableColumn id="4" xr3:uid="{6E9B050E-A776-4EE2-9C7F-D2498A8F2684}" name="Region"/>
    <tableColumn id="5" xr3:uid="{49D2DE2C-D1FB-4285-894D-5AB37261E01B}" name="Sales_Amount"/>
    <tableColumn id="6" xr3:uid="{87B8DC9A-3CF8-43B0-80A7-6416249F188D}" name="Quantity_Sold"/>
    <tableColumn id="7" xr3:uid="{89EA34B9-55BD-4DFD-8E6E-1E3082036CA1}" name="Product_Category"/>
    <tableColumn id="8" xr3:uid="{91C6A139-F090-4A4F-B425-85F401D8537E}" name="Unit_Cost" dataDxfId="1"/>
    <tableColumn id="9" xr3:uid="{9DB59CB9-6222-4443-A0B9-F11A95D3BE2B}" name="Unit_Price"/>
    <tableColumn id="10" xr3:uid="{522A8ABE-CCBA-42F7-8D66-2A31F352751F}" name="Customer_Type"/>
    <tableColumn id="11" xr3:uid="{2BAEB257-675E-48D2-BB8A-23A1E8B4DA14}" name="Discount"/>
    <tableColumn id="12" xr3:uid="{6E32AB7A-1293-4DFB-89F0-397C977D6F1D}" name="Payment_Method" dataDxfId="0"/>
    <tableColumn id="13" xr3:uid="{4DE9D6E2-0C52-4679-818A-D0733E1ACE97}" name="Sales_Channel"/>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9AAAE-C486-4D94-9542-7943AEBDA59B}">
  <sheetPr>
    <tabColor rgb="FF10A028"/>
  </sheetPr>
  <dimension ref="A1:CX376"/>
  <sheetViews>
    <sheetView tabSelected="1" zoomScale="88" workbookViewId="0">
      <selection activeCell="N39" sqref="N39"/>
    </sheetView>
  </sheetViews>
  <sheetFormatPr defaultRowHeight="14.4" x14ac:dyDescent="0.3"/>
  <cols>
    <col min="1" max="1" width="2.33203125" customWidth="1"/>
    <col min="2" max="2" width="12.5546875" bestFit="1" customWidth="1"/>
  </cols>
  <sheetData>
    <row r="1" spans="1:102" ht="34.200000000000003"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c r="BQ1" s="17"/>
      <c r="BR1" s="17"/>
      <c r="BS1" s="17"/>
      <c r="BT1" s="17"/>
      <c r="BU1" s="17"/>
      <c r="BV1" s="17"/>
      <c r="BW1" s="17"/>
      <c r="BX1" s="17"/>
      <c r="BY1" s="17"/>
      <c r="BZ1" s="17"/>
      <c r="CA1" s="17"/>
      <c r="CB1" s="17"/>
      <c r="CC1" s="17"/>
      <c r="CD1" s="17"/>
      <c r="CE1" s="17"/>
      <c r="CF1" s="17"/>
      <c r="CG1" s="17"/>
      <c r="CH1" s="17"/>
      <c r="CI1" s="17"/>
      <c r="CJ1" s="17"/>
      <c r="CK1" s="17"/>
      <c r="CL1" s="17"/>
      <c r="CM1" s="17"/>
      <c r="CN1" s="17"/>
      <c r="CO1" s="17"/>
      <c r="CP1" s="17"/>
      <c r="CQ1" s="17"/>
      <c r="CR1" s="17"/>
      <c r="CS1" s="17"/>
      <c r="CT1" s="17"/>
      <c r="CU1" s="17"/>
      <c r="CV1" s="17"/>
      <c r="CW1" s="17"/>
      <c r="CX1" s="17"/>
    </row>
    <row r="2" spans="1:102" ht="21.6" customHeight="1" x14ac:dyDescent="0.3">
      <c r="A2" s="17"/>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c r="CS2" s="17"/>
      <c r="CT2" s="17"/>
      <c r="CU2" s="17"/>
      <c r="CV2" s="17"/>
      <c r="CW2" s="17"/>
      <c r="CX2" s="17"/>
    </row>
    <row r="3" spans="1:102" x14ac:dyDescent="0.3">
      <c r="A3" s="17"/>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c r="BF3" s="17"/>
      <c r="BG3" s="17"/>
      <c r="BH3" s="17"/>
      <c r="BI3" s="17"/>
      <c r="BJ3" s="17"/>
      <c r="BK3" s="17"/>
      <c r="BL3" s="17"/>
      <c r="BM3" s="17"/>
      <c r="BN3" s="17"/>
      <c r="BO3" s="17"/>
      <c r="BP3" s="17"/>
      <c r="BQ3" s="17"/>
      <c r="BR3" s="17"/>
      <c r="BS3" s="17"/>
      <c r="BT3" s="17"/>
      <c r="BU3" s="17"/>
      <c r="BV3" s="17"/>
      <c r="BW3" s="17"/>
      <c r="BX3" s="17"/>
      <c r="BY3" s="17"/>
      <c r="BZ3" s="17"/>
      <c r="CA3" s="17"/>
      <c r="CB3" s="17"/>
      <c r="CC3" s="17"/>
      <c r="CD3" s="17"/>
      <c r="CE3" s="17"/>
      <c r="CF3" s="17"/>
      <c r="CG3" s="17"/>
      <c r="CH3" s="17"/>
      <c r="CI3" s="17"/>
      <c r="CJ3" s="17"/>
      <c r="CK3" s="17"/>
      <c r="CL3" s="17"/>
      <c r="CM3" s="17"/>
      <c r="CN3" s="17"/>
      <c r="CO3" s="17"/>
      <c r="CP3" s="17"/>
      <c r="CQ3" s="17"/>
      <c r="CR3" s="17"/>
      <c r="CS3" s="17"/>
      <c r="CT3" s="17"/>
      <c r="CU3" s="17"/>
      <c r="CV3" s="17"/>
      <c r="CW3" s="17"/>
      <c r="CX3" s="17"/>
    </row>
    <row r="4" spans="1:102" x14ac:dyDescent="0.3">
      <c r="A4" s="17"/>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17"/>
      <c r="CX4" s="17"/>
    </row>
    <row r="5" spans="1:102" x14ac:dyDescent="0.3">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row>
    <row r="6" spans="1:102" x14ac:dyDescent="0.3">
      <c r="A6" s="17"/>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c r="BU6" s="17"/>
      <c r="BV6" s="17"/>
      <c r="BW6" s="17"/>
      <c r="BX6" s="17"/>
      <c r="BY6" s="17"/>
      <c r="BZ6" s="17"/>
      <c r="CA6" s="17"/>
      <c r="CB6" s="17"/>
      <c r="CC6" s="17"/>
      <c r="CD6" s="17"/>
      <c r="CE6" s="17"/>
      <c r="CF6" s="17"/>
      <c r="CG6" s="17"/>
      <c r="CH6" s="17"/>
      <c r="CI6" s="17"/>
      <c r="CJ6" s="17"/>
      <c r="CK6" s="17"/>
      <c r="CL6" s="17"/>
      <c r="CM6" s="17"/>
      <c r="CN6" s="17"/>
      <c r="CO6" s="17"/>
      <c r="CP6" s="17"/>
      <c r="CQ6" s="17"/>
      <c r="CR6" s="17"/>
      <c r="CS6" s="17"/>
      <c r="CT6" s="17"/>
      <c r="CU6" s="17"/>
      <c r="CV6" s="17"/>
      <c r="CW6" s="17"/>
      <c r="CX6" s="17"/>
    </row>
    <row r="7" spans="1:102" x14ac:dyDescent="0.3">
      <c r="A7" s="17"/>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c r="BO7" s="17"/>
      <c r="BP7" s="17"/>
      <c r="BQ7" s="17"/>
      <c r="BR7" s="17"/>
      <c r="BS7" s="17"/>
      <c r="BT7" s="17"/>
      <c r="BU7" s="17"/>
      <c r="BV7" s="17"/>
      <c r="BW7" s="17"/>
      <c r="BX7" s="17"/>
      <c r="BY7" s="17"/>
      <c r="BZ7" s="17"/>
      <c r="CA7" s="17"/>
      <c r="CB7" s="17"/>
      <c r="CC7" s="17"/>
      <c r="CD7" s="17"/>
      <c r="CE7" s="17"/>
      <c r="CF7" s="17"/>
      <c r="CG7" s="17"/>
      <c r="CH7" s="17"/>
      <c r="CI7" s="17"/>
      <c r="CJ7" s="17"/>
      <c r="CK7" s="17"/>
      <c r="CL7" s="17"/>
      <c r="CM7" s="17"/>
      <c r="CN7" s="17"/>
      <c r="CO7" s="17"/>
      <c r="CP7" s="17"/>
      <c r="CQ7" s="17"/>
      <c r="CR7" s="17"/>
      <c r="CS7" s="17"/>
      <c r="CT7" s="17"/>
      <c r="CU7" s="17"/>
      <c r="CV7" s="17"/>
      <c r="CW7" s="17"/>
      <c r="CX7" s="17"/>
    </row>
    <row r="8" spans="1:102" x14ac:dyDescent="0.3">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row>
    <row r="9" spans="1:102" x14ac:dyDescent="0.3">
      <c r="A9" s="17"/>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c r="CH9" s="17"/>
      <c r="CI9" s="17"/>
      <c r="CJ9" s="17"/>
      <c r="CK9" s="17"/>
      <c r="CL9" s="17"/>
      <c r="CM9" s="17"/>
      <c r="CN9" s="17"/>
      <c r="CO9" s="17"/>
      <c r="CP9" s="17"/>
      <c r="CQ9" s="17"/>
      <c r="CR9" s="17"/>
      <c r="CS9" s="17"/>
      <c r="CT9" s="17"/>
      <c r="CU9" s="17"/>
      <c r="CV9" s="17"/>
      <c r="CW9" s="17"/>
      <c r="CX9" s="17"/>
    </row>
    <row r="10" spans="1:102" x14ac:dyDescent="0.3">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row>
    <row r="11" spans="1:102" x14ac:dyDescent="0.3">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c r="BU11" s="17"/>
      <c r="BV11" s="17"/>
      <c r="BW11" s="17"/>
      <c r="BX11" s="17"/>
      <c r="BY11" s="17"/>
      <c r="BZ11" s="17"/>
      <c r="CA11" s="17"/>
      <c r="CB11" s="17"/>
      <c r="CC11" s="17"/>
      <c r="CD11" s="17"/>
      <c r="CE11" s="17"/>
      <c r="CF11" s="17"/>
      <c r="CG11" s="17"/>
      <c r="CH11" s="17"/>
      <c r="CI11" s="17"/>
      <c r="CJ11" s="17"/>
      <c r="CK11" s="17"/>
      <c r="CL11" s="17"/>
      <c r="CM11" s="17"/>
      <c r="CN11" s="17"/>
      <c r="CO11" s="17"/>
      <c r="CP11" s="17"/>
      <c r="CQ11" s="17"/>
      <c r="CR11" s="17"/>
      <c r="CS11" s="17"/>
      <c r="CT11" s="17"/>
      <c r="CU11" s="17"/>
      <c r="CV11" s="17"/>
      <c r="CW11" s="17"/>
      <c r="CX11" s="17"/>
    </row>
    <row r="12" spans="1:102" x14ac:dyDescent="0.3">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c r="BU12" s="17"/>
      <c r="BV12" s="17"/>
      <c r="BW12" s="17"/>
      <c r="BX12" s="17"/>
      <c r="BY12" s="17"/>
      <c r="BZ12" s="17"/>
      <c r="CA12" s="17"/>
      <c r="CB12" s="17"/>
      <c r="CC12" s="17"/>
      <c r="CD12" s="17"/>
      <c r="CE12" s="17"/>
      <c r="CF12" s="17"/>
      <c r="CG12" s="17"/>
      <c r="CH12" s="17"/>
      <c r="CI12" s="17"/>
      <c r="CJ12" s="17"/>
      <c r="CK12" s="17"/>
      <c r="CL12" s="17"/>
      <c r="CM12" s="17"/>
      <c r="CN12" s="17"/>
      <c r="CO12" s="17"/>
      <c r="CP12" s="17"/>
      <c r="CQ12" s="17"/>
      <c r="CR12" s="17"/>
      <c r="CS12" s="17"/>
      <c r="CT12" s="17"/>
      <c r="CU12" s="17"/>
      <c r="CV12" s="17"/>
      <c r="CW12" s="17"/>
      <c r="CX12" s="17"/>
    </row>
    <row r="13" spans="1:102" x14ac:dyDescent="0.3">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c r="CH13" s="17"/>
      <c r="CI13" s="17"/>
      <c r="CJ13" s="17"/>
      <c r="CK13" s="17"/>
      <c r="CL13" s="17"/>
      <c r="CM13" s="17"/>
      <c r="CN13" s="17"/>
      <c r="CO13" s="17"/>
      <c r="CP13" s="17"/>
      <c r="CQ13" s="17"/>
      <c r="CR13" s="17"/>
      <c r="CS13" s="17"/>
      <c r="CT13" s="17"/>
      <c r="CU13" s="17"/>
      <c r="CV13" s="17"/>
      <c r="CW13" s="17"/>
      <c r="CX13" s="17"/>
    </row>
    <row r="14" spans="1:102" x14ac:dyDescent="0.3">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c r="BU14" s="17"/>
      <c r="BV14" s="17"/>
      <c r="BW14" s="17"/>
      <c r="BX14" s="17"/>
      <c r="BY14" s="17"/>
      <c r="BZ14" s="17"/>
      <c r="CA14" s="17"/>
      <c r="CB14" s="17"/>
      <c r="CC14" s="17"/>
      <c r="CD14" s="17"/>
      <c r="CE14" s="17"/>
      <c r="CF14" s="17"/>
      <c r="CG14" s="17"/>
      <c r="CH14" s="17"/>
      <c r="CI14" s="17"/>
      <c r="CJ14" s="17"/>
      <c r="CK14" s="17"/>
      <c r="CL14" s="17"/>
      <c r="CM14" s="17"/>
      <c r="CN14" s="17"/>
      <c r="CO14" s="17"/>
      <c r="CP14" s="17"/>
      <c r="CQ14" s="17"/>
      <c r="CR14" s="17"/>
      <c r="CS14" s="17"/>
      <c r="CT14" s="17"/>
      <c r="CU14" s="17"/>
      <c r="CV14" s="17"/>
      <c r="CW14" s="17"/>
      <c r="CX14" s="17"/>
    </row>
    <row r="15" spans="1:102" x14ac:dyDescent="0.3">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c r="BU15" s="17"/>
      <c r="BV15" s="17"/>
      <c r="BW15" s="17"/>
      <c r="BX15" s="17"/>
      <c r="BY15" s="17"/>
      <c r="BZ15" s="17"/>
      <c r="CA15" s="17"/>
      <c r="CB15" s="17"/>
      <c r="CC15" s="17"/>
      <c r="CD15" s="17"/>
      <c r="CE15" s="17"/>
      <c r="CF15" s="17"/>
      <c r="CG15" s="17"/>
      <c r="CH15" s="17"/>
      <c r="CI15" s="17"/>
      <c r="CJ15" s="17"/>
      <c r="CK15" s="17"/>
      <c r="CL15" s="17"/>
      <c r="CM15" s="17"/>
      <c r="CN15" s="17"/>
      <c r="CO15" s="17"/>
      <c r="CP15" s="17"/>
      <c r="CQ15" s="17"/>
      <c r="CR15" s="17"/>
      <c r="CS15" s="17"/>
      <c r="CT15" s="17"/>
      <c r="CU15" s="17"/>
      <c r="CV15" s="17"/>
      <c r="CW15" s="17"/>
      <c r="CX15" s="17"/>
    </row>
    <row r="16" spans="1:102" x14ac:dyDescent="0.3">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c r="BT16" s="17"/>
      <c r="BU16" s="17"/>
      <c r="BV16" s="17"/>
      <c r="BW16" s="17"/>
      <c r="BX16" s="17"/>
      <c r="BY16" s="17"/>
      <c r="BZ16" s="17"/>
      <c r="CA16" s="17"/>
      <c r="CB16" s="17"/>
      <c r="CC16" s="17"/>
      <c r="CD16" s="17"/>
      <c r="CE16" s="17"/>
      <c r="CF16" s="17"/>
      <c r="CG16" s="17"/>
      <c r="CH16" s="17"/>
      <c r="CI16" s="17"/>
      <c r="CJ16" s="17"/>
      <c r="CK16" s="17"/>
      <c r="CL16" s="17"/>
      <c r="CM16" s="17"/>
      <c r="CN16" s="17"/>
      <c r="CO16" s="17"/>
      <c r="CP16" s="17"/>
      <c r="CQ16" s="17"/>
      <c r="CR16" s="17"/>
      <c r="CS16" s="17"/>
      <c r="CT16" s="17"/>
      <c r="CU16" s="17"/>
      <c r="CV16" s="17"/>
      <c r="CW16" s="17"/>
      <c r="CX16" s="17"/>
    </row>
    <row r="17" spans="1:102" x14ac:dyDescent="0.3">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7"/>
      <c r="BP17" s="17"/>
      <c r="BQ17" s="17"/>
      <c r="BR17" s="17"/>
      <c r="BS17" s="17"/>
      <c r="BT17" s="17"/>
      <c r="BU17" s="17"/>
      <c r="BV17" s="17"/>
      <c r="BW17" s="17"/>
      <c r="BX17" s="17"/>
      <c r="BY17" s="17"/>
      <c r="BZ17" s="17"/>
      <c r="CA17" s="17"/>
      <c r="CB17" s="17"/>
      <c r="CC17" s="17"/>
      <c r="CD17" s="17"/>
      <c r="CE17" s="17"/>
      <c r="CF17" s="17"/>
      <c r="CG17" s="17"/>
      <c r="CH17" s="17"/>
      <c r="CI17" s="17"/>
      <c r="CJ17" s="17"/>
      <c r="CK17" s="17"/>
      <c r="CL17" s="17"/>
      <c r="CM17" s="17"/>
      <c r="CN17" s="17"/>
      <c r="CO17" s="17"/>
      <c r="CP17" s="17"/>
      <c r="CQ17" s="17"/>
      <c r="CR17" s="17"/>
      <c r="CS17" s="17"/>
      <c r="CT17" s="17"/>
      <c r="CU17" s="17"/>
      <c r="CV17" s="17"/>
      <c r="CW17" s="17"/>
      <c r="CX17" s="17"/>
    </row>
    <row r="18" spans="1:102" x14ac:dyDescent="0.3">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c r="BP18" s="17"/>
      <c r="BQ18" s="17"/>
      <c r="BR18" s="17"/>
      <c r="BS18" s="17"/>
      <c r="BT18" s="17"/>
      <c r="BU18" s="17"/>
      <c r="BV18" s="17"/>
      <c r="BW18" s="17"/>
      <c r="BX18" s="17"/>
      <c r="BY18" s="17"/>
      <c r="BZ18" s="17"/>
      <c r="CA18" s="17"/>
      <c r="CB18" s="17"/>
      <c r="CC18" s="17"/>
      <c r="CD18" s="17"/>
      <c r="CE18" s="17"/>
      <c r="CF18" s="17"/>
      <c r="CG18" s="17"/>
      <c r="CH18" s="17"/>
      <c r="CI18" s="17"/>
      <c r="CJ18" s="17"/>
      <c r="CK18" s="17"/>
      <c r="CL18" s="17"/>
      <c r="CM18" s="17"/>
      <c r="CN18" s="17"/>
      <c r="CO18" s="17"/>
      <c r="CP18" s="17"/>
      <c r="CQ18" s="17"/>
      <c r="CR18" s="17"/>
      <c r="CS18" s="17"/>
      <c r="CT18" s="17"/>
      <c r="CU18" s="17"/>
      <c r="CV18" s="17"/>
      <c r="CW18" s="17"/>
      <c r="CX18" s="17"/>
    </row>
    <row r="19" spans="1:102" x14ac:dyDescent="0.3">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c r="BO19" s="17"/>
      <c r="BP19" s="17"/>
      <c r="BQ19" s="17"/>
      <c r="BR19" s="17"/>
      <c r="BS19" s="17"/>
      <c r="BT19" s="17"/>
      <c r="BU19" s="17"/>
      <c r="BV19" s="17"/>
      <c r="BW19" s="17"/>
      <c r="BX19" s="17"/>
      <c r="BY19" s="17"/>
      <c r="BZ19" s="17"/>
      <c r="CA19" s="17"/>
      <c r="CB19" s="17"/>
      <c r="CC19" s="17"/>
      <c r="CD19" s="17"/>
      <c r="CE19" s="17"/>
      <c r="CF19" s="17"/>
      <c r="CG19" s="17"/>
      <c r="CH19" s="17"/>
      <c r="CI19" s="17"/>
      <c r="CJ19" s="17"/>
      <c r="CK19" s="17"/>
      <c r="CL19" s="17"/>
      <c r="CM19" s="17"/>
      <c r="CN19" s="17"/>
      <c r="CO19" s="17"/>
      <c r="CP19" s="17"/>
      <c r="CQ19" s="17"/>
      <c r="CR19" s="17"/>
      <c r="CS19" s="17"/>
      <c r="CT19" s="17"/>
      <c r="CU19" s="17"/>
      <c r="CV19" s="17"/>
      <c r="CW19" s="17"/>
      <c r="CX19" s="17"/>
    </row>
    <row r="20" spans="1:102" x14ac:dyDescent="0.3">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c r="BT20" s="17"/>
      <c r="BU20" s="17"/>
      <c r="BV20" s="17"/>
      <c r="BW20" s="17"/>
      <c r="BX20" s="17"/>
      <c r="BY20" s="17"/>
      <c r="BZ20" s="17"/>
      <c r="CA20" s="17"/>
      <c r="CB20" s="17"/>
      <c r="CC20" s="17"/>
      <c r="CD20" s="17"/>
      <c r="CE20" s="17"/>
      <c r="CF20" s="17"/>
      <c r="CG20" s="17"/>
      <c r="CH20" s="17"/>
      <c r="CI20" s="17"/>
      <c r="CJ20" s="17"/>
      <c r="CK20" s="17"/>
      <c r="CL20" s="17"/>
      <c r="CM20" s="17"/>
      <c r="CN20" s="17"/>
      <c r="CO20" s="17"/>
      <c r="CP20" s="17"/>
      <c r="CQ20" s="17"/>
      <c r="CR20" s="17"/>
      <c r="CS20" s="17"/>
      <c r="CT20" s="17"/>
      <c r="CU20" s="17"/>
      <c r="CV20" s="17"/>
      <c r="CW20" s="17"/>
      <c r="CX20" s="17"/>
    </row>
    <row r="21" spans="1:102" x14ac:dyDescent="0.3">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c r="BU21" s="17"/>
      <c r="BV21" s="17"/>
      <c r="BW21" s="17"/>
      <c r="BX21" s="17"/>
      <c r="BY21" s="17"/>
      <c r="BZ21" s="17"/>
      <c r="CA21" s="17"/>
      <c r="CB21" s="17"/>
      <c r="CC21" s="17"/>
      <c r="CD21" s="17"/>
      <c r="CE21" s="17"/>
      <c r="CF21" s="17"/>
      <c r="CG21" s="17"/>
      <c r="CH21" s="17"/>
      <c r="CI21" s="17"/>
      <c r="CJ21" s="17"/>
      <c r="CK21" s="17"/>
      <c r="CL21" s="17"/>
      <c r="CM21" s="17"/>
      <c r="CN21" s="17"/>
      <c r="CO21" s="17"/>
      <c r="CP21" s="17"/>
      <c r="CQ21" s="17"/>
      <c r="CR21" s="17"/>
      <c r="CS21" s="17"/>
      <c r="CT21" s="17"/>
      <c r="CU21" s="17"/>
      <c r="CV21" s="17"/>
      <c r="CW21" s="17"/>
      <c r="CX21" s="17"/>
    </row>
    <row r="22" spans="1:102" x14ac:dyDescent="0.3">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c r="BJ22" s="17"/>
      <c r="BK22" s="17"/>
      <c r="BL22" s="17"/>
      <c r="BM22" s="17"/>
      <c r="BN22" s="17"/>
      <c r="BO22" s="17"/>
      <c r="BP22" s="17"/>
      <c r="BQ22" s="17"/>
      <c r="BR22" s="17"/>
      <c r="BS22" s="17"/>
      <c r="BT22" s="17"/>
      <c r="BU22" s="17"/>
      <c r="BV22" s="17"/>
      <c r="BW22" s="17"/>
      <c r="BX22" s="17"/>
      <c r="BY22" s="17"/>
      <c r="BZ22" s="17"/>
      <c r="CA22" s="17"/>
      <c r="CB22" s="17"/>
      <c r="CC22" s="17"/>
      <c r="CD22" s="17"/>
      <c r="CE22" s="17"/>
      <c r="CF22" s="17"/>
      <c r="CG22" s="17"/>
      <c r="CH22" s="17"/>
      <c r="CI22" s="17"/>
      <c r="CJ22" s="17"/>
      <c r="CK22" s="17"/>
      <c r="CL22" s="17"/>
      <c r="CM22" s="17"/>
      <c r="CN22" s="17"/>
      <c r="CO22" s="17"/>
      <c r="CP22" s="17"/>
      <c r="CQ22" s="17"/>
      <c r="CR22" s="17"/>
      <c r="CS22" s="17"/>
      <c r="CT22" s="17"/>
      <c r="CU22" s="17"/>
      <c r="CV22" s="17"/>
      <c r="CW22" s="17"/>
      <c r="CX22" s="17"/>
    </row>
    <row r="23" spans="1:102" x14ac:dyDescent="0.3">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c r="CW23" s="17"/>
      <c r="CX23" s="17"/>
    </row>
    <row r="24" spans="1:102" x14ac:dyDescent="0.3">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c r="BO24" s="17"/>
      <c r="BP24" s="17"/>
      <c r="BQ24" s="17"/>
      <c r="BR24" s="17"/>
      <c r="BS24" s="17"/>
      <c r="BT24" s="17"/>
      <c r="BU24" s="17"/>
      <c r="BV24" s="17"/>
      <c r="BW24" s="17"/>
      <c r="BX24" s="17"/>
      <c r="BY24" s="17"/>
      <c r="BZ24" s="17"/>
      <c r="CA24" s="17"/>
      <c r="CB24" s="17"/>
      <c r="CC24" s="17"/>
      <c r="CD24" s="17"/>
      <c r="CE24" s="17"/>
      <c r="CF24" s="17"/>
      <c r="CG24" s="17"/>
      <c r="CH24" s="17"/>
      <c r="CI24" s="17"/>
      <c r="CJ24" s="17"/>
      <c r="CK24" s="17"/>
      <c r="CL24" s="17"/>
      <c r="CM24" s="17"/>
      <c r="CN24" s="17"/>
      <c r="CO24" s="17"/>
      <c r="CP24" s="17"/>
      <c r="CQ24" s="17"/>
      <c r="CR24" s="17"/>
      <c r="CS24" s="17"/>
      <c r="CT24" s="17"/>
      <c r="CU24" s="17"/>
      <c r="CV24" s="17"/>
      <c r="CW24" s="17"/>
      <c r="CX24" s="17"/>
    </row>
    <row r="25" spans="1:102" x14ac:dyDescent="0.3">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c r="CR25" s="17"/>
      <c r="CS25" s="17"/>
      <c r="CT25" s="17"/>
      <c r="CU25" s="17"/>
      <c r="CV25" s="17"/>
      <c r="CW25" s="17"/>
      <c r="CX25" s="17"/>
    </row>
    <row r="26" spans="1:102" x14ac:dyDescent="0.3">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c r="BP26" s="17"/>
      <c r="BQ26" s="17"/>
      <c r="BR26" s="17"/>
      <c r="BS26" s="17"/>
      <c r="BT26" s="17"/>
      <c r="BU26" s="17"/>
      <c r="BV26" s="17"/>
      <c r="BW26" s="17"/>
      <c r="BX26" s="17"/>
      <c r="BY26" s="17"/>
      <c r="BZ26" s="17"/>
      <c r="CA26" s="17"/>
      <c r="CB26" s="17"/>
      <c r="CC26" s="17"/>
      <c r="CD26" s="17"/>
      <c r="CE26" s="17"/>
      <c r="CF26" s="17"/>
      <c r="CG26" s="17"/>
      <c r="CH26" s="17"/>
      <c r="CI26" s="17"/>
      <c r="CJ26" s="17"/>
      <c r="CK26" s="17"/>
      <c r="CL26" s="17"/>
      <c r="CM26" s="17"/>
      <c r="CN26" s="17"/>
      <c r="CO26" s="17"/>
      <c r="CP26" s="17"/>
      <c r="CQ26" s="17"/>
      <c r="CR26" s="17"/>
      <c r="CS26" s="17"/>
      <c r="CT26" s="17"/>
      <c r="CU26" s="17"/>
      <c r="CV26" s="17"/>
      <c r="CW26" s="17"/>
      <c r="CX26" s="17"/>
    </row>
    <row r="27" spans="1:102" x14ac:dyDescent="0.3">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c r="BT27" s="17"/>
      <c r="BU27" s="17"/>
      <c r="BV27" s="17"/>
      <c r="BW27" s="17"/>
      <c r="BX27" s="17"/>
      <c r="BY27" s="17"/>
      <c r="BZ27" s="17"/>
      <c r="CA27" s="17"/>
      <c r="CB27" s="17"/>
      <c r="CC27" s="17"/>
      <c r="CD27" s="17"/>
      <c r="CE27" s="17"/>
      <c r="CF27" s="17"/>
      <c r="CG27" s="17"/>
      <c r="CH27" s="17"/>
      <c r="CI27" s="17"/>
      <c r="CJ27" s="17"/>
      <c r="CK27" s="17"/>
      <c r="CL27" s="17"/>
      <c r="CM27" s="17"/>
      <c r="CN27" s="17"/>
      <c r="CO27" s="17"/>
      <c r="CP27" s="17"/>
      <c r="CQ27" s="17"/>
      <c r="CR27" s="17"/>
      <c r="CS27" s="17"/>
      <c r="CT27" s="17"/>
      <c r="CU27" s="17"/>
      <c r="CV27" s="17"/>
      <c r="CW27" s="17"/>
      <c r="CX27" s="17"/>
    </row>
    <row r="28" spans="1:102" x14ac:dyDescent="0.3">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c r="BP28" s="17"/>
      <c r="BQ28" s="17"/>
      <c r="BR28" s="17"/>
      <c r="BS28" s="17"/>
      <c r="BT28" s="17"/>
      <c r="BU28" s="17"/>
      <c r="BV28" s="17"/>
      <c r="BW28" s="17"/>
      <c r="BX28" s="17"/>
      <c r="BY28" s="17"/>
      <c r="BZ28" s="17"/>
      <c r="CA28" s="17"/>
      <c r="CB28" s="17"/>
      <c r="CC28" s="17"/>
      <c r="CD28" s="17"/>
      <c r="CE28" s="17"/>
      <c r="CF28" s="17"/>
      <c r="CG28" s="17"/>
      <c r="CH28" s="17"/>
      <c r="CI28" s="17"/>
      <c r="CJ28" s="17"/>
      <c r="CK28" s="17"/>
      <c r="CL28" s="17"/>
      <c r="CM28" s="17"/>
      <c r="CN28" s="17"/>
      <c r="CO28" s="17"/>
      <c r="CP28" s="17"/>
      <c r="CQ28" s="17"/>
      <c r="CR28" s="17"/>
      <c r="CS28" s="17"/>
      <c r="CT28" s="17"/>
      <c r="CU28" s="17"/>
      <c r="CV28" s="17"/>
      <c r="CW28" s="17"/>
      <c r="CX28" s="17"/>
    </row>
    <row r="29" spans="1:102" x14ac:dyDescent="0.3">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c r="BV29" s="17"/>
      <c r="BW29" s="17"/>
      <c r="BX29" s="17"/>
      <c r="BY29" s="17"/>
      <c r="BZ29" s="17"/>
      <c r="CA29" s="17"/>
      <c r="CB29" s="17"/>
      <c r="CC29" s="17"/>
      <c r="CD29" s="17"/>
      <c r="CE29" s="17"/>
      <c r="CF29" s="17"/>
      <c r="CG29" s="17"/>
      <c r="CH29" s="17"/>
      <c r="CI29" s="17"/>
      <c r="CJ29" s="17"/>
      <c r="CK29" s="17"/>
      <c r="CL29" s="17"/>
      <c r="CM29" s="17"/>
      <c r="CN29" s="17"/>
      <c r="CO29" s="17"/>
      <c r="CP29" s="17"/>
      <c r="CQ29" s="17"/>
      <c r="CR29" s="17"/>
      <c r="CS29" s="17"/>
      <c r="CT29" s="17"/>
      <c r="CU29" s="17"/>
      <c r="CV29" s="17"/>
      <c r="CW29" s="17"/>
      <c r="CX29" s="17"/>
    </row>
    <row r="30" spans="1:102" x14ac:dyDescent="0.3">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c r="BO30" s="17"/>
      <c r="BP30" s="17"/>
      <c r="BQ30" s="17"/>
      <c r="BR30" s="17"/>
      <c r="BS30" s="17"/>
      <c r="BT30" s="17"/>
      <c r="BU30" s="17"/>
      <c r="BV30" s="17"/>
      <c r="BW30" s="17"/>
      <c r="BX30" s="17"/>
      <c r="BY30" s="17"/>
      <c r="BZ30" s="17"/>
      <c r="CA30" s="17"/>
      <c r="CB30" s="17"/>
      <c r="CC30" s="17"/>
      <c r="CD30" s="17"/>
      <c r="CE30" s="17"/>
      <c r="CF30" s="17"/>
      <c r="CG30" s="17"/>
      <c r="CH30" s="17"/>
      <c r="CI30" s="17"/>
      <c r="CJ30" s="17"/>
      <c r="CK30" s="17"/>
      <c r="CL30" s="17"/>
      <c r="CM30" s="17"/>
      <c r="CN30" s="17"/>
      <c r="CO30" s="17"/>
      <c r="CP30" s="17"/>
      <c r="CQ30" s="17"/>
      <c r="CR30" s="17"/>
      <c r="CS30" s="17"/>
      <c r="CT30" s="17"/>
      <c r="CU30" s="17"/>
      <c r="CV30" s="17"/>
      <c r="CW30" s="17"/>
      <c r="CX30" s="17"/>
    </row>
    <row r="31" spans="1:102" x14ac:dyDescent="0.3">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c r="BP31" s="17"/>
      <c r="BQ31" s="17"/>
      <c r="BR31" s="17"/>
      <c r="BS31" s="17"/>
      <c r="BT31" s="17"/>
      <c r="BU31" s="17"/>
      <c r="BV31" s="17"/>
      <c r="BW31" s="17"/>
      <c r="BX31" s="17"/>
      <c r="BY31" s="17"/>
      <c r="BZ31" s="17"/>
      <c r="CA31" s="17"/>
      <c r="CB31" s="17"/>
      <c r="CC31" s="17"/>
      <c r="CD31" s="17"/>
      <c r="CE31" s="17"/>
      <c r="CF31" s="17"/>
      <c r="CG31" s="17"/>
      <c r="CH31" s="17"/>
      <c r="CI31" s="17"/>
      <c r="CJ31" s="17"/>
      <c r="CK31" s="17"/>
      <c r="CL31" s="17"/>
      <c r="CM31" s="17"/>
      <c r="CN31" s="17"/>
      <c r="CO31" s="17"/>
      <c r="CP31" s="17"/>
      <c r="CQ31" s="17"/>
      <c r="CR31" s="17"/>
      <c r="CS31" s="17"/>
      <c r="CT31" s="17"/>
      <c r="CU31" s="17"/>
      <c r="CV31" s="17"/>
      <c r="CW31" s="17"/>
      <c r="CX31" s="17"/>
    </row>
    <row r="32" spans="1:102" x14ac:dyDescent="0.3">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c r="BO32" s="17"/>
      <c r="BP32" s="17"/>
      <c r="BQ32" s="17"/>
      <c r="BR32" s="17"/>
      <c r="BS32" s="17"/>
      <c r="BT32" s="17"/>
      <c r="BU32" s="17"/>
      <c r="BV32" s="17"/>
      <c r="BW32" s="17"/>
      <c r="BX32" s="17"/>
      <c r="BY32" s="17"/>
      <c r="BZ32" s="17"/>
      <c r="CA32" s="17"/>
      <c r="CB32" s="17"/>
      <c r="CC32" s="17"/>
      <c r="CD32" s="17"/>
      <c r="CE32" s="17"/>
      <c r="CF32" s="17"/>
      <c r="CG32" s="17"/>
      <c r="CH32" s="17"/>
      <c r="CI32" s="17"/>
      <c r="CJ32" s="17"/>
      <c r="CK32" s="17"/>
      <c r="CL32" s="17"/>
      <c r="CM32" s="17"/>
      <c r="CN32" s="17"/>
      <c r="CO32" s="17"/>
      <c r="CP32" s="17"/>
      <c r="CQ32" s="17"/>
      <c r="CR32" s="17"/>
      <c r="CS32" s="17"/>
      <c r="CT32" s="17"/>
      <c r="CU32" s="17"/>
      <c r="CV32" s="17"/>
      <c r="CW32" s="17"/>
      <c r="CX32" s="17"/>
    </row>
    <row r="33" spans="1:102" x14ac:dyDescent="0.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c r="BO33" s="17"/>
      <c r="BP33" s="17"/>
      <c r="BQ33" s="17"/>
      <c r="BR33" s="17"/>
      <c r="BS33" s="17"/>
      <c r="BT33" s="17"/>
      <c r="BU33" s="17"/>
      <c r="BV33" s="17"/>
      <c r="BW33" s="17"/>
      <c r="BX33" s="17"/>
      <c r="BY33" s="17"/>
      <c r="BZ33" s="17"/>
      <c r="CA33" s="17"/>
      <c r="CB33" s="17"/>
      <c r="CC33" s="17"/>
      <c r="CD33" s="17"/>
      <c r="CE33" s="17"/>
      <c r="CF33" s="17"/>
      <c r="CG33" s="17"/>
      <c r="CH33" s="17"/>
      <c r="CI33" s="17"/>
      <c r="CJ33" s="17"/>
      <c r="CK33" s="17"/>
      <c r="CL33" s="17"/>
      <c r="CM33" s="17"/>
      <c r="CN33" s="17"/>
      <c r="CO33" s="17"/>
      <c r="CP33" s="17"/>
      <c r="CQ33" s="17"/>
      <c r="CR33" s="17"/>
      <c r="CS33" s="17"/>
      <c r="CT33" s="17"/>
      <c r="CU33" s="17"/>
      <c r="CV33" s="17"/>
      <c r="CW33" s="17"/>
      <c r="CX33" s="17"/>
    </row>
    <row r="34" spans="1:102" x14ac:dyDescent="0.3">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c r="BJ34" s="17"/>
      <c r="BK34" s="17"/>
      <c r="BL34" s="17"/>
      <c r="BM34" s="17"/>
      <c r="BN34" s="17"/>
      <c r="BO34" s="17"/>
      <c r="BP34" s="17"/>
      <c r="BQ34" s="17"/>
      <c r="BR34" s="17"/>
      <c r="BS34" s="17"/>
      <c r="BT34" s="17"/>
      <c r="BU34" s="17"/>
      <c r="BV34" s="17"/>
      <c r="BW34" s="17"/>
      <c r="BX34" s="17"/>
      <c r="BY34" s="17"/>
      <c r="BZ34" s="17"/>
      <c r="CA34" s="17"/>
      <c r="CB34" s="17"/>
      <c r="CC34" s="17"/>
      <c r="CD34" s="17"/>
      <c r="CE34" s="17"/>
      <c r="CF34" s="17"/>
      <c r="CG34" s="17"/>
      <c r="CH34" s="17"/>
      <c r="CI34" s="17"/>
      <c r="CJ34" s="17"/>
      <c r="CK34" s="17"/>
      <c r="CL34" s="17"/>
      <c r="CM34" s="17"/>
      <c r="CN34" s="17"/>
      <c r="CO34" s="17"/>
      <c r="CP34" s="17"/>
      <c r="CQ34" s="17"/>
      <c r="CR34" s="17"/>
      <c r="CS34" s="17"/>
      <c r="CT34" s="17"/>
      <c r="CU34" s="17"/>
      <c r="CV34" s="17"/>
      <c r="CW34" s="17"/>
      <c r="CX34" s="17"/>
    </row>
    <row r="35" spans="1:102" x14ac:dyDescent="0.3">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c r="BH35" s="17"/>
      <c r="BI35" s="17"/>
      <c r="BJ35" s="17"/>
      <c r="BK35" s="17"/>
      <c r="BL35" s="17"/>
      <c r="BM35" s="17"/>
      <c r="BN35" s="17"/>
      <c r="BO35" s="17"/>
      <c r="BP35" s="17"/>
      <c r="BQ35" s="17"/>
      <c r="BR35" s="17"/>
      <c r="BS35" s="17"/>
      <c r="BT35" s="17"/>
      <c r="BU35" s="17"/>
      <c r="BV35" s="17"/>
      <c r="BW35" s="17"/>
      <c r="BX35" s="17"/>
      <c r="BY35" s="17"/>
      <c r="BZ35" s="17"/>
      <c r="CA35" s="17"/>
      <c r="CB35" s="17"/>
      <c r="CC35" s="17"/>
      <c r="CD35" s="17"/>
      <c r="CE35" s="17"/>
      <c r="CF35" s="17"/>
      <c r="CG35" s="17"/>
      <c r="CH35" s="17"/>
      <c r="CI35" s="17"/>
      <c r="CJ35" s="17"/>
      <c r="CK35" s="17"/>
      <c r="CL35" s="17"/>
      <c r="CM35" s="17"/>
      <c r="CN35" s="17"/>
      <c r="CO35" s="17"/>
      <c r="CP35" s="17"/>
      <c r="CQ35" s="17"/>
      <c r="CR35" s="17"/>
      <c r="CS35" s="17"/>
      <c r="CT35" s="17"/>
      <c r="CU35" s="17"/>
      <c r="CV35" s="17"/>
      <c r="CW35" s="17"/>
      <c r="CX35" s="17"/>
    </row>
    <row r="36" spans="1:102" x14ac:dyDescent="0.3">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c r="BO36" s="17"/>
      <c r="BP36" s="17"/>
      <c r="BQ36" s="17"/>
      <c r="BR36" s="17"/>
      <c r="BS36" s="17"/>
      <c r="BT36" s="17"/>
      <c r="BU36" s="17"/>
      <c r="BV36" s="17"/>
      <c r="BW36" s="17"/>
      <c r="BX36" s="17"/>
      <c r="BY36" s="17"/>
      <c r="BZ36" s="17"/>
      <c r="CA36" s="17"/>
      <c r="CB36" s="17"/>
      <c r="CC36" s="17"/>
      <c r="CD36" s="17"/>
      <c r="CE36" s="17"/>
      <c r="CF36" s="17"/>
      <c r="CG36" s="17"/>
      <c r="CH36" s="17"/>
      <c r="CI36" s="17"/>
      <c r="CJ36" s="17"/>
      <c r="CK36" s="17"/>
      <c r="CL36" s="17"/>
      <c r="CM36" s="17"/>
      <c r="CN36" s="17"/>
      <c r="CO36" s="17"/>
      <c r="CP36" s="17"/>
      <c r="CQ36" s="17"/>
      <c r="CR36" s="17"/>
      <c r="CS36" s="17"/>
      <c r="CT36" s="17"/>
      <c r="CU36" s="17"/>
      <c r="CV36" s="17"/>
      <c r="CW36" s="17"/>
      <c r="CX36" s="17"/>
    </row>
    <row r="37" spans="1:102" x14ac:dyDescent="0.3">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c r="BO37" s="17"/>
      <c r="BP37" s="17"/>
      <c r="BQ37" s="17"/>
      <c r="BR37" s="17"/>
      <c r="BS37" s="17"/>
      <c r="BT37" s="17"/>
      <c r="BU37" s="17"/>
      <c r="BV37" s="17"/>
      <c r="BW37" s="17"/>
      <c r="BX37" s="17"/>
      <c r="BY37" s="17"/>
      <c r="BZ37" s="17"/>
      <c r="CA37" s="17"/>
      <c r="CB37" s="17"/>
      <c r="CC37" s="17"/>
      <c r="CD37" s="17"/>
      <c r="CE37" s="17"/>
      <c r="CF37" s="17"/>
      <c r="CG37" s="17"/>
      <c r="CH37" s="17"/>
      <c r="CI37" s="17"/>
      <c r="CJ37" s="17"/>
      <c r="CK37" s="17"/>
      <c r="CL37" s="17"/>
      <c r="CM37" s="17"/>
      <c r="CN37" s="17"/>
      <c r="CO37" s="17"/>
      <c r="CP37" s="17"/>
      <c r="CQ37" s="17"/>
      <c r="CR37" s="17"/>
      <c r="CS37" s="17"/>
      <c r="CT37" s="17"/>
      <c r="CU37" s="17"/>
      <c r="CV37" s="17"/>
      <c r="CW37" s="17"/>
      <c r="CX37" s="17"/>
    </row>
    <row r="38" spans="1:102" x14ac:dyDescent="0.3">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c r="BH38" s="17"/>
      <c r="BI38" s="17"/>
      <c r="BJ38" s="17"/>
      <c r="BK38" s="17"/>
      <c r="BL38" s="17"/>
      <c r="BM38" s="17"/>
      <c r="BN38" s="17"/>
      <c r="BO38" s="17"/>
      <c r="BP38" s="17"/>
      <c r="BQ38" s="17"/>
      <c r="BR38" s="17"/>
      <c r="BS38" s="17"/>
      <c r="BT38" s="17"/>
      <c r="BU38" s="17"/>
      <c r="BV38" s="17"/>
      <c r="BW38" s="17"/>
      <c r="BX38" s="17"/>
      <c r="BY38" s="17"/>
      <c r="BZ38" s="17"/>
      <c r="CA38" s="17"/>
      <c r="CB38" s="17"/>
      <c r="CC38" s="17"/>
      <c r="CD38" s="17"/>
      <c r="CE38" s="17"/>
      <c r="CF38" s="17"/>
      <c r="CG38" s="17"/>
      <c r="CH38" s="17"/>
      <c r="CI38" s="17"/>
      <c r="CJ38" s="17"/>
      <c r="CK38" s="17"/>
      <c r="CL38" s="17"/>
      <c r="CM38" s="17"/>
      <c r="CN38" s="17"/>
      <c r="CO38" s="17"/>
      <c r="CP38" s="17"/>
      <c r="CQ38" s="17"/>
      <c r="CR38" s="17"/>
      <c r="CS38" s="17"/>
      <c r="CT38" s="17"/>
      <c r="CU38" s="17"/>
      <c r="CV38" s="17"/>
      <c r="CW38" s="17"/>
      <c r="CX38" s="17"/>
    </row>
    <row r="39" spans="1:102" x14ac:dyDescent="0.3">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17"/>
      <c r="BO39" s="17"/>
      <c r="BP39" s="17"/>
      <c r="BQ39" s="17"/>
      <c r="BR39" s="17"/>
      <c r="BS39" s="17"/>
      <c r="BT39" s="17"/>
      <c r="BU39" s="17"/>
      <c r="BV39" s="17"/>
      <c r="BW39" s="17"/>
      <c r="BX39" s="17"/>
      <c r="BY39" s="17"/>
      <c r="BZ39" s="17"/>
      <c r="CA39" s="17"/>
      <c r="CB39" s="17"/>
      <c r="CC39" s="17"/>
      <c r="CD39" s="17"/>
      <c r="CE39" s="17"/>
      <c r="CF39" s="17"/>
      <c r="CG39" s="17"/>
      <c r="CH39" s="17"/>
      <c r="CI39" s="17"/>
      <c r="CJ39" s="17"/>
      <c r="CK39" s="17"/>
      <c r="CL39" s="17"/>
      <c r="CM39" s="17"/>
      <c r="CN39" s="17"/>
      <c r="CO39" s="17"/>
      <c r="CP39" s="17"/>
      <c r="CQ39" s="17"/>
      <c r="CR39" s="17"/>
      <c r="CS39" s="17"/>
      <c r="CT39" s="17"/>
      <c r="CU39" s="17"/>
      <c r="CV39" s="17"/>
      <c r="CW39" s="17"/>
      <c r="CX39" s="17"/>
    </row>
    <row r="40" spans="1:102" x14ac:dyDescent="0.3">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7"/>
      <c r="BK40" s="17"/>
      <c r="BL40" s="17"/>
      <c r="BM40" s="17"/>
      <c r="BN40" s="17"/>
      <c r="BO40" s="17"/>
      <c r="BP40" s="17"/>
      <c r="BQ40" s="17"/>
      <c r="BR40" s="17"/>
      <c r="BS40" s="17"/>
      <c r="BT40" s="17"/>
      <c r="BU40" s="17"/>
      <c r="BV40" s="17"/>
      <c r="BW40" s="17"/>
      <c r="BX40" s="17"/>
      <c r="BY40" s="17"/>
      <c r="BZ40" s="17"/>
      <c r="CA40" s="17"/>
      <c r="CB40" s="17"/>
      <c r="CC40" s="17"/>
      <c r="CD40" s="17"/>
      <c r="CE40" s="17"/>
      <c r="CF40" s="17"/>
      <c r="CG40" s="17"/>
      <c r="CH40" s="17"/>
      <c r="CI40" s="17"/>
      <c r="CJ40" s="17"/>
      <c r="CK40" s="17"/>
      <c r="CL40" s="17"/>
      <c r="CM40" s="17"/>
      <c r="CN40" s="17"/>
      <c r="CO40" s="17"/>
      <c r="CP40" s="17"/>
      <c r="CQ40" s="17"/>
      <c r="CR40" s="17"/>
      <c r="CS40" s="17"/>
      <c r="CT40" s="17"/>
      <c r="CU40" s="17"/>
      <c r="CV40" s="17"/>
      <c r="CW40" s="17"/>
      <c r="CX40" s="17"/>
    </row>
    <row r="41" spans="1:102" x14ac:dyDescent="0.3">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c r="BO41" s="17"/>
      <c r="BP41" s="17"/>
      <c r="BQ41" s="17"/>
      <c r="BR41" s="17"/>
      <c r="BS41" s="17"/>
      <c r="BT41" s="17"/>
      <c r="BU41" s="17"/>
      <c r="BV41" s="17"/>
      <c r="BW41" s="17"/>
      <c r="BX41" s="17"/>
      <c r="BY41" s="17"/>
      <c r="BZ41" s="17"/>
      <c r="CA41" s="17"/>
      <c r="CB41" s="17"/>
      <c r="CC41" s="17"/>
      <c r="CD41" s="17"/>
      <c r="CE41" s="17"/>
      <c r="CF41" s="17"/>
      <c r="CG41" s="17"/>
      <c r="CH41" s="17"/>
      <c r="CI41" s="17"/>
      <c r="CJ41" s="17"/>
      <c r="CK41" s="17"/>
      <c r="CL41" s="17"/>
      <c r="CM41" s="17"/>
      <c r="CN41" s="17"/>
      <c r="CO41" s="17"/>
      <c r="CP41" s="17"/>
      <c r="CQ41" s="17"/>
      <c r="CR41" s="17"/>
      <c r="CS41" s="17"/>
      <c r="CT41" s="17"/>
      <c r="CU41" s="17"/>
      <c r="CV41" s="17"/>
      <c r="CW41" s="17"/>
      <c r="CX41" s="17"/>
    </row>
    <row r="42" spans="1:102" x14ac:dyDescent="0.3">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7"/>
      <c r="BK42" s="17"/>
      <c r="BL42" s="17"/>
      <c r="BM42" s="17"/>
      <c r="BN42" s="17"/>
      <c r="BO42" s="17"/>
      <c r="BP42" s="17"/>
      <c r="BQ42" s="17"/>
      <c r="BR42" s="17"/>
      <c r="BS42" s="17"/>
      <c r="BT42" s="17"/>
      <c r="BU42" s="17"/>
      <c r="BV42" s="17"/>
      <c r="BW42" s="17"/>
      <c r="BX42" s="17"/>
      <c r="BY42" s="17"/>
      <c r="BZ42" s="17"/>
      <c r="CA42" s="17"/>
      <c r="CB42" s="17"/>
      <c r="CC42" s="17"/>
      <c r="CD42" s="17"/>
      <c r="CE42" s="17"/>
      <c r="CF42" s="17"/>
      <c r="CG42" s="17"/>
      <c r="CH42" s="17"/>
      <c r="CI42" s="17"/>
      <c r="CJ42" s="17"/>
      <c r="CK42" s="17"/>
      <c r="CL42" s="17"/>
      <c r="CM42" s="17"/>
      <c r="CN42" s="17"/>
      <c r="CO42" s="17"/>
      <c r="CP42" s="17"/>
      <c r="CQ42" s="17"/>
      <c r="CR42" s="17"/>
      <c r="CS42" s="17"/>
      <c r="CT42" s="17"/>
      <c r="CU42" s="17"/>
      <c r="CV42" s="17"/>
      <c r="CW42" s="17"/>
      <c r="CX42" s="17"/>
    </row>
    <row r="43" spans="1:102" x14ac:dyDescent="0.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c r="BF43" s="17"/>
      <c r="BG43" s="17"/>
      <c r="BH43" s="17"/>
      <c r="BI43" s="17"/>
      <c r="BJ43" s="17"/>
      <c r="BK43" s="17"/>
      <c r="BL43" s="17"/>
      <c r="BM43" s="17"/>
      <c r="BN43" s="17"/>
      <c r="BO43" s="17"/>
      <c r="BP43" s="17"/>
      <c r="BQ43" s="17"/>
      <c r="BR43" s="17"/>
      <c r="BS43" s="17"/>
      <c r="BT43" s="17"/>
      <c r="BU43" s="17"/>
      <c r="BV43" s="17"/>
      <c r="BW43" s="17"/>
      <c r="BX43" s="17"/>
      <c r="BY43" s="17"/>
      <c r="BZ43" s="17"/>
      <c r="CA43" s="17"/>
      <c r="CB43" s="17"/>
      <c r="CC43" s="17"/>
      <c r="CD43" s="17"/>
      <c r="CE43" s="17"/>
      <c r="CF43" s="17"/>
      <c r="CG43" s="17"/>
      <c r="CH43" s="17"/>
      <c r="CI43" s="17"/>
      <c r="CJ43" s="17"/>
      <c r="CK43" s="17"/>
      <c r="CL43" s="17"/>
      <c r="CM43" s="17"/>
      <c r="CN43" s="17"/>
      <c r="CO43" s="17"/>
      <c r="CP43" s="17"/>
      <c r="CQ43" s="17"/>
      <c r="CR43" s="17"/>
      <c r="CS43" s="17"/>
      <c r="CT43" s="17"/>
      <c r="CU43" s="17"/>
      <c r="CV43" s="17"/>
      <c r="CW43" s="17"/>
      <c r="CX43" s="17"/>
    </row>
    <row r="44" spans="1:102" x14ac:dyDescent="0.3">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c r="BK44" s="17"/>
      <c r="BL44" s="17"/>
      <c r="BM44" s="17"/>
      <c r="BN44" s="17"/>
      <c r="BO44" s="17"/>
      <c r="BP44" s="17"/>
      <c r="BQ44" s="17"/>
      <c r="BR44" s="17"/>
      <c r="BS44" s="17"/>
      <c r="BT44" s="17"/>
      <c r="BU44" s="17"/>
      <c r="BV44" s="17"/>
      <c r="BW44" s="17"/>
      <c r="BX44" s="17"/>
      <c r="BY44" s="17"/>
      <c r="BZ44" s="17"/>
      <c r="CA44" s="17"/>
      <c r="CB44" s="17"/>
      <c r="CC44" s="17"/>
      <c r="CD44" s="17"/>
      <c r="CE44" s="17"/>
      <c r="CF44" s="17"/>
      <c r="CG44" s="17"/>
      <c r="CH44" s="17"/>
      <c r="CI44" s="17"/>
      <c r="CJ44" s="17"/>
      <c r="CK44" s="17"/>
      <c r="CL44" s="17"/>
      <c r="CM44" s="17"/>
      <c r="CN44" s="17"/>
      <c r="CO44" s="17"/>
      <c r="CP44" s="17"/>
      <c r="CQ44" s="17"/>
      <c r="CR44" s="17"/>
      <c r="CS44" s="17"/>
      <c r="CT44" s="17"/>
      <c r="CU44" s="17"/>
      <c r="CV44" s="17"/>
      <c r="CW44" s="17"/>
      <c r="CX44" s="17"/>
    </row>
    <row r="45" spans="1:102" x14ac:dyDescent="0.3">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c r="CH45" s="17"/>
      <c r="CI45" s="17"/>
      <c r="CJ45" s="17"/>
      <c r="CK45" s="17"/>
      <c r="CL45" s="17"/>
      <c r="CM45" s="17"/>
      <c r="CN45" s="17"/>
      <c r="CO45" s="17"/>
      <c r="CP45" s="17"/>
      <c r="CQ45" s="17"/>
      <c r="CR45" s="17"/>
      <c r="CS45" s="17"/>
      <c r="CT45" s="17"/>
      <c r="CU45" s="17"/>
      <c r="CV45" s="17"/>
      <c r="CW45" s="17"/>
      <c r="CX45" s="17"/>
    </row>
    <row r="46" spans="1:102" x14ac:dyDescent="0.3">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7"/>
      <c r="CI46" s="17"/>
      <c r="CJ46" s="17"/>
      <c r="CK46" s="17"/>
      <c r="CL46" s="17"/>
      <c r="CM46" s="17"/>
      <c r="CN46" s="17"/>
      <c r="CO46" s="17"/>
      <c r="CP46" s="17"/>
      <c r="CQ46" s="17"/>
      <c r="CR46" s="17"/>
      <c r="CS46" s="17"/>
      <c r="CT46" s="17"/>
      <c r="CU46" s="17"/>
      <c r="CV46" s="17"/>
      <c r="CW46" s="17"/>
      <c r="CX46" s="17"/>
    </row>
    <row r="47" spans="1:102" x14ac:dyDescent="0.3">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c r="BP47" s="17"/>
      <c r="BQ47" s="17"/>
      <c r="BR47" s="17"/>
      <c r="BS47" s="17"/>
      <c r="BT47" s="17"/>
      <c r="BU47" s="17"/>
      <c r="BV47" s="17"/>
      <c r="BW47" s="17"/>
      <c r="BX47" s="17"/>
      <c r="BY47" s="17"/>
      <c r="BZ47" s="17"/>
      <c r="CA47" s="17"/>
      <c r="CB47" s="17"/>
      <c r="CC47" s="17"/>
      <c r="CD47" s="17"/>
      <c r="CE47" s="17"/>
      <c r="CF47" s="17"/>
      <c r="CG47" s="17"/>
      <c r="CH47" s="17"/>
      <c r="CI47" s="17"/>
      <c r="CJ47" s="17"/>
      <c r="CK47" s="17"/>
      <c r="CL47" s="17"/>
      <c r="CM47" s="17"/>
      <c r="CN47" s="17"/>
      <c r="CO47" s="17"/>
      <c r="CP47" s="17"/>
      <c r="CQ47" s="17"/>
      <c r="CR47" s="17"/>
      <c r="CS47" s="17"/>
      <c r="CT47" s="17"/>
      <c r="CU47" s="17"/>
      <c r="CV47" s="17"/>
      <c r="CW47" s="17"/>
      <c r="CX47" s="17"/>
    </row>
    <row r="48" spans="1:102" x14ac:dyDescent="0.3">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c r="BK48" s="17"/>
      <c r="BL48" s="17"/>
      <c r="BM48" s="17"/>
      <c r="BN48" s="17"/>
      <c r="BO48" s="17"/>
      <c r="BP48" s="17"/>
      <c r="BQ48" s="17"/>
      <c r="BR48" s="17"/>
      <c r="BS48" s="17"/>
      <c r="BT48" s="17"/>
      <c r="BU48" s="17"/>
      <c r="BV48" s="17"/>
      <c r="BW48" s="17"/>
      <c r="BX48" s="17"/>
      <c r="BY48" s="17"/>
      <c r="BZ48" s="17"/>
      <c r="CA48" s="17"/>
      <c r="CB48" s="17"/>
      <c r="CC48" s="17"/>
      <c r="CD48" s="17"/>
      <c r="CE48" s="17"/>
      <c r="CF48" s="17"/>
      <c r="CG48" s="17"/>
      <c r="CH48" s="17"/>
      <c r="CI48" s="17"/>
      <c r="CJ48" s="17"/>
      <c r="CK48" s="17"/>
      <c r="CL48" s="17"/>
      <c r="CM48" s="17"/>
      <c r="CN48" s="17"/>
      <c r="CO48" s="17"/>
      <c r="CP48" s="17"/>
      <c r="CQ48" s="17"/>
      <c r="CR48" s="17"/>
      <c r="CS48" s="17"/>
      <c r="CT48" s="17"/>
      <c r="CU48" s="17"/>
      <c r="CV48" s="17"/>
      <c r="CW48" s="17"/>
      <c r="CX48" s="17"/>
    </row>
    <row r="49" spans="1:102" x14ac:dyDescent="0.3">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c r="BK49" s="17"/>
      <c r="BL49" s="17"/>
      <c r="BM49" s="17"/>
      <c r="BN49" s="17"/>
      <c r="BO49" s="17"/>
      <c r="BP49" s="17"/>
      <c r="BQ49" s="17"/>
      <c r="BR49" s="17"/>
      <c r="BS49" s="17"/>
      <c r="BT49" s="17"/>
      <c r="BU49" s="17"/>
      <c r="BV49" s="17"/>
      <c r="BW49" s="17"/>
      <c r="BX49" s="17"/>
      <c r="BY49" s="17"/>
      <c r="BZ49" s="17"/>
      <c r="CA49" s="17"/>
      <c r="CB49" s="17"/>
      <c r="CC49" s="17"/>
      <c r="CD49" s="17"/>
      <c r="CE49" s="17"/>
      <c r="CF49" s="17"/>
      <c r="CG49" s="17"/>
      <c r="CH49" s="17"/>
      <c r="CI49" s="17"/>
      <c r="CJ49" s="17"/>
      <c r="CK49" s="17"/>
      <c r="CL49" s="17"/>
      <c r="CM49" s="17"/>
      <c r="CN49" s="17"/>
      <c r="CO49" s="17"/>
      <c r="CP49" s="17"/>
      <c r="CQ49" s="17"/>
      <c r="CR49" s="17"/>
      <c r="CS49" s="17"/>
      <c r="CT49" s="17"/>
      <c r="CU49" s="17"/>
      <c r="CV49" s="17"/>
      <c r="CW49" s="17"/>
      <c r="CX49" s="17"/>
    </row>
    <row r="50" spans="1:102" x14ac:dyDescent="0.3">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F50" s="17"/>
      <c r="BG50" s="17"/>
      <c r="BH50" s="17"/>
      <c r="BI50" s="17"/>
      <c r="BJ50" s="17"/>
      <c r="BK50" s="17"/>
      <c r="BL50" s="17"/>
      <c r="BM50" s="17"/>
      <c r="BN50" s="17"/>
      <c r="BO50" s="17"/>
      <c r="BP50" s="17"/>
      <c r="BQ50" s="17"/>
      <c r="BR50" s="17"/>
      <c r="BS50" s="17"/>
      <c r="BT50" s="17"/>
      <c r="BU50" s="17"/>
      <c r="BV50" s="17"/>
      <c r="BW50" s="17"/>
      <c r="BX50" s="17"/>
      <c r="BY50" s="17"/>
      <c r="BZ50" s="17"/>
      <c r="CA50" s="17"/>
      <c r="CB50" s="17"/>
      <c r="CC50" s="17"/>
      <c r="CD50" s="17"/>
      <c r="CE50" s="17"/>
      <c r="CF50" s="17"/>
      <c r="CG50" s="17"/>
      <c r="CH50" s="17"/>
      <c r="CI50" s="17"/>
      <c r="CJ50" s="17"/>
      <c r="CK50" s="17"/>
      <c r="CL50" s="17"/>
      <c r="CM50" s="17"/>
      <c r="CN50" s="17"/>
      <c r="CO50" s="17"/>
      <c r="CP50" s="17"/>
      <c r="CQ50" s="17"/>
      <c r="CR50" s="17"/>
      <c r="CS50" s="17"/>
      <c r="CT50" s="17"/>
      <c r="CU50" s="17"/>
      <c r="CV50" s="17"/>
      <c r="CW50" s="17"/>
      <c r="CX50" s="17"/>
    </row>
    <row r="51" spans="1:102" x14ac:dyDescent="0.3">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F51" s="17"/>
      <c r="BG51" s="17"/>
      <c r="BH51" s="17"/>
      <c r="BI51" s="17"/>
      <c r="BJ51" s="17"/>
      <c r="BK51" s="17"/>
      <c r="BL51" s="17"/>
      <c r="BM51" s="17"/>
      <c r="BN51" s="17"/>
      <c r="BO51" s="17"/>
      <c r="BP51" s="17"/>
      <c r="BQ51" s="17"/>
      <c r="BR51" s="17"/>
      <c r="BS51" s="17"/>
      <c r="BT51" s="17"/>
      <c r="BU51" s="17"/>
      <c r="BV51" s="17"/>
      <c r="BW51" s="17"/>
      <c r="BX51" s="17"/>
      <c r="BY51" s="17"/>
      <c r="BZ51" s="17"/>
      <c r="CA51" s="17"/>
      <c r="CB51" s="17"/>
      <c r="CC51" s="17"/>
      <c r="CD51" s="17"/>
      <c r="CE51" s="17"/>
      <c r="CF51" s="17"/>
      <c r="CG51" s="17"/>
      <c r="CH51" s="17"/>
      <c r="CI51" s="17"/>
      <c r="CJ51" s="17"/>
      <c r="CK51" s="17"/>
      <c r="CL51" s="17"/>
      <c r="CM51" s="17"/>
      <c r="CN51" s="17"/>
      <c r="CO51" s="17"/>
      <c r="CP51" s="17"/>
      <c r="CQ51" s="17"/>
      <c r="CR51" s="17"/>
      <c r="CS51" s="17"/>
      <c r="CT51" s="17"/>
      <c r="CU51" s="17"/>
      <c r="CV51" s="17"/>
      <c r="CW51" s="17"/>
      <c r="CX51" s="17"/>
    </row>
    <row r="52" spans="1:102" x14ac:dyDescent="0.3">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c r="BK52" s="17"/>
      <c r="BL52" s="17"/>
      <c r="BM52" s="17"/>
      <c r="BN52" s="17"/>
      <c r="BO52" s="17"/>
      <c r="BP52" s="17"/>
      <c r="BQ52" s="17"/>
      <c r="BR52" s="17"/>
      <c r="BS52" s="17"/>
      <c r="BT52" s="17"/>
      <c r="BU52" s="17"/>
      <c r="BV52" s="17"/>
      <c r="BW52" s="17"/>
      <c r="BX52" s="17"/>
      <c r="BY52" s="17"/>
      <c r="BZ52" s="17"/>
      <c r="CA52" s="17"/>
      <c r="CB52" s="17"/>
      <c r="CC52" s="17"/>
      <c r="CD52" s="17"/>
      <c r="CE52" s="17"/>
      <c r="CF52" s="17"/>
      <c r="CG52" s="17"/>
      <c r="CH52" s="17"/>
      <c r="CI52" s="17"/>
      <c r="CJ52" s="17"/>
      <c r="CK52" s="17"/>
      <c r="CL52" s="17"/>
      <c r="CM52" s="17"/>
      <c r="CN52" s="17"/>
      <c r="CO52" s="17"/>
      <c r="CP52" s="17"/>
      <c r="CQ52" s="17"/>
      <c r="CR52" s="17"/>
      <c r="CS52" s="17"/>
      <c r="CT52" s="17"/>
      <c r="CU52" s="17"/>
      <c r="CV52" s="17"/>
      <c r="CW52" s="17"/>
      <c r="CX52" s="17"/>
    </row>
    <row r="53" spans="1:102" x14ac:dyDescent="0.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F53" s="17"/>
      <c r="BG53" s="17"/>
      <c r="BH53" s="17"/>
      <c r="BI53" s="17"/>
      <c r="BJ53" s="17"/>
      <c r="BK53" s="17"/>
      <c r="BL53" s="17"/>
      <c r="BM53" s="17"/>
      <c r="BN53" s="17"/>
      <c r="BO53" s="17"/>
      <c r="BP53" s="17"/>
      <c r="BQ53" s="17"/>
      <c r="BR53" s="17"/>
      <c r="BS53" s="17"/>
      <c r="BT53" s="17"/>
      <c r="BU53" s="17"/>
      <c r="BV53" s="17"/>
      <c r="BW53" s="17"/>
      <c r="BX53" s="17"/>
      <c r="BY53" s="17"/>
      <c r="BZ53" s="17"/>
      <c r="CA53" s="17"/>
      <c r="CB53" s="17"/>
      <c r="CC53" s="17"/>
      <c r="CD53" s="17"/>
      <c r="CE53" s="17"/>
      <c r="CF53" s="17"/>
      <c r="CG53" s="17"/>
      <c r="CH53" s="17"/>
      <c r="CI53" s="17"/>
      <c r="CJ53" s="17"/>
      <c r="CK53" s="17"/>
      <c r="CL53" s="17"/>
      <c r="CM53" s="17"/>
      <c r="CN53" s="17"/>
      <c r="CO53" s="17"/>
      <c r="CP53" s="17"/>
      <c r="CQ53" s="17"/>
      <c r="CR53" s="17"/>
      <c r="CS53" s="17"/>
      <c r="CT53" s="17"/>
      <c r="CU53" s="17"/>
      <c r="CV53" s="17"/>
      <c r="CW53" s="17"/>
      <c r="CX53" s="17"/>
    </row>
    <row r="54" spans="1:102" x14ac:dyDescent="0.3">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c r="BQ54" s="17"/>
      <c r="BR54" s="17"/>
      <c r="BS54" s="17"/>
      <c r="BT54" s="17"/>
      <c r="BU54" s="17"/>
      <c r="BV54" s="17"/>
      <c r="BW54" s="17"/>
      <c r="BX54" s="17"/>
      <c r="BY54" s="17"/>
      <c r="BZ54" s="17"/>
      <c r="CA54" s="17"/>
      <c r="CB54" s="17"/>
      <c r="CC54" s="17"/>
      <c r="CD54" s="17"/>
      <c r="CE54" s="17"/>
      <c r="CF54" s="17"/>
      <c r="CG54" s="17"/>
      <c r="CH54" s="17"/>
      <c r="CI54" s="17"/>
      <c r="CJ54" s="17"/>
      <c r="CK54" s="17"/>
      <c r="CL54" s="17"/>
      <c r="CM54" s="17"/>
      <c r="CN54" s="17"/>
      <c r="CO54" s="17"/>
      <c r="CP54" s="17"/>
      <c r="CQ54" s="17"/>
      <c r="CR54" s="17"/>
      <c r="CS54" s="17"/>
      <c r="CT54" s="17"/>
      <c r="CU54" s="17"/>
      <c r="CV54" s="17"/>
      <c r="CW54" s="17"/>
      <c r="CX54" s="17"/>
    </row>
    <row r="55" spans="1:102"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c r="BO55" s="17"/>
      <c r="BP55" s="17"/>
      <c r="BQ55" s="17"/>
      <c r="BR55" s="17"/>
      <c r="BS55" s="17"/>
      <c r="BT55" s="17"/>
      <c r="BU55" s="17"/>
      <c r="BV55" s="17"/>
      <c r="BW55" s="17"/>
      <c r="BX55" s="17"/>
      <c r="BY55" s="17"/>
      <c r="BZ55" s="17"/>
      <c r="CA55" s="17"/>
      <c r="CB55" s="17"/>
      <c r="CC55" s="17"/>
      <c r="CD55" s="17"/>
      <c r="CE55" s="17"/>
      <c r="CF55" s="17"/>
      <c r="CG55" s="17"/>
      <c r="CH55" s="17"/>
      <c r="CI55" s="17"/>
      <c r="CJ55" s="17"/>
      <c r="CK55" s="17"/>
      <c r="CL55" s="17"/>
      <c r="CM55" s="17"/>
      <c r="CN55" s="17"/>
      <c r="CO55" s="17"/>
      <c r="CP55" s="17"/>
      <c r="CQ55" s="17"/>
      <c r="CR55" s="17"/>
      <c r="CS55" s="17"/>
      <c r="CT55" s="17"/>
      <c r="CU55" s="17"/>
      <c r="CV55" s="17"/>
      <c r="CW55" s="17"/>
      <c r="CX55" s="17"/>
    </row>
    <row r="56" spans="1:102"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c r="CF56" s="17"/>
      <c r="CG56" s="17"/>
      <c r="CH56" s="17"/>
      <c r="CI56" s="17"/>
      <c r="CJ56" s="17"/>
      <c r="CK56" s="17"/>
      <c r="CL56" s="17"/>
      <c r="CM56" s="17"/>
      <c r="CN56" s="17"/>
      <c r="CO56" s="17"/>
      <c r="CP56" s="17"/>
      <c r="CQ56" s="17"/>
      <c r="CR56" s="17"/>
      <c r="CS56" s="17"/>
      <c r="CT56" s="17"/>
      <c r="CU56" s="17"/>
      <c r="CV56" s="17"/>
      <c r="CW56" s="17"/>
      <c r="CX56" s="17"/>
    </row>
    <row r="57" spans="1:102"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F57" s="17"/>
      <c r="BG57" s="17"/>
      <c r="BH57" s="17"/>
      <c r="BI57" s="17"/>
      <c r="BJ57" s="17"/>
      <c r="BK57" s="17"/>
      <c r="BL57" s="17"/>
      <c r="BM57" s="17"/>
      <c r="BN57" s="17"/>
      <c r="BO57" s="17"/>
      <c r="BP57" s="17"/>
      <c r="BQ57" s="17"/>
      <c r="BR57" s="17"/>
      <c r="BS57" s="17"/>
      <c r="BT57" s="17"/>
      <c r="BU57" s="17"/>
      <c r="BV57" s="17"/>
      <c r="BW57" s="17"/>
      <c r="BX57" s="17"/>
      <c r="BY57" s="17"/>
      <c r="BZ57" s="17"/>
      <c r="CA57" s="17"/>
      <c r="CB57" s="17"/>
      <c r="CC57" s="17"/>
      <c r="CD57" s="17"/>
      <c r="CE57" s="17"/>
      <c r="CF57" s="17"/>
      <c r="CG57" s="17"/>
      <c r="CH57" s="17"/>
      <c r="CI57" s="17"/>
      <c r="CJ57" s="17"/>
      <c r="CK57" s="17"/>
      <c r="CL57" s="17"/>
      <c r="CM57" s="17"/>
      <c r="CN57" s="17"/>
      <c r="CO57" s="17"/>
      <c r="CP57" s="17"/>
      <c r="CQ57" s="17"/>
      <c r="CR57" s="17"/>
      <c r="CS57" s="17"/>
      <c r="CT57" s="17"/>
      <c r="CU57" s="17"/>
      <c r="CV57" s="17"/>
      <c r="CW57" s="17"/>
      <c r="CX57" s="17"/>
    </row>
    <row r="58" spans="1:102"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F58" s="17"/>
      <c r="BG58" s="17"/>
      <c r="BH58" s="17"/>
      <c r="BI58" s="17"/>
      <c r="BJ58" s="17"/>
      <c r="BK58" s="17"/>
      <c r="BL58" s="17"/>
      <c r="BM58" s="17"/>
      <c r="BN58" s="17"/>
      <c r="BO58" s="17"/>
      <c r="BP58" s="17"/>
      <c r="BQ58" s="17"/>
      <c r="BR58" s="17"/>
      <c r="BS58" s="17"/>
      <c r="BT58" s="17"/>
      <c r="BU58" s="17"/>
      <c r="BV58" s="17"/>
      <c r="BW58" s="17"/>
      <c r="BX58" s="17"/>
      <c r="BY58" s="17"/>
      <c r="BZ58" s="17"/>
      <c r="CA58" s="17"/>
      <c r="CB58" s="17"/>
      <c r="CC58" s="17"/>
      <c r="CD58" s="17"/>
      <c r="CE58" s="17"/>
      <c r="CF58" s="17"/>
      <c r="CG58" s="17"/>
      <c r="CH58" s="17"/>
      <c r="CI58" s="17"/>
      <c r="CJ58" s="17"/>
      <c r="CK58" s="17"/>
      <c r="CL58" s="17"/>
      <c r="CM58" s="17"/>
      <c r="CN58" s="17"/>
      <c r="CO58" s="17"/>
      <c r="CP58" s="17"/>
      <c r="CQ58" s="17"/>
      <c r="CR58" s="17"/>
      <c r="CS58" s="17"/>
      <c r="CT58" s="17"/>
      <c r="CU58" s="17"/>
      <c r="CV58" s="17"/>
      <c r="CW58" s="17"/>
      <c r="CX58" s="17"/>
    </row>
    <row r="59" spans="1:102"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c r="BH59" s="17"/>
      <c r="BI59" s="17"/>
      <c r="BJ59" s="17"/>
      <c r="BK59" s="17"/>
      <c r="BL59" s="17"/>
      <c r="BM59" s="17"/>
      <c r="BN59" s="17"/>
      <c r="BO59" s="17"/>
      <c r="BP59" s="17"/>
      <c r="BQ59" s="17"/>
      <c r="BR59" s="17"/>
      <c r="BS59" s="17"/>
      <c r="BT59" s="17"/>
      <c r="BU59" s="17"/>
      <c r="BV59" s="17"/>
      <c r="BW59" s="17"/>
      <c r="BX59" s="17"/>
      <c r="BY59" s="17"/>
      <c r="BZ59" s="17"/>
      <c r="CA59" s="17"/>
      <c r="CB59" s="17"/>
      <c r="CC59" s="17"/>
      <c r="CD59" s="17"/>
      <c r="CE59" s="17"/>
      <c r="CF59" s="17"/>
      <c r="CG59" s="17"/>
      <c r="CH59" s="17"/>
      <c r="CI59" s="17"/>
      <c r="CJ59" s="17"/>
      <c r="CK59" s="17"/>
      <c r="CL59" s="17"/>
      <c r="CM59" s="17"/>
      <c r="CN59" s="17"/>
      <c r="CO59" s="17"/>
      <c r="CP59" s="17"/>
      <c r="CQ59" s="17"/>
      <c r="CR59" s="17"/>
      <c r="CS59" s="17"/>
      <c r="CT59" s="17"/>
      <c r="CU59" s="17"/>
      <c r="CV59" s="17"/>
      <c r="CW59" s="17"/>
      <c r="CX59" s="17"/>
    </row>
    <row r="60" spans="1:102"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F60" s="17"/>
      <c r="BG60" s="17"/>
      <c r="BH60" s="17"/>
      <c r="BI60" s="17"/>
      <c r="BJ60" s="17"/>
      <c r="BK60" s="17"/>
      <c r="BL60" s="17"/>
      <c r="BM60" s="17"/>
      <c r="BN60" s="17"/>
      <c r="BO60" s="17"/>
      <c r="BP60" s="17"/>
      <c r="BQ60" s="17"/>
      <c r="BR60" s="17"/>
      <c r="BS60" s="17"/>
      <c r="BT60" s="17"/>
      <c r="BU60" s="17"/>
      <c r="BV60" s="17"/>
      <c r="BW60" s="17"/>
      <c r="BX60" s="17"/>
      <c r="BY60" s="17"/>
      <c r="BZ60" s="17"/>
      <c r="CA60" s="17"/>
      <c r="CB60" s="17"/>
      <c r="CC60" s="17"/>
      <c r="CD60" s="17"/>
      <c r="CE60" s="17"/>
      <c r="CF60" s="17"/>
      <c r="CG60" s="17"/>
      <c r="CH60" s="17"/>
      <c r="CI60" s="17"/>
      <c r="CJ60" s="17"/>
      <c r="CK60" s="17"/>
      <c r="CL60" s="17"/>
      <c r="CM60" s="17"/>
      <c r="CN60" s="17"/>
      <c r="CO60" s="17"/>
      <c r="CP60" s="17"/>
      <c r="CQ60" s="17"/>
      <c r="CR60" s="17"/>
      <c r="CS60" s="17"/>
      <c r="CT60" s="17"/>
      <c r="CU60" s="17"/>
      <c r="CV60" s="17"/>
      <c r="CW60" s="17"/>
      <c r="CX60" s="17"/>
    </row>
    <row r="61" spans="1:102"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c r="BF61" s="17"/>
      <c r="BG61" s="17"/>
      <c r="BH61" s="17"/>
      <c r="BI61" s="17"/>
      <c r="BJ61" s="17"/>
      <c r="BK61" s="17"/>
      <c r="BL61" s="17"/>
      <c r="BM61" s="17"/>
      <c r="BN61" s="17"/>
      <c r="BO61" s="17"/>
      <c r="BP61" s="17"/>
      <c r="BQ61" s="17"/>
      <c r="BR61" s="17"/>
      <c r="BS61" s="17"/>
      <c r="BT61" s="17"/>
      <c r="BU61" s="17"/>
      <c r="BV61" s="17"/>
      <c r="BW61" s="17"/>
      <c r="BX61" s="17"/>
      <c r="BY61" s="17"/>
      <c r="BZ61" s="17"/>
      <c r="CA61" s="17"/>
      <c r="CB61" s="17"/>
      <c r="CC61" s="17"/>
      <c r="CD61" s="17"/>
      <c r="CE61" s="17"/>
      <c r="CF61" s="17"/>
      <c r="CG61" s="17"/>
      <c r="CH61" s="17"/>
      <c r="CI61" s="17"/>
      <c r="CJ61" s="17"/>
      <c r="CK61" s="17"/>
      <c r="CL61" s="17"/>
      <c r="CM61" s="17"/>
      <c r="CN61" s="17"/>
      <c r="CO61" s="17"/>
      <c r="CP61" s="17"/>
      <c r="CQ61" s="17"/>
      <c r="CR61" s="17"/>
      <c r="CS61" s="17"/>
      <c r="CT61" s="17"/>
      <c r="CU61" s="17"/>
      <c r="CV61" s="17"/>
      <c r="CW61" s="17"/>
      <c r="CX61" s="17"/>
    </row>
    <row r="62" spans="1:102"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c r="BF62" s="17"/>
      <c r="BG62" s="17"/>
      <c r="BH62" s="17"/>
      <c r="BI62" s="17"/>
      <c r="BJ62" s="17"/>
      <c r="BK62" s="17"/>
      <c r="BL62" s="17"/>
      <c r="BM62" s="17"/>
      <c r="BN62" s="17"/>
      <c r="BO62" s="17"/>
      <c r="BP62" s="17"/>
      <c r="BQ62" s="17"/>
      <c r="BR62" s="17"/>
      <c r="BS62" s="17"/>
      <c r="BT62" s="17"/>
      <c r="BU62" s="17"/>
      <c r="BV62" s="17"/>
      <c r="BW62" s="17"/>
      <c r="BX62" s="17"/>
      <c r="BY62" s="17"/>
      <c r="BZ62" s="17"/>
      <c r="CA62" s="17"/>
      <c r="CB62" s="17"/>
      <c r="CC62" s="17"/>
      <c r="CD62" s="17"/>
      <c r="CE62" s="17"/>
      <c r="CF62" s="17"/>
      <c r="CG62" s="17"/>
      <c r="CH62" s="17"/>
      <c r="CI62" s="17"/>
      <c r="CJ62" s="17"/>
      <c r="CK62" s="17"/>
      <c r="CL62" s="17"/>
      <c r="CM62" s="17"/>
      <c r="CN62" s="17"/>
      <c r="CO62" s="17"/>
      <c r="CP62" s="17"/>
      <c r="CQ62" s="17"/>
      <c r="CR62" s="17"/>
      <c r="CS62" s="17"/>
      <c r="CT62" s="17"/>
      <c r="CU62" s="17"/>
      <c r="CV62" s="17"/>
      <c r="CW62" s="17"/>
      <c r="CX62" s="17"/>
    </row>
    <row r="63" spans="1:102"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F63" s="17"/>
      <c r="BG63" s="17"/>
      <c r="BH63" s="17"/>
      <c r="BI63" s="17"/>
      <c r="BJ63" s="17"/>
      <c r="BK63" s="17"/>
      <c r="BL63" s="17"/>
      <c r="BM63" s="17"/>
      <c r="BN63" s="17"/>
      <c r="BO63" s="17"/>
      <c r="BP63" s="17"/>
      <c r="BQ63" s="17"/>
      <c r="BR63" s="17"/>
      <c r="BS63" s="17"/>
      <c r="BT63" s="17"/>
      <c r="BU63" s="17"/>
      <c r="BV63" s="17"/>
      <c r="BW63" s="17"/>
      <c r="BX63" s="17"/>
      <c r="BY63" s="17"/>
      <c r="BZ63" s="17"/>
      <c r="CA63" s="17"/>
      <c r="CB63" s="17"/>
      <c r="CC63" s="17"/>
      <c r="CD63" s="17"/>
      <c r="CE63" s="17"/>
      <c r="CF63" s="17"/>
      <c r="CG63" s="17"/>
      <c r="CH63" s="17"/>
      <c r="CI63" s="17"/>
      <c r="CJ63" s="17"/>
      <c r="CK63" s="17"/>
      <c r="CL63" s="17"/>
      <c r="CM63" s="17"/>
      <c r="CN63" s="17"/>
      <c r="CO63" s="17"/>
      <c r="CP63" s="17"/>
      <c r="CQ63" s="17"/>
      <c r="CR63" s="17"/>
      <c r="CS63" s="17"/>
      <c r="CT63" s="17"/>
      <c r="CU63" s="17"/>
      <c r="CV63" s="17"/>
      <c r="CW63" s="17"/>
      <c r="CX63" s="17"/>
    </row>
    <row r="64" spans="1:102"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c r="BH64" s="17"/>
      <c r="BI64" s="17"/>
      <c r="BJ64" s="17"/>
      <c r="BK64" s="17"/>
      <c r="BL64" s="17"/>
      <c r="BM64" s="17"/>
      <c r="BN64" s="17"/>
      <c r="BO64" s="17"/>
      <c r="BP64" s="17"/>
      <c r="BQ64" s="17"/>
      <c r="BR64" s="17"/>
      <c r="BS64" s="17"/>
      <c r="BT64" s="17"/>
      <c r="BU64" s="17"/>
      <c r="BV64" s="17"/>
      <c r="BW64" s="17"/>
      <c r="BX64" s="17"/>
      <c r="BY64" s="17"/>
      <c r="BZ64" s="17"/>
      <c r="CA64" s="17"/>
      <c r="CB64" s="17"/>
      <c r="CC64" s="17"/>
      <c r="CD64" s="17"/>
      <c r="CE64" s="17"/>
      <c r="CF64" s="17"/>
      <c r="CG64" s="17"/>
      <c r="CH64" s="17"/>
      <c r="CI64" s="17"/>
      <c r="CJ64" s="17"/>
      <c r="CK64" s="17"/>
      <c r="CL64" s="17"/>
      <c r="CM64" s="17"/>
      <c r="CN64" s="17"/>
      <c r="CO64" s="17"/>
      <c r="CP64" s="17"/>
      <c r="CQ64" s="17"/>
      <c r="CR64" s="17"/>
      <c r="CS64" s="17"/>
      <c r="CT64" s="17"/>
      <c r="CU64" s="17"/>
      <c r="CV64" s="17"/>
      <c r="CW64" s="17"/>
      <c r="CX64" s="17"/>
    </row>
    <row r="65" spans="1:102"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c r="BF65" s="17"/>
      <c r="BG65" s="17"/>
      <c r="BH65" s="17"/>
      <c r="BI65" s="17"/>
      <c r="BJ65" s="17"/>
      <c r="BK65" s="17"/>
      <c r="BL65" s="17"/>
      <c r="BM65" s="17"/>
      <c r="BN65" s="17"/>
      <c r="BO65" s="17"/>
      <c r="BP65" s="17"/>
      <c r="BQ65" s="17"/>
      <c r="BR65" s="17"/>
      <c r="BS65" s="17"/>
      <c r="BT65" s="17"/>
      <c r="BU65" s="17"/>
      <c r="BV65" s="17"/>
      <c r="BW65" s="17"/>
      <c r="BX65" s="17"/>
      <c r="BY65" s="17"/>
      <c r="BZ65" s="17"/>
      <c r="CA65" s="17"/>
      <c r="CB65" s="17"/>
      <c r="CC65" s="17"/>
      <c r="CD65" s="17"/>
      <c r="CE65" s="17"/>
      <c r="CF65" s="17"/>
      <c r="CG65" s="17"/>
      <c r="CH65" s="17"/>
      <c r="CI65" s="17"/>
      <c r="CJ65" s="17"/>
      <c r="CK65" s="17"/>
      <c r="CL65" s="17"/>
      <c r="CM65" s="17"/>
      <c r="CN65" s="17"/>
      <c r="CO65" s="17"/>
      <c r="CP65" s="17"/>
      <c r="CQ65" s="17"/>
      <c r="CR65" s="17"/>
      <c r="CS65" s="17"/>
      <c r="CT65" s="17"/>
      <c r="CU65" s="17"/>
      <c r="CV65" s="17"/>
      <c r="CW65" s="17"/>
      <c r="CX65" s="17"/>
    </row>
    <row r="66" spans="1:102"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7"/>
      <c r="BD66" s="17"/>
      <c r="BE66" s="17"/>
      <c r="BF66" s="17"/>
      <c r="BG66" s="17"/>
      <c r="BH66" s="17"/>
      <c r="BI66" s="17"/>
      <c r="BJ66" s="17"/>
      <c r="BK66" s="17"/>
      <c r="BL66" s="17"/>
      <c r="BM66" s="17"/>
      <c r="BN66" s="17"/>
      <c r="BO66" s="17"/>
      <c r="BP66" s="17"/>
      <c r="BQ66" s="17"/>
      <c r="BR66" s="17"/>
      <c r="BS66" s="17"/>
      <c r="BT66" s="17"/>
      <c r="BU66" s="17"/>
      <c r="BV66" s="17"/>
      <c r="BW66" s="17"/>
      <c r="BX66" s="17"/>
      <c r="BY66" s="17"/>
      <c r="BZ66" s="17"/>
      <c r="CA66" s="17"/>
      <c r="CB66" s="17"/>
      <c r="CC66" s="17"/>
      <c r="CD66" s="17"/>
      <c r="CE66" s="17"/>
      <c r="CF66" s="17"/>
      <c r="CG66" s="17"/>
      <c r="CH66" s="17"/>
      <c r="CI66" s="17"/>
      <c r="CJ66" s="17"/>
      <c r="CK66" s="17"/>
      <c r="CL66" s="17"/>
      <c r="CM66" s="17"/>
      <c r="CN66" s="17"/>
      <c r="CO66" s="17"/>
      <c r="CP66" s="17"/>
      <c r="CQ66" s="17"/>
      <c r="CR66" s="17"/>
      <c r="CS66" s="17"/>
      <c r="CT66" s="17"/>
      <c r="CU66" s="17"/>
      <c r="CV66" s="17"/>
      <c r="CW66" s="17"/>
      <c r="CX66" s="17"/>
    </row>
    <row r="67" spans="1:102"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17"/>
      <c r="BE67" s="17"/>
      <c r="BF67" s="17"/>
      <c r="BG67" s="17"/>
      <c r="BH67" s="17"/>
      <c r="BI67" s="17"/>
      <c r="BJ67" s="17"/>
      <c r="BK67" s="17"/>
      <c r="BL67" s="17"/>
      <c r="BM67" s="17"/>
      <c r="BN67" s="17"/>
      <c r="BO67" s="17"/>
      <c r="BP67" s="17"/>
      <c r="BQ67" s="17"/>
      <c r="BR67" s="17"/>
      <c r="BS67" s="17"/>
      <c r="BT67" s="17"/>
      <c r="BU67" s="17"/>
      <c r="BV67" s="17"/>
      <c r="BW67" s="17"/>
      <c r="BX67" s="17"/>
      <c r="BY67" s="17"/>
      <c r="BZ67" s="17"/>
      <c r="CA67" s="17"/>
      <c r="CB67" s="17"/>
      <c r="CC67" s="17"/>
      <c r="CD67" s="17"/>
      <c r="CE67" s="17"/>
      <c r="CF67" s="17"/>
      <c r="CG67" s="17"/>
      <c r="CH67" s="17"/>
      <c r="CI67" s="17"/>
      <c r="CJ67" s="17"/>
      <c r="CK67" s="17"/>
      <c r="CL67" s="17"/>
      <c r="CM67" s="17"/>
      <c r="CN67" s="17"/>
      <c r="CO67" s="17"/>
      <c r="CP67" s="17"/>
      <c r="CQ67" s="17"/>
      <c r="CR67" s="17"/>
      <c r="CS67" s="17"/>
      <c r="CT67" s="17"/>
      <c r="CU67" s="17"/>
      <c r="CV67" s="17"/>
      <c r="CW67" s="17"/>
      <c r="CX67" s="17"/>
    </row>
    <row r="68" spans="1:102"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7"/>
      <c r="BD68" s="17"/>
      <c r="BE68" s="17"/>
      <c r="BF68" s="17"/>
      <c r="BG68" s="17"/>
      <c r="BH68" s="17"/>
      <c r="BI68" s="17"/>
      <c r="BJ68" s="17"/>
      <c r="BK68" s="17"/>
      <c r="BL68" s="17"/>
      <c r="BM68" s="17"/>
      <c r="BN68" s="17"/>
      <c r="BO68" s="17"/>
      <c r="BP68" s="17"/>
      <c r="BQ68" s="17"/>
      <c r="BR68" s="17"/>
      <c r="BS68" s="17"/>
      <c r="BT68" s="17"/>
      <c r="BU68" s="17"/>
      <c r="BV68" s="17"/>
      <c r="BW68" s="17"/>
      <c r="BX68" s="17"/>
      <c r="BY68" s="17"/>
      <c r="BZ68" s="17"/>
      <c r="CA68" s="17"/>
      <c r="CB68" s="17"/>
      <c r="CC68" s="17"/>
      <c r="CD68" s="17"/>
      <c r="CE68" s="17"/>
      <c r="CF68" s="17"/>
      <c r="CG68" s="17"/>
      <c r="CH68" s="17"/>
      <c r="CI68" s="17"/>
      <c r="CJ68" s="17"/>
      <c r="CK68" s="17"/>
      <c r="CL68" s="17"/>
      <c r="CM68" s="17"/>
      <c r="CN68" s="17"/>
      <c r="CO68" s="17"/>
      <c r="CP68" s="17"/>
      <c r="CQ68" s="17"/>
      <c r="CR68" s="17"/>
      <c r="CS68" s="17"/>
      <c r="CT68" s="17"/>
      <c r="CU68" s="17"/>
      <c r="CV68" s="17"/>
      <c r="CW68" s="17"/>
      <c r="CX68" s="17"/>
    </row>
    <row r="69" spans="1:102"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7"/>
      <c r="BD69" s="17"/>
      <c r="BE69" s="17"/>
      <c r="BF69" s="17"/>
      <c r="BG69" s="17"/>
      <c r="BH69" s="17"/>
      <c r="BI69" s="17"/>
      <c r="BJ69" s="17"/>
      <c r="BK69" s="17"/>
      <c r="BL69" s="17"/>
      <c r="BM69" s="17"/>
      <c r="BN69" s="17"/>
      <c r="BO69" s="17"/>
      <c r="BP69" s="17"/>
      <c r="BQ69" s="17"/>
      <c r="BR69" s="17"/>
      <c r="BS69" s="17"/>
      <c r="BT69" s="17"/>
      <c r="BU69" s="17"/>
      <c r="BV69" s="17"/>
      <c r="BW69" s="17"/>
      <c r="BX69" s="17"/>
      <c r="BY69" s="17"/>
      <c r="BZ69" s="17"/>
      <c r="CA69" s="17"/>
      <c r="CB69" s="17"/>
      <c r="CC69" s="17"/>
      <c r="CD69" s="17"/>
      <c r="CE69" s="17"/>
      <c r="CF69" s="17"/>
      <c r="CG69" s="17"/>
      <c r="CH69" s="17"/>
      <c r="CI69" s="17"/>
      <c r="CJ69" s="17"/>
      <c r="CK69" s="17"/>
      <c r="CL69" s="17"/>
      <c r="CM69" s="17"/>
      <c r="CN69" s="17"/>
      <c r="CO69" s="17"/>
      <c r="CP69" s="17"/>
      <c r="CQ69" s="17"/>
      <c r="CR69" s="17"/>
      <c r="CS69" s="17"/>
      <c r="CT69" s="17"/>
      <c r="CU69" s="17"/>
      <c r="CV69" s="17"/>
      <c r="CW69" s="17"/>
      <c r="CX69" s="17"/>
    </row>
    <row r="70" spans="1:102"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7"/>
      <c r="BD70" s="17"/>
      <c r="BE70" s="17"/>
      <c r="BF70" s="17"/>
      <c r="BG70" s="17"/>
      <c r="BH70" s="17"/>
      <c r="BI70" s="17"/>
      <c r="BJ70" s="17"/>
      <c r="BK70" s="17"/>
      <c r="BL70" s="17"/>
      <c r="BM70" s="17"/>
      <c r="BN70" s="17"/>
      <c r="BO70" s="17"/>
      <c r="BP70" s="17"/>
      <c r="BQ70" s="17"/>
      <c r="BR70" s="17"/>
      <c r="BS70" s="17"/>
      <c r="BT70" s="17"/>
      <c r="BU70" s="17"/>
      <c r="BV70" s="17"/>
      <c r="BW70" s="17"/>
      <c r="BX70" s="17"/>
      <c r="BY70" s="17"/>
      <c r="BZ70" s="17"/>
      <c r="CA70" s="17"/>
      <c r="CB70" s="17"/>
      <c r="CC70" s="17"/>
      <c r="CD70" s="17"/>
      <c r="CE70" s="17"/>
      <c r="CF70" s="17"/>
      <c r="CG70" s="17"/>
      <c r="CH70" s="17"/>
      <c r="CI70" s="17"/>
      <c r="CJ70" s="17"/>
      <c r="CK70" s="17"/>
      <c r="CL70" s="17"/>
      <c r="CM70" s="17"/>
      <c r="CN70" s="17"/>
      <c r="CO70" s="17"/>
      <c r="CP70" s="17"/>
      <c r="CQ70" s="17"/>
      <c r="CR70" s="17"/>
      <c r="CS70" s="17"/>
      <c r="CT70" s="17"/>
      <c r="CU70" s="17"/>
      <c r="CV70" s="17"/>
      <c r="CW70" s="17"/>
      <c r="CX70" s="17"/>
    </row>
    <row r="71" spans="1:102"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7"/>
      <c r="BD71" s="17"/>
      <c r="BE71" s="17"/>
      <c r="BF71" s="17"/>
      <c r="BG71" s="17"/>
      <c r="BH71" s="17"/>
      <c r="BI71" s="17"/>
      <c r="BJ71" s="17"/>
      <c r="BK71" s="17"/>
      <c r="BL71" s="17"/>
      <c r="BM71" s="17"/>
      <c r="BN71" s="17"/>
      <c r="BO71" s="17"/>
      <c r="BP71" s="17"/>
      <c r="BQ71" s="17"/>
      <c r="BR71" s="17"/>
      <c r="BS71" s="17"/>
      <c r="BT71" s="17"/>
      <c r="BU71" s="17"/>
      <c r="BV71" s="17"/>
      <c r="BW71" s="17"/>
      <c r="BX71" s="17"/>
      <c r="BY71" s="17"/>
      <c r="BZ71" s="17"/>
      <c r="CA71" s="17"/>
      <c r="CB71" s="17"/>
      <c r="CC71" s="17"/>
      <c r="CD71" s="17"/>
      <c r="CE71" s="17"/>
      <c r="CF71" s="17"/>
      <c r="CG71" s="17"/>
      <c r="CH71" s="17"/>
      <c r="CI71" s="17"/>
      <c r="CJ71" s="17"/>
      <c r="CK71" s="17"/>
      <c r="CL71" s="17"/>
      <c r="CM71" s="17"/>
      <c r="CN71" s="17"/>
      <c r="CO71" s="17"/>
      <c r="CP71" s="17"/>
      <c r="CQ71" s="17"/>
      <c r="CR71" s="17"/>
      <c r="CS71" s="17"/>
      <c r="CT71" s="17"/>
      <c r="CU71" s="17"/>
      <c r="CV71" s="17"/>
      <c r="CW71" s="17"/>
      <c r="CX71" s="17"/>
    </row>
    <row r="72" spans="1:102"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7"/>
      <c r="BD72" s="17"/>
      <c r="BE72" s="17"/>
      <c r="BF72" s="17"/>
      <c r="BG72" s="17"/>
      <c r="BH72" s="17"/>
      <c r="BI72" s="17"/>
      <c r="BJ72" s="17"/>
      <c r="BK72" s="17"/>
      <c r="BL72" s="17"/>
      <c r="BM72" s="17"/>
      <c r="BN72" s="17"/>
      <c r="BO72" s="17"/>
      <c r="BP72" s="17"/>
      <c r="BQ72" s="17"/>
      <c r="BR72" s="17"/>
      <c r="BS72" s="17"/>
      <c r="BT72" s="17"/>
      <c r="BU72" s="17"/>
      <c r="BV72" s="17"/>
      <c r="BW72" s="17"/>
      <c r="BX72" s="17"/>
      <c r="BY72" s="17"/>
      <c r="BZ72" s="17"/>
      <c r="CA72" s="17"/>
      <c r="CB72" s="17"/>
      <c r="CC72" s="17"/>
      <c r="CD72" s="17"/>
      <c r="CE72" s="17"/>
      <c r="CF72" s="17"/>
      <c r="CG72" s="17"/>
      <c r="CH72" s="17"/>
      <c r="CI72" s="17"/>
      <c r="CJ72" s="17"/>
      <c r="CK72" s="17"/>
      <c r="CL72" s="17"/>
      <c r="CM72" s="17"/>
      <c r="CN72" s="17"/>
      <c r="CO72" s="17"/>
      <c r="CP72" s="17"/>
      <c r="CQ72" s="17"/>
      <c r="CR72" s="17"/>
      <c r="CS72" s="17"/>
      <c r="CT72" s="17"/>
      <c r="CU72" s="17"/>
      <c r="CV72" s="17"/>
      <c r="CW72" s="17"/>
      <c r="CX72" s="17"/>
    </row>
    <row r="73" spans="1:102"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7"/>
      <c r="BD73" s="17"/>
      <c r="BE73" s="17"/>
      <c r="BF73" s="17"/>
      <c r="BG73" s="17"/>
      <c r="BH73" s="17"/>
      <c r="BI73" s="17"/>
      <c r="BJ73" s="17"/>
      <c r="BK73" s="17"/>
      <c r="BL73" s="17"/>
      <c r="BM73" s="17"/>
      <c r="BN73" s="17"/>
      <c r="BO73" s="17"/>
      <c r="BP73" s="17"/>
      <c r="BQ73" s="17"/>
      <c r="BR73" s="17"/>
      <c r="BS73" s="17"/>
      <c r="BT73" s="17"/>
      <c r="BU73" s="17"/>
      <c r="BV73" s="17"/>
      <c r="BW73" s="17"/>
      <c r="BX73" s="17"/>
      <c r="BY73" s="17"/>
      <c r="BZ73" s="17"/>
      <c r="CA73" s="17"/>
      <c r="CB73" s="17"/>
      <c r="CC73" s="17"/>
      <c r="CD73" s="17"/>
      <c r="CE73" s="17"/>
      <c r="CF73" s="17"/>
      <c r="CG73" s="17"/>
      <c r="CH73" s="17"/>
      <c r="CI73" s="17"/>
      <c r="CJ73" s="17"/>
      <c r="CK73" s="17"/>
      <c r="CL73" s="17"/>
      <c r="CM73" s="17"/>
      <c r="CN73" s="17"/>
      <c r="CO73" s="17"/>
      <c r="CP73" s="17"/>
      <c r="CQ73" s="17"/>
      <c r="CR73" s="17"/>
      <c r="CS73" s="17"/>
      <c r="CT73" s="17"/>
      <c r="CU73" s="17"/>
      <c r="CV73" s="17"/>
      <c r="CW73" s="17"/>
      <c r="CX73" s="17"/>
    </row>
    <row r="74" spans="1:102"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c r="BE74" s="17"/>
      <c r="BF74" s="17"/>
      <c r="BG74" s="17"/>
      <c r="BH74" s="17"/>
      <c r="BI74" s="17"/>
      <c r="BJ74" s="17"/>
      <c r="BK74" s="17"/>
      <c r="BL74" s="17"/>
      <c r="BM74" s="17"/>
      <c r="BN74" s="17"/>
      <c r="BO74" s="17"/>
      <c r="BP74" s="17"/>
      <c r="BQ74" s="17"/>
      <c r="BR74" s="17"/>
      <c r="BS74" s="17"/>
      <c r="BT74" s="17"/>
      <c r="BU74" s="17"/>
      <c r="BV74" s="17"/>
      <c r="BW74" s="17"/>
      <c r="BX74" s="17"/>
      <c r="BY74" s="17"/>
      <c r="BZ74" s="17"/>
      <c r="CA74" s="17"/>
      <c r="CB74" s="17"/>
      <c r="CC74" s="17"/>
      <c r="CD74" s="17"/>
      <c r="CE74" s="17"/>
      <c r="CF74" s="17"/>
      <c r="CG74" s="17"/>
      <c r="CH74" s="17"/>
      <c r="CI74" s="17"/>
      <c r="CJ74" s="17"/>
      <c r="CK74" s="17"/>
      <c r="CL74" s="17"/>
      <c r="CM74" s="17"/>
      <c r="CN74" s="17"/>
      <c r="CO74" s="17"/>
      <c r="CP74" s="17"/>
      <c r="CQ74" s="17"/>
      <c r="CR74" s="17"/>
      <c r="CS74" s="17"/>
      <c r="CT74" s="17"/>
      <c r="CU74" s="17"/>
      <c r="CV74" s="17"/>
      <c r="CW74" s="17"/>
      <c r="CX74" s="17"/>
    </row>
    <row r="75" spans="1:102"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c r="CC75" s="17"/>
      <c r="CD75" s="17"/>
      <c r="CE75" s="17"/>
      <c r="CF75" s="17"/>
      <c r="CG75" s="17"/>
      <c r="CH75" s="17"/>
      <c r="CI75" s="17"/>
      <c r="CJ75" s="17"/>
      <c r="CK75" s="17"/>
      <c r="CL75" s="17"/>
      <c r="CM75" s="17"/>
      <c r="CN75" s="17"/>
      <c r="CO75" s="17"/>
      <c r="CP75" s="17"/>
      <c r="CQ75" s="17"/>
      <c r="CR75" s="17"/>
      <c r="CS75" s="17"/>
      <c r="CT75" s="17"/>
      <c r="CU75" s="17"/>
      <c r="CV75" s="17"/>
      <c r="CW75" s="17"/>
      <c r="CX75" s="17"/>
    </row>
    <row r="76" spans="1:102"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c r="CC76" s="17"/>
      <c r="CD76" s="17"/>
      <c r="CE76" s="17"/>
      <c r="CF76" s="17"/>
      <c r="CG76" s="17"/>
      <c r="CH76" s="17"/>
      <c r="CI76" s="17"/>
      <c r="CJ76" s="17"/>
      <c r="CK76" s="17"/>
      <c r="CL76" s="17"/>
      <c r="CM76" s="17"/>
      <c r="CN76" s="17"/>
      <c r="CO76" s="17"/>
      <c r="CP76" s="17"/>
      <c r="CQ76" s="17"/>
      <c r="CR76" s="17"/>
      <c r="CS76" s="17"/>
      <c r="CT76" s="17"/>
      <c r="CU76" s="17"/>
      <c r="CV76" s="17"/>
      <c r="CW76" s="17"/>
      <c r="CX76" s="17"/>
    </row>
    <row r="77" spans="1:102"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c r="BK77" s="17"/>
      <c r="BL77" s="17"/>
      <c r="BM77" s="17"/>
      <c r="BN77" s="17"/>
      <c r="BO77" s="17"/>
      <c r="BP77" s="17"/>
      <c r="BQ77" s="17"/>
      <c r="BR77" s="17"/>
      <c r="BS77" s="17"/>
      <c r="BT77" s="17"/>
      <c r="BU77" s="17"/>
      <c r="BV77" s="17"/>
      <c r="BW77" s="17"/>
      <c r="BX77" s="17"/>
      <c r="BY77" s="17"/>
      <c r="BZ77" s="17"/>
      <c r="CA77" s="17"/>
      <c r="CB77" s="17"/>
      <c r="CC77" s="17"/>
      <c r="CD77" s="17"/>
      <c r="CE77" s="17"/>
      <c r="CF77" s="17"/>
      <c r="CG77" s="17"/>
      <c r="CH77" s="17"/>
      <c r="CI77" s="17"/>
      <c r="CJ77" s="17"/>
      <c r="CK77" s="17"/>
      <c r="CL77" s="17"/>
      <c r="CM77" s="17"/>
      <c r="CN77" s="17"/>
      <c r="CO77" s="17"/>
      <c r="CP77" s="17"/>
      <c r="CQ77" s="17"/>
      <c r="CR77" s="17"/>
      <c r="CS77" s="17"/>
      <c r="CT77" s="17"/>
      <c r="CU77" s="17"/>
      <c r="CV77" s="17"/>
      <c r="CW77" s="17"/>
      <c r="CX77" s="17"/>
    </row>
    <row r="78" spans="1:102"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7"/>
      <c r="BD78" s="17"/>
      <c r="BE78" s="17"/>
      <c r="BF78" s="17"/>
      <c r="BG78" s="17"/>
      <c r="BH78" s="17"/>
      <c r="BI78" s="17"/>
      <c r="BJ78" s="17"/>
      <c r="BK78" s="17"/>
      <c r="BL78" s="17"/>
      <c r="BM78" s="17"/>
      <c r="BN78" s="17"/>
      <c r="BO78" s="17"/>
      <c r="BP78" s="17"/>
      <c r="BQ78" s="17"/>
      <c r="BR78" s="17"/>
      <c r="BS78" s="17"/>
      <c r="BT78" s="17"/>
      <c r="BU78" s="17"/>
      <c r="BV78" s="17"/>
      <c r="BW78" s="17"/>
      <c r="BX78" s="17"/>
      <c r="BY78" s="17"/>
      <c r="BZ78" s="17"/>
      <c r="CA78" s="17"/>
      <c r="CB78" s="17"/>
      <c r="CC78" s="17"/>
      <c r="CD78" s="17"/>
      <c r="CE78" s="17"/>
      <c r="CF78" s="17"/>
      <c r="CG78" s="17"/>
      <c r="CH78" s="17"/>
      <c r="CI78" s="17"/>
      <c r="CJ78" s="17"/>
      <c r="CK78" s="17"/>
      <c r="CL78" s="17"/>
      <c r="CM78" s="17"/>
      <c r="CN78" s="17"/>
      <c r="CO78" s="17"/>
      <c r="CP78" s="17"/>
      <c r="CQ78" s="17"/>
      <c r="CR78" s="17"/>
      <c r="CS78" s="17"/>
      <c r="CT78" s="17"/>
      <c r="CU78" s="17"/>
      <c r="CV78" s="17"/>
      <c r="CW78" s="17"/>
      <c r="CX78" s="17"/>
    </row>
    <row r="79" spans="1:102"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7"/>
      <c r="BD79" s="17"/>
      <c r="BE79" s="17"/>
      <c r="BF79" s="17"/>
      <c r="BG79" s="17"/>
      <c r="BH79" s="17"/>
      <c r="BI79" s="17"/>
      <c r="BJ79" s="17"/>
      <c r="BK79" s="17"/>
      <c r="BL79" s="17"/>
      <c r="BM79" s="17"/>
      <c r="BN79" s="17"/>
      <c r="BO79" s="17"/>
      <c r="BP79" s="17"/>
      <c r="BQ79" s="17"/>
      <c r="BR79" s="17"/>
      <c r="BS79" s="17"/>
      <c r="BT79" s="17"/>
      <c r="BU79" s="17"/>
      <c r="BV79" s="17"/>
      <c r="BW79" s="17"/>
      <c r="BX79" s="17"/>
      <c r="BY79" s="17"/>
      <c r="BZ79" s="17"/>
      <c r="CA79" s="17"/>
      <c r="CB79" s="17"/>
      <c r="CC79" s="17"/>
      <c r="CD79" s="17"/>
      <c r="CE79" s="17"/>
      <c r="CF79" s="17"/>
      <c r="CG79" s="17"/>
      <c r="CH79" s="17"/>
      <c r="CI79" s="17"/>
      <c r="CJ79" s="17"/>
      <c r="CK79" s="17"/>
      <c r="CL79" s="17"/>
      <c r="CM79" s="17"/>
      <c r="CN79" s="17"/>
      <c r="CO79" s="17"/>
      <c r="CP79" s="17"/>
      <c r="CQ79" s="17"/>
      <c r="CR79" s="17"/>
      <c r="CS79" s="17"/>
      <c r="CT79" s="17"/>
      <c r="CU79" s="17"/>
      <c r="CV79" s="17"/>
      <c r="CW79" s="17"/>
      <c r="CX79" s="17"/>
    </row>
    <row r="80" spans="1:102"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7"/>
      <c r="BD80" s="17"/>
      <c r="BE80" s="17"/>
      <c r="BF80" s="17"/>
      <c r="BG80" s="17"/>
      <c r="BH80" s="17"/>
      <c r="BI80" s="17"/>
      <c r="BJ80" s="17"/>
      <c r="BK80" s="17"/>
      <c r="BL80" s="17"/>
      <c r="BM80" s="17"/>
      <c r="BN80" s="17"/>
      <c r="BO80" s="17"/>
      <c r="BP80" s="17"/>
      <c r="BQ80" s="17"/>
      <c r="BR80" s="17"/>
      <c r="BS80" s="17"/>
      <c r="BT80" s="17"/>
      <c r="BU80" s="17"/>
      <c r="BV80" s="17"/>
      <c r="BW80" s="17"/>
      <c r="BX80" s="17"/>
      <c r="BY80" s="17"/>
      <c r="BZ80" s="17"/>
      <c r="CA80" s="17"/>
      <c r="CB80" s="17"/>
      <c r="CC80" s="17"/>
      <c r="CD80" s="17"/>
      <c r="CE80" s="17"/>
      <c r="CF80" s="17"/>
      <c r="CG80" s="17"/>
      <c r="CH80" s="17"/>
      <c r="CI80" s="17"/>
      <c r="CJ80" s="17"/>
      <c r="CK80" s="17"/>
      <c r="CL80" s="17"/>
      <c r="CM80" s="17"/>
      <c r="CN80" s="17"/>
      <c r="CO80" s="17"/>
      <c r="CP80" s="17"/>
      <c r="CQ80" s="17"/>
      <c r="CR80" s="17"/>
      <c r="CS80" s="17"/>
      <c r="CT80" s="17"/>
      <c r="CU80" s="17"/>
      <c r="CV80" s="17"/>
      <c r="CW80" s="17"/>
      <c r="CX80" s="17"/>
    </row>
    <row r="81" spans="1:102"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7"/>
      <c r="BD81" s="17"/>
      <c r="BE81" s="17"/>
      <c r="BF81" s="17"/>
      <c r="BG81" s="17"/>
      <c r="BH81" s="17"/>
      <c r="BI81" s="17"/>
      <c r="BJ81" s="17"/>
      <c r="BK81" s="17"/>
      <c r="BL81" s="17"/>
      <c r="BM81" s="17"/>
      <c r="BN81" s="17"/>
      <c r="BO81" s="17"/>
      <c r="BP81" s="17"/>
      <c r="BQ81" s="17"/>
      <c r="BR81" s="17"/>
      <c r="BS81" s="17"/>
      <c r="BT81" s="17"/>
      <c r="BU81" s="17"/>
      <c r="BV81" s="17"/>
      <c r="BW81" s="17"/>
      <c r="BX81" s="17"/>
      <c r="BY81" s="17"/>
      <c r="BZ81" s="17"/>
      <c r="CA81" s="17"/>
      <c r="CB81" s="17"/>
      <c r="CC81" s="17"/>
      <c r="CD81" s="17"/>
      <c r="CE81" s="17"/>
      <c r="CF81" s="17"/>
      <c r="CG81" s="17"/>
      <c r="CH81" s="17"/>
      <c r="CI81" s="17"/>
      <c r="CJ81" s="17"/>
      <c r="CK81" s="17"/>
      <c r="CL81" s="17"/>
      <c r="CM81" s="17"/>
      <c r="CN81" s="17"/>
      <c r="CO81" s="17"/>
      <c r="CP81" s="17"/>
      <c r="CQ81" s="17"/>
      <c r="CR81" s="17"/>
      <c r="CS81" s="17"/>
      <c r="CT81" s="17"/>
      <c r="CU81" s="17"/>
      <c r="CV81" s="17"/>
      <c r="CW81" s="17"/>
      <c r="CX81" s="17"/>
    </row>
    <row r="82" spans="1:102"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7"/>
      <c r="BD82" s="17"/>
      <c r="BE82" s="17"/>
      <c r="BF82" s="17"/>
      <c r="BG82" s="17"/>
      <c r="BH82" s="17"/>
      <c r="BI82" s="17"/>
      <c r="BJ82" s="17"/>
      <c r="BK82" s="17"/>
      <c r="BL82" s="17"/>
      <c r="BM82" s="17"/>
      <c r="BN82" s="17"/>
      <c r="BO82" s="17"/>
      <c r="BP82" s="17"/>
      <c r="BQ82" s="17"/>
      <c r="BR82" s="17"/>
      <c r="BS82" s="17"/>
      <c r="BT82" s="17"/>
      <c r="BU82" s="17"/>
      <c r="BV82" s="17"/>
      <c r="BW82" s="17"/>
      <c r="BX82" s="17"/>
      <c r="BY82" s="17"/>
      <c r="BZ82" s="17"/>
      <c r="CA82" s="17"/>
      <c r="CB82" s="17"/>
      <c r="CC82" s="17"/>
      <c r="CD82" s="17"/>
      <c r="CE82" s="17"/>
      <c r="CF82" s="17"/>
      <c r="CG82" s="17"/>
      <c r="CH82" s="17"/>
      <c r="CI82" s="17"/>
      <c r="CJ82" s="17"/>
      <c r="CK82" s="17"/>
      <c r="CL82" s="17"/>
      <c r="CM82" s="17"/>
      <c r="CN82" s="17"/>
      <c r="CO82" s="17"/>
      <c r="CP82" s="17"/>
      <c r="CQ82" s="17"/>
      <c r="CR82" s="17"/>
      <c r="CS82" s="17"/>
      <c r="CT82" s="17"/>
      <c r="CU82" s="17"/>
      <c r="CV82" s="17"/>
      <c r="CW82" s="17"/>
      <c r="CX82" s="17"/>
    </row>
    <row r="83" spans="1:102"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7"/>
      <c r="BD83" s="17"/>
      <c r="BE83" s="17"/>
      <c r="BF83" s="17"/>
      <c r="BG83" s="17"/>
      <c r="BH83" s="17"/>
      <c r="BI83" s="17"/>
      <c r="BJ83" s="17"/>
      <c r="BK83" s="17"/>
      <c r="BL83" s="17"/>
      <c r="BM83" s="17"/>
      <c r="BN83" s="17"/>
      <c r="BO83" s="17"/>
      <c r="BP83" s="17"/>
      <c r="BQ83" s="17"/>
      <c r="BR83" s="17"/>
      <c r="BS83" s="17"/>
      <c r="BT83" s="17"/>
      <c r="BU83" s="17"/>
      <c r="BV83" s="17"/>
      <c r="BW83" s="17"/>
      <c r="BX83" s="17"/>
      <c r="BY83" s="17"/>
      <c r="BZ83" s="17"/>
      <c r="CA83" s="17"/>
      <c r="CB83" s="17"/>
      <c r="CC83" s="17"/>
      <c r="CD83" s="17"/>
      <c r="CE83" s="17"/>
      <c r="CF83" s="17"/>
      <c r="CG83" s="17"/>
      <c r="CH83" s="17"/>
      <c r="CI83" s="17"/>
      <c r="CJ83" s="17"/>
      <c r="CK83" s="17"/>
      <c r="CL83" s="17"/>
      <c r="CM83" s="17"/>
      <c r="CN83" s="17"/>
      <c r="CO83" s="17"/>
      <c r="CP83" s="17"/>
      <c r="CQ83" s="17"/>
      <c r="CR83" s="17"/>
      <c r="CS83" s="17"/>
      <c r="CT83" s="17"/>
      <c r="CU83" s="17"/>
      <c r="CV83" s="17"/>
      <c r="CW83" s="17"/>
      <c r="CX83" s="17"/>
    </row>
    <row r="84" spans="1:102"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7"/>
      <c r="BD84" s="17"/>
      <c r="BE84" s="17"/>
      <c r="BF84" s="17"/>
      <c r="BG84" s="17"/>
      <c r="BH84" s="17"/>
      <c r="BI84" s="17"/>
      <c r="BJ84" s="17"/>
      <c r="BK84" s="17"/>
      <c r="BL84" s="17"/>
      <c r="BM84" s="17"/>
      <c r="BN84" s="17"/>
      <c r="BO84" s="17"/>
      <c r="BP84" s="17"/>
      <c r="BQ84" s="17"/>
      <c r="BR84" s="17"/>
      <c r="BS84" s="17"/>
      <c r="BT84" s="17"/>
      <c r="BU84" s="17"/>
      <c r="BV84" s="17"/>
      <c r="BW84" s="17"/>
      <c r="BX84" s="17"/>
      <c r="BY84" s="17"/>
      <c r="BZ84" s="17"/>
      <c r="CA84" s="17"/>
      <c r="CB84" s="17"/>
      <c r="CC84" s="17"/>
      <c r="CD84" s="17"/>
      <c r="CE84" s="17"/>
      <c r="CF84" s="17"/>
      <c r="CG84" s="17"/>
      <c r="CH84" s="17"/>
      <c r="CI84" s="17"/>
      <c r="CJ84" s="17"/>
      <c r="CK84" s="17"/>
      <c r="CL84" s="17"/>
      <c r="CM84" s="17"/>
      <c r="CN84" s="17"/>
      <c r="CO84" s="17"/>
      <c r="CP84" s="17"/>
      <c r="CQ84" s="17"/>
      <c r="CR84" s="17"/>
      <c r="CS84" s="17"/>
      <c r="CT84" s="17"/>
      <c r="CU84" s="17"/>
      <c r="CV84" s="17"/>
      <c r="CW84" s="17"/>
      <c r="CX84" s="17"/>
    </row>
    <row r="85" spans="1:102"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7"/>
      <c r="BD85" s="17"/>
      <c r="BE85" s="17"/>
      <c r="BF85" s="17"/>
      <c r="BG85" s="17"/>
      <c r="BH85" s="17"/>
      <c r="BI85" s="17"/>
      <c r="BJ85" s="17"/>
      <c r="BK85" s="17"/>
      <c r="BL85" s="17"/>
      <c r="BM85" s="17"/>
      <c r="BN85" s="17"/>
      <c r="BO85" s="17"/>
      <c r="BP85" s="17"/>
      <c r="BQ85" s="17"/>
      <c r="BR85" s="17"/>
      <c r="BS85" s="17"/>
      <c r="BT85" s="17"/>
      <c r="BU85" s="17"/>
      <c r="BV85" s="17"/>
      <c r="BW85" s="17"/>
      <c r="BX85" s="17"/>
      <c r="BY85" s="17"/>
      <c r="BZ85" s="17"/>
      <c r="CA85" s="17"/>
      <c r="CB85" s="17"/>
      <c r="CC85" s="17"/>
      <c r="CD85" s="17"/>
      <c r="CE85" s="17"/>
      <c r="CF85" s="17"/>
      <c r="CG85" s="17"/>
      <c r="CH85" s="17"/>
      <c r="CI85" s="17"/>
      <c r="CJ85" s="17"/>
      <c r="CK85" s="17"/>
      <c r="CL85" s="17"/>
      <c r="CM85" s="17"/>
      <c r="CN85" s="17"/>
      <c r="CO85" s="17"/>
      <c r="CP85" s="17"/>
      <c r="CQ85" s="17"/>
      <c r="CR85" s="17"/>
      <c r="CS85" s="17"/>
      <c r="CT85" s="17"/>
      <c r="CU85" s="17"/>
      <c r="CV85" s="17"/>
      <c r="CW85" s="17"/>
      <c r="CX85" s="17"/>
    </row>
    <row r="86" spans="1:102"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7"/>
      <c r="BD86" s="17"/>
      <c r="BE86" s="17"/>
      <c r="BF86" s="17"/>
      <c r="BG86" s="17"/>
      <c r="BH86" s="17"/>
      <c r="BI86" s="17"/>
      <c r="BJ86" s="17"/>
      <c r="BK86" s="17"/>
      <c r="BL86" s="17"/>
      <c r="BM86" s="17"/>
      <c r="BN86" s="17"/>
      <c r="BO86" s="17"/>
      <c r="BP86" s="17"/>
      <c r="BQ86" s="17"/>
      <c r="BR86" s="17"/>
      <c r="BS86" s="17"/>
      <c r="BT86" s="17"/>
      <c r="BU86" s="17"/>
      <c r="BV86" s="17"/>
      <c r="BW86" s="17"/>
      <c r="BX86" s="17"/>
      <c r="BY86" s="17"/>
      <c r="BZ86" s="17"/>
      <c r="CA86" s="17"/>
      <c r="CB86" s="17"/>
      <c r="CC86" s="17"/>
      <c r="CD86" s="17"/>
      <c r="CE86" s="17"/>
      <c r="CF86" s="17"/>
      <c r="CG86" s="17"/>
      <c r="CH86" s="17"/>
      <c r="CI86" s="17"/>
      <c r="CJ86" s="17"/>
      <c r="CK86" s="17"/>
      <c r="CL86" s="17"/>
      <c r="CM86" s="17"/>
      <c r="CN86" s="17"/>
      <c r="CO86" s="17"/>
      <c r="CP86" s="17"/>
      <c r="CQ86" s="17"/>
      <c r="CR86" s="17"/>
      <c r="CS86" s="17"/>
      <c r="CT86" s="17"/>
      <c r="CU86" s="17"/>
      <c r="CV86" s="17"/>
      <c r="CW86" s="17"/>
      <c r="CX86" s="17"/>
    </row>
    <row r="87" spans="1:102"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17"/>
      <c r="BD87" s="17"/>
      <c r="BE87" s="17"/>
      <c r="BF87" s="17"/>
      <c r="BG87" s="17"/>
      <c r="BH87" s="17"/>
      <c r="BI87" s="17"/>
      <c r="BJ87" s="17"/>
      <c r="BK87" s="17"/>
      <c r="BL87" s="17"/>
      <c r="BM87" s="17"/>
      <c r="BN87" s="17"/>
      <c r="BO87" s="17"/>
      <c r="BP87" s="17"/>
      <c r="BQ87" s="17"/>
      <c r="BR87" s="17"/>
      <c r="BS87" s="17"/>
      <c r="BT87" s="17"/>
      <c r="BU87" s="17"/>
      <c r="BV87" s="17"/>
      <c r="BW87" s="17"/>
      <c r="BX87" s="17"/>
      <c r="BY87" s="17"/>
      <c r="BZ87" s="17"/>
      <c r="CA87" s="17"/>
      <c r="CB87" s="17"/>
      <c r="CC87" s="17"/>
      <c r="CD87" s="17"/>
      <c r="CE87" s="17"/>
      <c r="CF87" s="17"/>
      <c r="CG87" s="17"/>
      <c r="CH87" s="17"/>
      <c r="CI87" s="17"/>
      <c r="CJ87" s="17"/>
      <c r="CK87" s="17"/>
      <c r="CL87" s="17"/>
      <c r="CM87" s="17"/>
      <c r="CN87" s="17"/>
      <c r="CO87" s="17"/>
      <c r="CP87" s="17"/>
      <c r="CQ87" s="17"/>
      <c r="CR87" s="17"/>
      <c r="CS87" s="17"/>
      <c r="CT87" s="17"/>
      <c r="CU87" s="17"/>
      <c r="CV87" s="17"/>
      <c r="CW87" s="17"/>
      <c r="CX87" s="17"/>
    </row>
    <row r="88" spans="1:102"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7"/>
      <c r="BD88" s="17"/>
      <c r="BE88" s="17"/>
      <c r="BF88" s="17"/>
      <c r="BG88" s="17"/>
      <c r="BH88" s="17"/>
      <c r="BI88" s="17"/>
      <c r="BJ88" s="17"/>
      <c r="BK88" s="17"/>
      <c r="BL88" s="17"/>
      <c r="BM88" s="17"/>
      <c r="BN88" s="17"/>
      <c r="BO88" s="17"/>
      <c r="BP88" s="17"/>
      <c r="BQ88" s="17"/>
      <c r="BR88" s="17"/>
      <c r="BS88" s="17"/>
      <c r="BT88" s="17"/>
      <c r="BU88" s="17"/>
      <c r="BV88" s="17"/>
      <c r="BW88" s="17"/>
      <c r="BX88" s="17"/>
      <c r="BY88" s="17"/>
      <c r="BZ88" s="17"/>
      <c r="CA88" s="17"/>
      <c r="CB88" s="17"/>
      <c r="CC88" s="17"/>
      <c r="CD88" s="17"/>
      <c r="CE88" s="17"/>
      <c r="CF88" s="17"/>
      <c r="CG88" s="17"/>
      <c r="CH88" s="17"/>
      <c r="CI88" s="17"/>
      <c r="CJ88" s="17"/>
      <c r="CK88" s="17"/>
      <c r="CL88" s="17"/>
      <c r="CM88" s="17"/>
      <c r="CN88" s="17"/>
      <c r="CO88" s="17"/>
      <c r="CP88" s="17"/>
      <c r="CQ88" s="17"/>
      <c r="CR88" s="17"/>
      <c r="CS88" s="17"/>
      <c r="CT88" s="17"/>
      <c r="CU88" s="17"/>
      <c r="CV88" s="17"/>
      <c r="CW88" s="17"/>
      <c r="CX88" s="17"/>
    </row>
    <row r="89" spans="1:102"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7"/>
      <c r="BD89" s="17"/>
      <c r="BE89" s="17"/>
      <c r="BF89" s="17"/>
      <c r="BG89" s="17"/>
      <c r="BH89" s="17"/>
      <c r="BI89" s="17"/>
      <c r="BJ89" s="17"/>
      <c r="BK89" s="17"/>
      <c r="BL89" s="17"/>
      <c r="BM89" s="17"/>
      <c r="BN89" s="17"/>
      <c r="BO89" s="17"/>
      <c r="BP89" s="17"/>
      <c r="BQ89" s="17"/>
      <c r="BR89" s="17"/>
      <c r="BS89" s="17"/>
      <c r="BT89" s="17"/>
      <c r="BU89" s="17"/>
      <c r="BV89" s="17"/>
      <c r="BW89" s="17"/>
      <c r="BX89" s="17"/>
      <c r="BY89" s="17"/>
      <c r="BZ89" s="17"/>
      <c r="CA89" s="17"/>
      <c r="CB89" s="17"/>
      <c r="CC89" s="17"/>
      <c r="CD89" s="17"/>
      <c r="CE89" s="17"/>
      <c r="CF89" s="17"/>
      <c r="CG89" s="17"/>
      <c r="CH89" s="17"/>
      <c r="CI89" s="17"/>
      <c r="CJ89" s="17"/>
      <c r="CK89" s="17"/>
      <c r="CL89" s="17"/>
      <c r="CM89" s="17"/>
      <c r="CN89" s="17"/>
      <c r="CO89" s="17"/>
      <c r="CP89" s="17"/>
      <c r="CQ89" s="17"/>
      <c r="CR89" s="17"/>
      <c r="CS89" s="17"/>
      <c r="CT89" s="17"/>
      <c r="CU89" s="17"/>
      <c r="CV89" s="17"/>
      <c r="CW89" s="17"/>
      <c r="CX89" s="17"/>
    </row>
    <row r="90" spans="1:102"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7"/>
      <c r="BD90" s="17"/>
      <c r="BE90" s="17"/>
      <c r="BF90" s="17"/>
      <c r="BG90" s="17"/>
      <c r="BH90" s="17"/>
      <c r="BI90" s="17"/>
      <c r="BJ90" s="17"/>
      <c r="BK90" s="17"/>
      <c r="BL90" s="17"/>
      <c r="BM90" s="17"/>
      <c r="BN90" s="17"/>
      <c r="BO90" s="17"/>
      <c r="BP90" s="17"/>
      <c r="BQ90" s="17"/>
      <c r="BR90" s="17"/>
      <c r="BS90" s="17"/>
      <c r="BT90" s="17"/>
      <c r="BU90" s="17"/>
      <c r="BV90" s="17"/>
      <c r="BW90" s="17"/>
      <c r="BX90" s="17"/>
      <c r="BY90" s="17"/>
      <c r="BZ90" s="17"/>
      <c r="CA90" s="17"/>
      <c r="CB90" s="17"/>
      <c r="CC90" s="17"/>
      <c r="CD90" s="17"/>
      <c r="CE90" s="17"/>
      <c r="CF90" s="17"/>
      <c r="CG90" s="17"/>
      <c r="CH90" s="17"/>
      <c r="CI90" s="17"/>
      <c r="CJ90" s="17"/>
      <c r="CK90" s="17"/>
      <c r="CL90" s="17"/>
      <c r="CM90" s="17"/>
      <c r="CN90" s="17"/>
      <c r="CO90" s="17"/>
      <c r="CP90" s="17"/>
      <c r="CQ90" s="17"/>
      <c r="CR90" s="17"/>
      <c r="CS90" s="17"/>
      <c r="CT90" s="17"/>
      <c r="CU90" s="17"/>
      <c r="CV90" s="17"/>
      <c r="CW90" s="17"/>
      <c r="CX90" s="17"/>
    </row>
    <row r="91" spans="1:102"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7"/>
      <c r="BD91" s="17"/>
      <c r="BE91" s="17"/>
      <c r="BF91" s="17"/>
      <c r="BG91" s="17"/>
      <c r="BH91" s="17"/>
      <c r="BI91" s="17"/>
      <c r="BJ91" s="17"/>
      <c r="BK91" s="17"/>
      <c r="BL91" s="17"/>
      <c r="BM91" s="17"/>
      <c r="BN91" s="17"/>
      <c r="BO91" s="17"/>
      <c r="BP91" s="17"/>
      <c r="BQ91" s="17"/>
      <c r="BR91" s="17"/>
      <c r="BS91" s="17"/>
      <c r="BT91" s="17"/>
      <c r="BU91" s="17"/>
      <c r="BV91" s="17"/>
      <c r="BW91" s="17"/>
      <c r="BX91" s="17"/>
      <c r="BY91" s="17"/>
      <c r="BZ91" s="17"/>
      <c r="CA91" s="17"/>
      <c r="CB91" s="17"/>
      <c r="CC91" s="17"/>
      <c r="CD91" s="17"/>
      <c r="CE91" s="17"/>
      <c r="CF91" s="17"/>
      <c r="CG91" s="17"/>
      <c r="CH91" s="17"/>
      <c r="CI91" s="17"/>
      <c r="CJ91" s="17"/>
      <c r="CK91" s="17"/>
      <c r="CL91" s="17"/>
      <c r="CM91" s="17"/>
      <c r="CN91" s="17"/>
      <c r="CO91" s="17"/>
      <c r="CP91" s="17"/>
      <c r="CQ91" s="17"/>
      <c r="CR91" s="17"/>
      <c r="CS91" s="17"/>
      <c r="CT91" s="17"/>
      <c r="CU91" s="17"/>
      <c r="CV91" s="17"/>
      <c r="CW91" s="17"/>
      <c r="CX91" s="17"/>
    </row>
    <row r="92" spans="1:102"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7"/>
      <c r="BD92" s="17"/>
      <c r="BE92" s="17"/>
      <c r="BF92" s="17"/>
      <c r="BG92" s="17"/>
      <c r="BH92" s="17"/>
      <c r="BI92" s="17"/>
      <c r="BJ92" s="17"/>
      <c r="BK92" s="17"/>
      <c r="BL92" s="17"/>
      <c r="BM92" s="17"/>
      <c r="BN92" s="17"/>
      <c r="BO92" s="17"/>
      <c r="BP92" s="17"/>
      <c r="BQ92" s="17"/>
      <c r="BR92" s="17"/>
      <c r="BS92" s="17"/>
      <c r="BT92" s="17"/>
      <c r="BU92" s="17"/>
      <c r="BV92" s="17"/>
      <c r="BW92" s="17"/>
      <c r="BX92" s="17"/>
      <c r="BY92" s="17"/>
      <c r="BZ92" s="17"/>
      <c r="CA92" s="17"/>
      <c r="CB92" s="17"/>
      <c r="CC92" s="17"/>
      <c r="CD92" s="17"/>
      <c r="CE92" s="17"/>
      <c r="CF92" s="17"/>
      <c r="CG92" s="17"/>
      <c r="CH92" s="17"/>
      <c r="CI92" s="17"/>
      <c r="CJ92" s="17"/>
      <c r="CK92" s="17"/>
      <c r="CL92" s="17"/>
      <c r="CM92" s="17"/>
      <c r="CN92" s="17"/>
      <c r="CO92" s="17"/>
      <c r="CP92" s="17"/>
      <c r="CQ92" s="17"/>
      <c r="CR92" s="17"/>
      <c r="CS92" s="17"/>
      <c r="CT92" s="17"/>
      <c r="CU92" s="17"/>
      <c r="CV92" s="17"/>
      <c r="CW92" s="17"/>
      <c r="CX92" s="17"/>
    </row>
    <row r="93" spans="1:102"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c r="BC93" s="17"/>
      <c r="BD93" s="17"/>
      <c r="BE93" s="17"/>
      <c r="BF93" s="17"/>
      <c r="BG93" s="17"/>
      <c r="BH93" s="17"/>
      <c r="BI93" s="17"/>
      <c r="BJ93" s="17"/>
      <c r="BK93" s="17"/>
      <c r="BL93" s="17"/>
      <c r="BM93" s="17"/>
      <c r="BN93" s="17"/>
      <c r="BO93" s="17"/>
      <c r="BP93" s="17"/>
      <c r="BQ93" s="17"/>
      <c r="BR93" s="17"/>
      <c r="BS93" s="17"/>
      <c r="BT93" s="17"/>
      <c r="BU93" s="17"/>
      <c r="BV93" s="17"/>
      <c r="BW93" s="17"/>
      <c r="BX93" s="17"/>
      <c r="BY93" s="17"/>
      <c r="BZ93" s="17"/>
      <c r="CA93" s="17"/>
      <c r="CB93" s="17"/>
      <c r="CC93" s="17"/>
      <c r="CD93" s="17"/>
      <c r="CE93" s="17"/>
      <c r="CF93" s="17"/>
      <c r="CG93" s="17"/>
      <c r="CH93" s="17"/>
      <c r="CI93" s="17"/>
      <c r="CJ93" s="17"/>
      <c r="CK93" s="17"/>
      <c r="CL93" s="17"/>
      <c r="CM93" s="17"/>
      <c r="CN93" s="17"/>
      <c r="CO93" s="17"/>
      <c r="CP93" s="17"/>
      <c r="CQ93" s="17"/>
      <c r="CR93" s="17"/>
      <c r="CS93" s="17"/>
      <c r="CT93" s="17"/>
      <c r="CU93" s="17"/>
      <c r="CV93" s="17"/>
      <c r="CW93" s="17"/>
      <c r="CX93" s="17"/>
    </row>
    <row r="94" spans="1:102"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7"/>
      <c r="BD94" s="17"/>
      <c r="BE94" s="17"/>
      <c r="BF94" s="17"/>
      <c r="BG94" s="17"/>
      <c r="BH94" s="17"/>
      <c r="BI94" s="17"/>
      <c r="BJ94" s="17"/>
      <c r="BK94" s="17"/>
      <c r="BL94" s="17"/>
      <c r="BM94" s="17"/>
      <c r="BN94" s="17"/>
      <c r="BO94" s="17"/>
      <c r="BP94" s="17"/>
      <c r="BQ94" s="17"/>
      <c r="BR94" s="17"/>
      <c r="BS94" s="17"/>
      <c r="BT94" s="17"/>
      <c r="BU94" s="17"/>
      <c r="BV94" s="17"/>
      <c r="BW94" s="17"/>
      <c r="BX94" s="17"/>
      <c r="BY94" s="17"/>
      <c r="BZ94" s="17"/>
      <c r="CA94" s="17"/>
      <c r="CB94" s="17"/>
      <c r="CC94" s="17"/>
      <c r="CD94" s="17"/>
      <c r="CE94" s="17"/>
      <c r="CF94" s="17"/>
      <c r="CG94" s="17"/>
      <c r="CH94" s="17"/>
      <c r="CI94" s="17"/>
      <c r="CJ94" s="17"/>
      <c r="CK94" s="17"/>
      <c r="CL94" s="17"/>
      <c r="CM94" s="17"/>
      <c r="CN94" s="17"/>
      <c r="CO94" s="17"/>
      <c r="CP94" s="17"/>
      <c r="CQ94" s="17"/>
      <c r="CR94" s="17"/>
      <c r="CS94" s="17"/>
      <c r="CT94" s="17"/>
      <c r="CU94" s="17"/>
      <c r="CV94" s="17"/>
      <c r="CW94" s="17"/>
      <c r="CX94" s="17"/>
    </row>
    <row r="95" spans="1:102"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7"/>
      <c r="BD95" s="17"/>
      <c r="BE95" s="17"/>
      <c r="BF95" s="17"/>
      <c r="BG95" s="17"/>
      <c r="BH95" s="17"/>
      <c r="BI95" s="17"/>
      <c r="BJ95" s="17"/>
      <c r="BK95" s="17"/>
      <c r="BL95" s="17"/>
      <c r="BM95" s="17"/>
      <c r="BN95" s="17"/>
      <c r="BO95" s="17"/>
      <c r="BP95" s="17"/>
      <c r="BQ95" s="17"/>
      <c r="BR95" s="17"/>
      <c r="BS95" s="17"/>
      <c r="BT95" s="17"/>
      <c r="BU95" s="17"/>
      <c r="BV95" s="17"/>
      <c r="BW95" s="17"/>
      <c r="BX95" s="17"/>
      <c r="BY95" s="17"/>
      <c r="BZ95" s="17"/>
      <c r="CA95" s="17"/>
      <c r="CB95" s="17"/>
      <c r="CC95" s="17"/>
      <c r="CD95" s="17"/>
      <c r="CE95" s="17"/>
      <c r="CF95" s="17"/>
      <c r="CG95" s="17"/>
      <c r="CH95" s="17"/>
      <c r="CI95" s="17"/>
      <c r="CJ95" s="17"/>
      <c r="CK95" s="17"/>
      <c r="CL95" s="17"/>
      <c r="CM95" s="17"/>
      <c r="CN95" s="17"/>
      <c r="CO95" s="17"/>
      <c r="CP95" s="17"/>
      <c r="CQ95" s="17"/>
      <c r="CR95" s="17"/>
      <c r="CS95" s="17"/>
      <c r="CT95" s="17"/>
      <c r="CU95" s="17"/>
      <c r="CV95" s="17"/>
      <c r="CW95" s="17"/>
      <c r="CX95" s="17"/>
    </row>
    <row r="96" spans="1:102"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7"/>
      <c r="BD96" s="17"/>
      <c r="BE96" s="17"/>
      <c r="BF96" s="17"/>
      <c r="BG96" s="17"/>
      <c r="BH96" s="17"/>
      <c r="BI96" s="17"/>
      <c r="BJ96" s="17"/>
      <c r="BK96" s="17"/>
      <c r="BL96" s="17"/>
      <c r="BM96" s="17"/>
      <c r="BN96" s="17"/>
      <c r="BO96" s="17"/>
      <c r="BP96" s="17"/>
      <c r="BQ96" s="17"/>
      <c r="BR96" s="17"/>
      <c r="BS96" s="17"/>
      <c r="BT96" s="17"/>
      <c r="BU96" s="17"/>
      <c r="BV96" s="17"/>
      <c r="BW96" s="17"/>
      <c r="BX96" s="17"/>
      <c r="BY96" s="17"/>
      <c r="BZ96" s="17"/>
      <c r="CA96" s="17"/>
      <c r="CB96" s="17"/>
      <c r="CC96" s="17"/>
      <c r="CD96" s="17"/>
      <c r="CE96" s="17"/>
      <c r="CF96" s="17"/>
      <c r="CG96" s="17"/>
      <c r="CH96" s="17"/>
      <c r="CI96" s="17"/>
      <c r="CJ96" s="17"/>
      <c r="CK96" s="17"/>
      <c r="CL96" s="17"/>
      <c r="CM96" s="17"/>
      <c r="CN96" s="17"/>
      <c r="CO96" s="17"/>
      <c r="CP96" s="17"/>
      <c r="CQ96" s="17"/>
      <c r="CR96" s="17"/>
      <c r="CS96" s="17"/>
      <c r="CT96" s="17"/>
      <c r="CU96" s="17"/>
      <c r="CV96" s="17"/>
      <c r="CW96" s="17"/>
      <c r="CX96" s="17"/>
    </row>
    <row r="97" spans="1:102"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7"/>
      <c r="BD97" s="17"/>
      <c r="BE97" s="17"/>
      <c r="BF97" s="17"/>
      <c r="BG97" s="17"/>
      <c r="BH97" s="17"/>
      <c r="BI97" s="17"/>
      <c r="BJ97" s="17"/>
      <c r="BK97" s="17"/>
      <c r="BL97" s="17"/>
      <c r="BM97" s="17"/>
      <c r="BN97" s="17"/>
      <c r="BO97" s="17"/>
      <c r="BP97" s="17"/>
      <c r="BQ97" s="17"/>
      <c r="BR97" s="17"/>
      <c r="BS97" s="17"/>
      <c r="BT97" s="17"/>
      <c r="BU97" s="17"/>
      <c r="BV97" s="17"/>
      <c r="BW97" s="17"/>
      <c r="BX97" s="17"/>
      <c r="BY97" s="17"/>
      <c r="BZ97" s="17"/>
      <c r="CA97" s="17"/>
      <c r="CB97" s="17"/>
      <c r="CC97" s="17"/>
      <c r="CD97" s="17"/>
      <c r="CE97" s="17"/>
      <c r="CF97" s="17"/>
      <c r="CG97" s="17"/>
      <c r="CH97" s="17"/>
      <c r="CI97" s="17"/>
      <c r="CJ97" s="17"/>
      <c r="CK97" s="17"/>
      <c r="CL97" s="17"/>
      <c r="CM97" s="17"/>
      <c r="CN97" s="17"/>
      <c r="CO97" s="17"/>
      <c r="CP97" s="17"/>
      <c r="CQ97" s="17"/>
      <c r="CR97" s="17"/>
      <c r="CS97" s="17"/>
      <c r="CT97" s="17"/>
      <c r="CU97" s="17"/>
      <c r="CV97" s="17"/>
      <c r="CW97" s="17"/>
      <c r="CX97" s="17"/>
    </row>
    <row r="98" spans="1:102"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7"/>
      <c r="BD98" s="17"/>
      <c r="BE98" s="17"/>
      <c r="BF98" s="17"/>
      <c r="BG98" s="17"/>
      <c r="BH98" s="17"/>
      <c r="BI98" s="17"/>
      <c r="BJ98" s="17"/>
      <c r="BK98" s="17"/>
      <c r="BL98" s="17"/>
      <c r="BM98" s="17"/>
      <c r="BN98" s="17"/>
      <c r="BO98" s="17"/>
      <c r="BP98" s="17"/>
      <c r="BQ98" s="17"/>
      <c r="BR98" s="17"/>
      <c r="BS98" s="17"/>
      <c r="BT98" s="17"/>
      <c r="BU98" s="17"/>
      <c r="BV98" s="17"/>
      <c r="BW98" s="17"/>
      <c r="BX98" s="17"/>
      <c r="BY98" s="17"/>
      <c r="BZ98" s="17"/>
      <c r="CA98" s="17"/>
      <c r="CB98" s="17"/>
      <c r="CC98" s="17"/>
      <c r="CD98" s="17"/>
      <c r="CE98" s="17"/>
      <c r="CF98" s="17"/>
      <c r="CG98" s="17"/>
      <c r="CH98" s="17"/>
      <c r="CI98" s="17"/>
      <c r="CJ98" s="17"/>
      <c r="CK98" s="17"/>
      <c r="CL98" s="17"/>
      <c r="CM98" s="17"/>
      <c r="CN98" s="17"/>
      <c r="CO98" s="17"/>
      <c r="CP98" s="17"/>
      <c r="CQ98" s="17"/>
      <c r="CR98" s="17"/>
      <c r="CS98" s="17"/>
      <c r="CT98" s="17"/>
      <c r="CU98" s="17"/>
      <c r="CV98" s="17"/>
      <c r="CW98" s="17"/>
      <c r="CX98" s="17"/>
    </row>
    <row r="99" spans="1:102"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7"/>
      <c r="BD99" s="17"/>
      <c r="BE99" s="17"/>
      <c r="BF99" s="17"/>
      <c r="BG99" s="17"/>
      <c r="BH99" s="17"/>
      <c r="BI99" s="17"/>
      <c r="BJ99" s="17"/>
      <c r="BK99" s="17"/>
      <c r="BL99" s="17"/>
      <c r="BM99" s="17"/>
      <c r="BN99" s="17"/>
      <c r="BO99" s="17"/>
      <c r="BP99" s="17"/>
      <c r="BQ99" s="17"/>
      <c r="BR99" s="17"/>
      <c r="BS99" s="17"/>
      <c r="BT99" s="17"/>
      <c r="BU99" s="17"/>
      <c r="BV99" s="17"/>
      <c r="BW99" s="17"/>
      <c r="BX99" s="17"/>
      <c r="BY99" s="17"/>
      <c r="BZ99" s="17"/>
      <c r="CA99" s="17"/>
      <c r="CB99" s="17"/>
      <c r="CC99" s="17"/>
      <c r="CD99" s="17"/>
      <c r="CE99" s="17"/>
      <c r="CF99" s="17"/>
      <c r="CG99" s="17"/>
      <c r="CH99" s="17"/>
      <c r="CI99" s="17"/>
      <c r="CJ99" s="17"/>
      <c r="CK99" s="17"/>
      <c r="CL99" s="17"/>
      <c r="CM99" s="17"/>
      <c r="CN99" s="17"/>
      <c r="CO99" s="17"/>
      <c r="CP99" s="17"/>
      <c r="CQ99" s="17"/>
      <c r="CR99" s="17"/>
      <c r="CS99" s="17"/>
      <c r="CT99" s="17"/>
      <c r="CU99" s="17"/>
      <c r="CV99" s="17"/>
      <c r="CW99" s="17"/>
      <c r="CX99" s="17"/>
    </row>
    <row r="100" spans="1:102"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7"/>
      <c r="BD100" s="17"/>
      <c r="BE100" s="17"/>
      <c r="BF100" s="17"/>
      <c r="BG100" s="17"/>
      <c r="BH100" s="17"/>
      <c r="BI100" s="17"/>
      <c r="BJ100" s="17"/>
      <c r="BK100" s="17"/>
      <c r="BL100" s="17"/>
      <c r="BM100" s="17"/>
      <c r="BN100" s="17"/>
      <c r="BO100" s="17"/>
      <c r="BP100" s="17"/>
      <c r="BQ100" s="17"/>
      <c r="BR100" s="17"/>
      <c r="BS100" s="17"/>
      <c r="BT100" s="17"/>
      <c r="BU100" s="17"/>
      <c r="BV100" s="17"/>
      <c r="BW100" s="17"/>
      <c r="BX100" s="17"/>
      <c r="BY100" s="17"/>
      <c r="BZ100" s="17"/>
      <c r="CA100" s="17"/>
      <c r="CB100" s="17"/>
      <c r="CC100" s="17"/>
      <c r="CD100" s="17"/>
      <c r="CE100" s="17"/>
      <c r="CF100" s="17"/>
      <c r="CG100" s="17"/>
      <c r="CH100" s="17"/>
      <c r="CI100" s="17"/>
      <c r="CJ100" s="17"/>
      <c r="CK100" s="17"/>
      <c r="CL100" s="17"/>
      <c r="CM100" s="17"/>
      <c r="CN100" s="17"/>
      <c r="CO100" s="17"/>
      <c r="CP100" s="17"/>
      <c r="CQ100" s="17"/>
      <c r="CR100" s="17"/>
      <c r="CS100" s="17"/>
      <c r="CT100" s="17"/>
      <c r="CU100" s="17"/>
      <c r="CV100" s="17"/>
      <c r="CW100" s="17"/>
      <c r="CX100" s="17"/>
    </row>
    <row r="101" spans="1:102"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7"/>
      <c r="BD101" s="17"/>
      <c r="BE101" s="17"/>
      <c r="BF101" s="17"/>
      <c r="BG101" s="17"/>
      <c r="BH101" s="17"/>
      <c r="BI101" s="17"/>
      <c r="BJ101" s="17"/>
      <c r="BK101" s="17"/>
      <c r="BL101" s="17"/>
      <c r="BM101" s="17"/>
      <c r="BN101" s="17"/>
      <c r="BO101" s="17"/>
      <c r="BP101" s="17"/>
      <c r="BQ101" s="17"/>
      <c r="BR101" s="17"/>
      <c r="BS101" s="17"/>
      <c r="BT101" s="17"/>
      <c r="BU101" s="17"/>
      <c r="BV101" s="17"/>
      <c r="BW101" s="17"/>
      <c r="BX101" s="17"/>
      <c r="BY101" s="17"/>
      <c r="BZ101" s="17"/>
      <c r="CA101" s="17"/>
      <c r="CB101" s="17"/>
      <c r="CC101" s="17"/>
      <c r="CD101" s="17"/>
      <c r="CE101" s="17"/>
      <c r="CF101" s="17"/>
      <c r="CG101" s="17"/>
      <c r="CH101" s="17"/>
      <c r="CI101" s="17"/>
      <c r="CJ101" s="17"/>
      <c r="CK101" s="17"/>
      <c r="CL101" s="17"/>
      <c r="CM101" s="17"/>
      <c r="CN101" s="17"/>
      <c r="CO101" s="17"/>
      <c r="CP101" s="17"/>
      <c r="CQ101" s="17"/>
      <c r="CR101" s="17"/>
      <c r="CS101" s="17"/>
      <c r="CT101" s="17"/>
      <c r="CU101" s="17"/>
      <c r="CV101" s="17"/>
      <c r="CW101" s="17"/>
      <c r="CX101" s="17"/>
    </row>
    <row r="102" spans="1:102"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7"/>
      <c r="BD102" s="17"/>
      <c r="BE102" s="17"/>
      <c r="BF102" s="17"/>
      <c r="BG102" s="17"/>
      <c r="BH102" s="17"/>
      <c r="BI102" s="17"/>
      <c r="BJ102" s="17"/>
      <c r="BK102" s="17"/>
      <c r="BL102" s="17"/>
      <c r="BM102" s="17"/>
      <c r="BN102" s="17"/>
      <c r="BO102" s="17"/>
      <c r="BP102" s="17"/>
      <c r="BQ102" s="17"/>
      <c r="BR102" s="17"/>
      <c r="BS102" s="17"/>
      <c r="BT102" s="17"/>
      <c r="BU102" s="17"/>
      <c r="BV102" s="17"/>
      <c r="BW102" s="17"/>
      <c r="BX102" s="17"/>
      <c r="BY102" s="17"/>
      <c r="BZ102" s="17"/>
      <c r="CA102" s="17"/>
      <c r="CB102" s="17"/>
      <c r="CC102" s="17"/>
      <c r="CD102" s="17"/>
      <c r="CE102" s="17"/>
      <c r="CF102" s="17"/>
      <c r="CG102" s="17"/>
      <c r="CH102" s="17"/>
      <c r="CI102" s="17"/>
      <c r="CJ102" s="17"/>
      <c r="CK102" s="17"/>
      <c r="CL102" s="17"/>
      <c r="CM102" s="17"/>
      <c r="CN102" s="17"/>
      <c r="CO102" s="17"/>
      <c r="CP102" s="17"/>
      <c r="CQ102" s="17"/>
      <c r="CR102" s="17"/>
      <c r="CS102" s="17"/>
      <c r="CT102" s="17"/>
      <c r="CU102" s="17"/>
      <c r="CV102" s="17"/>
      <c r="CW102" s="17"/>
      <c r="CX102" s="17"/>
    </row>
    <row r="103" spans="1:102"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7"/>
      <c r="BD103" s="17"/>
      <c r="BE103" s="17"/>
      <c r="BF103" s="17"/>
      <c r="BG103" s="17"/>
      <c r="BH103" s="17"/>
      <c r="BI103" s="17"/>
      <c r="BJ103" s="17"/>
      <c r="BK103" s="17"/>
      <c r="BL103" s="17"/>
      <c r="BM103" s="17"/>
      <c r="BN103" s="17"/>
      <c r="BO103" s="17"/>
      <c r="BP103" s="17"/>
      <c r="BQ103" s="17"/>
      <c r="BR103" s="17"/>
      <c r="BS103" s="17"/>
      <c r="BT103" s="17"/>
      <c r="BU103" s="17"/>
      <c r="BV103" s="17"/>
      <c r="BW103" s="17"/>
      <c r="BX103" s="17"/>
      <c r="BY103" s="17"/>
      <c r="BZ103" s="17"/>
      <c r="CA103" s="17"/>
      <c r="CB103" s="17"/>
      <c r="CC103" s="17"/>
      <c r="CD103" s="17"/>
      <c r="CE103" s="17"/>
      <c r="CF103" s="17"/>
      <c r="CG103" s="17"/>
      <c r="CH103" s="17"/>
      <c r="CI103" s="17"/>
      <c r="CJ103" s="17"/>
      <c r="CK103" s="17"/>
      <c r="CL103" s="17"/>
      <c r="CM103" s="17"/>
      <c r="CN103" s="17"/>
      <c r="CO103" s="17"/>
      <c r="CP103" s="17"/>
      <c r="CQ103" s="17"/>
      <c r="CR103" s="17"/>
      <c r="CS103" s="17"/>
      <c r="CT103" s="17"/>
      <c r="CU103" s="17"/>
      <c r="CV103" s="17"/>
      <c r="CW103" s="17"/>
      <c r="CX103" s="17"/>
    </row>
    <row r="104" spans="1:102"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7"/>
      <c r="BD104" s="17"/>
      <c r="BE104" s="17"/>
      <c r="BF104" s="17"/>
      <c r="BG104" s="17"/>
      <c r="BH104" s="17"/>
      <c r="BI104" s="17"/>
      <c r="BJ104" s="17"/>
      <c r="BK104" s="17"/>
      <c r="BL104" s="17"/>
      <c r="BM104" s="17"/>
      <c r="BN104" s="17"/>
      <c r="BO104" s="17"/>
      <c r="BP104" s="17"/>
      <c r="BQ104" s="17"/>
      <c r="BR104" s="17"/>
      <c r="BS104" s="17"/>
      <c r="BT104" s="17"/>
      <c r="BU104" s="17"/>
      <c r="BV104" s="17"/>
      <c r="BW104" s="17"/>
      <c r="BX104" s="17"/>
      <c r="BY104" s="17"/>
      <c r="BZ104" s="17"/>
      <c r="CA104" s="17"/>
      <c r="CB104" s="17"/>
      <c r="CC104" s="17"/>
      <c r="CD104" s="17"/>
      <c r="CE104" s="17"/>
      <c r="CF104" s="17"/>
      <c r="CG104" s="17"/>
      <c r="CH104" s="17"/>
      <c r="CI104" s="17"/>
      <c r="CJ104" s="17"/>
      <c r="CK104" s="17"/>
      <c r="CL104" s="17"/>
      <c r="CM104" s="17"/>
      <c r="CN104" s="17"/>
      <c r="CO104" s="17"/>
      <c r="CP104" s="17"/>
      <c r="CQ104" s="17"/>
      <c r="CR104" s="17"/>
      <c r="CS104" s="17"/>
      <c r="CT104" s="17"/>
      <c r="CU104" s="17"/>
      <c r="CV104" s="17"/>
      <c r="CW104" s="17"/>
      <c r="CX104" s="17"/>
    </row>
    <row r="105" spans="1:102"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7"/>
      <c r="BD105" s="17"/>
      <c r="BE105" s="17"/>
      <c r="BF105" s="17"/>
      <c r="BG105" s="17"/>
      <c r="BH105" s="17"/>
      <c r="BI105" s="17"/>
      <c r="BJ105" s="17"/>
      <c r="BK105" s="17"/>
      <c r="BL105" s="17"/>
      <c r="BM105" s="17"/>
      <c r="BN105" s="17"/>
      <c r="BO105" s="17"/>
      <c r="BP105" s="17"/>
      <c r="BQ105" s="17"/>
      <c r="BR105" s="17"/>
      <c r="BS105" s="17"/>
      <c r="BT105" s="17"/>
      <c r="BU105" s="17"/>
      <c r="BV105" s="17"/>
      <c r="BW105" s="17"/>
      <c r="BX105" s="17"/>
      <c r="BY105" s="17"/>
      <c r="BZ105" s="17"/>
      <c r="CA105" s="17"/>
      <c r="CB105" s="17"/>
      <c r="CC105" s="17"/>
      <c r="CD105" s="17"/>
      <c r="CE105" s="17"/>
      <c r="CF105" s="17"/>
      <c r="CG105" s="17"/>
      <c r="CH105" s="17"/>
      <c r="CI105" s="17"/>
      <c r="CJ105" s="17"/>
      <c r="CK105" s="17"/>
      <c r="CL105" s="17"/>
      <c r="CM105" s="17"/>
      <c r="CN105" s="17"/>
      <c r="CO105" s="17"/>
      <c r="CP105" s="17"/>
      <c r="CQ105" s="17"/>
      <c r="CR105" s="17"/>
      <c r="CS105" s="17"/>
      <c r="CT105" s="17"/>
      <c r="CU105" s="17"/>
      <c r="CV105" s="17"/>
      <c r="CW105" s="17"/>
      <c r="CX105" s="17"/>
    </row>
    <row r="106" spans="1:102"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7"/>
      <c r="BD106" s="17"/>
      <c r="BE106" s="17"/>
      <c r="BF106" s="17"/>
      <c r="BG106" s="17"/>
      <c r="BH106" s="17"/>
      <c r="BI106" s="17"/>
      <c r="BJ106" s="17"/>
      <c r="BK106" s="17"/>
      <c r="BL106" s="17"/>
      <c r="BM106" s="17"/>
      <c r="BN106" s="17"/>
      <c r="BO106" s="17"/>
      <c r="BP106" s="17"/>
      <c r="BQ106" s="17"/>
      <c r="BR106" s="17"/>
      <c r="BS106" s="17"/>
      <c r="BT106" s="17"/>
      <c r="BU106" s="17"/>
      <c r="BV106" s="17"/>
      <c r="BW106" s="17"/>
      <c r="BX106" s="17"/>
      <c r="BY106" s="17"/>
      <c r="BZ106" s="17"/>
      <c r="CA106" s="17"/>
      <c r="CB106" s="17"/>
      <c r="CC106" s="17"/>
      <c r="CD106" s="17"/>
      <c r="CE106" s="17"/>
      <c r="CF106" s="17"/>
      <c r="CG106" s="17"/>
      <c r="CH106" s="17"/>
      <c r="CI106" s="17"/>
      <c r="CJ106" s="17"/>
      <c r="CK106" s="17"/>
      <c r="CL106" s="17"/>
      <c r="CM106" s="17"/>
      <c r="CN106" s="17"/>
      <c r="CO106" s="17"/>
      <c r="CP106" s="17"/>
      <c r="CQ106" s="17"/>
      <c r="CR106" s="17"/>
      <c r="CS106" s="17"/>
      <c r="CT106" s="17"/>
      <c r="CU106" s="17"/>
      <c r="CV106" s="17"/>
      <c r="CW106" s="17"/>
      <c r="CX106" s="17"/>
    </row>
    <row r="107" spans="1:102"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7"/>
      <c r="BD107" s="17"/>
      <c r="BE107" s="17"/>
      <c r="BF107" s="17"/>
      <c r="BG107" s="17"/>
      <c r="BH107" s="17"/>
      <c r="BI107" s="17"/>
      <c r="BJ107" s="17"/>
      <c r="BK107" s="17"/>
      <c r="BL107" s="17"/>
      <c r="BM107" s="17"/>
      <c r="BN107" s="17"/>
      <c r="BO107" s="17"/>
      <c r="BP107" s="17"/>
      <c r="BQ107" s="17"/>
      <c r="BR107" s="17"/>
      <c r="BS107" s="17"/>
      <c r="BT107" s="17"/>
      <c r="BU107" s="17"/>
      <c r="BV107" s="17"/>
      <c r="BW107" s="17"/>
      <c r="BX107" s="17"/>
      <c r="BY107" s="17"/>
      <c r="BZ107" s="17"/>
      <c r="CA107" s="17"/>
      <c r="CB107" s="17"/>
      <c r="CC107" s="17"/>
      <c r="CD107" s="17"/>
      <c r="CE107" s="17"/>
      <c r="CF107" s="17"/>
      <c r="CG107" s="17"/>
      <c r="CH107" s="17"/>
      <c r="CI107" s="17"/>
      <c r="CJ107" s="17"/>
      <c r="CK107" s="17"/>
      <c r="CL107" s="17"/>
      <c r="CM107" s="17"/>
      <c r="CN107" s="17"/>
      <c r="CO107" s="17"/>
      <c r="CP107" s="17"/>
      <c r="CQ107" s="17"/>
      <c r="CR107" s="17"/>
      <c r="CS107" s="17"/>
      <c r="CT107" s="17"/>
      <c r="CU107" s="17"/>
      <c r="CV107" s="17"/>
      <c r="CW107" s="17"/>
      <c r="CX107" s="17"/>
    </row>
    <row r="108" spans="1:102"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7"/>
      <c r="BD108" s="17"/>
      <c r="BE108" s="17"/>
      <c r="BF108" s="17"/>
      <c r="BG108" s="17"/>
      <c r="BH108" s="17"/>
      <c r="BI108" s="17"/>
      <c r="BJ108" s="17"/>
      <c r="BK108" s="17"/>
      <c r="BL108" s="17"/>
      <c r="BM108" s="17"/>
      <c r="BN108" s="17"/>
      <c r="BO108" s="17"/>
      <c r="BP108" s="17"/>
      <c r="BQ108" s="17"/>
      <c r="BR108" s="17"/>
      <c r="BS108" s="17"/>
      <c r="BT108" s="17"/>
      <c r="BU108" s="17"/>
      <c r="BV108" s="17"/>
      <c r="BW108" s="17"/>
      <c r="BX108" s="17"/>
      <c r="BY108" s="17"/>
      <c r="BZ108" s="17"/>
      <c r="CA108" s="17"/>
      <c r="CB108" s="17"/>
      <c r="CC108" s="17"/>
      <c r="CD108" s="17"/>
      <c r="CE108" s="17"/>
      <c r="CF108" s="17"/>
      <c r="CG108" s="17"/>
      <c r="CH108" s="17"/>
      <c r="CI108" s="17"/>
      <c r="CJ108" s="17"/>
      <c r="CK108" s="17"/>
      <c r="CL108" s="17"/>
      <c r="CM108" s="17"/>
      <c r="CN108" s="17"/>
      <c r="CO108" s="17"/>
      <c r="CP108" s="17"/>
      <c r="CQ108" s="17"/>
      <c r="CR108" s="17"/>
      <c r="CS108" s="17"/>
      <c r="CT108" s="17"/>
      <c r="CU108" s="17"/>
      <c r="CV108" s="17"/>
      <c r="CW108" s="17"/>
      <c r="CX108" s="17"/>
    </row>
    <row r="109" spans="1:102"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7"/>
      <c r="BD109" s="17"/>
      <c r="BE109" s="17"/>
      <c r="BF109" s="17"/>
      <c r="BG109" s="17"/>
      <c r="BH109" s="17"/>
      <c r="BI109" s="17"/>
      <c r="BJ109" s="17"/>
      <c r="BK109" s="17"/>
      <c r="BL109" s="17"/>
      <c r="BM109" s="17"/>
      <c r="BN109" s="17"/>
      <c r="BO109" s="17"/>
      <c r="BP109" s="17"/>
      <c r="BQ109" s="17"/>
      <c r="BR109" s="17"/>
      <c r="BS109" s="17"/>
      <c r="BT109" s="17"/>
      <c r="BU109" s="17"/>
      <c r="BV109" s="17"/>
      <c r="BW109" s="17"/>
      <c r="BX109" s="17"/>
      <c r="BY109" s="17"/>
      <c r="BZ109" s="17"/>
      <c r="CA109" s="17"/>
      <c r="CB109" s="17"/>
      <c r="CC109" s="17"/>
      <c r="CD109" s="17"/>
      <c r="CE109" s="17"/>
      <c r="CF109" s="17"/>
      <c r="CG109" s="17"/>
      <c r="CH109" s="17"/>
      <c r="CI109" s="17"/>
      <c r="CJ109" s="17"/>
      <c r="CK109" s="17"/>
      <c r="CL109" s="17"/>
      <c r="CM109" s="17"/>
      <c r="CN109" s="17"/>
      <c r="CO109" s="17"/>
      <c r="CP109" s="17"/>
      <c r="CQ109" s="17"/>
      <c r="CR109" s="17"/>
      <c r="CS109" s="17"/>
      <c r="CT109" s="17"/>
      <c r="CU109" s="17"/>
      <c r="CV109" s="17"/>
      <c r="CW109" s="17"/>
      <c r="CX109" s="17"/>
    </row>
    <row r="110" spans="1:102"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c r="BF110" s="17"/>
      <c r="BG110" s="17"/>
      <c r="BH110" s="17"/>
      <c r="BI110" s="17"/>
      <c r="BJ110" s="17"/>
      <c r="BK110" s="17"/>
      <c r="BL110" s="17"/>
      <c r="BM110" s="17"/>
      <c r="BN110" s="17"/>
      <c r="BO110" s="17"/>
      <c r="BP110" s="17"/>
      <c r="BQ110" s="17"/>
      <c r="BR110" s="17"/>
      <c r="BS110" s="17"/>
      <c r="BT110" s="17"/>
      <c r="BU110" s="17"/>
      <c r="BV110" s="17"/>
      <c r="BW110" s="17"/>
      <c r="BX110" s="17"/>
      <c r="BY110" s="17"/>
      <c r="BZ110" s="17"/>
      <c r="CA110" s="17"/>
      <c r="CB110" s="17"/>
      <c r="CC110" s="17"/>
      <c r="CD110" s="17"/>
      <c r="CE110" s="17"/>
      <c r="CF110" s="17"/>
      <c r="CG110" s="17"/>
      <c r="CH110" s="17"/>
      <c r="CI110" s="17"/>
      <c r="CJ110" s="17"/>
      <c r="CK110" s="17"/>
      <c r="CL110" s="17"/>
      <c r="CM110" s="17"/>
      <c r="CN110" s="17"/>
      <c r="CO110" s="17"/>
      <c r="CP110" s="17"/>
      <c r="CQ110" s="17"/>
      <c r="CR110" s="17"/>
      <c r="CS110" s="17"/>
      <c r="CT110" s="17"/>
      <c r="CU110" s="17"/>
      <c r="CV110" s="17"/>
      <c r="CW110" s="17"/>
      <c r="CX110" s="17"/>
    </row>
    <row r="111" spans="1:102"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7"/>
      <c r="BD111" s="17"/>
      <c r="BE111" s="17"/>
      <c r="BF111" s="17"/>
      <c r="BG111" s="17"/>
      <c r="BH111" s="17"/>
      <c r="BI111" s="17"/>
      <c r="BJ111" s="17"/>
      <c r="BK111" s="17"/>
      <c r="BL111" s="17"/>
      <c r="BM111" s="17"/>
      <c r="BN111" s="17"/>
      <c r="BO111" s="17"/>
      <c r="BP111" s="17"/>
      <c r="BQ111" s="17"/>
      <c r="BR111" s="17"/>
      <c r="BS111" s="17"/>
      <c r="BT111" s="17"/>
      <c r="BU111" s="17"/>
      <c r="BV111" s="17"/>
      <c r="BW111" s="17"/>
      <c r="BX111" s="17"/>
      <c r="BY111" s="17"/>
      <c r="BZ111" s="17"/>
      <c r="CA111" s="17"/>
      <c r="CB111" s="17"/>
      <c r="CC111" s="17"/>
      <c r="CD111" s="17"/>
      <c r="CE111" s="17"/>
      <c r="CF111" s="17"/>
      <c r="CG111" s="17"/>
      <c r="CH111" s="17"/>
      <c r="CI111" s="17"/>
      <c r="CJ111" s="17"/>
      <c r="CK111" s="17"/>
      <c r="CL111" s="17"/>
      <c r="CM111" s="17"/>
      <c r="CN111" s="17"/>
      <c r="CO111" s="17"/>
      <c r="CP111" s="17"/>
      <c r="CQ111" s="17"/>
      <c r="CR111" s="17"/>
      <c r="CS111" s="17"/>
      <c r="CT111" s="17"/>
      <c r="CU111" s="17"/>
      <c r="CV111" s="17"/>
      <c r="CW111" s="17"/>
      <c r="CX111" s="17"/>
    </row>
    <row r="112" spans="1:102"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7"/>
      <c r="BD112" s="17"/>
      <c r="BE112" s="17"/>
      <c r="BF112" s="17"/>
      <c r="BG112" s="17"/>
      <c r="BH112" s="17"/>
      <c r="BI112" s="17"/>
      <c r="BJ112" s="17"/>
      <c r="BK112" s="17"/>
      <c r="BL112" s="17"/>
      <c r="BM112" s="17"/>
      <c r="BN112" s="17"/>
      <c r="BO112" s="17"/>
      <c r="BP112" s="17"/>
      <c r="BQ112" s="17"/>
      <c r="BR112" s="17"/>
      <c r="BS112" s="17"/>
      <c r="BT112" s="17"/>
      <c r="BU112" s="17"/>
      <c r="BV112" s="17"/>
      <c r="BW112" s="17"/>
      <c r="BX112" s="17"/>
      <c r="BY112" s="17"/>
      <c r="BZ112" s="17"/>
      <c r="CA112" s="17"/>
      <c r="CB112" s="17"/>
      <c r="CC112" s="17"/>
      <c r="CD112" s="17"/>
      <c r="CE112" s="17"/>
      <c r="CF112" s="17"/>
      <c r="CG112" s="17"/>
      <c r="CH112" s="17"/>
      <c r="CI112" s="17"/>
      <c r="CJ112" s="17"/>
      <c r="CK112" s="17"/>
      <c r="CL112" s="17"/>
      <c r="CM112" s="17"/>
      <c r="CN112" s="17"/>
      <c r="CO112" s="17"/>
      <c r="CP112" s="17"/>
      <c r="CQ112" s="17"/>
      <c r="CR112" s="17"/>
      <c r="CS112" s="17"/>
      <c r="CT112" s="17"/>
      <c r="CU112" s="17"/>
      <c r="CV112" s="17"/>
      <c r="CW112" s="17"/>
      <c r="CX112" s="17"/>
    </row>
    <row r="113" spans="1:102"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7"/>
      <c r="BD113" s="17"/>
      <c r="BE113" s="17"/>
      <c r="BF113" s="17"/>
      <c r="BG113" s="17"/>
      <c r="BH113" s="17"/>
      <c r="BI113" s="17"/>
      <c r="BJ113" s="17"/>
      <c r="BK113" s="17"/>
      <c r="BL113" s="17"/>
      <c r="BM113" s="17"/>
      <c r="BN113" s="17"/>
      <c r="BO113" s="17"/>
      <c r="BP113" s="17"/>
      <c r="BQ113" s="17"/>
      <c r="BR113" s="17"/>
      <c r="BS113" s="17"/>
      <c r="BT113" s="17"/>
      <c r="BU113" s="17"/>
      <c r="BV113" s="17"/>
      <c r="BW113" s="17"/>
      <c r="BX113" s="17"/>
      <c r="BY113" s="17"/>
      <c r="BZ113" s="17"/>
      <c r="CA113" s="17"/>
      <c r="CB113" s="17"/>
      <c r="CC113" s="17"/>
      <c r="CD113" s="17"/>
      <c r="CE113" s="17"/>
      <c r="CF113" s="17"/>
      <c r="CG113" s="17"/>
      <c r="CH113" s="17"/>
      <c r="CI113" s="17"/>
      <c r="CJ113" s="17"/>
      <c r="CK113" s="17"/>
      <c r="CL113" s="17"/>
      <c r="CM113" s="17"/>
      <c r="CN113" s="17"/>
      <c r="CO113" s="17"/>
      <c r="CP113" s="17"/>
      <c r="CQ113" s="17"/>
      <c r="CR113" s="17"/>
      <c r="CS113" s="17"/>
      <c r="CT113" s="17"/>
      <c r="CU113" s="17"/>
      <c r="CV113" s="17"/>
      <c r="CW113" s="17"/>
      <c r="CX113" s="17"/>
    </row>
    <row r="114" spans="1:102"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7"/>
      <c r="BD114" s="17"/>
      <c r="BE114" s="17"/>
      <c r="BF114" s="17"/>
      <c r="BG114" s="17"/>
      <c r="BH114" s="17"/>
      <c r="BI114" s="17"/>
      <c r="BJ114" s="17"/>
      <c r="BK114" s="17"/>
      <c r="BL114" s="17"/>
      <c r="BM114" s="17"/>
      <c r="BN114" s="17"/>
      <c r="BO114" s="17"/>
      <c r="BP114" s="17"/>
      <c r="BQ114" s="17"/>
      <c r="BR114" s="17"/>
      <c r="BS114" s="17"/>
      <c r="BT114" s="17"/>
      <c r="BU114" s="17"/>
      <c r="BV114" s="17"/>
      <c r="BW114" s="17"/>
      <c r="BX114" s="17"/>
      <c r="BY114" s="17"/>
      <c r="BZ114" s="17"/>
      <c r="CA114" s="17"/>
      <c r="CB114" s="17"/>
      <c r="CC114" s="17"/>
      <c r="CD114" s="17"/>
      <c r="CE114" s="17"/>
      <c r="CF114" s="17"/>
      <c r="CG114" s="17"/>
      <c r="CH114" s="17"/>
      <c r="CI114" s="17"/>
      <c r="CJ114" s="17"/>
      <c r="CK114" s="17"/>
      <c r="CL114" s="17"/>
      <c r="CM114" s="17"/>
      <c r="CN114" s="17"/>
      <c r="CO114" s="17"/>
      <c r="CP114" s="17"/>
      <c r="CQ114" s="17"/>
      <c r="CR114" s="17"/>
      <c r="CS114" s="17"/>
      <c r="CT114" s="17"/>
      <c r="CU114" s="17"/>
      <c r="CV114" s="17"/>
      <c r="CW114" s="17"/>
      <c r="CX114" s="17"/>
    </row>
    <row r="115" spans="1:102"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7"/>
      <c r="BD115" s="17"/>
      <c r="BE115" s="17"/>
      <c r="BF115" s="17"/>
      <c r="BG115" s="17"/>
      <c r="BH115" s="17"/>
      <c r="BI115" s="17"/>
      <c r="BJ115" s="17"/>
      <c r="BK115" s="17"/>
      <c r="BL115" s="17"/>
      <c r="BM115" s="17"/>
      <c r="BN115" s="17"/>
      <c r="BO115" s="17"/>
      <c r="BP115" s="17"/>
      <c r="BQ115" s="17"/>
      <c r="BR115" s="17"/>
      <c r="BS115" s="17"/>
      <c r="BT115" s="17"/>
      <c r="BU115" s="17"/>
      <c r="BV115" s="17"/>
      <c r="BW115" s="17"/>
      <c r="BX115" s="17"/>
      <c r="BY115" s="17"/>
      <c r="BZ115" s="17"/>
      <c r="CA115" s="17"/>
      <c r="CB115" s="17"/>
      <c r="CC115" s="17"/>
      <c r="CD115" s="17"/>
      <c r="CE115" s="17"/>
      <c r="CF115" s="17"/>
      <c r="CG115" s="17"/>
      <c r="CH115" s="17"/>
      <c r="CI115" s="17"/>
      <c r="CJ115" s="17"/>
      <c r="CK115" s="17"/>
      <c r="CL115" s="17"/>
      <c r="CM115" s="17"/>
      <c r="CN115" s="17"/>
      <c r="CO115" s="17"/>
      <c r="CP115" s="17"/>
      <c r="CQ115" s="17"/>
      <c r="CR115" s="17"/>
      <c r="CS115" s="17"/>
      <c r="CT115" s="17"/>
      <c r="CU115" s="17"/>
      <c r="CV115" s="17"/>
      <c r="CW115" s="17"/>
      <c r="CX115" s="17"/>
    </row>
    <row r="116" spans="1:102"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7"/>
      <c r="BD116" s="17"/>
      <c r="BE116" s="17"/>
      <c r="BF116" s="17"/>
      <c r="BG116" s="17"/>
      <c r="BH116" s="17"/>
      <c r="BI116" s="17"/>
      <c r="BJ116" s="17"/>
      <c r="BK116" s="17"/>
      <c r="BL116" s="17"/>
      <c r="BM116" s="17"/>
      <c r="BN116" s="17"/>
      <c r="BO116" s="17"/>
      <c r="BP116" s="17"/>
      <c r="BQ116" s="17"/>
      <c r="BR116" s="17"/>
      <c r="BS116" s="17"/>
      <c r="BT116" s="17"/>
      <c r="BU116" s="17"/>
      <c r="BV116" s="17"/>
      <c r="BW116" s="17"/>
      <c r="BX116" s="17"/>
      <c r="BY116" s="17"/>
      <c r="BZ116" s="17"/>
      <c r="CA116" s="17"/>
      <c r="CB116" s="17"/>
      <c r="CC116" s="17"/>
      <c r="CD116" s="17"/>
      <c r="CE116" s="17"/>
      <c r="CF116" s="17"/>
      <c r="CG116" s="17"/>
      <c r="CH116" s="17"/>
      <c r="CI116" s="17"/>
      <c r="CJ116" s="17"/>
      <c r="CK116" s="17"/>
      <c r="CL116" s="17"/>
      <c r="CM116" s="17"/>
      <c r="CN116" s="17"/>
      <c r="CO116" s="17"/>
      <c r="CP116" s="17"/>
      <c r="CQ116" s="17"/>
      <c r="CR116" s="17"/>
      <c r="CS116" s="17"/>
      <c r="CT116" s="17"/>
      <c r="CU116" s="17"/>
      <c r="CV116" s="17"/>
      <c r="CW116" s="17"/>
      <c r="CX116" s="17"/>
    </row>
    <row r="117" spans="1:102"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7"/>
      <c r="BD117" s="17"/>
      <c r="BE117" s="17"/>
      <c r="BF117" s="17"/>
      <c r="BG117" s="17"/>
      <c r="BH117" s="17"/>
      <c r="BI117" s="17"/>
      <c r="BJ117" s="17"/>
      <c r="BK117" s="17"/>
      <c r="BL117" s="17"/>
      <c r="BM117" s="17"/>
      <c r="BN117" s="17"/>
      <c r="BO117" s="17"/>
      <c r="BP117" s="17"/>
      <c r="BQ117" s="17"/>
      <c r="BR117" s="17"/>
      <c r="BS117" s="17"/>
      <c r="BT117" s="17"/>
      <c r="BU117" s="17"/>
      <c r="BV117" s="17"/>
      <c r="BW117" s="17"/>
      <c r="BX117" s="17"/>
      <c r="BY117" s="17"/>
      <c r="BZ117" s="17"/>
      <c r="CA117" s="17"/>
      <c r="CB117" s="17"/>
      <c r="CC117" s="17"/>
      <c r="CD117" s="17"/>
      <c r="CE117" s="17"/>
      <c r="CF117" s="17"/>
      <c r="CG117" s="17"/>
      <c r="CH117" s="17"/>
      <c r="CI117" s="17"/>
      <c r="CJ117" s="17"/>
      <c r="CK117" s="17"/>
      <c r="CL117" s="17"/>
      <c r="CM117" s="17"/>
      <c r="CN117" s="17"/>
      <c r="CO117" s="17"/>
      <c r="CP117" s="17"/>
      <c r="CQ117" s="17"/>
      <c r="CR117" s="17"/>
      <c r="CS117" s="17"/>
      <c r="CT117" s="17"/>
      <c r="CU117" s="17"/>
      <c r="CV117" s="17"/>
      <c r="CW117" s="17"/>
      <c r="CX117" s="17"/>
    </row>
    <row r="118" spans="1:102"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7"/>
      <c r="BD118" s="17"/>
      <c r="BE118" s="17"/>
      <c r="BF118" s="17"/>
      <c r="BG118" s="17"/>
      <c r="BH118" s="17"/>
      <c r="BI118" s="17"/>
      <c r="BJ118" s="17"/>
      <c r="BK118" s="17"/>
      <c r="BL118" s="17"/>
      <c r="BM118" s="17"/>
      <c r="BN118" s="17"/>
      <c r="BO118" s="17"/>
      <c r="BP118" s="17"/>
      <c r="BQ118" s="17"/>
      <c r="BR118" s="17"/>
      <c r="BS118" s="17"/>
      <c r="BT118" s="17"/>
      <c r="BU118" s="17"/>
      <c r="BV118" s="17"/>
      <c r="BW118" s="17"/>
      <c r="BX118" s="17"/>
      <c r="BY118" s="17"/>
      <c r="BZ118" s="17"/>
      <c r="CA118" s="17"/>
      <c r="CB118" s="17"/>
      <c r="CC118" s="17"/>
      <c r="CD118" s="17"/>
      <c r="CE118" s="17"/>
      <c r="CF118" s="17"/>
      <c r="CG118" s="17"/>
      <c r="CH118" s="17"/>
      <c r="CI118" s="17"/>
      <c r="CJ118" s="17"/>
      <c r="CK118" s="17"/>
      <c r="CL118" s="17"/>
      <c r="CM118" s="17"/>
      <c r="CN118" s="17"/>
      <c r="CO118" s="17"/>
      <c r="CP118" s="17"/>
      <c r="CQ118" s="17"/>
      <c r="CR118" s="17"/>
      <c r="CS118" s="17"/>
      <c r="CT118" s="17"/>
      <c r="CU118" s="17"/>
      <c r="CV118" s="17"/>
      <c r="CW118" s="17"/>
      <c r="CX118" s="17"/>
    </row>
    <row r="119" spans="1:102"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7"/>
      <c r="BD119" s="17"/>
      <c r="BE119" s="17"/>
      <c r="BF119" s="17"/>
      <c r="BG119" s="17"/>
      <c r="BH119" s="17"/>
      <c r="BI119" s="17"/>
      <c r="BJ119" s="17"/>
      <c r="BK119" s="17"/>
      <c r="BL119" s="17"/>
      <c r="BM119" s="17"/>
      <c r="BN119" s="17"/>
      <c r="BO119" s="17"/>
      <c r="BP119" s="17"/>
      <c r="BQ119" s="17"/>
      <c r="BR119" s="17"/>
      <c r="BS119" s="17"/>
      <c r="BT119" s="17"/>
      <c r="BU119" s="17"/>
      <c r="BV119" s="17"/>
      <c r="BW119" s="17"/>
      <c r="BX119" s="17"/>
      <c r="BY119" s="17"/>
      <c r="BZ119" s="17"/>
      <c r="CA119" s="17"/>
      <c r="CB119" s="17"/>
      <c r="CC119" s="17"/>
      <c r="CD119" s="17"/>
      <c r="CE119" s="17"/>
      <c r="CF119" s="17"/>
      <c r="CG119" s="17"/>
      <c r="CH119" s="17"/>
      <c r="CI119" s="17"/>
      <c r="CJ119" s="17"/>
      <c r="CK119" s="17"/>
      <c r="CL119" s="17"/>
      <c r="CM119" s="17"/>
      <c r="CN119" s="17"/>
      <c r="CO119" s="17"/>
      <c r="CP119" s="17"/>
      <c r="CQ119" s="17"/>
      <c r="CR119" s="17"/>
      <c r="CS119" s="17"/>
      <c r="CT119" s="17"/>
      <c r="CU119" s="17"/>
      <c r="CV119" s="17"/>
      <c r="CW119" s="17"/>
      <c r="CX119" s="17"/>
    </row>
    <row r="120" spans="1:102"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c r="BD120" s="17"/>
      <c r="BE120" s="17"/>
      <c r="BF120" s="17"/>
      <c r="BG120" s="17"/>
      <c r="BH120" s="17"/>
      <c r="BI120" s="17"/>
      <c r="BJ120" s="17"/>
      <c r="BK120" s="17"/>
      <c r="BL120" s="17"/>
      <c r="BM120" s="17"/>
      <c r="BN120" s="17"/>
      <c r="BO120" s="17"/>
      <c r="BP120" s="17"/>
      <c r="BQ120" s="17"/>
      <c r="BR120" s="17"/>
      <c r="BS120" s="17"/>
      <c r="BT120" s="17"/>
      <c r="BU120" s="17"/>
      <c r="BV120" s="17"/>
      <c r="BW120" s="17"/>
      <c r="BX120" s="17"/>
      <c r="BY120" s="17"/>
      <c r="BZ120" s="17"/>
      <c r="CA120" s="17"/>
      <c r="CB120" s="17"/>
      <c r="CC120" s="17"/>
      <c r="CD120" s="17"/>
      <c r="CE120" s="17"/>
      <c r="CF120" s="17"/>
      <c r="CG120" s="17"/>
      <c r="CH120" s="17"/>
      <c r="CI120" s="17"/>
      <c r="CJ120" s="17"/>
      <c r="CK120" s="17"/>
      <c r="CL120" s="17"/>
      <c r="CM120" s="17"/>
      <c r="CN120" s="17"/>
      <c r="CO120" s="17"/>
      <c r="CP120" s="17"/>
      <c r="CQ120" s="17"/>
      <c r="CR120" s="17"/>
      <c r="CS120" s="17"/>
      <c r="CT120" s="17"/>
      <c r="CU120" s="17"/>
      <c r="CV120" s="17"/>
      <c r="CW120" s="17"/>
      <c r="CX120" s="17"/>
    </row>
    <row r="121" spans="1:102"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7"/>
      <c r="BD121" s="17"/>
      <c r="BE121" s="17"/>
      <c r="BF121" s="17"/>
      <c r="BG121" s="17"/>
      <c r="BH121" s="17"/>
      <c r="BI121" s="17"/>
      <c r="BJ121" s="17"/>
      <c r="BK121" s="17"/>
      <c r="BL121" s="17"/>
      <c r="BM121" s="17"/>
      <c r="BN121" s="17"/>
      <c r="BO121" s="17"/>
      <c r="BP121" s="17"/>
      <c r="BQ121" s="17"/>
      <c r="BR121" s="17"/>
      <c r="BS121" s="17"/>
      <c r="BT121" s="17"/>
      <c r="BU121" s="17"/>
      <c r="BV121" s="17"/>
      <c r="BW121" s="17"/>
      <c r="BX121" s="17"/>
      <c r="BY121" s="17"/>
      <c r="BZ121" s="17"/>
      <c r="CA121" s="17"/>
      <c r="CB121" s="17"/>
      <c r="CC121" s="17"/>
      <c r="CD121" s="17"/>
      <c r="CE121" s="17"/>
      <c r="CF121" s="17"/>
      <c r="CG121" s="17"/>
      <c r="CH121" s="17"/>
      <c r="CI121" s="17"/>
      <c r="CJ121" s="17"/>
      <c r="CK121" s="17"/>
      <c r="CL121" s="17"/>
      <c r="CM121" s="17"/>
      <c r="CN121" s="17"/>
      <c r="CO121" s="17"/>
      <c r="CP121" s="17"/>
      <c r="CQ121" s="17"/>
      <c r="CR121" s="17"/>
      <c r="CS121" s="17"/>
      <c r="CT121" s="17"/>
      <c r="CU121" s="17"/>
      <c r="CV121" s="17"/>
      <c r="CW121" s="17"/>
      <c r="CX121" s="17"/>
    </row>
    <row r="122" spans="1:102"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7"/>
      <c r="BD122" s="17"/>
      <c r="BE122" s="17"/>
      <c r="BF122" s="17"/>
      <c r="BG122" s="17"/>
      <c r="BH122" s="17"/>
      <c r="BI122" s="17"/>
      <c r="BJ122" s="17"/>
      <c r="BK122" s="17"/>
      <c r="BL122" s="17"/>
      <c r="BM122" s="17"/>
      <c r="BN122" s="17"/>
      <c r="BO122" s="17"/>
      <c r="BP122" s="17"/>
      <c r="BQ122" s="17"/>
      <c r="BR122" s="17"/>
      <c r="BS122" s="17"/>
      <c r="BT122" s="17"/>
      <c r="BU122" s="17"/>
      <c r="BV122" s="17"/>
      <c r="BW122" s="17"/>
      <c r="BX122" s="17"/>
      <c r="BY122" s="17"/>
      <c r="BZ122" s="17"/>
      <c r="CA122" s="17"/>
      <c r="CB122" s="17"/>
      <c r="CC122" s="17"/>
      <c r="CD122" s="17"/>
      <c r="CE122" s="17"/>
      <c r="CF122" s="17"/>
      <c r="CG122" s="17"/>
      <c r="CH122" s="17"/>
      <c r="CI122" s="17"/>
      <c r="CJ122" s="17"/>
      <c r="CK122" s="17"/>
      <c r="CL122" s="17"/>
      <c r="CM122" s="17"/>
      <c r="CN122" s="17"/>
      <c r="CO122" s="17"/>
      <c r="CP122" s="17"/>
      <c r="CQ122" s="17"/>
      <c r="CR122" s="17"/>
      <c r="CS122" s="17"/>
      <c r="CT122" s="17"/>
      <c r="CU122" s="17"/>
      <c r="CV122" s="17"/>
      <c r="CW122" s="17"/>
      <c r="CX122" s="17"/>
    </row>
    <row r="123" spans="1:102"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17"/>
      <c r="BD123" s="17"/>
      <c r="BE123" s="17"/>
      <c r="BF123" s="17"/>
      <c r="BG123" s="17"/>
      <c r="BH123" s="17"/>
      <c r="BI123" s="17"/>
      <c r="BJ123" s="17"/>
      <c r="BK123" s="17"/>
      <c r="BL123" s="17"/>
      <c r="BM123" s="17"/>
      <c r="BN123" s="17"/>
      <c r="BO123" s="17"/>
      <c r="BP123" s="17"/>
      <c r="BQ123" s="17"/>
      <c r="BR123" s="17"/>
      <c r="BS123" s="17"/>
      <c r="BT123" s="17"/>
      <c r="BU123" s="17"/>
      <c r="BV123" s="17"/>
      <c r="BW123" s="17"/>
      <c r="BX123" s="17"/>
      <c r="BY123" s="17"/>
      <c r="BZ123" s="17"/>
      <c r="CA123" s="17"/>
      <c r="CB123" s="17"/>
      <c r="CC123" s="17"/>
      <c r="CD123" s="17"/>
      <c r="CE123" s="17"/>
      <c r="CF123" s="17"/>
      <c r="CG123" s="17"/>
      <c r="CH123" s="17"/>
      <c r="CI123" s="17"/>
      <c r="CJ123" s="17"/>
      <c r="CK123" s="17"/>
      <c r="CL123" s="17"/>
      <c r="CM123" s="17"/>
      <c r="CN123" s="17"/>
      <c r="CO123" s="17"/>
      <c r="CP123" s="17"/>
      <c r="CQ123" s="17"/>
      <c r="CR123" s="17"/>
      <c r="CS123" s="17"/>
      <c r="CT123" s="17"/>
      <c r="CU123" s="17"/>
      <c r="CV123" s="17"/>
      <c r="CW123" s="17"/>
      <c r="CX123" s="17"/>
    </row>
    <row r="124" spans="1:102"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7"/>
      <c r="BD124" s="17"/>
      <c r="BE124" s="17"/>
      <c r="BF124" s="17"/>
      <c r="BG124" s="17"/>
      <c r="BH124" s="17"/>
      <c r="BI124" s="17"/>
      <c r="BJ124" s="17"/>
      <c r="BK124" s="17"/>
      <c r="BL124" s="17"/>
      <c r="BM124" s="17"/>
      <c r="BN124" s="17"/>
      <c r="BO124" s="17"/>
      <c r="BP124" s="17"/>
      <c r="BQ124" s="17"/>
      <c r="BR124" s="17"/>
      <c r="BS124" s="17"/>
      <c r="BT124" s="17"/>
      <c r="BU124" s="17"/>
      <c r="BV124" s="17"/>
      <c r="BW124" s="17"/>
      <c r="BX124" s="17"/>
      <c r="BY124" s="17"/>
      <c r="BZ124" s="17"/>
      <c r="CA124" s="17"/>
      <c r="CB124" s="17"/>
      <c r="CC124" s="17"/>
      <c r="CD124" s="17"/>
      <c r="CE124" s="17"/>
      <c r="CF124" s="17"/>
      <c r="CG124" s="17"/>
      <c r="CH124" s="17"/>
      <c r="CI124" s="17"/>
      <c r="CJ124" s="17"/>
      <c r="CK124" s="17"/>
      <c r="CL124" s="17"/>
      <c r="CM124" s="17"/>
      <c r="CN124" s="17"/>
      <c r="CO124" s="17"/>
      <c r="CP124" s="17"/>
      <c r="CQ124" s="17"/>
      <c r="CR124" s="17"/>
      <c r="CS124" s="17"/>
      <c r="CT124" s="17"/>
      <c r="CU124" s="17"/>
      <c r="CV124" s="17"/>
      <c r="CW124" s="17"/>
      <c r="CX124" s="17"/>
    </row>
    <row r="125" spans="1:102"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c r="BF125" s="17"/>
      <c r="BG125" s="17"/>
      <c r="BH125" s="17"/>
      <c r="BI125" s="17"/>
      <c r="BJ125" s="17"/>
      <c r="BK125" s="17"/>
      <c r="BL125" s="17"/>
      <c r="BM125" s="17"/>
      <c r="BN125" s="17"/>
      <c r="BO125" s="17"/>
      <c r="BP125" s="17"/>
      <c r="BQ125" s="17"/>
      <c r="BR125" s="17"/>
      <c r="BS125" s="17"/>
      <c r="BT125" s="17"/>
      <c r="BU125" s="17"/>
      <c r="BV125" s="17"/>
      <c r="BW125" s="17"/>
      <c r="BX125" s="17"/>
      <c r="BY125" s="17"/>
      <c r="BZ125" s="17"/>
      <c r="CA125" s="17"/>
      <c r="CB125" s="17"/>
      <c r="CC125" s="17"/>
      <c r="CD125" s="17"/>
      <c r="CE125" s="17"/>
      <c r="CF125" s="17"/>
      <c r="CG125" s="17"/>
      <c r="CH125" s="17"/>
      <c r="CI125" s="17"/>
      <c r="CJ125" s="17"/>
      <c r="CK125" s="17"/>
      <c r="CL125" s="17"/>
      <c r="CM125" s="17"/>
      <c r="CN125" s="17"/>
      <c r="CO125" s="17"/>
      <c r="CP125" s="17"/>
      <c r="CQ125" s="17"/>
      <c r="CR125" s="17"/>
      <c r="CS125" s="17"/>
      <c r="CT125" s="17"/>
      <c r="CU125" s="17"/>
      <c r="CV125" s="17"/>
      <c r="CW125" s="17"/>
      <c r="CX125" s="17"/>
    </row>
    <row r="126" spans="1:102"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7"/>
      <c r="BD126" s="17"/>
      <c r="BE126" s="17"/>
      <c r="BF126" s="17"/>
      <c r="BG126" s="17"/>
      <c r="BH126" s="17"/>
      <c r="BI126" s="17"/>
      <c r="BJ126" s="17"/>
      <c r="BK126" s="17"/>
      <c r="BL126" s="17"/>
      <c r="BM126" s="17"/>
      <c r="BN126" s="17"/>
      <c r="BO126" s="17"/>
      <c r="BP126" s="17"/>
      <c r="BQ126" s="17"/>
      <c r="BR126" s="17"/>
      <c r="BS126" s="17"/>
      <c r="BT126" s="17"/>
      <c r="BU126" s="17"/>
      <c r="BV126" s="17"/>
      <c r="BW126" s="17"/>
      <c r="BX126" s="17"/>
      <c r="BY126" s="17"/>
      <c r="BZ126" s="17"/>
      <c r="CA126" s="17"/>
      <c r="CB126" s="17"/>
      <c r="CC126" s="17"/>
      <c r="CD126" s="17"/>
      <c r="CE126" s="17"/>
      <c r="CF126" s="17"/>
      <c r="CG126" s="17"/>
      <c r="CH126" s="17"/>
      <c r="CI126" s="17"/>
      <c r="CJ126" s="17"/>
      <c r="CK126" s="17"/>
      <c r="CL126" s="17"/>
      <c r="CM126" s="17"/>
      <c r="CN126" s="17"/>
      <c r="CO126" s="17"/>
      <c r="CP126" s="17"/>
      <c r="CQ126" s="17"/>
      <c r="CR126" s="17"/>
      <c r="CS126" s="17"/>
      <c r="CT126" s="17"/>
      <c r="CU126" s="17"/>
      <c r="CV126" s="17"/>
      <c r="CW126" s="17"/>
      <c r="CX126" s="17"/>
    </row>
    <row r="127" spans="1:102"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7"/>
      <c r="BD127" s="17"/>
      <c r="BE127" s="17"/>
      <c r="BF127" s="17"/>
      <c r="BG127" s="17"/>
      <c r="BH127" s="17"/>
      <c r="BI127" s="17"/>
      <c r="BJ127" s="17"/>
      <c r="BK127" s="17"/>
      <c r="BL127" s="17"/>
      <c r="BM127" s="17"/>
      <c r="BN127" s="17"/>
      <c r="BO127" s="17"/>
      <c r="BP127" s="17"/>
      <c r="BQ127" s="17"/>
      <c r="BR127" s="17"/>
      <c r="BS127" s="17"/>
      <c r="BT127" s="17"/>
      <c r="BU127" s="17"/>
      <c r="BV127" s="17"/>
      <c r="BW127" s="17"/>
      <c r="BX127" s="17"/>
      <c r="BY127" s="17"/>
      <c r="BZ127" s="17"/>
      <c r="CA127" s="17"/>
      <c r="CB127" s="17"/>
      <c r="CC127" s="17"/>
      <c r="CD127" s="17"/>
      <c r="CE127" s="17"/>
      <c r="CF127" s="17"/>
      <c r="CG127" s="17"/>
      <c r="CH127" s="17"/>
      <c r="CI127" s="17"/>
      <c r="CJ127" s="17"/>
      <c r="CK127" s="17"/>
      <c r="CL127" s="17"/>
      <c r="CM127" s="17"/>
      <c r="CN127" s="17"/>
      <c r="CO127" s="17"/>
      <c r="CP127" s="17"/>
      <c r="CQ127" s="17"/>
      <c r="CR127" s="17"/>
      <c r="CS127" s="17"/>
      <c r="CT127" s="17"/>
      <c r="CU127" s="17"/>
      <c r="CV127" s="17"/>
      <c r="CW127" s="17"/>
      <c r="CX127" s="17"/>
    </row>
    <row r="128" spans="1:102"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c r="BF128" s="17"/>
      <c r="BG128" s="17"/>
      <c r="BH128" s="17"/>
      <c r="BI128" s="17"/>
      <c r="BJ128" s="17"/>
      <c r="BK128" s="17"/>
      <c r="BL128" s="17"/>
      <c r="BM128" s="17"/>
      <c r="BN128" s="17"/>
      <c r="BO128" s="17"/>
      <c r="BP128" s="17"/>
      <c r="BQ128" s="17"/>
      <c r="BR128" s="17"/>
      <c r="BS128" s="17"/>
      <c r="BT128" s="17"/>
      <c r="BU128" s="17"/>
      <c r="BV128" s="17"/>
      <c r="BW128" s="17"/>
      <c r="BX128" s="17"/>
      <c r="BY128" s="17"/>
      <c r="BZ128" s="17"/>
      <c r="CA128" s="17"/>
      <c r="CB128" s="17"/>
      <c r="CC128" s="17"/>
      <c r="CD128" s="17"/>
      <c r="CE128" s="17"/>
      <c r="CF128" s="17"/>
      <c r="CG128" s="17"/>
      <c r="CH128" s="17"/>
      <c r="CI128" s="17"/>
      <c r="CJ128" s="17"/>
      <c r="CK128" s="17"/>
      <c r="CL128" s="17"/>
      <c r="CM128" s="17"/>
      <c r="CN128" s="17"/>
      <c r="CO128" s="17"/>
      <c r="CP128" s="17"/>
      <c r="CQ128" s="17"/>
      <c r="CR128" s="17"/>
      <c r="CS128" s="17"/>
      <c r="CT128" s="17"/>
      <c r="CU128" s="17"/>
      <c r="CV128" s="17"/>
      <c r="CW128" s="17"/>
      <c r="CX128" s="17"/>
    </row>
    <row r="129" spans="1:102"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7"/>
      <c r="BD129" s="17"/>
      <c r="BE129" s="17"/>
      <c r="BF129" s="17"/>
      <c r="BG129" s="17"/>
      <c r="BH129" s="17"/>
      <c r="BI129" s="17"/>
      <c r="BJ129" s="17"/>
      <c r="BK129" s="17"/>
      <c r="BL129" s="17"/>
      <c r="BM129" s="17"/>
      <c r="BN129" s="17"/>
      <c r="BO129" s="17"/>
      <c r="BP129" s="17"/>
      <c r="BQ129" s="17"/>
      <c r="BR129" s="17"/>
      <c r="BS129" s="17"/>
      <c r="BT129" s="17"/>
      <c r="BU129" s="17"/>
      <c r="BV129" s="17"/>
      <c r="BW129" s="17"/>
      <c r="BX129" s="17"/>
      <c r="BY129" s="17"/>
      <c r="BZ129" s="17"/>
      <c r="CA129" s="17"/>
      <c r="CB129" s="17"/>
      <c r="CC129" s="17"/>
      <c r="CD129" s="17"/>
      <c r="CE129" s="17"/>
      <c r="CF129" s="17"/>
      <c r="CG129" s="17"/>
      <c r="CH129" s="17"/>
      <c r="CI129" s="17"/>
      <c r="CJ129" s="17"/>
      <c r="CK129" s="17"/>
      <c r="CL129" s="17"/>
      <c r="CM129" s="17"/>
      <c r="CN129" s="17"/>
      <c r="CO129" s="17"/>
      <c r="CP129" s="17"/>
      <c r="CQ129" s="17"/>
      <c r="CR129" s="17"/>
      <c r="CS129" s="17"/>
      <c r="CT129" s="17"/>
      <c r="CU129" s="17"/>
      <c r="CV129" s="17"/>
      <c r="CW129" s="17"/>
      <c r="CX129" s="17"/>
    </row>
    <row r="130" spans="1:102"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7"/>
      <c r="BD130" s="17"/>
      <c r="BE130" s="17"/>
      <c r="BF130" s="17"/>
      <c r="BG130" s="17"/>
      <c r="BH130" s="17"/>
      <c r="BI130" s="17"/>
      <c r="BJ130" s="17"/>
      <c r="BK130" s="17"/>
      <c r="BL130" s="17"/>
      <c r="BM130" s="17"/>
      <c r="BN130" s="17"/>
      <c r="BO130" s="17"/>
      <c r="BP130" s="17"/>
      <c r="BQ130" s="17"/>
      <c r="BR130" s="17"/>
      <c r="BS130" s="17"/>
      <c r="BT130" s="17"/>
      <c r="BU130" s="17"/>
      <c r="BV130" s="17"/>
      <c r="BW130" s="17"/>
      <c r="BX130" s="17"/>
      <c r="BY130" s="17"/>
      <c r="BZ130" s="17"/>
      <c r="CA130" s="17"/>
      <c r="CB130" s="17"/>
      <c r="CC130" s="17"/>
      <c r="CD130" s="17"/>
      <c r="CE130" s="17"/>
      <c r="CF130" s="17"/>
      <c r="CG130" s="17"/>
      <c r="CH130" s="17"/>
      <c r="CI130" s="17"/>
      <c r="CJ130" s="17"/>
      <c r="CK130" s="17"/>
      <c r="CL130" s="17"/>
      <c r="CM130" s="17"/>
      <c r="CN130" s="17"/>
      <c r="CO130" s="17"/>
      <c r="CP130" s="17"/>
      <c r="CQ130" s="17"/>
      <c r="CR130" s="17"/>
      <c r="CS130" s="17"/>
      <c r="CT130" s="17"/>
      <c r="CU130" s="17"/>
      <c r="CV130" s="17"/>
      <c r="CW130" s="17"/>
      <c r="CX130" s="17"/>
    </row>
    <row r="131" spans="1:102"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7"/>
      <c r="BD131" s="17"/>
      <c r="BE131" s="17"/>
      <c r="BF131" s="17"/>
      <c r="BG131" s="17"/>
      <c r="BH131" s="17"/>
      <c r="BI131" s="17"/>
      <c r="BJ131" s="17"/>
      <c r="BK131" s="17"/>
      <c r="BL131" s="17"/>
      <c r="BM131" s="17"/>
      <c r="BN131" s="17"/>
      <c r="BO131" s="17"/>
      <c r="BP131" s="17"/>
      <c r="BQ131" s="17"/>
      <c r="BR131" s="17"/>
      <c r="BS131" s="17"/>
      <c r="BT131" s="17"/>
      <c r="BU131" s="17"/>
      <c r="BV131" s="17"/>
      <c r="BW131" s="17"/>
      <c r="BX131" s="17"/>
      <c r="BY131" s="17"/>
      <c r="BZ131" s="17"/>
      <c r="CA131" s="17"/>
      <c r="CB131" s="17"/>
      <c r="CC131" s="17"/>
      <c r="CD131" s="17"/>
      <c r="CE131" s="17"/>
      <c r="CF131" s="17"/>
      <c r="CG131" s="17"/>
      <c r="CH131" s="17"/>
      <c r="CI131" s="17"/>
      <c r="CJ131" s="17"/>
      <c r="CK131" s="17"/>
      <c r="CL131" s="17"/>
      <c r="CM131" s="17"/>
      <c r="CN131" s="17"/>
      <c r="CO131" s="17"/>
      <c r="CP131" s="17"/>
      <c r="CQ131" s="17"/>
      <c r="CR131" s="17"/>
      <c r="CS131" s="17"/>
      <c r="CT131" s="17"/>
      <c r="CU131" s="17"/>
      <c r="CV131" s="17"/>
      <c r="CW131" s="17"/>
      <c r="CX131" s="17"/>
    </row>
    <row r="132" spans="1:102"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7"/>
      <c r="BD132" s="17"/>
      <c r="BE132" s="17"/>
      <c r="BF132" s="17"/>
      <c r="BG132" s="17"/>
      <c r="BH132" s="17"/>
      <c r="BI132" s="17"/>
      <c r="BJ132" s="17"/>
      <c r="BK132" s="17"/>
      <c r="BL132" s="17"/>
      <c r="BM132" s="17"/>
      <c r="BN132" s="17"/>
      <c r="BO132" s="17"/>
      <c r="BP132" s="17"/>
      <c r="BQ132" s="17"/>
      <c r="BR132" s="17"/>
      <c r="BS132" s="17"/>
      <c r="BT132" s="17"/>
      <c r="BU132" s="17"/>
      <c r="BV132" s="17"/>
      <c r="BW132" s="17"/>
      <c r="BX132" s="17"/>
      <c r="BY132" s="17"/>
      <c r="BZ132" s="17"/>
      <c r="CA132" s="17"/>
      <c r="CB132" s="17"/>
      <c r="CC132" s="17"/>
      <c r="CD132" s="17"/>
      <c r="CE132" s="17"/>
      <c r="CF132" s="17"/>
      <c r="CG132" s="17"/>
      <c r="CH132" s="17"/>
      <c r="CI132" s="17"/>
      <c r="CJ132" s="17"/>
      <c r="CK132" s="17"/>
      <c r="CL132" s="17"/>
      <c r="CM132" s="17"/>
      <c r="CN132" s="17"/>
      <c r="CO132" s="17"/>
      <c r="CP132" s="17"/>
      <c r="CQ132" s="17"/>
      <c r="CR132" s="17"/>
      <c r="CS132" s="17"/>
      <c r="CT132" s="17"/>
      <c r="CU132" s="17"/>
      <c r="CV132" s="17"/>
      <c r="CW132" s="17"/>
      <c r="CX132" s="17"/>
    </row>
    <row r="133" spans="1:102"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7"/>
      <c r="BD133" s="17"/>
      <c r="BE133" s="17"/>
      <c r="BF133" s="17"/>
      <c r="BG133" s="17"/>
      <c r="BH133" s="17"/>
      <c r="BI133" s="17"/>
      <c r="BJ133" s="17"/>
      <c r="BK133" s="17"/>
      <c r="BL133" s="17"/>
      <c r="BM133" s="17"/>
      <c r="BN133" s="17"/>
      <c r="BO133" s="17"/>
      <c r="BP133" s="17"/>
      <c r="BQ133" s="17"/>
      <c r="BR133" s="17"/>
      <c r="BS133" s="17"/>
      <c r="BT133" s="17"/>
      <c r="BU133" s="17"/>
      <c r="BV133" s="17"/>
      <c r="BW133" s="17"/>
      <c r="BX133" s="17"/>
      <c r="BY133" s="17"/>
      <c r="BZ133" s="17"/>
      <c r="CA133" s="17"/>
      <c r="CB133" s="17"/>
      <c r="CC133" s="17"/>
      <c r="CD133" s="17"/>
      <c r="CE133" s="17"/>
      <c r="CF133" s="17"/>
      <c r="CG133" s="17"/>
      <c r="CH133" s="17"/>
      <c r="CI133" s="17"/>
      <c r="CJ133" s="17"/>
      <c r="CK133" s="17"/>
      <c r="CL133" s="17"/>
      <c r="CM133" s="17"/>
      <c r="CN133" s="17"/>
      <c r="CO133" s="17"/>
      <c r="CP133" s="17"/>
      <c r="CQ133" s="17"/>
      <c r="CR133" s="17"/>
      <c r="CS133" s="17"/>
      <c r="CT133" s="17"/>
      <c r="CU133" s="17"/>
      <c r="CV133" s="17"/>
      <c r="CW133" s="17"/>
      <c r="CX133" s="17"/>
    </row>
    <row r="134" spans="1:102"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7"/>
      <c r="BD134" s="17"/>
      <c r="BE134" s="17"/>
      <c r="BF134" s="17"/>
      <c r="BG134" s="17"/>
      <c r="BH134" s="17"/>
      <c r="BI134" s="17"/>
      <c r="BJ134" s="17"/>
      <c r="BK134" s="17"/>
      <c r="BL134" s="17"/>
      <c r="BM134" s="17"/>
      <c r="BN134" s="17"/>
      <c r="BO134" s="17"/>
      <c r="BP134" s="17"/>
      <c r="BQ134" s="17"/>
      <c r="BR134" s="17"/>
      <c r="BS134" s="17"/>
      <c r="BT134" s="17"/>
      <c r="BU134" s="17"/>
      <c r="BV134" s="17"/>
      <c r="BW134" s="17"/>
      <c r="BX134" s="17"/>
      <c r="BY134" s="17"/>
      <c r="BZ134" s="17"/>
      <c r="CA134" s="17"/>
      <c r="CB134" s="17"/>
      <c r="CC134" s="17"/>
      <c r="CD134" s="17"/>
      <c r="CE134" s="17"/>
      <c r="CF134" s="17"/>
      <c r="CG134" s="17"/>
      <c r="CH134" s="17"/>
      <c r="CI134" s="17"/>
      <c r="CJ134" s="17"/>
      <c r="CK134" s="17"/>
      <c r="CL134" s="17"/>
      <c r="CM134" s="17"/>
      <c r="CN134" s="17"/>
      <c r="CO134" s="17"/>
      <c r="CP134" s="17"/>
      <c r="CQ134" s="17"/>
      <c r="CR134" s="17"/>
      <c r="CS134" s="17"/>
      <c r="CT134" s="17"/>
      <c r="CU134" s="17"/>
      <c r="CV134" s="17"/>
      <c r="CW134" s="17"/>
      <c r="CX134" s="17"/>
    </row>
    <row r="135" spans="1:102"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7"/>
      <c r="BD135" s="17"/>
      <c r="BE135" s="17"/>
      <c r="BF135" s="17"/>
      <c r="BG135" s="17"/>
      <c r="BH135" s="17"/>
      <c r="BI135" s="17"/>
      <c r="BJ135" s="17"/>
      <c r="BK135" s="17"/>
      <c r="BL135" s="17"/>
      <c r="BM135" s="17"/>
      <c r="BN135" s="17"/>
      <c r="BO135" s="17"/>
      <c r="BP135" s="17"/>
      <c r="BQ135" s="17"/>
      <c r="BR135" s="17"/>
      <c r="BS135" s="17"/>
      <c r="BT135" s="17"/>
      <c r="BU135" s="17"/>
      <c r="BV135" s="17"/>
      <c r="BW135" s="17"/>
      <c r="BX135" s="17"/>
      <c r="BY135" s="17"/>
      <c r="BZ135" s="17"/>
      <c r="CA135" s="17"/>
      <c r="CB135" s="17"/>
      <c r="CC135" s="17"/>
      <c r="CD135" s="17"/>
      <c r="CE135" s="17"/>
      <c r="CF135" s="17"/>
      <c r="CG135" s="17"/>
      <c r="CH135" s="17"/>
      <c r="CI135" s="17"/>
      <c r="CJ135" s="17"/>
      <c r="CK135" s="17"/>
      <c r="CL135" s="17"/>
      <c r="CM135" s="17"/>
      <c r="CN135" s="17"/>
      <c r="CO135" s="17"/>
      <c r="CP135" s="17"/>
      <c r="CQ135" s="17"/>
      <c r="CR135" s="17"/>
      <c r="CS135" s="17"/>
      <c r="CT135" s="17"/>
      <c r="CU135" s="17"/>
      <c r="CV135" s="17"/>
      <c r="CW135" s="17"/>
      <c r="CX135" s="17"/>
    </row>
    <row r="136" spans="1:102"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7"/>
      <c r="BD136" s="17"/>
      <c r="BE136" s="17"/>
      <c r="BF136" s="17"/>
      <c r="BG136" s="17"/>
      <c r="BH136" s="17"/>
      <c r="BI136" s="17"/>
      <c r="BJ136" s="17"/>
      <c r="BK136" s="17"/>
      <c r="BL136" s="17"/>
      <c r="BM136" s="17"/>
      <c r="BN136" s="17"/>
      <c r="BO136" s="17"/>
      <c r="BP136" s="17"/>
      <c r="BQ136" s="17"/>
      <c r="BR136" s="17"/>
      <c r="BS136" s="17"/>
      <c r="BT136" s="17"/>
      <c r="BU136" s="17"/>
      <c r="BV136" s="17"/>
      <c r="BW136" s="17"/>
      <c r="BX136" s="17"/>
      <c r="BY136" s="17"/>
      <c r="BZ136" s="17"/>
      <c r="CA136" s="17"/>
      <c r="CB136" s="17"/>
      <c r="CC136" s="17"/>
      <c r="CD136" s="17"/>
      <c r="CE136" s="17"/>
      <c r="CF136" s="17"/>
      <c r="CG136" s="17"/>
      <c r="CH136" s="17"/>
      <c r="CI136" s="17"/>
      <c r="CJ136" s="17"/>
      <c r="CK136" s="17"/>
      <c r="CL136" s="17"/>
      <c r="CM136" s="17"/>
      <c r="CN136" s="17"/>
      <c r="CO136" s="17"/>
      <c r="CP136" s="17"/>
      <c r="CQ136" s="17"/>
      <c r="CR136" s="17"/>
      <c r="CS136" s="17"/>
      <c r="CT136" s="17"/>
      <c r="CU136" s="17"/>
      <c r="CV136" s="17"/>
      <c r="CW136" s="17"/>
      <c r="CX136" s="17"/>
    </row>
    <row r="137" spans="1:102"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7"/>
      <c r="BD137" s="17"/>
      <c r="BE137" s="17"/>
      <c r="BF137" s="17"/>
      <c r="BG137" s="17"/>
      <c r="BH137" s="17"/>
      <c r="BI137" s="17"/>
      <c r="BJ137" s="17"/>
      <c r="BK137" s="17"/>
      <c r="BL137" s="17"/>
      <c r="BM137" s="17"/>
      <c r="BN137" s="17"/>
      <c r="BO137" s="17"/>
      <c r="BP137" s="17"/>
      <c r="BQ137" s="17"/>
      <c r="BR137" s="17"/>
      <c r="BS137" s="17"/>
      <c r="BT137" s="17"/>
      <c r="BU137" s="17"/>
      <c r="BV137" s="17"/>
      <c r="BW137" s="17"/>
      <c r="BX137" s="17"/>
      <c r="BY137" s="17"/>
      <c r="BZ137" s="17"/>
      <c r="CA137" s="17"/>
      <c r="CB137" s="17"/>
      <c r="CC137" s="17"/>
      <c r="CD137" s="17"/>
      <c r="CE137" s="17"/>
      <c r="CF137" s="17"/>
      <c r="CG137" s="17"/>
      <c r="CH137" s="17"/>
      <c r="CI137" s="17"/>
      <c r="CJ137" s="17"/>
      <c r="CK137" s="17"/>
      <c r="CL137" s="17"/>
      <c r="CM137" s="17"/>
      <c r="CN137" s="17"/>
      <c r="CO137" s="17"/>
      <c r="CP137" s="17"/>
      <c r="CQ137" s="17"/>
      <c r="CR137" s="17"/>
      <c r="CS137" s="17"/>
      <c r="CT137" s="17"/>
      <c r="CU137" s="17"/>
      <c r="CV137" s="17"/>
      <c r="CW137" s="17"/>
      <c r="CX137" s="17"/>
    </row>
    <row r="138" spans="1:102"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7"/>
      <c r="BD138" s="17"/>
      <c r="BE138" s="17"/>
      <c r="BF138" s="17"/>
      <c r="BG138" s="17"/>
      <c r="BH138" s="17"/>
      <c r="BI138" s="17"/>
      <c r="BJ138" s="17"/>
      <c r="BK138" s="17"/>
      <c r="BL138" s="17"/>
      <c r="BM138" s="17"/>
      <c r="BN138" s="17"/>
      <c r="BO138" s="17"/>
      <c r="BP138" s="17"/>
      <c r="BQ138" s="17"/>
      <c r="BR138" s="17"/>
      <c r="BS138" s="17"/>
      <c r="BT138" s="17"/>
      <c r="BU138" s="17"/>
      <c r="BV138" s="17"/>
      <c r="BW138" s="17"/>
      <c r="BX138" s="17"/>
      <c r="BY138" s="17"/>
      <c r="BZ138" s="17"/>
      <c r="CA138" s="17"/>
      <c r="CB138" s="17"/>
      <c r="CC138" s="17"/>
      <c r="CD138" s="17"/>
      <c r="CE138" s="17"/>
      <c r="CF138" s="17"/>
      <c r="CG138" s="17"/>
      <c r="CH138" s="17"/>
      <c r="CI138" s="17"/>
      <c r="CJ138" s="17"/>
      <c r="CK138" s="17"/>
      <c r="CL138" s="17"/>
      <c r="CM138" s="17"/>
      <c r="CN138" s="17"/>
      <c r="CO138" s="17"/>
      <c r="CP138" s="17"/>
      <c r="CQ138" s="17"/>
      <c r="CR138" s="17"/>
      <c r="CS138" s="17"/>
      <c r="CT138" s="17"/>
      <c r="CU138" s="17"/>
      <c r="CV138" s="17"/>
      <c r="CW138" s="17"/>
      <c r="CX138" s="17"/>
    </row>
    <row r="139" spans="1:102"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7"/>
      <c r="BD139" s="17"/>
      <c r="BE139" s="17"/>
      <c r="BF139" s="17"/>
      <c r="BG139" s="17"/>
      <c r="BH139" s="17"/>
      <c r="BI139" s="17"/>
      <c r="BJ139" s="17"/>
      <c r="BK139" s="17"/>
      <c r="BL139" s="17"/>
      <c r="BM139" s="17"/>
      <c r="BN139" s="17"/>
      <c r="BO139" s="17"/>
      <c r="BP139" s="17"/>
      <c r="BQ139" s="17"/>
      <c r="BR139" s="17"/>
      <c r="BS139" s="17"/>
      <c r="BT139" s="17"/>
      <c r="BU139" s="17"/>
      <c r="BV139" s="17"/>
      <c r="BW139" s="17"/>
      <c r="BX139" s="17"/>
      <c r="BY139" s="17"/>
      <c r="BZ139" s="17"/>
      <c r="CA139" s="17"/>
      <c r="CB139" s="17"/>
      <c r="CC139" s="17"/>
      <c r="CD139" s="17"/>
      <c r="CE139" s="17"/>
      <c r="CF139" s="17"/>
      <c r="CG139" s="17"/>
      <c r="CH139" s="17"/>
      <c r="CI139" s="17"/>
      <c r="CJ139" s="17"/>
      <c r="CK139" s="17"/>
      <c r="CL139" s="17"/>
      <c r="CM139" s="17"/>
      <c r="CN139" s="17"/>
      <c r="CO139" s="17"/>
      <c r="CP139" s="17"/>
      <c r="CQ139" s="17"/>
      <c r="CR139" s="17"/>
      <c r="CS139" s="17"/>
      <c r="CT139" s="17"/>
      <c r="CU139" s="17"/>
      <c r="CV139" s="17"/>
      <c r="CW139" s="17"/>
      <c r="CX139" s="17"/>
    </row>
    <row r="140" spans="1:102"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17"/>
      <c r="BD140" s="17"/>
      <c r="BE140" s="17"/>
      <c r="BF140" s="17"/>
      <c r="BG140" s="17"/>
      <c r="BH140" s="17"/>
      <c r="BI140" s="17"/>
      <c r="BJ140" s="17"/>
      <c r="BK140" s="17"/>
      <c r="BL140" s="17"/>
      <c r="BM140" s="17"/>
      <c r="BN140" s="17"/>
      <c r="BO140" s="17"/>
      <c r="BP140" s="17"/>
      <c r="BQ140" s="17"/>
      <c r="BR140" s="17"/>
      <c r="BS140" s="17"/>
      <c r="BT140" s="17"/>
      <c r="BU140" s="17"/>
      <c r="BV140" s="17"/>
      <c r="BW140" s="17"/>
      <c r="BX140" s="17"/>
      <c r="BY140" s="17"/>
      <c r="BZ140" s="17"/>
      <c r="CA140" s="17"/>
      <c r="CB140" s="17"/>
      <c r="CC140" s="17"/>
      <c r="CD140" s="17"/>
      <c r="CE140" s="17"/>
      <c r="CF140" s="17"/>
      <c r="CG140" s="17"/>
      <c r="CH140" s="17"/>
      <c r="CI140" s="17"/>
      <c r="CJ140" s="17"/>
      <c r="CK140" s="17"/>
      <c r="CL140" s="17"/>
      <c r="CM140" s="17"/>
      <c r="CN140" s="17"/>
      <c r="CO140" s="17"/>
      <c r="CP140" s="17"/>
      <c r="CQ140" s="17"/>
      <c r="CR140" s="17"/>
      <c r="CS140" s="17"/>
      <c r="CT140" s="17"/>
      <c r="CU140" s="17"/>
      <c r="CV140" s="17"/>
      <c r="CW140" s="17"/>
      <c r="CX140" s="17"/>
    </row>
    <row r="141" spans="1:102"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17"/>
      <c r="BD141" s="17"/>
      <c r="BE141" s="17"/>
      <c r="BF141" s="17"/>
      <c r="BG141" s="17"/>
      <c r="BH141" s="17"/>
      <c r="BI141" s="17"/>
      <c r="BJ141" s="17"/>
      <c r="BK141" s="17"/>
      <c r="BL141" s="17"/>
      <c r="BM141" s="17"/>
      <c r="BN141" s="17"/>
      <c r="BO141" s="17"/>
      <c r="BP141" s="17"/>
      <c r="BQ141" s="17"/>
      <c r="BR141" s="17"/>
      <c r="BS141" s="17"/>
      <c r="BT141" s="17"/>
      <c r="BU141" s="17"/>
      <c r="BV141" s="17"/>
      <c r="BW141" s="17"/>
      <c r="BX141" s="17"/>
      <c r="BY141" s="17"/>
      <c r="BZ141" s="17"/>
      <c r="CA141" s="17"/>
      <c r="CB141" s="17"/>
      <c r="CC141" s="17"/>
      <c r="CD141" s="17"/>
      <c r="CE141" s="17"/>
      <c r="CF141" s="17"/>
      <c r="CG141" s="17"/>
      <c r="CH141" s="17"/>
      <c r="CI141" s="17"/>
      <c r="CJ141" s="17"/>
      <c r="CK141" s="17"/>
      <c r="CL141" s="17"/>
      <c r="CM141" s="17"/>
      <c r="CN141" s="17"/>
      <c r="CO141" s="17"/>
      <c r="CP141" s="17"/>
      <c r="CQ141" s="17"/>
      <c r="CR141" s="17"/>
      <c r="CS141" s="17"/>
      <c r="CT141" s="17"/>
      <c r="CU141" s="17"/>
      <c r="CV141" s="17"/>
      <c r="CW141" s="17"/>
      <c r="CX141" s="17"/>
    </row>
    <row r="142" spans="1:102"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7"/>
      <c r="BD142" s="17"/>
      <c r="BE142" s="17"/>
      <c r="BF142" s="17"/>
      <c r="BG142" s="17"/>
      <c r="BH142" s="17"/>
      <c r="BI142" s="17"/>
      <c r="BJ142" s="17"/>
      <c r="BK142" s="17"/>
      <c r="BL142" s="17"/>
      <c r="BM142" s="17"/>
      <c r="BN142" s="17"/>
      <c r="BO142" s="17"/>
      <c r="BP142" s="17"/>
      <c r="BQ142" s="17"/>
      <c r="BR142" s="17"/>
      <c r="BS142" s="17"/>
      <c r="BT142" s="17"/>
      <c r="BU142" s="17"/>
      <c r="BV142" s="17"/>
      <c r="BW142" s="17"/>
      <c r="BX142" s="17"/>
      <c r="BY142" s="17"/>
      <c r="BZ142" s="17"/>
      <c r="CA142" s="17"/>
      <c r="CB142" s="17"/>
      <c r="CC142" s="17"/>
      <c r="CD142" s="17"/>
      <c r="CE142" s="17"/>
      <c r="CF142" s="17"/>
      <c r="CG142" s="17"/>
      <c r="CH142" s="17"/>
      <c r="CI142" s="17"/>
      <c r="CJ142" s="17"/>
      <c r="CK142" s="17"/>
      <c r="CL142" s="17"/>
      <c r="CM142" s="17"/>
      <c r="CN142" s="17"/>
      <c r="CO142" s="17"/>
      <c r="CP142" s="17"/>
      <c r="CQ142" s="17"/>
      <c r="CR142" s="17"/>
      <c r="CS142" s="17"/>
      <c r="CT142" s="17"/>
      <c r="CU142" s="17"/>
      <c r="CV142" s="17"/>
      <c r="CW142" s="17"/>
      <c r="CX142" s="17"/>
    </row>
    <row r="143" spans="1:102"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c r="BC143" s="17"/>
      <c r="BD143" s="17"/>
      <c r="BE143" s="17"/>
      <c r="BF143" s="17"/>
      <c r="BG143" s="17"/>
      <c r="BH143" s="17"/>
      <c r="BI143" s="17"/>
      <c r="BJ143" s="17"/>
      <c r="BK143" s="17"/>
      <c r="BL143" s="17"/>
      <c r="BM143" s="17"/>
      <c r="BN143" s="17"/>
      <c r="BO143" s="17"/>
      <c r="BP143" s="17"/>
      <c r="BQ143" s="17"/>
      <c r="BR143" s="17"/>
      <c r="BS143" s="17"/>
      <c r="BT143" s="17"/>
      <c r="BU143" s="17"/>
      <c r="BV143" s="17"/>
      <c r="BW143" s="17"/>
      <c r="BX143" s="17"/>
      <c r="BY143" s="17"/>
      <c r="BZ143" s="17"/>
      <c r="CA143" s="17"/>
      <c r="CB143" s="17"/>
      <c r="CC143" s="17"/>
      <c r="CD143" s="17"/>
      <c r="CE143" s="17"/>
      <c r="CF143" s="17"/>
      <c r="CG143" s="17"/>
      <c r="CH143" s="17"/>
      <c r="CI143" s="17"/>
      <c r="CJ143" s="17"/>
      <c r="CK143" s="17"/>
      <c r="CL143" s="17"/>
      <c r="CM143" s="17"/>
      <c r="CN143" s="17"/>
      <c r="CO143" s="17"/>
      <c r="CP143" s="17"/>
      <c r="CQ143" s="17"/>
      <c r="CR143" s="17"/>
      <c r="CS143" s="17"/>
      <c r="CT143" s="17"/>
      <c r="CU143" s="17"/>
      <c r="CV143" s="17"/>
      <c r="CW143" s="17"/>
      <c r="CX143" s="17"/>
    </row>
    <row r="144" spans="1:102"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c r="BC144" s="17"/>
      <c r="BD144" s="17"/>
      <c r="BE144" s="17"/>
      <c r="BF144" s="17"/>
      <c r="BG144" s="17"/>
      <c r="BH144" s="17"/>
      <c r="BI144" s="17"/>
      <c r="BJ144" s="17"/>
      <c r="BK144" s="17"/>
      <c r="BL144" s="17"/>
      <c r="BM144" s="17"/>
      <c r="BN144" s="17"/>
      <c r="BO144" s="17"/>
      <c r="BP144" s="17"/>
      <c r="BQ144" s="17"/>
      <c r="BR144" s="17"/>
      <c r="BS144" s="17"/>
      <c r="BT144" s="17"/>
      <c r="BU144" s="17"/>
      <c r="BV144" s="17"/>
      <c r="BW144" s="17"/>
      <c r="BX144" s="17"/>
      <c r="BY144" s="17"/>
      <c r="BZ144" s="17"/>
      <c r="CA144" s="17"/>
      <c r="CB144" s="17"/>
      <c r="CC144" s="17"/>
      <c r="CD144" s="17"/>
      <c r="CE144" s="17"/>
      <c r="CF144" s="17"/>
      <c r="CG144" s="17"/>
      <c r="CH144" s="17"/>
      <c r="CI144" s="17"/>
      <c r="CJ144" s="17"/>
      <c r="CK144" s="17"/>
      <c r="CL144" s="17"/>
      <c r="CM144" s="17"/>
      <c r="CN144" s="17"/>
      <c r="CO144" s="17"/>
      <c r="CP144" s="17"/>
      <c r="CQ144" s="17"/>
      <c r="CR144" s="17"/>
      <c r="CS144" s="17"/>
      <c r="CT144" s="17"/>
      <c r="CU144" s="17"/>
      <c r="CV144" s="17"/>
      <c r="CW144" s="17"/>
      <c r="CX144" s="17"/>
    </row>
    <row r="145" spans="1:102"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c r="BC145" s="17"/>
      <c r="BD145" s="17"/>
      <c r="BE145" s="17"/>
      <c r="BF145" s="17"/>
      <c r="BG145" s="17"/>
      <c r="BH145" s="17"/>
      <c r="BI145" s="17"/>
      <c r="BJ145" s="17"/>
      <c r="BK145" s="17"/>
      <c r="BL145" s="17"/>
      <c r="BM145" s="17"/>
      <c r="BN145" s="17"/>
      <c r="BO145" s="17"/>
      <c r="BP145" s="17"/>
      <c r="BQ145" s="17"/>
      <c r="BR145" s="17"/>
      <c r="BS145" s="17"/>
      <c r="BT145" s="17"/>
      <c r="BU145" s="17"/>
      <c r="BV145" s="17"/>
      <c r="BW145" s="17"/>
      <c r="BX145" s="17"/>
      <c r="BY145" s="17"/>
      <c r="BZ145" s="17"/>
      <c r="CA145" s="17"/>
      <c r="CB145" s="17"/>
      <c r="CC145" s="17"/>
      <c r="CD145" s="17"/>
      <c r="CE145" s="17"/>
      <c r="CF145" s="17"/>
      <c r="CG145" s="17"/>
      <c r="CH145" s="17"/>
      <c r="CI145" s="17"/>
      <c r="CJ145" s="17"/>
      <c r="CK145" s="17"/>
      <c r="CL145" s="17"/>
      <c r="CM145" s="17"/>
      <c r="CN145" s="17"/>
      <c r="CO145" s="17"/>
      <c r="CP145" s="17"/>
      <c r="CQ145" s="17"/>
      <c r="CR145" s="17"/>
      <c r="CS145" s="17"/>
      <c r="CT145" s="17"/>
      <c r="CU145" s="17"/>
      <c r="CV145" s="17"/>
      <c r="CW145" s="17"/>
      <c r="CX145" s="17"/>
    </row>
    <row r="146" spans="1:102"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c r="BC146" s="17"/>
      <c r="BD146" s="17"/>
      <c r="BE146" s="17"/>
      <c r="BF146" s="17"/>
      <c r="BG146" s="17"/>
      <c r="BH146" s="17"/>
      <c r="BI146" s="17"/>
      <c r="BJ146" s="17"/>
      <c r="BK146" s="17"/>
      <c r="BL146" s="17"/>
      <c r="BM146" s="17"/>
      <c r="BN146" s="17"/>
      <c r="BO146" s="17"/>
      <c r="BP146" s="17"/>
      <c r="BQ146" s="17"/>
      <c r="BR146" s="17"/>
      <c r="BS146" s="17"/>
      <c r="BT146" s="17"/>
      <c r="BU146" s="17"/>
      <c r="BV146" s="17"/>
      <c r="BW146" s="17"/>
      <c r="BX146" s="17"/>
      <c r="BY146" s="17"/>
      <c r="BZ146" s="17"/>
      <c r="CA146" s="17"/>
      <c r="CB146" s="17"/>
      <c r="CC146" s="17"/>
      <c r="CD146" s="17"/>
      <c r="CE146" s="17"/>
      <c r="CF146" s="17"/>
      <c r="CG146" s="17"/>
      <c r="CH146" s="17"/>
      <c r="CI146" s="17"/>
      <c r="CJ146" s="17"/>
      <c r="CK146" s="17"/>
      <c r="CL146" s="17"/>
      <c r="CM146" s="17"/>
      <c r="CN146" s="17"/>
      <c r="CO146" s="17"/>
      <c r="CP146" s="17"/>
      <c r="CQ146" s="17"/>
      <c r="CR146" s="17"/>
      <c r="CS146" s="17"/>
      <c r="CT146" s="17"/>
      <c r="CU146" s="17"/>
      <c r="CV146" s="17"/>
      <c r="CW146" s="17"/>
      <c r="CX146" s="17"/>
    </row>
    <row r="147" spans="1:102"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17"/>
      <c r="BD147" s="17"/>
      <c r="BE147" s="17"/>
      <c r="BF147" s="17"/>
      <c r="BG147" s="17"/>
      <c r="BH147" s="17"/>
      <c r="BI147" s="17"/>
      <c r="BJ147" s="17"/>
      <c r="BK147" s="17"/>
      <c r="BL147" s="17"/>
      <c r="BM147" s="17"/>
      <c r="BN147" s="17"/>
      <c r="BO147" s="17"/>
      <c r="BP147" s="17"/>
      <c r="BQ147" s="17"/>
      <c r="BR147" s="17"/>
      <c r="BS147" s="17"/>
      <c r="BT147" s="17"/>
      <c r="BU147" s="17"/>
      <c r="BV147" s="17"/>
      <c r="BW147" s="17"/>
      <c r="BX147" s="17"/>
      <c r="BY147" s="17"/>
      <c r="BZ147" s="17"/>
      <c r="CA147" s="17"/>
      <c r="CB147" s="17"/>
      <c r="CC147" s="17"/>
      <c r="CD147" s="17"/>
      <c r="CE147" s="17"/>
      <c r="CF147" s="17"/>
      <c r="CG147" s="17"/>
      <c r="CH147" s="17"/>
      <c r="CI147" s="17"/>
      <c r="CJ147" s="17"/>
      <c r="CK147" s="17"/>
      <c r="CL147" s="17"/>
      <c r="CM147" s="17"/>
      <c r="CN147" s="17"/>
      <c r="CO147" s="17"/>
      <c r="CP147" s="17"/>
      <c r="CQ147" s="17"/>
      <c r="CR147" s="17"/>
      <c r="CS147" s="17"/>
      <c r="CT147" s="17"/>
      <c r="CU147" s="17"/>
      <c r="CV147" s="17"/>
      <c r="CW147" s="17"/>
      <c r="CX147" s="17"/>
    </row>
    <row r="148" spans="1:102"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c r="BC148" s="17"/>
      <c r="BD148" s="17"/>
      <c r="BE148" s="17"/>
      <c r="BF148" s="17"/>
      <c r="BG148" s="17"/>
      <c r="BH148" s="17"/>
      <c r="BI148" s="17"/>
      <c r="BJ148" s="17"/>
      <c r="BK148" s="17"/>
      <c r="BL148" s="17"/>
      <c r="BM148" s="17"/>
      <c r="BN148" s="17"/>
      <c r="BO148" s="17"/>
      <c r="BP148" s="17"/>
      <c r="BQ148" s="17"/>
      <c r="BR148" s="17"/>
      <c r="BS148" s="17"/>
      <c r="BT148" s="17"/>
      <c r="BU148" s="17"/>
      <c r="BV148" s="17"/>
      <c r="BW148" s="17"/>
      <c r="BX148" s="17"/>
      <c r="BY148" s="17"/>
      <c r="BZ148" s="17"/>
      <c r="CA148" s="17"/>
      <c r="CB148" s="17"/>
      <c r="CC148" s="17"/>
      <c r="CD148" s="17"/>
      <c r="CE148" s="17"/>
      <c r="CF148" s="17"/>
      <c r="CG148" s="17"/>
      <c r="CH148" s="17"/>
      <c r="CI148" s="17"/>
      <c r="CJ148" s="17"/>
      <c r="CK148" s="17"/>
      <c r="CL148" s="17"/>
      <c r="CM148" s="17"/>
      <c r="CN148" s="17"/>
      <c r="CO148" s="17"/>
      <c r="CP148" s="17"/>
      <c r="CQ148" s="17"/>
      <c r="CR148" s="17"/>
      <c r="CS148" s="17"/>
      <c r="CT148" s="17"/>
      <c r="CU148" s="17"/>
      <c r="CV148" s="17"/>
      <c r="CW148" s="17"/>
      <c r="CX148" s="17"/>
    </row>
    <row r="149" spans="1:102"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c r="BC149" s="17"/>
      <c r="BD149" s="17"/>
      <c r="BE149" s="17"/>
      <c r="BF149" s="17"/>
      <c r="BG149" s="17"/>
      <c r="BH149" s="17"/>
      <c r="BI149" s="17"/>
      <c r="BJ149" s="17"/>
      <c r="BK149" s="17"/>
      <c r="BL149" s="17"/>
      <c r="BM149" s="17"/>
      <c r="BN149" s="17"/>
      <c r="BO149" s="17"/>
      <c r="BP149" s="17"/>
      <c r="BQ149" s="17"/>
      <c r="BR149" s="17"/>
      <c r="BS149" s="17"/>
      <c r="BT149" s="17"/>
      <c r="BU149" s="17"/>
      <c r="BV149" s="17"/>
      <c r="BW149" s="17"/>
      <c r="BX149" s="17"/>
      <c r="BY149" s="17"/>
      <c r="BZ149" s="17"/>
      <c r="CA149" s="17"/>
      <c r="CB149" s="17"/>
      <c r="CC149" s="17"/>
      <c r="CD149" s="17"/>
      <c r="CE149" s="17"/>
      <c r="CF149" s="17"/>
      <c r="CG149" s="17"/>
      <c r="CH149" s="17"/>
      <c r="CI149" s="17"/>
      <c r="CJ149" s="17"/>
      <c r="CK149" s="17"/>
      <c r="CL149" s="17"/>
      <c r="CM149" s="17"/>
      <c r="CN149" s="17"/>
      <c r="CO149" s="17"/>
      <c r="CP149" s="17"/>
      <c r="CQ149" s="17"/>
      <c r="CR149" s="17"/>
      <c r="CS149" s="17"/>
      <c r="CT149" s="17"/>
      <c r="CU149" s="17"/>
      <c r="CV149" s="17"/>
      <c r="CW149" s="17"/>
      <c r="CX149" s="17"/>
    </row>
    <row r="150" spans="1:102"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c r="BC150" s="17"/>
      <c r="BD150" s="17"/>
      <c r="BE150" s="17"/>
      <c r="BF150" s="17"/>
      <c r="BG150" s="17"/>
      <c r="BH150" s="17"/>
      <c r="BI150" s="17"/>
      <c r="BJ150" s="17"/>
      <c r="BK150" s="17"/>
      <c r="BL150" s="17"/>
      <c r="BM150" s="17"/>
      <c r="BN150" s="17"/>
      <c r="BO150" s="17"/>
      <c r="BP150" s="17"/>
      <c r="BQ150" s="17"/>
      <c r="BR150" s="17"/>
      <c r="BS150" s="17"/>
      <c r="BT150" s="17"/>
      <c r="BU150" s="17"/>
      <c r="BV150" s="17"/>
      <c r="BW150" s="17"/>
      <c r="BX150" s="17"/>
      <c r="BY150" s="17"/>
      <c r="BZ150" s="17"/>
      <c r="CA150" s="17"/>
      <c r="CB150" s="17"/>
      <c r="CC150" s="17"/>
      <c r="CD150" s="17"/>
      <c r="CE150" s="17"/>
      <c r="CF150" s="17"/>
      <c r="CG150" s="17"/>
      <c r="CH150" s="17"/>
      <c r="CI150" s="17"/>
      <c r="CJ150" s="17"/>
      <c r="CK150" s="17"/>
      <c r="CL150" s="17"/>
      <c r="CM150" s="17"/>
      <c r="CN150" s="17"/>
      <c r="CO150" s="17"/>
      <c r="CP150" s="17"/>
      <c r="CQ150" s="17"/>
      <c r="CR150" s="17"/>
      <c r="CS150" s="17"/>
      <c r="CT150" s="17"/>
      <c r="CU150" s="17"/>
      <c r="CV150" s="17"/>
      <c r="CW150" s="17"/>
      <c r="CX150" s="17"/>
    </row>
    <row r="151" spans="1:102"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c r="BC151" s="17"/>
      <c r="BD151" s="17"/>
      <c r="BE151" s="17"/>
      <c r="BF151" s="17"/>
      <c r="BG151" s="17"/>
      <c r="BH151" s="17"/>
      <c r="BI151" s="17"/>
      <c r="BJ151" s="17"/>
      <c r="BK151" s="17"/>
      <c r="BL151" s="17"/>
      <c r="BM151" s="17"/>
      <c r="BN151" s="17"/>
      <c r="BO151" s="17"/>
      <c r="BP151" s="17"/>
      <c r="BQ151" s="17"/>
      <c r="BR151" s="17"/>
      <c r="BS151" s="17"/>
      <c r="BT151" s="17"/>
      <c r="BU151" s="17"/>
      <c r="BV151" s="17"/>
      <c r="BW151" s="17"/>
      <c r="BX151" s="17"/>
      <c r="BY151" s="17"/>
      <c r="BZ151" s="17"/>
      <c r="CA151" s="17"/>
      <c r="CB151" s="17"/>
      <c r="CC151" s="17"/>
      <c r="CD151" s="17"/>
      <c r="CE151" s="17"/>
      <c r="CF151" s="17"/>
      <c r="CG151" s="17"/>
      <c r="CH151" s="17"/>
      <c r="CI151" s="17"/>
      <c r="CJ151" s="17"/>
      <c r="CK151" s="17"/>
      <c r="CL151" s="17"/>
      <c r="CM151" s="17"/>
      <c r="CN151" s="17"/>
      <c r="CO151" s="17"/>
      <c r="CP151" s="17"/>
      <c r="CQ151" s="17"/>
      <c r="CR151" s="17"/>
      <c r="CS151" s="17"/>
      <c r="CT151" s="17"/>
      <c r="CU151" s="17"/>
      <c r="CV151" s="17"/>
      <c r="CW151" s="17"/>
      <c r="CX151" s="17"/>
    </row>
    <row r="152" spans="1:102"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c r="BC152" s="17"/>
      <c r="BD152" s="17"/>
      <c r="BE152" s="17"/>
      <c r="BF152" s="17"/>
      <c r="BG152" s="17"/>
      <c r="BH152" s="17"/>
      <c r="BI152" s="17"/>
      <c r="BJ152" s="17"/>
      <c r="BK152" s="17"/>
      <c r="BL152" s="17"/>
      <c r="BM152" s="17"/>
      <c r="BN152" s="17"/>
      <c r="BO152" s="17"/>
      <c r="BP152" s="17"/>
      <c r="BQ152" s="17"/>
      <c r="BR152" s="17"/>
      <c r="BS152" s="17"/>
      <c r="BT152" s="17"/>
      <c r="BU152" s="17"/>
      <c r="BV152" s="17"/>
      <c r="BW152" s="17"/>
      <c r="BX152" s="17"/>
      <c r="BY152" s="17"/>
      <c r="BZ152" s="17"/>
      <c r="CA152" s="17"/>
      <c r="CB152" s="17"/>
      <c r="CC152" s="17"/>
      <c r="CD152" s="17"/>
      <c r="CE152" s="17"/>
      <c r="CF152" s="17"/>
      <c r="CG152" s="17"/>
      <c r="CH152" s="17"/>
      <c r="CI152" s="17"/>
      <c r="CJ152" s="17"/>
      <c r="CK152" s="17"/>
      <c r="CL152" s="17"/>
      <c r="CM152" s="17"/>
      <c r="CN152" s="17"/>
      <c r="CO152" s="17"/>
      <c r="CP152" s="17"/>
      <c r="CQ152" s="17"/>
      <c r="CR152" s="17"/>
      <c r="CS152" s="17"/>
      <c r="CT152" s="17"/>
      <c r="CU152" s="17"/>
      <c r="CV152" s="17"/>
      <c r="CW152" s="17"/>
      <c r="CX152" s="17"/>
    </row>
    <row r="153" spans="1:102"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17"/>
      <c r="BD153" s="17"/>
      <c r="BE153" s="17"/>
      <c r="BF153" s="17"/>
      <c r="BG153" s="17"/>
      <c r="BH153" s="17"/>
      <c r="BI153" s="17"/>
      <c r="BJ153" s="17"/>
      <c r="BK153" s="17"/>
      <c r="BL153" s="17"/>
      <c r="BM153" s="17"/>
      <c r="BN153" s="17"/>
      <c r="BO153" s="17"/>
      <c r="BP153" s="17"/>
      <c r="BQ153" s="17"/>
      <c r="BR153" s="17"/>
      <c r="BS153" s="17"/>
      <c r="BT153" s="17"/>
      <c r="BU153" s="17"/>
      <c r="BV153" s="17"/>
      <c r="BW153" s="17"/>
      <c r="BX153" s="17"/>
      <c r="BY153" s="17"/>
      <c r="BZ153" s="17"/>
      <c r="CA153" s="17"/>
      <c r="CB153" s="17"/>
      <c r="CC153" s="17"/>
      <c r="CD153" s="17"/>
      <c r="CE153" s="17"/>
      <c r="CF153" s="17"/>
      <c r="CG153" s="17"/>
      <c r="CH153" s="17"/>
      <c r="CI153" s="17"/>
      <c r="CJ153" s="17"/>
      <c r="CK153" s="17"/>
      <c r="CL153" s="17"/>
      <c r="CM153" s="17"/>
      <c r="CN153" s="17"/>
      <c r="CO153" s="17"/>
      <c r="CP153" s="17"/>
      <c r="CQ153" s="17"/>
      <c r="CR153" s="17"/>
      <c r="CS153" s="17"/>
      <c r="CT153" s="17"/>
      <c r="CU153" s="17"/>
      <c r="CV153" s="17"/>
      <c r="CW153" s="17"/>
      <c r="CX153" s="17"/>
    </row>
    <row r="154" spans="1:102"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c r="BC154" s="17"/>
      <c r="BD154" s="17"/>
      <c r="BE154" s="17"/>
      <c r="BF154" s="17"/>
      <c r="BG154" s="17"/>
      <c r="BH154" s="17"/>
      <c r="BI154" s="17"/>
      <c r="BJ154" s="17"/>
      <c r="BK154" s="17"/>
      <c r="BL154" s="17"/>
      <c r="BM154" s="17"/>
      <c r="BN154" s="17"/>
      <c r="BO154" s="17"/>
      <c r="BP154" s="17"/>
      <c r="BQ154" s="17"/>
      <c r="BR154" s="17"/>
      <c r="BS154" s="17"/>
      <c r="BT154" s="17"/>
      <c r="BU154" s="17"/>
      <c r="BV154" s="17"/>
      <c r="BW154" s="17"/>
      <c r="BX154" s="17"/>
      <c r="BY154" s="17"/>
      <c r="BZ154" s="17"/>
      <c r="CA154" s="17"/>
      <c r="CB154" s="17"/>
      <c r="CC154" s="17"/>
      <c r="CD154" s="17"/>
      <c r="CE154" s="17"/>
      <c r="CF154" s="17"/>
      <c r="CG154" s="17"/>
      <c r="CH154" s="17"/>
      <c r="CI154" s="17"/>
      <c r="CJ154" s="17"/>
      <c r="CK154" s="17"/>
      <c r="CL154" s="17"/>
      <c r="CM154" s="17"/>
      <c r="CN154" s="17"/>
      <c r="CO154" s="17"/>
      <c r="CP154" s="17"/>
      <c r="CQ154" s="17"/>
      <c r="CR154" s="17"/>
      <c r="CS154" s="17"/>
      <c r="CT154" s="17"/>
      <c r="CU154" s="17"/>
      <c r="CV154" s="17"/>
      <c r="CW154" s="17"/>
      <c r="CX154" s="17"/>
    </row>
    <row r="155" spans="1:102"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7"/>
      <c r="BD155" s="17"/>
      <c r="BE155" s="17"/>
      <c r="BF155" s="17"/>
      <c r="BG155" s="17"/>
      <c r="BH155" s="17"/>
      <c r="BI155" s="17"/>
      <c r="BJ155" s="17"/>
      <c r="BK155" s="17"/>
      <c r="BL155" s="17"/>
      <c r="BM155" s="17"/>
      <c r="BN155" s="17"/>
      <c r="BO155" s="17"/>
      <c r="BP155" s="17"/>
      <c r="BQ155" s="17"/>
      <c r="BR155" s="17"/>
      <c r="BS155" s="17"/>
      <c r="BT155" s="17"/>
      <c r="BU155" s="17"/>
      <c r="BV155" s="17"/>
      <c r="BW155" s="17"/>
      <c r="BX155" s="17"/>
      <c r="BY155" s="17"/>
      <c r="BZ155" s="17"/>
      <c r="CA155" s="17"/>
      <c r="CB155" s="17"/>
      <c r="CC155" s="17"/>
      <c r="CD155" s="17"/>
      <c r="CE155" s="17"/>
      <c r="CF155" s="17"/>
      <c r="CG155" s="17"/>
      <c r="CH155" s="17"/>
      <c r="CI155" s="17"/>
      <c r="CJ155" s="17"/>
      <c r="CK155" s="17"/>
      <c r="CL155" s="17"/>
      <c r="CM155" s="17"/>
      <c r="CN155" s="17"/>
      <c r="CO155" s="17"/>
      <c r="CP155" s="17"/>
      <c r="CQ155" s="17"/>
      <c r="CR155" s="17"/>
      <c r="CS155" s="17"/>
      <c r="CT155" s="17"/>
      <c r="CU155" s="17"/>
      <c r="CV155" s="17"/>
      <c r="CW155" s="17"/>
      <c r="CX155" s="17"/>
    </row>
    <row r="156" spans="1:102"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c r="BC156" s="17"/>
      <c r="BD156" s="17"/>
      <c r="BE156" s="17"/>
      <c r="BF156" s="17"/>
      <c r="BG156" s="17"/>
      <c r="BH156" s="17"/>
      <c r="BI156" s="17"/>
      <c r="BJ156" s="17"/>
      <c r="BK156" s="17"/>
      <c r="BL156" s="17"/>
      <c r="BM156" s="17"/>
      <c r="BN156" s="17"/>
      <c r="BO156" s="17"/>
      <c r="BP156" s="17"/>
      <c r="BQ156" s="17"/>
      <c r="BR156" s="17"/>
      <c r="BS156" s="17"/>
      <c r="BT156" s="17"/>
      <c r="BU156" s="17"/>
      <c r="BV156" s="17"/>
      <c r="BW156" s="17"/>
      <c r="BX156" s="17"/>
      <c r="BY156" s="17"/>
      <c r="BZ156" s="17"/>
      <c r="CA156" s="17"/>
      <c r="CB156" s="17"/>
      <c r="CC156" s="17"/>
      <c r="CD156" s="17"/>
      <c r="CE156" s="17"/>
      <c r="CF156" s="17"/>
      <c r="CG156" s="17"/>
      <c r="CH156" s="17"/>
      <c r="CI156" s="17"/>
      <c r="CJ156" s="17"/>
      <c r="CK156" s="17"/>
      <c r="CL156" s="17"/>
      <c r="CM156" s="17"/>
      <c r="CN156" s="17"/>
      <c r="CO156" s="17"/>
      <c r="CP156" s="17"/>
      <c r="CQ156" s="17"/>
      <c r="CR156" s="17"/>
      <c r="CS156" s="17"/>
      <c r="CT156" s="17"/>
      <c r="CU156" s="17"/>
      <c r="CV156" s="17"/>
      <c r="CW156" s="17"/>
      <c r="CX156" s="17"/>
    </row>
    <row r="157" spans="1:102"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c r="BC157" s="17"/>
      <c r="BD157" s="17"/>
      <c r="BE157" s="17"/>
      <c r="BF157" s="17"/>
      <c r="BG157" s="17"/>
      <c r="BH157" s="17"/>
      <c r="BI157" s="17"/>
      <c r="BJ157" s="17"/>
      <c r="BK157" s="17"/>
      <c r="BL157" s="17"/>
      <c r="BM157" s="17"/>
      <c r="BN157" s="17"/>
      <c r="BO157" s="17"/>
      <c r="BP157" s="17"/>
      <c r="BQ157" s="17"/>
      <c r="BR157" s="17"/>
      <c r="BS157" s="17"/>
      <c r="BT157" s="17"/>
      <c r="BU157" s="17"/>
      <c r="BV157" s="17"/>
      <c r="BW157" s="17"/>
      <c r="BX157" s="17"/>
      <c r="BY157" s="17"/>
      <c r="BZ157" s="17"/>
      <c r="CA157" s="17"/>
      <c r="CB157" s="17"/>
      <c r="CC157" s="17"/>
      <c r="CD157" s="17"/>
      <c r="CE157" s="17"/>
      <c r="CF157" s="17"/>
      <c r="CG157" s="17"/>
      <c r="CH157" s="17"/>
      <c r="CI157" s="17"/>
      <c r="CJ157" s="17"/>
      <c r="CK157" s="17"/>
      <c r="CL157" s="17"/>
      <c r="CM157" s="17"/>
      <c r="CN157" s="17"/>
      <c r="CO157" s="17"/>
      <c r="CP157" s="17"/>
      <c r="CQ157" s="17"/>
      <c r="CR157" s="17"/>
      <c r="CS157" s="17"/>
      <c r="CT157" s="17"/>
      <c r="CU157" s="17"/>
      <c r="CV157" s="17"/>
      <c r="CW157" s="17"/>
      <c r="CX157" s="17"/>
    </row>
    <row r="158" spans="1:102"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c r="BC158" s="17"/>
      <c r="BD158" s="17"/>
      <c r="BE158" s="17"/>
      <c r="BF158" s="17"/>
      <c r="BG158" s="17"/>
      <c r="BH158" s="17"/>
      <c r="BI158" s="17"/>
      <c r="BJ158" s="17"/>
      <c r="BK158" s="17"/>
      <c r="BL158" s="17"/>
      <c r="BM158" s="17"/>
      <c r="BN158" s="17"/>
      <c r="BO158" s="17"/>
      <c r="BP158" s="17"/>
      <c r="BQ158" s="17"/>
      <c r="BR158" s="17"/>
      <c r="BS158" s="17"/>
      <c r="BT158" s="17"/>
      <c r="BU158" s="17"/>
      <c r="BV158" s="17"/>
      <c r="BW158" s="17"/>
      <c r="BX158" s="17"/>
      <c r="BY158" s="17"/>
      <c r="BZ158" s="17"/>
      <c r="CA158" s="17"/>
      <c r="CB158" s="17"/>
      <c r="CC158" s="17"/>
      <c r="CD158" s="17"/>
      <c r="CE158" s="17"/>
      <c r="CF158" s="17"/>
      <c r="CG158" s="17"/>
      <c r="CH158" s="17"/>
      <c r="CI158" s="17"/>
      <c r="CJ158" s="17"/>
      <c r="CK158" s="17"/>
      <c r="CL158" s="17"/>
      <c r="CM158" s="17"/>
      <c r="CN158" s="17"/>
      <c r="CO158" s="17"/>
      <c r="CP158" s="17"/>
      <c r="CQ158" s="17"/>
      <c r="CR158" s="17"/>
      <c r="CS158" s="17"/>
      <c r="CT158" s="17"/>
      <c r="CU158" s="17"/>
      <c r="CV158" s="17"/>
      <c r="CW158" s="17"/>
      <c r="CX158" s="17"/>
    </row>
    <row r="159" spans="1:102"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c r="BC159" s="17"/>
      <c r="BD159" s="17"/>
      <c r="BE159" s="17"/>
      <c r="BF159" s="17"/>
      <c r="BG159" s="17"/>
      <c r="BH159" s="17"/>
      <c r="BI159" s="17"/>
      <c r="BJ159" s="17"/>
      <c r="BK159" s="17"/>
      <c r="BL159" s="17"/>
      <c r="BM159" s="17"/>
      <c r="BN159" s="17"/>
      <c r="BO159" s="17"/>
      <c r="BP159" s="17"/>
      <c r="BQ159" s="17"/>
      <c r="BR159" s="17"/>
      <c r="BS159" s="17"/>
      <c r="BT159" s="17"/>
      <c r="BU159" s="17"/>
      <c r="BV159" s="17"/>
      <c r="BW159" s="17"/>
      <c r="BX159" s="17"/>
      <c r="BY159" s="17"/>
      <c r="BZ159" s="17"/>
      <c r="CA159" s="17"/>
      <c r="CB159" s="17"/>
      <c r="CC159" s="17"/>
      <c r="CD159" s="17"/>
      <c r="CE159" s="17"/>
      <c r="CF159" s="17"/>
      <c r="CG159" s="17"/>
      <c r="CH159" s="17"/>
      <c r="CI159" s="17"/>
      <c r="CJ159" s="17"/>
      <c r="CK159" s="17"/>
      <c r="CL159" s="17"/>
      <c r="CM159" s="17"/>
      <c r="CN159" s="17"/>
      <c r="CO159" s="17"/>
      <c r="CP159" s="17"/>
      <c r="CQ159" s="17"/>
      <c r="CR159" s="17"/>
      <c r="CS159" s="17"/>
      <c r="CT159" s="17"/>
      <c r="CU159" s="17"/>
      <c r="CV159" s="17"/>
      <c r="CW159" s="17"/>
      <c r="CX159" s="17"/>
    </row>
    <row r="160" spans="1:102"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c r="BC160" s="17"/>
      <c r="BD160" s="17"/>
      <c r="BE160" s="17"/>
      <c r="BF160" s="17"/>
      <c r="BG160" s="17"/>
      <c r="BH160" s="17"/>
      <c r="BI160" s="17"/>
      <c r="BJ160" s="17"/>
      <c r="BK160" s="17"/>
      <c r="BL160" s="17"/>
      <c r="BM160" s="17"/>
      <c r="BN160" s="17"/>
      <c r="BO160" s="17"/>
      <c r="BP160" s="17"/>
      <c r="BQ160" s="17"/>
      <c r="BR160" s="17"/>
      <c r="BS160" s="17"/>
      <c r="BT160" s="17"/>
      <c r="BU160" s="17"/>
      <c r="BV160" s="17"/>
      <c r="BW160" s="17"/>
      <c r="BX160" s="17"/>
      <c r="BY160" s="17"/>
      <c r="BZ160" s="17"/>
      <c r="CA160" s="17"/>
      <c r="CB160" s="17"/>
      <c r="CC160" s="17"/>
      <c r="CD160" s="17"/>
      <c r="CE160" s="17"/>
      <c r="CF160" s="17"/>
      <c r="CG160" s="17"/>
      <c r="CH160" s="17"/>
      <c r="CI160" s="17"/>
      <c r="CJ160" s="17"/>
      <c r="CK160" s="17"/>
      <c r="CL160" s="17"/>
      <c r="CM160" s="17"/>
      <c r="CN160" s="17"/>
      <c r="CO160" s="17"/>
      <c r="CP160" s="17"/>
      <c r="CQ160" s="17"/>
      <c r="CR160" s="17"/>
      <c r="CS160" s="17"/>
      <c r="CT160" s="17"/>
      <c r="CU160" s="17"/>
      <c r="CV160" s="17"/>
      <c r="CW160" s="17"/>
      <c r="CX160" s="17"/>
    </row>
    <row r="161" spans="1:102"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c r="BC161" s="17"/>
      <c r="BD161" s="17"/>
      <c r="BE161" s="17"/>
      <c r="BF161" s="17"/>
      <c r="BG161" s="17"/>
      <c r="BH161" s="17"/>
      <c r="BI161" s="17"/>
      <c r="BJ161" s="17"/>
      <c r="BK161" s="17"/>
      <c r="BL161" s="17"/>
      <c r="BM161" s="17"/>
      <c r="BN161" s="17"/>
      <c r="BO161" s="17"/>
      <c r="BP161" s="17"/>
      <c r="BQ161" s="17"/>
      <c r="BR161" s="17"/>
      <c r="BS161" s="17"/>
      <c r="BT161" s="17"/>
      <c r="BU161" s="17"/>
      <c r="BV161" s="17"/>
      <c r="BW161" s="17"/>
      <c r="BX161" s="17"/>
      <c r="BY161" s="17"/>
      <c r="BZ161" s="17"/>
      <c r="CA161" s="17"/>
      <c r="CB161" s="17"/>
      <c r="CC161" s="17"/>
      <c r="CD161" s="17"/>
      <c r="CE161" s="17"/>
      <c r="CF161" s="17"/>
      <c r="CG161" s="17"/>
      <c r="CH161" s="17"/>
      <c r="CI161" s="17"/>
      <c r="CJ161" s="17"/>
      <c r="CK161" s="17"/>
      <c r="CL161" s="17"/>
      <c r="CM161" s="17"/>
      <c r="CN161" s="17"/>
      <c r="CO161" s="17"/>
      <c r="CP161" s="17"/>
      <c r="CQ161" s="17"/>
      <c r="CR161" s="17"/>
      <c r="CS161" s="17"/>
      <c r="CT161" s="17"/>
      <c r="CU161" s="17"/>
      <c r="CV161" s="17"/>
      <c r="CW161" s="17"/>
      <c r="CX161" s="17"/>
    </row>
    <row r="162" spans="1:102"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c r="BC162" s="17"/>
      <c r="BD162" s="17"/>
      <c r="BE162" s="17"/>
      <c r="BF162" s="17"/>
      <c r="BG162" s="17"/>
      <c r="BH162" s="17"/>
      <c r="BI162" s="17"/>
      <c r="BJ162" s="17"/>
      <c r="BK162" s="17"/>
      <c r="BL162" s="17"/>
      <c r="BM162" s="17"/>
      <c r="BN162" s="17"/>
      <c r="BO162" s="17"/>
      <c r="BP162" s="17"/>
      <c r="BQ162" s="17"/>
      <c r="BR162" s="17"/>
      <c r="BS162" s="17"/>
      <c r="BT162" s="17"/>
      <c r="BU162" s="17"/>
      <c r="BV162" s="17"/>
      <c r="BW162" s="17"/>
      <c r="BX162" s="17"/>
      <c r="BY162" s="17"/>
      <c r="BZ162" s="17"/>
      <c r="CA162" s="17"/>
      <c r="CB162" s="17"/>
      <c r="CC162" s="17"/>
      <c r="CD162" s="17"/>
      <c r="CE162" s="17"/>
      <c r="CF162" s="17"/>
      <c r="CG162" s="17"/>
      <c r="CH162" s="17"/>
      <c r="CI162" s="17"/>
      <c r="CJ162" s="17"/>
      <c r="CK162" s="17"/>
      <c r="CL162" s="17"/>
      <c r="CM162" s="17"/>
      <c r="CN162" s="17"/>
      <c r="CO162" s="17"/>
      <c r="CP162" s="17"/>
      <c r="CQ162" s="17"/>
      <c r="CR162" s="17"/>
      <c r="CS162" s="17"/>
      <c r="CT162" s="17"/>
      <c r="CU162" s="17"/>
      <c r="CV162" s="17"/>
      <c r="CW162" s="17"/>
      <c r="CX162" s="17"/>
    </row>
    <row r="163" spans="1:102"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c r="BC163" s="17"/>
      <c r="BD163" s="17"/>
      <c r="BE163" s="17"/>
      <c r="BF163" s="17"/>
      <c r="BG163" s="17"/>
      <c r="BH163" s="17"/>
      <c r="BI163" s="17"/>
      <c r="BJ163" s="17"/>
      <c r="BK163" s="17"/>
      <c r="BL163" s="17"/>
      <c r="BM163" s="17"/>
      <c r="BN163" s="17"/>
      <c r="BO163" s="17"/>
      <c r="BP163" s="17"/>
      <c r="BQ163" s="17"/>
      <c r="BR163" s="17"/>
      <c r="BS163" s="17"/>
      <c r="BT163" s="17"/>
      <c r="BU163" s="17"/>
      <c r="BV163" s="17"/>
      <c r="BW163" s="17"/>
      <c r="BX163" s="17"/>
      <c r="BY163" s="17"/>
      <c r="BZ163" s="17"/>
      <c r="CA163" s="17"/>
      <c r="CB163" s="17"/>
      <c r="CC163" s="17"/>
      <c r="CD163" s="17"/>
      <c r="CE163" s="17"/>
      <c r="CF163" s="17"/>
      <c r="CG163" s="17"/>
      <c r="CH163" s="17"/>
      <c r="CI163" s="17"/>
      <c r="CJ163" s="17"/>
      <c r="CK163" s="17"/>
      <c r="CL163" s="17"/>
      <c r="CM163" s="17"/>
      <c r="CN163" s="17"/>
      <c r="CO163" s="17"/>
      <c r="CP163" s="17"/>
      <c r="CQ163" s="17"/>
      <c r="CR163" s="17"/>
      <c r="CS163" s="17"/>
      <c r="CT163" s="17"/>
      <c r="CU163" s="17"/>
      <c r="CV163" s="17"/>
      <c r="CW163" s="17"/>
      <c r="CX163" s="17"/>
    </row>
    <row r="164" spans="1:102"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c r="BC164" s="17"/>
      <c r="BD164" s="17"/>
      <c r="BE164" s="17"/>
      <c r="BF164" s="17"/>
      <c r="BG164" s="17"/>
      <c r="BH164" s="17"/>
      <c r="BI164" s="17"/>
      <c r="BJ164" s="17"/>
      <c r="BK164" s="17"/>
      <c r="BL164" s="17"/>
      <c r="BM164" s="17"/>
      <c r="BN164" s="17"/>
      <c r="BO164" s="17"/>
      <c r="BP164" s="17"/>
      <c r="BQ164" s="17"/>
      <c r="BR164" s="17"/>
      <c r="BS164" s="17"/>
      <c r="BT164" s="17"/>
      <c r="BU164" s="17"/>
      <c r="BV164" s="17"/>
      <c r="BW164" s="17"/>
      <c r="BX164" s="17"/>
      <c r="BY164" s="17"/>
      <c r="BZ164" s="17"/>
      <c r="CA164" s="17"/>
      <c r="CB164" s="17"/>
      <c r="CC164" s="17"/>
      <c r="CD164" s="17"/>
      <c r="CE164" s="17"/>
      <c r="CF164" s="17"/>
      <c r="CG164" s="17"/>
      <c r="CH164" s="17"/>
      <c r="CI164" s="17"/>
      <c r="CJ164" s="17"/>
      <c r="CK164" s="17"/>
      <c r="CL164" s="17"/>
      <c r="CM164" s="17"/>
      <c r="CN164" s="17"/>
      <c r="CO164" s="17"/>
      <c r="CP164" s="17"/>
      <c r="CQ164" s="17"/>
      <c r="CR164" s="17"/>
      <c r="CS164" s="17"/>
      <c r="CT164" s="17"/>
      <c r="CU164" s="17"/>
      <c r="CV164" s="17"/>
      <c r="CW164" s="17"/>
      <c r="CX164" s="17"/>
    </row>
    <row r="165" spans="1:102"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c r="BC165" s="17"/>
      <c r="BD165" s="17"/>
      <c r="BE165" s="17"/>
      <c r="BF165" s="17"/>
      <c r="BG165" s="17"/>
      <c r="BH165" s="17"/>
      <c r="BI165" s="17"/>
      <c r="BJ165" s="17"/>
      <c r="BK165" s="17"/>
      <c r="BL165" s="17"/>
      <c r="BM165" s="17"/>
      <c r="BN165" s="17"/>
      <c r="BO165" s="17"/>
      <c r="BP165" s="17"/>
      <c r="BQ165" s="17"/>
      <c r="BR165" s="17"/>
      <c r="BS165" s="17"/>
      <c r="BT165" s="17"/>
      <c r="BU165" s="17"/>
      <c r="BV165" s="17"/>
      <c r="BW165" s="17"/>
      <c r="BX165" s="17"/>
      <c r="BY165" s="17"/>
      <c r="BZ165" s="17"/>
      <c r="CA165" s="17"/>
      <c r="CB165" s="17"/>
      <c r="CC165" s="17"/>
      <c r="CD165" s="17"/>
      <c r="CE165" s="17"/>
      <c r="CF165" s="17"/>
      <c r="CG165" s="17"/>
      <c r="CH165" s="17"/>
      <c r="CI165" s="17"/>
      <c r="CJ165" s="17"/>
      <c r="CK165" s="17"/>
      <c r="CL165" s="17"/>
      <c r="CM165" s="17"/>
      <c r="CN165" s="17"/>
      <c r="CO165" s="17"/>
      <c r="CP165" s="17"/>
      <c r="CQ165" s="17"/>
      <c r="CR165" s="17"/>
      <c r="CS165" s="17"/>
      <c r="CT165" s="17"/>
      <c r="CU165" s="17"/>
      <c r="CV165" s="17"/>
      <c r="CW165" s="17"/>
      <c r="CX165" s="17"/>
    </row>
    <row r="166" spans="1:102"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c r="BC166" s="17"/>
      <c r="BD166" s="17"/>
      <c r="BE166" s="17"/>
      <c r="BF166" s="17"/>
      <c r="BG166" s="17"/>
      <c r="BH166" s="17"/>
      <c r="BI166" s="17"/>
      <c r="BJ166" s="17"/>
      <c r="BK166" s="17"/>
      <c r="BL166" s="17"/>
      <c r="BM166" s="17"/>
      <c r="BN166" s="17"/>
      <c r="BO166" s="17"/>
      <c r="BP166" s="17"/>
      <c r="BQ166" s="17"/>
      <c r="BR166" s="17"/>
      <c r="BS166" s="17"/>
      <c r="BT166" s="17"/>
      <c r="BU166" s="17"/>
      <c r="BV166" s="17"/>
      <c r="BW166" s="17"/>
      <c r="BX166" s="17"/>
      <c r="BY166" s="17"/>
      <c r="BZ166" s="17"/>
      <c r="CA166" s="17"/>
      <c r="CB166" s="17"/>
      <c r="CC166" s="17"/>
      <c r="CD166" s="17"/>
      <c r="CE166" s="17"/>
      <c r="CF166" s="17"/>
      <c r="CG166" s="17"/>
      <c r="CH166" s="17"/>
      <c r="CI166" s="17"/>
      <c r="CJ166" s="17"/>
      <c r="CK166" s="17"/>
      <c r="CL166" s="17"/>
      <c r="CM166" s="17"/>
      <c r="CN166" s="17"/>
      <c r="CO166" s="17"/>
      <c r="CP166" s="17"/>
      <c r="CQ166" s="17"/>
      <c r="CR166" s="17"/>
      <c r="CS166" s="17"/>
      <c r="CT166" s="17"/>
      <c r="CU166" s="17"/>
      <c r="CV166" s="17"/>
      <c r="CW166" s="17"/>
      <c r="CX166" s="17"/>
    </row>
    <row r="167" spans="1:102"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c r="BC167" s="17"/>
      <c r="BD167" s="17"/>
      <c r="BE167" s="17"/>
      <c r="BF167" s="17"/>
      <c r="BG167" s="17"/>
      <c r="BH167" s="17"/>
      <c r="BI167" s="17"/>
      <c r="BJ167" s="17"/>
      <c r="BK167" s="17"/>
      <c r="BL167" s="17"/>
      <c r="BM167" s="17"/>
      <c r="BN167" s="17"/>
      <c r="BO167" s="17"/>
      <c r="BP167" s="17"/>
      <c r="BQ167" s="17"/>
      <c r="BR167" s="17"/>
      <c r="BS167" s="17"/>
      <c r="BT167" s="17"/>
      <c r="BU167" s="17"/>
      <c r="BV167" s="17"/>
      <c r="BW167" s="17"/>
      <c r="BX167" s="17"/>
      <c r="BY167" s="17"/>
      <c r="BZ167" s="17"/>
      <c r="CA167" s="17"/>
      <c r="CB167" s="17"/>
      <c r="CC167" s="17"/>
      <c r="CD167" s="17"/>
      <c r="CE167" s="17"/>
      <c r="CF167" s="17"/>
      <c r="CG167" s="17"/>
      <c r="CH167" s="17"/>
      <c r="CI167" s="17"/>
      <c r="CJ167" s="17"/>
      <c r="CK167" s="17"/>
      <c r="CL167" s="17"/>
      <c r="CM167" s="17"/>
      <c r="CN167" s="17"/>
      <c r="CO167" s="17"/>
      <c r="CP167" s="17"/>
      <c r="CQ167" s="17"/>
      <c r="CR167" s="17"/>
      <c r="CS167" s="17"/>
      <c r="CT167" s="17"/>
      <c r="CU167" s="17"/>
      <c r="CV167" s="17"/>
      <c r="CW167" s="17"/>
      <c r="CX167" s="17"/>
    </row>
    <row r="168" spans="1:102"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c r="BC168" s="17"/>
      <c r="BD168" s="17"/>
      <c r="BE168" s="17"/>
      <c r="BF168" s="17"/>
      <c r="BG168" s="17"/>
      <c r="BH168" s="17"/>
      <c r="BI168" s="17"/>
      <c r="BJ168" s="17"/>
      <c r="BK168" s="17"/>
      <c r="BL168" s="17"/>
      <c r="BM168" s="17"/>
      <c r="BN168" s="17"/>
      <c r="BO168" s="17"/>
      <c r="BP168" s="17"/>
      <c r="BQ168" s="17"/>
      <c r="BR168" s="17"/>
      <c r="BS168" s="17"/>
      <c r="BT168" s="17"/>
      <c r="BU168" s="17"/>
      <c r="BV168" s="17"/>
      <c r="BW168" s="17"/>
      <c r="BX168" s="17"/>
      <c r="BY168" s="17"/>
      <c r="BZ168" s="17"/>
      <c r="CA168" s="17"/>
      <c r="CB168" s="17"/>
      <c r="CC168" s="17"/>
      <c r="CD168" s="17"/>
      <c r="CE168" s="17"/>
      <c r="CF168" s="17"/>
      <c r="CG168" s="17"/>
      <c r="CH168" s="17"/>
      <c r="CI168" s="17"/>
      <c r="CJ168" s="17"/>
      <c r="CK168" s="17"/>
      <c r="CL168" s="17"/>
      <c r="CM168" s="17"/>
      <c r="CN168" s="17"/>
      <c r="CO168" s="17"/>
      <c r="CP168" s="17"/>
      <c r="CQ168" s="17"/>
      <c r="CR168" s="17"/>
      <c r="CS168" s="17"/>
      <c r="CT168" s="17"/>
      <c r="CU168" s="17"/>
      <c r="CV168" s="17"/>
      <c r="CW168" s="17"/>
      <c r="CX168" s="17"/>
    </row>
    <row r="169" spans="1:102"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c r="BC169" s="17"/>
      <c r="BD169" s="17"/>
      <c r="BE169" s="17"/>
      <c r="BF169" s="17"/>
      <c r="BG169" s="17"/>
      <c r="BH169" s="17"/>
      <c r="BI169" s="17"/>
      <c r="BJ169" s="17"/>
      <c r="BK169" s="17"/>
      <c r="BL169" s="17"/>
      <c r="BM169" s="17"/>
      <c r="BN169" s="17"/>
      <c r="BO169" s="17"/>
      <c r="BP169" s="17"/>
      <c r="BQ169" s="17"/>
      <c r="BR169" s="17"/>
      <c r="BS169" s="17"/>
      <c r="BT169" s="17"/>
      <c r="BU169" s="17"/>
      <c r="BV169" s="17"/>
      <c r="BW169" s="17"/>
      <c r="BX169" s="17"/>
      <c r="BY169" s="17"/>
      <c r="BZ169" s="17"/>
      <c r="CA169" s="17"/>
      <c r="CB169" s="17"/>
      <c r="CC169" s="17"/>
      <c r="CD169" s="17"/>
      <c r="CE169" s="17"/>
      <c r="CF169" s="17"/>
      <c r="CG169" s="17"/>
      <c r="CH169" s="17"/>
      <c r="CI169" s="17"/>
      <c r="CJ169" s="17"/>
      <c r="CK169" s="17"/>
      <c r="CL169" s="17"/>
      <c r="CM169" s="17"/>
      <c r="CN169" s="17"/>
      <c r="CO169" s="17"/>
      <c r="CP169" s="17"/>
      <c r="CQ169" s="17"/>
      <c r="CR169" s="17"/>
      <c r="CS169" s="17"/>
      <c r="CT169" s="17"/>
      <c r="CU169" s="17"/>
      <c r="CV169" s="17"/>
      <c r="CW169" s="17"/>
      <c r="CX169" s="17"/>
    </row>
    <row r="170" spans="1:102"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c r="BC170" s="17"/>
      <c r="BD170" s="17"/>
      <c r="BE170" s="17"/>
      <c r="BF170" s="17"/>
      <c r="BG170" s="17"/>
      <c r="BH170" s="17"/>
      <c r="BI170" s="17"/>
      <c r="BJ170" s="17"/>
      <c r="BK170" s="17"/>
      <c r="BL170" s="17"/>
      <c r="BM170" s="17"/>
      <c r="BN170" s="17"/>
      <c r="BO170" s="17"/>
      <c r="BP170" s="17"/>
      <c r="BQ170" s="17"/>
      <c r="BR170" s="17"/>
      <c r="BS170" s="17"/>
      <c r="BT170" s="17"/>
      <c r="BU170" s="17"/>
      <c r="BV170" s="17"/>
      <c r="BW170" s="17"/>
      <c r="BX170" s="17"/>
      <c r="BY170" s="17"/>
      <c r="BZ170" s="17"/>
      <c r="CA170" s="17"/>
      <c r="CB170" s="17"/>
      <c r="CC170" s="17"/>
      <c r="CD170" s="17"/>
      <c r="CE170" s="17"/>
      <c r="CF170" s="17"/>
      <c r="CG170" s="17"/>
      <c r="CH170" s="17"/>
      <c r="CI170" s="17"/>
      <c r="CJ170" s="17"/>
      <c r="CK170" s="17"/>
      <c r="CL170" s="17"/>
      <c r="CM170" s="17"/>
      <c r="CN170" s="17"/>
      <c r="CO170" s="17"/>
      <c r="CP170" s="17"/>
      <c r="CQ170" s="17"/>
      <c r="CR170" s="17"/>
      <c r="CS170" s="17"/>
      <c r="CT170" s="17"/>
      <c r="CU170" s="17"/>
      <c r="CV170" s="17"/>
      <c r="CW170" s="17"/>
      <c r="CX170" s="17"/>
    </row>
    <row r="171" spans="1:102"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c r="BC171" s="17"/>
      <c r="BD171" s="17"/>
      <c r="BE171" s="17"/>
      <c r="BF171" s="17"/>
      <c r="BG171" s="17"/>
      <c r="BH171" s="17"/>
      <c r="BI171" s="17"/>
      <c r="BJ171" s="17"/>
      <c r="BK171" s="17"/>
      <c r="BL171" s="17"/>
      <c r="BM171" s="17"/>
      <c r="BN171" s="17"/>
      <c r="BO171" s="17"/>
      <c r="BP171" s="17"/>
      <c r="BQ171" s="17"/>
      <c r="BR171" s="17"/>
      <c r="BS171" s="17"/>
      <c r="BT171" s="17"/>
      <c r="BU171" s="17"/>
      <c r="BV171" s="17"/>
      <c r="BW171" s="17"/>
      <c r="BX171" s="17"/>
      <c r="BY171" s="17"/>
      <c r="BZ171" s="17"/>
      <c r="CA171" s="17"/>
      <c r="CB171" s="17"/>
      <c r="CC171" s="17"/>
      <c r="CD171" s="17"/>
      <c r="CE171" s="17"/>
      <c r="CF171" s="17"/>
      <c r="CG171" s="17"/>
      <c r="CH171" s="17"/>
      <c r="CI171" s="17"/>
      <c r="CJ171" s="17"/>
      <c r="CK171" s="17"/>
      <c r="CL171" s="17"/>
      <c r="CM171" s="17"/>
      <c r="CN171" s="17"/>
      <c r="CO171" s="17"/>
      <c r="CP171" s="17"/>
      <c r="CQ171" s="17"/>
      <c r="CR171" s="17"/>
      <c r="CS171" s="17"/>
      <c r="CT171" s="17"/>
      <c r="CU171" s="17"/>
      <c r="CV171" s="17"/>
      <c r="CW171" s="17"/>
      <c r="CX171" s="17"/>
    </row>
    <row r="172" spans="1:102"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c r="BC172" s="17"/>
      <c r="BD172" s="17"/>
      <c r="BE172" s="17"/>
      <c r="BF172" s="17"/>
      <c r="BG172" s="17"/>
      <c r="BH172" s="17"/>
      <c r="BI172" s="17"/>
      <c r="BJ172" s="17"/>
      <c r="BK172" s="17"/>
      <c r="BL172" s="17"/>
      <c r="BM172" s="17"/>
      <c r="BN172" s="17"/>
      <c r="BO172" s="17"/>
      <c r="BP172" s="17"/>
      <c r="BQ172" s="17"/>
      <c r="BR172" s="17"/>
      <c r="BS172" s="17"/>
      <c r="BT172" s="17"/>
      <c r="BU172" s="17"/>
      <c r="BV172" s="17"/>
      <c r="BW172" s="17"/>
      <c r="BX172" s="17"/>
      <c r="BY172" s="17"/>
      <c r="BZ172" s="17"/>
      <c r="CA172" s="17"/>
      <c r="CB172" s="17"/>
      <c r="CC172" s="17"/>
      <c r="CD172" s="17"/>
      <c r="CE172" s="17"/>
      <c r="CF172" s="17"/>
      <c r="CG172" s="17"/>
      <c r="CH172" s="17"/>
      <c r="CI172" s="17"/>
      <c r="CJ172" s="17"/>
      <c r="CK172" s="17"/>
      <c r="CL172" s="17"/>
      <c r="CM172" s="17"/>
      <c r="CN172" s="17"/>
      <c r="CO172" s="17"/>
      <c r="CP172" s="17"/>
      <c r="CQ172" s="17"/>
      <c r="CR172" s="17"/>
      <c r="CS172" s="17"/>
      <c r="CT172" s="17"/>
      <c r="CU172" s="17"/>
      <c r="CV172" s="17"/>
      <c r="CW172" s="17"/>
      <c r="CX172" s="17"/>
    </row>
    <row r="173" spans="1:102"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17"/>
      <c r="BD173" s="17"/>
      <c r="BE173" s="17"/>
      <c r="BF173" s="17"/>
      <c r="BG173" s="17"/>
      <c r="BH173" s="17"/>
      <c r="BI173" s="17"/>
      <c r="BJ173" s="17"/>
      <c r="BK173" s="17"/>
      <c r="BL173" s="17"/>
      <c r="BM173" s="17"/>
      <c r="BN173" s="17"/>
      <c r="BO173" s="17"/>
      <c r="BP173" s="17"/>
      <c r="BQ173" s="17"/>
      <c r="BR173" s="17"/>
      <c r="BS173" s="17"/>
      <c r="BT173" s="17"/>
      <c r="BU173" s="17"/>
      <c r="BV173" s="17"/>
      <c r="BW173" s="17"/>
      <c r="BX173" s="17"/>
      <c r="BY173" s="17"/>
      <c r="BZ173" s="17"/>
      <c r="CA173" s="17"/>
      <c r="CB173" s="17"/>
      <c r="CC173" s="17"/>
      <c r="CD173" s="17"/>
      <c r="CE173" s="17"/>
      <c r="CF173" s="17"/>
      <c r="CG173" s="17"/>
      <c r="CH173" s="17"/>
      <c r="CI173" s="17"/>
      <c r="CJ173" s="17"/>
      <c r="CK173" s="17"/>
      <c r="CL173" s="17"/>
      <c r="CM173" s="17"/>
      <c r="CN173" s="17"/>
      <c r="CO173" s="17"/>
      <c r="CP173" s="17"/>
      <c r="CQ173" s="17"/>
      <c r="CR173" s="17"/>
      <c r="CS173" s="17"/>
      <c r="CT173" s="17"/>
      <c r="CU173" s="17"/>
      <c r="CV173" s="17"/>
      <c r="CW173" s="17"/>
      <c r="CX173" s="17"/>
    </row>
    <row r="174" spans="1:102"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c r="BC174" s="17"/>
      <c r="BD174" s="17"/>
      <c r="BE174" s="17"/>
      <c r="BF174" s="17"/>
      <c r="BG174" s="17"/>
      <c r="BH174" s="17"/>
      <c r="BI174" s="17"/>
      <c r="BJ174" s="17"/>
      <c r="BK174" s="17"/>
      <c r="BL174" s="17"/>
      <c r="BM174" s="17"/>
      <c r="BN174" s="17"/>
      <c r="BO174" s="17"/>
      <c r="BP174" s="17"/>
      <c r="BQ174" s="17"/>
      <c r="BR174" s="17"/>
      <c r="BS174" s="17"/>
      <c r="BT174" s="17"/>
      <c r="BU174" s="17"/>
      <c r="BV174" s="17"/>
      <c r="BW174" s="17"/>
      <c r="BX174" s="17"/>
      <c r="BY174" s="17"/>
      <c r="BZ174" s="17"/>
      <c r="CA174" s="17"/>
      <c r="CB174" s="17"/>
      <c r="CC174" s="17"/>
      <c r="CD174" s="17"/>
      <c r="CE174" s="17"/>
      <c r="CF174" s="17"/>
      <c r="CG174" s="17"/>
      <c r="CH174" s="17"/>
      <c r="CI174" s="17"/>
      <c r="CJ174" s="17"/>
      <c r="CK174" s="17"/>
      <c r="CL174" s="17"/>
      <c r="CM174" s="17"/>
      <c r="CN174" s="17"/>
      <c r="CO174" s="17"/>
      <c r="CP174" s="17"/>
      <c r="CQ174" s="17"/>
      <c r="CR174" s="17"/>
      <c r="CS174" s="17"/>
      <c r="CT174" s="17"/>
      <c r="CU174" s="17"/>
      <c r="CV174" s="17"/>
      <c r="CW174" s="17"/>
      <c r="CX174" s="17"/>
    </row>
    <row r="175" spans="1:102"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c r="BC175" s="17"/>
      <c r="BD175" s="17"/>
      <c r="BE175" s="17"/>
      <c r="BF175" s="17"/>
      <c r="BG175" s="17"/>
      <c r="BH175" s="17"/>
      <c r="BI175" s="17"/>
      <c r="BJ175" s="17"/>
      <c r="BK175" s="17"/>
      <c r="BL175" s="17"/>
      <c r="BM175" s="17"/>
      <c r="BN175" s="17"/>
      <c r="BO175" s="17"/>
      <c r="BP175" s="17"/>
      <c r="BQ175" s="17"/>
      <c r="BR175" s="17"/>
      <c r="BS175" s="17"/>
      <c r="BT175" s="17"/>
      <c r="BU175" s="17"/>
      <c r="BV175" s="17"/>
      <c r="BW175" s="17"/>
      <c r="BX175" s="17"/>
      <c r="BY175" s="17"/>
      <c r="BZ175" s="17"/>
      <c r="CA175" s="17"/>
      <c r="CB175" s="17"/>
      <c r="CC175" s="17"/>
      <c r="CD175" s="17"/>
      <c r="CE175" s="17"/>
      <c r="CF175" s="17"/>
      <c r="CG175" s="17"/>
      <c r="CH175" s="17"/>
      <c r="CI175" s="17"/>
      <c r="CJ175" s="17"/>
      <c r="CK175" s="17"/>
      <c r="CL175" s="17"/>
      <c r="CM175" s="17"/>
      <c r="CN175" s="17"/>
      <c r="CO175" s="17"/>
      <c r="CP175" s="17"/>
      <c r="CQ175" s="17"/>
      <c r="CR175" s="17"/>
      <c r="CS175" s="17"/>
      <c r="CT175" s="17"/>
      <c r="CU175" s="17"/>
      <c r="CV175" s="17"/>
      <c r="CW175" s="17"/>
      <c r="CX175" s="17"/>
    </row>
    <row r="176" spans="1:102"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c r="BC176" s="17"/>
      <c r="BD176" s="17"/>
      <c r="BE176" s="17"/>
      <c r="BF176" s="17"/>
      <c r="BG176" s="17"/>
      <c r="BH176" s="17"/>
      <c r="BI176" s="17"/>
      <c r="BJ176" s="17"/>
      <c r="BK176" s="17"/>
      <c r="BL176" s="17"/>
      <c r="BM176" s="17"/>
      <c r="BN176" s="17"/>
      <c r="BO176" s="17"/>
      <c r="BP176" s="17"/>
      <c r="BQ176" s="17"/>
      <c r="BR176" s="17"/>
      <c r="BS176" s="17"/>
      <c r="BT176" s="17"/>
      <c r="BU176" s="17"/>
      <c r="BV176" s="17"/>
      <c r="BW176" s="17"/>
      <c r="BX176" s="17"/>
      <c r="BY176" s="17"/>
      <c r="BZ176" s="17"/>
      <c r="CA176" s="17"/>
      <c r="CB176" s="17"/>
      <c r="CC176" s="17"/>
      <c r="CD176" s="17"/>
      <c r="CE176" s="17"/>
      <c r="CF176" s="17"/>
      <c r="CG176" s="17"/>
      <c r="CH176" s="17"/>
      <c r="CI176" s="17"/>
      <c r="CJ176" s="17"/>
      <c r="CK176" s="17"/>
      <c r="CL176" s="17"/>
      <c r="CM176" s="17"/>
      <c r="CN176" s="17"/>
      <c r="CO176" s="17"/>
      <c r="CP176" s="17"/>
      <c r="CQ176" s="17"/>
      <c r="CR176" s="17"/>
      <c r="CS176" s="17"/>
      <c r="CT176" s="17"/>
      <c r="CU176" s="17"/>
      <c r="CV176" s="17"/>
      <c r="CW176" s="17"/>
      <c r="CX176" s="17"/>
    </row>
    <row r="177" spans="1:102"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c r="BC177" s="17"/>
      <c r="BD177" s="17"/>
      <c r="BE177" s="17"/>
      <c r="BF177" s="17"/>
      <c r="BG177" s="17"/>
      <c r="BH177" s="17"/>
      <c r="BI177" s="17"/>
      <c r="BJ177" s="17"/>
      <c r="BK177" s="17"/>
      <c r="BL177" s="17"/>
      <c r="BM177" s="17"/>
      <c r="BN177" s="17"/>
      <c r="BO177" s="17"/>
      <c r="BP177" s="17"/>
      <c r="BQ177" s="17"/>
      <c r="BR177" s="17"/>
      <c r="BS177" s="17"/>
      <c r="BT177" s="17"/>
      <c r="BU177" s="17"/>
      <c r="BV177" s="17"/>
      <c r="BW177" s="17"/>
      <c r="BX177" s="17"/>
      <c r="BY177" s="17"/>
      <c r="BZ177" s="17"/>
      <c r="CA177" s="17"/>
      <c r="CB177" s="17"/>
      <c r="CC177" s="17"/>
      <c r="CD177" s="17"/>
      <c r="CE177" s="17"/>
      <c r="CF177" s="17"/>
      <c r="CG177" s="17"/>
      <c r="CH177" s="17"/>
      <c r="CI177" s="17"/>
      <c r="CJ177" s="17"/>
      <c r="CK177" s="17"/>
      <c r="CL177" s="17"/>
      <c r="CM177" s="17"/>
      <c r="CN177" s="17"/>
      <c r="CO177" s="17"/>
      <c r="CP177" s="17"/>
      <c r="CQ177" s="17"/>
      <c r="CR177" s="17"/>
      <c r="CS177" s="17"/>
      <c r="CT177" s="17"/>
      <c r="CU177" s="17"/>
      <c r="CV177" s="17"/>
      <c r="CW177" s="17"/>
      <c r="CX177" s="17"/>
    </row>
    <row r="178" spans="1:102"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c r="BC178" s="17"/>
      <c r="BD178" s="17"/>
      <c r="BE178" s="17"/>
      <c r="BF178" s="17"/>
      <c r="BG178" s="17"/>
      <c r="BH178" s="17"/>
      <c r="BI178" s="17"/>
      <c r="BJ178" s="17"/>
      <c r="BK178" s="17"/>
      <c r="BL178" s="17"/>
      <c r="BM178" s="17"/>
      <c r="BN178" s="17"/>
      <c r="BO178" s="17"/>
      <c r="BP178" s="17"/>
      <c r="BQ178" s="17"/>
      <c r="BR178" s="17"/>
      <c r="BS178" s="17"/>
      <c r="BT178" s="17"/>
      <c r="BU178" s="17"/>
      <c r="BV178" s="17"/>
      <c r="BW178" s="17"/>
      <c r="BX178" s="17"/>
      <c r="BY178" s="17"/>
      <c r="BZ178" s="17"/>
      <c r="CA178" s="17"/>
      <c r="CB178" s="17"/>
      <c r="CC178" s="17"/>
      <c r="CD178" s="17"/>
      <c r="CE178" s="17"/>
      <c r="CF178" s="17"/>
      <c r="CG178" s="17"/>
      <c r="CH178" s="17"/>
      <c r="CI178" s="17"/>
      <c r="CJ178" s="17"/>
      <c r="CK178" s="17"/>
      <c r="CL178" s="17"/>
      <c r="CM178" s="17"/>
      <c r="CN178" s="17"/>
      <c r="CO178" s="17"/>
      <c r="CP178" s="17"/>
      <c r="CQ178" s="17"/>
      <c r="CR178" s="17"/>
      <c r="CS178" s="17"/>
      <c r="CT178" s="17"/>
      <c r="CU178" s="17"/>
      <c r="CV178" s="17"/>
      <c r="CW178" s="17"/>
      <c r="CX178" s="17"/>
    </row>
    <row r="179" spans="1:102"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c r="BC179" s="17"/>
      <c r="BD179" s="17"/>
      <c r="BE179" s="17"/>
      <c r="BF179" s="17"/>
      <c r="BG179" s="17"/>
      <c r="BH179" s="17"/>
      <c r="BI179" s="17"/>
      <c r="BJ179" s="17"/>
      <c r="BK179" s="17"/>
      <c r="BL179" s="17"/>
      <c r="BM179" s="17"/>
      <c r="BN179" s="17"/>
      <c r="BO179" s="17"/>
      <c r="BP179" s="17"/>
      <c r="BQ179" s="17"/>
      <c r="BR179" s="17"/>
      <c r="BS179" s="17"/>
      <c r="BT179" s="17"/>
      <c r="BU179" s="17"/>
      <c r="BV179" s="17"/>
      <c r="BW179" s="17"/>
      <c r="BX179" s="17"/>
      <c r="BY179" s="17"/>
      <c r="BZ179" s="17"/>
      <c r="CA179" s="17"/>
      <c r="CB179" s="17"/>
      <c r="CC179" s="17"/>
      <c r="CD179" s="17"/>
      <c r="CE179" s="17"/>
      <c r="CF179" s="17"/>
      <c r="CG179" s="17"/>
      <c r="CH179" s="17"/>
      <c r="CI179" s="17"/>
      <c r="CJ179" s="17"/>
      <c r="CK179" s="17"/>
      <c r="CL179" s="17"/>
      <c r="CM179" s="17"/>
      <c r="CN179" s="17"/>
      <c r="CO179" s="17"/>
      <c r="CP179" s="17"/>
      <c r="CQ179" s="17"/>
      <c r="CR179" s="17"/>
      <c r="CS179" s="17"/>
      <c r="CT179" s="17"/>
      <c r="CU179" s="17"/>
      <c r="CV179" s="17"/>
      <c r="CW179" s="17"/>
      <c r="CX179" s="17"/>
    </row>
    <row r="180" spans="1:102"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c r="BC180" s="17"/>
      <c r="BD180" s="17"/>
      <c r="BE180" s="17"/>
      <c r="BF180" s="17"/>
      <c r="BG180" s="17"/>
      <c r="BH180" s="17"/>
      <c r="BI180" s="17"/>
      <c r="BJ180" s="17"/>
      <c r="BK180" s="17"/>
      <c r="BL180" s="17"/>
      <c r="BM180" s="17"/>
      <c r="BN180" s="17"/>
      <c r="BO180" s="17"/>
      <c r="BP180" s="17"/>
      <c r="BQ180" s="17"/>
      <c r="BR180" s="17"/>
      <c r="BS180" s="17"/>
      <c r="BT180" s="17"/>
      <c r="BU180" s="17"/>
      <c r="BV180" s="17"/>
      <c r="BW180" s="17"/>
      <c r="BX180" s="17"/>
      <c r="BY180" s="17"/>
      <c r="BZ180" s="17"/>
      <c r="CA180" s="17"/>
      <c r="CB180" s="17"/>
      <c r="CC180" s="17"/>
      <c r="CD180" s="17"/>
      <c r="CE180" s="17"/>
      <c r="CF180" s="17"/>
      <c r="CG180" s="17"/>
      <c r="CH180" s="17"/>
      <c r="CI180" s="17"/>
      <c r="CJ180" s="17"/>
      <c r="CK180" s="17"/>
      <c r="CL180" s="17"/>
      <c r="CM180" s="17"/>
      <c r="CN180" s="17"/>
      <c r="CO180" s="17"/>
      <c r="CP180" s="17"/>
      <c r="CQ180" s="17"/>
      <c r="CR180" s="17"/>
      <c r="CS180" s="17"/>
      <c r="CT180" s="17"/>
      <c r="CU180" s="17"/>
      <c r="CV180" s="17"/>
      <c r="CW180" s="17"/>
      <c r="CX180" s="17"/>
    </row>
    <row r="181" spans="1:102"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c r="BC181" s="17"/>
      <c r="BD181" s="17"/>
      <c r="BE181" s="17"/>
      <c r="BF181" s="17"/>
      <c r="BG181" s="17"/>
      <c r="BH181" s="17"/>
      <c r="BI181" s="17"/>
      <c r="BJ181" s="17"/>
      <c r="BK181" s="17"/>
      <c r="BL181" s="17"/>
      <c r="BM181" s="17"/>
      <c r="BN181" s="17"/>
      <c r="BO181" s="17"/>
      <c r="BP181" s="17"/>
      <c r="BQ181" s="17"/>
      <c r="BR181" s="17"/>
      <c r="BS181" s="17"/>
      <c r="BT181" s="17"/>
      <c r="BU181" s="17"/>
      <c r="BV181" s="17"/>
      <c r="BW181" s="17"/>
      <c r="BX181" s="17"/>
      <c r="BY181" s="17"/>
      <c r="BZ181" s="17"/>
      <c r="CA181" s="17"/>
      <c r="CB181" s="17"/>
      <c r="CC181" s="17"/>
      <c r="CD181" s="17"/>
      <c r="CE181" s="17"/>
      <c r="CF181" s="17"/>
      <c r="CG181" s="17"/>
      <c r="CH181" s="17"/>
      <c r="CI181" s="17"/>
      <c r="CJ181" s="17"/>
      <c r="CK181" s="17"/>
      <c r="CL181" s="17"/>
      <c r="CM181" s="17"/>
      <c r="CN181" s="17"/>
      <c r="CO181" s="17"/>
      <c r="CP181" s="17"/>
      <c r="CQ181" s="17"/>
      <c r="CR181" s="17"/>
      <c r="CS181" s="17"/>
      <c r="CT181" s="17"/>
      <c r="CU181" s="17"/>
      <c r="CV181" s="17"/>
      <c r="CW181" s="17"/>
      <c r="CX181" s="17"/>
    </row>
    <row r="182" spans="1:102"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17"/>
      <c r="BD182" s="17"/>
      <c r="BE182" s="17"/>
      <c r="BF182" s="17"/>
      <c r="BG182" s="17"/>
      <c r="BH182" s="17"/>
      <c r="BI182" s="17"/>
      <c r="BJ182" s="17"/>
      <c r="BK182" s="17"/>
      <c r="BL182" s="17"/>
      <c r="BM182" s="17"/>
      <c r="BN182" s="17"/>
      <c r="BO182" s="17"/>
      <c r="BP182" s="17"/>
      <c r="BQ182" s="17"/>
      <c r="BR182" s="17"/>
      <c r="BS182" s="17"/>
      <c r="BT182" s="17"/>
      <c r="BU182" s="17"/>
      <c r="BV182" s="17"/>
      <c r="BW182" s="17"/>
      <c r="BX182" s="17"/>
      <c r="BY182" s="17"/>
      <c r="BZ182" s="17"/>
      <c r="CA182" s="17"/>
      <c r="CB182" s="17"/>
      <c r="CC182" s="17"/>
      <c r="CD182" s="17"/>
      <c r="CE182" s="17"/>
      <c r="CF182" s="17"/>
      <c r="CG182" s="17"/>
      <c r="CH182" s="17"/>
      <c r="CI182" s="17"/>
      <c r="CJ182" s="17"/>
      <c r="CK182" s="17"/>
      <c r="CL182" s="17"/>
      <c r="CM182" s="17"/>
      <c r="CN182" s="17"/>
      <c r="CO182" s="17"/>
      <c r="CP182" s="17"/>
      <c r="CQ182" s="17"/>
      <c r="CR182" s="17"/>
      <c r="CS182" s="17"/>
      <c r="CT182" s="17"/>
      <c r="CU182" s="17"/>
      <c r="CV182" s="17"/>
      <c r="CW182" s="17"/>
      <c r="CX182" s="17"/>
    </row>
    <row r="183" spans="1:102"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c r="BC183" s="17"/>
      <c r="BD183" s="17"/>
      <c r="BE183" s="17"/>
      <c r="BF183" s="17"/>
      <c r="BG183" s="17"/>
      <c r="BH183" s="17"/>
      <c r="BI183" s="17"/>
      <c r="BJ183" s="17"/>
      <c r="BK183" s="17"/>
      <c r="BL183" s="17"/>
      <c r="BM183" s="17"/>
      <c r="BN183" s="17"/>
      <c r="BO183" s="17"/>
      <c r="BP183" s="17"/>
      <c r="BQ183" s="17"/>
      <c r="BR183" s="17"/>
      <c r="BS183" s="17"/>
      <c r="BT183" s="17"/>
      <c r="BU183" s="17"/>
      <c r="BV183" s="17"/>
      <c r="BW183" s="17"/>
      <c r="BX183" s="17"/>
      <c r="BY183" s="17"/>
      <c r="BZ183" s="17"/>
      <c r="CA183" s="17"/>
      <c r="CB183" s="17"/>
      <c r="CC183" s="17"/>
      <c r="CD183" s="17"/>
      <c r="CE183" s="17"/>
      <c r="CF183" s="17"/>
      <c r="CG183" s="17"/>
      <c r="CH183" s="17"/>
      <c r="CI183" s="17"/>
      <c r="CJ183" s="17"/>
      <c r="CK183" s="17"/>
      <c r="CL183" s="17"/>
      <c r="CM183" s="17"/>
      <c r="CN183" s="17"/>
      <c r="CO183" s="17"/>
      <c r="CP183" s="17"/>
      <c r="CQ183" s="17"/>
      <c r="CR183" s="17"/>
      <c r="CS183" s="17"/>
      <c r="CT183" s="17"/>
      <c r="CU183" s="17"/>
      <c r="CV183" s="17"/>
      <c r="CW183" s="17"/>
      <c r="CX183" s="17"/>
    </row>
    <row r="184" spans="1:102"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c r="BC184" s="17"/>
      <c r="BD184" s="17"/>
      <c r="BE184" s="17"/>
      <c r="BF184" s="17"/>
      <c r="BG184" s="17"/>
      <c r="BH184" s="17"/>
      <c r="BI184" s="17"/>
      <c r="BJ184" s="17"/>
      <c r="BK184" s="17"/>
      <c r="BL184" s="17"/>
      <c r="BM184" s="17"/>
      <c r="BN184" s="17"/>
      <c r="BO184" s="17"/>
      <c r="BP184" s="17"/>
      <c r="BQ184" s="17"/>
      <c r="BR184" s="17"/>
      <c r="BS184" s="17"/>
      <c r="BT184" s="17"/>
      <c r="BU184" s="17"/>
      <c r="BV184" s="17"/>
      <c r="BW184" s="17"/>
      <c r="BX184" s="17"/>
      <c r="BY184" s="17"/>
      <c r="BZ184" s="17"/>
      <c r="CA184" s="17"/>
      <c r="CB184" s="17"/>
      <c r="CC184" s="17"/>
      <c r="CD184" s="17"/>
      <c r="CE184" s="17"/>
      <c r="CF184" s="17"/>
      <c r="CG184" s="17"/>
      <c r="CH184" s="17"/>
      <c r="CI184" s="17"/>
      <c r="CJ184" s="17"/>
      <c r="CK184" s="17"/>
      <c r="CL184" s="17"/>
      <c r="CM184" s="17"/>
      <c r="CN184" s="17"/>
      <c r="CO184" s="17"/>
      <c r="CP184" s="17"/>
      <c r="CQ184" s="17"/>
      <c r="CR184" s="17"/>
      <c r="CS184" s="17"/>
      <c r="CT184" s="17"/>
      <c r="CU184" s="17"/>
      <c r="CV184" s="17"/>
      <c r="CW184" s="17"/>
      <c r="CX184" s="17"/>
    </row>
    <row r="185" spans="1:102"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c r="BC185" s="17"/>
      <c r="BD185" s="17"/>
      <c r="BE185" s="17"/>
      <c r="BF185" s="17"/>
      <c r="BG185" s="17"/>
      <c r="BH185" s="17"/>
      <c r="BI185" s="17"/>
      <c r="BJ185" s="17"/>
      <c r="BK185" s="17"/>
      <c r="BL185" s="17"/>
      <c r="BM185" s="17"/>
      <c r="BN185" s="17"/>
      <c r="BO185" s="17"/>
      <c r="BP185" s="17"/>
      <c r="BQ185" s="17"/>
      <c r="BR185" s="17"/>
      <c r="BS185" s="17"/>
      <c r="BT185" s="17"/>
      <c r="BU185" s="17"/>
      <c r="BV185" s="17"/>
      <c r="BW185" s="17"/>
      <c r="BX185" s="17"/>
      <c r="BY185" s="17"/>
      <c r="BZ185" s="17"/>
      <c r="CA185" s="17"/>
      <c r="CB185" s="17"/>
      <c r="CC185" s="17"/>
      <c r="CD185" s="17"/>
      <c r="CE185" s="17"/>
      <c r="CF185" s="17"/>
      <c r="CG185" s="17"/>
      <c r="CH185" s="17"/>
      <c r="CI185" s="17"/>
      <c r="CJ185" s="17"/>
      <c r="CK185" s="17"/>
      <c r="CL185" s="17"/>
      <c r="CM185" s="17"/>
      <c r="CN185" s="17"/>
      <c r="CO185" s="17"/>
      <c r="CP185" s="17"/>
      <c r="CQ185" s="17"/>
      <c r="CR185" s="17"/>
      <c r="CS185" s="17"/>
      <c r="CT185" s="17"/>
      <c r="CU185" s="17"/>
      <c r="CV185" s="17"/>
      <c r="CW185" s="17"/>
      <c r="CX185" s="17"/>
    </row>
    <row r="186" spans="1:102"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c r="BC186" s="17"/>
      <c r="BD186" s="17"/>
      <c r="BE186" s="17"/>
      <c r="BF186" s="17"/>
      <c r="BG186" s="17"/>
      <c r="BH186" s="17"/>
      <c r="BI186" s="17"/>
      <c r="BJ186" s="17"/>
      <c r="BK186" s="17"/>
      <c r="BL186" s="17"/>
      <c r="BM186" s="17"/>
      <c r="BN186" s="17"/>
      <c r="BO186" s="17"/>
      <c r="BP186" s="17"/>
      <c r="BQ186" s="17"/>
      <c r="BR186" s="17"/>
      <c r="BS186" s="17"/>
      <c r="BT186" s="17"/>
      <c r="BU186" s="17"/>
      <c r="BV186" s="17"/>
      <c r="BW186" s="17"/>
      <c r="BX186" s="17"/>
      <c r="BY186" s="17"/>
      <c r="BZ186" s="17"/>
      <c r="CA186" s="17"/>
      <c r="CB186" s="17"/>
      <c r="CC186" s="17"/>
      <c r="CD186" s="17"/>
      <c r="CE186" s="17"/>
      <c r="CF186" s="17"/>
      <c r="CG186" s="17"/>
      <c r="CH186" s="17"/>
      <c r="CI186" s="17"/>
      <c r="CJ186" s="17"/>
      <c r="CK186" s="17"/>
      <c r="CL186" s="17"/>
      <c r="CM186" s="17"/>
      <c r="CN186" s="17"/>
      <c r="CO186" s="17"/>
      <c r="CP186" s="17"/>
      <c r="CQ186" s="17"/>
      <c r="CR186" s="17"/>
      <c r="CS186" s="17"/>
      <c r="CT186" s="17"/>
      <c r="CU186" s="17"/>
      <c r="CV186" s="17"/>
      <c r="CW186" s="17"/>
      <c r="CX186" s="17"/>
    </row>
    <row r="187" spans="1:102"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c r="BC187" s="17"/>
      <c r="BD187" s="17"/>
      <c r="BE187" s="17"/>
      <c r="BF187" s="17"/>
      <c r="BG187" s="17"/>
      <c r="BH187" s="17"/>
      <c r="BI187" s="17"/>
      <c r="BJ187" s="17"/>
      <c r="BK187" s="17"/>
      <c r="BL187" s="17"/>
      <c r="BM187" s="17"/>
      <c r="BN187" s="17"/>
      <c r="BO187" s="17"/>
      <c r="BP187" s="17"/>
      <c r="BQ187" s="17"/>
      <c r="BR187" s="17"/>
      <c r="BS187" s="17"/>
      <c r="BT187" s="17"/>
      <c r="BU187" s="17"/>
      <c r="BV187" s="17"/>
      <c r="BW187" s="17"/>
      <c r="BX187" s="17"/>
      <c r="BY187" s="17"/>
      <c r="BZ187" s="17"/>
      <c r="CA187" s="17"/>
      <c r="CB187" s="17"/>
      <c r="CC187" s="17"/>
      <c r="CD187" s="17"/>
      <c r="CE187" s="17"/>
      <c r="CF187" s="17"/>
      <c r="CG187" s="17"/>
      <c r="CH187" s="17"/>
      <c r="CI187" s="17"/>
      <c r="CJ187" s="17"/>
      <c r="CK187" s="17"/>
      <c r="CL187" s="17"/>
      <c r="CM187" s="17"/>
      <c r="CN187" s="17"/>
      <c r="CO187" s="17"/>
      <c r="CP187" s="17"/>
      <c r="CQ187" s="17"/>
      <c r="CR187" s="17"/>
      <c r="CS187" s="17"/>
      <c r="CT187" s="17"/>
      <c r="CU187" s="17"/>
      <c r="CV187" s="17"/>
      <c r="CW187" s="17"/>
      <c r="CX187" s="17"/>
    </row>
    <row r="188" spans="1:102"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c r="BC188" s="17"/>
      <c r="BD188" s="17"/>
      <c r="BE188" s="17"/>
      <c r="BF188" s="17"/>
      <c r="BG188" s="17"/>
      <c r="BH188" s="17"/>
      <c r="BI188" s="17"/>
      <c r="BJ188" s="17"/>
      <c r="BK188" s="17"/>
      <c r="BL188" s="17"/>
      <c r="BM188" s="17"/>
      <c r="BN188" s="17"/>
      <c r="BO188" s="17"/>
      <c r="BP188" s="17"/>
      <c r="BQ188" s="17"/>
      <c r="BR188" s="17"/>
      <c r="BS188" s="17"/>
      <c r="BT188" s="17"/>
      <c r="BU188" s="17"/>
      <c r="BV188" s="17"/>
      <c r="BW188" s="17"/>
      <c r="BX188" s="17"/>
      <c r="BY188" s="17"/>
      <c r="BZ188" s="17"/>
      <c r="CA188" s="17"/>
      <c r="CB188" s="17"/>
      <c r="CC188" s="17"/>
      <c r="CD188" s="17"/>
      <c r="CE188" s="17"/>
      <c r="CF188" s="17"/>
      <c r="CG188" s="17"/>
      <c r="CH188" s="17"/>
      <c r="CI188" s="17"/>
      <c r="CJ188" s="17"/>
      <c r="CK188" s="17"/>
      <c r="CL188" s="17"/>
      <c r="CM188" s="17"/>
      <c r="CN188" s="17"/>
      <c r="CO188" s="17"/>
      <c r="CP188" s="17"/>
      <c r="CQ188" s="17"/>
      <c r="CR188" s="17"/>
      <c r="CS188" s="17"/>
      <c r="CT188" s="17"/>
      <c r="CU188" s="17"/>
      <c r="CV188" s="17"/>
      <c r="CW188" s="17"/>
      <c r="CX188" s="17"/>
    </row>
    <row r="189" spans="1:102"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c r="BC189" s="17"/>
      <c r="BD189" s="17"/>
      <c r="BE189" s="17"/>
      <c r="BF189" s="17"/>
      <c r="BG189" s="17"/>
      <c r="BH189" s="17"/>
      <c r="BI189" s="17"/>
      <c r="BJ189" s="17"/>
      <c r="BK189" s="17"/>
      <c r="BL189" s="17"/>
      <c r="BM189" s="17"/>
      <c r="BN189" s="17"/>
      <c r="BO189" s="17"/>
      <c r="BP189" s="17"/>
      <c r="BQ189" s="17"/>
      <c r="BR189" s="17"/>
      <c r="BS189" s="17"/>
      <c r="BT189" s="17"/>
      <c r="BU189" s="17"/>
      <c r="BV189" s="17"/>
      <c r="BW189" s="17"/>
      <c r="BX189" s="17"/>
      <c r="BY189" s="17"/>
      <c r="BZ189" s="17"/>
      <c r="CA189" s="17"/>
      <c r="CB189" s="17"/>
      <c r="CC189" s="17"/>
      <c r="CD189" s="17"/>
      <c r="CE189" s="17"/>
      <c r="CF189" s="17"/>
      <c r="CG189" s="17"/>
      <c r="CH189" s="17"/>
      <c r="CI189" s="17"/>
      <c r="CJ189" s="17"/>
      <c r="CK189" s="17"/>
      <c r="CL189" s="17"/>
      <c r="CM189" s="17"/>
      <c r="CN189" s="17"/>
      <c r="CO189" s="17"/>
      <c r="CP189" s="17"/>
      <c r="CQ189" s="17"/>
      <c r="CR189" s="17"/>
      <c r="CS189" s="17"/>
      <c r="CT189" s="17"/>
      <c r="CU189" s="17"/>
      <c r="CV189" s="17"/>
      <c r="CW189" s="17"/>
      <c r="CX189" s="17"/>
    </row>
    <row r="190" spans="1:102"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17"/>
      <c r="BD190" s="17"/>
      <c r="BE190" s="17"/>
      <c r="BF190" s="17"/>
      <c r="BG190" s="17"/>
      <c r="BH190" s="17"/>
      <c r="BI190" s="17"/>
      <c r="BJ190" s="17"/>
      <c r="BK190" s="17"/>
      <c r="BL190" s="17"/>
      <c r="BM190" s="17"/>
      <c r="BN190" s="17"/>
      <c r="BO190" s="17"/>
      <c r="BP190" s="17"/>
      <c r="BQ190" s="17"/>
      <c r="BR190" s="17"/>
      <c r="BS190" s="17"/>
      <c r="BT190" s="17"/>
      <c r="BU190" s="17"/>
      <c r="BV190" s="17"/>
      <c r="BW190" s="17"/>
      <c r="BX190" s="17"/>
      <c r="BY190" s="17"/>
      <c r="BZ190" s="17"/>
      <c r="CA190" s="17"/>
      <c r="CB190" s="17"/>
      <c r="CC190" s="17"/>
      <c r="CD190" s="17"/>
      <c r="CE190" s="17"/>
      <c r="CF190" s="17"/>
      <c r="CG190" s="17"/>
      <c r="CH190" s="17"/>
      <c r="CI190" s="17"/>
      <c r="CJ190" s="17"/>
      <c r="CK190" s="17"/>
      <c r="CL190" s="17"/>
      <c r="CM190" s="17"/>
      <c r="CN190" s="17"/>
      <c r="CO190" s="17"/>
      <c r="CP190" s="17"/>
      <c r="CQ190" s="17"/>
      <c r="CR190" s="17"/>
      <c r="CS190" s="17"/>
      <c r="CT190" s="17"/>
      <c r="CU190" s="17"/>
      <c r="CV190" s="17"/>
      <c r="CW190" s="17"/>
      <c r="CX190" s="17"/>
    </row>
    <row r="191" spans="1:102"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c r="BC191" s="17"/>
      <c r="BD191" s="17"/>
      <c r="BE191" s="17"/>
      <c r="BF191" s="17"/>
      <c r="BG191" s="17"/>
      <c r="BH191" s="17"/>
      <c r="BI191" s="17"/>
      <c r="BJ191" s="17"/>
      <c r="BK191" s="17"/>
      <c r="BL191" s="17"/>
      <c r="BM191" s="17"/>
      <c r="BN191" s="17"/>
      <c r="BO191" s="17"/>
      <c r="BP191" s="17"/>
      <c r="BQ191" s="17"/>
      <c r="BR191" s="17"/>
      <c r="BS191" s="17"/>
      <c r="BT191" s="17"/>
      <c r="BU191" s="17"/>
      <c r="BV191" s="17"/>
      <c r="BW191" s="17"/>
      <c r="BX191" s="17"/>
      <c r="BY191" s="17"/>
      <c r="BZ191" s="17"/>
      <c r="CA191" s="17"/>
      <c r="CB191" s="17"/>
      <c r="CC191" s="17"/>
      <c r="CD191" s="17"/>
      <c r="CE191" s="17"/>
      <c r="CF191" s="17"/>
      <c r="CG191" s="17"/>
      <c r="CH191" s="17"/>
      <c r="CI191" s="17"/>
      <c r="CJ191" s="17"/>
      <c r="CK191" s="17"/>
      <c r="CL191" s="17"/>
      <c r="CM191" s="17"/>
      <c r="CN191" s="17"/>
      <c r="CO191" s="17"/>
      <c r="CP191" s="17"/>
      <c r="CQ191" s="17"/>
      <c r="CR191" s="17"/>
      <c r="CS191" s="17"/>
      <c r="CT191" s="17"/>
      <c r="CU191" s="17"/>
      <c r="CV191" s="17"/>
      <c r="CW191" s="17"/>
      <c r="CX191" s="17"/>
    </row>
    <row r="192" spans="1:102"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c r="BC192" s="17"/>
      <c r="BD192" s="17"/>
      <c r="BE192" s="17"/>
      <c r="BF192" s="17"/>
      <c r="BG192" s="17"/>
      <c r="BH192" s="17"/>
      <c r="BI192" s="17"/>
      <c r="BJ192" s="17"/>
      <c r="BK192" s="17"/>
      <c r="BL192" s="17"/>
      <c r="BM192" s="17"/>
      <c r="BN192" s="17"/>
      <c r="BO192" s="17"/>
      <c r="BP192" s="17"/>
      <c r="BQ192" s="17"/>
      <c r="BR192" s="17"/>
      <c r="BS192" s="17"/>
      <c r="BT192" s="17"/>
      <c r="BU192" s="17"/>
      <c r="BV192" s="17"/>
      <c r="BW192" s="17"/>
      <c r="BX192" s="17"/>
      <c r="BY192" s="17"/>
      <c r="BZ192" s="17"/>
      <c r="CA192" s="17"/>
      <c r="CB192" s="17"/>
      <c r="CC192" s="17"/>
      <c r="CD192" s="17"/>
      <c r="CE192" s="17"/>
      <c r="CF192" s="17"/>
      <c r="CG192" s="17"/>
      <c r="CH192" s="17"/>
      <c r="CI192" s="17"/>
      <c r="CJ192" s="17"/>
      <c r="CK192" s="17"/>
      <c r="CL192" s="17"/>
      <c r="CM192" s="17"/>
      <c r="CN192" s="17"/>
      <c r="CO192" s="17"/>
      <c r="CP192" s="17"/>
      <c r="CQ192" s="17"/>
      <c r="CR192" s="17"/>
      <c r="CS192" s="17"/>
      <c r="CT192" s="17"/>
      <c r="CU192" s="17"/>
      <c r="CV192" s="17"/>
      <c r="CW192" s="17"/>
      <c r="CX192" s="17"/>
    </row>
    <row r="193" spans="1:102"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c r="BC193" s="17"/>
      <c r="BD193" s="17"/>
      <c r="BE193" s="17"/>
      <c r="BF193" s="17"/>
      <c r="BG193" s="17"/>
      <c r="BH193" s="17"/>
      <c r="BI193" s="17"/>
      <c r="BJ193" s="17"/>
      <c r="BK193" s="17"/>
      <c r="BL193" s="17"/>
      <c r="BM193" s="17"/>
      <c r="BN193" s="17"/>
      <c r="BO193" s="17"/>
      <c r="BP193" s="17"/>
      <c r="BQ193" s="17"/>
      <c r="BR193" s="17"/>
      <c r="BS193" s="17"/>
      <c r="BT193" s="17"/>
      <c r="BU193" s="17"/>
      <c r="BV193" s="17"/>
      <c r="BW193" s="17"/>
      <c r="BX193" s="17"/>
      <c r="BY193" s="17"/>
      <c r="BZ193" s="17"/>
      <c r="CA193" s="17"/>
      <c r="CB193" s="17"/>
      <c r="CC193" s="17"/>
      <c r="CD193" s="17"/>
      <c r="CE193" s="17"/>
      <c r="CF193" s="17"/>
      <c r="CG193" s="17"/>
      <c r="CH193" s="17"/>
      <c r="CI193" s="17"/>
      <c r="CJ193" s="17"/>
      <c r="CK193" s="17"/>
      <c r="CL193" s="17"/>
      <c r="CM193" s="17"/>
      <c r="CN193" s="17"/>
      <c r="CO193" s="17"/>
      <c r="CP193" s="17"/>
      <c r="CQ193" s="17"/>
      <c r="CR193" s="17"/>
      <c r="CS193" s="17"/>
      <c r="CT193" s="17"/>
      <c r="CU193" s="17"/>
      <c r="CV193" s="17"/>
      <c r="CW193" s="17"/>
      <c r="CX193" s="17"/>
    </row>
    <row r="194" spans="1:102"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c r="BC194" s="17"/>
      <c r="BD194" s="17"/>
      <c r="BE194" s="17"/>
      <c r="BF194" s="17"/>
      <c r="BG194" s="17"/>
      <c r="BH194" s="17"/>
      <c r="BI194" s="17"/>
      <c r="BJ194" s="17"/>
      <c r="BK194" s="17"/>
      <c r="BL194" s="17"/>
      <c r="BM194" s="17"/>
      <c r="BN194" s="17"/>
      <c r="BO194" s="17"/>
      <c r="BP194" s="17"/>
      <c r="BQ194" s="17"/>
      <c r="BR194" s="17"/>
      <c r="BS194" s="17"/>
      <c r="BT194" s="17"/>
      <c r="BU194" s="17"/>
      <c r="BV194" s="17"/>
      <c r="BW194" s="17"/>
      <c r="BX194" s="17"/>
      <c r="BY194" s="17"/>
      <c r="BZ194" s="17"/>
      <c r="CA194" s="17"/>
      <c r="CB194" s="17"/>
      <c r="CC194" s="17"/>
      <c r="CD194" s="17"/>
      <c r="CE194" s="17"/>
      <c r="CF194" s="17"/>
      <c r="CG194" s="17"/>
      <c r="CH194" s="17"/>
      <c r="CI194" s="17"/>
      <c r="CJ194" s="17"/>
      <c r="CK194" s="17"/>
      <c r="CL194" s="17"/>
      <c r="CM194" s="17"/>
      <c r="CN194" s="17"/>
      <c r="CO194" s="17"/>
      <c r="CP194" s="17"/>
      <c r="CQ194" s="17"/>
      <c r="CR194" s="17"/>
      <c r="CS194" s="17"/>
      <c r="CT194" s="17"/>
      <c r="CU194" s="17"/>
      <c r="CV194" s="17"/>
      <c r="CW194" s="17"/>
      <c r="CX194" s="17"/>
    </row>
    <row r="195" spans="1:102"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c r="BC195" s="17"/>
      <c r="BD195" s="17"/>
      <c r="BE195" s="17"/>
      <c r="BF195" s="17"/>
      <c r="BG195" s="17"/>
      <c r="BH195" s="17"/>
      <c r="BI195" s="17"/>
      <c r="BJ195" s="17"/>
      <c r="BK195" s="17"/>
      <c r="BL195" s="17"/>
      <c r="BM195" s="17"/>
      <c r="BN195" s="17"/>
      <c r="BO195" s="17"/>
      <c r="BP195" s="17"/>
      <c r="BQ195" s="17"/>
      <c r="BR195" s="17"/>
      <c r="BS195" s="17"/>
      <c r="BT195" s="17"/>
      <c r="BU195" s="17"/>
      <c r="BV195" s="17"/>
      <c r="BW195" s="17"/>
      <c r="BX195" s="17"/>
      <c r="BY195" s="17"/>
      <c r="BZ195" s="17"/>
      <c r="CA195" s="17"/>
      <c r="CB195" s="17"/>
      <c r="CC195" s="17"/>
      <c r="CD195" s="17"/>
      <c r="CE195" s="17"/>
      <c r="CF195" s="17"/>
      <c r="CG195" s="17"/>
      <c r="CH195" s="17"/>
      <c r="CI195" s="17"/>
      <c r="CJ195" s="17"/>
      <c r="CK195" s="17"/>
      <c r="CL195" s="17"/>
      <c r="CM195" s="17"/>
      <c r="CN195" s="17"/>
      <c r="CO195" s="17"/>
      <c r="CP195" s="17"/>
      <c r="CQ195" s="17"/>
      <c r="CR195" s="17"/>
      <c r="CS195" s="17"/>
      <c r="CT195" s="17"/>
      <c r="CU195" s="17"/>
      <c r="CV195" s="17"/>
      <c r="CW195" s="17"/>
      <c r="CX195" s="17"/>
    </row>
    <row r="196" spans="1:102"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c r="BC196" s="17"/>
      <c r="BD196" s="17"/>
      <c r="BE196" s="17"/>
      <c r="BF196" s="17"/>
      <c r="BG196" s="17"/>
      <c r="BH196" s="17"/>
      <c r="BI196" s="17"/>
      <c r="BJ196" s="17"/>
      <c r="BK196" s="17"/>
      <c r="BL196" s="17"/>
      <c r="BM196" s="17"/>
      <c r="BN196" s="17"/>
      <c r="BO196" s="17"/>
      <c r="BP196" s="17"/>
      <c r="BQ196" s="17"/>
      <c r="BR196" s="17"/>
      <c r="BS196" s="17"/>
      <c r="BT196" s="17"/>
      <c r="BU196" s="17"/>
      <c r="BV196" s="17"/>
      <c r="BW196" s="17"/>
      <c r="BX196" s="17"/>
      <c r="BY196" s="17"/>
      <c r="BZ196" s="17"/>
      <c r="CA196" s="17"/>
      <c r="CB196" s="17"/>
      <c r="CC196" s="17"/>
      <c r="CD196" s="17"/>
      <c r="CE196" s="17"/>
      <c r="CF196" s="17"/>
      <c r="CG196" s="17"/>
      <c r="CH196" s="17"/>
      <c r="CI196" s="17"/>
      <c r="CJ196" s="17"/>
      <c r="CK196" s="17"/>
      <c r="CL196" s="17"/>
      <c r="CM196" s="17"/>
      <c r="CN196" s="17"/>
      <c r="CO196" s="17"/>
      <c r="CP196" s="17"/>
      <c r="CQ196" s="17"/>
      <c r="CR196" s="17"/>
      <c r="CS196" s="17"/>
      <c r="CT196" s="17"/>
      <c r="CU196" s="17"/>
      <c r="CV196" s="17"/>
      <c r="CW196" s="17"/>
      <c r="CX196" s="17"/>
    </row>
    <row r="197" spans="1:102"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c r="BC197" s="17"/>
      <c r="BD197" s="17"/>
      <c r="BE197" s="17"/>
      <c r="BF197" s="17"/>
      <c r="BG197" s="17"/>
      <c r="BH197" s="17"/>
      <c r="BI197" s="17"/>
      <c r="BJ197" s="17"/>
      <c r="BK197" s="17"/>
      <c r="BL197" s="17"/>
      <c r="BM197" s="17"/>
      <c r="BN197" s="17"/>
      <c r="BO197" s="17"/>
      <c r="BP197" s="17"/>
      <c r="BQ197" s="17"/>
      <c r="BR197" s="17"/>
      <c r="BS197" s="17"/>
      <c r="BT197" s="17"/>
      <c r="BU197" s="17"/>
      <c r="BV197" s="17"/>
      <c r="BW197" s="17"/>
      <c r="BX197" s="17"/>
      <c r="BY197" s="17"/>
      <c r="BZ197" s="17"/>
      <c r="CA197" s="17"/>
      <c r="CB197" s="17"/>
      <c r="CC197" s="17"/>
      <c r="CD197" s="17"/>
      <c r="CE197" s="17"/>
      <c r="CF197" s="17"/>
      <c r="CG197" s="17"/>
      <c r="CH197" s="17"/>
      <c r="CI197" s="17"/>
      <c r="CJ197" s="17"/>
      <c r="CK197" s="17"/>
      <c r="CL197" s="17"/>
      <c r="CM197" s="17"/>
      <c r="CN197" s="17"/>
      <c r="CO197" s="17"/>
      <c r="CP197" s="17"/>
      <c r="CQ197" s="17"/>
      <c r="CR197" s="17"/>
      <c r="CS197" s="17"/>
      <c r="CT197" s="17"/>
      <c r="CU197" s="17"/>
      <c r="CV197" s="17"/>
      <c r="CW197" s="17"/>
      <c r="CX197" s="17"/>
    </row>
    <row r="198" spans="1:102"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c r="BC198" s="17"/>
      <c r="BD198" s="17"/>
      <c r="BE198" s="17"/>
      <c r="BF198" s="17"/>
      <c r="BG198" s="17"/>
      <c r="BH198" s="17"/>
      <c r="BI198" s="17"/>
      <c r="BJ198" s="17"/>
      <c r="BK198" s="17"/>
      <c r="BL198" s="17"/>
      <c r="BM198" s="17"/>
      <c r="BN198" s="17"/>
      <c r="BO198" s="17"/>
      <c r="BP198" s="17"/>
      <c r="BQ198" s="17"/>
      <c r="BR198" s="17"/>
      <c r="BS198" s="17"/>
      <c r="BT198" s="17"/>
      <c r="BU198" s="17"/>
      <c r="BV198" s="17"/>
      <c r="BW198" s="17"/>
      <c r="BX198" s="17"/>
      <c r="BY198" s="17"/>
      <c r="BZ198" s="17"/>
      <c r="CA198" s="17"/>
      <c r="CB198" s="17"/>
      <c r="CC198" s="17"/>
      <c r="CD198" s="17"/>
      <c r="CE198" s="17"/>
      <c r="CF198" s="17"/>
      <c r="CG198" s="17"/>
      <c r="CH198" s="17"/>
      <c r="CI198" s="17"/>
      <c r="CJ198" s="17"/>
      <c r="CK198" s="17"/>
      <c r="CL198" s="17"/>
      <c r="CM198" s="17"/>
      <c r="CN198" s="17"/>
      <c r="CO198" s="17"/>
      <c r="CP198" s="17"/>
      <c r="CQ198" s="17"/>
      <c r="CR198" s="17"/>
      <c r="CS198" s="17"/>
      <c r="CT198" s="17"/>
      <c r="CU198" s="17"/>
      <c r="CV198" s="17"/>
      <c r="CW198" s="17"/>
      <c r="CX198" s="17"/>
    </row>
    <row r="199" spans="1:102"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c r="BC199" s="17"/>
      <c r="BD199" s="17"/>
      <c r="BE199" s="17"/>
      <c r="BF199" s="17"/>
      <c r="BG199" s="17"/>
      <c r="BH199" s="17"/>
      <c r="BI199" s="17"/>
      <c r="BJ199" s="17"/>
      <c r="BK199" s="17"/>
      <c r="BL199" s="17"/>
      <c r="BM199" s="17"/>
      <c r="BN199" s="17"/>
      <c r="BO199" s="17"/>
      <c r="BP199" s="17"/>
      <c r="BQ199" s="17"/>
      <c r="BR199" s="17"/>
      <c r="BS199" s="17"/>
      <c r="BT199" s="17"/>
      <c r="BU199" s="17"/>
      <c r="BV199" s="17"/>
      <c r="BW199" s="17"/>
      <c r="BX199" s="17"/>
      <c r="BY199" s="17"/>
      <c r="BZ199" s="17"/>
      <c r="CA199" s="17"/>
      <c r="CB199" s="17"/>
      <c r="CC199" s="17"/>
      <c r="CD199" s="17"/>
      <c r="CE199" s="17"/>
      <c r="CF199" s="17"/>
      <c r="CG199" s="17"/>
      <c r="CH199" s="17"/>
      <c r="CI199" s="17"/>
      <c r="CJ199" s="17"/>
      <c r="CK199" s="17"/>
      <c r="CL199" s="17"/>
      <c r="CM199" s="17"/>
      <c r="CN199" s="17"/>
      <c r="CO199" s="17"/>
      <c r="CP199" s="17"/>
      <c r="CQ199" s="17"/>
      <c r="CR199" s="17"/>
      <c r="CS199" s="17"/>
      <c r="CT199" s="17"/>
      <c r="CU199" s="17"/>
      <c r="CV199" s="17"/>
      <c r="CW199" s="17"/>
      <c r="CX199" s="17"/>
    </row>
    <row r="200" spans="1:102"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c r="BC200" s="17"/>
      <c r="BD200" s="17"/>
      <c r="BE200" s="17"/>
      <c r="BF200" s="17"/>
      <c r="BG200" s="17"/>
      <c r="BH200" s="17"/>
      <c r="BI200" s="17"/>
      <c r="BJ200" s="17"/>
      <c r="BK200" s="17"/>
      <c r="BL200" s="17"/>
      <c r="BM200" s="17"/>
      <c r="BN200" s="17"/>
      <c r="BO200" s="17"/>
      <c r="BP200" s="17"/>
      <c r="BQ200" s="17"/>
      <c r="BR200" s="17"/>
      <c r="BS200" s="17"/>
      <c r="BT200" s="17"/>
      <c r="BU200" s="17"/>
      <c r="BV200" s="17"/>
      <c r="BW200" s="17"/>
      <c r="BX200" s="17"/>
      <c r="BY200" s="17"/>
      <c r="BZ200" s="17"/>
      <c r="CA200" s="17"/>
      <c r="CB200" s="17"/>
      <c r="CC200" s="17"/>
      <c r="CD200" s="17"/>
      <c r="CE200" s="17"/>
      <c r="CF200" s="17"/>
      <c r="CG200" s="17"/>
      <c r="CH200" s="17"/>
      <c r="CI200" s="17"/>
      <c r="CJ200" s="17"/>
      <c r="CK200" s="17"/>
      <c r="CL200" s="17"/>
      <c r="CM200" s="17"/>
      <c r="CN200" s="17"/>
      <c r="CO200" s="17"/>
      <c r="CP200" s="17"/>
      <c r="CQ200" s="17"/>
      <c r="CR200" s="17"/>
      <c r="CS200" s="17"/>
      <c r="CT200" s="17"/>
      <c r="CU200" s="17"/>
      <c r="CV200" s="17"/>
      <c r="CW200" s="17"/>
      <c r="CX200" s="17"/>
    </row>
    <row r="201" spans="1:102"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c r="BC201" s="17"/>
      <c r="BD201" s="17"/>
      <c r="BE201" s="17"/>
      <c r="BF201" s="17"/>
      <c r="BG201" s="17"/>
      <c r="BH201" s="17"/>
      <c r="BI201" s="17"/>
      <c r="BJ201" s="17"/>
      <c r="BK201" s="17"/>
      <c r="BL201" s="17"/>
      <c r="BM201" s="17"/>
      <c r="BN201" s="17"/>
      <c r="BO201" s="17"/>
      <c r="BP201" s="17"/>
      <c r="BQ201" s="17"/>
      <c r="BR201" s="17"/>
      <c r="BS201" s="17"/>
      <c r="BT201" s="17"/>
      <c r="BU201" s="17"/>
      <c r="BV201" s="17"/>
      <c r="BW201" s="17"/>
      <c r="BX201" s="17"/>
      <c r="BY201" s="17"/>
      <c r="BZ201" s="17"/>
      <c r="CA201" s="17"/>
      <c r="CB201" s="17"/>
      <c r="CC201" s="17"/>
      <c r="CD201" s="17"/>
      <c r="CE201" s="17"/>
      <c r="CF201" s="17"/>
      <c r="CG201" s="17"/>
      <c r="CH201" s="17"/>
      <c r="CI201" s="17"/>
      <c r="CJ201" s="17"/>
      <c r="CK201" s="17"/>
      <c r="CL201" s="17"/>
      <c r="CM201" s="17"/>
      <c r="CN201" s="17"/>
      <c r="CO201" s="17"/>
      <c r="CP201" s="17"/>
      <c r="CQ201" s="17"/>
      <c r="CR201" s="17"/>
      <c r="CS201" s="17"/>
      <c r="CT201" s="17"/>
      <c r="CU201" s="17"/>
      <c r="CV201" s="17"/>
      <c r="CW201" s="17"/>
      <c r="CX201" s="17"/>
    </row>
    <row r="202" spans="1:102"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c r="BC202" s="17"/>
      <c r="BD202" s="17"/>
      <c r="BE202" s="17"/>
      <c r="BF202" s="17"/>
      <c r="BG202" s="17"/>
      <c r="BH202" s="17"/>
      <c r="BI202" s="17"/>
      <c r="BJ202" s="17"/>
      <c r="BK202" s="17"/>
      <c r="BL202" s="17"/>
      <c r="BM202" s="17"/>
      <c r="BN202" s="17"/>
      <c r="BO202" s="17"/>
      <c r="BP202" s="17"/>
      <c r="BQ202" s="17"/>
      <c r="BR202" s="17"/>
      <c r="BS202" s="17"/>
      <c r="BT202" s="17"/>
      <c r="BU202" s="17"/>
      <c r="BV202" s="17"/>
      <c r="BW202" s="17"/>
      <c r="BX202" s="17"/>
      <c r="BY202" s="17"/>
      <c r="BZ202" s="17"/>
      <c r="CA202" s="17"/>
      <c r="CB202" s="17"/>
      <c r="CC202" s="17"/>
      <c r="CD202" s="17"/>
      <c r="CE202" s="17"/>
      <c r="CF202" s="17"/>
      <c r="CG202" s="17"/>
      <c r="CH202" s="17"/>
      <c r="CI202" s="17"/>
      <c r="CJ202" s="17"/>
      <c r="CK202" s="17"/>
      <c r="CL202" s="17"/>
      <c r="CM202" s="17"/>
      <c r="CN202" s="17"/>
      <c r="CO202" s="17"/>
      <c r="CP202" s="17"/>
      <c r="CQ202" s="17"/>
      <c r="CR202" s="17"/>
      <c r="CS202" s="17"/>
      <c r="CT202" s="17"/>
      <c r="CU202" s="17"/>
      <c r="CV202" s="17"/>
      <c r="CW202" s="17"/>
      <c r="CX202" s="17"/>
    </row>
    <row r="203" spans="1:102"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c r="BC203" s="17"/>
      <c r="BD203" s="17"/>
      <c r="BE203" s="17"/>
      <c r="BF203" s="17"/>
      <c r="BG203" s="17"/>
      <c r="BH203" s="17"/>
      <c r="BI203" s="17"/>
      <c r="BJ203" s="17"/>
      <c r="BK203" s="17"/>
      <c r="BL203" s="17"/>
      <c r="BM203" s="17"/>
      <c r="BN203" s="17"/>
      <c r="BO203" s="17"/>
      <c r="BP203" s="17"/>
      <c r="BQ203" s="17"/>
      <c r="BR203" s="17"/>
      <c r="BS203" s="17"/>
      <c r="BT203" s="17"/>
      <c r="BU203" s="17"/>
      <c r="BV203" s="17"/>
      <c r="BW203" s="17"/>
      <c r="BX203" s="17"/>
      <c r="BY203" s="17"/>
      <c r="BZ203" s="17"/>
      <c r="CA203" s="17"/>
      <c r="CB203" s="17"/>
      <c r="CC203" s="17"/>
      <c r="CD203" s="17"/>
      <c r="CE203" s="17"/>
      <c r="CF203" s="17"/>
      <c r="CG203" s="17"/>
      <c r="CH203" s="17"/>
      <c r="CI203" s="17"/>
      <c r="CJ203" s="17"/>
      <c r="CK203" s="17"/>
      <c r="CL203" s="17"/>
      <c r="CM203" s="17"/>
      <c r="CN203" s="17"/>
      <c r="CO203" s="17"/>
      <c r="CP203" s="17"/>
      <c r="CQ203" s="17"/>
      <c r="CR203" s="17"/>
      <c r="CS203" s="17"/>
      <c r="CT203" s="17"/>
      <c r="CU203" s="17"/>
      <c r="CV203" s="17"/>
      <c r="CW203" s="17"/>
      <c r="CX203" s="17"/>
    </row>
    <row r="204" spans="1:102"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c r="BC204" s="17"/>
      <c r="BD204" s="17"/>
      <c r="BE204" s="17"/>
      <c r="BF204" s="17"/>
      <c r="BG204" s="17"/>
      <c r="BH204" s="17"/>
      <c r="BI204" s="17"/>
      <c r="BJ204" s="17"/>
      <c r="BK204" s="17"/>
      <c r="BL204" s="17"/>
      <c r="BM204" s="17"/>
      <c r="BN204" s="17"/>
      <c r="BO204" s="17"/>
      <c r="BP204" s="17"/>
      <c r="BQ204" s="17"/>
      <c r="BR204" s="17"/>
      <c r="BS204" s="17"/>
      <c r="BT204" s="17"/>
      <c r="BU204" s="17"/>
      <c r="BV204" s="17"/>
      <c r="BW204" s="17"/>
      <c r="BX204" s="17"/>
      <c r="BY204" s="17"/>
      <c r="BZ204" s="17"/>
      <c r="CA204" s="17"/>
      <c r="CB204" s="17"/>
      <c r="CC204" s="17"/>
      <c r="CD204" s="17"/>
      <c r="CE204" s="17"/>
      <c r="CF204" s="17"/>
      <c r="CG204" s="17"/>
      <c r="CH204" s="17"/>
      <c r="CI204" s="17"/>
      <c r="CJ204" s="17"/>
      <c r="CK204" s="17"/>
      <c r="CL204" s="17"/>
      <c r="CM204" s="17"/>
      <c r="CN204" s="17"/>
      <c r="CO204" s="17"/>
      <c r="CP204" s="17"/>
      <c r="CQ204" s="17"/>
      <c r="CR204" s="17"/>
      <c r="CS204" s="17"/>
      <c r="CT204" s="17"/>
      <c r="CU204" s="17"/>
      <c r="CV204" s="17"/>
      <c r="CW204" s="17"/>
      <c r="CX204" s="17"/>
    </row>
    <row r="205" spans="1:102"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c r="BC205" s="17"/>
      <c r="BD205" s="17"/>
      <c r="BE205" s="17"/>
      <c r="BF205" s="17"/>
      <c r="BG205" s="17"/>
      <c r="BH205" s="17"/>
      <c r="BI205" s="17"/>
      <c r="BJ205" s="17"/>
      <c r="BK205" s="17"/>
      <c r="BL205" s="17"/>
      <c r="BM205" s="17"/>
      <c r="BN205" s="17"/>
      <c r="BO205" s="17"/>
      <c r="BP205" s="17"/>
      <c r="BQ205" s="17"/>
      <c r="BR205" s="17"/>
      <c r="BS205" s="17"/>
      <c r="BT205" s="17"/>
      <c r="BU205" s="17"/>
      <c r="BV205" s="17"/>
      <c r="BW205" s="17"/>
      <c r="BX205" s="17"/>
      <c r="BY205" s="17"/>
      <c r="BZ205" s="17"/>
      <c r="CA205" s="17"/>
      <c r="CB205" s="17"/>
      <c r="CC205" s="17"/>
      <c r="CD205" s="17"/>
      <c r="CE205" s="17"/>
      <c r="CF205" s="17"/>
      <c r="CG205" s="17"/>
      <c r="CH205" s="17"/>
      <c r="CI205" s="17"/>
      <c r="CJ205" s="17"/>
      <c r="CK205" s="17"/>
      <c r="CL205" s="17"/>
      <c r="CM205" s="17"/>
      <c r="CN205" s="17"/>
      <c r="CO205" s="17"/>
      <c r="CP205" s="17"/>
      <c r="CQ205" s="17"/>
      <c r="CR205" s="17"/>
      <c r="CS205" s="17"/>
      <c r="CT205" s="17"/>
      <c r="CU205" s="17"/>
      <c r="CV205" s="17"/>
      <c r="CW205" s="17"/>
      <c r="CX205" s="17"/>
    </row>
    <row r="206" spans="1:102"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c r="BC206" s="17"/>
      <c r="BD206" s="17"/>
      <c r="BE206" s="17"/>
      <c r="BF206" s="17"/>
      <c r="BG206" s="17"/>
      <c r="BH206" s="17"/>
      <c r="BI206" s="17"/>
      <c r="BJ206" s="17"/>
      <c r="BK206" s="17"/>
      <c r="BL206" s="17"/>
      <c r="BM206" s="17"/>
      <c r="BN206" s="17"/>
      <c r="BO206" s="17"/>
      <c r="BP206" s="17"/>
      <c r="BQ206" s="17"/>
      <c r="BR206" s="17"/>
      <c r="BS206" s="17"/>
      <c r="BT206" s="17"/>
      <c r="BU206" s="17"/>
      <c r="BV206" s="17"/>
      <c r="BW206" s="17"/>
      <c r="BX206" s="17"/>
      <c r="BY206" s="17"/>
      <c r="BZ206" s="17"/>
      <c r="CA206" s="17"/>
      <c r="CB206" s="17"/>
      <c r="CC206" s="17"/>
      <c r="CD206" s="17"/>
      <c r="CE206" s="17"/>
      <c r="CF206" s="17"/>
      <c r="CG206" s="17"/>
      <c r="CH206" s="17"/>
      <c r="CI206" s="17"/>
      <c r="CJ206" s="17"/>
      <c r="CK206" s="17"/>
      <c r="CL206" s="17"/>
      <c r="CM206" s="17"/>
      <c r="CN206" s="17"/>
      <c r="CO206" s="17"/>
      <c r="CP206" s="17"/>
      <c r="CQ206" s="17"/>
      <c r="CR206" s="17"/>
      <c r="CS206" s="17"/>
      <c r="CT206" s="17"/>
      <c r="CU206" s="17"/>
      <c r="CV206" s="17"/>
      <c r="CW206" s="17"/>
      <c r="CX206" s="17"/>
    </row>
    <row r="207" spans="1:102"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7"/>
      <c r="AU207" s="17"/>
      <c r="AV207" s="17"/>
      <c r="AW207" s="17"/>
      <c r="AX207" s="17"/>
      <c r="AY207" s="17"/>
      <c r="AZ207" s="17"/>
      <c r="BA207" s="17"/>
      <c r="BB207" s="17"/>
      <c r="BC207" s="17"/>
      <c r="BD207" s="17"/>
      <c r="BE207" s="17"/>
      <c r="BF207" s="17"/>
      <c r="BG207" s="17"/>
      <c r="BH207" s="17"/>
      <c r="BI207" s="17"/>
      <c r="BJ207" s="17"/>
      <c r="BK207" s="17"/>
      <c r="BL207" s="17"/>
      <c r="BM207" s="17"/>
      <c r="BN207" s="17"/>
      <c r="BO207" s="17"/>
      <c r="BP207" s="17"/>
      <c r="BQ207" s="17"/>
      <c r="BR207" s="17"/>
      <c r="BS207" s="17"/>
      <c r="BT207" s="17"/>
      <c r="BU207" s="17"/>
      <c r="BV207" s="17"/>
      <c r="BW207" s="17"/>
      <c r="BX207" s="17"/>
      <c r="BY207" s="17"/>
      <c r="BZ207" s="17"/>
      <c r="CA207" s="17"/>
      <c r="CB207" s="17"/>
      <c r="CC207" s="17"/>
      <c r="CD207" s="17"/>
      <c r="CE207" s="17"/>
      <c r="CF207" s="17"/>
      <c r="CG207" s="17"/>
      <c r="CH207" s="17"/>
      <c r="CI207" s="17"/>
      <c r="CJ207" s="17"/>
      <c r="CK207" s="17"/>
      <c r="CL207" s="17"/>
      <c r="CM207" s="17"/>
      <c r="CN207" s="17"/>
      <c r="CO207" s="17"/>
      <c r="CP207" s="17"/>
      <c r="CQ207" s="17"/>
      <c r="CR207" s="17"/>
      <c r="CS207" s="17"/>
      <c r="CT207" s="17"/>
      <c r="CU207" s="17"/>
      <c r="CV207" s="17"/>
      <c r="CW207" s="17"/>
      <c r="CX207" s="17"/>
    </row>
    <row r="208" spans="1:102"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c r="BC208" s="17"/>
      <c r="BD208" s="17"/>
      <c r="BE208" s="17"/>
      <c r="BF208" s="17"/>
      <c r="BG208" s="17"/>
      <c r="BH208" s="17"/>
      <c r="BI208" s="17"/>
      <c r="BJ208" s="17"/>
      <c r="BK208" s="17"/>
      <c r="BL208" s="17"/>
      <c r="BM208" s="17"/>
      <c r="BN208" s="17"/>
      <c r="BO208" s="17"/>
      <c r="BP208" s="17"/>
      <c r="BQ208" s="17"/>
      <c r="BR208" s="17"/>
      <c r="BS208" s="17"/>
      <c r="BT208" s="17"/>
      <c r="BU208" s="17"/>
      <c r="BV208" s="17"/>
      <c r="BW208" s="17"/>
      <c r="BX208" s="17"/>
      <c r="BY208" s="17"/>
      <c r="BZ208" s="17"/>
      <c r="CA208" s="17"/>
      <c r="CB208" s="17"/>
      <c r="CC208" s="17"/>
      <c r="CD208" s="17"/>
      <c r="CE208" s="17"/>
      <c r="CF208" s="17"/>
      <c r="CG208" s="17"/>
      <c r="CH208" s="17"/>
      <c r="CI208" s="17"/>
      <c r="CJ208" s="17"/>
      <c r="CK208" s="17"/>
      <c r="CL208" s="17"/>
      <c r="CM208" s="17"/>
      <c r="CN208" s="17"/>
      <c r="CO208" s="17"/>
      <c r="CP208" s="17"/>
      <c r="CQ208" s="17"/>
      <c r="CR208" s="17"/>
      <c r="CS208" s="17"/>
      <c r="CT208" s="17"/>
      <c r="CU208" s="17"/>
      <c r="CV208" s="17"/>
      <c r="CW208" s="17"/>
      <c r="CX208" s="17"/>
    </row>
    <row r="209" spans="1:102"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c r="BC209" s="17"/>
      <c r="BD209" s="17"/>
      <c r="BE209" s="17"/>
      <c r="BF209" s="17"/>
      <c r="BG209" s="17"/>
      <c r="BH209" s="17"/>
      <c r="BI209" s="17"/>
      <c r="BJ209" s="17"/>
      <c r="BK209" s="17"/>
      <c r="BL209" s="17"/>
      <c r="BM209" s="17"/>
      <c r="BN209" s="17"/>
      <c r="BO209" s="17"/>
      <c r="BP209" s="17"/>
      <c r="BQ209" s="17"/>
      <c r="BR209" s="17"/>
      <c r="BS209" s="17"/>
      <c r="BT209" s="17"/>
      <c r="BU209" s="17"/>
      <c r="BV209" s="17"/>
      <c r="BW209" s="17"/>
      <c r="BX209" s="17"/>
      <c r="BY209" s="17"/>
      <c r="BZ209" s="17"/>
      <c r="CA209" s="17"/>
      <c r="CB209" s="17"/>
      <c r="CC209" s="17"/>
      <c r="CD209" s="17"/>
      <c r="CE209" s="17"/>
      <c r="CF209" s="17"/>
      <c r="CG209" s="17"/>
      <c r="CH209" s="17"/>
      <c r="CI209" s="17"/>
      <c r="CJ209" s="17"/>
      <c r="CK209" s="17"/>
      <c r="CL209" s="17"/>
      <c r="CM209" s="17"/>
      <c r="CN209" s="17"/>
      <c r="CO209" s="17"/>
      <c r="CP209" s="17"/>
      <c r="CQ209" s="17"/>
      <c r="CR209" s="17"/>
      <c r="CS209" s="17"/>
      <c r="CT209" s="17"/>
      <c r="CU209" s="17"/>
      <c r="CV209" s="17"/>
      <c r="CW209" s="17"/>
      <c r="CX209" s="17"/>
    </row>
    <row r="210" spans="1:102"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c r="BC210" s="17"/>
      <c r="BD210" s="17"/>
      <c r="BE210" s="17"/>
      <c r="BF210" s="17"/>
      <c r="BG210" s="17"/>
      <c r="BH210" s="17"/>
      <c r="BI210" s="17"/>
      <c r="BJ210" s="17"/>
      <c r="BK210" s="17"/>
      <c r="BL210" s="17"/>
      <c r="BM210" s="17"/>
      <c r="BN210" s="17"/>
      <c r="BO210" s="17"/>
      <c r="BP210" s="17"/>
      <c r="BQ210" s="17"/>
      <c r="BR210" s="17"/>
      <c r="BS210" s="17"/>
      <c r="BT210" s="17"/>
      <c r="BU210" s="17"/>
      <c r="BV210" s="17"/>
      <c r="BW210" s="17"/>
      <c r="BX210" s="17"/>
      <c r="BY210" s="17"/>
      <c r="BZ210" s="17"/>
      <c r="CA210" s="17"/>
      <c r="CB210" s="17"/>
      <c r="CC210" s="17"/>
      <c r="CD210" s="17"/>
      <c r="CE210" s="17"/>
      <c r="CF210" s="17"/>
      <c r="CG210" s="17"/>
      <c r="CH210" s="17"/>
      <c r="CI210" s="17"/>
      <c r="CJ210" s="17"/>
      <c r="CK210" s="17"/>
      <c r="CL210" s="17"/>
      <c r="CM210" s="17"/>
      <c r="CN210" s="17"/>
      <c r="CO210" s="17"/>
      <c r="CP210" s="17"/>
      <c r="CQ210" s="17"/>
      <c r="CR210" s="17"/>
      <c r="CS210" s="17"/>
      <c r="CT210" s="17"/>
      <c r="CU210" s="17"/>
      <c r="CV210" s="17"/>
      <c r="CW210" s="17"/>
      <c r="CX210" s="17"/>
    </row>
    <row r="211" spans="1:102"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c r="BC211" s="17"/>
      <c r="BD211" s="17"/>
      <c r="BE211" s="17"/>
      <c r="BF211" s="17"/>
      <c r="BG211" s="17"/>
      <c r="BH211" s="17"/>
      <c r="BI211" s="17"/>
      <c r="BJ211" s="17"/>
      <c r="BK211" s="17"/>
      <c r="BL211" s="17"/>
      <c r="BM211" s="17"/>
      <c r="BN211" s="17"/>
      <c r="BO211" s="17"/>
      <c r="BP211" s="17"/>
      <c r="BQ211" s="17"/>
      <c r="BR211" s="17"/>
      <c r="BS211" s="17"/>
      <c r="BT211" s="17"/>
      <c r="BU211" s="17"/>
      <c r="BV211" s="17"/>
      <c r="BW211" s="17"/>
      <c r="BX211" s="17"/>
      <c r="BY211" s="17"/>
      <c r="BZ211" s="17"/>
      <c r="CA211" s="17"/>
      <c r="CB211" s="17"/>
      <c r="CC211" s="17"/>
      <c r="CD211" s="17"/>
      <c r="CE211" s="17"/>
      <c r="CF211" s="17"/>
      <c r="CG211" s="17"/>
      <c r="CH211" s="17"/>
      <c r="CI211" s="17"/>
      <c r="CJ211" s="17"/>
      <c r="CK211" s="17"/>
      <c r="CL211" s="17"/>
      <c r="CM211" s="17"/>
      <c r="CN211" s="17"/>
      <c r="CO211" s="17"/>
      <c r="CP211" s="17"/>
      <c r="CQ211" s="17"/>
      <c r="CR211" s="17"/>
      <c r="CS211" s="17"/>
      <c r="CT211" s="17"/>
      <c r="CU211" s="17"/>
      <c r="CV211" s="17"/>
      <c r="CW211" s="17"/>
      <c r="CX211" s="17"/>
    </row>
    <row r="212" spans="1:102"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c r="BC212" s="17"/>
      <c r="BD212" s="17"/>
      <c r="BE212" s="17"/>
      <c r="BF212" s="17"/>
      <c r="BG212" s="17"/>
      <c r="BH212" s="17"/>
      <c r="BI212" s="17"/>
      <c r="BJ212" s="17"/>
      <c r="BK212" s="17"/>
      <c r="BL212" s="17"/>
      <c r="BM212" s="17"/>
      <c r="BN212" s="17"/>
      <c r="BO212" s="17"/>
      <c r="BP212" s="17"/>
      <c r="BQ212" s="17"/>
      <c r="BR212" s="17"/>
      <c r="BS212" s="17"/>
      <c r="BT212" s="17"/>
      <c r="BU212" s="17"/>
      <c r="BV212" s="17"/>
      <c r="BW212" s="17"/>
      <c r="BX212" s="17"/>
      <c r="BY212" s="17"/>
      <c r="BZ212" s="17"/>
      <c r="CA212" s="17"/>
      <c r="CB212" s="17"/>
      <c r="CC212" s="17"/>
      <c r="CD212" s="17"/>
      <c r="CE212" s="17"/>
      <c r="CF212" s="17"/>
      <c r="CG212" s="17"/>
      <c r="CH212" s="17"/>
      <c r="CI212" s="17"/>
      <c r="CJ212" s="17"/>
      <c r="CK212" s="17"/>
      <c r="CL212" s="17"/>
      <c r="CM212" s="17"/>
      <c r="CN212" s="17"/>
      <c r="CO212" s="17"/>
      <c r="CP212" s="17"/>
      <c r="CQ212" s="17"/>
      <c r="CR212" s="17"/>
      <c r="CS212" s="17"/>
      <c r="CT212" s="17"/>
      <c r="CU212" s="17"/>
      <c r="CV212" s="17"/>
      <c r="CW212" s="17"/>
      <c r="CX212" s="17"/>
    </row>
    <row r="213" spans="1:102"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c r="BC213" s="17"/>
      <c r="BD213" s="17"/>
      <c r="BE213" s="17"/>
      <c r="BF213" s="17"/>
      <c r="BG213" s="17"/>
      <c r="BH213" s="17"/>
      <c r="BI213" s="17"/>
      <c r="BJ213" s="17"/>
      <c r="BK213" s="17"/>
      <c r="BL213" s="17"/>
      <c r="BM213" s="17"/>
      <c r="BN213" s="17"/>
      <c r="BO213" s="17"/>
      <c r="BP213" s="17"/>
      <c r="BQ213" s="17"/>
      <c r="BR213" s="17"/>
      <c r="BS213" s="17"/>
      <c r="BT213" s="17"/>
      <c r="BU213" s="17"/>
      <c r="BV213" s="17"/>
      <c r="BW213" s="17"/>
      <c r="BX213" s="17"/>
      <c r="BY213" s="17"/>
      <c r="BZ213" s="17"/>
      <c r="CA213" s="17"/>
      <c r="CB213" s="17"/>
      <c r="CC213" s="17"/>
      <c r="CD213" s="17"/>
      <c r="CE213" s="17"/>
      <c r="CF213" s="17"/>
      <c r="CG213" s="17"/>
      <c r="CH213" s="17"/>
      <c r="CI213" s="17"/>
      <c r="CJ213" s="17"/>
      <c r="CK213" s="17"/>
      <c r="CL213" s="17"/>
      <c r="CM213" s="17"/>
      <c r="CN213" s="17"/>
      <c r="CO213" s="17"/>
      <c r="CP213" s="17"/>
      <c r="CQ213" s="17"/>
      <c r="CR213" s="17"/>
      <c r="CS213" s="17"/>
      <c r="CT213" s="17"/>
      <c r="CU213" s="17"/>
      <c r="CV213" s="17"/>
      <c r="CW213" s="17"/>
      <c r="CX213" s="17"/>
    </row>
    <row r="214" spans="1:102"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c r="BC214" s="17"/>
      <c r="BD214" s="17"/>
      <c r="BE214" s="17"/>
      <c r="BF214" s="17"/>
      <c r="BG214" s="17"/>
      <c r="BH214" s="17"/>
      <c r="BI214" s="17"/>
      <c r="BJ214" s="17"/>
      <c r="BK214" s="17"/>
      <c r="BL214" s="17"/>
      <c r="BM214" s="17"/>
      <c r="BN214" s="17"/>
      <c r="BO214" s="17"/>
      <c r="BP214" s="17"/>
      <c r="BQ214" s="17"/>
      <c r="BR214" s="17"/>
      <c r="BS214" s="17"/>
      <c r="BT214" s="17"/>
      <c r="BU214" s="17"/>
      <c r="BV214" s="17"/>
      <c r="BW214" s="17"/>
      <c r="BX214" s="17"/>
      <c r="BY214" s="17"/>
      <c r="BZ214" s="17"/>
      <c r="CA214" s="17"/>
      <c r="CB214" s="17"/>
      <c r="CC214" s="17"/>
      <c r="CD214" s="17"/>
      <c r="CE214" s="17"/>
      <c r="CF214" s="17"/>
      <c r="CG214" s="17"/>
      <c r="CH214" s="17"/>
      <c r="CI214" s="17"/>
      <c r="CJ214" s="17"/>
      <c r="CK214" s="17"/>
      <c r="CL214" s="17"/>
      <c r="CM214" s="17"/>
      <c r="CN214" s="17"/>
      <c r="CO214" s="17"/>
      <c r="CP214" s="17"/>
      <c r="CQ214" s="17"/>
      <c r="CR214" s="17"/>
      <c r="CS214" s="17"/>
      <c r="CT214" s="17"/>
      <c r="CU214" s="17"/>
      <c r="CV214" s="17"/>
      <c r="CW214" s="17"/>
      <c r="CX214" s="17"/>
    </row>
    <row r="215" spans="1:102"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c r="BC215" s="17"/>
      <c r="BD215" s="17"/>
      <c r="BE215" s="17"/>
      <c r="BF215" s="17"/>
      <c r="BG215" s="17"/>
      <c r="BH215" s="17"/>
      <c r="BI215" s="17"/>
      <c r="BJ215" s="17"/>
      <c r="BK215" s="17"/>
      <c r="BL215" s="17"/>
      <c r="BM215" s="17"/>
      <c r="BN215" s="17"/>
      <c r="BO215" s="17"/>
      <c r="BP215" s="17"/>
      <c r="BQ215" s="17"/>
      <c r="BR215" s="17"/>
      <c r="BS215" s="17"/>
      <c r="BT215" s="17"/>
      <c r="BU215" s="17"/>
      <c r="BV215" s="17"/>
      <c r="BW215" s="17"/>
      <c r="BX215" s="17"/>
      <c r="BY215" s="17"/>
      <c r="BZ215" s="17"/>
      <c r="CA215" s="17"/>
      <c r="CB215" s="17"/>
      <c r="CC215" s="17"/>
      <c r="CD215" s="17"/>
      <c r="CE215" s="17"/>
      <c r="CF215" s="17"/>
      <c r="CG215" s="17"/>
      <c r="CH215" s="17"/>
      <c r="CI215" s="17"/>
      <c r="CJ215" s="17"/>
      <c r="CK215" s="17"/>
      <c r="CL215" s="17"/>
      <c r="CM215" s="17"/>
      <c r="CN215" s="17"/>
      <c r="CO215" s="17"/>
      <c r="CP215" s="17"/>
      <c r="CQ215" s="17"/>
      <c r="CR215" s="17"/>
      <c r="CS215" s="17"/>
      <c r="CT215" s="17"/>
      <c r="CU215" s="17"/>
      <c r="CV215" s="17"/>
      <c r="CW215" s="17"/>
      <c r="CX215" s="17"/>
    </row>
    <row r="216" spans="1:102"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c r="BC216" s="17"/>
      <c r="BD216" s="17"/>
      <c r="BE216" s="17"/>
      <c r="BF216" s="17"/>
      <c r="BG216" s="17"/>
      <c r="BH216" s="17"/>
      <c r="BI216" s="17"/>
      <c r="BJ216" s="17"/>
      <c r="BK216" s="17"/>
      <c r="BL216" s="17"/>
      <c r="BM216" s="17"/>
      <c r="BN216" s="17"/>
      <c r="BO216" s="17"/>
      <c r="BP216" s="17"/>
      <c r="BQ216" s="17"/>
      <c r="BR216" s="17"/>
      <c r="BS216" s="17"/>
      <c r="BT216" s="17"/>
      <c r="BU216" s="17"/>
      <c r="BV216" s="17"/>
      <c r="BW216" s="17"/>
      <c r="BX216" s="17"/>
      <c r="BY216" s="17"/>
      <c r="BZ216" s="17"/>
      <c r="CA216" s="17"/>
      <c r="CB216" s="17"/>
      <c r="CC216" s="17"/>
      <c r="CD216" s="17"/>
      <c r="CE216" s="17"/>
      <c r="CF216" s="17"/>
      <c r="CG216" s="17"/>
      <c r="CH216" s="17"/>
      <c r="CI216" s="17"/>
      <c r="CJ216" s="17"/>
      <c r="CK216" s="17"/>
      <c r="CL216" s="17"/>
      <c r="CM216" s="17"/>
      <c r="CN216" s="17"/>
      <c r="CO216" s="17"/>
      <c r="CP216" s="17"/>
      <c r="CQ216" s="17"/>
      <c r="CR216" s="17"/>
      <c r="CS216" s="17"/>
      <c r="CT216" s="17"/>
      <c r="CU216" s="17"/>
      <c r="CV216" s="17"/>
      <c r="CW216" s="17"/>
      <c r="CX216" s="17"/>
    </row>
    <row r="217" spans="1:102"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c r="BC217" s="17"/>
      <c r="BD217" s="17"/>
      <c r="BE217" s="17"/>
      <c r="BF217" s="17"/>
      <c r="BG217" s="17"/>
      <c r="BH217" s="17"/>
      <c r="BI217" s="17"/>
      <c r="BJ217" s="17"/>
      <c r="BK217" s="17"/>
      <c r="BL217" s="17"/>
      <c r="BM217" s="17"/>
      <c r="BN217" s="17"/>
      <c r="BO217" s="17"/>
      <c r="BP217" s="17"/>
      <c r="BQ217" s="17"/>
      <c r="BR217" s="17"/>
      <c r="BS217" s="17"/>
      <c r="BT217" s="17"/>
      <c r="BU217" s="17"/>
      <c r="BV217" s="17"/>
      <c r="BW217" s="17"/>
      <c r="BX217" s="17"/>
      <c r="BY217" s="17"/>
      <c r="BZ217" s="17"/>
      <c r="CA217" s="17"/>
      <c r="CB217" s="17"/>
      <c r="CC217" s="17"/>
      <c r="CD217" s="17"/>
      <c r="CE217" s="17"/>
      <c r="CF217" s="17"/>
      <c r="CG217" s="17"/>
      <c r="CH217" s="17"/>
      <c r="CI217" s="17"/>
      <c r="CJ217" s="17"/>
      <c r="CK217" s="17"/>
      <c r="CL217" s="17"/>
      <c r="CM217" s="17"/>
      <c r="CN217" s="17"/>
      <c r="CO217" s="17"/>
      <c r="CP217" s="17"/>
      <c r="CQ217" s="17"/>
      <c r="CR217" s="17"/>
      <c r="CS217" s="17"/>
      <c r="CT217" s="17"/>
      <c r="CU217" s="17"/>
      <c r="CV217" s="17"/>
      <c r="CW217" s="17"/>
      <c r="CX217" s="17"/>
    </row>
    <row r="218" spans="1:102"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c r="BC218" s="17"/>
      <c r="BD218" s="17"/>
      <c r="BE218" s="17"/>
      <c r="BF218" s="17"/>
      <c r="BG218" s="17"/>
      <c r="BH218" s="17"/>
      <c r="BI218" s="17"/>
      <c r="BJ218" s="17"/>
      <c r="BK218" s="17"/>
      <c r="BL218" s="17"/>
      <c r="BM218" s="17"/>
      <c r="BN218" s="17"/>
      <c r="BO218" s="17"/>
      <c r="BP218" s="17"/>
      <c r="BQ218" s="17"/>
      <c r="BR218" s="17"/>
      <c r="BS218" s="17"/>
      <c r="BT218" s="17"/>
      <c r="BU218" s="17"/>
      <c r="BV218" s="17"/>
      <c r="BW218" s="17"/>
      <c r="BX218" s="17"/>
      <c r="BY218" s="17"/>
      <c r="BZ218" s="17"/>
      <c r="CA218" s="17"/>
      <c r="CB218" s="17"/>
      <c r="CC218" s="17"/>
      <c r="CD218" s="17"/>
      <c r="CE218" s="17"/>
      <c r="CF218" s="17"/>
      <c r="CG218" s="17"/>
      <c r="CH218" s="17"/>
      <c r="CI218" s="17"/>
      <c r="CJ218" s="17"/>
      <c r="CK218" s="17"/>
      <c r="CL218" s="17"/>
      <c r="CM218" s="17"/>
      <c r="CN218" s="17"/>
      <c r="CO218" s="17"/>
      <c r="CP218" s="17"/>
      <c r="CQ218" s="17"/>
      <c r="CR218" s="17"/>
      <c r="CS218" s="17"/>
      <c r="CT218" s="17"/>
      <c r="CU218" s="17"/>
      <c r="CV218" s="17"/>
      <c r="CW218" s="17"/>
      <c r="CX218" s="17"/>
    </row>
    <row r="219" spans="1:102"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c r="BC219" s="17"/>
      <c r="BD219" s="17"/>
      <c r="BE219" s="17"/>
      <c r="BF219" s="17"/>
      <c r="BG219" s="17"/>
      <c r="BH219" s="17"/>
      <c r="BI219" s="17"/>
      <c r="BJ219" s="17"/>
      <c r="BK219" s="17"/>
      <c r="BL219" s="17"/>
      <c r="BM219" s="17"/>
      <c r="BN219" s="17"/>
      <c r="BO219" s="17"/>
      <c r="BP219" s="17"/>
      <c r="BQ219" s="17"/>
      <c r="BR219" s="17"/>
      <c r="BS219" s="17"/>
      <c r="BT219" s="17"/>
      <c r="BU219" s="17"/>
      <c r="BV219" s="17"/>
      <c r="BW219" s="17"/>
      <c r="BX219" s="17"/>
      <c r="BY219" s="17"/>
      <c r="BZ219" s="17"/>
      <c r="CA219" s="17"/>
      <c r="CB219" s="17"/>
      <c r="CC219" s="17"/>
      <c r="CD219" s="17"/>
      <c r="CE219" s="17"/>
      <c r="CF219" s="17"/>
      <c r="CG219" s="17"/>
      <c r="CH219" s="17"/>
      <c r="CI219" s="17"/>
      <c r="CJ219" s="17"/>
      <c r="CK219" s="17"/>
      <c r="CL219" s="17"/>
      <c r="CM219" s="17"/>
      <c r="CN219" s="17"/>
      <c r="CO219" s="17"/>
      <c r="CP219" s="17"/>
      <c r="CQ219" s="17"/>
      <c r="CR219" s="17"/>
      <c r="CS219" s="17"/>
      <c r="CT219" s="17"/>
      <c r="CU219" s="17"/>
      <c r="CV219" s="17"/>
      <c r="CW219" s="17"/>
      <c r="CX219" s="17"/>
    </row>
    <row r="220" spans="1:102"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c r="BC220" s="17"/>
      <c r="BD220" s="17"/>
      <c r="BE220" s="17"/>
      <c r="BF220" s="17"/>
      <c r="BG220" s="17"/>
      <c r="BH220" s="17"/>
      <c r="BI220" s="17"/>
      <c r="BJ220" s="17"/>
      <c r="BK220" s="17"/>
      <c r="BL220" s="17"/>
      <c r="BM220" s="17"/>
      <c r="BN220" s="17"/>
      <c r="BO220" s="17"/>
      <c r="BP220" s="17"/>
      <c r="BQ220" s="17"/>
      <c r="BR220" s="17"/>
      <c r="BS220" s="17"/>
      <c r="BT220" s="17"/>
      <c r="BU220" s="17"/>
      <c r="BV220" s="17"/>
      <c r="BW220" s="17"/>
      <c r="BX220" s="17"/>
      <c r="BY220" s="17"/>
      <c r="BZ220" s="17"/>
      <c r="CA220" s="17"/>
      <c r="CB220" s="17"/>
      <c r="CC220" s="17"/>
      <c r="CD220" s="17"/>
      <c r="CE220" s="17"/>
      <c r="CF220" s="17"/>
      <c r="CG220" s="17"/>
      <c r="CH220" s="17"/>
      <c r="CI220" s="17"/>
      <c r="CJ220" s="17"/>
      <c r="CK220" s="17"/>
      <c r="CL220" s="17"/>
      <c r="CM220" s="17"/>
      <c r="CN220" s="17"/>
      <c r="CO220" s="17"/>
      <c r="CP220" s="17"/>
      <c r="CQ220" s="17"/>
      <c r="CR220" s="17"/>
      <c r="CS220" s="17"/>
      <c r="CT220" s="17"/>
      <c r="CU220" s="17"/>
      <c r="CV220" s="17"/>
      <c r="CW220" s="17"/>
      <c r="CX220" s="17"/>
    </row>
    <row r="221" spans="1:102"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c r="BB221" s="17"/>
      <c r="BC221" s="17"/>
      <c r="BD221" s="17"/>
      <c r="BE221" s="17"/>
      <c r="BF221" s="17"/>
      <c r="BG221" s="17"/>
      <c r="BH221" s="17"/>
      <c r="BI221" s="17"/>
      <c r="BJ221" s="17"/>
      <c r="BK221" s="17"/>
      <c r="BL221" s="17"/>
      <c r="BM221" s="17"/>
      <c r="BN221" s="17"/>
      <c r="BO221" s="17"/>
      <c r="BP221" s="17"/>
      <c r="BQ221" s="17"/>
      <c r="BR221" s="17"/>
      <c r="BS221" s="17"/>
      <c r="BT221" s="17"/>
      <c r="BU221" s="17"/>
      <c r="BV221" s="17"/>
      <c r="BW221" s="17"/>
      <c r="BX221" s="17"/>
      <c r="BY221" s="17"/>
      <c r="BZ221" s="17"/>
      <c r="CA221" s="17"/>
      <c r="CB221" s="17"/>
      <c r="CC221" s="17"/>
      <c r="CD221" s="17"/>
      <c r="CE221" s="17"/>
      <c r="CF221" s="17"/>
      <c r="CG221" s="17"/>
      <c r="CH221" s="17"/>
      <c r="CI221" s="17"/>
      <c r="CJ221" s="17"/>
      <c r="CK221" s="17"/>
      <c r="CL221" s="17"/>
      <c r="CM221" s="17"/>
      <c r="CN221" s="17"/>
      <c r="CO221" s="17"/>
      <c r="CP221" s="17"/>
      <c r="CQ221" s="17"/>
      <c r="CR221" s="17"/>
      <c r="CS221" s="17"/>
      <c r="CT221" s="17"/>
      <c r="CU221" s="17"/>
      <c r="CV221" s="17"/>
      <c r="CW221" s="17"/>
      <c r="CX221" s="17"/>
    </row>
    <row r="222" spans="1:102"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c r="AR222" s="17"/>
      <c r="AS222" s="17"/>
      <c r="AT222" s="17"/>
      <c r="AU222" s="17"/>
      <c r="AV222" s="17"/>
      <c r="AW222" s="17"/>
      <c r="AX222" s="17"/>
      <c r="AY222" s="17"/>
      <c r="AZ222" s="17"/>
      <c r="BA222" s="17"/>
      <c r="BB222" s="17"/>
      <c r="BC222" s="17"/>
      <c r="BD222" s="17"/>
      <c r="BE222" s="17"/>
      <c r="BF222" s="17"/>
      <c r="BG222" s="17"/>
      <c r="BH222" s="17"/>
      <c r="BI222" s="17"/>
      <c r="BJ222" s="17"/>
      <c r="BK222" s="17"/>
      <c r="BL222" s="17"/>
      <c r="BM222" s="17"/>
      <c r="BN222" s="17"/>
      <c r="BO222" s="17"/>
      <c r="BP222" s="17"/>
      <c r="BQ222" s="17"/>
      <c r="BR222" s="17"/>
      <c r="BS222" s="17"/>
      <c r="BT222" s="17"/>
      <c r="BU222" s="17"/>
      <c r="BV222" s="17"/>
      <c r="BW222" s="17"/>
      <c r="BX222" s="17"/>
      <c r="BY222" s="17"/>
      <c r="BZ222" s="17"/>
      <c r="CA222" s="17"/>
      <c r="CB222" s="17"/>
      <c r="CC222" s="17"/>
      <c r="CD222" s="17"/>
      <c r="CE222" s="17"/>
      <c r="CF222" s="17"/>
      <c r="CG222" s="17"/>
      <c r="CH222" s="17"/>
      <c r="CI222" s="17"/>
      <c r="CJ222" s="17"/>
      <c r="CK222" s="17"/>
      <c r="CL222" s="17"/>
      <c r="CM222" s="17"/>
      <c r="CN222" s="17"/>
      <c r="CO222" s="17"/>
      <c r="CP222" s="17"/>
      <c r="CQ222" s="17"/>
      <c r="CR222" s="17"/>
      <c r="CS222" s="17"/>
      <c r="CT222" s="17"/>
      <c r="CU222" s="17"/>
      <c r="CV222" s="17"/>
      <c r="CW222" s="17"/>
      <c r="CX222" s="17"/>
    </row>
    <row r="223" spans="1:102"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17"/>
      <c r="BA223" s="17"/>
      <c r="BB223" s="17"/>
      <c r="BC223" s="17"/>
      <c r="BD223" s="17"/>
      <c r="BE223" s="17"/>
      <c r="BF223" s="17"/>
      <c r="BG223" s="17"/>
      <c r="BH223" s="17"/>
      <c r="BI223" s="17"/>
      <c r="BJ223" s="17"/>
      <c r="BK223" s="17"/>
      <c r="BL223" s="17"/>
      <c r="BM223" s="17"/>
      <c r="BN223" s="17"/>
      <c r="BO223" s="17"/>
      <c r="BP223" s="17"/>
      <c r="BQ223" s="17"/>
      <c r="BR223" s="17"/>
      <c r="BS223" s="17"/>
      <c r="BT223" s="17"/>
      <c r="BU223" s="17"/>
      <c r="BV223" s="17"/>
      <c r="BW223" s="17"/>
      <c r="BX223" s="17"/>
      <c r="BY223" s="17"/>
      <c r="BZ223" s="17"/>
      <c r="CA223" s="17"/>
      <c r="CB223" s="17"/>
      <c r="CC223" s="17"/>
      <c r="CD223" s="17"/>
      <c r="CE223" s="17"/>
      <c r="CF223" s="17"/>
      <c r="CG223" s="17"/>
      <c r="CH223" s="17"/>
      <c r="CI223" s="17"/>
      <c r="CJ223" s="17"/>
      <c r="CK223" s="17"/>
      <c r="CL223" s="17"/>
      <c r="CM223" s="17"/>
      <c r="CN223" s="17"/>
      <c r="CO223" s="17"/>
      <c r="CP223" s="17"/>
      <c r="CQ223" s="17"/>
      <c r="CR223" s="17"/>
      <c r="CS223" s="17"/>
      <c r="CT223" s="17"/>
      <c r="CU223" s="17"/>
      <c r="CV223" s="17"/>
      <c r="CW223" s="17"/>
      <c r="CX223" s="17"/>
    </row>
    <row r="224" spans="1:102"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c r="AR224" s="17"/>
      <c r="AS224" s="17"/>
      <c r="AT224" s="17"/>
      <c r="AU224" s="17"/>
      <c r="AV224" s="17"/>
      <c r="AW224" s="17"/>
      <c r="AX224" s="17"/>
      <c r="AY224" s="17"/>
      <c r="AZ224" s="17"/>
      <c r="BA224" s="17"/>
      <c r="BB224" s="17"/>
      <c r="BC224" s="17"/>
      <c r="BD224" s="17"/>
      <c r="BE224" s="17"/>
      <c r="BF224" s="17"/>
      <c r="BG224" s="17"/>
      <c r="BH224" s="17"/>
      <c r="BI224" s="17"/>
      <c r="BJ224" s="17"/>
      <c r="BK224" s="17"/>
      <c r="BL224" s="17"/>
      <c r="BM224" s="17"/>
      <c r="BN224" s="17"/>
      <c r="BO224" s="17"/>
      <c r="BP224" s="17"/>
      <c r="BQ224" s="17"/>
      <c r="BR224" s="17"/>
      <c r="BS224" s="17"/>
      <c r="BT224" s="17"/>
      <c r="BU224" s="17"/>
      <c r="BV224" s="17"/>
      <c r="BW224" s="17"/>
      <c r="BX224" s="17"/>
      <c r="BY224" s="17"/>
      <c r="BZ224" s="17"/>
      <c r="CA224" s="17"/>
      <c r="CB224" s="17"/>
      <c r="CC224" s="17"/>
      <c r="CD224" s="17"/>
      <c r="CE224" s="17"/>
      <c r="CF224" s="17"/>
      <c r="CG224" s="17"/>
      <c r="CH224" s="17"/>
      <c r="CI224" s="17"/>
      <c r="CJ224" s="17"/>
      <c r="CK224" s="17"/>
      <c r="CL224" s="17"/>
      <c r="CM224" s="17"/>
      <c r="CN224" s="17"/>
      <c r="CO224" s="17"/>
      <c r="CP224" s="17"/>
      <c r="CQ224" s="17"/>
      <c r="CR224" s="17"/>
      <c r="CS224" s="17"/>
      <c r="CT224" s="17"/>
      <c r="CU224" s="17"/>
      <c r="CV224" s="17"/>
      <c r="CW224" s="17"/>
      <c r="CX224" s="17"/>
    </row>
    <row r="225" spans="1:102"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c r="AR225" s="17"/>
      <c r="AS225" s="17"/>
      <c r="AT225" s="17"/>
      <c r="AU225" s="17"/>
      <c r="AV225" s="17"/>
      <c r="AW225" s="17"/>
      <c r="AX225" s="17"/>
      <c r="AY225" s="17"/>
      <c r="AZ225" s="17"/>
      <c r="BA225" s="17"/>
      <c r="BB225" s="17"/>
      <c r="BC225" s="17"/>
      <c r="BD225" s="17"/>
      <c r="BE225" s="17"/>
      <c r="BF225" s="17"/>
      <c r="BG225" s="17"/>
      <c r="BH225" s="17"/>
      <c r="BI225" s="17"/>
      <c r="BJ225" s="17"/>
      <c r="BK225" s="17"/>
      <c r="BL225" s="17"/>
      <c r="BM225" s="17"/>
      <c r="BN225" s="17"/>
      <c r="BO225" s="17"/>
      <c r="BP225" s="17"/>
      <c r="BQ225" s="17"/>
      <c r="BR225" s="17"/>
      <c r="BS225" s="17"/>
      <c r="BT225" s="17"/>
      <c r="BU225" s="17"/>
      <c r="BV225" s="17"/>
      <c r="BW225" s="17"/>
      <c r="BX225" s="17"/>
      <c r="BY225" s="17"/>
      <c r="BZ225" s="17"/>
      <c r="CA225" s="17"/>
      <c r="CB225" s="17"/>
      <c r="CC225" s="17"/>
      <c r="CD225" s="17"/>
      <c r="CE225" s="17"/>
      <c r="CF225" s="17"/>
      <c r="CG225" s="17"/>
      <c r="CH225" s="17"/>
      <c r="CI225" s="17"/>
      <c r="CJ225" s="17"/>
      <c r="CK225" s="17"/>
      <c r="CL225" s="17"/>
      <c r="CM225" s="17"/>
      <c r="CN225" s="17"/>
      <c r="CO225" s="17"/>
      <c r="CP225" s="17"/>
      <c r="CQ225" s="17"/>
      <c r="CR225" s="17"/>
      <c r="CS225" s="17"/>
      <c r="CT225" s="17"/>
      <c r="CU225" s="17"/>
      <c r="CV225" s="17"/>
      <c r="CW225" s="17"/>
      <c r="CX225" s="17"/>
    </row>
    <row r="226" spans="1:102"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c r="AO226" s="17"/>
      <c r="AP226" s="17"/>
      <c r="AQ226" s="17"/>
      <c r="AR226" s="17"/>
      <c r="AS226" s="17"/>
      <c r="AT226" s="17"/>
      <c r="AU226" s="17"/>
      <c r="AV226" s="17"/>
      <c r="AW226" s="17"/>
      <c r="AX226" s="17"/>
      <c r="AY226" s="17"/>
      <c r="AZ226" s="17"/>
      <c r="BA226" s="17"/>
      <c r="BB226" s="17"/>
      <c r="BC226" s="17"/>
      <c r="BD226" s="17"/>
      <c r="BE226" s="17"/>
      <c r="BF226" s="17"/>
      <c r="BG226" s="17"/>
      <c r="BH226" s="17"/>
      <c r="BI226" s="17"/>
      <c r="BJ226" s="17"/>
      <c r="BK226" s="17"/>
      <c r="BL226" s="17"/>
      <c r="BM226" s="17"/>
      <c r="BN226" s="17"/>
      <c r="BO226" s="17"/>
      <c r="BP226" s="17"/>
      <c r="BQ226" s="17"/>
      <c r="BR226" s="17"/>
      <c r="BS226" s="17"/>
      <c r="BT226" s="17"/>
      <c r="BU226" s="17"/>
      <c r="BV226" s="17"/>
      <c r="BW226" s="17"/>
      <c r="BX226" s="17"/>
      <c r="BY226" s="17"/>
      <c r="BZ226" s="17"/>
      <c r="CA226" s="17"/>
      <c r="CB226" s="17"/>
      <c r="CC226" s="17"/>
      <c r="CD226" s="17"/>
      <c r="CE226" s="17"/>
      <c r="CF226" s="17"/>
      <c r="CG226" s="17"/>
      <c r="CH226" s="17"/>
      <c r="CI226" s="17"/>
      <c r="CJ226" s="17"/>
      <c r="CK226" s="17"/>
      <c r="CL226" s="17"/>
      <c r="CM226" s="17"/>
      <c r="CN226" s="17"/>
      <c r="CO226" s="17"/>
      <c r="CP226" s="17"/>
      <c r="CQ226" s="17"/>
      <c r="CR226" s="17"/>
      <c r="CS226" s="17"/>
      <c r="CT226" s="17"/>
      <c r="CU226" s="17"/>
      <c r="CV226" s="17"/>
      <c r="CW226" s="17"/>
      <c r="CX226" s="17"/>
    </row>
    <row r="227" spans="1:102"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c r="AO227" s="17"/>
      <c r="AP227" s="17"/>
      <c r="AQ227" s="17"/>
      <c r="AR227" s="17"/>
      <c r="AS227" s="17"/>
      <c r="AT227" s="17"/>
      <c r="AU227" s="17"/>
      <c r="AV227" s="17"/>
      <c r="AW227" s="17"/>
      <c r="AX227" s="17"/>
      <c r="AY227" s="17"/>
      <c r="AZ227" s="17"/>
      <c r="BA227" s="17"/>
      <c r="BB227" s="17"/>
      <c r="BC227" s="17"/>
      <c r="BD227" s="17"/>
      <c r="BE227" s="17"/>
      <c r="BF227" s="17"/>
      <c r="BG227" s="17"/>
      <c r="BH227" s="17"/>
      <c r="BI227" s="17"/>
      <c r="BJ227" s="17"/>
      <c r="BK227" s="17"/>
      <c r="BL227" s="17"/>
      <c r="BM227" s="17"/>
      <c r="BN227" s="17"/>
      <c r="BO227" s="17"/>
      <c r="BP227" s="17"/>
      <c r="BQ227" s="17"/>
      <c r="BR227" s="17"/>
      <c r="BS227" s="17"/>
      <c r="BT227" s="17"/>
      <c r="BU227" s="17"/>
      <c r="BV227" s="17"/>
      <c r="BW227" s="17"/>
      <c r="BX227" s="17"/>
      <c r="BY227" s="17"/>
      <c r="BZ227" s="17"/>
      <c r="CA227" s="17"/>
      <c r="CB227" s="17"/>
      <c r="CC227" s="17"/>
      <c r="CD227" s="17"/>
      <c r="CE227" s="17"/>
      <c r="CF227" s="17"/>
      <c r="CG227" s="17"/>
      <c r="CH227" s="17"/>
      <c r="CI227" s="17"/>
      <c r="CJ227" s="17"/>
      <c r="CK227" s="17"/>
      <c r="CL227" s="17"/>
      <c r="CM227" s="17"/>
      <c r="CN227" s="17"/>
      <c r="CO227" s="17"/>
      <c r="CP227" s="17"/>
      <c r="CQ227" s="17"/>
      <c r="CR227" s="17"/>
      <c r="CS227" s="17"/>
      <c r="CT227" s="17"/>
      <c r="CU227" s="17"/>
      <c r="CV227" s="17"/>
      <c r="CW227" s="17"/>
      <c r="CX227" s="17"/>
    </row>
    <row r="228" spans="1:102"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c r="AR228" s="17"/>
      <c r="AS228" s="17"/>
      <c r="AT228" s="17"/>
      <c r="AU228" s="17"/>
      <c r="AV228" s="17"/>
      <c r="AW228" s="17"/>
      <c r="AX228" s="17"/>
      <c r="AY228" s="17"/>
      <c r="AZ228" s="17"/>
      <c r="BA228" s="17"/>
      <c r="BB228" s="17"/>
      <c r="BC228" s="17"/>
      <c r="BD228" s="17"/>
      <c r="BE228" s="17"/>
      <c r="BF228" s="17"/>
      <c r="BG228" s="17"/>
      <c r="BH228" s="17"/>
      <c r="BI228" s="17"/>
      <c r="BJ228" s="17"/>
      <c r="BK228" s="17"/>
      <c r="BL228" s="17"/>
      <c r="BM228" s="17"/>
      <c r="BN228" s="17"/>
      <c r="BO228" s="17"/>
      <c r="BP228" s="17"/>
      <c r="BQ228" s="17"/>
      <c r="BR228" s="17"/>
      <c r="BS228" s="17"/>
      <c r="BT228" s="17"/>
      <c r="BU228" s="17"/>
      <c r="BV228" s="17"/>
      <c r="BW228" s="17"/>
      <c r="BX228" s="17"/>
      <c r="BY228" s="17"/>
      <c r="BZ228" s="17"/>
      <c r="CA228" s="17"/>
      <c r="CB228" s="17"/>
      <c r="CC228" s="17"/>
      <c r="CD228" s="17"/>
      <c r="CE228" s="17"/>
      <c r="CF228" s="17"/>
      <c r="CG228" s="17"/>
      <c r="CH228" s="17"/>
      <c r="CI228" s="17"/>
      <c r="CJ228" s="17"/>
      <c r="CK228" s="17"/>
      <c r="CL228" s="17"/>
      <c r="CM228" s="17"/>
      <c r="CN228" s="17"/>
      <c r="CO228" s="17"/>
      <c r="CP228" s="17"/>
      <c r="CQ228" s="17"/>
      <c r="CR228" s="17"/>
      <c r="CS228" s="17"/>
      <c r="CT228" s="17"/>
      <c r="CU228" s="17"/>
      <c r="CV228" s="17"/>
      <c r="CW228" s="17"/>
      <c r="CX228" s="17"/>
    </row>
    <row r="229" spans="1:102"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c r="AO229" s="17"/>
      <c r="AP229" s="17"/>
      <c r="AQ229" s="17"/>
      <c r="AR229" s="17"/>
      <c r="AS229" s="17"/>
      <c r="AT229" s="17"/>
      <c r="AU229" s="17"/>
      <c r="AV229" s="17"/>
      <c r="AW229" s="17"/>
      <c r="AX229" s="17"/>
      <c r="AY229" s="17"/>
      <c r="AZ229" s="17"/>
      <c r="BA229" s="17"/>
      <c r="BB229" s="17"/>
      <c r="BC229" s="17"/>
      <c r="BD229" s="17"/>
      <c r="BE229" s="17"/>
      <c r="BF229" s="17"/>
      <c r="BG229" s="17"/>
      <c r="BH229" s="17"/>
      <c r="BI229" s="17"/>
      <c r="BJ229" s="17"/>
      <c r="BK229" s="17"/>
      <c r="BL229" s="17"/>
      <c r="BM229" s="17"/>
      <c r="BN229" s="17"/>
      <c r="BO229" s="17"/>
      <c r="BP229" s="17"/>
      <c r="BQ229" s="17"/>
      <c r="BR229" s="17"/>
      <c r="BS229" s="17"/>
      <c r="BT229" s="17"/>
      <c r="BU229" s="17"/>
      <c r="BV229" s="17"/>
      <c r="BW229" s="17"/>
      <c r="BX229" s="17"/>
      <c r="BY229" s="17"/>
      <c r="BZ229" s="17"/>
      <c r="CA229" s="17"/>
      <c r="CB229" s="17"/>
      <c r="CC229" s="17"/>
      <c r="CD229" s="17"/>
      <c r="CE229" s="17"/>
      <c r="CF229" s="17"/>
      <c r="CG229" s="17"/>
      <c r="CH229" s="17"/>
      <c r="CI229" s="17"/>
      <c r="CJ229" s="17"/>
      <c r="CK229" s="17"/>
      <c r="CL229" s="17"/>
      <c r="CM229" s="17"/>
      <c r="CN229" s="17"/>
      <c r="CO229" s="17"/>
      <c r="CP229" s="17"/>
      <c r="CQ229" s="17"/>
      <c r="CR229" s="17"/>
      <c r="CS229" s="17"/>
      <c r="CT229" s="17"/>
      <c r="CU229" s="17"/>
      <c r="CV229" s="17"/>
      <c r="CW229" s="17"/>
      <c r="CX229" s="17"/>
    </row>
    <row r="230" spans="1:102"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c r="AR230" s="17"/>
      <c r="AS230" s="17"/>
      <c r="AT230" s="17"/>
      <c r="AU230" s="17"/>
      <c r="AV230" s="17"/>
      <c r="AW230" s="17"/>
      <c r="AX230" s="17"/>
      <c r="AY230" s="17"/>
      <c r="AZ230" s="17"/>
      <c r="BA230" s="17"/>
      <c r="BB230" s="17"/>
      <c r="BC230" s="17"/>
      <c r="BD230" s="17"/>
      <c r="BE230" s="17"/>
      <c r="BF230" s="17"/>
      <c r="BG230" s="17"/>
      <c r="BH230" s="17"/>
      <c r="BI230" s="17"/>
      <c r="BJ230" s="17"/>
      <c r="BK230" s="17"/>
      <c r="BL230" s="17"/>
      <c r="BM230" s="17"/>
      <c r="BN230" s="17"/>
      <c r="BO230" s="17"/>
      <c r="BP230" s="17"/>
      <c r="BQ230" s="17"/>
      <c r="BR230" s="17"/>
      <c r="BS230" s="17"/>
      <c r="BT230" s="17"/>
      <c r="BU230" s="17"/>
      <c r="BV230" s="17"/>
      <c r="BW230" s="17"/>
      <c r="BX230" s="17"/>
      <c r="BY230" s="17"/>
      <c r="BZ230" s="17"/>
      <c r="CA230" s="17"/>
      <c r="CB230" s="17"/>
      <c r="CC230" s="17"/>
      <c r="CD230" s="17"/>
      <c r="CE230" s="17"/>
      <c r="CF230" s="17"/>
      <c r="CG230" s="17"/>
      <c r="CH230" s="17"/>
      <c r="CI230" s="17"/>
      <c r="CJ230" s="17"/>
      <c r="CK230" s="17"/>
      <c r="CL230" s="17"/>
      <c r="CM230" s="17"/>
      <c r="CN230" s="17"/>
      <c r="CO230" s="17"/>
      <c r="CP230" s="17"/>
      <c r="CQ230" s="17"/>
      <c r="CR230" s="17"/>
      <c r="CS230" s="17"/>
      <c r="CT230" s="17"/>
      <c r="CU230" s="17"/>
      <c r="CV230" s="17"/>
      <c r="CW230" s="17"/>
      <c r="CX230" s="17"/>
    </row>
    <row r="231" spans="1:102"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c r="AO231" s="17"/>
      <c r="AP231" s="17"/>
      <c r="AQ231" s="17"/>
      <c r="AR231" s="17"/>
      <c r="AS231" s="17"/>
      <c r="AT231" s="17"/>
      <c r="AU231" s="17"/>
      <c r="AV231" s="17"/>
      <c r="AW231" s="17"/>
      <c r="AX231" s="17"/>
      <c r="AY231" s="17"/>
      <c r="AZ231" s="17"/>
      <c r="BA231" s="17"/>
      <c r="BB231" s="17"/>
      <c r="BC231" s="17"/>
      <c r="BD231" s="17"/>
      <c r="BE231" s="17"/>
      <c r="BF231" s="17"/>
      <c r="BG231" s="17"/>
      <c r="BH231" s="17"/>
      <c r="BI231" s="17"/>
      <c r="BJ231" s="17"/>
      <c r="BK231" s="17"/>
      <c r="BL231" s="17"/>
      <c r="BM231" s="17"/>
      <c r="BN231" s="17"/>
      <c r="BO231" s="17"/>
      <c r="BP231" s="17"/>
      <c r="BQ231" s="17"/>
      <c r="BR231" s="17"/>
      <c r="BS231" s="17"/>
      <c r="BT231" s="17"/>
      <c r="BU231" s="17"/>
      <c r="BV231" s="17"/>
      <c r="BW231" s="17"/>
      <c r="BX231" s="17"/>
      <c r="BY231" s="17"/>
      <c r="BZ231" s="17"/>
      <c r="CA231" s="17"/>
      <c r="CB231" s="17"/>
      <c r="CC231" s="17"/>
      <c r="CD231" s="17"/>
      <c r="CE231" s="17"/>
      <c r="CF231" s="17"/>
      <c r="CG231" s="17"/>
      <c r="CH231" s="17"/>
      <c r="CI231" s="17"/>
      <c r="CJ231" s="17"/>
      <c r="CK231" s="17"/>
      <c r="CL231" s="17"/>
      <c r="CM231" s="17"/>
      <c r="CN231" s="17"/>
      <c r="CO231" s="17"/>
      <c r="CP231" s="17"/>
      <c r="CQ231" s="17"/>
      <c r="CR231" s="17"/>
      <c r="CS231" s="17"/>
      <c r="CT231" s="17"/>
      <c r="CU231" s="17"/>
      <c r="CV231" s="17"/>
      <c r="CW231" s="17"/>
      <c r="CX231" s="17"/>
    </row>
    <row r="232" spans="1:102"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c r="AO232" s="17"/>
      <c r="AP232" s="17"/>
      <c r="AQ232" s="17"/>
      <c r="AR232" s="17"/>
      <c r="AS232" s="17"/>
      <c r="AT232" s="17"/>
      <c r="AU232" s="17"/>
      <c r="AV232" s="17"/>
      <c r="AW232" s="17"/>
      <c r="AX232" s="17"/>
      <c r="AY232" s="17"/>
      <c r="AZ232" s="17"/>
      <c r="BA232" s="17"/>
      <c r="BB232" s="17"/>
      <c r="BC232" s="17"/>
      <c r="BD232" s="17"/>
      <c r="BE232" s="17"/>
      <c r="BF232" s="17"/>
      <c r="BG232" s="17"/>
      <c r="BH232" s="17"/>
      <c r="BI232" s="17"/>
      <c r="BJ232" s="17"/>
      <c r="BK232" s="17"/>
      <c r="BL232" s="17"/>
      <c r="BM232" s="17"/>
      <c r="BN232" s="17"/>
      <c r="BO232" s="17"/>
      <c r="BP232" s="17"/>
      <c r="BQ232" s="17"/>
      <c r="BR232" s="17"/>
      <c r="BS232" s="17"/>
      <c r="BT232" s="17"/>
      <c r="BU232" s="17"/>
      <c r="BV232" s="17"/>
      <c r="BW232" s="17"/>
      <c r="BX232" s="17"/>
      <c r="BY232" s="17"/>
      <c r="BZ232" s="17"/>
      <c r="CA232" s="17"/>
      <c r="CB232" s="17"/>
      <c r="CC232" s="17"/>
      <c r="CD232" s="17"/>
      <c r="CE232" s="17"/>
      <c r="CF232" s="17"/>
      <c r="CG232" s="17"/>
      <c r="CH232" s="17"/>
      <c r="CI232" s="17"/>
      <c r="CJ232" s="17"/>
      <c r="CK232" s="17"/>
      <c r="CL232" s="17"/>
      <c r="CM232" s="17"/>
      <c r="CN232" s="17"/>
      <c r="CO232" s="17"/>
      <c r="CP232" s="17"/>
      <c r="CQ232" s="17"/>
      <c r="CR232" s="17"/>
      <c r="CS232" s="17"/>
      <c r="CT232" s="17"/>
      <c r="CU232" s="17"/>
      <c r="CV232" s="17"/>
      <c r="CW232" s="17"/>
      <c r="CX232" s="17"/>
    </row>
    <row r="233" spans="1:102"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c r="AM233" s="17"/>
      <c r="AN233" s="17"/>
      <c r="AO233" s="17"/>
      <c r="AP233" s="17"/>
      <c r="AQ233" s="17"/>
      <c r="AR233" s="17"/>
      <c r="AS233" s="17"/>
      <c r="AT233" s="17"/>
      <c r="AU233" s="17"/>
      <c r="AV233" s="17"/>
      <c r="AW233" s="17"/>
      <c r="AX233" s="17"/>
      <c r="AY233" s="17"/>
      <c r="AZ233" s="17"/>
      <c r="BA233" s="17"/>
      <c r="BB233" s="17"/>
      <c r="BC233" s="17"/>
      <c r="BD233" s="17"/>
      <c r="BE233" s="17"/>
      <c r="BF233" s="17"/>
      <c r="BG233" s="17"/>
      <c r="BH233" s="17"/>
      <c r="BI233" s="17"/>
      <c r="BJ233" s="17"/>
      <c r="BK233" s="17"/>
      <c r="BL233" s="17"/>
      <c r="BM233" s="17"/>
      <c r="BN233" s="17"/>
      <c r="BO233" s="17"/>
      <c r="BP233" s="17"/>
      <c r="BQ233" s="17"/>
      <c r="BR233" s="17"/>
      <c r="BS233" s="17"/>
      <c r="BT233" s="17"/>
      <c r="BU233" s="17"/>
      <c r="BV233" s="17"/>
      <c r="BW233" s="17"/>
      <c r="BX233" s="17"/>
      <c r="BY233" s="17"/>
      <c r="BZ233" s="17"/>
      <c r="CA233" s="17"/>
      <c r="CB233" s="17"/>
      <c r="CC233" s="17"/>
      <c r="CD233" s="17"/>
      <c r="CE233" s="17"/>
      <c r="CF233" s="17"/>
      <c r="CG233" s="17"/>
      <c r="CH233" s="17"/>
      <c r="CI233" s="17"/>
      <c r="CJ233" s="17"/>
      <c r="CK233" s="17"/>
      <c r="CL233" s="17"/>
      <c r="CM233" s="17"/>
      <c r="CN233" s="17"/>
      <c r="CO233" s="17"/>
      <c r="CP233" s="17"/>
      <c r="CQ233" s="17"/>
      <c r="CR233" s="17"/>
      <c r="CS233" s="17"/>
      <c r="CT233" s="17"/>
      <c r="CU233" s="17"/>
      <c r="CV233" s="17"/>
      <c r="CW233" s="17"/>
      <c r="CX233" s="17"/>
    </row>
    <row r="234" spans="1:102"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c r="AO234" s="17"/>
      <c r="AP234" s="17"/>
      <c r="AQ234" s="17"/>
      <c r="AR234" s="17"/>
      <c r="AS234" s="17"/>
      <c r="AT234" s="17"/>
      <c r="AU234" s="17"/>
      <c r="AV234" s="17"/>
      <c r="AW234" s="17"/>
      <c r="AX234" s="17"/>
      <c r="AY234" s="17"/>
      <c r="AZ234" s="17"/>
      <c r="BA234" s="17"/>
      <c r="BB234" s="17"/>
      <c r="BC234" s="17"/>
      <c r="BD234" s="17"/>
      <c r="BE234" s="17"/>
      <c r="BF234" s="17"/>
      <c r="BG234" s="17"/>
      <c r="BH234" s="17"/>
      <c r="BI234" s="17"/>
      <c r="BJ234" s="17"/>
      <c r="BK234" s="17"/>
      <c r="BL234" s="17"/>
      <c r="BM234" s="17"/>
      <c r="BN234" s="17"/>
      <c r="BO234" s="17"/>
      <c r="BP234" s="17"/>
      <c r="BQ234" s="17"/>
      <c r="BR234" s="17"/>
      <c r="BS234" s="17"/>
      <c r="BT234" s="17"/>
      <c r="BU234" s="17"/>
      <c r="BV234" s="17"/>
      <c r="BW234" s="17"/>
      <c r="BX234" s="17"/>
      <c r="BY234" s="17"/>
      <c r="BZ234" s="17"/>
      <c r="CA234" s="17"/>
      <c r="CB234" s="17"/>
      <c r="CC234" s="17"/>
      <c r="CD234" s="17"/>
      <c r="CE234" s="17"/>
      <c r="CF234" s="17"/>
      <c r="CG234" s="17"/>
      <c r="CH234" s="17"/>
      <c r="CI234" s="17"/>
      <c r="CJ234" s="17"/>
      <c r="CK234" s="17"/>
      <c r="CL234" s="17"/>
      <c r="CM234" s="17"/>
      <c r="CN234" s="17"/>
      <c r="CO234" s="17"/>
      <c r="CP234" s="17"/>
      <c r="CQ234" s="17"/>
      <c r="CR234" s="17"/>
      <c r="CS234" s="17"/>
      <c r="CT234" s="17"/>
      <c r="CU234" s="17"/>
      <c r="CV234" s="17"/>
      <c r="CW234" s="17"/>
      <c r="CX234" s="17"/>
    </row>
    <row r="235" spans="1:102"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c r="AO235" s="17"/>
      <c r="AP235" s="17"/>
      <c r="AQ235" s="17"/>
      <c r="AR235" s="17"/>
      <c r="AS235" s="17"/>
      <c r="AT235" s="17"/>
      <c r="AU235" s="17"/>
      <c r="AV235" s="17"/>
      <c r="AW235" s="17"/>
      <c r="AX235" s="17"/>
      <c r="AY235" s="17"/>
      <c r="AZ235" s="17"/>
      <c r="BA235" s="17"/>
      <c r="BB235" s="17"/>
      <c r="BC235" s="17"/>
      <c r="BD235" s="17"/>
      <c r="BE235" s="17"/>
      <c r="BF235" s="17"/>
      <c r="BG235" s="17"/>
      <c r="BH235" s="17"/>
      <c r="BI235" s="17"/>
      <c r="BJ235" s="17"/>
      <c r="BK235" s="17"/>
      <c r="BL235" s="17"/>
      <c r="BM235" s="17"/>
      <c r="BN235" s="17"/>
      <c r="BO235" s="17"/>
      <c r="BP235" s="17"/>
      <c r="BQ235" s="17"/>
      <c r="BR235" s="17"/>
      <c r="BS235" s="17"/>
      <c r="BT235" s="17"/>
      <c r="BU235" s="17"/>
      <c r="BV235" s="17"/>
      <c r="BW235" s="17"/>
      <c r="BX235" s="17"/>
      <c r="BY235" s="17"/>
      <c r="BZ235" s="17"/>
      <c r="CA235" s="17"/>
      <c r="CB235" s="17"/>
      <c r="CC235" s="17"/>
      <c r="CD235" s="17"/>
      <c r="CE235" s="17"/>
      <c r="CF235" s="17"/>
      <c r="CG235" s="17"/>
      <c r="CH235" s="17"/>
      <c r="CI235" s="17"/>
      <c r="CJ235" s="17"/>
      <c r="CK235" s="17"/>
      <c r="CL235" s="17"/>
      <c r="CM235" s="17"/>
      <c r="CN235" s="17"/>
      <c r="CO235" s="17"/>
      <c r="CP235" s="17"/>
      <c r="CQ235" s="17"/>
      <c r="CR235" s="17"/>
      <c r="CS235" s="17"/>
      <c r="CT235" s="17"/>
      <c r="CU235" s="17"/>
      <c r="CV235" s="17"/>
      <c r="CW235" s="17"/>
      <c r="CX235" s="17"/>
    </row>
    <row r="236" spans="1:102"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c r="AM236" s="17"/>
      <c r="AN236" s="17"/>
      <c r="AO236" s="17"/>
      <c r="AP236" s="17"/>
      <c r="AQ236" s="17"/>
      <c r="AR236" s="17"/>
      <c r="AS236" s="17"/>
      <c r="AT236" s="17"/>
      <c r="AU236" s="17"/>
      <c r="AV236" s="17"/>
      <c r="AW236" s="17"/>
      <c r="AX236" s="17"/>
      <c r="AY236" s="17"/>
      <c r="AZ236" s="17"/>
      <c r="BA236" s="17"/>
      <c r="BB236" s="17"/>
      <c r="BC236" s="17"/>
      <c r="BD236" s="17"/>
      <c r="BE236" s="17"/>
      <c r="BF236" s="17"/>
      <c r="BG236" s="17"/>
      <c r="BH236" s="17"/>
      <c r="BI236" s="17"/>
      <c r="BJ236" s="17"/>
      <c r="BK236" s="17"/>
      <c r="BL236" s="17"/>
      <c r="BM236" s="17"/>
      <c r="BN236" s="17"/>
      <c r="BO236" s="17"/>
      <c r="BP236" s="17"/>
      <c r="BQ236" s="17"/>
      <c r="BR236" s="17"/>
      <c r="BS236" s="17"/>
      <c r="BT236" s="17"/>
      <c r="BU236" s="17"/>
      <c r="BV236" s="17"/>
      <c r="BW236" s="17"/>
      <c r="BX236" s="17"/>
      <c r="BY236" s="17"/>
      <c r="BZ236" s="17"/>
      <c r="CA236" s="17"/>
      <c r="CB236" s="17"/>
      <c r="CC236" s="17"/>
      <c r="CD236" s="17"/>
      <c r="CE236" s="17"/>
      <c r="CF236" s="17"/>
      <c r="CG236" s="17"/>
      <c r="CH236" s="17"/>
      <c r="CI236" s="17"/>
      <c r="CJ236" s="17"/>
      <c r="CK236" s="17"/>
      <c r="CL236" s="17"/>
      <c r="CM236" s="17"/>
      <c r="CN236" s="17"/>
      <c r="CO236" s="17"/>
      <c r="CP236" s="17"/>
      <c r="CQ236" s="17"/>
      <c r="CR236" s="17"/>
      <c r="CS236" s="17"/>
      <c r="CT236" s="17"/>
      <c r="CU236" s="17"/>
      <c r="CV236" s="17"/>
      <c r="CW236" s="17"/>
      <c r="CX236" s="17"/>
    </row>
    <row r="237" spans="1:102"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c r="AO237" s="17"/>
      <c r="AP237" s="17"/>
      <c r="AQ237" s="17"/>
      <c r="AR237" s="17"/>
      <c r="AS237" s="17"/>
      <c r="AT237" s="17"/>
      <c r="AU237" s="17"/>
      <c r="AV237" s="17"/>
      <c r="AW237" s="17"/>
      <c r="AX237" s="17"/>
      <c r="AY237" s="17"/>
      <c r="AZ237" s="17"/>
      <c r="BA237" s="17"/>
      <c r="BB237" s="17"/>
      <c r="BC237" s="17"/>
      <c r="BD237" s="17"/>
      <c r="BE237" s="17"/>
      <c r="BF237" s="17"/>
      <c r="BG237" s="17"/>
      <c r="BH237" s="17"/>
      <c r="BI237" s="17"/>
      <c r="BJ237" s="17"/>
      <c r="BK237" s="17"/>
      <c r="BL237" s="17"/>
      <c r="BM237" s="17"/>
      <c r="BN237" s="17"/>
      <c r="BO237" s="17"/>
      <c r="BP237" s="17"/>
      <c r="BQ237" s="17"/>
      <c r="BR237" s="17"/>
      <c r="BS237" s="17"/>
      <c r="BT237" s="17"/>
      <c r="BU237" s="17"/>
      <c r="BV237" s="17"/>
      <c r="BW237" s="17"/>
      <c r="BX237" s="17"/>
      <c r="BY237" s="17"/>
      <c r="BZ237" s="17"/>
      <c r="CA237" s="17"/>
      <c r="CB237" s="17"/>
      <c r="CC237" s="17"/>
      <c r="CD237" s="17"/>
      <c r="CE237" s="17"/>
      <c r="CF237" s="17"/>
      <c r="CG237" s="17"/>
      <c r="CH237" s="17"/>
      <c r="CI237" s="17"/>
      <c r="CJ237" s="17"/>
      <c r="CK237" s="17"/>
      <c r="CL237" s="17"/>
      <c r="CM237" s="17"/>
      <c r="CN237" s="17"/>
      <c r="CO237" s="17"/>
      <c r="CP237" s="17"/>
      <c r="CQ237" s="17"/>
      <c r="CR237" s="17"/>
      <c r="CS237" s="17"/>
      <c r="CT237" s="17"/>
      <c r="CU237" s="17"/>
      <c r="CV237" s="17"/>
      <c r="CW237" s="17"/>
      <c r="CX237" s="17"/>
    </row>
    <row r="238" spans="1:102"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c r="AO238" s="17"/>
      <c r="AP238" s="17"/>
      <c r="AQ238" s="17"/>
      <c r="AR238" s="17"/>
      <c r="AS238" s="17"/>
      <c r="AT238" s="17"/>
      <c r="AU238" s="17"/>
      <c r="AV238" s="17"/>
      <c r="AW238" s="17"/>
      <c r="AX238" s="17"/>
      <c r="AY238" s="17"/>
      <c r="AZ238" s="17"/>
      <c r="BA238" s="17"/>
      <c r="BB238" s="17"/>
      <c r="BC238" s="17"/>
      <c r="BD238" s="17"/>
      <c r="BE238" s="17"/>
      <c r="BF238" s="17"/>
      <c r="BG238" s="17"/>
      <c r="BH238" s="17"/>
      <c r="BI238" s="17"/>
      <c r="BJ238" s="17"/>
      <c r="BK238" s="17"/>
      <c r="BL238" s="17"/>
      <c r="BM238" s="17"/>
      <c r="BN238" s="17"/>
      <c r="BO238" s="17"/>
      <c r="BP238" s="17"/>
      <c r="BQ238" s="17"/>
      <c r="BR238" s="17"/>
      <c r="BS238" s="17"/>
      <c r="BT238" s="17"/>
      <c r="BU238" s="17"/>
      <c r="BV238" s="17"/>
      <c r="BW238" s="17"/>
      <c r="BX238" s="17"/>
      <c r="BY238" s="17"/>
      <c r="BZ238" s="17"/>
      <c r="CA238" s="17"/>
      <c r="CB238" s="17"/>
      <c r="CC238" s="17"/>
      <c r="CD238" s="17"/>
      <c r="CE238" s="17"/>
      <c r="CF238" s="17"/>
      <c r="CG238" s="17"/>
      <c r="CH238" s="17"/>
      <c r="CI238" s="17"/>
      <c r="CJ238" s="17"/>
      <c r="CK238" s="17"/>
      <c r="CL238" s="17"/>
      <c r="CM238" s="17"/>
      <c r="CN238" s="17"/>
      <c r="CO238" s="17"/>
      <c r="CP238" s="17"/>
      <c r="CQ238" s="17"/>
      <c r="CR238" s="17"/>
      <c r="CS238" s="17"/>
      <c r="CT238" s="17"/>
      <c r="CU238" s="17"/>
      <c r="CV238" s="17"/>
      <c r="CW238" s="17"/>
      <c r="CX238" s="17"/>
    </row>
    <row r="239" spans="1:102"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c r="AO239" s="17"/>
      <c r="AP239" s="17"/>
      <c r="AQ239" s="17"/>
      <c r="AR239" s="17"/>
      <c r="AS239" s="17"/>
      <c r="AT239" s="17"/>
      <c r="AU239" s="17"/>
      <c r="AV239" s="17"/>
      <c r="AW239" s="17"/>
      <c r="AX239" s="17"/>
      <c r="AY239" s="17"/>
      <c r="AZ239" s="17"/>
      <c r="BA239" s="17"/>
      <c r="BB239" s="17"/>
      <c r="BC239" s="17"/>
      <c r="BD239" s="17"/>
      <c r="BE239" s="17"/>
      <c r="BF239" s="17"/>
      <c r="BG239" s="17"/>
      <c r="BH239" s="17"/>
      <c r="BI239" s="17"/>
      <c r="BJ239" s="17"/>
      <c r="BK239" s="17"/>
      <c r="BL239" s="17"/>
      <c r="BM239" s="17"/>
      <c r="BN239" s="17"/>
      <c r="BO239" s="17"/>
      <c r="BP239" s="17"/>
      <c r="BQ239" s="17"/>
      <c r="BR239" s="17"/>
      <c r="BS239" s="17"/>
      <c r="BT239" s="17"/>
      <c r="BU239" s="17"/>
      <c r="BV239" s="17"/>
      <c r="BW239" s="17"/>
      <c r="BX239" s="17"/>
      <c r="BY239" s="17"/>
      <c r="BZ239" s="17"/>
      <c r="CA239" s="17"/>
      <c r="CB239" s="17"/>
      <c r="CC239" s="17"/>
      <c r="CD239" s="17"/>
      <c r="CE239" s="17"/>
      <c r="CF239" s="17"/>
      <c r="CG239" s="17"/>
      <c r="CH239" s="17"/>
      <c r="CI239" s="17"/>
      <c r="CJ239" s="17"/>
      <c r="CK239" s="17"/>
      <c r="CL239" s="17"/>
      <c r="CM239" s="17"/>
      <c r="CN239" s="17"/>
      <c r="CO239" s="17"/>
      <c r="CP239" s="17"/>
      <c r="CQ239" s="17"/>
      <c r="CR239" s="17"/>
      <c r="CS239" s="17"/>
      <c r="CT239" s="17"/>
      <c r="CU239" s="17"/>
      <c r="CV239" s="17"/>
      <c r="CW239" s="17"/>
      <c r="CX239" s="17"/>
    </row>
    <row r="240" spans="1:102"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c r="AO240" s="17"/>
      <c r="AP240" s="17"/>
      <c r="AQ240" s="17"/>
      <c r="AR240" s="17"/>
      <c r="AS240" s="17"/>
      <c r="AT240" s="17"/>
      <c r="AU240" s="17"/>
      <c r="AV240" s="17"/>
      <c r="AW240" s="17"/>
      <c r="AX240" s="17"/>
      <c r="AY240" s="17"/>
      <c r="AZ240" s="17"/>
      <c r="BA240" s="17"/>
      <c r="BB240" s="17"/>
      <c r="BC240" s="17"/>
      <c r="BD240" s="17"/>
      <c r="BE240" s="17"/>
      <c r="BF240" s="17"/>
      <c r="BG240" s="17"/>
      <c r="BH240" s="17"/>
      <c r="BI240" s="17"/>
      <c r="BJ240" s="17"/>
      <c r="BK240" s="17"/>
      <c r="BL240" s="17"/>
      <c r="BM240" s="17"/>
      <c r="BN240" s="17"/>
      <c r="BO240" s="17"/>
      <c r="BP240" s="17"/>
      <c r="BQ240" s="17"/>
      <c r="BR240" s="17"/>
      <c r="BS240" s="17"/>
      <c r="BT240" s="17"/>
      <c r="BU240" s="17"/>
      <c r="BV240" s="17"/>
      <c r="BW240" s="17"/>
      <c r="BX240" s="17"/>
      <c r="BY240" s="17"/>
      <c r="BZ240" s="17"/>
      <c r="CA240" s="17"/>
      <c r="CB240" s="17"/>
      <c r="CC240" s="17"/>
      <c r="CD240" s="17"/>
      <c r="CE240" s="17"/>
      <c r="CF240" s="17"/>
      <c r="CG240" s="17"/>
      <c r="CH240" s="17"/>
      <c r="CI240" s="17"/>
      <c r="CJ240" s="17"/>
      <c r="CK240" s="17"/>
      <c r="CL240" s="17"/>
      <c r="CM240" s="17"/>
      <c r="CN240" s="17"/>
      <c r="CO240" s="17"/>
      <c r="CP240" s="17"/>
      <c r="CQ240" s="17"/>
      <c r="CR240" s="17"/>
      <c r="CS240" s="17"/>
      <c r="CT240" s="17"/>
      <c r="CU240" s="17"/>
      <c r="CV240" s="17"/>
      <c r="CW240" s="17"/>
      <c r="CX240" s="17"/>
    </row>
    <row r="241" spans="1:102"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c r="AO241" s="17"/>
      <c r="AP241" s="17"/>
      <c r="AQ241" s="17"/>
      <c r="AR241" s="17"/>
      <c r="AS241" s="17"/>
      <c r="AT241" s="17"/>
      <c r="AU241" s="17"/>
      <c r="AV241" s="17"/>
      <c r="AW241" s="17"/>
      <c r="AX241" s="17"/>
      <c r="AY241" s="17"/>
      <c r="AZ241" s="17"/>
      <c r="BA241" s="17"/>
      <c r="BB241" s="17"/>
      <c r="BC241" s="17"/>
      <c r="BD241" s="17"/>
      <c r="BE241" s="17"/>
      <c r="BF241" s="17"/>
      <c r="BG241" s="17"/>
      <c r="BH241" s="17"/>
      <c r="BI241" s="17"/>
      <c r="BJ241" s="17"/>
      <c r="BK241" s="17"/>
      <c r="BL241" s="17"/>
      <c r="BM241" s="17"/>
      <c r="BN241" s="17"/>
      <c r="BO241" s="17"/>
      <c r="BP241" s="17"/>
      <c r="BQ241" s="17"/>
      <c r="BR241" s="17"/>
      <c r="BS241" s="17"/>
      <c r="BT241" s="17"/>
      <c r="BU241" s="17"/>
      <c r="BV241" s="17"/>
      <c r="BW241" s="17"/>
      <c r="BX241" s="17"/>
      <c r="BY241" s="17"/>
      <c r="BZ241" s="17"/>
      <c r="CA241" s="17"/>
      <c r="CB241" s="17"/>
      <c r="CC241" s="17"/>
      <c r="CD241" s="17"/>
      <c r="CE241" s="17"/>
      <c r="CF241" s="17"/>
      <c r="CG241" s="17"/>
      <c r="CH241" s="17"/>
      <c r="CI241" s="17"/>
      <c r="CJ241" s="17"/>
      <c r="CK241" s="17"/>
      <c r="CL241" s="17"/>
      <c r="CM241" s="17"/>
      <c r="CN241" s="17"/>
      <c r="CO241" s="17"/>
      <c r="CP241" s="17"/>
      <c r="CQ241" s="17"/>
      <c r="CR241" s="17"/>
      <c r="CS241" s="17"/>
      <c r="CT241" s="17"/>
      <c r="CU241" s="17"/>
      <c r="CV241" s="17"/>
      <c r="CW241" s="17"/>
      <c r="CX241" s="17"/>
    </row>
    <row r="242" spans="1:102"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17"/>
      <c r="AW242" s="17"/>
      <c r="AX242" s="17"/>
      <c r="AY242" s="17"/>
      <c r="AZ242" s="17"/>
      <c r="BA242" s="17"/>
      <c r="BB242" s="17"/>
      <c r="BC242" s="17"/>
      <c r="BD242" s="17"/>
      <c r="BE242" s="17"/>
      <c r="BF242" s="17"/>
      <c r="BG242" s="17"/>
      <c r="BH242" s="17"/>
      <c r="BI242" s="17"/>
      <c r="BJ242" s="17"/>
      <c r="BK242" s="17"/>
      <c r="BL242" s="17"/>
      <c r="BM242" s="17"/>
      <c r="BN242" s="17"/>
      <c r="BO242" s="17"/>
      <c r="BP242" s="17"/>
      <c r="BQ242" s="17"/>
      <c r="BR242" s="17"/>
      <c r="BS242" s="17"/>
      <c r="BT242" s="17"/>
      <c r="BU242" s="17"/>
      <c r="BV242" s="17"/>
      <c r="BW242" s="17"/>
      <c r="BX242" s="17"/>
      <c r="BY242" s="17"/>
      <c r="BZ242" s="17"/>
      <c r="CA242" s="17"/>
      <c r="CB242" s="17"/>
      <c r="CC242" s="17"/>
      <c r="CD242" s="17"/>
      <c r="CE242" s="17"/>
      <c r="CF242" s="17"/>
      <c r="CG242" s="17"/>
      <c r="CH242" s="17"/>
      <c r="CI242" s="17"/>
      <c r="CJ242" s="17"/>
      <c r="CK242" s="17"/>
      <c r="CL242" s="17"/>
      <c r="CM242" s="17"/>
      <c r="CN242" s="17"/>
      <c r="CO242" s="17"/>
      <c r="CP242" s="17"/>
      <c r="CQ242" s="17"/>
      <c r="CR242" s="17"/>
      <c r="CS242" s="17"/>
      <c r="CT242" s="17"/>
      <c r="CU242" s="17"/>
      <c r="CV242" s="17"/>
      <c r="CW242" s="17"/>
      <c r="CX242" s="17"/>
    </row>
    <row r="243" spans="1:102"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c r="AO243" s="17"/>
      <c r="AP243" s="17"/>
      <c r="AQ243" s="17"/>
      <c r="AR243" s="17"/>
      <c r="AS243" s="17"/>
      <c r="AT243" s="17"/>
      <c r="AU243" s="17"/>
      <c r="AV243" s="17"/>
      <c r="AW243" s="17"/>
      <c r="AX243" s="17"/>
      <c r="AY243" s="17"/>
      <c r="AZ243" s="17"/>
      <c r="BA243" s="17"/>
      <c r="BB243" s="17"/>
      <c r="BC243" s="17"/>
      <c r="BD243" s="17"/>
      <c r="BE243" s="17"/>
      <c r="BF243" s="17"/>
      <c r="BG243" s="17"/>
      <c r="BH243" s="17"/>
      <c r="BI243" s="17"/>
      <c r="BJ243" s="17"/>
      <c r="BK243" s="17"/>
      <c r="BL243" s="17"/>
      <c r="BM243" s="17"/>
      <c r="BN243" s="17"/>
      <c r="BO243" s="17"/>
      <c r="BP243" s="17"/>
      <c r="BQ243" s="17"/>
      <c r="BR243" s="17"/>
      <c r="BS243" s="17"/>
      <c r="BT243" s="17"/>
      <c r="BU243" s="17"/>
      <c r="BV243" s="17"/>
      <c r="BW243" s="17"/>
      <c r="BX243" s="17"/>
      <c r="BY243" s="17"/>
      <c r="BZ243" s="17"/>
      <c r="CA243" s="17"/>
      <c r="CB243" s="17"/>
      <c r="CC243" s="17"/>
      <c r="CD243" s="17"/>
      <c r="CE243" s="17"/>
      <c r="CF243" s="17"/>
      <c r="CG243" s="17"/>
      <c r="CH243" s="17"/>
      <c r="CI243" s="17"/>
      <c r="CJ243" s="17"/>
      <c r="CK243" s="17"/>
      <c r="CL243" s="17"/>
      <c r="CM243" s="17"/>
      <c r="CN243" s="17"/>
      <c r="CO243" s="17"/>
      <c r="CP243" s="17"/>
      <c r="CQ243" s="17"/>
      <c r="CR243" s="17"/>
      <c r="CS243" s="17"/>
      <c r="CT243" s="17"/>
      <c r="CU243" s="17"/>
      <c r="CV243" s="17"/>
      <c r="CW243" s="17"/>
      <c r="CX243" s="17"/>
    </row>
    <row r="244" spans="1:102"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c r="AM244" s="17"/>
      <c r="AN244" s="17"/>
      <c r="AO244" s="17"/>
      <c r="AP244" s="17"/>
      <c r="AQ244" s="17"/>
      <c r="AR244" s="17"/>
      <c r="AS244" s="17"/>
      <c r="AT244" s="17"/>
      <c r="AU244" s="17"/>
      <c r="AV244" s="17"/>
      <c r="AW244" s="17"/>
      <c r="AX244" s="17"/>
      <c r="AY244" s="17"/>
      <c r="AZ244" s="17"/>
      <c r="BA244" s="17"/>
      <c r="BB244" s="17"/>
      <c r="BC244" s="17"/>
      <c r="BD244" s="17"/>
      <c r="BE244" s="17"/>
      <c r="BF244" s="17"/>
      <c r="BG244" s="17"/>
      <c r="BH244" s="17"/>
      <c r="BI244" s="17"/>
      <c r="BJ244" s="17"/>
      <c r="BK244" s="17"/>
      <c r="BL244" s="17"/>
      <c r="BM244" s="17"/>
      <c r="BN244" s="17"/>
      <c r="BO244" s="17"/>
      <c r="BP244" s="17"/>
      <c r="BQ244" s="17"/>
      <c r="BR244" s="17"/>
      <c r="BS244" s="17"/>
      <c r="BT244" s="17"/>
      <c r="BU244" s="17"/>
      <c r="BV244" s="17"/>
      <c r="BW244" s="17"/>
      <c r="BX244" s="17"/>
      <c r="BY244" s="17"/>
      <c r="BZ244" s="17"/>
      <c r="CA244" s="17"/>
      <c r="CB244" s="17"/>
      <c r="CC244" s="17"/>
      <c r="CD244" s="17"/>
      <c r="CE244" s="17"/>
      <c r="CF244" s="17"/>
      <c r="CG244" s="17"/>
      <c r="CH244" s="17"/>
      <c r="CI244" s="17"/>
      <c r="CJ244" s="17"/>
      <c r="CK244" s="17"/>
      <c r="CL244" s="17"/>
      <c r="CM244" s="17"/>
      <c r="CN244" s="17"/>
      <c r="CO244" s="17"/>
      <c r="CP244" s="17"/>
      <c r="CQ244" s="17"/>
      <c r="CR244" s="17"/>
      <c r="CS244" s="17"/>
      <c r="CT244" s="17"/>
      <c r="CU244" s="17"/>
      <c r="CV244" s="17"/>
      <c r="CW244" s="17"/>
      <c r="CX244" s="17"/>
    </row>
    <row r="245" spans="1:102"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c r="AO245" s="17"/>
      <c r="AP245" s="17"/>
      <c r="AQ245" s="17"/>
      <c r="AR245" s="17"/>
      <c r="AS245" s="17"/>
      <c r="AT245" s="17"/>
      <c r="AU245" s="17"/>
      <c r="AV245" s="17"/>
      <c r="AW245" s="17"/>
      <c r="AX245" s="17"/>
      <c r="AY245" s="17"/>
      <c r="AZ245" s="17"/>
      <c r="BA245" s="17"/>
      <c r="BB245" s="17"/>
      <c r="BC245" s="17"/>
      <c r="BD245" s="17"/>
      <c r="BE245" s="17"/>
      <c r="BF245" s="17"/>
      <c r="BG245" s="17"/>
      <c r="BH245" s="17"/>
      <c r="BI245" s="17"/>
      <c r="BJ245" s="17"/>
      <c r="BK245" s="17"/>
      <c r="BL245" s="17"/>
      <c r="BM245" s="17"/>
      <c r="BN245" s="17"/>
      <c r="BO245" s="17"/>
      <c r="BP245" s="17"/>
      <c r="BQ245" s="17"/>
      <c r="BR245" s="17"/>
      <c r="BS245" s="17"/>
      <c r="BT245" s="17"/>
      <c r="BU245" s="17"/>
      <c r="BV245" s="17"/>
      <c r="BW245" s="17"/>
      <c r="BX245" s="17"/>
      <c r="BY245" s="17"/>
      <c r="BZ245" s="17"/>
      <c r="CA245" s="17"/>
      <c r="CB245" s="17"/>
      <c r="CC245" s="17"/>
      <c r="CD245" s="17"/>
      <c r="CE245" s="17"/>
      <c r="CF245" s="17"/>
      <c r="CG245" s="17"/>
      <c r="CH245" s="17"/>
      <c r="CI245" s="17"/>
      <c r="CJ245" s="17"/>
      <c r="CK245" s="17"/>
      <c r="CL245" s="17"/>
      <c r="CM245" s="17"/>
      <c r="CN245" s="17"/>
      <c r="CO245" s="17"/>
      <c r="CP245" s="17"/>
      <c r="CQ245" s="17"/>
      <c r="CR245" s="17"/>
      <c r="CS245" s="17"/>
      <c r="CT245" s="17"/>
      <c r="CU245" s="17"/>
      <c r="CV245" s="17"/>
      <c r="CW245" s="17"/>
      <c r="CX245" s="17"/>
    </row>
    <row r="246" spans="1:102"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c r="AM246" s="17"/>
      <c r="AN246" s="17"/>
      <c r="AO246" s="17"/>
      <c r="AP246" s="17"/>
      <c r="AQ246" s="17"/>
      <c r="AR246" s="17"/>
      <c r="AS246" s="17"/>
      <c r="AT246" s="17"/>
      <c r="AU246" s="17"/>
      <c r="AV246" s="17"/>
      <c r="AW246" s="17"/>
      <c r="AX246" s="17"/>
      <c r="AY246" s="17"/>
      <c r="AZ246" s="17"/>
      <c r="BA246" s="17"/>
      <c r="BB246" s="17"/>
      <c r="BC246" s="17"/>
      <c r="BD246" s="17"/>
      <c r="BE246" s="17"/>
      <c r="BF246" s="17"/>
      <c r="BG246" s="17"/>
      <c r="BH246" s="17"/>
      <c r="BI246" s="17"/>
      <c r="BJ246" s="17"/>
      <c r="BK246" s="17"/>
      <c r="BL246" s="17"/>
      <c r="BM246" s="17"/>
      <c r="BN246" s="17"/>
      <c r="BO246" s="17"/>
      <c r="BP246" s="17"/>
      <c r="BQ246" s="17"/>
      <c r="BR246" s="17"/>
      <c r="BS246" s="17"/>
      <c r="BT246" s="17"/>
      <c r="BU246" s="17"/>
      <c r="BV246" s="17"/>
      <c r="BW246" s="17"/>
      <c r="BX246" s="17"/>
      <c r="BY246" s="17"/>
      <c r="BZ246" s="17"/>
      <c r="CA246" s="17"/>
      <c r="CB246" s="17"/>
      <c r="CC246" s="17"/>
      <c r="CD246" s="17"/>
      <c r="CE246" s="17"/>
      <c r="CF246" s="17"/>
      <c r="CG246" s="17"/>
      <c r="CH246" s="17"/>
      <c r="CI246" s="17"/>
      <c r="CJ246" s="17"/>
      <c r="CK246" s="17"/>
      <c r="CL246" s="17"/>
      <c r="CM246" s="17"/>
      <c r="CN246" s="17"/>
      <c r="CO246" s="17"/>
      <c r="CP246" s="17"/>
      <c r="CQ246" s="17"/>
      <c r="CR246" s="17"/>
      <c r="CS246" s="17"/>
      <c r="CT246" s="17"/>
      <c r="CU246" s="17"/>
      <c r="CV246" s="17"/>
      <c r="CW246" s="17"/>
      <c r="CX246" s="17"/>
    </row>
    <row r="247" spans="1:102"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c r="AO247" s="17"/>
      <c r="AP247" s="17"/>
      <c r="AQ247" s="17"/>
      <c r="AR247" s="17"/>
      <c r="AS247" s="17"/>
      <c r="AT247" s="17"/>
      <c r="AU247" s="17"/>
      <c r="AV247" s="17"/>
      <c r="AW247" s="17"/>
      <c r="AX247" s="17"/>
      <c r="AY247" s="17"/>
      <c r="AZ247" s="17"/>
      <c r="BA247" s="17"/>
      <c r="BB247" s="17"/>
      <c r="BC247" s="17"/>
      <c r="BD247" s="17"/>
      <c r="BE247" s="17"/>
      <c r="BF247" s="17"/>
      <c r="BG247" s="17"/>
      <c r="BH247" s="17"/>
      <c r="BI247" s="17"/>
      <c r="BJ247" s="17"/>
      <c r="BK247" s="17"/>
      <c r="BL247" s="17"/>
      <c r="BM247" s="17"/>
      <c r="BN247" s="17"/>
      <c r="BO247" s="17"/>
      <c r="BP247" s="17"/>
      <c r="BQ247" s="17"/>
      <c r="BR247" s="17"/>
      <c r="BS247" s="17"/>
      <c r="BT247" s="17"/>
      <c r="BU247" s="17"/>
      <c r="BV247" s="17"/>
      <c r="BW247" s="17"/>
      <c r="BX247" s="17"/>
      <c r="BY247" s="17"/>
      <c r="BZ247" s="17"/>
      <c r="CA247" s="17"/>
      <c r="CB247" s="17"/>
      <c r="CC247" s="17"/>
      <c r="CD247" s="17"/>
      <c r="CE247" s="17"/>
      <c r="CF247" s="17"/>
      <c r="CG247" s="17"/>
      <c r="CH247" s="17"/>
      <c r="CI247" s="17"/>
      <c r="CJ247" s="17"/>
      <c r="CK247" s="17"/>
      <c r="CL247" s="17"/>
      <c r="CM247" s="17"/>
      <c r="CN247" s="17"/>
      <c r="CO247" s="17"/>
      <c r="CP247" s="17"/>
      <c r="CQ247" s="17"/>
      <c r="CR247" s="17"/>
      <c r="CS247" s="17"/>
      <c r="CT247" s="17"/>
      <c r="CU247" s="17"/>
      <c r="CV247" s="17"/>
      <c r="CW247" s="17"/>
      <c r="CX247" s="17"/>
    </row>
    <row r="248" spans="1:102"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c r="AP248" s="17"/>
      <c r="AQ248" s="17"/>
      <c r="AR248" s="17"/>
      <c r="AS248" s="17"/>
      <c r="AT248" s="17"/>
      <c r="AU248" s="17"/>
      <c r="AV248" s="17"/>
      <c r="AW248" s="17"/>
      <c r="AX248" s="17"/>
      <c r="AY248" s="17"/>
      <c r="AZ248" s="17"/>
      <c r="BA248" s="17"/>
      <c r="BB248" s="17"/>
      <c r="BC248" s="17"/>
      <c r="BD248" s="17"/>
      <c r="BE248" s="17"/>
      <c r="BF248" s="17"/>
      <c r="BG248" s="17"/>
      <c r="BH248" s="17"/>
      <c r="BI248" s="17"/>
      <c r="BJ248" s="17"/>
      <c r="BK248" s="17"/>
      <c r="BL248" s="17"/>
      <c r="BM248" s="17"/>
      <c r="BN248" s="17"/>
      <c r="BO248" s="17"/>
      <c r="BP248" s="17"/>
      <c r="BQ248" s="17"/>
      <c r="BR248" s="17"/>
      <c r="BS248" s="17"/>
      <c r="BT248" s="17"/>
      <c r="BU248" s="17"/>
      <c r="BV248" s="17"/>
      <c r="BW248" s="17"/>
      <c r="BX248" s="17"/>
      <c r="BY248" s="17"/>
      <c r="BZ248" s="17"/>
      <c r="CA248" s="17"/>
      <c r="CB248" s="17"/>
      <c r="CC248" s="17"/>
      <c r="CD248" s="17"/>
      <c r="CE248" s="17"/>
      <c r="CF248" s="17"/>
      <c r="CG248" s="17"/>
      <c r="CH248" s="17"/>
      <c r="CI248" s="17"/>
      <c r="CJ248" s="17"/>
      <c r="CK248" s="17"/>
      <c r="CL248" s="17"/>
      <c r="CM248" s="17"/>
      <c r="CN248" s="17"/>
      <c r="CO248" s="17"/>
      <c r="CP248" s="17"/>
      <c r="CQ248" s="17"/>
      <c r="CR248" s="17"/>
      <c r="CS248" s="17"/>
      <c r="CT248" s="17"/>
      <c r="CU248" s="17"/>
      <c r="CV248" s="17"/>
      <c r="CW248" s="17"/>
      <c r="CX248" s="17"/>
    </row>
    <row r="249" spans="1:102"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c r="AO249" s="17"/>
      <c r="AP249" s="17"/>
      <c r="AQ249" s="17"/>
      <c r="AR249" s="17"/>
      <c r="AS249" s="17"/>
      <c r="AT249" s="17"/>
      <c r="AU249" s="17"/>
      <c r="AV249" s="17"/>
      <c r="AW249" s="17"/>
      <c r="AX249" s="17"/>
      <c r="AY249" s="17"/>
      <c r="AZ249" s="17"/>
      <c r="BA249" s="17"/>
      <c r="BB249" s="17"/>
      <c r="BC249" s="17"/>
      <c r="BD249" s="17"/>
      <c r="BE249" s="17"/>
      <c r="BF249" s="17"/>
      <c r="BG249" s="17"/>
      <c r="BH249" s="17"/>
      <c r="BI249" s="17"/>
      <c r="BJ249" s="17"/>
      <c r="BK249" s="17"/>
      <c r="BL249" s="17"/>
      <c r="BM249" s="17"/>
      <c r="BN249" s="17"/>
      <c r="BO249" s="17"/>
      <c r="BP249" s="17"/>
      <c r="BQ249" s="17"/>
      <c r="BR249" s="17"/>
      <c r="BS249" s="17"/>
      <c r="BT249" s="17"/>
      <c r="BU249" s="17"/>
      <c r="BV249" s="17"/>
      <c r="BW249" s="17"/>
      <c r="BX249" s="17"/>
      <c r="BY249" s="17"/>
      <c r="BZ249" s="17"/>
      <c r="CA249" s="17"/>
      <c r="CB249" s="17"/>
      <c r="CC249" s="17"/>
      <c r="CD249" s="17"/>
      <c r="CE249" s="17"/>
      <c r="CF249" s="17"/>
      <c r="CG249" s="17"/>
      <c r="CH249" s="17"/>
      <c r="CI249" s="17"/>
      <c r="CJ249" s="17"/>
      <c r="CK249" s="17"/>
      <c r="CL249" s="17"/>
      <c r="CM249" s="17"/>
      <c r="CN249" s="17"/>
      <c r="CO249" s="17"/>
      <c r="CP249" s="17"/>
      <c r="CQ249" s="17"/>
      <c r="CR249" s="17"/>
      <c r="CS249" s="17"/>
      <c r="CT249" s="17"/>
      <c r="CU249" s="17"/>
      <c r="CV249" s="17"/>
      <c r="CW249" s="17"/>
      <c r="CX249" s="17"/>
    </row>
    <row r="250" spans="1:102"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c r="AO250" s="17"/>
      <c r="AP250" s="17"/>
      <c r="AQ250" s="17"/>
      <c r="AR250" s="17"/>
      <c r="AS250" s="17"/>
      <c r="AT250" s="17"/>
      <c r="AU250" s="17"/>
      <c r="AV250" s="17"/>
      <c r="AW250" s="17"/>
      <c r="AX250" s="17"/>
      <c r="AY250" s="17"/>
      <c r="AZ250" s="17"/>
      <c r="BA250" s="17"/>
      <c r="BB250" s="17"/>
      <c r="BC250" s="17"/>
      <c r="BD250" s="17"/>
      <c r="BE250" s="17"/>
      <c r="BF250" s="17"/>
      <c r="BG250" s="17"/>
      <c r="BH250" s="17"/>
      <c r="BI250" s="17"/>
      <c r="BJ250" s="17"/>
      <c r="BK250" s="17"/>
      <c r="BL250" s="17"/>
      <c r="BM250" s="17"/>
      <c r="BN250" s="17"/>
      <c r="BO250" s="17"/>
      <c r="BP250" s="17"/>
      <c r="BQ250" s="17"/>
      <c r="BR250" s="17"/>
      <c r="BS250" s="17"/>
      <c r="BT250" s="17"/>
      <c r="BU250" s="17"/>
      <c r="BV250" s="17"/>
      <c r="BW250" s="17"/>
      <c r="BX250" s="17"/>
      <c r="BY250" s="17"/>
      <c r="BZ250" s="17"/>
      <c r="CA250" s="17"/>
      <c r="CB250" s="17"/>
      <c r="CC250" s="17"/>
      <c r="CD250" s="17"/>
      <c r="CE250" s="17"/>
      <c r="CF250" s="17"/>
      <c r="CG250" s="17"/>
      <c r="CH250" s="17"/>
      <c r="CI250" s="17"/>
      <c r="CJ250" s="17"/>
      <c r="CK250" s="17"/>
      <c r="CL250" s="17"/>
      <c r="CM250" s="17"/>
      <c r="CN250" s="17"/>
      <c r="CO250" s="17"/>
      <c r="CP250" s="17"/>
      <c r="CQ250" s="17"/>
      <c r="CR250" s="17"/>
      <c r="CS250" s="17"/>
      <c r="CT250" s="17"/>
      <c r="CU250" s="17"/>
      <c r="CV250" s="17"/>
      <c r="CW250" s="17"/>
      <c r="CX250" s="17"/>
    </row>
    <row r="251" spans="1:102"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c r="AO251" s="17"/>
      <c r="AP251" s="17"/>
      <c r="AQ251" s="17"/>
      <c r="AR251" s="17"/>
      <c r="AS251" s="17"/>
      <c r="AT251" s="17"/>
      <c r="AU251" s="17"/>
      <c r="AV251" s="17"/>
      <c r="AW251" s="17"/>
      <c r="AX251" s="17"/>
      <c r="AY251" s="17"/>
      <c r="AZ251" s="17"/>
      <c r="BA251" s="17"/>
      <c r="BB251" s="17"/>
      <c r="BC251" s="17"/>
      <c r="BD251" s="17"/>
      <c r="BE251" s="17"/>
      <c r="BF251" s="17"/>
      <c r="BG251" s="17"/>
      <c r="BH251" s="17"/>
      <c r="BI251" s="17"/>
      <c r="BJ251" s="17"/>
      <c r="BK251" s="17"/>
      <c r="BL251" s="17"/>
      <c r="BM251" s="17"/>
      <c r="BN251" s="17"/>
      <c r="BO251" s="17"/>
      <c r="BP251" s="17"/>
      <c r="BQ251" s="17"/>
      <c r="BR251" s="17"/>
      <c r="BS251" s="17"/>
      <c r="BT251" s="17"/>
      <c r="BU251" s="17"/>
      <c r="BV251" s="17"/>
      <c r="BW251" s="17"/>
      <c r="BX251" s="17"/>
      <c r="BY251" s="17"/>
      <c r="BZ251" s="17"/>
      <c r="CA251" s="17"/>
      <c r="CB251" s="17"/>
      <c r="CC251" s="17"/>
      <c r="CD251" s="17"/>
      <c r="CE251" s="17"/>
      <c r="CF251" s="17"/>
      <c r="CG251" s="17"/>
      <c r="CH251" s="17"/>
      <c r="CI251" s="17"/>
      <c r="CJ251" s="17"/>
      <c r="CK251" s="17"/>
      <c r="CL251" s="17"/>
      <c r="CM251" s="17"/>
      <c r="CN251" s="17"/>
      <c r="CO251" s="17"/>
      <c r="CP251" s="17"/>
      <c r="CQ251" s="17"/>
      <c r="CR251" s="17"/>
      <c r="CS251" s="17"/>
      <c r="CT251" s="17"/>
      <c r="CU251" s="17"/>
      <c r="CV251" s="17"/>
      <c r="CW251" s="17"/>
      <c r="CX251" s="17"/>
    </row>
    <row r="252" spans="1:102"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c r="AM252" s="17"/>
      <c r="AN252" s="17"/>
      <c r="AO252" s="17"/>
      <c r="AP252" s="17"/>
      <c r="AQ252" s="17"/>
      <c r="AR252" s="17"/>
      <c r="AS252" s="17"/>
      <c r="AT252" s="17"/>
      <c r="AU252" s="17"/>
      <c r="AV252" s="17"/>
      <c r="AW252" s="17"/>
      <c r="AX252" s="17"/>
      <c r="AY252" s="17"/>
      <c r="AZ252" s="17"/>
      <c r="BA252" s="17"/>
      <c r="BB252" s="17"/>
      <c r="BC252" s="17"/>
      <c r="BD252" s="17"/>
      <c r="BE252" s="17"/>
      <c r="BF252" s="17"/>
      <c r="BG252" s="17"/>
      <c r="BH252" s="17"/>
      <c r="BI252" s="17"/>
      <c r="BJ252" s="17"/>
      <c r="BK252" s="17"/>
      <c r="BL252" s="17"/>
      <c r="BM252" s="17"/>
      <c r="BN252" s="17"/>
      <c r="BO252" s="17"/>
      <c r="BP252" s="17"/>
      <c r="BQ252" s="17"/>
      <c r="BR252" s="17"/>
      <c r="BS252" s="17"/>
      <c r="BT252" s="17"/>
      <c r="BU252" s="17"/>
      <c r="BV252" s="17"/>
      <c r="BW252" s="17"/>
      <c r="BX252" s="17"/>
      <c r="BY252" s="17"/>
      <c r="BZ252" s="17"/>
      <c r="CA252" s="17"/>
      <c r="CB252" s="17"/>
      <c r="CC252" s="17"/>
      <c r="CD252" s="17"/>
      <c r="CE252" s="17"/>
      <c r="CF252" s="17"/>
      <c r="CG252" s="17"/>
      <c r="CH252" s="17"/>
      <c r="CI252" s="17"/>
      <c r="CJ252" s="17"/>
      <c r="CK252" s="17"/>
      <c r="CL252" s="17"/>
      <c r="CM252" s="17"/>
      <c r="CN252" s="17"/>
      <c r="CO252" s="17"/>
      <c r="CP252" s="17"/>
      <c r="CQ252" s="17"/>
      <c r="CR252" s="17"/>
      <c r="CS252" s="17"/>
      <c r="CT252" s="17"/>
      <c r="CU252" s="17"/>
      <c r="CV252" s="17"/>
      <c r="CW252" s="17"/>
      <c r="CX252" s="17"/>
    </row>
    <row r="253" spans="1:102"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c r="AO253" s="17"/>
      <c r="AP253" s="17"/>
      <c r="AQ253" s="17"/>
      <c r="AR253" s="17"/>
      <c r="AS253" s="17"/>
      <c r="AT253" s="17"/>
      <c r="AU253" s="17"/>
      <c r="AV253" s="17"/>
      <c r="AW253" s="17"/>
      <c r="AX253" s="17"/>
      <c r="AY253" s="17"/>
      <c r="AZ253" s="17"/>
      <c r="BA253" s="17"/>
      <c r="BB253" s="17"/>
      <c r="BC253" s="17"/>
      <c r="BD253" s="17"/>
      <c r="BE253" s="17"/>
      <c r="BF253" s="17"/>
      <c r="BG253" s="17"/>
      <c r="BH253" s="17"/>
      <c r="BI253" s="17"/>
      <c r="BJ253" s="17"/>
      <c r="BK253" s="17"/>
      <c r="BL253" s="17"/>
      <c r="BM253" s="17"/>
      <c r="BN253" s="17"/>
      <c r="BO253" s="17"/>
      <c r="BP253" s="17"/>
      <c r="BQ253" s="17"/>
      <c r="BR253" s="17"/>
      <c r="BS253" s="17"/>
      <c r="BT253" s="17"/>
      <c r="BU253" s="17"/>
      <c r="BV253" s="17"/>
      <c r="BW253" s="17"/>
      <c r="BX253" s="17"/>
      <c r="BY253" s="17"/>
      <c r="BZ253" s="17"/>
      <c r="CA253" s="17"/>
      <c r="CB253" s="17"/>
      <c r="CC253" s="17"/>
      <c r="CD253" s="17"/>
      <c r="CE253" s="17"/>
      <c r="CF253" s="17"/>
      <c r="CG253" s="17"/>
      <c r="CH253" s="17"/>
      <c r="CI253" s="17"/>
      <c r="CJ253" s="17"/>
      <c r="CK253" s="17"/>
      <c r="CL253" s="17"/>
      <c r="CM253" s="17"/>
      <c r="CN253" s="17"/>
      <c r="CO253" s="17"/>
      <c r="CP253" s="17"/>
      <c r="CQ253" s="17"/>
      <c r="CR253" s="17"/>
      <c r="CS253" s="17"/>
      <c r="CT253" s="17"/>
      <c r="CU253" s="17"/>
      <c r="CV253" s="17"/>
      <c r="CW253" s="17"/>
      <c r="CX253" s="17"/>
    </row>
    <row r="254" spans="1:102"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c r="AO254" s="17"/>
      <c r="AP254" s="17"/>
      <c r="AQ254" s="17"/>
      <c r="AR254" s="17"/>
      <c r="AS254" s="17"/>
      <c r="AT254" s="17"/>
      <c r="AU254" s="17"/>
      <c r="AV254" s="17"/>
      <c r="AW254" s="17"/>
      <c r="AX254" s="17"/>
      <c r="AY254" s="17"/>
      <c r="AZ254" s="17"/>
      <c r="BA254" s="17"/>
      <c r="BB254" s="17"/>
      <c r="BC254" s="17"/>
      <c r="BD254" s="17"/>
      <c r="BE254" s="17"/>
      <c r="BF254" s="17"/>
      <c r="BG254" s="17"/>
      <c r="BH254" s="17"/>
      <c r="BI254" s="17"/>
      <c r="BJ254" s="17"/>
      <c r="BK254" s="17"/>
      <c r="BL254" s="17"/>
      <c r="BM254" s="17"/>
      <c r="BN254" s="17"/>
      <c r="BO254" s="17"/>
      <c r="BP254" s="17"/>
      <c r="BQ254" s="17"/>
      <c r="BR254" s="17"/>
      <c r="BS254" s="17"/>
      <c r="BT254" s="17"/>
      <c r="BU254" s="17"/>
      <c r="BV254" s="17"/>
      <c r="BW254" s="17"/>
      <c r="BX254" s="17"/>
      <c r="BY254" s="17"/>
      <c r="BZ254" s="17"/>
      <c r="CA254" s="17"/>
      <c r="CB254" s="17"/>
      <c r="CC254" s="17"/>
      <c r="CD254" s="17"/>
      <c r="CE254" s="17"/>
      <c r="CF254" s="17"/>
      <c r="CG254" s="17"/>
      <c r="CH254" s="17"/>
      <c r="CI254" s="17"/>
      <c r="CJ254" s="17"/>
      <c r="CK254" s="17"/>
      <c r="CL254" s="17"/>
      <c r="CM254" s="17"/>
      <c r="CN254" s="17"/>
      <c r="CO254" s="17"/>
      <c r="CP254" s="17"/>
      <c r="CQ254" s="17"/>
      <c r="CR254" s="17"/>
      <c r="CS254" s="17"/>
      <c r="CT254" s="17"/>
      <c r="CU254" s="17"/>
      <c r="CV254" s="17"/>
      <c r="CW254" s="17"/>
      <c r="CX254" s="17"/>
    </row>
    <row r="255" spans="1:102"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c r="AO255" s="17"/>
      <c r="AP255" s="17"/>
      <c r="AQ255" s="17"/>
      <c r="AR255" s="17"/>
      <c r="AS255" s="17"/>
      <c r="AT255" s="17"/>
      <c r="AU255" s="17"/>
      <c r="AV255" s="17"/>
      <c r="AW255" s="17"/>
      <c r="AX255" s="17"/>
      <c r="AY255" s="17"/>
      <c r="AZ255" s="17"/>
      <c r="BA255" s="17"/>
      <c r="BB255" s="17"/>
      <c r="BC255" s="17"/>
      <c r="BD255" s="17"/>
      <c r="BE255" s="17"/>
      <c r="BF255" s="17"/>
      <c r="BG255" s="17"/>
      <c r="BH255" s="17"/>
      <c r="BI255" s="17"/>
      <c r="BJ255" s="17"/>
      <c r="BK255" s="17"/>
      <c r="BL255" s="17"/>
      <c r="BM255" s="17"/>
      <c r="BN255" s="17"/>
      <c r="BO255" s="17"/>
      <c r="BP255" s="17"/>
      <c r="BQ255" s="17"/>
      <c r="BR255" s="17"/>
      <c r="BS255" s="17"/>
      <c r="BT255" s="17"/>
      <c r="BU255" s="17"/>
      <c r="BV255" s="17"/>
      <c r="BW255" s="17"/>
      <c r="BX255" s="17"/>
      <c r="BY255" s="17"/>
      <c r="BZ255" s="17"/>
      <c r="CA255" s="17"/>
      <c r="CB255" s="17"/>
      <c r="CC255" s="17"/>
      <c r="CD255" s="17"/>
      <c r="CE255" s="17"/>
      <c r="CF255" s="17"/>
      <c r="CG255" s="17"/>
      <c r="CH255" s="17"/>
      <c r="CI255" s="17"/>
      <c r="CJ255" s="17"/>
      <c r="CK255" s="17"/>
      <c r="CL255" s="17"/>
      <c r="CM255" s="17"/>
      <c r="CN255" s="17"/>
      <c r="CO255" s="17"/>
      <c r="CP255" s="17"/>
      <c r="CQ255" s="17"/>
      <c r="CR255" s="17"/>
      <c r="CS255" s="17"/>
      <c r="CT255" s="17"/>
      <c r="CU255" s="17"/>
      <c r="CV255" s="17"/>
      <c r="CW255" s="17"/>
      <c r="CX255" s="17"/>
    </row>
    <row r="256" spans="1:102"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c r="AO256" s="17"/>
      <c r="AP256" s="17"/>
      <c r="AQ256" s="17"/>
      <c r="AR256" s="17"/>
      <c r="AS256" s="17"/>
      <c r="AT256" s="17"/>
      <c r="AU256" s="17"/>
      <c r="AV256" s="17"/>
      <c r="AW256" s="17"/>
      <c r="AX256" s="17"/>
      <c r="AY256" s="17"/>
      <c r="AZ256" s="17"/>
      <c r="BA256" s="17"/>
      <c r="BB256" s="17"/>
      <c r="BC256" s="17"/>
      <c r="BD256" s="17"/>
      <c r="BE256" s="17"/>
      <c r="BF256" s="17"/>
      <c r="BG256" s="17"/>
      <c r="BH256" s="17"/>
      <c r="BI256" s="17"/>
      <c r="BJ256" s="17"/>
      <c r="BK256" s="17"/>
      <c r="BL256" s="17"/>
      <c r="BM256" s="17"/>
      <c r="BN256" s="17"/>
      <c r="BO256" s="17"/>
      <c r="BP256" s="17"/>
      <c r="BQ256" s="17"/>
      <c r="BR256" s="17"/>
      <c r="BS256" s="17"/>
      <c r="BT256" s="17"/>
      <c r="BU256" s="17"/>
      <c r="BV256" s="17"/>
      <c r="BW256" s="17"/>
      <c r="BX256" s="17"/>
      <c r="BY256" s="17"/>
      <c r="BZ256" s="17"/>
      <c r="CA256" s="17"/>
      <c r="CB256" s="17"/>
      <c r="CC256" s="17"/>
      <c r="CD256" s="17"/>
      <c r="CE256" s="17"/>
      <c r="CF256" s="17"/>
      <c r="CG256" s="17"/>
      <c r="CH256" s="17"/>
      <c r="CI256" s="17"/>
      <c r="CJ256" s="17"/>
      <c r="CK256" s="17"/>
      <c r="CL256" s="17"/>
      <c r="CM256" s="17"/>
      <c r="CN256" s="17"/>
      <c r="CO256" s="17"/>
      <c r="CP256" s="17"/>
      <c r="CQ256" s="17"/>
      <c r="CR256" s="17"/>
      <c r="CS256" s="17"/>
      <c r="CT256" s="17"/>
      <c r="CU256" s="17"/>
      <c r="CV256" s="17"/>
      <c r="CW256" s="17"/>
      <c r="CX256" s="17"/>
    </row>
    <row r="257" spans="1:102"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c r="AR257" s="17"/>
      <c r="AS257" s="17"/>
      <c r="AT257" s="17"/>
      <c r="AU257" s="17"/>
      <c r="AV257" s="17"/>
      <c r="AW257" s="17"/>
      <c r="AX257" s="17"/>
      <c r="AY257" s="17"/>
      <c r="AZ257" s="17"/>
      <c r="BA257" s="17"/>
      <c r="BB257" s="17"/>
      <c r="BC257" s="17"/>
      <c r="BD257" s="17"/>
      <c r="BE257" s="17"/>
      <c r="BF257" s="17"/>
      <c r="BG257" s="17"/>
      <c r="BH257" s="17"/>
      <c r="BI257" s="17"/>
      <c r="BJ257" s="17"/>
      <c r="BK257" s="17"/>
      <c r="BL257" s="17"/>
      <c r="BM257" s="17"/>
      <c r="BN257" s="17"/>
      <c r="BO257" s="17"/>
      <c r="BP257" s="17"/>
      <c r="BQ257" s="17"/>
      <c r="BR257" s="17"/>
      <c r="BS257" s="17"/>
      <c r="BT257" s="17"/>
      <c r="BU257" s="17"/>
      <c r="BV257" s="17"/>
      <c r="BW257" s="17"/>
      <c r="BX257" s="17"/>
      <c r="BY257" s="17"/>
      <c r="BZ257" s="17"/>
      <c r="CA257" s="17"/>
      <c r="CB257" s="17"/>
      <c r="CC257" s="17"/>
      <c r="CD257" s="17"/>
      <c r="CE257" s="17"/>
      <c r="CF257" s="17"/>
      <c r="CG257" s="17"/>
      <c r="CH257" s="17"/>
      <c r="CI257" s="17"/>
      <c r="CJ257" s="17"/>
      <c r="CK257" s="17"/>
      <c r="CL257" s="17"/>
      <c r="CM257" s="17"/>
      <c r="CN257" s="17"/>
      <c r="CO257" s="17"/>
      <c r="CP257" s="17"/>
      <c r="CQ257" s="17"/>
      <c r="CR257" s="17"/>
      <c r="CS257" s="17"/>
      <c r="CT257" s="17"/>
      <c r="CU257" s="17"/>
      <c r="CV257" s="17"/>
      <c r="CW257" s="17"/>
      <c r="CX257" s="17"/>
    </row>
    <row r="258" spans="1:102"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c r="AP258" s="17"/>
      <c r="AQ258" s="17"/>
      <c r="AR258" s="17"/>
      <c r="AS258" s="17"/>
      <c r="AT258" s="17"/>
      <c r="AU258" s="17"/>
      <c r="AV258" s="17"/>
      <c r="AW258" s="17"/>
      <c r="AX258" s="17"/>
      <c r="AY258" s="17"/>
      <c r="AZ258" s="17"/>
      <c r="BA258" s="17"/>
      <c r="BB258" s="17"/>
      <c r="BC258" s="17"/>
      <c r="BD258" s="17"/>
      <c r="BE258" s="17"/>
      <c r="BF258" s="17"/>
      <c r="BG258" s="17"/>
      <c r="BH258" s="17"/>
      <c r="BI258" s="17"/>
      <c r="BJ258" s="17"/>
      <c r="BK258" s="17"/>
      <c r="BL258" s="17"/>
      <c r="BM258" s="17"/>
      <c r="BN258" s="17"/>
      <c r="BO258" s="17"/>
      <c r="BP258" s="17"/>
      <c r="BQ258" s="17"/>
      <c r="BR258" s="17"/>
      <c r="BS258" s="17"/>
      <c r="BT258" s="17"/>
      <c r="BU258" s="17"/>
      <c r="BV258" s="17"/>
      <c r="BW258" s="17"/>
      <c r="BX258" s="17"/>
      <c r="BY258" s="17"/>
      <c r="BZ258" s="17"/>
      <c r="CA258" s="17"/>
      <c r="CB258" s="17"/>
      <c r="CC258" s="17"/>
      <c r="CD258" s="17"/>
      <c r="CE258" s="17"/>
      <c r="CF258" s="17"/>
      <c r="CG258" s="17"/>
      <c r="CH258" s="17"/>
      <c r="CI258" s="17"/>
      <c r="CJ258" s="17"/>
      <c r="CK258" s="17"/>
      <c r="CL258" s="17"/>
      <c r="CM258" s="17"/>
      <c r="CN258" s="17"/>
      <c r="CO258" s="17"/>
      <c r="CP258" s="17"/>
      <c r="CQ258" s="17"/>
      <c r="CR258" s="17"/>
      <c r="CS258" s="17"/>
      <c r="CT258" s="17"/>
      <c r="CU258" s="17"/>
      <c r="CV258" s="17"/>
      <c r="CW258" s="17"/>
      <c r="CX258" s="17"/>
    </row>
    <row r="259" spans="1:102"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c r="AO259" s="17"/>
      <c r="AP259" s="17"/>
      <c r="AQ259" s="17"/>
      <c r="AR259" s="17"/>
      <c r="AS259" s="17"/>
      <c r="AT259" s="17"/>
      <c r="AU259" s="17"/>
      <c r="AV259" s="17"/>
      <c r="AW259" s="17"/>
      <c r="AX259" s="17"/>
      <c r="AY259" s="17"/>
      <c r="AZ259" s="17"/>
      <c r="BA259" s="17"/>
      <c r="BB259" s="17"/>
      <c r="BC259" s="17"/>
      <c r="BD259" s="17"/>
      <c r="BE259" s="17"/>
      <c r="BF259" s="17"/>
      <c r="BG259" s="17"/>
      <c r="BH259" s="17"/>
      <c r="BI259" s="17"/>
      <c r="BJ259" s="17"/>
      <c r="BK259" s="17"/>
      <c r="BL259" s="17"/>
      <c r="BM259" s="17"/>
      <c r="BN259" s="17"/>
      <c r="BO259" s="17"/>
      <c r="BP259" s="17"/>
      <c r="BQ259" s="17"/>
      <c r="BR259" s="17"/>
      <c r="BS259" s="17"/>
      <c r="BT259" s="17"/>
      <c r="BU259" s="17"/>
      <c r="BV259" s="17"/>
      <c r="BW259" s="17"/>
      <c r="BX259" s="17"/>
      <c r="BY259" s="17"/>
      <c r="BZ259" s="17"/>
      <c r="CA259" s="17"/>
      <c r="CB259" s="17"/>
      <c r="CC259" s="17"/>
      <c r="CD259" s="17"/>
      <c r="CE259" s="17"/>
      <c r="CF259" s="17"/>
      <c r="CG259" s="17"/>
      <c r="CH259" s="17"/>
      <c r="CI259" s="17"/>
      <c r="CJ259" s="17"/>
      <c r="CK259" s="17"/>
      <c r="CL259" s="17"/>
      <c r="CM259" s="17"/>
      <c r="CN259" s="17"/>
      <c r="CO259" s="17"/>
      <c r="CP259" s="17"/>
      <c r="CQ259" s="17"/>
      <c r="CR259" s="17"/>
      <c r="CS259" s="17"/>
      <c r="CT259" s="17"/>
      <c r="CU259" s="17"/>
      <c r="CV259" s="17"/>
      <c r="CW259" s="17"/>
      <c r="CX259" s="17"/>
    </row>
    <row r="260" spans="1:102"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c r="AO260" s="17"/>
      <c r="AP260" s="17"/>
      <c r="AQ260" s="17"/>
      <c r="AR260" s="17"/>
      <c r="AS260" s="17"/>
      <c r="AT260" s="17"/>
      <c r="AU260" s="17"/>
      <c r="AV260" s="17"/>
      <c r="AW260" s="17"/>
      <c r="AX260" s="17"/>
      <c r="AY260" s="17"/>
      <c r="AZ260" s="17"/>
      <c r="BA260" s="17"/>
      <c r="BB260" s="17"/>
      <c r="BC260" s="17"/>
      <c r="BD260" s="17"/>
      <c r="BE260" s="17"/>
      <c r="BF260" s="17"/>
      <c r="BG260" s="17"/>
      <c r="BH260" s="17"/>
      <c r="BI260" s="17"/>
      <c r="BJ260" s="17"/>
      <c r="BK260" s="17"/>
      <c r="BL260" s="17"/>
      <c r="BM260" s="17"/>
      <c r="BN260" s="17"/>
      <c r="BO260" s="17"/>
      <c r="BP260" s="17"/>
      <c r="BQ260" s="17"/>
      <c r="BR260" s="17"/>
      <c r="BS260" s="17"/>
      <c r="BT260" s="17"/>
      <c r="BU260" s="17"/>
      <c r="BV260" s="17"/>
      <c r="BW260" s="17"/>
      <c r="BX260" s="17"/>
      <c r="BY260" s="17"/>
      <c r="BZ260" s="17"/>
      <c r="CA260" s="17"/>
      <c r="CB260" s="17"/>
      <c r="CC260" s="17"/>
      <c r="CD260" s="17"/>
      <c r="CE260" s="17"/>
      <c r="CF260" s="17"/>
      <c r="CG260" s="17"/>
      <c r="CH260" s="17"/>
      <c r="CI260" s="17"/>
      <c r="CJ260" s="17"/>
      <c r="CK260" s="17"/>
      <c r="CL260" s="17"/>
      <c r="CM260" s="17"/>
      <c r="CN260" s="17"/>
      <c r="CO260" s="17"/>
      <c r="CP260" s="17"/>
      <c r="CQ260" s="17"/>
      <c r="CR260" s="17"/>
      <c r="CS260" s="17"/>
      <c r="CT260" s="17"/>
      <c r="CU260" s="17"/>
      <c r="CV260" s="17"/>
      <c r="CW260" s="17"/>
      <c r="CX260" s="17"/>
    </row>
    <row r="261" spans="1:102"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17"/>
      <c r="BA261" s="17"/>
      <c r="BB261" s="17"/>
      <c r="BC261" s="17"/>
      <c r="BD261" s="17"/>
      <c r="BE261" s="17"/>
      <c r="BF261" s="17"/>
      <c r="BG261" s="17"/>
      <c r="BH261" s="17"/>
      <c r="BI261" s="17"/>
      <c r="BJ261" s="17"/>
      <c r="BK261" s="17"/>
      <c r="BL261" s="17"/>
      <c r="BM261" s="17"/>
      <c r="BN261" s="17"/>
      <c r="BO261" s="17"/>
      <c r="BP261" s="17"/>
      <c r="BQ261" s="17"/>
      <c r="BR261" s="17"/>
      <c r="BS261" s="17"/>
      <c r="BT261" s="17"/>
      <c r="BU261" s="17"/>
      <c r="BV261" s="17"/>
      <c r="BW261" s="17"/>
      <c r="BX261" s="17"/>
      <c r="BY261" s="17"/>
      <c r="BZ261" s="17"/>
      <c r="CA261" s="17"/>
      <c r="CB261" s="17"/>
      <c r="CC261" s="17"/>
      <c r="CD261" s="17"/>
      <c r="CE261" s="17"/>
      <c r="CF261" s="17"/>
      <c r="CG261" s="17"/>
      <c r="CH261" s="17"/>
      <c r="CI261" s="17"/>
      <c r="CJ261" s="17"/>
      <c r="CK261" s="17"/>
      <c r="CL261" s="17"/>
      <c r="CM261" s="17"/>
      <c r="CN261" s="17"/>
      <c r="CO261" s="17"/>
      <c r="CP261" s="17"/>
      <c r="CQ261" s="17"/>
      <c r="CR261" s="17"/>
      <c r="CS261" s="17"/>
      <c r="CT261" s="17"/>
      <c r="CU261" s="17"/>
      <c r="CV261" s="17"/>
      <c r="CW261" s="17"/>
      <c r="CX261" s="17"/>
    </row>
    <row r="262" spans="1:102"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c r="AO262" s="17"/>
      <c r="AP262" s="17"/>
      <c r="AQ262" s="17"/>
      <c r="AR262" s="17"/>
      <c r="AS262" s="17"/>
      <c r="AT262" s="17"/>
      <c r="AU262" s="17"/>
      <c r="AV262" s="17"/>
      <c r="AW262" s="17"/>
      <c r="AX262" s="17"/>
      <c r="AY262" s="17"/>
      <c r="AZ262" s="17"/>
      <c r="BA262" s="17"/>
      <c r="BB262" s="17"/>
      <c r="BC262" s="17"/>
      <c r="BD262" s="17"/>
      <c r="BE262" s="17"/>
      <c r="BF262" s="17"/>
      <c r="BG262" s="17"/>
      <c r="BH262" s="17"/>
      <c r="BI262" s="17"/>
      <c r="BJ262" s="17"/>
      <c r="BK262" s="17"/>
      <c r="BL262" s="17"/>
      <c r="BM262" s="17"/>
      <c r="BN262" s="17"/>
      <c r="BO262" s="17"/>
      <c r="BP262" s="17"/>
      <c r="BQ262" s="17"/>
      <c r="BR262" s="17"/>
      <c r="BS262" s="17"/>
      <c r="BT262" s="17"/>
      <c r="BU262" s="17"/>
      <c r="BV262" s="17"/>
      <c r="BW262" s="17"/>
      <c r="BX262" s="17"/>
      <c r="BY262" s="17"/>
      <c r="BZ262" s="17"/>
      <c r="CA262" s="17"/>
      <c r="CB262" s="17"/>
      <c r="CC262" s="17"/>
      <c r="CD262" s="17"/>
      <c r="CE262" s="17"/>
      <c r="CF262" s="17"/>
      <c r="CG262" s="17"/>
      <c r="CH262" s="17"/>
      <c r="CI262" s="17"/>
      <c r="CJ262" s="17"/>
      <c r="CK262" s="17"/>
      <c r="CL262" s="17"/>
      <c r="CM262" s="17"/>
      <c r="CN262" s="17"/>
      <c r="CO262" s="17"/>
      <c r="CP262" s="17"/>
      <c r="CQ262" s="17"/>
      <c r="CR262" s="17"/>
      <c r="CS262" s="17"/>
      <c r="CT262" s="17"/>
      <c r="CU262" s="17"/>
      <c r="CV262" s="17"/>
      <c r="CW262" s="17"/>
      <c r="CX262" s="17"/>
    </row>
    <row r="263" spans="1:102"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c r="AO263" s="17"/>
      <c r="AP263" s="17"/>
      <c r="AQ263" s="17"/>
      <c r="AR263" s="17"/>
      <c r="AS263" s="17"/>
      <c r="AT263" s="17"/>
      <c r="AU263" s="17"/>
      <c r="AV263" s="17"/>
      <c r="AW263" s="17"/>
      <c r="AX263" s="17"/>
      <c r="AY263" s="17"/>
      <c r="AZ263" s="17"/>
      <c r="BA263" s="17"/>
      <c r="BB263" s="17"/>
      <c r="BC263" s="17"/>
      <c r="BD263" s="17"/>
      <c r="BE263" s="17"/>
      <c r="BF263" s="17"/>
      <c r="BG263" s="17"/>
      <c r="BH263" s="17"/>
      <c r="BI263" s="17"/>
      <c r="BJ263" s="17"/>
      <c r="BK263" s="17"/>
      <c r="BL263" s="17"/>
      <c r="BM263" s="17"/>
      <c r="BN263" s="17"/>
      <c r="BO263" s="17"/>
      <c r="BP263" s="17"/>
      <c r="BQ263" s="17"/>
      <c r="BR263" s="17"/>
      <c r="BS263" s="17"/>
      <c r="BT263" s="17"/>
      <c r="BU263" s="17"/>
      <c r="BV263" s="17"/>
      <c r="BW263" s="17"/>
      <c r="BX263" s="17"/>
      <c r="BY263" s="17"/>
      <c r="BZ263" s="17"/>
      <c r="CA263" s="17"/>
      <c r="CB263" s="17"/>
      <c r="CC263" s="17"/>
      <c r="CD263" s="17"/>
      <c r="CE263" s="17"/>
      <c r="CF263" s="17"/>
      <c r="CG263" s="17"/>
      <c r="CH263" s="17"/>
      <c r="CI263" s="17"/>
      <c r="CJ263" s="17"/>
      <c r="CK263" s="17"/>
      <c r="CL263" s="17"/>
      <c r="CM263" s="17"/>
      <c r="CN263" s="17"/>
      <c r="CO263" s="17"/>
      <c r="CP263" s="17"/>
      <c r="CQ263" s="17"/>
      <c r="CR263" s="17"/>
      <c r="CS263" s="17"/>
      <c r="CT263" s="17"/>
      <c r="CU263" s="17"/>
      <c r="CV263" s="17"/>
      <c r="CW263" s="17"/>
      <c r="CX263" s="17"/>
    </row>
    <row r="264" spans="1:102"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c r="AO264" s="17"/>
      <c r="AP264" s="17"/>
      <c r="AQ264" s="17"/>
      <c r="AR264" s="17"/>
      <c r="AS264" s="17"/>
      <c r="AT264" s="17"/>
      <c r="AU264" s="17"/>
      <c r="AV264" s="17"/>
      <c r="AW264" s="17"/>
      <c r="AX264" s="17"/>
      <c r="AY264" s="17"/>
      <c r="AZ264" s="17"/>
      <c r="BA264" s="17"/>
      <c r="BB264" s="17"/>
      <c r="BC264" s="17"/>
      <c r="BD264" s="17"/>
      <c r="BE264" s="17"/>
      <c r="BF264" s="17"/>
      <c r="BG264" s="17"/>
      <c r="BH264" s="17"/>
      <c r="BI264" s="17"/>
      <c r="BJ264" s="17"/>
      <c r="BK264" s="17"/>
      <c r="BL264" s="17"/>
      <c r="BM264" s="17"/>
      <c r="BN264" s="17"/>
      <c r="BO264" s="17"/>
      <c r="BP264" s="17"/>
      <c r="BQ264" s="17"/>
      <c r="BR264" s="17"/>
      <c r="BS264" s="17"/>
      <c r="BT264" s="17"/>
      <c r="BU264" s="17"/>
      <c r="BV264" s="17"/>
      <c r="BW264" s="17"/>
      <c r="BX264" s="17"/>
      <c r="BY264" s="17"/>
      <c r="BZ264" s="17"/>
      <c r="CA264" s="17"/>
      <c r="CB264" s="17"/>
      <c r="CC264" s="17"/>
      <c r="CD264" s="17"/>
      <c r="CE264" s="17"/>
      <c r="CF264" s="17"/>
      <c r="CG264" s="17"/>
      <c r="CH264" s="17"/>
      <c r="CI264" s="17"/>
      <c r="CJ264" s="17"/>
      <c r="CK264" s="17"/>
      <c r="CL264" s="17"/>
      <c r="CM264" s="17"/>
      <c r="CN264" s="17"/>
      <c r="CO264" s="17"/>
      <c r="CP264" s="17"/>
      <c r="CQ264" s="17"/>
      <c r="CR264" s="17"/>
      <c r="CS264" s="17"/>
      <c r="CT264" s="17"/>
      <c r="CU264" s="17"/>
      <c r="CV264" s="17"/>
      <c r="CW264" s="17"/>
      <c r="CX264" s="17"/>
    </row>
    <row r="265" spans="1:102"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c r="AM265" s="17"/>
      <c r="AN265" s="17"/>
      <c r="AO265" s="17"/>
      <c r="AP265" s="17"/>
      <c r="AQ265" s="17"/>
      <c r="AR265" s="17"/>
      <c r="AS265" s="17"/>
      <c r="AT265" s="17"/>
      <c r="AU265" s="17"/>
      <c r="AV265" s="17"/>
      <c r="AW265" s="17"/>
      <c r="AX265" s="17"/>
      <c r="AY265" s="17"/>
      <c r="AZ265" s="17"/>
      <c r="BA265" s="17"/>
      <c r="BB265" s="17"/>
      <c r="BC265" s="17"/>
      <c r="BD265" s="17"/>
      <c r="BE265" s="17"/>
      <c r="BF265" s="17"/>
      <c r="BG265" s="17"/>
      <c r="BH265" s="17"/>
      <c r="BI265" s="17"/>
      <c r="BJ265" s="17"/>
      <c r="BK265" s="17"/>
      <c r="BL265" s="17"/>
      <c r="BM265" s="17"/>
      <c r="BN265" s="17"/>
      <c r="BO265" s="17"/>
      <c r="BP265" s="17"/>
      <c r="BQ265" s="17"/>
      <c r="BR265" s="17"/>
      <c r="BS265" s="17"/>
      <c r="BT265" s="17"/>
      <c r="BU265" s="17"/>
      <c r="BV265" s="17"/>
      <c r="BW265" s="17"/>
      <c r="BX265" s="17"/>
      <c r="BY265" s="17"/>
      <c r="BZ265" s="17"/>
      <c r="CA265" s="17"/>
      <c r="CB265" s="17"/>
      <c r="CC265" s="17"/>
      <c r="CD265" s="17"/>
      <c r="CE265" s="17"/>
      <c r="CF265" s="17"/>
      <c r="CG265" s="17"/>
      <c r="CH265" s="17"/>
      <c r="CI265" s="17"/>
      <c r="CJ265" s="17"/>
      <c r="CK265" s="17"/>
      <c r="CL265" s="17"/>
      <c r="CM265" s="17"/>
      <c r="CN265" s="17"/>
      <c r="CO265" s="17"/>
      <c r="CP265" s="17"/>
      <c r="CQ265" s="17"/>
      <c r="CR265" s="17"/>
      <c r="CS265" s="17"/>
      <c r="CT265" s="17"/>
      <c r="CU265" s="17"/>
      <c r="CV265" s="17"/>
      <c r="CW265" s="17"/>
      <c r="CX265" s="17"/>
    </row>
    <row r="266" spans="1:102"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c r="AO266" s="17"/>
      <c r="AP266" s="17"/>
      <c r="AQ266" s="17"/>
      <c r="AR266" s="17"/>
      <c r="AS266" s="17"/>
      <c r="AT266" s="17"/>
      <c r="AU266" s="17"/>
      <c r="AV266" s="17"/>
      <c r="AW266" s="17"/>
      <c r="AX266" s="17"/>
      <c r="AY266" s="17"/>
      <c r="AZ266" s="17"/>
      <c r="BA266" s="17"/>
      <c r="BB266" s="17"/>
      <c r="BC266" s="17"/>
      <c r="BD266" s="17"/>
      <c r="BE266" s="17"/>
      <c r="BF266" s="17"/>
      <c r="BG266" s="17"/>
      <c r="BH266" s="17"/>
      <c r="BI266" s="17"/>
      <c r="BJ266" s="17"/>
      <c r="BK266" s="17"/>
      <c r="BL266" s="17"/>
      <c r="BM266" s="17"/>
      <c r="BN266" s="17"/>
      <c r="BO266" s="17"/>
      <c r="BP266" s="17"/>
      <c r="BQ266" s="17"/>
      <c r="BR266" s="17"/>
      <c r="BS266" s="17"/>
      <c r="BT266" s="17"/>
      <c r="BU266" s="17"/>
      <c r="BV266" s="17"/>
      <c r="BW266" s="17"/>
      <c r="BX266" s="17"/>
      <c r="BY266" s="17"/>
      <c r="BZ266" s="17"/>
      <c r="CA266" s="17"/>
      <c r="CB266" s="17"/>
      <c r="CC266" s="17"/>
      <c r="CD266" s="17"/>
      <c r="CE266" s="17"/>
      <c r="CF266" s="17"/>
      <c r="CG266" s="17"/>
      <c r="CH266" s="17"/>
      <c r="CI266" s="17"/>
      <c r="CJ266" s="17"/>
      <c r="CK266" s="17"/>
      <c r="CL266" s="17"/>
      <c r="CM266" s="17"/>
      <c r="CN266" s="17"/>
      <c r="CO266" s="17"/>
      <c r="CP266" s="17"/>
      <c r="CQ266" s="17"/>
      <c r="CR266" s="17"/>
      <c r="CS266" s="17"/>
      <c r="CT266" s="17"/>
      <c r="CU266" s="17"/>
      <c r="CV266" s="17"/>
      <c r="CW266" s="17"/>
      <c r="CX266" s="17"/>
    </row>
    <row r="267" spans="1:102"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c r="AO267" s="17"/>
      <c r="AP267" s="17"/>
      <c r="AQ267" s="17"/>
      <c r="AR267" s="17"/>
      <c r="AS267" s="17"/>
      <c r="AT267" s="17"/>
      <c r="AU267" s="17"/>
      <c r="AV267" s="17"/>
      <c r="AW267" s="17"/>
      <c r="AX267" s="17"/>
      <c r="AY267" s="17"/>
      <c r="AZ267" s="17"/>
      <c r="BA267" s="17"/>
      <c r="BB267" s="17"/>
      <c r="BC267" s="17"/>
      <c r="BD267" s="17"/>
      <c r="BE267" s="17"/>
      <c r="BF267" s="17"/>
      <c r="BG267" s="17"/>
      <c r="BH267" s="17"/>
      <c r="BI267" s="17"/>
      <c r="BJ267" s="17"/>
      <c r="BK267" s="17"/>
      <c r="BL267" s="17"/>
      <c r="BM267" s="17"/>
      <c r="BN267" s="17"/>
      <c r="BO267" s="17"/>
      <c r="BP267" s="17"/>
      <c r="BQ267" s="17"/>
      <c r="BR267" s="17"/>
      <c r="BS267" s="17"/>
      <c r="BT267" s="17"/>
      <c r="BU267" s="17"/>
      <c r="BV267" s="17"/>
      <c r="BW267" s="17"/>
      <c r="BX267" s="17"/>
      <c r="BY267" s="17"/>
      <c r="BZ267" s="17"/>
      <c r="CA267" s="17"/>
      <c r="CB267" s="17"/>
      <c r="CC267" s="17"/>
      <c r="CD267" s="17"/>
      <c r="CE267" s="17"/>
      <c r="CF267" s="17"/>
      <c r="CG267" s="17"/>
      <c r="CH267" s="17"/>
      <c r="CI267" s="17"/>
      <c r="CJ267" s="17"/>
      <c r="CK267" s="17"/>
      <c r="CL267" s="17"/>
      <c r="CM267" s="17"/>
      <c r="CN267" s="17"/>
      <c r="CO267" s="17"/>
      <c r="CP267" s="17"/>
      <c r="CQ267" s="17"/>
      <c r="CR267" s="17"/>
      <c r="CS267" s="17"/>
      <c r="CT267" s="17"/>
      <c r="CU267" s="17"/>
      <c r="CV267" s="17"/>
      <c r="CW267" s="17"/>
      <c r="CX267" s="17"/>
    </row>
    <row r="268" spans="1:102"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17"/>
      <c r="BA268" s="17"/>
      <c r="BB268" s="17"/>
      <c r="BC268" s="17"/>
      <c r="BD268" s="17"/>
      <c r="BE268" s="17"/>
      <c r="BF268" s="17"/>
      <c r="BG268" s="17"/>
      <c r="BH268" s="17"/>
      <c r="BI268" s="17"/>
      <c r="BJ268" s="17"/>
      <c r="BK268" s="17"/>
      <c r="BL268" s="17"/>
      <c r="BM268" s="17"/>
      <c r="BN268" s="17"/>
      <c r="BO268" s="17"/>
      <c r="BP268" s="17"/>
      <c r="BQ268" s="17"/>
      <c r="BR268" s="17"/>
      <c r="BS268" s="17"/>
      <c r="BT268" s="17"/>
      <c r="BU268" s="17"/>
      <c r="BV268" s="17"/>
      <c r="BW268" s="17"/>
      <c r="BX268" s="17"/>
      <c r="BY268" s="17"/>
      <c r="BZ268" s="17"/>
      <c r="CA268" s="17"/>
      <c r="CB268" s="17"/>
      <c r="CC268" s="17"/>
      <c r="CD268" s="17"/>
      <c r="CE268" s="17"/>
      <c r="CF268" s="17"/>
      <c r="CG268" s="17"/>
      <c r="CH268" s="17"/>
      <c r="CI268" s="17"/>
      <c r="CJ268" s="17"/>
      <c r="CK268" s="17"/>
      <c r="CL268" s="17"/>
      <c r="CM268" s="17"/>
      <c r="CN268" s="17"/>
      <c r="CO268" s="17"/>
      <c r="CP268" s="17"/>
      <c r="CQ268" s="17"/>
      <c r="CR268" s="17"/>
      <c r="CS268" s="17"/>
      <c r="CT268" s="17"/>
      <c r="CU268" s="17"/>
      <c r="CV268" s="17"/>
      <c r="CW268" s="17"/>
      <c r="CX268" s="17"/>
    </row>
    <row r="269" spans="1:102"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c r="BB269" s="17"/>
      <c r="BC269" s="17"/>
      <c r="BD269" s="17"/>
      <c r="BE269" s="17"/>
      <c r="BF269" s="17"/>
      <c r="BG269" s="17"/>
      <c r="BH269" s="17"/>
      <c r="BI269" s="17"/>
      <c r="BJ269" s="17"/>
      <c r="BK269" s="17"/>
      <c r="BL269" s="17"/>
      <c r="BM269" s="17"/>
      <c r="BN269" s="17"/>
      <c r="BO269" s="17"/>
      <c r="BP269" s="17"/>
      <c r="BQ269" s="17"/>
      <c r="BR269" s="17"/>
      <c r="BS269" s="17"/>
      <c r="BT269" s="17"/>
      <c r="BU269" s="17"/>
      <c r="BV269" s="17"/>
      <c r="BW269" s="17"/>
      <c r="BX269" s="17"/>
      <c r="BY269" s="17"/>
      <c r="BZ269" s="17"/>
      <c r="CA269" s="17"/>
      <c r="CB269" s="17"/>
      <c r="CC269" s="17"/>
      <c r="CD269" s="17"/>
      <c r="CE269" s="17"/>
      <c r="CF269" s="17"/>
      <c r="CG269" s="17"/>
      <c r="CH269" s="17"/>
      <c r="CI269" s="17"/>
      <c r="CJ269" s="17"/>
      <c r="CK269" s="17"/>
      <c r="CL269" s="17"/>
      <c r="CM269" s="17"/>
      <c r="CN269" s="17"/>
      <c r="CO269" s="17"/>
      <c r="CP269" s="17"/>
      <c r="CQ269" s="17"/>
      <c r="CR269" s="17"/>
      <c r="CS269" s="17"/>
      <c r="CT269" s="17"/>
      <c r="CU269" s="17"/>
      <c r="CV269" s="17"/>
      <c r="CW269" s="17"/>
      <c r="CX269" s="17"/>
    </row>
    <row r="270" spans="1:102"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c r="AM270" s="17"/>
      <c r="AN270" s="17"/>
      <c r="AO270" s="17"/>
      <c r="AP270" s="17"/>
      <c r="AQ270" s="17"/>
      <c r="AR270" s="17"/>
      <c r="AS270" s="17"/>
      <c r="AT270" s="17"/>
      <c r="AU270" s="17"/>
      <c r="AV270" s="17"/>
      <c r="AW270" s="17"/>
      <c r="AX270" s="17"/>
      <c r="AY270" s="17"/>
      <c r="AZ270" s="17"/>
      <c r="BA270" s="17"/>
      <c r="BB270" s="17"/>
      <c r="BC270" s="17"/>
      <c r="BD270" s="17"/>
      <c r="BE270" s="17"/>
      <c r="BF270" s="17"/>
      <c r="BG270" s="17"/>
      <c r="BH270" s="17"/>
      <c r="BI270" s="17"/>
      <c r="BJ270" s="17"/>
      <c r="BK270" s="17"/>
      <c r="BL270" s="17"/>
      <c r="BM270" s="17"/>
      <c r="BN270" s="17"/>
      <c r="BO270" s="17"/>
      <c r="BP270" s="17"/>
      <c r="BQ270" s="17"/>
      <c r="BR270" s="17"/>
      <c r="BS270" s="17"/>
      <c r="BT270" s="17"/>
      <c r="BU270" s="17"/>
      <c r="BV270" s="17"/>
      <c r="BW270" s="17"/>
      <c r="BX270" s="17"/>
      <c r="BY270" s="17"/>
      <c r="BZ270" s="17"/>
      <c r="CA270" s="17"/>
      <c r="CB270" s="17"/>
      <c r="CC270" s="17"/>
      <c r="CD270" s="17"/>
      <c r="CE270" s="17"/>
      <c r="CF270" s="17"/>
      <c r="CG270" s="17"/>
      <c r="CH270" s="17"/>
      <c r="CI270" s="17"/>
      <c r="CJ270" s="17"/>
      <c r="CK270" s="17"/>
      <c r="CL270" s="17"/>
      <c r="CM270" s="17"/>
      <c r="CN270" s="17"/>
      <c r="CO270" s="17"/>
      <c r="CP270" s="17"/>
      <c r="CQ270" s="17"/>
      <c r="CR270" s="17"/>
      <c r="CS270" s="17"/>
      <c r="CT270" s="17"/>
      <c r="CU270" s="17"/>
      <c r="CV270" s="17"/>
      <c r="CW270" s="17"/>
      <c r="CX270" s="17"/>
    </row>
    <row r="271" spans="1:102"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c r="AM271" s="17"/>
      <c r="AN271" s="17"/>
      <c r="AO271" s="17"/>
      <c r="AP271" s="17"/>
      <c r="AQ271" s="17"/>
      <c r="AR271" s="17"/>
      <c r="AS271" s="17"/>
      <c r="AT271" s="17"/>
      <c r="AU271" s="17"/>
      <c r="AV271" s="17"/>
      <c r="AW271" s="17"/>
      <c r="AX271" s="17"/>
      <c r="AY271" s="17"/>
      <c r="AZ271" s="17"/>
      <c r="BA271" s="17"/>
      <c r="BB271" s="17"/>
      <c r="BC271" s="17"/>
      <c r="BD271" s="17"/>
      <c r="BE271" s="17"/>
      <c r="BF271" s="17"/>
      <c r="BG271" s="17"/>
      <c r="BH271" s="17"/>
      <c r="BI271" s="17"/>
      <c r="BJ271" s="17"/>
      <c r="BK271" s="17"/>
      <c r="BL271" s="17"/>
      <c r="BM271" s="17"/>
      <c r="BN271" s="17"/>
      <c r="BO271" s="17"/>
      <c r="BP271" s="17"/>
      <c r="BQ271" s="17"/>
      <c r="BR271" s="17"/>
      <c r="BS271" s="17"/>
      <c r="BT271" s="17"/>
      <c r="BU271" s="17"/>
      <c r="BV271" s="17"/>
      <c r="BW271" s="17"/>
      <c r="BX271" s="17"/>
      <c r="BY271" s="17"/>
      <c r="BZ271" s="17"/>
      <c r="CA271" s="17"/>
      <c r="CB271" s="17"/>
      <c r="CC271" s="17"/>
      <c r="CD271" s="17"/>
      <c r="CE271" s="17"/>
      <c r="CF271" s="17"/>
      <c r="CG271" s="17"/>
      <c r="CH271" s="17"/>
      <c r="CI271" s="17"/>
      <c r="CJ271" s="17"/>
      <c r="CK271" s="17"/>
      <c r="CL271" s="17"/>
      <c r="CM271" s="17"/>
      <c r="CN271" s="17"/>
      <c r="CO271" s="17"/>
      <c r="CP271" s="17"/>
      <c r="CQ271" s="17"/>
      <c r="CR271" s="17"/>
      <c r="CS271" s="17"/>
      <c r="CT271" s="17"/>
      <c r="CU271" s="17"/>
      <c r="CV271" s="17"/>
      <c r="CW271" s="17"/>
      <c r="CX271" s="17"/>
    </row>
    <row r="272" spans="1:102"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c r="AM272" s="17"/>
      <c r="AN272" s="17"/>
      <c r="AO272" s="17"/>
      <c r="AP272" s="17"/>
      <c r="AQ272" s="17"/>
      <c r="AR272" s="17"/>
      <c r="AS272" s="17"/>
      <c r="AT272" s="17"/>
      <c r="AU272" s="17"/>
      <c r="AV272" s="17"/>
      <c r="AW272" s="17"/>
      <c r="AX272" s="17"/>
      <c r="AY272" s="17"/>
      <c r="AZ272" s="17"/>
      <c r="BA272" s="17"/>
      <c r="BB272" s="17"/>
      <c r="BC272" s="17"/>
      <c r="BD272" s="17"/>
      <c r="BE272" s="17"/>
      <c r="BF272" s="17"/>
      <c r="BG272" s="17"/>
      <c r="BH272" s="17"/>
      <c r="BI272" s="17"/>
      <c r="BJ272" s="17"/>
      <c r="BK272" s="17"/>
      <c r="BL272" s="17"/>
      <c r="BM272" s="17"/>
      <c r="BN272" s="17"/>
      <c r="BO272" s="17"/>
      <c r="BP272" s="17"/>
      <c r="BQ272" s="17"/>
      <c r="BR272" s="17"/>
      <c r="BS272" s="17"/>
      <c r="BT272" s="17"/>
      <c r="BU272" s="17"/>
      <c r="BV272" s="17"/>
      <c r="BW272" s="17"/>
      <c r="BX272" s="17"/>
      <c r="BY272" s="17"/>
      <c r="BZ272" s="17"/>
      <c r="CA272" s="17"/>
      <c r="CB272" s="17"/>
      <c r="CC272" s="17"/>
      <c r="CD272" s="17"/>
      <c r="CE272" s="17"/>
      <c r="CF272" s="17"/>
      <c r="CG272" s="17"/>
      <c r="CH272" s="17"/>
      <c r="CI272" s="17"/>
      <c r="CJ272" s="17"/>
      <c r="CK272" s="17"/>
      <c r="CL272" s="17"/>
      <c r="CM272" s="17"/>
      <c r="CN272" s="17"/>
      <c r="CO272" s="17"/>
      <c r="CP272" s="17"/>
      <c r="CQ272" s="17"/>
      <c r="CR272" s="17"/>
      <c r="CS272" s="17"/>
      <c r="CT272" s="17"/>
      <c r="CU272" s="17"/>
      <c r="CV272" s="17"/>
      <c r="CW272" s="17"/>
      <c r="CX272" s="17"/>
    </row>
    <row r="273" spans="1:102"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c r="AM273" s="17"/>
      <c r="AN273" s="17"/>
      <c r="AO273" s="17"/>
      <c r="AP273" s="17"/>
      <c r="AQ273" s="17"/>
      <c r="AR273" s="17"/>
      <c r="AS273" s="17"/>
      <c r="AT273" s="17"/>
      <c r="AU273" s="17"/>
      <c r="AV273" s="17"/>
      <c r="AW273" s="17"/>
      <c r="AX273" s="17"/>
      <c r="AY273" s="17"/>
      <c r="AZ273" s="17"/>
      <c r="BA273" s="17"/>
      <c r="BB273" s="17"/>
      <c r="BC273" s="17"/>
      <c r="BD273" s="17"/>
      <c r="BE273" s="17"/>
      <c r="BF273" s="17"/>
      <c r="BG273" s="17"/>
      <c r="BH273" s="17"/>
      <c r="BI273" s="17"/>
      <c r="BJ273" s="17"/>
      <c r="BK273" s="17"/>
      <c r="BL273" s="17"/>
      <c r="BM273" s="17"/>
      <c r="BN273" s="17"/>
      <c r="BO273" s="17"/>
      <c r="BP273" s="17"/>
      <c r="BQ273" s="17"/>
      <c r="BR273" s="17"/>
      <c r="BS273" s="17"/>
      <c r="BT273" s="17"/>
      <c r="BU273" s="17"/>
      <c r="BV273" s="17"/>
      <c r="BW273" s="17"/>
      <c r="BX273" s="17"/>
      <c r="BY273" s="17"/>
      <c r="BZ273" s="17"/>
      <c r="CA273" s="17"/>
      <c r="CB273" s="17"/>
      <c r="CC273" s="17"/>
      <c r="CD273" s="17"/>
      <c r="CE273" s="17"/>
      <c r="CF273" s="17"/>
      <c r="CG273" s="17"/>
      <c r="CH273" s="17"/>
      <c r="CI273" s="17"/>
      <c r="CJ273" s="17"/>
      <c r="CK273" s="17"/>
      <c r="CL273" s="17"/>
      <c r="CM273" s="17"/>
      <c r="CN273" s="17"/>
      <c r="CO273" s="17"/>
      <c r="CP273" s="17"/>
      <c r="CQ273" s="17"/>
      <c r="CR273" s="17"/>
      <c r="CS273" s="17"/>
      <c r="CT273" s="17"/>
      <c r="CU273" s="17"/>
      <c r="CV273" s="17"/>
      <c r="CW273" s="17"/>
      <c r="CX273" s="17"/>
    </row>
    <row r="274" spans="1:102"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c r="AO274" s="17"/>
      <c r="AP274" s="17"/>
      <c r="AQ274" s="17"/>
      <c r="AR274" s="17"/>
      <c r="AS274" s="17"/>
      <c r="AT274" s="17"/>
      <c r="AU274" s="17"/>
      <c r="AV274" s="17"/>
      <c r="AW274" s="17"/>
      <c r="AX274" s="17"/>
      <c r="AY274" s="17"/>
      <c r="AZ274" s="17"/>
      <c r="BA274" s="17"/>
      <c r="BB274" s="17"/>
      <c r="BC274" s="17"/>
      <c r="BD274" s="17"/>
      <c r="BE274" s="17"/>
      <c r="BF274" s="17"/>
      <c r="BG274" s="17"/>
      <c r="BH274" s="17"/>
      <c r="BI274" s="17"/>
      <c r="BJ274" s="17"/>
      <c r="BK274" s="17"/>
      <c r="BL274" s="17"/>
      <c r="BM274" s="17"/>
      <c r="BN274" s="17"/>
      <c r="BO274" s="17"/>
      <c r="BP274" s="17"/>
      <c r="BQ274" s="17"/>
      <c r="BR274" s="17"/>
      <c r="BS274" s="17"/>
      <c r="BT274" s="17"/>
      <c r="BU274" s="17"/>
      <c r="BV274" s="17"/>
      <c r="BW274" s="17"/>
      <c r="BX274" s="17"/>
      <c r="BY274" s="17"/>
      <c r="BZ274" s="17"/>
      <c r="CA274" s="17"/>
      <c r="CB274" s="17"/>
      <c r="CC274" s="17"/>
      <c r="CD274" s="17"/>
      <c r="CE274" s="17"/>
      <c r="CF274" s="17"/>
      <c r="CG274" s="17"/>
      <c r="CH274" s="17"/>
      <c r="CI274" s="17"/>
      <c r="CJ274" s="17"/>
      <c r="CK274" s="17"/>
      <c r="CL274" s="17"/>
      <c r="CM274" s="17"/>
      <c r="CN274" s="17"/>
      <c r="CO274" s="17"/>
      <c r="CP274" s="17"/>
      <c r="CQ274" s="17"/>
      <c r="CR274" s="17"/>
      <c r="CS274" s="17"/>
      <c r="CT274" s="17"/>
      <c r="CU274" s="17"/>
      <c r="CV274" s="17"/>
      <c r="CW274" s="17"/>
      <c r="CX274" s="17"/>
    </row>
    <row r="275" spans="1:102"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c r="AM275" s="17"/>
      <c r="AN275" s="17"/>
      <c r="AO275" s="17"/>
      <c r="AP275" s="17"/>
      <c r="AQ275" s="17"/>
      <c r="AR275" s="17"/>
      <c r="AS275" s="17"/>
      <c r="AT275" s="17"/>
      <c r="AU275" s="17"/>
      <c r="AV275" s="17"/>
      <c r="AW275" s="17"/>
      <c r="AX275" s="17"/>
      <c r="AY275" s="17"/>
      <c r="AZ275" s="17"/>
      <c r="BA275" s="17"/>
      <c r="BB275" s="17"/>
      <c r="BC275" s="17"/>
      <c r="BD275" s="17"/>
      <c r="BE275" s="17"/>
      <c r="BF275" s="17"/>
      <c r="BG275" s="17"/>
      <c r="BH275" s="17"/>
      <c r="BI275" s="17"/>
      <c r="BJ275" s="17"/>
      <c r="BK275" s="17"/>
      <c r="BL275" s="17"/>
      <c r="BM275" s="17"/>
      <c r="BN275" s="17"/>
      <c r="BO275" s="17"/>
      <c r="BP275" s="17"/>
      <c r="BQ275" s="17"/>
      <c r="BR275" s="17"/>
      <c r="BS275" s="17"/>
      <c r="BT275" s="17"/>
      <c r="BU275" s="17"/>
      <c r="BV275" s="17"/>
      <c r="BW275" s="17"/>
      <c r="BX275" s="17"/>
      <c r="BY275" s="17"/>
      <c r="BZ275" s="17"/>
      <c r="CA275" s="17"/>
      <c r="CB275" s="17"/>
      <c r="CC275" s="17"/>
      <c r="CD275" s="17"/>
      <c r="CE275" s="17"/>
      <c r="CF275" s="17"/>
      <c r="CG275" s="17"/>
      <c r="CH275" s="17"/>
      <c r="CI275" s="17"/>
      <c r="CJ275" s="17"/>
      <c r="CK275" s="17"/>
      <c r="CL275" s="17"/>
      <c r="CM275" s="17"/>
      <c r="CN275" s="17"/>
      <c r="CO275" s="17"/>
      <c r="CP275" s="17"/>
      <c r="CQ275" s="17"/>
      <c r="CR275" s="17"/>
      <c r="CS275" s="17"/>
      <c r="CT275" s="17"/>
      <c r="CU275" s="17"/>
      <c r="CV275" s="17"/>
      <c r="CW275" s="17"/>
      <c r="CX275" s="17"/>
    </row>
    <row r="276" spans="1:102"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c r="AM276" s="17"/>
      <c r="AN276" s="17"/>
      <c r="AO276" s="17"/>
      <c r="AP276" s="17"/>
      <c r="AQ276" s="17"/>
      <c r="AR276" s="17"/>
      <c r="AS276" s="17"/>
      <c r="AT276" s="17"/>
      <c r="AU276" s="17"/>
      <c r="AV276" s="17"/>
      <c r="AW276" s="17"/>
      <c r="AX276" s="17"/>
      <c r="AY276" s="17"/>
      <c r="AZ276" s="17"/>
      <c r="BA276" s="17"/>
      <c r="BB276" s="17"/>
      <c r="BC276" s="17"/>
      <c r="BD276" s="17"/>
      <c r="BE276" s="17"/>
      <c r="BF276" s="17"/>
      <c r="BG276" s="17"/>
      <c r="BH276" s="17"/>
      <c r="BI276" s="17"/>
      <c r="BJ276" s="17"/>
      <c r="BK276" s="17"/>
      <c r="BL276" s="17"/>
      <c r="BM276" s="17"/>
      <c r="BN276" s="17"/>
      <c r="BO276" s="17"/>
      <c r="BP276" s="17"/>
      <c r="BQ276" s="17"/>
      <c r="BR276" s="17"/>
      <c r="BS276" s="17"/>
      <c r="BT276" s="17"/>
      <c r="BU276" s="17"/>
      <c r="BV276" s="17"/>
      <c r="BW276" s="17"/>
      <c r="BX276" s="17"/>
      <c r="BY276" s="17"/>
      <c r="BZ276" s="17"/>
      <c r="CA276" s="17"/>
      <c r="CB276" s="17"/>
      <c r="CC276" s="17"/>
      <c r="CD276" s="17"/>
      <c r="CE276" s="17"/>
      <c r="CF276" s="17"/>
      <c r="CG276" s="17"/>
      <c r="CH276" s="17"/>
      <c r="CI276" s="17"/>
      <c r="CJ276" s="17"/>
      <c r="CK276" s="17"/>
      <c r="CL276" s="17"/>
      <c r="CM276" s="17"/>
      <c r="CN276" s="17"/>
      <c r="CO276" s="17"/>
      <c r="CP276" s="17"/>
      <c r="CQ276" s="17"/>
      <c r="CR276" s="17"/>
      <c r="CS276" s="17"/>
      <c r="CT276" s="17"/>
      <c r="CU276" s="17"/>
      <c r="CV276" s="17"/>
      <c r="CW276" s="17"/>
      <c r="CX276" s="17"/>
    </row>
    <row r="277" spans="1:102"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c r="AM277" s="17"/>
      <c r="AN277" s="17"/>
      <c r="AO277" s="17"/>
      <c r="AP277" s="17"/>
      <c r="AQ277" s="17"/>
      <c r="AR277" s="17"/>
      <c r="AS277" s="17"/>
      <c r="AT277" s="17"/>
      <c r="AU277" s="17"/>
      <c r="AV277" s="17"/>
      <c r="AW277" s="17"/>
      <c r="AX277" s="17"/>
      <c r="AY277" s="17"/>
      <c r="AZ277" s="17"/>
      <c r="BA277" s="17"/>
      <c r="BB277" s="17"/>
      <c r="BC277" s="17"/>
      <c r="BD277" s="17"/>
      <c r="BE277" s="17"/>
      <c r="BF277" s="17"/>
      <c r="BG277" s="17"/>
      <c r="BH277" s="17"/>
      <c r="BI277" s="17"/>
      <c r="BJ277" s="17"/>
      <c r="BK277" s="17"/>
      <c r="BL277" s="17"/>
      <c r="BM277" s="17"/>
      <c r="BN277" s="17"/>
      <c r="BO277" s="17"/>
      <c r="BP277" s="17"/>
      <c r="BQ277" s="17"/>
      <c r="BR277" s="17"/>
      <c r="BS277" s="17"/>
      <c r="BT277" s="17"/>
      <c r="BU277" s="17"/>
      <c r="BV277" s="17"/>
      <c r="BW277" s="17"/>
      <c r="BX277" s="17"/>
      <c r="BY277" s="17"/>
      <c r="BZ277" s="17"/>
      <c r="CA277" s="17"/>
      <c r="CB277" s="17"/>
      <c r="CC277" s="17"/>
      <c r="CD277" s="17"/>
      <c r="CE277" s="17"/>
      <c r="CF277" s="17"/>
      <c r="CG277" s="17"/>
      <c r="CH277" s="17"/>
      <c r="CI277" s="17"/>
      <c r="CJ277" s="17"/>
      <c r="CK277" s="17"/>
      <c r="CL277" s="17"/>
      <c r="CM277" s="17"/>
      <c r="CN277" s="17"/>
      <c r="CO277" s="17"/>
      <c r="CP277" s="17"/>
      <c r="CQ277" s="17"/>
      <c r="CR277" s="17"/>
      <c r="CS277" s="17"/>
      <c r="CT277" s="17"/>
      <c r="CU277" s="17"/>
      <c r="CV277" s="17"/>
      <c r="CW277" s="17"/>
      <c r="CX277" s="17"/>
    </row>
    <row r="278" spans="1:102"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c r="AM278" s="17"/>
      <c r="AN278" s="17"/>
      <c r="AO278" s="17"/>
      <c r="AP278" s="17"/>
      <c r="AQ278" s="17"/>
      <c r="AR278" s="17"/>
      <c r="AS278" s="17"/>
      <c r="AT278" s="17"/>
      <c r="AU278" s="17"/>
      <c r="AV278" s="17"/>
      <c r="AW278" s="17"/>
      <c r="AX278" s="17"/>
      <c r="AY278" s="17"/>
      <c r="AZ278" s="17"/>
      <c r="BA278" s="17"/>
      <c r="BB278" s="17"/>
      <c r="BC278" s="17"/>
      <c r="BD278" s="17"/>
      <c r="BE278" s="17"/>
      <c r="BF278" s="17"/>
      <c r="BG278" s="17"/>
      <c r="BH278" s="17"/>
      <c r="BI278" s="17"/>
      <c r="BJ278" s="17"/>
      <c r="BK278" s="17"/>
      <c r="BL278" s="17"/>
      <c r="BM278" s="17"/>
      <c r="BN278" s="17"/>
      <c r="BO278" s="17"/>
      <c r="BP278" s="17"/>
      <c r="BQ278" s="17"/>
      <c r="BR278" s="17"/>
      <c r="BS278" s="17"/>
      <c r="BT278" s="17"/>
      <c r="BU278" s="17"/>
      <c r="BV278" s="17"/>
      <c r="BW278" s="17"/>
      <c r="BX278" s="17"/>
      <c r="BY278" s="17"/>
      <c r="BZ278" s="17"/>
      <c r="CA278" s="17"/>
      <c r="CB278" s="17"/>
      <c r="CC278" s="17"/>
      <c r="CD278" s="17"/>
      <c r="CE278" s="17"/>
      <c r="CF278" s="17"/>
      <c r="CG278" s="17"/>
      <c r="CH278" s="17"/>
      <c r="CI278" s="17"/>
      <c r="CJ278" s="17"/>
      <c r="CK278" s="17"/>
      <c r="CL278" s="17"/>
      <c r="CM278" s="17"/>
      <c r="CN278" s="17"/>
      <c r="CO278" s="17"/>
      <c r="CP278" s="17"/>
      <c r="CQ278" s="17"/>
      <c r="CR278" s="17"/>
      <c r="CS278" s="17"/>
      <c r="CT278" s="17"/>
      <c r="CU278" s="17"/>
      <c r="CV278" s="17"/>
      <c r="CW278" s="17"/>
      <c r="CX278" s="17"/>
    </row>
    <row r="279" spans="1:102"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c r="AM279" s="17"/>
      <c r="AN279" s="17"/>
      <c r="AO279" s="17"/>
      <c r="AP279" s="17"/>
      <c r="AQ279" s="17"/>
      <c r="AR279" s="17"/>
      <c r="AS279" s="17"/>
      <c r="AT279" s="17"/>
      <c r="AU279" s="17"/>
      <c r="AV279" s="17"/>
      <c r="AW279" s="17"/>
      <c r="AX279" s="17"/>
      <c r="AY279" s="17"/>
      <c r="AZ279" s="17"/>
      <c r="BA279" s="17"/>
      <c r="BB279" s="17"/>
      <c r="BC279" s="17"/>
      <c r="BD279" s="17"/>
      <c r="BE279" s="17"/>
      <c r="BF279" s="17"/>
      <c r="BG279" s="17"/>
      <c r="BH279" s="17"/>
      <c r="BI279" s="17"/>
      <c r="BJ279" s="17"/>
      <c r="BK279" s="17"/>
      <c r="BL279" s="17"/>
      <c r="BM279" s="17"/>
      <c r="BN279" s="17"/>
      <c r="BO279" s="17"/>
      <c r="BP279" s="17"/>
      <c r="BQ279" s="17"/>
      <c r="BR279" s="17"/>
      <c r="BS279" s="17"/>
      <c r="BT279" s="17"/>
      <c r="BU279" s="17"/>
      <c r="BV279" s="17"/>
      <c r="BW279" s="17"/>
      <c r="BX279" s="17"/>
      <c r="BY279" s="17"/>
      <c r="BZ279" s="17"/>
      <c r="CA279" s="17"/>
      <c r="CB279" s="17"/>
      <c r="CC279" s="17"/>
      <c r="CD279" s="17"/>
      <c r="CE279" s="17"/>
      <c r="CF279" s="17"/>
      <c r="CG279" s="17"/>
      <c r="CH279" s="17"/>
      <c r="CI279" s="17"/>
      <c r="CJ279" s="17"/>
      <c r="CK279" s="17"/>
      <c r="CL279" s="17"/>
      <c r="CM279" s="17"/>
      <c r="CN279" s="17"/>
      <c r="CO279" s="17"/>
      <c r="CP279" s="17"/>
      <c r="CQ279" s="17"/>
      <c r="CR279" s="17"/>
      <c r="CS279" s="17"/>
      <c r="CT279" s="17"/>
      <c r="CU279" s="17"/>
      <c r="CV279" s="17"/>
      <c r="CW279" s="17"/>
      <c r="CX279" s="17"/>
    </row>
    <row r="280" spans="1:102"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c r="AM280" s="17"/>
      <c r="AN280" s="17"/>
      <c r="AO280" s="17"/>
      <c r="AP280" s="17"/>
      <c r="AQ280" s="17"/>
      <c r="AR280" s="17"/>
      <c r="AS280" s="17"/>
      <c r="AT280" s="17"/>
      <c r="AU280" s="17"/>
      <c r="AV280" s="17"/>
      <c r="AW280" s="17"/>
      <c r="AX280" s="17"/>
      <c r="AY280" s="17"/>
      <c r="AZ280" s="17"/>
      <c r="BA280" s="17"/>
      <c r="BB280" s="17"/>
      <c r="BC280" s="17"/>
      <c r="BD280" s="17"/>
      <c r="BE280" s="17"/>
      <c r="BF280" s="17"/>
      <c r="BG280" s="17"/>
      <c r="BH280" s="17"/>
      <c r="BI280" s="17"/>
      <c r="BJ280" s="17"/>
      <c r="BK280" s="17"/>
      <c r="BL280" s="17"/>
      <c r="BM280" s="17"/>
      <c r="BN280" s="17"/>
      <c r="BO280" s="17"/>
      <c r="BP280" s="17"/>
      <c r="BQ280" s="17"/>
      <c r="BR280" s="17"/>
      <c r="BS280" s="17"/>
      <c r="BT280" s="17"/>
      <c r="BU280" s="17"/>
      <c r="BV280" s="17"/>
      <c r="BW280" s="17"/>
      <c r="BX280" s="17"/>
      <c r="BY280" s="17"/>
      <c r="BZ280" s="17"/>
      <c r="CA280" s="17"/>
      <c r="CB280" s="17"/>
      <c r="CC280" s="17"/>
      <c r="CD280" s="17"/>
      <c r="CE280" s="17"/>
      <c r="CF280" s="17"/>
      <c r="CG280" s="17"/>
      <c r="CH280" s="17"/>
      <c r="CI280" s="17"/>
      <c r="CJ280" s="17"/>
      <c r="CK280" s="17"/>
      <c r="CL280" s="17"/>
      <c r="CM280" s="17"/>
      <c r="CN280" s="17"/>
      <c r="CO280" s="17"/>
      <c r="CP280" s="17"/>
      <c r="CQ280" s="17"/>
      <c r="CR280" s="17"/>
      <c r="CS280" s="17"/>
      <c r="CT280" s="17"/>
      <c r="CU280" s="17"/>
      <c r="CV280" s="17"/>
      <c r="CW280" s="17"/>
      <c r="CX280" s="17"/>
    </row>
    <row r="281" spans="1:102"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c r="AR281" s="17"/>
      <c r="AS281" s="17"/>
      <c r="AT281" s="17"/>
      <c r="AU281" s="17"/>
      <c r="AV281" s="17"/>
      <c r="AW281" s="17"/>
      <c r="AX281" s="17"/>
      <c r="AY281" s="17"/>
      <c r="AZ281" s="17"/>
      <c r="BA281" s="17"/>
      <c r="BB281" s="17"/>
      <c r="BC281" s="17"/>
      <c r="BD281" s="17"/>
      <c r="BE281" s="17"/>
      <c r="BF281" s="17"/>
      <c r="BG281" s="17"/>
      <c r="BH281" s="17"/>
      <c r="BI281" s="17"/>
      <c r="BJ281" s="17"/>
      <c r="BK281" s="17"/>
      <c r="BL281" s="17"/>
      <c r="BM281" s="17"/>
      <c r="BN281" s="17"/>
      <c r="BO281" s="17"/>
      <c r="BP281" s="17"/>
      <c r="BQ281" s="17"/>
      <c r="BR281" s="17"/>
      <c r="BS281" s="17"/>
      <c r="BT281" s="17"/>
      <c r="BU281" s="17"/>
      <c r="BV281" s="17"/>
      <c r="BW281" s="17"/>
      <c r="BX281" s="17"/>
      <c r="BY281" s="17"/>
      <c r="BZ281" s="17"/>
      <c r="CA281" s="17"/>
      <c r="CB281" s="17"/>
      <c r="CC281" s="17"/>
      <c r="CD281" s="17"/>
      <c r="CE281" s="17"/>
      <c r="CF281" s="17"/>
      <c r="CG281" s="17"/>
      <c r="CH281" s="17"/>
      <c r="CI281" s="17"/>
      <c r="CJ281" s="17"/>
      <c r="CK281" s="17"/>
      <c r="CL281" s="17"/>
      <c r="CM281" s="17"/>
      <c r="CN281" s="17"/>
      <c r="CO281" s="17"/>
      <c r="CP281" s="17"/>
      <c r="CQ281" s="17"/>
      <c r="CR281" s="17"/>
      <c r="CS281" s="17"/>
      <c r="CT281" s="17"/>
      <c r="CU281" s="17"/>
      <c r="CV281" s="17"/>
      <c r="CW281" s="17"/>
      <c r="CX281" s="17"/>
    </row>
    <row r="282" spans="1:102"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c r="AO282" s="17"/>
      <c r="AP282" s="17"/>
      <c r="AQ282" s="17"/>
      <c r="AR282" s="17"/>
      <c r="AS282" s="17"/>
      <c r="AT282" s="17"/>
      <c r="AU282" s="17"/>
      <c r="AV282" s="17"/>
      <c r="AW282" s="17"/>
      <c r="AX282" s="17"/>
      <c r="AY282" s="17"/>
      <c r="AZ282" s="17"/>
      <c r="BA282" s="17"/>
      <c r="BB282" s="17"/>
      <c r="BC282" s="17"/>
      <c r="BD282" s="17"/>
      <c r="BE282" s="17"/>
      <c r="BF282" s="17"/>
      <c r="BG282" s="17"/>
      <c r="BH282" s="17"/>
      <c r="BI282" s="17"/>
      <c r="BJ282" s="17"/>
      <c r="BK282" s="17"/>
      <c r="BL282" s="17"/>
      <c r="BM282" s="17"/>
      <c r="BN282" s="17"/>
      <c r="BO282" s="17"/>
      <c r="BP282" s="17"/>
      <c r="BQ282" s="17"/>
      <c r="BR282" s="17"/>
      <c r="BS282" s="17"/>
      <c r="BT282" s="17"/>
      <c r="BU282" s="17"/>
      <c r="BV282" s="17"/>
      <c r="BW282" s="17"/>
      <c r="BX282" s="17"/>
      <c r="BY282" s="17"/>
      <c r="BZ282" s="17"/>
      <c r="CA282" s="17"/>
      <c r="CB282" s="17"/>
      <c r="CC282" s="17"/>
      <c r="CD282" s="17"/>
      <c r="CE282" s="17"/>
      <c r="CF282" s="17"/>
      <c r="CG282" s="17"/>
      <c r="CH282" s="17"/>
      <c r="CI282" s="17"/>
      <c r="CJ282" s="17"/>
      <c r="CK282" s="17"/>
      <c r="CL282" s="17"/>
      <c r="CM282" s="17"/>
      <c r="CN282" s="17"/>
      <c r="CO282" s="17"/>
      <c r="CP282" s="17"/>
      <c r="CQ282" s="17"/>
      <c r="CR282" s="17"/>
      <c r="CS282" s="17"/>
      <c r="CT282" s="17"/>
      <c r="CU282" s="17"/>
      <c r="CV282" s="17"/>
      <c r="CW282" s="17"/>
      <c r="CX282" s="17"/>
    </row>
    <row r="283" spans="1:102"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c r="AM283" s="17"/>
      <c r="AN283" s="17"/>
      <c r="AO283" s="17"/>
      <c r="AP283" s="17"/>
      <c r="AQ283" s="17"/>
      <c r="AR283" s="17"/>
      <c r="AS283" s="17"/>
      <c r="AT283" s="17"/>
      <c r="AU283" s="17"/>
      <c r="AV283" s="17"/>
      <c r="AW283" s="17"/>
      <c r="AX283" s="17"/>
      <c r="AY283" s="17"/>
      <c r="AZ283" s="17"/>
      <c r="BA283" s="17"/>
      <c r="BB283" s="17"/>
      <c r="BC283" s="17"/>
      <c r="BD283" s="17"/>
      <c r="BE283" s="17"/>
      <c r="BF283" s="17"/>
      <c r="BG283" s="17"/>
      <c r="BH283" s="17"/>
      <c r="BI283" s="17"/>
      <c r="BJ283" s="17"/>
      <c r="BK283" s="17"/>
      <c r="BL283" s="17"/>
      <c r="BM283" s="17"/>
      <c r="BN283" s="17"/>
      <c r="BO283" s="17"/>
      <c r="BP283" s="17"/>
      <c r="BQ283" s="17"/>
      <c r="BR283" s="17"/>
      <c r="BS283" s="17"/>
      <c r="BT283" s="17"/>
      <c r="BU283" s="17"/>
      <c r="BV283" s="17"/>
      <c r="BW283" s="17"/>
      <c r="BX283" s="17"/>
      <c r="BY283" s="17"/>
      <c r="BZ283" s="17"/>
      <c r="CA283" s="17"/>
      <c r="CB283" s="17"/>
      <c r="CC283" s="17"/>
      <c r="CD283" s="17"/>
      <c r="CE283" s="17"/>
      <c r="CF283" s="17"/>
      <c r="CG283" s="17"/>
      <c r="CH283" s="17"/>
      <c r="CI283" s="17"/>
      <c r="CJ283" s="17"/>
      <c r="CK283" s="17"/>
      <c r="CL283" s="17"/>
      <c r="CM283" s="17"/>
      <c r="CN283" s="17"/>
      <c r="CO283" s="17"/>
      <c r="CP283" s="17"/>
      <c r="CQ283" s="17"/>
      <c r="CR283" s="17"/>
      <c r="CS283" s="17"/>
      <c r="CT283" s="17"/>
      <c r="CU283" s="17"/>
      <c r="CV283" s="17"/>
      <c r="CW283" s="17"/>
      <c r="CX283" s="17"/>
    </row>
    <row r="284" spans="1:102"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c r="AM284" s="17"/>
      <c r="AN284" s="17"/>
      <c r="AO284" s="17"/>
      <c r="AP284" s="17"/>
      <c r="AQ284" s="17"/>
      <c r="AR284" s="17"/>
      <c r="AS284" s="17"/>
      <c r="AT284" s="17"/>
      <c r="AU284" s="17"/>
      <c r="AV284" s="17"/>
      <c r="AW284" s="17"/>
      <c r="AX284" s="17"/>
      <c r="AY284" s="17"/>
      <c r="AZ284" s="17"/>
      <c r="BA284" s="17"/>
      <c r="BB284" s="17"/>
      <c r="BC284" s="17"/>
      <c r="BD284" s="17"/>
      <c r="BE284" s="17"/>
      <c r="BF284" s="17"/>
      <c r="BG284" s="17"/>
      <c r="BH284" s="17"/>
      <c r="BI284" s="17"/>
      <c r="BJ284" s="17"/>
      <c r="BK284" s="17"/>
      <c r="BL284" s="17"/>
      <c r="BM284" s="17"/>
      <c r="BN284" s="17"/>
      <c r="BO284" s="17"/>
      <c r="BP284" s="17"/>
      <c r="BQ284" s="17"/>
      <c r="BR284" s="17"/>
      <c r="BS284" s="17"/>
      <c r="BT284" s="17"/>
      <c r="BU284" s="17"/>
      <c r="BV284" s="17"/>
      <c r="BW284" s="17"/>
      <c r="BX284" s="17"/>
      <c r="BY284" s="17"/>
      <c r="BZ284" s="17"/>
      <c r="CA284" s="17"/>
      <c r="CB284" s="17"/>
      <c r="CC284" s="17"/>
      <c r="CD284" s="17"/>
      <c r="CE284" s="17"/>
      <c r="CF284" s="17"/>
      <c r="CG284" s="17"/>
      <c r="CH284" s="17"/>
      <c r="CI284" s="17"/>
      <c r="CJ284" s="17"/>
      <c r="CK284" s="17"/>
      <c r="CL284" s="17"/>
      <c r="CM284" s="17"/>
      <c r="CN284" s="17"/>
      <c r="CO284" s="17"/>
      <c r="CP284" s="17"/>
      <c r="CQ284" s="17"/>
      <c r="CR284" s="17"/>
      <c r="CS284" s="17"/>
      <c r="CT284" s="17"/>
      <c r="CU284" s="17"/>
      <c r="CV284" s="17"/>
      <c r="CW284" s="17"/>
      <c r="CX284" s="17"/>
    </row>
    <row r="285" spans="1:102"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c r="AO285" s="17"/>
      <c r="AP285" s="17"/>
      <c r="AQ285" s="17"/>
      <c r="AR285" s="17"/>
      <c r="AS285" s="17"/>
      <c r="AT285" s="17"/>
      <c r="AU285" s="17"/>
      <c r="AV285" s="17"/>
      <c r="AW285" s="17"/>
      <c r="AX285" s="17"/>
      <c r="AY285" s="17"/>
      <c r="AZ285" s="17"/>
      <c r="BA285" s="17"/>
      <c r="BB285" s="17"/>
      <c r="BC285" s="17"/>
      <c r="BD285" s="17"/>
      <c r="BE285" s="17"/>
      <c r="BF285" s="17"/>
      <c r="BG285" s="17"/>
      <c r="BH285" s="17"/>
      <c r="BI285" s="17"/>
      <c r="BJ285" s="17"/>
      <c r="BK285" s="17"/>
      <c r="BL285" s="17"/>
      <c r="BM285" s="17"/>
      <c r="BN285" s="17"/>
      <c r="BO285" s="17"/>
      <c r="BP285" s="17"/>
      <c r="BQ285" s="17"/>
      <c r="BR285" s="17"/>
      <c r="BS285" s="17"/>
      <c r="BT285" s="17"/>
      <c r="BU285" s="17"/>
      <c r="BV285" s="17"/>
      <c r="BW285" s="17"/>
      <c r="BX285" s="17"/>
      <c r="BY285" s="17"/>
      <c r="BZ285" s="17"/>
      <c r="CA285" s="17"/>
      <c r="CB285" s="17"/>
      <c r="CC285" s="17"/>
      <c r="CD285" s="17"/>
      <c r="CE285" s="17"/>
      <c r="CF285" s="17"/>
      <c r="CG285" s="17"/>
      <c r="CH285" s="17"/>
      <c r="CI285" s="17"/>
      <c r="CJ285" s="17"/>
      <c r="CK285" s="17"/>
      <c r="CL285" s="17"/>
      <c r="CM285" s="17"/>
      <c r="CN285" s="17"/>
      <c r="CO285" s="17"/>
      <c r="CP285" s="17"/>
      <c r="CQ285" s="17"/>
      <c r="CR285" s="17"/>
      <c r="CS285" s="17"/>
      <c r="CT285" s="17"/>
      <c r="CU285" s="17"/>
      <c r="CV285" s="17"/>
      <c r="CW285" s="17"/>
      <c r="CX285" s="17"/>
    </row>
    <row r="286" spans="1:102"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c r="AM286" s="17"/>
      <c r="AN286" s="17"/>
      <c r="AO286" s="17"/>
      <c r="AP286" s="17"/>
      <c r="AQ286" s="17"/>
      <c r="AR286" s="17"/>
      <c r="AS286" s="17"/>
      <c r="AT286" s="17"/>
      <c r="AU286" s="17"/>
      <c r="AV286" s="17"/>
      <c r="AW286" s="17"/>
      <c r="AX286" s="17"/>
      <c r="AY286" s="17"/>
      <c r="AZ286" s="17"/>
      <c r="BA286" s="17"/>
      <c r="BB286" s="17"/>
      <c r="BC286" s="17"/>
      <c r="BD286" s="17"/>
      <c r="BE286" s="17"/>
      <c r="BF286" s="17"/>
      <c r="BG286" s="17"/>
      <c r="BH286" s="17"/>
      <c r="BI286" s="17"/>
      <c r="BJ286" s="17"/>
      <c r="BK286" s="17"/>
      <c r="BL286" s="17"/>
      <c r="BM286" s="17"/>
      <c r="BN286" s="17"/>
      <c r="BO286" s="17"/>
      <c r="BP286" s="17"/>
      <c r="BQ286" s="17"/>
      <c r="BR286" s="17"/>
      <c r="BS286" s="17"/>
      <c r="BT286" s="17"/>
      <c r="BU286" s="17"/>
      <c r="BV286" s="17"/>
      <c r="BW286" s="17"/>
      <c r="BX286" s="17"/>
      <c r="BY286" s="17"/>
      <c r="BZ286" s="17"/>
      <c r="CA286" s="17"/>
      <c r="CB286" s="17"/>
      <c r="CC286" s="17"/>
      <c r="CD286" s="17"/>
      <c r="CE286" s="17"/>
      <c r="CF286" s="17"/>
      <c r="CG286" s="17"/>
      <c r="CH286" s="17"/>
      <c r="CI286" s="17"/>
      <c r="CJ286" s="17"/>
      <c r="CK286" s="17"/>
      <c r="CL286" s="17"/>
      <c r="CM286" s="17"/>
      <c r="CN286" s="17"/>
      <c r="CO286" s="17"/>
      <c r="CP286" s="17"/>
      <c r="CQ286" s="17"/>
      <c r="CR286" s="17"/>
      <c r="CS286" s="17"/>
      <c r="CT286" s="17"/>
      <c r="CU286" s="17"/>
      <c r="CV286" s="17"/>
      <c r="CW286" s="17"/>
      <c r="CX286" s="17"/>
    </row>
    <row r="287" spans="1:102"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c r="AM287" s="17"/>
      <c r="AN287" s="17"/>
      <c r="AO287" s="17"/>
      <c r="AP287" s="17"/>
      <c r="AQ287" s="17"/>
      <c r="AR287" s="17"/>
      <c r="AS287" s="17"/>
      <c r="AT287" s="17"/>
      <c r="AU287" s="17"/>
      <c r="AV287" s="17"/>
      <c r="AW287" s="17"/>
      <c r="AX287" s="17"/>
      <c r="AY287" s="17"/>
      <c r="AZ287" s="17"/>
      <c r="BA287" s="17"/>
      <c r="BB287" s="17"/>
      <c r="BC287" s="17"/>
      <c r="BD287" s="17"/>
      <c r="BE287" s="17"/>
      <c r="BF287" s="17"/>
      <c r="BG287" s="17"/>
      <c r="BH287" s="17"/>
      <c r="BI287" s="17"/>
      <c r="BJ287" s="17"/>
      <c r="BK287" s="17"/>
      <c r="BL287" s="17"/>
      <c r="BM287" s="17"/>
      <c r="BN287" s="17"/>
      <c r="BO287" s="17"/>
      <c r="BP287" s="17"/>
      <c r="BQ287" s="17"/>
      <c r="BR287" s="17"/>
      <c r="BS287" s="17"/>
      <c r="BT287" s="17"/>
      <c r="BU287" s="17"/>
      <c r="BV287" s="17"/>
      <c r="BW287" s="17"/>
      <c r="BX287" s="17"/>
      <c r="BY287" s="17"/>
      <c r="BZ287" s="17"/>
      <c r="CA287" s="17"/>
      <c r="CB287" s="17"/>
      <c r="CC287" s="17"/>
      <c r="CD287" s="17"/>
      <c r="CE287" s="17"/>
      <c r="CF287" s="17"/>
      <c r="CG287" s="17"/>
      <c r="CH287" s="17"/>
      <c r="CI287" s="17"/>
      <c r="CJ287" s="17"/>
      <c r="CK287" s="17"/>
      <c r="CL287" s="17"/>
      <c r="CM287" s="17"/>
      <c r="CN287" s="17"/>
      <c r="CO287" s="17"/>
      <c r="CP287" s="17"/>
      <c r="CQ287" s="17"/>
      <c r="CR287" s="17"/>
      <c r="CS287" s="17"/>
      <c r="CT287" s="17"/>
      <c r="CU287" s="17"/>
      <c r="CV287" s="17"/>
      <c r="CW287" s="17"/>
      <c r="CX287" s="17"/>
    </row>
    <row r="288" spans="1:102"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c r="AM288" s="17"/>
      <c r="AN288" s="17"/>
      <c r="AO288" s="17"/>
      <c r="AP288" s="17"/>
      <c r="AQ288" s="17"/>
      <c r="AR288" s="17"/>
      <c r="AS288" s="17"/>
      <c r="AT288" s="17"/>
      <c r="AU288" s="17"/>
      <c r="AV288" s="17"/>
      <c r="AW288" s="17"/>
      <c r="AX288" s="17"/>
      <c r="AY288" s="17"/>
      <c r="AZ288" s="17"/>
      <c r="BA288" s="17"/>
      <c r="BB288" s="17"/>
      <c r="BC288" s="17"/>
      <c r="BD288" s="17"/>
      <c r="BE288" s="17"/>
      <c r="BF288" s="17"/>
      <c r="BG288" s="17"/>
      <c r="BH288" s="17"/>
      <c r="BI288" s="17"/>
      <c r="BJ288" s="17"/>
      <c r="BK288" s="17"/>
      <c r="BL288" s="17"/>
      <c r="BM288" s="17"/>
      <c r="BN288" s="17"/>
      <c r="BO288" s="17"/>
      <c r="BP288" s="17"/>
      <c r="BQ288" s="17"/>
      <c r="BR288" s="17"/>
      <c r="BS288" s="17"/>
      <c r="BT288" s="17"/>
      <c r="BU288" s="17"/>
      <c r="BV288" s="17"/>
      <c r="BW288" s="17"/>
      <c r="BX288" s="17"/>
      <c r="BY288" s="17"/>
      <c r="BZ288" s="17"/>
      <c r="CA288" s="17"/>
      <c r="CB288" s="17"/>
      <c r="CC288" s="17"/>
      <c r="CD288" s="17"/>
      <c r="CE288" s="17"/>
      <c r="CF288" s="17"/>
      <c r="CG288" s="17"/>
      <c r="CH288" s="17"/>
      <c r="CI288" s="17"/>
      <c r="CJ288" s="17"/>
      <c r="CK288" s="17"/>
      <c r="CL288" s="17"/>
      <c r="CM288" s="17"/>
      <c r="CN288" s="17"/>
      <c r="CO288" s="17"/>
      <c r="CP288" s="17"/>
      <c r="CQ288" s="17"/>
      <c r="CR288" s="17"/>
      <c r="CS288" s="17"/>
      <c r="CT288" s="17"/>
      <c r="CU288" s="17"/>
      <c r="CV288" s="17"/>
      <c r="CW288" s="17"/>
      <c r="CX288" s="17"/>
    </row>
    <row r="289" spans="1:102"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c r="AM289" s="17"/>
      <c r="AN289" s="17"/>
      <c r="AO289" s="17"/>
      <c r="AP289" s="17"/>
      <c r="AQ289" s="17"/>
      <c r="AR289" s="17"/>
      <c r="AS289" s="17"/>
      <c r="AT289" s="17"/>
      <c r="AU289" s="17"/>
      <c r="AV289" s="17"/>
      <c r="AW289" s="17"/>
      <c r="AX289" s="17"/>
      <c r="AY289" s="17"/>
      <c r="AZ289" s="17"/>
      <c r="BA289" s="17"/>
      <c r="BB289" s="17"/>
      <c r="BC289" s="17"/>
      <c r="BD289" s="17"/>
      <c r="BE289" s="17"/>
      <c r="BF289" s="17"/>
      <c r="BG289" s="17"/>
      <c r="BH289" s="17"/>
      <c r="BI289" s="17"/>
      <c r="BJ289" s="17"/>
      <c r="BK289" s="17"/>
      <c r="BL289" s="17"/>
      <c r="BM289" s="17"/>
      <c r="BN289" s="17"/>
      <c r="BO289" s="17"/>
      <c r="BP289" s="17"/>
      <c r="BQ289" s="17"/>
      <c r="BR289" s="17"/>
      <c r="BS289" s="17"/>
      <c r="BT289" s="17"/>
      <c r="BU289" s="17"/>
      <c r="BV289" s="17"/>
      <c r="BW289" s="17"/>
      <c r="BX289" s="17"/>
      <c r="BY289" s="17"/>
      <c r="BZ289" s="17"/>
      <c r="CA289" s="17"/>
      <c r="CB289" s="17"/>
      <c r="CC289" s="17"/>
      <c r="CD289" s="17"/>
      <c r="CE289" s="17"/>
      <c r="CF289" s="17"/>
      <c r="CG289" s="17"/>
      <c r="CH289" s="17"/>
      <c r="CI289" s="17"/>
      <c r="CJ289" s="17"/>
      <c r="CK289" s="17"/>
      <c r="CL289" s="17"/>
      <c r="CM289" s="17"/>
      <c r="CN289" s="17"/>
      <c r="CO289" s="17"/>
      <c r="CP289" s="17"/>
      <c r="CQ289" s="17"/>
      <c r="CR289" s="17"/>
      <c r="CS289" s="17"/>
      <c r="CT289" s="17"/>
      <c r="CU289" s="17"/>
      <c r="CV289" s="17"/>
      <c r="CW289" s="17"/>
      <c r="CX289" s="17"/>
    </row>
    <row r="290" spans="1:102"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17"/>
      <c r="AN290" s="17"/>
      <c r="AO290" s="17"/>
      <c r="AP290" s="17"/>
      <c r="AQ290" s="17"/>
      <c r="AR290" s="17"/>
      <c r="AS290" s="17"/>
      <c r="AT290" s="17"/>
      <c r="AU290" s="17"/>
      <c r="AV290" s="17"/>
      <c r="AW290" s="17"/>
      <c r="AX290" s="17"/>
      <c r="AY290" s="17"/>
      <c r="AZ290" s="17"/>
      <c r="BA290" s="17"/>
      <c r="BB290" s="17"/>
      <c r="BC290" s="17"/>
      <c r="BD290" s="17"/>
      <c r="BE290" s="17"/>
      <c r="BF290" s="17"/>
      <c r="BG290" s="17"/>
      <c r="BH290" s="17"/>
      <c r="BI290" s="17"/>
      <c r="BJ290" s="17"/>
      <c r="BK290" s="17"/>
      <c r="BL290" s="17"/>
      <c r="BM290" s="17"/>
      <c r="BN290" s="17"/>
      <c r="BO290" s="17"/>
      <c r="BP290" s="17"/>
      <c r="BQ290" s="17"/>
      <c r="BR290" s="17"/>
      <c r="BS290" s="17"/>
      <c r="BT290" s="17"/>
      <c r="BU290" s="17"/>
      <c r="BV290" s="17"/>
      <c r="BW290" s="17"/>
      <c r="BX290" s="17"/>
      <c r="BY290" s="17"/>
      <c r="BZ290" s="17"/>
      <c r="CA290" s="17"/>
      <c r="CB290" s="17"/>
      <c r="CC290" s="17"/>
      <c r="CD290" s="17"/>
      <c r="CE290" s="17"/>
      <c r="CF290" s="17"/>
      <c r="CG290" s="17"/>
      <c r="CH290" s="17"/>
      <c r="CI290" s="17"/>
      <c r="CJ290" s="17"/>
      <c r="CK290" s="17"/>
      <c r="CL290" s="17"/>
      <c r="CM290" s="17"/>
      <c r="CN290" s="17"/>
      <c r="CO290" s="17"/>
      <c r="CP290" s="17"/>
      <c r="CQ290" s="17"/>
      <c r="CR290" s="17"/>
      <c r="CS290" s="17"/>
      <c r="CT290" s="17"/>
      <c r="CU290" s="17"/>
      <c r="CV290" s="17"/>
      <c r="CW290" s="17"/>
      <c r="CX290" s="17"/>
    </row>
    <row r="291" spans="1:102"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c r="AM291" s="17"/>
      <c r="AN291" s="17"/>
      <c r="AO291" s="17"/>
      <c r="AP291" s="17"/>
      <c r="AQ291" s="17"/>
      <c r="AR291" s="17"/>
      <c r="AS291" s="17"/>
      <c r="AT291" s="17"/>
      <c r="AU291" s="17"/>
      <c r="AV291" s="17"/>
      <c r="AW291" s="17"/>
      <c r="AX291" s="17"/>
      <c r="AY291" s="17"/>
      <c r="AZ291" s="17"/>
      <c r="BA291" s="17"/>
      <c r="BB291" s="17"/>
      <c r="BC291" s="17"/>
      <c r="BD291" s="17"/>
      <c r="BE291" s="17"/>
      <c r="BF291" s="17"/>
      <c r="BG291" s="17"/>
      <c r="BH291" s="17"/>
      <c r="BI291" s="17"/>
      <c r="BJ291" s="17"/>
      <c r="BK291" s="17"/>
      <c r="BL291" s="17"/>
      <c r="BM291" s="17"/>
      <c r="BN291" s="17"/>
      <c r="BO291" s="17"/>
      <c r="BP291" s="17"/>
      <c r="BQ291" s="17"/>
      <c r="BR291" s="17"/>
      <c r="BS291" s="17"/>
      <c r="BT291" s="17"/>
      <c r="BU291" s="17"/>
      <c r="BV291" s="17"/>
      <c r="BW291" s="17"/>
      <c r="BX291" s="17"/>
      <c r="BY291" s="17"/>
      <c r="BZ291" s="17"/>
      <c r="CA291" s="17"/>
      <c r="CB291" s="17"/>
      <c r="CC291" s="17"/>
      <c r="CD291" s="17"/>
      <c r="CE291" s="17"/>
      <c r="CF291" s="17"/>
      <c r="CG291" s="17"/>
      <c r="CH291" s="17"/>
      <c r="CI291" s="17"/>
      <c r="CJ291" s="17"/>
      <c r="CK291" s="17"/>
      <c r="CL291" s="17"/>
      <c r="CM291" s="17"/>
      <c r="CN291" s="17"/>
      <c r="CO291" s="17"/>
      <c r="CP291" s="17"/>
      <c r="CQ291" s="17"/>
      <c r="CR291" s="17"/>
      <c r="CS291" s="17"/>
      <c r="CT291" s="17"/>
      <c r="CU291" s="17"/>
      <c r="CV291" s="17"/>
      <c r="CW291" s="17"/>
      <c r="CX291" s="17"/>
    </row>
    <row r="292" spans="1:102"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c r="AM292" s="17"/>
      <c r="AN292" s="17"/>
      <c r="AO292" s="17"/>
      <c r="AP292" s="17"/>
      <c r="AQ292" s="17"/>
      <c r="AR292" s="17"/>
      <c r="AS292" s="17"/>
      <c r="AT292" s="17"/>
      <c r="AU292" s="17"/>
      <c r="AV292" s="17"/>
      <c r="AW292" s="17"/>
      <c r="AX292" s="17"/>
      <c r="AY292" s="17"/>
      <c r="AZ292" s="17"/>
      <c r="BA292" s="17"/>
      <c r="BB292" s="17"/>
      <c r="BC292" s="17"/>
      <c r="BD292" s="17"/>
      <c r="BE292" s="17"/>
      <c r="BF292" s="17"/>
      <c r="BG292" s="17"/>
      <c r="BH292" s="17"/>
      <c r="BI292" s="17"/>
      <c r="BJ292" s="17"/>
      <c r="BK292" s="17"/>
      <c r="BL292" s="17"/>
      <c r="BM292" s="17"/>
      <c r="BN292" s="17"/>
      <c r="BO292" s="17"/>
      <c r="BP292" s="17"/>
      <c r="BQ292" s="17"/>
      <c r="BR292" s="17"/>
      <c r="BS292" s="17"/>
      <c r="BT292" s="17"/>
      <c r="BU292" s="17"/>
      <c r="BV292" s="17"/>
      <c r="BW292" s="17"/>
      <c r="BX292" s="17"/>
      <c r="BY292" s="17"/>
      <c r="BZ292" s="17"/>
      <c r="CA292" s="17"/>
      <c r="CB292" s="17"/>
      <c r="CC292" s="17"/>
      <c r="CD292" s="17"/>
      <c r="CE292" s="17"/>
      <c r="CF292" s="17"/>
      <c r="CG292" s="17"/>
      <c r="CH292" s="17"/>
      <c r="CI292" s="17"/>
      <c r="CJ292" s="17"/>
      <c r="CK292" s="17"/>
      <c r="CL292" s="17"/>
      <c r="CM292" s="17"/>
      <c r="CN292" s="17"/>
      <c r="CO292" s="17"/>
      <c r="CP292" s="17"/>
      <c r="CQ292" s="17"/>
      <c r="CR292" s="17"/>
      <c r="CS292" s="17"/>
      <c r="CT292" s="17"/>
      <c r="CU292" s="17"/>
      <c r="CV292" s="17"/>
      <c r="CW292" s="17"/>
      <c r="CX292" s="17"/>
    </row>
    <row r="293" spans="1:102"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c r="AM293" s="17"/>
      <c r="AN293" s="17"/>
      <c r="AO293" s="17"/>
      <c r="AP293" s="17"/>
      <c r="AQ293" s="17"/>
      <c r="AR293" s="17"/>
      <c r="AS293" s="17"/>
      <c r="AT293" s="17"/>
      <c r="AU293" s="17"/>
      <c r="AV293" s="17"/>
      <c r="AW293" s="17"/>
      <c r="AX293" s="17"/>
      <c r="AY293" s="17"/>
      <c r="AZ293" s="17"/>
      <c r="BA293" s="17"/>
      <c r="BB293" s="17"/>
      <c r="BC293" s="17"/>
      <c r="BD293" s="17"/>
      <c r="BE293" s="17"/>
      <c r="BF293" s="17"/>
      <c r="BG293" s="17"/>
      <c r="BH293" s="17"/>
      <c r="BI293" s="17"/>
      <c r="BJ293" s="17"/>
      <c r="BK293" s="17"/>
      <c r="BL293" s="17"/>
      <c r="BM293" s="17"/>
      <c r="BN293" s="17"/>
      <c r="BO293" s="17"/>
      <c r="BP293" s="17"/>
      <c r="BQ293" s="17"/>
      <c r="BR293" s="17"/>
      <c r="BS293" s="17"/>
      <c r="BT293" s="17"/>
      <c r="BU293" s="17"/>
      <c r="BV293" s="17"/>
      <c r="BW293" s="17"/>
      <c r="BX293" s="17"/>
      <c r="BY293" s="17"/>
      <c r="BZ293" s="17"/>
      <c r="CA293" s="17"/>
      <c r="CB293" s="17"/>
      <c r="CC293" s="17"/>
      <c r="CD293" s="17"/>
      <c r="CE293" s="17"/>
      <c r="CF293" s="17"/>
      <c r="CG293" s="17"/>
      <c r="CH293" s="17"/>
      <c r="CI293" s="17"/>
      <c r="CJ293" s="17"/>
      <c r="CK293" s="17"/>
      <c r="CL293" s="17"/>
      <c r="CM293" s="17"/>
      <c r="CN293" s="17"/>
      <c r="CO293" s="17"/>
      <c r="CP293" s="17"/>
      <c r="CQ293" s="17"/>
      <c r="CR293" s="17"/>
      <c r="CS293" s="17"/>
      <c r="CT293" s="17"/>
      <c r="CU293" s="17"/>
      <c r="CV293" s="17"/>
      <c r="CW293" s="17"/>
      <c r="CX293" s="17"/>
    </row>
    <row r="294" spans="1:102"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c r="AM294" s="17"/>
      <c r="AN294" s="17"/>
      <c r="AO294" s="17"/>
      <c r="AP294" s="17"/>
      <c r="AQ294" s="17"/>
      <c r="AR294" s="17"/>
      <c r="AS294" s="17"/>
      <c r="AT294" s="17"/>
      <c r="AU294" s="17"/>
      <c r="AV294" s="17"/>
      <c r="AW294" s="17"/>
      <c r="AX294" s="17"/>
      <c r="AY294" s="17"/>
      <c r="AZ294" s="17"/>
      <c r="BA294" s="17"/>
      <c r="BB294" s="17"/>
      <c r="BC294" s="17"/>
      <c r="BD294" s="17"/>
      <c r="BE294" s="17"/>
      <c r="BF294" s="17"/>
      <c r="BG294" s="17"/>
      <c r="BH294" s="17"/>
      <c r="BI294" s="17"/>
      <c r="BJ294" s="17"/>
      <c r="BK294" s="17"/>
      <c r="BL294" s="17"/>
      <c r="BM294" s="17"/>
      <c r="BN294" s="17"/>
      <c r="BO294" s="17"/>
      <c r="BP294" s="17"/>
      <c r="BQ294" s="17"/>
      <c r="BR294" s="17"/>
      <c r="BS294" s="17"/>
      <c r="BT294" s="17"/>
      <c r="BU294" s="17"/>
      <c r="BV294" s="17"/>
      <c r="BW294" s="17"/>
      <c r="BX294" s="17"/>
      <c r="BY294" s="17"/>
      <c r="BZ294" s="17"/>
      <c r="CA294" s="17"/>
      <c r="CB294" s="17"/>
      <c r="CC294" s="17"/>
      <c r="CD294" s="17"/>
      <c r="CE294" s="17"/>
      <c r="CF294" s="17"/>
      <c r="CG294" s="17"/>
      <c r="CH294" s="17"/>
      <c r="CI294" s="17"/>
      <c r="CJ294" s="17"/>
      <c r="CK294" s="17"/>
      <c r="CL294" s="17"/>
      <c r="CM294" s="17"/>
      <c r="CN294" s="17"/>
      <c r="CO294" s="17"/>
      <c r="CP294" s="17"/>
      <c r="CQ294" s="17"/>
      <c r="CR294" s="17"/>
      <c r="CS294" s="17"/>
      <c r="CT294" s="17"/>
      <c r="CU294" s="17"/>
      <c r="CV294" s="17"/>
      <c r="CW294" s="17"/>
      <c r="CX294" s="17"/>
    </row>
    <row r="295" spans="1:102"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c r="AM295" s="17"/>
      <c r="AN295" s="17"/>
      <c r="AO295" s="17"/>
      <c r="AP295" s="17"/>
      <c r="AQ295" s="17"/>
      <c r="AR295" s="17"/>
      <c r="AS295" s="17"/>
      <c r="AT295" s="17"/>
      <c r="AU295" s="17"/>
      <c r="AV295" s="17"/>
      <c r="AW295" s="17"/>
      <c r="AX295" s="17"/>
      <c r="AY295" s="17"/>
      <c r="AZ295" s="17"/>
      <c r="BA295" s="17"/>
      <c r="BB295" s="17"/>
      <c r="BC295" s="17"/>
      <c r="BD295" s="17"/>
      <c r="BE295" s="17"/>
      <c r="BF295" s="17"/>
      <c r="BG295" s="17"/>
      <c r="BH295" s="17"/>
      <c r="BI295" s="17"/>
      <c r="BJ295" s="17"/>
      <c r="BK295" s="17"/>
      <c r="BL295" s="17"/>
      <c r="BM295" s="17"/>
      <c r="BN295" s="17"/>
      <c r="BO295" s="17"/>
      <c r="BP295" s="17"/>
      <c r="BQ295" s="17"/>
      <c r="BR295" s="17"/>
      <c r="BS295" s="17"/>
      <c r="BT295" s="17"/>
      <c r="BU295" s="17"/>
      <c r="BV295" s="17"/>
      <c r="BW295" s="17"/>
      <c r="BX295" s="17"/>
      <c r="BY295" s="17"/>
      <c r="BZ295" s="17"/>
      <c r="CA295" s="17"/>
      <c r="CB295" s="17"/>
      <c r="CC295" s="17"/>
      <c r="CD295" s="17"/>
      <c r="CE295" s="17"/>
      <c r="CF295" s="17"/>
      <c r="CG295" s="17"/>
      <c r="CH295" s="17"/>
      <c r="CI295" s="17"/>
      <c r="CJ295" s="17"/>
      <c r="CK295" s="17"/>
      <c r="CL295" s="17"/>
      <c r="CM295" s="17"/>
      <c r="CN295" s="17"/>
      <c r="CO295" s="17"/>
      <c r="CP295" s="17"/>
      <c r="CQ295" s="17"/>
      <c r="CR295" s="17"/>
      <c r="CS295" s="17"/>
      <c r="CT295" s="17"/>
      <c r="CU295" s="17"/>
      <c r="CV295" s="17"/>
      <c r="CW295" s="17"/>
      <c r="CX295" s="17"/>
    </row>
    <row r="296" spans="1:102"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c r="AM296" s="17"/>
      <c r="AN296" s="17"/>
      <c r="AO296" s="17"/>
      <c r="AP296" s="17"/>
      <c r="AQ296" s="17"/>
      <c r="AR296" s="17"/>
      <c r="AS296" s="17"/>
      <c r="AT296" s="17"/>
      <c r="AU296" s="17"/>
      <c r="AV296" s="17"/>
      <c r="AW296" s="17"/>
      <c r="AX296" s="17"/>
      <c r="AY296" s="17"/>
      <c r="AZ296" s="17"/>
      <c r="BA296" s="17"/>
      <c r="BB296" s="17"/>
      <c r="BC296" s="17"/>
      <c r="BD296" s="17"/>
      <c r="BE296" s="17"/>
      <c r="BF296" s="17"/>
      <c r="BG296" s="17"/>
      <c r="BH296" s="17"/>
      <c r="BI296" s="17"/>
      <c r="BJ296" s="17"/>
      <c r="BK296" s="17"/>
      <c r="BL296" s="17"/>
      <c r="BM296" s="17"/>
      <c r="BN296" s="17"/>
      <c r="BO296" s="17"/>
      <c r="BP296" s="17"/>
      <c r="BQ296" s="17"/>
      <c r="BR296" s="17"/>
      <c r="BS296" s="17"/>
      <c r="BT296" s="17"/>
      <c r="BU296" s="17"/>
      <c r="BV296" s="17"/>
      <c r="BW296" s="17"/>
      <c r="BX296" s="17"/>
      <c r="BY296" s="17"/>
      <c r="BZ296" s="17"/>
      <c r="CA296" s="17"/>
      <c r="CB296" s="17"/>
      <c r="CC296" s="17"/>
      <c r="CD296" s="17"/>
      <c r="CE296" s="17"/>
      <c r="CF296" s="17"/>
      <c r="CG296" s="17"/>
      <c r="CH296" s="17"/>
      <c r="CI296" s="17"/>
      <c r="CJ296" s="17"/>
      <c r="CK296" s="17"/>
      <c r="CL296" s="17"/>
      <c r="CM296" s="17"/>
      <c r="CN296" s="17"/>
      <c r="CO296" s="17"/>
      <c r="CP296" s="17"/>
      <c r="CQ296" s="17"/>
      <c r="CR296" s="17"/>
      <c r="CS296" s="17"/>
      <c r="CT296" s="17"/>
      <c r="CU296" s="17"/>
      <c r="CV296" s="17"/>
      <c r="CW296" s="17"/>
      <c r="CX296" s="17"/>
    </row>
    <row r="297" spans="1:102"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c r="AM297" s="17"/>
      <c r="AN297" s="17"/>
      <c r="AO297" s="17"/>
      <c r="AP297" s="17"/>
      <c r="AQ297" s="17"/>
      <c r="AR297" s="17"/>
      <c r="AS297" s="17"/>
      <c r="AT297" s="17"/>
      <c r="AU297" s="17"/>
      <c r="AV297" s="17"/>
      <c r="AW297" s="17"/>
      <c r="AX297" s="17"/>
      <c r="AY297" s="17"/>
      <c r="AZ297" s="17"/>
      <c r="BA297" s="17"/>
      <c r="BB297" s="17"/>
      <c r="BC297" s="17"/>
      <c r="BD297" s="17"/>
      <c r="BE297" s="17"/>
      <c r="BF297" s="17"/>
      <c r="BG297" s="17"/>
      <c r="BH297" s="17"/>
      <c r="BI297" s="17"/>
      <c r="BJ297" s="17"/>
      <c r="BK297" s="17"/>
      <c r="BL297" s="17"/>
      <c r="BM297" s="17"/>
      <c r="BN297" s="17"/>
      <c r="BO297" s="17"/>
      <c r="BP297" s="17"/>
      <c r="BQ297" s="17"/>
      <c r="BR297" s="17"/>
      <c r="BS297" s="17"/>
      <c r="BT297" s="17"/>
      <c r="BU297" s="17"/>
      <c r="BV297" s="17"/>
      <c r="BW297" s="17"/>
      <c r="BX297" s="17"/>
      <c r="BY297" s="17"/>
      <c r="BZ297" s="17"/>
      <c r="CA297" s="17"/>
      <c r="CB297" s="17"/>
      <c r="CC297" s="17"/>
      <c r="CD297" s="17"/>
      <c r="CE297" s="17"/>
      <c r="CF297" s="17"/>
      <c r="CG297" s="17"/>
      <c r="CH297" s="17"/>
      <c r="CI297" s="17"/>
      <c r="CJ297" s="17"/>
      <c r="CK297" s="17"/>
      <c r="CL297" s="17"/>
      <c r="CM297" s="17"/>
      <c r="CN297" s="17"/>
      <c r="CO297" s="17"/>
      <c r="CP297" s="17"/>
      <c r="CQ297" s="17"/>
      <c r="CR297" s="17"/>
      <c r="CS297" s="17"/>
      <c r="CT297" s="17"/>
      <c r="CU297" s="17"/>
      <c r="CV297" s="17"/>
      <c r="CW297" s="17"/>
      <c r="CX297" s="17"/>
    </row>
    <row r="298" spans="1:102"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c r="AM298" s="17"/>
      <c r="AN298" s="17"/>
      <c r="AO298" s="17"/>
      <c r="AP298" s="17"/>
      <c r="AQ298" s="17"/>
      <c r="AR298" s="17"/>
      <c r="AS298" s="17"/>
      <c r="AT298" s="17"/>
      <c r="AU298" s="17"/>
      <c r="AV298" s="17"/>
      <c r="AW298" s="17"/>
      <c r="AX298" s="17"/>
      <c r="AY298" s="17"/>
      <c r="AZ298" s="17"/>
      <c r="BA298" s="17"/>
      <c r="BB298" s="17"/>
      <c r="BC298" s="17"/>
      <c r="BD298" s="17"/>
      <c r="BE298" s="17"/>
      <c r="BF298" s="17"/>
      <c r="BG298" s="17"/>
      <c r="BH298" s="17"/>
      <c r="BI298" s="17"/>
      <c r="BJ298" s="17"/>
      <c r="BK298" s="17"/>
      <c r="BL298" s="17"/>
      <c r="BM298" s="17"/>
      <c r="BN298" s="17"/>
      <c r="BO298" s="17"/>
      <c r="BP298" s="17"/>
      <c r="BQ298" s="17"/>
      <c r="BR298" s="17"/>
      <c r="BS298" s="17"/>
      <c r="BT298" s="17"/>
      <c r="BU298" s="17"/>
      <c r="BV298" s="17"/>
      <c r="BW298" s="17"/>
      <c r="BX298" s="17"/>
      <c r="BY298" s="17"/>
      <c r="BZ298" s="17"/>
      <c r="CA298" s="17"/>
      <c r="CB298" s="17"/>
      <c r="CC298" s="17"/>
      <c r="CD298" s="17"/>
      <c r="CE298" s="17"/>
      <c r="CF298" s="17"/>
      <c r="CG298" s="17"/>
      <c r="CH298" s="17"/>
      <c r="CI298" s="17"/>
      <c r="CJ298" s="17"/>
      <c r="CK298" s="17"/>
      <c r="CL298" s="17"/>
      <c r="CM298" s="17"/>
      <c r="CN298" s="17"/>
      <c r="CO298" s="17"/>
      <c r="CP298" s="17"/>
      <c r="CQ298" s="17"/>
      <c r="CR298" s="17"/>
      <c r="CS298" s="17"/>
      <c r="CT298" s="17"/>
      <c r="CU298" s="17"/>
      <c r="CV298" s="17"/>
      <c r="CW298" s="17"/>
      <c r="CX298" s="17"/>
    </row>
    <row r="299" spans="1:102"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c r="AM299" s="17"/>
      <c r="AN299" s="17"/>
      <c r="AO299" s="17"/>
      <c r="AP299" s="17"/>
      <c r="AQ299" s="17"/>
      <c r="AR299" s="17"/>
      <c r="AS299" s="17"/>
      <c r="AT299" s="17"/>
      <c r="AU299" s="17"/>
      <c r="AV299" s="17"/>
      <c r="AW299" s="17"/>
      <c r="AX299" s="17"/>
      <c r="AY299" s="17"/>
      <c r="AZ299" s="17"/>
      <c r="BA299" s="17"/>
      <c r="BB299" s="17"/>
      <c r="BC299" s="17"/>
      <c r="BD299" s="17"/>
      <c r="BE299" s="17"/>
      <c r="BF299" s="17"/>
      <c r="BG299" s="17"/>
      <c r="BH299" s="17"/>
      <c r="BI299" s="17"/>
      <c r="BJ299" s="17"/>
      <c r="BK299" s="17"/>
      <c r="BL299" s="17"/>
      <c r="BM299" s="17"/>
      <c r="BN299" s="17"/>
      <c r="BO299" s="17"/>
      <c r="BP299" s="17"/>
      <c r="BQ299" s="17"/>
      <c r="BR299" s="17"/>
      <c r="BS299" s="17"/>
      <c r="BT299" s="17"/>
      <c r="BU299" s="17"/>
      <c r="BV299" s="17"/>
      <c r="BW299" s="17"/>
      <c r="BX299" s="17"/>
      <c r="BY299" s="17"/>
      <c r="BZ299" s="17"/>
      <c r="CA299" s="17"/>
      <c r="CB299" s="17"/>
      <c r="CC299" s="17"/>
      <c r="CD299" s="17"/>
      <c r="CE299" s="17"/>
      <c r="CF299" s="17"/>
      <c r="CG299" s="17"/>
      <c r="CH299" s="17"/>
      <c r="CI299" s="17"/>
      <c r="CJ299" s="17"/>
      <c r="CK299" s="17"/>
      <c r="CL299" s="17"/>
      <c r="CM299" s="17"/>
      <c r="CN299" s="17"/>
      <c r="CO299" s="17"/>
      <c r="CP299" s="17"/>
      <c r="CQ299" s="17"/>
      <c r="CR299" s="17"/>
      <c r="CS299" s="17"/>
      <c r="CT299" s="17"/>
      <c r="CU299" s="17"/>
      <c r="CV299" s="17"/>
      <c r="CW299" s="17"/>
      <c r="CX299" s="17"/>
    </row>
    <row r="300" spans="1:102"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c r="AM300" s="17"/>
      <c r="AN300" s="17"/>
      <c r="AO300" s="17"/>
      <c r="AP300" s="17"/>
      <c r="AQ300" s="17"/>
      <c r="AR300" s="17"/>
      <c r="AS300" s="17"/>
      <c r="AT300" s="17"/>
      <c r="AU300" s="17"/>
      <c r="AV300" s="17"/>
      <c r="AW300" s="17"/>
      <c r="AX300" s="17"/>
      <c r="AY300" s="17"/>
      <c r="AZ300" s="17"/>
      <c r="BA300" s="17"/>
      <c r="BB300" s="17"/>
      <c r="BC300" s="17"/>
      <c r="BD300" s="17"/>
      <c r="BE300" s="17"/>
      <c r="BF300" s="17"/>
      <c r="BG300" s="17"/>
      <c r="BH300" s="17"/>
      <c r="BI300" s="17"/>
      <c r="BJ300" s="17"/>
      <c r="BK300" s="17"/>
      <c r="BL300" s="17"/>
      <c r="BM300" s="17"/>
      <c r="BN300" s="17"/>
      <c r="BO300" s="17"/>
      <c r="BP300" s="17"/>
      <c r="BQ300" s="17"/>
      <c r="BR300" s="17"/>
      <c r="BS300" s="17"/>
      <c r="BT300" s="17"/>
      <c r="BU300" s="17"/>
      <c r="BV300" s="17"/>
      <c r="BW300" s="17"/>
      <c r="BX300" s="17"/>
      <c r="BY300" s="17"/>
      <c r="BZ300" s="17"/>
      <c r="CA300" s="17"/>
      <c r="CB300" s="17"/>
      <c r="CC300" s="17"/>
      <c r="CD300" s="17"/>
      <c r="CE300" s="17"/>
      <c r="CF300" s="17"/>
      <c r="CG300" s="17"/>
      <c r="CH300" s="17"/>
      <c r="CI300" s="17"/>
      <c r="CJ300" s="17"/>
      <c r="CK300" s="17"/>
      <c r="CL300" s="17"/>
      <c r="CM300" s="17"/>
      <c r="CN300" s="17"/>
      <c r="CO300" s="17"/>
      <c r="CP300" s="17"/>
      <c r="CQ300" s="17"/>
      <c r="CR300" s="17"/>
      <c r="CS300" s="17"/>
      <c r="CT300" s="17"/>
      <c r="CU300" s="17"/>
      <c r="CV300" s="17"/>
      <c r="CW300" s="17"/>
      <c r="CX300" s="17"/>
    </row>
    <row r="301" spans="1:102"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c r="AM301" s="17"/>
      <c r="AN301" s="17"/>
      <c r="AO301" s="17"/>
      <c r="AP301" s="17"/>
      <c r="AQ301" s="17"/>
      <c r="AR301" s="17"/>
      <c r="AS301" s="17"/>
      <c r="AT301" s="17"/>
      <c r="AU301" s="17"/>
      <c r="AV301" s="17"/>
      <c r="AW301" s="17"/>
      <c r="AX301" s="17"/>
      <c r="AY301" s="17"/>
      <c r="AZ301" s="17"/>
      <c r="BA301" s="17"/>
      <c r="BB301" s="17"/>
      <c r="BC301" s="17"/>
      <c r="BD301" s="17"/>
      <c r="BE301" s="17"/>
      <c r="BF301" s="17"/>
      <c r="BG301" s="17"/>
      <c r="BH301" s="17"/>
      <c r="BI301" s="17"/>
      <c r="BJ301" s="17"/>
      <c r="BK301" s="17"/>
      <c r="BL301" s="17"/>
      <c r="BM301" s="17"/>
      <c r="BN301" s="17"/>
      <c r="BO301" s="17"/>
      <c r="BP301" s="17"/>
      <c r="BQ301" s="17"/>
      <c r="BR301" s="17"/>
      <c r="BS301" s="17"/>
      <c r="BT301" s="17"/>
      <c r="BU301" s="17"/>
      <c r="BV301" s="17"/>
      <c r="BW301" s="17"/>
      <c r="BX301" s="17"/>
      <c r="BY301" s="17"/>
      <c r="BZ301" s="17"/>
      <c r="CA301" s="17"/>
      <c r="CB301" s="17"/>
      <c r="CC301" s="17"/>
      <c r="CD301" s="17"/>
      <c r="CE301" s="17"/>
      <c r="CF301" s="17"/>
      <c r="CG301" s="17"/>
      <c r="CH301" s="17"/>
      <c r="CI301" s="17"/>
      <c r="CJ301" s="17"/>
      <c r="CK301" s="17"/>
      <c r="CL301" s="17"/>
      <c r="CM301" s="17"/>
      <c r="CN301" s="17"/>
      <c r="CO301" s="17"/>
      <c r="CP301" s="17"/>
      <c r="CQ301" s="17"/>
      <c r="CR301" s="17"/>
      <c r="CS301" s="17"/>
      <c r="CT301" s="17"/>
      <c r="CU301" s="17"/>
      <c r="CV301" s="17"/>
      <c r="CW301" s="17"/>
      <c r="CX301" s="17"/>
    </row>
    <row r="302" spans="1:102"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c r="AM302" s="17"/>
      <c r="AN302" s="17"/>
      <c r="AO302" s="17"/>
      <c r="AP302" s="17"/>
      <c r="AQ302" s="17"/>
      <c r="AR302" s="17"/>
      <c r="AS302" s="17"/>
      <c r="AT302" s="17"/>
      <c r="AU302" s="17"/>
      <c r="AV302" s="17"/>
      <c r="AW302" s="17"/>
      <c r="AX302" s="17"/>
      <c r="AY302" s="17"/>
      <c r="AZ302" s="17"/>
      <c r="BA302" s="17"/>
      <c r="BB302" s="17"/>
      <c r="BC302" s="17"/>
      <c r="BD302" s="17"/>
      <c r="BE302" s="17"/>
      <c r="BF302" s="17"/>
      <c r="BG302" s="17"/>
      <c r="BH302" s="17"/>
      <c r="BI302" s="17"/>
      <c r="BJ302" s="17"/>
      <c r="BK302" s="17"/>
      <c r="BL302" s="17"/>
      <c r="BM302" s="17"/>
      <c r="BN302" s="17"/>
      <c r="BO302" s="17"/>
      <c r="BP302" s="17"/>
      <c r="BQ302" s="17"/>
      <c r="BR302" s="17"/>
      <c r="BS302" s="17"/>
      <c r="BT302" s="17"/>
      <c r="BU302" s="17"/>
      <c r="BV302" s="17"/>
      <c r="BW302" s="17"/>
      <c r="BX302" s="17"/>
      <c r="BY302" s="17"/>
      <c r="BZ302" s="17"/>
      <c r="CA302" s="17"/>
      <c r="CB302" s="17"/>
      <c r="CC302" s="17"/>
      <c r="CD302" s="17"/>
      <c r="CE302" s="17"/>
      <c r="CF302" s="17"/>
      <c r="CG302" s="17"/>
      <c r="CH302" s="17"/>
      <c r="CI302" s="17"/>
      <c r="CJ302" s="17"/>
      <c r="CK302" s="17"/>
      <c r="CL302" s="17"/>
      <c r="CM302" s="17"/>
      <c r="CN302" s="17"/>
      <c r="CO302" s="17"/>
      <c r="CP302" s="17"/>
      <c r="CQ302" s="17"/>
      <c r="CR302" s="17"/>
      <c r="CS302" s="17"/>
      <c r="CT302" s="17"/>
      <c r="CU302" s="17"/>
      <c r="CV302" s="17"/>
      <c r="CW302" s="17"/>
      <c r="CX302" s="17"/>
    </row>
    <row r="303" spans="1:102"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c r="AM303" s="17"/>
      <c r="AN303" s="17"/>
      <c r="AO303" s="17"/>
      <c r="AP303" s="17"/>
      <c r="AQ303" s="17"/>
      <c r="AR303" s="17"/>
      <c r="AS303" s="17"/>
      <c r="AT303" s="17"/>
      <c r="AU303" s="17"/>
      <c r="AV303" s="17"/>
      <c r="AW303" s="17"/>
      <c r="AX303" s="17"/>
      <c r="AY303" s="17"/>
      <c r="AZ303" s="17"/>
      <c r="BA303" s="17"/>
      <c r="BB303" s="17"/>
      <c r="BC303" s="17"/>
      <c r="BD303" s="17"/>
      <c r="BE303" s="17"/>
      <c r="BF303" s="17"/>
      <c r="BG303" s="17"/>
      <c r="BH303" s="17"/>
      <c r="BI303" s="17"/>
      <c r="BJ303" s="17"/>
      <c r="BK303" s="17"/>
      <c r="BL303" s="17"/>
      <c r="BM303" s="17"/>
      <c r="BN303" s="17"/>
      <c r="BO303" s="17"/>
      <c r="BP303" s="17"/>
      <c r="BQ303" s="17"/>
      <c r="BR303" s="17"/>
      <c r="BS303" s="17"/>
      <c r="BT303" s="17"/>
      <c r="BU303" s="17"/>
      <c r="BV303" s="17"/>
      <c r="BW303" s="17"/>
      <c r="BX303" s="17"/>
      <c r="BY303" s="17"/>
      <c r="BZ303" s="17"/>
      <c r="CA303" s="17"/>
      <c r="CB303" s="17"/>
      <c r="CC303" s="17"/>
      <c r="CD303" s="17"/>
      <c r="CE303" s="17"/>
      <c r="CF303" s="17"/>
      <c r="CG303" s="17"/>
      <c r="CH303" s="17"/>
      <c r="CI303" s="17"/>
      <c r="CJ303" s="17"/>
      <c r="CK303" s="17"/>
      <c r="CL303" s="17"/>
      <c r="CM303" s="17"/>
      <c r="CN303" s="17"/>
      <c r="CO303" s="17"/>
      <c r="CP303" s="17"/>
      <c r="CQ303" s="17"/>
      <c r="CR303" s="17"/>
      <c r="CS303" s="17"/>
      <c r="CT303" s="17"/>
      <c r="CU303" s="17"/>
      <c r="CV303" s="17"/>
      <c r="CW303" s="17"/>
      <c r="CX303" s="17"/>
    </row>
    <row r="304" spans="1:102"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c r="AM304" s="17"/>
      <c r="AN304" s="17"/>
      <c r="AO304" s="17"/>
      <c r="AP304" s="17"/>
      <c r="AQ304" s="17"/>
      <c r="AR304" s="17"/>
      <c r="AS304" s="17"/>
      <c r="AT304" s="17"/>
      <c r="AU304" s="17"/>
      <c r="AV304" s="17"/>
      <c r="AW304" s="17"/>
      <c r="AX304" s="17"/>
      <c r="AY304" s="17"/>
      <c r="AZ304" s="17"/>
      <c r="BA304" s="17"/>
      <c r="BB304" s="17"/>
      <c r="BC304" s="17"/>
      <c r="BD304" s="17"/>
      <c r="BE304" s="17"/>
      <c r="BF304" s="17"/>
      <c r="BG304" s="17"/>
      <c r="BH304" s="17"/>
      <c r="BI304" s="17"/>
      <c r="BJ304" s="17"/>
      <c r="BK304" s="17"/>
      <c r="BL304" s="17"/>
      <c r="BM304" s="17"/>
      <c r="BN304" s="17"/>
      <c r="BO304" s="17"/>
      <c r="BP304" s="17"/>
      <c r="BQ304" s="17"/>
      <c r="BR304" s="17"/>
      <c r="BS304" s="17"/>
      <c r="BT304" s="17"/>
      <c r="BU304" s="17"/>
      <c r="BV304" s="17"/>
      <c r="BW304" s="17"/>
      <c r="BX304" s="17"/>
      <c r="BY304" s="17"/>
      <c r="BZ304" s="17"/>
      <c r="CA304" s="17"/>
      <c r="CB304" s="17"/>
      <c r="CC304" s="17"/>
      <c r="CD304" s="17"/>
      <c r="CE304" s="17"/>
      <c r="CF304" s="17"/>
      <c r="CG304" s="17"/>
      <c r="CH304" s="17"/>
      <c r="CI304" s="17"/>
      <c r="CJ304" s="17"/>
      <c r="CK304" s="17"/>
      <c r="CL304" s="17"/>
      <c r="CM304" s="17"/>
      <c r="CN304" s="17"/>
      <c r="CO304" s="17"/>
      <c r="CP304" s="17"/>
      <c r="CQ304" s="17"/>
      <c r="CR304" s="17"/>
      <c r="CS304" s="17"/>
      <c r="CT304" s="17"/>
      <c r="CU304" s="17"/>
      <c r="CV304" s="17"/>
      <c r="CW304" s="17"/>
      <c r="CX304" s="17"/>
    </row>
    <row r="305" spans="1:102"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c r="AM305" s="17"/>
      <c r="AN305" s="17"/>
      <c r="AO305" s="17"/>
      <c r="AP305" s="17"/>
      <c r="AQ305" s="17"/>
      <c r="AR305" s="17"/>
      <c r="AS305" s="17"/>
      <c r="AT305" s="17"/>
      <c r="AU305" s="17"/>
      <c r="AV305" s="17"/>
      <c r="AW305" s="17"/>
      <c r="AX305" s="17"/>
      <c r="AY305" s="17"/>
      <c r="AZ305" s="17"/>
      <c r="BA305" s="17"/>
      <c r="BB305" s="17"/>
      <c r="BC305" s="17"/>
      <c r="BD305" s="17"/>
      <c r="BE305" s="17"/>
      <c r="BF305" s="17"/>
      <c r="BG305" s="17"/>
      <c r="BH305" s="17"/>
      <c r="BI305" s="17"/>
      <c r="BJ305" s="17"/>
      <c r="BK305" s="17"/>
      <c r="BL305" s="17"/>
      <c r="BM305" s="17"/>
      <c r="BN305" s="17"/>
      <c r="BO305" s="17"/>
      <c r="BP305" s="17"/>
      <c r="BQ305" s="17"/>
      <c r="BR305" s="17"/>
      <c r="BS305" s="17"/>
      <c r="BT305" s="17"/>
      <c r="BU305" s="17"/>
      <c r="BV305" s="17"/>
      <c r="BW305" s="17"/>
      <c r="BX305" s="17"/>
      <c r="BY305" s="17"/>
      <c r="BZ305" s="17"/>
      <c r="CA305" s="17"/>
      <c r="CB305" s="17"/>
      <c r="CC305" s="17"/>
      <c r="CD305" s="17"/>
      <c r="CE305" s="17"/>
      <c r="CF305" s="17"/>
      <c r="CG305" s="17"/>
      <c r="CH305" s="17"/>
      <c r="CI305" s="17"/>
      <c r="CJ305" s="17"/>
      <c r="CK305" s="17"/>
      <c r="CL305" s="17"/>
      <c r="CM305" s="17"/>
      <c r="CN305" s="17"/>
      <c r="CO305" s="17"/>
      <c r="CP305" s="17"/>
      <c r="CQ305" s="17"/>
      <c r="CR305" s="17"/>
      <c r="CS305" s="17"/>
      <c r="CT305" s="17"/>
      <c r="CU305" s="17"/>
      <c r="CV305" s="17"/>
      <c r="CW305" s="17"/>
      <c r="CX305" s="17"/>
    </row>
    <row r="306" spans="1:102"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c r="AM306" s="17"/>
      <c r="AN306" s="17"/>
      <c r="AO306" s="17"/>
      <c r="AP306" s="17"/>
      <c r="AQ306" s="17"/>
      <c r="AR306" s="17"/>
      <c r="AS306" s="17"/>
      <c r="AT306" s="17"/>
      <c r="AU306" s="17"/>
      <c r="AV306" s="17"/>
      <c r="AW306" s="17"/>
      <c r="AX306" s="17"/>
      <c r="AY306" s="17"/>
      <c r="AZ306" s="17"/>
      <c r="BA306" s="17"/>
      <c r="BB306" s="17"/>
      <c r="BC306" s="17"/>
      <c r="BD306" s="17"/>
      <c r="BE306" s="17"/>
      <c r="BF306" s="17"/>
      <c r="BG306" s="17"/>
      <c r="BH306" s="17"/>
      <c r="BI306" s="17"/>
      <c r="BJ306" s="17"/>
      <c r="BK306" s="17"/>
      <c r="BL306" s="17"/>
      <c r="BM306" s="17"/>
      <c r="BN306" s="17"/>
      <c r="BO306" s="17"/>
      <c r="BP306" s="17"/>
      <c r="BQ306" s="17"/>
      <c r="BR306" s="17"/>
      <c r="BS306" s="17"/>
      <c r="BT306" s="17"/>
      <c r="BU306" s="17"/>
      <c r="BV306" s="17"/>
      <c r="BW306" s="17"/>
      <c r="BX306" s="17"/>
      <c r="BY306" s="17"/>
      <c r="BZ306" s="17"/>
      <c r="CA306" s="17"/>
      <c r="CB306" s="17"/>
      <c r="CC306" s="17"/>
      <c r="CD306" s="17"/>
      <c r="CE306" s="17"/>
      <c r="CF306" s="17"/>
      <c r="CG306" s="17"/>
      <c r="CH306" s="17"/>
      <c r="CI306" s="17"/>
      <c r="CJ306" s="17"/>
      <c r="CK306" s="17"/>
      <c r="CL306" s="17"/>
      <c r="CM306" s="17"/>
      <c r="CN306" s="17"/>
      <c r="CO306" s="17"/>
      <c r="CP306" s="17"/>
      <c r="CQ306" s="17"/>
      <c r="CR306" s="17"/>
      <c r="CS306" s="17"/>
      <c r="CT306" s="17"/>
      <c r="CU306" s="17"/>
      <c r="CV306" s="17"/>
      <c r="CW306" s="17"/>
      <c r="CX306" s="17"/>
    </row>
    <row r="307" spans="1:102"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c r="AM307" s="17"/>
      <c r="AN307" s="17"/>
      <c r="AO307" s="17"/>
      <c r="AP307" s="17"/>
      <c r="AQ307" s="17"/>
      <c r="AR307" s="17"/>
      <c r="AS307" s="17"/>
      <c r="AT307" s="17"/>
      <c r="AU307" s="17"/>
      <c r="AV307" s="17"/>
      <c r="AW307" s="17"/>
      <c r="AX307" s="17"/>
      <c r="AY307" s="17"/>
      <c r="AZ307" s="17"/>
      <c r="BA307" s="17"/>
      <c r="BB307" s="17"/>
      <c r="BC307" s="17"/>
      <c r="BD307" s="17"/>
      <c r="BE307" s="17"/>
      <c r="BF307" s="17"/>
      <c r="BG307" s="17"/>
      <c r="BH307" s="17"/>
      <c r="BI307" s="17"/>
      <c r="BJ307" s="17"/>
      <c r="BK307" s="17"/>
      <c r="BL307" s="17"/>
      <c r="BM307" s="17"/>
      <c r="BN307" s="17"/>
      <c r="BO307" s="17"/>
      <c r="BP307" s="17"/>
      <c r="BQ307" s="17"/>
      <c r="BR307" s="17"/>
      <c r="BS307" s="17"/>
      <c r="BT307" s="17"/>
      <c r="BU307" s="17"/>
      <c r="BV307" s="17"/>
      <c r="BW307" s="17"/>
      <c r="BX307" s="17"/>
      <c r="BY307" s="17"/>
      <c r="BZ307" s="17"/>
      <c r="CA307" s="17"/>
      <c r="CB307" s="17"/>
      <c r="CC307" s="17"/>
      <c r="CD307" s="17"/>
      <c r="CE307" s="17"/>
      <c r="CF307" s="17"/>
      <c r="CG307" s="17"/>
      <c r="CH307" s="17"/>
      <c r="CI307" s="17"/>
      <c r="CJ307" s="17"/>
      <c r="CK307" s="17"/>
      <c r="CL307" s="17"/>
      <c r="CM307" s="17"/>
      <c r="CN307" s="17"/>
      <c r="CO307" s="17"/>
      <c r="CP307" s="17"/>
      <c r="CQ307" s="17"/>
      <c r="CR307" s="17"/>
      <c r="CS307" s="17"/>
      <c r="CT307" s="17"/>
      <c r="CU307" s="17"/>
      <c r="CV307" s="17"/>
      <c r="CW307" s="17"/>
      <c r="CX307" s="17"/>
    </row>
    <row r="308" spans="1:102"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c r="AL308" s="17"/>
      <c r="AM308" s="17"/>
      <c r="AN308" s="17"/>
      <c r="AO308" s="17"/>
      <c r="AP308" s="17"/>
      <c r="AQ308" s="17"/>
      <c r="AR308" s="17"/>
      <c r="AS308" s="17"/>
      <c r="AT308" s="17"/>
      <c r="AU308" s="17"/>
      <c r="AV308" s="17"/>
      <c r="AW308" s="17"/>
      <c r="AX308" s="17"/>
      <c r="AY308" s="17"/>
      <c r="AZ308" s="17"/>
      <c r="BA308" s="17"/>
      <c r="BB308" s="17"/>
      <c r="BC308" s="17"/>
      <c r="BD308" s="17"/>
      <c r="BE308" s="17"/>
      <c r="BF308" s="17"/>
      <c r="BG308" s="17"/>
      <c r="BH308" s="17"/>
      <c r="BI308" s="17"/>
      <c r="BJ308" s="17"/>
      <c r="BK308" s="17"/>
      <c r="BL308" s="17"/>
      <c r="BM308" s="17"/>
      <c r="BN308" s="17"/>
      <c r="BO308" s="17"/>
      <c r="BP308" s="17"/>
      <c r="BQ308" s="17"/>
      <c r="BR308" s="17"/>
      <c r="BS308" s="17"/>
      <c r="BT308" s="17"/>
      <c r="BU308" s="17"/>
      <c r="BV308" s="17"/>
      <c r="BW308" s="17"/>
      <c r="BX308" s="17"/>
      <c r="BY308" s="17"/>
      <c r="BZ308" s="17"/>
      <c r="CA308" s="17"/>
      <c r="CB308" s="17"/>
      <c r="CC308" s="17"/>
      <c r="CD308" s="17"/>
      <c r="CE308" s="17"/>
      <c r="CF308" s="17"/>
      <c r="CG308" s="17"/>
      <c r="CH308" s="17"/>
      <c r="CI308" s="17"/>
      <c r="CJ308" s="17"/>
      <c r="CK308" s="17"/>
      <c r="CL308" s="17"/>
      <c r="CM308" s="17"/>
      <c r="CN308" s="17"/>
      <c r="CO308" s="17"/>
      <c r="CP308" s="17"/>
      <c r="CQ308" s="17"/>
      <c r="CR308" s="17"/>
      <c r="CS308" s="17"/>
      <c r="CT308" s="17"/>
      <c r="CU308" s="17"/>
      <c r="CV308" s="17"/>
      <c r="CW308" s="17"/>
      <c r="CX308" s="17"/>
    </row>
    <row r="309" spans="1:102"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c r="AL309" s="17"/>
      <c r="AM309" s="17"/>
      <c r="AN309" s="17"/>
      <c r="AO309" s="17"/>
      <c r="AP309" s="17"/>
      <c r="AQ309" s="17"/>
      <c r="AR309" s="17"/>
      <c r="AS309" s="17"/>
      <c r="AT309" s="17"/>
      <c r="AU309" s="17"/>
      <c r="AV309" s="17"/>
      <c r="AW309" s="17"/>
      <c r="AX309" s="17"/>
      <c r="AY309" s="17"/>
      <c r="AZ309" s="17"/>
      <c r="BA309" s="17"/>
      <c r="BB309" s="17"/>
      <c r="BC309" s="17"/>
      <c r="BD309" s="17"/>
      <c r="BE309" s="17"/>
      <c r="BF309" s="17"/>
      <c r="BG309" s="17"/>
      <c r="BH309" s="17"/>
      <c r="BI309" s="17"/>
      <c r="BJ309" s="17"/>
      <c r="BK309" s="17"/>
      <c r="BL309" s="17"/>
      <c r="BM309" s="17"/>
      <c r="BN309" s="17"/>
      <c r="BO309" s="17"/>
      <c r="BP309" s="17"/>
      <c r="BQ309" s="17"/>
      <c r="BR309" s="17"/>
      <c r="BS309" s="17"/>
      <c r="BT309" s="17"/>
      <c r="BU309" s="17"/>
      <c r="BV309" s="17"/>
      <c r="BW309" s="17"/>
      <c r="BX309" s="17"/>
      <c r="BY309" s="17"/>
      <c r="BZ309" s="17"/>
      <c r="CA309" s="17"/>
      <c r="CB309" s="17"/>
      <c r="CC309" s="17"/>
      <c r="CD309" s="17"/>
      <c r="CE309" s="17"/>
      <c r="CF309" s="17"/>
      <c r="CG309" s="17"/>
      <c r="CH309" s="17"/>
      <c r="CI309" s="17"/>
      <c r="CJ309" s="17"/>
      <c r="CK309" s="17"/>
      <c r="CL309" s="17"/>
      <c r="CM309" s="17"/>
      <c r="CN309" s="17"/>
      <c r="CO309" s="17"/>
      <c r="CP309" s="17"/>
      <c r="CQ309" s="17"/>
      <c r="CR309" s="17"/>
      <c r="CS309" s="17"/>
      <c r="CT309" s="17"/>
      <c r="CU309" s="17"/>
      <c r="CV309" s="17"/>
      <c r="CW309" s="17"/>
      <c r="CX309" s="17"/>
    </row>
    <row r="310" spans="1:102"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c r="AL310" s="17"/>
      <c r="AM310" s="17"/>
      <c r="AN310" s="17"/>
      <c r="AO310" s="17"/>
      <c r="AP310" s="17"/>
      <c r="AQ310" s="17"/>
      <c r="AR310" s="17"/>
      <c r="AS310" s="17"/>
      <c r="AT310" s="17"/>
      <c r="AU310" s="17"/>
      <c r="AV310" s="17"/>
      <c r="AW310" s="17"/>
      <c r="AX310" s="17"/>
      <c r="AY310" s="17"/>
      <c r="AZ310" s="17"/>
      <c r="BA310" s="17"/>
      <c r="BB310" s="17"/>
      <c r="BC310" s="17"/>
      <c r="BD310" s="17"/>
      <c r="BE310" s="17"/>
      <c r="BF310" s="17"/>
      <c r="BG310" s="17"/>
      <c r="BH310" s="17"/>
      <c r="BI310" s="17"/>
      <c r="BJ310" s="17"/>
      <c r="BK310" s="17"/>
      <c r="BL310" s="17"/>
      <c r="BM310" s="17"/>
      <c r="BN310" s="17"/>
      <c r="BO310" s="17"/>
      <c r="BP310" s="17"/>
      <c r="BQ310" s="17"/>
      <c r="BR310" s="17"/>
      <c r="BS310" s="17"/>
      <c r="BT310" s="17"/>
      <c r="BU310" s="17"/>
      <c r="BV310" s="17"/>
      <c r="BW310" s="17"/>
      <c r="BX310" s="17"/>
      <c r="BY310" s="17"/>
      <c r="BZ310" s="17"/>
      <c r="CA310" s="17"/>
      <c r="CB310" s="17"/>
      <c r="CC310" s="17"/>
      <c r="CD310" s="17"/>
      <c r="CE310" s="17"/>
      <c r="CF310" s="17"/>
      <c r="CG310" s="17"/>
      <c r="CH310" s="17"/>
      <c r="CI310" s="17"/>
      <c r="CJ310" s="17"/>
      <c r="CK310" s="17"/>
      <c r="CL310" s="17"/>
      <c r="CM310" s="17"/>
      <c r="CN310" s="17"/>
      <c r="CO310" s="17"/>
      <c r="CP310" s="17"/>
      <c r="CQ310" s="17"/>
      <c r="CR310" s="17"/>
      <c r="CS310" s="17"/>
      <c r="CT310" s="17"/>
      <c r="CU310" s="17"/>
      <c r="CV310" s="17"/>
      <c r="CW310" s="17"/>
      <c r="CX310" s="17"/>
    </row>
    <row r="311" spans="1:102"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c r="AM311" s="17"/>
      <c r="AN311" s="17"/>
      <c r="AO311" s="17"/>
      <c r="AP311" s="17"/>
      <c r="AQ311" s="17"/>
      <c r="AR311" s="17"/>
      <c r="AS311" s="17"/>
      <c r="AT311" s="17"/>
      <c r="AU311" s="17"/>
      <c r="AV311" s="17"/>
      <c r="AW311" s="17"/>
      <c r="AX311" s="17"/>
      <c r="AY311" s="17"/>
      <c r="AZ311" s="17"/>
      <c r="BA311" s="17"/>
      <c r="BB311" s="17"/>
      <c r="BC311" s="17"/>
      <c r="BD311" s="17"/>
      <c r="BE311" s="17"/>
      <c r="BF311" s="17"/>
      <c r="BG311" s="17"/>
      <c r="BH311" s="17"/>
      <c r="BI311" s="17"/>
      <c r="BJ311" s="17"/>
      <c r="BK311" s="17"/>
      <c r="BL311" s="17"/>
      <c r="BM311" s="17"/>
      <c r="BN311" s="17"/>
      <c r="BO311" s="17"/>
      <c r="BP311" s="17"/>
      <c r="BQ311" s="17"/>
      <c r="BR311" s="17"/>
      <c r="BS311" s="17"/>
      <c r="BT311" s="17"/>
      <c r="BU311" s="17"/>
      <c r="BV311" s="17"/>
      <c r="BW311" s="17"/>
      <c r="BX311" s="17"/>
      <c r="BY311" s="17"/>
      <c r="BZ311" s="17"/>
      <c r="CA311" s="17"/>
      <c r="CB311" s="17"/>
      <c r="CC311" s="17"/>
      <c r="CD311" s="17"/>
      <c r="CE311" s="17"/>
      <c r="CF311" s="17"/>
      <c r="CG311" s="17"/>
      <c r="CH311" s="17"/>
      <c r="CI311" s="17"/>
      <c r="CJ311" s="17"/>
      <c r="CK311" s="17"/>
      <c r="CL311" s="17"/>
      <c r="CM311" s="17"/>
      <c r="CN311" s="17"/>
      <c r="CO311" s="17"/>
      <c r="CP311" s="17"/>
      <c r="CQ311" s="17"/>
      <c r="CR311" s="17"/>
      <c r="CS311" s="17"/>
      <c r="CT311" s="17"/>
      <c r="CU311" s="17"/>
      <c r="CV311" s="17"/>
      <c r="CW311" s="17"/>
      <c r="CX311" s="17"/>
    </row>
    <row r="312" spans="1:102"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c r="AL312" s="17"/>
      <c r="AM312" s="17"/>
      <c r="AN312" s="17"/>
      <c r="AO312" s="17"/>
      <c r="AP312" s="17"/>
      <c r="AQ312" s="17"/>
      <c r="AR312" s="17"/>
      <c r="AS312" s="17"/>
      <c r="AT312" s="17"/>
      <c r="AU312" s="17"/>
      <c r="AV312" s="17"/>
      <c r="AW312" s="17"/>
      <c r="AX312" s="17"/>
      <c r="AY312" s="17"/>
      <c r="AZ312" s="17"/>
      <c r="BA312" s="17"/>
      <c r="BB312" s="17"/>
      <c r="BC312" s="17"/>
      <c r="BD312" s="17"/>
      <c r="BE312" s="17"/>
      <c r="BF312" s="17"/>
      <c r="BG312" s="17"/>
      <c r="BH312" s="17"/>
      <c r="BI312" s="17"/>
      <c r="BJ312" s="17"/>
      <c r="BK312" s="17"/>
      <c r="BL312" s="17"/>
      <c r="BM312" s="17"/>
      <c r="BN312" s="17"/>
      <c r="BO312" s="17"/>
      <c r="BP312" s="17"/>
      <c r="BQ312" s="17"/>
      <c r="BR312" s="17"/>
      <c r="BS312" s="17"/>
      <c r="BT312" s="17"/>
      <c r="BU312" s="17"/>
      <c r="BV312" s="17"/>
      <c r="BW312" s="17"/>
      <c r="BX312" s="17"/>
      <c r="BY312" s="17"/>
      <c r="BZ312" s="17"/>
      <c r="CA312" s="17"/>
      <c r="CB312" s="17"/>
      <c r="CC312" s="17"/>
      <c r="CD312" s="17"/>
      <c r="CE312" s="17"/>
      <c r="CF312" s="17"/>
      <c r="CG312" s="17"/>
      <c r="CH312" s="17"/>
      <c r="CI312" s="17"/>
      <c r="CJ312" s="17"/>
      <c r="CK312" s="17"/>
      <c r="CL312" s="17"/>
      <c r="CM312" s="17"/>
      <c r="CN312" s="17"/>
      <c r="CO312" s="17"/>
      <c r="CP312" s="17"/>
      <c r="CQ312" s="17"/>
      <c r="CR312" s="17"/>
      <c r="CS312" s="17"/>
      <c r="CT312" s="17"/>
      <c r="CU312" s="17"/>
      <c r="CV312" s="17"/>
      <c r="CW312" s="17"/>
      <c r="CX312" s="17"/>
    </row>
    <row r="313" spans="1:102"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c r="AL313" s="17"/>
      <c r="AM313" s="17"/>
      <c r="AN313" s="17"/>
      <c r="AO313" s="17"/>
      <c r="AP313" s="17"/>
      <c r="AQ313" s="17"/>
      <c r="AR313" s="17"/>
      <c r="AS313" s="17"/>
      <c r="AT313" s="17"/>
      <c r="AU313" s="17"/>
      <c r="AV313" s="17"/>
      <c r="AW313" s="17"/>
      <c r="AX313" s="17"/>
      <c r="AY313" s="17"/>
      <c r="AZ313" s="17"/>
      <c r="BA313" s="17"/>
      <c r="BB313" s="17"/>
      <c r="BC313" s="17"/>
      <c r="BD313" s="17"/>
      <c r="BE313" s="17"/>
      <c r="BF313" s="17"/>
      <c r="BG313" s="17"/>
      <c r="BH313" s="17"/>
      <c r="BI313" s="17"/>
      <c r="BJ313" s="17"/>
      <c r="BK313" s="17"/>
      <c r="BL313" s="17"/>
      <c r="BM313" s="17"/>
      <c r="BN313" s="17"/>
      <c r="BO313" s="17"/>
      <c r="BP313" s="17"/>
      <c r="BQ313" s="17"/>
      <c r="BR313" s="17"/>
      <c r="BS313" s="17"/>
      <c r="BT313" s="17"/>
      <c r="BU313" s="17"/>
      <c r="BV313" s="17"/>
      <c r="BW313" s="17"/>
      <c r="BX313" s="17"/>
      <c r="BY313" s="17"/>
      <c r="BZ313" s="17"/>
      <c r="CA313" s="17"/>
      <c r="CB313" s="17"/>
      <c r="CC313" s="17"/>
      <c r="CD313" s="17"/>
      <c r="CE313" s="17"/>
      <c r="CF313" s="17"/>
      <c r="CG313" s="17"/>
      <c r="CH313" s="17"/>
      <c r="CI313" s="17"/>
      <c r="CJ313" s="17"/>
      <c r="CK313" s="17"/>
      <c r="CL313" s="17"/>
      <c r="CM313" s="17"/>
      <c r="CN313" s="17"/>
      <c r="CO313" s="17"/>
      <c r="CP313" s="17"/>
      <c r="CQ313" s="17"/>
      <c r="CR313" s="17"/>
      <c r="CS313" s="17"/>
      <c r="CT313" s="17"/>
      <c r="CU313" s="17"/>
      <c r="CV313" s="17"/>
      <c r="CW313" s="17"/>
      <c r="CX313" s="17"/>
    </row>
    <row r="314" spans="1:102"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c r="AM314" s="17"/>
      <c r="AN314" s="17"/>
      <c r="AO314" s="17"/>
      <c r="AP314" s="17"/>
      <c r="AQ314" s="17"/>
      <c r="AR314" s="17"/>
      <c r="AS314" s="17"/>
      <c r="AT314" s="17"/>
      <c r="AU314" s="17"/>
      <c r="AV314" s="17"/>
      <c r="AW314" s="17"/>
      <c r="AX314" s="17"/>
      <c r="AY314" s="17"/>
      <c r="AZ314" s="17"/>
      <c r="BA314" s="17"/>
      <c r="BB314" s="17"/>
      <c r="BC314" s="17"/>
      <c r="BD314" s="17"/>
      <c r="BE314" s="17"/>
      <c r="BF314" s="17"/>
      <c r="BG314" s="17"/>
      <c r="BH314" s="17"/>
      <c r="BI314" s="17"/>
      <c r="BJ314" s="17"/>
      <c r="BK314" s="17"/>
      <c r="BL314" s="17"/>
      <c r="BM314" s="17"/>
      <c r="BN314" s="17"/>
      <c r="BO314" s="17"/>
      <c r="BP314" s="17"/>
      <c r="BQ314" s="17"/>
      <c r="BR314" s="17"/>
      <c r="BS314" s="17"/>
      <c r="BT314" s="17"/>
      <c r="BU314" s="17"/>
      <c r="BV314" s="17"/>
      <c r="BW314" s="17"/>
      <c r="BX314" s="17"/>
      <c r="BY314" s="17"/>
      <c r="BZ314" s="17"/>
      <c r="CA314" s="17"/>
      <c r="CB314" s="17"/>
      <c r="CC314" s="17"/>
      <c r="CD314" s="17"/>
      <c r="CE314" s="17"/>
      <c r="CF314" s="17"/>
      <c r="CG314" s="17"/>
      <c r="CH314" s="17"/>
      <c r="CI314" s="17"/>
      <c r="CJ314" s="17"/>
      <c r="CK314" s="17"/>
      <c r="CL314" s="17"/>
      <c r="CM314" s="17"/>
      <c r="CN314" s="17"/>
      <c r="CO314" s="17"/>
      <c r="CP314" s="17"/>
      <c r="CQ314" s="17"/>
      <c r="CR314" s="17"/>
      <c r="CS314" s="17"/>
      <c r="CT314" s="17"/>
      <c r="CU314" s="17"/>
      <c r="CV314" s="17"/>
      <c r="CW314" s="17"/>
      <c r="CX314" s="17"/>
    </row>
    <row r="315" spans="1:102"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c r="AM315" s="17"/>
      <c r="AN315" s="17"/>
      <c r="AO315" s="17"/>
      <c r="AP315" s="17"/>
      <c r="AQ315" s="17"/>
      <c r="AR315" s="17"/>
      <c r="AS315" s="17"/>
      <c r="AT315" s="17"/>
      <c r="AU315" s="17"/>
      <c r="AV315" s="17"/>
      <c r="AW315" s="17"/>
      <c r="AX315" s="17"/>
      <c r="AY315" s="17"/>
      <c r="AZ315" s="17"/>
      <c r="BA315" s="17"/>
      <c r="BB315" s="17"/>
      <c r="BC315" s="17"/>
      <c r="BD315" s="17"/>
      <c r="BE315" s="17"/>
      <c r="BF315" s="17"/>
      <c r="BG315" s="17"/>
      <c r="BH315" s="17"/>
      <c r="BI315" s="17"/>
      <c r="BJ315" s="17"/>
      <c r="BK315" s="17"/>
      <c r="BL315" s="17"/>
      <c r="BM315" s="17"/>
      <c r="BN315" s="17"/>
      <c r="BO315" s="17"/>
      <c r="BP315" s="17"/>
      <c r="BQ315" s="17"/>
      <c r="BR315" s="17"/>
      <c r="BS315" s="17"/>
      <c r="BT315" s="17"/>
      <c r="BU315" s="17"/>
      <c r="BV315" s="17"/>
      <c r="BW315" s="17"/>
      <c r="BX315" s="17"/>
      <c r="BY315" s="17"/>
      <c r="BZ315" s="17"/>
      <c r="CA315" s="17"/>
      <c r="CB315" s="17"/>
      <c r="CC315" s="17"/>
      <c r="CD315" s="17"/>
      <c r="CE315" s="17"/>
      <c r="CF315" s="17"/>
      <c r="CG315" s="17"/>
      <c r="CH315" s="17"/>
      <c r="CI315" s="17"/>
      <c r="CJ315" s="17"/>
      <c r="CK315" s="17"/>
      <c r="CL315" s="17"/>
      <c r="CM315" s="17"/>
      <c r="CN315" s="17"/>
      <c r="CO315" s="17"/>
      <c r="CP315" s="17"/>
      <c r="CQ315" s="17"/>
      <c r="CR315" s="17"/>
      <c r="CS315" s="17"/>
      <c r="CT315" s="17"/>
      <c r="CU315" s="17"/>
      <c r="CV315" s="17"/>
      <c r="CW315" s="17"/>
      <c r="CX315" s="17"/>
    </row>
    <row r="316" spans="1:102"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c r="AM316" s="17"/>
      <c r="AN316" s="17"/>
      <c r="AO316" s="17"/>
      <c r="AP316" s="17"/>
      <c r="AQ316" s="17"/>
      <c r="AR316" s="17"/>
      <c r="AS316" s="17"/>
      <c r="AT316" s="17"/>
      <c r="AU316" s="17"/>
      <c r="AV316" s="17"/>
      <c r="AW316" s="17"/>
      <c r="AX316" s="17"/>
      <c r="AY316" s="17"/>
      <c r="AZ316" s="17"/>
      <c r="BA316" s="17"/>
      <c r="BB316" s="17"/>
      <c r="BC316" s="17"/>
      <c r="BD316" s="17"/>
      <c r="BE316" s="17"/>
      <c r="BF316" s="17"/>
      <c r="BG316" s="17"/>
      <c r="BH316" s="17"/>
      <c r="BI316" s="17"/>
      <c r="BJ316" s="17"/>
      <c r="BK316" s="17"/>
      <c r="BL316" s="17"/>
      <c r="BM316" s="17"/>
      <c r="BN316" s="17"/>
      <c r="BO316" s="17"/>
      <c r="BP316" s="17"/>
      <c r="BQ316" s="17"/>
      <c r="BR316" s="17"/>
      <c r="BS316" s="17"/>
      <c r="BT316" s="17"/>
      <c r="BU316" s="17"/>
      <c r="BV316" s="17"/>
      <c r="BW316" s="17"/>
      <c r="BX316" s="17"/>
      <c r="BY316" s="17"/>
      <c r="BZ316" s="17"/>
      <c r="CA316" s="17"/>
      <c r="CB316" s="17"/>
      <c r="CC316" s="17"/>
      <c r="CD316" s="17"/>
      <c r="CE316" s="17"/>
      <c r="CF316" s="17"/>
      <c r="CG316" s="17"/>
      <c r="CH316" s="17"/>
      <c r="CI316" s="17"/>
      <c r="CJ316" s="17"/>
      <c r="CK316" s="17"/>
      <c r="CL316" s="17"/>
      <c r="CM316" s="17"/>
      <c r="CN316" s="17"/>
      <c r="CO316" s="17"/>
      <c r="CP316" s="17"/>
      <c r="CQ316" s="17"/>
      <c r="CR316" s="17"/>
      <c r="CS316" s="17"/>
      <c r="CT316" s="17"/>
      <c r="CU316" s="17"/>
      <c r="CV316" s="17"/>
      <c r="CW316" s="17"/>
      <c r="CX316" s="17"/>
    </row>
    <row r="317" spans="1:102"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c r="AM317" s="17"/>
      <c r="AN317" s="17"/>
      <c r="AO317" s="17"/>
      <c r="AP317" s="17"/>
      <c r="AQ317" s="17"/>
      <c r="AR317" s="17"/>
      <c r="AS317" s="17"/>
      <c r="AT317" s="17"/>
      <c r="AU317" s="17"/>
      <c r="AV317" s="17"/>
      <c r="AW317" s="17"/>
      <c r="AX317" s="17"/>
      <c r="AY317" s="17"/>
      <c r="AZ317" s="17"/>
      <c r="BA317" s="17"/>
      <c r="BB317" s="17"/>
      <c r="BC317" s="17"/>
      <c r="BD317" s="17"/>
      <c r="BE317" s="17"/>
      <c r="BF317" s="17"/>
      <c r="BG317" s="17"/>
      <c r="BH317" s="17"/>
      <c r="BI317" s="17"/>
      <c r="BJ317" s="17"/>
      <c r="BK317" s="17"/>
      <c r="BL317" s="17"/>
      <c r="BM317" s="17"/>
      <c r="BN317" s="17"/>
      <c r="BO317" s="17"/>
      <c r="BP317" s="17"/>
      <c r="BQ317" s="17"/>
      <c r="BR317" s="17"/>
      <c r="BS317" s="17"/>
      <c r="BT317" s="17"/>
      <c r="BU317" s="17"/>
      <c r="BV317" s="17"/>
      <c r="BW317" s="17"/>
      <c r="BX317" s="17"/>
      <c r="BY317" s="17"/>
      <c r="BZ317" s="17"/>
      <c r="CA317" s="17"/>
      <c r="CB317" s="17"/>
      <c r="CC317" s="17"/>
      <c r="CD317" s="17"/>
      <c r="CE317" s="17"/>
      <c r="CF317" s="17"/>
      <c r="CG317" s="17"/>
      <c r="CH317" s="17"/>
      <c r="CI317" s="17"/>
      <c r="CJ317" s="17"/>
      <c r="CK317" s="17"/>
      <c r="CL317" s="17"/>
      <c r="CM317" s="17"/>
      <c r="CN317" s="17"/>
      <c r="CO317" s="17"/>
      <c r="CP317" s="17"/>
      <c r="CQ317" s="17"/>
      <c r="CR317" s="17"/>
      <c r="CS317" s="17"/>
      <c r="CT317" s="17"/>
      <c r="CU317" s="17"/>
      <c r="CV317" s="17"/>
      <c r="CW317" s="17"/>
      <c r="CX317" s="17"/>
    </row>
    <row r="318" spans="1:102"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c r="AM318" s="17"/>
      <c r="AN318" s="17"/>
      <c r="AO318" s="17"/>
      <c r="AP318" s="17"/>
      <c r="AQ318" s="17"/>
      <c r="AR318" s="17"/>
      <c r="AS318" s="17"/>
      <c r="AT318" s="17"/>
      <c r="AU318" s="17"/>
      <c r="AV318" s="17"/>
      <c r="AW318" s="17"/>
      <c r="AX318" s="17"/>
      <c r="AY318" s="17"/>
      <c r="AZ318" s="17"/>
      <c r="BA318" s="17"/>
      <c r="BB318" s="17"/>
      <c r="BC318" s="17"/>
      <c r="BD318" s="17"/>
      <c r="BE318" s="17"/>
      <c r="BF318" s="17"/>
      <c r="BG318" s="17"/>
      <c r="BH318" s="17"/>
      <c r="BI318" s="17"/>
      <c r="BJ318" s="17"/>
      <c r="BK318" s="17"/>
      <c r="BL318" s="17"/>
      <c r="BM318" s="17"/>
      <c r="BN318" s="17"/>
      <c r="BO318" s="17"/>
      <c r="BP318" s="17"/>
      <c r="BQ318" s="17"/>
      <c r="BR318" s="17"/>
      <c r="BS318" s="17"/>
      <c r="BT318" s="17"/>
      <c r="BU318" s="17"/>
      <c r="BV318" s="17"/>
      <c r="BW318" s="17"/>
      <c r="BX318" s="17"/>
      <c r="BY318" s="17"/>
      <c r="BZ318" s="17"/>
      <c r="CA318" s="17"/>
      <c r="CB318" s="17"/>
      <c r="CC318" s="17"/>
      <c r="CD318" s="17"/>
      <c r="CE318" s="17"/>
      <c r="CF318" s="17"/>
      <c r="CG318" s="17"/>
      <c r="CH318" s="17"/>
      <c r="CI318" s="17"/>
      <c r="CJ318" s="17"/>
      <c r="CK318" s="17"/>
      <c r="CL318" s="17"/>
      <c r="CM318" s="17"/>
      <c r="CN318" s="17"/>
      <c r="CO318" s="17"/>
      <c r="CP318" s="17"/>
      <c r="CQ318" s="17"/>
      <c r="CR318" s="17"/>
      <c r="CS318" s="17"/>
      <c r="CT318" s="17"/>
      <c r="CU318" s="17"/>
      <c r="CV318" s="17"/>
      <c r="CW318" s="17"/>
      <c r="CX318" s="17"/>
    </row>
    <row r="319" spans="1:102"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c r="AM319" s="17"/>
      <c r="AN319" s="17"/>
      <c r="AO319" s="17"/>
      <c r="AP319" s="17"/>
      <c r="AQ319" s="17"/>
      <c r="AR319" s="17"/>
      <c r="AS319" s="17"/>
      <c r="AT319" s="17"/>
      <c r="AU319" s="17"/>
      <c r="AV319" s="17"/>
      <c r="AW319" s="17"/>
      <c r="AX319" s="17"/>
      <c r="AY319" s="17"/>
      <c r="AZ319" s="17"/>
      <c r="BA319" s="17"/>
      <c r="BB319" s="17"/>
      <c r="BC319" s="17"/>
      <c r="BD319" s="17"/>
      <c r="BE319" s="17"/>
      <c r="BF319" s="17"/>
      <c r="BG319" s="17"/>
      <c r="BH319" s="17"/>
      <c r="BI319" s="17"/>
      <c r="BJ319" s="17"/>
      <c r="BK319" s="17"/>
      <c r="BL319" s="17"/>
      <c r="BM319" s="17"/>
      <c r="BN319" s="17"/>
      <c r="BO319" s="17"/>
      <c r="BP319" s="17"/>
      <c r="BQ319" s="17"/>
      <c r="BR319" s="17"/>
      <c r="BS319" s="17"/>
      <c r="BT319" s="17"/>
      <c r="BU319" s="17"/>
      <c r="BV319" s="17"/>
      <c r="BW319" s="17"/>
      <c r="BX319" s="17"/>
      <c r="BY319" s="17"/>
      <c r="BZ319" s="17"/>
      <c r="CA319" s="17"/>
      <c r="CB319" s="17"/>
      <c r="CC319" s="17"/>
      <c r="CD319" s="17"/>
      <c r="CE319" s="17"/>
      <c r="CF319" s="17"/>
      <c r="CG319" s="17"/>
      <c r="CH319" s="17"/>
      <c r="CI319" s="17"/>
      <c r="CJ319" s="17"/>
      <c r="CK319" s="17"/>
      <c r="CL319" s="17"/>
      <c r="CM319" s="17"/>
      <c r="CN319" s="17"/>
      <c r="CO319" s="17"/>
      <c r="CP319" s="17"/>
      <c r="CQ319" s="17"/>
      <c r="CR319" s="17"/>
      <c r="CS319" s="17"/>
      <c r="CT319" s="17"/>
      <c r="CU319" s="17"/>
      <c r="CV319" s="17"/>
      <c r="CW319" s="17"/>
      <c r="CX319" s="17"/>
    </row>
    <row r="320" spans="1:102"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c r="AM320" s="17"/>
      <c r="AN320" s="17"/>
      <c r="AO320" s="17"/>
      <c r="AP320" s="17"/>
      <c r="AQ320" s="17"/>
      <c r="AR320" s="17"/>
      <c r="AS320" s="17"/>
      <c r="AT320" s="17"/>
      <c r="AU320" s="17"/>
      <c r="AV320" s="17"/>
      <c r="AW320" s="17"/>
      <c r="AX320" s="17"/>
      <c r="AY320" s="17"/>
      <c r="AZ320" s="17"/>
      <c r="BA320" s="17"/>
      <c r="BB320" s="17"/>
      <c r="BC320" s="17"/>
      <c r="BD320" s="17"/>
      <c r="BE320" s="17"/>
      <c r="BF320" s="17"/>
      <c r="BG320" s="17"/>
      <c r="BH320" s="17"/>
      <c r="BI320" s="17"/>
      <c r="BJ320" s="17"/>
      <c r="BK320" s="17"/>
      <c r="BL320" s="17"/>
      <c r="BM320" s="17"/>
      <c r="BN320" s="17"/>
      <c r="BO320" s="17"/>
      <c r="BP320" s="17"/>
      <c r="BQ320" s="17"/>
      <c r="BR320" s="17"/>
      <c r="BS320" s="17"/>
      <c r="BT320" s="17"/>
      <c r="BU320" s="17"/>
      <c r="BV320" s="17"/>
      <c r="BW320" s="17"/>
      <c r="BX320" s="17"/>
      <c r="BY320" s="17"/>
      <c r="BZ320" s="17"/>
      <c r="CA320" s="17"/>
      <c r="CB320" s="17"/>
      <c r="CC320" s="17"/>
      <c r="CD320" s="17"/>
      <c r="CE320" s="17"/>
      <c r="CF320" s="17"/>
      <c r="CG320" s="17"/>
      <c r="CH320" s="17"/>
      <c r="CI320" s="17"/>
      <c r="CJ320" s="17"/>
      <c r="CK320" s="17"/>
      <c r="CL320" s="17"/>
      <c r="CM320" s="17"/>
      <c r="CN320" s="17"/>
      <c r="CO320" s="17"/>
      <c r="CP320" s="17"/>
      <c r="CQ320" s="17"/>
      <c r="CR320" s="17"/>
      <c r="CS320" s="17"/>
      <c r="CT320" s="17"/>
      <c r="CU320" s="17"/>
      <c r="CV320" s="17"/>
      <c r="CW320" s="17"/>
      <c r="CX320" s="17"/>
    </row>
    <row r="321" spans="1:102"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c r="AM321" s="17"/>
      <c r="AN321" s="17"/>
      <c r="AO321" s="17"/>
      <c r="AP321" s="17"/>
      <c r="AQ321" s="17"/>
      <c r="AR321" s="17"/>
      <c r="AS321" s="17"/>
      <c r="AT321" s="17"/>
      <c r="AU321" s="17"/>
      <c r="AV321" s="17"/>
      <c r="AW321" s="17"/>
      <c r="AX321" s="17"/>
      <c r="AY321" s="17"/>
      <c r="AZ321" s="17"/>
      <c r="BA321" s="17"/>
      <c r="BB321" s="17"/>
      <c r="BC321" s="17"/>
      <c r="BD321" s="17"/>
      <c r="BE321" s="17"/>
      <c r="BF321" s="17"/>
      <c r="BG321" s="17"/>
      <c r="BH321" s="17"/>
      <c r="BI321" s="17"/>
      <c r="BJ321" s="17"/>
      <c r="BK321" s="17"/>
      <c r="BL321" s="17"/>
      <c r="BM321" s="17"/>
      <c r="BN321" s="17"/>
      <c r="BO321" s="17"/>
      <c r="BP321" s="17"/>
      <c r="BQ321" s="17"/>
      <c r="BR321" s="17"/>
      <c r="BS321" s="17"/>
      <c r="BT321" s="17"/>
      <c r="BU321" s="17"/>
      <c r="BV321" s="17"/>
      <c r="BW321" s="17"/>
      <c r="BX321" s="17"/>
      <c r="BY321" s="17"/>
      <c r="BZ321" s="17"/>
      <c r="CA321" s="17"/>
      <c r="CB321" s="17"/>
      <c r="CC321" s="17"/>
      <c r="CD321" s="17"/>
      <c r="CE321" s="17"/>
      <c r="CF321" s="17"/>
      <c r="CG321" s="17"/>
      <c r="CH321" s="17"/>
      <c r="CI321" s="17"/>
      <c r="CJ321" s="17"/>
      <c r="CK321" s="17"/>
      <c r="CL321" s="17"/>
      <c r="CM321" s="17"/>
      <c r="CN321" s="17"/>
      <c r="CO321" s="17"/>
      <c r="CP321" s="17"/>
      <c r="CQ321" s="17"/>
      <c r="CR321" s="17"/>
      <c r="CS321" s="17"/>
      <c r="CT321" s="17"/>
      <c r="CU321" s="17"/>
      <c r="CV321" s="17"/>
      <c r="CW321" s="17"/>
      <c r="CX321" s="17"/>
    </row>
    <row r="322" spans="1:102"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c r="AM322" s="17"/>
      <c r="AN322" s="17"/>
      <c r="AO322" s="17"/>
      <c r="AP322" s="17"/>
      <c r="AQ322" s="17"/>
      <c r="AR322" s="17"/>
      <c r="AS322" s="17"/>
      <c r="AT322" s="17"/>
      <c r="AU322" s="17"/>
      <c r="AV322" s="17"/>
      <c r="AW322" s="17"/>
      <c r="AX322" s="17"/>
      <c r="AY322" s="17"/>
      <c r="AZ322" s="17"/>
      <c r="BA322" s="17"/>
      <c r="BB322" s="17"/>
      <c r="BC322" s="17"/>
      <c r="BD322" s="17"/>
      <c r="BE322" s="17"/>
      <c r="BF322" s="17"/>
      <c r="BG322" s="17"/>
      <c r="BH322" s="17"/>
      <c r="BI322" s="17"/>
      <c r="BJ322" s="17"/>
      <c r="BK322" s="17"/>
      <c r="BL322" s="17"/>
      <c r="BM322" s="17"/>
      <c r="BN322" s="17"/>
      <c r="BO322" s="17"/>
      <c r="BP322" s="17"/>
      <c r="BQ322" s="17"/>
      <c r="BR322" s="17"/>
      <c r="BS322" s="17"/>
      <c r="BT322" s="17"/>
      <c r="BU322" s="17"/>
      <c r="BV322" s="17"/>
      <c r="BW322" s="17"/>
      <c r="BX322" s="17"/>
      <c r="BY322" s="17"/>
      <c r="BZ322" s="17"/>
      <c r="CA322" s="17"/>
      <c r="CB322" s="17"/>
      <c r="CC322" s="17"/>
      <c r="CD322" s="17"/>
      <c r="CE322" s="17"/>
      <c r="CF322" s="17"/>
      <c r="CG322" s="17"/>
      <c r="CH322" s="17"/>
      <c r="CI322" s="17"/>
      <c r="CJ322" s="17"/>
      <c r="CK322" s="17"/>
      <c r="CL322" s="17"/>
      <c r="CM322" s="17"/>
      <c r="CN322" s="17"/>
      <c r="CO322" s="17"/>
      <c r="CP322" s="17"/>
      <c r="CQ322" s="17"/>
      <c r="CR322" s="17"/>
      <c r="CS322" s="17"/>
      <c r="CT322" s="17"/>
      <c r="CU322" s="17"/>
      <c r="CV322" s="17"/>
      <c r="CW322" s="17"/>
      <c r="CX322" s="17"/>
    </row>
    <row r="323" spans="1:102"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c r="AL323" s="17"/>
      <c r="AM323" s="17"/>
      <c r="AN323" s="17"/>
      <c r="AO323" s="17"/>
      <c r="AP323" s="17"/>
      <c r="AQ323" s="17"/>
      <c r="AR323" s="17"/>
      <c r="AS323" s="17"/>
      <c r="AT323" s="17"/>
      <c r="AU323" s="17"/>
      <c r="AV323" s="17"/>
      <c r="AW323" s="17"/>
      <c r="AX323" s="17"/>
      <c r="AY323" s="17"/>
      <c r="AZ323" s="17"/>
      <c r="BA323" s="17"/>
      <c r="BB323" s="17"/>
      <c r="BC323" s="17"/>
      <c r="BD323" s="17"/>
      <c r="BE323" s="17"/>
      <c r="BF323" s="17"/>
      <c r="BG323" s="17"/>
      <c r="BH323" s="17"/>
      <c r="BI323" s="17"/>
      <c r="BJ323" s="17"/>
      <c r="BK323" s="17"/>
      <c r="BL323" s="17"/>
      <c r="BM323" s="17"/>
      <c r="BN323" s="17"/>
      <c r="BO323" s="17"/>
      <c r="BP323" s="17"/>
      <c r="BQ323" s="17"/>
      <c r="BR323" s="17"/>
      <c r="BS323" s="17"/>
      <c r="BT323" s="17"/>
      <c r="BU323" s="17"/>
      <c r="BV323" s="17"/>
      <c r="BW323" s="17"/>
      <c r="BX323" s="17"/>
      <c r="BY323" s="17"/>
      <c r="BZ323" s="17"/>
      <c r="CA323" s="17"/>
      <c r="CB323" s="17"/>
      <c r="CC323" s="17"/>
      <c r="CD323" s="17"/>
      <c r="CE323" s="17"/>
      <c r="CF323" s="17"/>
      <c r="CG323" s="17"/>
      <c r="CH323" s="17"/>
      <c r="CI323" s="17"/>
      <c r="CJ323" s="17"/>
      <c r="CK323" s="17"/>
      <c r="CL323" s="17"/>
      <c r="CM323" s="17"/>
      <c r="CN323" s="17"/>
      <c r="CO323" s="17"/>
      <c r="CP323" s="17"/>
      <c r="CQ323" s="17"/>
      <c r="CR323" s="17"/>
      <c r="CS323" s="17"/>
      <c r="CT323" s="17"/>
      <c r="CU323" s="17"/>
      <c r="CV323" s="17"/>
      <c r="CW323" s="17"/>
      <c r="CX323" s="17"/>
    </row>
    <row r="324" spans="1:102"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c r="AL324" s="17"/>
      <c r="AM324" s="17"/>
      <c r="AN324" s="17"/>
      <c r="AO324" s="17"/>
      <c r="AP324" s="17"/>
      <c r="AQ324" s="17"/>
      <c r="AR324" s="17"/>
      <c r="AS324" s="17"/>
      <c r="AT324" s="17"/>
      <c r="AU324" s="17"/>
      <c r="AV324" s="17"/>
      <c r="AW324" s="17"/>
      <c r="AX324" s="17"/>
      <c r="AY324" s="17"/>
      <c r="AZ324" s="17"/>
      <c r="BA324" s="17"/>
      <c r="BB324" s="17"/>
      <c r="BC324" s="17"/>
      <c r="BD324" s="17"/>
      <c r="BE324" s="17"/>
      <c r="BF324" s="17"/>
      <c r="BG324" s="17"/>
      <c r="BH324" s="17"/>
      <c r="BI324" s="17"/>
      <c r="BJ324" s="17"/>
      <c r="BK324" s="17"/>
      <c r="BL324" s="17"/>
      <c r="BM324" s="17"/>
      <c r="BN324" s="17"/>
      <c r="BO324" s="17"/>
      <c r="BP324" s="17"/>
      <c r="BQ324" s="17"/>
      <c r="BR324" s="17"/>
      <c r="BS324" s="17"/>
      <c r="BT324" s="17"/>
      <c r="BU324" s="17"/>
      <c r="BV324" s="17"/>
      <c r="BW324" s="17"/>
      <c r="BX324" s="17"/>
      <c r="BY324" s="17"/>
      <c r="BZ324" s="17"/>
      <c r="CA324" s="17"/>
      <c r="CB324" s="17"/>
      <c r="CC324" s="17"/>
      <c r="CD324" s="17"/>
      <c r="CE324" s="17"/>
      <c r="CF324" s="17"/>
      <c r="CG324" s="17"/>
      <c r="CH324" s="17"/>
      <c r="CI324" s="17"/>
      <c r="CJ324" s="17"/>
      <c r="CK324" s="17"/>
      <c r="CL324" s="17"/>
      <c r="CM324" s="17"/>
      <c r="CN324" s="17"/>
      <c r="CO324" s="17"/>
      <c r="CP324" s="17"/>
      <c r="CQ324" s="17"/>
      <c r="CR324" s="17"/>
      <c r="CS324" s="17"/>
      <c r="CT324" s="17"/>
      <c r="CU324" s="17"/>
      <c r="CV324" s="17"/>
      <c r="CW324" s="17"/>
      <c r="CX324" s="17"/>
    </row>
    <row r="325" spans="1:102"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c r="AL325" s="17"/>
      <c r="AM325" s="17"/>
      <c r="AN325" s="17"/>
      <c r="AO325" s="17"/>
      <c r="AP325" s="17"/>
      <c r="AQ325" s="17"/>
      <c r="AR325" s="17"/>
      <c r="AS325" s="17"/>
      <c r="AT325" s="17"/>
      <c r="AU325" s="17"/>
      <c r="AV325" s="17"/>
      <c r="AW325" s="17"/>
      <c r="AX325" s="17"/>
      <c r="AY325" s="17"/>
      <c r="AZ325" s="17"/>
      <c r="BA325" s="17"/>
      <c r="BB325" s="17"/>
      <c r="BC325" s="17"/>
      <c r="BD325" s="17"/>
      <c r="BE325" s="17"/>
      <c r="BF325" s="17"/>
      <c r="BG325" s="17"/>
      <c r="BH325" s="17"/>
      <c r="BI325" s="17"/>
      <c r="BJ325" s="17"/>
      <c r="BK325" s="17"/>
      <c r="BL325" s="17"/>
      <c r="BM325" s="17"/>
      <c r="BN325" s="17"/>
      <c r="BO325" s="17"/>
      <c r="BP325" s="17"/>
      <c r="BQ325" s="17"/>
      <c r="BR325" s="17"/>
      <c r="BS325" s="17"/>
      <c r="BT325" s="17"/>
      <c r="BU325" s="17"/>
      <c r="BV325" s="17"/>
      <c r="BW325" s="17"/>
      <c r="BX325" s="17"/>
      <c r="BY325" s="17"/>
      <c r="BZ325" s="17"/>
      <c r="CA325" s="17"/>
      <c r="CB325" s="17"/>
      <c r="CC325" s="17"/>
      <c r="CD325" s="17"/>
      <c r="CE325" s="17"/>
      <c r="CF325" s="17"/>
      <c r="CG325" s="17"/>
      <c r="CH325" s="17"/>
      <c r="CI325" s="17"/>
      <c r="CJ325" s="17"/>
      <c r="CK325" s="17"/>
      <c r="CL325" s="17"/>
      <c r="CM325" s="17"/>
      <c r="CN325" s="17"/>
      <c r="CO325" s="17"/>
      <c r="CP325" s="17"/>
      <c r="CQ325" s="17"/>
      <c r="CR325" s="17"/>
      <c r="CS325" s="17"/>
      <c r="CT325" s="17"/>
      <c r="CU325" s="17"/>
      <c r="CV325" s="17"/>
      <c r="CW325" s="17"/>
      <c r="CX325" s="17"/>
    </row>
    <row r="326" spans="1:102"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c r="AM326" s="17"/>
      <c r="AN326" s="17"/>
      <c r="AO326" s="17"/>
      <c r="AP326" s="17"/>
      <c r="AQ326" s="17"/>
      <c r="AR326" s="17"/>
      <c r="AS326" s="17"/>
      <c r="AT326" s="17"/>
      <c r="AU326" s="17"/>
      <c r="AV326" s="17"/>
      <c r="AW326" s="17"/>
      <c r="AX326" s="17"/>
      <c r="AY326" s="17"/>
      <c r="AZ326" s="17"/>
      <c r="BA326" s="17"/>
      <c r="BB326" s="17"/>
      <c r="BC326" s="17"/>
      <c r="BD326" s="17"/>
      <c r="BE326" s="17"/>
      <c r="BF326" s="17"/>
      <c r="BG326" s="17"/>
      <c r="BH326" s="17"/>
      <c r="BI326" s="17"/>
      <c r="BJ326" s="17"/>
      <c r="BK326" s="17"/>
      <c r="BL326" s="17"/>
      <c r="BM326" s="17"/>
      <c r="BN326" s="17"/>
      <c r="BO326" s="17"/>
      <c r="BP326" s="17"/>
      <c r="BQ326" s="17"/>
      <c r="BR326" s="17"/>
      <c r="BS326" s="17"/>
      <c r="BT326" s="17"/>
      <c r="BU326" s="17"/>
      <c r="BV326" s="17"/>
      <c r="BW326" s="17"/>
      <c r="BX326" s="17"/>
      <c r="BY326" s="17"/>
      <c r="BZ326" s="17"/>
      <c r="CA326" s="17"/>
      <c r="CB326" s="17"/>
      <c r="CC326" s="17"/>
      <c r="CD326" s="17"/>
      <c r="CE326" s="17"/>
      <c r="CF326" s="17"/>
      <c r="CG326" s="17"/>
      <c r="CH326" s="17"/>
      <c r="CI326" s="17"/>
      <c r="CJ326" s="17"/>
      <c r="CK326" s="17"/>
      <c r="CL326" s="17"/>
      <c r="CM326" s="17"/>
      <c r="CN326" s="17"/>
      <c r="CO326" s="17"/>
      <c r="CP326" s="17"/>
      <c r="CQ326" s="17"/>
      <c r="CR326" s="17"/>
      <c r="CS326" s="17"/>
      <c r="CT326" s="17"/>
      <c r="CU326" s="17"/>
      <c r="CV326" s="17"/>
      <c r="CW326" s="17"/>
      <c r="CX326" s="17"/>
    </row>
    <row r="327" spans="1:102"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17"/>
      <c r="AM327" s="17"/>
      <c r="AN327" s="17"/>
      <c r="AO327" s="17"/>
      <c r="AP327" s="17"/>
      <c r="AQ327" s="17"/>
      <c r="AR327" s="17"/>
      <c r="AS327" s="17"/>
      <c r="AT327" s="17"/>
      <c r="AU327" s="17"/>
      <c r="AV327" s="17"/>
      <c r="AW327" s="17"/>
      <c r="AX327" s="17"/>
      <c r="AY327" s="17"/>
      <c r="AZ327" s="17"/>
      <c r="BA327" s="17"/>
      <c r="BB327" s="17"/>
      <c r="BC327" s="17"/>
      <c r="BD327" s="17"/>
      <c r="BE327" s="17"/>
      <c r="BF327" s="17"/>
      <c r="BG327" s="17"/>
      <c r="BH327" s="17"/>
      <c r="BI327" s="17"/>
      <c r="BJ327" s="17"/>
      <c r="BK327" s="17"/>
      <c r="BL327" s="17"/>
      <c r="BM327" s="17"/>
      <c r="BN327" s="17"/>
      <c r="BO327" s="17"/>
      <c r="BP327" s="17"/>
      <c r="BQ327" s="17"/>
      <c r="BR327" s="17"/>
      <c r="BS327" s="17"/>
      <c r="BT327" s="17"/>
      <c r="BU327" s="17"/>
      <c r="BV327" s="17"/>
      <c r="BW327" s="17"/>
      <c r="BX327" s="17"/>
      <c r="BY327" s="17"/>
      <c r="BZ327" s="17"/>
      <c r="CA327" s="17"/>
      <c r="CB327" s="17"/>
      <c r="CC327" s="17"/>
      <c r="CD327" s="17"/>
      <c r="CE327" s="17"/>
      <c r="CF327" s="17"/>
      <c r="CG327" s="17"/>
      <c r="CH327" s="17"/>
      <c r="CI327" s="17"/>
      <c r="CJ327" s="17"/>
      <c r="CK327" s="17"/>
      <c r="CL327" s="17"/>
      <c r="CM327" s="17"/>
      <c r="CN327" s="17"/>
      <c r="CO327" s="17"/>
      <c r="CP327" s="17"/>
      <c r="CQ327" s="17"/>
      <c r="CR327" s="17"/>
      <c r="CS327" s="17"/>
      <c r="CT327" s="17"/>
      <c r="CU327" s="17"/>
      <c r="CV327" s="17"/>
      <c r="CW327" s="17"/>
      <c r="CX327" s="17"/>
    </row>
    <row r="328" spans="1:102"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c r="AL328" s="17"/>
      <c r="AM328" s="17"/>
      <c r="AN328" s="17"/>
      <c r="AO328" s="17"/>
      <c r="AP328" s="17"/>
      <c r="AQ328" s="17"/>
      <c r="AR328" s="17"/>
      <c r="AS328" s="17"/>
      <c r="AT328" s="17"/>
      <c r="AU328" s="17"/>
      <c r="AV328" s="17"/>
      <c r="AW328" s="17"/>
      <c r="AX328" s="17"/>
      <c r="AY328" s="17"/>
      <c r="AZ328" s="17"/>
      <c r="BA328" s="17"/>
      <c r="BB328" s="17"/>
      <c r="BC328" s="17"/>
      <c r="BD328" s="17"/>
      <c r="BE328" s="17"/>
      <c r="BF328" s="17"/>
      <c r="BG328" s="17"/>
      <c r="BH328" s="17"/>
      <c r="BI328" s="17"/>
      <c r="BJ328" s="17"/>
      <c r="BK328" s="17"/>
      <c r="BL328" s="17"/>
      <c r="BM328" s="17"/>
      <c r="BN328" s="17"/>
      <c r="BO328" s="17"/>
      <c r="BP328" s="17"/>
      <c r="BQ328" s="17"/>
      <c r="BR328" s="17"/>
      <c r="BS328" s="17"/>
      <c r="BT328" s="17"/>
      <c r="BU328" s="17"/>
      <c r="BV328" s="17"/>
      <c r="BW328" s="17"/>
      <c r="BX328" s="17"/>
      <c r="BY328" s="17"/>
      <c r="BZ328" s="17"/>
      <c r="CA328" s="17"/>
      <c r="CB328" s="17"/>
      <c r="CC328" s="17"/>
      <c r="CD328" s="17"/>
      <c r="CE328" s="17"/>
      <c r="CF328" s="17"/>
      <c r="CG328" s="17"/>
      <c r="CH328" s="17"/>
      <c r="CI328" s="17"/>
      <c r="CJ328" s="17"/>
      <c r="CK328" s="17"/>
      <c r="CL328" s="17"/>
      <c r="CM328" s="17"/>
      <c r="CN328" s="17"/>
      <c r="CO328" s="17"/>
      <c r="CP328" s="17"/>
      <c r="CQ328" s="17"/>
      <c r="CR328" s="17"/>
      <c r="CS328" s="17"/>
      <c r="CT328" s="17"/>
      <c r="CU328" s="17"/>
      <c r="CV328" s="17"/>
      <c r="CW328" s="17"/>
      <c r="CX328" s="17"/>
    </row>
    <row r="329" spans="1:102"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c r="AL329" s="17"/>
      <c r="AM329" s="17"/>
      <c r="AN329" s="17"/>
      <c r="AO329" s="17"/>
      <c r="AP329" s="17"/>
      <c r="AQ329" s="17"/>
      <c r="AR329" s="17"/>
      <c r="AS329" s="17"/>
      <c r="AT329" s="17"/>
      <c r="AU329" s="17"/>
      <c r="AV329" s="17"/>
      <c r="AW329" s="17"/>
      <c r="AX329" s="17"/>
      <c r="AY329" s="17"/>
      <c r="AZ329" s="17"/>
      <c r="BA329" s="17"/>
      <c r="BB329" s="17"/>
      <c r="BC329" s="17"/>
      <c r="BD329" s="17"/>
      <c r="BE329" s="17"/>
      <c r="BF329" s="17"/>
      <c r="BG329" s="17"/>
      <c r="BH329" s="17"/>
      <c r="BI329" s="17"/>
      <c r="BJ329" s="17"/>
      <c r="BK329" s="17"/>
      <c r="BL329" s="17"/>
      <c r="BM329" s="17"/>
      <c r="BN329" s="17"/>
      <c r="BO329" s="17"/>
      <c r="BP329" s="17"/>
      <c r="BQ329" s="17"/>
      <c r="BR329" s="17"/>
      <c r="BS329" s="17"/>
      <c r="BT329" s="17"/>
      <c r="BU329" s="17"/>
      <c r="BV329" s="17"/>
      <c r="BW329" s="17"/>
      <c r="BX329" s="17"/>
      <c r="BY329" s="17"/>
      <c r="BZ329" s="17"/>
      <c r="CA329" s="17"/>
      <c r="CB329" s="17"/>
      <c r="CC329" s="17"/>
      <c r="CD329" s="17"/>
      <c r="CE329" s="17"/>
      <c r="CF329" s="17"/>
      <c r="CG329" s="17"/>
      <c r="CH329" s="17"/>
      <c r="CI329" s="17"/>
      <c r="CJ329" s="17"/>
      <c r="CK329" s="17"/>
      <c r="CL329" s="17"/>
      <c r="CM329" s="17"/>
      <c r="CN329" s="17"/>
      <c r="CO329" s="17"/>
      <c r="CP329" s="17"/>
      <c r="CQ329" s="17"/>
      <c r="CR329" s="17"/>
      <c r="CS329" s="17"/>
      <c r="CT329" s="17"/>
      <c r="CU329" s="17"/>
      <c r="CV329" s="17"/>
      <c r="CW329" s="17"/>
      <c r="CX329" s="17"/>
    </row>
    <row r="330" spans="1:102"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c r="AL330" s="17"/>
      <c r="AM330" s="17"/>
      <c r="AN330" s="17"/>
      <c r="AO330" s="17"/>
      <c r="AP330" s="17"/>
      <c r="AQ330" s="17"/>
      <c r="AR330" s="17"/>
      <c r="AS330" s="17"/>
      <c r="AT330" s="17"/>
      <c r="AU330" s="17"/>
      <c r="AV330" s="17"/>
      <c r="AW330" s="17"/>
      <c r="AX330" s="17"/>
      <c r="AY330" s="17"/>
      <c r="AZ330" s="17"/>
      <c r="BA330" s="17"/>
      <c r="BB330" s="17"/>
      <c r="BC330" s="17"/>
      <c r="BD330" s="17"/>
      <c r="BE330" s="17"/>
      <c r="BF330" s="17"/>
      <c r="BG330" s="17"/>
      <c r="BH330" s="17"/>
      <c r="BI330" s="17"/>
      <c r="BJ330" s="17"/>
      <c r="BK330" s="17"/>
      <c r="BL330" s="17"/>
      <c r="BM330" s="17"/>
      <c r="BN330" s="17"/>
      <c r="BO330" s="17"/>
      <c r="BP330" s="17"/>
      <c r="BQ330" s="17"/>
      <c r="BR330" s="17"/>
      <c r="BS330" s="17"/>
      <c r="BT330" s="17"/>
      <c r="BU330" s="17"/>
      <c r="BV330" s="17"/>
      <c r="BW330" s="17"/>
      <c r="BX330" s="17"/>
      <c r="BY330" s="17"/>
      <c r="BZ330" s="17"/>
      <c r="CA330" s="17"/>
      <c r="CB330" s="17"/>
      <c r="CC330" s="17"/>
      <c r="CD330" s="17"/>
      <c r="CE330" s="17"/>
      <c r="CF330" s="17"/>
      <c r="CG330" s="17"/>
      <c r="CH330" s="17"/>
      <c r="CI330" s="17"/>
      <c r="CJ330" s="17"/>
      <c r="CK330" s="17"/>
      <c r="CL330" s="17"/>
      <c r="CM330" s="17"/>
      <c r="CN330" s="17"/>
      <c r="CO330" s="17"/>
      <c r="CP330" s="17"/>
      <c r="CQ330" s="17"/>
      <c r="CR330" s="17"/>
      <c r="CS330" s="17"/>
      <c r="CT330" s="17"/>
      <c r="CU330" s="17"/>
      <c r="CV330" s="17"/>
      <c r="CW330" s="17"/>
      <c r="CX330" s="17"/>
    </row>
    <row r="331" spans="1:102"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c r="AL331" s="17"/>
      <c r="AM331" s="17"/>
      <c r="AN331" s="17"/>
      <c r="AO331" s="17"/>
      <c r="AP331" s="17"/>
      <c r="AQ331" s="17"/>
      <c r="AR331" s="17"/>
      <c r="AS331" s="17"/>
      <c r="AT331" s="17"/>
      <c r="AU331" s="17"/>
      <c r="AV331" s="17"/>
      <c r="AW331" s="17"/>
      <c r="AX331" s="17"/>
      <c r="AY331" s="17"/>
      <c r="AZ331" s="17"/>
      <c r="BA331" s="17"/>
      <c r="BB331" s="17"/>
      <c r="BC331" s="17"/>
      <c r="BD331" s="17"/>
      <c r="BE331" s="17"/>
      <c r="BF331" s="17"/>
      <c r="BG331" s="17"/>
      <c r="BH331" s="17"/>
      <c r="BI331" s="17"/>
      <c r="BJ331" s="17"/>
      <c r="BK331" s="17"/>
      <c r="BL331" s="17"/>
      <c r="BM331" s="17"/>
      <c r="BN331" s="17"/>
      <c r="BO331" s="17"/>
      <c r="BP331" s="17"/>
      <c r="BQ331" s="17"/>
      <c r="BR331" s="17"/>
      <c r="BS331" s="17"/>
      <c r="BT331" s="17"/>
      <c r="BU331" s="17"/>
      <c r="BV331" s="17"/>
      <c r="BW331" s="17"/>
      <c r="BX331" s="17"/>
      <c r="BY331" s="17"/>
      <c r="BZ331" s="17"/>
      <c r="CA331" s="17"/>
      <c r="CB331" s="17"/>
      <c r="CC331" s="17"/>
      <c r="CD331" s="17"/>
      <c r="CE331" s="17"/>
      <c r="CF331" s="17"/>
      <c r="CG331" s="17"/>
      <c r="CH331" s="17"/>
      <c r="CI331" s="17"/>
      <c r="CJ331" s="17"/>
      <c r="CK331" s="17"/>
      <c r="CL331" s="17"/>
      <c r="CM331" s="17"/>
      <c r="CN331" s="17"/>
      <c r="CO331" s="17"/>
      <c r="CP331" s="17"/>
      <c r="CQ331" s="17"/>
      <c r="CR331" s="17"/>
      <c r="CS331" s="17"/>
      <c r="CT331" s="17"/>
      <c r="CU331" s="17"/>
      <c r="CV331" s="17"/>
      <c r="CW331" s="17"/>
      <c r="CX331" s="17"/>
    </row>
    <row r="332" spans="1:102"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c r="AL332" s="17"/>
      <c r="AM332" s="17"/>
      <c r="AN332" s="17"/>
      <c r="AO332" s="17"/>
      <c r="AP332" s="17"/>
      <c r="AQ332" s="17"/>
      <c r="AR332" s="17"/>
      <c r="AS332" s="17"/>
      <c r="AT332" s="17"/>
      <c r="AU332" s="17"/>
      <c r="AV332" s="17"/>
      <c r="AW332" s="17"/>
      <c r="AX332" s="17"/>
      <c r="AY332" s="17"/>
      <c r="AZ332" s="17"/>
      <c r="BA332" s="17"/>
      <c r="BB332" s="17"/>
      <c r="BC332" s="17"/>
      <c r="BD332" s="17"/>
      <c r="BE332" s="17"/>
      <c r="BF332" s="17"/>
      <c r="BG332" s="17"/>
      <c r="BH332" s="17"/>
      <c r="BI332" s="17"/>
      <c r="BJ332" s="17"/>
      <c r="BK332" s="17"/>
      <c r="BL332" s="17"/>
      <c r="BM332" s="17"/>
      <c r="BN332" s="17"/>
      <c r="BO332" s="17"/>
      <c r="BP332" s="17"/>
      <c r="BQ332" s="17"/>
      <c r="BR332" s="17"/>
      <c r="BS332" s="17"/>
      <c r="BT332" s="17"/>
      <c r="BU332" s="17"/>
      <c r="BV332" s="17"/>
      <c r="BW332" s="17"/>
      <c r="BX332" s="17"/>
      <c r="BY332" s="17"/>
      <c r="BZ332" s="17"/>
      <c r="CA332" s="17"/>
      <c r="CB332" s="17"/>
      <c r="CC332" s="17"/>
      <c r="CD332" s="17"/>
      <c r="CE332" s="17"/>
      <c r="CF332" s="17"/>
      <c r="CG332" s="17"/>
      <c r="CH332" s="17"/>
      <c r="CI332" s="17"/>
      <c r="CJ332" s="17"/>
      <c r="CK332" s="17"/>
      <c r="CL332" s="17"/>
      <c r="CM332" s="17"/>
      <c r="CN332" s="17"/>
      <c r="CO332" s="17"/>
      <c r="CP332" s="17"/>
      <c r="CQ332" s="17"/>
      <c r="CR332" s="17"/>
      <c r="CS332" s="17"/>
      <c r="CT332" s="17"/>
      <c r="CU332" s="17"/>
      <c r="CV332" s="17"/>
      <c r="CW332" s="17"/>
      <c r="CX332" s="17"/>
    </row>
    <row r="333" spans="1:102"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c r="AL333" s="17"/>
      <c r="AM333" s="17"/>
      <c r="AN333" s="17"/>
      <c r="AO333" s="17"/>
      <c r="AP333" s="17"/>
      <c r="AQ333" s="17"/>
      <c r="AR333" s="17"/>
      <c r="AS333" s="17"/>
      <c r="AT333" s="17"/>
      <c r="AU333" s="17"/>
      <c r="AV333" s="17"/>
      <c r="AW333" s="17"/>
      <c r="AX333" s="17"/>
      <c r="AY333" s="17"/>
      <c r="AZ333" s="17"/>
      <c r="BA333" s="17"/>
      <c r="BB333" s="17"/>
      <c r="BC333" s="17"/>
      <c r="BD333" s="17"/>
      <c r="BE333" s="17"/>
      <c r="BF333" s="17"/>
      <c r="BG333" s="17"/>
      <c r="BH333" s="17"/>
      <c r="BI333" s="17"/>
      <c r="BJ333" s="17"/>
      <c r="BK333" s="17"/>
      <c r="BL333" s="17"/>
      <c r="BM333" s="17"/>
      <c r="BN333" s="17"/>
      <c r="BO333" s="17"/>
      <c r="BP333" s="17"/>
      <c r="BQ333" s="17"/>
      <c r="BR333" s="17"/>
      <c r="BS333" s="17"/>
      <c r="BT333" s="17"/>
      <c r="BU333" s="17"/>
      <c r="BV333" s="17"/>
      <c r="BW333" s="17"/>
      <c r="BX333" s="17"/>
      <c r="BY333" s="17"/>
      <c r="BZ333" s="17"/>
      <c r="CA333" s="17"/>
      <c r="CB333" s="17"/>
      <c r="CC333" s="17"/>
      <c r="CD333" s="17"/>
      <c r="CE333" s="17"/>
      <c r="CF333" s="17"/>
      <c r="CG333" s="17"/>
      <c r="CH333" s="17"/>
      <c r="CI333" s="17"/>
      <c r="CJ333" s="17"/>
      <c r="CK333" s="17"/>
      <c r="CL333" s="17"/>
      <c r="CM333" s="17"/>
      <c r="CN333" s="17"/>
      <c r="CO333" s="17"/>
      <c r="CP333" s="17"/>
      <c r="CQ333" s="17"/>
      <c r="CR333" s="17"/>
      <c r="CS333" s="17"/>
      <c r="CT333" s="17"/>
      <c r="CU333" s="17"/>
      <c r="CV333" s="17"/>
      <c r="CW333" s="17"/>
      <c r="CX333" s="17"/>
    </row>
    <row r="334" spans="1:102"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c r="AL334" s="17"/>
      <c r="AM334" s="17"/>
      <c r="AN334" s="17"/>
      <c r="AO334" s="17"/>
      <c r="AP334" s="17"/>
      <c r="AQ334" s="17"/>
      <c r="AR334" s="17"/>
      <c r="AS334" s="17"/>
      <c r="AT334" s="17"/>
      <c r="AU334" s="17"/>
      <c r="AV334" s="17"/>
      <c r="AW334" s="17"/>
      <c r="AX334" s="17"/>
      <c r="AY334" s="17"/>
      <c r="AZ334" s="17"/>
      <c r="BA334" s="17"/>
      <c r="BB334" s="17"/>
      <c r="BC334" s="17"/>
      <c r="BD334" s="17"/>
      <c r="BE334" s="17"/>
      <c r="BF334" s="17"/>
      <c r="BG334" s="17"/>
      <c r="BH334" s="17"/>
      <c r="BI334" s="17"/>
      <c r="BJ334" s="17"/>
      <c r="BK334" s="17"/>
      <c r="BL334" s="17"/>
      <c r="BM334" s="17"/>
      <c r="BN334" s="17"/>
      <c r="BO334" s="17"/>
      <c r="BP334" s="17"/>
      <c r="BQ334" s="17"/>
      <c r="BR334" s="17"/>
      <c r="BS334" s="17"/>
      <c r="BT334" s="17"/>
      <c r="BU334" s="17"/>
      <c r="BV334" s="17"/>
      <c r="BW334" s="17"/>
      <c r="BX334" s="17"/>
      <c r="BY334" s="17"/>
      <c r="BZ334" s="17"/>
      <c r="CA334" s="17"/>
      <c r="CB334" s="17"/>
      <c r="CC334" s="17"/>
      <c r="CD334" s="17"/>
      <c r="CE334" s="17"/>
      <c r="CF334" s="17"/>
      <c r="CG334" s="17"/>
      <c r="CH334" s="17"/>
      <c r="CI334" s="17"/>
      <c r="CJ334" s="17"/>
      <c r="CK334" s="17"/>
      <c r="CL334" s="17"/>
      <c r="CM334" s="17"/>
      <c r="CN334" s="17"/>
      <c r="CO334" s="17"/>
      <c r="CP334" s="17"/>
      <c r="CQ334" s="17"/>
      <c r="CR334" s="17"/>
      <c r="CS334" s="17"/>
      <c r="CT334" s="17"/>
      <c r="CU334" s="17"/>
      <c r="CV334" s="17"/>
      <c r="CW334" s="17"/>
      <c r="CX334" s="17"/>
    </row>
    <row r="335" spans="1:102"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c r="AL335" s="17"/>
      <c r="AM335" s="17"/>
      <c r="AN335" s="17"/>
      <c r="AO335" s="17"/>
      <c r="AP335" s="17"/>
      <c r="AQ335" s="17"/>
      <c r="AR335" s="17"/>
      <c r="AS335" s="17"/>
      <c r="AT335" s="17"/>
      <c r="AU335" s="17"/>
      <c r="AV335" s="17"/>
      <c r="AW335" s="17"/>
      <c r="AX335" s="17"/>
      <c r="AY335" s="17"/>
      <c r="AZ335" s="17"/>
      <c r="BA335" s="17"/>
      <c r="BB335" s="17"/>
      <c r="BC335" s="17"/>
      <c r="BD335" s="17"/>
      <c r="BE335" s="17"/>
      <c r="BF335" s="17"/>
      <c r="BG335" s="17"/>
      <c r="BH335" s="17"/>
      <c r="BI335" s="17"/>
      <c r="BJ335" s="17"/>
      <c r="BK335" s="17"/>
      <c r="BL335" s="17"/>
      <c r="BM335" s="17"/>
      <c r="BN335" s="17"/>
      <c r="BO335" s="17"/>
      <c r="BP335" s="17"/>
      <c r="BQ335" s="17"/>
      <c r="BR335" s="17"/>
      <c r="BS335" s="17"/>
      <c r="BT335" s="17"/>
      <c r="BU335" s="17"/>
      <c r="BV335" s="17"/>
      <c r="BW335" s="17"/>
      <c r="BX335" s="17"/>
      <c r="BY335" s="17"/>
      <c r="BZ335" s="17"/>
      <c r="CA335" s="17"/>
      <c r="CB335" s="17"/>
      <c r="CC335" s="17"/>
      <c r="CD335" s="17"/>
      <c r="CE335" s="17"/>
      <c r="CF335" s="17"/>
      <c r="CG335" s="17"/>
      <c r="CH335" s="17"/>
      <c r="CI335" s="17"/>
      <c r="CJ335" s="17"/>
      <c r="CK335" s="17"/>
      <c r="CL335" s="17"/>
      <c r="CM335" s="17"/>
      <c r="CN335" s="17"/>
      <c r="CO335" s="17"/>
      <c r="CP335" s="17"/>
      <c r="CQ335" s="17"/>
      <c r="CR335" s="17"/>
      <c r="CS335" s="17"/>
      <c r="CT335" s="17"/>
      <c r="CU335" s="17"/>
      <c r="CV335" s="17"/>
      <c r="CW335" s="17"/>
      <c r="CX335" s="17"/>
    </row>
    <row r="336" spans="1:102"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c r="AL336" s="17"/>
      <c r="AM336" s="17"/>
      <c r="AN336" s="17"/>
      <c r="AO336" s="17"/>
      <c r="AP336" s="17"/>
      <c r="AQ336" s="17"/>
      <c r="AR336" s="17"/>
      <c r="AS336" s="17"/>
      <c r="AT336" s="17"/>
      <c r="AU336" s="17"/>
      <c r="AV336" s="17"/>
      <c r="AW336" s="17"/>
      <c r="AX336" s="17"/>
      <c r="AY336" s="17"/>
      <c r="AZ336" s="17"/>
      <c r="BA336" s="17"/>
      <c r="BB336" s="17"/>
      <c r="BC336" s="17"/>
      <c r="BD336" s="17"/>
      <c r="BE336" s="17"/>
      <c r="BF336" s="17"/>
      <c r="BG336" s="17"/>
      <c r="BH336" s="17"/>
      <c r="BI336" s="17"/>
      <c r="BJ336" s="17"/>
      <c r="BK336" s="17"/>
      <c r="BL336" s="17"/>
      <c r="BM336" s="17"/>
      <c r="BN336" s="17"/>
      <c r="BO336" s="17"/>
      <c r="BP336" s="17"/>
      <c r="BQ336" s="17"/>
      <c r="BR336" s="17"/>
      <c r="BS336" s="17"/>
      <c r="BT336" s="17"/>
      <c r="BU336" s="17"/>
      <c r="BV336" s="17"/>
      <c r="BW336" s="17"/>
      <c r="BX336" s="17"/>
      <c r="BY336" s="17"/>
      <c r="BZ336" s="17"/>
      <c r="CA336" s="17"/>
      <c r="CB336" s="17"/>
      <c r="CC336" s="17"/>
      <c r="CD336" s="17"/>
      <c r="CE336" s="17"/>
      <c r="CF336" s="17"/>
      <c r="CG336" s="17"/>
      <c r="CH336" s="17"/>
      <c r="CI336" s="17"/>
      <c r="CJ336" s="17"/>
      <c r="CK336" s="17"/>
      <c r="CL336" s="17"/>
      <c r="CM336" s="17"/>
      <c r="CN336" s="17"/>
      <c r="CO336" s="17"/>
      <c r="CP336" s="17"/>
      <c r="CQ336" s="17"/>
      <c r="CR336" s="17"/>
      <c r="CS336" s="17"/>
      <c r="CT336" s="17"/>
      <c r="CU336" s="17"/>
      <c r="CV336" s="17"/>
      <c r="CW336" s="17"/>
      <c r="CX336" s="17"/>
    </row>
    <row r="337" spans="1:102"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c r="AL337" s="17"/>
      <c r="AM337" s="17"/>
      <c r="AN337" s="17"/>
      <c r="AO337" s="17"/>
      <c r="AP337" s="17"/>
      <c r="AQ337" s="17"/>
      <c r="AR337" s="17"/>
      <c r="AS337" s="17"/>
      <c r="AT337" s="17"/>
      <c r="AU337" s="17"/>
      <c r="AV337" s="17"/>
      <c r="AW337" s="17"/>
      <c r="AX337" s="17"/>
      <c r="AY337" s="17"/>
      <c r="AZ337" s="17"/>
      <c r="BA337" s="17"/>
      <c r="BB337" s="17"/>
      <c r="BC337" s="17"/>
      <c r="BD337" s="17"/>
      <c r="BE337" s="17"/>
      <c r="BF337" s="17"/>
      <c r="BG337" s="17"/>
      <c r="BH337" s="17"/>
      <c r="BI337" s="17"/>
      <c r="BJ337" s="17"/>
      <c r="BK337" s="17"/>
      <c r="BL337" s="17"/>
      <c r="BM337" s="17"/>
      <c r="BN337" s="17"/>
      <c r="BO337" s="17"/>
      <c r="BP337" s="17"/>
      <c r="BQ337" s="17"/>
      <c r="BR337" s="17"/>
      <c r="BS337" s="17"/>
      <c r="BT337" s="17"/>
      <c r="BU337" s="17"/>
      <c r="BV337" s="17"/>
      <c r="BW337" s="17"/>
      <c r="BX337" s="17"/>
      <c r="BY337" s="17"/>
      <c r="BZ337" s="17"/>
      <c r="CA337" s="17"/>
      <c r="CB337" s="17"/>
      <c r="CC337" s="17"/>
      <c r="CD337" s="17"/>
      <c r="CE337" s="17"/>
      <c r="CF337" s="17"/>
      <c r="CG337" s="17"/>
      <c r="CH337" s="17"/>
      <c r="CI337" s="17"/>
      <c r="CJ337" s="17"/>
      <c r="CK337" s="17"/>
      <c r="CL337" s="17"/>
      <c r="CM337" s="17"/>
      <c r="CN337" s="17"/>
      <c r="CO337" s="17"/>
      <c r="CP337" s="17"/>
      <c r="CQ337" s="17"/>
      <c r="CR337" s="17"/>
      <c r="CS337" s="17"/>
      <c r="CT337" s="17"/>
      <c r="CU337" s="17"/>
      <c r="CV337" s="17"/>
      <c r="CW337" s="17"/>
      <c r="CX337" s="17"/>
    </row>
    <row r="338" spans="1:102"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c r="AL338" s="17"/>
      <c r="AM338" s="17"/>
      <c r="AN338" s="17"/>
      <c r="AO338" s="17"/>
      <c r="AP338" s="17"/>
      <c r="AQ338" s="17"/>
      <c r="AR338" s="17"/>
      <c r="AS338" s="17"/>
      <c r="AT338" s="17"/>
      <c r="AU338" s="17"/>
      <c r="AV338" s="17"/>
      <c r="AW338" s="17"/>
      <c r="AX338" s="17"/>
      <c r="AY338" s="17"/>
      <c r="AZ338" s="17"/>
      <c r="BA338" s="17"/>
      <c r="BB338" s="17"/>
      <c r="BC338" s="17"/>
      <c r="BD338" s="17"/>
      <c r="BE338" s="17"/>
      <c r="BF338" s="17"/>
      <c r="BG338" s="17"/>
      <c r="BH338" s="17"/>
      <c r="BI338" s="17"/>
      <c r="BJ338" s="17"/>
      <c r="BK338" s="17"/>
      <c r="BL338" s="17"/>
      <c r="BM338" s="17"/>
      <c r="BN338" s="17"/>
      <c r="BO338" s="17"/>
      <c r="BP338" s="17"/>
      <c r="BQ338" s="17"/>
      <c r="BR338" s="17"/>
      <c r="BS338" s="17"/>
      <c r="BT338" s="17"/>
      <c r="BU338" s="17"/>
      <c r="BV338" s="17"/>
      <c r="BW338" s="17"/>
      <c r="BX338" s="17"/>
      <c r="BY338" s="17"/>
      <c r="BZ338" s="17"/>
      <c r="CA338" s="17"/>
      <c r="CB338" s="17"/>
      <c r="CC338" s="17"/>
      <c r="CD338" s="17"/>
      <c r="CE338" s="17"/>
      <c r="CF338" s="17"/>
      <c r="CG338" s="17"/>
      <c r="CH338" s="17"/>
      <c r="CI338" s="17"/>
      <c r="CJ338" s="17"/>
      <c r="CK338" s="17"/>
      <c r="CL338" s="17"/>
      <c r="CM338" s="17"/>
      <c r="CN338" s="17"/>
      <c r="CO338" s="17"/>
      <c r="CP338" s="17"/>
      <c r="CQ338" s="17"/>
      <c r="CR338" s="17"/>
      <c r="CS338" s="17"/>
      <c r="CT338" s="17"/>
      <c r="CU338" s="17"/>
      <c r="CV338" s="17"/>
      <c r="CW338" s="17"/>
      <c r="CX338" s="17"/>
    </row>
    <row r="339" spans="1:102"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c r="AL339" s="17"/>
      <c r="AM339" s="17"/>
      <c r="AN339" s="17"/>
      <c r="AO339" s="17"/>
      <c r="AP339" s="17"/>
      <c r="AQ339" s="17"/>
      <c r="AR339" s="17"/>
      <c r="AS339" s="17"/>
      <c r="AT339" s="17"/>
      <c r="AU339" s="17"/>
      <c r="AV339" s="17"/>
      <c r="AW339" s="17"/>
      <c r="AX339" s="17"/>
      <c r="AY339" s="17"/>
      <c r="AZ339" s="17"/>
      <c r="BA339" s="17"/>
      <c r="BB339" s="17"/>
      <c r="BC339" s="17"/>
      <c r="BD339" s="17"/>
      <c r="BE339" s="17"/>
      <c r="BF339" s="17"/>
      <c r="BG339" s="17"/>
      <c r="BH339" s="17"/>
      <c r="BI339" s="17"/>
      <c r="BJ339" s="17"/>
      <c r="BK339" s="17"/>
      <c r="BL339" s="17"/>
      <c r="BM339" s="17"/>
      <c r="BN339" s="17"/>
      <c r="BO339" s="17"/>
      <c r="BP339" s="17"/>
      <c r="BQ339" s="17"/>
      <c r="BR339" s="17"/>
      <c r="BS339" s="17"/>
      <c r="BT339" s="17"/>
      <c r="BU339" s="17"/>
      <c r="BV339" s="17"/>
      <c r="BW339" s="17"/>
      <c r="BX339" s="17"/>
      <c r="BY339" s="17"/>
      <c r="BZ339" s="17"/>
      <c r="CA339" s="17"/>
      <c r="CB339" s="17"/>
      <c r="CC339" s="17"/>
      <c r="CD339" s="17"/>
      <c r="CE339" s="17"/>
      <c r="CF339" s="17"/>
      <c r="CG339" s="17"/>
      <c r="CH339" s="17"/>
      <c r="CI339" s="17"/>
      <c r="CJ339" s="17"/>
      <c r="CK339" s="17"/>
      <c r="CL339" s="17"/>
      <c r="CM339" s="17"/>
      <c r="CN339" s="17"/>
      <c r="CO339" s="17"/>
      <c r="CP339" s="17"/>
      <c r="CQ339" s="17"/>
      <c r="CR339" s="17"/>
      <c r="CS339" s="17"/>
      <c r="CT339" s="17"/>
      <c r="CU339" s="17"/>
      <c r="CV339" s="17"/>
      <c r="CW339" s="17"/>
      <c r="CX339" s="17"/>
    </row>
    <row r="340" spans="1:102"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c r="AL340" s="17"/>
      <c r="AM340" s="17"/>
      <c r="AN340" s="17"/>
      <c r="AO340" s="17"/>
      <c r="AP340" s="17"/>
      <c r="AQ340" s="17"/>
      <c r="AR340" s="17"/>
      <c r="AS340" s="17"/>
      <c r="AT340" s="17"/>
      <c r="AU340" s="17"/>
      <c r="AV340" s="17"/>
      <c r="AW340" s="17"/>
      <c r="AX340" s="17"/>
      <c r="AY340" s="17"/>
      <c r="AZ340" s="17"/>
      <c r="BA340" s="17"/>
      <c r="BB340" s="17"/>
      <c r="BC340" s="17"/>
      <c r="BD340" s="17"/>
      <c r="BE340" s="17"/>
      <c r="BF340" s="17"/>
      <c r="BG340" s="17"/>
      <c r="BH340" s="17"/>
      <c r="BI340" s="17"/>
      <c r="BJ340" s="17"/>
      <c r="BK340" s="17"/>
      <c r="BL340" s="17"/>
      <c r="BM340" s="17"/>
      <c r="BN340" s="17"/>
      <c r="BO340" s="17"/>
      <c r="BP340" s="17"/>
      <c r="BQ340" s="17"/>
      <c r="BR340" s="17"/>
      <c r="BS340" s="17"/>
      <c r="BT340" s="17"/>
      <c r="BU340" s="17"/>
      <c r="BV340" s="17"/>
      <c r="BW340" s="17"/>
      <c r="BX340" s="17"/>
      <c r="BY340" s="17"/>
      <c r="BZ340" s="17"/>
      <c r="CA340" s="17"/>
      <c r="CB340" s="17"/>
      <c r="CC340" s="17"/>
      <c r="CD340" s="17"/>
      <c r="CE340" s="17"/>
      <c r="CF340" s="17"/>
      <c r="CG340" s="17"/>
      <c r="CH340" s="17"/>
      <c r="CI340" s="17"/>
      <c r="CJ340" s="17"/>
      <c r="CK340" s="17"/>
      <c r="CL340" s="17"/>
      <c r="CM340" s="17"/>
      <c r="CN340" s="17"/>
      <c r="CO340" s="17"/>
      <c r="CP340" s="17"/>
      <c r="CQ340" s="17"/>
      <c r="CR340" s="17"/>
      <c r="CS340" s="17"/>
      <c r="CT340" s="17"/>
      <c r="CU340" s="17"/>
      <c r="CV340" s="17"/>
      <c r="CW340" s="17"/>
      <c r="CX340" s="17"/>
    </row>
    <row r="341" spans="1:102"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17"/>
      <c r="AM341" s="17"/>
      <c r="AN341" s="17"/>
      <c r="AO341" s="17"/>
      <c r="AP341" s="17"/>
      <c r="AQ341" s="17"/>
      <c r="AR341" s="17"/>
      <c r="AS341" s="17"/>
      <c r="AT341" s="17"/>
      <c r="AU341" s="17"/>
      <c r="AV341" s="17"/>
      <c r="AW341" s="17"/>
      <c r="AX341" s="17"/>
      <c r="AY341" s="17"/>
      <c r="AZ341" s="17"/>
      <c r="BA341" s="17"/>
      <c r="BB341" s="17"/>
      <c r="BC341" s="17"/>
      <c r="BD341" s="17"/>
      <c r="BE341" s="17"/>
      <c r="BF341" s="17"/>
      <c r="BG341" s="17"/>
      <c r="BH341" s="17"/>
      <c r="BI341" s="17"/>
      <c r="BJ341" s="17"/>
      <c r="BK341" s="17"/>
      <c r="BL341" s="17"/>
      <c r="BM341" s="17"/>
      <c r="BN341" s="17"/>
      <c r="BO341" s="17"/>
      <c r="BP341" s="17"/>
      <c r="BQ341" s="17"/>
      <c r="BR341" s="17"/>
      <c r="BS341" s="17"/>
      <c r="BT341" s="17"/>
      <c r="BU341" s="17"/>
      <c r="BV341" s="17"/>
      <c r="BW341" s="17"/>
      <c r="BX341" s="17"/>
      <c r="BY341" s="17"/>
      <c r="BZ341" s="17"/>
      <c r="CA341" s="17"/>
      <c r="CB341" s="17"/>
      <c r="CC341" s="17"/>
      <c r="CD341" s="17"/>
      <c r="CE341" s="17"/>
      <c r="CF341" s="17"/>
      <c r="CG341" s="17"/>
      <c r="CH341" s="17"/>
      <c r="CI341" s="17"/>
      <c r="CJ341" s="17"/>
      <c r="CK341" s="17"/>
      <c r="CL341" s="17"/>
      <c r="CM341" s="17"/>
      <c r="CN341" s="17"/>
      <c r="CO341" s="17"/>
      <c r="CP341" s="17"/>
      <c r="CQ341" s="17"/>
      <c r="CR341" s="17"/>
      <c r="CS341" s="17"/>
      <c r="CT341" s="17"/>
      <c r="CU341" s="17"/>
      <c r="CV341" s="17"/>
      <c r="CW341" s="17"/>
      <c r="CX341" s="17"/>
    </row>
    <row r="342" spans="1:102"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17"/>
      <c r="AM342" s="17"/>
      <c r="AN342" s="17"/>
      <c r="AO342" s="17"/>
      <c r="AP342" s="17"/>
      <c r="AQ342" s="17"/>
      <c r="AR342" s="17"/>
      <c r="AS342" s="17"/>
      <c r="AT342" s="17"/>
      <c r="AU342" s="17"/>
      <c r="AV342" s="17"/>
      <c r="AW342" s="17"/>
      <c r="AX342" s="17"/>
      <c r="AY342" s="17"/>
      <c r="AZ342" s="17"/>
      <c r="BA342" s="17"/>
      <c r="BB342" s="17"/>
      <c r="BC342" s="17"/>
      <c r="BD342" s="17"/>
      <c r="BE342" s="17"/>
      <c r="BF342" s="17"/>
      <c r="BG342" s="17"/>
      <c r="BH342" s="17"/>
      <c r="BI342" s="17"/>
      <c r="BJ342" s="17"/>
      <c r="BK342" s="17"/>
      <c r="BL342" s="17"/>
      <c r="BM342" s="17"/>
      <c r="BN342" s="17"/>
      <c r="BO342" s="17"/>
      <c r="BP342" s="17"/>
      <c r="BQ342" s="17"/>
      <c r="BR342" s="17"/>
      <c r="BS342" s="17"/>
      <c r="BT342" s="17"/>
      <c r="BU342" s="17"/>
      <c r="BV342" s="17"/>
      <c r="BW342" s="17"/>
      <c r="BX342" s="17"/>
      <c r="BY342" s="17"/>
      <c r="BZ342" s="17"/>
      <c r="CA342" s="17"/>
      <c r="CB342" s="17"/>
      <c r="CC342" s="17"/>
      <c r="CD342" s="17"/>
      <c r="CE342" s="17"/>
      <c r="CF342" s="17"/>
      <c r="CG342" s="17"/>
      <c r="CH342" s="17"/>
      <c r="CI342" s="17"/>
      <c r="CJ342" s="17"/>
      <c r="CK342" s="17"/>
      <c r="CL342" s="17"/>
      <c r="CM342" s="17"/>
      <c r="CN342" s="17"/>
      <c r="CO342" s="17"/>
      <c r="CP342" s="17"/>
      <c r="CQ342" s="17"/>
      <c r="CR342" s="17"/>
      <c r="CS342" s="17"/>
      <c r="CT342" s="17"/>
      <c r="CU342" s="17"/>
      <c r="CV342" s="17"/>
      <c r="CW342" s="17"/>
      <c r="CX342" s="17"/>
    </row>
    <row r="343" spans="1:102"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c r="AM343" s="17"/>
      <c r="AN343" s="17"/>
      <c r="AO343" s="17"/>
      <c r="AP343" s="17"/>
      <c r="AQ343" s="17"/>
      <c r="AR343" s="17"/>
      <c r="AS343" s="17"/>
      <c r="AT343" s="17"/>
      <c r="AU343" s="17"/>
      <c r="AV343" s="17"/>
      <c r="AW343" s="17"/>
      <c r="AX343" s="17"/>
      <c r="AY343" s="17"/>
      <c r="AZ343" s="17"/>
      <c r="BA343" s="17"/>
      <c r="BB343" s="17"/>
      <c r="BC343" s="17"/>
      <c r="BD343" s="17"/>
      <c r="BE343" s="17"/>
      <c r="BF343" s="17"/>
      <c r="BG343" s="17"/>
      <c r="BH343" s="17"/>
      <c r="BI343" s="17"/>
      <c r="BJ343" s="17"/>
      <c r="BK343" s="17"/>
      <c r="BL343" s="17"/>
      <c r="BM343" s="17"/>
      <c r="BN343" s="17"/>
      <c r="BO343" s="17"/>
      <c r="BP343" s="17"/>
      <c r="BQ343" s="17"/>
      <c r="BR343" s="17"/>
      <c r="BS343" s="17"/>
      <c r="BT343" s="17"/>
      <c r="BU343" s="17"/>
      <c r="BV343" s="17"/>
      <c r="BW343" s="17"/>
      <c r="BX343" s="17"/>
      <c r="BY343" s="17"/>
      <c r="BZ343" s="17"/>
      <c r="CA343" s="17"/>
      <c r="CB343" s="17"/>
      <c r="CC343" s="17"/>
      <c r="CD343" s="17"/>
      <c r="CE343" s="17"/>
      <c r="CF343" s="17"/>
      <c r="CG343" s="17"/>
      <c r="CH343" s="17"/>
      <c r="CI343" s="17"/>
      <c r="CJ343" s="17"/>
      <c r="CK343" s="17"/>
      <c r="CL343" s="17"/>
      <c r="CM343" s="17"/>
      <c r="CN343" s="17"/>
      <c r="CO343" s="17"/>
      <c r="CP343" s="17"/>
      <c r="CQ343" s="17"/>
      <c r="CR343" s="17"/>
      <c r="CS343" s="17"/>
      <c r="CT343" s="17"/>
      <c r="CU343" s="17"/>
      <c r="CV343" s="17"/>
      <c r="CW343" s="17"/>
      <c r="CX343" s="17"/>
    </row>
    <row r="344" spans="1:102"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17"/>
      <c r="AM344" s="17"/>
      <c r="AN344" s="17"/>
      <c r="AO344" s="17"/>
      <c r="AP344" s="17"/>
      <c r="AQ344" s="17"/>
      <c r="AR344" s="17"/>
      <c r="AS344" s="17"/>
      <c r="AT344" s="17"/>
      <c r="AU344" s="17"/>
      <c r="AV344" s="17"/>
      <c r="AW344" s="17"/>
      <c r="AX344" s="17"/>
      <c r="AY344" s="17"/>
      <c r="AZ344" s="17"/>
      <c r="BA344" s="17"/>
      <c r="BB344" s="17"/>
      <c r="BC344" s="17"/>
      <c r="BD344" s="17"/>
      <c r="BE344" s="17"/>
      <c r="BF344" s="17"/>
      <c r="BG344" s="17"/>
      <c r="BH344" s="17"/>
      <c r="BI344" s="17"/>
      <c r="BJ344" s="17"/>
      <c r="BK344" s="17"/>
      <c r="BL344" s="17"/>
      <c r="BM344" s="17"/>
      <c r="BN344" s="17"/>
      <c r="BO344" s="17"/>
      <c r="BP344" s="17"/>
      <c r="BQ344" s="17"/>
      <c r="BR344" s="17"/>
      <c r="BS344" s="17"/>
      <c r="BT344" s="17"/>
      <c r="BU344" s="17"/>
      <c r="BV344" s="17"/>
      <c r="BW344" s="17"/>
      <c r="BX344" s="17"/>
      <c r="BY344" s="17"/>
      <c r="BZ344" s="17"/>
      <c r="CA344" s="17"/>
      <c r="CB344" s="17"/>
      <c r="CC344" s="17"/>
      <c r="CD344" s="17"/>
      <c r="CE344" s="17"/>
      <c r="CF344" s="17"/>
      <c r="CG344" s="17"/>
      <c r="CH344" s="17"/>
      <c r="CI344" s="17"/>
      <c r="CJ344" s="17"/>
      <c r="CK344" s="17"/>
      <c r="CL344" s="17"/>
      <c r="CM344" s="17"/>
      <c r="CN344" s="17"/>
      <c r="CO344" s="17"/>
      <c r="CP344" s="17"/>
      <c r="CQ344" s="17"/>
      <c r="CR344" s="17"/>
      <c r="CS344" s="17"/>
      <c r="CT344" s="17"/>
      <c r="CU344" s="17"/>
      <c r="CV344" s="17"/>
      <c r="CW344" s="17"/>
      <c r="CX344" s="17"/>
    </row>
    <row r="345" spans="1:102"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c r="AM345" s="17"/>
      <c r="AN345" s="17"/>
      <c r="AO345" s="17"/>
      <c r="AP345" s="17"/>
      <c r="AQ345" s="17"/>
      <c r="AR345" s="17"/>
      <c r="AS345" s="17"/>
      <c r="AT345" s="17"/>
      <c r="AU345" s="17"/>
      <c r="AV345" s="17"/>
      <c r="AW345" s="17"/>
      <c r="AX345" s="17"/>
      <c r="AY345" s="17"/>
      <c r="AZ345" s="17"/>
      <c r="BA345" s="17"/>
      <c r="BB345" s="17"/>
      <c r="BC345" s="17"/>
      <c r="BD345" s="17"/>
      <c r="BE345" s="17"/>
      <c r="BF345" s="17"/>
      <c r="BG345" s="17"/>
      <c r="BH345" s="17"/>
      <c r="BI345" s="17"/>
      <c r="BJ345" s="17"/>
      <c r="BK345" s="17"/>
      <c r="BL345" s="17"/>
      <c r="BM345" s="17"/>
      <c r="BN345" s="17"/>
      <c r="BO345" s="17"/>
      <c r="BP345" s="17"/>
      <c r="BQ345" s="17"/>
      <c r="BR345" s="17"/>
      <c r="BS345" s="17"/>
      <c r="BT345" s="17"/>
      <c r="BU345" s="17"/>
      <c r="BV345" s="17"/>
      <c r="BW345" s="17"/>
      <c r="BX345" s="17"/>
      <c r="BY345" s="17"/>
      <c r="BZ345" s="17"/>
      <c r="CA345" s="17"/>
      <c r="CB345" s="17"/>
      <c r="CC345" s="17"/>
      <c r="CD345" s="17"/>
      <c r="CE345" s="17"/>
      <c r="CF345" s="17"/>
      <c r="CG345" s="17"/>
      <c r="CH345" s="17"/>
      <c r="CI345" s="17"/>
      <c r="CJ345" s="17"/>
      <c r="CK345" s="17"/>
      <c r="CL345" s="17"/>
      <c r="CM345" s="17"/>
      <c r="CN345" s="17"/>
      <c r="CO345" s="17"/>
      <c r="CP345" s="17"/>
      <c r="CQ345" s="17"/>
      <c r="CR345" s="17"/>
      <c r="CS345" s="17"/>
      <c r="CT345" s="17"/>
      <c r="CU345" s="17"/>
      <c r="CV345" s="17"/>
      <c r="CW345" s="17"/>
      <c r="CX345" s="17"/>
    </row>
    <row r="346" spans="1:102"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c r="AM346" s="17"/>
      <c r="AN346" s="17"/>
      <c r="AO346" s="17"/>
      <c r="AP346" s="17"/>
      <c r="AQ346" s="17"/>
      <c r="AR346" s="17"/>
      <c r="AS346" s="17"/>
      <c r="AT346" s="17"/>
      <c r="AU346" s="17"/>
      <c r="AV346" s="17"/>
      <c r="AW346" s="17"/>
      <c r="AX346" s="17"/>
      <c r="AY346" s="17"/>
      <c r="AZ346" s="17"/>
      <c r="BA346" s="17"/>
      <c r="BB346" s="17"/>
      <c r="BC346" s="17"/>
      <c r="BD346" s="17"/>
      <c r="BE346" s="17"/>
      <c r="BF346" s="17"/>
      <c r="BG346" s="17"/>
      <c r="BH346" s="17"/>
      <c r="BI346" s="17"/>
      <c r="BJ346" s="17"/>
      <c r="BK346" s="17"/>
      <c r="BL346" s="17"/>
      <c r="BM346" s="17"/>
      <c r="BN346" s="17"/>
      <c r="BO346" s="17"/>
      <c r="BP346" s="17"/>
      <c r="BQ346" s="17"/>
      <c r="BR346" s="17"/>
      <c r="BS346" s="17"/>
      <c r="BT346" s="17"/>
      <c r="BU346" s="17"/>
      <c r="BV346" s="17"/>
      <c r="BW346" s="17"/>
      <c r="BX346" s="17"/>
      <c r="BY346" s="17"/>
      <c r="BZ346" s="17"/>
      <c r="CA346" s="17"/>
      <c r="CB346" s="17"/>
      <c r="CC346" s="17"/>
      <c r="CD346" s="17"/>
      <c r="CE346" s="17"/>
      <c r="CF346" s="17"/>
      <c r="CG346" s="17"/>
      <c r="CH346" s="17"/>
      <c r="CI346" s="17"/>
      <c r="CJ346" s="17"/>
      <c r="CK346" s="17"/>
      <c r="CL346" s="17"/>
      <c r="CM346" s="17"/>
      <c r="CN346" s="17"/>
      <c r="CO346" s="17"/>
      <c r="CP346" s="17"/>
      <c r="CQ346" s="17"/>
      <c r="CR346" s="17"/>
      <c r="CS346" s="17"/>
      <c r="CT346" s="17"/>
      <c r="CU346" s="17"/>
      <c r="CV346" s="17"/>
      <c r="CW346" s="17"/>
      <c r="CX346" s="17"/>
    </row>
    <row r="347" spans="1:102"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c r="AM347" s="17"/>
      <c r="AN347" s="17"/>
      <c r="AO347" s="17"/>
      <c r="AP347" s="17"/>
      <c r="AQ347" s="17"/>
      <c r="AR347" s="17"/>
      <c r="AS347" s="17"/>
      <c r="AT347" s="17"/>
      <c r="AU347" s="17"/>
      <c r="AV347" s="17"/>
      <c r="AW347" s="17"/>
      <c r="AX347" s="17"/>
      <c r="AY347" s="17"/>
      <c r="AZ347" s="17"/>
      <c r="BA347" s="17"/>
      <c r="BB347" s="17"/>
      <c r="BC347" s="17"/>
      <c r="BD347" s="17"/>
      <c r="BE347" s="17"/>
      <c r="BF347" s="17"/>
      <c r="BG347" s="17"/>
      <c r="BH347" s="17"/>
      <c r="BI347" s="17"/>
      <c r="BJ347" s="17"/>
      <c r="BK347" s="17"/>
      <c r="BL347" s="17"/>
      <c r="BM347" s="17"/>
      <c r="BN347" s="17"/>
      <c r="BO347" s="17"/>
      <c r="BP347" s="17"/>
      <c r="BQ347" s="17"/>
      <c r="BR347" s="17"/>
      <c r="BS347" s="17"/>
      <c r="BT347" s="17"/>
      <c r="BU347" s="17"/>
      <c r="BV347" s="17"/>
      <c r="BW347" s="17"/>
      <c r="BX347" s="17"/>
      <c r="BY347" s="17"/>
      <c r="BZ347" s="17"/>
      <c r="CA347" s="17"/>
      <c r="CB347" s="17"/>
      <c r="CC347" s="17"/>
      <c r="CD347" s="17"/>
      <c r="CE347" s="17"/>
      <c r="CF347" s="17"/>
      <c r="CG347" s="17"/>
      <c r="CH347" s="17"/>
      <c r="CI347" s="17"/>
      <c r="CJ347" s="17"/>
      <c r="CK347" s="17"/>
      <c r="CL347" s="17"/>
      <c r="CM347" s="17"/>
      <c r="CN347" s="17"/>
      <c r="CO347" s="17"/>
      <c r="CP347" s="17"/>
      <c r="CQ347" s="17"/>
      <c r="CR347" s="17"/>
      <c r="CS347" s="17"/>
      <c r="CT347" s="17"/>
      <c r="CU347" s="17"/>
      <c r="CV347" s="17"/>
      <c r="CW347" s="17"/>
      <c r="CX347" s="17"/>
    </row>
    <row r="348" spans="1:102"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c r="AL348" s="17"/>
      <c r="AM348" s="17"/>
      <c r="AN348" s="17"/>
      <c r="AO348" s="17"/>
      <c r="AP348" s="17"/>
      <c r="AQ348" s="17"/>
      <c r="AR348" s="17"/>
      <c r="AS348" s="17"/>
      <c r="AT348" s="17"/>
      <c r="AU348" s="17"/>
      <c r="AV348" s="17"/>
      <c r="AW348" s="17"/>
      <c r="AX348" s="17"/>
      <c r="AY348" s="17"/>
      <c r="AZ348" s="17"/>
      <c r="BA348" s="17"/>
      <c r="BB348" s="17"/>
      <c r="BC348" s="17"/>
      <c r="BD348" s="17"/>
      <c r="BE348" s="17"/>
      <c r="BF348" s="17"/>
      <c r="BG348" s="17"/>
      <c r="BH348" s="17"/>
      <c r="BI348" s="17"/>
      <c r="BJ348" s="17"/>
      <c r="BK348" s="17"/>
      <c r="BL348" s="17"/>
      <c r="BM348" s="17"/>
      <c r="BN348" s="17"/>
      <c r="BO348" s="17"/>
      <c r="BP348" s="17"/>
      <c r="BQ348" s="17"/>
      <c r="BR348" s="17"/>
      <c r="BS348" s="17"/>
      <c r="BT348" s="17"/>
      <c r="BU348" s="17"/>
      <c r="BV348" s="17"/>
      <c r="BW348" s="17"/>
      <c r="BX348" s="17"/>
      <c r="BY348" s="17"/>
      <c r="BZ348" s="17"/>
      <c r="CA348" s="17"/>
      <c r="CB348" s="17"/>
      <c r="CC348" s="17"/>
      <c r="CD348" s="17"/>
      <c r="CE348" s="17"/>
      <c r="CF348" s="17"/>
      <c r="CG348" s="17"/>
      <c r="CH348" s="17"/>
      <c r="CI348" s="17"/>
      <c r="CJ348" s="17"/>
      <c r="CK348" s="17"/>
      <c r="CL348" s="17"/>
      <c r="CM348" s="17"/>
      <c r="CN348" s="17"/>
      <c r="CO348" s="17"/>
      <c r="CP348" s="17"/>
      <c r="CQ348" s="17"/>
      <c r="CR348" s="17"/>
      <c r="CS348" s="17"/>
      <c r="CT348" s="17"/>
      <c r="CU348" s="17"/>
      <c r="CV348" s="17"/>
      <c r="CW348" s="17"/>
      <c r="CX348" s="17"/>
    </row>
    <row r="349" spans="1:102"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c r="AL349" s="17"/>
      <c r="AM349" s="17"/>
      <c r="AN349" s="17"/>
      <c r="AO349" s="17"/>
      <c r="AP349" s="17"/>
      <c r="AQ349" s="17"/>
      <c r="AR349" s="17"/>
      <c r="AS349" s="17"/>
      <c r="AT349" s="17"/>
      <c r="AU349" s="17"/>
      <c r="AV349" s="17"/>
      <c r="AW349" s="17"/>
      <c r="AX349" s="17"/>
      <c r="AY349" s="17"/>
      <c r="AZ349" s="17"/>
      <c r="BA349" s="17"/>
      <c r="BB349" s="17"/>
      <c r="BC349" s="17"/>
      <c r="BD349" s="17"/>
      <c r="BE349" s="17"/>
      <c r="BF349" s="17"/>
      <c r="BG349" s="17"/>
      <c r="BH349" s="17"/>
      <c r="BI349" s="17"/>
      <c r="BJ349" s="17"/>
      <c r="BK349" s="17"/>
      <c r="BL349" s="17"/>
      <c r="BM349" s="17"/>
      <c r="BN349" s="17"/>
      <c r="BO349" s="17"/>
      <c r="BP349" s="17"/>
      <c r="BQ349" s="17"/>
      <c r="BR349" s="17"/>
      <c r="BS349" s="17"/>
      <c r="BT349" s="17"/>
      <c r="BU349" s="17"/>
      <c r="BV349" s="17"/>
      <c r="BW349" s="17"/>
      <c r="BX349" s="17"/>
      <c r="BY349" s="17"/>
      <c r="BZ349" s="17"/>
      <c r="CA349" s="17"/>
      <c r="CB349" s="17"/>
      <c r="CC349" s="17"/>
      <c r="CD349" s="17"/>
      <c r="CE349" s="17"/>
      <c r="CF349" s="17"/>
      <c r="CG349" s="17"/>
      <c r="CH349" s="17"/>
      <c r="CI349" s="17"/>
      <c r="CJ349" s="17"/>
      <c r="CK349" s="17"/>
      <c r="CL349" s="17"/>
      <c r="CM349" s="17"/>
      <c r="CN349" s="17"/>
      <c r="CO349" s="17"/>
      <c r="CP349" s="17"/>
      <c r="CQ349" s="17"/>
      <c r="CR349" s="17"/>
      <c r="CS349" s="17"/>
      <c r="CT349" s="17"/>
      <c r="CU349" s="17"/>
      <c r="CV349" s="17"/>
      <c r="CW349" s="17"/>
      <c r="CX349" s="17"/>
    </row>
    <row r="350" spans="1:102"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c r="AL350" s="17"/>
      <c r="AM350" s="17"/>
      <c r="AN350" s="17"/>
      <c r="AO350" s="17"/>
      <c r="AP350" s="17"/>
      <c r="AQ350" s="17"/>
      <c r="AR350" s="17"/>
      <c r="AS350" s="17"/>
      <c r="AT350" s="17"/>
      <c r="AU350" s="17"/>
      <c r="AV350" s="17"/>
      <c r="AW350" s="17"/>
      <c r="AX350" s="17"/>
      <c r="AY350" s="17"/>
      <c r="AZ350" s="17"/>
      <c r="BA350" s="17"/>
      <c r="BB350" s="17"/>
      <c r="BC350" s="17"/>
      <c r="BD350" s="17"/>
      <c r="BE350" s="17"/>
      <c r="BF350" s="17"/>
      <c r="BG350" s="17"/>
      <c r="BH350" s="17"/>
      <c r="BI350" s="17"/>
      <c r="BJ350" s="17"/>
      <c r="BK350" s="17"/>
      <c r="BL350" s="17"/>
      <c r="BM350" s="17"/>
      <c r="BN350" s="17"/>
      <c r="BO350" s="17"/>
      <c r="BP350" s="17"/>
      <c r="BQ350" s="17"/>
      <c r="BR350" s="17"/>
      <c r="BS350" s="17"/>
      <c r="BT350" s="17"/>
      <c r="BU350" s="17"/>
      <c r="BV350" s="17"/>
      <c r="BW350" s="17"/>
      <c r="BX350" s="17"/>
      <c r="BY350" s="17"/>
      <c r="BZ350" s="17"/>
      <c r="CA350" s="17"/>
      <c r="CB350" s="17"/>
      <c r="CC350" s="17"/>
      <c r="CD350" s="17"/>
      <c r="CE350" s="17"/>
      <c r="CF350" s="17"/>
      <c r="CG350" s="17"/>
      <c r="CH350" s="17"/>
      <c r="CI350" s="17"/>
      <c r="CJ350" s="17"/>
      <c r="CK350" s="17"/>
      <c r="CL350" s="17"/>
      <c r="CM350" s="17"/>
      <c r="CN350" s="17"/>
      <c r="CO350" s="17"/>
      <c r="CP350" s="17"/>
      <c r="CQ350" s="17"/>
      <c r="CR350" s="17"/>
      <c r="CS350" s="17"/>
      <c r="CT350" s="17"/>
      <c r="CU350" s="17"/>
      <c r="CV350" s="17"/>
      <c r="CW350" s="17"/>
      <c r="CX350" s="17"/>
    </row>
    <row r="351" spans="1:102"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c r="AL351" s="17"/>
      <c r="AM351" s="17"/>
      <c r="AN351" s="17"/>
      <c r="AO351" s="17"/>
      <c r="AP351" s="17"/>
      <c r="AQ351" s="17"/>
      <c r="AR351" s="17"/>
      <c r="AS351" s="17"/>
      <c r="AT351" s="17"/>
      <c r="AU351" s="17"/>
      <c r="AV351" s="17"/>
      <c r="AW351" s="17"/>
      <c r="AX351" s="17"/>
      <c r="AY351" s="17"/>
      <c r="AZ351" s="17"/>
      <c r="BA351" s="17"/>
      <c r="BB351" s="17"/>
      <c r="BC351" s="17"/>
      <c r="BD351" s="17"/>
      <c r="BE351" s="17"/>
      <c r="BF351" s="17"/>
      <c r="BG351" s="17"/>
      <c r="BH351" s="17"/>
      <c r="BI351" s="17"/>
      <c r="BJ351" s="17"/>
      <c r="BK351" s="17"/>
      <c r="BL351" s="17"/>
      <c r="BM351" s="17"/>
      <c r="BN351" s="17"/>
      <c r="BO351" s="17"/>
      <c r="BP351" s="17"/>
      <c r="BQ351" s="17"/>
      <c r="BR351" s="17"/>
      <c r="BS351" s="17"/>
      <c r="BT351" s="17"/>
      <c r="BU351" s="17"/>
      <c r="BV351" s="17"/>
      <c r="BW351" s="17"/>
      <c r="BX351" s="17"/>
      <c r="BY351" s="17"/>
      <c r="BZ351" s="17"/>
      <c r="CA351" s="17"/>
      <c r="CB351" s="17"/>
      <c r="CC351" s="17"/>
      <c r="CD351" s="17"/>
      <c r="CE351" s="17"/>
      <c r="CF351" s="17"/>
      <c r="CG351" s="17"/>
      <c r="CH351" s="17"/>
      <c r="CI351" s="17"/>
      <c r="CJ351" s="17"/>
      <c r="CK351" s="17"/>
      <c r="CL351" s="17"/>
      <c r="CM351" s="17"/>
      <c r="CN351" s="17"/>
      <c r="CO351" s="17"/>
      <c r="CP351" s="17"/>
      <c r="CQ351" s="17"/>
      <c r="CR351" s="17"/>
      <c r="CS351" s="17"/>
      <c r="CT351" s="17"/>
      <c r="CU351" s="17"/>
      <c r="CV351" s="17"/>
      <c r="CW351" s="17"/>
      <c r="CX351" s="17"/>
    </row>
    <row r="352" spans="1:102"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c r="AL352" s="17"/>
      <c r="AM352" s="17"/>
      <c r="AN352" s="17"/>
      <c r="AO352" s="17"/>
      <c r="AP352" s="17"/>
      <c r="AQ352" s="17"/>
      <c r="AR352" s="17"/>
      <c r="AS352" s="17"/>
      <c r="AT352" s="17"/>
      <c r="AU352" s="17"/>
      <c r="AV352" s="17"/>
      <c r="AW352" s="17"/>
      <c r="AX352" s="17"/>
      <c r="AY352" s="17"/>
      <c r="AZ352" s="17"/>
      <c r="BA352" s="17"/>
      <c r="BB352" s="17"/>
      <c r="BC352" s="17"/>
      <c r="BD352" s="17"/>
      <c r="BE352" s="17"/>
      <c r="BF352" s="17"/>
      <c r="BG352" s="17"/>
      <c r="BH352" s="17"/>
      <c r="BI352" s="17"/>
      <c r="BJ352" s="17"/>
      <c r="BK352" s="17"/>
      <c r="BL352" s="17"/>
      <c r="BM352" s="17"/>
      <c r="BN352" s="17"/>
      <c r="BO352" s="17"/>
      <c r="BP352" s="17"/>
      <c r="BQ352" s="17"/>
      <c r="BR352" s="17"/>
      <c r="BS352" s="17"/>
      <c r="BT352" s="17"/>
      <c r="BU352" s="17"/>
      <c r="BV352" s="17"/>
      <c r="BW352" s="17"/>
      <c r="BX352" s="17"/>
      <c r="BY352" s="17"/>
      <c r="BZ352" s="17"/>
      <c r="CA352" s="17"/>
      <c r="CB352" s="17"/>
      <c r="CC352" s="17"/>
      <c r="CD352" s="17"/>
      <c r="CE352" s="17"/>
      <c r="CF352" s="17"/>
      <c r="CG352" s="17"/>
      <c r="CH352" s="17"/>
      <c r="CI352" s="17"/>
      <c r="CJ352" s="17"/>
      <c r="CK352" s="17"/>
      <c r="CL352" s="17"/>
      <c r="CM352" s="17"/>
      <c r="CN352" s="17"/>
      <c r="CO352" s="17"/>
      <c r="CP352" s="17"/>
      <c r="CQ352" s="17"/>
      <c r="CR352" s="17"/>
      <c r="CS352" s="17"/>
      <c r="CT352" s="17"/>
      <c r="CU352" s="17"/>
      <c r="CV352" s="17"/>
      <c r="CW352" s="17"/>
      <c r="CX352" s="17"/>
    </row>
    <row r="353" spans="1:102"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c r="AL353" s="17"/>
      <c r="AM353" s="17"/>
      <c r="AN353" s="17"/>
      <c r="AO353" s="17"/>
      <c r="AP353" s="17"/>
      <c r="AQ353" s="17"/>
      <c r="AR353" s="17"/>
      <c r="AS353" s="17"/>
      <c r="AT353" s="17"/>
      <c r="AU353" s="17"/>
      <c r="AV353" s="17"/>
      <c r="AW353" s="17"/>
      <c r="AX353" s="17"/>
      <c r="AY353" s="17"/>
      <c r="AZ353" s="17"/>
      <c r="BA353" s="17"/>
      <c r="BB353" s="17"/>
      <c r="BC353" s="17"/>
      <c r="BD353" s="17"/>
      <c r="BE353" s="17"/>
      <c r="BF353" s="17"/>
      <c r="BG353" s="17"/>
      <c r="BH353" s="17"/>
      <c r="BI353" s="17"/>
      <c r="BJ353" s="17"/>
      <c r="BK353" s="17"/>
      <c r="BL353" s="17"/>
      <c r="BM353" s="17"/>
      <c r="BN353" s="17"/>
      <c r="BO353" s="17"/>
      <c r="BP353" s="17"/>
      <c r="BQ353" s="17"/>
      <c r="BR353" s="17"/>
      <c r="BS353" s="17"/>
      <c r="BT353" s="17"/>
      <c r="BU353" s="17"/>
      <c r="BV353" s="17"/>
      <c r="BW353" s="17"/>
      <c r="BX353" s="17"/>
      <c r="BY353" s="17"/>
      <c r="BZ353" s="17"/>
      <c r="CA353" s="17"/>
      <c r="CB353" s="17"/>
      <c r="CC353" s="17"/>
      <c r="CD353" s="17"/>
      <c r="CE353" s="17"/>
      <c r="CF353" s="17"/>
      <c r="CG353" s="17"/>
      <c r="CH353" s="17"/>
      <c r="CI353" s="17"/>
      <c r="CJ353" s="17"/>
      <c r="CK353" s="17"/>
      <c r="CL353" s="17"/>
      <c r="CM353" s="17"/>
      <c r="CN353" s="17"/>
      <c r="CO353" s="17"/>
      <c r="CP353" s="17"/>
      <c r="CQ353" s="17"/>
      <c r="CR353" s="17"/>
      <c r="CS353" s="17"/>
      <c r="CT353" s="17"/>
      <c r="CU353" s="17"/>
      <c r="CV353" s="17"/>
      <c r="CW353" s="17"/>
      <c r="CX353" s="17"/>
    </row>
    <row r="354" spans="1:102"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17"/>
      <c r="AM354" s="17"/>
      <c r="AN354" s="17"/>
      <c r="AO354" s="17"/>
      <c r="AP354" s="17"/>
      <c r="AQ354" s="17"/>
      <c r="AR354" s="17"/>
      <c r="AS354" s="17"/>
      <c r="AT354" s="17"/>
      <c r="AU354" s="17"/>
      <c r="AV354" s="17"/>
      <c r="AW354" s="17"/>
      <c r="AX354" s="17"/>
      <c r="AY354" s="17"/>
      <c r="AZ354" s="17"/>
      <c r="BA354" s="17"/>
      <c r="BB354" s="17"/>
      <c r="BC354" s="17"/>
      <c r="BD354" s="17"/>
      <c r="BE354" s="17"/>
      <c r="BF354" s="17"/>
      <c r="BG354" s="17"/>
      <c r="BH354" s="17"/>
      <c r="BI354" s="17"/>
      <c r="BJ354" s="17"/>
      <c r="BK354" s="17"/>
      <c r="BL354" s="17"/>
      <c r="BM354" s="17"/>
      <c r="BN354" s="17"/>
      <c r="BO354" s="17"/>
      <c r="BP354" s="17"/>
      <c r="BQ354" s="17"/>
      <c r="BR354" s="17"/>
      <c r="BS354" s="17"/>
      <c r="BT354" s="17"/>
      <c r="BU354" s="17"/>
      <c r="BV354" s="17"/>
      <c r="BW354" s="17"/>
      <c r="BX354" s="17"/>
      <c r="BY354" s="17"/>
      <c r="BZ354" s="17"/>
      <c r="CA354" s="17"/>
      <c r="CB354" s="17"/>
      <c r="CC354" s="17"/>
      <c r="CD354" s="17"/>
      <c r="CE354" s="17"/>
      <c r="CF354" s="17"/>
      <c r="CG354" s="17"/>
      <c r="CH354" s="17"/>
      <c r="CI354" s="17"/>
      <c r="CJ354" s="17"/>
      <c r="CK354" s="17"/>
      <c r="CL354" s="17"/>
      <c r="CM354" s="17"/>
      <c r="CN354" s="17"/>
      <c r="CO354" s="17"/>
      <c r="CP354" s="17"/>
      <c r="CQ354" s="17"/>
      <c r="CR354" s="17"/>
      <c r="CS354" s="17"/>
      <c r="CT354" s="17"/>
      <c r="CU354" s="17"/>
      <c r="CV354" s="17"/>
      <c r="CW354" s="17"/>
      <c r="CX354" s="17"/>
    </row>
    <row r="355" spans="1:102"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c r="AL355" s="17"/>
      <c r="AM355" s="17"/>
      <c r="AN355" s="17"/>
      <c r="AO355" s="17"/>
      <c r="AP355" s="17"/>
      <c r="AQ355" s="17"/>
      <c r="AR355" s="17"/>
      <c r="AS355" s="17"/>
      <c r="AT355" s="17"/>
      <c r="AU355" s="17"/>
      <c r="AV355" s="17"/>
      <c r="AW355" s="17"/>
      <c r="AX355" s="17"/>
      <c r="AY355" s="17"/>
      <c r="AZ355" s="17"/>
      <c r="BA355" s="17"/>
      <c r="BB355" s="17"/>
      <c r="BC355" s="17"/>
      <c r="BD355" s="17"/>
      <c r="BE355" s="17"/>
      <c r="BF355" s="17"/>
      <c r="BG355" s="17"/>
      <c r="BH355" s="17"/>
      <c r="BI355" s="17"/>
      <c r="BJ355" s="17"/>
      <c r="BK355" s="17"/>
      <c r="BL355" s="17"/>
      <c r="BM355" s="17"/>
      <c r="BN355" s="17"/>
      <c r="BO355" s="17"/>
      <c r="BP355" s="17"/>
      <c r="BQ355" s="17"/>
      <c r="BR355" s="17"/>
      <c r="BS355" s="17"/>
      <c r="BT355" s="17"/>
      <c r="BU355" s="17"/>
      <c r="BV355" s="17"/>
      <c r="BW355" s="17"/>
      <c r="BX355" s="17"/>
      <c r="BY355" s="17"/>
      <c r="BZ355" s="17"/>
      <c r="CA355" s="17"/>
      <c r="CB355" s="17"/>
      <c r="CC355" s="17"/>
      <c r="CD355" s="17"/>
      <c r="CE355" s="17"/>
      <c r="CF355" s="17"/>
      <c r="CG355" s="17"/>
      <c r="CH355" s="17"/>
      <c r="CI355" s="17"/>
      <c r="CJ355" s="17"/>
      <c r="CK355" s="17"/>
      <c r="CL355" s="17"/>
      <c r="CM355" s="17"/>
      <c r="CN355" s="17"/>
      <c r="CO355" s="17"/>
      <c r="CP355" s="17"/>
      <c r="CQ355" s="17"/>
      <c r="CR355" s="17"/>
      <c r="CS355" s="17"/>
      <c r="CT355" s="17"/>
      <c r="CU355" s="17"/>
      <c r="CV355" s="17"/>
      <c r="CW355" s="17"/>
      <c r="CX355" s="17"/>
    </row>
    <row r="356" spans="1:102"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c r="AL356" s="17"/>
      <c r="AM356" s="17"/>
      <c r="AN356" s="17"/>
      <c r="AO356" s="17"/>
      <c r="AP356" s="17"/>
      <c r="AQ356" s="17"/>
      <c r="AR356" s="17"/>
      <c r="AS356" s="17"/>
      <c r="AT356" s="17"/>
      <c r="AU356" s="17"/>
      <c r="AV356" s="17"/>
      <c r="AW356" s="17"/>
      <c r="AX356" s="17"/>
      <c r="AY356" s="17"/>
      <c r="AZ356" s="17"/>
      <c r="BA356" s="17"/>
      <c r="BB356" s="17"/>
      <c r="BC356" s="17"/>
      <c r="BD356" s="17"/>
      <c r="BE356" s="17"/>
      <c r="BF356" s="17"/>
      <c r="BG356" s="17"/>
      <c r="BH356" s="17"/>
      <c r="BI356" s="17"/>
      <c r="BJ356" s="17"/>
      <c r="BK356" s="17"/>
      <c r="BL356" s="17"/>
      <c r="BM356" s="17"/>
      <c r="BN356" s="17"/>
      <c r="BO356" s="17"/>
      <c r="BP356" s="17"/>
      <c r="BQ356" s="17"/>
      <c r="BR356" s="17"/>
      <c r="BS356" s="17"/>
      <c r="BT356" s="17"/>
      <c r="BU356" s="17"/>
      <c r="BV356" s="17"/>
      <c r="BW356" s="17"/>
      <c r="BX356" s="17"/>
      <c r="BY356" s="17"/>
      <c r="BZ356" s="17"/>
      <c r="CA356" s="17"/>
      <c r="CB356" s="17"/>
      <c r="CC356" s="17"/>
      <c r="CD356" s="17"/>
      <c r="CE356" s="17"/>
      <c r="CF356" s="17"/>
      <c r="CG356" s="17"/>
      <c r="CH356" s="17"/>
      <c r="CI356" s="17"/>
      <c r="CJ356" s="17"/>
      <c r="CK356" s="17"/>
      <c r="CL356" s="17"/>
      <c r="CM356" s="17"/>
      <c r="CN356" s="17"/>
      <c r="CO356" s="17"/>
      <c r="CP356" s="17"/>
      <c r="CQ356" s="17"/>
      <c r="CR356" s="17"/>
      <c r="CS356" s="17"/>
      <c r="CT356" s="17"/>
      <c r="CU356" s="17"/>
      <c r="CV356" s="17"/>
      <c r="CW356" s="17"/>
      <c r="CX356" s="17"/>
    </row>
    <row r="357" spans="1:102"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c r="AL357" s="17"/>
      <c r="AM357" s="17"/>
      <c r="AN357" s="17"/>
      <c r="AO357" s="17"/>
      <c r="AP357" s="17"/>
      <c r="AQ357" s="17"/>
      <c r="AR357" s="17"/>
      <c r="AS357" s="17"/>
      <c r="AT357" s="17"/>
      <c r="AU357" s="17"/>
      <c r="AV357" s="17"/>
      <c r="AW357" s="17"/>
      <c r="AX357" s="17"/>
      <c r="AY357" s="17"/>
      <c r="AZ357" s="17"/>
      <c r="BA357" s="17"/>
      <c r="BB357" s="17"/>
      <c r="BC357" s="17"/>
      <c r="BD357" s="17"/>
      <c r="BE357" s="17"/>
      <c r="BF357" s="17"/>
      <c r="BG357" s="17"/>
      <c r="BH357" s="17"/>
      <c r="BI357" s="17"/>
      <c r="BJ357" s="17"/>
      <c r="BK357" s="17"/>
      <c r="BL357" s="17"/>
      <c r="BM357" s="17"/>
      <c r="BN357" s="17"/>
      <c r="BO357" s="17"/>
      <c r="BP357" s="17"/>
      <c r="BQ357" s="17"/>
      <c r="BR357" s="17"/>
      <c r="BS357" s="17"/>
      <c r="BT357" s="17"/>
      <c r="BU357" s="17"/>
      <c r="BV357" s="17"/>
      <c r="BW357" s="17"/>
      <c r="BX357" s="17"/>
      <c r="BY357" s="17"/>
      <c r="BZ357" s="17"/>
      <c r="CA357" s="17"/>
      <c r="CB357" s="17"/>
      <c r="CC357" s="17"/>
      <c r="CD357" s="17"/>
      <c r="CE357" s="17"/>
      <c r="CF357" s="17"/>
      <c r="CG357" s="17"/>
      <c r="CH357" s="17"/>
      <c r="CI357" s="17"/>
      <c r="CJ357" s="17"/>
      <c r="CK357" s="17"/>
      <c r="CL357" s="17"/>
      <c r="CM357" s="17"/>
      <c r="CN357" s="17"/>
      <c r="CO357" s="17"/>
      <c r="CP357" s="17"/>
      <c r="CQ357" s="17"/>
      <c r="CR357" s="17"/>
      <c r="CS357" s="17"/>
      <c r="CT357" s="17"/>
      <c r="CU357" s="17"/>
      <c r="CV357" s="17"/>
      <c r="CW357" s="17"/>
      <c r="CX357" s="17"/>
    </row>
    <row r="358" spans="1:102"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c r="AL358" s="17"/>
      <c r="AM358" s="17"/>
      <c r="AN358" s="17"/>
      <c r="AO358" s="17"/>
      <c r="AP358" s="17"/>
      <c r="AQ358" s="17"/>
      <c r="AR358" s="17"/>
      <c r="AS358" s="17"/>
      <c r="AT358" s="17"/>
      <c r="AU358" s="17"/>
      <c r="AV358" s="17"/>
      <c r="AW358" s="17"/>
      <c r="AX358" s="17"/>
      <c r="AY358" s="17"/>
      <c r="AZ358" s="17"/>
      <c r="BA358" s="17"/>
      <c r="BB358" s="17"/>
      <c r="BC358" s="17"/>
      <c r="BD358" s="17"/>
      <c r="BE358" s="17"/>
      <c r="BF358" s="17"/>
      <c r="BG358" s="17"/>
      <c r="BH358" s="17"/>
      <c r="BI358" s="17"/>
      <c r="BJ358" s="17"/>
      <c r="BK358" s="17"/>
      <c r="BL358" s="17"/>
      <c r="BM358" s="17"/>
      <c r="BN358" s="17"/>
      <c r="BO358" s="17"/>
      <c r="BP358" s="17"/>
      <c r="BQ358" s="17"/>
      <c r="BR358" s="17"/>
      <c r="BS358" s="17"/>
      <c r="BT358" s="17"/>
      <c r="BU358" s="17"/>
      <c r="BV358" s="17"/>
      <c r="BW358" s="17"/>
      <c r="BX358" s="17"/>
      <c r="BY358" s="17"/>
      <c r="BZ358" s="17"/>
      <c r="CA358" s="17"/>
      <c r="CB358" s="17"/>
      <c r="CC358" s="17"/>
      <c r="CD358" s="17"/>
      <c r="CE358" s="17"/>
      <c r="CF358" s="17"/>
      <c r="CG358" s="17"/>
      <c r="CH358" s="17"/>
      <c r="CI358" s="17"/>
      <c r="CJ358" s="17"/>
      <c r="CK358" s="17"/>
      <c r="CL358" s="17"/>
      <c r="CM358" s="17"/>
      <c r="CN358" s="17"/>
      <c r="CO358" s="17"/>
      <c r="CP358" s="17"/>
      <c r="CQ358" s="17"/>
      <c r="CR358" s="17"/>
      <c r="CS358" s="17"/>
      <c r="CT358" s="17"/>
      <c r="CU358" s="17"/>
      <c r="CV358" s="17"/>
      <c r="CW358" s="17"/>
      <c r="CX358" s="17"/>
    </row>
    <row r="359" spans="1:102"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c r="AM359" s="17"/>
      <c r="AN359" s="17"/>
      <c r="AO359" s="17"/>
      <c r="AP359" s="17"/>
      <c r="AQ359" s="17"/>
      <c r="AR359" s="17"/>
      <c r="AS359" s="17"/>
      <c r="AT359" s="17"/>
      <c r="AU359" s="17"/>
      <c r="AV359" s="17"/>
      <c r="AW359" s="17"/>
      <c r="AX359" s="17"/>
      <c r="AY359" s="17"/>
      <c r="AZ359" s="17"/>
      <c r="BA359" s="17"/>
      <c r="BB359" s="17"/>
      <c r="BC359" s="17"/>
      <c r="BD359" s="17"/>
      <c r="BE359" s="17"/>
      <c r="BF359" s="17"/>
      <c r="BG359" s="17"/>
      <c r="BH359" s="17"/>
      <c r="BI359" s="17"/>
      <c r="BJ359" s="17"/>
      <c r="BK359" s="17"/>
      <c r="BL359" s="17"/>
      <c r="BM359" s="17"/>
      <c r="BN359" s="17"/>
      <c r="BO359" s="17"/>
      <c r="BP359" s="17"/>
      <c r="BQ359" s="17"/>
      <c r="BR359" s="17"/>
      <c r="BS359" s="17"/>
      <c r="BT359" s="17"/>
      <c r="BU359" s="17"/>
      <c r="BV359" s="17"/>
      <c r="BW359" s="17"/>
      <c r="BX359" s="17"/>
      <c r="BY359" s="17"/>
      <c r="BZ359" s="17"/>
      <c r="CA359" s="17"/>
      <c r="CB359" s="17"/>
      <c r="CC359" s="17"/>
      <c r="CD359" s="17"/>
      <c r="CE359" s="17"/>
      <c r="CF359" s="17"/>
      <c r="CG359" s="17"/>
      <c r="CH359" s="17"/>
      <c r="CI359" s="17"/>
      <c r="CJ359" s="17"/>
      <c r="CK359" s="17"/>
      <c r="CL359" s="17"/>
      <c r="CM359" s="17"/>
      <c r="CN359" s="17"/>
      <c r="CO359" s="17"/>
      <c r="CP359" s="17"/>
      <c r="CQ359" s="17"/>
      <c r="CR359" s="17"/>
      <c r="CS359" s="17"/>
      <c r="CT359" s="17"/>
      <c r="CU359" s="17"/>
      <c r="CV359" s="17"/>
      <c r="CW359" s="17"/>
      <c r="CX359" s="17"/>
    </row>
    <row r="360" spans="1:102" x14ac:dyDescent="0.3">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c r="BR360" s="16"/>
      <c r="BS360" s="16"/>
      <c r="BT360" s="16"/>
      <c r="BU360" s="16"/>
      <c r="BV360" s="16"/>
    </row>
    <row r="361" spans="1:102" x14ac:dyDescent="0.3">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c r="BK361" s="16"/>
      <c r="BL361" s="16"/>
      <c r="BM361" s="16"/>
      <c r="BN361" s="16"/>
      <c r="BO361" s="16"/>
      <c r="BP361" s="16"/>
      <c r="BQ361" s="16"/>
      <c r="BR361" s="16"/>
      <c r="BS361" s="16"/>
      <c r="BT361" s="16"/>
      <c r="BU361" s="16"/>
      <c r="BV361" s="16"/>
    </row>
    <row r="362" spans="1:102" x14ac:dyDescent="0.3">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c r="BK362" s="16"/>
      <c r="BL362" s="16"/>
      <c r="BM362" s="16"/>
      <c r="BN362" s="16"/>
      <c r="BO362" s="16"/>
      <c r="BP362" s="16"/>
      <c r="BQ362" s="16"/>
      <c r="BR362" s="16"/>
      <c r="BS362" s="16"/>
      <c r="BT362" s="16"/>
      <c r="BU362" s="16"/>
      <c r="BV362" s="16"/>
    </row>
    <row r="363" spans="1:102" x14ac:dyDescent="0.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6"/>
      <c r="BJ363" s="16"/>
      <c r="BK363" s="16"/>
      <c r="BL363" s="16"/>
      <c r="BM363" s="16"/>
      <c r="BN363" s="16"/>
      <c r="BO363" s="16"/>
      <c r="BP363" s="16"/>
      <c r="BQ363" s="16"/>
      <c r="BR363" s="16"/>
      <c r="BS363" s="16"/>
      <c r="BT363" s="16"/>
      <c r="BU363" s="16"/>
      <c r="BV363" s="16"/>
    </row>
    <row r="364" spans="1:102" x14ac:dyDescent="0.3">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6"/>
      <c r="BJ364" s="16"/>
      <c r="BK364" s="16"/>
      <c r="BL364" s="16"/>
      <c r="BM364" s="16"/>
      <c r="BN364" s="16"/>
      <c r="BO364" s="16"/>
      <c r="BP364" s="16"/>
      <c r="BQ364" s="16"/>
      <c r="BR364" s="16"/>
      <c r="BS364" s="16"/>
      <c r="BT364" s="16"/>
      <c r="BU364" s="16"/>
      <c r="BV364" s="16"/>
    </row>
    <row r="365" spans="1:102" x14ac:dyDescent="0.3">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6"/>
      <c r="BJ365" s="16"/>
      <c r="BK365" s="16"/>
      <c r="BL365" s="16"/>
      <c r="BM365" s="16"/>
      <c r="BN365" s="16"/>
      <c r="BO365" s="16"/>
      <c r="BP365" s="16"/>
      <c r="BQ365" s="16"/>
      <c r="BR365" s="16"/>
      <c r="BS365" s="16"/>
      <c r="BT365" s="16"/>
      <c r="BU365" s="16"/>
      <c r="BV365" s="16"/>
    </row>
    <row r="366" spans="1:102" x14ac:dyDescent="0.3">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c r="BJ366" s="16"/>
      <c r="BK366" s="16"/>
      <c r="BL366" s="16"/>
      <c r="BM366" s="16"/>
      <c r="BN366" s="16"/>
      <c r="BO366" s="16"/>
      <c r="BP366" s="16"/>
      <c r="BQ366" s="16"/>
      <c r="BR366" s="16"/>
      <c r="BS366" s="16"/>
      <c r="BT366" s="16"/>
      <c r="BU366" s="16"/>
      <c r="BV366" s="16"/>
    </row>
    <row r="367" spans="1:102" x14ac:dyDescent="0.3">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6"/>
      <c r="BJ367" s="16"/>
      <c r="BK367" s="16"/>
      <c r="BL367" s="16"/>
      <c r="BM367" s="16"/>
      <c r="BN367" s="16"/>
      <c r="BO367" s="16"/>
      <c r="BP367" s="16"/>
      <c r="BQ367" s="16"/>
      <c r="BR367" s="16"/>
      <c r="BS367" s="16"/>
      <c r="BT367" s="16"/>
      <c r="BU367" s="16"/>
      <c r="BV367" s="16"/>
    </row>
    <row r="368" spans="1:102" x14ac:dyDescent="0.3">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6"/>
      <c r="BJ368" s="16"/>
      <c r="BK368" s="16"/>
      <c r="BL368" s="16"/>
      <c r="BM368" s="16"/>
      <c r="BN368" s="16"/>
      <c r="BO368" s="16"/>
      <c r="BP368" s="16"/>
      <c r="BQ368" s="16"/>
      <c r="BR368" s="16"/>
      <c r="BS368" s="16"/>
      <c r="BT368" s="16"/>
      <c r="BU368" s="16"/>
      <c r="BV368" s="16"/>
    </row>
    <row r="369" spans="1:74" x14ac:dyDescent="0.3">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16"/>
      <c r="BH369" s="16"/>
      <c r="BI369" s="16"/>
      <c r="BJ369" s="16"/>
      <c r="BK369" s="16"/>
      <c r="BL369" s="16"/>
      <c r="BM369" s="16"/>
      <c r="BN369" s="16"/>
      <c r="BO369" s="16"/>
      <c r="BP369" s="16"/>
      <c r="BQ369" s="16"/>
      <c r="BR369" s="16"/>
      <c r="BS369" s="16"/>
      <c r="BT369" s="16"/>
      <c r="BU369" s="16"/>
      <c r="BV369" s="16"/>
    </row>
    <row r="370" spans="1:74" x14ac:dyDescent="0.3">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6"/>
      <c r="BJ370" s="16"/>
      <c r="BK370" s="16"/>
      <c r="BL370" s="16"/>
      <c r="BM370" s="16"/>
      <c r="BN370" s="16"/>
      <c r="BO370" s="16"/>
      <c r="BP370" s="16"/>
      <c r="BQ370" s="16"/>
      <c r="BR370" s="16"/>
      <c r="BS370" s="16"/>
      <c r="BT370" s="16"/>
      <c r="BU370" s="16"/>
      <c r="BV370" s="16"/>
    </row>
    <row r="371" spans="1:74" x14ac:dyDescent="0.3">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c r="BP371" s="16"/>
      <c r="BQ371" s="16"/>
      <c r="BR371" s="16"/>
      <c r="BS371" s="16"/>
      <c r="BT371" s="16"/>
      <c r="BU371" s="16"/>
      <c r="BV371" s="16"/>
    </row>
    <row r="372" spans="1:74" x14ac:dyDescent="0.3">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c r="BJ372" s="16"/>
      <c r="BK372" s="16"/>
      <c r="BL372" s="16"/>
      <c r="BM372" s="16"/>
      <c r="BN372" s="16"/>
      <c r="BO372" s="16"/>
      <c r="BP372" s="16"/>
      <c r="BQ372" s="16"/>
      <c r="BR372" s="16"/>
      <c r="BS372" s="16"/>
      <c r="BT372" s="16"/>
      <c r="BU372" s="16"/>
      <c r="BV372" s="16"/>
    </row>
    <row r="373" spans="1:74" x14ac:dyDescent="0.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6"/>
      <c r="BJ373" s="16"/>
      <c r="BK373" s="16"/>
      <c r="BL373" s="16"/>
      <c r="BM373" s="16"/>
      <c r="BN373" s="16"/>
      <c r="BO373" s="16"/>
      <c r="BP373" s="16"/>
      <c r="BQ373" s="16"/>
      <c r="BR373" s="16"/>
      <c r="BS373" s="16"/>
      <c r="BT373" s="16"/>
      <c r="BU373" s="16"/>
      <c r="BV373" s="16"/>
    </row>
    <row r="374" spans="1:74" x14ac:dyDescent="0.3">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6"/>
      <c r="BJ374" s="16"/>
      <c r="BK374" s="16"/>
      <c r="BL374" s="16"/>
      <c r="BM374" s="16"/>
      <c r="BN374" s="16"/>
      <c r="BO374" s="16"/>
      <c r="BP374" s="16"/>
      <c r="BQ374" s="16"/>
      <c r="BR374" s="16"/>
      <c r="BS374" s="16"/>
      <c r="BT374" s="16"/>
      <c r="BU374" s="16"/>
      <c r="BV374" s="16"/>
    </row>
    <row r="375" spans="1:74" x14ac:dyDescent="0.3">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6"/>
      <c r="BJ375" s="16"/>
      <c r="BK375" s="16"/>
      <c r="BL375" s="16"/>
      <c r="BM375" s="16"/>
      <c r="BN375" s="16"/>
      <c r="BO375" s="16"/>
      <c r="BP375" s="16"/>
      <c r="BQ375" s="16"/>
      <c r="BR375" s="16"/>
      <c r="BS375" s="16"/>
      <c r="BT375" s="16"/>
      <c r="BU375" s="16"/>
      <c r="BV375" s="16"/>
    </row>
    <row r="376" spans="1:74" x14ac:dyDescent="0.3">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6"/>
      <c r="BJ376" s="16"/>
      <c r="BK376" s="16"/>
      <c r="BL376" s="16"/>
      <c r="BM376" s="16"/>
      <c r="BN376" s="16"/>
      <c r="BO376" s="16"/>
      <c r="BP376" s="16"/>
      <c r="BQ376" s="16"/>
      <c r="BR376" s="16"/>
      <c r="BS376" s="16"/>
      <c r="BT376" s="16"/>
      <c r="BU376" s="16"/>
      <c r="BV376"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26DC2-186B-4355-B47A-31274F51B91D}">
  <sheetPr>
    <tabColor theme="8" tint="-0.249977111117893"/>
  </sheetPr>
  <dimension ref="A1:M4562"/>
  <sheetViews>
    <sheetView topLeftCell="A406" zoomScale="88" workbookViewId="0">
      <selection activeCell="D1" sqref="D1"/>
    </sheetView>
  </sheetViews>
  <sheetFormatPr defaultRowHeight="14.4" x14ac:dyDescent="0.3"/>
  <cols>
    <col min="1" max="1" width="12.44140625" customWidth="1"/>
    <col min="2" max="2" width="13.5546875" style="1" customWidth="1"/>
    <col min="3" max="4" width="10.109375" style="4" customWidth="1"/>
    <col min="5" max="5" width="13.88671875" style="9" customWidth="1"/>
    <col min="6" max="6" width="13.21875" style="11" customWidth="1"/>
    <col min="7" max="7" width="16.5546875" style="4" customWidth="1"/>
    <col min="8" max="8" width="11.33203125" style="9" customWidth="1"/>
    <col min="9" max="9" width="11.5546875" style="9" customWidth="1"/>
    <col min="10" max="10" width="15.44140625" style="4" customWidth="1"/>
    <col min="11" max="11" width="8.88671875" style="13"/>
    <col min="12" max="12" width="18.21875" customWidth="1"/>
    <col min="13" max="13" width="14.21875" style="4" customWidth="1"/>
  </cols>
  <sheetData>
    <row r="1" spans="1:13" x14ac:dyDescent="0.3">
      <c r="A1" s="2" t="s">
        <v>0</v>
      </c>
      <c r="B1" s="7" t="s">
        <v>1</v>
      </c>
      <c r="C1" s="3" t="s">
        <v>2</v>
      </c>
      <c r="D1" s="3" t="s">
        <v>3</v>
      </c>
      <c r="E1" s="8" t="s">
        <v>4</v>
      </c>
      <c r="F1" s="10" t="s">
        <v>5</v>
      </c>
      <c r="G1" s="3" t="s">
        <v>6</v>
      </c>
      <c r="H1" s="8" t="s">
        <v>7</v>
      </c>
      <c r="I1" s="8" t="s">
        <v>8</v>
      </c>
      <c r="J1" s="3" t="s">
        <v>9</v>
      </c>
      <c r="K1" s="12" t="s">
        <v>10</v>
      </c>
      <c r="L1" s="3" t="s">
        <v>11</v>
      </c>
      <c r="M1" s="3" t="s">
        <v>12</v>
      </c>
    </row>
    <row r="2" spans="1:13" x14ac:dyDescent="0.3">
      <c r="A2">
        <v>1052</v>
      </c>
      <c r="B2" s="1">
        <v>45235</v>
      </c>
      <c r="C2" s="4" t="str">
        <f>IF(ISBLANK(Table14[[#This Row],[Sales_Rep]]),"Unknown",Table14[[#This Row],[Sales_Rep]])</f>
        <v>David</v>
      </c>
      <c r="D2" s="4" t="str">
        <f>PROPER(Table14[[#This Row],[Region]])</f>
        <v>East</v>
      </c>
      <c r="E2" s="9">
        <f>IF(ISBLANK(Table14[[#This Row],[Sales_Amount]]),MEDIAN(Table14[Sales_Amount]),Table14[[#This Row],[Sales_Amount]])</f>
        <v>71951.509999999995</v>
      </c>
      <c r="F2" s="11">
        <f>IF(ISBLANK(Table14[[#This Row],[Quantity_Sold]]),MEDIAN(Table14[Quantity_Sold]),Table14[[#This Row],[Quantity_Sold]])</f>
        <v>48</v>
      </c>
      <c r="G2" s="4" t="str">
        <f>TRIM(Table14[[#This Row],[Product_Category]])</f>
        <v>Food</v>
      </c>
      <c r="H2" s="9">
        <v>1147.3800000000001</v>
      </c>
      <c r="I2" s="9">
        <v>1594.67</v>
      </c>
      <c r="J2" s="4" t="str">
        <f>PROPER(Table14[[#This Row],[Customer_Type]])</f>
        <v>Returning</v>
      </c>
      <c r="K2" s="13">
        <f>IF(ISBLANK(Table14[[#This Row],[Discount]]),MEDIAN(Table14[Discount]),Table14[[#This Row],[Discount]])</f>
        <v>0.06</v>
      </c>
      <c r="L2" s="4" t="s">
        <v>17</v>
      </c>
      <c r="M2" s="4" t="s">
        <v>18</v>
      </c>
    </row>
    <row r="3" spans="1:13" x14ac:dyDescent="0.3">
      <c r="A3">
        <v>1301</v>
      </c>
      <c r="B3" s="1">
        <v>45344</v>
      </c>
      <c r="C3" s="4" t="str">
        <f>IF(ISBLANK(Table14[[#This Row],[Sales_Rep]]),"Unknown",Table14[[#This Row],[Sales_Rep]])</f>
        <v>Unknown</v>
      </c>
      <c r="D3" s="4" t="str">
        <f>PROPER(Table14[[#This Row],[Region]])</f>
        <v>North</v>
      </c>
      <c r="E3" s="9">
        <f>IF(ISBLANK(Table14[[#This Row],[Sales_Amount]]),MEDIAN(Table14[Sales_Amount]),Table14[[#This Row],[Sales_Amount]])</f>
        <v>8444.02</v>
      </c>
      <c r="F3" s="11">
        <f>IF(ISBLANK(Table14[[#This Row],[Quantity_Sold]]),MEDIAN(Table14[Quantity_Sold]),Table14[[#This Row],[Quantity_Sold]])</f>
        <v>20</v>
      </c>
      <c r="G3" s="4" t="str">
        <f>TRIM(Table14[[#This Row],[Product_Category]])</f>
        <v>Electronics</v>
      </c>
      <c r="H3" s="9">
        <v>451.85</v>
      </c>
      <c r="I3" s="9">
        <v>586.39</v>
      </c>
      <c r="J3" s="4" t="str">
        <f>PROPER(Table14[[#This Row],[Customer_Type]])</f>
        <v>Returning</v>
      </c>
      <c r="K3" s="13">
        <f>IF(ISBLANK(Table14[[#This Row],[Discount]]),MEDIAN(Table14[Discount]),Table14[[#This Row],[Discount]])</f>
        <v>0.15</v>
      </c>
      <c r="L3" s="4" t="s">
        <v>17</v>
      </c>
      <c r="M3" s="4" t="s">
        <v>22</v>
      </c>
    </row>
    <row r="4" spans="1:13" x14ac:dyDescent="0.3">
      <c r="A4">
        <v>1426</v>
      </c>
      <c r="B4" s="1">
        <v>44955</v>
      </c>
      <c r="C4" s="4" t="str">
        <f>IF(ISBLANK(Table14[[#This Row],[Sales_Rep]]),"Unknown",Table14[[#This Row],[Sales_Rep]])</f>
        <v>Charlie</v>
      </c>
      <c r="D4" s="4" t="str">
        <f>PROPER(Table14[[#This Row],[Region]])</f>
        <v>East</v>
      </c>
      <c r="E4" s="9">
        <f>IF(ISBLANK(Table14[[#This Row],[Sales_Amount]]),MEDIAN(Table14[Sales_Amount]),Table14[[#This Row],[Sales_Amount]])</f>
        <v>50770.89</v>
      </c>
      <c r="F4" s="11">
        <f>IF(ISBLANK(Table14[[#This Row],[Quantity_Sold]]),MEDIAN(Table14[Quantity_Sold]),Table14[[#This Row],[Quantity_Sold]])</f>
        <v>36</v>
      </c>
      <c r="G4" s="4" t="str">
        <f>TRIM(Table14[[#This Row],[Product_Category]])</f>
        <v>Clothing</v>
      </c>
      <c r="H4" s="9">
        <v>1554.12</v>
      </c>
      <c r="I4" s="9">
        <v>2130.42</v>
      </c>
      <c r="J4" s="4" t="str">
        <f>PROPER(Table14[[#This Row],[Customer_Type]])</f>
        <v>New</v>
      </c>
      <c r="K4" s="13">
        <f>IF(ISBLANK(Table14[[#This Row],[Discount]]),MEDIAN(Table14[Discount]),Table14[[#This Row],[Discount]])</f>
        <v>0.28000000000000003</v>
      </c>
      <c r="L4" s="4" t="s">
        <v>26</v>
      </c>
      <c r="M4" s="4" t="s">
        <v>18</v>
      </c>
    </row>
    <row r="5" spans="1:13" x14ac:dyDescent="0.3">
      <c r="A5">
        <v>1170</v>
      </c>
      <c r="B5" s="1">
        <v>44981</v>
      </c>
      <c r="C5" s="4" t="str">
        <f>IF(ISBLANK(Table14[[#This Row],[Sales_Rep]]),"Unknown",Table14[[#This Row],[Sales_Rep]])</f>
        <v>Eve</v>
      </c>
      <c r="D5" s="4" t="str">
        <f>PROPER(Table14[[#This Row],[Region]])</f>
        <v>West</v>
      </c>
      <c r="E5" s="9">
        <f>IF(ISBLANK(Table14[[#This Row],[Sales_Amount]]),MEDIAN(Table14[Sales_Amount]),Table14[[#This Row],[Sales_Amount]])</f>
        <v>73691.05</v>
      </c>
      <c r="F5" s="11">
        <f>IF(ISBLANK(Table14[[#This Row],[Quantity_Sold]]),MEDIAN(Table14[Quantity_Sold]),Table14[[#This Row],[Quantity_Sold]])</f>
        <v>25</v>
      </c>
      <c r="G5" s="4" t="str">
        <f>TRIM(Table14[[#This Row],[Product_Category]])</f>
        <v>Clothing</v>
      </c>
      <c r="H5" s="9">
        <v>1733.8</v>
      </c>
      <c r="I5" s="9">
        <v>2477.0100000000002</v>
      </c>
      <c r="J5" s="4" t="str">
        <f>PROPER(Table14[[#This Row],[Customer_Type]])</f>
        <v>Returning</v>
      </c>
      <c r="K5" s="13">
        <f>IF(ISBLANK(Table14[[#This Row],[Discount]]),MEDIAN(Table14[Discount]),Table14[[#This Row],[Discount]])</f>
        <v>0.15</v>
      </c>
      <c r="L5" s="4" t="s">
        <v>17</v>
      </c>
      <c r="M5" s="4" t="s">
        <v>22</v>
      </c>
    </row>
    <row r="6" spans="1:13" x14ac:dyDescent="0.3">
      <c r="A6">
        <v>1019</v>
      </c>
      <c r="B6" s="1">
        <v>45263</v>
      </c>
      <c r="C6" s="4" t="str">
        <f>IF(ISBLANK(Table14[[#This Row],[Sales_Rep]]),"Unknown",Table14[[#This Row],[Sales_Rep]])</f>
        <v>Eve</v>
      </c>
      <c r="D6" s="4" t="str">
        <f>PROPER(Table14[[#This Row],[Region]])</f>
        <v>East</v>
      </c>
      <c r="E6" s="9">
        <f>IF(ISBLANK(Table14[[#This Row],[Sales_Amount]]),MEDIAN(Table14[Sales_Amount]),Table14[[#This Row],[Sales_Amount]])</f>
        <v>99978.16</v>
      </c>
      <c r="F6" s="11">
        <f>IF(ISBLANK(Table14[[#This Row],[Quantity_Sold]]),MEDIAN(Table14[Quantity_Sold]),Table14[[#This Row],[Quantity_Sold]])</f>
        <v>33</v>
      </c>
      <c r="G6" s="4" t="str">
        <f>TRIM(Table14[[#This Row],[Product_Category]])</f>
        <v>Furniture</v>
      </c>
      <c r="H6" s="9">
        <v>2593.0100000000002</v>
      </c>
      <c r="I6" s="9">
        <v>3650.17</v>
      </c>
      <c r="J6" s="4" t="str">
        <f>PROPER(Table14[[#This Row],[Customer_Type]])</f>
        <v>Returning</v>
      </c>
      <c r="K6" s="13">
        <f>IF(ISBLANK(Table14[[#This Row],[Discount]]),MEDIAN(Table14[Discount]),Table14[[#This Row],[Discount]])</f>
        <v>0.17</v>
      </c>
      <c r="L6" s="4" t="s">
        <v>17</v>
      </c>
      <c r="M6" s="4" t="s">
        <v>18</v>
      </c>
    </row>
    <row r="7" spans="1:13" x14ac:dyDescent="0.3">
      <c r="A7">
        <v>1239</v>
      </c>
      <c r="B7" s="1">
        <v>45630</v>
      </c>
      <c r="C7" s="4" t="str">
        <f>IF(ISBLANK(Table14[[#This Row],[Sales_Rep]]),"Unknown",Table14[[#This Row],[Sales_Rep]])</f>
        <v>Bob</v>
      </c>
      <c r="D7" s="4" t="str">
        <f>PROPER(Table14[[#This Row],[Region]])</f>
        <v>North</v>
      </c>
      <c r="E7" s="9">
        <f>IF(ISBLANK(Table14[[#This Row],[Sales_Amount]]),MEDIAN(Table14[Sales_Amount]),Table14[[#This Row],[Sales_Amount]])</f>
        <v>18064.11</v>
      </c>
      <c r="F7" s="11">
        <f>IF(ISBLANK(Table14[[#This Row],[Quantity_Sold]]),MEDIAN(Table14[Quantity_Sold]),Table14[[#This Row],[Quantity_Sold]])</f>
        <v>12</v>
      </c>
      <c r="G7" s="4" t="str">
        <f>TRIM(Table14[[#This Row],[Product_Category]])</f>
        <v>Clothing</v>
      </c>
      <c r="H7" s="9">
        <v>1528.85</v>
      </c>
      <c r="I7" s="9">
        <v>1954.99</v>
      </c>
      <c r="J7" s="4" t="str">
        <f>PROPER(Table14[[#This Row],[Customer_Type]])</f>
        <v>New</v>
      </c>
      <c r="K7" s="13">
        <f>IF(ISBLANK(Table14[[#This Row],[Discount]]),MEDIAN(Table14[Discount]),Table14[[#This Row],[Discount]])</f>
        <v>0.23</v>
      </c>
      <c r="L7" s="4" t="s">
        <v>26</v>
      </c>
      <c r="M7" s="4" t="s">
        <v>18</v>
      </c>
    </row>
    <row r="8" spans="1:13" x14ac:dyDescent="0.3">
      <c r="A8">
        <v>1452</v>
      </c>
      <c r="B8" s="1">
        <v>45010</v>
      </c>
      <c r="C8" s="4" t="str">
        <f>IF(ISBLANK(Table14[[#This Row],[Sales_Rep]]),"Unknown",Table14[[#This Row],[Sales_Rep]])</f>
        <v>Unknown</v>
      </c>
      <c r="D8" s="4" t="str">
        <f>PROPER(Table14[[#This Row],[Region]])</f>
        <v>East</v>
      </c>
      <c r="E8" s="9">
        <f>IF(ISBLANK(Table14[[#This Row],[Sales_Amount]]),MEDIAN(Table14[Sales_Amount]),Table14[[#This Row],[Sales_Amount]])</f>
        <v>61782.11</v>
      </c>
      <c r="F8" s="11">
        <f>IF(ISBLANK(Table14[[#This Row],[Quantity_Sold]]),MEDIAN(Table14[Quantity_Sold]),Table14[[#This Row],[Quantity_Sold]])</f>
        <v>15</v>
      </c>
      <c r="G8" s="4" t="str">
        <f>TRIM(Table14[[#This Row],[Product_Category]])</f>
        <v>Food</v>
      </c>
      <c r="H8" s="9">
        <v>4099.54</v>
      </c>
      <c r="I8" s="9">
        <v>5213.68</v>
      </c>
      <c r="J8" s="4" t="str">
        <f>PROPER(Table14[[#This Row],[Customer_Type]])</f>
        <v>Returning</v>
      </c>
      <c r="K8" s="13">
        <f>IF(ISBLANK(Table14[[#This Row],[Discount]]),MEDIAN(Table14[Discount]),Table14[[#This Row],[Discount]])</f>
        <v>0.21</v>
      </c>
      <c r="L8" s="4" t="s">
        <v>17</v>
      </c>
      <c r="M8" s="4" t="s">
        <v>18</v>
      </c>
    </row>
    <row r="9" spans="1:13" x14ac:dyDescent="0.3">
      <c r="A9">
        <v>1318</v>
      </c>
      <c r="B9" s="1">
        <v>45124</v>
      </c>
      <c r="C9" s="4" t="str">
        <f>IF(ISBLANK(Table14[[#This Row],[Sales_Rep]]),"Unknown",Table14[[#This Row],[Sales_Rep]])</f>
        <v>Charlie</v>
      </c>
      <c r="D9" s="4" t="str">
        <f>PROPER(Table14[[#This Row],[Region]])</f>
        <v>East</v>
      </c>
      <c r="E9" s="9">
        <f>IF(ISBLANK(Table14[[#This Row],[Sales_Amount]]),MEDIAN(Table14[Sales_Amount]),Table14[[#This Row],[Sales_Amount]])</f>
        <v>160204.34</v>
      </c>
      <c r="F9" s="11">
        <f>IF(ISBLANK(Table14[[#This Row],[Quantity_Sold]]),MEDIAN(Table14[Quantity_Sold]),Table14[[#This Row],[Quantity_Sold]])</f>
        <v>45</v>
      </c>
      <c r="G9" s="4" t="str">
        <f>TRIM(Table14[[#This Row],[Product_Category]])</f>
        <v>Food</v>
      </c>
      <c r="H9" s="9">
        <v>2736.72</v>
      </c>
      <c r="I9" s="9">
        <v>3747.47</v>
      </c>
      <c r="J9" s="4" t="str">
        <f>PROPER(Table14[[#This Row],[Customer_Type]])</f>
        <v>New</v>
      </c>
      <c r="K9" s="13">
        <f>IF(ISBLANK(Table14[[#This Row],[Discount]]),MEDIAN(Table14[Discount]),Table14[[#This Row],[Discount]])</f>
        <v>0.15</v>
      </c>
      <c r="L9" s="4" t="s">
        <v>17</v>
      </c>
      <c r="M9" s="4" t="s">
        <v>22</v>
      </c>
    </row>
    <row r="10" spans="1:13" x14ac:dyDescent="0.3">
      <c r="A10">
        <v>1463</v>
      </c>
      <c r="B10" s="1">
        <v>45192</v>
      </c>
      <c r="C10" s="4" t="str">
        <f>IF(ISBLANK(Table14[[#This Row],[Sales_Rep]]),"Unknown",Table14[[#This Row],[Sales_Rep]])</f>
        <v>Charlie</v>
      </c>
      <c r="D10" s="4" t="str">
        <f>PROPER(Table14[[#This Row],[Region]])</f>
        <v>East</v>
      </c>
      <c r="E10" s="9">
        <f>IF(ISBLANK(Table14[[#This Row],[Sales_Amount]]),MEDIAN(Table14[Sales_Amount]),Table14[[#This Row],[Sales_Amount]])</f>
        <v>29967.11</v>
      </c>
      <c r="F10" s="11">
        <f>IF(ISBLANK(Table14[[#This Row],[Quantity_Sold]]),MEDIAN(Table14[Quantity_Sold]),Table14[[#This Row],[Quantity_Sold]])</f>
        <v>18</v>
      </c>
      <c r="G10" s="4" t="str">
        <f>TRIM(Table14[[#This Row],[Product_Category]])</f>
        <v>Electronics</v>
      </c>
      <c r="H10" s="9">
        <v>1686.82</v>
      </c>
      <c r="I10" s="9">
        <v>1935.86</v>
      </c>
      <c r="J10" s="4" t="str">
        <f>PROPER(Table14[[#This Row],[Customer_Type]])</f>
        <v>Returning</v>
      </c>
      <c r="K10" s="13">
        <f>IF(ISBLANK(Table14[[#This Row],[Discount]]),MEDIAN(Table14[Discount]),Table14[[#This Row],[Discount]])</f>
        <v>0.15</v>
      </c>
      <c r="L10" s="4" t="s">
        <v>26</v>
      </c>
      <c r="M10" s="4" t="s">
        <v>22</v>
      </c>
    </row>
    <row r="11" spans="1:13" x14ac:dyDescent="0.3">
      <c r="A11">
        <v>1427</v>
      </c>
      <c r="B11" s="1">
        <v>45297</v>
      </c>
      <c r="C11" s="4" t="str">
        <f>IF(ISBLANK(Table14[[#This Row],[Sales_Rep]]),"Unknown",Table14[[#This Row],[Sales_Rep]])</f>
        <v>Eve</v>
      </c>
      <c r="D11" s="4" t="str">
        <f>PROPER(Table14[[#This Row],[Region]])</f>
        <v>West</v>
      </c>
      <c r="E11" s="9">
        <f>IF(ISBLANK(Table14[[#This Row],[Sales_Amount]]),MEDIAN(Table14[Sales_Amount]),Table14[[#This Row],[Sales_Amount]])</f>
        <v>68837.009999999995</v>
      </c>
      <c r="F11" s="11">
        <f>IF(ISBLANK(Table14[[#This Row],[Quantity_Sold]]),MEDIAN(Table14[Quantity_Sold]),Table14[[#This Row],[Quantity_Sold]])</f>
        <v>28</v>
      </c>
      <c r="G11" s="4" t="str">
        <f>TRIM(Table14[[#This Row],[Product_Category]])</f>
        <v>Food</v>
      </c>
      <c r="H11" s="9">
        <v>2549.5700000000002</v>
      </c>
      <c r="I11" s="9">
        <v>3367.76</v>
      </c>
      <c r="J11" s="4" t="str">
        <f>PROPER(Table14[[#This Row],[Customer_Type]])</f>
        <v>Returning</v>
      </c>
      <c r="K11" s="13">
        <f>IF(ISBLANK(Table14[[#This Row],[Discount]]),MEDIAN(Table14[Discount]),Table14[[#This Row],[Discount]])</f>
        <v>0.27</v>
      </c>
      <c r="L11" s="4" t="s">
        <v>17</v>
      </c>
      <c r="M11" s="4" t="s">
        <v>18</v>
      </c>
    </row>
    <row r="12" spans="1:13" x14ac:dyDescent="0.3">
      <c r="A12">
        <v>1455</v>
      </c>
      <c r="B12" s="1">
        <v>45319</v>
      </c>
      <c r="C12" s="4" t="str">
        <f>IF(ISBLANK(Table14[[#This Row],[Sales_Rep]]),"Unknown",Table14[[#This Row],[Sales_Rep]])</f>
        <v>David</v>
      </c>
      <c r="D12" s="4" t="str">
        <f>PROPER(Table14[[#This Row],[Region]])</f>
        <v>South</v>
      </c>
      <c r="E12" s="9">
        <f>IF(ISBLANK(Table14[[#This Row],[Sales_Amount]]),MEDIAN(Table14[Sales_Amount]),Table14[[#This Row],[Sales_Amount]])</f>
        <v>50770.89</v>
      </c>
      <c r="F12" s="11">
        <f>IF(ISBLANK(Table14[[#This Row],[Quantity_Sold]]),MEDIAN(Table14[Quantity_Sold]),Table14[[#This Row],[Quantity_Sold]])</f>
        <v>50</v>
      </c>
      <c r="G12" s="4" t="str">
        <f>TRIM(Table14[[#This Row],[Product_Category]])</f>
        <v>Clothing</v>
      </c>
      <c r="H12" s="9">
        <v>3254.81</v>
      </c>
      <c r="I12" s="9">
        <v>4805.1099999999997</v>
      </c>
      <c r="J12" s="4" t="str">
        <f>PROPER(Table14[[#This Row],[Customer_Type]])</f>
        <v>Returning</v>
      </c>
      <c r="K12" s="13">
        <f>IF(ISBLANK(Table14[[#This Row],[Discount]]),MEDIAN(Table14[Discount]),Table14[[#This Row],[Discount]])</f>
        <v>0.17</v>
      </c>
      <c r="L12" s="4" t="s">
        <v>31</v>
      </c>
      <c r="M12" s="4" t="s">
        <v>18</v>
      </c>
    </row>
    <row r="13" spans="1:13" x14ac:dyDescent="0.3">
      <c r="A13">
        <v>1409</v>
      </c>
      <c r="B13" s="1">
        <v>45318</v>
      </c>
      <c r="C13" s="4" t="str">
        <f>IF(ISBLANK(Table14[[#This Row],[Sales_Rep]]),"Unknown",Table14[[#This Row],[Sales_Rep]])</f>
        <v>Unknown</v>
      </c>
      <c r="D13" s="4" t="str">
        <f>PROPER(Table14[[#This Row],[Region]])</f>
        <v>South</v>
      </c>
      <c r="E13" s="9">
        <f>IF(ISBLANK(Table14[[#This Row],[Sales_Amount]]),MEDIAN(Table14[Sales_Amount]),Table14[[#This Row],[Sales_Amount]])</f>
        <v>4650.09</v>
      </c>
      <c r="F13" s="11">
        <f>IF(ISBLANK(Table14[[#This Row],[Quantity_Sold]]),MEDIAN(Table14[Quantity_Sold]),Table14[[#This Row],[Quantity_Sold]])</f>
        <v>25</v>
      </c>
      <c r="G13" s="4" t="str">
        <f>TRIM(Table14[[#This Row],[Product_Category]])</f>
        <v>Electronics</v>
      </c>
      <c r="H13" s="9">
        <v>3767.42</v>
      </c>
      <c r="I13" s="9">
        <v>4744.99</v>
      </c>
      <c r="J13" s="4" t="str">
        <f>PROPER(Table14[[#This Row],[Customer_Type]])</f>
        <v>Returning</v>
      </c>
      <c r="K13" s="13">
        <f>IF(ISBLANK(Table14[[#This Row],[Discount]]),MEDIAN(Table14[Discount]),Table14[[#This Row],[Discount]])</f>
        <v>0.02</v>
      </c>
      <c r="L13" s="4" t="s">
        <v>31</v>
      </c>
      <c r="M13" s="4" t="s">
        <v>18</v>
      </c>
    </row>
    <row r="14" spans="1:13" x14ac:dyDescent="0.3">
      <c r="A14">
        <v>1169</v>
      </c>
      <c r="B14" s="1">
        <v>45480</v>
      </c>
      <c r="C14" s="4" t="str">
        <f>IF(ISBLANK(Table14[[#This Row],[Sales_Rep]]),"Unknown",Table14[[#This Row],[Sales_Rep]])</f>
        <v>Eve</v>
      </c>
      <c r="D14" s="4" t="str">
        <f>PROPER(Table14[[#This Row],[Region]])</f>
        <v>West</v>
      </c>
      <c r="E14" s="9">
        <f>IF(ISBLANK(Table14[[#This Row],[Sales_Amount]]),MEDIAN(Table14[Sales_Amount]),Table14[[#This Row],[Sales_Amount]])</f>
        <v>38774.35</v>
      </c>
      <c r="F14" s="11">
        <f>IF(ISBLANK(Table14[[#This Row],[Quantity_Sold]]),MEDIAN(Table14[Quantity_Sold]),Table14[[#This Row],[Quantity_Sold]])</f>
        <v>49</v>
      </c>
      <c r="G14" s="4" t="str">
        <f>TRIM(Table14[[#This Row],[Product_Category]])</f>
        <v>Furniture</v>
      </c>
      <c r="H14" s="9">
        <v>803.61</v>
      </c>
      <c r="I14" s="9">
        <v>976.93</v>
      </c>
      <c r="J14" s="4" t="str">
        <f>PROPER(Table14[[#This Row],[Customer_Type]])</f>
        <v>New</v>
      </c>
      <c r="K14" s="13">
        <f>IF(ISBLANK(Table14[[#This Row],[Discount]]),MEDIAN(Table14[Discount]),Table14[[#This Row],[Discount]])</f>
        <v>0.19</v>
      </c>
      <c r="L14" s="4" t="s">
        <v>31</v>
      </c>
      <c r="M14" s="4" t="s">
        <v>18</v>
      </c>
    </row>
    <row r="15" spans="1:13" x14ac:dyDescent="0.3">
      <c r="A15">
        <v>1177</v>
      </c>
      <c r="B15" s="1">
        <v>45506</v>
      </c>
      <c r="C15" s="4" t="str">
        <f>IF(ISBLANK(Table14[[#This Row],[Sales_Rep]]),"Unknown",Table14[[#This Row],[Sales_Rep]])</f>
        <v>Bob</v>
      </c>
      <c r="D15" s="4" t="str">
        <f>PROPER(Table14[[#This Row],[Region]])</f>
        <v>North</v>
      </c>
      <c r="E15" s="9">
        <f>IF(ISBLANK(Table14[[#This Row],[Sales_Amount]]),MEDIAN(Table14[Sales_Amount]),Table14[[#This Row],[Sales_Amount]])</f>
        <v>50873.54</v>
      </c>
      <c r="F15" s="11">
        <f>IF(ISBLANK(Table14[[#This Row],[Quantity_Sold]]),MEDIAN(Table14[Quantity_Sold]),Table14[[#This Row],[Quantity_Sold]])</f>
        <v>15</v>
      </c>
      <c r="G15" s="4" t="str">
        <f>TRIM(Table14[[#This Row],[Product_Category]])</f>
        <v>Food</v>
      </c>
      <c r="H15" s="9">
        <v>2693.32</v>
      </c>
      <c r="I15" s="9">
        <v>3768.41</v>
      </c>
      <c r="J15" s="4" t="str">
        <f>PROPER(Table14[[#This Row],[Customer_Type]])</f>
        <v>New</v>
      </c>
      <c r="K15" s="13">
        <f>IF(ISBLANK(Table14[[#This Row],[Discount]]),MEDIAN(Table14[Discount]),Table14[[#This Row],[Discount]])</f>
        <v>0.1</v>
      </c>
      <c r="L15" s="4" t="s">
        <v>31</v>
      </c>
      <c r="M15" s="4" t="s">
        <v>22</v>
      </c>
    </row>
    <row r="16" spans="1:13" x14ac:dyDescent="0.3">
      <c r="A16">
        <v>1060</v>
      </c>
      <c r="B16" s="1">
        <v>45151</v>
      </c>
      <c r="C16" s="4" t="str">
        <f>IF(ISBLANK(Table14[[#This Row],[Sales_Rep]]),"Unknown",Table14[[#This Row],[Sales_Rep]])</f>
        <v>David</v>
      </c>
      <c r="D16" s="4" t="str">
        <f>PROPER(Table14[[#This Row],[Region]])</f>
        <v>East</v>
      </c>
      <c r="E16" s="9">
        <f>IF(ISBLANK(Table14[[#This Row],[Sales_Amount]]),MEDIAN(Table14[Sales_Amount]),Table14[[#This Row],[Sales_Amount]])</f>
        <v>84654.2</v>
      </c>
      <c r="F16" s="11">
        <f>IF(ISBLANK(Table14[[#This Row],[Quantity_Sold]]),MEDIAN(Table14[Quantity_Sold]),Table14[[#This Row],[Quantity_Sold]])</f>
        <v>27</v>
      </c>
      <c r="G16" s="4" t="str">
        <f>TRIM(Table14[[#This Row],[Product_Category]])</f>
        <v>Electronics</v>
      </c>
      <c r="H16" s="9">
        <v>3628.69</v>
      </c>
      <c r="I16" s="9">
        <v>4354.6400000000003</v>
      </c>
      <c r="J16" s="4" t="str">
        <f>PROPER(Table14[[#This Row],[Customer_Type]])</f>
        <v>New</v>
      </c>
      <c r="K16" s="13">
        <f>IF(ISBLANK(Table14[[#This Row],[Discount]]),MEDIAN(Table14[Discount]),Table14[[#This Row],[Discount]])</f>
        <v>0.28000000000000003</v>
      </c>
      <c r="L16" s="4" t="s">
        <v>17</v>
      </c>
      <c r="M16" s="4" t="s">
        <v>22</v>
      </c>
    </row>
    <row r="17" spans="1:13" x14ac:dyDescent="0.3">
      <c r="A17">
        <v>1159</v>
      </c>
      <c r="B17" s="1">
        <v>44940</v>
      </c>
      <c r="C17" s="4" t="str">
        <f>IF(ISBLANK(Table14[[#This Row],[Sales_Rep]]),"Unknown",Table14[[#This Row],[Sales_Rep]])</f>
        <v>Bob</v>
      </c>
      <c r="D17" s="4" t="str">
        <f>PROPER(Table14[[#This Row],[Region]])</f>
        <v>East</v>
      </c>
      <c r="E17" s="9">
        <f>IF(ISBLANK(Table14[[#This Row],[Sales_Amount]]),MEDIAN(Table14[Sales_Amount]),Table14[[#This Row],[Sales_Amount]])</f>
        <v>50770.89</v>
      </c>
      <c r="F17" s="11">
        <f>IF(ISBLANK(Table14[[#This Row],[Quantity_Sold]]),MEDIAN(Table14[Quantity_Sold]),Table14[[#This Row],[Quantity_Sold]])</f>
        <v>6</v>
      </c>
      <c r="G17" s="4" t="str">
        <f>TRIM(Table14[[#This Row],[Product_Category]])</f>
        <v>Electronics</v>
      </c>
      <c r="H17" s="9">
        <v>2645.44</v>
      </c>
      <c r="I17" s="9">
        <v>3000.09</v>
      </c>
      <c r="J17" s="4" t="str">
        <f>PROPER(Table14[[#This Row],[Customer_Type]])</f>
        <v>Returning</v>
      </c>
      <c r="K17" s="13">
        <f>IF(ISBLANK(Table14[[#This Row],[Discount]]),MEDIAN(Table14[Discount]),Table14[[#This Row],[Discount]])</f>
        <v>0.15</v>
      </c>
      <c r="L17" s="4" t="s">
        <v>26</v>
      </c>
      <c r="M17" s="4" t="s">
        <v>22</v>
      </c>
    </row>
    <row r="18" spans="1:13" x14ac:dyDescent="0.3">
      <c r="A18">
        <v>1139</v>
      </c>
      <c r="B18" s="1">
        <v>45154</v>
      </c>
      <c r="C18" s="4" t="str">
        <f>IF(ISBLANK(Table14[[#This Row],[Sales_Rep]]),"Unknown",Table14[[#This Row],[Sales_Rep]])</f>
        <v>David</v>
      </c>
      <c r="D18" s="4" t="str">
        <f>PROPER(Table14[[#This Row],[Region]])</f>
        <v>East</v>
      </c>
      <c r="E18" s="9">
        <f>IF(ISBLANK(Table14[[#This Row],[Sales_Amount]]),MEDIAN(Table14[Sales_Amount]),Table14[[#This Row],[Sales_Amount]])</f>
        <v>5218.6899999999996</v>
      </c>
      <c r="F18" s="11">
        <f>IF(ISBLANK(Table14[[#This Row],[Quantity_Sold]]),MEDIAN(Table14[Quantity_Sold]),Table14[[#This Row],[Quantity_Sold]])</f>
        <v>2</v>
      </c>
      <c r="G18" s="4" t="str">
        <f>TRIM(Table14[[#This Row],[Product_Category]])</f>
        <v>Electronics</v>
      </c>
      <c r="H18" s="9">
        <v>2389.48</v>
      </c>
      <c r="I18" s="9">
        <v>2899.27</v>
      </c>
      <c r="J18" s="4" t="str">
        <f>PROPER(Table14[[#This Row],[Customer_Type]])</f>
        <v>Returning</v>
      </c>
      <c r="K18" s="13">
        <f>IF(ISBLANK(Table14[[#This Row],[Discount]]),MEDIAN(Table14[Discount]),Table14[[#This Row],[Discount]])</f>
        <v>0.1</v>
      </c>
      <c r="L18" s="4" t="s">
        <v>26</v>
      </c>
      <c r="M18" s="4" t="s">
        <v>22</v>
      </c>
    </row>
    <row r="19" spans="1:13" x14ac:dyDescent="0.3">
      <c r="A19">
        <v>1053</v>
      </c>
      <c r="B19" s="1">
        <v>44962</v>
      </c>
      <c r="C19" s="4" t="str">
        <f>IF(ISBLANK(Table14[[#This Row],[Sales_Rep]]),"Unknown",Table14[[#This Row],[Sales_Rep]])</f>
        <v>Unknown</v>
      </c>
      <c r="D19" s="4" t="str">
        <f>PROPER(Table14[[#This Row],[Region]])</f>
        <v>South</v>
      </c>
      <c r="E19" s="9">
        <f>IF(ISBLANK(Table14[[#This Row],[Sales_Amount]]),MEDIAN(Table14[Sales_Amount]),Table14[[#This Row],[Sales_Amount]])</f>
        <v>11615</v>
      </c>
      <c r="F19" s="11">
        <f>IF(ISBLANK(Table14[[#This Row],[Quantity_Sold]]),MEDIAN(Table14[Quantity_Sold]),Table14[[#This Row],[Quantity_Sold]])</f>
        <v>12</v>
      </c>
      <c r="G19" s="4" t="str">
        <f>TRIM(Table14[[#This Row],[Product_Category]])</f>
        <v>Furniture</v>
      </c>
      <c r="H19" s="9">
        <v>882.08</v>
      </c>
      <c r="I19" s="9">
        <v>987.67</v>
      </c>
      <c r="J19" s="4" t="str">
        <f>PROPER(Table14[[#This Row],[Customer_Type]])</f>
        <v>New</v>
      </c>
      <c r="K19" s="13">
        <f>IF(ISBLANK(Table14[[#This Row],[Discount]]),MEDIAN(Table14[Discount]),Table14[[#This Row],[Discount]])</f>
        <v>0.02</v>
      </c>
      <c r="L19" s="4" t="s">
        <v>26</v>
      </c>
      <c r="M19" s="4" t="s">
        <v>22</v>
      </c>
    </row>
    <row r="20" spans="1:13" x14ac:dyDescent="0.3">
      <c r="A20">
        <v>1426</v>
      </c>
      <c r="B20" s="1">
        <v>45309</v>
      </c>
      <c r="C20" s="4" t="str">
        <f>IF(ISBLANK(Table14[[#This Row],[Sales_Rep]]),"Unknown",Table14[[#This Row],[Sales_Rep]])</f>
        <v>Unknown</v>
      </c>
      <c r="D20" s="4" t="str">
        <f>PROPER(Table14[[#This Row],[Region]])</f>
        <v>South</v>
      </c>
      <c r="E20" s="9">
        <f>IF(ISBLANK(Table14[[#This Row],[Sales_Amount]]),MEDIAN(Table14[Sales_Amount]),Table14[[#This Row],[Sales_Amount]])</f>
        <v>25621.81</v>
      </c>
      <c r="F20" s="11">
        <f>IF(ISBLANK(Table14[[#This Row],[Quantity_Sold]]),MEDIAN(Table14[Quantity_Sold]),Table14[[#This Row],[Quantity_Sold]])</f>
        <v>8</v>
      </c>
      <c r="G20" s="4" t="str">
        <f>TRIM(Table14[[#This Row],[Product_Category]])</f>
        <v>Food</v>
      </c>
      <c r="H20" s="9">
        <v>2968.82</v>
      </c>
      <c r="I20" s="9">
        <v>4106.0600000000004</v>
      </c>
      <c r="J20" s="4" t="str">
        <f>PROPER(Table14[[#This Row],[Customer_Type]])</f>
        <v>Returning</v>
      </c>
      <c r="K20" s="13">
        <f>IF(ISBLANK(Table14[[#This Row],[Discount]]),MEDIAN(Table14[Discount]),Table14[[#This Row],[Discount]])</f>
        <v>0.22</v>
      </c>
      <c r="L20" s="4" t="s">
        <v>31</v>
      </c>
      <c r="M20" s="4" t="s">
        <v>22</v>
      </c>
    </row>
    <row r="21" spans="1:13" x14ac:dyDescent="0.3">
      <c r="A21">
        <v>1288</v>
      </c>
      <c r="B21" s="1">
        <v>45369</v>
      </c>
      <c r="C21" s="4" t="str">
        <f>IF(ISBLANK(Table14[[#This Row],[Sales_Rep]]),"Unknown",Table14[[#This Row],[Sales_Rep]])</f>
        <v>David</v>
      </c>
      <c r="D21" s="4" t="str">
        <f>PROPER(Table14[[#This Row],[Region]])</f>
        <v>South</v>
      </c>
      <c r="E21" s="9">
        <f>IF(ISBLANK(Table14[[#This Row],[Sales_Amount]]),MEDIAN(Table14[Sales_Amount]),Table14[[#This Row],[Sales_Amount]])</f>
        <v>20271.830000000002</v>
      </c>
      <c r="F21" s="11">
        <f>IF(ISBLANK(Table14[[#This Row],[Quantity_Sold]]),MEDIAN(Table14[Quantity_Sold]),Table14[[#This Row],[Quantity_Sold]])</f>
        <v>25</v>
      </c>
      <c r="G21" s="4" t="str">
        <f>TRIM(Table14[[#This Row],[Product_Category]])</f>
        <v>Electronics</v>
      </c>
      <c r="H21" s="9">
        <v>1329.78</v>
      </c>
      <c r="I21" s="9">
        <v>1925.15</v>
      </c>
      <c r="J21" s="4" t="str">
        <f>PROPER(Table14[[#This Row],[Customer_Type]])</f>
        <v>Returning</v>
      </c>
      <c r="K21" s="13">
        <f>IF(ISBLANK(Table14[[#This Row],[Discount]]),MEDIAN(Table14[Discount]),Table14[[#This Row],[Discount]])</f>
        <v>0.15</v>
      </c>
      <c r="L21" s="4" t="s">
        <v>31</v>
      </c>
      <c r="M21" s="4" t="s">
        <v>22</v>
      </c>
    </row>
    <row r="22" spans="1:13" x14ac:dyDescent="0.3">
      <c r="A22">
        <v>1337</v>
      </c>
      <c r="B22" s="1">
        <v>45445</v>
      </c>
      <c r="C22" s="4" t="str">
        <f>IF(ISBLANK(Table14[[#This Row],[Sales_Rep]]),"Unknown",Table14[[#This Row],[Sales_Rep]])</f>
        <v>Bob</v>
      </c>
      <c r="D22" s="4" t="str">
        <f>PROPER(Table14[[#This Row],[Region]])</f>
        <v>East</v>
      </c>
      <c r="E22" s="9">
        <f>IF(ISBLANK(Table14[[#This Row],[Sales_Amount]]),MEDIAN(Table14[Sales_Amount]),Table14[[#This Row],[Sales_Amount]])</f>
        <v>7557.82</v>
      </c>
      <c r="F22" s="11">
        <f>IF(ISBLANK(Table14[[#This Row],[Quantity_Sold]]),MEDIAN(Table14[Quantity_Sold]),Table14[[#This Row],[Quantity_Sold]])</f>
        <v>25</v>
      </c>
      <c r="G22" s="4" t="str">
        <f>TRIM(Table14[[#This Row],[Product_Category]])</f>
        <v>Furniture</v>
      </c>
      <c r="H22" s="9">
        <v>915.83</v>
      </c>
      <c r="I22" s="9">
        <v>1369.17</v>
      </c>
      <c r="J22" s="4" t="str">
        <f>PROPER(Table14[[#This Row],[Customer_Type]])</f>
        <v>Returning</v>
      </c>
      <c r="K22" s="13">
        <f>IF(ISBLANK(Table14[[#This Row],[Discount]]),MEDIAN(Table14[Discount]),Table14[[#This Row],[Discount]])</f>
        <v>0.08</v>
      </c>
      <c r="L22" s="4" t="s">
        <v>26</v>
      </c>
      <c r="M22" s="4" t="s">
        <v>22</v>
      </c>
    </row>
    <row r="23" spans="1:13" x14ac:dyDescent="0.3">
      <c r="A23">
        <v>1319</v>
      </c>
      <c r="B23" s="1">
        <v>44973</v>
      </c>
      <c r="C23" s="4" t="str">
        <f>IF(ISBLANK(Table14[[#This Row],[Sales_Rep]]),"Unknown",Table14[[#This Row],[Sales_Rep]])</f>
        <v>Eve</v>
      </c>
      <c r="D23" s="4" t="str">
        <f>PROPER(Table14[[#This Row],[Region]])</f>
        <v>East</v>
      </c>
      <c r="E23" s="9">
        <f>IF(ISBLANK(Table14[[#This Row],[Sales_Amount]]),MEDIAN(Table14[Sales_Amount]),Table14[[#This Row],[Sales_Amount]])</f>
        <v>112287.09</v>
      </c>
      <c r="F23" s="11">
        <f>IF(ISBLANK(Table14[[#This Row],[Quantity_Sold]]),MEDIAN(Table14[Quantity_Sold]),Table14[[#This Row],[Quantity_Sold]])</f>
        <v>41</v>
      </c>
      <c r="G23" s="4" t="str">
        <f>TRIM(Table14[[#This Row],[Product_Category]])</f>
        <v>Food</v>
      </c>
      <c r="H23" s="9">
        <v>2844.06</v>
      </c>
      <c r="I23" s="9">
        <v>3299.65</v>
      </c>
      <c r="J23" s="4" t="str">
        <f>PROPER(Table14[[#This Row],[Customer_Type]])</f>
        <v>New</v>
      </c>
      <c r="K23" s="13">
        <f>IF(ISBLANK(Table14[[#This Row],[Discount]]),MEDIAN(Table14[Discount]),Table14[[#This Row],[Discount]])</f>
        <v>0.17</v>
      </c>
      <c r="L23" s="4" t="s">
        <v>31</v>
      </c>
      <c r="M23" s="4" t="s">
        <v>18</v>
      </c>
    </row>
    <row r="24" spans="1:13" x14ac:dyDescent="0.3">
      <c r="A24">
        <v>1205</v>
      </c>
      <c r="B24" s="1">
        <v>45480</v>
      </c>
      <c r="C24" s="4" t="str">
        <f>IF(ISBLANK(Table14[[#This Row],[Sales_Rep]]),"Unknown",Table14[[#This Row],[Sales_Rep]])</f>
        <v>David</v>
      </c>
      <c r="D24" s="4" t="str">
        <f>PROPER(Table14[[#This Row],[Region]])</f>
        <v>West</v>
      </c>
      <c r="E24" s="9">
        <f>IF(ISBLANK(Table14[[#This Row],[Sales_Amount]]),MEDIAN(Table14[Sales_Amount]),Table14[[#This Row],[Sales_Amount]])</f>
        <v>51700.65</v>
      </c>
      <c r="F24" s="11">
        <f>IF(ISBLANK(Table14[[#This Row],[Quantity_Sold]]),MEDIAN(Table14[Quantity_Sold]),Table14[[#This Row],[Quantity_Sold]])</f>
        <v>18</v>
      </c>
      <c r="G24" s="4" t="str">
        <f>TRIM(Table14[[#This Row],[Product_Category]])</f>
        <v>Furniture</v>
      </c>
      <c r="H24" s="9">
        <v>2763.69</v>
      </c>
      <c r="I24" s="9">
        <v>3122.02</v>
      </c>
      <c r="J24" s="4" t="str">
        <f>PROPER(Table14[[#This Row],[Customer_Type]])</f>
        <v>New</v>
      </c>
      <c r="K24" s="13">
        <f>IF(ISBLANK(Table14[[#This Row],[Discount]]),MEDIAN(Table14[Discount]),Table14[[#This Row],[Discount]])</f>
        <v>0.08</v>
      </c>
      <c r="L24" s="4" t="s">
        <v>31</v>
      </c>
      <c r="M24" s="4" t="s">
        <v>22</v>
      </c>
    </row>
    <row r="25" spans="1:13" x14ac:dyDescent="0.3">
      <c r="A25">
        <v>1434</v>
      </c>
      <c r="B25" s="1">
        <v>45344</v>
      </c>
      <c r="C25" s="4" t="str">
        <f>IF(ISBLANK(Table14[[#This Row],[Sales_Rep]]),"Unknown",Table14[[#This Row],[Sales_Rep]])</f>
        <v>Alice</v>
      </c>
      <c r="D25" s="4" t="str">
        <f>PROPER(Table14[[#This Row],[Region]])</f>
        <v>North</v>
      </c>
      <c r="E25" s="9">
        <f>IF(ISBLANK(Table14[[#This Row],[Sales_Amount]]),MEDIAN(Table14[Sales_Amount]),Table14[[#This Row],[Sales_Amount]])</f>
        <v>9329.9</v>
      </c>
      <c r="F25" s="11">
        <f>IF(ISBLANK(Table14[[#This Row],[Quantity_Sold]]),MEDIAN(Table14[Quantity_Sold]),Table14[[#This Row],[Quantity_Sold]])</f>
        <v>6</v>
      </c>
      <c r="G25" s="4" t="str">
        <f>TRIM(Table14[[#This Row],[Product_Category]])</f>
        <v>Furniture</v>
      </c>
      <c r="H25" s="9">
        <v>1518.93</v>
      </c>
      <c r="I25" s="9">
        <v>2046.03</v>
      </c>
      <c r="J25" s="4" t="str">
        <f>PROPER(Table14[[#This Row],[Customer_Type]])</f>
        <v>Returning</v>
      </c>
      <c r="K25" s="13">
        <f>IF(ISBLANK(Table14[[#This Row],[Discount]]),MEDIAN(Table14[Discount]),Table14[[#This Row],[Discount]])</f>
        <v>0.24</v>
      </c>
      <c r="L25" s="4" t="s">
        <v>26</v>
      </c>
      <c r="M25" s="4" t="s">
        <v>18</v>
      </c>
    </row>
    <row r="26" spans="1:13" x14ac:dyDescent="0.3">
      <c r="A26">
        <v>1322</v>
      </c>
      <c r="B26" s="1">
        <v>45003</v>
      </c>
      <c r="C26" s="4" t="str">
        <f>IF(ISBLANK(Table14[[#This Row],[Sales_Rep]]),"Unknown",Table14[[#This Row],[Sales_Rep]])</f>
        <v>Alice</v>
      </c>
      <c r="D26" s="4" t="str">
        <f>PROPER(Table14[[#This Row],[Region]])</f>
        <v>East</v>
      </c>
      <c r="E26" s="9">
        <f>IF(ISBLANK(Table14[[#This Row],[Sales_Amount]]),MEDIAN(Table14[Sales_Amount]),Table14[[#This Row],[Sales_Amount]])</f>
        <v>11086.23</v>
      </c>
      <c r="F26" s="11">
        <f>IF(ISBLANK(Table14[[#This Row],[Quantity_Sold]]),MEDIAN(Table14[Quantity_Sold]),Table14[[#This Row],[Quantity_Sold]])</f>
        <v>3</v>
      </c>
      <c r="G26" s="4" t="str">
        <f>TRIM(Table14[[#This Row],[Product_Category]])</f>
        <v>Furniture</v>
      </c>
      <c r="H26" s="9">
        <v>2993.59</v>
      </c>
      <c r="I26" s="9">
        <v>4060.89</v>
      </c>
      <c r="J26" s="4" t="str">
        <f>PROPER(Table14[[#This Row],[Customer_Type]])</f>
        <v>New</v>
      </c>
      <c r="K26" s="13">
        <f>IF(ISBLANK(Table14[[#This Row],[Discount]]),MEDIAN(Table14[Discount]),Table14[[#This Row],[Discount]])</f>
        <v>0.09</v>
      </c>
      <c r="L26" s="4" t="s">
        <v>26</v>
      </c>
      <c r="M26" s="4" t="s">
        <v>22</v>
      </c>
    </row>
    <row r="27" spans="1:13" x14ac:dyDescent="0.3">
      <c r="A27">
        <v>1165</v>
      </c>
      <c r="B27" s="1">
        <v>45143</v>
      </c>
      <c r="C27" s="4" t="str">
        <f>IF(ISBLANK(Table14[[#This Row],[Sales_Rep]]),"Unknown",Table14[[#This Row],[Sales_Rep]])</f>
        <v>Charlie</v>
      </c>
      <c r="D27" s="4" t="str">
        <f>PROPER(Table14[[#This Row],[Region]])</f>
        <v>South</v>
      </c>
      <c r="E27" s="9">
        <f>IF(ISBLANK(Table14[[#This Row],[Sales_Amount]]),MEDIAN(Table14[Sales_Amount]),Table14[[#This Row],[Sales_Amount]])</f>
        <v>2639.43</v>
      </c>
      <c r="F27" s="11">
        <f>IF(ISBLANK(Table14[[#This Row],[Quantity_Sold]]),MEDIAN(Table14[Quantity_Sold]),Table14[[#This Row],[Quantity_Sold]])</f>
        <v>18</v>
      </c>
      <c r="G27" s="4" t="str">
        <f>TRIM(Table14[[#This Row],[Product_Category]])</f>
        <v>Furniture</v>
      </c>
      <c r="H27" s="9">
        <v>151.27000000000001</v>
      </c>
      <c r="I27" s="9">
        <v>203.66</v>
      </c>
      <c r="J27" s="4" t="str">
        <f>PROPER(Table14[[#This Row],[Customer_Type]])</f>
        <v>New</v>
      </c>
      <c r="K27" s="13">
        <f>IF(ISBLANK(Table14[[#This Row],[Discount]]),MEDIAN(Table14[Discount]),Table14[[#This Row],[Discount]])</f>
        <v>0.28000000000000003</v>
      </c>
      <c r="L27" s="4" t="s">
        <v>26</v>
      </c>
      <c r="M27" s="4" t="s">
        <v>18</v>
      </c>
    </row>
    <row r="28" spans="1:13" x14ac:dyDescent="0.3">
      <c r="A28">
        <v>1154</v>
      </c>
      <c r="B28" s="1">
        <v>45618</v>
      </c>
      <c r="C28" s="4" t="str">
        <f>IF(ISBLANK(Table14[[#This Row],[Sales_Rep]]),"Unknown",Table14[[#This Row],[Sales_Rep]])</f>
        <v>Charlie</v>
      </c>
      <c r="D28" s="4" t="str">
        <f>PROPER(Table14[[#This Row],[Region]])</f>
        <v>West</v>
      </c>
      <c r="E28" s="9">
        <f>IF(ISBLANK(Table14[[#This Row],[Sales_Amount]]),MEDIAN(Table14[Sales_Amount]),Table14[[#This Row],[Sales_Amount]])</f>
        <v>26058.240000000002</v>
      </c>
      <c r="F28" s="11">
        <f>IF(ISBLANK(Table14[[#This Row],[Quantity_Sold]]),MEDIAN(Table14[Quantity_Sold]),Table14[[#This Row],[Quantity_Sold]])</f>
        <v>24</v>
      </c>
      <c r="G28" s="4" t="str">
        <f>TRIM(Table14[[#This Row],[Product_Category]])</f>
        <v>Food</v>
      </c>
      <c r="H28" s="9">
        <v>952.7</v>
      </c>
      <c r="I28" s="9">
        <v>1392</v>
      </c>
      <c r="J28" s="4" t="str">
        <f>PROPER(Table14[[#This Row],[Customer_Type]])</f>
        <v>New</v>
      </c>
      <c r="K28" s="13">
        <f>IF(ISBLANK(Table14[[#This Row],[Discount]]),MEDIAN(Table14[Discount]),Table14[[#This Row],[Discount]])</f>
        <v>0.22</v>
      </c>
      <c r="L28" s="4" t="s">
        <v>26</v>
      </c>
      <c r="M28" s="4" t="s">
        <v>22</v>
      </c>
    </row>
    <row r="29" spans="1:13" x14ac:dyDescent="0.3">
      <c r="A29">
        <v>1103</v>
      </c>
      <c r="B29" s="1">
        <v>44933</v>
      </c>
      <c r="C29" s="4" t="str">
        <f>IF(ISBLANK(Table14[[#This Row],[Sales_Rep]]),"Unknown",Table14[[#This Row],[Sales_Rep]])</f>
        <v>Unknown</v>
      </c>
      <c r="D29" s="4" t="str">
        <f>PROPER(Table14[[#This Row],[Region]])</f>
        <v>East</v>
      </c>
      <c r="E29" s="9">
        <f>IF(ISBLANK(Table14[[#This Row],[Sales_Amount]]),MEDIAN(Table14[Sales_Amount]),Table14[[#This Row],[Sales_Amount]])</f>
        <v>16454.740000000002</v>
      </c>
      <c r="F29" s="11">
        <f>IF(ISBLANK(Table14[[#This Row],[Quantity_Sold]]),MEDIAN(Table14[Quantity_Sold]),Table14[[#This Row],[Quantity_Sold]])</f>
        <v>6</v>
      </c>
      <c r="G29" s="4" t="str">
        <f>TRIM(Table14[[#This Row],[Product_Category]])</f>
        <v>Electronics</v>
      </c>
      <c r="H29" s="9">
        <v>2449.66</v>
      </c>
      <c r="I29" s="9">
        <v>3515.97</v>
      </c>
      <c r="J29" s="4" t="str">
        <f>PROPER(Table14[[#This Row],[Customer_Type]])</f>
        <v>New</v>
      </c>
      <c r="K29" s="13">
        <f>IF(ISBLANK(Table14[[#This Row],[Discount]]),MEDIAN(Table14[Discount]),Table14[[#This Row],[Discount]])</f>
        <v>0.22</v>
      </c>
      <c r="L29" s="4" t="s">
        <v>31</v>
      </c>
      <c r="M29" s="4" t="s">
        <v>22</v>
      </c>
    </row>
    <row r="30" spans="1:13" x14ac:dyDescent="0.3">
      <c r="A30">
        <v>1003</v>
      </c>
      <c r="B30" s="1">
        <v>45142</v>
      </c>
      <c r="C30" s="4" t="str">
        <f>IF(ISBLANK(Table14[[#This Row],[Sales_Rep]]),"Unknown",Table14[[#This Row],[Sales_Rep]])</f>
        <v>David</v>
      </c>
      <c r="D30" s="4" t="str">
        <f>PROPER(Table14[[#This Row],[Region]])</f>
        <v>West</v>
      </c>
      <c r="E30" s="9">
        <f>IF(ISBLANK(Table14[[#This Row],[Sales_Amount]]),MEDIAN(Table14[Sales_Amount]),Table14[[#This Row],[Sales_Amount]])</f>
        <v>2136.41</v>
      </c>
      <c r="F30" s="11">
        <f>IF(ISBLANK(Table14[[#This Row],[Quantity_Sold]]),MEDIAN(Table14[Quantity_Sold]),Table14[[#This Row],[Quantity_Sold]])</f>
        <v>13</v>
      </c>
      <c r="G30" s="4" t="str">
        <f>TRIM(Table14[[#This Row],[Product_Category]])</f>
        <v>Electronics</v>
      </c>
      <c r="H30" s="9">
        <v>149.55000000000001</v>
      </c>
      <c r="I30" s="9">
        <v>193.34</v>
      </c>
      <c r="J30" s="4" t="str">
        <f>PROPER(Table14[[#This Row],[Customer_Type]])</f>
        <v>New</v>
      </c>
      <c r="K30" s="13">
        <f>IF(ISBLANK(Table14[[#This Row],[Discount]]),MEDIAN(Table14[Discount]),Table14[[#This Row],[Discount]])</f>
        <v>0.15</v>
      </c>
      <c r="L30" s="4" t="s">
        <v>31</v>
      </c>
      <c r="M30" s="4" t="s">
        <v>22</v>
      </c>
    </row>
    <row r="31" spans="1:13" x14ac:dyDescent="0.3">
      <c r="A31">
        <v>1067</v>
      </c>
      <c r="B31" s="1">
        <v>45462</v>
      </c>
      <c r="C31" s="4" t="str">
        <f>IF(ISBLANK(Table14[[#This Row],[Sales_Rep]]),"Unknown",Table14[[#This Row],[Sales_Rep]])</f>
        <v>David</v>
      </c>
      <c r="D31" s="4" t="str">
        <f>PROPER(Table14[[#This Row],[Region]])</f>
        <v>North</v>
      </c>
      <c r="E31" s="9">
        <f>IF(ISBLANK(Table14[[#This Row],[Sales_Amount]]),MEDIAN(Table14[Sales_Amount]),Table14[[#This Row],[Sales_Amount]])</f>
        <v>264002.31</v>
      </c>
      <c r="F31" s="11">
        <f>IF(ISBLANK(Table14[[#This Row],[Quantity_Sold]]),MEDIAN(Table14[Quantity_Sold]),Table14[[#This Row],[Quantity_Sold]])</f>
        <v>39</v>
      </c>
      <c r="G31" s="4" t="str">
        <f>TRIM(Table14[[#This Row],[Product_Category]])</f>
        <v>Clothing</v>
      </c>
      <c r="H31" s="9">
        <v>4707.4799999999996</v>
      </c>
      <c r="I31" s="9">
        <v>6769.29</v>
      </c>
      <c r="J31" s="4" t="str">
        <f>PROPER(Table14[[#This Row],[Customer_Type]])</f>
        <v>Returning</v>
      </c>
      <c r="K31" s="13">
        <f>IF(ISBLANK(Table14[[#This Row],[Discount]]),MEDIAN(Table14[Discount]),Table14[[#This Row],[Discount]])</f>
        <v>0</v>
      </c>
      <c r="L31" s="4" t="s">
        <v>17</v>
      </c>
      <c r="M31" s="4" t="s">
        <v>18</v>
      </c>
    </row>
    <row r="32" spans="1:13" x14ac:dyDescent="0.3">
      <c r="A32">
        <v>1332</v>
      </c>
      <c r="B32" s="1">
        <v>45316</v>
      </c>
      <c r="C32" s="4" t="str">
        <f>IF(ISBLANK(Table14[[#This Row],[Sales_Rep]]),"Unknown",Table14[[#This Row],[Sales_Rep]])</f>
        <v>Charlie</v>
      </c>
      <c r="D32" s="4" t="str">
        <f>PROPER(Table14[[#This Row],[Region]])</f>
        <v>East</v>
      </c>
      <c r="E32" s="9">
        <f>IF(ISBLANK(Table14[[#This Row],[Sales_Amount]]),MEDIAN(Table14[Sales_Amount]),Table14[[#This Row],[Sales_Amount]])</f>
        <v>48686.3</v>
      </c>
      <c r="F32" s="11">
        <f>IF(ISBLANK(Table14[[#This Row],[Quantity_Sold]]),MEDIAN(Table14[Quantity_Sold]),Table14[[#This Row],[Quantity_Sold]])</f>
        <v>18</v>
      </c>
      <c r="G32" s="4" t="str">
        <f>TRIM(Table14[[#This Row],[Product_Category]])</f>
        <v>Clothing</v>
      </c>
      <c r="H32" s="9">
        <v>2779.59</v>
      </c>
      <c r="I32" s="9">
        <v>3298.53</v>
      </c>
      <c r="J32" s="4" t="str">
        <f>PROPER(Table14[[#This Row],[Customer_Type]])</f>
        <v>Returning</v>
      </c>
      <c r="K32" s="13">
        <f>IF(ISBLANK(Table14[[#This Row],[Discount]]),MEDIAN(Table14[Discount]),Table14[[#This Row],[Discount]])</f>
        <v>0.18</v>
      </c>
      <c r="L32" s="4" t="s">
        <v>31</v>
      </c>
      <c r="M32" s="4" t="s">
        <v>18</v>
      </c>
    </row>
    <row r="33" spans="1:13" x14ac:dyDescent="0.3">
      <c r="A33">
        <v>1308</v>
      </c>
      <c r="B33" s="1">
        <v>45051</v>
      </c>
      <c r="C33" s="4" t="str">
        <f>IF(ISBLANK(Table14[[#This Row],[Sales_Rep]]),"Unknown",Table14[[#This Row],[Sales_Rep]])</f>
        <v>David</v>
      </c>
      <c r="D33" s="4" t="str">
        <f>PROPER(Table14[[#This Row],[Region]])</f>
        <v>South</v>
      </c>
      <c r="E33" s="9">
        <f>IF(ISBLANK(Table14[[#This Row],[Sales_Amount]]),MEDIAN(Table14[Sales_Amount]),Table14[[#This Row],[Sales_Amount]])</f>
        <v>6882.52</v>
      </c>
      <c r="F33" s="11">
        <f>IF(ISBLANK(Table14[[#This Row],[Quantity_Sold]]),MEDIAN(Table14[Quantity_Sold]),Table14[[#This Row],[Quantity_Sold]])</f>
        <v>7</v>
      </c>
      <c r="G33" s="4" t="str">
        <f>TRIM(Table14[[#This Row],[Product_Category]])</f>
        <v>Furniture</v>
      </c>
      <c r="H33" s="9">
        <v>1187.82</v>
      </c>
      <c r="I33" s="9">
        <v>1365.58</v>
      </c>
      <c r="J33" s="4" t="str">
        <f>PROPER(Table14[[#This Row],[Customer_Type]])</f>
        <v>New</v>
      </c>
      <c r="K33" s="13">
        <f>IF(ISBLANK(Table14[[#This Row],[Discount]]),MEDIAN(Table14[Discount]),Table14[[#This Row],[Discount]])</f>
        <v>0.28000000000000003</v>
      </c>
      <c r="L33" s="4" t="s">
        <v>26</v>
      </c>
      <c r="M33" s="4" t="s">
        <v>18</v>
      </c>
    </row>
    <row r="34" spans="1:13" x14ac:dyDescent="0.3">
      <c r="A34">
        <v>1421</v>
      </c>
      <c r="B34" s="1">
        <v>45220</v>
      </c>
      <c r="C34" s="4" t="str">
        <f>IF(ISBLANK(Table14[[#This Row],[Sales_Rep]]),"Unknown",Table14[[#This Row],[Sales_Rep]])</f>
        <v>David</v>
      </c>
      <c r="D34" s="4" t="str">
        <f>PROPER(Table14[[#This Row],[Region]])</f>
        <v>East</v>
      </c>
      <c r="E34" s="9">
        <f>IF(ISBLANK(Table14[[#This Row],[Sales_Amount]]),MEDIAN(Table14[Sales_Amount]),Table14[[#This Row],[Sales_Amount]])</f>
        <v>117576.01</v>
      </c>
      <c r="F34" s="11">
        <f>IF(ISBLANK(Table14[[#This Row],[Quantity_Sold]]),MEDIAN(Table14[Quantity_Sold]),Table14[[#This Row],[Quantity_Sold]])</f>
        <v>37</v>
      </c>
      <c r="G34" s="4" t="str">
        <f>TRIM(Table14[[#This Row],[Product_Category]])</f>
        <v>Furniture</v>
      </c>
      <c r="H34" s="9">
        <v>2209.4</v>
      </c>
      <c r="I34" s="9">
        <v>3177.73</v>
      </c>
      <c r="J34" s="4" t="str">
        <f>PROPER(Table14[[#This Row],[Customer_Type]])</f>
        <v>Returning</v>
      </c>
      <c r="K34" s="13">
        <f>IF(ISBLANK(Table14[[#This Row],[Discount]]),MEDIAN(Table14[Discount]),Table14[[#This Row],[Discount]])</f>
        <v>0</v>
      </c>
      <c r="L34" s="4" t="s">
        <v>26</v>
      </c>
      <c r="M34" s="4" t="s">
        <v>22</v>
      </c>
    </row>
    <row r="35" spans="1:13" x14ac:dyDescent="0.3">
      <c r="A35">
        <v>1088</v>
      </c>
      <c r="B35" s="1">
        <v>45100</v>
      </c>
      <c r="C35" s="4" t="str">
        <f>IF(ISBLANK(Table14[[#This Row],[Sales_Rep]]),"Unknown",Table14[[#This Row],[Sales_Rep]])</f>
        <v>Alice</v>
      </c>
      <c r="D35" s="4" t="str">
        <f>PROPER(Table14[[#This Row],[Region]])</f>
        <v>West</v>
      </c>
      <c r="E35" s="9">
        <f>IF(ISBLANK(Table14[[#This Row],[Sales_Amount]]),MEDIAN(Table14[Sales_Amount]),Table14[[#This Row],[Sales_Amount]])</f>
        <v>3588.45</v>
      </c>
      <c r="F35" s="11">
        <f>IF(ISBLANK(Table14[[#This Row],[Quantity_Sold]]),MEDIAN(Table14[Quantity_Sold]),Table14[[#This Row],[Quantity_Sold]])</f>
        <v>4</v>
      </c>
      <c r="G35" s="4" t="str">
        <f>TRIM(Table14[[#This Row],[Product_Category]])</f>
        <v>Food</v>
      </c>
      <c r="H35" s="9">
        <v>905.02</v>
      </c>
      <c r="I35" s="9">
        <v>1196.1500000000001</v>
      </c>
      <c r="J35" s="4" t="str">
        <f>PROPER(Table14[[#This Row],[Customer_Type]])</f>
        <v>New</v>
      </c>
      <c r="K35" s="13">
        <f>IF(ISBLANK(Table14[[#This Row],[Discount]]),MEDIAN(Table14[Discount]),Table14[[#This Row],[Discount]])</f>
        <v>0.25</v>
      </c>
      <c r="L35" s="4" t="s">
        <v>26</v>
      </c>
      <c r="M35" s="4" t="s">
        <v>18</v>
      </c>
    </row>
    <row r="36" spans="1:13" x14ac:dyDescent="0.3">
      <c r="A36">
        <v>1166</v>
      </c>
      <c r="B36" s="1">
        <v>45235</v>
      </c>
      <c r="C36" s="4" t="str">
        <f>IF(ISBLANK(Table14[[#This Row],[Sales_Rep]]),"Unknown",Table14[[#This Row],[Sales_Rep]])</f>
        <v>Charlie</v>
      </c>
      <c r="D36" s="4" t="str">
        <f>PROPER(Table14[[#This Row],[Region]])</f>
        <v>East</v>
      </c>
      <c r="E36" s="9">
        <f>IF(ISBLANK(Table14[[#This Row],[Sales_Amount]]),MEDIAN(Table14[Sales_Amount]),Table14[[#This Row],[Sales_Amount]])</f>
        <v>2399.2800000000002</v>
      </c>
      <c r="F36" s="11">
        <f>IF(ISBLANK(Table14[[#This Row],[Quantity_Sold]]),MEDIAN(Table14[Quantity_Sold]),Table14[[#This Row],[Quantity_Sold]])</f>
        <v>1</v>
      </c>
      <c r="G36" s="4" t="str">
        <f>TRIM(Table14[[#This Row],[Product_Category]])</f>
        <v>Clothing</v>
      </c>
      <c r="H36" s="9">
        <v>1991.33</v>
      </c>
      <c r="I36" s="9">
        <v>2856.29</v>
      </c>
      <c r="J36" s="4" t="str">
        <f>PROPER(Table14[[#This Row],[Customer_Type]])</f>
        <v>New</v>
      </c>
      <c r="K36" s="13">
        <f>IF(ISBLANK(Table14[[#This Row],[Discount]]),MEDIAN(Table14[Discount]),Table14[[#This Row],[Discount]])</f>
        <v>0.16</v>
      </c>
      <c r="L36" s="4" t="s">
        <v>26</v>
      </c>
      <c r="M36" s="4" t="s">
        <v>18</v>
      </c>
    </row>
    <row r="37" spans="1:13" x14ac:dyDescent="0.3">
      <c r="A37">
        <v>1362</v>
      </c>
      <c r="B37" s="1">
        <v>45068</v>
      </c>
      <c r="C37" s="4" t="str">
        <f>IF(ISBLANK(Table14[[#This Row],[Sales_Rep]]),"Unknown",Table14[[#This Row],[Sales_Rep]])</f>
        <v>Eve</v>
      </c>
      <c r="D37" s="4" t="str">
        <f>PROPER(Table14[[#This Row],[Region]])</f>
        <v>South</v>
      </c>
      <c r="E37" s="9">
        <f>IF(ISBLANK(Table14[[#This Row],[Sales_Amount]]),MEDIAN(Table14[Sales_Amount]),Table14[[#This Row],[Sales_Amount]])</f>
        <v>9432.76</v>
      </c>
      <c r="F37" s="11">
        <f>IF(ISBLANK(Table14[[#This Row],[Quantity_Sold]]),MEDIAN(Table14[Quantity_Sold]),Table14[[#This Row],[Quantity_Sold]])</f>
        <v>5</v>
      </c>
      <c r="G37" s="4" t="str">
        <f>TRIM(Table14[[#This Row],[Product_Category]])</f>
        <v>Furniture</v>
      </c>
      <c r="H37" s="9">
        <v>1527.92</v>
      </c>
      <c r="I37" s="9">
        <v>2006.97</v>
      </c>
      <c r="J37" s="4" t="str">
        <f>PROPER(Table14[[#This Row],[Customer_Type]])</f>
        <v>New</v>
      </c>
      <c r="K37" s="13">
        <f>IF(ISBLANK(Table14[[#This Row],[Discount]]),MEDIAN(Table14[Discount]),Table14[[#This Row],[Discount]])</f>
        <v>0.15</v>
      </c>
      <c r="L37" s="4" t="s">
        <v>31</v>
      </c>
      <c r="M37" s="4" t="s">
        <v>18</v>
      </c>
    </row>
    <row r="38" spans="1:13" x14ac:dyDescent="0.3">
      <c r="A38">
        <v>1311</v>
      </c>
      <c r="B38" s="1">
        <v>45396</v>
      </c>
      <c r="C38" s="4" t="str">
        <f>IF(ISBLANK(Table14[[#This Row],[Sales_Rep]]),"Unknown",Table14[[#This Row],[Sales_Rep]])</f>
        <v>Charlie</v>
      </c>
      <c r="D38" s="4" t="str">
        <f>PROPER(Table14[[#This Row],[Region]])</f>
        <v>South</v>
      </c>
      <c r="E38" s="9">
        <f>IF(ISBLANK(Table14[[#This Row],[Sales_Amount]]),MEDIAN(Table14[Sales_Amount]),Table14[[#This Row],[Sales_Amount]])</f>
        <v>50770.89</v>
      </c>
      <c r="F38" s="11">
        <f>IF(ISBLANK(Table14[[#This Row],[Quantity_Sold]]),MEDIAN(Table14[Quantity_Sold]),Table14[[#This Row],[Quantity_Sold]])</f>
        <v>39</v>
      </c>
      <c r="G38" s="4" t="str">
        <f>TRIM(Table14[[#This Row],[Product_Category]])</f>
        <v>Clothing</v>
      </c>
      <c r="H38" s="9">
        <v>3976.45</v>
      </c>
      <c r="I38" s="9">
        <v>5201.72</v>
      </c>
      <c r="J38" s="4" t="str">
        <f>PROPER(Table14[[#This Row],[Customer_Type]])</f>
        <v>New</v>
      </c>
      <c r="K38" s="13">
        <f>IF(ISBLANK(Table14[[#This Row],[Discount]]),MEDIAN(Table14[Discount]),Table14[[#This Row],[Discount]])</f>
        <v>0.18</v>
      </c>
      <c r="L38" s="4" t="s">
        <v>31</v>
      </c>
      <c r="M38" s="4" t="s">
        <v>22</v>
      </c>
    </row>
    <row r="39" spans="1:13" x14ac:dyDescent="0.3">
      <c r="A39">
        <v>1038</v>
      </c>
      <c r="B39" s="1">
        <v>45406</v>
      </c>
      <c r="C39" s="4" t="str">
        <f>IF(ISBLANK(Table14[[#This Row],[Sales_Rep]]),"Unknown",Table14[[#This Row],[Sales_Rep]])</f>
        <v>Eve</v>
      </c>
      <c r="D39" s="4" t="str">
        <f>PROPER(Table14[[#This Row],[Region]])</f>
        <v>West</v>
      </c>
      <c r="E39" s="9">
        <f>IF(ISBLANK(Table14[[#This Row],[Sales_Amount]]),MEDIAN(Table14[Sales_Amount]),Table14[[#This Row],[Sales_Amount]])</f>
        <v>50770.89</v>
      </c>
      <c r="F39" s="11">
        <f>IF(ISBLANK(Table14[[#This Row],[Quantity_Sold]]),MEDIAN(Table14[Quantity_Sold]),Table14[[#This Row],[Quantity_Sold]])</f>
        <v>24</v>
      </c>
      <c r="G39" s="4" t="str">
        <f>TRIM(Table14[[#This Row],[Product_Category]])</f>
        <v>Electronics</v>
      </c>
      <c r="H39" s="9">
        <v>2282.4699999999998</v>
      </c>
      <c r="I39" s="9">
        <v>2558.37</v>
      </c>
      <c r="J39" s="4" t="str">
        <f>PROPER(Table14[[#This Row],[Customer_Type]])</f>
        <v>Returning</v>
      </c>
      <c r="K39" s="13">
        <f>IF(ISBLANK(Table14[[#This Row],[Discount]]),MEDIAN(Table14[Discount]),Table14[[#This Row],[Discount]])</f>
        <v>0.02</v>
      </c>
      <c r="L39" s="4" t="s">
        <v>31</v>
      </c>
      <c r="M39" s="4" t="s">
        <v>18</v>
      </c>
    </row>
    <row r="40" spans="1:13" x14ac:dyDescent="0.3">
      <c r="A40">
        <v>1001</v>
      </c>
      <c r="B40" s="1">
        <v>45614</v>
      </c>
      <c r="C40" s="4" t="str">
        <f>IF(ISBLANK(Table14[[#This Row],[Sales_Rep]]),"Unknown",Table14[[#This Row],[Sales_Rep]])</f>
        <v>Alice</v>
      </c>
      <c r="D40" s="4" t="str">
        <f>PROPER(Table14[[#This Row],[Region]])</f>
        <v>West</v>
      </c>
      <c r="E40" s="9">
        <f>IF(ISBLANK(Table14[[#This Row],[Sales_Amount]]),MEDIAN(Table14[Sales_Amount]),Table14[[#This Row],[Sales_Amount]])</f>
        <v>56953.67</v>
      </c>
      <c r="F40" s="11">
        <f>IF(ISBLANK(Table14[[#This Row],[Quantity_Sold]]),MEDIAN(Table14[Quantity_Sold]),Table14[[#This Row],[Quantity_Sold]])</f>
        <v>19</v>
      </c>
      <c r="G40" s="4" t="str">
        <f>TRIM(Table14[[#This Row],[Product_Category]])</f>
        <v>Electronics</v>
      </c>
      <c r="H40" s="9">
        <v>3366.81</v>
      </c>
      <c r="I40" s="9">
        <v>4163.28</v>
      </c>
      <c r="J40" s="4" t="str">
        <f>PROPER(Table14[[#This Row],[Customer_Type]])</f>
        <v>New</v>
      </c>
      <c r="K40" s="13">
        <f>IF(ISBLANK(Table14[[#This Row],[Discount]]),MEDIAN(Table14[Discount]),Table14[[#This Row],[Discount]])</f>
        <v>0.28000000000000003</v>
      </c>
      <c r="L40" s="4" t="s">
        <v>17</v>
      </c>
      <c r="M40" s="4" t="s">
        <v>18</v>
      </c>
    </row>
    <row r="41" spans="1:13" x14ac:dyDescent="0.3">
      <c r="A41">
        <v>1184</v>
      </c>
      <c r="B41" s="1">
        <v>44941</v>
      </c>
      <c r="C41" s="4" t="str">
        <f>IF(ISBLANK(Table14[[#This Row],[Sales_Rep]]),"Unknown",Table14[[#This Row],[Sales_Rep]])</f>
        <v>Bob</v>
      </c>
      <c r="D41" s="4" t="str">
        <f>PROPER(Table14[[#This Row],[Region]])</f>
        <v>South</v>
      </c>
      <c r="E41" s="9">
        <f>IF(ISBLANK(Table14[[#This Row],[Sales_Amount]]),MEDIAN(Table14[Sales_Amount]),Table14[[#This Row],[Sales_Amount]])</f>
        <v>164921.01999999999</v>
      </c>
      <c r="F41" s="11">
        <f>IF(ISBLANK(Table14[[#This Row],[Quantity_Sold]]),MEDIAN(Table14[Quantity_Sold]),Table14[[#This Row],[Quantity_Sold]])</f>
        <v>49</v>
      </c>
      <c r="G41" s="4" t="str">
        <f>TRIM(Table14[[#This Row],[Product_Category]])</f>
        <v>Furniture</v>
      </c>
      <c r="H41" s="9">
        <v>3039.91</v>
      </c>
      <c r="I41" s="9">
        <v>3619.07</v>
      </c>
      <c r="J41" s="4" t="str">
        <f>PROPER(Table14[[#This Row],[Customer_Type]])</f>
        <v>New</v>
      </c>
      <c r="K41" s="13">
        <f>IF(ISBLANK(Table14[[#This Row],[Discount]]),MEDIAN(Table14[Discount]),Table14[[#This Row],[Discount]])</f>
        <v>7.0000000000000007E-2</v>
      </c>
      <c r="L41" s="4" t="s">
        <v>26</v>
      </c>
      <c r="M41" s="4" t="s">
        <v>18</v>
      </c>
    </row>
    <row r="42" spans="1:13" x14ac:dyDescent="0.3">
      <c r="A42">
        <v>1147</v>
      </c>
      <c r="B42" s="1">
        <v>44969</v>
      </c>
      <c r="C42" s="4" t="str">
        <f>IF(ISBLANK(Table14[[#This Row],[Sales_Rep]]),"Unknown",Table14[[#This Row],[Sales_Rep]])</f>
        <v>Unknown</v>
      </c>
      <c r="D42" s="4" t="str">
        <f>PROPER(Table14[[#This Row],[Region]])</f>
        <v>East</v>
      </c>
      <c r="E42" s="9">
        <f>IF(ISBLANK(Table14[[#This Row],[Sales_Amount]]),MEDIAN(Table14[Sales_Amount]),Table14[[#This Row],[Sales_Amount]])</f>
        <v>20392.21</v>
      </c>
      <c r="F42" s="11">
        <f>IF(ISBLANK(Table14[[#This Row],[Quantity_Sold]]),MEDIAN(Table14[Quantity_Sold]),Table14[[#This Row],[Quantity_Sold]])</f>
        <v>14</v>
      </c>
      <c r="G42" s="4" t="str">
        <f>TRIM(Table14[[#This Row],[Product_Category]])</f>
        <v>Food</v>
      </c>
      <c r="H42" s="9">
        <v>1739.24</v>
      </c>
      <c r="I42" s="9">
        <v>2051.5300000000002</v>
      </c>
      <c r="J42" s="4" t="str">
        <f>PROPER(Table14[[#This Row],[Customer_Type]])</f>
        <v>Returning</v>
      </c>
      <c r="K42" s="13">
        <f>IF(ISBLANK(Table14[[#This Row],[Discount]]),MEDIAN(Table14[Discount]),Table14[[#This Row],[Discount]])</f>
        <v>0.28999999999999998</v>
      </c>
      <c r="L42" s="4" t="s">
        <v>26</v>
      </c>
      <c r="M42" s="4" t="s">
        <v>18</v>
      </c>
    </row>
    <row r="43" spans="1:13" x14ac:dyDescent="0.3">
      <c r="A43">
        <v>1252</v>
      </c>
      <c r="B43" s="1">
        <v>45471</v>
      </c>
      <c r="C43" s="4" t="str">
        <f>IF(ISBLANK(Table14[[#This Row],[Sales_Rep]]),"Unknown",Table14[[#This Row],[Sales_Rep]])</f>
        <v>Unknown</v>
      </c>
      <c r="D43" s="4" t="str">
        <f>PROPER(Table14[[#This Row],[Region]])</f>
        <v>West</v>
      </c>
      <c r="E43" s="9">
        <f>IF(ISBLANK(Table14[[#This Row],[Sales_Amount]]),MEDIAN(Table14[Sales_Amount]),Table14[[#This Row],[Sales_Amount]])</f>
        <v>16437.78</v>
      </c>
      <c r="F43" s="11">
        <f>IF(ISBLANK(Table14[[#This Row],[Quantity_Sold]]),MEDIAN(Table14[Quantity_Sold]),Table14[[#This Row],[Quantity_Sold]])</f>
        <v>20</v>
      </c>
      <c r="G43" s="4" t="str">
        <f>TRIM(Table14[[#This Row],[Product_Category]])</f>
        <v>Clothing</v>
      </c>
      <c r="H43" s="9">
        <v>770.05</v>
      </c>
      <c r="I43" s="9">
        <v>874.35</v>
      </c>
      <c r="J43" s="4" t="str">
        <f>PROPER(Table14[[#This Row],[Customer_Type]])</f>
        <v>New</v>
      </c>
      <c r="K43" s="13">
        <f>IF(ISBLANK(Table14[[#This Row],[Discount]]),MEDIAN(Table14[Discount]),Table14[[#This Row],[Discount]])</f>
        <v>0.06</v>
      </c>
      <c r="L43" s="4" t="s">
        <v>26</v>
      </c>
      <c r="M43" s="4" t="s">
        <v>18</v>
      </c>
    </row>
    <row r="44" spans="1:13" x14ac:dyDescent="0.3">
      <c r="A44">
        <v>1032</v>
      </c>
      <c r="B44" s="1">
        <v>45220</v>
      </c>
      <c r="C44" s="4" t="str">
        <f>IF(ISBLANK(Table14[[#This Row],[Sales_Rep]]),"Unknown",Table14[[#This Row],[Sales_Rep]])</f>
        <v>David</v>
      </c>
      <c r="D44" s="4" t="str">
        <f>PROPER(Table14[[#This Row],[Region]])</f>
        <v>West</v>
      </c>
      <c r="E44" s="9">
        <f>IF(ISBLANK(Table14[[#This Row],[Sales_Amount]]),MEDIAN(Table14[Sales_Amount]),Table14[[#This Row],[Sales_Amount]])</f>
        <v>24970.36</v>
      </c>
      <c r="F44" s="11">
        <f>IF(ISBLANK(Table14[[#This Row],[Quantity_Sold]]),MEDIAN(Table14[Quantity_Sold]),Table14[[#This Row],[Quantity_Sold]])</f>
        <v>11</v>
      </c>
      <c r="G44" s="4" t="str">
        <f>TRIM(Table14[[#This Row],[Product_Category]])</f>
        <v>Electronics</v>
      </c>
      <c r="H44" s="9">
        <v>1844.37</v>
      </c>
      <c r="I44" s="9">
        <v>2316.36</v>
      </c>
      <c r="J44" s="4" t="str">
        <f>PROPER(Table14[[#This Row],[Customer_Type]])</f>
        <v>Returning</v>
      </c>
      <c r="K44" s="13">
        <f>IF(ISBLANK(Table14[[#This Row],[Discount]]),MEDIAN(Table14[Discount]),Table14[[#This Row],[Discount]])</f>
        <v>0.02</v>
      </c>
      <c r="L44" s="4" t="s">
        <v>26</v>
      </c>
      <c r="M44" s="4" t="s">
        <v>22</v>
      </c>
    </row>
    <row r="45" spans="1:13" x14ac:dyDescent="0.3">
      <c r="A45">
        <v>1402</v>
      </c>
      <c r="B45" s="1">
        <v>45610</v>
      </c>
      <c r="C45" s="4" t="str">
        <f>IF(ISBLANK(Table14[[#This Row],[Sales_Rep]]),"Unknown",Table14[[#This Row],[Sales_Rep]])</f>
        <v>Bob</v>
      </c>
      <c r="D45" s="4" t="str">
        <f>PROPER(Table14[[#This Row],[Region]])</f>
        <v>East</v>
      </c>
      <c r="E45" s="9">
        <f>IF(ISBLANK(Table14[[#This Row],[Sales_Amount]]),MEDIAN(Table14[Sales_Amount]),Table14[[#This Row],[Sales_Amount]])</f>
        <v>31145.14</v>
      </c>
      <c r="F45" s="11">
        <f>IF(ISBLANK(Table14[[#This Row],[Quantity_Sold]]),MEDIAN(Table14[Quantity_Sold]),Table14[[#This Row],[Quantity_Sold]])</f>
        <v>44</v>
      </c>
      <c r="G45" s="4" t="str">
        <f>TRIM(Table14[[#This Row],[Product_Category]])</f>
        <v>Clothing</v>
      </c>
      <c r="H45" s="9">
        <v>638.38</v>
      </c>
      <c r="I45" s="9">
        <v>722.29</v>
      </c>
      <c r="J45" s="4" t="str">
        <f>PROPER(Table14[[#This Row],[Customer_Type]])</f>
        <v>Returning</v>
      </c>
      <c r="K45" s="13">
        <f>IF(ISBLANK(Table14[[#This Row],[Discount]]),MEDIAN(Table14[Discount]),Table14[[#This Row],[Discount]])</f>
        <v>0.02</v>
      </c>
      <c r="L45" s="4" t="s">
        <v>17</v>
      </c>
      <c r="M45" s="4" t="s">
        <v>22</v>
      </c>
    </row>
    <row r="46" spans="1:13" x14ac:dyDescent="0.3">
      <c r="A46">
        <v>1036</v>
      </c>
      <c r="B46" s="1">
        <v>45012</v>
      </c>
      <c r="C46" s="4" t="str">
        <f>IF(ISBLANK(Table14[[#This Row],[Sales_Rep]]),"Unknown",Table14[[#This Row],[Sales_Rep]])</f>
        <v>Bob</v>
      </c>
      <c r="D46" s="4" t="str">
        <f>PROPER(Table14[[#This Row],[Region]])</f>
        <v>East</v>
      </c>
      <c r="E46" s="9">
        <f>IF(ISBLANK(Table14[[#This Row],[Sales_Amount]]),MEDIAN(Table14[Sales_Amount]),Table14[[#This Row],[Sales_Amount]])</f>
        <v>7451.08</v>
      </c>
      <c r="F46" s="11">
        <f>IF(ISBLANK(Table14[[#This Row],[Quantity_Sold]]),MEDIAN(Table14[Quantity_Sold]),Table14[[#This Row],[Quantity_Sold]])</f>
        <v>7</v>
      </c>
      <c r="G46" s="4" t="str">
        <f>TRIM(Table14[[#This Row],[Product_Category]])</f>
        <v>Furniture</v>
      </c>
      <c r="H46" s="9">
        <v>770.86</v>
      </c>
      <c r="I46" s="9">
        <v>1064.44</v>
      </c>
      <c r="J46" s="4" t="str">
        <f>PROPER(Table14[[#This Row],[Customer_Type]])</f>
        <v>Returning</v>
      </c>
      <c r="K46" s="13">
        <f>IF(ISBLANK(Table14[[#This Row],[Discount]]),MEDIAN(Table14[Discount]),Table14[[#This Row],[Discount]])</f>
        <v>0</v>
      </c>
      <c r="L46" s="4" t="s">
        <v>26</v>
      </c>
      <c r="M46" s="4" t="s">
        <v>22</v>
      </c>
    </row>
    <row r="47" spans="1:13" x14ac:dyDescent="0.3">
      <c r="A47">
        <v>1323</v>
      </c>
      <c r="B47" s="1">
        <v>45427</v>
      </c>
      <c r="C47" s="4" t="str">
        <f>IF(ISBLANK(Table14[[#This Row],[Sales_Rep]]),"Unknown",Table14[[#This Row],[Sales_Rep]])</f>
        <v>Alice</v>
      </c>
      <c r="D47" s="4" t="str">
        <f>PROPER(Table14[[#This Row],[Region]])</f>
        <v>South</v>
      </c>
      <c r="E47" s="9">
        <f>IF(ISBLANK(Table14[[#This Row],[Sales_Amount]]),MEDIAN(Table14[Sales_Amount]),Table14[[#This Row],[Sales_Amount]])</f>
        <v>168954.62</v>
      </c>
      <c r="F47" s="11">
        <f>IF(ISBLANK(Table14[[#This Row],[Quantity_Sold]]),MEDIAN(Table14[Quantity_Sold]),Table14[[#This Row],[Quantity_Sold]])</f>
        <v>36</v>
      </c>
      <c r="G47" s="4" t="str">
        <f>TRIM(Table14[[#This Row],[Product_Category]])</f>
        <v>Furniture</v>
      </c>
      <c r="H47" s="9">
        <v>4420.25</v>
      </c>
      <c r="I47" s="9">
        <v>5866.48</v>
      </c>
      <c r="J47" s="4" t="str">
        <f>PROPER(Table14[[#This Row],[Customer_Type]])</f>
        <v>Returning</v>
      </c>
      <c r="K47" s="13">
        <f>IF(ISBLANK(Table14[[#This Row],[Discount]]),MEDIAN(Table14[Discount]),Table14[[#This Row],[Discount]])</f>
        <v>0.2</v>
      </c>
      <c r="L47" s="4" t="s">
        <v>31</v>
      </c>
      <c r="M47" s="4" t="s">
        <v>18</v>
      </c>
    </row>
    <row r="48" spans="1:13" x14ac:dyDescent="0.3">
      <c r="A48">
        <v>1371</v>
      </c>
      <c r="B48" s="1">
        <v>45468</v>
      </c>
      <c r="C48" s="4" t="str">
        <f>IF(ISBLANK(Table14[[#This Row],[Sales_Rep]]),"Unknown",Table14[[#This Row],[Sales_Rep]])</f>
        <v>Bob</v>
      </c>
      <c r="D48" s="4" t="str">
        <f>PROPER(Table14[[#This Row],[Region]])</f>
        <v>South</v>
      </c>
      <c r="E48" s="9">
        <f>IF(ISBLANK(Table14[[#This Row],[Sales_Amount]]),MEDIAN(Table14[Sales_Amount]),Table14[[#This Row],[Sales_Amount]])</f>
        <v>69836.41</v>
      </c>
      <c r="F48" s="11">
        <f>IF(ISBLANK(Table14[[#This Row],[Quantity_Sold]]),MEDIAN(Table14[Quantity_Sold]),Table14[[#This Row],[Quantity_Sold]])</f>
        <v>25</v>
      </c>
      <c r="G48" s="4" t="str">
        <f>TRIM(Table14[[#This Row],[Product_Category]])</f>
        <v>Furniture</v>
      </c>
      <c r="H48" s="9">
        <v>2779.29</v>
      </c>
      <c r="I48" s="9">
        <v>3365.61</v>
      </c>
      <c r="J48" s="4" t="str">
        <f>PROPER(Table14[[#This Row],[Customer_Type]])</f>
        <v>Returning</v>
      </c>
      <c r="K48" s="13">
        <f>IF(ISBLANK(Table14[[#This Row],[Discount]]),MEDIAN(Table14[Discount]),Table14[[#This Row],[Discount]])</f>
        <v>0.17</v>
      </c>
      <c r="L48" s="4" t="s">
        <v>26</v>
      </c>
      <c r="M48" s="4" t="s">
        <v>18</v>
      </c>
    </row>
    <row r="49" spans="1:13" x14ac:dyDescent="0.3">
      <c r="A49">
        <v>1116</v>
      </c>
      <c r="B49" s="1">
        <v>45378</v>
      </c>
      <c r="C49" s="4" t="str">
        <f>IF(ISBLANK(Table14[[#This Row],[Sales_Rep]]),"Unknown",Table14[[#This Row],[Sales_Rep]])</f>
        <v>Eve</v>
      </c>
      <c r="D49" s="4" t="str">
        <f>PROPER(Table14[[#This Row],[Region]])</f>
        <v>North</v>
      </c>
      <c r="E49" s="9">
        <f>IF(ISBLANK(Table14[[#This Row],[Sales_Amount]]),MEDIAN(Table14[Sales_Amount]),Table14[[#This Row],[Sales_Amount]])</f>
        <v>108442.32</v>
      </c>
      <c r="F49" s="11">
        <f>IF(ISBLANK(Table14[[#This Row],[Quantity_Sold]]),MEDIAN(Table14[Quantity_Sold]),Table14[[#This Row],[Quantity_Sold]])</f>
        <v>38</v>
      </c>
      <c r="G49" s="4" t="str">
        <f>TRIM(Table14[[#This Row],[Product_Category]])</f>
        <v>Electronics</v>
      </c>
      <c r="H49" s="9">
        <v>3097.56</v>
      </c>
      <c r="I49" s="9">
        <v>3909.24</v>
      </c>
      <c r="J49" s="4" t="str">
        <f>PROPER(Table14[[#This Row],[Customer_Type]])</f>
        <v>New</v>
      </c>
      <c r="K49" s="13">
        <f>IF(ISBLANK(Table14[[#This Row],[Discount]]),MEDIAN(Table14[Discount]),Table14[[#This Row],[Discount]])</f>
        <v>0.27</v>
      </c>
      <c r="L49" s="4" t="s">
        <v>31</v>
      </c>
      <c r="M49" s="4" t="s">
        <v>18</v>
      </c>
    </row>
    <row r="50" spans="1:13" x14ac:dyDescent="0.3">
      <c r="A50">
        <v>1260</v>
      </c>
      <c r="B50" s="1">
        <v>45493</v>
      </c>
      <c r="C50" s="4" t="str">
        <f>IF(ISBLANK(Table14[[#This Row],[Sales_Rep]]),"Unknown",Table14[[#This Row],[Sales_Rep]])</f>
        <v>Bob</v>
      </c>
      <c r="D50" s="4" t="str">
        <f>PROPER(Table14[[#This Row],[Region]])</f>
        <v>East</v>
      </c>
      <c r="E50" s="9">
        <f>IF(ISBLANK(Table14[[#This Row],[Sales_Amount]]),MEDIAN(Table14[Sales_Amount]),Table14[[#This Row],[Sales_Amount]])</f>
        <v>57719.28</v>
      </c>
      <c r="F50" s="11">
        <f>IF(ISBLANK(Table14[[#This Row],[Quantity_Sold]]),MEDIAN(Table14[Quantity_Sold]),Table14[[#This Row],[Quantity_Sold]])</f>
        <v>39</v>
      </c>
      <c r="G50" s="4" t="str">
        <f>TRIM(Table14[[#This Row],[Product_Category]])</f>
        <v>Furniture</v>
      </c>
      <c r="H50" s="9">
        <v>1448.19</v>
      </c>
      <c r="I50" s="9">
        <v>2055.5300000000002</v>
      </c>
      <c r="J50" s="4" t="str">
        <f>PROPER(Table14[[#This Row],[Customer_Type]])</f>
        <v>New</v>
      </c>
      <c r="K50" s="13">
        <f>IF(ISBLANK(Table14[[#This Row],[Discount]]),MEDIAN(Table14[Discount]),Table14[[#This Row],[Discount]])</f>
        <v>0.28000000000000003</v>
      </c>
      <c r="L50" s="4" t="s">
        <v>26</v>
      </c>
      <c r="M50" s="4" t="s">
        <v>22</v>
      </c>
    </row>
    <row r="51" spans="1:13" x14ac:dyDescent="0.3">
      <c r="A51">
        <v>1119</v>
      </c>
      <c r="B51" s="1">
        <v>45433</v>
      </c>
      <c r="C51" s="4" t="str">
        <f>IF(ISBLANK(Table14[[#This Row],[Sales_Rep]]),"Unknown",Table14[[#This Row],[Sales_Rep]])</f>
        <v>David</v>
      </c>
      <c r="D51" s="4" t="str">
        <f>PROPER(Table14[[#This Row],[Region]])</f>
        <v>South</v>
      </c>
      <c r="E51" s="9">
        <f>IF(ISBLANK(Table14[[#This Row],[Sales_Amount]]),MEDIAN(Table14[Sales_Amount]),Table14[[#This Row],[Sales_Amount]])</f>
        <v>50770.89</v>
      </c>
      <c r="F51" s="11">
        <f>IF(ISBLANK(Table14[[#This Row],[Quantity_Sold]]),MEDIAN(Table14[Quantity_Sold]),Table14[[#This Row],[Quantity_Sold]])</f>
        <v>19</v>
      </c>
      <c r="G51" s="4" t="str">
        <f>TRIM(Table14[[#This Row],[Product_Category]])</f>
        <v>Electronics</v>
      </c>
      <c r="H51" s="9">
        <v>3733.7</v>
      </c>
      <c r="I51" s="9">
        <v>5453.97</v>
      </c>
      <c r="J51" s="4" t="str">
        <f>PROPER(Table14[[#This Row],[Customer_Type]])</f>
        <v>New</v>
      </c>
      <c r="K51" s="13">
        <f>IF(ISBLANK(Table14[[#This Row],[Discount]]),MEDIAN(Table14[Discount]),Table14[[#This Row],[Discount]])</f>
        <v>0.2</v>
      </c>
      <c r="L51" s="4" t="s">
        <v>26</v>
      </c>
      <c r="M51" s="4" t="s">
        <v>22</v>
      </c>
    </row>
    <row r="52" spans="1:13" x14ac:dyDescent="0.3">
      <c r="A52">
        <v>1226</v>
      </c>
      <c r="B52" s="1">
        <v>45530</v>
      </c>
      <c r="C52" s="4" t="str">
        <f>IF(ISBLANK(Table14[[#This Row],[Sales_Rep]]),"Unknown",Table14[[#This Row],[Sales_Rep]])</f>
        <v>David</v>
      </c>
      <c r="D52" s="4" t="str">
        <f>PROPER(Table14[[#This Row],[Region]])</f>
        <v>South</v>
      </c>
      <c r="E52" s="9">
        <f>IF(ISBLANK(Table14[[#This Row],[Sales_Amount]]),MEDIAN(Table14[Sales_Amount]),Table14[[#This Row],[Sales_Amount]])</f>
        <v>10598.2</v>
      </c>
      <c r="F52" s="11">
        <f>IF(ISBLANK(Table14[[#This Row],[Quantity_Sold]]),MEDIAN(Table14[Quantity_Sold]),Table14[[#This Row],[Quantity_Sold]])</f>
        <v>48</v>
      </c>
      <c r="G52" s="4" t="str">
        <f>TRIM(Table14[[#This Row],[Product_Category]])</f>
        <v>Clothing</v>
      </c>
      <c r="H52" s="9">
        <v>233.02</v>
      </c>
      <c r="I52" s="9">
        <v>302.45999999999998</v>
      </c>
      <c r="J52" s="4" t="str">
        <f>PROPER(Table14[[#This Row],[Customer_Type]])</f>
        <v>Returning</v>
      </c>
      <c r="K52" s="13">
        <f>IF(ISBLANK(Table14[[#This Row],[Discount]]),MEDIAN(Table14[Discount]),Table14[[#This Row],[Discount]])</f>
        <v>0.27</v>
      </c>
      <c r="L52" s="4" t="s">
        <v>31</v>
      </c>
      <c r="M52" s="4" t="s">
        <v>18</v>
      </c>
    </row>
    <row r="53" spans="1:13" x14ac:dyDescent="0.3">
      <c r="A53">
        <v>1106</v>
      </c>
      <c r="B53" s="1">
        <v>45069</v>
      </c>
      <c r="C53" s="4" t="str">
        <f>IF(ISBLANK(Table14[[#This Row],[Sales_Rep]]),"Unknown",Table14[[#This Row],[Sales_Rep]])</f>
        <v>David</v>
      </c>
      <c r="D53" s="4" t="str">
        <f>PROPER(Table14[[#This Row],[Region]])</f>
        <v>North</v>
      </c>
      <c r="E53" s="9">
        <f>IF(ISBLANK(Table14[[#This Row],[Sales_Amount]]),MEDIAN(Table14[Sales_Amount]),Table14[[#This Row],[Sales_Amount]])</f>
        <v>48260.93</v>
      </c>
      <c r="F53" s="11">
        <f>IF(ISBLANK(Table14[[#This Row],[Quantity_Sold]]),MEDIAN(Table14[Quantity_Sold]),Table14[[#This Row],[Quantity_Sold]])</f>
        <v>11</v>
      </c>
      <c r="G53" s="4" t="str">
        <f>TRIM(Table14[[#This Row],[Product_Category]])</f>
        <v>Food</v>
      </c>
      <c r="H53" s="9">
        <v>4331.17</v>
      </c>
      <c r="I53" s="9">
        <v>5416.49</v>
      </c>
      <c r="J53" s="4" t="str">
        <f>PROPER(Table14[[#This Row],[Customer_Type]])</f>
        <v>Returning</v>
      </c>
      <c r="K53" s="13">
        <f>IF(ISBLANK(Table14[[#This Row],[Discount]]),MEDIAN(Table14[Discount]),Table14[[#This Row],[Discount]])</f>
        <v>0.19</v>
      </c>
      <c r="L53" s="4" t="s">
        <v>17</v>
      </c>
      <c r="M53" s="4" t="s">
        <v>18</v>
      </c>
    </row>
    <row r="54" spans="1:13" x14ac:dyDescent="0.3">
      <c r="A54">
        <v>1294</v>
      </c>
      <c r="B54" s="1">
        <v>45446</v>
      </c>
      <c r="C54" s="4" t="str">
        <f>IF(ISBLANK(Table14[[#This Row],[Sales_Rep]]),"Unknown",Table14[[#This Row],[Sales_Rep]])</f>
        <v>David</v>
      </c>
      <c r="D54" s="4" t="str">
        <f>PROPER(Table14[[#This Row],[Region]])</f>
        <v>South</v>
      </c>
      <c r="E54" s="9">
        <f>IF(ISBLANK(Table14[[#This Row],[Sales_Amount]]),MEDIAN(Table14[Sales_Amount]),Table14[[#This Row],[Sales_Amount]])</f>
        <v>118546.45</v>
      </c>
      <c r="F54" s="11">
        <f>IF(ISBLANK(Table14[[#This Row],[Quantity_Sold]]),MEDIAN(Table14[Quantity_Sold]),Table14[[#This Row],[Quantity_Sold]])</f>
        <v>40</v>
      </c>
      <c r="G54" s="4" t="str">
        <f>TRIM(Table14[[#This Row],[Product_Category]])</f>
        <v>Furniture</v>
      </c>
      <c r="H54" s="9">
        <v>2685.46</v>
      </c>
      <c r="I54" s="9">
        <v>3751.47</v>
      </c>
      <c r="J54" s="4" t="str">
        <f>PROPER(Table14[[#This Row],[Customer_Type]])</f>
        <v>New</v>
      </c>
      <c r="K54" s="13">
        <f>IF(ISBLANK(Table14[[#This Row],[Discount]]),MEDIAN(Table14[Discount]),Table14[[#This Row],[Discount]])</f>
        <v>0.21</v>
      </c>
      <c r="L54" s="4" t="s">
        <v>26</v>
      </c>
      <c r="M54" s="4" t="s">
        <v>22</v>
      </c>
    </row>
    <row r="55" spans="1:13" x14ac:dyDescent="0.3">
      <c r="A55">
        <v>1271</v>
      </c>
      <c r="B55" s="1">
        <v>45330</v>
      </c>
      <c r="C55" s="4" t="str">
        <f>IF(ISBLANK(Table14[[#This Row],[Sales_Rep]]),"Unknown",Table14[[#This Row],[Sales_Rep]])</f>
        <v>Eve</v>
      </c>
      <c r="D55" s="4" t="str">
        <f>PROPER(Table14[[#This Row],[Region]])</f>
        <v>North</v>
      </c>
      <c r="E55" s="9">
        <f>IF(ISBLANK(Table14[[#This Row],[Sales_Amount]]),MEDIAN(Table14[Sales_Amount]),Table14[[#This Row],[Sales_Amount]])</f>
        <v>94771.99</v>
      </c>
      <c r="F55" s="11">
        <f>IF(ISBLANK(Table14[[#This Row],[Quantity_Sold]]),MEDIAN(Table14[Quantity_Sold]),Table14[[#This Row],[Quantity_Sold]])</f>
        <v>39</v>
      </c>
      <c r="G55" s="4" t="str">
        <f>TRIM(Table14[[#This Row],[Product_Category]])</f>
        <v>Clothing</v>
      </c>
      <c r="H55" s="9">
        <v>2611.4699999999998</v>
      </c>
      <c r="I55" s="9">
        <v>3115.45</v>
      </c>
      <c r="J55" s="4" t="str">
        <f>PROPER(Table14[[#This Row],[Customer_Type]])</f>
        <v>New</v>
      </c>
      <c r="K55" s="13">
        <f>IF(ISBLANK(Table14[[#This Row],[Discount]]),MEDIAN(Table14[Discount]),Table14[[#This Row],[Discount]])</f>
        <v>0.22</v>
      </c>
      <c r="L55" s="4" t="s">
        <v>31</v>
      </c>
      <c r="M55" s="4" t="s">
        <v>18</v>
      </c>
    </row>
    <row r="56" spans="1:13" x14ac:dyDescent="0.3">
      <c r="A56">
        <v>1272</v>
      </c>
      <c r="B56" s="1">
        <v>44961</v>
      </c>
      <c r="C56" s="4" t="str">
        <f>IF(ISBLANK(Table14[[#This Row],[Sales_Rep]]),"Unknown",Table14[[#This Row],[Sales_Rep]])</f>
        <v>Charlie</v>
      </c>
      <c r="D56" s="4" t="str">
        <f>PROPER(Table14[[#This Row],[Region]])</f>
        <v>South</v>
      </c>
      <c r="E56" s="9">
        <f>IF(ISBLANK(Table14[[#This Row],[Sales_Amount]]),MEDIAN(Table14[Sales_Amount]),Table14[[#This Row],[Sales_Amount]])</f>
        <v>143250.5</v>
      </c>
      <c r="F56" s="11">
        <f>IF(ISBLANK(Table14[[#This Row],[Quantity_Sold]]),MEDIAN(Table14[Quantity_Sold]),Table14[[#This Row],[Quantity_Sold]])</f>
        <v>33</v>
      </c>
      <c r="G56" s="4" t="str">
        <f>TRIM(Table14[[#This Row],[Product_Category]])</f>
        <v>Furniture</v>
      </c>
      <c r="H56" s="9">
        <v>4294.12</v>
      </c>
      <c r="I56" s="9">
        <v>5293.81</v>
      </c>
      <c r="J56" s="4" t="str">
        <f>PROPER(Table14[[#This Row],[Customer_Type]])</f>
        <v>Returning</v>
      </c>
      <c r="K56" s="13">
        <f>IF(ISBLANK(Table14[[#This Row],[Discount]]),MEDIAN(Table14[Discount]),Table14[[#This Row],[Discount]])</f>
        <v>0.18</v>
      </c>
      <c r="L56" s="4" t="s">
        <v>26</v>
      </c>
      <c r="M56" s="4" t="s">
        <v>22</v>
      </c>
    </row>
    <row r="57" spans="1:13" x14ac:dyDescent="0.3">
      <c r="A57">
        <v>1165</v>
      </c>
      <c r="B57" s="1">
        <v>45136</v>
      </c>
      <c r="C57" s="4" t="str">
        <f>IF(ISBLANK(Table14[[#This Row],[Sales_Rep]]),"Unknown",Table14[[#This Row],[Sales_Rep]])</f>
        <v>Unknown</v>
      </c>
      <c r="D57" s="4" t="str">
        <f>PROPER(Table14[[#This Row],[Region]])</f>
        <v>South</v>
      </c>
      <c r="E57" s="9">
        <f>IF(ISBLANK(Table14[[#This Row],[Sales_Amount]]),MEDIAN(Table14[Sales_Amount]),Table14[[#This Row],[Sales_Amount]])</f>
        <v>105479.39</v>
      </c>
      <c r="F57" s="11">
        <f>IF(ISBLANK(Table14[[#This Row],[Quantity_Sold]]),MEDIAN(Table14[Quantity_Sold]),Table14[[#This Row],[Quantity_Sold]])</f>
        <v>23</v>
      </c>
      <c r="G57" s="4" t="str">
        <f>TRIM(Table14[[#This Row],[Product_Category]])</f>
        <v>Furniture</v>
      </c>
      <c r="H57" s="9">
        <v>4839.78</v>
      </c>
      <c r="I57" s="9">
        <v>6034.29</v>
      </c>
      <c r="J57" s="4" t="str">
        <f>PROPER(Table14[[#This Row],[Customer_Type]])</f>
        <v>New</v>
      </c>
      <c r="K57" s="13">
        <f>IF(ISBLANK(Table14[[#This Row],[Discount]]),MEDIAN(Table14[Discount]),Table14[[#This Row],[Discount]])</f>
        <v>0.24</v>
      </c>
      <c r="L57" s="4" t="s">
        <v>26</v>
      </c>
      <c r="M57" s="4" t="s">
        <v>18</v>
      </c>
    </row>
    <row r="58" spans="1:13" x14ac:dyDescent="0.3">
      <c r="A58">
        <v>1217</v>
      </c>
      <c r="B58" s="1">
        <v>45377</v>
      </c>
      <c r="C58" s="4" t="str">
        <f>IF(ISBLANK(Table14[[#This Row],[Sales_Rep]]),"Unknown",Table14[[#This Row],[Sales_Rep]])</f>
        <v>David</v>
      </c>
      <c r="D58" s="4" t="str">
        <f>PROPER(Table14[[#This Row],[Region]])</f>
        <v>North</v>
      </c>
      <c r="E58" s="9">
        <f>IF(ISBLANK(Table14[[#This Row],[Sales_Amount]]),MEDIAN(Table14[Sales_Amount]),Table14[[#This Row],[Sales_Amount]])</f>
        <v>30387.24</v>
      </c>
      <c r="F58" s="11">
        <f>IF(ISBLANK(Table14[[#This Row],[Quantity_Sold]]),MEDIAN(Table14[Quantity_Sold]),Table14[[#This Row],[Quantity_Sold]])</f>
        <v>10</v>
      </c>
      <c r="G58" s="4" t="str">
        <f>TRIM(Table14[[#This Row],[Product_Category]])</f>
        <v>Furniture</v>
      </c>
      <c r="H58" s="9">
        <v>2608.73</v>
      </c>
      <c r="I58" s="9">
        <v>3533.4</v>
      </c>
      <c r="J58" s="4" t="str">
        <f>PROPER(Table14[[#This Row],[Customer_Type]])</f>
        <v>New</v>
      </c>
      <c r="K58" s="13">
        <f>IF(ISBLANK(Table14[[#This Row],[Discount]]),MEDIAN(Table14[Discount]),Table14[[#This Row],[Discount]])</f>
        <v>0.14000000000000001</v>
      </c>
      <c r="L58" s="4" t="s">
        <v>17</v>
      </c>
      <c r="M58" s="4" t="s">
        <v>22</v>
      </c>
    </row>
    <row r="59" spans="1:13" x14ac:dyDescent="0.3">
      <c r="A59">
        <v>1423</v>
      </c>
      <c r="B59" s="1">
        <v>44999</v>
      </c>
      <c r="C59" s="4" t="str">
        <f>IF(ISBLANK(Table14[[#This Row],[Sales_Rep]]),"Unknown",Table14[[#This Row],[Sales_Rep]])</f>
        <v>Bob</v>
      </c>
      <c r="D59" s="4" t="str">
        <f>PROPER(Table14[[#This Row],[Region]])</f>
        <v>West</v>
      </c>
      <c r="E59" s="9">
        <f>IF(ISBLANK(Table14[[#This Row],[Sales_Amount]]),MEDIAN(Table14[Sales_Amount]),Table14[[#This Row],[Sales_Amount]])</f>
        <v>62067.63</v>
      </c>
      <c r="F59" s="11">
        <f>IF(ISBLANK(Table14[[#This Row],[Quantity_Sold]]),MEDIAN(Table14[Quantity_Sold]),Table14[[#This Row],[Quantity_Sold]])</f>
        <v>19</v>
      </c>
      <c r="G59" s="4" t="str">
        <f>TRIM(Table14[[#This Row],[Product_Category]])</f>
        <v>Clothing</v>
      </c>
      <c r="H59" s="9">
        <v>2479.66</v>
      </c>
      <c r="I59" s="9">
        <v>3438.65</v>
      </c>
      <c r="J59" s="4" t="str">
        <f>PROPER(Table14[[#This Row],[Customer_Type]])</f>
        <v>New</v>
      </c>
      <c r="K59" s="13">
        <f>IF(ISBLANK(Table14[[#This Row],[Discount]]),MEDIAN(Table14[Discount]),Table14[[#This Row],[Discount]])</f>
        <v>0.05</v>
      </c>
      <c r="L59" s="4" t="s">
        <v>31</v>
      </c>
      <c r="M59" s="4" t="s">
        <v>18</v>
      </c>
    </row>
    <row r="60" spans="1:13" x14ac:dyDescent="0.3">
      <c r="A60">
        <v>1411</v>
      </c>
      <c r="B60" s="1">
        <v>45348</v>
      </c>
      <c r="C60" s="4" t="str">
        <f>IF(ISBLANK(Table14[[#This Row],[Sales_Rep]]),"Unknown",Table14[[#This Row],[Sales_Rep]])</f>
        <v>David</v>
      </c>
      <c r="D60" s="4" t="str">
        <f>PROPER(Table14[[#This Row],[Region]])</f>
        <v>North</v>
      </c>
      <c r="E60" s="9">
        <f>IF(ISBLANK(Table14[[#This Row],[Sales_Amount]]),MEDIAN(Table14[Sales_Amount]),Table14[[#This Row],[Sales_Amount]])</f>
        <v>108544.26</v>
      </c>
      <c r="F60" s="11">
        <f>IF(ISBLANK(Table14[[#This Row],[Quantity_Sold]]),MEDIAN(Table14[Quantity_Sold]),Table14[[#This Row],[Quantity_Sold]])</f>
        <v>21</v>
      </c>
      <c r="G60" s="4" t="str">
        <f>TRIM(Table14[[#This Row],[Product_Category]])</f>
        <v>Clothing</v>
      </c>
      <c r="H60" s="9">
        <v>3674.06</v>
      </c>
      <c r="I60" s="9">
        <v>5384.14</v>
      </c>
      <c r="J60" s="4" t="str">
        <f>PROPER(Table14[[#This Row],[Customer_Type]])</f>
        <v>Returning</v>
      </c>
      <c r="K60" s="13">
        <f>IF(ISBLANK(Table14[[#This Row],[Discount]]),MEDIAN(Table14[Discount]),Table14[[#This Row],[Discount]])</f>
        <v>0.04</v>
      </c>
      <c r="L60" s="4" t="s">
        <v>17</v>
      </c>
      <c r="M60" s="4" t="s">
        <v>18</v>
      </c>
    </row>
    <row r="61" spans="1:13" x14ac:dyDescent="0.3">
      <c r="A61">
        <v>1055</v>
      </c>
      <c r="B61" s="1">
        <v>45566</v>
      </c>
      <c r="C61" s="4" t="str">
        <f>IF(ISBLANK(Table14[[#This Row],[Sales_Rep]]),"Unknown",Table14[[#This Row],[Sales_Rep]])</f>
        <v>Bob</v>
      </c>
      <c r="D61" s="4" t="str">
        <f>PROPER(Table14[[#This Row],[Region]])</f>
        <v>North</v>
      </c>
      <c r="E61" s="9">
        <f>IF(ISBLANK(Table14[[#This Row],[Sales_Amount]]),MEDIAN(Table14[Sales_Amount]),Table14[[#This Row],[Sales_Amount]])</f>
        <v>61285.86</v>
      </c>
      <c r="F61" s="11">
        <f>IF(ISBLANK(Table14[[#This Row],[Quantity_Sold]]),MEDIAN(Table14[Quantity_Sold]),Table14[[#This Row],[Quantity_Sold]])</f>
        <v>25</v>
      </c>
      <c r="G61" s="4" t="str">
        <f>TRIM(Table14[[#This Row],[Product_Category]])</f>
        <v>Food</v>
      </c>
      <c r="H61" s="9">
        <v>3490.27</v>
      </c>
      <c r="I61" s="9">
        <v>4559.96</v>
      </c>
      <c r="J61" s="4" t="str">
        <f>PROPER(Table14[[#This Row],[Customer_Type]])</f>
        <v>New</v>
      </c>
      <c r="K61" s="13">
        <f>IF(ISBLANK(Table14[[#This Row],[Discount]]),MEDIAN(Table14[Discount]),Table14[[#This Row],[Discount]])</f>
        <v>0.16</v>
      </c>
      <c r="L61" s="4" t="s">
        <v>31</v>
      </c>
      <c r="M61" s="4" t="s">
        <v>18</v>
      </c>
    </row>
    <row r="62" spans="1:13" x14ac:dyDescent="0.3">
      <c r="A62">
        <v>1299</v>
      </c>
      <c r="B62" s="1">
        <v>45323</v>
      </c>
      <c r="C62" s="4" t="str">
        <f>IF(ISBLANK(Table14[[#This Row],[Sales_Rep]]),"Unknown",Table14[[#This Row],[Sales_Rep]])</f>
        <v>Bob</v>
      </c>
      <c r="D62" s="4" t="str">
        <f>PROPER(Table14[[#This Row],[Region]])</f>
        <v>West</v>
      </c>
      <c r="E62" s="9">
        <f>IF(ISBLANK(Table14[[#This Row],[Sales_Amount]]),MEDIAN(Table14[Sales_Amount]),Table14[[#This Row],[Sales_Amount]])</f>
        <v>49958.77</v>
      </c>
      <c r="F62" s="11">
        <f>IF(ISBLANK(Table14[[#This Row],[Quantity_Sold]]),MEDIAN(Table14[Quantity_Sold]),Table14[[#This Row],[Quantity_Sold]])</f>
        <v>30</v>
      </c>
      <c r="G62" s="4" t="str">
        <f>TRIM(Table14[[#This Row],[Product_Category]])</f>
        <v>Furniture</v>
      </c>
      <c r="H62" s="9">
        <v>1483.07</v>
      </c>
      <c r="I62" s="9">
        <v>2134.9899999999998</v>
      </c>
      <c r="J62" s="4" t="str">
        <f>PROPER(Table14[[#This Row],[Customer_Type]])</f>
        <v>Returning</v>
      </c>
      <c r="K62" s="13">
        <f>IF(ISBLANK(Table14[[#This Row],[Discount]]),MEDIAN(Table14[Discount]),Table14[[#This Row],[Discount]])</f>
        <v>0.22</v>
      </c>
      <c r="L62" s="4" t="s">
        <v>17</v>
      </c>
      <c r="M62" s="4" t="s">
        <v>18</v>
      </c>
    </row>
    <row r="63" spans="1:13" x14ac:dyDescent="0.3">
      <c r="A63">
        <v>1015</v>
      </c>
      <c r="B63" s="1">
        <v>44945</v>
      </c>
      <c r="C63" s="4" t="str">
        <f>IF(ISBLANK(Table14[[#This Row],[Sales_Rep]]),"Unknown",Table14[[#This Row],[Sales_Rep]])</f>
        <v>David</v>
      </c>
      <c r="D63" s="4" t="str">
        <f>PROPER(Table14[[#This Row],[Region]])</f>
        <v>South</v>
      </c>
      <c r="E63" s="9">
        <f>IF(ISBLANK(Table14[[#This Row],[Sales_Amount]]),MEDIAN(Table14[Sales_Amount]),Table14[[#This Row],[Sales_Amount]])</f>
        <v>22601.17</v>
      </c>
      <c r="F63" s="11">
        <f>IF(ISBLANK(Table14[[#This Row],[Quantity_Sold]]),MEDIAN(Table14[Quantity_Sold]),Table14[[#This Row],[Quantity_Sold]])</f>
        <v>11</v>
      </c>
      <c r="G63" s="4" t="str">
        <f>TRIM(Table14[[#This Row],[Product_Category]])</f>
        <v>Furniture</v>
      </c>
      <c r="H63" s="9">
        <v>1486.57</v>
      </c>
      <c r="I63" s="9">
        <v>2185.8000000000002</v>
      </c>
      <c r="J63" s="4" t="str">
        <f>PROPER(Table14[[#This Row],[Customer_Type]])</f>
        <v>New</v>
      </c>
      <c r="K63" s="13">
        <f>IF(ISBLANK(Table14[[#This Row],[Discount]]),MEDIAN(Table14[Discount]),Table14[[#This Row],[Discount]])</f>
        <v>0.15</v>
      </c>
      <c r="L63" s="4" t="s">
        <v>26</v>
      </c>
      <c r="M63" s="4" t="s">
        <v>22</v>
      </c>
    </row>
    <row r="64" spans="1:13" x14ac:dyDescent="0.3">
      <c r="A64">
        <v>1179</v>
      </c>
      <c r="B64" s="1">
        <v>45580</v>
      </c>
      <c r="C64" s="4" t="str">
        <f>IF(ISBLANK(Table14[[#This Row],[Sales_Rep]]),"Unknown",Table14[[#This Row],[Sales_Rep]])</f>
        <v>Eve</v>
      </c>
      <c r="D64" s="4" t="str">
        <f>PROPER(Table14[[#This Row],[Region]])</f>
        <v>East</v>
      </c>
      <c r="E64" s="9">
        <f>IF(ISBLANK(Table14[[#This Row],[Sales_Amount]]),MEDIAN(Table14[Sales_Amount]),Table14[[#This Row],[Sales_Amount]])</f>
        <v>125020.4</v>
      </c>
      <c r="F64" s="11">
        <f>IF(ISBLANK(Table14[[#This Row],[Quantity_Sold]]),MEDIAN(Table14[Quantity_Sold]),Table14[[#This Row],[Quantity_Sold]])</f>
        <v>26</v>
      </c>
      <c r="G64" s="4" t="str">
        <f>TRIM(Table14[[#This Row],[Product_Category]])</f>
        <v>Electronics</v>
      </c>
      <c r="H64" s="9">
        <v>4254.54</v>
      </c>
      <c r="I64" s="9">
        <v>5008.83</v>
      </c>
      <c r="J64" s="4" t="str">
        <f>PROPER(Table14[[#This Row],[Customer_Type]])</f>
        <v>Returning</v>
      </c>
      <c r="K64" s="13">
        <f>IF(ISBLANK(Table14[[#This Row],[Discount]]),MEDIAN(Table14[Discount]),Table14[[#This Row],[Discount]])</f>
        <v>0.15</v>
      </c>
      <c r="L64" s="4" t="s">
        <v>31</v>
      </c>
      <c r="M64" s="4" t="s">
        <v>18</v>
      </c>
    </row>
    <row r="65" spans="1:13" x14ac:dyDescent="0.3">
      <c r="A65">
        <v>1483</v>
      </c>
      <c r="B65" s="1">
        <v>45513</v>
      </c>
      <c r="C65" s="4" t="str">
        <f>IF(ISBLANK(Table14[[#This Row],[Sales_Rep]]),"Unknown",Table14[[#This Row],[Sales_Rep]])</f>
        <v>Bob</v>
      </c>
      <c r="D65" s="4" t="str">
        <f>PROPER(Table14[[#This Row],[Region]])</f>
        <v>North</v>
      </c>
      <c r="E65" s="9">
        <f>IF(ISBLANK(Table14[[#This Row],[Sales_Amount]]),MEDIAN(Table14[Sales_Amount]),Table14[[#This Row],[Sales_Amount]])</f>
        <v>56717.43</v>
      </c>
      <c r="F65" s="11">
        <f>IF(ISBLANK(Table14[[#This Row],[Quantity_Sold]]),MEDIAN(Table14[Quantity_Sold]),Table14[[#This Row],[Quantity_Sold]])</f>
        <v>26</v>
      </c>
      <c r="G65" s="4" t="str">
        <f>TRIM(Table14[[#This Row],[Product_Category]])</f>
        <v>Clothing</v>
      </c>
      <c r="H65" s="9">
        <v>1983.32</v>
      </c>
      <c r="I65" s="9">
        <v>2371.13</v>
      </c>
      <c r="J65" s="4" t="str">
        <f>PROPER(Table14[[#This Row],[Customer_Type]])</f>
        <v>Returning</v>
      </c>
      <c r="K65" s="13">
        <f>IF(ISBLANK(Table14[[#This Row],[Discount]]),MEDIAN(Table14[Discount]),Table14[[#This Row],[Discount]])</f>
        <v>0.08</v>
      </c>
      <c r="L65" s="4" t="s">
        <v>31</v>
      </c>
      <c r="M65" s="4" t="s">
        <v>22</v>
      </c>
    </row>
    <row r="66" spans="1:13" x14ac:dyDescent="0.3">
      <c r="A66">
        <v>1358</v>
      </c>
      <c r="B66" s="1">
        <v>45149</v>
      </c>
      <c r="C66" s="4" t="str">
        <f>IF(ISBLANK(Table14[[#This Row],[Sales_Rep]]),"Unknown",Table14[[#This Row],[Sales_Rep]])</f>
        <v>Bob</v>
      </c>
      <c r="D66" s="4" t="str">
        <f>PROPER(Table14[[#This Row],[Region]])</f>
        <v>East</v>
      </c>
      <c r="E66" s="9">
        <f>IF(ISBLANK(Table14[[#This Row],[Sales_Amount]]),MEDIAN(Table14[Sales_Amount]),Table14[[#This Row],[Sales_Amount]])</f>
        <v>5824.44</v>
      </c>
      <c r="F66" s="11">
        <f>IF(ISBLANK(Table14[[#This Row],[Quantity_Sold]]),MEDIAN(Table14[Quantity_Sold]),Table14[[#This Row],[Quantity_Sold]])</f>
        <v>4</v>
      </c>
      <c r="G66" s="4" t="str">
        <f>TRIM(Table14[[#This Row],[Product_Category]])</f>
        <v>Clothing</v>
      </c>
      <c r="H66" s="9">
        <v>1338.02</v>
      </c>
      <c r="I66" s="9">
        <v>1754.35</v>
      </c>
      <c r="J66" s="4" t="str">
        <f>PROPER(Table14[[#This Row],[Customer_Type]])</f>
        <v>Returning</v>
      </c>
      <c r="K66" s="13">
        <f>IF(ISBLANK(Table14[[#This Row],[Discount]]),MEDIAN(Table14[Discount]),Table14[[#This Row],[Discount]])</f>
        <v>0.17</v>
      </c>
      <c r="L66" s="4" t="s">
        <v>26</v>
      </c>
      <c r="M66" s="4" t="s">
        <v>22</v>
      </c>
    </row>
    <row r="67" spans="1:13" x14ac:dyDescent="0.3">
      <c r="A67">
        <v>1322</v>
      </c>
      <c r="B67" s="1">
        <v>45594</v>
      </c>
      <c r="C67" s="4" t="str">
        <f>IF(ISBLANK(Table14[[#This Row],[Sales_Rep]]),"Unknown",Table14[[#This Row],[Sales_Rep]])</f>
        <v>David</v>
      </c>
      <c r="D67" s="4" t="str">
        <f>PROPER(Table14[[#This Row],[Region]])</f>
        <v>East</v>
      </c>
      <c r="E67" s="9">
        <f>IF(ISBLANK(Table14[[#This Row],[Sales_Amount]]),MEDIAN(Table14[Sales_Amount]),Table14[[#This Row],[Sales_Amount]])</f>
        <v>92796.02</v>
      </c>
      <c r="F67" s="11">
        <f>IF(ISBLANK(Table14[[#This Row],[Quantity_Sold]]),MEDIAN(Table14[Quantity_Sold]),Table14[[#This Row],[Quantity_Sold]])</f>
        <v>26</v>
      </c>
      <c r="G67" s="4" t="str">
        <f>TRIM(Table14[[#This Row],[Product_Category]])</f>
        <v>Furniture</v>
      </c>
      <c r="H67" s="9">
        <v>3470.09</v>
      </c>
      <c r="I67" s="9">
        <v>5026.87</v>
      </c>
      <c r="J67" s="4" t="str">
        <f>PROPER(Table14[[#This Row],[Customer_Type]])</f>
        <v>New</v>
      </c>
      <c r="K67" s="13">
        <f>IF(ISBLANK(Table14[[#This Row],[Discount]]),MEDIAN(Table14[Discount]),Table14[[#This Row],[Discount]])</f>
        <v>0.28999999999999998</v>
      </c>
      <c r="L67" s="4" t="s">
        <v>26</v>
      </c>
      <c r="M67" s="4" t="s">
        <v>18</v>
      </c>
    </row>
    <row r="68" spans="1:13" x14ac:dyDescent="0.3">
      <c r="A68">
        <v>1173</v>
      </c>
      <c r="B68" s="1">
        <v>45297</v>
      </c>
      <c r="C68" s="4" t="str">
        <f>IF(ISBLANK(Table14[[#This Row],[Sales_Rep]]),"Unknown",Table14[[#This Row],[Sales_Rep]])</f>
        <v>Bob</v>
      </c>
      <c r="D68" s="4" t="str">
        <f>PROPER(Table14[[#This Row],[Region]])</f>
        <v>North</v>
      </c>
      <c r="E68" s="9">
        <f>IF(ISBLANK(Table14[[#This Row],[Sales_Amount]]),MEDIAN(Table14[Sales_Amount]),Table14[[#This Row],[Sales_Amount]])</f>
        <v>1677.08</v>
      </c>
      <c r="F68" s="11">
        <f>IF(ISBLANK(Table14[[#This Row],[Quantity_Sold]]),MEDIAN(Table14[Quantity_Sold]),Table14[[#This Row],[Quantity_Sold]])</f>
        <v>2</v>
      </c>
      <c r="G68" s="4" t="str">
        <f>TRIM(Table14[[#This Row],[Product_Category]])</f>
        <v>Clothing</v>
      </c>
      <c r="H68" s="9">
        <v>742.52</v>
      </c>
      <c r="I68" s="9">
        <v>873.48</v>
      </c>
      <c r="J68" s="4" t="str">
        <f>PROPER(Table14[[#This Row],[Customer_Type]])</f>
        <v>Returning</v>
      </c>
      <c r="K68" s="13">
        <f>IF(ISBLANK(Table14[[#This Row],[Discount]]),MEDIAN(Table14[Discount]),Table14[[#This Row],[Discount]])</f>
        <v>0.04</v>
      </c>
      <c r="L68" s="4" t="s">
        <v>26</v>
      </c>
      <c r="M68" s="4" t="s">
        <v>18</v>
      </c>
    </row>
    <row r="69" spans="1:13" x14ac:dyDescent="0.3">
      <c r="A69">
        <v>1233</v>
      </c>
      <c r="B69" s="1">
        <v>45218</v>
      </c>
      <c r="C69" s="4" t="str">
        <f>IF(ISBLANK(Table14[[#This Row],[Sales_Rep]]),"Unknown",Table14[[#This Row],[Sales_Rep]])</f>
        <v>Bob</v>
      </c>
      <c r="D69" s="4" t="str">
        <f>PROPER(Table14[[#This Row],[Region]])</f>
        <v>West</v>
      </c>
      <c r="E69" s="9">
        <f>IF(ISBLANK(Table14[[#This Row],[Sales_Amount]]),MEDIAN(Table14[Sales_Amount]),Table14[[#This Row],[Sales_Amount]])</f>
        <v>1041.78</v>
      </c>
      <c r="F69" s="11">
        <f>IF(ISBLANK(Table14[[#This Row],[Quantity_Sold]]),MEDIAN(Table14[Quantity_Sold]),Table14[[#This Row],[Quantity_Sold]])</f>
        <v>1</v>
      </c>
      <c r="G69" s="4" t="str">
        <f>TRIM(Table14[[#This Row],[Product_Category]])</f>
        <v>Electronics</v>
      </c>
      <c r="H69" s="9">
        <v>865.93</v>
      </c>
      <c r="I69" s="9">
        <v>1144.81</v>
      </c>
      <c r="J69" s="4" t="str">
        <f>PROPER(Table14[[#This Row],[Customer_Type]])</f>
        <v>New</v>
      </c>
      <c r="K69" s="13">
        <f>IF(ISBLANK(Table14[[#This Row],[Discount]]),MEDIAN(Table14[Discount]),Table14[[#This Row],[Discount]])</f>
        <v>0.09</v>
      </c>
      <c r="L69" s="4" t="s">
        <v>17</v>
      </c>
      <c r="M69" s="4" t="s">
        <v>22</v>
      </c>
    </row>
    <row r="70" spans="1:13" x14ac:dyDescent="0.3">
      <c r="A70">
        <v>1452</v>
      </c>
      <c r="B70" s="1">
        <v>45060</v>
      </c>
      <c r="C70" s="4" t="str">
        <f>IF(ISBLANK(Table14[[#This Row],[Sales_Rep]]),"Unknown",Table14[[#This Row],[Sales_Rep]])</f>
        <v>David</v>
      </c>
      <c r="D70" s="4" t="str">
        <f>PROPER(Table14[[#This Row],[Region]])</f>
        <v>East</v>
      </c>
      <c r="E70" s="9">
        <f>IF(ISBLANK(Table14[[#This Row],[Sales_Amount]]),MEDIAN(Table14[Sales_Amount]),Table14[[#This Row],[Sales_Amount]])</f>
        <v>50770.89</v>
      </c>
      <c r="F70" s="11">
        <f>IF(ISBLANK(Table14[[#This Row],[Quantity_Sold]]),MEDIAN(Table14[Quantity_Sold]),Table14[[#This Row],[Quantity_Sold]])</f>
        <v>29</v>
      </c>
      <c r="G70" s="4" t="str">
        <f>TRIM(Table14[[#This Row],[Product_Category]])</f>
        <v>Furniture</v>
      </c>
      <c r="H70" s="9">
        <v>4954.07</v>
      </c>
      <c r="I70" s="9">
        <v>7017.06</v>
      </c>
      <c r="J70" s="4" t="str">
        <f>PROPER(Table14[[#This Row],[Customer_Type]])</f>
        <v>New</v>
      </c>
      <c r="K70" s="13">
        <f>IF(ISBLANK(Table14[[#This Row],[Discount]]),MEDIAN(Table14[Discount]),Table14[[#This Row],[Discount]])</f>
        <v>0.3</v>
      </c>
      <c r="L70" s="4" t="s">
        <v>31</v>
      </c>
      <c r="M70" s="4" t="s">
        <v>22</v>
      </c>
    </row>
    <row r="71" spans="1:13" x14ac:dyDescent="0.3">
      <c r="A71">
        <v>1361</v>
      </c>
      <c r="B71" s="1">
        <v>45588</v>
      </c>
      <c r="C71" s="4" t="str">
        <f>IF(ISBLANK(Table14[[#This Row],[Sales_Rep]]),"Unknown",Table14[[#This Row],[Sales_Rep]])</f>
        <v>David</v>
      </c>
      <c r="D71" s="4" t="str">
        <f>PROPER(Table14[[#This Row],[Region]])</f>
        <v>North</v>
      </c>
      <c r="E71" s="9">
        <f>IF(ISBLANK(Table14[[#This Row],[Sales_Amount]]),MEDIAN(Table14[Sales_Amount]),Table14[[#This Row],[Sales_Amount]])</f>
        <v>50770.89</v>
      </c>
      <c r="F71" s="11">
        <f>IF(ISBLANK(Table14[[#This Row],[Quantity_Sold]]),MEDIAN(Table14[Quantity_Sold]),Table14[[#This Row],[Quantity_Sold]])</f>
        <v>8</v>
      </c>
      <c r="G71" s="4" t="str">
        <f>TRIM(Table14[[#This Row],[Product_Category]])</f>
        <v>Food</v>
      </c>
      <c r="H71" s="9">
        <v>1363.39</v>
      </c>
      <c r="I71" s="9">
        <v>1981.6</v>
      </c>
      <c r="J71" s="4" t="str">
        <f>PROPER(Table14[[#This Row],[Customer_Type]])</f>
        <v>Returning</v>
      </c>
      <c r="K71" s="13">
        <f>IF(ISBLANK(Table14[[#This Row],[Discount]]),MEDIAN(Table14[Discount]),Table14[[#This Row],[Discount]])</f>
        <v>0.17</v>
      </c>
      <c r="L71" s="4" t="s">
        <v>17</v>
      </c>
      <c r="M71" s="4" t="s">
        <v>22</v>
      </c>
    </row>
    <row r="72" spans="1:13" x14ac:dyDescent="0.3">
      <c r="A72">
        <v>1402</v>
      </c>
      <c r="B72" s="1">
        <v>45183</v>
      </c>
      <c r="C72" s="4" t="str">
        <f>IF(ISBLANK(Table14[[#This Row],[Sales_Rep]]),"Unknown",Table14[[#This Row],[Sales_Rep]])</f>
        <v>Alice</v>
      </c>
      <c r="D72" s="4" t="str">
        <f>PROPER(Table14[[#This Row],[Region]])</f>
        <v>West</v>
      </c>
      <c r="E72" s="9">
        <f>IF(ISBLANK(Table14[[#This Row],[Sales_Amount]]),MEDIAN(Table14[Sales_Amount]),Table14[[#This Row],[Sales_Amount]])</f>
        <v>119838.05</v>
      </c>
      <c r="F72" s="11">
        <f>IF(ISBLANK(Table14[[#This Row],[Quantity_Sold]]),MEDIAN(Table14[Quantity_Sold]),Table14[[#This Row],[Quantity_Sold]])</f>
        <v>29</v>
      </c>
      <c r="G72" s="4" t="str">
        <f>TRIM(Table14[[#This Row],[Product_Category]])</f>
        <v>Clothing</v>
      </c>
      <c r="H72" s="9">
        <v>3728.06</v>
      </c>
      <c r="I72" s="9">
        <v>4919.46</v>
      </c>
      <c r="J72" s="4" t="str">
        <f>PROPER(Table14[[#This Row],[Customer_Type]])</f>
        <v>Returning</v>
      </c>
      <c r="K72" s="13">
        <f>IF(ISBLANK(Table14[[#This Row],[Discount]]),MEDIAN(Table14[Discount]),Table14[[#This Row],[Discount]])</f>
        <v>0.16</v>
      </c>
      <c r="L72" s="4" t="s">
        <v>17</v>
      </c>
      <c r="M72" s="4" t="s">
        <v>18</v>
      </c>
    </row>
    <row r="73" spans="1:13" x14ac:dyDescent="0.3">
      <c r="A73">
        <v>1254</v>
      </c>
      <c r="B73" s="1">
        <v>45036</v>
      </c>
      <c r="C73" s="4" t="str">
        <f>IF(ISBLANK(Table14[[#This Row],[Sales_Rep]]),"Unknown",Table14[[#This Row],[Sales_Rep]])</f>
        <v>Eve</v>
      </c>
      <c r="D73" s="4" t="str">
        <f>PROPER(Table14[[#This Row],[Region]])</f>
        <v>South</v>
      </c>
      <c r="E73" s="9">
        <f>IF(ISBLANK(Table14[[#This Row],[Sales_Amount]]),MEDIAN(Table14[Sales_Amount]),Table14[[#This Row],[Sales_Amount]])</f>
        <v>165705.75</v>
      </c>
      <c r="F73" s="11">
        <f>IF(ISBLANK(Table14[[#This Row],[Quantity_Sold]]),MEDIAN(Table14[Quantity_Sold]),Table14[[#This Row],[Quantity_Sold]])</f>
        <v>50</v>
      </c>
      <c r="G73" s="4" t="str">
        <f>TRIM(Table14[[#This Row],[Product_Category]])</f>
        <v>Clothing</v>
      </c>
      <c r="H73" s="9">
        <v>3686.78</v>
      </c>
      <c r="I73" s="9">
        <v>4091.5</v>
      </c>
      <c r="J73" s="4" t="str">
        <f>PROPER(Table14[[#This Row],[Customer_Type]])</f>
        <v>Returning</v>
      </c>
      <c r="K73" s="13">
        <f>IF(ISBLANK(Table14[[#This Row],[Discount]]),MEDIAN(Table14[Discount]),Table14[[#This Row],[Discount]])</f>
        <v>0.19</v>
      </c>
      <c r="L73" s="4" t="s">
        <v>31</v>
      </c>
      <c r="M73" s="4" t="s">
        <v>22</v>
      </c>
    </row>
    <row r="74" spans="1:13" x14ac:dyDescent="0.3">
      <c r="A74">
        <v>1224</v>
      </c>
      <c r="B74" s="1">
        <v>45174</v>
      </c>
      <c r="C74" s="4" t="str">
        <f>IF(ISBLANK(Table14[[#This Row],[Sales_Rep]]),"Unknown",Table14[[#This Row],[Sales_Rep]])</f>
        <v>Eve</v>
      </c>
      <c r="D74" s="4" t="str">
        <f>PROPER(Table14[[#This Row],[Region]])</f>
        <v>East</v>
      </c>
      <c r="E74" s="9">
        <f>IF(ISBLANK(Table14[[#This Row],[Sales_Amount]]),MEDIAN(Table14[Sales_Amount]),Table14[[#This Row],[Sales_Amount]])</f>
        <v>240585.97</v>
      </c>
      <c r="F74" s="11">
        <f>IF(ISBLANK(Table14[[#This Row],[Quantity_Sold]]),MEDIAN(Table14[Quantity_Sold]),Table14[[#This Row],[Quantity_Sold]])</f>
        <v>44</v>
      </c>
      <c r="G74" s="4" t="str">
        <f>TRIM(Table14[[#This Row],[Product_Category]])</f>
        <v>Food</v>
      </c>
      <c r="H74" s="9">
        <v>4497.34</v>
      </c>
      <c r="I74" s="9">
        <v>6284.9</v>
      </c>
      <c r="J74" s="4" t="str">
        <f>PROPER(Table14[[#This Row],[Customer_Type]])</f>
        <v>New</v>
      </c>
      <c r="K74" s="13">
        <f>IF(ISBLANK(Table14[[#This Row],[Discount]]),MEDIAN(Table14[Discount]),Table14[[#This Row],[Discount]])</f>
        <v>0.13</v>
      </c>
      <c r="L74" s="4" t="s">
        <v>17</v>
      </c>
      <c r="M74" s="4" t="s">
        <v>18</v>
      </c>
    </row>
    <row r="75" spans="1:13" x14ac:dyDescent="0.3">
      <c r="A75">
        <v>1303</v>
      </c>
      <c r="B75" s="1">
        <v>45054</v>
      </c>
      <c r="C75" s="4" t="str">
        <f>IF(ISBLANK(Table14[[#This Row],[Sales_Rep]]),"Unknown",Table14[[#This Row],[Sales_Rep]])</f>
        <v>Bob</v>
      </c>
      <c r="D75" s="4" t="str">
        <f>PROPER(Table14[[#This Row],[Region]])</f>
        <v>North</v>
      </c>
      <c r="E75" s="9">
        <f>IF(ISBLANK(Table14[[#This Row],[Sales_Amount]]),MEDIAN(Table14[Sales_Amount]),Table14[[#This Row],[Sales_Amount]])</f>
        <v>54405.760000000002</v>
      </c>
      <c r="F75" s="11">
        <f>IF(ISBLANK(Table14[[#This Row],[Quantity_Sold]]),MEDIAN(Table14[Quantity_Sold]),Table14[[#This Row],[Quantity_Sold]])</f>
        <v>40</v>
      </c>
      <c r="G75" s="4" t="str">
        <f>TRIM(Table14[[#This Row],[Product_Category]])</f>
        <v>Electronics</v>
      </c>
      <c r="H75" s="9">
        <v>1151.1600000000001</v>
      </c>
      <c r="I75" s="9">
        <v>1679.19</v>
      </c>
      <c r="J75" s="4" t="str">
        <f>PROPER(Table14[[#This Row],[Customer_Type]])</f>
        <v>Returning</v>
      </c>
      <c r="K75" s="13">
        <f>IF(ISBLANK(Table14[[#This Row],[Discount]]),MEDIAN(Table14[Discount]),Table14[[#This Row],[Discount]])</f>
        <v>0.19</v>
      </c>
      <c r="L75" s="4" t="s">
        <v>26</v>
      </c>
      <c r="M75" s="4" t="s">
        <v>22</v>
      </c>
    </row>
    <row r="76" spans="1:13" x14ac:dyDescent="0.3">
      <c r="A76">
        <v>1219</v>
      </c>
      <c r="B76" s="1">
        <v>45039</v>
      </c>
      <c r="C76" s="4" t="str">
        <f>IF(ISBLANK(Table14[[#This Row],[Sales_Rep]]),"Unknown",Table14[[#This Row],[Sales_Rep]])</f>
        <v>Eve</v>
      </c>
      <c r="D76" s="4" t="str">
        <f>PROPER(Table14[[#This Row],[Region]])</f>
        <v>West</v>
      </c>
      <c r="E76" s="9">
        <f>IF(ISBLANK(Table14[[#This Row],[Sales_Amount]]),MEDIAN(Table14[Sales_Amount]),Table14[[#This Row],[Sales_Amount]])</f>
        <v>184386.15</v>
      </c>
      <c r="F76" s="11">
        <f>IF(ISBLANK(Table14[[#This Row],[Quantity_Sold]]),MEDIAN(Table14[Quantity_Sold]),Table14[[#This Row],[Quantity_Sold]])</f>
        <v>50</v>
      </c>
      <c r="G76" s="4" t="str">
        <f>TRIM(Table14[[#This Row],[Product_Category]])</f>
        <v>Clothing</v>
      </c>
      <c r="H76" s="9">
        <v>3267.79</v>
      </c>
      <c r="I76" s="9">
        <v>4288.05</v>
      </c>
      <c r="J76" s="4" t="str">
        <f>PROPER(Table14[[#This Row],[Customer_Type]])</f>
        <v>New</v>
      </c>
      <c r="K76" s="13">
        <f>IF(ISBLANK(Table14[[#This Row],[Discount]]),MEDIAN(Table14[Discount]),Table14[[#This Row],[Discount]])</f>
        <v>0.14000000000000001</v>
      </c>
      <c r="L76" s="4" t="s">
        <v>26</v>
      </c>
      <c r="M76" s="4" t="s">
        <v>22</v>
      </c>
    </row>
    <row r="77" spans="1:13" x14ac:dyDescent="0.3">
      <c r="A77">
        <v>1080</v>
      </c>
      <c r="B77" s="1">
        <v>45090</v>
      </c>
      <c r="C77" s="4" t="str">
        <f>IF(ISBLANK(Table14[[#This Row],[Sales_Rep]]),"Unknown",Table14[[#This Row],[Sales_Rep]])</f>
        <v>Bob</v>
      </c>
      <c r="D77" s="4" t="str">
        <f>PROPER(Table14[[#This Row],[Region]])</f>
        <v>North</v>
      </c>
      <c r="E77" s="9">
        <f>IF(ISBLANK(Table14[[#This Row],[Sales_Amount]]),MEDIAN(Table14[Sales_Amount]),Table14[[#This Row],[Sales_Amount]])</f>
        <v>170038.41</v>
      </c>
      <c r="F77" s="11">
        <f>IF(ISBLANK(Table14[[#This Row],[Quantity_Sold]]),MEDIAN(Table14[Quantity_Sold]),Table14[[#This Row],[Quantity_Sold]])</f>
        <v>31</v>
      </c>
      <c r="G77" s="4" t="str">
        <f>TRIM(Table14[[#This Row],[Product_Category]])</f>
        <v>Clothing</v>
      </c>
      <c r="H77" s="9">
        <v>3873.58</v>
      </c>
      <c r="I77" s="9">
        <v>5773.8</v>
      </c>
      <c r="J77" s="4" t="str">
        <f>PROPER(Table14[[#This Row],[Customer_Type]])</f>
        <v>New</v>
      </c>
      <c r="K77" s="13">
        <f>IF(ISBLANK(Table14[[#This Row],[Discount]]),MEDIAN(Table14[Discount]),Table14[[#This Row],[Discount]])</f>
        <v>0.05</v>
      </c>
      <c r="L77" s="4" t="s">
        <v>31</v>
      </c>
      <c r="M77" s="4" t="s">
        <v>22</v>
      </c>
    </row>
    <row r="78" spans="1:13" x14ac:dyDescent="0.3">
      <c r="A78">
        <v>1159</v>
      </c>
      <c r="B78" s="1">
        <v>45516</v>
      </c>
      <c r="C78" s="4" t="str">
        <f>IF(ISBLANK(Table14[[#This Row],[Sales_Rep]]),"Unknown",Table14[[#This Row],[Sales_Rep]])</f>
        <v>Alice</v>
      </c>
      <c r="D78" s="4" t="str">
        <f>PROPER(Table14[[#This Row],[Region]])</f>
        <v>North</v>
      </c>
      <c r="E78" s="9">
        <f>IF(ISBLANK(Table14[[#This Row],[Sales_Amount]]),MEDIAN(Table14[Sales_Amount]),Table14[[#This Row],[Sales_Amount]])</f>
        <v>63436.59</v>
      </c>
      <c r="F78" s="11">
        <f>IF(ISBLANK(Table14[[#This Row],[Quantity_Sold]]),MEDIAN(Table14[Quantity_Sold]),Table14[[#This Row],[Quantity_Sold]])</f>
        <v>28</v>
      </c>
      <c r="G78" s="4" t="str">
        <f>TRIM(Table14[[#This Row],[Product_Category]])</f>
        <v>Clothing</v>
      </c>
      <c r="H78" s="9">
        <v>1758.65</v>
      </c>
      <c r="I78" s="9">
        <v>2634.41</v>
      </c>
      <c r="J78" s="4" t="str">
        <f>PROPER(Table14[[#This Row],[Customer_Type]])</f>
        <v>New</v>
      </c>
      <c r="K78" s="13">
        <f>IF(ISBLANK(Table14[[#This Row],[Discount]]),MEDIAN(Table14[Discount]),Table14[[#This Row],[Discount]])</f>
        <v>0.14000000000000001</v>
      </c>
      <c r="L78" s="4" t="s">
        <v>26</v>
      </c>
      <c r="M78" s="4" t="s">
        <v>22</v>
      </c>
    </row>
    <row r="79" spans="1:13" x14ac:dyDescent="0.3">
      <c r="A79">
        <v>1066</v>
      </c>
      <c r="B79" s="1">
        <v>45141</v>
      </c>
      <c r="C79" s="4" t="str">
        <f>IF(ISBLANK(Table14[[#This Row],[Sales_Rep]]),"Unknown",Table14[[#This Row],[Sales_Rep]])</f>
        <v>David</v>
      </c>
      <c r="D79" s="4" t="str">
        <f>PROPER(Table14[[#This Row],[Region]])</f>
        <v>North</v>
      </c>
      <c r="E79" s="9">
        <f>IF(ISBLANK(Table14[[#This Row],[Sales_Amount]]),MEDIAN(Table14[Sales_Amount]),Table14[[#This Row],[Sales_Amount]])</f>
        <v>19792.09</v>
      </c>
      <c r="F79" s="11">
        <f>IF(ISBLANK(Table14[[#This Row],[Quantity_Sold]]),MEDIAN(Table14[Quantity_Sold]),Table14[[#This Row],[Quantity_Sold]])</f>
        <v>28</v>
      </c>
      <c r="G79" s="4" t="str">
        <f>TRIM(Table14[[#This Row],[Product_Category]])</f>
        <v>Clothing</v>
      </c>
      <c r="H79" s="9">
        <v>754.24</v>
      </c>
      <c r="I79" s="9">
        <v>894.76</v>
      </c>
      <c r="J79" s="4" t="str">
        <f>PROPER(Table14[[#This Row],[Customer_Type]])</f>
        <v>New</v>
      </c>
      <c r="K79" s="13">
        <f>IF(ISBLANK(Table14[[#This Row],[Discount]]),MEDIAN(Table14[Discount]),Table14[[#This Row],[Discount]])</f>
        <v>0.21</v>
      </c>
      <c r="L79" s="4" t="s">
        <v>17</v>
      </c>
      <c r="M79" s="4" t="s">
        <v>22</v>
      </c>
    </row>
    <row r="80" spans="1:13" x14ac:dyDescent="0.3">
      <c r="A80">
        <v>1302</v>
      </c>
      <c r="B80" s="1">
        <v>45315</v>
      </c>
      <c r="C80" s="4" t="str">
        <f>IF(ISBLANK(Table14[[#This Row],[Sales_Rep]]),"Unknown",Table14[[#This Row],[Sales_Rep]])</f>
        <v>David</v>
      </c>
      <c r="D80" s="4" t="str">
        <f>PROPER(Table14[[#This Row],[Region]])</f>
        <v>West</v>
      </c>
      <c r="E80" s="9">
        <f>IF(ISBLANK(Table14[[#This Row],[Sales_Amount]]),MEDIAN(Table14[Sales_Amount]),Table14[[#This Row],[Sales_Amount]])</f>
        <v>102265.87</v>
      </c>
      <c r="F80" s="11">
        <f>IF(ISBLANK(Table14[[#This Row],[Quantity_Sold]]),MEDIAN(Table14[Quantity_Sold]),Table14[[#This Row],[Quantity_Sold]])</f>
        <v>33</v>
      </c>
      <c r="G80" s="4" t="str">
        <f>TRIM(Table14[[#This Row],[Product_Category]])</f>
        <v>Furniture</v>
      </c>
      <c r="H80" s="9">
        <v>2323.16</v>
      </c>
      <c r="I80" s="9">
        <v>3162.21</v>
      </c>
      <c r="J80" s="4" t="str">
        <f>PROPER(Table14[[#This Row],[Customer_Type]])</f>
        <v>New</v>
      </c>
      <c r="K80" s="13">
        <f>IF(ISBLANK(Table14[[#This Row],[Discount]]),MEDIAN(Table14[Discount]),Table14[[#This Row],[Discount]])</f>
        <v>0.02</v>
      </c>
      <c r="L80" s="4" t="s">
        <v>31</v>
      </c>
      <c r="M80" s="4" t="s">
        <v>18</v>
      </c>
    </row>
    <row r="81" spans="1:13" x14ac:dyDescent="0.3">
      <c r="A81">
        <v>1148</v>
      </c>
      <c r="B81" s="1">
        <v>45217</v>
      </c>
      <c r="C81" s="4" t="str">
        <f>IF(ISBLANK(Table14[[#This Row],[Sales_Rep]]),"Unknown",Table14[[#This Row],[Sales_Rep]])</f>
        <v>Unknown</v>
      </c>
      <c r="D81" s="4" t="str">
        <f>PROPER(Table14[[#This Row],[Region]])</f>
        <v>North</v>
      </c>
      <c r="E81" s="9">
        <f>IF(ISBLANK(Table14[[#This Row],[Sales_Amount]]),MEDIAN(Table14[Sales_Amount]),Table14[[#This Row],[Sales_Amount]])</f>
        <v>121832.4</v>
      </c>
      <c r="F81" s="11">
        <f>IF(ISBLANK(Table14[[#This Row],[Quantity_Sold]]),MEDIAN(Table14[Quantity_Sold]),Table14[[#This Row],[Quantity_Sold]])</f>
        <v>50</v>
      </c>
      <c r="G81" s="4" t="str">
        <f>TRIM(Table14[[#This Row],[Product_Category]])</f>
        <v>Clothing</v>
      </c>
      <c r="H81" s="9">
        <v>2346.5100000000002</v>
      </c>
      <c r="I81" s="9">
        <v>3045.81</v>
      </c>
      <c r="J81" s="4" t="str">
        <f>PROPER(Table14[[#This Row],[Customer_Type]])</f>
        <v>New</v>
      </c>
      <c r="K81" s="13">
        <f>IF(ISBLANK(Table14[[#This Row],[Discount]]),MEDIAN(Table14[Discount]),Table14[[#This Row],[Discount]])</f>
        <v>0.2</v>
      </c>
      <c r="L81" s="4" t="s">
        <v>17</v>
      </c>
      <c r="M81" s="4" t="s">
        <v>18</v>
      </c>
    </row>
    <row r="82" spans="1:13" x14ac:dyDescent="0.3">
      <c r="A82">
        <v>1197</v>
      </c>
      <c r="B82" s="1">
        <v>45037</v>
      </c>
      <c r="C82" s="4" t="str">
        <f>IF(ISBLANK(Table14[[#This Row],[Sales_Rep]]),"Unknown",Table14[[#This Row],[Sales_Rep]])</f>
        <v>Eve</v>
      </c>
      <c r="D82" s="4" t="str">
        <f>PROPER(Table14[[#This Row],[Region]])</f>
        <v>North</v>
      </c>
      <c r="E82" s="9">
        <f>IF(ISBLANK(Table14[[#This Row],[Sales_Amount]]),MEDIAN(Table14[Sales_Amount]),Table14[[#This Row],[Sales_Amount]])</f>
        <v>64521.8</v>
      </c>
      <c r="F82" s="11">
        <f>IF(ISBLANK(Table14[[#This Row],[Quantity_Sold]]),MEDIAN(Table14[Quantity_Sold]),Table14[[#This Row],[Quantity_Sold]])</f>
        <v>38</v>
      </c>
      <c r="G82" s="4" t="str">
        <f>TRIM(Table14[[#This Row],[Product_Category]])</f>
        <v>Furniture</v>
      </c>
      <c r="H82" s="9">
        <v>1623.03</v>
      </c>
      <c r="I82" s="9">
        <v>1907.8</v>
      </c>
      <c r="J82" s="4" t="str">
        <f>PROPER(Table14[[#This Row],[Customer_Type]])</f>
        <v>Returning</v>
      </c>
      <c r="K82" s="13">
        <f>IF(ISBLANK(Table14[[#This Row],[Discount]]),MEDIAN(Table14[Discount]),Table14[[#This Row],[Discount]])</f>
        <v>0.11</v>
      </c>
      <c r="L82" s="4" t="s">
        <v>31</v>
      </c>
      <c r="M82" s="4" t="s">
        <v>18</v>
      </c>
    </row>
    <row r="83" spans="1:13" x14ac:dyDescent="0.3">
      <c r="A83">
        <v>1159</v>
      </c>
      <c r="B83" s="1">
        <v>45130</v>
      </c>
      <c r="C83" s="4" t="str">
        <f>IF(ISBLANK(Table14[[#This Row],[Sales_Rep]]),"Unknown",Table14[[#This Row],[Sales_Rep]])</f>
        <v>Alice</v>
      </c>
      <c r="D83" s="4" t="str">
        <f>PROPER(Table14[[#This Row],[Region]])</f>
        <v>South</v>
      </c>
      <c r="E83" s="9">
        <f>IF(ISBLANK(Table14[[#This Row],[Sales_Amount]]),MEDIAN(Table14[Sales_Amount]),Table14[[#This Row],[Sales_Amount]])</f>
        <v>19436.73</v>
      </c>
      <c r="F83" s="11">
        <f>IF(ISBLANK(Table14[[#This Row],[Quantity_Sold]]),MEDIAN(Table14[Quantity_Sold]),Table14[[#This Row],[Quantity_Sold]])</f>
        <v>48</v>
      </c>
      <c r="G83" s="4" t="str">
        <f>TRIM(Table14[[#This Row],[Product_Category]])</f>
        <v>Food</v>
      </c>
      <c r="H83" s="9">
        <v>305.69</v>
      </c>
      <c r="I83" s="9">
        <v>444.98</v>
      </c>
      <c r="J83" s="4" t="str">
        <f>PROPER(Table14[[#This Row],[Customer_Type]])</f>
        <v>Returning</v>
      </c>
      <c r="K83" s="13">
        <f>IF(ISBLANK(Table14[[#This Row],[Discount]]),MEDIAN(Table14[Discount]),Table14[[#This Row],[Discount]])</f>
        <v>0.09</v>
      </c>
      <c r="L83" s="4" t="s">
        <v>17</v>
      </c>
      <c r="M83" s="4" t="s">
        <v>18</v>
      </c>
    </row>
    <row r="84" spans="1:13" x14ac:dyDescent="0.3">
      <c r="A84">
        <v>1110</v>
      </c>
      <c r="B84" s="1">
        <v>45507</v>
      </c>
      <c r="C84" s="4" t="str">
        <f>IF(ISBLANK(Table14[[#This Row],[Sales_Rep]]),"Unknown",Table14[[#This Row],[Sales_Rep]])</f>
        <v>Eve</v>
      </c>
      <c r="D84" s="4" t="str">
        <f>PROPER(Table14[[#This Row],[Region]])</f>
        <v>North</v>
      </c>
      <c r="E84" s="9">
        <f>IF(ISBLANK(Table14[[#This Row],[Sales_Amount]]),MEDIAN(Table14[Sales_Amount]),Table14[[#This Row],[Sales_Amount]])</f>
        <v>20761.68</v>
      </c>
      <c r="F84" s="11">
        <f>IF(ISBLANK(Table14[[#This Row],[Quantity_Sold]]),MEDIAN(Table14[Quantity_Sold]),Table14[[#This Row],[Quantity_Sold]])</f>
        <v>7</v>
      </c>
      <c r="G84" s="4" t="str">
        <f>TRIM(Table14[[#This Row],[Product_Category]])</f>
        <v>Food</v>
      </c>
      <c r="H84" s="9">
        <v>2437.0500000000002</v>
      </c>
      <c r="I84" s="9">
        <v>3155.27</v>
      </c>
      <c r="J84" s="4" t="str">
        <f>PROPER(Table14[[#This Row],[Customer_Type]])</f>
        <v>Returning</v>
      </c>
      <c r="K84" s="13">
        <f>IF(ISBLANK(Table14[[#This Row],[Discount]]),MEDIAN(Table14[Discount]),Table14[[#This Row],[Discount]])</f>
        <v>0.06</v>
      </c>
      <c r="L84" s="4" t="s">
        <v>26</v>
      </c>
      <c r="M84" s="4" t="s">
        <v>22</v>
      </c>
    </row>
    <row r="85" spans="1:13" x14ac:dyDescent="0.3">
      <c r="A85">
        <v>1154</v>
      </c>
      <c r="B85" s="1">
        <v>45274</v>
      </c>
      <c r="C85" s="4" t="str">
        <f>IF(ISBLANK(Table14[[#This Row],[Sales_Rep]]),"Unknown",Table14[[#This Row],[Sales_Rep]])</f>
        <v>Eve</v>
      </c>
      <c r="D85" s="4" t="str">
        <f>PROPER(Table14[[#This Row],[Region]])</f>
        <v>North</v>
      </c>
      <c r="E85" s="9">
        <f>IF(ISBLANK(Table14[[#This Row],[Sales_Amount]]),MEDIAN(Table14[Sales_Amount]),Table14[[#This Row],[Sales_Amount]])</f>
        <v>203247.37</v>
      </c>
      <c r="F85" s="11">
        <f>IF(ISBLANK(Table14[[#This Row],[Quantity_Sold]]),MEDIAN(Table14[Quantity_Sold]),Table14[[#This Row],[Quantity_Sold]])</f>
        <v>49</v>
      </c>
      <c r="G85" s="4" t="str">
        <f>TRIM(Table14[[#This Row],[Product_Category]])</f>
        <v>Clothing</v>
      </c>
      <c r="H85" s="9">
        <v>4172.68</v>
      </c>
      <c r="I85" s="9">
        <v>5760.98</v>
      </c>
      <c r="J85" s="4" t="str">
        <f>PROPER(Table14[[#This Row],[Customer_Type]])</f>
        <v>Returning</v>
      </c>
      <c r="K85" s="13">
        <f>IF(ISBLANK(Table14[[#This Row],[Discount]]),MEDIAN(Table14[Discount]),Table14[[#This Row],[Discount]])</f>
        <v>0.28000000000000003</v>
      </c>
      <c r="L85" s="4" t="s">
        <v>26</v>
      </c>
      <c r="M85" s="4" t="s">
        <v>18</v>
      </c>
    </row>
    <row r="86" spans="1:13" x14ac:dyDescent="0.3">
      <c r="A86">
        <v>1490</v>
      </c>
      <c r="B86" s="1">
        <v>45321</v>
      </c>
      <c r="C86" s="4" t="str">
        <f>IF(ISBLANK(Table14[[#This Row],[Sales_Rep]]),"Unknown",Table14[[#This Row],[Sales_Rep]])</f>
        <v>Alice</v>
      </c>
      <c r="D86" s="4" t="str">
        <f>PROPER(Table14[[#This Row],[Region]])</f>
        <v>West</v>
      </c>
      <c r="E86" s="9">
        <f>IF(ISBLANK(Table14[[#This Row],[Sales_Amount]]),MEDIAN(Table14[Sales_Amount]),Table14[[#This Row],[Sales_Amount]])</f>
        <v>50770.89</v>
      </c>
      <c r="F86" s="11">
        <f>IF(ISBLANK(Table14[[#This Row],[Quantity_Sold]]),MEDIAN(Table14[Quantity_Sold]),Table14[[#This Row],[Quantity_Sold]])</f>
        <v>27</v>
      </c>
      <c r="G86" s="4" t="str">
        <f>TRIM(Table14[[#This Row],[Product_Category]])</f>
        <v>Food</v>
      </c>
      <c r="H86" s="9">
        <v>4796.5600000000004</v>
      </c>
      <c r="I86" s="9">
        <v>6882.36</v>
      </c>
      <c r="J86" s="4" t="str">
        <f>PROPER(Table14[[#This Row],[Customer_Type]])</f>
        <v>Returning</v>
      </c>
      <c r="K86" s="13">
        <f>IF(ISBLANK(Table14[[#This Row],[Discount]]),MEDIAN(Table14[Discount]),Table14[[#This Row],[Discount]])</f>
        <v>0.3</v>
      </c>
      <c r="L86" s="4" t="s">
        <v>26</v>
      </c>
      <c r="M86" s="4" t="s">
        <v>22</v>
      </c>
    </row>
    <row r="87" spans="1:13" x14ac:dyDescent="0.3">
      <c r="A87">
        <v>1224</v>
      </c>
      <c r="B87" s="1">
        <v>44985</v>
      </c>
      <c r="C87" s="4" t="str">
        <f>IF(ISBLANK(Table14[[#This Row],[Sales_Rep]]),"Unknown",Table14[[#This Row],[Sales_Rep]])</f>
        <v>Alice</v>
      </c>
      <c r="D87" s="4" t="str">
        <f>PROPER(Table14[[#This Row],[Region]])</f>
        <v>East</v>
      </c>
      <c r="E87" s="9">
        <f>IF(ISBLANK(Table14[[#This Row],[Sales_Amount]]),MEDIAN(Table14[Sales_Amount]),Table14[[#This Row],[Sales_Amount]])</f>
        <v>50770.89</v>
      </c>
      <c r="F87" s="11">
        <f>IF(ISBLANK(Table14[[#This Row],[Quantity_Sold]]),MEDIAN(Table14[Quantity_Sold]),Table14[[#This Row],[Quantity_Sold]])</f>
        <v>46</v>
      </c>
      <c r="G87" s="4" t="str">
        <f>TRIM(Table14[[#This Row],[Product_Category]])</f>
        <v>Clothing</v>
      </c>
      <c r="H87" s="9">
        <v>830</v>
      </c>
      <c r="I87" s="9">
        <v>1026.55</v>
      </c>
      <c r="J87" s="4" t="str">
        <f>PROPER(Table14[[#This Row],[Customer_Type]])</f>
        <v>Returning</v>
      </c>
      <c r="K87" s="13">
        <f>IF(ISBLANK(Table14[[#This Row],[Discount]]),MEDIAN(Table14[Discount]),Table14[[#This Row],[Discount]])</f>
        <v>0.15</v>
      </c>
      <c r="L87" s="4" t="s">
        <v>31</v>
      </c>
      <c r="M87" s="4" t="s">
        <v>18</v>
      </c>
    </row>
    <row r="88" spans="1:13" x14ac:dyDescent="0.3">
      <c r="A88">
        <v>1143</v>
      </c>
      <c r="B88" s="1">
        <v>45291</v>
      </c>
      <c r="C88" s="4" t="str">
        <f>IF(ISBLANK(Table14[[#This Row],[Sales_Rep]]),"Unknown",Table14[[#This Row],[Sales_Rep]])</f>
        <v>Alice</v>
      </c>
      <c r="D88" s="4" t="str">
        <f>PROPER(Table14[[#This Row],[Region]])</f>
        <v>West</v>
      </c>
      <c r="E88" s="9">
        <f>IF(ISBLANK(Table14[[#This Row],[Sales_Amount]]),MEDIAN(Table14[Sales_Amount]),Table14[[#This Row],[Sales_Amount]])</f>
        <v>131360.78</v>
      </c>
      <c r="F88" s="11">
        <f>IF(ISBLANK(Table14[[#This Row],[Quantity_Sold]]),MEDIAN(Table14[Quantity_Sold]),Table14[[#This Row],[Quantity_Sold]])</f>
        <v>50</v>
      </c>
      <c r="G88" s="4" t="str">
        <f>TRIM(Table14[[#This Row],[Product_Category]])</f>
        <v>Furniture</v>
      </c>
      <c r="H88" s="9">
        <v>2365.38</v>
      </c>
      <c r="I88" s="9">
        <v>3165.32</v>
      </c>
      <c r="J88" s="4" t="str">
        <f>PROPER(Table14[[#This Row],[Customer_Type]])</f>
        <v>Returning</v>
      </c>
      <c r="K88" s="13">
        <f>IF(ISBLANK(Table14[[#This Row],[Discount]]),MEDIAN(Table14[Discount]),Table14[[#This Row],[Discount]])</f>
        <v>0.15</v>
      </c>
      <c r="L88" s="4" t="s">
        <v>26</v>
      </c>
      <c r="M88" s="4" t="s">
        <v>18</v>
      </c>
    </row>
    <row r="89" spans="1:13" x14ac:dyDescent="0.3">
      <c r="A89">
        <v>1431</v>
      </c>
      <c r="B89" s="1">
        <v>45377</v>
      </c>
      <c r="C89" s="4" t="str">
        <f>IF(ISBLANK(Table14[[#This Row],[Sales_Rep]]),"Unknown",Table14[[#This Row],[Sales_Rep]])</f>
        <v>Alice</v>
      </c>
      <c r="D89" s="4" t="str">
        <f>PROPER(Table14[[#This Row],[Region]])</f>
        <v>North</v>
      </c>
      <c r="E89" s="9">
        <f>IF(ISBLANK(Table14[[#This Row],[Sales_Amount]]),MEDIAN(Table14[Sales_Amount]),Table14[[#This Row],[Sales_Amount]])</f>
        <v>84527.35</v>
      </c>
      <c r="F89" s="11">
        <f>IF(ISBLANK(Table14[[#This Row],[Quantity_Sold]]),MEDIAN(Table14[Quantity_Sold]),Table14[[#This Row],[Quantity_Sold]])</f>
        <v>21</v>
      </c>
      <c r="G89" s="4" t="str">
        <f>TRIM(Table14[[#This Row],[Product_Category]])</f>
        <v>Food</v>
      </c>
      <c r="H89" s="9">
        <v>3763.71</v>
      </c>
      <c r="I89" s="9">
        <v>4236.96</v>
      </c>
      <c r="J89" s="4" t="str">
        <f>PROPER(Table14[[#This Row],[Customer_Type]])</f>
        <v>Returning</v>
      </c>
      <c r="K89" s="13">
        <f>IF(ISBLANK(Table14[[#This Row],[Discount]]),MEDIAN(Table14[Discount]),Table14[[#This Row],[Discount]])</f>
        <v>0.05</v>
      </c>
      <c r="L89" s="4" t="s">
        <v>26</v>
      </c>
      <c r="M89" s="4" t="s">
        <v>18</v>
      </c>
    </row>
    <row r="90" spans="1:13" x14ac:dyDescent="0.3">
      <c r="A90">
        <v>1071</v>
      </c>
      <c r="B90" s="1">
        <v>45272</v>
      </c>
      <c r="C90" s="4" t="str">
        <f>IF(ISBLANK(Table14[[#This Row],[Sales_Rep]]),"Unknown",Table14[[#This Row],[Sales_Rep]])</f>
        <v>David</v>
      </c>
      <c r="D90" s="4" t="str">
        <f>PROPER(Table14[[#This Row],[Region]])</f>
        <v>West</v>
      </c>
      <c r="E90" s="9">
        <f>IF(ISBLANK(Table14[[#This Row],[Sales_Amount]]),MEDIAN(Table14[Sales_Amount]),Table14[[#This Row],[Sales_Amount]])</f>
        <v>9866.8799999999992</v>
      </c>
      <c r="F90" s="11">
        <f>IF(ISBLANK(Table14[[#This Row],[Quantity_Sold]]),MEDIAN(Table14[Quantity_Sold]),Table14[[#This Row],[Quantity_Sold]])</f>
        <v>12</v>
      </c>
      <c r="G90" s="4" t="str">
        <f>TRIM(Table14[[#This Row],[Product_Category]])</f>
        <v>Food</v>
      </c>
      <c r="H90" s="9">
        <v>591.86</v>
      </c>
      <c r="I90" s="9">
        <v>839.02</v>
      </c>
      <c r="J90" s="4" t="str">
        <f>PROPER(Table14[[#This Row],[Customer_Type]])</f>
        <v>New</v>
      </c>
      <c r="K90" s="13">
        <f>IF(ISBLANK(Table14[[#This Row],[Discount]]),MEDIAN(Table14[Discount]),Table14[[#This Row],[Discount]])</f>
        <v>0.02</v>
      </c>
      <c r="L90" s="4" t="s">
        <v>17</v>
      </c>
      <c r="M90" s="4" t="s">
        <v>22</v>
      </c>
    </row>
    <row r="91" spans="1:13" x14ac:dyDescent="0.3">
      <c r="A91">
        <v>1125</v>
      </c>
      <c r="B91" s="1">
        <v>45418</v>
      </c>
      <c r="C91" s="4" t="str">
        <f>IF(ISBLANK(Table14[[#This Row],[Sales_Rep]]),"Unknown",Table14[[#This Row],[Sales_Rep]])</f>
        <v>Charlie</v>
      </c>
      <c r="D91" s="4" t="str">
        <f>PROPER(Table14[[#This Row],[Region]])</f>
        <v>East</v>
      </c>
      <c r="E91" s="9">
        <f>IF(ISBLANK(Table14[[#This Row],[Sales_Amount]]),MEDIAN(Table14[Sales_Amount]),Table14[[#This Row],[Sales_Amount]])</f>
        <v>72239.759999999995</v>
      </c>
      <c r="F91" s="11">
        <f>IF(ISBLANK(Table14[[#This Row],[Quantity_Sold]]),MEDIAN(Table14[Quantity_Sold]),Table14[[#This Row],[Quantity_Sold]])</f>
        <v>15</v>
      </c>
      <c r="G91" s="4" t="str">
        <f>TRIM(Table14[[#This Row],[Product_Category]])</f>
        <v>Clothing</v>
      </c>
      <c r="H91" s="9">
        <v>4919.18</v>
      </c>
      <c r="I91" s="9">
        <v>5802.39</v>
      </c>
      <c r="J91" s="4" t="str">
        <f>PROPER(Table14[[#This Row],[Customer_Type]])</f>
        <v>Returning</v>
      </c>
      <c r="K91" s="13">
        <f>IF(ISBLANK(Table14[[#This Row],[Discount]]),MEDIAN(Table14[Discount]),Table14[[#This Row],[Discount]])</f>
        <v>0.17</v>
      </c>
      <c r="L91" s="4" t="s">
        <v>17</v>
      </c>
      <c r="M91" s="4" t="s">
        <v>18</v>
      </c>
    </row>
    <row r="92" spans="1:13" x14ac:dyDescent="0.3">
      <c r="A92">
        <v>1335</v>
      </c>
      <c r="B92" s="1">
        <v>45032</v>
      </c>
      <c r="C92" s="4" t="str">
        <f>IF(ISBLANK(Table14[[#This Row],[Sales_Rep]]),"Unknown",Table14[[#This Row],[Sales_Rep]])</f>
        <v>Charlie</v>
      </c>
      <c r="D92" s="4" t="str">
        <f>PROPER(Table14[[#This Row],[Region]])</f>
        <v>North</v>
      </c>
      <c r="E92" s="9">
        <f>IF(ISBLANK(Table14[[#This Row],[Sales_Amount]]),MEDIAN(Table14[Sales_Amount]),Table14[[#This Row],[Sales_Amount]])</f>
        <v>147801.78</v>
      </c>
      <c r="F92" s="11">
        <f>IF(ISBLANK(Table14[[#This Row],[Quantity_Sold]]),MEDIAN(Table14[Quantity_Sold]),Table14[[#This Row],[Quantity_Sold]])</f>
        <v>36</v>
      </c>
      <c r="G92" s="4" t="str">
        <f>TRIM(Table14[[#This Row],[Product_Category]])</f>
        <v>Clothing</v>
      </c>
      <c r="H92" s="9">
        <v>3898.11</v>
      </c>
      <c r="I92" s="9">
        <v>5474.14</v>
      </c>
      <c r="J92" s="4" t="str">
        <f>PROPER(Table14[[#This Row],[Customer_Type]])</f>
        <v>New</v>
      </c>
      <c r="K92" s="13">
        <f>IF(ISBLANK(Table14[[#This Row],[Discount]]),MEDIAN(Table14[Discount]),Table14[[#This Row],[Discount]])</f>
        <v>0.25</v>
      </c>
      <c r="L92" s="4" t="s">
        <v>26</v>
      </c>
      <c r="M92" s="4" t="s">
        <v>18</v>
      </c>
    </row>
    <row r="93" spans="1:13" x14ac:dyDescent="0.3">
      <c r="A93">
        <v>1258</v>
      </c>
      <c r="B93" s="1">
        <v>45526</v>
      </c>
      <c r="C93" s="4" t="str">
        <f>IF(ISBLANK(Table14[[#This Row],[Sales_Rep]]),"Unknown",Table14[[#This Row],[Sales_Rep]])</f>
        <v>Alice</v>
      </c>
      <c r="D93" s="4" t="str">
        <f>PROPER(Table14[[#This Row],[Region]])</f>
        <v>West</v>
      </c>
      <c r="E93" s="9">
        <f>IF(ISBLANK(Table14[[#This Row],[Sales_Amount]]),MEDIAN(Table14[Sales_Amount]),Table14[[#This Row],[Sales_Amount]])</f>
        <v>148353.75</v>
      </c>
      <c r="F93" s="11">
        <f>IF(ISBLANK(Table14[[#This Row],[Quantity_Sold]]),MEDIAN(Table14[Quantity_Sold]),Table14[[#This Row],[Quantity_Sold]])</f>
        <v>48</v>
      </c>
      <c r="G93" s="4" t="str">
        <f>TRIM(Table14[[#This Row],[Product_Category]])</f>
        <v>Electronics</v>
      </c>
      <c r="H93" s="9">
        <v>2408.92</v>
      </c>
      <c r="I93" s="9">
        <v>3359.46</v>
      </c>
      <c r="J93" s="4" t="str">
        <f>PROPER(Table14[[#This Row],[Customer_Type]])</f>
        <v>Returning</v>
      </c>
      <c r="K93" s="13">
        <f>IF(ISBLANK(Table14[[#This Row],[Discount]]),MEDIAN(Table14[Discount]),Table14[[#This Row],[Discount]])</f>
        <v>0.08</v>
      </c>
      <c r="L93" s="4" t="s">
        <v>31</v>
      </c>
      <c r="M93" s="4" t="s">
        <v>18</v>
      </c>
    </row>
    <row r="94" spans="1:13" x14ac:dyDescent="0.3">
      <c r="A94">
        <v>1062</v>
      </c>
      <c r="B94" s="1">
        <v>45234</v>
      </c>
      <c r="C94" s="4" t="str">
        <f>IF(ISBLANK(Table14[[#This Row],[Sales_Rep]]),"Unknown",Table14[[#This Row],[Sales_Rep]])</f>
        <v>Charlie</v>
      </c>
      <c r="D94" s="4" t="str">
        <f>PROPER(Table14[[#This Row],[Region]])</f>
        <v>South</v>
      </c>
      <c r="E94" s="9">
        <f>IF(ISBLANK(Table14[[#This Row],[Sales_Amount]]),MEDIAN(Table14[Sales_Amount]),Table14[[#This Row],[Sales_Amount]])</f>
        <v>64148.57</v>
      </c>
      <c r="F94" s="11">
        <f>IF(ISBLANK(Table14[[#This Row],[Quantity_Sold]]),MEDIAN(Table14[Quantity_Sold]),Table14[[#This Row],[Quantity_Sold]])</f>
        <v>17</v>
      </c>
      <c r="G94" s="4" t="str">
        <f>TRIM(Table14[[#This Row],[Product_Category]])</f>
        <v>Food</v>
      </c>
      <c r="H94" s="9">
        <v>3323.14</v>
      </c>
      <c r="I94" s="9">
        <v>3890.15</v>
      </c>
      <c r="J94" s="4" t="str">
        <f>PROPER(Table14[[#This Row],[Customer_Type]])</f>
        <v>New</v>
      </c>
      <c r="K94" s="13">
        <f>IF(ISBLANK(Table14[[#This Row],[Discount]]),MEDIAN(Table14[Discount]),Table14[[#This Row],[Discount]])</f>
        <v>0.03</v>
      </c>
      <c r="L94" s="4" t="s">
        <v>26</v>
      </c>
      <c r="M94" s="4" t="s">
        <v>18</v>
      </c>
    </row>
    <row r="95" spans="1:13" x14ac:dyDescent="0.3">
      <c r="A95">
        <v>1477</v>
      </c>
      <c r="B95" s="1">
        <v>44997</v>
      </c>
      <c r="C95" s="4" t="str">
        <f>IF(ISBLANK(Table14[[#This Row],[Sales_Rep]]),"Unknown",Table14[[#This Row],[Sales_Rep]])</f>
        <v>Charlie</v>
      </c>
      <c r="D95" s="4" t="str">
        <f>PROPER(Table14[[#This Row],[Region]])</f>
        <v>East</v>
      </c>
      <c r="E95" s="9">
        <f>IF(ISBLANK(Table14[[#This Row],[Sales_Amount]]),MEDIAN(Table14[Sales_Amount]),Table14[[#This Row],[Sales_Amount]])</f>
        <v>62587.92</v>
      </c>
      <c r="F95" s="11">
        <f>IF(ISBLANK(Table14[[#This Row],[Quantity_Sold]]),MEDIAN(Table14[Quantity_Sold]),Table14[[#This Row],[Quantity_Sold]])</f>
        <v>14</v>
      </c>
      <c r="G95" s="4" t="str">
        <f>TRIM(Table14[[#This Row],[Product_Category]])</f>
        <v>Electronics</v>
      </c>
      <c r="H95" s="9">
        <v>4274.7700000000004</v>
      </c>
      <c r="I95" s="9">
        <v>4807.0600000000004</v>
      </c>
      <c r="J95" s="4" t="str">
        <f>PROPER(Table14[[#This Row],[Customer_Type]])</f>
        <v>Returning</v>
      </c>
      <c r="K95" s="13">
        <f>IF(ISBLANK(Table14[[#This Row],[Discount]]),MEDIAN(Table14[Discount]),Table14[[#This Row],[Discount]])</f>
        <v>7.0000000000000007E-2</v>
      </c>
      <c r="L95" s="4" t="s">
        <v>31</v>
      </c>
      <c r="M95" s="4" t="s">
        <v>22</v>
      </c>
    </row>
    <row r="96" spans="1:13" x14ac:dyDescent="0.3">
      <c r="A96">
        <v>1395</v>
      </c>
      <c r="B96" s="1">
        <v>44981</v>
      </c>
      <c r="C96" s="4" t="str">
        <f>IF(ISBLANK(Table14[[#This Row],[Sales_Rep]]),"Unknown",Table14[[#This Row],[Sales_Rep]])</f>
        <v>Alice</v>
      </c>
      <c r="D96" s="4" t="str">
        <f>PROPER(Table14[[#This Row],[Region]])</f>
        <v>South</v>
      </c>
      <c r="E96" s="9">
        <f>IF(ISBLANK(Table14[[#This Row],[Sales_Amount]]),MEDIAN(Table14[Sales_Amount]),Table14[[#This Row],[Sales_Amount]])</f>
        <v>50770.89</v>
      </c>
      <c r="F96" s="11">
        <f>IF(ISBLANK(Table14[[#This Row],[Quantity_Sold]]),MEDIAN(Table14[Quantity_Sold]),Table14[[#This Row],[Quantity_Sold]])</f>
        <v>13</v>
      </c>
      <c r="G96" s="4" t="str">
        <f>TRIM(Table14[[#This Row],[Product_Category]])</f>
        <v>Food</v>
      </c>
      <c r="H96" s="9">
        <v>3800.09</v>
      </c>
      <c r="I96" s="9">
        <v>4369.4799999999996</v>
      </c>
      <c r="J96" s="4" t="str">
        <f>PROPER(Table14[[#This Row],[Customer_Type]])</f>
        <v>New</v>
      </c>
      <c r="K96" s="13">
        <f>IF(ISBLANK(Table14[[#This Row],[Discount]]),MEDIAN(Table14[Discount]),Table14[[#This Row],[Discount]])</f>
        <v>0.21</v>
      </c>
      <c r="L96" s="4" t="s">
        <v>31</v>
      </c>
      <c r="M96" s="4" t="s">
        <v>18</v>
      </c>
    </row>
    <row r="97" spans="1:13" x14ac:dyDescent="0.3">
      <c r="A97">
        <v>1084</v>
      </c>
      <c r="B97" s="1">
        <v>45138</v>
      </c>
      <c r="C97" s="4" t="str">
        <f>IF(ISBLANK(Table14[[#This Row],[Sales_Rep]]),"Unknown",Table14[[#This Row],[Sales_Rep]])</f>
        <v>Charlie</v>
      </c>
      <c r="D97" s="4" t="str">
        <f>PROPER(Table14[[#This Row],[Region]])</f>
        <v>East</v>
      </c>
      <c r="E97" s="9">
        <f>IF(ISBLANK(Table14[[#This Row],[Sales_Amount]]),MEDIAN(Table14[Sales_Amount]),Table14[[#This Row],[Sales_Amount]])</f>
        <v>50770.89</v>
      </c>
      <c r="F97" s="11">
        <f>IF(ISBLANK(Table14[[#This Row],[Quantity_Sold]]),MEDIAN(Table14[Quantity_Sold]),Table14[[#This Row],[Quantity_Sold]])</f>
        <v>7</v>
      </c>
      <c r="G97" s="4" t="str">
        <f>TRIM(Table14[[#This Row],[Product_Category]])</f>
        <v>Food</v>
      </c>
      <c r="H97" s="9">
        <v>90.87</v>
      </c>
      <c r="I97" s="9">
        <v>132.25</v>
      </c>
      <c r="J97" s="4" t="str">
        <f>PROPER(Table14[[#This Row],[Customer_Type]])</f>
        <v>Returning</v>
      </c>
      <c r="K97" s="13">
        <f>IF(ISBLANK(Table14[[#This Row],[Discount]]),MEDIAN(Table14[Discount]),Table14[[#This Row],[Discount]])</f>
        <v>0.05</v>
      </c>
      <c r="L97" s="4" t="s">
        <v>31</v>
      </c>
      <c r="M97" s="4" t="s">
        <v>18</v>
      </c>
    </row>
    <row r="98" spans="1:13" x14ac:dyDescent="0.3">
      <c r="A98">
        <v>1017</v>
      </c>
      <c r="B98" s="1">
        <v>44987</v>
      </c>
      <c r="C98" s="4" t="str">
        <f>IF(ISBLANK(Table14[[#This Row],[Sales_Rep]]),"Unknown",Table14[[#This Row],[Sales_Rep]])</f>
        <v>Eve</v>
      </c>
      <c r="D98" s="4" t="str">
        <f>PROPER(Table14[[#This Row],[Region]])</f>
        <v>West</v>
      </c>
      <c r="E98" s="9">
        <f>IF(ISBLANK(Table14[[#This Row],[Sales_Amount]]),MEDIAN(Table14[Sales_Amount]),Table14[[#This Row],[Sales_Amount]])</f>
        <v>116881.32</v>
      </c>
      <c r="F98" s="11">
        <f>IF(ISBLANK(Table14[[#This Row],[Quantity_Sold]]),MEDIAN(Table14[Quantity_Sold]),Table14[[#This Row],[Quantity_Sold]])</f>
        <v>34</v>
      </c>
      <c r="G98" s="4" t="str">
        <f>TRIM(Table14[[#This Row],[Product_Category]])</f>
        <v>Furniture</v>
      </c>
      <c r="H98" s="9">
        <v>4168.2299999999996</v>
      </c>
      <c r="I98" s="9">
        <v>4910.9799999999996</v>
      </c>
      <c r="J98" s="4" t="str">
        <f>PROPER(Table14[[#This Row],[Customer_Type]])</f>
        <v>Returning</v>
      </c>
      <c r="K98" s="13">
        <f>IF(ISBLANK(Table14[[#This Row],[Discount]]),MEDIAN(Table14[Discount]),Table14[[#This Row],[Discount]])</f>
        <v>0.3</v>
      </c>
      <c r="L98" s="4" t="s">
        <v>31</v>
      </c>
      <c r="M98" s="4" t="s">
        <v>18</v>
      </c>
    </row>
    <row r="99" spans="1:13" x14ac:dyDescent="0.3">
      <c r="A99">
        <v>1033</v>
      </c>
      <c r="B99" s="1">
        <v>45393</v>
      </c>
      <c r="C99" s="4" t="str">
        <f>IF(ISBLANK(Table14[[#This Row],[Sales_Rep]]),"Unknown",Table14[[#This Row],[Sales_Rep]])</f>
        <v>Bob</v>
      </c>
      <c r="D99" s="4" t="str">
        <f>PROPER(Table14[[#This Row],[Region]])</f>
        <v>West</v>
      </c>
      <c r="E99" s="9">
        <f>IF(ISBLANK(Table14[[#This Row],[Sales_Amount]]),MEDIAN(Table14[Sales_Amount]),Table14[[#This Row],[Sales_Amount]])</f>
        <v>170058.7</v>
      </c>
      <c r="F99" s="11">
        <f>IF(ISBLANK(Table14[[#This Row],[Quantity_Sold]]),MEDIAN(Table14[Quantity_Sold]),Table14[[#This Row],[Quantity_Sold]])</f>
        <v>37</v>
      </c>
      <c r="G99" s="4" t="str">
        <f>TRIM(Table14[[#This Row],[Product_Category]])</f>
        <v>Electronics</v>
      </c>
      <c r="H99" s="9">
        <v>3929.13</v>
      </c>
      <c r="I99" s="9">
        <v>5892.54</v>
      </c>
      <c r="J99" s="4" t="str">
        <f>PROPER(Table14[[#This Row],[Customer_Type]])</f>
        <v>New</v>
      </c>
      <c r="K99" s="13">
        <f>IF(ISBLANK(Table14[[#This Row],[Discount]]),MEDIAN(Table14[Discount]),Table14[[#This Row],[Discount]])</f>
        <v>0.22</v>
      </c>
      <c r="L99" s="4" t="s">
        <v>17</v>
      </c>
      <c r="M99" s="4" t="s">
        <v>22</v>
      </c>
    </row>
    <row r="100" spans="1:13" x14ac:dyDescent="0.3">
      <c r="A100">
        <v>1480</v>
      </c>
      <c r="B100" s="1">
        <v>45435</v>
      </c>
      <c r="C100" s="4" t="str">
        <f>IF(ISBLANK(Table14[[#This Row],[Sales_Rep]]),"Unknown",Table14[[#This Row],[Sales_Rep]])</f>
        <v>Bob</v>
      </c>
      <c r="D100" s="4" t="str">
        <f>PROPER(Table14[[#This Row],[Region]])</f>
        <v>North</v>
      </c>
      <c r="E100" s="9">
        <f>IF(ISBLANK(Table14[[#This Row],[Sales_Amount]]),MEDIAN(Table14[Sales_Amount]),Table14[[#This Row],[Sales_Amount]])</f>
        <v>83318.19</v>
      </c>
      <c r="F100" s="11">
        <f>IF(ISBLANK(Table14[[#This Row],[Quantity_Sold]]),MEDIAN(Table14[Quantity_Sold]),Table14[[#This Row],[Quantity_Sold]])</f>
        <v>22</v>
      </c>
      <c r="G100" s="4" t="str">
        <f>TRIM(Table14[[#This Row],[Product_Category]])</f>
        <v>Furniture</v>
      </c>
      <c r="H100" s="9">
        <v>3649.13</v>
      </c>
      <c r="I100" s="9">
        <v>4508.5600000000004</v>
      </c>
      <c r="J100" s="4" t="str">
        <f>PROPER(Table14[[#This Row],[Customer_Type]])</f>
        <v>New</v>
      </c>
      <c r="K100" s="13">
        <f>IF(ISBLANK(Table14[[#This Row],[Discount]]),MEDIAN(Table14[Discount]),Table14[[#This Row],[Discount]])</f>
        <v>0.16</v>
      </c>
      <c r="L100" s="4" t="s">
        <v>17</v>
      </c>
      <c r="M100" s="4" t="s">
        <v>22</v>
      </c>
    </row>
    <row r="101" spans="1:13" x14ac:dyDescent="0.3">
      <c r="A101">
        <v>1399</v>
      </c>
      <c r="B101" s="1">
        <v>45436</v>
      </c>
      <c r="C101" s="4" t="str">
        <f>IF(ISBLANK(Table14[[#This Row],[Sales_Rep]]),"Unknown",Table14[[#This Row],[Sales_Rep]])</f>
        <v>Alice</v>
      </c>
      <c r="D101" s="4" t="str">
        <f>PROPER(Table14[[#This Row],[Region]])</f>
        <v>South</v>
      </c>
      <c r="E101" s="9">
        <f>IF(ISBLANK(Table14[[#This Row],[Sales_Amount]]),MEDIAN(Table14[Sales_Amount]),Table14[[#This Row],[Sales_Amount]])</f>
        <v>28485.759999999998</v>
      </c>
      <c r="F101" s="11">
        <f>IF(ISBLANK(Table14[[#This Row],[Quantity_Sold]]),MEDIAN(Table14[Quantity_Sold]),Table14[[#This Row],[Quantity_Sold]])</f>
        <v>8</v>
      </c>
      <c r="G101" s="4" t="str">
        <f>TRIM(Table14[[#This Row],[Product_Category]])</f>
        <v>Electronics</v>
      </c>
      <c r="H101" s="9">
        <v>3829.33</v>
      </c>
      <c r="I101" s="9">
        <v>4507.24</v>
      </c>
      <c r="J101" s="4" t="str">
        <f>PROPER(Table14[[#This Row],[Customer_Type]])</f>
        <v>Returning</v>
      </c>
      <c r="K101" s="13">
        <f>IF(ISBLANK(Table14[[#This Row],[Discount]]),MEDIAN(Table14[Discount]),Table14[[#This Row],[Discount]])</f>
        <v>0.21</v>
      </c>
      <c r="L101" s="4" t="s">
        <v>17</v>
      </c>
      <c r="M101" s="4" t="s">
        <v>22</v>
      </c>
    </row>
    <row r="102" spans="1:13" x14ac:dyDescent="0.3">
      <c r="A102">
        <v>1132</v>
      </c>
      <c r="B102" s="1">
        <v>45405</v>
      </c>
      <c r="C102" s="4" t="str">
        <f>IF(ISBLANK(Table14[[#This Row],[Sales_Rep]]),"Unknown",Table14[[#This Row],[Sales_Rep]])</f>
        <v>David</v>
      </c>
      <c r="D102" s="4" t="str">
        <f>PROPER(Table14[[#This Row],[Region]])</f>
        <v>West</v>
      </c>
      <c r="E102" s="9">
        <f>IF(ISBLANK(Table14[[#This Row],[Sales_Amount]]),MEDIAN(Table14[Sales_Amount]),Table14[[#This Row],[Sales_Amount]])</f>
        <v>1670.13</v>
      </c>
      <c r="F102" s="11">
        <f>IF(ISBLANK(Table14[[#This Row],[Quantity_Sold]]),MEDIAN(Table14[Quantity_Sold]),Table14[[#This Row],[Quantity_Sold]])</f>
        <v>25</v>
      </c>
      <c r="G102" s="4" t="str">
        <f>TRIM(Table14[[#This Row],[Product_Category]])</f>
        <v>Electronics</v>
      </c>
      <c r="H102" s="9">
        <v>649.26</v>
      </c>
      <c r="I102" s="9">
        <v>907.68</v>
      </c>
      <c r="J102" s="4" t="str">
        <f>PROPER(Table14[[#This Row],[Customer_Type]])</f>
        <v>Returning</v>
      </c>
      <c r="K102" s="13">
        <f>IF(ISBLANK(Table14[[#This Row],[Discount]]),MEDIAN(Table14[Discount]),Table14[[#This Row],[Discount]])</f>
        <v>0.08</v>
      </c>
      <c r="L102" s="4" t="s">
        <v>31</v>
      </c>
      <c r="M102" s="4" t="s">
        <v>22</v>
      </c>
    </row>
    <row r="103" spans="1:13" x14ac:dyDescent="0.3">
      <c r="A103">
        <v>1289</v>
      </c>
      <c r="B103" s="1">
        <v>45466</v>
      </c>
      <c r="C103" s="4" t="str">
        <f>IF(ISBLANK(Table14[[#This Row],[Sales_Rep]]),"Unknown",Table14[[#This Row],[Sales_Rep]])</f>
        <v>Alice</v>
      </c>
      <c r="D103" s="4" t="str">
        <f>PROPER(Table14[[#This Row],[Region]])</f>
        <v>North</v>
      </c>
      <c r="E103" s="9">
        <f>IF(ISBLANK(Table14[[#This Row],[Sales_Amount]]),MEDIAN(Table14[Sales_Amount]),Table14[[#This Row],[Sales_Amount]])</f>
        <v>4147.5200000000004</v>
      </c>
      <c r="F103" s="11">
        <f>IF(ISBLANK(Table14[[#This Row],[Quantity_Sold]]),MEDIAN(Table14[Quantity_Sold]),Table14[[#This Row],[Quantity_Sold]])</f>
        <v>14</v>
      </c>
      <c r="G103" s="4" t="str">
        <f>TRIM(Table14[[#This Row],[Product_Category]])</f>
        <v>Food</v>
      </c>
      <c r="H103" s="9">
        <v>347.04</v>
      </c>
      <c r="I103" s="9">
        <v>400.34</v>
      </c>
      <c r="J103" s="4" t="str">
        <f>PROPER(Table14[[#This Row],[Customer_Type]])</f>
        <v>Returning</v>
      </c>
      <c r="K103" s="13">
        <f>IF(ISBLANK(Table14[[#This Row],[Discount]]),MEDIAN(Table14[Discount]),Table14[[#This Row],[Discount]])</f>
        <v>0.26</v>
      </c>
      <c r="L103" s="4" t="s">
        <v>17</v>
      </c>
      <c r="M103" s="4" t="s">
        <v>18</v>
      </c>
    </row>
    <row r="104" spans="1:13" x14ac:dyDescent="0.3">
      <c r="A104">
        <v>1168</v>
      </c>
      <c r="B104" s="1">
        <v>45259</v>
      </c>
      <c r="C104" s="4" t="str">
        <f>IF(ISBLANK(Table14[[#This Row],[Sales_Rep]]),"Unknown",Table14[[#This Row],[Sales_Rep]])</f>
        <v>David</v>
      </c>
      <c r="D104" s="4" t="str">
        <f>PROPER(Table14[[#This Row],[Region]])</f>
        <v>South</v>
      </c>
      <c r="E104" s="9">
        <f>IF(ISBLANK(Table14[[#This Row],[Sales_Amount]]),MEDIAN(Table14[Sales_Amount]),Table14[[#This Row],[Sales_Amount]])</f>
        <v>5424.56</v>
      </c>
      <c r="F104" s="11">
        <f>IF(ISBLANK(Table14[[#This Row],[Quantity_Sold]]),MEDIAN(Table14[Quantity_Sold]),Table14[[#This Row],[Quantity_Sold]])</f>
        <v>7</v>
      </c>
      <c r="G104" s="4" t="str">
        <f>TRIM(Table14[[#This Row],[Product_Category]])</f>
        <v>Clothing</v>
      </c>
      <c r="H104" s="9">
        <v>937.19</v>
      </c>
      <c r="I104" s="9">
        <v>1033.25</v>
      </c>
      <c r="J104" s="4" t="str">
        <f>PROPER(Table14[[#This Row],[Customer_Type]])</f>
        <v>Returning</v>
      </c>
      <c r="K104" s="13">
        <f>IF(ISBLANK(Table14[[#This Row],[Discount]]),MEDIAN(Table14[Discount]),Table14[[#This Row],[Discount]])</f>
        <v>0.15</v>
      </c>
      <c r="L104" s="4" t="s">
        <v>26</v>
      </c>
      <c r="M104" s="4" t="s">
        <v>22</v>
      </c>
    </row>
    <row r="105" spans="1:13" x14ac:dyDescent="0.3">
      <c r="A105">
        <v>1143</v>
      </c>
      <c r="B105" s="1">
        <v>45210</v>
      </c>
      <c r="C105" s="4" t="str">
        <f>IF(ISBLANK(Table14[[#This Row],[Sales_Rep]]),"Unknown",Table14[[#This Row],[Sales_Rep]])</f>
        <v>Bob</v>
      </c>
      <c r="D105" s="4" t="str">
        <f>PROPER(Table14[[#This Row],[Region]])</f>
        <v>East</v>
      </c>
      <c r="E105" s="9">
        <f>IF(ISBLANK(Table14[[#This Row],[Sales_Amount]]),MEDIAN(Table14[Sales_Amount]),Table14[[#This Row],[Sales_Amount]])</f>
        <v>36806.26</v>
      </c>
      <c r="F105" s="11">
        <f>IF(ISBLANK(Table14[[#This Row],[Quantity_Sold]]),MEDIAN(Table14[Quantity_Sold]),Table14[[#This Row],[Quantity_Sold]])</f>
        <v>8</v>
      </c>
      <c r="G105" s="4" t="str">
        <f>TRIM(Table14[[#This Row],[Product_Category]])</f>
        <v>Clothing</v>
      </c>
      <c r="H105" s="9">
        <v>4057</v>
      </c>
      <c r="I105" s="9">
        <v>4894.45</v>
      </c>
      <c r="J105" s="4" t="str">
        <f>PROPER(Table14[[#This Row],[Customer_Type]])</f>
        <v>Returning</v>
      </c>
      <c r="K105" s="13">
        <f>IF(ISBLANK(Table14[[#This Row],[Discount]]),MEDIAN(Table14[Discount]),Table14[[#This Row],[Discount]])</f>
        <v>0.06</v>
      </c>
      <c r="L105" s="4" t="s">
        <v>31</v>
      </c>
      <c r="M105" s="4" t="s">
        <v>18</v>
      </c>
    </row>
    <row r="106" spans="1:13" x14ac:dyDescent="0.3">
      <c r="A106">
        <v>1196</v>
      </c>
      <c r="B106" s="1">
        <v>44946</v>
      </c>
      <c r="C106" s="4" t="str">
        <f>IF(ISBLANK(Table14[[#This Row],[Sales_Rep]]),"Unknown",Table14[[#This Row],[Sales_Rep]])</f>
        <v>Alice</v>
      </c>
      <c r="D106" s="4" t="str">
        <f>PROPER(Table14[[#This Row],[Region]])</f>
        <v>East</v>
      </c>
      <c r="E106" s="9">
        <f>IF(ISBLANK(Table14[[#This Row],[Sales_Amount]]),MEDIAN(Table14[Sales_Amount]),Table14[[#This Row],[Sales_Amount]])</f>
        <v>36863.53</v>
      </c>
      <c r="F106" s="11">
        <f>IF(ISBLANK(Table14[[#This Row],[Quantity_Sold]]),MEDIAN(Table14[Quantity_Sold]),Table14[[#This Row],[Quantity_Sold]])</f>
        <v>31</v>
      </c>
      <c r="G106" s="4" t="str">
        <f>TRIM(Table14[[#This Row],[Product_Category]])</f>
        <v>Electronics</v>
      </c>
      <c r="H106" s="9">
        <v>1261.73</v>
      </c>
      <c r="I106" s="9">
        <v>1698.78</v>
      </c>
      <c r="J106" s="4" t="str">
        <f>PROPER(Table14[[#This Row],[Customer_Type]])</f>
        <v>New</v>
      </c>
      <c r="K106" s="13">
        <f>IF(ISBLANK(Table14[[#This Row],[Discount]]),MEDIAN(Table14[Discount]),Table14[[#This Row],[Discount]])</f>
        <v>0.3</v>
      </c>
      <c r="L106" s="4" t="s">
        <v>17</v>
      </c>
      <c r="M106" s="4" t="s">
        <v>22</v>
      </c>
    </row>
    <row r="107" spans="1:13" x14ac:dyDescent="0.3">
      <c r="A107">
        <v>1288</v>
      </c>
      <c r="B107" s="1">
        <v>45277</v>
      </c>
      <c r="C107" s="4" t="str">
        <f>IF(ISBLANK(Table14[[#This Row],[Sales_Rep]]),"Unknown",Table14[[#This Row],[Sales_Rep]])</f>
        <v>Eve</v>
      </c>
      <c r="D107" s="4" t="str">
        <f>PROPER(Table14[[#This Row],[Region]])</f>
        <v>East</v>
      </c>
      <c r="E107" s="9">
        <f>IF(ISBLANK(Table14[[#This Row],[Sales_Amount]]),MEDIAN(Table14[Sales_Amount]),Table14[[#This Row],[Sales_Amount]])</f>
        <v>52506.62</v>
      </c>
      <c r="F107" s="11">
        <f>IF(ISBLANK(Table14[[#This Row],[Quantity_Sold]]),MEDIAN(Table14[Quantity_Sold]),Table14[[#This Row],[Quantity_Sold]])</f>
        <v>31</v>
      </c>
      <c r="G107" s="4" t="str">
        <f>TRIM(Table14[[#This Row],[Product_Category]])</f>
        <v>Furniture</v>
      </c>
      <c r="H107" s="9">
        <v>1809.44</v>
      </c>
      <c r="I107" s="9">
        <v>2419.66</v>
      </c>
      <c r="J107" s="4" t="str">
        <f>PROPER(Table14[[#This Row],[Customer_Type]])</f>
        <v>New</v>
      </c>
      <c r="K107" s="13">
        <f>IF(ISBLANK(Table14[[#This Row],[Discount]]),MEDIAN(Table14[Discount]),Table14[[#This Row],[Discount]])</f>
        <v>0.3</v>
      </c>
      <c r="L107" s="4" t="s">
        <v>31</v>
      </c>
      <c r="M107" s="4" t="s">
        <v>18</v>
      </c>
    </row>
    <row r="108" spans="1:13" x14ac:dyDescent="0.3">
      <c r="A108">
        <v>1220</v>
      </c>
      <c r="B108" s="1">
        <v>44966</v>
      </c>
      <c r="C108" s="4" t="str">
        <f>IF(ISBLANK(Table14[[#This Row],[Sales_Rep]]),"Unknown",Table14[[#This Row],[Sales_Rep]])</f>
        <v>Charlie</v>
      </c>
      <c r="D108" s="4" t="str">
        <f>PROPER(Table14[[#This Row],[Region]])</f>
        <v>North</v>
      </c>
      <c r="E108" s="9">
        <f>IF(ISBLANK(Table14[[#This Row],[Sales_Amount]]),MEDIAN(Table14[Sales_Amount]),Table14[[#This Row],[Sales_Amount]])</f>
        <v>17957.330000000002</v>
      </c>
      <c r="F108" s="11">
        <f>IF(ISBLANK(Table14[[#This Row],[Quantity_Sold]]),MEDIAN(Table14[Quantity_Sold]),Table14[[#This Row],[Quantity_Sold]])</f>
        <v>47</v>
      </c>
      <c r="G108" s="4" t="str">
        <f>TRIM(Table14[[#This Row],[Product_Category]])</f>
        <v>Clothing</v>
      </c>
      <c r="H108" s="9">
        <v>379.39</v>
      </c>
      <c r="I108" s="9">
        <v>465.94</v>
      </c>
      <c r="J108" s="4" t="str">
        <f>PROPER(Table14[[#This Row],[Customer_Type]])</f>
        <v>Returning</v>
      </c>
      <c r="K108" s="13">
        <f>IF(ISBLANK(Table14[[#This Row],[Discount]]),MEDIAN(Table14[Discount]),Table14[[#This Row],[Discount]])</f>
        <v>0.18</v>
      </c>
      <c r="L108" s="4" t="s">
        <v>17</v>
      </c>
      <c r="M108" s="4" t="s">
        <v>22</v>
      </c>
    </row>
    <row r="109" spans="1:13" x14ac:dyDescent="0.3">
      <c r="A109">
        <v>1319</v>
      </c>
      <c r="B109" s="1">
        <v>45254</v>
      </c>
      <c r="C109" s="4" t="str">
        <f>IF(ISBLANK(Table14[[#This Row],[Sales_Rep]]),"Unknown",Table14[[#This Row],[Sales_Rep]])</f>
        <v>David</v>
      </c>
      <c r="D109" s="4" t="str">
        <f>PROPER(Table14[[#This Row],[Region]])</f>
        <v>East</v>
      </c>
      <c r="E109" s="9">
        <f>IF(ISBLANK(Table14[[#This Row],[Sales_Amount]]),MEDIAN(Table14[Sales_Amount]),Table14[[#This Row],[Sales_Amount]])</f>
        <v>42907.54</v>
      </c>
      <c r="F109" s="11">
        <f>IF(ISBLANK(Table14[[#This Row],[Quantity_Sold]]),MEDIAN(Table14[Quantity_Sold]),Table14[[#This Row],[Quantity_Sold]])</f>
        <v>42</v>
      </c>
      <c r="G109" s="4" t="str">
        <f>TRIM(Table14[[#This Row],[Product_Category]])</f>
        <v>Electronics</v>
      </c>
      <c r="H109" s="9">
        <v>930.41</v>
      </c>
      <c r="I109" s="9">
        <v>1135.1199999999999</v>
      </c>
      <c r="J109" s="4" t="str">
        <f>PROPER(Table14[[#This Row],[Customer_Type]])</f>
        <v>New</v>
      </c>
      <c r="K109" s="13">
        <f>IF(ISBLANK(Table14[[#This Row],[Discount]]),MEDIAN(Table14[Discount]),Table14[[#This Row],[Discount]])</f>
        <v>0.1</v>
      </c>
      <c r="L109" s="4" t="s">
        <v>26</v>
      </c>
      <c r="M109" s="4" t="s">
        <v>22</v>
      </c>
    </row>
    <row r="110" spans="1:13" x14ac:dyDescent="0.3">
      <c r="A110">
        <v>1278</v>
      </c>
      <c r="B110" s="1">
        <v>44986</v>
      </c>
      <c r="C110" s="4" t="str">
        <f>IF(ISBLANK(Table14[[#This Row],[Sales_Rep]]),"Unknown",Table14[[#This Row],[Sales_Rep]])</f>
        <v>Charlie</v>
      </c>
      <c r="D110" s="4" t="str">
        <f>PROPER(Table14[[#This Row],[Region]])</f>
        <v>North</v>
      </c>
      <c r="E110" s="9">
        <f>IF(ISBLANK(Table14[[#This Row],[Sales_Amount]]),MEDIAN(Table14[Sales_Amount]),Table14[[#This Row],[Sales_Amount]])</f>
        <v>173133.03</v>
      </c>
      <c r="F110" s="11">
        <f>IF(ISBLANK(Table14[[#This Row],[Quantity_Sold]]),MEDIAN(Table14[Quantity_Sold]),Table14[[#This Row],[Quantity_Sold]])</f>
        <v>36</v>
      </c>
      <c r="G110" s="4" t="str">
        <f>TRIM(Table14[[#This Row],[Product_Category]])</f>
        <v>Furniture</v>
      </c>
      <c r="H110" s="9">
        <v>4732.25</v>
      </c>
      <c r="I110" s="9">
        <v>5864.94</v>
      </c>
      <c r="J110" s="4" t="str">
        <f>PROPER(Table14[[#This Row],[Customer_Type]])</f>
        <v>Returning</v>
      </c>
      <c r="K110" s="13">
        <f>IF(ISBLANK(Table14[[#This Row],[Discount]]),MEDIAN(Table14[Discount]),Table14[[#This Row],[Discount]])</f>
        <v>0.18</v>
      </c>
      <c r="L110" s="4" t="s">
        <v>26</v>
      </c>
      <c r="M110" s="4" t="s">
        <v>18</v>
      </c>
    </row>
    <row r="111" spans="1:13" x14ac:dyDescent="0.3">
      <c r="A111">
        <v>1081</v>
      </c>
      <c r="B111" s="1">
        <v>45500</v>
      </c>
      <c r="C111" s="4" t="str">
        <f>IF(ISBLANK(Table14[[#This Row],[Sales_Rep]]),"Unknown",Table14[[#This Row],[Sales_Rep]])</f>
        <v>Charlie</v>
      </c>
      <c r="D111" s="4" t="str">
        <f>PROPER(Table14[[#This Row],[Region]])</f>
        <v>North</v>
      </c>
      <c r="E111" s="9">
        <f>IF(ISBLANK(Table14[[#This Row],[Sales_Amount]]),MEDIAN(Table14[Sales_Amount]),Table14[[#This Row],[Sales_Amount]])</f>
        <v>135678.96</v>
      </c>
      <c r="F111" s="11">
        <f>IF(ISBLANK(Table14[[#This Row],[Quantity_Sold]]),MEDIAN(Table14[Quantity_Sold]),Table14[[#This Row],[Quantity_Sold]])</f>
        <v>39</v>
      </c>
      <c r="G111" s="4" t="str">
        <f>TRIM(Table14[[#This Row],[Product_Category]])</f>
        <v>Food</v>
      </c>
      <c r="H111" s="9">
        <v>2842.26</v>
      </c>
      <c r="I111" s="9">
        <v>3908.93</v>
      </c>
      <c r="J111" s="4" t="str">
        <f>PROPER(Table14[[#This Row],[Customer_Type]])</f>
        <v>Returning</v>
      </c>
      <c r="K111" s="13">
        <f>IF(ISBLANK(Table14[[#This Row],[Discount]]),MEDIAN(Table14[Discount]),Table14[[#This Row],[Discount]])</f>
        <v>0.11</v>
      </c>
      <c r="L111" s="4" t="s">
        <v>17</v>
      </c>
      <c r="M111" s="4" t="s">
        <v>18</v>
      </c>
    </row>
    <row r="112" spans="1:13" x14ac:dyDescent="0.3">
      <c r="A112">
        <v>1409</v>
      </c>
      <c r="B112" s="1">
        <v>44937</v>
      </c>
      <c r="C112" s="4" t="str">
        <f>IF(ISBLANK(Table14[[#This Row],[Sales_Rep]]),"Unknown",Table14[[#This Row],[Sales_Rep]])</f>
        <v>Unknown</v>
      </c>
      <c r="D112" s="4" t="str">
        <f>PROPER(Table14[[#This Row],[Region]])</f>
        <v>East</v>
      </c>
      <c r="E112" s="9">
        <f>IF(ISBLANK(Table14[[#This Row],[Sales_Amount]]),MEDIAN(Table14[Sales_Amount]),Table14[[#This Row],[Sales_Amount]])</f>
        <v>14210.59</v>
      </c>
      <c r="F112" s="11">
        <f>IF(ISBLANK(Table14[[#This Row],[Quantity_Sold]]),MEDIAN(Table14[Quantity_Sold]),Table14[[#This Row],[Quantity_Sold]])</f>
        <v>5</v>
      </c>
      <c r="G112" s="4" t="str">
        <f>TRIM(Table14[[#This Row],[Product_Category]])</f>
        <v>Clothing</v>
      </c>
      <c r="H112" s="9">
        <v>2829.84</v>
      </c>
      <c r="I112" s="9">
        <v>3840.7</v>
      </c>
      <c r="J112" s="4" t="str">
        <f>PROPER(Table14[[#This Row],[Customer_Type]])</f>
        <v>Returning</v>
      </c>
      <c r="K112" s="13">
        <f>IF(ISBLANK(Table14[[#This Row],[Discount]]),MEDIAN(Table14[Discount]),Table14[[#This Row],[Discount]])</f>
        <v>0.26</v>
      </c>
      <c r="L112" s="4" t="s">
        <v>17</v>
      </c>
      <c r="M112" s="4" t="s">
        <v>22</v>
      </c>
    </row>
    <row r="113" spans="1:13" x14ac:dyDescent="0.3">
      <c r="A113">
        <v>1397</v>
      </c>
      <c r="B113" s="1">
        <v>45193</v>
      </c>
      <c r="C113" s="4" t="str">
        <f>IF(ISBLANK(Table14[[#This Row],[Sales_Rep]]),"Unknown",Table14[[#This Row],[Sales_Rep]])</f>
        <v>Unknown</v>
      </c>
      <c r="D113" s="4" t="str">
        <f>PROPER(Table14[[#This Row],[Region]])</f>
        <v>North</v>
      </c>
      <c r="E113" s="9">
        <f>IF(ISBLANK(Table14[[#This Row],[Sales_Amount]]),MEDIAN(Table14[Sales_Amount]),Table14[[#This Row],[Sales_Amount]])</f>
        <v>163791.97</v>
      </c>
      <c r="F113" s="11">
        <f>IF(ISBLANK(Table14[[#This Row],[Quantity_Sold]]),MEDIAN(Table14[Quantity_Sold]),Table14[[#This Row],[Quantity_Sold]])</f>
        <v>49</v>
      </c>
      <c r="G113" s="4" t="str">
        <f>TRIM(Table14[[#This Row],[Product_Category]])</f>
        <v>Electronics</v>
      </c>
      <c r="H113" s="9">
        <v>3593.03</v>
      </c>
      <c r="I113" s="9">
        <v>4341.16</v>
      </c>
      <c r="J113" s="4" t="str">
        <f>PROPER(Table14[[#This Row],[Customer_Type]])</f>
        <v>Returning</v>
      </c>
      <c r="K113" s="13">
        <f>IF(ISBLANK(Table14[[#This Row],[Discount]]),MEDIAN(Table14[Discount]),Table14[[#This Row],[Discount]])</f>
        <v>0.15</v>
      </c>
      <c r="L113" s="4" t="s">
        <v>31</v>
      </c>
      <c r="M113" s="4" t="s">
        <v>22</v>
      </c>
    </row>
    <row r="114" spans="1:13" x14ac:dyDescent="0.3">
      <c r="A114">
        <v>1100</v>
      </c>
      <c r="B114" s="1">
        <v>45319</v>
      </c>
      <c r="C114" s="4" t="str">
        <f>IF(ISBLANK(Table14[[#This Row],[Sales_Rep]]),"Unknown",Table14[[#This Row],[Sales_Rep]])</f>
        <v>Eve</v>
      </c>
      <c r="D114" s="4" t="str">
        <f>PROPER(Table14[[#This Row],[Region]])</f>
        <v>East</v>
      </c>
      <c r="E114" s="9">
        <f>IF(ISBLANK(Table14[[#This Row],[Sales_Amount]]),MEDIAN(Table14[Sales_Amount]),Table14[[#This Row],[Sales_Amount]])</f>
        <v>162843.75</v>
      </c>
      <c r="F114" s="11">
        <f>IF(ISBLANK(Table14[[#This Row],[Quantity_Sold]]),MEDIAN(Table14[Quantity_Sold]),Table14[[#This Row],[Quantity_Sold]])</f>
        <v>30</v>
      </c>
      <c r="G114" s="4" t="str">
        <f>TRIM(Table14[[#This Row],[Product_Category]])</f>
        <v>Clothing</v>
      </c>
      <c r="H114" s="9">
        <v>4235.8999999999996</v>
      </c>
      <c r="I114" s="9">
        <v>6031.25</v>
      </c>
      <c r="J114" s="4" t="str">
        <f>PROPER(Table14[[#This Row],[Customer_Type]])</f>
        <v>Returning</v>
      </c>
      <c r="K114" s="13">
        <f>IF(ISBLANK(Table14[[#This Row],[Discount]]),MEDIAN(Table14[Discount]),Table14[[#This Row],[Discount]])</f>
        <v>0.1</v>
      </c>
      <c r="L114" s="4" t="s">
        <v>31</v>
      </c>
      <c r="M114" s="4" t="s">
        <v>22</v>
      </c>
    </row>
    <row r="115" spans="1:13" x14ac:dyDescent="0.3">
      <c r="A115">
        <v>1164</v>
      </c>
      <c r="B115" s="1">
        <v>45320</v>
      </c>
      <c r="C115" s="4" t="str">
        <f>IF(ISBLANK(Table14[[#This Row],[Sales_Rep]]),"Unknown",Table14[[#This Row],[Sales_Rep]])</f>
        <v>Charlie</v>
      </c>
      <c r="D115" s="4" t="str">
        <f>PROPER(Table14[[#This Row],[Region]])</f>
        <v>South</v>
      </c>
      <c r="E115" s="9">
        <f>IF(ISBLANK(Table14[[#This Row],[Sales_Amount]]),MEDIAN(Table14[Sales_Amount]),Table14[[#This Row],[Sales_Amount]])</f>
        <v>135059.19</v>
      </c>
      <c r="F115" s="11">
        <f>IF(ISBLANK(Table14[[#This Row],[Quantity_Sold]]),MEDIAN(Table14[Quantity_Sold]),Table14[[#This Row],[Quantity_Sold]])</f>
        <v>37</v>
      </c>
      <c r="G115" s="4" t="str">
        <f>TRIM(Table14[[#This Row],[Product_Category]])</f>
        <v>Electronics</v>
      </c>
      <c r="H115" s="9">
        <v>3283.87</v>
      </c>
      <c r="I115" s="9">
        <v>4294.41</v>
      </c>
      <c r="J115" s="4" t="str">
        <f>PROPER(Table14[[#This Row],[Customer_Type]])</f>
        <v>Returning</v>
      </c>
      <c r="K115" s="13">
        <f>IF(ISBLANK(Table14[[#This Row],[Discount]]),MEDIAN(Table14[Discount]),Table14[[#This Row],[Discount]])</f>
        <v>0.15</v>
      </c>
      <c r="L115" s="4" t="s">
        <v>17</v>
      </c>
      <c r="M115" s="4" t="s">
        <v>22</v>
      </c>
    </row>
    <row r="116" spans="1:13" x14ac:dyDescent="0.3">
      <c r="A116">
        <v>1313</v>
      </c>
      <c r="B116" s="1">
        <v>45561</v>
      </c>
      <c r="C116" s="4" t="str">
        <f>IF(ISBLANK(Table14[[#This Row],[Sales_Rep]]),"Unknown",Table14[[#This Row],[Sales_Rep]])</f>
        <v>Alice</v>
      </c>
      <c r="D116" s="4" t="str">
        <f>PROPER(Table14[[#This Row],[Region]])</f>
        <v>East</v>
      </c>
      <c r="E116" s="9">
        <f>IF(ISBLANK(Table14[[#This Row],[Sales_Amount]]),MEDIAN(Table14[Sales_Amount]),Table14[[#This Row],[Sales_Amount]])</f>
        <v>19478.79</v>
      </c>
      <c r="F116" s="11">
        <f>IF(ISBLANK(Table14[[#This Row],[Quantity_Sold]]),MEDIAN(Table14[Quantity_Sold]),Table14[[#This Row],[Quantity_Sold]])</f>
        <v>8</v>
      </c>
      <c r="G116" s="4" t="str">
        <f>TRIM(Table14[[#This Row],[Product_Category]])</f>
        <v>Electronics</v>
      </c>
      <c r="H116" s="9">
        <v>2156.66</v>
      </c>
      <c r="I116" s="9">
        <v>2484.54</v>
      </c>
      <c r="J116" s="4" t="str">
        <f>PROPER(Table14[[#This Row],[Customer_Type]])</f>
        <v>New</v>
      </c>
      <c r="K116" s="13">
        <f>IF(ISBLANK(Table14[[#This Row],[Discount]]),MEDIAN(Table14[Discount]),Table14[[#This Row],[Discount]])</f>
        <v>0.02</v>
      </c>
      <c r="L116" s="4" t="s">
        <v>31</v>
      </c>
      <c r="M116" s="4" t="s">
        <v>18</v>
      </c>
    </row>
    <row r="117" spans="1:13" x14ac:dyDescent="0.3">
      <c r="A117">
        <v>1083</v>
      </c>
      <c r="B117" s="1">
        <v>45586</v>
      </c>
      <c r="C117" s="4" t="str">
        <f>IF(ISBLANK(Table14[[#This Row],[Sales_Rep]]),"Unknown",Table14[[#This Row],[Sales_Rep]])</f>
        <v>Eve</v>
      </c>
      <c r="D117" s="4" t="str">
        <f>PROPER(Table14[[#This Row],[Region]])</f>
        <v>East</v>
      </c>
      <c r="E117" s="9">
        <f>IF(ISBLANK(Table14[[#This Row],[Sales_Amount]]),MEDIAN(Table14[Sales_Amount]),Table14[[#This Row],[Sales_Amount]])</f>
        <v>81760.34</v>
      </c>
      <c r="F117" s="11">
        <f>IF(ISBLANK(Table14[[#This Row],[Quantity_Sold]]),MEDIAN(Table14[Quantity_Sold]),Table14[[#This Row],[Quantity_Sold]])</f>
        <v>12</v>
      </c>
      <c r="G117" s="4" t="str">
        <f>TRIM(Table14[[#This Row],[Product_Category]])</f>
        <v>Clothing</v>
      </c>
      <c r="H117" s="9">
        <v>4783.91</v>
      </c>
      <c r="I117" s="9">
        <v>6952.41</v>
      </c>
      <c r="J117" s="4" t="str">
        <f>PROPER(Table14[[#This Row],[Customer_Type]])</f>
        <v>Returning</v>
      </c>
      <c r="K117" s="13">
        <f>IF(ISBLANK(Table14[[#This Row],[Discount]]),MEDIAN(Table14[Discount]),Table14[[#This Row],[Discount]])</f>
        <v>0.02</v>
      </c>
      <c r="L117" s="4" t="s">
        <v>31</v>
      </c>
      <c r="M117" s="4" t="s">
        <v>22</v>
      </c>
    </row>
    <row r="118" spans="1:13" x14ac:dyDescent="0.3">
      <c r="A118">
        <v>1441</v>
      </c>
      <c r="B118" s="1">
        <v>45157</v>
      </c>
      <c r="C118" s="4" t="str">
        <f>IF(ISBLANK(Table14[[#This Row],[Sales_Rep]]),"Unknown",Table14[[#This Row],[Sales_Rep]])</f>
        <v>Bob</v>
      </c>
      <c r="D118" s="4" t="str">
        <f>PROPER(Table14[[#This Row],[Region]])</f>
        <v>North</v>
      </c>
      <c r="E118" s="9">
        <f>IF(ISBLANK(Table14[[#This Row],[Sales_Amount]]),MEDIAN(Table14[Sales_Amount]),Table14[[#This Row],[Sales_Amount]])</f>
        <v>50770.89</v>
      </c>
      <c r="F118" s="11">
        <f>IF(ISBLANK(Table14[[#This Row],[Quantity_Sold]]),MEDIAN(Table14[Quantity_Sold]),Table14[[#This Row],[Quantity_Sold]])</f>
        <v>36</v>
      </c>
      <c r="G118" s="4" t="str">
        <f>TRIM(Table14[[#This Row],[Product_Category]])</f>
        <v>Clothing</v>
      </c>
      <c r="H118" s="9">
        <v>399.71</v>
      </c>
      <c r="I118" s="9">
        <v>480.7</v>
      </c>
      <c r="J118" s="4" t="str">
        <f>PROPER(Table14[[#This Row],[Customer_Type]])</f>
        <v>Returning</v>
      </c>
      <c r="K118" s="13">
        <f>IF(ISBLANK(Table14[[#This Row],[Discount]]),MEDIAN(Table14[Discount]),Table14[[#This Row],[Discount]])</f>
        <v>0</v>
      </c>
      <c r="L118" s="4" t="s">
        <v>26</v>
      </c>
      <c r="M118" s="4" t="s">
        <v>22</v>
      </c>
    </row>
    <row r="119" spans="1:13" x14ac:dyDescent="0.3">
      <c r="A119">
        <v>1275</v>
      </c>
      <c r="B119" s="1">
        <v>44945</v>
      </c>
      <c r="C119" s="4" t="str">
        <f>IF(ISBLANK(Table14[[#This Row],[Sales_Rep]]),"Unknown",Table14[[#This Row],[Sales_Rep]])</f>
        <v>Charlie</v>
      </c>
      <c r="D119" s="4" t="str">
        <f>PROPER(Table14[[#This Row],[Region]])</f>
        <v>West</v>
      </c>
      <c r="E119" s="9">
        <f>IF(ISBLANK(Table14[[#This Row],[Sales_Amount]]),MEDIAN(Table14[Sales_Amount]),Table14[[#This Row],[Sales_Amount]])</f>
        <v>36174.370000000003</v>
      </c>
      <c r="F119" s="11">
        <f>IF(ISBLANK(Table14[[#This Row],[Quantity_Sold]]),MEDIAN(Table14[Quantity_Sold]),Table14[[#This Row],[Quantity_Sold]])</f>
        <v>9</v>
      </c>
      <c r="G119" s="4" t="str">
        <f>TRIM(Table14[[#This Row],[Product_Category]])</f>
        <v>Furniture</v>
      </c>
      <c r="H119" s="9">
        <v>3746.19</v>
      </c>
      <c r="I119" s="9">
        <v>5288.65</v>
      </c>
      <c r="J119" s="4" t="str">
        <f>PROPER(Table14[[#This Row],[Customer_Type]])</f>
        <v>New</v>
      </c>
      <c r="K119" s="13">
        <f>IF(ISBLANK(Table14[[#This Row],[Discount]]),MEDIAN(Table14[Discount]),Table14[[#This Row],[Discount]])</f>
        <v>0.24</v>
      </c>
      <c r="L119" s="4" t="s">
        <v>17</v>
      </c>
      <c r="M119" s="4" t="s">
        <v>18</v>
      </c>
    </row>
    <row r="120" spans="1:13" x14ac:dyDescent="0.3">
      <c r="A120">
        <v>1264</v>
      </c>
      <c r="B120" s="1">
        <v>45602</v>
      </c>
      <c r="C120" s="4" t="str">
        <f>IF(ISBLANK(Table14[[#This Row],[Sales_Rep]]),"Unknown",Table14[[#This Row],[Sales_Rep]])</f>
        <v>Alice</v>
      </c>
      <c r="D120" s="4" t="str">
        <f>PROPER(Table14[[#This Row],[Region]])</f>
        <v>South</v>
      </c>
      <c r="E120" s="9">
        <f>IF(ISBLANK(Table14[[#This Row],[Sales_Amount]]),MEDIAN(Table14[Sales_Amount]),Table14[[#This Row],[Sales_Amount]])</f>
        <v>40775.4</v>
      </c>
      <c r="F120" s="11">
        <f>IF(ISBLANK(Table14[[#This Row],[Quantity_Sold]]),MEDIAN(Table14[Quantity_Sold]),Table14[[#This Row],[Quantity_Sold]])</f>
        <v>30</v>
      </c>
      <c r="G120" s="4" t="str">
        <f>TRIM(Table14[[#This Row],[Product_Category]])</f>
        <v>Electronics</v>
      </c>
      <c r="H120" s="9">
        <v>1088.54</v>
      </c>
      <c r="I120" s="9">
        <v>1359.18</v>
      </c>
      <c r="J120" s="4" t="str">
        <f>PROPER(Table14[[#This Row],[Customer_Type]])</f>
        <v>Returning</v>
      </c>
      <c r="K120" s="13">
        <f>IF(ISBLANK(Table14[[#This Row],[Discount]]),MEDIAN(Table14[Discount]),Table14[[#This Row],[Discount]])</f>
        <v>0</v>
      </c>
      <c r="L120" s="4" t="s">
        <v>17</v>
      </c>
      <c r="M120" s="4" t="s">
        <v>22</v>
      </c>
    </row>
    <row r="121" spans="1:13" x14ac:dyDescent="0.3">
      <c r="A121">
        <v>1072</v>
      </c>
      <c r="B121" s="1">
        <v>45265</v>
      </c>
      <c r="C121" s="4" t="str">
        <f>IF(ISBLANK(Table14[[#This Row],[Sales_Rep]]),"Unknown",Table14[[#This Row],[Sales_Rep]])</f>
        <v>Bob</v>
      </c>
      <c r="D121" s="4" t="str">
        <f>PROPER(Table14[[#This Row],[Region]])</f>
        <v>North</v>
      </c>
      <c r="E121" s="9">
        <f>IF(ISBLANK(Table14[[#This Row],[Sales_Amount]]),MEDIAN(Table14[Sales_Amount]),Table14[[#This Row],[Sales_Amount]])</f>
        <v>250153.78</v>
      </c>
      <c r="F121" s="11">
        <f>IF(ISBLANK(Table14[[#This Row],[Quantity_Sold]]),MEDIAN(Table14[Quantity_Sold]),Table14[[#This Row],[Quantity_Sold]])</f>
        <v>48</v>
      </c>
      <c r="G121" s="4" t="str">
        <f>TRIM(Table14[[#This Row],[Product_Category]])</f>
        <v>Furniture</v>
      </c>
      <c r="H121" s="9">
        <v>4239.92</v>
      </c>
      <c r="I121" s="9">
        <v>6131.22</v>
      </c>
      <c r="J121" s="4" t="str">
        <f>PROPER(Table14[[#This Row],[Customer_Type]])</f>
        <v>Returning</v>
      </c>
      <c r="K121" s="13">
        <f>IF(ISBLANK(Table14[[#This Row],[Discount]]),MEDIAN(Table14[Discount]),Table14[[#This Row],[Discount]])</f>
        <v>0.15</v>
      </c>
      <c r="L121" s="4" t="s">
        <v>31</v>
      </c>
      <c r="M121" s="4" t="s">
        <v>18</v>
      </c>
    </row>
    <row r="122" spans="1:13" x14ac:dyDescent="0.3">
      <c r="A122">
        <v>1456</v>
      </c>
      <c r="B122" s="1">
        <v>45368</v>
      </c>
      <c r="C122" s="4" t="str">
        <f>IF(ISBLANK(Table14[[#This Row],[Sales_Rep]]),"Unknown",Table14[[#This Row],[Sales_Rep]])</f>
        <v>Bob</v>
      </c>
      <c r="D122" s="4" t="str">
        <f>PROPER(Table14[[#This Row],[Region]])</f>
        <v>East</v>
      </c>
      <c r="E122" s="9">
        <f>IF(ISBLANK(Table14[[#This Row],[Sales_Amount]]),MEDIAN(Table14[Sales_Amount]),Table14[[#This Row],[Sales_Amount]])</f>
        <v>164236.06</v>
      </c>
      <c r="F122" s="11">
        <f>IF(ISBLANK(Table14[[#This Row],[Quantity_Sold]]),MEDIAN(Table14[Quantity_Sold]),Table14[[#This Row],[Quantity_Sold]])</f>
        <v>36</v>
      </c>
      <c r="G122" s="4" t="str">
        <f>TRIM(Table14[[#This Row],[Product_Category]])</f>
        <v>Food</v>
      </c>
      <c r="H122" s="9">
        <v>4778.38</v>
      </c>
      <c r="I122" s="9">
        <v>6002.78</v>
      </c>
      <c r="J122" s="4" t="str">
        <f>PROPER(Table14[[#This Row],[Customer_Type]])</f>
        <v>Returning</v>
      </c>
      <c r="K122" s="13">
        <f>IF(ISBLANK(Table14[[#This Row],[Discount]]),MEDIAN(Table14[Discount]),Table14[[#This Row],[Discount]])</f>
        <v>0.24</v>
      </c>
      <c r="L122" s="4" t="s">
        <v>31</v>
      </c>
      <c r="M122" s="4" t="s">
        <v>18</v>
      </c>
    </row>
    <row r="123" spans="1:13" x14ac:dyDescent="0.3">
      <c r="A123">
        <v>1303</v>
      </c>
      <c r="B123" s="1">
        <v>45553</v>
      </c>
      <c r="C123" s="4" t="str">
        <f>IF(ISBLANK(Table14[[#This Row],[Sales_Rep]]),"Unknown",Table14[[#This Row],[Sales_Rep]])</f>
        <v>David</v>
      </c>
      <c r="D123" s="4" t="str">
        <f>PROPER(Table14[[#This Row],[Region]])</f>
        <v>West</v>
      </c>
      <c r="E123" s="9">
        <f>IF(ISBLANK(Table14[[#This Row],[Sales_Amount]]),MEDIAN(Table14[Sales_Amount]),Table14[[#This Row],[Sales_Amount]])</f>
        <v>86535.88</v>
      </c>
      <c r="F123" s="11">
        <f>IF(ISBLANK(Table14[[#This Row],[Quantity_Sold]]),MEDIAN(Table14[Quantity_Sold]),Table14[[#This Row],[Quantity_Sold]])</f>
        <v>18</v>
      </c>
      <c r="G123" s="4" t="str">
        <f>TRIM(Table14[[#This Row],[Product_Category]])</f>
        <v>Clothing</v>
      </c>
      <c r="H123" s="9">
        <v>3346.16</v>
      </c>
      <c r="I123" s="9">
        <v>4856.1099999999997</v>
      </c>
      <c r="J123" s="4" t="str">
        <f>PROPER(Table14[[#This Row],[Customer_Type]])</f>
        <v>New</v>
      </c>
      <c r="K123" s="13">
        <f>IF(ISBLANK(Table14[[#This Row],[Discount]]),MEDIAN(Table14[Discount]),Table14[[#This Row],[Discount]])</f>
        <v>0.01</v>
      </c>
      <c r="L123" s="4" t="s">
        <v>17</v>
      </c>
      <c r="M123" s="4" t="s">
        <v>18</v>
      </c>
    </row>
    <row r="124" spans="1:13" x14ac:dyDescent="0.3">
      <c r="A124">
        <v>1386</v>
      </c>
      <c r="B124" s="1">
        <v>45500</v>
      </c>
      <c r="C124" s="4" t="str">
        <f>IF(ISBLANK(Table14[[#This Row],[Sales_Rep]]),"Unknown",Table14[[#This Row],[Sales_Rep]])</f>
        <v>Eve</v>
      </c>
      <c r="D124" s="4" t="str">
        <f>PROPER(Table14[[#This Row],[Region]])</f>
        <v>North</v>
      </c>
      <c r="E124" s="9">
        <f>IF(ISBLANK(Table14[[#This Row],[Sales_Amount]]),MEDIAN(Table14[Sales_Amount]),Table14[[#This Row],[Sales_Amount]])</f>
        <v>40377.93</v>
      </c>
      <c r="F124" s="11">
        <f>IF(ISBLANK(Table14[[#This Row],[Quantity_Sold]]),MEDIAN(Table14[Quantity_Sold]),Table14[[#This Row],[Quantity_Sold]])</f>
        <v>11</v>
      </c>
      <c r="G124" s="4" t="str">
        <f>TRIM(Table14[[#This Row],[Product_Category]])</f>
        <v>Clothing</v>
      </c>
      <c r="H124" s="9">
        <v>3928.92</v>
      </c>
      <c r="I124" s="9">
        <v>4767.17</v>
      </c>
      <c r="J124" s="4" t="str">
        <f>PROPER(Table14[[#This Row],[Customer_Type]])</f>
        <v>Returning</v>
      </c>
      <c r="K124" s="13">
        <f>IF(ISBLANK(Table14[[#This Row],[Discount]]),MEDIAN(Table14[Discount]),Table14[[#This Row],[Discount]])</f>
        <v>0.23</v>
      </c>
      <c r="L124" s="4" t="s">
        <v>26</v>
      </c>
      <c r="M124" s="4" t="s">
        <v>22</v>
      </c>
    </row>
    <row r="125" spans="1:13" x14ac:dyDescent="0.3">
      <c r="A125">
        <v>1234</v>
      </c>
      <c r="B125" s="1">
        <v>45581</v>
      </c>
      <c r="C125" s="4" t="str">
        <f>IF(ISBLANK(Table14[[#This Row],[Sales_Rep]]),"Unknown",Table14[[#This Row],[Sales_Rep]])</f>
        <v>Charlie</v>
      </c>
      <c r="D125" s="4" t="str">
        <f>PROPER(Table14[[#This Row],[Region]])</f>
        <v>East</v>
      </c>
      <c r="E125" s="9">
        <f>IF(ISBLANK(Table14[[#This Row],[Sales_Amount]]),MEDIAN(Table14[Sales_Amount]),Table14[[#This Row],[Sales_Amount]])</f>
        <v>3975.29</v>
      </c>
      <c r="F125" s="11">
        <f>IF(ISBLANK(Table14[[#This Row],[Quantity_Sold]]),MEDIAN(Table14[Quantity_Sold]),Table14[[#This Row],[Quantity_Sold]])</f>
        <v>22</v>
      </c>
      <c r="G125" s="4" t="str">
        <f>TRIM(Table14[[#This Row],[Product_Category]])</f>
        <v>Food</v>
      </c>
      <c r="H125" s="9">
        <v>182.92</v>
      </c>
      <c r="I125" s="9">
        <v>223.08</v>
      </c>
      <c r="J125" s="4" t="str">
        <f>PROPER(Table14[[#This Row],[Customer_Type]])</f>
        <v>Returning</v>
      </c>
      <c r="K125" s="13">
        <f>IF(ISBLANK(Table14[[#This Row],[Discount]]),MEDIAN(Table14[Discount]),Table14[[#This Row],[Discount]])</f>
        <v>0.19</v>
      </c>
      <c r="L125" s="4" t="s">
        <v>17</v>
      </c>
      <c r="M125" s="4" t="s">
        <v>22</v>
      </c>
    </row>
    <row r="126" spans="1:13" x14ac:dyDescent="0.3">
      <c r="A126">
        <v>1019</v>
      </c>
      <c r="B126" s="1">
        <v>45361</v>
      </c>
      <c r="C126" s="4" t="str">
        <f>IF(ISBLANK(Table14[[#This Row],[Sales_Rep]]),"Unknown",Table14[[#This Row],[Sales_Rep]])</f>
        <v>Alice</v>
      </c>
      <c r="D126" s="4" t="str">
        <f>PROPER(Table14[[#This Row],[Region]])</f>
        <v>North</v>
      </c>
      <c r="E126" s="9">
        <f>IF(ISBLANK(Table14[[#This Row],[Sales_Amount]]),MEDIAN(Table14[Sales_Amount]),Table14[[#This Row],[Sales_Amount]])</f>
        <v>115061.89</v>
      </c>
      <c r="F126" s="11">
        <f>IF(ISBLANK(Table14[[#This Row],[Quantity_Sold]]),MEDIAN(Table14[Quantity_Sold]),Table14[[#This Row],[Quantity_Sold]])</f>
        <v>46</v>
      </c>
      <c r="G126" s="4" t="str">
        <f>TRIM(Table14[[#This Row],[Product_Category]])</f>
        <v>Food</v>
      </c>
      <c r="H126" s="9">
        <v>2261.87</v>
      </c>
      <c r="I126" s="9">
        <v>3166.26</v>
      </c>
      <c r="J126" s="4" t="str">
        <f>PROPER(Table14[[#This Row],[Customer_Type]])</f>
        <v>Returning</v>
      </c>
      <c r="K126" s="13">
        <f>IF(ISBLANK(Table14[[#This Row],[Discount]]),MEDIAN(Table14[Discount]),Table14[[#This Row],[Discount]])</f>
        <v>0.21</v>
      </c>
      <c r="L126" s="4" t="s">
        <v>26</v>
      </c>
      <c r="M126" s="4" t="s">
        <v>18</v>
      </c>
    </row>
    <row r="127" spans="1:13" x14ac:dyDescent="0.3">
      <c r="A127">
        <v>1335</v>
      </c>
      <c r="B127" s="1">
        <v>45123</v>
      </c>
      <c r="C127" s="4" t="str">
        <f>IF(ISBLANK(Table14[[#This Row],[Sales_Rep]]),"Unknown",Table14[[#This Row],[Sales_Rep]])</f>
        <v>David</v>
      </c>
      <c r="D127" s="4" t="str">
        <f>PROPER(Table14[[#This Row],[Region]])</f>
        <v>South</v>
      </c>
      <c r="E127" s="9">
        <f>IF(ISBLANK(Table14[[#This Row],[Sales_Amount]]),MEDIAN(Table14[Sales_Amount]),Table14[[#This Row],[Sales_Amount]])</f>
        <v>71745.039999999994</v>
      </c>
      <c r="F127" s="11">
        <f>IF(ISBLANK(Table14[[#This Row],[Quantity_Sold]]),MEDIAN(Table14[Quantity_Sold]),Table14[[#This Row],[Quantity_Sold]])</f>
        <v>31</v>
      </c>
      <c r="G127" s="4" t="str">
        <f>TRIM(Table14[[#This Row],[Product_Category]])</f>
        <v>Food</v>
      </c>
      <c r="H127" s="9">
        <v>1927.51</v>
      </c>
      <c r="I127" s="9">
        <v>2600.4</v>
      </c>
      <c r="J127" s="4" t="str">
        <f>PROPER(Table14[[#This Row],[Customer_Type]])</f>
        <v>New</v>
      </c>
      <c r="K127" s="13">
        <f>IF(ISBLANK(Table14[[#This Row],[Discount]]),MEDIAN(Table14[Discount]),Table14[[#This Row],[Discount]])</f>
        <v>0.11</v>
      </c>
      <c r="L127" s="4" t="s">
        <v>26</v>
      </c>
      <c r="M127" s="4" t="s">
        <v>22</v>
      </c>
    </row>
    <row r="128" spans="1:13" x14ac:dyDescent="0.3">
      <c r="A128">
        <v>1009</v>
      </c>
      <c r="B128" s="1">
        <v>45655</v>
      </c>
      <c r="C128" s="4" t="str">
        <f>IF(ISBLANK(Table14[[#This Row],[Sales_Rep]]),"Unknown",Table14[[#This Row],[Sales_Rep]])</f>
        <v>Eve</v>
      </c>
      <c r="D128" s="4" t="str">
        <f>PROPER(Table14[[#This Row],[Region]])</f>
        <v>West</v>
      </c>
      <c r="E128" s="9">
        <f>IF(ISBLANK(Table14[[#This Row],[Sales_Amount]]),MEDIAN(Table14[Sales_Amount]),Table14[[#This Row],[Sales_Amount]])</f>
        <v>62129.03</v>
      </c>
      <c r="F128" s="11">
        <f>IF(ISBLANK(Table14[[#This Row],[Quantity_Sold]]),MEDIAN(Table14[Quantity_Sold]),Table14[[#This Row],[Quantity_Sold]])</f>
        <v>17</v>
      </c>
      <c r="G128" s="4" t="str">
        <f>TRIM(Table14[[#This Row],[Product_Category]])</f>
        <v>Clothing</v>
      </c>
      <c r="H128" s="9">
        <v>2843.58</v>
      </c>
      <c r="I128" s="9">
        <v>4153.01</v>
      </c>
      <c r="J128" s="4" t="str">
        <f>PROPER(Table14[[#This Row],[Customer_Type]])</f>
        <v>New</v>
      </c>
      <c r="K128" s="13">
        <f>IF(ISBLANK(Table14[[#This Row],[Discount]]),MEDIAN(Table14[Discount]),Table14[[#This Row],[Discount]])</f>
        <v>0.12</v>
      </c>
      <c r="L128" s="4" t="s">
        <v>31</v>
      </c>
      <c r="M128" s="4" t="s">
        <v>22</v>
      </c>
    </row>
    <row r="129" spans="1:13" x14ac:dyDescent="0.3">
      <c r="A129">
        <v>1223</v>
      </c>
      <c r="B129" s="1">
        <v>45159</v>
      </c>
      <c r="C129" s="4" t="str">
        <f>IF(ISBLANK(Table14[[#This Row],[Sales_Rep]]),"Unknown",Table14[[#This Row],[Sales_Rep]])</f>
        <v>David</v>
      </c>
      <c r="D129" s="4" t="str">
        <f>PROPER(Table14[[#This Row],[Region]])</f>
        <v>East</v>
      </c>
      <c r="E129" s="9">
        <f>IF(ISBLANK(Table14[[#This Row],[Sales_Amount]]),MEDIAN(Table14[Sales_Amount]),Table14[[#This Row],[Sales_Amount]])</f>
        <v>9327.6</v>
      </c>
      <c r="F129" s="11">
        <f>IF(ISBLANK(Table14[[#This Row],[Quantity_Sold]]),MEDIAN(Table14[Quantity_Sold]),Table14[[#This Row],[Quantity_Sold]])</f>
        <v>5</v>
      </c>
      <c r="G129" s="4" t="str">
        <f>TRIM(Table14[[#This Row],[Product_Category]])</f>
        <v>Electronics</v>
      </c>
      <c r="H129" s="9">
        <v>1580.54</v>
      </c>
      <c r="I129" s="9">
        <v>1943.25</v>
      </c>
      <c r="J129" s="4" t="str">
        <f>PROPER(Table14[[#This Row],[Customer_Type]])</f>
        <v>Returning</v>
      </c>
      <c r="K129" s="13">
        <f>IF(ISBLANK(Table14[[#This Row],[Discount]]),MEDIAN(Table14[Discount]),Table14[[#This Row],[Discount]])</f>
        <v>0.04</v>
      </c>
      <c r="L129" s="4" t="s">
        <v>26</v>
      </c>
      <c r="M129" s="4" t="s">
        <v>18</v>
      </c>
    </row>
    <row r="130" spans="1:13" x14ac:dyDescent="0.3">
      <c r="A130">
        <v>1421</v>
      </c>
      <c r="B130" s="1">
        <v>45214</v>
      </c>
      <c r="C130" s="4" t="str">
        <f>IF(ISBLANK(Table14[[#This Row],[Sales_Rep]]),"Unknown",Table14[[#This Row],[Sales_Rep]])</f>
        <v>Eve</v>
      </c>
      <c r="D130" s="4" t="str">
        <f>PROPER(Table14[[#This Row],[Region]])</f>
        <v>North</v>
      </c>
      <c r="E130" s="9">
        <f>IF(ISBLANK(Table14[[#This Row],[Sales_Amount]]),MEDIAN(Table14[Sales_Amount]),Table14[[#This Row],[Sales_Amount]])</f>
        <v>40500.93</v>
      </c>
      <c r="F130" s="11">
        <f>IF(ISBLANK(Table14[[#This Row],[Quantity_Sold]]),MEDIAN(Table14[Quantity_Sold]),Table14[[#This Row],[Quantity_Sold]])</f>
        <v>20</v>
      </c>
      <c r="G130" s="4" t="str">
        <f>TRIM(Table14[[#This Row],[Product_Category]])</f>
        <v>Clothing</v>
      </c>
      <c r="H130" s="9">
        <v>2125.3000000000002</v>
      </c>
      <c r="I130" s="9">
        <v>2563.35</v>
      </c>
      <c r="J130" s="4" t="str">
        <f>PROPER(Table14[[#This Row],[Customer_Type]])</f>
        <v>Returning</v>
      </c>
      <c r="K130" s="13">
        <f>IF(ISBLANK(Table14[[#This Row],[Discount]]),MEDIAN(Table14[Discount]),Table14[[#This Row],[Discount]])</f>
        <v>0.21</v>
      </c>
      <c r="L130" s="4" t="s">
        <v>17</v>
      </c>
      <c r="M130" s="4" t="s">
        <v>22</v>
      </c>
    </row>
    <row r="131" spans="1:13" x14ac:dyDescent="0.3">
      <c r="A131">
        <v>1002</v>
      </c>
      <c r="B131" s="1">
        <v>45511</v>
      </c>
      <c r="C131" s="4" t="str">
        <f>IF(ISBLANK(Table14[[#This Row],[Sales_Rep]]),"Unknown",Table14[[#This Row],[Sales_Rep]])</f>
        <v>Eve</v>
      </c>
      <c r="D131" s="4" t="str">
        <f>PROPER(Table14[[#This Row],[Region]])</f>
        <v>South</v>
      </c>
      <c r="E131" s="9">
        <f>IF(ISBLANK(Table14[[#This Row],[Sales_Amount]]),MEDIAN(Table14[Sales_Amount]),Table14[[#This Row],[Sales_Amount]])</f>
        <v>99722.53</v>
      </c>
      <c r="F131" s="11">
        <f>IF(ISBLANK(Table14[[#This Row],[Quantity_Sold]]),MEDIAN(Table14[Quantity_Sold]),Table14[[#This Row],[Quantity_Sold]])</f>
        <v>47</v>
      </c>
      <c r="G131" s="4" t="str">
        <f>TRIM(Table14[[#This Row],[Product_Category]])</f>
        <v>Electronics</v>
      </c>
      <c r="H131" s="9">
        <v>1591.8</v>
      </c>
      <c r="I131" s="9">
        <v>2331.6</v>
      </c>
      <c r="J131" s="4" t="str">
        <f>PROPER(Table14[[#This Row],[Customer_Type]])</f>
        <v>New</v>
      </c>
      <c r="K131" s="13">
        <f>IF(ISBLANK(Table14[[#This Row],[Discount]]),MEDIAN(Table14[Discount]),Table14[[#This Row],[Discount]])</f>
        <v>0.09</v>
      </c>
      <c r="L131" s="4" t="s">
        <v>26</v>
      </c>
      <c r="M131" s="4" t="s">
        <v>22</v>
      </c>
    </row>
    <row r="132" spans="1:13" x14ac:dyDescent="0.3">
      <c r="A132">
        <v>1209</v>
      </c>
      <c r="B132" s="1">
        <v>45261</v>
      </c>
      <c r="C132" s="4" t="str">
        <f>IF(ISBLANK(Table14[[#This Row],[Sales_Rep]]),"Unknown",Table14[[#This Row],[Sales_Rep]])</f>
        <v>Charlie</v>
      </c>
      <c r="D132" s="4" t="str">
        <f>PROPER(Table14[[#This Row],[Region]])</f>
        <v>East</v>
      </c>
      <c r="E132" s="9">
        <f>IF(ISBLANK(Table14[[#This Row],[Sales_Amount]]),MEDIAN(Table14[Sales_Amount]),Table14[[#This Row],[Sales_Amount]])</f>
        <v>25954.16</v>
      </c>
      <c r="F132" s="11">
        <f>IF(ISBLANK(Table14[[#This Row],[Quantity_Sold]]),MEDIAN(Table14[Quantity_Sold]),Table14[[#This Row],[Quantity_Sold]])</f>
        <v>25</v>
      </c>
      <c r="G132" s="4" t="str">
        <f>TRIM(Table14[[#This Row],[Product_Category]])</f>
        <v>Electronics</v>
      </c>
      <c r="H132" s="9">
        <v>1018.24</v>
      </c>
      <c r="I132" s="9">
        <v>1207.17</v>
      </c>
      <c r="J132" s="4" t="str">
        <f>PROPER(Table14[[#This Row],[Customer_Type]])</f>
        <v>Returning</v>
      </c>
      <c r="K132" s="13">
        <f>IF(ISBLANK(Table14[[#This Row],[Discount]]),MEDIAN(Table14[Discount]),Table14[[#This Row],[Discount]])</f>
        <v>0.14000000000000001</v>
      </c>
      <c r="L132" s="4" t="s">
        <v>26</v>
      </c>
      <c r="M132" s="4" t="s">
        <v>22</v>
      </c>
    </row>
    <row r="133" spans="1:13" x14ac:dyDescent="0.3">
      <c r="A133">
        <v>1110</v>
      </c>
      <c r="B133" s="1">
        <v>45457</v>
      </c>
      <c r="C133" s="4" t="str">
        <f>IF(ISBLANK(Table14[[#This Row],[Sales_Rep]]),"Unknown",Table14[[#This Row],[Sales_Rep]])</f>
        <v>Eve</v>
      </c>
      <c r="D133" s="4" t="str">
        <f>PROPER(Table14[[#This Row],[Region]])</f>
        <v>North</v>
      </c>
      <c r="E133" s="9">
        <f>IF(ISBLANK(Table14[[#This Row],[Sales_Amount]]),MEDIAN(Table14[Sales_Amount]),Table14[[#This Row],[Sales_Amount]])</f>
        <v>105546.06</v>
      </c>
      <c r="F133" s="11">
        <f>IF(ISBLANK(Table14[[#This Row],[Quantity_Sold]]),MEDIAN(Table14[Quantity_Sold]),Table14[[#This Row],[Quantity_Sold]])</f>
        <v>47</v>
      </c>
      <c r="G133" s="4" t="str">
        <f>TRIM(Table14[[#This Row],[Product_Category]])</f>
        <v>Food</v>
      </c>
      <c r="H133" s="9">
        <v>1691.19</v>
      </c>
      <c r="I133" s="9">
        <v>2339.23</v>
      </c>
      <c r="J133" s="4" t="str">
        <f>PROPER(Table14[[#This Row],[Customer_Type]])</f>
        <v>Returning</v>
      </c>
      <c r="K133" s="13">
        <f>IF(ISBLANK(Table14[[#This Row],[Discount]]),MEDIAN(Table14[Discount]),Table14[[#This Row],[Discount]])</f>
        <v>0.04</v>
      </c>
      <c r="L133" s="4" t="s">
        <v>31</v>
      </c>
      <c r="M133" s="4" t="s">
        <v>18</v>
      </c>
    </row>
    <row r="134" spans="1:13" x14ac:dyDescent="0.3">
      <c r="A134">
        <v>1109</v>
      </c>
      <c r="B134" s="1">
        <v>44989</v>
      </c>
      <c r="C134" s="4" t="str">
        <f>IF(ISBLANK(Table14[[#This Row],[Sales_Rep]]),"Unknown",Table14[[#This Row],[Sales_Rep]])</f>
        <v>David</v>
      </c>
      <c r="D134" s="4" t="str">
        <f>PROPER(Table14[[#This Row],[Region]])</f>
        <v>East</v>
      </c>
      <c r="E134" s="9">
        <f>IF(ISBLANK(Table14[[#This Row],[Sales_Amount]]),MEDIAN(Table14[Sales_Amount]),Table14[[#This Row],[Sales_Amount]])</f>
        <v>43051.48</v>
      </c>
      <c r="F134" s="11">
        <f>IF(ISBLANK(Table14[[#This Row],[Quantity_Sold]]),MEDIAN(Table14[Quantity_Sold]),Table14[[#This Row],[Quantity_Sold]])</f>
        <v>12</v>
      </c>
      <c r="G134" s="4" t="str">
        <f>TRIM(Table14[[#This Row],[Product_Category]])</f>
        <v>Electronics</v>
      </c>
      <c r="H134" s="9">
        <v>3499.63</v>
      </c>
      <c r="I134" s="9">
        <v>4982.8100000000004</v>
      </c>
      <c r="J134" s="4" t="str">
        <f>PROPER(Table14[[#This Row],[Customer_Type]])</f>
        <v>New</v>
      </c>
      <c r="K134" s="13">
        <f>IF(ISBLANK(Table14[[#This Row],[Discount]]),MEDIAN(Table14[Discount]),Table14[[#This Row],[Discount]])</f>
        <v>0.28000000000000003</v>
      </c>
      <c r="L134" s="4" t="s">
        <v>31</v>
      </c>
      <c r="M134" s="4" t="s">
        <v>22</v>
      </c>
    </row>
    <row r="135" spans="1:13" x14ac:dyDescent="0.3">
      <c r="A135">
        <v>1204</v>
      </c>
      <c r="B135" s="1">
        <v>45044</v>
      </c>
      <c r="C135" s="4" t="str">
        <f>IF(ISBLANK(Table14[[#This Row],[Sales_Rep]]),"Unknown",Table14[[#This Row],[Sales_Rep]])</f>
        <v>Eve</v>
      </c>
      <c r="D135" s="4" t="str">
        <f>PROPER(Table14[[#This Row],[Region]])</f>
        <v>North</v>
      </c>
      <c r="E135" s="9">
        <f>IF(ISBLANK(Table14[[#This Row],[Sales_Amount]]),MEDIAN(Table14[Sales_Amount]),Table14[[#This Row],[Sales_Amount]])</f>
        <v>11434.3</v>
      </c>
      <c r="F135" s="11">
        <f>IF(ISBLANK(Table14[[#This Row],[Quantity_Sold]]),MEDIAN(Table14[Quantity_Sold]),Table14[[#This Row],[Quantity_Sold]])</f>
        <v>4</v>
      </c>
      <c r="G135" s="4" t="str">
        <f>TRIM(Table14[[#This Row],[Product_Category]])</f>
        <v>Electronics</v>
      </c>
      <c r="H135" s="9">
        <v>3003.57</v>
      </c>
      <c r="I135" s="9">
        <v>3664.84</v>
      </c>
      <c r="J135" s="4" t="str">
        <f>PROPER(Table14[[#This Row],[Customer_Type]])</f>
        <v>Returning</v>
      </c>
      <c r="K135" s="13">
        <f>IF(ISBLANK(Table14[[#This Row],[Discount]]),MEDIAN(Table14[Discount]),Table14[[#This Row],[Discount]])</f>
        <v>0.22</v>
      </c>
      <c r="L135" s="4" t="s">
        <v>17</v>
      </c>
      <c r="M135" s="4" t="s">
        <v>18</v>
      </c>
    </row>
    <row r="136" spans="1:13" x14ac:dyDescent="0.3">
      <c r="A136">
        <v>1233</v>
      </c>
      <c r="B136" s="1">
        <v>45152</v>
      </c>
      <c r="C136" s="4" t="str">
        <f>IF(ISBLANK(Table14[[#This Row],[Sales_Rep]]),"Unknown",Table14[[#This Row],[Sales_Rep]])</f>
        <v>Charlie</v>
      </c>
      <c r="D136" s="4" t="str">
        <f>PROPER(Table14[[#This Row],[Region]])</f>
        <v>South</v>
      </c>
      <c r="E136" s="9">
        <f>IF(ISBLANK(Table14[[#This Row],[Sales_Amount]]),MEDIAN(Table14[Sales_Amount]),Table14[[#This Row],[Sales_Amount]])</f>
        <v>26591.9</v>
      </c>
      <c r="F136" s="11">
        <f>IF(ISBLANK(Table14[[#This Row],[Quantity_Sold]]),MEDIAN(Table14[Quantity_Sold]),Table14[[#This Row],[Quantity_Sold]])</f>
        <v>17</v>
      </c>
      <c r="G136" s="4" t="str">
        <f>TRIM(Table14[[#This Row],[Product_Category]])</f>
        <v>Furniture</v>
      </c>
      <c r="H136" s="9">
        <v>1794.69</v>
      </c>
      <c r="I136" s="9">
        <v>2203.14</v>
      </c>
      <c r="J136" s="4" t="str">
        <f>PROPER(Table14[[#This Row],[Customer_Type]])</f>
        <v>Returning</v>
      </c>
      <c r="K136" s="13">
        <f>IF(ISBLANK(Table14[[#This Row],[Discount]]),MEDIAN(Table14[Discount]),Table14[[#This Row],[Discount]])</f>
        <v>0.28999999999999998</v>
      </c>
      <c r="L136" s="4" t="s">
        <v>31</v>
      </c>
      <c r="M136" s="4" t="s">
        <v>18</v>
      </c>
    </row>
    <row r="137" spans="1:13" x14ac:dyDescent="0.3">
      <c r="A137">
        <v>1231</v>
      </c>
      <c r="B137" s="1">
        <v>44974</v>
      </c>
      <c r="C137" s="4" t="str">
        <f>IF(ISBLANK(Table14[[#This Row],[Sales_Rep]]),"Unknown",Table14[[#This Row],[Sales_Rep]])</f>
        <v>Charlie</v>
      </c>
      <c r="D137" s="4" t="str">
        <f>PROPER(Table14[[#This Row],[Region]])</f>
        <v>West</v>
      </c>
      <c r="E137" s="9">
        <f>IF(ISBLANK(Table14[[#This Row],[Sales_Amount]]),MEDIAN(Table14[Sales_Amount]),Table14[[#This Row],[Sales_Amount]])</f>
        <v>90371.19</v>
      </c>
      <c r="F137" s="11">
        <f>IF(ISBLANK(Table14[[#This Row],[Quantity_Sold]]),MEDIAN(Table14[Quantity_Sold]),Table14[[#This Row],[Quantity_Sold]])</f>
        <v>34</v>
      </c>
      <c r="G137" s="4" t="str">
        <f>TRIM(Table14[[#This Row],[Product_Category]])</f>
        <v>Food</v>
      </c>
      <c r="H137" s="9">
        <v>2063.79</v>
      </c>
      <c r="I137" s="9">
        <v>3090.67</v>
      </c>
      <c r="J137" s="4" t="str">
        <f>PROPER(Table14[[#This Row],[Customer_Type]])</f>
        <v>New</v>
      </c>
      <c r="K137" s="13">
        <f>IF(ISBLANK(Table14[[#This Row],[Discount]]),MEDIAN(Table14[Discount]),Table14[[#This Row],[Discount]])</f>
        <v>0.14000000000000001</v>
      </c>
      <c r="L137" s="4" t="s">
        <v>26</v>
      </c>
      <c r="M137" s="4" t="s">
        <v>22</v>
      </c>
    </row>
    <row r="138" spans="1:13" x14ac:dyDescent="0.3">
      <c r="A138">
        <v>1282</v>
      </c>
      <c r="B138" s="1">
        <v>45130</v>
      </c>
      <c r="C138" s="4" t="str">
        <f>IF(ISBLANK(Table14[[#This Row],[Sales_Rep]]),"Unknown",Table14[[#This Row],[Sales_Rep]])</f>
        <v>David</v>
      </c>
      <c r="D138" s="4" t="str">
        <f>PROPER(Table14[[#This Row],[Region]])</f>
        <v>East</v>
      </c>
      <c r="E138" s="9">
        <f>IF(ISBLANK(Table14[[#This Row],[Sales_Amount]]),MEDIAN(Table14[Sales_Amount]),Table14[[#This Row],[Sales_Amount]])</f>
        <v>88576.25</v>
      </c>
      <c r="F138" s="11">
        <f>IF(ISBLANK(Table14[[#This Row],[Quantity_Sold]]),MEDIAN(Table14[Quantity_Sold]),Table14[[#This Row],[Quantity_Sold]])</f>
        <v>33</v>
      </c>
      <c r="G138" s="4" t="str">
        <f>TRIM(Table14[[#This Row],[Product_Category]])</f>
        <v>Food</v>
      </c>
      <c r="H138" s="9">
        <v>2447.06</v>
      </c>
      <c r="I138" s="9">
        <v>3121.08</v>
      </c>
      <c r="J138" s="4" t="str">
        <f>PROPER(Table14[[#This Row],[Customer_Type]])</f>
        <v>Returning</v>
      </c>
      <c r="K138" s="13">
        <f>IF(ISBLANK(Table14[[#This Row],[Discount]]),MEDIAN(Table14[Discount]),Table14[[#This Row],[Discount]])</f>
        <v>0.14000000000000001</v>
      </c>
      <c r="L138" s="4" t="s">
        <v>17</v>
      </c>
      <c r="M138" s="4" t="s">
        <v>18</v>
      </c>
    </row>
    <row r="139" spans="1:13" x14ac:dyDescent="0.3">
      <c r="A139">
        <v>1458</v>
      </c>
      <c r="B139" s="1">
        <v>45640</v>
      </c>
      <c r="C139" s="4" t="str">
        <f>IF(ISBLANK(Table14[[#This Row],[Sales_Rep]]),"Unknown",Table14[[#This Row],[Sales_Rep]])</f>
        <v>Bob</v>
      </c>
      <c r="D139" s="4" t="str">
        <f>PROPER(Table14[[#This Row],[Region]])</f>
        <v>West</v>
      </c>
      <c r="E139" s="9">
        <f>IF(ISBLANK(Table14[[#This Row],[Sales_Amount]]),MEDIAN(Table14[Sales_Amount]),Table14[[#This Row],[Sales_Amount]])</f>
        <v>174604.32</v>
      </c>
      <c r="F139" s="11">
        <f>IF(ISBLANK(Table14[[#This Row],[Quantity_Sold]]),MEDIAN(Table14[Quantity_Sold]),Table14[[#This Row],[Quantity_Sold]])</f>
        <v>50</v>
      </c>
      <c r="G139" s="4" t="str">
        <f>TRIM(Table14[[#This Row],[Product_Category]])</f>
        <v>Food</v>
      </c>
      <c r="H139" s="9">
        <v>2800.64</v>
      </c>
      <c r="I139" s="9">
        <v>3637.59</v>
      </c>
      <c r="J139" s="4" t="str">
        <f>PROPER(Table14[[#This Row],[Customer_Type]])</f>
        <v>New</v>
      </c>
      <c r="K139" s="13">
        <f>IF(ISBLANK(Table14[[#This Row],[Discount]]),MEDIAN(Table14[Discount]),Table14[[#This Row],[Discount]])</f>
        <v>0.04</v>
      </c>
      <c r="L139" s="4" t="s">
        <v>26</v>
      </c>
      <c r="M139" s="4" t="s">
        <v>22</v>
      </c>
    </row>
    <row r="140" spans="1:13" x14ac:dyDescent="0.3">
      <c r="A140">
        <v>1491</v>
      </c>
      <c r="B140" s="1">
        <v>45282</v>
      </c>
      <c r="C140" s="4" t="str">
        <f>IF(ISBLANK(Table14[[#This Row],[Sales_Rep]]),"Unknown",Table14[[#This Row],[Sales_Rep]])</f>
        <v>Bob</v>
      </c>
      <c r="D140" s="4" t="str">
        <f>PROPER(Table14[[#This Row],[Region]])</f>
        <v>East</v>
      </c>
      <c r="E140" s="9">
        <f>IF(ISBLANK(Table14[[#This Row],[Sales_Amount]]),MEDIAN(Table14[Sales_Amount]),Table14[[#This Row],[Sales_Amount]])</f>
        <v>13756.94</v>
      </c>
      <c r="F140" s="11">
        <f>IF(ISBLANK(Table14[[#This Row],[Quantity_Sold]]),MEDIAN(Table14[Quantity_Sold]),Table14[[#This Row],[Quantity_Sold]])</f>
        <v>26</v>
      </c>
      <c r="G140" s="4" t="str">
        <f>TRIM(Table14[[#This Row],[Product_Category]])</f>
        <v>Electronics</v>
      </c>
      <c r="H140" s="9">
        <v>604.29</v>
      </c>
      <c r="I140" s="9">
        <v>678.35</v>
      </c>
      <c r="J140" s="4" t="str">
        <f>PROPER(Table14[[#This Row],[Customer_Type]])</f>
        <v>New</v>
      </c>
      <c r="K140" s="13">
        <f>IF(ISBLANK(Table14[[#This Row],[Discount]]),MEDIAN(Table14[Discount]),Table14[[#This Row],[Discount]])</f>
        <v>0.22</v>
      </c>
      <c r="L140" s="4" t="s">
        <v>31</v>
      </c>
      <c r="M140" s="4" t="s">
        <v>18</v>
      </c>
    </row>
    <row r="141" spans="1:13" x14ac:dyDescent="0.3">
      <c r="A141">
        <v>1084</v>
      </c>
      <c r="B141" s="1">
        <v>45258</v>
      </c>
      <c r="C141" s="4" t="str">
        <f>IF(ISBLANK(Table14[[#This Row],[Sales_Rep]]),"Unknown",Table14[[#This Row],[Sales_Rep]])</f>
        <v>Eve</v>
      </c>
      <c r="D141" s="4" t="str">
        <f>PROPER(Table14[[#This Row],[Region]])</f>
        <v>West</v>
      </c>
      <c r="E141" s="9">
        <f>IF(ISBLANK(Table14[[#This Row],[Sales_Amount]]),MEDIAN(Table14[Sales_Amount]),Table14[[#This Row],[Sales_Amount]])</f>
        <v>70349.81</v>
      </c>
      <c r="F141" s="11">
        <f>IF(ISBLANK(Table14[[#This Row],[Quantity_Sold]]),MEDIAN(Table14[Quantity_Sold]),Table14[[#This Row],[Quantity_Sold]])</f>
        <v>23</v>
      </c>
      <c r="G141" s="4" t="str">
        <f>TRIM(Table14[[#This Row],[Product_Category]])</f>
        <v>Electronics</v>
      </c>
      <c r="H141" s="9">
        <v>2233.62</v>
      </c>
      <c r="I141" s="9">
        <v>3324.66</v>
      </c>
      <c r="J141" s="4" t="str">
        <f>PROPER(Table14[[#This Row],[Customer_Type]])</f>
        <v>New</v>
      </c>
      <c r="K141" s="13">
        <f>IF(ISBLANK(Table14[[#This Row],[Discount]]),MEDIAN(Table14[Discount]),Table14[[#This Row],[Discount]])</f>
        <v>0.08</v>
      </c>
      <c r="L141" s="4" t="s">
        <v>17</v>
      </c>
      <c r="M141" s="4" t="s">
        <v>18</v>
      </c>
    </row>
    <row r="142" spans="1:13" x14ac:dyDescent="0.3">
      <c r="A142">
        <v>1004</v>
      </c>
      <c r="B142" s="1">
        <v>45642</v>
      </c>
      <c r="C142" s="4" t="str">
        <f>IF(ISBLANK(Table14[[#This Row],[Sales_Rep]]),"Unknown",Table14[[#This Row],[Sales_Rep]])</f>
        <v>Alice</v>
      </c>
      <c r="D142" s="4" t="str">
        <f>PROPER(Table14[[#This Row],[Region]])</f>
        <v>West</v>
      </c>
      <c r="E142" s="9">
        <f>IF(ISBLANK(Table14[[#This Row],[Sales_Amount]]),MEDIAN(Table14[Sales_Amount]),Table14[[#This Row],[Sales_Amount]])</f>
        <v>155553.60000000001</v>
      </c>
      <c r="F142" s="11">
        <f>IF(ISBLANK(Table14[[#This Row],[Quantity_Sold]]),MEDIAN(Table14[Quantity_Sold]),Table14[[#This Row],[Quantity_Sold]])</f>
        <v>50</v>
      </c>
      <c r="G142" s="4" t="str">
        <f>TRIM(Table14[[#This Row],[Product_Category]])</f>
        <v>Electronics</v>
      </c>
      <c r="H142" s="9">
        <v>2578.87</v>
      </c>
      <c r="I142" s="9">
        <v>3381.6</v>
      </c>
      <c r="J142" s="4" t="str">
        <f>PROPER(Table14[[#This Row],[Customer_Type]])</f>
        <v>Returning</v>
      </c>
      <c r="K142" s="13">
        <f>IF(ISBLANK(Table14[[#This Row],[Discount]]),MEDIAN(Table14[Discount]),Table14[[#This Row],[Discount]])</f>
        <v>0.08</v>
      </c>
      <c r="L142" s="4" t="s">
        <v>26</v>
      </c>
      <c r="M142" s="4" t="s">
        <v>22</v>
      </c>
    </row>
    <row r="143" spans="1:13" x14ac:dyDescent="0.3">
      <c r="A143">
        <v>1384</v>
      </c>
      <c r="B143" s="1">
        <v>45033</v>
      </c>
      <c r="C143" s="4" t="str">
        <f>IF(ISBLANK(Table14[[#This Row],[Sales_Rep]]),"Unknown",Table14[[#This Row],[Sales_Rep]])</f>
        <v>Eve</v>
      </c>
      <c r="D143" s="4" t="str">
        <f>PROPER(Table14[[#This Row],[Region]])</f>
        <v>East</v>
      </c>
      <c r="E143" s="9">
        <f>IF(ISBLANK(Table14[[#This Row],[Sales_Amount]]),MEDIAN(Table14[Sales_Amount]),Table14[[#This Row],[Sales_Amount]])</f>
        <v>95723.46</v>
      </c>
      <c r="F143" s="11">
        <f>IF(ISBLANK(Table14[[#This Row],[Quantity_Sold]]),MEDIAN(Table14[Quantity_Sold]),Table14[[#This Row],[Quantity_Sold]])</f>
        <v>28</v>
      </c>
      <c r="G143" s="4" t="str">
        <f>TRIM(Table14[[#This Row],[Product_Category]])</f>
        <v>Electronics</v>
      </c>
      <c r="H143" s="9">
        <v>2766.66</v>
      </c>
      <c r="I143" s="9">
        <v>3798.55</v>
      </c>
      <c r="J143" s="4" t="str">
        <f>PROPER(Table14[[#This Row],[Customer_Type]])</f>
        <v>Returning</v>
      </c>
      <c r="K143" s="13">
        <f>IF(ISBLANK(Table14[[#This Row],[Discount]]),MEDIAN(Table14[Discount]),Table14[[#This Row],[Discount]])</f>
        <v>0.1</v>
      </c>
      <c r="L143" s="4" t="s">
        <v>17</v>
      </c>
      <c r="M143" s="4" t="s">
        <v>22</v>
      </c>
    </row>
    <row r="144" spans="1:13" x14ac:dyDescent="0.3">
      <c r="A144">
        <v>1038</v>
      </c>
      <c r="B144" s="1">
        <v>45096</v>
      </c>
      <c r="C144" s="4" t="str">
        <f>IF(ISBLANK(Table14[[#This Row],[Sales_Rep]]),"Unknown",Table14[[#This Row],[Sales_Rep]])</f>
        <v>David</v>
      </c>
      <c r="D144" s="4" t="str">
        <f>PROPER(Table14[[#This Row],[Region]])</f>
        <v>South</v>
      </c>
      <c r="E144" s="9">
        <f>IF(ISBLANK(Table14[[#This Row],[Sales_Amount]]),MEDIAN(Table14[Sales_Amount]),Table14[[#This Row],[Sales_Amount]])</f>
        <v>4861.6099999999997</v>
      </c>
      <c r="F144" s="11">
        <f>IF(ISBLANK(Table14[[#This Row],[Quantity_Sold]]),MEDIAN(Table14[Quantity_Sold]),Table14[[#This Row],[Quantity_Sold]])</f>
        <v>6</v>
      </c>
      <c r="G144" s="4" t="str">
        <f>TRIM(Table14[[#This Row],[Product_Category]])</f>
        <v>Furniture</v>
      </c>
      <c r="H144" s="9">
        <v>592.38</v>
      </c>
      <c r="I144" s="9">
        <v>844.03</v>
      </c>
      <c r="J144" s="4" t="str">
        <f>PROPER(Table14[[#This Row],[Customer_Type]])</f>
        <v>New</v>
      </c>
      <c r="K144" s="13">
        <f>IF(ISBLANK(Table14[[#This Row],[Discount]]),MEDIAN(Table14[Discount]),Table14[[#This Row],[Discount]])</f>
        <v>0.04</v>
      </c>
      <c r="L144" s="4" t="s">
        <v>17</v>
      </c>
      <c r="M144" s="4" t="s">
        <v>22</v>
      </c>
    </row>
    <row r="145" spans="1:13" x14ac:dyDescent="0.3">
      <c r="A145">
        <v>1038</v>
      </c>
      <c r="B145" s="1">
        <v>45253</v>
      </c>
      <c r="C145" s="4" t="str">
        <f>IF(ISBLANK(Table14[[#This Row],[Sales_Rep]]),"Unknown",Table14[[#This Row],[Sales_Rep]])</f>
        <v>David</v>
      </c>
      <c r="D145" s="4" t="str">
        <f>PROPER(Table14[[#This Row],[Region]])</f>
        <v>South</v>
      </c>
      <c r="E145" s="9">
        <f>IF(ISBLANK(Table14[[#This Row],[Sales_Amount]]),MEDIAN(Table14[Sales_Amount]),Table14[[#This Row],[Sales_Amount]])</f>
        <v>7078.84</v>
      </c>
      <c r="F145" s="11">
        <f>IF(ISBLANK(Table14[[#This Row],[Quantity_Sold]]),MEDIAN(Table14[Quantity_Sold]),Table14[[#This Row],[Quantity_Sold]])</f>
        <v>29</v>
      </c>
      <c r="G145" s="4" t="str">
        <f>TRIM(Table14[[#This Row],[Product_Category]])</f>
        <v>Furniture</v>
      </c>
      <c r="H145" s="9">
        <v>290.36</v>
      </c>
      <c r="I145" s="9">
        <v>343.8</v>
      </c>
      <c r="J145" s="4" t="str">
        <f>PROPER(Table14[[#This Row],[Customer_Type]])</f>
        <v>New</v>
      </c>
      <c r="K145" s="13">
        <f>IF(ISBLANK(Table14[[#This Row],[Discount]]),MEDIAN(Table14[Discount]),Table14[[#This Row],[Discount]])</f>
        <v>0.28999999999999998</v>
      </c>
      <c r="L145" s="4" t="s">
        <v>26</v>
      </c>
      <c r="M145" s="4" t="s">
        <v>18</v>
      </c>
    </row>
    <row r="146" spans="1:13" x14ac:dyDescent="0.3">
      <c r="A146">
        <v>1077</v>
      </c>
      <c r="B146" s="1">
        <v>45085</v>
      </c>
      <c r="C146" s="4" t="str">
        <f>IF(ISBLANK(Table14[[#This Row],[Sales_Rep]]),"Unknown",Table14[[#This Row],[Sales_Rep]])</f>
        <v>David</v>
      </c>
      <c r="D146" s="4" t="str">
        <f>PROPER(Table14[[#This Row],[Region]])</f>
        <v>North</v>
      </c>
      <c r="E146" s="9">
        <f>IF(ISBLANK(Table14[[#This Row],[Sales_Amount]]),MEDIAN(Table14[Sales_Amount]),Table14[[#This Row],[Sales_Amount]])</f>
        <v>153038.75</v>
      </c>
      <c r="F146" s="11">
        <f>IF(ISBLANK(Table14[[#This Row],[Quantity_Sold]]),MEDIAN(Table14[Quantity_Sold]),Table14[[#This Row],[Quantity_Sold]])</f>
        <v>26</v>
      </c>
      <c r="G146" s="4" t="str">
        <f>TRIM(Table14[[#This Row],[Product_Category]])</f>
        <v>Furniture</v>
      </c>
      <c r="H146" s="9">
        <v>4539.8999999999996</v>
      </c>
      <c r="I146" s="9">
        <v>6131.36</v>
      </c>
      <c r="J146" s="4" t="str">
        <f>PROPER(Table14[[#This Row],[Customer_Type]])</f>
        <v>Returning</v>
      </c>
      <c r="K146" s="13">
        <f>IF(ISBLANK(Table14[[#This Row],[Discount]]),MEDIAN(Table14[Discount]),Table14[[#This Row],[Discount]])</f>
        <v>0.04</v>
      </c>
      <c r="L146" s="4" t="s">
        <v>26</v>
      </c>
      <c r="M146" s="4" t="s">
        <v>18</v>
      </c>
    </row>
    <row r="147" spans="1:13" x14ac:dyDescent="0.3">
      <c r="A147">
        <v>1100</v>
      </c>
      <c r="B147" s="1">
        <v>45374</v>
      </c>
      <c r="C147" s="4" t="str">
        <f>IF(ISBLANK(Table14[[#This Row],[Sales_Rep]]),"Unknown",Table14[[#This Row],[Sales_Rep]])</f>
        <v>David</v>
      </c>
      <c r="D147" s="4" t="str">
        <f>PROPER(Table14[[#This Row],[Region]])</f>
        <v>West</v>
      </c>
      <c r="E147" s="9">
        <f>IF(ISBLANK(Table14[[#This Row],[Sales_Amount]]),MEDIAN(Table14[Sales_Amount]),Table14[[#This Row],[Sales_Amount]])</f>
        <v>11721.95</v>
      </c>
      <c r="F147" s="11">
        <f>IF(ISBLANK(Table14[[#This Row],[Quantity_Sold]]),MEDIAN(Table14[Quantity_Sold]),Table14[[#This Row],[Quantity_Sold]])</f>
        <v>11</v>
      </c>
      <c r="G147" s="4" t="str">
        <f>TRIM(Table14[[#This Row],[Product_Category]])</f>
        <v>Clothing</v>
      </c>
      <c r="H147" s="9">
        <v>1222.79</v>
      </c>
      <c r="I147" s="9">
        <v>1500.89</v>
      </c>
      <c r="J147" s="4" t="str">
        <f>PROPER(Table14[[#This Row],[Customer_Type]])</f>
        <v>New</v>
      </c>
      <c r="K147" s="13">
        <f>IF(ISBLANK(Table14[[#This Row],[Discount]]),MEDIAN(Table14[Discount]),Table14[[#This Row],[Discount]])</f>
        <v>0.28999999999999998</v>
      </c>
      <c r="L147" s="4" t="s">
        <v>31</v>
      </c>
      <c r="M147" s="4" t="s">
        <v>18</v>
      </c>
    </row>
    <row r="148" spans="1:13" x14ac:dyDescent="0.3">
      <c r="A148">
        <v>1190</v>
      </c>
      <c r="B148" s="1">
        <v>45028</v>
      </c>
      <c r="C148" s="4" t="str">
        <f>IF(ISBLANK(Table14[[#This Row],[Sales_Rep]]),"Unknown",Table14[[#This Row],[Sales_Rep]])</f>
        <v>David</v>
      </c>
      <c r="D148" s="4" t="str">
        <f>PROPER(Table14[[#This Row],[Region]])</f>
        <v>East</v>
      </c>
      <c r="E148" s="9">
        <f>IF(ISBLANK(Table14[[#This Row],[Sales_Amount]]),MEDIAN(Table14[Sales_Amount]),Table14[[#This Row],[Sales_Amount]])</f>
        <v>31063.63</v>
      </c>
      <c r="F148" s="11">
        <f>IF(ISBLANK(Table14[[#This Row],[Quantity_Sold]]),MEDIAN(Table14[Quantity_Sold]),Table14[[#This Row],[Quantity_Sold]])</f>
        <v>7</v>
      </c>
      <c r="G148" s="4" t="str">
        <f>TRIM(Table14[[#This Row],[Product_Category]])</f>
        <v>Food</v>
      </c>
      <c r="H148" s="9">
        <v>4208.53</v>
      </c>
      <c r="I148" s="9">
        <v>5282.93</v>
      </c>
      <c r="J148" s="4" t="str">
        <f>PROPER(Table14[[#This Row],[Customer_Type]])</f>
        <v>New</v>
      </c>
      <c r="K148" s="13">
        <f>IF(ISBLANK(Table14[[#This Row],[Discount]]),MEDIAN(Table14[Discount]),Table14[[#This Row],[Discount]])</f>
        <v>0.16</v>
      </c>
      <c r="L148" s="4" t="s">
        <v>31</v>
      </c>
      <c r="M148" s="4" t="s">
        <v>18</v>
      </c>
    </row>
    <row r="149" spans="1:13" x14ac:dyDescent="0.3">
      <c r="A149">
        <v>1133</v>
      </c>
      <c r="B149" s="1">
        <v>45584</v>
      </c>
      <c r="C149" s="4" t="str">
        <f>IF(ISBLANK(Table14[[#This Row],[Sales_Rep]]),"Unknown",Table14[[#This Row],[Sales_Rep]])</f>
        <v>Charlie</v>
      </c>
      <c r="D149" s="4" t="str">
        <f>PROPER(Table14[[#This Row],[Region]])</f>
        <v>West</v>
      </c>
      <c r="E149" s="9">
        <f>IF(ISBLANK(Table14[[#This Row],[Sales_Amount]]),MEDIAN(Table14[Sales_Amount]),Table14[[#This Row],[Sales_Amount]])</f>
        <v>27567.43</v>
      </c>
      <c r="F149" s="11">
        <f>IF(ISBLANK(Table14[[#This Row],[Quantity_Sold]]),MEDIAN(Table14[Quantity_Sold]),Table14[[#This Row],[Quantity_Sold]])</f>
        <v>31</v>
      </c>
      <c r="G149" s="4" t="str">
        <f>TRIM(Table14[[#This Row],[Product_Category]])</f>
        <v>Clothing</v>
      </c>
      <c r="H149" s="9">
        <v>777.5</v>
      </c>
      <c r="I149" s="9">
        <v>988.08</v>
      </c>
      <c r="J149" s="4" t="str">
        <f>PROPER(Table14[[#This Row],[Customer_Type]])</f>
        <v>New</v>
      </c>
      <c r="K149" s="13">
        <f>IF(ISBLANK(Table14[[#This Row],[Discount]]),MEDIAN(Table14[Discount]),Table14[[#This Row],[Discount]])</f>
        <v>0.1</v>
      </c>
      <c r="L149" s="4" t="s">
        <v>26</v>
      </c>
      <c r="M149" s="4" t="s">
        <v>22</v>
      </c>
    </row>
    <row r="150" spans="1:13" x14ac:dyDescent="0.3">
      <c r="A150">
        <v>1255</v>
      </c>
      <c r="B150" s="1">
        <v>45276</v>
      </c>
      <c r="C150" s="4" t="str">
        <f>IF(ISBLANK(Table14[[#This Row],[Sales_Rep]]),"Unknown",Table14[[#This Row],[Sales_Rep]])</f>
        <v>Bob</v>
      </c>
      <c r="D150" s="4" t="str">
        <f>PROPER(Table14[[#This Row],[Region]])</f>
        <v>West</v>
      </c>
      <c r="E150" s="9">
        <f>IF(ISBLANK(Table14[[#This Row],[Sales_Amount]]),MEDIAN(Table14[Sales_Amount]),Table14[[#This Row],[Sales_Amount]])</f>
        <v>30960.77</v>
      </c>
      <c r="F150" s="11">
        <f>IF(ISBLANK(Table14[[#This Row],[Quantity_Sold]]),MEDIAN(Table14[Quantity_Sold]),Table14[[#This Row],[Quantity_Sold]])</f>
        <v>14</v>
      </c>
      <c r="G150" s="4" t="str">
        <f>TRIM(Table14[[#This Row],[Product_Category]])</f>
        <v>Food</v>
      </c>
      <c r="H150" s="9">
        <v>1617.63</v>
      </c>
      <c r="I150" s="9">
        <v>2279.88</v>
      </c>
      <c r="J150" s="4" t="str">
        <f>PROPER(Table14[[#This Row],[Customer_Type]])</f>
        <v>New</v>
      </c>
      <c r="K150" s="13">
        <f>IF(ISBLANK(Table14[[#This Row],[Discount]]),MEDIAN(Table14[Discount]),Table14[[#This Row],[Discount]])</f>
        <v>0.03</v>
      </c>
      <c r="L150" s="4" t="s">
        <v>26</v>
      </c>
      <c r="M150" s="4" t="s">
        <v>22</v>
      </c>
    </row>
    <row r="151" spans="1:13" x14ac:dyDescent="0.3">
      <c r="A151">
        <v>1122</v>
      </c>
      <c r="B151" s="1">
        <v>45242</v>
      </c>
      <c r="C151" s="4" t="str">
        <f>IF(ISBLANK(Table14[[#This Row],[Sales_Rep]]),"Unknown",Table14[[#This Row],[Sales_Rep]])</f>
        <v>David</v>
      </c>
      <c r="D151" s="4" t="str">
        <f>PROPER(Table14[[#This Row],[Region]])</f>
        <v>West</v>
      </c>
      <c r="E151" s="9">
        <f>IF(ISBLANK(Table14[[#This Row],[Sales_Amount]]),MEDIAN(Table14[Sales_Amount]),Table14[[#This Row],[Sales_Amount]])</f>
        <v>16043.04</v>
      </c>
      <c r="F151" s="11">
        <f>IF(ISBLANK(Table14[[#This Row],[Quantity_Sold]]),MEDIAN(Table14[Quantity_Sold]),Table14[[#This Row],[Quantity_Sold]])</f>
        <v>25</v>
      </c>
      <c r="G151" s="4" t="str">
        <f>TRIM(Table14[[#This Row],[Product_Category]])</f>
        <v>Furniture</v>
      </c>
      <c r="H151" s="9">
        <v>718.37</v>
      </c>
      <c r="I151" s="9">
        <v>891.28</v>
      </c>
      <c r="J151" s="4" t="str">
        <f>PROPER(Table14[[#This Row],[Customer_Type]])</f>
        <v>Returning</v>
      </c>
      <c r="K151" s="13">
        <f>IF(ISBLANK(Table14[[#This Row],[Discount]]),MEDIAN(Table14[Discount]),Table14[[#This Row],[Discount]])</f>
        <v>0.25</v>
      </c>
      <c r="L151" s="4" t="s">
        <v>31</v>
      </c>
      <c r="M151" s="4" t="s">
        <v>18</v>
      </c>
    </row>
    <row r="152" spans="1:13" x14ac:dyDescent="0.3">
      <c r="A152">
        <v>1185</v>
      </c>
      <c r="B152" s="1">
        <v>45021</v>
      </c>
      <c r="C152" s="4" t="str">
        <f>IF(ISBLANK(Table14[[#This Row],[Sales_Rep]]),"Unknown",Table14[[#This Row],[Sales_Rep]])</f>
        <v>Alice</v>
      </c>
      <c r="D152" s="4" t="str">
        <f>PROPER(Table14[[#This Row],[Region]])</f>
        <v>West</v>
      </c>
      <c r="E152" s="9">
        <f>IF(ISBLANK(Table14[[#This Row],[Sales_Amount]]),MEDIAN(Table14[Sales_Amount]),Table14[[#This Row],[Sales_Amount]])</f>
        <v>47758.92</v>
      </c>
      <c r="F152" s="11">
        <f>IF(ISBLANK(Table14[[#This Row],[Quantity_Sold]]),MEDIAN(Table14[Quantity_Sold]),Table14[[#This Row],[Quantity_Sold]])</f>
        <v>24</v>
      </c>
      <c r="G152" s="4" t="str">
        <f>TRIM(Table14[[#This Row],[Product_Category]])</f>
        <v>Electronics</v>
      </c>
      <c r="H152" s="9">
        <v>1678.09</v>
      </c>
      <c r="I152" s="9">
        <v>2072.87</v>
      </c>
      <c r="J152" s="4" t="str">
        <f>PROPER(Table14[[#This Row],[Customer_Type]])</f>
        <v>Returning</v>
      </c>
      <c r="K152" s="13">
        <f>IF(ISBLANK(Table14[[#This Row],[Discount]]),MEDIAN(Table14[Discount]),Table14[[#This Row],[Discount]])</f>
        <v>0.04</v>
      </c>
      <c r="L152" s="4" t="s">
        <v>31</v>
      </c>
      <c r="M152" s="4" t="s">
        <v>22</v>
      </c>
    </row>
    <row r="153" spans="1:13" x14ac:dyDescent="0.3">
      <c r="A153">
        <v>1455</v>
      </c>
      <c r="B153" s="1">
        <v>45338</v>
      </c>
      <c r="C153" s="4" t="str">
        <f>IF(ISBLANK(Table14[[#This Row],[Sales_Rep]]),"Unknown",Table14[[#This Row],[Sales_Rep]])</f>
        <v>Alice</v>
      </c>
      <c r="D153" s="4" t="str">
        <f>PROPER(Table14[[#This Row],[Region]])</f>
        <v>North</v>
      </c>
      <c r="E153" s="9">
        <f>IF(ISBLANK(Table14[[#This Row],[Sales_Amount]]),MEDIAN(Table14[Sales_Amount]),Table14[[#This Row],[Sales_Amount]])</f>
        <v>11219.8</v>
      </c>
      <c r="F153" s="11">
        <f>IF(ISBLANK(Table14[[#This Row],[Quantity_Sold]]),MEDIAN(Table14[Quantity_Sold]),Table14[[#This Row],[Quantity_Sold]])</f>
        <v>40</v>
      </c>
      <c r="G153" s="4" t="str">
        <f>TRIM(Table14[[#This Row],[Product_Category]])</f>
        <v>Food</v>
      </c>
      <c r="H153" s="9">
        <v>314.19</v>
      </c>
      <c r="I153" s="9">
        <v>346.29</v>
      </c>
      <c r="J153" s="4" t="str">
        <f>PROPER(Table14[[#This Row],[Customer_Type]])</f>
        <v>New</v>
      </c>
      <c r="K153" s="13">
        <f>IF(ISBLANK(Table14[[#This Row],[Discount]]),MEDIAN(Table14[Discount]),Table14[[#This Row],[Discount]])</f>
        <v>0.19</v>
      </c>
      <c r="L153" s="4" t="s">
        <v>26</v>
      </c>
      <c r="M153" s="4" t="s">
        <v>18</v>
      </c>
    </row>
    <row r="154" spans="1:13" x14ac:dyDescent="0.3">
      <c r="A154">
        <v>1327</v>
      </c>
      <c r="B154" s="1">
        <v>45472</v>
      </c>
      <c r="C154" s="4" t="str">
        <f>IF(ISBLANK(Table14[[#This Row],[Sales_Rep]]),"Unknown",Table14[[#This Row],[Sales_Rep]])</f>
        <v>Alice</v>
      </c>
      <c r="D154" s="4" t="str">
        <f>PROPER(Table14[[#This Row],[Region]])</f>
        <v>North</v>
      </c>
      <c r="E154" s="9">
        <f>IF(ISBLANK(Table14[[#This Row],[Sales_Amount]]),MEDIAN(Table14[Sales_Amount]),Table14[[#This Row],[Sales_Amount]])</f>
        <v>224447.6</v>
      </c>
      <c r="F154" s="11">
        <f>IF(ISBLANK(Table14[[#This Row],[Quantity_Sold]]),MEDIAN(Table14[Quantity_Sold]),Table14[[#This Row],[Quantity_Sold]])</f>
        <v>40</v>
      </c>
      <c r="G154" s="4" t="str">
        <f>TRIM(Table14[[#This Row],[Product_Category]])</f>
        <v>Electronics</v>
      </c>
      <c r="H154" s="9">
        <v>4402.3</v>
      </c>
      <c r="I154" s="9">
        <v>6601.4</v>
      </c>
      <c r="J154" s="4" t="str">
        <f>PROPER(Table14[[#This Row],[Customer_Type]])</f>
        <v>Returning</v>
      </c>
      <c r="K154" s="13">
        <f>IF(ISBLANK(Table14[[#This Row],[Discount]]),MEDIAN(Table14[Discount]),Table14[[#This Row],[Discount]])</f>
        <v>0.15</v>
      </c>
      <c r="L154" s="4" t="s">
        <v>26</v>
      </c>
      <c r="M154" s="4" t="s">
        <v>18</v>
      </c>
    </row>
    <row r="155" spans="1:13" x14ac:dyDescent="0.3">
      <c r="A155">
        <v>1371</v>
      </c>
      <c r="B155" s="1">
        <v>45303</v>
      </c>
      <c r="C155" s="4" t="str">
        <f>IF(ISBLANK(Table14[[#This Row],[Sales_Rep]]),"Unknown",Table14[[#This Row],[Sales_Rep]])</f>
        <v>Alice</v>
      </c>
      <c r="D155" s="4" t="str">
        <f>PROPER(Table14[[#This Row],[Region]])</f>
        <v>East</v>
      </c>
      <c r="E155" s="9">
        <f>IF(ISBLANK(Table14[[#This Row],[Sales_Amount]]),MEDIAN(Table14[Sales_Amount]),Table14[[#This Row],[Sales_Amount]])</f>
        <v>179639.33</v>
      </c>
      <c r="F155" s="11">
        <f>IF(ISBLANK(Table14[[#This Row],[Quantity_Sold]]),MEDIAN(Table14[Quantity_Sold]),Table14[[#This Row],[Quantity_Sold]])</f>
        <v>44</v>
      </c>
      <c r="G155" s="4" t="str">
        <f>TRIM(Table14[[#This Row],[Product_Category]])</f>
        <v>Furniture</v>
      </c>
      <c r="H155" s="9">
        <v>4216.55</v>
      </c>
      <c r="I155" s="9">
        <v>5167.99</v>
      </c>
      <c r="J155" s="4" t="str">
        <f>PROPER(Table14[[#This Row],[Customer_Type]])</f>
        <v>Returning</v>
      </c>
      <c r="K155" s="13">
        <f>IF(ISBLANK(Table14[[#This Row],[Discount]]),MEDIAN(Table14[Discount]),Table14[[#This Row],[Discount]])</f>
        <v>0.21</v>
      </c>
      <c r="L155" s="4" t="s">
        <v>17</v>
      </c>
      <c r="M155" s="4" t="s">
        <v>18</v>
      </c>
    </row>
    <row r="156" spans="1:13" x14ac:dyDescent="0.3">
      <c r="A156">
        <v>1265</v>
      </c>
      <c r="B156" s="1">
        <v>45637</v>
      </c>
      <c r="C156" s="4" t="str">
        <f>IF(ISBLANK(Table14[[#This Row],[Sales_Rep]]),"Unknown",Table14[[#This Row],[Sales_Rep]])</f>
        <v>Charlie</v>
      </c>
      <c r="D156" s="4" t="str">
        <f>PROPER(Table14[[#This Row],[Region]])</f>
        <v>East</v>
      </c>
      <c r="E156" s="9">
        <f>IF(ISBLANK(Table14[[#This Row],[Sales_Amount]]),MEDIAN(Table14[Sales_Amount]),Table14[[#This Row],[Sales_Amount]])</f>
        <v>35786.57</v>
      </c>
      <c r="F156" s="11">
        <f>IF(ISBLANK(Table14[[#This Row],[Quantity_Sold]]),MEDIAN(Table14[Quantity_Sold]),Table14[[#This Row],[Quantity_Sold]])</f>
        <v>13</v>
      </c>
      <c r="G156" s="4" t="str">
        <f>TRIM(Table14[[#This Row],[Product_Category]])</f>
        <v>Food</v>
      </c>
      <c r="H156" s="9">
        <v>2826.25</v>
      </c>
      <c r="I156" s="9">
        <v>3932.59</v>
      </c>
      <c r="J156" s="4" t="str">
        <f>PROPER(Table14[[#This Row],[Customer_Type]])</f>
        <v>Returning</v>
      </c>
      <c r="K156" s="13">
        <f>IF(ISBLANK(Table14[[#This Row],[Discount]]),MEDIAN(Table14[Discount]),Table14[[#This Row],[Discount]])</f>
        <v>0.3</v>
      </c>
      <c r="L156" s="4" t="s">
        <v>26</v>
      </c>
      <c r="M156" s="4" t="s">
        <v>18</v>
      </c>
    </row>
    <row r="157" spans="1:13" x14ac:dyDescent="0.3">
      <c r="A157">
        <v>1008</v>
      </c>
      <c r="B157" s="1">
        <v>45624</v>
      </c>
      <c r="C157" s="4" t="str">
        <f>IF(ISBLANK(Table14[[#This Row],[Sales_Rep]]),"Unknown",Table14[[#This Row],[Sales_Rep]])</f>
        <v>Alice</v>
      </c>
      <c r="D157" s="4" t="str">
        <f>PROPER(Table14[[#This Row],[Region]])</f>
        <v>North</v>
      </c>
      <c r="E157" s="9">
        <f>IF(ISBLANK(Table14[[#This Row],[Sales_Amount]]),MEDIAN(Table14[Sales_Amount]),Table14[[#This Row],[Sales_Amount]])</f>
        <v>11237.17</v>
      </c>
      <c r="F157" s="11">
        <f>IF(ISBLANK(Table14[[#This Row],[Quantity_Sold]]),MEDIAN(Table14[Quantity_Sold]),Table14[[#This Row],[Quantity_Sold]])</f>
        <v>31</v>
      </c>
      <c r="G157" s="4" t="str">
        <f>TRIM(Table14[[#This Row],[Product_Category]])</f>
        <v>Clothing</v>
      </c>
      <c r="H157" s="9">
        <v>397.49</v>
      </c>
      <c r="I157" s="9">
        <v>442.06</v>
      </c>
      <c r="J157" s="4" t="str">
        <f>PROPER(Table14[[#This Row],[Customer_Type]])</f>
        <v>New</v>
      </c>
      <c r="K157" s="13">
        <f>IF(ISBLANK(Table14[[#This Row],[Discount]]),MEDIAN(Table14[Discount]),Table14[[#This Row],[Discount]])</f>
        <v>0.18</v>
      </c>
      <c r="L157" s="4" t="s">
        <v>26</v>
      </c>
      <c r="M157" s="4" t="s">
        <v>18</v>
      </c>
    </row>
    <row r="158" spans="1:13" x14ac:dyDescent="0.3">
      <c r="A158">
        <v>1170</v>
      </c>
      <c r="B158" s="1">
        <v>45359</v>
      </c>
      <c r="C158" s="4" t="str">
        <f>IF(ISBLANK(Table14[[#This Row],[Sales_Rep]]),"Unknown",Table14[[#This Row],[Sales_Rep]])</f>
        <v>David</v>
      </c>
      <c r="D158" s="4" t="str">
        <f>PROPER(Table14[[#This Row],[Region]])</f>
        <v>West</v>
      </c>
      <c r="E158" s="9">
        <f>IF(ISBLANK(Table14[[#This Row],[Sales_Amount]]),MEDIAN(Table14[Sales_Amount]),Table14[[#This Row],[Sales_Amount]])</f>
        <v>14575.05</v>
      </c>
      <c r="F158" s="11">
        <f>IF(ISBLANK(Table14[[#This Row],[Quantity_Sold]]),MEDIAN(Table14[Quantity_Sold]),Table14[[#This Row],[Quantity_Sold]])</f>
        <v>3</v>
      </c>
      <c r="G158" s="4" t="str">
        <f>TRIM(Table14[[#This Row],[Product_Category]])</f>
        <v>Food</v>
      </c>
      <c r="H158" s="9">
        <v>3526.76</v>
      </c>
      <c r="I158" s="9">
        <v>4957.5</v>
      </c>
      <c r="J158" s="4" t="str">
        <f>PROPER(Table14[[#This Row],[Customer_Type]])</f>
        <v>New</v>
      </c>
      <c r="K158" s="13">
        <f>IF(ISBLANK(Table14[[#This Row],[Discount]]),MEDIAN(Table14[Discount]),Table14[[#This Row],[Discount]])</f>
        <v>0.02</v>
      </c>
      <c r="L158" s="4" t="s">
        <v>17</v>
      </c>
      <c r="M158" s="4" t="s">
        <v>22</v>
      </c>
    </row>
    <row r="159" spans="1:13" x14ac:dyDescent="0.3">
      <c r="A159">
        <v>1209</v>
      </c>
      <c r="B159" s="1">
        <v>45026</v>
      </c>
      <c r="C159" s="4" t="str">
        <f>IF(ISBLANK(Table14[[#This Row],[Sales_Rep]]),"Unknown",Table14[[#This Row],[Sales_Rep]])</f>
        <v>Eve</v>
      </c>
      <c r="D159" s="4" t="str">
        <f>PROPER(Table14[[#This Row],[Region]])</f>
        <v>West</v>
      </c>
      <c r="E159" s="9">
        <f>IF(ISBLANK(Table14[[#This Row],[Sales_Amount]]),MEDIAN(Table14[Sales_Amount]),Table14[[#This Row],[Sales_Amount]])</f>
        <v>75917.3</v>
      </c>
      <c r="F159" s="11">
        <f>IF(ISBLANK(Table14[[#This Row],[Quantity_Sold]]),MEDIAN(Table14[Quantity_Sold]),Table14[[#This Row],[Quantity_Sold]])</f>
        <v>30</v>
      </c>
      <c r="G159" s="4" t="str">
        <f>TRIM(Table14[[#This Row],[Product_Category]])</f>
        <v>Clothing</v>
      </c>
      <c r="H159" s="9">
        <v>2278.09</v>
      </c>
      <c r="I159" s="9">
        <v>2721.05</v>
      </c>
      <c r="J159" s="4" t="str">
        <f>PROPER(Table14[[#This Row],[Customer_Type]])</f>
        <v>New</v>
      </c>
      <c r="K159" s="13">
        <f>IF(ISBLANK(Table14[[#This Row],[Discount]]),MEDIAN(Table14[Discount]),Table14[[#This Row],[Discount]])</f>
        <v>7.0000000000000007E-2</v>
      </c>
      <c r="L159" s="4" t="s">
        <v>26</v>
      </c>
      <c r="M159" s="4" t="s">
        <v>18</v>
      </c>
    </row>
    <row r="160" spans="1:13" x14ac:dyDescent="0.3">
      <c r="A160">
        <v>1387</v>
      </c>
      <c r="B160" s="1">
        <v>45626</v>
      </c>
      <c r="C160" s="4" t="str">
        <f>IF(ISBLANK(Table14[[#This Row],[Sales_Rep]]),"Unknown",Table14[[#This Row],[Sales_Rep]])</f>
        <v>Alice</v>
      </c>
      <c r="D160" s="4" t="str">
        <f>PROPER(Table14[[#This Row],[Region]])</f>
        <v>South</v>
      </c>
      <c r="E160" s="9">
        <f>IF(ISBLANK(Table14[[#This Row],[Sales_Amount]]),MEDIAN(Table14[Sales_Amount]),Table14[[#This Row],[Sales_Amount]])</f>
        <v>161324.79999999999</v>
      </c>
      <c r="F160" s="11">
        <f>IF(ISBLANK(Table14[[#This Row],[Quantity_Sold]]),MEDIAN(Table14[Quantity_Sold]),Table14[[#This Row],[Quantity_Sold]])</f>
        <v>39</v>
      </c>
      <c r="G160" s="4" t="str">
        <f>TRIM(Table14[[#This Row],[Product_Category]])</f>
        <v>Furniture</v>
      </c>
      <c r="H160" s="9">
        <v>3994.46</v>
      </c>
      <c r="I160" s="9">
        <v>5589.91</v>
      </c>
      <c r="J160" s="4" t="str">
        <f>PROPER(Table14[[#This Row],[Customer_Type]])</f>
        <v>New</v>
      </c>
      <c r="K160" s="13">
        <f>IF(ISBLANK(Table14[[#This Row],[Discount]]),MEDIAN(Table14[Discount]),Table14[[#This Row],[Discount]])</f>
        <v>0.26</v>
      </c>
      <c r="L160" s="4" t="s">
        <v>26</v>
      </c>
      <c r="M160" s="4" t="s">
        <v>18</v>
      </c>
    </row>
    <row r="161" spans="1:13" x14ac:dyDescent="0.3">
      <c r="A161">
        <v>1210</v>
      </c>
      <c r="B161" s="1">
        <v>45463</v>
      </c>
      <c r="C161" s="4" t="str">
        <f>IF(ISBLANK(Table14[[#This Row],[Sales_Rep]]),"Unknown",Table14[[#This Row],[Sales_Rep]])</f>
        <v>Charlie</v>
      </c>
      <c r="D161" s="4" t="str">
        <f>PROPER(Table14[[#This Row],[Region]])</f>
        <v>North</v>
      </c>
      <c r="E161" s="9">
        <f>IF(ISBLANK(Table14[[#This Row],[Sales_Amount]]),MEDIAN(Table14[Sales_Amount]),Table14[[#This Row],[Sales_Amount]])</f>
        <v>46824.36</v>
      </c>
      <c r="F161" s="11">
        <f>IF(ISBLANK(Table14[[#This Row],[Quantity_Sold]]),MEDIAN(Table14[Quantity_Sold]),Table14[[#This Row],[Quantity_Sold]])</f>
        <v>34</v>
      </c>
      <c r="G161" s="4" t="str">
        <f>TRIM(Table14[[#This Row],[Product_Category]])</f>
        <v>Electronics</v>
      </c>
      <c r="H161" s="9">
        <v>1124.94</v>
      </c>
      <c r="I161" s="9">
        <v>1434.57</v>
      </c>
      <c r="J161" s="4" t="str">
        <f>PROPER(Table14[[#This Row],[Customer_Type]])</f>
        <v>Returning</v>
      </c>
      <c r="K161" s="13">
        <f>IF(ISBLANK(Table14[[#This Row],[Discount]]),MEDIAN(Table14[Discount]),Table14[[#This Row],[Discount]])</f>
        <v>0.04</v>
      </c>
      <c r="L161" s="4" t="s">
        <v>17</v>
      </c>
      <c r="M161" s="4" t="s">
        <v>18</v>
      </c>
    </row>
    <row r="162" spans="1:13" x14ac:dyDescent="0.3">
      <c r="A162">
        <v>1021</v>
      </c>
      <c r="B162" s="1">
        <v>45178</v>
      </c>
      <c r="C162" s="4" t="str">
        <f>IF(ISBLANK(Table14[[#This Row],[Sales_Rep]]),"Unknown",Table14[[#This Row],[Sales_Rep]])</f>
        <v>Charlie</v>
      </c>
      <c r="D162" s="4" t="str">
        <f>PROPER(Table14[[#This Row],[Region]])</f>
        <v>West</v>
      </c>
      <c r="E162" s="9">
        <f>IF(ISBLANK(Table14[[#This Row],[Sales_Amount]]),MEDIAN(Table14[Sales_Amount]),Table14[[#This Row],[Sales_Amount]])</f>
        <v>89909.43</v>
      </c>
      <c r="F162" s="11">
        <f>IF(ISBLANK(Table14[[#This Row],[Quantity_Sold]]),MEDIAN(Table14[Quantity_Sold]),Table14[[#This Row],[Quantity_Sold]])</f>
        <v>39</v>
      </c>
      <c r="G162" s="4" t="str">
        <f>TRIM(Table14[[#This Row],[Product_Category]])</f>
        <v>Food</v>
      </c>
      <c r="H162" s="9">
        <v>1816.94</v>
      </c>
      <c r="I162" s="9">
        <v>2712.2</v>
      </c>
      <c r="J162" s="4" t="str">
        <f>PROPER(Table14[[#This Row],[Customer_Type]])</f>
        <v>Returning</v>
      </c>
      <c r="K162" s="13">
        <f>IF(ISBLANK(Table14[[#This Row],[Discount]]),MEDIAN(Table14[Discount]),Table14[[#This Row],[Discount]])</f>
        <v>0.15</v>
      </c>
      <c r="L162" s="4" t="s">
        <v>31</v>
      </c>
      <c r="M162" s="4" t="s">
        <v>22</v>
      </c>
    </row>
    <row r="163" spans="1:13" x14ac:dyDescent="0.3">
      <c r="A163">
        <v>1031</v>
      </c>
      <c r="B163" s="1">
        <v>45326</v>
      </c>
      <c r="C163" s="4" t="str">
        <f>IF(ISBLANK(Table14[[#This Row],[Sales_Rep]]),"Unknown",Table14[[#This Row],[Sales_Rep]])</f>
        <v>Alice</v>
      </c>
      <c r="D163" s="4" t="str">
        <f>PROPER(Table14[[#This Row],[Region]])</f>
        <v>West</v>
      </c>
      <c r="E163" s="9">
        <f>IF(ISBLANK(Table14[[#This Row],[Sales_Amount]]),MEDIAN(Table14[Sales_Amount]),Table14[[#This Row],[Sales_Amount]])</f>
        <v>62121.18</v>
      </c>
      <c r="F163" s="11">
        <f>IF(ISBLANK(Table14[[#This Row],[Quantity_Sold]]),MEDIAN(Table14[Quantity_Sold]),Table14[[#This Row],[Quantity_Sold]])</f>
        <v>40</v>
      </c>
      <c r="G163" s="4" t="str">
        <f>TRIM(Table14[[#This Row],[Product_Category]])</f>
        <v>Furniture</v>
      </c>
      <c r="H163" s="9">
        <v>1488.62</v>
      </c>
      <c r="I163" s="9">
        <v>1871.12</v>
      </c>
      <c r="J163" s="4" t="str">
        <f>PROPER(Table14[[#This Row],[Customer_Type]])</f>
        <v>New</v>
      </c>
      <c r="K163" s="13">
        <f>IF(ISBLANK(Table14[[#This Row],[Discount]]),MEDIAN(Table14[Discount]),Table14[[#This Row],[Discount]])</f>
        <v>0.17</v>
      </c>
      <c r="L163" s="4" t="s">
        <v>26</v>
      </c>
      <c r="M163" s="4" t="s">
        <v>18</v>
      </c>
    </row>
    <row r="164" spans="1:13" x14ac:dyDescent="0.3">
      <c r="A164">
        <v>1366</v>
      </c>
      <c r="B164" s="1">
        <v>45514</v>
      </c>
      <c r="C164" s="4" t="str">
        <f>IF(ISBLANK(Table14[[#This Row],[Sales_Rep]]),"Unknown",Table14[[#This Row],[Sales_Rep]])</f>
        <v>Eve</v>
      </c>
      <c r="D164" s="4" t="str">
        <f>PROPER(Table14[[#This Row],[Region]])</f>
        <v>South</v>
      </c>
      <c r="E164" s="9">
        <f>IF(ISBLANK(Table14[[#This Row],[Sales_Amount]]),MEDIAN(Table14[Sales_Amount]),Table14[[#This Row],[Sales_Amount]])</f>
        <v>5905.72</v>
      </c>
      <c r="F164" s="11">
        <f>IF(ISBLANK(Table14[[#This Row],[Quantity_Sold]]),MEDIAN(Table14[Quantity_Sold]),Table14[[#This Row],[Quantity_Sold]])</f>
        <v>22</v>
      </c>
      <c r="G164" s="4" t="str">
        <f>TRIM(Table14[[#This Row],[Product_Category]])</f>
        <v>Electronics</v>
      </c>
      <c r="H164" s="9">
        <v>305.33999999999997</v>
      </c>
      <c r="I164" s="9">
        <v>339.8</v>
      </c>
      <c r="J164" s="4" t="str">
        <f>PROPER(Table14[[#This Row],[Customer_Type]])</f>
        <v>Returning</v>
      </c>
      <c r="K164" s="13">
        <f>IF(ISBLANK(Table14[[#This Row],[Discount]]),MEDIAN(Table14[Discount]),Table14[[#This Row],[Discount]])</f>
        <v>0.21</v>
      </c>
      <c r="L164" s="4" t="s">
        <v>26</v>
      </c>
      <c r="M164" s="4" t="s">
        <v>22</v>
      </c>
    </row>
    <row r="165" spans="1:13" x14ac:dyDescent="0.3">
      <c r="A165">
        <v>1027</v>
      </c>
      <c r="B165" s="1">
        <v>45537</v>
      </c>
      <c r="C165" s="4" t="str">
        <f>IF(ISBLANK(Table14[[#This Row],[Sales_Rep]]),"Unknown",Table14[[#This Row],[Sales_Rep]])</f>
        <v>Alice</v>
      </c>
      <c r="D165" s="4" t="str">
        <f>PROPER(Table14[[#This Row],[Region]])</f>
        <v>North</v>
      </c>
      <c r="E165" s="9">
        <f>IF(ISBLANK(Table14[[#This Row],[Sales_Amount]]),MEDIAN(Table14[Sales_Amount]),Table14[[#This Row],[Sales_Amount]])</f>
        <v>81788.259999999995</v>
      </c>
      <c r="F165" s="11">
        <f>IF(ISBLANK(Table14[[#This Row],[Quantity_Sold]]),MEDIAN(Table14[Quantity_Sold]),Table14[[#This Row],[Quantity_Sold]])</f>
        <v>20</v>
      </c>
      <c r="G165" s="4" t="str">
        <f>TRIM(Table14[[#This Row],[Product_Category]])</f>
        <v>Clothing</v>
      </c>
      <c r="H165" s="9">
        <v>4268.8</v>
      </c>
      <c r="I165" s="9">
        <v>5679.74</v>
      </c>
      <c r="J165" s="4" t="str">
        <f>PROPER(Table14[[#This Row],[Customer_Type]])</f>
        <v>Returning</v>
      </c>
      <c r="K165" s="13">
        <f>IF(ISBLANK(Table14[[#This Row],[Discount]]),MEDIAN(Table14[Discount]),Table14[[#This Row],[Discount]])</f>
        <v>0.28000000000000003</v>
      </c>
      <c r="L165" s="4" t="s">
        <v>26</v>
      </c>
      <c r="M165" s="4" t="s">
        <v>22</v>
      </c>
    </row>
    <row r="166" spans="1:13" x14ac:dyDescent="0.3">
      <c r="A166">
        <v>1124</v>
      </c>
      <c r="B166" s="1">
        <v>45325</v>
      </c>
      <c r="C166" s="4" t="str">
        <f>IF(ISBLANK(Table14[[#This Row],[Sales_Rep]]),"Unknown",Table14[[#This Row],[Sales_Rep]])</f>
        <v>Charlie</v>
      </c>
      <c r="D166" s="4" t="str">
        <f>PROPER(Table14[[#This Row],[Region]])</f>
        <v>West</v>
      </c>
      <c r="E166" s="9">
        <f>IF(ISBLANK(Table14[[#This Row],[Sales_Amount]]),MEDIAN(Table14[Sales_Amount]),Table14[[#This Row],[Sales_Amount]])</f>
        <v>6048</v>
      </c>
      <c r="F166" s="11">
        <f>IF(ISBLANK(Table14[[#This Row],[Quantity_Sold]]),MEDIAN(Table14[Quantity_Sold]),Table14[[#This Row],[Quantity_Sold]])</f>
        <v>15</v>
      </c>
      <c r="G166" s="4" t="str">
        <f>TRIM(Table14[[#This Row],[Product_Category]])</f>
        <v>Furniture</v>
      </c>
      <c r="H166" s="9">
        <v>437.78</v>
      </c>
      <c r="I166" s="9">
        <v>560</v>
      </c>
      <c r="J166" s="4" t="str">
        <f>PROPER(Table14[[#This Row],[Customer_Type]])</f>
        <v>Returning</v>
      </c>
      <c r="K166" s="13">
        <f>IF(ISBLANK(Table14[[#This Row],[Discount]]),MEDIAN(Table14[Discount]),Table14[[#This Row],[Discount]])</f>
        <v>0.28000000000000003</v>
      </c>
      <c r="L166" s="4" t="s">
        <v>26</v>
      </c>
      <c r="M166" s="4" t="s">
        <v>22</v>
      </c>
    </row>
    <row r="167" spans="1:13" x14ac:dyDescent="0.3">
      <c r="A167">
        <v>1428</v>
      </c>
      <c r="B167" s="1">
        <v>45496</v>
      </c>
      <c r="C167" s="4" t="str">
        <f>IF(ISBLANK(Table14[[#This Row],[Sales_Rep]]),"Unknown",Table14[[#This Row],[Sales_Rep]])</f>
        <v>Bob</v>
      </c>
      <c r="D167" s="4" t="str">
        <f>PROPER(Table14[[#This Row],[Region]])</f>
        <v>East</v>
      </c>
      <c r="E167" s="9">
        <f>IF(ISBLANK(Table14[[#This Row],[Sales_Amount]]),MEDIAN(Table14[Sales_Amount]),Table14[[#This Row],[Sales_Amount]])</f>
        <v>60020.62</v>
      </c>
      <c r="F167" s="11">
        <f>IF(ISBLANK(Table14[[#This Row],[Quantity_Sold]]),MEDIAN(Table14[Quantity_Sold]),Table14[[#This Row],[Quantity_Sold]])</f>
        <v>30</v>
      </c>
      <c r="G167" s="4" t="str">
        <f>TRIM(Table14[[#This Row],[Product_Category]])</f>
        <v>Clothing</v>
      </c>
      <c r="H167" s="9">
        <v>1709.93</v>
      </c>
      <c r="I167" s="9">
        <v>2174.66</v>
      </c>
      <c r="J167" s="4" t="str">
        <f>PROPER(Table14[[#This Row],[Customer_Type]])</f>
        <v>Returning</v>
      </c>
      <c r="K167" s="13">
        <f>IF(ISBLANK(Table14[[#This Row],[Discount]]),MEDIAN(Table14[Discount]),Table14[[#This Row],[Discount]])</f>
        <v>0.08</v>
      </c>
      <c r="L167" s="4" t="s">
        <v>31</v>
      </c>
      <c r="M167" s="4" t="s">
        <v>18</v>
      </c>
    </row>
    <row r="168" spans="1:13" x14ac:dyDescent="0.3">
      <c r="A168">
        <v>1431</v>
      </c>
      <c r="B168" s="1">
        <v>44997</v>
      </c>
      <c r="C168" s="4" t="str">
        <f>IF(ISBLANK(Table14[[#This Row],[Sales_Rep]]),"Unknown",Table14[[#This Row],[Sales_Rep]])</f>
        <v>David</v>
      </c>
      <c r="D168" s="4" t="str">
        <f>PROPER(Table14[[#This Row],[Region]])</f>
        <v>North</v>
      </c>
      <c r="E168" s="9">
        <f>IF(ISBLANK(Table14[[#This Row],[Sales_Amount]]),MEDIAN(Table14[Sales_Amount]),Table14[[#This Row],[Sales_Amount]])</f>
        <v>86314.12</v>
      </c>
      <c r="F168" s="11">
        <f>IF(ISBLANK(Table14[[#This Row],[Quantity_Sold]]),MEDIAN(Table14[Quantity_Sold]),Table14[[#This Row],[Quantity_Sold]])</f>
        <v>27</v>
      </c>
      <c r="G168" s="4" t="str">
        <f>TRIM(Table14[[#This Row],[Product_Category]])</f>
        <v>Electronics</v>
      </c>
      <c r="H168" s="9">
        <v>3250.03</v>
      </c>
      <c r="I168" s="9">
        <v>3898.56</v>
      </c>
      <c r="J168" s="4" t="str">
        <f>PROPER(Table14[[#This Row],[Customer_Type]])</f>
        <v>New</v>
      </c>
      <c r="K168" s="13">
        <f>IF(ISBLANK(Table14[[#This Row],[Discount]]),MEDIAN(Table14[Discount]),Table14[[#This Row],[Discount]])</f>
        <v>0.18</v>
      </c>
      <c r="L168" s="4" t="s">
        <v>31</v>
      </c>
      <c r="M168" s="4" t="s">
        <v>22</v>
      </c>
    </row>
    <row r="169" spans="1:13" x14ac:dyDescent="0.3">
      <c r="A169">
        <v>1385</v>
      </c>
      <c r="B169" s="1">
        <v>45239</v>
      </c>
      <c r="C169" s="4" t="str">
        <f>IF(ISBLANK(Table14[[#This Row],[Sales_Rep]]),"Unknown",Table14[[#This Row],[Sales_Rep]])</f>
        <v>Charlie</v>
      </c>
      <c r="D169" s="4" t="str">
        <f>PROPER(Table14[[#This Row],[Region]])</f>
        <v>West</v>
      </c>
      <c r="E169" s="9">
        <f>IF(ISBLANK(Table14[[#This Row],[Sales_Amount]]),MEDIAN(Table14[Sales_Amount]),Table14[[#This Row],[Sales_Amount]])</f>
        <v>19188.919999999998</v>
      </c>
      <c r="F169" s="11">
        <f>IF(ISBLANK(Table14[[#This Row],[Quantity_Sold]]),MEDIAN(Table14[Quantity_Sold]),Table14[[#This Row],[Quantity_Sold]])</f>
        <v>11</v>
      </c>
      <c r="G169" s="4" t="str">
        <f>TRIM(Table14[[#This Row],[Product_Category]])</f>
        <v>Food</v>
      </c>
      <c r="H169" s="9">
        <v>1468.37</v>
      </c>
      <c r="I169" s="9">
        <v>1836.26</v>
      </c>
      <c r="J169" s="4" t="str">
        <f>PROPER(Table14[[#This Row],[Customer_Type]])</f>
        <v>Returning</v>
      </c>
      <c r="K169" s="13">
        <f>IF(ISBLANK(Table14[[#This Row],[Discount]]),MEDIAN(Table14[Discount]),Table14[[#This Row],[Discount]])</f>
        <v>0.05</v>
      </c>
      <c r="L169" s="4" t="s">
        <v>26</v>
      </c>
      <c r="M169" s="4" t="s">
        <v>22</v>
      </c>
    </row>
    <row r="170" spans="1:13" x14ac:dyDescent="0.3">
      <c r="A170">
        <v>1447</v>
      </c>
      <c r="B170" s="1">
        <v>45104</v>
      </c>
      <c r="C170" s="4" t="str">
        <f>IF(ISBLANK(Table14[[#This Row],[Sales_Rep]]),"Unknown",Table14[[#This Row],[Sales_Rep]])</f>
        <v>Alice</v>
      </c>
      <c r="D170" s="4" t="str">
        <f>PROPER(Table14[[#This Row],[Region]])</f>
        <v>North</v>
      </c>
      <c r="E170" s="9">
        <f>IF(ISBLANK(Table14[[#This Row],[Sales_Amount]]),MEDIAN(Table14[Sales_Amount]),Table14[[#This Row],[Sales_Amount]])</f>
        <v>4367.03</v>
      </c>
      <c r="F170" s="11">
        <f>IF(ISBLANK(Table14[[#This Row],[Quantity_Sold]]),MEDIAN(Table14[Quantity_Sold]),Table14[[#This Row],[Quantity_Sold]])</f>
        <v>3</v>
      </c>
      <c r="G170" s="4" t="str">
        <f>TRIM(Table14[[#This Row],[Product_Category]])</f>
        <v>Furniture</v>
      </c>
      <c r="H170" s="9">
        <v>1534.46</v>
      </c>
      <c r="I170" s="9">
        <v>1940.9</v>
      </c>
      <c r="J170" s="4" t="str">
        <f>PROPER(Table14[[#This Row],[Customer_Type]])</f>
        <v>New</v>
      </c>
      <c r="K170" s="13">
        <f>IF(ISBLANK(Table14[[#This Row],[Discount]]),MEDIAN(Table14[Discount]),Table14[[#This Row],[Discount]])</f>
        <v>0.25</v>
      </c>
      <c r="L170" s="4" t="s">
        <v>17</v>
      </c>
      <c r="M170" s="4" t="s">
        <v>18</v>
      </c>
    </row>
    <row r="171" spans="1:13" x14ac:dyDescent="0.3">
      <c r="A171">
        <v>1269</v>
      </c>
      <c r="B171" s="1">
        <v>45501</v>
      </c>
      <c r="C171" s="4" t="str">
        <f>IF(ISBLANK(Table14[[#This Row],[Sales_Rep]]),"Unknown",Table14[[#This Row],[Sales_Rep]])</f>
        <v>David</v>
      </c>
      <c r="D171" s="4" t="str">
        <f>PROPER(Table14[[#This Row],[Region]])</f>
        <v>East</v>
      </c>
      <c r="E171" s="9">
        <f>IF(ISBLANK(Table14[[#This Row],[Sales_Amount]]),MEDIAN(Table14[Sales_Amount]),Table14[[#This Row],[Sales_Amount]])</f>
        <v>34192.379999999997</v>
      </c>
      <c r="F171" s="11">
        <f>IF(ISBLANK(Table14[[#This Row],[Quantity_Sold]]),MEDIAN(Table14[Quantity_Sold]),Table14[[#This Row],[Quantity_Sold]])</f>
        <v>36</v>
      </c>
      <c r="G171" s="4" t="str">
        <f>TRIM(Table14[[#This Row],[Product_Category]])</f>
        <v>Electronics</v>
      </c>
      <c r="H171" s="9">
        <v>952.64</v>
      </c>
      <c r="I171" s="9">
        <v>1301.08</v>
      </c>
      <c r="J171" s="4" t="str">
        <f>PROPER(Table14[[#This Row],[Customer_Type]])</f>
        <v>New</v>
      </c>
      <c r="K171" s="13">
        <f>IF(ISBLANK(Table14[[#This Row],[Discount]]),MEDIAN(Table14[Discount]),Table14[[#This Row],[Discount]])</f>
        <v>0.27</v>
      </c>
      <c r="L171" s="4" t="s">
        <v>26</v>
      </c>
      <c r="M171" s="4" t="s">
        <v>22</v>
      </c>
    </row>
    <row r="172" spans="1:13" x14ac:dyDescent="0.3">
      <c r="A172">
        <v>1278</v>
      </c>
      <c r="B172" s="1">
        <v>45309</v>
      </c>
      <c r="C172" s="4" t="str">
        <f>IF(ISBLANK(Table14[[#This Row],[Sales_Rep]]),"Unknown",Table14[[#This Row],[Sales_Rep]])</f>
        <v>Alice</v>
      </c>
      <c r="D172" s="4" t="str">
        <f>PROPER(Table14[[#This Row],[Region]])</f>
        <v>South</v>
      </c>
      <c r="E172" s="9">
        <f>IF(ISBLANK(Table14[[#This Row],[Sales_Amount]]),MEDIAN(Table14[Sales_Amount]),Table14[[#This Row],[Sales_Amount]])</f>
        <v>141710.49</v>
      </c>
      <c r="F172" s="11">
        <f>IF(ISBLANK(Table14[[#This Row],[Quantity_Sold]]),MEDIAN(Table14[Quantity_Sold]),Table14[[#This Row],[Quantity_Sold]])</f>
        <v>29</v>
      </c>
      <c r="G172" s="4" t="str">
        <f>TRIM(Table14[[#This Row],[Product_Category]])</f>
        <v>Food</v>
      </c>
      <c r="H172" s="9">
        <v>4298.5</v>
      </c>
      <c r="I172" s="9">
        <v>6185.53</v>
      </c>
      <c r="J172" s="4" t="str">
        <f>PROPER(Table14[[#This Row],[Customer_Type]])</f>
        <v>Returning</v>
      </c>
      <c r="K172" s="13">
        <f>IF(ISBLANK(Table14[[#This Row],[Discount]]),MEDIAN(Table14[Discount]),Table14[[#This Row],[Discount]])</f>
        <v>0.21</v>
      </c>
      <c r="L172" s="4" t="s">
        <v>26</v>
      </c>
      <c r="M172" s="4" t="s">
        <v>22</v>
      </c>
    </row>
    <row r="173" spans="1:13" x14ac:dyDescent="0.3">
      <c r="A173">
        <v>1135</v>
      </c>
      <c r="B173" s="1">
        <v>45571</v>
      </c>
      <c r="C173" s="4" t="str">
        <f>IF(ISBLANK(Table14[[#This Row],[Sales_Rep]]),"Unknown",Table14[[#This Row],[Sales_Rep]])</f>
        <v>Alice</v>
      </c>
      <c r="D173" s="4" t="str">
        <f>PROPER(Table14[[#This Row],[Region]])</f>
        <v>West</v>
      </c>
      <c r="E173" s="9">
        <f>IF(ISBLANK(Table14[[#This Row],[Sales_Amount]]),MEDIAN(Table14[Sales_Amount]),Table14[[#This Row],[Sales_Amount]])</f>
        <v>34908.61</v>
      </c>
      <c r="F173" s="11">
        <f>IF(ISBLANK(Table14[[#This Row],[Quantity_Sold]]),MEDIAN(Table14[Quantity_Sold]),Table14[[#This Row],[Quantity_Sold]])</f>
        <v>30</v>
      </c>
      <c r="G173" s="4" t="str">
        <f>TRIM(Table14[[#This Row],[Product_Category]])</f>
        <v>Electronics</v>
      </c>
      <c r="H173" s="9">
        <v>1311.28</v>
      </c>
      <c r="I173" s="9">
        <v>1572.46</v>
      </c>
      <c r="J173" s="4" t="str">
        <f>PROPER(Table14[[#This Row],[Customer_Type]])</f>
        <v>Returning</v>
      </c>
      <c r="K173" s="13">
        <f>IF(ISBLANK(Table14[[#This Row],[Discount]]),MEDIAN(Table14[Discount]),Table14[[#This Row],[Discount]])</f>
        <v>0.26</v>
      </c>
      <c r="L173" s="4" t="s">
        <v>31</v>
      </c>
      <c r="M173" s="4" t="s">
        <v>18</v>
      </c>
    </row>
    <row r="174" spans="1:13" x14ac:dyDescent="0.3">
      <c r="A174">
        <v>1315</v>
      </c>
      <c r="B174" s="1">
        <v>45136</v>
      </c>
      <c r="C174" s="4" t="str">
        <f>IF(ISBLANK(Table14[[#This Row],[Sales_Rep]]),"Unknown",Table14[[#This Row],[Sales_Rep]])</f>
        <v>Bob</v>
      </c>
      <c r="D174" s="4" t="str">
        <f>PROPER(Table14[[#This Row],[Region]])</f>
        <v>North</v>
      </c>
      <c r="E174" s="9">
        <f>IF(ISBLANK(Table14[[#This Row],[Sales_Amount]]),MEDIAN(Table14[Sales_Amount]),Table14[[#This Row],[Sales_Amount]])</f>
        <v>5076.0200000000004</v>
      </c>
      <c r="F174" s="11">
        <f>IF(ISBLANK(Table14[[#This Row],[Quantity_Sold]]),MEDIAN(Table14[Quantity_Sold]),Table14[[#This Row],[Quantity_Sold]])</f>
        <v>31</v>
      </c>
      <c r="G174" s="4" t="str">
        <f>TRIM(Table14[[#This Row],[Product_Category]])</f>
        <v>Food</v>
      </c>
      <c r="H174" s="9">
        <v>152.21</v>
      </c>
      <c r="I174" s="9">
        <v>188.21</v>
      </c>
      <c r="J174" s="4" t="str">
        <f>PROPER(Table14[[#This Row],[Customer_Type]])</f>
        <v>Returning</v>
      </c>
      <c r="K174" s="13">
        <f>IF(ISBLANK(Table14[[#This Row],[Discount]]),MEDIAN(Table14[Discount]),Table14[[#This Row],[Discount]])</f>
        <v>0.13</v>
      </c>
      <c r="L174" s="4" t="s">
        <v>17</v>
      </c>
      <c r="M174" s="4" t="s">
        <v>22</v>
      </c>
    </row>
    <row r="175" spans="1:13" x14ac:dyDescent="0.3">
      <c r="A175">
        <v>1405</v>
      </c>
      <c r="B175" s="1">
        <v>45211</v>
      </c>
      <c r="C175" s="4" t="str">
        <f>IF(ISBLANK(Table14[[#This Row],[Sales_Rep]]),"Unknown",Table14[[#This Row],[Sales_Rep]])</f>
        <v>David</v>
      </c>
      <c r="D175" s="4" t="str">
        <f>PROPER(Table14[[#This Row],[Region]])</f>
        <v>North</v>
      </c>
      <c r="E175" s="9">
        <f>IF(ISBLANK(Table14[[#This Row],[Sales_Amount]]),MEDIAN(Table14[Sales_Amount]),Table14[[#This Row],[Sales_Amount]])</f>
        <v>68482.84</v>
      </c>
      <c r="F175" s="11">
        <f>IF(ISBLANK(Table14[[#This Row],[Quantity_Sold]]),MEDIAN(Table14[Quantity_Sold]),Table14[[#This Row],[Quantity_Sold]])</f>
        <v>26</v>
      </c>
      <c r="G175" s="4" t="str">
        <f>TRIM(Table14[[#This Row],[Product_Category]])</f>
        <v>Electronics</v>
      </c>
      <c r="H175" s="9">
        <v>1948.83</v>
      </c>
      <c r="I175" s="9">
        <v>2832.21</v>
      </c>
      <c r="J175" s="4" t="str">
        <f>PROPER(Table14[[#This Row],[Customer_Type]])</f>
        <v>New</v>
      </c>
      <c r="K175" s="13">
        <f>IF(ISBLANK(Table14[[#This Row],[Discount]]),MEDIAN(Table14[Discount]),Table14[[#This Row],[Discount]])</f>
        <v>7.0000000000000007E-2</v>
      </c>
      <c r="L175" s="4" t="s">
        <v>17</v>
      </c>
      <c r="M175" s="4" t="s">
        <v>22</v>
      </c>
    </row>
    <row r="176" spans="1:13" x14ac:dyDescent="0.3">
      <c r="A176">
        <v>1276</v>
      </c>
      <c r="B176" s="1">
        <v>44977</v>
      </c>
      <c r="C176" s="4" t="str">
        <f>IF(ISBLANK(Table14[[#This Row],[Sales_Rep]]),"Unknown",Table14[[#This Row],[Sales_Rep]])</f>
        <v>David</v>
      </c>
      <c r="D176" s="4" t="str">
        <f>PROPER(Table14[[#This Row],[Region]])</f>
        <v>East</v>
      </c>
      <c r="E176" s="9">
        <f>IF(ISBLANK(Table14[[#This Row],[Sales_Amount]]),MEDIAN(Table14[Sales_Amount]),Table14[[#This Row],[Sales_Amount]])</f>
        <v>35963.07</v>
      </c>
      <c r="F176" s="11">
        <f>IF(ISBLANK(Table14[[#This Row],[Quantity_Sold]]),MEDIAN(Table14[Quantity_Sold]),Table14[[#This Row],[Quantity_Sold]])</f>
        <v>11</v>
      </c>
      <c r="G176" s="4" t="str">
        <f>TRIM(Table14[[#This Row],[Product_Category]])</f>
        <v>Furniture</v>
      </c>
      <c r="H176" s="9">
        <v>2755.6</v>
      </c>
      <c r="I176" s="9">
        <v>3939</v>
      </c>
      <c r="J176" s="4" t="str">
        <f>PROPER(Table14[[#This Row],[Customer_Type]])</f>
        <v>New</v>
      </c>
      <c r="K176" s="13">
        <f>IF(ISBLANK(Table14[[#This Row],[Discount]]),MEDIAN(Table14[Discount]),Table14[[#This Row],[Discount]])</f>
        <v>0.17</v>
      </c>
      <c r="L176" s="4" t="s">
        <v>26</v>
      </c>
      <c r="M176" s="4" t="s">
        <v>18</v>
      </c>
    </row>
    <row r="177" spans="1:13" x14ac:dyDescent="0.3">
      <c r="A177">
        <v>1359</v>
      </c>
      <c r="B177" s="1">
        <v>45368</v>
      </c>
      <c r="C177" s="4" t="str">
        <f>IF(ISBLANK(Table14[[#This Row],[Sales_Rep]]),"Unknown",Table14[[#This Row],[Sales_Rep]])</f>
        <v>Bob</v>
      </c>
      <c r="D177" s="4" t="str">
        <f>PROPER(Table14[[#This Row],[Region]])</f>
        <v>West</v>
      </c>
      <c r="E177" s="9">
        <f>IF(ISBLANK(Table14[[#This Row],[Sales_Amount]]),MEDIAN(Table14[Sales_Amount]),Table14[[#This Row],[Sales_Amount]])</f>
        <v>16960.439999999999</v>
      </c>
      <c r="F177" s="11">
        <f>IF(ISBLANK(Table14[[#This Row],[Quantity_Sold]]),MEDIAN(Table14[Quantity_Sold]),Table14[[#This Row],[Quantity_Sold]])</f>
        <v>31</v>
      </c>
      <c r="G177" s="4" t="str">
        <f>TRIM(Table14[[#This Row],[Product_Category]])</f>
        <v>Furniture</v>
      </c>
      <c r="H177" s="9">
        <v>527.45000000000005</v>
      </c>
      <c r="I177" s="9">
        <v>643.66</v>
      </c>
      <c r="J177" s="4" t="str">
        <f>PROPER(Table14[[#This Row],[Customer_Type]])</f>
        <v>New</v>
      </c>
      <c r="K177" s="13">
        <f>IF(ISBLANK(Table14[[#This Row],[Discount]]),MEDIAN(Table14[Discount]),Table14[[#This Row],[Discount]])</f>
        <v>0.15</v>
      </c>
      <c r="L177" s="4" t="s">
        <v>17</v>
      </c>
      <c r="M177" s="4" t="s">
        <v>18</v>
      </c>
    </row>
    <row r="178" spans="1:13" x14ac:dyDescent="0.3">
      <c r="A178">
        <v>1461</v>
      </c>
      <c r="B178" s="1">
        <v>45186</v>
      </c>
      <c r="C178" s="4" t="str">
        <f>IF(ISBLANK(Table14[[#This Row],[Sales_Rep]]),"Unknown",Table14[[#This Row],[Sales_Rep]])</f>
        <v>Charlie</v>
      </c>
      <c r="D178" s="4" t="str">
        <f>PROPER(Table14[[#This Row],[Region]])</f>
        <v>East</v>
      </c>
      <c r="E178" s="9">
        <f>IF(ISBLANK(Table14[[#This Row],[Sales_Amount]]),MEDIAN(Table14[Sales_Amount]),Table14[[#This Row],[Sales_Amount]])</f>
        <v>50495.11</v>
      </c>
      <c r="F178" s="11">
        <f>IF(ISBLANK(Table14[[#This Row],[Quantity_Sold]]),MEDIAN(Table14[Quantity_Sold]),Table14[[#This Row],[Quantity_Sold]])</f>
        <v>18</v>
      </c>
      <c r="G178" s="4" t="str">
        <f>TRIM(Table14[[#This Row],[Product_Category]])</f>
        <v>Clothing</v>
      </c>
      <c r="H178" s="9">
        <v>2413.7199999999998</v>
      </c>
      <c r="I178" s="9">
        <v>3379.86</v>
      </c>
      <c r="J178" s="4" t="str">
        <f>PROPER(Table14[[#This Row],[Customer_Type]])</f>
        <v>New</v>
      </c>
      <c r="K178" s="13">
        <f>IF(ISBLANK(Table14[[#This Row],[Discount]]),MEDIAN(Table14[Discount]),Table14[[#This Row],[Discount]])</f>
        <v>0.17</v>
      </c>
      <c r="L178" s="4" t="s">
        <v>17</v>
      </c>
      <c r="M178" s="4" t="s">
        <v>18</v>
      </c>
    </row>
    <row r="179" spans="1:13" x14ac:dyDescent="0.3">
      <c r="A179">
        <v>1288</v>
      </c>
      <c r="B179" s="1">
        <v>45106</v>
      </c>
      <c r="C179" s="4" t="str">
        <f>IF(ISBLANK(Table14[[#This Row],[Sales_Rep]]),"Unknown",Table14[[#This Row],[Sales_Rep]])</f>
        <v>Alice</v>
      </c>
      <c r="D179" s="4" t="str">
        <f>PROPER(Table14[[#This Row],[Region]])</f>
        <v>South</v>
      </c>
      <c r="E179" s="9">
        <f>IF(ISBLANK(Table14[[#This Row],[Sales_Amount]]),MEDIAN(Table14[Sales_Amount]),Table14[[#This Row],[Sales_Amount]])</f>
        <v>1888.09</v>
      </c>
      <c r="F179" s="11">
        <f>IF(ISBLANK(Table14[[#This Row],[Quantity_Sold]]),MEDIAN(Table14[Quantity_Sold]),Table14[[#This Row],[Quantity_Sold]])</f>
        <v>1</v>
      </c>
      <c r="G179" s="4" t="str">
        <f>TRIM(Table14[[#This Row],[Product_Category]])</f>
        <v>Food</v>
      </c>
      <c r="H179" s="9">
        <v>2076.52</v>
      </c>
      <c r="I179" s="9">
        <v>2484.33</v>
      </c>
      <c r="J179" s="4" t="str">
        <f>PROPER(Table14[[#This Row],[Customer_Type]])</f>
        <v>Returning</v>
      </c>
      <c r="K179" s="13">
        <f>IF(ISBLANK(Table14[[#This Row],[Discount]]),MEDIAN(Table14[Discount]),Table14[[#This Row],[Discount]])</f>
        <v>0.24</v>
      </c>
      <c r="L179" s="4" t="s">
        <v>31</v>
      </c>
      <c r="M179" s="4" t="s">
        <v>18</v>
      </c>
    </row>
    <row r="180" spans="1:13" x14ac:dyDescent="0.3">
      <c r="A180">
        <v>1226</v>
      </c>
      <c r="B180" s="1">
        <v>45326</v>
      </c>
      <c r="C180" s="4" t="str">
        <f>IF(ISBLANK(Table14[[#This Row],[Sales_Rep]]),"Unknown",Table14[[#This Row],[Sales_Rep]])</f>
        <v>Eve</v>
      </c>
      <c r="D180" s="4" t="str">
        <f>PROPER(Table14[[#This Row],[Region]])</f>
        <v>South</v>
      </c>
      <c r="E180" s="9">
        <f>IF(ISBLANK(Table14[[#This Row],[Sales_Amount]]),MEDIAN(Table14[Sales_Amount]),Table14[[#This Row],[Sales_Amount]])</f>
        <v>70332.78</v>
      </c>
      <c r="F180" s="11">
        <f>IF(ISBLANK(Table14[[#This Row],[Quantity_Sold]]),MEDIAN(Table14[Quantity_Sold]),Table14[[#This Row],[Quantity_Sold]])</f>
        <v>27</v>
      </c>
      <c r="G180" s="4" t="str">
        <f>TRIM(Table14[[#This Row],[Product_Category]])</f>
        <v>Food</v>
      </c>
      <c r="H180" s="9">
        <v>3064.37</v>
      </c>
      <c r="I180" s="9">
        <v>3383.01</v>
      </c>
      <c r="J180" s="4" t="str">
        <f>PROPER(Table14[[#This Row],[Customer_Type]])</f>
        <v>Returning</v>
      </c>
      <c r="K180" s="13">
        <f>IF(ISBLANK(Table14[[#This Row],[Discount]]),MEDIAN(Table14[Discount]),Table14[[#This Row],[Discount]])</f>
        <v>0.23</v>
      </c>
      <c r="L180" s="4" t="s">
        <v>26</v>
      </c>
      <c r="M180" s="4" t="s">
        <v>22</v>
      </c>
    </row>
    <row r="181" spans="1:13" x14ac:dyDescent="0.3">
      <c r="A181">
        <v>1007</v>
      </c>
      <c r="B181" s="1">
        <v>45565</v>
      </c>
      <c r="C181" s="4" t="str">
        <f>IF(ISBLANK(Table14[[#This Row],[Sales_Rep]]),"Unknown",Table14[[#This Row],[Sales_Rep]])</f>
        <v>Alice</v>
      </c>
      <c r="D181" s="4" t="str">
        <f>PROPER(Table14[[#This Row],[Region]])</f>
        <v>South</v>
      </c>
      <c r="E181" s="9">
        <f>IF(ISBLANK(Table14[[#This Row],[Sales_Amount]]),MEDIAN(Table14[Sales_Amount]),Table14[[#This Row],[Sales_Amount]])</f>
        <v>151871.66</v>
      </c>
      <c r="F181" s="11">
        <f>IF(ISBLANK(Table14[[#This Row],[Quantity_Sold]]),MEDIAN(Table14[Quantity_Sold]),Table14[[#This Row],[Quantity_Sold]])</f>
        <v>33</v>
      </c>
      <c r="G181" s="4" t="str">
        <f>TRIM(Table14[[#This Row],[Product_Category]])</f>
        <v>Clothing</v>
      </c>
      <c r="H181" s="9">
        <v>4095.68</v>
      </c>
      <c r="I181" s="9">
        <v>5900.22</v>
      </c>
      <c r="J181" s="4" t="str">
        <f>PROPER(Table14[[#This Row],[Customer_Type]])</f>
        <v>Returning</v>
      </c>
      <c r="K181" s="13">
        <f>IF(ISBLANK(Table14[[#This Row],[Discount]]),MEDIAN(Table14[Discount]),Table14[[#This Row],[Discount]])</f>
        <v>0.22</v>
      </c>
      <c r="L181" s="4" t="s">
        <v>17</v>
      </c>
      <c r="M181" s="4" t="s">
        <v>18</v>
      </c>
    </row>
    <row r="182" spans="1:13" x14ac:dyDescent="0.3">
      <c r="A182">
        <v>1017</v>
      </c>
      <c r="B182" s="1">
        <v>45201</v>
      </c>
      <c r="C182" s="4" t="str">
        <f>IF(ISBLANK(Table14[[#This Row],[Sales_Rep]]),"Unknown",Table14[[#This Row],[Sales_Rep]])</f>
        <v>Alice</v>
      </c>
      <c r="D182" s="4" t="str">
        <f>PROPER(Table14[[#This Row],[Region]])</f>
        <v>East</v>
      </c>
      <c r="E182" s="9">
        <f>IF(ISBLANK(Table14[[#This Row],[Sales_Amount]]),MEDIAN(Table14[Sales_Amount]),Table14[[#This Row],[Sales_Amount]])</f>
        <v>91734.37</v>
      </c>
      <c r="F182" s="11">
        <f>IF(ISBLANK(Table14[[#This Row],[Quantity_Sold]]),MEDIAN(Table14[Quantity_Sold]),Table14[[#This Row],[Quantity_Sold]])</f>
        <v>35</v>
      </c>
      <c r="G182" s="4" t="str">
        <f>TRIM(Table14[[#This Row],[Product_Category]])</f>
        <v>Electronics</v>
      </c>
      <c r="H182" s="9">
        <v>2593.86</v>
      </c>
      <c r="I182" s="9">
        <v>2880.2</v>
      </c>
      <c r="J182" s="4" t="str">
        <f>PROPER(Table14[[#This Row],[Customer_Type]])</f>
        <v>Returning</v>
      </c>
      <c r="K182" s="13">
        <f>IF(ISBLANK(Table14[[#This Row],[Discount]]),MEDIAN(Table14[Discount]),Table14[[#This Row],[Discount]])</f>
        <v>0.09</v>
      </c>
      <c r="L182" s="4" t="s">
        <v>31</v>
      </c>
      <c r="M182" s="4" t="s">
        <v>22</v>
      </c>
    </row>
    <row r="183" spans="1:13" x14ac:dyDescent="0.3">
      <c r="A183">
        <v>1486</v>
      </c>
      <c r="B183" s="1">
        <v>44948</v>
      </c>
      <c r="C183" s="4" t="str">
        <f>IF(ISBLANK(Table14[[#This Row],[Sales_Rep]]),"Unknown",Table14[[#This Row],[Sales_Rep]])</f>
        <v>Charlie</v>
      </c>
      <c r="D183" s="4" t="str">
        <f>PROPER(Table14[[#This Row],[Region]])</f>
        <v>West</v>
      </c>
      <c r="E183" s="9">
        <f>IF(ISBLANK(Table14[[#This Row],[Sales_Amount]]),MEDIAN(Table14[Sales_Amount]),Table14[[#This Row],[Sales_Amount]])</f>
        <v>17773.04</v>
      </c>
      <c r="F183" s="11">
        <f>IF(ISBLANK(Table14[[#This Row],[Quantity_Sold]]),MEDIAN(Table14[Quantity_Sold]),Table14[[#This Row],[Quantity_Sold]])</f>
        <v>4</v>
      </c>
      <c r="G183" s="4" t="str">
        <f>TRIM(Table14[[#This Row],[Product_Category]])</f>
        <v>Clothing</v>
      </c>
      <c r="H183" s="9">
        <v>3284.56</v>
      </c>
      <c r="I183" s="9">
        <v>4580.68</v>
      </c>
      <c r="J183" s="4" t="str">
        <f>PROPER(Table14[[#This Row],[Customer_Type]])</f>
        <v>Returning</v>
      </c>
      <c r="K183" s="13">
        <f>IF(ISBLANK(Table14[[#This Row],[Discount]]),MEDIAN(Table14[Discount]),Table14[[#This Row],[Discount]])</f>
        <v>0.03</v>
      </c>
      <c r="L183" s="4" t="s">
        <v>17</v>
      </c>
      <c r="M183" s="4" t="s">
        <v>22</v>
      </c>
    </row>
    <row r="184" spans="1:13" x14ac:dyDescent="0.3">
      <c r="A184">
        <v>1320</v>
      </c>
      <c r="B184" s="1">
        <v>45363</v>
      </c>
      <c r="C184" s="4" t="str">
        <f>IF(ISBLANK(Table14[[#This Row],[Sales_Rep]]),"Unknown",Table14[[#This Row],[Sales_Rep]])</f>
        <v>Alice</v>
      </c>
      <c r="D184" s="4" t="str">
        <f>PROPER(Table14[[#This Row],[Region]])</f>
        <v>North</v>
      </c>
      <c r="E184" s="9">
        <f>IF(ISBLANK(Table14[[#This Row],[Sales_Amount]]),MEDIAN(Table14[Sales_Amount]),Table14[[#This Row],[Sales_Amount]])</f>
        <v>93096.23</v>
      </c>
      <c r="F184" s="11">
        <f>IF(ISBLANK(Table14[[#This Row],[Quantity_Sold]]),MEDIAN(Table14[Quantity_Sold]),Table14[[#This Row],[Quantity_Sold]])</f>
        <v>14</v>
      </c>
      <c r="G184" s="4" t="str">
        <f>TRIM(Table14[[#This Row],[Product_Category]])</f>
        <v>Electronics</v>
      </c>
      <c r="H184" s="9">
        <v>4718.2</v>
      </c>
      <c r="I184" s="9">
        <v>6716.9</v>
      </c>
      <c r="J184" s="4" t="str">
        <f>PROPER(Table14[[#This Row],[Customer_Type]])</f>
        <v>Returning</v>
      </c>
      <c r="K184" s="13">
        <f>IF(ISBLANK(Table14[[#This Row],[Discount]]),MEDIAN(Table14[Discount]),Table14[[#This Row],[Discount]])</f>
        <v>0.01</v>
      </c>
      <c r="L184" s="4" t="s">
        <v>26</v>
      </c>
      <c r="M184" s="4" t="s">
        <v>22</v>
      </c>
    </row>
    <row r="185" spans="1:13" x14ac:dyDescent="0.3">
      <c r="A185">
        <v>1069</v>
      </c>
      <c r="B185" s="1">
        <v>45165</v>
      </c>
      <c r="C185" s="4" t="str">
        <f>IF(ISBLANK(Table14[[#This Row],[Sales_Rep]]),"Unknown",Table14[[#This Row],[Sales_Rep]])</f>
        <v>Bob</v>
      </c>
      <c r="D185" s="4" t="str">
        <f>PROPER(Table14[[#This Row],[Region]])</f>
        <v>West</v>
      </c>
      <c r="E185" s="9">
        <f>IF(ISBLANK(Table14[[#This Row],[Sales_Amount]]),MEDIAN(Table14[Sales_Amount]),Table14[[#This Row],[Sales_Amount]])</f>
        <v>22779.63</v>
      </c>
      <c r="F185" s="11">
        <f>IF(ISBLANK(Table14[[#This Row],[Quantity_Sold]]),MEDIAN(Table14[Quantity_Sold]),Table14[[#This Row],[Quantity_Sold]])</f>
        <v>32</v>
      </c>
      <c r="G185" s="4" t="str">
        <f>TRIM(Table14[[#This Row],[Product_Category]])</f>
        <v>Furniture</v>
      </c>
      <c r="H185" s="9">
        <v>673.13</v>
      </c>
      <c r="I185" s="9">
        <v>749.33</v>
      </c>
      <c r="J185" s="4" t="str">
        <f>PROPER(Table14[[#This Row],[Customer_Type]])</f>
        <v>Returning</v>
      </c>
      <c r="K185" s="13">
        <f>IF(ISBLANK(Table14[[#This Row],[Discount]]),MEDIAN(Table14[Discount]),Table14[[#This Row],[Discount]])</f>
        <v>0.05</v>
      </c>
      <c r="L185" s="4" t="s">
        <v>17</v>
      </c>
      <c r="M185" s="4" t="s">
        <v>18</v>
      </c>
    </row>
    <row r="186" spans="1:13" x14ac:dyDescent="0.3">
      <c r="A186">
        <v>1268</v>
      </c>
      <c r="B186" s="1">
        <v>45507</v>
      </c>
      <c r="C186" s="4" t="str">
        <f>IF(ISBLANK(Table14[[#This Row],[Sales_Rep]]),"Unknown",Table14[[#This Row],[Sales_Rep]])</f>
        <v>Bob</v>
      </c>
      <c r="D186" s="4" t="str">
        <f>PROPER(Table14[[#This Row],[Region]])</f>
        <v>East</v>
      </c>
      <c r="E186" s="9">
        <f>IF(ISBLANK(Table14[[#This Row],[Sales_Amount]]),MEDIAN(Table14[Sales_Amount]),Table14[[#This Row],[Sales_Amount]])</f>
        <v>6334.02</v>
      </c>
      <c r="F186" s="11">
        <f>IF(ISBLANK(Table14[[#This Row],[Quantity_Sold]]),MEDIAN(Table14[Quantity_Sold]),Table14[[#This Row],[Quantity_Sold]])</f>
        <v>13</v>
      </c>
      <c r="G186" s="4" t="str">
        <f>TRIM(Table14[[#This Row],[Product_Category]])</f>
        <v>Furniture</v>
      </c>
      <c r="H186" s="9">
        <v>477.88</v>
      </c>
      <c r="I186" s="9">
        <v>609.04</v>
      </c>
      <c r="J186" s="4" t="str">
        <f>PROPER(Table14[[#This Row],[Customer_Type]])</f>
        <v>Returning</v>
      </c>
      <c r="K186" s="13">
        <f>IF(ISBLANK(Table14[[#This Row],[Discount]]),MEDIAN(Table14[Discount]),Table14[[#This Row],[Discount]])</f>
        <v>0.2</v>
      </c>
      <c r="L186" s="4" t="s">
        <v>26</v>
      </c>
      <c r="M186" s="4" t="s">
        <v>18</v>
      </c>
    </row>
    <row r="187" spans="1:13" x14ac:dyDescent="0.3">
      <c r="A187">
        <v>1247</v>
      </c>
      <c r="B187" s="1">
        <v>45517</v>
      </c>
      <c r="C187" s="4" t="str">
        <f>IF(ISBLANK(Table14[[#This Row],[Sales_Rep]]),"Unknown",Table14[[#This Row],[Sales_Rep]])</f>
        <v>David</v>
      </c>
      <c r="D187" s="4" t="str">
        <f>PROPER(Table14[[#This Row],[Region]])</f>
        <v>West</v>
      </c>
      <c r="E187" s="9">
        <f>IF(ISBLANK(Table14[[#This Row],[Sales_Amount]]),MEDIAN(Table14[Sales_Amount]),Table14[[#This Row],[Sales_Amount]])</f>
        <v>42135.68</v>
      </c>
      <c r="F187" s="11">
        <f>IF(ISBLANK(Table14[[#This Row],[Quantity_Sold]]),MEDIAN(Table14[Quantity_Sold]),Table14[[#This Row],[Quantity_Sold]])</f>
        <v>31</v>
      </c>
      <c r="G187" s="4" t="str">
        <f>TRIM(Table14[[#This Row],[Product_Category]])</f>
        <v>Food</v>
      </c>
      <c r="H187" s="9">
        <v>1268.81</v>
      </c>
      <c r="I187" s="9">
        <v>1657.58</v>
      </c>
      <c r="J187" s="4" t="str">
        <f>PROPER(Table14[[#This Row],[Customer_Type]])</f>
        <v>Returning</v>
      </c>
      <c r="K187" s="13">
        <f>IF(ISBLANK(Table14[[#This Row],[Discount]]),MEDIAN(Table14[Discount]),Table14[[#This Row],[Discount]])</f>
        <v>0.18</v>
      </c>
      <c r="L187" s="4" t="s">
        <v>17</v>
      </c>
      <c r="M187" s="4" t="s">
        <v>18</v>
      </c>
    </row>
    <row r="188" spans="1:13" x14ac:dyDescent="0.3">
      <c r="A188">
        <v>1103</v>
      </c>
      <c r="B188" s="1">
        <v>45078</v>
      </c>
      <c r="C188" s="4" t="str">
        <f>IF(ISBLANK(Table14[[#This Row],[Sales_Rep]]),"Unknown",Table14[[#This Row],[Sales_Rep]])</f>
        <v>Eve</v>
      </c>
      <c r="D188" s="4" t="str">
        <f>PROPER(Table14[[#This Row],[Region]])</f>
        <v>East</v>
      </c>
      <c r="E188" s="9">
        <f>IF(ISBLANK(Table14[[#This Row],[Sales_Amount]]),MEDIAN(Table14[Sales_Amount]),Table14[[#This Row],[Sales_Amount]])</f>
        <v>42225.84</v>
      </c>
      <c r="F188" s="11">
        <f>IF(ISBLANK(Table14[[#This Row],[Quantity_Sold]]),MEDIAN(Table14[Quantity_Sold]),Table14[[#This Row],[Quantity_Sold]])</f>
        <v>36</v>
      </c>
      <c r="G188" s="4" t="str">
        <f>TRIM(Table14[[#This Row],[Product_Category]])</f>
        <v>Furniture</v>
      </c>
      <c r="H188" s="9">
        <v>1126.82</v>
      </c>
      <c r="I188" s="9">
        <v>1563.92</v>
      </c>
      <c r="J188" s="4" t="str">
        <f>PROPER(Table14[[#This Row],[Customer_Type]])</f>
        <v>Returning</v>
      </c>
      <c r="K188" s="13">
        <f>IF(ISBLANK(Table14[[#This Row],[Discount]]),MEDIAN(Table14[Discount]),Table14[[#This Row],[Discount]])</f>
        <v>0.25</v>
      </c>
      <c r="L188" s="4" t="s">
        <v>26</v>
      </c>
      <c r="M188" s="4" t="s">
        <v>22</v>
      </c>
    </row>
    <row r="189" spans="1:13" x14ac:dyDescent="0.3">
      <c r="A189">
        <v>1007</v>
      </c>
      <c r="B189" s="1">
        <v>45588</v>
      </c>
      <c r="C189" s="4" t="str">
        <f>IF(ISBLANK(Table14[[#This Row],[Sales_Rep]]),"Unknown",Table14[[#This Row],[Sales_Rep]])</f>
        <v>Alice</v>
      </c>
      <c r="D189" s="4" t="str">
        <f>PROPER(Table14[[#This Row],[Region]])</f>
        <v>West</v>
      </c>
      <c r="E189" s="9">
        <f>IF(ISBLANK(Table14[[#This Row],[Sales_Amount]]),MEDIAN(Table14[Sales_Amount]),Table14[[#This Row],[Sales_Amount]])</f>
        <v>140865.17000000001</v>
      </c>
      <c r="F189" s="11">
        <f>IF(ISBLANK(Table14[[#This Row],[Quantity_Sold]]),MEDIAN(Table14[Quantity_Sold]),Table14[[#This Row],[Quantity_Sold]])</f>
        <v>28</v>
      </c>
      <c r="G189" s="4" t="str">
        <f>TRIM(Table14[[#This Row],[Product_Category]])</f>
        <v>Food</v>
      </c>
      <c r="H189" s="9">
        <v>4720.42</v>
      </c>
      <c r="I189" s="9">
        <v>5352.02</v>
      </c>
      <c r="J189" s="4" t="str">
        <f>PROPER(Table14[[#This Row],[Customer_Type]])</f>
        <v>New</v>
      </c>
      <c r="K189" s="13">
        <f>IF(ISBLANK(Table14[[#This Row],[Discount]]),MEDIAN(Table14[Discount]),Table14[[#This Row],[Discount]])</f>
        <v>0.06</v>
      </c>
      <c r="L189" s="4" t="s">
        <v>31</v>
      </c>
      <c r="M189" s="4" t="s">
        <v>18</v>
      </c>
    </row>
    <row r="190" spans="1:13" x14ac:dyDescent="0.3">
      <c r="A190">
        <v>1351</v>
      </c>
      <c r="B190" s="1">
        <v>45594</v>
      </c>
      <c r="C190" s="4" t="str">
        <f>IF(ISBLANK(Table14[[#This Row],[Sales_Rep]]),"Unknown",Table14[[#This Row],[Sales_Rep]])</f>
        <v>Alice</v>
      </c>
      <c r="D190" s="4" t="str">
        <f>PROPER(Table14[[#This Row],[Region]])</f>
        <v>South</v>
      </c>
      <c r="E190" s="9">
        <f>IF(ISBLANK(Table14[[#This Row],[Sales_Amount]]),MEDIAN(Table14[Sales_Amount]),Table14[[#This Row],[Sales_Amount]])</f>
        <v>27292.14</v>
      </c>
      <c r="F190" s="11">
        <f>IF(ISBLANK(Table14[[#This Row],[Quantity_Sold]]),MEDIAN(Table14[Quantity_Sold]),Table14[[#This Row],[Quantity_Sold]])</f>
        <v>6</v>
      </c>
      <c r="G190" s="4" t="str">
        <f>TRIM(Table14[[#This Row],[Product_Category]])</f>
        <v>Furniture</v>
      </c>
      <c r="H190" s="9">
        <v>3823.73</v>
      </c>
      <c r="I190" s="9">
        <v>5054.1000000000004</v>
      </c>
      <c r="J190" s="4" t="str">
        <f>PROPER(Table14[[#This Row],[Customer_Type]])</f>
        <v>Returning</v>
      </c>
      <c r="K190" s="13">
        <f>IF(ISBLANK(Table14[[#This Row],[Discount]]),MEDIAN(Table14[Discount]),Table14[[#This Row],[Discount]])</f>
        <v>0.1</v>
      </c>
      <c r="L190" s="4" t="s">
        <v>31</v>
      </c>
      <c r="M190" s="4" t="s">
        <v>22</v>
      </c>
    </row>
    <row r="191" spans="1:13" x14ac:dyDescent="0.3">
      <c r="A191">
        <v>1474</v>
      </c>
      <c r="B191" s="1">
        <v>45367</v>
      </c>
      <c r="C191" s="4" t="str">
        <f>IF(ISBLANK(Table14[[#This Row],[Sales_Rep]]),"Unknown",Table14[[#This Row],[Sales_Rep]])</f>
        <v>Charlie</v>
      </c>
      <c r="D191" s="4" t="str">
        <f>PROPER(Table14[[#This Row],[Region]])</f>
        <v>West</v>
      </c>
      <c r="E191" s="9">
        <f>IF(ISBLANK(Table14[[#This Row],[Sales_Amount]]),MEDIAN(Table14[Sales_Amount]),Table14[[#This Row],[Sales_Amount]])</f>
        <v>208322.31</v>
      </c>
      <c r="F191" s="11">
        <f>IF(ISBLANK(Table14[[#This Row],[Quantity_Sold]]),MEDIAN(Table14[Quantity_Sold]),Table14[[#This Row],[Quantity_Sold]])</f>
        <v>49</v>
      </c>
      <c r="G191" s="4" t="str">
        <f>TRIM(Table14[[#This Row],[Product_Category]])</f>
        <v>Food</v>
      </c>
      <c r="H191" s="9">
        <v>4320.49</v>
      </c>
      <c r="I191" s="9">
        <v>5122.26</v>
      </c>
      <c r="J191" s="4" t="str">
        <f>PROPER(Table14[[#This Row],[Customer_Type]])</f>
        <v>Returning</v>
      </c>
      <c r="K191" s="13">
        <f>IF(ISBLANK(Table14[[#This Row],[Discount]]),MEDIAN(Table14[Discount]),Table14[[#This Row],[Discount]])</f>
        <v>0.17</v>
      </c>
      <c r="L191" s="4" t="s">
        <v>17</v>
      </c>
      <c r="M191" s="4" t="s">
        <v>18</v>
      </c>
    </row>
    <row r="192" spans="1:13" x14ac:dyDescent="0.3">
      <c r="A192">
        <v>1484</v>
      </c>
      <c r="B192" s="1">
        <v>45241</v>
      </c>
      <c r="C192" s="4" t="str">
        <f>IF(ISBLANK(Table14[[#This Row],[Sales_Rep]]),"Unknown",Table14[[#This Row],[Sales_Rep]])</f>
        <v>Bob</v>
      </c>
      <c r="D192" s="4" t="str">
        <f>PROPER(Table14[[#This Row],[Region]])</f>
        <v>West</v>
      </c>
      <c r="E192" s="9">
        <f>IF(ISBLANK(Table14[[#This Row],[Sales_Amount]]),MEDIAN(Table14[Sales_Amount]),Table14[[#This Row],[Sales_Amount]])</f>
        <v>118702.74</v>
      </c>
      <c r="F192" s="11">
        <f>IF(ISBLANK(Table14[[#This Row],[Quantity_Sold]]),MEDIAN(Table14[Quantity_Sold]),Table14[[#This Row],[Quantity_Sold]])</f>
        <v>37</v>
      </c>
      <c r="G192" s="4" t="str">
        <f>TRIM(Table14[[#This Row],[Product_Category]])</f>
        <v>Furniture</v>
      </c>
      <c r="H192" s="9">
        <v>2765.48</v>
      </c>
      <c r="I192" s="9">
        <v>4060.99</v>
      </c>
      <c r="J192" s="4" t="str">
        <f>PROPER(Table14[[#This Row],[Customer_Type]])</f>
        <v>Returning</v>
      </c>
      <c r="K192" s="13">
        <f>IF(ISBLANK(Table14[[#This Row],[Discount]]),MEDIAN(Table14[Discount]),Table14[[#This Row],[Discount]])</f>
        <v>0.21</v>
      </c>
      <c r="L192" s="4" t="s">
        <v>26</v>
      </c>
      <c r="M192" s="4" t="s">
        <v>18</v>
      </c>
    </row>
    <row r="193" spans="1:13" x14ac:dyDescent="0.3">
      <c r="A193">
        <v>1166</v>
      </c>
      <c r="B193" s="1">
        <v>45620</v>
      </c>
      <c r="C193" s="4" t="str">
        <f>IF(ISBLANK(Table14[[#This Row],[Sales_Rep]]),"Unknown",Table14[[#This Row],[Sales_Rep]])</f>
        <v>Eve</v>
      </c>
      <c r="D193" s="4" t="str">
        <f>PROPER(Table14[[#This Row],[Region]])</f>
        <v>South</v>
      </c>
      <c r="E193" s="9">
        <f>IF(ISBLANK(Table14[[#This Row],[Sales_Amount]]),MEDIAN(Table14[Sales_Amount]),Table14[[#This Row],[Sales_Amount]])</f>
        <v>31730.82</v>
      </c>
      <c r="F193" s="11">
        <f>IF(ISBLANK(Table14[[#This Row],[Quantity_Sold]]),MEDIAN(Table14[Quantity_Sold]),Table14[[#This Row],[Quantity_Sold]])</f>
        <v>8</v>
      </c>
      <c r="G193" s="4" t="str">
        <f>TRIM(Table14[[#This Row],[Product_Category]])</f>
        <v>Clothing</v>
      </c>
      <c r="H193" s="9">
        <v>3324.58</v>
      </c>
      <c r="I193" s="9">
        <v>4957.9399999999996</v>
      </c>
      <c r="J193" s="4" t="str">
        <f>PROPER(Table14[[#This Row],[Customer_Type]])</f>
        <v>New</v>
      </c>
      <c r="K193" s="13">
        <f>IF(ISBLANK(Table14[[#This Row],[Discount]]),MEDIAN(Table14[Discount]),Table14[[#This Row],[Discount]])</f>
        <v>0.2</v>
      </c>
      <c r="L193" s="4" t="s">
        <v>31</v>
      </c>
      <c r="M193" s="4" t="s">
        <v>22</v>
      </c>
    </row>
    <row r="194" spans="1:13" x14ac:dyDescent="0.3">
      <c r="A194">
        <v>1068</v>
      </c>
      <c r="B194" s="1">
        <v>44947</v>
      </c>
      <c r="C194" s="4" t="str">
        <f>IF(ISBLANK(Table14[[#This Row],[Sales_Rep]]),"Unknown",Table14[[#This Row],[Sales_Rep]])</f>
        <v>David</v>
      </c>
      <c r="D194" s="4" t="str">
        <f>PROPER(Table14[[#This Row],[Region]])</f>
        <v>North</v>
      </c>
      <c r="E194" s="9">
        <f>IF(ISBLANK(Table14[[#This Row],[Sales_Amount]]),MEDIAN(Table14[Sales_Amount]),Table14[[#This Row],[Sales_Amount]])</f>
        <v>179156.77</v>
      </c>
      <c r="F194" s="11">
        <f>IF(ISBLANK(Table14[[#This Row],[Quantity_Sold]]),MEDIAN(Table14[Quantity_Sold]),Table14[[#This Row],[Quantity_Sold]])</f>
        <v>36</v>
      </c>
      <c r="G194" s="4" t="str">
        <f>TRIM(Table14[[#This Row],[Product_Category]])</f>
        <v>Food</v>
      </c>
      <c r="H194" s="9">
        <v>4030.92</v>
      </c>
      <c r="I194" s="9">
        <v>5529.53</v>
      </c>
      <c r="J194" s="4" t="str">
        <f>PROPER(Table14[[#This Row],[Customer_Type]])</f>
        <v>Returning</v>
      </c>
      <c r="K194" s="13">
        <f>IF(ISBLANK(Table14[[#This Row],[Discount]]),MEDIAN(Table14[Discount]),Table14[[#This Row],[Discount]])</f>
        <v>0.1</v>
      </c>
      <c r="L194" s="4" t="s">
        <v>17</v>
      </c>
      <c r="M194" s="4" t="s">
        <v>18</v>
      </c>
    </row>
    <row r="195" spans="1:13" x14ac:dyDescent="0.3">
      <c r="A195">
        <v>1201</v>
      </c>
      <c r="B195" s="1">
        <v>45266</v>
      </c>
      <c r="C195" s="4" t="str">
        <f>IF(ISBLANK(Table14[[#This Row],[Sales_Rep]]),"Unknown",Table14[[#This Row],[Sales_Rep]])</f>
        <v>Bob</v>
      </c>
      <c r="D195" s="4" t="str">
        <f>PROPER(Table14[[#This Row],[Region]])</f>
        <v>South</v>
      </c>
      <c r="E195" s="9">
        <f>IF(ISBLANK(Table14[[#This Row],[Sales_Amount]]),MEDIAN(Table14[Sales_Amount]),Table14[[#This Row],[Sales_Amount]])</f>
        <v>2630.82</v>
      </c>
      <c r="F195" s="11">
        <f>IF(ISBLANK(Table14[[#This Row],[Quantity_Sold]]),MEDIAN(Table14[Quantity_Sold]),Table14[[#This Row],[Quantity_Sold]])</f>
        <v>2</v>
      </c>
      <c r="G195" s="4" t="str">
        <f>TRIM(Table14[[#This Row],[Product_Category]])</f>
        <v>Furniture</v>
      </c>
      <c r="H195" s="9">
        <v>1364.67</v>
      </c>
      <c r="I195" s="9">
        <v>1584.83</v>
      </c>
      <c r="J195" s="4" t="str">
        <f>PROPER(Table14[[#This Row],[Customer_Type]])</f>
        <v>Returning</v>
      </c>
      <c r="K195" s="13">
        <f>IF(ISBLANK(Table14[[#This Row],[Discount]]),MEDIAN(Table14[Discount]),Table14[[#This Row],[Discount]])</f>
        <v>0.17</v>
      </c>
      <c r="L195" s="4" t="s">
        <v>26</v>
      </c>
      <c r="M195" s="4" t="s">
        <v>18</v>
      </c>
    </row>
    <row r="196" spans="1:13" x14ac:dyDescent="0.3">
      <c r="A196">
        <v>1290</v>
      </c>
      <c r="B196" s="1">
        <v>45165</v>
      </c>
      <c r="C196" s="4" t="str">
        <f>IF(ISBLANK(Table14[[#This Row],[Sales_Rep]]),"Unknown",Table14[[#This Row],[Sales_Rep]])</f>
        <v>David</v>
      </c>
      <c r="D196" s="4" t="str">
        <f>PROPER(Table14[[#This Row],[Region]])</f>
        <v>South</v>
      </c>
      <c r="E196" s="9">
        <f>IF(ISBLANK(Table14[[#This Row],[Sales_Amount]]),MEDIAN(Table14[Sales_Amount]),Table14[[#This Row],[Sales_Amount]])</f>
        <v>13957.4</v>
      </c>
      <c r="F196" s="11">
        <f>IF(ISBLANK(Table14[[#This Row],[Quantity_Sold]]),MEDIAN(Table14[Quantity_Sold]),Table14[[#This Row],[Quantity_Sold]])</f>
        <v>18</v>
      </c>
      <c r="G196" s="4" t="str">
        <f>TRIM(Table14[[#This Row],[Product_Category]])</f>
        <v>Food</v>
      </c>
      <c r="H196" s="9">
        <v>594.22</v>
      </c>
      <c r="I196" s="9">
        <v>807.72</v>
      </c>
      <c r="J196" s="4" t="str">
        <f>PROPER(Table14[[#This Row],[Customer_Type]])</f>
        <v>Returning</v>
      </c>
      <c r="K196" s="13">
        <f>IF(ISBLANK(Table14[[#This Row],[Discount]]),MEDIAN(Table14[Discount]),Table14[[#This Row],[Discount]])</f>
        <v>0.04</v>
      </c>
      <c r="L196" s="4" t="s">
        <v>31</v>
      </c>
      <c r="M196" s="4" t="s">
        <v>22</v>
      </c>
    </row>
    <row r="197" spans="1:13" x14ac:dyDescent="0.3">
      <c r="A197">
        <v>1127</v>
      </c>
      <c r="B197" s="1">
        <v>45089</v>
      </c>
      <c r="C197" s="4" t="str">
        <f>IF(ISBLANK(Table14[[#This Row],[Sales_Rep]]),"Unknown",Table14[[#This Row],[Sales_Rep]])</f>
        <v>Charlie</v>
      </c>
      <c r="D197" s="4" t="str">
        <f>PROPER(Table14[[#This Row],[Region]])</f>
        <v>East</v>
      </c>
      <c r="E197" s="9">
        <f>IF(ISBLANK(Table14[[#This Row],[Sales_Amount]]),MEDIAN(Table14[Sales_Amount]),Table14[[#This Row],[Sales_Amount]])</f>
        <v>67226.929999999993</v>
      </c>
      <c r="F197" s="11">
        <f>IF(ISBLANK(Table14[[#This Row],[Quantity_Sold]]),MEDIAN(Table14[Quantity_Sold]),Table14[[#This Row],[Quantity_Sold]])</f>
        <v>13</v>
      </c>
      <c r="G197" s="4" t="str">
        <f>TRIM(Table14[[#This Row],[Product_Category]])</f>
        <v>Furniture</v>
      </c>
      <c r="H197" s="9">
        <v>4192.09</v>
      </c>
      <c r="I197" s="9">
        <v>5682.75</v>
      </c>
      <c r="J197" s="4" t="str">
        <f>PROPER(Table14[[#This Row],[Customer_Type]])</f>
        <v>Returning</v>
      </c>
      <c r="K197" s="13">
        <f>IF(ISBLANK(Table14[[#This Row],[Discount]]),MEDIAN(Table14[Discount]),Table14[[#This Row],[Discount]])</f>
        <v>0.09</v>
      </c>
      <c r="L197" s="4" t="s">
        <v>31</v>
      </c>
      <c r="M197" s="4" t="s">
        <v>18</v>
      </c>
    </row>
    <row r="198" spans="1:13" x14ac:dyDescent="0.3">
      <c r="A198">
        <v>1162</v>
      </c>
      <c r="B198" s="1">
        <v>45168</v>
      </c>
      <c r="C198" s="4" t="str">
        <f>IF(ISBLANK(Table14[[#This Row],[Sales_Rep]]),"Unknown",Table14[[#This Row],[Sales_Rep]])</f>
        <v>Charlie</v>
      </c>
      <c r="D198" s="4" t="str">
        <f>PROPER(Table14[[#This Row],[Region]])</f>
        <v>South</v>
      </c>
      <c r="E198" s="9">
        <f>IF(ISBLANK(Table14[[#This Row],[Sales_Amount]]),MEDIAN(Table14[Sales_Amount]),Table14[[#This Row],[Sales_Amount]])</f>
        <v>3404.65</v>
      </c>
      <c r="F198" s="11">
        <f>IF(ISBLANK(Table14[[#This Row],[Quantity_Sold]]),MEDIAN(Table14[Quantity_Sold]),Table14[[#This Row],[Quantity_Sold]])</f>
        <v>11</v>
      </c>
      <c r="G198" s="4" t="str">
        <f>TRIM(Table14[[#This Row],[Product_Category]])</f>
        <v>Electronics</v>
      </c>
      <c r="H198" s="9">
        <v>269.64999999999998</v>
      </c>
      <c r="I198" s="9">
        <v>322.41000000000003</v>
      </c>
      <c r="J198" s="4" t="str">
        <f>PROPER(Table14[[#This Row],[Customer_Type]])</f>
        <v>New</v>
      </c>
      <c r="K198" s="13">
        <f>IF(ISBLANK(Table14[[#This Row],[Discount]]),MEDIAN(Table14[Discount]),Table14[[#This Row],[Discount]])</f>
        <v>0.04</v>
      </c>
      <c r="L198" s="4" t="s">
        <v>31</v>
      </c>
      <c r="M198" s="4" t="s">
        <v>22</v>
      </c>
    </row>
    <row r="199" spans="1:13" x14ac:dyDescent="0.3">
      <c r="A199">
        <v>1168</v>
      </c>
      <c r="B199" s="1">
        <v>45299</v>
      </c>
      <c r="C199" s="4" t="str">
        <f>IF(ISBLANK(Table14[[#This Row],[Sales_Rep]]),"Unknown",Table14[[#This Row],[Sales_Rep]])</f>
        <v>Alice</v>
      </c>
      <c r="D199" s="4" t="str">
        <f>PROPER(Table14[[#This Row],[Region]])</f>
        <v>South</v>
      </c>
      <c r="E199" s="9">
        <f>IF(ISBLANK(Table14[[#This Row],[Sales_Amount]]),MEDIAN(Table14[Sales_Amount]),Table14[[#This Row],[Sales_Amount]])</f>
        <v>44398.77</v>
      </c>
      <c r="F199" s="11">
        <f>IF(ISBLANK(Table14[[#This Row],[Quantity_Sold]]),MEDIAN(Table14[Quantity_Sold]),Table14[[#This Row],[Quantity_Sold]])</f>
        <v>17</v>
      </c>
      <c r="G199" s="4" t="str">
        <f>TRIM(Table14[[#This Row],[Product_Category]])</f>
        <v>Food</v>
      </c>
      <c r="H199" s="9">
        <v>2344.58</v>
      </c>
      <c r="I199" s="9">
        <v>3305.94</v>
      </c>
      <c r="J199" s="4" t="str">
        <f>PROPER(Table14[[#This Row],[Customer_Type]])</f>
        <v>Returning</v>
      </c>
      <c r="K199" s="13">
        <f>IF(ISBLANK(Table14[[#This Row],[Discount]]),MEDIAN(Table14[Discount]),Table14[[#This Row],[Discount]])</f>
        <v>0.21</v>
      </c>
      <c r="L199" s="4" t="s">
        <v>17</v>
      </c>
      <c r="M199" s="4" t="s">
        <v>18</v>
      </c>
    </row>
    <row r="200" spans="1:13" x14ac:dyDescent="0.3">
      <c r="A200">
        <v>1361</v>
      </c>
      <c r="B200" s="1">
        <v>45344</v>
      </c>
      <c r="C200" s="4" t="str">
        <f>IF(ISBLANK(Table14[[#This Row],[Sales_Rep]]),"Unknown",Table14[[#This Row],[Sales_Rep]])</f>
        <v>Eve</v>
      </c>
      <c r="D200" s="4" t="str">
        <f>PROPER(Table14[[#This Row],[Region]])</f>
        <v>West</v>
      </c>
      <c r="E200" s="9">
        <f>IF(ISBLANK(Table14[[#This Row],[Sales_Amount]]),MEDIAN(Table14[Sales_Amount]),Table14[[#This Row],[Sales_Amount]])</f>
        <v>137856.1</v>
      </c>
      <c r="F200" s="11">
        <f>IF(ISBLANK(Table14[[#This Row],[Quantity_Sold]]),MEDIAN(Table14[Quantity_Sold]),Table14[[#This Row],[Quantity_Sold]])</f>
        <v>40</v>
      </c>
      <c r="G200" s="4" t="str">
        <f>TRIM(Table14[[#This Row],[Product_Category]])</f>
        <v>Clothing</v>
      </c>
      <c r="H200" s="9">
        <v>3181.69</v>
      </c>
      <c r="I200" s="9">
        <v>4534.74</v>
      </c>
      <c r="J200" s="4" t="str">
        <f>PROPER(Table14[[#This Row],[Customer_Type]])</f>
        <v>Returning</v>
      </c>
      <c r="K200" s="13">
        <f>IF(ISBLANK(Table14[[#This Row],[Discount]]),MEDIAN(Table14[Discount]),Table14[[#This Row],[Discount]])</f>
        <v>0.24</v>
      </c>
      <c r="L200" s="4" t="s">
        <v>17</v>
      </c>
      <c r="M200" s="4" t="s">
        <v>18</v>
      </c>
    </row>
    <row r="201" spans="1:13" x14ac:dyDescent="0.3">
      <c r="A201">
        <v>1259</v>
      </c>
      <c r="B201" s="1">
        <v>45135</v>
      </c>
      <c r="C201" s="4" t="str">
        <f>IF(ISBLANK(Table14[[#This Row],[Sales_Rep]]),"Unknown",Table14[[#This Row],[Sales_Rep]])</f>
        <v>David</v>
      </c>
      <c r="D201" s="4" t="str">
        <f>PROPER(Table14[[#This Row],[Region]])</f>
        <v>South</v>
      </c>
      <c r="E201" s="9">
        <f>IF(ISBLANK(Table14[[#This Row],[Sales_Amount]]),MEDIAN(Table14[Sales_Amount]),Table14[[#This Row],[Sales_Amount]])</f>
        <v>81655.490000000005</v>
      </c>
      <c r="F201" s="11">
        <f>IF(ISBLANK(Table14[[#This Row],[Quantity_Sold]]),MEDIAN(Table14[Quantity_Sold]),Table14[[#This Row],[Quantity_Sold]])</f>
        <v>25</v>
      </c>
      <c r="G201" s="4" t="str">
        <f>TRIM(Table14[[#This Row],[Product_Category]])</f>
        <v>Furniture</v>
      </c>
      <c r="H201" s="9">
        <v>4475.7</v>
      </c>
      <c r="I201" s="9">
        <v>5305.75</v>
      </c>
      <c r="J201" s="4" t="str">
        <f>PROPER(Table14[[#This Row],[Customer_Type]])</f>
        <v>New</v>
      </c>
      <c r="K201" s="13">
        <f>IF(ISBLANK(Table14[[#This Row],[Discount]]),MEDIAN(Table14[Discount]),Table14[[#This Row],[Discount]])</f>
        <v>0.19</v>
      </c>
      <c r="L201" s="4" t="s">
        <v>31</v>
      </c>
      <c r="M201" s="4" t="s">
        <v>18</v>
      </c>
    </row>
    <row r="202" spans="1:13" x14ac:dyDescent="0.3">
      <c r="A202">
        <v>1087</v>
      </c>
      <c r="B202" s="1">
        <v>44993</v>
      </c>
      <c r="C202" s="4" t="str">
        <f>IF(ISBLANK(Table14[[#This Row],[Sales_Rep]]),"Unknown",Table14[[#This Row],[Sales_Rep]])</f>
        <v>Bob</v>
      </c>
      <c r="D202" s="4" t="str">
        <f>PROPER(Table14[[#This Row],[Region]])</f>
        <v>East</v>
      </c>
      <c r="E202" s="9">
        <f>IF(ISBLANK(Table14[[#This Row],[Sales_Amount]]),MEDIAN(Table14[Sales_Amount]),Table14[[#This Row],[Sales_Amount]])</f>
        <v>12840.48</v>
      </c>
      <c r="F202" s="11">
        <f>IF(ISBLANK(Table14[[#This Row],[Quantity_Sold]]),MEDIAN(Table14[Quantity_Sold]),Table14[[#This Row],[Quantity_Sold]])</f>
        <v>26</v>
      </c>
      <c r="G202" s="4" t="str">
        <f>TRIM(Table14[[#This Row],[Product_Category]])</f>
        <v>Food</v>
      </c>
      <c r="H202" s="9">
        <v>442.41</v>
      </c>
      <c r="I202" s="9">
        <v>633.16</v>
      </c>
      <c r="J202" s="4" t="str">
        <f>PROPER(Table14[[#This Row],[Customer_Type]])</f>
        <v>New</v>
      </c>
      <c r="K202" s="13">
        <f>IF(ISBLANK(Table14[[#This Row],[Discount]]),MEDIAN(Table14[Discount]),Table14[[#This Row],[Discount]])</f>
        <v>0.22</v>
      </c>
      <c r="L202" s="4" t="s">
        <v>26</v>
      </c>
      <c r="M202" s="4" t="s">
        <v>22</v>
      </c>
    </row>
    <row r="203" spans="1:13" x14ac:dyDescent="0.3">
      <c r="A203">
        <v>1136</v>
      </c>
      <c r="B203" s="1">
        <v>45212</v>
      </c>
      <c r="C203" s="4" t="str">
        <f>IF(ISBLANK(Table14[[#This Row],[Sales_Rep]]),"Unknown",Table14[[#This Row],[Sales_Rep]])</f>
        <v>Charlie</v>
      </c>
      <c r="D203" s="4" t="str">
        <f>PROPER(Table14[[#This Row],[Region]])</f>
        <v>South</v>
      </c>
      <c r="E203" s="9">
        <f>IF(ISBLANK(Table14[[#This Row],[Sales_Amount]]),MEDIAN(Table14[Sales_Amount]),Table14[[#This Row],[Sales_Amount]])</f>
        <v>39954.19</v>
      </c>
      <c r="F203" s="11">
        <f>IF(ISBLANK(Table14[[#This Row],[Quantity_Sold]]),MEDIAN(Table14[Quantity_Sold]),Table14[[#This Row],[Quantity_Sold]])</f>
        <v>10</v>
      </c>
      <c r="G203" s="4" t="str">
        <f>TRIM(Table14[[#This Row],[Product_Category]])</f>
        <v>Clothing</v>
      </c>
      <c r="H203" s="9">
        <v>2967.79</v>
      </c>
      <c r="I203" s="9">
        <v>4390.57</v>
      </c>
      <c r="J203" s="4" t="str">
        <f>PROPER(Table14[[#This Row],[Customer_Type]])</f>
        <v>New</v>
      </c>
      <c r="K203" s="13">
        <f>IF(ISBLANK(Table14[[#This Row],[Discount]]),MEDIAN(Table14[Discount]),Table14[[#This Row],[Discount]])</f>
        <v>0.09</v>
      </c>
      <c r="L203" s="4" t="s">
        <v>31</v>
      </c>
      <c r="M203" s="4" t="s">
        <v>22</v>
      </c>
    </row>
    <row r="204" spans="1:13" x14ac:dyDescent="0.3">
      <c r="A204">
        <v>1494</v>
      </c>
      <c r="B204" s="1">
        <v>45017</v>
      </c>
      <c r="C204" s="4" t="str">
        <f>IF(ISBLANK(Table14[[#This Row],[Sales_Rep]]),"Unknown",Table14[[#This Row],[Sales_Rep]])</f>
        <v>Alice</v>
      </c>
      <c r="D204" s="4" t="str">
        <f>PROPER(Table14[[#This Row],[Region]])</f>
        <v>North</v>
      </c>
      <c r="E204" s="9">
        <f>IF(ISBLANK(Table14[[#This Row],[Sales_Amount]]),MEDIAN(Table14[Sales_Amount]),Table14[[#This Row],[Sales_Amount]])</f>
        <v>31285.7</v>
      </c>
      <c r="F204" s="11">
        <f>IF(ISBLANK(Table14[[#This Row],[Quantity_Sold]]),MEDIAN(Table14[Quantity_Sold]),Table14[[#This Row],[Quantity_Sold]])</f>
        <v>43</v>
      </c>
      <c r="G204" s="4" t="str">
        <f>TRIM(Table14[[#This Row],[Product_Category]])</f>
        <v>Electronics</v>
      </c>
      <c r="H204" s="9">
        <v>805.3</v>
      </c>
      <c r="I204" s="9">
        <v>898.24</v>
      </c>
      <c r="J204" s="4" t="str">
        <f>PROPER(Table14[[#This Row],[Customer_Type]])</f>
        <v>Returning</v>
      </c>
      <c r="K204" s="13">
        <f>IF(ISBLANK(Table14[[#This Row],[Discount]]),MEDIAN(Table14[Discount]),Table14[[#This Row],[Discount]])</f>
        <v>0.19</v>
      </c>
      <c r="L204" s="4" t="s">
        <v>26</v>
      </c>
      <c r="M204" s="4" t="s">
        <v>18</v>
      </c>
    </row>
    <row r="205" spans="1:13" x14ac:dyDescent="0.3">
      <c r="A205">
        <v>1323</v>
      </c>
      <c r="B205" s="1">
        <v>44987</v>
      </c>
      <c r="C205" s="4" t="str">
        <f>IF(ISBLANK(Table14[[#This Row],[Sales_Rep]]),"Unknown",Table14[[#This Row],[Sales_Rep]])</f>
        <v>Alice</v>
      </c>
      <c r="D205" s="4" t="str">
        <f>PROPER(Table14[[#This Row],[Region]])</f>
        <v>East</v>
      </c>
      <c r="E205" s="9">
        <f>IF(ISBLANK(Table14[[#This Row],[Sales_Amount]]),MEDIAN(Table14[Sales_Amount]),Table14[[#This Row],[Sales_Amount]])</f>
        <v>15585.7</v>
      </c>
      <c r="F205" s="11">
        <f>IF(ISBLANK(Table14[[#This Row],[Quantity_Sold]]),MEDIAN(Table14[Quantity_Sold]),Table14[[#This Row],[Quantity_Sold]])</f>
        <v>12</v>
      </c>
      <c r="G205" s="4" t="str">
        <f>TRIM(Table14[[#This Row],[Product_Category]])</f>
        <v>Furniture</v>
      </c>
      <c r="H205" s="9">
        <v>1395.29</v>
      </c>
      <c r="I205" s="9">
        <v>1623.51</v>
      </c>
      <c r="J205" s="4" t="str">
        <f>PROPER(Table14[[#This Row],[Customer_Type]])</f>
        <v>New</v>
      </c>
      <c r="K205" s="13">
        <f>IF(ISBLANK(Table14[[#This Row],[Discount]]),MEDIAN(Table14[Discount]),Table14[[#This Row],[Discount]])</f>
        <v>0.2</v>
      </c>
      <c r="L205" s="4" t="s">
        <v>17</v>
      </c>
      <c r="M205" s="4" t="s">
        <v>22</v>
      </c>
    </row>
    <row r="206" spans="1:13" x14ac:dyDescent="0.3">
      <c r="A206">
        <v>1352</v>
      </c>
      <c r="B206" s="1">
        <v>45572</v>
      </c>
      <c r="C206" s="4" t="str">
        <f>IF(ISBLANK(Table14[[#This Row],[Sales_Rep]]),"Unknown",Table14[[#This Row],[Sales_Rep]])</f>
        <v>David</v>
      </c>
      <c r="D206" s="4" t="str">
        <f>PROPER(Table14[[#This Row],[Region]])</f>
        <v>North</v>
      </c>
      <c r="E206" s="9">
        <f>IF(ISBLANK(Table14[[#This Row],[Sales_Amount]]),MEDIAN(Table14[Sales_Amount]),Table14[[#This Row],[Sales_Amount]])</f>
        <v>189647.54</v>
      </c>
      <c r="F206" s="11">
        <f>IF(ISBLANK(Table14[[#This Row],[Quantity_Sold]]),MEDIAN(Table14[Quantity_Sold]),Table14[[#This Row],[Quantity_Sold]])</f>
        <v>34</v>
      </c>
      <c r="G206" s="4" t="str">
        <f>TRIM(Table14[[#This Row],[Product_Category]])</f>
        <v>Electronics</v>
      </c>
      <c r="H206" s="9">
        <v>4544.99</v>
      </c>
      <c r="I206" s="9">
        <v>6640.32</v>
      </c>
      <c r="J206" s="4" t="str">
        <f>PROPER(Table14[[#This Row],[Customer_Type]])</f>
        <v>New</v>
      </c>
      <c r="K206" s="13">
        <f>IF(ISBLANK(Table14[[#This Row],[Discount]]),MEDIAN(Table14[Discount]),Table14[[#This Row],[Discount]])</f>
        <v>0.16</v>
      </c>
      <c r="L206" s="4" t="s">
        <v>26</v>
      </c>
      <c r="M206" s="4" t="s">
        <v>18</v>
      </c>
    </row>
    <row r="207" spans="1:13" x14ac:dyDescent="0.3">
      <c r="A207">
        <v>1468</v>
      </c>
      <c r="B207" s="1">
        <v>45210</v>
      </c>
      <c r="C207" s="4" t="str">
        <f>IF(ISBLANK(Table14[[#This Row],[Sales_Rep]]),"Unknown",Table14[[#This Row],[Sales_Rep]])</f>
        <v>Charlie</v>
      </c>
      <c r="D207" s="4" t="str">
        <f>PROPER(Table14[[#This Row],[Region]])</f>
        <v>East</v>
      </c>
      <c r="E207" s="9">
        <f>IF(ISBLANK(Table14[[#This Row],[Sales_Amount]]),MEDIAN(Table14[Sales_Amount]),Table14[[#This Row],[Sales_Amount]])</f>
        <v>46096.76</v>
      </c>
      <c r="F207" s="11">
        <f>IF(ISBLANK(Table14[[#This Row],[Quantity_Sold]]),MEDIAN(Table14[Quantity_Sold]),Table14[[#This Row],[Quantity_Sold]])</f>
        <v>10</v>
      </c>
      <c r="G207" s="4" t="str">
        <f>TRIM(Table14[[#This Row],[Product_Category]])</f>
        <v>Food</v>
      </c>
      <c r="H207" s="9">
        <v>4461.12</v>
      </c>
      <c r="I207" s="9">
        <v>5487.71</v>
      </c>
      <c r="J207" s="4" t="str">
        <f>PROPER(Table14[[#This Row],[Customer_Type]])</f>
        <v>Returning</v>
      </c>
      <c r="K207" s="13">
        <f>IF(ISBLANK(Table14[[#This Row],[Discount]]),MEDIAN(Table14[Discount]),Table14[[#This Row],[Discount]])</f>
        <v>0.16</v>
      </c>
      <c r="L207" s="4" t="s">
        <v>31</v>
      </c>
      <c r="M207" s="4" t="s">
        <v>18</v>
      </c>
    </row>
    <row r="208" spans="1:13" x14ac:dyDescent="0.3">
      <c r="A208">
        <v>1217</v>
      </c>
      <c r="B208" s="1">
        <v>45086</v>
      </c>
      <c r="C208" s="4" t="str">
        <f>IF(ISBLANK(Table14[[#This Row],[Sales_Rep]]),"Unknown",Table14[[#This Row],[Sales_Rep]])</f>
        <v>Eve</v>
      </c>
      <c r="D208" s="4" t="str">
        <f>PROPER(Table14[[#This Row],[Region]])</f>
        <v>West</v>
      </c>
      <c r="E208" s="9">
        <f>IF(ISBLANK(Table14[[#This Row],[Sales_Amount]]),MEDIAN(Table14[Sales_Amount]),Table14[[#This Row],[Sales_Amount]])</f>
        <v>22622.73</v>
      </c>
      <c r="F208" s="11">
        <f>IF(ISBLANK(Table14[[#This Row],[Quantity_Sold]]),MEDIAN(Table14[Quantity_Sold]),Table14[[#This Row],[Quantity_Sold]])</f>
        <v>5</v>
      </c>
      <c r="G208" s="4" t="str">
        <f>TRIM(Table14[[#This Row],[Product_Category]])</f>
        <v>Furniture</v>
      </c>
      <c r="H208" s="9">
        <v>4684.13</v>
      </c>
      <c r="I208" s="9">
        <v>5517.74</v>
      </c>
      <c r="J208" s="4" t="str">
        <f>PROPER(Table14[[#This Row],[Customer_Type]])</f>
        <v>New</v>
      </c>
      <c r="K208" s="13">
        <f>IF(ISBLANK(Table14[[#This Row],[Discount]]),MEDIAN(Table14[Discount]),Table14[[#This Row],[Discount]])</f>
        <v>0.18</v>
      </c>
      <c r="L208" s="4" t="s">
        <v>31</v>
      </c>
      <c r="M208" s="4" t="s">
        <v>22</v>
      </c>
    </row>
    <row r="209" spans="1:13" x14ac:dyDescent="0.3">
      <c r="A209">
        <v>1054</v>
      </c>
      <c r="B209" s="1">
        <v>45226</v>
      </c>
      <c r="C209" s="4" t="str">
        <f>IF(ISBLANK(Table14[[#This Row],[Sales_Rep]]),"Unknown",Table14[[#This Row],[Sales_Rep]])</f>
        <v>Charlie</v>
      </c>
      <c r="D209" s="4" t="str">
        <f>PROPER(Table14[[#This Row],[Region]])</f>
        <v>North</v>
      </c>
      <c r="E209" s="9">
        <f>IF(ISBLANK(Table14[[#This Row],[Sales_Amount]]),MEDIAN(Table14[Sales_Amount]),Table14[[#This Row],[Sales_Amount]])</f>
        <v>58234.21</v>
      </c>
      <c r="F209" s="11">
        <f>IF(ISBLANK(Table14[[#This Row],[Quantity_Sold]]),MEDIAN(Table14[Quantity_Sold]),Table14[[#This Row],[Quantity_Sold]])</f>
        <v>31</v>
      </c>
      <c r="G209" s="4" t="str">
        <f>TRIM(Table14[[#This Row],[Product_Category]])</f>
        <v>Electronics</v>
      </c>
      <c r="H209" s="9">
        <v>2035.66</v>
      </c>
      <c r="I209" s="9">
        <v>2439.64</v>
      </c>
      <c r="J209" s="4" t="str">
        <f>PROPER(Table14[[#This Row],[Customer_Type]])</f>
        <v>Returning</v>
      </c>
      <c r="K209" s="13">
        <f>IF(ISBLANK(Table14[[#This Row],[Discount]]),MEDIAN(Table14[Discount]),Table14[[#This Row],[Discount]])</f>
        <v>0.23</v>
      </c>
      <c r="L209" s="4" t="s">
        <v>26</v>
      </c>
      <c r="M209" s="4" t="s">
        <v>18</v>
      </c>
    </row>
    <row r="210" spans="1:13" x14ac:dyDescent="0.3">
      <c r="A210">
        <v>1462</v>
      </c>
      <c r="B210" s="1">
        <v>45354</v>
      </c>
      <c r="C210" s="4" t="str">
        <f>IF(ISBLANK(Table14[[#This Row],[Sales_Rep]]),"Unknown",Table14[[#This Row],[Sales_Rep]])</f>
        <v>David</v>
      </c>
      <c r="D210" s="4" t="str">
        <f>PROPER(Table14[[#This Row],[Region]])</f>
        <v>North</v>
      </c>
      <c r="E210" s="9">
        <f>IF(ISBLANK(Table14[[#This Row],[Sales_Amount]]),MEDIAN(Table14[Sales_Amount]),Table14[[#This Row],[Sales_Amount]])</f>
        <v>115300.94</v>
      </c>
      <c r="F210" s="11">
        <f>IF(ISBLANK(Table14[[#This Row],[Quantity_Sold]]),MEDIAN(Table14[Quantity_Sold]),Table14[[#This Row],[Quantity_Sold]])</f>
        <v>43</v>
      </c>
      <c r="G210" s="4" t="str">
        <f>TRIM(Table14[[#This Row],[Product_Category]])</f>
        <v>Food</v>
      </c>
      <c r="H210" s="9">
        <v>2869.21</v>
      </c>
      <c r="I210" s="9">
        <v>3482.36</v>
      </c>
      <c r="J210" s="4" t="str">
        <f>PROPER(Table14[[#This Row],[Customer_Type]])</f>
        <v>New</v>
      </c>
      <c r="K210" s="13">
        <f>IF(ISBLANK(Table14[[#This Row],[Discount]]),MEDIAN(Table14[Discount]),Table14[[#This Row],[Discount]])</f>
        <v>0.23</v>
      </c>
      <c r="L210" s="4" t="s">
        <v>31</v>
      </c>
      <c r="M210" s="4" t="s">
        <v>22</v>
      </c>
    </row>
    <row r="211" spans="1:13" x14ac:dyDescent="0.3">
      <c r="A211">
        <v>1125</v>
      </c>
      <c r="B211" s="1">
        <v>45035</v>
      </c>
      <c r="C211" s="4" t="str">
        <f>IF(ISBLANK(Table14[[#This Row],[Sales_Rep]]),"Unknown",Table14[[#This Row],[Sales_Rep]])</f>
        <v>David</v>
      </c>
      <c r="D211" s="4" t="str">
        <f>PROPER(Table14[[#This Row],[Region]])</f>
        <v>North</v>
      </c>
      <c r="E211" s="9">
        <f>IF(ISBLANK(Table14[[#This Row],[Sales_Amount]]),MEDIAN(Table14[Sales_Amount]),Table14[[#This Row],[Sales_Amount]])</f>
        <v>33330.32</v>
      </c>
      <c r="F211" s="11">
        <f>IF(ISBLANK(Table14[[#This Row],[Quantity_Sold]]),MEDIAN(Table14[Quantity_Sold]),Table14[[#This Row],[Quantity_Sold]])</f>
        <v>11</v>
      </c>
      <c r="G211" s="4" t="str">
        <f>TRIM(Table14[[#This Row],[Product_Category]])</f>
        <v>Electronics</v>
      </c>
      <c r="H211" s="9">
        <v>3292.4</v>
      </c>
      <c r="I211" s="9">
        <v>3835.48</v>
      </c>
      <c r="J211" s="4" t="str">
        <f>PROPER(Table14[[#This Row],[Customer_Type]])</f>
        <v>Returning</v>
      </c>
      <c r="K211" s="13">
        <f>IF(ISBLANK(Table14[[#This Row],[Discount]]),MEDIAN(Table14[Discount]),Table14[[#This Row],[Discount]])</f>
        <v>0.21</v>
      </c>
      <c r="L211" s="4" t="s">
        <v>31</v>
      </c>
      <c r="M211" s="4" t="s">
        <v>18</v>
      </c>
    </row>
    <row r="212" spans="1:13" x14ac:dyDescent="0.3">
      <c r="A212">
        <v>1398</v>
      </c>
      <c r="B212" s="1">
        <v>45415</v>
      </c>
      <c r="C212" s="4" t="str">
        <f>IF(ISBLANK(Table14[[#This Row],[Sales_Rep]]),"Unknown",Table14[[#This Row],[Sales_Rep]])</f>
        <v>Charlie</v>
      </c>
      <c r="D212" s="4" t="str">
        <f>PROPER(Table14[[#This Row],[Region]])</f>
        <v>North</v>
      </c>
      <c r="E212" s="9">
        <f>IF(ISBLANK(Table14[[#This Row],[Sales_Amount]]),MEDIAN(Table14[Sales_Amount]),Table14[[#This Row],[Sales_Amount]])</f>
        <v>49528.56</v>
      </c>
      <c r="F212" s="11">
        <f>IF(ISBLANK(Table14[[#This Row],[Quantity_Sold]]),MEDIAN(Table14[Quantity_Sold]),Table14[[#This Row],[Quantity_Sold]])</f>
        <v>19</v>
      </c>
      <c r="G212" s="4" t="str">
        <f>TRIM(Table14[[#This Row],[Product_Category]])</f>
        <v>Food</v>
      </c>
      <c r="H212" s="9">
        <v>2308.4</v>
      </c>
      <c r="I212" s="9">
        <v>3218.23</v>
      </c>
      <c r="J212" s="4" t="str">
        <f>PROPER(Table14[[#This Row],[Customer_Type]])</f>
        <v>Returning</v>
      </c>
      <c r="K212" s="13">
        <f>IF(ISBLANK(Table14[[#This Row],[Discount]]),MEDIAN(Table14[Discount]),Table14[[#This Row],[Discount]])</f>
        <v>0.19</v>
      </c>
      <c r="L212" s="4" t="s">
        <v>17</v>
      </c>
      <c r="M212" s="4" t="s">
        <v>18</v>
      </c>
    </row>
    <row r="213" spans="1:13" x14ac:dyDescent="0.3">
      <c r="A213">
        <v>1442</v>
      </c>
      <c r="B213" s="1">
        <v>44997</v>
      </c>
      <c r="C213" s="4" t="str">
        <f>IF(ISBLANK(Table14[[#This Row],[Sales_Rep]]),"Unknown",Table14[[#This Row],[Sales_Rep]])</f>
        <v>David</v>
      </c>
      <c r="D213" s="4" t="str">
        <f>PROPER(Table14[[#This Row],[Region]])</f>
        <v>East</v>
      </c>
      <c r="E213" s="9">
        <f>IF(ISBLANK(Table14[[#This Row],[Sales_Amount]]),MEDIAN(Table14[Sales_Amount]),Table14[[#This Row],[Sales_Amount]])</f>
        <v>21725.22</v>
      </c>
      <c r="F213" s="11">
        <f>IF(ISBLANK(Table14[[#This Row],[Quantity_Sold]]),MEDIAN(Table14[Quantity_Sold]),Table14[[#This Row],[Quantity_Sold]])</f>
        <v>8</v>
      </c>
      <c r="G213" s="4" t="str">
        <f>TRIM(Table14[[#This Row],[Product_Category]])</f>
        <v>Clothing</v>
      </c>
      <c r="H213" s="9">
        <v>2624.1</v>
      </c>
      <c r="I213" s="9">
        <v>3121.44</v>
      </c>
      <c r="J213" s="4" t="str">
        <f>PROPER(Table14[[#This Row],[Customer_Type]])</f>
        <v>Returning</v>
      </c>
      <c r="K213" s="13">
        <f>IF(ISBLANK(Table14[[#This Row],[Discount]]),MEDIAN(Table14[Discount]),Table14[[#This Row],[Discount]])</f>
        <v>0.13</v>
      </c>
      <c r="L213" s="4" t="s">
        <v>17</v>
      </c>
      <c r="M213" s="4" t="s">
        <v>22</v>
      </c>
    </row>
    <row r="214" spans="1:13" x14ac:dyDescent="0.3">
      <c r="A214">
        <v>1285</v>
      </c>
      <c r="B214" s="1">
        <v>45152</v>
      </c>
      <c r="C214" s="4" t="str">
        <f>IF(ISBLANK(Table14[[#This Row],[Sales_Rep]]),"Unknown",Table14[[#This Row],[Sales_Rep]])</f>
        <v>Charlie</v>
      </c>
      <c r="D214" s="4" t="str">
        <f>PROPER(Table14[[#This Row],[Region]])</f>
        <v>North</v>
      </c>
      <c r="E214" s="9">
        <f>IF(ISBLANK(Table14[[#This Row],[Sales_Amount]]),MEDIAN(Table14[Sales_Amount]),Table14[[#This Row],[Sales_Amount]])</f>
        <v>20980.73</v>
      </c>
      <c r="F214" s="11">
        <f>IF(ISBLANK(Table14[[#This Row],[Quantity_Sold]]),MEDIAN(Table14[Quantity_Sold]),Table14[[#This Row],[Quantity_Sold]])</f>
        <v>6</v>
      </c>
      <c r="G214" s="4" t="str">
        <f>TRIM(Table14[[#This Row],[Product_Category]])</f>
        <v>Furniture</v>
      </c>
      <c r="H214" s="9">
        <v>3838.85</v>
      </c>
      <c r="I214" s="9">
        <v>4856.6499999999996</v>
      </c>
      <c r="J214" s="4" t="str">
        <f>PROPER(Table14[[#This Row],[Customer_Type]])</f>
        <v>New</v>
      </c>
      <c r="K214" s="13">
        <f>IF(ISBLANK(Table14[[#This Row],[Discount]]),MEDIAN(Table14[Discount]),Table14[[#This Row],[Discount]])</f>
        <v>0.28000000000000003</v>
      </c>
      <c r="L214" s="4" t="s">
        <v>26</v>
      </c>
      <c r="M214" s="4" t="s">
        <v>22</v>
      </c>
    </row>
    <row r="215" spans="1:13" x14ac:dyDescent="0.3">
      <c r="A215">
        <v>1397</v>
      </c>
      <c r="B215" s="1">
        <v>45304</v>
      </c>
      <c r="C215" s="4" t="str">
        <f>IF(ISBLANK(Table14[[#This Row],[Sales_Rep]]),"Unknown",Table14[[#This Row],[Sales_Rep]])</f>
        <v>Bob</v>
      </c>
      <c r="D215" s="4" t="str">
        <f>PROPER(Table14[[#This Row],[Region]])</f>
        <v>North</v>
      </c>
      <c r="E215" s="9">
        <f>IF(ISBLANK(Table14[[#This Row],[Sales_Amount]]),MEDIAN(Table14[Sales_Amount]),Table14[[#This Row],[Sales_Amount]])</f>
        <v>62453.3</v>
      </c>
      <c r="F215" s="11">
        <f>IF(ISBLANK(Table14[[#This Row],[Quantity_Sold]]),MEDIAN(Table14[Quantity_Sold]),Table14[[#This Row],[Quantity_Sold]])</f>
        <v>25</v>
      </c>
      <c r="G215" s="4" t="str">
        <f>TRIM(Table14[[#This Row],[Product_Category]])</f>
        <v>Furniture</v>
      </c>
      <c r="H215" s="9">
        <v>2662.27</v>
      </c>
      <c r="I215" s="9">
        <v>3568.76</v>
      </c>
      <c r="J215" s="4" t="str">
        <f>PROPER(Table14[[#This Row],[Customer_Type]])</f>
        <v>Returning</v>
      </c>
      <c r="K215" s="13">
        <f>IF(ISBLANK(Table14[[#This Row],[Discount]]),MEDIAN(Table14[Discount]),Table14[[#This Row],[Discount]])</f>
        <v>0.3</v>
      </c>
      <c r="L215" s="4" t="s">
        <v>31</v>
      </c>
      <c r="M215" s="4" t="s">
        <v>18</v>
      </c>
    </row>
    <row r="216" spans="1:13" x14ac:dyDescent="0.3">
      <c r="A216">
        <v>1080</v>
      </c>
      <c r="B216" s="1">
        <v>45273</v>
      </c>
      <c r="C216" s="4" t="str">
        <f>IF(ISBLANK(Table14[[#This Row],[Sales_Rep]]),"Unknown",Table14[[#This Row],[Sales_Rep]])</f>
        <v>Charlie</v>
      </c>
      <c r="D216" s="4" t="str">
        <f>PROPER(Table14[[#This Row],[Region]])</f>
        <v>East</v>
      </c>
      <c r="E216" s="9">
        <f>IF(ISBLANK(Table14[[#This Row],[Sales_Amount]]),MEDIAN(Table14[Sales_Amount]),Table14[[#This Row],[Sales_Amount]])</f>
        <v>8987.74</v>
      </c>
      <c r="F216" s="11">
        <f>IF(ISBLANK(Table14[[#This Row],[Quantity_Sold]]),MEDIAN(Table14[Quantity_Sold]),Table14[[#This Row],[Quantity_Sold]])</f>
        <v>21</v>
      </c>
      <c r="G216" s="4" t="str">
        <f>TRIM(Table14[[#This Row],[Product_Category]])</f>
        <v>Furniture</v>
      </c>
      <c r="H216" s="9">
        <v>367.59</v>
      </c>
      <c r="I216" s="9">
        <v>497.66</v>
      </c>
      <c r="J216" s="4" t="str">
        <f>PROPER(Table14[[#This Row],[Customer_Type]])</f>
        <v>New</v>
      </c>
      <c r="K216" s="13">
        <f>IF(ISBLANK(Table14[[#This Row],[Discount]]),MEDIAN(Table14[Discount]),Table14[[#This Row],[Discount]])</f>
        <v>0.14000000000000001</v>
      </c>
      <c r="L216" s="4" t="s">
        <v>31</v>
      </c>
      <c r="M216" s="4" t="s">
        <v>18</v>
      </c>
    </row>
    <row r="217" spans="1:13" x14ac:dyDescent="0.3">
      <c r="A217">
        <v>1125</v>
      </c>
      <c r="B217" s="1">
        <v>45203</v>
      </c>
      <c r="C217" s="4" t="str">
        <f>IF(ISBLANK(Table14[[#This Row],[Sales_Rep]]),"Unknown",Table14[[#This Row],[Sales_Rep]])</f>
        <v>Charlie</v>
      </c>
      <c r="D217" s="4" t="str">
        <f>PROPER(Table14[[#This Row],[Region]])</f>
        <v>North</v>
      </c>
      <c r="E217" s="9">
        <f>IF(ISBLANK(Table14[[#This Row],[Sales_Amount]]),MEDIAN(Table14[Sales_Amount]),Table14[[#This Row],[Sales_Amount]])</f>
        <v>12893.05</v>
      </c>
      <c r="F217" s="11">
        <f>IF(ISBLANK(Table14[[#This Row],[Quantity_Sold]]),MEDIAN(Table14[Quantity_Sold]),Table14[[#This Row],[Quantity_Sold]])</f>
        <v>16</v>
      </c>
      <c r="G217" s="4" t="str">
        <f>TRIM(Table14[[#This Row],[Product_Category]])</f>
        <v>Food</v>
      </c>
      <c r="H217" s="9">
        <v>820.25</v>
      </c>
      <c r="I217" s="9">
        <v>1020.02</v>
      </c>
      <c r="J217" s="4" t="str">
        <f>PROPER(Table14[[#This Row],[Customer_Type]])</f>
        <v>New</v>
      </c>
      <c r="K217" s="13">
        <f>IF(ISBLANK(Table14[[#This Row],[Discount]]),MEDIAN(Table14[Discount]),Table14[[#This Row],[Discount]])</f>
        <v>0.21</v>
      </c>
      <c r="L217" s="4" t="s">
        <v>31</v>
      </c>
      <c r="M217" s="4" t="s">
        <v>22</v>
      </c>
    </row>
    <row r="218" spans="1:13" x14ac:dyDescent="0.3">
      <c r="A218">
        <v>1433</v>
      </c>
      <c r="B218" s="1">
        <v>45205</v>
      </c>
      <c r="C218" s="4" t="str">
        <f>IF(ISBLANK(Table14[[#This Row],[Sales_Rep]]),"Unknown",Table14[[#This Row],[Sales_Rep]])</f>
        <v>David</v>
      </c>
      <c r="D218" s="4" t="str">
        <f>PROPER(Table14[[#This Row],[Region]])</f>
        <v>West</v>
      </c>
      <c r="E218" s="9">
        <f>IF(ISBLANK(Table14[[#This Row],[Sales_Amount]]),MEDIAN(Table14[Sales_Amount]),Table14[[#This Row],[Sales_Amount]])</f>
        <v>24972.48</v>
      </c>
      <c r="F218" s="11">
        <f>IF(ISBLANK(Table14[[#This Row],[Quantity_Sold]]),MEDIAN(Table14[Quantity_Sold]),Table14[[#This Row],[Quantity_Sold]])</f>
        <v>8</v>
      </c>
      <c r="G218" s="4" t="str">
        <f>TRIM(Table14[[#This Row],[Product_Category]])</f>
        <v>Food</v>
      </c>
      <c r="H218" s="9">
        <v>3014.08</v>
      </c>
      <c r="I218" s="9">
        <v>4276.1099999999997</v>
      </c>
      <c r="J218" s="4" t="str">
        <f>PROPER(Table14[[#This Row],[Customer_Type]])</f>
        <v>New</v>
      </c>
      <c r="K218" s="13">
        <f>IF(ISBLANK(Table14[[#This Row],[Discount]]),MEDIAN(Table14[Discount]),Table14[[#This Row],[Discount]])</f>
        <v>0.27</v>
      </c>
      <c r="L218" s="4" t="s">
        <v>26</v>
      </c>
      <c r="M218" s="4" t="s">
        <v>22</v>
      </c>
    </row>
    <row r="219" spans="1:13" x14ac:dyDescent="0.3">
      <c r="A219">
        <v>1071</v>
      </c>
      <c r="B219" s="1">
        <v>45034</v>
      </c>
      <c r="C219" s="4" t="str">
        <f>IF(ISBLANK(Table14[[#This Row],[Sales_Rep]]),"Unknown",Table14[[#This Row],[Sales_Rep]])</f>
        <v>David</v>
      </c>
      <c r="D219" s="4" t="str">
        <f>PROPER(Table14[[#This Row],[Region]])</f>
        <v>West</v>
      </c>
      <c r="E219" s="9">
        <f>IF(ISBLANK(Table14[[#This Row],[Sales_Amount]]),MEDIAN(Table14[Sales_Amount]),Table14[[#This Row],[Sales_Amount]])</f>
        <v>112377.92</v>
      </c>
      <c r="F219" s="11">
        <f>IF(ISBLANK(Table14[[#This Row],[Quantity_Sold]]),MEDIAN(Table14[Quantity_Sold]),Table14[[#This Row],[Quantity_Sold]])</f>
        <v>50</v>
      </c>
      <c r="G219" s="4" t="str">
        <f>TRIM(Table14[[#This Row],[Product_Category]])</f>
        <v>Furniture</v>
      </c>
      <c r="H219" s="9">
        <v>1900.01</v>
      </c>
      <c r="I219" s="9">
        <v>2613.44</v>
      </c>
      <c r="J219" s="4" t="str">
        <f>PROPER(Table14[[#This Row],[Customer_Type]])</f>
        <v>New</v>
      </c>
      <c r="K219" s="13">
        <f>IF(ISBLANK(Table14[[#This Row],[Discount]]),MEDIAN(Table14[Discount]),Table14[[#This Row],[Discount]])</f>
        <v>0.14000000000000001</v>
      </c>
      <c r="L219" s="4" t="s">
        <v>26</v>
      </c>
      <c r="M219" s="4" t="s">
        <v>22</v>
      </c>
    </row>
    <row r="220" spans="1:13" x14ac:dyDescent="0.3">
      <c r="A220">
        <v>1066</v>
      </c>
      <c r="B220" s="1">
        <v>45242</v>
      </c>
      <c r="C220" s="4" t="str">
        <f>IF(ISBLANK(Table14[[#This Row],[Sales_Rep]]),"Unknown",Table14[[#This Row],[Sales_Rep]])</f>
        <v>Alice</v>
      </c>
      <c r="D220" s="4" t="str">
        <f>PROPER(Table14[[#This Row],[Region]])</f>
        <v>East</v>
      </c>
      <c r="E220" s="9">
        <f>IF(ISBLANK(Table14[[#This Row],[Sales_Amount]]),MEDIAN(Table14[Sales_Amount]),Table14[[#This Row],[Sales_Amount]])</f>
        <v>3817.35</v>
      </c>
      <c r="F220" s="11">
        <f>IF(ISBLANK(Table14[[#This Row],[Quantity_Sold]]),MEDIAN(Table14[Quantity_Sold]),Table14[[#This Row],[Quantity_Sold]])</f>
        <v>2</v>
      </c>
      <c r="G220" s="4" t="str">
        <f>TRIM(Table14[[#This Row],[Product_Category]])</f>
        <v>Clothing</v>
      </c>
      <c r="H220" s="9">
        <v>1741.03</v>
      </c>
      <c r="I220" s="9">
        <v>2120.75</v>
      </c>
      <c r="J220" s="4" t="str">
        <f>PROPER(Table14[[#This Row],[Customer_Type]])</f>
        <v>New</v>
      </c>
      <c r="K220" s="13">
        <f>IF(ISBLANK(Table14[[#This Row],[Discount]]),MEDIAN(Table14[Discount]),Table14[[#This Row],[Discount]])</f>
        <v>0.1</v>
      </c>
      <c r="L220" s="4" t="s">
        <v>26</v>
      </c>
      <c r="M220" s="4" t="s">
        <v>22</v>
      </c>
    </row>
    <row r="221" spans="1:13" x14ac:dyDescent="0.3">
      <c r="A221">
        <v>1442</v>
      </c>
      <c r="B221" s="1">
        <v>45168</v>
      </c>
      <c r="C221" s="4" t="str">
        <f>IF(ISBLANK(Table14[[#This Row],[Sales_Rep]]),"Unknown",Table14[[#This Row],[Sales_Rep]])</f>
        <v>Alice</v>
      </c>
      <c r="D221" s="4" t="str">
        <f>PROPER(Table14[[#This Row],[Region]])</f>
        <v>East</v>
      </c>
      <c r="E221" s="9">
        <f>IF(ISBLANK(Table14[[#This Row],[Sales_Amount]]),MEDIAN(Table14[Sales_Amount]),Table14[[#This Row],[Sales_Amount]])</f>
        <v>22406.27</v>
      </c>
      <c r="F221" s="11">
        <f>IF(ISBLANK(Table14[[#This Row],[Quantity_Sold]]),MEDIAN(Table14[Quantity_Sold]),Table14[[#This Row],[Quantity_Sold]])</f>
        <v>28</v>
      </c>
      <c r="G221" s="4" t="str">
        <f>TRIM(Table14[[#This Row],[Product_Category]])</f>
        <v>Furniture</v>
      </c>
      <c r="H221" s="9">
        <v>808.26</v>
      </c>
      <c r="I221" s="9">
        <v>941.44</v>
      </c>
      <c r="J221" s="4" t="str">
        <f>PROPER(Table14[[#This Row],[Customer_Type]])</f>
        <v>Returning</v>
      </c>
      <c r="K221" s="13">
        <f>IF(ISBLANK(Table14[[#This Row],[Discount]]),MEDIAN(Table14[Discount]),Table14[[#This Row],[Discount]])</f>
        <v>0.15</v>
      </c>
      <c r="L221" s="4" t="s">
        <v>31</v>
      </c>
      <c r="M221" s="4" t="s">
        <v>18</v>
      </c>
    </row>
    <row r="222" spans="1:13" x14ac:dyDescent="0.3">
      <c r="A222">
        <v>1309</v>
      </c>
      <c r="B222" s="1">
        <v>45342</v>
      </c>
      <c r="C222" s="4" t="str">
        <f>IF(ISBLANK(Table14[[#This Row],[Sales_Rep]]),"Unknown",Table14[[#This Row],[Sales_Rep]])</f>
        <v>Bob</v>
      </c>
      <c r="D222" s="4" t="str">
        <f>PROPER(Table14[[#This Row],[Region]])</f>
        <v>West</v>
      </c>
      <c r="E222" s="9">
        <f>IF(ISBLANK(Table14[[#This Row],[Sales_Amount]]),MEDIAN(Table14[Sales_Amount]),Table14[[#This Row],[Sales_Amount]])</f>
        <v>107376.94</v>
      </c>
      <c r="F222" s="11">
        <f>IF(ISBLANK(Table14[[#This Row],[Quantity_Sold]]),MEDIAN(Table14[Quantity_Sold]),Table14[[#This Row],[Quantity_Sold]])</f>
        <v>26</v>
      </c>
      <c r="G222" s="4" t="str">
        <f>TRIM(Table14[[#This Row],[Product_Category]])</f>
        <v>Furniture</v>
      </c>
      <c r="H222" s="9">
        <v>3974.1</v>
      </c>
      <c r="I222" s="9">
        <v>5098.62</v>
      </c>
      <c r="J222" s="4" t="str">
        <f>PROPER(Table14[[#This Row],[Customer_Type]])</f>
        <v>Returning</v>
      </c>
      <c r="K222" s="13">
        <f>IF(ISBLANK(Table14[[#This Row],[Discount]]),MEDIAN(Table14[Discount]),Table14[[#This Row],[Discount]])</f>
        <v>0.19</v>
      </c>
      <c r="L222" s="4" t="s">
        <v>26</v>
      </c>
      <c r="M222" s="4" t="s">
        <v>22</v>
      </c>
    </row>
    <row r="223" spans="1:13" x14ac:dyDescent="0.3">
      <c r="A223">
        <v>1097</v>
      </c>
      <c r="B223" s="1">
        <v>45198</v>
      </c>
      <c r="C223" s="4" t="str">
        <f>IF(ISBLANK(Table14[[#This Row],[Sales_Rep]]),"Unknown",Table14[[#This Row],[Sales_Rep]])</f>
        <v>Alice</v>
      </c>
      <c r="D223" s="4" t="str">
        <f>PROPER(Table14[[#This Row],[Region]])</f>
        <v>North</v>
      </c>
      <c r="E223" s="9">
        <f>IF(ISBLANK(Table14[[#This Row],[Sales_Amount]]),MEDIAN(Table14[Sales_Amount]),Table14[[#This Row],[Sales_Amount]])</f>
        <v>39015.050000000003</v>
      </c>
      <c r="F223" s="11">
        <f>IF(ISBLANK(Table14[[#This Row],[Quantity_Sold]]),MEDIAN(Table14[Quantity_Sold]),Table14[[#This Row],[Quantity_Sold]])</f>
        <v>16</v>
      </c>
      <c r="G223" s="4" t="str">
        <f>TRIM(Table14[[#This Row],[Product_Category]])</f>
        <v>Furniture</v>
      </c>
      <c r="H223" s="9">
        <v>2356.09</v>
      </c>
      <c r="I223" s="9">
        <v>2937.88</v>
      </c>
      <c r="J223" s="4" t="str">
        <f>PROPER(Table14[[#This Row],[Customer_Type]])</f>
        <v>Returning</v>
      </c>
      <c r="K223" s="13">
        <f>IF(ISBLANK(Table14[[#This Row],[Discount]]),MEDIAN(Table14[Discount]),Table14[[#This Row],[Discount]])</f>
        <v>0.17</v>
      </c>
      <c r="L223" s="4" t="s">
        <v>31</v>
      </c>
      <c r="M223" s="4" t="s">
        <v>18</v>
      </c>
    </row>
    <row r="224" spans="1:13" x14ac:dyDescent="0.3">
      <c r="A224">
        <v>1116</v>
      </c>
      <c r="B224" s="1">
        <v>44958</v>
      </c>
      <c r="C224" s="4" t="str">
        <f>IF(ISBLANK(Table14[[#This Row],[Sales_Rep]]),"Unknown",Table14[[#This Row],[Sales_Rep]])</f>
        <v>Charlie</v>
      </c>
      <c r="D224" s="4" t="str">
        <f>PROPER(Table14[[#This Row],[Region]])</f>
        <v>South</v>
      </c>
      <c r="E224" s="9">
        <f>IF(ISBLANK(Table14[[#This Row],[Sales_Amount]]),MEDIAN(Table14[Sales_Amount]),Table14[[#This Row],[Sales_Amount]])</f>
        <v>12892.96</v>
      </c>
      <c r="F224" s="11">
        <f>IF(ISBLANK(Table14[[#This Row],[Quantity_Sold]]),MEDIAN(Table14[Quantity_Sold]),Table14[[#This Row],[Quantity_Sold]])</f>
        <v>19</v>
      </c>
      <c r="G224" s="4" t="str">
        <f>TRIM(Table14[[#This Row],[Product_Category]])</f>
        <v>Electronics</v>
      </c>
      <c r="H224" s="9">
        <v>699.71</v>
      </c>
      <c r="I224" s="9">
        <v>771.11</v>
      </c>
      <c r="J224" s="4" t="str">
        <f>PROPER(Table14[[#This Row],[Customer_Type]])</f>
        <v>New</v>
      </c>
      <c r="K224" s="13">
        <f>IF(ISBLANK(Table14[[#This Row],[Discount]]),MEDIAN(Table14[Discount]),Table14[[#This Row],[Discount]])</f>
        <v>0.12</v>
      </c>
      <c r="L224" s="4" t="s">
        <v>26</v>
      </c>
      <c r="M224" s="4" t="s">
        <v>22</v>
      </c>
    </row>
    <row r="225" spans="1:13" x14ac:dyDescent="0.3">
      <c r="A225">
        <v>1262</v>
      </c>
      <c r="B225" s="1">
        <v>45623</v>
      </c>
      <c r="C225" s="4" t="str">
        <f>IF(ISBLANK(Table14[[#This Row],[Sales_Rep]]),"Unknown",Table14[[#This Row],[Sales_Rep]])</f>
        <v>David</v>
      </c>
      <c r="D225" s="4" t="str">
        <f>PROPER(Table14[[#This Row],[Region]])</f>
        <v>West</v>
      </c>
      <c r="E225" s="9">
        <f>IF(ISBLANK(Table14[[#This Row],[Sales_Amount]]),MEDIAN(Table14[Sales_Amount]),Table14[[#This Row],[Sales_Amount]])</f>
        <v>262694.84000000003</v>
      </c>
      <c r="F225" s="11">
        <f>IF(ISBLANK(Table14[[#This Row],[Quantity_Sold]]),MEDIAN(Table14[Quantity_Sold]),Table14[[#This Row],[Quantity_Sold]])</f>
        <v>48</v>
      </c>
      <c r="G225" s="4" t="str">
        <f>TRIM(Table14[[#This Row],[Product_Category]])</f>
        <v>Food</v>
      </c>
      <c r="H225" s="9">
        <v>4267.1899999999996</v>
      </c>
      <c r="I225" s="9">
        <v>5528.09</v>
      </c>
      <c r="J225" s="4" t="str">
        <f>PROPER(Table14[[#This Row],[Customer_Type]])</f>
        <v>New</v>
      </c>
      <c r="K225" s="13">
        <f>IF(ISBLANK(Table14[[#This Row],[Discount]]),MEDIAN(Table14[Discount]),Table14[[#This Row],[Discount]])</f>
        <v>0.01</v>
      </c>
      <c r="L225" s="4" t="s">
        <v>31</v>
      </c>
      <c r="M225" s="4" t="s">
        <v>22</v>
      </c>
    </row>
    <row r="226" spans="1:13" x14ac:dyDescent="0.3">
      <c r="A226">
        <v>1220</v>
      </c>
      <c r="B226" s="1">
        <v>45116</v>
      </c>
      <c r="C226" s="4" t="str">
        <f>IF(ISBLANK(Table14[[#This Row],[Sales_Rep]]),"Unknown",Table14[[#This Row],[Sales_Rep]])</f>
        <v>Alice</v>
      </c>
      <c r="D226" s="4" t="str">
        <f>PROPER(Table14[[#This Row],[Region]])</f>
        <v>East</v>
      </c>
      <c r="E226" s="9">
        <f>IF(ISBLANK(Table14[[#This Row],[Sales_Amount]]),MEDIAN(Table14[Sales_Amount]),Table14[[#This Row],[Sales_Amount]])</f>
        <v>79542.89</v>
      </c>
      <c r="F226" s="11">
        <f>IF(ISBLANK(Table14[[#This Row],[Quantity_Sold]]),MEDIAN(Table14[Quantity_Sold]),Table14[[#This Row],[Quantity_Sold]])</f>
        <v>29</v>
      </c>
      <c r="G226" s="4" t="str">
        <f>TRIM(Table14[[#This Row],[Product_Category]])</f>
        <v>Food</v>
      </c>
      <c r="H226" s="9">
        <v>2840.87</v>
      </c>
      <c r="I226" s="9">
        <v>3757.34</v>
      </c>
      <c r="J226" s="4" t="str">
        <f>PROPER(Table14[[#This Row],[Customer_Type]])</f>
        <v>Returning</v>
      </c>
      <c r="K226" s="13">
        <f>IF(ISBLANK(Table14[[#This Row],[Discount]]),MEDIAN(Table14[Discount]),Table14[[#This Row],[Discount]])</f>
        <v>0.27</v>
      </c>
      <c r="L226" s="4" t="s">
        <v>26</v>
      </c>
      <c r="M226" s="4" t="s">
        <v>22</v>
      </c>
    </row>
    <row r="227" spans="1:13" x14ac:dyDescent="0.3">
      <c r="A227">
        <v>1409</v>
      </c>
      <c r="B227" s="1">
        <v>45316</v>
      </c>
      <c r="C227" s="4" t="str">
        <f>IF(ISBLANK(Table14[[#This Row],[Sales_Rep]]),"Unknown",Table14[[#This Row],[Sales_Rep]])</f>
        <v>Alice</v>
      </c>
      <c r="D227" s="4" t="str">
        <f>PROPER(Table14[[#This Row],[Region]])</f>
        <v>North</v>
      </c>
      <c r="E227" s="9">
        <f>IF(ISBLANK(Table14[[#This Row],[Sales_Amount]]),MEDIAN(Table14[Sales_Amount]),Table14[[#This Row],[Sales_Amount]])</f>
        <v>76496.89</v>
      </c>
      <c r="F227" s="11">
        <f>IF(ISBLANK(Table14[[#This Row],[Quantity_Sold]]),MEDIAN(Table14[Quantity_Sold]),Table14[[#This Row],[Quantity_Sold]])</f>
        <v>17</v>
      </c>
      <c r="G227" s="4" t="str">
        <f>TRIM(Table14[[#This Row],[Product_Category]])</f>
        <v>Clothing</v>
      </c>
      <c r="H227" s="9">
        <v>3080.09</v>
      </c>
      <c r="I227" s="9">
        <v>4545.2700000000004</v>
      </c>
      <c r="J227" s="4" t="str">
        <f>PROPER(Table14[[#This Row],[Customer_Type]])</f>
        <v>New</v>
      </c>
      <c r="K227" s="13">
        <f>IF(ISBLANK(Table14[[#This Row],[Discount]]),MEDIAN(Table14[Discount]),Table14[[#This Row],[Discount]])</f>
        <v>0.01</v>
      </c>
      <c r="L227" s="4" t="s">
        <v>17</v>
      </c>
      <c r="M227" s="4" t="s">
        <v>18</v>
      </c>
    </row>
    <row r="228" spans="1:13" x14ac:dyDescent="0.3">
      <c r="A228">
        <v>1026</v>
      </c>
      <c r="B228" s="1">
        <v>45516</v>
      </c>
      <c r="C228" s="4" t="str">
        <f>IF(ISBLANK(Table14[[#This Row],[Sales_Rep]]),"Unknown",Table14[[#This Row],[Sales_Rep]])</f>
        <v>Bob</v>
      </c>
      <c r="D228" s="4" t="str">
        <f>PROPER(Table14[[#This Row],[Region]])</f>
        <v>West</v>
      </c>
      <c r="E228" s="9">
        <f>IF(ISBLANK(Table14[[#This Row],[Sales_Amount]]),MEDIAN(Table14[Sales_Amount]),Table14[[#This Row],[Sales_Amount]])</f>
        <v>35713.53</v>
      </c>
      <c r="F228" s="11">
        <f>IF(ISBLANK(Table14[[#This Row],[Quantity_Sold]]),MEDIAN(Table14[Quantity_Sold]),Table14[[#This Row],[Quantity_Sold]])</f>
        <v>47</v>
      </c>
      <c r="G228" s="4" t="str">
        <f>TRIM(Table14[[#This Row],[Product_Category]])</f>
        <v>Clothing</v>
      </c>
      <c r="H228" s="9">
        <v>624.32000000000005</v>
      </c>
      <c r="I228" s="9">
        <v>863.48</v>
      </c>
      <c r="J228" s="4" t="str">
        <f>PROPER(Table14[[#This Row],[Customer_Type]])</f>
        <v>New</v>
      </c>
      <c r="K228" s="13">
        <f>IF(ISBLANK(Table14[[#This Row],[Discount]]),MEDIAN(Table14[Discount]),Table14[[#This Row],[Discount]])</f>
        <v>0.12</v>
      </c>
      <c r="L228" s="4" t="s">
        <v>26</v>
      </c>
      <c r="M228" s="4" t="s">
        <v>22</v>
      </c>
    </row>
    <row r="229" spans="1:13" x14ac:dyDescent="0.3">
      <c r="A229">
        <v>1094</v>
      </c>
      <c r="B229" s="1">
        <v>44978</v>
      </c>
      <c r="C229" s="4" t="str">
        <f>IF(ISBLANK(Table14[[#This Row],[Sales_Rep]]),"Unknown",Table14[[#This Row],[Sales_Rep]])</f>
        <v>Bob</v>
      </c>
      <c r="D229" s="4" t="str">
        <f>PROPER(Table14[[#This Row],[Region]])</f>
        <v>East</v>
      </c>
      <c r="E229" s="9">
        <f>IF(ISBLANK(Table14[[#This Row],[Sales_Amount]]),MEDIAN(Table14[Sales_Amount]),Table14[[#This Row],[Sales_Amount]])</f>
        <v>87287.99</v>
      </c>
      <c r="F229" s="11">
        <f>IF(ISBLANK(Table14[[#This Row],[Quantity_Sold]]),MEDIAN(Table14[Quantity_Sold]),Table14[[#This Row],[Quantity_Sold]])</f>
        <v>37</v>
      </c>
      <c r="G229" s="4" t="str">
        <f>TRIM(Table14[[#This Row],[Product_Category]])</f>
        <v>Clothing</v>
      </c>
      <c r="H229" s="9">
        <v>2187.7399999999998</v>
      </c>
      <c r="I229" s="9">
        <v>3188.02</v>
      </c>
      <c r="J229" s="4" t="str">
        <f>PROPER(Table14[[#This Row],[Customer_Type]])</f>
        <v>Returning</v>
      </c>
      <c r="K229" s="13">
        <f>IF(ISBLANK(Table14[[#This Row],[Discount]]),MEDIAN(Table14[Discount]),Table14[[#This Row],[Discount]])</f>
        <v>0.26</v>
      </c>
      <c r="L229" s="4" t="s">
        <v>26</v>
      </c>
      <c r="M229" s="4" t="s">
        <v>18</v>
      </c>
    </row>
    <row r="230" spans="1:13" x14ac:dyDescent="0.3">
      <c r="A230">
        <v>1445</v>
      </c>
      <c r="B230" s="1">
        <v>45367</v>
      </c>
      <c r="C230" s="4" t="str">
        <f>IF(ISBLANK(Table14[[#This Row],[Sales_Rep]]),"Unknown",Table14[[#This Row],[Sales_Rep]])</f>
        <v>Charlie</v>
      </c>
      <c r="D230" s="4" t="str">
        <f>PROPER(Table14[[#This Row],[Region]])</f>
        <v>West</v>
      </c>
      <c r="E230" s="9">
        <f>IF(ISBLANK(Table14[[#This Row],[Sales_Amount]]),MEDIAN(Table14[Sales_Amount]),Table14[[#This Row],[Sales_Amount]])</f>
        <v>124979.58</v>
      </c>
      <c r="F230" s="11">
        <f>IF(ISBLANK(Table14[[#This Row],[Quantity_Sold]]),MEDIAN(Table14[Quantity_Sold]),Table14[[#This Row],[Quantity_Sold]])</f>
        <v>44</v>
      </c>
      <c r="G230" s="4" t="str">
        <f>TRIM(Table14[[#This Row],[Product_Category]])</f>
        <v>Food</v>
      </c>
      <c r="H230" s="9">
        <v>3337.73</v>
      </c>
      <c r="I230" s="9">
        <v>3787.26</v>
      </c>
      <c r="J230" s="4" t="str">
        <f>PROPER(Table14[[#This Row],[Customer_Type]])</f>
        <v>Returning</v>
      </c>
      <c r="K230" s="13">
        <f>IF(ISBLANK(Table14[[#This Row],[Discount]]),MEDIAN(Table14[Discount]),Table14[[#This Row],[Discount]])</f>
        <v>0.25</v>
      </c>
      <c r="L230" s="4" t="s">
        <v>26</v>
      </c>
      <c r="M230" s="4" t="s">
        <v>18</v>
      </c>
    </row>
    <row r="231" spans="1:13" x14ac:dyDescent="0.3">
      <c r="A231">
        <v>1162</v>
      </c>
      <c r="B231" s="1">
        <v>45088</v>
      </c>
      <c r="C231" s="4" t="str">
        <f>IF(ISBLANK(Table14[[#This Row],[Sales_Rep]]),"Unknown",Table14[[#This Row],[Sales_Rep]])</f>
        <v>David</v>
      </c>
      <c r="D231" s="4" t="str">
        <f>PROPER(Table14[[#This Row],[Region]])</f>
        <v>East</v>
      </c>
      <c r="E231" s="9">
        <f>IF(ISBLANK(Table14[[#This Row],[Sales_Amount]]),MEDIAN(Table14[Sales_Amount]),Table14[[#This Row],[Sales_Amount]])</f>
        <v>2749.82</v>
      </c>
      <c r="F231" s="11">
        <f>IF(ISBLANK(Table14[[#This Row],[Quantity_Sold]]),MEDIAN(Table14[Quantity_Sold]),Table14[[#This Row],[Quantity_Sold]])</f>
        <v>11</v>
      </c>
      <c r="G231" s="4" t="str">
        <f>TRIM(Table14[[#This Row],[Product_Category]])</f>
        <v>Food</v>
      </c>
      <c r="H231" s="9">
        <v>196.21</v>
      </c>
      <c r="I231" s="9">
        <v>268.8</v>
      </c>
      <c r="J231" s="4" t="str">
        <f>PROPER(Table14[[#This Row],[Customer_Type]])</f>
        <v>Returning</v>
      </c>
      <c r="K231" s="13">
        <f>IF(ISBLANK(Table14[[#This Row],[Discount]]),MEDIAN(Table14[Discount]),Table14[[#This Row],[Discount]])</f>
        <v>7.0000000000000007E-2</v>
      </c>
      <c r="L231" s="4" t="s">
        <v>31</v>
      </c>
      <c r="M231" s="4" t="s">
        <v>18</v>
      </c>
    </row>
    <row r="232" spans="1:13" x14ac:dyDescent="0.3">
      <c r="A232">
        <v>1165</v>
      </c>
      <c r="B232" s="1">
        <v>44966</v>
      </c>
      <c r="C232" s="4" t="str">
        <f>IF(ISBLANK(Table14[[#This Row],[Sales_Rep]]),"Unknown",Table14[[#This Row],[Sales_Rep]])</f>
        <v>Bob</v>
      </c>
      <c r="D232" s="4" t="str">
        <f>PROPER(Table14[[#This Row],[Region]])</f>
        <v>South</v>
      </c>
      <c r="E232" s="9">
        <f>IF(ISBLANK(Table14[[#This Row],[Sales_Amount]]),MEDIAN(Table14[Sales_Amount]),Table14[[#This Row],[Sales_Amount]])</f>
        <v>1470.51</v>
      </c>
      <c r="F232" s="11">
        <f>IF(ISBLANK(Table14[[#This Row],[Quantity_Sold]]),MEDIAN(Table14[Quantity_Sold]),Table14[[#This Row],[Quantity_Sold]])</f>
        <v>13</v>
      </c>
      <c r="G232" s="4" t="str">
        <f>TRIM(Table14[[#This Row],[Product_Category]])</f>
        <v>Food</v>
      </c>
      <c r="H232" s="9">
        <v>106.65</v>
      </c>
      <c r="I232" s="9">
        <v>139.65</v>
      </c>
      <c r="J232" s="4" t="str">
        <f>PROPER(Table14[[#This Row],[Customer_Type]])</f>
        <v>Returning</v>
      </c>
      <c r="K232" s="13">
        <f>IF(ISBLANK(Table14[[#This Row],[Discount]]),MEDIAN(Table14[Discount]),Table14[[#This Row],[Discount]])</f>
        <v>0.19</v>
      </c>
      <c r="L232" s="4" t="s">
        <v>17</v>
      </c>
      <c r="M232" s="4" t="s">
        <v>18</v>
      </c>
    </row>
    <row r="233" spans="1:13" x14ac:dyDescent="0.3">
      <c r="A233">
        <v>1048</v>
      </c>
      <c r="B233" s="1">
        <v>45100</v>
      </c>
      <c r="C233" s="4" t="str">
        <f>IF(ISBLANK(Table14[[#This Row],[Sales_Rep]]),"Unknown",Table14[[#This Row],[Sales_Rep]])</f>
        <v>Alice</v>
      </c>
      <c r="D233" s="4" t="str">
        <f>PROPER(Table14[[#This Row],[Region]])</f>
        <v>East</v>
      </c>
      <c r="E233" s="9">
        <f>IF(ISBLANK(Table14[[#This Row],[Sales_Amount]]),MEDIAN(Table14[Sales_Amount]),Table14[[#This Row],[Sales_Amount]])</f>
        <v>4668.58</v>
      </c>
      <c r="F233" s="11">
        <f>IF(ISBLANK(Table14[[#This Row],[Quantity_Sold]]),MEDIAN(Table14[Quantity_Sold]),Table14[[#This Row],[Quantity_Sold]])</f>
        <v>2</v>
      </c>
      <c r="G233" s="4" t="str">
        <f>TRIM(Table14[[#This Row],[Product_Category]])</f>
        <v>Electronics</v>
      </c>
      <c r="H233" s="9">
        <v>1941.44</v>
      </c>
      <c r="I233" s="9">
        <v>2457.15</v>
      </c>
      <c r="J233" s="4" t="str">
        <f>PROPER(Table14[[#This Row],[Customer_Type]])</f>
        <v>New</v>
      </c>
      <c r="K233" s="13">
        <f>IF(ISBLANK(Table14[[#This Row],[Discount]]),MEDIAN(Table14[Discount]),Table14[[#This Row],[Discount]])</f>
        <v>0.05</v>
      </c>
      <c r="L233" s="4" t="s">
        <v>26</v>
      </c>
      <c r="M233" s="4" t="s">
        <v>22</v>
      </c>
    </row>
    <row r="234" spans="1:13" x14ac:dyDescent="0.3">
      <c r="A234">
        <v>1227</v>
      </c>
      <c r="B234" s="1">
        <v>45463</v>
      </c>
      <c r="C234" s="4" t="str">
        <f>IF(ISBLANK(Table14[[#This Row],[Sales_Rep]]),"Unknown",Table14[[#This Row],[Sales_Rep]])</f>
        <v>David</v>
      </c>
      <c r="D234" s="4" t="str">
        <f>PROPER(Table14[[#This Row],[Region]])</f>
        <v>East</v>
      </c>
      <c r="E234" s="9">
        <f>IF(ISBLANK(Table14[[#This Row],[Sales_Amount]]),MEDIAN(Table14[Sales_Amount]),Table14[[#This Row],[Sales_Amount]])</f>
        <v>138596.03</v>
      </c>
      <c r="F234" s="11">
        <f>IF(ISBLANK(Table14[[#This Row],[Quantity_Sold]]),MEDIAN(Table14[Quantity_Sold]),Table14[[#This Row],[Quantity_Sold]])</f>
        <v>35</v>
      </c>
      <c r="G234" s="4" t="str">
        <f>TRIM(Table14[[#This Row],[Product_Category]])</f>
        <v>Electronics</v>
      </c>
      <c r="H234" s="9">
        <v>3319.67</v>
      </c>
      <c r="I234" s="9">
        <v>4658.6899999999996</v>
      </c>
      <c r="J234" s="4" t="str">
        <f>PROPER(Table14[[#This Row],[Customer_Type]])</f>
        <v>Returning</v>
      </c>
      <c r="K234" s="13">
        <f>IF(ISBLANK(Table14[[#This Row],[Discount]]),MEDIAN(Table14[Discount]),Table14[[#This Row],[Discount]])</f>
        <v>0.15</v>
      </c>
      <c r="L234" s="4" t="s">
        <v>26</v>
      </c>
      <c r="M234" s="4" t="s">
        <v>18</v>
      </c>
    </row>
    <row r="235" spans="1:13" x14ac:dyDescent="0.3">
      <c r="A235">
        <v>1382</v>
      </c>
      <c r="B235" s="1">
        <v>45423</v>
      </c>
      <c r="C235" s="4" t="str">
        <f>IF(ISBLANK(Table14[[#This Row],[Sales_Rep]]),"Unknown",Table14[[#This Row],[Sales_Rep]])</f>
        <v>David</v>
      </c>
      <c r="D235" s="4" t="str">
        <f>PROPER(Table14[[#This Row],[Region]])</f>
        <v>North</v>
      </c>
      <c r="E235" s="9">
        <f>IF(ISBLANK(Table14[[#This Row],[Sales_Amount]]),MEDIAN(Table14[Sales_Amount]),Table14[[#This Row],[Sales_Amount]])</f>
        <v>25313.58</v>
      </c>
      <c r="F235" s="11">
        <f>IF(ISBLANK(Table14[[#This Row],[Quantity_Sold]]),MEDIAN(Table14[Quantity_Sold]),Table14[[#This Row],[Quantity_Sold]])</f>
        <v>4</v>
      </c>
      <c r="G235" s="4" t="str">
        <f>TRIM(Table14[[#This Row],[Product_Category]])</f>
        <v>Food</v>
      </c>
      <c r="H235" s="9">
        <v>4997.58</v>
      </c>
      <c r="I235" s="9">
        <v>7031.55</v>
      </c>
      <c r="J235" s="4" t="str">
        <f>PROPER(Table14[[#This Row],[Customer_Type]])</f>
        <v>Returning</v>
      </c>
      <c r="K235" s="13">
        <f>IF(ISBLANK(Table14[[#This Row],[Discount]]),MEDIAN(Table14[Discount]),Table14[[#This Row],[Discount]])</f>
        <v>0.1</v>
      </c>
      <c r="L235" s="4" t="s">
        <v>26</v>
      </c>
      <c r="M235" s="4" t="s">
        <v>22</v>
      </c>
    </row>
    <row r="236" spans="1:13" x14ac:dyDescent="0.3">
      <c r="A236">
        <v>1218</v>
      </c>
      <c r="B236" s="1">
        <v>45176</v>
      </c>
      <c r="C236" s="4" t="str">
        <f>IF(ISBLANK(Table14[[#This Row],[Sales_Rep]]),"Unknown",Table14[[#This Row],[Sales_Rep]])</f>
        <v>Alice</v>
      </c>
      <c r="D236" s="4" t="str">
        <f>PROPER(Table14[[#This Row],[Region]])</f>
        <v>North</v>
      </c>
      <c r="E236" s="9">
        <f>IF(ISBLANK(Table14[[#This Row],[Sales_Amount]]),MEDIAN(Table14[Sales_Amount]),Table14[[#This Row],[Sales_Amount]])</f>
        <v>12805.76</v>
      </c>
      <c r="F236" s="11">
        <f>IF(ISBLANK(Table14[[#This Row],[Quantity_Sold]]),MEDIAN(Table14[Quantity_Sold]),Table14[[#This Row],[Quantity_Sold]])</f>
        <v>12</v>
      </c>
      <c r="G236" s="4" t="str">
        <f>TRIM(Table14[[#This Row],[Product_Category]])</f>
        <v>Electronics</v>
      </c>
      <c r="H236" s="9">
        <v>1253.25</v>
      </c>
      <c r="I236" s="9">
        <v>1442.09</v>
      </c>
      <c r="J236" s="4" t="str">
        <f>PROPER(Table14[[#This Row],[Customer_Type]])</f>
        <v>New</v>
      </c>
      <c r="K236" s="13">
        <f>IF(ISBLANK(Table14[[#This Row],[Discount]]),MEDIAN(Table14[Discount]),Table14[[#This Row],[Discount]])</f>
        <v>0.26</v>
      </c>
      <c r="L236" s="4" t="s">
        <v>17</v>
      </c>
      <c r="M236" s="4" t="s">
        <v>18</v>
      </c>
    </row>
    <row r="237" spans="1:13" x14ac:dyDescent="0.3">
      <c r="A237">
        <v>1315</v>
      </c>
      <c r="B237" s="1">
        <v>45005</v>
      </c>
      <c r="C237" s="4" t="str">
        <f>IF(ISBLANK(Table14[[#This Row],[Sales_Rep]]),"Unknown",Table14[[#This Row],[Sales_Rep]])</f>
        <v>Bob</v>
      </c>
      <c r="D237" s="4" t="str">
        <f>PROPER(Table14[[#This Row],[Region]])</f>
        <v>South</v>
      </c>
      <c r="E237" s="9">
        <f>IF(ISBLANK(Table14[[#This Row],[Sales_Amount]]),MEDIAN(Table14[Sales_Amount]),Table14[[#This Row],[Sales_Amount]])</f>
        <v>9523.4500000000007</v>
      </c>
      <c r="F237" s="11">
        <f>IF(ISBLANK(Table14[[#This Row],[Quantity_Sold]]),MEDIAN(Table14[Quantity_Sold]),Table14[[#This Row],[Quantity_Sold]])</f>
        <v>4</v>
      </c>
      <c r="G237" s="4" t="str">
        <f>TRIM(Table14[[#This Row],[Product_Category]])</f>
        <v>Food</v>
      </c>
      <c r="H237" s="9">
        <v>2548.75</v>
      </c>
      <c r="I237" s="9">
        <v>2834.36</v>
      </c>
      <c r="J237" s="4" t="str">
        <f>PROPER(Table14[[#This Row],[Customer_Type]])</f>
        <v>Returning</v>
      </c>
      <c r="K237" s="13">
        <f>IF(ISBLANK(Table14[[#This Row],[Discount]]),MEDIAN(Table14[Discount]),Table14[[#This Row],[Discount]])</f>
        <v>0.16</v>
      </c>
      <c r="L237" s="4" t="s">
        <v>26</v>
      </c>
      <c r="M237" s="4" t="s">
        <v>22</v>
      </c>
    </row>
    <row r="238" spans="1:13" x14ac:dyDescent="0.3">
      <c r="A238">
        <v>1297</v>
      </c>
      <c r="B238" s="1">
        <v>45040</v>
      </c>
      <c r="C238" s="4" t="str">
        <f>IF(ISBLANK(Table14[[#This Row],[Sales_Rep]]),"Unknown",Table14[[#This Row],[Sales_Rep]])</f>
        <v>Alice</v>
      </c>
      <c r="D238" s="4" t="str">
        <f>PROPER(Table14[[#This Row],[Region]])</f>
        <v>North</v>
      </c>
      <c r="E238" s="9">
        <f>IF(ISBLANK(Table14[[#This Row],[Sales_Amount]]),MEDIAN(Table14[Sales_Amount]),Table14[[#This Row],[Sales_Amount]])</f>
        <v>26642.44</v>
      </c>
      <c r="F238" s="11">
        <f>IF(ISBLANK(Table14[[#This Row],[Quantity_Sold]]),MEDIAN(Table14[Quantity_Sold]),Table14[[#This Row],[Quantity_Sold]])</f>
        <v>25</v>
      </c>
      <c r="G238" s="4" t="str">
        <f>TRIM(Table14[[#This Row],[Product_Category]])</f>
        <v>Clothing</v>
      </c>
      <c r="H238" s="9">
        <v>815.38</v>
      </c>
      <c r="I238" s="9">
        <v>1211.02</v>
      </c>
      <c r="J238" s="4" t="str">
        <f>PROPER(Table14[[#This Row],[Customer_Type]])</f>
        <v>Returning</v>
      </c>
      <c r="K238" s="13">
        <f>IF(ISBLANK(Table14[[#This Row],[Discount]]),MEDIAN(Table14[Discount]),Table14[[#This Row],[Discount]])</f>
        <v>0.12</v>
      </c>
      <c r="L238" s="4" t="s">
        <v>31</v>
      </c>
      <c r="M238" s="4" t="s">
        <v>18</v>
      </c>
    </row>
    <row r="239" spans="1:13" x14ac:dyDescent="0.3">
      <c r="A239">
        <v>1096</v>
      </c>
      <c r="B239" s="1">
        <v>45336</v>
      </c>
      <c r="C239" s="4" t="str">
        <f>IF(ISBLANK(Table14[[#This Row],[Sales_Rep]]),"Unknown",Table14[[#This Row],[Sales_Rep]])</f>
        <v>David</v>
      </c>
      <c r="D239" s="4" t="str">
        <f>PROPER(Table14[[#This Row],[Region]])</f>
        <v>East</v>
      </c>
      <c r="E239" s="9">
        <f>IF(ISBLANK(Table14[[#This Row],[Sales_Amount]]),MEDIAN(Table14[Sales_Amount]),Table14[[#This Row],[Sales_Amount]])</f>
        <v>190135.83</v>
      </c>
      <c r="F239" s="11">
        <f>IF(ISBLANK(Table14[[#This Row],[Quantity_Sold]]),MEDIAN(Table14[Quantity_Sold]),Table14[[#This Row],[Quantity_Sold]])</f>
        <v>49</v>
      </c>
      <c r="G239" s="4" t="str">
        <f>TRIM(Table14[[#This Row],[Product_Category]])</f>
        <v>Clothing</v>
      </c>
      <c r="H239" s="9">
        <v>3634.72</v>
      </c>
      <c r="I239" s="9">
        <v>4311.47</v>
      </c>
      <c r="J239" s="4" t="str">
        <f>PROPER(Table14[[#This Row],[Customer_Type]])</f>
        <v>New</v>
      </c>
      <c r="K239" s="13">
        <f>IF(ISBLANK(Table14[[#This Row],[Discount]]),MEDIAN(Table14[Discount]),Table14[[#This Row],[Discount]])</f>
        <v>0.1</v>
      </c>
      <c r="L239" s="4" t="s">
        <v>31</v>
      </c>
      <c r="M239" s="4" t="s">
        <v>22</v>
      </c>
    </row>
    <row r="240" spans="1:13" x14ac:dyDescent="0.3">
      <c r="A240">
        <v>1439</v>
      </c>
      <c r="B240" s="1">
        <v>45534</v>
      </c>
      <c r="C240" s="4" t="str">
        <f>IF(ISBLANK(Table14[[#This Row],[Sales_Rep]]),"Unknown",Table14[[#This Row],[Sales_Rep]])</f>
        <v>Eve</v>
      </c>
      <c r="D240" s="4" t="str">
        <f>PROPER(Table14[[#This Row],[Region]])</f>
        <v>North</v>
      </c>
      <c r="E240" s="9">
        <f>IF(ISBLANK(Table14[[#This Row],[Sales_Amount]]),MEDIAN(Table14[Sales_Amount]),Table14[[#This Row],[Sales_Amount]])</f>
        <v>161196.78</v>
      </c>
      <c r="F240" s="11">
        <f>IF(ISBLANK(Table14[[#This Row],[Quantity_Sold]]),MEDIAN(Table14[Quantity_Sold]),Table14[[#This Row],[Quantity_Sold]])</f>
        <v>37</v>
      </c>
      <c r="G240" s="4" t="str">
        <f>TRIM(Table14[[#This Row],[Product_Category]])</f>
        <v>Food</v>
      </c>
      <c r="H240" s="9">
        <v>4060.75</v>
      </c>
      <c r="I240" s="9">
        <v>6050.93</v>
      </c>
      <c r="J240" s="4" t="str">
        <f>PROPER(Table14[[#This Row],[Customer_Type]])</f>
        <v>New</v>
      </c>
      <c r="K240" s="13">
        <f>IF(ISBLANK(Table14[[#This Row],[Discount]]),MEDIAN(Table14[Discount]),Table14[[#This Row],[Discount]])</f>
        <v>0.28000000000000003</v>
      </c>
      <c r="L240" s="4" t="s">
        <v>26</v>
      </c>
      <c r="M240" s="4" t="s">
        <v>18</v>
      </c>
    </row>
    <row r="241" spans="1:13" x14ac:dyDescent="0.3">
      <c r="A241">
        <v>1055</v>
      </c>
      <c r="B241" s="1">
        <v>45402</v>
      </c>
      <c r="C241" s="4" t="str">
        <f>IF(ISBLANK(Table14[[#This Row],[Sales_Rep]]),"Unknown",Table14[[#This Row],[Sales_Rep]])</f>
        <v>Eve</v>
      </c>
      <c r="D241" s="4" t="str">
        <f>PROPER(Table14[[#This Row],[Region]])</f>
        <v>North</v>
      </c>
      <c r="E241" s="9">
        <f>IF(ISBLANK(Table14[[#This Row],[Sales_Amount]]),MEDIAN(Table14[Sales_Amount]),Table14[[#This Row],[Sales_Amount]])</f>
        <v>173271.25</v>
      </c>
      <c r="F241" s="11">
        <f>IF(ISBLANK(Table14[[#This Row],[Quantity_Sold]]),MEDIAN(Table14[Quantity_Sold]),Table14[[#This Row],[Quantity_Sold]])</f>
        <v>42</v>
      </c>
      <c r="G241" s="4" t="str">
        <f>TRIM(Table14[[#This Row],[Product_Category]])</f>
        <v>Food</v>
      </c>
      <c r="H241" s="9">
        <v>3609.99</v>
      </c>
      <c r="I241" s="9">
        <v>4209.7</v>
      </c>
      <c r="J241" s="4" t="str">
        <f>PROPER(Table14[[#This Row],[Customer_Type]])</f>
        <v>New</v>
      </c>
      <c r="K241" s="13">
        <f>IF(ISBLANK(Table14[[#This Row],[Discount]]),MEDIAN(Table14[Discount]),Table14[[#This Row],[Discount]])</f>
        <v>0.02</v>
      </c>
      <c r="L241" s="4" t="s">
        <v>17</v>
      </c>
      <c r="M241" s="4" t="s">
        <v>22</v>
      </c>
    </row>
    <row r="242" spans="1:13" x14ac:dyDescent="0.3">
      <c r="A242">
        <v>1187</v>
      </c>
      <c r="B242" s="1">
        <v>45398</v>
      </c>
      <c r="C242" s="4" t="str">
        <f>IF(ISBLANK(Table14[[#This Row],[Sales_Rep]]),"Unknown",Table14[[#This Row],[Sales_Rep]])</f>
        <v>Charlie</v>
      </c>
      <c r="D242" s="4" t="str">
        <f>PROPER(Table14[[#This Row],[Region]])</f>
        <v>West</v>
      </c>
      <c r="E242" s="9">
        <f>IF(ISBLANK(Table14[[#This Row],[Sales_Amount]]),MEDIAN(Table14[Sales_Amount]),Table14[[#This Row],[Sales_Amount]])</f>
        <v>109146.42</v>
      </c>
      <c r="F242" s="11">
        <f>IF(ISBLANK(Table14[[#This Row],[Quantity_Sold]]),MEDIAN(Table14[Quantity_Sold]),Table14[[#This Row],[Quantity_Sold]])</f>
        <v>26</v>
      </c>
      <c r="G242" s="4" t="str">
        <f>TRIM(Table14[[#This Row],[Product_Category]])</f>
        <v>Clothing</v>
      </c>
      <c r="H242" s="9">
        <v>4072.53</v>
      </c>
      <c r="I242" s="9">
        <v>4613.12</v>
      </c>
      <c r="J242" s="4" t="str">
        <f>PROPER(Table14[[#This Row],[Customer_Type]])</f>
        <v>New</v>
      </c>
      <c r="K242" s="13">
        <f>IF(ISBLANK(Table14[[#This Row],[Discount]]),MEDIAN(Table14[Discount]),Table14[[#This Row],[Discount]])</f>
        <v>0.09</v>
      </c>
      <c r="L242" s="4" t="s">
        <v>31</v>
      </c>
      <c r="M242" s="4" t="s">
        <v>18</v>
      </c>
    </row>
    <row r="243" spans="1:13" x14ac:dyDescent="0.3">
      <c r="A243">
        <v>1220</v>
      </c>
      <c r="B243" s="1">
        <v>45239</v>
      </c>
      <c r="C243" s="4" t="str">
        <f>IF(ISBLANK(Table14[[#This Row],[Sales_Rep]]),"Unknown",Table14[[#This Row],[Sales_Rep]])</f>
        <v>Alice</v>
      </c>
      <c r="D243" s="4" t="str">
        <f>PROPER(Table14[[#This Row],[Region]])</f>
        <v>North</v>
      </c>
      <c r="E243" s="9">
        <f>IF(ISBLANK(Table14[[#This Row],[Sales_Amount]]),MEDIAN(Table14[Sales_Amount]),Table14[[#This Row],[Sales_Amount]])</f>
        <v>25590.1</v>
      </c>
      <c r="F243" s="11">
        <f>IF(ISBLANK(Table14[[#This Row],[Quantity_Sold]]),MEDIAN(Table14[Quantity_Sold]),Table14[[#This Row],[Quantity_Sold]])</f>
        <v>8</v>
      </c>
      <c r="G243" s="4" t="str">
        <f>TRIM(Table14[[#This Row],[Product_Category]])</f>
        <v>Food</v>
      </c>
      <c r="H243" s="9">
        <v>3426.79</v>
      </c>
      <c r="I243" s="9">
        <v>3808.05</v>
      </c>
      <c r="J243" s="4" t="str">
        <f>PROPER(Table14[[#This Row],[Customer_Type]])</f>
        <v>Returning</v>
      </c>
      <c r="K243" s="13">
        <f>IF(ISBLANK(Table14[[#This Row],[Discount]]),MEDIAN(Table14[Discount]),Table14[[#This Row],[Discount]])</f>
        <v>0.16</v>
      </c>
      <c r="L243" s="4" t="s">
        <v>31</v>
      </c>
      <c r="M243" s="4" t="s">
        <v>18</v>
      </c>
    </row>
    <row r="244" spans="1:13" x14ac:dyDescent="0.3">
      <c r="A244">
        <v>1486</v>
      </c>
      <c r="B244" s="1">
        <v>45526</v>
      </c>
      <c r="C244" s="4" t="str">
        <f>IF(ISBLANK(Table14[[#This Row],[Sales_Rep]]),"Unknown",Table14[[#This Row],[Sales_Rep]])</f>
        <v>Alice</v>
      </c>
      <c r="D244" s="4" t="str">
        <f>PROPER(Table14[[#This Row],[Region]])</f>
        <v>West</v>
      </c>
      <c r="E244" s="9">
        <f>IF(ISBLANK(Table14[[#This Row],[Sales_Amount]]),MEDIAN(Table14[Sales_Amount]),Table14[[#This Row],[Sales_Amount]])</f>
        <v>7760.97</v>
      </c>
      <c r="F244" s="11">
        <f>IF(ISBLANK(Table14[[#This Row],[Quantity_Sold]]),MEDIAN(Table14[Quantity_Sold]),Table14[[#This Row],[Quantity_Sold]])</f>
        <v>4</v>
      </c>
      <c r="G244" s="4" t="str">
        <f>TRIM(Table14[[#This Row],[Product_Category]])</f>
        <v>Electronics</v>
      </c>
      <c r="H244" s="9">
        <v>1526.67</v>
      </c>
      <c r="I244" s="9">
        <v>1979.84</v>
      </c>
      <c r="J244" s="4" t="str">
        <f>PROPER(Table14[[#This Row],[Customer_Type]])</f>
        <v>New</v>
      </c>
      <c r="K244" s="13">
        <f>IF(ISBLANK(Table14[[#This Row],[Discount]]),MEDIAN(Table14[Discount]),Table14[[#This Row],[Discount]])</f>
        <v>0.02</v>
      </c>
      <c r="L244" s="4" t="s">
        <v>26</v>
      </c>
      <c r="M244" s="4" t="s">
        <v>22</v>
      </c>
    </row>
    <row r="245" spans="1:13" x14ac:dyDescent="0.3">
      <c r="A245">
        <v>1171</v>
      </c>
      <c r="B245" s="1">
        <v>45317</v>
      </c>
      <c r="C245" s="4" t="str">
        <f>IF(ISBLANK(Table14[[#This Row],[Sales_Rep]]),"Unknown",Table14[[#This Row],[Sales_Rep]])</f>
        <v>Charlie</v>
      </c>
      <c r="D245" s="4" t="str">
        <f>PROPER(Table14[[#This Row],[Region]])</f>
        <v>North</v>
      </c>
      <c r="E245" s="9">
        <f>IF(ISBLANK(Table14[[#This Row],[Sales_Amount]]),MEDIAN(Table14[Sales_Amount]),Table14[[#This Row],[Sales_Amount]])</f>
        <v>34078.589999999997</v>
      </c>
      <c r="F245" s="11">
        <f>IF(ISBLANK(Table14[[#This Row],[Quantity_Sold]]),MEDIAN(Table14[Quantity_Sold]),Table14[[#This Row],[Quantity_Sold]])</f>
        <v>15</v>
      </c>
      <c r="G245" s="4" t="str">
        <f>TRIM(Table14[[#This Row],[Product_Category]])</f>
        <v>Food</v>
      </c>
      <c r="H245" s="9">
        <v>2020.65</v>
      </c>
      <c r="I245" s="9">
        <v>2704.65</v>
      </c>
      <c r="J245" s="4" t="str">
        <f>PROPER(Table14[[#This Row],[Customer_Type]])</f>
        <v>New</v>
      </c>
      <c r="K245" s="13">
        <f>IF(ISBLANK(Table14[[#This Row],[Discount]]),MEDIAN(Table14[Discount]),Table14[[#This Row],[Discount]])</f>
        <v>0.16</v>
      </c>
      <c r="L245" s="4" t="s">
        <v>17</v>
      </c>
      <c r="M245" s="4" t="s">
        <v>22</v>
      </c>
    </row>
    <row r="246" spans="1:13" x14ac:dyDescent="0.3">
      <c r="A246">
        <v>1167</v>
      </c>
      <c r="B246" s="1">
        <v>45312</v>
      </c>
      <c r="C246" s="4" t="str">
        <f>IF(ISBLANK(Table14[[#This Row],[Sales_Rep]]),"Unknown",Table14[[#This Row],[Sales_Rep]])</f>
        <v>Charlie</v>
      </c>
      <c r="D246" s="4" t="str">
        <f>PROPER(Table14[[#This Row],[Region]])</f>
        <v>North</v>
      </c>
      <c r="E246" s="9">
        <f>IF(ISBLANK(Table14[[#This Row],[Sales_Amount]]),MEDIAN(Table14[Sales_Amount]),Table14[[#This Row],[Sales_Amount]])</f>
        <v>59446.8</v>
      </c>
      <c r="F246" s="11">
        <f>IF(ISBLANK(Table14[[#This Row],[Quantity_Sold]]),MEDIAN(Table14[Quantity_Sold]),Table14[[#This Row],[Quantity_Sold]])</f>
        <v>21</v>
      </c>
      <c r="G246" s="4" t="str">
        <f>TRIM(Table14[[#This Row],[Product_Category]])</f>
        <v>Electronics</v>
      </c>
      <c r="H246" s="9">
        <v>2881.27</v>
      </c>
      <c r="I246" s="9">
        <v>3370</v>
      </c>
      <c r="J246" s="4" t="str">
        <f>PROPER(Table14[[#This Row],[Customer_Type]])</f>
        <v>New</v>
      </c>
      <c r="K246" s="13">
        <f>IF(ISBLANK(Table14[[#This Row],[Discount]]),MEDIAN(Table14[Discount]),Table14[[#This Row],[Discount]])</f>
        <v>0.16</v>
      </c>
      <c r="L246" s="4" t="s">
        <v>17</v>
      </c>
      <c r="M246" s="4" t="s">
        <v>22</v>
      </c>
    </row>
    <row r="247" spans="1:13" x14ac:dyDescent="0.3">
      <c r="A247">
        <v>1414</v>
      </c>
      <c r="B247" s="1">
        <v>45591</v>
      </c>
      <c r="C247" s="4" t="str">
        <f>IF(ISBLANK(Table14[[#This Row],[Sales_Rep]]),"Unknown",Table14[[#This Row],[Sales_Rep]])</f>
        <v>Charlie</v>
      </c>
      <c r="D247" s="4" t="str">
        <f>PROPER(Table14[[#This Row],[Region]])</f>
        <v>North</v>
      </c>
      <c r="E247" s="9">
        <f>IF(ISBLANK(Table14[[#This Row],[Sales_Amount]]),MEDIAN(Table14[Sales_Amount]),Table14[[#This Row],[Sales_Amount]])</f>
        <v>49944.11</v>
      </c>
      <c r="F247" s="11">
        <f>IF(ISBLANK(Table14[[#This Row],[Quantity_Sold]]),MEDIAN(Table14[Quantity_Sold]),Table14[[#This Row],[Quantity_Sold]])</f>
        <v>33</v>
      </c>
      <c r="G247" s="4" t="str">
        <f>TRIM(Table14[[#This Row],[Product_Category]])</f>
        <v>Furniture</v>
      </c>
      <c r="H247" s="9">
        <v>1494.75</v>
      </c>
      <c r="I247" s="9">
        <v>1681.62</v>
      </c>
      <c r="J247" s="4" t="str">
        <f>PROPER(Table14[[#This Row],[Customer_Type]])</f>
        <v>New</v>
      </c>
      <c r="K247" s="13">
        <f>IF(ISBLANK(Table14[[#This Row],[Discount]]),MEDIAN(Table14[Discount]),Table14[[#This Row],[Discount]])</f>
        <v>0.1</v>
      </c>
      <c r="L247" s="4" t="s">
        <v>17</v>
      </c>
      <c r="M247" s="4" t="s">
        <v>18</v>
      </c>
    </row>
    <row r="248" spans="1:13" x14ac:dyDescent="0.3">
      <c r="A248">
        <v>1035</v>
      </c>
      <c r="B248" s="1">
        <v>45495</v>
      </c>
      <c r="C248" s="4" t="str">
        <f>IF(ISBLANK(Table14[[#This Row],[Sales_Rep]]),"Unknown",Table14[[#This Row],[Sales_Rep]])</f>
        <v>David</v>
      </c>
      <c r="D248" s="4" t="str">
        <f>PROPER(Table14[[#This Row],[Region]])</f>
        <v>East</v>
      </c>
      <c r="E248" s="9">
        <f>IF(ISBLANK(Table14[[#This Row],[Sales_Amount]]),MEDIAN(Table14[Sales_Amount]),Table14[[#This Row],[Sales_Amount]])</f>
        <v>236220.46</v>
      </c>
      <c r="F248" s="11">
        <f>IF(ISBLANK(Table14[[#This Row],[Quantity_Sold]]),MEDIAN(Table14[Quantity_Sold]),Table14[[#This Row],[Quantity_Sold]])</f>
        <v>46</v>
      </c>
      <c r="G248" s="4" t="str">
        <f>TRIM(Table14[[#This Row],[Product_Category]])</f>
        <v>Furniture</v>
      </c>
      <c r="H248" s="9">
        <v>4922.6499999999996</v>
      </c>
      <c r="I248" s="9">
        <v>6846.97</v>
      </c>
      <c r="J248" s="4" t="str">
        <f>PROPER(Table14[[#This Row],[Customer_Type]])</f>
        <v>Returning</v>
      </c>
      <c r="K248" s="13">
        <f>IF(ISBLANK(Table14[[#This Row],[Discount]]),MEDIAN(Table14[Discount]),Table14[[#This Row],[Discount]])</f>
        <v>0.25</v>
      </c>
      <c r="L248" s="4" t="s">
        <v>31</v>
      </c>
      <c r="M248" s="4" t="s">
        <v>22</v>
      </c>
    </row>
    <row r="249" spans="1:13" x14ac:dyDescent="0.3">
      <c r="A249">
        <v>1085</v>
      </c>
      <c r="B249" s="1">
        <v>45059</v>
      </c>
      <c r="C249" s="4" t="str">
        <f>IF(ISBLANK(Table14[[#This Row],[Sales_Rep]]),"Unknown",Table14[[#This Row],[Sales_Rep]])</f>
        <v>Alice</v>
      </c>
      <c r="D249" s="4" t="str">
        <f>PROPER(Table14[[#This Row],[Region]])</f>
        <v>North</v>
      </c>
      <c r="E249" s="9">
        <f>IF(ISBLANK(Table14[[#This Row],[Sales_Amount]]),MEDIAN(Table14[Sales_Amount]),Table14[[#This Row],[Sales_Amount]])</f>
        <v>2694.5</v>
      </c>
      <c r="F249" s="11">
        <f>IF(ISBLANK(Table14[[#This Row],[Quantity_Sold]]),MEDIAN(Table14[Quantity_Sold]),Table14[[#This Row],[Quantity_Sold]])</f>
        <v>10</v>
      </c>
      <c r="G249" s="4" t="str">
        <f>TRIM(Table14[[#This Row],[Product_Category]])</f>
        <v>Food</v>
      </c>
      <c r="H249" s="9">
        <v>214.49</v>
      </c>
      <c r="I249" s="9">
        <v>292.88</v>
      </c>
      <c r="J249" s="4" t="str">
        <f>PROPER(Table14[[#This Row],[Customer_Type]])</f>
        <v>Returning</v>
      </c>
      <c r="K249" s="13">
        <f>IF(ISBLANK(Table14[[#This Row],[Discount]]),MEDIAN(Table14[Discount]),Table14[[#This Row],[Discount]])</f>
        <v>0.08</v>
      </c>
      <c r="L249" s="4" t="s">
        <v>31</v>
      </c>
      <c r="M249" s="4" t="s">
        <v>22</v>
      </c>
    </row>
    <row r="250" spans="1:13" x14ac:dyDescent="0.3">
      <c r="A250">
        <v>1226</v>
      </c>
      <c r="B250" s="1">
        <v>45296</v>
      </c>
      <c r="C250" s="4" t="str">
        <f>IF(ISBLANK(Table14[[#This Row],[Sales_Rep]]),"Unknown",Table14[[#This Row],[Sales_Rep]])</f>
        <v>David</v>
      </c>
      <c r="D250" s="4" t="str">
        <f>PROPER(Table14[[#This Row],[Region]])</f>
        <v>West</v>
      </c>
      <c r="E250" s="9">
        <f>IF(ISBLANK(Table14[[#This Row],[Sales_Amount]]),MEDIAN(Table14[Sales_Amount]),Table14[[#This Row],[Sales_Amount]])</f>
        <v>176335.81</v>
      </c>
      <c r="F250" s="11">
        <f>IF(ISBLANK(Table14[[#This Row],[Quantity_Sold]]),MEDIAN(Table14[Quantity_Sold]),Table14[[#This Row],[Quantity_Sold]])</f>
        <v>44</v>
      </c>
      <c r="G250" s="4" t="str">
        <f>TRIM(Table14[[#This Row],[Product_Category]])</f>
        <v>Electronics</v>
      </c>
      <c r="H250" s="9">
        <v>3724.59</v>
      </c>
      <c r="I250" s="9">
        <v>4218.5600000000004</v>
      </c>
      <c r="J250" s="4" t="str">
        <f>PROPER(Table14[[#This Row],[Customer_Type]])</f>
        <v>New</v>
      </c>
      <c r="K250" s="13">
        <f>IF(ISBLANK(Table14[[#This Row],[Discount]]),MEDIAN(Table14[Discount]),Table14[[#This Row],[Discount]])</f>
        <v>0.05</v>
      </c>
      <c r="L250" s="4" t="s">
        <v>31</v>
      </c>
      <c r="M250" s="4" t="s">
        <v>22</v>
      </c>
    </row>
    <row r="251" spans="1:13" x14ac:dyDescent="0.3">
      <c r="A251">
        <v>1269</v>
      </c>
      <c r="B251" s="1">
        <v>44966</v>
      </c>
      <c r="C251" s="4" t="str">
        <f>IF(ISBLANK(Table14[[#This Row],[Sales_Rep]]),"Unknown",Table14[[#This Row],[Sales_Rep]])</f>
        <v>Charlie</v>
      </c>
      <c r="D251" s="4" t="str">
        <f>PROPER(Table14[[#This Row],[Region]])</f>
        <v>North</v>
      </c>
      <c r="E251" s="9">
        <f>IF(ISBLANK(Table14[[#This Row],[Sales_Amount]]),MEDIAN(Table14[Sales_Amount]),Table14[[#This Row],[Sales_Amount]])</f>
        <v>114473.09</v>
      </c>
      <c r="F251" s="11">
        <f>IF(ISBLANK(Table14[[#This Row],[Quantity_Sold]]),MEDIAN(Table14[Quantity_Sold]),Table14[[#This Row],[Quantity_Sold]])</f>
        <v>30</v>
      </c>
      <c r="G251" s="4" t="str">
        <f>TRIM(Table14[[#This Row],[Product_Category]])</f>
        <v>Electronics</v>
      </c>
      <c r="H251" s="9">
        <v>3883.94</v>
      </c>
      <c r="I251" s="9">
        <v>5299.68</v>
      </c>
      <c r="J251" s="4" t="str">
        <f>PROPER(Table14[[#This Row],[Customer_Type]])</f>
        <v>Returning</v>
      </c>
      <c r="K251" s="13">
        <f>IF(ISBLANK(Table14[[#This Row],[Discount]]),MEDIAN(Table14[Discount]),Table14[[#This Row],[Discount]])</f>
        <v>0.28000000000000003</v>
      </c>
      <c r="L251" s="4" t="s">
        <v>17</v>
      </c>
      <c r="M251" s="4" t="s">
        <v>18</v>
      </c>
    </row>
    <row r="252" spans="1:13" x14ac:dyDescent="0.3">
      <c r="A252">
        <v>1239</v>
      </c>
      <c r="B252" s="1">
        <v>45651</v>
      </c>
      <c r="C252" s="4" t="str">
        <f>IF(ISBLANK(Table14[[#This Row],[Sales_Rep]]),"Unknown",Table14[[#This Row],[Sales_Rep]])</f>
        <v>Alice</v>
      </c>
      <c r="D252" s="4" t="str">
        <f>PROPER(Table14[[#This Row],[Region]])</f>
        <v>South</v>
      </c>
      <c r="E252" s="9">
        <f>IF(ISBLANK(Table14[[#This Row],[Sales_Amount]]),MEDIAN(Table14[Sales_Amount]),Table14[[#This Row],[Sales_Amount]])</f>
        <v>164346.88</v>
      </c>
      <c r="F252" s="11">
        <f>IF(ISBLANK(Table14[[#This Row],[Quantity_Sold]]),MEDIAN(Table14[Quantity_Sold]),Table14[[#This Row],[Quantity_Sold]])</f>
        <v>50</v>
      </c>
      <c r="G252" s="4" t="str">
        <f>TRIM(Table14[[#This Row],[Product_Category]])</f>
        <v>Electronics</v>
      </c>
      <c r="H252" s="9">
        <v>3021.94</v>
      </c>
      <c r="I252" s="9">
        <v>4268.75</v>
      </c>
      <c r="J252" s="4" t="str">
        <f>PROPER(Table14[[#This Row],[Customer_Type]])</f>
        <v>New</v>
      </c>
      <c r="K252" s="13">
        <f>IF(ISBLANK(Table14[[#This Row],[Discount]]),MEDIAN(Table14[Discount]),Table14[[#This Row],[Discount]])</f>
        <v>0.23</v>
      </c>
      <c r="L252" s="4" t="s">
        <v>17</v>
      </c>
      <c r="M252" s="4" t="s">
        <v>18</v>
      </c>
    </row>
    <row r="253" spans="1:13" x14ac:dyDescent="0.3">
      <c r="A253">
        <v>1206</v>
      </c>
      <c r="B253" s="1">
        <v>45157</v>
      </c>
      <c r="C253" s="4" t="str">
        <f>IF(ISBLANK(Table14[[#This Row],[Sales_Rep]]),"Unknown",Table14[[#This Row],[Sales_Rep]])</f>
        <v>David</v>
      </c>
      <c r="D253" s="4" t="str">
        <f>PROPER(Table14[[#This Row],[Region]])</f>
        <v>North</v>
      </c>
      <c r="E253" s="9">
        <f>IF(ISBLANK(Table14[[#This Row],[Sales_Amount]]),MEDIAN(Table14[Sales_Amount]),Table14[[#This Row],[Sales_Amount]])</f>
        <v>6258.9</v>
      </c>
      <c r="F253" s="11">
        <f>IF(ISBLANK(Table14[[#This Row],[Quantity_Sold]]),MEDIAN(Table14[Quantity_Sold]),Table14[[#This Row],[Quantity_Sold]])</f>
        <v>44</v>
      </c>
      <c r="G253" s="4" t="str">
        <f>TRIM(Table14[[#This Row],[Product_Category]])</f>
        <v>Clothing</v>
      </c>
      <c r="H253" s="9">
        <v>170.82</v>
      </c>
      <c r="I253" s="9">
        <v>194.86</v>
      </c>
      <c r="J253" s="4" t="str">
        <f>PROPER(Table14[[#This Row],[Customer_Type]])</f>
        <v>New</v>
      </c>
      <c r="K253" s="13">
        <f>IF(ISBLANK(Table14[[#This Row],[Discount]]),MEDIAN(Table14[Discount]),Table14[[#This Row],[Discount]])</f>
        <v>0.27</v>
      </c>
      <c r="L253" s="4" t="s">
        <v>17</v>
      </c>
      <c r="M253" s="4" t="s">
        <v>18</v>
      </c>
    </row>
    <row r="254" spans="1:13" x14ac:dyDescent="0.3">
      <c r="A254">
        <v>1249</v>
      </c>
      <c r="B254" s="1">
        <v>45608</v>
      </c>
      <c r="C254" s="4" t="str">
        <f>IF(ISBLANK(Table14[[#This Row],[Sales_Rep]]),"Unknown",Table14[[#This Row],[Sales_Rep]])</f>
        <v>David</v>
      </c>
      <c r="D254" s="4" t="str">
        <f>PROPER(Table14[[#This Row],[Region]])</f>
        <v>West</v>
      </c>
      <c r="E254" s="9">
        <f>IF(ISBLANK(Table14[[#This Row],[Sales_Amount]]),MEDIAN(Table14[Sales_Amount]),Table14[[#This Row],[Sales_Amount]])</f>
        <v>129410.45</v>
      </c>
      <c r="F254" s="11">
        <f>IF(ISBLANK(Table14[[#This Row],[Quantity_Sold]]),MEDIAN(Table14[Quantity_Sold]),Table14[[#This Row],[Quantity_Sold]])</f>
        <v>33</v>
      </c>
      <c r="G254" s="4" t="str">
        <f>TRIM(Table14[[#This Row],[Product_Category]])</f>
        <v>Furniture</v>
      </c>
      <c r="H254" s="9">
        <v>3890.39</v>
      </c>
      <c r="I254" s="9">
        <v>5523.28</v>
      </c>
      <c r="J254" s="4" t="str">
        <f>PROPER(Table14[[#This Row],[Customer_Type]])</f>
        <v>New</v>
      </c>
      <c r="K254" s="13">
        <f>IF(ISBLANK(Table14[[#This Row],[Discount]]),MEDIAN(Table14[Discount]),Table14[[#This Row],[Discount]])</f>
        <v>0.28999999999999998</v>
      </c>
      <c r="L254" s="4" t="s">
        <v>26</v>
      </c>
      <c r="M254" s="4" t="s">
        <v>22</v>
      </c>
    </row>
    <row r="255" spans="1:13" x14ac:dyDescent="0.3">
      <c r="A255">
        <v>1300</v>
      </c>
      <c r="B255" s="1">
        <v>45257</v>
      </c>
      <c r="C255" s="4" t="str">
        <f>IF(ISBLANK(Table14[[#This Row],[Sales_Rep]]),"Unknown",Table14[[#This Row],[Sales_Rep]])</f>
        <v>Charlie</v>
      </c>
      <c r="D255" s="4" t="str">
        <f>PROPER(Table14[[#This Row],[Region]])</f>
        <v>North</v>
      </c>
      <c r="E255" s="9">
        <f>IF(ISBLANK(Table14[[#This Row],[Sales_Amount]]),MEDIAN(Table14[Sales_Amount]),Table14[[#This Row],[Sales_Amount]])</f>
        <v>7902.19</v>
      </c>
      <c r="F255" s="11">
        <f>IF(ISBLANK(Table14[[#This Row],[Quantity_Sold]]),MEDIAN(Table14[Quantity_Sold]),Table14[[#This Row],[Quantity_Sold]])</f>
        <v>25</v>
      </c>
      <c r="G255" s="4" t="str">
        <f>TRIM(Table14[[#This Row],[Product_Category]])</f>
        <v>Food</v>
      </c>
      <c r="H255" s="9">
        <v>3013.78</v>
      </c>
      <c r="I255" s="9">
        <v>4489.88</v>
      </c>
      <c r="J255" s="4" t="str">
        <f>PROPER(Table14[[#This Row],[Customer_Type]])</f>
        <v>Returning</v>
      </c>
      <c r="K255" s="13">
        <f>IF(ISBLANK(Table14[[#This Row],[Discount]]),MEDIAN(Table14[Discount]),Table14[[#This Row],[Discount]])</f>
        <v>0.12</v>
      </c>
      <c r="L255" s="4" t="s">
        <v>17</v>
      </c>
      <c r="M255" s="4" t="s">
        <v>22</v>
      </c>
    </row>
    <row r="256" spans="1:13" x14ac:dyDescent="0.3">
      <c r="A256">
        <v>1417</v>
      </c>
      <c r="B256" s="1">
        <v>45366</v>
      </c>
      <c r="C256" s="4" t="str">
        <f>IF(ISBLANK(Table14[[#This Row],[Sales_Rep]]),"Unknown",Table14[[#This Row],[Sales_Rep]])</f>
        <v>Alice</v>
      </c>
      <c r="D256" s="4" t="str">
        <f>PROPER(Table14[[#This Row],[Region]])</f>
        <v>West</v>
      </c>
      <c r="E256" s="9">
        <f>IF(ISBLANK(Table14[[#This Row],[Sales_Amount]]),MEDIAN(Table14[Sales_Amount]),Table14[[#This Row],[Sales_Amount]])</f>
        <v>10155.209999999999</v>
      </c>
      <c r="F256" s="11">
        <f>IF(ISBLANK(Table14[[#This Row],[Quantity_Sold]]),MEDIAN(Table14[Quantity_Sold]),Table14[[#This Row],[Quantity_Sold]])</f>
        <v>25</v>
      </c>
      <c r="G256" s="4" t="str">
        <f>TRIM(Table14[[#This Row],[Product_Category]])</f>
        <v>Clothing</v>
      </c>
      <c r="H256" s="9">
        <v>2807.32</v>
      </c>
      <c r="I256" s="9">
        <v>3563.23</v>
      </c>
      <c r="J256" s="4" t="str">
        <f>PROPER(Table14[[#This Row],[Customer_Type]])</f>
        <v>New</v>
      </c>
      <c r="K256" s="13">
        <f>IF(ISBLANK(Table14[[#This Row],[Discount]]),MEDIAN(Table14[Discount]),Table14[[#This Row],[Discount]])</f>
        <v>0.05</v>
      </c>
      <c r="L256" s="4" t="s">
        <v>26</v>
      </c>
      <c r="M256" s="4" t="s">
        <v>22</v>
      </c>
    </row>
    <row r="257" spans="1:13" x14ac:dyDescent="0.3">
      <c r="A257">
        <v>1218</v>
      </c>
      <c r="B257" s="1">
        <v>44965</v>
      </c>
      <c r="C257" s="4" t="str">
        <f>IF(ISBLANK(Table14[[#This Row],[Sales_Rep]]),"Unknown",Table14[[#This Row],[Sales_Rep]])</f>
        <v>Charlie</v>
      </c>
      <c r="D257" s="4" t="str">
        <f>PROPER(Table14[[#This Row],[Region]])</f>
        <v>East</v>
      </c>
      <c r="E257" s="9">
        <f>IF(ISBLANK(Table14[[#This Row],[Sales_Amount]]),MEDIAN(Table14[Sales_Amount]),Table14[[#This Row],[Sales_Amount]])</f>
        <v>113051.37</v>
      </c>
      <c r="F257" s="11">
        <f>IF(ISBLANK(Table14[[#This Row],[Quantity_Sold]]),MEDIAN(Table14[Quantity_Sold]),Table14[[#This Row],[Quantity_Sold]])</f>
        <v>31</v>
      </c>
      <c r="G257" s="4" t="str">
        <f>TRIM(Table14[[#This Row],[Product_Category]])</f>
        <v>Food</v>
      </c>
      <c r="H257" s="9">
        <v>3045.84</v>
      </c>
      <c r="I257" s="9">
        <v>3921.31</v>
      </c>
      <c r="J257" s="4" t="str">
        <f>PROPER(Table14[[#This Row],[Customer_Type]])</f>
        <v>New</v>
      </c>
      <c r="K257" s="13">
        <f>IF(ISBLANK(Table14[[#This Row],[Discount]]),MEDIAN(Table14[Discount]),Table14[[#This Row],[Discount]])</f>
        <v>7.0000000000000007E-2</v>
      </c>
      <c r="L257" s="4" t="s">
        <v>17</v>
      </c>
      <c r="M257" s="4" t="s">
        <v>18</v>
      </c>
    </row>
    <row r="258" spans="1:13" x14ac:dyDescent="0.3">
      <c r="A258">
        <v>1323</v>
      </c>
      <c r="B258" s="1">
        <v>45601</v>
      </c>
      <c r="C258" s="4" t="str">
        <f>IF(ISBLANK(Table14[[#This Row],[Sales_Rep]]),"Unknown",Table14[[#This Row],[Sales_Rep]])</f>
        <v>Alice</v>
      </c>
      <c r="D258" s="4" t="str">
        <f>PROPER(Table14[[#This Row],[Region]])</f>
        <v>North</v>
      </c>
      <c r="E258" s="9">
        <f>IF(ISBLANK(Table14[[#This Row],[Sales_Amount]]),MEDIAN(Table14[Sales_Amount]),Table14[[#This Row],[Sales_Amount]])</f>
        <v>103304.26</v>
      </c>
      <c r="F258" s="11">
        <f>IF(ISBLANK(Table14[[#This Row],[Quantity_Sold]]),MEDIAN(Table14[Quantity_Sold]),Table14[[#This Row],[Quantity_Sold]])</f>
        <v>30</v>
      </c>
      <c r="G258" s="4" t="str">
        <f>TRIM(Table14[[#This Row],[Product_Category]])</f>
        <v>Clothing</v>
      </c>
      <c r="H258" s="9">
        <v>3163.06</v>
      </c>
      <c r="I258" s="9">
        <v>3913.04</v>
      </c>
      <c r="J258" s="4" t="str">
        <f>PROPER(Table14[[#This Row],[Customer_Type]])</f>
        <v>New</v>
      </c>
      <c r="K258" s="13">
        <f>IF(ISBLANK(Table14[[#This Row],[Discount]]),MEDIAN(Table14[Discount]),Table14[[#This Row],[Discount]])</f>
        <v>0.12</v>
      </c>
      <c r="L258" s="4" t="s">
        <v>17</v>
      </c>
      <c r="M258" s="4" t="s">
        <v>18</v>
      </c>
    </row>
    <row r="259" spans="1:13" x14ac:dyDescent="0.3">
      <c r="A259">
        <v>1162</v>
      </c>
      <c r="B259" s="1">
        <v>45125</v>
      </c>
      <c r="C259" s="4" t="str">
        <f>IF(ISBLANK(Table14[[#This Row],[Sales_Rep]]),"Unknown",Table14[[#This Row],[Sales_Rep]])</f>
        <v>Eve</v>
      </c>
      <c r="D259" s="4" t="str">
        <f>PROPER(Table14[[#This Row],[Region]])</f>
        <v>South</v>
      </c>
      <c r="E259" s="9">
        <f>IF(ISBLANK(Table14[[#This Row],[Sales_Amount]]),MEDIAN(Table14[Sales_Amount]),Table14[[#This Row],[Sales_Amount]])</f>
        <v>29532.99</v>
      </c>
      <c r="F259" s="11">
        <f>IF(ISBLANK(Table14[[#This Row],[Quantity_Sold]]),MEDIAN(Table14[Quantity_Sold]),Table14[[#This Row],[Quantity_Sold]])</f>
        <v>48</v>
      </c>
      <c r="G259" s="4" t="str">
        <f>TRIM(Table14[[#This Row],[Product_Category]])</f>
        <v>Furniture</v>
      </c>
      <c r="H259" s="9">
        <v>618.84</v>
      </c>
      <c r="I259" s="9">
        <v>741.29</v>
      </c>
      <c r="J259" s="4" t="str">
        <f>PROPER(Table14[[#This Row],[Customer_Type]])</f>
        <v>Returning</v>
      </c>
      <c r="K259" s="13">
        <f>IF(ISBLANK(Table14[[#This Row],[Discount]]),MEDIAN(Table14[Discount]),Table14[[#This Row],[Discount]])</f>
        <v>0.17</v>
      </c>
      <c r="L259" s="4" t="s">
        <v>26</v>
      </c>
      <c r="M259" s="4" t="s">
        <v>18</v>
      </c>
    </row>
    <row r="260" spans="1:13" x14ac:dyDescent="0.3">
      <c r="A260">
        <v>1015</v>
      </c>
      <c r="B260" s="1">
        <v>45528</v>
      </c>
      <c r="C260" s="4" t="str">
        <f>IF(ISBLANK(Table14[[#This Row],[Sales_Rep]]),"Unknown",Table14[[#This Row],[Sales_Rep]])</f>
        <v>Bob</v>
      </c>
      <c r="D260" s="4" t="str">
        <f>PROPER(Table14[[#This Row],[Region]])</f>
        <v>West</v>
      </c>
      <c r="E260" s="9">
        <f>IF(ISBLANK(Table14[[#This Row],[Sales_Amount]]),MEDIAN(Table14[Sales_Amount]),Table14[[#This Row],[Sales_Amount]])</f>
        <v>143830.57999999999</v>
      </c>
      <c r="F260" s="11">
        <f>IF(ISBLANK(Table14[[#This Row],[Quantity_Sold]]),MEDIAN(Table14[Quantity_Sold]),Table14[[#This Row],[Quantity_Sold]])</f>
        <v>48</v>
      </c>
      <c r="G260" s="4" t="str">
        <f>TRIM(Table14[[#This Row],[Product_Category]])</f>
        <v>Food</v>
      </c>
      <c r="H260" s="9">
        <v>3222.73</v>
      </c>
      <c r="I260" s="9">
        <v>3891.52</v>
      </c>
      <c r="J260" s="4" t="str">
        <f>PROPER(Table14[[#This Row],[Customer_Type]])</f>
        <v>New</v>
      </c>
      <c r="K260" s="13">
        <f>IF(ISBLANK(Table14[[#This Row],[Discount]]),MEDIAN(Table14[Discount]),Table14[[#This Row],[Discount]])</f>
        <v>0.23</v>
      </c>
      <c r="L260" s="4" t="s">
        <v>31</v>
      </c>
      <c r="M260" s="4" t="s">
        <v>22</v>
      </c>
    </row>
    <row r="261" spans="1:13" x14ac:dyDescent="0.3">
      <c r="A261">
        <v>1305</v>
      </c>
      <c r="B261" s="1">
        <v>45598</v>
      </c>
      <c r="C261" s="4" t="str">
        <f>IF(ISBLANK(Table14[[#This Row],[Sales_Rep]]),"Unknown",Table14[[#This Row],[Sales_Rep]])</f>
        <v>Bob</v>
      </c>
      <c r="D261" s="4" t="str">
        <f>PROPER(Table14[[#This Row],[Region]])</f>
        <v>North</v>
      </c>
      <c r="E261" s="9">
        <f>IF(ISBLANK(Table14[[#This Row],[Sales_Amount]]),MEDIAN(Table14[Sales_Amount]),Table14[[#This Row],[Sales_Amount]])</f>
        <v>43403.24</v>
      </c>
      <c r="F261" s="11">
        <f>IF(ISBLANK(Table14[[#This Row],[Quantity_Sold]]),MEDIAN(Table14[Quantity_Sold]),Table14[[#This Row],[Quantity_Sold]])</f>
        <v>8</v>
      </c>
      <c r="G261" s="4" t="str">
        <f>TRIM(Table14[[#This Row],[Product_Category]])</f>
        <v>Clothing</v>
      </c>
      <c r="H261" s="9">
        <v>4739.08</v>
      </c>
      <c r="I261" s="9">
        <v>5897.18</v>
      </c>
      <c r="J261" s="4" t="str">
        <f>PROPER(Table14[[#This Row],[Customer_Type]])</f>
        <v>New</v>
      </c>
      <c r="K261" s="13">
        <f>IF(ISBLANK(Table14[[#This Row],[Discount]]),MEDIAN(Table14[Discount]),Table14[[#This Row],[Discount]])</f>
        <v>0.08</v>
      </c>
      <c r="L261" s="4" t="s">
        <v>17</v>
      </c>
      <c r="M261" s="4" t="s">
        <v>18</v>
      </c>
    </row>
    <row r="262" spans="1:13" x14ac:dyDescent="0.3">
      <c r="A262">
        <v>1073</v>
      </c>
      <c r="B262" s="1">
        <v>45061</v>
      </c>
      <c r="C262" s="4" t="str">
        <f>IF(ISBLANK(Table14[[#This Row],[Sales_Rep]]),"Unknown",Table14[[#This Row],[Sales_Rep]])</f>
        <v>Bob</v>
      </c>
      <c r="D262" s="4" t="str">
        <f>PROPER(Table14[[#This Row],[Region]])</f>
        <v>North</v>
      </c>
      <c r="E262" s="9">
        <f>IF(ISBLANK(Table14[[#This Row],[Sales_Amount]]),MEDIAN(Table14[Sales_Amount]),Table14[[#This Row],[Sales_Amount]])</f>
        <v>43662.73</v>
      </c>
      <c r="F262" s="11">
        <f>IF(ISBLANK(Table14[[#This Row],[Quantity_Sold]]),MEDIAN(Table14[Quantity_Sold]),Table14[[#This Row],[Quantity_Sold]])</f>
        <v>31</v>
      </c>
      <c r="G262" s="4" t="str">
        <f>TRIM(Table14[[#This Row],[Product_Category]])</f>
        <v>Electronics</v>
      </c>
      <c r="H262" s="9">
        <v>1172</v>
      </c>
      <c r="I262" s="9">
        <v>1600.54</v>
      </c>
      <c r="J262" s="4" t="str">
        <f>PROPER(Table14[[#This Row],[Customer_Type]])</f>
        <v>Returning</v>
      </c>
      <c r="K262" s="13">
        <f>IF(ISBLANK(Table14[[#This Row],[Discount]]),MEDIAN(Table14[Discount]),Table14[[#This Row],[Discount]])</f>
        <v>0.12</v>
      </c>
      <c r="L262" s="4" t="s">
        <v>17</v>
      </c>
      <c r="M262" s="4" t="s">
        <v>22</v>
      </c>
    </row>
    <row r="263" spans="1:13" x14ac:dyDescent="0.3">
      <c r="A263">
        <v>1147</v>
      </c>
      <c r="B263" s="1">
        <v>45489</v>
      </c>
      <c r="C263" s="4" t="str">
        <f>IF(ISBLANK(Table14[[#This Row],[Sales_Rep]]),"Unknown",Table14[[#This Row],[Sales_Rep]])</f>
        <v>Charlie</v>
      </c>
      <c r="D263" s="4" t="str">
        <f>PROPER(Table14[[#This Row],[Region]])</f>
        <v>East</v>
      </c>
      <c r="E263" s="9">
        <f>IF(ISBLANK(Table14[[#This Row],[Sales_Amount]]),MEDIAN(Table14[Sales_Amount]),Table14[[#This Row],[Sales_Amount]])</f>
        <v>87914.53</v>
      </c>
      <c r="F263" s="11">
        <f>IF(ISBLANK(Table14[[#This Row],[Quantity_Sold]]),MEDIAN(Table14[Quantity_Sold]),Table14[[#This Row],[Quantity_Sold]])</f>
        <v>42</v>
      </c>
      <c r="G263" s="4" t="str">
        <f>TRIM(Table14[[#This Row],[Product_Category]])</f>
        <v>Clothing</v>
      </c>
      <c r="H263" s="9">
        <v>1664.81</v>
      </c>
      <c r="I263" s="9">
        <v>2378.64</v>
      </c>
      <c r="J263" s="4" t="str">
        <f>PROPER(Table14[[#This Row],[Customer_Type]])</f>
        <v>Returning</v>
      </c>
      <c r="K263" s="13">
        <f>IF(ISBLANK(Table14[[#This Row],[Discount]]),MEDIAN(Table14[Discount]),Table14[[#This Row],[Discount]])</f>
        <v>0.12</v>
      </c>
      <c r="L263" s="4" t="s">
        <v>31</v>
      </c>
      <c r="M263" s="4" t="s">
        <v>18</v>
      </c>
    </row>
    <row r="264" spans="1:13" x14ac:dyDescent="0.3">
      <c r="A264">
        <v>1089</v>
      </c>
      <c r="B264" s="1">
        <v>45295</v>
      </c>
      <c r="C264" s="4" t="str">
        <f>IF(ISBLANK(Table14[[#This Row],[Sales_Rep]]),"Unknown",Table14[[#This Row],[Sales_Rep]])</f>
        <v>Eve</v>
      </c>
      <c r="D264" s="4" t="str">
        <f>PROPER(Table14[[#This Row],[Region]])</f>
        <v>East</v>
      </c>
      <c r="E264" s="9">
        <f>IF(ISBLANK(Table14[[#This Row],[Sales_Amount]]),MEDIAN(Table14[Sales_Amount]),Table14[[#This Row],[Sales_Amount]])</f>
        <v>5151.83</v>
      </c>
      <c r="F264" s="11">
        <f>IF(ISBLANK(Table14[[#This Row],[Quantity_Sold]]),MEDIAN(Table14[Quantity_Sold]),Table14[[#This Row],[Quantity_Sold]])</f>
        <v>30</v>
      </c>
      <c r="G264" s="4" t="str">
        <f>TRIM(Table14[[#This Row],[Product_Category]])</f>
        <v>Food</v>
      </c>
      <c r="H264" s="9">
        <v>170.55</v>
      </c>
      <c r="I264" s="9">
        <v>241.87</v>
      </c>
      <c r="J264" s="4" t="str">
        <f>PROPER(Table14[[#This Row],[Customer_Type]])</f>
        <v>Returning</v>
      </c>
      <c r="K264" s="13">
        <f>IF(ISBLANK(Table14[[#This Row],[Discount]]),MEDIAN(Table14[Discount]),Table14[[#This Row],[Discount]])</f>
        <v>0.28999999999999998</v>
      </c>
      <c r="L264" s="4" t="s">
        <v>17</v>
      </c>
      <c r="M264" s="4" t="s">
        <v>18</v>
      </c>
    </row>
    <row r="265" spans="1:13" x14ac:dyDescent="0.3">
      <c r="A265">
        <v>1371</v>
      </c>
      <c r="B265" s="1">
        <v>45348</v>
      </c>
      <c r="C265" s="4" t="str">
        <f>IF(ISBLANK(Table14[[#This Row],[Sales_Rep]]),"Unknown",Table14[[#This Row],[Sales_Rep]])</f>
        <v>Alice</v>
      </c>
      <c r="D265" s="4" t="str">
        <f>PROPER(Table14[[#This Row],[Region]])</f>
        <v>North</v>
      </c>
      <c r="E265" s="9">
        <f>IF(ISBLANK(Table14[[#This Row],[Sales_Amount]]),MEDIAN(Table14[Sales_Amount]),Table14[[#This Row],[Sales_Amount]])</f>
        <v>11904.81</v>
      </c>
      <c r="F265" s="11">
        <f>IF(ISBLANK(Table14[[#This Row],[Quantity_Sold]]),MEDIAN(Table14[Quantity_Sold]),Table14[[#This Row],[Quantity_Sold]])</f>
        <v>23</v>
      </c>
      <c r="G265" s="4" t="str">
        <f>TRIM(Table14[[#This Row],[Product_Category]])</f>
        <v>Electronics</v>
      </c>
      <c r="H265" s="9">
        <v>519.73</v>
      </c>
      <c r="I265" s="9">
        <v>699.46</v>
      </c>
      <c r="J265" s="4" t="str">
        <f>PROPER(Table14[[#This Row],[Customer_Type]])</f>
        <v>Returning</v>
      </c>
      <c r="K265" s="13">
        <f>IF(ISBLANK(Table14[[#This Row],[Discount]]),MEDIAN(Table14[Discount]),Table14[[#This Row],[Discount]])</f>
        <v>0.26</v>
      </c>
      <c r="L265" s="4" t="s">
        <v>31</v>
      </c>
      <c r="M265" s="4" t="s">
        <v>18</v>
      </c>
    </row>
    <row r="266" spans="1:13" x14ac:dyDescent="0.3">
      <c r="A266">
        <v>1258</v>
      </c>
      <c r="B266" s="1">
        <v>45152</v>
      </c>
      <c r="C266" s="4" t="str">
        <f>IF(ISBLANK(Table14[[#This Row],[Sales_Rep]]),"Unknown",Table14[[#This Row],[Sales_Rep]])</f>
        <v>David</v>
      </c>
      <c r="D266" s="4" t="str">
        <f>PROPER(Table14[[#This Row],[Region]])</f>
        <v>East</v>
      </c>
      <c r="E266" s="9">
        <f>IF(ISBLANK(Table14[[#This Row],[Sales_Amount]]),MEDIAN(Table14[Sales_Amount]),Table14[[#This Row],[Sales_Amount]])</f>
        <v>11408.6</v>
      </c>
      <c r="F266" s="11">
        <f>IF(ISBLANK(Table14[[#This Row],[Quantity_Sold]]),MEDIAN(Table14[Quantity_Sold]),Table14[[#This Row],[Quantity_Sold]])</f>
        <v>11</v>
      </c>
      <c r="G266" s="4" t="str">
        <f>TRIM(Table14[[#This Row],[Product_Category]])</f>
        <v>Furniture</v>
      </c>
      <c r="H266" s="9">
        <v>854.02</v>
      </c>
      <c r="I266" s="9">
        <v>1139.72</v>
      </c>
      <c r="J266" s="4" t="str">
        <f>PROPER(Table14[[#This Row],[Customer_Type]])</f>
        <v>Returning</v>
      </c>
      <c r="K266" s="13">
        <f>IF(ISBLANK(Table14[[#This Row],[Discount]]),MEDIAN(Table14[Discount]),Table14[[#This Row],[Discount]])</f>
        <v>0.09</v>
      </c>
      <c r="L266" s="4" t="s">
        <v>26</v>
      </c>
      <c r="M266" s="4" t="s">
        <v>22</v>
      </c>
    </row>
    <row r="267" spans="1:13" x14ac:dyDescent="0.3">
      <c r="A267">
        <v>1035</v>
      </c>
      <c r="B267" s="1">
        <v>45563</v>
      </c>
      <c r="C267" s="4" t="str">
        <f>IF(ISBLANK(Table14[[#This Row],[Sales_Rep]]),"Unknown",Table14[[#This Row],[Sales_Rep]])</f>
        <v>Alice</v>
      </c>
      <c r="D267" s="4" t="str">
        <f>PROPER(Table14[[#This Row],[Region]])</f>
        <v>East</v>
      </c>
      <c r="E267" s="9">
        <f>IF(ISBLANK(Table14[[#This Row],[Sales_Amount]]),MEDIAN(Table14[Sales_Amount]),Table14[[#This Row],[Sales_Amount]])</f>
        <v>3715.75</v>
      </c>
      <c r="F267" s="11">
        <f>IF(ISBLANK(Table14[[#This Row],[Quantity_Sold]]),MEDIAN(Table14[Quantity_Sold]),Table14[[#This Row],[Quantity_Sold]])</f>
        <v>1</v>
      </c>
      <c r="G267" s="4" t="str">
        <f>TRIM(Table14[[#This Row],[Product_Category]])</f>
        <v>Clothing</v>
      </c>
      <c r="H267" s="9">
        <v>4182.6899999999996</v>
      </c>
      <c r="I267" s="9">
        <v>5308.22</v>
      </c>
      <c r="J267" s="4" t="str">
        <f>PROPER(Table14[[#This Row],[Customer_Type]])</f>
        <v>New</v>
      </c>
      <c r="K267" s="13">
        <f>IF(ISBLANK(Table14[[#This Row],[Discount]]),MEDIAN(Table14[Discount]),Table14[[#This Row],[Discount]])</f>
        <v>0.3</v>
      </c>
      <c r="L267" s="4" t="s">
        <v>17</v>
      </c>
      <c r="M267" s="4" t="s">
        <v>22</v>
      </c>
    </row>
    <row r="268" spans="1:13" x14ac:dyDescent="0.3">
      <c r="A268">
        <v>1149</v>
      </c>
      <c r="B268" s="1">
        <v>45050</v>
      </c>
      <c r="C268" s="4" t="str">
        <f>IF(ISBLANK(Table14[[#This Row],[Sales_Rep]]),"Unknown",Table14[[#This Row],[Sales_Rep]])</f>
        <v>David</v>
      </c>
      <c r="D268" s="4" t="str">
        <f>PROPER(Table14[[#This Row],[Region]])</f>
        <v>East</v>
      </c>
      <c r="E268" s="9">
        <f>IF(ISBLANK(Table14[[#This Row],[Sales_Amount]]),MEDIAN(Table14[Sales_Amount]),Table14[[#This Row],[Sales_Amount]])</f>
        <v>135035.39000000001</v>
      </c>
      <c r="F268" s="11">
        <f>IF(ISBLANK(Table14[[#This Row],[Quantity_Sold]]),MEDIAN(Table14[Quantity_Sold]),Table14[[#This Row],[Quantity_Sold]])</f>
        <v>39</v>
      </c>
      <c r="G268" s="4" t="str">
        <f>TRIM(Table14[[#This Row],[Product_Category]])</f>
        <v>Furniture</v>
      </c>
      <c r="H268" s="9">
        <v>2862.09</v>
      </c>
      <c r="I268" s="9">
        <v>3497.42</v>
      </c>
      <c r="J268" s="4" t="str">
        <f>PROPER(Table14[[#This Row],[Customer_Type]])</f>
        <v>Returning</v>
      </c>
      <c r="K268" s="13">
        <f>IF(ISBLANK(Table14[[#This Row],[Discount]]),MEDIAN(Table14[Discount]),Table14[[#This Row],[Discount]])</f>
        <v>0.01</v>
      </c>
      <c r="L268" s="4" t="s">
        <v>26</v>
      </c>
      <c r="M268" s="4" t="s">
        <v>18</v>
      </c>
    </row>
    <row r="269" spans="1:13" x14ac:dyDescent="0.3">
      <c r="A269">
        <v>1422</v>
      </c>
      <c r="B269" s="1">
        <v>45320</v>
      </c>
      <c r="C269" s="4" t="str">
        <f>IF(ISBLANK(Table14[[#This Row],[Sales_Rep]]),"Unknown",Table14[[#This Row],[Sales_Rep]])</f>
        <v>Alice</v>
      </c>
      <c r="D269" s="4" t="str">
        <f>PROPER(Table14[[#This Row],[Region]])</f>
        <v>South</v>
      </c>
      <c r="E269" s="9">
        <f>IF(ISBLANK(Table14[[#This Row],[Sales_Amount]]),MEDIAN(Table14[Sales_Amount]),Table14[[#This Row],[Sales_Amount]])</f>
        <v>4958.0600000000004</v>
      </c>
      <c r="F269" s="11">
        <f>IF(ISBLANK(Table14[[#This Row],[Quantity_Sold]]),MEDIAN(Table14[Quantity_Sold]),Table14[[#This Row],[Quantity_Sold]])</f>
        <v>9</v>
      </c>
      <c r="G269" s="4" t="str">
        <f>TRIM(Table14[[#This Row],[Product_Category]])</f>
        <v>Furniture</v>
      </c>
      <c r="H269" s="9">
        <v>430.12</v>
      </c>
      <c r="I269" s="9">
        <v>556.46</v>
      </c>
      <c r="J269" s="4" t="str">
        <f>PROPER(Table14[[#This Row],[Customer_Type]])</f>
        <v>Returning</v>
      </c>
      <c r="K269" s="13">
        <f>IF(ISBLANK(Table14[[#This Row],[Discount]]),MEDIAN(Table14[Discount]),Table14[[#This Row],[Discount]])</f>
        <v>0.01</v>
      </c>
      <c r="L269" s="4" t="s">
        <v>17</v>
      </c>
      <c r="M269" s="4" t="s">
        <v>18</v>
      </c>
    </row>
    <row r="270" spans="1:13" x14ac:dyDescent="0.3">
      <c r="A270">
        <v>1050</v>
      </c>
      <c r="B270" s="1">
        <v>44954</v>
      </c>
      <c r="C270" s="4" t="str">
        <f>IF(ISBLANK(Table14[[#This Row],[Sales_Rep]]),"Unknown",Table14[[#This Row],[Sales_Rep]])</f>
        <v>Eve</v>
      </c>
      <c r="D270" s="4" t="str">
        <f>PROPER(Table14[[#This Row],[Region]])</f>
        <v>East</v>
      </c>
      <c r="E270" s="9">
        <f>IF(ISBLANK(Table14[[#This Row],[Sales_Amount]]),MEDIAN(Table14[Sales_Amount]),Table14[[#This Row],[Sales_Amount]])</f>
        <v>106812.67</v>
      </c>
      <c r="F270" s="11">
        <f>IF(ISBLANK(Table14[[#This Row],[Quantity_Sold]]),MEDIAN(Table14[Quantity_Sold]),Table14[[#This Row],[Quantity_Sold]])</f>
        <v>49</v>
      </c>
      <c r="G270" s="4" t="str">
        <f>TRIM(Table14[[#This Row],[Product_Category]])</f>
        <v>Food</v>
      </c>
      <c r="H270" s="9">
        <v>2352.29</v>
      </c>
      <c r="I270" s="9">
        <v>2794.68</v>
      </c>
      <c r="J270" s="4" t="str">
        <f>PROPER(Table14[[#This Row],[Customer_Type]])</f>
        <v>Returning</v>
      </c>
      <c r="K270" s="13">
        <f>IF(ISBLANK(Table14[[#This Row],[Discount]]),MEDIAN(Table14[Discount]),Table14[[#This Row],[Discount]])</f>
        <v>0.22</v>
      </c>
      <c r="L270" s="4" t="s">
        <v>17</v>
      </c>
      <c r="M270" s="4" t="s">
        <v>22</v>
      </c>
    </row>
    <row r="271" spans="1:13" x14ac:dyDescent="0.3">
      <c r="A271">
        <v>1128</v>
      </c>
      <c r="B271" s="1">
        <v>45517</v>
      </c>
      <c r="C271" s="4" t="str">
        <f>IF(ISBLANK(Table14[[#This Row],[Sales_Rep]]),"Unknown",Table14[[#This Row],[Sales_Rep]])</f>
        <v>David</v>
      </c>
      <c r="D271" s="4" t="str">
        <f>PROPER(Table14[[#This Row],[Region]])</f>
        <v>North</v>
      </c>
      <c r="E271" s="9">
        <f>IF(ISBLANK(Table14[[#This Row],[Sales_Amount]]),MEDIAN(Table14[Sales_Amount]),Table14[[#This Row],[Sales_Amount]])</f>
        <v>19480.150000000001</v>
      </c>
      <c r="F271" s="11">
        <f>IF(ISBLANK(Table14[[#This Row],[Quantity_Sold]]),MEDIAN(Table14[Quantity_Sold]),Table14[[#This Row],[Quantity_Sold]])</f>
        <v>31</v>
      </c>
      <c r="G271" s="4" t="str">
        <f>TRIM(Table14[[#This Row],[Product_Category]])</f>
        <v>Furniture</v>
      </c>
      <c r="H271" s="9">
        <v>567.98</v>
      </c>
      <c r="I271" s="9">
        <v>785.49</v>
      </c>
      <c r="J271" s="4" t="str">
        <f>PROPER(Table14[[#This Row],[Customer_Type]])</f>
        <v>Returning</v>
      </c>
      <c r="K271" s="13">
        <f>IF(ISBLANK(Table14[[#This Row],[Discount]]),MEDIAN(Table14[Discount]),Table14[[#This Row],[Discount]])</f>
        <v>0.2</v>
      </c>
      <c r="L271" s="4" t="s">
        <v>31</v>
      </c>
      <c r="M271" s="4" t="s">
        <v>22</v>
      </c>
    </row>
    <row r="272" spans="1:13" x14ac:dyDescent="0.3">
      <c r="A272">
        <v>1067</v>
      </c>
      <c r="B272" s="1">
        <v>45096</v>
      </c>
      <c r="C272" s="4" t="str">
        <f>IF(ISBLANK(Table14[[#This Row],[Sales_Rep]]),"Unknown",Table14[[#This Row],[Sales_Rep]])</f>
        <v>Charlie</v>
      </c>
      <c r="D272" s="4" t="str">
        <f>PROPER(Table14[[#This Row],[Region]])</f>
        <v>South</v>
      </c>
      <c r="E272" s="9">
        <f>IF(ISBLANK(Table14[[#This Row],[Sales_Amount]]),MEDIAN(Table14[Sales_Amount]),Table14[[#This Row],[Sales_Amount]])</f>
        <v>11646.26</v>
      </c>
      <c r="F272" s="11">
        <f>IF(ISBLANK(Table14[[#This Row],[Quantity_Sold]]),MEDIAN(Table14[Quantity_Sold]),Table14[[#This Row],[Quantity_Sold]])</f>
        <v>4</v>
      </c>
      <c r="G272" s="4" t="str">
        <f>TRIM(Table14[[#This Row],[Product_Category]])</f>
        <v>Clothing</v>
      </c>
      <c r="H272" s="9">
        <v>2746.76</v>
      </c>
      <c r="I272" s="9">
        <v>4043.84</v>
      </c>
      <c r="J272" s="4" t="str">
        <f>PROPER(Table14[[#This Row],[Customer_Type]])</f>
        <v>Returning</v>
      </c>
      <c r="K272" s="13">
        <f>IF(ISBLANK(Table14[[#This Row],[Discount]]),MEDIAN(Table14[Discount]),Table14[[#This Row],[Discount]])</f>
        <v>0.28000000000000003</v>
      </c>
      <c r="L272" s="4" t="s">
        <v>31</v>
      </c>
      <c r="M272" s="4" t="s">
        <v>22</v>
      </c>
    </row>
    <row r="273" spans="1:13" x14ac:dyDescent="0.3">
      <c r="A273">
        <v>1471</v>
      </c>
      <c r="B273" s="1">
        <v>45125</v>
      </c>
      <c r="C273" s="4" t="str">
        <f>IF(ISBLANK(Table14[[#This Row],[Sales_Rep]]),"Unknown",Table14[[#This Row],[Sales_Rep]])</f>
        <v>Alice</v>
      </c>
      <c r="D273" s="4" t="str">
        <f>PROPER(Table14[[#This Row],[Region]])</f>
        <v>West</v>
      </c>
      <c r="E273" s="9">
        <f>IF(ISBLANK(Table14[[#This Row],[Sales_Amount]]),MEDIAN(Table14[Sales_Amount]),Table14[[#This Row],[Sales_Amount]])</f>
        <v>13868.1</v>
      </c>
      <c r="F273" s="11">
        <f>IF(ISBLANK(Table14[[#This Row],[Quantity_Sold]]),MEDIAN(Table14[Quantity_Sold]),Table14[[#This Row],[Quantity_Sold]])</f>
        <v>20</v>
      </c>
      <c r="G273" s="4" t="str">
        <f>TRIM(Table14[[#This Row],[Product_Category]])</f>
        <v>Clothing</v>
      </c>
      <c r="H273" s="9">
        <v>823.87</v>
      </c>
      <c r="I273" s="9">
        <v>949.87</v>
      </c>
      <c r="J273" s="4" t="str">
        <f>PROPER(Table14[[#This Row],[Customer_Type]])</f>
        <v>Returning</v>
      </c>
      <c r="K273" s="13">
        <f>IF(ISBLANK(Table14[[#This Row],[Discount]]),MEDIAN(Table14[Discount]),Table14[[#This Row],[Discount]])</f>
        <v>0.27</v>
      </c>
      <c r="L273" s="4" t="s">
        <v>31</v>
      </c>
      <c r="M273" s="4" t="s">
        <v>22</v>
      </c>
    </row>
    <row r="274" spans="1:13" x14ac:dyDescent="0.3">
      <c r="A274">
        <v>1295</v>
      </c>
      <c r="B274" s="1">
        <v>45651</v>
      </c>
      <c r="C274" s="4" t="str">
        <f>IF(ISBLANK(Table14[[#This Row],[Sales_Rep]]),"Unknown",Table14[[#This Row],[Sales_Rep]])</f>
        <v>Alice</v>
      </c>
      <c r="D274" s="4" t="str">
        <f>PROPER(Table14[[#This Row],[Region]])</f>
        <v>East</v>
      </c>
      <c r="E274" s="9">
        <f>IF(ISBLANK(Table14[[#This Row],[Sales_Amount]]),MEDIAN(Table14[Sales_Amount]),Table14[[#This Row],[Sales_Amount]])</f>
        <v>87314.97</v>
      </c>
      <c r="F274" s="11">
        <f>IF(ISBLANK(Table14[[#This Row],[Quantity_Sold]]),MEDIAN(Table14[Quantity_Sold]),Table14[[#This Row],[Quantity_Sold]])</f>
        <v>19</v>
      </c>
      <c r="G274" s="4" t="str">
        <f>TRIM(Table14[[#This Row],[Product_Category]])</f>
        <v>Electronics</v>
      </c>
      <c r="H274" s="9">
        <v>4513.87</v>
      </c>
      <c r="I274" s="9">
        <v>6472.57</v>
      </c>
      <c r="J274" s="4" t="str">
        <f>PROPER(Table14[[#This Row],[Customer_Type]])</f>
        <v>New</v>
      </c>
      <c r="K274" s="13">
        <f>IF(ISBLANK(Table14[[#This Row],[Discount]]),MEDIAN(Table14[Discount]),Table14[[#This Row],[Discount]])</f>
        <v>0.28999999999999998</v>
      </c>
      <c r="L274" s="4" t="s">
        <v>26</v>
      </c>
      <c r="M274" s="4" t="s">
        <v>22</v>
      </c>
    </row>
    <row r="275" spans="1:13" x14ac:dyDescent="0.3">
      <c r="A275">
        <v>1333</v>
      </c>
      <c r="B275" s="1">
        <v>45227</v>
      </c>
      <c r="C275" s="4" t="str">
        <f>IF(ISBLANK(Table14[[#This Row],[Sales_Rep]]),"Unknown",Table14[[#This Row],[Sales_Rep]])</f>
        <v>David</v>
      </c>
      <c r="D275" s="4" t="str">
        <f>PROPER(Table14[[#This Row],[Region]])</f>
        <v>North</v>
      </c>
      <c r="E275" s="9">
        <f>IF(ISBLANK(Table14[[#This Row],[Sales_Amount]]),MEDIAN(Table14[Sales_Amount]),Table14[[#This Row],[Sales_Amount]])</f>
        <v>24420.94</v>
      </c>
      <c r="F275" s="11">
        <f>IF(ISBLANK(Table14[[#This Row],[Quantity_Sold]]),MEDIAN(Table14[Quantity_Sold]),Table14[[#This Row],[Quantity_Sold]])</f>
        <v>13</v>
      </c>
      <c r="G275" s="4" t="str">
        <f>TRIM(Table14[[#This Row],[Product_Category]])</f>
        <v>Clothing</v>
      </c>
      <c r="H275" s="9">
        <v>1499.88</v>
      </c>
      <c r="I275" s="9">
        <v>1998.44</v>
      </c>
      <c r="J275" s="4" t="str">
        <f>PROPER(Table14[[#This Row],[Customer_Type]])</f>
        <v>Returning</v>
      </c>
      <c r="K275" s="13">
        <f>IF(ISBLANK(Table14[[#This Row],[Discount]]),MEDIAN(Table14[Discount]),Table14[[#This Row],[Discount]])</f>
        <v>0.06</v>
      </c>
      <c r="L275" s="4" t="s">
        <v>17</v>
      </c>
      <c r="M275" s="4" t="s">
        <v>18</v>
      </c>
    </row>
    <row r="276" spans="1:13" x14ac:dyDescent="0.3">
      <c r="A276">
        <v>1442</v>
      </c>
      <c r="B276" s="1">
        <v>45019</v>
      </c>
      <c r="C276" s="4" t="str">
        <f>IF(ISBLANK(Table14[[#This Row],[Sales_Rep]]),"Unknown",Table14[[#This Row],[Sales_Rep]])</f>
        <v>Charlie</v>
      </c>
      <c r="D276" s="4" t="str">
        <f>PROPER(Table14[[#This Row],[Region]])</f>
        <v>East</v>
      </c>
      <c r="E276" s="9">
        <f>IF(ISBLANK(Table14[[#This Row],[Sales_Amount]]),MEDIAN(Table14[Sales_Amount]),Table14[[#This Row],[Sales_Amount]])</f>
        <v>935.41</v>
      </c>
      <c r="F276" s="11">
        <f>IF(ISBLANK(Table14[[#This Row],[Quantity_Sold]]),MEDIAN(Table14[Quantity_Sold]),Table14[[#This Row],[Quantity_Sold]])</f>
        <v>6</v>
      </c>
      <c r="G276" s="4" t="str">
        <f>TRIM(Table14[[#This Row],[Product_Category]])</f>
        <v>Food</v>
      </c>
      <c r="H276" s="9">
        <v>151.18</v>
      </c>
      <c r="I276" s="9">
        <v>171.32</v>
      </c>
      <c r="J276" s="4" t="str">
        <f>PROPER(Table14[[#This Row],[Customer_Type]])</f>
        <v>New</v>
      </c>
      <c r="K276" s="13">
        <f>IF(ISBLANK(Table14[[#This Row],[Discount]]),MEDIAN(Table14[Discount]),Table14[[#This Row],[Discount]])</f>
        <v>0.09</v>
      </c>
      <c r="L276" s="4" t="s">
        <v>31</v>
      </c>
      <c r="M276" s="4" t="s">
        <v>22</v>
      </c>
    </row>
    <row r="277" spans="1:13" x14ac:dyDescent="0.3">
      <c r="A277">
        <v>1452</v>
      </c>
      <c r="B277" s="1">
        <v>45028</v>
      </c>
      <c r="C277" s="4" t="str">
        <f>IF(ISBLANK(Table14[[#This Row],[Sales_Rep]]),"Unknown",Table14[[#This Row],[Sales_Rep]])</f>
        <v>Charlie</v>
      </c>
      <c r="D277" s="4" t="str">
        <f>PROPER(Table14[[#This Row],[Region]])</f>
        <v>East</v>
      </c>
      <c r="E277" s="9">
        <f>IF(ISBLANK(Table14[[#This Row],[Sales_Amount]]),MEDIAN(Table14[Sales_Amount]),Table14[[#This Row],[Sales_Amount]])</f>
        <v>8283.43</v>
      </c>
      <c r="F277" s="11">
        <f>IF(ISBLANK(Table14[[#This Row],[Quantity_Sold]]),MEDIAN(Table14[Quantity_Sold]),Table14[[#This Row],[Quantity_Sold]])</f>
        <v>17</v>
      </c>
      <c r="G277" s="4" t="str">
        <f>TRIM(Table14[[#This Row],[Product_Category]])</f>
        <v>Clothing</v>
      </c>
      <c r="H277" s="9">
        <v>518.86</v>
      </c>
      <c r="I277" s="9">
        <v>667.48</v>
      </c>
      <c r="J277" s="4" t="str">
        <f>PROPER(Table14[[#This Row],[Customer_Type]])</f>
        <v>Returning</v>
      </c>
      <c r="K277" s="13">
        <f>IF(ISBLANK(Table14[[#This Row],[Discount]]),MEDIAN(Table14[Discount]),Table14[[#This Row],[Discount]])</f>
        <v>0.27</v>
      </c>
      <c r="L277" s="4" t="s">
        <v>26</v>
      </c>
      <c r="M277" s="4" t="s">
        <v>22</v>
      </c>
    </row>
    <row r="278" spans="1:13" x14ac:dyDescent="0.3">
      <c r="A278">
        <v>1012</v>
      </c>
      <c r="B278" s="1">
        <v>45317</v>
      </c>
      <c r="C278" s="4" t="str">
        <f>IF(ISBLANK(Table14[[#This Row],[Sales_Rep]]),"Unknown",Table14[[#This Row],[Sales_Rep]])</f>
        <v>Eve</v>
      </c>
      <c r="D278" s="4" t="str">
        <f>PROPER(Table14[[#This Row],[Region]])</f>
        <v>North</v>
      </c>
      <c r="E278" s="9">
        <f>IF(ISBLANK(Table14[[#This Row],[Sales_Amount]]),MEDIAN(Table14[Sales_Amount]),Table14[[#This Row],[Sales_Amount]])</f>
        <v>97726.2</v>
      </c>
      <c r="F278" s="11">
        <f>IF(ISBLANK(Table14[[#This Row],[Quantity_Sold]]),MEDIAN(Table14[Quantity_Sold]),Table14[[#This Row],[Quantity_Sold]])</f>
        <v>31</v>
      </c>
      <c r="G278" s="4" t="str">
        <f>TRIM(Table14[[#This Row],[Product_Category]])</f>
        <v>Electronics</v>
      </c>
      <c r="H278" s="9">
        <v>2742.28</v>
      </c>
      <c r="I278" s="9">
        <v>3389.74</v>
      </c>
      <c r="J278" s="4" t="str">
        <f>PROPER(Table14[[#This Row],[Customer_Type]])</f>
        <v>Returning</v>
      </c>
      <c r="K278" s="13">
        <f>IF(ISBLANK(Table14[[#This Row],[Discount]]),MEDIAN(Table14[Discount]),Table14[[#This Row],[Discount]])</f>
        <v>7.0000000000000007E-2</v>
      </c>
      <c r="L278" s="4" t="s">
        <v>31</v>
      </c>
      <c r="M278" s="4" t="s">
        <v>22</v>
      </c>
    </row>
    <row r="279" spans="1:13" x14ac:dyDescent="0.3">
      <c r="A279">
        <v>1383</v>
      </c>
      <c r="B279" s="1">
        <v>45435</v>
      </c>
      <c r="C279" s="4" t="str">
        <f>IF(ISBLANK(Table14[[#This Row],[Sales_Rep]]),"Unknown",Table14[[#This Row],[Sales_Rep]])</f>
        <v>Charlie</v>
      </c>
      <c r="D279" s="4" t="str">
        <f>PROPER(Table14[[#This Row],[Region]])</f>
        <v>North</v>
      </c>
      <c r="E279" s="9">
        <f>IF(ISBLANK(Table14[[#This Row],[Sales_Amount]]),MEDIAN(Table14[Sales_Amount]),Table14[[#This Row],[Sales_Amount]])</f>
        <v>85985.98</v>
      </c>
      <c r="F279" s="11">
        <f>IF(ISBLANK(Table14[[#This Row],[Quantity_Sold]]),MEDIAN(Table14[Quantity_Sold]),Table14[[#This Row],[Quantity_Sold]])</f>
        <v>28</v>
      </c>
      <c r="G279" s="4" t="str">
        <f>TRIM(Table14[[#This Row],[Product_Category]])</f>
        <v>Electronics</v>
      </c>
      <c r="H279" s="9">
        <v>3420.13</v>
      </c>
      <c r="I279" s="9">
        <v>4387.04</v>
      </c>
      <c r="J279" s="4" t="str">
        <f>PROPER(Table14[[#This Row],[Customer_Type]])</f>
        <v>Returning</v>
      </c>
      <c r="K279" s="13">
        <f>IF(ISBLANK(Table14[[#This Row],[Discount]]),MEDIAN(Table14[Discount]),Table14[[#This Row],[Discount]])</f>
        <v>0.3</v>
      </c>
      <c r="L279" s="4" t="s">
        <v>17</v>
      </c>
      <c r="M279" s="4" t="s">
        <v>18</v>
      </c>
    </row>
    <row r="280" spans="1:13" x14ac:dyDescent="0.3">
      <c r="A280">
        <v>1234</v>
      </c>
      <c r="B280" s="1">
        <v>44955</v>
      </c>
      <c r="C280" s="4" t="str">
        <f>IF(ISBLANK(Table14[[#This Row],[Sales_Rep]]),"Unknown",Table14[[#This Row],[Sales_Rep]])</f>
        <v>Charlie</v>
      </c>
      <c r="D280" s="4" t="str">
        <f>PROPER(Table14[[#This Row],[Region]])</f>
        <v>East</v>
      </c>
      <c r="E280" s="9">
        <f>IF(ISBLANK(Table14[[#This Row],[Sales_Amount]]),MEDIAN(Table14[Sales_Amount]),Table14[[#This Row],[Sales_Amount]])</f>
        <v>140552.54</v>
      </c>
      <c r="F280" s="11">
        <f>IF(ISBLANK(Table14[[#This Row],[Quantity_Sold]]),MEDIAN(Table14[Quantity_Sold]),Table14[[#This Row],[Quantity_Sold]])</f>
        <v>31</v>
      </c>
      <c r="G280" s="4" t="str">
        <f>TRIM(Table14[[#This Row],[Product_Category]])</f>
        <v>Electronics</v>
      </c>
      <c r="H280" s="9">
        <v>3650.22</v>
      </c>
      <c r="I280" s="9">
        <v>5211.4399999999996</v>
      </c>
      <c r="J280" s="4" t="str">
        <f>PROPER(Table14[[#This Row],[Customer_Type]])</f>
        <v>Returning</v>
      </c>
      <c r="K280" s="13">
        <f>IF(ISBLANK(Table14[[#This Row],[Discount]]),MEDIAN(Table14[Discount]),Table14[[#This Row],[Discount]])</f>
        <v>0.13</v>
      </c>
      <c r="L280" s="4" t="s">
        <v>26</v>
      </c>
      <c r="M280" s="4" t="s">
        <v>18</v>
      </c>
    </row>
    <row r="281" spans="1:13" x14ac:dyDescent="0.3">
      <c r="A281">
        <v>1476</v>
      </c>
      <c r="B281" s="1">
        <v>45184</v>
      </c>
      <c r="C281" s="4" t="str">
        <f>IF(ISBLANK(Table14[[#This Row],[Sales_Rep]]),"Unknown",Table14[[#This Row],[Sales_Rep]])</f>
        <v>Charlie</v>
      </c>
      <c r="D281" s="4" t="str">
        <f>PROPER(Table14[[#This Row],[Region]])</f>
        <v>East</v>
      </c>
      <c r="E281" s="9">
        <f>IF(ISBLANK(Table14[[#This Row],[Sales_Amount]]),MEDIAN(Table14[Sales_Amount]),Table14[[#This Row],[Sales_Amount]])</f>
        <v>650.66999999999996</v>
      </c>
      <c r="F281" s="11">
        <f>IF(ISBLANK(Table14[[#This Row],[Quantity_Sold]]),MEDIAN(Table14[Quantity_Sold]),Table14[[#This Row],[Quantity_Sold]])</f>
        <v>2</v>
      </c>
      <c r="G281" s="4" t="str">
        <f>TRIM(Table14[[#This Row],[Product_Category]])</f>
        <v>Electronics</v>
      </c>
      <c r="H281" s="9">
        <v>288.99</v>
      </c>
      <c r="I281" s="9">
        <v>328.62</v>
      </c>
      <c r="J281" s="4" t="str">
        <f>PROPER(Table14[[#This Row],[Customer_Type]])</f>
        <v>Returning</v>
      </c>
      <c r="K281" s="13">
        <f>IF(ISBLANK(Table14[[#This Row],[Discount]]),MEDIAN(Table14[Discount]),Table14[[#This Row],[Discount]])</f>
        <v>0.01</v>
      </c>
      <c r="L281" s="4" t="s">
        <v>17</v>
      </c>
      <c r="M281" s="4" t="s">
        <v>18</v>
      </c>
    </row>
    <row r="282" spans="1:13" x14ac:dyDescent="0.3">
      <c r="A282">
        <v>1447</v>
      </c>
      <c r="B282" s="1">
        <v>45488</v>
      </c>
      <c r="C282" s="4" t="str">
        <f>IF(ISBLANK(Table14[[#This Row],[Sales_Rep]]),"Unknown",Table14[[#This Row],[Sales_Rep]])</f>
        <v>Bob</v>
      </c>
      <c r="D282" s="4" t="str">
        <f>PROPER(Table14[[#This Row],[Region]])</f>
        <v>West</v>
      </c>
      <c r="E282" s="9">
        <f>IF(ISBLANK(Table14[[#This Row],[Sales_Amount]]),MEDIAN(Table14[Sales_Amount]),Table14[[#This Row],[Sales_Amount]])</f>
        <v>109353.11</v>
      </c>
      <c r="F282" s="11">
        <f>IF(ISBLANK(Table14[[#This Row],[Quantity_Sold]]),MEDIAN(Table14[Quantity_Sold]),Table14[[#This Row],[Quantity_Sold]])</f>
        <v>29</v>
      </c>
      <c r="G282" s="4" t="str">
        <f>TRIM(Table14[[#This Row],[Product_Category]])</f>
        <v>Electronics</v>
      </c>
      <c r="H282" s="9">
        <v>3340.18</v>
      </c>
      <c r="I282" s="9">
        <v>3969.26</v>
      </c>
      <c r="J282" s="4" t="str">
        <f>PROPER(Table14[[#This Row],[Customer_Type]])</f>
        <v>New</v>
      </c>
      <c r="K282" s="13">
        <f>IF(ISBLANK(Table14[[#This Row],[Discount]]),MEDIAN(Table14[Discount]),Table14[[#This Row],[Discount]])</f>
        <v>0.05</v>
      </c>
      <c r="L282" s="4" t="s">
        <v>17</v>
      </c>
      <c r="M282" s="4" t="s">
        <v>18</v>
      </c>
    </row>
    <row r="283" spans="1:13" x14ac:dyDescent="0.3">
      <c r="A283">
        <v>1424</v>
      </c>
      <c r="B283" s="1">
        <v>45541</v>
      </c>
      <c r="C283" s="4" t="str">
        <f>IF(ISBLANK(Table14[[#This Row],[Sales_Rep]]),"Unknown",Table14[[#This Row],[Sales_Rep]])</f>
        <v>Eve</v>
      </c>
      <c r="D283" s="4" t="str">
        <f>PROPER(Table14[[#This Row],[Region]])</f>
        <v>East</v>
      </c>
      <c r="E283" s="9">
        <f>IF(ISBLANK(Table14[[#This Row],[Sales_Amount]]),MEDIAN(Table14[Sales_Amount]),Table14[[#This Row],[Sales_Amount]])</f>
        <v>117191.15</v>
      </c>
      <c r="F283" s="11">
        <f>IF(ISBLANK(Table14[[#This Row],[Quantity_Sold]]),MEDIAN(Table14[Quantity_Sold]),Table14[[#This Row],[Quantity_Sold]])</f>
        <v>35</v>
      </c>
      <c r="G283" s="4" t="str">
        <f>TRIM(Table14[[#This Row],[Product_Category]])</f>
        <v>Furniture</v>
      </c>
      <c r="H283" s="9">
        <v>2771.32</v>
      </c>
      <c r="I283" s="9">
        <v>3382.14</v>
      </c>
      <c r="J283" s="4" t="str">
        <f>PROPER(Table14[[#This Row],[Customer_Type]])</f>
        <v>New</v>
      </c>
      <c r="K283" s="13">
        <f>IF(ISBLANK(Table14[[#This Row],[Discount]]),MEDIAN(Table14[Discount]),Table14[[#This Row],[Discount]])</f>
        <v>0.01</v>
      </c>
      <c r="L283" s="4" t="s">
        <v>31</v>
      </c>
      <c r="M283" s="4" t="s">
        <v>18</v>
      </c>
    </row>
    <row r="284" spans="1:13" x14ac:dyDescent="0.3">
      <c r="A284">
        <v>1017</v>
      </c>
      <c r="B284" s="1">
        <v>45463</v>
      </c>
      <c r="C284" s="4" t="str">
        <f>IF(ISBLANK(Table14[[#This Row],[Sales_Rep]]),"Unknown",Table14[[#This Row],[Sales_Rep]])</f>
        <v>Alice</v>
      </c>
      <c r="D284" s="4" t="str">
        <f>PROPER(Table14[[#This Row],[Region]])</f>
        <v>North</v>
      </c>
      <c r="E284" s="9">
        <f>IF(ISBLANK(Table14[[#This Row],[Sales_Amount]]),MEDIAN(Table14[Sales_Amount]),Table14[[#This Row],[Sales_Amount]])</f>
        <v>26856.94</v>
      </c>
      <c r="F284" s="11">
        <f>IF(ISBLANK(Table14[[#This Row],[Quantity_Sold]]),MEDIAN(Table14[Quantity_Sold]),Table14[[#This Row],[Quantity_Sold]])</f>
        <v>44</v>
      </c>
      <c r="G284" s="4" t="str">
        <f>TRIM(Table14[[#This Row],[Product_Category]])</f>
        <v>Food</v>
      </c>
      <c r="H284" s="9">
        <v>549.30999999999995</v>
      </c>
      <c r="I284" s="9">
        <v>709.75</v>
      </c>
      <c r="J284" s="4" t="str">
        <f>PROPER(Table14[[#This Row],[Customer_Type]])</f>
        <v>Returning</v>
      </c>
      <c r="K284" s="13">
        <f>IF(ISBLANK(Table14[[#This Row],[Discount]]),MEDIAN(Table14[Discount]),Table14[[#This Row],[Discount]])</f>
        <v>0.14000000000000001</v>
      </c>
      <c r="L284" s="4" t="s">
        <v>31</v>
      </c>
      <c r="M284" s="4" t="s">
        <v>18</v>
      </c>
    </row>
    <row r="285" spans="1:13" x14ac:dyDescent="0.3">
      <c r="A285">
        <v>1397</v>
      </c>
      <c r="B285" s="1">
        <v>45301</v>
      </c>
      <c r="C285" s="4" t="str">
        <f>IF(ISBLANK(Table14[[#This Row],[Sales_Rep]]),"Unknown",Table14[[#This Row],[Sales_Rep]])</f>
        <v>David</v>
      </c>
      <c r="D285" s="4" t="str">
        <f>PROPER(Table14[[#This Row],[Region]])</f>
        <v>West</v>
      </c>
      <c r="E285" s="9">
        <f>IF(ISBLANK(Table14[[#This Row],[Sales_Amount]]),MEDIAN(Table14[Sales_Amount]),Table14[[#This Row],[Sales_Amount]])</f>
        <v>6477.68</v>
      </c>
      <c r="F285" s="11">
        <f>IF(ISBLANK(Table14[[#This Row],[Quantity_Sold]]),MEDIAN(Table14[Quantity_Sold]),Table14[[#This Row],[Quantity_Sold]])</f>
        <v>1</v>
      </c>
      <c r="G285" s="4" t="str">
        <f>TRIM(Table14[[#This Row],[Product_Category]])</f>
        <v>Electronics</v>
      </c>
      <c r="H285" s="9">
        <v>4891.91</v>
      </c>
      <c r="I285" s="9">
        <v>7197.42</v>
      </c>
      <c r="J285" s="4" t="str">
        <f>PROPER(Table14[[#This Row],[Customer_Type]])</f>
        <v>Returning</v>
      </c>
      <c r="K285" s="13">
        <f>IF(ISBLANK(Table14[[#This Row],[Discount]]),MEDIAN(Table14[Discount]),Table14[[#This Row],[Discount]])</f>
        <v>0.1</v>
      </c>
      <c r="L285" s="4" t="s">
        <v>31</v>
      </c>
      <c r="M285" s="4" t="s">
        <v>22</v>
      </c>
    </row>
    <row r="286" spans="1:13" x14ac:dyDescent="0.3">
      <c r="A286">
        <v>1382</v>
      </c>
      <c r="B286" s="1">
        <v>45222</v>
      </c>
      <c r="C286" s="4" t="str">
        <f>IF(ISBLANK(Table14[[#This Row],[Sales_Rep]]),"Unknown",Table14[[#This Row],[Sales_Rep]])</f>
        <v>Alice</v>
      </c>
      <c r="D286" s="4" t="str">
        <f>PROPER(Table14[[#This Row],[Region]])</f>
        <v>West</v>
      </c>
      <c r="E286" s="9">
        <f>IF(ISBLANK(Table14[[#This Row],[Sales_Amount]]),MEDIAN(Table14[Sales_Amount]),Table14[[#This Row],[Sales_Amount]])</f>
        <v>119192.39</v>
      </c>
      <c r="F286" s="11">
        <f>IF(ISBLANK(Table14[[#This Row],[Quantity_Sold]]),MEDIAN(Table14[Quantity_Sold]),Table14[[#This Row],[Quantity_Sold]])</f>
        <v>30</v>
      </c>
      <c r="G286" s="4" t="str">
        <f>TRIM(Table14[[#This Row],[Product_Category]])</f>
        <v>Electronics</v>
      </c>
      <c r="H286" s="9">
        <v>3106.13</v>
      </c>
      <c r="I286" s="9">
        <v>4619.8599999999997</v>
      </c>
      <c r="J286" s="4" t="str">
        <f>PROPER(Table14[[#This Row],[Customer_Type]])</f>
        <v>Returning</v>
      </c>
      <c r="K286" s="13">
        <f>IF(ISBLANK(Table14[[#This Row],[Discount]]),MEDIAN(Table14[Discount]),Table14[[#This Row],[Discount]])</f>
        <v>0.14000000000000001</v>
      </c>
      <c r="L286" s="4" t="s">
        <v>26</v>
      </c>
      <c r="M286" s="4" t="s">
        <v>22</v>
      </c>
    </row>
    <row r="287" spans="1:13" x14ac:dyDescent="0.3">
      <c r="A287">
        <v>1251</v>
      </c>
      <c r="B287" s="1">
        <v>45399</v>
      </c>
      <c r="C287" s="4" t="str">
        <f>IF(ISBLANK(Table14[[#This Row],[Sales_Rep]]),"Unknown",Table14[[#This Row],[Sales_Rep]])</f>
        <v>Eve</v>
      </c>
      <c r="D287" s="4" t="str">
        <f>PROPER(Table14[[#This Row],[Region]])</f>
        <v>North</v>
      </c>
      <c r="E287" s="9">
        <f>IF(ISBLANK(Table14[[#This Row],[Sales_Amount]]),MEDIAN(Table14[Sales_Amount]),Table14[[#This Row],[Sales_Amount]])</f>
        <v>48571.3</v>
      </c>
      <c r="F287" s="11">
        <f>IF(ISBLANK(Table14[[#This Row],[Quantity_Sold]]),MEDIAN(Table14[Quantity_Sold]),Table14[[#This Row],[Quantity_Sold]])</f>
        <v>31</v>
      </c>
      <c r="G287" s="4" t="str">
        <f>TRIM(Table14[[#This Row],[Product_Category]])</f>
        <v>Electronics</v>
      </c>
      <c r="H287" s="9">
        <v>1111.3900000000001</v>
      </c>
      <c r="I287" s="9">
        <v>1632.1</v>
      </c>
      <c r="J287" s="4" t="str">
        <f>PROPER(Table14[[#This Row],[Customer_Type]])</f>
        <v>New</v>
      </c>
      <c r="K287" s="13">
        <f>IF(ISBLANK(Table14[[#This Row],[Discount]]),MEDIAN(Table14[Discount]),Table14[[#This Row],[Discount]])</f>
        <v>0.04</v>
      </c>
      <c r="L287" s="4" t="s">
        <v>17</v>
      </c>
      <c r="M287" s="4" t="s">
        <v>22</v>
      </c>
    </row>
    <row r="288" spans="1:13" x14ac:dyDescent="0.3">
      <c r="A288">
        <v>1155</v>
      </c>
      <c r="B288" s="1">
        <v>45080</v>
      </c>
      <c r="C288" s="4" t="str">
        <f>IF(ISBLANK(Table14[[#This Row],[Sales_Rep]]),"Unknown",Table14[[#This Row],[Sales_Rep]])</f>
        <v>David</v>
      </c>
      <c r="D288" s="4" t="str">
        <f>PROPER(Table14[[#This Row],[Region]])</f>
        <v>South</v>
      </c>
      <c r="E288" s="9">
        <f>IF(ISBLANK(Table14[[#This Row],[Sales_Amount]]),MEDIAN(Table14[Sales_Amount]),Table14[[#This Row],[Sales_Amount]])</f>
        <v>37109</v>
      </c>
      <c r="F288" s="11">
        <f>IF(ISBLANK(Table14[[#This Row],[Quantity_Sold]]),MEDIAN(Table14[Quantity_Sold]),Table14[[#This Row],[Quantity_Sold]])</f>
        <v>22</v>
      </c>
      <c r="G288" s="4" t="str">
        <f>TRIM(Table14[[#This Row],[Product_Category]])</f>
        <v>Electronics</v>
      </c>
      <c r="H288" s="9">
        <v>1695.78</v>
      </c>
      <c r="I288" s="9">
        <v>2342.7399999999998</v>
      </c>
      <c r="J288" s="4" t="str">
        <f>PROPER(Table14[[#This Row],[Customer_Type]])</f>
        <v>Returning</v>
      </c>
      <c r="K288" s="13">
        <f>IF(ISBLANK(Table14[[#This Row],[Discount]]),MEDIAN(Table14[Discount]),Table14[[#This Row],[Discount]])</f>
        <v>0.28000000000000003</v>
      </c>
      <c r="L288" s="4" t="s">
        <v>17</v>
      </c>
      <c r="M288" s="4" t="s">
        <v>22</v>
      </c>
    </row>
    <row r="289" spans="1:13" x14ac:dyDescent="0.3">
      <c r="A289">
        <v>1298</v>
      </c>
      <c r="B289" s="1">
        <v>45352</v>
      </c>
      <c r="C289" s="4" t="str">
        <f>IF(ISBLANK(Table14[[#This Row],[Sales_Rep]]),"Unknown",Table14[[#This Row],[Sales_Rep]])</f>
        <v>Eve</v>
      </c>
      <c r="D289" s="4" t="str">
        <f>PROPER(Table14[[#This Row],[Region]])</f>
        <v>West</v>
      </c>
      <c r="E289" s="9">
        <f>IF(ISBLANK(Table14[[#This Row],[Sales_Amount]]),MEDIAN(Table14[Sales_Amount]),Table14[[#This Row],[Sales_Amount]])</f>
        <v>58579.32</v>
      </c>
      <c r="F289" s="11">
        <f>IF(ISBLANK(Table14[[#This Row],[Quantity_Sold]]),MEDIAN(Table14[Quantity_Sold]),Table14[[#This Row],[Quantity_Sold]])</f>
        <v>17</v>
      </c>
      <c r="G289" s="4" t="str">
        <f>TRIM(Table14[[#This Row],[Product_Category]])</f>
        <v>Furniture</v>
      </c>
      <c r="H289" s="9">
        <v>3869.84</v>
      </c>
      <c r="I289" s="9">
        <v>4475.12</v>
      </c>
      <c r="J289" s="4" t="str">
        <f>PROPER(Table14[[#This Row],[Customer_Type]])</f>
        <v>New</v>
      </c>
      <c r="K289" s="13">
        <f>IF(ISBLANK(Table14[[#This Row],[Discount]]),MEDIAN(Table14[Discount]),Table14[[#This Row],[Discount]])</f>
        <v>0.23</v>
      </c>
      <c r="L289" s="4" t="s">
        <v>17</v>
      </c>
      <c r="M289" s="4" t="s">
        <v>22</v>
      </c>
    </row>
    <row r="290" spans="1:13" x14ac:dyDescent="0.3">
      <c r="A290">
        <v>1188</v>
      </c>
      <c r="B290" s="1">
        <v>45318</v>
      </c>
      <c r="C290" s="4" t="str">
        <f>IF(ISBLANK(Table14[[#This Row],[Sales_Rep]]),"Unknown",Table14[[#This Row],[Sales_Rep]])</f>
        <v>Charlie</v>
      </c>
      <c r="D290" s="4" t="str">
        <f>PROPER(Table14[[#This Row],[Region]])</f>
        <v>West</v>
      </c>
      <c r="E290" s="9">
        <f>IF(ISBLANK(Table14[[#This Row],[Sales_Amount]]),MEDIAN(Table14[Sales_Amount]),Table14[[#This Row],[Sales_Amount]])</f>
        <v>67617.37</v>
      </c>
      <c r="F290" s="11">
        <f>IF(ISBLANK(Table14[[#This Row],[Quantity_Sold]]),MEDIAN(Table14[Quantity_Sold]),Table14[[#This Row],[Quantity_Sold]])</f>
        <v>48</v>
      </c>
      <c r="G290" s="4" t="str">
        <f>TRIM(Table14[[#This Row],[Product_Category]])</f>
        <v>Food</v>
      </c>
      <c r="H290" s="9">
        <v>1203.1600000000001</v>
      </c>
      <c r="I290" s="9">
        <v>1600.79</v>
      </c>
      <c r="J290" s="4" t="str">
        <f>PROPER(Table14[[#This Row],[Customer_Type]])</f>
        <v>Returning</v>
      </c>
      <c r="K290" s="13">
        <f>IF(ISBLANK(Table14[[#This Row],[Discount]]),MEDIAN(Table14[Discount]),Table14[[#This Row],[Discount]])</f>
        <v>0.12</v>
      </c>
      <c r="L290" s="4" t="s">
        <v>31</v>
      </c>
      <c r="M290" s="4" t="s">
        <v>22</v>
      </c>
    </row>
    <row r="291" spans="1:13" x14ac:dyDescent="0.3">
      <c r="A291">
        <v>1066</v>
      </c>
      <c r="B291" s="1">
        <v>45223</v>
      </c>
      <c r="C291" s="4" t="str">
        <f>IF(ISBLANK(Table14[[#This Row],[Sales_Rep]]),"Unknown",Table14[[#This Row],[Sales_Rep]])</f>
        <v>David</v>
      </c>
      <c r="D291" s="4" t="str">
        <f>PROPER(Table14[[#This Row],[Region]])</f>
        <v>South</v>
      </c>
      <c r="E291" s="9">
        <f>IF(ISBLANK(Table14[[#This Row],[Sales_Amount]]),MEDIAN(Table14[Sales_Amount]),Table14[[#This Row],[Sales_Amount]])</f>
        <v>15974.39</v>
      </c>
      <c r="F291" s="11">
        <f>IF(ISBLANK(Table14[[#This Row],[Quantity_Sold]]),MEDIAN(Table14[Quantity_Sold]),Table14[[#This Row],[Quantity_Sold]])</f>
        <v>29</v>
      </c>
      <c r="G291" s="4" t="str">
        <f>TRIM(Table14[[#This Row],[Product_Category]])</f>
        <v>Food</v>
      </c>
      <c r="H291" s="9">
        <v>532</v>
      </c>
      <c r="I291" s="9">
        <v>744.38</v>
      </c>
      <c r="J291" s="4" t="str">
        <f>PROPER(Table14[[#This Row],[Customer_Type]])</f>
        <v>Returning</v>
      </c>
      <c r="K291" s="13">
        <f>IF(ISBLANK(Table14[[#This Row],[Discount]]),MEDIAN(Table14[Discount]),Table14[[#This Row],[Discount]])</f>
        <v>0.26</v>
      </c>
      <c r="L291" s="4" t="s">
        <v>31</v>
      </c>
      <c r="M291" s="4" t="s">
        <v>18</v>
      </c>
    </row>
    <row r="292" spans="1:13" x14ac:dyDescent="0.3">
      <c r="A292">
        <v>1291</v>
      </c>
      <c r="B292" s="1">
        <v>45298</v>
      </c>
      <c r="C292" s="4" t="str">
        <f>IF(ISBLANK(Table14[[#This Row],[Sales_Rep]]),"Unknown",Table14[[#This Row],[Sales_Rep]])</f>
        <v>Charlie</v>
      </c>
      <c r="D292" s="4" t="str">
        <f>PROPER(Table14[[#This Row],[Region]])</f>
        <v>East</v>
      </c>
      <c r="E292" s="9">
        <f>IF(ISBLANK(Table14[[#This Row],[Sales_Amount]]),MEDIAN(Table14[Sales_Amount]),Table14[[#This Row],[Sales_Amount]])</f>
        <v>104286.58</v>
      </c>
      <c r="F292" s="11">
        <f>IF(ISBLANK(Table14[[#This Row],[Quantity_Sold]]),MEDIAN(Table14[Quantity_Sold]),Table14[[#This Row],[Quantity_Sold]])</f>
        <v>17</v>
      </c>
      <c r="G292" s="4" t="str">
        <f>TRIM(Table14[[#This Row],[Product_Category]])</f>
        <v>Food</v>
      </c>
      <c r="H292" s="9">
        <v>4733.8599999999997</v>
      </c>
      <c r="I292" s="9">
        <v>6667.94</v>
      </c>
      <c r="J292" s="4" t="str">
        <f>PROPER(Table14[[#This Row],[Customer_Type]])</f>
        <v>New</v>
      </c>
      <c r="K292" s="13">
        <f>IF(ISBLANK(Table14[[#This Row],[Discount]]),MEDIAN(Table14[Discount]),Table14[[#This Row],[Discount]])</f>
        <v>0.08</v>
      </c>
      <c r="L292" s="4" t="s">
        <v>26</v>
      </c>
      <c r="M292" s="4" t="s">
        <v>18</v>
      </c>
    </row>
    <row r="293" spans="1:13" x14ac:dyDescent="0.3">
      <c r="A293">
        <v>1012</v>
      </c>
      <c r="B293" s="1">
        <v>45605</v>
      </c>
      <c r="C293" s="4" t="str">
        <f>IF(ISBLANK(Table14[[#This Row],[Sales_Rep]]),"Unknown",Table14[[#This Row],[Sales_Rep]])</f>
        <v>Alice</v>
      </c>
      <c r="D293" s="4" t="str">
        <f>PROPER(Table14[[#This Row],[Region]])</f>
        <v>South</v>
      </c>
      <c r="E293" s="9">
        <f>IF(ISBLANK(Table14[[#This Row],[Sales_Amount]]),MEDIAN(Table14[Sales_Amount]),Table14[[#This Row],[Sales_Amount]])</f>
        <v>54126.17</v>
      </c>
      <c r="F293" s="11">
        <f>IF(ISBLANK(Table14[[#This Row],[Quantity_Sold]]),MEDIAN(Table14[Quantity_Sold]),Table14[[#This Row],[Quantity_Sold]])</f>
        <v>14</v>
      </c>
      <c r="G293" s="4" t="str">
        <f>TRIM(Table14[[#This Row],[Product_Category]])</f>
        <v>Electronics</v>
      </c>
      <c r="H293" s="9">
        <v>3814.77</v>
      </c>
      <c r="I293" s="9">
        <v>5369.66</v>
      </c>
      <c r="J293" s="4" t="str">
        <f>PROPER(Table14[[#This Row],[Customer_Type]])</f>
        <v>New</v>
      </c>
      <c r="K293" s="13">
        <f>IF(ISBLANK(Table14[[#This Row],[Discount]]),MEDIAN(Table14[Discount]),Table14[[#This Row],[Discount]])</f>
        <v>0.28000000000000003</v>
      </c>
      <c r="L293" s="4" t="s">
        <v>26</v>
      </c>
      <c r="M293" s="4" t="s">
        <v>18</v>
      </c>
    </row>
    <row r="294" spans="1:13" x14ac:dyDescent="0.3">
      <c r="A294">
        <v>1475</v>
      </c>
      <c r="B294" s="1">
        <v>44988</v>
      </c>
      <c r="C294" s="4" t="str">
        <f>IF(ISBLANK(Table14[[#This Row],[Sales_Rep]]),"Unknown",Table14[[#This Row],[Sales_Rep]])</f>
        <v>Alice</v>
      </c>
      <c r="D294" s="4" t="str">
        <f>PROPER(Table14[[#This Row],[Region]])</f>
        <v>West</v>
      </c>
      <c r="E294" s="9">
        <f>IF(ISBLANK(Table14[[#This Row],[Sales_Amount]]),MEDIAN(Table14[Sales_Amount]),Table14[[#This Row],[Sales_Amount]])</f>
        <v>13764.22</v>
      </c>
      <c r="F294" s="11">
        <f>IF(ISBLANK(Table14[[#This Row],[Quantity_Sold]]),MEDIAN(Table14[Quantity_Sold]),Table14[[#This Row],[Quantity_Sold]])</f>
        <v>16</v>
      </c>
      <c r="G294" s="4" t="str">
        <f>TRIM(Table14[[#This Row],[Product_Category]])</f>
        <v>Food</v>
      </c>
      <c r="H294" s="9">
        <v>612.61</v>
      </c>
      <c r="I294" s="9">
        <v>886.87</v>
      </c>
      <c r="J294" s="4" t="str">
        <f>PROPER(Table14[[#This Row],[Customer_Type]])</f>
        <v>New</v>
      </c>
      <c r="K294" s="13">
        <f>IF(ISBLANK(Table14[[#This Row],[Discount]]),MEDIAN(Table14[Discount]),Table14[[#This Row],[Discount]])</f>
        <v>0.03</v>
      </c>
      <c r="L294" s="4" t="s">
        <v>17</v>
      </c>
      <c r="M294" s="4" t="s">
        <v>18</v>
      </c>
    </row>
    <row r="295" spans="1:13" x14ac:dyDescent="0.3">
      <c r="A295">
        <v>1458</v>
      </c>
      <c r="B295" s="1">
        <v>44957</v>
      </c>
      <c r="C295" s="4" t="str">
        <f>IF(ISBLANK(Table14[[#This Row],[Sales_Rep]]),"Unknown",Table14[[#This Row],[Sales_Rep]])</f>
        <v>David</v>
      </c>
      <c r="D295" s="4" t="str">
        <f>PROPER(Table14[[#This Row],[Region]])</f>
        <v>West</v>
      </c>
      <c r="E295" s="9">
        <f>IF(ISBLANK(Table14[[#This Row],[Sales_Amount]]),MEDIAN(Table14[Sales_Amount]),Table14[[#This Row],[Sales_Amount]])</f>
        <v>255813.2</v>
      </c>
      <c r="F295" s="11">
        <f>IF(ISBLANK(Table14[[#This Row],[Quantity_Sold]]),MEDIAN(Table14[Quantity_Sold]),Table14[[#This Row],[Quantity_Sold]])</f>
        <v>41</v>
      </c>
      <c r="G295" s="4" t="str">
        <f>TRIM(Table14[[#This Row],[Product_Category]])</f>
        <v>Food</v>
      </c>
      <c r="H295" s="9">
        <v>4462.51</v>
      </c>
      <c r="I295" s="9">
        <v>6302.37</v>
      </c>
      <c r="J295" s="4" t="str">
        <f>PROPER(Table14[[#This Row],[Customer_Type]])</f>
        <v>Returning</v>
      </c>
      <c r="K295" s="13">
        <f>IF(ISBLANK(Table14[[#This Row],[Discount]]),MEDIAN(Table14[Discount]),Table14[[#This Row],[Discount]])</f>
        <v>0.01</v>
      </c>
      <c r="L295" s="4" t="s">
        <v>31</v>
      </c>
      <c r="M295" s="4" t="s">
        <v>18</v>
      </c>
    </row>
    <row r="296" spans="1:13" x14ac:dyDescent="0.3">
      <c r="A296">
        <v>1415</v>
      </c>
      <c r="B296" s="1">
        <v>45577</v>
      </c>
      <c r="C296" s="4" t="str">
        <f>IF(ISBLANK(Table14[[#This Row],[Sales_Rep]]),"Unknown",Table14[[#This Row],[Sales_Rep]])</f>
        <v>David</v>
      </c>
      <c r="D296" s="4" t="str">
        <f>PROPER(Table14[[#This Row],[Region]])</f>
        <v>West</v>
      </c>
      <c r="E296" s="9">
        <f>IF(ISBLANK(Table14[[#This Row],[Sales_Amount]]),MEDIAN(Table14[Sales_Amount]),Table14[[#This Row],[Sales_Amount]])</f>
        <v>149404.95000000001</v>
      </c>
      <c r="F296" s="11">
        <f>IF(ISBLANK(Table14[[#This Row],[Quantity_Sold]]),MEDIAN(Table14[Quantity_Sold]),Table14[[#This Row],[Quantity_Sold]])</f>
        <v>48</v>
      </c>
      <c r="G296" s="4" t="str">
        <f>TRIM(Table14[[#This Row],[Product_Category]])</f>
        <v>Furniture</v>
      </c>
      <c r="H296" s="9">
        <v>3101.13</v>
      </c>
      <c r="I296" s="9">
        <v>4263.84</v>
      </c>
      <c r="J296" s="4" t="str">
        <f>PROPER(Table14[[#This Row],[Customer_Type]])</f>
        <v>Returning</v>
      </c>
      <c r="K296" s="13">
        <f>IF(ISBLANK(Table14[[#This Row],[Discount]]),MEDIAN(Table14[Discount]),Table14[[#This Row],[Discount]])</f>
        <v>0.27</v>
      </c>
      <c r="L296" s="4" t="s">
        <v>31</v>
      </c>
      <c r="M296" s="4" t="s">
        <v>18</v>
      </c>
    </row>
    <row r="297" spans="1:13" x14ac:dyDescent="0.3">
      <c r="A297">
        <v>1018</v>
      </c>
      <c r="B297" s="1">
        <v>45039</v>
      </c>
      <c r="C297" s="4" t="str">
        <f>IF(ISBLANK(Table14[[#This Row],[Sales_Rep]]),"Unknown",Table14[[#This Row],[Sales_Rep]])</f>
        <v>Eve</v>
      </c>
      <c r="D297" s="4" t="str">
        <f>PROPER(Table14[[#This Row],[Region]])</f>
        <v>West</v>
      </c>
      <c r="E297" s="9">
        <f>IF(ISBLANK(Table14[[#This Row],[Sales_Amount]]),MEDIAN(Table14[Sales_Amount]),Table14[[#This Row],[Sales_Amount]])</f>
        <v>95065.74</v>
      </c>
      <c r="F297" s="11">
        <f>IF(ISBLANK(Table14[[#This Row],[Quantity_Sold]]),MEDIAN(Table14[Quantity_Sold]),Table14[[#This Row],[Quantity_Sold]])</f>
        <v>38</v>
      </c>
      <c r="G297" s="4" t="str">
        <f>TRIM(Table14[[#This Row],[Product_Category]])</f>
        <v>Furniture</v>
      </c>
      <c r="H297" s="9">
        <v>2075.46</v>
      </c>
      <c r="I297" s="9">
        <v>2978.25</v>
      </c>
      <c r="J297" s="4" t="str">
        <f>PROPER(Table14[[#This Row],[Customer_Type]])</f>
        <v>Returning</v>
      </c>
      <c r="K297" s="13">
        <f>IF(ISBLANK(Table14[[#This Row],[Discount]]),MEDIAN(Table14[Discount]),Table14[[#This Row],[Discount]])</f>
        <v>0.16</v>
      </c>
      <c r="L297" s="4" t="s">
        <v>26</v>
      </c>
      <c r="M297" s="4" t="s">
        <v>22</v>
      </c>
    </row>
    <row r="298" spans="1:13" x14ac:dyDescent="0.3">
      <c r="A298">
        <v>1042</v>
      </c>
      <c r="B298" s="1">
        <v>45288</v>
      </c>
      <c r="C298" s="4" t="str">
        <f>IF(ISBLANK(Table14[[#This Row],[Sales_Rep]]),"Unknown",Table14[[#This Row],[Sales_Rep]])</f>
        <v>Eve</v>
      </c>
      <c r="D298" s="4" t="str">
        <f>PROPER(Table14[[#This Row],[Region]])</f>
        <v>North</v>
      </c>
      <c r="E298" s="9">
        <f>IF(ISBLANK(Table14[[#This Row],[Sales_Amount]]),MEDIAN(Table14[Sales_Amount]),Table14[[#This Row],[Sales_Amount]])</f>
        <v>83136.740000000005</v>
      </c>
      <c r="F298" s="11">
        <f>IF(ISBLANK(Table14[[#This Row],[Quantity_Sold]]),MEDIAN(Table14[Quantity_Sold]),Table14[[#This Row],[Quantity_Sold]])</f>
        <v>42</v>
      </c>
      <c r="G298" s="4" t="str">
        <f>TRIM(Table14[[#This Row],[Product_Category]])</f>
        <v>Food</v>
      </c>
      <c r="H298" s="9">
        <v>2044.09</v>
      </c>
      <c r="I298" s="9">
        <v>2711.57</v>
      </c>
      <c r="J298" s="4" t="str">
        <f>PROPER(Table14[[#This Row],[Customer_Type]])</f>
        <v>New</v>
      </c>
      <c r="K298" s="13">
        <f>IF(ISBLANK(Table14[[#This Row],[Discount]]),MEDIAN(Table14[Discount]),Table14[[#This Row],[Discount]])</f>
        <v>0.27</v>
      </c>
      <c r="L298" s="4" t="s">
        <v>31</v>
      </c>
      <c r="M298" s="4" t="s">
        <v>18</v>
      </c>
    </row>
    <row r="299" spans="1:13" x14ac:dyDescent="0.3">
      <c r="A299">
        <v>1245</v>
      </c>
      <c r="B299" s="1">
        <v>45154</v>
      </c>
      <c r="C299" s="4" t="str">
        <f>IF(ISBLANK(Table14[[#This Row],[Sales_Rep]]),"Unknown",Table14[[#This Row],[Sales_Rep]])</f>
        <v>Charlie</v>
      </c>
      <c r="D299" s="4" t="str">
        <f>PROPER(Table14[[#This Row],[Region]])</f>
        <v>North</v>
      </c>
      <c r="E299" s="9">
        <f>IF(ISBLANK(Table14[[#This Row],[Sales_Amount]]),MEDIAN(Table14[Sales_Amount]),Table14[[#This Row],[Sales_Amount]])</f>
        <v>19355.330000000002</v>
      </c>
      <c r="F299" s="11">
        <f>IF(ISBLANK(Table14[[#This Row],[Quantity_Sold]]),MEDIAN(Table14[Quantity_Sold]),Table14[[#This Row],[Quantity_Sold]])</f>
        <v>46</v>
      </c>
      <c r="G299" s="4" t="str">
        <f>TRIM(Table14[[#This Row],[Product_Category]])</f>
        <v>Clothing</v>
      </c>
      <c r="H299" s="9">
        <v>341.66</v>
      </c>
      <c r="I299" s="9">
        <v>467.52</v>
      </c>
      <c r="J299" s="4" t="str">
        <f>PROPER(Table14[[#This Row],[Customer_Type]])</f>
        <v>New</v>
      </c>
      <c r="K299" s="13">
        <f>IF(ISBLANK(Table14[[#This Row],[Discount]]),MEDIAN(Table14[Discount]),Table14[[#This Row],[Discount]])</f>
        <v>0.1</v>
      </c>
      <c r="L299" s="4" t="s">
        <v>26</v>
      </c>
      <c r="M299" s="4" t="s">
        <v>18</v>
      </c>
    </row>
    <row r="300" spans="1:13" x14ac:dyDescent="0.3">
      <c r="A300">
        <v>1275</v>
      </c>
      <c r="B300" s="1">
        <v>45005</v>
      </c>
      <c r="C300" s="4" t="str">
        <f>IF(ISBLANK(Table14[[#This Row],[Sales_Rep]]),"Unknown",Table14[[#This Row],[Sales_Rep]])</f>
        <v>David</v>
      </c>
      <c r="D300" s="4" t="str">
        <f>PROPER(Table14[[#This Row],[Region]])</f>
        <v>West</v>
      </c>
      <c r="E300" s="9">
        <f>IF(ISBLANK(Table14[[#This Row],[Sales_Amount]]),MEDIAN(Table14[Sales_Amount]),Table14[[#This Row],[Sales_Amount]])</f>
        <v>53453.79</v>
      </c>
      <c r="F300" s="11">
        <f>IF(ISBLANK(Table14[[#This Row],[Quantity_Sold]]),MEDIAN(Table14[Quantity_Sold]),Table14[[#This Row],[Quantity_Sold]])</f>
        <v>17</v>
      </c>
      <c r="G300" s="4" t="str">
        <f>TRIM(Table14[[#This Row],[Product_Category]])</f>
        <v>Furniture</v>
      </c>
      <c r="H300" s="9">
        <v>3663.54</v>
      </c>
      <c r="I300" s="9">
        <v>4137.29</v>
      </c>
      <c r="J300" s="4" t="str">
        <f>PROPER(Table14[[#This Row],[Customer_Type]])</f>
        <v>New</v>
      </c>
      <c r="K300" s="13">
        <f>IF(ISBLANK(Table14[[#This Row],[Discount]]),MEDIAN(Table14[Discount]),Table14[[#This Row],[Discount]])</f>
        <v>0.24</v>
      </c>
      <c r="L300" s="4" t="s">
        <v>26</v>
      </c>
      <c r="M300" s="4" t="s">
        <v>22</v>
      </c>
    </row>
    <row r="301" spans="1:13" x14ac:dyDescent="0.3">
      <c r="A301">
        <v>1179</v>
      </c>
      <c r="B301" s="1">
        <v>45493</v>
      </c>
      <c r="C301" s="4" t="str">
        <f>IF(ISBLANK(Table14[[#This Row],[Sales_Rep]]),"Unknown",Table14[[#This Row],[Sales_Rep]])</f>
        <v>Alice</v>
      </c>
      <c r="D301" s="4" t="str">
        <f>PROPER(Table14[[#This Row],[Region]])</f>
        <v>West</v>
      </c>
      <c r="E301" s="9">
        <f>IF(ISBLANK(Table14[[#This Row],[Sales_Amount]]),MEDIAN(Table14[Sales_Amount]),Table14[[#This Row],[Sales_Amount]])</f>
        <v>9919.9500000000007</v>
      </c>
      <c r="F301" s="11">
        <f>IF(ISBLANK(Table14[[#This Row],[Quantity_Sold]]),MEDIAN(Table14[Quantity_Sold]),Table14[[#This Row],[Quantity_Sold]])</f>
        <v>25</v>
      </c>
      <c r="G301" s="4" t="str">
        <f>TRIM(Table14[[#This Row],[Product_Category]])</f>
        <v>Furniture</v>
      </c>
      <c r="H301" s="9">
        <v>283.91000000000003</v>
      </c>
      <c r="I301" s="9">
        <v>409.07</v>
      </c>
      <c r="J301" s="4" t="str">
        <f>PROPER(Table14[[#This Row],[Customer_Type]])</f>
        <v>New</v>
      </c>
      <c r="K301" s="13">
        <f>IF(ISBLANK(Table14[[#This Row],[Discount]]),MEDIAN(Table14[Discount]),Table14[[#This Row],[Discount]])</f>
        <v>0.03</v>
      </c>
      <c r="L301" s="4" t="s">
        <v>31</v>
      </c>
      <c r="M301" s="4" t="s">
        <v>18</v>
      </c>
    </row>
    <row r="302" spans="1:13" x14ac:dyDescent="0.3">
      <c r="A302">
        <v>1409</v>
      </c>
      <c r="B302" s="1">
        <v>45476</v>
      </c>
      <c r="C302" s="4" t="str">
        <f>IF(ISBLANK(Table14[[#This Row],[Sales_Rep]]),"Unknown",Table14[[#This Row],[Sales_Rep]])</f>
        <v>Eve</v>
      </c>
      <c r="D302" s="4" t="str">
        <f>PROPER(Table14[[#This Row],[Region]])</f>
        <v>North</v>
      </c>
      <c r="E302" s="9">
        <f>IF(ISBLANK(Table14[[#This Row],[Sales_Amount]]),MEDIAN(Table14[Sales_Amount]),Table14[[#This Row],[Sales_Amount]])</f>
        <v>8336.02</v>
      </c>
      <c r="F302" s="11">
        <f>IF(ISBLANK(Table14[[#This Row],[Quantity_Sold]]),MEDIAN(Table14[Quantity_Sold]),Table14[[#This Row],[Quantity_Sold]])</f>
        <v>4</v>
      </c>
      <c r="G302" s="4" t="str">
        <f>TRIM(Table14[[#This Row],[Product_Category]])</f>
        <v>Electronics</v>
      </c>
      <c r="H302" s="9">
        <v>2570.7199999999998</v>
      </c>
      <c r="I302" s="9">
        <v>2894.45</v>
      </c>
      <c r="J302" s="4" t="str">
        <f>PROPER(Table14[[#This Row],[Customer_Type]])</f>
        <v>New</v>
      </c>
      <c r="K302" s="13">
        <f>IF(ISBLANK(Table14[[#This Row],[Discount]]),MEDIAN(Table14[Discount]),Table14[[#This Row],[Discount]])</f>
        <v>0.28000000000000003</v>
      </c>
      <c r="L302" s="4" t="s">
        <v>31</v>
      </c>
      <c r="M302" s="4" t="s">
        <v>18</v>
      </c>
    </row>
    <row r="303" spans="1:13" x14ac:dyDescent="0.3">
      <c r="A303">
        <v>1221</v>
      </c>
      <c r="B303" s="1">
        <v>45305</v>
      </c>
      <c r="C303" s="4" t="str">
        <f>IF(ISBLANK(Table14[[#This Row],[Sales_Rep]]),"Unknown",Table14[[#This Row],[Sales_Rep]])</f>
        <v>Eve</v>
      </c>
      <c r="D303" s="4" t="str">
        <f>PROPER(Table14[[#This Row],[Region]])</f>
        <v>North</v>
      </c>
      <c r="E303" s="9">
        <f>IF(ISBLANK(Table14[[#This Row],[Sales_Amount]]),MEDIAN(Table14[Sales_Amount]),Table14[[#This Row],[Sales_Amount]])</f>
        <v>56833.65</v>
      </c>
      <c r="F303" s="11">
        <f>IF(ISBLANK(Table14[[#This Row],[Quantity_Sold]]),MEDIAN(Table14[Quantity_Sold]),Table14[[#This Row],[Quantity_Sold]])</f>
        <v>37</v>
      </c>
      <c r="G303" s="4" t="str">
        <f>TRIM(Table14[[#This Row],[Product_Category]])</f>
        <v>Furniture</v>
      </c>
      <c r="H303" s="9">
        <v>1364.55</v>
      </c>
      <c r="I303" s="9">
        <v>1634.09</v>
      </c>
      <c r="J303" s="4" t="str">
        <f>PROPER(Table14[[#This Row],[Customer_Type]])</f>
        <v>Returning</v>
      </c>
      <c r="K303" s="13">
        <f>IF(ISBLANK(Table14[[#This Row],[Discount]]),MEDIAN(Table14[Discount]),Table14[[#This Row],[Discount]])</f>
        <v>0.06</v>
      </c>
      <c r="L303" s="4" t="s">
        <v>26</v>
      </c>
      <c r="M303" s="4" t="s">
        <v>18</v>
      </c>
    </row>
    <row r="304" spans="1:13" x14ac:dyDescent="0.3">
      <c r="A304">
        <v>1374</v>
      </c>
      <c r="B304" s="1">
        <v>45150</v>
      </c>
      <c r="C304" s="4" t="str">
        <f>IF(ISBLANK(Table14[[#This Row],[Sales_Rep]]),"Unknown",Table14[[#This Row],[Sales_Rep]])</f>
        <v>Alice</v>
      </c>
      <c r="D304" s="4" t="str">
        <f>PROPER(Table14[[#This Row],[Region]])</f>
        <v>South</v>
      </c>
      <c r="E304" s="9">
        <f>IF(ISBLANK(Table14[[#This Row],[Sales_Amount]]),MEDIAN(Table14[Sales_Amount]),Table14[[#This Row],[Sales_Amount]])</f>
        <v>142483.29</v>
      </c>
      <c r="F304" s="11">
        <f>IF(ISBLANK(Table14[[#This Row],[Quantity_Sold]]),MEDIAN(Table14[Quantity_Sold]),Table14[[#This Row],[Quantity_Sold]])</f>
        <v>29</v>
      </c>
      <c r="G304" s="4" t="str">
        <f>TRIM(Table14[[#This Row],[Product_Category]])</f>
        <v>Furniture</v>
      </c>
      <c r="H304" s="9">
        <v>4842.05</v>
      </c>
      <c r="I304" s="9">
        <v>6065.7</v>
      </c>
      <c r="J304" s="4" t="str">
        <f>PROPER(Table14[[#This Row],[Customer_Type]])</f>
        <v>New</v>
      </c>
      <c r="K304" s="13">
        <f>IF(ISBLANK(Table14[[#This Row],[Discount]]),MEDIAN(Table14[Discount]),Table14[[#This Row],[Discount]])</f>
        <v>0.19</v>
      </c>
      <c r="L304" s="4" t="s">
        <v>26</v>
      </c>
      <c r="M304" s="4" t="s">
        <v>18</v>
      </c>
    </row>
    <row r="305" spans="1:13" x14ac:dyDescent="0.3">
      <c r="A305">
        <v>1318</v>
      </c>
      <c r="B305" s="1">
        <v>45260</v>
      </c>
      <c r="C305" s="4" t="str">
        <f>IF(ISBLANK(Table14[[#This Row],[Sales_Rep]]),"Unknown",Table14[[#This Row],[Sales_Rep]])</f>
        <v>Eve</v>
      </c>
      <c r="D305" s="4" t="str">
        <f>PROPER(Table14[[#This Row],[Region]])</f>
        <v>South</v>
      </c>
      <c r="E305" s="9">
        <f>IF(ISBLANK(Table14[[#This Row],[Sales_Amount]]),MEDIAN(Table14[Sales_Amount]),Table14[[#This Row],[Sales_Amount]])</f>
        <v>57245.85</v>
      </c>
      <c r="F305" s="11">
        <f>IF(ISBLANK(Table14[[#This Row],[Quantity_Sold]]),MEDIAN(Table14[Quantity_Sold]),Table14[[#This Row],[Quantity_Sold]])</f>
        <v>31</v>
      </c>
      <c r="G305" s="4" t="str">
        <f>TRIM(Table14[[#This Row],[Product_Category]])</f>
        <v>Clothing</v>
      </c>
      <c r="H305" s="9">
        <v>1721.2</v>
      </c>
      <c r="I305" s="9">
        <v>2429.79</v>
      </c>
      <c r="J305" s="4" t="str">
        <f>PROPER(Table14[[#This Row],[Customer_Type]])</f>
        <v>New</v>
      </c>
      <c r="K305" s="13">
        <f>IF(ISBLANK(Table14[[#This Row],[Discount]]),MEDIAN(Table14[Discount]),Table14[[#This Row],[Discount]])</f>
        <v>0.24</v>
      </c>
      <c r="L305" s="4" t="s">
        <v>26</v>
      </c>
      <c r="M305" s="4" t="s">
        <v>18</v>
      </c>
    </row>
    <row r="306" spans="1:13" x14ac:dyDescent="0.3">
      <c r="A306">
        <v>1256</v>
      </c>
      <c r="B306" s="1">
        <v>45244</v>
      </c>
      <c r="C306" s="4" t="str">
        <f>IF(ISBLANK(Table14[[#This Row],[Sales_Rep]]),"Unknown",Table14[[#This Row],[Sales_Rep]])</f>
        <v>Charlie</v>
      </c>
      <c r="D306" s="4" t="str">
        <f>PROPER(Table14[[#This Row],[Region]])</f>
        <v>North</v>
      </c>
      <c r="E306" s="9">
        <f>IF(ISBLANK(Table14[[#This Row],[Sales_Amount]]),MEDIAN(Table14[Sales_Amount]),Table14[[#This Row],[Sales_Amount]])</f>
        <v>86064.61</v>
      </c>
      <c r="F306" s="11">
        <f>IF(ISBLANK(Table14[[#This Row],[Quantity_Sold]]),MEDIAN(Table14[Quantity_Sold]),Table14[[#This Row],[Quantity_Sold]])</f>
        <v>29</v>
      </c>
      <c r="G306" s="4" t="str">
        <f>TRIM(Table14[[#This Row],[Product_Category]])</f>
        <v>Electronics</v>
      </c>
      <c r="H306" s="9">
        <v>2959.12</v>
      </c>
      <c r="I306" s="9">
        <v>3533.03</v>
      </c>
      <c r="J306" s="4" t="str">
        <f>PROPER(Table14[[#This Row],[Customer_Type]])</f>
        <v>Returning</v>
      </c>
      <c r="K306" s="13">
        <f>IF(ISBLANK(Table14[[#This Row],[Discount]]),MEDIAN(Table14[Discount]),Table14[[#This Row],[Discount]])</f>
        <v>0.16</v>
      </c>
      <c r="L306" s="4" t="s">
        <v>17</v>
      </c>
      <c r="M306" s="4" t="s">
        <v>22</v>
      </c>
    </row>
    <row r="307" spans="1:13" x14ac:dyDescent="0.3">
      <c r="A307">
        <v>1321</v>
      </c>
      <c r="B307" s="1">
        <v>45598</v>
      </c>
      <c r="C307" s="4" t="str">
        <f>IF(ISBLANK(Table14[[#This Row],[Sales_Rep]]),"Unknown",Table14[[#This Row],[Sales_Rep]])</f>
        <v>David</v>
      </c>
      <c r="D307" s="4" t="str">
        <f>PROPER(Table14[[#This Row],[Region]])</f>
        <v>West</v>
      </c>
      <c r="E307" s="9">
        <f>IF(ISBLANK(Table14[[#This Row],[Sales_Amount]]),MEDIAN(Table14[Sales_Amount]),Table14[[#This Row],[Sales_Amount]])</f>
        <v>2541.0500000000002</v>
      </c>
      <c r="F307" s="11">
        <f>IF(ISBLANK(Table14[[#This Row],[Quantity_Sold]]),MEDIAN(Table14[Quantity_Sold]),Table14[[#This Row],[Quantity_Sold]])</f>
        <v>1</v>
      </c>
      <c r="G307" s="4" t="str">
        <f>TRIM(Table14[[#This Row],[Product_Category]])</f>
        <v>Clothing</v>
      </c>
      <c r="H307" s="9">
        <v>1970.54</v>
      </c>
      <c r="I307" s="9">
        <v>2703.25</v>
      </c>
      <c r="J307" s="4" t="str">
        <f>PROPER(Table14[[#This Row],[Customer_Type]])</f>
        <v>Returning</v>
      </c>
      <c r="K307" s="13">
        <f>IF(ISBLANK(Table14[[#This Row],[Discount]]),MEDIAN(Table14[Discount]),Table14[[#This Row],[Discount]])</f>
        <v>0.06</v>
      </c>
      <c r="L307" s="4" t="s">
        <v>26</v>
      </c>
      <c r="M307" s="4" t="s">
        <v>18</v>
      </c>
    </row>
    <row r="308" spans="1:13" x14ac:dyDescent="0.3">
      <c r="A308">
        <v>1482</v>
      </c>
      <c r="B308" s="1">
        <v>45341</v>
      </c>
      <c r="C308" s="4" t="str">
        <f>IF(ISBLANK(Table14[[#This Row],[Sales_Rep]]),"Unknown",Table14[[#This Row],[Sales_Rep]])</f>
        <v>Alice</v>
      </c>
      <c r="D308" s="4" t="str">
        <f>PROPER(Table14[[#This Row],[Region]])</f>
        <v>North</v>
      </c>
      <c r="E308" s="9">
        <f>IF(ISBLANK(Table14[[#This Row],[Sales_Amount]]),MEDIAN(Table14[Sales_Amount]),Table14[[#This Row],[Sales_Amount]])</f>
        <v>1705.2</v>
      </c>
      <c r="F308" s="11">
        <f>IF(ISBLANK(Table14[[#This Row],[Quantity_Sold]]),MEDIAN(Table14[Quantity_Sold]),Table14[[#This Row],[Quantity_Sold]])</f>
        <v>3</v>
      </c>
      <c r="G308" s="4" t="str">
        <f>TRIM(Table14[[#This Row],[Product_Category]])</f>
        <v>Electronics</v>
      </c>
      <c r="H308" s="9">
        <v>544</v>
      </c>
      <c r="I308" s="9">
        <v>701.73</v>
      </c>
      <c r="J308" s="4" t="str">
        <f>PROPER(Table14[[#This Row],[Customer_Type]])</f>
        <v>New</v>
      </c>
      <c r="K308" s="13">
        <f>IF(ISBLANK(Table14[[#This Row],[Discount]]),MEDIAN(Table14[Discount]),Table14[[#This Row],[Discount]])</f>
        <v>0.19</v>
      </c>
      <c r="L308" s="4" t="s">
        <v>26</v>
      </c>
      <c r="M308" s="4" t="s">
        <v>22</v>
      </c>
    </row>
    <row r="309" spans="1:13" x14ac:dyDescent="0.3">
      <c r="A309">
        <v>1263</v>
      </c>
      <c r="B309" s="1">
        <v>45312</v>
      </c>
      <c r="C309" s="4" t="str">
        <f>IF(ISBLANK(Table14[[#This Row],[Sales_Rep]]),"Unknown",Table14[[#This Row],[Sales_Rep]])</f>
        <v>David</v>
      </c>
      <c r="D309" s="4" t="str">
        <f>PROPER(Table14[[#This Row],[Region]])</f>
        <v>East</v>
      </c>
      <c r="E309" s="9">
        <f>IF(ISBLANK(Table14[[#This Row],[Sales_Amount]]),MEDIAN(Table14[Sales_Amount]),Table14[[#This Row],[Sales_Amount]])</f>
        <v>1996.2</v>
      </c>
      <c r="F309" s="11">
        <f>IF(ISBLANK(Table14[[#This Row],[Quantity_Sold]]),MEDIAN(Table14[Quantity_Sold]),Table14[[#This Row],[Quantity_Sold]])</f>
        <v>1</v>
      </c>
      <c r="G309" s="4" t="str">
        <f>TRIM(Table14[[#This Row],[Product_Category]])</f>
        <v>Clothing</v>
      </c>
      <c r="H309" s="9">
        <v>1559.18</v>
      </c>
      <c r="I309" s="9">
        <v>2146.4499999999998</v>
      </c>
      <c r="J309" s="4" t="str">
        <f>PROPER(Table14[[#This Row],[Customer_Type]])</f>
        <v>Returning</v>
      </c>
      <c r="K309" s="13">
        <f>IF(ISBLANK(Table14[[#This Row],[Discount]]),MEDIAN(Table14[Discount]),Table14[[#This Row],[Discount]])</f>
        <v>7.0000000000000007E-2</v>
      </c>
      <c r="L309" s="4" t="s">
        <v>26</v>
      </c>
      <c r="M309" s="4" t="s">
        <v>18</v>
      </c>
    </row>
    <row r="310" spans="1:13" x14ac:dyDescent="0.3">
      <c r="A310">
        <v>1001</v>
      </c>
      <c r="B310" s="1">
        <v>45522</v>
      </c>
      <c r="C310" s="4" t="str">
        <f>IF(ISBLANK(Table14[[#This Row],[Sales_Rep]]),"Unknown",Table14[[#This Row],[Sales_Rep]])</f>
        <v>Eve</v>
      </c>
      <c r="D310" s="4" t="str">
        <f>PROPER(Table14[[#This Row],[Region]])</f>
        <v>North</v>
      </c>
      <c r="E310" s="9">
        <f>IF(ISBLANK(Table14[[#This Row],[Sales_Amount]]),MEDIAN(Table14[Sales_Amount]),Table14[[#This Row],[Sales_Amount]])</f>
        <v>38300.69</v>
      </c>
      <c r="F310" s="11">
        <f>IF(ISBLANK(Table14[[#This Row],[Quantity_Sold]]),MEDIAN(Table14[Quantity_Sold]),Table14[[#This Row],[Quantity_Sold]])</f>
        <v>27</v>
      </c>
      <c r="G310" s="4" t="str">
        <f>TRIM(Table14[[#This Row],[Product_Category]])</f>
        <v>Furniture</v>
      </c>
      <c r="H310" s="9">
        <v>1211.96</v>
      </c>
      <c r="I310" s="9">
        <v>1773.18</v>
      </c>
      <c r="J310" s="4" t="str">
        <f>PROPER(Table14[[#This Row],[Customer_Type]])</f>
        <v>Returning</v>
      </c>
      <c r="K310" s="13">
        <f>IF(ISBLANK(Table14[[#This Row],[Discount]]),MEDIAN(Table14[Discount]),Table14[[#This Row],[Discount]])</f>
        <v>0.2</v>
      </c>
      <c r="L310" s="4" t="s">
        <v>26</v>
      </c>
      <c r="M310" s="4" t="s">
        <v>22</v>
      </c>
    </row>
    <row r="311" spans="1:13" x14ac:dyDescent="0.3">
      <c r="A311">
        <v>1255</v>
      </c>
      <c r="B311" s="1">
        <v>45372</v>
      </c>
      <c r="C311" s="4" t="str">
        <f>IF(ISBLANK(Table14[[#This Row],[Sales_Rep]]),"Unknown",Table14[[#This Row],[Sales_Rep]])</f>
        <v>Eve</v>
      </c>
      <c r="D311" s="4" t="str">
        <f>PROPER(Table14[[#This Row],[Region]])</f>
        <v>North</v>
      </c>
      <c r="E311" s="9">
        <f>IF(ISBLANK(Table14[[#This Row],[Sales_Amount]]),MEDIAN(Table14[Sales_Amount]),Table14[[#This Row],[Sales_Amount]])</f>
        <v>242710.37</v>
      </c>
      <c r="F311" s="11">
        <f>IF(ISBLANK(Table14[[#This Row],[Quantity_Sold]]),MEDIAN(Table14[Quantity_Sold]),Table14[[#This Row],[Quantity_Sold]])</f>
        <v>48</v>
      </c>
      <c r="G311" s="4" t="str">
        <f>TRIM(Table14[[#This Row],[Product_Category]])</f>
        <v>Furniture</v>
      </c>
      <c r="H311" s="9">
        <v>3934.18</v>
      </c>
      <c r="I311" s="9">
        <v>5812.03</v>
      </c>
      <c r="J311" s="4" t="str">
        <f>PROPER(Table14[[#This Row],[Customer_Type]])</f>
        <v>New</v>
      </c>
      <c r="K311" s="13">
        <f>IF(ISBLANK(Table14[[#This Row],[Discount]]),MEDIAN(Table14[Discount]),Table14[[#This Row],[Discount]])</f>
        <v>0.13</v>
      </c>
      <c r="L311" s="4" t="s">
        <v>26</v>
      </c>
      <c r="M311" s="4" t="s">
        <v>22</v>
      </c>
    </row>
    <row r="312" spans="1:13" x14ac:dyDescent="0.3">
      <c r="A312">
        <v>1489</v>
      </c>
      <c r="B312" s="1">
        <v>45147</v>
      </c>
      <c r="C312" s="4" t="str">
        <f>IF(ISBLANK(Table14[[#This Row],[Sales_Rep]]),"Unknown",Table14[[#This Row],[Sales_Rep]])</f>
        <v>Alice</v>
      </c>
      <c r="D312" s="4" t="str">
        <f>PROPER(Table14[[#This Row],[Region]])</f>
        <v>East</v>
      </c>
      <c r="E312" s="9">
        <f>IF(ISBLANK(Table14[[#This Row],[Sales_Amount]]),MEDIAN(Table14[Sales_Amount]),Table14[[#This Row],[Sales_Amount]])</f>
        <v>153074</v>
      </c>
      <c r="F312" s="11">
        <f>IF(ISBLANK(Table14[[#This Row],[Quantity_Sold]]),MEDIAN(Table14[Quantity_Sold]),Table14[[#This Row],[Quantity_Sold]])</f>
        <v>44</v>
      </c>
      <c r="G312" s="4" t="str">
        <f>TRIM(Table14[[#This Row],[Product_Category]])</f>
        <v>Electronics</v>
      </c>
      <c r="H312" s="9">
        <v>3434.87</v>
      </c>
      <c r="I312" s="9">
        <v>4403.74</v>
      </c>
      <c r="J312" s="4" t="str">
        <f>PROPER(Table14[[#This Row],[Customer_Type]])</f>
        <v>New</v>
      </c>
      <c r="K312" s="13">
        <f>IF(ISBLANK(Table14[[#This Row],[Discount]]),MEDIAN(Table14[Discount]),Table14[[#This Row],[Discount]])</f>
        <v>0.21</v>
      </c>
      <c r="L312" s="4" t="s">
        <v>31</v>
      </c>
      <c r="M312" s="4" t="s">
        <v>18</v>
      </c>
    </row>
    <row r="313" spans="1:13" x14ac:dyDescent="0.3">
      <c r="A313">
        <v>1306</v>
      </c>
      <c r="B313" s="1">
        <v>45546</v>
      </c>
      <c r="C313" s="4" t="str">
        <f>IF(ISBLANK(Table14[[#This Row],[Sales_Rep]]),"Unknown",Table14[[#This Row],[Sales_Rep]])</f>
        <v>Charlie</v>
      </c>
      <c r="D313" s="4" t="str">
        <f>PROPER(Table14[[#This Row],[Region]])</f>
        <v>East</v>
      </c>
      <c r="E313" s="9">
        <f>IF(ISBLANK(Table14[[#This Row],[Sales_Amount]]),MEDIAN(Table14[Sales_Amount]),Table14[[#This Row],[Sales_Amount]])</f>
        <v>27492.81</v>
      </c>
      <c r="F313" s="11">
        <f>IF(ISBLANK(Table14[[#This Row],[Quantity_Sold]]),MEDIAN(Table14[Quantity_Sold]),Table14[[#This Row],[Quantity_Sold]])</f>
        <v>5</v>
      </c>
      <c r="G313" s="4" t="str">
        <f>TRIM(Table14[[#This Row],[Product_Category]])</f>
        <v>Furniture</v>
      </c>
      <c r="H313" s="9">
        <v>4271.97</v>
      </c>
      <c r="I313" s="9">
        <v>5668.62</v>
      </c>
      <c r="J313" s="4" t="str">
        <f>PROPER(Table14[[#This Row],[Customer_Type]])</f>
        <v>Returning</v>
      </c>
      <c r="K313" s="13">
        <f>IF(ISBLANK(Table14[[#This Row],[Discount]]),MEDIAN(Table14[Discount]),Table14[[#This Row],[Discount]])</f>
        <v>0.03</v>
      </c>
      <c r="L313" s="4" t="s">
        <v>31</v>
      </c>
      <c r="M313" s="4" t="s">
        <v>22</v>
      </c>
    </row>
    <row r="314" spans="1:13" x14ac:dyDescent="0.3">
      <c r="A314">
        <v>1155</v>
      </c>
      <c r="B314" s="1">
        <v>45122</v>
      </c>
      <c r="C314" s="4" t="str">
        <f>IF(ISBLANK(Table14[[#This Row],[Sales_Rep]]),"Unknown",Table14[[#This Row],[Sales_Rep]])</f>
        <v>Bob</v>
      </c>
      <c r="D314" s="4" t="str">
        <f>PROPER(Table14[[#This Row],[Region]])</f>
        <v>East</v>
      </c>
      <c r="E314" s="9">
        <f>IF(ISBLANK(Table14[[#This Row],[Sales_Amount]]),MEDIAN(Table14[Sales_Amount]),Table14[[#This Row],[Sales_Amount]])</f>
        <v>2652.48</v>
      </c>
      <c r="F314" s="11">
        <f>IF(ISBLANK(Table14[[#This Row],[Quantity_Sold]]),MEDIAN(Table14[Quantity_Sold]),Table14[[#This Row],[Quantity_Sold]])</f>
        <v>14</v>
      </c>
      <c r="G314" s="4" t="str">
        <f>TRIM(Table14[[#This Row],[Product_Category]])</f>
        <v>Electronics</v>
      </c>
      <c r="H314" s="9">
        <v>193.26</v>
      </c>
      <c r="I314" s="9">
        <v>212.88</v>
      </c>
      <c r="J314" s="4" t="str">
        <f>PROPER(Table14[[#This Row],[Customer_Type]])</f>
        <v>New</v>
      </c>
      <c r="K314" s="13">
        <f>IF(ISBLANK(Table14[[#This Row],[Discount]]),MEDIAN(Table14[Discount]),Table14[[#This Row],[Discount]])</f>
        <v>0.11</v>
      </c>
      <c r="L314" s="4" t="s">
        <v>26</v>
      </c>
      <c r="M314" s="4" t="s">
        <v>22</v>
      </c>
    </row>
    <row r="315" spans="1:13" x14ac:dyDescent="0.3">
      <c r="A315">
        <v>1073</v>
      </c>
      <c r="B315" s="1">
        <v>45635</v>
      </c>
      <c r="C315" s="4" t="str">
        <f>IF(ISBLANK(Table14[[#This Row],[Sales_Rep]]),"Unknown",Table14[[#This Row],[Sales_Rep]])</f>
        <v>Alice</v>
      </c>
      <c r="D315" s="4" t="str">
        <f>PROPER(Table14[[#This Row],[Region]])</f>
        <v>North</v>
      </c>
      <c r="E315" s="9">
        <f>IF(ISBLANK(Table14[[#This Row],[Sales_Amount]]),MEDIAN(Table14[Sales_Amount]),Table14[[#This Row],[Sales_Amount]])</f>
        <v>44987.16</v>
      </c>
      <c r="F315" s="11">
        <f>IF(ISBLANK(Table14[[#This Row],[Quantity_Sold]]),MEDIAN(Table14[Quantity_Sold]),Table14[[#This Row],[Quantity_Sold]])</f>
        <v>20</v>
      </c>
      <c r="G315" s="4" t="str">
        <f>TRIM(Table14[[#This Row],[Product_Category]])</f>
        <v>Clothing</v>
      </c>
      <c r="H315" s="9">
        <v>2494.1799999999998</v>
      </c>
      <c r="I315" s="9">
        <v>3168.11</v>
      </c>
      <c r="J315" s="4" t="str">
        <f>PROPER(Table14[[#This Row],[Customer_Type]])</f>
        <v>New</v>
      </c>
      <c r="K315" s="13">
        <f>IF(ISBLANK(Table14[[#This Row],[Discount]]),MEDIAN(Table14[Discount]),Table14[[#This Row],[Discount]])</f>
        <v>0.28999999999999998</v>
      </c>
      <c r="L315" s="4" t="s">
        <v>26</v>
      </c>
      <c r="M315" s="4" t="s">
        <v>22</v>
      </c>
    </row>
    <row r="316" spans="1:13" x14ac:dyDescent="0.3">
      <c r="A316">
        <v>1067</v>
      </c>
      <c r="B316" s="1">
        <v>45069</v>
      </c>
      <c r="C316" s="4" t="str">
        <f>IF(ISBLANK(Table14[[#This Row],[Sales_Rep]]),"Unknown",Table14[[#This Row],[Sales_Rep]])</f>
        <v>Bob</v>
      </c>
      <c r="D316" s="4" t="str">
        <f>PROPER(Table14[[#This Row],[Region]])</f>
        <v>West</v>
      </c>
      <c r="E316" s="9">
        <f>IF(ISBLANK(Table14[[#This Row],[Sales_Amount]]),MEDIAN(Table14[Sales_Amount]),Table14[[#This Row],[Sales_Amount]])</f>
        <v>56791.27</v>
      </c>
      <c r="F316" s="11">
        <f>IF(ISBLANK(Table14[[#This Row],[Quantity_Sold]]),MEDIAN(Table14[Quantity_Sold]),Table14[[#This Row],[Quantity_Sold]])</f>
        <v>17</v>
      </c>
      <c r="G316" s="4" t="str">
        <f>TRIM(Table14[[#This Row],[Product_Category]])</f>
        <v>Clothing</v>
      </c>
      <c r="H316" s="9">
        <v>3187.84</v>
      </c>
      <c r="I316" s="9">
        <v>4639.8100000000004</v>
      </c>
      <c r="J316" s="4" t="str">
        <f>PROPER(Table14[[#This Row],[Customer_Type]])</f>
        <v>New</v>
      </c>
      <c r="K316" s="13">
        <f>IF(ISBLANK(Table14[[#This Row],[Discount]]),MEDIAN(Table14[Discount]),Table14[[#This Row],[Discount]])</f>
        <v>0.28000000000000003</v>
      </c>
      <c r="L316" s="4" t="s">
        <v>31</v>
      </c>
      <c r="M316" s="4" t="s">
        <v>22</v>
      </c>
    </row>
    <row r="317" spans="1:13" x14ac:dyDescent="0.3">
      <c r="A317">
        <v>1025</v>
      </c>
      <c r="B317" s="1">
        <v>45522</v>
      </c>
      <c r="C317" s="4" t="str">
        <f>IF(ISBLANK(Table14[[#This Row],[Sales_Rep]]),"Unknown",Table14[[#This Row],[Sales_Rep]])</f>
        <v>Bob</v>
      </c>
      <c r="D317" s="4" t="str">
        <f>PROPER(Table14[[#This Row],[Region]])</f>
        <v>North</v>
      </c>
      <c r="E317" s="9">
        <f>IF(ISBLANK(Table14[[#This Row],[Sales_Amount]]),MEDIAN(Table14[Sales_Amount]),Table14[[#This Row],[Sales_Amount]])</f>
        <v>75575.960000000006</v>
      </c>
      <c r="F317" s="11">
        <f>IF(ISBLANK(Table14[[#This Row],[Quantity_Sold]]),MEDIAN(Table14[Quantity_Sold]),Table14[[#This Row],[Quantity_Sold]])</f>
        <v>22</v>
      </c>
      <c r="G317" s="4" t="str">
        <f>TRIM(Table14[[#This Row],[Product_Category]])</f>
        <v>Furniture</v>
      </c>
      <c r="H317" s="9">
        <v>4032.08</v>
      </c>
      <c r="I317" s="9">
        <v>4907.53</v>
      </c>
      <c r="J317" s="4" t="str">
        <f>PROPER(Table14[[#This Row],[Customer_Type]])</f>
        <v>Returning</v>
      </c>
      <c r="K317" s="13">
        <f>IF(ISBLANK(Table14[[#This Row],[Discount]]),MEDIAN(Table14[Discount]),Table14[[#This Row],[Discount]])</f>
        <v>0.3</v>
      </c>
      <c r="L317" s="4" t="s">
        <v>31</v>
      </c>
      <c r="M317" s="4" t="s">
        <v>22</v>
      </c>
    </row>
    <row r="318" spans="1:13" x14ac:dyDescent="0.3">
      <c r="A318">
        <v>1171</v>
      </c>
      <c r="B318" s="1">
        <v>45524</v>
      </c>
      <c r="C318" s="4" t="str">
        <f>IF(ISBLANK(Table14[[#This Row],[Sales_Rep]]),"Unknown",Table14[[#This Row],[Sales_Rep]])</f>
        <v>Charlie</v>
      </c>
      <c r="D318" s="4" t="str">
        <f>PROPER(Table14[[#This Row],[Region]])</f>
        <v>West</v>
      </c>
      <c r="E318" s="9">
        <f>IF(ISBLANK(Table14[[#This Row],[Sales_Amount]]),MEDIAN(Table14[Sales_Amount]),Table14[[#This Row],[Sales_Amount]])</f>
        <v>51822.18</v>
      </c>
      <c r="F318" s="11">
        <f>IF(ISBLANK(Table14[[#This Row],[Quantity_Sold]]),MEDIAN(Table14[Quantity_Sold]),Table14[[#This Row],[Quantity_Sold]])</f>
        <v>14</v>
      </c>
      <c r="G318" s="4" t="str">
        <f>TRIM(Table14[[#This Row],[Product_Category]])</f>
        <v>Furniture</v>
      </c>
      <c r="H318" s="9">
        <v>3253.55</v>
      </c>
      <c r="I318" s="9">
        <v>4685.55</v>
      </c>
      <c r="J318" s="4" t="str">
        <f>PROPER(Table14[[#This Row],[Customer_Type]])</f>
        <v>Returning</v>
      </c>
      <c r="K318" s="13">
        <f>IF(ISBLANK(Table14[[#This Row],[Discount]]),MEDIAN(Table14[Discount]),Table14[[#This Row],[Discount]])</f>
        <v>0.21</v>
      </c>
      <c r="L318" s="4" t="s">
        <v>31</v>
      </c>
      <c r="M318" s="4" t="s">
        <v>22</v>
      </c>
    </row>
    <row r="319" spans="1:13" x14ac:dyDescent="0.3">
      <c r="A319">
        <v>1444</v>
      </c>
      <c r="B319" s="1">
        <v>44958</v>
      </c>
      <c r="C319" s="4" t="str">
        <f>IF(ISBLANK(Table14[[#This Row],[Sales_Rep]]),"Unknown",Table14[[#This Row],[Sales_Rep]])</f>
        <v>Bob</v>
      </c>
      <c r="D319" s="4" t="str">
        <f>PROPER(Table14[[#This Row],[Region]])</f>
        <v>South</v>
      </c>
      <c r="E319" s="9">
        <f>IF(ISBLANK(Table14[[#This Row],[Sales_Amount]]),MEDIAN(Table14[Sales_Amount]),Table14[[#This Row],[Sales_Amount]])</f>
        <v>15397.07</v>
      </c>
      <c r="F319" s="11">
        <f>IF(ISBLANK(Table14[[#This Row],[Quantity_Sold]]),MEDIAN(Table14[Quantity_Sold]),Table14[[#This Row],[Quantity_Sold]])</f>
        <v>37</v>
      </c>
      <c r="G319" s="4" t="str">
        <f>TRIM(Table14[[#This Row],[Product_Category]])</f>
        <v>Clothing</v>
      </c>
      <c r="H319" s="9">
        <v>390.95</v>
      </c>
      <c r="I319" s="9">
        <v>501.37</v>
      </c>
      <c r="J319" s="4" t="str">
        <f>PROPER(Table14[[#This Row],[Customer_Type]])</f>
        <v>New</v>
      </c>
      <c r="K319" s="13">
        <f>IF(ISBLANK(Table14[[#This Row],[Discount]]),MEDIAN(Table14[Discount]),Table14[[#This Row],[Discount]])</f>
        <v>0.17</v>
      </c>
      <c r="L319" s="4" t="s">
        <v>31</v>
      </c>
      <c r="M319" s="4" t="s">
        <v>22</v>
      </c>
    </row>
    <row r="320" spans="1:13" x14ac:dyDescent="0.3">
      <c r="A320">
        <v>1105</v>
      </c>
      <c r="B320" s="1">
        <v>44937</v>
      </c>
      <c r="C320" s="4" t="str">
        <f>IF(ISBLANK(Table14[[#This Row],[Sales_Rep]]),"Unknown",Table14[[#This Row],[Sales_Rep]])</f>
        <v>Bob</v>
      </c>
      <c r="D320" s="4" t="str">
        <f>PROPER(Table14[[#This Row],[Region]])</f>
        <v>East</v>
      </c>
      <c r="E320" s="9">
        <f>IF(ISBLANK(Table14[[#This Row],[Sales_Amount]]),MEDIAN(Table14[Sales_Amount]),Table14[[#This Row],[Sales_Amount]])</f>
        <v>72749.06</v>
      </c>
      <c r="F320" s="11">
        <f>IF(ISBLANK(Table14[[#This Row],[Quantity_Sold]]),MEDIAN(Table14[Quantity_Sold]),Table14[[#This Row],[Quantity_Sold]])</f>
        <v>36</v>
      </c>
      <c r="G320" s="4" t="str">
        <f>TRIM(Table14[[#This Row],[Product_Category]])</f>
        <v>Food</v>
      </c>
      <c r="H320" s="9">
        <v>1633.13</v>
      </c>
      <c r="I320" s="9">
        <v>2270.5700000000002</v>
      </c>
      <c r="J320" s="4" t="str">
        <f>PROPER(Table14[[#This Row],[Customer_Type]])</f>
        <v>New</v>
      </c>
      <c r="K320" s="13">
        <f>IF(ISBLANK(Table14[[#This Row],[Discount]]),MEDIAN(Table14[Discount]),Table14[[#This Row],[Discount]])</f>
        <v>0.11</v>
      </c>
      <c r="L320" s="4" t="s">
        <v>31</v>
      </c>
      <c r="M320" s="4" t="s">
        <v>22</v>
      </c>
    </row>
    <row r="321" spans="1:13" x14ac:dyDescent="0.3">
      <c r="A321">
        <v>1152</v>
      </c>
      <c r="B321" s="1">
        <v>45404</v>
      </c>
      <c r="C321" s="4" t="str">
        <f>IF(ISBLANK(Table14[[#This Row],[Sales_Rep]]),"Unknown",Table14[[#This Row],[Sales_Rep]])</f>
        <v>Charlie</v>
      </c>
      <c r="D321" s="4" t="str">
        <f>PROPER(Table14[[#This Row],[Region]])</f>
        <v>East</v>
      </c>
      <c r="E321" s="9">
        <f>IF(ISBLANK(Table14[[#This Row],[Sales_Amount]]),MEDIAN(Table14[Sales_Amount]),Table14[[#This Row],[Sales_Amount]])</f>
        <v>1852.27</v>
      </c>
      <c r="F321" s="11">
        <f>IF(ISBLANK(Table14[[#This Row],[Quantity_Sold]]),MEDIAN(Table14[Quantity_Sold]),Table14[[#This Row],[Quantity_Sold]])</f>
        <v>22</v>
      </c>
      <c r="G321" s="4" t="str">
        <f>TRIM(Table14[[#This Row],[Product_Category]])</f>
        <v>Clothing</v>
      </c>
      <c r="H321" s="9">
        <v>68.5</v>
      </c>
      <c r="I321" s="9">
        <v>97.9</v>
      </c>
      <c r="J321" s="4" t="str">
        <f>PROPER(Table14[[#This Row],[Customer_Type]])</f>
        <v>New</v>
      </c>
      <c r="K321" s="13">
        <f>IF(ISBLANK(Table14[[#This Row],[Discount]]),MEDIAN(Table14[Discount]),Table14[[#This Row],[Discount]])</f>
        <v>0.15</v>
      </c>
      <c r="L321" s="4" t="s">
        <v>31</v>
      </c>
      <c r="M321" s="4" t="s">
        <v>18</v>
      </c>
    </row>
    <row r="322" spans="1:13" x14ac:dyDescent="0.3">
      <c r="A322">
        <v>1012</v>
      </c>
      <c r="B322" s="1">
        <v>45135</v>
      </c>
      <c r="C322" s="4" t="str">
        <f>IF(ISBLANK(Table14[[#This Row],[Sales_Rep]]),"Unknown",Table14[[#This Row],[Sales_Rep]])</f>
        <v>Bob</v>
      </c>
      <c r="D322" s="4" t="str">
        <f>PROPER(Table14[[#This Row],[Region]])</f>
        <v>West</v>
      </c>
      <c r="E322" s="9">
        <f>IF(ISBLANK(Table14[[#This Row],[Sales_Amount]]),MEDIAN(Table14[Sales_Amount]),Table14[[#This Row],[Sales_Amount]])</f>
        <v>14544.11</v>
      </c>
      <c r="F322" s="11">
        <f>IF(ISBLANK(Table14[[#This Row],[Quantity_Sold]]),MEDIAN(Table14[Quantity_Sold]),Table14[[#This Row],[Quantity_Sold]])</f>
        <v>5</v>
      </c>
      <c r="G322" s="4" t="str">
        <f>TRIM(Table14[[#This Row],[Product_Category]])</f>
        <v>Electronics</v>
      </c>
      <c r="H322" s="9">
        <v>2715.86</v>
      </c>
      <c r="I322" s="9">
        <v>3777.69</v>
      </c>
      <c r="J322" s="4" t="str">
        <f>PROPER(Table14[[#This Row],[Customer_Type]])</f>
        <v>Returning</v>
      </c>
      <c r="K322" s="13">
        <f>IF(ISBLANK(Table14[[#This Row],[Discount]]),MEDIAN(Table14[Discount]),Table14[[#This Row],[Discount]])</f>
        <v>0.23</v>
      </c>
      <c r="L322" s="4" t="s">
        <v>17</v>
      </c>
      <c r="M322" s="4" t="s">
        <v>22</v>
      </c>
    </row>
    <row r="323" spans="1:13" x14ac:dyDescent="0.3">
      <c r="A323">
        <v>1418</v>
      </c>
      <c r="B323" s="1">
        <v>45644</v>
      </c>
      <c r="C323" s="4" t="str">
        <f>IF(ISBLANK(Table14[[#This Row],[Sales_Rep]]),"Unknown",Table14[[#This Row],[Sales_Rep]])</f>
        <v>Bob</v>
      </c>
      <c r="D323" s="4" t="str">
        <f>PROPER(Table14[[#This Row],[Region]])</f>
        <v>North</v>
      </c>
      <c r="E323" s="9">
        <f>IF(ISBLANK(Table14[[#This Row],[Sales_Amount]]),MEDIAN(Table14[Sales_Amount]),Table14[[#This Row],[Sales_Amount]])</f>
        <v>3952.31</v>
      </c>
      <c r="F323" s="11">
        <f>IF(ISBLANK(Table14[[#This Row],[Quantity_Sold]]),MEDIAN(Table14[Quantity_Sold]),Table14[[#This Row],[Quantity_Sold]])</f>
        <v>27</v>
      </c>
      <c r="G323" s="4" t="str">
        <f>TRIM(Table14[[#This Row],[Product_Category]])</f>
        <v>Furniture</v>
      </c>
      <c r="H323" s="9">
        <v>132.44</v>
      </c>
      <c r="I323" s="9">
        <v>157.4</v>
      </c>
      <c r="J323" s="4" t="str">
        <f>PROPER(Table14[[#This Row],[Customer_Type]])</f>
        <v>New</v>
      </c>
      <c r="K323" s="13">
        <f>IF(ISBLANK(Table14[[#This Row],[Discount]]),MEDIAN(Table14[Discount]),Table14[[#This Row],[Discount]])</f>
        <v>7.0000000000000007E-2</v>
      </c>
      <c r="L323" s="4" t="s">
        <v>26</v>
      </c>
      <c r="M323" s="4" t="s">
        <v>18</v>
      </c>
    </row>
    <row r="324" spans="1:13" x14ac:dyDescent="0.3">
      <c r="A324">
        <v>1139</v>
      </c>
      <c r="B324" s="1">
        <v>45049</v>
      </c>
      <c r="C324" s="4" t="str">
        <f>IF(ISBLANK(Table14[[#This Row],[Sales_Rep]]),"Unknown",Table14[[#This Row],[Sales_Rep]])</f>
        <v>Bob</v>
      </c>
      <c r="D324" s="4" t="str">
        <f>PROPER(Table14[[#This Row],[Region]])</f>
        <v>North</v>
      </c>
      <c r="E324" s="9">
        <f>IF(ISBLANK(Table14[[#This Row],[Sales_Amount]]),MEDIAN(Table14[Sales_Amount]),Table14[[#This Row],[Sales_Amount]])</f>
        <v>111577.05</v>
      </c>
      <c r="F324" s="11">
        <f>IF(ISBLANK(Table14[[#This Row],[Quantity_Sold]]),MEDIAN(Table14[Quantity_Sold]),Table14[[#This Row],[Quantity_Sold]])</f>
        <v>28</v>
      </c>
      <c r="G324" s="4" t="str">
        <f>TRIM(Table14[[#This Row],[Product_Category]])</f>
        <v>Food</v>
      </c>
      <c r="H324" s="9">
        <v>3661.88</v>
      </c>
      <c r="I324" s="9">
        <v>5458.76</v>
      </c>
      <c r="J324" s="4" t="str">
        <f>PROPER(Table14[[#This Row],[Customer_Type]])</f>
        <v>Returning</v>
      </c>
      <c r="K324" s="13">
        <f>IF(ISBLANK(Table14[[#This Row],[Discount]]),MEDIAN(Table14[Discount]),Table14[[#This Row],[Discount]])</f>
        <v>0.27</v>
      </c>
      <c r="L324" s="4" t="s">
        <v>17</v>
      </c>
      <c r="M324" s="4" t="s">
        <v>18</v>
      </c>
    </row>
    <row r="325" spans="1:13" x14ac:dyDescent="0.3">
      <c r="A325">
        <v>1070</v>
      </c>
      <c r="B325" s="1">
        <v>45440</v>
      </c>
      <c r="C325" s="4" t="str">
        <f>IF(ISBLANK(Table14[[#This Row],[Sales_Rep]]),"Unknown",Table14[[#This Row],[Sales_Rep]])</f>
        <v>Alice</v>
      </c>
      <c r="D325" s="4" t="str">
        <f>PROPER(Table14[[#This Row],[Region]])</f>
        <v>South</v>
      </c>
      <c r="E325" s="9">
        <f>IF(ISBLANK(Table14[[#This Row],[Sales_Amount]]),MEDIAN(Table14[Sales_Amount]),Table14[[#This Row],[Sales_Amount]])</f>
        <v>122910.21</v>
      </c>
      <c r="F325" s="11">
        <f>IF(ISBLANK(Table14[[#This Row],[Quantity_Sold]]),MEDIAN(Table14[Quantity_Sold]),Table14[[#This Row],[Quantity_Sold]])</f>
        <v>41</v>
      </c>
      <c r="G325" s="4" t="str">
        <f>TRIM(Table14[[#This Row],[Product_Category]])</f>
        <v>Food</v>
      </c>
      <c r="H325" s="9">
        <v>2618.31</v>
      </c>
      <c r="I325" s="9">
        <v>3701</v>
      </c>
      <c r="J325" s="4" t="str">
        <f>PROPER(Table14[[#This Row],[Customer_Type]])</f>
        <v>Returning</v>
      </c>
      <c r="K325" s="13">
        <f>IF(ISBLANK(Table14[[#This Row],[Discount]]),MEDIAN(Table14[Discount]),Table14[[#This Row],[Discount]])</f>
        <v>0.19</v>
      </c>
      <c r="L325" s="4" t="s">
        <v>31</v>
      </c>
      <c r="M325" s="4" t="s">
        <v>22</v>
      </c>
    </row>
    <row r="326" spans="1:13" x14ac:dyDescent="0.3">
      <c r="A326">
        <v>1345</v>
      </c>
      <c r="B326" s="1">
        <v>45080</v>
      </c>
      <c r="C326" s="4" t="str">
        <f>IF(ISBLANK(Table14[[#This Row],[Sales_Rep]]),"Unknown",Table14[[#This Row],[Sales_Rep]])</f>
        <v>Alice</v>
      </c>
      <c r="D326" s="4" t="str">
        <f>PROPER(Table14[[#This Row],[Region]])</f>
        <v>South</v>
      </c>
      <c r="E326" s="9">
        <f>IF(ISBLANK(Table14[[#This Row],[Sales_Amount]]),MEDIAN(Table14[Sales_Amount]),Table14[[#This Row],[Sales_Amount]])</f>
        <v>8323.7199999999993</v>
      </c>
      <c r="F326" s="11">
        <f>IF(ISBLANK(Table14[[#This Row],[Quantity_Sold]]),MEDIAN(Table14[Quantity_Sold]),Table14[[#This Row],[Quantity_Sold]])</f>
        <v>2</v>
      </c>
      <c r="G326" s="4" t="str">
        <f>TRIM(Table14[[#This Row],[Product_Category]])</f>
        <v>Food</v>
      </c>
      <c r="H326" s="9">
        <v>3445.22</v>
      </c>
      <c r="I326" s="9">
        <v>4427.51</v>
      </c>
      <c r="J326" s="4" t="str">
        <f>PROPER(Table14[[#This Row],[Customer_Type]])</f>
        <v>Returning</v>
      </c>
      <c r="K326" s="13">
        <f>IF(ISBLANK(Table14[[#This Row],[Discount]]),MEDIAN(Table14[Discount]),Table14[[#This Row],[Discount]])</f>
        <v>0.06</v>
      </c>
      <c r="L326" s="4" t="s">
        <v>26</v>
      </c>
      <c r="M326" s="4" t="s">
        <v>18</v>
      </c>
    </row>
    <row r="327" spans="1:13" x14ac:dyDescent="0.3">
      <c r="A327">
        <v>1304</v>
      </c>
      <c r="B327" s="1">
        <v>45600</v>
      </c>
      <c r="C327" s="4" t="str">
        <f>IF(ISBLANK(Table14[[#This Row],[Sales_Rep]]),"Unknown",Table14[[#This Row],[Sales_Rep]])</f>
        <v>Alice</v>
      </c>
      <c r="D327" s="4" t="str">
        <f>PROPER(Table14[[#This Row],[Region]])</f>
        <v>East</v>
      </c>
      <c r="E327" s="9">
        <f>IF(ISBLANK(Table14[[#This Row],[Sales_Amount]]),MEDIAN(Table14[Sales_Amount]),Table14[[#This Row],[Sales_Amount]])</f>
        <v>14872.82</v>
      </c>
      <c r="F327" s="11">
        <f>IF(ISBLANK(Table14[[#This Row],[Quantity_Sold]]),MEDIAN(Table14[Quantity_Sold]),Table14[[#This Row],[Quantity_Sold]])</f>
        <v>5</v>
      </c>
      <c r="G327" s="4" t="str">
        <f>TRIM(Table14[[#This Row],[Product_Category]])</f>
        <v>Clothing</v>
      </c>
      <c r="H327" s="9">
        <v>2501.73</v>
      </c>
      <c r="I327" s="9">
        <v>3305.07</v>
      </c>
      <c r="J327" s="4" t="str">
        <f>PROPER(Table14[[#This Row],[Customer_Type]])</f>
        <v>New</v>
      </c>
      <c r="K327" s="13">
        <f>IF(ISBLANK(Table14[[#This Row],[Discount]]),MEDIAN(Table14[Discount]),Table14[[#This Row],[Discount]])</f>
        <v>0.1</v>
      </c>
      <c r="L327" s="4" t="s">
        <v>26</v>
      </c>
      <c r="M327" s="4" t="s">
        <v>18</v>
      </c>
    </row>
    <row r="328" spans="1:13" x14ac:dyDescent="0.3">
      <c r="A328">
        <v>1351</v>
      </c>
      <c r="B328" s="1">
        <v>45361</v>
      </c>
      <c r="C328" s="4" t="str">
        <f>IF(ISBLANK(Table14[[#This Row],[Sales_Rep]]),"Unknown",Table14[[#This Row],[Sales_Rep]])</f>
        <v>Charlie</v>
      </c>
      <c r="D328" s="4" t="str">
        <f>PROPER(Table14[[#This Row],[Region]])</f>
        <v>East</v>
      </c>
      <c r="E328" s="9">
        <f>IF(ISBLANK(Table14[[#This Row],[Sales_Amount]]),MEDIAN(Table14[Sales_Amount]),Table14[[#This Row],[Sales_Amount]])</f>
        <v>97111.19</v>
      </c>
      <c r="F328" s="11">
        <f>IF(ISBLANK(Table14[[#This Row],[Quantity_Sold]]),MEDIAN(Table14[Quantity_Sold]),Table14[[#This Row],[Quantity_Sold]])</f>
        <v>26</v>
      </c>
      <c r="G328" s="4" t="str">
        <f>TRIM(Table14[[#This Row],[Product_Category]])</f>
        <v>Food</v>
      </c>
      <c r="H328" s="9">
        <v>3763.82</v>
      </c>
      <c r="I328" s="9">
        <v>4788.5200000000004</v>
      </c>
      <c r="J328" s="4" t="str">
        <f>PROPER(Table14[[#This Row],[Customer_Type]])</f>
        <v>Returning</v>
      </c>
      <c r="K328" s="13">
        <f>IF(ISBLANK(Table14[[#This Row],[Discount]]),MEDIAN(Table14[Discount]),Table14[[#This Row],[Discount]])</f>
        <v>0.22</v>
      </c>
      <c r="L328" s="4" t="s">
        <v>17</v>
      </c>
      <c r="M328" s="4" t="s">
        <v>18</v>
      </c>
    </row>
    <row r="329" spans="1:13" x14ac:dyDescent="0.3">
      <c r="A329">
        <v>1058</v>
      </c>
      <c r="B329" s="1">
        <v>45222</v>
      </c>
      <c r="C329" s="4" t="str">
        <f>IF(ISBLANK(Table14[[#This Row],[Sales_Rep]]),"Unknown",Table14[[#This Row],[Sales_Rep]])</f>
        <v>Eve</v>
      </c>
      <c r="D329" s="4" t="str">
        <f>PROPER(Table14[[#This Row],[Region]])</f>
        <v>South</v>
      </c>
      <c r="E329" s="9">
        <f>IF(ISBLANK(Table14[[#This Row],[Sales_Amount]]),MEDIAN(Table14[Sales_Amount]),Table14[[#This Row],[Sales_Amount]])</f>
        <v>46636.04</v>
      </c>
      <c r="F329" s="11">
        <f>IF(ISBLANK(Table14[[#This Row],[Quantity_Sold]]),MEDIAN(Table14[Quantity_Sold]),Table14[[#This Row],[Quantity_Sold]])</f>
        <v>26</v>
      </c>
      <c r="G329" s="4" t="str">
        <f>TRIM(Table14[[#This Row],[Product_Category]])</f>
        <v>Clothing</v>
      </c>
      <c r="H329" s="9">
        <v>1786.15</v>
      </c>
      <c r="I329" s="9">
        <v>2135.35</v>
      </c>
      <c r="J329" s="4" t="str">
        <f>PROPER(Table14[[#This Row],[Customer_Type]])</f>
        <v>Returning</v>
      </c>
      <c r="K329" s="13">
        <f>IF(ISBLANK(Table14[[#This Row],[Discount]]),MEDIAN(Table14[Discount]),Table14[[#This Row],[Discount]])</f>
        <v>0.16</v>
      </c>
      <c r="L329" s="4" t="s">
        <v>26</v>
      </c>
      <c r="M329" s="4" t="s">
        <v>18</v>
      </c>
    </row>
    <row r="330" spans="1:13" x14ac:dyDescent="0.3">
      <c r="A330">
        <v>1363</v>
      </c>
      <c r="B330" s="1">
        <v>45410</v>
      </c>
      <c r="C330" s="4" t="str">
        <f>IF(ISBLANK(Table14[[#This Row],[Sales_Rep]]),"Unknown",Table14[[#This Row],[Sales_Rep]])</f>
        <v>Bob</v>
      </c>
      <c r="D330" s="4" t="str">
        <f>PROPER(Table14[[#This Row],[Region]])</f>
        <v>East</v>
      </c>
      <c r="E330" s="9">
        <f>IF(ISBLANK(Table14[[#This Row],[Sales_Amount]]),MEDIAN(Table14[Sales_Amount]),Table14[[#This Row],[Sales_Amount]])</f>
        <v>25382.400000000001</v>
      </c>
      <c r="F330" s="11">
        <f>IF(ISBLANK(Table14[[#This Row],[Quantity_Sold]]),MEDIAN(Table14[Quantity_Sold]),Table14[[#This Row],[Quantity_Sold]])</f>
        <v>5</v>
      </c>
      <c r="G330" s="4" t="str">
        <f>TRIM(Table14[[#This Row],[Product_Category]])</f>
        <v>Furniture</v>
      </c>
      <c r="H330" s="9">
        <v>3878.38</v>
      </c>
      <c r="I330" s="9">
        <v>5288</v>
      </c>
      <c r="J330" s="4" t="str">
        <f>PROPER(Table14[[#This Row],[Customer_Type]])</f>
        <v>New</v>
      </c>
      <c r="K330" s="13">
        <f>IF(ISBLANK(Table14[[#This Row],[Discount]]),MEDIAN(Table14[Discount]),Table14[[#This Row],[Discount]])</f>
        <v>0.04</v>
      </c>
      <c r="L330" s="4" t="s">
        <v>17</v>
      </c>
      <c r="M330" s="4" t="s">
        <v>18</v>
      </c>
    </row>
    <row r="331" spans="1:13" x14ac:dyDescent="0.3">
      <c r="A331">
        <v>1212</v>
      </c>
      <c r="B331" s="1">
        <v>45391</v>
      </c>
      <c r="C331" s="4" t="str">
        <f>IF(ISBLANK(Table14[[#This Row],[Sales_Rep]]),"Unknown",Table14[[#This Row],[Sales_Rep]])</f>
        <v>Bob</v>
      </c>
      <c r="D331" s="4" t="str">
        <f>PROPER(Table14[[#This Row],[Region]])</f>
        <v>North</v>
      </c>
      <c r="E331" s="9">
        <f>IF(ISBLANK(Table14[[#This Row],[Sales_Amount]]),MEDIAN(Table14[Sales_Amount]),Table14[[#This Row],[Sales_Amount]])</f>
        <v>23833.03</v>
      </c>
      <c r="F331" s="11">
        <f>IF(ISBLANK(Table14[[#This Row],[Quantity_Sold]]),MEDIAN(Table14[Quantity_Sold]),Table14[[#This Row],[Quantity_Sold]])</f>
        <v>6</v>
      </c>
      <c r="G331" s="4" t="str">
        <f>TRIM(Table14[[#This Row],[Product_Category]])</f>
        <v>Electronics</v>
      </c>
      <c r="H331" s="9">
        <v>4134.45</v>
      </c>
      <c r="I331" s="9">
        <v>5674.53</v>
      </c>
      <c r="J331" s="4" t="str">
        <f>PROPER(Table14[[#This Row],[Customer_Type]])</f>
        <v>Returning</v>
      </c>
      <c r="K331" s="13">
        <f>IF(ISBLANK(Table14[[#This Row],[Discount]]),MEDIAN(Table14[Discount]),Table14[[#This Row],[Discount]])</f>
        <v>0.3</v>
      </c>
      <c r="L331" s="4" t="s">
        <v>26</v>
      </c>
      <c r="M331" s="4" t="s">
        <v>22</v>
      </c>
    </row>
    <row r="332" spans="1:13" x14ac:dyDescent="0.3">
      <c r="A332">
        <v>1088</v>
      </c>
      <c r="B332" s="1">
        <v>45140</v>
      </c>
      <c r="C332" s="4" t="str">
        <f>IF(ISBLANK(Table14[[#This Row],[Sales_Rep]]),"Unknown",Table14[[#This Row],[Sales_Rep]])</f>
        <v>Charlie</v>
      </c>
      <c r="D332" s="4" t="str">
        <f>PROPER(Table14[[#This Row],[Region]])</f>
        <v>South</v>
      </c>
      <c r="E332" s="9">
        <f>IF(ISBLANK(Table14[[#This Row],[Sales_Amount]]),MEDIAN(Table14[Sales_Amount]),Table14[[#This Row],[Sales_Amount]])</f>
        <v>44388.04</v>
      </c>
      <c r="F332" s="11">
        <f>IF(ISBLANK(Table14[[#This Row],[Quantity_Sold]]),MEDIAN(Table14[Quantity_Sold]),Table14[[#This Row],[Quantity_Sold]])</f>
        <v>28</v>
      </c>
      <c r="G332" s="4" t="str">
        <f>TRIM(Table14[[#This Row],[Product_Category]])</f>
        <v>Furniture</v>
      </c>
      <c r="H332" s="9">
        <v>1503.93</v>
      </c>
      <c r="I332" s="9">
        <v>2142.2800000000002</v>
      </c>
      <c r="J332" s="4" t="str">
        <f>PROPER(Table14[[#This Row],[Customer_Type]])</f>
        <v>Returning</v>
      </c>
      <c r="K332" s="13">
        <f>IF(ISBLANK(Table14[[#This Row],[Discount]]),MEDIAN(Table14[Discount]),Table14[[#This Row],[Discount]])</f>
        <v>0.26</v>
      </c>
      <c r="L332" s="4" t="s">
        <v>31</v>
      </c>
      <c r="M332" s="4" t="s">
        <v>18</v>
      </c>
    </row>
    <row r="333" spans="1:13" x14ac:dyDescent="0.3">
      <c r="A333">
        <v>1335</v>
      </c>
      <c r="B333" s="1">
        <v>45096</v>
      </c>
      <c r="C333" s="4" t="str">
        <f>IF(ISBLANK(Table14[[#This Row],[Sales_Rep]]),"Unknown",Table14[[#This Row],[Sales_Rep]])</f>
        <v>Bob</v>
      </c>
      <c r="D333" s="4" t="str">
        <f>PROPER(Table14[[#This Row],[Region]])</f>
        <v>West</v>
      </c>
      <c r="E333" s="9">
        <f>IF(ISBLANK(Table14[[#This Row],[Sales_Amount]]),MEDIAN(Table14[Sales_Amount]),Table14[[#This Row],[Sales_Amount]])</f>
        <v>85306.94</v>
      </c>
      <c r="F333" s="11">
        <f>IF(ISBLANK(Table14[[#This Row],[Quantity_Sold]]),MEDIAN(Table14[Quantity_Sold]),Table14[[#This Row],[Quantity_Sold]])</f>
        <v>22</v>
      </c>
      <c r="G333" s="4" t="str">
        <f>TRIM(Table14[[#This Row],[Product_Category]])</f>
        <v>Electronics</v>
      </c>
      <c r="H333" s="9">
        <v>2911.24</v>
      </c>
      <c r="I333" s="9">
        <v>4214.7700000000004</v>
      </c>
      <c r="J333" s="4" t="str">
        <f>PROPER(Table14[[#This Row],[Customer_Type]])</f>
        <v>Returning</v>
      </c>
      <c r="K333" s="13">
        <f>IF(ISBLANK(Table14[[#This Row],[Discount]]),MEDIAN(Table14[Discount]),Table14[[#This Row],[Discount]])</f>
        <v>0.08</v>
      </c>
      <c r="L333" s="4" t="s">
        <v>17</v>
      </c>
      <c r="M333" s="4" t="s">
        <v>18</v>
      </c>
    </row>
    <row r="334" spans="1:13" x14ac:dyDescent="0.3">
      <c r="A334">
        <v>1122</v>
      </c>
      <c r="B334" s="1">
        <v>45003</v>
      </c>
      <c r="C334" s="4" t="str">
        <f>IF(ISBLANK(Table14[[#This Row],[Sales_Rep]]),"Unknown",Table14[[#This Row],[Sales_Rep]])</f>
        <v>Alice</v>
      </c>
      <c r="D334" s="4" t="str">
        <f>PROPER(Table14[[#This Row],[Region]])</f>
        <v>South</v>
      </c>
      <c r="E334" s="9">
        <f>IF(ISBLANK(Table14[[#This Row],[Sales_Amount]]),MEDIAN(Table14[Sales_Amount]),Table14[[#This Row],[Sales_Amount]])</f>
        <v>78807.73</v>
      </c>
      <c r="F334" s="11">
        <f>IF(ISBLANK(Table14[[#This Row],[Quantity_Sold]]),MEDIAN(Table14[Quantity_Sold]),Table14[[#This Row],[Quantity_Sold]])</f>
        <v>40</v>
      </c>
      <c r="G334" s="4" t="str">
        <f>TRIM(Table14[[#This Row],[Product_Category]])</f>
        <v>Food</v>
      </c>
      <c r="H334" s="9">
        <v>1816.43</v>
      </c>
      <c r="I334" s="9">
        <v>2264.59</v>
      </c>
      <c r="J334" s="4" t="str">
        <f>PROPER(Table14[[#This Row],[Customer_Type]])</f>
        <v>Returning</v>
      </c>
      <c r="K334" s="13">
        <f>IF(ISBLANK(Table14[[#This Row],[Discount]]),MEDIAN(Table14[Discount]),Table14[[#This Row],[Discount]])</f>
        <v>0.13</v>
      </c>
      <c r="L334" s="4" t="s">
        <v>31</v>
      </c>
      <c r="M334" s="4" t="s">
        <v>22</v>
      </c>
    </row>
    <row r="335" spans="1:13" x14ac:dyDescent="0.3">
      <c r="A335">
        <v>1175</v>
      </c>
      <c r="B335" s="1">
        <v>45234</v>
      </c>
      <c r="C335" s="4" t="str">
        <f>IF(ISBLANK(Table14[[#This Row],[Sales_Rep]]),"Unknown",Table14[[#This Row],[Sales_Rep]])</f>
        <v>Eve</v>
      </c>
      <c r="D335" s="4" t="str">
        <f>PROPER(Table14[[#This Row],[Region]])</f>
        <v>East</v>
      </c>
      <c r="E335" s="9">
        <f>IF(ISBLANK(Table14[[#This Row],[Sales_Amount]]),MEDIAN(Table14[Sales_Amount]),Table14[[#This Row],[Sales_Amount]])</f>
        <v>58429.35</v>
      </c>
      <c r="F335" s="11">
        <f>IF(ISBLANK(Table14[[#This Row],[Quantity_Sold]]),MEDIAN(Table14[Quantity_Sold]),Table14[[#This Row],[Quantity_Sold]])</f>
        <v>10</v>
      </c>
      <c r="G335" s="4" t="str">
        <f>TRIM(Table14[[#This Row],[Product_Category]])</f>
        <v>Electronics</v>
      </c>
      <c r="H335" s="9">
        <v>4849.6099999999997</v>
      </c>
      <c r="I335" s="9">
        <v>7125.53</v>
      </c>
      <c r="J335" s="4" t="str">
        <f>PROPER(Table14[[#This Row],[Customer_Type]])</f>
        <v>Returning</v>
      </c>
      <c r="K335" s="13">
        <f>IF(ISBLANK(Table14[[#This Row],[Discount]]),MEDIAN(Table14[Discount]),Table14[[#This Row],[Discount]])</f>
        <v>0.18</v>
      </c>
      <c r="L335" s="4" t="s">
        <v>31</v>
      </c>
      <c r="M335" s="4" t="s">
        <v>22</v>
      </c>
    </row>
    <row r="336" spans="1:13" x14ac:dyDescent="0.3">
      <c r="A336">
        <v>1391</v>
      </c>
      <c r="B336" s="1">
        <v>45301</v>
      </c>
      <c r="C336" s="4" t="str">
        <f>IF(ISBLANK(Table14[[#This Row],[Sales_Rep]]),"Unknown",Table14[[#This Row],[Sales_Rep]])</f>
        <v>David</v>
      </c>
      <c r="D336" s="4" t="str">
        <f>PROPER(Table14[[#This Row],[Region]])</f>
        <v>East</v>
      </c>
      <c r="E336" s="9">
        <f>IF(ISBLANK(Table14[[#This Row],[Sales_Amount]]),MEDIAN(Table14[Sales_Amount]),Table14[[#This Row],[Sales_Amount]])</f>
        <v>193665.02</v>
      </c>
      <c r="F336" s="11">
        <f>IF(ISBLANK(Table14[[#This Row],[Quantity_Sold]]),MEDIAN(Table14[Quantity_Sold]),Table14[[#This Row],[Quantity_Sold]])</f>
        <v>41</v>
      </c>
      <c r="G336" s="4" t="str">
        <f>TRIM(Table14[[#This Row],[Product_Category]])</f>
        <v>Clothing</v>
      </c>
      <c r="H336" s="9">
        <v>3561.23</v>
      </c>
      <c r="I336" s="9">
        <v>5190.7</v>
      </c>
      <c r="J336" s="4" t="str">
        <f>PROPER(Table14[[#This Row],[Customer_Type]])</f>
        <v>New</v>
      </c>
      <c r="K336" s="13">
        <f>IF(ISBLANK(Table14[[#This Row],[Discount]]),MEDIAN(Table14[Discount]),Table14[[#This Row],[Discount]])</f>
        <v>0.09</v>
      </c>
      <c r="L336" s="4" t="s">
        <v>31</v>
      </c>
      <c r="M336" s="4" t="s">
        <v>18</v>
      </c>
    </row>
    <row r="337" spans="1:13" x14ac:dyDescent="0.3">
      <c r="A337">
        <v>1141</v>
      </c>
      <c r="B337" s="1">
        <v>45010</v>
      </c>
      <c r="C337" s="4" t="str">
        <f>IF(ISBLANK(Table14[[#This Row],[Sales_Rep]]),"Unknown",Table14[[#This Row],[Sales_Rep]])</f>
        <v>Bob</v>
      </c>
      <c r="D337" s="4" t="str">
        <f>PROPER(Table14[[#This Row],[Region]])</f>
        <v>North</v>
      </c>
      <c r="E337" s="9">
        <f>IF(ISBLANK(Table14[[#This Row],[Sales_Amount]]),MEDIAN(Table14[Sales_Amount]),Table14[[#This Row],[Sales_Amount]])</f>
        <v>7787.45</v>
      </c>
      <c r="F337" s="11">
        <f>IF(ISBLANK(Table14[[#This Row],[Quantity_Sold]]),MEDIAN(Table14[Quantity_Sold]),Table14[[#This Row],[Quantity_Sold]])</f>
        <v>3</v>
      </c>
      <c r="G337" s="4" t="str">
        <f>TRIM(Table14[[#This Row],[Product_Category]])</f>
        <v>Electronics</v>
      </c>
      <c r="H337" s="9">
        <v>2471.73</v>
      </c>
      <c r="I337" s="9">
        <v>3165.63</v>
      </c>
      <c r="J337" s="4" t="str">
        <f>PROPER(Table14[[#This Row],[Customer_Type]])</f>
        <v>Returning</v>
      </c>
      <c r="K337" s="13">
        <f>IF(ISBLANK(Table14[[#This Row],[Discount]]),MEDIAN(Table14[Discount]),Table14[[#This Row],[Discount]])</f>
        <v>0.18</v>
      </c>
      <c r="L337" s="4" t="s">
        <v>31</v>
      </c>
      <c r="M337" s="4" t="s">
        <v>22</v>
      </c>
    </row>
    <row r="338" spans="1:13" x14ac:dyDescent="0.3">
      <c r="A338">
        <v>1392</v>
      </c>
      <c r="B338" s="1">
        <v>45557</v>
      </c>
      <c r="C338" s="4" t="str">
        <f>IF(ISBLANK(Table14[[#This Row],[Sales_Rep]]),"Unknown",Table14[[#This Row],[Sales_Rep]])</f>
        <v>Alice</v>
      </c>
      <c r="D338" s="4" t="str">
        <f>PROPER(Table14[[#This Row],[Region]])</f>
        <v>East</v>
      </c>
      <c r="E338" s="9">
        <f>IF(ISBLANK(Table14[[#This Row],[Sales_Amount]]),MEDIAN(Table14[Sales_Amount]),Table14[[#This Row],[Sales_Amount]])</f>
        <v>12297.35</v>
      </c>
      <c r="F338" s="11">
        <f>IF(ISBLANK(Table14[[#This Row],[Quantity_Sold]]),MEDIAN(Table14[Quantity_Sold]),Table14[[#This Row],[Quantity_Sold]])</f>
        <v>4</v>
      </c>
      <c r="G338" s="4" t="str">
        <f>TRIM(Table14[[#This Row],[Product_Category]])</f>
        <v>Clothing</v>
      </c>
      <c r="H338" s="9">
        <v>2986.56</v>
      </c>
      <c r="I338" s="9">
        <v>3704.02</v>
      </c>
      <c r="J338" s="4" t="str">
        <f>PROPER(Table14[[#This Row],[Customer_Type]])</f>
        <v>Returning</v>
      </c>
      <c r="K338" s="13">
        <f>IF(ISBLANK(Table14[[#This Row],[Discount]]),MEDIAN(Table14[Discount]),Table14[[#This Row],[Discount]])</f>
        <v>0.17</v>
      </c>
      <c r="L338" s="4" t="s">
        <v>26</v>
      </c>
      <c r="M338" s="4" t="s">
        <v>18</v>
      </c>
    </row>
    <row r="339" spans="1:13" x14ac:dyDescent="0.3">
      <c r="A339">
        <v>1207</v>
      </c>
      <c r="B339" s="1">
        <v>45615</v>
      </c>
      <c r="C339" s="4" t="str">
        <f>IF(ISBLANK(Table14[[#This Row],[Sales_Rep]]),"Unknown",Table14[[#This Row],[Sales_Rep]])</f>
        <v>David</v>
      </c>
      <c r="D339" s="4" t="str">
        <f>PROPER(Table14[[#This Row],[Region]])</f>
        <v>North</v>
      </c>
      <c r="E339" s="9">
        <f>IF(ISBLANK(Table14[[#This Row],[Sales_Amount]]),MEDIAN(Table14[Sales_Amount]),Table14[[#This Row],[Sales_Amount]])</f>
        <v>188695.92</v>
      </c>
      <c r="F339" s="11">
        <f>IF(ISBLANK(Table14[[#This Row],[Quantity_Sold]]),MEDIAN(Table14[Quantity_Sold]),Table14[[#This Row],[Quantity_Sold]])</f>
        <v>40</v>
      </c>
      <c r="G339" s="4" t="str">
        <f>TRIM(Table14[[#This Row],[Product_Category]])</f>
        <v>Clothing</v>
      </c>
      <c r="H339" s="9">
        <v>4219.8100000000004</v>
      </c>
      <c r="I339" s="9">
        <v>5615.95</v>
      </c>
      <c r="J339" s="4" t="str">
        <f>PROPER(Table14[[#This Row],[Customer_Type]])</f>
        <v>New</v>
      </c>
      <c r="K339" s="13">
        <f>IF(ISBLANK(Table14[[#This Row],[Discount]]),MEDIAN(Table14[Discount]),Table14[[#This Row],[Discount]])</f>
        <v>0.16</v>
      </c>
      <c r="L339" s="4" t="s">
        <v>26</v>
      </c>
      <c r="M339" s="4" t="s">
        <v>18</v>
      </c>
    </row>
    <row r="340" spans="1:13" x14ac:dyDescent="0.3">
      <c r="A340">
        <v>1323</v>
      </c>
      <c r="B340" s="1">
        <v>45543</v>
      </c>
      <c r="C340" s="4" t="str">
        <f>IF(ISBLANK(Table14[[#This Row],[Sales_Rep]]),"Unknown",Table14[[#This Row],[Sales_Rep]])</f>
        <v>Eve</v>
      </c>
      <c r="D340" s="4" t="str">
        <f>PROPER(Table14[[#This Row],[Region]])</f>
        <v>West</v>
      </c>
      <c r="E340" s="9">
        <f>IF(ISBLANK(Table14[[#This Row],[Sales_Amount]]),MEDIAN(Table14[Sales_Amount]),Table14[[#This Row],[Sales_Amount]])</f>
        <v>187544.54</v>
      </c>
      <c r="F340" s="11">
        <f>IF(ISBLANK(Table14[[#This Row],[Quantity_Sold]]),MEDIAN(Table14[Quantity_Sold]),Table14[[#This Row],[Quantity_Sold]])</f>
        <v>44</v>
      </c>
      <c r="G340" s="4" t="str">
        <f>TRIM(Table14[[#This Row],[Product_Category]])</f>
        <v>Electronics</v>
      </c>
      <c r="H340" s="9">
        <v>3343.84</v>
      </c>
      <c r="I340" s="9">
        <v>4583.2</v>
      </c>
      <c r="J340" s="4" t="str">
        <f>PROPER(Table14[[#This Row],[Customer_Type]])</f>
        <v>New</v>
      </c>
      <c r="K340" s="13">
        <f>IF(ISBLANK(Table14[[#This Row],[Discount]]),MEDIAN(Table14[Discount]),Table14[[#This Row],[Discount]])</f>
        <v>7.0000000000000007E-2</v>
      </c>
      <c r="L340" s="4" t="s">
        <v>31</v>
      </c>
      <c r="M340" s="4" t="s">
        <v>18</v>
      </c>
    </row>
    <row r="341" spans="1:13" x14ac:dyDescent="0.3">
      <c r="A341">
        <v>1308</v>
      </c>
      <c r="B341" s="1">
        <v>45101</v>
      </c>
      <c r="C341" s="4" t="str">
        <f>IF(ISBLANK(Table14[[#This Row],[Sales_Rep]]),"Unknown",Table14[[#This Row],[Sales_Rep]])</f>
        <v>David</v>
      </c>
      <c r="D341" s="4" t="str">
        <f>PROPER(Table14[[#This Row],[Region]])</f>
        <v>South</v>
      </c>
      <c r="E341" s="9">
        <f>IF(ISBLANK(Table14[[#This Row],[Sales_Amount]]),MEDIAN(Table14[Sales_Amount]),Table14[[#This Row],[Sales_Amount]])</f>
        <v>11298.78</v>
      </c>
      <c r="F341" s="11">
        <f>IF(ISBLANK(Table14[[#This Row],[Quantity_Sold]]),MEDIAN(Table14[Quantity_Sold]),Table14[[#This Row],[Quantity_Sold]])</f>
        <v>5</v>
      </c>
      <c r="G341" s="4" t="str">
        <f>TRIM(Table14[[#This Row],[Product_Category]])</f>
        <v>Electronics</v>
      </c>
      <c r="H341" s="9">
        <v>1986.89</v>
      </c>
      <c r="I341" s="9">
        <v>2378.69</v>
      </c>
      <c r="J341" s="4" t="str">
        <f>PROPER(Table14[[#This Row],[Customer_Type]])</f>
        <v>Returning</v>
      </c>
      <c r="K341" s="13">
        <f>IF(ISBLANK(Table14[[#This Row],[Discount]]),MEDIAN(Table14[Discount]),Table14[[#This Row],[Discount]])</f>
        <v>0.05</v>
      </c>
      <c r="L341" s="4" t="s">
        <v>31</v>
      </c>
      <c r="M341" s="4" t="s">
        <v>22</v>
      </c>
    </row>
    <row r="342" spans="1:13" x14ac:dyDescent="0.3">
      <c r="A342">
        <v>1274</v>
      </c>
      <c r="B342" s="1">
        <v>45292</v>
      </c>
      <c r="C342" s="4" t="str">
        <f>IF(ISBLANK(Table14[[#This Row],[Sales_Rep]]),"Unknown",Table14[[#This Row],[Sales_Rep]])</f>
        <v>Alice</v>
      </c>
      <c r="D342" s="4" t="str">
        <f>PROPER(Table14[[#This Row],[Region]])</f>
        <v>North</v>
      </c>
      <c r="E342" s="9">
        <f>IF(ISBLANK(Table14[[#This Row],[Sales_Amount]]),MEDIAN(Table14[Sales_Amount]),Table14[[#This Row],[Sales_Amount]])</f>
        <v>9559.7000000000007</v>
      </c>
      <c r="F342" s="11">
        <f>IF(ISBLANK(Table14[[#This Row],[Quantity_Sold]]),MEDIAN(Table14[Quantity_Sold]),Table14[[#This Row],[Quantity_Sold]])</f>
        <v>11</v>
      </c>
      <c r="G342" s="4" t="str">
        <f>TRIM(Table14[[#This Row],[Product_Category]])</f>
        <v>Furniture</v>
      </c>
      <c r="H342" s="9">
        <v>922.61</v>
      </c>
      <c r="I342" s="9">
        <v>1100.08</v>
      </c>
      <c r="J342" s="4" t="str">
        <f>PROPER(Table14[[#This Row],[Customer_Type]])</f>
        <v>Returning</v>
      </c>
      <c r="K342" s="13">
        <f>IF(ISBLANK(Table14[[#This Row],[Discount]]),MEDIAN(Table14[Discount]),Table14[[#This Row],[Discount]])</f>
        <v>0.21</v>
      </c>
      <c r="L342" s="4" t="s">
        <v>26</v>
      </c>
      <c r="M342" s="4" t="s">
        <v>22</v>
      </c>
    </row>
    <row r="343" spans="1:13" x14ac:dyDescent="0.3">
      <c r="A343">
        <v>1285</v>
      </c>
      <c r="B343" s="1">
        <v>45448</v>
      </c>
      <c r="C343" s="4" t="str">
        <f>IF(ISBLANK(Table14[[#This Row],[Sales_Rep]]),"Unknown",Table14[[#This Row],[Sales_Rep]])</f>
        <v>David</v>
      </c>
      <c r="D343" s="4" t="str">
        <f>PROPER(Table14[[#This Row],[Region]])</f>
        <v>West</v>
      </c>
      <c r="E343" s="9">
        <f>IF(ISBLANK(Table14[[#This Row],[Sales_Amount]]),MEDIAN(Table14[Sales_Amount]),Table14[[#This Row],[Sales_Amount]])</f>
        <v>23380.85</v>
      </c>
      <c r="F343" s="11">
        <f>IF(ISBLANK(Table14[[#This Row],[Quantity_Sold]]),MEDIAN(Table14[Quantity_Sold]),Table14[[#This Row],[Quantity_Sold]])</f>
        <v>8</v>
      </c>
      <c r="G343" s="4" t="str">
        <f>TRIM(Table14[[#This Row],[Product_Category]])</f>
        <v>Electronics</v>
      </c>
      <c r="H343" s="9">
        <v>2647.12</v>
      </c>
      <c r="I343" s="9">
        <v>3438.36</v>
      </c>
      <c r="J343" s="4" t="str">
        <f>PROPER(Table14[[#This Row],[Customer_Type]])</f>
        <v>New</v>
      </c>
      <c r="K343" s="13">
        <f>IF(ISBLANK(Table14[[#This Row],[Discount]]),MEDIAN(Table14[Discount]),Table14[[#This Row],[Discount]])</f>
        <v>0.15</v>
      </c>
      <c r="L343" s="4" t="s">
        <v>17</v>
      </c>
      <c r="M343" s="4" t="s">
        <v>22</v>
      </c>
    </row>
    <row r="344" spans="1:13" x14ac:dyDescent="0.3">
      <c r="A344">
        <v>1374</v>
      </c>
      <c r="B344" s="1">
        <v>45036</v>
      </c>
      <c r="C344" s="4" t="str">
        <f>IF(ISBLANK(Table14[[#This Row],[Sales_Rep]]),"Unknown",Table14[[#This Row],[Sales_Rep]])</f>
        <v>Charlie</v>
      </c>
      <c r="D344" s="4" t="str">
        <f>PROPER(Table14[[#This Row],[Region]])</f>
        <v>West</v>
      </c>
      <c r="E344" s="9">
        <f>IF(ISBLANK(Table14[[#This Row],[Sales_Amount]]),MEDIAN(Table14[Sales_Amount]),Table14[[#This Row],[Sales_Amount]])</f>
        <v>216478.73</v>
      </c>
      <c r="F344" s="11">
        <f>IF(ISBLANK(Table14[[#This Row],[Quantity_Sold]]),MEDIAN(Table14[Quantity_Sold]),Table14[[#This Row],[Quantity_Sold]])</f>
        <v>49</v>
      </c>
      <c r="G344" s="4" t="str">
        <f>TRIM(Table14[[#This Row],[Product_Category]])</f>
        <v>Furniture</v>
      </c>
      <c r="H344" s="9">
        <v>4036.06</v>
      </c>
      <c r="I344" s="9">
        <v>5813.07</v>
      </c>
      <c r="J344" s="4" t="str">
        <f>PROPER(Table14[[#This Row],[Customer_Type]])</f>
        <v>New</v>
      </c>
      <c r="K344" s="13">
        <f>IF(ISBLANK(Table14[[#This Row],[Discount]]),MEDIAN(Table14[Discount]),Table14[[#This Row],[Discount]])</f>
        <v>0.24</v>
      </c>
      <c r="L344" s="4" t="s">
        <v>17</v>
      </c>
      <c r="M344" s="4" t="s">
        <v>18</v>
      </c>
    </row>
    <row r="345" spans="1:13" x14ac:dyDescent="0.3">
      <c r="A345">
        <v>1494</v>
      </c>
      <c r="B345" s="1">
        <v>45043</v>
      </c>
      <c r="C345" s="4" t="str">
        <f>IF(ISBLANK(Table14[[#This Row],[Sales_Rep]]),"Unknown",Table14[[#This Row],[Sales_Rep]])</f>
        <v>David</v>
      </c>
      <c r="D345" s="4" t="str">
        <f>PROPER(Table14[[#This Row],[Region]])</f>
        <v>West</v>
      </c>
      <c r="E345" s="9">
        <f>IF(ISBLANK(Table14[[#This Row],[Sales_Amount]]),MEDIAN(Table14[Sales_Amount]),Table14[[#This Row],[Sales_Amount]])</f>
        <v>3658.94</v>
      </c>
      <c r="F345" s="11">
        <f>IF(ISBLANK(Table14[[#This Row],[Quantity_Sold]]),MEDIAN(Table14[Quantity_Sold]),Table14[[#This Row],[Quantity_Sold]])</f>
        <v>1</v>
      </c>
      <c r="G345" s="4" t="str">
        <f>TRIM(Table14[[#This Row],[Product_Category]])</f>
        <v>Clothing</v>
      </c>
      <c r="H345" s="9">
        <v>3092.25</v>
      </c>
      <c r="I345" s="9">
        <v>3977.11</v>
      </c>
      <c r="J345" s="4" t="str">
        <f>PROPER(Table14[[#This Row],[Customer_Type]])</f>
        <v>New</v>
      </c>
      <c r="K345" s="13">
        <f>IF(ISBLANK(Table14[[#This Row],[Discount]]),MEDIAN(Table14[Discount]),Table14[[#This Row],[Discount]])</f>
        <v>0.08</v>
      </c>
      <c r="L345" s="4" t="s">
        <v>17</v>
      </c>
      <c r="M345" s="4" t="s">
        <v>22</v>
      </c>
    </row>
    <row r="346" spans="1:13" x14ac:dyDescent="0.3">
      <c r="A346">
        <v>1362</v>
      </c>
      <c r="B346" s="1">
        <v>45245</v>
      </c>
      <c r="C346" s="4" t="str">
        <f>IF(ISBLANK(Table14[[#This Row],[Sales_Rep]]),"Unknown",Table14[[#This Row],[Sales_Rep]])</f>
        <v>Bob</v>
      </c>
      <c r="D346" s="4" t="str">
        <f>PROPER(Table14[[#This Row],[Region]])</f>
        <v>South</v>
      </c>
      <c r="E346" s="9">
        <f>IF(ISBLANK(Table14[[#This Row],[Sales_Amount]]),MEDIAN(Table14[Sales_Amount]),Table14[[#This Row],[Sales_Amount]])</f>
        <v>34178.480000000003</v>
      </c>
      <c r="F346" s="11">
        <f>IF(ISBLANK(Table14[[#This Row],[Quantity_Sold]]),MEDIAN(Table14[Quantity_Sold]),Table14[[#This Row],[Quantity_Sold]])</f>
        <v>10</v>
      </c>
      <c r="G346" s="4" t="str">
        <f>TRIM(Table14[[#This Row],[Product_Category]])</f>
        <v>Furniture</v>
      </c>
      <c r="H346" s="9">
        <v>2597.81</v>
      </c>
      <c r="I346" s="9">
        <v>3487.6</v>
      </c>
      <c r="J346" s="4" t="str">
        <f>PROPER(Table14[[#This Row],[Customer_Type]])</f>
        <v>New</v>
      </c>
      <c r="K346" s="13">
        <f>IF(ISBLANK(Table14[[#This Row],[Discount]]),MEDIAN(Table14[Discount]),Table14[[#This Row],[Discount]])</f>
        <v>0.02</v>
      </c>
      <c r="L346" s="4" t="s">
        <v>26</v>
      </c>
      <c r="M346" s="4" t="s">
        <v>22</v>
      </c>
    </row>
    <row r="347" spans="1:13" x14ac:dyDescent="0.3">
      <c r="A347">
        <v>1144</v>
      </c>
      <c r="B347" s="1">
        <v>45246</v>
      </c>
      <c r="C347" s="4" t="str">
        <f>IF(ISBLANK(Table14[[#This Row],[Sales_Rep]]),"Unknown",Table14[[#This Row],[Sales_Rep]])</f>
        <v>Bob</v>
      </c>
      <c r="D347" s="4" t="str">
        <f>PROPER(Table14[[#This Row],[Region]])</f>
        <v>North</v>
      </c>
      <c r="E347" s="9">
        <f>IF(ISBLANK(Table14[[#This Row],[Sales_Amount]]),MEDIAN(Table14[Sales_Amount]),Table14[[#This Row],[Sales_Amount]])</f>
        <v>21717.07</v>
      </c>
      <c r="F347" s="11">
        <f>IF(ISBLANK(Table14[[#This Row],[Quantity_Sold]]),MEDIAN(Table14[Quantity_Sold]),Table14[[#This Row],[Quantity_Sold]])</f>
        <v>13</v>
      </c>
      <c r="G347" s="4" t="str">
        <f>TRIM(Table14[[#This Row],[Product_Category]])</f>
        <v>Food</v>
      </c>
      <c r="H347" s="9">
        <v>1408.71</v>
      </c>
      <c r="I347" s="9">
        <v>2088.1799999999998</v>
      </c>
      <c r="J347" s="4" t="str">
        <f>PROPER(Table14[[#This Row],[Customer_Type]])</f>
        <v>Returning</v>
      </c>
      <c r="K347" s="13">
        <f>IF(ISBLANK(Table14[[#This Row],[Discount]]),MEDIAN(Table14[Discount]),Table14[[#This Row],[Discount]])</f>
        <v>0.2</v>
      </c>
      <c r="L347" s="4" t="s">
        <v>31</v>
      </c>
      <c r="M347" s="4" t="s">
        <v>22</v>
      </c>
    </row>
    <row r="348" spans="1:13" x14ac:dyDescent="0.3">
      <c r="A348">
        <v>1239</v>
      </c>
      <c r="B348" s="1">
        <v>45122</v>
      </c>
      <c r="C348" s="4" t="str">
        <f>IF(ISBLANK(Table14[[#This Row],[Sales_Rep]]),"Unknown",Table14[[#This Row],[Sales_Rep]])</f>
        <v>Charlie</v>
      </c>
      <c r="D348" s="4" t="str">
        <f>PROPER(Table14[[#This Row],[Region]])</f>
        <v>South</v>
      </c>
      <c r="E348" s="9">
        <f>IF(ISBLANK(Table14[[#This Row],[Sales_Amount]]),MEDIAN(Table14[Sales_Amount]),Table14[[#This Row],[Sales_Amount]])</f>
        <v>39038.980000000003</v>
      </c>
      <c r="F348" s="11">
        <f>IF(ISBLANK(Table14[[#This Row],[Quantity_Sold]]),MEDIAN(Table14[Quantity_Sold]),Table14[[#This Row],[Quantity_Sold]])</f>
        <v>16</v>
      </c>
      <c r="G348" s="4" t="str">
        <f>TRIM(Table14[[#This Row],[Product_Category]])</f>
        <v>Clothing</v>
      </c>
      <c r="H348" s="9">
        <v>2200.09</v>
      </c>
      <c r="I348" s="9">
        <v>2711.04</v>
      </c>
      <c r="J348" s="4" t="str">
        <f>PROPER(Table14[[#This Row],[Customer_Type]])</f>
        <v>Returning</v>
      </c>
      <c r="K348" s="13">
        <f>IF(ISBLANK(Table14[[#This Row],[Discount]]),MEDIAN(Table14[Discount]),Table14[[#This Row],[Discount]])</f>
        <v>0.1</v>
      </c>
      <c r="L348" s="4" t="s">
        <v>26</v>
      </c>
      <c r="M348" s="4" t="s">
        <v>18</v>
      </c>
    </row>
    <row r="349" spans="1:13" x14ac:dyDescent="0.3">
      <c r="A349">
        <v>1016</v>
      </c>
      <c r="B349" s="1">
        <v>45283</v>
      </c>
      <c r="C349" s="4" t="str">
        <f>IF(ISBLANK(Table14[[#This Row],[Sales_Rep]]),"Unknown",Table14[[#This Row],[Sales_Rep]])</f>
        <v>Alice</v>
      </c>
      <c r="D349" s="4" t="str">
        <f>PROPER(Table14[[#This Row],[Region]])</f>
        <v>North</v>
      </c>
      <c r="E349" s="9">
        <f>IF(ISBLANK(Table14[[#This Row],[Sales_Amount]]),MEDIAN(Table14[Sales_Amount]),Table14[[#This Row],[Sales_Amount]])</f>
        <v>5873.55</v>
      </c>
      <c r="F349" s="11">
        <f>IF(ISBLANK(Table14[[#This Row],[Quantity_Sold]]),MEDIAN(Table14[Quantity_Sold]),Table14[[#This Row],[Quantity_Sold]])</f>
        <v>7</v>
      </c>
      <c r="G349" s="4" t="str">
        <f>TRIM(Table14[[#This Row],[Product_Category]])</f>
        <v>Food</v>
      </c>
      <c r="H349" s="9">
        <v>1018.81</v>
      </c>
      <c r="I349" s="9">
        <v>1181.8</v>
      </c>
      <c r="J349" s="4" t="str">
        <f>PROPER(Table14[[#This Row],[Customer_Type]])</f>
        <v>Returning</v>
      </c>
      <c r="K349" s="13">
        <f>IF(ISBLANK(Table14[[#This Row],[Discount]]),MEDIAN(Table14[Discount]),Table14[[#This Row],[Discount]])</f>
        <v>0.28999999999999998</v>
      </c>
      <c r="L349" s="4" t="s">
        <v>26</v>
      </c>
      <c r="M349" s="4" t="s">
        <v>22</v>
      </c>
    </row>
    <row r="350" spans="1:13" x14ac:dyDescent="0.3">
      <c r="A350">
        <v>1242</v>
      </c>
      <c r="B350" s="1">
        <v>45629</v>
      </c>
      <c r="C350" s="4" t="str">
        <f>IF(ISBLANK(Table14[[#This Row],[Sales_Rep]]),"Unknown",Table14[[#This Row],[Sales_Rep]])</f>
        <v>Bob</v>
      </c>
      <c r="D350" s="4" t="str">
        <f>PROPER(Table14[[#This Row],[Region]])</f>
        <v>North</v>
      </c>
      <c r="E350" s="9">
        <f>IF(ISBLANK(Table14[[#This Row],[Sales_Amount]]),MEDIAN(Table14[Sales_Amount]),Table14[[#This Row],[Sales_Amount]])</f>
        <v>228693.54</v>
      </c>
      <c r="F350" s="11">
        <f>IF(ISBLANK(Table14[[#This Row],[Quantity_Sold]]),MEDIAN(Table14[Quantity_Sold]),Table14[[#This Row],[Quantity_Sold]])</f>
        <v>36</v>
      </c>
      <c r="G350" s="4" t="str">
        <f>TRIM(Table14[[#This Row],[Product_Category]])</f>
        <v>Clothing</v>
      </c>
      <c r="H350" s="9">
        <v>4778.04</v>
      </c>
      <c r="I350" s="9">
        <v>6617.29</v>
      </c>
      <c r="J350" s="4" t="str">
        <f>PROPER(Table14[[#This Row],[Customer_Type]])</f>
        <v>New</v>
      </c>
      <c r="K350" s="13">
        <f>IF(ISBLANK(Table14[[#This Row],[Discount]]),MEDIAN(Table14[Discount]),Table14[[#This Row],[Discount]])</f>
        <v>0.04</v>
      </c>
      <c r="L350" s="4" t="s">
        <v>31</v>
      </c>
      <c r="M350" s="4" t="s">
        <v>22</v>
      </c>
    </row>
    <row r="351" spans="1:13" x14ac:dyDescent="0.3">
      <c r="A351">
        <v>1044</v>
      </c>
      <c r="B351" s="1">
        <v>45219</v>
      </c>
      <c r="C351" s="4" t="str">
        <f>IF(ISBLANK(Table14[[#This Row],[Sales_Rep]]),"Unknown",Table14[[#This Row],[Sales_Rep]])</f>
        <v>Eve</v>
      </c>
      <c r="D351" s="4" t="str">
        <f>PROPER(Table14[[#This Row],[Region]])</f>
        <v>North</v>
      </c>
      <c r="E351" s="9">
        <f>IF(ISBLANK(Table14[[#This Row],[Sales_Amount]]),MEDIAN(Table14[Sales_Amount]),Table14[[#This Row],[Sales_Amount]])</f>
        <v>1487.17</v>
      </c>
      <c r="F351" s="11">
        <f>IF(ISBLANK(Table14[[#This Row],[Quantity_Sold]]),MEDIAN(Table14[Quantity_Sold]),Table14[[#This Row],[Quantity_Sold]])</f>
        <v>8</v>
      </c>
      <c r="G351" s="4" t="str">
        <f>TRIM(Table14[[#This Row],[Product_Category]])</f>
        <v>Food</v>
      </c>
      <c r="H351" s="9">
        <v>159.68</v>
      </c>
      <c r="I351" s="9">
        <v>232.37</v>
      </c>
      <c r="J351" s="4" t="str">
        <f>PROPER(Table14[[#This Row],[Customer_Type]])</f>
        <v>New</v>
      </c>
      <c r="K351" s="13">
        <f>IF(ISBLANK(Table14[[#This Row],[Discount]]),MEDIAN(Table14[Discount]),Table14[[#This Row],[Discount]])</f>
        <v>0.2</v>
      </c>
      <c r="L351" s="4" t="s">
        <v>26</v>
      </c>
      <c r="M351" s="4" t="s">
        <v>18</v>
      </c>
    </row>
    <row r="352" spans="1:13" x14ac:dyDescent="0.3">
      <c r="A352">
        <v>1119</v>
      </c>
      <c r="B352" s="1">
        <v>45251</v>
      </c>
      <c r="C352" s="4" t="str">
        <f>IF(ISBLANK(Table14[[#This Row],[Sales_Rep]]),"Unknown",Table14[[#This Row],[Sales_Rep]])</f>
        <v>Bob</v>
      </c>
      <c r="D352" s="4" t="str">
        <f>PROPER(Table14[[#This Row],[Region]])</f>
        <v>South</v>
      </c>
      <c r="E352" s="9">
        <f>IF(ISBLANK(Table14[[#This Row],[Sales_Amount]]),MEDIAN(Table14[Sales_Amount]),Table14[[#This Row],[Sales_Amount]])</f>
        <v>37612.910000000003</v>
      </c>
      <c r="F352" s="11">
        <f>IF(ISBLANK(Table14[[#This Row],[Quantity_Sold]]),MEDIAN(Table14[Quantity_Sold]),Table14[[#This Row],[Quantity_Sold]])</f>
        <v>18</v>
      </c>
      <c r="G352" s="4" t="str">
        <f>TRIM(Table14[[#This Row],[Product_Category]])</f>
        <v>Food</v>
      </c>
      <c r="H352" s="9">
        <v>2159.9699999999998</v>
      </c>
      <c r="I352" s="9">
        <v>2548.3000000000002</v>
      </c>
      <c r="J352" s="4" t="str">
        <f>PROPER(Table14[[#This Row],[Customer_Type]])</f>
        <v>Returning</v>
      </c>
      <c r="K352" s="13">
        <f>IF(ISBLANK(Table14[[#This Row],[Discount]]),MEDIAN(Table14[Discount]),Table14[[#This Row],[Discount]])</f>
        <v>0.18</v>
      </c>
      <c r="L352" s="4" t="s">
        <v>17</v>
      </c>
      <c r="M352" s="4" t="s">
        <v>18</v>
      </c>
    </row>
    <row r="353" spans="1:13" x14ac:dyDescent="0.3">
      <c r="A353">
        <v>1065</v>
      </c>
      <c r="B353" s="1">
        <v>45353</v>
      </c>
      <c r="C353" s="4" t="str">
        <f>IF(ISBLANK(Table14[[#This Row],[Sales_Rep]]),"Unknown",Table14[[#This Row],[Sales_Rep]])</f>
        <v>Bob</v>
      </c>
      <c r="D353" s="4" t="str">
        <f>PROPER(Table14[[#This Row],[Region]])</f>
        <v>South</v>
      </c>
      <c r="E353" s="9">
        <f>IF(ISBLANK(Table14[[#This Row],[Sales_Amount]]),MEDIAN(Table14[Sales_Amount]),Table14[[#This Row],[Sales_Amount]])</f>
        <v>23956.31</v>
      </c>
      <c r="F353" s="11">
        <f>IF(ISBLANK(Table14[[#This Row],[Quantity_Sold]]),MEDIAN(Table14[Quantity_Sold]),Table14[[#This Row],[Quantity_Sold]])</f>
        <v>5</v>
      </c>
      <c r="G353" s="4" t="str">
        <f>TRIM(Table14[[#This Row],[Product_Category]])</f>
        <v>Electronics</v>
      </c>
      <c r="H353" s="9">
        <v>4447.45</v>
      </c>
      <c r="I353" s="9">
        <v>6388.35</v>
      </c>
      <c r="J353" s="4" t="str">
        <f>PROPER(Table14[[#This Row],[Customer_Type]])</f>
        <v>New</v>
      </c>
      <c r="K353" s="13">
        <f>IF(ISBLANK(Table14[[#This Row],[Discount]]),MEDIAN(Table14[Discount]),Table14[[#This Row],[Discount]])</f>
        <v>0.25</v>
      </c>
      <c r="L353" s="4" t="s">
        <v>31</v>
      </c>
      <c r="M353" s="4" t="s">
        <v>18</v>
      </c>
    </row>
    <row r="354" spans="1:13" x14ac:dyDescent="0.3">
      <c r="A354">
        <v>1386</v>
      </c>
      <c r="B354" s="1">
        <v>45309</v>
      </c>
      <c r="C354" s="4" t="str">
        <f>IF(ISBLANK(Table14[[#This Row],[Sales_Rep]]),"Unknown",Table14[[#This Row],[Sales_Rep]])</f>
        <v>Alice</v>
      </c>
      <c r="D354" s="4" t="str">
        <f>PROPER(Table14[[#This Row],[Region]])</f>
        <v>East</v>
      </c>
      <c r="E354" s="9">
        <f>IF(ISBLANK(Table14[[#This Row],[Sales_Amount]]),MEDIAN(Table14[Sales_Amount]),Table14[[#This Row],[Sales_Amount]])</f>
        <v>207701.65</v>
      </c>
      <c r="F354" s="11">
        <f>IF(ISBLANK(Table14[[#This Row],[Quantity_Sold]]),MEDIAN(Table14[Quantity_Sold]),Table14[[#This Row],[Quantity_Sold]])</f>
        <v>43</v>
      </c>
      <c r="G354" s="4" t="str">
        <f>TRIM(Table14[[#This Row],[Product_Category]])</f>
        <v>Food</v>
      </c>
      <c r="H354" s="9">
        <v>4568.1899999999996</v>
      </c>
      <c r="I354" s="9">
        <v>5307.99</v>
      </c>
      <c r="J354" s="4" t="str">
        <f>PROPER(Table14[[#This Row],[Customer_Type]])</f>
        <v>New</v>
      </c>
      <c r="K354" s="13">
        <f>IF(ISBLANK(Table14[[#This Row],[Discount]]),MEDIAN(Table14[Discount]),Table14[[#This Row],[Discount]])</f>
        <v>0.09</v>
      </c>
      <c r="L354" s="4" t="s">
        <v>17</v>
      </c>
      <c r="M354" s="4" t="s">
        <v>18</v>
      </c>
    </row>
    <row r="355" spans="1:13" x14ac:dyDescent="0.3">
      <c r="A355">
        <v>1027</v>
      </c>
      <c r="B355" s="1">
        <v>45498</v>
      </c>
      <c r="C355" s="4" t="str">
        <f>IF(ISBLANK(Table14[[#This Row],[Sales_Rep]]),"Unknown",Table14[[#This Row],[Sales_Rep]])</f>
        <v>David</v>
      </c>
      <c r="D355" s="4" t="str">
        <f>PROPER(Table14[[#This Row],[Region]])</f>
        <v>North</v>
      </c>
      <c r="E355" s="9">
        <f>IF(ISBLANK(Table14[[#This Row],[Sales_Amount]]),MEDIAN(Table14[Sales_Amount]),Table14[[#This Row],[Sales_Amount]])</f>
        <v>125272.85</v>
      </c>
      <c r="F355" s="11">
        <f>IF(ISBLANK(Table14[[#This Row],[Quantity_Sold]]),MEDIAN(Table14[Quantity_Sold]),Table14[[#This Row],[Quantity_Sold]])</f>
        <v>27</v>
      </c>
      <c r="G355" s="4" t="str">
        <f>TRIM(Table14[[#This Row],[Product_Category]])</f>
        <v>Clothing</v>
      </c>
      <c r="H355" s="9">
        <v>4346.57</v>
      </c>
      <c r="I355" s="9">
        <v>6025.63</v>
      </c>
      <c r="J355" s="4" t="str">
        <f>PROPER(Table14[[#This Row],[Customer_Type]])</f>
        <v>Returning</v>
      </c>
      <c r="K355" s="13">
        <f>IF(ISBLANK(Table14[[#This Row],[Discount]]),MEDIAN(Table14[Discount]),Table14[[#This Row],[Discount]])</f>
        <v>0.23</v>
      </c>
      <c r="L355" s="4" t="s">
        <v>26</v>
      </c>
      <c r="M355" s="4" t="s">
        <v>18</v>
      </c>
    </row>
    <row r="356" spans="1:13" x14ac:dyDescent="0.3">
      <c r="A356">
        <v>1047</v>
      </c>
      <c r="B356" s="1">
        <v>44955</v>
      </c>
      <c r="C356" s="4" t="str">
        <f>IF(ISBLANK(Table14[[#This Row],[Sales_Rep]]),"Unknown",Table14[[#This Row],[Sales_Rep]])</f>
        <v>Bob</v>
      </c>
      <c r="D356" s="4" t="str">
        <f>PROPER(Table14[[#This Row],[Region]])</f>
        <v>South</v>
      </c>
      <c r="E356" s="9">
        <f>IF(ISBLANK(Table14[[#This Row],[Sales_Amount]]),MEDIAN(Table14[Sales_Amount]),Table14[[#This Row],[Sales_Amount]])</f>
        <v>79475.92</v>
      </c>
      <c r="F356" s="11">
        <f>IF(ISBLANK(Table14[[#This Row],[Quantity_Sold]]),MEDIAN(Table14[Quantity_Sold]),Table14[[#This Row],[Quantity_Sold]])</f>
        <v>17</v>
      </c>
      <c r="G356" s="4" t="str">
        <f>TRIM(Table14[[#This Row],[Product_Category]])</f>
        <v>Clothing</v>
      </c>
      <c r="H356" s="9">
        <v>4303.37</v>
      </c>
      <c r="I356" s="9">
        <v>5917.79</v>
      </c>
      <c r="J356" s="4" t="str">
        <f>PROPER(Table14[[#This Row],[Customer_Type]])</f>
        <v>Returning</v>
      </c>
      <c r="K356" s="13">
        <f>IF(ISBLANK(Table14[[#This Row],[Discount]]),MEDIAN(Table14[Discount]),Table14[[#This Row],[Discount]])</f>
        <v>0.21</v>
      </c>
      <c r="L356" s="4" t="s">
        <v>17</v>
      </c>
      <c r="M356" s="4" t="s">
        <v>18</v>
      </c>
    </row>
    <row r="357" spans="1:13" x14ac:dyDescent="0.3">
      <c r="A357">
        <v>1037</v>
      </c>
      <c r="B357" s="1">
        <v>45211</v>
      </c>
      <c r="C357" s="4" t="str">
        <f>IF(ISBLANK(Table14[[#This Row],[Sales_Rep]]),"Unknown",Table14[[#This Row],[Sales_Rep]])</f>
        <v>Charlie</v>
      </c>
      <c r="D357" s="4" t="str">
        <f>PROPER(Table14[[#This Row],[Region]])</f>
        <v>North</v>
      </c>
      <c r="E357" s="9">
        <f>IF(ISBLANK(Table14[[#This Row],[Sales_Amount]]),MEDIAN(Table14[Sales_Amount]),Table14[[#This Row],[Sales_Amount]])</f>
        <v>71460.91</v>
      </c>
      <c r="F357" s="11">
        <f>IF(ISBLANK(Table14[[#This Row],[Quantity_Sold]]),MEDIAN(Table14[Quantity_Sold]),Table14[[#This Row],[Quantity_Sold]])</f>
        <v>14</v>
      </c>
      <c r="G357" s="4" t="str">
        <f>TRIM(Table14[[#This Row],[Product_Category]])</f>
        <v>Clothing</v>
      </c>
      <c r="H357" s="9">
        <v>4862.78</v>
      </c>
      <c r="I357" s="9">
        <v>5430.16</v>
      </c>
      <c r="J357" s="4" t="str">
        <f>PROPER(Table14[[#This Row],[Customer_Type]])</f>
        <v>Returning</v>
      </c>
      <c r="K357" s="13">
        <f>IF(ISBLANK(Table14[[#This Row],[Discount]]),MEDIAN(Table14[Discount]),Table14[[#This Row],[Discount]])</f>
        <v>0.06</v>
      </c>
      <c r="L357" s="4" t="s">
        <v>26</v>
      </c>
      <c r="M357" s="4" t="s">
        <v>22</v>
      </c>
    </row>
    <row r="358" spans="1:13" x14ac:dyDescent="0.3">
      <c r="A358">
        <v>1283</v>
      </c>
      <c r="B358" s="1">
        <v>45199</v>
      </c>
      <c r="C358" s="4" t="str">
        <f>IF(ISBLANK(Table14[[#This Row],[Sales_Rep]]),"Unknown",Table14[[#This Row],[Sales_Rep]])</f>
        <v>David</v>
      </c>
      <c r="D358" s="4" t="str">
        <f>PROPER(Table14[[#This Row],[Region]])</f>
        <v>West</v>
      </c>
      <c r="E358" s="9">
        <f>IF(ISBLANK(Table14[[#This Row],[Sales_Amount]]),MEDIAN(Table14[Sales_Amount]),Table14[[#This Row],[Sales_Amount]])</f>
        <v>26326.44</v>
      </c>
      <c r="F358" s="11">
        <f>IF(ISBLANK(Table14[[#This Row],[Quantity_Sold]]),MEDIAN(Table14[Quantity_Sold]),Table14[[#This Row],[Quantity_Sold]])</f>
        <v>35</v>
      </c>
      <c r="G358" s="4" t="str">
        <f>TRIM(Table14[[#This Row],[Product_Category]])</f>
        <v>Clothing</v>
      </c>
      <c r="H358" s="9">
        <v>745.45</v>
      </c>
      <c r="I358" s="9">
        <v>940.23</v>
      </c>
      <c r="J358" s="4" t="str">
        <f>PROPER(Table14[[#This Row],[Customer_Type]])</f>
        <v>Returning</v>
      </c>
      <c r="K358" s="13">
        <f>IF(ISBLANK(Table14[[#This Row],[Discount]]),MEDIAN(Table14[Discount]),Table14[[#This Row],[Discount]])</f>
        <v>0.2</v>
      </c>
      <c r="L358" s="4" t="s">
        <v>17</v>
      </c>
      <c r="M358" s="4" t="s">
        <v>18</v>
      </c>
    </row>
    <row r="359" spans="1:13" x14ac:dyDescent="0.3">
      <c r="A359">
        <v>1048</v>
      </c>
      <c r="B359" s="1">
        <v>45554</v>
      </c>
      <c r="C359" s="4" t="str">
        <f>IF(ISBLANK(Table14[[#This Row],[Sales_Rep]]),"Unknown",Table14[[#This Row],[Sales_Rep]])</f>
        <v>Eve</v>
      </c>
      <c r="D359" s="4" t="str">
        <f>PROPER(Table14[[#This Row],[Region]])</f>
        <v>North</v>
      </c>
      <c r="E359" s="9">
        <f>IF(ISBLANK(Table14[[#This Row],[Sales_Amount]]),MEDIAN(Table14[Sales_Amount]),Table14[[#This Row],[Sales_Amount]])</f>
        <v>116725.28</v>
      </c>
      <c r="F359" s="11">
        <f>IF(ISBLANK(Table14[[#This Row],[Quantity_Sold]]),MEDIAN(Table14[Quantity_Sold]),Table14[[#This Row],[Quantity_Sold]])</f>
        <v>24</v>
      </c>
      <c r="G359" s="4" t="str">
        <f>TRIM(Table14[[#This Row],[Product_Category]])</f>
        <v>Furniture</v>
      </c>
      <c r="H359" s="9">
        <v>3586.76</v>
      </c>
      <c r="I359" s="9">
        <v>4912.68</v>
      </c>
      <c r="J359" s="4" t="str">
        <f>PROPER(Table14[[#This Row],[Customer_Type]])</f>
        <v>Returning</v>
      </c>
      <c r="K359" s="13">
        <f>IF(ISBLANK(Table14[[#This Row],[Discount]]),MEDIAN(Table14[Discount]),Table14[[#This Row],[Discount]])</f>
        <v>0.01</v>
      </c>
      <c r="L359" s="4" t="s">
        <v>31</v>
      </c>
      <c r="M359" s="4" t="s">
        <v>22</v>
      </c>
    </row>
    <row r="360" spans="1:13" x14ac:dyDescent="0.3">
      <c r="A360">
        <v>1281</v>
      </c>
      <c r="B360" s="1">
        <v>45236</v>
      </c>
      <c r="C360" s="4" t="str">
        <f>IF(ISBLANK(Table14[[#This Row],[Sales_Rep]]),"Unknown",Table14[[#This Row],[Sales_Rep]])</f>
        <v>Alice</v>
      </c>
      <c r="D360" s="4" t="str">
        <f>PROPER(Table14[[#This Row],[Region]])</f>
        <v>East</v>
      </c>
      <c r="E360" s="9">
        <f>IF(ISBLANK(Table14[[#This Row],[Sales_Amount]]),MEDIAN(Table14[Sales_Amount]),Table14[[#This Row],[Sales_Amount]])</f>
        <v>76799.66</v>
      </c>
      <c r="F360" s="11">
        <f>IF(ISBLANK(Table14[[#This Row],[Quantity_Sold]]),MEDIAN(Table14[Quantity_Sold]),Table14[[#This Row],[Quantity_Sold]])</f>
        <v>41</v>
      </c>
      <c r="G360" s="4" t="str">
        <f>TRIM(Table14[[#This Row],[Product_Category]])</f>
        <v>Furniture</v>
      </c>
      <c r="H360" s="9">
        <v>1638.28</v>
      </c>
      <c r="I360" s="9">
        <v>1971.75</v>
      </c>
      <c r="J360" s="4" t="str">
        <f>PROPER(Table14[[#This Row],[Customer_Type]])</f>
        <v>Returning</v>
      </c>
      <c r="K360" s="13">
        <f>IF(ISBLANK(Table14[[#This Row],[Discount]]),MEDIAN(Table14[Discount]),Table14[[#This Row],[Discount]])</f>
        <v>0.05</v>
      </c>
      <c r="L360" s="4" t="s">
        <v>17</v>
      </c>
      <c r="M360" s="4" t="s">
        <v>22</v>
      </c>
    </row>
    <row r="361" spans="1:13" x14ac:dyDescent="0.3">
      <c r="A361">
        <v>1228</v>
      </c>
      <c r="B361" s="1">
        <v>45643</v>
      </c>
      <c r="C361" s="4" t="str">
        <f>IF(ISBLANK(Table14[[#This Row],[Sales_Rep]]),"Unknown",Table14[[#This Row],[Sales_Rep]])</f>
        <v>Eve</v>
      </c>
      <c r="D361" s="4" t="str">
        <f>PROPER(Table14[[#This Row],[Region]])</f>
        <v>East</v>
      </c>
      <c r="E361" s="9">
        <f>IF(ISBLANK(Table14[[#This Row],[Sales_Amount]]),MEDIAN(Table14[Sales_Amount]),Table14[[#This Row],[Sales_Amount]])</f>
        <v>8113.87</v>
      </c>
      <c r="F361" s="11">
        <f>IF(ISBLANK(Table14[[#This Row],[Quantity_Sold]]),MEDIAN(Table14[Quantity_Sold]),Table14[[#This Row],[Quantity_Sold]])</f>
        <v>3</v>
      </c>
      <c r="G361" s="4" t="str">
        <f>TRIM(Table14[[#This Row],[Product_Category]])</f>
        <v>Clothing</v>
      </c>
      <c r="H361" s="9">
        <v>2748.19</v>
      </c>
      <c r="I361" s="9">
        <v>3339.04</v>
      </c>
      <c r="J361" s="4" t="str">
        <f>PROPER(Table14[[#This Row],[Customer_Type]])</f>
        <v>New</v>
      </c>
      <c r="K361" s="13">
        <f>IF(ISBLANK(Table14[[#This Row],[Discount]]),MEDIAN(Table14[Discount]),Table14[[#This Row],[Discount]])</f>
        <v>0.19</v>
      </c>
      <c r="L361" s="4" t="s">
        <v>31</v>
      </c>
      <c r="M361" s="4" t="s">
        <v>22</v>
      </c>
    </row>
    <row r="362" spans="1:13" x14ac:dyDescent="0.3">
      <c r="A362">
        <v>1217</v>
      </c>
      <c r="B362" s="1">
        <v>45289</v>
      </c>
      <c r="C362" s="4" t="str">
        <f>IF(ISBLANK(Table14[[#This Row],[Sales_Rep]]),"Unknown",Table14[[#This Row],[Sales_Rep]])</f>
        <v>David</v>
      </c>
      <c r="D362" s="4" t="str">
        <f>PROPER(Table14[[#This Row],[Region]])</f>
        <v>West</v>
      </c>
      <c r="E362" s="9">
        <f>IF(ISBLANK(Table14[[#This Row],[Sales_Amount]]),MEDIAN(Table14[Sales_Amount]),Table14[[#This Row],[Sales_Amount]])</f>
        <v>36480.699999999997</v>
      </c>
      <c r="F362" s="11">
        <f>IF(ISBLANK(Table14[[#This Row],[Quantity_Sold]]),MEDIAN(Table14[Quantity_Sold]),Table14[[#This Row],[Quantity_Sold]])</f>
        <v>28</v>
      </c>
      <c r="G362" s="4" t="str">
        <f>TRIM(Table14[[#This Row],[Product_Category]])</f>
        <v>Furniture</v>
      </c>
      <c r="H362" s="9">
        <v>1283.27</v>
      </c>
      <c r="I362" s="9">
        <v>1784.77</v>
      </c>
      <c r="J362" s="4" t="str">
        <f>PROPER(Table14[[#This Row],[Customer_Type]])</f>
        <v>New</v>
      </c>
      <c r="K362" s="13">
        <f>IF(ISBLANK(Table14[[#This Row],[Discount]]),MEDIAN(Table14[Discount]),Table14[[#This Row],[Discount]])</f>
        <v>0.27</v>
      </c>
      <c r="L362" s="4" t="s">
        <v>17</v>
      </c>
      <c r="M362" s="4" t="s">
        <v>18</v>
      </c>
    </row>
    <row r="363" spans="1:13" x14ac:dyDescent="0.3">
      <c r="A363">
        <v>1312</v>
      </c>
      <c r="B363" s="1">
        <v>45357</v>
      </c>
      <c r="C363" s="4" t="str">
        <f>IF(ISBLANK(Table14[[#This Row],[Sales_Rep]]),"Unknown",Table14[[#This Row],[Sales_Rep]])</f>
        <v>David</v>
      </c>
      <c r="D363" s="4" t="str">
        <f>PROPER(Table14[[#This Row],[Region]])</f>
        <v>North</v>
      </c>
      <c r="E363" s="9">
        <f>IF(ISBLANK(Table14[[#This Row],[Sales_Amount]]),MEDIAN(Table14[Sales_Amount]),Table14[[#This Row],[Sales_Amount]])</f>
        <v>79391.66</v>
      </c>
      <c r="F363" s="11">
        <f>IF(ISBLANK(Table14[[#This Row],[Quantity_Sold]]),MEDIAN(Table14[Quantity_Sold]),Table14[[#This Row],[Quantity_Sold]])</f>
        <v>30</v>
      </c>
      <c r="G363" s="4" t="str">
        <f>TRIM(Table14[[#This Row],[Product_Category]])</f>
        <v>Clothing</v>
      </c>
      <c r="H363" s="9">
        <v>2290.8000000000002</v>
      </c>
      <c r="I363" s="9">
        <v>3007.26</v>
      </c>
      <c r="J363" s="4" t="str">
        <f>PROPER(Table14[[#This Row],[Customer_Type]])</f>
        <v>Returning</v>
      </c>
      <c r="K363" s="13">
        <f>IF(ISBLANK(Table14[[#This Row],[Discount]]),MEDIAN(Table14[Discount]),Table14[[#This Row],[Discount]])</f>
        <v>0.12</v>
      </c>
      <c r="L363" s="4" t="s">
        <v>26</v>
      </c>
      <c r="M363" s="4" t="s">
        <v>18</v>
      </c>
    </row>
    <row r="364" spans="1:13" x14ac:dyDescent="0.3">
      <c r="A364">
        <v>1453</v>
      </c>
      <c r="B364" s="1">
        <v>45373</v>
      </c>
      <c r="C364" s="4" t="str">
        <f>IF(ISBLANK(Table14[[#This Row],[Sales_Rep]]),"Unknown",Table14[[#This Row],[Sales_Rep]])</f>
        <v>David</v>
      </c>
      <c r="D364" s="4" t="str">
        <f>PROPER(Table14[[#This Row],[Region]])</f>
        <v>West</v>
      </c>
      <c r="E364" s="9">
        <f>IF(ISBLANK(Table14[[#This Row],[Sales_Amount]]),MEDIAN(Table14[Sales_Amount]),Table14[[#This Row],[Sales_Amount]])</f>
        <v>25847.46</v>
      </c>
      <c r="F364" s="11">
        <f>IF(ISBLANK(Table14[[#This Row],[Quantity_Sold]]),MEDIAN(Table14[Quantity_Sold]),Table14[[#This Row],[Quantity_Sold]])</f>
        <v>13</v>
      </c>
      <c r="G364" s="4" t="str">
        <f>TRIM(Table14[[#This Row],[Product_Category]])</f>
        <v>Furniture</v>
      </c>
      <c r="H364" s="9">
        <v>2211.64</v>
      </c>
      <c r="I364" s="9">
        <v>2454.65</v>
      </c>
      <c r="J364" s="4" t="str">
        <f>PROPER(Table14[[#This Row],[Customer_Type]])</f>
        <v>New</v>
      </c>
      <c r="K364" s="13">
        <f>IF(ISBLANK(Table14[[#This Row],[Discount]]),MEDIAN(Table14[Discount]),Table14[[#This Row],[Discount]])</f>
        <v>0.19</v>
      </c>
      <c r="L364" s="4" t="s">
        <v>31</v>
      </c>
      <c r="M364" s="4" t="s">
        <v>22</v>
      </c>
    </row>
    <row r="365" spans="1:13" x14ac:dyDescent="0.3">
      <c r="A365">
        <v>1424</v>
      </c>
      <c r="B365" s="1">
        <v>45354</v>
      </c>
      <c r="C365" s="4" t="str">
        <f>IF(ISBLANK(Table14[[#This Row],[Sales_Rep]]),"Unknown",Table14[[#This Row],[Sales_Rep]])</f>
        <v>Eve</v>
      </c>
      <c r="D365" s="4" t="str">
        <f>PROPER(Table14[[#This Row],[Region]])</f>
        <v>North</v>
      </c>
      <c r="E365" s="9">
        <f>IF(ISBLANK(Table14[[#This Row],[Sales_Amount]]),MEDIAN(Table14[Sales_Amount]),Table14[[#This Row],[Sales_Amount]])</f>
        <v>21665.15</v>
      </c>
      <c r="F365" s="11">
        <f>IF(ISBLANK(Table14[[#This Row],[Quantity_Sold]]),MEDIAN(Table14[Quantity_Sold]),Table14[[#This Row],[Quantity_Sold]])</f>
        <v>14</v>
      </c>
      <c r="G365" s="4" t="str">
        <f>TRIM(Table14[[#This Row],[Product_Category]])</f>
        <v>Electronics</v>
      </c>
      <c r="H365" s="9">
        <v>1657.98</v>
      </c>
      <c r="I365" s="9">
        <v>2149.3200000000002</v>
      </c>
      <c r="J365" s="4" t="str">
        <f>PROPER(Table14[[#This Row],[Customer_Type]])</f>
        <v>New</v>
      </c>
      <c r="K365" s="13">
        <f>IF(ISBLANK(Table14[[#This Row],[Discount]]),MEDIAN(Table14[Discount]),Table14[[#This Row],[Discount]])</f>
        <v>0.28000000000000003</v>
      </c>
      <c r="L365" s="4" t="s">
        <v>31</v>
      </c>
      <c r="M365" s="4" t="s">
        <v>18</v>
      </c>
    </row>
    <row r="366" spans="1:13" x14ac:dyDescent="0.3">
      <c r="A366">
        <v>1052</v>
      </c>
      <c r="B366" s="1">
        <v>45517</v>
      </c>
      <c r="C366" s="4" t="str">
        <f>IF(ISBLANK(Table14[[#This Row],[Sales_Rep]]),"Unknown",Table14[[#This Row],[Sales_Rep]])</f>
        <v>David</v>
      </c>
      <c r="D366" s="4" t="str">
        <f>PROPER(Table14[[#This Row],[Region]])</f>
        <v>West</v>
      </c>
      <c r="E366" s="9">
        <f>IF(ISBLANK(Table14[[#This Row],[Sales_Amount]]),MEDIAN(Table14[Sales_Amount]),Table14[[#This Row],[Sales_Amount]])</f>
        <v>42789.97</v>
      </c>
      <c r="F366" s="11">
        <f>IF(ISBLANK(Table14[[#This Row],[Quantity_Sold]]),MEDIAN(Table14[Quantity_Sold]),Table14[[#This Row],[Quantity_Sold]])</f>
        <v>27</v>
      </c>
      <c r="G366" s="4" t="str">
        <f>TRIM(Table14[[#This Row],[Product_Category]])</f>
        <v>Furniture</v>
      </c>
      <c r="H366" s="9">
        <v>1363.92</v>
      </c>
      <c r="I366" s="9">
        <v>1956.56</v>
      </c>
      <c r="J366" s="4" t="str">
        <f>PROPER(Table14[[#This Row],[Customer_Type]])</f>
        <v>Returning</v>
      </c>
      <c r="K366" s="13">
        <f>IF(ISBLANK(Table14[[#This Row],[Discount]]),MEDIAN(Table14[Discount]),Table14[[#This Row],[Discount]])</f>
        <v>0.19</v>
      </c>
      <c r="L366" s="4" t="s">
        <v>31</v>
      </c>
      <c r="M366" s="4" t="s">
        <v>18</v>
      </c>
    </row>
    <row r="367" spans="1:13" x14ac:dyDescent="0.3">
      <c r="A367">
        <v>1220</v>
      </c>
      <c r="B367" s="1">
        <v>45620</v>
      </c>
      <c r="C367" s="4" t="str">
        <f>IF(ISBLANK(Table14[[#This Row],[Sales_Rep]]),"Unknown",Table14[[#This Row],[Sales_Rep]])</f>
        <v>Eve</v>
      </c>
      <c r="D367" s="4" t="str">
        <f>PROPER(Table14[[#This Row],[Region]])</f>
        <v>South</v>
      </c>
      <c r="E367" s="9">
        <f>IF(ISBLANK(Table14[[#This Row],[Sales_Amount]]),MEDIAN(Table14[Sales_Amount]),Table14[[#This Row],[Sales_Amount]])</f>
        <v>110063.52</v>
      </c>
      <c r="F367" s="11">
        <f>IF(ISBLANK(Table14[[#This Row],[Quantity_Sold]]),MEDIAN(Table14[Quantity_Sold]),Table14[[#This Row],[Quantity_Sold]])</f>
        <v>25</v>
      </c>
      <c r="G367" s="4" t="str">
        <f>TRIM(Table14[[#This Row],[Product_Category]])</f>
        <v>Clothing</v>
      </c>
      <c r="H367" s="9">
        <v>2794.26</v>
      </c>
      <c r="I367" s="9">
        <v>3241.93</v>
      </c>
      <c r="J367" s="4" t="str">
        <f>PROPER(Table14[[#This Row],[Customer_Type]])</f>
        <v>New</v>
      </c>
      <c r="K367" s="13">
        <f>IF(ISBLANK(Table14[[#This Row],[Discount]]),MEDIAN(Table14[Discount]),Table14[[#This Row],[Discount]])</f>
        <v>0.03</v>
      </c>
      <c r="L367" s="4" t="s">
        <v>31</v>
      </c>
      <c r="M367" s="4" t="s">
        <v>22</v>
      </c>
    </row>
    <row r="368" spans="1:13" x14ac:dyDescent="0.3">
      <c r="A368">
        <v>1452</v>
      </c>
      <c r="B368" s="1">
        <v>45349</v>
      </c>
      <c r="C368" s="4" t="str">
        <f>IF(ISBLANK(Table14[[#This Row],[Sales_Rep]]),"Unknown",Table14[[#This Row],[Sales_Rep]])</f>
        <v>David</v>
      </c>
      <c r="D368" s="4" t="str">
        <f>PROPER(Table14[[#This Row],[Region]])</f>
        <v>North</v>
      </c>
      <c r="E368" s="9">
        <f>IF(ISBLANK(Table14[[#This Row],[Sales_Amount]]),MEDIAN(Table14[Sales_Amount]),Table14[[#This Row],[Sales_Amount]])</f>
        <v>118633.66</v>
      </c>
      <c r="F368" s="11">
        <f>IF(ISBLANK(Table14[[#This Row],[Quantity_Sold]]),MEDIAN(Table14[Quantity_Sold]),Table14[[#This Row],[Quantity_Sold]])</f>
        <v>34</v>
      </c>
      <c r="G368" s="4" t="str">
        <f>TRIM(Table14[[#This Row],[Product_Category]])</f>
        <v>Clothing</v>
      </c>
      <c r="H368" s="9">
        <v>3118.58</v>
      </c>
      <c r="I368" s="9">
        <v>3524.47</v>
      </c>
      <c r="J368" s="4" t="str">
        <f>PROPER(Table14[[#This Row],[Customer_Type]])</f>
        <v>Returning</v>
      </c>
      <c r="K368" s="13">
        <f>IF(ISBLANK(Table14[[#This Row],[Discount]]),MEDIAN(Table14[Discount]),Table14[[#This Row],[Discount]])</f>
        <v>0.01</v>
      </c>
      <c r="L368" s="4" t="s">
        <v>17</v>
      </c>
      <c r="M368" s="4" t="s">
        <v>22</v>
      </c>
    </row>
    <row r="369" spans="1:13" x14ac:dyDescent="0.3">
      <c r="A369">
        <v>1389</v>
      </c>
      <c r="B369" s="1">
        <v>45614</v>
      </c>
      <c r="C369" s="4" t="str">
        <f>IF(ISBLANK(Table14[[#This Row],[Sales_Rep]]),"Unknown",Table14[[#This Row],[Sales_Rep]])</f>
        <v>Charlie</v>
      </c>
      <c r="D369" s="4" t="str">
        <f>PROPER(Table14[[#This Row],[Region]])</f>
        <v>West</v>
      </c>
      <c r="E369" s="9">
        <f>IF(ISBLANK(Table14[[#This Row],[Sales_Amount]]),MEDIAN(Table14[Sales_Amount]),Table14[[#This Row],[Sales_Amount]])</f>
        <v>61228.11</v>
      </c>
      <c r="F369" s="11">
        <f>IF(ISBLANK(Table14[[#This Row],[Quantity_Sold]]),MEDIAN(Table14[Quantity_Sold]),Table14[[#This Row],[Quantity_Sold]])</f>
        <v>24</v>
      </c>
      <c r="G369" s="4" t="str">
        <f>TRIM(Table14[[#This Row],[Product_Category]])</f>
        <v>Clothing</v>
      </c>
      <c r="H369" s="9">
        <v>2232.09</v>
      </c>
      <c r="I369" s="9">
        <v>2657.47</v>
      </c>
      <c r="J369" s="4" t="str">
        <f>PROPER(Table14[[#This Row],[Customer_Type]])</f>
        <v>New</v>
      </c>
      <c r="K369" s="13">
        <f>IF(ISBLANK(Table14[[#This Row],[Discount]]),MEDIAN(Table14[Discount]),Table14[[#This Row],[Discount]])</f>
        <v>0.04</v>
      </c>
      <c r="L369" s="4" t="s">
        <v>31</v>
      </c>
      <c r="M369" s="4" t="s">
        <v>22</v>
      </c>
    </row>
    <row r="370" spans="1:13" x14ac:dyDescent="0.3">
      <c r="A370">
        <v>1003</v>
      </c>
      <c r="B370" s="1">
        <v>45408</v>
      </c>
      <c r="C370" s="4" t="str">
        <f>IF(ISBLANK(Table14[[#This Row],[Sales_Rep]]),"Unknown",Table14[[#This Row],[Sales_Rep]])</f>
        <v>David</v>
      </c>
      <c r="D370" s="4" t="str">
        <f>PROPER(Table14[[#This Row],[Region]])</f>
        <v>North</v>
      </c>
      <c r="E370" s="9">
        <f>IF(ISBLANK(Table14[[#This Row],[Sales_Amount]]),MEDIAN(Table14[Sales_Amount]),Table14[[#This Row],[Sales_Amount]])</f>
        <v>159781.76000000001</v>
      </c>
      <c r="F370" s="11">
        <f>IF(ISBLANK(Table14[[#This Row],[Quantity_Sold]]),MEDIAN(Table14[Quantity_Sold]),Table14[[#This Row],[Quantity_Sold]])</f>
        <v>31</v>
      </c>
      <c r="G370" s="4" t="str">
        <f>TRIM(Table14[[#This Row],[Product_Category]])</f>
        <v>Food</v>
      </c>
      <c r="H370" s="9">
        <v>4260.51</v>
      </c>
      <c r="I370" s="9">
        <v>5313.66</v>
      </c>
      <c r="J370" s="4" t="str">
        <f>PROPER(Table14[[#This Row],[Customer_Type]])</f>
        <v>Returning</v>
      </c>
      <c r="K370" s="13">
        <f>IF(ISBLANK(Table14[[#This Row],[Discount]]),MEDIAN(Table14[Discount]),Table14[[#This Row],[Discount]])</f>
        <v>0.03</v>
      </c>
      <c r="L370" s="4" t="s">
        <v>17</v>
      </c>
      <c r="M370" s="4" t="s">
        <v>18</v>
      </c>
    </row>
    <row r="371" spans="1:13" x14ac:dyDescent="0.3">
      <c r="A371">
        <v>1234</v>
      </c>
      <c r="B371" s="1">
        <v>44974</v>
      </c>
      <c r="C371" s="4" t="str">
        <f>IF(ISBLANK(Table14[[#This Row],[Sales_Rep]]),"Unknown",Table14[[#This Row],[Sales_Rep]])</f>
        <v>Eve</v>
      </c>
      <c r="D371" s="4" t="str">
        <f>PROPER(Table14[[#This Row],[Region]])</f>
        <v>South</v>
      </c>
      <c r="E371" s="9">
        <f>IF(ISBLANK(Table14[[#This Row],[Sales_Amount]]),MEDIAN(Table14[Sales_Amount]),Table14[[#This Row],[Sales_Amount]])</f>
        <v>38620.230000000003</v>
      </c>
      <c r="F371" s="11">
        <f>IF(ISBLANK(Table14[[#This Row],[Quantity_Sold]]),MEDIAN(Table14[Quantity_Sold]),Table14[[#This Row],[Quantity_Sold]])</f>
        <v>21</v>
      </c>
      <c r="G371" s="4" t="str">
        <f>TRIM(Table14[[#This Row],[Product_Category]])</f>
        <v>Clothing</v>
      </c>
      <c r="H371" s="9">
        <v>1567.19</v>
      </c>
      <c r="I371" s="9">
        <v>2138.44</v>
      </c>
      <c r="J371" s="4" t="str">
        <f>PROPER(Table14[[#This Row],[Customer_Type]])</f>
        <v>New</v>
      </c>
      <c r="K371" s="13">
        <f>IF(ISBLANK(Table14[[#This Row],[Discount]]),MEDIAN(Table14[Discount]),Table14[[#This Row],[Discount]])</f>
        <v>0.14000000000000001</v>
      </c>
      <c r="L371" s="4" t="s">
        <v>26</v>
      </c>
      <c r="M371" s="4" t="s">
        <v>18</v>
      </c>
    </row>
    <row r="372" spans="1:13" x14ac:dyDescent="0.3">
      <c r="A372">
        <v>1396</v>
      </c>
      <c r="B372" s="1">
        <v>45648</v>
      </c>
      <c r="C372" s="4" t="str">
        <f>IF(ISBLANK(Table14[[#This Row],[Sales_Rep]]),"Unknown",Table14[[#This Row],[Sales_Rep]])</f>
        <v>Bob</v>
      </c>
      <c r="D372" s="4" t="str">
        <f>PROPER(Table14[[#This Row],[Region]])</f>
        <v>West</v>
      </c>
      <c r="E372" s="9">
        <f>IF(ISBLANK(Table14[[#This Row],[Sales_Amount]]),MEDIAN(Table14[Sales_Amount]),Table14[[#This Row],[Sales_Amount]])</f>
        <v>84131.5</v>
      </c>
      <c r="F372" s="11">
        <f>IF(ISBLANK(Table14[[#This Row],[Quantity_Sold]]),MEDIAN(Table14[Quantity_Sold]),Table14[[#This Row],[Quantity_Sold]])</f>
        <v>25</v>
      </c>
      <c r="G372" s="4" t="str">
        <f>TRIM(Table14[[#This Row],[Product_Category]])</f>
        <v>Clothing</v>
      </c>
      <c r="H372" s="9">
        <v>2500.9299999999998</v>
      </c>
      <c r="I372" s="9">
        <v>3365.26</v>
      </c>
      <c r="J372" s="4" t="str">
        <f>PROPER(Table14[[#This Row],[Customer_Type]])</f>
        <v>New</v>
      </c>
      <c r="K372" s="13">
        <f>IF(ISBLANK(Table14[[#This Row],[Discount]]),MEDIAN(Table14[Discount]),Table14[[#This Row],[Discount]])</f>
        <v>0</v>
      </c>
      <c r="L372" s="4" t="s">
        <v>17</v>
      </c>
      <c r="M372" s="4" t="s">
        <v>22</v>
      </c>
    </row>
    <row r="373" spans="1:13" x14ac:dyDescent="0.3">
      <c r="A373">
        <v>1363</v>
      </c>
      <c r="B373" s="1">
        <v>45041</v>
      </c>
      <c r="C373" s="4" t="str">
        <f>IF(ISBLANK(Table14[[#This Row],[Sales_Rep]]),"Unknown",Table14[[#This Row],[Sales_Rep]])</f>
        <v>David</v>
      </c>
      <c r="D373" s="4" t="str">
        <f>PROPER(Table14[[#This Row],[Region]])</f>
        <v>South</v>
      </c>
      <c r="E373" s="9">
        <f>IF(ISBLANK(Table14[[#This Row],[Sales_Amount]]),MEDIAN(Table14[Sales_Amount]),Table14[[#This Row],[Sales_Amount]])</f>
        <v>35131.68</v>
      </c>
      <c r="F373" s="11">
        <f>IF(ISBLANK(Table14[[#This Row],[Quantity_Sold]]),MEDIAN(Table14[Quantity_Sold]),Table14[[#This Row],[Quantity_Sold]])</f>
        <v>8</v>
      </c>
      <c r="G373" s="4" t="str">
        <f>TRIM(Table14[[#This Row],[Product_Category]])</f>
        <v>Food</v>
      </c>
      <c r="H373" s="9">
        <v>3082.87</v>
      </c>
      <c r="I373" s="9">
        <v>4391.46</v>
      </c>
      <c r="J373" s="4" t="str">
        <f>PROPER(Table14[[#This Row],[Customer_Type]])</f>
        <v>New</v>
      </c>
      <c r="K373" s="13">
        <f>IF(ISBLANK(Table14[[#This Row],[Discount]]),MEDIAN(Table14[Discount]),Table14[[#This Row],[Discount]])</f>
        <v>0</v>
      </c>
      <c r="L373" s="4" t="s">
        <v>26</v>
      </c>
      <c r="M373" s="4" t="s">
        <v>18</v>
      </c>
    </row>
    <row r="374" spans="1:13" x14ac:dyDescent="0.3">
      <c r="A374">
        <v>1236</v>
      </c>
      <c r="B374" s="1">
        <v>45502</v>
      </c>
      <c r="C374" s="4" t="str">
        <f>IF(ISBLANK(Table14[[#This Row],[Sales_Rep]]),"Unknown",Table14[[#This Row],[Sales_Rep]])</f>
        <v>Bob</v>
      </c>
      <c r="D374" s="4" t="str">
        <f>PROPER(Table14[[#This Row],[Region]])</f>
        <v>South</v>
      </c>
      <c r="E374" s="9">
        <f>IF(ISBLANK(Table14[[#This Row],[Sales_Amount]]),MEDIAN(Table14[Sales_Amount]),Table14[[#This Row],[Sales_Amount]])</f>
        <v>15004.51</v>
      </c>
      <c r="F374" s="11">
        <f>IF(ISBLANK(Table14[[#This Row],[Quantity_Sold]]),MEDIAN(Table14[Quantity_Sold]),Table14[[#This Row],[Quantity_Sold]])</f>
        <v>16</v>
      </c>
      <c r="G374" s="4" t="str">
        <f>TRIM(Table14[[#This Row],[Product_Category]])</f>
        <v>Furniture</v>
      </c>
      <c r="H374" s="9">
        <v>784</v>
      </c>
      <c r="I374" s="9">
        <v>1041.98</v>
      </c>
      <c r="J374" s="4" t="str">
        <f>PROPER(Table14[[#This Row],[Customer_Type]])</f>
        <v>Returning</v>
      </c>
      <c r="K374" s="13">
        <f>IF(ISBLANK(Table14[[#This Row],[Discount]]),MEDIAN(Table14[Discount]),Table14[[#This Row],[Discount]])</f>
        <v>0.1</v>
      </c>
      <c r="L374" s="4" t="s">
        <v>26</v>
      </c>
      <c r="M374" s="4" t="s">
        <v>22</v>
      </c>
    </row>
    <row r="375" spans="1:13" x14ac:dyDescent="0.3">
      <c r="A375">
        <v>1340</v>
      </c>
      <c r="B375" s="1">
        <v>45505</v>
      </c>
      <c r="C375" s="4" t="str">
        <f>IF(ISBLANK(Table14[[#This Row],[Sales_Rep]]),"Unknown",Table14[[#This Row],[Sales_Rep]])</f>
        <v>Charlie</v>
      </c>
      <c r="D375" s="4" t="str">
        <f>PROPER(Table14[[#This Row],[Region]])</f>
        <v>South</v>
      </c>
      <c r="E375" s="9">
        <f>IF(ISBLANK(Table14[[#This Row],[Sales_Amount]]),MEDIAN(Table14[Sales_Amount]),Table14[[#This Row],[Sales_Amount]])</f>
        <v>192606.93</v>
      </c>
      <c r="F375" s="11">
        <f>IF(ISBLANK(Table14[[#This Row],[Quantity_Sold]]),MEDIAN(Table14[Quantity_Sold]),Table14[[#This Row],[Quantity_Sold]])</f>
        <v>44</v>
      </c>
      <c r="G375" s="4" t="str">
        <f>TRIM(Table14[[#This Row],[Product_Category]])</f>
        <v>Food</v>
      </c>
      <c r="H375" s="9">
        <v>3948.85</v>
      </c>
      <c r="I375" s="9">
        <v>5612.09</v>
      </c>
      <c r="J375" s="4" t="str">
        <f>PROPER(Table14[[#This Row],[Customer_Type]])</f>
        <v>Returning</v>
      </c>
      <c r="K375" s="13">
        <f>IF(ISBLANK(Table14[[#This Row],[Discount]]),MEDIAN(Table14[Discount]),Table14[[#This Row],[Discount]])</f>
        <v>0.22</v>
      </c>
      <c r="L375" s="4" t="s">
        <v>26</v>
      </c>
      <c r="M375" s="4" t="s">
        <v>22</v>
      </c>
    </row>
    <row r="376" spans="1:13" x14ac:dyDescent="0.3">
      <c r="A376">
        <v>1100</v>
      </c>
      <c r="B376" s="1">
        <v>45570</v>
      </c>
      <c r="C376" s="4" t="str">
        <f>IF(ISBLANK(Table14[[#This Row],[Sales_Rep]]),"Unknown",Table14[[#This Row],[Sales_Rep]])</f>
        <v>Alice</v>
      </c>
      <c r="D376" s="4" t="str">
        <f>PROPER(Table14[[#This Row],[Region]])</f>
        <v>East</v>
      </c>
      <c r="E376" s="9">
        <f>IF(ISBLANK(Table14[[#This Row],[Sales_Amount]]),MEDIAN(Table14[Sales_Amount]),Table14[[#This Row],[Sales_Amount]])</f>
        <v>8611.52</v>
      </c>
      <c r="F376" s="11">
        <f>IF(ISBLANK(Table14[[#This Row],[Quantity_Sold]]),MEDIAN(Table14[Quantity_Sold]),Table14[[#This Row],[Quantity_Sold]])</f>
        <v>2</v>
      </c>
      <c r="G376" s="4" t="str">
        <f>TRIM(Table14[[#This Row],[Product_Category]])</f>
        <v>Electronics</v>
      </c>
      <c r="H376" s="9">
        <v>3911.77</v>
      </c>
      <c r="I376" s="9">
        <v>5382.2</v>
      </c>
      <c r="J376" s="4" t="str">
        <f>PROPER(Table14[[#This Row],[Customer_Type]])</f>
        <v>Returning</v>
      </c>
      <c r="K376" s="13">
        <f>IF(ISBLANK(Table14[[#This Row],[Discount]]),MEDIAN(Table14[Discount]),Table14[[#This Row],[Discount]])</f>
        <v>0.2</v>
      </c>
      <c r="L376" s="4" t="s">
        <v>26</v>
      </c>
      <c r="M376" s="4" t="s">
        <v>18</v>
      </c>
    </row>
    <row r="377" spans="1:13" x14ac:dyDescent="0.3">
      <c r="A377">
        <v>1286</v>
      </c>
      <c r="B377" s="1">
        <v>45449</v>
      </c>
      <c r="C377" s="4" t="str">
        <f>IF(ISBLANK(Table14[[#This Row],[Sales_Rep]]),"Unknown",Table14[[#This Row],[Sales_Rep]])</f>
        <v>Charlie</v>
      </c>
      <c r="D377" s="4" t="str">
        <f>PROPER(Table14[[#This Row],[Region]])</f>
        <v>East</v>
      </c>
      <c r="E377" s="9">
        <f>IF(ISBLANK(Table14[[#This Row],[Sales_Amount]]),MEDIAN(Table14[Sales_Amount]),Table14[[#This Row],[Sales_Amount]])</f>
        <v>42465.98</v>
      </c>
      <c r="F377" s="11">
        <f>IF(ISBLANK(Table14[[#This Row],[Quantity_Sold]]),MEDIAN(Table14[Quantity_Sold]),Table14[[#This Row],[Quantity_Sold]])</f>
        <v>24</v>
      </c>
      <c r="G377" s="4" t="str">
        <f>TRIM(Table14[[#This Row],[Product_Category]])</f>
        <v>Clothing</v>
      </c>
      <c r="H377" s="9">
        <v>1348.62</v>
      </c>
      <c r="I377" s="9">
        <v>1824.14</v>
      </c>
      <c r="J377" s="4" t="str">
        <f>PROPER(Table14[[#This Row],[Customer_Type]])</f>
        <v>New</v>
      </c>
      <c r="K377" s="13">
        <f>IF(ISBLANK(Table14[[#This Row],[Discount]]),MEDIAN(Table14[Discount]),Table14[[#This Row],[Discount]])</f>
        <v>0.03</v>
      </c>
      <c r="L377" s="4" t="s">
        <v>17</v>
      </c>
      <c r="M377" s="4" t="s">
        <v>18</v>
      </c>
    </row>
    <row r="378" spans="1:13" x14ac:dyDescent="0.3">
      <c r="A378">
        <v>1369</v>
      </c>
      <c r="B378" s="1">
        <v>45616</v>
      </c>
      <c r="C378" s="4" t="str">
        <f>IF(ISBLANK(Table14[[#This Row],[Sales_Rep]]),"Unknown",Table14[[#This Row],[Sales_Rep]])</f>
        <v>David</v>
      </c>
      <c r="D378" s="4" t="str">
        <f>PROPER(Table14[[#This Row],[Region]])</f>
        <v>North</v>
      </c>
      <c r="E378" s="9">
        <f>IF(ISBLANK(Table14[[#This Row],[Sales_Amount]]),MEDIAN(Table14[Sales_Amount]),Table14[[#This Row],[Sales_Amount]])</f>
        <v>66284.39</v>
      </c>
      <c r="F378" s="11">
        <f>IF(ISBLANK(Table14[[#This Row],[Quantity_Sold]]),MEDIAN(Table14[Quantity_Sold]),Table14[[#This Row],[Quantity_Sold]])</f>
        <v>46</v>
      </c>
      <c r="G378" s="4" t="str">
        <f>TRIM(Table14[[#This Row],[Product_Category]])</f>
        <v>Electronics</v>
      </c>
      <c r="H378" s="9">
        <v>1572.18</v>
      </c>
      <c r="I378" s="9">
        <v>1947.25</v>
      </c>
      <c r="J378" s="4" t="str">
        <f>PROPER(Table14[[#This Row],[Customer_Type]])</f>
        <v>Returning</v>
      </c>
      <c r="K378" s="13">
        <f>IF(ISBLANK(Table14[[#This Row],[Discount]]),MEDIAN(Table14[Discount]),Table14[[#This Row],[Discount]])</f>
        <v>0.26</v>
      </c>
      <c r="L378" s="4" t="s">
        <v>17</v>
      </c>
      <c r="M378" s="4" t="s">
        <v>22</v>
      </c>
    </row>
    <row r="379" spans="1:13" x14ac:dyDescent="0.3">
      <c r="A379">
        <v>1272</v>
      </c>
      <c r="B379" s="1">
        <v>45142</v>
      </c>
      <c r="C379" s="4" t="str">
        <f>IF(ISBLANK(Table14[[#This Row],[Sales_Rep]]),"Unknown",Table14[[#This Row],[Sales_Rep]])</f>
        <v>Bob</v>
      </c>
      <c r="D379" s="4" t="str">
        <f>PROPER(Table14[[#This Row],[Region]])</f>
        <v>South</v>
      </c>
      <c r="E379" s="9">
        <f>IF(ISBLANK(Table14[[#This Row],[Sales_Amount]]),MEDIAN(Table14[Sales_Amount]),Table14[[#This Row],[Sales_Amount]])</f>
        <v>90689.93</v>
      </c>
      <c r="F379" s="11">
        <f>IF(ISBLANK(Table14[[#This Row],[Quantity_Sold]]),MEDIAN(Table14[Quantity_Sold]),Table14[[#This Row],[Quantity_Sold]])</f>
        <v>29</v>
      </c>
      <c r="G379" s="4" t="str">
        <f>TRIM(Table14[[#This Row],[Product_Category]])</f>
        <v>Electronics</v>
      </c>
      <c r="H379" s="9">
        <v>2235.41</v>
      </c>
      <c r="I379" s="9">
        <v>3191.06</v>
      </c>
      <c r="J379" s="4" t="str">
        <f>PROPER(Table14[[#This Row],[Customer_Type]])</f>
        <v>New</v>
      </c>
      <c r="K379" s="13">
        <f>IF(ISBLANK(Table14[[#This Row],[Discount]]),MEDIAN(Table14[Discount]),Table14[[#This Row],[Discount]])</f>
        <v>0.02</v>
      </c>
      <c r="L379" s="4" t="s">
        <v>17</v>
      </c>
      <c r="M379" s="4" t="s">
        <v>22</v>
      </c>
    </row>
    <row r="380" spans="1:13" x14ac:dyDescent="0.3">
      <c r="A380">
        <v>1483</v>
      </c>
      <c r="B380" s="1">
        <v>45123</v>
      </c>
      <c r="C380" s="4" t="str">
        <f>IF(ISBLANK(Table14[[#This Row],[Sales_Rep]]),"Unknown",Table14[[#This Row],[Sales_Rep]])</f>
        <v>Bob</v>
      </c>
      <c r="D380" s="4" t="str">
        <f>PROPER(Table14[[#This Row],[Region]])</f>
        <v>South</v>
      </c>
      <c r="E380" s="9">
        <f>IF(ISBLANK(Table14[[#This Row],[Sales_Amount]]),MEDIAN(Table14[Sales_Amount]),Table14[[#This Row],[Sales_Amount]])</f>
        <v>118914.77</v>
      </c>
      <c r="F380" s="11">
        <f>IF(ISBLANK(Table14[[#This Row],[Quantity_Sold]]),MEDIAN(Table14[Quantity_Sold]),Table14[[#This Row],[Quantity_Sold]])</f>
        <v>49</v>
      </c>
      <c r="G380" s="4" t="str">
        <f>TRIM(Table14[[#This Row],[Product_Category]])</f>
        <v>Electronics</v>
      </c>
      <c r="H380" s="9">
        <v>2614.1</v>
      </c>
      <c r="I380" s="9">
        <v>3193.2</v>
      </c>
      <c r="J380" s="4" t="str">
        <f>PROPER(Table14[[#This Row],[Customer_Type]])</f>
        <v>New</v>
      </c>
      <c r="K380" s="13">
        <f>IF(ISBLANK(Table14[[#This Row],[Discount]]),MEDIAN(Table14[Discount]),Table14[[#This Row],[Discount]])</f>
        <v>0.24</v>
      </c>
      <c r="L380" s="4" t="s">
        <v>17</v>
      </c>
      <c r="M380" s="4" t="s">
        <v>18</v>
      </c>
    </row>
    <row r="381" spans="1:13" x14ac:dyDescent="0.3">
      <c r="A381">
        <v>1151</v>
      </c>
      <c r="B381" s="1">
        <v>45467</v>
      </c>
      <c r="C381" s="4" t="str">
        <f>IF(ISBLANK(Table14[[#This Row],[Sales_Rep]]),"Unknown",Table14[[#This Row],[Sales_Rep]])</f>
        <v>Eve</v>
      </c>
      <c r="D381" s="4" t="str">
        <f>PROPER(Table14[[#This Row],[Region]])</f>
        <v>West</v>
      </c>
      <c r="E381" s="9">
        <f>IF(ISBLANK(Table14[[#This Row],[Sales_Amount]]),MEDIAN(Table14[Sales_Amount]),Table14[[#This Row],[Sales_Amount]])</f>
        <v>6333.36</v>
      </c>
      <c r="F381" s="11">
        <f>IF(ISBLANK(Table14[[#This Row],[Quantity_Sold]]),MEDIAN(Table14[Quantity_Sold]),Table14[[#This Row],[Quantity_Sold]])</f>
        <v>11</v>
      </c>
      <c r="G381" s="4" t="str">
        <f>TRIM(Table14[[#This Row],[Product_Category]])</f>
        <v>Electronics</v>
      </c>
      <c r="H381" s="9">
        <v>614.23</v>
      </c>
      <c r="I381" s="9">
        <v>767.68</v>
      </c>
      <c r="J381" s="4" t="str">
        <f>PROPER(Table14[[#This Row],[Customer_Type]])</f>
        <v>New</v>
      </c>
      <c r="K381" s="13">
        <f>IF(ISBLANK(Table14[[#This Row],[Discount]]),MEDIAN(Table14[Discount]),Table14[[#This Row],[Discount]])</f>
        <v>0.25</v>
      </c>
      <c r="L381" s="4" t="s">
        <v>17</v>
      </c>
      <c r="M381" s="4" t="s">
        <v>22</v>
      </c>
    </row>
    <row r="382" spans="1:13" x14ac:dyDescent="0.3">
      <c r="A382">
        <v>1093</v>
      </c>
      <c r="B382" s="1">
        <v>45590</v>
      </c>
      <c r="C382" s="4" t="str">
        <f>IF(ISBLANK(Table14[[#This Row],[Sales_Rep]]),"Unknown",Table14[[#This Row],[Sales_Rep]])</f>
        <v>Bob</v>
      </c>
      <c r="D382" s="4" t="str">
        <f>PROPER(Table14[[#This Row],[Region]])</f>
        <v>West</v>
      </c>
      <c r="E382" s="9">
        <f>IF(ISBLANK(Table14[[#This Row],[Sales_Amount]]),MEDIAN(Table14[Sales_Amount]),Table14[[#This Row],[Sales_Amount]])</f>
        <v>119395.31</v>
      </c>
      <c r="F382" s="11">
        <f>IF(ISBLANK(Table14[[#This Row],[Quantity_Sold]]),MEDIAN(Table14[Quantity_Sold]),Table14[[#This Row],[Quantity_Sold]])</f>
        <v>27</v>
      </c>
      <c r="G382" s="4" t="str">
        <f>TRIM(Table14[[#This Row],[Product_Category]])</f>
        <v>Food</v>
      </c>
      <c r="H382" s="9">
        <v>4210.6400000000003</v>
      </c>
      <c r="I382" s="9">
        <v>5742.92</v>
      </c>
      <c r="J382" s="4" t="str">
        <f>PROPER(Table14[[#This Row],[Customer_Type]])</f>
        <v>Returning</v>
      </c>
      <c r="K382" s="13">
        <f>IF(ISBLANK(Table14[[#This Row],[Discount]]),MEDIAN(Table14[Discount]),Table14[[#This Row],[Discount]])</f>
        <v>0.23</v>
      </c>
      <c r="L382" s="4" t="s">
        <v>17</v>
      </c>
      <c r="M382" s="4" t="s">
        <v>22</v>
      </c>
    </row>
    <row r="383" spans="1:13" x14ac:dyDescent="0.3">
      <c r="A383">
        <v>1276</v>
      </c>
      <c r="B383" s="1">
        <v>45098</v>
      </c>
      <c r="C383" s="4" t="str">
        <f>IF(ISBLANK(Table14[[#This Row],[Sales_Rep]]),"Unknown",Table14[[#This Row],[Sales_Rep]])</f>
        <v>Eve</v>
      </c>
      <c r="D383" s="4" t="str">
        <f>PROPER(Table14[[#This Row],[Region]])</f>
        <v>North</v>
      </c>
      <c r="E383" s="9">
        <f>IF(ISBLANK(Table14[[#This Row],[Sales_Amount]]),MEDIAN(Table14[Sales_Amount]),Table14[[#This Row],[Sales_Amount]])</f>
        <v>91172.09</v>
      </c>
      <c r="F383" s="11">
        <f>IF(ISBLANK(Table14[[#This Row],[Quantity_Sold]]),MEDIAN(Table14[Quantity_Sold]),Table14[[#This Row],[Quantity_Sold]])</f>
        <v>19</v>
      </c>
      <c r="G383" s="4" t="str">
        <f>TRIM(Table14[[#This Row],[Product_Category]])</f>
        <v>Clothing</v>
      </c>
      <c r="H383" s="9">
        <v>4137.6099999999997</v>
      </c>
      <c r="I383" s="9">
        <v>4998.47</v>
      </c>
      <c r="J383" s="4" t="str">
        <f>PROPER(Table14[[#This Row],[Customer_Type]])</f>
        <v>New</v>
      </c>
      <c r="K383" s="13">
        <f>IF(ISBLANK(Table14[[#This Row],[Discount]]),MEDIAN(Table14[Discount]),Table14[[#This Row],[Discount]])</f>
        <v>0.04</v>
      </c>
      <c r="L383" s="4" t="s">
        <v>26</v>
      </c>
      <c r="M383" s="4" t="s">
        <v>18</v>
      </c>
    </row>
    <row r="384" spans="1:13" x14ac:dyDescent="0.3">
      <c r="A384">
        <v>1487</v>
      </c>
      <c r="B384" s="1">
        <v>45458</v>
      </c>
      <c r="C384" s="4" t="str">
        <f>IF(ISBLANK(Table14[[#This Row],[Sales_Rep]]),"Unknown",Table14[[#This Row],[Sales_Rep]])</f>
        <v>Alice</v>
      </c>
      <c r="D384" s="4" t="str">
        <f>PROPER(Table14[[#This Row],[Region]])</f>
        <v>East</v>
      </c>
      <c r="E384" s="9">
        <f>IF(ISBLANK(Table14[[#This Row],[Sales_Amount]]),MEDIAN(Table14[Sales_Amount]),Table14[[#This Row],[Sales_Amount]])</f>
        <v>5089.54</v>
      </c>
      <c r="F384" s="11">
        <f>IF(ISBLANK(Table14[[#This Row],[Quantity_Sold]]),MEDIAN(Table14[Quantity_Sold]),Table14[[#This Row],[Quantity_Sold]])</f>
        <v>30</v>
      </c>
      <c r="G384" s="4" t="str">
        <f>TRIM(Table14[[#This Row],[Product_Category]])</f>
        <v>Food</v>
      </c>
      <c r="H384" s="9">
        <v>166.77</v>
      </c>
      <c r="I384" s="9">
        <v>186.43</v>
      </c>
      <c r="J384" s="4" t="str">
        <f>PROPER(Table14[[#This Row],[Customer_Type]])</f>
        <v>Returning</v>
      </c>
      <c r="K384" s="13">
        <f>IF(ISBLANK(Table14[[#This Row],[Discount]]),MEDIAN(Table14[Discount]),Table14[[#This Row],[Discount]])</f>
        <v>0.09</v>
      </c>
      <c r="L384" s="4" t="s">
        <v>17</v>
      </c>
      <c r="M384" s="4" t="s">
        <v>22</v>
      </c>
    </row>
    <row r="385" spans="1:13" x14ac:dyDescent="0.3">
      <c r="A385">
        <v>1155</v>
      </c>
      <c r="B385" s="1">
        <v>45136</v>
      </c>
      <c r="C385" s="4" t="str">
        <f>IF(ISBLANK(Table14[[#This Row],[Sales_Rep]]),"Unknown",Table14[[#This Row],[Sales_Rep]])</f>
        <v>David</v>
      </c>
      <c r="D385" s="4" t="str">
        <f>PROPER(Table14[[#This Row],[Region]])</f>
        <v>South</v>
      </c>
      <c r="E385" s="9">
        <f>IF(ISBLANK(Table14[[#This Row],[Sales_Amount]]),MEDIAN(Table14[Sales_Amount]),Table14[[#This Row],[Sales_Amount]])</f>
        <v>40167.68</v>
      </c>
      <c r="F385" s="11">
        <f>IF(ISBLANK(Table14[[#This Row],[Quantity_Sold]]),MEDIAN(Table14[Quantity_Sold]),Table14[[#This Row],[Quantity_Sold]])</f>
        <v>11</v>
      </c>
      <c r="G385" s="4" t="str">
        <f>TRIM(Table14[[#This Row],[Product_Category]])</f>
        <v>Furniture</v>
      </c>
      <c r="H385" s="9">
        <v>3317.51</v>
      </c>
      <c r="I385" s="9">
        <v>4868.8100000000004</v>
      </c>
      <c r="J385" s="4" t="str">
        <f>PROPER(Table14[[#This Row],[Customer_Type]])</f>
        <v>Returning</v>
      </c>
      <c r="K385" s="13">
        <f>IF(ISBLANK(Table14[[#This Row],[Discount]]),MEDIAN(Table14[Discount]),Table14[[#This Row],[Discount]])</f>
        <v>0.25</v>
      </c>
      <c r="L385" s="4" t="s">
        <v>17</v>
      </c>
      <c r="M385" s="4" t="s">
        <v>22</v>
      </c>
    </row>
    <row r="386" spans="1:13" x14ac:dyDescent="0.3">
      <c r="A386">
        <v>1481</v>
      </c>
      <c r="B386" s="1">
        <v>45439</v>
      </c>
      <c r="C386" s="4" t="str">
        <f>IF(ISBLANK(Table14[[#This Row],[Sales_Rep]]),"Unknown",Table14[[#This Row],[Sales_Rep]])</f>
        <v>Eve</v>
      </c>
      <c r="D386" s="4" t="str">
        <f>PROPER(Table14[[#This Row],[Region]])</f>
        <v>West</v>
      </c>
      <c r="E386" s="9">
        <f>IF(ISBLANK(Table14[[#This Row],[Sales_Amount]]),MEDIAN(Table14[Sales_Amount]),Table14[[#This Row],[Sales_Amount]])</f>
        <v>106944.39</v>
      </c>
      <c r="F386" s="11">
        <f>IF(ISBLANK(Table14[[#This Row],[Quantity_Sold]]),MEDIAN(Table14[Quantity_Sold]),Table14[[#This Row],[Quantity_Sold]])</f>
        <v>35</v>
      </c>
      <c r="G386" s="4" t="str">
        <f>TRIM(Table14[[#This Row],[Product_Category]])</f>
        <v>Electronics</v>
      </c>
      <c r="H386" s="9">
        <v>2878.93</v>
      </c>
      <c r="I386" s="9">
        <v>3395.06</v>
      </c>
      <c r="J386" s="4" t="str">
        <f>PROPER(Table14[[#This Row],[Customer_Type]])</f>
        <v>New</v>
      </c>
      <c r="K386" s="13">
        <f>IF(ISBLANK(Table14[[#This Row],[Discount]]),MEDIAN(Table14[Discount]),Table14[[#This Row],[Discount]])</f>
        <v>0.1</v>
      </c>
      <c r="L386" s="4" t="s">
        <v>31</v>
      </c>
      <c r="M386" s="4" t="s">
        <v>18</v>
      </c>
    </row>
    <row r="387" spans="1:13" x14ac:dyDescent="0.3">
      <c r="A387">
        <v>1040</v>
      </c>
      <c r="B387" s="1">
        <v>45581</v>
      </c>
      <c r="C387" s="4" t="str">
        <f>IF(ISBLANK(Table14[[#This Row],[Sales_Rep]]),"Unknown",Table14[[#This Row],[Sales_Rep]])</f>
        <v>Alice</v>
      </c>
      <c r="D387" s="4" t="str">
        <f>PROPER(Table14[[#This Row],[Region]])</f>
        <v>East</v>
      </c>
      <c r="E387" s="9">
        <f>IF(ISBLANK(Table14[[#This Row],[Sales_Amount]]),MEDIAN(Table14[Sales_Amount]),Table14[[#This Row],[Sales_Amount]])</f>
        <v>74944.03</v>
      </c>
      <c r="F387" s="11">
        <f>IF(ISBLANK(Table14[[#This Row],[Quantity_Sold]]),MEDIAN(Table14[Quantity_Sold]),Table14[[#This Row],[Quantity_Sold]])</f>
        <v>38</v>
      </c>
      <c r="G387" s="4" t="str">
        <f>TRIM(Table14[[#This Row],[Product_Category]])</f>
        <v>Furniture</v>
      </c>
      <c r="H387" s="9">
        <v>1734.87</v>
      </c>
      <c r="I387" s="9">
        <v>2496.4699999999998</v>
      </c>
      <c r="J387" s="4" t="str">
        <f>PROPER(Table14[[#This Row],[Customer_Type]])</f>
        <v>New</v>
      </c>
      <c r="K387" s="13">
        <f>IF(ISBLANK(Table14[[#This Row],[Discount]]),MEDIAN(Table14[Discount]),Table14[[#This Row],[Discount]])</f>
        <v>0.21</v>
      </c>
      <c r="L387" s="4" t="s">
        <v>26</v>
      </c>
      <c r="M387" s="4" t="s">
        <v>18</v>
      </c>
    </row>
    <row r="388" spans="1:13" x14ac:dyDescent="0.3">
      <c r="A388">
        <v>1277</v>
      </c>
      <c r="B388" s="1">
        <v>45543</v>
      </c>
      <c r="C388" s="4" t="str">
        <f>IF(ISBLANK(Table14[[#This Row],[Sales_Rep]]),"Unknown",Table14[[#This Row],[Sales_Rep]])</f>
        <v>Bob</v>
      </c>
      <c r="D388" s="4" t="str">
        <f>PROPER(Table14[[#This Row],[Region]])</f>
        <v>West</v>
      </c>
      <c r="E388" s="9">
        <f>IF(ISBLANK(Table14[[#This Row],[Sales_Amount]]),MEDIAN(Table14[Sales_Amount]),Table14[[#This Row],[Sales_Amount]])</f>
        <v>28520.52</v>
      </c>
      <c r="F388" s="11">
        <f>IF(ISBLANK(Table14[[#This Row],[Quantity_Sold]]),MEDIAN(Table14[Quantity_Sold]),Table14[[#This Row],[Quantity_Sold]])</f>
        <v>41</v>
      </c>
      <c r="G388" s="4" t="str">
        <f>TRIM(Table14[[#This Row],[Product_Category]])</f>
        <v>Furniture</v>
      </c>
      <c r="H388" s="9">
        <v>779.64</v>
      </c>
      <c r="I388" s="9">
        <v>979.75</v>
      </c>
      <c r="J388" s="4" t="str">
        <f>PROPER(Table14[[#This Row],[Customer_Type]])</f>
        <v>New</v>
      </c>
      <c r="K388" s="13">
        <f>IF(ISBLANK(Table14[[#This Row],[Discount]]),MEDIAN(Table14[Discount]),Table14[[#This Row],[Discount]])</f>
        <v>0.28999999999999998</v>
      </c>
      <c r="L388" s="4" t="s">
        <v>26</v>
      </c>
      <c r="M388" s="4" t="s">
        <v>18</v>
      </c>
    </row>
    <row r="389" spans="1:13" x14ac:dyDescent="0.3">
      <c r="A389">
        <v>1394</v>
      </c>
      <c r="B389" s="1">
        <v>45251</v>
      </c>
      <c r="C389" s="4" t="str">
        <f>IF(ISBLANK(Table14[[#This Row],[Sales_Rep]]),"Unknown",Table14[[#This Row],[Sales_Rep]])</f>
        <v>Bob</v>
      </c>
      <c r="D389" s="4" t="str">
        <f>PROPER(Table14[[#This Row],[Region]])</f>
        <v>East</v>
      </c>
      <c r="E389" s="9">
        <f>IF(ISBLANK(Table14[[#This Row],[Sales_Amount]]),MEDIAN(Table14[Sales_Amount]),Table14[[#This Row],[Sales_Amount]])</f>
        <v>3694.46</v>
      </c>
      <c r="F389" s="11">
        <f>IF(ISBLANK(Table14[[#This Row],[Quantity_Sold]]),MEDIAN(Table14[Quantity_Sold]),Table14[[#This Row],[Quantity_Sold]])</f>
        <v>1</v>
      </c>
      <c r="G389" s="4" t="str">
        <f>TRIM(Table14[[#This Row],[Product_Category]])</f>
        <v>Clothing</v>
      </c>
      <c r="H389" s="9">
        <v>3286.36</v>
      </c>
      <c r="I389" s="9">
        <v>4198.25</v>
      </c>
      <c r="J389" s="4" t="str">
        <f>PROPER(Table14[[#This Row],[Customer_Type]])</f>
        <v>Returning</v>
      </c>
      <c r="K389" s="13">
        <f>IF(ISBLANK(Table14[[#This Row],[Discount]]),MEDIAN(Table14[Discount]),Table14[[#This Row],[Discount]])</f>
        <v>0.12</v>
      </c>
      <c r="L389" s="4" t="s">
        <v>31</v>
      </c>
      <c r="M389" s="4" t="s">
        <v>18</v>
      </c>
    </row>
    <row r="390" spans="1:13" x14ac:dyDescent="0.3">
      <c r="A390">
        <v>1141</v>
      </c>
      <c r="B390" s="1">
        <v>45390</v>
      </c>
      <c r="C390" s="4" t="str">
        <f>IF(ISBLANK(Table14[[#This Row],[Sales_Rep]]),"Unknown",Table14[[#This Row],[Sales_Rep]])</f>
        <v>Alice</v>
      </c>
      <c r="D390" s="4" t="str">
        <f>PROPER(Table14[[#This Row],[Region]])</f>
        <v>West</v>
      </c>
      <c r="E390" s="9">
        <f>IF(ISBLANK(Table14[[#This Row],[Sales_Amount]]),MEDIAN(Table14[Sales_Amount]),Table14[[#This Row],[Sales_Amount]])</f>
        <v>120906.28</v>
      </c>
      <c r="F390" s="11">
        <f>IF(ISBLANK(Table14[[#This Row],[Quantity_Sold]]),MEDIAN(Table14[Quantity_Sold]),Table14[[#This Row],[Quantity_Sold]])</f>
        <v>47</v>
      </c>
      <c r="G390" s="4" t="str">
        <f>TRIM(Table14[[#This Row],[Product_Category]])</f>
        <v>Electronics</v>
      </c>
      <c r="H390" s="9">
        <v>2668.06</v>
      </c>
      <c r="I390" s="9">
        <v>3026.44</v>
      </c>
      <c r="J390" s="4" t="str">
        <f>PROPER(Table14[[#This Row],[Customer_Type]])</f>
        <v>New</v>
      </c>
      <c r="K390" s="13">
        <f>IF(ISBLANK(Table14[[#This Row],[Discount]]),MEDIAN(Table14[Discount]),Table14[[#This Row],[Discount]])</f>
        <v>0.15</v>
      </c>
      <c r="L390" s="4" t="s">
        <v>31</v>
      </c>
      <c r="M390" s="4" t="s">
        <v>22</v>
      </c>
    </row>
    <row r="391" spans="1:13" x14ac:dyDescent="0.3">
      <c r="A391">
        <v>1500</v>
      </c>
      <c r="B391" s="1">
        <v>45445</v>
      </c>
      <c r="C391" s="4" t="str">
        <f>IF(ISBLANK(Table14[[#This Row],[Sales_Rep]]),"Unknown",Table14[[#This Row],[Sales_Rep]])</f>
        <v>Bob</v>
      </c>
      <c r="D391" s="4" t="str">
        <f>PROPER(Table14[[#This Row],[Region]])</f>
        <v>West</v>
      </c>
      <c r="E391" s="9">
        <f>IF(ISBLANK(Table14[[#This Row],[Sales_Amount]]),MEDIAN(Table14[Sales_Amount]),Table14[[#This Row],[Sales_Amount]])</f>
        <v>10287.879999999999</v>
      </c>
      <c r="F391" s="11">
        <f>IF(ISBLANK(Table14[[#This Row],[Quantity_Sold]]),MEDIAN(Table14[Quantity_Sold]),Table14[[#This Row],[Quantity_Sold]])</f>
        <v>18</v>
      </c>
      <c r="G391" s="4" t="str">
        <f>TRIM(Table14[[#This Row],[Product_Category]])</f>
        <v>Clothing</v>
      </c>
      <c r="H391" s="9">
        <v>523.67999999999995</v>
      </c>
      <c r="I391" s="9">
        <v>642.19000000000005</v>
      </c>
      <c r="J391" s="4" t="str">
        <f>PROPER(Table14[[#This Row],[Customer_Type]])</f>
        <v>New</v>
      </c>
      <c r="K391" s="13">
        <f>IF(ISBLANK(Table14[[#This Row],[Discount]]),MEDIAN(Table14[Discount]),Table14[[#This Row],[Discount]])</f>
        <v>0.11</v>
      </c>
      <c r="L391" s="4" t="s">
        <v>26</v>
      </c>
      <c r="M391" s="4" t="s">
        <v>22</v>
      </c>
    </row>
    <row r="392" spans="1:13" x14ac:dyDescent="0.3">
      <c r="A392">
        <v>1103</v>
      </c>
      <c r="B392" s="1">
        <v>45165</v>
      </c>
      <c r="C392" s="4" t="str">
        <f>IF(ISBLANK(Table14[[#This Row],[Sales_Rep]]),"Unknown",Table14[[#This Row],[Sales_Rep]])</f>
        <v>Alice</v>
      </c>
      <c r="D392" s="4" t="str">
        <f>PROPER(Table14[[#This Row],[Region]])</f>
        <v>South</v>
      </c>
      <c r="E392" s="9">
        <f>IF(ISBLANK(Table14[[#This Row],[Sales_Amount]]),MEDIAN(Table14[Sales_Amount]),Table14[[#This Row],[Sales_Amount]])</f>
        <v>94865.51</v>
      </c>
      <c r="F392" s="11">
        <f>IF(ISBLANK(Table14[[#This Row],[Quantity_Sold]]),MEDIAN(Table14[Quantity_Sold]),Table14[[#This Row],[Quantity_Sold]])</f>
        <v>36</v>
      </c>
      <c r="G392" s="4" t="str">
        <f>TRIM(Table14[[#This Row],[Product_Category]])</f>
        <v>Clothing</v>
      </c>
      <c r="H392" s="9">
        <v>2634.72</v>
      </c>
      <c r="I392" s="9">
        <v>3100.18</v>
      </c>
      <c r="J392" s="4" t="str">
        <f>PROPER(Table14[[#This Row],[Customer_Type]])</f>
        <v>Returning</v>
      </c>
      <c r="K392" s="13">
        <f>IF(ISBLANK(Table14[[#This Row],[Discount]]),MEDIAN(Table14[Discount]),Table14[[#This Row],[Discount]])</f>
        <v>0.15</v>
      </c>
      <c r="L392" s="4" t="s">
        <v>26</v>
      </c>
      <c r="M392" s="4" t="s">
        <v>22</v>
      </c>
    </row>
    <row r="393" spans="1:13" x14ac:dyDescent="0.3">
      <c r="A393">
        <v>1186</v>
      </c>
      <c r="B393" s="1">
        <v>45220</v>
      </c>
      <c r="C393" s="4" t="str">
        <f>IF(ISBLANK(Table14[[#This Row],[Sales_Rep]]),"Unknown",Table14[[#This Row],[Sales_Rep]])</f>
        <v>Eve</v>
      </c>
      <c r="D393" s="4" t="str">
        <f>PROPER(Table14[[#This Row],[Region]])</f>
        <v>South</v>
      </c>
      <c r="E393" s="9">
        <f>IF(ISBLANK(Table14[[#This Row],[Sales_Amount]]),MEDIAN(Table14[Sales_Amount]),Table14[[#This Row],[Sales_Amount]])</f>
        <v>298580.44</v>
      </c>
      <c r="F393" s="11">
        <f>IF(ISBLANK(Table14[[#This Row],[Quantity_Sold]]),MEDIAN(Table14[Quantity_Sold]),Table14[[#This Row],[Quantity_Sold]])</f>
        <v>49</v>
      </c>
      <c r="G393" s="4" t="str">
        <f>TRIM(Table14[[#This Row],[Product_Category]])</f>
        <v>Furniture</v>
      </c>
      <c r="H393" s="9">
        <v>4489.8</v>
      </c>
      <c r="I393" s="9">
        <v>6696.13</v>
      </c>
      <c r="J393" s="4" t="str">
        <f>PROPER(Table14[[#This Row],[Customer_Type]])</f>
        <v>New</v>
      </c>
      <c r="K393" s="13">
        <f>IF(ISBLANK(Table14[[#This Row],[Discount]]),MEDIAN(Table14[Discount]),Table14[[#This Row],[Discount]])</f>
        <v>0.09</v>
      </c>
      <c r="L393" s="4" t="s">
        <v>26</v>
      </c>
      <c r="M393" s="4" t="s">
        <v>18</v>
      </c>
    </row>
    <row r="394" spans="1:13" x14ac:dyDescent="0.3">
      <c r="A394">
        <v>1203</v>
      </c>
      <c r="B394" s="1">
        <v>45519</v>
      </c>
      <c r="C394" s="4" t="str">
        <f>IF(ISBLANK(Table14[[#This Row],[Sales_Rep]]),"Unknown",Table14[[#This Row],[Sales_Rep]])</f>
        <v>Eve</v>
      </c>
      <c r="D394" s="4" t="str">
        <f>PROPER(Table14[[#This Row],[Region]])</f>
        <v>North</v>
      </c>
      <c r="E394" s="9">
        <f>IF(ISBLANK(Table14[[#This Row],[Sales_Amount]]),MEDIAN(Table14[Sales_Amount]),Table14[[#This Row],[Sales_Amount]])</f>
        <v>9816</v>
      </c>
      <c r="F394" s="11">
        <f>IF(ISBLANK(Table14[[#This Row],[Quantity_Sold]]),MEDIAN(Table14[Quantity_Sold]),Table14[[#This Row],[Quantity_Sold]])</f>
        <v>15</v>
      </c>
      <c r="G394" s="4" t="str">
        <f>TRIM(Table14[[#This Row],[Product_Category]])</f>
        <v>Clothing</v>
      </c>
      <c r="H394" s="9">
        <v>661.27</v>
      </c>
      <c r="I394" s="9">
        <v>760.93</v>
      </c>
      <c r="J394" s="4" t="str">
        <f>PROPER(Table14[[#This Row],[Customer_Type]])</f>
        <v>New</v>
      </c>
      <c r="K394" s="13">
        <f>IF(ISBLANK(Table14[[#This Row],[Discount]]),MEDIAN(Table14[Discount]),Table14[[#This Row],[Discount]])</f>
        <v>0.14000000000000001</v>
      </c>
      <c r="L394" s="4" t="s">
        <v>26</v>
      </c>
      <c r="M394" s="4" t="s">
        <v>22</v>
      </c>
    </row>
    <row r="395" spans="1:13" x14ac:dyDescent="0.3">
      <c r="A395">
        <v>1234</v>
      </c>
      <c r="B395" s="1">
        <v>45372</v>
      </c>
      <c r="C395" s="4" t="str">
        <f>IF(ISBLANK(Table14[[#This Row],[Sales_Rep]]),"Unknown",Table14[[#This Row],[Sales_Rep]])</f>
        <v>Alice</v>
      </c>
      <c r="D395" s="4" t="str">
        <f>PROPER(Table14[[#This Row],[Region]])</f>
        <v>East</v>
      </c>
      <c r="E395" s="9">
        <f>IF(ISBLANK(Table14[[#This Row],[Sales_Amount]]),MEDIAN(Table14[Sales_Amount]),Table14[[#This Row],[Sales_Amount]])</f>
        <v>28512.9</v>
      </c>
      <c r="F395" s="11">
        <f>IF(ISBLANK(Table14[[#This Row],[Quantity_Sold]]),MEDIAN(Table14[Quantity_Sold]),Table14[[#This Row],[Quantity_Sold]])</f>
        <v>20</v>
      </c>
      <c r="G395" s="4" t="str">
        <f>TRIM(Table14[[#This Row],[Product_Category]])</f>
        <v>Furniture</v>
      </c>
      <c r="H395" s="9">
        <v>1428.42</v>
      </c>
      <c r="I395" s="9">
        <v>1827.75</v>
      </c>
      <c r="J395" s="4" t="str">
        <f>PROPER(Table14[[#This Row],[Customer_Type]])</f>
        <v>Returning</v>
      </c>
      <c r="K395" s="13">
        <f>IF(ISBLANK(Table14[[#This Row],[Discount]]),MEDIAN(Table14[Discount]),Table14[[#This Row],[Discount]])</f>
        <v>0.22</v>
      </c>
      <c r="L395" s="4" t="s">
        <v>26</v>
      </c>
      <c r="M395" s="4" t="s">
        <v>18</v>
      </c>
    </row>
    <row r="396" spans="1:13" x14ac:dyDescent="0.3">
      <c r="A396">
        <v>1173</v>
      </c>
      <c r="B396" s="1">
        <v>45233</v>
      </c>
      <c r="C396" s="4" t="str">
        <f>IF(ISBLANK(Table14[[#This Row],[Sales_Rep]]),"Unknown",Table14[[#This Row],[Sales_Rep]])</f>
        <v>Eve</v>
      </c>
      <c r="D396" s="4" t="str">
        <f>PROPER(Table14[[#This Row],[Region]])</f>
        <v>East</v>
      </c>
      <c r="E396" s="9">
        <f>IF(ISBLANK(Table14[[#This Row],[Sales_Amount]]),MEDIAN(Table14[Sales_Amount]),Table14[[#This Row],[Sales_Amount]])</f>
        <v>4705.8999999999996</v>
      </c>
      <c r="F396" s="11">
        <f>IF(ISBLANK(Table14[[#This Row],[Quantity_Sold]]),MEDIAN(Table14[Quantity_Sold]),Table14[[#This Row],[Quantity_Sold]])</f>
        <v>3</v>
      </c>
      <c r="G396" s="4" t="str">
        <f>TRIM(Table14[[#This Row],[Product_Category]])</f>
        <v>Food</v>
      </c>
      <c r="H396" s="9">
        <v>1346.33</v>
      </c>
      <c r="I396" s="9">
        <v>1867.42</v>
      </c>
      <c r="J396" s="4" t="str">
        <f>PROPER(Table14[[#This Row],[Customer_Type]])</f>
        <v>Returning</v>
      </c>
      <c r="K396" s="13">
        <f>IF(ISBLANK(Table14[[#This Row],[Discount]]),MEDIAN(Table14[Discount]),Table14[[#This Row],[Discount]])</f>
        <v>0.16</v>
      </c>
      <c r="L396" s="4" t="s">
        <v>17</v>
      </c>
      <c r="M396" s="4" t="s">
        <v>18</v>
      </c>
    </row>
    <row r="397" spans="1:13" x14ac:dyDescent="0.3">
      <c r="A397">
        <v>1072</v>
      </c>
      <c r="B397" s="1">
        <v>45170</v>
      </c>
      <c r="C397" s="4" t="str">
        <f>IF(ISBLANK(Table14[[#This Row],[Sales_Rep]]),"Unknown",Table14[[#This Row],[Sales_Rep]])</f>
        <v>Eve</v>
      </c>
      <c r="D397" s="4" t="str">
        <f>PROPER(Table14[[#This Row],[Region]])</f>
        <v>East</v>
      </c>
      <c r="E397" s="9">
        <f>IF(ISBLANK(Table14[[#This Row],[Sales_Amount]]),MEDIAN(Table14[Sales_Amount]),Table14[[#This Row],[Sales_Amount]])</f>
        <v>149038.03</v>
      </c>
      <c r="F397" s="11">
        <f>IF(ISBLANK(Table14[[#This Row],[Quantity_Sold]]),MEDIAN(Table14[Quantity_Sold]),Table14[[#This Row],[Quantity_Sold]])</f>
        <v>43</v>
      </c>
      <c r="G397" s="4" t="str">
        <f>TRIM(Table14[[#This Row],[Product_Category]])</f>
        <v>Furniture</v>
      </c>
      <c r="H397" s="9">
        <v>3258.84</v>
      </c>
      <c r="I397" s="9">
        <v>4813.8900000000003</v>
      </c>
      <c r="J397" s="4" t="str">
        <f>PROPER(Table14[[#This Row],[Customer_Type]])</f>
        <v>Returning</v>
      </c>
      <c r="K397" s="13">
        <f>IF(ISBLANK(Table14[[#This Row],[Discount]]),MEDIAN(Table14[Discount]),Table14[[#This Row],[Discount]])</f>
        <v>0.28000000000000003</v>
      </c>
      <c r="L397" s="4" t="s">
        <v>31</v>
      </c>
      <c r="M397" s="4" t="s">
        <v>18</v>
      </c>
    </row>
    <row r="398" spans="1:13" x14ac:dyDescent="0.3">
      <c r="A398">
        <v>1165</v>
      </c>
      <c r="B398" s="1">
        <v>45261</v>
      </c>
      <c r="C398" s="4" t="str">
        <f>IF(ISBLANK(Table14[[#This Row],[Sales_Rep]]),"Unknown",Table14[[#This Row],[Sales_Rep]])</f>
        <v>Eve</v>
      </c>
      <c r="D398" s="4" t="str">
        <f>PROPER(Table14[[#This Row],[Region]])</f>
        <v>West</v>
      </c>
      <c r="E398" s="9">
        <f>IF(ISBLANK(Table14[[#This Row],[Sales_Amount]]),MEDIAN(Table14[Sales_Amount]),Table14[[#This Row],[Sales_Amount]])</f>
        <v>81723.31</v>
      </c>
      <c r="F398" s="11">
        <f>IF(ISBLANK(Table14[[#This Row],[Quantity_Sold]]),MEDIAN(Table14[Quantity_Sold]),Table14[[#This Row],[Quantity_Sold]])</f>
        <v>21</v>
      </c>
      <c r="G398" s="4" t="str">
        <f>TRIM(Table14[[#This Row],[Product_Category]])</f>
        <v>Clothing</v>
      </c>
      <c r="H398" s="9">
        <v>3865.55</v>
      </c>
      <c r="I398" s="9">
        <v>4525.1000000000004</v>
      </c>
      <c r="J398" s="4" t="str">
        <f>PROPER(Table14[[#This Row],[Customer_Type]])</f>
        <v>New</v>
      </c>
      <c r="K398" s="13">
        <f>IF(ISBLANK(Table14[[#This Row],[Discount]]),MEDIAN(Table14[Discount]),Table14[[#This Row],[Discount]])</f>
        <v>0.14000000000000001</v>
      </c>
      <c r="L398" s="4" t="s">
        <v>26</v>
      </c>
      <c r="M398" s="4" t="s">
        <v>22</v>
      </c>
    </row>
    <row r="399" spans="1:13" x14ac:dyDescent="0.3">
      <c r="A399">
        <v>1287</v>
      </c>
      <c r="B399" s="1">
        <v>45492</v>
      </c>
      <c r="C399" s="4" t="str">
        <f>IF(ISBLANK(Table14[[#This Row],[Sales_Rep]]),"Unknown",Table14[[#This Row],[Sales_Rep]])</f>
        <v>Charlie</v>
      </c>
      <c r="D399" s="4" t="str">
        <f>PROPER(Table14[[#This Row],[Region]])</f>
        <v>South</v>
      </c>
      <c r="E399" s="9">
        <f>IF(ISBLANK(Table14[[#This Row],[Sales_Amount]]),MEDIAN(Table14[Sales_Amount]),Table14[[#This Row],[Sales_Amount]])</f>
        <v>153905.19</v>
      </c>
      <c r="F399" s="11">
        <f>IF(ISBLANK(Table14[[#This Row],[Quantity_Sold]]),MEDIAN(Table14[Quantity_Sold]),Table14[[#This Row],[Quantity_Sold]])</f>
        <v>39</v>
      </c>
      <c r="G399" s="4" t="str">
        <f>TRIM(Table14[[#This Row],[Product_Category]])</f>
        <v>Furniture</v>
      </c>
      <c r="H399" s="9">
        <v>4039.39</v>
      </c>
      <c r="I399" s="9">
        <v>4995.3</v>
      </c>
      <c r="J399" s="4" t="str">
        <f>PROPER(Table14[[#This Row],[Customer_Type]])</f>
        <v>New</v>
      </c>
      <c r="K399" s="13">
        <f>IF(ISBLANK(Table14[[#This Row],[Discount]]),MEDIAN(Table14[Discount]),Table14[[#This Row],[Discount]])</f>
        <v>0.21</v>
      </c>
      <c r="L399" s="4" t="s">
        <v>31</v>
      </c>
      <c r="M399" s="4" t="s">
        <v>18</v>
      </c>
    </row>
    <row r="400" spans="1:13" x14ac:dyDescent="0.3">
      <c r="A400">
        <v>1258</v>
      </c>
      <c r="B400" s="1">
        <v>45157</v>
      </c>
      <c r="C400" s="4" t="str">
        <f>IF(ISBLANK(Table14[[#This Row],[Sales_Rep]]),"Unknown",Table14[[#This Row],[Sales_Rep]])</f>
        <v>David</v>
      </c>
      <c r="D400" s="4" t="str">
        <f>PROPER(Table14[[#This Row],[Region]])</f>
        <v>South</v>
      </c>
      <c r="E400" s="9">
        <f>IF(ISBLANK(Table14[[#This Row],[Sales_Amount]]),MEDIAN(Table14[Sales_Amount]),Table14[[#This Row],[Sales_Amount]])</f>
        <v>181047.1</v>
      </c>
      <c r="F400" s="11">
        <f>IF(ISBLANK(Table14[[#This Row],[Quantity_Sold]]),MEDIAN(Table14[Quantity_Sold]),Table14[[#This Row],[Quantity_Sold]])</f>
        <v>45</v>
      </c>
      <c r="G400" s="4" t="str">
        <f>TRIM(Table14[[#This Row],[Product_Category]])</f>
        <v>Clothing</v>
      </c>
      <c r="H400" s="9">
        <v>3409.89</v>
      </c>
      <c r="I400" s="9">
        <v>4147.7</v>
      </c>
      <c r="J400" s="4" t="str">
        <f>PROPER(Table14[[#This Row],[Customer_Type]])</f>
        <v>Returning</v>
      </c>
      <c r="K400" s="13">
        <f>IF(ISBLANK(Table14[[#This Row],[Discount]]),MEDIAN(Table14[Discount]),Table14[[#This Row],[Discount]])</f>
        <v>0.03</v>
      </c>
      <c r="L400" s="4" t="s">
        <v>17</v>
      </c>
      <c r="M400" s="4" t="s">
        <v>22</v>
      </c>
    </row>
    <row r="401" spans="1:13" x14ac:dyDescent="0.3">
      <c r="A401">
        <v>1337</v>
      </c>
      <c r="B401" s="1">
        <v>45655</v>
      </c>
      <c r="C401" s="4" t="str">
        <f>IF(ISBLANK(Table14[[#This Row],[Sales_Rep]]),"Unknown",Table14[[#This Row],[Sales_Rep]])</f>
        <v>Bob</v>
      </c>
      <c r="D401" s="4" t="str">
        <f>PROPER(Table14[[#This Row],[Region]])</f>
        <v>North</v>
      </c>
      <c r="E401" s="9">
        <f>IF(ISBLANK(Table14[[#This Row],[Sales_Amount]]),MEDIAN(Table14[Sales_Amount]),Table14[[#This Row],[Sales_Amount]])</f>
        <v>89097.26</v>
      </c>
      <c r="F401" s="11">
        <f>IF(ISBLANK(Table14[[#This Row],[Quantity_Sold]]),MEDIAN(Table14[Quantity_Sold]),Table14[[#This Row],[Quantity_Sold]])</f>
        <v>23</v>
      </c>
      <c r="G401" s="4" t="str">
        <f>TRIM(Table14[[#This Row],[Product_Category]])</f>
        <v>Food</v>
      </c>
      <c r="H401" s="9">
        <v>3720.67</v>
      </c>
      <c r="I401" s="9">
        <v>4165.37</v>
      </c>
      <c r="J401" s="4" t="str">
        <f>PROPER(Table14[[#This Row],[Customer_Type]])</f>
        <v>New</v>
      </c>
      <c r="K401" s="13">
        <f>IF(ISBLANK(Table14[[#This Row],[Discount]]),MEDIAN(Table14[Discount]),Table14[[#This Row],[Discount]])</f>
        <v>7.0000000000000007E-2</v>
      </c>
      <c r="L401" s="4" t="s">
        <v>31</v>
      </c>
      <c r="M401" s="4" t="s">
        <v>22</v>
      </c>
    </row>
    <row r="402" spans="1:13" x14ac:dyDescent="0.3">
      <c r="A402">
        <v>1404</v>
      </c>
      <c r="B402" s="1">
        <v>45434</v>
      </c>
      <c r="C402" s="4" t="str">
        <f>IF(ISBLANK(Table14[[#This Row],[Sales_Rep]]),"Unknown",Table14[[#This Row],[Sales_Rep]])</f>
        <v>Charlie</v>
      </c>
      <c r="D402" s="4" t="str">
        <f>PROPER(Table14[[#This Row],[Region]])</f>
        <v>South</v>
      </c>
      <c r="E402" s="9">
        <f>IF(ISBLANK(Table14[[#This Row],[Sales_Amount]]),MEDIAN(Table14[Sales_Amount]),Table14[[#This Row],[Sales_Amount]])</f>
        <v>98181.54</v>
      </c>
      <c r="F402" s="11">
        <f>IF(ISBLANK(Table14[[#This Row],[Quantity_Sold]]),MEDIAN(Table14[Quantity_Sold]),Table14[[#This Row],[Quantity_Sold]])</f>
        <v>25</v>
      </c>
      <c r="G402" s="4" t="str">
        <f>TRIM(Table14[[#This Row],[Product_Category]])</f>
        <v>Electronics</v>
      </c>
      <c r="H402" s="9">
        <v>3383.32</v>
      </c>
      <c r="I402" s="9">
        <v>4007.41</v>
      </c>
      <c r="J402" s="4" t="str">
        <f>PROPER(Table14[[#This Row],[Customer_Type]])</f>
        <v>Returning</v>
      </c>
      <c r="K402" s="13">
        <f>IF(ISBLANK(Table14[[#This Row],[Discount]]),MEDIAN(Table14[Discount]),Table14[[#This Row],[Discount]])</f>
        <v>0.02</v>
      </c>
      <c r="L402" s="4" t="s">
        <v>26</v>
      </c>
      <c r="M402" s="4" t="s">
        <v>18</v>
      </c>
    </row>
    <row r="403" spans="1:13" x14ac:dyDescent="0.3">
      <c r="A403">
        <v>1267</v>
      </c>
      <c r="B403" s="1">
        <v>45289</v>
      </c>
      <c r="C403" s="4" t="str">
        <f>IF(ISBLANK(Table14[[#This Row],[Sales_Rep]]),"Unknown",Table14[[#This Row],[Sales_Rep]])</f>
        <v>Eve</v>
      </c>
      <c r="D403" s="4" t="str">
        <f>PROPER(Table14[[#This Row],[Region]])</f>
        <v>South</v>
      </c>
      <c r="E403" s="9">
        <f>IF(ISBLANK(Table14[[#This Row],[Sales_Amount]]),MEDIAN(Table14[Sales_Amount]),Table14[[#This Row],[Sales_Amount]])</f>
        <v>13695.14</v>
      </c>
      <c r="F403" s="11">
        <f>IF(ISBLANK(Table14[[#This Row],[Quantity_Sold]]),MEDIAN(Table14[Quantity_Sold]),Table14[[#This Row],[Quantity_Sold]])</f>
        <v>13</v>
      </c>
      <c r="G403" s="4" t="str">
        <f>TRIM(Table14[[#This Row],[Product_Category]])</f>
        <v>Clothing</v>
      </c>
      <c r="H403" s="9">
        <v>908.33</v>
      </c>
      <c r="I403" s="9">
        <v>1316.84</v>
      </c>
      <c r="J403" s="4" t="str">
        <f>PROPER(Table14[[#This Row],[Customer_Type]])</f>
        <v>New</v>
      </c>
      <c r="K403" s="13">
        <f>IF(ISBLANK(Table14[[#This Row],[Discount]]),MEDIAN(Table14[Discount]),Table14[[#This Row],[Discount]])</f>
        <v>0.2</v>
      </c>
      <c r="L403" s="4" t="s">
        <v>31</v>
      </c>
      <c r="M403" s="4" t="s">
        <v>22</v>
      </c>
    </row>
    <row r="404" spans="1:13" x14ac:dyDescent="0.3">
      <c r="A404">
        <v>1375</v>
      </c>
      <c r="B404" s="1">
        <v>44972</v>
      </c>
      <c r="C404" s="4" t="str">
        <f>IF(ISBLANK(Table14[[#This Row],[Sales_Rep]]),"Unknown",Table14[[#This Row],[Sales_Rep]])</f>
        <v>Alice</v>
      </c>
      <c r="D404" s="4" t="str">
        <f>PROPER(Table14[[#This Row],[Region]])</f>
        <v>South</v>
      </c>
      <c r="E404" s="9">
        <f>IF(ISBLANK(Table14[[#This Row],[Sales_Amount]]),MEDIAN(Table14[Sales_Amount]),Table14[[#This Row],[Sales_Amount]])</f>
        <v>43363.96</v>
      </c>
      <c r="F404" s="11">
        <f>IF(ISBLANK(Table14[[#This Row],[Quantity_Sold]]),MEDIAN(Table14[Quantity_Sold]),Table14[[#This Row],[Quantity_Sold]])</f>
        <v>14</v>
      </c>
      <c r="G404" s="4" t="str">
        <f>TRIM(Table14[[#This Row],[Product_Category]])</f>
        <v>Electronics</v>
      </c>
      <c r="H404" s="9">
        <v>3638.76</v>
      </c>
      <c r="I404" s="9">
        <v>4301.9799999999996</v>
      </c>
      <c r="J404" s="4" t="str">
        <f>PROPER(Table14[[#This Row],[Customer_Type]])</f>
        <v>Returning</v>
      </c>
      <c r="K404" s="13">
        <f>IF(ISBLANK(Table14[[#This Row],[Discount]]),MEDIAN(Table14[Discount]),Table14[[#This Row],[Discount]])</f>
        <v>0.28000000000000003</v>
      </c>
      <c r="L404" s="4" t="s">
        <v>17</v>
      </c>
      <c r="M404" s="4" t="s">
        <v>18</v>
      </c>
    </row>
    <row r="405" spans="1:13" x14ac:dyDescent="0.3">
      <c r="A405">
        <v>1359</v>
      </c>
      <c r="B405" s="1">
        <v>45031</v>
      </c>
      <c r="C405" s="4" t="str">
        <f>IF(ISBLANK(Table14[[#This Row],[Sales_Rep]]),"Unknown",Table14[[#This Row],[Sales_Rep]])</f>
        <v>Eve</v>
      </c>
      <c r="D405" s="4" t="str">
        <f>PROPER(Table14[[#This Row],[Region]])</f>
        <v>East</v>
      </c>
      <c r="E405" s="9">
        <f>IF(ISBLANK(Table14[[#This Row],[Sales_Amount]]),MEDIAN(Table14[Sales_Amount]),Table14[[#This Row],[Sales_Amount]])</f>
        <v>72619.87</v>
      </c>
      <c r="F405" s="11">
        <f>IF(ISBLANK(Table14[[#This Row],[Quantity_Sold]]),MEDIAN(Table14[Quantity_Sold]),Table14[[#This Row],[Quantity_Sold]])</f>
        <v>14</v>
      </c>
      <c r="G405" s="4" t="str">
        <f>TRIM(Table14[[#This Row],[Product_Category]])</f>
        <v>Furniture</v>
      </c>
      <c r="H405" s="9">
        <v>4835.54</v>
      </c>
      <c r="I405" s="9">
        <v>7009.64</v>
      </c>
      <c r="J405" s="4" t="str">
        <f>PROPER(Table14[[#This Row],[Customer_Type]])</f>
        <v>Returning</v>
      </c>
      <c r="K405" s="13">
        <f>IF(ISBLANK(Table14[[#This Row],[Discount]]),MEDIAN(Table14[Discount]),Table14[[#This Row],[Discount]])</f>
        <v>0.26</v>
      </c>
      <c r="L405" s="4" t="s">
        <v>26</v>
      </c>
      <c r="M405" s="4" t="s">
        <v>22</v>
      </c>
    </row>
    <row r="406" spans="1:13" x14ac:dyDescent="0.3">
      <c r="A406">
        <v>1007</v>
      </c>
      <c r="B406" s="1">
        <v>45143</v>
      </c>
      <c r="C406" s="4" t="str">
        <f>IF(ISBLANK(Table14[[#This Row],[Sales_Rep]]),"Unknown",Table14[[#This Row],[Sales_Rep]])</f>
        <v>David</v>
      </c>
      <c r="D406" s="4" t="str">
        <f>PROPER(Table14[[#This Row],[Region]])</f>
        <v>West</v>
      </c>
      <c r="E406" s="9">
        <f>IF(ISBLANK(Table14[[#This Row],[Sales_Amount]]),MEDIAN(Table14[Sales_Amount]),Table14[[#This Row],[Sales_Amount]])</f>
        <v>181855.38</v>
      </c>
      <c r="F406" s="11">
        <f>IF(ISBLANK(Table14[[#This Row],[Quantity_Sold]]),MEDIAN(Table14[Quantity_Sold]),Table14[[#This Row],[Quantity_Sold]])</f>
        <v>50</v>
      </c>
      <c r="G406" s="4" t="str">
        <f>TRIM(Table14[[#This Row],[Product_Category]])</f>
        <v>Furniture</v>
      </c>
      <c r="H406" s="9">
        <v>3047.87</v>
      </c>
      <c r="I406" s="9">
        <v>4278.95</v>
      </c>
      <c r="J406" s="4" t="str">
        <f>PROPER(Table14[[#This Row],[Customer_Type]])</f>
        <v>New</v>
      </c>
      <c r="K406" s="13">
        <f>IF(ISBLANK(Table14[[#This Row],[Discount]]),MEDIAN(Table14[Discount]),Table14[[#This Row],[Discount]])</f>
        <v>0.15</v>
      </c>
      <c r="L406" s="4" t="s">
        <v>26</v>
      </c>
      <c r="M406" s="4" t="s">
        <v>18</v>
      </c>
    </row>
    <row r="407" spans="1:13" x14ac:dyDescent="0.3">
      <c r="A407">
        <v>1443</v>
      </c>
      <c r="B407" s="1">
        <v>45512</v>
      </c>
      <c r="C407" s="4" t="str">
        <f>IF(ISBLANK(Table14[[#This Row],[Sales_Rep]]),"Unknown",Table14[[#This Row],[Sales_Rep]])</f>
        <v>Eve</v>
      </c>
      <c r="D407" s="4" t="str">
        <f>PROPER(Table14[[#This Row],[Region]])</f>
        <v>North</v>
      </c>
      <c r="E407" s="9">
        <f>IF(ISBLANK(Table14[[#This Row],[Sales_Amount]]),MEDIAN(Table14[Sales_Amount]),Table14[[#This Row],[Sales_Amount]])</f>
        <v>47050.09</v>
      </c>
      <c r="F407" s="11">
        <f>IF(ISBLANK(Table14[[#This Row],[Quantity_Sold]]),MEDIAN(Table14[Quantity_Sold]),Table14[[#This Row],[Quantity_Sold]])</f>
        <v>39</v>
      </c>
      <c r="G407" s="4" t="str">
        <f>TRIM(Table14[[#This Row],[Product_Category]])</f>
        <v>Clothing</v>
      </c>
      <c r="H407" s="9">
        <v>1379.8</v>
      </c>
      <c r="I407" s="9">
        <v>1608.55</v>
      </c>
      <c r="J407" s="4" t="str">
        <f>PROPER(Table14[[#This Row],[Customer_Type]])</f>
        <v>Returning</v>
      </c>
      <c r="K407" s="13">
        <f>IF(ISBLANK(Table14[[#This Row],[Discount]]),MEDIAN(Table14[Discount]),Table14[[#This Row],[Discount]])</f>
        <v>0.25</v>
      </c>
      <c r="L407" s="4" t="s">
        <v>26</v>
      </c>
      <c r="M407" s="4" t="s">
        <v>18</v>
      </c>
    </row>
    <row r="408" spans="1:13" x14ac:dyDescent="0.3">
      <c r="A408">
        <v>1122</v>
      </c>
      <c r="B408" s="1">
        <v>45077</v>
      </c>
      <c r="C408" s="4" t="str">
        <f>IF(ISBLANK(Table14[[#This Row],[Sales_Rep]]),"Unknown",Table14[[#This Row],[Sales_Rep]])</f>
        <v>Alice</v>
      </c>
      <c r="D408" s="4" t="str">
        <f>PROPER(Table14[[#This Row],[Region]])</f>
        <v>South</v>
      </c>
      <c r="E408" s="9">
        <f>IF(ISBLANK(Table14[[#This Row],[Sales_Amount]]),MEDIAN(Table14[Sales_Amount]),Table14[[#This Row],[Sales_Amount]])</f>
        <v>104800.3</v>
      </c>
      <c r="F408" s="11">
        <f>IF(ISBLANK(Table14[[#This Row],[Quantity_Sold]]),MEDIAN(Table14[Quantity_Sold]),Table14[[#This Row],[Quantity_Sold]])</f>
        <v>25</v>
      </c>
      <c r="G408" s="4" t="str">
        <f>TRIM(Table14[[#This Row],[Product_Category]])</f>
        <v>Furniture</v>
      </c>
      <c r="H408" s="9">
        <v>3853.42</v>
      </c>
      <c r="I408" s="9">
        <v>4763.6499999999996</v>
      </c>
      <c r="J408" s="4" t="str">
        <f>PROPER(Table14[[#This Row],[Customer_Type]])</f>
        <v>New</v>
      </c>
      <c r="K408" s="13">
        <f>IF(ISBLANK(Table14[[#This Row],[Discount]]),MEDIAN(Table14[Discount]),Table14[[#This Row],[Discount]])</f>
        <v>0.12</v>
      </c>
      <c r="L408" s="4" t="s">
        <v>26</v>
      </c>
      <c r="M408" s="4" t="s">
        <v>18</v>
      </c>
    </row>
    <row r="409" spans="1:13" x14ac:dyDescent="0.3">
      <c r="A409">
        <v>1316</v>
      </c>
      <c r="B409" s="1">
        <v>45573</v>
      </c>
      <c r="C409" s="4" t="str">
        <f>IF(ISBLANK(Table14[[#This Row],[Sales_Rep]]),"Unknown",Table14[[#This Row],[Sales_Rep]])</f>
        <v>David</v>
      </c>
      <c r="D409" s="4" t="str">
        <f>PROPER(Table14[[#This Row],[Region]])</f>
        <v>South</v>
      </c>
      <c r="E409" s="9">
        <f>IF(ISBLANK(Table14[[#This Row],[Sales_Amount]]),MEDIAN(Table14[Sales_Amount]),Table14[[#This Row],[Sales_Amount]])</f>
        <v>37152.720000000001</v>
      </c>
      <c r="F409" s="11">
        <f>IF(ISBLANK(Table14[[#This Row],[Quantity_Sold]]),MEDIAN(Table14[Quantity_Sold]),Table14[[#This Row],[Quantity_Sold]])</f>
        <v>45</v>
      </c>
      <c r="G409" s="4" t="str">
        <f>TRIM(Table14[[#This Row],[Product_Category]])</f>
        <v>Furniture</v>
      </c>
      <c r="H409" s="9">
        <v>817.38</v>
      </c>
      <c r="I409" s="9">
        <v>938.2</v>
      </c>
      <c r="J409" s="4" t="str">
        <f>PROPER(Table14[[#This Row],[Customer_Type]])</f>
        <v>Returning</v>
      </c>
      <c r="K409" s="13">
        <f>IF(ISBLANK(Table14[[#This Row],[Discount]]),MEDIAN(Table14[Discount]),Table14[[#This Row],[Discount]])</f>
        <v>0.12</v>
      </c>
      <c r="L409" s="4" t="s">
        <v>26</v>
      </c>
      <c r="M409" s="4" t="s">
        <v>22</v>
      </c>
    </row>
    <row r="410" spans="1:13" x14ac:dyDescent="0.3">
      <c r="A410">
        <v>1346</v>
      </c>
      <c r="B410" s="1">
        <v>45640</v>
      </c>
      <c r="C410" s="4" t="str">
        <f>IF(ISBLANK(Table14[[#This Row],[Sales_Rep]]),"Unknown",Table14[[#This Row],[Sales_Rep]])</f>
        <v>Eve</v>
      </c>
      <c r="D410" s="4" t="s">
        <v>14</v>
      </c>
      <c r="E410" s="9">
        <f>IF(ISBLANK(Table14[[#This Row],[Sales_Amount]]),MEDIAN(Table14[Sales_Amount]),Table14[[#This Row],[Sales_Amount]])</f>
        <v>2026.33</v>
      </c>
      <c r="F410" s="11">
        <f>IF(ISBLANK(Table14[[#This Row],[Quantity_Sold]]),MEDIAN(Table14[Quantity_Sold]),Table14[[#This Row],[Quantity_Sold]])</f>
        <v>7</v>
      </c>
      <c r="G410" s="4" t="str">
        <f>TRIM(Table14[[#This Row],[Product_Category]])</f>
        <v>Furniture</v>
      </c>
      <c r="H410" s="9">
        <v>274.95999999999998</v>
      </c>
      <c r="I410" s="9">
        <v>332.73</v>
      </c>
      <c r="J410" s="4" t="str">
        <f>PROPER(Table14[[#This Row],[Customer_Type]])</f>
        <v>Returning</v>
      </c>
      <c r="K410" s="13">
        <f>IF(ISBLANK(Table14[[#This Row],[Discount]]),MEDIAN(Table14[Discount]),Table14[[#This Row],[Discount]])</f>
        <v>0.13</v>
      </c>
      <c r="L410" s="4" t="s">
        <v>31</v>
      </c>
      <c r="M410" s="4" t="s">
        <v>18</v>
      </c>
    </row>
    <row r="411" spans="1:13" x14ac:dyDescent="0.3">
      <c r="A411">
        <v>1280</v>
      </c>
      <c r="B411" s="1">
        <v>45496</v>
      </c>
      <c r="C411" s="4" t="str">
        <f>IF(ISBLANK(Table14[[#This Row],[Sales_Rep]]),"Unknown",Table14[[#This Row],[Sales_Rep]])</f>
        <v>David</v>
      </c>
      <c r="D411" s="4" t="str">
        <f>PROPER(Table14[[#This Row],[Region]])</f>
        <v>East</v>
      </c>
      <c r="E411" s="9">
        <f>IF(ISBLANK(Table14[[#This Row],[Sales_Amount]]),MEDIAN(Table14[Sales_Amount]),Table14[[#This Row],[Sales_Amount]])</f>
        <v>27005.66</v>
      </c>
      <c r="F411" s="11">
        <f>IF(ISBLANK(Table14[[#This Row],[Quantity_Sold]]),MEDIAN(Table14[Quantity_Sold]),Table14[[#This Row],[Quantity_Sold]])</f>
        <v>22</v>
      </c>
      <c r="G411" s="4" t="str">
        <f>TRIM(Table14[[#This Row],[Product_Category]])</f>
        <v>Clothing</v>
      </c>
      <c r="H411" s="9">
        <v>951.45</v>
      </c>
      <c r="I411" s="9">
        <v>1227.53</v>
      </c>
      <c r="J411" s="4" t="str">
        <f>PROPER(Table14[[#This Row],[Customer_Type]])</f>
        <v>Returning</v>
      </c>
      <c r="K411" s="13">
        <f>IF(ISBLANK(Table14[[#This Row],[Discount]]),MEDIAN(Table14[Discount]),Table14[[#This Row],[Discount]])</f>
        <v>0</v>
      </c>
      <c r="L411" s="4" t="s">
        <v>26</v>
      </c>
      <c r="M411" s="4" t="s">
        <v>22</v>
      </c>
    </row>
    <row r="412" spans="1:13" x14ac:dyDescent="0.3">
      <c r="A412">
        <v>1004</v>
      </c>
      <c r="B412" s="1">
        <v>45575</v>
      </c>
      <c r="C412" s="4" t="str">
        <f>IF(ISBLANK(Table14[[#This Row],[Sales_Rep]]),"Unknown",Table14[[#This Row],[Sales_Rep]])</f>
        <v>Bob</v>
      </c>
      <c r="D412" s="4" t="str">
        <f>PROPER(Table14[[#This Row],[Region]])</f>
        <v>North</v>
      </c>
      <c r="E412" s="9">
        <f>IF(ISBLANK(Table14[[#This Row],[Sales_Amount]]),MEDIAN(Table14[Sales_Amount]),Table14[[#This Row],[Sales_Amount]])</f>
        <v>160343.9</v>
      </c>
      <c r="F412" s="11">
        <f>IF(ISBLANK(Table14[[#This Row],[Quantity_Sold]]),MEDIAN(Table14[Quantity_Sold]),Table14[[#This Row],[Quantity_Sold]])</f>
        <v>39</v>
      </c>
      <c r="G412" s="4" t="str">
        <f>TRIM(Table14[[#This Row],[Product_Category]])</f>
        <v>Clothing</v>
      </c>
      <c r="H412" s="9">
        <v>3562.56</v>
      </c>
      <c r="I412" s="9">
        <v>4836.92</v>
      </c>
      <c r="J412" s="4" t="str">
        <f>PROPER(Table14[[#This Row],[Customer_Type]])</f>
        <v>Returning</v>
      </c>
      <c r="K412" s="13">
        <f>IF(ISBLANK(Table14[[#This Row],[Discount]]),MEDIAN(Table14[Discount]),Table14[[#This Row],[Discount]])</f>
        <v>0.15</v>
      </c>
      <c r="L412" s="4" t="s">
        <v>17</v>
      </c>
      <c r="M412" s="4" t="s">
        <v>18</v>
      </c>
    </row>
    <row r="413" spans="1:13" x14ac:dyDescent="0.3">
      <c r="A413">
        <v>1107</v>
      </c>
      <c r="B413" s="1">
        <v>45482</v>
      </c>
      <c r="C413" s="4" t="str">
        <f>IF(ISBLANK(Table14[[#This Row],[Sales_Rep]]),"Unknown",Table14[[#This Row],[Sales_Rep]])</f>
        <v>Bob</v>
      </c>
      <c r="D413" s="4" t="str">
        <f>PROPER(Table14[[#This Row],[Region]])</f>
        <v>East</v>
      </c>
      <c r="E413" s="9">
        <f>IF(ISBLANK(Table14[[#This Row],[Sales_Amount]]),MEDIAN(Table14[Sales_Amount]),Table14[[#This Row],[Sales_Amount]])</f>
        <v>16395.28</v>
      </c>
      <c r="F413" s="11">
        <f>IF(ISBLANK(Table14[[#This Row],[Quantity_Sold]]),MEDIAN(Table14[Quantity_Sold]),Table14[[#This Row],[Quantity_Sold]])</f>
        <v>6</v>
      </c>
      <c r="G413" s="4" t="str">
        <f>TRIM(Table14[[#This Row],[Product_Category]])</f>
        <v>Food</v>
      </c>
      <c r="H413" s="9">
        <v>2278.1</v>
      </c>
      <c r="I413" s="9">
        <v>3214.76</v>
      </c>
      <c r="J413" s="4" t="str">
        <f>PROPER(Table14[[#This Row],[Customer_Type]])</f>
        <v>Returning</v>
      </c>
      <c r="K413" s="13">
        <f>IF(ISBLANK(Table14[[#This Row],[Discount]]),MEDIAN(Table14[Discount]),Table14[[#This Row],[Discount]])</f>
        <v>0.15</v>
      </c>
      <c r="L413" s="4" t="s">
        <v>17</v>
      </c>
      <c r="M413" s="4" t="s">
        <v>18</v>
      </c>
    </row>
    <row r="414" spans="1:13" x14ac:dyDescent="0.3">
      <c r="A414">
        <v>1259</v>
      </c>
      <c r="B414" s="1">
        <v>45240</v>
      </c>
      <c r="C414" s="4" t="str">
        <f>IF(ISBLANK(Table14[[#This Row],[Sales_Rep]]),"Unknown",Table14[[#This Row],[Sales_Rep]])</f>
        <v>Eve</v>
      </c>
      <c r="D414" s="4" t="str">
        <f>PROPER(Table14[[#This Row],[Region]])</f>
        <v>East</v>
      </c>
      <c r="E414" s="9">
        <f>IF(ISBLANK(Table14[[#This Row],[Sales_Amount]]),MEDIAN(Table14[Sales_Amount]),Table14[[#This Row],[Sales_Amount]])</f>
        <v>36234.89</v>
      </c>
      <c r="F414" s="11">
        <f>IF(ISBLANK(Table14[[#This Row],[Quantity_Sold]]),MEDIAN(Table14[Quantity_Sold]),Table14[[#This Row],[Quantity_Sold]])</f>
        <v>9</v>
      </c>
      <c r="G414" s="4" t="str">
        <f>TRIM(Table14[[#This Row],[Product_Category]])</f>
        <v>Food</v>
      </c>
      <c r="H414" s="9">
        <v>4603.1899999999996</v>
      </c>
      <c r="I414" s="9">
        <v>5751.57</v>
      </c>
      <c r="J414" s="4" t="str">
        <f>PROPER(Table14[[#This Row],[Customer_Type]])</f>
        <v>Returning</v>
      </c>
      <c r="K414" s="13">
        <f>IF(ISBLANK(Table14[[#This Row],[Discount]]),MEDIAN(Table14[Discount]),Table14[[#This Row],[Discount]])</f>
        <v>0.3</v>
      </c>
      <c r="L414" s="4" t="s">
        <v>31</v>
      </c>
      <c r="M414" s="4" t="s">
        <v>18</v>
      </c>
    </row>
    <row r="415" spans="1:13" x14ac:dyDescent="0.3">
      <c r="A415">
        <v>1229</v>
      </c>
      <c r="B415" s="1">
        <v>45609</v>
      </c>
      <c r="C415" s="4" t="str">
        <f>IF(ISBLANK(Table14[[#This Row],[Sales_Rep]]),"Unknown",Table14[[#This Row],[Sales_Rep]])</f>
        <v>David</v>
      </c>
      <c r="D415" s="4" t="str">
        <f>PROPER(Table14[[#This Row],[Region]])</f>
        <v>North</v>
      </c>
      <c r="E415" s="9">
        <f>IF(ISBLANK(Table14[[#This Row],[Sales_Amount]]),MEDIAN(Table14[Sales_Amount]),Table14[[#This Row],[Sales_Amount]])</f>
        <v>50490.94</v>
      </c>
      <c r="F415" s="11">
        <f>IF(ISBLANK(Table14[[#This Row],[Quantity_Sold]]),MEDIAN(Table14[Quantity_Sold]),Table14[[#This Row],[Quantity_Sold]])</f>
        <v>25</v>
      </c>
      <c r="G415" s="4" t="str">
        <f>TRIM(Table14[[#This Row],[Product_Category]])</f>
        <v>Electronics</v>
      </c>
      <c r="H415" s="9">
        <v>1112.6400000000001</v>
      </c>
      <c r="I415" s="9">
        <v>1471.61</v>
      </c>
      <c r="J415" s="4" t="str">
        <f>PROPER(Table14[[#This Row],[Customer_Type]])</f>
        <v>New</v>
      </c>
      <c r="K415" s="13">
        <f>IF(ISBLANK(Table14[[#This Row],[Discount]]),MEDIAN(Table14[Discount]),Table14[[#This Row],[Discount]])</f>
        <v>0.27</v>
      </c>
      <c r="L415" s="4" t="s">
        <v>31</v>
      </c>
      <c r="M415" s="4" t="s">
        <v>22</v>
      </c>
    </row>
    <row r="416" spans="1:13" x14ac:dyDescent="0.3">
      <c r="A416">
        <v>1181</v>
      </c>
      <c r="B416" s="1">
        <v>45384</v>
      </c>
      <c r="C416" s="4" t="str">
        <f>IF(ISBLANK(Table14[[#This Row],[Sales_Rep]]),"Unknown",Table14[[#This Row],[Sales_Rep]])</f>
        <v>Alice</v>
      </c>
      <c r="D416" s="4" t="str">
        <f>PROPER(Table14[[#This Row],[Region]])</f>
        <v>West</v>
      </c>
      <c r="E416" s="9">
        <f>IF(ISBLANK(Table14[[#This Row],[Sales_Amount]]),MEDIAN(Table14[Sales_Amount]),Table14[[#This Row],[Sales_Amount]])</f>
        <v>86255.95</v>
      </c>
      <c r="F416" s="11">
        <f>IF(ISBLANK(Table14[[#This Row],[Quantity_Sold]]),MEDIAN(Table14[Quantity_Sold]),Table14[[#This Row],[Quantity_Sold]])</f>
        <v>48</v>
      </c>
      <c r="G416" s="4" t="str">
        <f>TRIM(Table14[[#This Row],[Product_Category]])</f>
        <v>Clothing</v>
      </c>
      <c r="H416" s="9">
        <v>1427.6</v>
      </c>
      <c r="I416" s="9">
        <v>2019.1</v>
      </c>
      <c r="J416" s="4" t="str">
        <f>PROPER(Table14[[#This Row],[Customer_Type]])</f>
        <v>Returning</v>
      </c>
      <c r="K416" s="13">
        <f>IF(ISBLANK(Table14[[#This Row],[Discount]]),MEDIAN(Table14[Discount]),Table14[[#This Row],[Discount]])</f>
        <v>0.11</v>
      </c>
      <c r="L416" s="4" t="s">
        <v>31</v>
      </c>
      <c r="M416" s="4" t="s">
        <v>18</v>
      </c>
    </row>
    <row r="417" spans="1:13" x14ac:dyDescent="0.3">
      <c r="A417">
        <v>1340</v>
      </c>
      <c r="B417" s="1">
        <v>45433</v>
      </c>
      <c r="C417" s="4" t="str">
        <f>IF(ISBLANK(Table14[[#This Row],[Sales_Rep]]),"Unknown",Table14[[#This Row],[Sales_Rep]])</f>
        <v>Eve</v>
      </c>
      <c r="D417" s="4" t="str">
        <f>PROPER(Table14[[#This Row],[Region]])</f>
        <v>East</v>
      </c>
      <c r="E417" s="9">
        <f>IF(ISBLANK(Table14[[#This Row],[Sales_Amount]]),MEDIAN(Table14[Sales_Amount]),Table14[[#This Row],[Sales_Amount]])</f>
        <v>1986.17</v>
      </c>
      <c r="F417" s="11">
        <f>IF(ISBLANK(Table14[[#This Row],[Quantity_Sold]]),MEDIAN(Table14[Quantity_Sold]),Table14[[#This Row],[Quantity_Sold]])</f>
        <v>23</v>
      </c>
      <c r="G417" s="4" t="str">
        <f>TRIM(Table14[[#This Row],[Product_Category]])</f>
        <v>Furniture</v>
      </c>
      <c r="H417" s="9">
        <v>80.790000000000006</v>
      </c>
      <c r="I417" s="9">
        <v>90.9</v>
      </c>
      <c r="J417" s="4" t="str">
        <f>PROPER(Table14[[#This Row],[Customer_Type]])</f>
        <v>Returning</v>
      </c>
      <c r="K417" s="13">
        <f>IF(ISBLANK(Table14[[#This Row],[Discount]]),MEDIAN(Table14[Discount]),Table14[[#This Row],[Discount]])</f>
        <v>0.05</v>
      </c>
      <c r="L417" s="4" t="s">
        <v>17</v>
      </c>
      <c r="M417" s="4" t="s">
        <v>22</v>
      </c>
    </row>
    <row r="418" spans="1:13" x14ac:dyDescent="0.3">
      <c r="A418">
        <v>1182</v>
      </c>
      <c r="B418" s="1">
        <v>45509</v>
      </c>
      <c r="C418" s="4" t="str">
        <f>IF(ISBLANK(Table14[[#This Row],[Sales_Rep]]),"Unknown",Table14[[#This Row],[Sales_Rep]])</f>
        <v>Bob</v>
      </c>
      <c r="D418" s="4" t="str">
        <f>PROPER(Table14[[#This Row],[Region]])</f>
        <v>North</v>
      </c>
      <c r="E418" s="9">
        <f>IF(ISBLANK(Table14[[#This Row],[Sales_Amount]]),MEDIAN(Table14[Sales_Amount]),Table14[[#This Row],[Sales_Amount]])</f>
        <v>68193.22</v>
      </c>
      <c r="F418" s="11">
        <f>IF(ISBLANK(Table14[[#This Row],[Quantity_Sold]]),MEDIAN(Table14[Quantity_Sold]),Table14[[#This Row],[Quantity_Sold]])</f>
        <v>28</v>
      </c>
      <c r="G418" s="4" t="str">
        <f>TRIM(Table14[[#This Row],[Product_Category]])</f>
        <v>Clothing</v>
      </c>
      <c r="H418" s="9">
        <v>2942.48</v>
      </c>
      <c r="I418" s="9">
        <v>3382.6</v>
      </c>
      <c r="J418" s="4" t="str">
        <f>PROPER(Table14[[#This Row],[Customer_Type]])</f>
        <v>New</v>
      </c>
      <c r="K418" s="13">
        <f>IF(ISBLANK(Table14[[#This Row],[Discount]]),MEDIAN(Table14[Discount]),Table14[[#This Row],[Discount]])</f>
        <v>0.28000000000000003</v>
      </c>
      <c r="L418" s="4" t="s">
        <v>17</v>
      </c>
      <c r="M418" s="4" t="s">
        <v>22</v>
      </c>
    </row>
    <row r="419" spans="1:13" x14ac:dyDescent="0.3">
      <c r="A419">
        <v>1411</v>
      </c>
      <c r="B419" s="1">
        <v>45478</v>
      </c>
      <c r="C419" s="4" t="str">
        <f>IF(ISBLANK(Table14[[#This Row],[Sales_Rep]]),"Unknown",Table14[[#This Row],[Sales_Rep]])</f>
        <v>Bob</v>
      </c>
      <c r="D419" s="4" t="str">
        <f>PROPER(Table14[[#This Row],[Region]])</f>
        <v>East</v>
      </c>
      <c r="E419" s="9">
        <f>IF(ISBLANK(Table14[[#This Row],[Sales_Amount]]),MEDIAN(Table14[Sales_Amount]),Table14[[#This Row],[Sales_Amount]])</f>
        <v>144251.98000000001</v>
      </c>
      <c r="F419" s="11">
        <f>IF(ISBLANK(Table14[[#This Row],[Quantity_Sold]]),MEDIAN(Table14[Quantity_Sold]),Table14[[#This Row],[Quantity_Sold]])</f>
        <v>49</v>
      </c>
      <c r="G419" s="4" t="str">
        <f>TRIM(Table14[[#This Row],[Product_Category]])</f>
        <v>Furniture</v>
      </c>
      <c r="H419" s="9">
        <v>2525.8200000000002</v>
      </c>
      <c r="I419" s="9">
        <v>3271.02</v>
      </c>
      <c r="J419" s="4" t="str">
        <f>PROPER(Table14[[#This Row],[Customer_Type]])</f>
        <v>New</v>
      </c>
      <c r="K419" s="13">
        <f>IF(ISBLANK(Table14[[#This Row],[Discount]]),MEDIAN(Table14[Discount]),Table14[[#This Row],[Discount]])</f>
        <v>0.1</v>
      </c>
      <c r="L419" s="4" t="s">
        <v>26</v>
      </c>
      <c r="M419" s="4" t="s">
        <v>22</v>
      </c>
    </row>
    <row r="420" spans="1:13" x14ac:dyDescent="0.3">
      <c r="A420">
        <v>1241</v>
      </c>
      <c r="B420" s="1">
        <v>45327</v>
      </c>
      <c r="C420" s="4" t="str">
        <f>IF(ISBLANK(Table14[[#This Row],[Sales_Rep]]),"Unknown",Table14[[#This Row],[Sales_Rep]])</f>
        <v>Eve</v>
      </c>
      <c r="D420" s="4" t="str">
        <f>PROPER(Table14[[#This Row],[Region]])</f>
        <v>South</v>
      </c>
      <c r="E420" s="9">
        <f>IF(ISBLANK(Table14[[#This Row],[Sales_Amount]]),MEDIAN(Table14[Sales_Amount]),Table14[[#This Row],[Sales_Amount]])</f>
        <v>90816.88</v>
      </c>
      <c r="F420" s="11">
        <f>IF(ISBLANK(Table14[[#This Row],[Quantity_Sold]]),MEDIAN(Table14[Quantity_Sold]),Table14[[#This Row],[Quantity_Sold]])</f>
        <v>15</v>
      </c>
      <c r="G420" s="4" t="str">
        <f>TRIM(Table14[[#This Row],[Product_Category]])</f>
        <v>Food</v>
      </c>
      <c r="H420" s="9">
        <v>4420.32</v>
      </c>
      <c r="I420" s="9">
        <v>6241.71</v>
      </c>
      <c r="J420" s="4" t="str">
        <f>PROPER(Table14[[#This Row],[Customer_Type]])</f>
        <v>Returning</v>
      </c>
      <c r="K420" s="13">
        <f>IF(ISBLANK(Table14[[#This Row],[Discount]]),MEDIAN(Table14[Discount]),Table14[[#This Row],[Discount]])</f>
        <v>0.03</v>
      </c>
      <c r="L420" s="4" t="s">
        <v>26</v>
      </c>
      <c r="M420" s="4" t="s">
        <v>18</v>
      </c>
    </row>
    <row r="421" spans="1:13" x14ac:dyDescent="0.3">
      <c r="A421">
        <v>1464</v>
      </c>
      <c r="B421" s="1">
        <v>45216</v>
      </c>
      <c r="C421" s="4" t="str">
        <f>IF(ISBLANK(Table14[[#This Row],[Sales_Rep]]),"Unknown",Table14[[#This Row],[Sales_Rep]])</f>
        <v>David</v>
      </c>
      <c r="D421" s="4" t="str">
        <f>PROPER(Table14[[#This Row],[Region]])</f>
        <v>North</v>
      </c>
      <c r="E421" s="9">
        <f>IF(ISBLANK(Table14[[#This Row],[Sales_Amount]]),MEDIAN(Table14[Sales_Amount]),Table14[[#This Row],[Sales_Amount]])</f>
        <v>27506.45</v>
      </c>
      <c r="F421" s="11">
        <f>IF(ISBLANK(Table14[[#This Row],[Quantity_Sold]]),MEDIAN(Table14[Quantity_Sold]),Table14[[#This Row],[Quantity_Sold]])</f>
        <v>8</v>
      </c>
      <c r="G421" s="4" t="str">
        <f>TRIM(Table14[[#This Row],[Product_Category]])</f>
        <v>Clothing</v>
      </c>
      <c r="H421" s="9">
        <v>2970.29</v>
      </c>
      <c r="I421" s="9">
        <v>3820.34</v>
      </c>
      <c r="J421" s="4" t="str">
        <f>PROPER(Table14[[#This Row],[Customer_Type]])</f>
        <v>New</v>
      </c>
      <c r="K421" s="13">
        <f>IF(ISBLANK(Table14[[#This Row],[Discount]]),MEDIAN(Table14[Discount]),Table14[[#This Row],[Discount]])</f>
        <v>0.1</v>
      </c>
      <c r="L421" s="4" t="s">
        <v>31</v>
      </c>
      <c r="M421" s="4" t="s">
        <v>18</v>
      </c>
    </row>
    <row r="422" spans="1:13" x14ac:dyDescent="0.3">
      <c r="A422">
        <v>1223</v>
      </c>
      <c r="B422" s="1">
        <v>44991</v>
      </c>
      <c r="C422" s="4" t="str">
        <f>IF(ISBLANK(Table14[[#This Row],[Sales_Rep]]),"Unknown",Table14[[#This Row],[Sales_Rep]])</f>
        <v>Bob</v>
      </c>
      <c r="D422" s="4" t="str">
        <f>PROPER(Table14[[#This Row],[Region]])</f>
        <v>East</v>
      </c>
      <c r="E422" s="9">
        <f>IF(ISBLANK(Table14[[#This Row],[Sales_Amount]]),MEDIAN(Table14[Sales_Amount]),Table14[[#This Row],[Sales_Amount]])</f>
        <v>53754.5</v>
      </c>
      <c r="F422" s="11">
        <f>IF(ISBLANK(Table14[[#This Row],[Quantity_Sold]]),MEDIAN(Table14[Quantity_Sold]),Table14[[#This Row],[Quantity_Sold]])</f>
        <v>16</v>
      </c>
      <c r="G422" s="4" t="str">
        <f>TRIM(Table14[[#This Row],[Product_Category]])</f>
        <v>Electronics</v>
      </c>
      <c r="H422" s="9">
        <v>2897.26</v>
      </c>
      <c r="I422" s="9">
        <v>3651.8</v>
      </c>
      <c r="J422" s="4" t="str">
        <f>PROPER(Table14[[#This Row],[Customer_Type]])</f>
        <v>Returning</v>
      </c>
      <c r="K422" s="13">
        <f>IF(ISBLANK(Table14[[#This Row],[Discount]]),MEDIAN(Table14[Discount]),Table14[[#This Row],[Discount]])</f>
        <v>0.08</v>
      </c>
      <c r="L422" s="4" t="s">
        <v>17</v>
      </c>
      <c r="M422" s="4" t="s">
        <v>18</v>
      </c>
    </row>
    <row r="423" spans="1:13" x14ac:dyDescent="0.3">
      <c r="A423">
        <v>1347</v>
      </c>
      <c r="B423" s="1">
        <v>45488</v>
      </c>
      <c r="C423" s="4" t="str">
        <f>IF(ISBLANK(Table14[[#This Row],[Sales_Rep]]),"Unknown",Table14[[#This Row],[Sales_Rep]])</f>
        <v>David</v>
      </c>
      <c r="D423" s="4" t="str">
        <f>PROPER(Table14[[#This Row],[Region]])</f>
        <v>East</v>
      </c>
      <c r="E423" s="9">
        <f>IF(ISBLANK(Table14[[#This Row],[Sales_Amount]]),MEDIAN(Table14[Sales_Amount]),Table14[[#This Row],[Sales_Amount]])</f>
        <v>12871.53</v>
      </c>
      <c r="F423" s="11">
        <f>IF(ISBLANK(Table14[[#This Row],[Quantity_Sold]]),MEDIAN(Table14[Quantity_Sold]),Table14[[#This Row],[Quantity_Sold]])</f>
        <v>8</v>
      </c>
      <c r="G423" s="4" t="str">
        <f>TRIM(Table14[[#This Row],[Product_Category]])</f>
        <v>Clothing</v>
      </c>
      <c r="H423" s="9">
        <v>1153.05</v>
      </c>
      <c r="I423" s="9">
        <v>1675.98</v>
      </c>
      <c r="J423" s="4" t="str">
        <f>PROPER(Table14[[#This Row],[Customer_Type]])</f>
        <v>New</v>
      </c>
      <c r="K423" s="13">
        <f>IF(ISBLANK(Table14[[#This Row],[Discount]]),MEDIAN(Table14[Discount]),Table14[[#This Row],[Discount]])</f>
        <v>0.04</v>
      </c>
      <c r="L423" s="4" t="s">
        <v>17</v>
      </c>
      <c r="M423" s="4" t="s">
        <v>22</v>
      </c>
    </row>
    <row r="424" spans="1:13" x14ac:dyDescent="0.3">
      <c r="A424">
        <v>1231</v>
      </c>
      <c r="B424" s="1">
        <v>45039</v>
      </c>
      <c r="C424" s="4" t="str">
        <f>IF(ISBLANK(Table14[[#This Row],[Sales_Rep]]),"Unknown",Table14[[#This Row],[Sales_Rep]])</f>
        <v>Bob</v>
      </c>
      <c r="D424" s="4" t="str">
        <f>PROPER(Table14[[#This Row],[Region]])</f>
        <v>East</v>
      </c>
      <c r="E424" s="9">
        <f>IF(ISBLANK(Table14[[#This Row],[Sales_Amount]]),MEDIAN(Table14[Sales_Amount]),Table14[[#This Row],[Sales_Amount]])</f>
        <v>42330.559999999998</v>
      </c>
      <c r="F424" s="11">
        <f>IF(ISBLANK(Table14[[#This Row],[Quantity_Sold]]),MEDIAN(Table14[Quantity_Sold]),Table14[[#This Row],[Quantity_Sold]])</f>
        <v>28</v>
      </c>
      <c r="G424" s="4" t="str">
        <f>TRIM(Table14[[#This Row],[Product_Category]])</f>
        <v>Furniture</v>
      </c>
      <c r="H424" s="9">
        <v>1834.92</v>
      </c>
      <c r="I424" s="9">
        <v>2099.73</v>
      </c>
      <c r="J424" s="4" t="str">
        <f>PROPER(Table14[[#This Row],[Customer_Type]])</f>
        <v>Returning</v>
      </c>
      <c r="K424" s="13">
        <f>IF(ISBLANK(Table14[[#This Row],[Discount]]),MEDIAN(Table14[Discount]),Table14[[#This Row],[Discount]])</f>
        <v>0.28000000000000003</v>
      </c>
      <c r="L424" s="4" t="s">
        <v>17</v>
      </c>
      <c r="M424" s="4" t="s">
        <v>22</v>
      </c>
    </row>
    <row r="425" spans="1:13" x14ac:dyDescent="0.3">
      <c r="A425">
        <v>1181</v>
      </c>
      <c r="B425" s="1">
        <v>45091</v>
      </c>
      <c r="C425" s="4" t="str">
        <f>IF(ISBLANK(Table14[[#This Row],[Sales_Rep]]),"Unknown",Table14[[#This Row],[Sales_Rep]])</f>
        <v>Bob</v>
      </c>
      <c r="D425" s="4" t="str">
        <f>PROPER(Table14[[#This Row],[Region]])</f>
        <v>South</v>
      </c>
      <c r="E425" s="9">
        <f>IF(ISBLANK(Table14[[#This Row],[Sales_Amount]]),MEDIAN(Table14[Sales_Amount]),Table14[[#This Row],[Sales_Amount]])</f>
        <v>147921.71</v>
      </c>
      <c r="F425" s="11">
        <f>IF(ISBLANK(Table14[[#This Row],[Quantity_Sold]]),MEDIAN(Table14[Quantity_Sold]),Table14[[#This Row],[Quantity_Sold]])</f>
        <v>41</v>
      </c>
      <c r="G425" s="4" t="str">
        <f>TRIM(Table14[[#This Row],[Product_Category]])</f>
        <v>Furniture</v>
      </c>
      <c r="H425" s="9">
        <v>3362.47</v>
      </c>
      <c r="I425" s="9">
        <v>4146.95</v>
      </c>
      <c r="J425" s="4" t="str">
        <f>PROPER(Table14[[#This Row],[Customer_Type]])</f>
        <v>New</v>
      </c>
      <c r="K425" s="13">
        <f>IF(ISBLANK(Table14[[#This Row],[Discount]]),MEDIAN(Table14[Discount]),Table14[[#This Row],[Discount]])</f>
        <v>0.13</v>
      </c>
      <c r="L425" s="4" t="s">
        <v>17</v>
      </c>
      <c r="M425" s="4" t="s">
        <v>18</v>
      </c>
    </row>
    <row r="426" spans="1:13" x14ac:dyDescent="0.3">
      <c r="A426">
        <v>1212</v>
      </c>
      <c r="B426" s="1">
        <v>45636</v>
      </c>
      <c r="C426" s="4" t="str">
        <f>IF(ISBLANK(Table14[[#This Row],[Sales_Rep]]),"Unknown",Table14[[#This Row],[Sales_Rep]])</f>
        <v>Charlie</v>
      </c>
      <c r="D426" s="4" t="str">
        <f>PROPER(Table14[[#This Row],[Region]])</f>
        <v>West</v>
      </c>
      <c r="E426" s="9">
        <f>IF(ISBLANK(Table14[[#This Row],[Sales_Amount]]),MEDIAN(Table14[Sales_Amount]),Table14[[#This Row],[Sales_Amount]])</f>
        <v>4634.91</v>
      </c>
      <c r="F426" s="11">
        <f>IF(ISBLANK(Table14[[#This Row],[Quantity_Sold]]),MEDIAN(Table14[Quantity_Sold]),Table14[[#This Row],[Quantity_Sold]])</f>
        <v>2</v>
      </c>
      <c r="G426" s="4" t="str">
        <f>TRIM(Table14[[#This Row],[Product_Category]])</f>
        <v>Furniture</v>
      </c>
      <c r="H426" s="9">
        <v>1764.54</v>
      </c>
      <c r="I426" s="9">
        <v>2364.75</v>
      </c>
      <c r="J426" s="4" t="str">
        <f>PROPER(Table14[[#This Row],[Customer_Type]])</f>
        <v>New</v>
      </c>
      <c r="K426" s="13">
        <f>IF(ISBLANK(Table14[[#This Row],[Discount]]),MEDIAN(Table14[Discount]),Table14[[#This Row],[Discount]])</f>
        <v>0.02</v>
      </c>
      <c r="L426" s="4" t="s">
        <v>31</v>
      </c>
      <c r="M426" s="4" t="s">
        <v>18</v>
      </c>
    </row>
    <row r="427" spans="1:13" x14ac:dyDescent="0.3">
      <c r="A427">
        <v>1202</v>
      </c>
      <c r="B427" s="1">
        <v>45494</v>
      </c>
      <c r="C427" s="4" t="str">
        <f>IF(ISBLANK(Table14[[#This Row],[Sales_Rep]]),"Unknown",Table14[[#This Row],[Sales_Rep]])</f>
        <v>Bob</v>
      </c>
      <c r="D427" s="4" t="str">
        <f>PROPER(Table14[[#This Row],[Region]])</f>
        <v>East</v>
      </c>
      <c r="E427" s="9">
        <f>IF(ISBLANK(Table14[[#This Row],[Sales_Amount]]),MEDIAN(Table14[Sales_Amount]),Table14[[#This Row],[Sales_Amount]])</f>
        <v>31784.9</v>
      </c>
      <c r="F427" s="11">
        <f>IF(ISBLANK(Table14[[#This Row],[Quantity_Sold]]),MEDIAN(Table14[Quantity_Sold]),Table14[[#This Row],[Quantity_Sold]])</f>
        <v>45</v>
      </c>
      <c r="G427" s="4" t="str">
        <f>TRIM(Table14[[#This Row],[Product_Category]])</f>
        <v>Furniture</v>
      </c>
      <c r="H427" s="9">
        <v>622.91999999999996</v>
      </c>
      <c r="I427" s="9">
        <v>894.09</v>
      </c>
      <c r="J427" s="4" t="str">
        <f>PROPER(Table14[[#This Row],[Customer_Type]])</f>
        <v>Returning</v>
      </c>
      <c r="K427" s="13">
        <f>IF(ISBLANK(Table14[[#This Row],[Discount]]),MEDIAN(Table14[Discount]),Table14[[#This Row],[Discount]])</f>
        <v>0.21</v>
      </c>
      <c r="L427" s="4" t="s">
        <v>17</v>
      </c>
      <c r="M427" s="4" t="s">
        <v>22</v>
      </c>
    </row>
    <row r="428" spans="1:13" x14ac:dyDescent="0.3">
      <c r="A428">
        <v>1321</v>
      </c>
      <c r="B428" s="1">
        <v>45305</v>
      </c>
      <c r="C428" s="4" t="str">
        <f>IF(ISBLANK(Table14[[#This Row],[Sales_Rep]]),"Unknown",Table14[[#This Row],[Sales_Rep]])</f>
        <v>Alice</v>
      </c>
      <c r="D428" s="4" t="str">
        <f>PROPER(Table14[[#This Row],[Region]])</f>
        <v>East</v>
      </c>
      <c r="E428" s="9">
        <f>IF(ISBLANK(Table14[[#This Row],[Sales_Amount]]),MEDIAN(Table14[Sales_Amount]),Table14[[#This Row],[Sales_Amount]])</f>
        <v>141408.18</v>
      </c>
      <c r="F428" s="11">
        <f>IF(ISBLANK(Table14[[#This Row],[Quantity_Sold]]),MEDIAN(Table14[Quantity_Sold]),Table14[[#This Row],[Quantity_Sold]])</f>
        <v>26</v>
      </c>
      <c r="G428" s="4" t="str">
        <f>TRIM(Table14[[#This Row],[Product_Category]])</f>
        <v>Clothing</v>
      </c>
      <c r="H428" s="9">
        <v>4667.67</v>
      </c>
      <c r="I428" s="9">
        <v>6798.47</v>
      </c>
      <c r="J428" s="4" t="str">
        <f>PROPER(Table14[[#This Row],[Customer_Type]])</f>
        <v>New</v>
      </c>
      <c r="K428" s="13">
        <f>IF(ISBLANK(Table14[[#This Row],[Discount]]),MEDIAN(Table14[Discount]),Table14[[#This Row],[Discount]])</f>
        <v>0.2</v>
      </c>
      <c r="L428" s="4" t="s">
        <v>31</v>
      </c>
      <c r="M428" s="4" t="s">
        <v>22</v>
      </c>
    </row>
    <row r="429" spans="1:13" x14ac:dyDescent="0.3">
      <c r="A429">
        <v>1336</v>
      </c>
      <c r="B429" s="1">
        <v>45566</v>
      </c>
      <c r="C429" s="4" t="str">
        <f>IF(ISBLANK(Table14[[#This Row],[Sales_Rep]]),"Unknown",Table14[[#This Row],[Sales_Rep]])</f>
        <v>Eve</v>
      </c>
      <c r="D429" s="4" t="str">
        <f>PROPER(Table14[[#This Row],[Region]])</f>
        <v>East</v>
      </c>
      <c r="E429" s="9">
        <f>IF(ISBLANK(Table14[[#This Row],[Sales_Amount]]),MEDIAN(Table14[Sales_Amount]),Table14[[#This Row],[Sales_Amount]])</f>
        <v>128686.25</v>
      </c>
      <c r="F429" s="11">
        <f>IF(ISBLANK(Table14[[#This Row],[Quantity_Sold]]),MEDIAN(Table14[Quantity_Sold]),Table14[[#This Row],[Quantity_Sold]])</f>
        <v>25</v>
      </c>
      <c r="G429" s="4" t="str">
        <f>TRIM(Table14[[#This Row],[Product_Category]])</f>
        <v>Electronics</v>
      </c>
      <c r="H429" s="9">
        <v>4226.6099999999997</v>
      </c>
      <c r="I429" s="9">
        <v>5252.5</v>
      </c>
      <c r="J429" s="4" t="str">
        <f>PROPER(Table14[[#This Row],[Customer_Type]])</f>
        <v>Returning</v>
      </c>
      <c r="K429" s="13">
        <f>IF(ISBLANK(Table14[[#This Row],[Discount]]),MEDIAN(Table14[Discount]),Table14[[#This Row],[Discount]])</f>
        <v>0.02</v>
      </c>
      <c r="L429" s="4" t="s">
        <v>31</v>
      </c>
      <c r="M429" s="4" t="s">
        <v>18</v>
      </c>
    </row>
    <row r="430" spans="1:13" x14ac:dyDescent="0.3">
      <c r="A430">
        <v>1098</v>
      </c>
      <c r="B430" s="1">
        <v>45015</v>
      </c>
      <c r="C430" s="4" t="str">
        <f>IF(ISBLANK(Table14[[#This Row],[Sales_Rep]]),"Unknown",Table14[[#This Row],[Sales_Rep]])</f>
        <v>Eve</v>
      </c>
      <c r="D430" s="4" t="str">
        <f>PROPER(Table14[[#This Row],[Region]])</f>
        <v>East</v>
      </c>
      <c r="E430" s="9">
        <f>IF(ISBLANK(Table14[[#This Row],[Sales_Amount]]),MEDIAN(Table14[Sales_Amount]),Table14[[#This Row],[Sales_Amount]])</f>
        <v>2051.4299999999998</v>
      </c>
      <c r="F430" s="11">
        <f>IF(ISBLANK(Table14[[#This Row],[Quantity_Sold]]),MEDIAN(Table14[Quantity_Sold]),Table14[[#This Row],[Quantity_Sold]])</f>
        <v>3</v>
      </c>
      <c r="G430" s="4" t="str">
        <f>TRIM(Table14[[#This Row],[Product_Category]])</f>
        <v>Clothing</v>
      </c>
      <c r="H430" s="9">
        <v>602.04999999999995</v>
      </c>
      <c r="I430" s="9">
        <v>719.8</v>
      </c>
      <c r="J430" s="4" t="str">
        <f>PROPER(Table14[[#This Row],[Customer_Type]])</f>
        <v>Returning</v>
      </c>
      <c r="K430" s="13">
        <f>IF(ISBLANK(Table14[[#This Row],[Discount]]),MEDIAN(Table14[Discount]),Table14[[#This Row],[Discount]])</f>
        <v>0.05</v>
      </c>
      <c r="L430" s="4" t="s">
        <v>26</v>
      </c>
      <c r="M430" s="4" t="s">
        <v>22</v>
      </c>
    </row>
    <row r="431" spans="1:13" x14ac:dyDescent="0.3">
      <c r="A431">
        <v>1089</v>
      </c>
      <c r="B431" s="1">
        <v>45466</v>
      </c>
      <c r="C431" s="4" t="str">
        <f>IF(ISBLANK(Table14[[#This Row],[Sales_Rep]]),"Unknown",Table14[[#This Row],[Sales_Rep]])</f>
        <v>David</v>
      </c>
      <c r="D431" s="4" t="str">
        <f>PROPER(Table14[[#This Row],[Region]])</f>
        <v>North</v>
      </c>
      <c r="E431" s="9">
        <f>IF(ISBLANK(Table14[[#This Row],[Sales_Amount]]),MEDIAN(Table14[Sales_Amount]),Table14[[#This Row],[Sales_Amount]])</f>
        <v>126301.74</v>
      </c>
      <c r="F431" s="11">
        <f>IF(ISBLANK(Table14[[#This Row],[Quantity_Sold]]),MEDIAN(Table14[Quantity_Sold]),Table14[[#This Row],[Quantity_Sold]])</f>
        <v>21</v>
      </c>
      <c r="G431" s="4" t="str">
        <f>TRIM(Table14[[#This Row],[Product_Category]])</f>
        <v>Food</v>
      </c>
      <c r="H431" s="9">
        <v>4514.78</v>
      </c>
      <c r="I431" s="9">
        <v>6075.12</v>
      </c>
      <c r="J431" s="4" t="str">
        <f>PROPER(Table14[[#This Row],[Customer_Type]])</f>
        <v>Returning</v>
      </c>
      <c r="K431" s="13">
        <f>IF(ISBLANK(Table14[[#This Row],[Discount]]),MEDIAN(Table14[Discount]),Table14[[#This Row],[Discount]])</f>
        <v>0.01</v>
      </c>
      <c r="L431" s="4" t="s">
        <v>17</v>
      </c>
      <c r="M431" s="4" t="s">
        <v>18</v>
      </c>
    </row>
    <row r="432" spans="1:13" x14ac:dyDescent="0.3">
      <c r="A432">
        <v>1138</v>
      </c>
      <c r="B432" s="1">
        <v>45359</v>
      </c>
      <c r="C432" s="4" t="str">
        <f>IF(ISBLANK(Table14[[#This Row],[Sales_Rep]]),"Unknown",Table14[[#This Row],[Sales_Rep]])</f>
        <v>Bob</v>
      </c>
      <c r="D432" s="4" t="str">
        <f>PROPER(Table14[[#This Row],[Region]])</f>
        <v>South</v>
      </c>
      <c r="E432" s="9">
        <f>IF(ISBLANK(Table14[[#This Row],[Sales_Amount]]),MEDIAN(Table14[Sales_Amount]),Table14[[#This Row],[Sales_Amount]])</f>
        <v>12901.95</v>
      </c>
      <c r="F432" s="11">
        <f>IF(ISBLANK(Table14[[#This Row],[Quantity_Sold]]),MEDIAN(Table14[Quantity_Sold]),Table14[[#This Row],[Quantity_Sold]])</f>
        <v>6</v>
      </c>
      <c r="G432" s="4" t="str">
        <f>TRIM(Table14[[#This Row],[Product_Category]])</f>
        <v>Clothing</v>
      </c>
      <c r="H432" s="9">
        <v>1867.42</v>
      </c>
      <c r="I432" s="9">
        <v>2263.5</v>
      </c>
      <c r="J432" s="4" t="str">
        <f>PROPER(Table14[[#This Row],[Customer_Type]])</f>
        <v>Returning</v>
      </c>
      <c r="K432" s="13">
        <f>IF(ISBLANK(Table14[[#This Row],[Discount]]),MEDIAN(Table14[Discount]),Table14[[#This Row],[Discount]])</f>
        <v>0.05</v>
      </c>
      <c r="L432" s="4" t="s">
        <v>31</v>
      </c>
      <c r="M432" s="4" t="s">
        <v>22</v>
      </c>
    </row>
    <row r="433" spans="1:13" x14ac:dyDescent="0.3">
      <c r="A433">
        <v>1484</v>
      </c>
      <c r="B433" s="1">
        <v>45471</v>
      </c>
      <c r="C433" s="4" t="str">
        <f>IF(ISBLANK(Table14[[#This Row],[Sales_Rep]]),"Unknown",Table14[[#This Row],[Sales_Rep]])</f>
        <v>Alice</v>
      </c>
      <c r="D433" s="4" t="str">
        <f>PROPER(Table14[[#This Row],[Region]])</f>
        <v>West</v>
      </c>
      <c r="E433" s="9">
        <f>IF(ISBLANK(Table14[[#This Row],[Sales_Amount]]),MEDIAN(Table14[Sales_Amount]),Table14[[#This Row],[Sales_Amount]])</f>
        <v>109136.62</v>
      </c>
      <c r="F433" s="11">
        <f>IF(ISBLANK(Table14[[#This Row],[Quantity_Sold]]),MEDIAN(Table14[Quantity_Sold]),Table14[[#This Row],[Quantity_Sold]])</f>
        <v>41</v>
      </c>
      <c r="G433" s="4" t="str">
        <f>TRIM(Table14[[#This Row],[Product_Category]])</f>
        <v>Furniture</v>
      </c>
      <c r="H433" s="9">
        <v>2702.85</v>
      </c>
      <c r="I433" s="9">
        <v>3597.12</v>
      </c>
      <c r="J433" s="4" t="str">
        <f>PROPER(Table14[[#This Row],[Customer_Type]])</f>
        <v>New</v>
      </c>
      <c r="K433" s="13">
        <f>IF(ISBLANK(Table14[[#This Row],[Discount]]),MEDIAN(Table14[Discount]),Table14[[#This Row],[Discount]])</f>
        <v>0.26</v>
      </c>
      <c r="L433" s="4" t="s">
        <v>26</v>
      </c>
      <c r="M433" s="4" t="s">
        <v>22</v>
      </c>
    </row>
    <row r="434" spans="1:13" x14ac:dyDescent="0.3">
      <c r="A434">
        <v>1026</v>
      </c>
      <c r="B434" s="1">
        <v>45614</v>
      </c>
      <c r="C434" s="4" t="str">
        <f>IF(ISBLANK(Table14[[#This Row],[Sales_Rep]]),"Unknown",Table14[[#This Row],[Sales_Rep]])</f>
        <v>David</v>
      </c>
      <c r="D434" s="4" t="str">
        <f>PROPER(Table14[[#This Row],[Region]])</f>
        <v>North</v>
      </c>
      <c r="E434" s="9">
        <f>IF(ISBLANK(Table14[[#This Row],[Sales_Amount]]),MEDIAN(Table14[Sales_Amount]),Table14[[#This Row],[Sales_Amount]])</f>
        <v>102650.56</v>
      </c>
      <c r="F434" s="11">
        <f>IF(ISBLANK(Table14[[#This Row],[Quantity_Sold]]),MEDIAN(Table14[Quantity_Sold]),Table14[[#This Row],[Quantity_Sold]])</f>
        <v>25</v>
      </c>
      <c r="G434" s="4" t="str">
        <f>TRIM(Table14[[#This Row],[Product_Category]])</f>
        <v>Clothing</v>
      </c>
      <c r="H434" s="9">
        <v>4464.17</v>
      </c>
      <c r="I434" s="9">
        <v>5783.13</v>
      </c>
      <c r="J434" s="4" t="str">
        <f>PROPER(Table14[[#This Row],[Customer_Type]])</f>
        <v>New</v>
      </c>
      <c r="K434" s="13">
        <f>IF(ISBLANK(Table14[[#This Row],[Discount]]),MEDIAN(Table14[Discount]),Table14[[#This Row],[Discount]])</f>
        <v>0.28999999999999998</v>
      </c>
      <c r="L434" s="4" t="s">
        <v>31</v>
      </c>
      <c r="M434" s="4" t="s">
        <v>18</v>
      </c>
    </row>
    <row r="435" spans="1:13" x14ac:dyDescent="0.3">
      <c r="A435">
        <v>1053</v>
      </c>
      <c r="B435" s="1">
        <v>45520</v>
      </c>
      <c r="C435" s="4" t="str">
        <f>IF(ISBLANK(Table14[[#This Row],[Sales_Rep]]),"Unknown",Table14[[#This Row],[Sales_Rep]])</f>
        <v>Charlie</v>
      </c>
      <c r="D435" s="4" t="str">
        <f>PROPER(Table14[[#This Row],[Region]])</f>
        <v>North</v>
      </c>
      <c r="E435" s="9">
        <f>IF(ISBLANK(Table14[[#This Row],[Sales_Amount]]),MEDIAN(Table14[Sales_Amount]),Table14[[#This Row],[Sales_Amount]])</f>
        <v>5651.91</v>
      </c>
      <c r="F435" s="11">
        <f>IF(ISBLANK(Table14[[#This Row],[Quantity_Sold]]),MEDIAN(Table14[Quantity_Sold]),Table14[[#This Row],[Quantity_Sold]])</f>
        <v>22</v>
      </c>
      <c r="G435" s="4" t="str">
        <f>TRIM(Table14[[#This Row],[Product_Category]])</f>
        <v>Food</v>
      </c>
      <c r="H435" s="9">
        <v>274.76</v>
      </c>
      <c r="I435" s="9">
        <v>342.54</v>
      </c>
      <c r="J435" s="4" t="str">
        <f>PROPER(Table14[[#This Row],[Customer_Type]])</f>
        <v>New</v>
      </c>
      <c r="K435" s="13">
        <f>IF(ISBLANK(Table14[[#This Row],[Discount]]),MEDIAN(Table14[Discount]),Table14[[#This Row],[Discount]])</f>
        <v>0.25</v>
      </c>
      <c r="L435" s="4" t="s">
        <v>17</v>
      </c>
      <c r="M435" s="4" t="s">
        <v>18</v>
      </c>
    </row>
    <row r="436" spans="1:13" x14ac:dyDescent="0.3">
      <c r="A436">
        <v>1069</v>
      </c>
      <c r="B436" s="1">
        <v>45079</v>
      </c>
      <c r="C436" s="4" t="str">
        <f>IF(ISBLANK(Table14[[#This Row],[Sales_Rep]]),"Unknown",Table14[[#This Row],[Sales_Rep]])</f>
        <v>David</v>
      </c>
      <c r="D436" s="4" t="str">
        <f>PROPER(Table14[[#This Row],[Region]])</f>
        <v>West</v>
      </c>
      <c r="E436" s="9">
        <f>IF(ISBLANK(Table14[[#This Row],[Sales_Amount]]),MEDIAN(Table14[Sales_Amount]),Table14[[#This Row],[Sales_Amount]])</f>
        <v>38093.67</v>
      </c>
      <c r="F436" s="11">
        <f>IF(ISBLANK(Table14[[#This Row],[Quantity_Sold]]),MEDIAN(Table14[Quantity_Sold]),Table14[[#This Row],[Quantity_Sold]])</f>
        <v>31</v>
      </c>
      <c r="G436" s="4" t="str">
        <f>TRIM(Table14[[#This Row],[Product_Category]])</f>
        <v>Furniture</v>
      </c>
      <c r="H436" s="9">
        <v>1063.1199999999999</v>
      </c>
      <c r="I436" s="9">
        <v>1445.68</v>
      </c>
      <c r="J436" s="4" t="str">
        <f>PROPER(Table14[[#This Row],[Customer_Type]])</f>
        <v>Returning</v>
      </c>
      <c r="K436" s="13">
        <f>IF(ISBLANK(Table14[[#This Row],[Discount]]),MEDIAN(Table14[Discount]),Table14[[#This Row],[Discount]])</f>
        <v>0.15</v>
      </c>
      <c r="L436" s="4" t="s">
        <v>31</v>
      </c>
      <c r="M436" s="4" t="s">
        <v>22</v>
      </c>
    </row>
    <row r="437" spans="1:13" x14ac:dyDescent="0.3">
      <c r="A437">
        <v>1106</v>
      </c>
      <c r="B437" s="1">
        <v>45099</v>
      </c>
      <c r="C437" s="4" t="str">
        <f>IF(ISBLANK(Table14[[#This Row],[Sales_Rep]]),"Unknown",Table14[[#This Row],[Sales_Rep]])</f>
        <v>David</v>
      </c>
      <c r="D437" s="4" t="str">
        <f>PROPER(Table14[[#This Row],[Region]])</f>
        <v>East</v>
      </c>
      <c r="E437" s="9">
        <f>IF(ISBLANK(Table14[[#This Row],[Sales_Amount]]),MEDIAN(Table14[Sales_Amount]),Table14[[#This Row],[Sales_Amount]])</f>
        <v>69744.72</v>
      </c>
      <c r="F437" s="11">
        <f>IF(ISBLANK(Table14[[#This Row],[Quantity_Sold]]),MEDIAN(Table14[Quantity_Sold]),Table14[[#This Row],[Quantity_Sold]])</f>
        <v>22</v>
      </c>
      <c r="G437" s="4" t="str">
        <f>TRIM(Table14[[#This Row],[Product_Category]])</f>
        <v>Electronics</v>
      </c>
      <c r="H437" s="9">
        <v>2984.25</v>
      </c>
      <c r="I437" s="9">
        <v>4012.93</v>
      </c>
      <c r="J437" s="4" t="str">
        <f>PROPER(Table14[[#This Row],[Customer_Type]])</f>
        <v>New</v>
      </c>
      <c r="K437" s="13">
        <f>IF(ISBLANK(Table14[[#This Row],[Discount]]),MEDIAN(Table14[Discount]),Table14[[#This Row],[Discount]])</f>
        <v>0.21</v>
      </c>
      <c r="L437" s="4" t="s">
        <v>31</v>
      </c>
      <c r="M437" s="4" t="s">
        <v>22</v>
      </c>
    </row>
    <row r="438" spans="1:13" x14ac:dyDescent="0.3">
      <c r="A438">
        <v>1398</v>
      </c>
      <c r="B438" s="1">
        <v>45348</v>
      </c>
      <c r="C438" s="4" t="str">
        <f>IF(ISBLANK(Table14[[#This Row],[Sales_Rep]]),"Unknown",Table14[[#This Row],[Sales_Rep]])</f>
        <v>Bob</v>
      </c>
      <c r="D438" s="4" t="str">
        <f>PROPER(Table14[[#This Row],[Region]])</f>
        <v>West</v>
      </c>
      <c r="E438" s="9">
        <f>IF(ISBLANK(Table14[[#This Row],[Sales_Amount]]),MEDIAN(Table14[Sales_Amount]),Table14[[#This Row],[Sales_Amount]])</f>
        <v>40358.5</v>
      </c>
      <c r="F438" s="11">
        <f>IF(ISBLANK(Table14[[#This Row],[Quantity_Sold]]),MEDIAN(Table14[Quantity_Sold]),Table14[[#This Row],[Quantity_Sold]])</f>
        <v>30</v>
      </c>
      <c r="G438" s="4" t="str">
        <f>TRIM(Table14[[#This Row],[Product_Category]])</f>
        <v>Furniture</v>
      </c>
      <c r="H438" s="9">
        <v>1090.4100000000001</v>
      </c>
      <c r="I438" s="9">
        <v>1386.89</v>
      </c>
      <c r="J438" s="4" t="str">
        <f>PROPER(Table14[[#This Row],[Customer_Type]])</f>
        <v>New</v>
      </c>
      <c r="K438" s="13">
        <f>IF(ISBLANK(Table14[[#This Row],[Discount]]),MEDIAN(Table14[Discount]),Table14[[#This Row],[Discount]])</f>
        <v>0.03</v>
      </c>
      <c r="L438" s="4" t="s">
        <v>17</v>
      </c>
      <c r="M438" s="4" t="s">
        <v>22</v>
      </c>
    </row>
    <row r="439" spans="1:13" x14ac:dyDescent="0.3">
      <c r="A439">
        <v>1196</v>
      </c>
      <c r="B439" s="1">
        <v>45242</v>
      </c>
      <c r="C439" s="4" t="str">
        <f>IF(ISBLANK(Table14[[#This Row],[Sales_Rep]]),"Unknown",Table14[[#This Row],[Sales_Rep]])</f>
        <v>Charlie</v>
      </c>
      <c r="D439" s="4" t="str">
        <f>PROPER(Table14[[#This Row],[Region]])</f>
        <v>West</v>
      </c>
      <c r="E439" s="9">
        <f>IF(ISBLANK(Table14[[#This Row],[Sales_Amount]]),MEDIAN(Table14[Sales_Amount]),Table14[[#This Row],[Sales_Amount]])</f>
        <v>255721.2</v>
      </c>
      <c r="F439" s="11">
        <f>IF(ISBLANK(Table14[[#This Row],[Quantity_Sold]]),MEDIAN(Table14[Quantity_Sold]),Table14[[#This Row],[Quantity_Sold]])</f>
        <v>49</v>
      </c>
      <c r="G439" s="4" t="str">
        <f>TRIM(Table14[[#This Row],[Product_Category]])</f>
        <v>Electronics</v>
      </c>
      <c r="H439" s="9">
        <v>4746.3599999999997</v>
      </c>
      <c r="I439" s="9">
        <v>6958.4</v>
      </c>
      <c r="J439" s="4" t="str">
        <f>PROPER(Table14[[#This Row],[Customer_Type]])</f>
        <v>New</v>
      </c>
      <c r="K439" s="13">
        <f>IF(ISBLANK(Table14[[#This Row],[Discount]]),MEDIAN(Table14[Discount]),Table14[[#This Row],[Discount]])</f>
        <v>0.25</v>
      </c>
      <c r="L439" s="4" t="s">
        <v>31</v>
      </c>
      <c r="M439" s="4" t="s">
        <v>18</v>
      </c>
    </row>
    <row r="440" spans="1:13" x14ac:dyDescent="0.3">
      <c r="A440">
        <v>1138</v>
      </c>
      <c r="B440" s="1">
        <v>45565</v>
      </c>
      <c r="C440" s="4" t="str">
        <f>IF(ISBLANK(Table14[[#This Row],[Sales_Rep]]),"Unknown",Table14[[#This Row],[Sales_Rep]])</f>
        <v>David</v>
      </c>
      <c r="D440" s="4" t="str">
        <f>PROPER(Table14[[#This Row],[Region]])</f>
        <v>South</v>
      </c>
      <c r="E440" s="9">
        <f>IF(ISBLANK(Table14[[#This Row],[Sales_Amount]]),MEDIAN(Table14[Sales_Amount]),Table14[[#This Row],[Sales_Amount]])</f>
        <v>220831.38</v>
      </c>
      <c r="F440" s="11">
        <f>IF(ISBLANK(Table14[[#This Row],[Quantity_Sold]]),MEDIAN(Table14[Quantity_Sold]),Table14[[#This Row],[Quantity_Sold]])</f>
        <v>45</v>
      </c>
      <c r="G440" s="4" t="str">
        <f>TRIM(Table14[[#This Row],[Product_Category]])</f>
        <v>Electronics</v>
      </c>
      <c r="H440" s="9">
        <v>4722.7</v>
      </c>
      <c r="I440" s="9">
        <v>5842.1</v>
      </c>
      <c r="J440" s="4" t="str">
        <f>PROPER(Table14[[#This Row],[Customer_Type]])</f>
        <v>New</v>
      </c>
      <c r="K440" s="13">
        <f>IF(ISBLANK(Table14[[#This Row],[Discount]]),MEDIAN(Table14[Discount]),Table14[[#This Row],[Discount]])</f>
        <v>0.16</v>
      </c>
      <c r="L440" s="4" t="s">
        <v>31</v>
      </c>
      <c r="M440" s="4" t="s">
        <v>18</v>
      </c>
    </row>
    <row r="441" spans="1:13" x14ac:dyDescent="0.3">
      <c r="A441">
        <v>1079</v>
      </c>
      <c r="B441" s="1">
        <v>45496</v>
      </c>
      <c r="C441" s="4" t="str">
        <f>IF(ISBLANK(Table14[[#This Row],[Sales_Rep]]),"Unknown",Table14[[#This Row],[Sales_Rep]])</f>
        <v>Alice</v>
      </c>
      <c r="D441" s="4" t="str">
        <f>PROPER(Table14[[#This Row],[Region]])</f>
        <v>East</v>
      </c>
      <c r="E441" s="9">
        <f>IF(ISBLANK(Table14[[#This Row],[Sales_Amount]]),MEDIAN(Table14[Sales_Amount]),Table14[[#This Row],[Sales_Amount]])</f>
        <v>81323.94</v>
      </c>
      <c r="F441" s="11">
        <f>IF(ISBLANK(Table14[[#This Row],[Quantity_Sold]]),MEDIAN(Table14[Quantity_Sold]),Table14[[#This Row],[Quantity_Sold]])</f>
        <v>31</v>
      </c>
      <c r="G441" s="4" t="str">
        <f>TRIM(Table14[[#This Row],[Product_Category]])</f>
        <v>Electronics</v>
      </c>
      <c r="H441" s="9">
        <v>2507.7800000000002</v>
      </c>
      <c r="I441" s="9">
        <v>3320.7</v>
      </c>
      <c r="J441" s="4" t="str">
        <f>PROPER(Table14[[#This Row],[Customer_Type]])</f>
        <v>New</v>
      </c>
      <c r="K441" s="13">
        <f>IF(ISBLANK(Table14[[#This Row],[Discount]]),MEDIAN(Table14[Discount]),Table14[[#This Row],[Discount]])</f>
        <v>0.21</v>
      </c>
      <c r="L441" s="4" t="s">
        <v>17</v>
      </c>
      <c r="M441" s="4" t="s">
        <v>22</v>
      </c>
    </row>
    <row r="442" spans="1:13" x14ac:dyDescent="0.3">
      <c r="A442">
        <v>1431</v>
      </c>
      <c r="B442" s="1">
        <v>45151</v>
      </c>
      <c r="C442" s="4" t="str">
        <f>IF(ISBLANK(Table14[[#This Row],[Sales_Rep]]),"Unknown",Table14[[#This Row],[Sales_Rep]])</f>
        <v>Alice</v>
      </c>
      <c r="D442" s="4" t="str">
        <f>PROPER(Table14[[#This Row],[Region]])</f>
        <v>North</v>
      </c>
      <c r="E442" s="9">
        <f>IF(ISBLANK(Table14[[#This Row],[Sales_Amount]]),MEDIAN(Table14[Sales_Amount]),Table14[[#This Row],[Sales_Amount]])</f>
        <v>14009.65</v>
      </c>
      <c r="F442" s="11">
        <f>IF(ISBLANK(Table14[[#This Row],[Quantity_Sold]]),MEDIAN(Table14[Quantity_Sold]),Table14[[#This Row],[Quantity_Sold]])</f>
        <v>31</v>
      </c>
      <c r="G442" s="4" t="str">
        <f>TRIM(Table14[[#This Row],[Product_Category]])</f>
        <v>Clothing</v>
      </c>
      <c r="H442" s="9">
        <v>445.04</v>
      </c>
      <c r="I442" s="9">
        <v>496.62</v>
      </c>
      <c r="J442" s="4" t="str">
        <f>PROPER(Table14[[#This Row],[Customer_Type]])</f>
        <v>Returning</v>
      </c>
      <c r="K442" s="13">
        <f>IF(ISBLANK(Table14[[#This Row],[Discount]]),MEDIAN(Table14[Discount]),Table14[[#This Row],[Discount]])</f>
        <v>0.09</v>
      </c>
      <c r="L442" s="4" t="s">
        <v>26</v>
      </c>
      <c r="M442" s="4" t="s">
        <v>18</v>
      </c>
    </row>
    <row r="443" spans="1:13" x14ac:dyDescent="0.3">
      <c r="A443">
        <v>1024</v>
      </c>
      <c r="B443" s="1">
        <v>45640</v>
      </c>
      <c r="C443" s="4" t="str">
        <f>IF(ISBLANK(Table14[[#This Row],[Sales_Rep]]),"Unknown",Table14[[#This Row],[Sales_Rep]])</f>
        <v>Eve</v>
      </c>
      <c r="D443" s="4" t="str">
        <f>PROPER(Table14[[#This Row],[Region]])</f>
        <v>West</v>
      </c>
      <c r="E443" s="9">
        <f>IF(ISBLANK(Table14[[#This Row],[Sales_Amount]]),MEDIAN(Table14[Sales_Amount]),Table14[[#This Row],[Sales_Amount]])</f>
        <v>60856.45</v>
      </c>
      <c r="F443" s="11">
        <f>IF(ISBLANK(Table14[[#This Row],[Quantity_Sold]]),MEDIAN(Table14[Quantity_Sold]),Table14[[#This Row],[Quantity_Sold]])</f>
        <v>41</v>
      </c>
      <c r="G443" s="4" t="str">
        <f>TRIM(Table14[[#This Row],[Product_Category]])</f>
        <v>Food</v>
      </c>
      <c r="H443" s="9">
        <v>1059.71</v>
      </c>
      <c r="I443" s="9">
        <v>1530.21</v>
      </c>
      <c r="J443" s="4" t="str">
        <f>PROPER(Table14[[#This Row],[Customer_Type]])</f>
        <v>Returning</v>
      </c>
      <c r="K443" s="13">
        <f>IF(ISBLANK(Table14[[#This Row],[Discount]]),MEDIAN(Table14[Discount]),Table14[[#This Row],[Discount]])</f>
        <v>0.03</v>
      </c>
      <c r="L443" s="4" t="s">
        <v>31</v>
      </c>
      <c r="M443" s="4" t="s">
        <v>18</v>
      </c>
    </row>
    <row r="444" spans="1:13" x14ac:dyDescent="0.3">
      <c r="A444">
        <v>1387</v>
      </c>
      <c r="B444" s="1">
        <v>45486</v>
      </c>
      <c r="C444" s="4" t="str">
        <f>IF(ISBLANK(Table14[[#This Row],[Sales_Rep]]),"Unknown",Table14[[#This Row],[Sales_Rep]])</f>
        <v>Charlie</v>
      </c>
      <c r="D444" s="4" t="str">
        <f>PROPER(Table14[[#This Row],[Region]])</f>
        <v>North</v>
      </c>
      <c r="E444" s="9">
        <f>IF(ISBLANK(Table14[[#This Row],[Sales_Amount]]),MEDIAN(Table14[Sales_Amount]),Table14[[#This Row],[Sales_Amount]])</f>
        <v>17783.830000000002</v>
      </c>
      <c r="F444" s="11">
        <f>IF(ISBLANK(Table14[[#This Row],[Quantity_Sold]]),MEDIAN(Table14[Quantity_Sold]),Table14[[#This Row],[Quantity_Sold]])</f>
        <v>6</v>
      </c>
      <c r="G444" s="4" t="str">
        <f>TRIM(Table14[[#This Row],[Product_Category]])</f>
        <v>Food</v>
      </c>
      <c r="H444" s="9">
        <v>2416.48</v>
      </c>
      <c r="I444" s="9">
        <v>3614.6</v>
      </c>
      <c r="J444" s="4" t="str">
        <f>PROPER(Table14[[#This Row],[Customer_Type]])</f>
        <v>Returning</v>
      </c>
      <c r="K444" s="13">
        <f>IF(ISBLANK(Table14[[#This Row],[Discount]]),MEDIAN(Table14[Discount]),Table14[[#This Row],[Discount]])</f>
        <v>0.18</v>
      </c>
      <c r="L444" s="4" t="s">
        <v>17</v>
      </c>
      <c r="M444" s="4" t="s">
        <v>22</v>
      </c>
    </row>
    <row r="445" spans="1:13" x14ac:dyDescent="0.3">
      <c r="A445">
        <v>1385</v>
      </c>
      <c r="B445" s="1">
        <v>44943</v>
      </c>
      <c r="C445" s="4" t="str">
        <f>IF(ISBLANK(Table14[[#This Row],[Sales_Rep]]),"Unknown",Table14[[#This Row],[Sales_Rep]])</f>
        <v>Charlie</v>
      </c>
      <c r="D445" s="4" t="str">
        <f>PROPER(Table14[[#This Row],[Region]])</f>
        <v>South</v>
      </c>
      <c r="E445" s="9">
        <f>IF(ISBLANK(Table14[[#This Row],[Sales_Amount]]),MEDIAN(Table14[Sales_Amount]),Table14[[#This Row],[Sales_Amount]])</f>
        <v>120087.94</v>
      </c>
      <c r="F445" s="11">
        <f>IF(ISBLANK(Table14[[#This Row],[Quantity_Sold]]),MEDIAN(Table14[Quantity_Sold]),Table14[[#This Row],[Quantity_Sold]])</f>
        <v>24</v>
      </c>
      <c r="G445" s="4" t="str">
        <f>TRIM(Table14[[#This Row],[Product_Category]])</f>
        <v>Food</v>
      </c>
      <c r="H445" s="9">
        <v>4199.0200000000004</v>
      </c>
      <c r="I445" s="9">
        <v>6254.58</v>
      </c>
      <c r="J445" s="4" t="str">
        <f>PROPER(Table14[[#This Row],[Customer_Type]])</f>
        <v>New</v>
      </c>
      <c r="K445" s="13">
        <f>IF(ISBLANK(Table14[[#This Row],[Discount]]),MEDIAN(Table14[Discount]),Table14[[#This Row],[Discount]])</f>
        <v>0.2</v>
      </c>
      <c r="L445" s="4" t="s">
        <v>31</v>
      </c>
      <c r="M445" s="4" t="s">
        <v>18</v>
      </c>
    </row>
    <row r="446" spans="1:13" x14ac:dyDescent="0.3">
      <c r="A446">
        <v>1101</v>
      </c>
      <c r="B446" s="1">
        <v>45314</v>
      </c>
      <c r="C446" s="4" t="str">
        <f>IF(ISBLANK(Table14[[#This Row],[Sales_Rep]]),"Unknown",Table14[[#This Row],[Sales_Rep]])</f>
        <v>Eve</v>
      </c>
      <c r="D446" s="4" t="str">
        <f>PROPER(Table14[[#This Row],[Region]])</f>
        <v>East</v>
      </c>
      <c r="E446" s="9">
        <f>IF(ISBLANK(Table14[[#This Row],[Sales_Amount]]),MEDIAN(Table14[Sales_Amount]),Table14[[#This Row],[Sales_Amount]])</f>
        <v>184239.47</v>
      </c>
      <c r="F446" s="11">
        <f>IF(ISBLANK(Table14[[#This Row],[Quantity_Sold]]),MEDIAN(Table14[Quantity_Sold]),Table14[[#This Row],[Quantity_Sold]])</f>
        <v>30</v>
      </c>
      <c r="G446" s="4" t="str">
        <f>TRIM(Table14[[#This Row],[Product_Category]])</f>
        <v>Food</v>
      </c>
      <c r="H446" s="9">
        <v>4983.09</v>
      </c>
      <c r="I446" s="9">
        <v>7311.09</v>
      </c>
      <c r="J446" s="4" t="str">
        <f>PROPER(Table14[[#This Row],[Customer_Type]])</f>
        <v>New</v>
      </c>
      <c r="K446" s="13">
        <f>IF(ISBLANK(Table14[[#This Row],[Discount]]),MEDIAN(Table14[Discount]),Table14[[#This Row],[Discount]])</f>
        <v>0.16</v>
      </c>
      <c r="L446" s="4" t="s">
        <v>26</v>
      </c>
      <c r="M446" s="4" t="s">
        <v>18</v>
      </c>
    </row>
    <row r="447" spans="1:13" x14ac:dyDescent="0.3">
      <c r="A447">
        <v>1247</v>
      </c>
      <c r="B447" s="1">
        <v>45632</v>
      </c>
      <c r="C447" s="4" t="str">
        <f>IF(ISBLANK(Table14[[#This Row],[Sales_Rep]]),"Unknown",Table14[[#This Row],[Sales_Rep]])</f>
        <v>David</v>
      </c>
      <c r="D447" s="4" t="str">
        <f>PROPER(Table14[[#This Row],[Region]])</f>
        <v>West</v>
      </c>
      <c r="E447" s="9">
        <f>IF(ISBLANK(Table14[[#This Row],[Sales_Amount]]),MEDIAN(Table14[Sales_Amount]),Table14[[#This Row],[Sales_Amount]])</f>
        <v>173186.54</v>
      </c>
      <c r="F447" s="11">
        <f>IF(ISBLANK(Table14[[#This Row],[Quantity_Sold]]),MEDIAN(Table14[Quantity_Sold]),Table14[[#This Row],[Quantity_Sold]])</f>
        <v>43</v>
      </c>
      <c r="G447" s="4" t="str">
        <f>TRIM(Table14[[#This Row],[Product_Category]])</f>
        <v>Food</v>
      </c>
      <c r="H447" s="9">
        <v>3386.61</v>
      </c>
      <c r="I447" s="9">
        <v>4911.7</v>
      </c>
      <c r="J447" s="4" t="str">
        <f>PROPER(Table14[[#This Row],[Customer_Type]])</f>
        <v>Returning</v>
      </c>
      <c r="K447" s="13">
        <f>IF(ISBLANK(Table14[[#This Row],[Discount]]),MEDIAN(Table14[Discount]),Table14[[#This Row],[Discount]])</f>
        <v>0.18</v>
      </c>
      <c r="L447" s="4" t="s">
        <v>31</v>
      </c>
      <c r="M447" s="4" t="s">
        <v>22</v>
      </c>
    </row>
    <row r="448" spans="1:13" x14ac:dyDescent="0.3">
      <c r="A448">
        <v>1320</v>
      </c>
      <c r="B448" s="1">
        <v>44943</v>
      </c>
      <c r="C448" s="4" t="str">
        <f>IF(ISBLANK(Table14[[#This Row],[Sales_Rep]]),"Unknown",Table14[[#This Row],[Sales_Rep]])</f>
        <v>Charlie</v>
      </c>
      <c r="D448" s="4" t="str">
        <f>PROPER(Table14[[#This Row],[Region]])</f>
        <v>North</v>
      </c>
      <c r="E448" s="9">
        <f>IF(ISBLANK(Table14[[#This Row],[Sales_Amount]]),MEDIAN(Table14[Sales_Amount]),Table14[[#This Row],[Sales_Amount]])</f>
        <v>49485.89</v>
      </c>
      <c r="F448" s="11">
        <f>IF(ISBLANK(Table14[[#This Row],[Quantity_Sold]]),MEDIAN(Table14[Quantity_Sold]),Table14[[#This Row],[Quantity_Sold]])</f>
        <v>14</v>
      </c>
      <c r="G448" s="4" t="str">
        <f>TRIM(Table14[[#This Row],[Product_Category]])</f>
        <v>Furniture</v>
      </c>
      <c r="H448" s="9">
        <v>3891.08</v>
      </c>
      <c r="I448" s="9">
        <v>4776.63</v>
      </c>
      <c r="J448" s="4" t="str">
        <f>PROPER(Table14[[#This Row],[Customer_Type]])</f>
        <v>New</v>
      </c>
      <c r="K448" s="13">
        <f>IF(ISBLANK(Table14[[#This Row],[Discount]]),MEDIAN(Table14[Discount]),Table14[[#This Row],[Discount]])</f>
        <v>0.26</v>
      </c>
      <c r="L448" s="4" t="s">
        <v>17</v>
      </c>
      <c r="M448" s="4" t="s">
        <v>22</v>
      </c>
    </row>
    <row r="449" spans="1:13" x14ac:dyDescent="0.3">
      <c r="A449">
        <v>1109</v>
      </c>
      <c r="B449" s="1">
        <v>45270</v>
      </c>
      <c r="C449" s="4" t="str">
        <f>IF(ISBLANK(Table14[[#This Row],[Sales_Rep]]),"Unknown",Table14[[#This Row],[Sales_Rep]])</f>
        <v>Alice</v>
      </c>
      <c r="D449" s="4" t="str">
        <f>PROPER(Table14[[#This Row],[Region]])</f>
        <v>South</v>
      </c>
      <c r="E449" s="9">
        <f>IF(ISBLANK(Table14[[#This Row],[Sales_Amount]]),MEDIAN(Table14[Sales_Amount]),Table14[[#This Row],[Sales_Amount]])</f>
        <v>18098.29</v>
      </c>
      <c r="F449" s="11">
        <f>IF(ISBLANK(Table14[[#This Row],[Quantity_Sold]]),MEDIAN(Table14[Quantity_Sold]),Table14[[#This Row],[Quantity_Sold]])</f>
        <v>18</v>
      </c>
      <c r="G449" s="4" t="str">
        <f>TRIM(Table14[[#This Row],[Product_Category]])</f>
        <v>Electronics</v>
      </c>
      <c r="H449" s="9">
        <v>811.65</v>
      </c>
      <c r="I449" s="9">
        <v>1169.1400000000001</v>
      </c>
      <c r="J449" s="4" t="str">
        <f>PROPER(Table14[[#This Row],[Customer_Type]])</f>
        <v>Returning</v>
      </c>
      <c r="K449" s="13">
        <f>IF(ISBLANK(Table14[[#This Row],[Discount]]),MEDIAN(Table14[Discount]),Table14[[#This Row],[Discount]])</f>
        <v>0.14000000000000001</v>
      </c>
      <c r="L449" s="4" t="s">
        <v>17</v>
      </c>
      <c r="M449" s="4" t="s">
        <v>18</v>
      </c>
    </row>
    <row r="450" spans="1:13" x14ac:dyDescent="0.3">
      <c r="A450">
        <v>1126</v>
      </c>
      <c r="B450" s="1">
        <v>45060</v>
      </c>
      <c r="C450" s="4" t="str">
        <f>IF(ISBLANK(Table14[[#This Row],[Sales_Rep]]),"Unknown",Table14[[#This Row],[Sales_Rep]])</f>
        <v>Alice</v>
      </c>
      <c r="D450" s="4" t="str">
        <f>PROPER(Table14[[#This Row],[Region]])</f>
        <v>West</v>
      </c>
      <c r="E450" s="9">
        <f>IF(ISBLANK(Table14[[#This Row],[Sales_Amount]]),MEDIAN(Table14[Sales_Amount]),Table14[[#This Row],[Sales_Amount]])</f>
        <v>210173.53</v>
      </c>
      <c r="F450" s="11">
        <f>IF(ISBLANK(Table14[[#This Row],[Quantity_Sold]]),MEDIAN(Table14[Quantity_Sold]),Table14[[#This Row],[Quantity_Sold]])</f>
        <v>36</v>
      </c>
      <c r="G450" s="4" t="str">
        <f>TRIM(Table14[[#This Row],[Product_Category]])</f>
        <v>Furniture</v>
      </c>
      <c r="H450" s="9">
        <v>4507.42</v>
      </c>
      <c r="I450" s="9">
        <v>6081.41</v>
      </c>
      <c r="J450" s="4" t="str">
        <f>PROPER(Table14[[#This Row],[Customer_Type]])</f>
        <v>New</v>
      </c>
      <c r="K450" s="13">
        <f>IF(ISBLANK(Table14[[#This Row],[Discount]]),MEDIAN(Table14[Discount]),Table14[[#This Row],[Discount]])</f>
        <v>0.04</v>
      </c>
      <c r="L450" s="4" t="s">
        <v>26</v>
      </c>
      <c r="M450" s="4" t="s">
        <v>18</v>
      </c>
    </row>
    <row r="451" spans="1:13" x14ac:dyDescent="0.3">
      <c r="A451">
        <v>1363</v>
      </c>
      <c r="B451" s="1">
        <v>45202</v>
      </c>
      <c r="C451" s="4" t="str">
        <f>IF(ISBLANK(Table14[[#This Row],[Sales_Rep]]),"Unknown",Table14[[#This Row],[Sales_Rep]])</f>
        <v>Bob</v>
      </c>
      <c r="D451" s="4" t="str">
        <f>PROPER(Table14[[#This Row],[Region]])</f>
        <v>South</v>
      </c>
      <c r="E451" s="9">
        <f>IF(ISBLANK(Table14[[#This Row],[Sales_Amount]]),MEDIAN(Table14[Sales_Amount]),Table14[[#This Row],[Sales_Amount]])</f>
        <v>125903.29</v>
      </c>
      <c r="F451" s="11">
        <f>IF(ISBLANK(Table14[[#This Row],[Quantity_Sold]]),MEDIAN(Table14[Quantity_Sold]),Table14[[#This Row],[Quantity_Sold]])</f>
        <v>48</v>
      </c>
      <c r="G451" s="4" t="str">
        <f>TRIM(Table14[[#This Row],[Product_Category]])</f>
        <v>Clothing</v>
      </c>
      <c r="H451" s="9">
        <v>1959.02</v>
      </c>
      <c r="I451" s="9">
        <v>2649.48</v>
      </c>
      <c r="J451" s="4" t="str">
        <f>PROPER(Table14[[#This Row],[Customer_Type]])</f>
        <v>Returning</v>
      </c>
      <c r="K451" s="13">
        <f>IF(ISBLANK(Table14[[#This Row],[Discount]]),MEDIAN(Table14[Discount]),Table14[[#This Row],[Discount]])</f>
        <v>0.01</v>
      </c>
      <c r="L451" s="4" t="s">
        <v>17</v>
      </c>
      <c r="M451" s="4" t="s">
        <v>22</v>
      </c>
    </row>
    <row r="452" spans="1:13" x14ac:dyDescent="0.3">
      <c r="A452">
        <v>1420</v>
      </c>
      <c r="B452" s="1">
        <v>45477</v>
      </c>
      <c r="C452" s="4" t="str">
        <f>IF(ISBLANK(Table14[[#This Row],[Sales_Rep]]),"Unknown",Table14[[#This Row],[Sales_Rep]])</f>
        <v>Charlie</v>
      </c>
      <c r="D452" s="4" t="str">
        <f>PROPER(Table14[[#This Row],[Region]])</f>
        <v>East</v>
      </c>
      <c r="E452" s="9">
        <f>IF(ISBLANK(Table14[[#This Row],[Sales_Amount]]),MEDIAN(Table14[Sales_Amount]),Table14[[#This Row],[Sales_Amount]])</f>
        <v>198220.16</v>
      </c>
      <c r="F452" s="11">
        <f>IF(ISBLANK(Table14[[#This Row],[Quantity_Sold]]),MEDIAN(Table14[Quantity_Sold]),Table14[[#This Row],[Quantity_Sold]])</f>
        <v>25</v>
      </c>
      <c r="G452" s="4" t="str">
        <f>TRIM(Table14[[#This Row],[Product_Category]])</f>
        <v>Clothing</v>
      </c>
      <c r="H452" s="9">
        <v>4494.8</v>
      </c>
      <c r="I452" s="9">
        <v>5216.32</v>
      </c>
      <c r="J452" s="4" t="str">
        <f>PROPER(Table14[[#This Row],[Customer_Type]])</f>
        <v>Returning</v>
      </c>
      <c r="K452" s="13">
        <f>IF(ISBLANK(Table14[[#This Row],[Discount]]),MEDIAN(Table14[Discount]),Table14[[#This Row],[Discount]])</f>
        <v>0.24</v>
      </c>
      <c r="L452" s="4" t="s">
        <v>26</v>
      </c>
      <c r="M452" s="4" t="s">
        <v>22</v>
      </c>
    </row>
    <row r="453" spans="1:13" x14ac:dyDescent="0.3">
      <c r="A453">
        <v>1010</v>
      </c>
      <c r="B453" s="1">
        <v>45340</v>
      </c>
      <c r="C453" s="4" t="str">
        <f>IF(ISBLANK(Table14[[#This Row],[Sales_Rep]]),"Unknown",Table14[[#This Row],[Sales_Rep]])</f>
        <v>David</v>
      </c>
      <c r="D453" s="4" t="str">
        <f>PROPER(Table14[[#This Row],[Region]])</f>
        <v>West</v>
      </c>
      <c r="E453" s="9">
        <f>IF(ISBLANK(Table14[[#This Row],[Sales_Amount]]),MEDIAN(Table14[Sales_Amount]),Table14[[#This Row],[Sales_Amount]])</f>
        <v>40333.08</v>
      </c>
      <c r="F453" s="11">
        <f>IF(ISBLANK(Table14[[#This Row],[Quantity_Sold]]),MEDIAN(Table14[Quantity_Sold]),Table14[[#This Row],[Quantity_Sold]])</f>
        <v>10</v>
      </c>
      <c r="G453" s="4" t="str">
        <f>TRIM(Table14[[#This Row],[Product_Category]])</f>
        <v>Clothing</v>
      </c>
      <c r="H453" s="9">
        <v>4970.1000000000004</v>
      </c>
      <c r="I453" s="9">
        <v>5525.08</v>
      </c>
      <c r="J453" s="4" t="str">
        <f>PROPER(Table14[[#This Row],[Customer_Type]])</f>
        <v>Returning</v>
      </c>
      <c r="K453" s="13">
        <f>IF(ISBLANK(Table14[[#This Row],[Discount]]),MEDIAN(Table14[Discount]),Table14[[#This Row],[Discount]])</f>
        <v>0.27</v>
      </c>
      <c r="L453" s="4" t="s">
        <v>31</v>
      </c>
      <c r="M453" s="4" t="s">
        <v>18</v>
      </c>
    </row>
    <row r="454" spans="1:13" x14ac:dyDescent="0.3">
      <c r="A454">
        <v>1105</v>
      </c>
      <c r="B454" s="1">
        <v>45382</v>
      </c>
      <c r="C454" s="4" t="str">
        <f>IF(ISBLANK(Table14[[#This Row],[Sales_Rep]]),"Unknown",Table14[[#This Row],[Sales_Rep]])</f>
        <v>Eve</v>
      </c>
      <c r="D454" s="4" t="str">
        <f>PROPER(Table14[[#This Row],[Region]])</f>
        <v>South</v>
      </c>
      <c r="E454" s="9">
        <f>IF(ISBLANK(Table14[[#This Row],[Sales_Amount]]),MEDIAN(Table14[Sales_Amount]),Table14[[#This Row],[Sales_Amount]])</f>
        <v>88918.42</v>
      </c>
      <c r="F454" s="11">
        <f>IF(ISBLANK(Table14[[#This Row],[Quantity_Sold]]),MEDIAN(Table14[Quantity_Sold]),Table14[[#This Row],[Quantity_Sold]])</f>
        <v>23</v>
      </c>
      <c r="G454" s="4" t="str">
        <f>TRIM(Table14[[#This Row],[Product_Category]])</f>
        <v>Electronics</v>
      </c>
      <c r="H454" s="9">
        <v>3608.19</v>
      </c>
      <c r="I454" s="9">
        <v>4495.37</v>
      </c>
      <c r="J454" s="4" t="str">
        <f>PROPER(Table14[[#This Row],[Customer_Type]])</f>
        <v>Returning</v>
      </c>
      <c r="K454" s="13">
        <f>IF(ISBLANK(Table14[[#This Row],[Discount]]),MEDIAN(Table14[Discount]),Table14[[#This Row],[Discount]])</f>
        <v>0.14000000000000001</v>
      </c>
      <c r="L454" s="4" t="s">
        <v>31</v>
      </c>
      <c r="M454" s="4" t="s">
        <v>18</v>
      </c>
    </row>
    <row r="455" spans="1:13" x14ac:dyDescent="0.3">
      <c r="A455">
        <v>1049</v>
      </c>
      <c r="B455" s="1">
        <v>45527</v>
      </c>
      <c r="C455" s="4" t="str">
        <f>IF(ISBLANK(Table14[[#This Row],[Sales_Rep]]),"Unknown",Table14[[#This Row],[Sales_Rep]])</f>
        <v>Eve</v>
      </c>
      <c r="D455" s="4" t="str">
        <f>PROPER(Table14[[#This Row],[Region]])</f>
        <v>West</v>
      </c>
      <c r="E455" s="9">
        <f>IF(ISBLANK(Table14[[#This Row],[Sales_Amount]]),MEDIAN(Table14[Sales_Amount]),Table14[[#This Row],[Sales_Amount]])</f>
        <v>212292.25</v>
      </c>
      <c r="F455" s="11">
        <f>IF(ISBLANK(Table14[[#This Row],[Quantity_Sold]]),MEDIAN(Table14[Quantity_Sold]),Table14[[#This Row],[Quantity_Sold]])</f>
        <v>47</v>
      </c>
      <c r="G455" s="4" t="str">
        <f>TRIM(Table14[[#This Row],[Product_Category]])</f>
        <v>Clothing</v>
      </c>
      <c r="H455" s="9">
        <v>4700.0600000000004</v>
      </c>
      <c r="I455" s="9">
        <v>5377.21</v>
      </c>
      <c r="J455" s="4" t="str">
        <f>PROPER(Table14[[#This Row],[Customer_Type]])</f>
        <v>New</v>
      </c>
      <c r="K455" s="13">
        <f>IF(ISBLANK(Table14[[#This Row],[Discount]]),MEDIAN(Table14[Discount]),Table14[[#This Row],[Discount]])</f>
        <v>0.16</v>
      </c>
      <c r="L455" s="4" t="s">
        <v>17</v>
      </c>
      <c r="M455" s="4" t="s">
        <v>22</v>
      </c>
    </row>
    <row r="456" spans="1:13" x14ac:dyDescent="0.3">
      <c r="A456">
        <v>1343</v>
      </c>
      <c r="B456" s="1">
        <v>45086</v>
      </c>
      <c r="C456" s="4" t="str">
        <f>IF(ISBLANK(Table14[[#This Row],[Sales_Rep]]),"Unknown",Table14[[#This Row],[Sales_Rep]])</f>
        <v>David</v>
      </c>
      <c r="D456" s="4" t="str">
        <f>PROPER(Table14[[#This Row],[Region]])</f>
        <v>West</v>
      </c>
      <c r="E456" s="9">
        <f>IF(ISBLANK(Table14[[#This Row],[Sales_Amount]]),MEDIAN(Table14[Sales_Amount]),Table14[[#This Row],[Sales_Amount]])</f>
        <v>135521.99</v>
      </c>
      <c r="F456" s="11">
        <f>IF(ISBLANK(Table14[[#This Row],[Quantity_Sold]]),MEDIAN(Table14[Quantity_Sold]),Table14[[#This Row],[Quantity_Sold]])</f>
        <v>33</v>
      </c>
      <c r="G456" s="4" t="str">
        <f>TRIM(Table14[[#This Row],[Product_Category]])</f>
        <v>Clothing</v>
      </c>
      <c r="H456" s="9">
        <v>3624.13</v>
      </c>
      <c r="I456" s="9">
        <v>4563.03</v>
      </c>
      <c r="J456" s="4" t="str">
        <f>PROPER(Table14[[#This Row],[Customer_Type]])</f>
        <v>New</v>
      </c>
      <c r="K456" s="13">
        <f>IF(ISBLANK(Table14[[#This Row],[Discount]]),MEDIAN(Table14[Discount]),Table14[[#This Row],[Discount]])</f>
        <v>0.1</v>
      </c>
      <c r="L456" s="4" t="s">
        <v>31</v>
      </c>
      <c r="M456" s="4" t="s">
        <v>22</v>
      </c>
    </row>
    <row r="457" spans="1:13" x14ac:dyDescent="0.3">
      <c r="A457">
        <v>1149</v>
      </c>
      <c r="B457" s="1">
        <v>45281</v>
      </c>
      <c r="C457" s="4" t="str">
        <f>IF(ISBLANK(Table14[[#This Row],[Sales_Rep]]),"Unknown",Table14[[#This Row],[Sales_Rep]])</f>
        <v>Bob</v>
      </c>
      <c r="D457" s="4" t="str">
        <f>PROPER(Table14[[#This Row],[Region]])</f>
        <v>South</v>
      </c>
      <c r="E457" s="9">
        <f>IF(ISBLANK(Table14[[#This Row],[Sales_Amount]]),MEDIAN(Table14[Sales_Amount]),Table14[[#This Row],[Sales_Amount]])</f>
        <v>190297.36</v>
      </c>
      <c r="F457" s="11">
        <f>IF(ISBLANK(Table14[[#This Row],[Quantity_Sold]]),MEDIAN(Table14[Quantity_Sold]),Table14[[#This Row],[Quantity_Sold]])</f>
        <v>42</v>
      </c>
      <c r="G457" s="4" t="str">
        <f>TRIM(Table14[[#This Row],[Product_Category]])</f>
        <v>Clothing</v>
      </c>
      <c r="H457" s="9">
        <v>4455.5</v>
      </c>
      <c r="I457" s="9">
        <v>4924.88</v>
      </c>
      <c r="J457" s="4" t="str">
        <f>PROPER(Table14[[#This Row],[Customer_Type]])</f>
        <v>New</v>
      </c>
      <c r="K457" s="13">
        <f>IF(ISBLANK(Table14[[#This Row],[Discount]]),MEDIAN(Table14[Discount]),Table14[[#This Row],[Discount]])</f>
        <v>0.08</v>
      </c>
      <c r="L457" s="4" t="s">
        <v>31</v>
      </c>
      <c r="M457" s="4" t="s">
        <v>22</v>
      </c>
    </row>
    <row r="458" spans="1:13" x14ac:dyDescent="0.3">
      <c r="A458">
        <v>1437</v>
      </c>
      <c r="B458" s="1">
        <v>45283</v>
      </c>
      <c r="C458" s="4" t="str">
        <f>IF(ISBLANK(Table14[[#This Row],[Sales_Rep]]),"Unknown",Table14[[#This Row],[Sales_Rep]])</f>
        <v>Eve</v>
      </c>
      <c r="D458" s="4" t="str">
        <f>PROPER(Table14[[#This Row],[Region]])</f>
        <v>West</v>
      </c>
      <c r="E458" s="9">
        <f>IF(ISBLANK(Table14[[#This Row],[Sales_Amount]]),MEDIAN(Table14[Sales_Amount]),Table14[[#This Row],[Sales_Amount]])</f>
        <v>94875.58</v>
      </c>
      <c r="F458" s="11">
        <f>IF(ISBLANK(Table14[[#This Row],[Quantity_Sold]]),MEDIAN(Table14[Quantity_Sold]),Table14[[#This Row],[Quantity_Sold]])</f>
        <v>27</v>
      </c>
      <c r="G458" s="4" t="str">
        <f>TRIM(Table14[[#This Row],[Product_Category]])</f>
        <v>Food</v>
      </c>
      <c r="H458" s="9">
        <v>4059.25</v>
      </c>
      <c r="I458" s="9">
        <v>4563.5200000000004</v>
      </c>
      <c r="J458" s="4" t="str">
        <f>PROPER(Table14[[#This Row],[Customer_Type]])</f>
        <v>New</v>
      </c>
      <c r="K458" s="13">
        <f>IF(ISBLANK(Table14[[#This Row],[Discount]]),MEDIAN(Table14[Discount]),Table14[[#This Row],[Discount]])</f>
        <v>0.23</v>
      </c>
      <c r="L458" s="4" t="s">
        <v>31</v>
      </c>
      <c r="M458" s="4" t="s">
        <v>18</v>
      </c>
    </row>
    <row r="459" spans="1:13" x14ac:dyDescent="0.3">
      <c r="A459">
        <v>1474</v>
      </c>
      <c r="B459" s="1">
        <v>45216</v>
      </c>
      <c r="C459" s="4" t="str">
        <f>IF(ISBLANK(Table14[[#This Row],[Sales_Rep]]),"Unknown",Table14[[#This Row],[Sales_Rep]])</f>
        <v>Charlie</v>
      </c>
      <c r="D459" s="4" t="str">
        <f>PROPER(Table14[[#This Row],[Region]])</f>
        <v>South</v>
      </c>
      <c r="E459" s="9">
        <f>IF(ISBLANK(Table14[[#This Row],[Sales_Amount]]),MEDIAN(Table14[Sales_Amount]),Table14[[#This Row],[Sales_Amount]])</f>
        <v>15669.85</v>
      </c>
      <c r="F459" s="11">
        <f>IF(ISBLANK(Table14[[#This Row],[Quantity_Sold]]),MEDIAN(Table14[Quantity_Sold]),Table14[[#This Row],[Quantity_Sold]])</f>
        <v>4</v>
      </c>
      <c r="G459" s="4" t="str">
        <f>TRIM(Table14[[#This Row],[Product_Category]])</f>
        <v>Food</v>
      </c>
      <c r="H459" s="9">
        <v>2931.26</v>
      </c>
      <c r="I459" s="9">
        <v>4080.69</v>
      </c>
      <c r="J459" s="4" t="str">
        <f>PROPER(Table14[[#This Row],[Customer_Type]])</f>
        <v>New</v>
      </c>
      <c r="K459" s="13">
        <f>IF(ISBLANK(Table14[[#This Row],[Discount]]),MEDIAN(Table14[Discount]),Table14[[#This Row],[Discount]])</f>
        <v>0.04</v>
      </c>
      <c r="L459" s="4" t="s">
        <v>31</v>
      </c>
      <c r="M459" s="4" t="s">
        <v>18</v>
      </c>
    </row>
    <row r="460" spans="1:13" x14ac:dyDescent="0.3">
      <c r="A460">
        <v>1289</v>
      </c>
      <c r="B460" s="1">
        <v>45192</v>
      </c>
      <c r="C460" s="4" t="str">
        <f>IF(ISBLANK(Table14[[#This Row],[Sales_Rep]]),"Unknown",Table14[[#This Row],[Sales_Rep]])</f>
        <v>Bob</v>
      </c>
      <c r="D460" s="4" t="str">
        <f>PROPER(Table14[[#This Row],[Region]])</f>
        <v>North</v>
      </c>
      <c r="E460" s="9">
        <f>IF(ISBLANK(Table14[[#This Row],[Sales_Amount]]),MEDIAN(Table14[Sales_Amount]),Table14[[#This Row],[Sales_Amount]])</f>
        <v>97142.79</v>
      </c>
      <c r="F460" s="11">
        <f>IF(ISBLANK(Table14[[#This Row],[Quantity_Sold]]),MEDIAN(Table14[Quantity_Sold]),Table14[[#This Row],[Quantity_Sold]])</f>
        <v>37</v>
      </c>
      <c r="G460" s="4" t="str">
        <f>TRIM(Table14[[#This Row],[Product_Category]])</f>
        <v>Clothing</v>
      </c>
      <c r="H460" s="9">
        <v>2720.01</v>
      </c>
      <c r="I460" s="9">
        <v>3454.58</v>
      </c>
      <c r="J460" s="4" t="str">
        <f>PROPER(Table14[[#This Row],[Customer_Type]])</f>
        <v>Returning</v>
      </c>
      <c r="K460" s="13">
        <f>IF(ISBLANK(Table14[[#This Row],[Discount]]),MEDIAN(Table14[Discount]),Table14[[#This Row],[Discount]])</f>
        <v>0.24</v>
      </c>
      <c r="L460" s="4" t="s">
        <v>26</v>
      </c>
      <c r="M460" s="4" t="s">
        <v>22</v>
      </c>
    </row>
    <row r="461" spans="1:13" x14ac:dyDescent="0.3">
      <c r="A461">
        <v>1147</v>
      </c>
      <c r="B461" s="1">
        <v>45280</v>
      </c>
      <c r="C461" s="4" t="str">
        <f>IF(ISBLANK(Table14[[#This Row],[Sales_Rep]]),"Unknown",Table14[[#This Row],[Sales_Rep]])</f>
        <v>Charlie</v>
      </c>
      <c r="D461" s="4" t="str">
        <f>PROPER(Table14[[#This Row],[Region]])</f>
        <v>North</v>
      </c>
      <c r="E461" s="9">
        <f>IF(ISBLANK(Table14[[#This Row],[Sales_Amount]]),MEDIAN(Table14[Sales_Amount]),Table14[[#This Row],[Sales_Amount]])</f>
        <v>59920.93</v>
      </c>
      <c r="F461" s="11">
        <f>IF(ISBLANK(Table14[[#This Row],[Quantity_Sold]]),MEDIAN(Table14[Quantity_Sold]),Table14[[#This Row],[Quantity_Sold]])</f>
        <v>16</v>
      </c>
      <c r="G461" s="4" t="str">
        <f>TRIM(Table14[[#This Row],[Product_Category]])</f>
        <v>Electronics</v>
      </c>
      <c r="H461" s="9">
        <v>4010.3</v>
      </c>
      <c r="I461" s="9">
        <v>5274.73</v>
      </c>
      <c r="J461" s="4" t="str">
        <f>PROPER(Table14[[#This Row],[Customer_Type]])</f>
        <v>New</v>
      </c>
      <c r="K461" s="13">
        <f>IF(ISBLANK(Table14[[#This Row],[Discount]]),MEDIAN(Table14[Discount]),Table14[[#This Row],[Discount]])</f>
        <v>0.28999999999999998</v>
      </c>
      <c r="L461" s="4" t="s">
        <v>17</v>
      </c>
      <c r="M461" s="4" t="s">
        <v>22</v>
      </c>
    </row>
    <row r="462" spans="1:13" x14ac:dyDescent="0.3">
      <c r="A462">
        <v>1056</v>
      </c>
      <c r="B462" s="1">
        <v>45554</v>
      </c>
      <c r="C462" s="4" t="str">
        <f>IF(ISBLANK(Table14[[#This Row],[Sales_Rep]]),"Unknown",Table14[[#This Row],[Sales_Rep]])</f>
        <v>Alice</v>
      </c>
      <c r="D462" s="4" t="str">
        <f>PROPER(Table14[[#This Row],[Region]])</f>
        <v>West</v>
      </c>
      <c r="E462" s="9">
        <f>IF(ISBLANK(Table14[[#This Row],[Sales_Amount]]),MEDIAN(Table14[Sales_Amount]),Table14[[#This Row],[Sales_Amount]])</f>
        <v>12621.51</v>
      </c>
      <c r="F462" s="11">
        <f>IF(ISBLANK(Table14[[#This Row],[Quantity_Sold]]),MEDIAN(Table14[Quantity_Sold]),Table14[[#This Row],[Quantity_Sold]])</f>
        <v>11</v>
      </c>
      <c r="G462" s="4" t="str">
        <f>TRIM(Table14[[#This Row],[Product_Category]])</f>
        <v>Food</v>
      </c>
      <c r="H462" s="9">
        <v>1246.93</v>
      </c>
      <c r="I462" s="9">
        <v>1509.75</v>
      </c>
      <c r="J462" s="4" t="str">
        <f>PROPER(Table14[[#This Row],[Customer_Type]])</f>
        <v>New</v>
      </c>
      <c r="K462" s="13">
        <f>IF(ISBLANK(Table14[[#This Row],[Discount]]),MEDIAN(Table14[Discount]),Table14[[#This Row],[Discount]])</f>
        <v>0.24</v>
      </c>
      <c r="L462" s="4" t="s">
        <v>26</v>
      </c>
      <c r="M462" s="4" t="s">
        <v>22</v>
      </c>
    </row>
    <row r="463" spans="1:13" x14ac:dyDescent="0.3">
      <c r="A463">
        <v>1107</v>
      </c>
      <c r="B463" s="1">
        <v>45570</v>
      </c>
      <c r="C463" s="4" t="str">
        <f>IF(ISBLANK(Table14[[#This Row],[Sales_Rep]]),"Unknown",Table14[[#This Row],[Sales_Rep]])</f>
        <v>Bob</v>
      </c>
      <c r="D463" s="4" t="str">
        <f>PROPER(Table14[[#This Row],[Region]])</f>
        <v>West</v>
      </c>
      <c r="E463" s="9">
        <f>IF(ISBLANK(Table14[[#This Row],[Sales_Amount]]),MEDIAN(Table14[Sales_Amount]),Table14[[#This Row],[Sales_Amount]])</f>
        <v>45475.19</v>
      </c>
      <c r="F463" s="11">
        <f>IF(ISBLANK(Table14[[#This Row],[Quantity_Sold]]),MEDIAN(Table14[Quantity_Sold]),Table14[[#This Row],[Quantity_Sold]])</f>
        <v>45</v>
      </c>
      <c r="G463" s="4" t="str">
        <f>TRIM(Table14[[#This Row],[Product_Category]])</f>
        <v>Food</v>
      </c>
      <c r="H463" s="9">
        <v>980.09</v>
      </c>
      <c r="I463" s="9">
        <v>1232.3900000000001</v>
      </c>
      <c r="J463" s="4" t="str">
        <f>PROPER(Table14[[#This Row],[Customer_Type]])</f>
        <v>Returning</v>
      </c>
      <c r="K463" s="13">
        <f>IF(ISBLANK(Table14[[#This Row],[Discount]]),MEDIAN(Table14[Discount]),Table14[[#This Row],[Discount]])</f>
        <v>0.18</v>
      </c>
      <c r="L463" s="4" t="s">
        <v>17</v>
      </c>
      <c r="M463" s="4" t="s">
        <v>22</v>
      </c>
    </row>
    <row r="464" spans="1:13" x14ac:dyDescent="0.3">
      <c r="A464">
        <v>1013</v>
      </c>
      <c r="B464" s="1">
        <v>45335</v>
      </c>
      <c r="C464" s="4" t="str">
        <f>IF(ISBLANK(Table14[[#This Row],[Sales_Rep]]),"Unknown",Table14[[#This Row],[Sales_Rep]])</f>
        <v>Eve</v>
      </c>
      <c r="D464" s="4" t="str">
        <f>PROPER(Table14[[#This Row],[Region]])</f>
        <v>West</v>
      </c>
      <c r="E464" s="9">
        <f>IF(ISBLANK(Table14[[#This Row],[Sales_Amount]]),MEDIAN(Table14[Sales_Amount]),Table14[[#This Row],[Sales_Amount]])</f>
        <v>22355.97</v>
      </c>
      <c r="F464" s="11">
        <f>IF(ISBLANK(Table14[[#This Row],[Quantity_Sold]]),MEDIAN(Table14[Quantity_Sold]),Table14[[#This Row],[Quantity_Sold]])</f>
        <v>45</v>
      </c>
      <c r="G464" s="4" t="str">
        <f>TRIM(Table14[[#This Row],[Product_Category]])</f>
        <v>Food</v>
      </c>
      <c r="H464" s="9">
        <v>376.36</v>
      </c>
      <c r="I464" s="9">
        <v>528.51</v>
      </c>
      <c r="J464" s="4" t="str">
        <f>PROPER(Table14[[#This Row],[Customer_Type]])</f>
        <v>New</v>
      </c>
      <c r="K464" s="13">
        <f>IF(ISBLANK(Table14[[#This Row],[Discount]]),MEDIAN(Table14[Discount]),Table14[[#This Row],[Discount]])</f>
        <v>0.06</v>
      </c>
      <c r="L464" s="4" t="s">
        <v>26</v>
      </c>
      <c r="M464" s="4" t="s">
        <v>22</v>
      </c>
    </row>
    <row r="465" spans="1:13" x14ac:dyDescent="0.3">
      <c r="A465">
        <v>1221</v>
      </c>
      <c r="B465" s="1">
        <v>45316</v>
      </c>
      <c r="C465" s="4" t="str">
        <f>IF(ISBLANK(Table14[[#This Row],[Sales_Rep]]),"Unknown",Table14[[#This Row],[Sales_Rep]])</f>
        <v>Bob</v>
      </c>
      <c r="D465" s="4" t="str">
        <f>PROPER(Table14[[#This Row],[Region]])</f>
        <v>West</v>
      </c>
      <c r="E465" s="9">
        <f>IF(ISBLANK(Table14[[#This Row],[Sales_Amount]]),MEDIAN(Table14[Sales_Amount]),Table14[[#This Row],[Sales_Amount]])</f>
        <v>12898.6</v>
      </c>
      <c r="F465" s="11">
        <f>IF(ISBLANK(Table14[[#This Row],[Quantity_Sold]]),MEDIAN(Table14[Quantity_Sold]),Table14[[#This Row],[Quantity_Sold]])</f>
        <v>24</v>
      </c>
      <c r="G465" s="4" t="str">
        <f>TRIM(Table14[[#This Row],[Product_Category]])</f>
        <v>Clothing</v>
      </c>
      <c r="H465" s="9">
        <v>439.83</v>
      </c>
      <c r="I465" s="9">
        <v>647.52</v>
      </c>
      <c r="J465" s="4" t="str">
        <f>PROPER(Table14[[#This Row],[Customer_Type]])</f>
        <v>Returning</v>
      </c>
      <c r="K465" s="13">
        <f>IF(ISBLANK(Table14[[#This Row],[Discount]]),MEDIAN(Table14[Discount]),Table14[[#This Row],[Discount]])</f>
        <v>0.17</v>
      </c>
      <c r="L465" s="4" t="s">
        <v>26</v>
      </c>
      <c r="M465" s="4" t="s">
        <v>18</v>
      </c>
    </row>
    <row r="466" spans="1:13" x14ac:dyDescent="0.3">
      <c r="A466">
        <v>1068</v>
      </c>
      <c r="B466" s="1">
        <v>45357</v>
      </c>
      <c r="C466" s="4" t="str">
        <f>IF(ISBLANK(Table14[[#This Row],[Sales_Rep]]),"Unknown",Table14[[#This Row],[Sales_Rep]])</f>
        <v>Bob</v>
      </c>
      <c r="D466" s="4" t="str">
        <f>PROPER(Table14[[#This Row],[Region]])</f>
        <v>North</v>
      </c>
      <c r="E466" s="9">
        <f>IF(ISBLANK(Table14[[#This Row],[Sales_Amount]]),MEDIAN(Table14[Sales_Amount]),Table14[[#This Row],[Sales_Amount]])</f>
        <v>114590.38</v>
      </c>
      <c r="F466" s="11">
        <f>IF(ISBLANK(Table14[[#This Row],[Quantity_Sold]]),MEDIAN(Table14[Quantity_Sold]),Table14[[#This Row],[Quantity_Sold]])</f>
        <v>23</v>
      </c>
      <c r="G466" s="4" t="str">
        <f>TRIM(Table14[[#This Row],[Product_Category]])</f>
        <v>Furniture</v>
      </c>
      <c r="H466" s="9">
        <v>3899.47</v>
      </c>
      <c r="I466" s="9">
        <v>5661.58</v>
      </c>
      <c r="J466" s="4" t="str">
        <f>PROPER(Table14[[#This Row],[Customer_Type]])</f>
        <v>Returning</v>
      </c>
      <c r="K466" s="13">
        <f>IF(ISBLANK(Table14[[#This Row],[Discount]]),MEDIAN(Table14[Discount]),Table14[[#This Row],[Discount]])</f>
        <v>0.12</v>
      </c>
      <c r="L466" s="4" t="s">
        <v>17</v>
      </c>
      <c r="M466" s="4" t="s">
        <v>22</v>
      </c>
    </row>
    <row r="467" spans="1:13" x14ac:dyDescent="0.3">
      <c r="A467">
        <v>1289</v>
      </c>
      <c r="B467" s="1">
        <v>44961</v>
      </c>
      <c r="C467" s="4" t="str">
        <f>IF(ISBLANK(Table14[[#This Row],[Sales_Rep]]),"Unknown",Table14[[#This Row],[Sales_Rep]])</f>
        <v>Bob</v>
      </c>
      <c r="D467" s="4" t="str">
        <f>PROPER(Table14[[#This Row],[Region]])</f>
        <v>North</v>
      </c>
      <c r="E467" s="9">
        <f>IF(ISBLANK(Table14[[#This Row],[Sales_Amount]]),MEDIAN(Table14[Sales_Amount]),Table14[[#This Row],[Sales_Amount]])</f>
        <v>11132.21</v>
      </c>
      <c r="F467" s="11">
        <f>IF(ISBLANK(Table14[[#This Row],[Quantity_Sold]]),MEDIAN(Table14[Quantity_Sold]),Table14[[#This Row],[Quantity_Sold]])</f>
        <v>2</v>
      </c>
      <c r="G467" s="4" t="str">
        <f>TRIM(Table14[[#This Row],[Product_Category]])</f>
        <v>Furniture</v>
      </c>
      <c r="H467" s="9">
        <v>4708.8900000000003</v>
      </c>
      <c r="I467" s="9">
        <v>6116.6</v>
      </c>
      <c r="J467" s="4" t="str">
        <f>PROPER(Table14[[#This Row],[Customer_Type]])</f>
        <v>Returning</v>
      </c>
      <c r="K467" s="13">
        <f>IF(ISBLANK(Table14[[#This Row],[Discount]]),MEDIAN(Table14[Discount]),Table14[[#This Row],[Discount]])</f>
        <v>0.15</v>
      </c>
      <c r="L467" s="4" t="s">
        <v>26</v>
      </c>
      <c r="M467" s="4" t="s">
        <v>22</v>
      </c>
    </row>
    <row r="468" spans="1:13" x14ac:dyDescent="0.3">
      <c r="A468">
        <v>1155</v>
      </c>
      <c r="B468" s="1">
        <v>45265</v>
      </c>
      <c r="C468" s="4" t="str">
        <f>IF(ISBLANK(Table14[[#This Row],[Sales_Rep]]),"Unknown",Table14[[#This Row],[Sales_Rep]])</f>
        <v>Unknown</v>
      </c>
      <c r="D468" s="4" t="str">
        <f>PROPER(Table14[[#This Row],[Region]])</f>
        <v>West</v>
      </c>
      <c r="E468" s="9">
        <f>IF(ISBLANK(Table14[[#This Row],[Sales_Amount]]),MEDIAN(Table14[Sales_Amount]),Table14[[#This Row],[Sales_Amount]])</f>
        <v>62418.27</v>
      </c>
      <c r="F468" s="11">
        <f>IF(ISBLANK(Table14[[#This Row],[Quantity_Sold]]),MEDIAN(Table14[Quantity_Sold]),Table14[[#This Row],[Quantity_Sold]])</f>
        <v>18</v>
      </c>
      <c r="G468" s="4" t="str">
        <f>TRIM(Table14[[#This Row],[Product_Category]])</f>
        <v>Furniture</v>
      </c>
      <c r="H468" s="9">
        <v>2733.78</v>
      </c>
      <c r="I468" s="9">
        <v>3728.69</v>
      </c>
      <c r="J468" s="4" t="str">
        <f>PROPER(Table14[[#This Row],[Customer_Type]])</f>
        <v>Returning</v>
      </c>
      <c r="K468" s="13">
        <f>IF(ISBLANK(Table14[[#This Row],[Discount]]),MEDIAN(Table14[Discount]),Table14[[#This Row],[Discount]])</f>
        <v>0.15</v>
      </c>
      <c r="L468" s="4" t="s">
        <v>17</v>
      </c>
      <c r="M468" s="4" t="s">
        <v>18</v>
      </c>
    </row>
    <row r="469" spans="1:13" x14ac:dyDescent="0.3">
      <c r="A469">
        <v>1054</v>
      </c>
      <c r="B469" s="1">
        <v>45364</v>
      </c>
      <c r="C469" s="4" t="str">
        <f>IF(ISBLANK(Table14[[#This Row],[Sales_Rep]]),"Unknown",Table14[[#This Row],[Sales_Rep]])</f>
        <v>Charlie</v>
      </c>
      <c r="D469" s="4" t="str">
        <f>PROPER(Table14[[#This Row],[Region]])</f>
        <v>East</v>
      </c>
      <c r="E469" s="9">
        <f>IF(ISBLANK(Table14[[#This Row],[Sales_Amount]]),MEDIAN(Table14[Sales_Amount]),Table14[[#This Row],[Sales_Amount]])</f>
        <v>87309.26</v>
      </c>
      <c r="F469" s="11">
        <f>IF(ISBLANK(Table14[[#This Row],[Quantity_Sold]]),MEDIAN(Table14[Quantity_Sold]),Table14[[#This Row],[Quantity_Sold]])</f>
        <v>43</v>
      </c>
      <c r="G469" s="4" t="str">
        <f>TRIM(Table14[[#This Row],[Product_Category]])</f>
        <v>Clothing</v>
      </c>
      <c r="H469" s="9">
        <v>2175.7800000000002</v>
      </c>
      <c r="I469" s="9">
        <v>2538.06</v>
      </c>
      <c r="J469" s="4" t="str">
        <f>PROPER(Table14[[#This Row],[Customer_Type]])</f>
        <v>Returning</v>
      </c>
      <c r="K469" s="13">
        <f>IF(ISBLANK(Table14[[#This Row],[Discount]]),MEDIAN(Table14[Discount]),Table14[[#This Row],[Discount]])</f>
        <v>0.2</v>
      </c>
      <c r="L469" s="4" t="s">
        <v>26</v>
      </c>
      <c r="M469" s="4" t="s">
        <v>22</v>
      </c>
    </row>
    <row r="470" spans="1:13" x14ac:dyDescent="0.3">
      <c r="A470">
        <v>1482</v>
      </c>
      <c r="B470" s="1">
        <v>45212</v>
      </c>
      <c r="C470" s="4" t="str">
        <f>IF(ISBLANK(Table14[[#This Row],[Sales_Rep]]),"Unknown",Table14[[#This Row],[Sales_Rep]])</f>
        <v>Alice</v>
      </c>
      <c r="D470" s="4" t="str">
        <f>PROPER(Table14[[#This Row],[Region]])</f>
        <v>North</v>
      </c>
      <c r="E470" s="9">
        <f>IF(ISBLANK(Table14[[#This Row],[Sales_Amount]]),MEDIAN(Table14[Sales_Amount]),Table14[[#This Row],[Sales_Amount]])</f>
        <v>46474.37</v>
      </c>
      <c r="F470" s="11">
        <f>IF(ISBLANK(Table14[[#This Row],[Quantity_Sold]]),MEDIAN(Table14[Quantity_Sold]),Table14[[#This Row],[Quantity_Sold]])</f>
        <v>10</v>
      </c>
      <c r="G470" s="4" t="str">
        <f>TRIM(Table14[[#This Row],[Product_Category]])</f>
        <v>Clothing</v>
      </c>
      <c r="H470" s="9">
        <v>4883.2</v>
      </c>
      <c r="I470" s="9">
        <v>6280.32</v>
      </c>
      <c r="J470" s="4" t="str">
        <f>PROPER(Table14[[#This Row],[Customer_Type]])</f>
        <v>New</v>
      </c>
      <c r="K470" s="13">
        <f>IF(ISBLANK(Table14[[#This Row],[Discount]]),MEDIAN(Table14[Discount]),Table14[[#This Row],[Discount]])</f>
        <v>0.26</v>
      </c>
      <c r="L470" s="4" t="s">
        <v>26</v>
      </c>
      <c r="M470" s="4" t="s">
        <v>18</v>
      </c>
    </row>
    <row r="471" spans="1:13" x14ac:dyDescent="0.3">
      <c r="A471">
        <v>1010</v>
      </c>
      <c r="B471" s="1">
        <v>45458</v>
      </c>
      <c r="C471" s="4" t="str">
        <f>IF(ISBLANK(Table14[[#This Row],[Sales_Rep]]),"Unknown",Table14[[#This Row],[Sales_Rep]])</f>
        <v>David</v>
      </c>
      <c r="D471" s="4" t="str">
        <f>PROPER(Table14[[#This Row],[Region]])</f>
        <v>North</v>
      </c>
      <c r="E471" s="9">
        <f>IF(ISBLANK(Table14[[#This Row],[Sales_Amount]]),MEDIAN(Table14[Sales_Amount]),Table14[[#This Row],[Sales_Amount]])</f>
        <v>67022.240000000005</v>
      </c>
      <c r="F471" s="11">
        <f>IF(ISBLANK(Table14[[#This Row],[Quantity_Sold]]),MEDIAN(Table14[Quantity_Sold]),Table14[[#This Row],[Quantity_Sold]])</f>
        <v>45</v>
      </c>
      <c r="G471" s="4" t="str">
        <f>TRIM(Table14[[#This Row],[Product_Category]])</f>
        <v>Clothing</v>
      </c>
      <c r="H471" s="9">
        <v>1234.8</v>
      </c>
      <c r="I471" s="9">
        <v>1584.45</v>
      </c>
      <c r="J471" s="4" t="str">
        <f>PROPER(Table14[[#This Row],[Customer_Type]])</f>
        <v>New</v>
      </c>
      <c r="K471" s="13">
        <f>IF(ISBLANK(Table14[[#This Row],[Discount]]),MEDIAN(Table14[Discount]),Table14[[#This Row],[Discount]])</f>
        <v>0.06</v>
      </c>
      <c r="L471" s="4" t="s">
        <v>31</v>
      </c>
      <c r="M471" s="4" t="s">
        <v>18</v>
      </c>
    </row>
    <row r="472" spans="1:13" x14ac:dyDescent="0.3">
      <c r="A472">
        <v>1015</v>
      </c>
      <c r="B472" s="1">
        <v>44952</v>
      </c>
      <c r="C472" s="4" t="str">
        <f>IF(ISBLANK(Table14[[#This Row],[Sales_Rep]]),"Unknown",Table14[[#This Row],[Sales_Rep]])</f>
        <v>Bob</v>
      </c>
      <c r="D472" s="4" t="str">
        <f>PROPER(Table14[[#This Row],[Region]])</f>
        <v>West</v>
      </c>
      <c r="E472" s="9">
        <f>IF(ISBLANK(Table14[[#This Row],[Sales_Amount]]),MEDIAN(Table14[Sales_Amount]),Table14[[#This Row],[Sales_Amount]])</f>
        <v>13778.75</v>
      </c>
      <c r="F472" s="11">
        <f>IF(ISBLANK(Table14[[#This Row],[Quantity_Sold]]),MEDIAN(Table14[Quantity_Sold]),Table14[[#This Row],[Quantity_Sold]])</f>
        <v>6</v>
      </c>
      <c r="G472" s="4" t="str">
        <f>TRIM(Table14[[#This Row],[Product_Category]])</f>
        <v>Clothing</v>
      </c>
      <c r="H472" s="9">
        <v>1881.2</v>
      </c>
      <c r="I472" s="9">
        <v>2551.62</v>
      </c>
      <c r="J472" s="4" t="str">
        <f>PROPER(Table14[[#This Row],[Customer_Type]])</f>
        <v>Returning</v>
      </c>
      <c r="K472" s="13">
        <f>IF(ISBLANK(Table14[[#This Row],[Discount]]),MEDIAN(Table14[Discount]),Table14[[#This Row],[Discount]])</f>
        <v>0.1</v>
      </c>
      <c r="L472" s="4" t="s">
        <v>26</v>
      </c>
      <c r="M472" s="4" t="s">
        <v>18</v>
      </c>
    </row>
    <row r="473" spans="1:13" x14ac:dyDescent="0.3">
      <c r="A473">
        <v>1168</v>
      </c>
      <c r="B473" s="1">
        <v>45200</v>
      </c>
      <c r="C473" s="4" t="str">
        <f>IF(ISBLANK(Table14[[#This Row],[Sales_Rep]]),"Unknown",Table14[[#This Row],[Sales_Rep]])</f>
        <v>Eve</v>
      </c>
      <c r="D473" s="4" t="str">
        <f>PROPER(Table14[[#This Row],[Region]])</f>
        <v>North</v>
      </c>
      <c r="E473" s="9">
        <f>IF(ISBLANK(Table14[[#This Row],[Sales_Amount]]),MEDIAN(Table14[Sales_Amount]),Table14[[#This Row],[Sales_Amount]])</f>
        <v>105234.84</v>
      </c>
      <c r="F473" s="11">
        <f>IF(ISBLANK(Table14[[#This Row],[Quantity_Sold]]),MEDIAN(Table14[Quantity_Sold]),Table14[[#This Row],[Quantity_Sold]])</f>
        <v>36</v>
      </c>
      <c r="G473" s="4" t="str">
        <f>TRIM(Table14[[#This Row],[Product_Category]])</f>
        <v>Food</v>
      </c>
      <c r="H473" s="9">
        <v>2063.31</v>
      </c>
      <c r="I473" s="9">
        <v>2923.19</v>
      </c>
      <c r="J473" s="4" t="str">
        <f>PROPER(Table14[[#This Row],[Customer_Type]])</f>
        <v>Returning</v>
      </c>
      <c r="K473" s="13">
        <f>IF(ISBLANK(Table14[[#This Row],[Discount]]),MEDIAN(Table14[Discount]),Table14[[#This Row],[Discount]])</f>
        <v>0</v>
      </c>
      <c r="L473" s="4" t="s">
        <v>26</v>
      </c>
      <c r="M473" s="4" t="s">
        <v>18</v>
      </c>
    </row>
    <row r="474" spans="1:13" x14ac:dyDescent="0.3">
      <c r="A474">
        <v>1267</v>
      </c>
      <c r="B474" s="1">
        <v>45608</v>
      </c>
      <c r="C474" s="4" t="str">
        <f>IF(ISBLANK(Table14[[#This Row],[Sales_Rep]]),"Unknown",Table14[[#This Row],[Sales_Rep]])</f>
        <v>Bob</v>
      </c>
      <c r="D474" s="4" t="str">
        <f>PROPER(Table14[[#This Row],[Region]])</f>
        <v>North</v>
      </c>
      <c r="E474" s="9">
        <f>IF(ISBLANK(Table14[[#This Row],[Sales_Amount]]),MEDIAN(Table14[Sales_Amount]),Table14[[#This Row],[Sales_Amount]])</f>
        <v>140392.38</v>
      </c>
      <c r="F474" s="11">
        <f>IF(ISBLANK(Table14[[#This Row],[Quantity_Sold]]),MEDIAN(Table14[Quantity_Sold]),Table14[[#This Row],[Quantity_Sold]])</f>
        <v>28</v>
      </c>
      <c r="G474" s="4" t="str">
        <f>TRIM(Table14[[#This Row],[Product_Category]])</f>
        <v>Electronics</v>
      </c>
      <c r="H474" s="9">
        <v>3456.51</v>
      </c>
      <c r="I474" s="9">
        <v>5064.66</v>
      </c>
      <c r="J474" s="4" t="str">
        <f>PROPER(Table14[[#This Row],[Customer_Type]])</f>
        <v>Returning</v>
      </c>
      <c r="K474" s="13">
        <f>IF(ISBLANK(Table14[[#This Row],[Discount]]),MEDIAN(Table14[Discount]),Table14[[#This Row],[Discount]])</f>
        <v>0.01</v>
      </c>
      <c r="L474" s="4" t="s">
        <v>26</v>
      </c>
      <c r="M474" s="4" t="s">
        <v>18</v>
      </c>
    </row>
    <row r="475" spans="1:13" x14ac:dyDescent="0.3">
      <c r="A475">
        <v>1382</v>
      </c>
      <c r="B475" s="1">
        <v>45643</v>
      </c>
      <c r="C475" s="4" t="str">
        <f>IF(ISBLANK(Table14[[#This Row],[Sales_Rep]]),"Unknown",Table14[[#This Row],[Sales_Rep]])</f>
        <v>Eve</v>
      </c>
      <c r="D475" s="4" t="str">
        <f>PROPER(Table14[[#This Row],[Region]])</f>
        <v>East</v>
      </c>
      <c r="E475" s="9">
        <f>IF(ISBLANK(Table14[[#This Row],[Sales_Amount]]),MEDIAN(Table14[Sales_Amount]),Table14[[#This Row],[Sales_Amount]])</f>
        <v>35852.25</v>
      </c>
      <c r="F475" s="11">
        <f>IF(ISBLANK(Table14[[#This Row],[Quantity_Sold]]),MEDIAN(Table14[Quantity_Sold]),Table14[[#This Row],[Quantity_Sold]])</f>
        <v>7</v>
      </c>
      <c r="G475" s="4" t="str">
        <f>TRIM(Table14[[#This Row],[Product_Category]])</f>
        <v>Food</v>
      </c>
      <c r="H475" s="9">
        <v>4660.1400000000003</v>
      </c>
      <c r="I475" s="9">
        <v>5820.17</v>
      </c>
      <c r="J475" s="4" t="str">
        <f>PROPER(Table14[[#This Row],[Customer_Type]])</f>
        <v>New</v>
      </c>
      <c r="K475" s="13">
        <f>IF(ISBLANK(Table14[[#This Row],[Discount]]),MEDIAN(Table14[Discount]),Table14[[#This Row],[Discount]])</f>
        <v>0.12</v>
      </c>
      <c r="L475" s="4" t="s">
        <v>17</v>
      </c>
      <c r="M475" s="4" t="s">
        <v>22</v>
      </c>
    </row>
    <row r="476" spans="1:13" x14ac:dyDescent="0.3">
      <c r="A476">
        <v>1254</v>
      </c>
      <c r="B476" s="1">
        <v>45193</v>
      </c>
      <c r="C476" s="4" t="str">
        <f>IF(ISBLANK(Table14[[#This Row],[Sales_Rep]]),"Unknown",Table14[[#This Row],[Sales_Rep]])</f>
        <v>Charlie</v>
      </c>
      <c r="D476" s="4" t="str">
        <f>PROPER(Table14[[#This Row],[Region]])</f>
        <v>North</v>
      </c>
      <c r="E476" s="9">
        <f>IF(ISBLANK(Table14[[#This Row],[Sales_Amount]]),MEDIAN(Table14[Sales_Amount]),Table14[[#This Row],[Sales_Amount]])</f>
        <v>16187.08</v>
      </c>
      <c r="F476" s="11">
        <f>IF(ISBLANK(Table14[[#This Row],[Quantity_Sold]]),MEDIAN(Table14[Quantity_Sold]),Table14[[#This Row],[Quantity_Sold]])</f>
        <v>35</v>
      </c>
      <c r="G476" s="4" t="str">
        <f>TRIM(Table14[[#This Row],[Product_Category]])</f>
        <v>Furniture</v>
      </c>
      <c r="H476" s="9">
        <v>386.01</v>
      </c>
      <c r="I476" s="9">
        <v>578.11</v>
      </c>
      <c r="J476" s="4" t="str">
        <f>PROPER(Table14[[#This Row],[Customer_Type]])</f>
        <v>Returning</v>
      </c>
      <c r="K476" s="13">
        <f>IF(ISBLANK(Table14[[#This Row],[Discount]]),MEDIAN(Table14[Discount]),Table14[[#This Row],[Discount]])</f>
        <v>0.2</v>
      </c>
      <c r="L476" s="4" t="s">
        <v>31</v>
      </c>
      <c r="M476" s="4" t="s">
        <v>22</v>
      </c>
    </row>
    <row r="477" spans="1:13" x14ac:dyDescent="0.3">
      <c r="A477">
        <v>1284</v>
      </c>
      <c r="B477" s="1">
        <v>45619</v>
      </c>
      <c r="C477" s="4" t="str">
        <f>IF(ISBLANK(Table14[[#This Row],[Sales_Rep]]),"Unknown",Table14[[#This Row],[Sales_Rep]])</f>
        <v>Eve</v>
      </c>
      <c r="D477" s="4" t="str">
        <f>PROPER(Table14[[#This Row],[Region]])</f>
        <v>South</v>
      </c>
      <c r="E477" s="9">
        <f>IF(ISBLANK(Table14[[#This Row],[Sales_Amount]]),MEDIAN(Table14[Sales_Amount]),Table14[[#This Row],[Sales_Amount]])</f>
        <v>162249.74</v>
      </c>
      <c r="F477" s="11">
        <f>IF(ISBLANK(Table14[[#This Row],[Quantity_Sold]]),MEDIAN(Table14[Quantity_Sold]),Table14[[#This Row],[Quantity_Sold]])</f>
        <v>38</v>
      </c>
      <c r="G477" s="4" t="str">
        <f>TRIM(Table14[[#This Row],[Product_Category]])</f>
        <v>Furniture</v>
      </c>
      <c r="H477" s="9">
        <v>3137.62</v>
      </c>
      <c r="I477" s="9">
        <v>4269.7299999999996</v>
      </c>
      <c r="J477" s="4" t="str">
        <f>PROPER(Table14[[#This Row],[Customer_Type]])</f>
        <v>Returning</v>
      </c>
      <c r="K477" s="13">
        <f>IF(ISBLANK(Table14[[#This Row],[Discount]]),MEDIAN(Table14[Discount]),Table14[[#This Row],[Discount]])</f>
        <v>0</v>
      </c>
      <c r="L477" s="4" t="s">
        <v>17</v>
      </c>
      <c r="M477" s="4" t="s">
        <v>22</v>
      </c>
    </row>
    <row r="478" spans="1:13" x14ac:dyDescent="0.3">
      <c r="A478">
        <v>1404</v>
      </c>
      <c r="B478" s="1">
        <v>45550</v>
      </c>
      <c r="C478" s="4" t="str">
        <f>IF(ISBLANK(Table14[[#This Row],[Sales_Rep]]),"Unknown",Table14[[#This Row],[Sales_Rep]])</f>
        <v>David</v>
      </c>
      <c r="D478" s="4" t="str">
        <f>PROPER(Table14[[#This Row],[Region]])</f>
        <v>West</v>
      </c>
      <c r="E478" s="9">
        <f>IF(ISBLANK(Table14[[#This Row],[Sales_Amount]]),MEDIAN(Table14[Sales_Amount]),Table14[[#This Row],[Sales_Amount]])</f>
        <v>21429.63</v>
      </c>
      <c r="F478" s="11">
        <f>IF(ISBLANK(Table14[[#This Row],[Quantity_Sold]]),MEDIAN(Table14[Quantity_Sold]),Table14[[#This Row],[Quantity_Sold]])</f>
        <v>44</v>
      </c>
      <c r="G478" s="4" t="str">
        <f>TRIM(Table14[[#This Row],[Product_Category]])</f>
        <v>Clothing</v>
      </c>
      <c r="H478" s="9">
        <v>448.59</v>
      </c>
      <c r="I478" s="9">
        <v>502.1</v>
      </c>
      <c r="J478" s="4" t="str">
        <f>PROPER(Table14[[#This Row],[Customer_Type]])</f>
        <v>New</v>
      </c>
      <c r="K478" s="13">
        <f>IF(ISBLANK(Table14[[#This Row],[Discount]]),MEDIAN(Table14[Discount]),Table14[[#This Row],[Discount]])</f>
        <v>0.03</v>
      </c>
      <c r="L478" s="4" t="s">
        <v>17</v>
      </c>
      <c r="M478" s="4" t="s">
        <v>22</v>
      </c>
    </row>
    <row r="479" spans="1:13" x14ac:dyDescent="0.3">
      <c r="A479">
        <v>1311</v>
      </c>
      <c r="B479" s="1">
        <v>45525</v>
      </c>
      <c r="C479" s="4" t="str">
        <f>IF(ISBLANK(Table14[[#This Row],[Sales_Rep]]),"Unknown",Table14[[#This Row],[Sales_Rep]])</f>
        <v>Alice</v>
      </c>
      <c r="D479" s="4" t="str">
        <f>PROPER(Table14[[#This Row],[Region]])</f>
        <v>West</v>
      </c>
      <c r="E479" s="9">
        <f>IF(ISBLANK(Table14[[#This Row],[Sales_Amount]]),MEDIAN(Table14[Sales_Amount]),Table14[[#This Row],[Sales_Amount]])</f>
        <v>20072.509999999998</v>
      </c>
      <c r="F479" s="11">
        <f>IF(ISBLANK(Table14[[#This Row],[Quantity_Sold]]),MEDIAN(Table14[Quantity_Sold]),Table14[[#This Row],[Quantity_Sold]])</f>
        <v>8</v>
      </c>
      <c r="G479" s="4" t="str">
        <f>TRIM(Table14[[#This Row],[Product_Category]])</f>
        <v>Clothing</v>
      </c>
      <c r="H479" s="9">
        <v>2567.61</v>
      </c>
      <c r="I479" s="9">
        <v>3136.33</v>
      </c>
      <c r="J479" s="4" t="str">
        <f>PROPER(Table14[[#This Row],[Customer_Type]])</f>
        <v>Returning</v>
      </c>
      <c r="K479" s="13">
        <f>IF(ISBLANK(Table14[[#This Row],[Discount]]),MEDIAN(Table14[Discount]),Table14[[#This Row],[Discount]])</f>
        <v>0.2</v>
      </c>
      <c r="L479" s="4" t="s">
        <v>17</v>
      </c>
      <c r="M479" s="4" t="s">
        <v>18</v>
      </c>
    </row>
    <row r="480" spans="1:13" x14ac:dyDescent="0.3">
      <c r="A480">
        <v>1128</v>
      </c>
      <c r="B480" s="1">
        <v>45174</v>
      </c>
      <c r="C480" s="4" t="str">
        <f>IF(ISBLANK(Table14[[#This Row],[Sales_Rep]]),"Unknown",Table14[[#This Row],[Sales_Rep]])</f>
        <v>Eve</v>
      </c>
      <c r="D480" s="4" t="str">
        <f>PROPER(Table14[[#This Row],[Region]])</f>
        <v>West</v>
      </c>
      <c r="E480" s="9">
        <f>IF(ISBLANK(Table14[[#This Row],[Sales_Amount]]),MEDIAN(Table14[Sales_Amount]),Table14[[#This Row],[Sales_Amount]])</f>
        <v>111559.69</v>
      </c>
      <c r="F480" s="11">
        <f>IF(ISBLANK(Table14[[#This Row],[Quantity_Sold]]),MEDIAN(Table14[Quantity_Sold]),Table14[[#This Row],[Quantity_Sold]])</f>
        <v>41</v>
      </c>
      <c r="G480" s="4" t="str">
        <f>TRIM(Table14[[#This Row],[Product_Category]])</f>
        <v>Clothing</v>
      </c>
      <c r="H480" s="9">
        <v>3061.91</v>
      </c>
      <c r="I480" s="9">
        <v>3401.21</v>
      </c>
      <c r="J480" s="4" t="str">
        <f>PROPER(Table14[[#This Row],[Customer_Type]])</f>
        <v>Returning</v>
      </c>
      <c r="K480" s="13">
        <f>IF(ISBLANK(Table14[[#This Row],[Discount]]),MEDIAN(Table14[Discount]),Table14[[#This Row],[Discount]])</f>
        <v>0.2</v>
      </c>
      <c r="L480" s="4" t="s">
        <v>17</v>
      </c>
      <c r="M480" s="4" t="s">
        <v>18</v>
      </c>
    </row>
    <row r="481" spans="1:13" x14ac:dyDescent="0.3">
      <c r="A481">
        <v>1259</v>
      </c>
      <c r="B481" s="1">
        <v>45443</v>
      </c>
      <c r="C481" s="4" t="str">
        <f>IF(ISBLANK(Table14[[#This Row],[Sales_Rep]]),"Unknown",Table14[[#This Row],[Sales_Rep]])</f>
        <v>Eve</v>
      </c>
      <c r="D481" s="4" t="str">
        <f>PROPER(Table14[[#This Row],[Region]])</f>
        <v>North</v>
      </c>
      <c r="E481" s="9">
        <f>IF(ISBLANK(Table14[[#This Row],[Sales_Amount]]),MEDIAN(Table14[Sales_Amount]),Table14[[#This Row],[Sales_Amount]])</f>
        <v>901.72</v>
      </c>
      <c r="F481" s="11">
        <f>IF(ISBLANK(Table14[[#This Row],[Quantity_Sold]]),MEDIAN(Table14[Quantity_Sold]),Table14[[#This Row],[Quantity_Sold]])</f>
        <v>1</v>
      </c>
      <c r="G481" s="4" t="str">
        <f>TRIM(Table14[[#This Row],[Product_Category]])</f>
        <v>Electronics</v>
      </c>
      <c r="H481" s="9">
        <v>676.75</v>
      </c>
      <c r="I481" s="9">
        <v>990.9</v>
      </c>
      <c r="J481" s="4" t="str">
        <f>PROPER(Table14[[#This Row],[Customer_Type]])</f>
        <v>Returning</v>
      </c>
      <c r="K481" s="13">
        <f>IF(ISBLANK(Table14[[#This Row],[Discount]]),MEDIAN(Table14[Discount]),Table14[[#This Row],[Discount]])</f>
        <v>0.09</v>
      </c>
      <c r="L481" s="4" t="s">
        <v>31</v>
      </c>
      <c r="M481" s="4" t="s">
        <v>22</v>
      </c>
    </row>
    <row r="482" spans="1:13" x14ac:dyDescent="0.3">
      <c r="A482">
        <v>1492</v>
      </c>
      <c r="B482" s="1">
        <v>45455</v>
      </c>
      <c r="C482" s="4" t="str">
        <f>IF(ISBLANK(Table14[[#This Row],[Sales_Rep]]),"Unknown",Table14[[#This Row],[Sales_Rep]])</f>
        <v>Alice</v>
      </c>
      <c r="D482" s="4" t="str">
        <f>PROPER(Table14[[#This Row],[Region]])</f>
        <v>North</v>
      </c>
      <c r="E482" s="9">
        <f>IF(ISBLANK(Table14[[#This Row],[Sales_Amount]]),MEDIAN(Table14[Sales_Amount]),Table14[[#This Row],[Sales_Amount]])</f>
        <v>267845.49</v>
      </c>
      <c r="F482" s="11">
        <f>IF(ISBLANK(Table14[[#This Row],[Quantity_Sold]]),MEDIAN(Table14[Quantity_Sold]),Table14[[#This Row],[Quantity_Sold]])</f>
        <v>49</v>
      </c>
      <c r="G482" s="4" t="str">
        <f>TRIM(Table14[[#This Row],[Product_Category]])</f>
        <v>Food</v>
      </c>
      <c r="H482" s="9">
        <v>4943.3</v>
      </c>
      <c r="I482" s="9">
        <v>6211.63</v>
      </c>
      <c r="J482" s="4" t="str">
        <f>PROPER(Table14[[#This Row],[Customer_Type]])</f>
        <v>Returning</v>
      </c>
      <c r="K482" s="13">
        <f>IF(ISBLANK(Table14[[#This Row],[Discount]]),MEDIAN(Table14[Discount]),Table14[[#This Row],[Discount]])</f>
        <v>0.12</v>
      </c>
      <c r="L482" s="4" t="s">
        <v>17</v>
      </c>
      <c r="M482" s="4" t="s">
        <v>18</v>
      </c>
    </row>
    <row r="483" spans="1:13" x14ac:dyDescent="0.3">
      <c r="A483">
        <v>1365</v>
      </c>
      <c r="B483" s="1">
        <v>45009</v>
      </c>
      <c r="C483" s="4" t="str">
        <f>IF(ISBLANK(Table14[[#This Row],[Sales_Rep]]),"Unknown",Table14[[#This Row],[Sales_Rep]])</f>
        <v>David</v>
      </c>
      <c r="D483" s="4" t="str">
        <f>PROPER(Table14[[#This Row],[Region]])</f>
        <v>South</v>
      </c>
      <c r="E483" s="9">
        <f>IF(ISBLANK(Table14[[#This Row],[Sales_Amount]]),MEDIAN(Table14[Sales_Amount]),Table14[[#This Row],[Sales_Amount]])</f>
        <v>67152.03</v>
      </c>
      <c r="F483" s="11">
        <f>IF(ISBLANK(Table14[[#This Row],[Quantity_Sold]]),MEDIAN(Table14[Quantity_Sold]),Table14[[#This Row],[Quantity_Sold]])</f>
        <v>16</v>
      </c>
      <c r="G483" s="4" t="str">
        <f>TRIM(Table14[[#This Row],[Product_Category]])</f>
        <v>Food</v>
      </c>
      <c r="H483" s="9">
        <v>3504.24</v>
      </c>
      <c r="I483" s="9">
        <v>4824.1400000000003</v>
      </c>
      <c r="J483" s="4" t="str">
        <f>PROPER(Table14[[#This Row],[Customer_Type]])</f>
        <v>Returning</v>
      </c>
      <c r="K483" s="13">
        <f>IF(ISBLANK(Table14[[#This Row],[Discount]]),MEDIAN(Table14[Discount]),Table14[[#This Row],[Discount]])</f>
        <v>0.13</v>
      </c>
      <c r="L483" s="4" t="s">
        <v>26</v>
      </c>
      <c r="M483" s="4" t="s">
        <v>22</v>
      </c>
    </row>
    <row r="484" spans="1:13" x14ac:dyDescent="0.3">
      <c r="A484">
        <v>1381</v>
      </c>
      <c r="B484" s="1">
        <v>45608</v>
      </c>
      <c r="C484" s="4" t="str">
        <f>IF(ISBLANK(Table14[[#This Row],[Sales_Rep]]),"Unknown",Table14[[#This Row],[Sales_Rep]])</f>
        <v>Bob</v>
      </c>
      <c r="D484" s="4" t="str">
        <f>PROPER(Table14[[#This Row],[Region]])</f>
        <v>North</v>
      </c>
      <c r="E484" s="9">
        <f>IF(ISBLANK(Table14[[#This Row],[Sales_Amount]]),MEDIAN(Table14[Sales_Amount]),Table14[[#This Row],[Sales_Amount]])</f>
        <v>157023.37</v>
      </c>
      <c r="F484" s="11">
        <f>IF(ISBLANK(Table14[[#This Row],[Quantity_Sold]]),MEDIAN(Table14[Quantity_Sold]),Table14[[#This Row],[Quantity_Sold]])</f>
        <v>31</v>
      </c>
      <c r="G484" s="4" t="str">
        <f>TRIM(Table14[[#This Row],[Product_Category]])</f>
        <v>Food</v>
      </c>
      <c r="H484" s="9">
        <v>3746.28</v>
      </c>
      <c r="I484" s="9">
        <v>5065.2700000000004</v>
      </c>
      <c r="J484" s="4" t="str">
        <f>PROPER(Table14[[#This Row],[Customer_Type]])</f>
        <v>Returning</v>
      </c>
      <c r="K484" s="13">
        <f>IF(ISBLANK(Table14[[#This Row],[Discount]]),MEDIAN(Table14[Discount]),Table14[[#This Row],[Discount]])</f>
        <v>0</v>
      </c>
      <c r="L484" s="4" t="s">
        <v>31</v>
      </c>
      <c r="M484" s="4" t="s">
        <v>22</v>
      </c>
    </row>
    <row r="485" spans="1:13" x14ac:dyDescent="0.3">
      <c r="A485">
        <v>1108</v>
      </c>
      <c r="B485" s="1">
        <v>45464</v>
      </c>
      <c r="C485" s="4" t="str">
        <f>IF(ISBLANK(Table14[[#This Row],[Sales_Rep]]),"Unknown",Table14[[#This Row],[Sales_Rep]])</f>
        <v>Eve</v>
      </c>
      <c r="D485" s="4" t="str">
        <f>PROPER(Table14[[#This Row],[Region]])</f>
        <v>East</v>
      </c>
      <c r="E485" s="9">
        <f>IF(ISBLANK(Table14[[#This Row],[Sales_Amount]]),MEDIAN(Table14[Sales_Amount]),Table14[[#This Row],[Sales_Amount]])</f>
        <v>76886.740000000005</v>
      </c>
      <c r="F485" s="11">
        <f>IF(ISBLANK(Table14[[#This Row],[Quantity_Sold]]),MEDIAN(Table14[Quantity_Sold]),Table14[[#This Row],[Quantity_Sold]])</f>
        <v>28</v>
      </c>
      <c r="G485" s="4" t="str">
        <f>TRIM(Table14[[#This Row],[Product_Category]])</f>
        <v>Clothing</v>
      </c>
      <c r="H485" s="9">
        <v>2891.71</v>
      </c>
      <c r="I485" s="9">
        <v>3710.75</v>
      </c>
      <c r="J485" s="4" t="str">
        <f>PROPER(Table14[[#This Row],[Customer_Type]])</f>
        <v>New</v>
      </c>
      <c r="K485" s="13">
        <f>IF(ISBLANK(Table14[[#This Row],[Discount]]),MEDIAN(Table14[Discount]),Table14[[#This Row],[Discount]])</f>
        <v>0.26</v>
      </c>
      <c r="L485" s="4" t="s">
        <v>17</v>
      </c>
      <c r="M485" s="4" t="s">
        <v>18</v>
      </c>
    </row>
    <row r="486" spans="1:13" x14ac:dyDescent="0.3">
      <c r="A486">
        <v>1384</v>
      </c>
      <c r="B486" s="1">
        <v>45474</v>
      </c>
      <c r="C486" s="4" t="str">
        <f>IF(ISBLANK(Table14[[#This Row],[Sales_Rep]]),"Unknown",Table14[[#This Row],[Sales_Rep]])</f>
        <v>Alice</v>
      </c>
      <c r="D486" s="4" t="str">
        <f>PROPER(Table14[[#This Row],[Region]])</f>
        <v>East</v>
      </c>
      <c r="E486" s="9">
        <f>IF(ISBLANK(Table14[[#This Row],[Sales_Amount]]),MEDIAN(Table14[Sales_Amount]),Table14[[#This Row],[Sales_Amount]])</f>
        <v>76222.25</v>
      </c>
      <c r="F486" s="11">
        <f>IF(ISBLANK(Table14[[#This Row],[Quantity_Sold]]),MEDIAN(Table14[Quantity_Sold]),Table14[[#This Row],[Quantity_Sold]])</f>
        <v>36</v>
      </c>
      <c r="G486" s="4" t="str">
        <f>TRIM(Table14[[#This Row],[Product_Category]])</f>
        <v>Electronics</v>
      </c>
      <c r="H486" s="9">
        <v>2283.09</v>
      </c>
      <c r="I486" s="9">
        <v>2900.39</v>
      </c>
      <c r="J486" s="4" t="str">
        <f>PROPER(Table14[[#This Row],[Customer_Type]])</f>
        <v>New</v>
      </c>
      <c r="K486" s="13">
        <f>IF(ISBLANK(Table14[[#This Row],[Discount]]),MEDIAN(Table14[Discount]),Table14[[#This Row],[Discount]])</f>
        <v>0.27</v>
      </c>
      <c r="L486" s="4" t="s">
        <v>31</v>
      </c>
      <c r="M486" s="4" t="s">
        <v>22</v>
      </c>
    </row>
    <row r="487" spans="1:13" x14ac:dyDescent="0.3">
      <c r="A487">
        <v>1033</v>
      </c>
      <c r="B487" s="1">
        <v>45326</v>
      </c>
      <c r="C487" s="4" t="str">
        <f>IF(ISBLANK(Table14[[#This Row],[Sales_Rep]]),"Unknown",Table14[[#This Row],[Sales_Rep]])</f>
        <v>Charlie</v>
      </c>
      <c r="D487" s="4" t="str">
        <f>PROPER(Table14[[#This Row],[Region]])</f>
        <v>West</v>
      </c>
      <c r="E487" s="9">
        <f>IF(ISBLANK(Table14[[#This Row],[Sales_Amount]]),MEDIAN(Table14[Sales_Amount]),Table14[[#This Row],[Sales_Amount]])</f>
        <v>99203.63</v>
      </c>
      <c r="F487" s="11">
        <f>IF(ISBLANK(Table14[[#This Row],[Quantity_Sold]]),MEDIAN(Table14[Quantity_Sold]),Table14[[#This Row],[Quantity_Sold]])</f>
        <v>23</v>
      </c>
      <c r="G487" s="4" t="str">
        <f>TRIM(Table14[[#This Row],[Product_Category]])</f>
        <v>Furniture</v>
      </c>
      <c r="H487" s="9">
        <v>4791.17</v>
      </c>
      <c r="I487" s="9">
        <v>5324.94</v>
      </c>
      <c r="J487" s="4" t="str">
        <f>PROPER(Table14[[#This Row],[Customer_Type]])</f>
        <v>New</v>
      </c>
      <c r="K487" s="13">
        <f>IF(ISBLANK(Table14[[#This Row],[Discount]]),MEDIAN(Table14[Discount]),Table14[[#This Row],[Discount]])</f>
        <v>0.19</v>
      </c>
      <c r="L487" s="4" t="s">
        <v>31</v>
      </c>
      <c r="M487" s="4" t="s">
        <v>18</v>
      </c>
    </row>
    <row r="488" spans="1:13" x14ac:dyDescent="0.3">
      <c r="A488">
        <v>1277</v>
      </c>
      <c r="B488" s="1">
        <v>45001</v>
      </c>
      <c r="C488" s="4" t="str">
        <f>IF(ISBLANK(Table14[[#This Row],[Sales_Rep]]),"Unknown",Table14[[#This Row],[Sales_Rep]])</f>
        <v>Alice</v>
      </c>
      <c r="D488" s="4" t="str">
        <f>PROPER(Table14[[#This Row],[Region]])</f>
        <v>East</v>
      </c>
      <c r="E488" s="9">
        <f>IF(ISBLANK(Table14[[#This Row],[Sales_Amount]]),MEDIAN(Table14[Sales_Amount]),Table14[[#This Row],[Sales_Amount]])</f>
        <v>78332.83</v>
      </c>
      <c r="F488" s="11">
        <f>IF(ISBLANK(Table14[[#This Row],[Quantity_Sold]]),MEDIAN(Table14[Quantity_Sold]),Table14[[#This Row],[Quantity_Sold]])</f>
        <v>36</v>
      </c>
      <c r="G488" s="4" t="str">
        <f>TRIM(Table14[[#This Row],[Product_Category]])</f>
        <v>Electronics</v>
      </c>
      <c r="H488" s="9">
        <v>1663.79</v>
      </c>
      <c r="I488" s="9">
        <v>2314.8000000000002</v>
      </c>
      <c r="J488" s="4" t="str">
        <f>PROPER(Table14[[#This Row],[Customer_Type]])</f>
        <v>New</v>
      </c>
      <c r="K488" s="13">
        <f>IF(ISBLANK(Table14[[#This Row],[Discount]]),MEDIAN(Table14[Discount]),Table14[[#This Row],[Discount]])</f>
        <v>0.06</v>
      </c>
      <c r="L488" s="4" t="s">
        <v>17</v>
      </c>
      <c r="M488" s="4" t="s">
        <v>22</v>
      </c>
    </row>
    <row r="489" spans="1:13" x14ac:dyDescent="0.3">
      <c r="A489">
        <v>1201</v>
      </c>
      <c r="B489" s="1">
        <v>45480</v>
      </c>
      <c r="C489" s="4" t="str">
        <f>IF(ISBLANK(Table14[[#This Row],[Sales_Rep]]),"Unknown",Table14[[#This Row],[Sales_Rep]])</f>
        <v>Charlie</v>
      </c>
      <c r="D489" s="4" t="str">
        <f>PROPER(Table14[[#This Row],[Region]])</f>
        <v>South</v>
      </c>
      <c r="E489" s="9">
        <f>IF(ISBLANK(Table14[[#This Row],[Sales_Amount]]),MEDIAN(Table14[Sales_Amount]),Table14[[#This Row],[Sales_Amount]])</f>
        <v>103409.39</v>
      </c>
      <c r="F489" s="11">
        <f>IF(ISBLANK(Table14[[#This Row],[Quantity_Sold]]),MEDIAN(Table14[Quantity_Sold]),Table14[[#This Row],[Quantity_Sold]])</f>
        <v>39</v>
      </c>
      <c r="G489" s="4" t="str">
        <f>TRIM(Table14[[#This Row],[Product_Category]])</f>
        <v>Food</v>
      </c>
      <c r="H489" s="9">
        <v>2333.1</v>
      </c>
      <c r="I489" s="9">
        <v>2882.09</v>
      </c>
      <c r="J489" s="4" t="str">
        <f>PROPER(Table14[[#This Row],[Customer_Type]])</f>
        <v>New</v>
      </c>
      <c r="K489" s="13">
        <f>IF(ISBLANK(Table14[[#This Row],[Discount]]),MEDIAN(Table14[Discount]),Table14[[#This Row],[Discount]])</f>
        <v>0.08</v>
      </c>
      <c r="L489" s="4" t="s">
        <v>31</v>
      </c>
      <c r="M489" s="4" t="s">
        <v>18</v>
      </c>
    </row>
    <row r="490" spans="1:13" x14ac:dyDescent="0.3">
      <c r="A490">
        <v>1270</v>
      </c>
      <c r="B490" s="1">
        <v>45287</v>
      </c>
      <c r="C490" s="4" t="str">
        <f>IF(ISBLANK(Table14[[#This Row],[Sales_Rep]]),"Unknown",Table14[[#This Row],[Sales_Rep]])</f>
        <v>David</v>
      </c>
      <c r="D490" s="4" t="str">
        <f>PROPER(Table14[[#This Row],[Region]])</f>
        <v>South</v>
      </c>
      <c r="E490" s="9">
        <f>IF(ISBLANK(Table14[[#This Row],[Sales_Amount]]),MEDIAN(Table14[Sales_Amount]),Table14[[#This Row],[Sales_Amount]])</f>
        <v>186859.18</v>
      </c>
      <c r="F490" s="11">
        <f>IF(ISBLANK(Table14[[#This Row],[Quantity_Sold]]),MEDIAN(Table14[Quantity_Sold]),Table14[[#This Row],[Quantity_Sold]])</f>
        <v>47</v>
      </c>
      <c r="G490" s="4" t="str">
        <f>TRIM(Table14[[#This Row],[Product_Category]])</f>
        <v>Furniture</v>
      </c>
      <c r="H490" s="9">
        <v>3786.98</v>
      </c>
      <c r="I490" s="9">
        <v>5231.22</v>
      </c>
      <c r="J490" s="4" t="str">
        <f>PROPER(Table14[[#This Row],[Customer_Type]])</f>
        <v>Returning</v>
      </c>
      <c r="K490" s="13">
        <f>IF(ISBLANK(Table14[[#This Row],[Discount]]),MEDIAN(Table14[Discount]),Table14[[#This Row],[Discount]])</f>
        <v>0.24</v>
      </c>
      <c r="L490" s="4" t="s">
        <v>31</v>
      </c>
      <c r="M490" s="4" t="s">
        <v>22</v>
      </c>
    </row>
    <row r="491" spans="1:13" x14ac:dyDescent="0.3">
      <c r="A491">
        <v>1406</v>
      </c>
      <c r="B491" s="1">
        <v>45325</v>
      </c>
      <c r="C491" s="4" t="str">
        <f>IF(ISBLANK(Table14[[#This Row],[Sales_Rep]]),"Unknown",Table14[[#This Row],[Sales_Rep]])</f>
        <v>Bob</v>
      </c>
      <c r="D491" s="4" t="str">
        <f>PROPER(Table14[[#This Row],[Region]])</f>
        <v>South</v>
      </c>
      <c r="E491" s="9">
        <f>IF(ISBLANK(Table14[[#This Row],[Sales_Amount]]),MEDIAN(Table14[Sales_Amount]),Table14[[#This Row],[Sales_Amount]])</f>
        <v>14904.65</v>
      </c>
      <c r="F491" s="11">
        <f>IF(ISBLANK(Table14[[#This Row],[Quantity_Sold]]),MEDIAN(Table14[Quantity_Sold]),Table14[[#This Row],[Quantity_Sold]])</f>
        <v>13</v>
      </c>
      <c r="G491" s="4" t="str">
        <f>TRIM(Table14[[#This Row],[Product_Category]])</f>
        <v>Food</v>
      </c>
      <c r="H491" s="9">
        <v>1045.5999999999999</v>
      </c>
      <c r="I491" s="9">
        <v>1169.9100000000001</v>
      </c>
      <c r="J491" s="4" t="str">
        <f>PROPER(Table14[[#This Row],[Customer_Type]])</f>
        <v>Returning</v>
      </c>
      <c r="K491" s="13">
        <f>IF(ISBLANK(Table14[[#This Row],[Discount]]),MEDIAN(Table14[Discount]),Table14[[#This Row],[Discount]])</f>
        <v>0.02</v>
      </c>
      <c r="L491" s="4" t="s">
        <v>17</v>
      </c>
      <c r="M491" s="4" t="s">
        <v>18</v>
      </c>
    </row>
    <row r="492" spans="1:13" x14ac:dyDescent="0.3">
      <c r="A492">
        <v>1273</v>
      </c>
      <c r="B492" s="1">
        <v>45400</v>
      </c>
      <c r="C492" s="4" t="str">
        <f>IF(ISBLANK(Table14[[#This Row],[Sales_Rep]]),"Unknown",Table14[[#This Row],[Sales_Rep]])</f>
        <v>Alice</v>
      </c>
      <c r="D492" s="4" t="str">
        <f>PROPER(Table14[[#This Row],[Region]])</f>
        <v>South</v>
      </c>
      <c r="E492" s="9">
        <f>IF(ISBLANK(Table14[[#This Row],[Sales_Amount]]),MEDIAN(Table14[Sales_Amount]),Table14[[#This Row],[Sales_Amount]])</f>
        <v>2701.26</v>
      </c>
      <c r="F492" s="11">
        <f>IF(ISBLANK(Table14[[#This Row],[Quantity_Sold]]),MEDIAN(Table14[Quantity_Sold]),Table14[[#This Row],[Quantity_Sold]])</f>
        <v>1</v>
      </c>
      <c r="G492" s="4" t="str">
        <f>TRIM(Table14[[#This Row],[Product_Category]])</f>
        <v>Food</v>
      </c>
      <c r="H492" s="9">
        <v>2163.5</v>
      </c>
      <c r="I492" s="9">
        <v>3141</v>
      </c>
      <c r="J492" s="4" t="str">
        <f>PROPER(Table14[[#This Row],[Customer_Type]])</f>
        <v>Returning</v>
      </c>
      <c r="K492" s="13">
        <f>IF(ISBLANK(Table14[[#This Row],[Discount]]),MEDIAN(Table14[Discount]),Table14[[#This Row],[Discount]])</f>
        <v>0.14000000000000001</v>
      </c>
      <c r="L492" s="4" t="s">
        <v>17</v>
      </c>
      <c r="M492" s="4" t="s">
        <v>18</v>
      </c>
    </row>
    <row r="493" spans="1:13" x14ac:dyDescent="0.3">
      <c r="A493">
        <v>1093</v>
      </c>
      <c r="B493" s="1">
        <v>45336</v>
      </c>
      <c r="C493" s="4" t="str">
        <f>IF(ISBLANK(Table14[[#This Row],[Sales_Rep]]),"Unknown",Table14[[#This Row],[Sales_Rep]])</f>
        <v>Eve</v>
      </c>
      <c r="D493" s="4" t="str">
        <f>PROPER(Table14[[#This Row],[Region]])</f>
        <v>North</v>
      </c>
      <c r="E493" s="9">
        <f>IF(ISBLANK(Table14[[#This Row],[Sales_Amount]]),MEDIAN(Table14[Sales_Amount]),Table14[[#This Row],[Sales_Amount]])</f>
        <v>112073.7</v>
      </c>
      <c r="F493" s="11">
        <f>IF(ISBLANK(Table14[[#This Row],[Quantity_Sold]]),MEDIAN(Table14[Quantity_Sold]),Table14[[#This Row],[Quantity_Sold]])</f>
        <v>25</v>
      </c>
      <c r="G493" s="4" t="str">
        <f>TRIM(Table14[[#This Row],[Product_Category]])</f>
        <v>Furniture</v>
      </c>
      <c r="H493" s="9">
        <v>3857.91</v>
      </c>
      <c r="I493" s="9">
        <v>5037.0200000000004</v>
      </c>
      <c r="J493" s="4" t="str">
        <f>PROPER(Table14[[#This Row],[Customer_Type]])</f>
        <v>Returning</v>
      </c>
      <c r="K493" s="13">
        <f>IF(ISBLANK(Table14[[#This Row],[Discount]]),MEDIAN(Table14[Discount]),Table14[[#This Row],[Discount]])</f>
        <v>0.11</v>
      </c>
      <c r="L493" s="4" t="s">
        <v>26</v>
      </c>
      <c r="M493" s="4" t="s">
        <v>22</v>
      </c>
    </row>
    <row r="494" spans="1:13" x14ac:dyDescent="0.3">
      <c r="A494">
        <v>1325</v>
      </c>
      <c r="B494" s="1">
        <v>45209</v>
      </c>
      <c r="C494" s="4" t="str">
        <f>IF(ISBLANK(Table14[[#This Row],[Sales_Rep]]),"Unknown",Table14[[#This Row],[Sales_Rep]])</f>
        <v>David</v>
      </c>
      <c r="D494" s="4" t="str">
        <f>PROPER(Table14[[#This Row],[Region]])</f>
        <v>North</v>
      </c>
      <c r="E494" s="9">
        <f>IF(ISBLANK(Table14[[#This Row],[Sales_Amount]]),MEDIAN(Table14[Sales_Amount]),Table14[[#This Row],[Sales_Amount]])</f>
        <v>20906.060000000001</v>
      </c>
      <c r="F494" s="11">
        <f>IF(ISBLANK(Table14[[#This Row],[Quantity_Sold]]),MEDIAN(Table14[Quantity_Sold]),Table14[[#This Row],[Quantity_Sold]])</f>
        <v>6</v>
      </c>
      <c r="G494" s="4" t="str">
        <f>TRIM(Table14[[#This Row],[Product_Category]])</f>
        <v>Electronics</v>
      </c>
      <c r="H494" s="9">
        <v>3353.08</v>
      </c>
      <c r="I494" s="9">
        <v>4355.43</v>
      </c>
      <c r="J494" s="4" t="str">
        <f>PROPER(Table14[[#This Row],[Customer_Type]])</f>
        <v>New</v>
      </c>
      <c r="K494" s="13">
        <f>IF(ISBLANK(Table14[[#This Row],[Discount]]),MEDIAN(Table14[Discount]),Table14[[#This Row],[Discount]])</f>
        <v>0.2</v>
      </c>
      <c r="L494" s="4" t="s">
        <v>31</v>
      </c>
      <c r="M494" s="4" t="s">
        <v>18</v>
      </c>
    </row>
    <row r="495" spans="1:13" x14ac:dyDescent="0.3">
      <c r="A495">
        <v>1232</v>
      </c>
      <c r="B495" s="1">
        <v>45242</v>
      </c>
      <c r="C495" s="4" t="str">
        <f>IF(ISBLANK(Table14[[#This Row],[Sales_Rep]]),"Unknown",Table14[[#This Row],[Sales_Rep]])</f>
        <v>Alice</v>
      </c>
      <c r="D495" s="4" t="str">
        <f>PROPER(Table14[[#This Row],[Region]])</f>
        <v>South</v>
      </c>
      <c r="E495" s="9">
        <f>IF(ISBLANK(Table14[[#This Row],[Sales_Amount]]),MEDIAN(Table14[Sales_Amount]),Table14[[#This Row],[Sales_Amount]])</f>
        <v>81251.86</v>
      </c>
      <c r="F495" s="11">
        <f>IF(ISBLANK(Table14[[#This Row],[Quantity_Sold]]),MEDIAN(Table14[Quantity_Sold]),Table14[[#This Row],[Quantity_Sold]])</f>
        <v>35</v>
      </c>
      <c r="G495" s="4" t="str">
        <f>TRIM(Table14[[#This Row],[Product_Category]])</f>
        <v>Electronics</v>
      </c>
      <c r="H495" s="9">
        <v>2619.0300000000002</v>
      </c>
      <c r="I495" s="9">
        <v>3224.28</v>
      </c>
      <c r="J495" s="4" t="str">
        <f>PROPER(Table14[[#This Row],[Customer_Type]])</f>
        <v>Returning</v>
      </c>
      <c r="K495" s="13">
        <f>IF(ISBLANK(Table14[[#This Row],[Discount]]),MEDIAN(Table14[Discount]),Table14[[#This Row],[Discount]])</f>
        <v>0.28000000000000003</v>
      </c>
      <c r="L495" s="4" t="s">
        <v>31</v>
      </c>
      <c r="M495" s="4" t="s">
        <v>18</v>
      </c>
    </row>
    <row r="496" spans="1:13" x14ac:dyDescent="0.3">
      <c r="A496">
        <v>1080</v>
      </c>
      <c r="B496" s="1">
        <v>45224</v>
      </c>
      <c r="C496" s="4" t="str">
        <f>IF(ISBLANK(Table14[[#This Row],[Sales_Rep]]),"Unknown",Table14[[#This Row],[Sales_Rep]])</f>
        <v>Eve</v>
      </c>
      <c r="D496" s="4" t="str">
        <f>PROPER(Table14[[#This Row],[Region]])</f>
        <v>East</v>
      </c>
      <c r="E496" s="9">
        <f>IF(ISBLANK(Table14[[#This Row],[Sales_Amount]]),MEDIAN(Table14[Sales_Amount]),Table14[[#This Row],[Sales_Amount]])</f>
        <v>215445.33</v>
      </c>
      <c r="F496" s="11">
        <f>IF(ISBLANK(Table14[[#This Row],[Quantity_Sold]]),MEDIAN(Table14[Quantity_Sold]),Table14[[#This Row],[Quantity_Sold]])</f>
        <v>43</v>
      </c>
      <c r="G496" s="4" t="str">
        <f>TRIM(Table14[[#This Row],[Product_Category]])</f>
        <v>Clothing</v>
      </c>
      <c r="H496" s="9">
        <v>4932.7</v>
      </c>
      <c r="I496" s="9">
        <v>5964.71</v>
      </c>
      <c r="J496" s="4" t="str">
        <f>PROPER(Table14[[#This Row],[Customer_Type]])</f>
        <v>Returning</v>
      </c>
      <c r="K496" s="13">
        <f>IF(ISBLANK(Table14[[#This Row],[Discount]]),MEDIAN(Table14[Discount]),Table14[[#This Row],[Discount]])</f>
        <v>0.16</v>
      </c>
      <c r="L496" s="4" t="s">
        <v>17</v>
      </c>
      <c r="M496" s="4" t="s">
        <v>18</v>
      </c>
    </row>
    <row r="497" spans="1:13" x14ac:dyDescent="0.3">
      <c r="A497">
        <v>1326</v>
      </c>
      <c r="B497" s="1">
        <v>45249</v>
      </c>
      <c r="C497" s="4" t="str">
        <f>IF(ISBLANK(Table14[[#This Row],[Sales_Rep]]),"Unknown",Table14[[#This Row],[Sales_Rep]])</f>
        <v>Alice</v>
      </c>
      <c r="D497" s="4" t="str">
        <f>PROPER(Table14[[#This Row],[Region]])</f>
        <v>South</v>
      </c>
      <c r="E497" s="9">
        <f>IF(ISBLANK(Table14[[#This Row],[Sales_Amount]]),MEDIAN(Table14[Sales_Amount]),Table14[[#This Row],[Sales_Amount]])</f>
        <v>115440.7</v>
      </c>
      <c r="F497" s="11">
        <f>IF(ISBLANK(Table14[[#This Row],[Quantity_Sold]]),MEDIAN(Table14[Quantity_Sold]),Table14[[#This Row],[Quantity_Sold]])</f>
        <v>23</v>
      </c>
      <c r="G497" s="4" t="str">
        <f>TRIM(Table14[[#This Row],[Product_Category]])</f>
        <v>Furniture</v>
      </c>
      <c r="H497" s="9">
        <v>4790.7</v>
      </c>
      <c r="I497" s="9">
        <v>6782.65</v>
      </c>
      <c r="J497" s="4" t="str">
        <f>PROPER(Table14[[#This Row],[Customer_Type]])</f>
        <v>Returning</v>
      </c>
      <c r="K497" s="13">
        <f>IF(ISBLANK(Table14[[#This Row],[Discount]]),MEDIAN(Table14[Discount]),Table14[[#This Row],[Discount]])</f>
        <v>0.26</v>
      </c>
      <c r="L497" s="4" t="s">
        <v>31</v>
      </c>
      <c r="M497" s="4" t="s">
        <v>18</v>
      </c>
    </row>
    <row r="498" spans="1:13" x14ac:dyDescent="0.3">
      <c r="A498">
        <v>1177</v>
      </c>
      <c r="B498" s="1">
        <v>44963</v>
      </c>
      <c r="C498" s="4" t="str">
        <f>IF(ISBLANK(Table14[[#This Row],[Sales_Rep]]),"Unknown",Table14[[#This Row],[Sales_Rep]])</f>
        <v>Charlie</v>
      </c>
      <c r="D498" s="4" t="str">
        <f>PROPER(Table14[[#This Row],[Region]])</f>
        <v>South</v>
      </c>
      <c r="E498" s="9">
        <f>IF(ISBLANK(Table14[[#This Row],[Sales_Amount]]),MEDIAN(Table14[Sales_Amount]),Table14[[#This Row],[Sales_Amount]])</f>
        <v>24097.37</v>
      </c>
      <c r="F498" s="11">
        <f>IF(ISBLANK(Table14[[#This Row],[Quantity_Sold]]),MEDIAN(Table14[Quantity_Sold]),Table14[[#This Row],[Quantity_Sold]])</f>
        <v>11</v>
      </c>
      <c r="G498" s="4" t="str">
        <f>TRIM(Table14[[#This Row],[Product_Category]])</f>
        <v>Food</v>
      </c>
      <c r="H498" s="9">
        <v>1992.24</v>
      </c>
      <c r="I498" s="9">
        <v>2882.46</v>
      </c>
      <c r="J498" s="4" t="str">
        <f>PROPER(Table14[[#This Row],[Customer_Type]])</f>
        <v>Returning</v>
      </c>
      <c r="K498" s="13">
        <f>IF(ISBLANK(Table14[[#This Row],[Discount]]),MEDIAN(Table14[Discount]),Table14[[#This Row],[Discount]])</f>
        <v>0.24</v>
      </c>
      <c r="L498" s="4" t="s">
        <v>17</v>
      </c>
      <c r="M498" s="4" t="s">
        <v>18</v>
      </c>
    </row>
    <row r="499" spans="1:13" x14ac:dyDescent="0.3">
      <c r="A499">
        <v>1032</v>
      </c>
      <c r="B499" s="1">
        <v>45635</v>
      </c>
      <c r="C499" s="4" t="str">
        <f>IF(ISBLANK(Table14[[#This Row],[Sales_Rep]]),"Unknown",Table14[[#This Row],[Sales_Rep]])</f>
        <v>Alice</v>
      </c>
      <c r="D499" s="4" t="str">
        <f>PROPER(Table14[[#This Row],[Region]])</f>
        <v>South</v>
      </c>
      <c r="E499" s="9">
        <f>IF(ISBLANK(Table14[[#This Row],[Sales_Amount]]),MEDIAN(Table14[Sales_Amount]),Table14[[#This Row],[Sales_Amount]])</f>
        <v>48379.9</v>
      </c>
      <c r="F499" s="11">
        <f>IF(ISBLANK(Table14[[#This Row],[Quantity_Sold]]),MEDIAN(Table14[Quantity_Sold]),Table14[[#This Row],[Quantity_Sold]])</f>
        <v>37</v>
      </c>
      <c r="G499" s="4" t="str">
        <f>TRIM(Table14[[#This Row],[Product_Category]])</f>
        <v>Clothing</v>
      </c>
      <c r="H499" s="9">
        <v>1039.45</v>
      </c>
      <c r="I499" s="9">
        <v>1334.25</v>
      </c>
      <c r="J499" s="4" t="str">
        <f>PROPER(Table14[[#This Row],[Customer_Type]])</f>
        <v>Returning</v>
      </c>
      <c r="K499" s="13">
        <f>IF(ISBLANK(Table14[[#This Row],[Discount]]),MEDIAN(Table14[Discount]),Table14[[#This Row],[Discount]])</f>
        <v>0.02</v>
      </c>
      <c r="L499" s="4" t="s">
        <v>17</v>
      </c>
      <c r="M499" s="4" t="s">
        <v>22</v>
      </c>
    </row>
    <row r="500" spans="1:13" x14ac:dyDescent="0.3">
      <c r="A500">
        <v>1210</v>
      </c>
      <c r="B500" s="1">
        <v>44944</v>
      </c>
      <c r="C500" s="4" t="str">
        <f>IF(ISBLANK(Table14[[#This Row],[Sales_Rep]]),"Unknown",Table14[[#This Row],[Sales_Rep]])</f>
        <v>Alice</v>
      </c>
      <c r="D500" s="4" t="str">
        <f>PROPER(Table14[[#This Row],[Region]])</f>
        <v>North</v>
      </c>
      <c r="E500" s="9">
        <f>IF(ISBLANK(Table14[[#This Row],[Sales_Amount]]),MEDIAN(Table14[Sales_Amount]),Table14[[#This Row],[Sales_Amount]])</f>
        <v>38502.14</v>
      </c>
      <c r="F500" s="11">
        <f>IF(ISBLANK(Table14[[#This Row],[Quantity_Sold]]),MEDIAN(Table14[Quantity_Sold]),Table14[[#This Row],[Quantity_Sold]])</f>
        <v>7</v>
      </c>
      <c r="G500" s="4" t="str">
        <f>TRIM(Table14[[#This Row],[Product_Category]])</f>
        <v>Food</v>
      </c>
      <c r="H500" s="9">
        <v>4661.74</v>
      </c>
      <c r="I500" s="9">
        <v>6790.5</v>
      </c>
      <c r="J500" s="4" t="str">
        <f>PROPER(Table14[[#This Row],[Customer_Type]])</f>
        <v>New</v>
      </c>
      <c r="K500" s="13">
        <f>IF(ISBLANK(Table14[[#This Row],[Discount]]),MEDIAN(Table14[Discount]),Table14[[#This Row],[Discount]])</f>
        <v>0.19</v>
      </c>
      <c r="L500" s="4" t="s">
        <v>17</v>
      </c>
      <c r="M500" s="4" t="s">
        <v>18</v>
      </c>
    </row>
    <row r="501" spans="1:13" x14ac:dyDescent="0.3">
      <c r="A501">
        <v>1094</v>
      </c>
      <c r="B501" s="1">
        <v>45510</v>
      </c>
      <c r="C501" s="4" t="str">
        <f>IF(ISBLANK(Table14[[#This Row],[Sales_Rep]]),"Unknown",Table14[[#This Row],[Sales_Rep]])</f>
        <v>Alice</v>
      </c>
      <c r="D501" s="4" t="str">
        <f>PROPER(Table14[[#This Row],[Region]])</f>
        <v>South</v>
      </c>
      <c r="E501" s="9">
        <f>IF(ISBLANK(Table14[[#This Row],[Sales_Amount]]),MEDIAN(Table14[Sales_Amount]),Table14[[#This Row],[Sales_Amount]])</f>
        <v>5029.92</v>
      </c>
      <c r="F501" s="11">
        <f>IF(ISBLANK(Table14[[#This Row],[Quantity_Sold]]),MEDIAN(Table14[Quantity_Sold]),Table14[[#This Row],[Quantity_Sold]])</f>
        <v>30</v>
      </c>
      <c r="G501" s="4" t="str">
        <f>TRIM(Table14[[#This Row],[Product_Category]])</f>
        <v>Clothing</v>
      </c>
      <c r="H501" s="9">
        <v>144.41999999999999</v>
      </c>
      <c r="I501" s="9">
        <v>199.6</v>
      </c>
      <c r="J501" s="4" t="str">
        <f>PROPER(Table14[[#This Row],[Customer_Type]])</f>
        <v>Returning</v>
      </c>
      <c r="K501" s="13">
        <f>IF(ISBLANK(Table14[[#This Row],[Discount]]),MEDIAN(Table14[Discount]),Table14[[#This Row],[Discount]])</f>
        <v>0.16</v>
      </c>
      <c r="L501" s="4" t="s">
        <v>31</v>
      </c>
      <c r="M501" s="4" t="s">
        <v>22</v>
      </c>
    </row>
    <row r="502" spans="1:13" x14ac:dyDescent="0.3">
      <c r="A502">
        <v>1354</v>
      </c>
      <c r="B502" s="1">
        <v>45061</v>
      </c>
      <c r="C502" s="4" t="str">
        <f>IF(ISBLANK(Table14[[#This Row],[Sales_Rep]]),"Unknown",Table14[[#This Row],[Sales_Rep]])</f>
        <v>David</v>
      </c>
      <c r="D502" s="4" t="str">
        <f>PROPER(Table14[[#This Row],[Region]])</f>
        <v>South</v>
      </c>
      <c r="E502" s="9">
        <f>IF(ISBLANK(Table14[[#This Row],[Sales_Amount]]),MEDIAN(Table14[Sales_Amount]),Table14[[#This Row],[Sales_Amount]])</f>
        <v>108264.93</v>
      </c>
      <c r="F502" s="11">
        <f>IF(ISBLANK(Table14[[#This Row],[Quantity_Sold]]),MEDIAN(Table14[Quantity_Sold]),Table14[[#This Row],[Quantity_Sold]])</f>
        <v>31</v>
      </c>
      <c r="G502" s="4" t="str">
        <f>TRIM(Table14[[#This Row],[Product_Category]])</f>
        <v>Electronics</v>
      </c>
      <c r="H502" s="9">
        <v>2704.62</v>
      </c>
      <c r="I502" s="9">
        <v>3600.43</v>
      </c>
      <c r="J502" s="4" t="str">
        <f>PROPER(Table14[[#This Row],[Customer_Type]])</f>
        <v>Returning</v>
      </c>
      <c r="K502" s="13">
        <f>IF(ISBLANK(Table14[[#This Row],[Discount]]),MEDIAN(Table14[Discount]),Table14[[#This Row],[Discount]])</f>
        <v>0.03</v>
      </c>
      <c r="L502" s="4" t="s">
        <v>26</v>
      </c>
      <c r="M502" s="4" t="s">
        <v>18</v>
      </c>
    </row>
    <row r="503" spans="1:13" x14ac:dyDescent="0.3">
      <c r="A503">
        <v>1061</v>
      </c>
      <c r="B503" s="1">
        <v>45090</v>
      </c>
      <c r="C503" s="4" t="str">
        <f>IF(ISBLANK(Table14[[#This Row],[Sales_Rep]]),"Unknown",Table14[[#This Row],[Sales_Rep]])</f>
        <v>Alice</v>
      </c>
      <c r="D503" s="4" t="str">
        <f>PROPER(Table14[[#This Row],[Region]])</f>
        <v>South</v>
      </c>
      <c r="E503" s="9">
        <f>IF(ISBLANK(Table14[[#This Row],[Sales_Amount]]),MEDIAN(Table14[Sales_Amount]),Table14[[#This Row],[Sales_Amount]])</f>
        <v>189176.64</v>
      </c>
      <c r="F503" s="11">
        <f>IF(ISBLANK(Table14[[#This Row],[Quantity_Sold]]),MEDIAN(Table14[Quantity_Sold]),Table14[[#This Row],[Quantity_Sold]])</f>
        <v>41</v>
      </c>
      <c r="G503" s="4" t="str">
        <f>TRIM(Table14[[#This Row],[Product_Category]])</f>
        <v>Furniture</v>
      </c>
      <c r="H503" s="9">
        <v>4149.17</v>
      </c>
      <c r="I503" s="9">
        <v>4856.91</v>
      </c>
      <c r="J503" s="4" t="str">
        <f>PROPER(Table14[[#This Row],[Customer_Type]])</f>
        <v>New</v>
      </c>
      <c r="K503" s="13">
        <f>IF(ISBLANK(Table14[[#This Row],[Discount]]),MEDIAN(Table14[Discount]),Table14[[#This Row],[Discount]])</f>
        <v>0.05</v>
      </c>
      <c r="L503" s="4" t="s">
        <v>31</v>
      </c>
      <c r="M503" s="4" t="s">
        <v>18</v>
      </c>
    </row>
    <row r="504" spans="1:13" x14ac:dyDescent="0.3">
      <c r="A504">
        <v>1353</v>
      </c>
      <c r="B504" s="1">
        <v>45418</v>
      </c>
      <c r="C504" s="4" t="str">
        <f>IF(ISBLANK(Table14[[#This Row],[Sales_Rep]]),"Unknown",Table14[[#This Row],[Sales_Rep]])</f>
        <v>Eve</v>
      </c>
      <c r="D504" s="4" t="str">
        <f>PROPER(Table14[[#This Row],[Region]])</f>
        <v>West</v>
      </c>
      <c r="E504" s="9">
        <f>IF(ISBLANK(Table14[[#This Row],[Sales_Amount]]),MEDIAN(Table14[Sales_Amount]),Table14[[#This Row],[Sales_Amount]])</f>
        <v>32393.06</v>
      </c>
      <c r="F504" s="11">
        <f>IF(ISBLANK(Table14[[#This Row],[Quantity_Sold]]),MEDIAN(Table14[Quantity_Sold]),Table14[[#This Row],[Quantity_Sold]])</f>
        <v>20</v>
      </c>
      <c r="G504" s="4" t="str">
        <f>TRIM(Table14[[#This Row],[Product_Category]])</f>
        <v>Furniture</v>
      </c>
      <c r="H504" s="9">
        <v>1846.32</v>
      </c>
      <c r="I504" s="9">
        <v>2188.7199999999998</v>
      </c>
      <c r="J504" s="4" t="str">
        <f>PROPER(Table14[[#This Row],[Customer_Type]])</f>
        <v>New</v>
      </c>
      <c r="K504" s="13">
        <f>IF(ISBLANK(Table14[[#This Row],[Discount]]),MEDIAN(Table14[Discount]),Table14[[#This Row],[Discount]])</f>
        <v>0.26</v>
      </c>
      <c r="L504" s="4" t="s">
        <v>26</v>
      </c>
      <c r="M504" s="4" t="s">
        <v>22</v>
      </c>
    </row>
    <row r="505" spans="1:13" x14ac:dyDescent="0.3">
      <c r="A505">
        <v>1123</v>
      </c>
      <c r="B505" s="1">
        <v>45122</v>
      </c>
      <c r="C505" s="4" t="str">
        <f>IF(ISBLANK(Table14[[#This Row],[Sales_Rep]]),"Unknown",Table14[[#This Row],[Sales_Rep]])</f>
        <v>Charlie</v>
      </c>
      <c r="D505" s="4" t="str">
        <f>PROPER(Table14[[#This Row],[Region]])</f>
        <v>West</v>
      </c>
      <c r="E505" s="9">
        <f>IF(ISBLANK(Table14[[#This Row],[Sales_Amount]]),MEDIAN(Table14[Sales_Amount]),Table14[[#This Row],[Sales_Amount]])</f>
        <v>36480.129999999997</v>
      </c>
      <c r="F505" s="11">
        <f>IF(ISBLANK(Table14[[#This Row],[Quantity_Sold]]),MEDIAN(Table14[Quantity_Sold]),Table14[[#This Row],[Quantity_Sold]])</f>
        <v>17</v>
      </c>
      <c r="G505" s="4" t="str">
        <f>TRIM(Table14[[#This Row],[Product_Category]])</f>
        <v>Furniture</v>
      </c>
      <c r="H505" s="9">
        <v>1885.35</v>
      </c>
      <c r="I505" s="9">
        <v>2466.54</v>
      </c>
      <c r="J505" s="4" t="str">
        <f>PROPER(Table14[[#This Row],[Customer_Type]])</f>
        <v>Returning</v>
      </c>
      <c r="K505" s="13">
        <f>IF(ISBLANK(Table14[[#This Row],[Discount]]),MEDIAN(Table14[Discount]),Table14[[#This Row],[Discount]])</f>
        <v>0.13</v>
      </c>
      <c r="L505" s="4" t="s">
        <v>31</v>
      </c>
      <c r="M505" s="4" t="s">
        <v>18</v>
      </c>
    </row>
    <row r="506" spans="1:13" x14ac:dyDescent="0.3">
      <c r="A506">
        <v>1246</v>
      </c>
      <c r="B506" s="1">
        <v>45637</v>
      </c>
      <c r="C506" s="4" t="str">
        <f>IF(ISBLANK(Table14[[#This Row],[Sales_Rep]]),"Unknown",Table14[[#This Row],[Sales_Rep]])</f>
        <v>Charlie</v>
      </c>
      <c r="D506" s="4" t="str">
        <f>PROPER(Table14[[#This Row],[Region]])</f>
        <v>North</v>
      </c>
      <c r="E506" s="9">
        <f>IF(ISBLANK(Table14[[#This Row],[Sales_Amount]]),MEDIAN(Table14[Sales_Amount]),Table14[[#This Row],[Sales_Amount]])</f>
        <v>48302.94</v>
      </c>
      <c r="F506" s="11">
        <f>IF(ISBLANK(Table14[[#This Row],[Quantity_Sold]]),MEDIAN(Table14[Quantity_Sold]),Table14[[#This Row],[Quantity_Sold]])</f>
        <v>19</v>
      </c>
      <c r="G506" s="4" t="str">
        <f>TRIM(Table14[[#This Row],[Product_Category]])</f>
        <v>Food</v>
      </c>
      <c r="H506" s="9">
        <v>3109.76</v>
      </c>
      <c r="I506" s="9">
        <v>3631.8</v>
      </c>
      <c r="J506" s="4" t="str">
        <f>PROPER(Table14[[#This Row],[Customer_Type]])</f>
        <v>New</v>
      </c>
      <c r="K506" s="13">
        <f>IF(ISBLANK(Table14[[#This Row],[Discount]]),MEDIAN(Table14[Discount]),Table14[[#This Row],[Discount]])</f>
        <v>0.3</v>
      </c>
      <c r="L506" s="4" t="s">
        <v>17</v>
      </c>
      <c r="M506" s="4" t="s">
        <v>22</v>
      </c>
    </row>
    <row r="507" spans="1:13" x14ac:dyDescent="0.3">
      <c r="A507">
        <v>1189</v>
      </c>
      <c r="B507" s="1">
        <v>45334</v>
      </c>
      <c r="C507" s="4" t="str">
        <f>IF(ISBLANK(Table14[[#This Row],[Sales_Rep]]),"Unknown",Table14[[#This Row],[Sales_Rep]])</f>
        <v>Alice</v>
      </c>
      <c r="D507" s="4" t="str">
        <f>PROPER(Table14[[#This Row],[Region]])</f>
        <v>West</v>
      </c>
      <c r="E507" s="9">
        <f>IF(ISBLANK(Table14[[#This Row],[Sales_Amount]]),MEDIAN(Table14[Sales_Amount]),Table14[[#This Row],[Sales_Amount]])</f>
        <v>22934.95</v>
      </c>
      <c r="F507" s="11">
        <f>IF(ISBLANK(Table14[[#This Row],[Quantity_Sold]]),MEDIAN(Table14[Quantity_Sold]),Table14[[#This Row],[Quantity_Sold]])</f>
        <v>19</v>
      </c>
      <c r="G507" s="4" t="str">
        <f>TRIM(Table14[[#This Row],[Product_Category]])</f>
        <v>Electronics</v>
      </c>
      <c r="H507" s="9">
        <v>1068.8499999999999</v>
      </c>
      <c r="I507" s="9">
        <v>1490.25</v>
      </c>
      <c r="J507" s="4" t="str">
        <f>PROPER(Table14[[#This Row],[Customer_Type]])</f>
        <v>Returning</v>
      </c>
      <c r="K507" s="13">
        <f>IF(ISBLANK(Table14[[#This Row],[Discount]]),MEDIAN(Table14[Discount]),Table14[[#This Row],[Discount]])</f>
        <v>0.19</v>
      </c>
      <c r="L507" s="4" t="s">
        <v>26</v>
      </c>
      <c r="M507" s="4" t="s">
        <v>18</v>
      </c>
    </row>
    <row r="508" spans="1:13" x14ac:dyDescent="0.3">
      <c r="A508">
        <v>1453</v>
      </c>
      <c r="B508" s="1">
        <v>45231</v>
      </c>
      <c r="C508" s="4" t="str">
        <f>IF(ISBLANK(Table14[[#This Row],[Sales_Rep]]),"Unknown",Table14[[#This Row],[Sales_Rep]])</f>
        <v>David</v>
      </c>
      <c r="D508" s="4" t="str">
        <f>PROPER(Table14[[#This Row],[Region]])</f>
        <v>North</v>
      </c>
      <c r="E508" s="9">
        <f>IF(ISBLANK(Table14[[#This Row],[Sales_Amount]]),MEDIAN(Table14[Sales_Amount]),Table14[[#This Row],[Sales_Amount]])</f>
        <v>46119.1</v>
      </c>
      <c r="F508" s="11">
        <f>IF(ISBLANK(Table14[[#This Row],[Quantity_Sold]]),MEDIAN(Table14[Quantity_Sold]),Table14[[#This Row],[Quantity_Sold]])</f>
        <v>27</v>
      </c>
      <c r="G508" s="4" t="str">
        <f>TRIM(Table14[[#This Row],[Product_Category]])</f>
        <v>Furniture</v>
      </c>
      <c r="H508" s="9">
        <v>1626.77</v>
      </c>
      <c r="I508" s="9">
        <v>1919.23</v>
      </c>
      <c r="J508" s="4" t="str">
        <f>PROPER(Table14[[#This Row],[Customer_Type]])</f>
        <v>Returning</v>
      </c>
      <c r="K508" s="13">
        <f>IF(ISBLANK(Table14[[#This Row],[Discount]]),MEDIAN(Table14[Discount]),Table14[[#This Row],[Discount]])</f>
        <v>0.11</v>
      </c>
      <c r="L508" s="4" t="s">
        <v>17</v>
      </c>
      <c r="M508" s="4" t="s">
        <v>18</v>
      </c>
    </row>
    <row r="509" spans="1:13" x14ac:dyDescent="0.3">
      <c r="A509">
        <v>1107</v>
      </c>
      <c r="B509" s="1">
        <v>45109</v>
      </c>
      <c r="C509" s="4" t="str">
        <f>IF(ISBLANK(Table14[[#This Row],[Sales_Rep]]),"Unknown",Table14[[#This Row],[Sales_Rep]])</f>
        <v>David</v>
      </c>
      <c r="D509" s="4" t="str">
        <f>PROPER(Table14[[#This Row],[Region]])</f>
        <v>West</v>
      </c>
      <c r="E509" s="9">
        <f>IF(ISBLANK(Table14[[#This Row],[Sales_Amount]]),MEDIAN(Table14[Sales_Amount]),Table14[[#This Row],[Sales_Amount]])</f>
        <v>44733.81</v>
      </c>
      <c r="F509" s="11">
        <f>IF(ISBLANK(Table14[[#This Row],[Quantity_Sold]]),MEDIAN(Table14[Quantity_Sold]),Table14[[#This Row],[Quantity_Sold]])</f>
        <v>44</v>
      </c>
      <c r="G509" s="4" t="str">
        <f>TRIM(Table14[[#This Row],[Product_Category]])</f>
        <v>Clothing</v>
      </c>
      <c r="H509" s="9">
        <v>1191.47</v>
      </c>
      <c r="I509" s="9">
        <v>1355.57</v>
      </c>
      <c r="J509" s="4" t="str">
        <f>PROPER(Table14[[#This Row],[Customer_Type]])</f>
        <v>Returning</v>
      </c>
      <c r="K509" s="13">
        <f>IF(ISBLANK(Table14[[#This Row],[Discount]]),MEDIAN(Table14[Discount]),Table14[[#This Row],[Discount]])</f>
        <v>0.25</v>
      </c>
      <c r="L509" s="4" t="s">
        <v>26</v>
      </c>
      <c r="M509" s="4" t="s">
        <v>22</v>
      </c>
    </row>
    <row r="510" spans="1:13" x14ac:dyDescent="0.3">
      <c r="A510">
        <v>1371</v>
      </c>
      <c r="B510" s="1">
        <v>45237</v>
      </c>
      <c r="C510" s="4" t="str">
        <f>IF(ISBLANK(Table14[[#This Row],[Sales_Rep]]),"Unknown",Table14[[#This Row],[Sales_Rep]])</f>
        <v>Eve</v>
      </c>
      <c r="D510" s="4" t="str">
        <f>PROPER(Table14[[#This Row],[Region]])</f>
        <v>East</v>
      </c>
      <c r="E510" s="9">
        <f>IF(ISBLANK(Table14[[#This Row],[Sales_Amount]]),MEDIAN(Table14[Sales_Amount]),Table14[[#This Row],[Sales_Amount]])</f>
        <v>12873.79</v>
      </c>
      <c r="F510" s="11">
        <f>IF(ISBLANK(Table14[[#This Row],[Quantity_Sold]]),MEDIAN(Table14[Quantity_Sold]),Table14[[#This Row],[Quantity_Sold]])</f>
        <v>14</v>
      </c>
      <c r="G510" s="4" t="str">
        <f>TRIM(Table14[[#This Row],[Product_Category]])</f>
        <v>Clothing</v>
      </c>
      <c r="H510" s="9">
        <v>988.34</v>
      </c>
      <c r="I510" s="9">
        <v>1094.71</v>
      </c>
      <c r="J510" s="4" t="str">
        <f>PROPER(Table14[[#This Row],[Customer_Type]])</f>
        <v>Returning</v>
      </c>
      <c r="K510" s="13">
        <f>IF(ISBLANK(Table14[[#This Row],[Discount]]),MEDIAN(Table14[Discount]),Table14[[#This Row],[Discount]])</f>
        <v>0.16</v>
      </c>
      <c r="L510" s="4" t="s">
        <v>17</v>
      </c>
      <c r="M510" s="4" t="s">
        <v>22</v>
      </c>
    </row>
    <row r="511" spans="1:13" x14ac:dyDescent="0.3">
      <c r="A511">
        <v>1498</v>
      </c>
      <c r="B511" s="1">
        <v>45212</v>
      </c>
      <c r="C511" s="4" t="str">
        <f>IF(ISBLANK(Table14[[#This Row],[Sales_Rep]]),"Unknown",Table14[[#This Row],[Sales_Rep]])</f>
        <v>Alice</v>
      </c>
      <c r="D511" s="4" t="str">
        <f>PROPER(Table14[[#This Row],[Region]])</f>
        <v>North</v>
      </c>
      <c r="E511" s="9">
        <f>IF(ISBLANK(Table14[[#This Row],[Sales_Amount]]),MEDIAN(Table14[Sales_Amount]),Table14[[#This Row],[Sales_Amount]])</f>
        <v>152248.56</v>
      </c>
      <c r="F511" s="11">
        <f>IF(ISBLANK(Table14[[#This Row],[Quantity_Sold]]),MEDIAN(Table14[Quantity_Sold]),Table14[[#This Row],[Quantity_Sold]])</f>
        <v>34</v>
      </c>
      <c r="G511" s="4" t="str">
        <f>TRIM(Table14[[#This Row],[Product_Category]])</f>
        <v>Food</v>
      </c>
      <c r="H511" s="9">
        <v>4593.58</v>
      </c>
      <c r="I511" s="9">
        <v>5147.01</v>
      </c>
      <c r="J511" s="4" t="str">
        <f>PROPER(Table14[[#This Row],[Customer_Type]])</f>
        <v>Returning</v>
      </c>
      <c r="K511" s="13">
        <f>IF(ISBLANK(Table14[[#This Row],[Discount]]),MEDIAN(Table14[Discount]),Table14[[#This Row],[Discount]])</f>
        <v>0.13</v>
      </c>
      <c r="L511" s="4" t="s">
        <v>26</v>
      </c>
      <c r="M511" s="4" t="s">
        <v>18</v>
      </c>
    </row>
    <row r="512" spans="1:13" x14ac:dyDescent="0.3">
      <c r="A512">
        <v>1412</v>
      </c>
      <c r="B512" s="1">
        <v>45076</v>
      </c>
      <c r="C512" s="4" t="str">
        <f>IF(ISBLANK(Table14[[#This Row],[Sales_Rep]]),"Unknown",Table14[[#This Row],[Sales_Rep]])</f>
        <v>Charlie</v>
      </c>
      <c r="D512" s="4" t="str">
        <f>PROPER(Table14[[#This Row],[Region]])</f>
        <v>South</v>
      </c>
      <c r="E512" s="9">
        <f>IF(ISBLANK(Table14[[#This Row],[Sales_Amount]]),MEDIAN(Table14[Sales_Amount]),Table14[[#This Row],[Sales_Amount]])</f>
        <v>25570.99</v>
      </c>
      <c r="F512" s="11">
        <f>IF(ISBLANK(Table14[[#This Row],[Quantity_Sold]]),MEDIAN(Table14[Quantity_Sold]),Table14[[#This Row],[Quantity_Sold]])</f>
        <v>34</v>
      </c>
      <c r="G512" s="4" t="str">
        <f>TRIM(Table14[[#This Row],[Product_Category]])</f>
        <v>Electronics</v>
      </c>
      <c r="H512" s="9">
        <v>645.25</v>
      </c>
      <c r="I512" s="9">
        <v>952.01</v>
      </c>
      <c r="J512" s="4" t="str">
        <f>PROPER(Table14[[#This Row],[Customer_Type]])</f>
        <v>Returning</v>
      </c>
      <c r="K512" s="13">
        <f>IF(ISBLANK(Table14[[#This Row],[Discount]]),MEDIAN(Table14[Discount]),Table14[[#This Row],[Discount]])</f>
        <v>0.21</v>
      </c>
      <c r="L512" s="4" t="s">
        <v>17</v>
      </c>
      <c r="M512" s="4" t="s">
        <v>22</v>
      </c>
    </row>
    <row r="513" spans="1:13" x14ac:dyDescent="0.3">
      <c r="A513">
        <v>1273</v>
      </c>
      <c r="B513" s="1">
        <v>44981</v>
      </c>
      <c r="C513" s="4" t="str">
        <f>IF(ISBLANK(Table14[[#This Row],[Sales_Rep]]),"Unknown",Table14[[#This Row],[Sales_Rep]])</f>
        <v>David</v>
      </c>
      <c r="D513" s="4" t="str">
        <f>PROPER(Table14[[#This Row],[Region]])</f>
        <v>North</v>
      </c>
      <c r="E513" s="9">
        <f>IF(ISBLANK(Table14[[#This Row],[Sales_Amount]]),MEDIAN(Table14[Sales_Amount]),Table14[[#This Row],[Sales_Amount]])</f>
        <v>86593.1</v>
      </c>
      <c r="F513" s="11">
        <f>IF(ISBLANK(Table14[[#This Row],[Quantity_Sold]]),MEDIAN(Table14[Quantity_Sold]),Table14[[#This Row],[Quantity_Sold]])</f>
        <v>20</v>
      </c>
      <c r="G513" s="4" t="str">
        <f>TRIM(Table14[[#This Row],[Product_Category]])</f>
        <v>Electronics</v>
      </c>
      <c r="H513" s="9">
        <v>4067.37</v>
      </c>
      <c r="I513" s="9">
        <v>6013.41</v>
      </c>
      <c r="J513" s="4" t="str">
        <f>PROPER(Table14[[#This Row],[Customer_Type]])</f>
        <v>New</v>
      </c>
      <c r="K513" s="13">
        <f>IF(ISBLANK(Table14[[#This Row],[Discount]]),MEDIAN(Table14[Discount]),Table14[[#This Row],[Discount]])</f>
        <v>0.28000000000000003</v>
      </c>
      <c r="L513" s="4" t="s">
        <v>26</v>
      </c>
      <c r="M513" s="4" t="s">
        <v>22</v>
      </c>
    </row>
    <row r="514" spans="1:13" x14ac:dyDescent="0.3">
      <c r="A514">
        <v>1099</v>
      </c>
      <c r="B514" s="1">
        <v>45177</v>
      </c>
      <c r="C514" s="4" t="str">
        <f>IF(ISBLANK(Table14[[#This Row],[Sales_Rep]]),"Unknown",Table14[[#This Row],[Sales_Rep]])</f>
        <v>Alice</v>
      </c>
      <c r="D514" s="4" t="str">
        <f>PROPER(Table14[[#This Row],[Region]])</f>
        <v>South</v>
      </c>
      <c r="E514" s="9">
        <f>IF(ISBLANK(Table14[[#This Row],[Sales_Amount]]),MEDIAN(Table14[Sales_Amount]),Table14[[#This Row],[Sales_Amount]])</f>
        <v>8806.07</v>
      </c>
      <c r="F514" s="11">
        <f>IF(ISBLANK(Table14[[#This Row],[Quantity_Sold]]),MEDIAN(Table14[Quantity_Sold]),Table14[[#This Row],[Quantity_Sold]])</f>
        <v>6</v>
      </c>
      <c r="G514" s="4" t="str">
        <f>TRIM(Table14[[#This Row],[Product_Category]])</f>
        <v>Food</v>
      </c>
      <c r="H514" s="9">
        <v>1197.32</v>
      </c>
      <c r="I514" s="9">
        <v>1726.68</v>
      </c>
      <c r="J514" s="4" t="str">
        <f>PROPER(Table14[[#This Row],[Customer_Type]])</f>
        <v>New</v>
      </c>
      <c r="K514" s="13">
        <f>IF(ISBLANK(Table14[[#This Row],[Discount]]),MEDIAN(Table14[Discount]),Table14[[#This Row],[Discount]])</f>
        <v>0.15</v>
      </c>
      <c r="L514" s="4" t="s">
        <v>17</v>
      </c>
      <c r="M514" s="4" t="s">
        <v>22</v>
      </c>
    </row>
    <row r="515" spans="1:13" x14ac:dyDescent="0.3">
      <c r="A515">
        <v>1197</v>
      </c>
      <c r="B515" s="1">
        <v>45557</v>
      </c>
      <c r="C515" s="4" t="str">
        <f>IF(ISBLANK(Table14[[#This Row],[Sales_Rep]]),"Unknown",Table14[[#This Row],[Sales_Rep]])</f>
        <v>David</v>
      </c>
      <c r="D515" s="4" t="str">
        <f>PROPER(Table14[[#This Row],[Region]])</f>
        <v>West</v>
      </c>
      <c r="E515" s="9">
        <f>IF(ISBLANK(Table14[[#This Row],[Sales_Amount]]),MEDIAN(Table14[Sales_Amount]),Table14[[#This Row],[Sales_Amount]])</f>
        <v>43474.49</v>
      </c>
      <c r="F515" s="11">
        <f>IF(ISBLANK(Table14[[#This Row],[Quantity_Sold]]),MEDIAN(Table14[Quantity_Sold]),Table14[[#This Row],[Quantity_Sold]])</f>
        <v>9</v>
      </c>
      <c r="G515" s="4" t="str">
        <f>TRIM(Table14[[#This Row],[Product_Category]])</f>
        <v>Furniture</v>
      </c>
      <c r="H515" s="9">
        <v>4493.22</v>
      </c>
      <c r="I515" s="9">
        <v>5031.7700000000004</v>
      </c>
      <c r="J515" s="4" t="str">
        <f>PROPER(Table14[[#This Row],[Customer_Type]])</f>
        <v>New</v>
      </c>
      <c r="K515" s="13">
        <f>IF(ISBLANK(Table14[[#This Row],[Discount]]),MEDIAN(Table14[Discount]),Table14[[#This Row],[Discount]])</f>
        <v>0.04</v>
      </c>
      <c r="L515" s="4" t="s">
        <v>31</v>
      </c>
      <c r="M515" s="4" t="s">
        <v>18</v>
      </c>
    </row>
    <row r="516" spans="1:13" x14ac:dyDescent="0.3">
      <c r="A516">
        <v>1289</v>
      </c>
      <c r="B516" s="1">
        <v>44978</v>
      </c>
      <c r="C516" s="4" t="str">
        <f>IF(ISBLANK(Table14[[#This Row],[Sales_Rep]]),"Unknown",Table14[[#This Row],[Sales_Rep]])</f>
        <v>David</v>
      </c>
      <c r="D516" s="4" t="str">
        <f>PROPER(Table14[[#This Row],[Region]])</f>
        <v>West</v>
      </c>
      <c r="E516" s="9">
        <f>IF(ISBLANK(Table14[[#This Row],[Sales_Amount]]),MEDIAN(Table14[Sales_Amount]),Table14[[#This Row],[Sales_Amount]])</f>
        <v>764.98</v>
      </c>
      <c r="F516" s="11">
        <f>IF(ISBLANK(Table14[[#This Row],[Quantity_Sold]]),MEDIAN(Table14[Quantity_Sold]),Table14[[#This Row],[Quantity_Sold]])</f>
        <v>6</v>
      </c>
      <c r="G516" s="4" t="str">
        <f>TRIM(Table14[[#This Row],[Product_Category]])</f>
        <v>Food</v>
      </c>
      <c r="H516" s="9">
        <v>105.99</v>
      </c>
      <c r="I516" s="9">
        <v>131.44</v>
      </c>
      <c r="J516" s="4" t="str">
        <f>PROPER(Table14[[#This Row],[Customer_Type]])</f>
        <v>Returning</v>
      </c>
      <c r="K516" s="13">
        <f>IF(ISBLANK(Table14[[#This Row],[Discount]]),MEDIAN(Table14[Discount]),Table14[[#This Row],[Discount]])</f>
        <v>0.03</v>
      </c>
      <c r="L516" s="4" t="s">
        <v>26</v>
      </c>
      <c r="M516" s="4" t="s">
        <v>18</v>
      </c>
    </row>
    <row r="517" spans="1:13" x14ac:dyDescent="0.3">
      <c r="A517">
        <v>1120</v>
      </c>
      <c r="B517" s="1">
        <v>45620</v>
      </c>
      <c r="C517" s="4" t="str">
        <f>IF(ISBLANK(Table14[[#This Row],[Sales_Rep]]),"Unknown",Table14[[#This Row],[Sales_Rep]])</f>
        <v>Charlie</v>
      </c>
      <c r="D517" s="4" t="str">
        <f>PROPER(Table14[[#This Row],[Region]])</f>
        <v>East</v>
      </c>
      <c r="E517" s="9">
        <f>IF(ISBLANK(Table14[[#This Row],[Sales_Amount]]),MEDIAN(Table14[Sales_Amount]),Table14[[#This Row],[Sales_Amount]])</f>
        <v>102593.28</v>
      </c>
      <c r="F517" s="11">
        <f>IF(ISBLANK(Table14[[#This Row],[Quantity_Sold]]),MEDIAN(Table14[Quantity_Sold]),Table14[[#This Row],[Quantity_Sold]])</f>
        <v>30</v>
      </c>
      <c r="G517" s="4" t="str">
        <f>TRIM(Table14[[#This Row],[Product_Category]])</f>
        <v>Clothing</v>
      </c>
      <c r="H517" s="9">
        <v>3608.48</v>
      </c>
      <c r="I517" s="9">
        <v>4274.72</v>
      </c>
      <c r="J517" s="4" t="str">
        <f>PROPER(Table14[[#This Row],[Customer_Type]])</f>
        <v>Returning</v>
      </c>
      <c r="K517" s="13">
        <f>IF(ISBLANK(Table14[[#This Row],[Discount]]),MEDIAN(Table14[Discount]),Table14[[#This Row],[Discount]])</f>
        <v>0.2</v>
      </c>
      <c r="L517" s="4" t="s">
        <v>31</v>
      </c>
      <c r="M517" s="4" t="s">
        <v>18</v>
      </c>
    </row>
    <row r="518" spans="1:13" x14ac:dyDescent="0.3">
      <c r="A518">
        <v>1018</v>
      </c>
      <c r="B518" s="1">
        <v>45561</v>
      </c>
      <c r="C518" s="4" t="str">
        <f>IF(ISBLANK(Table14[[#This Row],[Sales_Rep]]),"Unknown",Table14[[#This Row],[Sales_Rep]])</f>
        <v>Bob</v>
      </c>
      <c r="D518" s="4" t="str">
        <f>PROPER(Table14[[#This Row],[Region]])</f>
        <v>East</v>
      </c>
      <c r="E518" s="9">
        <f>IF(ISBLANK(Table14[[#This Row],[Sales_Amount]]),MEDIAN(Table14[Sales_Amount]),Table14[[#This Row],[Sales_Amount]])</f>
        <v>43121.63</v>
      </c>
      <c r="F518" s="11">
        <f>IF(ISBLANK(Table14[[#This Row],[Quantity_Sold]]),MEDIAN(Table14[Quantity_Sold]),Table14[[#This Row],[Quantity_Sold]])</f>
        <v>32</v>
      </c>
      <c r="G518" s="4" t="str">
        <f>TRIM(Table14[[#This Row],[Product_Category]])</f>
        <v>Food</v>
      </c>
      <c r="H518" s="9">
        <v>1236.49</v>
      </c>
      <c r="I518" s="9">
        <v>1845.96</v>
      </c>
      <c r="J518" s="4" t="str">
        <f>PROPER(Table14[[#This Row],[Customer_Type]])</f>
        <v>Returning</v>
      </c>
      <c r="K518" s="13">
        <f>IF(ISBLANK(Table14[[#This Row],[Discount]]),MEDIAN(Table14[Discount]),Table14[[#This Row],[Discount]])</f>
        <v>0.27</v>
      </c>
      <c r="L518" s="4" t="s">
        <v>17</v>
      </c>
      <c r="M518" s="4" t="s">
        <v>22</v>
      </c>
    </row>
    <row r="519" spans="1:13" x14ac:dyDescent="0.3">
      <c r="A519">
        <v>1297</v>
      </c>
      <c r="B519" s="1">
        <v>45549</v>
      </c>
      <c r="C519" s="4" t="str">
        <f>IF(ISBLANK(Table14[[#This Row],[Sales_Rep]]),"Unknown",Table14[[#This Row],[Sales_Rep]])</f>
        <v>Eve</v>
      </c>
      <c r="D519" s="4" t="str">
        <f>PROPER(Table14[[#This Row],[Region]])</f>
        <v>South</v>
      </c>
      <c r="E519" s="9">
        <f>IF(ISBLANK(Table14[[#This Row],[Sales_Amount]]),MEDIAN(Table14[Sales_Amount]),Table14[[#This Row],[Sales_Amount]])</f>
        <v>64495.58</v>
      </c>
      <c r="F519" s="11">
        <f>IF(ISBLANK(Table14[[#This Row],[Quantity_Sold]]),MEDIAN(Table14[Quantity_Sold]),Table14[[#This Row],[Quantity_Sold]])</f>
        <v>24</v>
      </c>
      <c r="G519" s="4" t="str">
        <f>TRIM(Table14[[#This Row],[Product_Category]])</f>
        <v>Furniture</v>
      </c>
      <c r="H519" s="9">
        <v>2540.4699999999998</v>
      </c>
      <c r="I519" s="9">
        <v>3237.73</v>
      </c>
      <c r="J519" s="4" t="str">
        <f>PROPER(Table14[[#This Row],[Customer_Type]])</f>
        <v>New</v>
      </c>
      <c r="K519" s="13">
        <f>IF(ISBLANK(Table14[[#This Row],[Discount]]),MEDIAN(Table14[Discount]),Table14[[#This Row],[Discount]])</f>
        <v>0.17</v>
      </c>
      <c r="L519" s="4" t="s">
        <v>17</v>
      </c>
      <c r="M519" s="4" t="s">
        <v>22</v>
      </c>
    </row>
    <row r="520" spans="1:13" x14ac:dyDescent="0.3">
      <c r="A520">
        <v>1299</v>
      </c>
      <c r="B520" s="1">
        <v>45641</v>
      </c>
      <c r="C520" s="4" t="str">
        <f>IF(ISBLANK(Table14[[#This Row],[Sales_Rep]]),"Unknown",Table14[[#This Row],[Sales_Rep]])</f>
        <v>Eve</v>
      </c>
      <c r="D520" s="4" t="str">
        <f>PROPER(Table14[[#This Row],[Region]])</f>
        <v>North</v>
      </c>
      <c r="E520" s="9">
        <f>IF(ISBLANK(Table14[[#This Row],[Sales_Amount]]),MEDIAN(Table14[Sales_Amount]),Table14[[#This Row],[Sales_Amount]])</f>
        <v>54830.23</v>
      </c>
      <c r="F520" s="11">
        <f>IF(ISBLANK(Table14[[#This Row],[Quantity_Sold]]),MEDIAN(Table14[Quantity_Sold]),Table14[[#This Row],[Quantity_Sold]])</f>
        <v>22</v>
      </c>
      <c r="G520" s="4" t="str">
        <f>TRIM(Table14[[#This Row],[Product_Category]])</f>
        <v>Food</v>
      </c>
      <c r="H520" s="9">
        <v>2459.59</v>
      </c>
      <c r="I520" s="9">
        <v>3367.95</v>
      </c>
      <c r="J520" s="4" t="str">
        <f>PROPER(Table14[[#This Row],[Customer_Type]])</f>
        <v>New</v>
      </c>
      <c r="K520" s="13">
        <f>IF(ISBLANK(Table14[[#This Row],[Discount]]),MEDIAN(Table14[Discount]),Table14[[#This Row],[Discount]])</f>
        <v>0.26</v>
      </c>
      <c r="L520" s="4" t="s">
        <v>17</v>
      </c>
      <c r="M520" s="4" t="s">
        <v>18</v>
      </c>
    </row>
    <row r="521" spans="1:13" x14ac:dyDescent="0.3">
      <c r="A521">
        <v>1207</v>
      </c>
      <c r="B521" s="1">
        <v>45183</v>
      </c>
      <c r="C521" s="4" t="str">
        <f>IF(ISBLANK(Table14[[#This Row],[Sales_Rep]]),"Unknown",Table14[[#This Row],[Sales_Rep]])</f>
        <v>Charlie</v>
      </c>
      <c r="D521" s="4" t="str">
        <f>PROPER(Table14[[#This Row],[Region]])</f>
        <v>East</v>
      </c>
      <c r="E521" s="9">
        <f>IF(ISBLANK(Table14[[#This Row],[Sales_Amount]]),MEDIAN(Table14[Sales_Amount]),Table14[[#This Row],[Sales_Amount]])</f>
        <v>71344.800000000003</v>
      </c>
      <c r="F521" s="11">
        <f>IF(ISBLANK(Table14[[#This Row],[Quantity_Sold]]),MEDIAN(Table14[Quantity_Sold]),Table14[[#This Row],[Quantity_Sold]])</f>
        <v>25</v>
      </c>
      <c r="G521" s="4" t="str">
        <f>TRIM(Table14[[#This Row],[Product_Category]])</f>
        <v>Electronics</v>
      </c>
      <c r="H521" s="9">
        <v>2372.04</v>
      </c>
      <c r="I521" s="9">
        <v>3523.2</v>
      </c>
      <c r="J521" s="4" t="str">
        <f>PROPER(Table14[[#This Row],[Customer_Type]])</f>
        <v>New</v>
      </c>
      <c r="K521" s="13">
        <f>IF(ISBLANK(Table14[[#This Row],[Discount]]),MEDIAN(Table14[Discount]),Table14[[#This Row],[Discount]])</f>
        <v>0.19</v>
      </c>
      <c r="L521" s="4" t="s">
        <v>17</v>
      </c>
      <c r="M521" s="4" t="s">
        <v>22</v>
      </c>
    </row>
    <row r="522" spans="1:13" x14ac:dyDescent="0.3">
      <c r="A522">
        <v>1285</v>
      </c>
      <c r="B522" s="1">
        <v>45382</v>
      </c>
      <c r="C522" s="4" t="str">
        <f>IF(ISBLANK(Table14[[#This Row],[Sales_Rep]]),"Unknown",Table14[[#This Row],[Sales_Rep]])</f>
        <v>David</v>
      </c>
      <c r="D522" s="4" t="str">
        <f>PROPER(Table14[[#This Row],[Region]])</f>
        <v>West</v>
      </c>
      <c r="E522" s="9">
        <f>IF(ISBLANK(Table14[[#This Row],[Sales_Amount]]),MEDIAN(Table14[Sales_Amount]),Table14[[#This Row],[Sales_Amount]])</f>
        <v>16643.84</v>
      </c>
      <c r="F522" s="11">
        <f>IF(ISBLANK(Table14[[#This Row],[Quantity_Sold]]),MEDIAN(Table14[Quantity_Sold]),Table14[[#This Row],[Quantity_Sold]])</f>
        <v>40</v>
      </c>
      <c r="G522" s="4" t="str">
        <f>TRIM(Table14[[#This Row],[Product_Category]])</f>
        <v>Clothing</v>
      </c>
      <c r="H522" s="9">
        <v>428.32</v>
      </c>
      <c r="I522" s="9">
        <v>520.12</v>
      </c>
      <c r="J522" s="4" t="str">
        <f>PROPER(Table14[[#This Row],[Customer_Type]])</f>
        <v>Returning</v>
      </c>
      <c r="K522" s="13">
        <f>IF(ISBLANK(Table14[[#This Row],[Discount]]),MEDIAN(Table14[Discount]),Table14[[#This Row],[Discount]])</f>
        <v>0.2</v>
      </c>
      <c r="L522" s="4" t="s">
        <v>17</v>
      </c>
      <c r="M522" s="4" t="s">
        <v>18</v>
      </c>
    </row>
    <row r="523" spans="1:13" x14ac:dyDescent="0.3">
      <c r="A523">
        <v>1356</v>
      </c>
      <c r="B523" s="1">
        <v>45617</v>
      </c>
      <c r="C523" s="4" t="str">
        <f>IF(ISBLANK(Table14[[#This Row],[Sales_Rep]]),"Unknown",Table14[[#This Row],[Sales_Rep]])</f>
        <v>Alice</v>
      </c>
      <c r="D523" s="4" t="str">
        <f>PROPER(Table14[[#This Row],[Region]])</f>
        <v>East</v>
      </c>
      <c r="E523" s="9">
        <f>IF(ISBLANK(Table14[[#This Row],[Sales_Amount]]),MEDIAN(Table14[Sales_Amount]),Table14[[#This Row],[Sales_Amount]])</f>
        <v>76190.45</v>
      </c>
      <c r="F523" s="11">
        <f>IF(ISBLANK(Table14[[#This Row],[Quantity_Sold]]),MEDIAN(Table14[Quantity_Sold]),Table14[[#This Row],[Quantity_Sold]])</f>
        <v>48</v>
      </c>
      <c r="G523" s="4" t="str">
        <f>TRIM(Table14[[#This Row],[Product_Category]])</f>
        <v>Food</v>
      </c>
      <c r="H523" s="9">
        <v>1524.98</v>
      </c>
      <c r="I523" s="9">
        <v>2061.4299999999998</v>
      </c>
      <c r="J523" s="4" t="str">
        <f>PROPER(Table14[[#This Row],[Customer_Type]])</f>
        <v>Returning</v>
      </c>
      <c r="K523" s="13">
        <f>IF(ISBLANK(Table14[[#This Row],[Discount]]),MEDIAN(Table14[Discount]),Table14[[#This Row],[Discount]])</f>
        <v>0.23</v>
      </c>
      <c r="L523" s="4" t="s">
        <v>17</v>
      </c>
      <c r="M523" s="4" t="s">
        <v>18</v>
      </c>
    </row>
    <row r="524" spans="1:13" x14ac:dyDescent="0.3">
      <c r="A524">
        <v>1304</v>
      </c>
      <c r="B524" s="1">
        <v>44946</v>
      </c>
      <c r="C524" s="4" t="str">
        <f>IF(ISBLANK(Table14[[#This Row],[Sales_Rep]]),"Unknown",Table14[[#This Row],[Sales_Rep]])</f>
        <v>David</v>
      </c>
      <c r="D524" s="4" t="str">
        <f>PROPER(Table14[[#This Row],[Region]])</f>
        <v>West</v>
      </c>
      <c r="E524" s="9">
        <f>IF(ISBLANK(Table14[[#This Row],[Sales_Amount]]),MEDIAN(Table14[Sales_Amount]),Table14[[#This Row],[Sales_Amount]])</f>
        <v>92663.6</v>
      </c>
      <c r="F524" s="11">
        <f>IF(ISBLANK(Table14[[#This Row],[Quantity_Sold]]),MEDIAN(Table14[Quantity_Sold]),Table14[[#This Row],[Quantity_Sold]])</f>
        <v>28</v>
      </c>
      <c r="G524" s="4" t="str">
        <f>TRIM(Table14[[#This Row],[Product_Category]])</f>
        <v>Food</v>
      </c>
      <c r="H524" s="9">
        <v>2532.6999999999998</v>
      </c>
      <c r="I524" s="9">
        <v>3558.51</v>
      </c>
      <c r="J524" s="4" t="str">
        <f>PROPER(Table14[[#This Row],[Customer_Type]])</f>
        <v>New</v>
      </c>
      <c r="K524" s="13">
        <f>IF(ISBLANK(Table14[[#This Row],[Discount]]),MEDIAN(Table14[Discount]),Table14[[#This Row],[Discount]])</f>
        <v>7.0000000000000007E-2</v>
      </c>
      <c r="L524" s="4" t="s">
        <v>31</v>
      </c>
      <c r="M524" s="4" t="s">
        <v>22</v>
      </c>
    </row>
    <row r="525" spans="1:13" x14ac:dyDescent="0.3">
      <c r="A525">
        <v>1254</v>
      </c>
      <c r="B525" s="1">
        <v>45592</v>
      </c>
      <c r="C525" s="4" t="str">
        <f>IF(ISBLANK(Table14[[#This Row],[Sales_Rep]]),"Unknown",Table14[[#This Row],[Sales_Rep]])</f>
        <v>Charlie</v>
      </c>
      <c r="D525" s="4" t="str">
        <f>PROPER(Table14[[#This Row],[Region]])</f>
        <v>East</v>
      </c>
      <c r="E525" s="9">
        <f>IF(ISBLANK(Table14[[#This Row],[Sales_Amount]]),MEDIAN(Table14[Sales_Amount]),Table14[[#This Row],[Sales_Amount]])</f>
        <v>23037.82</v>
      </c>
      <c r="F525" s="11">
        <f>IF(ISBLANK(Table14[[#This Row],[Quantity_Sold]]),MEDIAN(Table14[Quantity_Sold]),Table14[[#This Row],[Quantity_Sold]])</f>
        <v>48</v>
      </c>
      <c r="G525" s="4" t="str">
        <f>TRIM(Table14[[#This Row],[Product_Category]])</f>
        <v>Electronics</v>
      </c>
      <c r="H525" s="9">
        <v>441.96</v>
      </c>
      <c r="I525" s="9">
        <v>510.59</v>
      </c>
      <c r="J525" s="4" t="str">
        <f>PROPER(Table14[[#This Row],[Customer_Type]])</f>
        <v>New</v>
      </c>
      <c r="K525" s="13">
        <f>IF(ISBLANK(Table14[[#This Row],[Discount]]),MEDIAN(Table14[Discount]),Table14[[#This Row],[Discount]])</f>
        <v>0.06</v>
      </c>
      <c r="L525" s="4" t="s">
        <v>17</v>
      </c>
      <c r="M525" s="4" t="s">
        <v>18</v>
      </c>
    </row>
    <row r="526" spans="1:13" x14ac:dyDescent="0.3">
      <c r="A526">
        <v>1342</v>
      </c>
      <c r="B526" s="1">
        <v>44972</v>
      </c>
      <c r="C526" s="4" t="str">
        <f>IF(ISBLANK(Table14[[#This Row],[Sales_Rep]]),"Unknown",Table14[[#This Row],[Sales_Rep]])</f>
        <v>Eve</v>
      </c>
      <c r="D526" s="4" t="str">
        <f>PROPER(Table14[[#This Row],[Region]])</f>
        <v>East</v>
      </c>
      <c r="E526" s="9">
        <f>IF(ISBLANK(Table14[[#This Row],[Sales_Amount]]),MEDIAN(Table14[Sales_Amount]),Table14[[#This Row],[Sales_Amount]])</f>
        <v>4379.8999999999996</v>
      </c>
      <c r="F526" s="11">
        <f>IF(ISBLANK(Table14[[#This Row],[Quantity_Sold]]),MEDIAN(Table14[Quantity_Sold]),Table14[[#This Row],[Quantity_Sold]])</f>
        <v>1</v>
      </c>
      <c r="G526" s="4" t="str">
        <f>TRIM(Table14[[#This Row],[Product_Category]])</f>
        <v>Electronics</v>
      </c>
      <c r="H526" s="9">
        <v>3581.9</v>
      </c>
      <c r="I526" s="9">
        <v>4921.24</v>
      </c>
      <c r="J526" s="4" t="str">
        <f>PROPER(Table14[[#This Row],[Customer_Type]])</f>
        <v>Returning</v>
      </c>
      <c r="K526" s="13">
        <f>IF(ISBLANK(Table14[[#This Row],[Discount]]),MEDIAN(Table14[Discount]),Table14[[#This Row],[Discount]])</f>
        <v>0.11</v>
      </c>
      <c r="L526" s="4" t="s">
        <v>17</v>
      </c>
      <c r="M526" s="4" t="s">
        <v>18</v>
      </c>
    </row>
    <row r="527" spans="1:13" x14ac:dyDescent="0.3">
      <c r="A527">
        <v>1052</v>
      </c>
      <c r="B527" s="1">
        <v>45234</v>
      </c>
      <c r="C527" s="4" t="str">
        <f>IF(ISBLANK(Table14[[#This Row],[Sales_Rep]]),"Unknown",Table14[[#This Row],[Sales_Rep]])</f>
        <v>David</v>
      </c>
      <c r="D527" s="4" t="str">
        <f>PROPER(Table14[[#This Row],[Region]])</f>
        <v>South</v>
      </c>
      <c r="E527" s="9">
        <f>IF(ISBLANK(Table14[[#This Row],[Sales_Amount]]),MEDIAN(Table14[Sales_Amount]),Table14[[#This Row],[Sales_Amount]])</f>
        <v>88908.64</v>
      </c>
      <c r="F527" s="11">
        <f>IF(ISBLANK(Table14[[#This Row],[Quantity_Sold]]),MEDIAN(Table14[Quantity_Sold]),Table14[[#This Row],[Quantity_Sold]])</f>
        <v>19</v>
      </c>
      <c r="G527" s="4" t="str">
        <f>TRIM(Table14[[#This Row],[Product_Category]])</f>
        <v>Clothing</v>
      </c>
      <c r="H527" s="9">
        <v>3438.42</v>
      </c>
      <c r="I527" s="9">
        <v>5142.2</v>
      </c>
      <c r="J527" s="4" t="str">
        <f>PROPER(Table14[[#This Row],[Customer_Type]])</f>
        <v>New</v>
      </c>
      <c r="K527" s="13">
        <f>IF(ISBLANK(Table14[[#This Row],[Discount]]),MEDIAN(Table14[Discount]),Table14[[#This Row],[Discount]])</f>
        <v>0.09</v>
      </c>
      <c r="L527" s="4" t="s">
        <v>17</v>
      </c>
      <c r="M527" s="4" t="s">
        <v>18</v>
      </c>
    </row>
    <row r="528" spans="1:13" x14ac:dyDescent="0.3">
      <c r="A528">
        <v>1497</v>
      </c>
      <c r="B528" s="1">
        <v>45310</v>
      </c>
      <c r="C528" s="4" t="str">
        <f>IF(ISBLANK(Table14[[#This Row],[Sales_Rep]]),"Unknown",Table14[[#This Row],[Sales_Rep]])</f>
        <v>Eve</v>
      </c>
      <c r="D528" s="4" t="str">
        <f>PROPER(Table14[[#This Row],[Region]])</f>
        <v>East</v>
      </c>
      <c r="E528" s="9">
        <f>IF(ISBLANK(Table14[[#This Row],[Sales_Amount]]),MEDIAN(Table14[Sales_Amount]),Table14[[#This Row],[Sales_Amount]])</f>
        <v>16756.16</v>
      </c>
      <c r="F528" s="11">
        <f>IF(ISBLANK(Table14[[#This Row],[Quantity_Sold]]),MEDIAN(Table14[Quantity_Sold]),Table14[[#This Row],[Quantity_Sold]])</f>
        <v>34</v>
      </c>
      <c r="G528" s="4" t="str">
        <f>TRIM(Table14[[#This Row],[Product_Category]])</f>
        <v>Furniture</v>
      </c>
      <c r="H528" s="9">
        <v>498.39</v>
      </c>
      <c r="I528" s="9">
        <v>601.01</v>
      </c>
      <c r="J528" s="4" t="str">
        <f>PROPER(Table14[[#This Row],[Customer_Type]])</f>
        <v>Returning</v>
      </c>
      <c r="K528" s="13">
        <f>IF(ISBLANK(Table14[[#This Row],[Discount]]),MEDIAN(Table14[Discount]),Table14[[#This Row],[Discount]])</f>
        <v>0.18</v>
      </c>
      <c r="L528" s="4" t="s">
        <v>26</v>
      </c>
      <c r="M528" s="4" t="s">
        <v>22</v>
      </c>
    </row>
    <row r="529" spans="1:13" x14ac:dyDescent="0.3">
      <c r="A529">
        <v>1077</v>
      </c>
      <c r="B529" s="1">
        <v>45494</v>
      </c>
      <c r="C529" s="4" t="str">
        <f>IF(ISBLANK(Table14[[#This Row],[Sales_Rep]]),"Unknown",Table14[[#This Row],[Sales_Rep]])</f>
        <v>Alice</v>
      </c>
      <c r="D529" s="4" t="str">
        <f>PROPER(Table14[[#This Row],[Region]])</f>
        <v>South</v>
      </c>
      <c r="E529" s="9">
        <f>IF(ISBLANK(Table14[[#This Row],[Sales_Amount]]),MEDIAN(Table14[Sales_Amount]),Table14[[#This Row],[Sales_Amount]])</f>
        <v>35606.959999999999</v>
      </c>
      <c r="F529" s="11">
        <f>IF(ISBLANK(Table14[[#This Row],[Quantity_Sold]]),MEDIAN(Table14[Quantity_Sold]),Table14[[#This Row],[Quantity_Sold]])</f>
        <v>40</v>
      </c>
      <c r="G529" s="4" t="str">
        <f>TRIM(Table14[[#This Row],[Product_Category]])</f>
        <v>Food</v>
      </c>
      <c r="H529" s="9">
        <v>901.15</v>
      </c>
      <c r="I529" s="9">
        <v>1156.07</v>
      </c>
      <c r="J529" s="4" t="str">
        <f>PROPER(Table14[[#This Row],[Customer_Type]])</f>
        <v>New</v>
      </c>
      <c r="K529" s="13">
        <f>IF(ISBLANK(Table14[[#This Row],[Discount]]),MEDIAN(Table14[Discount]),Table14[[#This Row],[Discount]])</f>
        <v>0.23</v>
      </c>
      <c r="L529" s="4" t="s">
        <v>31</v>
      </c>
      <c r="M529" s="4" t="s">
        <v>18</v>
      </c>
    </row>
    <row r="530" spans="1:13" x14ac:dyDescent="0.3">
      <c r="A530">
        <v>1120</v>
      </c>
      <c r="B530" s="1">
        <v>45453</v>
      </c>
      <c r="C530" s="4" t="str">
        <f>IF(ISBLANK(Table14[[#This Row],[Sales_Rep]]),"Unknown",Table14[[#This Row],[Sales_Rep]])</f>
        <v>Eve</v>
      </c>
      <c r="D530" s="4" t="str">
        <f>PROPER(Table14[[#This Row],[Region]])</f>
        <v>South</v>
      </c>
      <c r="E530" s="9">
        <f>IF(ISBLANK(Table14[[#This Row],[Sales_Amount]]),MEDIAN(Table14[Sales_Amount]),Table14[[#This Row],[Sales_Amount]])</f>
        <v>50961.21</v>
      </c>
      <c r="F530" s="11">
        <f>IF(ISBLANK(Table14[[#This Row],[Quantity_Sold]]),MEDIAN(Table14[Quantity_Sold]),Table14[[#This Row],[Quantity_Sold]])</f>
        <v>50</v>
      </c>
      <c r="G530" s="4" t="str">
        <f>TRIM(Table14[[#This Row],[Product_Category]])</f>
        <v>Furniture</v>
      </c>
      <c r="H530" s="9">
        <v>805.31</v>
      </c>
      <c r="I530" s="9">
        <v>1095.94</v>
      </c>
      <c r="J530" s="4" t="str">
        <f>PROPER(Table14[[#This Row],[Customer_Type]])</f>
        <v>Returning</v>
      </c>
      <c r="K530" s="13">
        <f>IF(ISBLANK(Table14[[#This Row],[Discount]]),MEDIAN(Table14[Discount]),Table14[[#This Row],[Discount]])</f>
        <v>7.0000000000000007E-2</v>
      </c>
      <c r="L530" s="4" t="s">
        <v>31</v>
      </c>
      <c r="M530" s="4" t="s">
        <v>22</v>
      </c>
    </row>
    <row r="531" spans="1:13" x14ac:dyDescent="0.3">
      <c r="A531">
        <v>1138</v>
      </c>
      <c r="B531" s="1">
        <v>45209</v>
      </c>
      <c r="C531" s="4" t="str">
        <f>IF(ISBLANK(Table14[[#This Row],[Sales_Rep]]),"Unknown",Table14[[#This Row],[Sales_Rep]])</f>
        <v>Eve</v>
      </c>
      <c r="D531" s="4" t="str">
        <f>PROPER(Table14[[#This Row],[Region]])</f>
        <v>South</v>
      </c>
      <c r="E531" s="9">
        <f>IF(ISBLANK(Table14[[#This Row],[Sales_Amount]]),MEDIAN(Table14[Sales_Amount]),Table14[[#This Row],[Sales_Amount]])</f>
        <v>21592.92</v>
      </c>
      <c r="F531" s="11">
        <f>IF(ISBLANK(Table14[[#This Row],[Quantity_Sold]]),MEDIAN(Table14[Quantity_Sold]),Table14[[#This Row],[Quantity_Sold]])</f>
        <v>6</v>
      </c>
      <c r="G531" s="4" t="str">
        <f>TRIM(Table14[[#This Row],[Product_Category]])</f>
        <v>Electronics</v>
      </c>
      <c r="H531" s="9">
        <v>2891.6</v>
      </c>
      <c r="I531" s="9">
        <v>3911.76</v>
      </c>
      <c r="J531" s="4" t="str">
        <f>PROPER(Table14[[#This Row],[Customer_Type]])</f>
        <v>Returning</v>
      </c>
      <c r="K531" s="13">
        <f>IF(ISBLANK(Table14[[#This Row],[Discount]]),MEDIAN(Table14[Discount]),Table14[[#This Row],[Discount]])</f>
        <v>0.08</v>
      </c>
      <c r="L531" s="4" t="s">
        <v>26</v>
      </c>
      <c r="M531" s="4" t="s">
        <v>18</v>
      </c>
    </row>
    <row r="532" spans="1:13" x14ac:dyDescent="0.3">
      <c r="A532">
        <v>1014</v>
      </c>
      <c r="B532" s="1">
        <v>45012</v>
      </c>
      <c r="C532" s="4" t="str">
        <f>IF(ISBLANK(Table14[[#This Row],[Sales_Rep]]),"Unknown",Table14[[#This Row],[Sales_Rep]])</f>
        <v>Bob</v>
      </c>
      <c r="D532" s="4" t="str">
        <f>PROPER(Table14[[#This Row],[Region]])</f>
        <v>East</v>
      </c>
      <c r="E532" s="9">
        <f>IF(ISBLANK(Table14[[#This Row],[Sales_Amount]]),MEDIAN(Table14[Sales_Amount]),Table14[[#This Row],[Sales_Amount]])</f>
        <v>106979.75</v>
      </c>
      <c r="F532" s="11">
        <f>IF(ISBLANK(Table14[[#This Row],[Quantity_Sold]]),MEDIAN(Table14[Quantity_Sold]),Table14[[#This Row],[Quantity_Sold]])</f>
        <v>24</v>
      </c>
      <c r="G532" s="4" t="str">
        <f>TRIM(Table14[[#This Row],[Product_Category]])</f>
        <v>Clothing</v>
      </c>
      <c r="H532" s="9">
        <v>3080.27</v>
      </c>
      <c r="I532" s="9">
        <v>4595.3500000000004</v>
      </c>
      <c r="J532" s="4" t="str">
        <f>PROPER(Table14[[#This Row],[Customer_Type]])</f>
        <v>Returning</v>
      </c>
      <c r="K532" s="13">
        <f>IF(ISBLANK(Table14[[#This Row],[Discount]]),MEDIAN(Table14[Discount]),Table14[[#This Row],[Discount]])</f>
        <v>0.03</v>
      </c>
      <c r="L532" s="4" t="s">
        <v>31</v>
      </c>
      <c r="M532" s="4" t="s">
        <v>18</v>
      </c>
    </row>
    <row r="533" spans="1:13" x14ac:dyDescent="0.3">
      <c r="A533">
        <v>1263</v>
      </c>
      <c r="B533" s="1">
        <v>45119</v>
      </c>
      <c r="C533" s="4" t="str">
        <f>IF(ISBLANK(Table14[[#This Row],[Sales_Rep]]),"Unknown",Table14[[#This Row],[Sales_Rep]])</f>
        <v>Bob</v>
      </c>
      <c r="D533" s="4" t="str">
        <f>PROPER(Table14[[#This Row],[Region]])</f>
        <v>South</v>
      </c>
      <c r="E533" s="9">
        <f>IF(ISBLANK(Table14[[#This Row],[Sales_Amount]]),MEDIAN(Table14[Sales_Amount]),Table14[[#This Row],[Sales_Amount]])</f>
        <v>102820.68</v>
      </c>
      <c r="F533" s="11">
        <f>IF(ISBLANK(Table14[[#This Row],[Quantity_Sold]]),MEDIAN(Table14[Quantity_Sold]),Table14[[#This Row],[Quantity_Sold]])</f>
        <v>26</v>
      </c>
      <c r="G533" s="4" t="str">
        <f>TRIM(Table14[[#This Row],[Product_Category]])</f>
        <v>Electronics</v>
      </c>
      <c r="H533" s="9">
        <v>3576.98</v>
      </c>
      <c r="I533" s="9">
        <v>4345.76</v>
      </c>
      <c r="J533" s="4" t="str">
        <f>PROPER(Table14[[#This Row],[Customer_Type]])</f>
        <v>Returning</v>
      </c>
      <c r="K533" s="13">
        <f>IF(ISBLANK(Table14[[#This Row],[Discount]]),MEDIAN(Table14[Discount]),Table14[[#This Row],[Discount]])</f>
        <v>0.09</v>
      </c>
      <c r="L533" s="4" t="s">
        <v>26</v>
      </c>
      <c r="M533" s="4" t="s">
        <v>18</v>
      </c>
    </row>
    <row r="534" spans="1:13" x14ac:dyDescent="0.3">
      <c r="A534">
        <v>1280</v>
      </c>
      <c r="B534" s="1">
        <v>45560</v>
      </c>
      <c r="C534" s="4" t="str">
        <f>IF(ISBLANK(Table14[[#This Row],[Sales_Rep]]),"Unknown",Table14[[#This Row],[Sales_Rep]])</f>
        <v>Bob</v>
      </c>
      <c r="D534" s="4" t="str">
        <f>PROPER(Table14[[#This Row],[Region]])</f>
        <v>South</v>
      </c>
      <c r="E534" s="9">
        <f>IF(ISBLANK(Table14[[#This Row],[Sales_Amount]]),MEDIAN(Table14[Sales_Amount]),Table14[[#This Row],[Sales_Amount]])</f>
        <v>5636.86</v>
      </c>
      <c r="F534" s="11">
        <f>IF(ISBLANK(Table14[[#This Row],[Quantity_Sold]]),MEDIAN(Table14[Quantity_Sold]),Table14[[#This Row],[Quantity_Sold]])</f>
        <v>35</v>
      </c>
      <c r="G534" s="4" t="str">
        <f>TRIM(Table14[[#This Row],[Product_Category]])</f>
        <v>Electronics</v>
      </c>
      <c r="H534" s="9">
        <v>113</v>
      </c>
      <c r="I534" s="9">
        <v>162.68</v>
      </c>
      <c r="J534" s="4" t="str">
        <f>PROPER(Table14[[#This Row],[Customer_Type]])</f>
        <v>New</v>
      </c>
      <c r="K534" s="13">
        <f>IF(ISBLANK(Table14[[#This Row],[Discount]]),MEDIAN(Table14[Discount]),Table14[[#This Row],[Discount]])</f>
        <v>0.01</v>
      </c>
      <c r="L534" s="4" t="s">
        <v>26</v>
      </c>
      <c r="M534" s="4" t="s">
        <v>22</v>
      </c>
    </row>
    <row r="535" spans="1:13" x14ac:dyDescent="0.3">
      <c r="A535">
        <v>1247</v>
      </c>
      <c r="B535" s="1">
        <v>45357</v>
      </c>
      <c r="C535" s="4" t="str">
        <f>IF(ISBLANK(Table14[[#This Row],[Sales_Rep]]),"Unknown",Table14[[#This Row],[Sales_Rep]])</f>
        <v>Eve</v>
      </c>
      <c r="D535" s="4" t="str">
        <f>PROPER(Table14[[#This Row],[Region]])</f>
        <v>East</v>
      </c>
      <c r="E535" s="9">
        <f>IF(ISBLANK(Table14[[#This Row],[Sales_Amount]]),MEDIAN(Table14[Sales_Amount]),Table14[[#This Row],[Sales_Amount]])</f>
        <v>223210.19</v>
      </c>
      <c r="F535" s="11">
        <f>IF(ISBLANK(Table14[[#This Row],[Quantity_Sold]]),MEDIAN(Table14[Quantity_Sold]),Table14[[#This Row],[Quantity_Sold]])</f>
        <v>40</v>
      </c>
      <c r="G535" s="4" t="str">
        <f>TRIM(Table14[[#This Row],[Product_Category]])</f>
        <v>Clothing</v>
      </c>
      <c r="H535" s="9">
        <v>4308.37</v>
      </c>
      <c r="I535" s="9">
        <v>5752.84</v>
      </c>
      <c r="J535" s="4" t="str">
        <f>PROPER(Table14[[#This Row],[Customer_Type]])</f>
        <v>New</v>
      </c>
      <c r="K535" s="13">
        <f>IF(ISBLANK(Table14[[#This Row],[Discount]]),MEDIAN(Table14[Discount]),Table14[[#This Row],[Discount]])</f>
        <v>0.03</v>
      </c>
      <c r="L535" s="4" t="s">
        <v>31</v>
      </c>
      <c r="M535" s="4" t="s">
        <v>18</v>
      </c>
    </row>
    <row r="536" spans="1:13" x14ac:dyDescent="0.3">
      <c r="A536">
        <v>1226</v>
      </c>
      <c r="B536" s="1">
        <v>45318</v>
      </c>
      <c r="C536" s="4" t="str">
        <f>IF(ISBLANK(Table14[[#This Row],[Sales_Rep]]),"Unknown",Table14[[#This Row],[Sales_Rep]])</f>
        <v>Charlie</v>
      </c>
      <c r="D536" s="4" t="str">
        <f>PROPER(Table14[[#This Row],[Region]])</f>
        <v>East</v>
      </c>
      <c r="E536" s="9">
        <f>IF(ISBLANK(Table14[[#This Row],[Sales_Amount]]),MEDIAN(Table14[Sales_Amount]),Table14[[#This Row],[Sales_Amount]])</f>
        <v>21013.79</v>
      </c>
      <c r="F536" s="11">
        <f>IF(ISBLANK(Table14[[#This Row],[Quantity_Sold]]),MEDIAN(Table14[Quantity_Sold]),Table14[[#This Row],[Quantity_Sold]])</f>
        <v>13</v>
      </c>
      <c r="G536" s="4" t="str">
        <f>TRIM(Table14[[#This Row],[Product_Category]])</f>
        <v>Clothing</v>
      </c>
      <c r="H536" s="9">
        <v>1441.64</v>
      </c>
      <c r="I536" s="9">
        <v>2155.2600000000002</v>
      </c>
      <c r="J536" s="4" t="str">
        <f>PROPER(Table14[[#This Row],[Customer_Type]])</f>
        <v>New</v>
      </c>
      <c r="K536" s="13">
        <f>IF(ISBLANK(Table14[[#This Row],[Discount]]),MEDIAN(Table14[Discount]),Table14[[#This Row],[Discount]])</f>
        <v>0.25</v>
      </c>
      <c r="L536" s="4" t="s">
        <v>26</v>
      </c>
      <c r="M536" s="4" t="s">
        <v>18</v>
      </c>
    </row>
    <row r="537" spans="1:13" x14ac:dyDescent="0.3">
      <c r="A537">
        <v>1220</v>
      </c>
      <c r="B537" s="1">
        <v>44956</v>
      </c>
      <c r="C537" s="4" t="str">
        <f>IF(ISBLANK(Table14[[#This Row],[Sales_Rep]]),"Unknown",Table14[[#This Row],[Sales_Rep]])</f>
        <v>Eve</v>
      </c>
      <c r="D537" s="4" t="str">
        <f>PROPER(Table14[[#This Row],[Region]])</f>
        <v>South</v>
      </c>
      <c r="E537" s="9">
        <f>IF(ISBLANK(Table14[[#This Row],[Sales_Amount]]),MEDIAN(Table14[Sales_Amount]),Table14[[#This Row],[Sales_Amount]])</f>
        <v>22907.31</v>
      </c>
      <c r="F537" s="11">
        <f>IF(ISBLANK(Table14[[#This Row],[Quantity_Sold]]),MEDIAN(Table14[Quantity_Sold]),Table14[[#This Row],[Quantity_Sold]])</f>
        <v>4</v>
      </c>
      <c r="G537" s="4" t="str">
        <f>TRIM(Table14[[#This Row],[Product_Category]])</f>
        <v>Furniture</v>
      </c>
      <c r="H537" s="9">
        <v>4929.96</v>
      </c>
      <c r="I537" s="9">
        <v>6028.24</v>
      </c>
      <c r="J537" s="4" t="str">
        <f>PROPER(Table14[[#This Row],[Customer_Type]])</f>
        <v>Returning</v>
      </c>
      <c r="K537" s="13">
        <f>IF(ISBLANK(Table14[[#This Row],[Discount]]),MEDIAN(Table14[Discount]),Table14[[#This Row],[Discount]])</f>
        <v>0.05</v>
      </c>
      <c r="L537" s="4" t="s">
        <v>31</v>
      </c>
      <c r="M537" s="4" t="s">
        <v>18</v>
      </c>
    </row>
    <row r="538" spans="1:13" x14ac:dyDescent="0.3">
      <c r="A538">
        <v>1391</v>
      </c>
      <c r="B538" s="1">
        <v>45559</v>
      </c>
      <c r="C538" s="4" t="str">
        <f>IF(ISBLANK(Table14[[#This Row],[Sales_Rep]]),"Unknown",Table14[[#This Row],[Sales_Rep]])</f>
        <v>Charlie</v>
      </c>
      <c r="D538" s="4" t="str">
        <f>PROPER(Table14[[#This Row],[Region]])</f>
        <v>South</v>
      </c>
      <c r="E538" s="9">
        <f>IF(ISBLANK(Table14[[#This Row],[Sales_Amount]]),MEDIAN(Table14[Sales_Amount]),Table14[[#This Row],[Sales_Amount]])</f>
        <v>46514.07</v>
      </c>
      <c r="F538" s="11">
        <f>IF(ISBLANK(Table14[[#This Row],[Quantity_Sold]]),MEDIAN(Table14[Quantity_Sold]),Table14[[#This Row],[Quantity_Sold]])</f>
        <v>48</v>
      </c>
      <c r="G538" s="4" t="str">
        <f>TRIM(Table14[[#This Row],[Product_Category]])</f>
        <v>Food</v>
      </c>
      <c r="H538" s="9">
        <v>952.85</v>
      </c>
      <c r="I538" s="9">
        <v>1181.76</v>
      </c>
      <c r="J538" s="4" t="str">
        <f>PROPER(Table14[[#This Row],[Customer_Type]])</f>
        <v>New</v>
      </c>
      <c r="K538" s="13">
        <f>IF(ISBLANK(Table14[[#This Row],[Discount]]),MEDIAN(Table14[Discount]),Table14[[#This Row],[Discount]])</f>
        <v>0.18</v>
      </c>
      <c r="L538" s="4" t="s">
        <v>31</v>
      </c>
      <c r="M538" s="4" t="s">
        <v>18</v>
      </c>
    </row>
    <row r="539" spans="1:13" x14ac:dyDescent="0.3">
      <c r="A539">
        <v>1043</v>
      </c>
      <c r="B539" s="1">
        <v>45070</v>
      </c>
      <c r="C539" s="4" t="str">
        <f>IF(ISBLANK(Table14[[#This Row],[Sales_Rep]]),"Unknown",Table14[[#This Row],[Sales_Rep]])</f>
        <v>Charlie</v>
      </c>
      <c r="D539" s="4" t="str">
        <f>PROPER(Table14[[#This Row],[Region]])</f>
        <v>South</v>
      </c>
      <c r="E539" s="9">
        <f>IF(ISBLANK(Table14[[#This Row],[Sales_Amount]]),MEDIAN(Table14[Sales_Amount]),Table14[[#This Row],[Sales_Amount]])</f>
        <v>30251.1</v>
      </c>
      <c r="F539" s="11">
        <f>IF(ISBLANK(Table14[[#This Row],[Quantity_Sold]]),MEDIAN(Table14[Quantity_Sold]),Table14[[#This Row],[Quantity_Sold]])</f>
        <v>33</v>
      </c>
      <c r="G539" s="4" t="str">
        <f>TRIM(Table14[[#This Row],[Product_Category]])</f>
        <v>Food</v>
      </c>
      <c r="H539" s="9">
        <v>759.09</v>
      </c>
      <c r="I539" s="9">
        <v>1030</v>
      </c>
      <c r="J539" s="4" t="str">
        <f>PROPER(Table14[[#This Row],[Customer_Type]])</f>
        <v>New</v>
      </c>
      <c r="K539" s="13">
        <f>IF(ISBLANK(Table14[[#This Row],[Discount]]),MEDIAN(Table14[Discount]),Table14[[#This Row],[Discount]])</f>
        <v>0.11</v>
      </c>
      <c r="L539" s="4" t="s">
        <v>26</v>
      </c>
      <c r="M539" s="4" t="s">
        <v>22</v>
      </c>
    </row>
    <row r="540" spans="1:13" x14ac:dyDescent="0.3">
      <c r="A540">
        <v>1488</v>
      </c>
      <c r="B540" s="1">
        <v>45473</v>
      </c>
      <c r="C540" s="4" t="str">
        <f>IF(ISBLANK(Table14[[#This Row],[Sales_Rep]]),"Unknown",Table14[[#This Row],[Sales_Rep]])</f>
        <v>Bob</v>
      </c>
      <c r="D540" s="4" t="str">
        <f>PROPER(Table14[[#This Row],[Region]])</f>
        <v>West</v>
      </c>
      <c r="E540" s="9">
        <f>IF(ISBLANK(Table14[[#This Row],[Sales_Amount]]),MEDIAN(Table14[Sales_Amount]),Table14[[#This Row],[Sales_Amount]])</f>
        <v>104244.94</v>
      </c>
      <c r="F540" s="11">
        <f>IF(ISBLANK(Table14[[#This Row],[Quantity_Sold]]),MEDIAN(Table14[Quantity_Sold]),Table14[[#This Row],[Quantity_Sold]])</f>
        <v>48</v>
      </c>
      <c r="G540" s="4" t="str">
        <f>TRIM(Table14[[#This Row],[Product_Category]])</f>
        <v>Furniture</v>
      </c>
      <c r="H540" s="9">
        <v>1717.03</v>
      </c>
      <c r="I540" s="9">
        <v>2467.92</v>
      </c>
      <c r="J540" s="4" t="str">
        <f>PROPER(Table14[[#This Row],[Customer_Type]])</f>
        <v>Returning</v>
      </c>
      <c r="K540" s="13">
        <f>IF(ISBLANK(Table14[[#This Row],[Discount]]),MEDIAN(Table14[Discount]),Table14[[#This Row],[Discount]])</f>
        <v>0.12</v>
      </c>
      <c r="L540" s="4" t="s">
        <v>31</v>
      </c>
      <c r="M540" s="4" t="s">
        <v>22</v>
      </c>
    </row>
    <row r="541" spans="1:13" x14ac:dyDescent="0.3">
      <c r="A541">
        <v>1116</v>
      </c>
      <c r="B541" s="1">
        <v>45332</v>
      </c>
      <c r="C541" s="4" t="str">
        <f>IF(ISBLANK(Table14[[#This Row],[Sales_Rep]]),"Unknown",Table14[[#This Row],[Sales_Rep]])</f>
        <v>David</v>
      </c>
      <c r="D541" s="4" t="str">
        <f>PROPER(Table14[[#This Row],[Region]])</f>
        <v>West</v>
      </c>
      <c r="E541" s="9">
        <f>IF(ISBLANK(Table14[[#This Row],[Sales_Amount]]),MEDIAN(Table14[Sales_Amount]),Table14[[#This Row],[Sales_Amount]])</f>
        <v>61871.26</v>
      </c>
      <c r="F541" s="11">
        <f>IF(ISBLANK(Table14[[#This Row],[Quantity_Sold]]),MEDIAN(Table14[Quantity_Sold]),Table14[[#This Row],[Quantity_Sold]])</f>
        <v>45</v>
      </c>
      <c r="G541" s="4" t="str">
        <f>TRIM(Table14[[#This Row],[Product_Category]])</f>
        <v>Clothing</v>
      </c>
      <c r="H541" s="9">
        <v>980.89</v>
      </c>
      <c r="I541" s="9">
        <v>1417.44</v>
      </c>
      <c r="J541" s="4" t="str">
        <f>PROPER(Table14[[#This Row],[Customer_Type]])</f>
        <v>New</v>
      </c>
      <c r="K541" s="13">
        <f>IF(ISBLANK(Table14[[#This Row],[Discount]]),MEDIAN(Table14[Discount]),Table14[[#This Row],[Discount]])</f>
        <v>0.03</v>
      </c>
      <c r="L541" s="4" t="s">
        <v>17</v>
      </c>
      <c r="M541" s="4" t="s">
        <v>18</v>
      </c>
    </row>
    <row r="542" spans="1:13" x14ac:dyDescent="0.3">
      <c r="A542">
        <v>1108</v>
      </c>
      <c r="B542" s="1">
        <v>45470</v>
      </c>
      <c r="C542" s="4" t="str">
        <f>IF(ISBLANK(Table14[[#This Row],[Sales_Rep]]),"Unknown",Table14[[#This Row],[Sales_Rep]])</f>
        <v>Alice</v>
      </c>
      <c r="D542" s="4" t="str">
        <f>PROPER(Table14[[#This Row],[Region]])</f>
        <v>North</v>
      </c>
      <c r="E542" s="9">
        <f>IF(ISBLANK(Table14[[#This Row],[Sales_Amount]]),MEDIAN(Table14[Sales_Amount]),Table14[[#This Row],[Sales_Amount]])</f>
        <v>85123.93</v>
      </c>
      <c r="F542" s="11">
        <f>IF(ISBLANK(Table14[[#This Row],[Quantity_Sold]]),MEDIAN(Table14[Quantity_Sold]),Table14[[#This Row],[Quantity_Sold]])</f>
        <v>19</v>
      </c>
      <c r="G542" s="4" t="str">
        <f>TRIM(Table14[[#This Row],[Product_Category]])</f>
        <v>Electronics</v>
      </c>
      <c r="H542" s="9">
        <v>4046.06</v>
      </c>
      <c r="I542" s="9">
        <v>4618.7700000000004</v>
      </c>
      <c r="J542" s="4" t="str">
        <f>PROPER(Table14[[#This Row],[Customer_Type]])</f>
        <v>Returning</v>
      </c>
      <c r="K542" s="13">
        <f>IF(ISBLANK(Table14[[#This Row],[Discount]]),MEDIAN(Table14[Discount]),Table14[[#This Row],[Discount]])</f>
        <v>0.03</v>
      </c>
      <c r="L542" s="4" t="s">
        <v>17</v>
      </c>
      <c r="M542" s="4" t="s">
        <v>18</v>
      </c>
    </row>
    <row r="543" spans="1:13" x14ac:dyDescent="0.3">
      <c r="A543">
        <v>1318</v>
      </c>
      <c r="B543" s="1">
        <v>45335</v>
      </c>
      <c r="C543" s="4" t="str">
        <f>IF(ISBLANK(Table14[[#This Row],[Sales_Rep]]),"Unknown",Table14[[#This Row],[Sales_Rep]])</f>
        <v>Bob</v>
      </c>
      <c r="D543" s="4" t="str">
        <f>PROPER(Table14[[#This Row],[Region]])</f>
        <v>West</v>
      </c>
      <c r="E543" s="9">
        <f>IF(ISBLANK(Table14[[#This Row],[Sales_Amount]]),MEDIAN(Table14[Sales_Amount]),Table14[[#This Row],[Sales_Amount]])</f>
        <v>5034.37</v>
      </c>
      <c r="F543" s="11">
        <f>IF(ISBLANK(Table14[[#This Row],[Quantity_Sold]]),MEDIAN(Table14[Quantity_Sold]),Table14[[#This Row],[Quantity_Sold]])</f>
        <v>32</v>
      </c>
      <c r="G543" s="4" t="str">
        <f>TRIM(Table14[[#This Row],[Product_Category]])</f>
        <v>Electronics</v>
      </c>
      <c r="H543" s="9">
        <v>180.91</v>
      </c>
      <c r="I543" s="9">
        <v>212.6</v>
      </c>
      <c r="J543" s="4" t="str">
        <f>PROPER(Table14[[#This Row],[Customer_Type]])</f>
        <v>New</v>
      </c>
      <c r="K543" s="13">
        <f>IF(ISBLANK(Table14[[#This Row],[Discount]]),MEDIAN(Table14[Discount]),Table14[[#This Row],[Discount]])</f>
        <v>0.26</v>
      </c>
      <c r="L543" s="4" t="s">
        <v>31</v>
      </c>
      <c r="M543" s="4" t="s">
        <v>18</v>
      </c>
    </row>
    <row r="544" spans="1:13" x14ac:dyDescent="0.3">
      <c r="A544">
        <v>1216</v>
      </c>
      <c r="B544" s="1">
        <v>45557</v>
      </c>
      <c r="C544" s="4" t="str">
        <f>IF(ISBLANK(Table14[[#This Row],[Sales_Rep]]),"Unknown",Table14[[#This Row],[Sales_Rep]])</f>
        <v>Bob</v>
      </c>
      <c r="D544" s="4" t="str">
        <f>PROPER(Table14[[#This Row],[Region]])</f>
        <v>North</v>
      </c>
      <c r="E544" s="9">
        <f>IF(ISBLANK(Table14[[#This Row],[Sales_Amount]]),MEDIAN(Table14[Sales_Amount]),Table14[[#This Row],[Sales_Amount]])</f>
        <v>131472.12</v>
      </c>
      <c r="F544" s="11">
        <f>IF(ISBLANK(Table14[[#This Row],[Quantity_Sold]]),MEDIAN(Table14[Quantity_Sold]),Table14[[#This Row],[Quantity_Sold]])</f>
        <v>40</v>
      </c>
      <c r="G544" s="4" t="str">
        <f>TRIM(Table14[[#This Row],[Product_Category]])</f>
        <v>Clothing</v>
      </c>
      <c r="H544" s="9">
        <v>3447.35</v>
      </c>
      <c r="I544" s="9">
        <v>4629.3</v>
      </c>
      <c r="J544" s="4" t="str">
        <f>PROPER(Table14[[#This Row],[Customer_Type]])</f>
        <v>New</v>
      </c>
      <c r="K544" s="13">
        <f>IF(ISBLANK(Table14[[#This Row],[Discount]]),MEDIAN(Table14[Discount]),Table14[[#This Row],[Discount]])</f>
        <v>0.28999999999999998</v>
      </c>
      <c r="L544" s="4" t="s">
        <v>26</v>
      </c>
      <c r="M544" s="4" t="s">
        <v>18</v>
      </c>
    </row>
    <row r="545" spans="1:13" x14ac:dyDescent="0.3">
      <c r="A545">
        <v>1353</v>
      </c>
      <c r="B545" s="1">
        <v>45513</v>
      </c>
      <c r="C545" s="4" t="str">
        <f>IF(ISBLANK(Table14[[#This Row],[Sales_Rep]]),"Unknown",Table14[[#This Row],[Sales_Rep]])</f>
        <v>David</v>
      </c>
      <c r="D545" s="4" t="str">
        <f>PROPER(Table14[[#This Row],[Region]])</f>
        <v>East</v>
      </c>
      <c r="E545" s="9">
        <f>IF(ISBLANK(Table14[[#This Row],[Sales_Amount]]),MEDIAN(Table14[Sales_Amount]),Table14[[#This Row],[Sales_Amount]])</f>
        <v>187741.74</v>
      </c>
      <c r="F545" s="11">
        <f>IF(ISBLANK(Table14[[#This Row],[Quantity_Sold]]),MEDIAN(Table14[Quantity_Sold]),Table14[[#This Row],[Quantity_Sold]])</f>
        <v>38</v>
      </c>
      <c r="G545" s="4" t="str">
        <f>TRIM(Table14[[#This Row],[Product_Category]])</f>
        <v>Furniture</v>
      </c>
      <c r="H545" s="9">
        <v>4195.29</v>
      </c>
      <c r="I545" s="9">
        <v>5429.2</v>
      </c>
      <c r="J545" s="4" t="str">
        <f>PROPER(Table14[[#This Row],[Customer_Type]])</f>
        <v>New</v>
      </c>
      <c r="K545" s="13">
        <f>IF(ISBLANK(Table14[[#This Row],[Discount]]),MEDIAN(Table14[Discount]),Table14[[#This Row],[Discount]])</f>
        <v>0.09</v>
      </c>
      <c r="L545" s="4" t="s">
        <v>31</v>
      </c>
      <c r="M545" s="4" t="s">
        <v>18</v>
      </c>
    </row>
    <row r="546" spans="1:13" x14ac:dyDescent="0.3">
      <c r="A546">
        <v>1035</v>
      </c>
      <c r="B546" s="1">
        <v>45139</v>
      </c>
      <c r="C546" s="4" t="str">
        <f>IF(ISBLANK(Table14[[#This Row],[Sales_Rep]]),"Unknown",Table14[[#This Row],[Sales_Rep]])</f>
        <v>Alice</v>
      </c>
      <c r="D546" s="4" t="str">
        <f>PROPER(Table14[[#This Row],[Region]])</f>
        <v>West</v>
      </c>
      <c r="E546" s="9">
        <f>IF(ISBLANK(Table14[[#This Row],[Sales_Amount]]),MEDIAN(Table14[Sales_Amount]),Table14[[#This Row],[Sales_Amount]])</f>
        <v>73137.289999999994</v>
      </c>
      <c r="F546" s="11">
        <f>IF(ISBLANK(Table14[[#This Row],[Quantity_Sold]]),MEDIAN(Table14[Quantity_Sold]),Table14[[#This Row],[Quantity_Sold]])</f>
        <v>44</v>
      </c>
      <c r="G546" s="4" t="str">
        <f>TRIM(Table14[[#This Row],[Product_Category]])</f>
        <v>Furniture</v>
      </c>
      <c r="H546" s="9">
        <v>1291.42</v>
      </c>
      <c r="I546" s="9">
        <v>1731.47</v>
      </c>
      <c r="J546" s="4" t="str">
        <f>PROPER(Table14[[#This Row],[Customer_Type]])</f>
        <v>New</v>
      </c>
      <c r="K546" s="13">
        <f>IF(ISBLANK(Table14[[#This Row],[Discount]]),MEDIAN(Table14[Discount]),Table14[[#This Row],[Discount]])</f>
        <v>0.04</v>
      </c>
      <c r="L546" s="4" t="s">
        <v>17</v>
      </c>
      <c r="M546" s="4" t="s">
        <v>22</v>
      </c>
    </row>
    <row r="547" spans="1:13" x14ac:dyDescent="0.3">
      <c r="A547">
        <v>1386</v>
      </c>
      <c r="B547" s="1">
        <v>44950</v>
      </c>
      <c r="C547" s="4" t="str">
        <f>IF(ISBLANK(Table14[[#This Row],[Sales_Rep]]),"Unknown",Table14[[#This Row],[Sales_Rep]])</f>
        <v>Eve</v>
      </c>
      <c r="D547" s="4" t="str">
        <f>PROPER(Table14[[#This Row],[Region]])</f>
        <v>South</v>
      </c>
      <c r="E547" s="9">
        <f>IF(ISBLANK(Table14[[#This Row],[Sales_Amount]]),MEDIAN(Table14[Sales_Amount]),Table14[[#This Row],[Sales_Amount]])</f>
        <v>4981.8599999999997</v>
      </c>
      <c r="F547" s="11">
        <f>IF(ISBLANK(Table14[[#This Row],[Quantity_Sold]]),MEDIAN(Table14[Quantity_Sold]),Table14[[#This Row],[Quantity_Sold]])</f>
        <v>1</v>
      </c>
      <c r="G547" s="4" t="str">
        <f>TRIM(Table14[[#This Row],[Product_Category]])</f>
        <v>Electronics</v>
      </c>
      <c r="H547" s="9">
        <v>3743.35</v>
      </c>
      <c r="I547" s="9">
        <v>5299.85</v>
      </c>
      <c r="J547" s="4" t="str">
        <f>PROPER(Table14[[#This Row],[Customer_Type]])</f>
        <v>Returning</v>
      </c>
      <c r="K547" s="13">
        <f>IF(ISBLANK(Table14[[#This Row],[Discount]]),MEDIAN(Table14[Discount]),Table14[[#This Row],[Discount]])</f>
        <v>0.06</v>
      </c>
      <c r="L547" s="4" t="s">
        <v>17</v>
      </c>
      <c r="M547" s="4" t="s">
        <v>22</v>
      </c>
    </row>
    <row r="548" spans="1:13" x14ac:dyDescent="0.3">
      <c r="A548">
        <v>1281</v>
      </c>
      <c r="B548" s="1">
        <v>45083</v>
      </c>
      <c r="C548" s="4" t="str">
        <f>IF(ISBLANK(Table14[[#This Row],[Sales_Rep]]),"Unknown",Table14[[#This Row],[Sales_Rep]])</f>
        <v>Eve</v>
      </c>
      <c r="D548" s="4" t="str">
        <f>PROPER(Table14[[#This Row],[Region]])</f>
        <v>West</v>
      </c>
      <c r="E548" s="9">
        <f>IF(ISBLANK(Table14[[#This Row],[Sales_Amount]]),MEDIAN(Table14[Sales_Amount]),Table14[[#This Row],[Sales_Amount]])</f>
        <v>140701.78</v>
      </c>
      <c r="F548" s="11">
        <f>IF(ISBLANK(Table14[[#This Row],[Quantity_Sold]]),MEDIAN(Table14[Quantity_Sold]),Table14[[#This Row],[Quantity_Sold]])</f>
        <v>50</v>
      </c>
      <c r="G548" s="4" t="str">
        <f>TRIM(Table14[[#This Row],[Product_Category]])</f>
        <v>Electronics</v>
      </c>
      <c r="H548" s="9">
        <v>2523.6999999999998</v>
      </c>
      <c r="I548" s="9">
        <v>3310.63</v>
      </c>
      <c r="J548" s="4" t="str">
        <f>PROPER(Table14[[#This Row],[Customer_Type]])</f>
        <v>Returning</v>
      </c>
      <c r="K548" s="13">
        <f>IF(ISBLANK(Table14[[#This Row],[Discount]]),MEDIAN(Table14[Discount]),Table14[[#This Row],[Discount]])</f>
        <v>0.15</v>
      </c>
      <c r="L548" s="4" t="s">
        <v>26</v>
      </c>
      <c r="M548" s="4" t="s">
        <v>22</v>
      </c>
    </row>
    <row r="549" spans="1:13" x14ac:dyDescent="0.3">
      <c r="A549">
        <v>1162</v>
      </c>
      <c r="B549" s="1">
        <v>44933</v>
      </c>
      <c r="C549" s="4" t="str">
        <f>IF(ISBLANK(Table14[[#This Row],[Sales_Rep]]),"Unknown",Table14[[#This Row],[Sales_Rep]])</f>
        <v>Bob</v>
      </c>
      <c r="D549" s="4" t="str">
        <f>PROPER(Table14[[#This Row],[Region]])</f>
        <v>East</v>
      </c>
      <c r="E549" s="9">
        <f>IF(ISBLANK(Table14[[#This Row],[Sales_Amount]]),MEDIAN(Table14[Sales_Amount]),Table14[[#This Row],[Sales_Amount]])</f>
        <v>89899.14</v>
      </c>
      <c r="F549" s="11">
        <f>IF(ISBLANK(Table14[[#This Row],[Quantity_Sold]]),MEDIAN(Table14[Quantity_Sold]),Table14[[#This Row],[Quantity_Sold]])</f>
        <v>44</v>
      </c>
      <c r="G549" s="4" t="str">
        <f>TRIM(Table14[[#This Row],[Product_Category]])</f>
        <v>Electronics</v>
      </c>
      <c r="H549" s="9">
        <v>1781.56</v>
      </c>
      <c r="I549" s="9">
        <v>2375.77</v>
      </c>
      <c r="J549" s="4" t="str">
        <f>PROPER(Table14[[#This Row],[Customer_Type]])</f>
        <v>New</v>
      </c>
      <c r="K549" s="13">
        <f>IF(ISBLANK(Table14[[#This Row],[Discount]]),MEDIAN(Table14[Discount]),Table14[[#This Row],[Discount]])</f>
        <v>0.14000000000000001</v>
      </c>
      <c r="L549" s="4" t="s">
        <v>17</v>
      </c>
      <c r="M549" s="4" t="s">
        <v>22</v>
      </c>
    </row>
    <row r="550" spans="1:13" x14ac:dyDescent="0.3">
      <c r="A550">
        <v>1453</v>
      </c>
      <c r="B550" s="1">
        <v>45228</v>
      </c>
      <c r="C550" s="4" t="str">
        <f>IF(ISBLANK(Table14[[#This Row],[Sales_Rep]]),"Unknown",Table14[[#This Row],[Sales_Rep]])</f>
        <v>Alice</v>
      </c>
      <c r="D550" s="4" t="str">
        <f>PROPER(Table14[[#This Row],[Region]])</f>
        <v>West</v>
      </c>
      <c r="E550" s="9">
        <f>IF(ISBLANK(Table14[[#This Row],[Sales_Amount]]),MEDIAN(Table14[Sales_Amount]),Table14[[#This Row],[Sales_Amount]])</f>
        <v>149848.94</v>
      </c>
      <c r="F550" s="11">
        <f>IF(ISBLANK(Table14[[#This Row],[Quantity_Sold]]),MEDIAN(Table14[Quantity_Sold]),Table14[[#This Row],[Quantity_Sold]])</f>
        <v>24</v>
      </c>
      <c r="G550" s="4" t="str">
        <f>TRIM(Table14[[#This Row],[Product_Category]])</f>
        <v>Electronics</v>
      </c>
      <c r="H550" s="9">
        <v>4599.95</v>
      </c>
      <c r="I550" s="9">
        <v>6436.81</v>
      </c>
      <c r="J550" s="4" t="str">
        <f>PROPER(Table14[[#This Row],[Customer_Type]])</f>
        <v>Returning</v>
      </c>
      <c r="K550" s="13">
        <f>IF(ISBLANK(Table14[[#This Row],[Discount]]),MEDIAN(Table14[Discount]),Table14[[#This Row],[Discount]])</f>
        <v>0.03</v>
      </c>
      <c r="L550" s="4" t="s">
        <v>31</v>
      </c>
      <c r="M550" s="4" t="s">
        <v>22</v>
      </c>
    </row>
    <row r="551" spans="1:13" x14ac:dyDescent="0.3">
      <c r="A551">
        <v>1202</v>
      </c>
      <c r="B551" s="1">
        <v>45066</v>
      </c>
      <c r="C551" s="4" t="str">
        <f>IF(ISBLANK(Table14[[#This Row],[Sales_Rep]]),"Unknown",Table14[[#This Row],[Sales_Rep]])</f>
        <v>Bob</v>
      </c>
      <c r="D551" s="4" t="str">
        <f>PROPER(Table14[[#This Row],[Region]])</f>
        <v>East</v>
      </c>
      <c r="E551" s="9">
        <f>IF(ISBLANK(Table14[[#This Row],[Sales_Amount]]),MEDIAN(Table14[Sales_Amount]),Table14[[#This Row],[Sales_Amount]])</f>
        <v>15604.51</v>
      </c>
      <c r="F551" s="11">
        <f>IF(ISBLANK(Table14[[#This Row],[Quantity_Sold]]),MEDIAN(Table14[Quantity_Sold]),Table14[[#This Row],[Quantity_Sold]])</f>
        <v>6</v>
      </c>
      <c r="G551" s="4" t="str">
        <f>TRIM(Table14[[#This Row],[Product_Category]])</f>
        <v>Clothing</v>
      </c>
      <c r="H551" s="9">
        <v>3068.11</v>
      </c>
      <c r="I551" s="9">
        <v>3663.03</v>
      </c>
      <c r="J551" s="4" t="str">
        <f>PROPER(Table14[[#This Row],[Customer_Type]])</f>
        <v>New</v>
      </c>
      <c r="K551" s="13">
        <f>IF(ISBLANK(Table14[[#This Row],[Discount]]),MEDIAN(Table14[Discount]),Table14[[#This Row],[Discount]])</f>
        <v>0.28999999999999998</v>
      </c>
      <c r="L551" s="4" t="s">
        <v>17</v>
      </c>
      <c r="M551" s="4" t="s">
        <v>22</v>
      </c>
    </row>
    <row r="552" spans="1:13" x14ac:dyDescent="0.3">
      <c r="A552">
        <v>1048</v>
      </c>
      <c r="B552" s="1">
        <v>45464</v>
      </c>
      <c r="C552" s="4" t="str">
        <f>IF(ISBLANK(Table14[[#This Row],[Sales_Rep]]),"Unknown",Table14[[#This Row],[Sales_Rep]])</f>
        <v>Charlie</v>
      </c>
      <c r="D552" s="4" t="str">
        <f>PROPER(Table14[[#This Row],[Region]])</f>
        <v>North</v>
      </c>
      <c r="E552" s="9">
        <f>IF(ISBLANK(Table14[[#This Row],[Sales_Amount]]),MEDIAN(Table14[Sales_Amount]),Table14[[#This Row],[Sales_Amount]])</f>
        <v>235134.22</v>
      </c>
      <c r="F552" s="11">
        <f>IF(ISBLANK(Table14[[#This Row],[Quantity_Sold]]),MEDIAN(Table14[Quantity_Sold]),Table14[[#This Row],[Quantity_Sold]])</f>
        <v>35</v>
      </c>
      <c r="G552" s="4" t="str">
        <f>TRIM(Table14[[#This Row],[Product_Category]])</f>
        <v>Furniture</v>
      </c>
      <c r="H552" s="9">
        <v>4989.21</v>
      </c>
      <c r="I552" s="9">
        <v>7382.55</v>
      </c>
      <c r="J552" s="4" t="str">
        <f>PROPER(Table14[[#This Row],[Customer_Type]])</f>
        <v>New</v>
      </c>
      <c r="K552" s="13">
        <f>IF(ISBLANK(Table14[[#This Row],[Discount]]),MEDIAN(Table14[Discount]),Table14[[#This Row],[Discount]])</f>
        <v>0.09</v>
      </c>
      <c r="L552" s="4" t="s">
        <v>26</v>
      </c>
      <c r="M552" s="4" t="s">
        <v>22</v>
      </c>
    </row>
    <row r="553" spans="1:13" x14ac:dyDescent="0.3">
      <c r="A553">
        <v>1364</v>
      </c>
      <c r="B553" s="1">
        <v>45472</v>
      </c>
      <c r="C553" s="4" t="str">
        <f>IF(ISBLANK(Table14[[#This Row],[Sales_Rep]]),"Unknown",Table14[[#This Row],[Sales_Rep]])</f>
        <v>Bob</v>
      </c>
      <c r="D553" s="4" t="str">
        <f>PROPER(Table14[[#This Row],[Region]])</f>
        <v>East</v>
      </c>
      <c r="E553" s="9">
        <f>IF(ISBLANK(Table14[[#This Row],[Sales_Amount]]),MEDIAN(Table14[Sales_Amount]),Table14[[#This Row],[Sales_Amount]])</f>
        <v>213829.32</v>
      </c>
      <c r="F553" s="11">
        <f>IF(ISBLANK(Table14[[#This Row],[Quantity_Sold]]),MEDIAN(Table14[Quantity_Sold]),Table14[[#This Row],[Quantity_Sold]])</f>
        <v>46</v>
      </c>
      <c r="G553" s="4" t="str">
        <f>TRIM(Table14[[#This Row],[Product_Category]])</f>
        <v>Food</v>
      </c>
      <c r="H553" s="9">
        <v>3834.96</v>
      </c>
      <c r="I553" s="9">
        <v>4743.33</v>
      </c>
      <c r="J553" s="4" t="str">
        <f>PROPER(Table14[[#This Row],[Customer_Type]])</f>
        <v>New</v>
      </c>
      <c r="K553" s="13">
        <f>IF(ISBLANK(Table14[[#This Row],[Discount]]),MEDIAN(Table14[Discount]),Table14[[#This Row],[Discount]])</f>
        <v>0.02</v>
      </c>
      <c r="L553" s="4" t="s">
        <v>31</v>
      </c>
      <c r="M553" s="4" t="s">
        <v>22</v>
      </c>
    </row>
    <row r="554" spans="1:13" x14ac:dyDescent="0.3">
      <c r="A554">
        <v>1339</v>
      </c>
      <c r="B554" s="1">
        <v>45543</v>
      </c>
      <c r="C554" s="4" t="str">
        <f>IF(ISBLANK(Table14[[#This Row],[Sales_Rep]]),"Unknown",Table14[[#This Row],[Sales_Rep]])</f>
        <v>Bob</v>
      </c>
      <c r="D554" s="4" t="str">
        <f>PROPER(Table14[[#This Row],[Region]])</f>
        <v>West</v>
      </c>
      <c r="E554" s="9">
        <f>IF(ISBLANK(Table14[[#This Row],[Sales_Amount]]),MEDIAN(Table14[Sales_Amount]),Table14[[#This Row],[Sales_Amount]])</f>
        <v>146145.60000000001</v>
      </c>
      <c r="F554" s="11">
        <f>IF(ISBLANK(Table14[[#This Row],[Quantity_Sold]]),MEDIAN(Table14[Quantity_Sold]),Table14[[#This Row],[Quantity_Sold]])</f>
        <v>41</v>
      </c>
      <c r="G554" s="4" t="str">
        <f>TRIM(Table14[[#This Row],[Product_Category]])</f>
        <v>Furniture</v>
      </c>
      <c r="H554" s="9">
        <v>2761.67</v>
      </c>
      <c r="I554" s="9">
        <v>3674.77</v>
      </c>
      <c r="J554" s="4" t="str">
        <f>PROPER(Table14[[#This Row],[Customer_Type]])</f>
        <v>New</v>
      </c>
      <c r="K554" s="13">
        <f>IF(ISBLANK(Table14[[#This Row],[Discount]]),MEDIAN(Table14[Discount]),Table14[[#This Row],[Discount]])</f>
        <v>0.03</v>
      </c>
      <c r="L554" s="4" t="s">
        <v>17</v>
      </c>
      <c r="M554" s="4" t="s">
        <v>18</v>
      </c>
    </row>
    <row r="555" spans="1:13" x14ac:dyDescent="0.3">
      <c r="A555">
        <v>1022</v>
      </c>
      <c r="B555" s="1">
        <v>45209</v>
      </c>
      <c r="C555" s="4" t="str">
        <f>IF(ISBLANK(Table14[[#This Row],[Sales_Rep]]),"Unknown",Table14[[#This Row],[Sales_Rep]])</f>
        <v>Eve</v>
      </c>
      <c r="D555" s="4" t="str">
        <f>PROPER(Table14[[#This Row],[Region]])</f>
        <v>North</v>
      </c>
      <c r="E555" s="9">
        <f>IF(ISBLANK(Table14[[#This Row],[Sales_Amount]]),MEDIAN(Table14[Sales_Amount]),Table14[[#This Row],[Sales_Amount]])</f>
        <v>46412.1</v>
      </c>
      <c r="F555" s="11">
        <f>IF(ISBLANK(Table14[[#This Row],[Quantity_Sold]]),MEDIAN(Table14[Quantity_Sold]),Table14[[#This Row],[Quantity_Sold]])</f>
        <v>11</v>
      </c>
      <c r="G555" s="4" t="str">
        <f>TRIM(Table14[[#This Row],[Product_Category]])</f>
        <v>Clothing</v>
      </c>
      <c r="H555" s="9">
        <v>4391.91</v>
      </c>
      <c r="I555" s="9">
        <v>5208.99</v>
      </c>
      <c r="J555" s="4" t="str">
        <f>PROPER(Table14[[#This Row],[Customer_Type]])</f>
        <v>Returning</v>
      </c>
      <c r="K555" s="13">
        <f>IF(ISBLANK(Table14[[#This Row],[Discount]]),MEDIAN(Table14[Discount]),Table14[[#This Row],[Discount]])</f>
        <v>0.19</v>
      </c>
      <c r="L555" s="4" t="s">
        <v>26</v>
      </c>
      <c r="M555" s="4" t="s">
        <v>22</v>
      </c>
    </row>
    <row r="556" spans="1:13" x14ac:dyDescent="0.3">
      <c r="A556">
        <v>1007</v>
      </c>
      <c r="B556" s="1">
        <v>44971</v>
      </c>
      <c r="C556" s="4" t="str">
        <f>IF(ISBLANK(Table14[[#This Row],[Sales_Rep]]),"Unknown",Table14[[#This Row],[Sales_Rep]])</f>
        <v>Eve</v>
      </c>
      <c r="D556" s="4" t="str">
        <f>PROPER(Table14[[#This Row],[Region]])</f>
        <v>South</v>
      </c>
      <c r="E556" s="9">
        <f>IF(ISBLANK(Table14[[#This Row],[Sales_Amount]]),MEDIAN(Table14[Sales_Amount]),Table14[[#This Row],[Sales_Amount]])</f>
        <v>96487.66</v>
      </c>
      <c r="F556" s="11">
        <f>IF(ISBLANK(Table14[[#This Row],[Quantity_Sold]]),MEDIAN(Table14[Quantity_Sold]),Table14[[#This Row],[Quantity_Sold]])</f>
        <v>49</v>
      </c>
      <c r="G556" s="4" t="str">
        <f>TRIM(Table14[[#This Row],[Product_Category]])</f>
        <v>Food</v>
      </c>
      <c r="H556" s="9">
        <v>2231.96</v>
      </c>
      <c r="I556" s="9">
        <v>2461.42</v>
      </c>
      <c r="J556" s="4" t="str">
        <f>PROPER(Table14[[#This Row],[Customer_Type]])</f>
        <v>New</v>
      </c>
      <c r="K556" s="13">
        <f>IF(ISBLANK(Table14[[#This Row],[Discount]]),MEDIAN(Table14[Discount]),Table14[[#This Row],[Discount]])</f>
        <v>0.2</v>
      </c>
      <c r="L556" s="4" t="s">
        <v>17</v>
      </c>
      <c r="M556" s="4" t="s">
        <v>22</v>
      </c>
    </row>
    <row r="557" spans="1:13" x14ac:dyDescent="0.3">
      <c r="A557">
        <v>1324</v>
      </c>
      <c r="B557" s="1">
        <v>45632</v>
      </c>
      <c r="C557" s="4" t="str">
        <f>IF(ISBLANK(Table14[[#This Row],[Sales_Rep]]),"Unknown",Table14[[#This Row],[Sales_Rep]])</f>
        <v>Eve</v>
      </c>
      <c r="D557" s="4" t="str">
        <f>PROPER(Table14[[#This Row],[Region]])</f>
        <v>North</v>
      </c>
      <c r="E557" s="9">
        <f>IF(ISBLANK(Table14[[#This Row],[Sales_Amount]]),MEDIAN(Table14[Sales_Amount]),Table14[[#This Row],[Sales_Amount]])</f>
        <v>39660.79</v>
      </c>
      <c r="F557" s="11">
        <f>IF(ISBLANK(Table14[[#This Row],[Quantity_Sold]]),MEDIAN(Table14[Quantity_Sold]),Table14[[#This Row],[Quantity_Sold]])</f>
        <v>20</v>
      </c>
      <c r="G557" s="4" t="str">
        <f>TRIM(Table14[[#This Row],[Product_Category]])</f>
        <v>Electronics</v>
      </c>
      <c r="H557" s="9">
        <v>1421.46</v>
      </c>
      <c r="I557" s="9">
        <v>2003.07</v>
      </c>
      <c r="J557" s="4" t="str">
        <f>PROPER(Table14[[#This Row],[Customer_Type]])</f>
        <v>Returning</v>
      </c>
      <c r="K557" s="13">
        <f>IF(ISBLANK(Table14[[#This Row],[Discount]]),MEDIAN(Table14[Discount]),Table14[[#This Row],[Discount]])</f>
        <v>0.01</v>
      </c>
      <c r="L557" s="4" t="s">
        <v>26</v>
      </c>
      <c r="M557" s="4" t="s">
        <v>18</v>
      </c>
    </row>
    <row r="558" spans="1:13" x14ac:dyDescent="0.3">
      <c r="A558">
        <v>1258</v>
      </c>
      <c r="B558" s="1">
        <v>45270</v>
      </c>
      <c r="C558" s="4" t="str">
        <f>IF(ISBLANK(Table14[[#This Row],[Sales_Rep]]),"Unknown",Table14[[#This Row],[Sales_Rep]])</f>
        <v>Charlie</v>
      </c>
      <c r="D558" s="4" t="str">
        <f>PROPER(Table14[[#This Row],[Region]])</f>
        <v>East</v>
      </c>
      <c r="E558" s="9">
        <f>IF(ISBLANK(Table14[[#This Row],[Sales_Amount]]),MEDIAN(Table14[Sales_Amount]),Table14[[#This Row],[Sales_Amount]])</f>
        <v>215530.6</v>
      </c>
      <c r="F558" s="11">
        <f>IF(ISBLANK(Table14[[#This Row],[Quantity_Sold]]),MEDIAN(Table14[Quantity_Sold]),Table14[[#This Row],[Quantity_Sold]])</f>
        <v>38</v>
      </c>
      <c r="G558" s="4" t="str">
        <f>TRIM(Table14[[#This Row],[Product_Category]])</f>
        <v>Clothing</v>
      </c>
      <c r="H558" s="9">
        <v>4255.41</v>
      </c>
      <c r="I558" s="9">
        <v>5787.61</v>
      </c>
      <c r="J558" s="4" t="str">
        <f>PROPER(Table14[[#This Row],[Customer_Type]])</f>
        <v>Returning</v>
      </c>
      <c r="K558" s="13">
        <f>IF(ISBLANK(Table14[[#This Row],[Discount]]),MEDIAN(Table14[Discount]),Table14[[#This Row],[Discount]])</f>
        <v>0.02</v>
      </c>
      <c r="L558" s="4" t="s">
        <v>17</v>
      </c>
      <c r="M558" s="4" t="s">
        <v>18</v>
      </c>
    </row>
    <row r="559" spans="1:13" x14ac:dyDescent="0.3">
      <c r="A559">
        <v>1086</v>
      </c>
      <c r="B559" s="1">
        <v>45138</v>
      </c>
      <c r="C559" s="4" t="str">
        <f>IF(ISBLANK(Table14[[#This Row],[Sales_Rep]]),"Unknown",Table14[[#This Row],[Sales_Rep]])</f>
        <v>Eve</v>
      </c>
      <c r="D559" s="4" t="str">
        <f>PROPER(Table14[[#This Row],[Region]])</f>
        <v>South</v>
      </c>
      <c r="E559" s="9">
        <f>IF(ISBLANK(Table14[[#This Row],[Sales_Amount]]),MEDIAN(Table14[Sales_Amount]),Table14[[#This Row],[Sales_Amount]])</f>
        <v>22629.71</v>
      </c>
      <c r="F559" s="11">
        <f>IF(ISBLANK(Table14[[#This Row],[Quantity_Sold]]),MEDIAN(Table14[Quantity_Sold]),Table14[[#This Row],[Quantity_Sold]])</f>
        <v>40</v>
      </c>
      <c r="G559" s="4" t="str">
        <f>TRIM(Table14[[#This Row],[Product_Category]])</f>
        <v>Furniture</v>
      </c>
      <c r="H559" s="9">
        <v>616.12</v>
      </c>
      <c r="I559" s="9">
        <v>716.13</v>
      </c>
      <c r="J559" s="4" t="str">
        <f>PROPER(Table14[[#This Row],[Customer_Type]])</f>
        <v>Returning</v>
      </c>
      <c r="K559" s="13">
        <f>IF(ISBLANK(Table14[[#This Row],[Discount]]),MEDIAN(Table14[Discount]),Table14[[#This Row],[Discount]])</f>
        <v>0.21</v>
      </c>
      <c r="L559" s="4" t="s">
        <v>26</v>
      </c>
      <c r="M559" s="4" t="s">
        <v>22</v>
      </c>
    </row>
    <row r="560" spans="1:13" x14ac:dyDescent="0.3">
      <c r="A560">
        <v>1484</v>
      </c>
      <c r="B560" s="1">
        <v>45441</v>
      </c>
      <c r="C560" s="4" t="str">
        <f>IF(ISBLANK(Table14[[#This Row],[Sales_Rep]]),"Unknown",Table14[[#This Row],[Sales_Rep]])</f>
        <v>Alice</v>
      </c>
      <c r="D560" s="4" t="str">
        <f>PROPER(Table14[[#This Row],[Region]])</f>
        <v>West</v>
      </c>
      <c r="E560" s="9">
        <f>IF(ISBLANK(Table14[[#This Row],[Sales_Amount]]),MEDIAN(Table14[Sales_Amount]),Table14[[#This Row],[Sales_Amount]])</f>
        <v>41768.589999999997</v>
      </c>
      <c r="F560" s="11">
        <f>IF(ISBLANK(Table14[[#This Row],[Quantity_Sold]]),MEDIAN(Table14[Quantity_Sold]),Table14[[#This Row],[Quantity_Sold]])</f>
        <v>10</v>
      </c>
      <c r="G560" s="4" t="str">
        <f>TRIM(Table14[[#This Row],[Product_Category]])</f>
        <v>Food</v>
      </c>
      <c r="H560" s="9">
        <v>4162.3100000000004</v>
      </c>
      <c r="I560" s="9">
        <v>5093.7299999999996</v>
      </c>
      <c r="J560" s="4" t="str">
        <f>PROPER(Table14[[#This Row],[Customer_Type]])</f>
        <v>New</v>
      </c>
      <c r="K560" s="13">
        <f>IF(ISBLANK(Table14[[#This Row],[Discount]]),MEDIAN(Table14[Discount]),Table14[[#This Row],[Discount]])</f>
        <v>0.18</v>
      </c>
      <c r="L560" s="4" t="s">
        <v>31</v>
      </c>
      <c r="M560" s="4" t="s">
        <v>18</v>
      </c>
    </row>
    <row r="561" spans="1:13" x14ac:dyDescent="0.3">
      <c r="A561">
        <v>1101</v>
      </c>
      <c r="B561" s="1">
        <v>45364</v>
      </c>
      <c r="C561" s="4" t="str">
        <f>IF(ISBLANK(Table14[[#This Row],[Sales_Rep]]),"Unknown",Table14[[#This Row],[Sales_Rep]])</f>
        <v>David</v>
      </c>
      <c r="D561" s="4" t="str">
        <f>PROPER(Table14[[#This Row],[Region]])</f>
        <v>West</v>
      </c>
      <c r="E561" s="9">
        <f>IF(ISBLANK(Table14[[#This Row],[Sales_Amount]]),MEDIAN(Table14[Sales_Amount]),Table14[[#This Row],[Sales_Amount]])</f>
        <v>64273.64</v>
      </c>
      <c r="F561" s="11">
        <f>IF(ISBLANK(Table14[[#This Row],[Quantity_Sold]]),MEDIAN(Table14[Quantity_Sold]),Table14[[#This Row],[Quantity_Sold]])</f>
        <v>12</v>
      </c>
      <c r="G561" s="4" t="str">
        <f>TRIM(Table14[[#This Row],[Product_Category]])</f>
        <v>Clothing</v>
      </c>
      <c r="H561" s="9">
        <v>3791.4</v>
      </c>
      <c r="I561" s="9">
        <v>5521.79</v>
      </c>
      <c r="J561" s="4" t="str">
        <f>PROPER(Table14[[#This Row],[Customer_Type]])</f>
        <v>New</v>
      </c>
      <c r="K561" s="13">
        <f>IF(ISBLANK(Table14[[#This Row],[Discount]]),MEDIAN(Table14[Discount]),Table14[[#This Row],[Discount]])</f>
        <v>0.03</v>
      </c>
      <c r="L561" s="4" t="s">
        <v>17</v>
      </c>
      <c r="M561" s="4" t="s">
        <v>22</v>
      </c>
    </row>
    <row r="562" spans="1:13" x14ac:dyDescent="0.3">
      <c r="A562">
        <v>1366</v>
      </c>
      <c r="B562" s="1">
        <v>45239</v>
      </c>
      <c r="C562" s="4" t="str">
        <f>IF(ISBLANK(Table14[[#This Row],[Sales_Rep]]),"Unknown",Table14[[#This Row],[Sales_Rep]])</f>
        <v>Alice</v>
      </c>
      <c r="D562" s="4" t="str">
        <f>PROPER(Table14[[#This Row],[Region]])</f>
        <v>South</v>
      </c>
      <c r="E562" s="9">
        <f>IF(ISBLANK(Table14[[#This Row],[Sales_Amount]]),MEDIAN(Table14[Sales_Amount]),Table14[[#This Row],[Sales_Amount]])</f>
        <v>123100.56</v>
      </c>
      <c r="F562" s="11">
        <f>IF(ISBLANK(Table14[[#This Row],[Quantity_Sold]]),MEDIAN(Table14[Quantity_Sold]),Table14[[#This Row],[Quantity_Sold]])</f>
        <v>33</v>
      </c>
      <c r="G562" s="4" t="str">
        <f>TRIM(Table14[[#This Row],[Product_Category]])</f>
        <v>Furniture</v>
      </c>
      <c r="H562" s="9">
        <v>4031.08</v>
      </c>
      <c r="I562" s="9">
        <v>4973.76</v>
      </c>
      <c r="J562" s="4" t="str">
        <f>PROPER(Table14[[#This Row],[Customer_Type]])</f>
        <v>New</v>
      </c>
      <c r="K562" s="13">
        <f>IF(ISBLANK(Table14[[#This Row],[Discount]]),MEDIAN(Table14[Discount]),Table14[[#This Row],[Discount]])</f>
        <v>0.25</v>
      </c>
      <c r="L562" s="4" t="s">
        <v>17</v>
      </c>
      <c r="M562" s="4" t="s">
        <v>22</v>
      </c>
    </row>
    <row r="563" spans="1:13" x14ac:dyDescent="0.3">
      <c r="A563">
        <v>1225</v>
      </c>
      <c r="B563" s="1">
        <v>45216</v>
      </c>
      <c r="C563" s="4" t="str">
        <f>IF(ISBLANK(Table14[[#This Row],[Sales_Rep]]),"Unknown",Table14[[#This Row],[Sales_Rep]])</f>
        <v>Alice</v>
      </c>
      <c r="D563" s="4" t="str">
        <f>PROPER(Table14[[#This Row],[Region]])</f>
        <v>West</v>
      </c>
      <c r="E563" s="9">
        <f>IF(ISBLANK(Table14[[#This Row],[Sales_Amount]]),MEDIAN(Table14[Sales_Amount]),Table14[[#This Row],[Sales_Amount]])</f>
        <v>7505.33</v>
      </c>
      <c r="F563" s="11">
        <f>IF(ISBLANK(Table14[[#This Row],[Quantity_Sold]]),MEDIAN(Table14[Quantity_Sold]),Table14[[#This Row],[Quantity_Sold]])</f>
        <v>19</v>
      </c>
      <c r="G563" s="4" t="str">
        <f>TRIM(Table14[[#This Row],[Product_Category]])</f>
        <v>Food</v>
      </c>
      <c r="H563" s="9">
        <v>331.89</v>
      </c>
      <c r="I563" s="9">
        <v>424.75</v>
      </c>
      <c r="J563" s="4" t="str">
        <f>PROPER(Table14[[#This Row],[Customer_Type]])</f>
        <v>Returning</v>
      </c>
      <c r="K563" s="13">
        <f>IF(ISBLANK(Table14[[#This Row],[Discount]]),MEDIAN(Table14[Discount]),Table14[[#This Row],[Discount]])</f>
        <v>7.0000000000000007E-2</v>
      </c>
      <c r="L563" s="4" t="s">
        <v>31</v>
      </c>
      <c r="M563" s="4" t="s">
        <v>18</v>
      </c>
    </row>
    <row r="564" spans="1:13" x14ac:dyDescent="0.3">
      <c r="A564">
        <v>1214</v>
      </c>
      <c r="B564" s="1">
        <v>45146</v>
      </c>
      <c r="C564" s="4" t="str">
        <f>IF(ISBLANK(Table14[[#This Row],[Sales_Rep]]),"Unknown",Table14[[#This Row],[Sales_Rep]])</f>
        <v>Eve</v>
      </c>
      <c r="D564" s="4" t="str">
        <f>PROPER(Table14[[#This Row],[Region]])</f>
        <v>East</v>
      </c>
      <c r="E564" s="9">
        <f>IF(ISBLANK(Table14[[#This Row],[Sales_Amount]]),MEDIAN(Table14[Sales_Amount]),Table14[[#This Row],[Sales_Amount]])</f>
        <v>29323.99</v>
      </c>
      <c r="F564" s="11">
        <f>IF(ISBLANK(Table14[[#This Row],[Quantity_Sold]]),MEDIAN(Table14[Quantity_Sold]),Table14[[#This Row],[Quantity_Sold]])</f>
        <v>19</v>
      </c>
      <c r="G564" s="4" t="str">
        <f>TRIM(Table14[[#This Row],[Product_Category]])</f>
        <v>Food</v>
      </c>
      <c r="H564" s="9">
        <v>1484.38</v>
      </c>
      <c r="I564" s="9">
        <v>1929.21</v>
      </c>
      <c r="J564" s="4" t="str">
        <f>PROPER(Table14[[#This Row],[Customer_Type]])</f>
        <v>New</v>
      </c>
      <c r="K564" s="13">
        <f>IF(ISBLANK(Table14[[#This Row],[Discount]]),MEDIAN(Table14[Discount]),Table14[[#This Row],[Discount]])</f>
        <v>0.2</v>
      </c>
      <c r="L564" s="4" t="s">
        <v>17</v>
      </c>
      <c r="M564" s="4" t="s">
        <v>18</v>
      </c>
    </row>
    <row r="565" spans="1:13" x14ac:dyDescent="0.3">
      <c r="A565">
        <v>1253</v>
      </c>
      <c r="B565" s="1">
        <v>45261</v>
      </c>
      <c r="C565" s="4" t="str">
        <f>IF(ISBLANK(Table14[[#This Row],[Sales_Rep]]),"Unknown",Table14[[#This Row],[Sales_Rep]])</f>
        <v>David</v>
      </c>
      <c r="D565" s="4" t="str">
        <f>PROPER(Table14[[#This Row],[Region]])</f>
        <v>East</v>
      </c>
      <c r="E565" s="9">
        <f>IF(ISBLANK(Table14[[#This Row],[Sales_Amount]]),MEDIAN(Table14[Sales_Amount]),Table14[[#This Row],[Sales_Amount]])</f>
        <v>928.74</v>
      </c>
      <c r="F565" s="11">
        <f>IF(ISBLANK(Table14[[#This Row],[Quantity_Sold]]),MEDIAN(Table14[Quantity_Sold]),Table14[[#This Row],[Quantity_Sold]])</f>
        <v>2</v>
      </c>
      <c r="G565" s="4" t="str">
        <f>TRIM(Table14[[#This Row],[Product_Category]])</f>
        <v>Electronics</v>
      </c>
      <c r="H565" s="9">
        <v>461.27</v>
      </c>
      <c r="I565" s="9">
        <v>627.53</v>
      </c>
      <c r="J565" s="4" t="str">
        <f>PROPER(Table14[[#This Row],[Customer_Type]])</f>
        <v>Returning</v>
      </c>
      <c r="K565" s="13">
        <f>IF(ISBLANK(Table14[[#This Row],[Discount]]),MEDIAN(Table14[Discount]),Table14[[#This Row],[Discount]])</f>
        <v>0.26</v>
      </c>
      <c r="L565" s="4" t="s">
        <v>17</v>
      </c>
      <c r="M565" s="4" t="s">
        <v>22</v>
      </c>
    </row>
    <row r="566" spans="1:13" x14ac:dyDescent="0.3">
      <c r="A566">
        <v>1187</v>
      </c>
      <c r="B566" s="1">
        <v>45616</v>
      </c>
      <c r="C566" s="4" t="str">
        <f>IF(ISBLANK(Table14[[#This Row],[Sales_Rep]]),"Unknown",Table14[[#This Row],[Sales_Rep]])</f>
        <v>David</v>
      </c>
      <c r="D566" s="4" t="str">
        <f>PROPER(Table14[[#This Row],[Region]])</f>
        <v>West</v>
      </c>
      <c r="E566" s="9">
        <f>IF(ISBLANK(Table14[[#This Row],[Sales_Amount]]),MEDIAN(Table14[Sales_Amount]),Table14[[#This Row],[Sales_Amount]])</f>
        <v>139429.9</v>
      </c>
      <c r="F566" s="11">
        <f>IF(ISBLANK(Table14[[#This Row],[Quantity_Sold]]),MEDIAN(Table14[Quantity_Sold]),Table14[[#This Row],[Quantity_Sold]])</f>
        <v>24</v>
      </c>
      <c r="G566" s="4" t="str">
        <f>TRIM(Table14[[#This Row],[Product_Category]])</f>
        <v>Electronics</v>
      </c>
      <c r="H566" s="9">
        <v>4228.09</v>
      </c>
      <c r="I566" s="9">
        <v>6314.76</v>
      </c>
      <c r="J566" s="4" t="str">
        <f>PROPER(Table14[[#This Row],[Customer_Type]])</f>
        <v>Returning</v>
      </c>
      <c r="K566" s="13">
        <f>IF(ISBLANK(Table14[[#This Row],[Discount]]),MEDIAN(Table14[Discount]),Table14[[#This Row],[Discount]])</f>
        <v>0.08</v>
      </c>
      <c r="L566" s="4" t="s">
        <v>26</v>
      </c>
      <c r="M566" s="4" t="s">
        <v>18</v>
      </c>
    </row>
    <row r="567" spans="1:13" x14ac:dyDescent="0.3">
      <c r="A567">
        <v>1281</v>
      </c>
      <c r="B567" s="1">
        <v>45490</v>
      </c>
      <c r="C567" s="4" t="str">
        <f>IF(ISBLANK(Table14[[#This Row],[Sales_Rep]]),"Unknown",Table14[[#This Row],[Sales_Rep]])</f>
        <v>David</v>
      </c>
      <c r="D567" s="4" t="str">
        <f>PROPER(Table14[[#This Row],[Region]])</f>
        <v>North</v>
      </c>
      <c r="E567" s="9">
        <f>IF(ISBLANK(Table14[[#This Row],[Sales_Amount]]),MEDIAN(Table14[Sales_Amount]),Table14[[#This Row],[Sales_Amount]])</f>
        <v>66323.399999999994</v>
      </c>
      <c r="F567" s="11">
        <f>IF(ISBLANK(Table14[[#This Row],[Quantity_Sold]]),MEDIAN(Table14[Quantity_Sold]),Table14[[#This Row],[Quantity_Sold]])</f>
        <v>19</v>
      </c>
      <c r="G567" s="4" t="str">
        <f>TRIM(Table14[[#This Row],[Product_Category]])</f>
        <v>Food</v>
      </c>
      <c r="H567" s="9">
        <v>3249.67</v>
      </c>
      <c r="I567" s="9">
        <v>3835.94</v>
      </c>
      <c r="J567" s="4" t="str">
        <f>PROPER(Table14[[#This Row],[Customer_Type]])</f>
        <v>Returning</v>
      </c>
      <c r="K567" s="13">
        <f>IF(ISBLANK(Table14[[#This Row],[Discount]]),MEDIAN(Table14[Discount]),Table14[[#This Row],[Discount]])</f>
        <v>0.09</v>
      </c>
      <c r="L567" s="4" t="s">
        <v>17</v>
      </c>
      <c r="M567" s="4" t="s">
        <v>18</v>
      </c>
    </row>
    <row r="568" spans="1:13" x14ac:dyDescent="0.3">
      <c r="A568">
        <v>1104</v>
      </c>
      <c r="B568" s="1">
        <v>45428</v>
      </c>
      <c r="C568" s="4" t="str">
        <f>IF(ISBLANK(Table14[[#This Row],[Sales_Rep]]),"Unknown",Table14[[#This Row],[Sales_Rep]])</f>
        <v>Charlie</v>
      </c>
      <c r="D568" s="4" t="str">
        <f>PROPER(Table14[[#This Row],[Region]])</f>
        <v>East</v>
      </c>
      <c r="E568" s="9">
        <f>IF(ISBLANK(Table14[[#This Row],[Sales_Amount]]),MEDIAN(Table14[Sales_Amount]),Table14[[#This Row],[Sales_Amount]])</f>
        <v>11912.76</v>
      </c>
      <c r="F568" s="11">
        <f>IF(ISBLANK(Table14[[#This Row],[Quantity_Sold]]),MEDIAN(Table14[Quantity_Sold]),Table14[[#This Row],[Quantity_Sold]])</f>
        <v>5</v>
      </c>
      <c r="G568" s="4" t="str">
        <f>TRIM(Table14[[#This Row],[Product_Category]])</f>
        <v>Furniture</v>
      </c>
      <c r="H568" s="9">
        <v>2076.3000000000002</v>
      </c>
      <c r="I568" s="9">
        <v>2978.19</v>
      </c>
      <c r="J568" s="4" t="str">
        <f>PROPER(Table14[[#This Row],[Customer_Type]])</f>
        <v>Returning</v>
      </c>
      <c r="K568" s="13">
        <f>IF(ISBLANK(Table14[[#This Row],[Discount]]),MEDIAN(Table14[Discount]),Table14[[#This Row],[Discount]])</f>
        <v>0.2</v>
      </c>
      <c r="L568" s="4" t="s">
        <v>17</v>
      </c>
      <c r="M568" s="4" t="s">
        <v>22</v>
      </c>
    </row>
    <row r="569" spans="1:13" x14ac:dyDescent="0.3">
      <c r="A569">
        <v>1191</v>
      </c>
      <c r="B569" s="1">
        <v>45567</v>
      </c>
      <c r="C569" s="4" t="str">
        <f>IF(ISBLANK(Table14[[#This Row],[Sales_Rep]]),"Unknown",Table14[[#This Row],[Sales_Rep]])</f>
        <v>Eve</v>
      </c>
      <c r="D569" s="4" t="str">
        <f>PROPER(Table14[[#This Row],[Region]])</f>
        <v>East</v>
      </c>
      <c r="E569" s="9">
        <f>IF(ISBLANK(Table14[[#This Row],[Sales_Amount]]),MEDIAN(Table14[Sales_Amount]),Table14[[#This Row],[Sales_Amount]])</f>
        <v>71864.02</v>
      </c>
      <c r="F569" s="11">
        <f>IF(ISBLANK(Table14[[#This Row],[Quantity_Sold]]),MEDIAN(Table14[Quantity_Sold]),Table14[[#This Row],[Quantity_Sold]])</f>
        <v>26</v>
      </c>
      <c r="G569" s="4" t="str">
        <f>TRIM(Table14[[#This Row],[Product_Category]])</f>
        <v>Furniture</v>
      </c>
      <c r="H569" s="9">
        <v>2099.9</v>
      </c>
      <c r="I569" s="9">
        <v>2791.92</v>
      </c>
      <c r="J569" s="4" t="str">
        <f>PROPER(Table14[[#This Row],[Customer_Type]])</f>
        <v>Returning</v>
      </c>
      <c r="K569" s="13">
        <f>IF(ISBLANK(Table14[[#This Row],[Discount]]),MEDIAN(Table14[Discount]),Table14[[#This Row],[Discount]])</f>
        <v>0.01</v>
      </c>
      <c r="L569" s="4" t="s">
        <v>17</v>
      </c>
      <c r="M569" s="4" t="s">
        <v>18</v>
      </c>
    </row>
    <row r="570" spans="1:13" x14ac:dyDescent="0.3">
      <c r="A570">
        <v>1415</v>
      </c>
      <c r="B570" s="1">
        <v>45368</v>
      </c>
      <c r="C570" s="4" t="str">
        <f>IF(ISBLANK(Table14[[#This Row],[Sales_Rep]]),"Unknown",Table14[[#This Row],[Sales_Rep]])</f>
        <v>David</v>
      </c>
      <c r="D570" s="4" t="str">
        <f>PROPER(Table14[[#This Row],[Region]])</f>
        <v>West</v>
      </c>
      <c r="E570" s="9">
        <f>IF(ISBLANK(Table14[[#This Row],[Sales_Amount]]),MEDIAN(Table14[Sales_Amount]),Table14[[#This Row],[Sales_Amount]])</f>
        <v>99296.16</v>
      </c>
      <c r="F570" s="11">
        <f>IF(ISBLANK(Table14[[#This Row],[Quantity_Sold]]),MEDIAN(Table14[Quantity_Sold]),Table14[[#This Row],[Quantity_Sold]])</f>
        <v>38</v>
      </c>
      <c r="G570" s="4" t="str">
        <f>TRIM(Table14[[#This Row],[Product_Category]])</f>
        <v>Electronics</v>
      </c>
      <c r="H570" s="9">
        <v>2617.62</v>
      </c>
      <c r="I570" s="9">
        <v>3579.53</v>
      </c>
      <c r="J570" s="4" t="str">
        <f>PROPER(Table14[[#This Row],[Customer_Type]])</f>
        <v>New</v>
      </c>
      <c r="K570" s="13">
        <f>IF(ISBLANK(Table14[[#This Row],[Discount]]),MEDIAN(Table14[Discount]),Table14[[#This Row],[Discount]])</f>
        <v>0.27</v>
      </c>
      <c r="L570" s="4" t="s">
        <v>26</v>
      </c>
      <c r="M570" s="4" t="s">
        <v>18</v>
      </c>
    </row>
    <row r="571" spans="1:13" x14ac:dyDescent="0.3">
      <c r="A571">
        <v>1419</v>
      </c>
      <c r="B571" s="1">
        <v>45582</v>
      </c>
      <c r="C571" s="4" t="str">
        <f>IF(ISBLANK(Table14[[#This Row],[Sales_Rep]]),"Unknown",Table14[[#This Row],[Sales_Rep]])</f>
        <v>Charlie</v>
      </c>
      <c r="D571" s="4" t="str">
        <f>PROPER(Table14[[#This Row],[Region]])</f>
        <v>South</v>
      </c>
      <c r="E571" s="9">
        <f>IF(ISBLANK(Table14[[#This Row],[Sales_Amount]]),MEDIAN(Table14[Sales_Amount]),Table14[[#This Row],[Sales_Amount]])</f>
        <v>42623.25</v>
      </c>
      <c r="F571" s="11">
        <f>IF(ISBLANK(Table14[[#This Row],[Quantity_Sold]]),MEDIAN(Table14[Quantity_Sold]),Table14[[#This Row],[Quantity_Sold]])</f>
        <v>12</v>
      </c>
      <c r="G571" s="4" t="str">
        <f>TRIM(Table14[[#This Row],[Product_Category]])</f>
        <v>Clothing</v>
      </c>
      <c r="H571" s="9">
        <v>3710.39</v>
      </c>
      <c r="I571" s="9">
        <v>4130.16</v>
      </c>
      <c r="J571" s="4" t="str">
        <f>PROPER(Table14[[#This Row],[Customer_Type]])</f>
        <v>New</v>
      </c>
      <c r="K571" s="13">
        <f>IF(ISBLANK(Table14[[#This Row],[Discount]]),MEDIAN(Table14[Discount]),Table14[[#This Row],[Discount]])</f>
        <v>0.14000000000000001</v>
      </c>
      <c r="L571" s="4" t="s">
        <v>17</v>
      </c>
      <c r="M571" s="4" t="s">
        <v>18</v>
      </c>
    </row>
    <row r="572" spans="1:13" x14ac:dyDescent="0.3">
      <c r="A572">
        <v>1301</v>
      </c>
      <c r="B572" s="1">
        <v>45634</v>
      </c>
      <c r="C572" s="4" t="str">
        <f>IF(ISBLANK(Table14[[#This Row],[Sales_Rep]]),"Unknown",Table14[[#This Row],[Sales_Rep]])</f>
        <v>Bob</v>
      </c>
      <c r="D572" s="4" t="str">
        <f>PROPER(Table14[[#This Row],[Region]])</f>
        <v>North</v>
      </c>
      <c r="E572" s="9">
        <f>IF(ISBLANK(Table14[[#This Row],[Sales_Amount]]),MEDIAN(Table14[Sales_Amount]),Table14[[#This Row],[Sales_Amount]])</f>
        <v>15287.89</v>
      </c>
      <c r="F572" s="11">
        <f>IF(ISBLANK(Table14[[#This Row],[Quantity_Sold]]),MEDIAN(Table14[Quantity_Sold]),Table14[[#This Row],[Quantity_Sold]])</f>
        <v>10</v>
      </c>
      <c r="G572" s="4" t="str">
        <f>TRIM(Table14[[#This Row],[Product_Category]])</f>
        <v>Electronics</v>
      </c>
      <c r="H572" s="9">
        <v>1240.78</v>
      </c>
      <c r="I572" s="9">
        <v>1717.74</v>
      </c>
      <c r="J572" s="4" t="str">
        <f>PROPER(Table14[[#This Row],[Customer_Type]])</f>
        <v>Returning</v>
      </c>
      <c r="K572" s="13">
        <f>IF(ISBLANK(Table14[[#This Row],[Discount]]),MEDIAN(Table14[Discount]),Table14[[#This Row],[Discount]])</f>
        <v>0.11</v>
      </c>
      <c r="L572" s="4" t="s">
        <v>17</v>
      </c>
      <c r="M572" s="4" t="s">
        <v>18</v>
      </c>
    </row>
    <row r="573" spans="1:13" x14ac:dyDescent="0.3">
      <c r="A573">
        <v>1461</v>
      </c>
      <c r="B573" s="1">
        <v>45367</v>
      </c>
      <c r="C573" s="4" t="str">
        <f>IF(ISBLANK(Table14[[#This Row],[Sales_Rep]]),"Unknown",Table14[[#This Row],[Sales_Rep]])</f>
        <v>Bob</v>
      </c>
      <c r="D573" s="4" t="str">
        <f>PROPER(Table14[[#This Row],[Region]])</f>
        <v>West</v>
      </c>
      <c r="E573" s="9">
        <f>IF(ISBLANK(Table14[[#This Row],[Sales_Amount]]),MEDIAN(Table14[Sales_Amount]),Table14[[#This Row],[Sales_Amount]])</f>
        <v>34267.879999999997</v>
      </c>
      <c r="F573" s="11">
        <f>IF(ISBLANK(Table14[[#This Row],[Quantity_Sold]]),MEDIAN(Table14[Quantity_Sold]),Table14[[#This Row],[Quantity_Sold]])</f>
        <v>6</v>
      </c>
      <c r="G573" s="4" t="str">
        <f>TRIM(Table14[[#This Row],[Product_Category]])</f>
        <v>Food</v>
      </c>
      <c r="H573" s="9">
        <v>4664.24</v>
      </c>
      <c r="I573" s="9">
        <v>6881.1</v>
      </c>
      <c r="J573" s="4" t="str">
        <f>PROPER(Table14[[#This Row],[Customer_Type]])</f>
        <v>Returning</v>
      </c>
      <c r="K573" s="13">
        <f>IF(ISBLANK(Table14[[#This Row],[Discount]]),MEDIAN(Table14[Discount]),Table14[[#This Row],[Discount]])</f>
        <v>0.17</v>
      </c>
      <c r="L573" s="4" t="s">
        <v>31</v>
      </c>
      <c r="M573" s="4" t="s">
        <v>18</v>
      </c>
    </row>
    <row r="574" spans="1:13" x14ac:dyDescent="0.3">
      <c r="A574">
        <v>1227</v>
      </c>
      <c r="B574" s="1">
        <v>45409</v>
      </c>
      <c r="C574" s="4" t="str">
        <f>IF(ISBLANK(Table14[[#This Row],[Sales_Rep]]),"Unknown",Table14[[#This Row],[Sales_Rep]])</f>
        <v>Charlie</v>
      </c>
      <c r="D574" s="4" t="str">
        <f>PROPER(Table14[[#This Row],[Region]])</f>
        <v>West</v>
      </c>
      <c r="E574" s="9">
        <f>IF(ISBLANK(Table14[[#This Row],[Sales_Amount]]),MEDIAN(Table14[Sales_Amount]),Table14[[#This Row],[Sales_Amount]])</f>
        <v>33105.94</v>
      </c>
      <c r="F574" s="11">
        <f>IF(ISBLANK(Table14[[#This Row],[Quantity_Sold]]),MEDIAN(Table14[Quantity_Sold]),Table14[[#This Row],[Quantity_Sold]])</f>
        <v>45</v>
      </c>
      <c r="G574" s="4" t="str">
        <f>TRIM(Table14[[#This Row],[Product_Category]])</f>
        <v>Food</v>
      </c>
      <c r="H574" s="9">
        <v>666.2</v>
      </c>
      <c r="I574" s="9">
        <v>897.18</v>
      </c>
      <c r="J574" s="4" t="str">
        <f>PROPER(Table14[[#This Row],[Customer_Type]])</f>
        <v>Returning</v>
      </c>
      <c r="K574" s="13">
        <f>IF(ISBLANK(Table14[[#This Row],[Discount]]),MEDIAN(Table14[Discount]),Table14[[#This Row],[Discount]])</f>
        <v>0.18</v>
      </c>
      <c r="L574" s="4" t="s">
        <v>31</v>
      </c>
      <c r="M574" s="4" t="s">
        <v>22</v>
      </c>
    </row>
    <row r="575" spans="1:13" x14ac:dyDescent="0.3">
      <c r="A575">
        <v>1285</v>
      </c>
      <c r="B575" s="1">
        <v>45410</v>
      </c>
      <c r="C575" s="4" t="str">
        <f>IF(ISBLANK(Table14[[#This Row],[Sales_Rep]]),"Unknown",Table14[[#This Row],[Sales_Rep]])</f>
        <v>Charlie</v>
      </c>
      <c r="D575" s="4" t="str">
        <f>PROPER(Table14[[#This Row],[Region]])</f>
        <v>South</v>
      </c>
      <c r="E575" s="9">
        <f>IF(ISBLANK(Table14[[#This Row],[Sales_Amount]]),MEDIAN(Table14[Sales_Amount]),Table14[[#This Row],[Sales_Amount]])</f>
        <v>28279.89</v>
      </c>
      <c r="F575" s="11">
        <f>IF(ISBLANK(Table14[[#This Row],[Quantity_Sold]]),MEDIAN(Table14[Quantity_Sold]),Table14[[#This Row],[Quantity_Sold]])</f>
        <v>27</v>
      </c>
      <c r="G575" s="4" t="str">
        <f>TRIM(Table14[[#This Row],[Product_Category]])</f>
        <v>Food</v>
      </c>
      <c r="H575" s="9">
        <v>886.67</v>
      </c>
      <c r="I575" s="9">
        <v>1102.53</v>
      </c>
      <c r="J575" s="4" t="str">
        <f>PROPER(Table14[[#This Row],[Customer_Type]])</f>
        <v>New</v>
      </c>
      <c r="K575" s="13">
        <f>IF(ISBLANK(Table14[[#This Row],[Discount]]),MEDIAN(Table14[Discount]),Table14[[#This Row],[Discount]])</f>
        <v>0.05</v>
      </c>
      <c r="L575" s="4" t="s">
        <v>31</v>
      </c>
      <c r="M575" s="4" t="s">
        <v>18</v>
      </c>
    </row>
    <row r="576" spans="1:13" x14ac:dyDescent="0.3">
      <c r="A576">
        <v>1479</v>
      </c>
      <c r="B576" s="1">
        <v>44987</v>
      </c>
      <c r="C576" s="4" t="str">
        <f>IF(ISBLANK(Table14[[#This Row],[Sales_Rep]]),"Unknown",Table14[[#This Row],[Sales_Rep]])</f>
        <v>Eve</v>
      </c>
      <c r="D576" s="4" t="str">
        <f>PROPER(Table14[[#This Row],[Region]])</f>
        <v>North</v>
      </c>
      <c r="E576" s="9">
        <f>IF(ISBLANK(Table14[[#This Row],[Sales_Amount]]),MEDIAN(Table14[Sales_Amount]),Table14[[#This Row],[Sales_Amount]])</f>
        <v>100194.42</v>
      </c>
      <c r="F576" s="11">
        <f>IF(ISBLANK(Table14[[#This Row],[Quantity_Sold]]),MEDIAN(Table14[Quantity_Sold]),Table14[[#This Row],[Quantity_Sold]])</f>
        <v>31</v>
      </c>
      <c r="G576" s="4" t="str">
        <f>TRIM(Table14[[#This Row],[Product_Category]])</f>
        <v>Food</v>
      </c>
      <c r="H576" s="9">
        <v>3762.16</v>
      </c>
      <c r="I576" s="9">
        <v>4143.6899999999996</v>
      </c>
      <c r="J576" s="4" t="str">
        <f>PROPER(Table14[[#This Row],[Customer_Type]])</f>
        <v>Returning</v>
      </c>
      <c r="K576" s="13">
        <f>IF(ISBLANK(Table14[[#This Row],[Discount]]),MEDIAN(Table14[Discount]),Table14[[#This Row],[Discount]])</f>
        <v>0.22</v>
      </c>
      <c r="L576" s="4" t="s">
        <v>17</v>
      </c>
      <c r="M576" s="4" t="s">
        <v>18</v>
      </c>
    </row>
    <row r="577" spans="1:13" x14ac:dyDescent="0.3">
      <c r="A577">
        <v>1403</v>
      </c>
      <c r="B577" s="1">
        <v>45418</v>
      </c>
      <c r="C577" s="4" t="str">
        <f>IF(ISBLANK(Table14[[#This Row],[Sales_Rep]]),"Unknown",Table14[[#This Row],[Sales_Rep]])</f>
        <v>Eve</v>
      </c>
      <c r="D577" s="4" t="str">
        <f>PROPER(Table14[[#This Row],[Region]])</f>
        <v>East</v>
      </c>
      <c r="E577" s="9">
        <f>IF(ISBLANK(Table14[[#This Row],[Sales_Amount]]),MEDIAN(Table14[Sales_Amount]),Table14[[#This Row],[Sales_Amount]])</f>
        <v>10276.25</v>
      </c>
      <c r="F577" s="11">
        <f>IF(ISBLANK(Table14[[#This Row],[Quantity_Sold]]),MEDIAN(Table14[Quantity_Sold]),Table14[[#This Row],[Quantity_Sold]])</f>
        <v>7</v>
      </c>
      <c r="G577" s="4" t="str">
        <f>TRIM(Table14[[#This Row],[Product_Category]])</f>
        <v>Electronics</v>
      </c>
      <c r="H577" s="9">
        <v>1416.5</v>
      </c>
      <c r="I577" s="9">
        <v>1631.15</v>
      </c>
      <c r="J577" s="4" t="str">
        <f>PROPER(Table14[[#This Row],[Customer_Type]])</f>
        <v>Returning</v>
      </c>
      <c r="K577" s="13">
        <f>IF(ISBLANK(Table14[[#This Row],[Discount]]),MEDIAN(Table14[Discount]),Table14[[#This Row],[Discount]])</f>
        <v>0.1</v>
      </c>
      <c r="L577" s="4" t="s">
        <v>26</v>
      </c>
      <c r="M577" s="4" t="s">
        <v>22</v>
      </c>
    </row>
    <row r="578" spans="1:13" x14ac:dyDescent="0.3">
      <c r="A578">
        <v>1299</v>
      </c>
      <c r="B578" s="1">
        <v>44974</v>
      </c>
      <c r="C578" s="4" t="str">
        <f>IF(ISBLANK(Table14[[#This Row],[Sales_Rep]]),"Unknown",Table14[[#This Row],[Sales_Rep]])</f>
        <v>Bob</v>
      </c>
      <c r="D578" s="4" t="str">
        <f>PROPER(Table14[[#This Row],[Region]])</f>
        <v>West</v>
      </c>
      <c r="E578" s="9">
        <f>IF(ISBLANK(Table14[[#This Row],[Sales_Amount]]),MEDIAN(Table14[Sales_Amount]),Table14[[#This Row],[Sales_Amount]])</f>
        <v>67481.89</v>
      </c>
      <c r="F578" s="11">
        <f>IF(ISBLANK(Table14[[#This Row],[Quantity_Sold]]),MEDIAN(Table14[Quantity_Sold]),Table14[[#This Row],[Quantity_Sold]])</f>
        <v>25</v>
      </c>
      <c r="G578" s="4" t="str">
        <f>TRIM(Table14[[#This Row],[Product_Category]])</f>
        <v>Electronics</v>
      </c>
      <c r="H578" s="9">
        <v>2164.16</v>
      </c>
      <c r="I578" s="9">
        <v>2871.57</v>
      </c>
      <c r="J578" s="4" t="str">
        <f>PROPER(Table14[[#This Row],[Customer_Type]])</f>
        <v>New</v>
      </c>
      <c r="K578" s="13">
        <f>IF(ISBLANK(Table14[[#This Row],[Discount]]),MEDIAN(Table14[Discount]),Table14[[#This Row],[Discount]])</f>
        <v>0.06</v>
      </c>
      <c r="L578" s="4" t="s">
        <v>17</v>
      </c>
      <c r="M578" s="4" t="s">
        <v>18</v>
      </c>
    </row>
    <row r="579" spans="1:13" x14ac:dyDescent="0.3">
      <c r="A579">
        <v>1153</v>
      </c>
      <c r="B579" s="1">
        <v>45334</v>
      </c>
      <c r="C579" s="4" t="str">
        <f>IF(ISBLANK(Table14[[#This Row],[Sales_Rep]]),"Unknown",Table14[[#This Row],[Sales_Rep]])</f>
        <v>David</v>
      </c>
      <c r="D579" s="4" t="str">
        <f>PROPER(Table14[[#This Row],[Region]])</f>
        <v>West</v>
      </c>
      <c r="E579" s="9">
        <f>IF(ISBLANK(Table14[[#This Row],[Sales_Amount]]),MEDIAN(Table14[Sales_Amount]),Table14[[#This Row],[Sales_Amount]])</f>
        <v>136963.51</v>
      </c>
      <c r="F579" s="11">
        <f>IF(ISBLANK(Table14[[#This Row],[Quantity_Sold]]),MEDIAN(Table14[Quantity_Sold]),Table14[[#This Row],[Quantity_Sold]])</f>
        <v>34</v>
      </c>
      <c r="G579" s="4" t="str">
        <f>TRIM(Table14[[#This Row],[Product_Category]])</f>
        <v>Electronics</v>
      </c>
      <c r="H579" s="9">
        <v>3369.99</v>
      </c>
      <c r="I579" s="9">
        <v>4853.42</v>
      </c>
      <c r="J579" s="4" t="str">
        <f>PROPER(Table14[[#This Row],[Customer_Type]])</f>
        <v>New</v>
      </c>
      <c r="K579" s="13">
        <f>IF(ISBLANK(Table14[[#This Row],[Discount]]),MEDIAN(Table14[Discount]),Table14[[#This Row],[Discount]])</f>
        <v>0.17</v>
      </c>
      <c r="L579" s="4" t="s">
        <v>26</v>
      </c>
      <c r="M579" s="4" t="s">
        <v>18</v>
      </c>
    </row>
    <row r="580" spans="1:13" x14ac:dyDescent="0.3">
      <c r="A580">
        <v>1487</v>
      </c>
      <c r="B580" s="1">
        <v>44953</v>
      </c>
      <c r="C580" s="4" t="str">
        <f>IF(ISBLANK(Table14[[#This Row],[Sales_Rep]]),"Unknown",Table14[[#This Row],[Sales_Rep]])</f>
        <v>Bob</v>
      </c>
      <c r="D580" s="4" t="str">
        <f>PROPER(Table14[[#This Row],[Region]])</f>
        <v>West</v>
      </c>
      <c r="E580" s="9">
        <f>IF(ISBLANK(Table14[[#This Row],[Sales_Amount]]),MEDIAN(Table14[Sales_Amount]),Table14[[#This Row],[Sales_Amount]])</f>
        <v>140884.9</v>
      </c>
      <c r="F580" s="11">
        <f>IF(ISBLANK(Table14[[#This Row],[Quantity_Sold]]),MEDIAN(Table14[Quantity_Sold]),Table14[[#This Row],[Quantity_Sold]])</f>
        <v>42</v>
      </c>
      <c r="G580" s="4" t="str">
        <f>TRIM(Table14[[#This Row],[Product_Category]])</f>
        <v>Food</v>
      </c>
      <c r="H580" s="9">
        <v>2996.27</v>
      </c>
      <c r="I580" s="9">
        <v>3530.95</v>
      </c>
      <c r="J580" s="4" t="str">
        <f>PROPER(Table14[[#This Row],[Customer_Type]])</f>
        <v>Returning</v>
      </c>
      <c r="K580" s="13">
        <f>IF(ISBLANK(Table14[[#This Row],[Discount]]),MEDIAN(Table14[Discount]),Table14[[#This Row],[Discount]])</f>
        <v>0.05</v>
      </c>
      <c r="L580" s="4" t="s">
        <v>17</v>
      </c>
      <c r="M580" s="4" t="s">
        <v>18</v>
      </c>
    </row>
    <row r="581" spans="1:13" x14ac:dyDescent="0.3">
      <c r="A581">
        <v>1356</v>
      </c>
      <c r="B581" s="1">
        <v>45512</v>
      </c>
      <c r="C581" s="4" t="str">
        <f>IF(ISBLANK(Table14[[#This Row],[Sales_Rep]]),"Unknown",Table14[[#This Row],[Sales_Rep]])</f>
        <v>David</v>
      </c>
      <c r="D581" s="4" t="str">
        <f>PROPER(Table14[[#This Row],[Region]])</f>
        <v>West</v>
      </c>
      <c r="E581" s="9">
        <f>IF(ISBLANK(Table14[[#This Row],[Sales_Amount]]),MEDIAN(Table14[Sales_Amount]),Table14[[#This Row],[Sales_Amount]])</f>
        <v>113673.60000000001</v>
      </c>
      <c r="F581" s="11">
        <f>IF(ISBLANK(Table14[[#This Row],[Quantity_Sold]]),MEDIAN(Table14[Quantity_Sold]),Table14[[#This Row],[Quantity_Sold]])</f>
        <v>24</v>
      </c>
      <c r="G581" s="4" t="str">
        <f>TRIM(Table14[[#This Row],[Product_Category]])</f>
        <v>Electronics</v>
      </c>
      <c r="H581" s="9">
        <v>4343.55</v>
      </c>
      <c r="I581" s="9">
        <v>6315.2</v>
      </c>
      <c r="J581" s="4" t="str">
        <f>PROPER(Table14[[#This Row],[Customer_Type]])</f>
        <v>New</v>
      </c>
      <c r="K581" s="13">
        <f>IF(ISBLANK(Table14[[#This Row],[Discount]]),MEDIAN(Table14[Discount]),Table14[[#This Row],[Discount]])</f>
        <v>0.25</v>
      </c>
      <c r="L581" s="4" t="s">
        <v>17</v>
      </c>
      <c r="M581" s="4" t="s">
        <v>18</v>
      </c>
    </row>
    <row r="582" spans="1:13" x14ac:dyDescent="0.3">
      <c r="A582">
        <v>1446</v>
      </c>
      <c r="B582" s="1">
        <v>45650</v>
      </c>
      <c r="C582" s="4" t="str">
        <f>IF(ISBLANK(Table14[[#This Row],[Sales_Rep]]),"Unknown",Table14[[#This Row],[Sales_Rep]])</f>
        <v>David</v>
      </c>
      <c r="D582" s="4" t="str">
        <f>PROPER(Table14[[#This Row],[Region]])</f>
        <v>West</v>
      </c>
      <c r="E582" s="9">
        <f>IF(ISBLANK(Table14[[#This Row],[Sales_Amount]]),MEDIAN(Table14[Sales_Amount]),Table14[[#This Row],[Sales_Amount]])</f>
        <v>70371.77</v>
      </c>
      <c r="F582" s="11">
        <f>IF(ISBLANK(Table14[[#This Row],[Quantity_Sold]]),MEDIAN(Table14[Quantity_Sold]),Table14[[#This Row],[Quantity_Sold]])</f>
        <v>16</v>
      </c>
      <c r="G582" s="4" t="str">
        <f>TRIM(Table14[[#This Row],[Product_Category]])</f>
        <v>Clothing</v>
      </c>
      <c r="H582" s="9">
        <v>4215.8999999999996</v>
      </c>
      <c r="I582" s="9">
        <v>6024.98</v>
      </c>
      <c r="J582" s="4" t="str">
        <f>PROPER(Table14[[#This Row],[Customer_Type]])</f>
        <v>Returning</v>
      </c>
      <c r="K582" s="13">
        <f>IF(ISBLANK(Table14[[#This Row],[Discount]]),MEDIAN(Table14[Discount]),Table14[[#This Row],[Discount]])</f>
        <v>0.27</v>
      </c>
      <c r="L582" s="4" t="s">
        <v>17</v>
      </c>
      <c r="M582" s="4" t="s">
        <v>22</v>
      </c>
    </row>
    <row r="583" spans="1:13" x14ac:dyDescent="0.3">
      <c r="A583">
        <v>1026</v>
      </c>
      <c r="B583" s="1">
        <v>45013</v>
      </c>
      <c r="C583" s="4" t="str">
        <f>IF(ISBLANK(Table14[[#This Row],[Sales_Rep]]),"Unknown",Table14[[#This Row],[Sales_Rep]])</f>
        <v>Eve</v>
      </c>
      <c r="D583" s="4" t="str">
        <f>PROPER(Table14[[#This Row],[Region]])</f>
        <v>West</v>
      </c>
      <c r="E583" s="9">
        <f>IF(ISBLANK(Table14[[#This Row],[Sales_Amount]]),MEDIAN(Table14[Sales_Amount]),Table14[[#This Row],[Sales_Amount]])</f>
        <v>10982.45</v>
      </c>
      <c r="F583" s="11">
        <f>IF(ISBLANK(Table14[[#This Row],[Quantity_Sold]]),MEDIAN(Table14[Quantity_Sold]),Table14[[#This Row],[Quantity_Sold]])</f>
        <v>3</v>
      </c>
      <c r="G583" s="4" t="str">
        <f>TRIM(Table14[[#This Row],[Product_Category]])</f>
        <v>Electronics</v>
      </c>
      <c r="H583" s="9">
        <v>3574.89</v>
      </c>
      <c r="I583" s="9">
        <v>4947.05</v>
      </c>
      <c r="J583" s="4" t="str">
        <f>PROPER(Table14[[#This Row],[Customer_Type]])</f>
        <v>New</v>
      </c>
      <c r="K583" s="13">
        <f>IF(ISBLANK(Table14[[#This Row],[Discount]]),MEDIAN(Table14[Discount]),Table14[[#This Row],[Discount]])</f>
        <v>0.26</v>
      </c>
      <c r="L583" s="4" t="s">
        <v>26</v>
      </c>
      <c r="M583" s="4" t="s">
        <v>22</v>
      </c>
    </row>
    <row r="584" spans="1:13" x14ac:dyDescent="0.3">
      <c r="A584">
        <v>1467</v>
      </c>
      <c r="B584" s="1">
        <v>45287</v>
      </c>
      <c r="C584" s="4" t="str">
        <f>IF(ISBLANK(Table14[[#This Row],[Sales_Rep]]),"Unknown",Table14[[#This Row],[Sales_Rep]])</f>
        <v>Alice</v>
      </c>
      <c r="D584" s="4" t="str">
        <f>PROPER(Table14[[#This Row],[Region]])</f>
        <v>West</v>
      </c>
      <c r="E584" s="9">
        <f>IF(ISBLANK(Table14[[#This Row],[Sales_Amount]]),MEDIAN(Table14[Sales_Amount]),Table14[[#This Row],[Sales_Amount]])</f>
        <v>167732.76</v>
      </c>
      <c r="F584" s="11">
        <f>IF(ISBLANK(Table14[[#This Row],[Quantity_Sold]]),MEDIAN(Table14[Quantity_Sold]),Table14[[#This Row],[Quantity_Sold]])</f>
        <v>39</v>
      </c>
      <c r="G584" s="4" t="str">
        <f>TRIM(Table14[[#This Row],[Product_Category]])</f>
        <v>Electronics</v>
      </c>
      <c r="H584" s="9">
        <v>3327.64</v>
      </c>
      <c r="I584" s="9">
        <v>4300.84</v>
      </c>
      <c r="J584" s="4" t="str">
        <f>PROPER(Table14[[#This Row],[Customer_Type]])</f>
        <v>Returning</v>
      </c>
      <c r="K584" s="13">
        <f>IF(ISBLANK(Table14[[#This Row],[Discount]]),MEDIAN(Table14[Discount]),Table14[[#This Row],[Discount]])</f>
        <v>0</v>
      </c>
      <c r="L584" s="4" t="s">
        <v>26</v>
      </c>
      <c r="M584" s="4" t="s">
        <v>18</v>
      </c>
    </row>
    <row r="585" spans="1:13" x14ac:dyDescent="0.3">
      <c r="A585">
        <v>1382</v>
      </c>
      <c r="B585" s="1">
        <v>45633</v>
      </c>
      <c r="C585" s="4" t="str">
        <f>IF(ISBLANK(Table14[[#This Row],[Sales_Rep]]),"Unknown",Table14[[#This Row],[Sales_Rep]])</f>
        <v>Alice</v>
      </c>
      <c r="D585" s="4" t="str">
        <f>PROPER(Table14[[#This Row],[Region]])</f>
        <v>South</v>
      </c>
      <c r="E585" s="9">
        <f>IF(ISBLANK(Table14[[#This Row],[Sales_Amount]]),MEDIAN(Table14[Sales_Amount]),Table14[[#This Row],[Sales_Amount]])</f>
        <v>13630.48</v>
      </c>
      <c r="F585" s="11">
        <f>IF(ISBLANK(Table14[[#This Row],[Quantity_Sold]]),MEDIAN(Table14[Quantity_Sold]),Table14[[#This Row],[Quantity_Sold]])</f>
        <v>9</v>
      </c>
      <c r="G585" s="4" t="str">
        <f>TRIM(Table14[[#This Row],[Product_Category]])</f>
        <v>Clothing</v>
      </c>
      <c r="H585" s="9">
        <v>1299.27</v>
      </c>
      <c r="I585" s="9">
        <v>1869.75</v>
      </c>
      <c r="J585" s="4" t="str">
        <f>PROPER(Table14[[#This Row],[Customer_Type]])</f>
        <v>New</v>
      </c>
      <c r="K585" s="13">
        <f>IF(ISBLANK(Table14[[#This Row],[Discount]]),MEDIAN(Table14[Discount]),Table14[[#This Row],[Discount]])</f>
        <v>0.19</v>
      </c>
      <c r="L585" s="4" t="s">
        <v>26</v>
      </c>
      <c r="M585" s="4" t="s">
        <v>18</v>
      </c>
    </row>
    <row r="586" spans="1:13" x14ac:dyDescent="0.3">
      <c r="A586">
        <v>1136</v>
      </c>
      <c r="B586" s="1">
        <v>45606</v>
      </c>
      <c r="C586" s="4" t="str">
        <f>IF(ISBLANK(Table14[[#This Row],[Sales_Rep]]),"Unknown",Table14[[#This Row],[Sales_Rep]])</f>
        <v>Charlie</v>
      </c>
      <c r="D586" s="4" t="str">
        <f>PROPER(Table14[[#This Row],[Region]])</f>
        <v>West</v>
      </c>
      <c r="E586" s="9">
        <f>IF(ISBLANK(Table14[[#This Row],[Sales_Amount]]),MEDIAN(Table14[Sales_Amount]),Table14[[#This Row],[Sales_Amount]])</f>
        <v>10461.83</v>
      </c>
      <c r="F586" s="11">
        <f>IF(ISBLANK(Table14[[#This Row],[Quantity_Sold]]),MEDIAN(Table14[Quantity_Sold]),Table14[[#This Row],[Quantity_Sold]])</f>
        <v>34</v>
      </c>
      <c r="G586" s="4" t="str">
        <f>TRIM(Table14[[#This Row],[Product_Category]])</f>
        <v>Furniture</v>
      </c>
      <c r="H586" s="9">
        <v>270.7</v>
      </c>
      <c r="I586" s="9">
        <v>349.66</v>
      </c>
      <c r="J586" s="4" t="str">
        <f>PROPER(Table14[[#This Row],[Customer_Type]])</f>
        <v>Returning</v>
      </c>
      <c r="K586" s="13">
        <f>IF(ISBLANK(Table14[[#This Row],[Discount]]),MEDIAN(Table14[Discount]),Table14[[#This Row],[Discount]])</f>
        <v>0.12</v>
      </c>
      <c r="L586" s="4" t="s">
        <v>26</v>
      </c>
      <c r="M586" s="4" t="s">
        <v>18</v>
      </c>
    </row>
    <row r="587" spans="1:13" x14ac:dyDescent="0.3">
      <c r="A587">
        <v>1424</v>
      </c>
      <c r="B587" s="1">
        <v>45150</v>
      </c>
      <c r="C587" s="4" t="str">
        <f>IF(ISBLANK(Table14[[#This Row],[Sales_Rep]]),"Unknown",Table14[[#This Row],[Sales_Rep]])</f>
        <v>Eve</v>
      </c>
      <c r="D587" s="4" t="str">
        <f>PROPER(Table14[[#This Row],[Region]])</f>
        <v>West</v>
      </c>
      <c r="E587" s="9">
        <f>IF(ISBLANK(Table14[[#This Row],[Sales_Amount]]),MEDIAN(Table14[Sales_Amount]),Table14[[#This Row],[Sales_Amount]])</f>
        <v>241019.56</v>
      </c>
      <c r="F587" s="11">
        <f>IF(ISBLANK(Table14[[#This Row],[Quantity_Sold]]),MEDIAN(Table14[Quantity_Sold]),Table14[[#This Row],[Quantity_Sold]])</f>
        <v>40</v>
      </c>
      <c r="G587" s="4" t="str">
        <f>TRIM(Table14[[#This Row],[Product_Category]])</f>
        <v>Furniture</v>
      </c>
      <c r="H587" s="9">
        <v>4694.26</v>
      </c>
      <c r="I587" s="9">
        <v>6342.62</v>
      </c>
      <c r="J587" s="4" t="str">
        <f>PROPER(Table14[[#This Row],[Customer_Type]])</f>
        <v>New</v>
      </c>
      <c r="K587" s="13">
        <f>IF(ISBLANK(Table14[[#This Row],[Discount]]),MEDIAN(Table14[Discount]),Table14[[#This Row],[Discount]])</f>
        <v>0.05</v>
      </c>
      <c r="L587" s="4" t="s">
        <v>26</v>
      </c>
      <c r="M587" s="4" t="s">
        <v>18</v>
      </c>
    </row>
    <row r="588" spans="1:13" x14ac:dyDescent="0.3">
      <c r="A588">
        <v>1083</v>
      </c>
      <c r="B588" s="1">
        <v>45009</v>
      </c>
      <c r="C588" s="4" t="str">
        <f>IF(ISBLANK(Table14[[#This Row],[Sales_Rep]]),"Unknown",Table14[[#This Row],[Sales_Rep]])</f>
        <v>David</v>
      </c>
      <c r="D588" s="4" t="str">
        <f>PROPER(Table14[[#This Row],[Region]])</f>
        <v>West</v>
      </c>
      <c r="E588" s="9">
        <f>IF(ISBLANK(Table14[[#This Row],[Sales_Amount]]),MEDIAN(Table14[Sales_Amount]),Table14[[#This Row],[Sales_Amount]])</f>
        <v>28513.82</v>
      </c>
      <c r="F588" s="11">
        <f>IF(ISBLANK(Table14[[#This Row],[Quantity_Sold]]),MEDIAN(Table14[Quantity_Sold]),Table14[[#This Row],[Quantity_Sold]])</f>
        <v>32</v>
      </c>
      <c r="G588" s="4" t="str">
        <f>TRIM(Table14[[#This Row],[Product_Category]])</f>
        <v>Electronics</v>
      </c>
      <c r="H588" s="9">
        <v>667.98</v>
      </c>
      <c r="I588" s="9">
        <v>968.54</v>
      </c>
      <c r="J588" s="4" t="str">
        <f>PROPER(Table14[[#This Row],[Customer_Type]])</f>
        <v>New</v>
      </c>
      <c r="K588" s="13">
        <f>IF(ISBLANK(Table14[[#This Row],[Discount]]),MEDIAN(Table14[Discount]),Table14[[#This Row],[Discount]])</f>
        <v>0.08</v>
      </c>
      <c r="L588" s="4" t="s">
        <v>31</v>
      </c>
      <c r="M588" s="4" t="s">
        <v>22</v>
      </c>
    </row>
    <row r="589" spans="1:13" x14ac:dyDescent="0.3">
      <c r="A589">
        <v>1307</v>
      </c>
      <c r="B589" s="1">
        <v>45589</v>
      </c>
      <c r="C589" s="4" t="str">
        <f>IF(ISBLANK(Table14[[#This Row],[Sales_Rep]]),"Unknown",Table14[[#This Row],[Sales_Rep]])</f>
        <v>Alice</v>
      </c>
      <c r="D589" s="4" t="str">
        <f>PROPER(Table14[[#This Row],[Region]])</f>
        <v>East</v>
      </c>
      <c r="E589" s="9">
        <f>IF(ISBLANK(Table14[[#This Row],[Sales_Amount]]),MEDIAN(Table14[Sales_Amount]),Table14[[#This Row],[Sales_Amount]])</f>
        <v>6999.94</v>
      </c>
      <c r="F589" s="11">
        <f>IF(ISBLANK(Table14[[#This Row],[Quantity_Sold]]),MEDIAN(Table14[Quantity_Sold]),Table14[[#This Row],[Quantity_Sold]])</f>
        <v>5</v>
      </c>
      <c r="G589" s="4" t="str">
        <f>TRIM(Table14[[#This Row],[Product_Category]])</f>
        <v>Food</v>
      </c>
      <c r="H589" s="9">
        <v>1489.01</v>
      </c>
      <c r="I589" s="9">
        <v>1842.09</v>
      </c>
      <c r="J589" s="4" t="str">
        <f>PROPER(Table14[[#This Row],[Customer_Type]])</f>
        <v>New</v>
      </c>
      <c r="K589" s="13">
        <f>IF(ISBLANK(Table14[[#This Row],[Discount]]),MEDIAN(Table14[Discount]),Table14[[#This Row],[Discount]])</f>
        <v>0.24</v>
      </c>
      <c r="L589" s="4" t="s">
        <v>17</v>
      </c>
      <c r="M589" s="4" t="s">
        <v>22</v>
      </c>
    </row>
    <row r="590" spans="1:13" x14ac:dyDescent="0.3">
      <c r="A590">
        <v>1469</v>
      </c>
      <c r="B590" s="1">
        <v>45467</v>
      </c>
      <c r="C590" s="4" t="str">
        <f>IF(ISBLANK(Table14[[#This Row],[Sales_Rep]]),"Unknown",Table14[[#This Row],[Sales_Rep]])</f>
        <v>David</v>
      </c>
      <c r="D590" s="4" t="str">
        <f>PROPER(Table14[[#This Row],[Region]])</f>
        <v>North</v>
      </c>
      <c r="E590" s="9">
        <f>IF(ISBLANK(Table14[[#This Row],[Sales_Amount]]),MEDIAN(Table14[Sales_Amount]),Table14[[#This Row],[Sales_Amount]])</f>
        <v>28636.28</v>
      </c>
      <c r="F590" s="11">
        <f>IF(ISBLANK(Table14[[#This Row],[Quantity_Sold]]),MEDIAN(Table14[Quantity_Sold]),Table14[[#This Row],[Quantity_Sold]])</f>
        <v>13</v>
      </c>
      <c r="G590" s="4" t="str">
        <f>TRIM(Table14[[#This Row],[Product_Category]])</f>
        <v>Electronics</v>
      </c>
      <c r="H590" s="9">
        <v>1944.61</v>
      </c>
      <c r="I590" s="9">
        <v>2686.33</v>
      </c>
      <c r="J590" s="4" t="str">
        <f>PROPER(Table14[[#This Row],[Customer_Type]])</f>
        <v>Returning</v>
      </c>
      <c r="K590" s="13">
        <f>IF(ISBLANK(Table14[[#This Row],[Discount]]),MEDIAN(Table14[Discount]),Table14[[#This Row],[Discount]])</f>
        <v>0.18</v>
      </c>
      <c r="L590" s="4" t="s">
        <v>31</v>
      </c>
      <c r="M590" s="4" t="s">
        <v>18</v>
      </c>
    </row>
    <row r="591" spans="1:13" x14ac:dyDescent="0.3">
      <c r="A591">
        <v>1224</v>
      </c>
      <c r="B591" s="1">
        <v>45581</v>
      </c>
      <c r="C591" s="4" t="str">
        <f>IF(ISBLANK(Table14[[#This Row],[Sales_Rep]]),"Unknown",Table14[[#This Row],[Sales_Rep]])</f>
        <v>Alice</v>
      </c>
      <c r="D591" s="4" t="str">
        <f>PROPER(Table14[[#This Row],[Region]])</f>
        <v>East</v>
      </c>
      <c r="E591" s="9">
        <f>IF(ISBLANK(Table14[[#This Row],[Sales_Amount]]),MEDIAN(Table14[Sales_Amount]),Table14[[#This Row],[Sales_Amount]])</f>
        <v>7010.1</v>
      </c>
      <c r="F591" s="11">
        <f>IF(ISBLANK(Table14[[#This Row],[Quantity_Sold]]),MEDIAN(Table14[Quantity_Sold]),Table14[[#This Row],[Quantity_Sold]])</f>
        <v>3</v>
      </c>
      <c r="G591" s="4" t="str">
        <f>TRIM(Table14[[#This Row],[Product_Category]])</f>
        <v>Electronics</v>
      </c>
      <c r="H591" s="9">
        <v>2012.37</v>
      </c>
      <c r="I591" s="9">
        <v>2512.58</v>
      </c>
      <c r="J591" s="4" t="str">
        <f>PROPER(Table14[[#This Row],[Customer_Type]])</f>
        <v>Returning</v>
      </c>
      <c r="K591" s="13">
        <f>IF(ISBLANK(Table14[[#This Row],[Discount]]),MEDIAN(Table14[Discount]),Table14[[#This Row],[Discount]])</f>
        <v>7.0000000000000007E-2</v>
      </c>
      <c r="L591" s="4" t="s">
        <v>17</v>
      </c>
      <c r="M591" s="4" t="s">
        <v>22</v>
      </c>
    </row>
    <row r="592" spans="1:13" x14ac:dyDescent="0.3">
      <c r="A592">
        <v>1326</v>
      </c>
      <c r="B592" s="1">
        <v>45220</v>
      </c>
      <c r="C592" s="4" t="str">
        <f>IF(ISBLANK(Table14[[#This Row],[Sales_Rep]]),"Unknown",Table14[[#This Row],[Sales_Rep]])</f>
        <v>Alice</v>
      </c>
      <c r="D592" s="4" t="str">
        <f>PROPER(Table14[[#This Row],[Region]])</f>
        <v>North</v>
      </c>
      <c r="E592" s="9">
        <f>IF(ISBLANK(Table14[[#This Row],[Sales_Amount]]),MEDIAN(Table14[Sales_Amount]),Table14[[#This Row],[Sales_Amount]])</f>
        <v>114750.92</v>
      </c>
      <c r="F592" s="11">
        <f>IF(ISBLANK(Table14[[#This Row],[Quantity_Sold]]),MEDIAN(Table14[Quantity_Sold]),Table14[[#This Row],[Quantity_Sold]])</f>
        <v>27</v>
      </c>
      <c r="G592" s="4" t="str">
        <f>TRIM(Table14[[#This Row],[Product_Category]])</f>
        <v>Clothing</v>
      </c>
      <c r="H592" s="9">
        <v>3577.74</v>
      </c>
      <c r="I592" s="9">
        <v>5000.04</v>
      </c>
      <c r="J592" s="4" t="str">
        <f>PROPER(Table14[[#This Row],[Customer_Type]])</f>
        <v>New</v>
      </c>
      <c r="K592" s="13">
        <f>IF(ISBLANK(Table14[[#This Row],[Discount]]),MEDIAN(Table14[Discount]),Table14[[#This Row],[Discount]])</f>
        <v>0.15</v>
      </c>
      <c r="L592" s="4" t="s">
        <v>31</v>
      </c>
      <c r="M592" s="4" t="s">
        <v>22</v>
      </c>
    </row>
    <row r="593" spans="1:13" x14ac:dyDescent="0.3">
      <c r="A593">
        <v>1252</v>
      </c>
      <c r="B593" s="1">
        <v>45087</v>
      </c>
      <c r="C593" s="4" t="str">
        <f>IF(ISBLANK(Table14[[#This Row],[Sales_Rep]]),"Unknown",Table14[[#This Row],[Sales_Rep]])</f>
        <v>Unknown</v>
      </c>
      <c r="D593" s="4" t="str">
        <f>PROPER(Table14[[#This Row],[Region]])</f>
        <v>South</v>
      </c>
      <c r="E593" s="9">
        <f>IF(ISBLANK(Table14[[#This Row],[Sales_Amount]]),MEDIAN(Table14[Sales_Amount]),Table14[[#This Row],[Sales_Amount]])</f>
        <v>61315.519999999997</v>
      </c>
      <c r="F593" s="11">
        <f>IF(ISBLANK(Table14[[#This Row],[Quantity_Sold]]),MEDIAN(Table14[Quantity_Sold]),Table14[[#This Row],[Quantity_Sold]])</f>
        <v>13</v>
      </c>
      <c r="G593" s="4" t="str">
        <f>TRIM(Table14[[#This Row],[Product_Category]])</f>
        <v>Food</v>
      </c>
      <c r="H593" s="9">
        <v>3515.08</v>
      </c>
      <c r="I593" s="9">
        <v>5071.59</v>
      </c>
      <c r="J593" s="4" t="str">
        <f>PROPER(Table14[[#This Row],[Customer_Type]])</f>
        <v>Returning</v>
      </c>
      <c r="K593" s="13">
        <f>IF(ISBLANK(Table14[[#This Row],[Discount]]),MEDIAN(Table14[Discount]),Table14[[#This Row],[Discount]])</f>
        <v>7.0000000000000007E-2</v>
      </c>
      <c r="L593" s="4" t="s">
        <v>31</v>
      </c>
      <c r="M593" s="4" t="s">
        <v>22</v>
      </c>
    </row>
    <row r="594" spans="1:13" x14ac:dyDescent="0.3">
      <c r="A594">
        <v>1188</v>
      </c>
      <c r="B594" s="1">
        <v>45506</v>
      </c>
      <c r="C594" s="4" t="str">
        <f>IF(ISBLANK(Table14[[#This Row],[Sales_Rep]]),"Unknown",Table14[[#This Row],[Sales_Rep]])</f>
        <v>Eve</v>
      </c>
      <c r="D594" s="4" t="str">
        <f>PROPER(Table14[[#This Row],[Region]])</f>
        <v>South</v>
      </c>
      <c r="E594" s="9">
        <f>IF(ISBLANK(Table14[[#This Row],[Sales_Amount]]),MEDIAN(Table14[Sales_Amount]),Table14[[#This Row],[Sales_Amount]])</f>
        <v>2677.25</v>
      </c>
      <c r="F594" s="11">
        <f>IF(ISBLANK(Table14[[#This Row],[Quantity_Sold]]),MEDIAN(Table14[Quantity_Sold]),Table14[[#This Row],[Quantity_Sold]])</f>
        <v>5</v>
      </c>
      <c r="G594" s="4" t="str">
        <f>TRIM(Table14[[#This Row],[Product_Category]])</f>
        <v>Electronics</v>
      </c>
      <c r="H594" s="9">
        <v>488.5</v>
      </c>
      <c r="I594" s="9">
        <v>601.63</v>
      </c>
      <c r="J594" s="4" t="str">
        <f>PROPER(Table14[[#This Row],[Customer_Type]])</f>
        <v>New</v>
      </c>
      <c r="K594" s="13">
        <f>IF(ISBLANK(Table14[[#This Row],[Discount]]),MEDIAN(Table14[Discount]),Table14[[#This Row],[Discount]])</f>
        <v>0.11</v>
      </c>
      <c r="L594" s="4" t="s">
        <v>31</v>
      </c>
      <c r="M594" s="4" t="s">
        <v>22</v>
      </c>
    </row>
    <row r="595" spans="1:13" x14ac:dyDescent="0.3">
      <c r="A595">
        <v>1445</v>
      </c>
      <c r="B595" s="1">
        <v>45073</v>
      </c>
      <c r="C595" s="4" t="str">
        <f>IF(ISBLANK(Table14[[#This Row],[Sales_Rep]]),"Unknown",Table14[[#This Row],[Sales_Rep]])</f>
        <v>Bob</v>
      </c>
      <c r="D595" s="4" t="str">
        <f>PROPER(Table14[[#This Row],[Region]])</f>
        <v>East</v>
      </c>
      <c r="E595" s="9">
        <f>IF(ISBLANK(Table14[[#This Row],[Sales_Amount]]),MEDIAN(Table14[Sales_Amount]),Table14[[#This Row],[Sales_Amount]])</f>
        <v>1639.15</v>
      </c>
      <c r="F595" s="11">
        <f>IF(ISBLANK(Table14[[#This Row],[Quantity_Sold]]),MEDIAN(Table14[Quantity_Sold]),Table14[[#This Row],[Quantity_Sold]])</f>
        <v>1</v>
      </c>
      <c r="G595" s="4" t="str">
        <f>TRIM(Table14[[#This Row],[Product_Category]])</f>
        <v>Electronics</v>
      </c>
      <c r="H595" s="9">
        <v>1678.5</v>
      </c>
      <c r="I595" s="9">
        <v>1884.08</v>
      </c>
      <c r="J595" s="4" t="str">
        <f>PROPER(Table14[[#This Row],[Customer_Type]])</f>
        <v>Returning</v>
      </c>
      <c r="K595" s="13">
        <f>IF(ISBLANK(Table14[[#This Row],[Discount]]),MEDIAN(Table14[Discount]),Table14[[#This Row],[Discount]])</f>
        <v>0.13</v>
      </c>
      <c r="L595" s="4" t="s">
        <v>31</v>
      </c>
      <c r="M595" s="4" t="s">
        <v>18</v>
      </c>
    </row>
    <row r="596" spans="1:13" x14ac:dyDescent="0.3">
      <c r="A596">
        <v>1069</v>
      </c>
      <c r="B596" s="1">
        <v>45576</v>
      </c>
      <c r="C596" s="4" t="str">
        <f>IF(ISBLANK(Table14[[#This Row],[Sales_Rep]]),"Unknown",Table14[[#This Row],[Sales_Rep]])</f>
        <v>David</v>
      </c>
      <c r="D596" s="4" t="str">
        <f>PROPER(Table14[[#This Row],[Region]])</f>
        <v>North</v>
      </c>
      <c r="E596" s="9">
        <f>IF(ISBLANK(Table14[[#This Row],[Sales_Amount]]),MEDIAN(Table14[Sales_Amount]),Table14[[#This Row],[Sales_Amount]])</f>
        <v>92477.25</v>
      </c>
      <c r="F596" s="11">
        <f>IF(ISBLANK(Table14[[#This Row],[Quantity_Sold]]),MEDIAN(Table14[Quantity_Sold]),Table14[[#This Row],[Quantity_Sold]])</f>
        <v>27</v>
      </c>
      <c r="G596" s="4" t="str">
        <f>TRIM(Table14[[#This Row],[Product_Category]])</f>
        <v>Clothing</v>
      </c>
      <c r="H596" s="9">
        <v>3648.27</v>
      </c>
      <c r="I596" s="9">
        <v>4757.0600000000004</v>
      </c>
      <c r="J596" s="4" t="str">
        <f>PROPER(Table14[[#This Row],[Customer_Type]])</f>
        <v>New</v>
      </c>
      <c r="K596" s="13">
        <f>IF(ISBLANK(Table14[[#This Row],[Discount]]),MEDIAN(Table14[Discount]),Table14[[#This Row],[Discount]])</f>
        <v>0.28000000000000003</v>
      </c>
      <c r="L596" s="4" t="s">
        <v>26</v>
      </c>
      <c r="M596" s="4" t="s">
        <v>22</v>
      </c>
    </row>
    <row r="597" spans="1:13" x14ac:dyDescent="0.3">
      <c r="A597">
        <v>1100</v>
      </c>
      <c r="B597" s="1">
        <v>45154</v>
      </c>
      <c r="C597" s="4" t="str">
        <f>IF(ISBLANK(Table14[[#This Row],[Sales_Rep]]),"Unknown",Table14[[#This Row],[Sales_Rep]])</f>
        <v>Eve</v>
      </c>
      <c r="D597" s="4" t="str">
        <f>PROPER(Table14[[#This Row],[Region]])</f>
        <v>North</v>
      </c>
      <c r="E597" s="9">
        <f>IF(ISBLANK(Table14[[#This Row],[Sales_Amount]]),MEDIAN(Table14[Sales_Amount]),Table14[[#This Row],[Sales_Amount]])</f>
        <v>49534.21</v>
      </c>
      <c r="F597" s="11">
        <f>IF(ISBLANK(Table14[[#This Row],[Quantity_Sold]]),MEDIAN(Table14[Quantity_Sold]),Table14[[#This Row],[Quantity_Sold]])</f>
        <v>24</v>
      </c>
      <c r="G597" s="4" t="str">
        <f>TRIM(Table14[[#This Row],[Product_Category]])</f>
        <v>Food</v>
      </c>
      <c r="H597" s="9">
        <v>1541.61</v>
      </c>
      <c r="I597" s="9">
        <v>2268.0500000000002</v>
      </c>
      <c r="J597" s="4" t="str">
        <f>PROPER(Table14[[#This Row],[Customer_Type]])</f>
        <v>Returning</v>
      </c>
      <c r="K597" s="13">
        <f>IF(ISBLANK(Table14[[#This Row],[Discount]]),MEDIAN(Table14[Discount]),Table14[[#This Row],[Discount]])</f>
        <v>0.09</v>
      </c>
      <c r="L597" s="4" t="s">
        <v>31</v>
      </c>
      <c r="M597" s="4" t="s">
        <v>22</v>
      </c>
    </row>
    <row r="598" spans="1:13" x14ac:dyDescent="0.3">
      <c r="A598">
        <v>1382</v>
      </c>
      <c r="B598" s="1">
        <v>45515</v>
      </c>
      <c r="C598" s="4" t="str">
        <f>IF(ISBLANK(Table14[[#This Row],[Sales_Rep]]),"Unknown",Table14[[#This Row],[Sales_Rep]])</f>
        <v>Eve</v>
      </c>
      <c r="D598" s="4" t="str">
        <f>PROPER(Table14[[#This Row],[Region]])</f>
        <v>West</v>
      </c>
      <c r="E598" s="9">
        <f>IF(ISBLANK(Table14[[#This Row],[Sales_Amount]]),MEDIAN(Table14[Sales_Amount]),Table14[[#This Row],[Sales_Amount]])</f>
        <v>13484.52</v>
      </c>
      <c r="F598" s="11">
        <f>IF(ISBLANK(Table14[[#This Row],[Quantity_Sold]]),MEDIAN(Table14[Quantity_Sold]),Table14[[#This Row],[Quantity_Sold]])</f>
        <v>21</v>
      </c>
      <c r="G598" s="4" t="str">
        <f>TRIM(Table14[[#This Row],[Product_Category]])</f>
        <v>Electronics</v>
      </c>
      <c r="H598" s="9">
        <v>703.57</v>
      </c>
      <c r="I598" s="9">
        <v>856.16</v>
      </c>
      <c r="J598" s="4" t="str">
        <f>PROPER(Table14[[#This Row],[Customer_Type]])</f>
        <v>Returning</v>
      </c>
      <c r="K598" s="13">
        <f>IF(ISBLANK(Table14[[#This Row],[Discount]]),MEDIAN(Table14[Discount]),Table14[[#This Row],[Discount]])</f>
        <v>0.25</v>
      </c>
      <c r="L598" s="4" t="s">
        <v>17</v>
      </c>
      <c r="M598" s="4" t="s">
        <v>22</v>
      </c>
    </row>
    <row r="599" spans="1:13" x14ac:dyDescent="0.3">
      <c r="A599">
        <v>1162</v>
      </c>
      <c r="B599" s="1">
        <v>45191</v>
      </c>
      <c r="C599" s="4" t="str">
        <f>IF(ISBLANK(Table14[[#This Row],[Sales_Rep]]),"Unknown",Table14[[#This Row],[Sales_Rep]])</f>
        <v>Eve</v>
      </c>
      <c r="D599" s="4" t="str">
        <f>PROPER(Table14[[#This Row],[Region]])</f>
        <v>South</v>
      </c>
      <c r="E599" s="9">
        <f>IF(ISBLANK(Table14[[#This Row],[Sales_Amount]]),MEDIAN(Table14[Sales_Amount]),Table14[[#This Row],[Sales_Amount]])</f>
        <v>11311.28</v>
      </c>
      <c r="F599" s="11">
        <f>IF(ISBLANK(Table14[[#This Row],[Quantity_Sold]]),MEDIAN(Table14[Quantity_Sold]),Table14[[#This Row],[Quantity_Sold]])</f>
        <v>6</v>
      </c>
      <c r="G599" s="4" t="str">
        <f>TRIM(Table14[[#This Row],[Product_Category]])</f>
        <v>Electronics</v>
      </c>
      <c r="H599" s="9">
        <v>1840.38</v>
      </c>
      <c r="I599" s="9">
        <v>2448.33</v>
      </c>
      <c r="J599" s="4" t="str">
        <f>PROPER(Table14[[#This Row],[Customer_Type]])</f>
        <v>New</v>
      </c>
      <c r="K599" s="13">
        <f>IF(ISBLANK(Table14[[#This Row],[Discount]]),MEDIAN(Table14[Discount]),Table14[[#This Row],[Discount]])</f>
        <v>0.23</v>
      </c>
      <c r="L599" s="4" t="s">
        <v>17</v>
      </c>
      <c r="M599" s="4" t="s">
        <v>18</v>
      </c>
    </row>
    <row r="600" spans="1:13" x14ac:dyDescent="0.3">
      <c r="A600">
        <v>1187</v>
      </c>
      <c r="B600" s="1">
        <v>45004</v>
      </c>
      <c r="C600" s="4" t="str">
        <f>IF(ISBLANK(Table14[[#This Row],[Sales_Rep]]),"Unknown",Table14[[#This Row],[Sales_Rep]])</f>
        <v>Eve</v>
      </c>
      <c r="D600" s="4" t="str">
        <f>PROPER(Table14[[#This Row],[Region]])</f>
        <v>North</v>
      </c>
      <c r="E600" s="9">
        <f>IF(ISBLANK(Table14[[#This Row],[Sales_Amount]]),MEDIAN(Table14[Sales_Amount]),Table14[[#This Row],[Sales_Amount]])</f>
        <v>304668.02</v>
      </c>
      <c r="F600" s="11">
        <f>IF(ISBLANK(Table14[[#This Row],[Quantity_Sold]]),MEDIAN(Table14[Quantity_Sold]),Table14[[#This Row],[Quantity_Sold]])</f>
        <v>47</v>
      </c>
      <c r="G600" s="4" t="str">
        <f>TRIM(Table14[[#This Row],[Product_Category]])</f>
        <v>Electronics</v>
      </c>
      <c r="H600" s="9">
        <v>4728.38</v>
      </c>
      <c r="I600" s="9">
        <v>6614.59</v>
      </c>
      <c r="J600" s="4" t="str">
        <f>PROPER(Table14[[#This Row],[Customer_Type]])</f>
        <v>Returning</v>
      </c>
      <c r="K600" s="13">
        <f>IF(ISBLANK(Table14[[#This Row],[Discount]]),MEDIAN(Table14[Discount]),Table14[[#This Row],[Discount]])</f>
        <v>0.02</v>
      </c>
      <c r="L600" s="4" t="s">
        <v>31</v>
      </c>
      <c r="M600" s="4" t="s">
        <v>18</v>
      </c>
    </row>
    <row r="601" spans="1:13" x14ac:dyDescent="0.3">
      <c r="A601">
        <v>1387</v>
      </c>
      <c r="B601" s="1">
        <v>45167</v>
      </c>
      <c r="C601" s="4" t="str">
        <f>IF(ISBLANK(Table14[[#This Row],[Sales_Rep]]),"Unknown",Table14[[#This Row],[Sales_Rep]])</f>
        <v>Eve</v>
      </c>
      <c r="D601" s="4" t="str">
        <f>PROPER(Table14[[#This Row],[Region]])</f>
        <v>North</v>
      </c>
      <c r="E601" s="9">
        <f>IF(ISBLANK(Table14[[#This Row],[Sales_Amount]]),MEDIAN(Table14[Sales_Amount]),Table14[[#This Row],[Sales_Amount]])</f>
        <v>149100.6</v>
      </c>
      <c r="F601" s="11">
        <f>IF(ISBLANK(Table14[[#This Row],[Quantity_Sold]]),MEDIAN(Table14[Quantity_Sold]),Table14[[#This Row],[Quantity_Sold]])</f>
        <v>50</v>
      </c>
      <c r="G601" s="4" t="str">
        <f>TRIM(Table14[[#This Row],[Product_Category]])</f>
        <v>Electronics</v>
      </c>
      <c r="H601" s="9">
        <v>2591.87</v>
      </c>
      <c r="I601" s="9">
        <v>3388.65</v>
      </c>
      <c r="J601" s="4" t="str">
        <f>PROPER(Table14[[#This Row],[Customer_Type]])</f>
        <v>New</v>
      </c>
      <c r="K601" s="13">
        <f>IF(ISBLANK(Table14[[#This Row],[Discount]]),MEDIAN(Table14[Discount]),Table14[[#This Row],[Discount]])</f>
        <v>0.12</v>
      </c>
      <c r="L601" s="4" t="s">
        <v>31</v>
      </c>
      <c r="M601" s="4" t="s">
        <v>22</v>
      </c>
    </row>
    <row r="602" spans="1:13" x14ac:dyDescent="0.3">
      <c r="A602">
        <v>1125</v>
      </c>
      <c r="B602" s="1">
        <v>45370</v>
      </c>
      <c r="C602" s="4" t="str">
        <f>IF(ISBLANK(Table14[[#This Row],[Sales_Rep]]),"Unknown",Table14[[#This Row],[Sales_Rep]])</f>
        <v>Charlie</v>
      </c>
      <c r="D602" s="4" t="str">
        <f>PROPER(Table14[[#This Row],[Region]])</f>
        <v>West</v>
      </c>
      <c r="E602" s="9">
        <f>IF(ISBLANK(Table14[[#This Row],[Sales_Amount]]),MEDIAN(Table14[Sales_Amount]),Table14[[#This Row],[Sales_Amount]])</f>
        <v>94190.64</v>
      </c>
      <c r="F602" s="11">
        <f>IF(ISBLANK(Table14[[#This Row],[Quantity_Sold]]),MEDIAN(Table14[Quantity_Sold]),Table14[[#This Row],[Quantity_Sold]])</f>
        <v>26</v>
      </c>
      <c r="G602" s="4" t="str">
        <f>TRIM(Table14[[#This Row],[Product_Category]])</f>
        <v>Food</v>
      </c>
      <c r="H602" s="9">
        <v>3118.49</v>
      </c>
      <c r="I602" s="9">
        <v>4472.49</v>
      </c>
      <c r="J602" s="4" t="str">
        <f>PROPER(Table14[[#This Row],[Customer_Type]])</f>
        <v>Returning</v>
      </c>
      <c r="K602" s="13">
        <f>IF(ISBLANK(Table14[[#This Row],[Discount]]),MEDIAN(Table14[Discount]),Table14[[#This Row],[Discount]])</f>
        <v>0.19</v>
      </c>
      <c r="L602" s="4" t="s">
        <v>26</v>
      </c>
      <c r="M602" s="4" t="s">
        <v>18</v>
      </c>
    </row>
    <row r="603" spans="1:13" x14ac:dyDescent="0.3">
      <c r="A603">
        <v>1049</v>
      </c>
      <c r="B603" s="1">
        <v>45585</v>
      </c>
      <c r="C603" s="4" t="str">
        <f>IF(ISBLANK(Table14[[#This Row],[Sales_Rep]]),"Unknown",Table14[[#This Row],[Sales_Rep]])</f>
        <v>David</v>
      </c>
      <c r="D603" s="4" t="str">
        <f>PROPER(Table14[[#This Row],[Region]])</f>
        <v>South</v>
      </c>
      <c r="E603" s="9">
        <f>IF(ISBLANK(Table14[[#This Row],[Sales_Amount]]),MEDIAN(Table14[Sales_Amount]),Table14[[#This Row],[Sales_Amount]])</f>
        <v>251744.78</v>
      </c>
      <c r="F603" s="11">
        <f>IF(ISBLANK(Table14[[#This Row],[Quantity_Sold]]),MEDIAN(Table14[Quantity_Sold]),Table14[[#This Row],[Quantity_Sold]])</f>
        <v>48</v>
      </c>
      <c r="G603" s="4" t="str">
        <f>TRIM(Table14[[#This Row],[Product_Category]])</f>
        <v>Food</v>
      </c>
      <c r="H603" s="9">
        <v>4352.38</v>
      </c>
      <c r="I603" s="9">
        <v>5579.45</v>
      </c>
      <c r="J603" s="4" t="str">
        <f>PROPER(Table14[[#This Row],[Customer_Type]])</f>
        <v>New</v>
      </c>
      <c r="K603" s="13">
        <f>IF(ISBLANK(Table14[[#This Row],[Discount]]),MEDIAN(Table14[Discount]),Table14[[#This Row],[Discount]])</f>
        <v>0.06</v>
      </c>
      <c r="L603" s="4" t="s">
        <v>26</v>
      </c>
      <c r="M603" s="4" t="s">
        <v>18</v>
      </c>
    </row>
    <row r="604" spans="1:13" x14ac:dyDescent="0.3">
      <c r="A604">
        <v>1166</v>
      </c>
      <c r="B604" s="1">
        <v>45044</v>
      </c>
      <c r="C604" s="4" t="str">
        <f>IF(ISBLANK(Table14[[#This Row],[Sales_Rep]]),"Unknown",Table14[[#This Row],[Sales_Rep]])</f>
        <v>Eve</v>
      </c>
      <c r="D604" s="4" t="str">
        <f>PROPER(Table14[[#This Row],[Region]])</f>
        <v>South</v>
      </c>
      <c r="E604" s="9">
        <f>IF(ISBLANK(Table14[[#This Row],[Sales_Amount]]),MEDIAN(Table14[Sales_Amount]),Table14[[#This Row],[Sales_Amount]])</f>
        <v>643.96</v>
      </c>
      <c r="F604" s="11">
        <f>IF(ISBLANK(Table14[[#This Row],[Quantity_Sold]]),MEDIAN(Table14[Quantity_Sold]),Table14[[#This Row],[Quantity_Sold]])</f>
        <v>2</v>
      </c>
      <c r="G604" s="4" t="str">
        <f>TRIM(Table14[[#This Row],[Product_Category]])</f>
        <v>Electronics</v>
      </c>
      <c r="H604" s="9">
        <v>263.31</v>
      </c>
      <c r="I604" s="9">
        <v>370.09</v>
      </c>
      <c r="J604" s="4" t="str">
        <f>PROPER(Table14[[#This Row],[Customer_Type]])</f>
        <v>Returning</v>
      </c>
      <c r="K604" s="13">
        <f>IF(ISBLANK(Table14[[#This Row],[Discount]]),MEDIAN(Table14[Discount]),Table14[[#This Row],[Discount]])</f>
        <v>0.13</v>
      </c>
      <c r="L604" s="4" t="s">
        <v>31</v>
      </c>
      <c r="M604" s="4" t="s">
        <v>22</v>
      </c>
    </row>
    <row r="605" spans="1:13" x14ac:dyDescent="0.3">
      <c r="A605">
        <v>1340</v>
      </c>
      <c r="B605" s="1">
        <v>45521</v>
      </c>
      <c r="C605" s="4" t="str">
        <f>IF(ISBLANK(Table14[[#This Row],[Sales_Rep]]),"Unknown",Table14[[#This Row],[Sales_Rep]])</f>
        <v>David</v>
      </c>
      <c r="D605" s="4" t="str">
        <f>PROPER(Table14[[#This Row],[Region]])</f>
        <v>North</v>
      </c>
      <c r="E605" s="9">
        <f>IF(ISBLANK(Table14[[#This Row],[Sales_Amount]]),MEDIAN(Table14[Sales_Amount]),Table14[[#This Row],[Sales_Amount]])</f>
        <v>53914.25</v>
      </c>
      <c r="F605" s="11">
        <f>IF(ISBLANK(Table14[[#This Row],[Quantity_Sold]]),MEDIAN(Table14[Quantity_Sold]),Table14[[#This Row],[Quantity_Sold]])</f>
        <v>31</v>
      </c>
      <c r="G605" s="4" t="str">
        <f>TRIM(Table14[[#This Row],[Product_Category]])</f>
        <v>Food</v>
      </c>
      <c r="H605" s="9">
        <v>1692.43</v>
      </c>
      <c r="I605" s="9">
        <v>2022.29</v>
      </c>
      <c r="J605" s="4" t="str">
        <f>PROPER(Table14[[#This Row],[Customer_Type]])</f>
        <v>Returning</v>
      </c>
      <c r="K605" s="13">
        <f>IF(ISBLANK(Table14[[#This Row],[Discount]]),MEDIAN(Table14[Discount]),Table14[[#This Row],[Discount]])</f>
        <v>0.14000000000000001</v>
      </c>
      <c r="L605" s="4" t="s">
        <v>17</v>
      </c>
      <c r="M605" s="4" t="s">
        <v>22</v>
      </c>
    </row>
    <row r="606" spans="1:13" x14ac:dyDescent="0.3">
      <c r="A606">
        <v>1071</v>
      </c>
      <c r="B606" s="1">
        <v>45059</v>
      </c>
      <c r="C606" s="4" t="str">
        <f>IF(ISBLANK(Table14[[#This Row],[Sales_Rep]]),"Unknown",Table14[[#This Row],[Sales_Rep]])</f>
        <v>Charlie</v>
      </c>
      <c r="D606" s="4" t="str">
        <f>PROPER(Table14[[#This Row],[Region]])</f>
        <v>East</v>
      </c>
      <c r="E606" s="9">
        <f>IF(ISBLANK(Table14[[#This Row],[Sales_Amount]]),MEDIAN(Table14[Sales_Amount]),Table14[[#This Row],[Sales_Amount]])</f>
        <v>11179.47</v>
      </c>
      <c r="F606" s="11">
        <f>IF(ISBLANK(Table14[[#This Row],[Quantity_Sold]]),MEDIAN(Table14[Quantity_Sold]),Table14[[#This Row],[Quantity_Sold]])</f>
        <v>17</v>
      </c>
      <c r="G606" s="4" t="str">
        <f>TRIM(Table14[[#This Row],[Product_Category]])</f>
        <v>Clothing</v>
      </c>
      <c r="H606" s="9">
        <v>599.95000000000005</v>
      </c>
      <c r="I606" s="9">
        <v>714.8</v>
      </c>
      <c r="J606" s="4" t="str">
        <f>PROPER(Table14[[#This Row],[Customer_Type]])</f>
        <v>New</v>
      </c>
      <c r="K606" s="13">
        <f>IF(ISBLANK(Table14[[#This Row],[Discount]]),MEDIAN(Table14[Discount]),Table14[[#This Row],[Discount]])</f>
        <v>0.08</v>
      </c>
      <c r="L606" s="4" t="s">
        <v>17</v>
      </c>
      <c r="M606" s="4" t="s">
        <v>18</v>
      </c>
    </row>
    <row r="607" spans="1:13" x14ac:dyDescent="0.3">
      <c r="A607">
        <v>1331</v>
      </c>
      <c r="B607" s="1">
        <v>45279</v>
      </c>
      <c r="C607" s="4" t="str">
        <f>IF(ISBLANK(Table14[[#This Row],[Sales_Rep]]),"Unknown",Table14[[#This Row],[Sales_Rep]])</f>
        <v>Charlie</v>
      </c>
      <c r="D607" s="4" t="str">
        <f>PROPER(Table14[[#This Row],[Region]])</f>
        <v>East</v>
      </c>
      <c r="E607" s="9">
        <f>IF(ISBLANK(Table14[[#This Row],[Sales_Amount]]),MEDIAN(Table14[Sales_Amount]),Table14[[#This Row],[Sales_Amount]])</f>
        <v>191996.57</v>
      </c>
      <c r="F607" s="11">
        <f>IF(ISBLANK(Table14[[#This Row],[Quantity_Sold]]),MEDIAN(Table14[Quantity_Sold]),Table14[[#This Row],[Quantity_Sold]])</f>
        <v>40</v>
      </c>
      <c r="G607" s="4" t="str">
        <f>TRIM(Table14[[#This Row],[Product_Category]])</f>
        <v>Food</v>
      </c>
      <c r="H607" s="9">
        <v>4360.18</v>
      </c>
      <c r="I607" s="9">
        <v>5925.82</v>
      </c>
      <c r="J607" s="4" t="str">
        <f>PROPER(Table14[[#This Row],[Customer_Type]])</f>
        <v>New</v>
      </c>
      <c r="K607" s="13">
        <f>IF(ISBLANK(Table14[[#This Row],[Discount]]),MEDIAN(Table14[Discount]),Table14[[#This Row],[Discount]])</f>
        <v>0.19</v>
      </c>
      <c r="L607" s="4" t="s">
        <v>26</v>
      </c>
      <c r="M607" s="4" t="s">
        <v>22</v>
      </c>
    </row>
    <row r="608" spans="1:13" x14ac:dyDescent="0.3">
      <c r="A608">
        <v>1108</v>
      </c>
      <c r="B608" s="1">
        <v>45163</v>
      </c>
      <c r="C608" s="4" t="str">
        <f>IF(ISBLANK(Table14[[#This Row],[Sales_Rep]]),"Unknown",Table14[[#This Row],[Sales_Rep]])</f>
        <v>David</v>
      </c>
      <c r="D608" s="4" t="str">
        <f>PROPER(Table14[[#This Row],[Region]])</f>
        <v>South</v>
      </c>
      <c r="E608" s="9">
        <f>IF(ISBLANK(Table14[[#This Row],[Sales_Amount]]),MEDIAN(Table14[Sales_Amount]),Table14[[#This Row],[Sales_Amount]])</f>
        <v>2175.29</v>
      </c>
      <c r="F608" s="11">
        <f>IF(ISBLANK(Table14[[#This Row],[Quantity_Sold]]),MEDIAN(Table14[Quantity_Sold]),Table14[[#This Row],[Quantity_Sold]])</f>
        <v>3</v>
      </c>
      <c r="G608" s="4" t="str">
        <f>TRIM(Table14[[#This Row],[Product_Category]])</f>
        <v>Furniture</v>
      </c>
      <c r="H608" s="9">
        <v>522.37</v>
      </c>
      <c r="I608" s="9">
        <v>732.42</v>
      </c>
      <c r="J608" s="4" t="str">
        <f>PROPER(Table14[[#This Row],[Customer_Type]])</f>
        <v>New</v>
      </c>
      <c r="K608" s="13">
        <f>IF(ISBLANK(Table14[[#This Row],[Discount]]),MEDIAN(Table14[Discount]),Table14[[#This Row],[Discount]])</f>
        <v>0.01</v>
      </c>
      <c r="L608" s="4" t="s">
        <v>17</v>
      </c>
      <c r="M608" s="4" t="s">
        <v>22</v>
      </c>
    </row>
    <row r="609" spans="1:13" x14ac:dyDescent="0.3">
      <c r="A609">
        <v>1258</v>
      </c>
      <c r="B609" s="1">
        <v>45428</v>
      </c>
      <c r="C609" s="4" t="str">
        <f>IF(ISBLANK(Table14[[#This Row],[Sales_Rep]]),"Unknown",Table14[[#This Row],[Sales_Rep]])</f>
        <v>Alice</v>
      </c>
      <c r="D609" s="4" t="str">
        <f>PROPER(Table14[[#This Row],[Region]])</f>
        <v>West</v>
      </c>
      <c r="E609" s="9">
        <f>IF(ISBLANK(Table14[[#This Row],[Sales_Amount]]),MEDIAN(Table14[Sales_Amount]),Table14[[#This Row],[Sales_Amount]])</f>
        <v>61348.01</v>
      </c>
      <c r="F609" s="11">
        <f>IF(ISBLANK(Table14[[#This Row],[Quantity_Sold]]),MEDIAN(Table14[Quantity_Sold]),Table14[[#This Row],[Quantity_Sold]])</f>
        <v>19</v>
      </c>
      <c r="G609" s="4" t="str">
        <f>TRIM(Table14[[#This Row],[Product_Category]])</f>
        <v>Electronics</v>
      </c>
      <c r="H609" s="9">
        <v>3472.9</v>
      </c>
      <c r="I609" s="9">
        <v>3843.86</v>
      </c>
      <c r="J609" s="4" t="str">
        <f>PROPER(Table14[[#This Row],[Customer_Type]])</f>
        <v>Returning</v>
      </c>
      <c r="K609" s="13">
        <f>IF(ISBLANK(Table14[[#This Row],[Discount]]),MEDIAN(Table14[Discount]),Table14[[#This Row],[Discount]])</f>
        <v>0.16</v>
      </c>
      <c r="L609" s="4" t="s">
        <v>31</v>
      </c>
      <c r="M609" s="4" t="s">
        <v>22</v>
      </c>
    </row>
    <row r="610" spans="1:13" x14ac:dyDescent="0.3">
      <c r="A610">
        <v>1292</v>
      </c>
      <c r="B610" s="1">
        <v>45132</v>
      </c>
      <c r="C610" s="4" t="str">
        <f>IF(ISBLANK(Table14[[#This Row],[Sales_Rep]]),"Unknown",Table14[[#This Row],[Sales_Rep]])</f>
        <v>Bob</v>
      </c>
      <c r="D610" s="4" t="str">
        <f>PROPER(Table14[[#This Row],[Region]])</f>
        <v>North</v>
      </c>
      <c r="E610" s="9">
        <f>IF(ISBLANK(Table14[[#This Row],[Sales_Amount]]),MEDIAN(Table14[Sales_Amount]),Table14[[#This Row],[Sales_Amount]])</f>
        <v>7043.24</v>
      </c>
      <c r="F610" s="11">
        <f>IF(ISBLANK(Table14[[#This Row],[Quantity_Sold]]),MEDIAN(Table14[Quantity_Sold]),Table14[[#This Row],[Quantity_Sold]])</f>
        <v>27</v>
      </c>
      <c r="G610" s="4" t="str">
        <f>TRIM(Table14[[#This Row],[Product_Category]])</f>
        <v>Furniture</v>
      </c>
      <c r="H610" s="9">
        <v>302.07</v>
      </c>
      <c r="I610" s="9">
        <v>338.78</v>
      </c>
      <c r="J610" s="4" t="str">
        <f>PROPER(Table14[[#This Row],[Customer_Type]])</f>
        <v>Returning</v>
      </c>
      <c r="K610" s="13">
        <f>IF(ISBLANK(Table14[[#This Row],[Discount]]),MEDIAN(Table14[Discount]),Table14[[#This Row],[Discount]])</f>
        <v>0.23</v>
      </c>
      <c r="L610" s="4" t="s">
        <v>31</v>
      </c>
      <c r="M610" s="4" t="s">
        <v>22</v>
      </c>
    </row>
    <row r="611" spans="1:13" x14ac:dyDescent="0.3">
      <c r="A611">
        <v>1229</v>
      </c>
      <c r="B611" s="1">
        <v>45124</v>
      </c>
      <c r="C611" s="4" t="str">
        <f>IF(ISBLANK(Table14[[#This Row],[Sales_Rep]]),"Unknown",Table14[[#This Row],[Sales_Rep]])</f>
        <v>Alice</v>
      </c>
      <c r="D611" s="4" t="str">
        <f>PROPER(Table14[[#This Row],[Region]])</f>
        <v>West</v>
      </c>
      <c r="E611" s="9">
        <f>IF(ISBLANK(Table14[[#This Row],[Sales_Amount]]),MEDIAN(Table14[Sales_Amount]),Table14[[#This Row],[Sales_Amount]])</f>
        <v>163866.29999999999</v>
      </c>
      <c r="F611" s="11">
        <f>IF(ISBLANK(Table14[[#This Row],[Quantity_Sold]]),MEDIAN(Table14[Quantity_Sold]),Table14[[#This Row],[Quantity_Sold]])</f>
        <v>48</v>
      </c>
      <c r="G611" s="4" t="str">
        <f>TRIM(Table14[[#This Row],[Product_Category]])</f>
        <v>Food</v>
      </c>
      <c r="H611" s="9">
        <v>2807.42</v>
      </c>
      <c r="I611" s="9">
        <v>4113.1099999999997</v>
      </c>
      <c r="J611" s="4" t="str">
        <f>PROPER(Table14[[#This Row],[Customer_Type]])</f>
        <v>New</v>
      </c>
      <c r="K611" s="13">
        <f>IF(ISBLANK(Table14[[#This Row],[Discount]]),MEDIAN(Table14[Discount]),Table14[[#This Row],[Discount]])</f>
        <v>0.17</v>
      </c>
      <c r="L611" s="4" t="s">
        <v>17</v>
      </c>
      <c r="M611" s="4" t="s">
        <v>22</v>
      </c>
    </row>
    <row r="612" spans="1:13" x14ac:dyDescent="0.3">
      <c r="A612">
        <v>1108</v>
      </c>
      <c r="B612" s="1">
        <v>45195</v>
      </c>
      <c r="C612" s="4" t="str">
        <f>IF(ISBLANK(Table14[[#This Row],[Sales_Rep]]),"Unknown",Table14[[#This Row],[Sales_Rep]])</f>
        <v>Alice</v>
      </c>
      <c r="D612" s="4" t="str">
        <f>PROPER(Table14[[#This Row],[Region]])</f>
        <v>South</v>
      </c>
      <c r="E612" s="9">
        <f>IF(ISBLANK(Table14[[#This Row],[Sales_Amount]]),MEDIAN(Table14[Sales_Amount]),Table14[[#This Row],[Sales_Amount]])</f>
        <v>55800.23</v>
      </c>
      <c r="F612" s="11">
        <f>IF(ISBLANK(Table14[[#This Row],[Quantity_Sold]]),MEDIAN(Table14[Quantity_Sold]),Table14[[#This Row],[Quantity_Sold]])</f>
        <v>39</v>
      </c>
      <c r="G612" s="4" t="str">
        <f>TRIM(Table14[[#This Row],[Product_Category]])</f>
        <v>Food</v>
      </c>
      <c r="H612" s="9">
        <v>1645.93</v>
      </c>
      <c r="I612" s="9">
        <v>1933.48</v>
      </c>
      <c r="J612" s="4" t="str">
        <f>PROPER(Table14[[#This Row],[Customer_Type]])</f>
        <v>New</v>
      </c>
      <c r="K612" s="13">
        <f>IF(ISBLANK(Table14[[#This Row],[Discount]]),MEDIAN(Table14[Discount]),Table14[[#This Row],[Discount]])</f>
        <v>0.26</v>
      </c>
      <c r="L612" s="4" t="s">
        <v>31</v>
      </c>
      <c r="M612" s="4" t="s">
        <v>18</v>
      </c>
    </row>
    <row r="613" spans="1:13" x14ac:dyDescent="0.3">
      <c r="A613">
        <v>1487</v>
      </c>
      <c r="B613" s="1">
        <v>45408</v>
      </c>
      <c r="C613" s="4" t="str">
        <f>IF(ISBLANK(Table14[[#This Row],[Sales_Rep]]),"Unknown",Table14[[#This Row],[Sales_Rep]])</f>
        <v>Alice</v>
      </c>
      <c r="D613" s="4" t="str">
        <f>PROPER(Table14[[#This Row],[Region]])</f>
        <v>East</v>
      </c>
      <c r="E613" s="9">
        <f>IF(ISBLANK(Table14[[#This Row],[Sales_Amount]]),MEDIAN(Table14[Sales_Amount]),Table14[[#This Row],[Sales_Amount]])</f>
        <v>2871.4</v>
      </c>
      <c r="F613" s="11">
        <f>IF(ISBLANK(Table14[[#This Row],[Quantity_Sold]]),MEDIAN(Table14[Quantity_Sold]),Table14[[#This Row],[Quantity_Sold]])</f>
        <v>1</v>
      </c>
      <c r="G613" s="4" t="str">
        <f>TRIM(Table14[[#This Row],[Product_Category]])</f>
        <v>Food</v>
      </c>
      <c r="H613" s="9">
        <v>3048</v>
      </c>
      <c r="I613" s="9">
        <v>3459.52</v>
      </c>
      <c r="J613" s="4" t="str">
        <f>PROPER(Table14[[#This Row],[Customer_Type]])</f>
        <v>Returning</v>
      </c>
      <c r="K613" s="13">
        <f>IF(ISBLANK(Table14[[#This Row],[Discount]]),MEDIAN(Table14[Discount]),Table14[[#This Row],[Discount]])</f>
        <v>0.17</v>
      </c>
      <c r="L613" s="4" t="s">
        <v>31</v>
      </c>
      <c r="M613" s="4" t="s">
        <v>18</v>
      </c>
    </row>
    <row r="614" spans="1:13" x14ac:dyDescent="0.3">
      <c r="A614">
        <v>1223</v>
      </c>
      <c r="B614" s="1">
        <v>45340</v>
      </c>
      <c r="C614" s="4" t="str">
        <f>IF(ISBLANK(Table14[[#This Row],[Sales_Rep]]),"Unknown",Table14[[#This Row],[Sales_Rep]])</f>
        <v>Eve</v>
      </c>
      <c r="D614" s="4" t="str">
        <f>PROPER(Table14[[#This Row],[Region]])</f>
        <v>North</v>
      </c>
      <c r="E614" s="9">
        <f>IF(ISBLANK(Table14[[#This Row],[Sales_Amount]]),MEDIAN(Table14[Sales_Amount]),Table14[[#This Row],[Sales_Amount]])</f>
        <v>50921.760000000002</v>
      </c>
      <c r="F614" s="11">
        <f>IF(ISBLANK(Table14[[#This Row],[Quantity_Sold]]),MEDIAN(Table14[Quantity_Sold]),Table14[[#This Row],[Quantity_Sold]])</f>
        <v>31</v>
      </c>
      <c r="G614" s="4" t="str">
        <f>TRIM(Table14[[#This Row],[Product_Category]])</f>
        <v>Electronics</v>
      </c>
      <c r="H614" s="9">
        <v>1334.29</v>
      </c>
      <c r="I614" s="9">
        <v>1845.66</v>
      </c>
      <c r="J614" s="4" t="str">
        <f>PROPER(Table14[[#This Row],[Customer_Type]])</f>
        <v>New</v>
      </c>
      <c r="K614" s="13">
        <f>IF(ISBLANK(Table14[[#This Row],[Discount]]),MEDIAN(Table14[Discount]),Table14[[#This Row],[Discount]])</f>
        <v>0.11</v>
      </c>
      <c r="L614" s="4" t="s">
        <v>26</v>
      </c>
      <c r="M614" s="4" t="s">
        <v>22</v>
      </c>
    </row>
    <row r="615" spans="1:13" x14ac:dyDescent="0.3">
      <c r="A615">
        <v>1134</v>
      </c>
      <c r="B615" s="1">
        <v>45043</v>
      </c>
      <c r="C615" s="4" t="str">
        <f>IF(ISBLANK(Table14[[#This Row],[Sales_Rep]]),"Unknown",Table14[[#This Row],[Sales_Rep]])</f>
        <v>Charlie</v>
      </c>
      <c r="D615" s="4" t="str">
        <f>PROPER(Table14[[#This Row],[Region]])</f>
        <v>South</v>
      </c>
      <c r="E615" s="9">
        <f>IF(ISBLANK(Table14[[#This Row],[Sales_Amount]]),MEDIAN(Table14[Sales_Amount]),Table14[[#This Row],[Sales_Amount]])</f>
        <v>155034.12</v>
      </c>
      <c r="F615" s="11">
        <f>IF(ISBLANK(Table14[[#This Row],[Quantity_Sold]]),MEDIAN(Table14[Quantity_Sold]),Table14[[#This Row],[Quantity_Sold]])</f>
        <v>32</v>
      </c>
      <c r="G615" s="4" t="str">
        <f>TRIM(Table14[[#This Row],[Product_Category]])</f>
        <v>Clothing</v>
      </c>
      <c r="H615" s="9">
        <v>3543.97</v>
      </c>
      <c r="I615" s="9">
        <v>5154.0600000000004</v>
      </c>
      <c r="J615" s="4" t="str">
        <f>PROPER(Table14[[#This Row],[Customer_Type]])</f>
        <v>New</v>
      </c>
      <c r="K615" s="13">
        <f>IF(ISBLANK(Table14[[#This Row],[Discount]]),MEDIAN(Table14[Discount]),Table14[[#This Row],[Discount]])</f>
        <v>0.06</v>
      </c>
      <c r="L615" s="4" t="s">
        <v>26</v>
      </c>
      <c r="M615" s="4" t="s">
        <v>22</v>
      </c>
    </row>
    <row r="616" spans="1:13" x14ac:dyDescent="0.3">
      <c r="A616">
        <v>1023</v>
      </c>
      <c r="B616" s="1">
        <v>45231</v>
      </c>
      <c r="C616" s="4" t="str">
        <f>IF(ISBLANK(Table14[[#This Row],[Sales_Rep]]),"Unknown",Table14[[#This Row],[Sales_Rep]])</f>
        <v>Alice</v>
      </c>
      <c r="D616" s="4" t="str">
        <f>PROPER(Table14[[#This Row],[Region]])</f>
        <v>South</v>
      </c>
      <c r="E616" s="9">
        <f>IF(ISBLANK(Table14[[#This Row],[Sales_Amount]]),MEDIAN(Table14[Sales_Amount]),Table14[[#This Row],[Sales_Amount]])</f>
        <v>111870.23</v>
      </c>
      <c r="F616" s="11">
        <f>IF(ISBLANK(Table14[[#This Row],[Quantity_Sold]]),MEDIAN(Table14[Quantity_Sold]),Table14[[#This Row],[Quantity_Sold]])</f>
        <v>27</v>
      </c>
      <c r="G616" s="4" t="str">
        <f>TRIM(Table14[[#This Row],[Product_Category]])</f>
        <v>Furniture</v>
      </c>
      <c r="H616" s="9">
        <v>3911.27</v>
      </c>
      <c r="I616" s="9">
        <v>4874.5200000000004</v>
      </c>
      <c r="J616" s="4" t="str">
        <f>PROPER(Table14[[#This Row],[Customer_Type]])</f>
        <v>Returning</v>
      </c>
      <c r="K616" s="13">
        <f>IF(ISBLANK(Table14[[#This Row],[Discount]]),MEDIAN(Table14[Discount]),Table14[[#This Row],[Discount]])</f>
        <v>0.15</v>
      </c>
      <c r="L616" s="4" t="s">
        <v>17</v>
      </c>
      <c r="M616" s="4" t="s">
        <v>18</v>
      </c>
    </row>
    <row r="617" spans="1:13" x14ac:dyDescent="0.3">
      <c r="A617">
        <v>1496</v>
      </c>
      <c r="B617" s="1">
        <v>45530</v>
      </c>
      <c r="C617" s="4" t="str">
        <f>IF(ISBLANK(Table14[[#This Row],[Sales_Rep]]),"Unknown",Table14[[#This Row],[Sales_Rep]])</f>
        <v>Charlie</v>
      </c>
      <c r="D617" s="4" t="str">
        <f>PROPER(Table14[[#This Row],[Region]])</f>
        <v>East</v>
      </c>
      <c r="E617" s="9">
        <f>IF(ISBLANK(Table14[[#This Row],[Sales_Amount]]),MEDIAN(Table14[Sales_Amount]),Table14[[#This Row],[Sales_Amount]])</f>
        <v>139018.79</v>
      </c>
      <c r="F617" s="11">
        <f>IF(ISBLANK(Table14[[#This Row],[Quantity_Sold]]),MEDIAN(Table14[Quantity_Sold]),Table14[[#This Row],[Quantity_Sold]])</f>
        <v>39</v>
      </c>
      <c r="G617" s="4" t="str">
        <f>TRIM(Table14[[#This Row],[Product_Category]])</f>
        <v>Clothing</v>
      </c>
      <c r="H617" s="9">
        <v>3051.9</v>
      </c>
      <c r="I617" s="9">
        <v>4294.68</v>
      </c>
      <c r="J617" s="4" t="str">
        <f>PROPER(Table14[[#This Row],[Customer_Type]])</f>
        <v>New</v>
      </c>
      <c r="K617" s="13">
        <f>IF(ISBLANK(Table14[[#This Row],[Discount]]),MEDIAN(Table14[Discount]),Table14[[#This Row],[Discount]])</f>
        <v>0.17</v>
      </c>
      <c r="L617" s="4" t="s">
        <v>17</v>
      </c>
      <c r="M617" s="4" t="s">
        <v>22</v>
      </c>
    </row>
    <row r="618" spans="1:13" x14ac:dyDescent="0.3">
      <c r="A618">
        <v>1483</v>
      </c>
      <c r="B618" s="1">
        <v>45165</v>
      </c>
      <c r="C618" s="4" t="str">
        <f>IF(ISBLANK(Table14[[#This Row],[Sales_Rep]]),"Unknown",Table14[[#This Row],[Sales_Rep]])</f>
        <v>David</v>
      </c>
      <c r="D618" s="4" t="str">
        <f>PROPER(Table14[[#This Row],[Region]])</f>
        <v>West</v>
      </c>
      <c r="E618" s="9">
        <f>IF(ISBLANK(Table14[[#This Row],[Sales_Amount]]),MEDIAN(Table14[Sales_Amount]),Table14[[#This Row],[Sales_Amount]])</f>
        <v>97160.73</v>
      </c>
      <c r="F618" s="11">
        <f>IF(ISBLANK(Table14[[#This Row],[Quantity_Sold]]),MEDIAN(Table14[Quantity_Sold]),Table14[[#This Row],[Quantity_Sold]])</f>
        <v>39</v>
      </c>
      <c r="G618" s="4" t="str">
        <f>TRIM(Table14[[#This Row],[Product_Category]])</f>
        <v>Food</v>
      </c>
      <c r="H618" s="9">
        <v>1906.04</v>
      </c>
      <c r="I618" s="9">
        <v>2650.32</v>
      </c>
      <c r="J618" s="4" t="str">
        <f>PROPER(Table14[[#This Row],[Customer_Type]])</f>
        <v>New</v>
      </c>
      <c r="K618" s="13">
        <f>IF(ISBLANK(Table14[[#This Row],[Discount]]),MEDIAN(Table14[Discount]),Table14[[#This Row],[Discount]])</f>
        <v>0.06</v>
      </c>
      <c r="L618" s="4" t="s">
        <v>31</v>
      </c>
      <c r="M618" s="4" t="s">
        <v>18</v>
      </c>
    </row>
    <row r="619" spans="1:13" x14ac:dyDescent="0.3">
      <c r="A619">
        <v>1246</v>
      </c>
      <c r="B619" s="1">
        <v>45559</v>
      </c>
      <c r="C619" s="4" t="str">
        <f>IF(ISBLANK(Table14[[#This Row],[Sales_Rep]]),"Unknown",Table14[[#This Row],[Sales_Rep]])</f>
        <v>Bob</v>
      </c>
      <c r="D619" s="4" t="str">
        <f>PROPER(Table14[[#This Row],[Region]])</f>
        <v>East</v>
      </c>
      <c r="E619" s="9">
        <f>IF(ISBLANK(Table14[[#This Row],[Sales_Amount]]),MEDIAN(Table14[Sales_Amount]),Table14[[#This Row],[Sales_Amount]])</f>
        <v>7748.98</v>
      </c>
      <c r="F619" s="11">
        <f>IF(ISBLANK(Table14[[#This Row],[Quantity_Sold]]),MEDIAN(Table14[Quantity_Sold]),Table14[[#This Row],[Quantity_Sold]])</f>
        <v>2</v>
      </c>
      <c r="G619" s="4" t="str">
        <f>TRIM(Table14[[#This Row],[Product_Category]])</f>
        <v>Clothing</v>
      </c>
      <c r="H619" s="9">
        <v>4177.43</v>
      </c>
      <c r="I619" s="9">
        <v>4612.49</v>
      </c>
      <c r="J619" s="4" t="str">
        <f>PROPER(Table14[[#This Row],[Customer_Type]])</f>
        <v>Returning</v>
      </c>
      <c r="K619" s="13">
        <f>IF(ISBLANK(Table14[[#This Row],[Discount]]),MEDIAN(Table14[Discount]),Table14[[#This Row],[Discount]])</f>
        <v>0.16</v>
      </c>
      <c r="L619" s="4" t="s">
        <v>26</v>
      </c>
      <c r="M619" s="4" t="s">
        <v>22</v>
      </c>
    </row>
    <row r="620" spans="1:13" x14ac:dyDescent="0.3">
      <c r="A620">
        <v>1216</v>
      </c>
      <c r="B620" s="1">
        <v>45145</v>
      </c>
      <c r="C620" s="4" t="str">
        <f>IF(ISBLANK(Table14[[#This Row],[Sales_Rep]]),"Unknown",Table14[[#This Row],[Sales_Rep]])</f>
        <v>David</v>
      </c>
      <c r="D620" s="4" t="str">
        <f>PROPER(Table14[[#This Row],[Region]])</f>
        <v>East</v>
      </c>
      <c r="E620" s="9">
        <f>IF(ISBLANK(Table14[[#This Row],[Sales_Amount]]),MEDIAN(Table14[Sales_Amount]),Table14[[#This Row],[Sales_Amount]])</f>
        <v>13402.1</v>
      </c>
      <c r="F620" s="11">
        <f>IF(ISBLANK(Table14[[#This Row],[Quantity_Sold]]),MEDIAN(Table14[Quantity_Sold]),Table14[[#This Row],[Quantity_Sold]])</f>
        <v>28</v>
      </c>
      <c r="G620" s="4" t="str">
        <f>TRIM(Table14[[#This Row],[Product_Category]])</f>
        <v>Furniture</v>
      </c>
      <c r="H620" s="9">
        <v>408.81</v>
      </c>
      <c r="I620" s="9">
        <v>493.45</v>
      </c>
      <c r="J620" s="4" t="str">
        <f>PROPER(Table14[[#This Row],[Customer_Type]])</f>
        <v>Returning</v>
      </c>
      <c r="K620" s="13">
        <f>IF(ISBLANK(Table14[[#This Row],[Discount]]),MEDIAN(Table14[Discount]),Table14[[#This Row],[Discount]])</f>
        <v>0.03</v>
      </c>
      <c r="L620" s="4" t="s">
        <v>26</v>
      </c>
      <c r="M620" s="4" t="s">
        <v>22</v>
      </c>
    </row>
    <row r="621" spans="1:13" x14ac:dyDescent="0.3">
      <c r="A621">
        <v>1174</v>
      </c>
      <c r="B621" s="1">
        <v>45289</v>
      </c>
      <c r="C621" s="4" t="str">
        <f>IF(ISBLANK(Table14[[#This Row],[Sales_Rep]]),"Unknown",Table14[[#This Row],[Sales_Rep]])</f>
        <v>David</v>
      </c>
      <c r="D621" s="4" t="str">
        <f>PROPER(Table14[[#This Row],[Region]])</f>
        <v>South</v>
      </c>
      <c r="E621" s="9">
        <f>IF(ISBLANK(Table14[[#This Row],[Sales_Amount]]),MEDIAN(Table14[Sales_Amount]),Table14[[#This Row],[Sales_Amount]])</f>
        <v>163860.54999999999</v>
      </c>
      <c r="F621" s="11">
        <f>IF(ISBLANK(Table14[[#This Row],[Quantity_Sold]]),MEDIAN(Table14[Quantity_Sold]),Table14[[#This Row],[Quantity_Sold]])</f>
        <v>36</v>
      </c>
      <c r="G621" s="4" t="str">
        <f>TRIM(Table14[[#This Row],[Product_Category]])</f>
        <v>Electronics</v>
      </c>
      <c r="H621" s="9">
        <v>4757.2299999999996</v>
      </c>
      <c r="I621" s="9">
        <v>5354.92</v>
      </c>
      <c r="J621" s="4" t="str">
        <f>PROPER(Table14[[#This Row],[Customer_Type]])</f>
        <v>Returning</v>
      </c>
      <c r="K621" s="13">
        <f>IF(ISBLANK(Table14[[#This Row],[Discount]]),MEDIAN(Table14[Discount]),Table14[[#This Row],[Discount]])</f>
        <v>0.15</v>
      </c>
      <c r="L621" s="4" t="s">
        <v>17</v>
      </c>
      <c r="M621" s="4" t="s">
        <v>18</v>
      </c>
    </row>
    <row r="622" spans="1:13" x14ac:dyDescent="0.3">
      <c r="A622">
        <v>1490</v>
      </c>
      <c r="B622" s="1">
        <v>45511</v>
      </c>
      <c r="C622" s="4" t="str">
        <f>IF(ISBLANK(Table14[[#This Row],[Sales_Rep]]),"Unknown",Table14[[#This Row],[Sales_Rep]])</f>
        <v>Eve</v>
      </c>
      <c r="D622" s="4" t="str">
        <f>PROPER(Table14[[#This Row],[Region]])</f>
        <v>North</v>
      </c>
      <c r="E622" s="9">
        <f>IF(ISBLANK(Table14[[#This Row],[Sales_Amount]]),MEDIAN(Table14[Sales_Amount]),Table14[[#This Row],[Sales_Amount]])</f>
        <v>156065.47</v>
      </c>
      <c r="F622" s="11">
        <f>IF(ISBLANK(Table14[[#This Row],[Quantity_Sold]]),MEDIAN(Table14[Quantity_Sold]),Table14[[#This Row],[Quantity_Sold]])</f>
        <v>49</v>
      </c>
      <c r="G622" s="4" t="str">
        <f>TRIM(Table14[[#This Row],[Product_Category]])</f>
        <v>Electronics</v>
      </c>
      <c r="H622" s="9">
        <v>2986.83</v>
      </c>
      <c r="I622" s="9">
        <v>3747.07</v>
      </c>
      <c r="J622" s="4" t="str">
        <f>PROPER(Table14[[#This Row],[Customer_Type]])</f>
        <v>New</v>
      </c>
      <c r="K622" s="13">
        <f>IF(ISBLANK(Table14[[#This Row],[Discount]]),MEDIAN(Table14[Discount]),Table14[[#This Row],[Discount]])</f>
        <v>0.15</v>
      </c>
      <c r="L622" s="4" t="s">
        <v>31</v>
      </c>
      <c r="M622" s="4" t="s">
        <v>18</v>
      </c>
    </row>
    <row r="623" spans="1:13" x14ac:dyDescent="0.3">
      <c r="A623">
        <v>1280</v>
      </c>
      <c r="B623" s="1">
        <v>44934</v>
      </c>
      <c r="C623" s="4" t="str">
        <f>IF(ISBLANK(Table14[[#This Row],[Sales_Rep]]),"Unknown",Table14[[#This Row],[Sales_Rep]])</f>
        <v>Bob</v>
      </c>
      <c r="D623" s="4" t="str">
        <f>PROPER(Table14[[#This Row],[Region]])</f>
        <v>South</v>
      </c>
      <c r="E623" s="9">
        <f>IF(ISBLANK(Table14[[#This Row],[Sales_Amount]]),MEDIAN(Table14[Sales_Amount]),Table14[[#This Row],[Sales_Amount]])</f>
        <v>37189.050000000003</v>
      </c>
      <c r="F623" s="11">
        <f>IF(ISBLANK(Table14[[#This Row],[Quantity_Sold]]),MEDIAN(Table14[Quantity_Sold]),Table14[[#This Row],[Quantity_Sold]])</f>
        <v>14</v>
      </c>
      <c r="G623" s="4" t="str">
        <f>TRIM(Table14[[#This Row],[Product_Category]])</f>
        <v>Clothing</v>
      </c>
      <c r="H623" s="9">
        <v>2293.91</v>
      </c>
      <c r="I623" s="9">
        <v>3125.13</v>
      </c>
      <c r="J623" s="4" t="str">
        <f>PROPER(Table14[[#This Row],[Customer_Type]])</f>
        <v>Returning</v>
      </c>
      <c r="K623" s="13">
        <f>IF(ISBLANK(Table14[[#This Row],[Discount]]),MEDIAN(Table14[Discount]),Table14[[#This Row],[Discount]])</f>
        <v>0.15</v>
      </c>
      <c r="L623" s="4" t="s">
        <v>26</v>
      </c>
      <c r="M623" s="4" t="s">
        <v>18</v>
      </c>
    </row>
    <row r="624" spans="1:13" x14ac:dyDescent="0.3">
      <c r="A624">
        <v>1040</v>
      </c>
      <c r="B624" s="1">
        <v>45020</v>
      </c>
      <c r="C624" s="4" t="str">
        <f>IF(ISBLANK(Table14[[#This Row],[Sales_Rep]]),"Unknown",Table14[[#This Row],[Sales_Rep]])</f>
        <v>David</v>
      </c>
      <c r="D624" s="4" t="str">
        <f>PROPER(Table14[[#This Row],[Region]])</f>
        <v>East</v>
      </c>
      <c r="E624" s="9">
        <f>IF(ISBLANK(Table14[[#This Row],[Sales_Amount]]),MEDIAN(Table14[Sales_Amount]),Table14[[#This Row],[Sales_Amount]])</f>
        <v>115028.69</v>
      </c>
      <c r="F624" s="11">
        <f>IF(ISBLANK(Table14[[#This Row],[Quantity_Sold]]),MEDIAN(Table14[Quantity_Sold]),Table14[[#This Row],[Quantity_Sold]])</f>
        <v>37</v>
      </c>
      <c r="G624" s="4" t="str">
        <f>TRIM(Table14[[#This Row],[Product_Category]])</f>
        <v>Furniture</v>
      </c>
      <c r="H624" s="9">
        <v>2813.26</v>
      </c>
      <c r="I624" s="9">
        <v>3172.33</v>
      </c>
      <c r="J624" s="4" t="str">
        <f>PROPER(Table14[[#This Row],[Customer_Type]])</f>
        <v>New</v>
      </c>
      <c r="K624" s="13">
        <f>IF(ISBLANK(Table14[[#This Row],[Discount]]),MEDIAN(Table14[Discount]),Table14[[#This Row],[Discount]])</f>
        <v>0.02</v>
      </c>
      <c r="L624" s="4" t="s">
        <v>26</v>
      </c>
      <c r="M624" s="4" t="s">
        <v>22</v>
      </c>
    </row>
    <row r="625" spans="1:13" x14ac:dyDescent="0.3">
      <c r="A625">
        <v>1446</v>
      </c>
      <c r="B625" s="1">
        <v>44969</v>
      </c>
      <c r="C625" s="4" t="str">
        <f>IF(ISBLANK(Table14[[#This Row],[Sales_Rep]]),"Unknown",Table14[[#This Row],[Sales_Rep]])</f>
        <v>David</v>
      </c>
      <c r="D625" s="4" t="str">
        <f>PROPER(Table14[[#This Row],[Region]])</f>
        <v>East</v>
      </c>
      <c r="E625" s="9">
        <f>IF(ISBLANK(Table14[[#This Row],[Sales_Amount]]),MEDIAN(Table14[Sales_Amount]),Table14[[#This Row],[Sales_Amount]])</f>
        <v>5003.04</v>
      </c>
      <c r="F625" s="11">
        <f>IF(ISBLANK(Table14[[#This Row],[Quantity_Sold]]),MEDIAN(Table14[Quantity_Sold]),Table14[[#This Row],[Quantity_Sold]])</f>
        <v>2</v>
      </c>
      <c r="G625" s="4" t="str">
        <f>TRIM(Table14[[#This Row],[Product_Category]])</f>
        <v>Food</v>
      </c>
      <c r="H625" s="9">
        <v>2216.29</v>
      </c>
      <c r="I625" s="9">
        <v>3013.88</v>
      </c>
      <c r="J625" s="4" t="str">
        <f>PROPER(Table14[[#This Row],[Customer_Type]])</f>
        <v>Returning</v>
      </c>
      <c r="K625" s="13">
        <f>IF(ISBLANK(Table14[[#This Row],[Discount]]),MEDIAN(Table14[Discount]),Table14[[#This Row],[Discount]])</f>
        <v>0.17</v>
      </c>
      <c r="L625" s="4" t="s">
        <v>17</v>
      </c>
      <c r="M625" s="4" t="s">
        <v>22</v>
      </c>
    </row>
    <row r="626" spans="1:13" x14ac:dyDescent="0.3">
      <c r="A626">
        <v>1488</v>
      </c>
      <c r="B626" s="1">
        <v>45313</v>
      </c>
      <c r="C626" s="4" t="str">
        <f>IF(ISBLANK(Table14[[#This Row],[Sales_Rep]]),"Unknown",Table14[[#This Row],[Sales_Rep]])</f>
        <v>Bob</v>
      </c>
      <c r="D626" s="4" t="str">
        <f>PROPER(Table14[[#This Row],[Region]])</f>
        <v>South</v>
      </c>
      <c r="E626" s="9">
        <f>IF(ISBLANK(Table14[[#This Row],[Sales_Amount]]),MEDIAN(Table14[Sales_Amount]),Table14[[#This Row],[Sales_Amount]])</f>
        <v>20969.900000000001</v>
      </c>
      <c r="F626" s="11">
        <f>IF(ISBLANK(Table14[[#This Row],[Quantity_Sold]]),MEDIAN(Table14[Quantity_Sold]),Table14[[#This Row],[Quantity_Sold]])</f>
        <v>6</v>
      </c>
      <c r="G626" s="4" t="str">
        <f>TRIM(Table14[[#This Row],[Product_Category]])</f>
        <v>Furniture</v>
      </c>
      <c r="H626" s="9">
        <v>3550.79</v>
      </c>
      <c r="I626" s="9">
        <v>4722.95</v>
      </c>
      <c r="J626" s="4" t="str">
        <f>PROPER(Table14[[#This Row],[Customer_Type]])</f>
        <v>New</v>
      </c>
      <c r="K626" s="13">
        <f>IF(ISBLANK(Table14[[#This Row],[Discount]]),MEDIAN(Table14[Discount]),Table14[[#This Row],[Discount]])</f>
        <v>0.26</v>
      </c>
      <c r="L626" s="4" t="s">
        <v>17</v>
      </c>
      <c r="M626" s="4" t="s">
        <v>18</v>
      </c>
    </row>
    <row r="627" spans="1:13" x14ac:dyDescent="0.3">
      <c r="A627">
        <v>1250</v>
      </c>
      <c r="B627" s="1">
        <v>45591</v>
      </c>
      <c r="C627" s="4" t="str">
        <f>IF(ISBLANK(Table14[[#This Row],[Sales_Rep]]),"Unknown",Table14[[#This Row],[Sales_Rep]])</f>
        <v>Bob</v>
      </c>
      <c r="D627" s="4" t="str">
        <f>PROPER(Table14[[#This Row],[Region]])</f>
        <v>East</v>
      </c>
      <c r="E627" s="9">
        <f>IF(ISBLANK(Table14[[#This Row],[Sales_Amount]]),MEDIAN(Table14[Sales_Amount]),Table14[[#This Row],[Sales_Amount]])</f>
        <v>35374.33</v>
      </c>
      <c r="F627" s="11">
        <f>IF(ISBLANK(Table14[[#This Row],[Quantity_Sold]]),MEDIAN(Table14[Quantity_Sold]),Table14[[#This Row],[Quantity_Sold]])</f>
        <v>10</v>
      </c>
      <c r="G627" s="4" t="str">
        <f>TRIM(Table14[[#This Row],[Product_Category]])</f>
        <v>Electronics</v>
      </c>
      <c r="H627" s="9">
        <v>3883.44</v>
      </c>
      <c r="I627" s="9">
        <v>4535.17</v>
      </c>
      <c r="J627" s="4" t="str">
        <f>PROPER(Table14[[#This Row],[Customer_Type]])</f>
        <v>Returning</v>
      </c>
      <c r="K627" s="13">
        <f>IF(ISBLANK(Table14[[#This Row],[Discount]]),MEDIAN(Table14[Discount]),Table14[[#This Row],[Discount]])</f>
        <v>0.22</v>
      </c>
      <c r="L627" s="4" t="s">
        <v>31</v>
      </c>
      <c r="M627" s="4" t="s">
        <v>18</v>
      </c>
    </row>
    <row r="628" spans="1:13" x14ac:dyDescent="0.3">
      <c r="A628">
        <v>1174</v>
      </c>
      <c r="B628" s="1">
        <v>45475</v>
      </c>
      <c r="C628" s="4" t="str">
        <f>IF(ISBLANK(Table14[[#This Row],[Sales_Rep]]),"Unknown",Table14[[#This Row],[Sales_Rep]])</f>
        <v>David</v>
      </c>
      <c r="D628" s="4" t="str">
        <f>PROPER(Table14[[#This Row],[Region]])</f>
        <v>South</v>
      </c>
      <c r="E628" s="9">
        <f>IF(ISBLANK(Table14[[#This Row],[Sales_Amount]]),MEDIAN(Table14[Sales_Amount]),Table14[[#This Row],[Sales_Amount]])</f>
        <v>139596.89000000001</v>
      </c>
      <c r="F628" s="11">
        <f>IF(ISBLANK(Table14[[#This Row],[Quantity_Sold]]),MEDIAN(Table14[Quantity_Sold]),Table14[[#This Row],[Quantity_Sold]])</f>
        <v>44</v>
      </c>
      <c r="G628" s="4" t="str">
        <f>TRIM(Table14[[#This Row],[Product_Category]])</f>
        <v>Clothing</v>
      </c>
      <c r="H628" s="9">
        <v>2878.15</v>
      </c>
      <c r="I628" s="9">
        <v>3270.78</v>
      </c>
      <c r="J628" s="4" t="str">
        <f>PROPER(Table14[[#This Row],[Customer_Type]])</f>
        <v>Returning</v>
      </c>
      <c r="K628" s="13">
        <f>IF(ISBLANK(Table14[[#This Row],[Discount]]),MEDIAN(Table14[Discount]),Table14[[#This Row],[Discount]])</f>
        <v>0.03</v>
      </c>
      <c r="L628" s="4" t="s">
        <v>17</v>
      </c>
      <c r="M628" s="4" t="s">
        <v>18</v>
      </c>
    </row>
    <row r="629" spans="1:13" x14ac:dyDescent="0.3">
      <c r="A629">
        <v>1431</v>
      </c>
      <c r="B629" s="1">
        <v>45346</v>
      </c>
      <c r="C629" s="4" t="str">
        <f>IF(ISBLANK(Table14[[#This Row],[Sales_Rep]]),"Unknown",Table14[[#This Row],[Sales_Rep]])</f>
        <v>Bob</v>
      </c>
      <c r="D629" s="4" t="str">
        <f>PROPER(Table14[[#This Row],[Region]])</f>
        <v>North</v>
      </c>
      <c r="E629" s="9">
        <f>IF(ISBLANK(Table14[[#This Row],[Sales_Amount]]),MEDIAN(Table14[Sales_Amount]),Table14[[#This Row],[Sales_Amount]])</f>
        <v>4911.49</v>
      </c>
      <c r="F629" s="11">
        <f>IF(ISBLANK(Table14[[#This Row],[Quantity_Sold]]),MEDIAN(Table14[Quantity_Sold]),Table14[[#This Row],[Quantity_Sold]])</f>
        <v>5</v>
      </c>
      <c r="G629" s="4" t="str">
        <f>TRIM(Table14[[#This Row],[Product_Category]])</f>
        <v>Furniture</v>
      </c>
      <c r="H629" s="9">
        <v>843.01</v>
      </c>
      <c r="I629" s="9">
        <v>992.22</v>
      </c>
      <c r="J629" s="4" t="str">
        <f>PROPER(Table14[[#This Row],[Customer_Type]])</f>
        <v>New</v>
      </c>
      <c r="K629" s="13">
        <f>IF(ISBLANK(Table14[[#This Row],[Discount]]),MEDIAN(Table14[Discount]),Table14[[#This Row],[Discount]])</f>
        <v>0.01</v>
      </c>
      <c r="L629" s="4" t="s">
        <v>31</v>
      </c>
      <c r="M629" s="4" t="s">
        <v>18</v>
      </c>
    </row>
    <row r="630" spans="1:13" x14ac:dyDescent="0.3">
      <c r="A630">
        <v>1202</v>
      </c>
      <c r="B630" s="1">
        <v>45304</v>
      </c>
      <c r="C630" s="4" t="str">
        <f>IF(ISBLANK(Table14[[#This Row],[Sales_Rep]]),"Unknown",Table14[[#This Row],[Sales_Rep]])</f>
        <v>David</v>
      </c>
      <c r="D630" s="4" t="str">
        <f>PROPER(Table14[[#This Row],[Region]])</f>
        <v>South</v>
      </c>
      <c r="E630" s="9">
        <f>IF(ISBLANK(Table14[[#This Row],[Sales_Amount]]),MEDIAN(Table14[Sales_Amount]),Table14[[#This Row],[Sales_Amount]])</f>
        <v>176360.73</v>
      </c>
      <c r="F630" s="11">
        <f>IF(ISBLANK(Table14[[#This Row],[Quantity_Sold]]),MEDIAN(Table14[Quantity_Sold]),Table14[[#This Row],[Quantity_Sold]])</f>
        <v>36</v>
      </c>
      <c r="G630" s="4" t="str">
        <f>TRIM(Table14[[#This Row],[Product_Category]])</f>
        <v>Food</v>
      </c>
      <c r="H630" s="9">
        <v>4340.42</v>
      </c>
      <c r="I630" s="9">
        <v>5630.93</v>
      </c>
      <c r="J630" s="4" t="str">
        <f>PROPER(Table14[[#This Row],[Customer_Type]])</f>
        <v>Returning</v>
      </c>
      <c r="K630" s="13">
        <f>IF(ISBLANK(Table14[[#This Row],[Discount]]),MEDIAN(Table14[Discount]),Table14[[#This Row],[Discount]])</f>
        <v>0.13</v>
      </c>
      <c r="L630" s="4" t="s">
        <v>31</v>
      </c>
      <c r="M630" s="4" t="s">
        <v>22</v>
      </c>
    </row>
    <row r="631" spans="1:13" x14ac:dyDescent="0.3">
      <c r="A631">
        <v>1306</v>
      </c>
      <c r="B631" s="1">
        <v>45293</v>
      </c>
      <c r="C631" s="4" t="str">
        <f>IF(ISBLANK(Table14[[#This Row],[Sales_Rep]]),"Unknown",Table14[[#This Row],[Sales_Rep]])</f>
        <v>David</v>
      </c>
      <c r="D631" s="4" t="str">
        <f>PROPER(Table14[[#This Row],[Region]])</f>
        <v>East</v>
      </c>
      <c r="E631" s="9">
        <f>IF(ISBLANK(Table14[[#This Row],[Sales_Amount]]),MEDIAN(Table14[Sales_Amount]),Table14[[#This Row],[Sales_Amount]])</f>
        <v>3507.47</v>
      </c>
      <c r="F631" s="11">
        <f>IF(ISBLANK(Table14[[#This Row],[Quantity_Sold]]),MEDIAN(Table14[Quantity_Sold]),Table14[[#This Row],[Quantity_Sold]])</f>
        <v>18</v>
      </c>
      <c r="G631" s="4" t="str">
        <f>TRIM(Table14[[#This Row],[Product_Category]])</f>
        <v>Electronics</v>
      </c>
      <c r="H631" s="9">
        <v>171.07</v>
      </c>
      <c r="I631" s="9">
        <v>249.82</v>
      </c>
      <c r="J631" s="4" t="str">
        <f>PROPER(Table14[[#This Row],[Customer_Type]])</f>
        <v>New</v>
      </c>
      <c r="K631" s="13">
        <f>IF(ISBLANK(Table14[[#This Row],[Discount]]),MEDIAN(Table14[Discount]),Table14[[#This Row],[Discount]])</f>
        <v>0.22</v>
      </c>
      <c r="L631" s="4" t="s">
        <v>26</v>
      </c>
      <c r="M631" s="4" t="s">
        <v>22</v>
      </c>
    </row>
    <row r="632" spans="1:13" x14ac:dyDescent="0.3">
      <c r="A632">
        <v>1232</v>
      </c>
      <c r="B632" s="1">
        <v>45252</v>
      </c>
      <c r="C632" s="4" t="str">
        <f>IF(ISBLANK(Table14[[#This Row],[Sales_Rep]]),"Unknown",Table14[[#This Row],[Sales_Rep]])</f>
        <v>Eve</v>
      </c>
      <c r="D632" s="4" t="str">
        <f>PROPER(Table14[[#This Row],[Region]])</f>
        <v>West</v>
      </c>
      <c r="E632" s="9">
        <f>IF(ISBLANK(Table14[[#This Row],[Sales_Amount]]),MEDIAN(Table14[Sales_Amount]),Table14[[#This Row],[Sales_Amount]])</f>
        <v>27320.14</v>
      </c>
      <c r="F632" s="11">
        <f>IF(ISBLANK(Table14[[#This Row],[Quantity_Sold]]),MEDIAN(Table14[Quantity_Sold]),Table14[[#This Row],[Quantity_Sold]])</f>
        <v>11</v>
      </c>
      <c r="G632" s="4" t="str">
        <f>TRIM(Table14[[#This Row],[Product_Category]])</f>
        <v>Food</v>
      </c>
      <c r="H632" s="9">
        <v>2069.39</v>
      </c>
      <c r="I632" s="9">
        <v>2921.94</v>
      </c>
      <c r="J632" s="4" t="str">
        <f>PROPER(Table14[[#This Row],[Customer_Type]])</f>
        <v>Returning</v>
      </c>
      <c r="K632" s="13">
        <f>IF(ISBLANK(Table14[[#This Row],[Discount]]),MEDIAN(Table14[Discount]),Table14[[#This Row],[Discount]])</f>
        <v>0.15</v>
      </c>
      <c r="L632" s="4" t="s">
        <v>26</v>
      </c>
      <c r="M632" s="4" t="s">
        <v>22</v>
      </c>
    </row>
    <row r="633" spans="1:13" x14ac:dyDescent="0.3">
      <c r="A633">
        <v>1318</v>
      </c>
      <c r="B633" s="1">
        <v>45540</v>
      </c>
      <c r="C633" s="4" t="str">
        <f>IF(ISBLANK(Table14[[#This Row],[Sales_Rep]]),"Unknown",Table14[[#This Row],[Sales_Rep]])</f>
        <v>Alice</v>
      </c>
      <c r="D633" s="4" t="str">
        <f>PROPER(Table14[[#This Row],[Region]])</f>
        <v>West</v>
      </c>
      <c r="E633" s="9">
        <f>IF(ISBLANK(Table14[[#This Row],[Sales_Amount]]),MEDIAN(Table14[Sales_Amount]),Table14[[#This Row],[Sales_Amount]])</f>
        <v>38196.65</v>
      </c>
      <c r="F633" s="11">
        <f>IF(ISBLANK(Table14[[#This Row],[Quantity_Sold]]),MEDIAN(Table14[Quantity_Sold]),Table14[[#This Row],[Quantity_Sold]])</f>
        <v>17</v>
      </c>
      <c r="G633" s="4" t="str">
        <f>TRIM(Table14[[#This Row],[Product_Category]])</f>
        <v>Furniture</v>
      </c>
      <c r="H633" s="9">
        <v>2275.09</v>
      </c>
      <c r="I633" s="9">
        <v>3036.3</v>
      </c>
      <c r="J633" s="4" t="str">
        <f>PROPER(Table14[[#This Row],[Customer_Type]])</f>
        <v>New</v>
      </c>
      <c r="K633" s="13">
        <f>IF(ISBLANK(Table14[[#This Row],[Discount]]),MEDIAN(Table14[Discount]),Table14[[#This Row],[Discount]])</f>
        <v>0.26</v>
      </c>
      <c r="L633" s="4" t="s">
        <v>17</v>
      </c>
      <c r="M633" s="4" t="s">
        <v>18</v>
      </c>
    </row>
    <row r="634" spans="1:13" x14ac:dyDescent="0.3">
      <c r="A634">
        <v>1406</v>
      </c>
      <c r="B634" s="1">
        <v>45389</v>
      </c>
      <c r="C634" s="4" t="str">
        <f>IF(ISBLANK(Table14[[#This Row],[Sales_Rep]]),"Unknown",Table14[[#This Row],[Sales_Rep]])</f>
        <v>David</v>
      </c>
      <c r="D634" s="4" t="str">
        <f>PROPER(Table14[[#This Row],[Region]])</f>
        <v>West</v>
      </c>
      <c r="E634" s="9">
        <f>IF(ISBLANK(Table14[[#This Row],[Sales_Amount]]),MEDIAN(Table14[Sales_Amount]),Table14[[#This Row],[Sales_Amount]])</f>
        <v>242582.63</v>
      </c>
      <c r="F634" s="11">
        <f>IF(ISBLANK(Table14[[#This Row],[Quantity_Sold]]),MEDIAN(Table14[Quantity_Sold]),Table14[[#This Row],[Quantity_Sold]])</f>
        <v>47</v>
      </c>
      <c r="G634" s="4" t="str">
        <f>TRIM(Table14[[#This Row],[Product_Category]])</f>
        <v>Electronics</v>
      </c>
      <c r="H634" s="9">
        <v>4275.5600000000004</v>
      </c>
      <c r="I634" s="9">
        <v>5549.82</v>
      </c>
      <c r="J634" s="4" t="str">
        <f>PROPER(Table14[[#This Row],[Customer_Type]])</f>
        <v>Returning</v>
      </c>
      <c r="K634" s="13">
        <f>IF(ISBLANK(Table14[[#This Row],[Discount]]),MEDIAN(Table14[Discount]),Table14[[#This Row],[Discount]])</f>
        <v>7.0000000000000007E-2</v>
      </c>
      <c r="L634" s="4" t="s">
        <v>31</v>
      </c>
      <c r="M634" s="4" t="s">
        <v>18</v>
      </c>
    </row>
    <row r="635" spans="1:13" x14ac:dyDescent="0.3">
      <c r="A635">
        <v>1406</v>
      </c>
      <c r="B635" s="1">
        <v>45331</v>
      </c>
      <c r="C635" s="4" t="str">
        <f>IF(ISBLANK(Table14[[#This Row],[Sales_Rep]]),"Unknown",Table14[[#This Row],[Sales_Rep]])</f>
        <v>Charlie</v>
      </c>
      <c r="D635" s="4" t="str">
        <f>PROPER(Table14[[#This Row],[Region]])</f>
        <v>East</v>
      </c>
      <c r="E635" s="9">
        <f>IF(ISBLANK(Table14[[#This Row],[Sales_Amount]]),MEDIAN(Table14[Sales_Amount]),Table14[[#This Row],[Sales_Amount]])</f>
        <v>72128.78</v>
      </c>
      <c r="F635" s="11">
        <f>IF(ISBLANK(Table14[[#This Row],[Quantity_Sold]]),MEDIAN(Table14[Quantity_Sold]),Table14[[#This Row],[Quantity_Sold]])</f>
        <v>35</v>
      </c>
      <c r="G635" s="4" t="str">
        <f>TRIM(Table14[[#This Row],[Product_Category]])</f>
        <v>Electronics</v>
      </c>
      <c r="H635" s="9">
        <v>2309.11</v>
      </c>
      <c r="I635" s="9">
        <v>2642.08</v>
      </c>
      <c r="J635" s="4" t="str">
        <f>PROPER(Table14[[#This Row],[Customer_Type]])</f>
        <v>New</v>
      </c>
      <c r="K635" s="13">
        <f>IF(ISBLANK(Table14[[#This Row],[Discount]]),MEDIAN(Table14[Discount]),Table14[[#This Row],[Discount]])</f>
        <v>0.15</v>
      </c>
      <c r="L635" s="4" t="s">
        <v>31</v>
      </c>
      <c r="M635" s="4" t="s">
        <v>22</v>
      </c>
    </row>
    <row r="636" spans="1:13" x14ac:dyDescent="0.3">
      <c r="A636">
        <v>1343</v>
      </c>
      <c r="B636" s="1">
        <v>45234</v>
      </c>
      <c r="C636" s="4" t="str">
        <f>IF(ISBLANK(Table14[[#This Row],[Sales_Rep]]),"Unknown",Table14[[#This Row],[Sales_Rep]])</f>
        <v>Alice</v>
      </c>
      <c r="D636" s="4" t="str">
        <f>PROPER(Table14[[#This Row],[Region]])</f>
        <v>North</v>
      </c>
      <c r="E636" s="9">
        <f>IF(ISBLANK(Table14[[#This Row],[Sales_Amount]]),MEDIAN(Table14[Sales_Amount]),Table14[[#This Row],[Sales_Amount]])</f>
        <v>111952.04</v>
      </c>
      <c r="F636" s="11">
        <f>IF(ISBLANK(Table14[[#This Row],[Quantity_Sold]]),MEDIAN(Table14[Quantity_Sold]),Table14[[#This Row],[Quantity_Sold]])</f>
        <v>22</v>
      </c>
      <c r="G636" s="4" t="str">
        <f>TRIM(Table14[[#This Row],[Product_Category]])</f>
        <v>Electronics</v>
      </c>
      <c r="H636" s="9">
        <v>4247.8999999999996</v>
      </c>
      <c r="I636" s="9">
        <v>5986.74</v>
      </c>
      <c r="J636" s="4" t="str">
        <f>PROPER(Table14[[#This Row],[Customer_Type]])</f>
        <v>Returning</v>
      </c>
      <c r="K636" s="13">
        <f>IF(ISBLANK(Table14[[#This Row],[Discount]]),MEDIAN(Table14[Discount]),Table14[[#This Row],[Discount]])</f>
        <v>0.15</v>
      </c>
      <c r="L636" s="4" t="s">
        <v>17</v>
      </c>
      <c r="M636" s="4" t="s">
        <v>18</v>
      </c>
    </row>
    <row r="637" spans="1:13" x14ac:dyDescent="0.3">
      <c r="A637">
        <v>1256</v>
      </c>
      <c r="B637" s="1">
        <v>45141</v>
      </c>
      <c r="C637" s="4" t="str">
        <f>IF(ISBLANK(Table14[[#This Row],[Sales_Rep]]),"Unknown",Table14[[#This Row],[Sales_Rep]])</f>
        <v>Alice</v>
      </c>
      <c r="D637" s="4" t="str">
        <f>PROPER(Table14[[#This Row],[Region]])</f>
        <v>South</v>
      </c>
      <c r="E637" s="9">
        <f>IF(ISBLANK(Table14[[#This Row],[Sales_Amount]]),MEDIAN(Table14[Sales_Amount]),Table14[[#This Row],[Sales_Amount]])</f>
        <v>77131.47</v>
      </c>
      <c r="F637" s="11">
        <f>IF(ISBLANK(Table14[[#This Row],[Quantity_Sold]]),MEDIAN(Table14[Quantity_Sold]),Table14[[#This Row],[Quantity_Sold]])</f>
        <v>21</v>
      </c>
      <c r="G637" s="4" t="str">
        <f>TRIM(Table14[[#This Row],[Product_Category]])</f>
        <v>Furniture</v>
      </c>
      <c r="H637" s="9">
        <v>2935.86</v>
      </c>
      <c r="I637" s="9">
        <v>4081.03</v>
      </c>
      <c r="J637" s="4" t="str">
        <f>PROPER(Table14[[#This Row],[Customer_Type]])</f>
        <v>New</v>
      </c>
      <c r="K637" s="13">
        <f>IF(ISBLANK(Table14[[#This Row],[Discount]]),MEDIAN(Table14[Discount]),Table14[[#This Row],[Discount]])</f>
        <v>0.1</v>
      </c>
      <c r="L637" s="4" t="s">
        <v>26</v>
      </c>
      <c r="M637" s="4" t="s">
        <v>22</v>
      </c>
    </row>
    <row r="638" spans="1:13" x14ac:dyDescent="0.3">
      <c r="A638">
        <v>1453</v>
      </c>
      <c r="B638" s="1">
        <v>44938</v>
      </c>
      <c r="C638" s="4" t="str">
        <f>IF(ISBLANK(Table14[[#This Row],[Sales_Rep]]),"Unknown",Table14[[#This Row],[Sales_Rep]])</f>
        <v>Alice</v>
      </c>
      <c r="D638" s="4" t="str">
        <f>PROPER(Table14[[#This Row],[Region]])</f>
        <v>South</v>
      </c>
      <c r="E638" s="9">
        <f>IF(ISBLANK(Table14[[#This Row],[Sales_Amount]]),MEDIAN(Table14[Sales_Amount]),Table14[[#This Row],[Sales_Amount]])</f>
        <v>28402.5</v>
      </c>
      <c r="F638" s="11">
        <f>IF(ISBLANK(Table14[[#This Row],[Quantity_Sold]]),MEDIAN(Table14[Quantity_Sold]),Table14[[#This Row],[Quantity_Sold]])</f>
        <v>16</v>
      </c>
      <c r="G638" s="4" t="str">
        <f>TRIM(Table14[[#This Row],[Product_Category]])</f>
        <v>Furniture</v>
      </c>
      <c r="H638" s="9">
        <v>1875.43</v>
      </c>
      <c r="I638" s="9">
        <v>2398.86</v>
      </c>
      <c r="J638" s="4" t="str">
        <f>PROPER(Table14[[#This Row],[Customer_Type]])</f>
        <v>Returning</v>
      </c>
      <c r="K638" s="13">
        <f>IF(ISBLANK(Table14[[#This Row],[Discount]]),MEDIAN(Table14[Discount]),Table14[[#This Row],[Discount]])</f>
        <v>0.26</v>
      </c>
      <c r="L638" s="4" t="s">
        <v>31</v>
      </c>
      <c r="M638" s="4" t="s">
        <v>18</v>
      </c>
    </row>
    <row r="639" spans="1:13" x14ac:dyDescent="0.3">
      <c r="A639">
        <v>1279</v>
      </c>
      <c r="B639" s="1">
        <v>45074</v>
      </c>
      <c r="C639" s="4" t="str">
        <f>IF(ISBLANK(Table14[[#This Row],[Sales_Rep]]),"Unknown",Table14[[#This Row],[Sales_Rep]])</f>
        <v>Eve</v>
      </c>
      <c r="D639" s="4" t="str">
        <f>PROPER(Table14[[#This Row],[Region]])</f>
        <v>West</v>
      </c>
      <c r="E639" s="9">
        <f>IF(ISBLANK(Table14[[#This Row],[Sales_Amount]]),MEDIAN(Table14[Sales_Amount]),Table14[[#This Row],[Sales_Amount]])</f>
        <v>40019.24</v>
      </c>
      <c r="F639" s="11">
        <f>IF(ISBLANK(Table14[[#This Row],[Quantity_Sold]]),MEDIAN(Table14[Quantity_Sold]),Table14[[#This Row],[Quantity_Sold]])</f>
        <v>23</v>
      </c>
      <c r="G639" s="4" t="str">
        <f>TRIM(Table14[[#This Row],[Product_Category]])</f>
        <v>Electronics</v>
      </c>
      <c r="H639" s="9">
        <v>1794.41</v>
      </c>
      <c r="I639" s="9">
        <v>2202.4899999999998</v>
      </c>
      <c r="J639" s="4" t="str">
        <f>PROPER(Table14[[#This Row],[Customer_Type]])</f>
        <v>New</v>
      </c>
      <c r="K639" s="13">
        <f>IF(ISBLANK(Table14[[#This Row],[Discount]]),MEDIAN(Table14[Discount]),Table14[[#This Row],[Discount]])</f>
        <v>0.21</v>
      </c>
      <c r="L639" s="4" t="s">
        <v>26</v>
      </c>
      <c r="M639" s="4" t="s">
        <v>22</v>
      </c>
    </row>
    <row r="640" spans="1:13" x14ac:dyDescent="0.3">
      <c r="A640">
        <v>1222</v>
      </c>
      <c r="B640" s="1">
        <v>45217</v>
      </c>
      <c r="C640" s="4" t="str">
        <f>IF(ISBLANK(Table14[[#This Row],[Sales_Rep]]),"Unknown",Table14[[#This Row],[Sales_Rep]])</f>
        <v>David</v>
      </c>
      <c r="D640" s="4" t="str">
        <f>PROPER(Table14[[#This Row],[Region]])</f>
        <v>North</v>
      </c>
      <c r="E640" s="9">
        <f>IF(ISBLANK(Table14[[#This Row],[Sales_Amount]]),MEDIAN(Table14[Sales_Amount]),Table14[[#This Row],[Sales_Amount]])</f>
        <v>150966.04</v>
      </c>
      <c r="F640" s="11">
        <f>IF(ISBLANK(Table14[[#This Row],[Quantity_Sold]]),MEDIAN(Table14[Quantity_Sold]),Table14[[#This Row],[Quantity_Sold]])</f>
        <v>37</v>
      </c>
      <c r="G640" s="4" t="str">
        <f>TRIM(Table14[[#This Row],[Product_Category]])</f>
        <v>Furniture</v>
      </c>
      <c r="H640" s="9">
        <v>3846.65</v>
      </c>
      <c r="I640" s="9">
        <v>4434.96</v>
      </c>
      <c r="J640" s="4" t="str">
        <f>PROPER(Table14[[#This Row],[Customer_Type]])</f>
        <v>Returning</v>
      </c>
      <c r="K640" s="13">
        <f>IF(ISBLANK(Table14[[#This Row],[Discount]]),MEDIAN(Table14[Discount]),Table14[[#This Row],[Discount]])</f>
        <v>0.08</v>
      </c>
      <c r="L640" s="4" t="s">
        <v>17</v>
      </c>
      <c r="M640" s="4" t="s">
        <v>18</v>
      </c>
    </row>
    <row r="641" spans="1:13" x14ac:dyDescent="0.3">
      <c r="A641">
        <v>1261</v>
      </c>
      <c r="B641" s="1">
        <v>45144</v>
      </c>
      <c r="C641" s="4" t="str">
        <f>IF(ISBLANK(Table14[[#This Row],[Sales_Rep]]),"Unknown",Table14[[#This Row],[Sales_Rep]])</f>
        <v>Eve</v>
      </c>
      <c r="D641" s="4" t="str">
        <f>PROPER(Table14[[#This Row],[Region]])</f>
        <v>North</v>
      </c>
      <c r="E641" s="9">
        <f>IF(ISBLANK(Table14[[#This Row],[Sales_Amount]]),MEDIAN(Table14[Sales_Amount]),Table14[[#This Row],[Sales_Amount]])</f>
        <v>121312.17</v>
      </c>
      <c r="F641" s="11">
        <f>IF(ISBLANK(Table14[[#This Row],[Quantity_Sold]]),MEDIAN(Table14[Quantity_Sold]),Table14[[#This Row],[Quantity_Sold]])</f>
        <v>24</v>
      </c>
      <c r="G641" s="4" t="str">
        <f>TRIM(Table14[[#This Row],[Product_Category]])</f>
        <v>Electronics</v>
      </c>
      <c r="H641" s="9">
        <v>4831.5</v>
      </c>
      <c r="I641" s="9">
        <v>7020.38</v>
      </c>
      <c r="J641" s="4" t="str">
        <f>PROPER(Table14[[#This Row],[Customer_Type]])</f>
        <v>Returning</v>
      </c>
      <c r="K641" s="13">
        <f>IF(ISBLANK(Table14[[#This Row],[Discount]]),MEDIAN(Table14[Discount]),Table14[[#This Row],[Discount]])</f>
        <v>0.28000000000000003</v>
      </c>
      <c r="L641" s="4" t="s">
        <v>31</v>
      </c>
      <c r="M641" s="4" t="s">
        <v>18</v>
      </c>
    </row>
    <row r="642" spans="1:13" x14ac:dyDescent="0.3">
      <c r="A642">
        <v>1102</v>
      </c>
      <c r="B642" s="1">
        <v>45293</v>
      </c>
      <c r="C642" s="4" t="str">
        <f>IF(ISBLANK(Table14[[#This Row],[Sales_Rep]]),"Unknown",Table14[[#This Row],[Sales_Rep]])</f>
        <v>David</v>
      </c>
      <c r="D642" s="4" t="str">
        <f>PROPER(Table14[[#This Row],[Region]])</f>
        <v>West</v>
      </c>
      <c r="E642" s="9">
        <f>IF(ISBLANK(Table14[[#This Row],[Sales_Amount]]),MEDIAN(Table14[Sales_Amount]),Table14[[#This Row],[Sales_Amount]])</f>
        <v>31120.14</v>
      </c>
      <c r="F642" s="11">
        <f>IF(ISBLANK(Table14[[#This Row],[Quantity_Sold]]),MEDIAN(Table14[Quantity_Sold]),Table14[[#This Row],[Quantity_Sold]])</f>
        <v>29</v>
      </c>
      <c r="G642" s="4" t="str">
        <f>TRIM(Table14[[#This Row],[Product_Category]])</f>
        <v>Furniture</v>
      </c>
      <c r="H642" s="9">
        <v>1046.48</v>
      </c>
      <c r="I642" s="9">
        <v>1511.42</v>
      </c>
      <c r="J642" s="4" t="str">
        <f>PROPER(Table14[[#This Row],[Customer_Type]])</f>
        <v>Returning</v>
      </c>
      <c r="K642" s="13">
        <f>IF(ISBLANK(Table14[[#This Row],[Discount]]),MEDIAN(Table14[Discount]),Table14[[#This Row],[Discount]])</f>
        <v>0.28999999999999998</v>
      </c>
      <c r="L642" s="4" t="s">
        <v>31</v>
      </c>
      <c r="M642" s="4" t="s">
        <v>22</v>
      </c>
    </row>
    <row r="643" spans="1:13" x14ac:dyDescent="0.3">
      <c r="A643">
        <v>1407</v>
      </c>
      <c r="B643" s="1">
        <v>45139</v>
      </c>
      <c r="C643" s="4" t="str">
        <f>IF(ISBLANK(Table14[[#This Row],[Sales_Rep]]),"Unknown",Table14[[#This Row],[Sales_Rep]])</f>
        <v>Eve</v>
      </c>
      <c r="D643" s="4" t="str">
        <f>PROPER(Table14[[#This Row],[Region]])</f>
        <v>South</v>
      </c>
      <c r="E643" s="9">
        <f>IF(ISBLANK(Table14[[#This Row],[Sales_Amount]]),MEDIAN(Table14[Sales_Amount]),Table14[[#This Row],[Sales_Amount]])</f>
        <v>21919.56</v>
      </c>
      <c r="F643" s="11">
        <f>IF(ISBLANK(Table14[[#This Row],[Quantity_Sold]]),MEDIAN(Table14[Quantity_Sold]),Table14[[#This Row],[Quantity_Sold]])</f>
        <v>14</v>
      </c>
      <c r="G643" s="4" t="str">
        <f>TRIM(Table14[[#This Row],[Product_Category]])</f>
        <v>Electronics</v>
      </c>
      <c r="H643" s="9">
        <v>1481.69</v>
      </c>
      <c r="I643" s="9">
        <v>1665.62</v>
      </c>
      <c r="J643" s="4" t="str">
        <f>PROPER(Table14[[#This Row],[Customer_Type]])</f>
        <v>New</v>
      </c>
      <c r="K643" s="13">
        <f>IF(ISBLANK(Table14[[#This Row],[Discount]]),MEDIAN(Table14[Discount]),Table14[[#This Row],[Discount]])</f>
        <v>0.06</v>
      </c>
      <c r="L643" s="4" t="s">
        <v>17</v>
      </c>
      <c r="M643" s="4" t="s">
        <v>18</v>
      </c>
    </row>
    <row r="644" spans="1:13" x14ac:dyDescent="0.3">
      <c r="A644">
        <v>1176</v>
      </c>
      <c r="B644" s="1">
        <v>45370</v>
      </c>
      <c r="C644" s="4" t="str">
        <f>IF(ISBLANK(Table14[[#This Row],[Sales_Rep]]),"Unknown",Table14[[#This Row],[Sales_Rep]])</f>
        <v>Eve</v>
      </c>
      <c r="D644" s="4" t="str">
        <f>PROPER(Table14[[#This Row],[Region]])</f>
        <v>South</v>
      </c>
      <c r="E644" s="9">
        <f>IF(ISBLANK(Table14[[#This Row],[Sales_Amount]]),MEDIAN(Table14[Sales_Amount]),Table14[[#This Row],[Sales_Amount]])</f>
        <v>45045.94</v>
      </c>
      <c r="F644" s="11">
        <f>IF(ISBLANK(Table14[[#This Row],[Quantity_Sold]]),MEDIAN(Table14[Quantity_Sold]),Table14[[#This Row],[Quantity_Sold]])</f>
        <v>23</v>
      </c>
      <c r="G644" s="4" t="str">
        <f>TRIM(Table14[[#This Row],[Product_Category]])</f>
        <v>Electronics</v>
      </c>
      <c r="H644" s="9">
        <v>1632.53</v>
      </c>
      <c r="I644" s="9">
        <v>2225.59</v>
      </c>
      <c r="J644" s="4" t="str">
        <f>PROPER(Table14[[#This Row],[Customer_Type]])</f>
        <v>Returning</v>
      </c>
      <c r="K644" s="13">
        <f>IF(ISBLANK(Table14[[#This Row],[Discount]]),MEDIAN(Table14[Discount]),Table14[[#This Row],[Discount]])</f>
        <v>0.12</v>
      </c>
      <c r="L644" s="4" t="s">
        <v>31</v>
      </c>
      <c r="M644" s="4" t="s">
        <v>22</v>
      </c>
    </row>
    <row r="645" spans="1:13" x14ac:dyDescent="0.3">
      <c r="A645">
        <v>1109</v>
      </c>
      <c r="B645" s="1">
        <v>45542</v>
      </c>
      <c r="C645" s="4" t="str">
        <f>IF(ISBLANK(Table14[[#This Row],[Sales_Rep]]),"Unknown",Table14[[#This Row],[Sales_Rep]])</f>
        <v>Charlie</v>
      </c>
      <c r="D645" s="4" t="str">
        <f>PROPER(Table14[[#This Row],[Region]])</f>
        <v>South</v>
      </c>
      <c r="E645" s="9">
        <f>IF(ISBLANK(Table14[[#This Row],[Sales_Amount]]),MEDIAN(Table14[Sales_Amount]),Table14[[#This Row],[Sales_Amount]])</f>
        <v>11818.75</v>
      </c>
      <c r="F645" s="11">
        <f>IF(ISBLANK(Table14[[#This Row],[Quantity_Sold]]),MEDIAN(Table14[Quantity_Sold]),Table14[[#This Row],[Quantity_Sold]])</f>
        <v>3</v>
      </c>
      <c r="G645" s="4" t="str">
        <f>TRIM(Table14[[#This Row],[Product_Category]])</f>
        <v>Food</v>
      </c>
      <c r="H645" s="9">
        <v>4303.28</v>
      </c>
      <c r="I645" s="9">
        <v>5396.69</v>
      </c>
      <c r="J645" s="4" t="str">
        <f>PROPER(Table14[[#This Row],[Customer_Type]])</f>
        <v>Returning</v>
      </c>
      <c r="K645" s="13">
        <f>IF(ISBLANK(Table14[[#This Row],[Discount]]),MEDIAN(Table14[Discount]),Table14[[#This Row],[Discount]])</f>
        <v>0.27</v>
      </c>
      <c r="L645" s="4" t="s">
        <v>31</v>
      </c>
      <c r="M645" s="4" t="s">
        <v>18</v>
      </c>
    </row>
    <row r="646" spans="1:13" x14ac:dyDescent="0.3">
      <c r="A646">
        <v>1085</v>
      </c>
      <c r="B646" s="1">
        <v>45173</v>
      </c>
      <c r="C646" s="4" t="str">
        <f>IF(ISBLANK(Table14[[#This Row],[Sales_Rep]]),"Unknown",Table14[[#This Row],[Sales_Rep]])</f>
        <v>Eve</v>
      </c>
      <c r="D646" s="4" t="str">
        <f>PROPER(Table14[[#This Row],[Region]])</f>
        <v>West</v>
      </c>
      <c r="E646" s="9">
        <f>IF(ISBLANK(Table14[[#This Row],[Sales_Amount]]),MEDIAN(Table14[Sales_Amount]),Table14[[#This Row],[Sales_Amount]])</f>
        <v>36874.44</v>
      </c>
      <c r="F646" s="11">
        <f>IF(ISBLANK(Table14[[#This Row],[Quantity_Sold]]),MEDIAN(Table14[Quantity_Sold]),Table14[[#This Row],[Quantity_Sold]])</f>
        <v>48</v>
      </c>
      <c r="G646" s="4" t="str">
        <f>TRIM(Table14[[#This Row],[Product_Category]])</f>
        <v>Furniture</v>
      </c>
      <c r="H646" s="9">
        <v>708.01</v>
      </c>
      <c r="I646" s="9">
        <v>1024.29</v>
      </c>
      <c r="J646" s="4" t="str">
        <f>PROPER(Table14[[#This Row],[Customer_Type]])</f>
        <v>Returning</v>
      </c>
      <c r="K646" s="13">
        <f>IF(ISBLANK(Table14[[#This Row],[Discount]]),MEDIAN(Table14[Discount]),Table14[[#This Row],[Discount]])</f>
        <v>0.25</v>
      </c>
      <c r="L646" s="4" t="s">
        <v>26</v>
      </c>
      <c r="M646" s="4" t="s">
        <v>22</v>
      </c>
    </row>
    <row r="647" spans="1:13" x14ac:dyDescent="0.3">
      <c r="A647">
        <v>1385</v>
      </c>
      <c r="B647" s="1">
        <v>45523</v>
      </c>
      <c r="C647" s="4" t="str">
        <f>IF(ISBLANK(Table14[[#This Row],[Sales_Rep]]),"Unknown",Table14[[#This Row],[Sales_Rep]])</f>
        <v>Bob</v>
      </c>
      <c r="D647" s="4" t="str">
        <f>PROPER(Table14[[#This Row],[Region]])</f>
        <v>West</v>
      </c>
      <c r="E647" s="9">
        <f>IF(ISBLANK(Table14[[#This Row],[Sales_Amount]]),MEDIAN(Table14[Sales_Amount]),Table14[[#This Row],[Sales_Amount]])</f>
        <v>142185.39000000001</v>
      </c>
      <c r="F647" s="11">
        <f>IF(ISBLANK(Table14[[#This Row],[Quantity_Sold]]),MEDIAN(Table14[Quantity_Sold]),Table14[[#This Row],[Quantity_Sold]])</f>
        <v>48</v>
      </c>
      <c r="G647" s="4" t="str">
        <f>TRIM(Table14[[#This Row],[Product_Category]])</f>
        <v>Food</v>
      </c>
      <c r="H647" s="9">
        <v>2533.8000000000002</v>
      </c>
      <c r="I647" s="9">
        <v>3255.16</v>
      </c>
      <c r="J647" s="4" t="str">
        <f>PROPER(Table14[[#This Row],[Customer_Type]])</f>
        <v>Returning</v>
      </c>
      <c r="K647" s="13">
        <f>IF(ISBLANK(Table14[[#This Row],[Discount]]),MEDIAN(Table14[Discount]),Table14[[#This Row],[Discount]])</f>
        <v>0.09</v>
      </c>
      <c r="L647" s="4" t="s">
        <v>17</v>
      </c>
      <c r="M647" s="4" t="s">
        <v>22</v>
      </c>
    </row>
    <row r="648" spans="1:13" x14ac:dyDescent="0.3">
      <c r="A648">
        <v>1443</v>
      </c>
      <c r="B648" s="1">
        <v>45365</v>
      </c>
      <c r="C648" s="4" t="str">
        <f>IF(ISBLANK(Table14[[#This Row],[Sales_Rep]]),"Unknown",Table14[[#This Row],[Sales_Rep]])</f>
        <v>Charlie</v>
      </c>
      <c r="D648" s="4" t="str">
        <f>PROPER(Table14[[#This Row],[Region]])</f>
        <v>West</v>
      </c>
      <c r="E648" s="9">
        <f>IF(ISBLANK(Table14[[#This Row],[Sales_Amount]]),MEDIAN(Table14[Sales_Amount]),Table14[[#This Row],[Sales_Amount]])</f>
        <v>64108.33</v>
      </c>
      <c r="F648" s="11">
        <f>IF(ISBLANK(Table14[[#This Row],[Quantity_Sold]]),MEDIAN(Table14[Quantity_Sold]),Table14[[#This Row],[Quantity_Sold]])</f>
        <v>21</v>
      </c>
      <c r="G648" s="4" t="str">
        <f>TRIM(Table14[[#This Row],[Product_Category]])</f>
        <v>Clothing</v>
      </c>
      <c r="H648" s="9">
        <v>2521.21</v>
      </c>
      <c r="I648" s="9">
        <v>3213.45</v>
      </c>
      <c r="J648" s="4" t="str">
        <f>PROPER(Table14[[#This Row],[Customer_Type]])</f>
        <v>New</v>
      </c>
      <c r="K648" s="13">
        <f>IF(ISBLANK(Table14[[#This Row],[Discount]]),MEDIAN(Table14[Discount]),Table14[[#This Row],[Discount]])</f>
        <v>0.05</v>
      </c>
      <c r="L648" s="4" t="s">
        <v>17</v>
      </c>
      <c r="M648" s="4" t="s">
        <v>18</v>
      </c>
    </row>
    <row r="649" spans="1:13" x14ac:dyDescent="0.3">
      <c r="A649">
        <v>1263</v>
      </c>
      <c r="B649" s="1">
        <v>44965</v>
      </c>
      <c r="C649" s="4" t="str">
        <f>IF(ISBLANK(Table14[[#This Row],[Sales_Rep]]),"Unknown",Table14[[#This Row],[Sales_Rep]])</f>
        <v>Eve</v>
      </c>
      <c r="D649" s="4" t="str">
        <f>PROPER(Table14[[#This Row],[Region]])</f>
        <v>West</v>
      </c>
      <c r="E649" s="9">
        <f>IF(ISBLANK(Table14[[#This Row],[Sales_Amount]]),MEDIAN(Table14[Sales_Amount]),Table14[[#This Row],[Sales_Amount]])</f>
        <v>34215.64</v>
      </c>
      <c r="F649" s="11">
        <f>IF(ISBLANK(Table14[[#This Row],[Quantity_Sold]]),MEDIAN(Table14[Quantity_Sold]),Table14[[#This Row],[Quantity_Sold]])</f>
        <v>16</v>
      </c>
      <c r="G649" s="4" t="str">
        <f>TRIM(Table14[[#This Row],[Product_Category]])</f>
        <v>Furniture</v>
      </c>
      <c r="H649" s="9">
        <v>1717.93</v>
      </c>
      <c r="I649" s="9">
        <v>2458.02</v>
      </c>
      <c r="J649" s="4" t="str">
        <f>PROPER(Table14[[#This Row],[Customer_Type]])</f>
        <v>Returning</v>
      </c>
      <c r="K649" s="13">
        <f>IF(ISBLANK(Table14[[#This Row],[Discount]]),MEDIAN(Table14[Discount]),Table14[[#This Row],[Discount]])</f>
        <v>0.13</v>
      </c>
      <c r="L649" s="4" t="s">
        <v>17</v>
      </c>
      <c r="M649" s="4" t="s">
        <v>18</v>
      </c>
    </row>
    <row r="650" spans="1:13" x14ac:dyDescent="0.3">
      <c r="A650">
        <v>1466</v>
      </c>
      <c r="B650" s="1">
        <v>45221</v>
      </c>
      <c r="C650" s="4" t="str">
        <f>IF(ISBLANK(Table14[[#This Row],[Sales_Rep]]),"Unknown",Table14[[#This Row],[Sales_Rep]])</f>
        <v>Alice</v>
      </c>
      <c r="D650" s="4" t="str">
        <f>PROPER(Table14[[#This Row],[Region]])</f>
        <v>East</v>
      </c>
      <c r="E650" s="9">
        <f>IF(ISBLANK(Table14[[#This Row],[Sales_Amount]]),MEDIAN(Table14[Sales_Amount]),Table14[[#This Row],[Sales_Amount]])</f>
        <v>46461.91</v>
      </c>
      <c r="F650" s="11">
        <f>IF(ISBLANK(Table14[[#This Row],[Quantity_Sold]]),MEDIAN(Table14[Quantity_Sold]),Table14[[#This Row],[Quantity_Sold]])</f>
        <v>35</v>
      </c>
      <c r="G650" s="4" t="str">
        <f>TRIM(Table14[[#This Row],[Product_Category]])</f>
        <v>Food</v>
      </c>
      <c r="H650" s="9">
        <v>1280.56</v>
      </c>
      <c r="I650" s="9">
        <v>1818.47</v>
      </c>
      <c r="J650" s="4" t="str">
        <f>PROPER(Table14[[#This Row],[Customer_Type]])</f>
        <v>New</v>
      </c>
      <c r="K650" s="13">
        <f>IF(ISBLANK(Table14[[#This Row],[Discount]]),MEDIAN(Table14[Discount]),Table14[[#This Row],[Discount]])</f>
        <v>0.27</v>
      </c>
      <c r="L650" s="4" t="s">
        <v>26</v>
      </c>
      <c r="M650" s="4" t="s">
        <v>18</v>
      </c>
    </row>
    <row r="651" spans="1:13" x14ac:dyDescent="0.3">
      <c r="A651">
        <v>1014</v>
      </c>
      <c r="B651" s="1">
        <v>45194</v>
      </c>
      <c r="C651" s="4" t="str">
        <f>IF(ISBLANK(Table14[[#This Row],[Sales_Rep]]),"Unknown",Table14[[#This Row],[Sales_Rep]])</f>
        <v>Bob</v>
      </c>
      <c r="D651" s="4" t="str">
        <f>PROPER(Table14[[#This Row],[Region]])</f>
        <v>East</v>
      </c>
      <c r="E651" s="9">
        <f>IF(ISBLANK(Table14[[#This Row],[Sales_Amount]]),MEDIAN(Table14[Sales_Amount]),Table14[[#This Row],[Sales_Amount]])</f>
        <v>11947.09</v>
      </c>
      <c r="F651" s="11">
        <f>IF(ISBLANK(Table14[[#This Row],[Quantity_Sold]]),MEDIAN(Table14[Quantity_Sold]),Table14[[#This Row],[Quantity_Sold]])</f>
        <v>3</v>
      </c>
      <c r="G651" s="4" t="str">
        <f>TRIM(Table14[[#This Row],[Product_Category]])</f>
        <v>Furniture</v>
      </c>
      <c r="H651" s="9">
        <v>3111.43</v>
      </c>
      <c r="I651" s="9">
        <v>4191.96</v>
      </c>
      <c r="J651" s="4" t="str">
        <f>PROPER(Table14[[#This Row],[Customer_Type]])</f>
        <v>New</v>
      </c>
      <c r="K651" s="13">
        <f>IF(ISBLANK(Table14[[#This Row],[Discount]]),MEDIAN(Table14[Discount]),Table14[[#This Row],[Discount]])</f>
        <v>0.05</v>
      </c>
      <c r="L651" s="4" t="s">
        <v>31</v>
      </c>
      <c r="M651" s="4" t="s">
        <v>18</v>
      </c>
    </row>
    <row r="652" spans="1:13" x14ac:dyDescent="0.3">
      <c r="A652">
        <v>1145</v>
      </c>
      <c r="B652" s="1">
        <v>45563</v>
      </c>
      <c r="C652" s="4" t="str">
        <f>IF(ISBLANK(Table14[[#This Row],[Sales_Rep]]),"Unknown",Table14[[#This Row],[Sales_Rep]])</f>
        <v>Bob</v>
      </c>
      <c r="D652" s="4" t="str">
        <f>PROPER(Table14[[#This Row],[Region]])</f>
        <v>South</v>
      </c>
      <c r="E652" s="9">
        <f>IF(ISBLANK(Table14[[#This Row],[Sales_Amount]]),MEDIAN(Table14[Sales_Amount]),Table14[[#This Row],[Sales_Amount]])</f>
        <v>2683.82</v>
      </c>
      <c r="F652" s="11">
        <f>IF(ISBLANK(Table14[[#This Row],[Quantity_Sold]]),MEDIAN(Table14[Quantity_Sold]),Table14[[#This Row],[Quantity_Sold]])</f>
        <v>4</v>
      </c>
      <c r="G652" s="4" t="str">
        <f>TRIM(Table14[[#This Row],[Product_Category]])</f>
        <v>Food</v>
      </c>
      <c r="H652" s="9">
        <v>660.32</v>
      </c>
      <c r="I652" s="9">
        <v>762.45</v>
      </c>
      <c r="J652" s="4" t="str">
        <f>PROPER(Table14[[#This Row],[Customer_Type]])</f>
        <v>Returning</v>
      </c>
      <c r="K652" s="13">
        <f>IF(ISBLANK(Table14[[#This Row],[Discount]]),MEDIAN(Table14[Discount]),Table14[[#This Row],[Discount]])</f>
        <v>0.12</v>
      </c>
      <c r="L652" s="4" t="s">
        <v>26</v>
      </c>
      <c r="M652" s="4" t="s">
        <v>22</v>
      </c>
    </row>
    <row r="653" spans="1:13" x14ac:dyDescent="0.3">
      <c r="A653">
        <v>1274</v>
      </c>
      <c r="B653" s="1">
        <v>45145</v>
      </c>
      <c r="C653" s="4" t="str">
        <f>IF(ISBLANK(Table14[[#This Row],[Sales_Rep]]),"Unknown",Table14[[#This Row],[Sales_Rep]])</f>
        <v>Bob</v>
      </c>
      <c r="D653" s="4" t="str">
        <f>PROPER(Table14[[#This Row],[Region]])</f>
        <v>West</v>
      </c>
      <c r="E653" s="9">
        <f>IF(ISBLANK(Table14[[#This Row],[Sales_Amount]]),MEDIAN(Table14[Sales_Amount]),Table14[[#This Row],[Sales_Amount]])</f>
        <v>188744.44</v>
      </c>
      <c r="F653" s="11">
        <f>IF(ISBLANK(Table14[[#This Row],[Quantity_Sold]]),MEDIAN(Table14[Quantity_Sold]),Table14[[#This Row],[Quantity_Sold]])</f>
        <v>45</v>
      </c>
      <c r="G653" s="4" t="str">
        <f>TRIM(Table14[[#This Row],[Product_Category]])</f>
        <v>Clothing</v>
      </c>
      <c r="H653" s="9">
        <v>4587.16</v>
      </c>
      <c r="I653" s="9">
        <v>5447.17</v>
      </c>
      <c r="J653" s="4" t="str">
        <f>PROPER(Table14[[#This Row],[Customer_Type]])</f>
        <v>New</v>
      </c>
      <c r="K653" s="13">
        <f>IF(ISBLANK(Table14[[#This Row],[Discount]]),MEDIAN(Table14[Discount]),Table14[[#This Row],[Discount]])</f>
        <v>0.23</v>
      </c>
      <c r="L653" s="4" t="s">
        <v>26</v>
      </c>
      <c r="M653" s="4" t="s">
        <v>18</v>
      </c>
    </row>
    <row r="654" spans="1:13" x14ac:dyDescent="0.3">
      <c r="A654">
        <v>1445</v>
      </c>
      <c r="B654" s="1">
        <v>45038</v>
      </c>
      <c r="C654" s="4" t="str">
        <f>IF(ISBLANK(Table14[[#This Row],[Sales_Rep]]),"Unknown",Table14[[#This Row],[Sales_Rep]])</f>
        <v>Charlie</v>
      </c>
      <c r="D654" s="4" t="str">
        <f>PROPER(Table14[[#This Row],[Region]])</f>
        <v>East</v>
      </c>
      <c r="E654" s="9">
        <f>IF(ISBLANK(Table14[[#This Row],[Sales_Amount]]),MEDIAN(Table14[Sales_Amount]),Table14[[#This Row],[Sales_Amount]])</f>
        <v>18876.580000000002</v>
      </c>
      <c r="F654" s="11">
        <f>IF(ISBLANK(Table14[[#This Row],[Quantity_Sold]]),MEDIAN(Table14[Quantity_Sold]),Table14[[#This Row],[Quantity_Sold]])</f>
        <v>8</v>
      </c>
      <c r="G654" s="4" t="str">
        <f>TRIM(Table14[[#This Row],[Product_Category]])</f>
        <v>Electronics</v>
      </c>
      <c r="H654" s="9">
        <v>2251.21</v>
      </c>
      <c r="I654" s="9">
        <v>2483.7600000000002</v>
      </c>
      <c r="J654" s="4" t="str">
        <f>PROPER(Table14[[#This Row],[Customer_Type]])</f>
        <v>New</v>
      </c>
      <c r="K654" s="13">
        <f>IF(ISBLANK(Table14[[#This Row],[Discount]]),MEDIAN(Table14[Discount]),Table14[[#This Row],[Discount]])</f>
        <v>0.05</v>
      </c>
      <c r="L654" s="4" t="s">
        <v>26</v>
      </c>
      <c r="M654" s="4" t="s">
        <v>22</v>
      </c>
    </row>
    <row r="655" spans="1:13" x14ac:dyDescent="0.3">
      <c r="A655">
        <v>1326</v>
      </c>
      <c r="B655" s="1">
        <v>45046</v>
      </c>
      <c r="C655" s="4" t="str">
        <f>IF(ISBLANK(Table14[[#This Row],[Sales_Rep]]),"Unknown",Table14[[#This Row],[Sales_Rep]])</f>
        <v>Eve</v>
      </c>
      <c r="D655" s="4" t="str">
        <f>PROPER(Table14[[#This Row],[Region]])</f>
        <v>North</v>
      </c>
      <c r="E655" s="9">
        <f>IF(ISBLANK(Table14[[#This Row],[Sales_Amount]]),MEDIAN(Table14[Sales_Amount]),Table14[[#This Row],[Sales_Amount]])</f>
        <v>20925.64</v>
      </c>
      <c r="F655" s="11">
        <f>IF(ISBLANK(Table14[[#This Row],[Quantity_Sold]]),MEDIAN(Table14[Quantity_Sold]),Table14[[#This Row],[Quantity_Sold]])</f>
        <v>13</v>
      </c>
      <c r="G655" s="4" t="str">
        <f>TRIM(Table14[[#This Row],[Product_Category]])</f>
        <v>Clothing</v>
      </c>
      <c r="H655" s="9">
        <v>1457.54</v>
      </c>
      <c r="I655" s="9">
        <v>2146.2199999999998</v>
      </c>
      <c r="J655" s="4" t="str">
        <f>PROPER(Table14[[#This Row],[Customer_Type]])</f>
        <v>Returning</v>
      </c>
      <c r="K655" s="13">
        <f>IF(ISBLANK(Table14[[#This Row],[Discount]]),MEDIAN(Table14[Discount]),Table14[[#This Row],[Discount]])</f>
        <v>0.25</v>
      </c>
      <c r="L655" s="4" t="s">
        <v>31</v>
      </c>
      <c r="M655" s="4" t="s">
        <v>22</v>
      </c>
    </row>
    <row r="656" spans="1:13" x14ac:dyDescent="0.3">
      <c r="A656">
        <v>1021</v>
      </c>
      <c r="B656" s="1">
        <v>45242</v>
      </c>
      <c r="C656" s="4" t="str">
        <f>IF(ISBLANK(Table14[[#This Row],[Sales_Rep]]),"Unknown",Table14[[#This Row],[Sales_Rep]])</f>
        <v>Eve</v>
      </c>
      <c r="D656" s="4" t="str">
        <f>PROPER(Table14[[#This Row],[Region]])</f>
        <v>West</v>
      </c>
      <c r="E656" s="9">
        <f>IF(ISBLANK(Table14[[#This Row],[Sales_Amount]]),MEDIAN(Table14[Sales_Amount]),Table14[[#This Row],[Sales_Amount]])</f>
        <v>104695.76</v>
      </c>
      <c r="F656" s="11">
        <f>IF(ISBLANK(Table14[[#This Row],[Quantity_Sold]]),MEDIAN(Table14[Quantity_Sold]),Table14[[#This Row],[Quantity_Sold]])</f>
        <v>28</v>
      </c>
      <c r="G656" s="4" t="str">
        <f>TRIM(Table14[[#This Row],[Product_Category]])</f>
        <v>Food</v>
      </c>
      <c r="H656" s="9">
        <v>3578.79</v>
      </c>
      <c r="I656" s="9">
        <v>4559.92</v>
      </c>
      <c r="J656" s="4" t="str">
        <f>PROPER(Table14[[#This Row],[Customer_Type]])</f>
        <v>New</v>
      </c>
      <c r="K656" s="13">
        <f>IF(ISBLANK(Table14[[#This Row],[Discount]]),MEDIAN(Table14[Discount]),Table14[[#This Row],[Discount]])</f>
        <v>0.18</v>
      </c>
      <c r="L656" s="4" t="s">
        <v>26</v>
      </c>
      <c r="M656" s="4" t="s">
        <v>18</v>
      </c>
    </row>
    <row r="657" spans="1:13" x14ac:dyDescent="0.3">
      <c r="A657">
        <v>1315</v>
      </c>
      <c r="B657" s="1">
        <v>45313</v>
      </c>
      <c r="C657" s="4" t="str">
        <f>IF(ISBLANK(Table14[[#This Row],[Sales_Rep]]),"Unknown",Table14[[#This Row],[Sales_Rep]])</f>
        <v>Alice</v>
      </c>
      <c r="D657" s="4" t="str">
        <f>PROPER(Table14[[#This Row],[Region]])</f>
        <v>East</v>
      </c>
      <c r="E657" s="9">
        <f>IF(ISBLANK(Table14[[#This Row],[Sales_Amount]]),MEDIAN(Table14[Sales_Amount]),Table14[[#This Row],[Sales_Amount]])</f>
        <v>96459</v>
      </c>
      <c r="F657" s="11">
        <f>IF(ISBLANK(Table14[[#This Row],[Quantity_Sold]]),MEDIAN(Table14[Quantity_Sold]),Table14[[#This Row],[Quantity_Sold]])</f>
        <v>33</v>
      </c>
      <c r="G657" s="4" t="str">
        <f>TRIM(Table14[[#This Row],[Product_Category]])</f>
        <v>Electronics</v>
      </c>
      <c r="H657" s="9">
        <v>3034.33</v>
      </c>
      <c r="I657" s="9">
        <v>3700</v>
      </c>
      <c r="J657" s="4" t="str">
        <f>PROPER(Table14[[#This Row],[Customer_Type]])</f>
        <v>Returning</v>
      </c>
      <c r="K657" s="13">
        <f>IF(ISBLANK(Table14[[#This Row],[Discount]]),MEDIAN(Table14[Discount]),Table14[[#This Row],[Discount]])</f>
        <v>0.21</v>
      </c>
      <c r="L657" s="4" t="s">
        <v>31</v>
      </c>
      <c r="M657" s="4" t="s">
        <v>18</v>
      </c>
    </row>
    <row r="658" spans="1:13" x14ac:dyDescent="0.3">
      <c r="A658">
        <v>1140</v>
      </c>
      <c r="B658" s="1">
        <v>45421</v>
      </c>
      <c r="C658" s="4" t="str">
        <f>IF(ISBLANK(Table14[[#This Row],[Sales_Rep]]),"Unknown",Table14[[#This Row],[Sales_Rep]])</f>
        <v>Alice</v>
      </c>
      <c r="D658" s="4" t="str">
        <f>PROPER(Table14[[#This Row],[Region]])</f>
        <v>South</v>
      </c>
      <c r="E658" s="9">
        <f>IF(ISBLANK(Table14[[#This Row],[Sales_Amount]]),MEDIAN(Table14[Sales_Amount]),Table14[[#This Row],[Sales_Amount]])</f>
        <v>91864.56</v>
      </c>
      <c r="F658" s="11">
        <f>IF(ISBLANK(Table14[[#This Row],[Quantity_Sold]]),MEDIAN(Table14[Quantity_Sold]),Table14[[#This Row],[Quantity_Sold]])</f>
        <v>43</v>
      </c>
      <c r="G658" s="4" t="str">
        <f>TRIM(Table14[[#This Row],[Product_Category]])</f>
        <v>Furniture</v>
      </c>
      <c r="H658" s="9">
        <v>1817.24</v>
      </c>
      <c r="I658" s="9">
        <v>2272.75</v>
      </c>
      <c r="J658" s="4" t="str">
        <f>PROPER(Table14[[#This Row],[Customer_Type]])</f>
        <v>New</v>
      </c>
      <c r="K658" s="13">
        <f>IF(ISBLANK(Table14[[#This Row],[Discount]]),MEDIAN(Table14[Discount]),Table14[[#This Row],[Discount]])</f>
        <v>0.06</v>
      </c>
      <c r="L658" s="4" t="s">
        <v>17</v>
      </c>
      <c r="M658" s="4" t="s">
        <v>22</v>
      </c>
    </row>
    <row r="659" spans="1:13" x14ac:dyDescent="0.3">
      <c r="A659">
        <v>1318</v>
      </c>
      <c r="B659" s="1">
        <v>45342</v>
      </c>
      <c r="C659" s="4" t="str">
        <f>IF(ISBLANK(Table14[[#This Row],[Sales_Rep]]),"Unknown",Table14[[#This Row],[Sales_Rep]])</f>
        <v>Bob</v>
      </c>
      <c r="D659" s="4" t="str">
        <f>PROPER(Table14[[#This Row],[Region]])</f>
        <v>East</v>
      </c>
      <c r="E659" s="9">
        <f>IF(ISBLANK(Table14[[#This Row],[Sales_Amount]]),MEDIAN(Table14[Sales_Amount]),Table14[[#This Row],[Sales_Amount]])</f>
        <v>24395.08</v>
      </c>
      <c r="F659" s="11">
        <f>IF(ISBLANK(Table14[[#This Row],[Quantity_Sold]]),MEDIAN(Table14[Quantity_Sold]),Table14[[#This Row],[Quantity_Sold]])</f>
        <v>7</v>
      </c>
      <c r="G659" s="4" t="str">
        <f>TRIM(Table14[[#This Row],[Product_Category]])</f>
        <v>Furniture</v>
      </c>
      <c r="H659" s="9">
        <v>3115.87</v>
      </c>
      <c r="I659" s="9">
        <v>3630.22</v>
      </c>
      <c r="J659" s="4" t="str">
        <f>PROPER(Table14[[#This Row],[Customer_Type]])</f>
        <v>Returning</v>
      </c>
      <c r="K659" s="13">
        <f>IF(ISBLANK(Table14[[#This Row],[Discount]]),MEDIAN(Table14[Discount]),Table14[[#This Row],[Discount]])</f>
        <v>0.04</v>
      </c>
      <c r="L659" s="4" t="s">
        <v>26</v>
      </c>
      <c r="M659" s="4" t="s">
        <v>18</v>
      </c>
    </row>
    <row r="660" spans="1:13" x14ac:dyDescent="0.3">
      <c r="A660">
        <v>1319</v>
      </c>
      <c r="B660" s="1">
        <v>45395</v>
      </c>
      <c r="C660" s="4" t="str">
        <f>IF(ISBLANK(Table14[[#This Row],[Sales_Rep]]),"Unknown",Table14[[#This Row],[Sales_Rep]])</f>
        <v>Alice</v>
      </c>
      <c r="D660" s="4" t="str">
        <f>PROPER(Table14[[#This Row],[Region]])</f>
        <v>East</v>
      </c>
      <c r="E660" s="9">
        <f>IF(ISBLANK(Table14[[#This Row],[Sales_Amount]]),MEDIAN(Table14[Sales_Amount]),Table14[[#This Row],[Sales_Amount]])</f>
        <v>5634.91</v>
      </c>
      <c r="F660" s="11">
        <f>IF(ISBLANK(Table14[[#This Row],[Quantity_Sold]]),MEDIAN(Table14[Quantity_Sold]),Table14[[#This Row],[Quantity_Sold]])</f>
        <v>2</v>
      </c>
      <c r="G660" s="4" t="str">
        <f>TRIM(Table14[[#This Row],[Product_Category]])</f>
        <v>Food</v>
      </c>
      <c r="H660" s="9">
        <v>2369.15</v>
      </c>
      <c r="I660" s="9">
        <v>3165.68</v>
      </c>
      <c r="J660" s="4" t="str">
        <f>PROPER(Table14[[#This Row],[Customer_Type]])</f>
        <v>Returning</v>
      </c>
      <c r="K660" s="13">
        <f>IF(ISBLANK(Table14[[#This Row],[Discount]]),MEDIAN(Table14[Discount]),Table14[[#This Row],[Discount]])</f>
        <v>0.11</v>
      </c>
      <c r="L660" s="4" t="s">
        <v>17</v>
      </c>
      <c r="M660" s="4" t="s">
        <v>22</v>
      </c>
    </row>
    <row r="661" spans="1:13" x14ac:dyDescent="0.3">
      <c r="A661">
        <v>1088</v>
      </c>
      <c r="B661" s="1">
        <v>45609</v>
      </c>
      <c r="C661" s="4" t="str">
        <f>IF(ISBLANK(Table14[[#This Row],[Sales_Rep]]),"Unknown",Table14[[#This Row],[Sales_Rep]])</f>
        <v>Charlie</v>
      </c>
      <c r="D661" s="4" t="str">
        <f>PROPER(Table14[[#This Row],[Region]])</f>
        <v>South</v>
      </c>
      <c r="E661" s="9">
        <f>IF(ISBLANK(Table14[[#This Row],[Sales_Amount]]),MEDIAN(Table14[Sales_Amount]),Table14[[#This Row],[Sales_Amount]])</f>
        <v>19576.650000000001</v>
      </c>
      <c r="F661" s="11">
        <f>IF(ISBLANK(Table14[[#This Row],[Quantity_Sold]]),MEDIAN(Table14[Quantity_Sold]),Table14[[#This Row],[Quantity_Sold]])</f>
        <v>20</v>
      </c>
      <c r="G661" s="4" t="str">
        <f>TRIM(Table14[[#This Row],[Product_Category]])</f>
        <v>Food</v>
      </c>
      <c r="H661" s="9">
        <v>819.61</v>
      </c>
      <c r="I661" s="9">
        <v>1030.3499999999999</v>
      </c>
      <c r="J661" s="4" t="str">
        <f>PROPER(Table14[[#This Row],[Customer_Type]])</f>
        <v>Returning</v>
      </c>
      <c r="K661" s="13">
        <f>IF(ISBLANK(Table14[[#This Row],[Discount]]),MEDIAN(Table14[Discount]),Table14[[#This Row],[Discount]])</f>
        <v>0.05</v>
      </c>
      <c r="L661" s="4" t="s">
        <v>17</v>
      </c>
      <c r="M661" s="4" t="s">
        <v>18</v>
      </c>
    </row>
    <row r="662" spans="1:13" x14ac:dyDescent="0.3">
      <c r="A662">
        <v>1321</v>
      </c>
      <c r="B662" s="1">
        <v>45111</v>
      </c>
      <c r="C662" s="4" t="str">
        <f>IF(ISBLANK(Table14[[#This Row],[Sales_Rep]]),"Unknown",Table14[[#This Row],[Sales_Rep]])</f>
        <v>Eve</v>
      </c>
      <c r="D662" s="4" t="str">
        <f>PROPER(Table14[[#This Row],[Region]])</f>
        <v>East</v>
      </c>
      <c r="E662" s="9">
        <f>IF(ISBLANK(Table14[[#This Row],[Sales_Amount]]),MEDIAN(Table14[Sales_Amount]),Table14[[#This Row],[Sales_Amount]])</f>
        <v>31588.97</v>
      </c>
      <c r="F662" s="11">
        <f>IF(ISBLANK(Table14[[#This Row],[Quantity_Sold]]),MEDIAN(Table14[Quantity_Sold]),Table14[[#This Row],[Quantity_Sold]])</f>
        <v>6</v>
      </c>
      <c r="G662" s="4" t="str">
        <f>TRIM(Table14[[#This Row],[Product_Category]])</f>
        <v>Furniture</v>
      </c>
      <c r="H662" s="9">
        <v>4977.54</v>
      </c>
      <c r="I662" s="9">
        <v>6837.44</v>
      </c>
      <c r="J662" s="4" t="str">
        <f>PROPER(Table14[[#This Row],[Customer_Type]])</f>
        <v>New</v>
      </c>
      <c r="K662" s="13">
        <f>IF(ISBLANK(Table14[[#This Row],[Discount]]),MEDIAN(Table14[Discount]),Table14[[#This Row],[Discount]])</f>
        <v>0.23</v>
      </c>
      <c r="L662" s="4" t="s">
        <v>26</v>
      </c>
      <c r="M662" s="4" t="s">
        <v>22</v>
      </c>
    </row>
    <row r="663" spans="1:13" x14ac:dyDescent="0.3">
      <c r="A663">
        <v>1244</v>
      </c>
      <c r="B663" s="1">
        <v>45604</v>
      </c>
      <c r="C663" s="4" t="str">
        <f>IF(ISBLANK(Table14[[#This Row],[Sales_Rep]]),"Unknown",Table14[[#This Row],[Sales_Rep]])</f>
        <v>Bob</v>
      </c>
      <c r="D663" s="4" t="str">
        <f>PROPER(Table14[[#This Row],[Region]])</f>
        <v>East</v>
      </c>
      <c r="E663" s="9">
        <f>IF(ISBLANK(Table14[[#This Row],[Sales_Amount]]),MEDIAN(Table14[Sales_Amount]),Table14[[#This Row],[Sales_Amount]])</f>
        <v>9949.84</v>
      </c>
      <c r="F663" s="11">
        <f>IF(ISBLANK(Table14[[#This Row],[Quantity_Sold]]),MEDIAN(Table14[Quantity_Sold]),Table14[[#This Row],[Quantity_Sold]])</f>
        <v>27</v>
      </c>
      <c r="G663" s="4" t="str">
        <f>TRIM(Table14[[#This Row],[Product_Category]])</f>
        <v>Electronics</v>
      </c>
      <c r="H663" s="9">
        <v>302.58999999999997</v>
      </c>
      <c r="I663" s="9">
        <v>379.91</v>
      </c>
      <c r="J663" s="4" t="str">
        <f>PROPER(Table14[[#This Row],[Customer_Type]])</f>
        <v>Returning</v>
      </c>
      <c r="K663" s="13">
        <f>IF(ISBLANK(Table14[[#This Row],[Discount]]),MEDIAN(Table14[Discount]),Table14[[#This Row],[Discount]])</f>
        <v>0.03</v>
      </c>
      <c r="L663" s="4" t="s">
        <v>26</v>
      </c>
      <c r="M663" s="4" t="s">
        <v>18</v>
      </c>
    </row>
    <row r="664" spans="1:13" x14ac:dyDescent="0.3">
      <c r="A664">
        <v>1293</v>
      </c>
      <c r="B664" s="1">
        <v>45369</v>
      </c>
      <c r="C664" s="4" t="str">
        <f>IF(ISBLANK(Table14[[#This Row],[Sales_Rep]]),"Unknown",Table14[[#This Row],[Sales_Rep]])</f>
        <v>Alice</v>
      </c>
      <c r="D664" s="4" t="str">
        <f>PROPER(Table14[[#This Row],[Region]])</f>
        <v>South</v>
      </c>
      <c r="E664" s="9">
        <f>IF(ISBLANK(Table14[[#This Row],[Sales_Amount]]),MEDIAN(Table14[Sales_Amount]),Table14[[#This Row],[Sales_Amount]])</f>
        <v>107864.1</v>
      </c>
      <c r="F664" s="11">
        <f>IF(ISBLANK(Table14[[#This Row],[Quantity_Sold]]),MEDIAN(Table14[Quantity_Sold]),Table14[[#This Row],[Quantity_Sold]])</f>
        <v>42</v>
      </c>
      <c r="G664" s="4" t="str">
        <f>TRIM(Table14[[#This Row],[Product_Category]])</f>
        <v>Clothing</v>
      </c>
      <c r="H664" s="9">
        <v>1963.29</v>
      </c>
      <c r="I664" s="9">
        <v>2822.19</v>
      </c>
      <c r="J664" s="4" t="str">
        <f>PROPER(Table14[[#This Row],[Customer_Type]])</f>
        <v>Returning</v>
      </c>
      <c r="K664" s="13">
        <f>IF(ISBLANK(Table14[[#This Row],[Discount]]),MEDIAN(Table14[Discount]),Table14[[#This Row],[Discount]])</f>
        <v>0.09</v>
      </c>
      <c r="L664" s="4" t="s">
        <v>17</v>
      </c>
      <c r="M664" s="4" t="s">
        <v>22</v>
      </c>
    </row>
    <row r="665" spans="1:13" x14ac:dyDescent="0.3">
      <c r="A665">
        <v>1419</v>
      </c>
      <c r="B665" s="1">
        <v>44927</v>
      </c>
      <c r="C665" s="4" t="str">
        <f>IF(ISBLANK(Table14[[#This Row],[Sales_Rep]]),"Unknown",Table14[[#This Row],[Sales_Rep]])</f>
        <v>Charlie</v>
      </c>
      <c r="D665" s="4" t="str">
        <f>PROPER(Table14[[#This Row],[Region]])</f>
        <v>West</v>
      </c>
      <c r="E665" s="9">
        <f>IF(ISBLANK(Table14[[#This Row],[Sales_Amount]]),MEDIAN(Table14[Sales_Amount]),Table14[[#This Row],[Sales_Amount]])</f>
        <v>18217.64</v>
      </c>
      <c r="F665" s="11">
        <f>IF(ISBLANK(Table14[[#This Row],[Quantity_Sold]]),MEDIAN(Table14[Quantity_Sold]),Table14[[#This Row],[Quantity_Sold]])</f>
        <v>6</v>
      </c>
      <c r="G665" s="4" t="str">
        <f>TRIM(Table14[[#This Row],[Product_Category]])</f>
        <v>Clothing</v>
      </c>
      <c r="H665" s="9">
        <v>2179.1999999999998</v>
      </c>
      <c r="I665" s="9">
        <v>3264.81</v>
      </c>
      <c r="J665" s="4" t="str">
        <f>PROPER(Table14[[#This Row],[Customer_Type]])</f>
        <v>New</v>
      </c>
      <c r="K665" s="13">
        <f>IF(ISBLANK(Table14[[#This Row],[Discount]]),MEDIAN(Table14[Discount]),Table14[[#This Row],[Discount]])</f>
        <v>7.0000000000000007E-2</v>
      </c>
      <c r="L665" s="4" t="s">
        <v>17</v>
      </c>
      <c r="M665" s="4" t="s">
        <v>18</v>
      </c>
    </row>
    <row r="666" spans="1:13" x14ac:dyDescent="0.3">
      <c r="A666">
        <v>1471</v>
      </c>
      <c r="B666" s="1">
        <v>45224</v>
      </c>
      <c r="C666" s="4" t="str">
        <f>IF(ISBLANK(Table14[[#This Row],[Sales_Rep]]),"Unknown",Table14[[#This Row],[Sales_Rep]])</f>
        <v>Charlie</v>
      </c>
      <c r="D666" s="4" t="str">
        <f>PROPER(Table14[[#This Row],[Region]])</f>
        <v>North</v>
      </c>
      <c r="E666" s="9">
        <f>IF(ISBLANK(Table14[[#This Row],[Sales_Amount]]),MEDIAN(Table14[Sales_Amount]),Table14[[#This Row],[Sales_Amount]])</f>
        <v>2913.22</v>
      </c>
      <c r="F666" s="11">
        <f>IF(ISBLANK(Table14[[#This Row],[Quantity_Sold]]),MEDIAN(Table14[Quantity_Sold]),Table14[[#This Row],[Quantity_Sold]])</f>
        <v>1</v>
      </c>
      <c r="G666" s="4" t="str">
        <f>TRIM(Table14[[#This Row],[Product_Category]])</f>
        <v>Furniture</v>
      </c>
      <c r="H666" s="9">
        <v>2196.0700000000002</v>
      </c>
      <c r="I666" s="9">
        <v>3034.6</v>
      </c>
      <c r="J666" s="4" t="str">
        <f>PROPER(Table14[[#This Row],[Customer_Type]])</f>
        <v>New</v>
      </c>
      <c r="K666" s="13">
        <f>IF(ISBLANK(Table14[[#This Row],[Discount]]),MEDIAN(Table14[Discount]),Table14[[#This Row],[Discount]])</f>
        <v>0.04</v>
      </c>
      <c r="L666" s="4" t="s">
        <v>26</v>
      </c>
      <c r="M666" s="4" t="s">
        <v>18</v>
      </c>
    </row>
    <row r="667" spans="1:13" x14ac:dyDescent="0.3">
      <c r="A667">
        <v>1029</v>
      </c>
      <c r="B667" s="1">
        <v>45440</v>
      </c>
      <c r="C667" s="4" t="str">
        <f>IF(ISBLANK(Table14[[#This Row],[Sales_Rep]]),"Unknown",Table14[[#This Row],[Sales_Rep]])</f>
        <v>Alice</v>
      </c>
      <c r="D667" s="4" t="str">
        <f>PROPER(Table14[[#This Row],[Region]])</f>
        <v>South</v>
      </c>
      <c r="E667" s="9">
        <f>IF(ISBLANK(Table14[[#This Row],[Sales_Amount]]),MEDIAN(Table14[Sales_Amount]),Table14[[#This Row],[Sales_Amount]])</f>
        <v>47345.87</v>
      </c>
      <c r="F667" s="11">
        <f>IF(ISBLANK(Table14[[#This Row],[Quantity_Sold]]),MEDIAN(Table14[Quantity_Sold]),Table14[[#This Row],[Quantity_Sold]])</f>
        <v>10</v>
      </c>
      <c r="G667" s="4" t="str">
        <f>TRIM(Table14[[#This Row],[Product_Category]])</f>
        <v>Furniture</v>
      </c>
      <c r="H667" s="9">
        <v>3996.13</v>
      </c>
      <c r="I667" s="9">
        <v>5146.29</v>
      </c>
      <c r="J667" s="4" t="str">
        <f>PROPER(Table14[[#This Row],[Customer_Type]])</f>
        <v>New</v>
      </c>
      <c r="K667" s="13">
        <f>IF(ISBLANK(Table14[[#This Row],[Discount]]),MEDIAN(Table14[Discount]),Table14[[#This Row],[Discount]])</f>
        <v>0.08</v>
      </c>
      <c r="L667" s="4" t="s">
        <v>31</v>
      </c>
      <c r="M667" s="4" t="s">
        <v>18</v>
      </c>
    </row>
    <row r="668" spans="1:13" x14ac:dyDescent="0.3">
      <c r="A668">
        <v>1368</v>
      </c>
      <c r="B668" s="1">
        <v>45021</v>
      </c>
      <c r="C668" s="4" t="str">
        <f>IF(ISBLANK(Table14[[#This Row],[Sales_Rep]]),"Unknown",Table14[[#This Row],[Sales_Rep]])</f>
        <v>Eve</v>
      </c>
      <c r="D668" s="4" t="str">
        <f>PROPER(Table14[[#This Row],[Region]])</f>
        <v>West</v>
      </c>
      <c r="E668" s="9">
        <f>IF(ISBLANK(Table14[[#This Row],[Sales_Amount]]),MEDIAN(Table14[Sales_Amount]),Table14[[#This Row],[Sales_Amount]])</f>
        <v>82578.94</v>
      </c>
      <c r="F668" s="11">
        <f>IF(ISBLANK(Table14[[#This Row],[Quantity_Sold]]),MEDIAN(Table14[Quantity_Sold]),Table14[[#This Row],[Quantity_Sold]])</f>
        <v>29</v>
      </c>
      <c r="G668" s="4" t="str">
        <f>TRIM(Table14[[#This Row],[Product_Category]])</f>
        <v>Food</v>
      </c>
      <c r="H668" s="9">
        <v>2607.77</v>
      </c>
      <c r="I668" s="9">
        <v>3389.94</v>
      </c>
      <c r="J668" s="4" t="str">
        <f>PROPER(Table14[[#This Row],[Customer_Type]])</f>
        <v>Returning</v>
      </c>
      <c r="K668" s="13">
        <f>IF(ISBLANK(Table14[[#This Row],[Discount]]),MEDIAN(Table14[Discount]),Table14[[#This Row],[Discount]])</f>
        <v>0.16</v>
      </c>
      <c r="L668" s="4" t="s">
        <v>31</v>
      </c>
      <c r="M668" s="4" t="s">
        <v>18</v>
      </c>
    </row>
    <row r="669" spans="1:13" x14ac:dyDescent="0.3">
      <c r="A669">
        <v>1218</v>
      </c>
      <c r="B669" s="1">
        <v>44937</v>
      </c>
      <c r="C669" s="4" t="str">
        <f>IF(ISBLANK(Table14[[#This Row],[Sales_Rep]]),"Unknown",Table14[[#This Row],[Sales_Rep]])</f>
        <v>Alice</v>
      </c>
      <c r="D669" s="4" t="str">
        <f>PROPER(Table14[[#This Row],[Region]])</f>
        <v>South</v>
      </c>
      <c r="E669" s="9">
        <f>IF(ISBLANK(Table14[[#This Row],[Sales_Amount]]),MEDIAN(Table14[Sales_Amount]),Table14[[#This Row],[Sales_Amount]])</f>
        <v>15472.84</v>
      </c>
      <c r="F669" s="11">
        <f>IF(ISBLANK(Table14[[#This Row],[Quantity_Sold]]),MEDIAN(Table14[Quantity_Sold]),Table14[[#This Row],[Quantity_Sold]])</f>
        <v>44</v>
      </c>
      <c r="G669" s="4" t="str">
        <f>TRIM(Table14[[#This Row],[Product_Category]])</f>
        <v>Food</v>
      </c>
      <c r="H669" s="9">
        <v>388.69</v>
      </c>
      <c r="I669" s="9">
        <v>475.21</v>
      </c>
      <c r="J669" s="4" t="str">
        <f>PROPER(Table14[[#This Row],[Customer_Type]])</f>
        <v>New</v>
      </c>
      <c r="K669" s="13">
        <f>IF(ISBLANK(Table14[[#This Row],[Discount]]),MEDIAN(Table14[Discount]),Table14[[#This Row],[Discount]])</f>
        <v>0.26</v>
      </c>
      <c r="L669" s="4" t="s">
        <v>26</v>
      </c>
      <c r="M669" s="4" t="s">
        <v>18</v>
      </c>
    </row>
    <row r="670" spans="1:13" x14ac:dyDescent="0.3">
      <c r="A670">
        <v>1099</v>
      </c>
      <c r="B670" s="1">
        <v>45068</v>
      </c>
      <c r="C670" s="4" t="str">
        <f>IF(ISBLANK(Table14[[#This Row],[Sales_Rep]]),"Unknown",Table14[[#This Row],[Sales_Rep]])</f>
        <v>Bob</v>
      </c>
      <c r="D670" s="4" t="str">
        <f>PROPER(Table14[[#This Row],[Region]])</f>
        <v>South</v>
      </c>
      <c r="E670" s="9">
        <f>IF(ISBLANK(Table14[[#This Row],[Sales_Amount]]),MEDIAN(Table14[Sales_Amount]),Table14[[#This Row],[Sales_Amount]])</f>
        <v>3735.09</v>
      </c>
      <c r="F670" s="11">
        <f>IF(ISBLANK(Table14[[#This Row],[Quantity_Sold]]),MEDIAN(Table14[Quantity_Sold]),Table14[[#This Row],[Quantity_Sold]])</f>
        <v>21</v>
      </c>
      <c r="G670" s="4" t="str">
        <f>TRIM(Table14[[#This Row],[Product_Category]])</f>
        <v>Electronics</v>
      </c>
      <c r="H670" s="9">
        <v>206.79</v>
      </c>
      <c r="I670" s="9">
        <v>247.03</v>
      </c>
      <c r="J670" s="4" t="str">
        <f>PROPER(Table14[[#This Row],[Customer_Type]])</f>
        <v>New</v>
      </c>
      <c r="K670" s="13">
        <f>IF(ISBLANK(Table14[[#This Row],[Discount]]),MEDIAN(Table14[Discount]),Table14[[#This Row],[Discount]])</f>
        <v>0.28000000000000003</v>
      </c>
      <c r="L670" s="4" t="s">
        <v>31</v>
      </c>
      <c r="M670" s="4" t="s">
        <v>22</v>
      </c>
    </row>
    <row r="671" spans="1:13" x14ac:dyDescent="0.3">
      <c r="A671">
        <v>1102</v>
      </c>
      <c r="B671" s="1">
        <v>45499</v>
      </c>
      <c r="C671" s="4" t="str">
        <f>IF(ISBLANK(Table14[[#This Row],[Sales_Rep]]),"Unknown",Table14[[#This Row],[Sales_Rep]])</f>
        <v>Alice</v>
      </c>
      <c r="D671" s="4" t="str">
        <f>PROPER(Table14[[#This Row],[Region]])</f>
        <v>West</v>
      </c>
      <c r="E671" s="9">
        <f>IF(ISBLANK(Table14[[#This Row],[Sales_Amount]]),MEDIAN(Table14[Sales_Amount]),Table14[[#This Row],[Sales_Amount]])</f>
        <v>74903.460000000006</v>
      </c>
      <c r="F671" s="11">
        <f>IF(ISBLANK(Table14[[#This Row],[Quantity_Sold]]),MEDIAN(Table14[Quantity_Sold]),Table14[[#This Row],[Quantity_Sold]])</f>
        <v>41</v>
      </c>
      <c r="G671" s="4" t="str">
        <f>TRIM(Table14[[#This Row],[Product_Category]])</f>
        <v>Furniture</v>
      </c>
      <c r="H671" s="9">
        <v>1901.79</v>
      </c>
      <c r="I671" s="9">
        <v>2537.38</v>
      </c>
      <c r="J671" s="4" t="str">
        <f>PROPER(Table14[[#This Row],[Customer_Type]])</f>
        <v>New</v>
      </c>
      <c r="K671" s="13">
        <f>IF(ISBLANK(Table14[[#This Row],[Discount]]),MEDIAN(Table14[Discount]),Table14[[#This Row],[Discount]])</f>
        <v>0.28000000000000003</v>
      </c>
      <c r="L671" s="4" t="s">
        <v>26</v>
      </c>
      <c r="M671" s="4" t="s">
        <v>18</v>
      </c>
    </row>
    <row r="672" spans="1:13" x14ac:dyDescent="0.3">
      <c r="A672">
        <v>1293</v>
      </c>
      <c r="B672" s="1">
        <v>44995</v>
      </c>
      <c r="C672" s="4" t="str">
        <f>IF(ISBLANK(Table14[[#This Row],[Sales_Rep]]),"Unknown",Table14[[#This Row],[Sales_Rep]])</f>
        <v>Charlie</v>
      </c>
      <c r="D672" s="4" t="str">
        <f>PROPER(Table14[[#This Row],[Region]])</f>
        <v>West</v>
      </c>
      <c r="E672" s="9">
        <f>IF(ISBLANK(Table14[[#This Row],[Sales_Amount]]),MEDIAN(Table14[Sales_Amount]),Table14[[#This Row],[Sales_Amount]])</f>
        <v>15732.63</v>
      </c>
      <c r="F672" s="11">
        <f>IF(ISBLANK(Table14[[#This Row],[Quantity_Sold]]),MEDIAN(Table14[Quantity_Sold]),Table14[[#This Row],[Quantity_Sold]])</f>
        <v>4</v>
      </c>
      <c r="G672" s="4" t="str">
        <f>TRIM(Table14[[#This Row],[Product_Category]])</f>
        <v>Furniture</v>
      </c>
      <c r="H672" s="9">
        <v>3264.97</v>
      </c>
      <c r="I672" s="9">
        <v>4520.87</v>
      </c>
      <c r="J672" s="4" t="str">
        <f>PROPER(Table14[[#This Row],[Customer_Type]])</f>
        <v>Returning</v>
      </c>
      <c r="K672" s="13">
        <f>IF(ISBLANK(Table14[[#This Row],[Discount]]),MEDIAN(Table14[Discount]),Table14[[#This Row],[Discount]])</f>
        <v>0.13</v>
      </c>
      <c r="L672" s="4" t="s">
        <v>31</v>
      </c>
      <c r="M672" s="4" t="s">
        <v>22</v>
      </c>
    </row>
    <row r="673" spans="1:13" x14ac:dyDescent="0.3">
      <c r="A673">
        <v>1324</v>
      </c>
      <c r="B673" s="1">
        <v>45004</v>
      </c>
      <c r="C673" s="4" t="str">
        <f>IF(ISBLANK(Table14[[#This Row],[Sales_Rep]]),"Unknown",Table14[[#This Row],[Sales_Rep]])</f>
        <v>Alice</v>
      </c>
      <c r="D673" s="4" t="str">
        <f>PROPER(Table14[[#This Row],[Region]])</f>
        <v>North</v>
      </c>
      <c r="E673" s="9">
        <f>IF(ISBLANK(Table14[[#This Row],[Sales_Amount]]),MEDIAN(Table14[Sales_Amount]),Table14[[#This Row],[Sales_Amount]])</f>
        <v>127206.88</v>
      </c>
      <c r="F673" s="11">
        <f>IF(ISBLANK(Table14[[#This Row],[Quantity_Sold]]),MEDIAN(Table14[Quantity_Sold]),Table14[[#This Row],[Quantity_Sold]])</f>
        <v>45</v>
      </c>
      <c r="G673" s="4" t="str">
        <f>TRIM(Table14[[#This Row],[Product_Category]])</f>
        <v>Clothing</v>
      </c>
      <c r="H673" s="9">
        <v>2579.12</v>
      </c>
      <c r="I673" s="9">
        <v>3072.63</v>
      </c>
      <c r="J673" s="4" t="str">
        <f>PROPER(Table14[[#This Row],[Customer_Type]])</f>
        <v>Returning</v>
      </c>
      <c r="K673" s="13">
        <f>IF(ISBLANK(Table14[[#This Row],[Discount]]),MEDIAN(Table14[Discount]),Table14[[#This Row],[Discount]])</f>
        <v>0.08</v>
      </c>
      <c r="L673" s="4" t="s">
        <v>31</v>
      </c>
      <c r="M673" s="4" t="s">
        <v>22</v>
      </c>
    </row>
    <row r="674" spans="1:13" x14ac:dyDescent="0.3">
      <c r="A674">
        <v>1141</v>
      </c>
      <c r="B674" s="1">
        <v>45311</v>
      </c>
      <c r="C674" s="4" t="str">
        <f>IF(ISBLANK(Table14[[#This Row],[Sales_Rep]]),"Unknown",Table14[[#This Row],[Sales_Rep]])</f>
        <v>Eve</v>
      </c>
      <c r="D674" s="4" t="str">
        <f>PROPER(Table14[[#This Row],[Region]])</f>
        <v>East</v>
      </c>
      <c r="E674" s="9">
        <f>IF(ISBLANK(Table14[[#This Row],[Sales_Amount]]),MEDIAN(Table14[Sales_Amount]),Table14[[#This Row],[Sales_Amount]])</f>
        <v>68255.259999999995</v>
      </c>
      <c r="F674" s="11">
        <f>IF(ISBLANK(Table14[[#This Row],[Quantity_Sold]]),MEDIAN(Table14[Quantity_Sold]),Table14[[#This Row],[Quantity_Sold]])</f>
        <v>14</v>
      </c>
      <c r="G674" s="4" t="str">
        <f>TRIM(Table14[[#This Row],[Product_Category]])</f>
        <v>Clothing</v>
      </c>
      <c r="H674" s="9">
        <v>4812.3999999999996</v>
      </c>
      <c r="I674" s="9">
        <v>6094.22</v>
      </c>
      <c r="J674" s="4" t="str">
        <f>PROPER(Table14[[#This Row],[Customer_Type]])</f>
        <v>Returning</v>
      </c>
      <c r="K674" s="13">
        <f>IF(ISBLANK(Table14[[#This Row],[Discount]]),MEDIAN(Table14[Discount]),Table14[[#This Row],[Discount]])</f>
        <v>0.2</v>
      </c>
      <c r="L674" s="4" t="s">
        <v>31</v>
      </c>
      <c r="M674" s="4" t="s">
        <v>18</v>
      </c>
    </row>
    <row r="675" spans="1:13" x14ac:dyDescent="0.3">
      <c r="A675">
        <v>1307</v>
      </c>
      <c r="B675" s="1">
        <v>45613</v>
      </c>
      <c r="C675" s="4" t="str">
        <f>IF(ISBLANK(Table14[[#This Row],[Sales_Rep]]),"Unknown",Table14[[#This Row],[Sales_Rep]])</f>
        <v>David</v>
      </c>
      <c r="D675" s="4" t="str">
        <f>PROPER(Table14[[#This Row],[Region]])</f>
        <v>East</v>
      </c>
      <c r="E675" s="9">
        <f>IF(ISBLANK(Table14[[#This Row],[Sales_Amount]]),MEDIAN(Table14[Sales_Amount]),Table14[[#This Row],[Sales_Amount]])</f>
        <v>83263.649999999994</v>
      </c>
      <c r="F675" s="11">
        <f>IF(ISBLANK(Table14[[#This Row],[Quantity_Sold]]),MEDIAN(Table14[Quantity_Sold]),Table14[[#This Row],[Quantity_Sold]])</f>
        <v>19</v>
      </c>
      <c r="G675" s="4" t="str">
        <f>TRIM(Table14[[#This Row],[Product_Category]])</f>
        <v>Furniture</v>
      </c>
      <c r="H675" s="9">
        <v>4931.46</v>
      </c>
      <c r="I675" s="9">
        <v>5618.33</v>
      </c>
      <c r="J675" s="4" t="str">
        <f>PROPER(Table14[[#This Row],[Customer_Type]])</f>
        <v>New</v>
      </c>
      <c r="K675" s="13">
        <f>IF(ISBLANK(Table14[[#This Row],[Discount]]),MEDIAN(Table14[Discount]),Table14[[#This Row],[Discount]])</f>
        <v>0.22</v>
      </c>
      <c r="L675" s="4" t="s">
        <v>31</v>
      </c>
      <c r="M675" s="4" t="s">
        <v>22</v>
      </c>
    </row>
    <row r="676" spans="1:13" x14ac:dyDescent="0.3">
      <c r="A676">
        <v>1328</v>
      </c>
      <c r="B676" s="1">
        <v>45424</v>
      </c>
      <c r="C676" s="4" t="str">
        <f>IF(ISBLANK(Table14[[#This Row],[Sales_Rep]]),"Unknown",Table14[[#This Row],[Sales_Rep]])</f>
        <v>Alice</v>
      </c>
      <c r="D676" s="4" t="str">
        <f>PROPER(Table14[[#This Row],[Region]])</f>
        <v>East</v>
      </c>
      <c r="E676" s="9">
        <f>IF(ISBLANK(Table14[[#This Row],[Sales_Amount]]),MEDIAN(Table14[Sales_Amount]),Table14[[#This Row],[Sales_Amount]])</f>
        <v>116534.74</v>
      </c>
      <c r="F676" s="11">
        <f>IF(ISBLANK(Table14[[#This Row],[Quantity_Sold]]),MEDIAN(Table14[Quantity_Sold]),Table14[[#This Row],[Quantity_Sold]])</f>
        <v>47</v>
      </c>
      <c r="G676" s="4" t="str">
        <f>TRIM(Table14[[#This Row],[Product_Category]])</f>
        <v>Food</v>
      </c>
      <c r="H676" s="9">
        <v>2604.5</v>
      </c>
      <c r="I676" s="9">
        <v>3305.95</v>
      </c>
      <c r="J676" s="4" t="str">
        <f>PROPER(Table14[[#This Row],[Customer_Type]])</f>
        <v>Returning</v>
      </c>
      <c r="K676" s="13">
        <f>IF(ISBLANK(Table14[[#This Row],[Discount]]),MEDIAN(Table14[Discount]),Table14[[#This Row],[Discount]])</f>
        <v>0.25</v>
      </c>
      <c r="L676" s="4" t="s">
        <v>31</v>
      </c>
      <c r="M676" s="4" t="s">
        <v>18</v>
      </c>
    </row>
    <row r="677" spans="1:13" x14ac:dyDescent="0.3">
      <c r="A677">
        <v>1243</v>
      </c>
      <c r="B677" s="1">
        <v>45431</v>
      </c>
      <c r="C677" s="4" t="str">
        <f>IF(ISBLANK(Table14[[#This Row],[Sales_Rep]]),"Unknown",Table14[[#This Row],[Sales_Rep]])</f>
        <v>Eve</v>
      </c>
      <c r="D677" s="4" t="str">
        <f>PROPER(Table14[[#This Row],[Region]])</f>
        <v>South</v>
      </c>
      <c r="E677" s="9">
        <f>IF(ISBLANK(Table14[[#This Row],[Sales_Amount]]),MEDIAN(Table14[Sales_Amount]),Table14[[#This Row],[Sales_Amount]])</f>
        <v>216553.72</v>
      </c>
      <c r="F677" s="11">
        <f>IF(ISBLANK(Table14[[#This Row],[Quantity_Sold]]),MEDIAN(Table14[Quantity_Sold]),Table14[[#This Row],[Quantity_Sold]])</f>
        <v>35</v>
      </c>
      <c r="G677" s="4" t="str">
        <f>TRIM(Table14[[#This Row],[Product_Category]])</f>
        <v>Food</v>
      </c>
      <c r="H677" s="9">
        <v>4689.28</v>
      </c>
      <c r="I677" s="9">
        <v>6582.18</v>
      </c>
      <c r="J677" s="4" t="str">
        <f>PROPER(Table14[[#This Row],[Customer_Type]])</f>
        <v>Returning</v>
      </c>
      <c r="K677" s="13">
        <f>IF(ISBLANK(Table14[[#This Row],[Discount]]),MEDIAN(Table14[Discount]),Table14[[#This Row],[Discount]])</f>
        <v>0.06</v>
      </c>
      <c r="L677" s="4" t="s">
        <v>31</v>
      </c>
      <c r="M677" s="4" t="s">
        <v>18</v>
      </c>
    </row>
    <row r="678" spans="1:13" x14ac:dyDescent="0.3">
      <c r="A678">
        <v>1020</v>
      </c>
      <c r="B678" s="1">
        <v>45135</v>
      </c>
      <c r="C678" s="4" t="str">
        <f>IF(ISBLANK(Table14[[#This Row],[Sales_Rep]]),"Unknown",Table14[[#This Row],[Sales_Rep]])</f>
        <v>Eve</v>
      </c>
      <c r="D678" s="4" t="str">
        <f>PROPER(Table14[[#This Row],[Region]])</f>
        <v>North</v>
      </c>
      <c r="E678" s="9">
        <f>IF(ISBLANK(Table14[[#This Row],[Sales_Amount]]),MEDIAN(Table14[Sales_Amount]),Table14[[#This Row],[Sales_Amount]])</f>
        <v>133441.62</v>
      </c>
      <c r="F678" s="11">
        <f>IF(ISBLANK(Table14[[#This Row],[Quantity_Sold]]),MEDIAN(Table14[Quantity_Sold]),Table14[[#This Row],[Quantity_Sold]])</f>
        <v>47</v>
      </c>
      <c r="G678" s="4" t="str">
        <f>TRIM(Table14[[#This Row],[Product_Category]])</f>
        <v>Clothing</v>
      </c>
      <c r="H678" s="9">
        <v>2876.02</v>
      </c>
      <c r="I678" s="9">
        <v>3998.85</v>
      </c>
      <c r="J678" s="4" t="str">
        <f>PROPER(Table14[[#This Row],[Customer_Type]])</f>
        <v>New</v>
      </c>
      <c r="K678" s="13">
        <f>IF(ISBLANK(Table14[[#This Row],[Discount]]),MEDIAN(Table14[Discount]),Table14[[#This Row],[Discount]])</f>
        <v>0.28999999999999998</v>
      </c>
      <c r="L678" s="4" t="s">
        <v>31</v>
      </c>
      <c r="M678" s="4" t="s">
        <v>18</v>
      </c>
    </row>
    <row r="679" spans="1:13" x14ac:dyDescent="0.3">
      <c r="A679">
        <v>1234</v>
      </c>
      <c r="B679" s="1">
        <v>45150</v>
      </c>
      <c r="C679" s="4" t="str">
        <f>IF(ISBLANK(Table14[[#This Row],[Sales_Rep]]),"Unknown",Table14[[#This Row],[Sales_Rep]])</f>
        <v>Charlie</v>
      </c>
      <c r="D679" s="4" t="str">
        <f>PROPER(Table14[[#This Row],[Region]])</f>
        <v>North</v>
      </c>
      <c r="E679" s="9">
        <f>IF(ISBLANK(Table14[[#This Row],[Sales_Amount]]),MEDIAN(Table14[Sales_Amount]),Table14[[#This Row],[Sales_Amount]])</f>
        <v>97866.54</v>
      </c>
      <c r="F679" s="11">
        <f>IF(ISBLANK(Table14[[#This Row],[Quantity_Sold]]),MEDIAN(Table14[Quantity_Sold]),Table14[[#This Row],[Quantity_Sold]])</f>
        <v>20</v>
      </c>
      <c r="G679" s="4" t="str">
        <f>TRIM(Table14[[#This Row],[Product_Category]])</f>
        <v>Food</v>
      </c>
      <c r="H679" s="9">
        <v>4240.42</v>
      </c>
      <c r="I679" s="9">
        <v>6354.97</v>
      </c>
      <c r="J679" s="4" t="str">
        <f>PROPER(Table14[[#This Row],[Customer_Type]])</f>
        <v>New</v>
      </c>
      <c r="K679" s="13">
        <f>IF(ISBLANK(Table14[[#This Row],[Discount]]),MEDIAN(Table14[Discount]),Table14[[#This Row],[Discount]])</f>
        <v>0.23</v>
      </c>
      <c r="L679" s="4" t="s">
        <v>31</v>
      </c>
      <c r="M679" s="4" t="s">
        <v>22</v>
      </c>
    </row>
    <row r="680" spans="1:13" x14ac:dyDescent="0.3">
      <c r="A680">
        <v>1214</v>
      </c>
      <c r="B680" s="1">
        <v>45139</v>
      </c>
      <c r="C680" s="4" t="str">
        <f>IF(ISBLANK(Table14[[#This Row],[Sales_Rep]]),"Unknown",Table14[[#This Row],[Sales_Rep]])</f>
        <v>Eve</v>
      </c>
      <c r="D680" s="4" t="str">
        <f>PROPER(Table14[[#This Row],[Region]])</f>
        <v>East</v>
      </c>
      <c r="E680" s="9">
        <f>IF(ISBLANK(Table14[[#This Row],[Sales_Amount]]),MEDIAN(Table14[Sales_Amount]),Table14[[#This Row],[Sales_Amount]])</f>
        <v>121995.24</v>
      </c>
      <c r="F680" s="11">
        <f>IF(ISBLANK(Table14[[#This Row],[Quantity_Sold]]),MEDIAN(Table14[Quantity_Sold]),Table14[[#This Row],[Quantity_Sold]])</f>
        <v>22</v>
      </c>
      <c r="G680" s="4" t="str">
        <f>TRIM(Table14[[#This Row],[Product_Category]])</f>
        <v>Electronics</v>
      </c>
      <c r="H680" s="9">
        <v>4361.78</v>
      </c>
      <c r="I680" s="9">
        <v>5776.29</v>
      </c>
      <c r="J680" s="4" t="str">
        <f>PROPER(Table14[[#This Row],[Customer_Type]])</f>
        <v>New</v>
      </c>
      <c r="K680" s="13">
        <f>IF(ISBLANK(Table14[[#This Row],[Discount]]),MEDIAN(Table14[Discount]),Table14[[#This Row],[Discount]])</f>
        <v>0.04</v>
      </c>
      <c r="L680" s="4" t="s">
        <v>17</v>
      </c>
      <c r="M680" s="4" t="s">
        <v>22</v>
      </c>
    </row>
    <row r="681" spans="1:13" x14ac:dyDescent="0.3">
      <c r="A681">
        <v>1484</v>
      </c>
      <c r="B681" s="1">
        <v>45001</v>
      </c>
      <c r="C681" s="4" t="str">
        <f>IF(ISBLANK(Table14[[#This Row],[Sales_Rep]]),"Unknown",Table14[[#This Row],[Sales_Rep]])</f>
        <v>Eve</v>
      </c>
      <c r="D681" s="4" t="str">
        <f>PROPER(Table14[[#This Row],[Region]])</f>
        <v>South</v>
      </c>
      <c r="E681" s="9">
        <f>IF(ISBLANK(Table14[[#This Row],[Sales_Amount]]),MEDIAN(Table14[Sales_Amount]),Table14[[#This Row],[Sales_Amount]])</f>
        <v>154604.29</v>
      </c>
      <c r="F681" s="11">
        <f>IF(ISBLANK(Table14[[#This Row],[Quantity_Sold]]),MEDIAN(Table14[Quantity_Sold]),Table14[[#This Row],[Quantity_Sold]])</f>
        <v>41</v>
      </c>
      <c r="G681" s="4" t="str">
        <f>TRIM(Table14[[#This Row],[Product_Category]])</f>
        <v>Food</v>
      </c>
      <c r="H681" s="9">
        <v>4344.1899999999996</v>
      </c>
      <c r="I681" s="9">
        <v>4897.1899999999996</v>
      </c>
      <c r="J681" s="4" t="str">
        <f>PROPER(Table14[[#This Row],[Customer_Type]])</f>
        <v>Returning</v>
      </c>
      <c r="K681" s="13">
        <f>IF(ISBLANK(Table14[[#This Row],[Discount]]),MEDIAN(Table14[Discount]),Table14[[#This Row],[Discount]])</f>
        <v>0.23</v>
      </c>
      <c r="L681" s="4" t="s">
        <v>31</v>
      </c>
      <c r="M681" s="4" t="s">
        <v>22</v>
      </c>
    </row>
    <row r="682" spans="1:13" x14ac:dyDescent="0.3">
      <c r="A682">
        <v>1173</v>
      </c>
      <c r="B682" s="1">
        <v>45104</v>
      </c>
      <c r="C682" s="4" t="str">
        <f>IF(ISBLANK(Table14[[#This Row],[Sales_Rep]]),"Unknown",Table14[[#This Row],[Sales_Rep]])</f>
        <v>Eve</v>
      </c>
      <c r="D682" s="4" t="str">
        <f>PROPER(Table14[[#This Row],[Region]])</f>
        <v>East</v>
      </c>
      <c r="E682" s="9">
        <f>IF(ISBLANK(Table14[[#This Row],[Sales_Amount]]),MEDIAN(Table14[Sales_Amount]),Table14[[#This Row],[Sales_Amount]])</f>
        <v>54719.41</v>
      </c>
      <c r="F682" s="11">
        <f>IF(ISBLANK(Table14[[#This Row],[Quantity_Sold]]),MEDIAN(Table14[Quantity_Sold]),Table14[[#This Row],[Quantity_Sold]])</f>
        <v>14</v>
      </c>
      <c r="G682" s="4" t="str">
        <f>TRIM(Table14[[#This Row],[Product_Category]])</f>
        <v>Clothing</v>
      </c>
      <c r="H682" s="9">
        <v>4766.4799999999996</v>
      </c>
      <c r="I682" s="9">
        <v>5354.15</v>
      </c>
      <c r="J682" s="4" t="str">
        <f>PROPER(Table14[[#This Row],[Customer_Type]])</f>
        <v>Returning</v>
      </c>
      <c r="K682" s="13">
        <f>IF(ISBLANK(Table14[[#This Row],[Discount]]),MEDIAN(Table14[Discount]),Table14[[#This Row],[Discount]])</f>
        <v>0.27</v>
      </c>
      <c r="L682" s="4" t="s">
        <v>31</v>
      </c>
      <c r="M682" s="4" t="s">
        <v>22</v>
      </c>
    </row>
    <row r="683" spans="1:13" x14ac:dyDescent="0.3">
      <c r="A683">
        <v>1464</v>
      </c>
      <c r="B683" s="1">
        <v>45431</v>
      </c>
      <c r="C683" s="4" t="str">
        <f>IF(ISBLANK(Table14[[#This Row],[Sales_Rep]]),"Unknown",Table14[[#This Row],[Sales_Rep]])</f>
        <v>Eve</v>
      </c>
      <c r="D683" s="4" t="str">
        <f>PROPER(Table14[[#This Row],[Region]])</f>
        <v>East</v>
      </c>
      <c r="E683" s="9">
        <f>IF(ISBLANK(Table14[[#This Row],[Sales_Amount]]),MEDIAN(Table14[Sales_Amount]),Table14[[#This Row],[Sales_Amount]])</f>
        <v>56209</v>
      </c>
      <c r="F683" s="11">
        <f>IF(ISBLANK(Table14[[#This Row],[Quantity_Sold]]),MEDIAN(Table14[Quantity_Sold]),Table14[[#This Row],[Quantity_Sold]])</f>
        <v>46</v>
      </c>
      <c r="G683" s="4" t="str">
        <f>TRIM(Table14[[#This Row],[Product_Category]])</f>
        <v>Clothing</v>
      </c>
      <c r="H683" s="9">
        <v>1065.19</v>
      </c>
      <c r="I683" s="9">
        <v>1328.19</v>
      </c>
      <c r="J683" s="4" t="str">
        <f>PROPER(Table14[[#This Row],[Customer_Type]])</f>
        <v>Returning</v>
      </c>
      <c r="K683" s="13">
        <f>IF(ISBLANK(Table14[[#This Row],[Discount]]),MEDIAN(Table14[Discount]),Table14[[#This Row],[Discount]])</f>
        <v>0.08</v>
      </c>
      <c r="L683" s="4" t="s">
        <v>17</v>
      </c>
      <c r="M683" s="4" t="s">
        <v>18</v>
      </c>
    </row>
    <row r="684" spans="1:13" x14ac:dyDescent="0.3">
      <c r="A684">
        <v>1475</v>
      </c>
      <c r="B684" s="1">
        <v>45380</v>
      </c>
      <c r="C684" s="4" t="str">
        <f>IF(ISBLANK(Table14[[#This Row],[Sales_Rep]]),"Unknown",Table14[[#This Row],[Sales_Rep]])</f>
        <v>Bob</v>
      </c>
      <c r="D684" s="4" t="str">
        <f>PROPER(Table14[[#This Row],[Region]])</f>
        <v>West</v>
      </c>
      <c r="E684" s="9">
        <f>IF(ISBLANK(Table14[[#This Row],[Sales_Amount]]),MEDIAN(Table14[Sales_Amount]),Table14[[#This Row],[Sales_Amount]])</f>
        <v>124826.05</v>
      </c>
      <c r="F684" s="11">
        <f>IF(ISBLANK(Table14[[#This Row],[Quantity_Sold]]),MEDIAN(Table14[Quantity_Sold]),Table14[[#This Row],[Quantity_Sold]])</f>
        <v>22</v>
      </c>
      <c r="G684" s="4" t="str">
        <f>TRIM(Table14[[#This Row],[Product_Category]])</f>
        <v>Furniture</v>
      </c>
      <c r="H684" s="9">
        <v>4714.26</v>
      </c>
      <c r="I684" s="9">
        <v>6675.19</v>
      </c>
      <c r="J684" s="4" t="str">
        <f>PROPER(Table14[[#This Row],[Customer_Type]])</f>
        <v>Returning</v>
      </c>
      <c r="K684" s="13">
        <f>IF(ISBLANK(Table14[[#This Row],[Discount]]),MEDIAN(Table14[Discount]),Table14[[#This Row],[Discount]])</f>
        <v>0.15</v>
      </c>
      <c r="L684" s="4" t="s">
        <v>26</v>
      </c>
      <c r="M684" s="4" t="s">
        <v>22</v>
      </c>
    </row>
    <row r="685" spans="1:13" x14ac:dyDescent="0.3">
      <c r="A685">
        <v>1067</v>
      </c>
      <c r="B685" s="1">
        <v>45222</v>
      </c>
      <c r="C685" s="4" t="str">
        <f>IF(ISBLANK(Table14[[#This Row],[Sales_Rep]]),"Unknown",Table14[[#This Row],[Sales_Rep]])</f>
        <v>Bob</v>
      </c>
      <c r="D685" s="4" t="str">
        <f>PROPER(Table14[[#This Row],[Region]])</f>
        <v>South</v>
      </c>
      <c r="E685" s="9">
        <f>IF(ISBLANK(Table14[[#This Row],[Sales_Amount]]),MEDIAN(Table14[Sales_Amount]),Table14[[#This Row],[Sales_Amount]])</f>
        <v>103708.44</v>
      </c>
      <c r="F685" s="11">
        <f>IF(ISBLANK(Table14[[#This Row],[Quantity_Sold]]),MEDIAN(Table14[Quantity_Sold]),Table14[[#This Row],[Quantity_Sold]])</f>
        <v>21</v>
      </c>
      <c r="G685" s="4" t="str">
        <f>TRIM(Table14[[#This Row],[Product_Category]])</f>
        <v>Food</v>
      </c>
      <c r="H685" s="9">
        <v>3879.07</v>
      </c>
      <c r="I685" s="9">
        <v>5426.92</v>
      </c>
      <c r="J685" s="4" t="str">
        <f>PROPER(Table14[[#This Row],[Customer_Type]])</f>
        <v>Returning</v>
      </c>
      <c r="K685" s="13">
        <f>IF(ISBLANK(Table14[[#This Row],[Discount]]),MEDIAN(Table14[Discount]),Table14[[#This Row],[Discount]])</f>
        <v>0.09</v>
      </c>
      <c r="L685" s="4" t="s">
        <v>17</v>
      </c>
      <c r="M685" s="4" t="s">
        <v>18</v>
      </c>
    </row>
    <row r="686" spans="1:13" x14ac:dyDescent="0.3">
      <c r="A686">
        <v>1296</v>
      </c>
      <c r="B686" s="1">
        <v>45602</v>
      </c>
      <c r="C686" s="4" t="str">
        <f>IF(ISBLANK(Table14[[#This Row],[Sales_Rep]]),"Unknown",Table14[[#This Row],[Sales_Rep]])</f>
        <v>Charlie</v>
      </c>
      <c r="D686" s="4" t="str">
        <f>PROPER(Table14[[#This Row],[Region]])</f>
        <v>West</v>
      </c>
      <c r="E686" s="9">
        <f>IF(ISBLANK(Table14[[#This Row],[Sales_Amount]]),MEDIAN(Table14[Sales_Amount]),Table14[[#This Row],[Sales_Amount]])</f>
        <v>26765.599999999999</v>
      </c>
      <c r="F686" s="11">
        <f>IF(ISBLANK(Table14[[#This Row],[Quantity_Sold]]),MEDIAN(Table14[Quantity_Sold]),Table14[[#This Row],[Quantity_Sold]])</f>
        <v>10</v>
      </c>
      <c r="G686" s="4" t="str">
        <f>TRIM(Table14[[#This Row],[Product_Category]])</f>
        <v>Electronics</v>
      </c>
      <c r="H686" s="9">
        <v>2366.59</v>
      </c>
      <c r="I686" s="9">
        <v>3345.7</v>
      </c>
      <c r="J686" s="4" t="str">
        <f>PROPER(Table14[[#This Row],[Customer_Type]])</f>
        <v>New</v>
      </c>
      <c r="K686" s="13">
        <f>IF(ISBLANK(Table14[[#This Row],[Discount]]),MEDIAN(Table14[Discount]),Table14[[#This Row],[Discount]])</f>
        <v>0.2</v>
      </c>
      <c r="L686" s="4" t="s">
        <v>31</v>
      </c>
      <c r="M686" s="4" t="s">
        <v>18</v>
      </c>
    </row>
    <row r="687" spans="1:13" x14ac:dyDescent="0.3">
      <c r="A687">
        <v>1141</v>
      </c>
      <c r="B687" s="1">
        <v>45632</v>
      </c>
      <c r="C687" s="4" t="str">
        <f>IF(ISBLANK(Table14[[#This Row],[Sales_Rep]]),"Unknown",Table14[[#This Row],[Sales_Rep]])</f>
        <v>Alice</v>
      </c>
      <c r="D687" s="4" t="str">
        <f>PROPER(Table14[[#This Row],[Region]])</f>
        <v>South</v>
      </c>
      <c r="E687" s="9">
        <f>IF(ISBLANK(Table14[[#This Row],[Sales_Amount]]),MEDIAN(Table14[Sales_Amount]),Table14[[#This Row],[Sales_Amount]])</f>
        <v>3201.69</v>
      </c>
      <c r="F687" s="11">
        <f>IF(ISBLANK(Table14[[#This Row],[Quantity_Sold]]),MEDIAN(Table14[Quantity_Sold]),Table14[[#This Row],[Quantity_Sold]])</f>
        <v>3</v>
      </c>
      <c r="G687" s="4" t="str">
        <f>TRIM(Table14[[#This Row],[Product_Category]])</f>
        <v>Electronics</v>
      </c>
      <c r="H687" s="9">
        <v>824.9</v>
      </c>
      <c r="I687" s="9">
        <v>1185.81</v>
      </c>
      <c r="J687" s="4" t="str">
        <f>PROPER(Table14[[#This Row],[Customer_Type]])</f>
        <v>Returning</v>
      </c>
      <c r="K687" s="13">
        <f>IF(ISBLANK(Table14[[#This Row],[Discount]]),MEDIAN(Table14[Discount]),Table14[[#This Row],[Discount]])</f>
        <v>0.1</v>
      </c>
      <c r="L687" s="4" t="s">
        <v>31</v>
      </c>
      <c r="M687" s="4" t="s">
        <v>22</v>
      </c>
    </row>
    <row r="688" spans="1:13" x14ac:dyDescent="0.3">
      <c r="A688">
        <v>1411</v>
      </c>
      <c r="B688" s="1">
        <v>45103</v>
      </c>
      <c r="C688" s="4" t="str">
        <f>IF(ISBLANK(Table14[[#This Row],[Sales_Rep]]),"Unknown",Table14[[#This Row],[Sales_Rep]])</f>
        <v>Eve</v>
      </c>
      <c r="D688" s="4" t="str">
        <f>PROPER(Table14[[#This Row],[Region]])</f>
        <v>East</v>
      </c>
      <c r="E688" s="9">
        <f>IF(ISBLANK(Table14[[#This Row],[Sales_Amount]]),MEDIAN(Table14[Sales_Amount]),Table14[[#This Row],[Sales_Amount]])</f>
        <v>31401.14</v>
      </c>
      <c r="F688" s="11">
        <f>IF(ISBLANK(Table14[[#This Row],[Quantity_Sold]]),MEDIAN(Table14[Quantity_Sold]),Table14[[#This Row],[Quantity_Sold]])</f>
        <v>49</v>
      </c>
      <c r="G688" s="4" t="str">
        <f>TRIM(Table14[[#This Row],[Product_Category]])</f>
        <v>Electronics</v>
      </c>
      <c r="H688" s="9">
        <v>729.46</v>
      </c>
      <c r="I688" s="9">
        <v>843.21</v>
      </c>
      <c r="J688" s="4" t="str">
        <f>PROPER(Table14[[#This Row],[Customer_Type]])</f>
        <v>New</v>
      </c>
      <c r="K688" s="13">
        <f>IF(ISBLANK(Table14[[#This Row],[Discount]]),MEDIAN(Table14[Discount]),Table14[[#This Row],[Discount]])</f>
        <v>0.24</v>
      </c>
      <c r="L688" s="4" t="s">
        <v>31</v>
      </c>
      <c r="M688" s="4" t="s">
        <v>22</v>
      </c>
    </row>
    <row r="689" spans="1:13" x14ac:dyDescent="0.3">
      <c r="A689">
        <v>1246</v>
      </c>
      <c r="B689" s="1">
        <v>45408</v>
      </c>
      <c r="C689" s="4" t="str">
        <f>IF(ISBLANK(Table14[[#This Row],[Sales_Rep]]),"Unknown",Table14[[#This Row],[Sales_Rep]])</f>
        <v>Alice</v>
      </c>
      <c r="D689" s="4" t="str">
        <f>PROPER(Table14[[#This Row],[Region]])</f>
        <v>West</v>
      </c>
      <c r="E689" s="9">
        <f>IF(ISBLANK(Table14[[#This Row],[Sales_Amount]]),MEDIAN(Table14[Sales_Amount]),Table14[[#This Row],[Sales_Amount]])</f>
        <v>2477.96</v>
      </c>
      <c r="F689" s="11">
        <f>IF(ISBLANK(Table14[[#This Row],[Quantity_Sold]]),MEDIAN(Table14[Quantity_Sold]),Table14[[#This Row],[Quantity_Sold]])</f>
        <v>10</v>
      </c>
      <c r="G689" s="4" t="str">
        <f>TRIM(Table14[[#This Row],[Product_Category]])</f>
        <v>Furniture</v>
      </c>
      <c r="H689" s="9">
        <v>234.11</v>
      </c>
      <c r="I689" s="9">
        <v>302.19</v>
      </c>
      <c r="J689" s="4" t="str">
        <f>PROPER(Table14[[#This Row],[Customer_Type]])</f>
        <v>New</v>
      </c>
      <c r="K689" s="13">
        <f>IF(ISBLANK(Table14[[#This Row],[Discount]]),MEDIAN(Table14[Discount]),Table14[[#This Row],[Discount]])</f>
        <v>0.18</v>
      </c>
      <c r="L689" s="4" t="s">
        <v>17</v>
      </c>
      <c r="M689" s="4" t="s">
        <v>22</v>
      </c>
    </row>
    <row r="690" spans="1:13" x14ac:dyDescent="0.3">
      <c r="A690">
        <v>1071</v>
      </c>
      <c r="B690" s="1">
        <v>45193</v>
      </c>
      <c r="C690" s="4" t="str">
        <f>IF(ISBLANK(Table14[[#This Row],[Sales_Rep]]),"Unknown",Table14[[#This Row],[Sales_Rep]])</f>
        <v>Alice</v>
      </c>
      <c r="D690" s="4" t="str">
        <f>PROPER(Table14[[#This Row],[Region]])</f>
        <v>East</v>
      </c>
      <c r="E690" s="9">
        <f>IF(ISBLANK(Table14[[#This Row],[Sales_Amount]]),MEDIAN(Table14[Sales_Amount]),Table14[[#This Row],[Sales_Amount]])</f>
        <v>79109.47</v>
      </c>
      <c r="F690" s="11">
        <f>IF(ISBLANK(Table14[[#This Row],[Quantity_Sold]]),MEDIAN(Table14[Quantity_Sold]),Table14[[#This Row],[Quantity_Sold]])</f>
        <v>26</v>
      </c>
      <c r="G690" s="4" t="str">
        <f>TRIM(Table14[[#This Row],[Product_Category]])</f>
        <v>Electronics</v>
      </c>
      <c r="H690" s="9">
        <v>2984.53</v>
      </c>
      <c r="I690" s="9">
        <v>3665.87</v>
      </c>
      <c r="J690" s="4" t="str">
        <f>PROPER(Table14[[#This Row],[Customer_Type]])</f>
        <v>Returning</v>
      </c>
      <c r="K690" s="13">
        <f>IF(ISBLANK(Table14[[#This Row],[Discount]]),MEDIAN(Table14[Discount]),Table14[[#This Row],[Discount]])</f>
        <v>0.17</v>
      </c>
      <c r="L690" s="4" t="s">
        <v>26</v>
      </c>
      <c r="M690" s="4" t="s">
        <v>18</v>
      </c>
    </row>
    <row r="691" spans="1:13" x14ac:dyDescent="0.3">
      <c r="A691">
        <v>1200</v>
      </c>
      <c r="B691" s="1">
        <v>45215</v>
      </c>
      <c r="C691" s="4" t="str">
        <f>IF(ISBLANK(Table14[[#This Row],[Sales_Rep]]),"Unknown",Table14[[#This Row],[Sales_Rep]])</f>
        <v>Charlie</v>
      </c>
      <c r="D691" s="4" t="str">
        <f>PROPER(Table14[[#This Row],[Region]])</f>
        <v>West</v>
      </c>
      <c r="E691" s="9">
        <f>IF(ISBLANK(Table14[[#This Row],[Sales_Amount]]),MEDIAN(Table14[Sales_Amount]),Table14[[#This Row],[Sales_Amount]])</f>
        <v>108843.74</v>
      </c>
      <c r="F691" s="11">
        <f>IF(ISBLANK(Table14[[#This Row],[Quantity_Sold]]),MEDIAN(Table14[Quantity_Sold]),Table14[[#This Row],[Quantity_Sold]])</f>
        <v>49</v>
      </c>
      <c r="G691" s="4" t="str">
        <f>TRIM(Table14[[#This Row],[Product_Category]])</f>
        <v>Electronics</v>
      </c>
      <c r="H691" s="9">
        <v>1896.4</v>
      </c>
      <c r="I691" s="9">
        <v>2440.9899999999998</v>
      </c>
      <c r="J691" s="4" t="str">
        <f>PROPER(Table14[[#This Row],[Customer_Type]])</f>
        <v>Returning</v>
      </c>
      <c r="K691" s="13">
        <f>IF(ISBLANK(Table14[[#This Row],[Discount]]),MEDIAN(Table14[Discount]),Table14[[#This Row],[Discount]])</f>
        <v>0.09</v>
      </c>
      <c r="L691" s="4" t="s">
        <v>26</v>
      </c>
      <c r="M691" s="4" t="s">
        <v>22</v>
      </c>
    </row>
    <row r="692" spans="1:13" x14ac:dyDescent="0.3">
      <c r="A692">
        <v>1182</v>
      </c>
      <c r="B692" s="1">
        <v>45609</v>
      </c>
      <c r="C692" s="4" t="str">
        <f>IF(ISBLANK(Table14[[#This Row],[Sales_Rep]]),"Unknown",Table14[[#This Row],[Sales_Rep]])</f>
        <v>Eve</v>
      </c>
      <c r="D692" s="4" t="str">
        <f>PROPER(Table14[[#This Row],[Region]])</f>
        <v>South</v>
      </c>
      <c r="E692" s="9">
        <f>IF(ISBLANK(Table14[[#This Row],[Sales_Amount]]),MEDIAN(Table14[Sales_Amount]),Table14[[#This Row],[Sales_Amount]])</f>
        <v>85044.19</v>
      </c>
      <c r="F692" s="11">
        <f>IF(ISBLANK(Table14[[#This Row],[Quantity_Sold]]),MEDIAN(Table14[Quantity_Sold]),Table14[[#This Row],[Quantity_Sold]])</f>
        <v>16</v>
      </c>
      <c r="G692" s="4" t="str">
        <f>TRIM(Table14[[#This Row],[Product_Category]])</f>
        <v>Food</v>
      </c>
      <c r="H692" s="9">
        <v>4868.1499999999996</v>
      </c>
      <c r="I692" s="9">
        <v>6040.07</v>
      </c>
      <c r="J692" s="4" t="str">
        <f>PROPER(Table14[[#This Row],[Customer_Type]])</f>
        <v>New</v>
      </c>
      <c r="K692" s="13">
        <f>IF(ISBLANK(Table14[[#This Row],[Discount]]),MEDIAN(Table14[Discount]),Table14[[#This Row],[Discount]])</f>
        <v>0.12</v>
      </c>
      <c r="L692" s="4" t="s">
        <v>17</v>
      </c>
      <c r="M692" s="4" t="s">
        <v>18</v>
      </c>
    </row>
    <row r="693" spans="1:13" x14ac:dyDescent="0.3">
      <c r="A693">
        <v>1256</v>
      </c>
      <c r="B693" s="1">
        <v>45129</v>
      </c>
      <c r="C693" s="4" t="str">
        <f>IF(ISBLANK(Table14[[#This Row],[Sales_Rep]]),"Unknown",Table14[[#This Row],[Sales_Rep]])</f>
        <v>Eve</v>
      </c>
      <c r="D693" s="4" t="str">
        <f>PROPER(Table14[[#This Row],[Region]])</f>
        <v>North</v>
      </c>
      <c r="E693" s="9">
        <f>IF(ISBLANK(Table14[[#This Row],[Sales_Amount]]),MEDIAN(Table14[Sales_Amount]),Table14[[#This Row],[Sales_Amount]])</f>
        <v>48381.96</v>
      </c>
      <c r="F693" s="11">
        <f>IF(ISBLANK(Table14[[#This Row],[Quantity_Sold]]),MEDIAN(Table14[Quantity_Sold]),Table14[[#This Row],[Quantity_Sold]])</f>
        <v>50</v>
      </c>
      <c r="G693" s="4" t="str">
        <f>TRIM(Table14[[#This Row],[Product_Category]])</f>
        <v>Food</v>
      </c>
      <c r="H693" s="9">
        <v>750.25</v>
      </c>
      <c r="I693" s="9">
        <v>1099.5899999999999</v>
      </c>
      <c r="J693" s="4" t="str">
        <f>PROPER(Table14[[#This Row],[Customer_Type]])</f>
        <v>New</v>
      </c>
      <c r="K693" s="13">
        <f>IF(ISBLANK(Table14[[#This Row],[Discount]]),MEDIAN(Table14[Discount]),Table14[[#This Row],[Discount]])</f>
        <v>0.12</v>
      </c>
      <c r="L693" s="4" t="s">
        <v>31</v>
      </c>
      <c r="M693" s="4" t="s">
        <v>22</v>
      </c>
    </row>
    <row r="694" spans="1:13" x14ac:dyDescent="0.3">
      <c r="A694">
        <v>1056</v>
      </c>
      <c r="B694" s="1">
        <v>45463</v>
      </c>
      <c r="C694" s="4" t="str">
        <f>IF(ISBLANK(Table14[[#This Row],[Sales_Rep]]),"Unknown",Table14[[#This Row],[Sales_Rep]])</f>
        <v>David</v>
      </c>
      <c r="D694" s="4" t="str">
        <f>PROPER(Table14[[#This Row],[Region]])</f>
        <v>East</v>
      </c>
      <c r="E694" s="9">
        <f>IF(ISBLANK(Table14[[#This Row],[Sales_Amount]]),MEDIAN(Table14[Sales_Amount]),Table14[[#This Row],[Sales_Amount]])</f>
        <v>13533.3</v>
      </c>
      <c r="F694" s="11">
        <f>IF(ISBLANK(Table14[[#This Row],[Quantity_Sold]]),MEDIAN(Table14[Quantity_Sold]),Table14[[#This Row],[Quantity_Sold]])</f>
        <v>20</v>
      </c>
      <c r="G694" s="4" t="str">
        <f>TRIM(Table14[[#This Row],[Product_Category]])</f>
        <v>Electronics</v>
      </c>
      <c r="H694" s="9">
        <v>633.21</v>
      </c>
      <c r="I694" s="9">
        <v>902.22</v>
      </c>
      <c r="J694" s="4" t="str">
        <f>PROPER(Table14[[#This Row],[Customer_Type]])</f>
        <v>Returning</v>
      </c>
      <c r="K694" s="13">
        <f>IF(ISBLANK(Table14[[#This Row],[Discount]]),MEDIAN(Table14[Discount]),Table14[[#This Row],[Discount]])</f>
        <v>0.25</v>
      </c>
      <c r="L694" s="4" t="s">
        <v>31</v>
      </c>
      <c r="M694" s="4" t="s">
        <v>18</v>
      </c>
    </row>
    <row r="695" spans="1:13" x14ac:dyDescent="0.3">
      <c r="A695">
        <v>1391</v>
      </c>
      <c r="B695" s="1">
        <v>45516</v>
      </c>
      <c r="C695" s="4" t="str">
        <f>IF(ISBLANK(Table14[[#This Row],[Sales_Rep]]),"Unknown",Table14[[#This Row],[Sales_Rep]])</f>
        <v>Alice</v>
      </c>
      <c r="D695" s="4" t="str">
        <f>PROPER(Table14[[#This Row],[Region]])</f>
        <v>East</v>
      </c>
      <c r="E695" s="9">
        <f>IF(ISBLANK(Table14[[#This Row],[Sales_Amount]]),MEDIAN(Table14[Sales_Amount]),Table14[[#This Row],[Sales_Amount]])</f>
        <v>151737</v>
      </c>
      <c r="F695" s="11">
        <f>IF(ISBLANK(Table14[[#This Row],[Quantity_Sold]]),MEDIAN(Table14[Quantity_Sold]),Table14[[#This Row],[Quantity_Sold]])</f>
        <v>46</v>
      </c>
      <c r="G695" s="4" t="str">
        <f>TRIM(Table14[[#This Row],[Product_Category]])</f>
        <v>Furniture</v>
      </c>
      <c r="H695" s="9">
        <v>3617.51</v>
      </c>
      <c r="I695" s="9">
        <v>4022.72</v>
      </c>
      <c r="J695" s="4" t="str">
        <f>PROPER(Table14[[#This Row],[Customer_Type]])</f>
        <v>Returning</v>
      </c>
      <c r="K695" s="13">
        <f>IF(ISBLANK(Table14[[#This Row],[Discount]]),MEDIAN(Table14[Discount]),Table14[[#This Row],[Discount]])</f>
        <v>0.18</v>
      </c>
      <c r="L695" s="4" t="s">
        <v>26</v>
      </c>
      <c r="M695" s="4" t="s">
        <v>22</v>
      </c>
    </row>
    <row r="696" spans="1:13" x14ac:dyDescent="0.3">
      <c r="A696">
        <v>1310</v>
      </c>
      <c r="B696" s="1">
        <v>45574</v>
      </c>
      <c r="C696" s="4" t="str">
        <f>IF(ISBLANK(Table14[[#This Row],[Sales_Rep]]),"Unknown",Table14[[#This Row],[Sales_Rep]])</f>
        <v>Alice</v>
      </c>
      <c r="D696" s="4" t="str">
        <f>PROPER(Table14[[#This Row],[Region]])</f>
        <v>East</v>
      </c>
      <c r="E696" s="9">
        <f>IF(ISBLANK(Table14[[#This Row],[Sales_Amount]]),MEDIAN(Table14[Sales_Amount]),Table14[[#This Row],[Sales_Amount]])</f>
        <v>155753.4</v>
      </c>
      <c r="F696" s="11">
        <f>IF(ISBLANK(Table14[[#This Row],[Quantity_Sold]]),MEDIAN(Table14[Quantity_Sold]),Table14[[#This Row],[Quantity_Sold]])</f>
        <v>30</v>
      </c>
      <c r="G696" s="4" t="str">
        <f>TRIM(Table14[[#This Row],[Product_Category]])</f>
        <v>Electronics</v>
      </c>
      <c r="H696" s="9">
        <v>4471.9799999999996</v>
      </c>
      <c r="I696" s="9">
        <v>5191.78</v>
      </c>
      <c r="J696" s="4" t="str">
        <f>PROPER(Table14[[#This Row],[Customer_Type]])</f>
        <v>Returning</v>
      </c>
      <c r="K696" s="13">
        <f>IF(ISBLANK(Table14[[#This Row],[Discount]]),MEDIAN(Table14[Discount]),Table14[[#This Row],[Discount]])</f>
        <v>0</v>
      </c>
      <c r="L696" s="4" t="s">
        <v>26</v>
      </c>
      <c r="M696" s="4" t="s">
        <v>18</v>
      </c>
    </row>
    <row r="697" spans="1:13" x14ac:dyDescent="0.3">
      <c r="A697">
        <v>1398</v>
      </c>
      <c r="B697" s="1">
        <v>45406</v>
      </c>
      <c r="C697" s="4" t="str">
        <f>IF(ISBLANK(Table14[[#This Row],[Sales_Rep]]),"Unknown",Table14[[#This Row],[Sales_Rep]])</f>
        <v>Bob</v>
      </c>
      <c r="D697" s="4" t="str">
        <f>PROPER(Table14[[#This Row],[Region]])</f>
        <v>North</v>
      </c>
      <c r="E697" s="9">
        <f>IF(ISBLANK(Table14[[#This Row],[Sales_Amount]]),MEDIAN(Table14[Sales_Amount]),Table14[[#This Row],[Sales_Amount]])</f>
        <v>11392.11</v>
      </c>
      <c r="F697" s="11">
        <f>IF(ISBLANK(Table14[[#This Row],[Quantity_Sold]]),MEDIAN(Table14[Quantity_Sold]),Table14[[#This Row],[Quantity_Sold]])</f>
        <v>6</v>
      </c>
      <c r="G697" s="4" t="str">
        <f>TRIM(Table14[[#This Row],[Product_Category]])</f>
        <v>Furniture</v>
      </c>
      <c r="H697" s="9">
        <v>1783.18</v>
      </c>
      <c r="I697" s="9">
        <v>2109.65</v>
      </c>
      <c r="J697" s="4" t="str">
        <f>PROPER(Table14[[#This Row],[Customer_Type]])</f>
        <v>Returning</v>
      </c>
      <c r="K697" s="13">
        <f>IF(ISBLANK(Table14[[#This Row],[Discount]]),MEDIAN(Table14[Discount]),Table14[[#This Row],[Discount]])</f>
        <v>0.1</v>
      </c>
      <c r="L697" s="4" t="s">
        <v>17</v>
      </c>
      <c r="M697" s="4" t="s">
        <v>18</v>
      </c>
    </row>
    <row r="698" spans="1:13" x14ac:dyDescent="0.3">
      <c r="A698">
        <v>1246</v>
      </c>
      <c r="B698" s="1">
        <v>45442</v>
      </c>
      <c r="C698" s="4" t="str">
        <f>IF(ISBLANK(Table14[[#This Row],[Sales_Rep]]),"Unknown",Table14[[#This Row],[Sales_Rep]])</f>
        <v>David</v>
      </c>
      <c r="D698" s="4" t="str">
        <f>PROPER(Table14[[#This Row],[Region]])</f>
        <v>East</v>
      </c>
      <c r="E698" s="9">
        <f>IF(ISBLANK(Table14[[#This Row],[Sales_Amount]]),MEDIAN(Table14[Sales_Amount]),Table14[[#This Row],[Sales_Amount]])</f>
        <v>150391.5</v>
      </c>
      <c r="F698" s="11">
        <f>IF(ISBLANK(Table14[[#This Row],[Quantity_Sold]]),MEDIAN(Table14[Quantity_Sold]),Table14[[#This Row],[Quantity_Sold]])</f>
        <v>41</v>
      </c>
      <c r="G698" s="4" t="str">
        <f>TRIM(Table14[[#This Row],[Product_Category]])</f>
        <v>Electronics</v>
      </c>
      <c r="H698" s="9">
        <v>3665.37</v>
      </c>
      <c r="I698" s="9">
        <v>4419.38</v>
      </c>
      <c r="J698" s="4" t="str">
        <f>PROPER(Table14[[#This Row],[Customer_Type]])</f>
        <v>Returning</v>
      </c>
      <c r="K698" s="13">
        <f>IF(ISBLANK(Table14[[#This Row],[Discount]]),MEDIAN(Table14[Discount]),Table14[[#This Row],[Discount]])</f>
        <v>0.17</v>
      </c>
      <c r="L698" s="4" t="s">
        <v>17</v>
      </c>
      <c r="M698" s="4" t="s">
        <v>18</v>
      </c>
    </row>
    <row r="699" spans="1:13" x14ac:dyDescent="0.3">
      <c r="A699">
        <v>1177</v>
      </c>
      <c r="B699" s="1">
        <v>45064</v>
      </c>
      <c r="C699" s="4" t="str">
        <f>IF(ISBLANK(Table14[[#This Row],[Sales_Rep]]),"Unknown",Table14[[#This Row],[Sales_Rep]])</f>
        <v>Bob</v>
      </c>
      <c r="D699" s="4" t="str">
        <f>PROPER(Table14[[#This Row],[Region]])</f>
        <v>North</v>
      </c>
      <c r="E699" s="9">
        <f>IF(ISBLANK(Table14[[#This Row],[Sales_Amount]]),MEDIAN(Table14[Sales_Amount]),Table14[[#This Row],[Sales_Amount]])</f>
        <v>29530.38</v>
      </c>
      <c r="F699" s="11">
        <f>IF(ISBLANK(Table14[[#This Row],[Quantity_Sold]]),MEDIAN(Table14[Quantity_Sold]),Table14[[#This Row],[Quantity_Sold]])</f>
        <v>8</v>
      </c>
      <c r="G699" s="4" t="str">
        <f>TRIM(Table14[[#This Row],[Product_Category]])</f>
        <v>Clothing</v>
      </c>
      <c r="H699" s="9">
        <v>4725.76</v>
      </c>
      <c r="I699" s="9">
        <v>5199.01</v>
      </c>
      <c r="J699" s="4" t="str">
        <f>PROPER(Table14[[#This Row],[Customer_Type]])</f>
        <v>New</v>
      </c>
      <c r="K699" s="13">
        <f>IF(ISBLANK(Table14[[#This Row],[Discount]]),MEDIAN(Table14[Discount]),Table14[[#This Row],[Discount]])</f>
        <v>0.28999999999999998</v>
      </c>
      <c r="L699" s="4" t="s">
        <v>26</v>
      </c>
      <c r="M699" s="4" t="s">
        <v>22</v>
      </c>
    </row>
    <row r="700" spans="1:13" x14ac:dyDescent="0.3">
      <c r="A700">
        <v>1454</v>
      </c>
      <c r="B700" s="1">
        <v>45151</v>
      </c>
      <c r="C700" s="4" t="str">
        <f>IF(ISBLANK(Table14[[#This Row],[Sales_Rep]]),"Unknown",Table14[[#This Row],[Sales_Rep]])</f>
        <v>Bob</v>
      </c>
      <c r="D700" s="4" t="str">
        <f>PROPER(Table14[[#This Row],[Region]])</f>
        <v>South</v>
      </c>
      <c r="E700" s="9">
        <f>IF(ISBLANK(Table14[[#This Row],[Sales_Amount]]),MEDIAN(Table14[Sales_Amount]),Table14[[#This Row],[Sales_Amount]])</f>
        <v>229239.71</v>
      </c>
      <c r="F700" s="11">
        <f>IF(ISBLANK(Table14[[#This Row],[Quantity_Sold]]),MEDIAN(Table14[Quantity_Sold]),Table14[[#This Row],[Quantity_Sold]])</f>
        <v>46</v>
      </c>
      <c r="G700" s="4" t="str">
        <f>TRIM(Table14[[#This Row],[Product_Category]])</f>
        <v>Furniture</v>
      </c>
      <c r="H700" s="9">
        <v>3812.51</v>
      </c>
      <c r="I700" s="9">
        <v>5245.76</v>
      </c>
      <c r="J700" s="4" t="str">
        <f>PROPER(Table14[[#This Row],[Customer_Type]])</f>
        <v>New</v>
      </c>
      <c r="K700" s="13">
        <f>IF(ISBLANK(Table14[[#This Row],[Discount]]),MEDIAN(Table14[Discount]),Table14[[#This Row],[Discount]])</f>
        <v>0.05</v>
      </c>
      <c r="L700" s="4" t="s">
        <v>26</v>
      </c>
      <c r="M700" s="4" t="s">
        <v>22</v>
      </c>
    </row>
    <row r="701" spans="1:13" x14ac:dyDescent="0.3">
      <c r="A701">
        <v>1453</v>
      </c>
      <c r="B701" s="1">
        <v>45369</v>
      </c>
      <c r="C701" s="4" t="str">
        <f>IF(ISBLANK(Table14[[#This Row],[Sales_Rep]]),"Unknown",Table14[[#This Row],[Sales_Rep]])</f>
        <v>Bob</v>
      </c>
      <c r="D701" s="4" t="str">
        <f>PROPER(Table14[[#This Row],[Region]])</f>
        <v>North</v>
      </c>
      <c r="E701" s="9">
        <f>IF(ISBLANK(Table14[[#This Row],[Sales_Amount]]),MEDIAN(Table14[Sales_Amount]),Table14[[#This Row],[Sales_Amount]])</f>
        <v>30223.8</v>
      </c>
      <c r="F701" s="11">
        <f>IF(ISBLANK(Table14[[#This Row],[Quantity_Sold]]),MEDIAN(Table14[Quantity_Sold]),Table14[[#This Row],[Quantity_Sold]])</f>
        <v>30</v>
      </c>
      <c r="G701" s="4" t="str">
        <f>TRIM(Table14[[#This Row],[Product_Category]])</f>
        <v>Furniture</v>
      </c>
      <c r="H701" s="9">
        <v>828.11</v>
      </c>
      <c r="I701" s="9">
        <v>1007.46</v>
      </c>
      <c r="J701" s="4" t="str">
        <f>PROPER(Table14[[#This Row],[Customer_Type]])</f>
        <v>New</v>
      </c>
      <c r="K701" s="13">
        <f>IF(ISBLANK(Table14[[#This Row],[Discount]]),MEDIAN(Table14[Discount]),Table14[[#This Row],[Discount]])</f>
        <v>0</v>
      </c>
      <c r="L701" s="4" t="s">
        <v>31</v>
      </c>
      <c r="M701" s="4" t="s">
        <v>22</v>
      </c>
    </row>
    <row r="702" spans="1:13" x14ac:dyDescent="0.3">
      <c r="A702">
        <v>1016</v>
      </c>
      <c r="B702" s="1">
        <v>45029</v>
      </c>
      <c r="C702" s="4" t="str">
        <f>IF(ISBLANK(Table14[[#This Row],[Sales_Rep]]),"Unknown",Table14[[#This Row],[Sales_Rep]])</f>
        <v>Charlie</v>
      </c>
      <c r="D702" s="4" t="str">
        <f>PROPER(Table14[[#This Row],[Region]])</f>
        <v>East</v>
      </c>
      <c r="E702" s="9">
        <f>IF(ISBLANK(Table14[[#This Row],[Sales_Amount]]),MEDIAN(Table14[Sales_Amount]),Table14[[#This Row],[Sales_Amount]])</f>
        <v>208052.28</v>
      </c>
      <c r="F702" s="11">
        <f>IF(ISBLANK(Table14[[#This Row],[Quantity_Sold]]),MEDIAN(Table14[Quantity_Sold]),Table14[[#This Row],[Quantity_Sold]])</f>
        <v>49</v>
      </c>
      <c r="G702" s="4" t="str">
        <f>TRIM(Table14[[#This Row],[Product_Category]])</f>
        <v>Furniture</v>
      </c>
      <c r="H702" s="9">
        <v>3845.22</v>
      </c>
      <c r="I702" s="9">
        <v>4824.96</v>
      </c>
      <c r="J702" s="4" t="str">
        <f>PROPER(Table14[[#This Row],[Customer_Type]])</f>
        <v>New</v>
      </c>
      <c r="K702" s="13">
        <f>IF(ISBLANK(Table14[[#This Row],[Discount]]),MEDIAN(Table14[Discount]),Table14[[#This Row],[Discount]])</f>
        <v>0.12</v>
      </c>
      <c r="L702" s="4" t="s">
        <v>31</v>
      </c>
      <c r="M702" s="4" t="s">
        <v>22</v>
      </c>
    </row>
    <row r="703" spans="1:13" x14ac:dyDescent="0.3">
      <c r="A703">
        <v>1078</v>
      </c>
      <c r="B703" s="1">
        <v>45119</v>
      </c>
      <c r="C703" s="4" t="str">
        <f>IF(ISBLANK(Table14[[#This Row],[Sales_Rep]]),"Unknown",Table14[[#This Row],[Sales_Rep]])</f>
        <v>Charlie</v>
      </c>
      <c r="D703" s="4" t="str">
        <f>PROPER(Table14[[#This Row],[Region]])</f>
        <v>South</v>
      </c>
      <c r="E703" s="9">
        <f>IF(ISBLANK(Table14[[#This Row],[Sales_Amount]]),MEDIAN(Table14[Sales_Amount]),Table14[[#This Row],[Sales_Amount]])</f>
        <v>16879</v>
      </c>
      <c r="F703" s="11">
        <f>IF(ISBLANK(Table14[[#This Row],[Quantity_Sold]]),MEDIAN(Table14[Quantity_Sold]),Table14[[#This Row],[Quantity_Sold]])</f>
        <v>9</v>
      </c>
      <c r="G703" s="4" t="str">
        <f>TRIM(Table14[[#This Row],[Product_Category]])</f>
        <v>Food</v>
      </c>
      <c r="H703" s="9">
        <v>1977.12</v>
      </c>
      <c r="I703" s="9">
        <v>2180.75</v>
      </c>
      <c r="J703" s="4" t="str">
        <f>PROPER(Table14[[#This Row],[Customer_Type]])</f>
        <v>Returning</v>
      </c>
      <c r="K703" s="13">
        <f>IF(ISBLANK(Table14[[#This Row],[Discount]]),MEDIAN(Table14[Discount]),Table14[[#This Row],[Discount]])</f>
        <v>0.14000000000000001</v>
      </c>
      <c r="L703" s="4" t="s">
        <v>31</v>
      </c>
      <c r="M703" s="4" t="s">
        <v>22</v>
      </c>
    </row>
    <row r="704" spans="1:13" x14ac:dyDescent="0.3">
      <c r="A704">
        <v>1032</v>
      </c>
      <c r="B704" s="1">
        <v>45534</v>
      </c>
      <c r="C704" s="4" t="str">
        <f>IF(ISBLANK(Table14[[#This Row],[Sales_Rep]]),"Unknown",Table14[[#This Row],[Sales_Rep]])</f>
        <v>Bob</v>
      </c>
      <c r="D704" s="4" t="str">
        <f>PROPER(Table14[[#This Row],[Region]])</f>
        <v>West</v>
      </c>
      <c r="E704" s="9">
        <f>IF(ISBLANK(Table14[[#This Row],[Sales_Amount]]),MEDIAN(Table14[Sales_Amount]),Table14[[#This Row],[Sales_Amount]])</f>
        <v>123882.29</v>
      </c>
      <c r="F704" s="11">
        <f>IF(ISBLANK(Table14[[#This Row],[Quantity_Sold]]),MEDIAN(Table14[Quantity_Sold]),Table14[[#This Row],[Quantity_Sold]])</f>
        <v>39</v>
      </c>
      <c r="G704" s="4" t="str">
        <f>TRIM(Table14[[#This Row],[Product_Category]])</f>
        <v>Furniture</v>
      </c>
      <c r="H704" s="9">
        <v>3097.28</v>
      </c>
      <c r="I704" s="9">
        <v>3529.41</v>
      </c>
      <c r="J704" s="4" t="str">
        <f>PROPER(Table14[[#This Row],[Customer_Type]])</f>
        <v>New</v>
      </c>
      <c r="K704" s="13">
        <f>IF(ISBLANK(Table14[[#This Row],[Discount]]),MEDIAN(Table14[Discount]),Table14[[#This Row],[Discount]])</f>
        <v>0.1</v>
      </c>
      <c r="L704" s="4" t="s">
        <v>17</v>
      </c>
      <c r="M704" s="4" t="s">
        <v>18</v>
      </c>
    </row>
    <row r="705" spans="1:13" x14ac:dyDescent="0.3">
      <c r="A705">
        <v>1276</v>
      </c>
      <c r="B705" s="1">
        <v>45465</v>
      </c>
      <c r="C705" s="4" t="str">
        <f>IF(ISBLANK(Table14[[#This Row],[Sales_Rep]]),"Unknown",Table14[[#This Row],[Sales_Rep]])</f>
        <v>David</v>
      </c>
      <c r="D705" s="4" t="str">
        <f>PROPER(Table14[[#This Row],[Region]])</f>
        <v>South</v>
      </c>
      <c r="E705" s="9">
        <f>IF(ISBLANK(Table14[[#This Row],[Sales_Amount]]),MEDIAN(Table14[Sales_Amount]),Table14[[#This Row],[Sales_Amount]])</f>
        <v>10157.15</v>
      </c>
      <c r="F705" s="11">
        <f>IF(ISBLANK(Table14[[#This Row],[Quantity_Sold]]),MEDIAN(Table14[Quantity_Sold]),Table14[[#This Row],[Quantity_Sold]])</f>
        <v>5</v>
      </c>
      <c r="G705" s="4" t="str">
        <f>TRIM(Table14[[#This Row],[Product_Category]])</f>
        <v>Food</v>
      </c>
      <c r="H705" s="9">
        <v>2104.8200000000002</v>
      </c>
      <c r="I705" s="9">
        <v>2821.43</v>
      </c>
      <c r="J705" s="4" t="str">
        <f>PROPER(Table14[[#This Row],[Customer_Type]])</f>
        <v>New</v>
      </c>
      <c r="K705" s="13">
        <f>IF(ISBLANK(Table14[[#This Row],[Discount]]),MEDIAN(Table14[Discount]),Table14[[#This Row],[Discount]])</f>
        <v>0.28000000000000003</v>
      </c>
      <c r="L705" s="4" t="s">
        <v>17</v>
      </c>
      <c r="M705" s="4" t="s">
        <v>22</v>
      </c>
    </row>
    <row r="706" spans="1:13" x14ac:dyDescent="0.3">
      <c r="A706">
        <v>1070</v>
      </c>
      <c r="B706" s="1">
        <v>44939</v>
      </c>
      <c r="C706" s="4" t="str">
        <f>IF(ISBLANK(Table14[[#This Row],[Sales_Rep]]),"Unknown",Table14[[#This Row],[Sales_Rep]])</f>
        <v>Alice</v>
      </c>
      <c r="D706" s="4" t="str">
        <f>PROPER(Table14[[#This Row],[Region]])</f>
        <v>North</v>
      </c>
      <c r="E706" s="9">
        <f>IF(ISBLANK(Table14[[#This Row],[Sales_Amount]]),MEDIAN(Table14[Sales_Amount]),Table14[[#This Row],[Sales_Amount]])</f>
        <v>173147.93</v>
      </c>
      <c r="F706" s="11">
        <f>IF(ISBLANK(Table14[[#This Row],[Quantity_Sold]]),MEDIAN(Table14[Quantity_Sold]),Table14[[#This Row],[Quantity_Sold]])</f>
        <v>38</v>
      </c>
      <c r="G706" s="4" t="str">
        <f>TRIM(Table14[[#This Row],[Product_Category]])</f>
        <v>Furniture</v>
      </c>
      <c r="H706" s="9">
        <v>4879.67</v>
      </c>
      <c r="I706" s="9">
        <v>6417.64</v>
      </c>
      <c r="J706" s="4" t="str">
        <f>PROPER(Table14[[#This Row],[Customer_Type]])</f>
        <v>New</v>
      </c>
      <c r="K706" s="13">
        <f>IF(ISBLANK(Table14[[#This Row],[Discount]]),MEDIAN(Table14[Discount]),Table14[[#This Row],[Discount]])</f>
        <v>0.28999999999999998</v>
      </c>
      <c r="L706" s="4" t="s">
        <v>17</v>
      </c>
      <c r="M706" s="4" t="s">
        <v>18</v>
      </c>
    </row>
    <row r="707" spans="1:13" x14ac:dyDescent="0.3">
      <c r="A707">
        <v>1231</v>
      </c>
      <c r="B707" s="1">
        <v>45058</v>
      </c>
      <c r="C707" s="4" t="str">
        <f>IF(ISBLANK(Table14[[#This Row],[Sales_Rep]]),"Unknown",Table14[[#This Row],[Sales_Rep]])</f>
        <v>David</v>
      </c>
      <c r="D707" s="4" t="str">
        <f>PROPER(Table14[[#This Row],[Region]])</f>
        <v>West</v>
      </c>
      <c r="E707" s="9">
        <f>IF(ISBLANK(Table14[[#This Row],[Sales_Amount]]),MEDIAN(Table14[Sales_Amount]),Table14[[#This Row],[Sales_Amount]])</f>
        <v>24615.66</v>
      </c>
      <c r="F707" s="11">
        <f>IF(ISBLANK(Table14[[#This Row],[Quantity_Sold]]),MEDIAN(Table14[Quantity_Sold]),Table14[[#This Row],[Quantity_Sold]])</f>
        <v>5</v>
      </c>
      <c r="G707" s="4" t="str">
        <f>TRIM(Table14[[#This Row],[Product_Category]])</f>
        <v>Food</v>
      </c>
      <c r="H707" s="9">
        <v>4028.84</v>
      </c>
      <c r="I707" s="9">
        <v>5351.23</v>
      </c>
      <c r="J707" s="4" t="str">
        <f>PROPER(Table14[[#This Row],[Customer_Type]])</f>
        <v>New</v>
      </c>
      <c r="K707" s="13">
        <f>IF(ISBLANK(Table14[[#This Row],[Discount]]),MEDIAN(Table14[Discount]),Table14[[#This Row],[Discount]])</f>
        <v>0.08</v>
      </c>
      <c r="L707" s="4" t="s">
        <v>26</v>
      </c>
      <c r="M707" s="4" t="s">
        <v>18</v>
      </c>
    </row>
    <row r="708" spans="1:13" x14ac:dyDescent="0.3">
      <c r="A708">
        <v>1318</v>
      </c>
      <c r="B708" s="1">
        <v>45433</v>
      </c>
      <c r="C708" s="4" t="str">
        <f>IF(ISBLANK(Table14[[#This Row],[Sales_Rep]]),"Unknown",Table14[[#This Row],[Sales_Rep]])</f>
        <v>Eve</v>
      </c>
      <c r="D708" s="4" t="str">
        <f>PROPER(Table14[[#This Row],[Region]])</f>
        <v>North</v>
      </c>
      <c r="E708" s="9">
        <f>IF(ISBLANK(Table14[[#This Row],[Sales_Amount]]),MEDIAN(Table14[Sales_Amount]),Table14[[#This Row],[Sales_Amount]])</f>
        <v>171570.42</v>
      </c>
      <c r="F708" s="11">
        <f>IF(ISBLANK(Table14[[#This Row],[Quantity_Sold]]),MEDIAN(Table14[Quantity_Sold]),Table14[[#This Row],[Quantity_Sold]])</f>
        <v>50</v>
      </c>
      <c r="G708" s="4" t="str">
        <f>TRIM(Table14[[#This Row],[Product_Category]])</f>
        <v>Clothing</v>
      </c>
      <c r="H708" s="9">
        <v>2848.83</v>
      </c>
      <c r="I708" s="9">
        <v>4085.01</v>
      </c>
      <c r="J708" s="4" t="str">
        <f>PROPER(Table14[[#This Row],[Customer_Type]])</f>
        <v>Returning</v>
      </c>
      <c r="K708" s="13">
        <f>IF(ISBLANK(Table14[[#This Row],[Discount]]),MEDIAN(Table14[Discount]),Table14[[#This Row],[Discount]])</f>
        <v>0.16</v>
      </c>
      <c r="L708" s="4" t="s">
        <v>26</v>
      </c>
      <c r="M708" s="4" t="s">
        <v>22</v>
      </c>
    </row>
    <row r="709" spans="1:13" x14ac:dyDescent="0.3">
      <c r="A709">
        <v>1110</v>
      </c>
      <c r="B709" s="1">
        <v>45656</v>
      </c>
      <c r="C709" s="4" t="str">
        <f>IF(ISBLANK(Table14[[#This Row],[Sales_Rep]]),"Unknown",Table14[[#This Row],[Sales_Rep]])</f>
        <v>Charlie</v>
      </c>
      <c r="D709" s="4" t="str">
        <f>PROPER(Table14[[#This Row],[Region]])</f>
        <v>South</v>
      </c>
      <c r="E709" s="9">
        <f>IF(ISBLANK(Table14[[#This Row],[Sales_Amount]]),MEDIAN(Table14[Sales_Amount]),Table14[[#This Row],[Sales_Amount]])</f>
        <v>5406.69</v>
      </c>
      <c r="F709" s="11">
        <f>IF(ISBLANK(Table14[[#This Row],[Quantity_Sold]]),MEDIAN(Table14[Quantity_Sold]),Table14[[#This Row],[Quantity_Sold]])</f>
        <v>10</v>
      </c>
      <c r="G709" s="4" t="str">
        <f>TRIM(Table14[[#This Row],[Product_Category]])</f>
        <v>Electronics</v>
      </c>
      <c r="H709" s="9">
        <v>468.6</v>
      </c>
      <c r="I709" s="9">
        <v>546.13</v>
      </c>
      <c r="J709" s="4" t="str">
        <f>PROPER(Table14[[#This Row],[Customer_Type]])</f>
        <v>Returning</v>
      </c>
      <c r="K709" s="13">
        <f>IF(ISBLANK(Table14[[#This Row],[Discount]]),MEDIAN(Table14[Discount]),Table14[[#This Row],[Discount]])</f>
        <v>0.01</v>
      </c>
      <c r="L709" s="4" t="s">
        <v>31</v>
      </c>
      <c r="M709" s="4" t="s">
        <v>22</v>
      </c>
    </row>
    <row r="710" spans="1:13" x14ac:dyDescent="0.3">
      <c r="A710">
        <v>1425</v>
      </c>
      <c r="B710" s="1">
        <v>45273</v>
      </c>
      <c r="C710" s="4" t="str">
        <f>IF(ISBLANK(Table14[[#This Row],[Sales_Rep]]),"Unknown",Table14[[#This Row],[Sales_Rep]])</f>
        <v>Alice</v>
      </c>
      <c r="D710" s="4" t="str">
        <f>PROPER(Table14[[#This Row],[Region]])</f>
        <v>North</v>
      </c>
      <c r="E710" s="9">
        <f>IF(ISBLANK(Table14[[#This Row],[Sales_Amount]]),MEDIAN(Table14[Sales_Amount]),Table14[[#This Row],[Sales_Amount]])</f>
        <v>22752.22</v>
      </c>
      <c r="F710" s="11">
        <f>IF(ISBLANK(Table14[[#This Row],[Quantity_Sold]]),MEDIAN(Table14[Quantity_Sold]),Table14[[#This Row],[Quantity_Sold]])</f>
        <v>32</v>
      </c>
      <c r="G710" s="4" t="str">
        <f>TRIM(Table14[[#This Row],[Product_Category]])</f>
        <v>Electronics</v>
      </c>
      <c r="H710" s="9">
        <v>751.01</v>
      </c>
      <c r="I710" s="9">
        <v>960.82</v>
      </c>
      <c r="J710" s="4" t="str">
        <f>PROPER(Table14[[#This Row],[Customer_Type]])</f>
        <v>New</v>
      </c>
      <c r="K710" s="13">
        <f>IF(ISBLANK(Table14[[#This Row],[Discount]]),MEDIAN(Table14[Discount]),Table14[[#This Row],[Discount]])</f>
        <v>0.26</v>
      </c>
      <c r="L710" s="4" t="s">
        <v>26</v>
      </c>
      <c r="M710" s="4" t="s">
        <v>18</v>
      </c>
    </row>
    <row r="711" spans="1:13" x14ac:dyDescent="0.3">
      <c r="A711">
        <v>1146</v>
      </c>
      <c r="B711" s="1">
        <v>45491</v>
      </c>
      <c r="C711" s="4" t="str">
        <f>IF(ISBLANK(Table14[[#This Row],[Sales_Rep]]),"Unknown",Table14[[#This Row],[Sales_Rep]])</f>
        <v>Alice</v>
      </c>
      <c r="D711" s="4" t="str">
        <f>PROPER(Table14[[#This Row],[Region]])</f>
        <v>West</v>
      </c>
      <c r="E711" s="9">
        <f>IF(ISBLANK(Table14[[#This Row],[Sales_Amount]]),MEDIAN(Table14[Sales_Amount]),Table14[[#This Row],[Sales_Amount]])</f>
        <v>37488.26</v>
      </c>
      <c r="F711" s="11">
        <f>IF(ISBLANK(Table14[[#This Row],[Quantity_Sold]]),MEDIAN(Table14[Quantity_Sold]),Table14[[#This Row],[Quantity_Sold]])</f>
        <v>9</v>
      </c>
      <c r="G711" s="4" t="str">
        <f>TRIM(Table14[[#This Row],[Product_Category]])</f>
        <v>Furniture</v>
      </c>
      <c r="H711" s="9">
        <v>3931.23</v>
      </c>
      <c r="I711" s="9">
        <v>5272.61</v>
      </c>
      <c r="J711" s="4" t="str">
        <f>PROPER(Table14[[#This Row],[Customer_Type]])</f>
        <v>New</v>
      </c>
      <c r="K711" s="13">
        <f>IF(ISBLANK(Table14[[#This Row],[Discount]]),MEDIAN(Table14[Discount]),Table14[[#This Row],[Discount]])</f>
        <v>0.21</v>
      </c>
      <c r="L711" s="4" t="s">
        <v>31</v>
      </c>
      <c r="M711" s="4" t="s">
        <v>22</v>
      </c>
    </row>
    <row r="712" spans="1:13" x14ac:dyDescent="0.3">
      <c r="A712">
        <v>1231</v>
      </c>
      <c r="B712" s="1">
        <v>45342</v>
      </c>
      <c r="C712" s="4" t="str">
        <f>IF(ISBLANK(Table14[[#This Row],[Sales_Rep]]),"Unknown",Table14[[#This Row],[Sales_Rep]])</f>
        <v>Eve</v>
      </c>
      <c r="D712" s="4" t="str">
        <f>PROPER(Table14[[#This Row],[Region]])</f>
        <v>South</v>
      </c>
      <c r="E712" s="9">
        <f>IF(ISBLANK(Table14[[#This Row],[Sales_Amount]]),MEDIAN(Table14[Sales_Amount]),Table14[[#This Row],[Sales_Amount]])</f>
        <v>112034.54</v>
      </c>
      <c r="F712" s="11">
        <f>IF(ISBLANK(Table14[[#This Row],[Quantity_Sold]]),MEDIAN(Table14[Quantity_Sold]),Table14[[#This Row],[Quantity_Sold]])</f>
        <v>36</v>
      </c>
      <c r="G712" s="4" t="str">
        <f>TRIM(Table14[[#This Row],[Product_Category]])</f>
        <v>Electronics</v>
      </c>
      <c r="H712" s="9">
        <v>2809.76</v>
      </c>
      <c r="I712" s="9">
        <v>4041.65</v>
      </c>
      <c r="J712" s="4" t="str">
        <f>PROPER(Table14[[#This Row],[Customer_Type]])</f>
        <v>Returning</v>
      </c>
      <c r="K712" s="13">
        <f>IF(ISBLANK(Table14[[#This Row],[Discount]]),MEDIAN(Table14[Discount]),Table14[[#This Row],[Discount]])</f>
        <v>0.23</v>
      </c>
      <c r="L712" s="4" t="s">
        <v>26</v>
      </c>
      <c r="M712" s="4" t="s">
        <v>18</v>
      </c>
    </row>
    <row r="713" spans="1:13" x14ac:dyDescent="0.3">
      <c r="A713">
        <v>1185</v>
      </c>
      <c r="B713" s="1">
        <v>45364</v>
      </c>
      <c r="C713" s="4" t="str">
        <f>IF(ISBLANK(Table14[[#This Row],[Sales_Rep]]),"Unknown",Table14[[#This Row],[Sales_Rep]])</f>
        <v>Eve</v>
      </c>
      <c r="D713" s="4" t="str">
        <f>PROPER(Table14[[#This Row],[Region]])</f>
        <v>West</v>
      </c>
      <c r="E713" s="9">
        <f>IF(ISBLANK(Table14[[#This Row],[Sales_Amount]]),MEDIAN(Table14[Sales_Amount]),Table14[[#This Row],[Sales_Amount]])</f>
        <v>6846.23</v>
      </c>
      <c r="F713" s="11">
        <f>IF(ISBLANK(Table14[[#This Row],[Quantity_Sold]]),MEDIAN(Table14[Quantity_Sold]),Table14[[#This Row],[Quantity_Sold]])</f>
        <v>3</v>
      </c>
      <c r="G713" s="4" t="str">
        <f>TRIM(Table14[[#This Row],[Product_Category]])</f>
        <v>Food</v>
      </c>
      <c r="H713" s="9">
        <v>2363.48</v>
      </c>
      <c r="I713" s="9">
        <v>2749.49</v>
      </c>
      <c r="J713" s="4" t="str">
        <f>PROPER(Table14[[#This Row],[Customer_Type]])</f>
        <v>Returning</v>
      </c>
      <c r="K713" s="13">
        <f>IF(ISBLANK(Table14[[#This Row],[Discount]]),MEDIAN(Table14[Discount]),Table14[[#This Row],[Discount]])</f>
        <v>0.17</v>
      </c>
      <c r="L713" s="4" t="s">
        <v>17</v>
      </c>
      <c r="M713" s="4" t="s">
        <v>18</v>
      </c>
    </row>
    <row r="714" spans="1:13" x14ac:dyDescent="0.3">
      <c r="A714">
        <v>1080</v>
      </c>
      <c r="B714" s="1">
        <v>45036</v>
      </c>
      <c r="C714" s="4" t="str">
        <f>IF(ISBLANK(Table14[[#This Row],[Sales_Rep]]),"Unknown",Table14[[#This Row],[Sales_Rep]])</f>
        <v>Bob</v>
      </c>
      <c r="D714" s="4" t="str">
        <f>PROPER(Table14[[#This Row],[Region]])</f>
        <v>South</v>
      </c>
      <c r="E714" s="9">
        <f>IF(ISBLANK(Table14[[#This Row],[Sales_Amount]]),MEDIAN(Table14[Sales_Amount]),Table14[[#This Row],[Sales_Amount]])</f>
        <v>46391.63</v>
      </c>
      <c r="F714" s="11">
        <f>IF(ISBLANK(Table14[[#This Row],[Quantity_Sold]]),MEDIAN(Table14[Quantity_Sold]),Table14[[#This Row],[Quantity_Sold]])</f>
        <v>38</v>
      </c>
      <c r="G714" s="4" t="str">
        <f>TRIM(Table14[[#This Row],[Product_Category]])</f>
        <v>Electronics</v>
      </c>
      <c r="H714" s="9">
        <v>868.81</v>
      </c>
      <c r="I714" s="9">
        <v>1258.5899999999999</v>
      </c>
      <c r="J714" s="4" t="str">
        <f>PROPER(Table14[[#This Row],[Customer_Type]])</f>
        <v>New</v>
      </c>
      <c r="K714" s="13">
        <f>IF(ISBLANK(Table14[[#This Row],[Discount]]),MEDIAN(Table14[Discount]),Table14[[#This Row],[Discount]])</f>
        <v>0.03</v>
      </c>
      <c r="L714" s="4" t="s">
        <v>26</v>
      </c>
      <c r="M714" s="4" t="s">
        <v>18</v>
      </c>
    </row>
    <row r="715" spans="1:13" x14ac:dyDescent="0.3">
      <c r="A715">
        <v>1287</v>
      </c>
      <c r="B715" s="1">
        <v>45037</v>
      </c>
      <c r="C715" s="4" t="str">
        <f>IF(ISBLANK(Table14[[#This Row],[Sales_Rep]]),"Unknown",Table14[[#This Row],[Sales_Rep]])</f>
        <v>Charlie</v>
      </c>
      <c r="D715" s="4" t="str">
        <f>PROPER(Table14[[#This Row],[Region]])</f>
        <v>East</v>
      </c>
      <c r="E715" s="9">
        <f>IF(ISBLANK(Table14[[#This Row],[Sales_Amount]]),MEDIAN(Table14[Sales_Amount]),Table14[[#This Row],[Sales_Amount]])</f>
        <v>199772.01</v>
      </c>
      <c r="F715" s="11">
        <f>IF(ISBLANK(Table14[[#This Row],[Quantity_Sold]]),MEDIAN(Table14[Quantity_Sold]),Table14[[#This Row],[Quantity_Sold]])</f>
        <v>48</v>
      </c>
      <c r="G715" s="4" t="str">
        <f>TRIM(Table14[[#This Row],[Product_Category]])</f>
        <v>Clothing</v>
      </c>
      <c r="H715" s="9">
        <v>4198.6400000000003</v>
      </c>
      <c r="I715" s="9">
        <v>5780.44</v>
      </c>
      <c r="J715" s="4" t="str">
        <f>PROPER(Table14[[#This Row],[Customer_Type]])</f>
        <v>Returning</v>
      </c>
      <c r="K715" s="13">
        <f>IF(ISBLANK(Table14[[#This Row],[Discount]]),MEDIAN(Table14[Discount]),Table14[[#This Row],[Discount]])</f>
        <v>0.28000000000000003</v>
      </c>
      <c r="L715" s="4" t="s">
        <v>17</v>
      </c>
      <c r="M715" s="4" t="s">
        <v>22</v>
      </c>
    </row>
    <row r="716" spans="1:13" x14ac:dyDescent="0.3">
      <c r="A716">
        <v>1229</v>
      </c>
      <c r="B716" s="1">
        <v>45638</v>
      </c>
      <c r="C716" s="4" t="str">
        <f>IF(ISBLANK(Table14[[#This Row],[Sales_Rep]]),"Unknown",Table14[[#This Row],[Sales_Rep]])</f>
        <v>Charlie</v>
      </c>
      <c r="D716" s="4" t="str">
        <f>PROPER(Table14[[#This Row],[Region]])</f>
        <v>East</v>
      </c>
      <c r="E716" s="9">
        <f>IF(ISBLANK(Table14[[#This Row],[Sales_Amount]]),MEDIAN(Table14[Sales_Amount]),Table14[[#This Row],[Sales_Amount]])</f>
        <v>54089.16</v>
      </c>
      <c r="F716" s="11">
        <f>IF(ISBLANK(Table14[[#This Row],[Quantity_Sold]]),MEDIAN(Table14[Quantity_Sold]),Table14[[#This Row],[Quantity_Sold]])</f>
        <v>44</v>
      </c>
      <c r="G716" s="4" t="str">
        <f>TRIM(Table14[[#This Row],[Product_Category]])</f>
        <v>Furniture</v>
      </c>
      <c r="H716" s="9">
        <v>1287.77</v>
      </c>
      <c r="I716" s="9">
        <v>1707.36</v>
      </c>
      <c r="J716" s="4" t="str">
        <f>PROPER(Table14[[#This Row],[Customer_Type]])</f>
        <v>Returning</v>
      </c>
      <c r="K716" s="13">
        <f>IF(ISBLANK(Table14[[#This Row],[Discount]]),MEDIAN(Table14[Discount]),Table14[[#This Row],[Discount]])</f>
        <v>0.28000000000000003</v>
      </c>
      <c r="L716" s="4" t="s">
        <v>17</v>
      </c>
      <c r="M716" s="4" t="s">
        <v>18</v>
      </c>
    </row>
    <row r="717" spans="1:13" x14ac:dyDescent="0.3">
      <c r="A717">
        <v>1196</v>
      </c>
      <c r="B717" s="1">
        <v>45454</v>
      </c>
      <c r="C717" s="4" t="str">
        <f>IF(ISBLANK(Table14[[#This Row],[Sales_Rep]]),"Unknown",Table14[[#This Row],[Sales_Rep]])</f>
        <v>David</v>
      </c>
      <c r="D717" s="4" t="str">
        <f>PROPER(Table14[[#This Row],[Region]])</f>
        <v>South</v>
      </c>
      <c r="E717" s="9">
        <f>IF(ISBLANK(Table14[[#This Row],[Sales_Amount]]),MEDIAN(Table14[Sales_Amount]),Table14[[#This Row],[Sales_Amount]])</f>
        <v>83708.509999999995</v>
      </c>
      <c r="F717" s="11">
        <f>IF(ISBLANK(Table14[[#This Row],[Quantity_Sold]]),MEDIAN(Table14[Quantity_Sold]),Table14[[#This Row],[Quantity_Sold]])</f>
        <v>29</v>
      </c>
      <c r="G717" s="4" t="str">
        <f>TRIM(Table14[[#This Row],[Product_Category]])</f>
        <v>Clothing</v>
      </c>
      <c r="H717" s="9">
        <v>2956.85</v>
      </c>
      <c r="I717" s="9">
        <v>3436.31</v>
      </c>
      <c r="J717" s="4" t="str">
        <f>PROPER(Table14[[#This Row],[Customer_Type]])</f>
        <v>Returning</v>
      </c>
      <c r="K717" s="13">
        <f>IF(ISBLANK(Table14[[#This Row],[Discount]]),MEDIAN(Table14[Discount]),Table14[[#This Row],[Discount]])</f>
        <v>0.16</v>
      </c>
      <c r="L717" s="4" t="s">
        <v>17</v>
      </c>
      <c r="M717" s="4" t="s">
        <v>18</v>
      </c>
    </row>
    <row r="718" spans="1:13" x14ac:dyDescent="0.3">
      <c r="A718">
        <v>1158</v>
      </c>
      <c r="B718" s="1">
        <v>45144</v>
      </c>
      <c r="C718" s="4" t="str">
        <f>IF(ISBLANK(Table14[[#This Row],[Sales_Rep]]),"Unknown",Table14[[#This Row],[Sales_Rep]])</f>
        <v>Bob</v>
      </c>
      <c r="D718" s="4" t="str">
        <f>PROPER(Table14[[#This Row],[Region]])</f>
        <v>North</v>
      </c>
      <c r="E718" s="9">
        <f>IF(ISBLANK(Table14[[#This Row],[Sales_Amount]]),MEDIAN(Table14[Sales_Amount]),Table14[[#This Row],[Sales_Amount]])</f>
        <v>18001.080000000002</v>
      </c>
      <c r="F718" s="11">
        <f>IF(ISBLANK(Table14[[#This Row],[Quantity_Sold]]),MEDIAN(Table14[Quantity_Sold]),Table14[[#This Row],[Quantity_Sold]])</f>
        <v>5</v>
      </c>
      <c r="G718" s="4" t="str">
        <f>TRIM(Table14[[#This Row],[Product_Category]])</f>
        <v>Food</v>
      </c>
      <c r="H718" s="9">
        <v>3452.59</v>
      </c>
      <c r="I718" s="9">
        <v>4000.24</v>
      </c>
      <c r="J718" s="4" t="str">
        <f>PROPER(Table14[[#This Row],[Customer_Type]])</f>
        <v>Returning</v>
      </c>
      <c r="K718" s="13">
        <f>IF(ISBLANK(Table14[[#This Row],[Discount]]),MEDIAN(Table14[Discount]),Table14[[#This Row],[Discount]])</f>
        <v>0.1</v>
      </c>
      <c r="L718" s="4" t="s">
        <v>26</v>
      </c>
      <c r="M718" s="4" t="s">
        <v>18</v>
      </c>
    </row>
    <row r="719" spans="1:13" x14ac:dyDescent="0.3">
      <c r="A719">
        <v>1407</v>
      </c>
      <c r="B719" s="1">
        <v>45650</v>
      </c>
      <c r="C719" s="4" t="str">
        <f>IF(ISBLANK(Table14[[#This Row],[Sales_Rep]]),"Unknown",Table14[[#This Row],[Sales_Rep]])</f>
        <v>Bob</v>
      </c>
      <c r="D719" s="4" t="str">
        <f>PROPER(Table14[[#This Row],[Region]])</f>
        <v>North</v>
      </c>
      <c r="E719" s="9">
        <f>IF(ISBLANK(Table14[[#This Row],[Sales_Amount]]),MEDIAN(Table14[Sales_Amount]),Table14[[#This Row],[Sales_Amount]])</f>
        <v>68290</v>
      </c>
      <c r="F719" s="11">
        <f>IF(ISBLANK(Table14[[#This Row],[Quantity_Sold]]),MEDIAN(Table14[Quantity_Sold]),Table14[[#This Row],[Quantity_Sold]])</f>
        <v>18</v>
      </c>
      <c r="G719" s="4" t="str">
        <f>TRIM(Table14[[#This Row],[Product_Category]])</f>
        <v>Clothing</v>
      </c>
      <c r="H719" s="9">
        <v>3610.45</v>
      </c>
      <c r="I719" s="9">
        <v>4863.96</v>
      </c>
      <c r="J719" s="4" t="str">
        <f>PROPER(Table14[[#This Row],[Customer_Type]])</f>
        <v>New</v>
      </c>
      <c r="K719" s="13">
        <f>IF(ISBLANK(Table14[[#This Row],[Discount]]),MEDIAN(Table14[Discount]),Table14[[#This Row],[Discount]])</f>
        <v>0.22</v>
      </c>
      <c r="L719" s="4" t="s">
        <v>17</v>
      </c>
      <c r="M719" s="4" t="s">
        <v>22</v>
      </c>
    </row>
    <row r="720" spans="1:13" x14ac:dyDescent="0.3">
      <c r="A720">
        <v>1095</v>
      </c>
      <c r="B720" s="1">
        <v>45492</v>
      </c>
      <c r="C720" s="4" t="str">
        <f>IF(ISBLANK(Table14[[#This Row],[Sales_Rep]]),"Unknown",Table14[[#This Row],[Sales_Rep]])</f>
        <v>Bob</v>
      </c>
      <c r="D720" s="4" t="str">
        <f>PROPER(Table14[[#This Row],[Region]])</f>
        <v>West</v>
      </c>
      <c r="E720" s="9">
        <f>IF(ISBLANK(Table14[[#This Row],[Sales_Amount]]),MEDIAN(Table14[Sales_Amount]),Table14[[#This Row],[Sales_Amount]])</f>
        <v>25734.62</v>
      </c>
      <c r="F720" s="11">
        <f>IF(ISBLANK(Table14[[#This Row],[Quantity_Sold]]),MEDIAN(Table14[Quantity_Sold]),Table14[[#This Row],[Quantity_Sold]])</f>
        <v>39</v>
      </c>
      <c r="G720" s="4" t="str">
        <f>TRIM(Table14[[#This Row],[Product_Category]])</f>
        <v>Food</v>
      </c>
      <c r="H720" s="9">
        <v>793.18</v>
      </c>
      <c r="I720" s="9">
        <v>942.66</v>
      </c>
      <c r="J720" s="4" t="str">
        <f>PROPER(Table14[[#This Row],[Customer_Type]])</f>
        <v>New</v>
      </c>
      <c r="K720" s="13">
        <f>IF(ISBLANK(Table14[[#This Row],[Discount]]),MEDIAN(Table14[Discount]),Table14[[#This Row],[Discount]])</f>
        <v>0.3</v>
      </c>
      <c r="L720" s="4" t="s">
        <v>26</v>
      </c>
      <c r="M720" s="4" t="s">
        <v>18</v>
      </c>
    </row>
    <row r="721" spans="1:13" x14ac:dyDescent="0.3">
      <c r="A721">
        <v>1348</v>
      </c>
      <c r="B721" s="1">
        <v>45611</v>
      </c>
      <c r="C721" s="4" t="str">
        <f>IF(ISBLANK(Table14[[#This Row],[Sales_Rep]]),"Unknown",Table14[[#This Row],[Sales_Rep]])</f>
        <v>Bob</v>
      </c>
      <c r="D721" s="4" t="str">
        <f>PROPER(Table14[[#This Row],[Region]])</f>
        <v>West</v>
      </c>
      <c r="E721" s="9">
        <f>IF(ISBLANK(Table14[[#This Row],[Sales_Amount]]),MEDIAN(Table14[Sales_Amount]),Table14[[#This Row],[Sales_Amount]])</f>
        <v>6793.85</v>
      </c>
      <c r="F721" s="11">
        <f>IF(ISBLANK(Table14[[#This Row],[Quantity_Sold]]),MEDIAN(Table14[Quantity_Sold]),Table14[[#This Row],[Quantity_Sold]])</f>
        <v>14</v>
      </c>
      <c r="G721" s="4" t="str">
        <f>TRIM(Table14[[#This Row],[Product_Category]])</f>
        <v>Food</v>
      </c>
      <c r="H721" s="9">
        <v>629.48</v>
      </c>
      <c r="I721" s="9">
        <v>693.25</v>
      </c>
      <c r="J721" s="4" t="str">
        <f>PROPER(Table14[[#This Row],[Customer_Type]])</f>
        <v>Returning</v>
      </c>
      <c r="K721" s="13">
        <f>IF(ISBLANK(Table14[[#This Row],[Discount]]),MEDIAN(Table14[Discount]),Table14[[#This Row],[Discount]])</f>
        <v>0.3</v>
      </c>
      <c r="L721" s="4" t="s">
        <v>17</v>
      </c>
      <c r="M721" s="4" t="s">
        <v>22</v>
      </c>
    </row>
    <row r="722" spans="1:13" x14ac:dyDescent="0.3">
      <c r="A722">
        <v>1175</v>
      </c>
      <c r="B722" s="1">
        <v>45186</v>
      </c>
      <c r="C722" s="4" t="str">
        <f>IF(ISBLANK(Table14[[#This Row],[Sales_Rep]]),"Unknown",Table14[[#This Row],[Sales_Rep]])</f>
        <v>Charlie</v>
      </c>
      <c r="D722" s="4" t="str">
        <f>PROPER(Table14[[#This Row],[Region]])</f>
        <v>South</v>
      </c>
      <c r="E722" s="9">
        <f>IF(ISBLANK(Table14[[#This Row],[Sales_Amount]]),MEDIAN(Table14[Sales_Amount]),Table14[[#This Row],[Sales_Amount]])</f>
        <v>28130.17</v>
      </c>
      <c r="F722" s="11">
        <f>IF(ISBLANK(Table14[[#This Row],[Quantity_Sold]]),MEDIAN(Table14[Quantity_Sold]),Table14[[#This Row],[Quantity_Sold]])</f>
        <v>17</v>
      </c>
      <c r="G722" s="4" t="str">
        <f>TRIM(Table14[[#This Row],[Product_Category]])</f>
        <v>Electronics</v>
      </c>
      <c r="H722" s="9">
        <v>1891.62</v>
      </c>
      <c r="I722" s="9">
        <v>2363.88</v>
      </c>
      <c r="J722" s="4" t="str">
        <f>PROPER(Table14[[#This Row],[Customer_Type]])</f>
        <v>Returning</v>
      </c>
      <c r="K722" s="13">
        <f>IF(ISBLANK(Table14[[#This Row],[Discount]]),MEDIAN(Table14[Discount]),Table14[[#This Row],[Discount]])</f>
        <v>0.3</v>
      </c>
      <c r="L722" s="4" t="s">
        <v>17</v>
      </c>
      <c r="M722" s="4" t="s">
        <v>18</v>
      </c>
    </row>
    <row r="723" spans="1:13" x14ac:dyDescent="0.3">
      <c r="A723">
        <v>1377</v>
      </c>
      <c r="B723" s="1">
        <v>45087</v>
      </c>
      <c r="C723" s="4" t="str">
        <f>IF(ISBLANK(Table14[[#This Row],[Sales_Rep]]),"Unknown",Table14[[#This Row],[Sales_Rep]])</f>
        <v>Charlie</v>
      </c>
      <c r="D723" s="4" t="str">
        <f>PROPER(Table14[[#This Row],[Region]])</f>
        <v>West</v>
      </c>
      <c r="E723" s="9">
        <f>IF(ISBLANK(Table14[[#This Row],[Sales_Amount]]),MEDIAN(Table14[Sales_Amount]),Table14[[#This Row],[Sales_Amount]])</f>
        <v>13630.32</v>
      </c>
      <c r="F723" s="11">
        <f>IF(ISBLANK(Table14[[#This Row],[Quantity_Sold]]),MEDIAN(Table14[Quantity_Sold]),Table14[[#This Row],[Quantity_Sold]])</f>
        <v>22</v>
      </c>
      <c r="G723" s="4" t="str">
        <f>TRIM(Table14[[#This Row],[Product_Category]])</f>
        <v>Electronics</v>
      </c>
      <c r="H723" s="9">
        <v>560.6</v>
      </c>
      <c r="I723" s="9">
        <v>826.08</v>
      </c>
      <c r="J723" s="4" t="str">
        <f>PROPER(Table14[[#This Row],[Customer_Type]])</f>
        <v>Returning</v>
      </c>
      <c r="K723" s="13">
        <f>IF(ISBLANK(Table14[[#This Row],[Discount]]),MEDIAN(Table14[Discount]),Table14[[#This Row],[Discount]])</f>
        <v>0.25</v>
      </c>
      <c r="L723" s="4" t="s">
        <v>17</v>
      </c>
      <c r="M723" s="4" t="s">
        <v>22</v>
      </c>
    </row>
    <row r="724" spans="1:13" x14ac:dyDescent="0.3">
      <c r="A724">
        <v>1210</v>
      </c>
      <c r="B724" s="1">
        <v>45493</v>
      </c>
      <c r="C724" s="4" t="str">
        <f>IF(ISBLANK(Table14[[#This Row],[Sales_Rep]]),"Unknown",Table14[[#This Row],[Sales_Rep]])</f>
        <v>Bob</v>
      </c>
      <c r="D724" s="4" t="str">
        <f>PROPER(Table14[[#This Row],[Region]])</f>
        <v>North</v>
      </c>
      <c r="E724" s="9">
        <f>IF(ISBLANK(Table14[[#This Row],[Sales_Amount]]),MEDIAN(Table14[Sales_Amount]),Table14[[#This Row],[Sales_Amount]])</f>
        <v>6911.49</v>
      </c>
      <c r="F724" s="11">
        <f>IF(ISBLANK(Table14[[#This Row],[Quantity_Sold]]),MEDIAN(Table14[Quantity_Sold]),Table14[[#This Row],[Quantity_Sold]])</f>
        <v>3</v>
      </c>
      <c r="G724" s="4" t="str">
        <f>TRIM(Table14[[#This Row],[Product_Category]])</f>
        <v>Electronics</v>
      </c>
      <c r="H724" s="9">
        <v>1817.88</v>
      </c>
      <c r="I724" s="9">
        <v>2617.9899999999998</v>
      </c>
      <c r="J724" s="4" t="str">
        <f>PROPER(Table14[[#This Row],[Customer_Type]])</f>
        <v>New</v>
      </c>
      <c r="K724" s="13">
        <f>IF(ISBLANK(Table14[[#This Row],[Discount]]),MEDIAN(Table14[Discount]),Table14[[#This Row],[Discount]])</f>
        <v>0.12</v>
      </c>
      <c r="L724" s="4" t="s">
        <v>31</v>
      </c>
      <c r="M724" s="4" t="s">
        <v>22</v>
      </c>
    </row>
    <row r="725" spans="1:13" x14ac:dyDescent="0.3">
      <c r="A725">
        <v>1082</v>
      </c>
      <c r="B725" s="1">
        <v>45521</v>
      </c>
      <c r="C725" s="4" t="str">
        <f>IF(ISBLANK(Table14[[#This Row],[Sales_Rep]]),"Unknown",Table14[[#This Row],[Sales_Rep]])</f>
        <v>David</v>
      </c>
      <c r="D725" s="4" t="str">
        <f>PROPER(Table14[[#This Row],[Region]])</f>
        <v>West</v>
      </c>
      <c r="E725" s="9">
        <f>IF(ISBLANK(Table14[[#This Row],[Sales_Amount]]),MEDIAN(Table14[Sales_Amount]),Table14[[#This Row],[Sales_Amount]])</f>
        <v>40442.54</v>
      </c>
      <c r="F725" s="11">
        <f>IF(ISBLANK(Table14[[#This Row],[Quantity_Sold]]),MEDIAN(Table14[Quantity_Sold]),Table14[[#This Row],[Quantity_Sold]])</f>
        <v>42</v>
      </c>
      <c r="G725" s="4" t="str">
        <f>TRIM(Table14[[#This Row],[Product_Category]])</f>
        <v>Furniture</v>
      </c>
      <c r="H725" s="9">
        <v>959.48</v>
      </c>
      <c r="I725" s="9">
        <v>1301.24</v>
      </c>
      <c r="J725" s="4" t="str">
        <f>PROPER(Table14[[#This Row],[Customer_Type]])</f>
        <v>New</v>
      </c>
      <c r="K725" s="13">
        <f>IF(ISBLANK(Table14[[#This Row],[Discount]]),MEDIAN(Table14[Discount]),Table14[[#This Row],[Discount]])</f>
        <v>0.26</v>
      </c>
      <c r="L725" s="4" t="s">
        <v>26</v>
      </c>
      <c r="M725" s="4" t="s">
        <v>22</v>
      </c>
    </row>
    <row r="726" spans="1:13" x14ac:dyDescent="0.3">
      <c r="A726">
        <v>1078</v>
      </c>
      <c r="B726" s="1">
        <v>45000</v>
      </c>
      <c r="C726" s="4" t="str">
        <f>IF(ISBLANK(Table14[[#This Row],[Sales_Rep]]),"Unknown",Table14[[#This Row],[Sales_Rep]])</f>
        <v>Alice</v>
      </c>
      <c r="D726" s="4" t="str">
        <f>PROPER(Table14[[#This Row],[Region]])</f>
        <v>East</v>
      </c>
      <c r="E726" s="9">
        <f>IF(ISBLANK(Table14[[#This Row],[Sales_Amount]]),MEDIAN(Table14[Sales_Amount]),Table14[[#This Row],[Sales_Amount]])</f>
        <v>166626.04999999999</v>
      </c>
      <c r="F726" s="11">
        <f>IF(ISBLANK(Table14[[#This Row],[Quantity_Sold]]),MEDIAN(Table14[Quantity_Sold]),Table14[[#This Row],[Quantity_Sold]])</f>
        <v>41</v>
      </c>
      <c r="G726" s="4" t="str">
        <f>TRIM(Table14[[#This Row],[Product_Category]])</f>
        <v>Food</v>
      </c>
      <c r="H726" s="9">
        <v>3169.65</v>
      </c>
      <c r="I726" s="9">
        <v>4064.05</v>
      </c>
      <c r="J726" s="4" t="str">
        <f>PROPER(Table14[[#This Row],[Customer_Type]])</f>
        <v>New</v>
      </c>
      <c r="K726" s="13">
        <f>IF(ISBLANK(Table14[[#This Row],[Discount]]),MEDIAN(Table14[Discount]),Table14[[#This Row],[Discount]])</f>
        <v>0</v>
      </c>
      <c r="L726" s="4" t="s">
        <v>17</v>
      </c>
      <c r="M726" s="4" t="s">
        <v>18</v>
      </c>
    </row>
    <row r="727" spans="1:13" x14ac:dyDescent="0.3">
      <c r="A727">
        <v>1272</v>
      </c>
      <c r="B727" s="1">
        <v>45537</v>
      </c>
      <c r="C727" s="4" t="str">
        <f>IF(ISBLANK(Table14[[#This Row],[Sales_Rep]]),"Unknown",Table14[[#This Row],[Sales_Rep]])</f>
        <v>Alice</v>
      </c>
      <c r="D727" s="4" t="str">
        <f>PROPER(Table14[[#This Row],[Region]])</f>
        <v>East</v>
      </c>
      <c r="E727" s="9">
        <f>IF(ISBLANK(Table14[[#This Row],[Sales_Amount]]),MEDIAN(Table14[Sales_Amount]),Table14[[#This Row],[Sales_Amount]])</f>
        <v>116857.74</v>
      </c>
      <c r="F727" s="11">
        <f>IF(ISBLANK(Table14[[#This Row],[Quantity_Sold]]),MEDIAN(Table14[Quantity_Sold]),Table14[[#This Row],[Quantity_Sold]])</f>
        <v>41</v>
      </c>
      <c r="G727" s="4" t="str">
        <f>TRIM(Table14[[#This Row],[Product_Category]])</f>
        <v>Clothing</v>
      </c>
      <c r="H727" s="9">
        <v>2319.65</v>
      </c>
      <c r="I727" s="9">
        <v>3475.84</v>
      </c>
      <c r="J727" s="4" t="str">
        <f>PROPER(Table14[[#This Row],[Customer_Type]])</f>
        <v>Returning</v>
      </c>
      <c r="K727" s="13">
        <f>IF(ISBLANK(Table14[[#This Row],[Discount]]),MEDIAN(Table14[Discount]),Table14[[#This Row],[Discount]])</f>
        <v>0.18</v>
      </c>
      <c r="L727" s="4" t="s">
        <v>26</v>
      </c>
      <c r="M727" s="4" t="s">
        <v>18</v>
      </c>
    </row>
    <row r="728" spans="1:13" x14ac:dyDescent="0.3">
      <c r="A728">
        <v>1434</v>
      </c>
      <c r="B728" s="1">
        <v>44986</v>
      </c>
      <c r="C728" s="4" t="str">
        <f>IF(ISBLANK(Table14[[#This Row],[Sales_Rep]]),"Unknown",Table14[[#This Row],[Sales_Rep]])</f>
        <v>David</v>
      </c>
      <c r="D728" s="4" t="str">
        <f>PROPER(Table14[[#This Row],[Region]])</f>
        <v>East</v>
      </c>
      <c r="E728" s="9">
        <f>IF(ISBLANK(Table14[[#This Row],[Sales_Amount]]),MEDIAN(Table14[Sales_Amount]),Table14[[#This Row],[Sales_Amount]])</f>
        <v>13356.96</v>
      </c>
      <c r="F728" s="11">
        <f>IF(ISBLANK(Table14[[#This Row],[Quantity_Sold]]),MEDIAN(Table14[Quantity_Sold]),Table14[[#This Row],[Quantity_Sold]])</f>
        <v>9</v>
      </c>
      <c r="G728" s="4" t="str">
        <f>TRIM(Table14[[#This Row],[Product_Category]])</f>
        <v>Furniture</v>
      </c>
      <c r="H728" s="9">
        <v>1351.94</v>
      </c>
      <c r="I728" s="9">
        <v>1788.08</v>
      </c>
      <c r="J728" s="4" t="str">
        <f>PROPER(Table14[[#This Row],[Customer_Type]])</f>
        <v>Returning</v>
      </c>
      <c r="K728" s="13">
        <f>IF(ISBLANK(Table14[[#This Row],[Discount]]),MEDIAN(Table14[Discount]),Table14[[#This Row],[Discount]])</f>
        <v>0.17</v>
      </c>
      <c r="L728" s="4" t="s">
        <v>31</v>
      </c>
      <c r="M728" s="4" t="s">
        <v>22</v>
      </c>
    </row>
    <row r="729" spans="1:13" x14ac:dyDescent="0.3">
      <c r="A729">
        <v>1128</v>
      </c>
      <c r="B729" s="1">
        <v>45030</v>
      </c>
      <c r="C729" s="4" t="str">
        <f>IF(ISBLANK(Table14[[#This Row],[Sales_Rep]]),"Unknown",Table14[[#This Row],[Sales_Rep]])</f>
        <v>Bob</v>
      </c>
      <c r="D729" s="4" t="str">
        <f>PROPER(Table14[[#This Row],[Region]])</f>
        <v>North</v>
      </c>
      <c r="E729" s="9">
        <f>IF(ISBLANK(Table14[[#This Row],[Sales_Amount]]),MEDIAN(Table14[Sales_Amount]),Table14[[#This Row],[Sales_Amount]])</f>
        <v>15421.96</v>
      </c>
      <c r="F729" s="11">
        <f>IF(ISBLANK(Table14[[#This Row],[Quantity_Sold]]),MEDIAN(Table14[Quantity_Sold]),Table14[[#This Row],[Quantity_Sold]])</f>
        <v>16</v>
      </c>
      <c r="G729" s="4" t="str">
        <f>TRIM(Table14[[#This Row],[Product_Category]])</f>
        <v>Clothing</v>
      </c>
      <c r="H729" s="9">
        <v>876.5</v>
      </c>
      <c r="I729" s="9">
        <v>1095.31</v>
      </c>
      <c r="J729" s="4" t="str">
        <f>PROPER(Table14[[#This Row],[Customer_Type]])</f>
        <v>New</v>
      </c>
      <c r="K729" s="13">
        <f>IF(ISBLANK(Table14[[#This Row],[Discount]]),MEDIAN(Table14[Discount]),Table14[[#This Row],[Discount]])</f>
        <v>0.12</v>
      </c>
      <c r="L729" s="4" t="s">
        <v>17</v>
      </c>
      <c r="M729" s="4" t="s">
        <v>18</v>
      </c>
    </row>
    <row r="730" spans="1:13" x14ac:dyDescent="0.3">
      <c r="A730">
        <v>1395</v>
      </c>
      <c r="B730" s="1">
        <v>45193</v>
      </c>
      <c r="C730" s="4" t="str">
        <f>IF(ISBLANK(Table14[[#This Row],[Sales_Rep]]),"Unknown",Table14[[#This Row],[Sales_Rep]])</f>
        <v>Charlie</v>
      </c>
      <c r="D730" s="4" t="str">
        <f>PROPER(Table14[[#This Row],[Region]])</f>
        <v>North</v>
      </c>
      <c r="E730" s="9">
        <f>IF(ISBLANK(Table14[[#This Row],[Sales_Amount]]),MEDIAN(Table14[Sales_Amount]),Table14[[#This Row],[Sales_Amount]])</f>
        <v>3520.61</v>
      </c>
      <c r="F730" s="11">
        <f>IF(ISBLANK(Table14[[#This Row],[Quantity_Sold]]),MEDIAN(Table14[Quantity_Sold]),Table14[[#This Row],[Quantity_Sold]])</f>
        <v>31</v>
      </c>
      <c r="G730" s="4" t="str">
        <f>TRIM(Table14[[#This Row],[Product_Category]])</f>
        <v>Furniture</v>
      </c>
      <c r="H730" s="9">
        <v>125.15</v>
      </c>
      <c r="I730" s="9">
        <v>162.24</v>
      </c>
      <c r="J730" s="4" t="str">
        <f>PROPER(Table14[[#This Row],[Customer_Type]])</f>
        <v>Returning</v>
      </c>
      <c r="K730" s="13">
        <f>IF(ISBLANK(Table14[[#This Row],[Discount]]),MEDIAN(Table14[Discount]),Table14[[#This Row],[Discount]])</f>
        <v>0.3</v>
      </c>
      <c r="L730" s="4" t="s">
        <v>17</v>
      </c>
      <c r="M730" s="4" t="s">
        <v>22</v>
      </c>
    </row>
    <row r="731" spans="1:13" x14ac:dyDescent="0.3">
      <c r="A731">
        <v>1028</v>
      </c>
      <c r="B731" s="1">
        <v>45347</v>
      </c>
      <c r="C731" s="4" t="str">
        <f>IF(ISBLANK(Table14[[#This Row],[Sales_Rep]]),"Unknown",Table14[[#This Row],[Sales_Rep]])</f>
        <v>Alice</v>
      </c>
      <c r="D731" s="4" t="str">
        <f>PROPER(Table14[[#This Row],[Region]])</f>
        <v>North</v>
      </c>
      <c r="E731" s="9">
        <f>IF(ISBLANK(Table14[[#This Row],[Sales_Amount]]),MEDIAN(Table14[Sales_Amount]),Table14[[#This Row],[Sales_Amount]])</f>
        <v>99908.78</v>
      </c>
      <c r="F731" s="11">
        <f>IF(ISBLANK(Table14[[#This Row],[Quantity_Sold]]),MEDIAN(Table14[Quantity_Sold]),Table14[[#This Row],[Quantity_Sold]])</f>
        <v>50</v>
      </c>
      <c r="G731" s="4" t="str">
        <f>TRIM(Table14[[#This Row],[Product_Category]])</f>
        <v>Furniture</v>
      </c>
      <c r="H731" s="9">
        <v>1606.31</v>
      </c>
      <c r="I731" s="9">
        <v>2323.46</v>
      </c>
      <c r="J731" s="4" t="str">
        <f>PROPER(Table14[[#This Row],[Customer_Type]])</f>
        <v>New</v>
      </c>
      <c r="K731" s="13">
        <f>IF(ISBLANK(Table14[[#This Row],[Discount]]),MEDIAN(Table14[Discount]),Table14[[#This Row],[Discount]])</f>
        <v>0.14000000000000001</v>
      </c>
      <c r="L731" s="4" t="s">
        <v>26</v>
      </c>
      <c r="M731" s="4" t="s">
        <v>22</v>
      </c>
    </row>
    <row r="732" spans="1:13" x14ac:dyDescent="0.3">
      <c r="A732">
        <v>1432</v>
      </c>
      <c r="B732" s="1">
        <v>45457</v>
      </c>
      <c r="C732" s="4" t="str">
        <f>IF(ISBLANK(Table14[[#This Row],[Sales_Rep]]),"Unknown",Table14[[#This Row],[Sales_Rep]])</f>
        <v>Eve</v>
      </c>
      <c r="D732" s="4" t="str">
        <f>PROPER(Table14[[#This Row],[Region]])</f>
        <v>North</v>
      </c>
      <c r="E732" s="9">
        <f>IF(ISBLANK(Table14[[#This Row],[Sales_Amount]]),MEDIAN(Table14[Sales_Amount]),Table14[[#This Row],[Sales_Amount]])</f>
        <v>46714.559999999998</v>
      </c>
      <c r="F732" s="11">
        <f>IF(ISBLANK(Table14[[#This Row],[Quantity_Sold]]),MEDIAN(Table14[Quantity_Sold]),Table14[[#This Row],[Quantity_Sold]])</f>
        <v>30</v>
      </c>
      <c r="G732" s="4" t="str">
        <f>TRIM(Table14[[#This Row],[Product_Category]])</f>
        <v>Electronics</v>
      </c>
      <c r="H732" s="9">
        <v>1415.33</v>
      </c>
      <c r="I732" s="9">
        <v>1922.41</v>
      </c>
      <c r="J732" s="4" t="str">
        <f>PROPER(Table14[[#This Row],[Customer_Type]])</f>
        <v>New</v>
      </c>
      <c r="K732" s="13">
        <f>IF(ISBLANK(Table14[[#This Row],[Discount]]),MEDIAN(Table14[Discount]),Table14[[#This Row],[Discount]])</f>
        <v>0.19</v>
      </c>
      <c r="L732" s="4" t="s">
        <v>26</v>
      </c>
      <c r="M732" s="4" t="s">
        <v>22</v>
      </c>
    </row>
    <row r="733" spans="1:13" x14ac:dyDescent="0.3">
      <c r="A733">
        <v>1278</v>
      </c>
      <c r="B733" s="1">
        <v>45295</v>
      </c>
      <c r="C733" s="4" t="str">
        <f>IF(ISBLANK(Table14[[#This Row],[Sales_Rep]]),"Unknown",Table14[[#This Row],[Sales_Rep]])</f>
        <v>Eve</v>
      </c>
      <c r="D733" s="4" t="str">
        <f>PROPER(Table14[[#This Row],[Region]])</f>
        <v>South</v>
      </c>
      <c r="E733" s="9">
        <f>IF(ISBLANK(Table14[[#This Row],[Sales_Amount]]),MEDIAN(Table14[Sales_Amount]),Table14[[#This Row],[Sales_Amount]])</f>
        <v>17332.330000000002</v>
      </c>
      <c r="F733" s="11">
        <f>IF(ISBLANK(Table14[[#This Row],[Quantity_Sold]]),MEDIAN(Table14[Quantity_Sold]),Table14[[#This Row],[Quantity_Sold]])</f>
        <v>11</v>
      </c>
      <c r="G733" s="4" t="str">
        <f>TRIM(Table14[[#This Row],[Product_Category]])</f>
        <v>Furniture</v>
      </c>
      <c r="H733" s="9">
        <v>1668.97</v>
      </c>
      <c r="I733" s="9">
        <v>2046.32</v>
      </c>
      <c r="J733" s="4" t="str">
        <f>PROPER(Table14[[#This Row],[Customer_Type]])</f>
        <v>Returning</v>
      </c>
      <c r="K733" s="13">
        <f>IF(ISBLANK(Table14[[#This Row],[Discount]]),MEDIAN(Table14[Discount]),Table14[[#This Row],[Discount]])</f>
        <v>0.23</v>
      </c>
      <c r="L733" s="4" t="s">
        <v>26</v>
      </c>
      <c r="M733" s="4" t="s">
        <v>22</v>
      </c>
    </row>
    <row r="734" spans="1:13" x14ac:dyDescent="0.3">
      <c r="A734">
        <v>1337</v>
      </c>
      <c r="B734" s="1">
        <v>45196</v>
      </c>
      <c r="C734" s="4" t="str">
        <f>IF(ISBLANK(Table14[[#This Row],[Sales_Rep]]),"Unknown",Table14[[#This Row],[Sales_Rep]])</f>
        <v>David</v>
      </c>
      <c r="D734" s="4" t="str">
        <f>PROPER(Table14[[#This Row],[Region]])</f>
        <v>West</v>
      </c>
      <c r="E734" s="9">
        <f>IF(ISBLANK(Table14[[#This Row],[Sales_Amount]]),MEDIAN(Table14[Sales_Amount]),Table14[[#This Row],[Sales_Amount]])</f>
        <v>61480.5</v>
      </c>
      <c r="F734" s="11">
        <f>IF(ISBLANK(Table14[[#This Row],[Quantity_Sold]]),MEDIAN(Table14[Quantity_Sold]),Table14[[#This Row],[Quantity_Sold]])</f>
        <v>28</v>
      </c>
      <c r="G734" s="4" t="str">
        <f>TRIM(Table14[[#This Row],[Product_Category]])</f>
        <v>Clothing</v>
      </c>
      <c r="H734" s="9">
        <v>2010.06</v>
      </c>
      <c r="I734" s="9">
        <v>2523.83</v>
      </c>
      <c r="J734" s="4" t="str">
        <f>PROPER(Table14[[#This Row],[Customer_Type]])</f>
        <v>New</v>
      </c>
      <c r="K734" s="13">
        <f>IF(ISBLANK(Table14[[#This Row],[Discount]]),MEDIAN(Table14[Discount]),Table14[[#This Row],[Discount]])</f>
        <v>0.13</v>
      </c>
      <c r="L734" s="4" t="s">
        <v>31</v>
      </c>
      <c r="M734" s="4" t="s">
        <v>22</v>
      </c>
    </row>
    <row r="735" spans="1:13" x14ac:dyDescent="0.3">
      <c r="A735">
        <v>1188</v>
      </c>
      <c r="B735" s="1">
        <v>45570</v>
      </c>
      <c r="C735" s="4" t="str">
        <f>IF(ISBLANK(Table14[[#This Row],[Sales_Rep]]),"Unknown",Table14[[#This Row],[Sales_Rep]])</f>
        <v>Bob</v>
      </c>
      <c r="D735" s="4" t="str">
        <f>PROPER(Table14[[#This Row],[Region]])</f>
        <v>South</v>
      </c>
      <c r="E735" s="9">
        <f>IF(ISBLANK(Table14[[#This Row],[Sales_Amount]]),MEDIAN(Table14[Sales_Amount]),Table14[[#This Row],[Sales_Amount]])</f>
        <v>30509.46</v>
      </c>
      <c r="F735" s="11">
        <f>IF(ISBLANK(Table14[[#This Row],[Quantity_Sold]]),MEDIAN(Table14[Quantity_Sold]),Table14[[#This Row],[Quantity_Sold]])</f>
        <v>36</v>
      </c>
      <c r="G735" s="4" t="str">
        <f>TRIM(Table14[[#This Row],[Product_Category]])</f>
        <v>Electronics</v>
      </c>
      <c r="H735" s="9">
        <v>816.49</v>
      </c>
      <c r="I735" s="9">
        <v>1129.98</v>
      </c>
      <c r="J735" s="4" t="str">
        <f>PROPER(Table14[[#This Row],[Customer_Type]])</f>
        <v>Returning</v>
      </c>
      <c r="K735" s="13">
        <f>IF(ISBLANK(Table14[[#This Row],[Discount]]),MEDIAN(Table14[Discount]),Table14[[#This Row],[Discount]])</f>
        <v>0.25</v>
      </c>
      <c r="L735" s="4" t="s">
        <v>17</v>
      </c>
      <c r="M735" s="4" t="s">
        <v>18</v>
      </c>
    </row>
    <row r="736" spans="1:13" x14ac:dyDescent="0.3">
      <c r="A736">
        <v>1342</v>
      </c>
      <c r="B736" s="1">
        <v>45575</v>
      </c>
      <c r="C736" s="4" t="str">
        <f>IF(ISBLANK(Table14[[#This Row],[Sales_Rep]]),"Unknown",Table14[[#This Row],[Sales_Rep]])</f>
        <v>Alice</v>
      </c>
      <c r="D736" s="4" t="str">
        <f>PROPER(Table14[[#This Row],[Region]])</f>
        <v>North</v>
      </c>
      <c r="E736" s="9">
        <f>IF(ISBLANK(Table14[[#This Row],[Sales_Amount]]),MEDIAN(Table14[Sales_Amount]),Table14[[#This Row],[Sales_Amount]])</f>
        <v>68517.17</v>
      </c>
      <c r="F736" s="11">
        <f>IF(ISBLANK(Table14[[#This Row],[Quantity_Sold]]),MEDIAN(Table14[Quantity_Sold]),Table14[[#This Row],[Quantity_Sold]])</f>
        <v>17</v>
      </c>
      <c r="G736" s="4" t="str">
        <f>TRIM(Table14[[#This Row],[Product_Category]])</f>
        <v>Electronics</v>
      </c>
      <c r="H736" s="9">
        <v>3910.76</v>
      </c>
      <c r="I736" s="9">
        <v>4855.93</v>
      </c>
      <c r="J736" s="4" t="str">
        <f>PROPER(Table14[[#This Row],[Customer_Type]])</f>
        <v>Returning</v>
      </c>
      <c r="K736" s="13">
        <f>IF(ISBLANK(Table14[[#This Row],[Discount]]),MEDIAN(Table14[Discount]),Table14[[#This Row],[Discount]])</f>
        <v>0.17</v>
      </c>
      <c r="L736" s="4" t="s">
        <v>31</v>
      </c>
      <c r="M736" s="4" t="s">
        <v>22</v>
      </c>
    </row>
    <row r="737" spans="1:13" x14ac:dyDescent="0.3">
      <c r="A737">
        <v>1059</v>
      </c>
      <c r="B737" s="1">
        <v>45333</v>
      </c>
      <c r="C737" s="4" t="str">
        <f>IF(ISBLANK(Table14[[#This Row],[Sales_Rep]]),"Unknown",Table14[[#This Row],[Sales_Rep]])</f>
        <v>Bob</v>
      </c>
      <c r="D737" s="4" t="str">
        <f>PROPER(Table14[[#This Row],[Region]])</f>
        <v>South</v>
      </c>
      <c r="E737" s="9">
        <f>IF(ISBLANK(Table14[[#This Row],[Sales_Amount]]),MEDIAN(Table14[Sales_Amount]),Table14[[#This Row],[Sales_Amount]])</f>
        <v>115075.3</v>
      </c>
      <c r="F737" s="11">
        <f>IF(ISBLANK(Table14[[#This Row],[Quantity_Sold]]),MEDIAN(Table14[Quantity_Sold]),Table14[[#This Row],[Quantity_Sold]])</f>
        <v>28</v>
      </c>
      <c r="G737" s="4" t="str">
        <f>TRIM(Table14[[#This Row],[Product_Category]])</f>
        <v>Clothing</v>
      </c>
      <c r="H737" s="9">
        <v>3576.18</v>
      </c>
      <c r="I737" s="9">
        <v>5137.29</v>
      </c>
      <c r="J737" s="4" t="str">
        <f>PROPER(Table14[[#This Row],[Customer_Type]])</f>
        <v>New</v>
      </c>
      <c r="K737" s="13">
        <f>IF(ISBLANK(Table14[[#This Row],[Discount]]),MEDIAN(Table14[Discount]),Table14[[#This Row],[Discount]])</f>
        <v>0.2</v>
      </c>
      <c r="L737" s="4" t="s">
        <v>17</v>
      </c>
      <c r="M737" s="4" t="s">
        <v>18</v>
      </c>
    </row>
    <row r="738" spans="1:13" x14ac:dyDescent="0.3">
      <c r="A738">
        <v>1242</v>
      </c>
      <c r="B738" s="1">
        <v>44989</v>
      </c>
      <c r="C738" s="4" t="str">
        <f>IF(ISBLANK(Table14[[#This Row],[Sales_Rep]]),"Unknown",Table14[[#This Row],[Sales_Rep]])</f>
        <v>Alice</v>
      </c>
      <c r="D738" s="4" t="str">
        <f>PROPER(Table14[[#This Row],[Region]])</f>
        <v>East</v>
      </c>
      <c r="E738" s="9">
        <f>IF(ISBLANK(Table14[[#This Row],[Sales_Amount]]),MEDIAN(Table14[Sales_Amount]),Table14[[#This Row],[Sales_Amount]])</f>
        <v>25738.27</v>
      </c>
      <c r="F738" s="11">
        <f>IF(ISBLANK(Table14[[#This Row],[Quantity_Sold]]),MEDIAN(Table14[Quantity_Sold]),Table14[[#This Row],[Quantity_Sold]])</f>
        <v>14</v>
      </c>
      <c r="G738" s="4" t="str">
        <f>TRIM(Table14[[#This Row],[Product_Category]])</f>
        <v>Clothing</v>
      </c>
      <c r="H738" s="9">
        <v>1563.87</v>
      </c>
      <c r="I738" s="9">
        <v>2242.0100000000002</v>
      </c>
      <c r="J738" s="4" t="str">
        <f>PROPER(Table14[[#This Row],[Customer_Type]])</f>
        <v>Returning</v>
      </c>
      <c r="K738" s="13">
        <f>IF(ISBLANK(Table14[[#This Row],[Discount]]),MEDIAN(Table14[Discount]),Table14[[#This Row],[Discount]])</f>
        <v>0.18</v>
      </c>
      <c r="L738" s="4" t="s">
        <v>31</v>
      </c>
      <c r="M738" s="4" t="s">
        <v>22</v>
      </c>
    </row>
    <row r="739" spans="1:13" x14ac:dyDescent="0.3">
      <c r="A739">
        <v>1359</v>
      </c>
      <c r="B739" s="1">
        <v>45577</v>
      </c>
      <c r="C739" s="4" t="str">
        <f>IF(ISBLANK(Table14[[#This Row],[Sales_Rep]]),"Unknown",Table14[[#This Row],[Sales_Rep]])</f>
        <v>David</v>
      </c>
      <c r="D739" s="4" t="str">
        <f>PROPER(Table14[[#This Row],[Region]])</f>
        <v>North</v>
      </c>
      <c r="E739" s="9">
        <f>IF(ISBLANK(Table14[[#This Row],[Sales_Amount]]),MEDIAN(Table14[Sales_Amount]),Table14[[#This Row],[Sales_Amount]])</f>
        <v>23693.97</v>
      </c>
      <c r="F739" s="11">
        <f>IF(ISBLANK(Table14[[#This Row],[Quantity_Sold]]),MEDIAN(Table14[Quantity_Sold]),Table14[[#This Row],[Quantity_Sold]])</f>
        <v>13</v>
      </c>
      <c r="G739" s="4" t="str">
        <f>TRIM(Table14[[#This Row],[Product_Category]])</f>
        <v>Clothing</v>
      </c>
      <c r="H739" s="9">
        <v>1629.16</v>
      </c>
      <c r="I739" s="9">
        <v>2047.88</v>
      </c>
      <c r="J739" s="4" t="str">
        <f>PROPER(Table14[[#This Row],[Customer_Type]])</f>
        <v>Returning</v>
      </c>
      <c r="K739" s="13">
        <f>IF(ISBLANK(Table14[[#This Row],[Discount]]),MEDIAN(Table14[Discount]),Table14[[#This Row],[Discount]])</f>
        <v>0.11</v>
      </c>
      <c r="L739" s="4" t="s">
        <v>17</v>
      </c>
      <c r="M739" s="4" t="s">
        <v>18</v>
      </c>
    </row>
    <row r="740" spans="1:13" x14ac:dyDescent="0.3">
      <c r="A740">
        <v>1448</v>
      </c>
      <c r="B740" s="1">
        <v>45605</v>
      </c>
      <c r="C740" s="4" t="str">
        <f>IF(ISBLANK(Table14[[#This Row],[Sales_Rep]]),"Unknown",Table14[[#This Row],[Sales_Rep]])</f>
        <v>David</v>
      </c>
      <c r="D740" s="4" t="str">
        <f>PROPER(Table14[[#This Row],[Region]])</f>
        <v>West</v>
      </c>
      <c r="E740" s="9">
        <f>IF(ISBLANK(Table14[[#This Row],[Sales_Amount]]),MEDIAN(Table14[Sales_Amount]),Table14[[#This Row],[Sales_Amount]])</f>
        <v>11583.67</v>
      </c>
      <c r="F740" s="11">
        <f>IF(ISBLANK(Table14[[#This Row],[Quantity_Sold]]),MEDIAN(Table14[Quantity_Sold]),Table14[[#This Row],[Quantity_Sold]])</f>
        <v>11</v>
      </c>
      <c r="G740" s="4" t="str">
        <f>TRIM(Table14[[#This Row],[Product_Category]])</f>
        <v>Clothing</v>
      </c>
      <c r="H740" s="9">
        <v>830.36</v>
      </c>
      <c r="I740" s="9">
        <v>1196.6600000000001</v>
      </c>
      <c r="J740" s="4" t="str">
        <f>PROPER(Table14[[#This Row],[Customer_Type]])</f>
        <v>Returning</v>
      </c>
      <c r="K740" s="13">
        <f>IF(ISBLANK(Table14[[#This Row],[Discount]]),MEDIAN(Table14[Discount]),Table14[[#This Row],[Discount]])</f>
        <v>0.12</v>
      </c>
      <c r="L740" s="4" t="s">
        <v>17</v>
      </c>
      <c r="M740" s="4" t="s">
        <v>22</v>
      </c>
    </row>
    <row r="741" spans="1:13" x14ac:dyDescent="0.3">
      <c r="A741">
        <v>1023</v>
      </c>
      <c r="B741" s="1">
        <v>45523</v>
      </c>
      <c r="C741" s="4" t="str">
        <f>IF(ISBLANK(Table14[[#This Row],[Sales_Rep]]),"Unknown",Table14[[#This Row],[Sales_Rep]])</f>
        <v>Eve</v>
      </c>
      <c r="D741" s="4" t="str">
        <f>PROPER(Table14[[#This Row],[Region]])</f>
        <v>North</v>
      </c>
      <c r="E741" s="9">
        <f>IF(ISBLANK(Table14[[#This Row],[Sales_Amount]]),MEDIAN(Table14[Sales_Amount]),Table14[[#This Row],[Sales_Amount]])</f>
        <v>21029</v>
      </c>
      <c r="F741" s="11">
        <f>IF(ISBLANK(Table14[[#This Row],[Quantity_Sold]]),MEDIAN(Table14[Quantity_Sold]),Table14[[#This Row],[Quantity_Sold]])</f>
        <v>38</v>
      </c>
      <c r="G741" s="4" t="str">
        <f>TRIM(Table14[[#This Row],[Product_Category]])</f>
        <v>Furniture</v>
      </c>
      <c r="H741" s="9">
        <v>400.66</v>
      </c>
      <c r="I741" s="9">
        <v>570.51</v>
      </c>
      <c r="J741" s="4" t="str">
        <f>PROPER(Table14[[#This Row],[Customer_Type]])</f>
        <v>Returning</v>
      </c>
      <c r="K741" s="13">
        <f>IF(ISBLANK(Table14[[#This Row],[Discount]]),MEDIAN(Table14[Discount]),Table14[[#This Row],[Discount]])</f>
        <v>0.03</v>
      </c>
      <c r="L741" s="4" t="s">
        <v>26</v>
      </c>
      <c r="M741" s="4" t="s">
        <v>18</v>
      </c>
    </row>
    <row r="742" spans="1:13" x14ac:dyDescent="0.3">
      <c r="A742">
        <v>1356</v>
      </c>
      <c r="B742" s="1">
        <v>45466</v>
      </c>
      <c r="C742" s="4" t="str">
        <f>IF(ISBLANK(Table14[[#This Row],[Sales_Rep]]),"Unknown",Table14[[#This Row],[Sales_Rep]])</f>
        <v>Bob</v>
      </c>
      <c r="D742" s="4" t="str">
        <f>PROPER(Table14[[#This Row],[Region]])</f>
        <v>North</v>
      </c>
      <c r="E742" s="9">
        <f>IF(ISBLANK(Table14[[#This Row],[Sales_Amount]]),MEDIAN(Table14[Sales_Amount]),Table14[[#This Row],[Sales_Amount]])</f>
        <v>40437.61</v>
      </c>
      <c r="F742" s="11">
        <f>IF(ISBLANK(Table14[[#This Row],[Quantity_Sold]]),MEDIAN(Table14[Quantity_Sold]),Table14[[#This Row],[Quantity_Sold]])</f>
        <v>19</v>
      </c>
      <c r="G742" s="4" t="str">
        <f>TRIM(Table14[[#This Row],[Product_Category]])</f>
        <v>Electronics</v>
      </c>
      <c r="H742" s="9">
        <v>2053.08</v>
      </c>
      <c r="I742" s="9">
        <v>2764.02</v>
      </c>
      <c r="J742" s="4" t="str">
        <f>PROPER(Table14[[#This Row],[Customer_Type]])</f>
        <v>New</v>
      </c>
      <c r="K742" s="13">
        <f>IF(ISBLANK(Table14[[#This Row],[Discount]]),MEDIAN(Table14[Discount]),Table14[[#This Row],[Discount]])</f>
        <v>0.23</v>
      </c>
      <c r="L742" s="4" t="s">
        <v>31</v>
      </c>
      <c r="M742" s="4" t="s">
        <v>18</v>
      </c>
    </row>
    <row r="743" spans="1:13" x14ac:dyDescent="0.3">
      <c r="A743">
        <v>1061</v>
      </c>
      <c r="B743" s="1">
        <v>45294</v>
      </c>
      <c r="C743" s="4" t="str">
        <f>IF(ISBLANK(Table14[[#This Row],[Sales_Rep]]),"Unknown",Table14[[#This Row],[Sales_Rep]])</f>
        <v>Eve</v>
      </c>
      <c r="D743" s="4" t="str">
        <f>PROPER(Table14[[#This Row],[Region]])</f>
        <v>North</v>
      </c>
      <c r="E743" s="9">
        <f>IF(ISBLANK(Table14[[#This Row],[Sales_Amount]]),MEDIAN(Table14[Sales_Amount]),Table14[[#This Row],[Sales_Amount]])</f>
        <v>15857.88</v>
      </c>
      <c r="F743" s="11">
        <f>IF(ISBLANK(Table14[[#This Row],[Quantity_Sold]]),MEDIAN(Table14[Quantity_Sold]),Table14[[#This Row],[Quantity_Sold]])</f>
        <v>16</v>
      </c>
      <c r="G743" s="4" t="str">
        <f>TRIM(Table14[[#This Row],[Product_Category]])</f>
        <v>Electronics</v>
      </c>
      <c r="H743" s="9">
        <v>1098.57</v>
      </c>
      <c r="I743" s="9">
        <v>1321.49</v>
      </c>
      <c r="J743" s="4" t="str">
        <f>PROPER(Table14[[#This Row],[Customer_Type]])</f>
        <v>Returning</v>
      </c>
      <c r="K743" s="13">
        <f>IF(ISBLANK(Table14[[#This Row],[Discount]]),MEDIAN(Table14[Discount]),Table14[[#This Row],[Discount]])</f>
        <v>0.25</v>
      </c>
      <c r="L743" s="4" t="s">
        <v>31</v>
      </c>
      <c r="M743" s="4" t="s">
        <v>22</v>
      </c>
    </row>
    <row r="744" spans="1:13" x14ac:dyDescent="0.3">
      <c r="A744">
        <v>1225</v>
      </c>
      <c r="B744" s="1">
        <v>44980</v>
      </c>
      <c r="C744" s="4" t="str">
        <f>IF(ISBLANK(Table14[[#This Row],[Sales_Rep]]),"Unknown",Table14[[#This Row],[Sales_Rep]])</f>
        <v>Bob</v>
      </c>
      <c r="D744" s="4" t="str">
        <f>PROPER(Table14[[#This Row],[Region]])</f>
        <v>South</v>
      </c>
      <c r="E744" s="9">
        <f>IF(ISBLANK(Table14[[#This Row],[Sales_Amount]]),MEDIAN(Table14[Sales_Amount]),Table14[[#This Row],[Sales_Amount]])</f>
        <v>7140.99</v>
      </c>
      <c r="F744" s="11">
        <f>IF(ISBLANK(Table14[[#This Row],[Quantity_Sold]]),MEDIAN(Table14[Quantity_Sold]),Table14[[#This Row],[Quantity_Sold]])</f>
        <v>16</v>
      </c>
      <c r="G744" s="4" t="str">
        <f>TRIM(Table14[[#This Row],[Product_Category]])</f>
        <v>Electronics</v>
      </c>
      <c r="H744" s="9">
        <v>363.48</v>
      </c>
      <c r="I744" s="9">
        <v>455.42</v>
      </c>
      <c r="J744" s="4" t="str">
        <f>PROPER(Table14[[#This Row],[Customer_Type]])</f>
        <v>New</v>
      </c>
      <c r="K744" s="13">
        <f>IF(ISBLANK(Table14[[#This Row],[Discount]]),MEDIAN(Table14[Discount]),Table14[[#This Row],[Discount]])</f>
        <v>0.02</v>
      </c>
      <c r="L744" s="4" t="s">
        <v>26</v>
      </c>
      <c r="M744" s="4" t="s">
        <v>18</v>
      </c>
    </row>
    <row r="745" spans="1:13" x14ac:dyDescent="0.3">
      <c r="A745">
        <v>1390</v>
      </c>
      <c r="B745" s="1">
        <v>44968</v>
      </c>
      <c r="C745" s="4" t="str">
        <f>IF(ISBLANK(Table14[[#This Row],[Sales_Rep]]),"Unknown",Table14[[#This Row],[Sales_Rep]])</f>
        <v>Eve</v>
      </c>
      <c r="D745" s="4" t="str">
        <f>PROPER(Table14[[#This Row],[Region]])</f>
        <v>South</v>
      </c>
      <c r="E745" s="9">
        <f>IF(ISBLANK(Table14[[#This Row],[Sales_Amount]]),MEDIAN(Table14[Sales_Amount]),Table14[[#This Row],[Sales_Amount]])</f>
        <v>1971.41</v>
      </c>
      <c r="F745" s="11">
        <f>IF(ISBLANK(Table14[[#This Row],[Quantity_Sold]]),MEDIAN(Table14[Quantity_Sold]),Table14[[#This Row],[Quantity_Sold]])</f>
        <v>20</v>
      </c>
      <c r="G745" s="4" t="str">
        <f>TRIM(Table14[[#This Row],[Product_Category]])</f>
        <v>Clothing</v>
      </c>
      <c r="H745" s="9">
        <v>95.03</v>
      </c>
      <c r="I745" s="9">
        <v>105.99</v>
      </c>
      <c r="J745" s="4" t="str">
        <f>PROPER(Table14[[#This Row],[Customer_Type]])</f>
        <v>Returning</v>
      </c>
      <c r="K745" s="13">
        <f>IF(ISBLANK(Table14[[#This Row],[Discount]]),MEDIAN(Table14[Discount]),Table14[[#This Row],[Discount]])</f>
        <v>7.0000000000000007E-2</v>
      </c>
      <c r="L745" s="4" t="s">
        <v>26</v>
      </c>
      <c r="M745" s="4" t="s">
        <v>18</v>
      </c>
    </row>
    <row r="746" spans="1:13" x14ac:dyDescent="0.3">
      <c r="A746">
        <v>1392</v>
      </c>
      <c r="B746" s="1">
        <v>45445</v>
      </c>
      <c r="C746" s="4" t="str">
        <f>IF(ISBLANK(Table14[[#This Row],[Sales_Rep]]),"Unknown",Table14[[#This Row],[Sales_Rep]])</f>
        <v>Charlie</v>
      </c>
      <c r="D746" s="4" t="str">
        <f>PROPER(Table14[[#This Row],[Region]])</f>
        <v>West</v>
      </c>
      <c r="E746" s="9">
        <f>IF(ISBLANK(Table14[[#This Row],[Sales_Amount]]),MEDIAN(Table14[Sales_Amount]),Table14[[#This Row],[Sales_Amount]])</f>
        <v>23031.9</v>
      </c>
      <c r="F746" s="11">
        <f>IF(ISBLANK(Table14[[#This Row],[Quantity_Sold]]),MEDIAN(Table14[Quantity_Sold]),Table14[[#This Row],[Quantity_Sold]])</f>
        <v>49</v>
      </c>
      <c r="G746" s="4" t="str">
        <f>TRIM(Table14[[#This Row],[Product_Category]])</f>
        <v>Food</v>
      </c>
      <c r="H746" s="9">
        <v>486.7</v>
      </c>
      <c r="I746" s="9">
        <v>559.57000000000005</v>
      </c>
      <c r="J746" s="4" t="str">
        <f>PROPER(Table14[[#This Row],[Customer_Type]])</f>
        <v>New</v>
      </c>
      <c r="K746" s="13">
        <f>IF(ISBLANK(Table14[[#This Row],[Discount]]),MEDIAN(Table14[Discount]),Table14[[#This Row],[Discount]])</f>
        <v>0.16</v>
      </c>
      <c r="L746" s="4" t="s">
        <v>31</v>
      </c>
      <c r="M746" s="4" t="s">
        <v>22</v>
      </c>
    </row>
    <row r="747" spans="1:13" x14ac:dyDescent="0.3">
      <c r="A747">
        <v>1114</v>
      </c>
      <c r="B747" s="1">
        <v>45329</v>
      </c>
      <c r="C747" s="4" t="str">
        <f>IF(ISBLANK(Table14[[#This Row],[Sales_Rep]]),"Unknown",Table14[[#This Row],[Sales_Rep]])</f>
        <v>Charlie</v>
      </c>
      <c r="D747" s="4" t="str">
        <f>PROPER(Table14[[#This Row],[Region]])</f>
        <v>South</v>
      </c>
      <c r="E747" s="9">
        <f>IF(ISBLANK(Table14[[#This Row],[Sales_Amount]]),MEDIAN(Table14[Sales_Amount]),Table14[[#This Row],[Sales_Amount]])</f>
        <v>9206.48</v>
      </c>
      <c r="F747" s="11">
        <f>IF(ISBLANK(Table14[[#This Row],[Quantity_Sold]]),MEDIAN(Table14[Quantity_Sold]),Table14[[#This Row],[Quantity_Sold]])</f>
        <v>8</v>
      </c>
      <c r="G747" s="4" t="str">
        <f>TRIM(Table14[[#This Row],[Product_Category]])</f>
        <v>Furniture</v>
      </c>
      <c r="H747" s="9">
        <v>971.37</v>
      </c>
      <c r="I747" s="9">
        <v>1322.77</v>
      </c>
      <c r="J747" s="4" t="str">
        <f>PROPER(Table14[[#This Row],[Customer_Type]])</f>
        <v>Returning</v>
      </c>
      <c r="K747" s="13">
        <f>IF(ISBLANK(Table14[[#This Row],[Discount]]),MEDIAN(Table14[Discount]),Table14[[#This Row],[Discount]])</f>
        <v>0.13</v>
      </c>
      <c r="L747" s="4" t="s">
        <v>26</v>
      </c>
      <c r="M747" s="4" t="s">
        <v>22</v>
      </c>
    </row>
    <row r="748" spans="1:13" x14ac:dyDescent="0.3">
      <c r="A748">
        <v>1230</v>
      </c>
      <c r="B748" s="1">
        <v>45391</v>
      </c>
      <c r="C748" s="4" t="str">
        <f>IF(ISBLANK(Table14[[#This Row],[Sales_Rep]]),"Unknown",Table14[[#This Row],[Sales_Rep]])</f>
        <v>Charlie</v>
      </c>
      <c r="D748" s="4" t="str">
        <f>PROPER(Table14[[#This Row],[Region]])</f>
        <v>North</v>
      </c>
      <c r="E748" s="9">
        <f>IF(ISBLANK(Table14[[#This Row],[Sales_Amount]]),MEDIAN(Table14[Sales_Amount]),Table14[[#This Row],[Sales_Amount]])</f>
        <v>84575.61</v>
      </c>
      <c r="F748" s="11">
        <f>IF(ISBLANK(Table14[[#This Row],[Quantity_Sold]]),MEDIAN(Table14[Quantity_Sold]),Table14[[#This Row],[Quantity_Sold]])</f>
        <v>42</v>
      </c>
      <c r="G748" s="4" t="str">
        <f>TRIM(Table14[[#This Row],[Product_Category]])</f>
        <v>Food</v>
      </c>
      <c r="H748" s="9">
        <v>1586.94</v>
      </c>
      <c r="I748" s="9">
        <v>2237.4499999999998</v>
      </c>
      <c r="J748" s="4" t="str">
        <f>PROPER(Table14[[#This Row],[Customer_Type]])</f>
        <v>Returning</v>
      </c>
      <c r="K748" s="13">
        <f>IF(ISBLANK(Table14[[#This Row],[Discount]]),MEDIAN(Table14[Discount]),Table14[[#This Row],[Discount]])</f>
        <v>0.1</v>
      </c>
      <c r="L748" s="4" t="s">
        <v>17</v>
      </c>
      <c r="M748" s="4" t="s">
        <v>18</v>
      </c>
    </row>
    <row r="749" spans="1:13" x14ac:dyDescent="0.3">
      <c r="A749">
        <v>1390</v>
      </c>
      <c r="B749" s="1">
        <v>45135</v>
      </c>
      <c r="C749" s="4" t="str">
        <f>IF(ISBLANK(Table14[[#This Row],[Sales_Rep]]),"Unknown",Table14[[#This Row],[Sales_Rep]])</f>
        <v>Charlie</v>
      </c>
      <c r="D749" s="4" t="str">
        <f>PROPER(Table14[[#This Row],[Region]])</f>
        <v>East</v>
      </c>
      <c r="E749" s="9">
        <f>IF(ISBLANK(Table14[[#This Row],[Sales_Amount]]),MEDIAN(Table14[Sales_Amount]),Table14[[#This Row],[Sales_Amount]])</f>
        <v>146930.89000000001</v>
      </c>
      <c r="F749" s="11">
        <f>IF(ISBLANK(Table14[[#This Row],[Quantity_Sold]]),MEDIAN(Table14[Quantity_Sold]),Table14[[#This Row],[Quantity_Sold]])</f>
        <v>32</v>
      </c>
      <c r="G749" s="4" t="str">
        <f>TRIM(Table14[[#This Row],[Product_Category]])</f>
        <v>Food</v>
      </c>
      <c r="H749" s="9">
        <v>4221.41</v>
      </c>
      <c r="I749" s="9">
        <v>5277.69</v>
      </c>
      <c r="J749" s="4" t="str">
        <f>PROPER(Table14[[#This Row],[Customer_Type]])</f>
        <v>Returning</v>
      </c>
      <c r="K749" s="13">
        <f>IF(ISBLANK(Table14[[#This Row],[Discount]]),MEDIAN(Table14[Discount]),Table14[[#This Row],[Discount]])</f>
        <v>0.13</v>
      </c>
      <c r="L749" s="4" t="s">
        <v>17</v>
      </c>
      <c r="M749" s="4" t="s">
        <v>22</v>
      </c>
    </row>
    <row r="750" spans="1:13" x14ac:dyDescent="0.3">
      <c r="A750">
        <v>1377</v>
      </c>
      <c r="B750" s="1">
        <v>45549</v>
      </c>
      <c r="C750" s="4" t="str">
        <f>IF(ISBLANK(Table14[[#This Row],[Sales_Rep]]),"Unknown",Table14[[#This Row],[Sales_Rep]])</f>
        <v>Alice</v>
      </c>
      <c r="D750" s="4" t="str">
        <f>PROPER(Table14[[#This Row],[Region]])</f>
        <v>North</v>
      </c>
      <c r="E750" s="9">
        <f>IF(ISBLANK(Table14[[#This Row],[Sales_Amount]]),MEDIAN(Table14[Sales_Amount]),Table14[[#This Row],[Sales_Amount]])</f>
        <v>26907.34</v>
      </c>
      <c r="F750" s="11">
        <f>IF(ISBLANK(Table14[[#This Row],[Quantity_Sold]]),MEDIAN(Table14[Quantity_Sold]),Table14[[#This Row],[Quantity_Sold]])</f>
        <v>33</v>
      </c>
      <c r="G750" s="4" t="str">
        <f>TRIM(Table14[[#This Row],[Product_Category]])</f>
        <v>Furniture</v>
      </c>
      <c r="H750" s="9">
        <v>872.41</v>
      </c>
      <c r="I750" s="9">
        <v>1164.82</v>
      </c>
      <c r="J750" s="4" t="str">
        <f>PROPER(Table14[[#This Row],[Customer_Type]])</f>
        <v>New</v>
      </c>
      <c r="K750" s="13">
        <f>IF(ISBLANK(Table14[[#This Row],[Discount]]),MEDIAN(Table14[Discount]),Table14[[#This Row],[Discount]])</f>
        <v>0.3</v>
      </c>
      <c r="L750" s="4" t="s">
        <v>31</v>
      </c>
      <c r="M750" s="4" t="s">
        <v>22</v>
      </c>
    </row>
    <row r="751" spans="1:13" x14ac:dyDescent="0.3">
      <c r="A751">
        <v>1017</v>
      </c>
      <c r="B751" s="1">
        <v>45618</v>
      </c>
      <c r="C751" s="4" t="str">
        <f>IF(ISBLANK(Table14[[#This Row],[Sales_Rep]]),"Unknown",Table14[[#This Row],[Sales_Rep]])</f>
        <v>Charlie</v>
      </c>
      <c r="D751" s="4" t="str">
        <f>PROPER(Table14[[#This Row],[Region]])</f>
        <v>North</v>
      </c>
      <c r="E751" s="9">
        <f>IF(ISBLANK(Table14[[#This Row],[Sales_Amount]]),MEDIAN(Table14[Sales_Amount]),Table14[[#This Row],[Sales_Amount]])</f>
        <v>16697.810000000001</v>
      </c>
      <c r="F751" s="11">
        <f>IF(ISBLANK(Table14[[#This Row],[Quantity_Sold]]),MEDIAN(Table14[Quantity_Sold]),Table14[[#This Row],[Quantity_Sold]])</f>
        <v>17</v>
      </c>
      <c r="G751" s="4" t="str">
        <f>TRIM(Table14[[#This Row],[Product_Category]])</f>
        <v>Electronics</v>
      </c>
      <c r="H751" s="9">
        <v>1071.31</v>
      </c>
      <c r="I751" s="9">
        <v>1227.78</v>
      </c>
      <c r="J751" s="4" t="str">
        <f>PROPER(Table14[[#This Row],[Customer_Type]])</f>
        <v>Returning</v>
      </c>
      <c r="K751" s="13">
        <f>IF(ISBLANK(Table14[[#This Row],[Discount]]),MEDIAN(Table14[Discount]),Table14[[#This Row],[Discount]])</f>
        <v>0.2</v>
      </c>
      <c r="L751" s="4" t="s">
        <v>17</v>
      </c>
      <c r="M751" s="4" t="s">
        <v>18</v>
      </c>
    </row>
    <row r="752" spans="1:13" x14ac:dyDescent="0.3">
      <c r="A752">
        <v>1123</v>
      </c>
      <c r="B752" s="1">
        <v>45074</v>
      </c>
      <c r="C752" s="4" t="str">
        <f>IF(ISBLANK(Table14[[#This Row],[Sales_Rep]]),"Unknown",Table14[[#This Row],[Sales_Rep]])</f>
        <v>David</v>
      </c>
      <c r="D752" s="4" t="str">
        <f>PROPER(Table14[[#This Row],[Region]])</f>
        <v>South</v>
      </c>
      <c r="E752" s="9">
        <f>IF(ISBLANK(Table14[[#This Row],[Sales_Amount]]),MEDIAN(Table14[Sales_Amount]),Table14[[#This Row],[Sales_Amount]])</f>
        <v>135725.51999999999</v>
      </c>
      <c r="F752" s="11">
        <f>IF(ISBLANK(Table14[[#This Row],[Quantity_Sold]]),MEDIAN(Table14[Quantity_Sold]),Table14[[#This Row],[Quantity_Sold]])</f>
        <v>39</v>
      </c>
      <c r="G752" s="4" t="str">
        <f>TRIM(Table14[[#This Row],[Product_Category]])</f>
        <v>Electronics</v>
      </c>
      <c r="H752" s="9">
        <v>3368.34</v>
      </c>
      <c r="I752" s="9">
        <v>4833.53</v>
      </c>
      <c r="J752" s="4" t="str">
        <f>PROPER(Table14[[#This Row],[Customer_Type]])</f>
        <v>Returning</v>
      </c>
      <c r="K752" s="13">
        <f>IF(ISBLANK(Table14[[#This Row],[Discount]]),MEDIAN(Table14[Discount]),Table14[[#This Row],[Discount]])</f>
        <v>0.28000000000000003</v>
      </c>
      <c r="L752" s="4" t="s">
        <v>31</v>
      </c>
      <c r="M752" s="4" t="s">
        <v>22</v>
      </c>
    </row>
    <row r="753" spans="1:13" x14ac:dyDescent="0.3">
      <c r="A753">
        <v>1422</v>
      </c>
      <c r="B753" s="1">
        <v>45053</v>
      </c>
      <c r="C753" s="4" t="str">
        <f>IF(ISBLANK(Table14[[#This Row],[Sales_Rep]]),"Unknown",Table14[[#This Row],[Sales_Rep]])</f>
        <v>David</v>
      </c>
      <c r="D753" s="4" t="str">
        <f>PROPER(Table14[[#This Row],[Region]])</f>
        <v>North</v>
      </c>
      <c r="E753" s="9">
        <f>IF(ISBLANK(Table14[[#This Row],[Sales_Amount]]),MEDIAN(Table14[Sales_Amount]),Table14[[#This Row],[Sales_Amount]])</f>
        <v>92443.76</v>
      </c>
      <c r="F753" s="11">
        <f>IF(ISBLANK(Table14[[#This Row],[Quantity_Sold]]),MEDIAN(Table14[Quantity_Sold]),Table14[[#This Row],[Quantity_Sold]])</f>
        <v>19</v>
      </c>
      <c r="G753" s="4" t="str">
        <f>TRIM(Table14[[#This Row],[Product_Category]])</f>
        <v>Electronics</v>
      </c>
      <c r="H753" s="9">
        <v>4374.04</v>
      </c>
      <c r="I753" s="9">
        <v>5466.81</v>
      </c>
      <c r="J753" s="4" t="str">
        <f>PROPER(Table14[[#This Row],[Customer_Type]])</f>
        <v>New</v>
      </c>
      <c r="K753" s="13">
        <f>IF(ISBLANK(Table14[[#This Row],[Discount]]),MEDIAN(Table14[Discount]),Table14[[#This Row],[Discount]])</f>
        <v>0.11</v>
      </c>
      <c r="L753" s="4" t="s">
        <v>31</v>
      </c>
      <c r="M753" s="4" t="s">
        <v>22</v>
      </c>
    </row>
    <row r="754" spans="1:13" x14ac:dyDescent="0.3">
      <c r="A754">
        <v>1382</v>
      </c>
      <c r="B754" s="1">
        <v>44967</v>
      </c>
      <c r="C754" s="4" t="str">
        <f>IF(ISBLANK(Table14[[#This Row],[Sales_Rep]]),"Unknown",Table14[[#This Row],[Sales_Rep]])</f>
        <v>Alice</v>
      </c>
      <c r="D754" s="4" t="str">
        <f>PROPER(Table14[[#This Row],[Region]])</f>
        <v>North</v>
      </c>
      <c r="E754" s="9">
        <f>IF(ISBLANK(Table14[[#This Row],[Sales_Amount]]),MEDIAN(Table14[Sales_Amount]),Table14[[#This Row],[Sales_Amount]])</f>
        <v>2433.0300000000002</v>
      </c>
      <c r="F754" s="11">
        <f>IF(ISBLANK(Table14[[#This Row],[Quantity_Sold]]),MEDIAN(Table14[Quantity_Sold]),Table14[[#This Row],[Quantity_Sold]])</f>
        <v>2</v>
      </c>
      <c r="G754" s="4" t="str">
        <f>TRIM(Table14[[#This Row],[Product_Category]])</f>
        <v>Furniture</v>
      </c>
      <c r="H754" s="9">
        <v>1063.52</v>
      </c>
      <c r="I754" s="9">
        <v>1448.23</v>
      </c>
      <c r="J754" s="4" t="str">
        <f>PROPER(Table14[[#This Row],[Customer_Type]])</f>
        <v>Returning</v>
      </c>
      <c r="K754" s="13">
        <f>IF(ISBLANK(Table14[[#This Row],[Discount]]),MEDIAN(Table14[Discount]),Table14[[#This Row],[Discount]])</f>
        <v>0.16</v>
      </c>
      <c r="L754" s="4" t="s">
        <v>31</v>
      </c>
      <c r="M754" s="4" t="s">
        <v>18</v>
      </c>
    </row>
    <row r="755" spans="1:13" x14ac:dyDescent="0.3">
      <c r="A755">
        <v>1180</v>
      </c>
      <c r="B755" s="1">
        <v>45111</v>
      </c>
      <c r="C755" s="4" t="str">
        <f>IF(ISBLANK(Table14[[#This Row],[Sales_Rep]]),"Unknown",Table14[[#This Row],[Sales_Rep]])</f>
        <v>Charlie</v>
      </c>
      <c r="D755" s="4" t="str">
        <f>PROPER(Table14[[#This Row],[Region]])</f>
        <v>North</v>
      </c>
      <c r="E755" s="9">
        <f>IF(ISBLANK(Table14[[#This Row],[Sales_Amount]]),MEDIAN(Table14[Sales_Amount]),Table14[[#This Row],[Sales_Amount]])</f>
        <v>125133.94</v>
      </c>
      <c r="F755" s="11">
        <f>IF(ISBLANK(Table14[[#This Row],[Quantity_Sold]]),MEDIAN(Table14[Quantity_Sold]),Table14[[#This Row],[Quantity_Sold]])</f>
        <v>48</v>
      </c>
      <c r="G755" s="4" t="str">
        <f>TRIM(Table14[[#This Row],[Product_Category]])</f>
        <v>Electronics</v>
      </c>
      <c r="H755" s="9">
        <v>1839.43</v>
      </c>
      <c r="I755" s="9">
        <v>2633.29</v>
      </c>
      <c r="J755" s="4" t="str">
        <f>PROPER(Table14[[#This Row],[Customer_Type]])</f>
        <v>New</v>
      </c>
      <c r="K755" s="13">
        <f>IF(ISBLANK(Table14[[#This Row],[Discount]]),MEDIAN(Table14[Discount]),Table14[[#This Row],[Discount]])</f>
        <v>0.01</v>
      </c>
      <c r="L755" s="4" t="s">
        <v>17</v>
      </c>
      <c r="M755" s="4" t="s">
        <v>18</v>
      </c>
    </row>
    <row r="756" spans="1:13" x14ac:dyDescent="0.3">
      <c r="A756">
        <v>1394</v>
      </c>
      <c r="B756" s="1">
        <v>45000</v>
      </c>
      <c r="C756" s="4" t="str">
        <f>IF(ISBLANK(Table14[[#This Row],[Sales_Rep]]),"Unknown",Table14[[#This Row],[Sales_Rep]])</f>
        <v>Charlie</v>
      </c>
      <c r="D756" s="4" t="str">
        <f>PROPER(Table14[[#This Row],[Region]])</f>
        <v>North</v>
      </c>
      <c r="E756" s="9">
        <f>IF(ISBLANK(Table14[[#This Row],[Sales_Amount]]),MEDIAN(Table14[Sales_Amount]),Table14[[#This Row],[Sales_Amount]])</f>
        <v>13230.5</v>
      </c>
      <c r="F756" s="11">
        <f>IF(ISBLANK(Table14[[#This Row],[Quantity_Sold]]),MEDIAN(Table14[Quantity_Sold]),Table14[[#This Row],[Quantity_Sold]])</f>
        <v>23</v>
      </c>
      <c r="G756" s="4" t="str">
        <f>TRIM(Table14[[#This Row],[Product_Category]])</f>
        <v>Furniture</v>
      </c>
      <c r="H756" s="9">
        <v>506.55</v>
      </c>
      <c r="I756" s="9">
        <v>593.03</v>
      </c>
      <c r="J756" s="4" t="str">
        <f>PROPER(Table14[[#This Row],[Customer_Type]])</f>
        <v>Returning</v>
      </c>
      <c r="K756" s="13">
        <f>IF(ISBLANK(Table14[[#This Row],[Discount]]),MEDIAN(Table14[Discount]),Table14[[#This Row],[Discount]])</f>
        <v>0.03</v>
      </c>
      <c r="L756" s="4" t="s">
        <v>31</v>
      </c>
      <c r="M756" s="4" t="s">
        <v>22</v>
      </c>
    </row>
    <row r="757" spans="1:13" x14ac:dyDescent="0.3">
      <c r="A757">
        <v>1404</v>
      </c>
      <c r="B757" s="1">
        <v>45566</v>
      </c>
      <c r="C757" s="4" t="str">
        <f>IF(ISBLANK(Table14[[#This Row],[Sales_Rep]]),"Unknown",Table14[[#This Row],[Sales_Rep]])</f>
        <v>Charlie</v>
      </c>
      <c r="D757" s="4" t="str">
        <f>PROPER(Table14[[#This Row],[Region]])</f>
        <v>East</v>
      </c>
      <c r="E757" s="9">
        <f>IF(ISBLANK(Table14[[#This Row],[Sales_Amount]]),MEDIAN(Table14[Sales_Amount]),Table14[[#This Row],[Sales_Amount]])</f>
        <v>80332.89</v>
      </c>
      <c r="F757" s="11">
        <f>IF(ISBLANK(Table14[[#This Row],[Quantity_Sold]]),MEDIAN(Table14[Quantity_Sold]),Table14[[#This Row],[Quantity_Sold]])</f>
        <v>26</v>
      </c>
      <c r="G757" s="4" t="str">
        <f>TRIM(Table14[[#This Row],[Product_Category]])</f>
        <v>Clothing</v>
      </c>
      <c r="H757" s="9">
        <v>2809.02</v>
      </c>
      <c r="I757" s="9">
        <v>3551.41</v>
      </c>
      <c r="J757" s="4" t="str">
        <f>PROPER(Table14[[#This Row],[Customer_Type]])</f>
        <v>Returning</v>
      </c>
      <c r="K757" s="13">
        <f>IF(ISBLANK(Table14[[#This Row],[Discount]]),MEDIAN(Table14[Discount]),Table14[[#This Row],[Discount]])</f>
        <v>0.13</v>
      </c>
      <c r="L757" s="4" t="s">
        <v>26</v>
      </c>
      <c r="M757" s="4" t="s">
        <v>22</v>
      </c>
    </row>
    <row r="758" spans="1:13" x14ac:dyDescent="0.3">
      <c r="A758">
        <v>1270</v>
      </c>
      <c r="B758" s="1">
        <v>45069</v>
      </c>
      <c r="C758" s="4" t="str">
        <f>IF(ISBLANK(Table14[[#This Row],[Sales_Rep]]),"Unknown",Table14[[#This Row],[Sales_Rep]])</f>
        <v>Eve</v>
      </c>
      <c r="D758" s="4" t="str">
        <f>PROPER(Table14[[#This Row],[Region]])</f>
        <v>South</v>
      </c>
      <c r="E758" s="9">
        <f>IF(ISBLANK(Table14[[#This Row],[Sales_Amount]]),MEDIAN(Table14[Sales_Amount]),Table14[[#This Row],[Sales_Amount]])</f>
        <v>11944.52</v>
      </c>
      <c r="F758" s="11">
        <f>IF(ISBLANK(Table14[[#This Row],[Quantity_Sold]]),MEDIAN(Table14[Quantity_Sold]),Table14[[#This Row],[Quantity_Sold]])</f>
        <v>29</v>
      </c>
      <c r="G758" s="4" t="str">
        <f>TRIM(Table14[[#This Row],[Product_Category]])</f>
        <v>Food</v>
      </c>
      <c r="H758" s="9">
        <v>380.37</v>
      </c>
      <c r="I758" s="9">
        <v>514.85</v>
      </c>
      <c r="J758" s="4" t="str">
        <f>PROPER(Table14[[#This Row],[Customer_Type]])</f>
        <v>Returning</v>
      </c>
      <c r="K758" s="13">
        <f>IF(ISBLANK(Table14[[#This Row],[Discount]]),MEDIAN(Table14[Discount]),Table14[[#This Row],[Discount]])</f>
        <v>0.2</v>
      </c>
      <c r="L758" s="4" t="s">
        <v>17</v>
      </c>
      <c r="M758" s="4" t="s">
        <v>18</v>
      </c>
    </row>
    <row r="759" spans="1:13" x14ac:dyDescent="0.3">
      <c r="A759">
        <v>1211</v>
      </c>
      <c r="B759" s="1">
        <v>45362</v>
      </c>
      <c r="C759" s="4" t="str">
        <f>IF(ISBLANK(Table14[[#This Row],[Sales_Rep]]),"Unknown",Table14[[#This Row],[Sales_Rep]])</f>
        <v>Bob</v>
      </c>
      <c r="D759" s="4" t="str">
        <f>PROPER(Table14[[#This Row],[Region]])</f>
        <v>North</v>
      </c>
      <c r="E759" s="9">
        <f>IF(ISBLANK(Table14[[#This Row],[Sales_Amount]]),MEDIAN(Table14[Sales_Amount]),Table14[[#This Row],[Sales_Amount]])</f>
        <v>9345.91</v>
      </c>
      <c r="F759" s="11">
        <f>IF(ISBLANK(Table14[[#This Row],[Quantity_Sold]]),MEDIAN(Table14[Quantity_Sold]),Table14[[#This Row],[Quantity_Sold]])</f>
        <v>3</v>
      </c>
      <c r="G759" s="4" t="str">
        <f>TRIM(Table14[[#This Row],[Product_Category]])</f>
        <v>Furniture</v>
      </c>
      <c r="H759" s="9">
        <v>3326.11</v>
      </c>
      <c r="I759" s="9">
        <v>3894.13</v>
      </c>
      <c r="J759" s="4" t="str">
        <f>PROPER(Table14[[#This Row],[Customer_Type]])</f>
        <v>New</v>
      </c>
      <c r="K759" s="13">
        <f>IF(ISBLANK(Table14[[#This Row],[Discount]]),MEDIAN(Table14[Discount]),Table14[[#This Row],[Discount]])</f>
        <v>0.2</v>
      </c>
      <c r="L759" s="4" t="s">
        <v>31</v>
      </c>
      <c r="M759" s="4" t="s">
        <v>22</v>
      </c>
    </row>
    <row r="760" spans="1:13" x14ac:dyDescent="0.3">
      <c r="A760">
        <v>1382</v>
      </c>
      <c r="B760" s="1">
        <v>44980</v>
      </c>
      <c r="C760" s="4" t="str">
        <f>IF(ISBLANK(Table14[[#This Row],[Sales_Rep]]),"Unknown",Table14[[#This Row],[Sales_Rep]])</f>
        <v>Eve</v>
      </c>
      <c r="D760" s="4" t="str">
        <f>PROPER(Table14[[#This Row],[Region]])</f>
        <v>West</v>
      </c>
      <c r="E760" s="9">
        <f>IF(ISBLANK(Table14[[#This Row],[Sales_Amount]]),MEDIAN(Table14[Sales_Amount]),Table14[[#This Row],[Sales_Amount]])</f>
        <v>101271.53</v>
      </c>
      <c r="F760" s="11">
        <f>IF(ISBLANK(Table14[[#This Row],[Quantity_Sold]]),MEDIAN(Table14[Quantity_Sold]),Table14[[#This Row],[Quantity_Sold]])</f>
        <v>37</v>
      </c>
      <c r="G760" s="4" t="str">
        <f>TRIM(Table14[[#This Row],[Product_Category]])</f>
        <v>Food</v>
      </c>
      <c r="H760" s="9">
        <v>2304.62</v>
      </c>
      <c r="I760" s="9">
        <v>2821.72</v>
      </c>
      <c r="J760" s="4" t="str">
        <f>PROPER(Table14[[#This Row],[Customer_Type]])</f>
        <v>Returning</v>
      </c>
      <c r="K760" s="13">
        <f>IF(ISBLANK(Table14[[#This Row],[Discount]]),MEDIAN(Table14[Discount]),Table14[[#This Row],[Discount]])</f>
        <v>0.03</v>
      </c>
      <c r="L760" s="4" t="s">
        <v>17</v>
      </c>
      <c r="M760" s="4" t="s">
        <v>22</v>
      </c>
    </row>
    <row r="761" spans="1:13" x14ac:dyDescent="0.3">
      <c r="A761">
        <v>1113</v>
      </c>
      <c r="B761" s="1">
        <v>45529</v>
      </c>
      <c r="C761" s="4" t="str">
        <f>IF(ISBLANK(Table14[[#This Row],[Sales_Rep]]),"Unknown",Table14[[#This Row],[Sales_Rep]])</f>
        <v>Bob</v>
      </c>
      <c r="D761" s="4" t="str">
        <f>PROPER(Table14[[#This Row],[Region]])</f>
        <v>West</v>
      </c>
      <c r="E761" s="9">
        <f>IF(ISBLANK(Table14[[#This Row],[Sales_Amount]]),MEDIAN(Table14[Sales_Amount]),Table14[[#This Row],[Sales_Amount]])</f>
        <v>34448.25</v>
      </c>
      <c r="F761" s="11">
        <f>IF(ISBLANK(Table14[[#This Row],[Quantity_Sold]]),MEDIAN(Table14[Quantity_Sold]),Table14[[#This Row],[Quantity_Sold]])</f>
        <v>25</v>
      </c>
      <c r="G761" s="4" t="str">
        <f>TRIM(Table14[[#This Row],[Product_Category]])</f>
        <v>Furniture</v>
      </c>
      <c r="H761" s="9">
        <v>1518.72</v>
      </c>
      <c r="I761" s="9">
        <v>1837.24</v>
      </c>
      <c r="J761" s="4" t="str">
        <f>PROPER(Table14[[#This Row],[Customer_Type]])</f>
        <v>New</v>
      </c>
      <c r="K761" s="13">
        <f>IF(ISBLANK(Table14[[#This Row],[Discount]]),MEDIAN(Table14[Discount]),Table14[[#This Row],[Discount]])</f>
        <v>0.25</v>
      </c>
      <c r="L761" s="4" t="s">
        <v>26</v>
      </c>
      <c r="M761" s="4" t="s">
        <v>22</v>
      </c>
    </row>
    <row r="762" spans="1:13" x14ac:dyDescent="0.3">
      <c r="A762">
        <v>1204</v>
      </c>
      <c r="B762" s="1">
        <v>45349</v>
      </c>
      <c r="C762" s="4" t="str">
        <f>IF(ISBLANK(Table14[[#This Row],[Sales_Rep]]),"Unknown",Table14[[#This Row],[Sales_Rep]])</f>
        <v>Charlie</v>
      </c>
      <c r="D762" s="4" t="str">
        <f>PROPER(Table14[[#This Row],[Region]])</f>
        <v>North</v>
      </c>
      <c r="E762" s="9">
        <f>IF(ISBLANK(Table14[[#This Row],[Sales_Amount]]),MEDIAN(Table14[Sales_Amount]),Table14[[#This Row],[Sales_Amount]])</f>
        <v>112913.63</v>
      </c>
      <c r="F762" s="11">
        <f>IF(ISBLANK(Table14[[#This Row],[Quantity_Sold]]),MEDIAN(Table14[Quantity_Sold]),Table14[[#This Row],[Quantity_Sold]])</f>
        <v>23</v>
      </c>
      <c r="G762" s="4" t="str">
        <f>TRIM(Table14[[#This Row],[Product_Category]])</f>
        <v>Electronics</v>
      </c>
      <c r="H762" s="9">
        <v>4317.75</v>
      </c>
      <c r="I762" s="9">
        <v>6459.59</v>
      </c>
      <c r="J762" s="4" t="str">
        <f>PROPER(Table14[[#This Row],[Customer_Type]])</f>
        <v>Returning</v>
      </c>
      <c r="K762" s="13">
        <f>IF(ISBLANK(Table14[[#This Row],[Discount]]),MEDIAN(Table14[Discount]),Table14[[#This Row],[Discount]])</f>
        <v>0.24</v>
      </c>
      <c r="L762" s="4" t="s">
        <v>31</v>
      </c>
      <c r="M762" s="4" t="s">
        <v>18</v>
      </c>
    </row>
    <row r="763" spans="1:13" x14ac:dyDescent="0.3">
      <c r="A763">
        <v>1487</v>
      </c>
      <c r="B763" s="1">
        <v>45137</v>
      </c>
      <c r="C763" s="4" t="str">
        <f>IF(ISBLANK(Table14[[#This Row],[Sales_Rep]]),"Unknown",Table14[[#This Row],[Sales_Rep]])</f>
        <v>Charlie</v>
      </c>
      <c r="D763" s="4" t="str">
        <f>PROPER(Table14[[#This Row],[Region]])</f>
        <v>West</v>
      </c>
      <c r="E763" s="9">
        <f>IF(ISBLANK(Table14[[#This Row],[Sales_Amount]]),MEDIAN(Table14[Sales_Amount]),Table14[[#This Row],[Sales_Amount]])</f>
        <v>99111.32</v>
      </c>
      <c r="F763" s="11">
        <f>IF(ISBLANK(Table14[[#This Row],[Quantity_Sold]]),MEDIAN(Table14[Quantity_Sold]),Table14[[#This Row],[Quantity_Sold]])</f>
        <v>40</v>
      </c>
      <c r="G763" s="4" t="str">
        <f>TRIM(Table14[[#This Row],[Product_Category]])</f>
        <v>Furniture</v>
      </c>
      <c r="H763" s="9">
        <v>1761.59</v>
      </c>
      <c r="I763" s="9">
        <v>2528.35</v>
      </c>
      <c r="J763" s="4" t="str">
        <f>PROPER(Table14[[#This Row],[Customer_Type]])</f>
        <v>Returning</v>
      </c>
      <c r="K763" s="13">
        <f>IF(ISBLANK(Table14[[#This Row],[Discount]]),MEDIAN(Table14[Discount]),Table14[[#This Row],[Discount]])</f>
        <v>0.02</v>
      </c>
      <c r="L763" s="4" t="s">
        <v>26</v>
      </c>
      <c r="M763" s="4" t="s">
        <v>22</v>
      </c>
    </row>
    <row r="764" spans="1:13" x14ac:dyDescent="0.3">
      <c r="A764">
        <v>1176</v>
      </c>
      <c r="B764" s="1">
        <v>45139</v>
      </c>
      <c r="C764" s="4" t="str">
        <f>IF(ISBLANK(Table14[[#This Row],[Sales_Rep]]),"Unknown",Table14[[#This Row],[Sales_Rep]])</f>
        <v>Eve</v>
      </c>
      <c r="D764" s="4" t="str">
        <f>PROPER(Table14[[#This Row],[Region]])</f>
        <v>North</v>
      </c>
      <c r="E764" s="9">
        <f>IF(ISBLANK(Table14[[#This Row],[Sales_Amount]]),MEDIAN(Table14[Sales_Amount]),Table14[[#This Row],[Sales_Amount]])</f>
        <v>110531</v>
      </c>
      <c r="F764" s="11">
        <f>IF(ISBLANK(Table14[[#This Row],[Quantity_Sold]]),MEDIAN(Table14[Quantity_Sold]),Table14[[#This Row],[Quantity_Sold]])</f>
        <v>47</v>
      </c>
      <c r="G764" s="4" t="str">
        <f>TRIM(Table14[[#This Row],[Product_Category]])</f>
        <v>Clothing</v>
      </c>
      <c r="H764" s="9">
        <v>2125.34</v>
      </c>
      <c r="I764" s="9">
        <v>3015.03</v>
      </c>
      <c r="J764" s="4" t="str">
        <f>PROPER(Table14[[#This Row],[Customer_Type]])</f>
        <v>Returning</v>
      </c>
      <c r="K764" s="13">
        <f>IF(ISBLANK(Table14[[#This Row],[Discount]]),MEDIAN(Table14[Discount]),Table14[[#This Row],[Discount]])</f>
        <v>0.22</v>
      </c>
      <c r="L764" s="4" t="s">
        <v>26</v>
      </c>
      <c r="M764" s="4" t="s">
        <v>22</v>
      </c>
    </row>
    <row r="765" spans="1:13" x14ac:dyDescent="0.3">
      <c r="A765">
        <v>1278</v>
      </c>
      <c r="B765" s="1">
        <v>45206</v>
      </c>
      <c r="C765" s="4" t="str">
        <f>IF(ISBLANK(Table14[[#This Row],[Sales_Rep]]),"Unknown",Table14[[#This Row],[Sales_Rep]])</f>
        <v>Eve</v>
      </c>
      <c r="D765" s="4" t="str">
        <f>PROPER(Table14[[#This Row],[Region]])</f>
        <v>North</v>
      </c>
      <c r="E765" s="9">
        <f>IF(ISBLANK(Table14[[#This Row],[Sales_Amount]]),MEDIAN(Table14[Sales_Amount]),Table14[[#This Row],[Sales_Amount]])</f>
        <v>61148.41</v>
      </c>
      <c r="F765" s="11">
        <f>IF(ISBLANK(Table14[[#This Row],[Quantity_Sold]]),MEDIAN(Table14[Quantity_Sold]),Table14[[#This Row],[Quantity_Sold]])</f>
        <v>24</v>
      </c>
      <c r="G765" s="4" t="str">
        <f>TRIM(Table14[[#This Row],[Product_Category]])</f>
        <v>Furniture</v>
      </c>
      <c r="H765" s="9">
        <v>1828.32</v>
      </c>
      <c r="I765" s="9">
        <v>2626.65</v>
      </c>
      <c r="J765" s="4" t="str">
        <f>PROPER(Table14[[#This Row],[Customer_Type]])</f>
        <v>Returning</v>
      </c>
      <c r="K765" s="13">
        <f>IF(ISBLANK(Table14[[#This Row],[Discount]]),MEDIAN(Table14[Discount]),Table14[[#This Row],[Discount]])</f>
        <v>0.03</v>
      </c>
      <c r="L765" s="4" t="s">
        <v>26</v>
      </c>
      <c r="M765" s="4" t="s">
        <v>18</v>
      </c>
    </row>
    <row r="766" spans="1:13" x14ac:dyDescent="0.3">
      <c r="A766">
        <v>1115</v>
      </c>
      <c r="B766" s="1">
        <v>45027</v>
      </c>
      <c r="C766" s="4" t="str">
        <f>IF(ISBLANK(Table14[[#This Row],[Sales_Rep]]),"Unknown",Table14[[#This Row],[Sales_Rep]])</f>
        <v>Bob</v>
      </c>
      <c r="D766" s="4" t="str">
        <f>PROPER(Table14[[#This Row],[Region]])</f>
        <v>West</v>
      </c>
      <c r="E766" s="9">
        <f>IF(ISBLANK(Table14[[#This Row],[Sales_Amount]]),MEDIAN(Table14[Sales_Amount]),Table14[[#This Row],[Sales_Amount]])</f>
        <v>22466.51</v>
      </c>
      <c r="F766" s="11">
        <f>IF(ISBLANK(Table14[[#This Row],[Quantity_Sold]]),MEDIAN(Table14[Quantity_Sold]),Table14[[#This Row],[Quantity_Sold]])</f>
        <v>5</v>
      </c>
      <c r="G766" s="4" t="str">
        <f>TRIM(Table14[[#This Row],[Product_Category]])</f>
        <v>Food</v>
      </c>
      <c r="H766" s="9">
        <v>4400.93</v>
      </c>
      <c r="I766" s="9">
        <v>5349.17</v>
      </c>
      <c r="J766" s="4" t="str">
        <f>PROPER(Table14[[#This Row],[Customer_Type]])</f>
        <v>Returning</v>
      </c>
      <c r="K766" s="13">
        <f>IF(ISBLANK(Table14[[#This Row],[Discount]]),MEDIAN(Table14[Discount]),Table14[[#This Row],[Discount]])</f>
        <v>0.16</v>
      </c>
      <c r="L766" s="4" t="s">
        <v>17</v>
      </c>
      <c r="M766" s="4" t="s">
        <v>22</v>
      </c>
    </row>
    <row r="767" spans="1:13" x14ac:dyDescent="0.3">
      <c r="A767">
        <v>1266</v>
      </c>
      <c r="B767" s="1">
        <v>45246</v>
      </c>
      <c r="C767" s="4" t="str">
        <f>IF(ISBLANK(Table14[[#This Row],[Sales_Rep]]),"Unknown",Table14[[#This Row],[Sales_Rep]])</f>
        <v>David</v>
      </c>
      <c r="D767" s="4" t="str">
        <f>PROPER(Table14[[#This Row],[Region]])</f>
        <v>North</v>
      </c>
      <c r="E767" s="9">
        <f>IF(ISBLANK(Table14[[#This Row],[Sales_Amount]]),MEDIAN(Table14[Sales_Amount]),Table14[[#This Row],[Sales_Amount]])</f>
        <v>103775.05</v>
      </c>
      <c r="F767" s="11">
        <f>IF(ISBLANK(Table14[[#This Row],[Quantity_Sold]]),MEDIAN(Table14[Quantity_Sold]),Table14[[#This Row],[Quantity_Sold]])</f>
        <v>39</v>
      </c>
      <c r="G767" s="4" t="str">
        <f>TRIM(Table14[[#This Row],[Product_Category]])</f>
        <v>Furniture</v>
      </c>
      <c r="H767" s="9">
        <v>2379.2399999999998</v>
      </c>
      <c r="I767" s="9">
        <v>3285.06</v>
      </c>
      <c r="J767" s="4" t="str">
        <f>PROPER(Table14[[#This Row],[Customer_Type]])</f>
        <v>Returning</v>
      </c>
      <c r="K767" s="13">
        <f>IF(ISBLANK(Table14[[#This Row],[Discount]]),MEDIAN(Table14[Discount]),Table14[[#This Row],[Discount]])</f>
        <v>0.19</v>
      </c>
      <c r="L767" s="4" t="s">
        <v>31</v>
      </c>
      <c r="M767" s="4" t="s">
        <v>22</v>
      </c>
    </row>
    <row r="768" spans="1:13" x14ac:dyDescent="0.3">
      <c r="A768">
        <v>1483</v>
      </c>
      <c r="B768" s="1">
        <v>45498</v>
      </c>
      <c r="C768" s="4" t="str">
        <f>IF(ISBLANK(Table14[[#This Row],[Sales_Rep]]),"Unknown",Table14[[#This Row],[Sales_Rep]])</f>
        <v>Bob</v>
      </c>
      <c r="D768" s="4" t="str">
        <f>PROPER(Table14[[#This Row],[Region]])</f>
        <v>North</v>
      </c>
      <c r="E768" s="9">
        <f>IF(ISBLANK(Table14[[#This Row],[Sales_Amount]]),MEDIAN(Table14[Sales_Amount]),Table14[[#This Row],[Sales_Amount]])</f>
        <v>3604.84</v>
      </c>
      <c r="F768" s="11">
        <f>IF(ISBLANK(Table14[[#This Row],[Quantity_Sold]]),MEDIAN(Table14[Quantity_Sold]),Table14[[#This Row],[Quantity_Sold]])</f>
        <v>13</v>
      </c>
      <c r="G768" s="4" t="str">
        <f>TRIM(Table14[[#This Row],[Product_Category]])</f>
        <v>Furniture</v>
      </c>
      <c r="H768" s="9">
        <v>254.96</v>
      </c>
      <c r="I768" s="9">
        <v>304.72000000000003</v>
      </c>
      <c r="J768" s="4" t="str">
        <f>PROPER(Table14[[#This Row],[Customer_Type]])</f>
        <v>New</v>
      </c>
      <c r="K768" s="13">
        <f>IF(ISBLANK(Table14[[#This Row],[Discount]]),MEDIAN(Table14[Discount]),Table14[[#This Row],[Discount]])</f>
        <v>0.09</v>
      </c>
      <c r="L768" s="4" t="s">
        <v>31</v>
      </c>
      <c r="M768" s="4" t="s">
        <v>22</v>
      </c>
    </row>
    <row r="769" spans="1:13" x14ac:dyDescent="0.3">
      <c r="A769">
        <v>1182</v>
      </c>
      <c r="B769" s="1">
        <v>45459</v>
      </c>
      <c r="C769" s="4" t="str">
        <f>IF(ISBLANK(Table14[[#This Row],[Sales_Rep]]),"Unknown",Table14[[#This Row],[Sales_Rep]])</f>
        <v>Eve</v>
      </c>
      <c r="D769" s="4" t="str">
        <f>PROPER(Table14[[#This Row],[Region]])</f>
        <v>South</v>
      </c>
      <c r="E769" s="9">
        <f>IF(ISBLANK(Table14[[#This Row],[Sales_Amount]]),MEDIAN(Table14[Sales_Amount]),Table14[[#This Row],[Sales_Amount]])</f>
        <v>73821.919999999998</v>
      </c>
      <c r="F769" s="11">
        <f>IF(ISBLANK(Table14[[#This Row],[Quantity_Sold]]),MEDIAN(Table14[Quantity_Sold]),Table14[[#This Row],[Quantity_Sold]])</f>
        <v>34</v>
      </c>
      <c r="G769" s="4" t="str">
        <f>TRIM(Table14[[#This Row],[Product_Category]])</f>
        <v>Clothing</v>
      </c>
      <c r="H769" s="9">
        <v>1952.46</v>
      </c>
      <c r="I769" s="9">
        <v>2467.31</v>
      </c>
      <c r="J769" s="4" t="str">
        <f>PROPER(Table14[[#This Row],[Customer_Type]])</f>
        <v>New</v>
      </c>
      <c r="K769" s="13">
        <f>IF(ISBLANK(Table14[[#This Row],[Discount]]),MEDIAN(Table14[Discount]),Table14[[#This Row],[Discount]])</f>
        <v>0.12</v>
      </c>
      <c r="L769" s="4" t="s">
        <v>26</v>
      </c>
      <c r="M769" s="4" t="s">
        <v>18</v>
      </c>
    </row>
    <row r="770" spans="1:13" x14ac:dyDescent="0.3">
      <c r="A770">
        <v>1468</v>
      </c>
      <c r="B770" s="1">
        <v>45294</v>
      </c>
      <c r="C770" s="4" t="str">
        <f>IF(ISBLANK(Table14[[#This Row],[Sales_Rep]]),"Unknown",Table14[[#This Row],[Sales_Rep]])</f>
        <v>Eve</v>
      </c>
      <c r="D770" s="4" t="str">
        <f>PROPER(Table14[[#This Row],[Region]])</f>
        <v>West</v>
      </c>
      <c r="E770" s="9">
        <f>IF(ISBLANK(Table14[[#This Row],[Sales_Amount]]),MEDIAN(Table14[Sales_Amount]),Table14[[#This Row],[Sales_Amount]])</f>
        <v>65108.92</v>
      </c>
      <c r="F770" s="11">
        <f>IF(ISBLANK(Table14[[#This Row],[Quantity_Sold]]),MEDIAN(Table14[Quantity_Sold]),Table14[[#This Row],[Quantity_Sold]])</f>
        <v>30</v>
      </c>
      <c r="G770" s="4" t="str">
        <f>TRIM(Table14[[#This Row],[Product_Category]])</f>
        <v>Electronics</v>
      </c>
      <c r="H770" s="9">
        <v>1982.1</v>
      </c>
      <c r="I770" s="9">
        <v>2893.73</v>
      </c>
      <c r="J770" s="4" t="str">
        <f>PROPER(Table14[[#This Row],[Customer_Type]])</f>
        <v>Returning</v>
      </c>
      <c r="K770" s="13">
        <f>IF(ISBLANK(Table14[[#This Row],[Discount]]),MEDIAN(Table14[Discount]),Table14[[#This Row],[Discount]])</f>
        <v>0.25</v>
      </c>
      <c r="L770" s="4" t="s">
        <v>17</v>
      </c>
      <c r="M770" s="4" t="s">
        <v>18</v>
      </c>
    </row>
    <row r="771" spans="1:13" x14ac:dyDescent="0.3">
      <c r="A771">
        <v>1189</v>
      </c>
      <c r="B771" s="1">
        <v>44989</v>
      </c>
      <c r="C771" s="4" t="str">
        <f>IF(ISBLANK(Table14[[#This Row],[Sales_Rep]]),"Unknown",Table14[[#This Row],[Sales_Rep]])</f>
        <v>Alice</v>
      </c>
      <c r="D771" s="4" t="str">
        <f>PROPER(Table14[[#This Row],[Region]])</f>
        <v>South</v>
      </c>
      <c r="E771" s="9">
        <f>IF(ISBLANK(Table14[[#This Row],[Sales_Amount]]),MEDIAN(Table14[Sales_Amount]),Table14[[#This Row],[Sales_Amount]])</f>
        <v>18713.54</v>
      </c>
      <c r="F771" s="11">
        <f>IF(ISBLANK(Table14[[#This Row],[Quantity_Sold]]),MEDIAN(Table14[Quantity_Sold]),Table14[[#This Row],[Quantity_Sold]])</f>
        <v>7</v>
      </c>
      <c r="G771" s="4" t="str">
        <f>TRIM(Table14[[#This Row],[Product_Category]])</f>
        <v>Clothing</v>
      </c>
      <c r="H771" s="9">
        <v>3317.43</v>
      </c>
      <c r="I771" s="9">
        <v>3819.09</v>
      </c>
      <c r="J771" s="4" t="str">
        <f>PROPER(Table14[[#This Row],[Customer_Type]])</f>
        <v>Returning</v>
      </c>
      <c r="K771" s="13">
        <f>IF(ISBLANK(Table14[[#This Row],[Discount]]),MEDIAN(Table14[Discount]),Table14[[#This Row],[Discount]])</f>
        <v>0.3</v>
      </c>
      <c r="L771" s="4" t="s">
        <v>31</v>
      </c>
      <c r="M771" s="4" t="s">
        <v>18</v>
      </c>
    </row>
    <row r="772" spans="1:13" x14ac:dyDescent="0.3">
      <c r="A772">
        <v>1035</v>
      </c>
      <c r="B772" s="1">
        <v>45608</v>
      </c>
      <c r="C772" s="4" t="str">
        <f>IF(ISBLANK(Table14[[#This Row],[Sales_Rep]]),"Unknown",Table14[[#This Row],[Sales_Rep]])</f>
        <v>Eve</v>
      </c>
      <c r="D772" s="4" t="str">
        <f>PROPER(Table14[[#This Row],[Region]])</f>
        <v>East</v>
      </c>
      <c r="E772" s="9">
        <f>IF(ISBLANK(Table14[[#This Row],[Sales_Amount]]),MEDIAN(Table14[Sales_Amount]),Table14[[#This Row],[Sales_Amount]])</f>
        <v>121103.72</v>
      </c>
      <c r="F772" s="11">
        <f>IF(ISBLANK(Table14[[#This Row],[Quantity_Sold]]),MEDIAN(Table14[Quantity_Sold]),Table14[[#This Row],[Quantity_Sold]])</f>
        <v>20</v>
      </c>
      <c r="G772" s="4" t="str">
        <f>TRIM(Table14[[#This Row],[Product_Category]])</f>
        <v>Clothing</v>
      </c>
      <c r="H772" s="9">
        <v>4569.28</v>
      </c>
      <c r="I772" s="9">
        <v>6373.88</v>
      </c>
      <c r="J772" s="4" t="str">
        <f>PROPER(Table14[[#This Row],[Customer_Type]])</f>
        <v>Returning</v>
      </c>
      <c r="K772" s="13">
        <f>IF(ISBLANK(Table14[[#This Row],[Discount]]),MEDIAN(Table14[Discount]),Table14[[#This Row],[Discount]])</f>
        <v>0.05</v>
      </c>
      <c r="L772" s="4" t="s">
        <v>31</v>
      </c>
      <c r="M772" s="4" t="s">
        <v>18</v>
      </c>
    </row>
    <row r="773" spans="1:13" x14ac:dyDescent="0.3">
      <c r="A773">
        <v>1135</v>
      </c>
      <c r="B773" s="1">
        <v>45089</v>
      </c>
      <c r="C773" s="4" t="str">
        <f>IF(ISBLANK(Table14[[#This Row],[Sales_Rep]]),"Unknown",Table14[[#This Row],[Sales_Rep]])</f>
        <v>Alice</v>
      </c>
      <c r="D773" s="4" t="str">
        <f>PROPER(Table14[[#This Row],[Region]])</f>
        <v>North</v>
      </c>
      <c r="E773" s="9">
        <f>IF(ISBLANK(Table14[[#This Row],[Sales_Amount]]),MEDIAN(Table14[Sales_Amount]),Table14[[#This Row],[Sales_Amount]])</f>
        <v>35309.68</v>
      </c>
      <c r="F773" s="11">
        <f>IF(ISBLANK(Table14[[#This Row],[Quantity_Sold]]),MEDIAN(Table14[Quantity_Sold]),Table14[[#This Row],[Quantity_Sold]])</f>
        <v>31</v>
      </c>
      <c r="G773" s="4" t="str">
        <f>TRIM(Table14[[#This Row],[Product_Category]])</f>
        <v>Food</v>
      </c>
      <c r="H773" s="9">
        <v>1054.57</v>
      </c>
      <c r="I773" s="9">
        <v>1406.2</v>
      </c>
      <c r="J773" s="4" t="str">
        <f>PROPER(Table14[[#This Row],[Customer_Type]])</f>
        <v>New</v>
      </c>
      <c r="K773" s="13">
        <f>IF(ISBLANK(Table14[[#This Row],[Discount]]),MEDIAN(Table14[Discount]),Table14[[#This Row],[Discount]])</f>
        <v>0.19</v>
      </c>
      <c r="L773" s="4" t="s">
        <v>26</v>
      </c>
      <c r="M773" s="4" t="s">
        <v>22</v>
      </c>
    </row>
    <row r="774" spans="1:13" x14ac:dyDescent="0.3">
      <c r="A774">
        <v>1114</v>
      </c>
      <c r="B774" s="1">
        <v>45356</v>
      </c>
      <c r="C774" s="4" t="str">
        <f>IF(ISBLANK(Table14[[#This Row],[Sales_Rep]]),"Unknown",Table14[[#This Row],[Sales_Rep]])</f>
        <v>David</v>
      </c>
      <c r="D774" s="4" t="str">
        <f>PROPER(Table14[[#This Row],[Region]])</f>
        <v>South</v>
      </c>
      <c r="E774" s="9">
        <f>IF(ISBLANK(Table14[[#This Row],[Sales_Amount]]),MEDIAN(Table14[Sales_Amount]),Table14[[#This Row],[Sales_Amount]])</f>
        <v>120879.48</v>
      </c>
      <c r="F774" s="11">
        <f>IF(ISBLANK(Table14[[#This Row],[Quantity_Sold]]),MEDIAN(Table14[Quantity_Sold]),Table14[[#This Row],[Quantity_Sold]])</f>
        <v>43</v>
      </c>
      <c r="G774" s="4" t="str">
        <f>TRIM(Table14[[#This Row],[Product_Category]])</f>
        <v>Food</v>
      </c>
      <c r="H774" s="9">
        <v>2637.3</v>
      </c>
      <c r="I774" s="9">
        <v>3268.78</v>
      </c>
      <c r="J774" s="4" t="str">
        <f>PROPER(Table14[[#This Row],[Customer_Type]])</f>
        <v>Returning</v>
      </c>
      <c r="K774" s="13">
        <f>IF(ISBLANK(Table14[[#This Row],[Discount]]),MEDIAN(Table14[Discount]),Table14[[#This Row],[Discount]])</f>
        <v>0.14000000000000001</v>
      </c>
      <c r="L774" s="4" t="s">
        <v>31</v>
      </c>
      <c r="M774" s="4" t="s">
        <v>22</v>
      </c>
    </row>
    <row r="775" spans="1:13" x14ac:dyDescent="0.3">
      <c r="A775">
        <v>1263</v>
      </c>
      <c r="B775" s="1">
        <v>45002</v>
      </c>
      <c r="C775" s="4" t="str">
        <f>IF(ISBLANK(Table14[[#This Row],[Sales_Rep]]),"Unknown",Table14[[#This Row],[Sales_Rep]])</f>
        <v>Bob</v>
      </c>
      <c r="D775" s="4" t="str">
        <f>PROPER(Table14[[#This Row],[Region]])</f>
        <v>West</v>
      </c>
      <c r="E775" s="9">
        <f>IF(ISBLANK(Table14[[#This Row],[Sales_Amount]]),MEDIAN(Table14[Sales_Amount]),Table14[[#This Row],[Sales_Amount]])</f>
        <v>26106.85</v>
      </c>
      <c r="F775" s="11">
        <f>IF(ISBLANK(Table14[[#This Row],[Quantity_Sold]]),MEDIAN(Table14[Quantity_Sold]),Table14[[#This Row],[Quantity_Sold]])</f>
        <v>6</v>
      </c>
      <c r="G775" s="4" t="str">
        <f>TRIM(Table14[[#This Row],[Product_Category]])</f>
        <v>Clothing</v>
      </c>
      <c r="H775" s="9">
        <v>4549.1400000000003</v>
      </c>
      <c r="I775" s="9">
        <v>5242.34</v>
      </c>
      <c r="J775" s="4" t="str">
        <f>PROPER(Table14[[#This Row],[Customer_Type]])</f>
        <v>New</v>
      </c>
      <c r="K775" s="13">
        <f>IF(ISBLANK(Table14[[#This Row],[Discount]]),MEDIAN(Table14[Discount]),Table14[[#This Row],[Discount]])</f>
        <v>0.17</v>
      </c>
      <c r="L775" s="4" t="s">
        <v>17</v>
      </c>
      <c r="M775" s="4" t="s">
        <v>22</v>
      </c>
    </row>
    <row r="776" spans="1:13" x14ac:dyDescent="0.3">
      <c r="A776">
        <v>1027</v>
      </c>
      <c r="B776" s="1">
        <v>45314</v>
      </c>
      <c r="C776" s="4" t="str">
        <f>IF(ISBLANK(Table14[[#This Row],[Sales_Rep]]),"Unknown",Table14[[#This Row],[Sales_Rep]])</f>
        <v>Bob</v>
      </c>
      <c r="D776" s="4" t="str">
        <f>PROPER(Table14[[#This Row],[Region]])</f>
        <v>West</v>
      </c>
      <c r="E776" s="9">
        <f>IF(ISBLANK(Table14[[#This Row],[Sales_Amount]]),MEDIAN(Table14[Sales_Amount]),Table14[[#This Row],[Sales_Amount]])</f>
        <v>55580.78</v>
      </c>
      <c r="F776" s="11">
        <f>IF(ISBLANK(Table14[[#This Row],[Quantity_Sold]]),MEDIAN(Table14[Quantity_Sold]),Table14[[#This Row],[Quantity_Sold]])</f>
        <v>16</v>
      </c>
      <c r="G776" s="4" t="str">
        <f>TRIM(Table14[[#This Row],[Product_Category]])</f>
        <v>Clothing</v>
      </c>
      <c r="H776" s="9">
        <v>2950.79</v>
      </c>
      <c r="I776" s="9">
        <v>4185.3</v>
      </c>
      <c r="J776" s="4" t="str">
        <f>PROPER(Table14[[#This Row],[Customer_Type]])</f>
        <v>Returning</v>
      </c>
      <c r="K776" s="13">
        <f>IF(ISBLANK(Table14[[#This Row],[Discount]]),MEDIAN(Table14[Discount]),Table14[[#This Row],[Discount]])</f>
        <v>0.17</v>
      </c>
      <c r="L776" s="4" t="s">
        <v>31</v>
      </c>
      <c r="M776" s="4" t="s">
        <v>18</v>
      </c>
    </row>
    <row r="777" spans="1:13" x14ac:dyDescent="0.3">
      <c r="A777">
        <v>1372</v>
      </c>
      <c r="B777" s="1">
        <v>45497</v>
      </c>
      <c r="C777" s="4" t="str">
        <f>IF(ISBLANK(Table14[[#This Row],[Sales_Rep]]),"Unknown",Table14[[#This Row],[Sales_Rep]])</f>
        <v>Alice</v>
      </c>
      <c r="D777" s="4" t="str">
        <f>PROPER(Table14[[#This Row],[Region]])</f>
        <v>East</v>
      </c>
      <c r="E777" s="9">
        <f>IF(ISBLANK(Table14[[#This Row],[Sales_Amount]]),MEDIAN(Table14[Sales_Amount]),Table14[[#This Row],[Sales_Amount]])</f>
        <v>45431.66</v>
      </c>
      <c r="F777" s="11">
        <f>IF(ISBLANK(Table14[[#This Row],[Quantity_Sold]]),MEDIAN(Table14[Quantity_Sold]),Table14[[#This Row],[Quantity_Sold]])</f>
        <v>10</v>
      </c>
      <c r="G777" s="4" t="str">
        <f>TRIM(Table14[[#This Row],[Product_Category]])</f>
        <v>Clothing</v>
      </c>
      <c r="H777" s="9">
        <v>4134.6400000000003</v>
      </c>
      <c r="I777" s="9">
        <v>4782.28</v>
      </c>
      <c r="J777" s="4" t="str">
        <f>PROPER(Table14[[#This Row],[Customer_Type]])</f>
        <v>New</v>
      </c>
      <c r="K777" s="13">
        <f>IF(ISBLANK(Table14[[#This Row],[Discount]]),MEDIAN(Table14[Discount]),Table14[[#This Row],[Discount]])</f>
        <v>0.05</v>
      </c>
      <c r="L777" s="4" t="s">
        <v>17</v>
      </c>
      <c r="M777" s="4" t="s">
        <v>18</v>
      </c>
    </row>
    <row r="778" spans="1:13" x14ac:dyDescent="0.3">
      <c r="A778">
        <v>1234</v>
      </c>
      <c r="B778" s="1">
        <v>45415</v>
      </c>
      <c r="C778" s="4" t="str">
        <f>IF(ISBLANK(Table14[[#This Row],[Sales_Rep]]),"Unknown",Table14[[#This Row],[Sales_Rep]])</f>
        <v>Bob</v>
      </c>
      <c r="D778" s="4" t="str">
        <f>PROPER(Table14[[#This Row],[Region]])</f>
        <v>North</v>
      </c>
      <c r="E778" s="9">
        <f>IF(ISBLANK(Table14[[#This Row],[Sales_Amount]]),MEDIAN(Table14[Sales_Amount]),Table14[[#This Row],[Sales_Amount]])</f>
        <v>31241.759999999998</v>
      </c>
      <c r="F778" s="11">
        <f>IF(ISBLANK(Table14[[#This Row],[Quantity_Sold]]),MEDIAN(Table14[Quantity_Sold]),Table14[[#This Row],[Quantity_Sold]])</f>
        <v>9</v>
      </c>
      <c r="G778" s="4" t="str">
        <f>TRIM(Table14[[#This Row],[Product_Category]])</f>
        <v>Clothing</v>
      </c>
      <c r="H778" s="9">
        <v>3154.56</v>
      </c>
      <c r="I778" s="9">
        <v>3506.37</v>
      </c>
      <c r="J778" s="4" t="str">
        <f>PROPER(Table14[[#This Row],[Customer_Type]])</f>
        <v>Returning</v>
      </c>
      <c r="K778" s="13">
        <f>IF(ISBLANK(Table14[[#This Row],[Discount]]),MEDIAN(Table14[Discount]),Table14[[#This Row],[Discount]])</f>
        <v>0.01</v>
      </c>
      <c r="L778" s="4" t="s">
        <v>17</v>
      </c>
      <c r="M778" s="4" t="s">
        <v>18</v>
      </c>
    </row>
    <row r="779" spans="1:13" x14ac:dyDescent="0.3">
      <c r="A779">
        <v>1469</v>
      </c>
      <c r="B779" s="1">
        <v>45449</v>
      </c>
      <c r="C779" s="4" t="str">
        <f>IF(ISBLANK(Table14[[#This Row],[Sales_Rep]]),"Unknown",Table14[[#This Row],[Sales_Rep]])</f>
        <v>Eve</v>
      </c>
      <c r="D779" s="4" t="str">
        <f>PROPER(Table14[[#This Row],[Region]])</f>
        <v>South</v>
      </c>
      <c r="E779" s="9">
        <f>IF(ISBLANK(Table14[[#This Row],[Sales_Amount]]),MEDIAN(Table14[Sales_Amount]),Table14[[#This Row],[Sales_Amount]])</f>
        <v>259400.81</v>
      </c>
      <c r="F779" s="11">
        <f>IF(ISBLANK(Table14[[#This Row],[Quantity_Sold]]),MEDIAN(Table14[Quantity_Sold]),Table14[[#This Row],[Quantity_Sold]])</f>
        <v>45</v>
      </c>
      <c r="G779" s="4" t="str">
        <f>TRIM(Table14[[#This Row],[Product_Category]])</f>
        <v>Food</v>
      </c>
      <c r="H779" s="9">
        <v>4574.78</v>
      </c>
      <c r="I779" s="9">
        <v>6265.72</v>
      </c>
      <c r="J779" s="4" t="str">
        <f>PROPER(Table14[[#This Row],[Customer_Type]])</f>
        <v>Returning</v>
      </c>
      <c r="K779" s="13">
        <f>IF(ISBLANK(Table14[[#This Row],[Discount]]),MEDIAN(Table14[Discount]),Table14[[#This Row],[Discount]])</f>
        <v>0.08</v>
      </c>
      <c r="L779" s="4" t="s">
        <v>26</v>
      </c>
      <c r="M779" s="4" t="s">
        <v>18</v>
      </c>
    </row>
    <row r="780" spans="1:13" x14ac:dyDescent="0.3">
      <c r="A780">
        <v>1434</v>
      </c>
      <c r="B780" s="1">
        <v>45165</v>
      </c>
      <c r="C780" s="4" t="str">
        <f>IF(ISBLANK(Table14[[#This Row],[Sales_Rep]]),"Unknown",Table14[[#This Row],[Sales_Rep]])</f>
        <v>Charlie</v>
      </c>
      <c r="D780" s="4" t="str">
        <f>PROPER(Table14[[#This Row],[Region]])</f>
        <v>East</v>
      </c>
      <c r="E780" s="9">
        <f>IF(ISBLANK(Table14[[#This Row],[Sales_Amount]]),MEDIAN(Table14[Sales_Amount]),Table14[[#This Row],[Sales_Amount]])</f>
        <v>61863.09</v>
      </c>
      <c r="F780" s="11">
        <f>IF(ISBLANK(Table14[[#This Row],[Quantity_Sold]]),MEDIAN(Table14[Quantity_Sold]),Table14[[#This Row],[Quantity_Sold]])</f>
        <v>28</v>
      </c>
      <c r="G780" s="4" t="str">
        <f>TRIM(Table14[[#This Row],[Product_Category]])</f>
        <v>Clothing</v>
      </c>
      <c r="H780" s="9">
        <v>1971.32</v>
      </c>
      <c r="I780" s="9">
        <v>2907.1</v>
      </c>
      <c r="J780" s="4" t="str">
        <f>PROPER(Table14[[#This Row],[Customer_Type]])</f>
        <v>Returning</v>
      </c>
      <c r="K780" s="13">
        <f>IF(ISBLANK(Table14[[#This Row],[Discount]]),MEDIAN(Table14[Discount]),Table14[[#This Row],[Discount]])</f>
        <v>0.24</v>
      </c>
      <c r="L780" s="4" t="s">
        <v>26</v>
      </c>
      <c r="M780" s="4" t="s">
        <v>22</v>
      </c>
    </row>
    <row r="781" spans="1:13" x14ac:dyDescent="0.3">
      <c r="A781">
        <v>1205</v>
      </c>
      <c r="B781" s="1">
        <v>45413</v>
      </c>
      <c r="C781" s="4" t="str">
        <f>IF(ISBLANK(Table14[[#This Row],[Sales_Rep]]),"Unknown",Table14[[#This Row],[Sales_Rep]])</f>
        <v>Alice</v>
      </c>
      <c r="D781" s="4" t="str">
        <f>PROPER(Table14[[#This Row],[Region]])</f>
        <v>West</v>
      </c>
      <c r="E781" s="9">
        <f>IF(ISBLANK(Table14[[#This Row],[Sales_Amount]]),MEDIAN(Table14[Sales_Amount]),Table14[[#This Row],[Sales_Amount]])</f>
        <v>103690</v>
      </c>
      <c r="F781" s="11">
        <f>IF(ISBLANK(Table14[[#This Row],[Quantity_Sold]]),MEDIAN(Table14[Quantity_Sold]),Table14[[#This Row],[Quantity_Sold]])</f>
        <v>22</v>
      </c>
      <c r="G781" s="4" t="str">
        <f>TRIM(Table14[[#This Row],[Product_Category]])</f>
        <v>Food</v>
      </c>
      <c r="H781" s="9">
        <v>4645.1899999999996</v>
      </c>
      <c r="I781" s="9">
        <v>5295.71</v>
      </c>
      <c r="J781" s="4" t="str">
        <f>PROPER(Table14[[#This Row],[Customer_Type]])</f>
        <v>Returning</v>
      </c>
      <c r="K781" s="13">
        <f>IF(ISBLANK(Table14[[#This Row],[Discount]]),MEDIAN(Table14[Discount]),Table14[[#This Row],[Discount]])</f>
        <v>0.11</v>
      </c>
      <c r="L781" s="4" t="s">
        <v>26</v>
      </c>
      <c r="M781" s="4" t="s">
        <v>22</v>
      </c>
    </row>
    <row r="782" spans="1:13" x14ac:dyDescent="0.3">
      <c r="A782">
        <v>1098</v>
      </c>
      <c r="B782" s="1">
        <v>45595</v>
      </c>
      <c r="C782" s="4" t="str">
        <f>IF(ISBLANK(Table14[[#This Row],[Sales_Rep]]),"Unknown",Table14[[#This Row],[Sales_Rep]])</f>
        <v>Bob</v>
      </c>
      <c r="D782" s="4" t="str">
        <f>PROPER(Table14[[#This Row],[Region]])</f>
        <v>North</v>
      </c>
      <c r="E782" s="9">
        <f>IF(ISBLANK(Table14[[#This Row],[Sales_Amount]]),MEDIAN(Table14[Sales_Amount]),Table14[[#This Row],[Sales_Amount]])</f>
        <v>112432.91</v>
      </c>
      <c r="F782" s="11">
        <f>IF(ISBLANK(Table14[[#This Row],[Quantity_Sold]]),MEDIAN(Table14[Quantity_Sold]),Table14[[#This Row],[Quantity_Sold]])</f>
        <v>20</v>
      </c>
      <c r="G782" s="4" t="str">
        <f>TRIM(Table14[[#This Row],[Product_Category]])</f>
        <v>Food</v>
      </c>
      <c r="H782" s="9">
        <v>4557.88</v>
      </c>
      <c r="I782" s="9">
        <v>5678.43</v>
      </c>
      <c r="J782" s="4" t="str">
        <f>PROPER(Table14[[#This Row],[Customer_Type]])</f>
        <v>Returning</v>
      </c>
      <c r="K782" s="13">
        <f>IF(ISBLANK(Table14[[#This Row],[Discount]]),MEDIAN(Table14[Discount]),Table14[[#This Row],[Discount]])</f>
        <v>0.01</v>
      </c>
      <c r="L782" s="4" t="s">
        <v>31</v>
      </c>
      <c r="M782" s="4" t="s">
        <v>18</v>
      </c>
    </row>
    <row r="783" spans="1:13" x14ac:dyDescent="0.3">
      <c r="A783">
        <v>1222</v>
      </c>
      <c r="B783" s="1">
        <v>45625</v>
      </c>
      <c r="C783" s="4" t="str">
        <f>IF(ISBLANK(Table14[[#This Row],[Sales_Rep]]),"Unknown",Table14[[#This Row],[Sales_Rep]])</f>
        <v>Alice</v>
      </c>
      <c r="D783" s="4" t="str">
        <f>PROPER(Table14[[#This Row],[Region]])</f>
        <v>South</v>
      </c>
      <c r="E783" s="9">
        <f>IF(ISBLANK(Table14[[#This Row],[Sales_Amount]]),MEDIAN(Table14[Sales_Amount]),Table14[[#This Row],[Sales_Amount]])</f>
        <v>124566.73</v>
      </c>
      <c r="F783" s="11">
        <f>IF(ISBLANK(Table14[[#This Row],[Quantity_Sold]]),MEDIAN(Table14[Quantity_Sold]),Table14[[#This Row],[Quantity_Sold]])</f>
        <v>24</v>
      </c>
      <c r="G783" s="4" t="str">
        <f>TRIM(Table14[[#This Row],[Product_Category]])</f>
        <v>Electronics</v>
      </c>
      <c r="H783" s="9">
        <v>4182.33</v>
      </c>
      <c r="I783" s="9">
        <v>6253.35</v>
      </c>
      <c r="J783" s="4" t="str">
        <f>PROPER(Table14[[#This Row],[Customer_Type]])</f>
        <v>New</v>
      </c>
      <c r="K783" s="13">
        <f>IF(ISBLANK(Table14[[#This Row],[Discount]]),MEDIAN(Table14[Discount]),Table14[[#This Row],[Discount]])</f>
        <v>0.17</v>
      </c>
      <c r="L783" s="4" t="s">
        <v>31</v>
      </c>
      <c r="M783" s="4" t="s">
        <v>22</v>
      </c>
    </row>
    <row r="784" spans="1:13" x14ac:dyDescent="0.3">
      <c r="A784">
        <v>1045</v>
      </c>
      <c r="B784" s="1">
        <v>45534</v>
      </c>
      <c r="C784" s="4" t="str">
        <f>IF(ISBLANK(Table14[[#This Row],[Sales_Rep]]),"Unknown",Table14[[#This Row],[Sales_Rep]])</f>
        <v>Alice</v>
      </c>
      <c r="D784" s="4" t="str">
        <f>PROPER(Table14[[#This Row],[Region]])</f>
        <v>West</v>
      </c>
      <c r="E784" s="9">
        <f>IF(ISBLANK(Table14[[#This Row],[Sales_Amount]]),MEDIAN(Table14[Sales_Amount]),Table14[[#This Row],[Sales_Amount]])</f>
        <v>60734.879999999997</v>
      </c>
      <c r="F784" s="11">
        <f>IF(ISBLANK(Table14[[#This Row],[Quantity_Sold]]),MEDIAN(Table14[Quantity_Sold]),Table14[[#This Row],[Quantity_Sold]])</f>
        <v>15</v>
      </c>
      <c r="G784" s="4" t="str">
        <f>TRIM(Table14[[#This Row],[Product_Category]])</f>
        <v>Furniture</v>
      </c>
      <c r="H784" s="9">
        <v>2876.3</v>
      </c>
      <c r="I784" s="9">
        <v>4217.7</v>
      </c>
      <c r="J784" s="4" t="str">
        <f>PROPER(Table14[[#This Row],[Customer_Type]])</f>
        <v>Returning</v>
      </c>
      <c r="K784" s="13">
        <f>IF(ISBLANK(Table14[[#This Row],[Discount]]),MEDIAN(Table14[Discount]),Table14[[#This Row],[Discount]])</f>
        <v>0.04</v>
      </c>
      <c r="L784" s="4" t="s">
        <v>26</v>
      </c>
      <c r="M784" s="4" t="s">
        <v>22</v>
      </c>
    </row>
    <row r="785" spans="1:13" x14ac:dyDescent="0.3">
      <c r="A785">
        <v>1292</v>
      </c>
      <c r="B785" s="1">
        <v>45462</v>
      </c>
      <c r="C785" s="4" t="str">
        <f>IF(ISBLANK(Table14[[#This Row],[Sales_Rep]]),"Unknown",Table14[[#This Row],[Sales_Rep]])</f>
        <v>Charlie</v>
      </c>
      <c r="D785" s="4" t="str">
        <f>PROPER(Table14[[#This Row],[Region]])</f>
        <v>West</v>
      </c>
      <c r="E785" s="9">
        <f>IF(ISBLANK(Table14[[#This Row],[Sales_Amount]]),MEDIAN(Table14[Sales_Amount]),Table14[[#This Row],[Sales_Amount]])</f>
        <v>58242.48</v>
      </c>
      <c r="F785" s="11">
        <f>IF(ISBLANK(Table14[[#This Row],[Quantity_Sold]]),MEDIAN(Table14[Quantity_Sold]),Table14[[#This Row],[Quantity_Sold]])</f>
        <v>15</v>
      </c>
      <c r="G785" s="4" t="str">
        <f>TRIM(Table14[[#This Row],[Product_Category]])</f>
        <v>Clothing</v>
      </c>
      <c r="H785" s="9">
        <v>4308.1400000000003</v>
      </c>
      <c r="I785" s="9">
        <v>4793.62</v>
      </c>
      <c r="J785" s="4" t="str">
        <f>PROPER(Table14[[#This Row],[Customer_Type]])</f>
        <v>New</v>
      </c>
      <c r="K785" s="13">
        <f>IF(ISBLANK(Table14[[#This Row],[Discount]]),MEDIAN(Table14[Discount]),Table14[[#This Row],[Discount]])</f>
        <v>0.19</v>
      </c>
      <c r="L785" s="4" t="s">
        <v>26</v>
      </c>
      <c r="M785" s="4" t="s">
        <v>22</v>
      </c>
    </row>
    <row r="786" spans="1:13" x14ac:dyDescent="0.3">
      <c r="A786">
        <v>1251</v>
      </c>
      <c r="B786" s="1">
        <v>44936</v>
      </c>
      <c r="C786" s="4" t="str">
        <f>IF(ISBLANK(Table14[[#This Row],[Sales_Rep]]),"Unknown",Table14[[#This Row],[Sales_Rep]])</f>
        <v>Eve</v>
      </c>
      <c r="D786" s="4" t="str">
        <f>PROPER(Table14[[#This Row],[Region]])</f>
        <v>East</v>
      </c>
      <c r="E786" s="9">
        <f>IF(ISBLANK(Table14[[#This Row],[Sales_Amount]]),MEDIAN(Table14[Sales_Amount]),Table14[[#This Row],[Sales_Amount]])</f>
        <v>25500.6</v>
      </c>
      <c r="F786" s="11">
        <f>IF(ISBLANK(Table14[[#This Row],[Quantity_Sold]]),MEDIAN(Table14[Quantity_Sold]),Table14[[#This Row],[Quantity_Sold]])</f>
        <v>25</v>
      </c>
      <c r="G786" s="4" t="str">
        <f>TRIM(Table14[[#This Row],[Product_Category]])</f>
        <v>Clothing</v>
      </c>
      <c r="H786" s="9">
        <v>953.73</v>
      </c>
      <c r="I786" s="9">
        <v>1275.03</v>
      </c>
      <c r="J786" s="4" t="str">
        <f>PROPER(Table14[[#This Row],[Customer_Type]])</f>
        <v>Returning</v>
      </c>
      <c r="K786" s="13">
        <f>IF(ISBLANK(Table14[[#This Row],[Discount]]),MEDIAN(Table14[Discount]),Table14[[#This Row],[Discount]])</f>
        <v>0.2</v>
      </c>
      <c r="L786" s="4" t="s">
        <v>26</v>
      </c>
      <c r="M786" s="4" t="s">
        <v>18</v>
      </c>
    </row>
    <row r="787" spans="1:13" x14ac:dyDescent="0.3">
      <c r="A787">
        <v>1004</v>
      </c>
      <c r="B787" s="1">
        <v>45625</v>
      </c>
      <c r="C787" s="4" t="str">
        <f>IF(ISBLANK(Table14[[#This Row],[Sales_Rep]]),"Unknown",Table14[[#This Row],[Sales_Rep]])</f>
        <v>Alice</v>
      </c>
      <c r="D787" s="4" t="str">
        <f>PROPER(Table14[[#This Row],[Region]])</f>
        <v>East</v>
      </c>
      <c r="E787" s="9">
        <f>IF(ISBLANK(Table14[[#This Row],[Sales_Amount]]),MEDIAN(Table14[Sales_Amount]),Table14[[#This Row],[Sales_Amount]])</f>
        <v>194934.06</v>
      </c>
      <c r="F787" s="11">
        <f>IF(ISBLANK(Table14[[#This Row],[Quantity_Sold]]),MEDIAN(Table14[Quantity_Sold]),Table14[[#This Row],[Quantity_Sold]])</f>
        <v>36</v>
      </c>
      <c r="G787" s="4" t="str">
        <f>TRIM(Table14[[#This Row],[Product_Category]])</f>
        <v>Food</v>
      </c>
      <c r="H787" s="9">
        <v>4971.6000000000004</v>
      </c>
      <c r="I787" s="9">
        <v>7219.78</v>
      </c>
      <c r="J787" s="4" t="str">
        <f>PROPER(Table14[[#This Row],[Customer_Type]])</f>
        <v>Returning</v>
      </c>
      <c r="K787" s="13">
        <f>IF(ISBLANK(Table14[[#This Row],[Discount]]),MEDIAN(Table14[Discount]),Table14[[#This Row],[Discount]])</f>
        <v>0.25</v>
      </c>
      <c r="L787" s="4" t="s">
        <v>31</v>
      </c>
      <c r="M787" s="4" t="s">
        <v>18</v>
      </c>
    </row>
    <row r="788" spans="1:13" x14ac:dyDescent="0.3">
      <c r="A788">
        <v>1441</v>
      </c>
      <c r="B788" s="1">
        <v>45475</v>
      </c>
      <c r="C788" s="4" t="str">
        <f>IF(ISBLANK(Table14[[#This Row],[Sales_Rep]]),"Unknown",Table14[[#This Row],[Sales_Rep]])</f>
        <v>Bob</v>
      </c>
      <c r="D788" s="4" t="str">
        <f>PROPER(Table14[[#This Row],[Region]])</f>
        <v>North</v>
      </c>
      <c r="E788" s="9">
        <f>IF(ISBLANK(Table14[[#This Row],[Sales_Amount]]),MEDIAN(Table14[Sales_Amount]),Table14[[#This Row],[Sales_Amount]])</f>
        <v>22586.44</v>
      </c>
      <c r="F788" s="11">
        <f>IF(ISBLANK(Table14[[#This Row],[Quantity_Sold]]),MEDIAN(Table14[Quantity_Sold]),Table14[[#This Row],[Quantity_Sold]])</f>
        <v>8</v>
      </c>
      <c r="G788" s="4" t="str">
        <f>TRIM(Table14[[#This Row],[Product_Category]])</f>
        <v>Electronics</v>
      </c>
      <c r="H788" s="9">
        <v>2428.8200000000002</v>
      </c>
      <c r="I788" s="9">
        <v>3068.81</v>
      </c>
      <c r="J788" s="4" t="str">
        <f>PROPER(Table14[[#This Row],[Customer_Type]])</f>
        <v>New</v>
      </c>
      <c r="K788" s="13">
        <f>IF(ISBLANK(Table14[[#This Row],[Discount]]),MEDIAN(Table14[Discount]),Table14[[#This Row],[Discount]])</f>
        <v>0.08</v>
      </c>
      <c r="L788" s="4" t="s">
        <v>26</v>
      </c>
      <c r="M788" s="4" t="s">
        <v>22</v>
      </c>
    </row>
    <row r="789" spans="1:13" x14ac:dyDescent="0.3">
      <c r="A789">
        <v>1200</v>
      </c>
      <c r="B789" s="1">
        <v>45150</v>
      </c>
      <c r="C789" s="4" t="str">
        <f>IF(ISBLANK(Table14[[#This Row],[Sales_Rep]]),"Unknown",Table14[[#This Row],[Sales_Rep]])</f>
        <v>David</v>
      </c>
      <c r="D789" s="4" t="str">
        <f>PROPER(Table14[[#This Row],[Region]])</f>
        <v>West</v>
      </c>
      <c r="E789" s="9">
        <f>IF(ISBLANK(Table14[[#This Row],[Sales_Amount]]),MEDIAN(Table14[Sales_Amount]),Table14[[#This Row],[Sales_Amount]])</f>
        <v>48309.39</v>
      </c>
      <c r="F789" s="11">
        <f>IF(ISBLANK(Table14[[#This Row],[Quantity_Sold]]),MEDIAN(Table14[Quantity_Sold]),Table14[[#This Row],[Quantity_Sold]])</f>
        <v>36</v>
      </c>
      <c r="G789" s="4" t="str">
        <f>TRIM(Table14[[#This Row],[Product_Category]])</f>
        <v>Clothing</v>
      </c>
      <c r="H789" s="9">
        <v>1446.16</v>
      </c>
      <c r="I789" s="9">
        <v>1616.78</v>
      </c>
      <c r="J789" s="4" t="str">
        <f>PROPER(Table14[[#This Row],[Customer_Type]])</f>
        <v>New</v>
      </c>
      <c r="K789" s="13">
        <f>IF(ISBLANK(Table14[[#This Row],[Discount]]),MEDIAN(Table14[Discount]),Table14[[#This Row],[Discount]])</f>
        <v>0.17</v>
      </c>
      <c r="L789" s="4" t="s">
        <v>26</v>
      </c>
      <c r="M789" s="4" t="s">
        <v>22</v>
      </c>
    </row>
    <row r="790" spans="1:13" x14ac:dyDescent="0.3">
      <c r="A790">
        <v>1083</v>
      </c>
      <c r="B790" s="1">
        <v>45035</v>
      </c>
      <c r="C790" s="4" t="str">
        <f>IF(ISBLANK(Table14[[#This Row],[Sales_Rep]]),"Unknown",Table14[[#This Row],[Sales_Rep]])</f>
        <v>Alice</v>
      </c>
      <c r="D790" s="4" t="str">
        <f>PROPER(Table14[[#This Row],[Region]])</f>
        <v>South</v>
      </c>
      <c r="E790" s="9">
        <f>IF(ISBLANK(Table14[[#This Row],[Sales_Amount]]),MEDIAN(Table14[Sales_Amount]),Table14[[#This Row],[Sales_Amount]])</f>
        <v>100536.04</v>
      </c>
      <c r="F790" s="11">
        <f>IF(ISBLANK(Table14[[#This Row],[Quantity_Sold]]),MEDIAN(Table14[Quantity_Sold]),Table14[[#This Row],[Quantity_Sold]])</f>
        <v>26</v>
      </c>
      <c r="G790" s="4" t="str">
        <f>TRIM(Table14[[#This Row],[Product_Category]])</f>
        <v>Electronics</v>
      </c>
      <c r="H790" s="9">
        <v>4051.99</v>
      </c>
      <c r="I790" s="9">
        <v>4658.76</v>
      </c>
      <c r="J790" s="4" t="str">
        <f>PROPER(Table14[[#This Row],[Customer_Type]])</f>
        <v>New</v>
      </c>
      <c r="K790" s="13">
        <f>IF(ISBLANK(Table14[[#This Row],[Discount]]),MEDIAN(Table14[Discount]),Table14[[#This Row],[Discount]])</f>
        <v>0.17</v>
      </c>
      <c r="L790" s="4" t="s">
        <v>17</v>
      </c>
      <c r="M790" s="4" t="s">
        <v>22</v>
      </c>
    </row>
    <row r="791" spans="1:13" x14ac:dyDescent="0.3">
      <c r="A791">
        <v>1426</v>
      </c>
      <c r="B791" s="1">
        <v>45034</v>
      </c>
      <c r="C791" s="4" t="str">
        <f>IF(ISBLANK(Table14[[#This Row],[Sales_Rep]]),"Unknown",Table14[[#This Row],[Sales_Rep]])</f>
        <v>Alice</v>
      </c>
      <c r="D791" s="4" t="str">
        <f>PROPER(Table14[[#This Row],[Region]])</f>
        <v>North</v>
      </c>
      <c r="E791" s="9">
        <f>IF(ISBLANK(Table14[[#This Row],[Sales_Amount]]),MEDIAN(Table14[Sales_Amount]),Table14[[#This Row],[Sales_Amount]])</f>
        <v>48942.239999999998</v>
      </c>
      <c r="F791" s="11">
        <f>IF(ISBLANK(Table14[[#This Row],[Quantity_Sold]]),MEDIAN(Table14[Quantity_Sold]),Table14[[#This Row],[Quantity_Sold]])</f>
        <v>32</v>
      </c>
      <c r="G791" s="4" t="str">
        <f>TRIM(Table14[[#This Row],[Product_Category]])</f>
        <v>Clothing</v>
      </c>
      <c r="H791" s="9">
        <v>1417.76</v>
      </c>
      <c r="I791" s="9">
        <v>2095.13</v>
      </c>
      <c r="J791" s="4" t="str">
        <f>PROPER(Table14[[#This Row],[Customer_Type]])</f>
        <v>Returning</v>
      </c>
      <c r="K791" s="13">
        <f>IF(ISBLANK(Table14[[#This Row],[Discount]]),MEDIAN(Table14[Discount]),Table14[[#This Row],[Discount]])</f>
        <v>0.15</v>
      </c>
      <c r="L791" s="4" t="s">
        <v>31</v>
      </c>
      <c r="M791" s="4" t="s">
        <v>22</v>
      </c>
    </row>
    <row r="792" spans="1:13" x14ac:dyDescent="0.3">
      <c r="A792">
        <v>1354</v>
      </c>
      <c r="B792" s="1">
        <v>45388</v>
      </c>
      <c r="C792" s="4" t="str">
        <f>IF(ISBLANK(Table14[[#This Row],[Sales_Rep]]),"Unknown",Table14[[#This Row],[Sales_Rep]])</f>
        <v>Charlie</v>
      </c>
      <c r="D792" s="4" t="str">
        <f>PROPER(Table14[[#This Row],[Region]])</f>
        <v>West</v>
      </c>
      <c r="E792" s="9">
        <f>IF(ISBLANK(Table14[[#This Row],[Sales_Amount]]),MEDIAN(Table14[Sales_Amount]),Table14[[#This Row],[Sales_Amount]])</f>
        <v>16306.5</v>
      </c>
      <c r="F792" s="11">
        <f>IF(ISBLANK(Table14[[#This Row],[Quantity_Sold]]),MEDIAN(Table14[Quantity_Sold]),Table14[[#This Row],[Quantity_Sold]])</f>
        <v>13</v>
      </c>
      <c r="G792" s="4" t="str">
        <f>TRIM(Table14[[#This Row],[Product_Category]])</f>
        <v>Clothing</v>
      </c>
      <c r="H792" s="9">
        <v>1219.68</v>
      </c>
      <c r="I792" s="9">
        <v>1511.26</v>
      </c>
      <c r="J792" s="4" t="str">
        <f>PROPER(Table14[[#This Row],[Customer_Type]])</f>
        <v>New</v>
      </c>
      <c r="K792" s="13">
        <f>IF(ISBLANK(Table14[[#This Row],[Discount]]),MEDIAN(Table14[Discount]),Table14[[#This Row],[Discount]])</f>
        <v>0.17</v>
      </c>
      <c r="L792" s="4" t="s">
        <v>17</v>
      </c>
      <c r="M792" s="4" t="s">
        <v>22</v>
      </c>
    </row>
    <row r="793" spans="1:13" x14ac:dyDescent="0.3">
      <c r="A793">
        <v>1317</v>
      </c>
      <c r="B793" s="1">
        <v>44990</v>
      </c>
      <c r="C793" s="4" t="str">
        <f>IF(ISBLANK(Table14[[#This Row],[Sales_Rep]]),"Unknown",Table14[[#This Row],[Sales_Rep]])</f>
        <v>Eve</v>
      </c>
      <c r="D793" s="4" t="str">
        <f>PROPER(Table14[[#This Row],[Region]])</f>
        <v>North</v>
      </c>
      <c r="E793" s="9">
        <f>IF(ISBLANK(Table14[[#This Row],[Sales_Amount]]),MEDIAN(Table14[Sales_Amount]),Table14[[#This Row],[Sales_Amount]])</f>
        <v>85991.94</v>
      </c>
      <c r="F793" s="11">
        <f>IF(ISBLANK(Table14[[#This Row],[Quantity_Sold]]),MEDIAN(Table14[Quantity_Sold]),Table14[[#This Row],[Quantity_Sold]])</f>
        <v>26</v>
      </c>
      <c r="G793" s="4" t="str">
        <f>TRIM(Table14[[#This Row],[Product_Category]])</f>
        <v>Electronics</v>
      </c>
      <c r="H793" s="9">
        <v>2692.74</v>
      </c>
      <c r="I793" s="9">
        <v>3716.16</v>
      </c>
      <c r="J793" s="4" t="str">
        <f>PROPER(Table14[[#This Row],[Customer_Type]])</f>
        <v>New</v>
      </c>
      <c r="K793" s="13">
        <f>IF(ISBLANK(Table14[[#This Row],[Discount]]),MEDIAN(Table14[Discount]),Table14[[#This Row],[Discount]])</f>
        <v>0.11</v>
      </c>
      <c r="L793" s="4" t="s">
        <v>26</v>
      </c>
      <c r="M793" s="4" t="s">
        <v>18</v>
      </c>
    </row>
    <row r="794" spans="1:13" x14ac:dyDescent="0.3">
      <c r="A794">
        <v>1426</v>
      </c>
      <c r="B794" s="1">
        <v>45003</v>
      </c>
      <c r="C794" s="4" t="str">
        <f>IF(ISBLANK(Table14[[#This Row],[Sales_Rep]]),"Unknown",Table14[[#This Row],[Sales_Rep]])</f>
        <v>David</v>
      </c>
      <c r="D794" s="4" t="str">
        <f>PROPER(Table14[[#This Row],[Region]])</f>
        <v>North</v>
      </c>
      <c r="E794" s="9">
        <f>IF(ISBLANK(Table14[[#This Row],[Sales_Amount]]),MEDIAN(Table14[Sales_Amount]),Table14[[#This Row],[Sales_Amount]])</f>
        <v>197298.66</v>
      </c>
      <c r="F794" s="11">
        <f>IF(ISBLANK(Table14[[#This Row],[Quantity_Sold]]),MEDIAN(Table14[Quantity_Sold]),Table14[[#This Row],[Quantity_Sold]])</f>
        <v>38</v>
      </c>
      <c r="G794" s="4" t="str">
        <f>TRIM(Table14[[#This Row],[Product_Category]])</f>
        <v>Food</v>
      </c>
      <c r="H794" s="9">
        <v>4904.26</v>
      </c>
      <c r="I794" s="9">
        <v>6922.76</v>
      </c>
      <c r="J794" s="4" t="str">
        <f>PROPER(Table14[[#This Row],[Customer_Type]])</f>
        <v>New</v>
      </c>
      <c r="K794" s="13">
        <f>IF(ISBLANK(Table14[[#This Row],[Discount]]),MEDIAN(Table14[Discount]),Table14[[#This Row],[Discount]])</f>
        <v>0.25</v>
      </c>
      <c r="L794" s="4" t="s">
        <v>17</v>
      </c>
      <c r="M794" s="4" t="s">
        <v>18</v>
      </c>
    </row>
    <row r="795" spans="1:13" x14ac:dyDescent="0.3">
      <c r="A795">
        <v>1324</v>
      </c>
      <c r="B795" s="1">
        <v>44971</v>
      </c>
      <c r="C795" s="4" t="str">
        <f>IF(ISBLANK(Table14[[#This Row],[Sales_Rep]]),"Unknown",Table14[[#This Row],[Sales_Rep]])</f>
        <v>Bob</v>
      </c>
      <c r="D795" s="4" t="str">
        <f>PROPER(Table14[[#This Row],[Region]])</f>
        <v>North</v>
      </c>
      <c r="E795" s="9">
        <f>IF(ISBLANK(Table14[[#This Row],[Sales_Amount]]),MEDIAN(Table14[Sales_Amount]),Table14[[#This Row],[Sales_Amount]])</f>
        <v>87904.95</v>
      </c>
      <c r="F795" s="11">
        <f>IF(ISBLANK(Table14[[#This Row],[Quantity_Sold]]),MEDIAN(Table14[Quantity_Sold]),Table14[[#This Row],[Quantity_Sold]])</f>
        <v>23</v>
      </c>
      <c r="G795" s="4" t="str">
        <f>TRIM(Table14[[#This Row],[Product_Category]])</f>
        <v>Food</v>
      </c>
      <c r="H795" s="9">
        <v>3218.21</v>
      </c>
      <c r="I795" s="9">
        <v>4199.95</v>
      </c>
      <c r="J795" s="4" t="str">
        <f>PROPER(Table14[[#This Row],[Customer_Type]])</f>
        <v>New</v>
      </c>
      <c r="K795" s="13">
        <f>IF(ISBLANK(Table14[[#This Row],[Discount]]),MEDIAN(Table14[Discount]),Table14[[#This Row],[Discount]])</f>
        <v>0.09</v>
      </c>
      <c r="L795" s="4" t="s">
        <v>31</v>
      </c>
      <c r="M795" s="4" t="s">
        <v>18</v>
      </c>
    </row>
    <row r="796" spans="1:13" x14ac:dyDescent="0.3">
      <c r="A796">
        <v>1085</v>
      </c>
      <c r="B796" s="1">
        <v>45442</v>
      </c>
      <c r="C796" s="4" t="str">
        <f>IF(ISBLANK(Table14[[#This Row],[Sales_Rep]]),"Unknown",Table14[[#This Row],[Sales_Rep]])</f>
        <v>David</v>
      </c>
      <c r="D796" s="4" t="str">
        <f>PROPER(Table14[[#This Row],[Region]])</f>
        <v>South</v>
      </c>
      <c r="E796" s="9">
        <f>IF(ISBLANK(Table14[[#This Row],[Sales_Amount]]),MEDIAN(Table14[Sales_Amount]),Table14[[#This Row],[Sales_Amount]])</f>
        <v>135982.21</v>
      </c>
      <c r="F796" s="11">
        <f>IF(ISBLANK(Table14[[#This Row],[Quantity_Sold]]),MEDIAN(Table14[Quantity_Sold]),Table14[[#This Row],[Quantity_Sold]])</f>
        <v>42</v>
      </c>
      <c r="G796" s="4" t="str">
        <f>TRIM(Table14[[#This Row],[Product_Category]])</f>
        <v>Furniture</v>
      </c>
      <c r="H796" s="9">
        <v>3558.65</v>
      </c>
      <c r="I796" s="9">
        <v>3948.38</v>
      </c>
      <c r="J796" s="4" t="str">
        <f>PROPER(Table14[[#This Row],[Customer_Type]])</f>
        <v>New</v>
      </c>
      <c r="K796" s="13">
        <f>IF(ISBLANK(Table14[[#This Row],[Discount]]),MEDIAN(Table14[Discount]),Table14[[#This Row],[Discount]])</f>
        <v>0.18</v>
      </c>
      <c r="L796" s="4" t="s">
        <v>31</v>
      </c>
      <c r="M796" s="4" t="s">
        <v>18</v>
      </c>
    </row>
    <row r="797" spans="1:13" x14ac:dyDescent="0.3">
      <c r="A797">
        <v>1072</v>
      </c>
      <c r="B797" s="1">
        <v>44980</v>
      </c>
      <c r="C797" s="4" t="str">
        <f>IF(ISBLANK(Table14[[#This Row],[Sales_Rep]]),"Unknown",Table14[[#This Row],[Sales_Rep]])</f>
        <v>Bob</v>
      </c>
      <c r="D797" s="4" t="str">
        <f>PROPER(Table14[[#This Row],[Region]])</f>
        <v>North</v>
      </c>
      <c r="E797" s="9">
        <f>IF(ISBLANK(Table14[[#This Row],[Sales_Amount]]),MEDIAN(Table14[Sales_Amount]),Table14[[#This Row],[Sales_Amount]])</f>
        <v>5107.3900000000003</v>
      </c>
      <c r="F797" s="11">
        <f>IF(ISBLANK(Table14[[#This Row],[Quantity_Sold]]),MEDIAN(Table14[Quantity_Sold]),Table14[[#This Row],[Quantity_Sold]])</f>
        <v>1</v>
      </c>
      <c r="G797" s="4" t="str">
        <f>TRIM(Table14[[#This Row],[Product_Category]])</f>
        <v>Food</v>
      </c>
      <c r="H797" s="9">
        <v>4847.32</v>
      </c>
      <c r="I797" s="9">
        <v>6632.97</v>
      </c>
      <c r="J797" s="4" t="str">
        <f>PROPER(Table14[[#This Row],[Customer_Type]])</f>
        <v>Returning</v>
      </c>
      <c r="K797" s="13">
        <f>IF(ISBLANK(Table14[[#This Row],[Discount]]),MEDIAN(Table14[Discount]),Table14[[#This Row],[Discount]])</f>
        <v>0.23</v>
      </c>
      <c r="L797" s="4" t="s">
        <v>26</v>
      </c>
      <c r="M797" s="4" t="s">
        <v>18</v>
      </c>
    </row>
    <row r="798" spans="1:13" x14ac:dyDescent="0.3">
      <c r="A798">
        <v>1443</v>
      </c>
      <c r="B798" s="1">
        <v>45277</v>
      </c>
      <c r="C798" s="4" t="str">
        <f>IF(ISBLANK(Table14[[#This Row],[Sales_Rep]]),"Unknown",Table14[[#This Row],[Sales_Rep]])</f>
        <v>Eve</v>
      </c>
      <c r="D798" s="4" t="str">
        <f>PROPER(Table14[[#This Row],[Region]])</f>
        <v>East</v>
      </c>
      <c r="E798" s="9">
        <f>IF(ISBLANK(Table14[[#This Row],[Sales_Amount]]),MEDIAN(Table14[Sales_Amount]),Table14[[#This Row],[Sales_Amount]])</f>
        <v>108603.89</v>
      </c>
      <c r="F798" s="11">
        <f>IF(ISBLANK(Table14[[#This Row],[Quantity_Sold]]),MEDIAN(Table14[Quantity_Sold]),Table14[[#This Row],[Quantity_Sold]])</f>
        <v>38</v>
      </c>
      <c r="G798" s="4" t="str">
        <f>TRIM(Table14[[#This Row],[Product_Category]])</f>
        <v>Clothing</v>
      </c>
      <c r="H798" s="9">
        <v>3030.61</v>
      </c>
      <c r="I798" s="9">
        <v>3443.37</v>
      </c>
      <c r="J798" s="4" t="str">
        <f>PROPER(Table14[[#This Row],[Customer_Type]])</f>
        <v>New</v>
      </c>
      <c r="K798" s="13">
        <f>IF(ISBLANK(Table14[[#This Row],[Discount]]),MEDIAN(Table14[Discount]),Table14[[#This Row],[Discount]])</f>
        <v>0.17</v>
      </c>
      <c r="L798" s="4" t="s">
        <v>31</v>
      </c>
      <c r="M798" s="4" t="s">
        <v>22</v>
      </c>
    </row>
    <row r="799" spans="1:13" x14ac:dyDescent="0.3">
      <c r="A799">
        <v>1192</v>
      </c>
      <c r="B799" s="1">
        <v>45493</v>
      </c>
      <c r="C799" s="4" t="str">
        <f>IF(ISBLANK(Table14[[#This Row],[Sales_Rep]]),"Unknown",Table14[[#This Row],[Sales_Rep]])</f>
        <v>Bob</v>
      </c>
      <c r="D799" s="4" t="str">
        <f>PROPER(Table14[[#This Row],[Region]])</f>
        <v>East</v>
      </c>
      <c r="E799" s="9">
        <f>IF(ISBLANK(Table14[[#This Row],[Sales_Amount]]),MEDIAN(Table14[Sales_Amount]),Table14[[#This Row],[Sales_Amount]])</f>
        <v>97590.080000000002</v>
      </c>
      <c r="F799" s="11">
        <f>IF(ISBLANK(Table14[[#This Row],[Quantity_Sold]]),MEDIAN(Table14[Quantity_Sold]),Table14[[#This Row],[Quantity_Sold]])</f>
        <v>35</v>
      </c>
      <c r="G799" s="4" t="str">
        <f>TRIM(Table14[[#This Row],[Product_Category]])</f>
        <v>Furniture</v>
      </c>
      <c r="H799" s="9">
        <v>2837.86</v>
      </c>
      <c r="I799" s="9">
        <v>3485.36</v>
      </c>
      <c r="J799" s="4" t="str">
        <f>PROPER(Table14[[#This Row],[Customer_Type]])</f>
        <v>Returning</v>
      </c>
      <c r="K799" s="13">
        <f>IF(ISBLANK(Table14[[#This Row],[Discount]]),MEDIAN(Table14[Discount]),Table14[[#This Row],[Discount]])</f>
        <v>0.2</v>
      </c>
      <c r="L799" s="4" t="s">
        <v>31</v>
      </c>
      <c r="M799" s="4" t="s">
        <v>22</v>
      </c>
    </row>
    <row r="800" spans="1:13" x14ac:dyDescent="0.3">
      <c r="A800">
        <v>1169</v>
      </c>
      <c r="B800" s="1">
        <v>45118</v>
      </c>
      <c r="C800" s="4" t="str">
        <f>IF(ISBLANK(Table14[[#This Row],[Sales_Rep]]),"Unknown",Table14[[#This Row],[Sales_Rep]])</f>
        <v>Charlie</v>
      </c>
      <c r="D800" s="4" t="str">
        <f>PROPER(Table14[[#This Row],[Region]])</f>
        <v>North</v>
      </c>
      <c r="E800" s="9">
        <f>IF(ISBLANK(Table14[[#This Row],[Sales_Amount]]),MEDIAN(Table14[Sales_Amount]),Table14[[#This Row],[Sales_Amount]])</f>
        <v>11898.34</v>
      </c>
      <c r="F800" s="11">
        <f>IF(ISBLANK(Table14[[#This Row],[Quantity_Sold]]),MEDIAN(Table14[Quantity_Sold]),Table14[[#This Row],[Quantity_Sold]])</f>
        <v>5</v>
      </c>
      <c r="G800" s="4" t="str">
        <f>TRIM(Table14[[#This Row],[Product_Category]])</f>
        <v>Electronics</v>
      </c>
      <c r="H800" s="9">
        <v>2831.13</v>
      </c>
      <c r="I800" s="9">
        <v>3259.82</v>
      </c>
      <c r="J800" s="4" t="str">
        <f>PROPER(Table14[[#This Row],[Customer_Type]])</f>
        <v>New</v>
      </c>
      <c r="K800" s="13">
        <f>IF(ISBLANK(Table14[[#This Row],[Discount]]),MEDIAN(Table14[Discount]),Table14[[#This Row],[Discount]])</f>
        <v>0.27</v>
      </c>
      <c r="L800" s="4" t="s">
        <v>31</v>
      </c>
      <c r="M800" s="4" t="s">
        <v>18</v>
      </c>
    </row>
    <row r="801" spans="1:13" x14ac:dyDescent="0.3">
      <c r="A801">
        <v>1231</v>
      </c>
      <c r="B801" s="1">
        <v>45101</v>
      </c>
      <c r="C801" s="4" t="str">
        <f>IF(ISBLANK(Table14[[#This Row],[Sales_Rep]]),"Unknown",Table14[[#This Row],[Sales_Rep]])</f>
        <v>Charlie</v>
      </c>
      <c r="D801" s="4" t="str">
        <f>PROPER(Table14[[#This Row],[Region]])</f>
        <v>West</v>
      </c>
      <c r="E801" s="9">
        <f>IF(ISBLANK(Table14[[#This Row],[Sales_Amount]]),MEDIAN(Table14[Sales_Amount]),Table14[[#This Row],[Sales_Amount]])</f>
        <v>82571.19</v>
      </c>
      <c r="F801" s="11">
        <f>IF(ISBLANK(Table14[[#This Row],[Quantity_Sold]]),MEDIAN(Table14[Quantity_Sold]),Table14[[#This Row],[Quantity_Sold]])</f>
        <v>48</v>
      </c>
      <c r="G801" s="4" t="str">
        <f>TRIM(Table14[[#This Row],[Product_Category]])</f>
        <v>Food</v>
      </c>
      <c r="H801" s="9">
        <v>1591.05</v>
      </c>
      <c r="I801" s="9">
        <v>2072.5700000000002</v>
      </c>
      <c r="J801" s="4" t="str">
        <f>PROPER(Table14[[#This Row],[Customer_Type]])</f>
        <v>Returning</v>
      </c>
      <c r="K801" s="13">
        <f>IF(ISBLANK(Table14[[#This Row],[Discount]]),MEDIAN(Table14[Discount]),Table14[[#This Row],[Discount]])</f>
        <v>0.17</v>
      </c>
      <c r="L801" s="4" t="s">
        <v>31</v>
      </c>
      <c r="M801" s="4" t="s">
        <v>22</v>
      </c>
    </row>
    <row r="802" spans="1:13" x14ac:dyDescent="0.3">
      <c r="A802">
        <v>1282</v>
      </c>
      <c r="B802" s="1">
        <v>45623</v>
      </c>
      <c r="C802" s="4" t="str">
        <f>IF(ISBLANK(Table14[[#This Row],[Sales_Rep]]),"Unknown",Table14[[#This Row],[Sales_Rep]])</f>
        <v>Charlie</v>
      </c>
      <c r="D802" s="4" t="str">
        <f>PROPER(Table14[[#This Row],[Region]])</f>
        <v>North</v>
      </c>
      <c r="E802" s="9">
        <f>IF(ISBLANK(Table14[[#This Row],[Sales_Amount]]),MEDIAN(Table14[Sales_Amount]),Table14[[#This Row],[Sales_Amount]])</f>
        <v>236191.73</v>
      </c>
      <c r="F802" s="11">
        <f>IF(ISBLANK(Table14[[#This Row],[Quantity_Sold]]),MEDIAN(Table14[Quantity_Sold]),Table14[[#This Row],[Quantity_Sold]])</f>
        <v>46</v>
      </c>
      <c r="G802" s="4" t="str">
        <f>TRIM(Table14[[#This Row],[Product_Category]])</f>
        <v>Furniture</v>
      </c>
      <c r="H802" s="9">
        <v>4765.1899999999996</v>
      </c>
      <c r="I802" s="9">
        <v>5581.09</v>
      </c>
      <c r="J802" s="4" t="str">
        <f>PROPER(Table14[[#This Row],[Customer_Type]])</f>
        <v>Returning</v>
      </c>
      <c r="K802" s="13">
        <f>IF(ISBLANK(Table14[[#This Row],[Discount]]),MEDIAN(Table14[Discount]),Table14[[#This Row],[Discount]])</f>
        <v>0.08</v>
      </c>
      <c r="L802" s="4" t="s">
        <v>17</v>
      </c>
      <c r="M802" s="4" t="s">
        <v>18</v>
      </c>
    </row>
    <row r="803" spans="1:13" x14ac:dyDescent="0.3">
      <c r="A803">
        <v>1376</v>
      </c>
      <c r="B803" s="1">
        <v>45079</v>
      </c>
      <c r="C803" s="4" t="str">
        <f>IF(ISBLANK(Table14[[#This Row],[Sales_Rep]]),"Unknown",Table14[[#This Row],[Sales_Rep]])</f>
        <v>Charlie</v>
      </c>
      <c r="D803" s="4" t="str">
        <f>PROPER(Table14[[#This Row],[Region]])</f>
        <v>West</v>
      </c>
      <c r="E803" s="9">
        <f>IF(ISBLANK(Table14[[#This Row],[Sales_Amount]]),MEDIAN(Table14[Sales_Amount]),Table14[[#This Row],[Sales_Amount]])</f>
        <v>101139.28</v>
      </c>
      <c r="F803" s="11">
        <f>IF(ISBLANK(Table14[[#This Row],[Quantity_Sold]]),MEDIAN(Table14[Quantity_Sold]),Table14[[#This Row],[Quantity_Sold]])</f>
        <v>25</v>
      </c>
      <c r="G803" s="4" t="str">
        <f>TRIM(Table14[[#This Row],[Product_Category]])</f>
        <v>Furniture</v>
      </c>
      <c r="H803" s="9">
        <v>4634.7</v>
      </c>
      <c r="I803" s="9">
        <v>5323.12</v>
      </c>
      <c r="J803" s="4" t="str">
        <f>PROPER(Table14[[#This Row],[Customer_Type]])</f>
        <v>Returning</v>
      </c>
      <c r="K803" s="13">
        <f>IF(ISBLANK(Table14[[#This Row],[Discount]]),MEDIAN(Table14[Discount]),Table14[[#This Row],[Discount]])</f>
        <v>0.24</v>
      </c>
      <c r="L803" s="4" t="s">
        <v>31</v>
      </c>
      <c r="M803" s="4" t="s">
        <v>18</v>
      </c>
    </row>
    <row r="804" spans="1:13" x14ac:dyDescent="0.3">
      <c r="A804">
        <v>1322</v>
      </c>
      <c r="B804" s="1">
        <v>45280</v>
      </c>
      <c r="C804" s="4" t="str">
        <f>IF(ISBLANK(Table14[[#This Row],[Sales_Rep]]),"Unknown",Table14[[#This Row],[Sales_Rep]])</f>
        <v>David</v>
      </c>
      <c r="D804" s="4" t="str">
        <f>PROPER(Table14[[#This Row],[Region]])</f>
        <v>East</v>
      </c>
      <c r="E804" s="9">
        <f>IF(ISBLANK(Table14[[#This Row],[Sales_Amount]]),MEDIAN(Table14[Sales_Amount]),Table14[[#This Row],[Sales_Amount]])</f>
        <v>2217.9899999999998</v>
      </c>
      <c r="F804" s="11">
        <f>IF(ISBLANK(Table14[[#This Row],[Quantity_Sold]]),MEDIAN(Table14[Quantity_Sold]),Table14[[#This Row],[Quantity_Sold]])</f>
        <v>2</v>
      </c>
      <c r="G804" s="4" t="str">
        <f>TRIM(Table14[[#This Row],[Product_Category]])</f>
        <v>Electronics</v>
      </c>
      <c r="H804" s="9">
        <v>860.44</v>
      </c>
      <c r="I804" s="9">
        <v>1179.78</v>
      </c>
      <c r="J804" s="4" t="str">
        <f>PROPER(Table14[[#This Row],[Customer_Type]])</f>
        <v>New</v>
      </c>
      <c r="K804" s="13">
        <f>IF(ISBLANK(Table14[[#This Row],[Discount]]),MEDIAN(Table14[Discount]),Table14[[#This Row],[Discount]])</f>
        <v>0.06</v>
      </c>
      <c r="L804" s="4" t="s">
        <v>17</v>
      </c>
      <c r="M804" s="4" t="s">
        <v>18</v>
      </c>
    </row>
    <row r="805" spans="1:13" x14ac:dyDescent="0.3">
      <c r="A805">
        <v>1281</v>
      </c>
      <c r="B805" s="1">
        <v>45631</v>
      </c>
      <c r="C805" s="4" t="str">
        <f>IF(ISBLANK(Table14[[#This Row],[Sales_Rep]]),"Unknown",Table14[[#This Row],[Sales_Rep]])</f>
        <v>Eve</v>
      </c>
      <c r="D805" s="4" t="str">
        <f>PROPER(Table14[[#This Row],[Region]])</f>
        <v>West</v>
      </c>
      <c r="E805" s="9">
        <f>IF(ISBLANK(Table14[[#This Row],[Sales_Amount]]),MEDIAN(Table14[Sales_Amount]),Table14[[#This Row],[Sales_Amount]])</f>
        <v>13222.61</v>
      </c>
      <c r="F805" s="11">
        <f>IF(ISBLANK(Table14[[#This Row],[Quantity_Sold]]),MEDIAN(Table14[Quantity_Sold]),Table14[[#This Row],[Quantity_Sold]])</f>
        <v>6</v>
      </c>
      <c r="G805" s="4" t="str">
        <f>TRIM(Table14[[#This Row],[Product_Category]])</f>
        <v>Electronics</v>
      </c>
      <c r="H805" s="9">
        <v>2508.39</v>
      </c>
      <c r="I805" s="9">
        <v>3103.9</v>
      </c>
      <c r="J805" s="4" t="str">
        <f>PROPER(Table14[[#This Row],[Customer_Type]])</f>
        <v>Returning</v>
      </c>
      <c r="K805" s="13">
        <f>IF(ISBLANK(Table14[[#This Row],[Discount]]),MEDIAN(Table14[Discount]),Table14[[#This Row],[Discount]])</f>
        <v>0.28999999999999998</v>
      </c>
      <c r="L805" s="4" t="s">
        <v>31</v>
      </c>
      <c r="M805" s="4" t="s">
        <v>22</v>
      </c>
    </row>
    <row r="806" spans="1:13" x14ac:dyDescent="0.3">
      <c r="A806">
        <v>1427</v>
      </c>
      <c r="B806" s="1">
        <v>45605</v>
      </c>
      <c r="C806" s="4" t="str">
        <f>IF(ISBLANK(Table14[[#This Row],[Sales_Rep]]),"Unknown",Table14[[#This Row],[Sales_Rep]])</f>
        <v>Bob</v>
      </c>
      <c r="D806" s="4" t="str">
        <f>PROPER(Table14[[#This Row],[Region]])</f>
        <v>East</v>
      </c>
      <c r="E806" s="9">
        <f>IF(ISBLANK(Table14[[#This Row],[Sales_Amount]]),MEDIAN(Table14[Sales_Amount]),Table14[[#This Row],[Sales_Amount]])</f>
        <v>183785.34</v>
      </c>
      <c r="F806" s="11">
        <f>IF(ISBLANK(Table14[[#This Row],[Quantity_Sold]]),MEDIAN(Table14[Quantity_Sold]),Table14[[#This Row],[Quantity_Sold]])</f>
        <v>34</v>
      </c>
      <c r="G806" s="4" t="str">
        <f>TRIM(Table14[[#This Row],[Product_Category]])</f>
        <v>Food</v>
      </c>
      <c r="H806" s="9">
        <v>4179.9799999999996</v>
      </c>
      <c r="I806" s="9">
        <v>5750.48</v>
      </c>
      <c r="J806" s="4" t="str">
        <f>PROPER(Table14[[#This Row],[Customer_Type]])</f>
        <v>Returning</v>
      </c>
      <c r="K806" s="13">
        <f>IF(ISBLANK(Table14[[#This Row],[Discount]]),MEDIAN(Table14[Discount]),Table14[[#This Row],[Discount]])</f>
        <v>0.06</v>
      </c>
      <c r="L806" s="4" t="s">
        <v>31</v>
      </c>
      <c r="M806" s="4" t="s">
        <v>18</v>
      </c>
    </row>
    <row r="807" spans="1:13" x14ac:dyDescent="0.3">
      <c r="A807">
        <v>1121</v>
      </c>
      <c r="B807" s="1">
        <v>45242</v>
      </c>
      <c r="C807" s="4" t="str">
        <f>IF(ISBLANK(Table14[[#This Row],[Sales_Rep]]),"Unknown",Table14[[#This Row],[Sales_Rep]])</f>
        <v>Bob</v>
      </c>
      <c r="D807" s="4" t="str">
        <f>PROPER(Table14[[#This Row],[Region]])</f>
        <v>North</v>
      </c>
      <c r="E807" s="9">
        <f>IF(ISBLANK(Table14[[#This Row],[Sales_Amount]]),MEDIAN(Table14[Sales_Amount]),Table14[[#This Row],[Sales_Amount]])</f>
        <v>33200.04</v>
      </c>
      <c r="F807" s="11">
        <f>IF(ISBLANK(Table14[[#This Row],[Quantity_Sold]]),MEDIAN(Table14[Quantity_Sold]),Table14[[#This Row],[Quantity_Sold]])</f>
        <v>16</v>
      </c>
      <c r="G807" s="4" t="str">
        <f>TRIM(Table14[[#This Row],[Product_Category]])</f>
        <v>Electronics</v>
      </c>
      <c r="H807" s="9">
        <v>1600.61</v>
      </c>
      <c r="I807" s="9">
        <v>2385.06</v>
      </c>
      <c r="J807" s="4" t="str">
        <f>PROPER(Table14[[#This Row],[Customer_Type]])</f>
        <v>Returning</v>
      </c>
      <c r="K807" s="13">
        <f>IF(ISBLANK(Table14[[#This Row],[Discount]]),MEDIAN(Table14[Discount]),Table14[[#This Row],[Discount]])</f>
        <v>0.13</v>
      </c>
      <c r="L807" s="4" t="s">
        <v>26</v>
      </c>
      <c r="M807" s="4" t="s">
        <v>18</v>
      </c>
    </row>
    <row r="808" spans="1:13" x14ac:dyDescent="0.3">
      <c r="A808">
        <v>1325</v>
      </c>
      <c r="B808" s="1">
        <v>45362</v>
      </c>
      <c r="C808" s="4" t="str">
        <f>IF(ISBLANK(Table14[[#This Row],[Sales_Rep]]),"Unknown",Table14[[#This Row],[Sales_Rep]])</f>
        <v>Charlie</v>
      </c>
      <c r="D808" s="4" t="str">
        <f>PROPER(Table14[[#This Row],[Region]])</f>
        <v>East</v>
      </c>
      <c r="E808" s="9">
        <f>IF(ISBLANK(Table14[[#This Row],[Sales_Amount]]),MEDIAN(Table14[Sales_Amount]),Table14[[#This Row],[Sales_Amount]])</f>
        <v>188913.79</v>
      </c>
      <c r="F808" s="11">
        <f>IF(ISBLANK(Table14[[#This Row],[Quantity_Sold]]),MEDIAN(Table14[Quantity_Sold]),Table14[[#This Row],[Quantity_Sold]])</f>
        <v>43</v>
      </c>
      <c r="G808" s="4" t="str">
        <f>TRIM(Table14[[#This Row],[Product_Category]])</f>
        <v>Electronics</v>
      </c>
      <c r="H808" s="9">
        <v>4206.57</v>
      </c>
      <c r="I808" s="9">
        <v>5491.68</v>
      </c>
      <c r="J808" s="4" t="str">
        <f>PROPER(Table14[[#This Row],[Customer_Type]])</f>
        <v>New</v>
      </c>
      <c r="K808" s="13">
        <f>IF(ISBLANK(Table14[[#This Row],[Discount]]),MEDIAN(Table14[Discount]),Table14[[#This Row],[Discount]])</f>
        <v>0.2</v>
      </c>
      <c r="L808" s="4" t="s">
        <v>31</v>
      </c>
      <c r="M808" s="4" t="s">
        <v>18</v>
      </c>
    </row>
    <row r="809" spans="1:13" x14ac:dyDescent="0.3">
      <c r="A809">
        <v>1069</v>
      </c>
      <c r="B809" s="1">
        <v>44970</v>
      </c>
      <c r="C809" s="4" t="str">
        <f>IF(ISBLANK(Table14[[#This Row],[Sales_Rep]]),"Unknown",Table14[[#This Row],[Sales_Rep]])</f>
        <v>Charlie</v>
      </c>
      <c r="D809" s="4" t="str">
        <f>PROPER(Table14[[#This Row],[Region]])</f>
        <v>East</v>
      </c>
      <c r="E809" s="9">
        <f>IF(ISBLANK(Table14[[#This Row],[Sales_Amount]]),MEDIAN(Table14[Sales_Amount]),Table14[[#This Row],[Sales_Amount]])</f>
        <v>109526.64</v>
      </c>
      <c r="F809" s="11">
        <f>IF(ISBLANK(Table14[[#This Row],[Quantity_Sold]]),MEDIAN(Table14[Quantity_Sold]),Table14[[#This Row],[Quantity_Sold]])</f>
        <v>30</v>
      </c>
      <c r="G809" s="4" t="str">
        <f>TRIM(Table14[[#This Row],[Product_Category]])</f>
        <v>Furniture</v>
      </c>
      <c r="H809" s="9">
        <v>3397</v>
      </c>
      <c r="I809" s="9">
        <v>4563.6099999999997</v>
      </c>
      <c r="J809" s="4" t="str">
        <f>PROPER(Table14[[#This Row],[Customer_Type]])</f>
        <v>New</v>
      </c>
      <c r="K809" s="13">
        <f>IF(ISBLANK(Table14[[#This Row],[Discount]]),MEDIAN(Table14[Discount]),Table14[[#This Row],[Discount]])</f>
        <v>0.2</v>
      </c>
      <c r="L809" s="4" t="s">
        <v>17</v>
      </c>
      <c r="M809" s="4" t="s">
        <v>22</v>
      </c>
    </row>
    <row r="810" spans="1:13" x14ac:dyDescent="0.3">
      <c r="A810">
        <v>1140</v>
      </c>
      <c r="B810" s="1">
        <v>44977</v>
      </c>
      <c r="C810" s="4" t="str">
        <f>IF(ISBLANK(Table14[[#This Row],[Sales_Rep]]),"Unknown",Table14[[#This Row],[Sales_Rep]])</f>
        <v>Alice</v>
      </c>
      <c r="D810" s="4" t="str">
        <f>PROPER(Table14[[#This Row],[Region]])</f>
        <v>East</v>
      </c>
      <c r="E810" s="9">
        <f>IF(ISBLANK(Table14[[#This Row],[Sales_Amount]]),MEDIAN(Table14[Sales_Amount]),Table14[[#This Row],[Sales_Amount]])</f>
        <v>15684.52</v>
      </c>
      <c r="F810" s="11">
        <f>IF(ISBLANK(Table14[[#This Row],[Quantity_Sold]]),MEDIAN(Table14[Quantity_Sold]),Table14[[#This Row],[Quantity_Sold]])</f>
        <v>25</v>
      </c>
      <c r="G810" s="4" t="str">
        <f>TRIM(Table14[[#This Row],[Product_Category]])</f>
        <v>Food</v>
      </c>
      <c r="H810" s="9">
        <v>632.77</v>
      </c>
      <c r="I810" s="9">
        <v>814.78</v>
      </c>
      <c r="J810" s="4" t="str">
        <f>PROPER(Table14[[#This Row],[Customer_Type]])</f>
        <v>New</v>
      </c>
      <c r="K810" s="13">
        <f>IF(ISBLANK(Table14[[#This Row],[Discount]]),MEDIAN(Table14[Discount]),Table14[[#This Row],[Discount]])</f>
        <v>0.23</v>
      </c>
      <c r="L810" s="4" t="s">
        <v>31</v>
      </c>
      <c r="M810" s="4" t="s">
        <v>18</v>
      </c>
    </row>
    <row r="811" spans="1:13" x14ac:dyDescent="0.3">
      <c r="A811">
        <v>1198</v>
      </c>
      <c r="B811" s="1">
        <v>45072</v>
      </c>
      <c r="C811" s="4" t="str">
        <f>IF(ISBLANK(Table14[[#This Row],[Sales_Rep]]),"Unknown",Table14[[#This Row],[Sales_Rep]])</f>
        <v>Eve</v>
      </c>
      <c r="D811" s="4" t="str">
        <f>PROPER(Table14[[#This Row],[Region]])</f>
        <v>South</v>
      </c>
      <c r="E811" s="9">
        <f>IF(ISBLANK(Table14[[#This Row],[Sales_Amount]]),MEDIAN(Table14[Sales_Amount]),Table14[[#This Row],[Sales_Amount]])</f>
        <v>91030.15</v>
      </c>
      <c r="F811" s="11">
        <f>IF(ISBLANK(Table14[[#This Row],[Quantity_Sold]]),MEDIAN(Table14[Quantity_Sold]),Table14[[#This Row],[Quantity_Sold]])</f>
        <v>41</v>
      </c>
      <c r="G811" s="4" t="str">
        <f>TRIM(Table14[[#This Row],[Product_Category]])</f>
        <v>Clothing</v>
      </c>
      <c r="H811" s="9">
        <v>2023.07</v>
      </c>
      <c r="I811" s="9">
        <v>2810.44</v>
      </c>
      <c r="J811" s="4" t="str">
        <f>PROPER(Table14[[#This Row],[Customer_Type]])</f>
        <v>New</v>
      </c>
      <c r="K811" s="13">
        <f>IF(ISBLANK(Table14[[#This Row],[Discount]]),MEDIAN(Table14[Discount]),Table14[[#This Row],[Discount]])</f>
        <v>0.21</v>
      </c>
      <c r="L811" s="4" t="s">
        <v>31</v>
      </c>
      <c r="M811" s="4" t="s">
        <v>18</v>
      </c>
    </row>
    <row r="812" spans="1:13" x14ac:dyDescent="0.3">
      <c r="A812">
        <v>1022</v>
      </c>
      <c r="B812" s="1">
        <v>45438</v>
      </c>
      <c r="C812" s="4" t="str">
        <f>IF(ISBLANK(Table14[[#This Row],[Sales_Rep]]),"Unknown",Table14[[#This Row],[Sales_Rep]])</f>
        <v>David</v>
      </c>
      <c r="D812" s="4" t="str">
        <f>PROPER(Table14[[#This Row],[Region]])</f>
        <v>West</v>
      </c>
      <c r="E812" s="9">
        <f>IF(ISBLANK(Table14[[#This Row],[Sales_Amount]]),MEDIAN(Table14[Sales_Amount]),Table14[[#This Row],[Sales_Amount]])</f>
        <v>100214.56</v>
      </c>
      <c r="F812" s="11">
        <f>IF(ISBLANK(Table14[[#This Row],[Quantity_Sold]]),MEDIAN(Table14[Quantity_Sold]),Table14[[#This Row],[Quantity_Sold]])</f>
        <v>46</v>
      </c>
      <c r="G812" s="4" t="str">
        <f>TRIM(Table14[[#This Row],[Product_Category]])</f>
        <v>Furniture</v>
      </c>
      <c r="H812" s="9">
        <v>2126.6999999999998</v>
      </c>
      <c r="I812" s="9">
        <v>2904.77</v>
      </c>
      <c r="J812" s="4" t="str">
        <f>PROPER(Table14[[#This Row],[Customer_Type]])</f>
        <v>New</v>
      </c>
      <c r="K812" s="13">
        <f>IF(ISBLANK(Table14[[#This Row],[Discount]]),MEDIAN(Table14[Discount]),Table14[[#This Row],[Discount]])</f>
        <v>0.25</v>
      </c>
      <c r="L812" s="4" t="s">
        <v>31</v>
      </c>
      <c r="M812" s="4" t="s">
        <v>18</v>
      </c>
    </row>
    <row r="813" spans="1:13" x14ac:dyDescent="0.3">
      <c r="A813">
        <v>1340</v>
      </c>
      <c r="B813" s="1">
        <v>45652</v>
      </c>
      <c r="C813" s="4" t="str">
        <f>IF(ISBLANK(Table14[[#This Row],[Sales_Rep]]),"Unknown",Table14[[#This Row],[Sales_Rep]])</f>
        <v>Bob</v>
      </c>
      <c r="D813" s="4" t="str">
        <f>PROPER(Table14[[#This Row],[Region]])</f>
        <v>South</v>
      </c>
      <c r="E813" s="9">
        <f>IF(ISBLANK(Table14[[#This Row],[Sales_Amount]]),MEDIAN(Table14[Sales_Amount]),Table14[[#This Row],[Sales_Amount]])</f>
        <v>8047.99</v>
      </c>
      <c r="F813" s="11">
        <f>IF(ISBLANK(Table14[[#This Row],[Quantity_Sold]]),MEDIAN(Table14[Quantity_Sold]),Table14[[#This Row],[Quantity_Sold]])</f>
        <v>16</v>
      </c>
      <c r="G813" s="4" t="str">
        <f>TRIM(Table14[[#This Row],[Product_Category]])</f>
        <v>Clothing</v>
      </c>
      <c r="H813" s="9">
        <v>483.95</v>
      </c>
      <c r="I813" s="9">
        <v>708.45</v>
      </c>
      <c r="J813" s="4" t="str">
        <f>PROPER(Table14[[#This Row],[Customer_Type]])</f>
        <v>Returning</v>
      </c>
      <c r="K813" s="13">
        <f>IF(ISBLANK(Table14[[#This Row],[Discount]]),MEDIAN(Table14[Discount]),Table14[[#This Row],[Discount]])</f>
        <v>0.28999999999999998</v>
      </c>
      <c r="L813" s="4" t="s">
        <v>26</v>
      </c>
      <c r="M813" s="4" t="s">
        <v>22</v>
      </c>
    </row>
    <row r="814" spans="1:13" x14ac:dyDescent="0.3">
      <c r="A814">
        <v>1037</v>
      </c>
      <c r="B814" s="1">
        <v>45003</v>
      </c>
      <c r="C814" s="4" t="str">
        <f>IF(ISBLANK(Table14[[#This Row],[Sales_Rep]]),"Unknown",Table14[[#This Row],[Sales_Rep]])</f>
        <v>Alice</v>
      </c>
      <c r="D814" s="4" t="str">
        <f>PROPER(Table14[[#This Row],[Region]])</f>
        <v>South</v>
      </c>
      <c r="E814" s="9">
        <f>IF(ISBLANK(Table14[[#This Row],[Sales_Amount]]),MEDIAN(Table14[Sales_Amount]),Table14[[#This Row],[Sales_Amount]])</f>
        <v>14254.9</v>
      </c>
      <c r="F814" s="11">
        <f>IF(ISBLANK(Table14[[#This Row],[Quantity_Sold]]),MEDIAN(Table14[Quantity_Sold]),Table14[[#This Row],[Quantity_Sold]])</f>
        <v>12</v>
      </c>
      <c r="G814" s="4" t="str">
        <f>TRIM(Table14[[#This Row],[Product_Category]])</f>
        <v>Food</v>
      </c>
      <c r="H814" s="9">
        <v>1051.8599999999999</v>
      </c>
      <c r="I814" s="9">
        <v>1250.43</v>
      </c>
      <c r="J814" s="4" t="str">
        <f>PROPER(Table14[[#This Row],[Customer_Type]])</f>
        <v>New</v>
      </c>
      <c r="K814" s="13">
        <f>IF(ISBLANK(Table14[[#This Row],[Discount]]),MEDIAN(Table14[Discount]),Table14[[#This Row],[Discount]])</f>
        <v>0.05</v>
      </c>
      <c r="L814" s="4" t="s">
        <v>17</v>
      </c>
      <c r="M814" s="4" t="s">
        <v>22</v>
      </c>
    </row>
    <row r="815" spans="1:13" x14ac:dyDescent="0.3">
      <c r="A815">
        <v>1082</v>
      </c>
      <c r="B815" s="1">
        <v>44944</v>
      </c>
      <c r="C815" s="4" t="str">
        <f>IF(ISBLANK(Table14[[#This Row],[Sales_Rep]]),"Unknown",Table14[[#This Row],[Sales_Rep]])</f>
        <v>Alice</v>
      </c>
      <c r="D815" s="4" t="str">
        <f>PROPER(Table14[[#This Row],[Region]])</f>
        <v>West</v>
      </c>
      <c r="E815" s="9">
        <f>IF(ISBLANK(Table14[[#This Row],[Sales_Amount]]),MEDIAN(Table14[Sales_Amount]),Table14[[#This Row],[Sales_Amount]])</f>
        <v>10819.91</v>
      </c>
      <c r="F815" s="11">
        <f>IF(ISBLANK(Table14[[#This Row],[Quantity_Sold]]),MEDIAN(Table14[Quantity_Sold]),Table14[[#This Row],[Quantity_Sold]])</f>
        <v>15</v>
      </c>
      <c r="G815" s="4" t="str">
        <f>TRIM(Table14[[#This Row],[Product_Category]])</f>
        <v>Electronics</v>
      </c>
      <c r="H815" s="9">
        <v>681.53</v>
      </c>
      <c r="I815" s="9">
        <v>988.12</v>
      </c>
      <c r="J815" s="4" t="str">
        <f>PROPER(Table14[[#This Row],[Customer_Type]])</f>
        <v>Returning</v>
      </c>
      <c r="K815" s="13">
        <f>IF(ISBLANK(Table14[[#This Row],[Discount]]),MEDIAN(Table14[Discount]),Table14[[#This Row],[Discount]])</f>
        <v>0.27</v>
      </c>
      <c r="L815" s="4" t="s">
        <v>17</v>
      </c>
      <c r="M815" s="4" t="s">
        <v>22</v>
      </c>
    </row>
    <row r="816" spans="1:13" x14ac:dyDescent="0.3">
      <c r="A816">
        <v>1217</v>
      </c>
      <c r="B816" s="1">
        <v>45587</v>
      </c>
      <c r="C816" s="4" t="str">
        <f>IF(ISBLANK(Table14[[#This Row],[Sales_Rep]]),"Unknown",Table14[[#This Row],[Sales_Rep]])</f>
        <v>Bob</v>
      </c>
      <c r="D816" s="4" t="str">
        <f>PROPER(Table14[[#This Row],[Region]])</f>
        <v>South</v>
      </c>
      <c r="E816" s="9">
        <f>IF(ISBLANK(Table14[[#This Row],[Sales_Amount]]),MEDIAN(Table14[Sales_Amount]),Table14[[#This Row],[Sales_Amount]])</f>
        <v>53689.86</v>
      </c>
      <c r="F816" s="11">
        <f>IF(ISBLANK(Table14[[#This Row],[Quantity_Sold]]),MEDIAN(Table14[Quantity_Sold]),Table14[[#This Row],[Quantity_Sold]])</f>
        <v>46</v>
      </c>
      <c r="G816" s="4" t="str">
        <f>TRIM(Table14[[#This Row],[Product_Category]])</f>
        <v>Clothing</v>
      </c>
      <c r="H816" s="9">
        <v>1244.1600000000001</v>
      </c>
      <c r="I816" s="9">
        <v>1406.23</v>
      </c>
      <c r="J816" s="4" t="str">
        <f>PROPER(Table14[[#This Row],[Customer_Type]])</f>
        <v>Returning</v>
      </c>
      <c r="K816" s="13">
        <f>IF(ISBLANK(Table14[[#This Row],[Discount]]),MEDIAN(Table14[Discount]),Table14[[#This Row],[Discount]])</f>
        <v>0.17</v>
      </c>
      <c r="L816" s="4" t="s">
        <v>17</v>
      </c>
      <c r="M816" s="4" t="s">
        <v>22</v>
      </c>
    </row>
    <row r="817" spans="1:13" x14ac:dyDescent="0.3">
      <c r="A817">
        <v>1273</v>
      </c>
      <c r="B817" s="1">
        <v>45256</v>
      </c>
      <c r="C817" s="4" t="str">
        <f>IF(ISBLANK(Table14[[#This Row],[Sales_Rep]]),"Unknown",Table14[[#This Row],[Sales_Rep]])</f>
        <v>David</v>
      </c>
      <c r="D817" s="4" t="str">
        <f>PROPER(Table14[[#This Row],[Region]])</f>
        <v>West</v>
      </c>
      <c r="E817" s="9">
        <f>IF(ISBLANK(Table14[[#This Row],[Sales_Amount]]),MEDIAN(Table14[Sales_Amount]),Table14[[#This Row],[Sales_Amount]])</f>
        <v>45221.78</v>
      </c>
      <c r="F817" s="11">
        <f>IF(ISBLANK(Table14[[#This Row],[Quantity_Sold]]),MEDIAN(Table14[Quantity_Sold]),Table14[[#This Row],[Quantity_Sold]])</f>
        <v>31</v>
      </c>
      <c r="G817" s="4" t="str">
        <f>TRIM(Table14[[#This Row],[Product_Category]])</f>
        <v>Electronics</v>
      </c>
      <c r="H817" s="9">
        <v>1221.55</v>
      </c>
      <c r="I817" s="9">
        <v>1551.88</v>
      </c>
      <c r="J817" s="4" t="str">
        <f>PROPER(Table14[[#This Row],[Customer_Type]])</f>
        <v>New</v>
      </c>
      <c r="K817" s="13">
        <f>IF(ISBLANK(Table14[[#This Row],[Discount]]),MEDIAN(Table14[Discount]),Table14[[#This Row],[Discount]])</f>
        <v>0.06</v>
      </c>
      <c r="L817" s="4" t="s">
        <v>26</v>
      </c>
      <c r="M817" s="4" t="s">
        <v>18</v>
      </c>
    </row>
    <row r="818" spans="1:13" x14ac:dyDescent="0.3">
      <c r="A818">
        <v>1193</v>
      </c>
      <c r="B818" s="1">
        <v>45129</v>
      </c>
      <c r="C818" s="4" t="str">
        <f>IF(ISBLANK(Table14[[#This Row],[Sales_Rep]]),"Unknown",Table14[[#This Row],[Sales_Rep]])</f>
        <v>Alice</v>
      </c>
      <c r="D818" s="4" t="str">
        <f>PROPER(Table14[[#This Row],[Region]])</f>
        <v>South</v>
      </c>
      <c r="E818" s="9">
        <f>IF(ISBLANK(Table14[[#This Row],[Sales_Amount]]),MEDIAN(Table14[Sales_Amount]),Table14[[#This Row],[Sales_Amount]])</f>
        <v>99497.09</v>
      </c>
      <c r="F818" s="11">
        <f>IF(ISBLANK(Table14[[#This Row],[Quantity_Sold]]),MEDIAN(Table14[Quantity_Sold]),Table14[[#This Row],[Quantity_Sold]])</f>
        <v>30</v>
      </c>
      <c r="G818" s="4" t="str">
        <f>TRIM(Table14[[#This Row],[Product_Category]])</f>
        <v>Food</v>
      </c>
      <c r="H818" s="9">
        <v>2703.07</v>
      </c>
      <c r="I818" s="9">
        <v>3454.76</v>
      </c>
      <c r="J818" s="4" t="str">
        <f>PROPER(Table14[[#This Row],[Customer_Type]])</f>
        <v>Returning</v>
      </c>
      <c r="K818" s="13">
        <f>IF(ISBLANK(Table14[[#This Row],[Discount]]),MEDIAN(Table14[Discount]),Table14[[#This Row],[Discount]])</f>
        <v>0.04</v>
      </c>
      <c r="L818" s="4" t="s">
        <v>26</v>
      </c>
      <c r="M818" s="4" t="s">
        <v>22</v>
      </c>
    </row>
    <row r="819" spans="1:13" x14ac:dyDescent="0.3">
      <c r="A819">
        <v>1458</v>
      </c>
      <c r="B819" s="1">
        <v>45025</v>
      </c>
      <c r="C819" s="4" t="str">
        <f>IF(ISBLANK(Table14[[#This Row],[Sales_Rep]]),"Unknown",Table14[[#This Row],[Sales_Rep]])</f>
        <v>Alice</v>
      </c>
      <c r="D819" s="4" t="str">
        <f>PROPER(Table14[[#This Row],[Region]])</f>
        <v>North</v>
      </c>
      <c r="E819" s="9">
        <f>IF(ISBLANK(Table14[[#This Row],[Sales_Amount]]),MEDIAN(Table14[Sales_Amount]),Table14[[#This Row],[Sales_Amount]])</f>
        <v>31708.34</v>
      </c>
      <c r="F819" s="11">
        <f>IF(ISBLANK(Table14[[#This Row],[Quantity_Sold]]),MEDIAN(Table14[Quantity_Sold]),Table14[[#This Row],[Quantity_Sold]])</f>
        <v>8</v>
      </c>
      <c r="G819" s="4" t="str">
        <f>TRIM(Table14[[#This Row],[Product_Category]])</f>
        <v>Clothing</v>
      </c>
      <c r="H819" s="9">
        <v>4054.15</v>
      </c>
      <c r="I819" s="9">
        <v>4608.7700000000004</v>
      </c>
      <c r="J819" s="4" t="str">
        <f>PROPER(Table14[[#This Row],[Customer_Type]])</f>
        <v>Returning</v>
      </c>
      <c r="K819" s="13">
        <f>IF(ISBLANK(Table14[[#This Row],[Discount]]),MEDIAN(Table14[Discount]),Table14[[#This Row],[Discount]])</f>
        <v>0.14000000000000001</v>
      </c>
      <c r="L819" s="4" t="s">
        <v>31</v>
      </c>
      <c r="M819" s="4" t="s">
        <v>22</v>
      </c>
    </row>
    <row r="820" spans="1:13" x14ac:dyDescent="0.3">
      <c r="A820">
        <v>1202</v>
      </c>
      <c r="B820" s="1">
        <v>45188</v>
      </c>
      <c r="C820" s="4" t="str">
        <f>IF(ISBLANK(Table14[[#This Row],[Sales_Rep]]),"Unknown",Table14[[#This Row],[Sales_Rep]])</f>
        <v>Eve</v>
      </c>
      <c r="D820" s="4" t="str">
        <f>PROPER(Table14[[#This Row],[Region]])</f>
        <v>West</v>
      </c>
      <c r="E820" s="9">
        <f>IF(ISBLANK(Table14[[#This Row],[Sales_Amount]]),MEDIAN(Table14[Sales_Amount]),Table14[[#This Row],[Sales_Amount]])</f>
        <v>16231.47</v>
      </c>
      <c r="F820" s="11">
        <f>IF(ISBLANK(Table14[[#This Row],[Quantity_Sold]]),MEDIAN(Table14[Quantity_Sold]),Table14[[#This Row],[Quantity_Sold]])</f>
        <v>5</v>
      </c>
      <c r="G820" s="4" t="str">
        <f>TRIM(Table14[[#This Row],[Product_Category]])</f>
        <v>Electronics</v>
      </c>
      <c r="H820" s="9">
        <v>2610.69</v>
      </c>
      <c r="I820" s="9">
        <v>3774.76</v>
      </c>
      <c r="J820" s="4" t="str">
        <f>PROPER(Table14[[#This Row],[Customer_Type]])</f>
        <v>New</v>
      </c>
      <c r="K820" s="13">
        <f>IF(ISBLANK(Table14[[#This Row],[Discount]]),MEDIAN(Table14[Discount]),Table14[[#This Row],[Discount]])</f>
        <v>0.14000000000000001</v>
      </c>
      <c r="L820" s="4" t="s">
        <v>17</v>
      </c>
      <c r="M820" s="4" t="s">
        <v>22</v>
      </c>
    </row>
    <row r="821" spans="1:13" x14ac:dyDescent="0.3">
      <c r="A821">
        <v>1025</v>
      </c>
      <c r="B821" s="1">
        <v>45193</v>
      </c>
      <c r="C821" s="4" t="str">
        <f>IF(ISBLANK(Table14[[#This Row],[Sales_Rep]]),"Unknown",Table14[[#This Row],[Sales_Rep]])</f>
        <v>David</v>
      </c>
      <c r="D821" s="4" t="str">
        <f>PROPER(Table14[[#This Row],[Region]])</f>
        <v>South</v>
      </c>
      <c r="E821" s="9">
        <f>IF(ISBLANK(Table14[[#This Row],[Sales_Amount]]),MEDIAN(Table14[Sales_Amount]),Table14[[#This Row],[Sales_Amount]])</f>
        <v>69311.97</v>
      </c>
      <c r="F821" s="11">
        <f>IF(ISBLANK(Table14[[#This Row],[Quantity_Sold]]),MEDIAN(Table14[Quantity_Sold]),Table14[[#This Row],[Quantity_Sold]])</f>
        <v>39</v>
      </c>
      <c r="G821" s="4" t="str">
        <f>TRIM(Table14[[#This Row],[Product_Category]])</f>
        <v>Clothing</v>
      </c>
      <c r="H821" s="9">
        <v>2063.65</v>
      </c>
      <c r="I821" s="9">
        <v>2278.5</v>
      </c>
      <c r="J821" s="4" t="str">
        <f>PROPER(Table14[[#This Row],[Customer_Type]])</f>
        <v>New</v>
      </c>
      <c r="K821" s="13">
        <f>IF(ISBLANK(Table14[[#This Row],[Discount]]),MEDIAN(Table14[Discount]),Table14[[#This Row],[Discount]])</f>
        <v>0.22</v>
      </c>
      <c r="L821" s="4" t="s">
        <v>31</v>
      </c>
      <c r="M821" s="4" t="s">
        <v>22</v>
      </c>
    </row>
    <row r="822" spans="1:13" x14ac:dyDescent="0.3">
      <c r="A822">
        <v>1137</v>
      </c>
      <c r="B822" s="1">
        <v>45202</v>
      </c>
      <c r="C822" s="4" t="str">
        <f>IF(ISBLANK(Table14[[#This Row],[Sales_Rep]]),"Unknown",Table14[[#This Row],[Sales_Rep]])</f>
        <v>Alice</v>
      </c>
      <c r="D822" s="4" t="str">
        <f>PROPER(Table14[[#This Row],[Region]])</f>
        <v>North</v>
      </c>
      <c r="E822" s="9">
        <f>IF(ISBLANK(Table14[[#This Row],[Sales_Amount]]),MEDIAN(Table14[Sales_Amount]),Table14[[#This Row],[Sales_Amount]])</f>
        <v>201902.16</v>
      </c>
      <c r="F822" s="11">
        <f>IF(ISBLANK(Table14[[#This Row],[Quantity_Sold]]),MEDIAN(Table14[Quantity_Sold]),Table14[[#This Row],[Quantity_Sold]])</f>
        <v>41</v>
      </c>
      <c r="G822" s="4" t="str">
        <f>TRIM(Table14[[#This Row],[Product_Category]])</f>
        <v>Food</v>
      </c>
      <c r="H822" s="9">
        <v>4043.66</v>
      </c>
      <c r="I822" s="9">
        <v>5295.1</v>
      </c>
      <c r="J822" s="4" t="str">
        <f>PROPER(Table14[[#This Row],[Customer_Type]])</f>
        <v>Returning</v>
      </c>
      <c r="K822" s="13">
        <f>IF(ISBLANK(Table14[[#This Row],[Discount]]),MEDIAN(Table14[Discount]),Table14[[#This Row],[Discount]])</f>
        <v>7.0000000000000007E-2</v>
      </c>
      <c r="L822" s="4" t="s">
        <v>26</v>
      </c>
      <c r="M822" s="4" t="s">
        <v>22</v>
      </c>
    </row>
    <row r="823" spans="1:13" x14ac:dyDescent="0.3">
      <c r="A823">
        <v>1407</v>
      </c>
      <c r="B823" s="1">
        <v>45648</v>
      </c>
      <c r="C823" s="4" t="str">
        <f>IF(ISBLANK(Table14[[#This Row],[Sales_Rep]]),"Unknown",Table14[[#This Row],[Sales_Rep]])</f>
        <v>David</v>
      </c>
      <c r="D823" s="4" t="str">
        <f>PROPER(Table14[[#This Row],[Region]])</f>
        <v>West</v>
      </c>
      <c r="E823" s="9">
        <f>IF(ISBLANK(Table14[[#This Row],[Sales_Amount]]),MEDIAN(Table14[Sales_Amount]),Table14[[#This Row],[Sales_Amount]])</f>
        <v>9095.2199999999993</v>
      </c>
      <c r="F823" s="11">
        <f>IF(ISBLANK(Table14[[#This Row],[Quantity_Sold]]),MEDIAN(Table14[Quantity_Sold]),Table14[[#This Row],[Quantity_Sold]])</f>
        <v>32</v>
      </c>
      <c r="G823" s="4" t="str">
        <f>TRIM(Table14[[#This Row],[Product_Category]])</f>
        <v>Electronics</v>
      </c>
      <c r="H823" s="9">
        <v>267.97000000000003</v>
      </c>
      <c r="I823" s="9">
        <v>389.35</v>
      </c>
      <c r="J823" s="4" t="str">
        <f>PROPER(Table14[[#This Row],[Customer_Type]])</f>
        <v>Returning</v>
      </c>
      <c r="K823" s="13">
        <f>IF(ISBLANK(Table14[[#This Row],[Discount]]),MEDIAN(Table14[Discount]),Table14[[#This Row],[Discount]])</f>
        <v>0.27</v>
      </c>
      <c r="L823" s="4" t="s">
        <v>17</v>
      </c>
      <c r="M823" s="4" t="s">
        <v>22</v>
      </c>
    </row>
    <row r="824" spans="1:13" x14ac:dyDescent="0.3">
      <c r="A824">
        <v>1251</v>
      </c>
      <c r="B824" s="1">
        <v>45031</v>
      </c>
      <c r="C824" s="4" t="str">
        <f>IF(ISBLANK(Table14[[#This Row],[Sales_Rep]]),"Unknown",Table14[[#This Row],[Sales_Rep]])</f>
        <v>Bob</v>
      </c>
      <c r="D824" s="4" t="str">
        <f>PROPER(Table14[[#This Row],[Region]])</f>
        <v>West</v>
      </c>
      <c r="E824" s="9">
        <f>IF(ISBLANK(Table14[[#This Row],[Sales_Amount]]),MEDIAN(Table14[Sales_Amount]),Table14[[#This Row],[Sales_Amount]])</f>
        <v>10194.44</v>
      </c>
      <c r="F824" s="11">
        <f>IF(ISBLANK(Table14[[#This Row],[Quantity_Sold]]),MEDIAN(Table14[Quantity_Sold]),Table14[[#This Row],[Quantity_Sold]])</f>
        <v>4</v>
      </c>
      <c r="G824" s="4" t="str">
        <f>TRIM(Table14[[#This Row],[Product_Category]])</f>
        <v>Furniture</v>
      </c>
      <c r="H824" s="9">
        <v>2627.51</v>
      </c>
      <c r="I824" s="9">
        <v>3267.45</v>
      </c>
      <c r="J824" s="4" t="str">
        <f>PROPER(Table14[[#This Row],[Customer_Type]])</f>
        <v>Returning</v>
      </c>
      <c r="K824" s="13">
        <f>IF(ISBLANK(Table14[[#This Row],[Discount]]),MEDIAN(Table14[Discount]),Table14[[#This Row],[Discount]])</f>
        <v>0.22</v>
      </c>
      <c r="L824" s="4" t="s">
        <v>31</v>
      </c>
      <c r="M824" s="4" t="s">
        <v>22</v>
      </c>
    </row>
    <row r="825" spans="1:13" x14ac:dyDescent="0.3">
      <c r="A825">
        <v>1365</v>
      </c>
      <c r="B825" s="1">
        <v>45007</v>
      </c>
      <c r="C825" s="4" t="str">
        <f>IF(ISBLANK(Table14[[#This Row],[Sales_Rep]]),"Unknown",Table14[[#This Row],[Sales_Rep]])</f>
        <v>Charlie</v>
      </c>
      <c r="D825" s="4" t="str">
        <f>PROPER(Table14[[#This Row],[Region]])</f>
        <v>South</v>
      </c>
      <c r="E825" s="9">
        <f>IF(ISBLANK(Table14[[#This Row],[Sales_Amount]]),MEDIAN(Table14[Sales_Amount]),Table14[[#This Row],[Sales_Amount]])</f>
        <v>143313.97</v>
      </c>
      <c r="F825" s="11">
        <f>IF(ISBLANK(Table14[[#This Row],[Quantity_Sold]]),MEDIAN(Table14[Quantity_Sold]),Table14[[#This Row],[Quantity_Sold]])</f>
        <v>46</v>
      </c>
      <c r="G825" s="4" t="str">
        <f>TRIM(Table14[[#This Row],[Product_Category]])</f>
        <v>Furniture</v>
      </c>
      <c r="H825" s="9">
        <v>2522.83</v>
      </c>
      <c r="I825" s="9">
        <v>3461.69</v>
      </c>
      <c r="J825" s="4" t="str">
        <f>PROPER(Table14[[#This Row],[Customer_Type]])</f>
        <v>New</v>
      </c>
      <c r="K825" s="13">
        <f>IF(ISBLANK(Table14[[#This Row],[Discount]]),MEDIAN(Table14[Discount]),Table14[[#This Row],[Discount]])</f>
        <v>0.1</v>
      </c>
      <c r="L825" s="4" t="s">
        <v>17</v>
      </c>
      <c r="M825" s="4" t="s">
        <v>18</v>
      </c>
    </row>
    <row r="826" spans="1:13" x14ac:dyDescent="0.3">
      <c r="A826">
        <v>1470</v>
      </c>
      <c r="B826" s="1">
        <v>45142</v>
      </c>
      <c r="C826" s="4" t="str">
        <f>IF(ISBLANK(Table14[[#This Row],[Sales_Rep]]),"Unknown",Table14[[#This Row],[Sales_Rep]])</f>
        <v>Alice</v>
      </c>
      <c r="D826" s="4" t="str">
        <f>PROPER(Table14[[#This Row],[Region]])</f>
        <v>West</v>
      </c>
      <c r="E826" s="9">
        <f>IF(ISBLANK(Table14[[#This Row],[Sales_Amount]]),MEDIAN(Table14[Sales_Amount]),Table14[[#This Row],[Sales_Amount]])</f>
        <v>46753</v>
      </c>
      <c r="F826" s="11">
        <f>IF(ISBLANK(Table14[[#This Row],[Quantity_Sold]]),MEDIAN(Table14[Quantity_Sold]),Table14[[#This Row],[Quantity_Sold]])</f>
        <v>13</v>
      </c>
      <c r="G826" s="4" t="str">
        <f>TRIM(Table14[[#This Row],[Product_Category]])</f>
        <v>Clothing</v>
      </c>
      <c r="H826" s="9">
        <v>3480.35</v>
      </c>
      <c r="I826" s="9">
        <v>3867.08</v>
      </c>
      <c r="J826" s="4" t="str">
        <f>PROPER(Table14[[#This Row],[Customer_Type]])</f>
        <v>New</v>
      </c>
      <c r="K826" s="13">
        <f>IF(ISBLANK(Table14[[#This Row],[Discount]]),MEDIAN(Table14[Discount]),Table14[[#This Row],[Discount]])</f>
        <v>7.0000000000000007E-2</v>
      </c>
      <c r="L826" s="4" t="s">
        <v>17</v>
      </c>
      <c r="M826" s="4" t="s">
        <v>18</v>
      </c>
    </row>
    <row r="827" spans="1:13" x14ac:dyDescent="0.3">
      <c r="A827">
        <v>1277</v>
      </c>
      <c r="B827" s="1">
        <v>45286</v>
      </c>
      <c r="C827" s="4" t="str">
        <f>IF(ISBLANK(Table14[[#This Row],[Sales_Rep]]),"Unknown",Table14[[#This Row],[Sales_Rep]])</f>
        <v>Eve</v>
      </c>
      <c r="D827" s="4" t="str">
        <f>PROPER(Table14[[#This Row],[Region]])</f>
        <v>East</v>
      </c>
      <c r="E827" s="9">
        <f>IF(ISBLANK(Table14[[#This Row],[Sales_Amount]]),MEDIAN(Table14[Sales_Amount]),Table14[[#This Row],[Sales_Amount]])</f>
        <v>10771.39</v>
      </c>
      <c r="F827" s="11">
        <f>IF(ISBLANK(Table14[[#This Row],[Quantity_Sold]]),MEDIAN(Table14[Quantity_Sold]),Table14[[#This Row],[Quantity_Sold]])</f>
        <v>3</v>
      </c>
      <c r="G827" s="4" t="str">
        <f>TRIM(Table14[[#This Row],[Product_Category]])</f>
        <v>Food</v>
      </c>
      <c r="H827" s="9">
        <v>4043.06</v>
      </c>
      <c r="I827" s="9">
        <v>4662.9399999999996</v>
      </c>
      <c r="J827" s="4" t="str">
        <f>PROPER(Table14[[#This Row],[Customer_Type]])</f>
        <v>Returning</v>
      </c>
      <c r="K827" s="13">
        <f>IF(ISBLANK(Table14[[#This Row],[Discount]]),MEDIAN(Table14[Discount]),Table14[[#This Row],[Discount]])</f>
        <v>0.23</v>
      </c>
      <c r="L827" s="4" t="s">
        <v>26</v>
      </c>
      <c r="M827" s="4" t="s">
        <v>18</v>
      </c>
    </row>
    <row r="828" spans="1:13" x14ac:dyDescent="0.3">
      <c r="A828">
        <v>1405</v>
      </c>
      <c r="B828" s="1">
        <v>45531</v>
      </c>
      <c r="C828" s="4" t="str">
        <f>IF(ISBLANK(Table14[[#This Row],[Sales_Rep]]),"Unknown",Table14[[#This Row],[Sales_Rep]])</f>
        <v>Bob</v>
      </c>
      <c r="D828" s="4" t="str">
        <f>PROPER(Table14[[#This Row],[Region]])</f>
        <v>South</v>
      </c>
      <c r="E828" s="9">
        <f>IF(ISBLANK(Table14[[#This Row],[Sales_Amount]]),MEDIAN(Table14[Sales_Amount]),Table14[[#This Row],[Sales_Amount]])</f>
        <v>98329.1</v>
      </c>
      <c r="F828" s="11">
        <f>IF(ISBLANK(Table14[[#This Row],[Quantity_Sold]]),MEDIAN(Table14[Quantity_Sold]),Table14[[#This Row],[Quantity_Sold]])</f>
        <v>36</v>
      </c>
      <c r="G828" s="4" t="str">
        <f>TRIM(Table14[[#This Row],[Product_Category]])</f>
        <v>Electronics</v>
      </c>
      <c r="H828" s="9">
        <v>2975.84</v>
      </c>
      <c r="I828" s="9">
        <v>3593.9</v>
      </c>
      <c r="J828" s="4" t="str">
        <f>PROPER(Table14[[#This Row],[Customer_Type]])</f>
        <v>Returning</v>
      </c>
      <c r="K828" s="13">
        <f>IF(ISBLANK(Table14[[#This Row],[Discount]]),MEDIAN(Table14[Discount]),Table14[[#This Row],[Discount]])</f>
        <v>0.24</v>
      </c>
      <c r="L828" s="4" t="s">
        <v>26</v>
      </c>
      <c r="M828" s="4" t="s">
        <v>18</v>
      </c>
    </row>
    <row r="829" spans="1:13" x14ac:dyDescent="0.3">
      <c r="A829">
        <v>1138</v>
      </c>
      <c r="B829" s="1">
        <v>45117</v>
      </c>
      <c r="C829" s="4" t="str">
        <f>IF(ISBLANK(Table14[[#This Row],[Sales_Rep]]),"Unknown",Table14[[#This Row],[Sales_Rep]])</f>
        <v>David</v>
      </c>
      <c r="D829" s="4" t="str">
        <f>PROPER(Table14[[#This Row],[Region]])</f>
        <v>East</v>
      </c>
      <c r="E829" s="9">
        <f>IF(ISBLANK(Table14[[#This Row],[Sales_Amount]]),MEDIAN(Table14[Sales_Amount]),Table14[[#This Row],[Sales_Amount]])</f>
        <v>37085.660000000003</v>
      </c>
      <c r="F829" s="11">
        <f>IF(ISBLANK(Table14[[#This Row],[Quantity_Sold]]),MEDIAN(Table14[Quantity_Sold]),Table14[[#This Row],[Quantity_Sold]])</f>
        <v>14</v>
      </c>
      <c r="G829" s="4" t="str">
        <f>TRIM(Table14[[#This Row],[Product_Category]])</f>
        <v>Clothing</v>
      </c>
      <c r="H829" s="9">
        <v>2400.59</v>
      </c>
      <c r="I829" s="9">
        <v>2759.35</v>
      </c>
      <c r="J829" s="4" t="str">
        <f>PROPER(Table14[[#This Row],[Customer_Type]])</f>
        <v>Returning</v>
      </c>
      <c r="K829" s="13">
        <f>IF(ISBLANK(Table14[[#This Row],[Discount]]),MEDIAN(Table14[Discount]),Table14[[#This Row],[Discount]])</f>
        <v>0.04</v>
      </c>
      <c r="L829" s="4" t="s">
        <v>26</v>
      </c>
      <c r="M829" s="4" t="s">
        <v>18</v>
      </c>
    </row>
    <row r="830" spans="1:13" x14ac:dyDescent="0.3">
      <c r="A830">
        <v>1056</v>
      </c>
      <c r="B830" s="1">
        <v>45131</v>
      </c>
      <c r="C830" s="4" t="str">
        <f>IF(ISBLANK(Table14[[#This Row],[Sales_Rep]]),"Unknown",Table14[[#This Row],[Sales_Rep]])</f>
        <v>Bob</v>
      </c>
      <c r="D830" s="4" t="str">
        <f>PROPER(Table14[[#This Row],[Region]])</f>
        <v>North</v>
      </c>
      <c r="E830" s="9">
        <f>IF(ISBLANK(Table14[[#This Row],[Sales_Amount]]),MEDIAN(Table14[Sales_Amount]),Table14[[#This Row],[Sales_Amount]])</f>
        <v>39861.82</v>
      </c>
      <c r="F830" s="11">
        <f>IF(ISBLANK(Table14[[#This Row],[Quantity_Sold]]),MEDIAN(Table14[Quantity_Sold]),Table14[[#This Row],[Quantity_Sold]])</f>
        <v>11</v>
      </c>
      <c r="G830" s="4" t="str">
        <f>TRIM(Table14[[#This Row],[Product_Category]])</f>
        <v>Furniture</v>
      </c>
      <c r="H830" s="9">
        <v>3145.68</v>
      </c>
      <c r="I830" s="9">
        <v>4314.05</v>
      </c>
      <c r="J830" s="4" t="str">
        <f>PROPER(Table14[[#This Row],[Customer_Type]])</f>
        <v>New</v>
      </c>
      <c r="K830" s="13">
        <f>IF(ISBLANK(Table14[[#This Row],[Discount]]),MEDIAN(Table14[Discount]),Table14[[#This Row],[Discount]])</f>
        <v>0.16</v>
      </c>
      <c r="L830" s="4" t="s">
        <v>17</v>
      </c>
      <c r="M830" s="4" t="s">
        <v>22</v>
      </c>
    </row>
    <row r="831" spans="1:13" x14ac:dyDescent="0.3">
      <c r="A831">
        <v>1488</v>
      </c>
      <c r="B831" s="1">
        <v>45440</v>
      </c>
      <c r="C831" s="4" t="str">
        <f>IF(ISBLANK(Table14[[#This Row],[Sales_Rep]]),"Unknown",Table14[[#This Row],[Sales_Rep]])</f>
        <v>Alice</v>
      </c>
      <c r="D831" s="4" t="str">
        <f>PROPER(Table14[[#This Row],[Region]])</f>
        <v>South</v>
      </c>
      <c r="E831" s="9">
        <f>IF(ISBLANK(Table14[[#This Row],[Sales_Amount]]),MEDIAN(Table14[Sales_Amount]),Table14[[#This Row],[Sales_Amount]])</f>
        <v>158269.16</v>
      </c>
      <c r="F831" s="11">
        <f>IF(ISBLANK(Table14[[#This Row],[Quantity_Sold]]),MEDIAN(Table14[Quantity_Sold]),Table14[[#This Row],[Quantity_Sold]])</f>
        <v>27</v>
      </c>
      <c r="G831" s="4" t="str">
        <f>TRIM(Table14[[#This Row],[Product_Category]])</f>
        <v>Furniture</v>
      </c>
      <c r="H831" s="9">
        <v>4737.1400000000003</v>
      </c>
      <c r="I831" s="9">
        <v>6661.16</v>
      </c>
      <c r="J831" s="4" t="str">
        <f>PROPER(Table14[[#This Row],[Customer_Type]])</f>
        <v>Returning</v>
      </c>
      <c r="K831" s="13">
        <f>IF(ISBLANK(Table14[[#This Row],[Discount]]),MEDIAN(Table14[Discount]),Table14[[#This Row],[Discount]])</f>
        <v>0.12</v>
      </c>
      <c r="L831" s="4" t="s">
        <v>26</v>
      </c>
      <c r="M831" s="4" t="s">
        <v>22</v>
      </c>
    </row>
    <row r="832" spans="1:13" x14ac:dyDescent="0.3">
      <c r="A832">
        <v>1485</v>
      </c>
      <c r="B832" s="1">
        <v>45257</v>
      </c>
      <c r="C832" s="4" t="str">
        <f>IF(ISBLANK(Table14[[#This Row],[Sales_Rep]]),"Unknown",Table14[[#This Row],[Sales_Rep]])</f>
        <v>David</v>
      </c>
      <c r="D832" s="4" t="str">
        <f>PROPER(Table14[[#This Row],[Region]])</f>
        <v>East</v>
      </c>
      <c r="E832" s="9">
        <f>IF(ISBLANK(Table14[[#This Row],[Sales_Amount]]),MEDIAN(Table14[Sales_Amount]),Table14[[#This Row],[Sales_Amount]])</f>
        <v>20844.87</v>
      </c>
      <c r="F832" s="11">
        <f>IF(ISBLANK(Table14[[#This Row],[Quantity_Sold]]),MEDIAN(Table14[Quantity_Sold]),Table14[[#This Row],[Quantity_Sold]])</f>
        <v>7</v>
      </c>
      <c r="G832" s="4" t="str">
        <f>TRIM(Table14[[#This Row],[Product_Category]])</f>
        <v>Food</v>
      </c>
      <c r="H832" s="9">
        <v>2705.59</v>
      </c>
      <c r="I832" s="9">
        <v>3308.71</v>
      </c>
      <c r="J832" s="4" t="str">
        <f>PROPER(Table14[[#This Row],[Customer_Type]])</f>
        <v>Returning</v>
      </c>
      <c r="K832" s="13">
        <f>IF(ISBLANK(Table14[[#This Row],[Discount]]),MEDIAN(Table14[Discount]),Table14[[#This Row],[Discount]])</f>
        <v>0.1</v>
      </c>
      <c r="L832" s="4" t="s">
        <v>26</v>
      </c>
      <c r="M832" s="4" t="s">
        <v>18</v>
      </c>
    </row>
    <row r="833" spans="1:13" x14ac:dyDescent="0.3">
      <c r="A833">
        <v>1276</v>
      </c>
      <c r="B833" s="1">
        <v>45484</v>
      </c>
      <c r="C833" s="4" t="str">
        <f>IF(ISBLANK(Table14[[#This Row],[Sales_Rep]]),"Unknown",Table14[[#This Row],[Sales_Rep]])</f>
        <v>Charlie</v>
      </c>
      <c r="D833" s="4" t="str">
        <f>PROPER(Table14[[#This Row],[Region]])</f>
        <v>East</v>
      </c>
      <c r="E833" s="9">
        <f>IF(ISBLANK(Table14[[#This Row],[Sales_Amount]]),MEDIAN(Table14[Sales_Amount]),Table14[[#This Row],[Sales_Amount]])</f>
        <v>218202.33</v>
      </c>
      <c r="F833" s="11">
        <f>IF(ISBLANK(Table14[[#This Row],[Quantity_Sold]]),MEDIAN(Table14[Quantity_Sold]),Table14[[#This Row],[Quantity_Sold]])</f>
        <v>42</v>
      </c>
      <c r="G833" s="4" t="str">
        <f>TRIM(Table14[[#This Row],[Product_Category]])</f>
        <v>Electronics</v>
      </c>
      <c r="H833" s="9">
        <v>4621.28</v>
      </c>
      <c r="I833" s="9">
        <v>5301.32</v>
      </c>
      <c r="J833" s="4" t="str">
        <f>PROPER(Table14[[#This Row],[Customer_Type]])</f>
        <v>Returning</v>
      </c>
      <c r="K833" s="13">
        <f>IF(ISBLANK(Table14[[#This Row],[Discount]]),MEDIAN(Table14[Discount]),Table14[[#This Row],[Discount]])</f>
        <v>0.02</v>
      </c>
      <c r="L833" s="4" t="s">
        <v>26</v>
      </c>
      <c r="M833" s="4" t="s">
        <v>18</v>
      </c>
    </row>
    <row r="834" spans="1:13" x14ac:dyDescent="0.3">
      <c r="A834">
        <v>1451</v>
      </c>
      <c r="B834" s="1">
        <v>45300</v>
      </c>
      <c r="C834" s="4" t="str">
        <f>IF(ISBLANK(Table14[[#This Row],[Sales_Rep]]),"Unknown",Table14[[#This Row],[Sales_Rep]])</f>
        <v>Bob</v>
      </c>
      <c r="D834" s="4" t="str">
        <f>PROPER(Table14[[#This Row],[Region]])</f>
        <v>East</v>
      </c>
      <c r="E834" s="9">
        <f>IF(ISBLANK(Table14[[#This Row],[Sales_Amount]]),MEDIAN(Table14[Sales_Amount]),Table14[[#This Row],[Sales_Amount]])</f>
        <v>235722.58</v>
      </c>
      <c r="F834" s="11">
        <f>IF(ISBLANK(Table14[[#This Row],[Quantity_Sold]]),MEDIAN(Table14[Quantity_Sold]),Table14[[#This Row],[Quantity_Sold]])</f>
        <v>47</v>
      </c>
      <c r="G834" s="4" t="str">
        <f>TRIM(Table14[[#This Row],[Product_Category]])</f>
        <v>Furniture</v>
      </c>
      <c r="H834" s="9">
        <v>4495.09</v>
      </c>
      <c r="I834" s="9">
        <v>5511.4</v>
      </c>
      <c r="J834" s="4" t="str">
        <f>PROPER(Table14[[#This Row],[Customer_Type]])</f>
        <v>New</v>
      </c>
      <c r="K834" s="13">
        <f>IF(ISBLANK(Table14[[#This Row],[Discount]]),MEDIAN(Table14[Discount]),Table14[[#This Row],[Discount]])</f>
        <v>0.09</v>
      </c>
      <c r="L834" s="4" t="s">
        <v>26</v>
      </c>
      <c r="M834" s="4" t="s">
        <v>22</v>
      </c>
    </row>
    <row r="835" spans="1:13" x14ac:dyDescent="0.3">
      <c r="A835">
        <v>1268</v>
      </c>
      <c r="B835" s="1">
        <v>45057</v>
      </c>
      <c r="C835" s="4" t="str">
        <f>IF(ISBLANK(Table14[[#This Row],[Sales_Rep]]),"Unknown",Table14[[#This Row],[Sales_Rep]])</f>
        <v>Alice</v>
      </c>
      <c r="D835" s="4" t="str">
        <f>PROPER(Table14[[#This Row],[Region]])</f>
        <v>East</v>
      </c>
      <c r="E835" s="9">
        <f>IF(ISBLANK(Table14[[#This Row],[Sales_Amount]]),MEDIAN(Table14[Sales_Amount]),Table14[[#This Row],[Sales_Amount]])</f>
        <v>10234.73</v>
      </c>
      <c r="F835" s="11">
        <f>IF(ISBLANK(Table14[[#This Row],[Quantity_Sold]]),MEDIAN(Table14[Quantity_Sold]),Table14[[#This Row],[Quantity_Sold]])</f>
        <v>28</v>
      </c>
      <c r="G835" s="4" t="str">
        <f>TRIM(Table14[[#This Row],[Product_Category]])</f>
        <v>Clothing</v>
      </c>
      <c r="H835" s="9">
        <v>351.37</v>
      </c>
      <c r="I835" s="9">
        <v>406.14</v>
      </c>
      <c r="J835" s="4" t="str">
        <f>PROPER(Table14[[#This Row],[Customer_Type]])</f>
        <v>Returning</v>
      </c>
      <c r="K835" s="13">
        <f>IF(ISBLANK(Table14[[#This Row],[Discount]]),MEDIAN(Table14[Discount]),Table14[[#This Row],[Discount]])</f>
        <v>0.1</v>
      </c>
      <c r="L835" s="4" t="s">
        <v>17</v>
      </c>
      <c r="M835" s="4" t="s">
        <v>22</v>
      </c>
    </row>
    <row r="836" spans="1:13" x14ac:dyDescent="0.3">
      <c r="A836">
        <v>1230</v>
      </c>
      <c r="B836" s="1">
        <v>45031</v>
      </c>
      <c r="C836" s="4" t="str">
        <f>IF(ISBLANK(Table14[[#This Row],[Sales_Rep]]),"Unknown",Table14[[#This Row],[Sales_Rep]])</f>
        <v>Eve</v>
      </c>
      <c r="D836" s="4" t="str">
        <f>PROPER(Table14[[#This Row],[Region]])</f>
        <v>West</v>
      </c>
      <c r="E836" s="9">
        <f>IF(ISBLANK(Table14[[#This Row],[Sales_Amount]]),MEDIAN(Table14[Sales_Amount]),Table14[[#This Row],[Sales_Amount]])</f>
        <v>73364.259999999995</v>
      </c>
      <c r="F836" s="11">
        <f>IF(ISBLANK(Table14[[#This Row],[Quantity_Sold]]),MEDIAN(Table14[Quantity_Sold]),Table14[[#This Row],[Quantity_Sold]])</f>
        <v>16</v>
      </c>
      <c r="G836" s="4" t="str">
        <f>TRIM(Table14[[#This Row],[Product_Category]])</f>
        <v>Electronics</v>
      </c>
      <c r="H836" s="9">
        <v>3585.8</v>
      </c>
      <c r="I836" s="9">
        <v>5094.74</v>
      </c>
      <c r="J836" s="4" t="str">
        <f>PROPER(Table14[[#This Row],[Customer_Type]])</f>
        <v>New</v>
      </c>
      <c r="K836" s="13">
        <f>IF(ISBLANK(Table14[[#This Row],[Discount]]),MEDIAN(Table14[Discount]),Table14[[#This Row],[Discount]])</f>
        <v>0.1</v>
      </c>
      <c r="L836" s="4" t="s">
        <v>17</v>
      </c>
      <c r="M836" s="4" t="s">
        <v>18</v>
      </c>
    </row>
    <row r="837" spans="1:13" x14ac:dyDescent="0.3">
      <c r="A837">
        <v>1249</v>
      </c>
      <c r="B837" s="1">
        <v>45187</v>
      </c>
      <c r="C837" s="4" t="str">
        <f>IF(ISBLANK(Table14[[#This Row],[Sales_Rep]]),"Unknown",Table14[[#This Row],[Sales_Rep]])</f>
        <v>David</v>
      </c>
      <c r="D837" s="4" t="str">
        <f>PROPER(Table14[[#This Row],[Region]])</f>
        <v>South</v>
      </c>
      <c r="E837" s="9">
        <f>IF(ISBLANK(Table14[[#This Row],[Sales_Amount]]),MEDIAN(Table14[Sales_Amount]),Table14[[#This Row],[Sales_Amount]])</f>
        <v>102561.78</v>
      </c>
      <c r="F837" s="11">
        <f>IF(ISBLANK(Table14[[#This Row],[Quantity_Sold]]),MEDIAN(Table14[Quantity_Sold]),Table14[[#This Row],[Quantity_Sold]])</f>
        <v>21</v>
      </c>
      <c r="G837" s="4" t="str">
        <f>TRIM(Table14[[#This Row],[Product_Category]])</f>
        <v>Clothing</v>
      </c>
      <c r="H837" s="9">
        <v>4270.18</v>
      </c>
      <c r="I837" s="9">
        <v>5884.21</v>
      </c>
      <c r="J837" s="4" t="str">
        <f>PROPER(Table14[[#This Row],[Customer_Type]])</f>
        <v>New</v>
      </c>
      <c r="K837" s="13">
        <f>IF(ISBLANK(Table14[[#This Row],[Discount]]),MEDIAN(Table14[Discount]),Table14[[#This Row],[Discount]])</f>
        <v>0.17</v>
      </c>
      <c r="L837" s="4" t="s">
        <v>31</v>
      </c>
      <c r="M837" s="4" t="s">
        <v>18</v>
      </c>
    </row>
    <row r="838" spans="1:13" x14ac:dyDescent="0.3">
      <c r="A838">
        <v>1114</v>
      </c>
      <c r="B838" s="1">
        <v>45363</v>
      </c>
      <c r="C838" s="4" t="str">
        <f>IF(ISBLANK(Table14[[#This Row],[Sales_Rep]]),"Unknown",Table14[[#This Row],[Sales_Rep]])</f>
        <v>Bob</v>
      </c>
      <c r="D838" s="4" t="str">
        <f>PROPER(Table14[[#This Row],[Region]])</f>
        <v>South</v>
      </c>
      <c r="E838" s="9">
        <f>IF(ISBLANK(Table14[[#This Row],[Sales_Amount]]),MEDIAN(Table14[Sales_Amount]),Table14[[#This Row],[Sales_Amount]])</f>
        <v>5770.46</v>
      </c>
      <c r="F838" s="11">
        <f>IF(ISBLANK(Table14[[#This Row],[Quantity_Sold]]),MEDIAN(Table14[Quantity_Sold]),Table14[[#This Row],[Quantity_Sold]])</f>
        <v>13</v>
      </c>
      <c r="G838" s="4" t="str">
        <f>TRIM(Table14[[#This Row],[Product_Category]])</f>
        <v>Electronics</v>
      </c>
      <c r="H838" s="9">
        <v>467.34</v>
      </c>
      <c r="I838" s="9">
        <v>576.47</v>
      </c>
      <c r="J838" s="4" t="str">
        <f>PROPER(Table14[[#This Row],[Customer_Type]])</f>
        <v>Returning</v>
      </c>
      <c r="K838" s="13">
        <f>IF(ISBLANK(Table14[[#This Row],[Discount]]),MEDIAN(Table14[Discount]),Table14[[#This Row],[Discount]])</f>
        <v>0.23</v>
      </c>
      <c r="L838" s="4" t="s">
        <v>26</v>
      </c>
      <c r="M838" s="4" t="s">
        <v>18</v>
      </c>
    </row>
    <row r="839" spans="1:13" x14ac:dyDescent="0.3">
      <c r="A839">
        <v>1254</v>
      </c>
      <c r="B839" s="1">
        <v>45453</v>
      </c>
      <c r="C839" s="4" t="str">
        <f>IF(ISBLANK(Table14[[#This Row],[Sales_Rep]]),"Unknown",Table14[[#This Row],[Sales_Rep]])</f>
        <v>Bob</v>
      </c>
      <c r="D839" s="4" t="str">
        <f>PROPER(Table14[[#This Row],[Region]])</f>
        <v>West</v>
      </c>
      <c r="E839" s="9">
        <f>IF(ISBLANK(Table14[[#This Row],[Sales_Amount]]),MEDIAN(Table14[Sales_Amount]),Table14[[#This Row],[Sales_Amount]])</f>
        <v>8946.93</v>
      </c>
      <c r="F839" s="11">
        <f>IF(ISBLANK(Table14[[#This Row],[Quantity_Sold]]),MEDIAN(Table14[Quantity_Sold]),Table14[[#This Row],[Quantity_Sold]])</f>
        <v>12</v>
      </c>
      <c r="G839" s="4" t="str">
        <f>TRIM(Table14[[#This Row],[Product_Category]])</f>
        <v>Electronics</v>
      </c>
      <c r="H839" s="9">
        <v>623.96</v>
      </c>
      <c r="I839" s="9">
        <v>810.41</v>
      </c>
      <c r="J839" s="4" t="str">
        <f>PROPER(Table14[[#This Row],[Customer_Type]])</f>
        <v>Returning</v>
      </c>
      <c r="K839" s="13">
        <f>IF(ISBLANK(Table14[[#This Row],[Discount]]),MEDIAN(Table14[Discount]),Table14[[#This Row],[Discount]])</f>
        <v>0.08</v>
      </c>
      <c r="L839" s="4" t="s">
        <v>26</v>
      </c>
      <c r="M839" s="4" t="s">
        <v>18</v>
      </c>
    </row>
    <row r="840" spans="1:13" x14ac:dyDescent="0.3">
      <c r="A840">
        <v>1146</v>
      </c>
      <c r="B840" s="1">
        <v>45642</v>
      </c>
      <c r="C840" s="4" t="str">
        <f>IF(ISBLANK(Table14[[#This Row],[Sales_Rep]]),"Unknown",Table14[[#This Row],[Sales_Rep]])</f>
        <v>Charlie</v>
      </c>
      <c r="D840" s="4" t="str">
        <f>PROPER(Table14[[#This Row],[Region]])</f>
        <v>West</v>
      </c>
      <c r="E840" s="9">
        <f>IF(ISBLANK(Table14[[#This Row],[Sales_Amount]]),MEDIAN(Table14[Sales_Amount]),Table14[[#This Row],[Sales_Amount]])</f>
        <v>73622.95</v>
      </c>
      <c r="F840" s="11">
        <f>IF(ISBLANK(Table14[[#This Row],[Quantity_Sold]]),MEDIAN(Table14[Quantity_Sold]),Table14[[#This Row],[Quantity_Sold]])</f>
        <v>24</v>
      </c>
      <c r="G840" s="4" t="str">
        <f>TRIM(Table14[[#This Row],[Product_Category]])</f>
        <v>Electronics</v>
      </c>
      <c r="H840" s="9">
        <v>3044.6</v>
      </c>
      <c r="I840" s="9">
        <v>3932.85</v>
      </c>
      <c r="J840" s="4" t="str">
        <f>PROPER(Table14[[#This Row],[Customer_Type]])</f>
        <v>New</v>
      </c>
      <c r="K840" s="13">
        <f>IF(ISBLANK(Table14[[#This Row],[Discount]]),MEDIAN(Table14[Discount]),Table14[[#This Row],[Discount]])</f>
        <v>0.22</v>
      </c>
      <c r="L840" s="4" t="s">
        <v>26</v>
      </c>
      <c r="M840" s="4" t="s">
        <v>18</v>
      </c>
    </row>
    <row r="841" spans="1:13" x14ac:dyDescent="0.3">
      <c r="A841">
        <v>1177</v>
      </c>
      <c r="B841" s="1">
        <v>45620</v>
      </c>
      <c r="C841" s="4" t="str">
        <f>IF(ISBLANK(Table14[[#This Row],[Sales_Rep]]),"Unknown",Table14[[#This Row],[Sales_Rep]])</f>
        <v>Charlie</v>
      </c>
      <c r="D841" s="4" t="str">
        <f>PROPER(Table14[[#This Row],[Region]])</f>
        <v>East</v>
      </c>
      <c r="E841" s="9">
        <f>IF(ISBLANK(Table14[[#This Row],[Sales_Amount]]),MEDIAN(Table14[Sales_Amount]),Table14[[#This Row],[Sales_Amount]])</f>
        <v>67973.789999999994</v>
      </c>
      <c r="F841" s="11">
        <f>IF(ISBLANK(Table14[[#This Row],[Quantity_Sold]]),MEDIAN(Table14[Quantity_Sold]),Table14[[#This Row],[Quantity_Sold]])</f>
        <v>16</v>
      </c>
      <c r="G841" s="4" t="str">
        <f>TRIM(Table14[[#This Row],[Product_Category]])</f>
        <v>Clothing</v>
      </c>
      <c r="H841" s="9">
        <v>4562.2700000000004</v>
      </c>
      <c r="I841" s="9">
        <v>5589.95</v>
      </c>
      <c r="J841" s="4" t="str">
        <f>PROPER(Table14[[#This Row],[Customer_Type]])</f>
        <v>Returning</v>
      </c>
      <c r="K841" s="13">
        <f>IF(ISBLANK(Table14[[#This Row],[Discount]]),MEDIAN(Table14[Discount]),Table14[[#This Row],[Discount]])</f>
        <v>0.24</v>
      </c>
      <c r="L841" s="4" t="s">
        <v>17</v>
      </c>
      <c r="M841" s="4" t="s">
        <v>18</v>
      </c>
    </row>
    <row r="842" spans="1:13" x14ac:dyDescent="0.3">
      <c r="A842">
        <v>1075</v>
      </c>
      <c r="B842" s="1">
        <v>45554</v>
      </c>
      <c r="C842" s="4" t="str">
        <f>IF(ISBLANK(Table14[[#This Row],[Sales_Rep]]),"Unknown",Table14[[#This Row],[Sales_Rep]])</f>
        <v>Eve</v>
      </c>
      <c r="D842" s="4" t="str">
        <f>PROPER(Table14[[#This Row],[Region]])</f>
        <v>West</v>
      </c>
      <c r="E842" s="9">
        <f>IF(ISBLANK(Table14[[#This Row],[Sales_Amount]]),MEDIAN(Table14[Sales_Amount]),Table14[[#This Row],[Sales_Amount]])</f>
        <v>163904</v>
      </c>
      <c r="F842" s="11">
        <f>IF(ISBLANK(Table14[[#This Row],[Quantity_Sold]]),MEDIAN(Table14[Quantity_Sold]),Table14[[#This Row],[Quantity_Sold]])</f>
        <v>45</v>
      </c>
      <c r="G842" s="4" t="str">
        <f>TRIM(Table14[[#This Row],[Product_Category]])</f>
        <v>Furniture</v>
      </c>
      <c r="H842" s="9">
        <v>3686.62</v>
      </c>
      <c r="I842" s="9">
        <v>4138.99</v>
      </c>
      <c r="J842" s="4" t="str">
        <f>PROPER(Table14[[#This Row],[Customer_Type]])</f>
        <v>New</v>
      </c>
      <c r="K842" s="13">
        <f>IF(ISBLANK(Table14[[#This Row],[Discount]]),MEDIAN(Table14[Discount]),Table14[[#This Row],[Discount]])</f>
        <v>0.12</v>
      </c>
      <c r="L842" s="4" t="s">
        <v>17</v>
      </c>
      <c r="M842" s="4" t="s">
        <v>18</v>
      </c>
    </row>
    <row r="843" spans="1:13" x14ac:dyDescent="0.3">
      <c r="A843">
        <v>1299</v>
      </c>
      <c r="B843" s="1">
        <v>44950</v>
      </c>
      <c r="C843" s="4" t="str">
        <f>IF(ISBLANK(Table14[[#This Row],[Sales_Rep]]),"Unknown",Table14[[#This Row],[Sales_Rep]])</f>
        <v>Eve</v>
      </c>
      <c r="D843" s="4" t="str">
        <f>PROPER(Table14[[#This Row],[Region]])</f>
        <v>West</v>
      </c>
      <c r="E843" s="9">
        <f>IF(ISBLANK(Table14[[#This Row],[Sales_Amount]]),MEDIAN(Table14[Sales_Amount]),Table14[[#This Row],[Sales_Amount]])</f>
        <v>11315.67</v>
      </c>
      <c r="F843" s="11">
        <f>IF(ISBLANK(Table14[[#This Row],[Quantity_Sold]]),MEDIAN(Table14[Quantity_Sold]),Table14[[#This Row],[Quantity_Sold]])</f>
        <v>3</v>
      </c>
      <c r="G843" s="4" t="str">
        <f>TRIM(Table14[[#This Row],[Product_Category]])</f>
        <v>Furniture</v>
      </c>
      <c r="H843" s="9">
        <v>3690.57</v>
      </c>
      <c r="I843" s="9">
        <v>4286.24</v>
      </c>
      <c r="J843" s="4" t="str">
        <f>PROPER(Table14[[#This Row],[Customer_Type]])</f>
        <v>New</v>
      </c>
      <c r="K843" s="13">
        <f>IF(ISBLANK(Table14[[#This Row],[Discount]]),MEDIAN(Table14[Discount]),Table14[[#This Row],[Discount]])</f>
        <v>0.12</v>
      </c>
      <c r="L843" s="4" t="s">
        <v>31</v>
      </c>
      <c r="M843" s="4" t="s">
        <v>18</v>
      </c>
    </row>
    <row r="844" spans="1:13" x14ac:dyDescent="0.3">
      <c r="A844">
        <v>1008</v>
      </c>
      <c r="B844" s="1">
        <v>45000</v>
      </c>
      <c r="C844" s="4" t="str">
        <f>IF(ISBLANK(Table14[[#This Row],[Sales_Rep]]),"Unknown",Table14[[#This Row],[Sales_Rep]])</f>
        <v>Alice</v>
      </c>
      <c r="D844" s="4" t="str">
        <f>PROPER(Table14[[#This Row],[Region]])</f>
        <v>West</v>
      </c>
      <c r="E844" s="9">
        <f>IF(ISBLANK(Table14[[#This Row],[Sales_Amount]]),MEDIAN(Table14[Sales_Amount]),Table14[[#This Row],[Sales_Amount]])</f>
        <v>5665.18</v>
      </c>
      <c r="F844" s="11">
        <f>IF(ISBLANK(Table14[[#This Row],[Quantity_Sold]]),MEDIAN(Table14[Quantity_Sold]),Table14[[#This Row],[Quantity_Sold]])</f>
        <v>4</v>
      </c>
      <c r="G844" s="4" t="str">
        <f>TRIM(Table14[[#This Row],[Product_Category]])</f>
        <v>Food</v>
      </c>
      <c r="H844" s="9">
        <v>1440.02</v>
      </c>
      <c r="I844" s="9">
        <v>1994.78</v>
      </c>
      <c r="J844" s="4" t="str">
        <f>PROPER(Table14[[#This Row],[Customer_Type]])</f>
        <v>Returning</v>
      </c>
      <c r="K844" s="13">
        <f>IF(ISBLANK(Table14[[#This Row],[Discount]]),MEDIAN(Table14[Discount]),Table14[[#This Row],[Discount]])</f>
        <v>0.28999999999999998</v>
      </c>
      <c r="L844" s="4" t="s">
        <v>17</v>
      </c>
      <c r="M844" s="4" t="s">
        <v>18</v>
      </c>
    </row>
    <row r="845" spans="1:13" x14ac:dyDescent="0.3">
      <c r="A845">
        <v>1234</v>
      </c>
      <c r="B845" s="1">
        <v>45610</v>
      </c>
      <c r="C845" s="4" t="str">
        <f>IF(ISBLANK(Table14[[#This Row],[Sales_Rep]]),"Unknown",Table14[[#This Row],[Sales_Rep]])</f>
        <v>Alice</v>
      </c>
      <c r="D845" s="4" t="str">
        <f>PROPER(Table14[[#This Row],[Region]])</f>
        <v>North</v>
      </c>
      <c r="E845" s="9">
        <f>IF(ISBLANK(Table14[[#This Row],[Sales_Amount]]),MEDIAN(Table14[Sales_Amount]),Table14[[#This Row],[Sales_Amount]])</f>
        <v>75296.27</v>
      </c>
      <c r="F845" s="11">
        <f>IF(ISBLANK(Table14[[#This Row],[Quantity_Sold]]),MEDIAN(Table14[Quantity_Sold]),Table14[[#This Row],[Quantity_Sold]])</f>
        <v>29</v>
      </c>
      <c r="G845" s="4" t="str">
        <f>TRIM(Table14[[#This Row],[Product_Category]])</f>
        <v>Food</v>
      </c>
      <c r="H845" s="9">
        <v>2232.3200000000002</v>
      </c>
      <c r="I845" s="9">
        <v>3090.98</v>
      </c>
      <c r="J845" s="4" t="str">
        <f>PROPER(Table14[[#This Row],[Customer_Type]])</f>
        <v>Returning</v>
      </c>
      <c r="K845" s="13">
        <f>IF(ISBLANK(Table14[[#This Row],[Discount]]),MEDIAN(Table14[Discount]),Table14[[#This Row],[Discount]])</f>
        <v>0.16</v>
      </c>
      <c r="L845" s="4" t="s">
        <v>31</v>
      </c>
      <c r="M845" s="4" t="s">
        <v>18</v>
      </c>
    </row>
    <row r="846" spans="1:13" x14ac:dyDescent="0.3">
      <c r="A846">
        <v>1300</v>
      </c>
      <c r="B846" s="1">
        <v>45591</v>
      </c>
      <c r="C846" s="4" t="str">
        <f>IF(ISBLANK(Table14[[#This Row],[Sales_Rep]]),"Unknown",Table14[[#This Row],[Sales_Rep]])</f>
        <v>Eve</v>
      </c>
      <c r="D846" s="4" t="str">
        <f>PROPER(Table14[[#This Row],[Region]])</f>
        <v>South</v>
      </c>
      <c r="E846" s="9">
        <f>IF(ISBLANK(Table14[[#This Row],[Sales_Amount]]),MEDIAN(Table14[Sales_Amount]),Table14[[#This Row],[Sales_Amount]])</f>
        <v>4790.97</v>
      </c>
      <c r="F846" s="11">
        <f>IF(ISBLANK(Table14[[#This Row],[Quantity_Sold]]),MEDIAN(Table14[Quantity_Sold]),Table14[[#This Row],[Quantity_Sold]])</f>
        <v>1</v>
      </c>
      <c r="G846" s="4" t="str">
        <f>TRIM(Table14[[#This Row],[Product_Category]])</f>
        <v>Clothing</v>
      </c>
      <c r="H846" s="9">
        <v>4302</v>
      </c>
      <c r="I846" s="9">
        <v>5772.25</v>
      </c>
      <c r="J846" s="4" t="str">
        <f>PROPER(Table14[[#This Row],[Customer_Type]])</f>
        <v>New</v>
      </c>
      <c r="K846" s="13">
        <f>IF(ISBLANK(Table14[[#This Row],[Discount]]),MEDIAN(Table14[Discount]),Table14[[#This Row],[Discount]])</f>
        <v>0.17</v>
      </c>
      <c r="L846" s="4" t="s">
        <v>17</v>
      </c>
      <c r="M846" s="4" t="s">
        <v>22</v>
      </c>
    </row>
    <row r="847" spans="1:13" x14ac:dyDescent="0.3">
      <c r="A847">
        <v>1301</v>
      </c>
      <c r="B847" s="1">
        <v>45017</v>
      </c>
      <c r="C847" s="4" t="str">
        <f>IF(ISBLANK(Table14[[#This Row],[Sales_Rep]]),"Unknown",Table14[[#This Row],[Sales_Rep]])</f>
        <v>Eve</v>
      </c>
      <c r="D847" s="4" t="str">
        <f>PROPER(Table14[[#This Row],[Region]])</f>
        <v>East</v>
      </c>
      <c r="E847" s="9">
        <f>IF(ISBLANK(Table14[[#This Row],[Sales_Amount]]),MEDIAN(Table14[Sales_Amount]),Table14[[#This Row],[Sales_Amount]])</f>
        <v>190542.63</v>
      </c>
      <c r="F847" s="11">
        <f>IF(ISBLANK(Table14[[#This Row],[Quantity_Sold]]),MEDIAN(Table14[Quantity_Sold]),Table14[[#This Row],[Quantity_Sold]])</f>
        <v>38</v>
      </c>
      <c r="G847" s="4" t="str">
        <f>TRIM(Table14[[#This Row],[Product_Category]])</f>
        <v>Furniture</v>
      </c>
      <c r="H847" s="9">
        <v>4247.0200000000004</v>
      </c>
      <c r="I847" s="9">
        <v>5763.54</v>
      </c>
      <c r="J847" s="4" t="str">
        <f>PROPER(Table14[[#This Row],[Customer_Type]])</f>
        <v>Returning</v>
      </c>
      <c r="K847" s="13">
        <f>IF(ISBLANK(Table14[[#This Row],[Discount]]),MEDIAN(Table14[Discount]),Table14[[#This Row],[Discount]])</f>
        <v>0.13</v>
      </c>
      <c r="L847" s="4" t="s">
        <v>26</v>
      </c>
      <c r="M847" s="4" t="s">
        <v>18</v>
      </c>
    </row>
    <row r="848" spans="1:13" x14ac:dyDescent="0.3">
      <c r="A848">
        <v>1380</v>
      </c>
      <c r="B848" s="1">
        <v>45256</v>
      </c>
      <c r="C848" s="4" t="str">
        <f>IF(ISBLANK(Table14[[#This Row],[Sales_Rep]]),"Unknown",Table14[[#This Row],[Sales_Rep]])</f>
        <v>David</v>
      </c>
      <c r="D848" s="4" t="str">
        <f>PROPER(Table14[[#This Row],[Region]])</f>
        <v>West</v>
      </c>
      <c r="E848" s="9">
        <f>IF(ISBLANK(Table14[[#This Row],[Sales_Amount]]),MEDIAN(Table14[Sales_Amount]),Table14[[#This Row],[Sales_Amount]])</f>
        <v>11348.24</v>
      </c>
      <c r="F848" s="11">
        <f>IF(ISBLANK(Table14[[#This Row],[Quantity_Sold]]),MEDIAN(Table14[Quantity_Sold]),Table14[[#This Row],[Quantity_Sold]])</f>
        <v>7</v>
      </c>
      <c r="G848" s="4" t="str">
        <f>TRIM(Table14[[#This Row],[Product_Category]])</f>
        <v>Clothing</v>
      </c>
      <c r="H848" s="9">
        <v>1691.01</v>
      </c>
      <c r="I848" s="9">
        <v>2161.5700000000002</v>
      </c>
      <c r="J848" s="4" t="str">
        <f>PROPER(Table14[[#This Row],[Customer_Type]])</f>
        <v>New</v>
      </c>
      <c r="K848" s="13">
        <f>IF(ISBLANK(Table14[[#This Row],[Discount]]),MEDIAN(Table14[Discount]),Table14[[#This Row],[Discount]])</f>
        <v>0.25</v>
      </c>
      <c r="L848" s="4" t="s">
        <v>31</v>
      </c>
      <c r="M848" s="4" t="s">
        <v>22</v>
      </c>
    </row>
    <row r="849" spans="1:13" x14ac:dyDescent="0.3">
      <c r="A849">
        <v>1075</v>
      </c>
      <c r="B849" s="1">
        <v>45352</v>
      </c>
      <c r="C849" s="4" t="str">
        <f>IF(ISBLANK(Table14[[#This Row],[Sales_Rep]]),"Unknown",Table14[[#This Row],[Sales_Rep]])</f>
        <v>Charlie</v>
      </c>
      <c r="D849" s="4" t="str">
        <f>PROPER(Table14[[#This Row],[Region]])</f>
        <v>West</v>
      </c>
      <c r="E849" s="9">
        <f>IF(ISBLANK(Table14[[#This Row],[Sales_Amount]]),MEDIAN(Table14[Sales_Amount]),Table14[[#This Row],[Sales_Amount]])</f>
        <v>140732.26999999999</v>
      </c>
      <c r="F849" s="11">
        <f>IF(ISBLANK(Table14[[#This Row],[Quantity_Sold]]),MEDIAN(Table14[Quantity_Sold]),Table14[[#This Row],[Quantity_Sold]])</f>
        <v>27</v>
      </c>
      <c r="G849" s="4" t="str">
        <f>TRIM(Table14[[#This Row],[Product_Category]])</f>
        <v>Clothing</v>
      </c>
      <c r="H849" s="9">
        <v>3764.44</v>
      </c>
      <c r="I849" s="9">
        <v>5318.68</v>
      </c>
      <c r="J849" s="4" t="str">
        <f>PROPER(Table14[[#This Row],[Customer_Type]])</f>
        <v>New</v>
      </c>
      <c r="K849" s="13">
        <f>IF(ISBLANK(Table14[[#This Row],[Discount]]),MEDIAN(Table14[Discount]),Table14[[#This Row],[Discount]])</f>
        <v>0.02</v>
      </c>
      <c r="L849" s="4" t="s">
        <v>17</v>
      </c>
      <c r="M849" s="4" t="s">
        <v>22</v>
      </c>
    </row>
    <row r="850" spans="1:13" x14ac:dyDescent="0.3">
      <c r="A850">
        <v>1206</v>
      </c>
      <c r="B850" s="1">
        <v>45015</v>
      </c>
      <c r="C850" s="4" t="str">
        <f>IF(ISBLANK(Table14[[#This Row],[Sales_Rep]]),"Unknown",Table14[[#This Row],[Sales_Rep]])</f>
        <v>Alice</v>
      </c>
      <c r="D850" s="4" t="str">
        <f>PROPER(Table14[[#This Row],[Region]])</f>
        <v>West</v>
      </c>
      <c r="E850" s="9">
        <f>IF(ISBLANK(Table14[[#This Row],[Sales_Amount]]),MEDIAN(Table14[Sales_Amount]),Table14[[#This Row],[Sales_Amount]])</f>
        <v>157742.99</v>
      </c>
      <c r="F850" s="11">
        <f>IF(ISBLANK(Table14[[#This Row],[Quantity_Sold]]),MEDIAN(Table14[Quantity_Sold]),Table14[[#This Row],[Quantity_Sold]])</f>
        <v>29</v>
      </c>
      <c r="G850" s="4" t="str">
        <f>TRIM(Table14[[#This Row],[Product_Category]])</f>
        <v>Furniture</v>
      </c>
      <c r="H850" s="9">
        <v>4283.41</v>
      </c>
      <c r="I850" s="9">
        <v>6399.31</v>
      </c>
      <c r="J850" s="4" t="str">
        <f>PROPER(Table14[[#This Row],[Customer_Type]])</f>
        <v>New</v>
      </c>
      <c r="K850" s="13">
        <f>IF(ISBLANK(Table14[[#This Row],[Discount]]),MEDIAN(Table14[Discount]),Table14[[#This Row],[Discount]])</f>
        <v>0.15</v>
      </c>
      <c r="L850" s="4" t="s">
        <v>17</v>
      </c>
      <c r="M850" s="4" t="s">
        <v>18</v>
      </c>
    </row>
    <row r="851" spans="1:13" x14ac:dyDescent="0.3">
      <c r="A851">
        <v>1477</v>
      </c>
      <c r="B851" s="1">
        <v>45563</v>
      </c>
      <c r="C851" s="4" t="str">
        <f>IF(ISBLANK(Table14[[#This Row],[Sales_Rep]]),"Unknown",Table14[[#This Row],[Sales_Rep]])</f>
        <v>Charlie</v>
      </c>
      <c r="D851" s="4" t="str">
        <f>PROPER(Table14[[#This Row],[Region]])</f>
        <v>West</v>
      </c>
      <c r="E851" s="9">
        <f>IF(ISBLANK(Table14[[#This Row],[Sales_Amount]]),MEDIAN(Table14[Sales_Amount]),Table14[[#This Row],[Sales_Amount]])</f>
        <v>81940.149999999994</v>
      </c>
      <c r="F851" s="11">
        <f>IF(ISBLANK(Table14[[#This Row],[Quantity_Sold]]),MEDIAN(Table14[Quantity_Sold]),Table14[[#This Row],[Quantity_Sold]])</f>
        <v>31</v>
      </c>
      <c r="G851" s="4" t="str">
        <f>TRIM(Table14[[#This Row],[Product_Category]])</f>
        <v>Clothing</v>
      </c>
      <c r="H851" s="9">
        <v>1918.55</v>
      </c>
      <c r="I851" s="9">
        <v>2669.93</v>
      </c>
      <c r="J851" s="4" t="str">
        <f>PROPER(Table14[[#This Row],[Customer_Type]])</f>
        <v>Returning</v>
      </c>
      <c r="K851" s="13">
        <f>IF(ISBLANK(Table14[[#This Row],[Discount]]),MEDIAN(Table14[Discount]),Table14[[#This Row],[Discount]])</f>
        <v>0.01</v>
      </c>
      <c r="L851" s="4" t="s">
        <v>26</v>
      </c>
      <c r="M851" s="4" t="s">
        <v>18</v>
      </c>
    </row>
    <row r="852" spans="1:13" x14ac:dyDescent="0.3">
      <c r="A852">
        <v>1008</v>
      </c>
      <c r="B852" s="1">
        <v>45561</v>
      </c>
      <c r="C852" s="4" t="str">
        <f>IF(ISBLANK(Table14[[#This Row],[Sales_Rep]]),"Unknown",Table14[[#This Row],[Sales_Rep]])</f>
        <v>Charlie</v>
      </c>
      <c r="D852" s="4" t="str">
        <f>PROPER(Table14[[#This Row],[Region]])</f>
        <v>North</v>
      </c>
      <c r="E852" s="9">
        <f>IF(ISBLANK(Table14[[#This Row],[Sales_Amount]]),MEDIAN(Table14[Sales_Amount]),Table14[[#This Row],[Sales_Amount]])</f>
        <v>8005.51</v>
      </c>
      <c r="F852" s="11">
        <f>IF(ISBLANK(Table14[[#This Row],[Quantity_Sold]]),MEDIAN(Table14[Quantity_Sold]),Table14[[#This Row],[Quantity_Sold]])</f>
        <v>9</v>
      </c>
      <c r="G852" s="4" t="str">
        <f>TRIM(Table14[[#This Row],[Product_Category]])</f>
        <v>Clothing</v>
      </c>
      <c r="H852" s="9">
        <v>931.33</v>
      </c>
      <c r="I852" s="9">
        <v>1098.1500000000001</v>
      </c>
      <c r="J852" s="4" t="str">
        <f>PROPER(Table14[[#This Row],[Customer_Type]])</f>
        <v>New</v>
      </c>
      <c r="K852" s="13">
        <f>IF(ISBLANK(Table14[[#This Row],[Discount]]),MEDIAN(Table14[Discount]),Table14[[#This Row],[Discount]])</f>
        <v>0.19</v>
      </c>
      <c r="L852" s="4" t="s">
        <v>17</v>
      </c>
      <c r="M852" s="4" t="s">
        <v>18</v>
      </c>
    </row>
    <row r="853" spans="1:13" x14ac:dyDescent="0.3">
      <c r="A853">
        <v>1072</v>
      </c>
      <c r="B853" s="1">
        <v>44958</v>
      </c>
      <c r="C853" s="4" t="str">
        <f>IF(ISBLANK(Table14[[#This Row],[Sales_Rep]]),"Unknown",Table14[[#This Row],[Sales_Rep]])</f>
        <v>Eve</v>
      </c>
      <c r="D853" s="4" t="str">
        <f>PROPER(Table14[[#This Row],[Region]])</f>
        <v>South</v>
      </c>
      <c r="E853" s="9">
        <f>IF(ISBLANK(Table14[[#This Row],[Sales_Amount]]),MEDIAN(Table14[Sales_Amount]),Table14[[#This Row],[Sales_Amount]])</f>
        <v>97066.98</v>
      </c>
      <c r="F853" s="11">
        <f>IF(ISBLANK(Table14[[#This Row],[Quantity_Sold]]),MEDIAN(Table14[Quantity_Sold]),Table14[[#This Row],[Quantity_Sold]])</f>
        <v>40</v>
      </c>
      <c r="G853" s="4" t="str">
        <f>TRIM(Table14[[#This Row],[Product_Category]])</f>
        <v>Clothing</v>
      </c>
      <c r="H853" s="9">
        <v>2279.02</v>
      </c>
      <c r="I853" s="9">
        <v>3071.74</v>
      </c>
      <c r="J853" s="4" t="str">
        <f>PROPER(Table14[[#This Row],[Customer_Type]])</f>
        <v>New</v>
      </c>
      <c r="K853" s="13">
        <f>IF(ISBLANK(Table14[[#This Row],[Discount]]),MEDIAN(Table14[Discount]),Table14[[#This Row],[Discount]])</f>
        <v>0.21</v>
      </c>
      <c r="L853" s="4" t="s">
        <v>31</v>
      </c>
      <c r="M853" s="4" t="s">
        <v>18</v>
      </c>
    </row>
    <row r="854" spans="1:13" x14ac:dyDescent="0.3">
      <c r="A854">
        <v>1221</v>
      </c>
      <c r="B854" s="1">
        <v>45106</v>
      </c>
      <c r="C854" s="4" t="str">
        <f>IF(ISBLANK(Table14[[#This Row],[Sales_Rep]]),"Unknown",Table14[[#This Row],[Sales_Rep]])</f>
        <v>David</v>
      </c>
      <c r="D854" s="4" t="str">
        <f>PROPER(Table14[[#This Row],[Region]])</f>
        <v>West</v>
      </c>
      <c r="E854" s="9">
        <f>IF(ISBLANK(Table14[[#This Row],[Sales_Amount]]),MEDIAN(Table14[Sales_Amount]),Table14[[#This Row],[Sales_Amount]])</f>
        <v>1953.75</v>
      </c>
      <c r="F854" s="11">
        <f>IF(ISBLANK(Table14[[#This Row],[Quantity_Sold]]),MEDIAN(Table14[Quantity_Sold]),Table14[[#This Row],[Quantity_Sold]])</f>
        <v>18</v>
      </c>
      <c r="G854" s="4" t="str">
        <f>TRIM(Table14[[#This Row],[Product_Category]])</f>
        <v>Clothing</v>
      </c>
      <c r="H854" s="9">
        <v>104.36</v>
      </c>
      <c r="I854" s="9">
        <v>117.98</v>
      </c>
      <c r="J854" s="4" t="str">
        <f>PROPER(Table14[[#This Row],[Customer_Type]])</f>
        <v>Returning</v>
      </c>
      <c r="K854" s="13">
        <f>IF(ISBLANK(Table14[[#This Row],[Discount]]),MEDIAN(Table14[Discount]),Table14[[#This Row],[Discount]])</f>
        <v>0.08</v>
      </c>
      <c r="L854" s="4" t="s">
        <v>31</v>
      </c>
      <c r="M854" s="4" t="s">
        <v>18</v>
      </c>
    </row>
    <row r="855" spans="1:13" x14ac:dyDescent="0.3">
      <c r="A855">
        <v>1281</v>
      </c>
      <c r="B855" s="1">
        <v>45590</v>
      </c>
      <c r="C855" s="4" t="str">
        <f>IF(ISBLANK(Table14[[#This Row],[Sales_Rep]]),"Unknown",Table14[[#This Row],[Sales_Rep]])</f>
        <v>Bob</v>
      </c>
      <c r="D855" s="4" t="str">
        <f>PROPER(Table14[[#This Row],[Region]])</f>
        <v>West</v>
      </c>
      <c r="E855" s="9">
        <f>IF(ISBLANK(Table14[[#This Row],[Sales_Amount]]),MEDIAN(Table14[Sales_Amount]),Table14[[#This Row],[Sales_Amount]])</f>
        <v>123114.77</v>
      </c>
      <c r="F855" s="11">
        <f>IF(ISBLANK(Table14[[#This Row],[Quantity_Sold]]),MEDIAN(Table14[Quantity_Sold]),Table14[[#This Row],[Quantity_Sold]])</f>
        <v>42</v>
      </c>
      <c r="G855" s="4" t="str">
        <f>TRIM(Table14[[#This Row],[Product_Category]])</f>
        <v>Clothing</v>
      </c>
      <c r="H855" s="9">
        <v>2495.85</v>
      </c>
      <c r="I855" s="9">
        <v>3186.2</v>
      </c>
      <c r="J855" s="4" t="str">
        <f>PROPER(Table14[[#This Row],[Customer_Type]])</f>
        <v>Returning</v>
      </c>
      <c r="K855" s="13">
        <f>IF(ISBLANK(Table14[[#This Row],[Discount]]),MEDIAN(Table14[Discount]),Table14[[#This Row],[Discount]])</f>
        <v>0.08</v>
      </c>
      <c r="L855" s="4" t="s">
        <v>31</v>
      </c>
      <c r="M855" s="4" t="s">
        <v>18</v>
      </c>
    </row>
    <row r="856" spans="1:13" x14ac:dyDescent="0.3">
      <c r="A856">
        <v>1394</v>
      </c>
      <c r="B856" s="1">
        <v>45062</v>
      </c>
      <c r="C856" s="4" t="str">
        <f>IF(ISBLANK(Table14[[#This Row],[Sales_Rep]]),"Unknown",Table14[[#This Row],[Sales_Rep]])</f>
        <v>David</v>
      </c>
      <c r="D856" s="4" t="str">
        <f>PROPER(Table14[[#This Row],[Region]])</f>
        <v>North</v>
      </c>
      <c r="E856" s="9">
        <f>IF(ISBLANK(Table14[[#This Row],[Sales_Amount]]),MEDIAN(Table14[Sales_Amount]),Table14[[#This Row],[Sales_Amount]])</f>
        <v>110089.8</v>
      </c>
      <c r="F856" s="11">
        <f>IF(ISBLANK(Table14[[#This Row],[Quantity_Sold]]),MEDIAN(Table14[Quantity_Sold]),Table14[[#This Row],[Quantity_Sold]])</f>
        <v>25</v>
      </c>
      <c r="G856" s="4" t="str">
        <f>TRIM(Table14[[#This Row],[Product_Category]])</f>
        <v>Electronics</v>
      </c>
      <c r="H856" s="9">
        <v>3487.28</v>
      </c>
      <c r="I856" s="9">
        <v>4892.88</v>
      </c>
      <c r="J856" s="4" t="str">
        <f>PROPER(Table14[[#This Row],[Customer_Type]])</f>
        <v>Returning</v>
      </c>
      <c r="K856" s="13">
        <f>IF(ISBLANK(Table14[[#This Row],[Discount]]),MEDIAN(Table14[Discount]),Table14[[#This Row],[Discount]])</f>
        <v>0.1</v>
      </c>
      <c r="L856" s="4" t="s">
        <v>26</v>
      </c>
      <c r="M856" s="4" t="s">
        <v>22</v>
      </c>
    </row>
    <row r="857" spans="1:13" x14ac:dyDescent="0.3">
      <c r="A857">
        <v>1339</v>
      </c>
      <c r="B857" s="1">
        <v>45408</v>
      </c>
      <c r="C857" s="4" t="str">
        <f>IF(ISBLANK(Table14[[#This Row],[Sales_Rep]]),"Unknown",Table14[[#This Row],[Sales_Rep]])</f>
        <v>David</v>
      </c>
      <c r="D857" s="4" t="str">
        <f>PROPER(Table14[[#This Row],[Region]])</f>
        <v>East</v>
      </c>
      <c r="E857" s="9">
        <f>IF(ISBLANK(Table14[[#This Row],[Sales_Amount]]),MEDIAN(Table14[Sales_Amount]),Table14[[#This Row],[Sales_Amount]])</f>
        <v>48462.74</v>
      </c>
      <c r="F857" s="11">
        <f>IF(ISBLANK(Table14[[#This Row],[Quantity_Sold]]),MEDIAN(Table14[Quantity_Sold]),Table14[[#This Row],[Quantity_Sold]])</f>
        <v>10</v>
      </c>
      <c r="G857" s="4" t="str">
        <f>TRIM(Table14[[#This Row],[Product_Category]])</f>
        <v>Furniture</v>
      </c>
      <c r="H857" s="9">
        <v>4062.37</v>
      </c>
      <c r="I857" s="9">
        <v>5910.09</v>
      </c>
      <c r="J857" s="4" t="str">
        <f>PROPER(Table14[[#This Row],[Customer_Type]])</f>
        <v>New</v>
      </c>
      <c r="K857" s="13">
        <f>IF(ISBLANK(Table14[[#This Row],[Discount]]),MEDIAN(Table14[Discount]),Table14[[#This Row],[Discount]])</f>
        <v>0.18</v>
      </c>
      <c r="L857" s="4" t="s">
        <v>26</v>
      </c>
      <c r="M857" s="4" t="s">
        <v>18</v>
      </c>
    </row>
    <row r="858" spans="1:13" x14ac:dyDescent="0.3">
      <c r="A858">
        <v>1208</v>
      </c>
      <c r="B858" s="1">
        <v>45086</v>
      </c>
      <c r="C858" s="4" t="str">
        <f>IF(ISBLANK(Table14[[#This Row],[Sales_Rep]]),"Unknown",Table14[[#This Row],[Sales_Rep]])</f>
        <v>Charlie</v>
      </c>
      <c r="D858" s="4" t="str">
        <f>PROPER(Table14[[#This Row],[Region]])</f>
        <v>West</v>
      </c>
      <c r="E858" s="9">
        <f>IF(ISBLANK(Table14[[#This Row],[Sales_Amount]]),MEDIAN(Table14[Sales_Amount]),Table14[[#This Row],[Sales_Amount]])</f>
        <v>5045.51</v>
      </c>
      <c r="F858" s="11">
        <f>IF(ISBLANK(Table14[[#This Row],[Quantity_Sold]]),MEDIAN(Table14[Quantity_Sold]),Table14[[#This Row],[Quantity_Sold]])</f>
        <v>1</v>
      </c>
      <c r="G858" s="4" t="str">
        <f>TRIM(Table14[[#This Row],[Product_Category]])</f>
        <v>Food</v>
      </c>
      <c r="H858" s="9">
        <v>4736.57</v>
      </c>
      <c r="I858" s="9">
        <v>5669.11</v>
      </c>
      <c r="J858" s="4" t="str">
        <f>PROPER(Table14[[#This Row],[Customer_Type]])</f>
        <v>Returning</v>
      </c>
      <c r="K858" s="13">
        <f>IF(ISBLANK(Table14[[#This Row],[Discount]]),MEDIAN(Table14[Discount]),Table14[[#This Row],[Discount]])</f>
        <v>0.11</v>
      </c>
      <c r="L858" s="4" t="s">
        <v>26</v>
      </c>
      <c r="M858" s="4" t="s">
        <v>18</v>
      </c>
    </row>
    <row r="859" spans="1:13" x14ac:dyDescent="0.3">
      <c r="A859">
        <v>1321</v>
      </c>
      <c r="B859" s="1">
        <v>44989</v>
      </c>
      <c r="C859" s="4" t="str">
        <f>IF(ISBLANK(Table14[[#This Row],[Sales_Rep]]),"Unknown",Table14[[#This Row],[Sales_Rep]])</f>
        <v>David</v>
      </c>
      <c r="D859" s="4" t="str">
        <f>PROPER(Table14[[#This Row],[Region]])</f>
        <v>South</v>
      </c>
      <c r="E859" s="9">
        <f>IF(ISBLANK(Table14[[#This Row],[Sales_Amount]]),MEDIAN(Table14[Sales_Amount]),Table14[[#This Row],[Sales_Amount]])</f>
        <v>20769.27</v>
      </c>
      <c r="F859" s="11">
        <f>IF(ISBLANK(Table14[[#This Row],[Quantity_Sold]]),MEDIAN(Table14[Quantity_Sold]),Table14[[#This Row],[Quantity_Sold]])</f>
        <v>19</v>
      </c>
      <c r="G859" s="4" t="str">
        <f>TRIM(Table14[[#This Row],[Product_Category]])</f>
        <v>Electronics</v>
      </c>
      <c r="H859" s="9">
        <v>947.52</v>
      </c>
      <c r="I859" s="9">
        <v>1349.53</v>
      </c>
      <c r="J859" s="4" t="str">
        <f>PROPER(Table14[[#This Row],[Customer_Type]])</f>
        <v>New</v>
      </c>
      <c r="K859" s="13">
        <f>IF(ISBLANK(Table14[[#This Row],[Discount]]),MEDIAN(Table14[Discount]),Table14[[#This Row],[Discount]])</f>
        <v>0.19</v>
      </c>
      <c r="L859" s="4" t="s">
        <v>31</v>
      </c>
      <c r="M859" s="4" t="s">
        <v>22</v>
      </c>
    </row>
    <row r="860" spans="1:13" x14ac:dyDescent="0.3">
      <c r="A860">
        <v>1357</v>
      </c>
      <c r="B860" s="1">
        <v>45083</v>
      </c>
      <c r="C860" s="4" t="str">
        <f>IF(ISBLANK(Table14[[#This Row],[Sales_Rep]]),"Unknown",Table14[[#This Row],[Sales_Rep]])</f>
        <v>Alice</v>
      </c>
      <c r="D860" s="4" t="str">
        <f>PROPER(Table14[[#This Row],[Region]])</f>
        <v>East</v>
      </c>
      <c r="E860" s="9">
        <f>IF(ISBLANK(Table14[[#This Row],[Sales_Amount]]),MEDIAN(Table14[Sales_Amount]),Table14[[#This Row],[Sales_Amount]])</f>
        <v>272109.51</v>
      </c>
      <c r="F860" s="11">
        <f>IF(ISBLANK(Table14[[#This Row],[Quantity_Sold]]),MEDIAN(Table14[Quantity_Sold]),Table14[[#This Row],[Quantity_Sold]])</f>
        <v>47</v>
      </c>
      <c r="G860" s="4" t="str">
        <f>TRIM(Table14[[#This Row],[Product_Category]])</f>
        <v>Food</v>
      </c>
      <c r="H860" s="9">
        <v>4496.33</v>
      </c>
      <c r="I860" s="9">
        <v>6579.05</v>
      </c>
      <c r="J860" s="4" t="str">
        <f>PROPER(Table14[[#This Row],[Customer_Type]])</f>
        <v>New</v>
      </c>
      <c r="K860" s="13">
        <f>IF(ISBLANK(Table14[[#This Row],[Discount]]),MEDIAN(Table14[Discount]),Table14[[#This Row],[Discount]])</f>
        <v>0.12</v>
      </c>
      <c r="L860" s="4" t="s">
        <v>26</v>
      </c>
      <c r="M860" s="4" t="s">
        <v>22</v>
      </c>
    </row>
    <row r="861" spans="1:13" x14ac:dyDescent="0.3">
      <c r="A861">
        <v>1132</v>
      </c>
      <c r="B861" s="1">
        <v>45281</v>
      </c>
      <c r="C861" s="4" t="str">
        <f>IF(ISBLANK(Table14[[#This Row],[Sales_Rep]]),"Unknown",Table14[[#This Row],[Sales_Rep]])</f>
        <v>Charlie</v>
      </c>
      <c r="D861" s="4" t="str">
        <f>PROPER(Table14[[#This Row],[Region]])</f>
        <v>East</v>
      </c>
      <c r="E861" s="9">
        <f>IF(ISBLANK(Table14[[#This Row],[Sales_Amount]]),MEDIAN(Table14[Sales_Amount]),Table14[[#This Row],[Sales_Amount]])</f>
        <v>4361.07</v>
      </c>
      <c r="F861" s="11">
        <f>IF(ISBLANK(Table14[[#This Row],[Quantity_Sold]]),MEDIAN(Table14[Quantity_Sold]),Table14[[#This Row],[Quantity_Sold]])</f>
        <v>5</v>
      </c>
      <c r="G861" s="4" t="str">
        <f>TRIM(Table14[[#This Row],[Product_Category]])</f>
        <v>Clothing</v>
      </c>
      <c r="H861" s="9">
        <v>924.08</v>
      </c>
      <c r="I861" s="9">
        <v>1038.3499999999999</v>
      </c>
      <c r="J861" s="4" t="str">
        <f>PROPER(Table14[[#This Row],[Customer_Type]])</f>
        <v>Returning</v>
      </c>
      <c r="K861" s="13">
        <f>IF(ISBLANK(Table14[[#This Row],[Discount]]),MEDIAN(Table14[Discount]),Table14[[#This Row],[Discount]])</f>
        <v>0.16</v>
      </c>
      <c r="L861" s="4" t="s">
        <v>31</v>
      </c>
      <c r="M861" s="4" t="s">
        <v>22</v>
      </c>
    </row>
    <row r="862" spans="1:13" x14ac:dyDescent="0.3">
      <c r="A862">
        <v>1263</v>
      </c>
      <c r="B862" s="1">
        <v>44967</v>
      </c>
      <c r="C862" s="4" t="str">
        <f>IF(ISBLANK(Table14[[#This Row],[Sales_Rep]]),"Unknown",Table14[[#This Row],[Sales_Rep]])</f>
        <v>Alice</v>
      </c>
      <c r="D862" s="4" t="str">
        <f>PROPER(Table14[[#This Row],[Region]])</f>
        <v>East</v>
      </c>
      <c r="E862" s="9">
        <f>IF(ISBLANK(Table14[[#This Row],[Sales_Amount]]),MEDIAN(Table14[Sales_Amount]),Table14[[#This Row],[Sales_Amount]])</f>
        <v>118307.68</v>
      </c>
      <c r="F862" s="11">
        <f>IF(ISBLANK(Table14[[#This Row],[Quantity_Sold]]),MEDIAN(Table14[Quantity_Sold]),Table14[[#This Row],[Quantity_Sold]])</f>
        <v>33</v>
      </c>
      <c r="G862" s="4" t="str">
        <f>TRIM(Table14[[#This Row],[Product_Category]])</f>
        <v>Furniture</v>
      </c>
      <c r="H862" s="9">
        <v>2759.47</v>
      </c>
      <c r="I862" s="9">
        <v>3695.96</v>
      </c>
      <c r="J862" s="4" t="str">
        <f>PROPER(Table14[[#This Row],[Customer_Type]])</f>
        <v>Returning</v>
      </c>
      <c r="K862" s="13">
        <f>IF(ISBLANK(Table14[[#This Row],[Discount]]),MEDIAN(Table14[Discount]),Table14[[#This Row],[Discount]])</f>
        <v>0.03</v>
      </c>
      <c r="L862" s="4" t="s">
        <v>31</v>
      </c>
      <c r="M862" s="4" t="s">
        <v>22</v>
      </c>
    </row>
    <row r="863" spans="1:13" x14ac:dyDescent="0.3">
      <c r="A863">
        <v>1215</v>
      </c>
      <c r="B863" s="1">
        <v>45400</v>
      </c>
      <c r="C863" s="4" t="str">
        <f>IF(ISBLANK(Table14[[#This Row],[Sales_Rep]]),"Unknown",Table14[[#This Row],[Sales_Rep]])</f>
        <v>Bob</v>
      </c>
      <c r="D863" s="4" t="str">
        <f>PROPER(Table14[[#This Row],[Region]])</f>
        <v>North</v>
      </c>
      <c r="E863" s="9">
        <f>IF(ISBLANK(Table14[[#This Row],[Sales_Amount]]),MEDIAN(Table14[Sales_Amount]),Table14[[#This Row],[Sales_Amount]])</f>
        <v>250232.02</v>
      </c>
      <c r="F863" s="11">
        <f>IF(ISBLANK(Table14[[#This Row],[Quantity_Sold]]),MEDIAN(Table14[Quantity_Sold]),Table14[[#This Row],[Quantity_Sold]])</f>
        <v>41</v>
      </c>
      <c r="G863" s="4" t="str">
        <f>TRIM(Table14[[#This Row],[Product_Category]])</f>
        <v>Furniture</v>
      </c>
      <c r="H863" s="9">
        <v>4159.87</v>
      </c>
      <c r="I863" s="9">
        <v>6103.22</v>
      </c>
      <c r="J863" s="4" t="str">
        <f>PROPER(Table14[[#This Row],[Customer_Type]])</f>
        <v>Returning</v>
      </c>
      <c r="K863" s="13">
        <f>IF(ISBLANK(Table14[[#This Row],[Discount]]),MEDIAN(Table14[Discount]),Table14[[#This Row],[Discount]])</f>
        <v>0</v>
      </c>
      <c r="L863" s="4" t="s">
        <v>17</v>
      </c>
      <c r="M863" s="4" t="s">
        <v>22</v>
      </c>
    </row>
    <row r="864" spans="1:13" x14ac:dyDescent="0.3">
      <c r="A864">
        <v>1250</v>
      </c>
      <c r="B864" s="1">
        <v>45532</v>
      </c>
      <c r="C864" s="4" t="str">
        <f>IF(ISBLANK(Table14[[#This Row],[Sales_Rep]]),"Unknown",Table14[[#This Row],[Sales_Rep]])</f>
        <v>Charlie</v>
      </c>
      <c r="D864" s="4" t="str">
        <f>PROPER(Table14[[#This Row],[Region]])</f>
        <v>North</v>
      </c>
      <c r="E864" s="9">
        <f>IF(ISBLANK(Table14[[#This Row],[Sales_Amount]]),MEDIAN(Table14[Sales_Amount]),Table14[[#This Row],[Sales_Amount]])</f>
        <v>126054.72</v>
      </c>
      <c r="F864" s="11">
        <f>IF(ISBLANK(Table14[[#This Row],[Quantity_Sold]]),MEDIAN(Table14[Quantity_Sold]),Table14[[#This Row],[Quantity_Sold]])</f>
        <v>40</v>
      </c>
      <c r="G864" s="4" t="str">
        <f>TRIM(Table14[[#This Row],[Product_Category]])</f>
        <v>Electronics</v>
      </c>
      <c r="H864" s="9">
        <v>2441.6</v>
      </c>
      <c r="I864" s="9">
        <v>3425.4</v>
      </c>
      <c r="J864" s="4" t="str">
        <f>PROPER(Table14[[#This Row],[Customer_Type]])</f>
        <v>Returning</v>
      </c>
      <c r="K864" s="13">
        <f>IF(ISBLANK(Table14[[#This Row],[Discount]]),MEDIAN(Table14[Discount]),Table14[[#This Row],[Discount]])</f>
        <v>0.08</v>
      </c>
      <c r="L864" s="4" t="s">
        <v>26</v>
      </c>
      <c r="M864" s="4" t="s">
        <v>18</v>
      </c>
    </row>
    <row r="865" spans="1:13" x14ac:dyDescent="0.3">
      <c r="A865">
        <v>1464</v>
      </c>
      <c r="B865" s="1">
        <v>45143</v>
      </c>
      <c r="C865" s="4" t="str">
        <f>IF(ISBLANK(Table14[[#This Row],[Sales_Rep]]),"Unknown",Table14[[#This Row],[Sales_Rep]])</f>
        <v>Bob</v>
      </c>
      <c r="D865" s="4" t="str">
        <f>PROPER(Table14[[#This Row],[Region]])</f>
        <v>West</v>
      </c>
      <c r="E865" s="9">
        <f>IF(ISBLANK(Table14[[#This Row],[Sales_Amount]]),MEDIAN(Table14[Sales_Amount]),Table14[[#This Row],[Sales_Amount]])</f>
        <v>32557.56</v>
      </c>
      <c r="F865" s="11">
        <f>IF(ISBLANK(Table14[[#This Row],[Quantity_Sold]]),MEDIAN(Table14[Quantity_Sold]),Table14[[#This Row],[Quantity_Sold]])</f>
        <v>14</v>
      </c>
      <c r="G865" s="4" t="str">
        <f>TRIM(Table14[[#This Row],[Product_Category]])</f>
        <v>Clothing</v>
      </c>
      <c r="H865" s="9">
        <v>1897.51</v>
      </c>
      <c r="I865" s="9">
        <v>2373</v>
      </c>
      <c r="J865" s="4" t="str">
        <f>PROPER(Table14[[#This Row],[Customer_Type]])</f>
        <v>New</v>
      </c>
      <c r="K865" s="13">
        <f>IF(ISBLANK(Table14[[#This Row],[Discount]]),MEDIAN(Table14[Discount]),Table14[[#This Row],[Discount]])</f>
        <v>0.02</v>
      </c>
      <c r="L865" s="4" t="s">
        <v>31</v>
      </c>
      <c r="M865" s="4" t="s">
        <v>22</v>
      </c>
    </row>
    <row r="866" spans="1:13" x14ac:dyDescent="0.3">
      <c r="A866">
        <v>1354</v>
      </c>
      <c r="B866" s="1">
        <v>45041</v>
      </c>
      <c r="C866" s="4" t="str">
        <f>IF(ISBLANK(Table14[[#This Row],[Sales_Rep]]),"Unknown",Table14[[#This Row],[Sales_Rep]])</f>
        <v>Charlie</v>
      </c>
      <c r="D866" s="4" t="str">
        <f>PROPER(Table14[[#This Row],[Region]])</f>
        <v>North</v>
      </c>
      <c r="E866" s="9">
        <f>IF(ISBLANK(Table14[[#This Row],[Sales_Amount]]),MEDIAN(Table14[Sales_Amount]),Table14[[#This Row],[Sales_Amount]])</f>
        <v>115959.38</v>
      </c>
      <c r="F866" s="11">
        <f>IF(ISBLANK(Table14[[#This Row],[Quantity_Sold]]),MEDIAN(Table14[Quantity_Sold]),Table14[[#This Row],[Quantity_Sold]])</f>
        <v>21</v>
      </c>
      <c r="G866" s="4" t="str">
        <f>TRIM(Table14[[#This Row],[Product_Category]])</f>
        <v>Clothing</v>
      </c>
      <c r="H866" s="9">
        <v>4627.5200000000004</v>
      </c>
      <c r="I866" s="9">
        <v>5812.5</v>
      </c>
      <c r="J866" s="4" t="str">
        <f>PROPER(Table14[[#This Row],[Customer_Type]])</f>
        <v>Returning</v>
      </c>
      <c r="K866" s="13">
        <f>IF(ISBLANK(Table14[[#This Row],[Discount]]),MEDIAN(Table14[Discount]),Table14[[#This Row],[Discount]])</f>
        <v>0.05</v>
      </c>
      <c r="L866" s="4" t="s">
        <v>26</v>
      </c>
      <c r="M866" s="4" t="s">
        <v>18</v>
      </c>
    </row>
    <row r="867" spans="1:13" x14ac:dyDescent="0.3">
      <c r="A867">
        <v>1439</v>
      </c>
      <c r="B867" s="1">
        <v>45264</v>
      </c>
      <c r="C867" s="4" t="str">
        <f>IF(ISBLANK(Table14[[#This Row],[Sales_Rep]]),"Unknown",Table14[[#This Row],[Sales_Rep]])</f>
        <v>Eve</v>
      </c>
      <c r="D867" s="4" t="str">
        <f>PROPER(Table14[[#This Row],[Region]])</f>
        <v>East</v>
      </c>
      <c r="E867" s="9">
        <f>IF(ISBLANK(Table14[[#This Row],[Sales_Amount]]),MEDIAN(Table14[Sales_Amount]),Table14[[#This Row],[Sales_Amount]])</f>
        <v>13643.99</v>
      </c>
      <c r="F867" s="11">
        <f>IF(ISBLANK(Table14[[#This Row],[Quantity_Sold]]),MEDIAN(Table14[Quantity_Sold]),Table14[[#This Row],[Quantity_Sold]])</f>
        <v>21</v>
      </c>
      <c r="G867" s="4" t="str">
        <f>TRIM(Table14[[#This Row],[Product_Category]])</f>
        <v>Electronics</v>
      </c>
      <c r="H867" s="9">
        <v>641.64</v>
      </c>
      <c r="I867" s="9">
        <v>902.38</v>
      </c>
      <c r="J867" s="4" t="str">
        <f>PROPER(Table14[[#This Row],[Customer_Type]])</f>
        <v>New</v>
      </c>
      <c r="K867" s="13">
        <f>IF(ISBLANK(Table14[[#This Row],[Discount]]),MEDIAN(Table14[Discount]),Table14[[#This Row],[Discount]])</f>
        <v>0.28000000000000003</v>
      </c>
      <c r="L867" s="4" t="s">
        <v>26</v>
      </c>
      <c r="M867" s="4" t="s">
        <v>22</v>
      </c>
    </row>
    <row r="868" spans="1:13" x14ac:dyDescent="0.3">
      <c r="A868">
        <v>1364</v>
      </c>
      <c r="B868" s="1">
        <v>45346</v>
      </c>
      <c r="C868" s="4" t="str">
        <f>IF(ISBLANK(Table14[[#This Row],[Sales_Rep]]),"Unknown",Table14[[#This Row],[Sales_Rep]])</f>
        <v>David</v>
      </c>
      <c r="D868" s="4" t="str">
        <f>PROPER(Table14[[#This Row],[Region]])</f>
        <v>West</v>
      </c>
      <c r="E868" s="9">
        <f>IF(ISBLANK(Table14[[#This Row],[Sales_Amount]]),MEDIAN(Table14[Sales_Amount]),Table14[[#This Row],[Sales_Amount]])</f>
        <v>509.09</v>
      </c>
      <c r="F868" s="11">
        <f>IF(ISBLANK(Table14[[#This Row],[Quantity_Sold]]),MEDIAN(Table14[Quantity_Sold]),Table14[[#This Row],[Quantity_Sold]])</f>
        <v>1</v>
      </c>
      <c r="G868" s="4" t="str">
        <f>TRIM(Table14[[#This Row],[Product_Category]])</f>
        <v>Electronics</v>
      </c>
      <c r="H868" s="9">
        <v>390.43</v>
      </c>
      <c r="I868" s="9">
        <v>524.83000000000004</v>
      </c>
      <c r="J868" s="4" t="str">
        <f>PROPER(Table14[[#This Row],[Customer_Type]])</f>
        <v>Returning</v>
      </c>
      <c r="K868" s="13">
        <f>IF(ISBLANK(Table14[[#This Row],[Discount]]),MEDIAN(Table14[Discount]),Table14[[#This Row],[Discount]])</f>
        <v>0.03</v>
      </c>
      <c r="L868" s="4" t="s">
        <v>17</v>
      </c>
      <c r="M868" s="4" t="s">
        <v>18</v>
      </c>
    </row>
    <row r="869" spans="1:13" x14ac:dyDescent="0.3">
      <c r="A869">
        <v>1062</v>
      </c>
      <c r="B869" s="1">
        <v>45312</v>
      </c>
      <c r="C869" s="4" t="str">
        <f>IF(ISBLANK(Table14[[#This Row],[Sales_Rep]]),"Unknown",Table14[[#This Row],[Sales_Rep]])</f>
        <v>Eve</v>
      </c>
      <c r="D869" s="4" t="str">
        <f>PROPER(Table14[[#This Row],[Region]])</f>
        <v>West</v>
      </c>
      <c r="E869" s="9">
        <f>IF(ISBLANK(Table14[[#This Row],[Sales_Amount]]),MEDIAN(Table14[Sales_Amount]),Table14[[#This Row],[Sales_Amount]])</f>
        <v>10473.36</v>
      </c>
      <c r="F869" s="11">
        <f>IF(ISBLANK(Table14[[#This Row],[Quantity_Sold]]),MEDIAN(Table14[Quantity_Sold]),Table14[[#This Row],[Quantity_Sold]])</f>
        <v>42</v>
      </c>
      <c r="G869" s="4" t="str">
        <f>TRIM(Table14[[#This Row],[Product_Category]])</f>
        <v>Food</v>
      </c>
      <c r="H869" s="9">
        <v>201.18</v>
      </c>
      <c r="I869" s="9">
        <v>283.37</v>
      </c>
      <c r="J869" s="4" t="str">
        <f>PROPER(Table14[[#This Row],[Customer_Type]])</f>
        <v>Returning</v>
      </c>
      <c r="K869" s="13">
        <f>IF(ISBLANK(Table14[[#This Row],[Discount]]),MEDIAN(Table14[Discount]),Table14[[#This Row],[Discount]])</f>
        <v>0.12</v>
      </c>
      <c r="L869" s="4" t="s">
        <v>17</v>
      </c>
      <c r="M869" s="4" t="s">
        <v>22</v>
      </c>
    </row>
    <row r="870" spans="1:13" x14ac:dyDescent="0.3">
      <c r="A870">
        <v>1278</v>
      </c>
      <c r="B870" s="1">
        <v>45189</v>
      </c>
      <c r="C870" s="4" t="str">
        <f>IF(ISBLANK(Table14[[#This Row],[Sales_Rep]]),"Unknown",Table14[[#This Row],[Sales_Rep]])</f>
        <v>Bob</v>
      </c>
      <c r="D870" s="4" t="str">
        <f>PROPER(Table14[[#This Row],[Region]])</f>
        <v>East</v>
      </c>
      <c r="E870" s="9">
        <f>IF(ISBLANK(Table14[[#This Row],[Sales_Amount]]),MEDIAN(Table14[Sales_Amount]),Table14[[#This Row],[Sales_Amount]])</f>
        <v>4493.12</v>
      </c>
      <c r="F870" s="11">
        <f>IF(ISBLANK(Table14[[#This Row],[Quantity_Sold]]),MEDIAN(Table14[Quantity_Sold]),Table14[[#This Row],[Quantity_Sold]])</f>
        <v>4</v>
      </c>
      <c r="G870" s="4" t="str">
        <f>TRIM(Table14[[#This Row],[Product_Category]])</f>
        <v>Clothing</v>
      </c>
      <c r="H870" s="9">
        <v>1127.95</v>
      </c>
      <c r="I870" s="9">
        <v>1538.74</v>
      </c>
      <c r="J870" s="4" t="str">
        <f>PROPER(Table14[[#This Row],[Customer_Type]])</f>
        <v>New</v>
      </c>
      <c r="K870" s="13">
        <f>IF(ISBLANK(Table14[[#This Row],[Discount]]),MEDIAN(Table14[Discount]),Table14[[#This Row],[Discount]])</f>
        <v>0.27</v>
      </c>
      <c r="L870" s="4" t="s">
        <v>26</v>
      </c>
      <c r="M870" s="4" t="s">
        <v>22</v>
      </c>
    </row>
    <row r="871" spans="1:13" x14ac:dyDescent="0.3">
      <c r="A871">
        <v>1044</v>
      </c>
      <c r="B871" s="1">
        <v>45284</v>
      </c>
      <c r="C871" s="4" t="str">
        <f>IF(ISBLANK(Table14[[#This Row],[Sales_Rep]]),"Unknown",Table14[[#This Row],[Sales_Rep]])</f>
        <v>David</v>
      </c>
      <c r="D871" s="4" t="str">
        <f>PROPER(Table14[[#This Row],[Region]])</f>
        <v>North</v>
      </c>
      <c r="E871" s="9">
        <f>IF(ISBLANK(Table14[[#This Row],[Sales_Amount]]),MEDIAN(Table14[Sales_Amount]),Table14[[#This Row],[Sales_Amount]])</f>
        <v>20200.580000000002</v>
      </c>
      <c r="F871" s="11">
        <f>IF(ISBLANK(Table14[[#This Row],[Quantity_Sold]]),MEDIAN(Table14[Quantity_Sold]),Table14[[#This Row],[Quantity_Sold]])</f>
        <v>12</v>
      </c>
      <c r="G871" s="4" t="str">
        <f>TRIM(Table14[[#This Row],[Product_Category]])</f>
        <v>Clothing</v>
      </c>
      <c r="H871" s="9">
        <v>1630.9</v>
      </c>
      <c r="I871" s="9">
        <v>2186.21</v>
      </c>
      <c r="J871" s="4" t="str">
        <f>PROPER(Table14[[#This Row],[Customer_Type]])</f>
        <v>Returning</v>
      </c>
      <c r="K871" s="13">
        <f>IF(ISBLANK(Table14[[#This Row],[Discount]]),MEDIAN(Table14[Discount]),Table14[[#This Row],[Discount]])</f>
        <v>0.23</v>
      </c>
      <c r="L871" s="4" t="s">
        <v>17</v>
      </c>
      <c r="M871" s="4" t="s">
        <v>18</v>
      </c>
    </row>
    <row r="872" spans="1:13" x14ac:dyDescent="0.3">
      <c r="A872">
        <v>1199</v>
      </c>
      <c r="B872" s="1">
        <v>45061</v>
      </c>
      <c r="C872" s="4" t="str">
        <f>IF(ISBLANK(Table14[[#This Row],[Sales_Rep]]),"Unknown",Table14[[#This Row],[Sales_Rep]])</f>
        <v>Charlie</v>
      </c>
      <c r="D872" s="4" t="str">
        <f>PROPER(Table14[[#This Row],[Region]])</f>
        <v>East</v>
      </c>
      <c r="E872" s="9">
        <f>IF(ISBLANK(Table14[[#This Row],[Sales_Amount]]),MEDIAN(Table14[Sales_Amount]),Table14[[#This Row],[Sales_Amount]])</f>
        <v>50534.19</v>
      </c>
      <c r="F872" s="11">
        <f>IF(ISBLANK(Table14[[#This Row],[Quantity_Sold]]),MEDIAN(Table14[Quantity_Sold]),Table14[[#This Row],[Quantity_Sold]])</f>
        <v>48</v>
      </c>
      <c r="G872" s="4" t="str">
        <f>TRIM(Table14[[#This Row],[Product_Category]])</f>
        <v>Electronics</v>
      </c>
      <c r="H872" s="9">
        <v>902.78</v>
      </c>
      <c r="I872" s="9">
        <v>1210.1099999999999</v>
      </c>
      <c r="J872" s="4" t="str">
        <f>PROPER(Table14[[#This Row],[Customer_Type]])</f>
        <v>New</v>
      </c>
      <c r="K872" s="13">
        <f>IF(ISBLANK(Table14[[#This Row],[Discount]]),MEDIAN(Table14[Discount]),Table14[[#This Row],[Discount]])</f>
        <v>0.13</v>
      </c>
      <c r="L872" s="4" t="s">
        <v>31</v>
      </c>
      <c r="M872" s="4" t="s">
        <v>22</v>
      </c>
    </row>
    <row r="873" spans="1:13" x14ac:dyDescent="0.3">
      <c r="A873">
        <v>1040</v>
      </c>
      <c r="B873" s="1">
        <v>45228</v>
      </c>
      <c r="C873" s="4" t="str">
        <f>IF(ISBLANK(Table14[[#This Row],[Sales_Rep]]),"Unknown",Table14[[#This Row],[Sales_Rep]])</f>
        <v>David</v>
      </c>
      <c r="D873" s="4" t="str">
        <f>PROPER(Table14[[#This Row],[Region]])</f>
        <v>North</v>
      </c>
      <c r="E873" s="9">
        <f>IF(ISBLANK(Table14[[#This Row],[Sales_Amount]]),MEDIAN(Table14[Sales_Amount]),Table14[[#This Row],[Sales_Amount]])</f>
        <v>63224.54</v>
      </c>
      <c r="F873" s="11">
        <f>IF(ISBLANK(Table14[[#This Row],[Quantity_Sold]]),MEDIAN(Table14[Quantity_Sold]),Table14[[#This Row],[Quantity_Sold]])</f>
        <v>21</v>
      </c>
      <c r="G873" s="4" t="str">
        <f>TRIM(Table14[[#This Row],[Product_Category]])</f>
        <v>Furniture</v>
      </c>
      <c r="H873" s="9">
        <v>3476.58</v>
      </c>
      <c r="I873" s="9">
        <v>3909.99</v>
      </c>
      <c r="J873" s="4" t="str">
        <f>PROPER(Table14[[#This Row],[Customer_Type]])</f>
        <v>Returning</v>
      </c>
      <c r="K873" s="13">
        <f>IF(ISBLANK(Table14[[#This Row],[Discount]]),MEDIAN(Table14[Discount]),Table14[[#This Row],[Discount]])</f>
        <v>0.23</v>
      </c>
      <c r="L873" s="4" t="s">
        <v>31</v>
      </c>
      <c r="M873" s="4" t="s">
        <v>22</v>
      </c>
    </row>
    <row r="874" spans="1:13" x14ac:dyDescent="0.3">
      <c r="A874">
        <v>1089</v>
      </c>
      <c r="B874" s="1">
        <v>45540</v>
      </c>
      <c r="C874" s="4" t="str">
        <f>IF(ISBLANK(Table14[[#This Row],[Sales_Rep]]),"Unknown",Table14[[#This Row],[Sales_Rep]])</f>
        <v>Alice</v>
      </c>
      <c r="D874" s="4" t="str">
        <f>PROPER(Table14[[#This Row],[Region]])</f>
        <v>South</v>
      </c>
      <c r="E874" s="9">
        <f>IF(ISBLANK(Table14[[#This Row],[Sales_Amount]]),MEDIAN(Table14[Sales_Amount]),Table14[[#This Row],[Sales_Amount]])</f>
        <v>25817.19</v>
      </c>
      <c r="F874" s="11">
        <f>IF(ISBLANK(Table14[[#This Row],[Quantity_Sold]]),MEDIAN(Table14[Quantity_Sold]),Table14[[#This Row],[Quantity_Sold]])</f>
        <v>14</v>
      </c>
      <c r="G874" s="4" t="str">
        <f>TRIM(Table14[[#This Row],[Product_Category]])</f>
        <v>Food</v>
      </c>
      <c r="H874" s="9">
        <v>1654.4</v>
      </c>
      <c r="I874" s="9">
        <v>2004.44</v>
      </c>
      <c r="J874" s="4" t="str">
        <f>PROPER(Table14[[#This Row],[Customer_Type]])</f>
        <v>Returning</v>
      </c>
      <c r="K874" s="13">
        <f>IF(ISBLANK(Table14[[#This Row],[Discount]]),MEDIAN(Table14[Discount]),Table14[[#This Row],[Discount]])</f>
        <v>0.08</v>
      </c>
      <c r="L874" s="4" t="s">
        <v>17</v>
      </c>
      <c r="M874" s="4" t="s">
        <v>22</v>
      </c>
    </row>
    <row r="875" spans="1:13" x14ac:dyDescent="0.3">
      <c r="A875">
        <v>1313</v>
      </c>
      <c r="B875" s="1">
        <v>45112</v>
      </c>
      <c r="C875" s="4" t="str">
        <f>IF(ISBLANK(Table14[[#This Row],[Sales_Rep]]),"Unknown",Table14[[#This Row],[Sales_Rep]])</f>
        <v>David</v>
      </c>
      <c r="D875" s="4" t="str">
        <f>PROPER(Table14[[#This Row],[Region]])</f>
        <v>West</v>
      </c>
      <c r="E875" s="9">
        <f>IF(ISBLANK(Table14[[#This Row],[Sales_Amount]]),MEDIAN(Table14[Sales_Amount]),Table14[[#This Row],[Sales_Amount]])</f>
        <v>120117.31</v>
      </c>
      <c r="F875" s="11">
        <f>IF(ISBLANK(Table14[[#This Row],[Quantity_Sold]]),MEDIAN(Table14[Quantity_Sold]),Table14[[#This Row],[Quantity_Sold]])</f>
        <v>32</v>
      </c>
      <c r="G875" s="4" t="str">
        <f>TRIM(Table14[[#This Row],[Product_Category]])</f>
        <v>Electronics</v>
      </c>
      <c r="H875" s="9">
        <v>2963.84</v>
      </c>
      <c r="I875" s="9">
        <v>4036.2</v>
      </c>
      <c r="J875" s="4" t="str">
        <f>PROPER(Table14[[#This Row],[Customer_Type]])</f>
        <v>New</v>
      </c>
      <c r="K875" s="13">
        <f>IF(ISBLANK(Table14[[#This Row],[Discount]]),MEDIAN(Table14[Discount]),Table14[[#This Row],[Discount]])</f>
        <v>7.0000000000000007E-2</v>
      </c>
      <c r="L875" s="4" t="s">
        <v>17</v>
      </c>
      <c r="M875" s="4" t="s">
        <v>22</v>
      </c>
    </row>
    <row r="876" spans="1:13" x14ac:dyDescent="0.3">
      <c r="A876">
        <v>1170</v>
      </c>
      <c r="B876" s="1">
        <v>45428</v>
      </c>
      <c r="C876" s="4" t="str">
        <f>IF(ISBLANK(Table14[[#This Row],[Sales_Rep]]),"Unknown",Table14[[#This Row],[Sales_Rep]])</f>
        <v>Alice</v>
      </c>
      <c r="D876" s="4" t="str">
        <f>PROPER(Table14[[#This Row],[Region]])</f>
        <v>East</v>
      </c>
      <c r="E876" s="9">
        <f>IF(ISBLANK(Table14[[#This Row],[Sales_Amount]]),MEDIAN(Table14[Sales_Amount]),Table14[[#This Row],[Sales_Amount]])</f>
        <v>29589.18</v>
      </c>
      <c r="F876" s="11">
        <f>IF(ISBLANK(Table14[[#This Row],[Quantity_Sold]]),MEDIAN(Table14[Quantity_Sold]),Table14[[#This Row],[Quantity_Sold]])</f>
        <v>19</v>
      </c>
      <c r="G876" s="4" t="str">
        <f>TRIM(Table14[[#This Row],[Product_Category]])</f>
        <v>Food</v>
      </c>
      <c r="H876" s="9">
        <v>1480.6</v>
      </c>
      <c r="I876" s="9">
        <v>1639.29</v>
      </c>
      <c r="J876" s="4" t="str">
        <f>PROPER(Table14[[#This Row],[Customer_Type]])</f>
        <v>New</v>
      </c>
      <c r="K876" s="13">
        <f>IF(ISBLANK(Table14[[#This Row],[Discount]]),MEDIAN(Table14[Discount]),Table14[[#This Row],[Discount]])</f>
        <v>0.05</v>
      </c>
      <c r="L876" s="4" t="s">
        <v>26</v>
      </c>
      <c r="M876" s="4" t="s">
        <v>18</v>
      </c>
    </row>
    <row r="877" spans="1:13" x14ac:dyDescent="0.3">
      <c r="A877">
        <v>1410</v>
      </c>
      <c r="B877" s="1">
        <v>45078</v>
      </c>
      <c r="C877" s="4" t="str">
        <f>IF(ISBLANK(Table14[[#This Row],[Sales_Rep]]),"Unknown",Table14[[#This Row],[Sales_Rep]])</f>
        <v>David</v>
      </c>
      <c r="D877" s="4" t="str">
        <f>PROPER(Table14[[#This Row],[Region]])</f>
        <v>West</v>
      </c>
      <c r="E877" s="9">
        <f>IF(ISBLANK(Table14[[#This Row],[Sales_Amount]]),MEDIAN(Table14[Sales_Amount]),Table14[[#This Row],[Sales_Amount]])</f>
        <v>76875.100000000006</v>
      </c>
      <c r="F877" s="11">
        <f>IF(ISBLANK(Table14[[#This Row],[Quantity_Sold]]),MEDIAN(Table14[Quantity_Sold]),Table14[[#This Row],[Quantity_Sold]])</f>
        <v>36</v>
      </c>
      <c r="G877" s="4" t="str">
        <f>TRIM(Table14[[#This Row],[Product_Category]])</f>
        <v>Furniture</v>
      </c>
      <c r="H877" s="9">
        <v>1905.67</v>
      </c>
      <c r="I877" s="9">
        <v>2247.81</v>
      </c>
      <c r="J877" s="4" t="str">
        <f>PROPER(Table14[[#This Row],[Customer_Type]])</f>
        <v>Returning</v>
      </c>
      <c r="K877" s="13">
        <f>IF(ISBLANK(Table14[[#This Row],[Discount]]),MEDIAN(Table14[Discount]),Table14[[#This Row],[Discount]])</f>
        <v>0.05</v>
      </c>
      <c r="L877" s="4" t="s">
        <v>17</v>
      </c>
      <c r="M877" s="4" t="s">
        <v>18</v>
      </c>
    </row>
    <row r="878" spans="1:13" x14ac:dyDescent="0.3">
      <c r="A878">
        <v>1165</v>
      </c>
      <c r="B878" s="1">
        <v>45312</v>
      </c>
      <c r="C878" s="4" t="str">
        <f>IF(ISBLANK(Table14[[#This Row],[Sales_Rep]]),"Unknown",Table14[[#This Row],[Sales_Rep]])</f>
        <v>Alice</v>
      </c>
      <c r="D878" s="4" t="str">
        <f>PROPER(Table14[[#This Row],[Region]])</f>
        <v>North</v>
      </c>
      <c r="E878" s="9">
        <f>IF(ISBLANK(Table14[[#This Row],[Sales_Amount]]),MEDIAN(Table14[Sales_Amount]),Table14[[#This Row],[Sales_Amount]])</f>
        <v>204508.75</v>
      </c>
      <c r="F878" s="11">
        <f>IF(ISBLANK(Table14[[#This Row],[Quantity_Sold]]),MEDIAN(Table14[Quantity_Sold]),Table14[[#This Row],[Quantity_Sold]])</f>
        <v>49</v>
      </c>
      <c r="G878" s="4" t="str">
        <f>TRIM(Table14[[#This Row],[Product_Category]])</f>
        <v>Clothing</v>
      </c>
      <c r="H878" s="9">
        <v>3807.32</v>
      </c>
      <c r="I878" s="9">
        <v>5217.0600000000004</v>
      </c>
      <c r="J878" s="4" t="str">
        <f>PROPER(Table14[[#This Row],[Customer_Type]])</f>
        <v>New</v>
      </c>
      <c r="K878" s="13">
        <f>IF(ISBLANK(Table14[[#This Row],[Discount]]),MEDIAN(Table14[Discount]),Table14[[#This Row],[Discount]])</f>
        <v>0.2</v>
      </c>
      <c r="L878" s="4" t="s">
        <v>26</v>
      </c>
      <c r="M878" s="4" t="s">
        <v>22</v>
      </c>
    </row>
    <row r="879" spans="1:13" x14ac:dyDescent="0.3">
      <c r="A879">
        <v>1261</v>
      </c>
      <c r="B879" s="1">
        <v>44929</v>
      </c>
      <c r="C879" s="4" t="str">
        <f>IF(ISBLANK(Table14[[#This Row],[Sales_Rep]]),"Unknown",Table14[[#This Row],[Sales_Rep]])</f>
        <v>Bob</v>
      </c>
      <c r="D879" s="4" t="str">
        <f>PROPER(Table14[[#This Row],[Region]])</f>
        <v>North</v>
      </c>
      <c r="E879" s="9">
        <f>IF(ISBLANK(Table14[[#This Row],[Sales_Amount]]),MEDIAN(Table14[Sales_Amount]),Table14[[#This Row],[Sales_Amount]])</f>
        <v>183203.5</v>
      </c>
      <c r="F879" s="11">
        <f>IF(ISBLANK(Table14[[#This Row],[Quantity_Sold]]),MEDIAN(Table14[Quantity_Sold]),Table14[[#This Row],[Quantity_Sold]])</f>
        <v>44</v>
      </c>
      <c r="G879" s="4" t="str">
        <f>TRIM(Table14[[#This Row],[Product_Category]])</f>
        <v>Furniture</v>
      </c>
      <c r="H879" s="9">
        <v>3543.14</v>
      </c>
      <c r="I879" s="9">
        <v>5140.3900000000003</v>
      </c>
      <c r="J879" s="4" t="str">
        <f>PROPER(Table14[[#This Row],[Customer_Type]])</f>
        <v>Returning</v>
      </c>
      <c r="K879" s="13">
        <f>IF(ISBLANK(Table14[[#This Row],[Discount]]),MEDIAN(Table14[Discount]),Table14[[#This Row],[Discount]])</f>
        <v>0.19</v>
      </c>
      <c r="L879" s="4" t="s">
        <v>31</v>
      </c>
      <c r="M879" s="4" t="s">
        <v>22</v>
      </c>
    </row>
    <row r="880" spans="1:13" x14ac:dyDescent="0.3">
      <c r="A880">
        <v>1048</v>
      </c>
      <c r="B880" s="1">
        <v>45293</v>
      </c>
      <c r="C880" s="4" t="str">
        <f>IF(ISBLANK(Table14[[#This Row],[Sales_Rep]]),"Unknown",Table14[[#This Row],[Sales_Rep]])</f>
        <v>Eve</v>
      </c>
      <c r="D880" s="4" t="str">
        <f>PROPER(Table14[[#This Row],[Region]])</f>
        <v>West</v>
      </c>
      <c r="E880" s="9">
        <f>IF(ISBLANK(Table14[[#This Row],[Sales_Amount]]),MEDIAN(Table14[Sales_Amount]),Table14[[#This Row],[Sales_Amount]])</f>
        <v>67696.33</v>
      </c>
      <c r="F880" s="11">
        <f>IF(ISBLANK(Table14[[#This Row],[Quantity_Sold]]),MEDIAN(Table14[Quantity_Sold]),Table14[[#This Row],[Quantity_Sold]])</f>
        <v>15</v>
      </c>
      <c r="G880" s="4" t="str">
        <f>TRIM(Table14[[#This Row],[Product_Category]])</f>
        <v>Clothing</v>
      </c>
      <c r="H880" s="9">
        <v>4732.51</v>
      </c>
      <c r="I880" s="9">
        <v>6447.27</v>
      </c>
      <c r="J880" s="4" t="str">
        <f>PROPER(Table14[[#This Row],[Customer_Type]])</f>
        <v>Returning</v>
      </c>
      <c r="K880" s="13">
        <f>IF(ISBLANK(Table14[[#This Row],[Discount]]),MEDIAN(Table14[Discount]),Table14[[#This Row],[Discount]])</f>
        <v>0.3</v>
      </c>
      <c r="L880" s="4" t="s">
        <v>17</v>
      </c>
      <c r="M880" s="4" t="s">
        <v>18</v>
      </c>
    </row>
    <row r="881" spans="1:13" x14ac:dyDescent="0.3">
      <c r="A881">
        <v>1204</v>
      </c>
      <c r="B881" s="1">
        <v>45036</v>
      </c>
      <c r="C881" s="4" t="str">
        <f>IF(ISBLANK(Table14[[#This Row],[Sales_Rep]]),"Unknown",Table14[[#This Row],[Sales_Rep]])</f>
        <v>Charlie</v>
      </c>
      <c r="D881" s="4" t="str">
        <f>PROPER(Table14[[#This Row],[Region]])</f>
        <v>North</v>
      </c>
      <c r="E881" s="9">
        <f>IF(ISBLANK(Table14[[#This Row],[Sales_Amount]]),MEDIAN(Table14[Sales_Amount]),Table14[[#This Row],[Sales_Amount]])</f>
        <v>18882</v>
      </c>
      <c r="F881" s="11">
        <f>IF(ISBLANK(Table14[[#This Row],[Quantity_Sold]]),MEDIAN(Table14[Quantity_Sold]),Table14[[#This Row],[Quantity_Sold]])</f>
        <v>16</v>
      </c>
      <c r="G881" s="4" t="str">
        <f>TRIM(Table14[[#This Row],[Product_Category]])</f>
        <v>Food</v>
      </c>
      <c r="H881" s="9">
        <v>1390.65</v>
      </c>
      <c r="I881" s="9">
        <v>1532.63</v>
      </c>
      <c r="J881" s="4" t="str">
        <f>PROPER(Table14[[#This Row],[Customer_Type]])</f>
        <v>Returning</v>
      </c>
      <c r="K881" s="13">
        <f>IF(ISBLANK(Table14[[#This Row],[Discount]]),MEDIAN(Table14[Discount]),Table14[[#This Row],[Discount]])</f>
        <v>0.23</v>
      </c>
      <c r="L881" s="4" t="s">
        <v>17</v>
      </c>
      <c r="M881" s="4" t="s">
        <v>22</v>
      </c>
    </row>
    <row r="882" spans="1:13" x14ac:dyDescent="0.3">
      <c r="A882">
        <v>1171</v>
      </c>
      <c r="B882" s="1">
        <v>45032</v>
      </c>
      <c r="C882" s="4" t="str">
        <f>IF(ISBLANK(Table14[[#This Row],[Sales_Rep]]),"Unknown",Table14[[#This Row],[Sales_Rep]])</f>
        <v>David</v>
      </c>
      <c r="D882" s="4" t="str">
        <f>PROPER(Table14[[#This Row],[Region]])</f>
        <v>North</v>
      </c>
      <c r="E882" s="9">
        <f>IF(ISBLANK(Table14[[#This Row],[Sales_Amount]]),MEDIAN(Table14[Sales_Amount]),Table14[[#This Row],[Sales_Amount]])</f>
        <v>70875.95</v>
      </c>
      <c r="F882" s="11">
        <f>IF(ISBLANK(Table14[[#This Row],[Quantity_Sold]]),MEDIAN(Table14[Quantity_Sold]),Table14[[#This Row],[Quantity_Sold]])</f>
        <v>20</v>
      </c>
      <c r="G882" s="4" t="str">
        <f>TRIM(Table14[[#This Row],[Product_Category]])</f>
        <v>Electronics</v>
      </c>
      <c r="H882" s="9">
        <v>2719.05</v>
      </c>
      <c r="I882" s="9">
        <v>3616.12</v>
      </c>
      <c r="J882" s="4" t="str">
        <f>PROPER(Table14[[#This Row],[Customer_Type]])</f>
        <v>New</v>
      </c>
      <c r="K882" s="13">
        <f>IF(ISBLANK(Table14[[#This Row],[Discount]]),MEDIAN(Table14[Discount]),Table14[[#This Row],[Discount]])</f>
        <v>0.02</v>
      </c>
      <c r="L882" s="4" t="s">
        <v>17</v>
      </c>
      <c r="M882" s="4" t="s">
        <v>18</v>
      </c>
    </row>
    <row r="883" spans="1:13" x14ac:dyDescent="0.3">
      <c r="A883">
        <v>1123</v>
      </c>
      <c r="B883" s="1">
        <v>45037</v>
      </c>
      <c r="C883" s="4" t="str">
        <f>IF(ISBLANK(Table14[[#This Row],[Sales_Rep]]),"Unknown",Table14[[#This Row],[Sales_Rep]])</f>
        <v>Eve</v>
      </c>
      <c r="D883" s="4" t="str">
        <f>PROPER(Table14[[#This Row],[Region]])</f>
        <v>South</v>
      </c>
      <c r="E883" s="9">
        <f>IF(ISBLANK(Table14[[#This Row],[Sales_Amount]]),MEDIAN(Table14[Sales_Amount]),Table14[[#This Row],[Sales_Amount]])</f>
        <v>60493.599999999999</v>
      </c>
      <c r="F883" s="11">
        <f>IF(ISBLANK(Table14[[#This Row],[Quantity_Sold]]),MEDIAN(Table14[Quantity_Sold]),Table14[[#This Row],[Quantity_Sold]])</f>
        <v>28</v>
      </c>
      <c r="G883" s="4" t="str">
        <f>TRIM(Table14[[#This Row],[Product_Category]])</f>
        <v>Electronics</v>
      </c>
      <c r="H883" s="9">
        <v>1875.99</v>
      </c>
      <c r="I883" s="9">
        <v>2374.16</v>
      </c>
      <c r="J883" s="4" t="str">
        <f>PROPER(Table14[[#This Row],[Customer_Type]])</f>
        <v>New</v>
      </c>
      <c r="K883" s="13">
        <f>IF(ISBLANK(Table14[[#This Row],[Discount]]),MEDIAN(Table14[Discount]),Table14[[#This Row],[Discount]])</f>
        <v>0.09</v>
      </c>
      <c r="L883" s="4" t="s">
        <v>31</v>
      </c>
      <c r="M883" s="4" t="s">
        <v>18</v>
      </c>
    </row>
    <row r="884" spans="1:13" x14ac:dyDescent="0.3">
      <c r="A884">
        <v>1317</v>
      </c>
      <c r="B884" s="1">
        <v>45610</v>
      </c>
      <c r="C884" s="4" t="str">
        <f>IF(ISBLANK(Table14[[#This Row],[Sales_Rep]]),"Unknown",Table14[[#This Row],[Sales_Rep]])</f>
        <v>Charlie</v>
      </c>
      <c r="D884" s="4" t="str">
        <f>PROPER(Table14[[#This Row],[Region]])</f>
        <v>East</v>
      </c>
      <c r="E884" s="9">
        <f>IF(ISBLANK(Table14[[#This Row],[Sales_Amount]]),MEDIAN(Table14[Sales_Amount]),Table14[[#This Row],[Sales_Amount]])</f>
        <v>14855.58</v>
      </c>
      <c r="F884" s="11">
        <f>IF(ISBLANK(Table14[[#This Row],[Quantity_Sold]]),MEDIAN(Table14[Quantity_Sold]),Table14[[#This Row],[Quantity_Sold]])</f>
        <v>4</v>
      </c>
      <c r="G884" s="4" t="str">
        <f>TRIM(Table14[[#This Row],[Product_Category]])</f>
        <v>Clothing</v>
      </c>
      <c r="H884" s="9">
        <v>3938.26</v>
      </c>
      <c r="I884" s="9">
        <v>4951.8599999999997</v>
      </c>
      <c r="J884" s="4" t="str">
        <f>PROPER(Table14[[#This Row],[Customer_Type]])</f>
        <v>New</v>
      </c>
      <c r="K884" s="13">
        <f>IF(ISBLANK(Table14[[#This Row],[Discount]]),MEDIAN(Table14[Discount]),Table14[[#This Row],[Discount]])</f>
        <v>0.25</v>
      </c>
      <c r="L884" s="4" t="s">
        <v>17</v>
      </c>
      <c r="M884" s="4" t="s">
        <v>22</v>
      </c>
    </row>
    <row r="885" spans="1:13" x14ac:dyDescent="0.3">
      <c r="A885">
        <v>1291</v>
      </c>
      <c r="B885" s="1">
        <v>45606</v>
      </c>
      <c r="C885" s="4" t="str">
        <f>IF(ISBLANK(Table14[[#This Row],[Sales_Rep]]),"Unknown",Table14[[#This Row],[Sales_Rep]])</f>
        <v>Charlie</v>
      </c>
      <c r="D885" s="4" t="str">
        <f>PROPER(Table14[[#This Row],[Region]])</f>
        <v>South</v>
      </c>
      <c r="E885" s="9">
        <f>IF(ISBLANK(Table14[[#This Row],[Sales_Amount]]),MEDIAN(Table14[Sales_Amount]),Table14[[#This Row],[Sales_Amount]])</f>
        <v>2887.66</v>
      </c>
      <c r="F885" s="11">
        <f>IF(ISBLANK(Table14[[#This Row],[Quantity_Sold]]),MEDIAN(Table14[Quantity_Sold]),Table14[[#This Row],[Quantity_Sold]])</f>
        <v>3</v>
      </c>
      <c r="G885" s="4" t="str">
        <f>TRIM(Table14[[#This Row],[Product_Category]])</f>
        <v>Food</v>
      </c>
      <c r="H885" s="9">
        <v>931.43</v>
      </c>
      <c r="I885" s="9">
        <v>1336.88</v>
      </c>
      <c r="J885" s="4" t="str">
        <f>PROPER(Table14[[#This Row],[Customer_Type]])</f>
        <v>New</v>
      </c>
      <c r="K885" s="13">
        <f>IF(ISBLANK(Table14[[#This Row],[Discount]]),MEDIAN(Table14[Discount]),Table14[[#This Row],[Discount]])</f>
        <v>0.28000000000000003</v>
      </c>
      <c r="L885" s="4" t="s">
        <v>26</v>
      </c>
      <c r="M885" s="4" t="s">
        <v>22</v>
      </c>
    </row>
    <row r="886" spans="1:13" x14ac:dyDescent="0.3">
      <c r="A886">
        <v>1376</v>
      </c>
      <c r="B886" s="1">
        <v>45452</v>
      </c>
      <c r="C886" s="4" t="str">
        <f>IF(ISBLANK(Table14[[#This Row],[Sales_Rep]]),"Unknown",Table14[[#This Row],[Sales_Rep]])</f>
        <v>Alice</v>
      </c>
      <c r="D886" s="4" t="str">
        <f>PROPER(Table14[[#This Row],[Region]])</f>
        <v>South</v>
      </c>
      <c r="E886" s="9">
        <f>IF(ISBLANK(Table14[[#This Row],[Sales_Amount]]),MEDIAN(Table14[Sales_Amount]),Table14[[#This Row],[Sales_Amount]])</f>
        <v>114135.49</v>
      </c>
      <c r="F886" s="11">
        <f>IF(ISBLANK(Table14[[#This Row],[Quantity_Sold]]),MEDIAN(Table14[Quantity_Sold]),Table14[[#This Row],[Quantity_Sold]])</f>
        <v>28</v>
      </c>
      <c r="G886" s="4" t="str">
        <f>TRIM(Table14[[#This Row],[Product_Category]])</f>
        <v>Clothing</v>
      </c>
      <c r="H886" s="9">
        <v>4654.72</v>
      </c>
      <c r="I886" s="9">
        <v>5363.51</v>
      </c>
      <c r="J886" s="4" t="str">
        <f>PROPER(Table14[[#This Row],[Customer_Type]])</f>
        <v>Returning</v>
      </c>
      <c r="K886" s="13">
        <f>IF(ISBLANK(Table14[[#This Row],[Discount]]),MEDIAN(Table14[Discount]),Table14[[#This Row],[Discount]])</f>
        <v>0.24</v>
      </c>
      <c r="L886" s="4" t="s">
        <v>26</v>
      </c>
      <c r="M886" s="4" t="s">
        <v>22</v>
      </c>
    </row>
    <row r="887" spans="1:13" x14ac:dyDescent="0.3">
      <c r="A887">
        <v>1412</v>
      </c>
      <c r="B887" s="1">
        <v>44999</v>
      </c>
      <c r="C887" s="4" t="str">
        <f>IF(ISBLANK(Table14[[#This Row],[Sales_Rep]]),"Unknown",Table14[[#This Row],[Sales_Rep]])</f>
        <v>Bob</v>
      </c>
      <c r="D887" s="4" t="str">
        <f>PROPER(Table14[[#This Row],[Region]])</f>
        <v>South</v>
      </c>
      <c r="E887" s="9">
        <f>IF(ISBLANK(Table14[[#This Row],[Sales_Amount]]),MEDIAN(Table14[Sales_Amount]),Table14[[#This Row],[Sales_Amount]])</f>
        <v>8516.2000000000007</v>
      </c>
      <c r="F887" s="11">
        <f>IF(ISBLANK(Table14[[#This Row],[Quantity_Sold]]),MEDIAN(Table14[Quantity_Sold]),Table14[[#This Row],[Quantity_Sold]])</f>
        <v>2</v>
      </c>
      <c r="G887" s="4" t="str">
        <f>TRIM(Table14[[#This Row],[Product_Category]])</f>
        <v>Furniture</v>
      </c>
      <c r="H887" s="9">
        <v>4764.71</v>
      </c>
      <c r="I887" s="9">
        <v>5754.19</v>
      </c>
      <c r="J887" s="4" t="str">
        <f>PROPER(Table14[[#This Row],[Customer_Type]])</f>
        <v>New</v>
      </c>
      <c r="K887" s="13">
        <f>IF(ISBLANK(Table14[[#This Row],[Discount]]),MEDIAN(Table14[Discount]),Table14[[#This Row],[Discount]])</f>
        <v>0.26</v>
      </c>
      <c r="L887" s="4" t="s">
        <v>26</v>
      </c>
      <c r="M887" s="4" t="s">
        <v>18</v>
      </c>
    </row>
    <row r="888" spans="1:13" x14ac:dyDescent="0.3">
      <c r="A888">
        <v>1456</v>
      </c>
      <c r="B888" s="1">
        <v>45331</v>
      </c>
      <c r="C888" s="4" t="str">
        <f>IF(ISBLANK(Table14[[#This Row],[Sales_Rep]]),"Unknown",Table14[[#This Row],[Sales_Rep]])</f>
        <v>Bob</v>
      </c>
      <c r="D888" s="4" t="str">
        <f>PROPER(Table14[[#This Row],[Region]])</f>
        <v>West</v>
      </c>
      <c r="E888" s="9">
        <f>IF(ISBLANK(Table14[[#This Row],[Sales_Amount]]),MEDIAN(Table14[Sales_Amount]),Table14[[#This Row],[Sales_Amount]])</f>
        <v>191629.8</v>
      </c>
      <c r="F888" s="11">
        <f>IF(ISBLANK(Table14[[#This Row],[Quantity_Sold]]),MEDIAN(Table14[Quantity_Sold]),Table14[[#This Row],[Quantity_Sold]])</f>
        <v>50</v>
      </c>
      <c r="G888" s="4" t="str">
        <f>TRIM(Table14[[#This Row],[Product_Category]])</f>
        <v>Electronics</v>
      </c>
      <c r="H888" s="9">
        <v>3411.25</v>
      </c>
      <c r="I888" s="9">
        <v>4258.4399999999996</v>
      </c>
      <c r="J888" s="4" t="str">
        <f>PROPER(Table14[[#This Row],[Customer_Type]])</f>
        <v>New</v>
      </c>
      <c r="K888" s="13">
        <f>IF(ISBLANK(Table14[[#This Row],[Discount]]),MEDIAN(Table14[Discount]),Table14[[#This Row],[Discount]])</f>
        <v>0.1</v>
      </c>
      <c r="L888" s="4" t="s">
        <v>26</v>
      </c>
      <c r="M888" s="4" t="s">
        <v>18</v>
      </c>
    </row>
    <row r="889" spans="1:13" x14ac:dyDescent="0.3">
      <c r="A889">
        <v>1049</v>
      </c>
      <c r="B889" s="1">
        <v>45580</v>
      </c>
      <c r="C889" s="4" t="str">
        <f>IF(ISBLANK(Table14[[#This Row],[Sales_Rep]]),"Unknown",Table14[[#This Row],[Sales_Rep]])</f>
        <v>Eve</v>
      </c>
      <c r="D889" s="4" t="str">
        <f>PROPER(Table14[[#This Row],[Region]])</f>
        <v>South</v>
      </c>
      <c r="E889" s="9">
        <f>IF(ISBLANK(Table14[[#This Row],[Sales_Amount]]),MEDIAN(Table14[Sales_Amount]),Table14[[#This Row],[Sales_Amount]])</f>
        <v>6825.84</v>
      </c>
      <c r="F889" s="11">
        <f>IF(ISBLANK(Table14[[#This Row],[Quantity_Sold]]),MEDIAN(Table14[Quantity_Sold]),Table14[[#This Row],[Quantity_Sold]])</f>
        <v>7</v>
      </c>
      <c r="G889" s="4" t="str">
        <f>TRIM(Table14[[#This Row],[Product_Category]])</f>
        <v>Food</v>
      </c>
      <c r="H889" s="9">
        <v>1117.79</v>
      </c>
      <c r="I889" s="9">
        <v>1266.3900000000001</v>
      </c>
      <c r="J889" s="4" t="str">
        <f>PROPER(Table14[[#This Row],[Customer_Type]])</f>
        <v>New</v>
      </c>
      <c r="K889" s="13">
        <f>IF(ISBLANK(Table14[[#This Row],[Discount]]),MEDIAN(Table14[Discount]),Table14[[#This Row],[Discount]])</f>
        <v>0.23</v>
      </c>
      <c r="L889" s="4" t="s">
        <v>31</v>
      </c>
      <c r="M889" s="4" t="s">
        <v>18</v>
      </c>
    </row>
    <row r="890" spans="1:13" x14ac:dyDescent="0.3">
      <c r="A890">
        <v>1003</v>
      </c>
      <c r="B890" s="1">
        <v>45180</v>
      </c>
      <c r="C890" s="4" t="str">
        <f>IF(ISBLANK(Table14[[#This Row],[Sales_Rep]]),"Unknown",Table14[[#This Row],[Sales_Rep]])</f>
        <v>Bob</v>
      </c>
      <c r="D890" s="4" t="str">
        <f>PROPER(Table14[[#This Row],[Region]])</f>
        <v>West</v>
      </c>
      <c r="E890" s="9">
        <f>IF(ISBLANK(Table14[[#This Row],[Sales_Amount]]),MEDIAN(Table14[Sales_Amount]),Table14[[#This Row],[Sales_Amount]])</f>
        <v>95383.06</v>
      </c>
      <c r="F890" s="11">
        <f>IF(ISBLANK(Table14[[#This Row],[Quantity_Sold]]),MEDIAN(Table14[Quantity_Sold]),Table14[[#This Row],[Quantity_Sold]])</f>
        <v>48</v>
      </c>
      <c r="G890" s="4" t="str">
        <f>TRIM(Table14[[#This Row],[Product_Category]])</f>
        <v>Food</v>
      </c>
      <c r="H890" s="9">
        <v>1717.59</v>
      </c>
      <c r="I890" s="9">
        <v>2337.8200000000002</v>
      </c>
      <c r="J890" s="4" t="str">
        <f>PROPER(Table14[[#This Row],[Customer_Type]])</f>
        <v>Returning</v>
      </c>
      <c r="K890" s="13">
        <f>IF(ISBLANK(Table14[[#This Row],[Discount]]),MEDIAN(Table14[Discount]),Table14[[#This Row],[Discount]])</f>
        <v>0.15</v>
      </c>
      <c r="L890" s="4" t="s">
        <v>17</v>
      </c>
      <c r="M890" s="4" t="s">
        <v>18</v>
      </c>
    </row>
    <row r="891" spans="1:13" x14ac:dyDescent="0.3">
      <c r="A891">
        <v>1218</v>
      </c>
      <c r="B891" s="1">
        <v>45312</v>
      </c>
      <c r="C891" s="4" t="str">
        <f>IF(ISBLANK(Table14[[#This Row],[Sales_Rep]]),"Unknown",Table14[[#This Row],[Sales_Rep]])</f>
        <v>David</v>
      </c>
      <c r="D891" s="4" t="str">
        <f>PROPER(Table14[[#This Row],[Region]])</f>
        <v>North</v>
      </c>
      <c r="E891" s="9">
        <f>IF(ISBLANK(Table14[[#This Row],[Sales_Amount]]),MEDIAN(Table14[Sales_Amount]),Table14[[#This Row],[Sales_Amount]])</f>
        <v>78176.25</v>
      </c>
      <c r="F891" s="11">
        <f>IF(ISBLANK(Table14[[#This Row],[Quantity_Sold]]),MEDIAN(Table14[Quantity_Sold]),Table14[[#This Row],[Quantity_Sold]])</f>
        <v>28</v>
      </c>
      <c r="G891" s="4" t="str">
        <f>TRIM(Table14[[#This Row],[Product_Category]])</f>
        <v>Electronics</v>
      </c>
      <c r="H891" s="9">
        <v>3086.12</v>
      </c>
      <c r="I891" s="9">
        <v>3824.67</v>
      </c>
      <c r="J891" s="4" t="str">
        <f>PROPER(Table14[[#This Row],[Customer_Type]])</f>
        <v>Returning</v>
      </c>
      <c r="K891" s="13">
        <f>IF(ISBLANK(Table14[[#This Row],[Discount]]),MEDIAN(Table14[Discount]),Table14[[#This Row],[Discount]])</f>
        <v>0.27</v>
      </c>
      <c r="L891" s="4" t="s">
        <v>31</v>
      </c>
      <c r="M891" s="4" t="s">
        <v>18</v>
      </c>
    </row>
    <row r="892" spans="1:13" x14ac:dyDescent="0.3">
      <c r="A892">
        <v>1343</v>
      </c>
      <c r="B892" s="1">
        <v>45016</v>
      </c>
      <c r="C892" s="4" t="str">
        <f>IF(ISBLANK(Table14[[#This Row],[Sales_Rep]]),"Unknown",Table14[[#This Row],[Sales_Rep]])</f>
        <v>Bob</v>
      </c>
      <c r="D892" s="4" t="str">
        <f>PROPER(Table14[[#This Row],[Region]])</f>
        <v>East</v>
      </c>
      <c r="E892" s="9">
        <f>IF(ISBLANK(Table14[[#This Row],[Sales_Amount]]),MEDIAN(Table14[Sales_Amount]),Table14[[#This Row],[Sales_Amount]])</f>
        <v>32343.56</v>
      </c>
      <c r="F892" s="11">
        <f>IF(ISBLANK(Table14[[#This Row],[Quantity_Sold]]),MEDIAN(Table14[Quantity_Sold]),Table14[[#This Row],[Quantity_Sold]])</f>
        <v>8</v>
      </c>
      <c r="G892" s="4" t="str">
        <f>TRIM(Table14[[#This Row],[Product_Category]])</f>
        <v>Clothing</v>
      </c>
      <c r="H892" s="9">
        <v>4348.05</v>
      </c>
      <c r="I892" s="9">
        <v>4930.42</v>
      </c>
      <c r="J892" s="4" t="str">
        <f>PROPER(Table14[[#This Row],[Customer_Type]])</f>
        <v>Returning</v>
      </c>
      <c r="K892" s="13">
        <f>IF(ISBLANK(Table14[[#This Row],[Discount]]),MEDIAN(Table14[Discount]),Table14[[#This Row],[Discount]])</f>
        <v>0.18</v>
      </c>
      <c r="L892" s="4" t="s">
        <v>26</v>
      </c>
      <c r="M892" s="4" t="s">
        <v>18</v>
      </c>
    </row>
    <row r="893" spans="1:13" x14ac:dyDescent="0.3">
      <c r="A893">
        <v>1413</v>
      </c>
      <c r="B893" s="1">
        <v>45646</v>
      </c>
      <c r="C893" s="4" t="str">
        <f>IF(ISBLANK(Table14[[#This Row],[Sales_Rep]]),"Unknown",Table14[[#This Row],[Sales_Rep]])</f>
        <v>Eve</v>
      </c>
      <c r="D893" s="4" t="str">
        <f>PROPER(Table14[[#This Row],[Region]])</f>
        <v>East</v>
      </c>
      <c r="E893" s="9">
        <f>IF(ISBLANK(Table14[[#This Row],[Sales_Amount]]),MEDIAN(Table14[Sales_Amount]),Table14[[#This Row],[Sales_Amount]])</f>
        <v>143444.41</v>
      </c>
      <c r="F893" s="11">
        <f>IF(ISBLANK(Table14[[#This Row],[Quantity_Sold]]),MEDIAN(Table14[Quantity_Sold]),Table14[[#This Row],[Quantity_Sold]])</f>
        <v>38</v>
      </c>
      <c r="G893" s="4" t="str">
        <f>TRIM(Table14[[#This Row],[Product_Category]])</f>
        <v>Furniture</v>
      </c>
      <c r="H893" s="9">
        <v>2845.8</v>
      </c>
      <c r="I893" s="9">
        <v>4148.1899999999996</v>
      </c>
      <c r="J893" s="4" t="str">
        <f>PROPER(Table14[[#This Row],[Customer_Type]])</f>
        <v>New</v>
      </c>
      <c r="K893" s="13">
        <f>IF(ISBLANK(Table14[[#This Row],[Discount]]),MEDIAN(Table14[Discount]),Table14[[#This Row],[Discount]])</f>
        <v>0.09</v>
      </c>
      <c r="L893" s="4" t="s">
        <v>17</v>
      </c>
      <c r="M893" s="4" t="s">
        <v>18</v>
      </c>
    </row>
    <row r="894" spans="1:13" x14ac:dyDescent="0.3">
      <c r="A894">
        <v>1304</v>
      </c>
      <c r="B894" s="1">
        <v>45181</v>
      </c>
      <c r="C894" s="4" t="str">
        <f>IF(ISBLANK(Table14[[#This Row],[Sales_Rep]]),"Unknown",Table14[[#This Row],[Sales_Rep]])</f>
        <v>Bob</v>
      </c>
      <c r="D894" s="4" t="str">
        <f>PROPER(Table14[[#This Row],[Region]])</f>
        <v>North</v>
      </c>
      <c r="E894" s="9">
        <f>IF(ISBLANK(Table14[[#This Row],[Sales_Amount]]),MEDIAN(Table14[Sales_Amount]),Table14[[#This Row],[Sales_Amount]])</f>
        <v>18000.14</v>
      </c>
      <c r="F894" s="11">
        <f>IF(ISBLANK(Table14[[#This Row],[Quantity_Sold]]),MEDIAN(Table14[Quantity_Sold]),Table14[[#This Row],[Quantity_Sold]])</f>
        <v>12</v>
      </c>
      <c r="G894" s="4" t="str">
        <f>TRIM(Table14[[#This Row],[Product_Category]])</f>
        <v>Furniture</v>
      </c>
      <c r="H894" s="9">
        <v>1416.74</v>
      </c>
      <c r="I894" s="9">
        <v>1578.96</v>
      </c>
      <c r="J894" s="4" t="str">
        <f>PROPER(Table14[[#This Row],[Customer_Type]])</f>
        <v>New</v>
      </c>
      <c r="K894" s="13">
        <f>IF(ISBLANK(Table14[[#This Row],[Discount]]),MEDIAN(Table14[Discount]),Table14[[#This Row],[Discount]])</f>
        <v>0.05</v>
      </c>
      <c r="L894" s="4" t="s">
        <v>31</v>
      </c>
      <c r="M894" s="4" t="s">
        <v>18</v>
      </c>
    </row>
    <row r="895" spans="1:13" x14ac:dyDescent="0.3">
      <c r="A895">
        <v>1307</v>
      </c>
      <c r="B895" s="1">
        <v>45513</v>
      </c>
      <c r="C895" s="4" t="str">
        <f>IF(ISBLANK(Table14[[#This Row],[Sales_Rep]]),"Unknown",Table14[[#This Row],[Sales_Rep]])</f>
        <v>David</v>
      </c>
      <c r="D895" s="4" t="str">
        <f>PROPER(Table14[[#This Row],[Region]])</f>
        <v>North</v>
      </c>
      <c r="E895" s="9">
        <f>IF(ISBLANK(Table14[[#This Row],[Sales_Amount]]),MEDIAN(Table14[Sales_Amount]),Table14[[#This Row],[Sales_Amount]])</f>
        <v>158340</v>
      </c>
      <c r="F895" s="11">
        <f>IF(ISBLANK(Table14[[#This Row],[Quantity_Sold]]),MEDIAN(Table14[Quantity_Sold]),Table14[[#This Row],[Quantity_Sold]])</f>
        <v>40</v>
      </c>
      <c r="G895" s="4" t="str">
        <f>TRIM(Table14[[#This Row],[Product_Category]])</f>
        <v>Electronics</v>
      </c>
      <c r="H895" s="9">
        <v>3866.82</v>
      </c>
      <c r="I895" s="9">
        <v>5075</v>
      </c>
      <c r="J895" s="4" t="str">
        <f>PROPER(Table14[[#This Row],[Customer_Type]])</f>
        <v>Returning</v>
      </c>
      <c r="K895" s="13">
        <f>IF(ISBLANK(Table14[[#This Row],[Discount]]),MEDIAN(Table14[Discount]),Table14[[#This Row],[Discount]])</f>
        <v>0.22</v>
      </c>
      <c r="L895" s="4" t="s">
        <v>26</v>
      </c>
      <c r="M895" s="4" t="s">
        <v>22</v>
      </c>
    </row>
    <row r="896" spans="1:13" x14ac:dyDescent="0.3">
      <c r="A896">
        <v>1046</v>
      </c>
      <c r="B896" s="1">
        <v>45496</v>
      </c>
      <c r="C896" s="4" t="str">
        <f>IF(ISBLANK(Table14[[#This Row],[Sales_Rep]]),"Unknown",Table14[[#This Row],[Sales_Rep]])</f>
        <v>Alice</v>
      </c>
      <c r="D896" s="4" t="str">
        <f>PROPER(Table14[[#This Row],[Region]])</f>
        <v>South</v>
      </c>
      <c r="E896" s="9">
        <f>IF(ISBLANK(Table14[[#This Row],[Sales_Amount]]),MEDIAN(Table14[Sales_Amount]),Table14[[#This Row],[Sales_Amount]])</f>
        <v>137936.95000000001</v>
      </c>
      <c r="F896" s="11">
        <f>IF(ISBLANK(Table14[[#This Row],[Quantity_Sold]]),MEDIAN(Table14[Quantity_Sold]),Table14[[#This Row],[Quantity_Sold]])</f>
        <v>37</v>
      </c>
      <c r="G896" s="4" t="str">
        <f>TRIM(Table14[[#This Row],[Product_Category]])</f>
        <v>Food</v>
      </c>
      <c r="H896" s="9">
        <v>3788.33</v>
      </c>
      <c r="I896" s="9">
        <v>4779.5200000000004</v>
      </c>
      <c r="J896" s="4" t="str">
        <f>PROPER(Table14[[#This Row],[Customer_Type]])</f>
        <v>Returning</v>
      </c>
      <c r="K896" s="13">
        <f>IF(ISBLANK(Table14[[#This Row],[Discount]]),MEDIAN(Table14[Discount]),Table14[[#This Row],[Discount]])</f>
        <v>0.22</v>
      </c>
      <c r="L896" s="4" t="s">
        <v>31</v>
      </c>
      <c r="M896" s="4" t="s">
        <v>18</v>
      </c>
    </row>
    <row r="897" spans="1:13" x14ac:dyDescent="0.3">
      <c r="A897">
        <v>1434</v>
      </c>
      <c r="B897" s="1">
        <v>44977</v>
      </c>
      <c r="C897" s="4" t="str">
        <f>IF(ISBLANK(Table14[[#This Row],[Sales_Rep]]),"Unknown",Table14[[#This Row],[Sales_Rep]])</f>
        <v>Eve</v>
      </c>
      <c r="D897" s="4" t="str">
        <f>PROPER(Table14[[#This Row],[Region]])</f>
        <v>North</v>
      </c>
      <c r="E897" s="9">
        <f>IF(ISBLANK(Table14[[#This Row],[Sales_Amount]]),MEDIAN(Table14[Sales_Amount]),Table14[[#This Row],[Sales_Amount]])</f>
        <v>147911.82999999999</v>
      </c>
      <c r="F897" s="11">
        <f>IF(ISBLANK(Table14[[#This Row],[Quantity_Sold]]),MEDIAN(Table14[Quantity_Sold]),Table14[[#This Row],[Quantity_Sold]])</f>
        <v>43</v>
      </c>
      <c r="G897" s="4" t="str">
        <f>TRIM(Table14[[#This Row],[Product_Category]])</f>
        <v>Food</v>
      </c>
      <c r="H897" s="9">
        <v>2707.72</v>
      </c>
      <c r="I897" s="9">
        <v>3439.81</v>
      </c>
      <c r="J897" s="4" t="str">
        <f>PROPER(Table14[[#This Row],[Customer_Type]])</f>
        <v>Returning</v>
      </c>
      <c r="K897" s="13">
        <f>IF(ISBLANK(Table14[[#This Row],[Discount]]),MEDIAN(Table14[Discount]),Table14[[#This Row],[Discount]])</f>
        <v>0</v>
      </c>
      <c r="L897" s="4" t="s">
        <v>26</v>
      </c>
      <c r="M897" s="4" t="s">
        <v>22</v>
      </c>
    </row>
    <row r="898" spans="1:13" x14ac:dyDescent="0.3">
      <c r="A898">
        <v>1097</v>
      </c>
      <c r="B898" s="1">
        <v>45532</v>
      </c>
      <c r="C898" s="4" t="str">
        <f>IF(ISBLANK(Table14[[#This Row],[Sales_Rep]]),"Unknown",Table14[[#This Row],[Sales_Rep]])</f>
        <v>Alice</v>
      </c>
      <c r="D898" s="4" t="str">
        <f>PROPER(Table14[[#This Row],[Region]])</f>
        <v>South</v>
      </c>
      <c r="E898" s="9">
        <f>IF(ISBLANK(Table14[[#This Row],[Sales_Amount]]),MEDIAN(Table14[Sales_Amount]),Table14[[#This Row],[Sales_Amount]])</f>
        <v>137870.39999999999</v>
      </c>
      <c r="F898" s="11">
        <f>IF(ISBLANK(Table14[[#This Row],[Quantity_Sold]]),MEDIAN(Table14[Quantity_Sold]),Table14[[#This Row],[Quantity_Sold]])</f>
        <v>33</v>
      </c>
      <c r="G898" s="4" t="str">
        <f>TRIM(Table14[[#This Row],[Product_Category]])</f>
        <v>Food</v>
      </c>
      <c r="H898" s="9">
        <v>3914.61</v>
      </c>
      <c r="I898" s="9">
        <v>4397.78</v>
      </c>
      <c r="J898" s="4" t="str">
        <f>PROPER(Table14[[#This Row],[Customer_Type]])</f>
        <v>Returning</v>
      </c>
      <c r="K898" s="13">
        <f>IF(ISBLANK(Table14[[#This Row],[Discount]]),MEDIAN(Table14[Discount]),Table14[[#This Row],[Discount]])</f>
        <v>0.05</v>
      </c>
      <c r="L898" s="4" t="s">
        <v>17</v>
      </c>
      <c r="M898" s="4" t="s">
        <v>22</v>
      </c>
    </row>
    <row r="899" spans="1:13" x14ac:dyDescent="0.3">
      <c r="A899">
        <v>1168</v>
      </c>
      <c r="B899" s="1">
        <v>45520</v>
      </c>
      <c r="C899" s="4" t="str">
        <f>IF(ISBLANK(Table14[[#This Row],[Sales_Rep]]),"Unknown",Table14[[#This Row],[Sales_Rep]])</f>
        <v>Alice</v>
      </c>
      <c r="D899" s="4" t="str">
        <f>PROPER(Table14[[#This Row],[Region]])</f>
        <v>South</v>
      </c>
      <c r="E899" s="9">
        <f>IF(ISBLANK(Table14[[#This Row],[Sales_Amount]]),MEDIAN(Table14[Sales_Amount]),Table14[[#This Row],[Sales_Amount]])</f>
        <v>119149.33</v>
      </c>
      <c r="F899" s="11">
        <f>IF(ISBLANK(Table14[[#This Row],[Quantity_Sold]]),MEDIAN(Table14[Quantity_Sold]),Table14[[#This Row],[Quantity_Sold]])</f>
        <v>35</v>
      </c>
      <c r="G899" s="4" t="str">
        <f>TRIM(Table14[[#This Row],[Product_Category]])</f>
        <v>Food</v>
      </c>
      <c r="H899" s="9">
        <v>3138.21</v>
      </c>
      <c r="I899" s="9">
        <v>3912.95</v>
      </c>
      <c r="J899" s="4" t="str">
        <f>PROPER(Table14[[#This Row],[Customer_Type]])</f>
        <v>Returning</v>
      </c>
      <c r="K899" s="13">
        <f>IF(ISBLANK(Table14[[#This Row],[Discount]]),MEDIAN(Table14[Discount]),Table14[[#This Row],[Discount]])</f>
        <v>0.13</v>
      </c>
      <c r="L899" s="4" t="s">
        <v>26</v>
      </c>
      <c r="M899" s="4" t="s">
        <v>18</v>
      </c>
    </row>
    <row r="900" spans="1:13" x14ac:dyDescent="0.3">
      <c r="A900">
        <v>1380</v>
      </c>
      <c r="B900" s="1">
        <v>44964</v>
      </c>
      <c r="C900" s="4" t="str">
        <f>IF(ISBLANK(Table14[[#This Row],[Sales_Rep]]),"Unknown",Table14[[#This Row],[Sales_Rep]])</f>
        <v>Alice</v>
      </c>
      <c r="D900" s="4" t="str">
        <f>PROPER(Table14[[#This Row],[Region]])</f>
        <v>South</v>
      </c>
      <c r="E900" s="9">
        <f>IF(ISBLANK(Table14[[#This Row],[Sales_Amount]]),MEDIAN(Table14[Sales_Amount]),Table14[[#This Row],[Sales_Amount]])</f>
        <v>26383.42</v>
      </c>
      <c r="F900" s="11">
        <f>IF(ISBLANK(Table14[[#This Row],[Quantity_Sold]]),MEDIAN(Table14[Quantity_Sold]),Table14[[#This Row],[Quantity_Sold]])</f>
        <v>5</v>
      </c>
      <c r="G900" s="4" t="str">
        <f>TRIM(Table14[[#This Row],[Product_Category]])</f>
        <v>Electronics</v>
      </c>
      <c r="H900" s="9">
        <v>4453.37</v>
      </c>
      <c r="I900" s="9">
        <v>5439.88</v>
      </c>
      <c r="J900" s="4" t="str">
        <f>PROPER(Table14[[#This Row],[Customer_Type]])</f>
        <v>New</v>
      </c>
      <c r="K900" s="13">
        <f>IF(ISBLANK(Table14[[#This Row],[Discount]]),MEDIAN(Table14[Discount]),Table14[[#This Row],[Discount]])</f>
        <v>0.03</v>
      </c>
      <c r="L900" s="4" t="s">
        <v>17</v>
      </c>
      <c r="M900" s="4" t="s">
        <v>18</v>
      </c>
    </row>
    <row r="901" spans="1:13" x14ac:dyDescent="0.3">
      <c r="A901">
        <v>1037</v>
      </c>
      <c r="B901" s="1">
        <v>45449</v>
      </c>
      <c r="C901" s="4" t="str">
        <f>IF(ISBLANK(Table14[[#This Row],[Sales_Rep]]),"Unknown",Table14[[#This Row],[Sales_Rep]])</f>
        <v>Charlie</v>
      </c>
      <c r="D901" s="4" t="str">
        <f>PROPER(Table14[[#This Row],[Region]])</f>
        <v>West</v>
      </c>
      <c r="E901" s="9">
        <f>IF(ISBLANK(Table14[[#This Row],[Sales_Amount]]),MEDIAN(Table14[Sales_Amount]),Table14[[#This Row],[Sales_Amount]])</f>
        <v>5640.57</v>
      </c>
      <c r="F901" s="11">
        <f>IF(ISBLANK(Table14[[#This Row],[Quantity_Sold]]),MEDIAN(Table14[Quantity_Sold]),Table14[[#This Row],[Quantity_Sold]])</f>
        <v>12</v>
      </c>
      <c r="G901" s="4" t="str">
        <f>TRIM(Table14[[#This Row],[Product_Category]])</f>
        <v>Furniture</v>
      </c>
      <c r="H901" s="9">
        <v>381.52</v>
      </c>
      <c r="I901" s="9">
        <v>559.58000000000004</v>
      </c>
      <c r="J901" s="4" t="str">
        <f>PROPER(Table14[[#This Row],[Customer_Type]])</f>
        <v>New</v>
      </c>
      <c r="K901" s="13">
        <f>IF(ISBLANK(Table14[[#This Row],[Discount]]),MEDIAN(Table14[Discount]),Table14[[#This Row],[Discount]])</f>
        <v>0.16</v>
      </c>
      <c r="L901" s="4" t="s">
        <v>26</v>
      </c>
      <c r="M901" s="4" t="s">
        <v>22</v>
      </c>
    </row>
    <row r="902" spans="1:13" x14ac:dyDescent="0.3">
      <c r="A902">
        <v>1376</v>
      </c>
      <c r="B902" s="1">
        <v>45380</v>
      </c>
      <c r="C902" s="4" t="str">
        <f>IF(ISBLANK(Table14[[#This Row],[Sales_Rep]]),"Unknown",Table14[[#This Row],[Sales_Rep]])</f>
        <v>Charlie</v>
      </c>
      <c r="D902" s="4" t="str">
        <f>PROPER(Table14[[#This Row],[Region]])</f>
        <v>West</v>
      </c>
      <c r="E902" s="9">
        <f>IF(ISBLANK(Table14[[#This Row],[Sales_Amount]]),MEDIAN(Table14[Sales_Amount]),Table14[[#This Row],[Sales_Amount]])</f>
        <v>49311</v>
      </c>
      <c r="F902" s="11">
        <f>IF(ISBLANK(Table14[[#This Row],[Quantity_Sold]]),MEDIAN(Table14[Quantity_Sold]),Table14[[#This Row],[Quantity_Sold]])</f>
        <v>24</v>
      </c>
      <c r="G902" s="4" t="str">
        <f>TRIM(Table14[[#This Row],[Product_Category]])</f>
        <v>Electronics</v>
      </c>
      <c r="H902" s="9">
        <v>1515.18</v>
      </c>
      <c r="I902" s="9">
        <v>2118.17</v>
      </c>
      <c r="J902" s="4" t="str">
        <f>PROPER(Table14[[#This Row],[Customer_Type]])</f>
        <v>New</v>
      </c>
      <c r="K902" s="13">
        <f>IF(ISBLANK(Table14[[#This Row],[Discount]]),MEDIAN(Table14[Discount]),Table14[[#This Row],[Discount]])</f>
        <v>0.03</v>
      </c>
      <c r="L902" s="4" t="s">
        <v>17</v>
      </c>
      <c r="M902" s="4" t="s">
        <v>22</v>
      </c>
    </row>
    <row r="903" spans="1:13" x14ac:dyDescent="0.3">
      <c r="A903">
        <v>1334</v>
      </c>
      <c r="B903" s="1">
        <v>45466</v>
      </c>
      <c r="C903" s="4" t="str">
        <f>IF(ISBLANK(Table14[[#This Row],[Sales_Rep]]),"Unknown",Table14[[#This Row],[Sales_Rep]])</f>
        <v>Alice</v>
      </c>
      <c r="D903" s="4" t="str">
        <f>PROPER(Table14[[#This Row],[Region]])</f>
        <v>West</v>
      </c>
      <c r="E903" s="9">
        <f>IF(ISBLANK(Table14[[#This Row],[Sales_Amount]]),MEDIAN(Table14[Sales_Amount]),Table14[[#This Row],[Sales_Amount]])</f>
        <v>26571.23</v>
      </c>
      <c r="F903" s="11">
        <f>IF(ISBLANK(Table14[[#This Row],[Quantity_Sold]]),MEDIAN(Table14[Quantity_Sold]),Table14[[#This Row],[Quantity_Sold]])</f>
        <v>6</v>
      </c>
      <c r="G903" s="4" t="str">
        <f>TRIM(Table14[[#This Row],[Product_Category]])</f>
        <v>Food</v>
      </c>
      <c r="H903" s="9">
        <v>4204.7299999999996</v>
      </c>
      <c r="I903" s="9">
        <v>5032.43</v>
      </c>
      <c r="J903" s="4" t="str">
        <f>PROPER(Table14[[#This Row],[Customer_Type]])</f>
        <v>Returning</v>
      </c>
      <c r="K903" s="13">
        <f>IF(ISBLANK(Table14[[#This Row],[Discount]]),MEDIAN(Table14[Discount]),Table14[[#This Row],[Discount]])</f>
        <v>0.12</v>
      </c>
      <c r="L903" s="4" t="s">
        <v>17</v>
      </c>
      <c r="M903" s="4" t="s">
        <v>22</v>
      </c>
    </row>
    <row r="904" spans="1:13" x14ac:dyDescent="0.3">
      <c r="A904">
        <v>1161</v>
      </c>
      <c r="B904" s="1">
        <v>45358</v>
      </c>
      <c r="C904" s="4" t="str">
        <f>IF(ISBLANK(Table14[[#This Row],[Sales_Rep]]),"Unknown",Table14[[#This Row],[Sales_Rep]])</f>
        <v>Eve</v>
      </c>
      <c r="D904" s="4" t="str">
        <f>PROPER(Table14[[#This Row],[Region]])</f>
        <v>East</v>
      </c>
      <c r="E904" s="9">
        <f>IF(ISBLANK(Table14[[#This Row],[Sales_Amount]]),MEDIAN(Table14[Sales_Amount]),Table14[[#This Row],[Sales_Amount]])</f>
        <v>67910.13</v>
      </c>
      <c r="F904" s="11">
        <f>IF(ISBLANK(Table14[[#This Row],[Quantity_Sold]]),MEDIAN(Table14[Quantity_Sold]),Table14[[#This Row],[Quantity_Sold]])</f>
        <v>13</v>
      </c>
      <c r="G904" s="4" t="str">
        <f>TRIM(Table14[[#This Row],[Product_Category]])</f>
        <v>Clothing</v>
      </c>
      <c r="H904" s="9">
        <v>4816.08</v>
      </c>
      <c r="I904" s="9">
        <v>5936.2</v>
      </c>
      <c r="J904" s="4" t="str">
        <f>PROPER(Table14[[#This Row],[Customer_Type]])</f>
        <v>New</v>
      </c>
      <c r="K904" s="13">
        <f>IF(ISBLANK(Table14[[#This Row],[Discount]]),MEDIAN(Table14[Discount]),Table14[[#This Row],[Discount]])</f>
        <v>0.12</v>
      </c>
      <c r="L904" s="4" t="s">
        <v>31</v>
      </c>
      <c r="M904" s="4" t="s">
        <v>18</v>
      </c>
    </row>
    <row r="905" spans="1:13" x14ac:dyDescent="0.3">
      <c r="A905">
        <v>1319</v>
      </c>
      <c r="B905" s="1">
        <v>45600</v>
      </c>
      <c r="C905" s="4" t="str">
        <f>IF(ISBLANK(Table14[[#This Row],[Sales_Rep]]),"Unknown",Table14[[#This Row],[Sales_Rep]])</f>
        <v>David</v>
      </c>
      <c r="D905" s="4" t="str">
        <f>PROPER(Table14[[#This Row],[Region]])</f>
        <v>East</v>
      </c>
      <c r="E905" s="9">
        <f>IF(ISBLANK(Table14[[#This Row],[Sales_Amount]]),MEDIAN(Table14[Sales_Amount]),Table14[[#This Row],[Sales_Amount]])</f>
        <v>3368.32</v>
      </c>
      <c r="F905" s="11">
        <f>IF(ISBLANK(Table14[[#This Row],[Quantity_Sold]]),MEDIAN(Table14[Quantity_Sold]),Table14[[#This Row],[Quantity_Sold]])</f>
        <v>1</v>
      </c>
      <c r="G905" s="4" t="str">
        <f>TRIM(Table14[[#This Row],[Product_Category]])</f>
        <v>Clothing</v>
      </c>
      <c r="H905" s="9">
        <v>2796.29</v>
      </c>
      <c r="I905" s="9">
        <v>3472.5</v>
      </c>
      <c r="J905" s="4" t="str">
        <f>PROPER(Table14[[#This Row],[Customer_Type]])</f>
        <v>New</v>
      </c>
      <c r="K905" s="13">
        <f>IF(ISBLANK(Table14[[#This Row],[Discount]]),MEDIAN(Table14[Discount]),Table14[[#This Row],[Discount]])</f>
        <v>0.03</v>
      </c>
      <c r="L905" s="4" t="s">
        <v>26</v>
      </c>
      <c r="M905" s="4" t="s">
        <v>22</v>
      </c>
    </row>
    <row r="906" spans="1:13" x14ac:dyDescent="0.3">
      <c r="A906">
        <v>1336</v>
      </c>
      <c r="B906" s="1">
        <v>45104</v>
      </c>
      <c r="C906" s="4" t="str">
        <f>IF(ISBLANK(Table14[[#This Row],[Sales_Rep]]),"Unknown",Table14[[#This Row],[Sales_Rep]])</f>
        <v>David</v>
      </c>
      <c r="D906" s="4" t="str">
        <f>PROPER(Table14[[#This Row],[Region]])</f>
        <v>West</v>
      </c>
      <c r="E906" s="9">
        <f>IF(ISBLANK(Table14[[#This Row],[Sales_Amount]]),MEDIAN(Table14[Sales_Amount]),Table14[[#This Row],[Sales_Amount]])</f>
        <v>200388.1</v>
      </c>
      <c r="F906" s="11">
        <f>IF(ISBLANK(Table14[[#This Row],[Quantity_Sold]]),MEDIAN(Table14[Quantity_Sold]),Table14[[#This Row],[Quantity_Sold]])</f>
        <v>37</v>
      </c>
      <c r="G906" s="4" t="str">
        <f>TRIM(Table14[[#This Row],[Product_Category]])</f>
        <v>Food</v>
      </c>
      <c r="H906" s="9">
        <v>4490.74</v>
      </c>
      <c r="I906" s="9">
        <v>5761.59</v>
      </c>
      <c r="J906" s="4" t="str">
        <f>PROPER(Table14[[#This Row],[Customer_Type]])</f>
        <v>Returning</v>
      </c>
      <c r="K906" s="13">
        <f>IF(ISBLANK(Table14[[#This Row],[Discount]]),MEDIAN(Table14[Discount]),Table14[[#This Row],[Discount]])</f>
        <v>0.06</v>
      </c>
      <c r="L906" s="4" t="s">
        <v>26</v>
      </c>
      <c r="M906" s="4" t="s">
        <v>22</v>
      </c>
    </row>
    <row r="907" spans="1:13" x14ac:dyDescent="0.3">
      <c r="A907">
        <v>1068</v>
      </c>
      <c r="B907" s="1">
        <v>44936</v>
      </c>
      <c r="C907" s="4" t="str">
        <f>IF(ISBLANK(Table14[[#This Row],[Sales_Rep]]),"Unknown",Table14[[#This Row],[Sales_Rep]])</f>
        <v>Bob</v>
      </c>
      <c r="D907" s="4" t="str">
        <f>PROPER(Table14[[#This Row],[Region]])</f>
        <v>East</v>
      </c>
      <c r="E907" s="9">
        <f>IF(ISBLANK(Table14[[#This Row],[Sales_Amount]]),MEDIAN(Table14[Sales_Amount]),Table14[[#This Row],[Sales_Amount]])</f>
        <v>169597.21</v>
      </c>
      <c r="F907" s="11">
        <f>IF(ISBLANK(Table14[[#This Row],[Quantity_Sold]]),MEDIAN(Table14[Quantity_Sold]),Table14[[#This Row],[Quantity_Sold]])</f>
        <v>39</v>
      </c>
      <c r="G907" s="4" t="str">
        <f>TRIM(Table14[[#This Row],[Product_Category]])</f>
        <v>Food</v>
      </c>
      <c r="H907" s="9">
        <v>3173.01</v>
      </c>
      <c r="I907" s="9">
        <v>4529.84</v>
      </c>
      <c r="J907" s="4" t="str">
        <f>PROPER(Table14[[#This Row],[Customer_Type]])</f>
        <v>New</v>
      </c>
      <c r="K907" s="13">
        <f>IF(ISBLANK(Table14[[#This Row],[Discount]]),MEDIAN(Table14[Discount]),Table14[[#This Row],[Discount]])</f>
        <v>0.04</v>
      </c>
      <c r="L907" s="4" t="s">
        <v>31</v>
      </c>
      <c r="M907" s="4" t="s">
        <v>18</v>
      </c>
    </row>
    <row r="908" spans="1:13" x14ac:dyDescent="0.3">
      <c r="A908">
        <v>1014</v>
      </c>
      <c r="B908" s="1">
        <v>45628</v>
      </c>
      <c r="C908" s="4" t="str">
        <f>IF(ISBLANK(Table14[[#This Row],[Sales_Rep]]),"Unknown",Table14[[#This Row],[Sales_Rep]])</f>
        <v>Eve</v>
      </c>
      <c r="D908" s="4" t="str">
        <f>PROPER(Table14[[#This Row],[Region]])</f>
        <v>South</v>
      </c>
      <c r="E908" s="9">
        <f>IF(ISBLANK(Table14[[#This Row],[Sales_Amount]]),MEDIAN(Table14[Sales_Amount]),Table14[[#This Row],[Sales_Amount]])</f>
        <v>46222.14</v>
      </c>
      <c r="F908" s="11">
        <f>IF(ISBLANK(Table14[[#This Row],[Quantity_Sold]]),MEDIAN(Table14[Quantity_Sold]),Table14[[#This Row],[Quantity_Sold]])</f>
        <v>12</v>
      </c>
      <c r="G908" s="4" t="str">
        <f>TRIM(Table14[[#This Row],[Product_Category]])</f>
        <v>Electronics</v>
      </c>
      <c r="H908" s="9">
        <v>4338.76</v>
      </c>
      <c r="I908" s="9">
        <v>5276.5</v>
      </c>
      <c r="J908" s="4" t="str">
        <f>PROPER(Table14[[#This Row],[Customer_Type]])</f>
        <v>New</v>
      </c>
      <c r="K908" s="13">
        <f>IF(ISBLANK(Table14[[#This Row],[Discount]]),MEDIAN(Table14[Discount]),Table14[[#This Row],[Discount]])</f>
        <v>0.27</v>
      </c>
      <c r="L908" s="4" t="s">
        <v>26</v>
      </c>
      <c r="M908" s="4" t="s">
        <v>18</v>
      </c>
    </row>
    <row r="909" spans="1:13" x14ac:dyDescent="0.3">
      <c r="A909">
        <v>1331</v>
      </c>
      <c r="B909" s="1">
        <v>45638</v>
      </c>
      <c r="C909" s="4" t="str">
        <f>IF(ISBLANK(Table14[[#This Row],[Sales_Rep]]),"Unknown",Table14[[#This Row],[Sales_Rep]])</f>
        <v>Charlie</v>
      </c>
      <c r="D909" s="4" t="str">
        <f>PROPER(Table14[[#This Row],[Region]])</f>
        <v>East</v>
      </c>
      <c r="E909" s="9">
        <f>IF(ISBLANK(Table14[[#This Row],[Sales_Amount]]),MEDIAN(Table14[Sales_Amount]),Table14[[#This Row],[Sales_Amount]])</f>
        <v>24787.33</v>
      </c>
      <c r="F909" s="11">
        <f>IF(ISBLANK(Table14[[#This Row],[Quantity_Sold]]),MEDIAN(Table14[Quantity_Sold]),Table14[[#This Row],[Quantity_Sold]])</f>
        <v>47</v>
      </c>
      <c r="G909" s="4" t="str">
        <f>TRIM(Table14[[#This Row],[Product_Category]])</f>
        <v>Food</v>
      </c>
      <c r="H909" s="9">
        <v>454.33</v>
      </c>
      <c r="I909" s="9">
        <v>527.39</v>
      </c>
      <c r="J909" s="4" t="str">
        <f>PROPER(Table14[[#This Row],[Customer_Type]])</f>
        <v>New</v>
      </c>
      <c r="K909" s="13">
        <f>IF(ISBLANK(Table14[[#This Row],[Discount]]),MEDIAN(Table14[Discount]),Table14[[#This Row],[Discount]])</f>
        <v>0</v>
      </c>
      <c r="L909" s="4" t="s">
        <v>26</v>
      </c>
      <c r="M909" s="4" t="s">
        <v>18</v>
      </c>
    </row>
    <row r="910" spans="1:13" x14ac:dyDescent="0.3">
      <c r="A910">
        <v>1367</v>
      </c>
      <c r="B910" s="1">
        <v>45338</v>
      </c>
      <c r="C910" s="4" t="str">
        <f>IF(ISBLANK(Table14[[#This Row],[Sales_Rep]]),"Unknown",Table14[[#This Row],[Sales_Rep]])</f>
        <v>Alice</v>
      </c>
      <c r="D910" s="4" t="str">
        <f>PROPER(Table14[[#This Row],[Region]])</f>
        <v>North</v>
      </c>
      <c r="E910" s="9">
        <f>IF(ISBLANK(Table14[[#This Row],[Sales_Amount]]),MEDIAN(Table14[Sales_Amount]),Table14[[#This Row],[Sales_Amount]])</f>
        <v>35135.69</v>
      </c>
      <c r="F910" s="11">
        <f>IF(ISBLANK(Table14[[#This Row],[Quantity_Sold]]),MEDIAN(Table14[Quantity_Sold]),Table14[[#This Row],[Quantity_Sold]])</f>
        <v>16</v>
      </c>
      <c r="G910" s="4" t="str">
        <f>TRIM(Table14[[#This Row],[Product_Category]])</f>
        <v>Clothing</v>
      </c>
      <c r="H910" s="9">
        <v>2384.46</v>
      </c>
      <c r="I910" s="9">
        <v>2645.76</v>
      </c>
      <c r="J910" s="4" t="str">
        <f>PROPER(Table14[[#This Row],[Customer_Type]])</f>
        <v>Returning</v>
      </c>
      <c r="K910" s="13">
        <f>IF(ISBLANK(Table14[[#This Row],[Discount]]),MEDIAN(Table14[Discount]),Table14[[#This Row],[Discount]])</f>
        <v>0.17</v>
      </c>
      <c r="L910" s="4" t="s">
        <v>31</v>
      </c>
      <c r="M910" s="4" t="s">
        <v>22</v>
      </c>
    </row>
    <row r="911" spans="1:13" x14ac:dyDescent="0.3">
      <c r="A911">
        <v>1234</v>
      </c>
      <c r="B911" s="1">
        <v>45434</v>
      </c>
      <c r="C911" s="4" t="str">
        <f>IF(ISBLANK(Table14[[#This Row],[Sales_Rep]]),"Unknown",Table14[[#This Row],[Sales_Rep]])</f>
        <v>Bob</v>
      </c>
      <c r="D911" s="4" t="str">
        <f>PROPER(Table14[[#This Row],[Region]])</f>
        <v>West</v>
      </c>
      <c r="E911" s="9">
        <f>IF(ISBLANK(Table14[[#This Row],[Sales_Amount]]),MEDIAN(Table14[Sales_Amount]),Table14[[#This Row],[Sales_Amount]])</f>
        <v>173556.85</v>
      </c>
      <c r="F911" s="11">
        <f>IF(ISBLANK(Table14[[#This Row],[Quantity_Sold]]),MEDIAN(Table14[Quantity_Sold]),Table14[[#This Row],[Quantity_Sold]])</f>
        <v>39</v>
      </c>
      <c r="G911" s="4" t="str">
        <f>TRIM(Table14[[#This Row],[Product_Category]])</f>
        <v>Electronics</v>
      </c>
      <c r="H911" s="9">
        <v>3111.89</v>
      </c>
      <c r="I911" s="9">
        <v>4587.8100000000004</v>
      </c>
      <c r="J911" s="4" t="str">
        <f>PROPER(Table14[[#This Row],[Customer_Type]])</f>
        <v>Returning</v>
      </c>
      <c r="K911" s="13">
        <f>IF(ISBLANK(Table14[[#This Row],[Discount]]),MEDIAN(Table14[Discount]),Table14[[#This Row],[Discount]])</f>
        <v>0.03</v>
      </c>
      <c r="L911" s="4" t="s">
        <v>26</v>
      </c>
      <c r="M911" s="4" t="s">
        <v>18</v>
      </c>
    </row>
    <row r="912" spans="1:13" x14ac:dyDescent="0.3">
      <c r="A912">
        <v>1425</v>
      </c>
      <c r="B912" s="1">
        <v>45251</v>
      </c>
      <c r="C912" s="4" t="str">
        <f>IF(ISBLANK(Table14[[#This Row],[Sales_Rep]]),"Unknown",Table14[[#This Row],[Sales_Rep]])</f>
        <v>David</v>
      </c>
      <c r="D912" s="4" t="str">
        <f>PROPER(Table14[[#This Row],[Region]])</f>
        <v>South</v>
      </c>
      <c r="E912" s="9">
        <f>IF(ISBLANK(Table14[[#This Row],[Sales_Amount]]),MEDIAN(Table14[Sales_Amount]),Table14[[#This Row],[Sales_Amount]])</f>
        <v>6129.13</v>
      </c>
      <c r="F912" s="11">
        <f>IF(ISBLANK(Table14[[#This Row],[Quantity_Sold]]),MEDIAN(Table14[Quantity_Sold]),Table14[[#This Row],[Quantity_Sold]])</f>
        <v>22</v>
      </c>
      <c r="G912" s="4" t="str">
        <f>TRIM(Table14[[#This Row],[Product_Category]])</f>
        <v>Furniture</v>
      </c>
      <c r="H912" s="9">
        <v>200.89</v>
      </c>
      <c r="I912" s="9">
        <v>293.26</v>
      </c>
      <c r="J912" s="4" t="str">
        <f>PROPER(Table14[[#This Row],[Customer_Type]])</f>
        <v>New</v>
      </c>
      <c r="K912" s="13">
        <f>IF(ISBLANK(Table14[[#This Row],[Discount]]),MEDIAN(Table14[Discount]),Table14[[#This Row],[Discount]])</f>
        <v>0.05</v>
      </c>
      <c r="L912" s="4" t="s">
        <v>17</v>
      </c>
      <c r="M912" s="4" t="s">
        <v>18</v>
      </c>
    </row>
    <row r="913" spans="1:13" x14ac:dyDescent="0.3">
      <c r="A913">
        <v>1041</v>
      </c>
      <c r="B913" s="1">
        <v>45238</v>
      </c>
      <c r="C913" s="4" t="str">
        <f>IF(ISBLANK(Table14[[#This Row],[Sales_Rep]]),"Unknown",Table14[[#This Row],[Sales_Rep]])</f>
        <v>Charlie</v>
      </c>
      <c r="D913" s="4" t="str">
        <f>PROPER(Table14[[#This Row],[Region]])</f>
        <v>West</v>
      </c>
      <c r="E913" s="9">
        <f>IF(ISBLANK(Table14[[#This Row],[Sales_Amount]]),MEDIAN(Table14[Sales_Amount]),Table14[[#This Row],[Sales_Amount]])</f>
        <v>3722.8</v>
      </c>
      <c r="F913" s="11">
        <f>IF(ISBLANK(Table14[[#This Row],[Quantity_Sold]]),MEDIAN(Table14[Quantity_Sold]),Table14[[#This Row],[Quantity_Sold]])</f>
        <v>7</v>
      </c>
      <c r="G913" s="4" t="str">
        <f>TRIM(Table14[[#This Row],[Product_Category]])</f>
        <v>Furniture</v>
      </c>
      <c r="H913" s="9">
        <v>513.12</v>
      </c>
      <c r="I913" s="9">
        <v>738.65</v>
      </c>
      <c r="J913" s="4" t="str">
        <f>PROPER(Table14[[#This Row],[Customer_Type]])</f>
        <v>New</v>
      </c>
      <c r="K913" s="13">
        <f>IF(ISBLANK(Table14[[#This Row],[Discount]]),MEDIAN(Table14[Discount]),Table14[[#This Row],[Discount]])</f>
        <v>0.28000000000000003</v>
      </c>
      <c r="L913" s="4" t="s">
        <v>31</v>
      </c>
      <c r="M913" s="4" t="s">
        <v>18</v>
      </c>
    </row>
    <row r="914" spans="1:13" x14ac:dyDescent="0.3">
      <c r="A914">
        <v>1241</v>
      </c>
      <c r="B914" s="1">
        <v>45464</v>
      </c>
      <c r="C914" s="4" t="str">
        <f>IF(ISBLANK(Table14[[#This Row],[Sales_Rep]]),"Unknown",Table14[[#This Row],[Sales_Rep]])</f>
        <v>Charlie</v>
      </c>
      <c r="D914" s="4" t="str">
        <f>PROPER(Table14[[#This Row],[Region]])</f>
        <v>South</v>
      </c>
      <c r="E914" s="9">
        <f>IF(ISBLANK(Table14[[#This Row],[Sales_Amount]]),MEDIAN(Table14[Sales_Amount]),Table14[[#This Row],[Sales_Amount]])</f>
        <v>24700.19</v>
      </c>
      <c r="F914" s="11">
        <f>IF(ISBLANK(Table14[[#This Row],[Quantity_Sold]]),MEDIAN(Table14[Quantity_Sold]),Table14[[#This Row],[Quantity_Sold]])</f>
        <v>11</v>
      </c>
      <c r="G914" s="4" t="str">
        <f>TRIM(Table14[[#This Row],[Product_Category]])</f>
        <v>Clothing</v>
      </c>
      <c r="H914" s="9">
        <v>2234.0300000000002</v>
      </c>
      <c r="I914" s="9">
        <v>2878.81</v>
      </c>
      <c r="J914" s="4" t="str">
        <f>PROPER(Table14[[#This Row],[Customer_Type]])</f>
        <v>New</v>
      </c>
      <c r="K914" s="13">
        <f>IF(ISBLANK(Table14[[#This Row],[Discount]]),MEDIAN(Table14[Discount]),Table14[[#This Row],[Discount]])</f>
        <v>0.22</v>
      </c>
      <c r="L914" s="4" t="s">
        <v>31</v>
      </c>
      <c r="M914" s="4" t="s">
        <v>18</v>
      </c>
    </row>
    <row r="915" spans="1:13" x14ac:dyDescent="0.3">
      <c r="A915">
        <v>1076</v>
      </c>
      <c r="B915" s="1">
        <v>44966</v>
      </c>
      <c r="C915" s="4" t="str">
        <f>IF(ISBLANK(Table14[[#This Row],[Sales_Rep]]),"Unknown",Table14[[#This Row],[Sales_Rep]])</f>
        <v>Alice</v>
      </c>
      <c r="D915" s="4" t="str">
        <f>PROPER(Table14[[#This Row],[Region]])</f>
        <v>North</v>
      </c>
      <c r="E915" s="9">
        <f>IF(ISBLANK(Table14[[#This Row],[Sales_Amount]]),MEDIAN(Table14[Sales_Amount]),Table14[[#This Row],[Sales_Amount]])</f>
        <v>77389.48</v>
      </c>
      <c r="F915" s="11">
        <f>IF(ISBLANK(Table14[[#This Row],[Quantity_Sold]]),MEDIAN(Table14[Quantity_Sold]),Table14[[#This Row],[Quantity_Sold]])</f>
        <v>28</v>
      </c>
      <c r="G915" s="4" t="str">
        <f>TRIM(Table14[[#This Row],[Product_Category]])</f>
        <v>Furniture</v>
      </c>
      <c r="H915" s="9">
        <v>2157.36</v>
      </c>
      <c r="I915" s="9">
        <v>3004.25</v>
      </c>
      <c r="J915" s="4" t="str">
        <f>PROPER(Table14[[#This Row],[Customer_Type]])</f>
        <v>New</v>
      </c>
      <c r="K915" s="13">
        <f>IF(ISBLANK(Table14[[#This Row],[Discount]]),MEDIAN(Table14[Discount]),Table14[[#This Row],[Discount]])</f>
        <v>0.08</v>
      </c>
      <c r="L915" s="4" t="s">
        <v>17</v>
      </c>
      <c r="M915" s="4" t="s">
        <v>22</v>
      </c>
    </row>
    <row r="916" spans="1:13" x14ac:dyDescent="0.3">
      <c r="A916">
        <v>1170</v>
      </c>
      <c r="B916" s="1">
        <v>45183</v>
      </c>
      <c r="C916" s="4" t="str">
        <f>IF(ISBLANK(Table14[[#This Row],[Sales_Rep]]),"Unknown",Table14[[#This Row],[Sales_Rep]])</f>
        <v>David</v>
      </c>
      <c r="D916" s="4" t="str">
        <f>PROPER(Table14[[#This Row],[Region]])</f>
        <v>North</v>
      </c>
      <c r="E916" s="9">
        <f>IF(ISBLANK(Table14[[#This Row],[Sales_Amount]]),MEDIAN(Table14[Sales_Amount]),Table14[[#This Row],[Sales_Amount]])</f>
        <v>125722.4</v>
      </c>
      <c r="F916" s="11">
        <f>IF(ISBLANK(Table14[[#This Row],[Quantity_Sold]]),MEDIAN(Table14[Quantity_Sold]),Table14[[#This Row],[Quantity_Sold]])</f>
        <v>39</v>
      </c>
      <c r="G916" s="4" t="str">
        <f>TRIM(Table14[[#This Row],[Product_Category]])</f>
        <v>Food</v>
      </c>
      <c r="H916" s="9">
        <v>2886.42</v>
      </c>
      <c r="I916" s="9">
        <v>3289.44</v>
      </c>
      <c r="J916" s="4" t="str">
        <f>PROPER(Table14[[#This Row],[Customer_Type]])</f>
        <v>Returning</v>
      </c>
      <c r="K916" s="13">
        <f>IF(ISBLANK(Table14[[#This Row],[Discount]]),MEDIAN(Table14[Discount]),Table14[[#This Row],[Discount]])</f>
        <v>0.02</v>
      </c>
      <c r="L916" s="4" t="s">
        <v>31</v>
      </c>
      <c r="M916" s="4" t="s">
        <v>22</v>
      </c>
    </row>
    <row r="917" spans="1:13" x14ac:dyDescent="0.3">
      <c r="A917">
        <v>1100</v>
      </c>
      <c r="B917" s="1">
        <v>45598</v>
      </c>
      <c r="C917" s="4" t="str">
        <f>IF(ISBLANK(Table14[[#This Row],[Sales_Rep]]),"Unknown",Table14[[#This Row],[Sales_Rep]])</f>
        <v>Eve</v>
      </c>
      <c r="D917" s="4" t="str">
        <f>PROPER(Table14[[#This Row],[Region]])</f>
        <v>South</v>
      </c>
      <c r="E917" s="9">
        <f>IF(ISBLANK(Table14[[#This Row],[Sales_Amount]]),MEDIAN(Table14[Sales_Amount]),Table14[[#This Row],[Sales_Amount]])</f>
        <v>260000.15</v>
      </c>
      <c r="F917" s="11">
        <f>IF(ISBLANK(Table14[[#This Row],[Quantity_Sold]]),MEDIAN(Table14[Quantity_Sold]),Table14[[#This Row],[Quantity_Sold]])</f>
        <v>49</v>
      </c>
      <c r="G917" s="4" t="str">
        <f>TRIM(Table14[[#This Row],[Product_Category]])</f>
        <v>Electronics</v>
      </c>
      <c r="H917" s="9">
        <v>4847.51</v>
      </c>
      <c r="I917" s="9">
        <v>7170.44</v>
      </c>
      <c r="J917" s="4" t="str">
        <f>PROPER(Table14[[#This Row],[Customer_Type]])</f>
        <v>New</v>
      </c>
      <c r="K917" s="13">
        <f>IF(ISBLANK(Table14[[#This Row],[Discount]]),MEDIAN(Table14[Discount]),Table14[[#This Row],[Discount]])</f>
        <v>0.26</v>
      </c>
      <c r="L917" s="4" t="s">
        <v>26</v>
      </c>
      <c r="M917" s="4" t="s">
        <v>18</v>
      </c>
    </row>
    <row r="918" spans="1:13" x14ac:dyDescent="0.3">
      <c r="A918">
        <v>1289</v>
      </c>
      <c r="B918" s="1">
        <v>45360</v>
      </c>
      <c r="C918" s="4" t="str">
        <f>IF(ISBLANK(Table14[[#This Row],[Sales_Rep]]),"Unknown",Table14[[#This Row],[Sales_Rep]])</f>
        <v>Charlie</v>
      </c>
      <c r="D918" s="4" t="str">
        <f>PROPER(Table14[[#This Row],[Region]])</f>
        <v>North</v>
      </c>
      <c r="E918" s="9">
        <f>IF(ISBLANK(Table14[[#This Row],[Sales_Amount]]),MEDIAN(Table14[Sales_Amount]),Table14[[#This Row],[Sales_Amount]])</f>
        <v>194764.73</v>
      </c>
      <c r="F918" s="11">
        <f>IF(ISBLANK(Table14[[#This Row],[Quantity_Sold]]),MEDIAN(Table14[Quantity_Sold]),Table14[[#This Row],[Quantity_Sold]])</f>
        <v>50</v>
      </c>
      <c r="G918" s="4" t="str">
        <f>TRIM(Table14[[#This Row],[Product_Category]])</f>
        <v>Electronics</v>
      </c>
      <c r="H918" s="9">
        <v>3210.72</v>
      </c>
      <c r="I918" s="9">
        <v>4477.3500000000004</v>
      </c>
      <c r="J918" s="4" t="str">
        <f>PROPER(Table14[[#This Row],[Customer_Type]])</f>
        <v>Returning</v>
      </c>
      <c r="K918" s="13">
        <f>IF(ISBLANK(Table14[[#This Row],[Discount]]),MEDIAN(Table14[Discount]),Table14[[#This Row],[Discount]])</f>
        <v>0.13</v>
      </c>
      <c r="L918" s="4" t="s">
        <v>31</v>
      </c>
      <c r="M918" s="4" t="s">
        <v>22</v>
      </c>
    </row>
    <row r="919" spans="1:13" x14ac:dyDescent="0.3">
      <c r="A919">
        <v>1048</v>
      </c>
      <c r="B919" s="1">
        <v>45169</v>
      </c>
      <c r="C919" s="4" t="str">
        <f>IF(ISBLANK(Table14[[#This Row],[Sales_Rep]]),"Unknown",Table14[[#This Row],[Sales_Rep]])</f>
        <v>Alice</v>
      </c>
      <c r="D919" s="4" t="str">
        <f>PROPER(Table14[[#This Row],[Region]])</f>
        <v>West</v>
      </c>
      <c r="E919" s="9">
        <f>IF(ISBLANK(Table14[[#This Row],[Sales_Amount]]),MEDIAN(Table14[Sales_Amount]),Table14[[#This Row],[Sales_Amount]])</f>
        <v>14291.86</v>
      </c>
      <c r="F919" s="11">
        <f>IF(ISBLANK(Table14[[#This Row],[Quantity_Sold]]),MEDIAN(Table14[Quantity_Sold]),Table14[[#This Row],[Quantity_Sold]])</f>
        <v>3</v>
      </c>
      <c r="G919" s="4" t="str">
        <f>TRIM(Table14[[#This Row],[Product_Category]])</f>
        <v>Food</v>
      </c>
      <c r="H919" s="9">
        <v>4138.08</v>
      </c>
      <c r="I919" s="9">
        <v>5475.81</v>
      </c>
      <c r="J919" s="4" t="str">
        <f>PROPER(Table14[[#This Row],[Customer_Type]])</f>
        <v>Returning</v>
      </c>
      <c r="K919" s="13">
        <f>IF(ISBLANK(Table14[[#This Row],[Discount]]),MEDIAN(Table14[Discount]),Table14[[#This Row],[Discount]])</f>
        <v>0.13</v>
      </c>
      <c r="L919" s="4" t="s">
        <v>31</v>
      </c>
      <c r="M919" s="4" t="s">
        <v>18</v>
      </c>
    </row>
    <row r="920" spans="1:13" x14ac:dyDescent="0.3">
      <c r="A920">
        <v>1095</v>
      </c>
      <c r="B920" s="1">
        <v>45475</v>
      </c>
      <c r="C920" s="4" t="str">
        <f>IF(ISBLANK(Table14[[#This Row],[Sales_Rep]]),"Unknown",Table14[[#This Row],[Sales_Rep]])</f>
        <v>Eve</v>
      </c>
      <c r="D920" s="4" t="str">
        <f>PROPER(Table14[[#This Row],[Region]])</f>
        <v>South</v>
      </c>
      <c r="E920" s="9">
        <f>IF(ISBLANK(Table14[[#This Row],[Sales_Amount]]),MEDIAN(Table14[Sales_Amount]),Table14[[#This Row],[Sales_Amount]])</f>
        <v>73902.48</v>
      </c>
      <c r="F920" s="11">
        <f>IF(ISBLANK(Table14[[#This Row],[Quantity_Sold]]),MEDIAN(Table14[Quantity_Sold]),Table14[[#This Row],[Quantity_Sold]])</f>
        <v>29</v>
      </c>
      <c r="G920" s="4" t="str">
        <f>TRIM(Table14[[#This Row],[Product_Category]])</f>
        <v>Electronics</v>
      </c>
      <c r="H920" s="9">
        <v>2275.67</v>
      </c>
      <c r="I920" s="9">
        <v>3267.13</v>
      </c>
      <c r="J920" s="4" t="str">
        <f>PROPER(Table14[[#This Row],[Customer_Type]])</f>
        <v>Returning</v>
      </c>
      <c r="K920" s="13">
        <f>IF(ISBLANK(Table14[[#This Row],[Discount]]),MEDIAN(Table14[Discount]),Table14[[#This Row],[Discount]])</f>
        <v>0.22</v>
      </c>
      <c r="L920" s="4" t="s">
        <v>31</v>
      </c>
      <c r="M920" s="4" t="s">
        <v>18</v>
      </c>
    </row>
    <row r="921" spans="1:13" x14ac:dyDescent="0.3">
      <c r="A921">
        <v>1071</v>
      </c>
      <c r="B921" s="1">
        <v>45022</v>
      </c>
      <c r="C921" s="4" t="str">
        <f>IF(ISBLANK(Table14[[#This Row],[Sales_Rep]]),"Unknown",Table14[[#This Row],[Sales_Rep]])</f>
        <v>David</v>
      </c>
      <c r="D921" s="4" t="str">
        <f>PROPER(Table14[[#This Row],[Region]])</f>
        <v>East</v>
      </c>
      <c r="E921" s="9">
        <f>IF(ISBLANK(Table14[[#This Row],[Sales_Amount]]),MEDIAN(Table14[Sales_Amount]),Table14[[#This Row],[Sales_Amount]])</f>
        <v>58376.7</v>
      </c>
      <c r="F921" s="11">
        <f>IF(ISBLANK(Table14[[#This Row],[Quantity_Sold]]),MEDIAN(Table14[Quantity_Sold]),Table14[[#This Row],[Quantity_Sold]])</f>
        <v>10</v>
      </c>
      <c r="G921" s="4" t="str">
        <f>TRIM(Table14[[#This Row],[Product_Category]])</f>
        <v>Clothing</v>
      </c>
      <c r="H921" s="9">
        <v>4808.87</v>
      </c>
      <c r="I921" s="9">
        <v>7207</v>
      </c>
      <c r="J921" s="4" t="str">
        <f>PROPER(Table14[[#This Row],[Customer_Type]])</f>
        <v>New</v>
      </c>
      <c r="K921" s="13">
        <f>IF(ISBLANK(Table14[[#This Row],[Discount]]),MEDIAN(Table14[Discount]),Table14[[#This Row],[Discount]])</f>
        <v>0.19</v>
      </c>
      <c r="L921" s="4" t="s">
        <v>31</v>
      </c>
      <c r="M921" s="4" t="s">
        <v>22</v>
      </c>
    </row>
    <row r="922" spans="1:13" x14ac:dyDescent="0.3">
      <c r="A922">
        <v>1487</v>
      </c>
      <c r="B922" s="1">
        <v>45372</v>
      </c>
      <c r="C922" s="4" t="str">
        <f>IF(ISBLANK(Table14[[#This Row],[Sales_Rep]]),"Unknown",Table14[[#This Row],[Sales_Rep]])</f>
        <v>Charlie</v>
      </c>
      <c r="D922" s="4" t="str">
        <f>PROPER(Table14[[#This Row],[Region]])</f>
        <v>West</v>
      </c>
      <c r="E922" s="9">
        <f>IF(ISBLANK(Table14[[#This Row],[Sales_Amount]]),MEDIAN(Table14[Sales_Amount]),Table14[[#This Row],[Sales_Amount]])</f>
        <v>62674.5</v>
      </c>
      <c r="F922" s="11">
        <f>IF(ISBLANK(Table14[[#This Row],[Quantity_Sold]]),MEDIAN(Table14[Quantity_Sold]),Table14[[#This Row],[Quantity_Sold]])</f>
        <v>25</v>
      </c>
      <c r="G922" s="4" t="str">
        <f>TRIM(Table14[[#This Row],[Product_Category]])</f>
        <v>Clothing</v>
      </c>
      <c r="H922" s="9">
        <v>2311.52</v>
      </c>
      <c r="I922" s="9">
        <v>2984.5</v>
      </c>
      <c r="J922" s="4" t="str">
        <f>PROPER(Table14[[#This Row],[Customer_Type]])</f>
        <v>New</v>
      </c>
      <c r="K922" s="13">
        <f>IF(ISBLANK(Table14[[#This Row],[Discount]]),MEDIAN(Table14[Discount]),Table14[[#This Row],[Discount]])</f>
        <v>0.16</v>
      </c>
      <c r="L922" s="4" t="s">
        <v>31</v>
      </c>
      <c r="M922" s="4" t="s">
        <v>22</v>
      </c>
    </row>
    <row r="923" spans="1:13" x14ac:dyDescent="0.3">
      <c r="A923">
        <v>1165</v>
      </c>
      <c r="B923" s="1">
        <v>45572</v>
      </c>
      <c r="C923" s="4" t="str">
        <f>IF(ISBLANK(Table14[[#This Row],[Sales_Rep]]),"Unknown",Table14[[#This Row],[Sales_Rep]])</f>
        <v>Eve</v>
      </c>
      <c r="D923" s="4" t="str">
        <f>PROPER(Table14[[#This Row],[Region]])</f>
        <v>East</v>
      </c>
      <c r="E923" s="9">
        <f>IF(ISBLANK(Table14[[#This Row],[Sales_Amount]]),MEDIAN(Table14[Sales_Amount]),Table14[[#This Row],[Sales_Amount]])</f>
        <v>22182.01</v>
      </c>
      <c r="F923" s="11">
        <f>IF(ISBLANK(Table14[[#This Row],[Quantity_Sold]]),MEDIAN(Table14[Quantity_Sold]),Table14[[#This Row],[Quantity_Sold]])</f>
        <v>28</v>
      </c>
      <c r="G923" s="4" t="str">
        <f>TRIM(Table14[[#This Row],[Product_Category]])</f>
        <v>Food</v>
      </c>
      <c r="H923" s="9">
        <v>703.81</v>
      </c>
      <c r="I923" s="9">
        <v>921.18</v>
      </c>
      <c r="J923" s="4" t="str">
        <f>PROPER(Table14[[#This Row],[Customer_Type]])</f>
        <v>Returning</v>
      </c>
      <c r="K923" s="13">
        <f>IF(ISBLANK(Table14[[#This Row],[Discount]]),MEDIAN(Table14[Discount]),Table14[[#This Row],[Discount]])</f>
        <v>0.14000000000000001</v>
      </c>
      <c r="L923" s="4" t="s">
        <v>26</v>
      </c>
      <c r="M923" s="4" t="s">
        <v>18</v>
      </c>
    </row>
    <row r="924" spans="1:13" x14ac:dyDescent="0.3">
      <c r="A924">
        <v>1193</v>
      </c>
      <c r="B924" s="1">
        <v>45119</v>
      </c>
      <c r="C924" s="4" t="str">
        <f>IF(ISBLANK(Table14[[#This Row],[Sales_Rep]]),"Unknown",Table14[[#This Row],[Sales_Rep]])</f>
        <v>Eve</v>
      </c>
      <c r="D924" s="4" t="str">
        <f>PROPER(Table14[[#This Row],[Region]])</f>
        <v>East</v>
      </c>
      <c r="E924" s="9">
        <f>IF(ISBLANK(Table14[[#This Row],[Sales_Amount]]),MEDIAN(Table14[Sales_Amount]),Table14[[#This Row],[Sales_Amount]])</f>
        <v>89404.56</v>
      </c>
      <c r="F924" s="11">
        <f>IF(ISBLANK(Table14[[#This Row],[Quantity_Sold]]),MEDIAN(Table14[Quantity_Sold]),Table14[[#This Row],[Quantity_Sold]])</f>
        <v>20</v>
      </c>
      <c r="G924" s="4" t="str">
        <f>TRIM(Table14[[#This Row],[Product_Category]])</f>
        <v>Clothing</v>
      </c>
      <c r="H924" s="9">
        <v>4709.76</v>
      </c>
      <c r="I924" s="9">
        <v>5518.8</v>
      </c>
      <c r="J924" s="4" t="str">
        <f>PROPER(Table14[[#This Row],[Customer_Type]])</f>
        <v>New</v>
      </c>
      <c r="K924" s="13">
        <f>IF(ISBLANK(Table14[[#This Row],[Discount]]),MEDIAN(Table14[Discount]),Table14[[#This Row],[Discount]])</f>
        <v>0.19</v>
      </c>
      <c r="L924" s="4" t="s">
        <v>26</v>
      </c>
      <c r="M924" s="4" t="s">
        <v>18</v>
      </c>
    </row>
    <row r="925" spans="1:13" x14ac:dyDescent="0.3">
      <c r="A925">
        <v>1306</v>
      </c>
      <c r="B925" s="1">
        <v>45156</v>
      </c>
      <c r="C925" s="4" t="str">
        <f>IF(ISBLANK(Table14[[#This Row],[Sales_Rep]]),"Unknown",Table14[[#This Row],[Sales_Rep]])</f>
        <v>Eve</v>
      </c>
      <c r="D925" s="4" t="str">
        <f>PROPER(Table14[[#This Row],[Region]])</f>
        <v>North</v>
      </c>
      <c r="E925" s="9">
        <f>IF(ISBLANK(Table14[[#This Row],[Sales_Amount]]),MEDIAN(Table14[Sales_Amount]),Table14[[#This Row],[Sales_Amount]])</f>
        <v>4456.6899999999996</v>
      </c>
      <c r="F925" s="11">
        <f>IF(ISBLANK(Table14[[#This Row],[Quantity_Sold]]),MEDIAN(Table14[Quantity_Sold]),Table14[[#This Row],[Quantity_Sold]])</f>
        <v>1</v>
      </c>
      <c r="G925" s="4" t="str">
        <f>TRIM(Table14[[#This Row],[Product_Category]])</f>
        <v>Clothing</v>
      </c>
      <c r="H925" s="9">
        <v>4609.1899999999996</v>
      </c>
      <c r="I925" s="9">
        <v>5570.86</v>
      </c>
      <c r="J925" s="4" t="str">
        <f>PROPER(Table14[[#This Row],[Customer_Type]])</f>
        <v>Returning</v>
      </c>
      <c r="K925" s="13">
        <f>IF(ISBLANK(Table14[[#This Row],[Discount]]),MEDIAN(Table14[Discount]),Table14[[#This Row],[Discount]])</f>
        <v>0.2</v>
      </c>
      <c r="L925" s="4" t="s">
        <v>26</v>
      </c>
      <c r="M925" s="4" t="s">
        <v>22</v>
      </c>
    </row>
    <row r="926" spans="1:13" x14ac:dyDescent="0.3">
      <c r="A926">
        <v>1403</v>
      </c>
      <c r="B926" s="1">
        <v>45073</v>
      </c>
      <c r="C926" s="4" t="str">
        <f>IF(ISBLANK(Table14[[#This Row],[Sales_Rep]]),"Unknown",Table14[[#This Row],[Sales_Rep]])</f>
        <v>Charlie</v>
      </c>
      <c r="D926" s="4" t="str">
        <f>PROPER(Table14[[#This Row],[Region]])</f>
        <v>North</v>
      </c>
      <c r="E926" s="9">
        <f>IF(ISBLANK(Table14[[#This Row],[Sales_Amount]]),MEDIAN(Table14[Sales_Amount]),Table14[[#This Row],[Sales_Amount]])</f>
        <v>27923.16</v>
      </c>
      <c r="F926" s="11">
        <f>IF(ISBLANK(Table14[[#This Row],[Quantity_Sold]]),MEDIAN(Table14[Quantity_Sold]),Table14[[#This Row],[Quantity_Sold]])</f>
        <v>14</v>
      </c>
      <c r="G926" s="4" t="str">
        <f>TRIM(Table14[[#This Row],[Product_Category]])</f>
        <v>Electronics</v>
      </c>
      <c r="H926" s="9">
        <v>1702.75</v>
      </c>
      <c r="I926" s="9">
        <v>2266.4899999999998</v>
      </c>
      <c r="J926" s="4" t="str">
        <f>PROPER(Table14[[#This Row],[Customer_Type]])</f>
        <v>New</v>
      </c>
      <c r="K926" s="13">
        <f>IF(ISBLANK(Table14[[#This Row],[Discount]]),MEDIAN(Table14[Discount]),Table14[[#This Row],[Discount]])</f>
        <v>0.12</v>
      </c>
      <c r="L926" s="4" t="s">
        <v>31</v>
      </c>
      <c r="M926" s="4" t="s">
        <v>22</v>
      </c>
    </row>
    <row r="927" spans="1:13" x14ac:dyDescent="0.3">
      <c r="A927">
        <v>1387</v>
      </c>
      <c r="B927" s="1">
        <v>45515</v>
      </c>
      <c r="C927" s="4" t="str">
        <f>IF(ISBLANK(Table14[[#This Row],[Sales_Rep]]),"Unknown",Table14[[#This Row],[Sales_Rep]])</f>
        <v>Charlie</v>
      </c>
      <c r="D927" s="4" t="str">
        <f>PROPER(Table14[[#This Row],[Region]])</f>
        <v>South</v>
      </c>
      <c r="E927" s="9">
        <f>IF(ISBLANK(Table14[[#This Row],[Sales_Amount]]),MEDIAN(Table14[Sales_Amount]),Table14[[#This Row],[Sales_Amount]])</f>
        <v>151034.4</v>
      </c>
      <c r="F927" s="11">
        <f>IF(ISBLANK(Table14[[#This Row],[Quantity_Sold]]),MEDIAN(Table14[Quantity_Sold]),Table14[[#This Row],[Quantity_Sold]])</f>
        <v>50</v>
      </c>
      <c r="G927" s="4" t="str">
        <f>TRIM(Table14[[#This Row],[Product_Category]])</f>
        <v>Electronics</v>
      </c>
      <c r="H927" s="9">
        <v>2117.21</v>
      </c>
      <c r="I927" s="9">
        <v>3146.55</v>
      </c>
      <c r="J927" s="4" t="str">
        <f>PROPER(Table14[[#This Row],[Customer_Type]])</f>
        <v>New</v>
      </c>
      <c r="K927" s="13">
        <f>IF(ISBLANK(Table14[[#This Row],[Discount]]),MEDIAN(Table14[Discount]),Table14[[#This Row],[Discount]])</f>
        <v>0.04</v>
      </c>
      <c r="L927" s="4" t="s">
        <v>17</v>
      </c>
      <c r="M927" s="4" t="s">
        <v>18</v>
      </c>
    </row>
    <row r="928" spans="1:13" x14ac:dyDescent="0.3">
      <c r="A928">
        <v>1270</v>
      </c>
      <c r="B928" s="1">
        <v>45629</v>
      </c>
      <c r="C928" s="4" t="str">
        <f>IF(ISBLANK(Table14[[#This Row],[Sales_Rep]]),"Unknown",Table14[[#This Row],[Sales_Rep]])</f>
        <v>Bob</v>
      </c>
      <c r="D928" s="4" t="str">
        <f>PROPER(Table14[[#This Row],[Region]])</f>
        <v>South</v>
      </c>
      <c r="E928" s="9">
        <f>IF(ISBLANK(Table14[[#This Row],[Sales_Amount]]),MEDIAN(Table14[Sales_Amount]),Table14[[#This Row],[Sales_Amount]])</f>
        <v>8277.1299999999992</v>
      </c>
      <c r="F928" s="11">
        <f>IF(ISBLANK(Table14[[#This Row],[Quantity_Sold]]),MEDIAN(Table14[Quantity_Sold]),Table14[[#This Row],[Quantity_Sold]])</f>
        <v>2</v>
      </c>
      <c r="G928" s="4" t="str">
        <f>TRIM(Table14[[#This Row],[Product_Category]])</f>
        <v>Clothing</v>
      </c>
      <c r="H928" s="9">
        <v>3890.52</v>
      </c>
      <c r="I928" s="9">
        <v>4498.4399999999996</v>
      </c>
      <c r="J928" s="4" t="str">
        <f>PROPER(Table14[[#This Row],[Customer_Type]])</f>
        <v>Returning</v>
      </c>
      <c r="K928" s="13">
        <f>IF(ISBLANK(Table14[[#This Row],[Discount]]),MEDIAN(Table14[Discount]),Table14[[#This Row],[Discount]])</f>
        <v>0.08</v>
      </c>
      <c r="L928" s="4" t="s">
        <v>31</v>
      </c>
      <c r="M928" s="4" t="s">
        <v>18</v>
      </c>
    </row>
    <row r="929" spans="1:13" x14ac:dyDescent="0.3">
      <c r="A929">
        <v>1228</v>
      </c>
      <c r="B929" s="1">
        <v>45567</v>
      </c>
      <c r="C929" s="4" t="str">
        <f>IF(ISBLANK(Table14[[#This Row],[Sales_Rep]]),"Unknown",Table14[[#This Row],[Sales_Rep]])</f>
        <v>David</v>
      </c>
      <c r="D929" s="4" t="str">
        <f>PROPER(Table14[[#This Row],[Region]])</f>
        <v>North</v>
      </c>
      <c r="E929" s="9">
        <f>IF(ISBLANK(Table14[[#This Row],[Sales_Amount]]),MEDIAN(Table14[Sales_Amount]),Table14[[#This Row],[Sales_Amount]])</f>
        <v>142979.38</v>
      </c>
      <c r="F929" s="11">
        <f>IF(ISBLANK(Table14[[#This Row],[Quantity_Sold]]),MEDIAN(Table14[Quantity_Sold]),Table14[[#This Row],[Quantity_Sold]])</f>
        <v>41</v>
      </c>
      <c r="G929" s="4" t="str">
        <f>TRIM(Table14[[#This Row],[Product_Category]])</f>
        <v>Food</v>
      </c>
      <c r="H929" s="9">
        <v>3660.83</v>
      </c>
      <c r="I929" s="9">
        <v>4470.8999999999996</v>
      </c>
      <c r="J929" s="4" t="str">
        <f>PROPER(Table14[[#This Row],[Customer_Type]])</f>
        <v>New</v>
      </c>
      <c r="K929" s="13">
        <f>IF(ISBLANK(Table14[[#This Row],[Discount]]),MEDIAN(Table14[Discount]),Table14[[#This Row],[Discount]])</f>
        <v>0.22</v>
      </c>
      <c r="L929" s="4" t="s">
        <v>17</v>
      </c>
      <c r="M929" s="4" t="s">
        <v>22</v>
      </c>
    </row>
    <row r="930" spans="1:13" x14ac:dyDescent="0.3">
      <c r="A930">
        <v>1245</v>
      </c>
      <c r="B930" s="1">
        <v>45000</v>
      </c>
      <c r="C930" s="4" t="str">
        <f>IF(ISBLANK(Table14[[#This Row],[Sales_Rep]]),"Unknown",Table14[[#This Row],[Sales_Rep]])</f>
        <v>Alice</v>
      </c>
      <c r="D930" s="4" t="str">
        <f>PROPER(Table14[[#This Row],[Region]])</f>
        <v>West</v>
      </c>
      <c r="E930" s="9">
        <f>IF(ISBLANK(Table14[[#This Row],[Sales_Amount]]),MEDIAN(Table14[Sales_Amount]),Table14[[#This Row],[Sales_Amount]])</f>
        <v>41427.4</v>
      </c>
      <c r="F930" s="11">
        <f>IF(ISBLANK(Table14[[#This Row],[Quantity_Sold]]),MEDIAN(Table14[Quantity_Sold]),Table14[[#This Row],[Quantity_Sold]])</f>
        <v>10</v>
      </c>
      <c r="G930" s="4" t="str">
        <f>TRIM(Table14[[#This Row],[Product_Category]])</f>
        <v>Clothing</v>
      </c>
      <c r="H930" s="9">
        <v>4713.54</v>
      </c>
      <c r="I930" s="9">
        <v>5918.2</v>
      </c>
      <c r="J930" s="4" t="str">
        <f>PROPER(Table14[[#This Row],[Customer_Type]])</f>
        <v>New</v>
      </c>
      <c r="K930" s="13">
        <f>IF(ISBLANK(Table14[[#This Row],[Discount]]),MEDIAN(Table14[Discount]),Table14[[#This Row],[Discount]])</f>
        <v>0.3</v>
      </c>
      <c r="L930" s="4" t="s">
        <v>17</v>
      </c>
      <c r="M930" s="4" t="s">
        <v>18</v>
      </c>
    </row>
    <row r="931" spans="1:13" x14ac:dyDescent="0.3">
      <c r="A931">
        <v>1259</v>
      </c>
      <c r="B931" s="1">
        <v>45298</v>
      </c>
      <c r="C931" s="4" t="str">
        <f>IF(ISBLANK(Table14[[#This Row],[Sales_Rep]]),"Unknown",Table14[[#This Row],[Sales_Rep]])</f>
        <v>Eve</v>
      </c>
      <c r="D931" s="4" t="str">
        <f>PROPER(Table14[[#This Row],[Region]])</f>
        <v>South</v>
      </c>
      <c r="E931" s="9">
        <f>IF(ISBLANK(Table14[[#This Row],[Sales_Amount]]),MEDIAN(Table14[Sales_Amount]),Table14[[#This Row],[Sales_Amount]])</f>
        <v>8398.0300000000007</v>
      </c>
      <c r="F931" s="11">
        <f>IF(ISBLANK(Table14[[#This Row],[Quantity_Sold]]),MEDIAN(Table14[Quantity_Sold]),Table14[[#This Row],[Quantity_Sold]])</f>
        <v>3</v>
      </c>
      <c r="G931" s="4" t="str">
        <f>TRIM(Table14[[#This Row],[Product_Category]])</f>
        <v>Furniture</v>
      </c>
      <c r="H931" s="9">
        <v>2721.48</v>
      </c>
      <c r="I931" s="9">
        <v>3588.9</v>
      </c>
      <c r="J931" s="4" t="str">
        <f>PROPER(Table14[[#This Row],[Customer_Type]])</f>
        <v>New</v>
      </c>
      <c r="K931" s="13">
        <f>IF(ISBLANK(Table14[[#This Row],[Discount]]),MEDIAN(Table14[Discount]),Table14[[#This Row],[Discount]])</f>
        <v>0.22</v>
      </c>
      <c r="L931" s="4" t="s">
        <v>31</v>
      </c>
      <c r="M931" s="4" t="s">
        <v>22</v>
      </c>
    </row>
    <row r="932" spans="1:13" x14ac:dyDescent="0.3">
      <c r="A932">
        <v>1153</v>
      </c>
      <c r="B932" s="1">
        <v>45448</v>
      </c>
      <c r="C932" s="4" t="str">
        <f>IF(ISBLANK(Table14[[#This Row],[Sales_Rep]]),"Unknown",Table14[[#This Row],[Sales_Rep]])</f>
        <v>Bob</v>
      </c>
      <c r="D932" s="4" t="str">
        <f>PROPER(Table14[[#This Row],[Region]])</f>
        <v>West</v>
      </c>
      <c r="E932" s="9">
        <f>IF(ISBLANK(Table14[[#This Row],[Sales_Amount]]),MEDIAN(Table14[Sales_Amount]),Table14[[#This Row],[Sales_Amount]])</f>
        <v>25448.17</v>
      </c>
      <c r="F932" s="11">
        <f>IF(ISBLANK(Table14[[#This Row],[Quantity_Sold]]),MEDIAN(Table14[Quantity_Sold]),Table14[[#This Row],[Quantity_Sold]])</f>
        <v>12</v>
      </c>
      <c r="G932" s="4" t="str">
        <f>TRIM(Table14[[#This Row],[Product_Category]])</f>
        <v>Food</v>
      </c>
      <c r="H932" s="9">
        <v>2177.39</v>
      </c>
      <c r="I932" s="9">
        <v>2524.62</v>
      </c>
      <c r="J932" s="4" t="str">
        <f>PROPER(Table14[[#This Row],[Customer_Type]])</f>
        <v>New</v>
      </c>
      <c r="K932" s="13">
        <f>IF(ISBLANK(Table14[[#This Row],[Discount]]),MEDIAN(Table14[Discount]),Table14[[#This Row],[Discount]])</f>
        <v>0.16</v>
      </c>
      <c r="L932" s="4" t="s">
        <v>31</v>
      </c>
      <c r="M932" s="4" t="s">
        <v>18</v>
      </c>
    </row>
    <row r="933" spans="1:13" x14ac:dyDescent="0.3">
      <c r="A933">
        <v>1337</v>
      </c>
      <c r="B933" s="1">
        <v>45503</v>
      </c>
      <c r="C933" s="4" t="str">
        <f>IF(ISBLANK(Table14[[#This Row],[Sales_Rep]]),"Unknown",Table14[[#This Row],[Sales_Rep]])</f>
        <v>Alice</v>
      </c>
      <c r="D933" s="4" t="str">
        <f>PROPER(Table14[[#This Row],[Region]])</f>
        <v>North</v>
      </c>
      <c r="E933" s="9">
        <f>IF(ISBLANK(Table14[[#This Row],[Sales_Amount]]),MEDIAN(Table14[Sales_Amount]),Table14[[#This Row],[Sales_Amount]])</f>
        <v>10657.07</v>
      </c>
      <c r="F933" s="11">
        <f>IF(ISBLANK(Table14[[#This Row],[Quantity_Sold]]),MEDIAN(Table14[Quantity_Sold]),Table14[[#This Row],[Quantity_Sold]])</f>
        <v>2</v>
      </c>
      <c r="G933" s="4" t="str">
        <f>TRIM(Table14[[#This Row],[Product_Category]])</f>
        <v>Food</v>
      </c>
      <c r="H933" s="9">
        <v>4661.92</v>
      </c>
      <c r="I933" s="9">
        <v>5729.61</v>
      </c>
      <c r="J933" s="4" t="str">
        <f>PROPER(Table14[[#This Row],[Customer_Type]])</f>
        <v>New</v>
      </c>
      <c r="K933" s="13">
        <f>IF(ISBLANK(Table14[[#This Row],[Discount]]),MEDIAN(Table14[Discount]),Table14[[#This Row],[Discount]])</f>
        <v>7.0000000000000007E-2</v>
      </c>
      <c r="L933" s="4" t="s">
        <v>31</v>
      </c>
      <c r="M933" s="4" t="s">
        <v>18</v>
      </c>
    </row>
    <row r="934" spans="1:13" x14ac:dyDescent="0.3">
      <c r="A934">
        <v>1352</v>
      </c>
      <c r="B934" s="1">
        <v>45587</v>
      </c>
      <c r="C934" s="4" t="str">
        <f>IF(ISBLANK(Table14[[#This Row],[Sales_Rep]]),"Unknown",Table14[[#This Row],[Sales_Rep]])</f>
        <v>Bob</v>
      </c>
      <c r="D934" s="4" t="str">
        <f>PROPER(Table14[[#This Row],[Region]])</f>
        <v>North</v>
      </c>
      <c r="E934" s="9">
        <f>IF(ISBLANK(Table14[[#This Row],[Sales_Amount]]),MEDIAN(Table14[Sales_Amount]),Table14[[#This Row],[Sales_Amount]])</f>
        <v>95196.67</v>
      </c>
      <c r="F934" s="11">
        <f>IF(ISBLANK(Table14[[#This Row],[Quantity_Sold]]),MEDIAN(Table14[Quantity_Sold]),Table14[[#This Row],[Quantity_Sold]])</f>
        <v>25</v>
      </c>
      <c r="G934" s="4" t="str">
        <f>TRIM(Table14[[#This Row],[Product_Category]])</f>
        <v>Electronics</v>
      </c>
      <c r="H934" s="9">
        <v>3724.01</v>
      </c>
      <c r="I934" s="9">
        <v>4643.74</v>
      </c>
      <c r="J934" s="4" t="str">
        <f>PROPER(Table14[[#This Row],[Customer_Type]])</f>
        <v>Returning</v>
      </c>
      <c r="K934" s="13">
        <f>IF(ISBLANK(Table14[[#This Row],[Discount]]),MEDIAN(Table14[Discount]),Table14[[#This Row],[Discount]])</f>
        <v>0.18</v>
      </c>
      <c r="L934" s="4" t="s">
        <v>31</v>
      </c>
      <c r="M934" s="4" t="s">
        <v>18</v>
      </c>
    </row>
    <row r="935" spans="1:13" x14ac:dyDescent="0.3">
      <c r="A935">
        <v>1289</v>
      </c>
      <c r="B935" s="1">
        <v>45169</v>
      </c>
      <c r="C935" s="4" t="str">
        <f>IF(ISBLANK(Table14[[#This Row],[Sales_Rep]]),"Unknown",Table14[[#This Row],[Sales_Rep]])</f>
        <v>Charlie</v>
      </c>
      <c r="D935" s="4" t="str">
        <f>PROPER(Table14[[#This Row],[Region]])</f>
        <v>South</v>
      </c>
      <c r="E935" s="9">
        <f>IF(ISBLANK(Table14[[#This Row],[Sales_Amount]]),MEDIAN(Table14[Sales_Amount]),Table14[[#This Row],[Sales_Amount]])</f>
        <v>63830.8</v>
      </c>
      <c r="F935" s="11">
        <f>IF(ISBLANK(Table14[[#This Row],[Quantity_Sold]]),MEDIAN(Table14[Quantity_Sold]),Table14[[#This Row],[Quantity_Sold]])</f>
        <v>26</v>
      </c>
      <c r="G935" s="4" t="str">
        <f>TRIM(Table14[[#This Row],[Product_Category]])</f>
        <v>Furniture</v>
      </c>
      <c r="H935" s="9">
        <v>2608.4899999999998</v>
      </c>
      <c r="I935" s="9">
        <v>3457.79</v>
      </c>
      <c r="J935" s="4" t="str">
        <f>PROPER(Table14[[#This Row],[Customer_Type]])</f>
        <v>Returning</v>
      </c>
      <c r="K935" s="13">
        <f>IF(ISBLANK(Table14[[#This Row],[Discount]]),MEDIAN(Table14[Discount]),Table14[[#This Row],[Discount]])</f>
        <v>0.28999999999999998</v>
      </c>
      <c r="L935" s="4" t="s">
        <v>31</v>
      </c>
      <c r="M935" s="4" t="s">
        <v>22</v>
      </c>
    </row>
    <row r="936" spans="1:13" x14ac:dyDescent="0.3">
      <c r="A936">
        <v>1461</v>
      </c>
      <c r="B936" s="1">
        <v>45623</v>
      </c>
      <c r="C936" s="4" t="str">
        <f>IF(ISBLANK(Table14[[#This Row],[Sales_Rep]]),"Unknown",Table14[[#This Row],[Sales_Rep]])</f>
        <v>Eve</v>
      </c>
      <c r="D936" s="4" t="str">
        <f>PROPER(Table14[[#This Row],[Region]])</f>
        <v>North</v>
      </c>
      <c r="E936" s="9">
        <f>IF(ISBLANK(Table14[[#This Row],[Sales_Amount]]),MEDIAN(Table14[Sales_Amount]),Table14[[#This Row],[Sales_Amount]])</f>
        <v>246387.04</v>
      </c>
      <c r="F936" s="11">
        <f>IF(ISBLANK(Table14[[#This Row],[Quantity_Sold]]),MEDIAN(Table14[Quantity_Sold]),Table14[[#This Row],[Quantity_Sold]])</f>
        <v>40</v>
      </c>
      <c r="G936" s="4" t="str">
        <f>TRIM(Table14[[#This Row],[Product_Category]])</f>
        <v>Clothing</v>
      </c>
      <c r="H936" s="9">
        <v>4613.8500000000004</v>
      </c>
      <c r="I936" s="9">
        <v>6695.3</v>
      </c>
      <c r="J936" s="4" t="str">
        <f>PROPER(Table14[[#This Row],[Customer_Type]])</f>
        <v>Returning</v>
      </c>
      <c r="K936" s="13">
        <f>IF(ISBLANK(Table14[[#This Row],[Discount]]),MEDIAN(Table14[Discount]),Table14[[#This Row],[Discount]])</f>
        <v>0.08</v>
      </c>
      <c r="L936" s="4" t="s">
        <v>26</v>
      </c>
      <c r="M936" s="4" t="s">
        <v>22</v>
      </c>
    </row>
    <row r="937" spans="1:13" x14ac:dyDescent="0.3">
      <c r="A937">
        <v>1422</v>
      </c>
      <c r="B937" s="1">
        <v>45469</v>
      </c>
      <c r="C937" s="4" t="str">
        <f>IF(ISBLANK(Table14[[#This Row],[Sales_Rep]]),"Unknown",Table14[[#This Row],[Sales_Rep]])</f>
        <v>Alice</v>
      </c>
      <c r="D937" s="4" t="str">
        <f>PROPER(Table14[[#This Row],[Region]])</f>
        <v>West</v>
      </c>
      <c r="E937" s="9">
        <f>IF(ISBLANK(Table14[[#This Row],[Sales_Amount]]),MEDIAN(Table14[Sales_Amount]),Table14[[#This Row],[Sales_Amount]])</f>
        <v>171535.87</v>
      </c>
      <c r="F937" s="11">
        <f>IF(ISBLANK(Table14[[#This Row],[Quantity_Sold]]),MEDIAN(Table14[Quantity_Sold]),Table14[[#This Row],[Quantity_Sold]])</f>
        <v>46</v>
      </c>
      <c r="G937" s="4" t="str">
        <f>TRIM(Table14[[#This Row],[Product_Category]])</f>
        <v>Electronics</v>
      </c>
      <c r="H937" s="9">
        <v>3890.64</v>
      </c>
      <c r="I937" s="9">
        <v>4492.82</v>
      </c>
      <c r="J937" s="4" t="str">
        <f>PROPER(Table14[[#This Row],[Customer_Type]])</f>
        <v>Returning</v>
      </c>
      <c r="K937" s="13">
        <f>IF(ISBLANK(Table14[[#This Row],[Discount]]),MEDIAN(Table14[Discount]),Table14[[#This Row],[Discount]])</f>
        <v>0.17</v>
      </c>
      <c r="L937" s="4" t="s">
        <v>17</v>
      </c>
      <c r="M937" s="4" t="s">
        <v>18</v>
      </c>
    </row>
    <row r="938" spans="1:13" x14ac:dyDescent="0.3">
      <c r="A938">
        <v>1124</v>
      </c>
      <c r="B938" s="1">
        <v>44952</v>
      </c>
      <c r="C938" s="4" t="str">
        <f>IF(ISBLANK(Table14[[#This Row],[Sales_Rep]]),"Unknown",Table14[[#This Row],[Sales_Rep]])</f>
        <v>Alice</v>
      </c>
      <c r="D938" s="4" t="str">
        <f>PROPER(Table14[[#This Row],[Region]])</f>
        <v>North</v>
      </c>
      <c r="E938" s="9">
        <f>IF(ISBLANK(Table14[[#This Row],[Sales_Amount]]),MEDIAN(Table14[Sales_Amount]),Table14[[#This Row],[Sales_Amount]])</f>
        <v>132822.96</v>
      </c>
      <c r="F938" s="11">
        <f>IF(ISBLANK(Table14[[#This Row],[Quantity_Sold]]),MEDIAN(Table14[Quantity_Sold]),Table14[[#This Row],[Quantity_Sold]])</f>
        <v>35</v>
      </c>
      <c r="G938" s="4" t="str">
        <f>TRIM(Table14[[#This Row],[Product_Category]])</f>
        <v>Clothing</v>
      </c>
      <c r="H938" s="9">
        <v>3262.7</v>
      </c>
      <c r="I938" s="9">
        <v>4865.3100000000004</v>
      </c>
      <c r="J938" s="4" t="str">
        <f>PROPER(Table14[[#This Row],[Customer_Type]])</f>
        <v>Returning</v>
      </c>
      <c r="K938" s="13">
        <f>IF(ISBLANK(Table14[[#This Row],[Discount]]),MEDIAN(Table14[Discount]),Table14[[#This Row],[Discount]])</f>
        <v>0.22</v>
      </c>
      <c r="L938" s="4" t="s">
        <v>31</v>
      </c>
      <c r="M938" s="4" t="s">
        <v>22</v>
      </c>
    </row>
    <row r="939" spans="1:13" x14ac:dyDescent="0.3">
      <c r="A939">
        <v>1081</v>
      </c>
      <c r="B939" s="1">
        <v>45034</v>
      </c>
      <c r="C939" s="4" t="str">
        <f>IF(ISBLANK(Table14[[#This Row],[Sales_Rep]]),"Unknown",Table14[[#This Row],[Sales_Rep]])</f>
        <v>Alice</v>
      </c>
      <c r="D939" s="4" t="str">
        <f>PROPER(Table14[[#This Row],[Region]])</f>
        <v>South</v>
      </c>
      <c r="E939" s="9">
        <f>IF(ISBLANK(Table14[[#This Row],[Sales_Amount]]),MEDIAN(Table14[Sales_Amount]),Table14[[#This Row],[Sales_Amount]])</f>
        <v>92631.25</v>
      </c>
      <c r="F939" s="11">
        <f>IF(ISBLANK(Table14[[#This Row],[Quantity_Sold]]),MEDIAN(Table14[Quantity_Sold]),Table14[[#This Row],[Quantity_Sold]])</f>
        <v>36</v>
      </c>
      <c r="G939" s="4" t="str">
        <f>TRIM(Table14[[#This Row],[Product_Category]])</f>
        <v>Food</v>
      </c>
      <c r="H939" s="9">
        <v>2058.69</v>
      </c>
      <c r="I939" s="9">
        <v>2737.33</v>
      </c>
      <c r="J939" s="4" t="str">
        <f>PROPER(Table14[[#This Row],[Customer_Type]])</f>
        <v>Returning</v>
      </c>
      <c r="K939" s="13">
        <f>IF(ISBLANK(Table14[[#This Row],[Discount]]),MEDIAN(Table14[Discount]),Table14[[#This Row],[Discount]])</f>
        <v>0.06</v>
      </c>
      <c r="L939" s="4" t="s">
        <v>26</v>
      </c>
      <c r="M939" s="4" t="s">
        <v>18</v>
      </c>
    </row>
    <row r="940" spans="1:13" x14ac:dyDescent="0.3">
      <c r="A940">
        <v>1459</v>
      </c>
      <c r="B940" s="1">
        <v>45562</v>
      </c>
      <c r="C940" s="4" t="str">
        <f>IF(ISBLANK(Table14[[#This Row],[Sales_Rep]]),"Unknown",Table14[[#This Row],[Sales_Rep]])</f>
        <v>Alice</v>
      </c>
      <c r="D940" s="4" t="str">
        <f>PROPER(Table14[[#This Row],[Region]])</f>
        <v>West</v>
      </c>
      <c r="E940" s="9">
        <f>IF(ISBLANK(Table14[[#This Row],[Sales_Amount]]),MEDIAN(Table14[Sales_Amount]),Table14[[#This Row],[Sales_Amount]])</f>
        <v>22000.52</v>
      </c>
      <c r="F940" s="11">
        <f>IF(ISBLANK(Table14[[#This Row],[Quantity_Sold]]),MEDIAN(Table14[Quantity_Sold]),Table14[[#This Row],[Quantity_Sold]])</f>
        <v>15</v>
      </c>
      <c r="G940" s="4" t="str">
        <f>TRIM(Table14[[#This Row],[Product_Category]])</f>
        <v>Electronics</v>
      </c>
      <c r="H940" s="9">
        <v>1358.94</v>
      </c>
      <c r="I940" s="9">
        <v>2009.18</v>
      </c>
      <c r="J940" s="4" t="str">
        <f>PROPER(Table14[[#This Row],[Customer_Type]])</f>
        <v>Returning</v>
      </c>
      <c r="K940" s="13">
        <f>IF(ISBLANK(Table14[[#This Row],[Discount]]),MEDIAN(Table14[Discount]),Table14[[#This Row],[Discount]])</f>
        <v>0.27</v>
      </c>
      <c r="L940" s="4" t="s">
        <v>31</v>
      </c>
      <c r="M940" s="4" t="s">
        <v>18</v>
      </c>
    </row>
    <row r="941" spans="1:13" x14ac:dyDescent="0.3">
      <c r="A941">
        <v>1057</v>
      </c>
      <c r="B941" s="1">
        <v>45317</v>
      </c>
      <c r="C941" s="4" t="str">
        <f>IF(ISBLANK(Table14[[#This Row],[Sales_Rep]]),"Unknown",Table14[[#This Row],[Sales_Rep]])</f>
        <v>Alice</v>
      </c>
      <c r="D941" s="4" t="str">
        <f>PROPER(Table14[[#This Row],[Region]])</f>
        <v>North</v>
      </c>
      <c r="E941" s="9">
        <f>IF(ISBLANK(Table14[[#This Row],[Sales_Amount]]),MEDIAN(Table14[Sales_Amount]),Table14[[#This Row],[Sales_Amount]])</f>
        <v>188386.1</v>
      </c>
      <c r="F941" s="11">
        <f>IF(ISBLANK(Table14[[#This Row],[Quantity_Sold]]),MEDIAN(Table14[Quantity_Sold]),Table14[[#This Row],[Quantity_Sold]])</f>
        <v>43</v>
      </c>
      <c r="G941" s="4" t="str">
        <f>TRIM(Table14[[#This Row],[Product_Category]])</f>
        <v>Furniture</v>
      </c>
      <c r="H941" s="9">
        <v>3636.42</v>
      </c>
      <c r="I941" s="9">
        <v>5094.2700000000004</v>
      </c>
      <c r="J941" s="4" t="str">
        <f>PROPER(Table14[[#This Row],[Customer_Type]])</f>
        <v>Returning</v>
      </c>
      <c r="K941" s="13">
        <f>IF(ISBLANK(Table14[[#This Row],[Discount]]),MEDIAN(Table14[Discount]),Table14[[#This Row],[Discount]])</f>
        <v>0.14000000000000001</v>
      </c>
      <c r="L941" s="4" t="s">
        <v>17</v>
      </c>
      <c r="M941" s="4" t="s">
        <v>18</v>
      </c>
    </row>
    <row r="942" spans="1:13" x14ac:dyDescent="0.3">
      <c r="A942">
        <v>1129</v>
      </c>
      <c r="B942" s="1">
        <v>45063</v>
      </c>
      <c r="C942" s="4" t="str">
        <f>IF(ISBLANK(Table14[[#This Row],[Sales_Rep]]),"Unknown",Table14[[#This Row],[Sales_Rep]])</f>
        <v>Bob</v>
      </c>
      <c r="D942" s="4" t="str">
        <f>PROPER(Table14[[#This Row],[Region]])</f>
        <v>South</v>
      </c>
      <c r="E942" s="9">
        <f>IF(ISBLANK(Table14[[#This Row],[Sales_Amount]]),MEDIAN(Table14[Sales_Amount]),Table14[[#This Row],[Sales_Amount]])</f>
        <v>104227.35</v>
      </c>
      <c r="F942" s="11">
        <f>IF(ISBLANK(Table14[[#This Row],[Quantity_Sold]]),MEDIAN(Table14[Quantity_Sold]),Table14[[#This Row],[Quantity_Sold]])</f>
        <v>33</v>
      </c>
      <c r="G942" s="4" t="str">
        <f>TRIM(Table14[[#This Row],[Product_Category]])</f>
        <v>Furniture</v>
      </c>
      <c r="H942" s="9">
        <v>2728.27</v>
      </c>
      <c r="I942" s="9">
        <v>3715.77</v>
      </c>
      <c r="J942" s="4" t="str">
        <f>PROPER(Table14[[#This Row],[Customer_Type]])</f>
        <v>New</v>
      </c>
      <c r="K942" s="13">
        <f>IF(ISBLANK(Table14[[#This Row],[Discount]]),MEDIAN(Table14[Discount]),Table14[[#This Row],[Discount]])</f>
        <v>0.15</v>
      </c>
      <c r="L942" s="4" t="s">
        <v>26</v>
      </c>
      <c r="M942" s="4" t="s">
        <v>18</v>
      </c>
    </row>
    <row r="943" spans="1:13" x14ac:dyDescent="0.3">
      <c r="A943">
        <v>1339</v>
      </c>
      <c r="B943" s="1">
        <v>45592</v>
      </c>
      <c r="C943" s="4" t="str">
        <f>IF(ISBLANK(Table14[[#This Row],[Sales_Rep]]),"Unknown",Table14[[#This Row],[Sales_Rep]])</f>
        <v>Eve</v>
      </c>
      <c r="D943" s="4" t="str">
        <f>PROPER(Table14[[#This Row],[Region]])</f>
        <v>North</v>
      </c>
      <c r="E943" s="9">
        <f>IF(ISBLANK(Table14[[#This Row],[Sales_Amount]]),MEDIAN(Table14[Sales_Amount]),Table14[[#This Row],[Sales_Amount]])</f>
        <v>26885.53</v>
      </c>
      <c r="F943" s="11">
        <f>IF(ISBLANK(Table14[[#This Row],[Quantity_Sold]]),MEDIAN(Table14[Quantity_Sold]),Table14[[#This Row],[Quantity_Sold]])</f>
        <v>30</v>
      </c>
      <c r="G943" s="4" t="str">
        <f>TRIM(Table14[[#This Row],[Product_Category]])</f>
        <v>Furniture</v>
      </c>
      <c r="H943" s="9">
        <v>816.95</v>
      </c>
      <c r="I943" s="9">
        <v>1211.06</v>
      </c>
      <c r="J943" s="4" t="str">
        <f>PROPER(Table14[[#This Row],[Customer_Type]])</f>
        <v>New</v>
      </c>
      <c r="K943" s="13">
        <f>IF(ISBLANK(Table14[[#This Row],[Discount]]),MEDIAN(Table14[Discount]),Table14[[#This Row],[Discount]])</f>
        <v>0.26</v>
      </c>
      <c r="L943" s="4" t="s">
        <v>26</v>
      </c>
      <c r="M943" s="4" t="s">
        <v>22</v>
      </c>
    </row>
    <row r="944" spans="1:13" x14ac:dyDescent="0.3">
      <c r="A944">
        <v>1131</v>
      </c>
      <c r="B944" s="1">
        <v>45298</v>
      </c>
      <c r="C944" s="4" t="str">
        <f>IF(ISBLANK(Table14[[#This Row],[Sales_Rep]]),"Unknown",Table14[[#This Row],[Sales_Rep]])</f>
        <v>Charlie</v>
      </c>
      <c r="D944" s="4" t="str">
        <f>PROPER(Table14[[#This Row],[Region]])</f>
        <v>West</v>
      </c>
      <c r="E944" s="9">
        <f>IF(ISBLANK(Table14[[#This Row],[Sales_Amount]]),MEDIAN(Table14[Sales_Amount]),Table14[[#This Row],[Sales_Amount]])</f>
        <v>95215.46</v>
      </c>
      <c r="F944" s="11">
        <f>IF(ISBLANK(Table14[[#This Row],[Quantity_Sold]]),MEDIAN(Table14[Quantity_Sold]),Table14[[#This Row],[Quantity_Sold]])</f>
        <v>33</v>
      </c>
      <c r="G944" s="4" t="str">
        <f>TRIM(Table14[[#This Row],[Product_Category]])</f>
        <v>Furniture</v>
      </c>
      <c r="H944" s="9">
        <v>2815.13</v>
      </c>
      <c r="I944" s="9">
        <v>3652.3</v>
      </c>
      <c r="J944" s="4" t="str">
        <f>PROPER(Table14[[#This Row],[Customer_Type]])</f>
        <v>New</v>
      </c>
      <c r="K944" s="13">
        <f>IF(ISBLANK(Table14[[#This Row],[Discount]]),MEDIAN(Table14[Discount]),Table14[[#This Row],[Discount]])</f>
        <v>0.21</v>
      </c>
      <c r="L944" s="4" t="s">
        <v>31</v>
      </c>
      <c r="M944" s="4" t="s">
        <v>18</v>
      </c>
    </row>
    <row r="945" spans="1:13" x14ac:dyDescent="0.3">
      <c r="A945">
        <v>1078</v>
      </c>
      <c r="B945" s="1">
        <v>45386</v>
      </c>
      <c r="C945" s="4" t="str">
        <f>IF(ISBLANK(Table14[[#This Row],[Sales_Rep]]),"Unknown",Table14[[#This Row],[Sales_Rep]])</f>
        <v>Charlie</v>
      </c>
      <c r="D945" s="4" t="str">
        <f>PROPER(Table14[[#This Row],[Region]])</f>
        <v>North</v>
      </c>
      <c r="E945" s="9">
        <f>IF(ISBLANK(Table14[[#This Row],[Sales_Amount]]),MEDIAN(Table14[Sales_Amount]),Table14[[#This Row],[Sales_Amount]])</f>
        <v>51913.919999999998</v>
      </c>
      <c r="F945" s="11">
        <f>IF(ISBLANK(Table14[[#This Row],[Quantity_Sold]]),MEDIAN(Table14[Quantity_Sold]),Table14[[#This Row],[Quantity_Sold]])</f>
        <v>24</v>
      </c>
      <c r="G945" s="4" t="str">
        <f>TRIM(Table14[[#This Row],[Product_Category]])</f>
        <v>Food</v>
      </c>
      <c r="H945" s="9">
        <v>1808.91</v>
      </c>
      <c r="I945" s="9">
        <v>2703.85</v>
      </c>
      <c r="J945" s="4" t="str">
        <f>PROPER(Table14[[#This Row],[Customer_Type]])</f>
        <v>New</v>
      </c>
      <c r="K945" s="13">
        <f>IF(ISBLANK(Table14[[#This Row],[Discount]]),MEDIAN(Table14[Discount]),Table14[[#This Row],[Discount]])</f>
        <v>0.2</v>
      </c>
      <c r="L945" s="4" t="s">
        <v>31</v>
      </c>
      <c r="M945" s="4" t="s">
        <v>18</v>
      </c>
    </row>
    <row r="946" spans="1:13" x14ac:dyDescent="0.3">
      <c r="A946">
        <v>1086</v>
      </c>
      <c r="B946" s="1">
        <v>44974</v>
      </c>
      <c r="C946" s="4" t="str">
        <f>IF(ISBLANK(Table14[[#This Row],[Sales_Rep]]),"Unknown",Table14[[#This Row],[Sales_Rep]])</f>
        <v>Charlie</v>
      </c>
      <c r="D946" s="4" t="str">
        <f>PROPER(Table14[[#This Row],[Region]])</f>
        <v>South</v>
      </c>
      <c r="E946" s="9">
        <f>IF(ISBLANK(Table14[[#This Row],[Sales_Amount]]),MEDIAN(Table14[Sales_Amount]),Table14[[#This Row],[Sales_Amount]])</f>
        <v>55904.52</v>
      </c>
      <c r="F946" s="11">
        <f>IF(ISBLANK(Table14[[#This Row],[Quantity_Sold]]),MEDIAN(Table14[Quantity_Sold]),Table14[[#This Row],[Quantity_Sold]])</f>
        <v>13</v>
      </c>
      <c r="G946" s="4" t="str">
        <f>TRIM(Table14[[#This Row],[Product_Category]])</f>
        <v>Furniture</v>
      </c>
      <c r="H946" s="9">
        <v>4092.05</v>
      </c>
      <c r="I946" s="9">
        <v>4624.03</v>
      </c>
      <c r="J946" s="4" t="str">
        <f>PROPER(Table14[[#This Row],[Customer_Type]])</f>
        <v>New</v>
      </c>
      <c r="K946" s="13">
        <f>IF(ISBLANK(Table14[[#This Row],[Discount]]),MEDIAN(Table14[Discount]),Table14[[#This Row],[Discount]])</f>
        <v>7.0000000000000007E-2</v>
      </c>
      <c r="L946" s="4" t="s">
        <v>31</v>
      </c>
      <c r="M946" s="4" t="s">
        <v>18</v>
      </c>
    </row>
    <row r="947" spans="1:13" x14ac:dyDescent="0.3">
      <c r="A947">
        <v>1405</v>
      </c>
      <c r="B947" s="1">
        <v>45110</v>
      </c>
      <c r="C947" s="4" t="str">
        <f>IF(ISBLANK(Table14[[#This Row],[Sales_Rep]]),"Unknown",Table14[[#This Row],[Sales_Rep]])</f>
        <v>Charlie</v>
      </c>
      <c r="D947" s="4" t="str">
        <f>PROPER(Table14[[#This Row],[Region]])</f>
        <v>North</v>
      </c>
      <c r="E947" s="9">
        <f>IF(ISBLANK(Table14[[#This Row],[Sales_Amount]]),MEDIAN(Table14[Sales_Amount]),Table14[[#This Row],[Sales_Amount]])</f>
        <v>18270.490000000002</v>
      </c>
      <c r="F947" s="11">
        <f>IF(ISBLANK(Table14[[#This Row],[Quantity_Sold]]),MEDIAN(Table14[Quantity_Sold]),Table14[[#This Row],[Quantity_Sold]])</f>
        <v>48</v>
      </c>
      <c r="G947" s="4" t="str">
        <f>TRIM(Table14[[#This Row],[Product_Category]])</f>
        <v>Electronics</v>
      </c>
      <c r="H947" s="9">
        <v>314.69</v>
      </c>
      <c r="I947" s="9">
        <v>432.54</v>
      </c>
      <c r="J947" s="4" t="str">
        <f>PROPER(Table14[[#This Row],[Customer_Type]])</f>
        <v>Returning</v>
      </c>
      <c r="K947" s="13">
        <f>IF(ISBLANK(Table14[[#This Row],[Discount]]),MEDIAN(Table14[Discount]),Table14[[#This Row],[Discount]])</f>
        <v>0.12</v>
      </c>
      <c r="L947" s="4" t="s">
        <v>26</v>
      </c>
      <c r="M947" s="4" t="s">
        <v>18</v>
      </c>
    </row>
    <row r="948" spans="1:13" x14ac:dyDescent="0.3">
      <c r="A948">
        <v>1424</v>
      </c>
      <c r="B948" s="1">
        <v>45380</v>
      </c>
      <c r="C948" s="4" t="str">
        <f>IF(ISBLANK(Table14[[#This Row],[Sales_Rep]]),"Unknown",Table14[[#This Row],[Sales_Rep]])</f>
        <v>Bob</v>
      </c>
      <c r="D948" s="4" t="str">
        <f>PROPER(Table14[[#This Row],[Region]])</f>
        <v>East</v>
      </c>
      <c r="E948" s="9">
        <f>IF(ISBLANK(Table14[[#This Row],[Sales_Amount]]),MEDIAN(Table14[Sales_Amount]),Table14[[#This Row],[Sales_Amount]])</f>
        <v>91389.14</v>
      </c>
      <c r="F948" s="11">
        <f>IF(ISBLANK(Table14[[#This Row],[Quantity_Sold]]),MEDIAN(Table14[Quantity_Sold]),Table14[[#This Row],[Quantity_Sold]])</f>
        <v>30</v>
      </c>
      <c r="G948" s="4" t="str">
        <f>TRIM(Table14[[#This Row],[Product_Category]])</f>
        <v>Furniture</v>
      </c>
      <c r="H948" s="9">
        <v>2815.48</v>
      </c>
      <c r="I948" s="9">
        <v>4173.0200000000004</v>
      </c>
      <c r="J948" s="4" t="str">
        <f>PROPER(Table14[[#This Row],[Customer_Type]])</f>
        <v>Returning</v>
      </c>
      <c r="K948" s="13">
        <f>IF(ISBLANK(Table14[[#This Row],[Discount]]),MEDIAN(Table14[Discount]),Table14[[#This Row],[Discount]])</f>
        <v>0.27</v>
      </c>
      <c r="L948" s="4" t="s">
        <v>31</v>
      </c>
      <c r="M948" s="4" t="s">
        <v>22</v>
      </c>
    </row>
    <row r="949" spans="1:13" x14ac:dyDescent="0.3">
      <c r="A949">
        <v>1189</v>
      </c>
      <c r="B949" s="1">
        <v>45183</v>
      </c>
      <c r="C949" s="4" t="str">
        <f>IF(ISBLANK(Table14[[#This Row],[Sales_Rep]]),"Unknown",Table14[[#This Row],[Sales_Rep]])</f>
        <v>David</v>
      </c>
      <c r="D949" s="4" t="str">
        <f>PROPER(Table14[[#This Row],[Region]])</f>
        <v>East</v>
      </c>
      <c r="E949" s="9">
        <f>IF(ISBLANK(Table14[[#This Row],[Sales_Amount]]),MEDIAN(Table14[Sales_Amount]),Table14[[#This Row],[Sales_Amount]])</f>
        <v>10539.52</v>
      </c>
      <c r="F949" s="11">
        <f>IF(ISBLANK(Table14[[#This Row],[Quantity_Sold]]),MEDIAN(Table14[Quantity_Sold]),Table14[[#This Row],[Quantity_Sold]])</f>
        <v>32</v>
      </c>
      <c r="G949" s="4" t="str">
        <f>TRIM(Table14[[#This Row],[Product_Category]])</f>
        <v>Electronics</v>
      </c>
      <c r="H949" s="9">
        <v>307.8</v>
      </c>
      <c r="I949" s="9">
        <v>358</v>
      </c>
      <c r="J949" s="4" t="str">
        <f>PROPER(Table14[[#This Row],[Customer_Type]])</f>
        <v>Returning</v>
      </c>
      <c r="K949" s="13">
        <f>IF(ISBLANK(Table14[[#This Row],[Discount]]),MEDIAN(Table14[Discount]),Table14[[#This Row],[Discount]])</f>
        <v>0.08</v>
      </c>
      <c r="L949" s="4" t="s">
        <v>17</v>
      </c>
      <c r="M949" s="4" t="s">
        <v>22</v>
      </c>
    </row>
    <row r="950" spans="1:13" x14ac:dyDescent="0.3">
      <c r="A950">
        <v>1032</v>
      </c>
      <c r="B950" s="1">
        <v>45086</v>
      </c>
      <c r="C950" s="4" t="str">
        <f>IF(ISBLANK(Table14[[#This Row],[Sales_Rep]]),"Unknown",Table14[[#This Row],[Sales_Rep]])</f>
        <v>Eve</v>
      </c>
      <c r="D950" s="4" t="str">
        <f>PROPER(Table14[[#This Row],[Region]])</f>
        <v>North</v>
      </c>
      <c r="E950" s="9">
        <f>IF(ISBLANK(Table14[[#This Row],[Sales_Amount]]),MEDIAN(Table14[Sales_Amount]),Table14[[#This Row],[Sales_Amount]])</f>
        <v>7367.54</v>
      </c>
      <c r="F950" s="11">
        <f>IF(ISBLANK(Table14[[#This Row],[Quantity_Sold]]),MEDIAN(Table14[Quantity_Sold]),Table14[[#This Row],[Quantity_Sold]])</f>
        <v>3</v>
      </c>
      <c r="G950" s="4" t="str">
        <f>TRIM(Table14[[#This Row],[Product_Category]])</f>
        <v>Electronics</v>
      </c>
      <c r="H950" s="9">
        <v>2443.38</v>
      </c>
      <c r="I950" s="9">
        <v>2759.38</v>
      </c>
      <c r="J950" s="4" t="str">
        <f>PROPER(Table14[[#This Row],[Customer_Type]])</f>
        <v>Returning</v>
      </c>
      <c r="K950" s="13">
        <f>IF(ISBLANK(Table14[[#This Row],[Discount]]),MEDIAN(Table14[Discount]),Table14[[#This Row],[Discount]])</f>
        <v>0.11</v>
      </c>
      <c r="L950" s="4" t="s">
        <v>17</v>
      </c>
      <c r="M950" s="4" t="s">
        <v>22</v>
      </c>
    </row>
    <row r="951" spans="1:13" x14ac:dyDescent="0.3">
      <c r="A951">
        <v>1136</v>
      </c>
      <c r="B951" s="1">
        <v>45561</v>
      </c>
      <c r="C951" s="4" t="str">
        <f>IF(ISBLANK(Table14[[#This Row],[Sales_Rep]]),"Unknown",Table14[[#This Row],[Sales_Rep]])</f>
        <v>Alice</v>
      </c>
      <c r="D951" s="4" t="str">
        <f>PROPER(Table14[[#This Row],[Region]])</f>
        <v>East</v>
      </c>
      <c r="E951" s="9">
        <f>IF(ISBLANK(Table14[[#This Row],[Sales_Amount]]),MEDIAN(Table14[Sales_Amount]),Table14[[#This Row],[Sales_Amount]])</f>
        <v>48010.79</v>
      </c>
      <c r="F951" s="11">
        <f>IF(ISBLANK(Table14[[#This Row],[Quantity_Sold]]),MEDIAN(Table14[Quantity_Sold]),Table14[[#This Row],[Quantity_Sold]])</f>
        <v>25</v>
      </c>
      <c r="G951" s="4" t="str">
        <f>TRIM(Table14[[#This Row],[Product_Category]])</f>
        <v>Electronics</v>
      </c>
      <c r="H951" s="9">
        <v>1527.06</v>
      </c>
      <c r="I951" s="9">
        <v>1939.83</v>
      </c>
      <c r="J951" s="4" t="str">
        <f>PROPER(Table14[[#This Row],[Customer_Type]])</f>
        <v>New</v>
      </c>
      <c r="K951" s="13">
        <f>IF(ISBLANK(Table14[[#This Row],[Discount]]),MEDIAN(Table14[Discount]),Table14[[#This Row],[Discount]])</f>
        <v>0.01</v>
      </c>
      <c r="L951" s="4" t="s">
        <v>31</v>
      </c>
      <c r="M951" s="4" t="s">
        <v>18</v>
      </c>
    </row>
    <row r="952" spans="1:13" x14ac:dyDescent="0.3">
      <c r="A952">
        <v>1385</v>
      </c>
      <c r="B952" s="1">
        <v>44986</v>
      </c>
      <c r="C952" s="4" t="str">
        <f>IF(ISBLANK(Table14[[#This Row],[Sales_Rep]]),"Unknown",Table14[[#This Row],[Sales_Rep]])</f>
        <v>David</v>
      </c>
      <c r="D952" s="4" t="str">
        <f>PROPER(Table14[[#This Row],[Region]])</f>
        <v>South</v>
      </c>
      <c r="E952" s="9">
        <f>IF(ISBLANK(Table14[[#This Row],[Sales_Amount]]),MEDIAN(Table14[Sales_Amount]),Table14[[#This Row],[Sales_Amount]])</f>
        <v>7602.16</v>
      </c>
      <c r="F952" s="11">
        <f>IF(ISBLANK(Table14[[#This Row],[Quantity_Sold]]),MEDIAN(Table14[Quantity_Sold]),Table14[[#This Row],[Quantity_Sold]])</f>
        <v>30</v>
      </c>
      <c r="G952" s="4" t="str">
        <f>TRIM(Table14[[#This Row],[Product_Category]])</f>
        <v>Electronics</v>
      </c>
      <c r="H952" s="9">
        <v>186.07</v>
      </c>
      <c r="I952" s="9">
        <v>269.58</v>
      </c>
      <c r="J952" s="4" t="str">
        <f>PROPER(Table14[[#This Row],[Customer_Type]])</f>
        <v>New</v>
      </c>
      <c r="K952" s="13">
        <f>IF(ISBLANK(Table14[[#This Row],[Discount]]),MEDIAN(Table14[Discount]),Table14[[#This Row],[Discount]])</f>
        <v>0.06</v>
      </c>
      <c r="L952" s="4" t="s">
        <v>26</v>
      </c>
      <c r="M952" s="4" t="s">
        <v>18</v>
      </c>
    </row>
    <row r="953" spans="1:13" x14ac:dyDescent="0.3">
      <c r="A953">
        <v>1163</v>
      </c>
      <c r="B953" s="1">
        <v>45539</v>
      </c>
      <c r="C953" s="4" t="str">
        <f>IF(ISBLANK(Table14[[#This Row],[Sales_Rep]]),"Unknown",Table14[[#This Row],[Sales_Rep]])</f>
        <v>Charlie</v>
      </c>
      <c r="D953" s="4" t="str">
        <f>PROPER(Table14[[#This Row],[Region]])</f>
        <v>North</v>
      </c>
      <c r="E953" s="9">
        <f>IF(ISBLANK(Table14[[#This Row],[Sales_Amount]]),MEDIAN(Table14[Sales_Amount]),Table14[[#This Row],[Sales_Amount]])</f>
        <v>4265.07</v>
      </c>
      <c r="F953" s="11">
        <f>IF(ISBLANK(Table14[[#This Row],[Quantity_Sold]]),MEDIAN(Table14[Quantity_Sold]),Table14[[#This Row],[Quantity_Sold]])</f>
        <v>2</v>
      </c>
      <c r="G953" s="4" t="str">
        <f>TRIM(Table14[[#This Row],[Product_Category]])</f>
        <v>Food</v>
      </c>
      <c r="H953" s="9">
        <v>1859.31</v>
      </c>
      <c r="I953" s="9">
        <v>2569.3200000000002</v>
      </c>
      <c r="J953" s="4" t="str">
        <f>PROPER(Table14[[#This Row],[Customer_Type]])</f>
        <v>Returning</v>
      </c>
      <c r="K953" s="13">
        <f>IF(ISBLANK(Table14[[#This Row],[Discount]]),MEDIAN(Table14[Discount]),Table14[[#This Row],[Discount]])</f>
        <v>0.17</v>
      </c>
      <c r="L953" s="4" t="s">
        <v>17</v>
      </c>
      <c r="M953" s="4" t="s">
        <v>22</v>
      </c>
    </row>
    <row r="954" spans="1:13" x14ac:dyDescent="0.3">
      <c r="A954">
        <v>1134</v>
      </c>
      <c r="B954" s="1">
        <v>45545</v>
      </c>
      <c r="C954" s="4" t="str">
        <f>IF(ISBLANK(Table14[[#This Row],[Sales_Rep]]),"Unknown",Table14[[#This Row],[Sales_Rep]])</f>
        <v>David</v>
      </c>
      <c r="D954" s="4" t="str">
        <f>PROPER(Table14[[#This Row],[Region]])</f>
        <v>West</v>
      </c>
      <c r="E954" s="9">
        <f>IF(ISBLANK(Table14[[#This Row],[Sales_Amount]]),MEDIAN(Table14[Sales_Amount]),Table14[[#This Row],[Sales_Amount]])</f>
        <v>5363.21</v>
      </c>
      <c r="F954" s="11">
        <f>IF(ISBLANK(Table14[[#This Row],[Quantity_Sold]]),MEDIAN(Table14[Quantity_Sold]),Table14[[#This Row],[Quantity_Sold]])</f>
        <v>45</v>
      </c>
      <c r="G954" s="4" t="str">
        <f>TRIM(Table14[[#This Row],[Product_Category]])</f>
        <v>Clothing</v>
      </c>
      <c r="H954" s="9">
        <v>131.79</v>
      </c>
      <c r="I954" s="9">
        <v>158.91</v>
      </c>
      <c r="J954" s="4" t="str">
        <f>PROPER(Table14[[#This Row],[Customer_Type]])</f>
        <v>New</v>
      </c>
      <c r="K954" s="13">
        <f>IF(ISBLANK(Table14[[#This Row],[Discount]]),MEDIAN(Table14[Discount]),Table14[[#This Row],[Discount]])</f>
        <v>0.25</v>
      </c>
      <c r="L954" s="4" t="s">
        <v>26</v>
      </c>
      <c r="M954" s="4" t="s">
        <v>18</v>
      </c>
    </row>
    <row r="955" spans="1:13" x14ac:dyDescent="0.3">
      <c r="A955">
        <v>1233</v>
      </c>
      <c r="B955" s="1">
        <v>45590</v>
      </c>
      <c r="C955" s="4" t="str">
        <f>IF(ISBLANK(Table14[[#This Row],[Sales_Rep]]),"Unknown",Table14[[#This Row],[Sales_Rep]])</f>
        <v>Eve</v>
      </c>
      <c r="D955" s="4" t="str">
        <f>PROPER(Table14[[#This Row],[Region]])</f>
        <v>South</v>
      </c>
      <c r="E955" s="9">
        <f>IF(ISBLANK(Table14[[#This Row],[Sales_Amount]]),MEDIAN(Table14[Sales_Amount]),Table14[[#This Row],[Sales_Amount]])</f>
        <v>131568.56</v>
      </c>
      <c r="F955" s="11">
        <f>IF(ISBLANK(Table14[[#This Row],[Quantity_Sold]]),MEDIAN(Table14[Quantity_Sold]),Table14[[#This Row],[Quantity_Sold]])</f>
        <v>36</v>
      </c>
      <c r="G955" s="4" t="str">
        <f>TRIM(Table14[[#This Row],[Product_Category]])</f>
        <v>Food</v>
      </c>
      <c r="H955" s="9">
        <v>3547.38</v>
      </c>
      <c r="I955" s="9">
        <v>4685.49</v>
      </c>
      <c r="J955" s="4" t="str">
        <f>PROPER(Table14[[#This Row],[Customer_Type]])</f>
        <v>New</v>
      </c>
      <c r="K955" s="13">
        <f>IF(ISBLANK(Table14[[#This Row],[Discount]]),MEDIAN(Table14[Discount]),Table14[[#This Row],[Discount]])</f>
        <v>0.22</v>
      </c>
      <c r="L955" s="4" t="s">
        <v>26</v>
      </c>
      <c r="M955" s="4" t="s">
        <v>18</v>
      </c>
    </row>
    <row r="956" spans="1:13" x14ac:dyDescent="0.3">
      <c r="A956">
        <v>1148</v>
      </c>
      <c r="B956" s="1">
        <v>45293</v>
      </c>
      <c r="C956" s="4" t="str">
        <f>IF(ISBLANK(Table14[[#This Row],[Sales_Rep]]),"Unknown",Table14[[#This Row],[Sales_Rep]])</f>
        <v>Alice</v>
      </c>
      <c r="D956" s="4" t="str">
        <f>PROPER(Table14[[#This Row],[Region]])</f>
        <v>North</v>
      </c>
      <c r="E956" s="9">
        <f>IF(ISBLANK(Table14[[#This Row],[Sales_Amount]]),MEDIAN(Table14[Sales_Amount]),Table14[[#This Row],[Sales_Amount]])</f>
        <v>39087.14</v>
      </c>
      <c r="F956" s="11">
        <f>IF(ISBLANK(Table14[[#This Row],[Quantity_Sold]]),MEDIAN(Table14[Quantity_Sold]),Table14[[#This Row],[Quantity_Sold]])</f>
        <v>8</v>
      </c>
      <c r="G956" s="4" t="str">
        <f>TRIM(Table14[[#This Row],[Product_Category]])</f>
        <v>Furniture</v>
      </c>
      <c r="H956" s="9">
        <v>4192.8500000000004</v>
      </c>
      <c r="I956" s="9">
        <v>5428.77</v>
      </c>
      <c r="J956" s="4" t="str">
        <f>PROPER(Table14[[#This Row],[Customer_Type]])</f>
        <v>Returning</v>
      </c>
      <c r="K956" s="13">
        <f>IF(ISBLANK(Table14[[#This Row],[Discount]]),MEDIAN(Table14[Discount]),Table14[[#This Row],[Discount]])</f>
        <v>0.1</v>
      </c>
      <c r="L956" s="4" t="s">
        <v>31</v>
      </c>
      <c r="M956" s="4" t="s">
        <v>18</v>
      </c>
    </row>
    <row r="957" spans="1:13" x14ac:dyDescent="0.3">
      <c r="A957">
        <v>1340</v>
      </c>
      <c r="B957" s="1">
        <v>45542</v>
      </c>
      <c r="C957" s="4" t="str">
        <f>IF(ISBLANK(Table14[[#This Row],[Sales_Rep]]),"Unknown",Table14[[#This Row],[Sales_Rep]])</f>
        <v>Alice</v>
      </c>
      <c r="D957" s="4" t="str">
        <f>PROPER(Table14[[#This Row],[Region]])</f>
        <v>North</v>
      </c>
      <c r="E957" s="9">
        <f>IF(ISBLANK(Table14[[#This Row],[Sales_Amount]]),MEDIAN(Table14[Sales_Amount]),Table14[[#This Row],[Sales_Amount]])</f>
        <v>211245.36</v>
      </c>
      <c r="F957" s="11">
        <f>IF(ISBLANK(Table14[[#This Row],[Quantity_Sold]]),MEDIAN(Table14[Quantity_Sold]),Table14[[#This Row],[Quantity_Sold]])</f>
        <v>46</v>
      </c>
      <c r="G957" s="4" t="str">
        <f>TRIM(Table14[[#This Row],[Product_Category]])</f>
        <v>Furniture</v>
      </c>
      <c r="H957" s="9">
        <v>3941.02</v>
      </c>
      <c r="I957" s="9">
        <v>4734.32</v>
      </c>
      <c r="J957" s="4" t="str">
        <f>PROPER(Table14[[#This Row],[Customer_Type]])</f>
        <v>New</v>
      </c>
      <c r="K957" s="13">
        <f>IF(ISBLANK(Table14[[#This Row],[Discount]]),MEDIAN(Table14[Discount]),Table14[[#This Row],[Discount]])</f>
        <v>0.03</v>
      </c>
      <c r="L957" s="4" t="s">
        <v>17</v>
      </c>
      <c r="M957" s="4" t="s">
        <v>22</v>
      </c>
    </row>
    <row r="958" spans="1:13" x14ac:dyDescent="0.3">
      <c r="A958">
        <v>1439</v>
      </c>
      <c r="B958" s="1">
        <v>45527</v>
      </c>
      <c r="C958" s="4" t="str">
        <f>IF(ISBLANK(Table14[[#This Row],[Sales_Rep]]),"Unknown",Table14[[#This Row],[Sales_Rep]])</f>
        <v>Eve</v>
      </c>
      <c r="D958" s="4" t="str">
        <f>PROPER(Table14[[#This Row],[Region]])</f>
        <v>West</v>
      </c>
      <c r="E958" s="9">
        <f>IF(ISBLANK(Table14[[#This Row],[Sales_Amount]]),MEDIAN(Table14[Sales_Amount]),Table14[[#This Row],[Sales_Amount]])</f>
        <v>116487.71</v>
      </c>
      <c r="F958" s="11">
        <f>IF(ISBLANK(Table14[[#This Row],[Quantity_Sold]]),MEDIAN(Table14[Quantity_Sold]),Table14[[#This Row],[Quantity_Sold]])</f>
        <v>42</v>
      </c>
      <c r="G958" s="4" t="str">
        <f>TRIM(Table14[[#This Row],[Product_Category]])</f>
        <v>Food</v>
      </c>
      <c r="H958" s="9">
        <v>1974.47</v>
      </c>
      <c r="I958" s="9">
        <v>2950.55</v>
      </c>
      <c r="J958" s="4" t="str">
        <f>PROPER(Table14[[#This Row],[Customer_Type]])</f>
        <v>Returning</v>
      </c>
      <c r="K958" s="13">
        <f>IF(ISBLANK(Table14[[#This Row],[Discount]]),MEDIAN(Table14[Discount]),Table14[[#This Row],[Discount]])</f>
        <v>0.06</v>
      </c>
      <c r="L958" s="4" t="s">
        <v>17</v>
      </c>
      <c r="M958" s="4" t="s">
        <v>18</v>
      </c>
    </row>
    <row r="959" spans="1:13" x14ac:dyDescent="0.3">
      <c r="A959">
        <v>1233</v>
      </c>
      <c r="B959" s="1">
        <v>45406</v>
      </c>
      <c r="C959" s="4" t="str">
        <f>IF(ISBLANK(Table14[[#This Row],[Sales_Rep]]),"Unknown",Table14[[#This Row],[Sales_Rep]])</f>
        <v>Eve</v>
      </c>
      <c r="D959" s="4" t="str">
        <f>PROPER(Table14[[#This Row],[Region]])</f>
        <v>East</v>
      </c>
      <c r="E959" s="9">
        <f>IF(ISBLANK(Table14[[#This Row],[Sales_Amount]]),MEDIAN(Table14[Sales_Amount]),Table14[[#This Row],[Sales_Amount]])</f>
        <v>63997.31</v>
      </c>
      <c r="F959" s="11">
        <f>IF(ISBLANK(Table14[[#This Row],[Quantity_Sold]]),MEDIAN(Table14[Quantity_Sold]),Table14[[#This Row],[Quantity_Sold]])</f>
        <v>17</v>
      </c>
      <c r="G959" s="4" t="str">
        <f>TRIM(Table14[[#This Row],[Product_Category]])</f>
        <v>Furniture</v>
      </c>
      <c r="H959" s="9">
        <v>4139.75</v>
      </c>
      <c r="I959" s="9">
        <v>4647.59</v>
      </c>
      <c r="J959" s="4" t="str">
        <f>PROPER(Table14[[#This Row],[Customer_Type]])</f>
        <v>Returning</v>
      </c>
      <c r="K959" s="13">
        <f>IF(ISBLANK(Table14[[#This Row],[Discount]]),MEDIAN(Table14[Discount]),Table14[[#This Row],[Discount]])</f>
        <v>0.19</v>
      </c>
      <c r="L959" s="4" t="s">
        <v>17</v>
      </c>
      <c r="M959" s="4" t="s">
        <v>18</v>
      </c>
    </row>
    <row r="960" spans="1:13" x14ac:dyDescent="0.3">
      <c r="A960">
        <v>1181</v>
      </c>
      <c r="B960" s="1">
        <v>45071</v>
      </c>
      <c r="C960" s="4" t="str">
        <f>IF(ISBLANK(Table14[[#This Row],[Sales_Rep]]),"Unknown",Table14[[#This Row],[Sales_Rep]])</f>
        <v>Charlie</v>
      </c>
      <c r="D960" s="4" t="str">
        <f>PROPER(Table14[[#This Row],[Region]])</f>
        <v>South</v>
      </c>
      <c r="E960" s="9">
        <f>IF(ISBLANK(Table14[[#This Row],[Sales_Amount]]),MEDIAN(Table14[Sales_Amount]),Table14[[#This Row],[Sales_Amount]])</f>
        <v>77535.34</v>
      </c>
      <c r="F960" s="11">
        <f>IF(ISBLANK(Table14[[#This Row],[Quantity_Sold]]),MEDIAN(Table14[Quantity_Sold]),Table14[[#This Row],[Quantity_Sold]])</f>
        <v>40</v>
      </c>
      <c r="G960" s="4" t="str">
        <f>TRIM(Table14[[#This Row],[Product_Category]])</f>
        <v>Electronics</v>
      </c>
      <c r="H960" s="9">
        <v>1395.94</v>
      </c>
      <c r="I960" s="9">
        <v>2062.11</v>
      </c>
      <c r="J960" s="4" t="str">
        <f>PROPER(Table14[[#This Row],[Customer_Type]])</f>
        <v>New</v>
      </c>
      <c r="K960" s="13">
        <f>IF(ISBLANK(Table14[[#This Row],[Discount]]),MEDIAN(Table14[Discount]),Table14[[#This Row],[Discount]])</f>
        <v>0.06</v>
      </c>
      <c r="L960" s="4" t="s">
        <v>17</v>
      </c>
      <c r="M960" s="4" t="s">
        <v>22</v>
      </c>
    </row>
    <row r="961" spans="1:13" x14ac:dyDescent="0.3">
      <c r="A961">
        <v>1338</v>
      </c>
      <c r="B961" s="1">
        <v>45098</v>
      </c>
      <c r="C961" s="4" t="str">
        <f>IF(ISBLANK(Table14[[#This Row],[Sales_Rep]]),"Unknown",Table14[[#This Row],[Sales_Rep]])</f>
        <v>Alice</v>
      </c>
      <c r="D961" s="4" t="str">
        <f>PROPER(Table14[[#This Row],[Region]])</f>
        <v>South</v>
      </c>
      <c r="E961" s="9">
        <f>IF(ISBLANK(Table14[[#This Row],[Sales_Amount]]),MEDIAN(Table14[Sales_Amount]),Table14[[#This Row],[Sales_Amount]])</f>
        <v>4671.16</v>
      </c>
      <c r="F961" s="11">
        <f>IF(ISBLANK(Table14[[#This Row],[Quantity_Sold]]),MEDIAN(Table14[Quantity_Sold]),Table14[[#This Row],[Quantity_Sold]])</f>
        <v>6</v>
      </c>
      <c r="G961" s="4" t="str">
        <f>TRIM(Table14[[#This Row],[Product_Category]])</f>
        <v>Furniture</v>
      </c>
      <c r="H961" s="9">
        <v>714.84</v>
      </c>
      <c r="I961" s="9">
        <v>786.39</v>
      </c>
      <c r="J961" s="4" t="str">
        <f>PROPER(Table14[[#This Row],[Customer_Type]])</f>
        <v>New</v>
      </c>
      <c r="K961" s="13">
        <f>IF(ISBLANK(Table14[[#This Row],[Discount]]),MEDIAN(Table14[Discount]),Table14[[#This Row],[Discount]])</f>
        <v>0.01</v>
      </c>
      <c r="L961" s="4" t="s">
        <v>17</v>
      </c>
      <c r="M961" s="4" t="s">
        <v>18</v>
      </c>
    </row>
    <row r="962" spans="1:13" x14ac:dyDescent="0.3">
      <c r="A962">
        <v>1283</v>
      </c>
      <c r="B962" s="1">
        <v>45095</v>
      </c>
      <c r="C962" s="4" t="str">
        <f>IF(ISBLANK(Table14[[#This Row],[Sales_Rep]]),"Unknown",Table14[[#This Row],[Sales_Rep]])</f>
        <v>David</v>
      </c>
      <c r="D962" s="4" t="str">
        <f>PROPER(Table14[[#This Row],[Region]])</f>
        <v>South</v>
      </c>
      <c r="E962" s="9">
        <f>IF(ISBLANK(Table14[[#This Row],[Sales_Amount]]),MEDIAN(Table14[Sales_Amount]),Table14[[#This Row],[Sales_Amount]])</f>
        <v>85115.51</v>
      </c>
      <c r="F962" s="11">
        <f>IF(ISBLANK(Table14[[#This Row],[Quantity_Sold]]),MEDIAN(Table14[Quantity_Sold]),Table14[[#This Row],[Quantity_Sold]])</f>
        <v>14</v>
      </c>
      <c r="G962" s="4" t="str">
        <f>TRIM(Table14[[#This Row],[Product_Category]])</f>
        <v>Food</v>
      </c>
      <c r="H962" s="9">
        <v>4533.5</v>
      </c>
      <c r="I962" s="9">
        <v>6141.09</v>
      </c>
      <c r="J962" s="4" t="str">
        <f>PROPER(Table14[[#This Row],[Customer_Type]])</f>
        <v>Returning</v>
      </c>
      <c r="K962" s="13">
        <f>IF(ISBLANK(Table14[[#This Row],[Discount]]),MEDIAN(Table14[Discount]),Table14[[#This Row],[Discount]])</f>
        <v>0.01</v>
      </c>
      <c r="L962" s="4" t="s">
        <v>17</v>
      </c>
      <c r="M962" s="4" t="s">
        <v>18</v>
      </c>
    </row>
    <row r="963" spans="1:13" x14ac:dyDescent="0.3">
      <c r="A963">
        <v>1386</v>
      </c>
      <c r="B963" s="1">
        <v>44967</v>
      </c>
      <c r="C963" s="4" t="str">
        <f>IF(ISBLANK(Table14[[#This Row],[Sales_Rep]]),"Unknown",Table14[[#This Row],[Sales_Rep]])</f>
        <v>Bob</v>
      </c>
      <c r="D963" s="4" t="str">
        <f>PROPER(Table14[[#This Row],[Region]])</f>
        <v>East</v>
      </c>
      <c r="E963" s="9">
        <f>IF(ISBLANK(Table14[[#This Row],[Sales_Amount]]),MEDIAN(Table14[Sales_Amount]),Table14[[#This Row],[Sales_Amount]])</f>
        <v>122592.46</v>
      </c>
      <c r="F963" s="11">
        <f>IF(ISBLANK(Table14[[#This Row],[Quantity_Sold]]),MEDIAN(Table14[Quantity_Sold]),Table14[[#This Row],[Quantity_Sold]])</f>
        <v>37</v>
      </c>
      <c r="G963" s="4" t="str">
        <f>TRIM(Table14[[#This Row],[Product_Category]])</f>
        <v>Clothing</v>
      </c>
      <c r="H963" s="9">
        <v>2881.14</v>
      </c>
      <c r="I963" s="9">
        <v>3722.82</v>
      </c>
      <c r="J963" s="4" t="str">
        <f>PROPER(Table14[[#This Row],[Customer_Type]])</f>
        <v>New</v>
      </c>
      <c r="K963" s="13">
        <f>IF(ISBLANK(Table14[[#This Row],[Discount]]),MEDIAN(Table14[Discount]),Table14[[#This Row],[Discount]])</f>
        <v>0.11</v>
      </c>
      <c r="L963" s="4" t="s">
        <v>31</v>
      </c>
      <c r="M963" s="4" t="s">
        <v>22</v>
      </c>
    </row>
    <row r="964" spans="1:13" x14ac:dyDescent="0.3">
      <c r="A964">
        <v>1154</v>
      </c>
      <c r="B964" s="1">
        <v>45359</v>
      </c>
      <c r="C964" s="4" t="str">
        <f>IF(ISBLANK(Table14[[#This Row],[Sales_Rep]]),"Unknown",Table14[[#This Row],[Sales_Rep]])</f>
        <v>Bob</v>
      </c>
      <c r="D964" s="4" t="str">
        <f>PROPER(Table14[[#This Row],[Region]])</f>
        <v>South</v>
      </c>
      <c r="E964" s="9">
        <f>IF(ISBLANK(Table14[[#This Row],[Sales_Amount]]),MEDIAN(Table14[Sales_Amount]),Table14[[#This Row],[Sales_Amount]])</f>
        <v>18349.36</v>
      </c>
      <c r="F964" s="11">
        <f>IF(ISBLANK(Table14[[#This Row],[Quantity_Sold]]),MEDIAN(Table14[Quantity_Sold]),Table14[[#This Row],[Quantity_Sold]])</f>
        <v>11</v>
      </c>
      <c r="G964" s="4" t="str">
        <f>TRIM(Table14[[#This Row],[Product_Category]])</f>
        <v>Electronics</v>
      </c>
      <c r="H964" s="9">
        <v>1492.56</v>
      </c>
      <c r="I964" s="9">
        <v>1774.6</v>
      </c>
      <c r="J964" s="4" t="str">
        <f>PROPER(Table14[[#This Row],[Customer_Type]])</f>
        <v>New</v>
      </c>
      <c r="K964" s="13">
        <f>IF(ISBLANK(Table14[[#This Row],[Discount]]),MEDIAN(Table14[Discount]),Table14[[#This Row],[Discount]])</f>
        <v>0.06</v>
      </c>
      <c r="L964" s="4" t="s">
        <v>31</v>
      </c>
      <c r="M964" s="4" t="s">
        <v>22</v>
      </c>
    </row>
    <row r="965" spans="1:13" x14ac:dyDescent="0.3">
      <c r="A965">
        <v>1290</v>
      </c>
      <c r="B965" s="1">
        <v>44930</v>
      </c>
      <c r="C965" s="4" t="str">
        <f>IF(ISBLANK(Table14[[#This Row],[Sales_Rep]]),"Unknown",Table14[[#This Row],[Sales_Rep]])</f>
        <v>Eve</v>
      </c>
      <c r="D965" s="4" t="str">
        <f>PROPER(Table14[[#This Row],[Region]])</f>
        <v>North</v>
      </c>
      <c r="E965" s="9">
        <f>IF(ISBLANK(Table14[[#This Row],[Sales_Amount]]),MEDIAN(Table14[Sales_Amount]),Table14[[#This Row],[Sales_Amount]])</f>
        <v>194533.99</v>
      </c>
      <c r="F965" s="11">
        <f>IF(ISBLANK(Table14[[#This Row],[Quantity_Sold]]),MEDIAN(Table14[Quantity_Sold]),Table14[[#This Row],[Quantity_Sold]])</f>
        <v>44</v>
      </c>
      <c r="G965" s="4" t="str">
        <f>TRIM(Table14[[#This Row],[Product_Category]])</f>
        <v>Clothing</v>
      </c>
      <c r="H965" s="9">
        <v>4638.1400000000003</v>
      </c>
      <c r="I965" s="9">
        <v>5596.49</v>
      </c>
      <c r="J965" s="4" t="str">
        <f>PROPER(Table14[[#This Row],[Customer_Type]])</f>
        <v>Returning</v>
      </c>
      <c r="K965" s="13">
        <f>IF(ISBLANK(Table14[[#This Row],[Discount]]),MEDIAN(Table14[Discount]),Table14[[#This Row],[Discount]])</f>
        <v>0.21</v>
      </c>
      <c r="L965" s="4" t="s">
        <v>26</v>
      </c>
      <c r="M965" s="4" t="s">
        <v>18</v>
      </c>
    </row>
    <row r="966" spans="1:13" x14ac:dyDescent="0.3">
      <c r="A966">
        <v>1339</v>
      </c>
      <c r="B966" s="1">
        <v>45099</v>
      </c>
      <c r="C966" s="4" t="str">
        <f>IF(ISBLANK(Table14[[#This Row],[Sales_Rep]]),"Unknown",Table14[[#This Row],[Sales_Rep]])</f>
        <v>Charlie</v>
      </c>
      <c r="D966" s="4" t="str">
        <f>PROPER(Table14[[#This Row],[Region]])</f>
        <v>North</v>
      </c>
      <c r="E966" s="9">
        <f>IF(ISBLANK(Table14[[#This Row],[Sales_Amount]]),MEDIAN(Table14[Sales_Amount]),Table14[[#This Row],[Sales_Amount]])</f>
        <v>1250.6500000000001</v>
      </c>
      <c r="F966" s="11">
        <f>IF(ISBLANK(Table14[[#This Row],[Quantity_Sold]]),MEDIAN(Table14[Quantity_Sold]),Table14[[#This Row],[Quantity_Sold]])</f>
        <v>2</v>
      </c>
      <c r="G966" s="4" t="str">
        <f>TRIM(Table14[[#This Row],[Product_Category]])</f>
        <v>Electronics</v>
      </c>
      <c r="H966" s="9">
        <v>586.9</v>
      </c>
      <c r="I966" s="9">
        <v>672.39</v>
      </c>
      <c r="J966" s="4" t="str">
        <f>PROPER(Table14[[#This Row],[Customer_Type]])</f>
        <v>Returning</v>
      </c>
      <c r="K966" s="13">
        <f>IF(ISBLANK(Table14[[#This Row],[Discount]]),MEDIAN(Table14[Discount]),Table14[[#This Row],[Discount]])</f>
        <v>7.0000000000000007E-2</v>
      </c>
      <c r="L966" s="4" t="s">
        <v>17</v>
      </c>
      <c r="M966" s="4" t="s">
        <v>22</v>
      </c>
    </row>
    <row r="967" spans="1:13" x14ac:dyDescent="0.3">
      <c r="A967">
        <v>1380</v>
      </c>
      <c r="B967" s="1">
        <v>45216</v>
      </c>
      <c r="C967" s="4" t="str">
        <f>IF(ISBLANK(Table14[[#This Row],[Sales_Rep]]),"Unknown",Table14[[#This Row],[Sales_Rep]])</f>
        <v>Bob</v>
      </c>
      <c r="D967" s="4" t="str">
        <f>PROPER(Table14[[#This Row],[Region]])</f>
        <v>West</v>
      </c>
      <c r="E967" s="9">
        <f>IF(ISBLANK(Table14[[#This Row],[Sales_Amount]]),MEDIAN(Table14[Sales_Amount]),Table14[[#This Row],[Sales_Amount]])</f>
        <v>15704.1</v>
      </c>
      <c r="F967" s="11">
        <f>IF(ISBLANK(Table14[[#This Row],[Quantity_Sold]]),MEDIAN(Table14[Quantity_Sold]),Table14[[#This Row],[Quantity_Sold]])</f>
        <v>37</v>
      </c>
      <c r="G967" s="4" t="str">
        <f>TRIM(Table14[[#This Row],[Product_Category]])</f>
        <v>Electronics</v>
      </c>
      <c r="H967" s="9">
        <v>365.38</v>
      </c>
      <c r="I967" s="9">
        <v>505.28</v>
      </c>
      <c r="J967" s="4" t="str">
        <f>PROPER(Table14[[#This Row],[Customer_Type]])</f>
        <v>New</v>
      </c>
      <c r="K967" s="13">
        <f>IF(ISBLANK(Table14[[#This Row],[Discount]]),MEDIAN(Table14[Discount]),Table14[[#This Row],[Discount]])</f>
        <v>0.16</v>
      </c>
      <c r="L967" s="4" t="s">
        <v>17</v>
      </c>
      <c r="M967" s="4" t="s">
        <v>22</v>
      </c>
    </row>
    <row r="968" spans="1:13" x14ac:dyDescent="0.3">
      <c r="A968">
        <v>1465</v>
      </c>
      <c r="B968" s="1">
        <v>45110</v>
      </c>
      <c r="C968" s="4" t="str">
        <f>IF(ISBLANK(Table14[[#This Row],[Sales_Rep]]),"Unknown",Table14[[#This Row],[Sales_Rep]])</f>
        <v>Alice</v>
      </c>
      <c r="D968" s="4" t="str">
        <f>PROPER(Table14[[#This Row],[Region]])</f>
        <v>East</v>
      </c>
      <c r="E968" s="9">
        <f>IF(ISBLANK(Table14[[#This Row],[Sales_Amount]]),MEDIAN(Table14[Sales_Amount]),Table14[[#This Row],[Sales_Amount]])</f>
        <v>36216.9</v>
      </c>
      <c r="F968" s="11">
        <f>IF(ISBLANK(Table14[[#This Row],[Quantity_Sold]]),MEDIAN(Table14[Quantity_Sold]),Table14[[#This Row],[Quantity_Sold]])</f>
        <v>40</v>
      </c>
      <c r="G968" s="4" t="str">
        <f>TRIM(Table14[[#This Row],[Product_Category]])</f>
        <v>Furniture</v>
      </c>
      <c r="H968" s="9">
        <v>909.01</v>
      </c>
      <c r="I968" s="9">
        <v>1207.23</v>
      </c>
      <c r="J968" s="4" t="str">
        <f>PROPER(Table14[[#This Row],[Customer_Type]])</f>
        <v>New</v>
      </c>
      <c r="K968" s="13">
        <f>IF(ISBLANK(Table14[[#This Row],[Discount]]),MEDIAN(Table14[Discount]),Table14[[#This Row],[Discount]])</f>
        <v>0.25</v>
      </c>
      <c r="L968" s="4" t="s">
        <v>31</v>
      </c>
      <c r="M968" s="4" t="s">
        <v>18</v>
      </c>
    </row>
    <row r="969" spans="1:13" x14ac:dyDescent="0.3">
      <c r="A969">
        <v>1461</v>
      </c>
      <c r="B969" s="1">
        <v>45646</v>
      </c>
      <c r="C969" s="4" t="str">
        <f>IF(ISBLANK(Table14[[#This Row],[Sales_Rep]]),"Unknown",Table14[[#This Row],[Sales_Rep]])</f>
        <v>Eve</v>
      </c>
      <c r="D969" s="4" t="str">
        <f>PROPER(Table14[[#This Row],[Region]])</f>
        <v>East</v>
      </c>
      <c r="E969" s="9">
        <f>IF(ISBLANK(Table14[[#This Row],[Sales_Amount]]),MEDIAN(Table14[Sales_Amount]),Table14[[#This Row],[Sales_Amount]])</f>
        <v>145639.1</v>
      </c>
      <c r="F969" s="11">
        <f>IF(ISBLANK(Table14[[#This Row],[Quantity_Sold]]),MEDIAN(Table14[Quantity_Sold]),Table14[[#This Row],[Quantity_Sold]])</f>
        <v>39</v>
      </c>
      <c r="G969" s="4" t="str">
        <f>TRIM(Table14[[#This Row],[Product_Category]])</f>
        <v>Clothing</v>
      </c>
      <c r="H969" s="9">
        <v>3962.71</v>
      </c>
      <c r="I969" s="9">
        <v>4667.92</v>
      </c>
      <c r="J969" s="4" t="str">
        <f>PROPER(Table14[[#This Row],[Customer_Type]])</f>
        <v>Returning</v>
      </c>
      <c r="K969" s="13">
        <f>IF(ISBLANK(Table14[[#This Row],[Discount]]),MEDIAN(Table14[Discount]),Table14[[#This Row],[Discount]])</f>
        <v>0.2</v>
      </c>
      <c r="L969" s="4" t="s">
        <v>26</v>
      </c>
      <c r="M969" s="4" t="s">
        <v>22</v>
      </c>
    </row>
    <row r="970" spans="1:13" x14ac:dyDescent="0.3">
      <c r="A970">
        <v>1395</v>
      </c>
      <c r="B970" s="1">
        <v>45106</v>
      </c>
      <c r="C970" s="4" t="str">
        <f>IF(ISBLANK(Table14[[#This Row],[Sales_Rep]]),"Unknown",Table14[[#This Row],[Sales_Rep]])</f>
        <v>David</v>
      </c>
      <c r="D970" s="4" t="str">
        <f>PROPER(Table14[[#This Row],[Region]])</f>
        <v>East</v>
      </c>
      <c r="E970" s="9">
        <f>IF(ISBLANK(Table14[[#This Row],[Sales_Amount]]),MEDIAN(Table14[Sales_Amount]),Table14[[#This Row],[Sales_Amount]])</f>
        <v>8810.06</v>
      </c>
      <c r="F970" s="11">
        <f>IF(ISBLANK(Table14[[#This Row],[Quantity_Sold]]),MEDIAN(Table14[Quantity_Sold]),Table14[[#This Row],[Quantity_Sold]])</f>
        <v>4</v>
      </c>
      <c r="G970" s="4" t="str">
        <f>TRIM(Table14[[#This Row],[Product_Category]])</f>
        <v>Food</v>
      </c>
      <c r="H970" s="9">
        <v>2264.2800000000002</v>
      </c>
      <c r="I970" s="9">
        <v>2860.41</v>
      </c>
      <c r="J970" s="4" t="str">
        <f>PROPER(Table14[[#This Row],[Customer_Type]])</f>
        <v>Returning</v>
      </c>
      <c r="K970" s="13">
        <f>IF(ISBLANK(Table14[[#This Row],[Discount]]),MEDIAN(Table14[Discount]),Table14[[#This Row],[Discount]])</f>
        <v>0.23</v>
      </c>
      <c r="L970" s="4" t="s">
        <v>31</v>
      </c>
      <c r="M970" s="4" t="s">
        <v>18</v>
      </c>
    </row>
    <row r="971" spans="1:13" x14ac:dyDescent="0.3">
      <c r="A971">
        <v>1045</v>
      </c>
      <c r="B971" s="1">
        <v>45387</v>
      </c>
      <c r="C971" s="4" t="str">
        <f>IF(ISBLANK(Table14[[#This Row],[Sales_Rep]]),"Unknown",Table14[[#This Row],[Sales_Rep]])</f>
        <v>Eve</v>
      </c>
      <c r="D971" s="4" t="str">
        <f>PROPER(Table14[[#This Row],[Region]])</f>
        <v>West</v>
      </c>
      <c r="E971" s="9">
        <f>IF(ISBLANK(Table14[[#This Row],[Sales_Amount]]),MEDIAN(Table14[Sales_Amount]),Table14[[#This Row],[Sales_Amount]])</f>
        <v>91742.9</v>
      </c>
      <c r="F971" s="11">
        <f>IF(ISBLANK(Table14[[#This Row],[Quantity_Sold]]),MEDIAN(Table14[Quantity_Sold]),Table14[[#This Row],[Quantity_Sold]])</f>
        <v>29</v>
      </c>
      <c r="G971" s="4" t="str">
        <f>TRIM(Table14[[#This Row],[Product_Category]])</f>
        <v>Food</v>
      </c>
      <c r="H971" s="9">
        <v>2792.93</v>
      </c>
      <c r="I971" s="9">
        <v>3261.39</v>
      </c>
      <c r="J971" s="4" t="str">
        <f>PROPER(Table14[[#This Row],[Customer_Type]])</f>
        <v>New</v>
      </c>
      <c r="K971" s="13">
        <f>IF(ISBLANK(Table14[[#This Row],[Discount]]),MEDIAN(Table14[Discount]),Table14[[#This Row],[Discount]])</f>
        <v>0.03</v>
      </c>
      <c r="L971" s="4" t="s">
        <v>31</v>
      </c>
      <c r="M971" s="4" t="s">
        <v>22</v>
      </c>
    </row>
    <row r="972" spans="1:13" x14ac:dyDescent="0.3">
      <c r="A972">
        <v>1319</v>
      </c>
      <c r="B972" s="1">
        <v>45341</v>
      </c>
      <c r="C972" s="4" t="str">
        <f>IF(ISBLANK(Table14[[#This Row],[Sales_Rep]]),"Unknown",Table14[[#This Row],[Sales_Rep]])</f>
        <v>David</v>
      </c>
      <c r="D972" s="4" t="str">
        <f>PROPER(Table14[[#This Row],[Region]])</f>
        <v>South</v>
      </c>
      <c r="E972" s="9">
        <f>IF(ISBLANK(Table14[[#This Row],[Sales_Amount]]),MEDIAN(Table14[Sales_Amount]),Table14[[#This Row],[Sales_Amount]])</f>
        <v>13700.84</v>
      </c>
      <c r="F972" s="11">
        <f>IF(ISBLANK(Table14[[#This Row],[Quantity_Sold]]),MEDIAN(Table14[Quantity_Sold]),Table14[[#This Row],[Quantity_Sold]])</f>
        <v>4</v>
      </c>
      <c r="G972" s="4" t="str">
        <f>TRIM(Table14[[#This Row],[Product_Category]])</f>
        <v>Food</v>
      </c>
      <c r="H972" s="9">
        <v>3335.18</v>
      </c>
      <c r="I972" s="9">
        <v>3848.55</v>
      </c>
      <c r="J972" s="4" t="str">
        <f>PROPER(Table14[[#This Row],[Customer_Type]])</f>
        <v>Returning</v>
      </c>
      <c r="K972" s="13">
        <f>IF(ISBLANK(Table14[[#This Row],[Discount]]),MEDIAN(Table14[Discount]),Table14[[#This Row],[Discount]])</f>
        <v>0.11</v>
      </c>
      <c r="L972" s="4" t="s">
        <v>31</v>
      </c>
      <c r="M972" s="4" t="s">
        <v>22</v>
      </c>
    </row>
    <row r="973" spans="1:13" x14ac:dyDescent="0.3">
      <c r="A973">
        <v>1497</v>
      </c>
      <c r="B973" s="1">
        <v>45080</v>
      </c>
      <c r="C973" s="4" t="str">
        <f>IF(ISBLANK(Table14[[#This Row],[Sales_Rep]]),"Unknown",Table14[[#This Row],[Sales_Rep]])</f>
        <v>Eve</v>
      </c>
      <c r="D973" s="4" t="str">
        <f>PROPER(Table14[[#This Row],[Region]])</f>
        <v>West</v>
      </c>
      <c r="E973" s="9">
        <f>IF(ISBLANK(Table14[[#This Row],[Sales_Amount]]),MEDIAN(Table14[Sales_Amount]),Table14[[#This Row],[Sales_Amount]])</f>
        <v>142287.20000000001</v>
      </c>
      <c r="F973" s="11">
        <f>IF(ISBLANK(Table14[[#This Row],[Quantity_Sold]]),MEDIAN(Table14[Quantity_Sold]),Table14[[#This Row],[Quantity_Sold]])</f>
        <v>37</v>
      </c>
      <c r="G973" s="4" t="str">
        <f>TRIM(Table14[[#This Row],[Product_Category]])</f>
        <v>Clothing</v>
      </c>
      <c r="H973" s="9">
        <v>3344.86</v>
      </c>
      <c r="I973" s="9">
        <v>3845.6</v>
      </c>
      <c r="J973" s="4" t="str">
        <f>PROPER(Table14[[#This Row],[Customer_Type]])</f>
        <v>Returning</v>
      </c>
      <c r="K973" s="13">
        <f>IF(ISBLANK(Table14[[#This Row],[Discount]]),MEDIAN(Table14[Discount]),Table14[[#This Row],[Discount]])</f>
        <v>0</v>
      </c>
      <c r="L973" s="4" t="s">
        <v>31</v>
      </c>
      <c r="M973" s="4" t="s">
        <v>22</v>
      </c>
    </row>
    <row r="974" spans="1:13" x14ac:dyDescent="0.3">
      <c r="A974">
        <v>1123</v>
      </c>
      <c r="B974" s="1">
        <v>45536</v>
      </c>
      <c r="C974" s="4" t="str">
        <f>IF(ISBLANK(Table14[[#This Row],[Sales_Rep]]),"Unknown",Table14[[#This Row],[Sales_Rep]])</f>
        <v>Eve</v>
      </c>
      <c r="D974" s="4" t="str">
        <f>PROPER(Table14[[#This Row],[Region]])</f>
        <v>South</v>
      </c>
      <c r="E974" s="9">
        <f>IF(ISBLANK(Table14[[#This Row],[Sales_Amount]]),MEDIAN(Table14[Sales_Amount]),Table14[[#This Row],[Sales_Amount]])</f>
        <v>72368.06</v>
      </c>
      <c r="F974" s="11">
        <f>IF(ISBLANK(Table14[[#This Row],[Quantity_Sold]]),MEDIAN(Table14[Quantity_Sold]),Table14[[#This Row],[Quantity_Sold]])</f>
        <v>23</v>
      </c>
      <c r="G974" s="4" t="str">
        <f>TRIM(Table14[[#This Row],[Product_Category]])</f>
        <v>Food</v>
      </c>
      <c r="H974" s="9">
        <v>2780.49</v>
      </c>
      <c r="I974" s="9">
        <v>3243.75</v>
      </c>
      <c r="J974" s="4" t="str">
        <f>PROPER(Table14[[#This Row],[Customer_Type]])</f>
        <v>Returning</v>
      </c>
      <c r="K974" s="13">
        <f>IF(ISBLANK(Table14[[#This Row],[Discount]]),MEDIAN(Table14[Discount]),Table14[[#This Row],[Discount]])</f>
        <v>0.03</v>
      </c>
      <c r="L974" s="4" t="s">
        <v>17</v>
      </c>
      <c r="M974" s="4" t="s">
        <v>18</v>
      </c>
    </row>
    <row r="975" spans="1:13" x14ac:dyDescent="0.3">
      <c r="A975">
        <v>1096</v>
      </c>
      <c r="B975" s="1">
        <v>45491</v>
      </c>
      <c r="C975" s="4" t="str">
        <f>IF(ISBLANK(Table14[[#This Row],[Sales_Rep]]),"Unknown",Table14[[#This Row],[Sales_Rep]])</f>
        <v>Eve</v>
      </c>
      <c r="D975" s="4" t="str">
        <f>PROPER(Table14[[#This Row],[Region]])</f>
        <v>North</v>
      </c>
      <c r="E975" s="9">
        <f>IF(ISBLANK(Table14[[#This Row],[Sales_Amount]]),MEDIAN(Table14[Sales_Amount]),Table14[[#This Row],[Sales_Amount]])</f>
        <v>116055.69</v>
      </c>
      <c r="F975" s="11">
        <f>IF(ISBLANK(Table14[[#This Row],[Quantity_Sold]]),MEDIAN(Table14[Quantity_Sold]),Table14[[#This Row],[Quantity_Sold]])</f>
        <v>22</v>
      </c>
      <c r="G975" s="4" t="str">
        <f>TRIM(Table14[[#This Row],[Product_Category]])</f>
        <v>Furniture</v>
      </c>
      <c r="H975" s="9">
        <v>4754.79</v>
      </c>
      <c r="I975" s="9">
        <v>6941.13</v>
      </c>
      <c r="J975" s="4" t="str">
        <f>PROPER(Table14[[#This Row],[Customer_Type]])</f>
        <v>Returning</v>
      </c>
      <c r="K975" s="13">
        <f>IF(ISBLANK(Table14[[#This Row],[Discount]]),MEDIAN(Table14[Discount]),Table14[[#This Row],[Discount]])</f>
        <v>0.24</v>
      </c>
      <c r="L975" s="4" t="s">
        <v>31</v>
      </c>
      <c r="M975" s="4" t="s">
        <v>22</v>
      </c>
    </row>
    <row r="976" spans="1:13" x14ac:dyDescent="0.3">
      <c r="A976">
        <v>1192</v>
      </c>
      <c r="B976" s="1">
        <v>45182</v>
      </c>
      <c r="C976" s="4" t="str">
        <f>IF(ISBLANK(Table14[[#This Row],[Sales_Rep]]),"Unknown",Table14[[#This Row],[Sales_Rep]])</f>
        <v>David</v>
      </c>
      <c r="D976" s="4" t="str">
        <f>PROPER(Table14[[#This Row],[Region]])</f>
        <v>North</v>
      </c>
      <c r="E976" s="9">
        <f>IF(ISBLANK(Table14[[#This Row],[Sales_Amount]]),MEDIAN(Table14[Sales_Amount]),Table14[[#This Row],[Sales_Amount]])</f>
        <v>16607.09</v>
      </c>
      <c r="F976" s="11">
        <f>IF(ISBLANK(Table14[[#This Row],[Quantity_Sold]]),MEDIAN(Table14[Quantity_Sold]),Table14[[#This Row],[Quantity_Sold]])</f>
        <v>23</v>
      </c>
      <c r="G976" s="4" t="str">
        <f>TRIM(Table14[[#This Row],[Product_Category]])</f>
        <v>Clothing</v>
      </c>
      <c r="H976" s="9">
        <v>775.67</v>
      </c>
      <c r="I976" s="9">
        <v>962.73</v>
      </c>
      <c r="J976" s="4" t="str">
        <f>PROPER(Table14[[#This Row],[Customer_Type]])</f>
        <v>New</v>
      </c>
      <c r="K976" s="13">
        <f>IF(ISBLANK(Table14[[#This Row],[Discount]]),MEDIAN(Table14[Discount]),Table14[[#This Row],[Discount]])</f>
        <v>0.25</v>
      </c>
      <c r="L976" s="4" t="s">
        <v>26</v>
      </c>
      <c r="M976" s="4" t="s">
        <v>18</v>
      </c>
    </row>
    <row r="977" spans="1:13" x14ac:dyDescent="0.3">
      <c r="A977">
        <v>1042</v>
      </c>
      <c r="B977" s="1">
        <v>45134</v>
      </c>
      <c r="C977" s="4" t="str">
        <f>IF(ISBLANK(Table14[[#This Row],[Sales_Rep]]),"Unknown",Table14[[#This Row],[Sales_Rep]])</f>
        <v>David</v>
      </c>
      <c r="D977" s="4" t="str">
        <f>PROPER(Table14[[#This Row],[Region]])</f>
        <v>East</v>
      </c>
      <c r="E977" s="9">
        <f>IF(ISBLANK(Table14[[#This Row],[Sales_Amount]]),MEDIAN(Table14[Sales_Amount]),Table14[[#This Row],[Sales_Amount]])</f>
        <v>117193.91</v>
      </c>
      <c r="F977" s="11">
        <f>IF(ISBLANK(Table14[[#This Row],[Quantity_Sold]]),MEDIAN(Table14[Quantity_Sold]),Table14[[#This Row],[Quantity_Sold]])</f>
        <v>49</v>
      </c>
      <c r="G977" s="4" t="str">
        <f>TRIM(Table14[[#This Row],[Product_Category]])</f>
        <v>Furniture</v>
      </c>
      <c r="H977" s="9">
        <v>2125.37</v>
      </c>
      <c r="I977" s="9">
        <v>3106.12</v>
      </c>
      <c r="J977" s="4" t="str">
        <f>PROPER(Table14[[#This Row],[Customer_Type]])</f>
        <v>Returning</v>
      </c>
      <c r="K977" s="13">
        <f>IF(ISBLANK(Table14[[#This Row],[Discount]]),MEDIAN(Table14[Discount]),Table14[[#This Row],[Discount]])</f>
        <v>0.23</v>
      </c>
      <c r="L977" s="4" t="s">
        <v>17</v>
      </c>
      <c r="M977" s="4" t="s">
        <v>18</v>
      </c>
    </row>
    <row r="978" spans="1:13" x14ac:dyDescent="0.3">
      <c r="A978">
        <v>1330</v>
      </c>
      <c r="B978" s="1">
        <v>45169</v>
      </c>
      <c r="C978" s="4" t="str">
        <f>IF(ISBLANK(Table14[[#This Row],[Sales_Rep]]),"Unknown",Table14[[#This Row],[Sales_Rep]])</f>
        <v>Eve</v>
      </c>
      <c r="D978" s="4" t="str">
        <f>PROPER(Table14[[#This Row],[Region]])</f>
        <v>West</v>
      </c>
      <c r="E978" s="9">
        <f>IF(ISBLANK(Table14[[#This Row],[Sales_Amount]]),MEDIAN(Table14[Sales_Amount]),Table14[[#This Row],[Sales_Amount]])</f>
        <v>24758.92</v>
      </c>
      <c r="F978" s="11">
        <f>IF(ISBLANK(Table14[[#This Row],[Quantity_Sold]]),MEDIAN(Table14[Quantity_Sold]),Table14[[#This Row],[Quantity_Sold]])</f>
        <v>10</v>
      </c>
      <c r="G978" s="4" t="str">
        <f>TRIM(Table14[[#This Row],[Product_Category]])</f>
        <v>Furniture</v>
      </c>
      <c r="H978" s="9">
        <v>1813.41</v>
      </c>
      <c r="I978" s="9">
        <v>2526.42</v>
      </c>
      <c r="J978" s="4" t="str">
        <f>PROPER(Table14[[#This Row],[Customer_Type]])</f>
        <v>Returning</v>
      </c>
      <c r="K978" s="13">
        <f>IF(ISBLANK(Table14[[#This Row],[Discount]]),MEDIAN(Table14[Discount]),Table14[[#This Row],[Discount]])</f>
        <v>0.02</v>
      </c>
      <c r="L978" s="4" t="s">
        <v>17</v>
      </c>
      <c r="M978" s="4" t="s">
        <v>22</v>
      </c>
    </row>
    <row r="979" spans="1:13" x14ac:dyDescent="0.3">
      <c r="A979">
        <v>1495</v>
      </c>
      <c r="B979" s="1">
        <v>45545</v>
      </c>
      <c r="C979" s="4" t="str">
        <f>IF(ISBLANK(Table14[[#This Row],[Sales_Rep]]),"Unknown",Table14[[#This Row],[Sales_Rep]])</f>
        <v>Bob</v>
      </c>
      <c r="D979" s="4" t="str">
        <f>PROPER(Table14[[#This Row],[Region]])</f>
        <v>East</v>
      </c>
      <c r="E979" s="9">
        <f>IF(ISBLANK(Table14[[#This Row],[Sales_Amount]]),MEDIAN(Table14[Sales_Amount]),Table14[[#This Row],[Sales_Amount]])</f>
        <v>58582.51</v>
      </c>
      <c r="F979" s="11">
        <f>IF(ISBLANK(Table14[[#This Row],[Quantity_Sold]]),MEDIAN(Table14[Quantity_Sold]),Table14[[#This Row],[Quantity_Sold]])</f>
        <v>35</v>
      </c>
      <c r="G979" s="4" t="str">
        <f>TRIM(Table14[[#This Row],[Product_Category]])</f>
        <v>Furniture</v>
      </c>
      <c r="H979" s="9">
        <v>1353.8</v>
      </c>
      <c r="I979" s="9">
        <v>1799.77</v>
      </c>
      <c r="J979" s="4" t="str">
        <f>PROPER(Table14[[#This Row],[Customer_Type]])</f>
        <v>New</v>
      </c>
      <c r="K979" s="13">
        <f>IF(ISBLANK(Table14[[#This Row],[Discount]]),MEDIAN(Table14[Discount]),Table14[[#This Row],[Discount]])</f>
        <v>7.0000000000000007E-2</v>
      </c>
      <c r="L979" s="4" t="s">
        <v>17</v>
      </c>
      <c r="M979" s="4" t="s">
        <v>18</v>
      </c>
    </row>
    <row r="980" spans="1:13" x14ac:dyDescent="0.3">
      <c r="A980">
        <v>1205</v>
      </c>
      <c r="B980" s="1">
        <v>45415</v>
      </c>
      <c r="C980" s="4" t="str">
        <f>IF(ISBLANK(Table14[[#This Row],[Sales_Rep]]),"Unknown",Table14[[#This Row],[Sales_Rep]])</f>
        <v>Charlie</v>
      </c>
      <c r="D980" s="4" t="str">
        <f>PROPER(Table14[[#This Row],[Region]])</f>
        <v>North</v>
      </c>
      <c r="E980" s="9">
        <f>IF(ISBLANK(Table14[[#This Row],[Sales_Amount]]),MEDIAN(Table14[Sales_Amount]),Table14[[#This Row],[Sales_Amount]])</f>
        <v>23311.94</v>
      </c>
      <c r="F980" s="11">
        <f>IF(ISBLANK(Table14[[#This Row],[Quantity_Sold]]),MEDIAN(Table14[Quantity_Sold]),Table14[[#This Row],[Quantity_Sold]])</f>
        <v>23</v>
      </c>
      <c r="G980" s="4" t="str">
        <f>TRIM(Table14[[#This Row],[Product_Category]])</f>
        <v>Clothing</v>
      </c>
      <c r="H980" s="9">
        <v>700.32</v>
      </c>
      <c r="I980" s="9">
        <v>1044.9100000000001</v>
      </c>
      <c r="J980" s="4" t="str">
        <f>PROPER(Table14[[#This Row],[Customer_Type]])</f>
        <v>Returning</v>
      </c>
      <c r="K980" s="13">
        <f>IF(ISBLANK(Table14[[#This Row],[Discount]]),MEDIAN(Table14[Discount]),Table14[[#This Row],[Discount]])</f>
        <v>0.03</v>
      </c>
      <c r="L980" s="4" t="s">
        <v>26</v>
      </c>
      <c r="M980" s="4" t="s">
        <v>18</v>
      </c>
    </row>
    <row r="981" spans="1:13" x14ac:dyDescent="0.3">
      <c r="A981">
        <v>1422</v>
      </c>
      <c r="B981" s="1">
        <v>45185</v>
      </c>
      <c r="C981" s="4" t="str">
        <f>IF(ISBLANK(Table14[[#This Row],[Sales_Rep]]),"Unknown",Table14[[#This Row],[Sales_Rep]])</f>
        <v>Charlie</v>
      </c>
      <c r="D981" s="4" t="str">
        <f>PROPER(Table14[[#This Row],[Region]])</f>
        <v>West</v>
      </c>
      <c r="E981" s="9">
        <f>IF(ISBLANK(Table14[[#This Row],[Sales_Amount]]),MEDIAN(Table14[Sales_Amount]),Table14[[#This Row],[Sales_Amount]])</f>
        <v>61243.22</v>
      </c>
      <c r="F981" s="11">
        <f>IF(ISBLANK(Table14[[#This Row],[Quantity_Sold]]),MEDIAN(Table14[Quantity_Sold]),Table14[[#This Row],[Quantity_Sold]])</f>
        <v>11</v>
      </c>
      <c r="G981" s="4" t="str">
        <f>TRIM(Table14[[#This Row],[Product_Category]])</f>
        <v>Electronics</v>
      </c>
      <c r="H981" s="9">
        <v>4760.91</v>
      </c>
      <c r="I981" s="9">
        <v>6707.91</v>
      </c>
      <c r="J981" s="4" t="str">
        <f>PROPER(Table14[[#This Row],[Customer_Type]])</f>
        <v>Returning</v>
      </c>
      <c r="K981" s="13">
        <f>IF(ISBLANK(Table14[[#This Row],[Discount]]),MEDIAN(Table14[Discount]),Table14[[#This Row],[Discount]])</f>
        <v>0.17</v>
      </c>
      <c r="L981" s="4" t="s">
        <v>31</v>
      </c>
      <c r="M981" s="4" t="s">
        <v>22</v>
      </c>
    </row>
    <row r="982" spans="1:13" x14ac:dyDescent="0.3">
      <c r="A982">
        <v>1176</v>
      </c>
      <c r="B982" s="1">
        <v>45389</v>
      </c>
      <c r="C982" s="4" t="str">
        <f>IF(ISBLANK(Table14[[#This Row],[Sales_Rep]]),"Unknown",Table14[[#This Row],[Sales_Rep]])</f>
        <v>Charlie</v>
      </c>
      <c r="D982" s="4" t="str">
        <f>PROPER(Table14[[#This Row],[Region]])</f>
        <v>South</v>
      </c>
      <c r="E982" s="9">
        <f>IF(ISBLANK(Table14[[#This Row],[Sales_Amount]]),MEDIAN(Table14[Sales_Amount]),Table14[[#This Row],[Sales_Amount]])</f>
        <v>75349.13</v>
      </c>
      <c r="F982" s="11">
        <f>IF(ISBLANK(Table14[[#This Row],[Quantity_Sold]]),MEDIAN(Table14[Quantity_Sold]),Table14[[#This Row],[Quantity_Sold]])</f>
        <v>42</v>
      </c>
      <c r="G982" s="4" t="str">
        <f>TRIM(Table14[[#This Row],[Product_Category]])</f>
        <v>Electronics</v>
      </c>
      <c r="H982" s="9">
        <v>1491.44</v>
      </c>
      <c r="I982" s="9">
        <v>2110.62</v>
      </c>
      <c r="J982" s="4" t="str">
        <f>PROPER(Table14[[#This Row],[Customer_Type]])</f>
        <v>Returning</v>
      </c>
      <c r="K982" s="13">
        <f>IF(ISBLANK(Table14[[#This Row],[Discount]]),MEDIAN(Table14[Discount]),Table14[[#This Row],[Discount]])</f>
        <v>0.15</v>
      </c>
      <c r="L982" s="4" t="s">
        <v>17</v>
      </c>
      <c r="M982" s="4" t="s">
        <v>22</v>
      </c>
    </row>
    <row r="983" spans="1:13" x14ac:dyDescent="0.3">
      <c r="A983">
        <v>1258</v>
      </c>
      <c r="B983" s="1">
        <v>45137</v>
      </c>
      <c r="C983" s="4" t="str">
        <f>IF(ISBLANK(Table14[[#This Row],[Sales_Rep]]),"Unknown",Table14[[#This Row],[Sales_Rep]])</f>
        <v>David</v>
      </c>
      <c r="D983" s="4" t="str">
        <f>PROPER(Table14[[#This Row],[Region]])</f>
        <v>South</v>
      </c>
      <c r="E983" s="9">
        <f>IF(ISBLANK(Table14[[#This Row],[Sales_Amount]]),MEDIAN(Table14[Sales_Amount]),Table14[[#This Row],[Sales_Amount]])</f>
        <v>8085.3</v>
      </c>
      <c r="F983" s="11">
        <f>IF(ISBLANK(Table14[[#This Row],[Quantity_Sold]]),MEDIAN(Table14[Quantity_Sold]),Table14[[#This Row],[Quantity_Sold]])</f>
        <v>6</v>
      </c>
      <c r="G983" s="4" t="str">
        <f>TRIM(Table14[[#This Row],[Product_Category]])</f>
        <v>Furniture</v>
      </c>
      <c r="H983" s="9">
        <v>1305.43</v>
      </c>
      <c r="I983" s="9">
        <v>1845.96</v>
      </c>
      <c r="J983" s="4" t="str">
        <f>PROPER(Table14[[#This Row],[Customer_Type]])</f>
        <v>New</v>
      </c>
      <c r="K983" s="13">
        <f>IF(ISBLANK(Table14[[#This Row],[Discount]]),MEDIAN(Table14[Discount]),Table14[[#This Row],[Discount]])</f>
        <v>0.27</v>
      </c>
      <c r="L983" s="4" t="s">
        <v>26</v>
      </c>
      <c r="M983" s="4" t="s">
        <v>18</v>
      </c>
    </row>
    <row r="984" spans="1:13" x14ac:dyDescent="0.3">
      <c r="A984">
        <v>1407</v>
      </c>
      <c r="B984" s="1">
        <v>45644</v>
      </c>
      <c r="C984" s="4" t="str">
        <f>IF(ISBLANK(Table14[[#This Row],[Sales_Rep]]),"Unknown",Table14[[#This Row],[Sales_Rep]])</f>
        <v>David</v>
      </c>
      <c r="D984" s="4" t="str">
        <f>PROPER(Table14[[#This Row],[Region]])</f>
        <v>South</v>
      </c>
      <c r="E984" s="9">
        <f>IF(ISBLANK(Table14[[#This Row],[Sales_Amount]]),MEDIAN(Table14[Sales_Amount]),Table14[[#This Row],[Sales_Amount]])</f>
        <v>82142.69</v>
      </c>
      <c r="F984" s="11">
        <f>IF(ISBLANK(Table14[[#This Row],[Quantity_Sold]]),MEDIAN(Table14[Quantity_Sold]),Table14[[#This Row],[Quantity_Sold]])</f>
        <v>43</v>
      </c>
      <c r="G984" s="4" t="str">
        <f>TRIM(Table14[[#This Row],[Product_Category]])</f>
        <v>Food</v>
      </c>
      <c r="H984" s="9">
        <v>2299.2600000000002</v>
      </c>
      <c r="I984" s="9">
        <v>2581.48</v>
      </c>
      <c r="J984" s="4" t="str">
        <f>PROPER(Table14[[#This Row],[Customer_Type]])</f>
        <v>Returning</v>
      </c>
      <c r="K984" s="13">
        <f>IF(ISBLANK(Table14[[#This Row],[Discount]]),MEDIAN(Table14[Discount]),Table14[[#This Row],[Discount]])</f>
        <v>0.26</v>
      </c>
      <c r="L984" s="4" t="s">
        <v>26</v>
      </c>
      <c r="M984" s="4" t="s">
        <v>18</v>
      </c>
    </row>
    <row r="985" spans="1:13" x14ac:dyDescent="0.3">
      <c r="A985">
        <v>1294</v>
      </c>
      <c r="B985" s="1">
        <v>44953</v>
      </c>
      <c r="C985" s="4" t="str">
        <f>IF(ISBLANK(Table14[[#This Row],[Sales_Rep]]),"Unknown",Table14[[#This Row],[Sales_Rep]])</f>
        <v>Bob</v>
      </c>
      <c r="D985" s="4" t="str">
        <f>PROPER(Table14[[#This Row],[Region]])</f>
        <v>East</v>
      </c>
      <c r="E985" s="9">
        <f>IF(ISBLANK(Table14[[#This Row],[Sales_Amount]]),MEDIAN(Table14[Sales_Amount]),Table14[[#This Row],[Sales_Amount]])</f>
        <v>145142.21</v>
      </c>
      <c r="F985" s="11">
        <f>IF(ISBLANK(Table14[[#This Row],[Quantity_Sold]]),MEDIAN(Table14[Quantity_Sold]),Table14[[#This Row],[Quantity_Sold]])</f>
        <v>40</v>
      </c>
      <c r="G985" s="4" t="str">
        <f>TRIM(Table14[[#This Row],[Product_Category]])</f>
        <v>Food</v>
      </c>
      <c r="H985" s="9">
        <v>4280.03</v>
      </c>
      <c r="I985" s="9">
        <v>5039.66</v>
      </c>
      <c r="J985" s="4" t="str">
        <f>PROPER(Table14[[#This Row],[Customer_Type]])</f>
        <v>New</v>
      </c>
      <c r="K985" s="13">
        <f>IF(ISBLANK(Table14[[#This Row],[Discount]]),MEDIAN(Table14[Discount]),Table14[[#This Row],[Discount]])</f>
        <v>0.28000000000000003</v>
      </c>
      <c r="L985" s="4" t="s">
        <v>26</v>
      </c>
      <c r="M985" s="4" t="s">
        <v>22</v>
      </c>
    </row>
    <row r="986" spans="1:13" x14ac:dyDescent="0.3">
      <c r="A986">
        <v>1336</v>
      </c>
      <c r="B986" s="1">
        <v>45506</v>
      </c>
      <c r="C986" s="4" t="str">
        <f>IF(ISBLANK(Table14[[#This Row],[Sales_Rep]]),"Unknown",Table14[[#This Row],[Sales_Rep]])</f>
        <v>Charlie</v>
      </c>
      <c r="D986" s="4" t="str">
        <f>PROPER(Table14[[#This Row],[Region]])</f>
        <v>North</v>
      </c>
      <c r="E986" s="9">
        <f>IF(ISBLANK(Table14[[#This Row],[Sales_Amount]]),MEDIAN(Table14[Sales_Amount]),Table14[[#This Row],[Sales_Amount]])</f>
        <v>8823.8799999999992</v>
      </c>
      <c r="F986" s="11">
        <f>IF(ISBLANK(Table14[[#This Row],[Quantity_Sold]]),MEDIAN(Table14[Quantity_Sold]),Table14[[#This Row],[Quantity_Sold]])</f>
        <v>28</v>
      </c>
      <c r="G986" s="4" t="str">
        <f>TRIM(Table14[[#This Row],[Product_Category]])</f>
        <v>Electronics</v>
      </c>
      <c r="H986" s="9">
        <v>285.8</v>
      </c>
      <c r="I986" s="9">
        <v>389.06</v>
      </c>
      <c r="J986" s="4" t="str">
        <f>PROPER(Table14[[#This Row],[Customer_Type]])</f>
        <v>Returning</v>
      </c>
      <c r="K986" s="13">
        <f>IF(ISBLANK(Table14[[#This Row],[Discount]]),MEDIAN(Table14[Discount]),Table14[[#This Row],[Discount]])</f>
        <v>0.19</v>
      </c>
      <c r="L986" s="4" t="s">
        <v>31</v>
      </c>
      <c r="M986" s="4" t="s">
        <v>22</v>
      </c>
    </row>
    <row r="987" spans="1:13" x14ac:dyDescent="0.3">
      <c r="A987">
        <v>1140</v>
      </c>
      <c r="B987" s="1">
        <v>45205</v>
      </c>
      <c r="C987" s="4" t="str">
        <f>IF(ISBLANK(Table14[[#This Row],[Sales_Rep]]),"Unknown",Table14[[#This Row],[Sales_Rep]])</f>
        <v>Charlie</v>
      </c>
      <c r="D987" s="4" t="str">
        <f>PROPER(Table14[[#This Row],[Region]])</f>
        <v>West</v>
      </c>
      <c r="E987" s="9">
        <f>IF(ISBLANK(Table14[[#This Row],[Sales_Amount]]),MEDIAN(Table14[Sales_Amount]),Table14[[#This Row],[Sales_Amount]])</f>
        <v>106217.26</v>
      </c>
      <c r="F987" s="11">
        <f>IF(ISBLANK(Table14[[#This Row],[Quantity_Sold]]),MEDIAN(Table14[Quantity_Sold]),Table14[[#This Row],[Quantity_Sold]])</f>
        <v>43</v>
      </c>
      <c r="G987" s="4" t="str">
        <f>TRIM(Table14[[#This Row],[Product_Category]])</f>
        <v>Furniture</v>
      </c>
      <c r="H987" s="9">
        <v>1985.89</v>
      </c>
      <c r="I987" s="9">
        <v>2807.01</v>
      </c>
      <c r="J987" s="4" t="str">
        <f>PROPER(Table14[[#This Row],[Customer_Type]])</f>
        <v>New</v>
      </c>
      <c r="K987" s="13">
        <f>IF(ISBLANK(Table14[[#This Row],[Discount]]),MEDIAN(Table14[Discount]),Table14[[#This Row],[Discount]])</f>
        <v>0.12</v>
      </c>
      <c r="L987" s="4" t="s">
        <v>31</v>
      </c>
      <c r="M987" s="4" t="s">
        <v>22</v>
      </c>
    </row>
    <row r="988" spans="1:13" x14ac:dyDescent="0.3">
      <c r="A988">
        <v>1141</v>
      </c>
      <c r="B988" s="1">
        <v>45206</v>
      </c>
      <c r="C988" s="4" t="str">
        <f>IF(ISBLANK(Table14[[#This Row],[Sales_Rep]]),"Unknown",Table14[[#This Row],[Sales_Rep]])</f>
        <v>Eve</v>
      </c>
      <c r="D988" s="4" t="str">
        <f>PROPER(Table14[[#This Row],[Region]])</f>
        <v>East</v>
      </c>
      <c r="E988" s="9">
        <f>IF(ISBLANK(Table14[[#This Row],[Sales_Amount]]),MEDIAN(Table14[Sales_Amount]),Table14[[#This Row],[Sales_Amount]])</f>
        <v>74365.740000000005</v>
      </c>
      <c r="F988" s="11">
        <f>IF(ISBLANK(Table14[[#This Row],[Quantity_Sold]]),MEDIAN(Table14[Quantity_Sold]),Table14[[#This Row],[Quantity_Sold]])</f>
        <v>16</v>
      </c>
      <c r="G988" s="4" t="str">
        <f>TRIM(Table14[[#This Row],[Product_Category]])</f>
        <v>Electronics</v>
      </c>
      <c r="H988" s="9">
        <v>4793</v>
      </c>
      <c r="I988" s="9">
        <v>6366.93</v>
      </c>
      <c r="J988" s="4" t="str">
        <f>PROPER(Table14[[#This Row],[Customer_Type]])</f>
        <v>Returning</v>
      </c>
      <c r="K988" s="13">
        <f>IF(ISBLANK(Table14[[#This Row],[Discount]]),MEDIAN(Table14[Discount]),Table14[[#This Row],[Discount]])</f>
        <v>0.27</v>
      </c>
      <c r="L988" s="4" t="s">
        <v>26</v>
      </c>
      <c r="M988" s="4" t="s">
        <v>22</v>
      </c>
    </row>
    <row r="989" spans="1:13" x14ac:dyDescent="0.3">
      <c r="A989">
        <v>1357</v>
      </c>
      <c r="B989" s="1">
        <v>45562</v>
      </c>
      <c r="C989" s="4" t="str">
        <f>IF(ISBLANK(Table14[[#This Row],[Sales_Rep]]),"Unknown",Table14[[#This Row],[Sales_Rep]])</f>
        <v>David</v>
      </c>
      <c r="D989" s="4" t="str">
        <f>PROPER(Table14[[#This Row],[Region]])</f>
        <v>South</v>
      </c>
      <c r="E989" s="9">
        <f>IF(ISBLANK(Table14[[#This Row],[Sales_Amount]]),MEDIAN(Table14[Sales_Amount]),Table14[[#This Row],[Sales_Amount]])</f>
        <v>149587.97</v>
      </c>
      <c r="F989" s="11">
        <f>IF(ISBLANK(Table14[[#This Row],[Quantity_Sold]]),MEDIAN(Table14[Quantity_Sold]),Table14[[#This Row],[Quantity_Sold]])</f>
        <v>30</v>
      </c>
      <c r="G989" s="4" t="str">
        <f>TRIM(Table14[[#This Row],[Product_Category]])</f>
        <v>Clothing</v>
      </c>
      <c r="H989" s="9">
        <v>3446.74</v>
      </c>
      <c r="I989" s="9">
        <v>5140.4799999999996</v>
      </c>
      <c r="J989" s="4" t="str">
        <f>PROPER(Table14[[#This Row],[Customer_Type]])</f>
        <v>New</v>
      </c>
      <c r="K989" s="13">
        <f>IF(ISBLANK(Table14[[#This Row],[Discount]]),MEDIAN(Table14[Discount]),Table14[[#This Row],[Discount]])</f>
        <v>0.03</v>
      </c>
      <c r="L989" s="4" t="s">
        <v>31</v>
      </c>
      <c r="M989" s="4" t="s">
        <v>18</v>
      </c>
    </row>
    <row r="990" spans="1:13" x14ac:dyDescent="0.3">
      <c r="A990">
        <v>1025</v>
      </c>
      <c r="B990" s="1">
        <v>45170</v>
      </c>
      <c r="C990" s="4" t="str">
        <f>IF(ISBLANK(Table14[[#This Row],[Sales_Rep]]),"Unknown",Table14[[#This Row],[Sales_Rep]])</f>
        <v>Charlie</v>
      </c>
      <c r="D990" s="4" t="str">
        <f>PROPER(Table14[[#This Row],[Region]])</f>
        <v>East</v>
      </c>
      <c r="E990" s="9">
        <f>IF(ISBLANK(Table14[[#This Row],[Sales_Amount]]),MEDIAN(Table14[Sales_Amount]),Table14[[#This Row],[Sales_Amount]])</f>
        <v>19195.38</v>
      </c>
      <c r="F990" s="11">
        <f>IF(ISBLANK(Table14[[#This Row],[Quantity_Sold]]),MEDIAN(Table14[Quantity_Sold]),Table14[[#This Row],[Quantity_Sold]])</f>
        <v>6</v>
      </c>
      <c r="G990" s="4" t="str">
        <f>TRIM(Table14[[#This Row],[Product_Category]])</f>
        <v>Food</v>
      </c>
      <c r="H990" s="9">
        <v>2669.8</v>
      </c>
      <c r="I990" s="9">
        <v>3264.52</v>
      </c>
      <c r="J990" s="4" t="str">
        <f>PROPER(Table14[[#This Row],[Customer_Type]])</f>
        <v>Returning</v>
      </c>
      <c r="K990" s="13">
        <f>IF(ISBLANK(Table14[[#This Row],[Discount]]),MEDIAN(Table14[Discount]),Table14[[#This Row],[Discount]])</f>
        <v>0.02</v>
      </c>
      <c r="L990" s="4" t="s">
        <v>17</v>
      </c>
      <c r="M990" s="4" t="s">
        <v>18</v>
      </c>
    </row>
    <row r="991" spans="1:13" x14ac:dyDescent="0.3">
      <c r="A991">
        <v>1386</v>
      </c>
      <c r="B991" s="1">
        <v>45507</v>
      </c>
      <c r="C991" s="4" t="str">
        <f>IF(ISBLANK(Table14[[#This Row],[Sales_Rep]]),"Unknown",Table14[[#This Row],[Sales_Rep]])</f>
        <v>Bob</v>
      </c>
      <c r="D991" s="4" t="str">
        <f>PROPER(Table14[[#This Row],[Region]])</f>
        <v>East</v>
      </c>
      <c r="E991" s="9">
        <f>IF(ISBLANK(Table14[[#This Row],[Sales_Amount]]),MEDIAN(Table14[Sales_Amount]),Table14[[#This Row],[Sales_Amount]])</f>
        <v>50666.18</v>
      </c>
      <c r="F991" s="11">
        <f>IF(ISBLANK(Table14[[#This Row],[Quantity_Sold]]),MEDIAN(Table14[Quantity_Sold]),Table14[[#This Row],[Quantity_Sold]])</f>
        <v>16</v>
      </c>
      <c r="G991" s="4" t="str">
        <f>TRIM(Table14[[#This Row],[Product_Category]])</f>
        <v>Furniture</v>
      </c>
      <c r="H991" s="9">
        <v>3621.15</v>
      </c>
      <c r="I991" s="9">
        <v>4008.4</v>
      </c>
      <c r="J991" s="4" t="str">
        <f>PROPER(Table14[[#This Row],[Customer_Type]])</f>
        <v>Returning</v>
      </c>
      <c r="K991" s="13">
        <f>IF(ISBLANK(Table14[[#This Row],[Discount]]),MEDIAN(Table14[Discount]),Table14[[#This Row],[Discount]])</f>
        <v>0.21</v>
      </c>
      <c r="L991" s="4" t="s">
        <v>17</v>
      </c>
      <c r="M991" s="4" t="s">
        <v>18</v>
      </c>
    </row>
    <row r="992" spans="1:13" x14ac:dyDescent="0.3">
      <c r="A992">
        <v>1348</v>
      </c>
      <c r="B992" s="1">
        <v>45046</v>
      </c>
      <c r="C992" s="4" t="str">
        <f>IF(ISBLANK(Table14[[#This Row],[Sales_Rep]]),"Unknown",Table14[[#This Row],[Sales_Rep]])</f>
        <v>Bob</v>
      </c>
      <c r="D992" s="4" t="str">
        <f>PROPER(Table14[[#This Row],[Region]])</f>
        <v>East</v>
      </c>
      <c r="E992" s="9">
        <f>IF(ISBLANK(Table14[[#This Row],[Sales_Amount]]),MEDIAN(Table14[Sales_Amount]),Table14[[#This Row],[Sales_Amount]])</f>
        <v>5017.79</v>
      </c>
      <c r="F992" s="11">
        <f>IF(ISBLANK(Table14[[#This Row],[Quantity_Sold]]),MEDIAN(Table14[Quantity_Sold]),Table14[[#This Row],[Quantity_Sold]])</f>
        <v>2</v>
      </c>
      <c r="G992" s="4" t="str">
        <f>TRIM(Table14[[#This Row],[Product_Category]])</f>
        <v>Electronics</v>
      </c>
      <c r="H992" s="9">
        <v>2228.9499999999998</v>
      </c>
      <c r="I992" s="9">
        <v>2640.94</v>
      </c>
      <c r="J992" s="4" t="str">
        <f>PROPER(Table14[[#This Row],[Customer_Type]])</f>
        <v>New</v>
      </c>
      <c r="K992" s="13">
        <f>IF(ISBLANK(Table14[[#This Row],[Discount]]),MEDIAN(Table14[Discount]),Table14[[#This Row],[Discount]])</f>
        <v>0.05</v>
      </c>
      <c r="L992" s="4" t="s">
        <v>17</v>
      </c>
      <c r="M992" s="4" t="s">
        <v>22</v>
      </c>
    </row>
    <row r="993" spans="1:13" x14ac:dyDescent="0.3">
      <c r="A993">
        <v>1104</v>
      </c>
      <c r="B993" s="1">
        <v>44992</v>
      </c>
      <c r="C993" s="4" t="str">
        <f>IF(ISBLANK(Table14[[#This Row],[Sales_Rep]]),"Unknown",Table14[[#This Row],[Sales_Rep]])</f>
        <v>Charlie</v>
      </c>
      <c r="D993" s="4" t="str">
        <f>PROPER(Table14[[#This Row],[Region]])</f>
        <v>West</v>
      </c>
      <c r="E993" s="9">
        <f>IF(ISBLANK(Table14[[#This Row],[Sales_Amount]]),MEDIAN(Table14[Sales_Amount]),Table14[[#This Row],[Sales_Amount]])</f>
        <v>42412.08</v>
      </c>
      <c r="F993" s="11">
        <f>IF(ISBLANK(Table14[[#This Row],[Quantity_Sold]]),MEDIAN(Table14[Quantity_Sold]),Table14[[#This Row],[Quantity_Sold]])</f>
        <v>8</v>
      </c>
      <c r="G993" s="4" t="str">
        <f>TRIM(Table14[[#This Row],[Product_Category]])</f>
        <v>Clothing</v>
      </c>
      <c r="H993" s="9">
        <v>3602.21</v>
      </c>
      <c r="I993" s="9">
        <v>5301.51</v>
      </c>
      <c r="J993" s="4" t="str">
        <f>PROPER(Table14[[#This Row],[Customer_Type]])</f>
        <v>Returning</v>
      </c>
      <c r="K993" s="13">
        <f>IF(ISBLANK(Table14[[#This Row],[Discount]]),MEDIAN(Table14[Discount]),Table14[[#This Row],[Discount]])</f>
        <v>0</v>
      </c>
      <c r="L993" s="4" t="s">
        <v>17</v>
      </c>
      <c r="M993" s="4" t="s">
        <v>18</v>
      </c>
    </row>
    <row r="994" spans="1:13" x14ac:dyDescent="0.3">
      <c r="A994">
        <v>1244</v>
      </c>
      <c r="B994" s="1">
        <v>45571</v>
      </c>
      <c r="C994" s="4" t="str">
        <f>IF(ISBLANK(Table14[[#This Row],[Sales_Rep]]),"Unknown",Table14[[#This Row],[Sales_Rep]])</f>
        <v>David</v>
      </c>
      <c r="D994" s="4" t="str">
        <f>PROPER(Table14[[#This Row],[Region]])</f>
        <v>East</v>
      </c>
      <c r="E994" s="9">
        <f>IF(ISBLANK(Table14[[#This Row],[Sales_Amount]]),MEDIAN(Table14[Sales_Amount]),Table14[[#This Row],[Sales_Amount]])</f>
        <v>70541.429999999993</v>
      </c>
      <c r="F994" s="11">
        <f>IF(ISBLANK(Table14[[#This Row],[Quantity_Sold]]),MEDIAN(Table14[Quantity_Sold]),Table14[[#This Row],[Quantity_Sold]])</f>
        <v>34</v>
      </c>
      <c r="G994" s="4" t="str">
        <f>TRIM(Table14[[#This Row],[Product_Category]])</f>
        <v>Furniture</v>
      </c>
      <c r="H994" s="9">
        <v>2149.3000000000002</v>
      </c>
      <c r="I994" s="9">
        <v>2440.88</v>
      </c>
      <c r="J994" s="4" t="str">
        <f>PROPER(Table14[[#This Row],[Customer_Type]])</f>
        <v>Returning</v>
      </c>
      <c r="K994" s="13">
        <f>IF(ISBLANK(Table14[[#This Row],[Discount]]),MEDIAN(Table14[Discount]),Table14[[#This Row],[Discount]])</f>
        <v>0.15</v>
      </c>
      <c r="L994" s="4" t="s">
        <v>17</v>
      </c>
      <c r="M994" s="4" t="s">
        <v>18</v>
      </c>
    </row>
    <row r="995" spans="1:13" x14ac:dyDescent="0.3">
      <c r="A995">
        <v>1383</v>
      </c>
      <c r="B995" s="1">
        <v>45133</v>
      </c>
      <c r="C995" s="4" t="str">
        <f>IF(ISBLANK(Table14[[#This Row],[Sales_Rep]]),"Unknown",Table14[[#This Row],[Sales_Rep]])</f>
        <v>Bob</v>
      </c>
      <c r="D995" s="4" t="str">
        <f>PROPER(Table14[[#This Row],[Region]])</f>
        <v>North</v>
      </c>
      <c r="E995" s="9">
        <f>IF(ISBLANK(Table14[[#This Row],[Sales_Amount]]),MEDIAN(Table14[Sales_Amount]),Table14[[#This Row],[Sales_Amount]])</f>
        <v>48619.25</v>
      </c>
      <c r="F995" s="11">
        <f>IF(ISBLANK(Table14[[#This Row],[Quantity_Sold]]),MEDIAN(Table14[Quantity_Sold]),Table14[[#This Row],[Quantity_Sold]])</f>
        <v>11</v>
      </c>
      <c r="G995" s="4" t="str">
        <f>TRIM(Table14[[#This Row],[Product_Category]])</f>
        <v>Electronics</v>
      </c>
      <c r="H995" s="9">
        <v>4828.37</v>
      </c>
      <c r="I995" s="9">
        <v>5815.7</v>
      </c>
      <c r="J995" s="4" t="str">
        <f>PROPER(Table14[[#This Row],[Customer_Type]])</f>
        <v>Returning</v>
      </c>
      <c r="K995" s="13">
        <f>IF(ISBLANK(Table14[[#This Row],[Discount]]),MEDIAN(Table14[Discount]),Table14[[#This Row],[Discount]])</f>
        <v>0.24</v>
      </c>
      <c r="L995" s="4" t="s">
        <v>17</v>
      </c>
      <c r="M995" s="4" t="s">
        <v>18</v>
      </c>
    </row>
    <row r="996" spans="1:13" x14ac:dyDescent="0.3">
      <c r="A996">
        <v>1103</v>
      </c>
      <c r="B996" s="1">
        <v>45617</v>
      </c>
      <c r="C996" s="4" t="str">
        <f>IF(ISBLANK(Table14[[#This Row],[Sales_Rep]]),"Unknown",Table14[[#This Row],[Sales_Rep]])</f>
        <v>Eve</v>
      </c>
      <c r="D996" s="4" t="str">
        <f>PROPER(Table14[[#This Row],[Region]])</f>
        <v>North</v>
      </c>
      <c r="E996" s="9">
        <f>IF(ISBLANK(Table14[[#This Row],[Sales_Amount]]),MEDIAN(Table14[Sales_Amount]),Table14[[#This Row],[Sales_Amount]])</f>
        <v>1684.1</v>
      </c>
      <c r="F996" s="11">
        <f>IF(ISBLANK(Table14[[#This Row],[Quantity_Sold]]),MEDIAN(Table14[Quantity_Sold]),Table14[[#This Row],[Quantity_Sold]])</f>
        <v>15</v>
      </c>
      <c r="G996" s="4" t="str">
        <f>TRIM(Table14[[#This Row],[Product_Category]])</f>
        <v>Furniture</v>
      </c>
      <c r="H996" s="9">
        <v>98.04</v>
      </c>
      <c r="I996" s="9">
        <v>143.94</v>
      </c>
      <c r="J996" s="4" t="str">
        <f>PROPER(Table14[[#This Row],[Customer_Type]])</f>
        <v>New</v>
      </c>
      <c r="K996" s="13">
        <f>IF(ISBLANK(Table14[[#This Row],[Discount]]),MEDIAN(Table14[Discount]),Table14[[#This Row],[Discount]])</f>
        <v>0.22</v>
      </c>
      <c r="L996" s="4" t="s">
        <v>31</v>
      </c>
      <c r="M996" s="4" t="s">
        <v>22</v>
      </c>
    </row>
    <row r="997" spans="1:13" x14ac:dyDescent="0.3">
      <c r="A997">
        <v>1081</v>
      </c>
      <c r="B997" s="1">
        <v>45244</v>
      </c>
      <c r="C997" s="4" t="str">
        <f>IF(ISBLANK(Table14[[#This Row],[Sales_Rep]]),"Unknown",Table14[[#This Row],[Sales_Rep]])</f>
        <v>Bob</v>
      </c>
      <c r="D997" s="4" t="str">
        <f>PROPER(Table14[[#This Row],[Region]])</f>
        <v>North</v>
      </c>
      <c r="E997" s="9">
        <f>IF(ISBLANK(Table14[[#This Row],[Sales_Amount]]),MEDIAN(Table14[Sales_Amount]),Table14[[#This Row],[Sales_Amount]])</f>
        <v>173134.58</v>
      </c>
      <c r="F997" s="11">
        <f>IF(ISBLANK(Table14[[#This Row],[Quantity_Sold]]),MEDIAN(Table14[Quantity_Sold]),Table14[[#This Row],[Quantity_Sold]])</f>
        <v>45</v>
      </c>
      <c r="G997" s="4" t="str">
        <f>TRIM(Table14[[#This Row],[Product_Category]])</f>
        <v>Food</v>
      </c>
      <c r="H997" s="9">
        <v>3127.01</v>
      </c>
      <c r="I997" s="9">
        <v>4580.28</v>
      </c>
      <c r="J997" s="4" t="str">
        <f>PROPER(Table14[[#This Row],[Customer_Type]])</f>
        <v>New</v>
      </c>
      <c r="K997" s="13">
        <f>IF(ISBLANK(Table14[[#This Row],[Discount]]),MEDIAN(Table14[Discount]),Table14[[#This Row],[Discount]])</f>
        <v>0.16</v>
      </c>
      <c r="L997" s="4" t="s">
        <v>26</v>
      </c>
      <c r="M997" s="4" t="s">
        <v>18</v>
      </c>
    </row>
    <row r="998" spans="1:13" x14ac:dyDescent="0.3">
      <c r="A998">
        <v>1139</v>
      </c>
      <c r="B998" s="1">
        <v>45416</v>
      </c>
      <c r="C998" s="4" t="str">
        <f>IF(ISBLANK(Table14[[#This Row],[Sales_Rep]]),"Unknown",Table14[[#This Row],[Sales_Rep]])</f>
        <v>Alice</v>
      </c>
      <c r="D998" s="4" t="str">
        <f>PROPER(Table14[[#This Row],[Region]])</f>
        <v>North</v>
      </c>
      <c r="E998" s="9">
        <f>IF(ISBLANK(Table14[[#This Row],[Sales_Amount]]),MEDIAN(Table14[Sales_Amount]),Table14[[#This Row],[Sales_Amount]])</f>
        <v>7268.58</v>
      </c>
      <c r="F998" s="11">
        <f>IF(ISBLANK(Table14[[#This Row],[Quantity_Sold]]),MEDIAN(Table14[Quantity_Sold]),Table14[[#This Row],[Quantity_Sold]])</f>
        <v>4</v>
      </c>
      <c r="G998" s="4" t="str">
        <f>TRIM(Table14[[#This Row],[Product_Category]])</f>
        <v>Clothing</v>
      </c>
      <c r="H998" s="9">
        <v>2058.44</v>
      </c>
      <c r="I998" s="9">
        <v>2390.98</v>
      </c>
      <c r="J998" s="4" t="str">
        <f>PROPER(Table14[[#This Row],[Customer_Type]])</f>
        <v>New</v>
      </c>
      <c r="K998" s="13">
        <f>IF(ISBLANK(Table14[[#This Row],[Discount]]),MEDIAN(Table14[Discount]),Table14[[#This Row],[Discount]])</f>
        <v>0.24</v>
      </c>
      <c r="L998" s="4" t="s">
        <v>31</v>
      </c>
      <c r="M998" s="4" t="s">
        <v>18</v>
      </c>
    </row>
    <row r="999" spans="1:13" x14ac:dyDescent="0.3">
      <c r="A999">
        <v>1488</v>
      </c>
      <c r="B999" s="1">
        <v>45144</v>
      </c>
      <c r="C999" s="4" t="str">
        <f>IF(ISBLANK(Table14[[#This Row],[Sales_Rep]]),"Unknown",Table14[[#This Row],[Sales_Rep]])</f>
        <v>Alice</v>
      </c>
      <c r="D999" s="4" t="str">
        <f>PROPER(Table14[[#This Row],[Region]])</f>
        <v>North</v>
      </c>
      <c r="E999" s="9">
        <f>IF(ISBLANK(Table14[[#This Row],[Sales_Amount]]),MEDIAN(Table14[Sales_Amount]),Table14[[#This Row],[Sales_Amount]])</f>
        <v>113156.48</v>
      </c>
      <c r="F999" s="11">
        <f>IF(ISBLANK(Table14[[#This Row],[Quantity_Sold]]),MEDIAN(Table14[Quantity_Sold]),Table14[[#This Row],[Quantity_Sold]])</f>
        <v>26</v>
      </c>
      <c r="G999" s="4" t="str">
        <f>TRIM(Table14[[#This Row],[Product_Category]])</f>
        <v>Clothing</v>
      </c>
      <c r="H999" s="9">
        <v>4640.78</v>
      </c>
      <c r="I999" s="9">
        <v>6129.82</v>
      </c>
      <c r="J999" s="4" t="str">
        <f>PROPER(Table14[[#This Row],[Customer_Type]])</f>
        <v>Returning</v>
      </c>
      <c r="K999" s="13">
        <f>IF(ISBLANK(Table14[[#This Row],[Discount]]),MEDIAN(Table14[Discount]),Table14[[#This Row],[Discount]])</f>
        <v>0.28999999999999998</v>
      </c>
      <c r="L999" s="4" t="s">
        <v>31</v>
      </c>
      <c r="M999" s="4" t="s">
        <v>18</v>
      </c>
    </row>
    <row r="1000" spans="1:13" x14ac:dyDescent="0.3">
      <c r="A1000">
        <v>1353</v>
      </c>
      <c r="B1000" s="1">
        <v>45125</v>
      </c>
      <c r="C1000" s="4" t="str">
        <f>IF(ISBLANK(Table14[[#This Row],[Sales_Rep]]),"Unknown",Table14[[#This Row],[Sales_Rep]])</f>
        <v>David</v>
      </c>
      <c r="D1000" s="4" t="str">
        <f>PROPER(Table14[[#This Row],[Region]])</f>
        <v>East</v>
      </c>
      <c r="E1000" s="9">
        <f>IF(ISBLANK(Table14[[#This Row],[Sales_Amount]]),MEDIAN(Table14[Sales_Amount]),Table14[[#This Row],[Sales_Amount]])</f>
        <v>15000.85</v>
      </c>
      <c r="F1000" s="11">
        <f>IF(ISBLANK(Table14[[#This Row],[Quantity_Sold]]),MEDIAN(Table14[Quantity_Sold]),Table14[[#This Row],[Quantity_Sold]])</f>
        <v>26</v>
      </c>
      <c r="G1000" s="4" t="str">
        <f>TRIM(Table14[[#This Row],[Product_Category]])</f>
        <v>Electronics</v>
      </c>
      <c r="H1000" s="9">
        <v>706.57</v>
      </c>
      <c r="I1000" s="9">
        <v>779.67</v>
      </c>
      <c r="J1000" s="4" t="str">
        <f>PROPER(Table14[[#This Row],[Customer_Type]])</f>
        <v>Returning</v>
      </c>
      <c r="K1000" s="13">
        <f>IF(ISBLANK(Table14[[#This Row],[Discount]]),MEDIAN(Table14[Discount]),Table14[[#This Row],[Discount]])</f>
        <v>0.26</v>
      </c>
      <c r="L1000" s="4" t="s">
        <v>31</v>
      </c>
      <c r="M1000" s="4" t="s">
        <v>18</v>
      </c>
    </row>
    <row r="1001" spans="1:13" x14ac:dyDescent="0.3">
      <c r="A1001">
        <v>1052</v>
      </c>
      <c r="B1001" s="1">
        <v>45547</v>
      </c>
      <c r="C1001" s="4" t="str">
        <f>IF(ISBLANK(Table14[[#This Row],[Sales_Rep]]),"Unknown",Table14[[#This Row],[Sales_Rep]])</f>
        <v>Charlie</v>
      </c>
      <c r="D1001" s="4" t="str">
        <f>PROPER(Table14[[#This Row],[Region]])</f>
        <v>East</v>
      </c>
      <c r="E1001" s="9">
        <f>IF(ISBLANK(Table14[[#This Row],[Sales_Amount]]),MEDIAN(Table14[Sales_Amount]),Table14[[#This Row],[Sales_Amount]])</f>
        <v>50661.49</v>
      </c>
      <c r="F1001" s="11">
        <f>IF(ISBLANK(Table14[[#This Row],[Quantity_Sold]]),MEDIAN(Table14[Quantity_Sold]),Table14[[#This Row],[Quantity_Sold]])</f>
        <v>27</v>
      </c>
      <c r="G1001" s="4" t="str">
        <f>TRIM(Table14[[#This Row],[Product_Category]])</f>
        <v>Furniture</v>
      </c>
      <c r="H1001" s="9">
        <v>1878.32</v>
      </c>
      <c r="I1001" s="9">
        <v>2535.61</v>
      </c>
      <c r="J1001" s="4" t="str">
        <f>PROPER(Table14[[#This Row],[Customer_Type]])</f>
        <v>New</v>
      </c>
      <c r="K1001" s="13">
        <f>IF(ISBLANK(Table14[[#This Row],[Discount]]),MEDIAN(Table14[Discount]),Table14[[#This Row],[Discount]])</f>
        <v>0.26</v>
      </c>
      <c r="L1001" s="4" t="s">
        <v>17</v>
      </c>
      <c r="M1001" s="4" t="s">
        <v>22</v>
      </c>
    </row>
    <row r="1002" spans="1:13" x14ac:dyDescent="0.3">
      <c r="A1002">
        <v>1301</v>
      </c>
      <c r="B1002" s="1">
        <v>45495</v>
      </c>
      <c r="C1002" s="4" t="str">
        <f>IF(ISBLANK(Table14[[#This Row],[Sales_Rep]]),"Unknown",Table14[[#This Row],[Sales_Rep]])</f>
        <v>David</v>
      </c>
      <c r="D1002" s="4" t="str">
        <f>PROPER(Table14[[#This Row],[Region]])</f>
        <v>South</v>
      </c>
      <c r="E1002" s="9">
        <f>IF(ISBLANK(Table14[[#This Row],[Sales_Amount]]),MEDIAN(Table14[Sales_Amount]),Table14[[#This Row],[Sales_Amount]])</f>
        <v>179960.52</v>
      </c>
      <c r="F1002" s="11">
        <f>IF(ISBLANK(Table14[[#This Row],[Quantity_Sold]]),MEDIAN(Table14[Quantity_Sold]),Table14[[#This Row],[Quantity_Sold]])</f>
        <v>45</v>
      </c>
      <c r="G1002" s="4" t="str">
        <f>TRIM(Table14[[#This Row],[Product_Category]])</f>
        <v>Electronics</v>
      </c>
      <c r="H1002" s="9">
        <v>3794.19</v>
      </c>
      <c r="I1002" s="9">
        <v>4818.22</v>
      </c>
      <c r="J1002" s="4" t="str">
        <f>PROPER(Table14[[#This Row],[Customer_Type]])</f>
        <v>New</v>
      </c>
      <c r="K1002" s="13">
        <f>IF(ISBLANK(Table14[[#This Row],[Discount]]),MEDIAN(Table14[Discount]),Table14[[#This Row],[Discount]])</f>
        <v>0.17</v>
      </c>
      <c r="L1002" s="4" t="s">
        <v>31</v>
      </c>
      <c r="M1002" s="4" t="s">
        <v>22</v>
      </c>
    </row>
    <row r="1003" spans="1:13" x14ac:dyDescent="0.3">
      <c r="A1003">
        <v>1497</v>
      </c>
      <c r="B1003" s="1">
        <v>45535</v>
      </c>
      <c r="C1003" s="4" t="str">
        <f>IF(ISBLANK(Table14[[#This Row],[Sales_Rep]]),"Unknown",Table14[[#This Row],[Sales_Rep]])</f>
        <v>David</v>
      </c>
      <c r="D1003" s="4" t="str">
        <f>PROPER(Table14[[#This Row],[Region]])</f>
        <v>West</v>
      </c>
      <c r="E1003" s="9">
        <f>IF(ISBLANK(Table14[[#This Row],[Sales_Amount]]),MEDIAN(Table14[Sales_Amount]),Table14[[#This Row],[Sales_Amount]])</f>
        <v>18309.599999999999</v>
      </c>
      <c r="F1003" s="11">
        <f>IF(ISBLANK(Table14[[#This Row],[Quantity_Sold]]),MEDIAN(Table14[Quantity_Sold]),Table14[[#This Row],[Quantity_Sold]])</f>
        <v>14</v>
      </c>
      <c r="G1003" s="4" t="str">
        <f>TRIM(Table14[[#This Row],[Product_Category]])</f>
        <v>Food</v>
      </c>
      <c r="H1003" s="9">
        <v>1027.31</v>
      </c>
      <c r="I1003" s="9">
        <v>1469.47</v>
      </c>
      <c r="J1003" s="4" t="str">
        <f>PROPER(Table14[[#This Row],[Customer_Type]])</f>
        <v>Returning</v>
      </c>
      <c r="K1003" s="13">
        <f>IF(ISBLANK(Table14[[#This Row],[Discount]]),MEDIAN(Table14[Discount]),Table14[[#This Row],[Discount]])</f>
        <v>0.11</v>
      </c>
      <c r="L1003" s="4" t="s">
        <v>31</v>
      </c>
      <c r="M1003" s="4" t="s">
        <v>18</v>
      </c>
    </row>
    <row r="1004" spans="1:13" x14ac:dyDescent="0.3">
      <c r="A1004">
        <v>1379</v>
      </c>
      <c r="B1004" s="1">
        <v>45650</v>
      </c>
      <c r="C1004" s="4" t="str">
        <f>IF(ISBLANK(Table14[[#This Row],[Sales_Rep]]),"Unknown",Table14[[#This Row],[Sales_Rep]])</f>
        <v>David</v>
      </c>
      <c r="D1004" s="4" t="str">
        <f>PROPER(Table14[[#This Row],[Region]])</f>
        <v>North</v>
      </c>
      <c r="E1004" s="9">
        <f>IF(ISBLANK(Table14[[#This Row],[Sales_Amount]]),MEDIAN(Table14[Sales_Amount]),Table14[[#This Row],[Sales_Amount]])</f>
        <v>145943.03</v>
      </c>
      <c r="F1004" s="11">
        <f>IF(ISBLANK(Table14[[#This Row],[Quantity_Sold]]),MEDIAN(Table14[Quantity_Sold]),Table14[[#This Row],[Quantity_Sold]])</f>
        <v>34</v>
      </c>
      <c r="G1004" s="4" t="str">
        <f>TRIM(Table14[[#This Row],[Product_Category]])</f>
        <v>Clothing</v>
      </c>
      <c r="H1004" s="9">
        <v>4421.75</v>
      </c>
      <c r="I1004" s="9">
        <v>5574.6</v>
      </c>
      <c r="J1004" s="4" t="str">
        <f>PROPER(Table14[[#This Row],[Customer_Type]])</f>
        <v>Returning</v>
      </c>
      <c r="K1004" s="13">
        <f>IF(ISBLANK(Table14[[#This Row],[Discount]]),MEDIAN(Table14[Discount]),Table14[[#This Row],[Discount]])</f>
        <v>0.23</v>
      </c>
      <c r="L1004" s="4" t="s">
        <v>17</v>
      </c>
      <c r="M1004" s="4" t="s">
        <v>18</v>
      </c>
    </row>
    <row r="1005" spans="1:13" x14ac:dyDescent="0.3">
      <c r="A1005">
        <v>1043</v>
      </c>
      <c r="B1005" s="1">
        <v>45455</v>
      </c>
      <c r="C1005" s="4" t="str">
        <f>IF(ISBLANK(Table14[[#This Row],[Sales_Rep]]),"Unknown",Table14[[#This Row],[Sales_Rep]])</f>
        <v>David</v>
      </c>
      <c r="D1005" s="4" t="str">
        <f>PROPER(Table14[[#This Row],[Region]])</f>
        <v>West</v>
      </c>
      <c r="E1005" s="9">
        <f>IF(ISBLANK(Table14[[#This Row],[Sales_Amount]]),MEDIAN(Table14[Sales_Amount]),Table14[[#This Row],[Sales_Amount]])</f>
        <v>5379.06</v>
      </c>
      <c r="F1005" s="11">
        <f>IF(ISBLANK(Table14[[#This Row],[Quantity_Sold]]),MEDIAN(Table14[Quantity_Sold]),Table14[[#This Row],[Quantity_Sold]])</f>
        <v>4</v>
      </c>
      <c r="G1005" s="4" t="str">
        <f>TRIM(Table14[[#This Row],[Product_Category]])</f>
        <v>Food</v>
      </c>
      <c r="H1005" s="9">
        <v>1048.8699999999999</v>
      </c>
      <c r="I1005" s="9">
        <v>1563.68</v>
      </c>
      <c r="J1005" s="4" t="str">
        <f>PROPER(Table14[[#This Row],[Customer_Type]])</f>
        <v>Returning</v>
      </c>
      <c r="K1005" s="13">
        <f>IF(ISBLANK(Table14[[#This Row],[Discount]]),MEDIAN(Table14[Discount]),Table14[[#This Row],[Discount]])</f>
        <v>0.14000000000000001</v>
      </c>
      <c r="L1005" s="4" t="s">
        <v>26</v>
      </c>
      <c r="M1005" s="4" t="s">
        <v>22</v>
      </c>
    </row>
    <row r="1006" spans="1:13" x14ac:dyDescent="0.3">
      <c r="A1006">
        <v>1202</v>
      </c>
      <c r="B1006" s="1">
        <v>45558</v>
      </c>
      <c r="C1006" s="4" t="str">
        <f>IF(ISBLANK(Table14[[#This Row],[Sales_Rep]]),"Unknown",Table14[[#This Row],[Sales_Rep]])</f>
        <v>Eve</v>
      </c>
      <c r="D1006" s="4" t="str">
        <f>PROPER(Table14[[#This Row],[Region]])</f>
        <v>West</v>
      </c>
      <c r="E1006" s="9">
        <f>IF(ISBLANK(Table14[[#This Row],[Sales_Amount]]),MEDIAN(Table14[Sales_Amount]),Table14[[#This Row],[Sales_Amount]])</f>
        <v>209329.58</v>
      </c>
      <c r="F1006" s="11">
        <f>IF(ISBLANK(Table14[[#This Row],[Quantity_Sold]]),MEDIAN(Table14[Quantity_Sold]),Table14[[#This Row],[Quantity_Sold]])</f>
        <v>45</v>
      </c>
      <c r="G1006" s="4" t="str">
        <f>TRIM(Table14[[#This Row],[Product_Category]])</f>
        <v>Electronics</v>
      </c>
      <c r="H1006" s="9">
        <v>3580.31</v>
      </c>
      <c r="I1006" s="9">
        <v>5056.2700000000004</v>
      </c>
      <c r="J1006" s="4" t="str">
        <f>PROPER(Table14[[#This Row],[Customer_Type]])</f>
        <v>New</v>
      </c>
      <c r="K1006" s="13">
        <f>IF(ISBLANK(Table14[[#This Row],[Discount]]),MEDIAN(Table14[Discount]),Table14[[#This Row],[Discount]])</f>
        <v>0.08</v>
      </c>
      <c r="L1006" s="4" t="s">
        <v>31</v>
      </c>
      <c r="M1006" s="4" t="s">
        <v>22</v>
      </c>
    </row>
    <row r="1007" spans="1:13" x14ac:dyDescent="0.3">
      <c r="A1007">
        <v>1004</v>
      </c>
      <c r="B1007" s="1">
        <v>45373</v>
      </c>
      <c r="C1007" s="4" t="str">
        <f>IF(ISBLANK(Table14[[#This Row],[Sales_Rep]]),"Unknown",Table14[[#This Row],[Sales_Rep]])</f>
        <v>Eve</v>
      </c>
      <c r="D1007" s="4" t="str">
        <f>PROPER(Table14[[#This Row],[Region]])</f>
        <v>West</v>
      </c>
      <c r="E1007" s="9">
        <f>IF(ISBLANK(Table14[[#This Row],[Sales_Amount]]),MEDIAN(Table14[Sales_Amount]),Table14[[#This Row],[Sales_Amount]])</f>
        <v>18160.150000000001</v>
      </c>
      <c r="F1007" s="11">
        <f>IF(ISBLANK(Table14[[#This Row],[Quantity_Sold]]),MEDIAN(Table14[Quantity_Sold]),Table14[[#This Row],[Quantity_Sold]])</f>
        <v>29</v>
      </c>
      <c r="G1007" s="4" t="str">
        <f>TRIM(Table14[[#This Row],[Product_Category]])</f>
        <v>Food</v>
      </c>
      <c r="H1007" s="9">
        <v>599.59</v>
      </c>
      <c r="I1007" s="9">
        <v>736.72</v>
      </c>
      <c r="J1007" s="4" t="str">
        <f>PROPER(Table14[[#This Row],[Customer_Type]])</f>
        <v>New</v>
      </c>
      <c r="K1007" s="13">
        <f>IF(ISBLANK(Table14[[#This Row],[Discount]]),MEDIAN(Table14[Discount]),Table14[[#This Row],[Discount]])</f>
        <v>0.15</v>
      </c>
      <c r="L1007" s="4" t="s">
        <v>17</v>
      </c>
      <c r="M1007" s="4" t="s">
        <v>22</v>
      </c>
    </row>
    <row r="1008" spans="1:13" x14ac:dyDescent="0.3">
      <c r="A1008">
        <v>1011</v>
      </c>
      <c r="B1008" s="1">
        <v>45336</v>
      </c>
      <c r="C1008" s="4" t="str">
        <f>IF(ISBLANK(Table14[[#This Row],[Sales_Rep]]),"Unknown",Table14[[#This Row],[Sales_Rep]])</f>
        <v>Bob</v>
      </c>
      <c r="D1008" s="4" t="str">
        <f>PROPER(Table14[[#This Row],[Region]])</f>
        <v>West</v>
      </c>
      <c r="E1008" s="9">
        <f>IF(ISBLANK(Table14[[#This Row],[Sales_Amount]]),MEDIAN(Table14[Sales_Amount]),Table14[[#This Row],[Sales_Amount]])</f>
        <v>16646.87</v>
      </c>
      <c r="F1008" s="11">
        <f>IF(ISBLANK(Table14[[#This Row],[Quantity_Sold]]),MEDIAN(Table14[Quantity_Sold]),Table14[[#This Row],[Quantity_Sold]])</f>
        <v>16</v>
      </c>
      <c r="G1008" s="4" t="str">
        <f>TRIM(Table14[[#This Row],[Product_Category]])</f>
        <v>Clothing</v>
      </c>
      <c r="H1008" s="9">
        <v>822.08</v>
      </c>
      <c r="I1008" s="9">
        <v>1106.8399999999999</v>
      </c>
      <c r="J1008" s="4" t="str">
        <f>PROPER(Table14[[#This Row],[Customer_Type]])</f>
        <v>New</v>
      </c>
      <c r="K1008" s="13">
        <f>IF(ISBLANK(Table14[[#This Row],[Discount]]),MEDIAN(Table14[Discount]),Table14[[#This Row],[Discount]])</f>
        <v>0.06</v>
      </c>
      <c r="L1008" s="4" t="s">
        <v>26</v>
      </c>
      <c r="M1008" s="4" t="s">
        <v>22</v>
      </c>
    </row>
    <row r="1009" spans="1:13" x14ac:dyDescent="0.3">
      <c r="A1009">
        <v>1133</v>
      </c>
      <c r="B1009" s="1">
        <v>45405</v>
      </c>
      <c r="C1009" s="4" t="str">
        <f>IF(ISBLANK(Table14[[#This Row],[Sales_Rep]]),"Unknown",Table14[[#This Row],[Sales_Rep]])</f>
        <v>Alice</v>
      </c>
      <c r="D1009" s="4" t="str">
        <f>PROPER(Table14[[#This Row],[Region]])</f>
        <v>South</v>
      </c>
      <c r="E1009" s="9">
        <f>IF(ISBLANK(Table14[[#This Row],[Sales_Amount]]),MEDIAN(Table14[Sales_Amount]),Table14[[#This Row],[Sales_Amount]])</f>
        <v>11671.59</v>
      </c>
      <c r="F1009" s="11">
        <f>IF(ISBLANK(Table14[[#This Row],[Quantity_Sold]]),MEDIAN(Table14[Quantity_Sold]),Table14[[#This Row],[Quantity_Sold]])</f>
        <v>4</v>
      </c>
      <c r="G1009" s="4" t="str">
        <f>TRIM(Table14[[#This Row],[Product_Category]])</f>
        <v>Electronics</v>
      </c>
      <c r="H1009" s="9">
        <v>2527.23</v>
      </c>
      <c r="I1009" s="9">
        <v>2947.37</v>
      </c>
      <c r="J1009" s="4" t="str">
        <f>PROPER(Table14[[#This Row],[Customer_Type]])</f>
        <v>Returning</v>
      </c>
      <c r="K1009" s="13">
        <f>IF(ISBLANK(Table14[[#This Row],[Discount]]),MEDIAN(Table14[Discount]),Table14[[#This Row],[Discount]])</f>
        <v>0.01</v>
      </c>
      <c r="L1009" s="4" t="s">
        <v>26</v>
      </c>
      <c r="M1009" s="4" t="s">
        <v>22</v>
      </c>
    </row>
    <row r="1010" spans="1:13" x14ac:dyDescent="0.3">
      <c r="A1010">
        <v>1447</v>
      </c>
      <c r="B1010" s="1">
        <v>45168</v>
      </c>
      <c r="C1010" s="4" t="str">
        <f>IF(ISBLANK(Table14[[#This Row],[Sales_Rep]]),"Unknown",Table14[[#This Row],[Sales_Rep]])</f>
        <v>David</v>
      </c>
      <c r="D1010" s="4" t="str">
        <f>PROPER(Table14[[#This Row],[Region]])</f>
        <v>South</v>
      </c>
      <c r="E1010" s="9">
        <f>IF(ISBLANK(Table14[[#This Row],[Sales_Amount]]),MEDIAN(Table14[Sales_Amount]),Table14[[#This Row],[Sales_Amount]])</f>
        <v>149528.92000000001</v>
      </c>
      <c r="F1010" s="11">
        <f>IF(ISBLANK(Table14[[#This Row],[Quantity_Sold]]),MEDIAN(Table14[Quantity_Sold]),Table14[[#This Row],[Quantity_Sold]])</f>
        <v>29</v>
      </c>
      <c r="G1010" s="4" t="str">
        <f>TRIM(Table14[[#This Row],[Product_Category]])</f>
        <v>Electronics</v>
      </c>
      <c r="H1010" s="9">
        <v>4271.0600000000004</v>
      </c>
      <c r="I1010" s="9">
        <v>5371.01</v>
      </c>
      <c r="J1010" s="4" t="str">
        <f>PROPER(Table14[[#This Row],[Customer_Type]])</f>
        <v>Returning</v>
      </c>
      <c r="K1010" s="13">
        <f>IF(ISBLANK(Table14[[#This Row],[Discount]]),MEDIAN(Table14[Discount]),Table14[[#This Row],[Discount]])</f>
        <v>0.04</v>
      </c>
      <c r="L1010" s="4" t="s">
        <v>31</v>
      </c>
      <c r="M1010" s="4" t="s">
        <v>22</v>
      </c>
    </row>
    <row r="1011" spans="1:13" x14ac:dyDescent="0.3">
      <c r="A1011">
        <v>1070</v>
      </c>
      <c r="B1011" s="1">
        <v>45479</v>
      </c>
      <c r="C1011" s="4" t="str">
        <f>IF(ISBLANK(Table14[[#This Row],[Sales_Rep]]),"Unknown",Table14[[#This Row],[Sales_Rep]])</f>
        <v>Bob</v>
      </c>
      <c r="D1011" s="4" t="str">
        <f>PROPER(Table14[[#This Row],[Region]])</f>
        <v>North</v>
      </c>
      <c r="E1011" s="9">
        <f>IF(ISBLANK(Table14[[#This Row],[Sales_Amount]]),MEDIAN(Table14[Sales_Amount]),Table14[[#This Row],[Sales_Amount]])</f>
        <v>55126.83</v>
      </c>
      <c r="F1011" s="11">
        <f>IF(ISBLANK(Table14[[#This Row],[Quantity_Sold]]),MEDIAN(Table14[Quantity_Sold]),Table14[[#This Row],[Quantity_Sold]])</f>
        <v>22</v>
      </c>
      <c r="G1011" s="4" t="str">
        <f>TRIM(Table14[[#This Row],[Product_Category]])</f>
        <v>Electronics</v>
      </c>
      <c r="H1011" s="9">
        <v>2512.0300000000002</v>
      </c>
      <c r="I1011" s="9">
        <v>2913.68</v>
      </c>
      <c r="J1011" s="4" t="str">
        <f>PROPER(Table14[[#This Row],[Customer_Type]])</f>
        <v>Returning</v>
      </c>
      <c r="K1011" s="13">
        <f>IF(ISBLANK(Table14[[#This Row],[Discount]]),MEDIAN(Table14[Discount]),Table14[[#This Row],[Discount]])</f>
        <v>0.14000000000000001</v>
      </c>
      <c r="L1011" s="4" t="s">
        <v>26</v>
      </c>
      <c r="M1011" s="4" t="s">
        <v>22</v>
      </c>
    </row>
    <row r="1012" spans="1:13" x14ac:dyDescent="0.3">
      <c r="A1012">
        <v>1303</v>
      </c>
      <c r="B1012" s="1">
        <v>45513</v>
      </c>
      <c r="C1012" s="4" t="str">
        <f>IF(ISBLANK(Table14[[#This Row],[Sales_Rep]]),"Unknown",Table14[[#This Row],[Sales_Rep]])</f>
        <v>Alice</v>
      </c>
      <c r="D1012" s="4" t="str">
        <f>PROPER(Table14[[#This Row],[Region]])</f>
        <v>West</v>
      </c>
      <c r="E1012" s="9">
        <f>IF(ISBLANK(Table14[[#This Row],[Sales_Amount]]),MEDIAN(Table14[Sales_Amount]),Table14[[#This Row],[Sales_Amount]])</f>
        <v>173508.49</v>
      </c>
      <c r="F1012" s="11">
        <f>IF(ISBLANK(Table14[[#This Row],[Quantity_Sold]]),MEDIAN(Table14[Quantity_Sold]),Table14[[#This Row],[Quantity_Sold]])</f>
        <v>34</v>
      </c>
      <c r="G1012" s="4" t="str">
        <f>TRIM(Table14[[#This Row],[Product_Category]])</f>
        <v>Furniture</v>
      </c>
      <c r="H1012" s="9">
        <v>4649.1099999999997</v>
      </c>
      <c r="I1012" s="9">
        <v>5371.78</v>
      </c>
      <c r="J1012" s="4" t="str">
        <f>PROPER(Table14[[#This Row],[Customer_Type]])</f>
        <v>Returning</v>
      </c>
      <c r="K1012" s="13">
        <f>IF(ISBLANK(Table14[[#This Row],[Discount]]),MEDIAN(Table14[Discount]),Table14[[#This Row],[Discount]])</f>
        <v>0.05</v>
      </c>
      <c r="L1012" s="4" t="s">
        <v>31</v>
      </c>
      <c r="M1012" s="4" t="s">
        <v>22</v>
      </c>
    </row>
    <row r="1013" spans="1:13" x14ac:dyDescent="0.3">
      <c r="A1013">
        <v>1277</v>
      </c>
      <c r="B1013" s="1">
        <v>45049</v>
      </c>
      <c r="C1013" s="4" t="str">
        <f>IF(ISBLANK(Table14[[#This Row],[Sales_Rep]]),"Unknown",Table14[[#This Row],[Sales_Rep]])</f>
        <v>Charlie</v>
      </c>
      <c r="D1013" s="4" t="str">
        <f>PROPER(Table14[[#This Row],[Region]])</f>
        <v>South</v>
      </c>
      <c r="E1013" s="9">
        <f>IF(ISBLANK(Table14[[#This Row],[Sales_Amount]]),MEDIAN(Table14[Sales_Amount]),Table14[[#This Row],[Sales_Amount]])</f>
        <v>68736.960000000006</v>
      </c>
      <c r="F1013" s="11">
        <f>IF(ISBLANK(Table14[[#This Row],[Quantity_Sold]]),MEDIAN(Table14[Quantity_Sold]),Table14[[#This Row],[Quantity_Sold]])</f>
        <v>29</v>
      </c>
      <c r="G1013" s="4" t="str">
        <f>TRIM(Table14[[#This Row],[Product_Category]])</f>
        <v>Electronics</v>
      </c>
      <c r="H1013" s="9">
        <v>2641.63</v>
      </c>
      <c r="I1013" s="9">
        <v>3160.32</v>
      </c>
      <c r="J1013" s="4" t="str">
        <f>PROPER(Table14[[#This Row],[Customer_Type]])</f>
        <v>New</v>
      </c>
      <c r="K1013" s="13">
        <f>IF(ISBLANK(Table14[[#This Row],[Discount]]),MEDIAN(Table14[Discount]),Table14[[#This Row],[Discount]])</f>
        <v>0.25</v>
      </c>
      <c r="L1013" s="4" t="s">
        <v>31</v>
      </c>
      <c r="M1013" s="4" t="s">
        <v>22</v>
      </c>
    </row>
    <row r="1014" spans="1:13" x14ac:dyDescent="0.3">
      <c r="A1014">
        <v>1018</v>
      </c>
      <c r="B1014" s="1">
        <v>45380</v>
      </c>
      <c r="C1014" s="4" t="str">
        <f>IF(ISBLANK(Table14[[#This Row],[Sales_Rep]]),"Unknown",Table14[[#This Row],[Sales_Rep]])</f>
        <v>Eve</v>
      </c>
      <c r="D1014" s="4" t="str">
        <f>PROPER(Table14[[#This Row],[Region]])</f>
        <v>West</v>
      </c>
      <c r="E1014" s="9">
        <f>IF(ISBLANK(Table14[[#This Row],[Sales_Amount]]),MEDIAN(Table14[Sales_Amount]),Table14[[#This Row],[Sales_Amount]])</f>
        <v>26067.84</v>
      </c>
      <c r="F1014" s="11">
        <f>IF(ISBLANK(Table14[[#This Row],[Quantity_Sold]]),MEDIAN(Table14[Quantity_Sold]),Table14[[#This Row],[Quantity_Sold]])</f>
        <v>9</v>
      </c>
      <c r="G1014" s="4" t="str">
        <f>TRIM(Table14[[#This Row],[Product_Category]])</f>
        <v>Clothing</v>
      </c>
      <c r="H1014" s="9">
        <v>2254.12</v>
      </c>
      <c r="I1014" s="9">
        <v>3048.87</v>
      </c>
      <c r="J1014" s="4" t="str">
        <f>PROPER(Table14[[#This Row],[Customer_Type]])</f>
        <v>Returning</v>
      </c>
      <c r="K1014" s="13">
        <f>IF(ISBLANK(Table14[[#This Row],[Discount]]),MEDIAN(Table14[Discount]),Table14[[#This Row],[Discount]])</f>
        <v>0.05</v>
      </c>
      <c r="L1014" s="4" t="s">
        <v>26</v>
      </c>
      <c r="M1014" s="4" t="s">
        <v>18</v>
      </c>
    </row>
    <row r="1015" spans="1:13" x14ac:dyDescent="0.3">
      <c r="A1015">
        <v>1292</v>
      </c>
      <c r="B1015" s="1">
        <v>45363</v>
      </c>
      <c r="C1015" s="4" t="str">
        <f>IF(ISBLANK(Table14[[#This Row],[Sales_Rep]]),"Unknown",Table14[[#This Row],[Sales_Rep]])</f>
        <v>Alice</v>
      </c>
      <c r="D1015" s="4" t="str">
        <f>PROPER(Table14[[#This Row],[Region]])</f>
        <v>South</v>
      </c>
      <c r="E1015" s="9">
        <f>IF(ISBLANK(Table14[[#This Row],[Sales_Amount]]),MEDIAN(Table14[Sales_Amount]),Table14[[#This Row],[Sales_Amount]])</f>
        <v>118062.94</v>
      </c>
      <c r="F1015" s="11">
        <f>IF(ISBLANK(Table14[[#This Row],[Quantity_Sold]]),MEDIAN(Table14[Quantity_Sold]),Table14[[#This Row],[Quantity_Sold]])</f>
        <v>29</v>
      </c>
      <c r="G1015" s="4" t="str">
        <f>TRIM(Table14[[#This Row],[Product_Category]])</f>
        <v>Food</v>
      </c>
      <c r="H1015" s="9">
        <v>3633.19</v>
      </c>
      <c r="I1015" s="9">
        <v>4964.8</v>
      </c>
      <c r="J1015" s="4" t="str">
        <f>PROPER(Table14[[#This Row],[Customer_Type]])</f>
        <v>Returning</v>
      </c>
      <c r="K1015" s="13">
        <f>IF(ISBLANK(Table14[[#This Row],[Discount]]),MEDIAN(Table14[Discount]),Table14[[#This Row],[Discount]])</f>
        <v>0.18</v>
      </c>
      <c r="L1015" s="4" t="s">
        <v>17</v>
      </c>
      <c r="M1015" s="4" t="s">
        <v>22</v>
      </c>
    </row>
    <row r="1016" spans="1:13" x14ac:dyDescent="0.3">
      <c r="A1016">
        <v>1034</v>
      </c>
      <c r="B1016" s="1">
        <v>45610</v>
      </c>
      <c r="C1016" s="4" t="str">
        <f>IF(ISBLANK(Table14[[#This Row],[Sales_Rep]]),"Unknown",Table14[[#This Row],[Sales_Rep]])</f>
        <v>Charlie</v>
      </c>
      <c r="D1016" s="4" t="str">
        <f>PROPER(Table14[[#This Row],[Region]])</f>
        <v>South</v>
      </c>
      <c r="E1016" s="9">
        <f>IF(ISBLANK(Table14[[#This Row],[Sales_Amount]]),MEDIAN(Table14[Sales_Amount]),Table14[[#This Row],[Sales_Amount]])</f>
        <v>184144.2</v>
      </c>
      <c r="F1016" s="11">
        <f>IF(ISBLANK(Table14[[#This Row],[Quantity_Sold]]),MEDIAN(Table14[Quantity_Sold]),Table14[[#This Row],[Quantity_Sold]])</f>
        <v>48</v>
      </c>
      <c r="G1016" s="4" t="str">
        <f>TRIM(Table14[[#This Row],[Product_Category]])</f>
        <v>Clothing</v>
      </c>
      <c r="H1016" s="9">
        <v>4141.29</v>
      </c>
      <c r="I1016" s="9">
        <v>5184.24</v>
      </c>
      <c r="J1016" s="4" t="str">
        <f>PROPER(Table14[[#This Row],[Customer_Type]])</f>
        <v>New</v>
      </c>
      <c r="K1016" s="13">
        <f>IF(ISBLANK(Table14[[#This Row],[Discount]]),MEDIAN(Table14[Discount]),Table14[[#This Row],[Discount]])</f>
        <v>0.26</v>
      </c>
      <c r="L1016" s="4" t="s">
        <v>17</v>
      </c>
      <c r="M1016" s="4" t="s">
        <v>18</v>
      </c>
    </row>
    <row r="1017" spans="1:13" x14ac:dyDescent="0.3">
      <c r="A1017">
        <v>1494</v>
      </c>
      <c r="B1017" s="1">
        <v>45164</v>
      </c>
      <c r="C1017" s="4" t="str">
        <f>IF(ISBLANK(Table14[[#This Row],[Sales_Rep]]),"Unknown",Table14[[#This Row],[Sales_Rep]])</f>
        <v>Alice</v>
      </c>
      <c r="D1017" s="4" t="str">
        <f>PROPER(Table14[[#This Row],[Region]])</f>
        <v>East</v>
      </c>
      <c r="E1017" s="9">
        <f>IF(ISBLANK(Table14[[#This Row],[Sales_Amount]]),MEDIAN(Table14[Sales_Amount]),Table14[[#This Row],[Sales_Amount]])</f>
        <v>19253.48</v>
      </c>
      <c r="F1017" s="11">
        <f>IF(ISBLANK(Table14[[#This Row],[Quantity_Sold]]),MEDIAN(Table14[Quantity_Sold]),Table14[[#This Row],[Quantity_Sold]])</f>
        <v>5</v>
      </c>
      <c r="G1017" s="4" t="str">
        <f>TRIM(Table14[[#This Row],[Product_Category]])</f>
        <v>Furniture</v>
      </c>
      <c r="H1017" s="9">
        <v>4285.29</v>
      </c>
      <c r="I1017" s="9">
        <v>4874.3</v>
      </c>
      <c r="J1017" s="4" t="str">
        <f>PROPER(Table14[[#This Row],[Customer_Type]])</f>
        <v>New</v>
      </c>
      <c r="K1017" s="13">
        <f>IF(ISBLANK(Table14[[#This Row],[Discount]]),MEDIAN(Table14[Discount]),Table14[[#This Row],[Discount]])</f>
        <v>0.21</v>
      </c>
      <c r="L1017" s="4" t="s">
        <v>31</v>
      </c>
      <c r="M1017" s="4" t="s">
        <v>18</v>
      </c>
    </row>
    <row r="1018" spans="1:13" x14ac:dyDescent="0.3">
      <c r="A1018">
        <v>1407</v>
      </c>
      <c r="B1018" s="1">
        <v>45057</v>
      </c>
      <c r="C1018" s="4" t="str">
        <f>IF(ISBLANK(Table14[[#This Row],[Sales_Rep]]),"Unknown",Table14[[#This Row],[Sales_Rep]])</f>
        <v>Eve</v>
      </c>
      <c r="D1018" s="4" t="str">
        <f>PROPER(Table14[[#This Row],[Region]])</f>
        <v>South</v>
      </c>
      <c r="E1018" s="9">
        <f>IF(ISBLANK(Table14[[#This Row],[Sales_Amount]]),MEDIAN(Table14[Sales_Amount]),Table14[[#This Row],[Sales_Amount]])</f>
        <v>17430.400000000001</v>
      </c>
      <c r="F1018" s="11">
        <f>IF(ISBLANK(Table14[[#This Row],[Quantity_Sold]]),MEDIAN(Table14[Quantity_Sold]),Table14[[#This Row],[Quantity_Sold]])</f>
        <v>7</v>
      </c>
      <c r="G1018" s="4" t="str">
        <f>TRIM(Table14[[#This Row],[Product_Category]])</f>
        <v>Furniture</v>
      </c>
      <c r="H1018" s="9">
        <v>2106.6</v>
      </c>
      <c r="I1018" s="9">
        <v>2829.61</v>
      </c>
      <c r="J1018" s="4" t="str">
        <f>PROPER(Table14[[#This Row],[Customer_Type]])</f>
        <v>Returning</v>
      </c>
      <c r="K1018" s="13">
        <f>IF(ISBLANK(Table14[[#This Row],[Discount]]),MEDIAN(Table14[Discount]),Table14[[#This Row],[Discount]])</f>
        <v>0.12</v>
      </c>
      <c r="L1018" s="4" t="s">
        <v>26</v>
      </c>
      <c r="M1018" s="4" t="s">
        <v>22</v>
      </c>
    </row>
    <row r="1019" spans="1:13" x14ac:dyDescent="0.3">
      <c r="A1019">
        <v>1278</v>
      </c>
      <c r="B1019" s="1">
        <v>45020</v>
      </c>
      <c r="C1019" s="4" t="str">
        <f>IF(ISBLANK(Table14[[#This Row],[Sales_Rep]]),"Unknown",Table14[[#This Row],[Sales_Rep]])</f>
        <v>Eve</v>
      </c>
      <c r="D1019" s="4" t="str">
        <f>PROPER(Table14[[#This Row],[Region]])</f>
        <v>East</v>
      </c>
      <c r="E1019" s="9">
        <f>IF(ISBLANK(Table14[[#This Row],[Sales_Amount]]),MEDIAN(Table14[Sales_Amount]),Table14[[#This Row],[Sales_Amount]])</f>
        <v>46823.8</v>
      </c>
      <c r="F1019" s="11">
        <f>IF(ISBLANK(Table14[[#This Row],[Quantity_Sold]]),MEDIAN(Table14[Quantity_Sold]),Table14[[#This Row],[Quantity_Sold]])</f>
        <v>20</v>
      </c>
      <c r="G1019" s="4" t="str">
        <f>TRIM(Table14[[#This Row],[Product_Category]])</f>
        <v>Clothing</v>
      </c>
      <c r="H1019" s="9">
        <v>2576.4299999999998</v>
      </c>
      <c r="I1019" s="9">
        <v>3163.77</v>
      </c>
      <c r="J1019" s="4" t="str">
        <f>PROPER(Table14[[#This Row],[Customer_Type]])</f>
        <v>New</v>
      </c>
      <c r="K1019" s="13">
        <f>IF(ISBLANK(Table14[[#This Row],[Discount]]),MEDIAN(Table14[Discount]),Table14[[#This Row],[Discount]])</f>
        <v>0.26</v>
      </c>
      <c r="L1019" s="4" t="s">
        <v>26</v>
      </c>
      <c r="M1019" s="4" t="s">
        <v>22</v>
      </c>
    </row>
    <row r="1020" spans="1:13" x14ac:dyDescent="0.3">
      <c r="A1020">
        <v>1125</v>
      </c>
      <c r="B1020" s="1">
        <v>45445</v>
      </c>
      <c r="C1020" s="4" t="str">
        <f>IF(ISBLANK(Table14[[#This Row],[Sales_Rep]]),"Unknown",Table14[[#This Row],[Sales_Rep]])</f>
        <v>Bob</v>
      </c>
      <c r="D1020" s="4" t="str">
        <f>PROPER(Table14[[#This Row],[Region]])</f>
        <v>North</v>
      </c>
      <c r="E1020" s="9">
        <f>IF(ISBLANK(Table14[[#This Row],[Sales_Amount]]),MEDIAN(Table14[Sales_Amount]),Table14[[#This Row],[Sales_Amount]])</f>
        <v>11383.22</v>
      </c>
      <c r="F1020" s="11">
        <f>IF(ISBLANK(Table14[[#This Row],[Quantity_Sold]]),MEDIAN(Table14[Quantity_Sold]),Table14[[#This Row],[Quantity_Sold]])</f>
        <v>11</v>
      </c>
      <c r="G1020" s="4" t="str">
        <f>TRIM(Table14[[#This Row],[Product_Category]])</f>
        <v>Food</v>
      </c>
      <c r="H1020" s="9">
        <v>784.43</v>
      </c>
      <c r="I1020" s="9">
        <v>1162.74</v>
      </c>
      <c r="J1020" s="4" t="str">
        <f>PROPER(Table14[[#This Row],[Customer_Type]])</f>
        <v>New</v>
      </c>
      <c r="K1020" s="13">
        <f>IF(ISBLANK(Table14[[#This Row],[Discount]]),MEDIAN(Table14[Discount]),Table14[[#This Row],[Discount]])</f>
        <v>0.11</v>
      </c>
      <c r="L1020" s="4" t="s">
        <v>31</v>
      </c>
      <c r="M1020" s="4" t="s">
        <v>22</v>
      </c>
    </row>
    <row r="1021" spans="1:13" x14ac:dyDescent="0.3">
      <c r="A1021">
        <v>1226</v>
      </c>
      <c r="B1021" s="1">
        <v>45082</v>
      </c>
      <c r="C1021" s="4" t="str">
        <f>IF(ISBLANK(Table14[[#This Row],[Sales_Rep]]),"Unknown",Table14[[#This Row],[Sales_Rep]])</f>
        <v>David</v>
      </c>
      <c r="D1021" s="4" t="str">
        <f>PROPER(Table14[[#This Row],[Region]])</f>
        <v>West</v>
      </c>
      <c r="E1021" s="9">
        <f>IF(ISBLANK(Table14[[#This Row],[Sales_Amount]]),MEDIAN(Table14[Sales_Amount]),Table14[[#This Row],[Sales_Amount]])</f>
        <v>32200.45</v>
      </c>
      <c r="F1021" s="11">
        <f>IF(ISBLANK(Table14[[#This Row],[Quantity_Sold]]),MEDIAN(Table14[Quantity_Sold]),Table14[[#This Row],[Quantity_Sold]])</f>
        <v>20</v>
      </c>
      <c r="G1021" s="4" t="str">
        <f>TRIM(Table14[[#This Row],[Product_Category]])</f>
        <v>Clothing</v>
      </c>
      <c r="H1021" s="9">
        <v>1685.7</v>
      </c>
      <c r="I1021" s="9">
        <v>2205.5100000000002</v>
      </c>
      <c r="J1021" s="4" t="str">
        <f>PROPER(Table14[[#This Row],[Customer_Type]])</f>
        <v>New</v>
      </c>
      <c r="K1021" s="13">
        <f>IF(ISBLANK(Table14[[#This Row],[Discount]]),MEDIAN(Table14[Discount]),Table14[[#This Row],[Discount]])</f>
        <v>0.27</v>
      </c>
      <c r="L1021" s="4" t="s">
        <v>17</v>
      </c>
      <c r="M1021" s="4" t="s">
        <v>18</v>
      </c>
    </row>
    <row r="1022" spans="1:13" x14ac:dyDescent="0.3">
      <c r="A1022">
        <v>1380</v>
      </c>
      <c r="B1022" s="1">
        <v>44952</v>
      </c>
      <c r="C1022" s="4" t="str">
        <f>IF(ISBLANK(Table14[[#This Row],[Sales_Rep]]),"Unknown",Table14[[#This Row],[Sales_Rep]])</f>
        <v>Alice</v>
      </c>
      <c r="D1022" s="4" t="str">
        <f>PROPER(Table14[[#This Row],[Region]])</f>
        <v>East</v>
      </c>
      <c r="E1022" s="9">
        <f>IF(ISBLANK(Table14[[#This Row],[Sales_Amount]]),MEDIAN(Table14[Sales_Amount]),Table14[[#This Row],[Sales_Amount]])</f>
        <v>164728.67000000001</v>
      </c>
      <c r="F1022" s="11">
        <f>IF(ISBLANK(Table14[[#This Row],[Quantity_Sold]]),MEDIAN(Table14[Quantity_Sold]),Table14[[#This Row],[Quantity_Sold]])</f>
        <v>40</v>
      </c>
      <c r="G1022" s="4" t="str">
        <f>TRIM(Table14[[#This Row],[Product_Category]])</f>
        <v>Clothing</v>
      </c>
      <c r="H1022" s="9">
        <v>3107.93</v>
      </c>
      <c r="I1022" s="9">
        <v>4428.1899999999996</v>
      </c>
      <c r="J1022" s="4" t="str">
        <f>PROPER(Table14[[#This Row],[Customer_Type]])</f>
        <v>New</v>
      </c>
      <c r="K1022" s="13">
        <f>IF(ISBLANK(Table14[[#This Row],[Discount]]),MEDIAN(Table14[Discount]),Table14[[#This Row],[Discount]])</f>
        <v>7.0000000000000007E-2</v>
      </c>
      <c r="L1022" s="4" t="s">
        <v>31</v>
      </c>
      <c r="M1022" s="4" t="s">
        <v>18</v>
      </c>
    </row>
    <row r="1023" spans="1:13" x14ac:dyDescent="0.3">
      <c r="A1023">
        <v>1466</v>
      </c>
      <c r="B1023" s="1">
        <v>45188</v>
      </c>
      <c r="C1023" s="4" t="str">
        <f>IF(ISBLANK(Table14[[#This Row],[Sales_Rep]]),"Unknown",Table14[[#This Row],[Sales_Rep]])</f>
        <v>Alice</v>
      </c>
      <c r="D1023" s="4" t="str">
        <f>PROPER(Table14[[#This Row],[Region]])</f>
        <v>South</v>
      </c>
      <c r="E1023" s="9">
        <f>IF(ISBLANK(Table14[[#This Row],[Sales_Amount]]),MEDIAN(Table14[Sales_Amount]),Table14[[#This Row],[Sales_Amount]])</f>
        <v>196268.28</v>
      </c>
      <c r="F1023" s="11">
        <f>IF(ISBLANK(Table14[[#This Row],[Quantity_Sold]]),MEDIAN(Table14[Quantity_Sold]),Table14[[#This Row],[Quantity_Sold]])</f>
        <v>44</v>
      </c>
      <c r="G1023" s="4" t="str">
        <f>TRIM(Table14[[#This Row],[Product_Category]])</f>
        <v>Furniture</v>
      </c>
      <c r="H1023" s="9">
        <v>4269.95</v>
      </c>
      <c r="I1023" s="9">
        <v>4796.3900000000003</v>
      </c>
      <c r="J1023" s="4" t="str">
        <f>PROPER(Table14[[#This Row],[Customer_Type]])</f>
        <v>Returning</v>
      </c>
      <c r="K1023" s="13">
        <f>IF(ISBLANK(Table14[[#This Row],[Discount]]),MEDIAN(Table14[Discount]),Table14[[#This Row],[Discount]])</f>
        <v>7.0000000000000007E-2</v>
      </c>
      <c r="L1023" s="4" t="s">
        <v>26</v>
      </c>
      <c r="M1023" s="4" t="s">
        <v>18</v>
      </c>
    </row>
    <row r="1024" spans="1:13" x14ac:dyDescent="0.3">
      <c r="A1024">
        <v>1388</v>
      </c>
      <c r="B1024" s="1">
        <v>45653</v>
      </c>
      <c r="C1024" s="4" t="str">
        <f>IF(ISBLANK(Table14[[#This Row],[Sales_Rep]]),"Unknown",Table14[[#This Row],[Sales_Rep]])</f>
        <v>Charlie</v>
      </c>
      <c r="D1024" s="4" t="str">
        <f>PROPER(Table14[[#This Row],[Region]])</f>
        <v>South</v>
      </c>
      <c r="E1024" s="9">
        <f>IF(ISBLANK(Table14[[#This Row],[Sales_Amount]]),MEDIAN(Table14[Sales_Amount]),Table14[[#This Row],[Sales_Amount]])</f>
        <v>2277.4</v>
      </c>
      <c r="F1024" s="11">
        <f>IF(ISBLANK(Table14[[#This Row],[Quantity_Sold]]),MEDIAN(Table14[Quantity_Sold]),Table14[[#This Row],[Quantity_Sold]])</f>
        <v>1</v>
      </c>
      <c r="G1024" s="4" t="str">
        <f>TRIM(Table14[[#This Row],[Product_Category]])</f>
        <v>Food</v>
      </c>
      <c r="H1024" s="9">
        <v>1900.56</v>
      </c>
      <c r="I1024" s="9">
        <v>2558.88</v>
      </c>
      <c r="J1024" s="4" t="str">
        <f>PROPER(Table14[[#This Row],[Customer_Type]])</f>
        <v>Returning</v>
      </c>
      <c r="K1024" s="13">
        <f>IF(ISBLANK(Table14[[#This Row],[Discount]]),MEDIAN(Table14[Discount]),Table14[[#This Row],[Discount]])</f>
        <v>0.11</v>
      </c>
      <c r="L1024" s="4" t="s">
        <v>31</v>
      </c>
      <c r="M1024" s="4" t="s">
        <v>22</v>
      </c>
    </row>
    <row r="1025" spans="1:13" x14ac:dyDescent="0.3">
      <c r="A1025">
        <v>1434</v>
      </c>
      <c r="B1025" s="1">
        <v>45548</v>
      </c>
      <c r="C1025" s="4" t="str">
        <f>IF(ISBLANK(Table14[[#This Row],[Sales_Rep]]),"Unknown",Table14[[#This Row],[Sales_Rep]])</f>
        <v>Eve</v>
      </c>
      <c r="D1025" s="4" t="str">
        <f>PROPER(Table14[[#This Row],[Region]])</f>
        <v>East</v>
      </c>
      <c r="E1025" s="9">
        <f>IF(ISBLANK(Table14[[#This Row],[Sales_Amount]]),MEDIAN(Table14[Sales_Amount]),Table14[[#This Row],[Sales_Amount]])</f>
        <v>165697.23000000001</v>
      </c>
      <c r="F1025" s="11">
        <f>IF(ISBLANK(Table14[[#This Row],[Quantity_Sold]]),MEDIAN(Table14[Quantity_Sold]),Table14[[#This Row],[Quantity_Sold]])</f>
        <v>43</v>
      </c>
      <c r="G1025" s="4" t="str">
        <f>TRIM(Table14[[#This Row],[Product_Category]])</f>
        <v>Furniture</v>
      </c>
      <c r="H1025" s="9">
        <v>4088.13</v>
      </c>
      <c r="I1025" s="9">
        <v>4533.4399999999996</v>
      </c>
      <c r="J1025" s="4" t="str">
        <f>PROPER(Table14[[#This Row],[Customer_Type]])</f>
        <v>New</v>
      </c>
      <c r="K1025" s="13">
        <f>IF(ISBLANK(Table14[[#This Row],[Discount]]),MEDIAN(Table14[Discount]),Table14[[#This Row],[Discount]])</f>
        <v>0.15</v>
      </c>
      <c r="L1025" s="4" t="s">
        <v>17</v>
      </c>
      <c r="M1025" s="4" t="s">
        <v>18</v>
      </c>
    </row>
    <row r="1026" spans="1:13" x14ac:dyDescent="0.3">
      <c r="A1026">
        <v>1091</v>
      </c>
      <c r="B1026" s="1">
        <v>45351</v>
      </c>
      <c r="C1026" s="4" t="str">
        <f>IF(ISBLANK(Table14[[#This Row],[Sales_Rep]]),"Unknown",Table14[[#This Row],[Sales_Rep]])</f>
        <v>Alice</v>
      </c>
      <c r="D1026" s="4" t="str">
        <f>PROPER(Table14[[#This Row],[Region]])</f>
        <v>East</v>
      </c>
      <c r="E1026" s="9">
        <f>IF(ISBLANK(Table14[[#This Row],[Sales_Amount]]),MEDIAN(Table14[Sales_Amount]),Table14[[#This Row],[Sales_Amount]])</f>
        <v>15549.88</v>
      </c>
      <c r="F1026" s="11">
        <f>IF(ISBLANK(Table14[[#This Row],[Quantity_Sold]]),MEDIAN(Table14[Quantity_Sold]),Table14[[#This Row],[Quantity_Sold]])</f>
        <v>11</v>
      </c>
      <c r="G1026" s="4" t="str">
        <f>TRIM(Table14[[#This Row],[Product_Category]])</f>
        <v>Furniture</v>
      </c>
      <c r="H1026" s="9">
        <v>1400.15</v>
      </c>
      <c r="I1026" s="9">
        <v>1643.75</v>
      </c>
      <c r="J1026" s="4" t="str">
        <f>PROPER(Table14[[#This Row],[Customer_Type]])</f>
        <v>Returning</v>
      </c>
      <c r="K1026" s="13">
        <f>IF(ISBLANK(Table14[[#This Row],[Discount]]),MEDIAN(Table14[Discount]),Table14[[#This Row],[Discount]])</f>
        <v>0.14000000000000001</v>
      </c>
      <c r="L1026" s="4" t="s">
        <v>26</v>
      </c>
      <c r="M1026" s="4" t="s">
        <v>22</v>
      </c>
    </row>
    <row r="1027" spans="1:13" x14ac:dyDescent="0.3">
      <c r="A1027">
        <v>1043</v>
      </c>
      <c r="B1027" s="1">
        <v>45203</v>
      </c>
      <c r="C1027" s="4" t="str">
        <f>IF(ISBLANK(Table14[[#This Row],[Sales_Rep]]),"Unknown",Table14[[#This Row],[Sales_Rep]])</f>
        <v>Eve</v>
      </c>
      <c r="D1027" s="4" t="str">
        <f>PROPER(Table14[[#This Row],[Region]])</f>
        <v>North</v>
      </c>
      <c r="E1027" s="9">
        <f>IF(ISBLANK(Table14[[#This Row],[Sales_Amount]]),MEDIAN(Table14[Sales_Amount]),Table14[[#This Row],[Sales_Amount]])</f>
        <v>180996.35</v>
      </c>
      <c r="F1027" s="11">
        <f>IF(ISBLANK(Table14[[#This Row],[Quantity_Sold]]),MEDIAN(Table14[Quantity_Sold]),Table14[[#This Row],[Quantity_Sold]])</f>
        <v>38</v>
      </c>
      <c r="G1027" s="4" t="str">
        <f>TRIM(Table14[[#This Row],[Product_Category]])</f>
        <v>Food</v>
      </c>
      <c r="H1027" s="9">
        <v>4899.57</v>
      </c>
      <c r="I1027" s="9">
        <v>6436.57</v>
      </c>
      <c r="J1027" s="4" t="str">
        <f>PROPER(Table14[[#This Row],[Customer_Type]])</f>
        <v>Returning</v>
      </c>
      <c r="K1027" s="13">
        <f>IF(ISBLANK(Table14[[#This Row],[Discount]]),MEDIAN(Table14[Discount]),Table14[[#This Row],[Discount]])</f>
        <v>0.26</v>
      </c>
      <c r="L1027" s="4" t="s">
        <v>31</v>
      </c>
      <c r="M1027" s="4" t="s">
        <v>18</v>
      </c>
    </row>
    <row r="1028" spans="1:13" x14ac:dyDescent="0.3">
      <c r="A1028">
        <v>1104</v>
      </c>
      <c r="B1028" s="1">
        <v>45587</v>
      </c>
      <c r="C1028" s="4" t="str">
        <f>IF(ISBLANK(Table14[[#This Row],[Sales_Rep]]),"Unknown",Table14[[#This Row],[Sales_Rep]])</f>
        <v>Alice</v>
      </c>
      <c r="D1028" s="4" t="str">
        <f>PROPER(Table14[[#This Row],[Region]])</f>
        <v>North</v>
      </c>
      <c r="E1028" s="9">
        <f>IF(ISBLANK(Table14[[#This Row],[Sales_Amount]]),MEDIAN(Table14[Sales_Amount]),Table14[[#This Row],[Sales_Amount]])</f>
        <v>56171.88</v>
      </c>
      <c r="F1028" s="11">
        <f>IF(ISBLANK(Table14[[#This Row],[Quantity_Sold]]),MEDIAN(Table14[Quantity_Sold]),Table14[[#This Row],[Quantity_Sold]])</f>
        <v>19</v>
      </c>
      <c r="G1028" s="4" t="str">
        <f>TRIM(Table14[[#This Row],[Product_Category]])</f>
        <v>Furniture</v>
      </c>
      <c r="H1028" s="9">
        <v>2594.29</v>
      </c>
      <c r="I1028" s="9">
        <v>3839.5</v>
      </c>
      <c r="J1028" s="4" t="str">
        <f>PROPER(Table14[[#This Row],[Customer_Type]])</f>
        <v>New</v>
      </c>
      <c r="K1028" s="13">
        <f>IF(ISBLANK(Table14[[#This Row],[Discount]]),MEDIAN(Table14[Discount]),Table14[[#This Row],[Discount]])</f>
        <v>0.23</v>
      </c>
      <c r="L1028" s="4" t="s">
        <v>26</v>
      </c>
      <c r="M1028" s="4" t="s">
        <v>18</v>
      </c>
    </row>
    <row r="1029" spans="1:13" x14ac:dyDescent="0.3">
      <c r="A1029">
        <v>1034</v>
      </c>
      <c r="B1029" s="1">
        <v>45560</v>
      </c>
      <c r="C1029" s="4" t="str">
        <f>IF(ISBLANK(Table14[[#This Row],[Sales_Rep]]),"Unknown",Table14[[#This Row],[Sales_Rep]])</f>
        <v>Bob</v>
      </c>
      <c r="D1029" s="4" t="str">
        <f>PROPER(Table14[[#This Row],[Region]])</f>
        <v>South</v>
      </c>
      <c r="E1029" s="9">
        <f>IF(ISBLANK(Table14[[#This Row],[Sales_Amount]]),MEDIAN(Table14[Sales_Amount]),Table14[[#This Row],[Sales_Amount]])</f>
        <v>48942.97</v>
      </c>
      <c r="F1029" s="11">
        <f>IF(ISBLANK(Table14[[#This Row],[Quantity_Sold]]),MEDIAN(Table14[Quantity_Sold]),Table14[[#This Row],[Quantity_Sold]])</f>
        <v>12</v>
      </c>
      <c r="G1029" s="4" t="str">
        <f>TRIM(Table14[[#This Row],[Product_Category]])</f>
        <v>Food</v>
      </c>
      <c r="H1029" s="9">
        <v>4595.63</v>
      </c>
      <c r="I1029" s="9">
        <v>5228.95</v>
      </c>
      <c r="J1029" s="4" t="str">
        <f>PROPER(Table14[[#This Row],[Customer_Type]])</f>
        <v>Returning</v>
      </c>
      <c r="K1029" s="13">
        <f>IF(ISBLANK(Table14[[#This Row],[Discount]]),MEDIAN(Table14[Discount]),Table14[[#This Row],[Discount]])</f>
        <v>0.22</v>
      </c>
      <c r="L1029" s="4" t="s">
        <v>31</v>
      </c>
      <c r="M1029" s="4" t="s">
        <v>22</v>
      </c>
    </row>
    <row r="1030" spans="1:13" x14ac:dyDescent="0.3">
      <c r="A1030">
        <v>1217</v>
      </c>
      <c r="B1030" s="1">
        <v>45003</v>
      </c>
      <c r="C1030" s="4" t="str">
        <f>IF(ISBLANK(Table14[[#This Row],[Sales_Rep]]),"Unknown",Table14[[#This Row],[Sales_Rep]])</f>
        <v>David</v>
      </c>
      <c r="D1030" s="4" t="str">
        <f>PROPER(Table14[[#This Row],[Region]])</f>
        <v>West</v>
      </c>
      <c r="E1030" s="9">
        <f>IF(ISBLANK(Table14[[#This Row],[Sales_Amount]]),MEDIAN(Table14[Sales_Amount]),Table14[[#This Row],[Sales_Amount]])</f>
        <v>59559.25</v>
      </c>
      <c r="F1030" s="11">
        <f>IF(ISBLANK(Table14[[#This Row],[Quantity_Sold]]),MEDIAN(Table14[Quantity_Sold]),Table14[[#This Row],[Quantity_Sold]])</f>
        <v>33</v>
      </c>
      <c r="G1030" s="4" t="str">
        <f>TRIM(Table14[[#This Row],[Product_Category]])</f>
        <v>Electronics</v>
      </c>
      <c r="H1030" s="9">
        <v>1540.58</v>
      </c>
      <c r="I1030" s="9">
        <v>2228.1799999999998</v>
      </c>
      <c r="J1030" s="4" t="str">
        <f>PROPER(Table14[[#This Row],[Customer_Type]])</f>
        <v>New</v>
      </c>
      <c r="K1030" s="13">
        <f>IF(ISBLANK(Table14[[#This Row],[Discount]]),MEDIAN(Table14[Discount]),Table14[[#This Row],[Discount]])</f>
        <v>0.19</v>
      </c>
      <c r="L1030" s="4" t="s">
        <v>26</v>
      </c>
      <c r="M1030" s="4" t="s">
        <v>18</v>
      </c>
    </row>
    <row r="1031" spans="1:13" x14ac:dyDescent="0.3">
      <c r="A1031">
        <v>1107</v>
      </c>
      <c r="B1031" s="1">
        <v>45417</v>
      </c>
      <c r="C1031" s="4" t="str">
        <f>IF(ISBLANK(Table14[[#This Row],[Sales_Rep]]),"Unknown",Table14[[#This Row],[Sales_Rep]])</f>
        <v>Alice</v>
      </c>
      <c r="D1031" s="4" t="str">
        <f>PROPER(Table14[[#This Row],[Region]])</f>
        <v>North</v>
      </c>
      <c r="E1031" s="9">
        <f>IF(ISBLANK(Table14[[#This Row],[Sales_Amount]]),MEDIAN(Table14[Sales_Amount]),Table14[[#This Row],[Sales_Amount]])</f>
        <v>120552.8</v>
      </c>
      <c r="F1031" s="11">
        <f>IF(ISBLANK(Table14[[#This Row],[Quantity_Sold]]),MEDIAN(Table14[Quantity_Sold]),Table14[[#This Row],[Quantity_Sold]])</f>
        <v>50</v>
      </c>
      <c r="G1031" s="4" t="str">
        <f>TRIM(Table14[[#This Row],[Product_Category]])</f>
        <v>Electronics</v>
      </c>
      <c r="H1031" s="9">
        <v>2133.2800000000002</v>
      </c>
      <c r="I1031" s="9">
        <v>3013.82</v>
      </c>
      <c r="J1031" s="4" t="str">
        <f>PROPER(Table14[[#This Row],[Customer_Type]])</f>
        <v>Returning</v>
      </c>
      <c r="K1031" s="13">
        <f>IF(ISBLANK(Table14[[#This Row],[Discount]]),MEDIAN(Table14[Discount]),Table14[[#This Row],[Discount]])</f>
        <v>0.2</v>
      </c>
      <c r="L1031" s="4" t="s">
        <v>17</v>
      </c>
      <c r="M1031" s="4" t="s">
        <v>22</v>
      </c>
    </row>
    <row r="1032" spans="1:13" x14ac:dyDescent="0.3">
      <c r="A1032">
        <v>1278</v>
      </c>
      <c r="B1032" s="1">
        <v>45394</v>
      </c>
      <c r="C1032" s="4" t="str">
        <f>IF(ISBLANK(Table14[[#This Row],[Sales_Rep]]),"Unknown",Table14[[#This Row],[Sales_Rep]])</f>
        <v>Eve</v>
      </c>
      <c r="D1032" s="4" t="str">
        <f>PROPER(Table14[[#This Row],[Region]])</f>
        <v>West</v>
      </c>
      <c r="E1032" s="9">
        <f>IF(ISBLANK(Table14[[#This Row],[Sales_Amount]]),MEDIAN(Table14[Sales_Amount]),Table14[[#This Row],[Sales_Amount]])</f>
        <v>57525.11</v>
      </c>
      <c r="F1032" s="11">
        <f>IF(ISBLANK(Table14[[#This Row],[Quantity_Sold]]),MEDIAN(Table14[Quantity_Sold]),Table14[[#This Row],[Quantity_Sold]])</f>
        <v>13</v>
      </c>
      <c r="G1032" s="4" t="str">
        <f>TRIM(Table14[[#This Row],[Product_Category]])</f>
        <v>Food</v>
      </c>
      <c r="H1032" s="9">
        <v>3471.61</v>
      </c>
      <c r="I1032" s="9">
        <v>4971.92</v>
      </c>
      <c r="J1032" s="4" t="str">
        <f>PROPER(Table14[[#This Row],[Customer_Type]])</f>
        <v>New</v>
      </c>
      <c r="K1032" s="13">
        <f>IF(ISBLANK(Table14[[#This Row],[Discount]]),MEDIAN(Table14[Discount]),Table14[[#This Row],[Discount]])</f>
        <v>0.11</v>
      </c>
      <c r="L1032" s="4" t="s">
        <v>26</v>
      </c>
      <c r="M1032" s="4" t="s">
        <v>18</v>
      </c>
    </row>
    <row r="1033" spans="1:13" x14ac:dyDescent="0.3">
      <c r="A1033">
        <v>1078</v>
      </c>
      <c r="B1033" s="1">
        <v>45234</v>
      </c>
      <c r="C1033" s="4" t="str">
        <f>IF(ISBLANK(Table14[[#This Row],[Sales_Rep]]),"Unknown",Table14[[#This Row],[Sales_Rep]])</f>
        <v>Bob</v>
      </c>
      <c r="D1033" s="4" t="str">
        <f>PROPER(Table14[[#This Row],[Region]])</f>
        <v>South</v>
      </c>
      <c r="E1033" s="9">
        <f>IF(ISBLANK(Table14[[#This Row],[Sales_Amount]]),MEDIAN(Table14[Sales_Amount]),Table14[[#This Row],[Sales_Amount]])</f>
        <v>59872.76</v>
      </c>
      <c r="F1033" s="11">
        <f>IF(ISBLANK(Table14[[#This Row],[Quantity_Sold]]),MEDIAN(Table14[Quantity_Sold]),Table14[[#This Row],[Quantity_Sold]])</f>
        <v>14</v>
      </c>
      <c r="G1033" s="4" t="str">
        <f>TRIM(Table14[[#This Row],[Product_Category]])</f>
        <v>Electronics</v>
      </c>
      <c r="H1033" s="9">
        <v>4207.3999999999996</v>
      </c>
      <c r="I1033" s="9">
        <v>5413.45</v>
      </c>
      <c r="J1033" s="4" t="str">
        <f>PROPER(Table14[[#This Row],[Customer_Type]])</f>
        <v>New</v>
      </c>
      <c r="K1033" s="13">
        <f>IF(ISBLANK(Table14[[#This Row],[Discount]]),MEDIAN(Table14[Discount]),Table14[[#This Row],[Discount]])</f>
        <v>0.21</v>
      </c>
      <c r="L1033" s="4" t="s">
        <v>17</v>
      </c>
      <c r="M1033" s="4" t="s">
        <v>18</v>
      </c>
    </row>
    <row r="1034" spans="1:13" x14ac:dyDescent="0.3">
      <c r="A1034">
        <v>1009</v>
      </c>
      <c r="B1034" s="1">
        <v>45163</v>
      </c>
      <c r="C1034" s="4" t="str">
        <f>IF(ISBLANK(Table14[[#This Row],[Sales_Rep]]),"Unknown",Table14[[#This Row],[Sales_Rep]])</f>
        <v>Alice</v>
      </c>
      <c r="D1034" s="4" t="str">
        <f>PROPER(Table14[[#This Row],[Region]])</f>
        <v>North</v>
      </c>
      <c r="E1034" s="9">
        <f>IF(ISBLANK(Table14[[#This Row],[Sales_Amount]]),MEDIAN(Table14[Sales_Amount]),Table14[[#This Row],[Sales_Amount]])</f>
        <v>48956.15</v>
      </c>
      <c r="F1034" s="11">
        <f>IF(ISBLANK(Table14[[#This Row],[Quantity_Sold]]),MEDIAN(Table14[Quantity_Sold]),Table14[[#This Row],[Quantity_Sold]])</f>
        <v>16</v>
      </c>
      <c r="G1034" s="4" t="str">
        <f>TRIM(Table14[[#This Row],[Product_Category]])</f>
        <v>Electronics</v>
      </c>
      <c r="H1034" s="9">
        <v>3789.08</v>
      </c>
      <c r="I1034" s="9">
        <v>4309.5200000000004</v>
      </c>
      <c r="J1034" s="4" t="str">
        <f>PROPER(Table14[[#This Row],[Customer_Type]])</f>
        <v>New</v>
      </c>
      <c r="K1034" s="13">
        <f>IF(ISBLANK(Table14[[#This Row],[Discount]]),MEDIAN(Table14[Discount]),Table14[[#This Row],[Discount]])</f>
        <v>0.28999999999999998</v>
      </c>
      <c r="L1034" s="4" t="s">
        <v>26</v>
      </c>
      <c r="M1034" s="4" t="s">
        <v>22</v>
      </c>
    </row>
    <row r="1035" spans="1:13" x14ac:dyDescent="0.3">
      <c r="A1035">
        <v>1217</v>
      </c>
      <c r="B1035" s="1">
        <v>45336</v>
      </c>
      <c r="C1035" s="4" t="str">
        <f>IF(ISBLANK(Table14[[#This Row],[Sales_Rep]]),"Unknown",Table14[[#This Row],[Sales_Rep]])</f>
        <v>Charlie</v>
      </c>
      <c r="D1035" s="4" t="str">
        <f>PROPER(Table14[[#This Row],[Region]])</f>
        <v>East</v>
      </c>
      <c r="E1035" s="9">
        <f>IF(ISBLANK(Table14[[#This Row],[Sales_Amount]]),MEDIAN(Table14[Sales_Amount]),Table14[[#This Row],[Sales_Amount]])</f>
        <v>58811.86</v>
      </c>
      <c r="F1035" s="11">
        <f>IF(ISBLANK(Table14[[#This Row],[Quantity_Sold]]),MEDIAN(Table14[Quantity_Sold]),Table14[[#This Row],[Quantity_Sold]])</f>
        <v>29</v>
      </c>
      <c r="G1035" s="4" t="str">
        <f>TRIM(Table14[[#This Row],[Product_Category]])</f>
        <v>Clothing</v>
      </c>
      <c r="H1035" s="9">
        <v>1861.98</v>
      </c>
      <c r="I1035" s="9">
        <v>2633.76</v>
      </c>
      <c r="J1035" s="4" t="str">
        <f>PROPER(Table14[[#This Row],[Customer_Type]])</f>
        <v>Returning</v>
      </c>
      <c r="K1035" s="13">
        <f>IF(ISBLANK(Table14[[#This Row],[Discount]]),MEDIAN(Table14[Discount]),Table14[[#This Row],[Discount]])</f>
        <v>0.23</v>
      </c>
      <c r="L1035" s="4" t="s">
        <v>26</v>
      </c>
      <c r="M1035" s="4" t="s">
        <v>18</v>
      </c>
    </row>
    <row r="1036" spans="1:13" x14ac:dyDescent="0.3">
      <c r="A1036">
        <v>1452</v>
      </c>
      <c r="B1036" s="1">
        <v>44969</v>
      </c>
      <c r="C1036" s="4" t="str">
        <f>IF(ISBLANK(Table14[[#This Row],[Sales_Rep]]),"Unknown",Table14[[#This Row],[Sales_Rep]])</f>
        <v>David</v>
      </c>
      <c r="D1036" s="4" t="str">
        <f>PROPER(Table14[[#This Row],[Region]])</f>
        <v>North</v>
      </c>
      <c r="E1036" s="9">
        <f>IF(ISBLANK(Table14[[#This Row],[Sales_Amount]]),MEDIAN(Table14[Sales_Amount]),Table14[[#This Row],[Sales_Amount]])</f>
        <v>303355.84999999998</v>
      </c>
      <c r="F1036" s="11">
        <f>IF(ISBLANK(Table14[[#This Row],[Quantity_Sold]]),MEDIAN(Table14[Quantity_Sold]),Table14[[#This Row],[Quantity_Sold]])</f>
        <v>48</v>
      </c>
      <c r="G1036" s="4" t="str">
        <f>TRIM(Table14[[#This Row],[Product_Category]])</f>
        <v>Food</v>
      </c>
      <c r="H1036" s="9">
        <v>4725.28</v>
      </c>
      <c r="I1036" s="9">
        <v>6944.96</v>
      </c>
      <c r="J1036" s="4" t="str">
        <f>PROPER(Table14[[#This Row],[Customer_Type]])</f>
        <v>Returning</v>
      </c>
      <c r="K1036" s="13">
        <f>IF(ISBLANK(Table14[[#This Row],[Discount]]),MEDIAN(Table14[Discount]),Table14[[#This Row],[Discount]])</f>
        <v>0.09</v>
      </c>
      <c r="L1036" s="4" t="s">
        <v>17</v>
      </c>
      <c r="M1036" s="4" t="s">
        <v>22</v>
      </c>
    </row>
    <row r="1037" spans="1:13" x14ac:dyDescent="0.3">
      <c r="A1037">
        <v>1045</v>
      </c>
      <c r="B1037" s="1">
        <v>45423</v>
      </c>
      <c r="C1037" s="4" t="str">
        <f>IF(ISBLANK(Table14[[#This Row],[Sales_Rep]]),"Unknown",Table14[[#This Row],[Sales_Rep]])</f>
        <v>Alice</v>
      </c>
      <c r="D1037" s="4" t="str">
        <f>PROPER(Table14[[#This Row],[Region]])</f>
        <v>East</v>
      </c>
      <c r="E1037" s="9">
        <f>IF(ISBLANK(Table14[[#This Row],[Sales_Amount]]),MEDIAN(Table14[Sales_Amount]),Table14[[#This Row],[Sales_Amount]])</f>
        <v>150330.74</v>
      </c>
      <c r="F1037" s="11">
        <f>IF(ISBLANK(Table14[[#This Row],[Quantity_Sold]]),MEDIAN(Table14[Quantity_Sold]),Table14[[#This Row],[Quantity_Sold]])</f>
        <v>31</v>
      </c>
      <c r="G1037" s="4" t="str">
        <f>TRIM(Table14[[#This Row],[Product_Category]])</f>
        <v>Electronics</v>
      </c>
      <c r="H1037" s="9">
        <v>3757.56</v>
      </c>
      <c r="I1037" s="9">
        <v>5448.74</v>
      </c>
      <c r="J1037" s="4" t="str">
        <f>PROPER(Table14[[#This Row],[Customer_Type]])</f>
        <v>Returning</v>
      </c>
      <c r="K1037" s="13">
        <f>IF(ISBLANK(Table14[[#This Row],[Discount]]),MEDIAN(Table14[Discount]),Table14[[#This Row],[Discount]])</f>
        <v>0.11</v>
      </c>
      <c r="L1037" s="4" t="s">
        <v>31</v>
      </c>
      <c r="M1037" s="4" t="s">
        <v>18</v>
      </c>
    </row>
    <row r="1038" spans="1:13" x14ac:dyDescent="0.3">
      <c r="A1038">
        <v>1179</v>
      </c>
      <c r="B1038" s="1">
        <v>45411</v>
      </c>
      <c r="C1038" s="4" t="str">
        <f>IF(ISBLANK(Table14[[#This Row],[Sales_Rep]]),"Unknown",Table14[[#This Row],[Sales_Rep]])</f>
        <v>Bob</v>
      </c>
      <c r="D1038" s="4" t="str">
        <f>PROPER(Table14[[#This Row],[Region]])</f>
        <v>South</v>
      </c>
      <c r="E1038" s="9">
        <f>IF(ISBLANK(Table14[[#This Row],[Sales_Amount]]),MEDIAN(Table14[Sales_Amount]),Table14[[#This Row],[Sales_Amount]])</f>
        <v>9302.0300000000007</v>
      </c>
      <c r="F1038" s="11">
        <f>IF(ISBLANK(Table14[[#This Row],[Quantity_Sold]]),MEDIAN(Table14[Quantity_Sold]),Table14[[#This Row],[Quantity_Sold]])</f>
        <v>3</v>
      </c>
      <c r="G1038" s="4" t="str">
        <f>TRIM(Table14[[#This Row],[Product_Category]])</f>
        <v>Electronics</v>
      </c>
      <c r="H1038" s="9">
        <v>3765.94</v>
      </c>
      <c r="I1038" s="9">
        <v>4429.54</v>
      </c>
      <c r="J1038" s="4" t="str">
        <f>PROPER(Table14[[#This Row],[Customer_Type]])</f>
        <v>Returning</v>
      </c>
      <c r="K1038" s="13">
        <f>IF(ISBLANK(Table14[[#This Row],[Discount]]),MEDIAN(Table14[Discount]),Table14[[#This Row],[Discount]])</f>
        <v>0.3</v>
      </c>
      <c r="L1038" s="4" t="s">
        <v>17</v>
      </c>
      <c r="M1038" s="4" t="s">
        <v>22</v>
      </c>
    </row>
    <row r="1039" spans="1:13" x14ac:dyDescent="0.3">
      <c r="A1039">
        <v>1498</v>
      </c>
      <c r="B1039" s="1">
        <v>45194</v>
      </c>
      <c r="C1039" s="4" t="str">
        <f>IF(ISBLANK(Table14[[#This Row],[Sales_Rep]]),"Unknown",Table14[[#This Row],[Sales_Rep]])</f>
        <v>Charlie</v>
      </c>
      <c r="D1039" s="4" t="str">
        <f>PROPER(Table14[[#This Row],[Region]])</f>
        <v>West</v>
      </c>
      <c r="E1039" s="9">
        <f>IF(ISBLANK(Table14[[#This Row],[Sales_Amount]]),MEDIAN(Table14[Sales_Amount]),Table14[[#This Row],[Sales_Amount]])</f>
        <v>82780.86</v>
      </c>
      <c r="F1039" s="11">
        <f>IF(ISBLANK(Table14[[#This Row],[Quantity_Sold]]),MEDIAN(Table14[Quantity_Sold]),Table14[[#This Row],[Quantity_Sold]])</f>
        <v>19</v>
      </c>
      <c r="G1039" s="4" t="str">
        <f>TRIM(Table14[[#This Row],[Product_Category]])</f>
        <v>Electronics</v>
      </c>
      <c r="H1039" s="9">
        <v>3461.99</v>
      </c>
      <c r="I1039" s="9">
        <v>5125.75</v>
      </c>
      <c r="J1039" s="4" t="str">
        <f>PROPER(Table14[[#This Row],[Customer_Type]])</f>
        <v>New</v>
      </c>
      <c r="K1039" s="13">
        <f>IF(ISBLANK(Table14[[#This Row],[Discount]]),MEDIAN(Table14[Discount]),Table14[[#This Row],[Discount]])</f>
        <v>0.15</v>
      </c>
      <c r="L1039" s="4" t="s">
        <v>17</v>
      </c>
      <c r="M1039" s="4" t="s">
        <v>18</v>
      </c>
    </row>
    <row r="1040" spans="1:13" x14ac:dyDescent="0.3">
      <c r="A1040">
        <v>1300</v>
      </c>
      <c r="B1040" s="1">
        <v>45183</v>
      </c>
      <c r="C1040" s="4" t="str">
        <f>IF(ISBLANK(Table14[[#This Row],[Sales_Rep]]),"Unknown",Table14[[#This Row],[Sales_Rep]])</f>
        <v>Bob</v>
      </c>
      <c r="D1040" s="4" t="str">
        <f>PROPER(Table14[[#This Row],[Region]])</f>
        <v>South</v>
      </c>
      <c r="E1040" s="9">
        <f>IF(ISBLANK(Table14[[#This Row],[Sales_Amount]]),MEDIAN(Table14[Sales_Amount]),Table14[[#This Row],[Sales_Amount]])</f>
        <v>37975.61</v>
      </c>
      <c r="F1040" s="11">
        <f>IF(ISBLANK(Table14[[#This Row],[Quantity_Sold]]),MEDIAN(Table14[Quantity_Sold]),Table14[[#This Row],[Quantity_Sold]])</f>
        <v>6</v>
      </c>
      <c r="G1040" s="4" t="str">
        <f>TRIM(Table14[[#This Row],[Product_Category]])</f>
        <v>Clothing</v>
      </c>
      <c r="H1040" s="9">
        <v>4843.2</v>
      </c>
      <c r="I1040" s="9">
        <v>6955.24</v>
      </c>
      <c r="J1040" s="4" t="str">
        <f>PROPER(Table14[[#This Row],[Customer_Type]])</f>
        <v>New</v>
      </c>
      <c r="K1040" s="13">
        <f>IF(ISBLANK(Table14[[#This Row],[Discount]]),MEDIAN(Table14[Discount]),Table14[[#This Row],[Discount]])</f>
        <v>0.09</v>
      </c>
      <c r="L1040" s="4" t="s">
        <v>17</v>
      </c>
      <c r="M1040" s="4" t="s">
        <v>18</v>
      </c>
    </row>
    <row r="1041" spans="1:13" x14ac:dyDescent="0.3">
      <c r="A1041">
        <v>1423</v>
      </c>
      <c r="B1041" s="1">
        <v>45470</v>
      </c>
      <c r="C1041" s="4" t="str">
        <f>IF(ISBLANK(Table14[[#This Row],[Sales_Rep]]),"Unknown",Table14[[#This Row],[Sales_Rep]])</f>
        <v>Bob</v>
      </c>
      <c r="D1041" s="4" t="str">
        <f>PROPER(Table14[[#This Row],[Region]])</f>
        <v>South</v>
      </c>
      <c r="E1041" s="9">
        <f>IF(ISBLANK(Table14[[#This Row],[Sales_Amount]]),MEDIAN(Table14[Sales_Amount]),Table14[[#This Row],[Sales_Amount]])</f>
        <v>122258.24000000001</v>
      </c>
      <c r="F1041" s="11">
        <f>IF(ISBLANK(Table14[[#This Row],[Quantity_Sold]]),MEDIAN(Table14[Quantity_Sold]),Table14[[#This Row],[Quantity_Sold]])</f>
        <v>40</v>
      </c>
      <c r="G1041" s="4" t="str">
        <f>TRIM(Table14[[#This Row],[Product_Category]])</f>
        <v>Clothing</v>
      </c>
      <c r="H1041" s="9">
        <v>2569.36</v>
      </c>
      <c r="I1041" s="9">
        <v>3820.57</v>
      </c>
      <c r="J1041" s="4" t="str">
        <f>PROPER(Table14[[#This Row],[Customer_Type]])</f>
        <v>New</v>
      </c>
      <c r="K1041" s="13">
        <f>IF(ISBLANK(Table14[[#This Row],[Discount]]),MEDIAN(Table14[Discount]),Table14[[#This Row],[Discount]])</f>
        <v>0.2</v>
      </c>
      <c r="L1041" s="4" t="s">
        <v>31</v>
      </c>
      <c r="M1041" s="4" t="s">
        <v>22</v>
      </c>
    </row>
    <row r="1042" spans="1:13" x14ac:dyDescent="0.3">
      <c r="A1042">
        <v>1161</v>
      </c>
      <c r="B1042" s="1">
        <v>45490</v>
      </c>
      <c r="C1042" s="4" t="str">
        <f>IF(ISBLANK(Table14[[#This Row],[Sales_Rep]]),"Unknown",Table14[[#This Row],[Sales_Rep]])</f>
        <v>Charlie</v>
      </c>
      <c r="D1042" s="4" t="str">
        <f>PROPER(Table14[[#This Row],[Region]])</f>
        <v>North</v>
      </c>
      <c r="E1042" s="9">
        <f>IF(ISBLANK(Table14[[#This Row],[Sales_Amount]]),MEDIAN(Table14[Sales_Amount]),Table14[[#This Row],[Sales_Amount]])</f>
        <v>21051.56</v>
      </c>
      <c r="F1042" s="11">
        <f>IF(ISBLANK(Table14[[#This Row],[Quantity_Sold]]),MEDIAN(Table14[Quantity_Sold]),Table14[[#This Row],[Quantity_Sold]])</f>
        <v>28</v>
      </c>
      <c r="G1042" s="4" t="str">
        <f>TRIM(Table14[[#This Row],[Product_Category]])</f>
        <v>Food</v>
      </c>
      <c r="H1042" s="9">
        <v>719.7</v>
      </c>
      <c r="I1042" s="9">
        <v>916.88</v>
      </c>
      <c r="J1042" s="4" t="str">
        <f>PROPER(Table14[[#This Row],[Customer_Type]])</f>
        <v>Returning</v>
      </c>
      <c r="K1042" s="13">
        <f>IF(ISBLANK(Table14[[#This Row],[Discount]]),MEDIAN(Table14[Discount]),Table14[[#This Row],[Discount]])</f>
        <v>0.18</v>
      </c>
      <c r="L1042" s="4" t="s">
        <v>17</v>
      </c>
      <c r="M1042" s="4" t="s">
        <v>22</v>
      </c>
    </row>
    <row r="1043" spans="1:13" x14ac:dyDescent="0.3">
      <c r="A1043">
        <v>1067</v>
      </c>
      <c r="B1043" s="1">
        <v>45463</v>
      </c>
      <c r="C1043" s="4" t="str">
        <f>IF(ISBLANK(Table14[[#This Row],[Sales_Rep]]),"Unknown",Table14[[#This Row],[Sales_Rep]])</f>
        <v>Bob</v>
      </c>
      <c r="D1043" s="4" t="str">
        <f>PROPER(Table14[[#This Row],[Region]])</f>
        <v>South</v>
      </c>
      <c r="E1043" s="9">
        <f>IF(ISBLANK(Table14[[#This Row],[Sales_Amount]]),MEDIAN(Table14[Sales_Amount]),Table14[[#This Row],[Sales_Amount]])</f>
        <v>161830.9</v>
      </c>
      <c r="F1043" s="11">
        <f>IF(ISBLANK(Table14[[#This Row],[Quantity_Sold]]),MEDIAN(Table14[Quantity_Sold]),Table14[[#This Row],[Quantity_Sold]])</f>
        <v>35</v>
      </c>
      <c r="G1043" s="4" t="str">
        <f>TRIM(Table14[[#This Row],[Product_Category]])</f>
        <v>Food</v>
      </c>
      <c r="H1043" s="9">
        <v>3827.53</v>
      </c>
      <c r="I1043" s="9">
        <v>5254.25</v>
      </c>
      <c r="J1043" s="4" t="str">
        <f>PROPER(Table14[[#This Row],[Customer_Type]])</f>
        <v>New</v>
      </c>
      <c r="K1043" s="13">
        <f>IF(ISBLANK(Table14[[#This Row],[Discount]]),MEDIAN(Table14[Discount]),Table14[[#This Row],[Discount]])</f>
        <v>0.12</v>
      </c>
      <c r="L1043" s="4" t="s">
        <v>26</v>
      </c>
      <c r="M1043" s="4" t="s">
        <v>22</v>
      </c>
    </row>
    <row r="1044" spans="1:13" x14ac:dyDescent="0.3">
      <c r="A1044">
        <v>1072</v>
      </c>
      <c r="B1044" s="1">
        <v>45185</v>
      </c>
      <c r="C1044" s="4" t="str">
        <f>IF(ISBLANK(Table14[[#This Row],[Sales_Rep]]),"Unknown",Table14[[#This Row],[Sales_Rep]])</f>
        <v>Charlie</v>
      </c>
      <c r="D1044" s="4" t="str">
        <f>PROPER(Table14[[#This Row],[Region]])</f>
        <v>West</v>
      </c>
      <c r="E1044" s="9">
        <f>IF(ISBLANK(Table14[[#This Row],[Sales_Amount]]),MEDIAN(Table14[Sales_Amount]),Table14[[#This Row],[Sales_Amount]])</f>
        <v>140973.29</v>
      </c>
      <c r="F1044" s="11">
        <f>IF(ISBLANK(Table14[[#This Row],[Quantity_Sold]]),MEDIAN(Table14[Quantity_Sold]),Table14[[#This Row],[Quantity_Sold]])</f>
        <v>31</v>
      </c>
      <c r="G1044" s="4" t="str">
        <f>TRIM(Table14[[#This Row],[Product_Category]])</f>
        <v>Furniture</v>
      </c>
      <c r="H1044" s="9">
        <v>3794.11</v>
      </c>
      <c r="I1044" s="9">
        <v>4593.46</v>
      </c>
      <c r="J1044" s="4" t="str">
        <f>PROPER(Table14[[#This Row],[Customer_Type]])</f>
        <v>New</v>
      </c>
      <c r="K1044" s="13">
        <f>IF(ISBLANK(Table14[[#This Row],[Discount]]),MEDIAN(Table14[Discount]),Table14[[#This Row],[Discount]])</f>
        <v>0.01</v>
      </c>
      <c r="L1044" s="4" t="s">
        <v>17</v>
      </c>
      <c r="M1044" s="4" t="s">
        <v>22</v>
      </c>
    </row>
    <row r="1045" spans="1:13" x14ac:dyDescent="0.3">
      <c r="A1045">
        <v>1027</v>
      </c>
      <c r="B1045" s="1">
        <v>45274</v>
      </c>
      <c r="C1045" s="4" t="str">
        <f>IF(ISBLANK(Table14[[#This Row],[Sales_Rep]]),"Unknown",Table14[[#This Row],[Sales_Rep]])</f>
        <v>Alice</v>
      </c>
      <c r="D1045" s="4" t="str">
        <f>PROPER(Table14[[#This Row],[Region]])</f>
        <v>South</v>
      </c>
      <c r="E1045" s="9">
        <f>IF(ISBLANK(Table14[[#This Row],[Sales_Amount]]),MEDIAN(Table14[Sales_Amount]),Table14[[#This Row],[Sales_Amount]])</f>
        <v>144532.71</v>
      </c>
      <c r="F1045" s="11">
        <f>IF(ISBLANK(Table14[[#This Row],[Quantity_Sold]]),MEDIAN(Table14[Quantity_Sold]),Table14[[#This Row],[Quantity_Sold]])</f>
        <v>33</v>
      </c>
      <c r="G1045" s="4" t="str">
        <f>TRIM(Table14[[#This Row],[Product_Category]])</f>
        <v>Furniture</v>
      </c>
      <c r="H1045" s="9">
        <v>3265.96</v>
      </c>
      <c r="I1045" s="9">
        <v>4709.4399999999996</v>
      </c>
      <c r="J1045" s="4" t="str">
        <f>PROPER(Table14[[#This Row],[Customer_Type]])</f>
        <v>New</v>
      </c>
      <c r="K1045" s="13">
        <f>IF(ISBLANK(Table14[[#This Row],[Discount]]),MEDIAN(Table14[Discount]),Table14[[#This Row],[Discount]])</f>
        <v>7.0000000000000007E-2</v>
      </c>
      <c r="L1045" s="4" t="s">
        <v>31</v>
      </c>
      <c r="M1045" s="4" t="s">
        <v>22</v>
      </c>
    </row>
    <row r="1046" spans="1:13" x14ac:dyDescent="0.3">
      <c r="A1046">
        <v>1050</v>
      </c>
      <c r="B1046" s="1">
        <v>45015</v>
      </c>
      <c r="C1046" s="4" t="str">
        <f>IF(ISBLANK(Table14[[#This Row],[Sales_Rep]]),"Unknown",Table14[[#This Row],[Sales_Rep]])</f>
        <v>Charlie</v>
      </c>
      <c r="D1046" s="4" t="str">
        <f>PROPER(Table14[[#This Row],[Region]])</f>
        <v>East</v>
      </c>
      <c r="E1046" s="9">
        <f>IF(ISBLANK(Table14[[#This Row],[Sales_Amount]]),MEDIAN(Table14[Sales_Amount]),Table14[[#This Row],[Sales_Amount]])</f>
        <v>154600.14000000001</v>
      </c>
      <c r="F1046" s="11">
        <f>IF(ISBLANK(Table14[[#This Row],[Quantity_Sold]]),MEDIAN(Table14[Quantity_Sold]),Table14[[#This Row],[Quantity_Sold]])</f>
        <v>42</v>
      </c>
      <c r="G1046" s="4" t="str">
        <f>TRIM(Table14[[#This Row],[Product_Category]])</f>
        <v>Clothing</v>
      </c>
      <c r="H1046" s="9">
        <v>3477.13</v>
      </c>
      <c r="I1046" s="9">
        <v>4382.09</v>
      </c>
      <c r="J1046" s="4" t="str">
        <f>PROPER(Table14[[#This Row],[Customer_Type]])</f>
        <v>New</v>
      </c>
      <c r="K1046" s="13">
        <f>IF(ISBLANK(Table14[[#This Row],[Discount]]),MEDIAN(Table14[Discount]),Table14[[#This Row],[Discount]])</f>
        <v>0.16</v>
      </c>
      <c r="L1046" s="4" t="s">
        <v>26</v>
      </c>
      <c r="M1046" s="4" t="s">
        <v>18</v>
      </c>
    </row>
    <row r="1047" spans="1:13" x14ac:dyDescent="0.3">
      <c r="A1047">
        <v>1069</v>
      </c>
      <c r="B1047" s="1">
        <v>45617</v>
      </c>
      <c r="C1047" s="4" t="str">
        <f>IF(ISBLANK(Table14[[#This Row],[Sales_Rep]]),"Unknown",Table14[[#This Row],[Sales_Rep]])</f>
        <v>Charlie</v>
      </c>
      <c r="D1047" s="4" t="str">
        <f>PROPER(Table14[[#This Row],[Region]])</f>
        <v>East</v>
      </c>
      <c r="E1047" s="9">
        <f>IF(ISBLANK(Table14[[#This Row],[Sales_Amount]]),MEDIAN(Table14[Sales_Amount]),Table14[[#This Row],[Sales_Amount]])</f>
        <v>17063.169999999998</v>
      </c>
      <c r="F1047" s="11">
        <f>IF(ISBLANK(Table14[[#This Row],[Quantity_Sold]]),MEDIAN(Table14[Quantity_Sold]),Table14[[#This Row],[Quantity_Sold]])</f>
        <v>15</v>
      </c>
      <c r="G1047" s="4" t="str">
        <f>TRIM(Table14[[#This Row],[Product_Category]])</f>
        <v>Electronics</v>
      </c>
      <c r="H1047" s="9">
        <v>1083.3499999999999</v>
      </c>
      <c r="I1047" s="9">
        <v>1354.22</v>
      </c>
      <c r="J1047" s="4" t="str">
        <f>PROPER(Table14[[#This Row],[Customer_Type]])</f>
        <v>Returning</v>
      </c>
      <c r="K1047" s="13">
        <f>IF(ISBLANK(Table14[[#This Row],[Discount]]),MEDIAN(Table14[Discount]),Table14[[#This Row],[Discount]])</f>
        <v>0.16</v>
      </c>
      <c r="L1047" s="4" t="s">
        <v>26</v>
      </c>
      <c r="M1047" s="4" t="s">
        <v>22</v>
      </c>
    </row>
    <row r="1048" spans="1:13" x14ac:dyDescent="0.3">
      <c r="A1048">
        <v>1462</v>
      </c>
      <c r="B1048" s="1">
        <v>45166</v>
      </c>
      <c r="C1048" s="4" t="str">
        <f>IF(ISBLANK(Table14[[#This Row],[Sales_Rep]]),"Unknown",Table14[[#This Row],[Sales_Rep]])</f>
        <v>David</v>
      </c>
      <c r="D1048" s="4" t="str">
        <f>PROPER(Table14[[#This Row],[Region]])</f>
        <v>South</v>
      </c>
      <c r="E1048" s="9">
        <f>IF(ISBLANK(Table14[[#This Row],[Sales_Amount]]),MEDIAN(Table14[Sales_Amount]),Table14[[#This Row],[Sales_Amount]])</f>
        <v>56910.92</v>
      </c>
      <c r="F1048" s="11">
        <f>IF(ISBLANK(Table14[[#This Row],[Quantity_Sold]]),MEDIAN(Table14[Quantity_Sold]),Table14[[#This Row],[Quantity_Sold]])</f>
        <v>23</v>
      </c>
      <c r="G1048" s="4" t="str">
        <f>TRIM(Table14[[#This Row],[Product_Category]])</f>
        <v>Furniture</v>
      </c>
      <c r="H1048" s="9">
        <v>2361.9899999999998</v>
      </c>
      <c r="I1048" s="9">
        <v>3054.8</v>
      </c>
      <c r="J1048" s="4" t="str">
        <f>PROPER(Table14[[#This Row],[Customer_Type]])</f>
        <v>New</v>
      </c>
      <c r="K1048" s="13">
        <f>IF(ISBLANK(Table14[[#This Row],[Discount]]),MEDIAN(Table14[Discount]),Table14[[#This Row],[Discount]])</f>
        <v>0.19</v>
      </c>
      <c r="L1048" s="4" t="s">
        <v>31</v>
      </c>
      <c r="M1048" s="4" t="s">
        <v>22</v>
      </c>
    </row>
    <row r="1049" spans="1:13" x14ac:dyDescent="0.3">
      <c r="A1049">
        <v>1142</v>
      </c>
      <c r="B1049" s="1">
        <v>45100</v>
      </c>
      <c r="C1049" s="4" t="str">
        <f>IF(ISBLANK(Table14[[#This Row],[Sales_Rep]]),"Unknown",Table14[[#This Row],[Sales_Rep]])</f>
        <v>Charlie</v>
      </c>
      <c r="D1049" s="4" t="str">
        <f>PROPER(Table14[[#This Row],[Region]])</f>
        <v>West</v>
      </c>
      <c r="E1049" s="9">
        <f>IF(ISBLANK(Table14[[#This Row],[Sales_Amount]]),MEDIAN(Table14[Sales_Amount]),Table14[[#This Row],[Sales_Amount]])</f>
        <v>1233.6400000000001</v>
      </c>
      <c r="F1049" s="11">
        <f>IF(ISBLANK(Table14[[#This Row],[Quantity_Sold]]),MEDIAN(Table14[Quantity_Sold]),Table14[[#This Row],[Quantity_Sold]])</f>
        <v>1</v>
      </c>
      <c r="G1049" s="4" t="str">
        <f>TRIM(Table14[[#This Row],[Product_Category]])</f>
        <v>Furniture</v>
      </c>
      <c r="H1049" s="9">
        <v>1133.72</v>
      </c>
      <c r="I1049" s="9">
        <v>1355.65</v>
      </c>
      <c r="J1049" s="4" t="str">
        <f>PROPER(Table14[[#This Row],[Customer_Type]])</f>
        <v>New</v>
      </c>
      <c r="K1049" s="13">
        <f>IF(ISBLANK(Table14[[#This Row],[Discount]]),MEDIAN(Table14[Discount]),Table14[[#This Row],[Discount]])</f>
        <v>0.09</v>
      </c>
      <c r="L1049" s="4" t="s">
        <v>26</v>
      </c>
      <c r="M1049" s="4" t="s">
        <v>22</v>
      </c>
    </row>
    <row r="1050" spans="1:13" x14ac:dyDescent="0.3">
      <c r="A1050">
        <v>1131</v>
      </c>
      <c r="B1050" s="1">
        <v>45546</v>
      </c>
      <c r="C1050" s="4" t="str">
        <f>IF(ISBLANK(Table14[[#This Row],[Sales_Rep]]),"Unknown",Table14[[#This Row],[Sales_Rep]])</f>
        <v>Charlie</v>
      </c>
      <c r="D1050" s="4" t="str">
        <f>PROPER(Table14[[#This Row],[Region]])</f>
        <v>North</v>
      </c>
      <c r="E1050" s="9">
        <f>IF(ISBLANK(Table14[[#This Row],[Sales_Amount]]),MEDIAN(Table14[Sales_Amount]),Table14[[#This Row],[Sales_Amount]])</f>
        <v>38634.559999999998</v>
      </c>
      <c r="F1050" s="11">
        <f>IF(ISBLANK(Table14[[#This Row],[Quantity_Sold]]),MEDIAN(Table14[Quantity_Sold]),Table14[[#This Row],[Quantity_Sold]])</f>
        <v>21</v>
      </c>
      <c r="G1050" s="4" t="str">
        <f>TRIM(Table14[[#This Row],[Product_Category]])</f>
        <v>Electronics</v>
      </c>
      <c r="H1050" s="9">
        <v>1323.84</v>
      </c>
      <c r="I1050" s="9">
        <v>1896.64</v>
      </c>
      <c r="J1050" s="4" t="str">
        <f>PROPER(Table14[[#This Row],[Customer_Type]])</f>
        <v>New</v>
      </c>
      <c r="K1050" s="13">
        <f>IF(ISBLANK(Table14[[#This Row],[Discount]]),MEDIAN(Table14[Discount]),Table14[[#This Row],[Discount]])</f>
        <v>0.03</v>
      </c>
      <c r="L1050" s="4" t="s">
        <v>26</v>
      </c>
      <c r="M1050" s="4" t="s">
        <v>22</v>
      </c>
    </row>
    <row r="1051" spans="1:13" x14ac:dyDescent="0.3">
      <c r="A1051">
        <v>1474</v>
      </c>
      <c r="B1051" s="1">
        <v>45588</v>
      </c>
      <c r="C1051" s="4" t="str">
        <f>IF(ISBLANK(Table14[[#This Row],[Sales_Rep]]),"Unknown",Table14[[#This Row],[Sales_Rep]])</f>
        <v>Alice</v>
      </c>
      <c r="D1051" s="4" t="str">
        <f>PROPER(Table14[[#This Row],[Region]])</f>
        <v>South</v>
      </c>
      <c r="E1051" s="9">
        <f>IF(ISBLANK(Table14[[#This Row],[Sales_Amount]]),MEDIAN(Table14[Sales_Amount]),Table14[[#This Row],[Sales_Amount]])</f>
        <v>44051.7</v>
      </c>
      <c r="F1051" s="11">
        <f>IF(ISBLANK(Table14[[#This Row],[Quantity_Sold]]),MEDIAN(Table14[Quantity_Sold]),Table14[[#This Row],[Quantity_Sold]])</f>
        <v>25</v>
      </c>
      <c r="G1051" s="4" t="str">
        <f>TRIM(Table14[[#This Row],[Product_Category]])</f>
        <v>Electronics</v>
      </c>
      <c r="H1051" s="9">
        <v>1452.88</v>
      </c>
      <c r="I1051" s="9">
        <v>2002.35</v>
      </c>
      <c r="J1051" s="4" t="str">
        <f>PROPER(Table14[[#This Row],[Customer_Type]])</f>
        <v>New</v>
      </c>
      <c r="K1051" s="13">
        <f>IF(ISBLANK(Table14[[#This Row],[Discount]]),MEDIAN(Table14[Discount]),Table14[[#This Row],[Discount]])</f>
        <v>0.12</v>
      </c>
      <c r="L1051" s="4" t="s">
        <v>26</v>
      </c>
      <c r="M1051" s="4" t="s">
        <v>18</v>
      </c>
    </row>
    <row r="1052" spans="1:13" x14ac:dyDescent="0.3">
      <c r="A1052">
        <v>1493</v>
      </c>
      <c r="B1052" s="1">
        <v>45022</v>
      </c>
      <c r="C1052" s="4" t="str">
        <f>IF(ISBLANK(Table14[[#This Row],[Sales_Rep]]),"Unknown",Table14[[#This Row],[Sales_Rep]])</f>
        <v>David</v>
      </c>
      <c r="D1052" s="4" t="str">
        <f>PROPER(Table14[[#This Row],[Region]])</f>
        <v>North</v>
      </c>
      <c r="E1052" s="9">
        <f>IF(ISBLANK(Table14[[#This Row],[Sales_Amount]]),MEDIAN(Table14[Sales_Amount]),Table14[[#This Row],[Sales_Amount]])</f>
        <v>26061.1</v>
      </c>
      <c r="F1052" s="11">
        <f>IF(ISBLANK(Table14[[#This Row],[Quantity_Sold]]),MEDIAN(Table14[Quantity_Sold]),Table14[[#This Row],[Quantity_Sold]])</f>
        <v>37</v>
      </c>
      <c r="G1052" s="4" t="str">
        <f>TRIM(Table14[[#This Row],[Product_Category]])</f>
        <v>Clothing</v>
      </c>
      <c r="H1052" s="9">
        <v>608.54</v>
      </c>
      <c r="I1052" s="9">
        <v>757.37</v>
      </c>
      <c r="J1052" s="4" t="str">
        <f>PROPER(Table14[[#This Row],[Customer_Type]])</f>
        <v>Returning</v>
      </c>
      <c r="K1052" s="13">
        <f>IF(ISBLANK(Table14[[#This Row],[Discount]]),MEDIAN(Table14[Discount]),Table14[[#This Row],[Discount]])</f>
        <v>7.0000000000000007E-2</v>
      </c>
      <c r="L1052" s="4" t="s">
        <v>26</v>
      </c>
      <c r="M1052" s="4" t="s">
        <v>18</v>
      </c>
    </row>
    <row r="1053" spans="1:13" x14ac:dyDescent="0.3">
      <c r="A1053">
        <v>1413</v>
      </c>
      <c r="B1053" s="1">
        <v>45347</v>
      </c>
      <c r="C1053" s="4" t="str">
        <f>IF(ISBLANK(Table14[[#This Row],[Sales_Rep]]),"Unknown",Table14[[#This Row],[Sales_Rep]])</f>
        <v>Eve</v>
      </c>
      <c r="D1053" s="4" t="str">
        <f>PROPER(Table14[[#This Row],[Region]])</f>
        <v>West</v>
      </c>
      <c r="E1053" s="9">
        <f>IF(ISBLANK(Table14[[#This Row],[Sales_Amount]]),MEDIAN(Table14[Sales_Amount]),Table14[[#This Row],[Sales_Amount]])</f>
        <v>27366.75</v>
      </c>
      <c r="F1053" s="11">
        <f>IF(ISBLANK(Table14[[#This Row],[Quantity_Sold]]),MEDIAN(Table14[Quantity_Sold]),Table14[[#This Row],[Quantity_Sold]])</f>
        <v>7</v>
      </c>
      <c r="G1053" s="4" t="str">
        <f>TRIM(Table14[[#This Row],[Product_Category]])</f>
        <v>Furniture</v>
      </c>
      <c r="H1053" s="9">
        <v>3309.27</v>
      </c>
      <c r="I1053" s="9">
        <v>4948.78</v>
      </c>
      <c r="J1053" s="4" t="str">
        <f>PROPER(Table14[[#This Row],[Customer_Type]])</f>
        <v>Returning</v>
      </c>
      <c r="K1053" s="13">
        <f>IF(ISBLANK(Table14[[#This Row],[Discount]]),MEDIAN(Table14[Discount]),Table14[[#This Row],[Discount]])</f>
        <v>0.21</v>
      </c>
      <c r="L1053" s="4" t="s">
        <v>26</v>
      </c>
      <c r="M1053" s="4" t="s">
        <v>22</v>
      </c>
    </row>
    <row r="1054" spans="1:13" x14ac:dyDescent="0.3">
      <c r="A1054">
        <v>1476</v>
      </c>
      <c r="B1054" s="1">
        <v>45419</v>
      </c>
      <c r="C1054" s="4" t="str">
        <f>IF(ISBLANK(Table14[[#This Row],[Sales_Rep]]),"Unknown",Table14[[#This Row],[Sales_Rep]])</f>
        <v>Alice</v>
      </c>
      <c r="D1054" s="4" t="str">
        <f>PROPER(Table14[[#This Row],[Region]])</f>
        <v>South</v>
      </c>
      <c r="E1054" s="9">
        <f>IF(ISBLANK(Table14[[#This Row],[Sales_Amount]]),MEDIAN(Table14[Sales_Amount]),Table14[[#This Row],[Sales_Amount]])</f>
        <v>38753.56</v>
      </c>
      <c r="F1054" s="11">
        <f>IF(ISBLANK(Table14[[#This Row],[Quantity_Sold]]),MEDIAN(Table14[Quantity_Sold]),Table14[[#This Row],[Quantity_Sold]])</f>
        <v>9</v>
      </c>
      <c r="G1054" s="4" t="str">
        <f>TRIM(Table14[[#This Row],[Product_Category]])</f>
        <v>Electronics</v>
      </c>
      <c r="H1054" s="9">
        <v>4335.7</v>
      </c>
      <c r="I1054" s="9">
        <v>4784.3900000000003</v>
      </c>
      <c r="J1054" s="4" t="str">
        <f>PROPER(Table14[[#This Row],[Customer_Type]])</f>
        <v>New</v>
      </c>
      <c r="K1054" s="13">
        <f>IF(ISBLANK(Table14[[#This Row],[Discount]]),MEDIAN(Table14[Discount]),Table14[[#This Row],[Discount]])</f>
        <v>0.1</v>
      </c>
      <c r="L1054" s="4" t="s">
        <v>31</v>
      </c>
      <c r="M1054" s="4" t="s">
        <v>22</v>
      </c>
    </row>
    <row r="1055" spans="1:13" x14ac:dyDescent="0.3">
      <c r="A1055">
        <v>1072</v>
      </c>
      <c r="B1055" s="1">
        <v>45360</v>
      </c>
      <c r="C1055" s="4" t="str">
        <f>IF(ISBLANK(Table14[[#This Row],[Sales_Rep]]),"Unknown",Table14[[#This Row],[Sales_Rep]])</f>
        <v>Alice</v>
      </c>
      <c r="D1055" s="4" t="str">
        <f>PROPER(Table14[[#This Row],[Region]])</f>
        <v>East</v>
      </c>
      <c r="E1055" s="9">
        <f>IF(ISBLANK(Table14[[#This Row],[Sales_Amount]]),MEDIAN(Table14[Sales_Amount]),Table14[[#This Row],[Sales_Amount]])</f>
        <v>18461.45</v>
      </c>
      <c r="F1055" s="11">
        <f>IF(ISBLANK(Table14[[#This Row],[Quantity_Sold]]),MEDIAN(Table14[Quantity_Sold]),Table14[[#This Row],[Quantity_Sold]])</f>
        <v>22</v>
      </c>
      <c r="G1055" s="4" t="str">
        <f>TRIM(Table14[[#This Row],[Product_Category]])</f>
        <v>Clothing</v>
      </c>
      <c r="H1055" s="9">
        <v>679.47</v>
      </c>
      <c r="I1055" s="9">
        <v>892.72</v>
      </c>
      <c r="J1055" s="4" t="str">
        <f>PROPER(Table14[[#This Row],[Customer_Type]])</f>
        <v>New</v>
      </c>
      <c r="K1055" s="13">
        <f>IF(ISBLANK(Table14[[#This Row],[Discount]]),MEDIAN(Table14[Discount]),Table14[[#This Row],[Discount]])</f>
        <v>0.06</v>
      </c>
      <c r="L1055" s="4" t="s">
        <v>31</v>
      </c>
      <c r="M1055" s="4" t="s">
        <v>22</v>
      </c>
    </row>
    <row r="1056" spans="1:13" x14ac:dyDescent="0.3">
      <c r="A1056">
        <v>1055</v>
      </c>
      <c r="B1056" s="1">
        <v>45340</v>
      </c>
      <c r="C1056" s="4" t="str">
        <f>IF(ISBLANK(Table14[[#This Row],[Sales_Rep]]),"Unknown",Table14[[#This Row],[Sales_Rep]])</f>
        <v>Eve</v>
      </c>
      <c r="D1056" s="4" t="str">
        <f>PROPER(Table14[[#This Row],[Region]])</f>
        <v>North</v>
      </c>
      <c r="E1056" s="9">
        <f>IF(ISBLANK(Table14[[#This Row],[Sales_Amount]]),MEDIAN(Table14[Sales_Amount]),Table14[[#This Row],[Sales_Amount]])</f>
        <v>18056.95</v>
      </c>
      <c r="F1056" s="11">
        <f>IF(ISBLANK(Table14[[#This Row],[Quantity_Sold]]),MEDIAN(Table14[Quantity_Sold]),Table14[[#This Row],[Quantity_Sold]])</f>
        <v>11</v>
      </c>
      <c r="G1056" s="4" t="str">
        <f>TRIM(Table14[[#This Row],[Product_Category]])</f>
        <v>Furniture</v>
      </c>
      <c r="H1056" s="9">
        <v>1419.95</v>
      </c>
      <c r="I1056" s="9">
        <v>2077.9</v>
      </c>
      <c r="J1056" s="4" t="str">
        <f>PROPER(Table14[[#This Row],[Customer_Type]])</f>
        <v>Returning</v>
      </c>
      <c r="K1056" s="13">
        <f>IF(ISBLANK(Table14[[#This Row],[Discount]]),MEDIAN(Table14[Discount]),Table14[[#This Row],[Discount]])</f>
        <v>0.21</v>
      </c>
      <c r="L1056" s="4" t="s">
        <v>17</v>
      </c>
      <c r="M1056" s="4" t="s">
        <v>18</v>
      </c>
    </row>
    <row r="1057" spans="1:13" x14ac:dyDescent="0.3">
      <c r="A1057">
        <v>1337</v>
      </c>
      <c r="B1057" s="1">
        <v>45250</v>
      </c>
      <c r="C1057" s="4" t="str">
        <f>IF(ISBLANK(Table14[[#This Row],[Sales_Rep]]),"Unknown",Table14[[#This Row],[Sales_Rep]])</f>
        <v>Charlie</v>
      </c>
      <c r="D1057" s="4" t="str">
        <f>PROPER(Table14[[#This Row],[Region]])</f>
        <v>East</v>
      </c>
      <c r="E1057" s="9">
        <f>IF(ISBLANK(Table14[[#This Row],[Sales_Amount]]),MEDIAN(Table14[Sales_Amount]),Table14[[#This Row],[Sales_Amount]])</f>
        <v>47238.879999999997</v>
      </c>
      <c r="F1057" s="11">
        <f>IF(ISBLANK(Table14[[#This Row],[Quantity_Sold]]),MEDIAN(Table14[Quantity_Sold]),Table14[[#This Row],[Quantity_Sold]])</f>
        <v>22</v>
      </c>
      <c r="G1057" s="4" t="str">
        <f>TRIM(Table14[[#This Row],[Product_Category]])</f>
        <v>Clothing</v>
      </c>
      <c r="H1057" s="9">
        <v>2112.66</v>
      </c>
      <c r="I1057" s="9">
        <v>2788.6</v>
      </c>
      <c r="J1057" s="4" t="str">
        <f>PROPER(Table14[[#This Row],[Customer_Type]])</f>
        <v>New</v>
      </c>
      <c r="K1057" s="13">
        <f>IF(ISBLANK(Table14[[#This Row],[Discount]]),MEDIAN(Table14[Discount]),Table14[[#This Row],[Discount]])</f>
        <v>0.23</v>
      </c>
      <c r="L1057" s="4" t="s">
        <v>17</v>
      </c>
      <c r="M1057" s="4" t="s">
        <v>18</v>
      </c>
    </row>
    <row r="1058" spans="1:13" x14ac:dyDescent="0.3">
      <c r="A1058">
        <v>1277</v>
      </c>
      <c r="B1058" s="1">
        <v>45588</v>
      </c>
      <c r="C1058" s="4" t="str">
        <f>IF(ISBLANK(Table14[[#This Row],[Sales_Rep]]),"Unknown",Table14[[#This Row],[Sales_Rep]])</f>
        <v>Bob</v>
      </c>
      <c r="D1058" s="4" t="str">
        <f>PROPER(Table14[[#This Row],[Region]])</f>
        <v>West</v>
      </c>
      <c r="E1058" s="9">
        <f>IF(ISBLANK(Table14[[#This Row],[Sales_Amount]]),MEDIAN(Table14[Sales_Amount]),Table14[[#This Row],[Sales_Amount]])</f>
        <v>45739.360000000001</v>
      </c>
      <c r="F1058" s="11">
        <f>IF(ISBLANK(Table14[[#This Row],[Quantity_Sold]]),MEDIAN(Table14[Quantity_Sold]),Table14[[#This Row],[Quantity_Sold]])</f>
        <v>13</v>
      </c>
      <c r="G1058" s="4" t="str">
        <f>TRIM(Table14[[#This Row],[Product_Category]])</f>
        <v>Clothing</v>
      </c>
      <c r="H1058" s="9">
        <v>3280.39</v>
      </c>
      <c r="I1058" s="9">
        <v>4629.49</v>
      </c>
      <c r="J1058" s="4" t="str">
        <f>PROPER(Table14[[#This Row],[Customer_Type]])</f>
        <v>Returning</v>
      </c>
      <c r="K1058" s="13">
        <f>IF(ISBLANK(Table14[[#This Row],[Discount]]),MEDIAN(Table14[Discount]),Table14[[#This Row],[Discount]])</f>
        <v>0.24</v>
      </c>
      <c r="L1058" s="4" t="s">
        <v>31</v>
      </c>
      <c r="M1058" s="4" t="s">
        <v>22</v>
      </c>
    </row>
    <row r="1059" spans="1:13" x14ac:dyDescent="0.3">
      <c r="A1059">
        <v>1137</v>
      </c>
      <c r="B1059" s="1">
        <v>45647</v>
      </c>
      <c r="C1059" s="4" t="str">
        <f>IF(ISBLANK(Table14[[#This Row],[Sales_Rep]]),"Unknown",Table14[[#This Row],[Sales_Rep]])</f>
        <v>David</v>
      </c>
      <c r="D1059" s="4" t="str">
        <f>PROPER(Table14[[#This Row],[Region]])</f>
        <v>West</v>
      </c>
      <c r="E1059" s="9">
        <f>IF(ISBLANK(Table14[[#This Row],[Sales_Amount]]),MEDIAN(Table14[Sales_Amount]),Table14[[#This Row],[Sales_Amount]])</f>
        <v>220463.88</v>
      </c>
      <c r="F1059" s="11">
        <f>IF(ISBLANK(Table14[[#This Row],[Quantity_Sold]]),MEDIAN(Table14[Quantity_Sold]),Table14[[#This Row],[Quantity_Sold]])</f>
        <v>42</v>
      </c>
      <c r="G1059" s="4" t="str">
        <f>TRIM(Table14[[#This Row],[Product_Category]])</f>
        <v>Furniture</v>
      </c>
      <c r="H1059" s="9">
        <v>4329.7700000000004</v>
      </c>
      <c r="I1059" s="9">
        <v>5249.14</v>
      </c>
      <c r="J1059" s="4" t="str">
        <f>PROPER(Table14[[#This Row],[Customer_Type]])</f>
        <v>Returning</v>
      </c>
      <c r="K1059" s="13">
        <f>IF(ISBLANK(Table14[[#This Row],[Discount]]),MEDIAN(Table14[Discount]),Table14[[#This Row],[Discount]])</f>
        <v>0</v>
      </c>
      <c r="L1059" s="4" t="s">
        <v>31</v>
      </c>
      <c r="M1059" s="4" t="s">
        <v>18</v>
      </c>
    </row>
    <row r="1060" spans="1:13" x14ac:dyDescent="0.3">
      <c r="A1060">
        <v>1012</v>
      </c>
      <c r="B1060" s="1">
        <v>45117</v>
      </c>
      <c r="C1060" s="4" t="str">
        <f>IF(ISBLANK(Table14[[#This Row],[Sales_Rep]]),"Unknown",Table14[[#This Row],[Sales_Rep]])</f>
        <v>Bob</v>
      </c>
      <c r="D1060" s="4" t="str">
        <f>PROPER(Table14[[#This Row],[Region]])</f>
        <v>East</v>
      </c>
      <c r="E1060" s="9">
        <f>IF(ISBLANK(Table14[[#This Row],[Sales_Amount]]),MEDIAN(Table14[Sales_Amount]),Table14[[#This Row],[Sales_Amount]])</f>
        <v>13981.15</v>
      </c>
      <c r="F1060" s="11">
        <f>IF(ISBLANK(Table14[[#This Row],[Quantity_Sold]]),MEDIAN(Table14[Quantity_Sold]),Table14[[#This Row],[Quantity_Sold]])</f>
        <v>35</v>
      </c>
      <c r="G1060" s="4" t="str">
        <f>TRIM(Table14[[#This Row],[Product_Category]])</f>
        <v>Food</v>
      </c>
      <c r="H1060" s="9">
        <v>412.31</v>
      </c>
      <c r="I1060" s="9">
        <v>464.49</v>
      </c>
      <c r="J1060" s="4" t="str">
        <f>PROPER(Table14[[#This Row],[Customer_Type]])</f>
        <v>Returning</v>
      </c>
      <c r="K1060" s="13">
        <f>IF(ISBLANK(Table14[[#This Row],[Discount]]),MEDIAN(Table14[Discount]),Table14[[#This Row],[Discount]])</f>
        <v>0.14000000000000001</v>
      </c>
      <c r="L1060" s="4" t="s">
        <v>17</v>
      </c>
      <c r="M1060" s="4" t="s">
        <v>22</v>
      </c>
    </row>
    <row r="1061" spans="1:13" x14ac:dyDescent="0.3">
      <c r="A1061">
        <v>1045</v>
      </c>
      <c r="B1061" s="1">
        <v>45518</v>
      </c>
      <c r="C1061" s="4" t="str">
        <f>IF(ISBLANK(Table14[[#This Row],[Sales_Rep]]),"Unknown",Table14[[#This Row],[Sales_Rep]])</f>
        <v>Eve</v>
      </c>
      <c r="D1061" s="4" t="str">
        <f>PROPER(Table14[[#This Row],[Region]])</f>
        <v>West</v>
      </c>
      <c r="E1061" s="9">
        <f>IF(ISBLANK(Table14[[#This Row],[Sales_Amount]]),MEDIAN(Table14[Sales_Amount]),Table14[[#This Row],[Sales_Amount]])</f>
        <v>69087.649999999994</v>
      </c>
      <c r="F1061" s="11">
        <f>IF(ISBLANK(Table14[[#This Row],[Quantity_Sold]]),MEDIAN(Table14[Quantity_Sold]),Table14[[#This Row],[Quantity_Sold]])</f>
        <v>21</v>
      </c>
      <c r="G1061" s="4" t="str">
        <f>TRIM(Table14[[#This Row],[Product_Category]])</f>
        <v>Food</v>
      </c>
      <c r="H1061" s="9">
        <v>2387.29</v>
      </c>
      <c r="I1061" s="9">
        <v>3463.04</v>
      </c>
      <c r="J1061" s="4" t="str">
        <f>PROPER(Table14[[#This Row],[Customer_Type]])</f>
        <v>Returning</v>
      </c>
      <c r="K1061" s="13">
        <f>IF(ISBLANK(Table14[[#This Row],[Discount]]),MEDIAN(Table14[Discount]),Table14[[#This Row],[Discount]])</f>
        <v>0.05</v>
      </c>
      <c r="L1061" s="4" t="s">
        <v>17</v>
      </c>
      <c r="M1061" s="4" t="s">
        <v>22</v>
      </c>
    </row>
    <row r="1062" spans="1:13" x14ac:dyDescent="0.3">
      <c r="A1062">
        <v>1151</v>
      </c>
      <c r="B1062" s="1">
        <v>45350</v>
      </c>
      <c r="C1062" s="4" t="str">
        <f>IF(ISBLANK(Table14[[#This Row],[Sales_Rep]]),"Unknown",Table14[[#This Row],[Sales_Rep]])</f>
        <v>Alice</v>
      </c>
      <c r="D1062" s="4" t="str">
        <f>PROPER(Table14[[#This Row],[Region]])</f>
        <v>North</v>
      </c>
      <c r="E1062" s="9">
        <f>IF(ISBLANK(Table14[[#This Row],[Sales_Amount]]),MEDIAN(Table14[Sales_Amount]),Table14[[#This Row],[Sales_Amount]])</f>
        <v>10776.94</v>
      </c>
      <c r="F1062" s="11">
        <f>IF(ISBLANK(Table14[[#This Row],[Quantity_Sold]]),MEDIAN(Table14[Quantity_Sold]),Table14[[#This Row],[Quantity_Sold]])</f>
        <v>5</v>
      </c>
      <c r="G1062" s="4" t="str">
        <f>TRIM(Table14[[#This Row],[Product_Category]])</f>
        <v>Furniture</v>
      </c>
      <c r="H1062" s="9">
        <v>1833.39</v>
      </c>
      <c r="I1062" s="9">
        <v>2268.83</v>
      </c>
      <c r="J1062" s="4" t="str">
        <f>PROPER(Table14[[#This Row],[Customer_Type]])</f>
        <v>New</v>
      </c>
      <c r="K1062" s="13">
        <f>IF(ISBLANK(Table14[[#This Row],[Discount]]),MEDIAN(Table14[Discount]),Table14[[#This Row],[Discount]])</f>
        <v>0.05</v>
      </c>
      <c r="L1062" s="4" t="s">
        <v>17</v>
      </c>
      <c r="M1062" s="4" t="s">
        <v>18</v>
      </c>
    </row>
    <row r="1063" spans="1:13" x14ac:dyDescent="0.3">
      <c r="A1063">
        <v>1200</v>
      </c>
      <c r="B1063" s="1">
        <v>45422</v>
      </c>
      <c r="C1063" s="4" t="str">
        <f>IF(ISBLANK(Table14[[#This Row],[Sales_Rep]]),"Unknown",Table14[[#This Row],[Sales_Rep]])</f>
        <v>Alice</v>
      </c>
      <c r="D1063" s="4" t="str">
        <f>PROPER(Table14[[#This Row],[Region]])</f>
        <v>North</v>
      </c>
      <c r="E1063" s="9">
        <f>IF(ISBLANK(Table14[[#This Row],[Sales_Amount]]),MEDIAN(Table14[Sales_Amount]),Table14[[#This Row],[Sales_Amount]])</f>
        <v>10727.76</v>
      </c>
      <c r="F1063" s="11">
        <f>IF(ISBLANK(Table14[[#This Row],[Quantity_Sold]]),MEDIAN(Table14[Quantity_Sold]),Table14[[#This Row],[Quantity_Sold]])</f>
        <v>13</v>
      </c>
      <c r="G1063" s="4" t="str">
        <f>TRIM(Table14[[#This Row],[Product_Category]])</f>
        <v>Furniture</v>
      </c>
      <c r="H1063" s="9">
        <v>612.35</v>
      </c>
      <c r="I1063" s="9">
        <v>896.97</v>
      </c>
      <c r="J1063" s="4" t="str">
        <f>PROPER(Table14[[#This Row],[Customer_Type]])</f>
        <v>New</v>
      </c>
      <c r="K1063" s="13">
        <f>IF(ISBLANK(Table14[[#This Row],[Discount]]),MEDIAN(Table14[Discount]),Table14[[#This Row],[Discount]])</f>
        <v>0.08</v>
      </c>
      <c r="L1063" s="4" t="s">
        <v>17</v>
      </c>
      <c r="M1063" s="4" t="s">
        <v>22</v>
      </c>
    </row>
    <row r="1064" spans="1:13" x14ac:dyDescent="0.3">
      <c r="A1064">
        <v>1043</v>
      </c>
      <c r="B1064" s="1">
        <v>45051</v>
      </c>
      <c r="C1064" s="4" t="str">
        <f>IF(ISBLANK(Table14[[#This Row],[Sales_Rep]]),"Unknown",Table14[[#This Row],[Sales_Rep]])</f>
        <v>David</v>
      </c>
      <c r="D1064" s="4" t="str">
        <f>PROPER(Table14[[#This Row],[Region]])</f>
        <v>West</v>
      </c>
      <c r="E1064" s="9">
        <f>IF(ISBLANK(Table14[[#This Row],[Sales_Amount]]),MEDIAN(Table14[Sales_Amount]),Table14[[#This Row],[Sales_Amount]])</f>
        <v>28020.82</v>
      </c>
      <c r="F1064" s="11">
        <f>IF(ISBLANK(Table14[[#This Row],[Quantity_Sold]]),MEDIAN(Table14[Quantity_Sold]),Table14[[#This Row],[Quantity_Sold]])</f>
        <v>27</v>
      </c>
      <c r="G1064" s="4" t="str">
        <f>TRIM(Table14[[#This Row],[Product_Category]])</f>
        <v>Electronics</v>
      </c>
      <c r="H1064" s="9">
        <v>830.39</v>
      </c>
      <c r="I1064" s="9">
        <v>1153.1199999999999</v>
      </c>
      <c r="J1064" s="4" t="str">
        <f>PROPER(Table14[[#This Row],[Customer_Type]])</f>
        <v>Returning</v>
      </c>
      <c r="K1064" s="13">
        <f>IF(ISBLANK(Table14[[#This Row],[Discount]]),MEDIAN(Table14[Discount]),Table14[[#This Row],[Discount]])</f>
        <v>0.1</v>
      </c>
      <c r="L1064" s="4" t="s">
        <v>31</v>
      </c>
      <c r="M1064" s="4" t="s">
        <v>22</v>
      </c>
    </row>
    <row r="1065" spans="1:13" x14ac:dyDescent="0.3">
      <c r="A1065">
        <v>1187</v>
      </c>
      <c r="B1065" s="1">
        <v>45627</v>
      </c>
      <c r="C1065" s="4" t="str">
        <f>IF(ISBLANK(Table14[[#This Row],[Sales_Rep]]),"Unknown",Table14[[#This Row],[Sales_Rep]])</f>
        <v>Alice</v>
      </c>
      <c r="D1065" s="4" t="str">
        <f>PROPER(Table14[[#This Row],[Region]])</f>
        <v>West</v>
      </c>
      <c r="E1065" s="9">
        <f>IF(ISBLANK(Table14[[#This Row],[Sales_Amount]]),MEDIAN(Table14[Sales_Amount]),Table14[[#This Row],[Sales_Amount]])</f>
        <v>120612.62</v>
      </c>
      <c r="F1065" s="11">
        <f>IF(ISBLANK(Table14[[#This Row],[Quantity_Sold]]),MEDIAN(Table14[Quantity_Sold]),Table14[[#This Row],[Quantity_Sold]])</f>
        <v>35</v>
      </c>
      <c r="G1065" s="4" t="str">
        <f>TRIM(Table14[[#This Row],[Product_Category]])</f>
        <v>Food</v>
      </c>
      <c r="H1065" s="9">
        <v>3164.26</v>
      </c>
      <c r="I1065" s="9">
        <v>4102.47</v>
      </c>
      <c r="J1065" s="4" t="str">
        <f>PROPER(Table14[[#This Row],[Customer_Type]])</f>
        <v>Returning</v>
      </c>
      <c r="K1065" s="13">
        <f>IF(ISBLANK(Table14[[#This Row],[Discount]]),MEDIAN(Table14[Discount]),Table14[[#This Row],[Discount]])</f>
        <v>0.16</v>
      </c>
      <c r="L1065" s="4" t="s">
        <v>31</v>
      </c>
      <c r="M1065" s="4" t="s">
        <v>22</v>
      </c>
    </row>
    <row r="1066" spans="1:13" x14ac:dyDescent="0.3">
      <c r="A1066">
        <v>1090</v>
      </c>
      <c r="B1066" s="1">
        <v>45439</v>
      </c>
      <c r="C1066" s="4" t="str">
        <f>IF(ISBLANK(Table14[[#This Row],[Sales_Rep]]),"Unknown",Table14[[#This Row],[Sales_Rep]])</f>
        <v>Alice</v>
      </c>
      <c r="D1066" s="4" t="str">
        <f>PROPER(Table14[[#This Row],[Region]])</f>
        <v>North</v>
      </c>
      <c r="E1066" s="9">
        <f>IF(ISBLANK(Table14[[#This Row],[Sales_Amount]]),MEDIAN(Table14[Sales_Amount]),Table14[[#This Row],[Sales_Amount]])</f>
        <v>67425.72</v>
      </c>
      <c r="F1066" s="11">
        <f>IF(ISBLANK(Table14[[#This Row],[Quantity_Sold]]),MEDIAN(Table14[Quantity_Sold]),Table14[[#This Row],[Quantity_Sold]])</f>
        <v>27</v>
      </c>
      <c r="G1066" s="4" t="str">
        <f>TRIM(Table14[[#This Row],[Product_Category]])</f>
        <v>Electronics</v>
      </c>
      <c r="H1066" s="9">
        <v>2025.23</v>
      </c>
      <c r="I1066" s="9">
        <v>2937.94</v>
      </c>
      <c r="J1066" s="4" t="str">
        <f>PROPER(Table14[[#This Row],[Customer_Type]])</f>
        <v>Returning</v>
      </c>
      <c r="K1066" s="13">
        <f>IF(ISBLANK(Table14[[#This Row],[Discount]]),MEDIAN(Table14[Discount]),Table14[[#This Row],[Discount]])</f>
        <v>0.15</v>
      </c>
      <c r="L1066" s="4" t="s">
        <v>26</v>
      </c>
      <c r="M1066" s="4" t="s">
        <v>18</v>
      </c>
    </row>
    <row r="1067" spans="1:13" x14ac:dyDescent="0.3">
      <c r="A1067">
        <v>1302</v>
      </c>
      <c r="B1067" s="1">
        <v>45398</v>
      </c>
      <c r="C1067" s="4" t="str">
        <f>IF(ISBLANK(Table14[[#This Row],[Sales_Rep]]),"Unknown",Table14[[#This Row],[Sales_Rep]])</f>
        <v>David</v>
      </c>
      <c r="D1067" s="4" t="str">
        <f>PROPER(Table14[[#This Row],[Region]])</f>
        <v>North</v>
      </c>
      <c r="E1067" s="9">
        <f>IF(ISBLANK(Table14[[#This Row],[Sales_Amount]]),MEDIAN(Table14[Sales_Amount]),Table14[[#This Row],[Sales_Amount]])</f>
        <v>58131.21</v>
      </c>
      <c r="F1067" s="11">
        <f>IF(ISBLANK(Table14[[#This Row],[Quantity_Sold]]),MEDIAN(Table14[Quantity_Sold]),Table14[[#This Row],[Quantity_Sold]])</f>
        <v>11</v>
      </c>
      <c r="G1067" s="4" t="str">
        <f>TRIM(Table14[[#This Row],[Product_Category]])</f>
        <v>Furniture</v>
      </c>
      <c r="H1067" s="9">
        <v>4189.58</v>
      </c>
      <c r="I1067" s="9">
        <v>6005.29</v>
      </c>
      <c r="J1067" s="4" t="str">
        <f>PROPER(Table14[[#This Row],[Customer_Type]])</f>
        <v>Returning</v>
      </c>
      <c r="K1067" s="13">
        <f>IF(ISBLANK(Table14[[#This Row],[Discount]]),MEDIAN(Table14[Discount]),Table14[[#This Row],[Discount]])</f>
        <v>0.12</v>
      </c>
      <c r="L1067" s="4" t="s">
        <v>26</v>
      </c>
      <c r="M1067" s="4" t="s">
        <v>22</v>
      </c>
    </row>
    <row r="1068" spans="1:13" x14ac:dyDescent="0.3">
      <c r="A1068">
        <v>1106</v>
      </c>
      <c r="B1068" s="1">
        <v>45585</v>
      </c>
      <c r="C1068" s="4" t="str">
        <f>IF(ISBLANK(Table14[[#This Row],[Sales_Rep]]),"Unknown",Table14[[#This Row],[Sales_Rep]])</f>
        <v>David</v>
      </c>
      <c r="D1068" s="4" t="str">
        <f>PROPER(Table14[[#This Row],[Region]])</f>
        <v>West</v>
      </c>
      <c r="E1068" s="9">
        <f>IF(ISBLANK(Table14[[#This Row],[Sales_Amount]]),MEDIAN(Table14[Sales_Amount]),Table14[[#This Row],[Sales_Amount]])</f>
        <v>119693.39</v>
      </c>
      <c r="F1068" s="11">
        <f>IF(ISBLANK(Table14[[#This Row],[Quantity_Sold]]),MEDIAN(Table14[Quantity_Sold]),Table14[[#This Row],[Quantity_Sold]])</f>
        <v>48</v>
      </c>
      <c r="G1068" s="4" t="str">
        <f>TRIM(Table14[[#This Row],[Product_Category]])</f>
        <v>Food</v>
      </c>
      <c r="H1068" s="9">
        <v>2748.42</v>
      </c>
      <c r="I1068" s="9">
        <v>3512.13</v>
      </c>
      <c r="J1068" s="4" t="str">
        <f>PROPER(Table14[[#This Row],[Customer_Type]])</f>
        <v>Returning</v>
      </c>
      <c r="K1068" s="13">
        <f>IF(ISBLANK(Table14[[#This Row],[Discount]]),MEDIAN(Table14[Discount]),Table14[[#This Row],[Discount]])</f>
        <v>0.28999999999999998</v>
      </c>
      <c r="L1068" s="4" t="s">
        <v>17</v>
      </c>
      <c r="M1068" s="4" t="s">
        <v>22</v>
      </c>
    </row>
    <row r="1069" spans="1:13" x14ac:dyDescent="0.3">
      <c r="A1069">
        <v>1149</v>
      </c>
      <c r="B1069" s="1">
        <v>45184</v>
      </c>
      <c r="C1069" s="4" t="str">
        <f>IF(ISBLANK(Table14[[#This Row],[Sales_Rep]]),"Unknown",Table14[[#This Row],[Sales_Rep]])</f>
        <v>Eve</v>
      </c>
      <c r="D1069" s="4" t="str">
        <f>PROPER(Table14[[#This Row],[Region]])</f>
        <v>East</v>
      </c>
      <c r="E1069" s="9">
        <f>IF(ISBLANK(Table14[[#This Row],[Sales_Amount]]),MEDIAN(Table14[Sales_Amount]),Table14[[#This Row],[Sales_Amount]])</f>
        <v>151471.32</v>
      </c>
      <c r="F1069" s="11">
        <f>IF(ISBLANK(Table14[[#This Row],[Quantity_Sold]]),MEDIAN(Table14[Quantity_Sold]),Table14[[#This Row],[Quantity_Sold]])</f>
        <v>40</v>
      </c>
      <c r="G1069" s="4" t="str">
        <f>TRIM(Table14[[#This Row],[Product_Category]])</f>
        <v>Electronics</v>
      </c>
      <c r="H1069" s="9">
        <v>4084.67</v>
      </c>
      <c r="I1069" s="9">
        <v>5409.69</v>
      </c>
      <c r="J1069" s="4" t="str">
        <f>PROPER(Table14[[#This Row],[Customer_Type]])</f>
        <v>Returning</v>
      </c>
      <c r="K1069" s="13">
        <f>IF(ISBLANK(Table14[[#This Row],[Discount]]),MEDIAN(Table14[Discount]),Table14[[#This Row],[Discount]])</f>
        <v>0.3</v>
      </c>
      <c r="L1069" s="4" t="s">
        <v>31</v>
      </c>
      <c r="M1069" s="4" t="s">
        <v>18</v>
      </c>
    </row>
    <row r="1070" spans="1:13" x14ac:dyDescent="0.3">
      <c r="A1070">
        <v>1213</v>
      </c>
      <c r="B1070" s="1">
        <v>44954</v>
      </c>
      <c r="C1070" s="4" t="str">
        <f>IF(ISBLANK(Table14[[#This Row],[Sales_Rep]]),"Unknown",Table14[[#This Row],[Sales_Rep]])</f>
        <v>Alice</v>
      </c>
      <c r="D1070" s="4" t="str">
        <f>PROPER(Table14[[#This Row],[Region]])</f>
        <v>East</v>
      </c>
      <c r="E1070" s="9">
        <f>IF(ISBLANK(Table14[[#This Row],[Sales_Amount]]),MEDIAN(Table14[Sales_Amount]),Table14[[#This Row],[Sales_Amount]])</f>
        <v>132111.63</v>
      </c>
      <c r="F1070" s="11">
        <f>IF(ISBLANK(Table14[[#This Row],[Quantity_Sold]]),MEDIAN(Table14[Quantity_Sold]),Table14[[#This Row],[Quantity_Sold]])</f>
        <v>21</v>
      </c>
      <c r="G1070" s="4" t="str">
        <f>TRIM(Table14[[#This Row],[Product_Category]])</f>
        <v>Food</v>
      </c>
      <c r="H1070" s="9">
        <v>4781.6400000000003</v>
      </c>
      <c r="I1070" s="9">
        <v>6913.22</v>
      </c>
      <c r="J1070" s="4" t="str">
        <f>PROPER(Table14[[#This Row],[Customer_Type]])</f>
        <v>Returning</v>
      </c>
      <c r="K1070" s="13">
        <f>IF(ISBLANK(Table14[[#This Row],[Discount]]),MEDIAN(Table14[Discount]),Table14[[#This Row],[Discount]])</f>
        <v>0.09</v>
      </c>
      <c r="L1070" s="4" t="s">
        <v>17</v>
      </c>
      <c r="M1070" s="4" t="s">
        <v>18</v>
      </c>
    </row>
    <row r="1071" spans="1:13" x14ac:dyDescent="0.3">
      <c r="A1071">
        <v>1274</v>
      </c>
      <c r="B1071" s="1">
        <v>45213</v>
      </c>
      <c r="C1071" s="4" t="str">
        <f>IF(ISBLANK(Table14[[#This Row],[Sales_Rep]]),"Unknown",Table14[[#This Row],[Sales_Rep]])</f>
        <v>Alice</v>
      </c>
      <c r="D1071" s="4" t="str">
        <f>PROPER(Table14[[#This Row],[Region]])</f>
        <v>East</v>
      </c>
      <c r="E1071" s="9">
        <f>IF(ISBLANK(Table14[[#This Row],[Sales_Amount]]),MEDIAN(Table14[Sales_Amount]),Table14[[#This Row],[Sales_Amount]])</f>
        <v>47405.48</v>
      </c>
      <c r="F1071" s="11">
        <f>IF(ISBLANK(Table14[[#This Row],[Quantity_Sold]]),MEDIAN(Table14[Quantity_Sold]),Table14[[#This Row],[Quantity_Sold]])</f>
        <v>36</v>
      </c>
      <c r="G1071" s="4" t="str">
        <f>TRIM(Table14[[#This Row],[Product_Category]])</f>
        <v>Food</v>
      </c>
      <c r="H1071" s="9">
        <v>1183.78</v>
      </c>
      <c r="I1071" s="9">
        <v>1330.12</v>
      </c>
      <c r="J1071" s="4" t="str">
        <f>PROPER(Table14[[#This Row],[Customer_Type]])</f>
        <v>New</v>
      </c>
      <c r="K1071" s="13">
        <f>IF(ISBLANK(Table14[[#This Row],[Discount]]),MEDIAN(Table14[Discount]),Table14[[#This Row],[Discount]])</f>
        <v>0.01</v>
      </c>
      <c r="L1071" s="4" t="s">
        <v>17</v>
      </c>
      <c r="M1071" s="4" t="s">
        <v>18</v>
      </c>
    </row>
    <row r="1072" spans="1:13" x14ac:dyDescent="0.3">
      <c r="A1072">
        <v>1382</v>
      </c>
      <c r="B1072" s="1">
        <v>45373</v>
      </c>
      <c r="C1072" s="4" t="str">
        <f>IF(ISBLANK(Table14[[#This Row],[Sales_Rep]]),"Unknown",Table14[[#This Row],[Sales_Rep]])</f>
        <v>Eve</v>
      </c>
      <c r="D1072" s="4" t="str">
        <f>PROPER(Table14[[#This Row],[Region]])</f>
        <v>East</v>
      </c>
      <c r="E1072" s="9">
        <f>IF(ISBLANK(Table14[[#This Row],[Sales_Amount]]),MEDIAN(Table14[Sales_Amount]),Table14[[#This Row],[Sales_Amount]])</f>
        <v>127973.31</v>
      </c>
      <c r="F1072" s="11">
        <f>IF(ISBLANK(Table14[[#This Row],[Quantity_Sold]]),MEDIAN(Table14[Quantity_Sold]),Table14[[#This Row],[Quantity_Sold]])</f>
        <v>24</v>
      </c>
      <c r="G1072" s="4" t="str">
        <f>TRIM(Table14[[#This Row],[Product_Category]])</f>
        <v>Clothing</v>
      </c>
      <c r="H1072" s="9">
        <v>4134.87</v>
      </c>
      <c r="I1072" s="9">
        <v>5991.26</v>
      </c>
      <c r="J1072" s="4" t="str">
        <f>PROPER(Table14[[#This Row],[Customer_Type]])</f>
        <v>New</v>
      </c>
      <c r="K1072" s="13">
        <f>IF(ISBLANK(Table14[[#This Row],[Discount]]),MEDIAN(Table14[Discount]),Table14[[#This Row],[Discount]])</f>
        <v>0.11</v>
      </c>
      <c r="L1072" s="4" t="s">
        <v>17</v>
      </c>
      <c r="M1072" s="4" t="s">
        <v>22</v>
      </c>
    </row>
    <row r="1073" spans="1:13" x14ac:dyDescent="0.3">
      <c r="A1073">
        <v>1179</v>
      </c>
      <c r="B1073" s="1">
        <v>44947</v>
      </c>
      <c r="C1073" s="4" t="str">
        <f>IF(ISBLANK(Table14[[#This Row],[Sales_Rep]]),"Unknown",Table14[[#This Row],[Sales_Rep]])</f>
        <v>Charlie</v>
      </c>
      <c r="D1073" s="4" t="str">
        <f>PROPER(Table14[[#This Row],[Region]])</f>
        <v>South</v>
      </c>
      <c r="E1073" s="9">
        <f>IF(ISBLANK(Table14[[#This Row],[Sales_Amount]]),MEDIAN(Table14[Sales_Amount]),Table14[[#This Row],[Sales_Amount]])</f>
        <v>33190.33</v>
      </c>
      <c r="F1073" s="11">
        <f>IF(ISBLANK(Table14[[#This Row],[Quantity_Sold]]),MEDIAN(Table14[Quantity_Sold]),Table14[[#This Row],[Quantity_Sold]])</f>
        <v>11</v>
      </c>
      <c r="G1073" s="4" t="str">
        <f>TRIM(Table14[[#This Row],[Product_Category]])</f>
        <v>Clothing</v>
      </c>
      <c r="H1073" s="9">
        <v>2745.13</v>
      </c>
      <c r="I1073" s="9">
        <v>3819.37</v>
      </c>
      <c r="J1073" s="4" t="str">
        <f>PROPER(Table14[[#This Row],[Customer_Type]])</f>
        <v>Returning</v>
      </c>
      <c r="K1073" s="13">
        <f>IF(ISBLANK(Table14[[#This Row],[Discount]]),MEDIAN(Table14[Discount]),Table14[[#This Row],[Discount]])</f>
        <v>0.21</v>
      </c>
      <c r="L1073" s="4" t="s">
        <v>26</v>
      </c>
      <c r="M1073" s="4" t="s">
        <v>22</v>
      </c>
    </row>
    <row r="1074" spans="1:13" x14ac:dyDescent="0.3">
      <c r="A1074">
        <v>1099</v>
      </c>
      <c r="B1074" s="1">
        <v>45173</v>
      </c>
      <c r="C1074" s="4" t="str">
        <f>IF(ISBLANK(Table14[[#This Row],[Sales_Rep]]),"Unknown",Table14[[#This Row],[Sales_Rep]])</f>
        <v>Charlie</v>
      </c>
      <c r="D1074" s="4" t="str">
        <f>PROPER(Table14[[#This Row],[Region]])</f>
        <v>North</v>
      </c>
      <c r="E1074" s="9">
        <f>IF(ISBLANK(Table14[[#This Row],[Sales_Amount]]),MEDIAN(Table14[Sales_Amount]),Table14[[#This Row],[Sales_Amount]])</f>
        <v>113962.18</v>
      </c>
      <c r="F1074" s="11">
        <f>IF(ISBLANK(Table14[[#This Row],[Quantity_Sold]]),MEDIAN(Table14[Quantity_Sold]),Table14[[#This Row],[Quantity_Sold]])</f>
        <v>40</v>
      </c>
      <c r="G1074" s="4" t="str">
        <f>TRIM(Table14[[#This Row],[Product_Category]])</f>
        <v>Furniture</v>
      </c>
      <c r="H1074" s="9">
        <v>3440.56</v>
      </c>
      <c r="I1074" s="9">
        <v>3957.02</v>
      </c>
      <c r="J1074" s="4" t="str">
        <f>PROPER(Table14[[#This Row],[Customer_Type]])</f>
        <v>New</v>
      </c>
      <c r="K1074" s="13">
        <f>IF(ISBLANK(Table14[[#This Row],[Discount]]),MEDIAN(Table14[Discount]),Table14[[#This Row],[Discount]])</f>
        <v>0.28000000000000003</v>
      </c>
      <c r="L1074" s="4" t="s">
        <v>17</v>
      </c>
      <c r="M1074" s="4" t="s">
        <v>18</v>
      </c>
    </row>
    <row r="1075" spans="1:13" x14ac:dyDescent="0.3">
      <c r="A1075">
        <v>1372</v>
      </c>
      <c r="B1075" s="1">
        <v>45155</v>
      </c>
      <c r="C1075" s="4" t="str">
        <f>IF(ISBLANK(Table14[[#This Row],[Sales_Rep]]),"Unknown",Table14[[#This Row],[Sales_Rep]])</f>
        <v>Charlie</v>
      </c>
      <c r="D1075" s="4" t="str">
        <f>PROPER(Table14[[#This Row],[Region]])</f>
        <v>South</v>
      </c>
      <c r="E1075" s="9">
        <f>IF(ISBLANK(Table14[[#This Row],[Sales_Amount]]),MEDIAN(Table14[Sales_Amount]),Table14[[#This Row],[Sales_Amount]])</f>
        <v>40739.26</v>
      </c>
      <c r="F1075" s="11">
        <f>IF(ISBLANK(Table14[[#This Row],[Quantity_Sold]]),MEDIAN(Table14[Quantity_Sold]),Table14[[#This Row],[Quantity_Sold]])</f>
        <v>15</v>
      </c>
      <c r="G1075" s="4" t="str">
        <f>TRIM(Table14[[#This Row],[Product_Category]])</f>
        <v>Food</v>
      </c>
      <c r="H1075" s="9">
        <v>2230.6799999999998</v>
      </c>
      <c r="I1075" s="9">
        <v>3272.23</v>
      </c>
      <c r="J1075" s="4" t="str">
        <f>PROPER(Table14[[#This Row],[Customer_Type]])</f>
        <v>Returning</v>
      </c>
      <c r="K1075" s="13">
        <f>IF(ISBLANK(Table14[[#This Row],[Discount]]),MEDIAN(Table14[Discount]),Table14[[#This Row],[Discount]])</f>
        <v>0.17</v>
      </c>
      <c r="L1075" s="4" t="s">
        <v>26</v>
      </c>
      <c r="M1075" s="4" t="s">
        <v>18</v>
      </c>
    </row>
    <row r="1076" spans="1:13" x14ac:dyDescent="0.3">
      <c r="A1076">
        <v>1201</v>
      </c>
      <c r="B1076" s="1">
        <v>45602</v>
      </c>
      <c r="C1076" s="4" t="str">
        <f>IF(ISBLANK(Table14[[#This Row],[Sales_Rep]]),"Unknown",Table14[[#This Row],[Sales_Rep]])</f>
        <v>Eve</v>
      </c>
      <c r="D1076" s="4" t="str">
        <f>PROPER(Table14[[#This Row],[Region]])</f>
        <v>South</v>
      </c>
      <c r="E1076" s="9">
        <f>IF(ISBLANK(Table14[[#This Row],[Sales_Amount]]),MEDIAN(Table14[Sales_Amount]),Table14[[#This Row],[Sales_Amount]])</f>
        <v>78439.520000000004</v>
      </c>
      <c r="F1076" s="11">
        <f>IF(ISBLANK(Table14[[#This Row],[Quantity_Sold]]),MEDIAN(Table14[Quantity_Sold]),Table14[[#This Row],[Quantity_Sold]])</f>
        <v>14</v>
      </c>
      <c r="G1076" s="4" t="str">
        <f>TRIM(Table14[[#This Row],[Product_Category]])</f>
        <v>Food</v>
      </c>
      <c r="H1076" s="9">
        <v>4928.04</v>
      </c>
      <c r="I1076" s="9">
        <v>6514.91</v>
      </c>
      <c r="J1076" s="4" t="str">
        <f>PROPER(Table14[[#This Row],[Customer_Type]])</f>
        <v>Returning</v>
      </c>
      <c r="K1076" s="13">
        <f>IF(ISBLANK(Table14[[#This Row],[Discount]]),MEDIAN(Table14[Discount]),Table14[[#This Row],[Discount]])</f>
        <v>0.14000000000000001</v>
      </c>
      <c r="L1076" s="4" t="s">
        <v>26</v>
      </c>
      <c r="M1076" s="4" t="s">
        <v>22</v>
      </c>
    </row>
    <row r="1077" spans="1:13" x14ac:dyDescent="0.3">
      <c r="A1077">
        <v>1299</v>
      </c>
      <c r="B1077" s="1">
        <v>45374</v>
      </c>
      <c r="C1077" s="4" t="str">
        <f>IF(ISBLANK(Table14[[#This Row],[Sales_Rep]]),"Unknown",Table14[[#This Row],[Sales_Rep]])</f>
        <v>Alice</v>
      </c>
      <c r="D1077" s="4" t="str">
        <f>PROPER(Table14[[#This Row],[Region]])</f>
        <v>East</v>
      </c>
      <c r="E1077" s="9">
        <f>IF(ISBLANK(Table14[[#This Row],[Sales_Amount]]),MEDIAN(Table14[Sales_Amount]),Table14[[#This Row],[Sales_Amount]])</f>
        <v>79491.92</v>
      </c>
      <c r="F1077" s="11">
        <f>IF(ISBLANK(Table14[[#This Row],[Quantity_Sold]]),MEDIAN(Table14[Quantity_Sold]),Table14[[#This Row],[Quantity_Sold]])</f>
        <v>26</v>
      </c>
      <c r="G1077" s="4" t="str">
        <f>TRIM(Table14[[#This Row],[Product_Category]])</f>
        <v>Food</v>
      </c>
      <c r="H1077" s="9">
        <v>2755.06</v>
      </c>
      <c r="I1077" s="9">
        <v>3639.74</v>
      </c>
      <c r="J1077" s="4" t="str">
        <f>PROPER(Table14[[#This Row],[Customer_Type]])</f>
        <v>New</v>
      </c>
      <c r="K1077" s="13">
        <f>IF(ISBLANK(Table14[[#This Row],[Discount]]),MEDIAN(Table14[Discount]),Table14[[#This Row],[Discount]])</f>
        <v>0.16</v>
      </c>
      <c r="L1077" s="4" t="s">
        <v>26</v>
      </c>
      <c r="M1077" s="4" t="s">
        <v>18</v>
      </c>
    </row>
    <row r="1078" spans="1:13" x14ac:dyDescent="0.3">
      <c r="A1078">
        <v>1154</v>
      </c>
      <c r="B1078" s="1">
        <v>45178</v>
      </c>
      <c r="C1078" s="4" t="str">
        <f>IF(ISBLANK(Table14[[#This Row],[Sales_Rep]]),"Unknown",Table14[[#This Row],[Sales_Rep]])</f>
        <v>Eve</v>
      </c>
      <c r="D1078" s="4" t="str">
        <f>PROPER(Table14[[#This Row],[Region]])</f>
        <v>North</v>
      </c>
      <c r="E1078" s="9">
        <f>IF(ISBLANK(Table14[[#This Row],[Sales_Amount]]),MEDIAN(Table14[Sales_Amount]),Table14[[#This Row],[Sales_Amount]])</f>
        <v>211946.89</v>
      </c>
      <c r="F1078" s="11">
        <f>IF(ISBLANK(Table14[[#This Row],[Quantity_Sold]]),MEDIAN(Table14[Quantity_Sold]),Table14[[#This Row],[Quantity_Sold]])</f>
        <v>43</v>
      </c>
      <c r="G1078" s="4" t="str">
        <f>TRIM(Table14[[#This Row],[Product_Category]])</f>
        <v>Furniture</v>
      </c>
      <c r="H1078" s="9">
        <v>4972.55</v>
      </c>
      <c r="I1078" s="9">
        <v>6942.25</v>
      </c>
      <c r="J1078" s="4" t="str">
        <f>PROPER(Table14[[#This Row],[Customer_Type]])</f>
        <v>Returning</v>
      </c>
      <c r="K1078" s="13">
        <f>IF(ISBLANK(Table14[[#This Row],[Discount]]),MEDIAN(Table14[Discount]),Table14[[#This Row],[Discount]])</f>
        <v>0.28999999999999998</v>
      </c>
      <c r="L1078" s="4" t="s">
        <v>31</v>
      </c>
      <c r="M1078" s="4" t="s">
        <v>22</v>
      </c>
    </row>
    <row r="1079" spans="1:13" x14ac:dyDescent="0.3">
      <c r="A1079">
        <v>1110</v>
      </c>
      <c r="B1079" s="1">
        <v>45112</v>
      </c>
      <c r="C1079" s="4" t="str">
        <f>IF(ISBLANK(Table14[[#This Row],[Sales_Rep]]),"Unknown",Table14[[#This Row],[Sales_Rep]])</f>
        <v>Eve</v>
      </c>
      <c r="D1079" s="4" t="str">
        <f>PROPER(Table14[[#This Row],[Region]])</f>
        <v>East</v>
      </c>
      <c r="E1079" s="9">
        <f>IF(ISBLANK(Table14[[#This Row],[Sales_Amount]]),MEDIAN(Table14[Sales_Amount]),Table14[[#This Row],[Sales_Amount]])</f>
        <v>20626.68</v>
      </c>
      <c r="F1079" s="11">
        <f>IF(ISBLANK(Table14[[#This Row],[Quantity_Sold]]),MEDIAN(Table14[Quantity_Sold]),Table14[[#This Row],[Quantity_Sold]])</f>
        <v>4</v>
      </c>
      <c r="G1079" s="4" t="str">
        <f>TRIM(Table14[[#This Row],[Product_Category]])</f>
        <v>Food</v>
      </c>
      <c r="H1079" s="9">
        <v>4575.1400000000003</v>
      </c>
      <c r="I1079" s="9">
        <v>5794.01</v>
      </c>
      <c r="J1079" s="4" t="str">
        <f>PROPER(Table14[[#This Row],[Customer_Type]])</f>
        <v>New</v>
      </c>
      <c r="K1079" s="13">
        <f>IF(ISBLANK(Table14[[#This Row],[Discount]]),MEDIAN(Table14[Discount]),Table14[[#This Row],[Discount]])</f>
        <v>0.11</v>
      </c>
      <c r="L1079" s="4" t="s">
        <v>17</v>
      </c>
      <c r="M1079" s="4" t="s">
        <v>18</v>
      </c>
    </row>
    <row r="1080" spans="1:13" x14ac:dyDescent="0.3">
      <c r="A1080">
        <v>1421</v>
      </c>
      <c r="B1080" s="1">
        <v>45333</v>
      </c>
      <c r="C1080" s="4" t="str">
        <f>IF(ISBLANK(Table14[[#This Row],[Sales_Rep]]),"Unknown",Table14[[#This Row],[Sales_Rep]])</f>
        <v>Charlie</v>
      </c>
      <c r="D1080" s="4" t="str">
        <f>PROPER(Table14[[#This Row],[Region]])</f>
        <v>South</v>
      </c>
      <c r="E1080" s="9">
        <f>IF(ISBLANK(Table14[[#This Row],[Sales_Amount]]),MEDIAN(Table14[Sales_Amount]),Table14[[#This Row],[Sales_Amount]])</f>
        <v>165349.38</v>
      </c>
      <c r="F1080" s="11">
        <f>IF(ISBLANK(Table14[[#This Row],[Quantity_Sold]]),MEDIAN(Table14[Quantity_Sold]),Table14[[#This Row],[Quantity_Sold]])</f>
        <v>42</v>
      </c>
      <c r="G1080" s="4" t="str">
        <f>TRIM(Table14[[#This Row],[Product_Category]])</f>
        <v>Electronics</v>
      </c>
      <c r="H1080" s="9">
        <v>3799.84</v>
      </c>
      <c r="I1080" s="9">
        <v>5393</v>
      </c>
      <c r="J1080" s="4" t="str">
        <f>PROPER(Table14[[#This Row],[Customer_Type]])</f>
        <v>New</v>
      </c>
      <c r="K1080" s="13">
        <f>IF(ISBLANK(Table14[[#This Row],[Discount]]),MEDIAN(Table14[Discount]),Table14[[#This Row],[Discount]])</f>
        <v>0.27</v>
      </c>
      <c r="L1080" s="4" t="s">
        <v>26</v>
      </c>
      <c r="M1080" s="4" t="s">
        <v>22</v>
      </c>
    </row>
    <row r="1081" spans="1:13" x14ac:dyDescent="0.3">
      <c r="A1081">
        <v>1204</v>
      </c>
      <c r="B1081" s="1">
        <v>45563</v>
      </c>
      <c r="C1081" s="4" t="str">
        <f>IF(ISBLANK(Table14[[#This Row],[Sales_Rep]]),"Unknown",Table14[[#This Row],[Sales_Rep]])</f>
        <v>Bob</v>
      </c>
      <c r="D1081" s="4" t="str">
        <f>PROPER(Table14[[#This Row],[Region]])</f>
        <v>West</v>
      </c>
      <c r="E1081" s="9">
        <f>IF(ISBLANK(Table14[[#This Row],[Sales_Amount]]),MEDIAN(Table14[Sales_Amount]),Table14[[#This Row],[Sales_Amount]])</f>
        <v>16857.77</v>
      </c>
      <c r="F1081" s="11">
        <f>IF(ISBLANK(Table14[[#This Row],[Quantity_Sold]]),MEDIAN(Table14[Quantity_Sold]),Table14[[#This Row],[Quantity_Sold]])</f>
        <v>6</v>
      </c>
      <c r="G1081" s="4" t="str">
        <f>TRIM(Table14[[#This Row],[Product_Category]])</f>
        <v>Electronics</v>
      </c>
      <c r="H1081" s="9">
        <v>2386.62</v>
      </c>
      <c r="I1081" s="9">
        <v>3267.01</v>
      </c>
      <c r="J1081" s="4" t="str">
        <f>PROPER(Table14[[#This Row],[Customer_Type]])</f>
        <v>New</v>
      </c>
      <c r="K1081" s="13">
        <f>IF(ISBLANK(Table14[[#This Row],[Discount]]),MEDIAN(Table14[Discount]),Table14[[#This Row],[Discount]])</f>
        <v>0.14000000000000001</v>
      </c>
      <c r="L1081" s="4" t="s">
        <v>17</v>
      </c>
      <c r="M1081" s="4" t="s">
        <v>22</v>
      </c>
    </row>
    <row r="1082" spans="1:13" x14ac:dyDescent="0.3">
      <c r="A1082">
        <v>1239</v>
      </c>
      <c r="B1082" s="1">
        <v>45044</v>
      </c>
      <c r="C1082" s="4" t="str">
        <f>IF(ISBLANK(Table14[[#This Row],[Sales_Rep]]),"Unknown",Table14[[#This Row],[Sales_Rep]])</f>
        <v>Alice</v>
      </c>
      <c r="D1082" s="4" t="str">
        <f>PROPER(Table14[[#This Row],[Region]])</f>
        <v>North</v>
      </c>
      <c r="E1082" s="9">
        <f>IF(ISBLANK(Table14[[#This Row],[Sales_Amount]]),MEDIAN(Table14[Sales_Amount]),Table14[[#This Row],[Sales_Amount]])</f>
        <v>40752.94</v>
      </c>
      <c r="F1082" s="11">
        <f>IF(ISBLANK(Table14[[#This Row],[Quantity_Sold]]),MEDIAN(Table14[Quantity_Sold]),Table14[[#This Row],[Quantity_Sold]])</f>
        <v>27</v>
      </c>
      <c r="G1082" s="4" t="str">
        <f>TRIM(Table14[[#This Row],[Product_Category]])</f>
        <v>Food</v>
      </c>
      <c r="H1082" s="9">
        <v>1712.69</v>
      </c>
      <c r="I1082" s="9">
        <v>2156.2399999999998</v>
      </c>
      <c r="J1082" s="4" t="str">
        <f>PROPER(Table14[[#This Row],[Customer_Type]])</f>
        <v>New</v>
      </c>
      <c r="K1082" s="13">
        <f>IF(ISBLANK(Table14[[#This Row],[Discount]]),MEDIAN(Table14[Discount]),Table14[[#This Row],[Discount]])</f>
        <v>0.3</v>
      </c>
      <c r="L1082" s="4" t="s">
        <v>17</v>
      </c>
      <c r="M1082" s="4" t="s">
        <v>22</v>
      </c>
    </row>
    <row r="1083" spans="1:13" x14ac:dyDescent="0.3">
      <c r="A1083">
        <v>1424</v>
      </c>
      <c r="B1083" s="1">
        <v>45488</v>
      </c>
      <c r="C1083" s="4" t="str">
        <f>IF(ISBLANK(Table14[[#This Row],[Sales_Rep]]),"Unknown",Table14[[#This Row],[Sales_Rep]])</f>
        <v>Charlie</v>
      </c>
      <c r="D1083" s="4" t="str">
        <f>PROPER(Table14[[#This Row],[Region]])</f>
        <v>East</v>
      </c>
      <c r="E1083" s="9">
        <f>IF(ISBLANK(Table14[[#This Row],[Sales_Amount]]),MEDIAN(Table14[Sales_Amount]),Table14[[#This Row],[Sales_Amount]])</f>
        <v>10877.96</v>
      </c>
      <c r="F1083" s="11">
        <f>IF(ISBLANK(Table14[[#This Row],[Quantity_Sold]]),MEDIAN(Table14[Quantity_Sold]),Table14[[#This Row],[Quantity_Sold]])</f>
        <v>11</v>
      </c>
      <c r="G1083" s="4" t="str">
        <f>TRIM(Table14[[#This Row],[Product_Category]])</f>
        <v>Clothing</v>
      </c>
      <c r="H1083" s="9">
        <v>863.24</v>
      </c>
      <c r="I1083" s="9">
        <v>1030.1099999999999</v>
      </c>
      <c r="J1083" s="4" t="str">
        <f>PROPER(Table14[[#This Row],[Customer_Type]])</f>
        <v>Returning</v>
      </c>
      <c r="K1083" s="13">
        <f>IF(ISBLANK(Table14[[#This Row],[Discount]]),MEDIAN(Table14[Discount]),Table14[[#This Row],[Discount]])</f>
        <v>0.04</v>
      </c>
      <c r="L1083" s="4" t="s">
        <v>31</v>
      </c>
      <c r="M1083" s="4" t="s">
        <v>18</v>
      </c>
    </row>
    <row r="1084" spans="1:13" x14ac:dyDescent="0.3">
      <c r="A1084">
        <v>1452</v>
      </c>
      <c r="B1084" s="1">
        <v>45096</v>
      </c>
      <c r="C1084" s="4" t="str">
        <f>IF(ISBLANK(Table14[[#This Row],[Sales_Rep]]),"Unknown",Table14[[#This Row],[Sales_Rep]])</f>
        <v>Bob</v>
      </c>
      <c r="D1084" s="4" t="str">
        <f>PROPER(Table14[[#This Row],[Region]])</f>
        <v>East</v>
      </c>
      <c r="E1084" s="9">
        <f>IF(ISBLANK(Table14[[#This Row],[Sales_Amount]]),MEDIAN(Table14[Sales_Amount]),Table14[[#This Row],[Sales_Amount]])</f>
        <v>9124.7800000000007</v>
      </c>
      <c r="F1084" s="11">
        <f>IF(ISBLANK(Table14[[#This Row],[Quantity_Sold]]),MEDIAN(Table14[Quantity_Sold]),Table14[[#This Row],[Quantity_Sold]])</f>
        <v>19</v>
      </c>
      <c r="G1084" s="4" t="str">
        <f>TRIM(Table14[[#This Row],[Product_Category]])</f>
        <v>Furniture</v>
      </c>
      <c r="H1084" s="9">
        <v>457.97</v>
      </c>
      <c r="I1084" s="9">
        <v>631.91</v>
      </c>
      <c r="J1084" s="4" t="str">
        <f>PROPER(Table14[[#This Row],[Customer_Type]])</f>
        <v>Returning</v>
      </c>
      <c r="K1084" s="13">
        <f>IF(ISBLANK(Table14[[#This Row],[Discount]]),MEDIAN(Table14[Discount]),Table14[[#This Row],[Discount]])</f>
        <v>0.24</v>
      </c>
      <c r="L1084" s="4" t="s">
        <v>17</v>
      </c>
      <c r="M1084" s="4" t="s">
        <v>18</v>
      </c>
    </row>
    <row r="1085" spans="1:13" x14ac:dyDescent="0.3">
      <c r="A1085">
        <v>1307</v>
      </c>
      <c r="B1085" s="1">
        <v>45259</v>
      </c>
      <c r="C1085" s="4" t="str">
        <f>IF(ISBLANK(Table14[[#This Row],[Sales_Rep]]),"Unknown",Table14[[#This Row],[Sales_Rep]])</f>
        <v>Bob</v>
      </c>
      <c r="D1085" s="4" t="str">
        <f>PROPER(Table14[[#This Row],[Region]])</f>
        <v>South</v>
      </c>
      <c r="E1085" s="9">
        <f>IF(ISBLANK(Table14[[#This Row],[Sales_Amount]]),MEDIAN(Table14[Sales_Amount]),Table14[[#This Row],[Sales_Amount]])</f>
        <v>49870.87</v>
      </c>
      <c r="F1085" s="11">
        <f>IF(ISBLANK(Table14[[#This Row],[Quantity_Sold]]),MEDIAN(Table14[Quantity_Sold]),Table14[[#This Row],[Quantity_Sold]])</f>
        <v>42</v>
      </c>
      <c r="G1085" s="4" t="str">
        <f>TRIM(Table14[[#This Row],[Product_Category]])</f>
        <v>Electronics</v>
      </c>
      <c r="H1085" s="9">
        <v>1092.8599999999999</v>
      </c>
      <c r="I1085" s="9">
        <v>1503.04</v>
      </c>
      <c r="J1085" s="4" t="str">
        <f>PROPER(Table14[[#This Row],[Customer_Type]])</f>
        <v>Returning</v>
      </c>
      <c r="K1085" s="13">
        <f>IF(ISBLANK(Table14[[#This Row],[Discount]]),MEDIAN(Table14[Discount]),Table14[[#This Row],[Discount]])</f>
        <v>0.21</v>
      </c>
      <c r="L1085" s="4" t="s">
        <v>26</v>
      </c>
      <c r="M1085" s="4" t="s">
        <v>22</v>
      </c>
    </row>
    <row r="1086" spans="1:13" x14ac:dyDescent="0.3">
      <c r="A1086">
        <v>1079</v>
      </c>
      <c r="B1086" s="1">
        <v>45344</v>
      </c>
      <c r="C1086" s="4" t="str">
        <f>IF(ISBLANK(Table14[[#This Row],[Sales_Rep]]),"Unknown",Table14[[#This Row],[Sales_Rep]])</f>
        <v>David</v>
      </c>
      <c r="D1086" s="4" t="str">
        <f>PROPER(Table14[[#This Row],[Region]])</f>
        <v>West</v>
      </c>
      <c r="E1086" s="9">
        <f>IF(ISBLANK(Table14[[#This Row],[Sales_Amount]]),MEDIAN(Table14[Sales_Amount]),Table14[[#This Row],[Sales_Amount]])</f>
        <v>43039.79</v>
      </c>
      <c r="F1086" s="11">
        <f>IF(ISBLANK(Table14[[#This Row],[Quantity_Sold]]),MEDIAN(Table14[Quantity_Sold]),Table14[[#This Row],[Quantity_Sold]])</f>
        <v>9</v>
      </c>
      <c r="G1086" s="4" t="str">
        <f>TRIM(Table14[[#This Row],[Product_Category]])</f>
        <v>Electronics</v>
      </c>
      <c r="H1086" s="9">
        <v>4656.07</v>
      </c>
      <c r="I1086" s="9">
        <v>5831.95</v>
      </c>
      <c r="J1086" s="4" t="str">
        <f>PROPER(Table14[[#This Row],[Customer_Type]])</f>
        <v>New</v>
      </c>
      <c r="K1086" s="13">
        <f>IF(ISBLANK(Table14[[#This Row],[Discount]]),MEDIAN(Table14[Discount]),Table14[[#This Row],[Discount]])</f>
        <v>0.18</v>
      </c>
      <c r="L1086" s="4" t="s">
        <v>17</v>
      </c>
      <c r="M1086" s="4" t="s">
        <v>18</v>
      </c>
    </row>
    <row r="1087" spans="1:13" x14ac:dyDescent="0.3">
      <c r="A1087">
        <v>1233</v>
      </c>
      <c r="B1087" s="1">
        <v>45149</v>
      </c>
      <c r="C1087" s="4" t="str">
        <f>IF(ISBLANK(Table14[[#This Row],[Sales_Rep]]),"Unknown",Table14[[#This Row],[Sales_Rep]])</f>
        <v>Alice</v>
      </c>
      <c r="D1087" s="4" t="str">
        <f>PROPER(Table14[[#This Row],[Region]])</f>
        <v>East</v>
      </c>
      <c r="E1087" s="9">
        <f>IF(ISBLANK(Table14[[#This Row],[Sales_Amount]]),MEDIAN(Table14[Sales_Amount]),Table14[[#This Row],[Sales_Amount]])</f>
        <v>17327.87</v>
      </c>
      <c r="F1087" s="11">
        <f>IF(ISBLANK(Table14[[#This Row],[Quantity_Sold]]),MEDIAN(Table14[Quantity_Sold]),Table14[[#This Row],[Quantity_Sold]])</f>
        <v>31</v>
      </c>
      <c r="G1087" s="4" t="str">
        <f>TRIM(Table14[[#This Row],[Product_Category]])</f>
        <v>Furniture</v>
      </c>
      <c r="H1087" s="9">
        <v>460.52</v>
      </c>
      <c r="I1087" s="9">
        <v>673.45</v>
      </c>
      <c r="J1087" s="4" t="str">
        <f>PROPER(Table14[[#This Row],[Customer_Type]])</f>
        <v>New</v>
      </c>
      <c r="K1087" s="13">
        <f>IF(ISBLANK(Table14[[#This Row],[Discount]]),MEDIAN(Table14[Discount]),Table14[[#This Row],[Discount]])</f>
        <v>0.17</v>
      </c>
      <c r="L1087" s="4" t="s">
        <v>17</v>
      </c>
      <c r="M1087" s="4" t="s">
        <v>22</v>
      </c>
    </row>
    <row r="1088" spans="1:13" x14ac:dyDescent="0.3">
      <c r="A1088">
        <v>1029</v>
      </c>
      <c r="B1088" s="1">
        <v>45320</v>
      </c>
      <c r="C1088" s="4" t="str">
        <f>IF(ISBLANK(Table14[[#This Row],[Sales_Rep]]),"Unknown",Table14[[#This Row],[Sales_Rep]])</f>
        <v>Bob</v>
      </c>
      <c r="D1088" s="4" t="str">
        <f>PROPER(Table14[[#This Row],[Region]])</f>
        <v>South</v>
      </c>
      <c r="E1088" s="9">
        <f>IF(ISBLANK(Table14[[#This Row],[Sales_Amount]]),MEDIAN(Table14[Sales_Amount]),Table14[[#This Row],[Sales_Amount]])</f>
        <v>32340.17</v>
      </c>
      <c r="F1088" s="11">
        <f>IF(ISBLANK(Table14[[#This Row],[Quantity_Sold]]),MEDIAN(Table14[Quantity_Sold]),Table14[[#This Row],[Quantity_Sold]])</f>
        <v>8</v>
      </c>
      <c r="G1088" s="4" t="str">
        <f>TRIM(Table14[[#This Row],[Product_Category]])</f>
        <v>Electronics</v>
      </c>
      <c r="H1088" s="9">
        <v>3742.04</v>
      </c>
      <c r="I1088" s="9">
        <v>5182.72</v>
      </c>
      <c r="J1088" s="4" t="str">
        <f>PROPER(Table14[[#This Row],[Customer_Type]])</f>
        <v>New</v>
      </c>
      <c r="K1088" s="13">
        <f>IF(ISBLANK(Table14[[#This Row],[Discount]]),MEDIAN(Table14[Discount]),Table14[[#This Row],[Discount]])</f>
        <v>0.22</v>
      </c>
      <c r="L1088" s="4" t="s">
        <v>31</v>
      </c>
      <c r="M1088" s="4" t="s">
        <v>18</v>
      </c>
    </row>
    <row r="1089" spans="1:13" x14ac:dyDescent="0.3">
      <c r="A1089">
        <v>1327</v>
      </c>
      <c r="B1089" s="1">
        <v>45354</v>
      </c>
      <c r="C1089" s="4" t="str">
        <f>IF(ISBLANK(Table14[[#This Row],[Sales_Rep]]),"Unknown",Table14[[#This Row],[Sales_Rep]])</f>
        <v>Charlie</v>
      </c>
      <c r="D1089" s="4" t="str">
        <f>PROPER(Table14[[#This Row],[Region]])</f>
        <v>East</v>
      </c>
      <c r="E1089" s="9">
        <f>IF(ISBLANK(Table14[[#This Row],[Sales_Amount]]),MEDIAN(Table14[Sales_Amount]),Table14[[#This Row],[Sales_Amount]])</f>
        <v>36008.17</v>
      </c>
      <c r="F1089" s="11">
        <f>IF(ISBLANK(Table14[[#This Row],[Quantity_Sold]]),MEDIAN(Table14[Quantity_Sold]),Table14[[#This Row],[Quantity_Sold]])</f>
        <v>43</v>
      </c>
      <c r="G1089" s="4" t="str">
        <f>TRIM(Table14[[#This Row],[Product_Category]])</f>
        <v>Electronics</v>
      </c>
      <c r="H1089" s="9">
        <v>840.17</v>
      </c>
      <c r="I1089" s="9">
        <v>973.72</v>
      </c>
      <c r="J1089" s="4" t="str">
        <f>PROPER(Table14[[#This Row],[Customer_Type]])</f>
        <v>Returning</v>
      </c>
      <c r="K1089" s="13">
        <f>IF(ISBLANK(Table14[[#This Row],[Discount]]),MEDIAN(Table14[Discount]),Table14[[#This Row],[Discount]])</f>
        <v>0.14000000000000001</v>
      </c>
      <c r="L1089" s="4" t="s">
        <v>26</v>
      </c>
      <c r="M1089" s="4" t="s">
        <v>18</v>
      </c>
    </row>
    <row r="1090" spans="1:13" x14ac:dyDescent="0.3">
      <c r="A1090">
        <v>1151</v>
      </c>
      <c r="B1090" s="1">
        <v>45052</v>
      </c>
      <c r="C1090" s="4" t="str">
        <f>IF(ISBLANK(Table14[[#This Row],[Sales_Rep]]),"Unknown",Table14[[#This Row],[Sales_Rep]])</f>
        <v>David</v>
      </c>
      <c r="D1090" s="4" t="str">
        <f>PROPER(Table14[[#This Row],[Region]])</f>
        <v>East</v>
      </c>
      <c r="E1090" s="9">
        <f>IF(ISBLANK(Table14[[#This Row],[Sales_Amount]]),MEDIAN(Table14[Sales_Amount]),Table14[[#This Row],[Sales_Amount]])</f>
        <v>49421.99</v>
      </c>
      <c r="F1090" s="11">
        <f>IF(ISBLANK(Table14[[#This Row],[Quantity_Sold]]),MEDIAN(Table14[Quantity_Sold]),Table14[[#This Row],[Quantity_Sold]])</f>
        <v>12</v>
      </c>
      <c r="G1090" s="4" t="str">
        <f>TRIM(Table14[[#This Row],[Product_Category]])</f>
        <v>Food</v>
      </c>
      <c r="H1090" s="9">
        <v>3816.45</v>
      </c>
      <c r="I1090" s="9">
        <v>4202.55</v>
      </c>
      <c r="J1090" s="4" t="str">
        <f>PROPER(Table14[[#This Row],[Customer_Type]])</f>
        <v>New</v>
      </c>
      <c r="K1090" s="13">
        <f>IF(ISBLANK(Table14[[#This Row],[Discount]]),MEDIAN(Table14[Discount]),Table14[[#This Row],[Discount]])</f>
        <v>0.02</v>
      </c>
      <c r="L1090" s="4" t="s">
        <v>26</v>
      </c>
      <c r="M1090" s="4" t="s">
        <v>22</v>
      </c>
    </row>
    <row r="1091" spans="1:13" x14ac:dyDescent="0.3">
      <c r="A1091">
        <v>1415</v>
      </c>
      <c r="B1091" s="1">
        <v>45545</v>
      </c>
      <c r="C1091" s="4" t="str">
        <f>IF(ISBLANK(Table14[[#This Row],[Sales_Rep]]),"Unknown",Table14[[#This Row],[Sales_Rep]])</f>
        <v>Alice</v>
      </c>
      <c r="D1091" s="4" t="str">
        <f>PROPER(Table14[[#This Row],[Region]])</f>
        <v>West</v>
      </c>
      <c r="E1091" s="9">
        <f>IF(ISBLANK(Table14[[#This Row],[Sales_Amount]]),MEDIAN(Table14[Sales_Amount]),Table14[[#This Row],[Sales_Amount]])</f>
        <v>15967.14</v>
      </c>
      <c r="F1091" s="11">
        <f>IF(ISBLANK(Table14[[#This Row],[Quantity_Sold]]),MEDIAN(Table14[Quantity_Sold]),Table14[[#This Row],[Quantity_Sold]])</f>
        <v>19</v>
      </c>
      <c r="G1091" s="4" t="str">
        <f>TRIM(Table14[[#This Row],[Product_Category]])</f>
        <v>Furniture</v>
      </c>
      <c r="H1091" s="9">
        <v>870.72</v>
      </c>
      <c r="I1091" s="9">
        <v>1151.2</v>
      </c>
      <c r="J1091" s="4" t="str">
        <f>PROPER(Table14[[#This Row],[Customer_Type]])</f>
        <v>New</v>
      </c>
      <c r="K1091" s="13">
        <f>IF(ISBLANK(Table14[[#This Row],[Discount]]),MEDIAN(Table14[Discount]),Table14[[#This Row],[Discount]])</f>
        <v>0.27</v>
      </c>
      <c r="L1091" s="4" t="s">
        <v>26</v>
      </c>
      <c r="M1091" s="4" t="s">
        <v>22</v>
      </c>
    </row>
    <row r="1092" spans="1:13" x14ac:dyDescent="0.3">
      <c r="A1092">
        <v>1331</v>
      </c>
      <c r="B1092" s="1">
        <v>45499</v>
      </c>
      <c r="C1092" s="4" t="str">
        <f>IF(ISBLANK(Table14[[#This Row],[Sales_Rep]]),"Unknown",Table14[[#This Row],[Sales_Rep]])</f>
        <v>Eve</v>
      </c>
      <c r="D1092" s="4" t="str">
        <f>PROPER(Table14[[#This Row],[Region]])</f>
        <v>North</v>
      </c>
      <c r="E1092" s="9">
        <f>IF(ISBLANK(Table14[[#This Row],[Sales_Amount]]),MEDIAN(Table14[Sales_Amount]),Table14[[#This Row],[Sales_Amount]])</f>
        <v>69424.399999999994</v>
      </c>
      <c r="F1092" s="11">
        <f>IF(ISBLANK(Table14[[#This Row],[Quantity_Sold]]),MEDIAN(Table14[Quantity_Sold]),Table14[[#This Row],[Quantity_Sold]])</f>
        <v>25</v>
      </c>
      <c r="G1092" s="4" t="str">
        <f>TRIM(Table14[[#This Row],[Product_Category]])</f>
        <v>Electronics</v>
      </c>
      <c r="H1092" s="9">
        <v>2316.69</v>
      </c>
      <c r="I1092" s="9">
        <v>2954.23</v>
      </c>
      <c r="J1092" s="4" t="str">
        <f>PROPER(Table14[[#This Row],[Customer_Type]])</f>
        <v>New</v>
      </c>
      <c r="K1092" s="13">
        <f>IF(ISBLANK(Table14[[#This Row],[Discount]]),MEDIAN(Table14[Discount]),Table14[[#This Row],[Discount]])</f>
        <v>0.06</v>
      </c>
      <c r="L1092" s="4" t="s">
        <v>31</v>
      </c>
      <c r="M1092" s="4" t="s">
        <v>22</v>
      </c>
    </row>
    <row r="1093" spans="1:13" x14ac:dyDescent="0.3">
      <c r="A1093">
        <v>1234</v>
      </c>
      <c r="B1093" s="1">
        <v>44993</v>
      </c>
      <c r="C1093" s="4" t="str">
        <f>IF(ISBLANK(Table14[[#This Row],[Sales_Rep]]),"Unknown",Table14[[#This Row],[Sales_Rep]])</f>
        <v>Charlie</v>
      </c>
      <c r="D1093" s="4" t="str">
        <f>PROPER(Table14[[#This Row],[Region]])</f>
        <v>East</v>
      </c>
      <c r="E1093" s="9">
        <f>IF(ISBLANK(Table14[[#This Row],[Sales_Amount]]),MEDIAN(Table14[Sales_Amount]),Table14[[#This Row],[Sales_Amount]])</f>
        <v>18526.39</v>
      </c>
      <c r="F1093" s="11">
        <f>IF(ISBLANK(Table14[[#This Row],[Quantity_Sold]]),MEDIAN(Table14[Quantity_Sold]),Table14[[#This Row],[Quantity_Sold]])</f>
        <v>45</v>
      </c>
      <c r="G1093" s="4" t="str">
        <f>TRIM(Table14[[#This Row],[Product_Category]])</f>
        <v>Furniture</v>
      </c>
      <c r="H1093" s="9">
        <v>454.96</v>
      </c>
      <c r="I1093" s="9">
        <v>548.92999999999995</v>
      </c>
      <c r="J1093" s="4" t="str">
        <f>PROPER(Table14[[#This Row],[Customer_Type]])</f>
        <v>Returning</v>
      </c>
      <c r="K1093" s="13">
        <f>IF(ISBLANK(Table14[[#This Row],[Discount]]),MEDIAN(Table14[Discount]),Table14[[#This Row],[Discount]])</f>
        <v>0.25</v>
      </c>
      <c r="L1093" s="4" t="s">
        <v>26</v>
      </c>
      <c r="M1093" s="4" t="s">
        <v>22</v>
      </c>
    </row>
    <row r="1094" spans="1:13" x14ac:dyDescent="0.3">
      <c r="A1094">
        <v>1063</v>
      </c>
      <c r="B1094" s="1">
        <v>45449</v>
      </c>
      <c r="C1094" s="4" t="str">
        <f>IF(ISBLANK(Table14[[#This Row],[Sales_Rep]]),"Unknown",Table14[[#This Row],[Sales_Rep]])</f>
        <v>Bob</v>
      </c>
      <c r="D1094" s="4" t="str">
        <f>PROPER(Table14[[#This Row],[Region]])</f>
        <v>East</v>
      </c>
      <c r="E1094" s="9">
        <f>IF(ISBLANK(Table14[[#This Row],[Sales_Amount]]),MEDIAN(Table14[Sales_Amount]),Table14[[#This Row],[Sales_Amount]])</f>
        <v>10166.049999999999</v>
      </c>
      <c r="F1094" s="11">
        <f>IF(ISBLANK(Table14[[#This Row],[Quantity_Sold]]),MEDIAN(Table14[Quantity_Sold]),Table14[[#This Row],[Quantity_Sold]])</f>
        <v>2</v>
      </c>
      <c r="G1094" s="4" t="str">
        <f>TRIM(Table14[[#This Row],[Product_Category]])</f>
        <v>Food</v>
      </c>
      <c r="H1094" s="9">
        <v>3641.94</v>
      </c>
      <c r="I1094" s="9">
        <v>5186.76</v>
      </c>
      <c r="J1094" s="4" t="str">
        <f>PROPER(Table14[[#This Row],[Customer_Type]])</f>
        <v>Returning</v>
      </c>
      <c r="K1094" s="13">
        <f>IF(ISBLANK(Table14[[#This Row],[Discount]]),MEDIAN(Table14[Discount]),Table14[[#This Row],[Discount]])</f>
        <v>0.02</v>
      </c>
      <c r="L1094" s="4" t="s">
        <v>26</v>
      </c>
      <c r="M1094" s="4" t="s">
        <v>18</v>
      </c>
    </row>
    <row r="1095" spans="1:13" x14ac:dyDescent="0.3">
      <c r="A1095">
        <v>1408</v>
      </c>
      <c r="B1095" s="1">
        <v>45411</v>
      </c>
      <c r="C1095" s="4" t="str">
        <f>IF(ISBLANK(Table14[[#This Row],[Sales_Rep]]),"Unknown",Table14[[#This Row],[Sales_Rep]])</f>
        <v>Bob</v>
      </c>
      <c r="D1095" s="4" t="str">
        <f>PROPER(Table14[[#This Row],[Region]])</f>
        <v>East</v>
      </c>
      <c r="E1095" s="9">
        <f>IF(ISBLANK(Table14[[#This Row],[Sales_Amount]]),MEDIAN(Table14[Sales_Amount]),Table14[[#This Row],[Sales_Amount]])</f>
        <v>103548.3</v>
      </c>
      <c r="F1095" s="11">
        <f>IF(ISBLANK(Table14[[#This Row],[Quantity_Sold]]),MEDIAN(Table14[Quantity_Sold]),Table14[[#This Row],[Quantity_Sold]])</f>
        <v>19</v>
      </c>
      <c r="G1095" s="4" t="str">
        <f>TRIM(Table14[[#This Row],[Product_Category]])</f>
        <v>Clothing</v>
      </c>
      <c r="H1095" s="9">
        <v>4339.9799999999996</v>
      </c>
      <c r="I1095" s="9">
        <v>5676.99</v>
      </c>
      <c r="J1095" s="4" t="str">
        <f>PROPER(Table14[[#This Row],[Customer_Type]])</f>
        <v>Returning</v>
      </c>
      <c r="K1095" s="13">
        <f>IF(ISBLANK(Table14[[#This Row],[Discount]]),MEDIAN(Table14[Discount]),Table14[[#This Row],[Discount]])</f>
        <v>0.04</v>
      </c>
      <c r="L1095" s="4" t="s">
        <v>17</v>
      </c>
      <c r="M1095" s="4" t="s">
        <v>18</v>
      </c>
    </row>
    <row r="1096" spans="1:13" x14ac:dyDescent="0.3">
      <c r="A1096">
        <v>1256</v>
      </c>
      <c r="B1096" s="1">
        <v>45268</v>
      </c>
      <c r="C1096" s="4" t="str">
        <f>IF(ISBLANK(Table14[[#This Row],[Sales_Rep]]),"Unknown",Table14[[#This Row],[Sales_Rep]])</f>
        <v>Charlie</v>
      </c>
      <c r="D1096" s="4" t="str">
        <f>PROPER(Table14[[#This Row],[Region]])</f>
        <v>East</v>
      </c>
      <c r="E1096" s="9">
        <f>IF(ISBLANK(Table14[[#This Row],[Sales_Amount]]),MEDIAN(Table14[Sales_Amount]),Table14[[#This Row],[Sales_Amount]])</f>
        <v>76369.91</v>
      </c>
      <c r="F1096" s="11">
        <f>IF(ISBLANK(Table14[[#This Row],[Quantity_Sold]]),MEDIAN(Table14[Quantity_Sold]),Table14[[#This Row],[Quantity_Sold]])</f>
        <v>49</v>
      </c>
      <c r="G1096" s="4" t="str">
        <f>TRIM(Table14[[#This Row],[Product_Category]])</f>
        <v>Clothing</v>
      </c>
      <c r="H1096" s="9">
        <v>1578.75</v>
      </c>
      <c r="I1096" s="9">
        <v>1924.16</v>
      </c>
      <c r="J1096" s="4" t="str">
        <f>PROPER(Table14[[#This Row],[Customer_Type]])</f>
        <v>New</v>
      </c>
      <c r="K1096" s="13">
        <f>IF(ISBLANK(Table14[[#This Row],[Discount]]),MEDIAN(Table14[Discount]),Table14[[#This Row],[Discount]])</f>
        <v>0.19</v>
      </c>
      <c r="L1096" s="4" t="s">
        <v>26</v>
      </c>
      <c r="M1096" s="4" t="s">
        <v>18</v>
      </c>
    </row>
    <row r="1097" spans="1:13" x14ac:dyDescent="0.3">
      <c r="A1097">
        <v>1227</v>
      </c>
      <c r="B1097" s="1">
        <v>45630</v>
      </c>
      <c r="C1097" s="4" t="str">
        <f>IF(ISBLANK(Table14[[#This Row],[Sales_Rep]]),"Unknown",Table14[[#This Row],[Sales_Rep]])</f>
        <v>Bob</v>
      </c>
      <c r="D1097" s="4" t="str">
        <f>PROPER(Table14[[#This Row],[Region]])</f>
        <v>West</v>
      </c>
      <c r="E1097" s="9">
        <f>IF(ISBLANK(Table14[[#This Row],[Sales_Amount]]),MEDIAN(Table14[Sales_Amount]),Table14[[#This Row],[Sales_Amount]])</f>
        <v>22447.3</v>
      </c>
      <c r="F1097" s="11">
        <f>IF(ISBLANK(Table14[[#This Row],[Quantity_Sold]]),MEDIAN(Table14[Quantity_Sold]),Table14[[#This Row],[Quantity_Sold]])</f>
        <v>8</v>
      </c>
      <c r="G1097" s="4" t="str">
        <f>TRIM(Table14[[#This Row],[Product_Category]])</f>
        <v>Food</v>
      </c>
      <c r="H1097" s="9">
        <v>2625.21</v>
      </c>
      <c r="I1097" s="9">
        <v>3464.09</v>
      </c>
      <c r="J1097" s="4" t="str">
        <f>PROPER(Table14[[#This Row],[Customer_Type]])</f>
        <v>New</v>
      </c>
      <c r="K1097" s="13">
        <f>IF(ISBLANK(Table14[[#This Row],[Discount]]),MEDIAN(Table14[Discount]),Table14[[#This Row],[Discount]])</f>
        <v>0.19</v>
      </c>
      <c r="L1097" s="4" t="s">
        <v>26</v>
      </c>
      <c r="M1097" s="4" t="s">
        <v>18</v>
      </c>
    </row>
    <row r="1098" spans="1:13" x14ac:dyDescent="0.3">
      <c r="A1098">
        <v>1408</v>
      </c>
      <c r="B1098" s="1">
        <v>44989</v>
      </c>
      <c r="C1098" s="4" t="str">
        <f>IF(ISBLANK(Table14[[#This Row],[Sales_Rep]]),"Unknown",Table14[[#This Row],[Sales_Rep]])</f>
        <v>David</v>
      </c>
      <c r="D1098" s="4" t="str">
        <f>PROPER(Table14[[#This Row],[Region]])</f>
        <v>West</v>
      </c>
      <c r="E1098" s="9">
        <f>IF(ISBLANK(Table14[[#This Row],[Sales_Amount]]),MEDIAN(Table14[Sales_Amount]),Table14[[#This Row],[Sales_Amount]])</f>
        <v>117497.78</v>
      </c>
      <c r="F1098" s="11">
        <f>IF(ISBLANK(Table14[[#This Row],[Quantity_Sold]]),MEDIAN(Table14[Quantity_Sold]),Table14[[#This Row],[Quantity_Sold]])</f>
        <v>31</v>
      </c>
      <c r="G1098" s="4" t="str">
        <f>TRIM(Table14[[#This Row],[Product_Category]])</f>
        <v>Furniture</v>
      </c>
      <c r="H1098" s="9">
        <v>3145.87</v>
      </c>
      <c r="I1098" s="9">
        <v>4211.3900000000003</v>
      </c>
      <c r="J1098" s="4" t="str">
        <f>PROPER(Table14[[#This Row],[Customer_Type]])</f>
        <v>New</v>
      </c>
      <c r="K1098" s="13">
        <f>IF(ISBLANK(Table14[[#This Row],[Discount]]),MEDIAN(Table14[Discount]),Table14[[#This Row],[Discount]])</f>
        <v>0.1</v>
      </c>
      <c r="L1098" s="4" t="s">
        <v>26</v>
      </c>
      <c r="M1098" s="4" t="s">
        <v>22</v>
      </c>
    </row>
    <row r="1099" spans="1:13" x14ac:dyDescent="0.3">
      <c r="A1099">
        <v>1485</v>
      </c>
      <c r="B1099" s="1">
        <v>45290</v>
      </c>
      <c r="C1099" s="4" t="str">
        <f>IF(ISBLANK(Table14[[#This Row],[Sales_Rep]]),"Unknown",Table14[[#This Row],[Sales_Rep]])</f>
        <v>Alice</v>
      </c>
      <c r="D1099" s="4" t="str">
        <f>PROPER(Table14[[#This Row],[Region]])</f>
        <v>North</v>
      </c>
      <c r="E1099" s="9">
        <f>IF(ISBLANK(Table14[[#This Row],[Sales_Amount]]),MEDIAN(Table14[Sales_Amount]),Table14[[#This Row],[Sales_Amount]])</f>
        <v>6264.22</v>
      </c>
      <c r="F1099" s="11">
        <f>IF(ISBLANK(Table14[[#This Row],[Quantity_Sold]]),MEDIAN(Table14[Quantity_Sold]),Table14[[#This Row],[Quantity_Sold]])</f>
        <v>25</v>
      </c>
      <c r="G1099" s="4" t="str">
        <f>TRIM(Table14[[#This Row],[Product_Category]])</f>
        <v>Electronics</v>
      </c>
      <c r="H1099" s="9">
        <v>208.92</v>
      </c>
      <c r="I1099" s="9">
        <v>253.1</v>
      </c>
      <c r="J1099" s="4" t="str">
        <f>PROPER(Table14[[#This Row],[Customer_Type]])</f>
        <v>New</v>
      </c>
      <c r="K1099" s="13">
        <f>IF(ISBLANK(Table14[[#This Row],[Discount]]),MEDIAN(Table14[Discount]),Table14[[#This Row],[Discount]])</f>
        <v>0.01</v>
      </c>
      <c r="L1099" s="4" t="s">
        <v>31</v>
      </c>
      <c r="M1099" s="4" t="s">
        <v>18</v>
      </c>
    </row>
    <row r="1100" spans="1:13" x14ac:dyDescent="0.3">
      <c r="A1100">
        <v>1159</v>
      </c>
      <c r="B1100" s="1">
        <v>45095</v>
      </c>
      <c r="C1100" s="4" t="str">
        <f>IF(ISBLANK(Table14[[#This Row],[Sales_Rep]]),"Unknown",Table14[[#This Row],[Sales_Rep]])</f>
        <v>David</v>
      </c>
      <c r="D1100" s="4" t="str">
        <f>PROPER(Table14[[#This Row],[Region]])</f>
        <v>North</v>
      </c>
      <c r="E1100" s="9">
        <f>IF(ISBLANK(Table14[[#This Row],[Sales_Amount]]),MEDIAN(Table14[Sales_Amount]),Table14[[#This Row],[Sales_Amount]])</f>
        <v>1641.72</v>
      </c>
      <c r="F1100" s="11">
        <f>IF(ISBLANK(Table14[[#This Row],[Quantity_Sold]]),MEDIAN(Table14[Quantity_Sold]),Table14[[#This Row],[Quantity_Sold]])</f>
        <v>15</v>
      </c>
      <c r="G1100" s="4" t="str">
        <f>TRIM(Table14[[#This Row],[Product_Category]])</f>
        <v>Clothing</v>
      </c>
      <c r="H1100" s="9">
        <v>118.25</v>
      </c>
      <c r="I1100" s="9">
        <v>136.81</v>
      </c>
      <c r="J1100" s="4" t="str">
        <f>PROPER(Table14[[#This Row],[Customer_Type]])</f>
        <v>New</v>
      </c>
      <c r="K1100" s="13">
        <f>IF(ISBLANK(Table14[[#This Row],[Discount]]),MEDIAN(Table14[Discount]),Table14[[#This Row],[Discount]])</f>
        <v>0.2</v>
      </c>
      <c r="L1100" s="4" t="s">
        <v>26</v>
      </c>
      <c r="M1100" s="4" t="s">
        <v>22</v>
      </c>
    </row>
    <row r="1101" spans="1:13" x14ac:dyDescent="0.3">
      <c r="A1101">
        <v>1377</v>
      </c>
      <c r="B1101" s="1">
        <v>45364</v>
      </c>
      <c r="C1101" s="4" t="str">
        <f>IF(ISBLANK(Table14[[#This Row],[Sales_Rep]]),"Unknown",Table14[[#This Row],[Sales_Rep]])</f>
        <v>Bob</v>
      </c>
      <c r="D1101" s="4" t="str">
        <f>PROPER(Table14[[#This Row],[Region]])</f>
        <v>West</v>
      </c>
      <c r="E1101" s="9">
        <f>IF(ISBLANK(Table14[[#This Row],[Sales_Amount]]),MEDIAN(Table14[Sales_Amount]),Table14[[#This Row],[Sales_Amount]])</f>
        <v>69551.97</v>
      </c>
      <c r="F1101" s="11">
        <f>IF(ISBLANK(Table14[[#This Row],[Quantity_Sold]]),MEDIAN(Table14[Quantity_Sold]),Table14[[#This Row],[Quantity_Sold]])</f>
        <v>33</v>
      </c>
      <c r="G1101" s="4" t="str">
        <f>TRIM(Table14[[#This Row],[Product_Category]])</f>
        <v>Furniture</v>
      </c>
      <c r="H1101" s="9">
        <v>1881.84</v>
      </c>
      <c r="I1101" s="9">
        <v>2539.3200000000002</v>
      </c>
      <c r="J1101" s="4" t="str">
        <f>PROPER(Table14[[#This Row],[Customer_Type]])</f>
        <v>New</v>
      </c>
      <c r="K1101" s="13">
        <f>IF(ISBLANK(Table14[[#This Row],[Discount]]),MEDIAN(Table14[Discount]),Table14[[#This Row],[Discount]])</f>
        <v>0.17</v>
      </c>
      <c r="L1101" s="4" t="s">
        <v>17</v>
      </c>
      <c r="M1101" s="4" t="s">
        <v>18</v>
      </c>
    </row>
    <row r="1102" spans="1:13" x14ac:dyDescent="0.3">
      <c r="A1102">
        <v>1080</v>
      </c>
      <c r="B1102" s="1">
        <v>45149</v>
      </c>
      <c r="C1102" s="4" t="str">
        <f>IF(ISBLANK(Table14[[#This Row],[Sales_Rep]]),"Unknown",Table14[[#This Row],[Sales_Rep]])</f>
        <v>Eve</v>
      </c>
      <c r="D1102" s="4" t="str">
        <f>PROPER(Table14[[#This Row],[Region]])</f>
        <v>South</v>
      </c>
      <c r="E1102" s="9">
        <f>IF(ISBLANK(Table14[[#This Row],[Sales_Amount]]),MEDIAN(Table14[Sales_Amount]),Table14[[#This Row],[Sales_Amount]])</f>
        <v>70729.33</v>
      </c>
      <c r="F1102" s="11">
        <f>IF(ISBLANK(Table14[[#This Row],[Quantity_Sold]]),MEDIAN(Table14[Quantity_Sold]),Table14[[#This Row],[Quantity_Sold]])</f>
        <v>15</v>
      </c>
      <c r="G1102" s="4" t="str">
        <f>TRIM(Table14[[#This Row],[Product_Category]])</f>
        <v>Electronics</v>
      </c>
      <c r="H1102" s="9">
        <v>4178.7299999999996</v>
      </c>
      <c r="I1102" s="9">
        <v>5968.72</v>
      </c>
      <c r="J1102" s="4" t="str">
        <f>PROPER(Table14[[#This Row],[Customer_Type]])</f>
        <v>Returning</v>
      </c>
      <c r="K1102" s="13">
        <f>IF(ISBLANK(Table14[[#This Row],[Discount]]),MEDIAN(Table14[Discount]),Table14[[#This Row],[Discount]])</f>
        <v>0.21</v>
      </c>
      <c r="L1102" s="4" t="s">
        <v>17</v>
      </c>
      <c r="M1102" s="4" t="s">
        <v>18</v>
      </c>
    </row>
    <row r="1103" spans="1:13" x14ac:dyDescent="0.3">
      <c r="A1103">
        <v>1141</v>
      </c>
      <c r="B1103" s="1">
        <v>45047</v>
      </c>
      <c r="C1103" s="4" t="str">
        <f>IF(ISBLANK(Table14[[#This Row],[Sales_Rep]]),"Unknown",Table14[[#This Row],[Sales_Rep]])</f>
        <v>Alice</v>
      </c>
      <c r="D1103" s="4" t="str">
        <f>PROPER(Table14[[#This Row],[Region]])</f>
        <v>South</v>
      </c>
      <c r="E1103" s="9">
        <f>IF(ISBLANK(Table14[[#This Row],[Sales_Amount]]),MEDIAN(Table14[Sales_Amount]),Table14[[#This Row],[Sales_Amount]])</f>
        <v>74561.02</v>
      </c>
      <c r="F1103" s="11">
        <f>IF(ISBLANK(Table14[[#This Row],[Quantity_Sold]]),MEDIAN(Table14[Quantity_Sold]),Table14[[#This Row],[Quantity_Sold]])</f>
        <v>29</v>
      </c>
      <c r="G1103" s="4" t="str">
        <f>TRIM(Table14[[#This Row],[Product_Category]])</f>
        <v>Furniture</v>
      </c>
      <c r="H1103" s="9">
        <v>2308.38</v>
      </c>
      <c r="I1103" s="9">
        <v>2921.67</v>
      </c>
      <c r="J1103" s="4" t="str">
        <f>PROPER(Table14[[#This Row],[Customer_Type]])</f>
        <v>New</v>
      </c>
      <c r="K1103" s="13">
        <f>IF(ISBLANK(Table14[[#This Row],[Discount]]),MEDIAN(Table14[Discount]),Table14[[#This Row],[Discount]])</f>
        <v>0.12</v>
      </c>
      <c r="L1103" s="4" t="s">
        <v>31</v>
      </c>
      <c r="M1103" s="4" t="s">
        <v>18</v>
      </c>
    </row>
    <row r="1104" spans="1:13" x14ac:dyDescent="0.3">
      <c r="A1104">
        <v>1264</v>
      </c>
      <c r="B1104" s="1">
        <v>44998</v>
      </c>
      <c r="C1104" s="4" t="str">
        <f>IF(ISBLANK(Table14[[#This Row],[Sales_Rep]]),"Unknown",Table14[[#This Row],[Sales_Rep]])</f>
        <v>Alice</v>
      </c>
      <c r="D1104" s="4" t="str">
        <f>PROPER(Table14[[#This Row],[Region]])</f>
        <v>West</v>
      </c>
      <c r="E1104" s="9">
        <f>IF(ISBLANK(Table14[[#This Row],[Sales_Amount]]),MEDIAN(Table14[Sales_Amount]),Table14[[#This Row],[Sales_Amount]])</f>
        <v>107798.94</v>
      </c>
      <c r="F1104" s="11">
        <f>IF(ISBLANK(Table14[[#This Row],[Quantity_Sold]]),MEDIAN(Table14[Quantity_Sold]),Table14[[#This Row],[Quantity_Sold]])</f>
        <v>37</v>
      </c>
      <c r="G1104" s="4" t="str">
        <f>TRIM(Table14[[#This Row],[Product_Category]])</f>
        <v>Furniture</v>
      </c>
      <c r="H1104" s="9">
        <v>3693.38</v>
      </c>
      <c r="I1104" s="9">
        <v>4103.5</v>
      </c>
      <c r="J1104" s="4" t="str">
        <f>PROPER(Table14[[#This Row],[Customer_Type]])</f>
        <v>Returning</v>
      </c>
      <c r="K1104" s="13">
        <f>IF(ISBLANK(Table14[[#This Row],[Discount]]),MEDIAN(Table14[Discount]),Table14[[#This Row],[Discount]])</f>
        <v>0.28999999999999998</v>
      </c>
      <c r="L1104" s="4" t="s">
        <v>31</v>
      </c>
      <c r="M1104" s="4" t="s">
        <v>22</v>
      </c>
    </row>
    <row r="1105" spans="1:13" x14ac:dyDescent="0.3">
      <c r="A1105">
        <v>1217</v>
      </c>
      <c r="B1105" s="1">
        <v>45023</v>
      </c>
      <c r="C1105" s="4" t="str">
        <f>IF(ISBLANK(Table14[[#This Row],[Sales_Rep]]),"Unknown",Table14[[#This Row],[Sales_Rep]])</f>
        <v>Charlie</v>
      </c>
      <c r="D1105" s="4" t="str">
        <f>PROPER(Table14[[#This Row],[Region]])</f>
        <v>East</v>
      </c>
      <c r="E1105" s="9">
        <f>IF(ISBLANK(Table14[[#This Row],[Sales_Amount]]),MEDIAN(Table14[Sales_Amount]),Table14[[#This Row],[Sales_Amount]])</f>
        <v>85146.39</v>
      </c>
      <c r="F1105" s="11">
        <f>IF(ISBLANK(Table14[[#This Row],[Quantity_Sold]]),MEDIAN(Table14[Quantity_Sold]),Table14[[#This Row],[Quantity_Sold]])</f>
        <v>50</v>
      </c>
      <c r="G1105" s="4" t="str">
        <f>TRIM(Table14[[#This Row],[Product_Category]])</f>
        <v>Food</v>
      </c>
      <c r="H1105" s="9">
        <v>2122.1799999999998</v>
      </c>
      <c r="I1105" s="9">
        <v>2398.4899999999998</v>
      </c>
      <c r="J1105" s="4" t="str">
        <f>PROPER(Table14[[#This Row],[Customer_Type]])</f>
        <v>New</v>
      </c>
      <c r="K1105" s="13">
        <f>IF(ISBLANK(Table14[[#This Row],[Discount]]),MEDIAN(Table14[Discount]),Table14[[#This Row],[Discount]])</f>
        <v>0.28999999999999998</v>
      </c>
      <c r="L1105" s="4" t="s">
        <v>31</v>
      </c>
      <c r="M1105" s="4" t="s">
        <v>22</v>
      </c>
    </row>
    <row r="1106" spans="1:13" x14ac:dyDescent="0.3">
      <c r="A1106">
        <v>1462</v>
      </c>
      <c r="B1106" s="1">
        <v>45526</v>
      </c>
      <c r="C1106" s="4" t="str">
        <f>IF(ISBLANK(Table14[[#This Row],[Sales_Rep]]),"Unknown",Table14[[#This Row],[Sales_Rep]])</f>
        <v>Charlie</v>
      </c>
      <c r="D1106" s="4" t="str">
        <f>PROPER(Table14[[#This Row],[Region]])</f>
        <v>East</v>
      </c>
      <c r="E1106" s="9">
        <f>IF(ISBLANK(Table14[[#This Row],[Sales_Amount]]),MEDIAN(Table14[Sales_Amount]),Table14[[#This Row],[Sales_Amount]])</f>
        <v>21469.41</v>
      </c>
      <c r="F1106" s="11">
        <f>IF(ISBLANK(Table14[[#This Row],[Quantity_Sold]]),MEDIAN(Table14[Quantity_Sold]),Table14[[#This Row],[Quantity_Sold]])</f>
        <v>10</v>
      </c>
      <c r="G1106" s="4" t="str">
        <f>TRIM(Table14[[#This Row],[Product_Category]])</f>
        <v>Furniture</v>
      </c>
      <c r="H1106" s="9">
        <v>1678.01</v>
      </c>
      <c r="I1106" s="9">
        <v>2283.98</v>
      </c>
      <c r="J1106" s="4" t="str">
        <f>PROPER(Table14[[#This Row],[Customer_Type]])</f>
        <v>Returning</v>
      </c>
      <c r="K1106" s="13">
        <f>IF(ISBLANK(Table14[[#This Row],[Discount]]),MEDIAN(Table14[Discount]),Table14[[#This Row],[Discount]])</f>
        <v>0.06</v>
      </c>
      <c r="L1106" s="4" t="s">
        <v>31</v>
      </c>
      <c r="M1106" s="4" t="s">
        <v>22</v>
      </c>
    </row>
    <row r="1107" spans="1:13" x14ac:dyDescent="0.3">
      <c r="A1107">
        <v>1022</v>
      </c>
      <c r="B1107" s="1">
        <v>45329</v>
      </c>
      <c r="C1107" s="4" t="str">
        <f>IF(ISBLANK(Table14[[#This Row],[Sales_Rep]]),"Unknown",Table14[[#This Row],[Sales_Rep]])</f>
        <v>Eve</v>
      </c>
      <c r="D1107" s="4" t="str">
        <f>PROPER(Table14[[#This Row],[Region]])</f>
        <v>South</v>
      </c>
      <c r="E1107" s="9">
        <f>IF(ISBLANK(Table14[[#This Row],[Sales_Amount]]),MEDIAN(Table14[Sales_Amount]),Table14[[#This Row],[Sales_Amount]])</f>
        <v>66556.42</v>
      </c>
      <c r="F1107" s="11">
        <f>IF(ISBLANK(Table14[[#This Row],[Quantity_Sold]]),MEDIAN(Table14[Quantity_Sold]),Table14[[#This Row],[Quantity_Sold]])</f>
        <v>38</v>
      </c>
      <c r="G1107" s="4" t="str">
        <f>TRIM(Table14[[#This Row],[Product_Category]])</f>
        <v>Clothing</v>
      </c>
      <c r="H1107" s="9">
        <v>2054.56</v>
      </c>
      <c r="I1107" s="9">
        <v>2466.88</v>
      </c>
      <c r="J1107" s="4" t="str">
        <f>PROPER(Table14[[#This Row],[Customer_Type]])</f>
        <v>Returning</v>
      </c>
      <c r="K1107" s="13">
        <f>IF(ISBLANK(Table14[[#This Row],[Discount]]),MEDIAN(Table14[Discount]),Table14[[#This Row],[Discount]])</f>
        <v>0.28999999999999998</v>
      </c>
      <c r="L1107" s="4" t="s">
        <v>31</v>
      </c>
      <c r="M1107" s="4" t="s">
        <v>18</v>
      </c>
    </row>
    <row r="1108" spans="1:13" x14ac:dyDescent="0.3">
      <c r="A1108">
        <v>1351</v>
      </c>
      <c r="B1108" s="1">
        <v>45370</v>
      </c>
      <c r="C1108" s="4" t="str">
        <f>IF(ISBLANK(Table14[[#This Row],[Sales_Rep]]),"Unknown",Table14[[#This Row],[Sales_Rep]])</f>
        <v>Alice</v>
      </c>
      <c r="D1108" s="4" t="str">
        <f>PROPER(Table14[[#This Row],[Region]])</f>
        <v>East</v>
      </c>
      <c r="E1108" s="9">
        <f>IF(ISBLANK(Table14[[#This Row],[Sales_Amount]]),MEDIAN(Table14[Sales_Amount]),Table14[[#This Row],[Sales_Amount]])</f>
        <v>17436.52</v>
      </c>
      <c r="F1108" s="11">
        <f>IF(ISBLANK(Table14[[#This Row],[Quantity_Sold]]),MEDIAN(Table14[Quantity_Sold]),Table14[[#This Row],[Quantity_Sold]])</f>
        <v>20</v>
      </c>
      <c r="G1108" s="4" t="str">
        <f>TRIM(Table14[[#This Row],[Product_Category]])</f>
        <v>Clothing</v>
      </c>
      <c r="H1108" s="9">
        <v>675.59</v>
      </c>
      <c r="I1108" s="9">
        <v>979.58</v>
      </c>
      <c r="J1108" s="4" t="str">
        <f>PROPER(Table14[[#This Row],[Customer_Type]])</f>
        <v>New</v>
      </c>
      <c r="K1108" s="13">
        <f>IF(ISBLANK(Table14[[#This Row],[Discount]]),MEDIAN(Table14[Discount]),Table14[[#This Row],[Discount]])</f>
        <v>0.11</v>
      </c>
      <c r="L1108" s="4" t="s">
        <v>17</v>
      </c>
      <c r="M1108" s="4" t="s">
        <v>22</v>
      </c>
    </row>
    <row r="1109" spans="1:13" x14ac:dyDescent="0.3">
      <c r="A1109">
        <v>1037</v>
      </c>
      <c r="B1109" s="1">
        <v>45551</v>
      </c>
      <c r="C1109" s="4" t="str">
        <f>IF(ISBLANK(Table14[[#This Row],[Sales_Rep]]),"Unknown",Table14[[#This Row],[Sales_Rep]])</f>
        <v>Eve</v>
      </c>
      <c r="D1109" s="4" t="str">
        <f>PROPER(Table14[[#This Row],[Region]])</f>
        <v>North</v>
      </c>
      <c r="E1109" s="9">
        <f>IF(ISBLANK(Table14[[#This Row],[Sales_Amount]]),MEDIAN(Table14[Sales_Amount]),Table14[[#This Row],[Sales_Amount]])</f>
        <v>206010.67</v>
      </c>
      <c r="F1109" s="11">
        <f>IF(ISBLANK(Table14[[#This Row],[Quantity_Sold]]),MEDIAN(Table14[Quantity_Sold]),Table14[[#This Row],[Quantity_Sold]])</f>
        <v>41</v>
      </c>
      <c r="G1109" s="4" t="str">
        <f>TRIM(Table14[[#This Row],[Product_Category]])</f>
        <v>Food</v>
      </c>
      <c r="H1109" s="9">
        <v>4615.4799999999996</v>
      </c>
      <c r="I1109" s="9">
        <v>5402.85</v>
      </c>
      <c r="J1109" s="4" t="str">
        <f>PROPER(Table14[[#This Row],[Customer_Type]])</f>
        <v>New</v>
      </c>
      <c r="K1109" s="13">
        <f>IF(ISBLANK(Table14[[#This Row],[Discount]]),MEDIAN(Table14[Discount]),Table14[[#This Row],[Discount]])</f>
        <v>7.0000000000000007E-2</v>
      </c>
      <c r="L1109" s="4" t="s">
        <v>31</v>
      </c>
      <c r="M1109" s="4" t="s">
        <v>22</v>
      </c>
    </row>
    <row r="1110" spans="1:13" x14ac:dyDescent="0.3">
      <c r="A1110">
        <v>1023</v>
      </c>
      <c r="B1110" s="1">
        <v>45528</v>
      </c>
      <c r="C1110" s="4" t="str">
        <f>IF(ISBLANK(Table14[[#This Row],[Sales_Rep]]),"Unknown",Table14[[#This Row],[Sales_Rep]])</f>
        <v>Charlie</v>
      </c>
      <c r="D1110" s="4" t="str">
        <f>PROPER(Table14[[#This Row],[Region]])</f>
        <v>West</v>
      </c>
      <c r="E1110" s="9">
        <f>IF(ISBLANK(Table14[[#This Row],[Sales_Amount]]),MEDIAN(Table14[Sales_Amount]),Table14[[#This Row],[Sales_Amount]])</f>
        <v>62799.94</v>
      </c>
      <c r="F1110" s="11">
        <f>IF(ISBLANK(Table14[[#This Row],[Quantity_Sold]]),MEDIAN(Table14[Quantity_Sold]),Table14[[#This Row],[Quantity_Sold]])</f>
        <v>48</v>
      </c>
      <c r="G1110" s="4" t="str">
        <f>TRIM(Table14[[#This Row],[Product_Category]])</f>
        <v>Electronics</v>
      </c>
      <c r="H1110" s="9">
        <v>1145.6199999999999</v>
      </c>
      <c r="I1110" s="9">
        <v>1503.83</v>
      </c>
      <c r="J1110" s="4" t="str">
        <f>PROPER(Table14[[#This Row],[Customer_Type]])</f>
        <v>New</v>
      </c>
      <c r="K1110" s="13">
        <f>IF(ISBLANK(Table14[[#This Row],[Discount]]),MEDIAN(Table14[Discount]),Table14[[#This Row],[Discount]])</f>
        <v>0.13</v>
      </c>
      <c r="L1110" s="4" t="s">
        <v>26</v>
      </c>
      <c r="M1110" s="4" t="s">
        <v>22</v>
      </c>
    </row>
    <row r="1111" spans="1:13" x14ac:dyDescent="0.3">
      <c r="A1111">
        <v>1340</v>
      </c>
      <c r="B1111" s="1">
        <v>45622</v>
      </c>
      <c r="C1111" s="4" t="str">
        <f>IF(ISBLANK(Table14[[#This Row],[Sales_Rep]]),"Unknown",Table14[[#This Row],[Sales_Rep]])</f>
        <v>Charlie</v>
      </c>
      <c r="D1111" s="4" t="str">
        <f>PROPER(Table14[[#This Row],[Region]])</f>
        <v>North</v>
      </c>
      <c r="E1111" s="9">
        <f>IF(ISBLANK(Table14[[#This Row],[Sales_Amount]]),MEDIAN(Table14[Sales_Amount]),Table14[[#This Row],[Sales_Amount]])</f>
        <v>6535.15</v>
      </c>
      <c r="F1111" s="11">
        <f>IF(ISBLANK(Table14[[#This Row],[Quantity_Sold]]),MEDIAN(Table14[Quantity_Sold]),Table14[[#This Row],[Quantity_Sold]])</f>
        <v>39</v>
      </c>
      <c r="G1111" s="4" t="str">
        <f>TRIM(Table14[[#This Row],[Product_Category]])</f>
        <v>Food</v>
      </c>
      <c r="H1111" s="9">
        <v>133.46</v>
      </c>
      <c r="I1111" s="9">
        <v>174.55</v>
      </c>
      <c r="J1111" s="4" t="str">
        <f>PROPER(Table14[[#This Row],[Customer_Type]])</f>
        <v>New</v>
      </c>
      <c r="K1111" s="13">
        <f>IF(ISBLANK(Table14[[#This Row],[Discount]]),MEDIAN(Table14[Discount]),Table14[[#This Row],[Discount]])</f>
        <v>0.04</v>
      </c>
      <c r="L1111" s="4" t="s">
        <v>26</v>
      </c>
      <c r="M1111" s="4" t="s">
        <v>22</v>
      </c>
    </row>
    <row r="1112" spans="1:13" x14ac:dyDescent="0.3">
      <c r="A1112">
        <v>1102</v>
      </c>
      <c r="B1112" s="1">
        <v>45643</v>
      </c>
      <c r="C1112" s="4" t="str">
        <f>IF(ISBLANK(Table14[[#This Row],[Sales_Rep]]),"Unknown",Table14[[#This Row],[Sales_Rep]])</f>
        <v>Alice</v>
      </c>
      <c r="D1112" s="4" t="str">
        <f>PROPER(Table14[[#This Row],[Region]])</f>
        <v>East</v>
      </c>
      <c r="E1112" s="9">
        <f>IF(ISBLANK(Table14[[#This Row],[Sales_Amount]]),MEDIAN(Table14[Sales_Amount]),Table14[[#This Row],[Sales_Amount]])</f>
        <v>172559.04</v>
      </c>
      <c r="F1112" s="11">
        <f>IF(ISBLANK(Table14[[#This Row],[Quantity_Sold]]),MEDIAN(Table14[Quantity_Sold]),Table14[[#This Row],[Quantity_Sold]])</f>
        <v>41</v>
      </c>
      <c r="G1112" s="4" t="str">
        <f>TRIM(Table14[[#This Row],[Product_Category]])</f>
        <v>Food</v>
      </c>
      <c r="H1112" s="9">
        <v>3515.19</v>
      </c>
      <c r="I1112" s="9">
        <v>4294.6499999999996</v>
      </c>
      <c r="J1112" s="4" t="str">
        <f>PROPER(Table14[[#This Row],[Customer_Type]])</f>
        <v>Returning</v>
      </c>
      <c r="K1112" s="13">
        <f>IF(ISBLANK(Table14[[#This Row],[Discount]]),MEDIAN(Table14[Discount]),Table14[[#This Row],[Discount]])</f>
        <v>0.02</v>
      </c>
      <c r="L1112" s="4" t="s">
        <v>26</v>
      </c>
      <c r="M1112" s="4" t="s">
        <v>18</v>
      </c>
    </row>
    <row r="1113" spans="1:13" x14ac:dyDescent="0.3">
      <c r="A1113">
        <v>1316</v>
      </c>
      <c r="B1113" s="1">
        <v>45178</v>
      </c>
      <c r="C1113" s="4" t="str">
        <f>IF(ISBLANK(Table14[[#This Row],[Sales_Rep]]),"Unknown",Table14[[#This Row],[Sales_Rep]])</f>
        <v>David</v>
      </c>
      <c r="D1113" s="4" t="str">
        <f>PROPER(Table14[[#This Row],[Region]])</f>
        <v>East</v>
      </c>
      <c r="E1113" s="9">
        <f>IF(ISBLANK(Table14[[#This Row],[Sales_Amount]]),MEDIAN(Table14[Sales_Amount]),Table14[[#This Row],[Sales_Amount]])</f>
        <v>66864.740000000005</v>
      </c>
      <c r="F1113" s="11">
        <f>IF(ISBLANK(Table14[[#This Row],[Quantity_Sold]]),MEDIAN(Table14[Quantity_Sold]),Table14[[#This Row],[Quantity_Sold]])</f>
        <v>41</v>
      </c>
      <c r="G1113" s="4" t="str">
        <f>TRIM(Table14[[#This Row],[Product_Category]])</f>
        <v>Food</v>
      </c>
      <c r="H1113" s="9">
        <v>1413.85</v>
      </c>
      <c r="I1113" s="9">
        <v>1772.66</v>
      </c>
      <c r="J1113" s="4" t="str">
        <f>PROPER(Table14[[#This Row],[Customer_Type]])</f>
        <v>New</v>
      </c>
      <c r="K1113" s="13">
        <f>IF(ISBLANK(Table14[[#This Row],[Discount]]),MEDIAN(Table14[Discount]),Table14[[#This Row],[Discount]])</f>
        <v>0.08</v>
      </c>
      <c r="L1113" s="4" t="s">
        <v>17</v>
      </c>
      <c r="M1113" s="4" t="s">
        <v>18</v>
      </c>
    </row>
    <row r="1114" spans="1:13" x14ac:dyDescent="0.3">
      <c r="A1114">
        <v>1413</v>
      </c>
      <c r="B1114" s="1">
        <v>45421</v>
      </c>
      <c r="C1114" s="4" t="str">
        <f>IF(ISBLANK(Table14[[#This Row],[Sales_Rep]]),"Unknown",Table14[[#This Row],[Sales_Rep]])</f>
        <v>Bob</v>
      </c>
      <c r="D1114" s="4" t="str">
        <f>PROPER(Table14[[#This Row],[Region]])</f>
        <v>East</v>
      </c>
      <c r="E1114" s="9">
        <f>IF(ISBLANK(Table14[[#This Row],[Sales_Amount]]),MEDIAN(Table14[Sales_Amount]),Table14[[#This Row],[Sales_Amount]])</f>
        <v>67726.259999999995</v>
      </c>
      <c r="F1114" s="11">
        <f>IF(ISBLANK(Table14[[#This Row],[Quantity_Sold]]),MEDIAN(Table14[Quantity_Sold]),Table14[[#This Row],[Quantity_Sold]])</f>
        <v>19</v>
      </c>
      <c r="G1114" s="4" t="str">
        <f>TRIM(Table14[[#This Row],[Product_Category]])</f>
        <v>Food</v>
      </c>
      <c r="H1114" s="9">
        <v>3491.85</v>
      </c>
      <c r="I1114" s="9">
        <v>3874.5</v>
      </c>
      <c r="J1114" s="4" t="str">
        <f>PROPER(Table14[[#This Row],[Customer_Type]])</f>
        <v>Returning</v>
      </c>
      <c r="K1114" s="13">
        <f>IF(ISBLANK(Table14[[#This Row],[Discount]]),MEDIAN(Table14[Discount]),Table14[[#This Row],[Discount]])</f>
        <v>0.08</v>
      </c>
      <c r="L1114" s="4" t="s">
        <v>26</v>
      </c>
      <c r="M1114" s="4" t="s">
        <v>22</v>
      </c>
    </row>
    <row r="1115" spans="1:13" x14ac:dyDescent="0.3">
      <c r="A1115">
        <v>1371</v>
      </c>
      <c r="B1115" s="1">
        <v>45416</v>
      </c>
      <c r="C1115" s="4" t="str">
        <f>IF(ISBLANK(Table14[[#This Row],[Sales_Rep]]),"Unknown",Table14[[#This Row],[Sales_Rep]])</f>
        <v>Charlie</v>
      </c>
      <c r="D1115" s="4" t="str">
        <f>PROPER(Table14[[#This Row],[Region]])</f>
        <v>West</v>
      </c>
      <c r="E1115" s="9">
        <f>IF(ISBLANK(Table14[[#This Row],[Sales_Amount]]),MEDIAN(Table14[Sales_Amount]),Table14[[#This Row],[Sales_Amount]])</f>
        <v>132050.38</v>
      </c>
      <c r="F1115" s="11">
        <f>IF(ISBLANK(Table14[[#This Row],[Quantity_Sold]]),MEDIAN(Table14[Quantity_Sold]),Table14[[#This Row],[Quantity_Sold]])</f>
        <v>41</v>
      </c>
      <c r="G1115" s="4" t="str">
        <f>TRIM(Table14[[#This Row],[Product_Category]])</f>
        <v>Clothing</v>
      </c>
      <c r="H1115" s="9">
        <v>2593.41</v>
      </c>
      <c r="I1115" s="9">
        <v>3618.81</v>
      </c>
      <c r="J1115" s="4" t="str">
        <f>PROPER(Table14[[#This Row],[Customer_Type]])</f>
        <v>New</v>
      </c>
      <c r="K1115" s="13">
        <f>IF(ISBLANK(Table14[[#This Row],[Discount]]),MEDIAN(Table14[Discount]),Table14[[#This Row],[Discount]])</f>
        <v>0.11</v>
      </c>
      <c r="L1115" s="4" t="s">
        <v>31</v>
      </c>
      <c r="M1115" s="4" t="s">
        <v>22</v>
      </c>
    </row>
    <row r="1116" spans="1:13" x14ac:dyDescent="0.3">
      <c r="A1116">
        <v>1122</v>
      </c>
      <c r="B1116" s="1">
        <v>45252</v>
      </c>
      <c r="C1116" s="4" t="str">
        <f>IF(ISBLANK(Table14[[#This Row],[Sales_Rep]]),"Unknown",Table14[[#This Row],[Sales_Rep]])</f>
        <v>Charlie</v>
      </c>
      <c r="D1116" s="4" t="str">
        <f>PROPER(Table14[[#This Row],[Region]])</f>
        <v>North</v>
      </c>
      <c r="E1116" s="9">
        <f>IF(ISBLANK(Table14[[#This Row],[Sales_Amount]]),MEDIAN(Table14[Sales_Amount]),Table14[[#This Row],[Sales_Amount]])</f>
        <v>111071.5</v>
      </c>
      <c r="F1116" s="11">
        <f>IF(ISBLANK(Table14[[#This Row],[Quantity_Sold]]),MEDIAN(Table14[Quantity_Sold]),Table14[[#This Row],[Quantity_Sold]])</f>
        <v>37</v>
      </c>
      <c r="G1116" s="4" t="str">
        <f>TRIM(Table14[[#This Row],[Product_Category]])</f>
        <v>Clothing</v>
      </c>
      <c r="H1116" s="9">
        <v>2465.02</v>
      </c>
      <c r="I1116" s="9">
        <v>3262.97</v>
      </c>
      <c r="J1116" s="4" t="str">
        <f>PROPER(Table14[[#This Row],[Customer_Type]])</f>
        <v>Returning</v>
      </c>
      <c r="K1116" s="13">
        <f>IF(ISBLANK(Table14[[#This Row],[Discount]]),MEDIAN(Table14[Discount]),Table14[[#This Row],[Discount]])</f>
        <v>0.08</v>
      </c>
      <c r="L1116" s="4" t="s">
        <v>26</v>
      </c>
      <c r="M1116" s="4" t="s">
        <v>18</v>
      </c>
    </row>
    <row r="1117" spans="1:13" x14ac:dyDescent="0.3">
      <c r="A1117">
        <v>1268</v>
      </c>
      <c r="B1117" s="1">
        <v>45641</v>
      </c>
      <c r="C1117" s="4" t="str">
        <f>IF(ISBLANK(Table14[[#This Row],[Sales_Rep]]),"Unknown",Table14[[#This Row],[Sales_Rep]])</f>
        <v>David</v>
      </c>
      <c r="D1117" s="4" t="str">
        <f>PROPER(Table14[[#This Row],[Region]])</f>
        <v>South</v>
      </c>
      <c r="E1117" s="9">
        <f>IF(ISBLANK(Table14[[#This Row],[Sales_Amount]]),MEDIAN(Table14[Sales_Amount]),Table14[[#This Row],[Sales_Amount]])</f>
        <v>124930.36</v>
      </c>
      <c r="F1117" s="11">
        <f>IF(ISBLANK(Table14[[#This Row],[Quantity_Sold]]),MEDIAN(Table14[Quantity_Sold]),Table14[[#This Row],[Quantity_Sold]])</f>
        <v>37</v>
      </c>
      <c r="G1117" s="4" t="str">
        <f>TRIM(Table14[[#This Row],[Product_Category]])</f>
        <v>Electronics</v>
      </c>
      <c r="H1117" s="9">
        <v>3243.73</v>
      </c>
      <c r="I1117" s="9">
        <v>3881.03</v>
      </c>
      <c r="J1117" s="4" t="str">
        <f>PROPER(Table14[[#This Row],[Customer_Type]])</f>
        <v>New</v>
      </c>
      <c r="K1117" s="13">
        <f>IF(ISBLANK(Table14[[#This Row],[Discount]]),MEDIAN(Table14[Discount]),Table14[[#This Row],[Discount]])</f>
        <v>0.13</v>
      </c>
      <c r="L1117" s="4" t="s">
        <v>26</v>
      </c>
      <c r="M1117" s="4" t="s">
        <v>22</v>
      </c>
    </row>
    <row r="1118" spans="1:13" x14ac:dyDescent="0.3">
      <c r="A1118">
        <v>1192</v>
      </c>
      <c r="B1118" s="1">
        <v>45259</v>
      </c>
      <c r="C1118" s="4" t="str">
        <f>IF(ISBLANK(Table14[[#This Row],[Sales_Rep]]),"Unknown",Table14[[#This Row],[Sales_Rep]])</f>
        <v>David</v>
      </c>
      <c r="D1118" s="4" t="str">
        <f>PROPER(Table14[[#This Row],[Region]])</f>
        <v>South</v>
      </c>
      <c r="E1118" s="9">
        <f>IF(ISBLANK(Table14[[#This Row],[Sales_Amount]]),MEDIAN(Table14[Sales_Amount]),Table14[[#This Row],[Sales_Amount]])</f>
        <v>260836.71</v>
      </c>
      <c r="F1118" s="11">
        <f>IF(ISBLANK(Table14[[#This Row],[Quantity_Sold]]),MEDIAN(Table14[Quantity_Sold]),Table14[[#This Row],[Quantity_Sold]])</f>
        <v>50</v>
      </c>
      <c r="G1118" s="4" t="str">
        <f>TRIM(Table14[[#This Row],[Product_Category]])</f>
        <v>Furniture</v>
      </c>
      <c r="H1118" s="9">
        <v>4538.91</v>
      </c>
      <c r="I1118" s="9">
        <v>6065.97</v>
      </c>
      <c r="J1118" s="4" t="str">
        <f>PROPER(Table14[[#This Row],[Customer_Type]])</f>
        <v>Returning</v>
      </c>
      <c r="K1118" s="13">
        <f>IF(ISBLANK(Table14[[#This Row],[Discount]]),MEDIAN(Table14[Discount]),Table14[[#This Row],[Discount]])</f>
        <v>0.14000000000000001</v>
      </c>
      <c r="L1118" s="4" t="s">
        <v>26</v>
      </c>
      <c r="M1118" s="4" t="s">
        <v>18</v>
      </c>
    </row>
    <row r="1119" spans="1:13" x14ac:dyDescent="0.3">
      <c r="A1119">
        <v>1074</v>
      </c>
      <c r="B1119" s="1">
        <v>45624</v>
      </c>
      <c r="C1119" s="4" t="str">
        <f>IF(ISBLANK(Table14[[#This Row],[Sales_Rep]]),"Unknown",Table14[[#This Row],[Sales_Rep]])</f>
        <v>Eve</v>
      </c>
      <c r="D1119" s="4" t="str">
        <f>PROPER(Table14[[#This Row],[Region]])</f>
        <v>South</v>
      </c>
      <c r="E1119" s="9">
        <f>IF(ISBLANK(Table14[[#This Row],[Sales_Amount]]),MEDIAN(Table14[Sales_Amount]),Table14[[#This Row],[Sales_Amount]])</f>
        <v>26959.56</v>
      </c>
      <c r="F1119" s="11">
        <f>IF(ISBLANK(Table14[[#This Row],[Quantity_Sold]]),MEDIAN(Table14[Quantity_Sold]),Table14[[#This Row],[Quantity_Sold]])</f>
        <v>28</v>
      </c>
      <c r="G1119" s="4" t="str">
        <f>TRIM(Table14[[#This Row],[Product_Category]])</f>
        <v>Furniture</v>
      </c>
      <c r="H1119" s="9">
        <v>816.52</v>
      </c>
      <c r="I1119" s="9">
        <v>992.62</v>
      </c>
      <c r="J1119" s="4" t="str">
        <f>PROPER(Table14[[#This Row],[Customer_Type]])</f>
        <v>New</v>
      </c>
      <c r="K1119" s="13">
        <f>IF(ISBLANK(Table14[[#This Row],[Discount]]),MEDIAN(Table14[Discount]),Table14[[#This Row],[Discount]])</f>
        <v>0.03</v>
      </c>
      <c r="L1119" s="4" t="s">
        <v>31</v>
      </c>
      <c r="M1119" s="4" t="s">
        <v>18</v>
      </c>
    </row>
    <row r="1120" spans="1:13" x14ac:dyDescent="0.3">
      <c r="A1120">
        <v>1433</v>
      </c>
      <c r="B1120" s="1">
        <v>45542</v>
      </c>
      <c r="C1120" s="4" t="str">
        <f>IF(ISBLANK(Table14[[#This Row],[Sales_Rep]]),"Unknown",Table14[[#This Row],[Sales_Rep]])</f>
        <v>Eve</v>
      </c>
      <c r="D1120" s="4" t="str">
        <f>PROPER(Table14[[#This Row],[Region]])</f>
        <v>South</v>
      </c>
      <c r="E1120" s="9">
        <f>IF(ISBLANK(Table14[[#This Row],[Sales_Amount]]),MEDIAN(Table14[Sales_Amount]),Table14[[#This Row],[Sales_Amount]])</f>
        <v>96676.65</v>
      </c>
      <c r="F1120" s="11">
        <f>IF(ISBLANK(Table14[[#This Row],[Quantity_Sold]]),MEDIAN(Table14[Quantity_Sold]),Table14[[#This Row],[Quantity_Sold]])</f>
        <v>19</v>
      </c>
      <c r="G1120" s="4" t="str">
        <f>TRIM(Table14[[#This Row],[Product_Category]])</f>
        <v>Food</v>
      </c>
      <c r="H1120" s="9">
        <v>4641.8999999999996</v>
      </c>
      <c r="I1120" s="9">
        <v>5986.17</v>
      </c>
      <c r="J1120" s="4" t="str">
        <f>PROPER(Table14[[#This Row],[Customer_Type]])</f>
        <v>New</v>
      </c>
      <c r="K1120" s="13">
        <f>IF(ISBLANK(Table14[[#This Row],[Discount]]),MEDIAN(Table14[Discount]),Table14[[#This Row],[Discount]])</f>
        <v>0.15</v>
      </c>
      <c r="L1120" s="4" t="s">
        <v>31</v>
      </c>
      <c r="M1120" s="4" t="s">
        <v>18</v>
      </c>
    </row>
    <row r="1121" spans="1:13" x14ac:dyDescent="0.3">
      <c r="A1121">
        <v>1045</v>
      </c>
      <c r="B1121" s="1">
        <v>45063</v>
      </c>
      <c r="C1121" s="4" t="str">
        <f>IF(ISBLANK(Table14[[#This Row],[Sales_Rep]]),"Unknown",Table14[[#This Row],[Sales_Rep]])</f>
        <v>Bob</v>
      </c>
      <c r="D1121" s="4" t="str">
        <f>PROPER(Table14[[#This Row],[Region]])</f>
        <v>West</v>
      </c>
      <c r="E1121" s="9">
        <f>IF(ISBLANK(Table14[[#This Row],[Sales_Amount]]),MEDIAN(Table14[Sales_Amount]),Table14[[#This Row],[Sales_Amount]])</f>
        <v>116813.62</v>
      </c>
      <c r="F1121" s="11">
        <f>IF(ISBLANK(Table14[[#This Row],[Quantity_Sold]]),MEDIAN(Table14[Quantity_Sold]),Table14[[#This Row],[Quantity_Sold]])</f>
        <v>37</v>
      </c>
      <c r="G1121" s="4" t="str">
        <f>TRIM(Table14[[#This Row],[Product_Category]])</f>
        <v>Clothing</v>
      </c>
      <c r="H1121" s="9">
        <v>3530.83</v>
      </c>
      <c r="I1121" s="9">
        <v>4209.5</v>
      </c>
      <c r="J1121" s="4" t="str">
        <f>PROPER(Table14[[#This Row],[Customer_Type]])</f>
        <v>Returning</v>
      </c>
      <c r="K1121" s="13">
        <f>IF(ISBLANK(Table14[[#This Row],[Discount]]),MEDIAN(Table14[Discount]),Table14[[#This Row],[Discount]])</f>
        <v>0.25</v>
      </c>
      <c r="L1121" s="4" t="s">
        <v>26</v>
      </c>
      <c r="M1121" s="4" t="s">
        <v>22</v>
      </c>
    </row>
    <row r="1122" spans="1:13" x14ac:dyDescent="0.3">
      <c r="A1122">
        <v>1379</v>
      </c>
      <c r="B1122" s="1">
        <v>45506</v>
      </c>
      <c r="C1122" s="4" t="str">
        <f>IF(ISBLANK(Table14[[#This Row],[Sales_Rep]]),"Unknown",Table14[[#This Row],[Sales_Rep]])</f>
        <v>Bob</v>
      </c>
      <c r="D1122" s="4" t="str">
        <f>PROPER(Table14[[#This Row],[Region]])</f>
        <v>North</v>
      </c>
      <c r="E1122" s="9">
        <f>IF(ISBLANK(Table14[[#This Row],[Sales_Amount]]),MEDIAN(Table14[Sales_Amount]),Table14[[#This Row],[Sales_Amount]])</f>
        <v>7843.59</v>
      </c>
      <c r="F1122" s="11">
        <f>IF(ISBLANK(Table14[[#This Row],[Quantity_Sold]]),MEDIAN(Table14[Quantity_Sold]),Table14[[#This Row],[Quantity_Sold]])</f>
        <v>23</v>
      </c>
      <c r="G1122" s="4" t="str">
        <f>TRIM(Table14[[#This Row],[Product_Category]])</f>
        <v>Food</v>
      </c>
      <c r="H1122" s="9">
        <v>289.3</v>
      </c>
      <c r="I1122" s="9">
        <v>370.68</v>
      </c>
      <c r="J1122" s="4" t="str">
        <f>PROPER(Table14[[#This Row],[Customer_Type]])</f>
        <v>New</v>
      </c>
      <c r="K1122" s="13">
        <f>IF(ISBLANK(Table14[[#This Row],[Discount]]),MEDIAN(Table14[Discount]),Table14[[#This Row],[Discount]])</f>
        <v>0.08</v>
      </c>
      <c r="L1122" s="4" t="s">
        <v>26</v>
      </c>
      <c r="M1122" s="4" t="s">
        <v>22</v>
      </c>
    </row>
    <row r="1123" spans="1:13" x14ac:dyDescent="0.3">
      <c r="A1123">
        <v>1479</v>
      </c>
      <c r="B1123" s="1">
        <v>45364</v>
      </c>
      <c r="C1123" s="4" t="str">
        <f>IF(ISBLANK(Table14[[#This Row],[Sales_Rep]]),"Unknown",Table14[[#This Row],[Sales_Rep]])</f>
        <v>Alice</v>
      </c>
      <c r="D1123" s="4" t="str">
        <f>PROPER(Table14[[#This Row],[Region]])</f>
        <v>North</v>
      </c>
      <c r="E1123" s="9">
        <f>IF(ISBLANK(Table14[[#This Row],[Sales_Amount]]),MEDIAN(Table14[Sales_Amount]),Table14[[#This Row],[Sales_Amount]])</f>
        <v>23754.68</v>
      </c>
      <c r="F1123" s="11">
        <f>IF(ISBLANK(Table14[[#This Row],[Quantity_Sold]]),MEDIAN(Table14[Quantity_Sold]),Table14[[#This Row],[Quantity_Sold]])</f>
        <v>29</v>
      </c>
      <c r="G1123" s="4" t="str">
        <f>TRIM(Table14[[#This Row],[Product_Category]])</f>
        <v>Furniture</v>
      </c>
      <c r="H1123" s="9">
        <v>748.38</v>
      </c>
      <c r="I1123" s="9">
        <v>986.9</v>
      </c>
      <c r="J1123" s="4" t="str">
        <f>PROPER(Table14[[#This Row],[Customer_Type]])</f>
        <v>Returning</v>
      </c>
      <c r="K1123" s="13">
        <f>IF(ISBLANK(Table14[[#This Row],[Discount]]),MEDIAN(Table14[Discount]),Table14[[#This Row],[Discount]])</f>
        <v>0.17</v>
      </c>
      <c r="L1123" s="4" t="s">
        <v>17</v>
      </c>
      <c r="M1123" s="4" t="s">
        <v>22</v>
      </c>
    </row>
    <row r="1124" spans="1:13" x14ac:dyDescent="0.3">
      <c r="A1124">
        <v>1446</v>
      </c>
      <c r="B1124" s="1">
        <v>45295</v>
      </c>
      <c r="C1124" s="4" t="str">
        <f>IF(ISBLANK(Table14[[#This Row],[Sales_Rep]]),"Unknown",Table14[[#This Row],[Sales_Rep]])</f>
        <v>Eve</v>
      </c>
      <c r="D1124" s="4" t="str">
        <f>PROPER(Table14[[#This Row],[Region]])</f>
        <v>East</v>
      </c>
      <c r="E1124" s="9">
        <f>IF(ISBLANK(Table14[[#This Row],[Sales_Amount]]),MEDIAN(Table14[Sales_Amount]),Table14[[#This Row],[Sales_Amount]])</f>
        <v>93107.520000000004</v>
      </c>
      <c r="F1124" s="11">
        <f>IF(ISBLANK(Table14[[#This Row],[Quantity_Sold]]),MEDIAN(Table14[Quantity_Sold]),Table14[[#This Row],[Quantity_Sold]])</f>
        <v>26</v>
      </c>
      <c r="G1124" s="4" t="str">
        <f>TRIM(Table14[[#This Row],[Product_Category]])</f>
        <v>Clothing</v>
      </c>
      <c r="H1124" s="9">
        <v>2916.72</v>
      </c>
      <c r="I1124" s="9">
        <v>4213.01</v>
      </c>
      <c r="J1124" s="4" t="str">
        <f>PROPER(Table14[[#This Row],[Customer_Type]])</f>
        <v>New</v>
      </c>
      <c r="K1124" s="13">
        <f>IF(ISBLANK(Table14[[#This Row],[Discount]]),MEDIAN(Table14[Discount]),Table14[[#This Row],[Discount]])</f>
        <v>0.15</v>
      </c>
      <c r="L1124" s="4" t="s">
        <v>26</v>
      </c>
      <c r="M1124" s="4" t="s">
        <v>22</v>
      </c>
    </row>
    <row r="1125" spans="1:13" x14ac:dyDescent="0.3">
      <c r="A1125">
        <v>1366</v>
      </c>
      <c r="B1125" s="1">
        <v>45362</v>
      </c>
      <c r="C1125" s="4" t="str">
        <f>IF(ISBLANK(Table14[[#This Row],[Sales_Rep]]),"Unknown",Table14[[#This Row],[Sales_Rep]])</f>
        <v>Charlie</v>
      </c>
      <c r="D1125" s="4" t="str">
        <f>PROPER(Table14[[#This Row],[Region]])</f>
        <v>North</v>
      </c>
      <c r="E1125" s="9">
        <f>IF(ISBLANK(Table14[[#This Row],[Sales_Amount]]),MEDIAN(Table14[Sales_Amount]),Table14[[#This Row],[Sales_Amount]])</f>
        <v>52055.34</v>
      </c>
      <c r="F1125" s="11">
        <f>IF(ISBLANK(Table14[[#This Row],[Quantity_Sold]]),MEDIAN(Table14[Quantity_Sold]),Table14[[#This Row],[Quantity_Sold]])</f>
        <v>45</v>
      </c>
      <c r="G1125" s="4" t="str">
        <f>TRIM(Table14[[#This Row],[Product_Category]])</f>
        <v>Electronics</v>
      </c>
      <c r="H1125" s="9">
        <v>958.91</v>
      </c>
      <c r="I1125" s="9">
        <v>1168.47</v>
      </c>
      <c r="J1125" s="4" t="str">
        <f>PROPER(Table14[[#This Row],[Customer_Type]])</f>
        <v>Returning</v>
      </c>
      <c r="K1125" s="13">
        <f>IF(ISBLANK(Table14[[#This Row],[Discount]]),MEDIAN(Table14[Discount]),Table14[[#This Row],[Discount]])</f>
        <v>0.01</v>
      </c>
      <c r="L1125" s="4" t="s">
        <v>17</v>
      </c>
      <c r="M1125" s="4" t="s">
        <v>22</v>
      </c>
    </row>
    <row r="1126" spans="1:13" x14ac:dyDescent="0.3">
      <c r="A1126">
        <v>1400</v>
      </c>
      <c r="B1126" s="1">
        <v>45070</v>
      </c>
      <c r="C1126" s="4" t="str">
        <f>IF(ISBLANK(Table14[[#This Row],[Sales_Rep]]),"Unknown",Table14[[#This Row],[Sales_Rep]])</f>
        <v>Eve</v>
      </c>
      <c r="D1126" s="4" t="str">
        <f>PROPER(Table14[[#This Row],[Region]])</f>
        <v>South</v>
      </c>
      <c r="E1126" s="9">
        <f>IF(ISBLANK(Table14[[#This Row],[Sales_Amount]]),MEDIAN(Table14[Sales_Amount]),Table14[[#This Row],[Sales_Amount]])</f>
        <v>32000.9</v>
      </c>
      <c r="F1126" s="11">
        <f>IF(ISBLANK(Table14[[#This Row],[Quantity_Sold]]),MEDIAN(Table14[Quantity_Sold]),Table14[[#This Row],[Quantity_Sold]])</f>
        <v>17</v>
      </c>
      <c r="G1126" s="4" t="str">
        <f>TRIM(Table14[[#This Row],[Product_Category]])</f>
        <v>Electronics</v>
      </c>
      <c r="H1126" s="9">
        <v>1714.09</v>
      </c>
      <c r="I1126" s="9">
        <v>1981.48</v>
      </c>
      <c r="J1126" s="4" t="str">
        <f>PROPER(Table14[[#This Row],[Customer_Type]])</f>
        <v>Returning</v>
      </c>
      <c r="K1126" s="13">
        <f>IF(ISBLANK(Table14[[#This Row],[Discount]]),MEDIAN(Table14[Discount]),Table14[[#This Row],[Discount]])</f>
        <v>0.05</v>
      </c>
      <c r="L1126" s="4" t="s">
        <v>17</v>
      </c>
      <c r="M1126" s="4" t="s">
        <v>18</v>
      </c>
    </row>
    <row r="1127" spans="1:13" x14ac:dyDescent="0.3">
      <c r="A1127">
        <v>1484</v>
      </c>
      <c r="B1127" s="1">
        <v>44960</v>
      </c>
      <c r="C1127" s="4" t="str">
        <f>IF(ISBLANK(Table14[[#This Row],[Sales_Rep]]),"Unknown",Table14[[#This Row],[Sales_Rep]])</f>
        <v>Charlie</v>
      </c>
      <c r="D1127" s="4" t="str">
        <f>PROPER(Table14[[#This Row],[Region]])</f>
        <v>West</v>
      </c>
      <c r="E1127" s="9">
        <f>IF(ISBLANK(Table14[[#This Row],[Sales_Amount]]),MEDIAN(Table14[Sales_Amount]),Table14[[#This Row],[Sales_Amount]])</f>
        <v>202812.24</v>
      </c>
      <c r="F1127" s="11">
        <f>IF(ISBLANK(Table14[[#This Row],[Quantity_Sold]]),MEDIAN(Table14[Quantity_Sold]),Table14[[#This Row],[Quantity_Sold]])</f>
        <v>41</v>
      </c>
      <c r="G1127" s="4" t="str">
        <f>TRIM(Table14[[#This Row],[Product_Category]])</f>
        <v>Clothing</v>
      </c>
      <c r="H1127" s="9">
        <v>3546.22</v>
      </c>
      <c r="I1127" s="9">
        <v>5152.75</v>
      </c>
      <c r="J1127" s="4" t="str">
        <f>PROPER(Table14[[#This Row],[Customer_Type]])</f>
        <v>New</v>
      </c>
      <c r="K1127" s="13">
        <f>IF(ISBLANK(Table14[[#This Row],[Discount]]),MEDIAN(Table14[Discount]),Table14[[#This Row],[Discount]])</f>
        <v>0.04</v>
      </c>
      <c r="L1127" s="4" t="s">
        <v>26</v>
      </c>
      <c r="M1127" s="4" t="s">
        <v>18</v>
      </c>
    </row>
    <row r="1128" spans="1:13" x14ac:dyDescent="0.3">
      <c r="A1128">
        <v>1474</v>
      </c>
      <c r="B1128" s="1">
        <v>45577</v>
      </c>
      <c r="C1128" s="4" t="str">
        <f>IF(ISBLANK(Table14[[#This Row],[Sales_Rep]]),"Unknown",Table14[[#This Row],[Sales_Rep]])</f>
        <v>David</v>
      </c>
      <c r="D1128" s="4" t="str">
        <f>PROPER(Table14[[#This Row],[Region]])</f>
        <v>West</v>
      </c>
      <c r="E1128" s="9">
        <f>IF(ISBLANK(Table14[[#This Row],[Sales_Amount]]),MEDIAN(Table14[Sales_Amount]),Table14[[#This Row],[Sales_Amount]])</f>
        <v>6005.64</v>
      </c>
      <c r="F1128" s="11">
        <f>IF(ISBLANK(Table14[[#This Row],[Quantity_Sold]]),MEDIAN(Table14[Quantity_Sold]),Table14[[#This Row],[Quantity_Sold]])</f>
        <v>4</v>
      </c>
      <c r="G1128" s="4" t="str">
        <f>TRIM(Table14[[#This Row],[Product_Category]])</f>
        <v>Electronics</v>
      </c>
      <c r="H1128" s="9">
        <v>1406.76</v>
      </c>
      <c r="I1128" s="9">
        <v>1725.76</v>
      </c>
      <c r="J1128" s="4" t="str">
        <f>PROPER(Table14[[#This Row],[Customer_Type]])</f>
        <v>New</v>
      </c>
      <c r="K1128" s="13">
        <f>IF(ISBLANK(Table14[[#This Row],[Discount]]),MEDIAN(Table14[Discount]),Table14[[#This Row],[Discount]])</f>
        <v>0.13</v>
      </c>
      <c r="L1128" s="4" t="s">
        <v>31</v>
      </c>
      <c r="M1128" s="4" t="s">
        <v>18</v>
      </c>
    </row>
    <row r="1129" spans="1:13" x14ac:dyDescent="0.3">
      <c r="A1129">
        <v>1486</v>
      </c>
      <c r="B1129" s="1">
        <v>45189</v>
      </c>
      <c r="C1129" s="4" t="str">
        <f>IF(ISBLANK(Table14[[#This Row],[Sales_Rep]]),"Unknown",Table14[[#This Row],[Sales_Rep]])</f>
        <v>Eve</v>
      </c>
      <c r="D1129" s="4" t="str">
        <f>PROPER(Table14[[#This Row],[Region]])</f>
        <v>South</v>
      </c>
      <c r="E1129" s="9">
        <f>IF(ISBLANK(Table14[[#This Row],[Sales_Amount]]),MEDIAN(Table14[Sales_Amount]),Table14[[#This Row],[Sales_Amount]])</f>
        <v>4121.54</v>
      </c>
      <c r="F1129" s="11">
        <f>IF(ISBLANK(Table14[[#This Row],[Quantity_Sold]]),MEDIAN(Table14[Quantity_Sold]),Table14[[#This Row],[Quantity_Sold]])</f>
        <v>3</v>
      </c>
      <c r="G1129" s="4" t="str">
        <f>TRIM(Table14[[#This Row],[Product_Category]])</f>
        <v>Clothing</v>
      </c>
      <c r="H1129" s="9">
        <v>1128.3699999999999</v>
      </c>
      <c r="I1129" s="9">
        <v>1635.53</v>
      </c>
      <c r="J1129" s="4" t="str">
        <f>PROPER(Table14[[#This Row],[Customer_Type]])</f>
        <v>New</v>
      </c>
      <c r="K1129" s="13">
        <f>IF(ISBLANK(Table14[[#This Row],[Discount]]),MEDIAN(Table14[Discount]),Table14[[#This Row],[Discount]])</f>
        <v>0.16</v>
      </c>
      <c r="L1129" s="4" t="s">
        <v>31</v>
      </c>
      <c r="M1129" s="4" t="s">
        <v>22</v>
      </c>
    </row>
    <row r="1130" spans="1:13" x14ac:dyDescent="0.3">
      <c r="A1130">
        <v>1394</v>
      </c>
      <c r="B1130" s="1">
        <v>45080</v>
      </c>
      <c r="C1130" s="4" t="str">
        <f>IF(ISBLANK(Table14[[#This Row],[Sales_Rep]]),"Unknown",Table14[[#This Row],[Sales_Rep]])</f>
        <v>David</v>
      </c>
      <c r="D1130" s="4" t="str">
        <f>PROPER(Table14[[#This Row],[Region]])</f>
        <v>West</v>
      </c>
      <c r="E1130" s="9">
        <f>IF(ISBLANK(Table14[[#This Row],[Sales_Amount]]),MEDIAN(Table14[Sales_Amount]),Table14[[#This Row],[Sales_Amount]])</f>
        <v>136992.64000000001</v>
      </c>
      <c r="F1130" s="11">
        <f>IF(ISBLANK(Table14[[#This Row],[Quantity_Sold]]),MEDIAN(Table14[Quantity_Sold]),Table14[[#This Row],[Quantity_Sold]])</f>
        <v>45</v>
      </c>
      <c r="G1130" s="4" t="str">
        <f>TRIM(Table14[[#This Row],[Product_Category]])</f>
        <v>Clothing</v>
      </c>
      <c r="H1130" s="9">
        <v>2393.0700000000002</v>
      </c>
      <c r="I1130" s="9">
        <v>3459.41</v>
      </c>
      <c r="J1130" s="4" t="str">
        <f>PROPER(Table14[[#This Row],[Customer_Type]])</f>
        <v>Returning</v>
      </c>
      <c r="K1130" s="13">
        <f>IF(ISBLANK(Table14[[#This Row],[Discount]]),MEDIAN(Table14[Discount]),Table14[[#This Row],[Discount]])</f>
        <v>0.12</v>
      </c>
      <c r="L1130" s="4" t="s">
        <v>26</v>
      </c>
      <c r="M1130" s="4" t="s">
        <v>18</v>
      </c>
    </row>
    <row r="1131" spans="1:13" x14ac:dyDescent="0.3">
      <c r="A1131">
        <v>1459</v>
      </c>
      <c r="B1131" s="1">
        <v>44933</v>
      </c>
      <c r="C1131" s="4" t="str">
        <f>IF(ISBLANK(Table14[[#This Row],[Sales_Rep]]),"Unknown",Table14[[#This Row],[Sales_Rep]])</f>
        <v>Bob</v>
      </c>
      <c r="D1131" s="4" t="str">
        <f>PROPER(Table14[[#This Row],[Region]])</f>
        <v>East</v>
      </c>
      <c r="E1131" s="9">
        <f>IF(ISBLANK(Table14[[#This Row],[Sales_Amount]]),MEDIAN(Table14[Sales_Amount]),Table14[[#This Row],[Sales_Amount]])</f>
        <v>3589.76</v>
      </c>
      <c r="F1131" s="11">
        <f>IF(ISBLANK(Table14[[#This Row],[Quantity_Sold]]),MEDIAN(Table14[Quantity_Sold]),Table14[[#This Row],[Quantity_Sold]])</f>
        <v>8</v>
      </c>
      <c r="G1131" s="4" t="str">
        <f>TRIM(Table14[[#This Row],[Product_Category]])</f>
        <v>Electronics</v>
      </c>
      <c r="H1131" s="9">
        <v>448.01</v>
      </c>
      <c r="I1131" s="9">
        <v>560.9</v>
      </c>
      <c r="J1131" s="4" t="str">
        <f>PROPER(Table14[[#This Row],[Customer_Type]])</f>
        <v>Returning</v>
      </c>
      <c r="K1131" s="13">
        <f>IF(ISBLANK(Table14[[#This Row],[Discount]]),MEDIAN(Table14[Discount]),Table14[[#This Row],[Discount]])</f>
        <v>0.2</v>
      </c>
      <c r="L1131" s="4" t="s">
        <v>26</v>
      </c>
      <c r="M1131" s="4" t="s">
        <v>18</v>
      </c>
    </row>
    <row r="1132" spans="1:13" x14ac:dyDescent="0.3">
      <c r="A1132">
        <v>1176</v>
      </c>
      <c r="B1132" s="1">
        <v>45572</v>
      </c>
      <c r="C1132" s="4" t="str">
        <f>IF(ISBLANK(Table14[[#This Row],[Sales_Rep]]),"Unknown",Table14[[#This Row],[Sales_Rep]])</f>
        <v>Bob</v>
      </c>
      <c r="D1132" s="4" t="str">
        <f>PROPER(Table14[[#This Row],[Region]])</f>
        <v>North</v>
      </c>
      <c r="E1132" s="9">
        <f>IF(ISBLANK(Table14[[#This Row],[Sales_Amount]]),MEDIAN(Table14[Sales_Amount]),Table14[[#This Row],[Sales_Amount]])</f>
        <v>1670.42</v>
      </c>
      <c r="F1132" s="11">
        <f>IF(ISBLANK(Table14[[#This Row],[Quantity_Sold]]),MEDIAN(Table14[Quantity_Sold]),Table14[[#This Row],[Quantity_Sold]])</f>
        <v>2</v>
      </c>
      <c r="G1132" s="4" t="str">
        <f>TRIM(Table14[[#This Row],[Product_Category]])</f>
        <v>Food</v>
      </c>
      <c r="H1132" s="9">
        <v>611.32000000000005</v>
      </c>
      <c r="I1132" s="9">
        <v>879.17</v>
      </c>
      <c r="J1132" s="4" t="str">
        <f>PROPER(Table14[[#This Row],[Customer_Type]])</f>
        <v>New</v>
      </c>
      <c r="K1132" s="13">
        <f>IF(ISBLANK(Table14[[#This Row],[Discount]]),MEDIAN(Table14[Discount]),Table14[[#This Row],[Discount]])</f>
        <v>0.05</v>
      </c>
      <c r="L1132" s="4" t="s">
        <v>26</v>
      </c>
      <c r="M1132" s="4" t="s">
        <v>18</v>
      </c>
    </row>
    <row r="1133" spans="1:13" x14ac:dyDescent="0.3">
      <c r="A1133">
        <v>1102</v>
      </c>
      <c r="B1133" s="1">
        <v>44951</v>
      </c>
      <c r="C1133" s="4" t="str">
        <f>IF(ISBLANK(Table14[[#This Row],[Sales_Rep]]),"Unknown",Table14[[#This Row],[Sales_Rep]])</f>
        <v>Alice</v>
      </c>
      <c r="D1133" s="4" t="str">
        <f>PROPER(Table14[[#This Row],[Region]])</f>
        <v>West</v>
      </c>
      <c r="E1133" s="9">
        <f>IF(ISBLANK(Table14[[#This Row],[Sales_Amount]]),MEDIAN(Table14[Sales_Amount]),Table14[[#This Row],[Sales_Amount]])</f>
        <v>40149.79</v>
      </c>
      <c r="F1133" s="11">
        <f>IF(ISBLANK(Table14[[#This Row],[Quantity_Sold]]),MEDIAN(Table14[Quantity_Sold]),Table14[[#This Row],[Quantity_Sold]])</f>
        <v>7</v>
      </c>
      <c r="G1133" s="4" t="str">
        <f>TRIM(Table14[[#This Row],[Product_Category]])</f>
        <v>Clothing</v>
      </c>
      <c r="H1133" s="9">
        <v>4569.7700000000004</v>
      </c>
      <c r="I1133" s="9">
        <v>5793.62</v>
      </c>
      <c r="J1133" s="4" t="str">
        <f>PROPER(Table14[[#This Row],[Customer_Type]])</f>
        <v>New</v>
      </c>
      <c r="K1133" s="13">
        <f>IF(ISBLANK(Table14[[#This Row],[Discount]]),MEDIAN(Table14[Discount]),Table14[[#This Row],[Discount]])</f>
        <v>0.01</v>
      </c>
      <c r="L1133" s="4" t="s">
        <v>26</v>
      </c>
      <c r="M1133" s="4" t="s">
        <v>22</v>
      </c>
    </row>
    <row r="1134" spans="1:13" x14ac:dyDescent="0.3">
      <c r="A1134">
        <v>1246</v>
      </c>
      <c r="B1134" s="1">
        <v>45234</v>
      </c>
      <c r="C1134" s="4" t="str">
        <f>IF(ISBLANK(Table14[[#This Row],[Sales_Rep]]),"Unknown",Table14[[#This Row],[Sales_Rep]])</f>
        <v>Eve</v>
      </c>
      <c r="D1134" s="4" t="str">
        <f>PROPER(Table14[[#This Row],[Region]])</f>
        <v>South</v>
      </c>
      <c r="E1134" s="9">
        <f>IF(ISBLANK(Table14[[#This Row],[Sales_Amount]]),MEDIAN(Table14[Sales_Amount]),Table14[[#This Row],[Sales_Amount]])</f>
        <v>8163.27</v>
      </c>
      <c r="F1134" s="11">
        <f>IF(ISBLANK(Table14[[#This Row],[Quantity_Sold]]),MEDIAN(Table14[Quantity_Sold]),Table14[[#This Row],[Quantity_Sold]])</f>
        <v>12</v>
      </c>
      <c r="G1134" s="4" t="str">
        <f>TRIM(Table14[[#This Row],[Product_Category]])</f>
        <v>Clothing</v>
      </c>
      <c r="H1134" s="9">
        <v>726.75</v>
      </c>
      <c r="I1134" s="9">
        <v>931.88</v>
      </c>
      <c r="J1134" s="4" t="str">
        <f>PROPER(Table14[[#This Row],[Customer_Type]])</f>
        <v>New</v>
      </c>
      <c r="K1134" s="13">
        <f>IF(ISBLANK(Table14[[#This Row],[Discount]]),MEDIAN(Table14[Discount]),Table14[[#This Row],[Discount]])</f>
        <v>0.27</v>
      </c>
      <c r="L1134" s="4" t="s">
        <v>17</v>
      </c>
      <c r="M1134" s="4" t="s">
        <v>18</v>
      </c>
    </row>
    <row r="1135" spans="1:13" x14ac:dyDescent="0.3">
      <c r="A1135">
        <v>1267</v>
      </c>
      <c r="B1135" s="1">
        <v>45195</v>
      </c>
      <c r="C1135" s="4" t="str">
        <f>IF(ISBLANK(Table14[[#This Row],[Sales_Rep]]),"Unknown",Table14[[#This Row],[Sales_Rep]])</f>
        <v>David</v>
      </c>
      <c r="D1135" s="4" t="str">
        <f>PROPER(Table14[[#This Row],[Region]])</f>
        <v>West</v>
      </c>
      <c r="E1135" s="9">
        <f>IF(ISBLANK(Table14[[#This Row],[Sales_Amount]]),MEDIAN(Table14[Sales_Amount]),Table14[[#This Row],[Sales_Amount]])</f>
        <v>106184</v>
      </c>
      <c r="F1135" s="11">
        <f>IF(ISBLANK(Table14[[#This Row],[Quantity_Sold]]),MEDIAN(Table14[Quantity_Sold]),Table14[[#This Row],[Quantity_Sold]])</f>
        <v>27</v>
      </c>
      <c r="G1135" s="4" t="str">
        <f>TRIM(Table14[[#This Row],[Product_Category]])</f>
        <v>Food</v>
      </c>
      <c r="H1135" s="9">
        <v>4807.0600000000004</v>
      </c>
      <c r="I1135" s="9">
        <v>5462.14</v>
      </c>
      <c r="J1135" s="4" t="str">
        <f>PROPER(Table14[[#This Row],[Customer_Type]])</f>
        <v>Returning</v>
      </c>
      <c r="K1135" s="13">
        <f>IF(ISBLANK(Table14[[#This Row],[Discount]]),MEDIAN(Table14[Discount]),Table14[[#This Row],[Discount]])</f>
        <v>0.28000000000000003</v>
      </c>
      <c r="L1135" s="4" t="s">
        <v>17</v>
      </c>
      <c r="M1135" s="4" t="s">
        <v>18</v>
      </c>
    </row>
    <row r="1136" spans="1:13" x14ac:dyDescent="0.3">
      <c r="A1136">
        <v>1375</v>
      </c>
      <c r="B1136" s="1">
        <v>44940</v>
      </c>
      <c r="C1136" s="4" t="str">
        <f>IF(ISBLANK(Table14[[#This Row],[Sales_Rep]]),"Unknown",Table14[[#This Row],[Sales_Rep]])</f>
        <v>Charlie</v>
      </c>
      <c r="D1136" s="4" t="str">
        <f>PROPER(Table14[[#This Row],[Region]])</f>
        <v>South</v>
      </c>
      <c r="E1136" s="9">
        <f>IF(ISBLANK(Table14[[#This Row],[Sales_Amount]]),MEDIAN(Table14[Sales_Amount]),Table14[[#This Row],[Sales_Amount]])</f>
        <v>12228.88</v>
      </c>
      <c r="F1136" s="11">
        <f>IF(ISBLANK(Table14[[#This Row],[Quantity_Sold]]),MEDIAN(Table14[Quantity_Sold]),Table14[[#This Row],[Quantity_Sold]])</f>
        <v>5</v>
      </c>
      <c r="G1136" s="4" t="str">
        <f>TRIM(Table14[[#This Row],[Product_Category]])</f>
        <v>Food</v>
      </c>
      <c r="H1136" s="9">
        <v>2612.34</v>
      </c>
      <c r="I1136" s="9">
        <v>3135.61</v>
      </c>
      <c r="J1136" s="4" t="str">
        <f>PROPER(Table14[[#This Row],[Customer_Type]])</f>
        <v>Returning</v>
      </c>
      <c r="K1136" s="13">
        <f>IF(ISBLANK(Table14[[#This Row],[Discount]]),MEDIAN(Table14[Discount]),Table14[[#This Row],[Discount]])</f>
        <v>0.22</v>
      </c>
      <c r="L1136" s="4" t="s">
        <v>17</v>
      </c>
      <c r="M1136" s="4" t="s">
        <v>18</v>
      </c>
    </row>
    <row r="1137" spans="1:13" x14ac:dyDescent="0.3">
      <c r="A1137">
        <v>1185</v>
      </c>
      <c r="B1137" s="1">
        <v>45249</v>
      </c>
      <c r="C1137" s="4" t="str">
        <f>IF(ISBLANK(Table14[[#This Row],[Sales_Rep]]),"Unknown",Table14[[#This Row],[Sales_Rep]])</f>
        <v>Bob</v>
      </c>
      <c r="D1137" s="4" t="str">
        <f>PROPER(Table14[[#This Row],[Region]])</f>
        <v>North</v>
      </c>
      <c r="E1137" s="9">
        <f>IF(ISBLANK(Table14[[#This Row],[Sales_Amount]]),MEDIAN(Table14[Sales_Amount]),Table14[[#This Row],[Sales_Amount]])</f>
        <v>78055.53</v>
      </c>
      <c r="F1137" s="11">
        <f>IF(ISBLANK(Table14[[#This Row],[Quantity_Sold]]),MEDIAN(Table14[Quantity_Sold]),Table14[[#This Row],[Quantity_Sold]])</f>
        <v>20</v>
      </c>
      <c r="G1137" s="4" t="str">
        <f>TRIM(Table14[[#This Row],[Product_Category]])</f>
        <v>Clothing</v>
      </c>
      <c r="H1137" s="9">
        <v>3041.77</v>
      </c>
      <c r="I1137" s="9">
        <v>4151.8900000000003</v>
      </c>
      <c r="J1137" s="4" t="str">
        <f>PROPER(Table14[[#This Row],[Customer_Type]])</f>
        <v>Returning</v>
      </c>
      <c r="K1137" s="13">
        <f>IF(ISBLANK(Table14[[#This Row],[Discount]]),MEDIAN(Table14[Discount]),Table14[[#This Row],[Discount]])</f>
        <v>0.06</v>
      </c>
      <c r="L1137" s="4" t="s">
        <v>26</v>
      </c>
      <c r="M1137" s="4" t="s">
        <v>22</v>
      </c>
    </row>
    <row r="1138" spans="1:13" x14ac:dyDescent="0.3">
      <c r="A1138">
        <v>1407</v>
      </c>
      <c r="B1138" s="1">
        <v>44930</v>
      </c>
      <c r="C1138" s="4" t="str">
        <f>IF(ISBLANK(Table14[[#This Row],[Sales_Rep]]),"Unknown",Table14[[#This Row],[Sales_Rep]])</f>
        <v>Bob</v>
      </c>
      <c r="D1138" s="4" t="str">
        <f>PROPER(Table14[[#This Row],[Region]])</f>
        <v>West</v>
      </c>
      <c r="E1138" s="9">
        <f>IF(ISBLANK(Table14[[#This Row],[Sales_Amount]]),MEDIAN(Table14[Sales_Amount]),Table14[[#This Row],[Sales_Amount]])</f>
        <v>1700.17</v>
      </c>
      <c r="F1138" s="11">
        <f>IF(ISBLANK(Table14[[#This Row],[Quantity_Sold]]),MEDIAN(Table14[Quantity_Sold]),Table14[[#This Row],[Quantity_Sold]])</f>
        <v>3</v>
      </c>
      <c r="G1138" s="4" t="str">
        <f>TRIM(Table14[[#This Row],[Product_Category]])</f>
        <v>Furniture</v>
      </c>
      <c r="H1138" s="9">
        <v>629.08000000000004</v>
      </c>
      <c r="I1138" s="9">
        <v>755.63</v>
      </c>
      <c r="J1138" s="4" t="str">
        <f>PROPER(Table14[[#This Row],[Customer_Type]])</f>
        <v>Returning</v>
      </c>
      <c r="K1138" s="13">
        <f>IF(ISBLANK(Table14[[#This Row],[Discount]]),MEDIAN(Table14[Discount]),Table14[[#This Row],[Discount]])</f>
        <v>0.25</v>
      </c>
      <c r="L1138" s="4" t="s">
        <v>26</v>
      </c>
      <c r="M1138" s="4" t="s">
        <v>18</v>
      </c>
    </row>
    <row r="1139" spans="1:13" x14ac:dyDescent="0.3">
      <c r="A1139">
        <v>1103</v>
      </c>
      <c r="B1139" s="1">
        <v>45518</v>
      </c>
      <c r="C1139" s="4" t="str">
        <f>IF(ISBLANK(Table14[[#This Row],[Sales_Rep]]),"Unknown",Table14[[#This Row],[Sales_Rep]])</f>
        <v>Charlie</v>
      </c>
      <c r="D1139" s="4" t="str">
        <f>PROPER(Table14[[#This Row],[Region]])</f>
        <v>East</v>
      </c>
      <c r="E1139" s="9">
        <f>IF(ISBLANK(Table14[[#This Row],[Sales_Amount]]),MEDIAN(Table14[Sales_Amount]),Table14[[#This Row],[Sales_Amount]])</f>
        <v>19902.240000000002</v>
      </c>
      <c r="F1139" s="11">
        <f>IF(ISBLANK(Table14[[#This Row],[Quantity_Sold]]),MEDIAN(Table14[Quantity_Sold]),Table14[[#This Row],[Quantity_Sold]])</f>
        <v>15</v>
      </c>
      <c r="G1139" s="4" t="str">
        <f>TRIM(Table14[[#This Row],[Product_Category]])</f>
        <v>Clothing</v>
      </c>
      <c r="H1139" s="9">
        <v>1333.73</v>
      </c>
      <c r="I1139" s="9">
        <v>1658.52</v>
      </c>
      <c r="J1139" s="4" t="str">
        <f>PROPER(Table14[[#This Row],[Customer_Type]])</f>
        <v>Returning</v>
      </c>
      <c r="K1139" s="13">
        <f>IF(ISBLANK(Table14[[#This Row],[Discount]]),MEDIAN(Table14[Discount]),Table14[[#This Row],[Discount]])</f>
        <v>0.2</v>
      </c>
      <c r="L1139" s="4" t="s">
        <v>26</v>
      </c>
      <c r="M1139" s="4" t="s">
        <v>22</v>
      </c>
    </row>
    <row r="1140" spans="1:13" x14ac:dyDescent="0.3">
      <c r="A1140">
        <v>1284</v>
      </c>
      <c r="B1140" s="1">
        <v>44928</v>
      </c>
      <c r="C1140" s="4" t="str">
        <f>IF(ISBLANK(Table14[[#This Row],[Sales_Rep]]),"Unknown",Table14[[#This Row],[Sales_Rep]])</f>
        <v>David</v>
      </c>
      <c r="D1140" s="4" t="str">
        <f>PROPER(Table14[[#This Row],[Region]])</f>
        <v>South</v>
      </c>
      <c r="E1140" s="9">
        <f>IF(ISBLANK(Table14[[#This Row],[Sales_Amount]]),MEDIAN(Table14[Sales_Amount]),Table14[[#This Row],[Sales_Amount]])</f>
        <v>32909.29</v>
      </c>
      <c r="F1140" s="11">
        <f>IF(ISBLANK(Table14[[#This Row],[Quantity_Sold]]),MEDIAN(Table14[Quantity_Sold]),Table14[[#This Row],[Quantity_Sold]])</f>
        <v>48</v>
      </c>
      <c r="G1140" s="4" t="str">
        <f>TRIM(Table14[[#This Row],[Product_Category]])</f>
        <v>Food</v>
      </c>
      <c r="H1140" s="9">
        <v>669.32</v>
      </c>
      <c r="I1140" s="9">
        <v>836.11</v>
      </c>
      <c r="J1140" s="4" t="str">
        <f>PROPER(Table14[[#This Row],[Customer_Type]])</f>
        <v>New</v>
      </c>
      <c r="K1140" s="13">
        <f>IF(ISBLANK(Table14[[#This Row],[Discount]]),MEDIAN(Table14[Discount]),Table14[[#This Row],[Discount]])</f>
        <v>0.18</v>
      </c>
      <c r="L1140" s="4" t="s">
        <v>17</v>
      </c>
      <c r="M1140" s="4" t="s">
        <v>18</v>
      </c>
    </row>
    <row r="1141" spans="1:13" x14ac:dyDescent="0.3">
      <c r="A1141">
        <v>1107</v>
      </c>
      <c r="B1141" s="1">
        <v>45507</v>
      </c>
      <c r="C1141" s="4" t="str">
        <f>IF(ISBLANK(Table14[[#This Row],[Sales_Rep]]),"Unknown",Table14[[#This Row],[Sales_Rep]])</f>
        <v>David</v>
      </c>
      <c r="D1141" s="4" t="str">
        <f>PROPER(Table14[[#This Row],[Region]])</f>
        <v>South</v>
      </c>
      <c r="E1141" s="9">
        <f>IF(ISBLANK(Table14[[#This Row],[Sales_Amount]]),MEDIAN(Table14[Sales_Amount]),Table14[[#This Row],[Sales_Amount]])</f>
        <v>56403</v>
      </c>
      <c r="F1141" s="11">
        <f>IF(ISBLANK(Table14[[#This Row],[Quantity_Sold]]),MEDIAN(Table14[Quantity_Sold]),Table14[[#This Row],[Quantity_Sold]])</f>
        <v>33</v>
      </c>
      <c r="G1141" s="4" t="str">
        <f>TRIM(Table14[[#This Row],[Product_Category]])</f>
        <v>Electronics</v>
      </c>
      <c r="H1141" s="9">
        <v>1405.1</v>
      </c>
      <c r="I1141" s="9">
        <v>1837.83</v>
      </c>
      <c r="J1141" s="4" t="str">
        <f>PROPER(Table14[[#This Row],[Customer_Type]])</f>
        <v>New</v>
      </c>
      <c r="K1141" s="13">
        <f>IF(ISBLANK(Table14[[#This Row],[Discount]]),MEDIAN(Table14[Discount]),Table14[[#This Row],[Discount]])</f>
        <v>7.0000000000000007E-2</v>
      </c>
      <c r="L1141" s="4" t="s">
        <v>31</v>
      </c>
      <c r="M1141" s="4" t="s">
        <v>22</v>
      </c>
    </row>
    <row r="1142" spans="1:13" x14ac:dyDescent="0.3">
      <c r="A1142">
        <v>1051</v>
      </c>
      <c r="B1142" s="1">
        <v>44989</v>
      </c>
      <c r="C1142" s="4" t="str">
        <f>IF(ISBLANK(Table14[[#This Row],[Sales_Rep]]),"Unknown",Table14[[#This Row],[Sales_Rep]])</f>
        <v>Eve</v>
      </c>
      <c r="D1142" s="4" t="str">
        <f>PROPER(Table14[[#This Row],[Region]])</f>
        <v>East</v>
      </c>
      <c r="E1142" s="9">
        <f>IF(ISBLANK(Table14[[#This Row],[Sales_Amount]]),MEDIAN(Table14[Sales_Amount]),Table14[[#This Row],[Sales_Amount]])</f>
        <v>5786.06</v>
      </c>
      <c r="F1142" s="11">
        <f>IF(ISBLANK(Table14[[#This Row],[Quantity_Sold]]),MEDIAN(Table14[Quantity_Sold]),Table14[[#This Row],[Quantity_Sold]])</f>
        <v>50</v>
      </c>
      <c r="G1142" s="4" t="str">
        <f>TRIM(Table14[[#This Row],[Product_Category]])</f>
        <v>Electronics</v>
      </c>
      <c r="H1142" s="9">
        <v>126.2</v>
      </c>
      <c r="I1142" s="9">
        <v>156.38</v>
      </c>
      <c r="J1142" s="4" t="str">
        <f>PROPER(Table14[[#This Row],[Customer_Type]])</f>
        <v>Returning</v>
      </c>
      <c r="K1142" s="13">
        <f>IF(ISBLANK(Table14[[#This Row],[Discount]]),MEDIAN(Table14[Discount]),Table14[[#This Row],[Discount]])</f>
        <v>0.26</v>
      </c>
      <c r="L1142" s="4" t="s">
        <v>17</v>
      </c>
      <c r="M1142" s="4" t="s">
        <v>18</v>
      </c>
    </row>
    <row r="1143" spans="1:13" x14ac:dyDescent="0.3">
      <c r="A1143">
        <v>1070</v>
      </c>
      <c r="B1143" s="1">
        <v>45559</v>
      </c>
      <c r="C1143" s="4" t="str">
        <f>IF(ISBLANK(Table14[[#This Row],[Sales_Rep]]),"Unknown",Table14[[#This Row],[Sales_Rep]])</f>
        <v>Eve</v>
      </c>
      <c r="D1143" s="4" t="str">
        <f>PROPER(Table14[[#This Row],[Region]])</f>
        <v>South</v>
      </c>
      <c r="E1143" s="9">
        <f>IF(ISBLANK(Table14[[#This Row],[Sales_Amount]]),MEDIAN(Table14[Sales_Amount]),Table14[[#This Row],[Sales_Amount]])</f>
        <v>188191.39</v>
      </c>
      <c r="F1143" s="11">
        <f>IF(ISBLANK(Table14[[#This Row],[Quantity_Sold]]),MEDIAN(Table14[Quantity_Sold]),Table14[[#This Row],[Quantity_Sold]])</f>
        <v>43</v>
      </c>
      <c r="G1143" s="4" t="str">
        <f>TRIM(Table14[[#This Row],[Product_Category]])</f>
        <v>Furniture</v>
      </c>
      <c r="H1143" s="9">
        <v>3884.16</v>
      </c>
      <c r="I1143" s="9">
        <v>4558.8999999999996</v>
      </c>
      <c r="J1143" s="4" t="str">
        <f>PROPER(Table14[[#This Row],[Customer_Type]])</f>
        <v>Returning</v>
      </c>
      <c r="K1143" s="13">
        <f>IF(ISBLANK(Table14[[#This Row],[Discount]]),MEDIAN(Table14[Discount]),Table14[[#This Row],[Discount]])</f>
        <v>0.04</v>
      </c>
      <c r="L1143" s="4" t="s">
        <v>26</v>
      </c>
      <c r="M1143" s="4" t="s">
        <v>18</v>
      </c>
    </row>
    <row r="1144" spans="1:13" x14ac:dyDescent="0.3">
      <c r="A1144">
        <v>1266</v>
      </c>
      <c r="B1144" s="1">
        <v>45563</v>
      </c>
      <c r="C1144" s="4" t="str">
        <f>IF(ISBLANK(Table14[[#This Row],[Sales_Rep]]),"Unknown",Table14[[#This Row],[Sales_Rep]])</f>
        <v>Alice</v>
      </c>
      <c r="D1144" s="4" t="str">
        <f>PROPER(Table14[[#This Row],[Region]])</f>
        <v>East</v>
      </c>
      <c r="E1144" s="9">
        <f>IF(ISBLANK(Table14[[#This Row],[Sales_Amount]]),MEDIAN(Table14[Sales_Amount]),Table14[[#This Row],[Sales_Amount]])</f>
        <v>38211.199999999997</v>
      </c>
      <c r="F1144" s="11">
        <f>IF(ISBLANK(Table14[[#This Row],[Quantity_Sold]]),MEDIAN(Table14[Quantity_Sold]),Table14[[#This Row],[Quantity_Sold]])</f>
        <v>12</v>
      </c>
      <c r="G1144" s="4" t="str">
        <f>TRIM(Table14[[#This Row],[Product_Category]])</f>
        <v>Electronics</v>
      </c>
      <c r="H1144" s="9">
        <v>2237.33</v>
      </c>
      <c r="I1144" s="9">
        <v>3351.86</v>
      </c>
      <c r="J1144" s="4" t="str">
        <f>PROPER(Table14[[#This Row],[Customer_Type]])</f>
        <v>Returning</v>
      </c>
      <c r="K1144" s="13">
        <f>IF(ISBLANK(Table14[[#This Row],[Discount]]),MEDIAN(Table14[Discount]),Table14[[#This Row],[Discount]])</f>
        <v>0.05</v>
      </c>
      <c r="L1144" s="4" t="s">
        <v>31</v>
      </c>
      <c r="M1144" s="4" t="s">
        <v>18</v>
      </c>
    </row>
    <row r="1145" spans="1:13" x14ac:dyDescent="0.3">
      <c r="A1145">
        <v>1476</v>
      </c>
      <c r="B1145" s="1">
        <v>45472</v>
      </c>
      <c r="C1145" s="4" t="str">
        <f>IF(ISBLANK(Table14[[#This Row],[Sales_Rep]]),"Unknown",Table14[[#This Row],[Sales_Rep]])</f>
        <v>Bob</v>
      </c>
      <c r="D1145" s="4" t="str">
        <f>PROPER(Table14[[#This Row],[Region]])</f>
        <v>East</v>
      </c>
      <c r="E1145" s="9">
        <f>IF(ISBLANK(Table14[[#This Row],[Sales_Amount]]),MEDIAN(Table14[Sales_Amount]),Table14[[#This Row],[Sales_Amount]])</f>
        <v>156313.35999999999</v>
      </c>
      <c r="F1145" s="11">
        <f>IF(ISBLANK(Table14[[#This Row],[Quantity_Sold]]),MEDIAN(Table14[Quantity_Sold]),Table14[[#This Row],[Quantity_Sold]])</f>
        <v>33</v>
      </c>
      <c r="G1145" s="4" t="str">
        <f>TRIM(Table14[[#This Row],[Product_Category]])</f>
        <v>Food</v>
      </c>
      <c r="H1145" s="9">
        <v>3935.22</v>
      </c>
      <c r="I1145" s="9">
        <v>5706.95</v>
      </c>
      <c r="J1145" s="4" t="str">
        <f>PROPER(Table14[[#This Row],[Customer_Type]])</f>
        <v>New</v>
      </c>
      <c r="K1145" s="13">
        <f>IF(ISBLANK(Table14[[#This Row],[Discount]]),MEDIAN(Table14[Discount]),Table14[[#This Row],[Discount]])</f>
        <v>0.17</v>
      </c>
      <c r="L1145" s="4" t="s">
        <v>31</v>
      </c>
      <c r="M1145" s="4" t="s">
        <v>18</v>
      </c>
    </row>
    <row r="1146" spans="1:13" x14ac:dyDescent="0.3">
      <c r="A1146">
        <v>1101</v>
      </c>
      <c r="B1146" s="1">
        <v>45606</v>
      </c>
      <c r="C1146" s="4" t="str">
        <f>IF(ISBLANK(Table14[[#This Row],[Sales_Rep]]),"Unknown",Table14[[#This Row],[Sales_Rep]])</f>
        <v>Eve</v>
      </c>
      <c r="D1146" s="4" t="str">
        <f>PROPER(Table14[[#This Row],[Region]])</f>
        <v>East</v>
      </c>
      <c r="E1146" s="9">
        <f>IF(ISBLANK(Table14[[#This Row],[Sales_Amount]]),MEDIAN(Table14[Sales_Amount]),Table14[[#This Row],[Sales_Amount]])</f>
        <v>30325.279999999999</v>
      </c>
      <c r="F1146" s="11">
        <f>IF(ISBLANK(Table14[[#This Row],[Quantity_Sold]]),MEDIAN(Table14[Quantity_Sold]),Table14[[#This Row],[Quantity_Sold]])</f>
        <v>17</v>
      </c>
      <c r="G1146" s="4" t="str">
        <f>TRIM(Table14[[#This Row],[Product_Category]])</f>
        <v>Furniture</v>
      </c>
      <c r="H1146" s="9">
        <v>1757.54</v>
      </c>
      <c r="I1146" s="9">
        <v>2229.8000000000002</v>
      </c>
      <c r="J1146" s="4" t="str">
        <f>PROPER(Table14[[#This Row],[Customer_Type]])</f>
        <v>New</v>
      </c>
      <c r="K1146" s="13">
        <f>IF(ISBLANK(Table14[[#This Row],[Discount]]),MEDIAN(Table14[Discount]),Table14[[#This Row],[Discount]])</f>
        <v>0.2</v>
      </c>
      <c r="L1146" s="4" t="s">
        <v>31</v>
      </c>
      <c r="M1146" s="4" t="s">
        <v>18</v>
      </c>
    </row>
    <row r="1147" spans="1:13" x14ac:dyDescent="0.3">
      <c r="A1147">
        <v>1388</v>
      </c>
      <c r="B1147" s="1">
        <v>45603</v>
      </c>
      <c r="C1147" s="4" t="str">
        <f>IF(ISBLANK(Table14[[#This Row],[Sales_Rep]]),"Unknown",Table14[[#This Row],[Sales_Rep]])</f>
        <v>David</v>
      </c>
      <c r="D1147" s="4" t="str">
        <f>PROPER(Table14[[#This Row],[Region]])</f>
        <v>North</v>
      </c>
      <c r="E1147" s="9">
        <f>IF(ISBLANK(Table14[[#This Row],[Sales_Amount]]),MEDIAN(Table14[Sales_Amount]),Table14[[#This Row],[Sales_Amount]])</f>
        <v>3377.37</v>
      </c>
      <c r="F1147" s="11">
        <f>IF(ISBLANK(Table14[[#This Row],[Quantity_Sold]]),MEDIAN(Table14[Quantity_Sold]),Table14[[#This Row],[Quantity_Sold]])</f>
        <v>4</v>
      </c>
      <c r="G1147" s="4" t="str">
        <f>TRIM(Table14[[#This Row],[Product_Category]])</f>
        <v>Food</v>
      </c>
      <c r="H1147" s="9">
        <v>765.65</v>
      </c>
      <c r="I1147" s="9">
        <v>1125.79</v>
      </c>
      <c r="J1147" s="4" t="str">
        <f>PROPER(Table14[[#This Row],[Customer_Type]])</f>
        <v>Returning</v>
      </c>
      <c r="K1147" s="13">
        <f>IF(ISBLANK(Table14[[#This Row],[Discount]]),MEDIAN(Table14[Discount]),Table14[[#This Row],[Discount]])</f>
        <v>0.25</v>
      </c>
      <c r="L1147" s="4" t="s">
        <v>17</v>
      </c>
      <c r="M1147" s="4" t="s">
        <v>22</v>
      </c>
    </row>
    <row r="1148" spans="1:13" x14ac:dyDescent="0.3">
      <c r="A1148">
        <v>1234</v>
      </c>
      <c r="B1148" s="1">
        <v>45345</v>
      </c>
      <c r="C1148" s="4" t="str">
        <f>IF(ISBLANK(Table14[[#This Row],[Sales_Rep]]),"Unknown",Table14[[#This Row],[Sales_Rep]])</f>
        <v>Charlie</v>
      </c>
      <c r="D1148" s="4" t="str">
        <f>PROPER(Table14[[#This Row],[Region]])</f>
        <v>West</v>
      </c>
      <c r="E1148" s="9">
        <f>IF(ISBLANK(Table14[[#This Row],[Sales_Amount]]),MEDIAN(Table14[Sales_Amount]),Table14[[#This Row],[Sales_Amount]])</f>
        <v>42196.639999999999</v>
      </c>
      <c r="F1148" s="11">
        <f>IF(ISBLANK(Table14[[#This Row],[Quantity_Sold]]),MEDIAN(Table14[Quantity_Sold]),Table14[[#This Row],[Quantity_Sold]])</f>
        <v>15</v>
      </c>
      <c r="G1148" s="4" t="str">
        <f>TRIM(Table14[[#This Row],[Product_Category]])</f>
        <v>Food</v>
      </c>
      <c r="H1148" s="9">
        <v>2704.21</v>
      </c>
      <c r="I1148" s="9">
        <v>3348.94</v>
      </c>
      <c r="J1148" s="4" t="str">
        <f>PROPER(Table14[[#This Row],[Customer_Type]])</f>
        <v>Returning</v>
      </c>
      <c r="K1148" s="13">
        <f>IF(ISBLANK(Table14[[#This Row],[Discount]]),MEDIAN(Table14[Discount]),Table14[[#This Row],[Discount]])</f>
        <v>0.16</v>
      </c>
      <c r="L1148" s="4" t="s">
        <v>31</v>
      </c>
      <c r="M1148" s="4" t="s">
        <v>22</v>
      </c>
    </row>
    <row r="1149" spans="1:13" x14ac:dyDescent="0.3">
      <c r="A1149">
        <v>1068</v>
      </c>
      <c r="B1149" s="1">
        <v>45652</v>
      </c>
      <c r="C1149" s="4" t="str">
        <f>IF(ISBLANK(Table14[[#This Row],[Sales_Rep]]),"Unknown",Table14[[#This Row],[Sales_Rep]])</f>
        <v>David</v>
      </c>
      <c r="D1149" s="4" t="str">
        <f>PROPER(Table14[[#This Row],[Region]])</f>
        <v>East</v>
      </c>
      <c r="E1149" s="9">
        <f>IF(ISBLANK(Table14[[#This Row],[Sales_Amount]]),MEDIAN(Table14[Sales_Amount]),Table14[[#This Row],[Sales_Amount]])</f>
        <v>108781.7</v>
      </c>
      <c r="F1149" s="11">
        <f>IF(ISBLANK(Table14[[#This Row],[Quantity_Sold]]),MEDIAN(Table14[Quantity_Sold]),Table14[[#This Row],[Quantity_Sold]])</f>
        <v>31</v>
      </c>
      <c r="G1149" s="4" t="str">
        <f>TRIM(Table14[[#This Row],[Product_Category]])</f>
        <v>Clothing</v>
      </c>
      <c r="H1149" s="9">
        <v>3987.3</v>
      </c>
      <c r="I1149" s="9">
        <v>4617.22</v>
      </c>
      <c r="J1149" s="4" t="str">
        <f>PROPER(Table14[[#This Row],[Customer_Type]])</f>
        <v>New</v>
      </c>
      <c r="K1149" s="13">
        <f>IF(ISBLANK(Table14[[#This Row],[Discount]]),MEDIAN(Table14[Discount]),Table14[[#This Row],[Discount]])</f>
        <v>0.24</v>
      </c>
      <c r="L1149" s="4" t="s">
        <v>31</v>
      </c>
      <c r="M1149" s="4" t="s">
        <v>22</v>
      </c>
    </row>
    <row r="1150" spans="1:13" x14ac:dyDescent="0.3">
      <c r="A1150">
        <v>1274</v>
      </c>
      <c r="B1150" s="1">
        <v>45424</v>
      </c>
      <c r="C1150" s="4" t="str">
        <f>IF(ISBLANK(Table14[[#This Row],[Sales_Rep]]),"Unknown",Table14[[#This Row],[Sales_Rep]])</f>
        <v>Bob</v>
      </c>
      <c r="D1150" s="4" t="str">
        <f>PROPER(Table14[[#This Row],[Region]])</f>
        <v>East</v>
      </c>
      <c r="E1150" s="9">
        <f>IF(ISBLANK(Table14[[#This Row],[Sales_Amount]]),MEDIAN(Table14[Sales_Amount]),Table14[[#This Row],[Sales_Amount]])</f>
        <v>10966.92</v>
      </c>
      <c r="F1150" s="11">
        <f>IF(ISBLANK(Table14[[#This Row],[Quantity_Sold]]),MEDIAN(Table14[Quantity_Sold]),Table14[[#This Row],[Quantity_Sold]])</f>
        <v>4</v>
      </c>
      <c r="G1150" s="4" t="str">
        <f>TRIM(Table14[[#This Row],[Product_Category]])</f>
        <v>Furniture</v>
      </c>
      <c r="H1150" s="9">
        <v>2629.57</v>
      </c>
      <c r="I1150" s="9">
        <v>3807.96</v>
      </c>
      <c r="J1150" s="4" t="str">
        <f>PROPER(Table14[[#This Row],[Customer_Type]])</f>
        <v>New</v>
      </c>
      <c r="K1150" s="13">
        <f>IF(ISBLANK(Table14[[#This Row],[Discount]]),MEDIAN(Table14[Discount]),Table14[[#This Row],[Discount]])</f>
        <v>0.28000000000000003</v>
      </c>
      <c r="L1150" s="4" t="s">
        <v>31</v>
      </c>
      <c r="M1150" s="4" t="s">
        <v>18</v>
      </c>
    </row>
    <row r="1151" spans="1:13" x14ac:dyDescent="0.3">
      <c r="A1151">
        <v>1440</v>
      </c>
      <c r="B1151" s="1">
        <v>45379</v>
      </c>
      <c r="C1151" s="4" t="str">
        <f>IF(ISBLANK(Table14[[#This Row],[Sales_Rep]]),"Unknown",Table14[[#This Row],[Sales_Rep]])</f>
        <v>David</v>
      </c>
      <c r="D1151" s="4" t="str">
        <f>PROPER(Table14[[#This Row],[Region]])</f>
        <v>West</v>
      </c>
      <c r="E1151" s="9">
        <f>IF(ISBLANK(Table14[[#This Row],[Sales_Amount]]),MEDIAN(Table14[Sales_Amount]),Table14[[#This Row],[Sales_Amount]])</f>
        <v>230232.35</v>
      </c>
      <c r="F1151" s="11">
        <f>IF(ISBLANK(Table14[[#This Row],[Quantity_Sold]]),MEDIAN(Table14[Quantity_Sold]),Table14[[#This Row],[Quantity_Sold]])</f>
        <v>38</v>
      </c>
      <c r="G1151" s="4" t="str">
        <f>TRIM(Table14[[#This Row],[Product_Category]])</f>
        <v>Electronics</v>
      </c>
      <c r="H1151" s="9">
        <v>4949.58</v>
      </c>
      <c r="I1151" s="9">
        <v>6246.13</v>
      </c>
      <c r="J1151" s="4" t="str">
        <f>PROPER(Table14[[#This Row],[Customer_Type]])</f>
        <v>Returning</v>
      </c>
      <c r="K1151" s="13">
        <f>IF(ISBLANK(Table14[[#This Row],[Discount]]),MEDIAN(Table14[Discount]),Table14[[#This Row],[Discount]])</f>
        <v>0.03</v>
      </c>
      <c r="L1151" s="4" t="s">
        <v>17</v>
      </c>
      <c r="M1151" s="4" t="s">
        <v>18</v>
      </c>
    </row>
    <row r="1152" spans="1:13" x14ac:dyDescent="0.3">
      <c r="A1152">
        <v>1146</v>
      </c>
      <c r="B1152" s="1">
        <v>45653</v>
      </c>
      <c r="C1152" s="4" t="str">
        <f>IF(ISBLANK(Table14[[#This Row],[Sales_Rep]]),"Unknown",Table14[[#This Row],[Sales_Rep]])</f>
        <v>Alice</v>
      </c>
      <c r="D1152" s="4" t="str">
        <f>PROPER(Table14[[#This Row],[Region]])</f>
        <v>East</v>
      </c>
      <c r="E1152" s="9">
        <f>IF(ISBLANK(Table14[[#This Row],[Sales_Amount]]),MEDIAN(Table14[Sales_Amount]),Table14[[#This Row],[Sales_Amount]])</f>
        <v>13975.29</v>
      </c>
      <c r="F1152" s="11">
        <f>IF(ISBLANK(Table14[[#This Row],[Quantity_Sold]]),MEDIAN(Table14[Quantity_Sold]),Table14[[#This Row],[Quantity_Sold]])</f>
        <v>8</v>
      </c>
      <c r="G1152" s="4" t="str">
        <f>TRIM(Table14[[#This Row],[Product_Category]])</f>
        <v>Food</v>
      </c>
      <c r="H1152" s="9">
        <v>1505.69</v>
      </c>
      <c r="I1152" s="9">
        <v>2211.2800000000002</v>
      </c>
      <c r="J1152" s="4" t="str">
        <f>PROPER(Table14[[#This Row],[Customer_Type]])</f>
        <v>Returning</v>
      </c>
      <c r="K1152" s="13">
        <f>IF(ISBLANK(Table14[[#This Row],[Discount]]),MEDIAN(Table14[Discount]),Table14[[#This Row],[Discount]])</f>
        <v>0.21</v>
      </c>
      <c r="L1152" s="4" t="s">
        <v>17</v>
      </c>
      <c r="M1152" s="4" t="s">
        <v>18</v>
      </c>
    </row>
    <row r="1153" spans="1:13" x14ac:dyDescent="0.3">
      <c r="A1153">
        <v>1329</v>
      </c>
      <c r="B1153" s="1">
        <v>45139</v>
      </c>
      <c r="C1153" s="4" t="str">
        <f>IF(ISBLANK(Table14[[#This Row],[Sales_Rep]]),"Unknown",Table14[[#This Row],[Sales_Rep]])</f>
        <v>Bob</v>
      </c>
      <c r="D1153" s="4" t="str">
        <f>PROPER(Table14[[#This Row],[Region]])</f>
        <v>South</v>
      </c>
      <c r="E1153" s="9">
        <f>IF(ISBLANK(Table14[[#This Row],[Sales_Amount]]),MEDIAN(Table14[Sales_Amount]),Table14[[#This Row],[Sales_Amount]])</f>
        <v>34779.79</v>
      </c>
      <c r="F1153" s="11">
        <f>IF(ISBLANK(Table14[[#This Row],[Quantity_Sold]]),MEDIAN(Table14[Quantity_Sold]),Table14[[#This Row],[Quantity_Sold]])</f>
        <v>17</v>
      </c>
      <c r="G1153" s="4" t="str">
        <f>TRIM(Table14[[#This Row],[Product_Category]])</f>
        <v>Electronics</v>
      </c>
      <c r="H1153" s="9">
        <v>1794.42</v>
      </c>
      <c r="I1153" s="9">
        <v>2622.91</v>
      </c>
      <c r="J1153" s="4" t="str">
        <f>PROPER(Table14[[#This Row],[Customer_Type]])</f>
        <v>New</v>
      </c>
      <c r="K1153" s="13">
        <f>IF(ISBLANK(Table14[[#This Row],[Discount]]),MEDIAN(Table14[Discount]),Table14[[#This Row],[Discount]])</f>
        <v>0.22</v>
      </c>
      <c r="L1153" s="4" t="s">
        <v>26</v>
      </c>
      <c r="M1153" s="4" t="s">
        <v>22</v>
      </c>
    </row>
    <row r="1154" spans="1:13" x14ac:dyDescent="0.3">
      <c r="A1154">
        <v>1264</v>
      </c>
      <c r="B1154" s="1">
        <v>45457</v>
      </c>
      <c r="C1154" s="4" t="str">
        <f>IF(ISBLANK(Table14[[#This Row],[Sales_Rep]]),"Unknown",Table14[[#This Row],[Sales_Rep]])</f>
        <v>Charlie</v>
      </c>
      <c r="D1154" s="4" t="str">
        <f>PROPER(Table14[[#This Row],[Region]])</f>
        <v>East</v>
      </c>
      <c r="E1154" s="9">
        <f>IF(ISBLANK(Table14[[#This Row],[Sales_Amount]]),MEDIAN(Table14[Sales_Amount]),Table14[[#This Row],[Sales_Amount]])</f>
        <v>10345.32</v>
      </c>
      <c r="F1154" s="11">
        <f>IF(ISBLANK(Table14[[#This Row],[Quantity_Sold]]),MEDIAN(Table14[Quantity_Sold]),Table14[[#This Row],[Quantity_Sold]])</f>
        <v>12</v>
      </c>
      <c r="G1154" s="4" t="str">
        <f>TRIM(Table14[[#This Row],[Product_Category]])</f>
        <v>Electronics</v>
      </c>
      <c r="H1154" s="9">
        <v>772.03</v>
      </c>
      <c r="I1154" s="9">
        <v>979.67</v>
      </c>
      <c r="J1154" s="4" t="str">
        <f>PROPER(Table14[[#This Row],[Customer_Type]])</f>
        <v>New</v>
      </c>
      <c r="K1154" s="13">
        <f>IF(ISBLANK(Table14[[#This Row],[Discount]]),MEDIAN(Table14[Discount]),Table14[[#This Row],[Discount]])</f>
        <v>0.12</v>
      </c>
      <c r="L1154" s="4" t="s">
        <v>31</v>
      </c>
      <c r="M1154" s="4" t="s">
        <v>18</v>
      </c>
    </row>
    <row r="1155" spans="1:13" x14ac:dyDescent="0.3">
      <c r="A1155">
        <v>1176</v>
      </c>
      <c r="B1155" s="1">
        <v>45356</v>
      </c>
      <c r="C1155" s="4" t="str">
        <f>IF(ISBLANK(Table14[[#This Row],[Sales_Rep]]),"Unknown",Table14[[#This Row],[Sales_Rep]])</f>
        <v>Alice</v>
      </c>
      <c r="D1155" s="4" t="str">
        <f>PROPER(Table14[[#This Row],[Region]])</f>
        <v>North</v>
      </c>
      <c r="E1155" s="9">
        <f>IF(ISBLANK(Table14[[#This Row],[Sales_Amount]]),MEDIAN(Table14[Sales_Amount]),Table14[[#This Row],[Sales_Amount]])</f>
        <v>111316.4</v>
      </c>
      <c r="F1155" s="11">
        <f>IF(ISBLANK(Table14[[#This Row],[Quantity_Sold]]),MEDIAN(Table14[Quantity_Sold]),Table14[[#This Row],[Quantity_Sold]])</f>
        <v>26</v>
      </c>
      <c r="G1155" s="4" t="str">
        <f>TRIM(Table14[[#This Row],[Product_Category]])</f>
        <v>Food</v>
      </c>
      <c r="H1155" s="9">
        <v>3696.61</v>
      </c>
      <c r="I1155" s="9">
        <v>5351.75</v>
      </c>
      <c r="J1155" s="4" t="str">
        <f>PROPER(Table14[[#This Row],[Customer_Type]])</f>
        <v>Returning</v>
      </c>
      <c r="K1155" s="13">
        <f>IF(ISBLANK(Table14[[#This Row],[Discount]]),MEDIAN(Table14[Discount]),Table14[[#This Row],[Discount]])</f>
        <v>0.2</v>
      </c>
      <c r="L1155" s="4" t="s">
        <v>26</v>
      </c>
      <c r="M1155" s="4" t="s">
        <v>18</v>
      </c>
    </row>
    <row r="1156" spans="1:13" x14ac:dyDescent="0.3">
      <c r="A1156">
        <v>1133</v>
      </c>
      <c r="B1156" s="1">
        <v>45310</v>
      </c>
      <c r="C1156" s="4" t="str">
        <f>IF(ISBLANK(Table14[[#This Row],[Sales_Rep]]),"Unknown",Table14[[#This Row],[Sales_Rep]])</f>
        <v>Bob</v>
      </c>
      <c r="D1156" s="4" t="str">
        <f>PROPER(Table14[[#This Row],[Region]])</f>
        <v>East</v>
      </c>
      <c r="E1156" s="9">
        <f>IF(ISBLANK(Table14[[#This Row],[Sales_Amount]]),MEDIAN(Table14[Sales_Amount]),Table14[[#This Row],[Sales_Amount]])</f>
        <v>129391.49</v>
      </c>
      <c r="F1156" s="11">
        <f>IF(ISBLANK(Table14[[#This Row],[Quantity_Sold]]),MEDIAN(Table14[Quantity_Sold]),Table14[[#This Row],[Quantity_Sold]])</f>
        <v>24</v>
      </c>
      <c r="G1156" s="4" t="str">
        <f>TRIM(Table14[[#This Row],[Product_Category]])</f>
        <v>Furniture</v>
      </c>
      <c r="H1156" s="9">
        <v>4534.38</v>
      </c>
      <c r="I1156" s="9">
        <v>6342.72</v>
      </c>
      <c r="J1156" s="4" t="str">
        <f>PROPER(Table14[[#This Row],[Customer_Type]])</f>
        <v>Returning</v>
      </c>
      <c r="K1156" s="13">
        <f>IF(ISBLANK(Table14[[#This Row],[Discount]]),MEDIAN(Table14[Discount]),Table14[[#This Row],[Discount]])</f>
        <v>0.15</v>
      </c>
      <c r="L1156" s="4" t="s">
        <v>26</v>
      </c>
      <c r="M1156" s="4" t="s">
        <v>18</v>
      </c>
    </row>
    <row r="1157" spans="1:13" x14ac:dyDescent="0.3">
      <c r="A1157">
        <v>1290</v>
      </c>
      <c r="B1157" s="1">
        <v>45250</v>
      </c>
      <c r="C1157" s="4" t="str">
        <f>IF(ISBLANK(Table14[[#This Row],[Sales_Rep]]),"Unknown",Table14[[#This Row],[Sales_Rep]])</f>
        <v>Charlie</v>
      </c>
      <c r="D1157" s="4" t="str">
        <f>PROPER(Table14[[#This Row],[Region]])</f>
        <v>West</v>
      </c>
      <c r="E1157" s="9">
        <f>IF(ISBLANK(Table14[[#This Row],[Sales_Amount]]),MEDIAN(Table14[Sales_Amount]),Table14[[#This Row],[Sales_Amount]])</f>
        <v>224186.47</v>
      </c>
      <c r="F1157" s="11">
        <f>IF(ISBLANK(Table14[[#This Row],[Quantity_Sold]]),MEDIAN(Table14[Quantity_Sold]),Table14[[#This Row],[Quantity_Sold]])</f>
        <v>36</v>
      </c>
      <c r="G1157" s="4" t="str">
        <f>TRIM(Table14[[#This Row],[Product_Category]])</f>
        <v>Clothing</v>
      </c>
      <c r="H1157" s="9">
        <v>4496.67</v>
      </c>
      <c r="I1157" s="9">
        <v>6555.16</v>
      </c>
      <c r="J1157" s="4" t="str">
        <f>PROPER(Table14[[#This Row],[Customer_Type]])</f>
        <v>New</v>
      </c>
      <c r="K1157" s="13">
        <f>IF(ISBLANK(Table14[[#This Row],[Discount]]),MEDIAN(Table14[Discount]),Table14[[#This Row],[Discount]])</f>
        <v>0.05</v>
      </c>
      <c r="L1157" s="4" t="s">
        <v>17</v>
      </c>
      <c r="M1157" s="4" t="s">
        <v>18</v>
      </c>
    </row>
    <row r="1158" spans="1:13" x14ac:dyDescent="0.3">
      <c r="A1158">
        <v>1188</v>
      </c>
      <c r="B1158" s="1">
        <v>45445</v>
      </c>
      <c r="C1158" s="4" t="str">
        <f>IF(ISBLANK(Table14[[#This Row],[Sales_Rep]]),"Unknown",Table14[[#This Row],[Sales_Rep]])</f>
        <v>Alice</v>
      </c>
      <c r="D1158" s="4" t="str">
        <f>PROPER(Table14[[#This Row],[Region]])</f>
        <v>East</v>
      </c>
      <c r="E1158" s="9">
        <f>IF(ISBLANK(Table14[[#This Row],[Sales_Amount]]),MEDIAN(Table14[Sales_Amount]),Table14[[#This Row],[Sales_Amount]])</f>
        <v>37896.94</v>
      </c>
      <c r="F1158" s="11">
        <f>IF(ISBLANK(Table14[[#This Row],[Quantity_Sold]]),MEDIAN(Table14[Quantity_Sold]),Table14[[#This Row],[Quantity_Sold]])</f>
        <v>42</v>
      </c>
      <c r="G1158" s="4" t="str">
        <f>TRIM(Table14[[#This Row],[Product_Category]])</f>
        <v>Electronics</v>
      </c>
      <c r="H1158" s="9">
        <v>775.37</v>
      </c>
      <c r="I1158" s="9">
        <v>1025.3499999999999</v>
      </c>
      <c r="J1158" s="4" t="str">
        <f>PROPER(Table14[[#This Row],[Customer_Type]])</f>
        <v>Returning</v>
      </c>
      <c r="K1158" s="13">
        <f>IF(ISBLANK(Table14[[#This Row],[Discount]]),MEDIAN(Table14[Discount]),Table14[[#This Row],[Discount]])</f>
        <v>0.12</v>
      </c>
      <c r="L1158" s="4" t="s">
        <v>31</v>
      </c>
      <c r="M1158" s="4" t="s">
        <v>22</v>
      </c>
    </row>
    <row r="1159" spans="1:13" x14ac:dyDescent="0.3">
      <c r="A1159">
        <v>1186</v>
      </c>
      <c r="B1159" s="1">
        <v>45489</v>
      </c>
      <c r="C1159" s="4" t="str">
        <f>IF(ISBLANK(Table14[[#This Row],[Sales_Rep]]),"Unknown",Table14[[#This Row],[Sales_Rep]])</f>
        <v>Alice</v>
      </c>
      <c r="D1159" s="4" t="str">
        <f>PROPER(Table14[[#This Row],[Region]])</f>
        <v>East</v>
      </c>
      <c r="E1159" s="9">
        <f>IF(ISBLANK(Table14[[#This Row],[Sales_Amount]]),MEDIAN(Table14[Sales_Amount]),Table14[[#This Row],[Sales_Amount]])</f>
        <v>17883.46</v>
      </c>
      <c r="F1159" s="11">
        <f>IF(ISBLANK(Table14[[#This Row],[Quantity_Sold]]),MEDIAN(Table14[Quantity_Sold]),Table14[[#This Row],[Quantity_Sold]])</f>
        <v>8</v>
      </c>
      <c r="G1159" s="4" t="str">
        <f>TRIM(Table14[[#This Row],[Product_Category]])</f>
        <v>Clothing</v>
      </c>
      <c r="H1159" s="9">
        <v>2053.25</v>
      </c>
      <c r="I1159" s="9">
        <v>2794.29</v>
      </c>
      <c r="J1159" s="4" t="str">
        <f>PROPER(Table14[[#This Row],[Customer_Type]])</f>
        <v>Returning</v>
      </c>
      <c r="K1159" s="13">
        <f>IF(ISBLANK(Table14[[#This Row],[Discount]]),MEDIAN(Table14[Discount]),Table14[[#This Row],[Discount]])</f>
        <v>0.2</v>
      </c>
      <c r="L1159" s="4" t="s">
        <v>26</v>
      </c>
      <c r="M1159" s="4" t="s">
        <v>22</v>
      </c>
    </row>
    <row r="1160" spans="1:13" x14ac:dyDescent="0.3">
      <c r="A1160">
        <v>1003</v>
      </c>
      <c r="B1160" s="1">
        <v>45122</v>
      </c>
      <c r="C1160" s="4" t="str">
        <f>IF(ISBLANK(Table14[[#This Row],[Sales_Rep]]),"Unknown",Table14[[#This Row],[Sales_Rep]])</f>
        <v>Bob</v>
      </c>
      <c r="D1160" s="4" t="str">
        <f>PROPER(Table14[[#This Row],[Region]])</f>
        <v>West</v>
      </c>
      <c r="E1160" s="9">
        <f>IF(ISBLANK(Table14[[#This Row],[Sales_Amount]]),MEDIAN(Table14[Sales_Amount]),Table14[[#This Row],[Sales_Amount]])</f>
        <v>31037.37</v>
      </c>
      <c r="F1160" s="11">
        <f>IF(ISBLANK(Table14[[#This Row],[Quantity_Sold]]),MEDIAN(Table14[Quantity_Sold]),Table14[[#This Row],[Quantity_Sold]])</f>
        <v>35</v>
      </c>
      <c r="G1160" s="4" t="str">
        <f>TRIM(Table14[[#This Row],[Product_Category]])</f>
        <v>Food</v>
      </c>
      <c r="H1160" s="9">
        <v>1050.52</v>
      </c>
      <c r="I1160" s="9">
        <v>1214.77</v>
      </c>
      <c r="J1160" s="4" t="str">
        <f>PROPER(Table14[[#This Row],[Customer_Type]])</f>
        <v>New</v>
      </c>
      <c r="K1160" s="13">
        <f>IF(ISBLANK(Table14[[#This Row],[Discount]]),MEDIAN(Table14[Discount]),Table14[[#This Row],[Discount]])</f>
        <v>0.27</v>
      </c>
      <c r="L1160" s="4" t="s">
        <v>31</v>
      </c>
      <c r="M1160" s="4" t="s">
        <v>22</v>
      </c>
    </row>
    <row r="1161" spans="1:13" x14ac:dyDescent="0.3">
      <c r="A1161">
        <v>1388</v>
      </c>
      <c r="B1161" s="1">
        <v>45519</v>
      </c>
      <c r="C1161" s="4" t="str">
        <f>IF(ISBLANK(Table14[[#This Row],[Sales_Rep]]),"Unknown",Table14[[#This Row],[Sales_Rep]])</f>
        <v>Eve</v>
      </c>
      <c r="D1161" s="4" t="str">
        <f>PROPER(Table14[[#This Row],[Region]])</f>
        <v>East</v>
      </c>
      <c r="E1161" s="9">
        <f>IF(ISBLANK(Table14[[#This Row],[Sales_Amount]]),MEDIAN(Table14[Sales_Amount]),Table14[[#This Row],[Sales_Amount]])</f>
        <v>119479.12</v>
      </c>
      <c r="F1161" s="11">
        <f>IF(ISBLANK(Table14[[#This Row],[Quantity_Sold]]),MEDIAN(Table14[Quantity_Sold]),Table14[[#This Row],[Quantity_Sold]])</f>
        <v>41</v>
      </c>
      <c r="G1161" s="4" t="str">
        <f>TRIM(Table14[[#This Row],[Product_Category]])</f>
        <v>Furniture</v>
      </c>
      <c r="H1161" s="9">
        <v>2189.77</v>
      </c>
      <c r="I1161" s="9">
        <v>3067.5</v>
      </c>
      <c r="J1161" s="4" t="str">
        <f>PROPER(Table14[[#This Row],[Customer_Type]])</f>
        <v>New</v>
      </c>
      <c r="K1161" s="13">
        <f>IF(ISBLANK(Table14[[#This Row],[Discount]]),MEDIAN(Table14[Discount]),Table14[[#This Row],[Discount]])</f>
        <v>0.05</v>
      </c>
      <c r="L1161" s="4" t="s">
        <v>17</v>
      </c>
      <c r="M1161" s="4" t="s">
        <v>18</v>
      </c>
    </row>
    <row r="1162" spans="1:13" x14ac:dyDescent="0.3">
      <c r="A1162">
        <v>1490</v>
      </c>
      <c r="B1162" s="1">
        <v>45563</v>
      </c>
      <c r="C1162" s="4" t="str">
        <f>IF(ISBLANK(Table14[[#This Row],[Sales_Rep]]),"Unknown",Table14[[#This Row],[Sales_Rep]])</f>
        <v>Alice</v>
      </c>
      <c r="D1162" s="4" t="str">
        <f>PROPER(Table14[[#This Row],[Region]])</f>
        <v>East</v>
      </c>
      <c r="E1162" s="9">
        <f>IF(ISBLANK(Table14[[#This Row],[Sales_Amount]]),MEDIAN(Table14[Sales_Amount]),Table14[[#This Row],[Sales_Amount]])</f>
        <v>105544.45</v>
      </c>
      <c r="F1162" s="11">
        <f>IF(ISBLANK(Table14[[#This Row],[Quantity_Sold]]),MEDIAN(Table14[Quantity_Sold]),Table14[[#This Row],[Quantity_Sold]])</f>
        <v>43</v>
      </c>
      <c r="G1162" s="4" t="str">
        <f>TRIM(Table14[[#This Row],[Product_Category]])</f>
        <v>Electronics</v>
      </c>
      <c r="H1162" s="9">
        <v>2521.79</v>
      </c>
      <c r="I1162" s="9">
        <v>2922.05</v>
      </c>
      <c r="J1162" s="4" t="str">
        <f>PROPER(Table14[[#This Row],[Customer_Type]])</f>
        <v>Returning</v>
      </c>
      <c r="K1162" s="13">
        <f>IF(ISBLANK(Table14[[#This Row],[Discount]]),MEDIAN(Table14[Discount]),Table14[[#This Row],[Discount]])</f>
        <v>0.16</v>
      </c>
      <c r="L1162" s="4" t="s">
        <v>31</v>
      </c>
      <c r="M1162" s="4" t="s">
        <v>22</v>
      </c>
    </row>
    <row r="1163" spans="1:13" x14ac:dyDescent="0.3">
      <c r="A1163">
        <v>1442</v>
      </c>
      <c r="B1163" s="1">
        <v>45603</v>
      </c>
      <c r="C1163" s="4" t="str">
        <f>IF(ISBLANK(Table14[[#This Row],[Sales_Rep]]),"Unknown",Table14[[#This Row],[Sales_Rep]])</f>
        <v>Alice</v>
      </c>
      <c r="D1163" s="4" t="str">
        <f>PROPER(Table14[[#This Row],[Region]])</f>
        <v>West</v>
      </c>
      <c r="E1163" s="9">
        <f>IF(ISBLANK(Table14[[#This Row],[Sales_Amount]]),MEDIAN(Table14[Sales_Amount]),Table14[[#This Row],[Sales_Amount]])</f>
        <v>64341.91</v>
      </c>
      <c r="F1163" s="11">
        <f>IF(ISBLANK(Table14[[#This Row],[Quantity_Sold]]),MEDIAN(Table14[Quantity_Sold]),Table14[[#This Row],[Quantity_Sold]])</f>
        <v>13</v>
      </c>
      <c r="G1163" s="4" t="str">
        <f>TRIM(Table14[[#This Row],[Product_Category]])</f>
        <v>Clothing</v>
      </c>
      <c r="H1163" s="9">
        <v>4747.49</v>
      </c>
      <c r="I1163" s="9">
        <v>7070.54</v>
      </c>
      <c r="J1163" s="4" t="str">
        <f>PROPER(Table14[[#This Row],[Customer_Type]])</f>
        <v>Returning</v>
      </c>
      <c r="K1163" s="13">
        <f>IF(ISBLANK(Table14[[#This Row],[Discount]]),MEDIAN(Table14[Discount]),Table14[[#This Row],[Discount]])</f>
        <v>0.3</v>
      </c>
      <c r="L1163" s="4" t="s">
        <v>17</v>
      </c>
      <c r="M1163" s="4" t="s">
        <v>18</v>
      </c>
    </row>
    <row r="1164" spans="1:13" x14ac:dyDescent="0.3">
      <c r="A1164">
        <v>1175</v>
      </c>
      <c r="B1164" s="1">
        <v>45398</v>
      </c>
      <c r="C1164" s="4" t="str">
        <f>IF(ISBLANK(Table14[[#This Row],[Sales_Rep]]),"Unknown",Table14[[#This Row],[Sales_Rep]])</f>
        <v>Charlie</v>
      </c>
      <c r="D1164" s="4" t="str">
        <f>PROPER(Table14[[#This Row],[Region]])</f>
        <v>North</v>
      </c>
      <c r="E1164" s="9">
        <f>IF(ISBLANK(Table14[[#This Row],[Sales_Amount]]),MEDIAN(Table14[Sales_Amount]),Table14[[#This Row],[Sales_Amount]])</f>
        <v>30011.67</v>
      </c>
      <c r="F1164" s="11">
        <f>IF(ISBLANK(Table14[[#This Row],[Quantity_Sold]]),MEDIAN(Table14[Quantity_Sold]),Table14[[#This Row],[Quantity_Sold]])</f>
        <v>12</v>
      </c>
      <c r="G1164" s="4" t="str">
        <f>TRIM(Table14[[#This Row],[Product_Category]])</f>
        <v>Clothing</v>
      </c>
      <c r="H1164" s="9">
        <v>2694.32</v>
      </c>
      <c r="I1164" s="9">
        <v>3334.63</v>
      </c>
      <c r="J1164" s="4" t="str">
        <f>PROPER(Table14[[#This Row],[Customer_Type]])</f>
        <v>Returning</v>
      </c>
      <c r="K1164" s="13">
        <f>IF(ISBLANK(Table14[[#This Row],[Discount]]),MEDIAN(Table14[Discount]),Table14[[#This Row],[Discount]])</f>
        <v>0.25</v>
      </c>
      <c r="L1164" s="4" t="s">
        <v>31</v>
      </c>
      <c r="M1164" s="4" t="s">
        <v>22</v>
      </c>
    </row>
    <row r="1165" spans="1:13" x14ac:dyDescent="0.3">
      <c r="A1165">
        <v>1280</v>
      </c>
      <c r="B1165" s="1">
        <v>45536</v>
      </c>
      <c r="C1165" s="4" t="str">
        <f>IF(ISBLANK(Table14[[#This Row],[Sales_Rep]]),"Unknown",Table14[[#This Row],[Sales_Rep]])</f>
        <v>David</v>
      </c>
      <c r="D1165" s="4" t="str">
        <f>PROPER(Table14[[#This Row],[Region]])</f>
        <v>South</v>
      </c>
      <c r="E1165" s="9">
        <f>IF(ISBLANK(Table14[[#This Row],[Sales_Amount]]),MEDIAN(Table14[Sales_Amount]),Table14[[#This Row],[Sales_Amount]])</f>
        <v>26465.9</v>
      </c>
      <c r="F1165" s="11">
        <f>IF(ISBLANK(Table14[[#This Row],[Quantity_Sold]]),MEDIAN(Table14[Quantity_Sold]),Table14[[#This Row],[Quantity_Sold]])</f>
        <v>18</v>
      </c>
      <c r="G1165" s="4" t="str">
        <f>TRIM(Table14[[#This Row],[Product_Category]])</f>
        <v>Electronics</v>
      </c>
      <c r="H1165" s="9">
        <v>1273.4100000000001</v>
      </c>
      <c r="I1165" s="9">
        <v>1750.39</v>
      </c>
      <c r="J1165" s="4" t="str">
        <f>PROPER(Table14[[#This Row],[Customer_Type]])</f>
        <v>New</v>
      </c>
      <c r="K1165" s="13">
        <f>IF(ISBLANK(Table14[[#This Row],[Discount]]),MEDIAN(Table14[Discount]),Table14[[#This Row],[Discount]])</f>
        <v>0.16</v>
      </c>
      <c r="L1165" s="4" t="s">
        <v>31</v>
      </c>
      <c r="M1165" s="4" t="s">
        <v>22</v>
      </c>
    </row>
    <row r="1166" spans="1:13" x14ac:dyDescent="0.3">
      <c r="A1166">
        <v>1357</v>
      </c>
      <c r="B1166" s="1">
        <v>45406</v>
      </c>
      <c r="C1166" s="4" t="str">
        <f>IF(ISBLANK(Table14[[#This Row],[Sales_Rep]]),"Unknown",Table14[[#This Row],[Sales_Rep]])</f>
        <v>Bob</v>
      </c>
      <c r="D1166" s="4" t="str">
        <f>PROPER(Table14[[#This Row],[Region]])</f>
        <v>South</v>
      </c>
      <c r="E1166" s="9">
        <f>IF(ISBLANK(Table14[[#This Row],[Sales_Amount]]),MEDIAN(Table14[Sales_Amount]),Table14[[#This Row],[Sales_Amount]])</f>
        <v>64117.97</v>
      </c>
      <c r="F1166" s="11">
        <f>IF(ISBLANK(Table14[[#This Row],[Quantity_Sold]]),MEDIAN(Table14[Quantity_Sold]),Table14[[#This Row],[Quantity_Sold]])</f>
        <v>43</v>
      </c>
      <c r="G1166" s="4" t="str">
        <f>TRIM(Table14[[#This Row],[Product_Category]])</f>
        <v>Clothing</v>
      </c>
      <c r="H1166" s="9">
        <v>1292.79</v>
      </c>
      <c r="I1166" s="9">
        <v>1603.35</v>
      </c>
      <c r="J1166" s="4" t="str">
        <f>PROPER(Table14[[#This Row],[Customer_Type]])</f>
        <v>New</v>
      </c>
      <c r="K1166" s="13">
        <f>IF(ISBLANK(Table14[[#This Row],[Discount]]),MEDIAN(Table14[Discount]),Table14[[#This Row],[Discount]])</f>
        <v>7.0000000000000007E-2</v>
      </c>
      <c r="L1166" s="4" t="s">
        <v>31</v>
      </c>
      <c r="M1166" s="4" t="s">
        <v>22</v>
      </c>
    </row>
    <row r="1167" spans="1:13" x14ac:dyDescent="0.3">
      <c r="A1167">
        <v>1341</v>
      </c>
      <c r="B1167" s="1">
        <v>45587</v>
      </c>
      <c r="C1167" s="4" t="str">
        <f>IF(ISBLANK(Table14[[#This Row],[Sales_Rep]]),"Unknown",Table14[[#This Row],[Sales_Rep]])</f>
        <v>Bob</v>
      </c>
      <c r="D1167" s="4" t="str">
        <f>PROPER(Table14[[#This Row],[Region]])</f>
        <v>North</v>
      </c>
      <c r="E1167" s="9">
        <f>IF(ISBLANK(Table14[[#This Row],[Sales_Amount]]),MEDIAN(Table14[Sales_Amount]),Table14[[#This Row],[Sales_Amount]])</f>
        <v>28103.68</v>
      </c>
      <c r="F1167" s="11">
        <f>IF(ISBLANK(Table14[[#This Row],[Quantity_Sold]]),MEDIAN(Table14[Quantity_Sold]),Table14[[#This Row],[Quantity_Sold]])</f>
        <v>19</v>
      </c>
      <c r="G1167" s="4" t="str">
        <f>TRIM(Table14[[#This Row],[Product_Category]])</f>
        <v>Food</v>
      </c>
      <c r="H1167" s="9">
        <v>1316.87</v>
      </c>
      <c r="I1167" s="9">
        <v>1625.43</v>
      </c>
      <c r="J1167" s="4" t="str">
        <f>PROPER(Table14[[#This Row],[Customer_Type]])</f>
        <v>New</v>
      </c>
      <c r="K1167" s="13">
        <f>IF(ISBLANK(Table14[[#This Row],[Discount]]),MEDIAN(Table14[Discount]),Table14[[#This Row],[Discount]])</f>
        <v>0.09</v>
      </c>
      <c r="L1167" s="4" t="s">
        <v>17</v>
      </c>
      <c r="M1167" s="4" t="s">
        <v>22</v>
      </c>
    </row>
    <row r="1168" spans="1:13" x14ac:dyDescent="0.3">
      <c r="A1168">
        <v>1132</v>
      </c>
      <c r="B1168" s="1">
        <v>45083</v>
      </c>
      <c r="C1168" s="4" t="str">
        <f>IF(ISBLANK(Table14[[#This Row],[Sales_Rep]]),"Unknown",Table14[[#This Row],[Sales_Rep]])</f>
        <v>Eve</v>
      </c>
      <c r="D1168" s="4" t="str">
        <f>PROPER(Table14[[#This Row],[Region]])</f>
        <v>East</v>
      </c>
      <c r="E1168" s="9">
        <f>IF(ISBLANK(Table14[[#This Row],[Sales_Amount]]),MEDIAN(Table14[Sales_Amount]),Table14[[#This Row],[Sales_Amount]])</f>
        <v>51993.29</v>
      </c>
      <c r="F1168" s="11">
        <f>IF(ISBLANK(Table14[[#This Row],[Quantity_Sold]]),MEDIAN(Table14[Quantity_Sold]),Table14[[#This Row],[Quantity_Sold]])</f>
        <v>13</v>
      </c>
      <c r="G1168" s="4" t="str">
        <f>TRIM(Table14[[#This Row],[Product_Category]])</f>
        <v>Furniture</v>
      </c>
      <c r="H1168" s="9">
        <v>3400.76</v>
      </c>
      <c r="I1168" s="9">
        <v>4761.29</v>
      </c>
      <c r="J1168" s="4" t="str">
        <f>PROPER(Table14[[#This Row],[Customer_Type]])</f>
        <v>New</v>
      </c>
      <c r="K1168" s="13">
        <f>IF(ISBLANK(Table14[[#This Row],[Discount]]),MEDIAN(Table14[Discount]),Table14[[#This Row],[Discount]])</f>
        <v>0.16</v>
      </c>
      <c r="L1168" s="4" t="s">
        <v>26</v>
      </c>
      <c r="M1168" s="4" t="s">
        <v>22</v>
      </c>
    </row>
    <row r="1169" spans="1:13" x14ac:dyDescent="0.3">
      <c r="A1169">
        <v>1381</v>
      </c>
      <c r="B1169" s="1">
        <v>45315</v>
      </c>
      <c r="C1169" s="4" t="str">
        <f>IF(ISBLANK(Table14[[#This Row],[Sales_Rep]]),"Unknown",Table14[[#This Row],[Sales_Rep]])</f>
        <v>Eve</v>
      </c>
      <c r="D1169" s="4" t="str">
        <f>PROPER(Table14[[#This Row],[Region]])</f>
        <v>East</v>
      </c>
      <c r="E1169" s="9">
        <f>IF(ISBLANK(Table14[[#This Row],[Sales_Amount]]),MEDIAN(Table14[Sales_Amount]),Table14[[#This Row],[Sales_Amount]])</f>
        <v>108349.21</v>
      </c>
      <c r="F1169" s="11">
        <f>IF(ISBLANK(Table14[[#This Row],[Quantity_Sold]]),MEDIAN(Table14[Quantity_Sold]),Table14[[#This Row],[Quantity_Sold]])</f>
        <v>37</v>
      </c>
      <c r="G1169" s="4" t="str">
        <f>TRIM(Table14[[#This Row],[Product_Category]])</f>
        <v>Clothing</v>
      </c>
      <c r="H1169" s="9">
        <v>2641.19</v>
      </c>
      <c r="I1169" s="9">
        <v>3253.73</v>
      </c>
      <c r="J1169" s="4" t="str">
        <f>PROPER(Table14[[#This Row],[Customer_Type]])</f>
        <v>Returning</v>
      </c>
      <c r="K1169" s="13">
        <f>IF(ISBLANK(Table14[[#This Row],[Discount]]),MEDIAN(Table14[Discount]),Table14[[#This Row],[Discount]])</f>
        <v>0.1</v>
      </c>
      <c r="L1169" s="4" t="s">
        <v>31</v>
      </c>
      <c r="M1169" s="4" t="s">
        <v>18</v>
      </c>
    </row>
    <row r="1170" spans="1:13" x14ac:dyDescent="0.3">
      <c r="A1170">
        <v>1323</v>
      </c>
      <c r="B1170" s="1">
        <v>45079</v>
      </c>
      <c r="C1170" s="4" t="str">
        <f>IF(ISBLANK(Table14[[#This Row],[Sales_Rep]]),"Unknown",Table14[[#This Row],[Sales_Rep]])</f>
        <v>Bob</v>
      </c>
      <c r="D1170" s="4" t="str">
        <f>PROPER(Table14[[#This Row],[Region]])</f>
        <v>North</v>
      </c>
      <c r="E1170" s="9">
        <f>IF(ISBLANK(Table14[[#This Row],[Sales_Amount]]),MEDIAN(Table14[Sales_Amount]),Table14[[#This Row],[Sales_Amount]])</f>
        <v>13696.64</v>
      </c>
      <c r="F1170" s="11">
        <f>IF(ISBLANK(Table14[[#This Row],[Quantity_Sold]]),MEDIAN(Table14[Quantity_Sold]),Table14[[#This Row],[Quantity_Sold]])</f>
        <v>12</v>
      </c>
      <c r="G1170" s="4" t="str">
        <f>TRIM(Table14[[#This Row],[Product_Category]])</f>
        <v>Furniture</v>
      </c>
      <c r="H1170" s="9">
        <v>1054.94</v>
      </c>
      <c r="I1170" s="9">
        <v>1297.03</v>
      </c>
      <c r="J1170" s="4" t="str">
        <f>PROPER(Table14[[#This Row],[Customer_Type]])</f>
        <v>Returning</v>
      </c>
      <c r="K1170" s="13">
        <f>IF(ISBLANK(Table14[[#This Row],[Discount]]),MEDIAN(Table14[Discount]),Table14[[#This Row],[Discount]])</f>
        <v>0.12</v>
      </c>
      <c r="L1170" s="4" t="s">
        <v>31</v>
      </c>
      <c r="M1170" s="4" t="s">
        <v>18</v>
      </c>
    </row>
    <row r="1171" spans="1:13" x14ac:dyDescent="0.3">
      <c r="A1171">
        <v>1234</v>
      </c>
      <c r="B1171" s="1">
        <v>45588</v>
      </c>
      <c r="C1171" s="4" t="str">
        <f>IF(ISBLANK(Table14[[#This Row],[Sales_Rep]]),"Unknown",Table14[[#This Row],[Sales_Rep]])</f>
        <v>Eve</v>
      </c>
      <c r="D1171" s="4" t="str">
        <f>PROPER(Table14[[#This Row],[Region]])</f>
        <v>West</v>
      </c>
      <c r="E1171" s="9">
        <f>IF(ISBLANK(Table14[[#This Row],[Sales_Amount]]),MEDIAN(Table14[Sales_Amount]),Table14[[#This Row],[Sales_Amount]])</f>
        <v>115375.4</v>
      </c>
      <c r="F1171" s="11">
        <f>IF(ISBLANK(Table14[[#This Row],[Quantity_Sold]]),MEDIAN(Table14[Quantity_Sold]),Table14[[#This Row],[Quantity_Sold]])</f>
        <v>29</v>
      </c>
      <c r="G1171" s="4" t="str">
        <f>TRIM(Table14[[#This Row],[Product_Category]])</f>
        <v>Food</v>
      </c>
      <c r="H1171" s="9">
        <v>4876.13</v>
      </c>
      <c r="I1171" s="9">
        <v>5376.3</v>
      </c>
      <c r="J1171" s="4" t="str">
        <f>PROPER(Table14[[#This Row],[Customer_Type]])</f>
        <v>New</v>
      </c>
      <c r="K1171" s="13">
        <f>IF(ISBLANK(Table14[[#This Row],[Discount]]),MEDIAN(Table14[Discount]),Table14[[#This Row],[Discount]])</f>
        <v>0.26</v>
      </c>
      <c r="L1171" s="4" t="s">
        <v>17</v>
      </c>
      <c r="M1171" s="4" t="s">
        <v>18</v>
      </c>
    </row>
    <row r="1172" spans="1:13" x14ac:dyDescent="0.3">
      <c r="A1172">
        <v>1143</v>
      </c>
      <c r="B1172" s="1">
        <v>44990</v>
      </c>
      <c r="C1172" s="4" t="str">
        <f>IF(ISBLANK(Table14[[#This Row],[Sales_Rep]]),"Unknown",Table14[[#This Row],[Sales_Rep]])</f>
        <v>Charlie</v>
      </c>
      <c r="D1172" s="4" t="str">
        <f>PROPER(Table14[[#This Row],[Region]])</f>
        <v>East</v>
      </c>
      <c r="E1172" s="9">
        <f>IF(ISBLANK(Table14[[#This Row],[Sales_Amount]]),MEDIAN(Table14[Sales_Amount]),Table14[[#This Row],[Sales_Amount]])</f>
        <v>63560.23</v>
      </c>
      <c r="F1172" s="11">
        <f>IF(ISBLANK(Table14[[#This Row],[Quantity_Sold]]),MEDIAN(Table14[Quantity_Sold]),Table14[[#This Row],[Quantity_Sold]])</f>
        <v>14</v>
      </c>
      <c r="G1172" s="4" t="str">
        <f>TRIM(Table14[[#This Row],[Product_Category]])</f>
        <v>Clothing</v>
      </c>
      <c r="H1172" s="9">
        <v>3143.18</v>
      </c>
      <c r="I1172" s="9">
        <v>4632.67</v>
      </c>
      <c r="J1172" s="4" t="str">
        <f>PROPER(Table14[[#This Row],[Customer_Type]])</f>
        <v>New</v>
      </c>
      <c r="K1172" s="13">
        <f>IF(ISBLANK(Table14[[#This Row],[Discount]]),MEDIAN(Table14[Discount]),Table14[[#This Row],[Discount]])</f>
        <v>0.02</v>
      </c>
      <c r="L1172" s="4" t="s">
        <v>31</v>
      </c>
      <c r="M1172" s="4" t="s">
        <v>18</v>
      </c>
    </row>
    <row r="1173" spans="1:13" x14ac:dyDescent="0.3">
      <c r="A1173">
        <v>1316</v>
      </c>
      <c r="B1173" s="1">
        <v>45184</v>
      </c>
      <c r="C1173" s="4" t="str">
        <f>IF(ISBLANK(Table14[[#This Row],[Sales_Rep]]),"Unknown",Table14[[#This Row],[Sales_Rep]])</f>
        <v>Bob</v>
      </c>
      <c r="D1173" s="4" t="str">
        <f>PROPER(Table14[[#This Row],[Region]])</f>
        <v>East</v>
      </c>
      <c r="E1173" s="9">
        <f>IF(ISBLANK(Table14[[#This Row],[Sales_Amount]]),MEDIAN(Table14[Sales_Amount]),Table14[[#This Row],[Sales_Amount]])</f>
        <v>56360.33</v>
      </c>
      <c r="F1173" s="11">
        <f>IF(ISBLANK(Table14[[#This Row],[Quantity_Sold]]),MEDIAN(Table14[Quantity_Sold]),Table14[[#This Row],[Quantity_Sold]])</f>
        <v>21</v>
      </c>
      <c r="G1173" s="4" t="str">
        <f>TRIM(Table14[[#This Row],[Product_Category]])</f>
        <v>Clothing</v>
      </c>
      <c r="H1173" s="9">
        <v>2373.9699999999998</v>
      </c>
      <c r="I1173" s="9">
        <v>3195.03</v>
      </c>
      <c r="J1173" s="4" t="str">
        <f>PROPER(Table14[[#This Row],[Customer_Type]])</f>
        <v>New</v>
      </c>
      <c r="K1173" s="13">
        <f>IF(ISBLANK(Table14[[#This Row],[Discount]]),MEDIAN(Table14[Discount]),Table14[[#This Row],[Discount]])</f>
        <v>0.16</v>
      </c>
      <c r="L1173" s="4" t="s">
        <v>26</v>
      </c>
      <c r="M1173" s="4" t="s">
        <v>22</v>
      </c>
    </row>
    <row r="1174" spans="1:13" x14ac:dyDescent="0.3">
      <c r="A1174">
        <v>1105</v>
      </c>
      <c r="B1174" s="1">
        <v>44961</v>
      </c>
      <c r="C1174" s="4" t="str">
        <f>IF(ISBLANK(Table14[[#This Row],[Sales_Rep]]),"Unknown",Table14[[#This Row],[Sales_Rep]])</f>
        <v>Eve</v>
      </c>
      <c r="D1174" s="4" t="str">
        <f>PROPER(Table14[[#This Row],[Region]])</f>
        <v>West</v>
      </c>
      <c r="E1174" s="9">
        <f>IF(ISBLANK(Table14[[#This Row],[Sales_Amount]]),MEDIAN(Table14[Sales_Amount]),Table14[[#This Row],[Sales_Amount]])</f>
        <v>114611.07</v>
      </c>
      <c r="F1174" s="11">
        <f>IF(ISBLANK(Table14[[#This Row],[Quantity_Sold]]),MEDIAN(Table14[Quantity_Sold]),Table14[[#This Row],[Quantity_Sold]])</f>
        <v>45</v>
      </c>
      <c r="G1174" s="4" t="str">
        <f>TRIM(Table14[[#This Row],[Product_Category]])</f>
        <v>Electronics</v>
      </c>
      <c r="H1174" s="9">
        <v>2823.22</v>
      </c>
      <c r="I1174" s="9">
        <v>3223.94</v>
      </c>
      <c r="J1174" s="4" t="str">
        <f>PROPER(Table14[[#This Row],[Customer_Type]])</f>
        <v>Returning</v>
      </c>
      <c r="K1174" s="13">
        <f>IF(ISBLANK(Table14[[#This Row],[Discount]]),MEDIAN(Table14[Discount]),Table14[[#This Row],[Discount]])</f>
        <v>0.21</v>
      </c>
      <c r="L1174" s="4" t="s">
        <v>26</v>
      </c>
      <c r="M1174" s="4" t="s">
        <v>22</v>
      </c>
    </row>
    <row r="1175" spans="1:13" x14ac:dyDescent="0.3">
      <c r="A1175">
        <v>1407</v>
      </c>
      <c r="B1175" s="1">
        <v>45196</v>
      </c>
      <c r="C1175" s="4" t="str">
        <f>IF(ISBLANK(Table14[[#This Row],[Sales_Rep]]),"Unknown",Table14[[#This Row],[Sales_Rep]])</f>
        <v>Bob</v>
      </c>
      <c r="D1175" s="4" t="str">
        <f>PROPER(Table14[[#This Row],[Region]])</f>
        <v>North</v>
      </c>
      <c r="E1175" s="9">
        <f>IF(ISBLANK(Table14[[#This Row],[Sales_Amount]]),MEDIAN(Table14[Sales_Amount]),Table14[[#This Row],[Sales_Amount]])</f>
        <v>95537.16</v>
      </c>
      <c r="F1175" s="11">
        <f>IF(ISBLANK(Table14[[#This Row],[Quantity_Sold]]),MEDIAN(Table14[Quantity_Sold]),Table14[[#This Row],[Quantity_Sold]])</f>
        <v>42</v>
      </c>
      <c r="G1175" s="4" t="str">
        <f>TRIM(Table14[[#This Row],[Product_Category]])</f>
        <v>Electronics</v>
      </c>
      <c r="H1175" s="9">
        <v>2016.91</v>
      </c>
      <c r="I1175" s="9">
        <v>2879.36</v>
      </c>
      <c r="J1175" s="4" t="str">
        <f>PROPER(Table14[[#This Row],[Customer_Type]])</f>
        <v>Returning</v>
      </c>
      <c r="K1175" s="13">
        <f>IF(ISBLANK(Table14[[#This Row],[Discount]]),MEDIAN(Table14[Discount]),Table14[[#This Row],[Discount]])</f>
        <v>0.21</v>
      </c>
      <c r="L1175" s="4" t="s">
        <v>31</v>
      </c>
      <c r="M1175" s="4" t="s">
        <v>18</v>
      </c>
    </row>
    <row r="1176" spans="1:13" x14ac:dyDescent="0.3">
      <c r="A1176">
        <v>1299</v>
      </c>
      <c r="B1176" s="1">
        <v>45172</v>
      </c>
      <c r="C1176" s="4" t="str">
        <f>IF(ISBLANK(Table14[[#This Row],[Sales_Rep]]),"Unknown",Table14[[#This Row],[Sales_Rep]])</f>
        <v>David</v>
      </c>
      <c r="D1176" s="4" t="str">
        <f>PROPER(Table14[[#This Row],[Region]])</f>
        <v>West</v>
      </c>
      <c r="E1176" s="9">
        <f>IF(ISBLANK(Table14[[#This Row],[Sales_Amount]]),MEDIAN(Table14[Sales_Amount]),Table14[[#This Row],[Sales_Amount]])</f>
        <v>92093.3</v>
      </c>
      <c r="F1176" s="11">
        <f>IF(ISBLANK(Table14[[#This Row],[Quantity_Sold]]),MEDIAN(Table14[Quantity_Sold]),Table14[[#This Row],[Quantity_Sold]])</f>
        <v>33</v>
      </c>
      <c r="G1176" s="4" t="str">
        <f>TRIM(Table14[[#This Row],[Product_Category]])</f>
        <v>Furniture</v>
      </c>
      <c r="H1176" s="9">
        <v>2301.38</v>
      </c>
      <c r="I1176" s="9">
        <v>3403.3</v>
      </c>
      <c r="J1176" s="4" t="str">
        <f>PROPER(Table14[[#This Row],[Customer_Type]])</f>
        <v>Returning</v>
      </c>
      <c r="K1176" s="13">
        <f>IF(ISBLANK(Table14[[#This Row],[Discount]]),MEDIAN(Table14[Discount]),Table14[[#This Row],[Discount]])</f>
        <v>0.18</v>
      </c>
      <c r="L1176" s="4" t="s">
        <v>17</v>
      </c>
      <c r="M1176" s="4" t="s">
        <v>18</v>
      </c>
    </row>
    <row r="1177" spans="1:13" x14ac:dyDescent="0.3">
      <c r="A1177">
        <v>1246</v>
      </c>
      <c r="B1177" s="1">
        <v>45045</v>
      </c>
      <c r="C1177" s="4" t="str">
        <f>IF(ISBLANK(Table14[[#This Row],[Sales_Rep]]),"Unknown",Table14[[#This Row],[Sales_Rep]])</f>
        <v>Alice</v>
      </c>
      <c r="D1177" s="4" t="str">
        <f>PROPER(Table14[[#This Row],[Region]])</f>
        <v>South</v>
      </c>
      <c r="E1177" s="9">
        <f>IF(ISBLANK(Table14[[#This Row],[Sales_Amount]]),MEDIAN(Table14[Sales_Amount]),Table14[[#This Row],[Sales_Amount]])</f>
        <v>4878.8500000000004</v>
      </c>
      <c r="F1177" s="11">
        <f>IF(ISBLANK(Table14[[#This Row],[Quantity_Sold]]),MEDIAN(Table14[Quantity_Sold]),Table14[[#This Row],[Quantity_Sold]])</f>
        <v>9</v>
      </c>
      <c r="G1177" s="4" t="str">
        <f>TRIM(Table14[[#This Row],[Product_Category]])</f>
        <v>Food</v>
      </c>
      <c r="H1177" s="9">
        <v>623.04999999999995</v>
      </c>
      <c r="I1177" s="9">
        <v>774.42</v>
      </c>
      <c r="J1177" s="4" t="str">
        <f>PROPER(Table14[[#This Row],[Customer_Type]])</f>
        <v>New</v>
      </c>
      <c r="K1177" s="13">
        <f>IF(ISBLANK(Table14[[#This Row],[Discount]]),MEDIAN(Table14[Discount]),Table14[[#This Row],[Discount]])</f>
        <v>0.3</v>
      </c>
      <c r="L1177" s="4" t="s">
        <v>17</v>
      </c>
      <c r="M1177" s="4" t="s">
        <v>18</v>
      </c>
    </row>
    <row r="1178" spans="1:13" x14ac:dyDescent="0.3">
      <c r="A1178">
        <v>1381</v>
      </c>
      <c r="B1178" s="1">
        <v>45545</v>
      </c>
      <c r="C1178" s="4" t="str">
        <f>IF(ISBLANK(Table14[[#This Row],[Sales_Rep]]),"Unknown",Table14[[#This Row],[Sales_Rep]])</f>
        <v>Bob</v>
      </c>
      <c r="D1178" s="4" t="str">
        <f>PROPER(Table14[[#This Row],[Region]])</f>
        <v>South</v>
      </c>
      <c r="E1178" s="9">
        <f>IF(ISBLANK(Table14[[#This Row],[Sales_Amount]]),MEDIAN(Table14[Sales_Amount]),Table14[[#This Row],[Sales_Amount]])</f>
        <v>28181.09</v>
      </c>
      <c r="F1178" s="11">
        <f>IF(ISBLANK(Table14[[#This Row],[Quantity_Sold]]),MEDIAN(Table14[Quantity_Sold]),Table14[[#This Row],[Quantity_Sold]])</f>
        <v>39</v>
      </c>
      <c r="G1178" s="4" t="str">
        <f>TRIM(Table14[[#This Row],[Product_Category]])</f>
        <v>Electronics</v>
      </c>
      <c r="H1178" s="9">
        <v>881.62</v>
      </c>
      <c r="I1178" s="9">
        <v>1003.6</v>
      </c>
      <c r="J1178" s="4" t="str">
        <f>PROPER(Table14[[#This Row],[Customer_Type]])</f>
        <v>Returning</v>
      </c>
      <c r="K1178" s="13">
        <f>IF(ISBLANK(Table14[[#This Row],[Discount]]),MEDIAN(Table14[Discount]),Table14[[#This Row],[Discount]])</f>
        <v>0.28000000000000003</v>
      </c>
      <c r="L1178" s="4" t="s">
        <v>26</v>
      </c>
      <c r="M1178" s="4" t="s">
        <v>22</v>
      </c>
    </row>
    <row r="1179" spans="1:13" x14ac:dyDescent="0.3">
      <c r="A1179">
        <v>1468</v>
      </c>
      <c r="B1179" s="1">
        <v>45484</v>
      </c>
      <c r="C1179" s="4" t="str">
        <f>IF(ISBLANK(Table14[[#This Row],[Sales_Rep]]),"Unknown",Table14[[#This Row],[Sales_Rep]])</f>
        <v>Alice</v>
      </c>
      <c r="D1179" s="4" t="str">
        <f>PROPER(Table14[[#This Row],[Region]])</f>
        <v>North</v>
      </c>
      <c r="E1179" s="9">
        <f>IF(ISBLANK(Table14[[#This Row],[Sales_Amount]]),MEDIAN(Table14[Sales_Amount]),Table14[[#This Row],[Sales_Amount]])</f>
        <v>118516.84</v>
      </c>
      <c r="F1179" s="11">
        <f>IF(ISBLANK(Table14[[#This Row],[Quantity_Sold]]),MEDIAN(Table14[Quantity_Sold]),Table14[[#This Row],[Quantity_Sold]])</f>
        <v>23</v>
      </c>
      <c r="G1179" s="4" t="str">
        <f>TRIM(Table14[[#This Row],[Product_Category]])</f>
        <v>Electronics</v>
      </c>
      <c r="H1179" s="9">
        <v>4481.3100000000004</v>
      </c>
      <c r="I1179" s="9">
        <v>6606.29</v>
      </c>
      <c r="J1179" s="4" t="str">
        <f>PROPER(Table14[[#This Row],[Customer_Type]])</f>
        <v>Returning</v>
      </c>
      <c r="K1179" s="13">
        <f>IF(ISBLANK(Table14[[#This Row],[Discount]]),MEDIAN(Table14[Discount]),Table14[[#This Row],[Discount]])</f>
        <v>0.22</v>
      </c>
      <c r="L1179" s="4" t="s">
        <v>17</v>
      </c>
      <c r="M1179" s="4" t="s">
        <v>22</v>
      </c>
    </row>
    <row r="1180" spans="1:13" x14ac:dyDescent="0.3">
      <c r="A1180">
        <v>1379</v>
      </c>
      <c r="B1180" s="1">
        <v>45046</v>
      </c>
      <c r="C1180" s="4" t="str">
        <f>IF(ISBLANK(Table14[[#This Row],[Sales_Rep]]),"Unknown",Table14[[#This Row],[Sales_Rep]])</f>
        <v>Eve</v>
      </c>
      <c r="D1180" s="4" t="str">
        <f>PROPER(Table14[[#This Row],[Region]])</f>
        <v>East</v>
      </c>
      <c r="E1180" s="9">
        <f>IF(ISBLANK(Table14[[#This Row],[Sales_Amount]]),MEDIAN(Table14[Sales_Amount]),Table14[[#This Row],[Sales_Amount]])</f>
        <v>15407.37</v>
      </c>
      <c r="F1180" s="11">
        <f>IF(ISBLANK(Table14[[#This Row],[Quantity_Sold]]),MEDIAN(Table14[Quantity_Sold]),Table14[[#This Row],[Quantity_Sold]])</f>
        <v>10</v>
      </c>
      <c r="G1180" s="4" t="str">
        <f>TRIM(Table14[[#This Row],[Product_Category]])</f>
        <v>Furniture</v>
      </c>
      <c r="H1180" s="9">
        <v>1508.84</v>
      </c>
      <c r="I1180" s="9">
        <v>1856.31</v>
      </c>
      <c r="J1180" s="4" t="str">
        <f>PROPER(Table14[[#This Row],[Customer_Type]])</f>
        <v>New</v>
      </c>
      <c r="K1180" s="13">
        <f>IF(ISBLANK(Table14[[#This Row],[Discount]]),MEDIAN(Table14[Discount]),Table14[[#This Row],[Discount]])</f>
        <v>0.17</v>
      </c>
      <c r="L1180" s="4" t="s">
        <v>31</v>
      </c>
      <c r="M1180" s="4" t="s">
        <v>22</v>
      </c>
    </row>
    <row r="1181" spans="1:13" x14ac:dyDescent="0.3">
      <c r="A1181">
        <v>1215</v>
      </c>
      <c r="B1181" s="1">
        <v>45221</v>
      </c>
      <c r="C1181" s="4" t="str">
        <f>IF(ISBLANK(Table14[[#This Row],[Sales_Rep]]),"Unknown",Table14[[#This Row],[Sales_Rep]])</f>
        <v>Alice</v>
      </c>
      <c r="D1181" s="4" t="str">
        <f>PROPER(Table14[[#This Row],[Region]])</f>
        <v>West</v>
      </c>
      <c r="E1181" s="9">
        <f>IF(ISBLANK(Table14[[#This Row],[Sales_Amount]]),MEDIAN(Table14[Sales_Amount]),Table14[[#This Row],[Sales_Amount]])</f>
        <v>48433.14</v>
      </c>
      <c r="F1181" s="11">
        <f>IF(ISBLANK(Table14[[#This Row],[Quantity_Sold]]),MEDIAN(Table14[Quantity_Sold]),Table14[[#This Row],[Quantity_Sold]])</f>
        <v>25</v>
      </c>
      <c r="G1181" s="4" t="str">
        <f>TRIM(Table14[[#This Row],[Product_Category]])</f>
        <v>Electronics</v>
      </c>
      <c r="H1181" s="9">
        <v>1785.41</v>
      </c>
      <c r="I1181" s="9">
        <v>2391.7600000000002</v>
      </c>
      <c r="J1181" s="4" t="str">
        <f>PROPER(Table14[[#This Row],[Customer_Type]])</f>
        <v>New</v>
      </c>
      <c r="K1181" s="13">
        <f>IF(ISBLANK(Table14[[#This Row],[Discount]]),MEDIAN(Table14[Discount]),Table14[[#This Row],[Discount]])</f>
        <v>0.19</v>
      </c>
      <c r="L1181" s="4" t="s">
        <v>31</v>
      </c>
      <c r="M1181" s="4" t="s">
        <v>18</v>
      </c>
    </row>
    <row r="1182" spans="1:13" x14ac:dyDescent="0.3">
      <c r="A1182">
        <v>1498</v>
      </c>
      <c r="B1182" s="1">
        <v>45395</v>
      </c>
      <c r="C1182" s="4" t="str">
        <f>IF(ISBLANK(Table14[[#This Row],[Sales_Rep]]),"Unknown",Table14[[#This Row],[Sales_Rep]])</f>
        <v>Bob</v>
      </c>
      <c r="D1182" s="4" t="str">
        <f>PROPER(Table14[[#This Row],[Region]])</f>
        <v>West</v>
      </c>
      <c r="E1182" s="9">
        <f>IF(ISBLANK(Table14[[#This Row],[Sales_Amount]]),MEDIAN(Table14[Sales_Amount]),Table14[[#This Row],[Sales_Amount]])</f>
        <v>15499.03</v>
      </c>
      <c r="F1182" s="11">
        <f>IF(ISBLANK(Table14[[#This Row],[Quantity_Sold]]),MEDIAN(Table14[Quantity_Sold]),Table14[[#This Row],[Quantity_Sold]])</f>
        <v>29</v>
      </c>
      <c r="G1182" s="4" t="str">
        <f>TRIM(Table14[[#This Row],[Product_Category]])</f>
        <v>Furniture</v>
      </c>
      <c r="H1182" s="9">
        <v>600.94000000000005</v>
      </c>
      <c r="I1182" s="9">
        <v>694.09</v>
      </c>
      <c r="J1182" s="4" t="str">
        <f>PROPER(Table14[[#This Row],[Customer_Type]])</f>
        <v>New</v>
      </c>
      <c r="K1182" s="13">
        <f>IF(ISBLANK(Table14[[#This Row],[Discount]]),MEDIAN(Table14[Discount]),Table14[[#This Row],[Discount]])</f>
        <v>0.23</v>
      </c>
      <c r="L1182" s="4" t="s">
        <v>26</v>
      </c>
      <c r="M1182" s="4" t="s">
        <v>22</v>
      </c>
    </row>
    <row r="1183" spans="1:13" x14ac:dyDescent="0.3">
      <c r="A1183">
        <v>1100</v>
      </c>
      <c r="B1183" s="1">
        <v>45419</v>
      </c>
      <c r="C1183" s="4" t="str">
        <f>IF(ISBLANK(Table14[[#This Row],[Sales_Rep]]),"Unknown",Table14[[#This Row],[Sales_Rep]])</f>
        <v>David</v>
      </c>
      <c r="D1183" s="4" t="str">
        <f>PROPER(Table14[[#This Row],[Region]])</f>
        <v>North</v>
      </c>
      <c r="E1183" s="9">
        <f>IF(ISBLANK(Table14[[#This Row],[Sales_Amount]]),MEDIAN(Table14[Sales_Amount]),Table14[[#This Row],[Sales_Amount]])</f>
        <v>258444.65</v>
      </c>
      <c r="F1183" s="11">
        <f>IF(ISBLANK(Table14[[#This Row],[Quantity_Sold]]),MEDIAN(Table14[Quantity_Sold]),Table14[[#This Row],[Quantity_Sold]])</f>
        <v>42</v>
      </c>
      <c r="G1183" s="4" t="str">
        <f>TRIM(Table14[[#This Row],[Product_Category]])</f>
        <v>Clothing</v>
      </c>
      <c r="H1183" s="9">
        <v>4708.58</v>
      </c>
      <c r="I1183" s="9">
        <v>6992.55</v>
      </c>
      <c r="J1183" s="4" t="str">
        <f>PROPER(Table14[[#This Row],[Customer_Type]])</f>
        <v>New</v>
      </c>
      <c r="K1183" s="13">
        <f>IF(ISBLANK(Table14[[#This Row],[Discount]]),MEDIAN(Table14[Discount]),Table14[[#This Row],[Discount]])</f>
        <v>0.12</v>
      </c>
      <c r="L1183" s="4" t="s">
        <v>17</v>
      </c>
      <c r="M1183" s="4" t="s">
        <v>22</v>
      </c>
    </row>
    <row r="1184" spans="1:13" x14ac:dyDescent="0.3">
      <c r="A1184">
        <v>1022</v>
      </c>
      <c r="B1184" s="1">
        <v>45020</v>
      </c>
      <c r="C1184" s="4" t="str">
        <f>IF(ISBLANK(Table14[[#This Row],[Sales_Rep]]),"Unknown",Table14[[#This Row],[Sales_Rep]])</f>
        <v>Eve</v>
      </c>
      <c r="D1184" s="4" t="str">
        <f>PROPER(Table14[[#This Row],[Region]])</f>
        <v>West</v>
      </c>
      <c r="E1184" s="9">
        <f>IF(ISBLANK(Table14[[#This Row],[Sales_Amount]]),MEDIAN(Table14[Sales_Amount]),Table14[[#This Row],[Sales_Amount]])</f>
        <v>25094.78</v>
      </c>
      <c r="F1184" s="11">
        <f>IF(ISBLANK(Table14[[#This Row],[Quantity_Sold]]),MEDIAN(Table14[Quantity_Sold]),Table14[[#This Row],[Quantity_Sold]])</f>
        <v>10</v>
      </c>
      <c r="G1184" s="4" t="str">
        <f>TRIM(Table14[[#This Row],[Product_Category]])</f>
        <v>Electronics</v>
      </c>
      <c r="H1184" s="9">
        <v>1968.77</v>
      </c>
      <c r="I1184" s="9">
        <v>2614.04</v>
      </c>
      <c r="J1184" s="4" t="str">
        <f>PROPER(Table14[[#This Row],[Customer_Type]])</f>
        <v>New</v>
      </c>
      <c r="K1184" s="13">
        <f>IF(ISBLANK(Table14[[#This Row],[Discount]]),MEDIAN(Table14[Discount]),Table14[[#This Row],[Discount]])</f>
        <v>0.04</v>
      </c>
      <c r="L1184" s="4" t="s">
        <v>31</v>
      </c>
      <c r="M1184" s="4" t="s">
        <v>22</v>
      </c>
    </row>
    <row r="1185" spans="1:13" x14ac:dyDescent="0.3">
      <c r="A1185">
        <v>1085</v>
      </c>
      <c r="B1185" s="1">
        <v>44999</v>
      </c>
      <c r="C1185" s="4" t="str">
        <f>IF(ISBLANK(Table14[[#This Row],[Sales_Rep]]),"Unknown",Table14[[#This Row],[Sales_Rep]])</f>
        <v>Bob</v>
      </c>
      <c r="D1185" s="4" t="str">
        <f>PROPER(Table14[[#This Row],[Region]])</f>
        <v>West</v>
      </c>
      <c r="E1185" s="9">
        <f>IF(ISBLANK(Table14[[#This Row],[Sales_Amount]]),MEDIAN(Table14[Sales_Amount]),Table14[[#This Row],[Sales_Amount]])</f>
        <v>118968.1</v>
      </c>
      <c r="F1185" s="11">
        <f>IF(ISBLANK(Table14[[#This Row],[Quantity_Sold]]),MEDIAN(Table14[Quantity_Sold]),Table14[[#This Row],[Quantity_Sold]])</f>
        <v>37</v>
      </c>
      <c r="G1185" s="4" t="str">
        <f>TRIM(Table14[[#This Row],[Product_Category]])</f>
        <v>Electronics</v>
      </c>
      <c r="H1185" s="9">
        <v>2702.18</v>
      </c>
      <c r="I1185" s="9">
        <v>3457.37</v>
      </c>
      <c r="J1185" s="4" t="str">
        <f>PROPER(Table14[[#This Row],[Customer_Type]])</f>
        <v>New</v>
      </c>
      <c r="K1185" s="13">
        <f>IF(ISBLANK(Table14[[#This Row],[Discount]]),MEDIAN(Table14[Discount]),Table14[[#This Row],[Discount]])</f>
        <v>7.0000000000000007E-2</v>
      </c>
      <c r="L1185" s="4" t="s">
        <v>31</v>
      </c>
      <c r="M1185" s="4" t="s">
        <v>18</v>
      </c>
    </row>
    <row r="1186" spans="1:13" x14ac:dyDescent="0.3">
      <c r="A1186">
        <v>1140</v>
      </c>
      <c r="B1186" s="1">
        <v>45227</v>
      </c>
      <c r="C1186" s="4" t="str">
        <f>IF(ISBLANK(Table14[[#This Row],[Sales_Rep]]),"Unknown",Table14[[#This Row],[Sales_Rep]])</f>
        <v>Eve</v>
      </c>
      <c r="D1186" s="4" t="str">
        <f>PROPER(Table14[[#This Row],[Region]])</f>
        <v>West</v>
      </c>
      <c r="E1186" s="9">
        <f>IF(ISBLANK(Table14[[#This Row],[Sales_Amount]]),MEDIAN(Table14[Sales_Amount]),Table14[[#This Row],[Sales_Amount]])</f>
        <v>80535.05</v>
      </c>
      <c r="F1186" s="11">
        <f>IF(ISBLANK(Table14[[#This Row],[Quantity_Sold]]),MEDIAN(Table14[Quantity_Sold]),Table14[[#This Row],[Quantity_Sold]])</f>
        <v>23</v>
      </c>
      <c r="G1186" s="4" t="str">
        <f>TRIM(Table14[[#This Row],[Product_Category]])</f>
        <v>Electronics</v>
      </c>
      <c r="H1186" s="9">
        <v>3361.81</v>
      </c>
      <c r="I1186" s="9">
        <v>4024.74</v>
      </c>
      <c r="J1186" s="4" t="str">
        <f>PROPER(Table14[[#This Row],[Customer_Type]])</f>
        <v>Returning</v>
      </c>
      <c r="K1186" s="13">
        <f>IF(ISBLANK(Table14[[#This Row],[Discount]]),MEDIAN(Table14[Discount]),Table14[[#This Row],[Discount]])</f>
        <v>0.13</v>
      </c>
      <c r="L1186" s="4" t="s">
        <v>17</v>
      </c>
      <c r="M1186" s="4" t="s">
        <v>18</v>
      </c>
    </row>
    <row r="1187" spans="1:13" x14ac:dyDescent="0.3">
      <c r="A1187">
        <v>1241</v>
      </c>
      <c r="B1187" s="1">
        <v>45300</v>
      </c>
      <c r="C1187" s="4" t="str">
        <f>IF(ISBLANK(Table14[[#This Row],[Sales_Rep]]),"Unknown",Table14[[#This Row],[Sales_Rep]])</f>
        <v>Charlie</v>
      </c>
      <c r="D1187" s="4" t="str">
        <f>PROPER(Table14[[#This Row],[Region]])</f>
        <v>North</v>
      </c>
      <c r="E1187" s="9">
        <f>IF(ISBLANK(Table14[[#This Row],[Sales_Amount]]),MEDIAN(Table14[Sales_Amount]),Table14[[#This Row],[Sales_Amount]])</f>
        <v>35085.1</v>
      </c>
      <c r="F1187" s="11">
        <f>IF(ISBLANK(Table14[[#This Row],[Quantity_Sold]]),MEDIAN(Table14[Quantity_Sold]),Table14[[#This Row],[Quantity_Sold]])</f>
        <v>32</v>
      </c>
      <c r="G1187" s="4" t="str">
        <f>TRIM(Table14[[#This Row],[Product_Category]])</f>
        <v>Furniture</v>
      </c>
      <c r="H1187" s="9">
        <v>1155.26</v>
      </c>
      <c r="I1187" s="9">
        <v>1387.86</v>
      </c>
      <c r="J1187" s="4" t="str">
        <f>PROPER(Table14[[#This Row],[Customer_Type]])</f>
        <v>Returning</v>
      </c>
      <c r="K1187" s="13">
        <f>IF(ISBLANK(Table14[[#This Row],[Discount]]),MEDIAN(Table14[Discount]),Table14[[#This Row],[Discount]])</f>
        <v>0.21</v>
      </c>
      <c r="L1187" s="4" t="s">
        <v>31</v>
      </c>
      <c r="M1187" s="4" t="s">
        <v>18</v>
      </c>
    </row>
    <row r="1188" spans="1:13" x14ac:dyDescent="0.3">
      <c r="A1188">
        <v>1184</v>
      </c>
      <c r="B1188" s="1">
        <v>45197</v>
      </c>
      <c r="C1188" s="4" t="str">
        <f>IF(ISBLANK(Table14[[#This Row],[Sales_Rep]]),"Unknown",Table14[[#This Row],[Sales_Rep]])</f>
        <v>Alice</v>
      </c>
      <c r="D1188" s="4" t="str">
        <f>PROPER(Table14[[#This Row],[Region]])</f>
        <v>North</v>
      </c>
      <c r="E1188" s="9">
        <f>IF(ISBLANK(Table14[[#This Row],[Sales_Amount]]),MEDIAN(Table14[Sales_Amount]),Table14[[#This Row],[Sales_Amount]])</f>
        <v>31440.080000000002</v>
      </c>
      <c r="F1188" s="11">
        <f>IF(ISBLANK(Table14[[#This Row],[Quantity_Sold]]),MEDIAN(Table14[Quantity_Sold]),Table14[[#This Row],[Quantity_Sold]])</f>
        <v>12</v>
      </c>
      <c r="G1188" s="4" t="str">
        <f>TRIM(Table14[[#This Row],[Product_Category]])</f>
        <v>Food</v>
      </c>
      <c r="H1188" s="9">
        <v>2478.14</v>
      </c>
      <c r="I1188" s="9">
        <v>3540.55</v>
      </c>
      <c r="J1188" s="4" t="str">
        <f>PROPER(Table14[[#This Row],[Customer_Type]])</f>
        <v>New</v>
      </c>
      <c r="K1188" s="13">
        <f>IF(ISBLANK(Table14[[#This Row],[Discount]]),MEDIAN(Table14[Discount]),Table14[[#This Row],[Discount]])</f>
        <v>0.26</v>
      </c>
      <c r="L1188" s="4" t="s">
        <v>26</v>
      </c>
      <c r="M1188" s="4" t="s">
        <v>22</v>
      </c>
    </row>
    <row r="1189" spans="1:13" x14ac:dyDescent="0.3">
      <c r="A1189">
        <v>1106</v>
      </c>
      <c r="B1189" s="1">
        <v>45205</v>
      </c>
      <c r="C1189" s="4" t="str">
        <f>IF(ISBLANK(Table14[[#This Row],[Sales_Rep]]),"Unknown",Table14[[#This Row],[Sales_Rep]])</f>
        <v>Charlie</v>
      </c>
      <c r="D1189" s="4" t="str">
        <f>PROPER(Table14[[#This Row],[Region]])</f>
        <v>North</v>
      </c>
      <c r="E1189" s="9">
        <f>IF(ISBLANK(Table14[[#This Row],[Sales_Amount]]),MEDIAN(Table14[Sales_Amount]),Table14[[#This Row],[Sales_Amount]])</f>
        <v>7919.11</v>
      </c>
      <c r="F1189" s="11">
        <f>IF(ISBLANK(Table14[[#This Row],[Quantity_Sold]]),MEDIAN(Table14[Quantity_Sold]),Table14[[#This Row],[Quantity_Sold]])</f>
        <v>17</v>
      </c>
      <c r="G1189" s="4" t="str">
        <f>TRIM(Table14[[#This Row],[Product_Category]])</f>
        <v>Furniture</v>
      </c>
      <c r="H1189" s="9">
        <v>325.99</v>
      </c>
      <c r="I1189" s="9">
        <v>465.83</v>
      </c>
      <c r="J1189" s="4" t="str">
        <f>PROPER(Table14[[#This Row],[Customer_Type]])</f>
        <v>Returning</v>
      </c>
      <c r="K1189" s="13">
        <f>IF(ISBLANK(Table14[[#This Row],[Discount]]),MEDIAN(Table14[Discount]),Table14[[#This Row],[Discount]])</f>
        <v>0</v>
      </c>
      <c r="L1189" s="4" t="s">
        <v>31</v>
      </c>
      <c r="M1189" s="4" t="s">
        <v>18</v>
      </c>
    </row>
    <row r="1190" spans="1:13" x14ac:dyDescent="0.3">
      <c r="A1190">
        <v>1330</v>
      </c>
      <c r="B1190" s="1">
        <v>45259</v>
      </c>
      <c r="C1190" s="4" t="str">
        <f>IF(ISBLANK(Table14[[#This Row],[Sales_Rep]]),"Unknown",Table14[[#This Row],[Sales_Rep]])</f>
        <v>Bob</v>
      </c>
      <c r="D1190" s="4" t="str">
        <f>PROPER(Table14[[#This Row],[Region]])</f>
        <v>West</v>
      </c>
      <c r="E1190" s="9">
        <f>IF(ISBLANK(Table14[[#This Row],[Sales_Amount]]),MEDIAN(Table14[Sales_Amount]),Table14[[#This Row],[Sales_Amount]])</f>
        <v>11205.78</v>
      </c>
      <c r="F1190" s="11">
        <f>IF(ISBLANK(Table14[[#This Row],[Quantity_Sold]]),MEDIAN(Table14[Quantity_Sold]),Table14[[#This Row],[Quantity_Sold]])</f>
        <v>4</v>
      </c>
      <c r="G1190" s="4" t="str">
        <f>TRIM(Table14[[#This Row],[Product_Category]])</f>
        <v>Furniture</v>
      </c>
      <c r="H1190" s="9">
        <v>2791.8</v>
      </c>
      <c r="I1190" s="9">
        <v>3147.69</v>
      </c>
      <c r="J1190" s="4" t="str">
        <f>PROPER(Table14[[#This Row],[Customer_Type]])</f>
        <v>New</v>
      </c>
      <c r="K1190" s="13">
        <f>IF(ISBLANK(Table14[[#This Row],[Discount]]),MEDIAN(Table14[Discount]),Table14[[#This Row],[Discount]])</f>
        <v>0.11</v>
      </c>
      <c r="L1190" s="4" t="s">
        <v>26</v>
      </c>
      <c r="M1190" s="4" t="s">
        <v>22</v>
      </c>
    </row>
    <row r="1191" spans="1:13" x14ac:dyDescent="0.3">
      <c r="A1191">
        <v>1243</v>
      </c>
      <c r="B1191" s="1">
        <v>45117</v>
      </c>
      <c r="C1191" s="4" t="str">
        <f>IF(ISBLANK(Table14[[#This Row],[Sales_Rep]]),"Unknown",Table14[[#This Row],[Sales_Rep]])</f>
        <v>David</v>
      </c>
      <c r="D1191" s="4" t="str">
        <f>PROPER(Table14[[#This Row],[Region]])</f>
        <v>North</v>
      </c>
      <c r="E1191" s="9">
        <f>IF(ISBLANK(Table14[[#This Row],[Sales_Amount]]),MEDIAN(Table14[Sales_Amount]),Table14[[#This Row],[Sales_Amount]])</f>
        <v>1068.57</v>
      </c>
      <c r="F1191" s="11">
        <f>IF(ISBLANK(Table14[[#This Row],[Quantity_Sold]]),MEDIAN(Table14[Quantity_Sold]),Table14[[#This Row],[Quantity_Sold]])</f>
        <v>2</v>
      </c>
      <c r="G1191" s="4" t="str">
        <f>TRIM(Table14[[#This Row],[Product_Category]])</f>
        <v>Clothing</v>
      </c>
      <c r="H1191" s="9">
        <v>423.14</v>
      </c>
      <c r="I1191" s="9">
        <v>550.80999999999995</v>
      </c>
      <c r="J1191" s="4" t="str">
        <f>PROPER(Table14[[#This Row],[Customer_Type]])</f>
        <v>New</v>
      </c>
      <c r="K1191" s="13">
        <f>IF(ISBLANK(Table14[[#This Row],[Discount]]),MEDIAN(Table14[Discount]),Table14[[#This Row],[Discount]])</f>
        <v>0.03</v>
      </c>
      <c r="L1191" s="4" t="s">
        <v>31</v>
      </c>
      <c r="M1191" s="4" t="s">
        <v>22</v>
      </c>
    </row>
    <row r="1192" spans="1:13" x14ac:dyDescent="0.3">
      <c r="A1192">
        <v>1369</v>
      </c>
      <c r="B1192" s="1">
        <v>45161</v>
      </c>
      <c r="C1192" s="4" t="str">
        <f>IF(ISBLANK(Table14[[#This Row],[Sales_Rep]]),"Unknown",Table14[[#This Row],[Sales_Rep]])</f>
        <v>Eve</v>
      </c>
      <c r="D1192" s="4" t="str">
        <f>PROPER(Table14[[#This Row],[Region]])</f>
        <v>South</v>
      </c>
      <c r="E1192" s="9">
        <f>IF(ISBLANK(Table14[[#This Row],[Sales_Amount]]),MEDIAN(Table14[Sales_Amount]),Table14[[#This Row],[Sales_Amount]])</f>
        <v>14564.51</v>
      </c>
      <c r="F1192" s="11">
        <f>IF(ISBLANK(Table14[[#This Row],[Quantity_Sold]]),MEDIAN(Table14[Quantity_Sold]),Table14[[#This Row],[Quantity_Sold]])</f>
        <v>16</v>
      </c>
      <c r="G1192" s="4" t="str">
        <f>TRIM(Table14[[#This Row],[Product_Category]])</f>
        <v>Food</v>
      </c>
      <c r="H1192" s="9">
        <v>773.86</v>
      </c>
      <c r="I1192" s="9">
        <v>1000.31</v>
      </c>
      <c r="J1192" s="4" t="str">
        <f>PROPER(Table14[[#This Row],[Customer_Type]])</f>
        <v>New</v>
      </c>
      <c r="K1192" s="13">
        <f>IF(ISBLANK(Table14[[#This Row],[Discount]]),MEDIAN(Table14[Discount]),Table14[[#This Row],[Discount]])</f>
        <v>0.09</v>
      </c>
      <c r="L1192" s="4" t="s">
        <v>26</v>
      </c>
      <c r="M1192" s="4" t="s">
        <v>18</v>
      </c>
    </row>
    <row r="1193" spans="1:13" x14ac:dyDescent="0.3">
      <c r="A1193">
        <v>1089</v>
      </c>
      <c r="B1193" s="1">
        <v>45254</v>
      </c>
      <c r="C1193" s="4" t="str">
        <f>IF(ISBLANK(Table14[[#This Row],[Sales_Rep]]),"Unknown",Table14[[#This Row],[Sales_Rep]])</f>
        <v>Alice</v>
      </c>
      <c r="D1193" s="4" t="str">
        <f>PROPER(Table14[[#This Row],[Region]])</f>
        <v>South</v>
      </c>
      <c r="E1193" s="9">
        <f>IF(ISBLANK(Table14[[#This Row],[Sales_Amount]]),MEDIAN(Table14[Sales_Amount]),Table14[[#This Row],[Sales_Amount]])</f>
        <v>130530.96</v>
      </c>
      <c r="F1193" s="11">
        <f>IF(ISBLANK(Table14[[#This Row],[Quantity_Sold]]),MEDIAN(Table14[Quantity_Sold]),Table14[[#This Row],[Quantity_Sold]])</f>
        <v>30</v>
      </c>
      <c r="G1193" s="4" t="str">
        <f>TRIM(Table14[[#This Row],[Product_Category]])</f>
        <v>Food</v>
      </c>
      <c r="H1193" s="9">
        <v>3165.87</v>
      </c>
      <c r="I1193" s="9">
        <v>4485.6000000000004</v>
      </c>
      <c r="J1193" s="4" t="str">
        <f>PROPER(Table14[[#This Row],[Customer_Type]])</f>
        <v>New</v>
      </c>
      <c r="K1193" s="13">
        <f>IF(ISBLANK(Table14[[#This Row],[Discount]]),MEDIAN(Table14[Discount]),Table14[[#This Row],[Discount]])</f>
        <v>0.03</v>
      </c>
      <c r="L1193" s="4" t="s">
        <v>26</v>
      </c>
      <c r="M1193" s="4" t="s">
        <v>22</v>
      </c>
    </row>
    <row r="1194" spans="1:13" x14ac:dyDescent="0.3">
      <c r="A1194">
        <v>1315</v>
      </c>
      <c r="B1194" s="1">
        <v>44983</v>
      </c>
      <c r="C1194" s="4" t="str">
        <f>IF(ISBLANK(Table14[[#This Row],[Sales_Rep]]),"Unknown",Table14[[#This Row],[Sales_Rep]])</f>
        <v>Eve</v>
      </c>
      <c r="D1194" s="4" t="str">
        <f>PROPER(Table14[[#This Row],[Region]])</f>
        <v>East</v>
      </c>
      <c r="E1194" s="9">
        <f>IF(ISBLANK(Table14[[#This Row],[Sales_Amount]]),MEDIAN(Table14[Sales_Amount]),Table14[[#This Row],[Sales_Amount]])</f>
        <v>5661.03</v>
      </c>
      <c r="F1194" s="11">
        <f>IF(ISBLANK(Table14[[#This Row],[Quantity_Sold]]),MEDIAN(Table14[Quantity_Sold]),Table14[[#This Row],[Quantity_Sold]])</f>
        <v>37</v>
      </c>
      <c r="G1194" s="4" t="str">
        <f>TRIM(Table14[[#This Row],[Product_Category]])</f>
        <v>Food</v>
      </c>
      <c r="H1194" s="9">
        <v>165.27</v>
      </c>
      <c r="I1194" s="9">
        <v>209.59</v>
      </c>
      <c r="J1194" s="4" t="str">
        <f>PROPER(Table14[[#This Row],[Customer_Type]])</f>
        <v>Returning</v>
      </c>
      <c r="K1194" s="13">
        <f>IF(ISBLANK(Table14[[#This Row],[Discount]]),MEDIAN(Table14[Discount]),Table14[[#This Row],[Discount]])</f>
        <v>0.27</v>
      </c>
      <c r="L1194" s="4" t="s">
        <v>31</v>
      </c>
      <c r="M1194" s="4" t="s">
        <v>18</v>
      </c>
    </row>
    <row r="1195" spans="1:13" x14ac:dyDescent="0.3">
      <c r="A1195">
        <v>1037</v>
      </c>
      <c r="B1195" s="1">
        <v>45451</v>
      </c>
      <c r="C1195" s="4" t="str">
        <f>IF(ISBLANK(Table14[[#This Row],[Sales_Rep]]),"Unknown",Table14[[#This Row],[Sales_Rep]])</f>
        <v>Bob</v>
      </c>
      <c r="D1195" s="4" t="str">
        <f>PROPER(Table14[[#This Row],[Region]])</f>
        <v>West</v>
      </c>
      <c r="E1195" s="9">
        <f>IF(ISBLANK(Table14[[#This Row],[Sales_Amount]]),MEDIAN(Table14[Sales_Amount]),Table14[[#This Row],[Sales_Amount]])</f>
        <v>149806.01</v>
      </c>
      <c r="F1195" s="11">
        <f>IF(ISBLANK(Table14[[#This Row],[Quantity_Sold]]),MEDIAN(Table14[Quantity_Sold]),Table14[[#This Row],[Quantity_Sold]])</f>
        <v>34</v>
      </c>
      <c r="G1195" s="4" t="str">
        <f>TRIM(Table14[[#This Row],[Product_Category]])</f>
        <v>Food</v>
      </c>
      <c r="H1195" s="9">
        <v>4564.04</v>
      </c>
      <c r="I1195" s="9">
        <v>6294.37</v>
      </c>
      <c r="J1195" s="4" t="str">
        <f>PROPER(Table14[[#This Row],[Customer_Type]])</f>
        <v>New</v>
      </c>
      <c r="K1195" s="13">
        <f>IF(ISBLANK(Table14[[#This Row],[Discount]]),MEDIAN(Table14[Discount]),Table14[[#This Row],[Discount]])</f>
        <v>0.3</v>
      </c>
      <c r="L1195" s="4" t="s">
        <v>31</v>
      </c>
      <c r="M1195" s="4" t="s">
        <v>22</v>
      </c>
    </row>
    <row r="1196" spans="1:13" x14ac:dyDescent="0.3">
      <c r="A1196">
        <v>1364</v>
      </c>
      <c r="B1196" s="1">
        <v>45245</v>
      </c>
      <c r="C1196" s="4" t="str">
        <f>IF(ISBLANK(Table14[[#This Row],[Sales_Rep]]),"Unknown",Table14[[#This Row],[Sales_Rep]])</f>
        <v>Eve</v>
      </c>
      <c r="D1196" s="4" t="str">
        <f>PROPER(Table14[[#This Row],[Region]])</f>
        <v>East</v>
      </c>
      <c r="E1196" s="9">
        <f>IF(ISBLANK(Table14[[#This Row],[Sales_Amount]]),MEDIAN(Table14[Sales_Amount]),Table14[[#This Row],[Sales_Amount]])</f>
        <v>76030.14</v>
      </c>
      <c r="F1196" s="11">
        <f>IF(ISBLANK(Table14[[#This Row],[Quantity_Sold]]),MEDIAN(Table14[Quantity_Sold]),Table14[[#This Row],[Quantity_Sold]])</f>
        <v>17</v>
      </c>
      <c r="G1196" s="4" t="str">
        <f>TRIM(Table14[[#This Row],[Product_Category]])</f>
        <v>Furniture</v>
      </c>
      <c r="H1196" s="9">
        <v>3547.7</v>
      </c>
      <c r="I1196" s="9">
        <v>4969.29</v>
      </c>
      <c r="J1196" s="4" t="str">
        <f>PROPER(Table14[[#This Row],[Customer_Type]])</f>
        <v>Returning</v>
      </c>
      <c r="K1196" s="13">
        <f>IF(ISBLANK(Table14[[#This Row],[Discount]]),MEDIAN(Table14[Discount]),Table14[[#This Row],[Discount]])</f>
        <v>0.1</v>
      </c>
      <c r="L1196" s="4" t="s">
        <v>31</v>
      </c>
      <c r="M1196" s="4" t="s">
        <v>22</v>
      </c>
    </row>
    <row r="1197" spans="1:13" x14ac:dyDescent="0.3">
      <c r="A1197">
        <v>1163</v>
      </c>
      <c r="B1197" s="1">
        <v>44931</v>
      </c>
      <c r="C1197" s="4" t="str">
        <f>IF(ISBLANK(Table14[[#This Row],[Sales_Rep]]),"Unknown",Table14[[#This Row],[Sales_Rep]])</f>
        <v>Alice</v>
      </c>
      <c r="D1197" s="4" t="str">
        <f>PROPER(Table14[[#This Row],[Region]])</f>
        <v>North</v>
      </c>
      <c r="E1197" s="9">
        <f>IF(ISBLANK(Table14[[#This Row],[Sales_Amount]]),MEDIAN(Table14[Sales_Amount]),Table14[[#This Row],[Sales_Amount]])</f>
        <v>31145.360000000001</v>
      </c>
      <c r="F1197" s="11">
        <f>IF(ISBLANK(Table14[[#This Row],[Quantity_Sold]]),MEDIAN(Table14[Quantity_Sold]),Table14[[#This Row],[Quantity_Sold]])</f>
        <v>45</v>
      </c>
      <c r="G1197" s="4" t="str">
        <f>TRIM(Table14[[#This Row],[Product_Category]])</f>
        <v>Electronics</v>
      </c>
      <c r="H1197" s="9">
        <v>684.51</v>
      </c>
      <c r="I1197" s="9">
        <v>876.1</v>
      </c>
      <c r="J1197" s="4" t="str">
        <f>PROPER(Table14[[#This Row],[Customer_Type]])</f>
        <v>Returning</v>
      </c>
      <c r="K1197" s="13">
        <f>IF(ISBLANK(Table14[[#This Row],[Discount]]),MEDIAN(Table14[Discount]),Table14[[#This Row],[Discount]])</f>
        <v>0.21</v>
      </c>
      <c r="L1197" s="4" t="s">
        <v>17</v>
      </c>
      <c r="M1197" s="4" t="s">
        <v>18</v>
      </c>
    </row>
    <row r="1198" spans="1:13" x14ac:dyDescent="0.3">
      <c r="A1198">
        <v>1051</v>
      </c>
      <c r="B1198" s="1">
        <v>45090</v>
      </c>
      <c r="C1198" s="4" t="str">
        <f>IF(ISBLANK(Table14[[#This Row],[Sales_Rep]]),"Unknown",Table14[[#This Row],[Sales_Rep]])</f>
        <v>Bob</v>
      </c>
      <c r="D1198" s="4" t="str">
        <f>PROPER(Table14[[#This Row],[Region]])</f>
        <v>South</v>
      </c>
      <c r="E1198" s="9">
        <f>IF(ISBLANK(Table14[[#This Row],[Sales_Amount]]),MEDIAN(Table14[Sales_Amount]),Table14[[#This Row],[Sales_Amount]])</f>
        <v>30002.21</v>
      </c>
      <c r="F1198" s="11">
        <f>IF(ISBLANK(Table14[[#This Row],[Quantity_Sold]]),MEDIAN(Table14[Quantity_Sold]),Table14[[#This Row],[Quantity_Sold]])</f>
        <v>5</v>
      </c>
      <c r="G1198" s="4" t="str">
        <f>TRIM(Table14[[#This Row],[Product_Category]])</f>
        <v>Food</v>
      </c>
      <c r="H1198" s="9">
        <v>4873.66</v>
      </c>
      <c r="I1198" s="9">
        <v>6250.46</v>
      </c>
      <c r="J1198" s="4" t="str">
        <f>PROPER(Table14[[#This Row],[Customer_Type]])</f>
        <v>New</v>
      </c>
      <c r="K1198" s="13">
        <f>IF(ISBLANK(Table14[[#This Row],[Discount]]),MEDIAN(Table14[Discount]),Table14[[#This Row],[Discount]])</f>
        <v>0.04</v>
      </c>
      <c r="L1198" s="4" t="s">
        <v>31</v>
      </c>
      <c r="M1198" s="4" t="s">
        <v>22</v>
      </c>
    </row>
    <row r="1199" spans="1:13" x14ac:dyDescent="0.3">
      <c r="A1199">
        <v>1366</v>
      </c>
      <c r="B1199" s="1">
        <v>45431</v>
      </c>
      <c r="C1199" s="4" t="str">
        <f>IF(ISBLANK(Table14[[#This Row],[Sales_Rep]]),"Unknown",Table14[[#This Row],[Sales_Rep]])</f>
        <v>Eve</v>
      </c>
      <c r="D1199" s="4" t="str">
        <f>PROPER(Table14[[#This Row],[Region]])</f>
        <v>East</v>
      </c>
      <c r="E1199" s="9">
        <f>IF(ISBLANK(Table14[[#This Row],[Sales_Amount]]),MEDIAN(Table14[Sales_Amount]),Table14[[#This Row],[Sales_Amount]])</f>
        <v>47826.879999999997</v>
      </c>
      <c r="F1199" s="11">
        <f>IF(ISBLANK(Table14[[#This Row],[Quantity_Sold]]),MEDIAN(Table14[Quantity_Sold]),Table14[[#This Row],[Quantity_Sold]])</f>
        <v>44</v>
      </c>
      <c r="G1199" s="4" t="str">
        <f>TRIM(Table14[[#This Row],[Product_Category]])</f>
        <v>Food</v>
      </c>
      <c r="H1199" s="9">
        <v>1356.55</v>
      </c>
      <c r="I1199" s="9">
        <v>1530.95</v>
      </c>
      <c r="J1199" s="4" t="str">
        <f>PROPER(Table14[[#This Row],[Customer_Type]])</f>
        <v>Returning</v>
      </c>
      <c r="K1199" s="13">
        <f>IF(ISBLANK(Table14[[#This Row],[Discount]]),MEDIAN(Table14[Discount]),Table14[[#This Row],[Discount]])</f>
        <v>0.28999999999999998</v>
      </c>
      <c r="L1199" s="4" t="s">
        <v>31</v>
      </c>
      <c r="M1199" s="4" t="s">
        <v>22</v>
      </c>
    </row>
    <row r="1200" spans="1:13" x14ac:dyDescent="0.3">
      <c r="A1200">
        <v>1374</v>
      </c>
      <c r="B1200" s="1">
        <v>45278</v>
      </c>
      <c r="C1200" s="4" t="str">
        <f>IF(ISBLANK(Table14[[#This Row],[Sales_Rep]]),"Unknown",Table14[[#This Row],[Sales_Rep]])</f>
        <v>David</v>
      </c>
      <c r="D1200" s="4" t="str">
        <f>PROPER(Table14[[#This Row],[Region]])</f>
        <v>South</v>
      </c>
      <c r="E1200" s="9">
        <f>IF(ISBLANK(Table14[[#This Row],[Sales_Amount]]),MEDIAN(Table14[Sales_Amount]),Table14[[#This Row],[Sales_Amount]])</f>
        <v>43854.14</v>
      </c>
      <c r="F1200" s="11">
        <f>IF(ISBLANK(Table14[[#This Row],[Quantity_Sold]]),MEDIAN(Table14[Quantity_Sold]),Table14[[#This Row],[Quantity_Sold]])</f>
        <v>12</v>
      </c>
      <c r="G1200" s="4" t="str">
        <f>TRIM(Table14[[#This Row],[Product_Category]])</f>
        <v>Food</v>
      </c>
      <c r="H1200" s="9">
        <v>3541.52</v>
      </c>
      <c r="I1200" s="9">
        <v>5147.2</v>
      </c>
      <c r="J1200" s="4" t="str">
        <f>PROPER(Table14[[#This Row],[Customer_Type]])</f>
        <v>Returning</v>
      </c>
      <c r="K1200" s="13">
        <f>IF(ISBLANK(Table14[[#This Row],[Discount]]),MEDIAN(Table14[Discount]),Table14[[#This Row],[Discount]])</f>
        <v>0.28999999999999998</v>
      </c>
      <c r="L1200" s="4" t="s">
        <v>17</v>
      </c>
      <c r="M1200" s="4" t="s">
        <v>22</v>
      </c>
    </row>
    <row r="1201" spans="1:13" x14ac:dyDescent="0.3">
      <c r="A1201">
        <v>1010</v>
      </c>
      <c r="B1201" s="1">
        <v>45450</v>
      </c>
      <c r="C1201" s="4" t="str">
        <f>IF(ISBLANK(Table14[[#This Row],[Sales_Rep]]),"Unknown",Table14[[#This Row],[Sales_Rep]])</f>
        <v>Bob</v>
      </c>
      <c r="D1201" s="4" t="str">
        <f>PROPER(Table14[[#This Row],[Region]])</f>
        <v>West</v>
      </c>
      <c r="E1201" s="9">
        <f>IF(ISBLANK(Table14[[#This Row],[Sales_Amount]]),MEDIAN(Table14[Sales_Amount]),Table14[[#This Row],[Sales_Amount]])</f>
        <v>92477.3</v>
      </c>
      <c r="F1201" s="11">
        <f>IF(ISBLANK(Table14[[#This Row],[Quantity_Sold]]),MEDIAN(Table14[Quantity_Sold]),Table14[[#This Row],[Quantity_Sold]])</f>
        <v>30</v>
      </c>
      <c r="G1201" s="4" t="str">
        <f>TRIM(Table14[[#This Row],[Product_Category]])</f>
        <v>Food</v>
      </c>
      <c r="H1201" s="9">
        <v>2667.35</v>
      </c>
      <c r="I1201" s="9">
        <v>3805.65</v>
      </c>
      <c r="J1201" s="4" t="str">
        <f>PROPER(Table14[[#This Row],[Customer_Type]])</f>
        <v>New</v>
      </c>
      <c r="K1201" s="13">
        <f>IF(ISBLANK(Table14[[#This Row],[Discount]]),MEDIAN(Table14[Discount]),Table14[[#This Row],[Discount]])</f>
        <v>0.19</v>
      </c>
      <c r="L1201" s="4" t="s">
        <v>26</v>
      </c>
      <c r="M1201" s="4" t="s">
        <v>22</v>
      </c>
    </row>
    <row r="1202" spans="1:13" x14ac:dyDescent="0.3">
      <c r="A1202">
        <v>1241</v>
      </c>
      <c r="B1202" s="1">
        <v>45506</v>
      </c>
      <c r="C1202" s="4" t="str">
        <f>IF(ISBLANK(Table14[[#This Row],[Sales_Rep]]),"Unknown",Table14[[#This Row],[Sales_Rep]])</f>
        <v>Bob</v>
      </c>
      <c r="D1202" s="4" t="str">
        <f>PROPER(Table14[[#This Row],[Region]])</f>
        <v>West</v>
      </c>
      <c r="E1202" s="9">
        <f>IF(ISBLANK(Table14[[#This Row],[Sales_Amount]]),MEDIAN(Table14[Sales_Amount]),Table14[[#This Row],[Sales_Amount]])</f>
        <v>10818.21</v>
      </c>
      <c r="F1202" s="11">
        <f>IF(ISBLANK(Table14[[#This Row],[Quantity_Sold]]),MEDIAN(Table14[Quantity_Sold]),Table14[[#This Row],[Quantity_Sold]])</f>
        <v>4</v>
      </c>
      <c r="G1202" s="4" t="str">
        <f>TRIM(Table14[[#This Row],[Product_Category]])</f>
        <v>Food</v>
      </c>
      <c r="H1202" s="9">
        <v>3245.78</v>
      </c>
      <c r="I1202" s="9">
        <v>3809.23</v>
      </c>
      <c r="J1202" s="4" t="str">
        <f>PROPER(Table14[[#This Row],[Customer_Type]])</f>
        <v>New</v>
      </c>
      <c r="K1202" s="13">
        <f>IF(ISBLANK(Table14[[#This Row],[Discount]]),MEDIAN(Table14[Discount]),Table14[[#This Row],[Discount]])</f>
        <v>0.28999999999999998</v>
      </c>
      <c r="L1202" s="4" t="s">
        <v>17</v>
      </c>
      <c r="M1202" s="4" t="s">
        <v>18</v>
      </c>
    </row>
    <row r="1203" spans="1:13" x14ac:dyDescent="0.3">
      <c r="A1203">
        <v>1110</v>
      </c>
      <c r="B1203" s="1">
        <v>44956</v>
      </c>
      <c r="C1203" s="4" t="str">
        <f>IF(ISBLANK(Table14[[#This Row],[Sales_Rep]]),"Unknown",Table14[[#This Row],[Sales_Rep]])</f>
        <v>David</v>
      </c>
      <c r="D1203" s="4" t="str">
        <f>PROPER(Table14[[#This Row],[Region]])</f>
        <v>West</v>
      </c>
      <c r="E1203" s="9">
        <f>IF(ISBLANK(Table14[[#This Row],[Sales_Amount]]),MEDIAN(Table14[Sales_Amount]),Table14[[#This Row],[Sales_Amount]])</f>
        <v>67918.58</v>
      </c>
      <c r="F1203" s="11">
        <f>IF(ISBLANK(Table14[[#This Row],[Quantity_Sold]]),MEDIAN(Table14[Quantity_Sold]),Table14[[#This Row],[Quantity_Sold]])</f>
        <v>23</v>
      </c>
      <c r="G1203" s="4" t="str">
        <f>TRIM(Table14[[#This Row],[Product_Category]])</f>
        <v>Food</v>
      </c>
      <c r="H1203" s="9">
        <v>2730.43</v>
      </c>
      <c r="I1203" s="9">
        <v>3141.47</v>
      </c>
      <c r="J1203" s="4" t="str">
        <f>PROPER(Table14[[#This Row],[Customer_Type]])</f>
        <v>New</v>
      </c>
      <c r="K1203" s="13">
        <f>IF(ISBLANK(Table14[[#This Row],[Discount]]),MEDIAN(Table14[Discount]),Table14[[#This Row],[Discount]])</f>
        <v>0.06</v>
      </c>
      <c r="L1203" s="4" t="s">
        <v>17</v>
      </c>
      <c r="M1203" s="4" t="s">
        <v>18</v>
      </c>
    </row>
    <row r="1204" spans="1:13" x14ac:dyDescent="0.3">
      <c r="A1204">
        <v>1149</v>
      </c>
      <c r="B1204" s="1">
        <v>45540</v>
      </c>
      <c r="C1204" s="4" t="str">
        <f>IF(ISBLANK(Table14[[#This Row],[Sales_Rep]]),"Unknown",Table14[[#This Row],[Sales_Rep]])</f>
        <v>Charlie</v>
      </c>
      <c r="D1204" s="4" t="str">
        <f>PROPER(Table14[[#This Row],[Region]])</f>
        <v>North</v>
      </c>
      <c r="E1204" s="9">
        <f>IF(ISBLANK(Table14[[#This Row],[Sales_Amount]]),MEDIAN(Table14[Sales_Amount]),Table14[[#This Row],[Sales_Amount]])</f>
        <v>74851.81</v>
      </c>
      <c r="F1204" s="11">
        <f>IF(ISBLANK(Table14[[#This Row],[Quantity_Sold]]),MEDIAN(Table14[Quantity_Sold]),Table14[[#This Row],[Quantity_Sold]])</f>
        <v>19</v>
      </c>
      <c r="G1204" s="4" t="str">
        <f>TRIM(Table14[[#This Row],[Product_Category]])</f>
        <v>Electronics</v>
      </c>
      <c r="H1204" s="9">
        <v>3929.36</v>
      </c>
      <c r="I1204" s="9">
        <v>5396.67</v>
      </c>
      <c r="J1204" s="4" t="str">
        <f>PROPER(Table14[[#This Row],[Customer_Type]])</f>
        <v>New</v>
      </c>
      <c r="K1204" s="13">
        <f>IF(ISBLANK(Table14[[#This Row],[Discount]]),MEDIAN(Table14[Discount]),Table14[[#This Row],[Discount]])</f>
        <v>0.27</v>
      </c>
      <c r="L1204" s="4" t="s">
        <v>26</v>
      </c>
      <c r="M1204" s="4" t="s">
        <v>18</v>
      </c>
    </row>
    <row r="1205" spans="1:13" x14ac:dyDescent="0.3">
      <c r="A1205">
        <v>1489</v>
      </c>
      <c r="B1205" s="1">
        <v>45330</v>
      </c>
      <c r="C1205" s="4" t="str">
        <f>IF(ISBLANK(Table14[[#This Row],[Sales_Rep]]),"Unknown",Table14[[#This Row],[Sales_Rep]])</f>
        <v>Alice</v>
      </c>
      <c r="D1205" s="4" t="str">
        <f>PROPER(Table14[[#This Row],[Region]])</f>
        <v>North</v>
      </c>
      <c r="E1205" s="9">
        <f>IF(ISBLANK(Table14[[#This Row],[Sales_Amount]]),MEDIAN(Table14[Sales_Amount]),Table14[[#This Row],[Sales_Amount]])</f>
        <v>54506.07</v>
      </c>
      <c r="F1205" s="11">
        <f>IF(ISBLANK(Table14[[#This Row],[Quantity_Sold]]),MEDIAN(Table14[Quantity_Sold]),Table14[[#This Row],[Quantity_Sold]])</f>
        <v>11</v>
      </c>
      <c r="G1205" s="4" t="str">
        <f>TRIM(Table14[[#This Row],[Product_Category]])</f>
        <v>Electronics</v>
      </c>
      <c r="H1205" s="9">
        <v>4905.1000000000004</v>
      </c>
      <c r="I1205" s="9">
        <v>6882.08</v>
      </c>
      <c r="J1205" s="4" t="str">
        <f>PROPER(Table14[[#This Row],[Customer_Type]])</f>
        <v>New</v>
      </c>
      <c r="K1205" s="13">
        <f>IF(ISBLANK(Table14[[#This Row],[Discount]]),MEDIAN(Table14[Discount]),Table14[[#This Row],[Discount]])</f>
        <v>0.28000000000000003</v>
      </c>
      <c r="L1205" s="4" t="s">
        <v>26</v>
      </c>
      <c r="M1205" s="4" t="s">
        <v>18</v>
      </c>
    </row>
    <row r="1206" spans="1:13" x14ac:dyDescent="0.3">
      <c r="A1206">
        <v>1163</v>
      </c>
      <c r="B1206" s="1">
        <v>45200</v>
      </c>
      <c r="C1206" s="4" t="str">
        <f>IF(ISBLANK(Table14[[#This Row],[Sales_Rep]]),"Unknown",Table14[[#This Row],[Sales_Rep]])</f>
        <v>Charlie</v>
      </c>
      <c r="D1206" s="4" t="str">
        <f>PROPER(Table14[[#This Row],[Region]])</f>
        <v>West</v>
      </c>
      <c r="E1206" s="9">
        <f>IF(ISBLANK(Table14[[#This Row],[Sales_Amount]]),MEDIAN(Table14[Sales_Amount]),Table14[[#This Row],[Sales_Amount]])</f>
        <v>21359.31</v>
      </c>
      <c r="F1206" s="11">
        <f>IF(ISBLANK(Table14[[#This Row],[Quantity_Sold]]),MEDIAN(Table14[Quantity_Sold]),Table14[[#This Row],[Quantity_Sold]])</f>
        <v>42</v>
      </c>
      <c r="G1206" s="4" t="str">
        <f>TRIM(Table14[[#This Row],[Product_Category]])</f>
        <v>Clothing</v>
      </c>
      <c r="H1206" s="9">
        <v>493.57</v>
      </c>
      <c r="I1206" s="9">
        <v>598.29999999999995</v>
      </c>
      <c r="J1206" s="4" t="str">
        <f>PROPER(Table14[[#This Row],[Customer_Type]])</f>
        <v>Returning</v>
      </c>
      <c r="K1206" s="13">
        <f>IF(ISBLANK(Table14[[#This Row],[Discount]]),MEDIAN(Table14[Discount]),Table14[[#This Row],[Discount]])</f>
        <v>0.15</v>
      </c>
      <c r="L1206" s="4" t="s">
        <v>26</v>
      </c>
      <c r="M1206" s="4" t="s">
        <v>18</v>
      </c>
    </row>
    <row r="1207" spans="1:13" x14ac:dyDescent="0.3">
      <c r="A1207">
        <v>1466</v>
      </c>
      <c r="B1207" s="1">
        <v>45155</v>
      </c>
      <c r="C1207" s="4" t="str">
        <f>IF(ISBLANK(Table14[[#This Row],[Sales_Rep]]),"Unknown",Table14[[#This Row],[Sales_Rep]])</f>
        <v>Eve</v>
      </c>
      <c r="D1207" s="4" t="str">
        <f>PROPER(Table14[[#This Row],[Region]])</f>
        <v>North</v>
      </c>
      <c r="E1207" s="9">
        <f>IF(ISBLANK(Table14[[#This Row],[Sales_Amount]]),MEDIAN(Table14[Sales_Amount]),Table14[[#This Row],[Sales_Amount]])</f>
        <v>23233.73</v>
      </c>
      <c r="F1207" s="11">
        <f>IF(ISBLANK(Table14[[#This Row],[Quantity_Sold]]),MEDIAN(Table14[Quantity_Sold]),Table14[[#This Row],[Quantity_Sold]])</f>
        <v>11</v>
      </c>
      <c r="G1207" s="4" t="str">
        <f>TRIM(Table14[[#This Row],[Product_Category]])</f>
        <v>Electronics</v>
      </c>
      <c r="H1207" s="9">
        <v>2113.64</v>
      </c>
      <c r="I1207" s="9">
        <v>2974.87</v>
      </c>
      <c r="J1207" s="4" t="str">
        <f>PROPER(Table14[[#This Row],[Customer_Type]])</f>
        <v>New</v>
      </c>
      <c r="K1207" s="13">
        <f>IF(ISBLANK(Table14[[#This Row],[Discount]]),MEDIAN(Table14[Discount]),Table14[[#This Row],[Discount]])</f>
        <v>0.28999999999999998</v>
      </c>
      <c r="L1207" s="4" t="s">
        <v>26</v>
      </c>
      <c r="M1207" s="4" t="s">
        <v>18</v>
      </c>
    </row>
    <row r="1208" spans="1:13" x14ac:dyDescent="0.3">
      <c r="A1208">
        <v>1345</v>
      </c>
      <c r="B1208" s="1">
        <v>45358</v>
      </c>
      <c r="C1208" s="4" t="str">
        <f>IF(ISBLANK(Table14[[#This Row],[Sales_Rep]]),"Unknown",Table14[[#This Row],[Sales_Rep]])</f>
        <v>David</v>
      </c>
      <c r="D1208" s="4" t="str">
        <f>PROPER(Table14[[#This Row],[Region]])</f>
        <v>North</v>
      </c>
      <c r="E1208" s="9">
        <f>IF(ISBLANK(Table14[[#This Row],[Sales_Amount]]),MEDIAN(Table14[Sales_Amount]),Table14[[#This Row],[Sales_Amount]])</f>
        <v>50484.06</v>
      </c>
      <c r="F1208" s="11">
        <f>IF(ISBLANK(Table14[[#This Row],[Quantity_Sold]]),MEDIAN(Table14[Quantity_Sold]),Table14[[#This Row],[Quantity_Sold]])</f>
        <v>45</v>
      </c>
      <c r="G1208" s="4" t="str">
        <f>TRIM(Table14[[#This Row],[Product_Category]])</f>
        <v>Clothing</v>
      </c>
      <c r="H1208" s="9">
        <v>1283.79</v>
      </c>
      <c r="I1208" s="9">
        <v>1558.15</v>
      </c>
      <c r="J1208" s="4" t="str">
        <f>PROPER(Table14[[#This Row],[Customer_Type]])</f>
        <v>New</v>
      </c>
      <c r="K1208" s="13">
        <f>IF(ISBLANK(Table14[[#This Row],[Discount]]),MEDIAN(Table14[Discount]),Table14[[#This Row],[Discount]])</f>
        <v>0.28000000000000003</v>
      </c>
      <c r="L1208" s="4" t="s">
        <v>26</v>
      </c>
      <c r="M1208" s="4" t="s">
        <v>22</v>
      </c>
    </row>
    <row r="1209" spans="1:13" x14ac:dyDescent="0.3">
      <c r="A1209">
        <v>1352</v>
      </c>
      <c r="B1209" s="1">
        <v>45265</v>
      </c>
      <c r="C1209" s="4" t="str">
        <f>IF(ISBLANK(Table14[[#This Row],[Sales_Rep]]),"Unknown",Table14[[#This Row],[Sales_Rep]])</f>
        <v>Charlie</v>
      </c>
      <c r="D1209" s="4" t="str">
        <f>PROPER(Table14[[#This Row],[Region]])</f>
        <v>West</v>
      </c>
      <c r="E1209" s="9">
        <f>IF(ISBLANK(Table14[[#This Row],[Sales_Amount]]),MEDIAN(Table14[Sales_Amount]),Table14[[#This Row],[Sales_Amount]])</f>
        <v>169423.11</v>
      </c>
      <c r="F1209" s="11">
        <f>IF(ISBLANK(Table14[[#This Row],[Quantity_Sold]]),MEDIAN(Table14[Quantity_Sold]),Table14[[#This Row],[Quantity_Sold]])</f>
        <v>48</v>
      </c>
      <c r="G1209" s="4" t="str">
        <f>TRIM(Table14[[#This Row],[Product_Category]])</f>
        <v>Furniture</v>
      </c>
      <c r="H1209" s="9">
        <v>3906.65</v>
      </c>
      <c r="I1209" s="9">
        <v>4525.1899999999996</v>
      </c>
      <c r="J1209" s="4" t="str">
        <f>PROPER(Table14[[#This Row],[Customer_Type]])</f>
        <v>Returning</v>
      </c>
      <c r="K1209" s="13">
        <f>IF(ISBLANK(Table14[[#This Row],[Discount]]),MEDIAN(Table14[Discount]),Table14[[#This Row],[Discount]])</f>
        <v>0.22</v>
      </c>
      <c r="L1209" s="4" t="s">
        <v>17</v>
      </c>
      <c r="M1209" s="4" t="s">
        <v>18</v>
      </c>
    </row>
    <row r="1210" spans="1:13" x14ac:dyDescent="0.3">
      <c r="A1210">
        <v>1246</v>
      </c>
      <c r="B1210" s="1">
        <v>45354</v>
      </c>
      <c r="C1210" s="4" t="str">
        <f>IF(ISBLANK(Table14[[#This Row],[Sales_Rep]]),"Unknown",Table14[[#This Row],[Sales_Rep]])</f>
        <v>Bob</v>
      </c>
      <c r="D1210" s="4" t="str">
        <f>PROPER(Table14[[#This Row],[Region]])</f>
        <v>North</v>
      </c>
      <c r="E1210" s="9">
        <f>IF(ISBLANK(Table14[[#This Row],[Sales_Amount]]),MEDIAN(Table14[Sales_Amount]),Table14[[#This Row],[Sales_Amount]])</f>
        <v>168930.95</v>
      </c>
      <c r="F1210" s="11">
        <f>IF(ISBLANK(Table14[[#This Row],[Quantity_Sold]]),MEDIAN(Table14[Quantity_Sold]),Table14[[#This Row],[Quantity_Sold]])</f>
        <v>46</v>
      </c>
      <c r="G1210" s="4" t="str">
        <f>TRIM(Table14[[#This Row],[Product_Category]])</f>
        <v>Furniture</v>
      </c>
      <c r="H1210" s="9">
        <v>2644.62</v>
      </c>
      <c r="I1210" s="9">
        <v>3948.83</v>
      </c>
      <c r="J1210" s="4" t="str">
        <f>PROPER(Table14[[#This Row],[Customer_Type]])</f>
        <v>New</v>
      </c>
      <c r="K1210" s="13">
        <f>IF(ISBLANK(Table14[[#This Row],[Discount]]),MEDIAN(Table14[Discount]),Table14[[#This Row],[Discount]])</f>
        <v>7.0000000000000007E-2</v>
      </c>
      <c r="L1210" s="4" t="s">
        <v>26</v>
      </c>
      <c r="M1210" s="4" t="s">
        <v>18</v>
      </c>
    </row>
    <row r="1211" spans="1:13" x14ac:dyDescent="0.3">
      <c r="A1211">
        <v>1340</v>
      </c>
      <c r="B1211" s="1">
        <v>45536</v>
      </c>
      <c r="C1211" s="4" t="str">
        <f>IF(ISBLANK(Table14[[#This Row],[Sales_Rep]]),"Unknown",Table14[[#This Row],[Sales_Rep]])</f>
        <v>Eve</v>
      </c>
      <c r="D1211" s="4" t="str">
        <f>PROPER(Table14[[#This Row],[Region]])</f>
        <v>North</v>
      </c>
      <c r="E1211" s="9">
        <f>IF(ISBLANK(Table14[[#This Row],[Sales_Amount]]),MEDIAN(Table14[Sales_Amount]),Table14[[#This Row],[Sales_Amount]])</f>
        <v>61969.279999999999</v>
      </c>
      <c r="F1211" s="11">
        <f>IF(ISBLANK(Table14[[#This Row],[Quantity_Sold]]),MEDIAN(Table14[Quantity_Sold]),Table14[[#This Row],[Quantity_Sold]])</f>
        <v>16</v>
      </c>
      <c r="G1211" s="4" t="str">
        <f>TRIM(Table14[[#This Row],[Product_Category]])</f>
        <v>Food</v>
      </c>
      <c r="H1211" s="9">
        <v>3419.65</v>
      </c>
      <c r="I1211" s="9">
        <v>4781.58</v>
      </c>
      <c r="J1211" s="4" t="str">
        <f>PROPER(Table14[[#This Row],[Customer_Type]])</f>
        <v>New</v>
      </c>
      <c r="K1211" s="13">
        <f>IF(ISBLANK(Table14[[#This Row],[Discount]]),MEDIAN(Table14[Discount]),Table14[[#This Row],[Discount]])</f>
        <v>0.19</v>
      </c>
      <c r="L1211" s="4" t="s">
        <v>26</v>
      </c>
      <c r="M1211" s="4" t="s">
        <v>22</v>
      </c>
    </row>
    <row r="1212" spans="1:13" x14ac:dyDescent="0.3">
      <c r="A1212">
        <v>1458</v>
      </c>
      <c r="B1212" s="1">
        <v>45610</v>
      </c>
      <c r="C1212" s="4" t="str">
        <f>IF(ISBLANK(Table14[[#This Row],[Sales_Rep]]),"Unknown",Table14[[#This Row],[Sales_Rep]])</f>
        <v>Eve</v>
      </c>
      <c r="D1212" s="4" t="str">
        <f>PROPER(Table14[[#This Row],[Region]])</f>
        <v>South</v>
      </c>
      <c r="E1212" s="9">
        <f>IF(ISBLANK(Table14[[#This Row],[Sales_Amount]]),MEDIAN(Table14[Sales_Amount]),Table14[[#This Row],[Sales_Amount]])</f>
        <v>3832.91</v>
      </c>
      <c r="F1212" s="11">
        <f>IF(ISBLANK(Table14[[#This Row],[Quantity_Sold]]),MEDIAN(Table14[Quantity_Sold]),Table14[[#This Row],[Quantity_Sold]])</f>
        <v>1</v>
      </c>
      <c r="G1212" s="4" t="str">
        <f>TRIM(Table14[[#This Row],[Product_Category]])</f>
        <v>Furniture</v>
      </c>
      <c r="H1212" s="9">
        <v>4053.54</v>
      </c>
      <c r="I1212" s="9">
        <v>4851.78</v>
      </c>
      <c r="J1212" s="4" t="str">
        <f>PROPER(Table14[[#This Row],[Customer_Type]])</f>
        <v>New</v>
      </c>
      <c r="K1212" s="13">
        <f>IF(ISBLANK(Table14[[#This Row],[Discount]]),MEDIAN(Table14[Discount]),Table14[[#This Row],[Discount]])</f>
        <v>0.21</v>
      </c>
      <c r="L1212" s="4" t="s">
        <v>17</v>
      </c>
      <c r="M1212" s="4" t="s">
        <v>22</v>
      </c>
    </row>
    <row r="1213" spans="1:13" x14ac:dyDescent="0.3">
      <c r="A1213">
        <v>1078</v>
      </c>
      <c r="B1213" s="1">
        <v>44990</v>
      </c>
      <c r="C1213" s="4" t="str">
        <f>IF(ISBLANK(Table14[[#This Row],[Sales_Rep]]),"Unknown",Table14[[#This Row],[Sales_Rep]])</f>
        <v>Charlie</v>
      </c>
      <c r="D1213" s="4" t="str">
        <f>PROPER(Table14[[#This Row],[Region]])</f>
        <v>South</v>
      </c>
      <c r="E1213" s="9">
        <f>IF(ISBLANK(Table14[[#This Row],[Sales_Amount]]),MEDIAN(Table14[Sales_Amount]),Table14[[#This Row],[Sales_Amount]])</f>
        <v>36912.879999999997</v>
      </c>
      <c r="F1213" s="11">
        <f>IF(ISBLANK(Table14[[#This Row],[Quantity_Sold]]),MEDIAN(Table14[Quantity_Sold]),Table14[[#This Row],[Quantity_Sold]])</f>
        <v>11</v>
      </c>
      <c r="G1213" s="4" t="str">
        <f>TRIM(Table14[[#This Row],[Product_Category]])</f>
        <v>Clothing</v>
      </c>
      <c r="H1213" s="9">
        <v>2795.51</v>
      </c>
      <c r="I1213" s="9">
        <v>3687.6</v>
      </c>
      <c r="J1213" s="4" t="str">
        <f>PROPER(Table14[[#This Row],[Customer_Type]])</f>
        <v>New</v>
      </c>
      <c r="K1213" s="13">
        <f>IF(ISBLANK(Table14[[#This Row],[Discount]]),MEDIAN(Table14[Discount]),Table14[[#This Row],[Discount]])</f>
        <v>0.09</v>
      </c>
      <c r="L1213" s="4" t="s">
        <v>31</v>
      </c>
      <c r="M1213" s="4" t="s">
        <v>22</v>
      </c>
    </row>
    <row r="1214" spans="1:13" x14ac:dyDescent="0.3">
      <c r="A1214">
        <v>1380</v>
      </c>
      <c r="B1214" s="1">
        <v>45001</v>
      </c>
      <c r="C1214" s="4" t="str">
        <f>IF(ISBLANK(Table14[[#This Row],[Sales_Rep]]),"Unknown",Table14[[#This Row],[Sales_Rep]])</f>
        <v>Charlie</v>
      </c>
      <c r="D1214" s="4" t="str">
        <f>PROPER(Table14[[#This Row],[Region]])</f>
        <v>East</v>
      </c>
      <c r="E1214" s="9">
        <f>IF(ISBLANK(Table14[[#This Row],[Sales_Amount]]),MEDIAN(Table14[Sales_Amount]),Table14[[#This Row],[Sales_Amount]])</f>
        <v>22111.62</v>
      </c>
      <c r="F1214" s="11">
        <f>IF(ISBLANK(Table14[[#This Row],[Quantity_Sold]]),MEDIAN(Table14[Quantity_Sold]),Table14[[#This Row],[Quantity_Sold]])</f>
        <v>32</v>
      </c>
      <c r="G1214" s="4" t="str">
        <f>TRIM(Table14[[#This Row],[Product_Category]])</f>
        <v>Furniture</v>
      </c>
      <c r="H1214" s="9">
        <v>584.15</v>
      </c>
      <c r="I1214" s="9">
        <v>705.09</v>
      </c>
      <c r="J1214" s="4" t="str">
        <f>PROPER(Table14[[#This Row],[Customer_Type]])</f>
        <v>Returning</v>
      </c>
      <c r="K1214" s="13">
        <f>IF(ISBLANK(Table14[[#This Row],[Discount]]),MEDIAN(Table14[Discount]),Table14[[#This Row],[Discount]])</f>
        <v>0.02</v>
      </c>
      <c r="L1214" s="4" t="s">
        <v>31</v>
      </c>
      <c r="M1214" s="4" t="s">
        <v>18</v>
      </c>
    </row>
    <row r="1215" spans="1:13" x14ac:dyDescent="0.3">
      <c r="A1215">
        <v>1282</v>
      </c>
      <c r="B1215" s="1">
        <v>45558</v>
      </c>
      <c r="C1215" s="4" t="str">
        <f>IF(ISBLANK(Table14[[#This Row],[Sales_Rep]]),"Unknown",Table14[[#This Row],[Sales_Rep]])</f>
        <v>David</v>
      </c>
      <c r="D1215" s="4" t="str">
        <f>PROPER(Table14[[#This Row],[Region]])</f>
        <v>East</v>
      </c>
      <c r="E1215" s="9">
        <f>IF(ISBLANK(Table14[[#This Row],[Sales_Amount]]),MEDIAN(Table14[Sales_Amount]),Table14[[#This Row],[Sales_Amount]])</f>
        <v>69201.09</v>
      </c>
      <c r="F1215" s="11">
        <f>IF(ISBLANK(Table14[[#This Row],[Quantity_Sold]]),MEDIAN(Table14[Quantity_Sold]),Table14[[#This Row],[Quantity_Sold]])</f>
        <v>16</v>
      </c>
      <c r="G1215" s="4" t="str">
        <f>TRIM(Table14[[#This Row],[Product_Category]])</f>
        <v>Furniture</v>
      </c>
      <c r="H1215" s="9">
        <v>4614.9799999999996</v>
      </c>
      <c r="I1215" s="9">
        <v>5339.59</v>
      </c>
      <c r="J1215" s="4" t="str">
        <f>PROPER(Table14[[#This Row],[Customer_Type]])</f>
        <v>Returning</v>
      </c>
      <c r="K1215" s="13">
        <f>IF(ISBLANK(Table14[[#This Row],[Discount]]),MEDIAN(Table14[Discount]),Table14[[#This Row],[Discount]])</f>
        <v>0.19</v>
      </c>
      <c r="L1215" s="4" t="s">
        <v>17</v>
      </c>
      <c r="M1215" s="4" t="s">
        <v>18</v>
      </c>
    </row>
    <row r="1216" spans="1:13" x14ac:dyDescent="0.3">
      <c r="A1216">
        <v>1089</v>
      </c>
      <c r="B1216" s="1">
        <v>45410</v>
      </c>
      <c r="C1216" s="4" t="str">
        <f>IF(ISBLANK(Table14[[#This Row],[Sales_Rep]]),"Unknown",Table14[[#This Row],[Sales_Rep]])</f>
        <v>Alice</v>
      </c>
      <c r="D1216" s="4" t="str">
        <f>PROPER(Table14[[#This Row],[Region]])</f>
        <v>North</v>
      </c>
      <c r="E1216" s="9">
        <f>IF(ISBLANK(Table14[[#This Row],[Sales_Amount]]),MEDIAN(Table14[Sales_Amount]),Table14[[#This Row],[Sales_Amount]])</f>
        <v>73550.570000000007</v>
      </c>
      <c r="F1216" s="11">
        <f>IF(ISBLANK(Table14[[#This Row],[Quantity_Sold]]),MEDIAN(Table14[Quantity_Sold]),Table14[[#This Row],[Quantity_Sold]])</f>
        <v>21</v>
      </c>
      <c r="G1216" s="4" t="str">
        <f>TRIM(Table14[[#This Row],[Product_Category]])</f>
        <v>Electronics</v>
      </c>
      <c r="H1216" s="9">
        <v>3021.77</v>
      </c>
      <c r="I1216" s="9">
        <v>4378.01</v>
      </c>
      <c r="J1216" s="4" t="str">
        <f>PROPER(Table14[[#This Row],[Customer_Type]])</f>
        <v>New</v>
      </c>
      <c r="K1216" s="13">
        <f>IF(ISBLANK(Table14[[#This Row],[Discount]]),MEDIAN(Table14[Discount]),Table14[[#This Row],[Discount]])</f>
        <v>0.2</v>
      </c>
      <c r="L1216" s="4" t="s">
        <v>26</v>
      </c>
      <c r="M1216" s="4" t="s">
        <v>18</v>
      </c>
    </row>
    <row r="1217" spans="1:13" x14ac:dyDescent="0.3">
      <c r="A1217">
        <v>1252</v>
      </c>
      <c r="B1217" s="1">
        <v>45344</v>
      </c>
      <c r="C1217" s="4" t="str">
        <f>IF(ISBLANK(Table14[[#This Row],[Sales_Rep]]),"Unknown",Table14[[#This Row],[Sales_Rep]])</f>
        <v>Charlie</v>
      </c>
      <c r="D1217" s="4" t="str">
        <f>PROPER(Table14[[#This Row],[Region]])</f>
        <v>West</v>
      </c>
      <c r="E1217" s="9">
        <f>IF(ISBLANK(Table14[[#This Row],[Sales_Amount]]),MEDIAN(Table14[Sales_Amount]),Table14[[#This Row],[Sales_Amount]])</f>
        <v>73283.320000000007</v>
      </c>
      <c r="F1217" s="11">
        <f>IF(ISBLANK(Table14[[#This Row],[Quantity_Sold]]),MEDIAN(Table14[Quantity_Sold]),Table14[[#This Row],[Quantity_Sold]])</f>
        <v>38</v>
      </c>
      <c r="G1217" s="4" t="str">
        <f>TRIM(Table14[[#This Row],[Product_Category]])</f>
        <v>Food</v>
      </c>
      <c r="H1217" s="9">
        <v>1849.87</v>
      </c>
      <c r="I1217" s="9">
        <v>2441.15</v>
      </c>
      <c r="J1217" s="4" t="str">
        <f>PROPER(Table14[[#This Row],[Customer_Type]])</f>
        <v>New</v>
      </c>
      <c r="K1217" s="13">
        <f>IF(ISBLANK(Table14[[#This Row],[Discount]]),MEDIAN(Table14[Discount]),Table14[[#This Row],[Discount]])</f>
        <v>0.21</v>
      </c>
      <c r="L1217" s="4" t="s">
        <v>26</v>
      </c>
      <c r="M1217" s="4" t="s">
        <v>22</v>
      </c>
    </row>
    <row r="1218" spans="1:13" x14ac:dyDescent="0.3">
      <c r="A1218">
        <v>1331</v>
      </c>
      <c r="B1218" s="1">
        <v>45411</v>
      </c>
      <c r="C1218" s="4" t="str">
        <f>IF(ISBLANK(Table14[[#This Row],[Sales_Rep]]),"Unknown",Table14[[#This Row],[Sales_Rep]])</f>
        <v>Charlie</v>
      </c>
      <c r="D1218" s="4" t="str">
        <f>PROPER(Table14[[#This Row],[Region]])</f>
        <v>South</v>
      </c>
      <c r="E1218" s="9">
        <f>IF(ISBLANK(Table14[[#This Row],[Sales_Amount]]),MEDIAN(Table14[Sales_Amount]),Table14[[#This Row],[Sales_Amount]])</f>
        <v>663.12</v>
      </c>
      <c r="F1218" s="11">
        <f>IF(ISBLANK(Table14[[#This Row],[Quantity_Sold]]),MEDIAN(Table14[Quantity_Sold]),Table14[[#This Row],[Quantity_Sold]])</f>
        <v>1</v>
      </c>
      <c r="G1218" s="4" t="str">
        <f>TRIM(Table14[[#This Row],[Product_Category]])</f>
        <v>Clothing</v>
      </c>
      <c r="H1218" s="9">
        <v>683.84</v>
      </c>
      <c r="I1218" s="9">
        <v>872.52</v>
      </c>
      <c r="J1218" s="4" t="str">
        <f>PROPER(Table14[[#This Row],[Customer_Type]])</f>
        <v>Returning</v>
      </c>
      <c r="K1218" s="13">
        <f>IF(ISBLANK(Table14[[#This Row],[Discount]]),MEDIAN(Table14[Discount]),Table14[[#This Row],[Discount]])</f>
        <v>0.24</v>
      </c>
      <c r="L1218" s="4" t="s">
        <v>17</v>
      </c>
      <c r="M1218" s="4" t="s">
        <v>18</v>
      </c>
    </row>
    <row r="1219" spans="1:13" x14ac:dyDescent="0.3">
      <c r="A1219">
        <v>1394</v>
      </c>
      <c r="B1219" s="1">
        <v>45350</v>
      </c>
      <c r="C1219" s="4" t="str">
        <f>IF(ISBLANK(Table14[[#This Row],[Sales_Rep]]),"Unknown",Table14[[#This Row],[Sales_Rep]])</f>
        <v>Bob</v>
      </c>
      <c r="D1219" s="4" t="str">
        <f>PROPER(Table14[[#This Row],[Region]])</f>
        <v>East</v>
      </c>
      <c r="E1219" s="9">
        <f>IF(ISBLANK(Table14[[#This Row],[Sales_Amount]]),MEDIAN(Table14[Sales_Amount]),Table14[[#This Row],[Sales_Amount]])</f>
        <v>161406.79999999999</v>
      </c>
      <c r="F1219" s="11">
        <f>IF(ISBLANK(Table14[[#This Row],[Quantity_Sold]]),MEDIAN(Table14[Quantity_Sold]),Table14[[#This Row],[Quantity_Sold]])</f>
        <v>33</v>
      </c>
      <c r="G1219" s="4" t="str">
        <f>TRIM(Table14[[#This Row],[Product_Category]])</f>
        <v>Food</v>
      </c>
      <c r="H1219" s="9">
        <v>4526.66</v>
      </c>
      <c r="I1219" s="9">
        <v>5892.91</v>
      </c>
      <c r="J1219" s="4" t="str">
        <f>PROPER(Table14[[#This Row],[Customer_Type]])</f>
        <v>Returning</v>
      </c>
      <c r="K1219" s="13">
        <f>IF(ISBLANK(Table14[[#This Row],[Discount]]),MEDIAN(Table14[Discount]),Table14[[#This Row],[Discount]])</f>
        <v>0.17</v>
      </c>
      <c r="L1219" s="4" t="s">
        <v>26</v>
      </c>
      <c r="M1219" s="4" t="s">
        <v>22</v>
      </c>
    </row>
    <row r="1220" spans="1:13" x14ac:dyDescent="0.3">
      <c r="A1220">
        <v>1321</v>
      </c>
      <c r="B1220" s="1">
        <v>45312</v>
      </c>
      <c r="C1220" s="4" t="str">
        <f>IF(ISBLANK(Table14[[#This Row],[Sales_Rep]]),"Unknown",Table14[[#This Row],[Sales_Rep]])</f>
        <v>Eve</v>
      </c>
      <c r="D1220" s="4" t="str">
        <f>PROPER(Table14[[#This Row],[Region]])</f>
        <v>North</v>
      </c>
      <c r="E1220" s="9">
        <f>IF(ISBLANK(Table14[[#This Row],[Sales_Amount]]),MEDIAN(Table14[Sales_Amount]),Table14[[#This Row],[Sales_Amount]])</f>
        <v>3595.99</v>
      </c>
      <c r="F1220" s="11">
        <f>IF(ISBLANK(Table14[[#This Row],[Quantity_Sold]]),MEDIAN(Table14[Quantity_Sold]),Table14[[#This Row],[Quantity_Sold]])</f>
        <v>1</v>
      </c>
      <c r="G1220" s="4" t="str">
        <f>TRIM(Table14[[#This Row],[Product_Category]])</f>
        <v>Electronics</v>
      </c>
      <c r="H1220" s="9">
        <v>3396.98</v>
      </c>
      <c r="I1220" s="9">
        <v>3866.66</v>
      </c>
      <c r="J1220" s="4" t="str">
        <f>PROPER(Table14[[#This Row],[Customer_Type]])</f>
        <v>New</v>
      </c>
      <c r="K1220" s="13">
        <f>IF(ISBLANK(Table14[[#This Row],[Discount]]),MEDIAN(Table14[Discount]),Table14[[#This Row],[Discount]])</f>
        <v>7.0000000000000007E-2</v>
      </c>
      <c r="L1220" s="4" t="s">
        <v>26</v>
      </c>
      <c r="M1220" s="4" t="s">
        <v>22</v>
      </c>
    </row>
    <row r="1221" spans="1:13" x14ac:dyDescent="0.3">
      <c r="A1221">
        <v>1002</v>
      </c>
      <c r="B1221" s="1">
        <v>44949</v>
      </c>
      <c r="C1221" s="4" t="str">
        <f>IF(ISBLANK(Table14[[#This Row],[Sales_Rep]]),"Unknown",Table14[[#This Row],[Sales_Rep]])</f>
        <v>Alice</v>
      </c>
      <c r="D1221" s="4" t="str">
        <f>PROPER(Table14[[#This Row],[Region]])</f>
        <v>East</v>
      </c>
      <c r="E1221" s="9">
        <f>IF(ISBLANK(Table14[[#This Row],[Sales_Amount]]),MEDIAN(Table14[Sales_Amount]),Table14[[#This Row],[Sales_Amount]])</f>
        <v>85586.23</v>
      </c>
      <c r="F1221" s="11">
        <f>IF(ISBLANK(Table14[[#This Row],[Quantity_Sold]]),MEDIAN(Table14[Quantity_Sold]),Table14[[#This Row],[Quantity_Sold]])</f>
        <v>39</v>
      </c>
      <c r="G1221" s="4" t="str">
        <f>TRIM(Table14[[#This Row],[Product_Category]])</f>
        <v>Furniture</v>
      </c>
      <c r="H1221" s="9">
        <v>2126.42</v>
      </c>
      <c r="I1221" s="9">
        <v>3006.19</v>
      </c>
      <c r="J1221" s="4" t="str">
        <f>PROPER(Table14[[#This Row],[Customer_Type]])</f>
        <v>New</v>
      </c>
      <c r="K1221" s="13">
        <f>IF(ISBLANK(Table14[[#This Row],[Discount]]),MEDIAN(Table14[Discount]),Table14[[#This Row],[Discount]])</f>
        <v>0.27</v>
      </c>
      <c r="L1221" s="4" t="s">
        <v>17</v>
      </c>
      <c r="M1221" s="4" t="s">
        <v>22</v>
      </c>
    </row>
    <row r="1222" spans="1:13" x14ac:dyDescent="0.3">
      <c r="A1222">
        <v>1007</v>
      </c>
      <c r="B1222" s="1">
        <v>45347</v>
      </c>
      <c r="C1222" s="4" t="str">
        <f>IF(ISBLANK(Table14[[#This Row],[Sales_Rep]]),"Unknown",Table14[[#This Row],[Sales_Rep]])</f>
        <v>Bob</v>
      </c>
      <c r="D1222" s="4" t="str">
        <f>PROPER(Table14[[#This Row],[Region]])</f>
        <v>East</v>
      </c>
      <c r="E1222" s="9">
        <f>IF(ISBLANK(Table14[[#This Row],[Sales_Amount]]),MEDIAN(Table14[Sales_Amount]),Table14[[#This Row],[Sales_Amount]])</f>
        <v>9647.0400000000009</v>
      </c>
      <c r="F1222" s="11">
        <f>IF(ISBLANK(Table14[[#This Row],[Quantity_Sold]]),MEDIAN(Table14[Quantity_Sold]),Table14[[#This Row],[Quantity_Sold]])</f>
        <v>36</v>
      </c>
      <c r="G1222" s="4" t="str">
        <f>TRIM(Table14[[#This Row],[Product_Category]])</f>
        <v>Furniture</v>
      </c>
      <c r="H1222" s="9">
        <v>191.7</v>
      </c>
      <c r="I1222" s="9">
        <v>270.68</v>
      </c>
      <c r="J1222" s="4" t="str">
        <f>PROPER(Table14[[#This Row],[Customer_Type]])</f>
        <v>New</v>
      </c>
      <c r="K1222" s="13">
        <f>IF(ISBLANK(Table14[[#This Row],[Discount]]),MEDIAN(Table14[Discount]),Table14[[#This Row],[Discount]])</f>
        <v>0.01</v>
      </c>
      <c r="L1222" s="4" t="s">
        <v>17</v>
      </c>
      <c r="M1222" s="4" t="s">
        <v>22</v>
      </c>
    </row>
    <row r="1223" spans="1:13" x14ac:dyDescent="0.3">
      <c r="A1223">
        <v>1052</v>
      </c>
      <c r="B1223" s="1">
        <v>45552</v>
      </c>
      <c r="C1223" s="4" t="str">
        <f>IF(ISBLANK(Table14[[#This Row],[Sales_Rep]]),"Unknown",Table14[[#This Row],[Sales_Rep]])</f>
        <v>David</v>
      </c>
      <c r="D1223" s="4" t="str">
        <f>PROPER(Table14[[#This Row],[Region]])</f>
        <v>North</v>
      </c>
      <c r="E1223" s="9">
        <f>IF(ISBLANK(Table14[[#This Row],[Sales_Amount]]),MEDIAN(Table14[Sales_Amount]),Table14[[#This Row],[Sales_Amount]])</f>
        <v>78841.63</v>
      </c>
      <c r="F1223" s="11">
        <f>IF(ISBLANK(Table14[[#This Row],[Quantity_Sold]]),MEDIAN(Table14[Quantity_Sold]),Table14[[#This Row],[Quantity_Sold]])</f>
        <v>29</v>
      </c>
      <c r="G1223" s="4" t="str">
        <f>TRIM(Table14[[#This Row],[Product_Category]])</f>
        <v>Clothing</v>
      </c>
      <c r="H1223" s="9">
        <v>2114.88</v>
      </c>
      <c r="I1223" s="9">
        <v>2774.16</v>
      </c>
      <c r="J1223" s="4" t="str">
        <f>PROPER(Table14[[#This Row],[Customer_Type]])</f>
        <v>Returning</v>
      </c>
      <c r="K1223" s="13">
        <f>IF(ISBLANK(Table14[[#This Row],[Discount]]),MEDIAN(Table14[Discount]),Table14[[#This Row],[Discount]])</f>
        <v>0.02</v>
      </c>
      <c r="L1223" s="4" t="s">
        <v>17</v>
      </c>
      <c r="M1223" s="4" t="s">
        <v>18</v>
      </c>
    </row>
    <row r="1224" spans="1:13" x14ac:dyDescent="0.3">
      <c r="A1224">
        <v>1350</v>
      </c>
      <c r="B1224" s="1">
        <v>45319</v>
      </c>
      <c r="C1224" s="4" t="str">
        <f>IF(ISBLANK(Table14[[#This Row],[Sales_Rep]]),"Unknown",Table14[[#This Row],[Sales_Rep]])</f>
        <v>David</v>
      </c>
      <c r="D1224" s="4" t="str">
        <f>PROPER(Table14[[#This Row],[Region]])</f>
        <v>South</v>
      </c>
      <c r="E1224" s="9">
        <f>IF(ISBLANK(Table14[[#This Row],[Sales_Amount]]),MEDIAN(Table14[Sales_Amount]),Table14[[#This Row],[Sales_Amount]])</f>
        <v>153255.21</v>
      </c>
      <c r="F1224" s="11">
        <f>IF(ISBLANK(Table14[[#This Row],[Quantity_Sold]]),MEDIAN(Table14[Quantity_Sold]),Table14[[#This Row],[Quantity_Sold]])</f>
        <v>49</v>
      </c>
      <c r="G1224" s="4" t="str">
        <f>TRIM(Table14[[#This Row],[Product_Category]])</f>
        <v>Clothing</v>
      </c>
      <c r="H1224" s="9">
        <v>2909.15</v>
      </c>
      <c r="I1224" s="9">
        <v>3959.06</v>
      </c>
      <c r="J1224" s="4" t="str">
        <f>PROPER(Table14[[#This Row],[Customer_Type]])</f>
        <v>New</v>
      </c>
      <c r="K1224" s="13">
        <f>IF(ISBLANK(Table14[[#This Row],[Discount]]),MEDIAN(Table14[Discount]),Table14[[#This Row],[Discount]])</f>
        <v>0.21</v>
      </c>
      <c r="L1224" s="4" t="s">
        <v>26</v>
      </c>
      <c r="M1224" s="4" t="s">
        <v>22</v>
      </c>
    </row>
    <row r="1225" spans="1:13" x14ac:dyDescent="0.3">
      <c r="A1225">
        <v>1070</v>
      </c>
      <c r="B1225" s="1">
        <v>45280</v>
      </c>
      <c r="C1225" s="4" t="str">
        <f>IF(ISBLANK(Table14[[#This Row],[Sales_Rep]]),"Unknown",Table14[[#This Row],[Sales_Rep]])</f>
        <v>Charlie</v>
      </c>
      <c r="D1225" s="4" t="str">
        <f>PROPER(Table14[[#This Row],[Region]])</f>
        <v>East</v>
      </c>
      <c r="E1225" s="9">
        <f>IF(ISBLANK(Table14[[#This Row],[Sales_Amount]]),MEDIAN(Table14[Sales_Amount]),Table14[[#This Row],[Sales_Amount]])</f>
        <v>193547.88</v>
      </c>
      <c r="F1225" s="11">
        <f>IF(ISBLANK(Table14[[#This Row],[Quantity_Sold]]),MEDIAN(Table14[Quantity_Sold]),Table14[[#This Row],[Quantity_Sold]])</f>
        <v>40</v>
      </c>
      <c r="G1225" s="4" t="str">
        <f>TRIM(Table14[[#This Row],[Product_Category]])</f>
        <v>Electronics</v>
      </c>
      <c r="H1225" s="9">
        <v>3924.81</v>
      </c>
      <c r="I1225" s="9">
        <v>5376.33</v>
      </c>
      <c r="J1225" s="4" t="str">
        <f>PROPER(Table14[[#This Row],[Customer_Type]])</f>
        <v>New</v>
      </c>
      <c r="K1225" s="13">
        <f>IF(ISBLANK(Table14[[#This Row],[Discount]]),MEDIAN(Table14[Discount]),Table14[[#This Row],[Discount]])</f>
        <v>0.1</v>
      </c>
      <c r="L1225" s="4" t="s">
        <v>31</v>
      </c>
      <c r="M1225" s="4" t="s">
        <v>18</v>
      </c>
    </row>
    <row r="1226" spans="1:13" x14ac:dyDescent="0.3">
      <c r="A1226">
        <v>1372</v>
      </c>
      <c r="B1226" s="1">
        <v>44944</v>
      </c>
      <c r="C1226" s="4" t="str">
        <f>IF(ISBLANK(Table14[[#This Row],[Sales_Rep]]),"Unknown",Table14[[#This Row],[Sales_Rep]])</f>
        <v>Charlie</v>
      </c>
      <c r="D1226" s="4" t="str">
        <f>PROPER(Table14[[#This Row],[Region]])</f>
        <v>West</v>
      </c>
      <c r="E1226" s="9">
        <f>IF(ISBLANK(Table14[[#This Row],[Sales_Amount]]),MEDIAN(Table14[Sales_Amount]),Table14[[#This Row],[Sales_Amount]])</f>
        <v>1968.61</v>
      </c>
      <c r="F1226" s="11">
        <f>IF(ISBLANK(Table14[[#This Row],[Quantity_Sold]]),MEDIAN(Table14[Quantity_Sold]),Table14[[#This Row],[Quantity_Sold]])</f>
        <v>1</v>
      </c>
      <c r="G1226" s="4" t="str">
        <f>TRIM(Table14[[#This Row],[Product_Category]])</f>
        <v>Electronics</v>
      </c>
      <c r="H1226" s="9">
        <v>2395.13</v>
      </c>
      <c r="I1226" s="9">
        <v>2660.28</v>
      </c>
      <c r="J1226" s="4" t="str">
        <f>PROPER(Table14[[#This Row],[Customer_Type]])</f>
        <v>New</v>
      </c>
      <c r="K1226" s="13">
        <f>IF(ISBLANK(Table14[[#This Row],[Discount]]),MEDIAN(Table14[Discount]),Table14[[#This Row],[Discount]])</f>
        <v>0.26</v>
      </c>
      <c r="L1226" s="4" t="s">
        <v>26</v>
      </c>
      <c r="M1226" s="4" t="s">
        <v>18</v>
      </c>
    </row>
    <row r="1227" spans="1:13" x14ac:dyDescent="0.3">
      <c r="A1227">
        <v>1418</v>
      </c>
      <c r="B1227" s="1">
        <v>45196</v>
      </c>
      <c r="C1227" s="4" t="str">
        <f>IF(ISBLANK(Table14[[#This Row],[Sales_Rep]]),"Unknown",Table14[[#This Row],[Sales_Rep]])</f>
        <v>David</v>
      </c>
      <c r="D1227" s="4" t="str">
        <f>PROPER(Table14[[#This Row],[Region]])</f>
        <v>East</v>
      </c>
      <c r="E1227" s="9">
        <f>IF(ISBLANK(Table14[[#This Row],[Sales_Amount]]),MEDIAN(Table14[Sales_Amount]),Table14[[#This Row],[Sales_Amount]])</f>
        <v>19818.740000000002</v>
      </c>
      <c r="F1227" s="11">
        <f>IF(ISBLANK(Table14[[#This Row],[Quantity_Sold]]),MEDIAN(Table14[Quantity_Sold]),Table14[[#This Row],[Quantity_Sold]])</f>
        <v>8</v>
      </c>
      <c r="G1227" s="4" t="str">
        <f>TRIM(Table14[[#This Row],[Product_Category]])</f>
        <v>Clothing</v>
      </c>
      <c r="H1227" s="9">
        <v>2564.06</v>
      </c>
      <c r="I1227" s="9">
        <v>3347.76</v>
      </c>
      <c r="J1227" s="4" t="str">
        <f>PROPER(Table14[[#This Row],[Customer_Type]])</f>
        <v>New</v>
      </c>
      <c r="K1227" s="13">
        <f>IF(ISBLANK(Table14[[#This Row],[Discount]]),MEDIAN(Table14[Discount]),Table14[[#This Row],[Discount]])</f>
        <v>0.26</v>
      </c>
      <c r="L1227" s="4" t="s">
        <v>26</v>
      </c>
      <c r="M1227" s="4" t="s">
        <v>22</v>
      </c>
    </row>
    <row r="1228" spans="1:13" x14ac:dyDescent="0.3">
      <c r="A1228">
        <v>1145</v>
      </c>
      <c r="B1228" s="1">
        <v>45505</v>
      </c>
      <c r="C1228" s="4" t="str">
        <f>IF(ISBLANK(Table14[[#This Row],[Sales_Rep]]),"Unknown",Table14[[#This Row],[Sales_Rep]])</f>
        <v>Charlie</v>
      </c>
      <c r="D1228" s="4" t="str">
        <f>PROPER(Table14[[#This Row],[Region]])</f>
        <v>South</v>
      </c>
      <c r="E1228" s="9">
        <f>IF(ISBLANK(Table14[[#This Row],[Sales_Amount]]),MEDIAN(Table14[Sales_Amount]),Table14[[#This Row],[Sales_Amount]])</f>
        <v>11910.96</v>
      </c>
      <c r="F1228" s="11">
        <f>IF(ISBLANK(Table14[[#This Row],[Quantity_Sold]]),MEDIAN(Table14[Quantity_Sold]),Table14[[#This Row],[Quantity_Sold]])</f>
        <v>9</v>
      </c>
      <c r="G1228" s="4" t="str">
        <f>TRIM(Table14[[#This Row],[Product_Category]])</f>
        <v>Furniture</v>
      </c>
      <c r="H1228" s="9">
        <v>1214.3399999999999</v>
      </c>
      <c r="I1228" s="9">
        <v>1654.3</v>
      </c>
      <c r="J1228" s="4" t="str">
        <f>PROPER(Table14[[#This Row],[Customer_Type]])</f>
        <v>Returning</v>
      </c>
      <c r="K1228" s="13">
        <f>IF(ISBLANK(Table14[[#This Row],[Discount]]),MEDIAN(Table14[Discount]),Table14[[#This Row],[Discount]])</f>
        <v>0.2</v>
      </c>
      <c r="L1228" s="4" t="s">
        <v>26</v>
      </c>
      <c r="M1228" s="4" t="s">
        <v>18</v>
      </c>
    </row>
    <row r="1229" spans="1:13" x14ac:dyDescent="0.3">
      <c r="A1229">
        <v>1036</v>
      </c>
      <c r="B1229" s="1">
        <v>45582</v>
      </c>
      <c r="C1229" s="4" t="str">
        <f>IF(ISBLANK(Table14[[#This Row],[Sales_Rep]]),"Unknown",Table14[[#This Row],[Sales_Rep]])</f>
        <v>Alice</v>
      </c>
      <c r="D1229" s="4" t="str">
        <f>PROPER(Table14[[#This Row],[Region]])</f>
        <v>East</v>
      </c>
      <c r="E1229" s="9">
        <f>IF(ISBLANK(Table14[[#This Row],[Sales_Amount]]),MEDIAN(Table14[Sales_Amount]),Table14[[#This Row],[Sales_Amount]])</f>
        <v>4860.0200000000004</v>
      </c>
      <c r="F1229" s="11">
        <f>IF(ISBLANK(Table14[[#This Row],[Quantity_Sold]]),MEDIAN(Table14[Quantity_Sold]),Table14[[#This Row],[Quantity_Sold]])</f>
        <v>23</v>
      </c>
      <c r="G1229" s="4" t="str">
        <f>TRIM(Table14[[#This Row],[Product_Category]])</f>
        <v>Food</v>
      </c>
      <c r="H1229" s="9">
        <v>201</v>
      </c>
      <c r="I1229" s="9">
        <v>281.74</v>
      </c>
      <c r="J1229" s="4" t="str">
        <f>PROPER(Table14[[#This Row],[Customer_Type]])</f>
        <v>Returning</v>
      </c>
      <c r="K1229" s="13">
        <f>IF(ISBLANK(Table14[[#This Row],[Discount]]),MEDIAN(Table14[Discount]),Table14[[#This Row],[Discount]])</f>
        <v>0.25</v>
      </c>
      <c r="L1229" s="4" t="s">
        <v>17</v>
      </c>
      <c r="M1229" s="4" t="s">
        <v>22</v>
      </c>
    </row>
    <row r="1230" spans="1:13" x14ac:dyDescent="0.3">
      <c r="A1230">
        <v>1333</v>
      </c>
      <c r="B1230" s="1">
        <v>45519</v>
      </c>
      <c r="C1230" s="4" t="str">
        <f>IF(ISBLANK(Table14[[#This Row],[Sales_Rep]]),"Unknown",Table14[[#This Row],[Sales_Rep]])</f>
        <v>Charlie</v>
      </c>
      <c r="D1230" s="4" t="str">
        <f>PROPER(Table14[[#This Row],[Region]])</f>
        <v>West</v>
      </c>
      <c r="E1230" s="9">
        <f>IF(ISBLANK(Table14[[#This Row],[Sales_Amount]]),MEDIAN(Table14[Sales_Amount]),Table14[[#This Row],[Sales_Amount]])</f>
        <v>60621.84</v>
      </c>
      <c r="F1230" s="11">
        <f>IF(ISBLANK(Table14[[#This Row],[Quantity_Sold]]),MEDIAN(Table14[Quantity_Sold]),Table14[[#This Row],[Quantity_Sold]])</f>
        <v>16</v>
      </c>
      <c r="G1230" s="4" t="str">
        <f>TRIM(Table14[[#This Row],[Product_Category]])</f>
        <v>Electronics</v>
      </c>
      <c r="H1230" s="9">
        <v>3869.53</v>
      </c>
      <c r="I1230" s="9">
        <v>5051.82</v>
      </c>
      <c r="J1230" s="4" t="str">
        <f>PROPER(Table14[[#This Row],[Customer_Type]])</f>
        <v>New</v>
      </c>
      <c r="K1230" s="13">
        <f>IF(ISBLANK(Table14[[#This Row],[Discount]]),MEDIAN(Table14[Discount]),Table14[[#This Row],[Discount]])</f>
        <v>0.25</v>
      </c>
      <c r="L1230" s="4" t="s">
        <v>26</v>
      </c>
      <c r="M1230" s="4" t="s">
        <v>22</v>
      </c>
    </row>
    <row r="1231" spans="1:13" x14ac:dyDescent="0.3">
      <c r="A1231">
        <v>1230</v>
      </c>
      <c r="B1231" s="1">
        <v>45214</v>
      </c>
      <c r="C1231" s="4" t="str">
        <f>IF(ISBLANK(Table14[[#This Row],[Sales_Rep]]),"Unknown",Table14[[#This Row],[Sales_Rep]])</f>
        <v>Eve</v>
      </c>
      <c r="D1231" s="4" t="str">
        <f>PROPER(Table14[[#This Row],[Region]])</f>
        <v>North</v>
      </c>
      <c r="E1231" s="9">
        <f>IF(ISBLANK(Table14[[#This Row],[Sales_Amount]]),MEDIAN(Table14[Sales_Amount]),Table14[[#This Row],[Sales_Amount]])</f>
        <v>160149.63</v>
      </c>
      <c r="F1231" s="11">
        <f>IF(ISBLANK(Table14[[#This Row],[Quantity_Sold]]),MEDIAN(Table14[Quantity_Sold]),Table14[[#This Row],[Quantity_Sold]])</f>
        <v>32</v>
      </c>
      <c r="G1231" s="4" t="str">
        <f>TRIM(Table14[[#This Row],[Product_Category]])</f>
        <v>Electronics</v>
      </c>
      <c r="H1231" s="9">
        <v>4836.49</v>
      </c>
      <c r="I1231" s="9">
        <v>6029.73</v>
      </c>
      <c r="J1231" s="4" t="str">
        <f>PROPER(Table14[[#This Row],[Customer_Type]])</f>
        <v>Returning</v>
      </c>
      <c r="K1231" s="13">
        <f>IF(ISBLANK(Table14[[#This Row],[Discount]]),MEDIAN(Table14[Discount]),Table14[[#This Row],[Discount]])</f>
        <v>0.17</v>
      </c>
      <c r="L1231" s="4" t="s">
        <v>17</v>
      </c>
      <c r="M1231" s="4" t="s">
        <v>22</v>
      </c>
    </row>
    <row r="1232" spans="1:13" x14ac:dyDescent="0.3">
      <c r="A1232">
        <v>1397</v>
      </c>
      <c r="B1232" s="1">
        <v>45000</v>
      </c>
      <c r="C1232" s="4" t="str">
        <f>IF(ISBLANK(Table14[[#This Row],[Sales_Rep]]),"Unknown",Table14[[#This Row],[Sales_Rep]])</f>
        <v>Charlie</v>
      </c>
      <c r="D1232" s="4" t="str">
        <f>PROPER(Table14[[#This Row],[Region]])</f>
        <v>South</v>
      </c>
      <c r="E1232" s="9">
        <f>IF(ISBLANK(Table14[[#This Row],[Sales_Amount]]),MEDIAN(Table14[Sales_Amount]),Table14[[#This Row],[Sales_Amount]])</f>
        <v>96598.39</v>
      </c>
      <c r="F1232" s="11">
        <f>IF(ISBLANK(Table14[[#This Row],[Quantity_Sold]]),MEDIAN(Table14[Quantity_Sold]),Table14[[#This Row],[Quantity_Sold]])</f>
        <v>35</v>
      </c>
      <c r="G1232" s="4" t="str">
        <f>TRIM(Table14[[#This Row],[Product_Category]])</f>
        <v>Clothing</v>
      </c>
      <c r="H1232" s="9">
        <v>2330</v>
      </c>
      <c r="I1232" s="9">
        <v>2999.95</v>
      </c>
      <c r="J1232" s="4" t="str">
        <f>PROPER(Table14[[#This Row],[Customer_Type]])</f>
        <v>New</v>
      </c>
      <c r="K1232" s="13">
        <f>IF(ISBLANK(Table14[[#This Row],[Discount]]),MEDIAN(Table14[Discount]),Table14[[#This Row],[Discount]])</f>
        <v>0.08</v>
      </c>
      <c r="L1232" s="4" t="s">
        <v>26</v>
      </c>
      <c r="M1232" s="4" t="s">
        <v>18</v>
      </c>
    </row>
    <row r="1233" spans="1:13" x14ac:dyDescent="0.3">
      <c r="A1233">
        <v>1362</v>
      </c>
      <c r="B1233" s="1">
        <v>45542</v>
      </c>
      <c r="C1233" s="4" t="str">
        <f>IF(ISBLANK(Table14[[#This Row],[Sales_Rep]]),"Unknown",Table14[[#This Row],[Sales_Rep]])</f>
        <v>Bob</v>
      </c>
      <c r="D1233" s="4" t="str">
        <f>PROPER(Table14[[#This Row],[Region]])</f>
        <v>West</v>
      </c>
      <c r="E1233" s="9">
        <f>IF(ISBLANK(Table14[[#This Row],[Sales_Amount]]),MEDIAN(Table14[Sales_Amount]),Table14[[#This Row],[Sales_Amount]])</f>
        <v>3689.59</v>
      </c>
      <c r="F1233" s="11">
        <f>IF(ISBLANK(Table14[[#This Row],[Quantity_Sold]]),MEDIAN(Table14[Quantity_Sold]),Table14[[#This Row],[Quantity_Sold]])</f>
        <v>10</v>
      </c>
      <c r="G1233" s="4" t="str">
        <f>TRIM(Table14[[#This Row],[Product_Category]])</f>
        <v>Food</v>
      </c>
      <c r="H1233" s="9">
        <v>351.86</v>
      </c>
      <c r="I1233" s="9">
        <v>396.73</v>
      </c>
      <c r="J1233" s="4" t="str">
        <f>PROPER(Table14[[#This Row],[Customer_Type]])</f>
        <v>Returning</v>
      </c>
      <c r="K1233" s="13">
        <f>IF(ISBLANK(Table14[[#This Row],[Discount]]),MEDIAN(Table14[Discount]),Table14[[#This Row],[Discount]])</f>
        <v>7.0000000000000007E-2</v>
      </c>
      <c r="L1233" s="4" t="s">
        <v>17</v>
      </c>
      <c r="M1233" s="4" t="s">
        <v>18</v>
      </c>
    </row>
    <row r="1234" spans="1:13" x14ac:dyDescent="0.3">
      <c r="A1234">
        <v>1465</v>
      </c>
      <c r="B1234" s="1">
        <v>45336</v>
      </c>
      <c r="C1234" s="4" t="str">
        <f>IF(ISBLANK(Table14[[#This Row],[Sales_Rep]]),"Unknown",Table14[[#This Row],[Sales_Rep]])</f>
        <v>Alice</v>
      </c>
      <c r="D1234" s="4" t="str">
        <f>PROPER(Table14[[#This Row],[Region]])</f>
        <v>West</v>
      </c>
      <c r="E1234" s="9">
        <f>IF(ISBLANK(Table14[[#This Row],[Sales_Amount]]),MEDIAN(Table14[Sales_Amount]),Table14[[#This Row],[Sales_Amount]])</f>
        <v>11585.28</v>
      </c>
      <c r="F1234" s="11">
        <f>IF(ISBLANK(Table14[[#This Row],[Quantity_Sold]]),MEDIAN(Table14[Quantity_Sold]),Table14[[#This Row],[Quantity_Sold]])</f>
        <v>8</v>
      </c>
      <c r="G1234" s="4" t="str">
        <f>TRIM(Table14[[#This Row],[Product_Category]])</f>
        <v>Food</v>
      </c>
      <c r="H1234" s="9">
        <v>1166.79</v>
      </c>
      <c r="I1234" s="9">
        <v>1724</v>
      </c>
      <c r="J1234" s="4" t="str">
        <f>PROPER(Table14[[#This Row],[Customer_Type]])</f>
        <v>New</v>
      </c>
      <c r="K1234" s="13">
        <f>IF(ISBLANK(Table14[[#This Row],[Discount]]),MEDIAN(Table14[Discount]),Table14[[#This Row],[Discount]])</f>
        <v>0.16</v>
      </c>
      <c r="L1234" s="4" t="s">
        <v>26</v>
      </c>
      <c r="M1234" s="4" t="s">
        <v>18</v>
      </c>
    </row>
    <row r="1235" spans="1:13" x14ac:dyDescent="0.3">
      <c r="A1235">
        <v>1299</v>
      </c>
      <c r="B1235" s="1">
        <v>44992</v>
      </c>
      <c r="C1235" s="4" t="str">
        <f>IF(ISBLANK(Table14[[#This Row],[Sales_Rep]]),"Unknown",Table14[[#This Row],[Sales_Rep]])</f>
        <v>Bob</v>
      </c>
      <c r="D1235" s="4" t="str">
        <f>PROPER(Table14[[#This Row],[Region]])</f>
        <v>West</v>
      </c>
      <c r="E1235" s="9">
        <f>IF(ISBLANK(Table14[[#This Row],[Sales_Amount]]),MEDIAN(Table14[Sales_Amount]),Table14[[#This Row],[Sales_Amount]])</f>
        <v>80010.84</v>
      </c>
      <c r="F1235" s="11">
        <f>IF(ISBLANK(Table14[[#This Row],[Quantity_Sold]]),MEDIAN(Table14[Quantity_Sold]),Table14[[#This Row],[Quantity_Sold]])</f>
        <v>33</v>
      </c>
      <c r="G1235" s="4" t="str">
        <f>TRIM(Table14[[#This Row],[Product_Category]])</f>
        <v>Clothing</v>
      </c>
      <c r="H1235" s="9">
        <v>2759.33</v>
      </c>
      <c r="I1235" s="9">
        <v>3321.33</v>
      </c>
      <c r="J1235" s="4" t="str">
        <f>PROPER(Table14[[#This Row],[Customer_Type]])</f>
        <v>Returning</v>
      </c>
      <c r="K1235" s="13">
        <f>IF(ISBLANK(Table14[[#This Row],[Discount]]),MEDIAN(Table14[Discount]),Table14[[#This Row],[Discount]])</f>
        <v>0.27</v>
      </c>
      <c r="L1235" s="4" t="s">
        <v>17</v>
      </c>
      <c r="M1235" s="4" t="s">
        <v>22</v>
      </c>
    </row>
    <row r="1236" spans="1:13" x14ac:dyDescent="0.3">
      <c r="A1236">
        <v>1343</v>
      </c>
      <c r="B1236" s="1">
        <v>45140</v>
      </c>
      <c r="C1236" s="4" t="str">
        <f>IF(ISBLANK(Table14[[#This Row],[Sales_Rep]]),"Unknown",Table14[[#This Row],[Sales_Rep]])</f>
        <v>Bob</v>
      </c>
      <c r="D1236" s="4" t="str">
        <f>PROPER(Table14[[#This Row],[Region]])</f>
        <v>North</v>
      </c>
      <c r="E1236" s="9">
        <f>IF(ISBLANK(Table14[[#This Row],[Sales_Amount]]),MEDIAN(Table14[Sales_Amount]),Table14[[#This Row],[Sales_Amount]])</f>
        <v>8188.34</v>
      </c>
      <c r="F1236" s="11">
        <f>IF(ISBLANK(Table14[[#This Row],[Quantity_Sold]]),MEDIAN(Table14[Quantity_Sold]),Table14[[#This Row],[Quantity_Sold]])</f>
        <v>14</v>
      </c>
      <c r="G1236" s="4" t="str">
        <f>TRIM(Table14[[#This Row],[Product_Category]])</f>
        <v>Food</v>
      </c>
      <c r="H1236" s="9">
        <v>619.61</v>
      </c>
      <c r="I1236" s="9">
        <v>713.27</v>
      </c>
      <c r="J1236" s="4" t="str">
        <f>PROPER(Table14[[#This Row],[Customer_Type]])</f>
        <v>Returning</v>
      </c>
      <c r="K1236" s="13">
        <f>IF(ISBLANK(Table14[[#This Row],[Discount]]),MEDIAN(Table14[Discount]),Table14[[#This Row],[Discount]])</f>
        <v>0.18</v>
      </c>
      <c r="L1236" s="4" t="s">
        <v>31</v>
      </c>
      <c r="M1236" s="4" t="s">
        <v>18</v>
      </c>
    </row>
    <row r="1237" spans="1:13" x14ac:dyDescent="0.3">
      <c r="A1237">
        <v>1136</v>
      </c>
      <c r="B1237" s="1">
        <v>45472</v>
      </c>
      <c r="C1237" s="4" t="str">
        <f>IF(ISBLANK(Table14[[#This Row],[Sales_Rep]]),"Unknown",Table14[[#This Row],[Sales_Rep]])</f>
        <v>Eve</v>
      </c>
      <c r="D1237" s="4" t="str">
        <f>PROPER(Table14[[#This Row],[Region]])</f>
        <v>North</v>
      </c>
      <c r="E1237" s="9">
        <f>IF(ISBLANK(Table14[[#This Row],[Sales_Amount]]),MEDIAN(Table14[Sales_Amount]),Table14[[#This Row],[Sales_Amount]])</f>
        <v>124403.43</v>
      </c>
      <c r="F1237" s="11">
        <f>IF(ISBLANK(Table14[[#This Row],[Quantity_Sold]]),MEDIAN(Table14[Quantity_Sold]),Table14[[#This Row],[Quantity_Sold]])</f>
        <v>49</v>
      </c>
      <c r="G1237" s="4" t="str">
        <f>TRIM(Table14[[#This Row],[Product_Category]])</f>
        <v>Electronics</v>
      </c>
      <c r="H1237" s="9">
        <v>2392.0500000000002</v>
      </c>
      <c r="I1237" s="9">
        <v>3058.85</v>
      </c>
      <c r="J1237" s="4" t="str">
        <f>PROPER(Table14[[#This Row],[Customer_Type]])</f>
        <v>New</v>
      </c>
      <c r="K1237" s="13">
        <f>IF(ISBLANK(Table14[[#This Row],[Discount]]),MEDIAN(Table14[Discount]),Table14[[#This Row],[Discount]])</f>
        <v>0.17</v>
      </c>
      <c r="L1237" s="4" t="s">
        <v>17</v>
      </c>
      <c r="M1237" s="4" t="s">
        <v>18</v>
      </c>
    </row>
    <row r="1238" spans="1:13" x14ac:dyDescent="0.3">
      <c r="A1238">
        <v>1156</v>
      </c>
      <c r="B1238" s="1">
        <v>45369</v>
      </c>
      <c r="C1238" s="4" t="str">
        <f>IF(ISBLANK(Table14[[#This Row],[Sales_Rep]]),"Unknown",Table14[[#This Row],[Sales_Rep]])</f>
        <v>Alice</v>
      </c>
      <c r="D1238" s="4" t="str">
        <f>PROPER(Table14[[#This Row],[Region]])</f>
        <v>North</v>
      </c>
      <c r="E1238" s="9">
        <f>IF(ISBLANK(Table14[[#This Row],[Sales_Amount]]),MEDIAN(Table14[Sales_Amount]),Table14[[#This Row],[Sales_Amount]])</f>
        <v>45203.040000000001</v>
      </c>
      <c r="F1238" s="11">
        <f>IF(ISBLANK(Table14[[#This Row],[Quantity_Sold]]),MEDIAN(Table14[Quantity_Sold]),Table14[[#This Row],[Quantity_Sold]])</f>
        <v>19</v>
      </c>
      <c r="G1238" s="4" t="str">
        <f>TRIM(Table14[[#This Row],[Product_Category]])</f>
        <v>Electronics</v>
      </c>
      <c r="H1238" s="9">
        <v>2577.34</v>
      </c>
      <c r="I1238" s="9">
        <v>3089.75</v>
      </c>
      <c r="J1238" s="4" t="str">
        <f>PROPER(Table14[[#This Row],[Customer_Type]])</f>
        <v>New</v>
      </c>
      <c r="K1238" s="13">
        <f>IF(ISBLANK(Table14[[#This Row],[Discount]]),MEDIAN(Table14[Discount]),Table14[[#This Row],[Discount]])</f>
        <v>0.23</v>
      </c>
      <c r="L1238" s="4" t="s">
        <v>31</v>
      </c>
      <c r="M1238" s="4" t="s">
        <v>18</v>
      </c>
    </row>
    <row r="1239" spans="1:13" x14ac:dyDescent="0.3">
      <c r="A1239">
        <v>1006</v>
      </c>
      <c r="B1239" s="1">
        <v>45310</v>
      </c>
      <c r="C1239" s="4" t="str">
        <f>IF(ISBLANK(Table14[[#This Row],[Sales_Rep]]),"Unknown",Table14[[#This Row],[Sales_Rep]])</f>
        <v>Alice</v>
      </c>
      <c r="D1239" s="4" t="str">
        <f>PROPER(Table14[[#This Row],[Region]])</f>
        <v>East</v>
      </c>
      <c r="E1239" s="9">
        <f>IF(ISBLANK(Table14[[#This Row],[Sales_Amount]]),MEDIAN(Table14[Sales_Amount]),Table14[[#This Row],[Sales_Amount]])</f>
        <v>54219.56</v>
      </c>
      <c r="F1239" s="11">
        <f>IF(ISBLANK(Table14[[#This Row],[Quantity_Sold]]),MEDIAN(Table14[Quantity_Sold]),Table14[[#This Row],[Quantity_Sold]])</f>
        <v>13</v>
      </c>
      <c r="G1239" s="4" t="str">
        <f>TRIM(Table14[[#This Row],[Product_Category]])</f>
        <v>Food</v>
      </c>
      <c r="H1239" s="9">
        <v>4017.78</v>
      </c>
      <c r="I1239" s="9">
        <v>5487.81</v>
      </c>
      <c r="J1239" s="4" t="str">
        <f>PROPER(Table14[[#This Row],[Customer_Type]])</f>
        <v>New</v>
      </c>
      <c r="K1239" s="13">
        <f>IF(ISBLANK(Table14[[#This Row],[Discount]]),MEDIAN(Table14[Discount]),Table14[[#This Row],[Discount]])</f>
        <v>0.24</v>
      </c>
      <c r="L1239" s="4" t="s">
        <v>17</v>
      </c>
      <c r="M1239" s="4" t="s">
        <v>18</v>
      </c>
    </row>
    <row r="1240" spans="1:13" x14ac:dyDescent="0.3">
      <c r="A1240">
        <v>1192</v>
      </c>
      <c r="B1240" s="1">
        <v>45176</v>
      </c>
      <c r="C1240" s="4" t="str">
        <f>IF(ISBLANK(Table14[[#This Row],[Sales_Rep]]),"Unknown",Table14[[#This Row],[Sales_Rep]])</f>
        <v>Alice</v>
      </c>
      <c r="D1240" s="4" t="str">
        <f>PROPER(Table14[[#This Row],[Region]])</f>
        <v>North</v>
      </c>
      <c r="E1240" s="9">
        <f>IF(ISBLANK(Table14[[#This Row],[Sales_Amount]]),MEDIAN(Table14[Sales_Amount]),Table14[[#This Row],[Sales_Amount]])</f>
        <v>22582.6</v>
      </c>
      <c r="F1240" s="11">
        <f>IF(ISBLANK(Table14[[#This Row],[Quantity_Sold]]),MEDIAN(Table14[Quantity_Sold]),Table14[[#This Row],[Quantity_Sold]])</f>
        <v>7</v>
      </c>
      <c r="G1240" s="4" t="str">
        <f>TRIM(Table14[[#This Row],[Product_Category]])</f>
        <v>Food</v>
      </c>
      <c r="H1240" s="9">
        <v>3270.7</v>
      </c>
      <c r="I1240" s="9">
        <v>3934.25</v>
      </c>
      <c r="J1240" s="4" t="str">
        <f>PROPER(Table14[[#This Row],[Customer_Type]])</f>
        <v>Returning</v>
      </c>
      <c r="K1240" s="13">
        <f>IF(ISBLANK(Table14[[#This Row],[Discount]]),MEDIAN(Table14[Discount]),Table14[[#This Row],[Discount]])</f>
        <v>0.18</v>
      </c>
      <c r="L1240" s="4" t="s">
        <v>17</v>
      </c>
      <c r="M1240" s="4" t="s">
        <v>18</v>
      </c>
    </row>
    <row r="1241" spans="1:13" x14ac:dyDescent="0.3">
      <c r="A1241">
        <v>1464</v>
      </c>
      <c r="B1241" s="1">
        <v>45183</v>
      </c>
      <c r="C1241" s="4" t="str">
        <f>IF(ISBLANK(Table14[[#This Row],[Sales_Rep]]),"Unknown",Table14[[#This Row],[Sales_Rep]])</f>
        <v>Alice</v>
      </c>
      <c r="D1241" s="4" t="str">
        <f>PROPER(Table14[[#This Row],[Region]])</f>
        <v>West</v>
      </c>
      <c r="E1241" s="9">
        <f>IF(ISBLANK(Table14[[#This Row],[Sales_Amount]]),MEDIAN(Table14[Sales_Amount]),Table14[[#This Row],[Sales_Amount]])</f>
        <v>70725.539999999994</v>
      </c>
      <c r="F1241" s="11">
        <f>IF(ISBLANK(Table14[[#This Row],[Quantity_Sold]]),MEDIAN(Table14[Quantity_Sold]),Table14[[#This Row],[Quantity_Sold]])</f>
        <v>13</v>
      </c>
      <c r="G1241" s="4" t="str">
        <f>TRIM(Table14[[#This Row],[Product_Category]])</f>
        <v>Clothing</v>
      </c>
      <c r="H1241" s="9">
        <v>4588.1099999999997</v>
      </c>
      <c r="I1241" s="9">
        <v>6554.73</v>
      </c>
      <c r="J1241" s="4" t="str">
        <f>PROPER(Table14[[#This Row],[Customer_Type]])</f>
        <v>Returning</v>
      </c>
      <c r="K1241" s="13">
        <f>IF(ISBLANK(Table14[[#This Row],[Discount]]),MEDIAN(Table14[Discount]),Table14[[#This Row],[Discount]])</f>
        <v>0.17</v>
      </c>
      <c r="L1241" s="4" t="s">
        <v>26</v>
      </c>
      <c r="M1241" s="4" t="s">
        <v>18</v>
      </c>
    </row>
    <row r="1242" spans="1:13" x14ac:dyDescent="0.3">
      <c r="A1242">
        <v>1499</v>
      </c>
      <c r="B1242" s="1">
        <v>45297</v>
      </c>
      <c r="C1242" s="4" t="str">
        <f>IF(ISBLANK(Table14[[#This Row],[Sales_Rep]]),"Unknown",Table14[[#This Row],[Sales_Rep]])</f>
        <v>Alice</v>
      </c>
      <c r="D1242" s="4" t="str">
        <f>PROPER(Table14[[#This Row],[Region]])</f>
        <v>West</v>
      </c>
      <c r="E1242" s="9">
        <f>IF(ISBLANK(Table14[[#This Row],[Sales_Amount]]),MEDIAN(Table14[Sales_Amount]),Table14[[#This Row],[Sales_Amount]])</f>
        <v>3098.8</v>
      </c>
      <c r="F1242" s="11">
        <f>IF(ISBLANK(Table14[[#This Row],[Quantity_Sold]]),MEDIAN(Table14[Quantity_Sold]),Table14[[#This Row],[Quantity_Sold]])</f>
        <v>8</v>
      </c>
      <c r="G1242" s="4" t="str">
        <f>TRIM(Table14[[#This Row],[Product_Category]])</f>
        <v>Food</v>
      </c>
      <c r="H1242" s="9">
        <v>348.19</v>
      </c>
      <c r="I1242" s="9">
        <v>399.33</v>
      </c>
      <c r="J1242" s="4" t="str">
        <f>PROPER(Table14[[#This Row],[Customer_Type]])</f>
        <v>Returning</v>
      </c>
      <c r="K1242" s="13">
        <f>IF(ISBLANK(Table14[[#This Row],[Discount]]),MEDIAN(Table14[Discount]),Table14[[#This Row],[Discount]])</f>
        <v>0.03</v>
      </c>
      <c r="L1242" s="4" t="s">
        <v>31</v>
      </c>
      <c r="M1242" s="4" t="s">
        <v>18</v>
      </c>
    </row>
    <row r="1243" spans="1:13" x14ac:dyDescent="0.3">
      <c r="A1243">
        <v>1351</v>
      </c>
      <c r="B1243" s="1">
        <v>45240</v>
      </c>
      <c r="C1243" s="4" t="str">
        <f>IF(ISBLANK(Table14[[#This Row],[Sales_Rep]]),"Unknown",Table14[[#This Row],[Sales_Rep]])</f>
        <v>Eve</v>
      </c>
      <c r="D1243" s="4" t="str">
        <f>PROPER(Table14[[#This Row],[Region]])</f>
        <v>South</v>
      </c>
      <c r="E1243" s="9">
        <f>IF(ISBLANK(Table14[[#This Row],[Sales_Amount]]),MEDIAN(Table14[Sales_Amount]),Table14[[#This Row],[Sales_Amount]])</f>
        <v>48743.9</v>
      </c>
      <c r="F1243" s="11">
        <f>IF(ISBLANK(Table14[[#This Row],[Quantity_Sold]]),MEDIAN(Table14[Quantity_Sold]),Table14[[#This Row],[Quantity_Sold]])</f>
        <v>15</v>
      </c>
      <c r="G1243" s="4" t="str">
        <f>TRIM(Table14[[#This Row],[Product_Category]])</f>
        <v>Clothing</v>
      </c>
      <c r="H1243" s="9">
        <v>2856.07</v>
      </c>
      <c r="I1243" s="9">
        <v>3692.72</v>
      </c>
      <c r="J1243" s="4" t="str">
        <f>PROPER(Table14[[#This Row],[Customer_Type]])</f>
        <v>Returning</v>
      </c>
      <c r="K1243" s="13">
        <f>IF(ISBLANK(Table14[[#This Row],[Discount]]),MEDIAN(Table14[Discount]),Table14[[#This Row],[Discount]])</f>
        <v>0.12</v>
      </c>
      <c r="L1243" s="4" t="s">
        <v>31</v>
      </c>
      <c r="M1243" s="4" t="s">
        <v>22</v>
      </c>
    </row>
    <row r="1244" spans="1:13" x14ac:dyDescent="0.3">
      <c r="A1244">
        <v>1191</v>
      </c>
      <c r="B1244" s="1">
        <v>45634</v>
      </c>
      <c r="C1244" s="4" t="str">
        <f>IF(ISBLANK(Table14[[#This Row],[Sales_Rep]]),"Unknown",Table14[[#This Row],[Sales_Rep]])</f>
        <v>Charlie</v>
      </c>
      <c r="D1244" s="4" t="str">
        <f>PROPER(Table14[[#This Row],[Region]])</f>
        <v>West</v>
      </c>
      <c r="E1244" s="9">
        <f>IF(ISBLANK(Table14[[#This Row],[Sales_Amount]]),MEDIAN(Table14[Sales_Amount]),Table14[[#This Row],[Sales_Amount]])</f>
        <v>1722.12</v>
      </c>
      <c r="F1244" s="11">
        <f>IF(ISBLANK(Table14[[#This Row],[Quantity_Sold]]),MEDIAN(Table14[Quantity_Sold]),Table14[[#This Row],[Quantity_Sold]])</f>
        <v>12</v>
      </c>
      <c r="G1244" s="4" t="str">
        <f>TRIM(Table14[[#This Row],[Product_Category]])</f>
        <v>Food</v>
      </c>
      <c r="H1244" s="9">
        <v>105.64</v>
      </c>
      <c r="I1244" s="9">
        <v>149.49</v>
      </c>
      <c r="J1244" s="4" t="str">
        <f>PROPER(Table14[[#This Row],[Customer_Type]])</f>
        <v>Returning</v>
      </c>
      <c r="K1244" s="13">
        <f>IF(ISBLANK(Table14[[#This Row],[Discount]]),MEDIAN(Table14[Discount]),Table14[[#This Row],[Discount]])</f>
        <v>0.04</v>
      </c>
      <c r="L1244" s="4" t="s">
        <v>17</v>
      </c>
      <c r="M1244" s="4" t="s">
        <v>22</v>
      </c>
    </row>
    <row r="1245" spans="1:13" x14ac:dyDescent="0.3">
      <c r="A1245">
        <v>1419</v>
      </c>
      <c r="B1245" s="1">
        <v>45213</v>
      </c>
      <c r="C1245" s="4" t="str">
        <f>IF(ISBLANK(Table14[[#This Row],[Sales_Rep]]),"Unknown",Table14[[#This Row],[Sales_Rep]])</f>
        <v>Bob</v>
      </c>
      <c r="D1245" s="4" t="str">
        <f>PROPER(Table14[[#This Row],[Region]])</f>
        <v>North</v>
      </c>
      <c r="E1245" s="9">
        <f>IF(ISBLANK(Table14[[#This Row],[Sales_Amount]]),MEDIAN(Table14[Sales_Amount]),Table14[[#This Row],[Sales_Amount]])</f>
        <v>10743.02</v>
      </c>
      <c r="F1245" s="11">
        <f>IF(ISBLANK(Table14[[#This Row],[Quantity_Sold]]),MEDIAN(Table14[Quantity_Sold]),Table14[[#This Row],[Quantity_Sold]])</f>
        <v>3</v>
      </c>
      <c r="G1245" s="4" t="str">
        <f>TRIM(Table14[[#This Row],[Product_Category]])</f>
        <v>Electronics</v>
      </c>
      <c r="H1245" s="9">
        <v>3393.67</v>
      </c>
      <c r="I1245" s="9">
        <v>4711.8500000000004</v>
      </c>
      <c r="J1245" s="4" t="str">
        <f>PROPER(Table14[[#This Row],[Customer_Type]])</f>
        <v>Returning</v>
      </c>
      <c r="K1245" s="13">
        <f>IF(ISBLANK(Table14[[#This Row],[Discount]]),MEDIAN(Table14[Discount]),Table14[[#This Row],[Discount]])</f>
        <v>0.24</v>
      </c>
      <c r="L1245" s="4" t="s">
        <v>17</v>
      </c>
      <c r="M1245" s="4" t="s">
        <v>18</v>
      </c>
    </row>
    <row r="1246" spans="1:13" x14ac:dyDescent="0.3">
      <c r="A1246">
        <v>1189</v>
      </c>
      <c r="B1246" s="1">
        <v>45125</v>
      </c>
      <c r="C1246" s="4" t="str">
        <f>IF(ISBLANK(Table14[[#This Row],[Sales_Rep]]),"Unknown",Table14[[#This Row],[Sales_Rep]])</f>
        <v>Alice</v>
      </c>
      <c r="D1246" s="4" t="str">
        <f>PROPER(Table14[[#This Row],[Region]])</f>
        <v>East</v>
      </c>
      <c r="E1246" s="9">
        <f>IF(ISBLANK(Table14[[#This Row],[Sales_Amount]]),MEDIAN(Table14[Sales_Amount]),Table14[[#This Row],[Sales_Amount]])</f>
        <v>37538.910000000003</v>
      </c>
      <c r="F1246" s="11">
        <f>IF(ISBLANK(Table14[[#This Row],[Quantity_Sold]]),MEDIAN(Table14[Quantity_Sold]),Table14[[#This Row],[Quantity_Sold]])</f>
        <v>10</v>
      </c>
      <c r="G1246" s="4" t="str">
        <f>TRIM(Table14[[#This Row],[Product_Category]])</f>
        <v>Furniture</v>
      </c>
      <c r="H1246" s="9">
        <v>4006.54</v>
      </c>
      <c r="I1246" s="9">
        <v>4522.76</v>
      </c>
      <c r="J1246" s="4" t="str">
        <f>PROPER(Table14[[#This Row],[Customer_Type]])</f>
        <v>Returning</v>
      </c>
      <c r="K1246" s="13">
        <f>IF(ISBLANK(Table14[[#This Row],[Discount]]),MEDIAN(Table14[Discount]),Table14[[#This Row],[Discount]])</f>
        <v>0.17</v>
      </c>
      <c r="L1246" s="4" t="s">
        <v>17</v>
      </c>
      <c r="M1246" s="4" t="s">
        <v>22</v>
      </c>
    </row>
    <row r="1247" spans="1:13" x14ac:dyDescent="0.3">
      <c r="A1247">
        <v>1279</v>
      </c>
      <c r="B1247" s="1">
        <v>45333</v>
      </c>
      <c r="C1247" s="4" t="str">
        <f>IF(ISBLANK(Table14[[#This Row],[Sales_Rep]]),"Unknown",Table14[[#This Row],[Sales_Rep]])</f>
        <v>Charlie</v>
      </c>
      <c r="D1247" s="4" t="str">
        <f>PROPER(Table14[[#This Row],[Region]])</f>
        <v>North</v>
      </c>
      <c r="E1247" s="9">
        <f>IF(ISBLANK(Table14[[#This Row],[Sales_Amount]]),MEDIAN(Table14[Sales_Amount]),Table14[[#This Row],[Sales_Amount]])</f>
        <v>7085.44</v>
      </c>
      <c r="F1247" s="11">
        <f>IF(ISBLANK(Table14[[#This Row],[Quantity_Sold]]),MEDIAN(Table14[Quantity_Sold]),Table14[[#This Row],[Quantity_Sold]])</f>
        <v>9</v>
      </c>
      <c r="G1247" s="4" t="str">
        <f>TRIM(Table14[[#This Row],[Product_Category]])</f>
        <v>Electronics</v>
      </c>
      <c r="H1247" s="9">
        <v>767.82</v>
      </c>
      <c r="I1247" s="9">
        <v>1063.8800000000001</v>
      </c>
      <c r="J1247" s="4" t="str">
        <f>PROPER(Table14[[#This Row],[Customer_Type]])</f>
        <v>Returning</v>
      </c>
      <c r="K1247" s="13">
        <f>IF(ISBLANK(Table14[[#This Row],[Discount]]),MEDIAN(Table14[Discount]),Table14[[#This Row],[Discount]])</f>
        <v>0.26</v>
      </c>
      <c r="L1247" s="4" t="s">
        <v>17</v>
      </c>
      <c r="M1247" s="4" t="s">
        <v>22</v>
      </c>
    </row>
    <row r="1248" spans="1:13" x14ac:dyDescent="0.3">
      <c r="A1248">
        <v>1276</v>
      </c>
      <c r="B1248" s="1">
        <v>45448</v>
      </c>
      <c r="C1248" s="4" t="str">
        <f>IF(ISBLANK(Table14[[#This Row],[Sales_Rep]]),"Unknown",Table14[[#This Row],[Sales_Rep]])</f>
        <v>Charlie</v>
      </c>
      <c r="D1248" s="4" t="str">
        <f>PROPER(Table14[[#This Row],[Region]])</f>
        <v>East</v>
      </c>
      <c r="E1248" s="9">
        <f>IF(ISBLANK(Table14[[#This Row],[Sales_Amount]]),MEDIAN(Table14[Sales_Amount]),Table14[[#This Row],[Sales_Amount]])</f>
        <v>72322.84</v>
      </c>
      <c r="F1248" s="11">
        <f>IF(ISBLANK(Table14[[#This Row],[Quantity_Sold]]),MEDIAN(Table14[Quantity_Sold]),Table14[[#This Row],[Quantity_Sold]])</f>
        <v>16</v>
      </c>
      <c r="G1248" s="4" t="str">
        <f>TRIM(Table14[[#This Row],[Product_Category]])</f>
        <v>Food</v>
      </c>
      <c r="H1248" s="9">
        <v>4836.2299999999996</v>
      </c>
      <c r="I1248" s="9">
        <v>5870.36</v>
      </c>
      <c r="J1248" s="4" t="str">
        <f>PROPER(Table14[[#This Row],[Customer_Type]])</f>
        <v>New</v>
      </c>
      <c r="K1248" s="13">
        <f>IF(ISBLANK(Table14[[#This Row],[Discount]]),MEDIAN(Table14[Discount]),Table14[[#This Row],[Discount]])</f>
        <v>0.23</v>
      </c>
      <c r="L1248" s="4" t="s">
        <v>31</v>
      </c>
      <c r="M1248" s="4" t="s">
        <v>18</v>
      </c>
    </row>
    <row r="1249" spans="1:13" x14ac:dyDescent="0.3">
      <c r="A1249">
        <v>1371</v>
      </c>
      <c r="B1249" s="1">
        <v>45587</v>
      </c>
      <c r="C1249" s="4" t="str">
        <f>IF(ISBLANK(Table14[[#This Row],[Sales_Rep]]),"Unknown",Table14[[#This Row],[Sales_Rep]])</f>
        <v>Bob</v>
      </c>
      <c r="D1249" s="4" t="str">
        <f>PROPER(Table14[[#This Row],[Region]])</f>
        <v>East</v>
      </c>
      <c r="E1249" s="9">
        <f>IF(ISBLANK(Table14[[#This Row],[Sales_Amount]]),MEDIAN(Table14[Sales_Amount]),Table14[[#This Row],[Sales_Amount]])</f>
        <v>111378.37</v>
      </c>
      <c r="F1249" s="11">
        <f>IF(ISBLANK(Table14[[#This Row],[Quantity_Sold]]),MEDIAN(Table14[Quantity_Sold]),Table14[[#This Row],[Quantity_Sold]])</f>
        <v>37</v>
      </c>
      <c r="G1249" s="4" t="str">
        <f>TRIM(Table14[[#This Row],[Product_Category]])</f>
        <v>Clothing</v>
      </c>
      <c r="H1249" s="9">
        <v>2829.93</v>
      </c>
      <c r="I1249" s="9">
        <v>3460.03</v>
      </c>
      <c r="J1249" s="4" t="str">
        <f>PROPER(Table14[[#This Row],[Customer_Type]])</f>
        <v>Returning</v>
      </c>
      <c r="K1249" s="13">
        <f>IF(ISBLANK(Table14[[#This Row],[Discount]]),MEDIAN(Table14[Discount]),Table14[[#This Row],[Discount]])</f>
        <v>0.13</v>
      </c>
      <c r="L1249" s="4" t="s">
        <v>31</v>
      </c>
      <c r="M1249" s="4" t="s">
        <v>22</v>
      </c>
    </row>
    <row r="1250" spans="1:13" x14ac:dyDescent="0.3">
      <c r="A1250">
        <v>1446</v>
      </c>
      <c r="B1250" s="1">
        <v>45601</v>
      </c>
      <c r="C1250" s="4" t="str">
        <f>IF(ISBLANK(Table14[[#This Row],[Sales_Rep]]),"Unknown",Table14[[#This Row],[Sales_Rep]])</f>
        <v>Eve</v>
      </c>
      <c r="D1250" s="4" t="str">
        <f>PROPER(Table14[[#This Row],[Region]])</f>
        <v>West</v>
      </c>
      <c r="E1250" s="9">
        <f>IF(ISBLANK(Table14[[#This Row],[Sales_Amount]]),MEDIAN(Table14[Sales_Amount]),Table14[[#This Row],[Sales_Amount]])</f>
        <v>41974.1</v>
      </c>
      <c r="F1250" s="11">
        <f>IF(ISBLANK(Table14[[#This Row],[Quantity_Sold]]),MEDIAN(Table14[Quantity_Sold]),Table14[[#This Row],[Quantity_Sold]])</f>
        <v>20</v>
      </c>
      <c r="G1250" s="4" t="str">
        <f>TRIM(Table14[[#This Row],[Product_Category]])</f>
        <v>Electronics</v>
      </c>
      <c r="H1250" s="9">
        <v>2370.1</v>
      </c>
      <c r="I1250" s="9">
        <v>2998.15</v>
      </c>
      <c r="J1250" s="4" t="str">
        <f>PROPER(Table14[[#This Row],[Customer_Type]])</f>
        <v>Returning</v>
      </c>
      <c r="K1250" s="13">
        <f>IF(ISBLANK(Table14[[#This Row],[Discount]]),MEDIAN(Table14[Discount]),Table14[[#This Row],[Discount]])</f>
        <v>0.3</v>
      </c>
      <c r="L1250" s="4" t="s">
        <v>17</v>
      </c>
      <c r="M1250" s="4" t="s">
        <v>22</v>
      </c>
    </row>
    <row r="1251" spans="1:13" x14ac:dyDescent="0.3">
      <c r="A1251">
        <v>1418</v>
      </c>
      <c r="B1251" s="1">
        <v>45090</v>
      </c>
      <c r="C1251" s="4" t="str">
        <f>IF(ISBLANK(Table14[[#This Row],[Sales_Rep]]),"Unknown",Table14[[#This Row],[Sales_Rep]])</f>
        <v>David</v>
      </c>
      <c r="D1251" s="4" t="str">
        <f>PROPER(Table14[[#This Row],[Region]])</f>
        <v>South</v>
      </c>
      <c r="E1251" s="9">
        <f>IF(ISBLANK(Table14[[#This Row],[Sales_Amount]]),MEDIAN(Table14[Sales_Amount]),Table14[[#This Row],[Sales_Amount]])</f>
        <v>236528.74</v>
      </c>
      <c r="F1251" s="11">
        <f>IF(ISBLANK(Table14[[#This Row],[Quantity_Sold]]),MEDIAN(Table14[Quantity_Sold]),Table14[[#This Row],[Quantity_Sold]])</f>
        <v>49</v>
      </c>
      <c r="G1251" s="4" t="str">
        <f>TRIM(Table14[[#This Row],[Product_Category]])</f>
        <v>Clothing</v>
      </c>
      <c r="H1251" s="9">
        <v>4418.47</v>
      </c>
      <c r="I1251" s="9">
        <v>6351.47</v>
      </c>
      <c r="J1251" s="4" t="str">
        <f>PROPER(Table14[[#This Row],[Customer_Type]])</f>
        <v>New</v>
      </c>
      <c r="K1251" s="13">
        <f>IF(ISBLANK(Table14[[#This Row],[Discount]]),MEDIAN(Table14[Discount]),Table14[[#This Row],[Discount]])</f>
        <v>0.24</v>
      </c>
      <c r="L1251" s="4" t="s">
        <v>17</v>
      </c>
      <c r="M1251" s="4" t="s">
        <v>18</v>
      </c>
    </row>
    <row r="1252" spans="1:13" x14ac:dyDescent="0.3">
      <c r="A1252">
        <v>1379</v>
      </c>
      <c r="B1252" s="1">
        <v>44935</v>
      </c>
      <c r="C1252" s="4" t="str">
        <f>IF(ISBLANK(Table14[[#This Row],[Sales_Rep]]),"Unknown",Table14[[#This Row],[Sales_Rep]])</f>
        <v>David</v>
      </c>
      <c r="D1252" s="4" t="str">
        <f>PROPER(Table14[[#This Row],[Region]])</f>
        <v>East</v>
      </c>
      <c r="E1252" s="9">
        <f>IF(ISBLANK(Table14[[#This Row],[Sales_Amount]]),MEDIAN(Table14[Sales_Amount]),Table14[[#This Row],[Sales_Amount]])</f>
        <v>79517.78</v>
      </c>
      <c r="F1252" s="11">
        <f>IF(ISBLANK(Table14[[#This Row],[Quantity_Sold]]),MEDIAN(Table14[Quantity_Sold]),Table14[[#This Row],[Quantity_Sold]])</f>
        <v>25</v>
      </c>
      <c r="G1252" s="4" t="str">
        <f>TRIM(Table14[[#This Row],[Product_Category]])</f>
        <v>Food</v>
      </c>
      <c r="H1252" s="9">
        <v>2907.36</v>
      </c>
      <c r="I1252" s="9">
        <v>3655.99</v>
      </c>
      <c r="J1252" s="4" t="str">
        <f>PROPER(Table14[[#This Row],[Customer_Type]])</f>
        <v>Returning</v>
      </c>
      <c r="K1252" s="13">
        <f>IF(ISBLANK(Table14[[#This Row],[Discount]]),MEDIAN(Table14[Discount]),Table14[[#This Row],[Discount]])</f>
        <v>0.13</v>
      </c>
      <c r="L1252" s="4" t="s">
        <v>26</v>
      </c>
      <c r="M1252" s="4" t="s">
        <v>18</v>
      </c>
    </row>
    <row r="1253" spans="1:13" x14ac:dyDescent="0.3">
      <c r="A1253">
        <v>1154</v>
      </c>
      <c r="B1253" s="1">
        <v>45189</v>
      </c>
      <c r="C1253" s="4" t="str">
        <f>IF(ISBLANK(Table14[[#This Row],[Sales_Rep]]),"Unknown",Table14[[#This Row],[Sales_Rep]])</f>
        <v>Charlie</v>
      </c>
      <c r="D1253" s="4" t="str">
        <f>PROPER(Table14[[#This Row],[Region]])</f>
        <v>West</v>
      </c>
      <c r="E1253" s="9">
        <f>IF(ISBLANK(Table14[[#This Row],[Sales_Amount]]),MEDIAN(Table14[Sales_Amount]),Table14[[#This Row],[Sales_Amount]])</f>
        <v>135898.07</v>
      </c>
      <c r="F1253" s="11">
        <f>IF(ISBLANK(Table14[[#This Row],[Quantity_Sold]]),MEDIAN(Table14[Quantity_Sold]),Table14[[#This Row],[Quantity_Sold]])</f>
        <v>35</v>
      </c>
      <c r="G1253" s="4" t="str">
        <f>TRIM(Table14[[#This Row],[Product_Category]])</f>
        <v>Clothing</v>
      </c>
      <c r="H1253" s="9">
        <v>4578.62</v>
      </c>
      <c r="I1253" s="9">
        <v>5042.6000000000004</v>
      </c>
      <c r="J1253" s="4" t="str">
        <f>PROPER(Table14[[#This Row],[Customer_Type]])</f>
        <v>Returning</v>
      </c>
      <c r="K1253" s="13">
        <f>IF(ISBLANK(Table14[[#This Row],[Discount]]),MEDIAN(Table14[Discount]),Table14[[#This Row],[Discount]])</f>
        <v>0.23</v>
      </c>
      <c r="L1253" s="4" t="s">
        <v>26</v>
      </c>
      <c r="M1253" s="4" t="s">
        <v>18</v>
      </c>
    </row>
    <row r="1254" spans="1:13" x14ac:dyDescent="0.3">
      <c r="A1254">
        <v>1257</v>
      </c>
      <c r="B1254" s="1">
        <v>45311</v>
      </c>
      <c r="C1254" s="4" t="str">
        <f>IF(ISBLANK(Table14[[#This Row],[Sales_Rep]]),"Unknown",Table14[[#This Row],[Sales_Rep]])</f>
        <v>Bob</v>
      </c>
      <c r="D1254" s="4" t="str">
        <f>PROPER(Table14[[#This Row],[Region]])</f>
        <v>South</v>
      </c>
      <c r="E1254" s="9">
        <f>IF(ISBLANK(Table14[[#This Row],[Sales_Amount]]),MEDIAN(Table14[Sales_Amount]),Table14[[#This Row],[Sales_Amount]])</f>
        <v>165321.84</v>
      </c>
      <c r="F1254" s="11">
        <f>IF(ISBLANK(Table14[[#This Row],[Quantity_Sold]]),MEDIAN(Table14[Quantity_Sold]),Table14[[#This Row],[Quantity_Sold]])</f>
        <v>50</v>
      </c>
      <c r="G1254" s="4" t="str">
        <f>TRIM(Table14[[#This Row],[Product_Category]])</f>
        <v>Food</v>
      </c>
      <c r="H1254" s="9">
        <v>3571.03</v>
      </c>
      <c r="I1254" s="9">
        <v>4032.24</v>
      </c>
      <c r="J1254" s="4" t="str">
        <f>PROPER(Table14[[#This Row],[Customer_Type]])</f>
        <v>New</v>
      </c>
      <c r="K1254" s="13">
        <f>IF(ISBLANK(Table14[[#This Row],[Discount]]),MEDIAN(Table14[Discount]),Table14[[#This Row],[Discount]])</f>
        <v>0.18</v>
      </c>
      <c r="L1254" s="4" t="s">
        <v>26</v>
      </c>
      <c r="M1254" s="4" t="s">
        <v>22</v>
      </c>
    </row>
    <row r="1255" spans="1:13" x14ac:dyDescent="0.3">
      <c r="A1255">
        <v>1246</v>
      </c>
      <c r="B1255" s="1">
        <v>44983</v>
      </c>
      <c r="C1255" s="4" t="str">
        <f>IF(ISBLANK(Table14[[#This Row],[Sales_Rep]]),"Unknown",Table14[[#This Row],[Sales_Rep]])</f>
        <v>David</v>
      </c>
      <c r="D1255" s="4" t="str">
        <f>PROPER(Table14[[#This Row],[Region]])</f>
        <v>South</v>
      </c>
      <c r="E1255" s="9">
        <f>IF(ISBLANK(Table14[[#This Row],[Sales_Amount]]),MEDIAN(Table14[Sales_Amount]),Table14[[#This Row],[Sales_Amount]])</f>
        <v>97301.55</v>
      </c>
      <c r="F1255" s="11">
        <f>IF(ISBLANK(Table14[[#This Row],[Quantity_Sold]]),MEDIAN(Table14[Quantity_Sold]),Table14[[#This Row],[Quantity_Sold]])</f>
        <v>23</v>
      </c>
      <c r="G1255" s="4" t="str">
        <f>TRIM(Table14[[#This Row],[Product_Category]])</f>
        <v>Food</v>
      </c>
      <c r="H1255" s="9">
        <v>4122.2700000000004</v>
      </c>
      <c r="I1255" s="9">
        <v>5566.45</v>
      </c>
      <c r="J1255" s="4" t="str">
        <f>PROPER(Table14[[#This Row],[Customer_Type]])</f>
        <v>Returning</v>
      </c>
      <c r="K1255" s="13">
        <f>IF(ISBLANK(Table14[[#This Row],[Discount]]),MEDIAN(Table14[Discount]),Table14[[#This Row],[Discount]])</f>
        <v>0.24</v>
      </c>
      <c r="L1255" s="4" t="s">
        <v>26</v>
      </c>
      <c r="M1255" s="4" t="s">
        <v>18</v>
      </c>
    </row>
    <row r="1256" spans="1:13" x14ac:dyDescent="0.3">
      <c r="A1256">
        <v>1136</v>
      </c>
      <c r="B1256" s="1">
        <v>45072</v>
      </c>
      <c r="C1256" s="4" t="str">
        <f>IF(ISBLANK(Table14[[#This Row],[Sales_Rep]]),"Unknown",Table14[[#This Row],[Sales_Rep]])</f>
        <v>Charlie</v>
      </c>
      <c r="D1256" s="4" t="str">
        <f>PROPER(Table14[[#This Row],[Region]])</f>
        <v>East</v>
      </c>
      <c r="E1256" s="9">
        <f>IF(ISBLANK(Table14[[#This Row],[Sales_Amount]]),MEDIAN(Table14[Sales_Amount]),Table14[[#This Row],[Sales_Amount]])</f>
        <v>25605.360000000001</v>
      </c>
      <c r="F1256" s="11">
        <f>IF(ISBLANK(Table14[[#This Row],[Quantity_Sold]]),MEDIAN(Table14[Quantity_Sold]),Table14[[#This Row],[Quantity_Sold]])</f>
        <v>11</v>
      </c>
      <c r="G1256" s="4" t="str">
        <f>TRIM(Table14[[#This Row],[Product_Category]])</f>
        <v>Furniture</v>
      </c>
      <c r="H1256" s="9">
        <v>2923.28</v>
      </c>
      <c r="I1256" s="9">
        <v>3233</v>
      </c>
      <c r="J1256" s="4" t="str">
        <f>PROPER(Table14[[#This Row],[Customer_Type]])</f>
        <v>Returning</v>
      </c>
      <c r="K1256" s="13">
        <f>IF(ISBLANK(Table14[[#This Row],[Discount]]),MEDIAN(Table14[Discount]),Table14[[#This Row],[Discount]])</f>
        <v>0.28000000000000003</v>
      </c>
      <c r="L1256" s="4" t="s">
        <v>31</v>
      </c>
      <c r="M1256" s="4" t="s">
        <v>22</v>
      </c>
    </row>
    <row r="1257" spans="1:13" x14ac:dyDescent="0.3">
      <c r="A1257">
        <v>1076</v>
      </c>
      <c r="B1257" s="1">
        <v>44932</v>
      </c>
      <c r="C1257" s="4" t="str">
        <f>IF(ISBLANK(Table14[[#This Row],[Sales_Rep]]),"Unknown",Table14[[#This Row],[Sales_Rep]])</f>
        <v>Eve</v>
      </c>
      <c r="D1257" s="4" t="str">
        <f>PROPER(Table14[[#This Row],[Region]])</f>
        <v>North</v>
      </c>
      <c r="E1257" s="9">
        <f>IF(ISBLANK(Table14[[#This Row],[Sales_Amount]]),MEDIAN(Table14[Sales_Amount]),Table14[[#This Row],[Sales_Amount]])</f>
        <v>98571.24</v>
      </c>
      <c r="F1257" s="11">
        <f>IF(ISBLANK(Table14[[#This Row],[Quantity_Sold]]),MEDIAN(Table14[Quantity_Sold]),Table14[[#This Row],[Quantity_Sold]])</f>
        <v>24</v>
      </c>
      <c r="G1257" s="4" t="str">
        <f>TRIM(Table14[[#This Row],[Product_Category]])</f>
        <v>Food</v>
      </c>
      <c r="H1257" s="9">
        <v>3158.34</v>
      </c>
      <c r="I1257" s="9">
        <v>4323.3</v>
      </c>
      <c r="J1257" s="4" t="str">
        <f>PROPER(Table14[[#This Row],[Customer_Type]])</f>
        <v>Returning</v>
      </c>
      <c r="K1257" s="13">
        <f>IF(ISBLANK(Table14[[#This Row],[Discount]]),MEDIAN(Table14[Discount]),Table14[[#This Row],[Discount]])</f>
        <v>0.05</v>
      </c>
      <c r="L1257" s="4" t="s">
        <v>26</v>
      </c>
      <c r="M1257" s="4" t="s">
        <v>18</v>
      </c>
    </row>
    <row r="1258" spans="1:13" x14ac:dyDescent="0.3">
      <c r="A1258">
        <v>1466</v>
      </c>
      <c r="B1258" s="1">
        <v>45153</v>
      </c>
      <c r="C1258" s="4" t="str">
        <f>IF(ISBLANK(Table14[[#This Row],[Sales_Rep]]),"Unknown",Table14[[#This Row],[Sales_Rep]])</f>
        <v>David</v>
      </c>
      <c r="D1258" s="4" t="str">
        <f>PROPER(Table14[[#This Row],[Region]])</f>
        <v>West</v>
      </c>
      <c r="E1258" s="9">
        <f>IF(ISBLANK(Table14[[#This Row],[Sales_Amount]]),MEDIAN(Table14[Sales_Amount]),Table14[[#This Row],[Sales_Amount]])</f>
        <v>41549.599999999999</v>
      </c>
      <c r="F1258" s="11">
        <f>IF(ISBLANK(Table14[[#This Row],[Quantity_Sold]]),MEDIAN(Table14[Quantity_Sold]),Table14[[#This Row],[Quantity_Sold]])</f>
        <v>27</v>
      </c>
      <c r="G1258" s="4" t="str">
        <f>TRIM(Table14[[#This Row],[Product_Category]])</f>
        <v>Furniture</v>
      </c>
      <c r="H1258" s="9">
        <v>1517.9</v>
      </c>
      <c r="I1258" s="9">
        <v>1709.86</v>
      </c>
      <c r="J1258" s="4" t="str">
        <f>PROPER(Table14[[#This Row],[Customer_Type]])</f>
        <v>New</v>
      </c>
      <c r="K1258" s="13">
        <f>IF(ISBLANK(Table14[[#This Row],[Discount]]),MEDIAN(Table14[Discount]),Table14[[#This Row],[Discount]])</f>
        <v>0.1</v>
      </c>
      <c r="L1258" s="4" t="s">
        <v>31</v>
      </c>
      <c r="M1258" s="4" t="s">
        <v>22</v>
      </c>
    </row>
    <row r="1259" spans="1:13" x14ac:dyDescent="0.3">
      <c r="A1259">
        <v>1092</v>
      </c>
      <c r="B1259" s="1">
        <v>45152</v>
      </c>
      <c r="C1259" s="4" t="str">
        <f>IF(ISBLANK(Table14[[#This Row],[Sales_Rep]]),"Unknown",Table14[[#This Row],[Sales_Rep]])</f>
        <v>Charlie</v>
      </c>
      <c r="D1259" s="4" t="str">
        <f>PROPER(Table14[[#This Row],[Region]])</f>
        <v>South</v>
      </c>
      <c r="E1259" s="9">
        <f>IF(ISBLANK(Table14[[#This Row],[Sales_Amount]]),MEDIAN(Table14[Sales_Amount]),Table14[[#This Row],[Sales_Amount]])</f>
        <v>71517.53</v>
      </c>
      <c r="F1259" s="11">
        <f>IF(ISBLANK(Table14[[#This Row],[Quantity_Sold]]),MEDIAN(Table14[Quantity_Sold]),Table14[[#This Row],[Quantity_Sold]])</f>
        <v>39</v>
      </c>
      <c r="G1259" s="4" t="str">
        <f>TRIM(Table14[[#This Row],[Product_Category]])</f>
        <v>Electronics</v>
      </c>
      <c r="H1259" s="9">
        <v>1741.54</v>
      </c>
      <c r="I1259" s="9">
        <v>2060.4299999999998</v>
      </c>
      <c r="J1259" s="4" t="str">
        <f>PROPER(Table14[[#This Row],[Customer_Type]])</f>
        <v>Returning</v>
      </c>
      <c r="K1259" s="13">
        <f>IF(ISBLANK(Table14[[#This Row],[Discount]]),MEDIAN(Table14[Discount]),Table14[[#This Row],[Discount]])</f>
        <v>0.11</v>
      </c>
      <c r="L1259" s="4" t="s">
        <v>26</v>
      </c>
      <c r="M1259" s="4" t="s">
        <v>22</v>
      </c>
    </row>
    <row r="1260" spans="1:13" x14ac:dyDescent="0.3">
      <c r="A1260">
        <v>1029</v>
      </c>
      <c r="B1260" s="1">
        <v>45182</v>
      </c>
      <c r="C1260" s="4" t="str">
        <f>IF(ISBLANK(Table14[[#This Row],[Sales_Rep]]),"Unknown",Table14[[#This Row],[Sales_Rep]])</f>
        <v>Charlie</v>
      </c>
      <c r="D1260" s="4" t="str">
        <f>PROPER(Table14[[#This Row],[Region]])</f>
        <v>West</v>
      </c>
      <c r="E1260" s="9">
        <f>IF(ISBLANK(Table14[[#This Row],[Sales_Amount]]),MEDIAN(Table14[Sales_Amount]),Table14[[#This Row],[Sales_Amount]])</f>
        <v>68260.679999999993</v>
      </c>
      <c r="F1260" s="11">
        <f>IF(ISBLANK(Table14[[#This Row],[Quantity_Sold]]),MEDIAN(Table14[Quantity_Sold]),Table14[[#This Row],[Quantity_Sold]])</f>
        <v>16</v>
      </c>
      <c r="G1260" s="4" t="str">
        <f>TRIM(Table14[[#This Row],[Product_Category]])</f>
        <v>Clothing</v>
      </c>
      <c r="H1260" s="9">
        <v>4079.49</v>
      </c>
      <c r="I1260" s="9">
        <v>5400.37</v>
      </c>
      <c r="J1260" s="4" t="str">
        <f>PROPER(Table14[[#This Row],[Customer_Type]])</f>
        <v>Returning</v>
      </c>
      <c r="K1260" s="13">
        <f>IF(ISBLANK(Table14[[#This Row],[Discount]]),MEDIAN(Table14[Discount]),Table14[[#This Row],[Discount]])</f>
        <v>0.21</v>
      </c>
      <c r="L1260" s="4" t="s">
        <v>31</v>
      </c>
      <c r="M1260" s="4" t="s">
        <v>18</v>
      </c>
    </row>
    <row r="1261" spans="1:13" x14ac:dyDescent="0.3">
      <c r="A1261">
        <v>1033</v>
      </c>
      <c r="B1261" s="1">
        <v>45429</v>
      </c>
      <c r="C1261" s="4" t="str">
        <f>IF(ISBLANK(Table14[[#This Row],[Sales_Rep]]),"Unknown",Table14[[#This Row],[Sales_Rep]])</f>
        <v>Alice</v>
      </c>
      <c r="D1261" s="4" t="str">
        <f>PROPER(Table14[[#This Row],[Region]])</f>
        <v>North</v>
      </c>
      <c r="E1261" s="9">
        <f>IF(ISBLANK(Table14[[#This Row],[Sales_Amount]]),MEDIAN(Table14[Sales_Amount]),Table14[[#This Row],[Sales_Amount]])</f>
        <v>36994.21</v>
      </c>
      <c r="F1261" s="11">
        <f>IF(ISBLANK(Table14[[#This Row],[Quantity_Sold]]),MEDIAN(Table14[Quantity_Sold]),Table14[[#This Row],[Quantity_Sold]])</f>
        <v>34</v>
      </c>
      <c r="G1261" s="4" t="str">
        <f>TRIM(Table14[[#This Row],[Product_Category]])</f>
        <v>Furniture</v>
      </c>
      <c r="H1261" s="9">
        <v>1132.9000000000001</v>
      </c>
      <c r="I1261" s="9">
        <v>1343.29</v>
      </c>
      <c r="J1261" s="4" t="str">
        <f>PROPER(Table14[[#This Row],[Customer_Type]])</f>
        <v>New</v>
      </c>
      <c r="K1261" s="13">
        <f>IF(ISBLANK(Table14[[#This Row],[Discount]]),MEDIAN(Table14[Discount]),Table14[[#This Row],[Discount]])</f>
        <v>0.19</v>
      </c>
      <c r="L1261" s="4" t="s">
        <v>31</v>
      </c>
      <c r="M1261" s="4" t="s">
        <v>22</v>
      </c>
    </row>
    <row r="1262" spans="1:13" x14ac:dyDescent="0.3">
      <c r="A1262">
        <v>1128</v>
      </c>
      <c r="B1262" s="1">
        <v>45141</v>
      </c>
      <c r="C1262" s="4" t="str">
        <f>IF(ISBLANK(Table14[[#This Row],[Sales_Rep]]),"Unknown",Table14[[#This Row],[Sales_Rep]])</f>
        <v>Eve</v>
      </c>
      <c r="D1262" s="4" t="str">
        <f>PROPER(Table14[[#This Row],[Region]])</f>
        <v>South</v>
      </c>
      <c r="E1262" s="9">
        <f>IF(ISBLANK(Table14[[#This Row],[Sales_Amount]]),MEDIAN(Table14[Sales_Amount]),Table14[[#This Row],[Sales_Amount]])</f>
        <v>56048.87</v>
      </c>
      <c r="F1262" s="11">
        <f>IF(ISBLANK(Table14[[#This Row],[Quantity_Sold]]),MEDIAN(Table14[Quantity_Sold]),Table14[[#This Row],[Quantity_Sold]])</f>
        <v>33</v>
      </c>
      <c r="G1262" s="4" t="str">
        <f>TRIM(Table14[[#This Row],[Product_Category]])</f>
        <v>Food</v>
      </c>
      <c r="H1262" s="9">
        <v>1713.58</v>
      </c>
      <c r="I1262" s="9">
        <v>2205.7800000000002</v>
      </c>
      <c r="J1262" s="4" t="str">
        <f>PROPER(Table14[[#This Row],[Customer_Type]])</f>
        <v>Returning</v>
      </c>
      <c r="K1262" s="13">
        <f>IF(ISBLANK(Table14[[#This Row],[Discount]]),MEDIAN(Table14[Discount]),Table14[[#This Row],[Discount]])</f>
        <v>0.23</v>
      </c>
      <c r="L1262" s="4" t="s">
        <v>31</v>
      </c>
      <c r="M1262" s="4" t="s">
        <v>22</v>
      </c>
    </row>
    <row r="1263" spans="1:13" x14ac:dyDescent="0.3">
      <c r="A1263">
        <v>1318</v>
      </c>
      <c r="B1263" s="1">
        <v>44966</v>
      </c>
      <c r="C1263" s="4" t="str">
        <f>IF(ISBLANK(Table14[[#This Row],[Sales_Rep]]),"Unknown",Table14[[#This Row],[Sales_Rep]])</f>
        <v>Alice</v>
      </c>
      <c r="D1263" s="4" t="str">
        <f>PROPER(Table14[[#This Row],[Region]])</f>
        <v>West</v>
      </c>
      <c r="E1263" s="9">
        <f>IF(ISBLANK(Table14[[#This Row],[Sales_Amount]]),MEDIAN(Table14[Sales_Amount]),Table14[[#This Row],[Sales_Amount]])</f>
        <v>87649.16</v>
      </c>
      <c r="F1263" s="11">
        <f>IF(ISBLANK(Table14[[#This Row],[Quantity_Sold]]),MEDIAN(Table14[Quantity_Sold]),Table14[[#This Row],[Quantity_Sold]])</f>
        <v>33</v>
      </c>
      <c r="G1263" s="4" t="str">
        <f>TRIM(Table14[[#This Row],[Product_Category]])</f>
        <v>Food</v>
      </c>
      <c r="H1263" s="9">
        <v>2962.33</v>
      </c>
      <c r="I1263" s="9">
        <v>3541.38</v>
      </c>
      <c r="J1263" s="4" t="str">
        <f>PROPER(Table14[[#This Row],[Customer_Type]])</f>
        <v>Returning</v>
      </c>
      <c r="K1263" s="13">
        <f>IF(ISBLANK(Table14[[#This Row],[Discount]]),MEDIAN(Table14[Discount]),Table14[[#This Row],[Discount]])</f>
        <v>0.25</v>
      </c>
      <c r="L1263" s="4" t="s">
        <v>26</v>
      </c>
      <c r="M1263" s="4" t="s">
        <v>18</v>
      </c>
    </row>
    <row r="1264" spans="1:13" x14ac:dyDescent="0.3">
      <c r="A1264">
        <v>1025</v>
      </c>
      <c r="B1264" s="1">
        <v>45320</v>
      </c>
      <c r="C1264" s="4" t="str">
        <f>IF(ISBLANK(Table14[[#This Row],[Sales_Rep]]),"Unknown",Table14[[#This Row],[Sales_Rep]])</f>
        <v>Bob</v>
      </c>
      <c r="D1264" s="4" t="str">
        <f>PROPER(Table14[[#This Row],[Region]])</f>
        <v>South</v>
      </c>
      <c r="E1264" s="9">
        <f>IF(ISBLANK(Table14[[#This Row],[Sales_Amount]]),MEDIAN(Table14[Sales_Amount]),Table14[[#This Row],[Sales_Amount]])</f>
        <v>2577.02</v>
      </c>
      <c r="F1264" s="11">
        <f>IF(ISBLANK(Table14[[#This Row],[Quantity_Sold]]),MEDIAN(Table14[Quantity_Sold]),Table14[[#This Row],[Quantity_Sold]])</f>
        <v>1</v>
      </c>
      <c r="G1264" s="4" t="str">
        <f>TRIM(Table14[[#This Row],[Product_Category]])</f>
        <v>Furniture</v>
      </c>
      <c r="H1264" s="9">
        <v>2708.85</v>
      </c>
      <c r="I1264" s="9">
        <v>3067.88</v>
      </c>
      <c r="J1264" s="4" t="str">
        <f>PROPER(Table14[[#This Row],[Customer_Type]])</f>
        <v>Returning</v>
      </c>
      <c r="K1264" s="13">
        <f>IF(ISBLANK(Table14[[#This Row],[Discount]]),MEDIAN(Table14[Discount]),Table14[[#This Row],[Discount]])</f>
        <v>0.16</v>
      </c>
      <c r="L1264" s="4" t="s">
        <v>31</v>
      </c>
      <c r="M1264" s="4" t="s">
        <v>18</v>
      </c>
    </row>
    <row r="1265" spans="1:13" x14ac:dyDescent="0.3">
      <c r="A1265">
        <v>1389</v>
      </c>
      <c r="B1265" s="1">
        <v>45163</v>
      </c>
      <c r="C1265" s="4" t="str">
        <f>IF(ISBLANK(Table14[[#This Row],[Sales_Rep]]),"Unknown",Table14[[#This Row],[Sales_Rep]])</f>
        <v>Alice</v>
      </c>
      <c r="D1265" s="4" t="str">
        <f>PROPER(Table14[[#This Row],[Region]])</f>
        <v>North</v>
      </c>
      <c r="E1265" s="9">
        <f>IF(ISBLANK(Table14[[#This Row],[Sales_Amount]]),MEDIAN(Table14[Sales_Amount]),Table14[[#This Row],[Sales_Amount]])</f>
        <v>112620.88</v>
      </c>
      <c r="F1265" s="11">
        <f>IF(ISBLANK(Table14[[#This Row],[Quantity_Sold]]),MEDIAN(Table14[Quantity_Sold]),Table14[[#This Row],[Quantity_Sold]])</f>
        <v>28</v>
      </c>
      <c r="G1265" s="4" t="str">
        <f>TRIM(Table14[[#This Row],[Product_Category]])</f>
        <v>Clothing</v>
      </c>
      <c r="H1265" s="9">
        <v>4082.66</v>
      </c>
      <c r="I1265" s="9">
        <v>5091.3599999999997</v>
      </c>
      <c r="J1265" s="4" t="str">
        <f>PROPER(Table14[[#This Row],[Customer_Type]])</f>
        <v>Returning</v>
      </c>
      <c r="K1265" s="13">
        <f>IF(ISBLANK(Table14[[#This Row],[Discount]]),MEDIAN(Table14[Discount]),Table14[[#This Row],[Discount]])</f>
        <v>0.21</v>
      </c>
      <c r="L1265" s="4" t="s">
        <v>17</v>
      </c>
      <c r="M1265" s="4" t="s">
        <v>22</v>
      </c>
    </row>
    <row r="1266" spans="1:13" x14ac:dyDescent="0.3">
      <c r="A1266">
        <v>1462</v>
      </c>
      <c r="B1266" s="1">
        <v>45456</v>
      </c>
      <c r="C1266" s="4" t="str">
        <f>IF(ISBLANK(Table14[[#This Row],[Sales_Rep]]),"Unknown",Table14[[#This Row],[Sales_Rep]])</f>
        <v>Alice</v>
      </c>
      <c r="D1266" s="4" t="str">
        <f>PROPER(Table14[[#This Row],[Region]])</f>
        <v>East</v>
      </c>
      <c r="E1266" s="9">
        <f>IF(ISBLANK(Table14[[#This Row],[Sales_Amount]]),MEDIAN(Table14[Sales_Amount]),Table14[[#This Row],[Sales_Amount]])</f>
        <v>3796.05</v>
      </c>
      <c r="F1266" s="11">
        <f>IF(ISBLANK(Table14[[#This Row],[Quantity_Sold]]),MEDIAN(Table14[Quantity_Sold]),Table14[[#This Row],[Quantity_Sold]])</f>
        <v>17</v>
      </c>
      <c r="G1266" s="4" t="str">
        <f>TRIM(Table14[[#This Row],[Product_Category]])</f>
        <v>Electronics</v>
      </c>
      <c r="H1266" s="9">
        <v>239.73</v>
      </c>
      <c r="I1266" s="9">
        <v>265.83</v>
      </c>
      <c r="J1266" s="4" t="str">
        <f>PROPER(Table14[[#This Row],[Customer_Type]])</f>
        <v>Returning</v>
      </c>
      <c r="K1266" s="13">
        <f>IF(ISBLANK(Table14[[#This Row],[Discount]]),MEDIAN(Table14[Discount]),Table14[[#This Row],[Discount]])</f>
        <v>0.16</v>
      </c>
      <c r="L1266" s="4" t="s">
        <v>31</v>
      </c>
      <c r="M1266" s="4" t="s">
        <v>22</v>
      </c>
    </row>
    <row r="1267" spans="1:13" x14ac:dyDescent="0.3">
      <c r="A1267">
        <v>1379</v>
      </c>
      <c r="B1267" s="1">
        <v>45553</v>
      </c>
      <c r="C1267" s="4" t="str">
        <f>IF(ISBLANK(Table14[[#This Row],[Sales_Rep]]),"Unknown",Table14[[#This Row],[Sales_Rep]])</f>
        <v>David</v>
      </c>
      <c r="D1267" s="4" t="str">
        <f>PROPER(Table14[[#This Row],[Region]])</f>
        <v>East</v>
      </c>
      <c r="E1267" s="9">
        <f>IF(ISBLANK(Table14[[#This Row],[Sales_Amount]]),MEDIAN(Table14[Sales_Amount]),Table14[[#This Row],[Sales_Amount]])</f>
        <v>14611.69</v>
      </c>
      <c r="F1267" s="11">
        <f>IF(ISBLANK(Table14[[#This Row],[Quantity_Sold]]),MEDIAN(Table14[Quantity_Sold]),Table14[[#This Row],[Quantity_Sold]])</f>
        <v>9</v>
      </c>
      <c r="G1267" s="4" t="str">
        <f>TRIM(Table14[[#This Row],[Product_Category]])</f>
        <v>Food</v>
      </c>
      <c r="H1267" s="9">
        <v>1572.83</v>
      </c>
      <c r="I1267" s="9">
        <v>1956.05</v>
      </c>
      <c r="J1267" s="4" t="str">
        <f>PROPER(Table14[[#This Row],[Customer_Type]])</f>
        <v>Returning</v>
      </c>
      <c r="K1267" s="13">
        <f>IF(ISBLANK(Table14[[#This Row],[Discount]]),MEDIAN(Table14[Discount]),Table14[[#This Row],[Discount]])</f>
        <v>0.17</v>
      </c>
      <c r="L1267" s="4" t="s">
        <v>17</v>
      </c>
      <c r="M1267" s="4" t="s">
        <v>22</v>
      </c>
    </row>
    <row r="1268" spans="1:13" x14ac:dyDescent="0.3">
      <c r="A1268">
        <v>1237</v>
      </c>
      <c r="B1268" s="1">
        <v>45480</v>
      </c>
      <c r="C1268" s="4" t="str">
        <f>IF(ISBLANK(Table14[[#This Row],[Sales_Rep]]),"Unknown",Table14[[#This Row],[Sales_Rep]])</f>
        <v>Charlie</v>
      </c>
      <c r="D1268" s="4" t="str">
        <f>PROPER(Table14[[#This Row],[Region]])</f>
        <v>East</v>
      </c>
      <c r="E1268" s="9">
        <f>IF(ISBLANK(Table14[[#This Row],[Sales_Amount]]),MEDIAN(Table14[Sales_Amount]),Table14[[#This Row],[Sales_Amount]])</f>
        <v>98866.33</v>
      </c>
      <c r="F1268" s="11">
        <f>IF(ISBLANK(Table14[[#This Row],[Quantity_Sold]]),MEDIAN(Table14[Quantity_Sold]),Table14[[#This Row],[Quantity_Sold]])</f>
        <v>44</v>
      </c>
      <c r="G1268" s="4" t="str">
        <f>TRIM(Table14[[#This Row],[Product_Category]])</f>
        <v>Clothing</v>
      </c>
      <c r="H1268" s="9">
        <v>1858.81</v>
      </c>
      <c r="I1268" s="9">
        <v>2442.35</v>
      </c>
      <c r="J1268" s="4" t="str">
        <f>PROPER(Table14[[#This Row],[Customer_Type]])</f>
        <v>Returning</v>
      </c>
      <c r="K1268" s="13">
        <f>IF(ISBLANK(Table14[[#This Row],[Discount]]),MEDIAN(Table14[Discount]),Table14[[#This Row],[Discount]])</f>
        <v>0.08</v>
      </c>
      <c r="L1268" s="4" t="s">
        <v>31</v>
      </c>
      <c r="M1268" s="4" t="s">
        <v>18</v>
      </c>
    </row>
    <row r="1269" spans="1:13" x14ac:dyDescent="0.3">
      <c r="A1269">
        <v>1337</v>
      </c>
      <c r="B1269" s="1">
        <v>45634</v>
      </c>
      <c r="C1269" s="4" t="str">
        <f>IF(ISBLANK(Table14[[#This Row],[Sales_Rep]]),"Unknown",Table14[[#This Row],[Sales_Rep]])</f>
        <v>Eve</v>
      </c>
      <c r="D1269" s="4" t="str">
        <f>PROPER(Table14[[#This Row],[Region]])</f>
        <v>South</v>
      </c>
      <c r="E1269" s="9">
        <f>IF(ISBLANK(Table14[[#This Row],[Sales_Amount]]),MEDIAN(Table14[Sales_Amount]),Table14[[#This Row],[Sales_Amount]])</f>
        <v>45477.97</v>
      </c>
      <c r="F1269" s="11">
        <f>IF(ISBLANK(Table14[[#This Row],[Quantity_Sold]]),MEDIAN(Table14[Quantity_Sold]),Table14[[#This Row],[Quantity_Sold]])</f>
        <v>9</v>
      </c>
      <c r="G1269" s="4" t="str">
        <f>TRIM(Table14[[#This Row],[Product_Category]])</f>
        <v>Furniture</v>
      </c>
      <c r="H1269" s="9">
        <v>4566.58</v>
      </c>
      <c r="I1269" s="9">
        <v>5209.3900000000003</v>
      </c>
      <c r="J1269" s="4" t="str">
        <f>PROPER(Table14[[#This Row],[Customer_Type]])</f>
        <v>Returning</v>
      </c>
      <c r="K1269" s="13">
        <f>IF(ISBLANK(Table14[[#This Row],[Discount]]),MEDIAN(Table14[Discount]),Table14[[#This Row],[Discount]])</f>
        <v>0.03</v>
      </c>
      <c r="L1269" s="4" t="s">
        <v>26</v>
      </c>
      <c r="M1269" s="4" t="s">
        <v>22</v>
      </c>
    </row>
    <row r="1270" spans="1:13" x14ac:dyDescent="0.3">
      <c r="A1270">
        <v>1087</v>
      </c>
      <c r="B1270" s="1">
        <v>45089</v>
      </c>
      <c r="C1270" s="4" t="str">
        <f>IF(ISBLANK(Table14[[#This Row],[Sales_Rep]]),"Unknown",Table14[[#This Row],[Sales_Rep]])</f>
        <v>Alice</v>
      </c>
      <c r="D1270" s="4" t="str">
        <f>PROPER(Table14[[#This Row],[Region]])</f>
        <v>West</v>
      </c>
      <c r="E1270" s="9">
        <f>IF(ISBLANK(Table14[[#This Row],[Sales_Amount]]),MEDIAN(Table14[Sales_Amount]),Table14[[#This Row],[Sales_Amount]])</f>
        <v>19505.73</v>
      </c>
      <c r="F1270" s="11">
        <f>IF(ISBLANK(Table14[[#This Row],[Quantity_Sold]]),MEDIAN(Table14[Quantity_Sold]),Table14[[#This Row],[Quantity_Sold]])</f>
        <v>33</v>
      </c>
      <c r="G1270" s="4" t="str">
        <f>TRIM(Table14[[#This Row],[Product_Category]])</f>
        <v>Electronics</v>
      </c>
      <c r="H1270" s="9">
        <v>550.12</v>
      </c>
      <c r="I1270" s="9">
        <v>703.67</v>
      </c>
      <c r="J1270" s="4" t="str">
        <f>PROPER(Table14[[#This Row],[Customer_Type]])</f>
        <v>Returning</v>
      </c>
      <c r="K1270" s="13">
        <f>IF(ISBLANK(Table14[[#This Row],[Discount]]),MEDIAN(Table14[Discount]),Table14[[#This Row],[Discount]])</f>
        <v>0.16</v>
      </c>
      <c r="L1270" s="4" t="s">
        <v>17</v>
      </c>
      <c r="M1270" s="4" t="s">
        <v>22</v>
      </c>
    </row>
    <row r="1271" spans="1:13" x14ac:dyDescent="0.3">
      <c r="A1271">
        <v>1258</v>
      </c>
      <c r="B1271" s="1">
        <v>45373</v>
      </c>
      <c r="C1271" s="4" t="str">
        <f>IF(ISBLANK(Table14[[#This Row],[Sales_Rep]]),"Unknown",Table14[[#This Row],[Sales_Rep]])</f>
        <v>Eve</v>
      </c>
      <c r="D1271" s="4" t="str">
        <f>PROPER(Table14[[#This Row],[Region]])</f>
        <v>West</v>
      </c>
      <c r="E1271" s="9">
        <f>IF(ISBLANK(Table14[[#This Row],[Sales_Amount]]),MEDIAN(Table14[Sales_Amount]),Table14[[#This Row],[Sales_Amount]])</f>
        <v>109475.1</v>
      </c>
      <c r="F1271" s="11">
        <f>IF(ISBLANK(Table14[[#This Row],[Quantity_Sold]]),MEDIAN(Table14[Quantity_Sold]),Table14[[#This Row],[Quantity_Sold]])</f>
        <v>36</v>
      </c>
      <c r="G1271" s="4" t="str">
        <f>TRIM(Table14[[#This Row],[Product_Category]])</f>
        <v>Food</v>
      </c>
      <c r="H1271" s="9">
        <v>2985.11</v>
      </c>
      <c r="I1271" s="9">
        <v>3754.29</v>
      </c>
      <c r="J1271" s="4" t="str">
        <f>PROPER(Table14[[#This Row],[Customer_Type]])</f>
        <v>New</v>
      </c>
      <c r="K1271" s="13">
        <f>IF(ISBLANK(Table14[[#This Row],[Discount]]),MEDIAN(Table14[Discount]),Table14[[#This Row],[Discount]])</f>
        <v>0.19</v>
      </c>
      <c r="L1271" s="4" t="s">
        <v>31</v>
      </c>
      <c r="M1271" s="4" t="s">
        <v>18</v>
      </c>
    </row>
    <row r="1272" spans="1:13" x14ac:dyDescent="0.3">
      <c r="A1272">
        <v>1286</v>
      </c>
      <c r="B1272" s="1">
        <v>45548</v>
      </c>
      <c r="C1272" s="4" t="str">
        <f>IF(ISBLANK(Table14[[#This Row],[Sales_Rep]]),"Unknown",Table14[[#This Row],[Sales_Rep]])</f>
        <v>Alice</v>
      </c>
      <c r="D1272" s="4" t="str">
        <f>PROPER(Table14[[#This Row],[Region]])</f>
        <v>West</v>
      </c>
      <c r="E1272" s="9">
        <f>IF(ISBLANK(Table14[[#This Row],[Sales_Amount]]),MEDIAN(Table14[Sales_Amount]),Table14[[#This Row],[Sales_Amount]])</f>
        <v>42138.53</v>
      </c>
      <c r="F1272" s="11">
        <f>IF(ISBLANK(Table14[[#This Row],[Quantity_Sold]]),MEDIAN(Table14[Quantity_Sold]),Table14[[#This Row],[Quantity_Sold]])</f>
        <v>31</v>
      </c>
      <c r="G1272" s="4" t="str">
        <f>TRIM(Table14[[#This Row],[Product_Category]])</f>
        <v>Furniture</v>
      </c>
      <c r="H1272" s="9">
        <v>1114.57</v>
      </c>
      <c r="I1272" s="9">
        <v>1580.59</v>
      </c>
      <c r="J1272" s="4" t="str">
        <f>PROPER(Table14[[#This Row],[Customer_Type]])</f>
        <v>New</v>
      </c>
      <c r="K1272" s="13">
        <f>IF(ISBLANK(Table14[[#This Row],[Discount]]),MEDIAN(Table14[Discount]),Table14[[#This Row],[Discount]])</f>
        <v>0.14000000000000001</v>
      </c>
      <c r="L1272" s="4" t="s">
        <v>31</v>
      </c>
      <c r="M1272" s="4" t="s">
        <v>22</v>
      </c>
    </row>
    <row r="1273" spans="1:13" x14ac:dyDescent="0.3">
      <c r="A1273">
        <v>1201</v>
      </c>
      <c r="B1273" s="1">
        <v>44974</v>
      </c>
      <c r="C1273" s="4" t="str">
        <f>IF(ISBLANK(Table14[[#This Row],[Sales_Rep]]),"Unknown",Table14[[#This Row],[Sales_Rep]])</f>
        <v>Bob</v>
      </c>
      <c r="D1273" s="4" t="str">
        <f>PROPER(Table14[[#This Row],[Region]])</f>
        <v>East</v>
      </c>
      <c r="E1273" s="9">
        <f>IF(ISBLANK(Table14[[#This Row],[Sales_Amount]]),MEDIAN(Table14[Sales_Amount]),Table14[[#This Row],[Sales_Amount]])</f>
        <v>48845.81</v>
      </c>
      <c r="F1273" s="11">
        <f>IF(ISBLANK(Table14[[#This Row],[Quantity_Sold]]),MEDIAN(Table14[Quantity_Sold]),Table14[[#This Row],[Quantity_Sold]])</f>
        <v>11</v>
      </c>
      <c r="G1273" s="4" t="str">
        <f>TRIM(Table14[[#This Row],[Product_Category]])</f>
        <v>Clothing</v>
      </c>
      <c r="H1273" s="9">
        <v>4195.26</v>
      </c>
      <c r="I1273" s="9">
        <v>5766.92</v>
      </c>
      <c r="J1273" s="4" t="str">
        <f>PROPER(Table14[[#This Row],[Customer_Type]])</f>
        <v>Returning</v>
      </c>
      <c r="K1273" s="13">
        <f>IF(ISBLANK(Table14[[#This Row],[Discount]]),MEDIAN(Table14[Discount]),Table14[[#This Row],[Discount]])</f>
        <v>0.23</v>
      </c>
      <c r="L1273" s="4" t="s">
        <v>17</v>
      </c>
      <c r="M1273" s="4" t="s">
        <v>18</v>
      </c>
    </row>
    <row r="1274" spans="1:13" x14ac:dyDescent="0.3">
      <c r="A1274">
        <v>1079</v>
      </c>
      <c r="B1274" s="1">
        <v>45552</v>
      </c>
      <c r="C1274" s="4" t="str">
        <f>IF(ISBLANK(Table14[[#This Row],[Sales_Rep]]),"Unknown",Table14[[#This Row],[Sales_Rep]])</f>
        <v>Alice</v>
      </c>
      <c r="D1274" s="4" t="str">
        <f>PROPER(Table14[[#This Row],[Region]])</f>
        <v>East</v>
      </c>
      <c r="E1274" s="9">
        <f>IF(ISBLANK(Table14[[#This Row],[Sales_Amount]]),MEDIAN(Table14[Sales_Amount]),Table14[[#This Row],[Sales_Amount]])</f>
        <v>58877.279999999999</v>
      </c>
      <c r="F1274" s="11">
        <f>IF(ISBLANK(Table14[[#This Row],[Quantity_Sold]]),MEDIAN(Table14[Quantity_Sold]),Table14[[#This Row],[Quantity_Sold]])</f>
        <v>15</v>
      </c>
      <c r="G1274" s="4" t="str">
        <f>TRIM(Table14[[#This Row],[Product_Category]])</f>
        <v>Clothing</v>
      </c>
      <c r="H1274" s="9">
        <v>3677.98</v>
      </c>
      <c r="I1274" s="9">
        <v>4672.8</v>
      </c>
      <c r="J1274" s="4" t="str">
        <f>PROPER(Table14[[#This Row],[Customer_Type]])</f>
        <v>Returning</v>
      </c>
      <c r="K1274" s="13">
        <f>IF(ISBLANK(Table14[[#This Row],[Discount]]),MEDIAN(Table14[Discount]),Table14[[#This Row],[Discount]])</f>
        <v>0.16</v>
      </c>
      <c r="L1274" s="4" t="s">
        <v>31</v>
      </c>
      <c r="M1274" s="4" t="s">
        <v>18</v>
      </c>
    </row>
    <row r="1275" spans="1:13" x14ac:dyDescent="0.3">
      <c r="A1275">
        <v>1197</v>
      </c>
      <c r="B1275" s="1">
        <v>45098</v>
      </c>
      <c r="C1275" s="4" t="str">
        <f>IF(ISBLANK(Table14[[#This Row],[Sales_Rep]]),"Unknown",Table14[[#This Row],[Sales_Rep]])</f>
        <v>David</v>
      </c>
      <c r="D1275" s="4" t="str">
        <f>PROPER(Table14[[#This Row],[Region]])</f>
        <v>East</v>
      </c>
      <c r="E1275" s="9">
        <f>IF(ISBLANK(Table14[[#This Row],[Sales_Amount]]),MEDIAN(Table14[Sales_Amount]),Table14[[#This Row],[Sales_Amount]])</f>
        <v>262.75</v>
      </c>
      <c r="F1275" s="11">
        <f>IF(ISBLANK(Table14[[#This Row],[Quantity_Sold]]),MEDIAN(Table14[Quantity_Sold]),Table14[[#This Row],[Quantity_Sold]])</f>
        <v>3</v>
      </c>
      <c r="G1275" s="4" t="str">
        <f>TRIM(Table14[[#This Row],[Product_Category]])</f>
        <v>Food</v>
      </c>
      <c r="H1275" s="9">
        <v>70.599999999999994</v>
      </c>
      <c r="I1275" s="9">
        <v>89.37</v>
      </c>
      <c r="J1275" s="4" t="str">
        <f>PROPER(Table14[[#This Row],[Customer_Type]])</f>
        <v>New</v>
      </c>
      <c r="K1275" s="13">
        <f>IF(ISBLANK(Table14[[#This Row],[Discount]]),MEDIAN(Table14[Discount]),Table14[[#This Row],[Discount]])</f>
        <v>0.02</v>
      </c>
      <c r="L1275" s="4" t="s">
        <v>17</v>
      </c>
      <c r="M1275" s="4" t="s">
        <v>22</v>
      </c>
    </row>
    <row r="1276" spans="1:13" x14ac:dyDescent="0.3">
      <c r="A1276">
        <v>1138</v>
      </c>
      <c r="B1276" s="1">
        <v>45560</v>
      </c>
      <c r="C1276" s="4" t="str">
        <f>IF(ISBLANK(Table14[[#This Row],[Sales_Rep]]),"Unknown",Table14[[#This Row],[Sales_Rep]])</f>
        <v>Charlie</v>
      </c>
      <c r="D1276" s="4" t="str">
        <f>PROPER(Table14[[#This Row],[Region]])</f>
        <v>South</v>
      </c>
      <c r="E1276" s="9">
        <f>IF(ISBLANK(Table14[[#This Row],[Sales_Amount]]),MEDIAN(Table14[Sales_Amount]),Table14[[#This Row],[Sales_Amount]])</f>
        <v>11727.66</v>
      </c>
      <c r="F1276" s="11">
        <f>IF(ISBLANK(Table14[[#This Row],[Quantity_Sold]]),MEDIAN(Table14[Quantity_Sold]),Table14[[#This Row],[Quantity_Sold]])</f>
        <v>13</v>
      </c>
      <c r="G1276" s="4" t="str">
        <f>TRIM(Table14[[#This Row],[Product_Category]])</f>
        <v>Food</v>
      </c>
      <c r="H1276" s="9">
        <v>957.62</v>
      </c>
      <c r="I1276" s="9">
        <v>1127.6600000000001</v>
      </c>
      <c r="J1276" s="4" t="str">
        <f>PROPER(Table14[[#This Row],[Customer_Type]])</f>
        <v>New</v>
      </c>
      <c r="K1276" s="13">
        <f>IF(ISBLANK(Table14[[#This Row],[Discount]]),MEDIAN(Table14[Discount]),Table14[[#This Row],[Discount]])</f>
        <v>0.2</v>
      </c>
      <c r="L1276" s="4" t="s">
        <v>31</v>
      </c>
      <c r="M1276" s="4" t="s">
        <v>18</v>
      </c>
    </row>
    <row r="1277" spans="1:13" x14ac:dyDescent="0.3">
      <c r="A1277">
        <v>1073</v>
      </c>
      <c r="B1277" s="1">
        <v>45482</v>
      </c>
      <c r="C1277" s="4" t="str">
        <f>IF(ISBLANK(Table14[[#This Row],[Sales_Rep]]),"Unknown",Table14[[#This Row],[Sales_Rep]])</f>
        <v>Bob</v>
      </c>
      <c r="D1277" s="4" t="str">
        <f>PROPER(Table14[[#This Row],[Region]])</f>
        <v>North</v>
      </c>
      <c r="E1277" s="9">
        <f>IF(ISBLANK(Table14[[#This Row],[Sales_Amount]]),MEDIAN(Table14[Sales_Amount]),Table14[[#This Row],[Sales_Amount]])</f>
        <v>128741.38</v>
      </c>
      <c r="F1277" s="11">
        <f>IF(ISBLANK(Table14[[#This Row],[Quantity_Sold]]),MEDIAN(Table14[Quantity_Sold]),Table14[[#This Row],[Quantity_Sold]])</f>
        <v>42</v>
      </c>
      <c r="G1277" s="4" t="str">
        <f>TRIM(Table14[[#This Row],[Product_Category]])</f>
        <v>Clothing</v>
      </c>
      <c r="H1277" s="9">
        <v>2380.0500000000002</v>
      </c>
      <c r="I1277" s="9">
        <v>3523.3</v>
      </c>
      <c r="J1277" s="4" t="str">
        <f>PROPER(Table14[[#This Row],[Customer_Type]])</f>
        <v>Returning</v>
      </c>
      <c r="K1277" s="13">
        <f>IF(ISBLANK(Table14[[#This Row],[Discount]]),MEDIAN(Table14[Discount]),Table14[[#This Row],[Discount]])</f>
        <v>0.13</v>
      </c>
      <c r="L1277" s="4" t="s">
        <v>17</v>
      </c>
      <c r="M1277" s="4" t="s">
        <v>22</v>
      </c>
    </row>
    <row r="1278" spans="1:13" x14ac:dyDescent="0.3">
      <c r="A1278">
        <v>1113</v>
      </c>
      <c r="B1278" s="1">
        <v>45063</v>
      </c>
      <c r="C1278" s="4" t="str">
        <f>IF(ISBLANK(Table14[[#This Row],[Sales_Rep]]),"Unknown",Table14[[#This Row],[Sales_Rep]])</f>
        <v>Alice</v>
      </c>
      <c r="D1278" s="4" t="str">
        <f>PROPER(Table14[[#This Row],[Region]])</f>
        <v>South</v>
      </c>
      <c r="E1278" s="9">
        <f>IF(ISBLANK(Table14[[#This Row],[Sales_Amount]]),MEDIAN(Table14[Sales_Amount]),Table14[[#This Row],[Sales_Amount]])</f>
        <v>94871.27</v>
      </c>
      <c r="F1278" s="11">
        <f>IF(ISBLANK(Table14[[#This Row],[Quantity_Sold]]),MEDIAN(Table14[Quantity_Sold]),Table14[[#This Row],[Quantity_Sold]])</f>
        <v>27</v>
      </c>
      <c r="G1278" s="4" t="str">
        <f>TRIM(Table14[[#This Row],[Product_Category]])</f>
        <v>Electronics</v>
      </c>
      <c r="H1278" s="9">
        <v>2759.66</v>
      </c>
      <c r="I1278" s="9">
        <v>3585.46</v>
      </c>
      <c r="J1278" s="4" t="str">
        <f>PROPER(Table14[[#This Row],[Customer_Type]])</f>
        <v>Returning</v>
      </c>
      <c r="K1278" s="13">
        <f>IF(ISBLANK(Table14[[#This Row],[Discount]]),MEDIAN(Table14[Discount]),Table14[[#This Row],[Discount]])</f>
        <v>0.02</v>
      </c>
      <c r="L1278" s="4" t="s">
        <v>17</v>
      </c>
      <c r="M1278" s="4" t="s">
        <v>22</v>
      </c>
    </row>
    <row r="1279" spans="1:13" x14ac:dyDescent="0.3">
      <c r="A1279">
        <v>1396</v>
      </c>
      <c r="B1279" s="1">
        <v>45368</v>
      </c>
      <c r="C1279" s="4" t="str">
        <f>IF(ISBLANK(Table14[[#This Row],[Sales_Rep]]),"Unknown",Table14[[#This Row],[Sales_Rep]])</f>
        <v>Eve</v>
      </c>
      <c r="D1279" s="4" t="str">
        <f>PROPER(Table14[[#This Row],[Region]])</f>
        <v>South</v>
      </c>
      <c r="E1279" s="9">
        <f>IF(ISBLANK(Table14[[#This Row],[Sales_Amount]]),MEDIAN(Table14[Sales_Amount]),Table14[[#This Row],[Sales_Amount]])</f>
        <v>7096.42</v>
      </c>
      <c r="F1279" s="11">
        <f>IF(ISBLANK(Table14[[#This Row],[Quantity_Sold]]),MEDIAN(Table14[Quantity_Sold]),Table14[[#This Row],[Quantity_Sold]])</f>
        <v>4</v>
      </c>
      <c r="G1279" s="4" t="str">
        <f>TRIM(Table14[[#This Row],[Product_Category]])</f>
        <v>Furniture</v>
      </c>
      <c r="H1279" s="9">
        <v>1922.41</v>
      </c>
      <c r="I1279" s="9">
        <v>2430.2800000000002</v>
      </c>
      <c r="J1279" s="4" t="str">
        <f>PROPER(Table14[[#This Row],[Customer_Type]])</f>
        <v>New</v>
      </c>
      <c r="K1279" s="13">
        <f>IF(ISBLANK(Table14[[#This Row],[Discount]]),MEDIAN(Table14[Discount]),Table14[[#This Row],[Discount]])</f>
        <v>0.27</v>
      </c>
      <c r="L1279" s="4" t="s">
        <v>31</v>
      </c>
      <c r="M1279" s="4" t="s">
        <v>18</v>
      </c>
    </row>
    <row r="1280" spans="1:13" x14ac:dyDescent="0.3">
      <c r="A1280">
        <v>1466</v>
      </c>
      <c r="B1280" s="1">
        <v>45039</v>
      </c>
      <c r="C1280" s="4" t="str">
        <f>IF(ISBLANK(Table14[[#This Row],[Sales_Rep]]),"Unknown",Table14[[#This Row],[Sales_Rep]])</f>
        <v>Bob</v>
      </c>
      <c r="D1280" s="4" t="str">
        <f>PROPER(Table14[[#This Row],[Region]])</f>
        <v>North</v>
      </c>
      <c r="E1280" s="9">
        <f>IF(ISBLANK(Table14[[#This Row],[Sales_Amount]]),MEDIAN(Table14[Sales_Amount]),Table14[[#This Row],[Sales_Amount]])</f>
        <v>102604.53</v>
      </c>
      <c r="F1280" s="11">
        <f>IF(ISBLANK(Table14[[#This Row],[Quantity_Sold]]),MEDIAN(Table14[Quantity_Sold]),Table14[[#This Row],[Quantity_Sold]])</f>
        <v>50</v>
      </c>
      <c r="G1280" s="4" t="str">
        <f>TRIM(Table14[[#This Row],[Product_Category]])</f>
        <v>Clothing</v>
      </c>
      <c r="H1280" s="9">
        <v>1869.81</v>
      </c>
      <c r="I1280" s="9">
        <v>2093.9699999999998</v>
      </c>
      <c r="J1280" s="4" t="str">
        <f>PROPER(Table14[[#This Row],[Customer_Type]])</f>
        <v>Returning</v>
      </c>
      <c r="K1280" s="13">
        <f>IF(ISBLANK(Table14[[#This Row],[Discount]]),MEDIAN(Table14[Discount]),Table14[[#This Row],[Discount]])</f>
        <v>0.02</v>
      </c>
      <c r="L1280" s="4" t="s">
        <v>26</v>
      </c>
      <c r="M1280" s="4" t="s">
        <v>18</v>
      </c>
    </row>
    <row r="1281" spans="1:13" x14ac:dyDescent="0.3">
      <c r="A1281">
        <v>1253</v>
      </c>
      <c r="B1281" s="1">
        <v>45225</v>
      </c>
      <c r="C1281" s="4" t="str">
        <f>IF(ISBLANK(Table14[[#This Row],[Sales_Rep]]),"Unknown",Table14[[#This Row],[Sales_Rep]])</f>
        <v>Bob</v>
      </c>
      <c r="D1281" s="4" t="str">
        <f>PROPER(Table14[[#This Row],[Region]])</f>
        <v>West</v>
      </c>
      <c r="E1281" s="9">
        <f>IF(ISBLANK(Table14[[#This Row],[Sales_Amount]]),MEDIAN(Table14[Sales_Amount]),Table14[[#This Row],[Sales_Amount]])</f>
        <v>20959.52</v>
      </c>
      <c r="F1281" s="11">
        <f>IF(ISBLANK(Table14[[#This Row],[Quantity_Sold]]),MEDIAN(Table14[Quantity_Sold]),Table14[[#This Row],[Quantity_Sold]])</f>
        <v>37</v>
      </c>
      <c r="G1281" s="4" t="str">
        <f>TRIM(Table14[[#This Row],[Product_Category]])</f>
        <v>Electronics</v>
      </c>
      <c r="H1281" s="9">
        <v>705.04</v>
      </c>
      <c r="I1281" s="9">
        <v>797.85</v>
      </c>
      <c r="J1281" s="4" t="str">
        <f>PROPER(Table14[[#This Row],[Customer_Type]])</f>
        <v>New</v>
      </c>
      <c r="K1281" s="13">
        <f>IF(ISBLANK(Table14[[#This Row],[Discount]]),MEDIAN(Table14[Discount]),Table14[[#This Row],[Discount]])</f>
        <v>0.28999999999999998</v>
      </c>
      <c r="L1281" s="4" t="s">
        <v>17</v>
      </c>
      <c r="M1281" s="4" t="s">
        <v>18</v>
      </c>
    </row>
    <row r="1282" spans="1:13" x14ac:dyDescent="0.3">
      <c r="A1282">
        <v>1010</v>
      </c>
      <c r="B1282" s="1">
        <v>45399</v>
      </c>
      <c r="C1282" s="4" t="str">
        <f>IF(ISBLANK(Table14[[#This Row],[Sales_Rep]]),"Unknown",Table14[[#This Row],[Sales_Rep]])</f>
        <v>Alice</v>
      </c>
      <c r="D1282" s="4" t="str">
        <f>PROPER(Table14[[#This Row],[Region]])</f>
        <v>South</v>
      </c>
      <c r="E1282" s="9">
        <f>IF(ISBLANK(Table14[[#This Row],[Sales_Amount]]),MEDIAN(Table14[Sales_Amount]),Table14[[#This Row],[Sales_Amount]])</f>
        <v>245684.5</v>
      </c>
      <c r="F1282" s="11">
        <f>IF(ISBLANK(Table14[[#This Row],[Quantity_Sold]]),MEDIAN(Table14[Quantity_Sold]),Table14[[#This Row],[Quantity_Sold]])</f>
        <v>47</v>
      </c>
      <c r="G1282" s="4" t="str">
        <f>TRIM(Table14[[#This Row],[Product_Category]])</f>
        <v>Food</v>
      </c>
      <c r="H1282" s="9">
        <v>4506.8999999999996</v>
      </c>
      <c r="I1282" s="9">
        <v>5334.01</v>
      </c>
      <c r="J1282" s="4" t="str">
        <f>PROPER(Table14[[#This Row],[Customer_Type]])</f>
        <v>New</v>
      </c>
      <c r="K1282" s="13">
        <f>IF(ISBLANK(Table14[[#This Row],[Discount]]),MEDIAN(Table14[Discount]),Table14[[#This Row],[Discount]])</f>
        <v>0.02</v>
      </c>
      <c r="L1282" s="4" t="s">
        <v>17</v>
      </c>
      <c r="M1282" s="4" t="s">
        <v>22</v>
      </c>
    </row>
    <row r="1283" spans="1:13" x14ac:dyDescent="0.3">
      <c r="A1283">
        <v>1264</v>
      </c>
      <c r="B1283" s="1">
        <v>45143</v>
      </c>
      <c r="C1283" s="4" t="str">
        <f>IF(ISBLANK(Table14[[#This Row],[Sales_Rep]]),"Unknown",Table14[[#This Row],[Sales_Rep]])</f>
        <v>Bob</v>
      </c>
      <c r="D1283" s="4" t="str">
        <f>PROPER(Table14[[#This Row],[Region]])</f>
        <v>West</v>
      </c>
      <c r="E1283" s="9">
        <f>IF(ISBLANK(Table14[[#This Row],[Sales_Amount]]),MEDIAN(Table14[Sales_Amount]),Table14[[#This Row],[Sales_Amount]])</f>
        <v>15622.48</v>
      </c>
      <c r="F1283" s="11">
        <f>IF(ISBLANK(Table14[[#This Row],[Quantity_Sold]]),MEDIAN(Table14[Quantity_Sold]),Table14[[#This Row],[Quantity_Sold]])</f>
        <v>11</v>
      </c>
      <c r="G1283" s="4" t="str">
        <f>TRIM(Table14[[#This Row],[Product_Category]])</f>
        <v>Food</v>
      </c>
      <c r="H1283" s="9">
        <v>1277.6300000000001</v>
      </c>
      <c r="I1283" s="9">
        <v>1464.15</v>
      </c>
      <c r="J1283" s="4" t="str">
        <f>PROPER(Table14[[#This Row],[Customer_Type]])</f>
        <v>New</v>
      </c>
      <c r="K1283" s="13">
        <f>IF(ISBLANK(Table14[[#This Row],[Discount]]),MEDIAN(Table14[Discount]),Table14[[#This Row],[Discount]])</f>
        <v>0.03</v>
      </c>
      <c r="L1283" s="4" t="s">
        <v>17</v>
      </c>
      <c r="M1283" s="4" t="s">
        <v>18</v>
      </c>
    </row>
    <row r="1284" spans="1:13" x14ac:dyDescent="0.3">
      <c r="A1284">
        <v>1499</v>
      </c>
      <c r="B1284" s="1">
        <v>45424</v>
      </c>
      <c r="C1284" s="4" t="str">
        <f>IF(ISBLANK(Table14[[#This Row],[Sales_Rep]]),"Unknown",Table14[[#This Row],[Sales_Rep]])</f>
        <v>Eve</v>
      </c>
      <c r="D1284" s="4" t="str">
        <f>PROPER(Table14[[#This Row],[Region]])</f>
        <v>South</v>
      </c>
      <c r="E1284" s="9">
        <f>IF(ISBLANK(Table14[[#This Row],[Sales_Amount]]),MEDIAN(Table14[Sales_Amount]),Table14[[#This Row],[Sales_Amount]])</f>
        <v>107851.97</v>
      </c>
      <c r="F1284" s="11">
        <f>IF(ISBLANK(Table14[[#This Row],[Quantity_Sold]]),MEDIAN(Table14[Quantity_Sold]),Table14[[#This Row],[Quantity_Sold]])</f>
        <v>19</v>
      </c>
      <c r="G1284" s="4" t="str">
        <f>TRIM(Table14[[#This Row],[Product_Category]])</f>
        <v>Electronics</v>
      </c>
      <c r="H1284" s="9">
        <v>4413.33</v>
      </c>
      <c r="I1284" s="9">
        <v>6524.62</v>
      </c>
      <c r="J1284" s="4" t="str">
        <f>PROPER(Table14[[#This Row],[Customer_Type]])</f>
        <v>New</v>
      </c>
      <c r="K1284" s="13">
        <f>IF(ISBLANK(Table14[[#This Row],[Discount]]),MEDIAN(Table14[Discount]),Table14[[#This Row],[Discount]])</f>
        <v>0.13</v>
      </c>
      <c r="L1284" s="4" t="s">
        <v>26</v>
      </c>
      <c r="M1284" s="4" t="s">
        <v>22</v>
      </c>
    </row>
    <row r="1285" spans="1:13" x14ac:dyDescent="0.3">
      <c r="A1285">
        <v>1151</v>
      </c>
      <c r="B1285" s="1">
        <v>45596</v>
      </c>
      <c r="C1285" s="4" t="str">
        <f>IF(ISBLANK(Table14[[#This Row],[Sales_Rep]]),"Unknown",Table14[[#This Row],[Sales_Rep]])</f>
        <v>Bob</v>
      </c>
      <c r="D1285" s="4" t="str">
        <f>PROPER(Table14[[#This Row],[Region]])</f>
        <v>South</v>
      </c>
      <c r="E1285" s="9">
        <f>IF(ISBLANK(Table14[[#This Row],[Sales_Amount]]),MEDIAN(Table14[Sales_Amount]),Table14[[#This Row],[Sales_Amount]])</f>
        <v>27819.03</v>
      </c>
      <c r="F1285" s="11">
        <f>IF(ISBLANK(Table14[[#This Row],[Quantity_Sold]]),MEDIAN(Table14[Quantity_Sold]),Table14[[#This Row],[Quantity_Sold]])</f>
        <v>15</v>
      </c>
      <c r="G1285" s="4" t="str">
        <f>TRIM(Table14[[#This Row],[Product_Category]])</f>
        <v>Furniture</v>
      </c>
      <c r="H1285" s="9">
        <v>1991.64</v>
      </c>
      <c r="I1285" s="9">
        <v>2261.71</v>
      </c>
      <c r="J1285" s="4" t="str">
        <f>PROPER(Table14[[#This Row],[Customer_Type]])</f>
        <v>Returning</v>
      </c>
      <c r="K1285" s="13">
        <f>IF(ISBLANK(Table14[[#This Row],[Discount]]),MEDIAN(Table14[Discount]),Table14[[#This Row],[Discount]])</f>
        <v>0.18</v>
      </c>
      <c r="L1285" s="4" t="s">
        <v>26</v>
      </c>
      <c r="M1285" s="4" t="s">
        <v>18</v>
      </c>
    </row>
    <row r="1286" spans="1:13" x14ac:dyDescent="0.3">
      <c r="A1286">
        <v>1377</v>
      </c>
      <c r="B1286" s="1">
        <v>45063</v>
      </c>
      <c r="C1286" s="4" t="str">
        <f>IF(ISBLANK(Table14[[#This Row],[Sales_Rep]]),"Unknown",Table14[[#This Row],[Sales_Rep]])</f>
        <v>Eve</v>
      </c>
      <c r="D1286" s="4" t="str">
        <f>PROPER(Table14[[#This Row],[Region]])</f>
        <v>East</v>
      </c>
      <c r="E1286" s="9">
        <f>IF(ISBLANK(Table14[[#This Row],[Sales_Amount]]),MEDIAN(Table14[Sales_Amount]),Table14[[#This Row],[Sales_Amount]])</f>
        <v>4877.92</v>
      </c>
      <c r="F1286" s="11">
        <f>IF(ISBLANK(Table14[[#This Row],[Quantity_Sold]]),MEDIAN(Table14[Quantity_Sold]),Table14[[#This Row],[Quantity_Sold]])</f>
        <v>5</v>
      </c>
      <c r="G1286" s="4" t="str">
        <f>TRIM(Table14[[#This Row],[Product_Category]])</f>
        <v>Clothing</v>
      </c>
      <c r="H1286" s="9">
        <v>931.28</v>
      </c>
      <c r="I1286" s="9">
        <v>1300.78</v>
      </c>
      <c r="J1286" s="4" t="str">
        <f>PROPER(Table14[[#This Row],[Customer_Type]])</f>
        <v>New</v>
      </c>
      <c r="K1286" s="13">
        <f>IF(ISBLANK(Table14[[#This Row],[Discount]]),MEDIAN(Table14[Discount]),Table14[[#This Row],[Discount]])</f>
        <v>0.25</v>
      </c>
      <c r="L1286" s="4" t="s">
        <v>31</v>
      </c>
      <c r="M1286" s="4" t="s">
        <v>18</v>
      </c>
    </row>
    <row r="1287" spans="1:13" x14ac:dyDescent="0.3">
      <c r="A1287">
        <v>1255</v>
      </c>
      <c r="B1287" s="1">
        <v>45474</v>
      </c>
      <c r="C1287" s="4" t="str">
        <f>IF(ISBLANK(Table14[[#This Row],[Sales_Rep]]),"Unknown",Table14[[#This Row],[Sales_Rep]])</f>
        <v>Alice</v>
      </c>
      <c r="D1287" s="4" t="str">
        <f>PROPER(Table14[[#This Row],[Region]])</f>
        <v>East</v>
      </c>
      <c r="E1287" s="9">
        <f>IF(ISBLANK(Table14[[#This Row],[Sales_Amount]]),MEDIAN(Table14[Sales_Amount]),Table14[[#This Row],[Sales_Amount]])</f>
        <v>8464.49</v>
      </c>
      <c r="F1287" s="11">
        <f>IF(ISBLANK(Table14[[#This Row],[Quantity_Sold]]),MEDIAN(Table14[Quantity_Sold]),Table14[[#This Row],[Quantity_Sold]])</f>
        <v>40</v>
      </c>
      <c r="G1287" s="4" t="str">
        <f>TRIM(Table14[[#This Row],[Product_Category]])</f>
        <v>Clothing</v>
      </c>
      <c r="H1287" s="9">
        <v>204.17</v>
      </c>
      <c r="I1287" s="9">
        <v>227.54</v>
      </c>
      <c r="J1287" s="4" t="str">
        <f>PROPER(Table14[[#This Row],[Customer_Type]])</f>
        <v>New</v>
      </c>
      <c r="K1287" s="13">
        <f>IF(ISBLANK(Table14[[#This Row],[Discount]]),MEDIAN(Table14[Discount]),Table14[[#This Row],[Discount]])</f>
        <v>7.0000000000000007E-2</v>
      </c>
      <c r="L1287" s="4" t="s">
        <v>17</v>
      </c>
      <c r="M1287" s="4" t="s">
        <v>22</v>
      </c>
    </row>
    <row r="1288" spans="1:13" x14ac:dyDescent="0.3">
      <c r="A1288">
        <v>1479</v>
      </c>
      <c r="B1288" s="1">
        <v>45605</v>
      </c>
      <c r="C1288" s="4" t="str">
        <f>IF(ISBLANK(Table14[[#This Row],[Sales_Rep]]),"Unknown",Table14[[#This Row],[Sales_Rep]])</f>
        <v>Charlie</v>
      </c>
      <c r="D1288" s="4" t="str">
        <f>PROPER(Table14[[#This Row],[Region]])</f>
        <v>South</v>
      </c>
      <c r="E1288" s="9">
        <f>IF(ISBLANK(Table14[[#This Row],[Sales_Amount]]),MEDIAN(Table14[Sales_Amount]),Table14[[#This Row],[Sales_Amount]])</f>
        <v>4477</v>
      </c>
      <c r="F1288" s="11">
        <f>IF(ISBLANK(Table14[[#This Row],[Quantity_Sold]]),MEDIAN(Table14[Quantity_Sold]),Table14[[#This Row],[Quantity_Sold]])</f>
        <v>44</v>
      </c>
      <c r="G1288" s="4" t="str">
        <f>TRIM(Table14[[#This Row],[Product_Category]])</f>
        <v>Electronics</v>
      </c>
      <c r="H1288" s="9">
        <v>121.56</v>
      </c>
      <c r="I1288" s="9">
        <v>137.5</v>
      </c>
      <c r="J1288" s="4" t="str">
        <f>PROPER(Table14[[#This Row],[Customer_Type]])</f>
        <v>Returning</v>
      </c>
      <c r="K1288" s="13">
        <f>IF(ISBLANK(Table14[[#This Row],[Discount]]),MEDIAN(Table14[Discount]),Table14[[#This Row],[Discount]])</f>
        <v>0.26</v>
      </c>
      <c r="L1288" s="4" t="s">
        <v>17</v>
      </c>
      <c r="M1288" s="4" t="s">
        <v>18</v>
      </c>
    </row>
    <row r="1289" spans="1:13" x14ac:dyDescent="0.3">
      <c r="A1289">
        <v>1324</v>
      </c>
      <c r="B1289" s="1">
        <v>45374</v>
      </c>
      <c r="C1289" s="4" t="str">
        <f>IF(ISBLANK(Table14[[#This Row],[Sales_Rep]]),"Unknown",Table14[[#This Row],[Sales_Rep]])</f>
        <v>Bob</v>
      </c>
      <c r="D1289" s="4" t="str">
        <f>PROPER(Table14[[#This Row],[Region]])</f>
        <v>East</v>
      </c>
      <c r="E1289" s="9">
        <f>IF(ISBLANK(Table14[[#This Row],[Sales_Amount]]),MEDIAN(Table14[Sales_Amount]),Table14[[#This Row],[Sales_Amount]])</f>
        <v>28716.76</v>
      </c>
      <c r="F1289" s="11">
        <f>IF(ISBLANK(Table14[[#This Row],[Quantity_Sold]]),MEDIAN(Table14[Quantity_Sold]),Table14[[#This Row],[Quantity_Sold]])</f>
        <v>41</v>
      </c>
      <c r="G1289" s="4" t="str">
        <f>TRIM(Table14[[#This Row],[Product_Category]])</f>
        <v>Food</v>
      </c>
      <c r="H1289" s="9">
        <v>702.67</v>
      </c>
      <c r="I1289" s="9">
        <v>972.79</v>
      </c>
      <c r="J1289" s="4" t="str">
        <f>PROPER(Table14[[#This Row],[Customer_Type]])</f>
        <v>Returning</v>
      </c>
      <c r="K1289" s="13">
        <f>IF(ISBLANK(Table14[[#This Row],[Discount]]),MEDIAN(Table14[Discount]),Table14[[#This Row],[Discount]])</f>
        <v>0.28000000000000003</v>
      </c>
      <c r="L1289" s="4" t="s">
        <v>31</v>
      </c>
      <c r="M1289" s="4" t="s">
        <v>18</v>
      </c>
    </row>
    <row r="1290" spans="1:13" x14ac:dyDescent="0.3">
      <c r="A1290">
        <v>1007</v>
      </c>
      <c r="B1290" s="1">
        <v>45024</v>
      </c>
      <c r="C1290" s="4" t="str">
        <f>IF(ISBLANK(Table14[[#This Row],[Sales_Rep]]),"Unknown",Table14[[#This Row],[Sales_Rep]])</f>
        <v>Charlie</v>
      </c>
      <c r="D1290" s="4" t="str">
        <f>PROPER(Table14[[#This Row],[Region]])</f>
        <v>West</v>
      </c>
      <c r="E1290" s="9">
        <f>IF(ISBLANK(Table14[[#This Row],[Sales_Amount]]),MEDIAN(Table14[Sales_Amount]),Table14[[#This Row],[Sales_Amount]])</f>
        <v>10211.06</v>
      </c>
      <c r="F1290" s="11">
        <f>IF(ISBLANK(Table14[[#This Row],[Quantity_Sold]]),MEDIAN(Table14[Quantity_Sold]),Table14[[#This Row],[Quantity_Sold]])</f>
        <v>47</v>
      </c>
      <c r="G1290" s="4" t="str">
        <f>TRIM(Table14[[#This Row],[Product_Category]])</f>
        <v>Electronics</v>
      </c>
      <c r="H1290" s="9">
        <v>200.75</v>
      </c>
      <c r="I1290" s="9">
        <v>293.58999999999997</v>
      </c>
      <c r="J1290" s="4" t="str">
        <f>PROPER(Table14[[#This Row],[Customer_Type]])</f>
        <v>New</v>
      </c>
      <c r="K1290" s="13">
        <f>IF(ISBLANK(Table14[[#This Row],[Discount]]),MEDIAN(Table14[Discount]),Table14[[#This Row],[Discount]])</f>
        <v>0.26</v>
      </c>
      <c r="L1290" s="4" t="s">
        <v>26</v>
      </c>
      <c r="M1290" s="4" t="s">
        <v>22</v>
      </c>
    </row>
    <row r="1291" spans="1:13" x14ac:dyDescent="0.3">
      <c r="A1291">
        <v>1318</v>
      </c>
      <c r="B1291" s="1">
        <v>45141</v>
      </c>
      <c r="C1291" s="4" t="str">
        <f>IF(ISBLANK(Table14[[#This Row],[Sales_Rep]]),"Unknown",Table14[[#This Row],[Sales_Rep]])</f>
        <v>Eve</v>
      </c>
      <c r="D1291" s="4" t="str">
        <f>PROPER(Table14[[#This Row],[Region]])</f>
        <v>South</v>
      </c>
      <c r="E1291" s="9">
        <f>IF(ISBLANK(Table14[[#This Row],[Sales_Amount]]),MEDIAN(Table14[Sales_Amount]),Table14[[#This Row],[Sales_Amount]])</f>
        <v>19466.12</v>
      </c>
      <c r="F1291" s="11">
        <f>IF(ISBLANK(Table14[[#This Row],[Quantity_Sold]]),MEDIAN(Table14[Quantity_Sold]),Table14[[#This Row],[Quantity_Sold]])</f>
        <v>33</v>
      </c>
      <c r="G1291" s="4" t="str">
        <f>TRIM(Table14[[#This Row],[Product_Category]])</f>
        <v>Clothing</v>
      </c>
      <c r="H1291" s="9">
        <v>628.28</v>
      </c>
      <c r="I1291" s="9">
        <v>728.25</v>
      </c>
      <c r="J1291" s="4" t="str">
        <f>PROPER(Table14[[#This Row],[Customer_Type]])</f>
        <v>New</v>
      </c>
      <c r="K1291" s="13">
        <f>IF(ISBLANK(Table14[[#This Row],[Discount]]),MEDIAN(Table14[Discount]),Table14[[#This Row],[Discount]])</f>
        <v>0.19</v>
      </c>
      <c r="L1291" s="4" t="s">
        <v>31</v>
      </c>
      <c r="M1291" s="4" t="s">
        <v>22</v>
      </c>
    </row>
    <row r="1292" spans="1:13" x14ac:dyDescent="0.3">
      <c r="A1292">
        <v>1123</v>
      </c>
      <c r="B1292" s="1">
        <v>45598</v>
      </c>
      <c r="C1292" s="4" t="str">
        <f>IF(ISBLANK(Table14[[#This Row],[Sales_Rep]]),"Unknown",Table14[[#This Row],[Sales_Rep]])</f>
        <v>Bob</v>
      </c>
      <c r="D1292" s="4" t="str">
        <f>PROPER(Table14[[#This Row],[Region]])</f>
        <v>West</v>
      </c>
      <c r="E1292" s="9">
        <f>IF(ISBLANK(Table14[[#This Row],[Sales_Amount]]),MEDIAN(Table14[Sales_Amount]),Table14[[#This Row],[Sales_Amount]])</f>
        <v>22933.8</v>
      </c>
      <c r="F1292" s="11">
        <f>IF(ISBLANK(Table14[[#This Row],[Quantity_Sold]]),MEDIAN(Table14[Quantity_Sold]),Table14[[#This Row],[Quantity_Sold]])</f>
        <v>9</v>
      </c>
      <c r="G1292" s="4" t="str">
        <f>TRIM(Table14[[#This Row],[Product_Category]])</f>
        <v>Furniture</v>
      </c>
      <c r="H1292" s="9">
        <v>2324.7800000000002</v>
      </c>
      <c r="I1292" s="9">
        <v>2627.01</v>
      </c>
      <c r="J1292" s="4" t="str">
        <f>PROPER(Table14[[#This Row],[Customer_Type]])</f>
        <v>Returning</v>
      </c>
      <c r="K1292" s="13">
        <f>IF(ISBLANK(Table14[[#This Row],[Discount]]),MEDIAN(Table14[Discount]),Table14[[#This Row],[Discount]])</f>
        <v>0.03</v>
      </c>
      <c r="L1292" s="4" t="s">
        <v>26</v>
      </c>
      <c r="M1292" s="4" t="s">
        <v>22</v>
      </c>
    </row>
    <row r="1293" spans="1:13" x14ac:dyDescent="0.3">
      <c r="A1293">
        <v>1129</v>
      </c>
      <c r="B1293" s="1">
        <v>45082</v>
      </c>
      <c r="C1293" s="4" t="str">
        <f>IF(ISBLANK(Table14[[#This Row],[Sales_Rep]]),"Unknown",Table14[[#This Row],[Sales_Rep]])</f>
        <v>David</v>
      </c>
      <c r="D1293" s="4" t="str">
        <f>PROPER(Table14[[#This Row],[Region]])</f>
        <v>West</v>
      </c>
      <c r="E1293" s="9">
        <f>IF(ISBLANK(Table14[[#This Row],[Sales_Amount]]),MEDIAN(Table14[Sales_Amount]),Table14[[#This Row],[Sales_Amount]])</f>
        <v>19447.16</v>
      </c>
      <c r="F1293" s="11">
        <f>IF(ISBLANK(Table14[[#This Row],[Quantity_Sold]]),MEDIAN(Table14[Quantity_Sold]),Table14[[#This Row],[Quantity_Sold]])</f>
        <v>21</v>
      </c>
      <c r="G1293" s="4" t="str">
        <f>TRIM(Table14[[#This Row],[Product_Category]])</f>
        <v>Clothing</v>
      </c>
      <c r="H1293" s="9">
        <v>1004.98</v>
      </c>
      <c r="I1293" s="9">
        <v>1187.25</v>
      </c>
      <c r="J1293" s="4" t="str">
        <f>PROPER(Table14[[#This Row],[Customer_Type]])</f>
        <v>New</v>
      </c>
      <c r="K1293" s="13">
        <f>IF(ISBLANK(Table14[[#This Row],[Discount]]),MEDIAN(Table14[Discount]),Table14[[#This Row],[Discount]])</f>
        <v>0.22</v>
      </c>
      <c r="L1293" s="4" t="s">
        <v>26</v>
      </c>
      <c r="M1293" s="4" t="s">
        <v>18</v>
      </c>
    </row>
    <row r="1294" spans="1:13" x14ac:dyDescent="0.3">
      <c r="A1294">
        <v>1062</v>
      </c>
      <c r="B1294" s="1">
        <v>45354</v>
      </c>
      <c r="C1294" s="4" t="str">
        <f>IF(ISBLANK(Table14[[#This Row],[Sales_Rep]]),"Unknown",Table14[[#This Row],[Sales_Rep]])</f>
        <v>Charlie</v>
      </c>
      <c r="D1294" s="4" t="str">
        <f>PROPER(Table14[[#This Row],[Region]])</f>
        <v>North</v>
      </c>
      <c r="E1294" s="9">
        <f>IF(ISBLANK(Table14[[#This Row],[Sales_Amount]]),MEDIAN(Table14[Sales_Amount]),Table14[[#This Row],[Sales_Amount]])</f>
        <v>99940.56</v>
      </c>
      <c r="F1294" s="11">
        <f>IF(ISBLANK(Table14[[#This Row],[Quantity_Sold]]),MEDIAN(Table14[Quantity_Sold]),Table14[[#This Row],[Quantity_Sold]])</f>
        <v>27</v>
      </c>
      <c r="G1294" s="4" t="str">
        <f>TRIM(Table14[[#This Row],[Product_Category]])</f>
        <v>Food</v>
      </c>
      <c r="H1294" s="9">
        <v>3878.38</v>
      </c>
      <c r="I1294" s="9">
        <v>5002.03</v>
      </c>
      <c r="J1294" s="4" t="str">
        <f>PROPER(Table14[[#This Row],[Customer_Type]])</f>
        <v>New</v>
      </c>
      <c r="K1294" s="13">
        <f>IF(ISBLANK(Table14[[#This Row],[Discount]]),MEDIAN(Table14[Discount]),Table14[[#This Row],[Discount]])</f>
        <v>0.26</v>
      </c>
      <c r="L1294" s="4" t="s">
        <v>17</v>
      </c>
      <c r="M1294" s="4" t="s">
        <v>18</v>
      </c>
    </row>
    <row r="1295" spans="1:13" x14ac:dyDescent="0.3">
      <c r="A1295">
        <v>1090</v>
      </c>
      <c r="B1295" s="1">
        <v>45215</v>
      </c>
      <c r="C1295" s="4" t="str">
        <f>IF(ISBLANK(Table14[[#This Row],[Sales_Rep]]),"Unknown",Table14[[#This Row],[Sales_Rep]])</f>
        <v>Bob</v>
      </c>
      <c r="D1295" s="4" t="str">
        <f>PROPER(Table14[[#This Row],[Region]])</f>
        <v>East</v>
      </c>
      <c r="E1295" s="9">
        <f>IF(ISBLANK(Table14[[#This Row],[Sales_Amount]]),MEDIAN(Table14[Sales_Amount]),Table14[[#This Row],[Sales_Amount]])</f>
        <v>60503.67</v>
      </c>
      <c r="F1295" s="11">
        <f>IF(ISBLANK(Table14[[#This Row],[Quantity_Sold]]),MEDIAN(Table14[Quantity_Sold]),Table14[[#This Row],[Quantity_Sold]])</f>
        <v>33</v>
      </c>
      <c r="G1295" s="4" t="str">
        <f>TRIM(Table14[[#This Row],[Product_Category]])</f>
        <v>Electronics</v>
      </c>
      <c r="H1295" s="9">
        <v>1840.8</v>
      </c>
      <c r="I1295" s="9">
        <v>2060.0500000000002</v>
      </c>
      <c r="J1295" s="4" t="str">
        <f>PROPER(Table14[[#This Row],[Customer_Type]])</f>
        <v>New</v>
      </c>
      <c r="K1295" s="13">
        <f>IF(ISBLANK(Table14[[#This Row],[Discount]]),MEDIAN(Table14[Discount]),Table14[[#This Row],[Discount]])</f>
        <v>0.11</v>
      </c>
      <c r="L1295" s="4" t="s">
        <v>31</v>
      </c>
      <c r="M1295" s="4" t="s">
        <v>18</v>
      </c>
    </row>
    <row r="1296" spans="1:13" x14ac:dyDescent="0.3">
      <c r="A1296">
        <v>1438</v>
      </c>
      <c r="B1296" s="1">
        <v>45205</v>
      </c>
      <c r="C1296" s="4" t="str">
        <f>IF(ISBLANK(Table14[[#This Row],[Sales_Rep]]),"Unknown",Table14[[#This Row],[Sales_Rep]])</f>
        <v>Charlie</v>
      </c>
      <c r="D1296" s="4" t="str">
        <f>PROPER(Table14[[#This Row],[Region]])</f>
        <v>North</v>
      </c>
      <c r="E1296" s="9">
        <f>IF(ISBLANK(Table14[[#This Row],[Sales_Amount]]),MEDIAN(Table14[Sales_Amount]),Table14[[#This Row],[Sales_Amount]])</f>
        <v>46100.7</v>
      </c>
      <c r="F1296" s="11">
        <f>IF(ISBLANK(Table14[[#This Row],[Quantity_Sold]]),MEDIAN(Table14[Quantity_Sold]),Table14[[#This Row],[Quantity_Sold]])</f>
        <v>26</v>
      </c>
      <c r="G1296" s="4" t="str">
        <f>TRIM(Table14[[#This Row],[Product_Category]])</f>
        <v>Electronics</v>
      </c>
      <c r="H1296" s="9">
        <v>1544.15</v>
      </c>
      <c r="I1296" s="9">
        <v>2273.21</v>
      </c>
      <c r="J1296" s="4" t="str">
        <f>PROPER(Table14[[#This Row],[Customer_Type]])</f>
        <v>Returning</v>
      </c>
      <c r="K1296" s="13">
        <f>IF(ISBLANK(Table14[[#This Row],[Discount]]),MEDIAN(Table14[Discount]),Table14[[#This Row],[Discount]])</f>
        <v>0.22</v>
      </c>
      <c r="L1296" s="4" t="s">
        <v>31</v>
      </c>
      <c r="M1296" s="4" t="s">
        <v>18</v>
      </c>
    </row>
    <row r="1297" spans="1:13" x14ac:dyDescent="0.3">
      <c r="A1297">
        <v>1069</v>
      </c>
      <c r="B1297" s="1">
        <v>45443</v>
      </c>
      <c r="C1297" s="4" t="str">
        <f>IF(ISBLANK(Table14[[#This Row],[Sales_Rep]]),"Unknown",Table14[[#This Row],[Sales_Rep]])</f>
        <v>Bob</v>
      </c>
      <c r="D1297" s="4" t="str">
        <f>PROPER(Table14[[#This Row],[Region]])</f>
        <v>North</v>
      </c>
      <c r="E1297" s="9">
        <f>IF(ISBLANK(Table14[[#This Row],[Sales_Amount]]),MEDIAN(Table14[Sales_Amount]),Table14[[#This Row],[Sales_Amount]])</f>
        <v>8910.07</v>
      </c>
      <c r="F1297" s="11">
        <f>IF(ISBLANK(Table14[[#This Row],[Quantity_Sold]]),MEDIAN(Table14[Quantity_Sold]),Table14[[#This Row],[Quantity_Sold]])</f>
        <v>32</v>
      </c>
      <c r="G1297" s="4" t="str">
        <f>TRIM(Table14[[#This Row],[Product_Category]])</f>
        <v>Food</v>
      </c>
      <c r="H1297" s="9">
        <v>331.12</v>
      </c>
      <c r="I1297" s="9">
        <v>376.27</v>
      </c>
      <c r="J1297" s="4" t="str">
        <f>PROPER(Table14[[#This Row],[Customer_Type]])</f>
        <v>Returning</v>
      </c>
      <c r="K1297" s="13">
        <f>IF(ISBLANK(Table14[[#This Row],[Discount]]),MEDIAN(Table14[Discount]),Table14[[#This Row],[Discount]])</f>
        <v>0.26</v>
      </c>
      <c r="L1297" s="4" t="s">
        <v>26</v>
      </c>
      <c r="M1297" s="4" t="s">
        <v>22</v>
      </c>
    </row>
    <row r="1298" spans="1:13" x14ac:dyDescent="0.3">
      <c r="A1298">
        <v>1174</v>
      </c>
      <c r="B1298" s="1">
        <v>44939</v>
      </c>
      <c r="C1298" s="4" t="str">
        <f>IF(ISBLANK(Table14[[#This Row],[Sales_Rep]]),"Unknown",Table14[[#This Row],[Sales_Rep]])</f>
        <v>Alice</v>
      </c>
      <c r="D1298" s="4" t="str">
        <f>PROPER(Table14[[#This Row],[Region]])</f>
        <v>North</v>
      </c>
      <c r="E1298" s="9">
        <f>IF(ISBLANK(Table14[[#This Row],[Sales_Amount]]),MEDIAN(Table14[Sales_Amount]),Table14[[#This Row],[Sales_Amount]])</f>
        <v>30463.4</v>
      </c>
      <c r="F1298" s="11">
        <f>IF(ISBLANK(Table14[[#This Row],[Quantity_Sold]]),MEDIAN(Table14[Quantity_Sold]),Table14[[#This Row],[Quantity_Sold]])</f>
        <v>43</v>
      </c>
      <c r="G1298" s="4" t="str">
        <f>TRIM(Table14[[#This Row],[Product_Category]])</f>
        <v>Food</v>
      </c>
      <c r="H1298" s="9">
        <v>796.97</v>
      </c>
      <c r="I1298" s="9">
        <v>983.96</v>
      </c>
      <c r="J1298" s="4" t="str">
        <f>PROPER(Table14[[#This Row],[Customer_Type]])</f>
        <v>Returning</v>
      </c>
      <c r="K1298" s="13">
        <f>IF(ISBLANK(Table14[[#This Row],[Discount]]),MEDIAN(Table14[Discount]),Table14[[#This Row],[Discount]])</f>
        <v>0.28000000000000003</v>
      </c>
      <c r="L1298" s="4" t="s">
        <v>26</v>
      </c>
      <c r="M1298" s="4" t="s">
        <v>18</v>
      </c>
    </row>
    <row r="1299" spans="1:13" x14ac:dyDescent="0.3">
      <c r="A1299">
        <v>1261</v>
      </c>
      <c r="B1299" s="1">
        <v>45640</v>
      </c>
      <c r="C1299" s="4" t="str">
        <f>IF(ISBLANK(Table14[[#This Row],[Sales_Rep]]),"Unknown",Table14[[#This Row],[Sales_Rep]])</f>
        <v>Charlie</v>
      </c>
      <c r="D1299" s="4" t="str">
        <f>PROPER(Table14[[#This Row],[Region]])</f>
        <v>North</v>
      </c>
      <c r="E1299" s="9">
        <f>IF(ISBLANK(Table14[[#This Row],[Sales_Amount]]),MEDIAN(Table14[Sales_Amount]),Table14[[#This Row],[Sales_Amount]])</f>
        <v>6682.7</v>
      </c>
      <c r="F1299" s="11">
        <f>IF(ISBLANK(Table14[[#This Row],[Quantity_Sold]]),MEDIAN(Table14[Quantity_Sold]),Table14[[#This Row],[Quantity_Sold]])</f>
        <v>2</v>
      </c>
      <c r="G1299" s="4" t="str">
        <f>TRIM(Table14[[#This Row],[Product_Category]])</f>
        <v>Clothing</v>
      </c>
      <c r="H1299" s="9">
        <v>3414.15</v>
      </c>
      <c r="I1299" s="9">
        <v>3977.8</v>
      </c>
      <c r="J1299" s="4" t="str">
        <f>PROPER(Table14[[#This Row],[Customer_Type]])</f>
        <v>New</v>
      </c>
      <c r="K1299" s="13">
        <f>IF(ISBLANK(Table14[[#This Row],[Discount]]),MEDIAN(Table14[Discount]),Table14[[#This Row],[Discount]])</f>
        <v>0.16</v>
      </c>
      <c r="L1299" s="4" t="s">
        <v>26</v>
      </c>
      <c r="M1299" s="4" t="s">
        <v>18</v>
      </c>
    </row>
    <row r="1300" spans="1:13" x14ac:dyDescent="0.3">
      <c r="A1300">
        <v>1304</v>
      </c>
      <c r="B1300" s="1">
        <v>45555</v>
      </c>
      <c r="C1300" s="4" t="str">
        <f>IF(ISBLANK(Table14[[#This Row],[Sales_Rep]]),"Unknown",Table14[[#This Row],[Sales_Rep]])</f>
        <v>David</v>
      </c>
      <c r="D1300" s="4" t="str">
        <f>PROPER(Table14[[#This Row],[Region]])</f>
        <v>East</v>
      </c>
      <c r="E1300" s="9">
        <f>IF(ISBLANK(Table14[[#This Row],[Sales_Amount]]),MEDIAN(Table14[Sales_Amount]),Table14[[#This Row],[Sales_Amount]])</f>
        <v>18362.98</v>
      </c>
      <c r="F1300" s="11">
        <f>IF(ISBLANK(Table14[[#This Row],[Quantity_Sold]]),MEDIAN(Table14[Quantity_Sold]),Table14[[#This Row],[Quantity_Sold]])</f>
        <v>4</v>
      </c>
      <c r="G1300" s="4" t="str">
        <f>TRIM(Table14[[#This Row],[Product_Category]])</f>
        <v>Furniture</v>
      </c>
      <c r="H1300" s="9">
        <v>3572.87</v>
      </c>
      <c r="I1300" s="9">
        <v>4989.9399999999996</v>
      </c>
      <c r="J1300" s="4" t="str">
        <f>PROPER(Table14[[#This Row],[Customer_Type]])</f>
        <v>New</v>
      </c>
      <c r="K1300" s="13">
        <f>IF(ISBLANK(Table14[[#This Row],[Discount]]),MEDIAN(Table14[Discount]),Table14[[#This Row],[Discount]])</f>
        <v>0.08</v>
      </c>
      <c r="L1300" s="4" t="s">
        <v>26</v>
      </c>
      <c r="M1300" s="4" t="s">
        <v>18</v>
      </c>
    </row>
    <row r="1301" spans="1:13" x14ac:dyDescent="0.3">
      <c r="A1301">
        <v>1346</v>
      </c>
      <c r="B1301" s="1">
        <v>45126</v>
      </c>
      <c r="C1301" s="4" t="str">
        <f>IF(ISBLANK(Table14[[#This Row],[Sales_Rep]]),"Unknown",Table14[[#This Row],[Sales_Rep]])</f>
        <v>David</v>
      </c>
      <c r="D1301" s="4" t="str">
        <f>PROPER(Table14[[#This Row],[Region]])</f>
        <v>North</v>
      </c>
      <c r="E1301" s="9">
        <f>IF(ISBLANK(Table14[[#This Row],[Sales_Amount]]),MEDIAN(Table14[Sales_Amount]),Table14[[#This Row],[Sales_Amount]])</f>
        <v>69651.990000000005</v>
      </c>
      <c r="F1301" s="11">
        <f>IF(ISBLANK(Table14[[#This Row],[Quantity_Sold]]),MEDIAN(Table14[Quantity_Sold]),Table14[[#This Row],[Quantity_Sold]])</f>
        <v>18</v>
      </c>
      <c r="G1301" s="4" t="str">
        <f>TRIM(Table14[[#This Row],[Product_Category]])</f>
        <v>Food</v>
      </c>
      <c r="H1301" s="9">
        <v>3890.03</v>
      </c>
      <c r="I1301" s="9">
        <v>5091.5200000000004</v>
      </c>
      <c r="J1301" s="4" t="str">
        <f>PROPER(Table14[[#This Row],[Customer_Type]])</f>
        <v>Returning</v>
      </c>
      <c r="K1301" s="13">
        <f>IF(ISBLANK(Table14[[#This Row],[Discount]]),MEDIAN(Table14[Discount]),Table14[[#This Row],[Discount]])</f>
        <v>0.24</v>
      </c>
      <c r="L1301" s="4" t="s">
        <v>31</v>
      </c>
      <c r="M1301" s="4" t="s">
        <v>22</v>
      </c>
    </row>
    <row r="1302" spans="1:13" x14ac:dyDescent="0.3">
      <c r="A1302">
        <v>1450</v>
      </c>
      <c r="B1302" s="1">
        <v>45571</v>
      </c>
      <c r="C1302" s="4" t="str">
        <f>IF(ISBLANK(Table14[[#This Row],[Sales_Rep]]),"Unknown",Table14[[#This Row],[Sales_Rep]])</f>
        <v>Eve</v>
      </c>
      <c r="D1302" s="4" t="str">
        <f>PROPER(Table14[[#This Row],[Region]])</f>
        <v>East</v>
      </c>
      <c r="E1302" s="9">
        <f>IF(ISBLANK(Table14[[#This Row],[Sales_Amount]]),MEDIAN(Table14[Sales_Amount]),Table14[[#This Row],[Sales_Amount]])</f>
        <v>33472.11</v>
      </c>
      <c r="F1302" s="11">
        <f>IF(ISBLANK(Table14[[#This Row],[Quantity_Sold]]),MEDIAN(Table14[Quantity_Sold]),Table14[[#This Row],[Quantity_Sold]])</f>
        <v>8</v>
      </c>
      <c r="G1302" s="4" t="str">
        <f>TRIM(Table14[[#This Row],[Product_Category]])</f>
        <v>Food</v>
      </c>
      <c r="H1302" s="9">
        <v>3671.35</v>
      </c>
      <c r="I1302" s="9">
        <v>5040.9799999999996</v>
      </c>
      <c r="J1302" s="4" t="str">
        <f>PROPER(Table14[[#This Row],[Customer_Type]])</f>
        <v>New</v>
      </c>
      <c r="K1302" s="13">
        <f>IF(ISBLANK(Table14[[#This Row],[Discount]]),MEDIAN(Table14[Discount]),Table14[[#This Row],[Discount]])</f>
        <v>0.17</v>
      </c>
      <c r="L1302" s="4" t="s">
        <v>26</v>
      </c>
      <c r="M1302" s="4" t="s">
        <v>22</v>
      </c>
    </row>
    <row r="1303" spans="1:13" x14ac:dyDescent="0.3">
      <c r="A1303">
        <v>1298</v>
      </c>
      <c r="B1303" s="1">
        <v>45215</v>
      </c>
      <c r="C1303" s="4" t="str">
        <f>IF(ISBLANK(Table14[[#This Row],[Sales_Rep]]),"Unknown",Table14[[#This Row],[Sales_Rep]])</f>
        <v>Bob</v>
      </c>
      <c r="D1303" s="4" t="str">
        <f>PROPER(Table14[[#This Row],[Region]])</f>
        <v>North</v>
      </c>
      <c r="E1303" s="9">
        <f>IF(ISBLANK(Table14[[#This Row],[Sales_Amount]]),MEDIAN(Table14[Sales_Amount]),Table14[[#This Row],[Sales_Amount]])</f>
        <v>2915.25</v>
      </c>
      <c r="F1303" s="11">
        <f>IF(ISBLANK(Table14[[#This Row],[Quantity_Sold]]),MEDIAN(Table14[Quantity_Sold]),Table14[[#This Row],[Quantity_Sold]])</f>
        <v>1</v>
      </c>
      <c r="G1303" s="4" t="str">
        <f>TRIM(Table14[[#This Row],[Product_Category]])</f>
        <v>Food</v>
      </c>
      <c r="H1303" s="9">
        <v>2513.1799999999998</v>
      </c>
      <c r="I1303" s="9">
        <v>2974.74</v>
      </c>
      <c r="J1303" s="4" t="str">
        <f>PROPER(Table14[[#This Row],[Customer_Type]])</f>
        <v>New</v>
      </c>
      <c r="K1303" s="13">
        <f>IF(ISBLANK(Table14[[#This Row],[Discount]]),MEDIAN(Table14[Discount]),Table14[[#This Row],[Discount]])</f>
        <v>0.02</v>
      </c>
      <c r="L1303" s="4" t="s">
        <v>31</v>
      </c>
      <c r="M1303" s="4" t="s">
        <v>22</v>
      </c>
    </row>
    <row r="1304" spans="1:13" x14ac:dyDescent="0.3">
      <c r="A1304">
        <v>1063</v>
      </c>
      <c r="B1304" s="1">
        <v>45238</v>
      </c>
      <c r="C1304" s="4" t="str">
        <f>IF(ISBLANK(Table14[[#This Row],[Sales_Rep]]),"Unknown",Table14[[#This Row],[Sales_Rep]])</f>
        <v>Charlie</v>
      </c>
      <c r="D1304" s="4" t="str">
        <f>PROPER(Table14[[#This Row],[Region]])</f>
        <v>West</v>
      </c>
      <c r="E1304" s="9">
        <f>IF(ISBLANK(Table14[[#This Row],[Sales_Amount]]),MEDIAN(Table14[Sales_Amount]),Table14[[#This Row],[Sales_Amount]])</f>
        <v>33018.39</v>
      </c>
      <c r="F1304" s="11">
        <f>IF(ISBLANK(Table14[[#This Row],[Quantity_Sold]]),MEDIAN(Table14[Quantity_Sold]),Table14[[#This Row],[Quantity_Sold]])</f>
        <v>13</v>
      </c>
      <c r="G1304" s="4" t="str">
        <f>TRIM(Table14[[#This Row],[Product_Category]])</f>
        <v>Electronics</v>
      </c>
      <c r="H1304" s="9">
        <v>2847.66</v>
      </c>
      <c r="I1304" s="9">
        <v>3298.54</v>
      </c>
      <c r="J1304" s="4" t="str">
        <f>PROPER(Table14[[#This Row],[Customer_Type]])</f>
        <v>New</v>
      </c>
      <c r="K1304" s="13">
        <f>IF(ISBLANK(Table14[[#This Row],[Discount]]),MEDIAN(Table14[Discount]),Table14[[#This Row],[Discount]])</f>
        <v>0.23</v>
      </c>
      <c r="L1304" s="4" t="s">
        <v>26</v>
      </c>
      <c r="M1304" s="4" t="s">
        <v>18</v>
      </c>
    </row>
    <row r="1305" spans="1:13" x14ac:dyDescent="0.3">
      <c r="A1305">
        <v>1045</v>
      </c>
      <c r="B1305" s="1">
        <v>45013</v>
      </c>
      <c r="C1305" s="4" t="str">
        <f>IF(ISBLANK(Table14[[#This Row],[Sales_Rep]]),"Unknown",Table14[[#This Row],[Sales_Rep]])</f>
        <v>Eve</v>
      </c>
      <c r="D1305" s="4" t="str">
        <f>PROPER(Table14[[#This Row],[Region]])</f>
        <v>North</v>
      </c>
      <c r="E1305" s="9">
        <f>IF(ISBLANK(Table14[[#This Row],[Sales_Amount]]),MEDIAN(Table14[Sales_Amount]),Table14[[#This Row],[Sales_Amount]])</f>
        <v>1334.52</v>
      </c>
      <c r="F1305" s="11">
        <f>IF(ISBLANK(Table14[[#This Row],[Quantity_Sold]]),MEDIAN(Table14[Quantity_Sold]),Table14[[#This Row],[Quantity_Sold]])</f>
        <v>5</v>
      </c>
      <c r="G1305" s="4" t="str">
        <f>TRIM(Table14[[#This Row],[Product_Category]])</f>
        <v>Food</v>
      </c>
      <c r="H1305" s="9">
        <v>187.65</v>
      </c>
      <c r="I1305" s="9">
        <v>269.60000000000002</v>
      </c>
      <c r="J1305" s="4" t="str">
        <f>PROPER(Table14[[#This Row],[Customer_Type]])</f>
        <v>Returning</v>
      </c>
      <c r="K1305" s="13">
        <f>IF(ISBLANK(Table14[[#This Row],[Discount]]),MEDIAN(Table14[Discount]),Table14[[#This Row],[Discount]])</f>
        <v>0.01</v>
      </c>
      <c r="L1305" s="4" t="s">
        <v>31</v>
      </c>
      <c r="M1305" s="4" t="s">
        <v>22</v>
      </c>
    </row>
    <row r="1306" spans="1:13" x14ac:dyDescent="0.3">
      <c r="A1306">
        <v>1418</v>
      </c>
      <c r="B1306" s="1">
        <v>45153</v>
      </c>
      <c r="C1306" s="4" t="str">
        <f>IF(ISBLANK(Table14[[#This Row],[Sales_Rep]]),"Unknown",Table14[[#This Row],[Sales_Rep]])</f>
        <v>Charlie</v>
      </c>
      <c r="D1306" s="4" t="str">
        <f>PROPER(Table14[[#This Row],[Region]])</f>
        <v>North</v>
      </c>
      <c r="E1306" s="9">
        <f>IF(ISBLANK(Table14[[#This Row],[Sales_Amount]]),MEDIAN(Table14[Sales_Amount]),Table14[[#This Row],[Sales_Amount]])</f>
        <v>185595.13</v>
      </c>
      <c r="F1306" s="11">
        <f>IF(ISBLANK(Table14[[#This Row],[Quantity_Sold]]),MEDIAN(Table14[Quantity_Sold]),Table14[[#This Row],[Quantity_Sold]])</f>
        <v>46</v>
      </c>
      <c r="G1306" s="4" t="str">
        <f>TRIM(Table14[[#This Row],[Product_Category]])</f>
        <v>Furniture</v>
      </c>
      <c r="H1306" s="9">
        <v>4220.01</v>
      </c>
      <c r="I1306" s="9">
        <v>5239.84</v>
      </c>
      <c r="J1306" s="4" t="str">
        <f>PROPER(Table14[[#This Row],[Customer_Type]])</f>
        <v>New</v>
      </c>
      <c r="K1306" s="13">
        <f>IF(ISBLANK(Table14[[#This Row],[Discount]]),MEDIAN(Table14[Discount]),Table14[[#This Row],[Discount]])</f>
        <v>0.23</v>
      </c>
      <c r="L1306" s="4" t="s">
        <v>31</v>
      </c>
      <c r="M1306" s="4" t="s">
        <v>22</v>
      </c>
    </row>
    <row r="1307" spans="1:13" x14ac:dyDescent="0.3">
      <c r="A1307">
        <v>1398</v>
      </c>
      <c r="B1307" s="1">
        <v>45087</v>
      </c>
      <c r="C1307" s="4" t="str">
        <f>IF(ISBLANK(Table14[[#This Row],[Sales_Rep]]),"Unknown",Table14[[#This Row],[Sales_Rep]])</f>
        <v>Bob</v>
      </c>
      <c r="D1307" s="4" t="str">
        <f>PROPER(Table14[[#This Row],[Region]])</f>
        <v>East</v>
      </c>
      <c r="E1307" s="9">
        <f>IF(ISBLANK(Table14[[#This Row],[Sales_Amount]]),MEDIAN(Table14[Sales_Amount]),Table14[[#This Row],[Sales_Amount]])</f>
        <v>6834</v>
      </c>
      <c r="F1307" s="11">
        <f>IF(ISBLANK(Table14[[#This Row],[Quantity_Sold]]),MEDIAN(Table14[Quantity_Sold]),Table14[[#This Row],[Quantity_Sold]])</f>
        <v>3</v>
      </c>
      <c r="G1307" s="4" t="str">
        <f>TRIM(Table14[[#This Row],[Product_Category]])</f>
        <v>Furniture</v>
      </c>
      <c r="H1307" s="9">
        <v>1745.75</v>
      </c>
      <c r="I1307" s="9">
        <v>2278</v>
      </c>
      <c r="J1307" s="4" t="str">
        <f>PROPER(Table14[[#This Row],[Customer_Type]])</f>
        <v>Returning</v>
      </c>
      <c r="K1307" s="13">
        <f>IF(ISBLANK(Table14[[#This Row],[Discount]]),MEDIAN(Table14[Discount]),Table14[[#This Row],[Discount]])</f>
        <v>0</v>
      </c>
      <c r="L1307" s="4" t="s">
        <v>17</v>
      </c>
      <c r="M1307" s="4" t="s">
        <v>18</v>
      </c>
    </row>
    <row r="1308" spans="1:13" x14ac:dyDescent="0.3">
      <c r="A1308">
        <v>1080</v>
      </c>
      <c r="B1308" s="1">
        <v>45184</v>
      </c>
      <c r="C1308" s="4" t="str">
        <f>IF(ISBLANK(Table14[[#This Row],[Sales_Rep]]),"Unknown",Table14[[#This Row],[Sales_Rep]])</f>
        <v>David</v>
      </c>
      <c r="D1308" s="4" t="str">
        <f>PROPER(Table14[[#This Row],[Region]])</f>
        <v>East</v>
      </c>
      <c r="E1308" s="9">
        <f>IF(ISBLANK(Table14[[#This Row],[Sales_Amount]]),MEDIAN(Table14[Sales_Amount]),Table14[[#This Row],[Sales_Amount]])</f>
        <v>24424.48</v>
      </c>
      <c r="F1308" s="11">
        <f>IF(ISBLANK(Table14[[#This Row],[Quantity_Sold]]),MEDIAN(Table14[Quantity_Sold]),Table14[[#This Row],[Quantity_Sold]])</f>
        <v>13</v>
      </c>
      <c r="G1308" s="4" t="str">
        <f>TRIM(Table14[[#This Row],[Product_Category]])</f>
        <v>Clothing</v>
      </c>
      <c r="H1308" s="9">
        <v>1706.09</v>
      </c>
      <c r="I1308" s="9">
        <v>1998.73</v>
      </c>
      <c r="J1308" s="4" t="str">
        <f>PROPER(Table14[[#This Row],[Customer_Type]])</f>
        <v>Returning</v>
      </c>
      <c r="K1308" s="13">
        <f>IF(ISBLANK(Table14[[#This Row],[Discount]]),MEDIAN(Table14[Discount]),Table14[[#This Row],[Discount]])</f>
        <v>0.06</v>
      </c>
      <c r="L1308" s="4" t="s">
        <v>17</v>
      </c>
      <c r="M1308" s="4" t="s">
        <v>22</v>
      </c>
    </row>
    <row r="1309" spans="1:13" x14ac:dyDescent="0.3">
      <c r="A1309">
        <v>1300</v>
      </c>
      <c r="B1309" s="1">
        <v>45651</v>
      </c>
      <c r="C1309" s="4" t="str">
        <f>IF(ISBLANK(Table14[[#This Row],[Sales_Rep]]),"Unknown",Table14[[#This Row],[Sales_Rep]])</f>
        <v>Alice</v>
      </c>
      <c r="D1309" s="4" t="str">
        <f>PROPER(Table14[[#This Row],[Region]])</f>
        <v>South</v>
      </c>
      <c r="E1309" s="9">
        <f>IF(ISBLANK(Table14[[#This Row],[Sales_Amount]]),MEDIAN(Table14[Sales_Amount]),Table14[[#This Row],[Sales_Amount]])</f>
        <v>29498.61</v>
      </c>
      <c r="F1309" s="11">
        <f>IF(ISBLANK(Table14[[#This Row],[Quantity_Sold]]),MEDIAN(Table14[Quantity_Sold]),Table14[[#This Row],[Quantity_Sold]])</f>
        <v>19</v>
      </c>
      <c r="G1309" s="4" t="str">
        <f>TRIM(Table14[[#This Row],[Product_Category]])</f>
        <v>Clothing</v>
      </c>
      <c r="H1309" s="9">
        <v>1410.13</v>
      </c>
      <c r="I1309" s="9">
        <v>1784.55</v>
      </c>
      <c r="J1309" s="4" t="str">
        <f>PROPER(Table14[[#This Row],[Customer_Type]])</f>
        <v>Returning</v>
      </c>
      <c r="K1309" s="13">
        <f>IF(ISBLANK(Table14[[#This Row],[Discount]]),MEDIAN(Table14[Discount]),Table14[[#This Row],[Discount]])</f>
        <v>0.13</v>
      </c>
      <c r="L1309" s="4" t="s">
        <v>31</v>
      </c>
      <c r="M1309" s="4" t="s">
        <v>18</v>
      </c>
    </row>
    <row r="1310" spans="1:13" x14ac:dyDescent="0.3">
      <c r="A1310">
        <v>1017</v>
      </c>
      <c r="B1310" s="1">
        <v>45041</v>
      </c>
      <c r="C1310" s="4" t="str">
        <f>IF(ISBLANK(Table14[[#This Row],[Sales_Rep]]),"Unknown",Table14[[#This Row],[Sales_Rep]])</f>
        <v>David</v>
      </c>
      <c r="D1310" s="4" t="str">
        <f>PROPER(Table14[[#This Row],[Region]])</f>
        <v>South</v>
      </c>
      <c r="E1310" s="9">
        <f>IF(ISBLANK(Table14[[#This Row],[Sales_Amount]]),MEDIAN(Table14[Sales_Amount]),Table14[[#This Row],[Sales_Amount]])</f>
        <v>260076.25</v>
      </c>
      <c r="F1310" s="11">
        <f>IF(ISBLANK(Table14[[#This Row],[Quantity_Sold]]),MEDIAN(Table14[Quantity_Sold]),Table14[[#This Row],[Quantity_Sold]])</f>
        <v>49</v>
      </c>
      <c r="G1310" s="4" t="str">
        <f>TRIM(Table14[[#This Row],[Product_Category]])</f>
        <v>Electronics</v>
      </c>
      <c r="H1310" s="9">
        <v>4981.92</v>
      </c>
      <c r="I1310" s="9">
        <v>5587.03</v>
      </c>
      <c r="J1310" s="4" t="str">
        <f>PROPER(Table14[[#This Row],[Customer_Type]])</f>
        <v>Returning</v>
      </c>
      <c r="K1310" s="13">
        <f>IF(ISBLANK(Table14[[#This Row],[Discount]]),MEDIAN(Table14[Discount]),Table14[[#This Row],[Discount]])</f>
        <v>0.05</v>
      </c>
      <c r="L1310" s="4" t="s">
        <v>31</v>
      </c>
      <c r="M1310" s="4" t="s">
        <v>22</v>
      </c>
    </row>
    <row r="1311" spans="1:13" x14ac:dyDescent="0.3">
      <c r="A1311">
        <v>1321</v>
      </c>
      <c r="B1311" s="1">
        <v>45138</v>
      </c>
      <c r="C1311" s="4" t="str">
        <f>IF(ISBLANK(Table14[[#This Row],[Sales_Rep]]),"Unknown",Table14[[#This Row],[Sales_Rep]])</f>
        <v>Eve</v>
      </c>
      <c r="D1311" s="4" t="str">
        <f>PROPER(Table14[[#This Row],[Region]])</f>
        <v>West</v>
      </c>
      <c r="E1311" s="9">
        <f>IF(ISBLANK(Table14[[#This Row],[Sales_Amount]]),MEDIAN(Table14[Sales_Amount]),Table14[[#This Row],[Sales_Amount]])</f>
        <v>108453.73</v>
      </c>
      <c r="F1311" s="11">
        <f>IF(ISBLANK(Table14[[#This Row],[Quantity_Sold]]),MEDIAN(Table14[Quantity_Sold]),Table14[[#This Row],[Quantity_Sold]])</f>
        <v>20</v>
      </c>
      <c r="G1311" s="4" t="str">
        <f>TRIM(Table14[[#This Row],[Product_Category]])</f>
        <v>Electronics</v>
      </c>
      <c r="H1311" s="9">
        <v>4621.2</v>
      </c>
      <c r="I1311" s="9">
        <v>6864.16</v>
      </c>
      <c r="J1311" s="4" t="str">
        <f>PROPER(Table14[[#This Row],[Customer_Type]])</f>
        <v>Returning</v>
      </c>
      <c r="K1311" s="13">
        <f>IF(ISBLANK(Table14[[#This Row],[Discount]]),MEDIAN(Table14[Discount]),Table14[[#This Row],[Discount]])</f>
        <v>0.21</v>
      </c>
      <c r="L1311" s="4" t="s">
        <v>26</v>
      </c>
      <c r="M1311" s="4" t="s">
        <v>22</v>
      </c>
    </row>
    <row r="1312" spans="1:13" x14ac:dyDescent="0.3">
      <c r="A1312">
        <v>1382</v>
      </c>
      <c r="B1312" s="1">
        <v>45462</v>
      </c>
      <c r="C1312" s="4" t="str">
        <f>IF(ISBLANK(Table14[[#This Row],[Sales_Rep]]),"Unknown",Table14[[#This Row],[Sales_Rep]])</f>
        <v>Alice</v>
      </c>
      <c r="D1312" s="4" t="str">
        <f>PROPER(Table14[[#This Row],[Region]])</f>
        <v>North</v>
      </c>
      <c r="E1312" s="9">
        <f>IF(ISBLANK(Table14[[#This Row],[Sales_Amount]]),MEDIAN(Table14[Sales_Amount]),Table14[[#This Row],[Sales_Amount]])</f>
        <v>26273.77</v>
      </c>
      <c r="F1312" s="11">
        <f>IF(ISBLANK(Table14[[#This Row],[Quantity_Sold]]),MEDIAN(Table14[Quantity_Sold]),Table14[[#This Row],[Quantity_Sold]])</f>
        <v>9</v>
      </c>
      <c r="G1312" s="4" t="str">
        <f>TRIM(Table14[[#This Row],[Product_Category]])</f>
        <v>Clothing</v>
      </c>
      <c r="H1312" s="9">
        <v>2486.4699999999998</v>
      </c>
      <c r="I1312" s="9">
        <v>3434.48</v>
      </c>
      <c r="J1312" s="4" t="str">
        <f>PROPER(Table14[[#This Row],[Customer_Type]])</f>
        <v>Returning</v>
      </c>
      <c r="K1312" s="13">
        <f>IF(ISBLANK(Table14[[#This Row],[Discount]]),MEDIAN(Table14[Discount]),Table14[[#This Row],[Discount]])</f>
        <v>0.15</v>
      </c>
      <c r="L1312" s="4" t="s">
        <v>31</v>
      </c>
      <c r="M1312" s="4" t="s">
        <v>18</v>
      </c>
    </row>
    <row r="1313" spans="1:13" x14ac:dyDescent="0.3">
      <c r="A1313">
        <v>1320</v>
      </c>
      <c r="B1313" s="1">
        <v>45212</v>
      </c>
      <c r="C1313" s="4" t="str">
        <f>IF(ISBLANK(Table14[[#This Row],[Sales_Rep]]),"Unknown",Table14[[#This Row],[Sales_Rep]])</f>
        <v>Eve</v>
      </c>
      <c r="D1313" s="4" t="str">
        <f>PROPER(Table14[[#This Row],[Region]])</f>
        <v>West</v>
      </c>
      <c r="E1313" s="9">
        <f>IF(ISBLANK(Table14[[#This Row],[Sales_Amount]]),MEDIAN(Table14[Sales_Amount]),Table14[[#This Row],[Sales_Amount]])</f>
        <v>41167.410000000003</v>
      </c>
      <c r="F1313" s="11">
        <f>IF(ISBLANK(Table14[[#This Row],[Quantity_Sold]]),MEDIAN(Table14[Quantity_Sold]),Table14[[#This Row],[Quantity_Sold]])</f>
        <v>7</v>
      </c>
      <c r="G1313" s="4" t="str">
        <f>TRIM(Table14[[#This Row],[Product_Category]])</f>
        <v>Clothing</v>
      </c>
      <c r="H1313" s="9">
        <v>4427.8100000000004</v>
      </c>
      <c r="I1313" s="9">
        <v>6001.08</v>
      </c>
      <c r="J1313" s="4" t="str">
        <f>PROPER(Table14[[#This Row],[Customer_Type]])</f>
        <v>New</v>
      </c>
      <c r="K1313" s="13">
        <f>IF(ISBLANK(Table14[[#This Row],[Discount]]),MEDIAN(Table14[Discount]),Table14[[#This Row],[Discount]])</f>
        <v>0.02</v>
      </c>
      <c r="L1313" s="4" t="s">
        <v>17</v>
      </c>
      <c r="M1313" s="4" t="s">
        <v>22</v>
      </c>
    </row>
    <row r="1314" spans="1:13" x14ac:dyDescent="0.3">
      <c r="A1314">
        <v>1324</v>
      </c>
      <c r="B1314" s="1">
        <v>45050</v>
      </c>
      <c r="C1314" s="4" t="str">
        <f>IF(ISBLANK(Table14[[#This Row],[Sales_Rep]]),"Unknown",Table14[[#This Row],[Sales_Rep]])</f>
        <v>Bob</v>
      </c>
      <c r="D1314" s="4" t="str">
        <f>PROPER(Table14[[#This Row],[Region]])</f>
        <v>West</v>
      </c>
      <c r="E1314" s="9">
        <f>IF(ISBLANK(Table14[[#This Row],[Sales_Amount]]),MEDIAN(Table14[Sales_Amount]),Table14[[#This Row],[Sales_Amount]])</f>
        <v>43512.81</v>
      </c>
      <c r="F1314" s="11">
        <f>IF(ISBLANK(Table14[[#This Row],[Quantity_Sold]]),MEDIAN(Table14[Quantity_Sold]),Table14[[#This Row],[Quantity_Sold]])</f>
        <v>31</v>
      </c>
      <c r="G1314" s="4" t="str">
        <f>TRIM(Table14[[#This Row],[Product_Category]])</f>
        <v>Electronics</v>
      </c>
      <c r="H1314" s="9">
        <v>1305.7</v>
      </c>
      <c r="I1314" s="9">
        <v>1651.34</v>
      </c>
      <c r="J1314" s="4" t="str">
        <f>PROPER(Table14[[#This Row],[Customer_Type]])</f>
        <v>Returning</v>
      </c>
      <c r="K1314" s="13">
        <f>IF(ISBLANK(Table14[[#This Row],[Discount]]),MEDIAN(Table14[Discount]),Table14[[#This Row],[Discount]])</f>
        <v>0.15</v>
      </c>
      <c r="L1314" s="4" t="s">
        <v>26</v>
      </c>
      <c r="M1314" s="4" t="s">
        <v>22</v>
      </c>
    </row>
    <row r="1315" spans="1:13" x14ac:dyDescent="0.3">
      <c r="A1315">
        <v>1178</v>
      </c>
      <c r="B1315" s="1">
        <v>45365</v>
      </c>
      <c r="C1315" s="4" t="str">
        <f>IF(ISBLANK(Table14[[#This Row],[Sales_Rep]]),"Unknown",Table14[[#This Row],[Sales_Rep]])</f>
        <v>Alice</v>
      </c>
      <c r="D1315" s="4" t="str">
        <f>PROPER(Table14[[#This Row],[Region]])</f>
        <v>West</v>
      </c>
      <c r="E1315" s="9">
        <f>IF(ISBLANK(Table14[[#This Row],[Sales_Amount]]),MEDIAN(Table14[Sales_Amount]),Table14[[#This Row],[Sales_Amount]])</f>
        <v>156215.51999999999</v>
      </c>
      <c r="F1315" s="11">
        <f>IF(ISBLANK(Table14[[#This Row],[Quantity_Sold]]),MEDIAN(Table14[Quantity_Sold]),Table14[[#This Row],[Quantity_Sold]])</f>
        <v>31</v>
      </c>
      <c r="G1315" s="4" t="str">
        <f>TRIM(Table14[[#This Row],[Product_Category]])</f>
        <v>Food</v>
      </c>
      <c r="H1315" s="9">
        <v>4195.4399999999996</v>
      </c>
      <c r="I1315" s="9">
        <v>5999.06</v>
      </c>
      <c r="J1315" s="4" t="str">
        <f>PROPER(Table14[[#This Row],[Customer_Type]])</f>
        <v>Returning</v>
      </c>
      <c r="K1315" s="13">
        <f>IF(ISBLANK(Table14[[#This Row],[Discount]]),MEDIAN(Table14[Discount]),Table14[[#This Row],[Discount]])</f>
        <v>0.16</v>
      </c>
      <c r="L1315" s="4" t="s">
        <v>26</v>
      </c>
      <c r="M1315" s="4" t="s">
        <v>18</v>
      </c>
    </row>
    <row r="1316" spans="1:13" x14ac:dyDescent="0.3">
      <c r="A1316">
        <v>1406</v>
      </c>
      <c r="B1316" s="1">
        <v>45421</v>
      </c>
      <c r="C1316" s="4" t="str">
        <f>IF(ISBLANK(Table14[[#This Row],[Sales_Rep]]),"Unknown",Table14[[#This Row],[Sales_Rep]])</f>
        <v>Eve</v>
      </c>
      <c r="D1316" s="4" t="str">
        <f>PROPER(Table14[[#This Row],[Region]])</f>
        <v>East</v>
      </c>
      <c r="E1316" s="9">
        <f>IF(ISBLANK(Table14[[#This Row],[Sales_Amount]]),MEDIAN(Table14[Sales_Amount]),Table14[[#This Row],[Sales_Amount]])</f>
        <v>24018.28</v>
      </c>
      <c r="F1316" s="11">
        <f>IF(ISBLANK(Table14[[#This Row],[Quantity_Sold]]),MEDIAN(Table14[Quantity_Sold]),Table14[[#This Row],[Quantity_Sold]])</f>
        <v>10</v>
      </c>
      <c r="G1316" s="4" t="str">
        <f>TRIM(Table14[[#This Row],[Product_Category]])</f>
        <v>Food</v>
      </c>
      <c r="H1316" s="9">
        <v>2648.72</v>
      </c>
      <c r="I1316" s="9">
        <v>3160.3</v>
      </c>
      <c r="J1316" s="4" t="str">
        <f>PROPER(Table14[[#This Row],[Customer_Type]])</f>
        <v>New</v>
      </c>
      <c r="K1316" s="13">
        <f>IF(ISBLANK(Table14[[#This Row],[Discount]]),MEDIAN(Table14[Discount]),Table14[[#This Row],[Discount]])</f>
        <v>0.24</v>
      </c>
      <c r="L1316" s="4" t="s">
        <v>17</v>
      </c>
      <c r="M1316" s="4" t="s">
        <v>22</v>
      </c>
    </row>
    <row r="1317" spans="1:13" x14ac:dyDescent="0.3">
      <c r="A1317">
        <v>1390</v>
      </c>
      <c r="B1317" s="1">
        <v>45038</v>
      </c>
      <c r="C1317" s="4" t="str">
        <f>IF(ISBLANK(Table14[[#This Row],[Sales_Rep]]),"Unknown",Table14[[#This Row],[Sales_Rep]])</f>
        <v>Bob</v>
      </c>
      <c r="D1317" s="4" t="str">
        <f>PROPER(Table14[[#This Row],[Region]])</f>
        <v>North</v>
      </c>
      <c r="E1317" s="9">
        <f>IF(ISBLANK(Table14[[#This Row],[Sales_Amount]]),MEDIAN(Table14[Sales_Amount]),Table14[[#This Row],[Sales_Amount]])</f>
        <v>9952.57</v>
      </c>
      <c r="F1317" s="11">
        <f>IF(ISBLANK(Table14[[#This Row],[Quantity_Sold]]),MEDIAN(Table14[Quantity_Sold]),Table14[[#This Row],[Quantity_Sold]])</f>
        <v>41</v>
      </c>
      <c r="G1317" s="4" t="str">
        <f>TRIM(Table14[[#This Row],[Product_Category]])</f>
        <v>Clothing</v>
      </c>
      <c r="H1317" s="9">
        <v>183.72</v>
      </c>
      <c r="I1317" s="9">
        <v>252.86</v>
      </c>
      <c r="J1317" s="4" t="str">
        <f>PROPER(Table14[[#This Row],[Customer_Type]])</f>
        <v>Returning</v>
      </c>
      <c r="K1317" s="13">
        <f>IF(ISBLANK(Table14[[#This Row],[Discount]]),MEDIAN(Table14[Discount]),Table14[[#This Row],[Discount]])</f>
        <v>0.04</v>
      </c>
      <c r="L1317" s="4" t="s">
        <v>17</v>
      </c>
      <c r="M1317" s="4" t="s">
        <v>18</v>
      </c>
    </row>
    <row r="1318" spans="1:13" x14ac:dyDescent="0.3">
      <c r="A1318">
        <v>1166</v>
      </c>
      <c r="B1318" s="1">
        <v>44978</v>
      </c>
      <c r="C1318" s="4" t="str">
        <f>IF(ISBLANK(Table14[[#This Row],[Sales_Rep]]),"Unknown",Table14[[#This Row],[Sales_Rep]])</f>
        <v>David</v>
      </c>
      <c r="D1318" s="4" t="str">
        <f>PROPER(Table14[[#This Row],[Region]])</f>
        <v>South</v>
      </c>
      <c r="E1318" s="9">
        <f>IF(ISBLANK(Table14[[#This Row],[Sales_Amount]]),MEDIAN(Table14[Sales_Amount]),Table14[[#This Row],[Sales_Amount]])</f>
        <v>12984.9</v>
      </c>
      <c r="F1318" s="11">
        <f>IF(ISBLANK(Table14[[#This Row],[Quantity_Sold]]),MEDIAN(Table14[Quantity_Sold]),Table14[[#This Row],[Quantity_Sold]])</f>
        <v>21</v>
      </c>
      <c r="G1318" s="4" t="str">
        <f>TRIM(Table14[[#This Row],[Product_Category]])</f>
        <v>Electronics</v>
      </c>
      <c r="H1318" s="9">
        <v>592.04</v>
      </c>
      <c r="I1318" s="9">
        <v>813.59</v>
      </c>
      <c r="J1318" s="4" t="str">
        <f>PROPER(Table14[[#This Row],[Customer_Type]])</f>
        <v>New</v>
      </c>
      <c r="K1318" s="13">
        <f>IF(ISBLANK(Table14[[#This Row],[Discount]]),MEDIAN(Table14[Discount]),Table14[[#This Row],[Discount]])</f>
        <v>0.24</v>
      </c>
      <c r="L1318" s="4" t="s">
        <v>31</v>
      </c>
      <c r="M1318" s="4" t="s">
        <v>22</v>
      </c>
    </row>
    <row r="1319" spans="1:13" x14ac:dyDescent="0.3">
      <c r="A1319">
        <v>1253</v>
      </c>
      <c r="B1319" s="1">
        <v>45434</v>
      </c>
      <c r="C1319" s="4" t="str">
        <f>IF(ISBLANK(Table14[[#This Row],[Sales_Rep]]),"Unknown",Table14[[#This Row],[Sales_Rep]])</f>
        <v>Bob</v>
      </c>
      <c r="D1319" s="4" t="str">
        <f>PROPER(Table14[[#This Row],[Region]])</f>
        <v>East</v>
      </c>
      <c r="E1319" s="9">
        <f>IF(ISBLANK(Table14[[#This Row],[Sales_Amount]]),MEDIAN(Table14[Sales_Amount]),Table14[[#This Row],[Sales_Amount]])</f>
        <v>6788.78</v>
      </c>
      <c r="F1319" s="11">
        <f>IF(ISBLANK(Table14[[#This Row],[Quantity_Sold]]),MEDIAN(Table14[Quantity_Sold]),Table14[[#This Row],[Quantity_Sold]])</f>
        <v>6</v>
      </c>
      <c r="G1319" s="4" t="str">
        <f>TRIM(Table14[[#This Row],[Product_Category]])</f>
        <v>Food</v>
      </c>
      <c r="H1319" s="9">
        <v>1064.4100000000001</v>
      </c>
      <c r="I1319" s="9">
        <v>1346.98</v>
      </c>
      <c r="J1319" s="4" t="str">
        <f>PROPER(Table14[[#This Row],[Customer_Type]])</f>
        <v>New</v>
      </c>
      <c r="K1319" s="13">
        <f>IF(ISBLANK(Table14[[#This Row],[Discount]]),MEDIAN(Table14[Discount]),Table14[[#This Row],[Discount]])</f>
        <v>0.16</v>
      </c>
      <c r="L1319" s="4" t="s">
        <v>17</v>
      </c>
      <c r="M1319" s="4" t="s">
        <v>22</v>
      </c>
    </row>
    <row r="1320" spans="1:13" x14ac:dyDescent="0.3">
      <c r="A1320">
        <v>1397</v>
      </c>
      <c r="B1320" s="1">
        <v>45552</v>
      </c>
      <c r="C1320" s="4" t="str">
        <f>IF(ISBLANK(Table14[[#This Row],[Sales_Rep]]),"Unknown",Table14[[#This Row],[Sales_Rep]])</f>
        <v>Charlie</v>
      </c>
      <c r="D1320" s="4" t="str">
        <f>PROPER(Table14[[#This Row],[Region]])</f>
        <v>East</v>
      </c>
      <c r="E1320" s="9">
        <f>IF(ISBLANK(Table14[[#This Row],[Sales_Amount]]),MEDIAN(Table14[Sales_Amount]),Table14[[#This Row],[Sales_Amount]])</f>
        <v>140745.84</v>
      </c>
      <c r="F1320" s="11">
        <f>IF(ISBLANK(Table14[[#This Row],[Quantity_Sold]]),MEDIAN(Table14[Quantity_Sold]),Table14[[#This Row],[Quantity_Sold]])</f>
        <v>40</v>
      </c>
      <c r="G1320" s="4" t="str">
        <f>TRIM(Table14[[#This Row],[Product_Category]])</f>
        <v>Electronics</v>
      </c>
      <c r="H1320" s="9">
        <v>3602.47</v>
      </c>
      <c r="I1320" s="9">
        <v>4569.67</v>
      </c>
      <c r="J1320" s="4" t="str">
        <f>PROPER(Table14[[#This Row],[Customer_Type]])</f>
        <v>New</v>
      </c>
      <c r="K1320" s="13">
        <f>IF(ISBLANK(Table14[[#This Row],[Discount]]),MEDIAN(Table14[Discount]),Table14[[#This Row],[Discount]])</f>
        <v>0.23</v>
      </c>
      <c r="L1320" s="4" t="s">
        <v>31</v>
      </c>
      <c r="M1320" s="4" t="s">
        <v>22</v>
      </c>
    </row>
    <row r="1321" spans="1:13" x14ac:dyDescent="0.3">
      <c r="A1321">
        <v>1429</v>
      </c>
      <c r="B1321" s="1">
        <v>45268</v>
      </c>
      <c r="C1321" s="4" t="str">
        <f>IF(ISBLANK(Table14[[#This Row],[Sales_Rep]]),"Unknown",Table14[[#This Row],[Sales_Rep]])</f>
        <v>Bob</v>
      </c>
      <c r="D1321" s="4" t="str">
        <f>PROPER(Table14[[#This Row],[Region]])</f>
        <v>North</v>
      </c>
      <c r="E1321" s="9">
        <f>IF(ISBLANK(Table14[[#This Row],[Sales_Amount]]),MEDIAN(Table14[Sales_Amount]),Table14[[#This Row],[Sales_Amount]])</f>
        <v>167500.65</v>
      </c>
      <c r="F1321" s="11">
        <f>IF(ISBLANK(Table14[[#This Row],[Quantity_Sold]]),MEDIAN(Table14[Quantity_Sold]),Table14[[#This Row],[Quantity_Sold]])</f>
        <v>47</v>
      </c>
      <c r="G1321" s="4" t="str">
        <f>TRIM(Table14[[#This Row],[Product_Category]])</f>
        <v>Furniture</v>
      </c>
      <c r="H1321" s="9">
        <v>2601.21</v>
      </c>
      <c r="I1321" s="9">
        <v>3832.09</v>
      </c>
      <c r="J1321" s="4" t="str">
        <f>PROPER(Table14[[#This Row],[Customer_Type]])</f>
        <v>Returning</v>
      </c>
      <c r="K1321" s="13">
        <f>IF(ISBLANK(Table14[[#This Row],[Discount]]),MEDIAN(Table14[Discount]),Table14[[#This Row],[Discount]])</f>
        <v>7.0000000000000007E-2</v>
      </c>
      <c r="L1321" s="4" t="s">
        <v>26</v>
      </c>
      <c r="M1321" s="4" t="s">
        <v>18</v>
      </c>
    </row>
    <row r="1322" spans="1:13" x14ac:dyDescent="0.3">
      <c r="A1322">
        <v>1430</v>
      </c>
      <c r="B1322" s="1">
        <v>45291</v>
      </c>
      <c r="C1322" s="4" t="str">
        <f>IF(ISBLANK(Table14[[#This Row],[Sales_Rep]]),"Unknown",Table14[[#This Row],[Sales_Rep]])</f>
        <v>Bob</v>
      </c>
      <c r="D1322" s="4" t="str">
        <f>PROPER(Table14[[#This Row],[Region]])</f>
        <v>South</v>
      </c>
      <c r="E1322" s="9">
        <f>IF(ISBLANK(Table14[[#This Row],[Sales_Amount]]),MEDIAN(Table14[Sales_Amount]),Table14[[#This Row],[Sales_Amount]])</f>
        <v>95000.68</v>
      </c>
      <c r="F1322" s="11">
        <f>IF(ISBLANK(Table14[[#This Row],[Quantity_Sold]]),MEDIAN(Table14[Quantity_Sold]),Table14[[#This Row],[Quantity_Sold]])</f>
        <v>22</v>
      </c>
      <c r="G1322" s="4" t="str">
        <f>TRIM(Table14[[#This Row],[Product_Category]])</f>
        <v>Clothing</v>
      </c>
      <c r="H1322" s="9">
        <v>4108.07</v>
      </c>
      <c r="I1322" s="9">
        <v>6081.99</v>
      </c>
      <c r="J1322" s="4" t="str">
        <f>PROPER(Table14[[#This Row],[Customer_Type]])</f>
        <v>New</v>
      </c>
      <c r="K1322" s="13">
        <f>IF(ISBLANK(Table14[[#This Row],[Discount]]),MEDIAN(Table14[Discount]),Table14[[#This Row],[Discount]])</f>
        <v>0.28999999999999998</v>
      </c>
      <c r="L1322" s="4" t="s">
        <v>26</v>
      </c>
      <c r="M1322" s="4" t="s">
        <v>18</v>
      </c>
    </row>
    <row r="1323" spans="1:13" x14ac:dyDescent="0.3">
      <c r="A1323">
        <v>1036</v>
      </c>
      <c r="B1323" s="1">
        <v>45522</v>
      </c>
      <c r="C1323" s="4" t="str">
        <f>IF(ISBLANK(Table14[[#This Row],[Sales_Rep]]),"Unknown",Table14[[#This Row],[Sales_Rep]])</f>
        <v>Charlie</v>
      </c>
      <c r="D1323" s="4" t="str">
        <f>PROPER(Table14[[#This Row],[Region]])</f>
        <v>South</v>
      </c>
      <c r="E1323" s="9">
        <f>IF(ISBLANK(Table14[[#This Row],[Sales_Amount]]),MEDIAN(Table14[Sales_Amount]),Table14[[#This Row],[Sales_Amount]])</f>
        <v>136810.9</v>
      </c>
      <c r="F1323" s="11">
        <f>IF(ISBLANK(Table14[[#This Row],[Quantity_Sold]]),MEDIAN(Table14[Quantity_Sold]),Table14[[#This Row],[Quantity_Sold]])</f>
        <v>42</v>
      </c>
      <c r="G1323" s="4" t="str">
        <f>TRIM(Table14[[#This Row],[Product_Category]])</f>
        <v>Electronics</v>
      </c>
      <c r="H1323" s="9">
        <v>3122.83</v>
      </c>
      <c r="I1323" s="9">
        <v>4524.17</v>
      </c>
      <c r="J1323" s="4" t="str">
        <f>PROPER(Table14[[#This Row],[Customer_Type]])</f>
        <v>Returning</v>
      </c>
      <c r="K1323" s="13">
        <f>IF(ISBLANK(Table14[[#This Row],[Discount]]),MEDIAN(Table14[Discount]),Table14[[#This Row],[Discount]])</f>
        <v>0.28000000000000003</v>
      </c>
      <c r="L1323" s="4" t="s">
        <v>17</v>
      </c>
      <c r="M1323" s="4" t="s">
        <v>22</v>
      </c>
    </row>
    <row r="1324" spans="1:13" x14ac:dyDescent="0.3">
      <c r="A1324">
        <v>1367</v>
      </c>
      <c r="B1324" s="1">
        <v>45639</v>
      </c>
      <c r="C1324" s="4" t="str">
        <f>IF(ISBLANK(Table14[[#This Row],[Sales_Rep]]),"Unknown",Table14[[#This Row],[Sales_Rep]])</f>
        <v>Eve</v>
      </c>
      <c r="D1324" s="4" t="str">
        <f>PROPER(Table14[[#This Row],[Region]])</f>
        <v>North</v>
      </c>
      <c r="E1324" s="9">
        <f>IF(ISBLANK(Table14[[#This Row],[Sales_Amount]]),MEDIAN(Table14[Sales_Amount]),Table14[[#This Row],[Sales_Amount]])</f>
        <v>70017.75</v>
      </c>
      <c r="F1324" s="11">
        <f>IF(ISBLANK(Table14[[#This Row],[Quantity_Sold]]),MEDIAN(Table14[Quantity_Sold]),Table14[[#This Row],[Quantity_Sold]])</f>
        <v>15</v>
      </c>
      <c r="G1324" s="4" t="str">
        <f>TRIM(Table14[[#This Row],[Product_Category]])</f>
        <v>Food</v>
      </c>
      <c r="H1324" s="9">
        <v>4966.78</v>
      </c>
      <c r="I1324" s="9">
        <v>5692.5</v>
      </c>
      <c r="J1324" s="4" t="str">
        <f>PROPER(Table14[[#This Row],[Customer_Type]])</f>
        <v>Returning</v>
      </c>
      <c r="K1324" s="13">
        <f>IF(ISBLANK(Table14[[#This Row],[Discount]]),MEDIAN(Table14[Discount]),Table14[[#This Row],[Discount]])</f>
        <v>0.18</v>
      </c>
      <c r="L1324" s="4" t="s">
        <v>26</v>
      </c>
      <c r="M1324" s="4" t="s">
        <v>22</v>
      </c>
    </row>
    <row r="1325" spans="1:13" x14ac:dyDescent="0.3">
      <c r="A1325">
        <v>1012</v>
      </c>
      <c r="B1325" s="1">
        <v>45476</v>
      </c>
      <c r="C1325" s="4" t="str">
        <f>IF(ISBLANK(Table14[[#This Row],[Sales_Rep]]),"Unknown",Table14[[#This Row],[Sales_Rep]])</f>
        <v>Eve</v>
      </c>
      <c r="D1325" s="4" t="str">
        <f>PROPER(Table14[[#This Row],[Region]])</f>
        <v>East</v>
      </c>
      <c r="E1325" s="9">
        <f>IF(ISBLANK(Table14[[#This Row],[Sales_Amount]]),MEDIAN(Table14[Sales_Amount]),Table14[[#This Row],[Sales_Amount]])</f>
        <v>96223.13</v>
      </c>
      <c r="F1325" s="11">
        <f>IF(ISBLANK(Table14[[#This Row],[Quantity_Sold]]),MEDIAN(Table14[Quantity_Sold]),Table14[[#This Row],[Quantity_Sold]])</f>
        <v>35</v>
      </c>
      <c r="G1325" s="4" t="str">
        <f>TRIM(Table14[[#This Row],[Product_Category]])</f>
        <v>Furniture</v>
      </c>
      <c r="H1325" s="9">
        <v>1950.39</v>
      </c>
      <c r="I1325" s="9">
        <v>2834.26</v>
      </c>
      <c r="J1325" s="4" t="str">
        <f>PROPER(Table14[[#This Row],[Customer_Type]])</f>
        <v>Returning</v>
      </c>
      <c r="K1325" s="13">
        <f>IF(ISBLANK(Table14[[#This Row],[Discount]]),MEDIAN(Table14[Discount]),Table14[[#This Row],[Discount]])</f>
        <v>0.03</v>
      </c>
      <c r="L1325" s="4" t="s">
        <v>31</v>
      </c>
      <c r="M1325" s="4" t="s">
        <v>18</v>
      </c>
    </row>
    <row r="1326" spans="1:13" x14ac:dyDescent="0.3">
      <c r="A1326">
        <v>1464</v>
      </c>
      <c r="B1326" s="1">
        <v>44934</v>
      </c>
      <c r="C1326" s="4" t="str">
        <f>IF(ISBLANK(Table14[[#This Row],[Sales_Rep]]),"Unknown",Table14[[#This Row],[Sales_Rep]])</f>
        <v>Bob</v>
      </c>
      <c r="D1326" s="4" t="str">
        <f>PROPER(Table14[[#This Row],[Region]])</f>
        <v>South</v>
      </c>
      <c r="E1326" s="9">
        <f>IF(ISBLANK(Table14[[#This Row],[Sales_Amount]]),MEDIAN(Table14[Sales_Amount]),Table14[[#This Row],[Sales_Amount]])</f>
        <v>183113.04</v>
      </c>
      <c r="F1326" s="11">
        <f>IF(ISBLANK(Table14[[#This Row],[Quantity_Sold]]),MEDIAN(Table14[Quantity_Sold]),Table14[[#This Row],[Quantity_Sold]])</f>
        <v>37</v>
      </c>
      <c r="G1326" s="4" t="str">
        <f>TRIM(Table14[[#This Row],[Product_Category]])</f>
        <v>Furniture</v>
      </c>
      <c r="H1326" s="9">
        <v>3847.8</v>
      </c>
      <c r="I1326" s="9">
        <v>5498.89</v>
      </c>
      <c r="J1326" s="4" t="str">
        <f>PROPER(Table14[[#This Row],[Customer_Type]])</f>
        <v>New</v>
      </c>
      <c r="K1326" s="13">
        <f>IF(ISBLANK(Table14[[#This Row],[Discount]]),MEDIAN(Table14[Discount]),Table14[[#This Row],[Discount]])</f>
        <v>0.1</v>
      </c>
      <c r="L1326" s="4" t="s">
        <v>26</v>
      </c>
      <c r="M1326" s="4" t="s">
        <v>22</v>
      </c>
    </row>
    <row r="1327" spans="1:13" x14ac:dyDescent="0.3">
      <c r="A1327">
        <v>1455</v>
      </c>
      <c r="B1327" s="1">
        <v>45514</v>
      </c>
      <c r="C1327" s="4" t="str">
        <f>IF(ISBLANK(Table14[[#This Row],[Sales_Rep]]),"Unknown",Table14[[#This Row],[Sales_Rep]])</f>
        <v>Charlie</v>
      </c>
      <c r="D1327" s="4" t="str">
        <f>PROPER(Table14[[#This Row],[Region]])</f>
        <v>North</v>
      </c>
      <c r="E1327" s="9">
        <f>IF(ISBLANK(Table14[[#This Row],[Sales_Amount]]),MEDIAN(Table14[Sales_Amount]),Table14[[#This Row],[Sales_Amount]])</f>
        <v>7983.61</v>
      </c>
      <c r="F1327" s="11">
        <f>IF(ISBLANK(Table14[[#This Row],[Quantity_Sold]]),MEDIAN(Table14[Quantity_Sold]),Table14[[#This Row],[Quantity_Sold]])</f>
        <v>11</v>
      </c>
      <c r="G1327" s="4" t="str">
        <f>TRIM(Table14[[#This Row],[Product_Category]])</f>
        <v>Food</v>
      </c>
      <c r="H1327" s="9">
        <v>705.14</v>
      </c>
      <c r="I1327" s="9">
        <v>967.71</v>
      </c>
      <c r="J1327" s="4" t="str">
        <f>PROPER(Table14[[#This Row],[Customer_Type]])</f>
        <v>New</v>
      </c>
      <c r="K1327" s="13">
        <f>IF(ISBLANK(Table14[[#This Row],[Discount]]),MEDIAN(Table14[Discount]),Table14[[#This Row],[Discount]])</f>
        <v>0.25</v>
      </c>
      <c r="L1327" s="4" t="s">
        <v>26</v>
      </c>
      <c r="M1327" s="4" t="s">
        <v>22</v>
      </c>
    </row>
    <row r="1328" spans="1:13" x14ac:dyDescent="0.3">
      <c r="A1328">
        <v>1427</v>
      </c>
      <c r="B1328" s="1">
        <v>45487</v>
      </c>
      <c r="C1328" s="4" t="str">
        <f>IF(ISBLANK(Table14[[#This Row],[Sales_Rep]]),"Unknown",Table14[[#This Row],[Sales_Rep]])</f>
        <v>Charlie</v>
      </c>
      <c r="D1328" s="4" t="str">
        <f>PROPER(Table14[[#This Row],[Region]])</f>
        <v>West</v>
      </c>
      <c r="E1328" s="9">
        <f>IF(ISBLANK(Table14[[#This Row],[Sales_Amount]]),MEDIAN(Table14[Sales_Amount]),Table14[[#This Row],[Sales_Amount]])</f>
        <v>10454.06</v>
      </c>
      <c r="F1328" s="11">
        <f>IF(ISBLANK(Table14[[#This Row],[Quantity_Sold]]),MEDIAN(Table14[Quantity_Sold]),Table14[[#This Row],[Quantity_Sold]])</f>
        <v>26</v>
      </c>
      <c r="G1328" s="4" t="str">
        <f>TRIM(Table14[[#This Row],[Product_Category]])</f>
        <v>Clothing</v>
      </c>
      <c r="H1328" s="9">
        <v>348.69</v>
      </c>
      <c r="I1328" s="9">
        <v>462.16</v>
      </c>
      <c r="J1328" s="4" t="str">
        <f>PROPER(Table14[[#This Row],[Customer_Type]])</f>
        <v>Returning</v>
      </c>
      <c r="K1328" s="13">
        <f>IF(ISBLANK(Table14[[#This Row],[Discount]]),MEDIAN(Table14[Discount]),Table14[[#This Row],[Discount]])</f>
        <v>0.13</v>
      </c>
      <c r="L1328" s="4" t="s">
        <v>31</v>
      </c>
      <c r="M1328" s="4" t="s">
        <v>22</v>
      </c>
    </row>
    <row r="1329" spans="1:13" x14ac:dyDescent="0.3">
      <c r="A1329">
        <v>1140</v>
      </c>
      <c r="B1329" s="1">
        <v>45303</v>
      </c>
      <c r="C1329" s="4" t="str">
        <f>IF(ISBLANK(Table14[[#This Row],[Sales_Rep]]),"Unknown",Table14[[#This Row],[Sales_Rep]])</f>
        <v>David</v>
      </c>
      <c r="D1329" s="4" t="str">
        <f>PROPER(Table14[[#This Row],[Region]])</f>
        <v>South</v>
      </c>
      <c r="E1329" s="9">
        <f>IF(ISBLANK(Table14[[#This Row],[Sales_Amount]]),MEDIAN(Table14[Sales_Amount]),Table14[[#This Row],[Sales_Amount]])</f>
        <v>19195.18</v>
      </c>
      <c r="F1329" s="11">
        <f>IF(ISBLANK(Table14[[#This Row],[Quantity_Sold]]),MEDIAN(Table14[Quantity_Sold]),Table14[[#This Row],[Quantity_Sold]])</f>
        <v>4</v>
      </c>
      <c r="G1329" s="4" t="str">
        <f>TRIM(Table14[[#This Row],[Product_Category]])</f>
        <v>Electronics</v>
      </c>
      <c r="H1329" s="9">
        <v>3529.1</v>
      </c>
      <c r="I1329" s="9">
        <v>5273.4</v>
      </c>
      <c r="J1329" s="4" t="str">
        <f>PROPER(Table14[[#This Row],[Customer_Type]])</f>
        <v>New</v>
      </c>
      <c r="K1329" s="13">
        <f>IF(ISBLANK(Table14[[#This Row],[Discount]]),MEDIAN(Table14[Discount]),Table14[[#This Row],[Discount]])</f>
        <v>0.09</v>
      </c>
      <c r="L1329" s="4" t="s">
        <v>31</v>
      </c>
      <c r="M1329" s="4" t="s">
        <v>22</v>
      </c>
    </row>
    <row r="1330" spans="1:13" x14ac:dyDescent="0.3">
      <c r="A1330">
        <v>1167</v>
      </c>
      <c r="B1330" s="1">
        <v>45623</v>
      </c>
      <c r="C1330" s="4" t="str">
        <f>IF(ISBLANK(Table14[[#This Row],[Sales_Rep]]),"Unknown",Table14[[#This Row],[Sales_Rep]])</f>
        <v>Eve</v>
      </c>
      <c r="D1330" s="4" t="str">
        <f>PROPER(Table14[[#This Row],[Region]])</f>
        <v>North</v>
      </c>
      <c r="E1330" s="9">
        <f>IF(ISBLANK(Table14[[#This Row],[Sales_Amount]]),MEDIAN(Table14[Sales_Amount]),Table14[[#This Row],[Sales_Amount]])</f>
        <v>108788.75</v>
      </c>
      <c r="F1330" s="11">
        <f>IF(ISBLANK(Table14[[#This Row],[Quantity_Sold]]),MEDIAN(Table14[Quantity_Sold]),Table14[[#This Row],[Quantity_Sold]])</f>
        <v>33</v>
      </c>
      <c r="G1330" s="4" t="str">
        <f>TRIM(Table14[[#This Row],[Product_Category]])</f>
        <v>Food</v>
      </c>
      <c r="H1330" s="9">
        <v>3969.3</v>
      </c>
      <c r="I1330" s="9">
        <v>4515.93</v>
      </c>
      <c r="J1330" s="4" t="str">
        <f>PROPER(Table14[[#This Row],[Customer_Type]])</f>
        <v>New</v>
      </c>
      <c r="K1330" s="13">
        <f>IF(ISBLANK(Table14[[#This Row],[Discount]]),MEDIAN(Table14[Discount]),Table14[[#This Row],[Discount]])</f>
        <v>0.27</v>
      </c>
      <c r="L1330" s="4" t="s">
        <v>17</v>
      </c>
      <c r="M1330" s="4" t="s">
        <v>22</v>
      </c>
    </row>
    <row r="1331" spans="1:13" x14ac:dyDescent="0.3">
      <c r="A1331">
        <v>1180</v>
      </c>
      <c r="B1331" s="1">
        <v>45239</v>
      </c>
      <c r="C1331" s="4" t="str">
        <f>IF(ISBLANK(Table14[[#This Row],[Sales_Rep]]),"Unknown",Table14[[#This Row],[Sales_Rep]])</f>
        <v>Alice</v>
      </c>
      <c r="D1331" s="4" t="str">
        <f>PROPER(Table14[[#This Row],[Region]])</f>
        <v>East</v>
      </c>
      <c r="E1331" s="9">
        <f>IF(ISBLANK(Table14[[#This Row],[Sales_Amount]]),MEDIAN(Table14[Sales_Amount]),Table14[[#This Row],[Sales_Amount]])</f>
        <v>56295.92</v>
      </c>
      <c r="F1331" s="11">
        <f>IF(ISBLANK(Table14[[#This Row],[Quantity_Sold]]),MEDIAN(Table14[Quantity_Sold]),Table14[[#This Row],[Quantity_Sold]])</f>
        <v>43</v>
      </c>
      <c r="G1331" s="4" t="str">
        <f>TRIM(Table14[[#This Row],[Product_Category]])</f>
        <v>Furniture</v>
      </c>
      <c r="H1331" s="9">
        <v>1024.6600000000001</v>
      </c>
      <c r="I1331" s="9">
        <v>1407.75</v>
      </c>
      <c r="J1331" s="4" t="str">
        <f>PROPER(Table14[[#This Row],[Customer_Type]])</f>
        <v>Returning</v>
      </c>
      <c r="K1331" s="13">
        <f>IF(ISBLANK(Table14[[#This Row],[Discount]]),MEDIAN(Table14[Discount]),Table14[[#This Row],[Discount]])</f>
        <v>7.0000000000000007E-2</v>
      </c>
      <c r="L1331" s="4" t="s">
        <v>26</v>
      </c>
      <c r="M1331" s="4" t="s">
        <v>22</v>
      </c>
    </row>
    <row r="1332" spans="1:13" x14ac:dyDescent="0.3">
      <c r="A1332">
        <v>1389</v>
      </c>
      <c r="B1332" s="1">
        <v>45123</v>
      </c>
      <c r="C1332" s="4" t="str">
        <f>IF(ISBLANK(Table14[[#This Row],[Sales_Rep]]),"Unknown",Table14[[#This Row],[Sales_Rep]])</f>
        <v>Eve</v>
      </c>
      <c r="D1332" s="4" t="str">
        <f>PROPER(Table14[[#This Row],[Region]])</f>
        <v>East</v>
      </c>
      <c r="E1332" s="9">
        <f>IF(ISBLANK(Table14[[#This Row],[Sales_Amount]]),MEDIAN(Table14[Sales_Amount]),Table14[[#This Row],[Sales_Amount]])</f>
        <v>46329.29</v>
      </c>
      <c r="F1332" s="11">
        <f>IF(ISBLANK(Table14[[#This Row],[Quantity_Sold]]),MEDIAN(Table14[Quantity_Sold]),Table14[[#This Row],[Quantity_Sold]])</f>
        <v>12</v>
      </c>
      <c r="G1332" s="4" t="str">
        <f>TRIM(Table14[[#This Row],[Product_Category]])</f>
        <v>Food</v>
      </c>
      <c r="H1332" s="9">
        <v>4831.79</v>
      </c>
      <c r="I1332" s="9">
        <v>5437.71</v>
      </c>
      <c r="J1332" s="4" t="str">
        <f>PROPER(Table14[[#This Row],[Customer_Type]])</f>
        <v>Returning</v>
      </c>
      <c r="K1332" s="13">
        <f>IF(ISBLANK(Table14[[#This Row],[Discount]]),MEDIAN(Table14[Discount]),Table14[[#This Row],[Discount]])</f>
        <v>0.28999999999999998</v>
      </c>
      <c r="L1332" s="4" t="s">
        <v>26</v>
      </c>
      <c r="M1332" s="4" t="s">
        <v>22</v>
      </c>
    </row>
    <row r="1333" spans="1:13" x14ac:dyDescent="0.3">
      <c r="A1333">
        <v>1135</v>
      </c>
      <c r="B1333" s="1">
        <v>45157</v>
      </c>
      <c r="C1333" s="4" t="str">
        <f>IF(ISBLANK(Table14[[#This Row],[Sales_Rep]]),"Unknown",Table14[[#This Row],[Sales_Rep]])</f>
        <v>Eve</v>
      </c>
      <c r="D1333" s="4" t="str">
        <f>PROPER(Table14[[#This Row],[Region]])</f>
        <v>South</v>
      </c>
      <c r="E1333" s="9">
        <f>IF(ISBLANK(Table14[[#This Row],[Sales_Amount]]),MEDIAN(Table14[Sales_Amount]),Table14[[#This Row],[Sales_Amount]])</f>
        <v>12465.31</v>
      </c>
      <c r="F1333" s="11">
        <f>IF(ISBLANK(Table14[[#This Row],[Quantity_Sold]]),MEDIAN(Table14[Quantity_Sold]),Table14[[#This Row],[Quantity_Sold]])</f>
        <v>16</v>
      </c>
      <c r="G1333" s="4" t="str">
        <f>TRIM(Table14[[#This Row],[Product_Category]])</f>
        <v>Electronics</v>
      </c>
      <c r="H1333" s="9">
        <v>860.01</v>
      </c>
      <c r="I1333" s="9">
        <v>950.1</v>
      </c>
      <c r="J1333" s="4" t="str">
        <f>PROPER(Table14[[#This Row],[Customer_Type]])</f>
        <v>Returning</v>
      </c>
      <c r="K1333" s="13">
        <f>IF(ISBLANK(Table14[[#This Row],[Discount]]),MEDIAN(Table14[Discount]),Table14[[#This Row],[Discount]])</f>
        <v>0.18</v>
      </c>
      <c r="L1333" s="4" t="s">
        <v>26</v>
      </c>
      <c r="M1333" s="4" t="s">
        <v>18</v>
      </c>
    </row>
    <row r="1334" spans="1:13" x14ac:dyDescent="0.3">
      <c r="A1334">
        <v>1144</v>
      </c>
      <c r="B1334" s="1">
        <v>45363</v>
      </c>
      <c r="C1334" s="4" t="str">
        <f>IF(ISBLANK(Table14[[#This Row],[Sales_Rep]]),"Unknown",Table14[[#This Row],[Sales_Rep]])</f>
        <v>David</v>
      </c>
      <c r="D1334" s="4" t="str">
        <f>PROPER(Table14[[#This Row],[Region]])</f>
        <v>West</v>
      </c>
      <c r="E1334" s="9">
        <f>IF(ISBLANK(Table14[[#This Row],[Sales_Amount]]),MEDIAN(Table14[Sales_Amount]),Table14[[#This Row],[Sales_Amount]])</f>
        <v>58732.24</v>
      </c>
      <c r="F1334" s="11">
        <f>IF(ISBLANK(Table14[[#This Row],[Quantity_Sold]]),MEDIAN(Table14[Quantity_Sold]),Table14[[#This Row],[Quantity_Sold]])</f>
        <v>11</v>
      </c>
      <c r="G1334" s="4" t="str">
        <f>TRIM(Table14[[#This Row],[Product_Category]])</f>
        <v>Furniture</v>
      </c>
      <c r="H1334" s="9">
        <v>4384.37</v>
      </c>
      <c r="I1334" s="9">
        <v>5932.55</v>
      </c>
      <c r="J1334" s="4" t="str">
        <f>PROPER(Table14[[#This Row],[Customer_Type]])</f>
        <v>Returning</v>
      </c>
      <c r="K1334" s="13">
        <f>IF(ISBLANK(Table14[[#This Row],[Discount]]),MEDIAN(Table14[Discount]),Table14[[#This Row],[Discount]])</f>
        <v>0.1</v>
      </c>
      <c r="L1334" s="4" t="s">
        <v>26</v>
      </c>
      <c r="M1334" s="4" t="s">
        <v>22</v>
      </c>
    </row>
    <row r="1335" spans="1:13" x14ac:dyDescent="0.3">
      <c r="A1335">
        <v>1389</v>
      </c>
      <c r="B1335" s="1">
        <v>45218</v>
      </c>
      <c r="C1335" s="4" t="str">
        <f>IF(ISBLANK(Table14[[#This Row],[Sales_Rep]]),"Unknown",Table14[[#This Row],[Sales_Rep]])</f>
        <v>Alice</v>
      </c>
      <c r="D1335" s="4" t="str">
        <f>PROPER(Table14[[#This Row],[Region]])</f>
        <v>North</v>
      </c>
      <c r="E1335" s="9">
        <f>IF(ISBLANK(Table14[[#This Row],[Sales_Amount]]),MEDIAN(Table14[Sales_Amount]),Table14[[#This Row],[Sales_Amount]])</f>
        <v>68962.42</v>
      </c>
      <c r="F1335" s="11">
        <f>IF(ISBLANK(Table14[[#This Row],[Quantity_Sold]]),MEDIAN(Table14[Quantity_Sold]),Table14[[#This Row],[Quantity_Sold]])</f>
        <v>46</v>
      </c>
      <c r="G1335" s="4" t="str">
        <f>TRIM(Table14[[#This Row],[Product_Category]])</f>
        <v>Furniture</v>
      </c>
      <c r="H1335" s="9">
        <v>1780.34</v>
      </c>
      <c r="I1335" s="9">
        <v>2141.69</v>
      </c>
      <c r="J1335" s="4" t="str">
        <f>PROPER(Table14[[#This Row],[Customer_Type]])</f>
        <v>Returning</v>
      </c>
      <c r="K1335" s="13">
        <f>IF(ISBLANK(Table14[[#This Row],[Discount]]),MEDIAN(Table14[Discount]),Table14[[#This Row],[Discount]])</f>
        <v>0.3</v>
      </c>
      <c r="L1335" s="4" t="s">
        <v>26</v>
      </c>
      <c r="M1335" s="4" t="s">
        <v>22</v>
      </c>
    </row>
    <row r="1336" spans="1:13" x14ac:dyDescent="0.3">
      <c r="A1336">
        <v>1482</v>
      </c>
      <c r="B1336" s="1">
        <v>44953</v>
      </c>
      <c r="C1336" s="4" t="str">
        <f>IF(ISBLANK(Table14[[#This Row],[Sales_Rep]]),"Unknown",Table14[[#This Row],[Sales_Rep]])</f>
        <v>David</v>
      </c>
      <c r="D1336" s="4" t="str">
        <f>PROPER(Table14[[#This Row],[Region]])</f>
        <v>West</v>
      </c>
      <c r="E1336" s="9">
        <f>IF(ISBLANK(Table14[[#This Row],[Sales_Amount]]),MEDIAN(Table14[Sales_Amount]),Table14[[#This Row],[Sales_Amount]])</f>
        <v>22686.71</v>
      </c>
      <c r="F1336" s="11">
        <f>IF(ISBLANK(Table14[[#This Row],[Quantity_Sold]]),MEDIAN(Table14[Quantity_Sold]),Table14[[#This Row],[Quantity_Sold]])</f>
        <v>4</v>
      </c>
      <c r="G1336" s="4" t="str">
        <f>TRIM(Table14[[#This Row],[Product_Category]])</f>
        <v>Electronics</v>
      </c>
      <c r="H1336" s="9">
        <v>4840.38</v>
      </c>
      <c r="I1336" s="9">
        <v>7179.34</v>
      </c>
      <c r="J1336" s="4" t="str">
        <f>PROPER(Table14[[#This Row],[Customer_Type]])</f>
        <v>Returning</v>
      </c>
      <c r="K1336" s="13">
        <f>IF(ISBLANK(Table14[[#This Row],[Discount]]),MEDIAN(Table14[Discount]),Table14[[#This Row],[Discount]])</f>
        <v>0.21</v>
      </c>
      <c r="L1336" s="4" t="s">
        <v>17</v>
      </c>
      <c r="M1336" s="4" t="s">
        <v>18</v>
      </c>
    </row>
    <row r="1337" spans="1:13" x14ac:dyDescent="0.3">
      <c r="A1337">
        <v>1332</v>
      </c>
      <c r="B1337" s="1">
        <v>45080</v>
      </c>
      <c r="C1337" s="4" t="str">
        <f>IF(ISBLANK(Table14[[#This Row],[Sales_Rep]]),"Unknown",Table14[[#This Row],[Sales_Rep]])</f>
        <v>Alice</v>
      </c>
      <c r="D1337" s="4" t="str">
        <f>PROPER(Table14[[#This Row],[Region]])</f>
        <v>North</v>
      </c>
      <c r="E1337" s="9">
        <f>IF(ISBLANK(Table14[[#This Row],[Sales_Amount]]),MEDIAN(Table14[Sales_Amount]),Table14[[#This Row],[Sales_Amount]])</f>
        <v>99963.86</v>
      </c>
      <c r="F1337" s="11">
        <f>IF(ISBLANK(Table14[[#This Row],[Quantity_Sold]]),MEDIAN(Table14[Quantity_Sold]),Table14[[#This Row],[Quantity_Sold]])</f>
        <v>39</v>
      </c>
      <c r="G1337" s="4" t="str">
        <f>TRIM(Table14[[#This Row],[Product_Category]])</f>
        <v>Clothing</v>
      </c>
      <c r="H1337" s="9">
        <v>2047.89</v>
      </c>
      <c r="I1337" s="9">
        <v>3051.4</v>
      </c>
      <c r="J1337" s="4" t="str">
        <f>PROPER(Table14[[#This Row],[Customer_Type]])</f>
        <v>Returning</v>
      </c>
      <c r="K1337" s="13">
        <f>IF(ISBLANK(Table14[[#This Row],[Discount]]),MEDIAN(Table14[Discount]),Table14[[#This Row],[Discount]])</f>
        <v>0.16</v>
      </c>
      <c r="L1337" s="4" t="s">
        <v>26</v>
      </c>
      <c r="M1337" s="4" t="s">
        <v>18</v>
      </c>
    </row>
    <row r="1338" spans="1:13" x14ac:dyDescent="0.3">
      <c r="A1338">
        <v>1417</v>
      </c>
      <c r="B1338" s="1">
        <v>45545</v>
      </c>
      <c r="C1338" s="4" t="str">
        <f>IF(ISBLANK(Table14[[#This Row],[Sales_Rep]]),"Unknown",Table14[[#This Row],[Sales_Rep]])</f>
        <v>Bob</v>
      </c>
      <c r="D1338" s="4" t="str">
        <f>PROPER(Table14[[#This Row],[Region]])</f>
        <v>West</v>
      </c>
      <c r="E1338" s="9">
        <f>IF(ISBLANK(Table14[[#This Row],[Sales_Amount]]),MEDIAN(Table14[Sales_Amount]),Table14[[#This Row],[Sales_Amount]])</f>
        <v>144435.44</v>
      </c>
      <c r="F1338" s="11">
        <f>IF(ISBLANK(Table14[[#This Row],[Quantity_Sold]]),MEDIAN(Table14[Quantity_Sold]),Table14[[#This Row],[Quantity_Sold]])</f>
        <v>46</v>
      </c>
      <c r="G1338" s="4" t="str">
        <f>TRIM(Table14[[#This Row],[Product_Category]])</f>
        <v>Food</v>
      </c>
      <c r="H1338" s="9">
        <v>2559.79</v>
      </c>
      <c r="I1338" s="9">
        <v>3270.73</v>
      </c>
      <c r="J1338" s="4" t="str">
        <f>PROPER(Table14[[#This Row],[Customer_Type]])</f>
        <v>New</v>
      </c>
      <c r="K1338" s="13">
        <f>IF(ISBLANK(Table14[[#This Row],[Discount]]),MEDIAN(Table14[Discount]),Table14[[#This Row],[Discount]])</f>
        <v>0.04</v>
      </c>
      <c r="L1338" s="4" t="s">
        <v>31</v>
      </c>
      <c r="M1338" s="4" t="s">
        <v>18</v>
      </c>
    </row>
    <row r="1339" spans="1:13" x14ac:dyDescent="0.3">
      <c r="A1339">
        <v>1271</v>
      </c>
      <c r="B1339" s="1">
        <v>45376</v>
      </c>
      <c r="C1339" s="4" t="str">
        <f>IF(ISBLANK(Table14[[#This Row],[Sales_Rep]]),"Unknown",Table14[[#This Row],[Sales_Rep]])</f>
        <v>Alice</v>
      </c>
      <c r="D1339" s="4" t="str">
        <f>PROPER(Table14[[#This Row],[Region]])</f>
        <v>West</v>
      </c>
      <c r="E1339" s="9">
        <f>IF(ISBLANK(Table14[[#This Row],[Sales_Amount]]),MEDIAN(Table14[Sales_Amount]),Table14[[#This Row],[Sales_Amount]])</f>
        <v>23278.35</v>
      </c>
      <c r="F1339" s="11">
        <f>IF(ISBLANK(Table14[[#This Row],[Quantity_Sold]]),MEDIAN(Table14[Quantity_Sold]),Table14[[#This Row],[Quantity_Sold]])</f>
        <v>14</v>
      </c>
      <c r="G1339" s="4" t="str">
        <f>TRIM(Table14[[#This Row],[Product_Category]])</f>
        <v>Furniture</v>
      </c>
      <c r="H1339" s="9">
        <v>1703.88</v>
      </c>
      <c r="I1339" s="9">
        <v>2003.3</v>
      </c>
      <c r="J1339" s="4" t="str">
        <f>PROPER(Table14[[#This Row],[Customer_Type]])</f>
        <v>Returning</v>
      </c>
      <c r="K1339" s="13">
        <f>IF(ISBLANK(Table14[[#This Row],[Discount]]),MEDIAN(Table14[Discount]),Table14[[#This Row],[Discount]])</f>
        <v>0.17</v>
      </c>
      <c r="L1339" s="4" t="s">
        <v>17</v>
      </c>
      <c r="M1339" s="4" t="s">
        <v>18</v>
      </c>
    </row>
    <row r="1340" spans="1:13" x14ac:dyDescent="0.3">
      <c r="A1340">
        <v>1284</v>
      </c>
      <c r="B1340" s="1">
        <v>45233</v>
      </c>
      <c r="C1340" s="4" t="str">
        <f>IF(ISBLANK(Table14[[#This Row],[Sales_Rep]]),"Unknown",Table14[[#This Row],[Sales_Rep]])</f>
        <v>David</v>
      </c>
      <c r="D1340" s="4" t="str">
        <f>PROPER(Table14[[#This Row],[Region]])</f>
        <v>South</v>
      </c>
      <c r="E1340" s="9">
        <f>IF(ISBLANK(Table14[[#This Row],[Sales_Amount]]),MEDIAN(Table14[Sales_Amount]),Table14[[#This Row],[Sales_Amount]])</f>
        <v>13886.21</v>
      </c>
      <c r="F1340" s="11">
        <f>IF(ISBLANK(Table14[[#This Row],[Quantity_Sold]]),MEDIAN(Table14[Quantity_Sold]),Table14[[#This Row],[Quantity_Sold]])</f>
        <v>4</v>
      </c>
      <c r="G1340" s="4" t="str">
        <f>TRIM(Table14[[#This Row],[Product_Category]])</f>
        <v>Food</v>
      </c>
      <c r="H1340" s="9">
        <v>3218.37</v>
      </c>
      <c r="I1340" s="9">
        <v>3990.29</v>
      </c>
      <c r="J1340" s="4" t="str">
        <f>PROPER(Table14[[#This Row],[Customer_Type]])</f>
        <v>Returning</v>
      </c>
      <c r="K1340" s="13">
        <f>IF(ISBLANK(Table14[[#This Row],[Discount]]),MEDIAN(Table14[Discount]),Table14[[#This Row],[Discount]])</f>
        <v>0.13</v>
      </c>
      <c r="L1340" s="4" t="s">
        <v>26</v>
      </c>
      <c r="M1340" s="4" t="s">
        <v>22</v>
      </c>
    </row>
    <row r="1341" spans="1:13" x14ac:dyDescent="0.3">
      <c r="A1341">
        <v>1319</v>
      </c>
      <c r="B1341" s="1">
        <v>44995</v>
      </c>
      <c r="C1341" s="4" t="str">
        <f>IF(ISBLANK(Table14[[#This Row],[Sales_Rep]]),"Unknown",Table14[[#This Row],[Sales_Rep]])</f>
        <v>Eve</v>
      </c>
      <c r="D1341" s="4" t="str">
        <f>PROPER(Table14[[#This Row],[Region]])</f>
        <v>West</v>
      </c>
      <c r="E1341" s="9">
        <f>IF(ISBLANK(Table14[[#This Row],[Sales_Amount]]),MEDIAN(Table14[Sales_Amount]),Table14[[#This Row],[Sales_Amount]])</f>
        <v>21328.6</v>
      </c>
      <c r="F1341" s="11">
        <f>IF(ISBLANK(Table14[[#This Row],[Quantity_Sold]]),MEDIAN(Table14[Quantity_Sold]),Table14[[#This Row],[Quantity_Sold]])</f>
        <v>9</v>
      </c>
      <c r="G1341" s="4" t="str">
        <f>TRIM(Table14[[#This Row],[Product_Category]])</f>
        <v>Clothing</v>
      </c>
      <c r="H1341" s="9">
        <v>2285</v>
      </c>
      <c r="I1341" s="9">
        <v>3291.45</v>
      </c>
      <c r="J1341" s="4" t="str">
        <f>PROPER(Table14[[#This Row],[Customer_Type]])</f>
        <v>Returning</v>
      </c>
      <c r="K1341" s="13">
        <f>IF(ISBLANK(Table14[[#This Row],[Discount]]),MEDIAN(Table14[Discount]),Table14[[#This Row],[Discount]])</f>
        <v>0.28000000000000003</v>
      </c>
      <c r="L1341" s="4" t="s">
        <v>31</v>
      </c>
      <c r="M1341" s="4" t="s">
        <v>18</v>
      </c>
    </row>
    <row r="1342" spans="1:13" x14ac:dyDescent="0.3">
      <c r="A1342">
        <v>1175</v>
      </c>
      <c r="B1342" s="1">
        <v>45604</v>
      </c>
      <c r="C1342" s="4" t="str">
        <f>IF(ISBLANK(Table14[[#This Row],[Sales_Rep]]),"Unknown",Table14[[#This Row],[Sales_Rep]])</f>
        <v>Alice</v>
      </c>
      <c r="D1342" s="4" t="str">
        <f>PROPER(Table14[[#This Row],[Region]])</f>
        <v>South</v>
      </c>
      <c r="E1342" s="9">
        <f>IF(ISBLANK(Table14[[#This Row],[Sales_Amount]]),MEDIAN(Table14[Sales_Amount]),Table14[[#This Row],[Sales_Amount]])</f>
        <v>26014.28</v>
      </c>
      <c r="F1342" s="11">
        <f>IF(ISBLANK(Table14[[#This Row],[Quantity_Sold]]),MEDIAN(Table14[Quantity_Sold]),Table14[[#This Row],[Quantity_Sold]])</f>
        <v>9</v>
      </c>
      <c r="G1342" s="4" t="str">
        <f>TRIM(Table14[[#This Row],[Product_Category]])</f>
        <v>Electronics</v>
      </c>
      <c r="H1342" s="9">
        <v>2637.59</v>
      </c>
      <c r="I1342" s="9">
        <v>3482.5</v>
      </c>
      <c r="J1342" s="4" t="str">
        <f>PROPER(Table14[[#This Row],[Customer_Type]])</f>
        <v>Returning</v>
      </c>
      <c r="K1342" s="13">
        <f>IF(ISBLANK(Table14[[#This Row],[Discount]]),MEDIAN(Table14[Discount]),Table14[[#This Row],[Discount]])</f>
        <v>0.17</v>
      </c>
      <c r="L1342" s="4" t="s">
        <v>17</v>
      </c>
      <c r="M1342" s="4" t="s">
        <v>18</v>
      </c>
    </row>
    <row r="1343" spans="1:13" x14ac:dyDescent="0.3">
      <c r="A1343">
        <v>1158</v>
      </c>
      <c r="B1343" s="1">
        <v>45477</v>
      </c>
      <c r="C1343" s="4" t="str">
        <f>IF(ISBLANK(Table14[[#This Row],[Sales_Rep]]),"Unknown",Table14[[#This Row],[Sales_Rep]])</f>
        <v>Alice</v>
      </c>
      <c r="D1343" s="4" t="str">
        <f>PROPER(Table14[[#This Row],[Region]])</f>
        <v>West</v>
      </c>
      <c r="E1343" s="9">
        <f>IF(ISBLANK(Table14[[#This Row],[Sales_Amount]]),MEDIAN(Table14[Sales_Amount]),Table14[[#This Row],[Sales_Amount]])</f>
        <v>49585.08</v>
      </c>
      <c r="F1343" s="11">
        <f>IF(ISBLANK(Table14[[#This Row],[Quantity_Sold]]),MEDIAN(Table14[Quantity_Sold]),Table14[[#This Row],[Quantity_Sold]])</f>
        <v>13</v>
      </c>
      <c r="G1343" s="4" t="str">
        <f>TRIM(Table14[[#This Row],[Product_Category]])</f>
        <v>Electronics</v>
      </c>
      <c r="H1343" s="9">
        <v>4764.42</v>
      </c>
      <c r="I1343" s="9">
        <v>5448.91</v>
      </c>
      <c r="J1343" s="4" t="str">
        <f>PROPER(Table14[[#This Row],[Customer_Type]])</f>
        <v>New</v>
      </c>
      <c r="K1343" s="13">
        <f>IF(ISBLANK(Table14[[#This Row],[Discount]]),MEDIAN(Table14[Discount]),Table14[[#This Row],[Discount]])</f>
        <v>0.3</v>
      </c>
      <c r="L1343" s="4" t="s">
        <v>26</v>
      </c>
      <c r="M1343" s="4" t="s">
        <v>22</v>
      </c>
    </row>
    <row r="1344" spans="1:13" x14ac:dyDescent="0.3">
      <c r="A1344">
        <v>1212</v>
      </c>
      <c r="B1344" s="1">
        <v>44931</v>
      </c>
      <c r="C1344" s="4" t="str">
        <f>IF(ISBLANK(Table14[[#This Row],[Sales_Rep]]),"Unknown",Table14[[#This Row],[Sales_Rep]])</f>
        <v>Charlie</v>
      </c>
      <c r="D1344" s="4" t="str">
        <f>PROPER(Table14[[#This Row],[Region]])</f>
        <v>West</v>
      </c>
      <c r="E1344" s="9">
        <f>IF(ISBLANK(Table14[[#This Row],[Sales_Amount]]),MEDIAN(Table14[Sales_Amount]),Table14[[#This Row],[Sales_Amount]])</f>
        <v>183515.97</v>
      </c>
      <c r="F1344" s="11">
        <f>IF(ISBLANK(Table14[[#This Row],[Quantity_Sold]]),MEDIAN(Table14[Quantity_Sold]),Table14[[#This Row],[Quantity_Sold]])</f>
        <v>44</v>
      </c>
      <c r="G1344" s="4" t="str">
        <f>TRIM(Table14[[#This Row],[Product_Category]])</f>
        <v>Furniture</v>
      </c>
      <c r="H1344" s="9">
        <v>4957</v>
      </c>
      <c r="I1344" s="9">
        <v>5561.09</v>
      </c>
      <c r="J1344" s="4" t="str">
        <f>PROPER(Table14[[#This Row],[Customer_Type]])</f>
        <v>Returning</v>
      </c>
      <c r="K1344" s="13">
        <f>IF(ISBLANK(Table14[[#This Row],[Discount]]),MEDIAN(Table14[Discount]),Table14[[#This Row],[Discount]])</f>
        <v>0.25</v>
      </c>
      <c r="L1344" s="4" t="s">
        <v>26</v>
      </c>
      <c r="M1344" s="4" t="s">
        <v>22</v>
      </c>
    </row>
    <row r="1345" spans="1:13" x14ac:dyDescent="0.3">
      <c r="A1345">
        <v>1438</v>
      </c>
      <c r="B1345" s="1">
        <v>45458</v>
      </c>
      <c r="C1345" s="4" t="str">
        <f>IF(ISBLANK(Table14[[#This Row],[Sales_Rep]]),"Unknown",Table14[[#This Row],[Sales_Rep]])</f>
        <v>Eve</v>
      </c>
      <c r="D1345" s="4" t="str">
        <f>PROPER(Table14[[#This Row],[Region]])</f>
        <v>West</v>
      </c>
      <c r="E1345" s="9">
        <f>IF(ISBLANK(Table14[[#This Row],[Sales_Amount]]),MEDIAN(Table14[Sales_Amount]),Table14[[#This Row],[Sales_Amount]])</f>
        <v>274161.68</v>
      </c>
      <c r="F1345" s="11">
        <f>IF(ISBLANK(Table14[[#This Row],[Quantity_Sold]]),MEDIAN(Table14[Quantity_Sold]),Table14[[#This Row],[Quantity_Sold]])</f>
        <v>50</v>
      </c>
      <c r="G1345" s="4" t="str">
        <f>TRIM(Table14[[#This Row],[Product_Category]])</f>
        <v>Furniture</v>
      </c>
      <c r="H1345" s="9">
        <v>4034.22</v>
      </c>
      <c r="I1345" s="9">
        <v>5895.95</v>
      </c>
      <c r="J1345" s="4" t="str">
        <f>PROPER(Table14[[#This Row],[Customer_Type]])</f>
        <v>New</v>
      </c>
      <c r="K1345" s="13">
        <f>IF(ISBLANK(Table14[[#This Row],[Discount]]),MEDIAN(Table14[Discount]),Table14[[#This Row],[Discount]])</f>
        <v>7.0000000000000007E-2</v>
      </c>
      <c r="L1345" s="4" t="s">
        <v>17</v>
      </c>
      <c r="M1345" s="4" t="s">
        <v>18</v>
      </c>
    </row>
    <row r="1346" spans="1:13" x14ac:dyDescent="0.3">
      <c r="A1346">
        <v>1129</v>
      </c>
      <c r="B1346" s="1">
        <v>45079</v>
      </c>
      <c r="C1346" s="4" t="str">
        <f>IF(ISBLANK(Table14[[#This Row],[Sales_Rep]]),"Unknown",Table14[[#This Row],[Sales_Rep]])</f>
        <v>Bob</v>
      </c>
      <c r="D1346" s="4" t="str">
        <f>PROPER(Table14[[#This Row],[Region]])</f>
        <v>West</v>
      </c>
      <c r="E1346" s="9">
        <f>IF(ISBLANK(Table14[[#This Row],[Sales_Amount]]),MEDIAN(Table14[Sales_Amount]),Table14[[#This Row],[Sales_Amount]])</f>
        <v>25073.200000000001</v>
      </c>
      <c r="F1346" s="11">
        <f>IF(ISBLANK(Table14[[#This Row],[Quantity_Sold]]),MEDIAN(Table14[Quantity_Sold]),Table14[[#This Row],[Quantity_Sold]])</f>
        <v>15</v>
      </c>
      <c r="G1346" s="4" t="str">
        <f>TRIM(Table14[[#This Row],[Product_Category]])</f>
        <v>Electronics</v>
      </c>
      <c r="H1346" s="9">
        <v>1293.67</v>
      </c>
      <c r="I1346" s="9">
        <v>1705.66</v>
      </c>
      <c r="J1346" s="4" t="str">
        <f>PROPER(Table14[[#This Row],[Customer_Type]])</f>
        <v>New</v>
      </c>
      <c r="K1346" s="13">
        <f>IF(ISBLANK(Table14[[#This Row],[Discount]]),MEDIAN(Table14[Discount]),Table14[[#This Row],[Discount]])</f>
        <v>0.02</v>
      </c>
      <c r="L1346" s="4" t="s">
        <v>17</v>
      </c>
      <c r="M1346" s="4" t="s">
        <v>22</v>
      </c>
    </row>
    <row r="1347" spans="1:13" x14ac:dyDescent="0.3">
      <c r="A1347">
        <v>1138</v>
      </c>
      <c r="B1347" s="1">
        <v>45206</v>
      </c>
      <c r="C1347" s="4" t="str">
        <f>IF(ISBLANK(Table14[[#This Row],[Sales_Rep]]),"Unknown",Table14[[#This Row],[Sales_Rep]])</f>
        <v>David</v>
      </c>
      <c r="D1347" s="4" t="str">
        <f>PROPER(Table14[[#This Row],[Region]])</f>
        <v>East</v>
      </c>
      <c r="E1347" s="9">
        <f>IF(ISBLANK(Table14[[#This Row],[Sales_Amount]]),MEDIAN(Table14[Sales_Amount]),Table14[[#This Row],[Sales_Amount]])</f>
        <v>31535.52</v>
      </c>
      <c r="F1347" s="11">
        <f>IF(ISBLANK(Table14[[#This Row],[Quantity_Sold]]),MEDIAN(Table14[Quantity_Sold]),Table14[[#This Row],[Quantity_Sold]])</f>
        <v>10</v>
      </c>
      <c r="G1347" s="4" t="str">
        <f>TRIM(Table14[[#This Row],[Product_Category]])</f>
        <v>Food</v>
      </c>
      <c r="H1347" s="9">
        <v>2882.95</v>
      </c>
      <c r="I1347" s="9">
        <v>3941.94</v>
      </c>
      <c r="J1347" s="4" t="str">
        <f>PROPER(Table14[[#This Row],[Customer_Type]])</f>
        <v>New</v>
      </c>
      <c r="K1347" s="13">
        <f>IF(ISBLANK(Table14[[#This Row],[Discount]]),MEDIAN(Table14[Discount]),Table14[[#This Row],[Discount]])</f>
        <v>0.2</v>
      </c>
      <c r="L1347" s="4" t="s">
        <v>17</v>
      </c>
      <c r="M1347" s="4" t="s">
        <v>22</v>
      </c>
    </row>
    <row r="1348" spans="1:13" x14ac:dyDescent="0.3">
      <c r="A1348">
        <v>1447</v>
      </c>
      <c r="B1348" s="1">
        <v>45217</v>
      </c>
      <c r="C1348" s="4" t="str">
        <f>IF(ISBLANK(Table14[[#This Row],[Sales_Rep]]),"Unknown",Table14[[#This Row],[Sales_Rep]])</f>
        <v>Bob</v>
      </c>
      <c r="D1348" s="4" t="str">
        <f>PROPER(Table14[[#This Row],[Region]])</f>
        <v>East</v>
      </c>
      <c r="E1348" s="9">
        <f>IF(ISBLANK(Table14[[#This Row],[Sales_Amount]]),MEDIAN(Table14[Sales_Amount]),Table14[[#This Row],[Sales_Amount]])</f>
        <v>11563.05</v>
      </c>
      <c r="F1348" s="11">
        <f>IF(ISBLANK(Table14[[#This Row],[Quantity_Sold]]),MEDIAN(Table14[Quantity_Sold]),Table14[[#This Row],[Quantity_Sold]])</f>
        <v>39</v>
      </c>
      <c r="G1348" s="4" t="str">
        <f>TRIM(Table14[[#This Row],[Product_Category]])</f>
        <v>Furniture</v>
      </c>
      <c r="H1348" s="9">
        <v>291.42</v>
      </c>
      <c r="I1348" s="9">
        <v>322.27</v>
      </c>
      <c r="J1348" s="4" t="str">
        <f>PROPER(Table14[[#This Row],[Customer_Type]])</f>
        <v>New</v>
      </c>
      <c r="K1348" s="13">
        <f>IF(ISBLANK(Table14[[#This Row],[Discount]]),MEDIAN(Table14[Discount]),Table14[[#This Row],[Discount]])</f>
        <v>0.08</v>
      </c>
      <c r="L1348" s="4" t="s">
        <v>26</v>
      </c>
      <c r="M1348" s="4" t="s">
        <v>18</v>
      </c>
    </row>
    <row r="1349" spans="1:13" x14ac:dyDescent="0.3">
      <c r="A1349">
        <v>1395</v>
      </c>
      <c r="B1349" s="1">
        <v>45021</v>
      </c>
      <c r="C1349" s="4" t="str">
        <f>IF(ISBLANK(Table14[[#This Row],[Sales_Rep]]),"Unknown",Table14[[#This Row],[Sales_Rep]])</f>
        <v>Eve</v>
      </c>
      <c r="D1349" s="4" t="str">
        <f>PROPER(Table14[[#This Row],[Region]])</f>
        <v>East</v>
      </c>
      <c r="E1349" s="9">
        <f>IF(ISBLANK(Table14[[#This Row],[Sales_Amount]]),MEDIAN(Table14[Sales_Amount]),Table14[[#This Row],[Sales_Amount]])</f>
        <v>271019.8</v>
      </c>
      <c r="F1349" s="11">
        <f>IF(ISBLANK(Table14[[#This Row],[Quantity_Sold]]),MEDIAN(Table14[Quantity_Sold]),Table14[[#This Row],[Quantity_Sold]])</f>
        <v>50</v>
      </c>
      <c r="G1349" s="4" t="str">
        <f>TRIM(Table14[[#This Row],[Product_Category]])</f>
        <v>Clothing</v>
      </c>
      <c r="H1349" s="9">
        <v>4972.66</v>
      </c>
      <c r="I1349" s="9">
        <v>7425.2</v>
      </c>
      <c r="J1349" s="4" t="str">
        <f>PROPER(Table14[[#This Row],[Customer_Type]])</f>
        <v>Returning</v>
      </c>
      <c r="K1349" s="13">
        <f>IF(ISBLANK(Table14[[#This Row],[Discount]]),MEDIAN(Table14[Discount]),Table14[[#This Row],[Discount]])</f>
        <v>0.27</v>
      </c>
      <c r="L1349" s="4" t="s">
        <v>17</v>
      </c>
      <c r="M1349" s="4" t="s">
        <v>18</v>
      </c>
    </row>
    <row r="1350" spans="1:13" x14ac:dyDescent="0.3">
      <c r="A1350">
        <v>1112</v>
      </c>
      <c r="B1350" s="1">
        <v>45435</v>
      </c>
      <c r="C1350" s="4" t="str">
        <f>IF(ISBLANK(Table14[[#This Row],[Sales_Rep]]),"Unknown",Table14[[#This Row],[Sales_Rep]])</f>
        <v>Alice</v>
      </c>
      <c r="D1350" s="4" t="str">
        <f>PROPER(Table14[[#This Row],[Region]])</f>
        <v>East</v>
      </c>
      <c r="E1350" s="9">
        <f>IF(ISBLANK(Table14[[#This Row],[Sales_Amount]]),MEDIAN(Table14[Sales_Amount]),Table14[[#This Row],[Sales_Amount]])</f>
        <v>48378.17</v>
      </c>
      <c r="F1350" s="11">
        <f>IF(ISBLANK(Table14[[#This Row],[Quantity_Sold]]),MEDIAN(Table14[Quantity_Sold]),Table14[[#This Row],[Quantity_Sold]])</f>
        <v>23</v>
      </c>
      <c r="G1350" s="4" t="str">
        <f>TRIM(Table14[[#This Row],[Product_Category]])</f>
        <v>Food</v>
      </c>
      <c r="H1350" s="9">
        <v>2376.5700000000002</v>
      </c>
      <c r="I1350" s="9">
        <v>2662.53</v>
      </c>
      <c r="J1350" s="4" t="str">
        <f>PROPER(Table14[[#This Row],[Customer_Type]])</f>
        <v>New</v>
      </c>
      <c r="K1350" s="13">
        <f>IF(ISBLANK(Table14[[#This Row],[Discount]]),MEDIAN(Table14[Discount]),Table14[[#This Row],[Discount]])</f>
        <v>0.21</v>
      </c>
      <c r="L1350" s="4" t="s">
        <v>17</v>
      </c>
      <c r="M1350" s="4" t="s">
        <v>18</v>
      </c>
    </row>
    <row r="1351" spans="1:13" x14ac:dyDescent="0.3">
      <c r="A1351">
        <v>1411</v>
      </c>
      <c r="B1351" s="1">
        <v>45083</v>
      </c>
      <c r="C1351" s="4" t="str">
        <f>IF(ISBLANK(Table14[[#This Row],[Sales_Rep]]),"Unknown",Table14[[#This Row],[Sales_Rep]])</f>
        <v>Alice</v>
      </c>
      <c r="D1351" s="4" t="str">
        <f>PROPER(Table14[[#This Row],[Region]])</f>
        <v>East</v>
      </c>
      <c r="E1351" s="9">
        <f>IF(ISBLANK(Table14[[#This Row],[Sales_Amount]]),MEDIAN(Table14[Sales_Amount]),Table14[[#This Row],[Sales_Amount]])</f>
        <v>98727.3</v>
      </c>
      <c r="F1351" s="11">
        <f>IF(ISBLANK(Table14[[#This Row],[Quantity_Sold]]),MEDIAN(Table14[Quantity_Sold]),Table14[[#This Row],[Quantity_Sold]])</f>
        <v>27</v>
      </c>
      <c r="G1351" s="4" t="str">
        <f>TRIM(Table14[[#This Row],[Product_Category]])</f>
        <v>Clothing</v>
      </c>
      <c r="H1351" s="9">
        <v>3028.33</v>
      </c>
      <c r="I1351" s="9">
        <v>4202.95</v>
      </c>
      <c r="J1351" s="4" t="str">
        <f>PROPER(Table14[[#This Row],[Customer_Type]])</f>
        <v>New</v>
      </c>
      <c r="K1351" s="13">
        <f>IF(ISBLANK(Table14[[#This Row],[Discount]]),MEDIAN(Table14[Discount]),Table14[[#This Row],[Discount]])</f>
        <v>0.13</v>
      </c>
      <c r="L1351" s="4" t="s">
        <v>31</v>
      </c>
      <c r="M1351" s="4" t="s">
        <v>22</v>
      </c>
    </row>
    <row r="1352" spans="1:13" x14ac:dyDescent="0.3">
      <c r="A1352">
        <v>1107</v>
      </c>
      <c r="B1352" s="1">
        <v>45032</v>
      </c>
      <c r="C1352" s="4" t="str">
        <f>IF(ISBLANK(Table14[[#This Row],[Sales_Rep]]),"Unknown",Table14[[#This Row],[Sales_Rep]])</f>
        <v>Eve</v>
      </c>
      <c r="D1352" s="4" t="str">
        <f>PROPER(Table14[[#This Row],[Region]])</f>
        <v>South</v>
      </c>
      <c r="E1352" s="9">
        <f>IF(ISBLANK(Table14[[#This Row],[Sales_Amount]]),MEDIAN(Table14[Sales_Amount]),Table14[[#This Row],[Sales_Amount]])</f>
        <v>11602.84</v>
      </c>
      <c r="F1352" s="11">
        <f>IF(ISBLANK(Table14[[#This Row],[Quantity_Sold]]),MEDIAN(Table14[Quantity_Sold]),Table14[[#This Row],[Quantity_Sold]])</f>
        <v>4</v>
      </c>
      <c r="G1352" s="4" t="str">
        <f>TRIM(Table14[[#This Row],[Product_Category]])</f>
        <v>Electronics</v>
      </c>
      <c r="H1352" s="9">
        <v>2555.81</v>
      </c>
      <c r="I1352" s="9">
        <v>3334.15</v>
      </c>
      <c r="J1352" s="4" t="str">
        <f>PROPER(Table14[[#This Row],[Customer_Type]])</f>
        <v>Returning</v>
      </c>
      <c r="K1352" s="13">
        <f>IF(ISBLANK(Table14[[#This Row],[Discount]]),MEDIAN(Table14[Discount]),Table14[[#This Row],[Discount]])</f>
        <v>0.13</v>
      </c>
      <c r="L1352" s="4" t="s">
        <v>17</v>
      </c>
      <c r="M1352" s="4" t="s">
        <v>18</v>
      </c>
    </row>
    <row r="1353" spans="1:13" x14ac:dyDescent="0.3">
      <c r="A1353">
        <v>1205</v>
      </c>
      <c r="B1353" s="1">
        <v>45221</v>
      </c>
      <c r="C1353" s="4" t="str">
        <f>IF(ISBLANK(Table14[[#This Row],[Sales_Rep]]),"Unknown",Table14[[#This Row],[Sales_Rep]])</f>
        <v>Alice</v>
      </c>
      <c r="D1353" s="4" t="str">
        <f>PROPER(Table14[[#This Row],[Region]])</f>
        <v>South</v>
      </c>
      <c r="E1353" s="9">
        <f>IF(ISBLANK(Table14[[#This Row],[Sales_Amount]]),MEDIAN(Table14[Sales_Amount]),Table14[[#This Row],[Sales_Amount]])</f>
        <v>61944.56</v>
      </c>
      <c r="F1353" s="11">
        <f>IF(ISBLANK(Table14[[#This Row],[Quantity_Sold]]),MEDIAN(Table14[Quantity_Sold]),Table14[[#This Row],[Quantity_Sold]])</f>
        <v>50</v>
      </c>
      <c r="G1353" s="4" t="str">
        <f>TRIM(Table14[[#This Row],[Product_Category]])</f>
        <v>Food</v>
      </c>
      <c r="H1353" s="9">
        <v>1196.73</v>
      </c>
      <c r="I1353" s="9">
        <v>1492.64</v>
      </c>
      <c r="J1353" s="4" t="str">
        <f>PROPER(Table14[[#This Row],[Customer_Type]])</f>
        <v>New</v>
      </c>
      <c r="K1353" s="13">
        <f>IF(ISBLANK(Table14[[#This Row],[Discount]]),MEDIAN(Table14[Discount]),Table14[[#This Row],[Discount]])</f>
        <v>0.17</v>
      </c>
      <c r="L1353" s="4" t="s">
        <v>31</v>
      </c>
      <c r="M1353" s="4" t="s">
        <v>22</v>
      </c>
    </row>
    <row r="1354" spans="1:13" x14ac:dyDescent="0.3">
      <c r="A1354">
        <v>1039</v>
      </c>
      <c r="B1354" s="1">
        <v>44987</v>
      </c>
      <c r="C1354" s="4" t="str">
        <f>IF(ISBLANK(Table14[[#This Row],[Sales_Rep]]),"Unknown",Table14[[#This Row],[Sales_Rep]])</f>
        <v>Alice</v>
      </c>
      <c r="D1354" s="4" t="str">
        <f>PROPER(Table14[[#This Row],[Region]])</f>
        <v>North</v>
      </c>
      <c r="E1354" s="9">
        <f>IF(ISBLANK(Table14[[#This Row],[Sales_Amount]]),MEDIAN(Table14[Sales_Amount]),Table14[[#This Row],[Sales_Amount]])</f>
        <v>137456.76</v>
      </c>
      <c r="F1354" s="11">
        <f>IF(ISBLANK(Table14[[#This Row],[Quantity_Sold]]),MEDIAN(Table14[Quantity_Sold]),Table14[[#This Row],[Quantity_Sold]])</f>
        <v>24</v>
      </c>
      <c r="G1354" s="4" t="str">
        <f>TRIM(Table14[[#This Row],[Product_Category]])</f>
        <v>Clothing</v>
      </c>
      <c r="H1354" s="9">
        <v>4061.66</v>
      </c>
      <c r="I1354" s="9">
        <v>5904.5</v>
      </c>
      <c r="J1354" s="4" t="str">
        <f>PROPER(Table14[[#This Row],[Customer_Type]])</f>
        <v>New</v>
      </c>
      <c r="K1354" s="13">
        <f>IF(ISBLANK(Table14[[#This Row],[Discount]]),MEDIAN(Table14[Discount]),Table14[[#This Row],[Discount]])</f>
        <v>0.03</v>
      </c>
      <c r="L1354" s="4" t="s">
        <v>31</v>
      </c>
      <c r="M1354" s="4" t="s">
        <v>18</v>
      </c>
    </row>
    <row r="1355" spans="1:13" x14ac:dyDescent="0.3">
      <c r="A1355">
        <v>1310</v>
      </c>
      <c r="B1355" s="1">
        <v>45423</v>
      </c>
      <c r="C1355" s="4" t="str">
        <f>IF(ISBLANK(Table14[[#This Row],[Sales_Rep]]),"Unknown",Table14[[#This Row],[Sales_Rep]])</f>
        <v>Alice</v>
      </c>
      <c r="D1355" s="4" t="str">
        <f>PROPER(Table14[[#This Row],[Region]])</f>
        <v>South</v>
      </c>
      <c r="E1355" s="9">
        <f>IF(ISBLANK(Table14[[#This Row],[Sales_Amount]]),MEDIAN(Table14[Sales_Amount]),Table14[[#This Row],[Sales_Amount]])</f>
        <v>43659.7</v>
      </c>
      <c r="F1355" s="11">
        <f>IF(ISBLANK(Table14[[#This Row],[Quantity_Sold]]),MEDIAN(Table14[Quantity_Sold]),Table14[[#This Row],[Quantity_Sold]])</f>
        <v>28</v>
      </c>
      <c r="G1355" s="4" t="str">
        <f>TRIM(Table14[[#This Row],[Product_Category]])</f>
        <v>Food</v>
      </c>
      <c r="H1355" s="9">
        <v>1289.21</v>
      </c>
      <c r="I1355" s="9">
        <v>1607.5</v>
      </c>
      <c r="J1355" s="4" t="str">
        <f>PROPER(Table14[[#This Row],[Customer_Type]])</f>
        <v>New</v>
      </c>
      <c r="K1355" s="13">
        <f>IF(ISBLANK(Table14[[#This Row],[Discount]]),MEDIAN(Table14[Discount]),Table14[[#This Row],[Discount]])</f>
        <v>0.03</v>
      </c>
      <c r="L1355" s="4" t="s">
        <v>31</v>
      </c>
      <c r="M1355" s="4" t="s">
        <v>22</v>
      </c>
    </row>
    <row r="1356" spans="1:13" x14ac:dyDescent="0.3">
      <c r="A1356">
        <v>1099</v>
      </c>
      <c r="B1356" s="1">
        <v>45185</v>
      </c>
      <c r="C1356" s="4" t="str">
        <f>IF(ISBLANK(Table14[[#This Row],[Sales_Rep]]),"Unknown",Table14[[#This Row],[Sales_Rep]])</f>
        <v>David</v>
      </c>
      <c r="D1356" s="4" t="str">
        <f>PROPER(Table14[[#This Row],[Region]])</f>
        <v>West</v>
      </c>
      <c r="E1356" s="9">
        <f>IF(ISBLANK(Table14[[#This Row],[Sales_Amount]]),MEDIAN(Table14[Sales_Amount]),Table14[[#This Row],[Sales_Amount]])</f>
        <v>111731.36</v>
      </c>
      <c r="F1356" s="11">
        <f>IF(ISBLANK(Table14[[#This Row],[Quantity_Sold]]),MEDIAN(Table14[Quantity_Sold]),Table14[[#This Row],[Quantity_Sold]])</f>
        <v>17</v>
      </c>
      <c r="G1356" s="4" t="str">
        <f>TRIM(Table14[[#This Row],[Product_Category]])</f>
        <v>Food</v>
      </c>
      <c r="H1356" s="9">
        <v>4791.9399999999996</v>
      </c>
      <c r="I1356" s="9">
        <v>6991.95</v>
      </c>
      <c r="J1356" s="4" t="str">
        <f>PROPER(Table14[[#This Row],[Customer_Type]])</f>
        <v>New</v>
      </c>
      <c r="K1356" s="13">
        <f>IF(ISBLANK(Table14[[#This Row],[Discount]]),MEDIAN(Table14[Discount]),Table14[[#This Row],[Discount]])</f>
        <v>0.06</v>
      </c>
      <c r="L1356" s="4" t="s">
        <v>31</v>
      </c>
      <c r="M1356" s="4" t="s">
        <v>22</v>
      </c>
    </row>
    <row r="1357" spans="1:13" x14ac:dyDescent="0.3">
      <c r="A1357">
        <v>1436</v>
      </c>
      <c r="B1357" s="1">
        <v>45564</v>
      </c>
      <c r="C1357" s="4" t="str">
        <f>IF(ISBLANK(Table14[[#This Row],[Sales_Rep]]),"Unknown",Table14[[#This Row],[Sales_Rep]])</f>
        <v>David</v>
      </c>
      <c r="D1357" s="4" t="str">
        <f>PROPER(Table14[[#This Row],[Region]])</f>
        <v>North</v>
      </c>
      <c r="E1357" s="9">
        <f>IF(ISBLANK(Table14[[#This Row],[Sales_Amount]]),MEDIAN(Table14[Sales_Amount]),Table14[[#This Row],[Sales_Amount]])</f>
        <v>79954.509999999995</v>
      </c>
      <c r="F1357" s="11">
        <f>IF(ISBLANK(Table14[[#This Row],[Quantity_Sold]]),MEDIAN(Table14[Quantity_Sold]),Table14[[#This Row],[Quantity_Sold]])</f>
        <v>26</v>
      </c>
      <c r="G1357" s="4" t="str">
        <f>TRIM(Table14[[#This Row],[Product_Category]])</f>
        <v>Electronics</v>
      </c>
      <c r="H1357" s="9">
        <v>3323.51</v>
      </c>
      <c r="I1357" s="9">
        <v>4331.2299999999996</v>
      </c>
      <c r="J1357" s="4" t="str">
        <f>PROPER(Table14[[#This Row],[Customer_Type]])</f>
        <v>Returning</v>
      </c>
      <c r="K1357" s="13">
        <f>IF(ISBLANK(Table14[[#This Row],[Discount]]),MEDIAN(Table14[Discount]),Table14[[#This Row],[Discount]])</f>
        <v>0.28999999999999998</v>
      </c>
      <c r="L1357" s="4" t="s">
        <v>31</v>
      </c>
      <c r="M1357" s="4" t="s">
        <v>18</v>
      </c>
    </row>
    <row r="1358" spans="1:13" x14ac:dyDescent="0.3">
      <c r="A1358">
        <v>1428</v>
      </c>
      <c r="B1358" s="1">
        <v>45459</v>
      </c>
      <c r="C1358" s="4" t="str">
        <f>IF(ISBLANK(Table14[[#This Row],[Sales_Rep]]),"Unknown",Table14[[#This Row],[Sales_Rep]])</f>
        <v>Charlie</v>
      </c>
      <c r="D1358" s="4" t="str">
        <f>PROPER(Table14[[#This Row],[Region]])</f>
        <v>North</v>
      </c>
      <c r="E1358" s="9">
        <f>IF(ISBLANK(Table14[[#This Row],[Sales_Amount]]),MEDIAN(Table14[Sales_Amount]),Table14[[#This Row],[Sales_Amount]])</f>
        <v>132039.34</v>
      </c>
      <c r="F1358" s="11">
        <f>IF(ISBLANK(Table14[[#This Row],[Quantity_Sold]]),MEDIAN(Table14[Quantity_Sold]),Table14[[#This Row],[Quantity_Sold]])</f>
        <v>40</v>
      </c>
      <c r="G1358" s="4" t="str">
        <f>TRIM(Table14[[#This Row],[Product_Category]])</f>
        <v>Electronics</v>
      </c>
      <c r="H1358" s="9">
        <v>3356.49</v>
      </c>
      <c r="I1358" s="9">
        <v>4232.03</v>
      </c>
      <c r="J1358" s="4" t="str">
        <f>PROPER(Table14[[#This Row],[Customer_Type]])</f>
        <v>Returning</v>
      </c>
      <c r="K1358" s="13">
        <f>IF(ISBLANK(Table14[[#This Row],[Discount]]),MEDIAN(Table14[Discount]),Table14[[#This Row],[Discount]])</f>
        <v>0.22</v>
      </c>
      <c r="L1358" s="4" t="s">
        <v>26</v>
      </c>
      <c r="M1358" s="4" t="s">
        <v>18</v>
      </c>
    </row>
    <row r="1359" spans="1:13" x14ac:dyDescent="0.3">
      <c r="A1359">
        <v>1121</v>
      </c>
      <c r="B1359" s="1">
        <v>45085</v>
      </c>
      <c r="C1359" s="4" t="str">
        <f>IF(ISBLANK(Table14[[#This Row],[Sales_Rep]]),"Unknown",Table14[[#This Row],[Sales_Rep]])</f>
        <v>Bob</v>
      </c>
      <c r="D1359" s="4" t="str">
        <f>PROPER(Table14[[#This Row],[Region]])</f>
        <v>North</v>
      </c>
      <c r="E1359" s="9">
        <f>IF(ISBLANK(Table14[[#This Row],[Sales_Amount]]),MEDIAN(Table14[Sales_Amount]),Table14[[#This Row],[Sales_Amount]])</f>
        <v>178119.69</v>
      </c>
      <c r="F1359" s="11">
        <f>IF(ISBLANK(Table14[[#This Row],[Quantity_Sold]]),MEDIAN(Table14[Quantity_Sold]),Table14[[#This Row],[Quantity_Sold]])</f>
        <v>44</v>
      </c>
      <c r="G1359" s="4" t="str">
        <f>TRIM(Table14[[#This Row],[Product_Category]])</f>
        <v>Electronics</v>
      </c>
      <c r="H1359" s="9">
        <v>3920.62</v>
      </c>
      <c r="I1359" s="9">
        <v>4400.1899999999996</v>
      </c>
      <c r="J1359" s="4" t="str">
        <f>PROPER(Table14[[#This Row],[Customer_Type]])</f>
        <v>New</v>
      </c>
      <c r="K1359" s="13">
        <f>IF(ISBLANK(Table14[[#This Row],[Discount]]),MEDIAN(Table14[Discount]),Table14[[#This Row],[Discount]])</f>
        <v>0.08</v>
      </c>
      <c r="L1359" s="4" t="s">
        <v>17</v>
      </c>
      <c r="M1359" s="4" t="s">
        <v>22</v>
      </c>
    </row>
    <row r="1360" spans="1:13" x14ac:dyDescent="0.3">
      <c r="A1360">
        <v>1124</v>
      </c>
      <c r="B1360" s="1">
        <v>45649</v>
      </c>
      <c r="C1360" s="4" t="str">
        <f>IF(ISBLANK(Table14[[#This Row],[Sales_Rep]]),"Unknown",Table14[[#This Row],[Sales_Rep]])</f>
        <v>Eve</v>
      </c>
      <c r="D1360" s="4" t="str">
        <f>PROPER(Table14[[#This Row],[Region]])</f>
        <v>North</v>
      </c>
      <c r="E1360" s="9">
        <f>IF(ISBLANK(Table14[[#This Row],[Sales_Amount]]),MEDIAN(Table14[Sales_Amount]),Table14[[#This Row],[Sales_Amount]])</f>
        <v>10894.23</v>
      </c>
      <c r="F1360" s="11">
        <f>IF(ISBLANK(Table14[[#This Row],[Quantity_Sold]]),MEDIAN(Table14[Quantity_Sold]),Table14[[#This Row],[Quantity_Sold]])</f>
        <v>5</v>
      </c>
      <c r="G1360" s="4" t="str">
        <f>TRIM(Table14[[#This Row],[Product_Category]])</f>
        <v>Food</v>
      </c>
      <c r="H1360" s="9">
        <v>1938.66</v>
      </c>
      <c r="I1360" s="9">
        <v>2504.42</v>
      </c>
      <c r="J1360" s="4" t="str">
        <f>PROPER(Table14[[#This Row],[Customer_Type]])</f>
        <v>New</v>
      </c>
      <c r="K1360" s="13">
        <f>IF(ISBLANK(Table14[[#This Row],[Discount]]),MEDIAN(Table14[Discount]),Table14[[#This Row],[Discount]])</f>
        <v>0.13</v>
      </c>
      <c r="L1360" s="4" t="s">
        <v>26</v>
      </c>
      <c r="M1360" s="4" t="s">
        <v>22</v>
      </c>
    </row>
    <row r="1361" spans="1:13" x14ac:dyDescent="0.3">
      <c r="A1361">
        <v>1098</v>
      </c>
      <c r="B1361" s="1">
        <v>45548</v>
      </c>
      <c r="C1361" s="4" t="str">
        <f>IF(ISBLANK(Table14[[#This Row],[Sales_Rep]]),"Unknown",Table14[[#This Row],[Sales_Rep]])</f>
        <v>Eve</v>
      </c>
      <c r="D1361" s="4" t="str">
        <f>PROPER(Table14[[#This Row],[Region]])</f>
        <v>West</v>
      </c>
      <c r="E1361" s="9">
        <f>IF(ISBLANK(Table14[[#This Row],[Sales_Amount]]),MEDIAN(Table14[Sales_Amount]),Table14[[#This Row],[Sales_Amount]])</f>
        <v>50114.33</v>
      </c>
      <c r="F1361" s="11">
        <f>IF(ISBLANK(Table14[[#This Row],[Quantity_Sold]]),MEDIAN(Table14[Quantity_Sold]),Table14[[#This Row],[Quantity_Sold]])</f>
        <v>14</v>
      </c>
      <c r="G1361" s="4" t="str">
        <f>TRIM(Table14[[#This Row],[Product_Category]])</f>
        <v>Furniture</v>
      </c>
      <c r="H1361" s="9">
        <v>3864.03</v>
      </c>
      <c r="I1361" s="9">
        <v>4365.3599999999997</v>
      </c>
      <c r="J1361" s="4" t="str">
        <f>PROPER(Table14[[#This Row],[Customer_Type]])</f>
        <v>New</v>
      </c>
      <c r="K1361" s="13">
        <f>IF(ISBLANK(Table14[[#This Row],[Discount]]),MEDIAN(Table14[Discount]),Table14[[#This Row],[Discount]])</f>
        <v>0.18</v>
      </c>
      <c r="L1361" s="4" t="s">
        <v>17</v>
      </c>
      <c r="M1361" s="4" t="s">
        <v>18</v>
      </c>
    </row>
    <row r="1362" spans="1:13" x14ac:dyDescent="0.3">
      <c r="A1362">
        <v>1124</v>
      </c>
      <c r="B1362" s="1">
        <v>45154</v>
      </c>
      <c r="C1362" s="4" t="str">
        <f>IF(ISBLANK(Table14[[#This Row],[Sales_Rep]]),"Unknown",Table14[[#This Row],[Sales_Rep]])</f>
        <v>Eve</v>
      </c>
      <c r="D1362" s="4" t="str">
        <f>PROPER(Table14[[#This Row],[Region]])</f>
        <v>West</v>
      </c>
      <c r="E1362" s="9">
        <f>IF(ISBLANK(Table14[[#This Row],[Sales_Amount]]),MEDIAN(Table14[Sales_Amount]),Table14[[#This Row],[Sales_Amount]])</f>
        <v>252876.99</v>
      </c>
      <c r="F1362" s="11">
        <f>IF(ISBLANK(Table14[[#This Row],[Quantity_Sold]]),MEDIAN(Table14[Quantity_Sold]),Table14[[#This Row],[Quantity_Sold]])</f>
        <v>48</v>
      </c>
      <c r="G1362" s="4" t="str">
        <f>TRIM(Table14[[#This Row],[Product_Category]])</f>
        <v>Furniture</v>
      </c>
      <c r="H1362" s="9">
        <v>4694.32</v>
      </c>
      <c r="I1362" s="9">
        <v>6841.91</v>
      </c>
      <c r="J1362" s="4" t="str">
        <f>PROPER(Table14[[#This Row],[Customer_Type]])</f>
        <v>Returning</v>
      </c>
      <c r="K1362" s="13">
        <f>IF(ISBLANK(Table14[[#This Row],[Discount]]),MEDIAN(Table14[Discount]),Table14[[#This Row],[Discount]])</f>
        <v>0.23</v>
      </c>
      <c r="L1362" s="4" t="s">
        <v>31</v>
      </c>
      <c r="M1362" s="4" t="s">
        <v>18</v>
      </c>
    </row>
    <row r="1363" spans="1:13" x14ac:dyDescent="0.3">
      <c r="A1363">
        <v>1200</v>
      </c>
      <c r="B1363" s="1">
        <v>45513</v>
      </c>
      <c r="C1363" s="4" t="str">
        <f>IF(ISBLANK(Table14[[#This Row],[Sales_Rep]]),"Unknown",Table14[[#This Row],[Sales_Rep]])</f>
        <v>Charlie</v>
      </c>
      <c r="D1363" s="4" t="str">
        <f>PROPER(Table14[[#This Row],[Region]])</f>
        <v>South</v>
      </c>
      <c r="E1363" s="9">
        <f>IF(ISBLANK(Table14[[#This Row],[Sales_Amount]]),MEDIAN(Table14[Sales_Amount]),Table14[[#This Row],[Sales_Amount]])</f>
        <v>35441.129999999997</v>
      </c>
      <c r="F1363" s="11">
        <f>IF(ISBLANK(Table14[[#This Row],[Quantity_Sold]]),MEDIAN(Table14[Quantity_Sold]),Table14[[#This Row],[Quantity_Sold]])</f>
        <v>11</v>
      </c>
      <c r="G1363" s="4" t="str">
        <f>TRIM(Table14[[#This Row],[Product_Category]])</f>
        <v>Electronics</v>
      </c>
      <c r="H1363" s="9">
        <v>2961.18</v>
      </c>
      <c r="I1363" s="9">
        <v>4413.59</v>
      </c>
      <c r="J1363" s="4" t="str">
        <f>PROPER(Table14[[#This Row],[Customer_Type]])</f>
        <v>Returning</v>
      </c>
      <c r="K1363" s="13">
        <f>IF(ISBLANK(Table14[[#This Row],[Discount]]),MEDIAN(Table14[Discount]),Table14[[#This Row],[Discount]])</f>
        <v>0.27</v>
      </c>
      <c r="L1363" s="4" t="s">
        <v>26</v>
      </c>
      <c r="M1363" s="4" t="s">
        <v>22</v>
      </c>
    </row>
    <row r="1364" spans="1:13" x14ac:dyDescent="0.3">
      <c r="A1364">
        <v>1141</v>
      </c>
      <c r="B1364" s="1">
        <v>45516</v>
      </c>
      <c r="C1364" s="4" t="str">
        <f>IF(ISBLANK(Table14[[#This Row],[Sales_Rep]]),"Unknown",Table14[[#This Row],[Sales_Rep]])</f>
        <v>David</v>
      </c>
      <c r="D1364" s="4" t="str">
        <f>PROPER(Table14[[#This Row],[Region]])</f>
        <v>East</v>
      </c>
      <c r="E1364" s="9">
        <f>IF(ISBLANK(Table14[[#This Row],[Sales_Amount]]),MEDIAN(Table14[Sales_Amount]),Table14[[#This Row],[Sales_Amount]])</f>
        <v>208752.54</v>
      </c>
      <c r="F1364" s="11">
        <f>IF(ISBLANK(Table14[[#This Row],[Quantity_Sold]]),MEDIAN(Table14[Quantity_Sold]),Table14[[#This Row],[Quantity_Sold]])</f>
        <v>40</v>
      </c>
      <c r="G1364" s="4" t="str">
        <f>TRIM(Table14[[#This Row],[Product_Category]])</f>
        <v>Furniture</v>
      </c>
      <c r="H1364" s="9">
        <v>4764.84</v>
      </c>
      <c r="I1364" s="9">
        <v>6866.86</v>
      </c>
      <c r="J1364" s="4" t="str">
        <f>PROPER(Table14[[#This Row],[Customer_Type]])</f>
        <v>New</v>
      </c>
      <c r="K1364" s="13">
        <f>IF(ISBLANK(Table14[[#This Row],[Discount]]),MEDIAN(Table14[Discount]),Table14[[#This Row],[Discount]])</f>
        <v>0.24</v>
      </c>
      <c r="L1364" s="4" t="s">
        <v>17</v>
      </c>
      <c r="M1364" s="4" t="s">
        <v>18</v>
      </c>
    </row>
    <row r="1365" spans="1:13" x14ac:dyDescent="0.3">
      <c r="A1365">
        <v>1324</v>
      </c>
      <c r="B1365" s="1">
        <v>45105</v>
      </c>
      <c r="C1365" s="4" t="str">
        <f>IF(ISBLANK(Table14[[#This Row],[Sales_Rep]]),"Unknown",Table14[[#This Row],[Sales_Rep]])</f>
        <v>Charlie</v>
      </c>
      <c r="D1365" s="4" t="str">
        <f>PROPER(Table14[[#This Row],[Region]])</f>
        <v>East</v>
      </c>
      <c r="E1365" s="9">
        <f>IF(ISBLANK(Table14[[#This Row],[Sales_Amount]]),MEDIAN(Table14[Sales_Amount]),Table14[[#This Row],[Sales_Amount]])</f>
        <v>42698.51</v>
      </c>
      <c r="F1365" s="11">
        <f>IF(ISBLANK(Table14[[#This Row],[Quantity_Sold]]),MEDIAN(Table14[Quantity_Sold]),Table14[[#This Row],[Quantity_Sold]])</f>
        <v>29</v>
      </c>
      <c r="G1365" s="4" t="str">
        <f>TRIM(Table14[[#This Row],[Product_Category]])</f>
        <v>Clothing</v>
      </c>
      <c r="H1365" s="9">
        <v>1455.13</v>
      </c>
      <c r="I1365" s="9">
        <v>1863.75</v>
      </c>
      <c r="J1365" s="4" t="str">
        <f>PROPER(Table14[[#This Row],[Customer_Type]])</f>
        <v>Returning</v>
      </c>
      <c r="K1365" s="13">
        <f>IF(ISBLANK(Table14[[#This Row],[Discount]]),MEDIAN(Table14[Discount]),Table14[[#This Row],[Discount]])</f>
        <v>0.21</v>
      </c>
      <c r="L1365" s="4" t="s">
        <v>26</v>
      </c>
      <c r="M1365" s="4" t="s">
        <v>22</v>
      </c>
    </row>
    <row r="1366" spans="1:13" x14ac:dyDescent="0.3">
      <c r="A1366">
        <v>1027</v>
      </c>
      <c r="B1366" s="1">
        <v>45394</v>
      </c>
      <c r="C1366" s="4" t="str">
        <f>IF(ISBLANK(Table14[[#This Row],[Sales_Rep]]),"Unknown",Table14[[#This Row],[Sales_Rep]])</f>
        <v>Eve</v>
      </c>
      <c r="D1366" s="4" t="str">
        <f>PROPER(Table14[[#This Row],[Region]])</f>
        <v>East</v>
      </c>
      <c r="E1366" s="9">
        <f>IF(ISBLANK(Table14[[#This Row],[Sales_Amount]]),MEDIAN(Table14[Sales_Amount]),Table14[[#This Row],[Sales_Amount]])</f>
        <v>57063.360000000001</v>
      </c>
      <c r="F1366" s="11">
        <f>IF(ISBLANK(Table14[[#This Row],[Quantity_Sold]]),MEDIAN(Table14[Quantity_Sold]),Table14[[#This Row],[Quantity_Sold]])</f>
        <v>12</v>
      </c>
      <c r="G1366" s="4" t="str">
        <f>TRIM(Table14[[#This Row],[Product_Category]])</f>
        <v>Electronics</v>
      </c>
      <c r="H1366" s="9">
        <v>4004.38</v>
      </c>
      <c r="I1366" s="9">
        <v>5944.1</v>
      </c>
      <c r="J1366" s="4" t="str">
        <f>PROPER(Table14[[#This Row],[Customer_Type]])</f>
        <v>New</v>
      </c>
      <c r="K1366" s="13">
        <f>IF(ISBLANK(Table14[[#This Row],[Discount]]),MEDIAN(Table14[Discount]),Table14[[#This Row],[Discount]])</f>
        <v>0.2</v>
      </c>
      <c r="L1366" s="4" t="s">
        <v>31</v>
      </c>
      <c r="M1366" s="4" t="s">
        <v>18</v>
      </c>
    </row>
    <row r="1367" spans="1:13" x14ac:dyDescent="0.3">
      <c r="A1367">
        <v>1172</v>
      </c>
      <c r="B1367" s="1">
        <v>45483</v>
      </c>
      <c r="C1367" s="4" t="str">
        <f>IF(ISBLANK(Table14[[#This Row],[Sales_Rep]]),"Unknown",Table14[[#This Row],[Sales_Rep]])</f>
        <v>Bob</v>
      </c>
      <c r="D1367" s="4" t="str">
        <f>PROPER(Table14[[#This Row],[Region]])</f>
        <v>South</v>
      </c>
      <c r="E1367" s="9">
        <f>IF(ISBLANK(Table14[[#This Row],[Sales_Amount]]),MEDIAN(Table14[Sales_Amount]),Table14[[#This Row],[Sales_Amount]])</f>
        <v>107324.84</v>
      </c>
      <c r="F1367" s="11">
        <f>IF(ISBLANK(Table14[[#This Row],[Quantity_Sold]]),MEDIAN(Table14[Quantity_Sold]),Table14[[#This Row],[Quantity_Sold]])</f>
        <v>34</v>
      </c>
      <c r="G1367" s="4" t="str">
        <f>TRIM(Table14[[#This Row],[Product_Category]])</f>
        <v>Clothing</v>
      </c>
      <c r="H1367" s="9">
        <v>2617.61</v>
      </c>
      <c r="I1367" s="9">
        <v>3587.06</v>
      </c>
      <c r="J1367" s="4" t="str">
        <f>PROPER(Table14[[#This Row],[Customer_Type]])</f>
        <v>Returning</v>
      </c>
      <c r="K1367" s="13">
        <f>IF(ISBLANK(Table14[[#This Row],[Discount]]),MEDIAN(Table14[Discount]),Table14[[#This Row],[Discount]])</f>
        <v>0.12</v>
      </c>
      <c r="L1367" s="4" t="s">
        <v>31</v>
      </c>
      <c r="M1367" s="4" t="s">
        <v>22</v>
      </c>
    </row>
    <row r="1368" spans="1:13" x14ac:dyDescent="0.3">
      <c r="A1368">
        <v>1153</v>
      </c>
      <c r="B1368" s="1">
        <v>45016</v>
      </c>
      <c r="C1368" s="4" t="str">
        <f>IF(ISBLANK(Table14[[#This Row],[Sales_Rep]]),"Unknown",Table14[[#This Row],[Sales_Rep]])</f>
        <v>Alice</v>
      </c>
      <c r="D1368" s="4" t="str">
        <f>PROPER(Table14[[#This Row],[Region]])</f>
        <v>North</v>
      </c>
      <c r="E1368" s="9">
        <f>IF(ISBLANK(Table14[[#This Row],[Sales_Amount]]),MEDIAN(Table14[Sales_Amount]),Table14[[#This Row],[Sales_Amount]])</f>
        <v>128685.48</v>
      </c>
      <c r="F1368" s="11">
        <f>IF(ISBLANK(Table14[[#This Row],[Quantity_Sold]]),MEDIAN(Table14[Quantity_Sold]),Table14[[#This Row],[Quantity_Sold]])</f>
        <v>44</v>
      </c>
      <c r="G1368" s="4" t="str">
        <f>TRIM(Table14[[#This Row],[Product_Category]])</f>
        <v>Food</v>
      </c>
      <c r="H1368" s="9">
        <v>2908.04</v>
      </c>
      <c r="I1368" s="9">
        <v>3848.25</v>
      </c>
      <c r="J1368" s="4" t="str">
        <f>PROPER(Table14[[#This Row],[Customer_Type]])</f>
        <v>New</v>
      </c>
      <c r="K1368" s="13">
        <f>IF(ISBLANK(Table14[[#This Row],[Discount]]),MEDIAN(Table14[Discount]),Table14[[#This Row],[Discount]])</f>
        <v>0.24</v>
      </c>
      <c r="L1368" s="4" t="s">
        <v>31</v>
      </c>
      <c r="M1368" s="4" t="s">
        <v>22</v>
      </c>
    </row>
    <row r="1369" spans="1:13" x14ac:dyDescent="0.3">
      <c r="A1369">
        <v>1419</v>
      </c>
      <c r="B1369" s="1">
        <v>44999</v>
      </c>
      <c r="C1369" s="4" t="str">
        <f>IF(ISBLANK(Table14[[#This Row],[Sales_Rep]]),"Unknown",Table14[[#This Row],[Sales_Rep]])</f>
        <v>David</v>
      </c>
      <c r="D1369" s="4" t="str">
        <f>PROPER(Table14[[#This Row],[Region]])</f>
        <v>North</v>
      </c>
      <c r="E1369" s="9">
        <f>IF(ISBLANK(Table14[[#This Row],[Sales_Amount]]),MEDIAN(Table14[Sales_Amount]),Table14[[#This Row],[Sales_Amount]])</f>
        <v>16522.71</v>
      </c>
      <c r="F1369" s="11">
        <f>IF(ISBLANK(Table14[[#This Row],[Quantity_Sold]]),MEDIAN(Table14[Quantity_Sold]),Table14[[#This Row],[Quantity_Sold]])</f>
        <v>28</v>
      </c>
      <c r="G1369" s="4" t="str">
        <f>TRIM(Table14[[#This Row],[Product_Category]])</f>
        <v>Food</v>
      </c>
      <c r="H1369" s="9">
        <v>645.22</v>
      </c>
      <c r="I1369" s="9">
        <v>710.96</v>
      </c>
      <c r="J1369" s="4" t="str">
        <f>PROPER(Table14[[#This Row],[Customer_Type]])</f>
        <v>Returning</v>
      </c>
      <c r="K1369" s="13">
        <f>IF(ISBLANK(Table14[[#This Row],[Discount]]),MEDIAN(Table14[Discount]),Table14[[#This Row],[Discount]])</f>
        <v>0.17</v>
      </c>
      <c r="L1369" s="4" t="s">
        <v>17</v>
      </c>
      <c r="M1369" s="4" t="s">
        <v>18</v>
      </c>
    </row>
    <row r="1370" spans="1:13" x14ac:dyDescent="0.3">
      <c r="A1370">
        <v>1443</v>
      </c>
      <c r="B1370" s="1">
        <v>45303</v>
      </c>
      <c r="C1370" s="4" t="str">
        <f>IF(ISBLANK(Table14[[#This Row],[Sales_Rep]]),"Unknown",Table14[[#This Row],[Sales_Rep]])</f>
        <v>David</v>
      </c>
      <c r="D1370" s="4" t="str">
        <f>PROPER(Table14[[#This Row],[Region]])</f>
        <v>South</v>
      </c>
      <c r="E1370" s="9">
        <f>IF(ISBLANK(Table14[[#This Row],[Sales_Amount]]),MEDIAN(Table14[Sales_Amount]),Table14[[#This Row],[Sales_Amount]])</f>
        <v>192707.86</v>
      </c>
      <c r="F1370" s="11">
        <f>IF(ISBLANK(Table14[[#This Row],[Quantity_Sold]]),MEDIAN(Table14[Quantity_Sold]),Table14[[#This Row],[Quantity_Sold]])</f>
        <v>47</v>
      </c>
      <c r="G1370" s="4" t="str">
        <f>TRIM(Table14[[#This Row],[Product_Category]])</f>
        <v>Food</v>
      </c>
      <c r="H1370" s="9">
        <v>3477.88</v>
      </c>
      <c r="I1370" s="9">
        <v>4361.88</v>
      </c>
      <c r="J1370" s="4" t="str">
        <f>PROPER(Table14[[#This Row],[Customer_Type]])</f>
        <v>Returning</v>
      </c>
      <c r="K1370" s="13">
        <f>IF(ISBLANK(Table14[[#This Row],[Discount]]),MEDIAN(Table14[Discount]),Table14[[#This Row],[Discount]])</f>
        <v>0.06</v>
      </c>
      <c r="L1370" s="4" t="s">
        <v>26</v>
      </c>
      <c r="M1370" s="4" t="s">
        <v>22</v>
      </c>
    </row>
    <row r="1371" spans="1:13" x14ac:dyDescent="0.3">
      <c r="A1371">
        <v>1469</v>
      </c>
      <c r="B1371" s="1">
        <v>45428</v>
      </c>
      <c r="C1371" s="4" t="str">
        <f>IF(ISBLANK(Table14[[#This Row],[Sales_Rep]]),"Unknown",Table14[[#This Row],[Sales_Rep]])</f>
        <v>Charlie</v>
      </c>
      <c r="D1371" s="4" t="str">
        <f>PROPER(Table14[[#This Row],[Region]])</f>
        <v>North</v>
      </c>
      <c r="E1371" s="9">
        <f>IF(ISBLANK(Table14[[#This Row],[Sales_Amount]]),MEDIAN(Table14[Sales_Amount]),Table14[[#This Row],[Sales_Amount]])</f>
        <v>9368.31</v>
      </c>
      <c r="F1371" s="11">
        <f>IF(ISBLANK(Table14[[#This Row],[Quantity_Sold]]),MEDIAN(Table14[Quantity_Sold]),Table14[[#This Row],[Quantity_Sold]])</f>
        <v>2</v>
      </c>
      <c r="G1371" s="4" t="str">
        <f>TRIM(Table14[[#This Row],[Product_Category]])</f>
        <v>Furniture</v>
      </c>
      <c r="H1371" s="9">
        <v>3708.29</v>
      </c>
      <c r="I1371" s="9">
        <v>4879.33</v>
      </c>
      <c r="J1371" s="4" t="str">
        <f>PROPER(Table14[[#This Row],[Customer_Type]])</f>
        <v>New</v>
      </c>
      <c r="K1371" s="13">
        <f>IF(ISBLANK(Table14[[#This Row],[Discount]]),MEDIAN(Table14[Discount]),Table14[[#This Row],[Discount]])</f>
        <v>0.04</v>
      </c>
      <c r="L1371" s="4" t="s">
        <v>26</v>
      </c>
      <c r="M1371" s="4" t="s">
        <v>22</v>
      </c>
    </row>
    <row r="1372" spans="1:13" x14ac:dyDescent="0.3">
      <c r="A1372">
        <v>1395</v>
      </c>
      <c r="B1372" s="1">
        <v>45443</v>
      </c>
      <c r="C1372" s="4" t="str">
        <f>IF(ISBLANK(Table14[[#This Row],[Sales_Rep]]),"Unknown",Table14[[#This Row],[Sales_Rep]])</f>
        <v>David</v>
      </c>
      <c r="D1372" s="4" t="str">
        <f>PROPER(Table14[[#This Row],[Region]])</f>
        <v>South</v>
      </c>
      <c r="E1372" s="9">
        <f>IF(ISBLANK(Table14[[#This Row],[Sales_Amount]]),MEDIAN(Table14[Sales_Amount]),Table14[[#This Row],[Sales_Amount]])</f>
        <v>79523.73</v>
      </c>
      <c r="F1372" s="11">
        <f>IF(ISBLANK(Table14[[#This Row],[Quantity_Sold]]),MEDIAN(Table14[Quantity_Sold]),Table14[[#This Row],[Quantity_Sold]])</f>
        <v>26</v>
      </c>
      <c r="G1372" s="4" t="str">
        <f>TRIM(Table14[[#This Row],[Product_Category]])</f>
        <v>Furniture</v>
      </c>
      <c r="H1372" s="9">
        <v>2988.77</v>
      </c>
      <c r="I1372" s="9">
        <v>4133.25</v>
      </c>
      <c r="J1372" s="4" t="str">
        <f>PROPER(Table14[[#This Row],[Customer_Type]])</f>
        <v>New</v>
      </c>
      <c r="K1372" s="13">
        <f>IF(ISBLANK(Table14[[#This Row],[Discount]]),MEDIAN(Table14[Discount]),Table14[[#This Row],[Discount]])</f>
        <v>0.26</v>
      </c>
      <c r="L1372" s="4" t="s">
        <v>26</v>
      </c>
      <c r="M1372" s="4" t="s">
        <v>22</v>
      </c>
    </row>
    <row r="1373" spans="1:13" x14ac:dyDescent="0.3">
      <c r="A1373">
        <v>1303</v>
      </c>
      <c r="B1373" s="1">
        <v>45573</v>
      </c>
      <c r="C1373" s="4" t="str">
        <f>IF(ISBLANK(Table14[[#This Row],[Sales_Rep]]),"Unknown",Table14[[#This Row],[Sales_Rep]])</f>
        <v>Eve</v>
      </c>
      <c r="D1373" s="4" t="str">
        <f>PROPER(Table14[[#This Row],[Region]])</f>
        <v>North</v>
      </c>
      <c r="E1373" s="9">
        <f>IF(ISBLANK(Table14[[#This Row],[Sales_Amount]]),MEDIAN(Table14[Sales_Amount]),Table14[[#This Row],[Sales_Amount]])</f>
        <v>806.75</v>
      </c>
      <c r="F1373" s="11">
        <f>IF(ISBLANK(Table14[[#This Row],[Quantity_Sold]]),MEDIAN(Table14[Quantity_Sold]),Table14[[#This Row],[Quantity_Sold]])</f>
        <v>11</v>
      </c>
      <c r="G1373" s="4" t="str">
        <f>TRIM(Table14[[#This Row],[Product_Category]])</f>
        <v>Electronics</v>
      </c>
      <c r="H1373" s="9">
        <v>75.67</v>
      </c>
      <c r="I1373" s="9">
        <v>85.28</v>
      </c>
      <c r="J1373" s="4" t="str">
        <f>PROPER(Table14[[#This Row],[Customer_Type]])</f>
        <v>Returning</v>
      </c>
      <c r="K1373" s="13">
        <f>IF(ISBLANK(Table14[[#This Row],[Discount]]),MEDIAN(Table14[Discount]),Table14[[#This Row],[Discount]])</f>
        <v>0.14000000000000001</v>
      </c>
      <c r="L1373" s="4" t="s">
        <v>17</v>
      </c>
      <c r="M1373" s="4" t="s">
        <v>18</v>
      </c>
    </row>
    <row r="1374" spans="1:13" x14ac:dyDescent="0.3">
      <c r="A1374">
        <v>1449</v>
      </c>
      <c r="B1374" s="1">
        <v>45518</v>
      </c>
      <c r="C1374" s="4" t="str">
        <f>IF(ISBLANK(Table14[[#This Row],[Sales_Rep]]),"Unknown",Table14[[#This Row],[Sales_Rep]])</f>
        <v>Eve</v>
      </c>
      <c r="D1374" s="4" t="str">
        <f>PROPER(Table14[[#This Row],[Region]])</f>
        <v>East</v>
      </c>
      <c r="E1374" s="9">
        <f>IF(ISBLANK(Table14[[#This Row],[Sales_Amount]]),MEDIAN(Table14[Sales_Amount]),Table14[[#This Row],[Sales_Amount]])</f>
        <v>167637.9</v>
      </c>
      <c r="F1374" s="11">
        <f>IF(ISBLANK(Table14[[#This Row],[Quantity_Sold]]),MEDIAN(Table14[Quantity_Sold]),Table14[[#This Row],[Quantity_Sold]])</f>
        <v>31</v>
      </c>
      <c r="G1374" s="4" t="str">
        <f>TRIM(Table14[[#This Row],[Product_Category]])</f>
        <v>Clothing</v>
      </c>
      <c r="H1374" s="9">
        <v>4392.32</v>
      </c>
      <c r="I1374" s="9">
        <v>6515.27</v>
      </c>
      <c r="J1374" s="4" t="str">
        <f>PROPER(Table14[[#This Row],[Customer_Type]])</f>
        <v>New</v>
      </c>
      <c r="K1374" s="13">
        <f>IF(ISBLANK(Table14[[#This Row],[Discount]]),MEDIAN(Table14[Discount]),Table14[[#This Row],[Discount]])</f>
        <v>0.17</v>
      </c>
      <c r="L1374" s="4" t="s">
        <v>31</v>
      </c>
      <c r="M1374" s="4" t="s">
        <v>18</v>
      </c>
    </row>
    <row r="1375" spans="1:13" x14ac:dyDescent="0.3">
      <c r="A1375">
        <v>1496</v>
      </c>
      <c r="B1375" s="1">
        <v>45652</v>
      </c>
      <c r="C1375" s="4" t="str">
        <f>IF(ISBLANK(Table14[[#This Row],[Sales_Rep]]),"Unknown",Table14[[#This Row],[Sales_Rep]])</f>
        <v>Charlie</v>
      </c>
      <c r="D1375" s="4" t="str">
        <f>PROPER(Table14[[#This Row],[Region]])</f>
        <v>East</v>
      </c>
      <c r="E1375" s="9">
        <f>IF(ISBLANK(Table14[[#This Row],[Sales_Amount]]),MEDIAN(Table14[Sales_Amount]),Table14[[#This Row],[Sales_Amount]])</f>
        <v>7536.66</v>
      </c>
      <c r="F1375" s="11">
        <f>IF(ISBLANK(Table14[[#This Row],[Quantity_Sold]]),MEDIAN(Table14[Quantity_Sold]),Table14[[#This Row],[Quantity_Sold]])</f>
        <v>11</v>
      </c>
      <c r="G1375" s="4" t="str">
        <f>TRIM(Table14[[#This Row],[Product_Category]])</f>
        <v>Food</v>
      </c>
      <c r="H1375" s="9">
        <v>596.98</v>
      </c>
      <c r="I1375" s="9">
        <v>867.28</v>
      </c>
      <c r="J1375" s="4" t="str">
        <f>PROPER(Table14[[#This Row],[Customer_Type]])</f>
        <v>New</v>
      </c>
      <c r="K1375" s="13">
        <f>IF(ISBLANK(Table14[[#This Row],[Discount]]),MEDIAN(Table14[Discount]),Table14[[#This Row],[Discount]])</f>
        <v>0.21</v>
      </c>
      <c r="L1375" s="4" t="s">
        <v>31</v>
      </c>
      <c r="M1375" s="4" t="s">
        <v>18</v>
      </c>
    </row>
    <row r="1376" spans="1:13" x14ac:dyDescent="0.3">
      <c r="A1376">
        <v>1235</v>
      </c>
      <c r="B1376" s="1">
        <v>45306</v>
      </c>
      <c r="C1376" s="4" t="str">
        <f>IF(ISBLANK(Table14[[#This Row],[Sales_Rep]]),"Unknown",Table14[[#This Row],[Sales_Rep]])</f>
        <v>Eve</v>
      </c>
      <c r="D1376" s="4" t="str">
        <f>PROPER(Table14[[#This Row],[Region]])</f>
        <v>West</v>
      </c>
      <c r="E1376" s="9">
        <f>IF(ISBLANK(Table14[[#This Row],[Sales_Amount]]),MEDIAN(Table14[Sales_Amount]),Table14[[#This Row],[Sales_Amount]])</f>
        <v>191.58</v>
      </c>
      <c r="F1376" s="11">
        <f>IF(ISBLANK(Table14[[#This Row],[Quantity_Sold]]),MEDIAN(Table14[Quantity_Sold]),Table14[[#This Row],[Quantity_Sold]])</f>
        <v>1</v>
      </c>
      <c r="G1376" s="4" t="str">
        <f>TRIM(Table14[[#This Row],[Product_Category]])</f>
        <v>Food</v>
      </c>
      <c r="H1376" s="9">
        <v>177.59</v>
      </c>
      <c r="I1376" s="9">
        <v>239.48</v>
      </c>
      <c r="J1376" s="4" t="str">
        <f>PROPER(Table14[[#This Row],[Customer_Type]])</f>
        <v>Returning</v>
      </c>
      <c r="K1376" s="13">
        <f>IF(ISBLANK(Table14[[#This Row],[Discount]]),MEDIAN(Table14[Discount]),Table14[[#This Row],[Discount]])</f>
        <v>0.2</v>
      </c>
      <c r="L1376" s="4" t="s">
        <v>31</v>
      </c>
      <c r="M1376" s="4" t="s">
        <v>22</v>
      </c>
    </row>
    <row r="1377" spans="1:13" x14ac:dyDescent="0.3">
      <c r="A1377">
        <v>1284</v>
      </c>
      <c r="B1377" s="1">
        <v>44953</v>
      </c>
      <c r="C1377" s="4" t="str">
        <f>IF(ISBLANK(Table14[[#This Row],[Sales_Rep]]),"Unknown",Table14[[#This Row],[Sales_Rep]])</f>
        <v>Bob</v>
      </c>
      <c r="D1377" s="4" t="str">
        <f>PROPER(Table14[[#This Row],[Region]])</f>
        <v>East</v>
      </c>
      <c r="E1377" s="9">
        <f>IF(ISBLANK(Table14[[#This Row],[Sales_Amount]]),MEDIAN(Table14[Sales_Amount]),Table14[[#This Row],[Sales_Amount]])</f>
        <v>6697.1</v>
      </c>
      <c r="F1377" s="11">
        <f>IF(ISBLANK(Table14[[#This Row],[Quantity_Sold]]),MEDIAN(Table14[Quantity_Sold]),Table14[[#This Row],[Quantity_Sold]])</f>
        <v>2</v>
      </c>
      <c r="G1377" s="4" t="str">
        <f>TRIM(Table14[[#This Row],[Product_Category]])</f>
        <v>Clothing</v>
      </c>
      <c r="H1377" s="9">
        <v>3059.15</v>
      </c>
      <c r="I1377" s="9">
        <v>3600.59</v>
      </c>
      <c r="J1377" s="4" t="str">
        <f>PROPER(Table14[[#This Row],[Customer_Type]])</f>
        <v>Returning</v>
      </c>
      <c r="K1377" s="13">
        <f>IF(ISBLANK(Table14[[#This Row],[Discount]]),MEDIAN(Table14[Discount]),Table14[[#This Row],[Discount]])</f>
        <v>7.0000000000000007E-2</v>
      </c>
      <c r="L1377" s="4" t="s">
        <v>26</v>
      </c>
      <c r="M1377" s="4" t="s">
        <v>22</v>
      </c>
    </row>
    <row r="1378" spans="1:13" x14ac:dyDescent="0.3">
      <c r="A1378">
        <v>1067</v>
      </c>
      <c r="B1378" s="1">
        <v>45379</v>
      </c>
      <c r="C1378" s="4" t="str">
        <f>IF(ISBLANK(Table14[[#This Row],[Sales_Rep]]),"Unknown",Table14[[#This Row],[Sales_Rep]])</f>
        <v>Charlie</v>
      </c>
      <c r="D1378" s="4" t="str">
        <f>PROPER(Table14[[#This Row],[Region]])</f>
        <v>West</v>
      </c>
      <c r="E1378" s="9">
        <f>IF(ISBLANK(Table14[[#This Row],[Sales_Amount]]),MEDIAN(Table14[Sales_Amount]),Table14[[#This Row],[Sales_Amount]])</f>
        <v>24183.89</v>
      </c>
      <c r="F1378" s="11">
        <f>IF(ISBLANK(Table14[[#This Row],[Quantity_Sold]]),MEDIAN(Table14[Quantity_Sold]),Table14[[#This Row],[Quantity_Sold]])</f>
        <v>6</v>
      </c>
      <c r="G1378" s="4" t="str">
        <f>TRIM(Table14[[#This Row],[Product_Category]])</f>
        <v>Electronics</v>
      </c>
      <c r="H1378" s="9">
        <v>3433.25</v>
      </c>
      <c r="I1378" s="9">
        <v>5038.3100000000004</v>
      </c>
      <c r="J1378" s="4" t="str">
        <f>PROPER(Table14[[#This Row],[Customer_Type]])</f>
        <v>New</v>
      </c>
      <c r="K1378" s="13">
        <f>IF(ISBLANK(Table14[[#This Row],[Discount]]),MEDIAN(Table14[Discount]),Table14[[#This Row],[Discount]])</f>
        <v>0.2</v>
      </c>
      <c r="L1378" s="4" t="s">
        <v>17</v>
      </c>
      <c r="M1378" s="4" t="s">
        <v>18</v>
      </c>
    </row>
    <row r="1379" spans="1:13" x14ac:dyDescent="0.3">
      <c r="A1379">
        <v>1426</v>
      </c>
      <c r="B1379" s="1">
        <v>45304</v>
      </c>
      <c r="C1379" s="4" t="str">
        <f>IF(ISBLANK(Table14[[#This Row],[Sales_Rep]]),"Unknown",Table14[[#This Row],[Sales_Rep]])</f>
        <v>Bob</v>
      </c>
      <c r="D1379" s="4" t="str">
        <f>PROPER(Table14[[#This Row],[Region]])</f>
        <v>West</v>
      </c>
      <c r="E1379" s="9">
        <f>IF(ISBLANK(Table14[[#This Row],[Sales_Amount]]),MEDIAN(Table14[Sales_Amount]),Table14[[#This Row],[Sales_Amount]])</f>
        <v>11591.28</v>
      </c>
      <c r="F1379" s="11">
        <f>IF(ISBLANK(Table14[[#This Row],[Quantity_Sold]]),MEDIAN(Table14[Quantity_Sold]),Table14[[#This Row],[Quantity_Sold]])</f>
        <v>3</v>
      </c>
      <c r="G1379" s="4" t="str">
        <f>TRIM(Table14[[#This Row],[Product_Category]])</f>
        <v>Furniture</v>
      </c>
      <c r="H1379" s="9">
        <v>3002.99</v>
      </c>
      <c r="I1379" s="9">
        <v>4154.58</v>
      </c>
      <c r="J1379" s="4" t="str">
        <f>PROPER(Table14[[#This Row],[Customer_Type]])</f>
        <v>Returning</v>
      </c>
      <c r="K1379" s="13">
        <f>IF(ISBLANK(Table14[[#This Row],[Discount]]),MEDIAN(Table14[Discount]),Table14[[#This Row],[Discount]])</f>
        <v>7.0000000000000007E-2</v>
      </c>
      <c r="L1379" s="4" t="s">
        <v>26</v>
      </c>
      <c r="M1379" s="4" t="s">
        <v>18</v>
      </c>
    </row>
    <row r="1380" spans="1:13" x14ac:dyDescent="0.3">
      <c r="A1380">
        <v>1347</v>
      </c>
      <c r="B1380" s="1">
        <v>45193</v>
      </c>
      <c r="C1380" s="4" t="str">
        <f>IF(ISBLANK(Table14[[#This Row],[Sales_Rep]]),"Unknown",Table14[[#This Row],[Sales_Rep]])</f>
        <v>Alice</v>
      </c>
      <c r="D1380" s="4" t="str">
        <f>PROPER(Table14[[#This Row],[Region]])</f>
        <v>East</v>
      </c>
      <c r="E1380" s="9">
        <f>IF(ISBLANK(Table14[[#This Row],[Sales_Amount]]),MEDIAN(Table14[Sales_Amount]),Table14[[#This Row],[Sales_Amount]])</f>
        <v>7148.93</v>
      </c>
      <c r="F1380" s="11">
        <f>IF(ISBLANK(Table14[[#This Row],[Quantity_Sold]]),MEDIAN(Table14[Quantity_Sold]),Table14[[#This Row],[Quantity_Sold]])</f>
        <v>6</v>
      </c>
      <c r="G1380" s="4" t="str">
        <f>TRIM(Table14[[#This Row],[Product_Category]])</f>
        <v>Food</v>
      </c>
      <c r="H1380" s="9">
        <v>1120.8399999999999</v>
      </c>
      <c r="I1380" s="9">
        <v>1610.12</v>
      </c>
      <c r="J1380" s="4" t="str">
        <f>PROPER(Table14[[#This Row],[Customer_Type]])</f>
        <v>New</v>
      </c>
      <c r="K1380" s="13">
        <f>IF(ISBLANK(Table14[[#This Row],[Discount]]),MEDIAN(Table14[Discount]),Table14[[#This Row],[Discount]])</f>
        <v>0.26</v>
      </c>
      <c r="L1380" s="4" t="s">
        <v>26</v>
      </c>
      <c r="M1380" s="4" t="s">
        <v>18</v>
      </c>
    </row>
    <row r="1381" spans="1:13" x14ac:dyDescent="0.3">
      <c r="A1381">
        <v>1093</v>
      </c>
      <c r="B1381" s="1">
        <v>45452</v>
      </c>
      <c r="C1381" s="4" t="str">
        <f>IF(ISBLANK(Table14[[#This Row],[Sales_Rep]]),"Unknown",Table14[[#This Row],[Sales_Rep]])</f>
        <v>Bob</v>
      </c>
      <c r="D1381" s="4" t="str">
        <f>PROPER(Table14[[#This Row],[Region]])</f>
        <v>East</v>
      </c>
      <c r="E1381" s="9">
        <f>IF(ISBLANK(Table14[[#This Row],[Sales_Amount]]),MEDIAN(Table14[Sales_Amount]),Table14[[#This Row],[Sales_Amount]])</f>
        <v>65714.16</v>
      </c>
      <c r="F1381" s="11">
        <f>IF(ISBLANK(Table14[[#This Row],[Quantity_Sold]]),MEDIAN(Table14[Quantity_Sold]),Table14[[#This Row],[Quantity_Sold]])</f>
        <v>40</v>
      </c>
      <c r="G1381" s="4" t="str">
        <f>TRIM(Table14[[#This Row],[Product_Category]])</f>
        <v>Food</v>
      </c>
      <c r="H1381" s="9">
        <v>1550.46</v>
      </c>
      <c r="I1381" s="9">
        <v>1729.32</v>
      </c>
      <c r="J1381" s="4" t="str">
        <f>PROPER(Table14[[#This Row],[Customer_Type]])</f>
        <v>New</v>
      </c>
      <c r="K1381" s="13">
        <f>IF(ISBLANK(Table14[[#This Row],[Discount]]),MEDIAN(Table14[Discount]),Table14[[#This Row],[Discount]])</f>
        <v>0.05</v>
      </c>
      <c r="L1381" s="4" t="s">
        <v>26</v>
      </c>
      <c r="M1381" s="4" t="s">
        <v>18</v>
      </c>
    </row>
    <row r="1382" spans="1:13" x14ac:dyDescent="0.3">
      <c r="A1382">
        <v>1105</v>
      </c>
      <c r="B1382" s="1">
        <v>45217</v>
      </c>
      <c r="C1382" s="4" t="str">
        <f>IF(ISBLANK(Table14[[#This Row],[Sales_Rep]]),"Unknown",Table14[[#This Row],[Sales_Rep]])</f>
        <v>Alice</v>
      </c>
      <c r="D1382" s="4" t="str">
        <f>PROPER(Table14[[#This Row],[Region]])</f>
        <v>South</v>
      </c>
      <c r="E1382" s="9">
        <f>IF(ISBLANK(Table14[[#This Row],[Sales_Amount]]),MEDIAN(Table14[Sales_Amount]),Table14[[#This Row],[Sales_Amount]])</f>
        <v>46774.29</v>
      </c>
      <c r="F1382" s="11">
        <f>IF(ISBLANK(Table14[[#This Row],[Quantity_Sold]]),MEDIAN(Table14[Quantity_Sold]),Table14[[#This Row],[Quantity_Sold]])</f>
        <v>37</v>
      </c>
      <c r="G1382" s="4" t="str">
        <f>TRIM(Table14[[#This Row],[Product_Category]])</f>
        <v>Clothing</v>
      </c>
      <c r="H1382" s="9">
        <v>1422.59</v>
      </c>
      <c r="I1382" s="9">
        <v>1685.56</v>
      </c>
      <c r="J1382" s="4" t="str">
        <f>PROPER(Table14[[#This Row],[Customer_Type]])</f>
        <v>New</v>
      </c>
      <c r="K1382" s="13">
        <f>IF(ISBLANK(Table14[[#This Row],[Discount]]),MEDIAN(Table14[Discount]),Table14[[#This Row],[Discount]])</f>
        <v>0.25</v>
      </c>
      <c r="L1382" s="4" t="s">
        <v>31</v>
      </c>
      <c r="M1382" s="4" t="s">
        <v>18</v>
      </c>
    </row>
    <row r="1383" spans="1:13" x14ac:dyDescent="0.3">
      <c r="A1383">
        <v>1266</v>
      </c>
      <c r="B1383" s="1">
        <v>45340</v>
      </c>
      <c r="C1383" s="4" t="str">
        <f>IF(ISBLANK(Table14[[#This Row],[Sales_Rep]]),"Unknown",Table14[[#This Row],[Sales_Rep]])</f>
        <v>Alice</v>
      </c>
      <c r="D1383" s="4" t="str">
        <f>PROPER(Table14[[#This Row],[Region]])</f>
        <v>North</v>
      </c>
      <c r="E1383" s="9">
        <f>IF(ISBLANK(Table14[[#This Row],[Sales_Amount]]),MEDIAN(Table14[Sales_Amount]),Table14[[#This Row],[Sales_Amount]])</f>
        <v>193269.69</v>
      </c>
      <c r="F1383" s="11">
        <f>IF(ISBLANK(Table14[[#This Row],[Quantity_Sold]]),MEDIAN(Table14[Quantity_Sold]),Table14[[#This Row],[Quantity_Sold]])</f>
        <v>43</v>
      </c>
      <c r="G1383" s="4" t="str">
        <f>TRIM(Table14[[#This Row],[Product_Category]])</f>
        <v>Clothing</v>
      </c>
      <c r="H1383" s="9">
        <v>4098.53</v>
      </c>
      <c r="I1383" s="9">
        <v>5107.55</v>
      </c>
      <c r="J1383" s="4" t="str">
        <f>PROPER(Table14[[#This Row],[Customer_Type]])</f>
        <v>Returning</v>
      </c>
      <c r="K1383" s="13">
        <f>IF(ISBLANK(Table14[[#This Row],[Discount]]),MEDIAN(Table14[Discount]),Table14[[#This Row],[Discount]])</f>
        <v>0.12</v>
      </c>
      <c r="L1383" s="4" t="s">
        <v>26</v>
      </c>
      <c r="M1383" s="4" t="s">
        <v>18</v>
      </c>
    </row>
    <row r="1384" spans="1:13" x14ac:dyDescent="0.3">
      <c r="A1384">
        <v>1429</v>
      </c>
      <c r="B1384" s="1">
        <v>45472</v>
      </c>
      <c r="C1384" s="4" t="str">
        <f>IF(ISBLANK(Table14[[#This Row],[Sales_Rep]]),"Unknown",Table14[[#This Row],[Sales_Rep]])</f>
        <v>Bob</v>
      </c>
      <c r="D1384" s="4" t="str">
        <f>PROPER(Table14[[#This Row],[Region]])</f>
        <v>West</v>
      </c>
      <c r="E1384" s="9">
        <f>IF(ISBLANK(Table14[[#This Row],[Sales_Amount]]),MEDIAN(Table14[Sales_Amount]),Table14[[#This Row],[Sales_Amount]])</f>
        <v>81054.759999999995</v>
      </c>
      <c r="F1384" s="11">
        <f>IF(ISBLANK(Table14[[#This Row],[Quantity_Sold]]),MEDIAN(Table14[Quantity_Sold]),Table14[[#This Row],[Quantity_Sold]])</f>
        <v>16</v>
      </c>
      <c r="G1384" s="4" t="str">
        <f>TRIM(Table14[[#This Row],[Product_Category]])</f>
        <v>Furniture</v>
      </c>
      <c r="H1384" s="9">
        <v>4620.28</v>
      </c>
      <c r="I1384" s="9">
        <v>6412.56</v>
      </c>
      <c r="J1384" s="4" t="str">
        <f>PROPER(Table14[[#This Row],[Customer_Type]])</f>
        <v>Returning</v>
      </c>
      <c r="K1384" s="13">
        <f>IF(ISBLANK(Table14[[#This Row],[Discount]]),MEDIAN(Table14[Discount]),Table14[[#This Row],[Discount]])</f>
        <v>0.21</v>
      </c>
      <c r="L1384" s="4" t="s">
        <v>26</v>
      </c>
      <c r="M1384" s="4" t="s">
        <v>22</v>
      </c>
    </row>
    <row r="1385" spans="1:13" x14ac:dyDescent="0.3">
      <c r="A1385">
        <v>1285</v>
      </c>
      <c r="B1385" s="1">
        <v>45451</v>
      </c>
      <c r="C1385" s="4" t="str">
        <f>IF(ISBLANK(Table14[[#This Row],[Sales_Rep]]),"Unknown",Table14[[#This Row],[Sales_Rep]])</f>
        <v>Charlie</v>
      </c>
      <c r="D1385" s="4" t="str">
        <f>PROPER(Table14[[#This Row],[Region]])</f>
        <v>East</v>
      </c>
      <c r="E1385" s="9">
        <f>IF(ISBLANK(Table14[[#This Row],[Sales_Amount]]),MEDIAN(Table14[Sales_Amount]),Table14[[#This Row],[Sales_Amount]])</f>
        <v>30756.94</v>
      </c>
      <c r="F1385" s="11">
        <f>IF(ISBLANK(Table14[[#This Row],[Quantity_Sold]]),MEDIAN(Table14[Quantity_Sold]),Table14[[#This Row],[Quantity_Sold]])</f>
        <v>26</v>
      </c>
      <c r="G1385" s="4" t="str">
        <f>TRIM(Table14[[#This Row],[Product_Category]])</f>
        <v>Clothing</v>
      </c>
      <c r="H1385" s="9">
        <v>1481.7</v>
      </c>
      <c r="I1385" s="9">
        <v>1666.14</v>
      </c>
      <c r="J1385" s="4" t="str">
        <f>PROPER(Table14[[#This Row],[Customer_Type]])</f>
        <v>Returning</v>
      </c>
      <c r="K1385" s="13">
        <f>IF(ISBLANK(Table14[[#This Row],[Discount]]),MEDIAN(Table14[Discount]),Table14[[#This Row],[Discount]])</f>
        <v>0.28999999999999998</v>
      </c>
      <c r="L1385" s="4" t="s">
        <v>17</v>
      </c>
      <c r="M1385" s="4" t="s">
        <v>18</v>
      </c>
    </row>
    <row r="1386" spans="1:13" x14ac:dyDescent="0.3">
      <c r="A1386">
        <v>1013</v>
      </c>
      <c r="B1386" s="1">
        <v>45542</v>
      </c>
      <c r="C1386" s="4" t="str">
        <f>IF(ISBLANK(Table14[[#This Row],[Sales_Rep]]),"Unknown",Table14[[#This Row],[Sales_Rep]])</f>
        <v>Eve</v>
      </c>
      <c r="D1386" s="4" t="str">
        <f>PROPER(Table14[[#This Row],[Region]])</f>
        <v>North</v>
      </c>
      <c r="E1386" s="9">
        <f>IF(ISBLANK(Table14[[#This Row],[Sales_Amount]]),MEDIAN(Table14[Sales_Amount]),Table14[[#This Row],[Sales_Amount]])</f>
        <v>37840.42</v>
      </c>
      <c r="F1386" s="11">
        <f>IF(ISBLANK(Table14[[#This Row],[Quantity_Sold]]),MEDIAN(Table14[Quantity_Sold]),Table14[[#This Row],[Quantity_Sold]])</f>
        <v>37</v>
      </c>
      <c r="G1386" s="4" t="str">
        <f>TRIM(Table14[[#This Row],[Product_Category]])</f>
        <v>Electronics</v>
      </c>
      <c r="H1386" s="9">
        <v>1185.69</v>
      </c>
      <c r="I1386" s="9">
        <v>1328.2</v>
      </c>
      <c r="J1386" s="4" t="str">
        <f>PROPER(Table14[[#This Row],[Customer_Type]])</f>
        <v>New</v>
      </c>
      <c r="K1386" s="13">
        <f>IF(ISBLANK(Table14[[#This Row],[Discount]]),MEDIAN(Table14[Discount]),Table14[[#This Row],[Discount]])</f>
        <v>0.23</v>
      </c>
      <c r="L1386" s="4" t="s">
        <v>17</v>
      </c>
      <c r="M1386" s="4" t="s">
        <v>22</v>
      </c>
    </row>
    <row r="1387" spans="1:13" x14ac:dyDescent="0.3">
      <c r="A1387">
        <v>1030</v>
      </c>
      <c r="B1387" s="1">
        <v>45351</v>
      </c>
      <c r="C1387" s="4" t="str">
        <f>IF(ISBLANK(Table14[[#This Row],[Sales_Rep]]),"Unknown",Table14[[#This Row],[Sales_Rep]])</f>
        <v>Eve</v>
      </c>
      <c r="D1387" s="4" t="str">
        <f>PROPER(Table14[[#This Row],[Region]])</f>
        <v>West</v>
      </c>
      <c r="E1387" s="9">
        <f>IF(ISBLANK(Table14[[#This Row],[Sales_Amount]]),MEDIAN(Table14[Sales_Amount]),Table14[[#This Row],[Sales_Amount]])</f>
        <v>117551.18</v>
      </c>
      <c r="F1387" s="11">
        <f>IF(ISBLANK(Table14[[#This Row],[Quantity_Sold]]),MEDIAN(Table14[Quantity_Sold]),Table14[[#This Row],[Quantity_Sold]])</f>
        <v>35</v>
      </c>
      <c r="G1387" s="4" t="str">
        <f>TRIM(Table14[[#This Row],[Product_Category]])</f>
        <v>Electronics</v>
      </c>
      <c r="H1387" s="9">
        <v>2986.67</v>
      </c>
      <c r="I1387" s="9">
        <v>4095.86</v>
      </c>
      <c r="J1387" s="4" t="str">
        <f>PROPER(Table14[[#This Row],[Customer_Type]])</f>
        <v>New</v>
      </c>
      <c r="K1387" s="13">
        <f>IF(ISBLANK(Table14[[#This Row],[Discount]]),MEDIAN(Table14[Discount]),Table14[[#This Row],[Discount]])</f>
        <v>0.18</v>
      </c>
      <c r="L1387" s="4" t="s">
        <v>17</v>
      </c>
      <c r="M1387" s="4" t="s">
        <v>22</v>
      </c>
    </row>
    <row r="1388" spans="1:13" x14ac:dyDescent="0.3">
      <c r="A1388">
        <v>1144</v>
      </c>
      <c r="B1388" s="1">
        <v>44931</v>
      </c>
      <c r="C1388" s="4" t="str">
        <f>IF(ISBLANK(Table14[[#This Row],[Sales_Rep]]),"Unknown",Table14[[#This Row],[Sales_Rep]])</f>
        <v>Alice</v>
      </c>
      <c r="D1388" s="4" t="str">
        <f>PROPER(Table14[[#This Row],[Region]])</f>
        <v>North</v>
      </c>
      <c r="E1388" s="9">
        <f>IF(ISBLANK(Table14[[#This Row],[Sales_Amount]]),MEDIAN(Table14[Sales_Amount]),Table14[[#This Row],[Sales_Amount]])</f>
        <v>133743.76</v>
      </c>
      <c r="F1388" s="11">
        <f>IF(ISBLANK(Table14[[#This Row],[Quantity_Sold]]),MEDIAN(Table14[Quantity_Sold]),Table14[[#This Row],[Quantity_Sold]])</f>
        <v>34</v>
      </c>
      <c r="G1388" s="4" t="str">
        <f>TRIM(Table14[[#This Row],[Product_Category]])</f>
        <v>Furniture</v>
      </c>
      <c r="H1388" s="9">
        <v>3839.8</v>
      </c>
      <c r="I1388" s="9">
        <v>4917.05</v>
      </c>
      <c r="J1388" s="4" t="str">
        <f>PROPER(Table14[[#This Row],[Customer_Type]])</f>
        <v>New</v>
      </c>
      <c r="K1388" s="13">
        <f>IF(ISBLANK(Table14[[#This Row],[Discount]]),MEDIAN(Table14[Discount]),Table14[[#This Row],[Discount]])</f>
        <v>0.2</v>
      </c>
      <c r="L1388" s="4" t="s">
        <v>26</v>
      </c>
      <c r="M1388" s="4" t="s">
        <v>18</v>
      </c>
    </row>
    <row r="1389" spans="1:13" x14ac:dyDescent="0.3">
      <c r="A1389">
        <v>1035</v>
      </c>
      <c r="B1389" s="1">
        <v>45206</v>
      </c>
      <c r="C1389" s="4" t="str">
        <f>IF(ISBLANK(Table14[[#This Row],[Sales_Rep]]),"Unknown",Table14[[#This Row],[Sales_Rep]])</f>
        <v>Alice</v>
      </c>
      <c r="D1389" s="4" t="str">
        <f>PROPER(Table14[[#This Row],[Region]])</f>
        <v>North</v>
      </c>
      <c r="E1389" s="9">
        <f>IF(ISBLANK(Table14[[#This Row],[Sales_Amount]]),MEDIAN(Table14[Sales_Amount]),Table14[[#This Row],[Sales_Amount]])</f>
        <v>44180.51</v>
      </c>
      <c r="F1389" s="11">
        <f>IF(ISBLANK(Table14[[#This Row],[Quantity_Sold]]),MEDIAN(Table14[Quantity_Sold]),Table14[[#This Row],[Quantity_Sold]])</f>
        <v>14</v>
      </c>
      <c r="G1389" s="4" t="str">
        <f>TRIM(Table14[[#This Row],[Product_Category]])</f>
        <v>Furniture</v>
      </c>
      <c r="H1389" s="9">
        <v>2402.37</v>
      </c>
      <c r="I1389" s="9">
        <v>3506.39</v>
      </c>
      <c r="J1389" s="4" t="str">
        <f>PROPER(Table14[[#This Row],[Customer_Type]])</f>
        <v>New</v>
      </c>
      <c r="K1389" s="13">
        <f>IF(ISBLANK(Table14[[#This Row],[Discount]]),MEDIAN(Table14[Discount]),Table14[[#This Row],[Discount]])</f>
        <v>0.1</v>
      </c>
      <c r="L1389" s="4" t="s">
        <v>17</v>
      </c>
      <c r="M1389" s="4" t="s">
        <v>18</v>
      </c>
    </row>
    <row r="1390" spans="1:13" x14ac:dyDescent="0.3">
      <c r="A1390">
        <v>1413</v>
      </c>
      <c r="B1390" s="1">
        <v>45543</v>
      </c>
      <c r="C1390" s="4" t="str">
        <f>IF(ISBLANK(Table14[[#This Row],[Sales_Rep]]),"Unknown",Table14[[#This Row],[Sales_Rep]])</f>
        <v>Charlie</v>
      </c>
      <c r="D1390" s="4" t="str">
        <f>PROPER(Table14[[#This Row],[Region]])</f>
        <v>West</v>
      </c>
      <c r="E1390" s="9">
        <f>IF(ISBLANK(Table14[[#This Row],[Sales_Amount]]),MEDIAN(Table14[Sales_Amount]),Table14[[#This Row],[Sales_Amount]])</f>
        <v>40708.99</v>
      </c>
      <c r="F1390" s="11">
        <f>IF(ISBLANK(Table14[[#This Row],[Quantity_Sold]]),MEDIAN(Table14[Quantity_Sold]),Table14[[#This Row],[Quantity_Sold]])</f>
        <v>10</v>
      </c>
      <c r="G1390" s="4" t="str">
        <f>TRIM(Table14[[#This Row],[Product_Category]])</f>
        <v>Clothing</v>
      </c>
      <c r="H1390" s="9">
        <v>3311.65</v>
      </c>
      <c r="I1390" s="9">
        <v>4240.5200000000004</v>
      </c>
      <c r="J1390" s="4" t="str">
        <f>PROPER(Table14[[#This Row],[Customer_Type]])</f>
        <v>Returning</v>
      </c>
      <c r="K1390" s="13">
        <f>IF(ISBLANK(Table14[[#This Row],[Discount]]),MEDIAN(Table14[Discount]),Table14[[#This Row],[Discount]])</f>
        <v>0.04</v>
      </c>
      <c r="L1390" s="4" t="s">
        <v>31</v>
      </c>
      <c r="M1390" s="4" t="s">
        <v>22</v>
      </c>
    </row>
    <row r="1391" spans="1:13" x14ac:dyDescent="0.3">
      <c r="A1391">
        <v>1020</v>
      </c>
      <c r="B1391" s="1">
        <v>45454</v>
      </c>
      <c r="C1391" s="4" t="str">
        <f>IF(ISBLANK(Table14[[#This Row],[Sales_Rep]]),"Unknown",Table14[[#This Row],[Sales_Rep]])</f>
        <v>David</v>
      </c>
      <c r="D1391" s="4" t="str">
        <f>PROPER(Table14[[#This Row],[Region]])</f>
        <v>West</v>
      </c>
      <c r="E1391" s="9">
        <f>IF(ISBLANK(Table14[[#This Row],[Sales_Amount]]),MEDIAN(Table14[Sales_Amount]),Table14[[#This Row],[Sales_Amount]])</f>
        <v>38907.89</v>
      </c>
      <c r="F1391" s="11">
        <f>IF(ISBLANK(Table14[[#This Row],[Quantity_Sold]]),MEDIAN(Table14[Quantity_Sold]),Table14[[#This Row],[Quantity_Sold]])</f>
        <v>47</v>
      </c>
      <c r="G1391" s="4" t="str">
        <f>TRIM(Table14[[#This Row],[Product_Category]])</f>
        <v>Electronics</v>
      </c>
      <c r="H1391" s="9">
        <v>866.33</v>
      </c>
      <c r="I1391" s="9">
        <v>962.59</v>
      </c>
      <c r="J1391" s="4" t="str">
        <f>PROPER(Table14[[#This Row],[Customer_Type]])</f>
        <v>Returning</v>
      </c>
      <c r="K1391" s="13">
        <f>IF(ISBLANK(Table14[[#This Row],[Discount]]),MEDIAN(Table14[Discount]),Table14[[#This Row],[Discount]])</f>
        <v>0.14000000000000001</v>
      </c>
      <c r="L1391" s="4" t="s">
        <v>26</v>
      </c>
      <c r="M1391" s="4" t="s">
        <v>18</v>
      </c>
    </row>
    <row r="1392" spans="1:13" x14ac:dyDescent="0.3">
      <c r="A1392">
        <v>1186</v>
      </c>
      <c r="B1392" s="1">
        <v>45171</v>
      </c>
      <c r="C1392" s="4" t="str">
        <f>IF(ISBLANK(Table14[[#This Row],[Sales_Rep]]),"Unknown",Table14[[#This Row],[Sales_Rep]])</f>
        <v>Bob</v>
      </c>
      <c r="D1392" s="4" t="str">
        <f>PROPER(Table14[[#This Row],[Region]])</f>
        <v>West</v>
      </c>
      <c r="E1392" s="9">
        <f>IF(ISBLANK(Table14[[#This Row],[Sales_Amount]]),MEDIAN(Table14[Sales_Amount]),Table14[[#This Row],[Sales_Amount]])</f>
        <v>43424.46</v>
      </c>
      <c r="F1392" s="11">
        <f>IF(ISBLANK(Table14[[#This Row],[Quantity_Sold]]),MEDIAN(Table14[Quantity_Sold]),Table14[[#This Row],[Quantity_Sold]])</f>
        <v>10</v>
      </c>
      <c r="G1392" s="4" t="str">
        <f>TRIM(Table14[[#This Row],[Product_Category]])</f>
        <v>Food</v>
      </c>
      <c r="H1392" s="9">
        <v>3810.84</v>
      </c>
      <c r="I1392" s="9">
        <v>5639.54</v>
      </c>
      <c r="J1392" s="4" t="str">
        <f>PROPER(Table14[[#This Row],[Customer_Type]])</f>
        <v>New</v>
      </c>
      <c r="K1392" s="13">
        <f>IF(ISBLANK(Table14[[#This Row],[Discount]]),MEDIAN(Table14[Discount]),Table14[[#This Row],[Discount]])</f>
        <v>0.23</v>
      </c>
      <c r="L1392" s="4" t="s">
        <v>26</v>
      </c>
      <c r="M1392" s="4" t="s">
        <v>18</v>
      </c>
    </row>
    <row r="1393" spans="1:13" x14ac:dyDescent="0.3">
      <c r="A1393">
        <v>1311</v>
      </c>
      <c r="B1393" s="1">
        <v>45551</v>
      </c>
      <c r="C1393" s="4" t="str">
        <f>IF(ISBLANK(Table14[[#This Row],[Sales_Rep]]),"Unknown",Table14[[#This Row],[Sales_Rep]])</f>
        <v>Alice</v>
      </c>
      <c r="D1393" s="4" t="str">
        <f>PROPER(Table14[[#This Row],[Region]])</f>
        <v>South</v>
      </c>
      <c r="E1393" s="9">
        <f>IF(ISBLANK(Table14[[#This Row],[Sales_Amount]]),MEDIAN(Table14[Sales_Amount]),Table14[[#This Row],[Sales_Amount]])</f>
        <v>10059.98</v>
      </c>
      <c r="F1393" s="11">
        <f>IF(ISBLANK(Table14[[#This Row],[Quantity_Sold]]),MEDIAN(Table14[Quantity_Sold]),Table14[[#This Row],[Quantity_Sold]])</f>
        <v>9</v>
      </c>
      <c r="G1393" s="4" t="str">
        <f>TRIM(Table14[[#This Row],[Product_Category]])</f>
        <v>Clothing</v>
      </c>
      <c r="H1393" s="9">
        <v>1094.92</v>
      </c>
      <c r="I1393" s="9">
        <v>1397.22</v>
      </c>
      <c r="J1393" s="4" t="str">
        <f>PROPER(Table14[[#This Row],[Customer_Type]])</f>
        <v>Returning</v>
      </c>
      <c r="K1393" s="13">
        <f>IF(ISBLANK(Table14[[#This Row],[Discount]]),MEDIAN(Table14[Discount]),Table14[[#This Row],[Discount]])</f>
        <v>0.2</v>
      </c>
      <c r="L1393" s="4" t="s">
        <v>17</v>
      </c>
      <c r="M1393" s="4" t="s">
        <v>22</v>
      </c>
    </row>
    <row r="1394" spans="1:13" x14ac:dyDescent="0.3">
      <c r="A1394">
        <v>1236</v>
      </c>
      <c r="B1394" s="1">
        <v>45035</v>
      </c>
      <c r="C1394" s="4" t="str">
        <f>IF(ISBLANK(Table14[[#This Row],[Sales_Rep]]),"Unknown",Table14[[#This Row],[Sales_Rep]])</f>
        <v>Eve</v>
      </c>
      <c r="D1394" s="4" t="str">
        <f>PROPER(Table14[[#This Row],[Region]])</f>
        <v>South</v>
      </c>
      <c r="E1394" s="9">
        <f>IF(ISBLANK(Table14[[#This Row],[Sales_Amount]]),MEDIAN(Table14[Sales_Amount]),Table14[[#This Row],[Sales_Amount]])</f>
        <v>10011.27</v>
      </c>
      <c r="F1394" s="11">
        <f>IF(ISBLANK(Table14[[#This Row],[Quantity_Sold]]),MEDIAN(Table14[Quantity_Sold]),Table14[[#This Row],[Quantity_Sold]])</f>
        <v>2</v>
      </c>
      <c r="G1394" s="4" t="str">
        <f>TRIM(Table14[[#This Row],[Product_Category]])</f>
        <v>Electronics</v>
      </c>
      <c r="H1394" s="9">
        <v>3897.35</v>
      </c>
      <c r="I1394" s="9">
        <v>5440.91</v>
      </c>
      <c r="J1394" s="4" t="str">
        <f>PROPER(Table14[[#This Row],[Customer_Type]])</f>
        <v>Returning</v>
      </c>
      <c r="K1394" s="13">
        <f>IF(ISBLANK(Table14[[#This Row],[Discount]]),MEDIAN(Table14[Discount]),Table14[[#This Row],[Discount]])</f>
        <v>0.08</v>
      </c>
      <c r="L1394" s="4" t="s">
        <v>17</v>
      </c>
      <c r="M1394" s="4" t="s">
        <v>22</v>
      </c>
    </row>
    <row r="1395" spans="1:13" x14ac:dyDescent="0.3">
      <c r="A1395">
        <v>1286</v>
      </c>
      <c r="B1395" s="1">
        <v>45514</v>
      </c>
      <c r="C1395" s="4" t="str">
        <f>IF(ISBLANK(Table14[[#This Row],[Sales_Rep]]),"Unknown",Table14[[#This Row],[Sales_Rep]])</f>
        <v>Charlie</v>
      </c>
      <c r="D1395" s="4" t="str">
        <f>PROPER(Table14[[#This Row],[Region]])</f>
        <v>South</v>
      </c>
      <c r="E1395" s="9">
        <f>IF(ISBLANK(Table14[[#This Row],[Sales_Amount]]),MEDIAN(Table14[Sales_Amount]),Table14[[#This Row],[Sales_Amount]])</f>
        <v>29144.78</v>
      </c>
      <c r="F1395" s="11">
        <f>IF(ISBLANK(Table14[[#This Row],[Quantity_Sold]]),MEDIAN(Table14[Quantity_Sold]),Table14[[#This Row],[Quantity_Sold]])</f>
        <v>18</v>
      </c>
      <c r="G1395" s="4" t="str">
        <f>TRIM(Table14[[#This Row],[Product_Category]])</f>
        <v>Furniture</v>
      </c>
      <c r="H1395" s="9">
        <v>2001.26</v>
      </c>
      <c r="I1395" s="9">
        <v>2218.02</v>
      </c>
      <c r="J1395" s="4" t="str">
        <f>PROPER(Table14[[#This Row],[Customer_Type]])</f>
        <v>Returning</v>
      </c>
      <c r="K1395" s="13">
        <f>IF(ISBLANK(Table14[[#This Row],[Discount]]),MEDIAN(Table14[Discount]),Table14[[#This Row],[Discount]])</f>
        <v>0.27</v>
      </c>
      <c r="L1395" s="4" t="s">
        <v>26</v>
      </c>
      <c r="M1395" s="4" t="s">
        <v>22</v>
      </c>
    </row>
    <row r="1396" spans="1:13" x14ac:dyDescent="0.3">
      <c r="A1396">
        <v>1301</v>
      </c>
      <c r="B1396" s="1">
        <v>45243</v>
      </c>
      <c r="C1396" s="4" t="str">
        <f>IF(ISBLANK(Table14[[#This Row],[Sales_Rep]]),"Unknown",Table14[[#This Row],[Sales_Rep]])</f>
        <v>Bob</v>
      </c>
      <c r="D1396" s="4" t="str">
        <f>PROPER(Table14[[#This Row],[Region]])</f>
        <v>South</v>
      </c>
      <c r="E1396" s="9">
        <f>IF(ISBLANK(Table14[[#This Row],[Sales_Amount]]),MEDIAN(Table14[Sales_Amount]),Table14[[#This Row],[Sales_Amount]])</f>
        <v>109663.18</v>
      </c>
      <c r="F1396" s="11">
        <f>IF(ISBLANK(Table14[[#This Row],[Quantity_Sold]]),MEDIAN(Table14[Quantity_Sold]),Table14[[#This Row],[Quantity_Sold]])</f>
        <v>42</v>
      </c>
      <c r="G1396" s="4" t="str">
        <f>TRIM(Table14[[#This Row],[Product_Category]])</f>
        <v>Electronics</v>
      </c>
      <c r="H1396" s="9">
        <v>2657.6</v>
      </c>
      <c r="I1396" s="9">
        <v>3730.04</v>
      </c>
      <c r="J1396" s="4" t="str">
        <f>PROPER(Table14[[#This Row],[Customer_Type]])</f>
        <v>New</v>
      </c>
      <c r="K1396" s="13">
        <f>IF(ISBLANK(Table14[[#This Row],[Discount]]),MEDIAN(Table14[Discount]),Table14[[#This Row],[Discount]])</f>
        <v>0.3</v>
      </c>
      <c r="L1396" s="4" t="s">
        <v>31</v>
      </c>
      <c r="M1396" s="4" t="s">
        <v>22</v>
      </c>
    </row>
    <row r="1397" spans="1:13" x14ac:dyDescent="0.3">
      <c r="A1397">
        <v>1077</v>
      </c>
      <c r="B1397" s="1">
        <v>45579</v>
      </c>
      <c r="C1397" s="4" t="str">
        <f>IF(ISBLANK(Table14[[#This Row],[Sales_Rep]]),"Unknown",Table14[[#This Row],[Sales_Rep]])</f>
        <v>Charlie</v>
      </c>
      <c r="D1397" s="4" t="str">
        <f>PROPER(Table14[[#This Row],[Region]])</f>
        <v>North</v>
      </c>
      <c r="E1397" s="9">
        <f>IF(ISBLANK(Table14[[#This Row],[Sales_Amount]]),MEDIAN(Table14[Sales_Amount]),Table14[[#This Row],[Sales_Amount]])</f>
        <v>168577.07</v>
      </c>
      <c r="F1397" s="11">
        <f>IF(ISBLANK(Table14[[#This Row],[Quantity_Sold]]),MEDIAN(Table14[Quantity_Sold]),Table14[[#This Row],[Quantity_Sold]])</f>
        <v>39</v>
      </c>
      <c r="G1397" s="4" t="str">
        <f>TRIM(Table14[[#This Row],[Product_Category]])</f>
        <v>Clothing</v>
      </c>
      <c r="H1397" s="9">
        <v>4548.29</v>
      </c>
      <c r="I1397" s="9">
        <v>5026.1499999999996</v>
      </c>
      <c r="J1397" s="4" t="str">
        <f>PROPER(Table14[[#This Row],[Customer_Type]])</f>
        <v>New</v>
      </c>
      <c r="K1397" s="13">
        <f>IF(ISBLANK(Table14[[#This Row],[Discount]]),MEDIAN(Table14[Discount]),Table14[[#This Row],[Discount]])</f>
        <v>0.14000000000000001</v>
      </c>
      <c r="L1397" s="4" t="s">
        <v>26</v>
      </c>
      <c r="M1397" s="4" t="s">
        <v>18</v>
      </c>
    </row>
    <row r="1398" spans="1:13" x14ac:dyDescent="0.3">
      <c r="A1398">
        <v>1332</v>
      </c>
      <c r="B1398" s="1">
        <v>45472</v>
      </c>
      <c r="C1398" s="4" t="str">
        <f>IF(ISBLANK(Table14[[#This Row],[Sales_Rep]]),"Unknown",Table14[[#This Row],[Sales_Rep]])</f>
        <v>Bob</v>
      </c>
      <c r="D1398" s="4" t="str">
        <f>PROPER(Table14[[#This Row],[Region]])</f>
        <v>East</v>
      </c>
      <c r="E1398" s="9">
        <f>IF(ISBLANK(Table14[[#This Row],[Sales_Amount]]),MEDIAN(Table14[Sales_Amount]),Table14[[#This Row],[Sales_Amount]])</f>
        <v>80654.820000000007</v>
      </c>
      <c r="F1398" s="11">
        <f>IF(ISBLANK(Table14[[#This Row],[Quantity_Sold]]),MEDIAN(Table14[Quantity_Sold]),Table14[[#This Row],[Quantity_Sold]])</f>
        <v>42</v>
      </c>
      <c r="G1398" s="4" t="str">
        <f>TRIM(Table14[[#This Row],[Product_Category]])</f>
        <v>Furniture</v>
      </c>
      <c r="H1398" s="9">
        <v>1804.14</v>
      </c>
      <c r="I1398" s="9">
        <v>2087.34</v>
      </c>
      <c r="J1398" s="4" t="str">
        <f>PROPER(Table14[[#This Row],[Customer_Type]])</f>
        <v>New</v>
      </c>
      <c r="K1398" s="13">
        <f>IF(ISBLANK(Table14[[#This Row],[Discount]]),MEDIAN(Table14[Discount]),Table14[[#This Row],[Discount]])</f>
        <v>0.08</v>
      </c>
      <c r="L1398" s="4" t="s">
        <v>26</v>
      </c>
      <c r="M1398" s="4" t="s">
        <v>22</v>
      </c>
    </row>
    <row r="1399" spans="1:13" x14ac:dyDescent="0.3">
      <c r="A1399">
        <v>1398</v>
      </c>
      <c r="B1399" s="1">
        <v>45359</v>
      </c>
      <c r="C1399" s="4" t="str">
        <f>IF(ISBLANK(Table14[[#This Row],[Sales_Rep]]),"Unknown",Table14[[#This Row],[Sales_Rep]])</f>
        <v>Bob</v>
      </c>
      <c r="D1399" s="4" t="str">
        <f>PROPER(Table14[[#This Row],[Region]])</f>
        <v>West</v>
      </c>
      <c r="E1399" s="9">
        <f>IF(ISBLANK(Table14[[#This Row],[Sales_Amount]]),MEDIAN(Table14[Sales_Amount]),Table14[[#This Row],[Sales_Amount]])</f>
        <v>26789.16</v>
      </c>
      <c r="F1399" s="11">
        <f>IF(ISBLANK(Table14[[#This Row],[Quantity_Sold]]),MEDIAN(Table14[Quantity_Sold]),Table14[[#This Row],[Quantity_Sold]])</f>
        <v>30</v>
      </c>
      <c r="G1399" s="4" t="str">
        <f>TRIM(Table14[[#This Row],[Product_Category]])</f>
        <v>Electronics</v>
      </c>
      <c r="H1399" s="9">
        <v>766.69</v>
      </c>
      <c r="I1399" s="9">
        <v>1075.8699999999999</v>
      </c>
      <c r="J1399" s="4" t="str">
        <f>PROPER(Table14[[#This Row],[Customer_Type]])</f>
        <v>New</v>
      </c>
      <c r="K1399" s="13">
        <f>IF(ISBLANK(Table14[[#This Row],[Discount]]),MEDIAN(Table14[Discount]),Table14[[#This Row],[Discount]])</f>
        <v>0.17</v>
      </c>
      <c r="L1399" s="4" t="s">
        <v>17</v>
      </c>
      <c r="M1399" s="4" t="s">
        <v>18</v>
      </c>
    </row>
    <row r="1400" spans="1:13" x14ac:dyDescent="0.3">
      <c r="A1400">
        <v>1205</v>
      </c>
      <c r="B1400" s="1">
        <v>45573</v>
      </c>
      <c r="C1400" s="4" t="str">
        <f>IF(ISBLANK(Table14[[#This Row],[Sales_Rep]]),"Unknown",Table14[[#This Row],[Sales_Rep]])</f>
        <v>Alice</v>
      </c>
      <c r="D1400" s="4" t="str">
        <f>PROPER(Table14[[#This Row],[Region]])</f>
        <v>East</v>
      </c>
      <c r="E1400" s="9">
        <f>IF(ISBLANK(Table14[[#This Row],[Sales_Amount]]),MEDIAN(Table14[Sales_Amount]),Table14[[#This Row],[Sales_Amount]])</f>
        <v>50887.98</v>
      </c>
      <c r="F1400" s="11">
        <f>IF(ISBLANK(Table14[[#This Row],[Quantity_Sold]]),MEDIAN(Table14[Quantity_Sold]),Table14[[#This Row],[Quantity_Sold]])</f>
        <v>26</v>
      </c>
      <c r="G1400" s="4" t="str">
        <f>TRIM(Table14[[#This Row],[Product_Category]])</f>
        <v>Furniture</v>
      </c>
      <c r="H1400" s="9">
        <v>1859.13</v>
      </c>
      <c r="I1400" s="9">
        <v>2174.6999999999998</v>
      </c>
      <c r="J1400" s="4" t="str">
        <f>PROPER(Table14[[#This Row],[Customer_Type]])</f>
        <v>New</v>
      </c>
      <c r="K1400" s="13">
        <f>IF(ISBLANK(Table14[[#This Row],[Discount]]),MEDIAN(Table14[Discount]),Table14[[#This Row],[Discount]])</f>
        <v>0.1</v>
      </c>
      <c r="L1400" s="4" t="s">
        <v>17</v>
      </c>
      <c r="M1400" s="4" t="s">
        <v>22</v>
      </c>
    </row>
    <row r="1401" spans="1:13" x14ac:dyDescent="0.3">
      <c r="A1401">
        <v>1095</v>
      </c>
      <c r="B1401" s="1">
        <v>45446</v>
      </c>
      <c r="C1401" s="4" t="str">
        <f>IF(ISBLANK(Table14[[#This Row],[Sales_Rep]]),"Unknown",Table14[[#This Row],[Sales_Rep]])</f>
        <v>Charlie</v>
      </c>
      <c r="D1401" s="4" t="str">
        <f>PROPER(Table14[[#This Row],[Region]])</f>
        <v>North</v>
      </c>
      <c r="E1401" s="9">
        <f>IF(ISBLANK(Table14[[#This Row],[Sales_Amount]]),MEDIAN(Table14[Sales_Amount]),Table14[[#This Row],[Sales_Amount]])</f>
        <v>21202.02</v>
      </c>
      <c r="F1401" s="11">
        <f>IF(ISBLANK(Table14[[#This Row],[Quantity_Sold]]),MEDIAN(Table14[Quantity_Sold]),Table14[[#This Row],[Quantity_Sold]])</f>
        <v>26</v>
      </c>
      <c r="G1401" s="4" t="str">
        <f>TRIM(Table14[[#This Row],[Product_Category]])</f>
        <v>Furniture</v>
      </c>
      <c r="H1401" s="9">
        <v>798.01</v>
      </c>
      <c r="I1401" s="9">
        <v>916.25</v>
      </c>
      <c r="J1401" s="4" t="str">
        <f>PROPER(Table14[[#This Row],[Customer_Type]])</f>
        <v>Returning</v>
      </c>
      <c r="K1401" s="13">
        <f>IF(ISBLANK(Table14[[#This Row],[Discount]]),MEDIAN(Table14[Discount]),Table14[[#This Row],[Discount]])</f>
        <v>0.11</v>
      </c>
      <c r="L1401" s="4" t="s">
        <v>26</v>
      </c>
      <c r="M1401" s="4" t="s">
        <v>18</v>
      </c>
    </row>
    <row r="1402" spans="1:13" x14ac:dyDescent="0.3">
      <c r="A1402">
        <v>1259</v>
      </c>
      <c r="B1402" s="1">
        <v>45026</v>
      </c>
      <c r="C1402" s="4" t="str">
        <f>IF(ISBLANK(Table14[[#This Row],[Sales_Rep]]),"Unknown",Table14[[#This Row],[Sales_Rep]])</f>
        <v>Charlie</v>
      </c>
      <c r="D1402" s="4" t="str">
        <f>PROPER(Table14[[#This Row],[Region]])</f>
        <v>North</v>
      </c>
      <c r="E1402" s="9">
        <f>IF(ISBLANK(Table14[[#This Row],[Sales_Amount]]),MEDIAN(Table14[Sales_Amount]),Table14[[#This Row],[Sales_Amount]])</f>
        <v>30587.58</v>
      </c>
      <c r="F1402" s="11">
        <f>IF(ISBLANK(Table14[[#This Row],[Quantity_Sold]]),MEDIAN(Table14[Quantity_Sold]),Table14[[#This Row],[Quantity_Sold]])</f>
        <v>13</v>
      </c>
      <c r="G1402" s="4" t="str">
        <f>TRIM(Table14[[#This Row],[Product_Category]])</f>
        <v>Furniture</v>
      </c>
      <c r="H1402" s="9">
        <v>1850.68</v>
      </c>
      <c r="I1402" s="9">
        <v>2529.9899999999998</v>
      </c>
      <c r="J1402" s="4" t="str">
        <f>PROPER(Table14[[#This Row],[Customer_Type]])</f>
        <v>Returning</v>
      </c>
      <c r="K1402" s="13">
        <f>IF(ISBLANK(Table14[[#This Row],[Discount]]),MEDIAN(Table14[Discount]),Table14[[#This Row],[Discount]])</f>
        <v>7.0000000000000007E-2</v>
      </c>
      <c r="L1402" s="4" t="s">
        <v>17</v>
      </c>
      <c r="M1402" s="4" t="s">
        <v>22</v>
      </c>
    </row>
    <row r="1403" spans="1:13" x14ac:dyDescent="0.3">
      <c r="A1403">
        <v>1201</v>
      </c>
      <c r="B1403" s="1">
        <v>45445</v>
      </c>
      <c r="C1403" s="4" t="str">
        <f>IF(ISBLANK(Table14[[#This Row],[Sales_Rep]]),"Unknown",Table14[[#This Row],[Sales_Rep]])</f>
        <v>Eve</v>
      </c>
      <c r="D1403" s="4" t="str">
        <f>PROPER(Table14[[#This Row],[Region]])</f>
        <v>South</v>
      </c>
      <c r="E1403" s="9">
        <f>IF(ISBLANK(Table14[[#This Row],[Sales_Amount]]),MEDIAN(Table14[Sales_Amount]),Table14[[#This Row],[Sales_Amount]])</f>
        <v>99855.53</v>
      </c>
      <c r="F1403" s="11">
        <f>IF(ISBLANK(Table14[[#This Row],[Quantity_Sold]]),MEDIAN(Table14[Quantity_Sold]),Table14[[#This Row],[Quantity_Sold]])</f>
        <v>46</v>
      </c>
      <c r="G1403" s="4" t="str">
        <f>TRIM(Table14[[#This Row],[Product_Category]])</f>
        <v>Electronics</v>
      </c>
      <c r="H1403" s="9">
        <v>1812.36</v>
      </c>
      <c r="I1403" s="9">
        <v>2553.85</v>
      </c>
      <c r="J1403" s="4" t="str">
        <f>PROPER(Table14[[#This Row],[Customer_Type]])</f>
        <v>Returning</v>
      </c>
      <c r="K1403" s="13">
        <f>IF(ISBLANK(Table14[[#This Row],[Discount]]),MEDIAN(Table14[Discount]),Table14[[#This Row],[Discount]])</f>
        <v>0.15</v>
      </c>
      <c r="L1403" s="4" t="s">
        <v>26</v>
      </c>
      <c r="M1403" s="4" t="s">
        <v>18</v>
      </c>
    </row>
    <row r="1404" spans="1:13" x14ac:dyDescent="0.3">
      <c r="A1404">
        <v>1257</v>
      </c>
      <c r="B1404" s="1">
        <v>45408</v>
      </c>
      <c r="C1404" s="4" t="str">
        <f>IF(ISBLANK(Table14[[#This Row],[Sales_Rep]]),"Unknown",Table14[[#This Row],[Sales_Rep]])</f>
        <v>Eve</v>
      </c>
      <c r="D1404" s="4" t="str">
        <f>PROPER(Table14[[#This Row],[Region]])</f>
        <v>West</v>
      </c>
      <c r="E1404" s="9">
        <f>IF(ISBLANK(Table14[[#This Row],[Sales_Amount]]),MEDIAN(Table14[Sales_Amount]),Table14[[#This Row],[Sales_Amount]])</f>
        <v>94779.83</v>
      </c>
      <c r="F1404" s="11">
        <f>IF(ISBLANK(Table14[[#This Row],[Quantity_Sold]]),MEDIAN(Table14[Quantity_Sold]),Table14[[#This Row],[Quantity_Sold]])</f>
        <v>17</v>
      </c>
      <c r="G1404" s="4" t="str">
        <f>TRIM(Table14[[#This Row],[Product_Category]])</f>
        <v>Clothing</v>
      </c>
      <c r="H1404" s="9">
        <v>4500.75</v>
      </c>
      <c r="I1404" s="9">
        <v>5868.72</v>
      </c>
      <c r="J1404" s="4" t="str">
        <f>PROPER(Table14[[#This Row],[Customer_Type]])</f>
        <v>New</v>
      </c>
      <c r="K1404" s="13">
        <f>IF(ISBLANK(Table14[[#This Row],[Discount]]),MEDIAN(Table14[Discount]),Table14[[#This Row],[Discount]])</f>
        <v>0.05</v>
      </c>
      <c r="L1404" s="4" t="s">
        <v>31</v>
      </c>
      <c r="M1404" s="4" t="s">
        <v>22</v>
      </c>
    </row>
    <row r="1405" spans="1:13" x14ac:dyDescent="0.3">
      <c r="A1405">
        <v>1087</v>
      </c>
      <c r="B1405" s="1">
        <v>45034</v>
      </c>
      <c r="C1405" s="4" t="str">
        <f>IF(ISBLANK(Table14[[#This Row],[Sales_Rep]]),"Unknown",Table14[[#This Row],[Sales_Rep]])</f>
        <v>Alice</v>
      </c>
      <c r="D1405" s="4" t="str">
        <f>PROPER(Table14[[#This Row],[Region]])</f>
        <v>South</v>
      </c>
      <c r="E1405" s="9">
        <f>IF(ISBLANK(Table14[[#This Row],[Sales_Amount]]),MEDIAN(Table14[Sales_Amount]),Table14[[#This Row],[Sales_Amount]])</f>
        <v>8398.6200000000008</v>
      </c>
      <c r="F1405" s="11">
        <f>IF(ISBLANK(Table14[[#This Row],[Quantity_Sold]]),MEDIAN(Table14[Quantity_Sold]),Table14[[#This Row],[Quantity_Sold]])</f>
        <v>18</v>
      </c>
      <c r="G1405" s="4" t="str">
        <f>TRIM(Table14[[#This Row],[Product_Category]])</f>
        <v>Furniture</v>
      </c>
      <c r="H1405" s="9">
        <v>425.8</v>
      </c>
      <c r="I1405" s="9">
        <v>622.12</v>
      </c>
      <c r="J1405" s="4" t="str">
        <f>PROPER(Table14[[#This Row],[Customer_Type]])</f>
        <v>New</v>
      </c>
      <c r="K1405" s="13">
        <f>IF(ISBLANK(Table14[[#This Row],[Discount]]),MEDIAN(Table14[Discount]),Table14[[#This Row],[Discount]])</f>
        <v>0.25</v>
      </c>
      <c r="L1405" s="4" t="s">
        <v>26</v>
      </c>
      <c r="M1405" s="4" t="s">
        <v>18</v>
      </c>
    </row>
    <row r="1406" spans="1:13" x14ac:dyDescent="0.3">
      <c r="A1406">
        <v>1212</v>
      </c>
      <c r="B1406" s="1">
        <v>45632</v>
      </c>
      <c r="C1406" s="4" t="str">
        <f>IF(ISBLANK(Table14[[#This Row],[Sales_Rep]]),"Unknown",Table14[[#This Row],[Sales_Rep]])</f>
        <v>Alice</v>
      </c>
      <c r="D1406" s="4" t="str">
        <f>PROPER(Table14[[#This Row],[Region]])</f>
        <v>North</v>
      </c>
      <c r="E1406" s="9">
        <f>IF(ISBLANK(Table14[[#This Row],[Sales_Amount]]),MEDIAN(Table14[Sales_Amount]),Table14[[#This Row],[Sales_Amount]])</f>
        <v>26979.77</v>
      </c>
      <c r="F1406" s="11">
        <f>IF(ISBLANK(Table14[[#This Row],[Quantity_Sold]]),MEDIAN(Table14[Quantity_Sold]),Table14[[#This Row],[Quantity_Sold]])</f>
        <v>10</v>
      </c>
      <c r="G1406" s="4" t="str">
        <f>TRIM(Table14[[#This Row],[Product_Category]])</f>
        <v>Furniture</v>
      </c>
      <c r="H1406" s="9">
        <v>2367.5500000000002</v>
      </c>
      <c r="I1406" s="9">
        <v>2781.42</v>
      </c>
      <c r="J1406" s="4" t="str">
        <f>PROPER(Table14[[#This Row],[Customer_Type]])</f>
        <v>New</v>
      </c>
      <c r="K1406" s="13">
        <f>IF(ISBLANK(Table14[[#This Row],[Discount]]),MEDIAN(Table14[Discount]),Table14[[#This Row],[Discount]])</f>
        <v>0.03</v>
      </c>
      <c r="L1406" s="4" t="s">
        <v>31</v>
      </c>
      <c r="M1406" s="4" t="s">
        <v>18</v>
      </c>
    </row>
    <row r="1407" spans="1:13" x14ac:dyDescent="0.3">
      <c r="A1407">
        <v>1475</v>
      </c>
      <c r="B1407" s="1">
        <v>44987</v>
      </c>
      <c r="C1407" s="4" t="str">
        <f>IF(ISBLANK(Table14[[#This Row],[Sales_Rep]]),"Unknown",Table14[[#This Row],[Sales_Rep]])</f>
        <v>David</v>
      </c>
      <c r="D1407" s="4" t="str">
        <f>PROPER(Table14[[#This Row],[Region]])</f>
        <v>East</v>
      </c>
      <c r="E1407" s="9">
        <f>IF(ISBLANK(Table14[[#This Row],[Sales_Amount]]),MEDIAN(Table14[Sales_Amount]),Table14[[#This Row],[Sales_Amount]])</f>
        <v>27018.01</v>
      </c>
      <c r="F1407" s="11">
        <f>IF(ISBLANK(Table14[[#This Row],[Quantity_Sold]]),MEDIAN(Table14[Quantity_Sold]),Table14[[#This Row],[Quantity_Sold]])</f>
        <v>20</v>
      </c>
      <c r="G1407" s="4" t="str">
        <f>TRIM(Table14[[#This Row],[Product_Category]])</f>
        <v>Clothing</v>
      </c>
      <c r="H1407" s="9">
        <v>1010.42</v>
      </c>
      <c r="I1407" s="9">
        <v>1468.37</v>
      </c>
      <c r="J1407" s="4" t="str">
        <f>PROPER(Table14[[#This Row],[Customer_Type]])</f>
        <v>New</v>
      </c>
      <c r="K1407" s="13">
        <f>IF(ISBLANK(Table14[[#This Row],[Discount]]),MEDIAN(Table14[Discount]),Table14[[#This Row],[Discount]])</f>
        <v>0.08</v>
      </c>
      <c r="L1407" s="4" t="s">
        <v>17</v>
      </c>
      <c r="M1407" s="4" t="s">
        <v>18</v>
      </c>
    </row>
    <row r="1408" spans="1:13" x14ac:dyDescent="0.3">
      <c r="A1408">
        <v>1284</v>
      </c>
      <c r="B1408" s="1">
        <v>45310</v>
      </c>
      <c r="C1408" s="4" t="str">
        <f>IF(ISBLANK(Table14[[#This Row],[Sales_Rep]]),"Unknown",Table14[[#This Row],[Sales_Rep]])</f>
        <v>Eve</v>
      </c>
      <c r="D1408" s="4" t="str">
        <f>PROPER(Table14[[#This Row],[Region]])</f>
        <v>South</v>
      </c>
      <c r="E1408" s="9">
        <f>IF(ISBLANK(Table14[[#This Row],[Sales_Amount]]),MEDIAN(Table14[Sales_Amount]),Table14[[#This Row],[Sales_Amount]])</f>
        <v>39057.79</v>
      </c>
      <c r="F1408" s="11">
        <f>IF(ISBLANK(Table14[[#This Row],[Quantity_Sold]]),MEDIAN(Table14[Quantity_Sold]),Table14[[#This Row],[Quantity_Sold]])</f>
        <v>30</v>
      </c>
      <c r="G1408" s="4" t="str">
        <f>TRIM(Table14[[#This Row],[Product_Category]])</f>
        <v>Food</v>
      </c>
      <c r="H1408" s="9">
        <v>1532.34</v>
      </c>
      <c r="I1408" s="9">
        <v>1759.36</v>
      </c>
      <c r="J1408" s="4" t="str">
        <f>PROPER(Table14[[#This Row],[Customer_Type]])</f>
        <v>Returning</v>
      </c>
      <c r="K1408" s="13">
        <f>IF(ISBLANK(Table14[[#This Row],[Discount]]),MEDIAN(Table14[Discount]),Table14[[#This Row],[Discount]])</f>
        <v>0.26</v>
      </c>
      <c r="L1408" s="4" t="s">
        <v>26</v>
      </c>
      <c r="M1408" s="4" t="s">
        <v>18</v>
      </c>
    </row>
    <row r="1409" spans="1:13" x14ac:dyDescent="0.3">
      <c r="A1409">
        <v>1489</v>
      </c>
      <c r="B1409" s="1">
        <v>45305</v>
      </c>
      <c r="C1409" s="4" t="str">
        <f>IF(ISBLANK(Table14[[#This Row],[Sales_Rep]]),"Unknown",Table14[[#This Row],[Sales_Rep]])</f>
        <v>Bob</v>
      </c>
      <c r="D1409" s="4" t="str">
        <f>PROPER(Table14[[#This Row],[Region]])</f>
        <v>East</v>
      </c>
      <c r="E1409" s="9">
        <f>IF(ISBLANK(Table14[[#This Row],[Sales_Amount]]),MEDIAN(Table14[Sales_Amount]),Table14[[#This Row],[Sales_Amount]])</f>
        <v>32652.400000000001</v>
      </c>
      <c r="F1409" s="11">
        <f>IF(ISBLANK(Table14[[#This Row],[Quantity_Sold]]),MEDIAN(Table14[Quantity_Sold]),Table14[[#This Row],[Quantity_Sold]])</f>
        <v>33</v>
      </c>
      <c r="G1409" s="4" t="str">
        <f>TRIM(Table14[[#This Row],[Product_Category]])</f>
        <v>Electronics</v>
      </c>
      <c r="H1409" s="9">
        <v>923.02</v>
      </c>
      <c r="I1409" s="9">
        <v>1301.93</v>
      </c>
      <c r="J1409" s="4" t="str">
        <f>PROPER(Table14[[#This Row],[Customer_Type]])</f>
        <v>New</v>
      </c>
      <c r="K1409" s="13">
        <f>IF(ISBLANK(Table14[[#This Row],[Discount]]),MEDIAN(Table14[Discount]),Table14[[#This Row],[Discount]])</f>
        <v>0.24</v>
      </c>
      <c r="L1409" s="4" t="s">
        <v>26</v>
      </c>
      <c r="M1409" s="4" t="s">
        <v>22</v>
      </c>
    </row>
    <row r="1410" spans="1:13" x14ac:dyDescent="0.3">
      <c r="A1410">
        <v>1379</v>
      </c>
      <c r="B1410" s="1">
        <v>45339</v>
      </c>
      <c r="C1410" s="4" t="str">
        <f>IF(ISBLANK(Table14[[#This Row],[Sales_Rep]]),"Unknown",Table14[[#This Row],[Sales_Rep]])</f>
        <v>Charlie</v>
      </c>
      <c r="D1410" s="4" t="str">
        <f>PROPER(Table14[[#This Row],[Region]])</f>
        <v>West</v>
      </c>
      <c r="E1410" s="9">
        <f>IF(ISBLANK(Table14[[#This Row],[Sales_Amount]]),MEDIAN(Table14[Sales_Amount]),Table14[[#This Row],[Sales_Amount]])</f>
        <v>138631.04999999999</v>
      </c>
      <c r="F1410" s="11">
        <f>IF(ISBLANK(Table14[[#This Row],[Quantity_Sold]]),MEDIAN(Table14[Quantity_Sold]),Table14[[#This Row],[Quantity_Sold]])</f>
        <v>36</v>
      </c>
      <c r="G1410" s="4" t="str">
        <f>TRIM(Table14[[#This Row],[Product_Category]])</f>
        <v>Furniture</v>
      </c>
      <c r="H1410" s="9">
        <v>3948.67</v>
      </c>
      <c r="I1410" s="9">
        <v>4375.9799999999996</v>
      </c>
      <c r="J1410" s="4" t="str">
        <f>PROPER(Table14[[#This Row],[Customer_Type]])</f>
        <v>New</v>
      </c>
      <c r="K1410" s="13">
        <f>IF(ISBLANK(Table14[[#This Row],[Discount]]),MEDIAN(Table14[Discount]),Table14[[#This Row],[Discount]])</f>
        <v>0.12</v>
      </c>
      <c r="L1410" s="4" t="s">
        <v>31</v>
      </c>
      <c r="M1410" s="4" t="s">
        <v>22</v>
      </c>
    </row>
    <row r="1411" spans="1:13" x14ac:dyDescent="0.3">
      <c r="A1411">
        <v>1177</v>
      </c>
      <c r="B1411" s="1">
        <v>45145</v>
      </c>
      <c r="C1411" s="4" t="str">
        <f>IF(ISBLANK(Table14[[#This Row],[Sales_Rep]]),"Unknown",Table14[[#This Row],[Sales_Rep]])</f>
        <v>Alice</v>
      </c>
      <c r="D1411" s="4" t="str">
        <f>PROPER(Table14[[#This Row],[Region]])</f>
        <v>South</v>
      </c>
      <c r="E1411" s="9">
        <f>IF(ISBLANK(Table14[[#This Row],[Sales_Amount]]),MEDIAN(Table14[Sales_Amount]),Table14[[#This Row],[Sales_Amount]])</f>
        <v>46518.84</v>
      </c>
      <c r="F1411" s="11">
        <f>IF(ISBLANK(Table14[[#This Row],[Quantity_Sold]]),MEDIAN(Table14[Quantity_Sold]),Table14[[#This Row],[Quantity_Sold]])</f>
        <v>10</v>
      </c>
      <c r="G1411" s="4" t="str">
        <f>TRIM(Table14[[#This Row],[Product_Category]])</f>
        <v>Clothing</v>
      </c>
      <c r="H1411" s="9">
        <v>3403.42</v>
      </c>
      <c r="I1411" s="9">
        <v>4896.72</v>
      </c>
      <c r="J1411" s="4" t="str">
        <f>PROPER(Table14[[#This Row],[Customer_Type]])</f>
        <v>Returning</v>
      </c>
      <c r="K1411" s="13">
        <f>IF(ISBLANK(Table14[[#This Row],[Discount]]),MEDIAN(Table14[Discount]),Table14[[#This Row],[Discount]])</f>
        <v>0.05</v>
      </c>
      <c r="L1411" s="4" t="s">
        <v>31</v>
      </c>
      <c r="M1411" s="4" t="s">
        <v>22</v>
      </c>
    </row>
    <row r="1412" spans="1:13" x14ac:dyDescent="0.3">
      <c r="A1412">
        <v>1460</v>
      </c>
      <c r="B1412" s="1">
        <v>45050</v>
      </c>
      <c r="C1412" s="4" t="str">
        <f>IF(ISBLANK(Table14[[#This Row],[Sales_Rep]]),"Unknown",Table14[[#This Row],[Sales_Rep]])</f>
        <v>Charlie</v>
      </c>
      <c r="D1412" s="4" t="str">
        <f>PROPER(Table14[[#This Row],[Region]])</f>
        <v>West</v>
      </c>
      <c r="E1412" s="9">
        <f>IF(ISBLANK(Table14[[#This Row],[Sales_Amount]]),MEDIAN(Table14[Sales_Amount]),Table14[[#This Row],[Sales_Amount]])</f>
        <v>253657.01</v>
      </c>
      <c r="F1412" s="11">
        <f>IF(ISBLANK(Table14[[#This Row],[Quantity_Sold]]),MEDIAN(Table14[Quantity_Sold]),Table14[[#This Row],[Quantity_Sold]])</f>
        <v>45</v>
      </c>
      <c r="G1412" s="4" t="str">
        <f>TRIM(Table14[[#This Row],[Product_Category]])</f>
        <v>Furniture</v>
      </c>
      <c r="H1412" s="9">
        <v>4291.5</v>
      </c>
      <c r="I1412" s="9">
        <v>5871.69</v>
      </c>
      <c r="J1412" s="4" t="str">
        <f>PROPER(Table14[[#This Row],[Customer_Type]])</f>
        <v>Returning</v>
      </c>
      <c r="K1412" s="13">
        <f>IF(ISBLANK(Table14[[#This Row],[Discount]]),MEDIAN(Table14[Discount]),Table14[[#This Row],[Discount]])</f>
        <v>0.04</v>
      </c>
      <c r="L1412" s="4" t="s">
        <v>17</v>
      </c>
      <c r="M1412" s="4" t="s">
        <v>18</v>
      </c>
    </row>
    <row r="1413" spans="1:13" x14ac:dyDescent="0.3">
      <c r="A1413">
        <v>1128</v>
      </c>
      <c r="B1413" s="1">
        <v>45278</v>
      </c>
      <c r="C1413" s="4" t="str">
        <f>IF(ISBLANK(Table14[[#This Row],[Sales_Rep]]),"Unknown",Table14[[#This Row],[Sales_Rep]])</f>
        <v>Charlie</v>
      </c>
      <c r="D1413" s="4" t="str">
        <f>PROPER(Table14[[#This Row],[Region]])</f>
        <v>West</v>
      </c>
      <c r="E1413" s="9">
        <f>IF(ISBLANK(Table14[[#This Row],[Sales_Amount]]),MEDIAN(Table14[Sales_Amount]),Table14[[#This Row],[Sales_Amount]])</f>
        <v>70563.09</v>
      </c>
      <c r="F1413" s="11">
        <f>IF(ISBLANK(Table14[[#This Row],[Quantity_Sold]]),MEDIAN(Table14[Quantity_Sold]),Table14[[#This Row],[Quantity_Sold]])</f>
        <v>14</v>
      </c>
      <c r="G1413" s="4" t="str">
        <f>TRIM(Table14[[#This Row],[Product_Category]])</f>
        <v>Furniture</v>
      </c>
      <c r="H1413" s="9">
        <v>3940.9</v>
      </c>
      <c r="I1413" s="9">
        <v>5250.23</v>
      </c>
      <c r="J1413" s="4" t="str">
        <f>PROPER(Table14[[#This Row],[Customer_Type]])</f>
        <v>Returning</v>
      </c>
      <c r="K1413" s="13">
        <f>IF(ISBLANK(Table14[[#This Row],[Discount]]),MEDIAN(Table14[Discount]),Table14[[#This Row],[Discount]])</f>
        <v>0.04</v>
      </c>
      <c r="L1413" s="4" t="s">
        <v>26</v>
      </c>
      <c r="M1413" s="4" t="s">
        <v>22</v>
      </c>
    </row>
    <row r="1414" spans="1:13" x14ac:dyDescent="0.3">
      <c r="A1414">
        <v>1345</v>
      </c>
      <c r="B1414" s="1">
        <v>45176</v>
      </c>
      <c r="C1414" s="4" t="str">
        <f>IF(ISBLANK(Table14[[#This Row],[Sales_Rep]]),"Unknown",Table14[[#This Row],[Sales_Rep]])</f>
        <v>David</v>
      </c>
      <c r="D1414" s="4" t="str">
        <f>PROPER(Table14[[#This Row],[Region]])</f>
        <v>West</v>
      </c>
      <c r="E1414" s="9">
        <f>IF(ISBLANK(Table14[[#This Row],[Sales_Amount]]),MEDIAN(Table14[Sales_Amount]),Table14[[#This Row],[Sales_Amount]])</f>
        <v>126142.76</v>
      </c>
      <c r="F1414" s="11">
        <f>IF(ISBLANK(Table14[[#This Row],[Quantity_Sold]]),MEDIAN(Table14[Quantity_Sold]),Table14[[#This Row],[Quantity_Sold]])</f>
        <v>29</v>
      </c>
      <c r="G1414" s="4" t="str">
        <f>TRIM(Table14[[#This Row],[Product_Category]])</f>
        <v>Electronics</v>
      </c>
      <c r="H1414" s="9">
        <v>3700.03</v>
      </c>
      <c r="I1414" s="9">
        <v>4887.3599999999997</v>
      </c>
      <c r="J1414" s="4" t="str">
        <f>PROPER(Table14[[#This Row],[Customer_Type]])</f>
        <v>Returning</v>
      </c>
      <c r="K1414" s="13">
        <f>IF(ISBLANK(Table14[[#This Row],[Discount]]),MEDIAN(Table14[Discount]),Table14[[#This Row],[Discount]])</f>
        <v>0.11</v>
      </c>
      <c r="L1414" s="4" t="s">
        <v>17</v>
      </c>
      <c r="M1414" s="4" t="s">
        <v>22</v>
      </c>
    </row>
    <row r="1415" spans="1:13" x14ac:dyDescent="0.3">
      <c r="A1415">
        <v>1056</v>
      </c>
      <c r="B1415" s="1">
        <v>45088</v>
      </c>
      <c r="C1415" s="4" t="str">
        <f>IF(ISBLANK(Table14[[#This Row],[Sales_Rep]]),"Unknown",Table14[[#This Row],[Sales_Rep]])</f>
        <v>Eve</v>
      </c>
      <c r="D1415" s="4" t="str">
        <f>PROPER(Table14[[#This Row],[Region]])</f>
        <v>West</v>
      </c>
      <c r="E1415" s="9">
        <f>IF(ISBLANK(Table14[[#This Row],[Sales_Amount]]),MEDIAN(Table14[Sales_Amount]),Table14[[#This Row],[Sales_Amount]])</f>
        <v>126034.27</v>
      </c>
      <c r="F1415" s="11">
        <f>IF(ISBLANK(Table14[[#This Row],[Quantity_Sold]]),MEDIAN(Table14[Quantity_Sold]),Table14[[#This Row],[Quantity_Sold]])</f>
        <v>40</v>
      </c>
      <c r="G1415" s="4" t="str">
        <f>TRIM(Table14[[#This Row],[Product_Category]])</f>
        <v>Furniture</v>
      </c>
      <c r="H1415" s="9">
        <v>2383.33</v>
      </c>
      <c r="I1415" s="9">
        <v>3462.48</v>
      </c>
      <c r="J1415" s="4" t="str">
        <f>PROPER(Table14[[#This Row],[Customer_Type]])</f>
        <v>New</v>
      </c>
      <c r="K1415" s="13">
        <f>IF(ISBLANK(Table14[[#This Row],[Discount]]),MEDIAN(Table14[Discount]),Table14[[#This Row],[Discount]])</f>
        <v>0.09</v>
      </c>
      <c r="L1415" s="4" t="s">
        <v>26</v>
      </c>
      <c r="M1415" s="4" t="s">
        <v>22</v>
      </c>
    </row>
    <row r="1416" spans="1:13" x14ac:dyDescent="0.3">
      <c r="A1416">
        <v>1019</v>
      </c>
      <c r="B1416" s="1">
        <v>45454</v>
      </c>
      <c r="C1416" s="4" t="str">
        <f>IF(ISBLANK(Table14[[#This Row],[Sales_Rep]]),"Unknown",Table14[[#This Row],[Sales_Rep]])</f>
        <v>Alice</v>
      </c>
      <c r="D1416" s="4" t="str">
        <f>PROPER(Table14[[#This Row],[Region]])</f>
        <v>South</v>
      </c>
      <c r="E1416" s="9">
        <f>IF(ISBLANK(Table14[[#This Row],[Sales_Amount]]),MEDIAN(Table14[Sales_Amount]),Table14[[#This Row],[Sales_Amount]])</f>
        <v>67512</v>
      </c>
      <c r="F1416" s="11">
        <f>IF(ISBLANK(Table14[[#This Row],[Quantity_Sold]]),MEDIAN(Table14[Quantity_Sold]),Table14[[#This Row],[Quantity_Sold]])</f>
        <v>30</v>
      </c>
      <c r="G1416" s="4" t="str">
        <f>TRIM(Table14[[#This Row],[Product_Category]])</f>
        <v>Clothing</v>
      </c>
      <c r="H1416" s="9">
        <v>2448.88</v>
      </c>
      <c r="I1416" s="9">
        <v>2813</v>
      </c>
      <c r="J1416" s="4" t="str">
        <f>PROPER(Table14[[#This Row],[Customer_Type]])</f>
        <v>Returning</v>
      </c>
      <c r="K1416" s="13">
        <f>IF(ISBLANK(Table14[[#This Row],[Discount]]),MEDIAN(Table14[Discount]),Table14[[#This Row],[Discount]])</f>
        <v>0.2</v>
      </c>
      <c r="L1416" s="4" t="s">
        <v>26</v>
      </c>
      <c r="M1416" s="4" t="s">
        <v>22</v>
      </c>
    </row>
    <row r="1417" spans="1:13" x14ac:dyDescent="0.3">
      <c r="A1417">
        <v>1494</v>
      </c>
      <c r="B1417" s="1">
        <v>45610</v>
      </c>
      <c r="C1417" s="4" t="str">
        <f>IF(ISBLANK(Table14[[#This Row],[Sales_Rep]]),"Unknown",Table14[[#This Row],[Sales_Rep]])</f>
        <v>Charlie</v>
      </c>
      <c r="D1417" s="4" t="str">
        <f>PROPER(Table14[[#This Row],[Region]])</f>
        <v>East</v>
      </c>
      <c r="E1417" s="9">
        <f>IF(ISBLANK(Table14[[#This Row],[Sales_Amount]]),MEDIAN(Table14[Sales_Amount]),Table14[[#This Row],[Sales_Amount]])</f>
        <v>21948.39</v>
      </c>
      <c r="F1417" s="11">
        <f>IF(ISBLANK(Table14[[#This Row],[Quantity_Sold]]),MEDIAN(Table14[Quantity_Sold]),Table14[[#This Row],[Quantity_Sold]])</f>
        <v>12</v>
      </c>
      <c r="G1417" s="4" t="str">
        <f>TRIM(Table14[[#This Row],[Product_Category]])</f>
        <v>Clothing</v>
      </c>
      <c r="H1417" s="9">
        <v>1954.86</v>
      </c>
      <c r="I1417" s="9">
        <v>2438.71</v>
      </c>
      <c r="J1417" s="4" t="str">
        <f>PROPER(Table14[[#This Row],[Customer_Type]])</f>
        <v>New</v>
      </c>
      <c r="K1417" s="13">
        <f>IF(ISBLANK(Table14[[#This Row],[Discount]]),MEDIAN(Table14[Discount]),Table14[[#This Row],[Discount]])</f>
        <v>0.25</v>
      </c>
      <c r="L1417" s="4" t="s">
        <v>17</v>
      </c>
      <c r="M1417" s="4" t="s">
        <v>18</v>
      </c>
    </row>
    <row r="1418" spans="1:13" x14ac:dyDescent="0.3">
      <c r="A1418">
        <v>1353</v>
      </c>
      <c r="B1418" s="1">
        <v>45418</v>
      </c>
      <c r="C1418" s="4" t="str">
        <f>IF(ISBLANK(Table14[[#This Row],[Sales_Rep]]),"Unknown",Table14[[#This Row],[Sales_Rep]])</f>
        <v>Alice</v>
      </c>
      <c r="D1418" s="4" t="str">
        <f>PROPER(Table14[[#This Row],[Region]])</f>
        <v>North</v>
      </c>
      <c r="E1418" s="9">
        <f>IF(ISBLANK(Table14[[#This Row],[Sales_Amount]]),MEDIAN(Table14[Sales_Amount]),Table14[[#This Row],[Sales_Amount]])</f>
        <v>2328.1</v>
      </c>
      <c r="F1418" s="11">
        <f>IF(ISBLANK(Table14[[#This Row],[Quantity_Sold]]),MEDIAN(Table14[Quantity_Sold]),Table14[[#This Row],[Quantity_Sold]])</f>
        <v>5</v>
      </c>
      <c r="G1418" s="4" t="str">
        <f>TRIM(Table14[[#This Row],[Product_Category]])</f>
        <v>Food</v>
      </c>
      <c r="H1418" s="9">
        <v>386.27</v>
      </c>
      <c r="I1418" s="9">
        <v>511.67</v>
      </c>
      <c r="J1418" s="4" t="str">
        <f>PROPER(Table14[[#This Row],[Customer_Type]])</f>
        <v>New</v>
      </c>
      <c r="K1418" s="13">
        <f>IF(ISBLANK(Table14[[#This Row],[Discount]]),MEDIAN(Table14[Discount]),Table14[[#This Row],[Discount]])</f>
        <v>0.09</v>
      </c>
      <c r="L1418" s="4" t="s">
        <v>17</v>
      </c>
      <c r="M1418" s="4" t="s">
        <v>22</v>
      </c>
    </row>
    <row r="1419" spans="1:13" x14ac:dyDescent="0.3">
      <c r="A1419">
        <v>1249</v>
      </c>
      <c r="B1419" s="1">
        <v>45176</v>
      </c>
      <c r="C1419" s="4" t="str">
        <f>IF(ISBLANK(Table14[[#This Row],[Sales_Rep]]),"Unknown",Table14[[#This Row],[Sales_Rep]])</f>
        <v>Bob</v>
      </c>
      <c r="D1419" s="4" t="str">
        <f>PROPER(Table14[[#This Row],[Region]])</f>
        <v>South</v>
      </c>
      <c r="E1419" s="9">
        <f>IF(ISBLANK(Table14[[#This Row],[Sales_Amount]]),MEDIAN(Table14[Sales_Amount]),Table14[[#This Row],[Sales_Amount]])</f>
        <v>74576.75</v>
      </c>
      <c r="F1419" s="11">
        <f>IF(ISBLANK(Table14[[#This Row],[Quantity_Sold]]),MEDIAN(Table14[Quantity_Sold]),Table14[[#This Row],[Quantity_Sold]])</f>
        <v>24</v>
      </c>
      <c r="G1419" s="4" t="str">
        <f>TRIM(Table14[[#This Row],[Product_Category]])</f>
        <v>Clothing</v>
      </c>
      <c r="H1419" s="9">
        <v>2145.7399999999998</v>
      </c>
      <c r="I1419" s="9">
        <v>3170.78</v>
      </c>
      <c r="J1419" s="4" t="str">
        <f>PROPER(Table14[[#This Row],[Customer_Type]])</f>
        <v>Returning</v>
      </c>
      <c r="K1419" s="13">
        <f>IF(ISBLANK(Table14[[#This Row],[Discount]]),MEDIAN(Table14[Discount]),Table14[[#This Row],[Discount]])</f>
        <v>0.02</v>
      </c>
      <c r="L1419" s="4" t="s">
        <v>17</v>
      </c>
      <c r="M1419" s="4" t="s">
        <v>18</v>
      </c>
    </row>
    <row r="1420" spans="1:13" x14ac:dyDescent="0.3">
      <c r="A1420">
        <v>1148</v>
      </c>
      <c r="B1420" s="1">
        <v>45430</v>
      </c>
      <c r="C1420" s="4" t="str">
        <f>IF(ISBLANK(Table14[[#This Row],[Sales_Rep]]),"Unknown",Table14[[#This Row],[Sales_Rep]])</f>
        <v>David</v>
      </c>
      <c r="D1420" s="4" t="str">
        <f>PROPER(Table14[[#This Row],[Region]])</f>
        <v>East</v>
      </c>
      <c r="E1420" s="9">
        <f>IF(ISBLANK(Table14[[#This Row],[Sales_Amount]]),MEDIAN(Table14[Sales_Amount]),Table14[[#This Row],[Sales_Amount]])</f>
        <v>62147.839999999997</v>
      </c>
      <c r="F1420" s="11">
        <f>IF(ISBLANK(Table14[[#This Row],[Quantity_Sold]]),MEDIAN(Table14[Quantity_Sold]),Table14[[#This Row],[Quantity_Sold]])</f>
        <v>18</v>
      </c>
      <c r="G1420" s="4" t="str">
        <f>TRIM(Table14[[#This Row],[Product_Category]])</f>
        <v>Electronics</v>
      </c>
      <c r="H1420" s="9">
        <v>3271.21</v>
      </c>
      <c r="I1420" s="9">
        <v>3673.04</v>
      </c>
      <c r="J1420" s="4" t="str">
        <f>PROPER(Table14[[#This Row],[Customer_Type]])</f>
        <v>Returning</v>
      </c>
      <c r="K1420" s="13">
        <f>IF(ISBLANK(Table14[[#This Row],[Discount]]),MEDIAN(Table14[Discount]),Table14[[#This Row],[Discount]])</f>
        <v>0.06</v>
      </c>
      <c r="L1420" s="4" t="s">
        <v>17</v>
      </c>
      <c r="M1420" s="4" t="s">
        <v>22</v>
      </c>
    </row>
    <row r="1421" spans="1:13" x14ac:dyDescent="0.3">
      <c r="A1421">
        <v>1298</v>
      </c>
      <c r="B1421" s="1">
        <v>45092</v>
      </c>
      <c r="C1421" s="4" t="str">
        <f>IF(ISBLANK(Table14[[#This Row],[Sales_Rep]]),"Unknown",Table14[[#This Row],[Sales_Rep]])</f>
        <v>Bob</v>
      </c>
      <c r="D1421" s="4" t="str">
        <f>PROPER(Table14[[#This Row],[Region]])</f>
        <v>South</v>
      </c>
      <c r="E1421" s="9">
        <f>IF(ISBLANK(Table14[[#This Row],[Sales_Amount]]),MEDIAN(Table14[Sales_Amount]),Table14[[#This Row],[Sales_Amount]])</f>
        <v>79686.77</v>
      </c>
      <c r="F1421" s="11">
        <f>IF(ISBLANK(Table14[[#This Row],[Quantity_Sold]]),MEDIAN(Table14[Quantity_Sold]),Table14[[#This Row],[Quantity_Sold]])</f>
        <v>24</v>
      </c>
      <c r="G1421" s="4" t="str">
        <f>TRIM(Table14[[#This Row],[Product_Category]])</f>
        <v>Electronics</v>
      </c>
      <c r="H1421" s="9">
        <v>3059.22</v>
      </c>
      <c r="I1421" s="9">
        <v>4000.34</v>
      </c>
      <c r="J1421" s="4" t="str">
        <f>PROPER(Table14[[#This Row],[Customer_Type]])</f>
        <v>New</v>
      </c>
      <c r="K1421" s="13">
        <f>IF(ISBLANK(Table14[[#This Row],[Discount]]),MEDIAN(Table14[Discount]),Table14[[#This Row],[Discount]])</f>
        <v>0.17</v>
      </c>
      <c r="L1421" s="4" t="s">
        <v>17</v>
      </c>
      <c r="M1421" s="4" t="s">
        <v>18</v>
      </c>
    </row>
    <row r="1422" spans="1:13" x14ac:dyDescent="0.3">
      <c r="A1422">
        <v>1479</v>
      </c>
      <c r="B1422" s="1">
        <v>45154</v>
      </c>
      <c r="C1422" s="4" t="str">
        <f>IF(ISBLANK(Table14[[#This Row],[Sales_Rep]]),"Unknown",Table14[[#This Row],[Sales_Rep]])</f>
        <v>Alice</v>
      </c>
      <c r="D1422" s="4" t="str">
        <f>PROPER(Table14[[#This Row],[Region]])</f>
        <v>East</v>
      </c>
      <c r="E1422" s="9">
        <f>IF(ISBLANK(Table14[[#This Row],[Sales_Amount]]),MEDIAN(Table14[Sales_Amount]),Table14[[#This Row],[Sales_Amount]])</f>
        <v>30873.55</v>
      </c>
      <c r="F1422" s="11">
        <f>IF(ISBLANK(Table14[[#This Row],[Quantity_Sold]]),MEDIAN(Table14[Quantity_Sold]),Table14[[#This Row],[Quantity_Sold]])</f>
        <v>20</v>
      </c>
      <c r="G1422" s="4" t="str">
        <f>TRIM(Table14[[#This Row],[Product_Category]])</f>
        <v>Furniture</v>
      </c>
      <c r="H1422" s="9">
        <v>1240.67</v>
      </c>
      <c r="I1422" s="9">
        <v>1591.42</v>
      </c>
      <c r="J1422" s="4" t="str">
        <f>PROPER(Table14[[#This Row],[Customer_Type]])</f>
        <v>Returning</v>
      </c>
      <c r="K1422" s="13">
        <f>IF(ISBLANK(Table14[[#This Row],[Discount]]),MEDIAN(Table14[Discount]),Table14[[#This Row],[Discount]])</f>
        <v>0.03</v>
      </c>
      <c r="L1422" s="4" t="s">
        <v>31</v>
      </c>
      <c r="M1422" s="4" t="s">
        <v>22</v>
      </c>
    </row>
    <row r="1423" spans="1:13" x14ac:dyDescent="0.3">
      <c r="A1423">
        <v>1046</v>
      </c>
      <c r="B1423" s="1">
        <v>45533</v>
      </c>
      <c r="C1423" s="4" t="str">
        <f>IF(ISBLANK(Table14[[#This Row],[Sales_Rep]]),"Unknown",Table14[[#This Row],[Sales_Rep]])</f>
        <v>Alice</v>
      </c>
      <c r="D1423" s="4" t="str">
        <f>PROPER(Table14[[#This Row],[Region]])</f>
        <v>East</v>
      </c>
      <c r="E1423" s="9">
        <f>IF(ISBLANK(Table14[[#This Row],[Sales_Amount]]),MEDIAN(Table14[Sales_Amount]),Table14[[#This Row],[Sales_Amount]])</f>
        <v>87430.62</v>
      </c>
      <c r="F1423" s="11">
        <f>IF(ISBLANK(Table14[[#This Row],[Quantity_Sold]]),MEDIAN(Table14[Quantity_Sold]),Table14[[#This Row],[Quantity_Sold]])</f>
        <v>33</v>
      </c>
      <c r="G1423" s="4" t="str">
        <f>TRIM(Table14[[#This Row],[Product_Category]])</f>
        <v>Furniture</v>
      </c>
      <c r="H1423" s="9">
        <v>2266.91</v>
      </c>
      <c r="I1423" s="9">
        <v>3270.88</v>
      </c>
      <c r="J1423" s="4" t="str">
        <f>PROPER(Table14[[#This Row],[Customer_Type]])</f>
        <v>New</v>
      </c>
      <c r="K1423" s="13">
        <f>IF(ISBLANK(Table14[[#This Row],[Discount]]),MEDIAN(Table14[Discount]),Table14[[#This Row],[Discount]])</f>
        <v>0.19</v>
      </c>
      <c r="L1423" s="4" t="s">
        <v>17</v>
      </c>
      <c r="M1423" s="4" t="s">
        <v>18</v>
      </c>
    </row>
    <row r="1424" spans="1:13" x14ac:dyDescent="0.3">
      <c r="A1424">
        <v>1376</v>
      </c>
      <c r="B1424" s="1">
        <v>45463</v>
      </c>
      <c r="C1424" s="4" t="str">
        <f>IF(ISBLANK(Table14[[#This Row],[Sales_Rep]]),"Unknown",Table14[[#This Row],[Sales_Rep]])</f>
        <v>Eve</v>
      </c>
      <c r="D1424" s="4" t="str">
        <f>PROPER(Table14[[#This Row],[Region]])</f>
        <v>East</v>
      </c>
      <c r="E1424" s="9">
        <f>IF(ISBLANK(Table14[[#This Row],[Sales_Amount]]),MEDIAN(Table14[Sales_Amount]),Table14[[#This Row],[Sales_Amount]])</f>
        <v>117237.18</v>
      </c>
      <c r="F1424" s="11">
        <f>IF(ISBLANK(Table14[[#This Row],[Quantity_Sold]]),MEDIAN(Table14[Quantity_Sold]),Table14[[#This Row],[Quantity_Sold]])</f>
        <v>37</v>
      </c>
      <c r="G1424" s="4" t="str">
        <f>TRIM(Table14[[#This Row],[Product_Category]])</f>
        <v>Electronics</v>
      </c>
      <c r="H1424" s="9">
        <v>3865.17</v>
      </c>
      <c r="I1424" s="9">
        <v>4340.51</v>
      </c>
      <c r="J1424" s="4" t="str">
        <f>PROPER(Table14[[#This Row],[Customer_Type]])</f>
        <v>Returning</v>
      </c>
      <c r="K1424" s="13">
        <f>IF(ISBLANK(Table14[[#This Row],[Discount]]),MEDIAN(Table14[Discount]),Table14[[#This Row],[Discount]])</f>
        <v>0.27</v>
      </c>
      <c r="L1424" s="4" t="s">
        <v>17</v>
      </c>
      <c r="M1424" s="4" t="s">
        <v>22</v>
      </c>
    </row>
    <row r="1425" spans="1:13" x14ac:dyDescent="0.3">
      <c r="A1425">
        <v>1436</v>
      </c>
      <c r="B1425" s="1">
        <v>45102</v>
      </c>
      <c r="C1425" s="4" t="str">
        <f>IF(ISBLANK(Table14[[#This Row],[Sales_Rep]]),"Unknown",Table14[[#This Row],[Sales_Rep]])</f>
        <v>Charlie</v>
      </c>
      <c r="D1425" s="4" t="str">
        <f>PROPER(Table14[[#This Row],[Region]])</f>
        <v>East</v>
      </c>
      <c r="E1425" s="9">
        <f>IF(ISBLANK(Table14[[#This Row],[Sales_Amount]]),MEDIAN(Table14[Sales_Amount]),Table14[[#This Row],[Sales_Amount]])</f>
        <v>27019.56</v>
      </c>
      <c r="F1425" s="11">
        <f>IF(ISBLANK(Table14[[#This Row],[Quantity_Sold]]),MEDIAN(Table14[Quantity_Sold]),Table14[[#This Row],[Quantity_Sold]])</f>
        <v>34</v>
      </c>
      <c r="G1425" s="4" t="str">
        <f>TRIM(Table14[[#This Row],[Product_Category]])</f>
        <v>Furniture</v>
      </c>
      <c r="H1425" s="9">
        <v>773.96</v>
      </c>
      <c r="I1425" s="9">
        <v>903.06</v>
      </c>
      <c r="J1425" s="4" t="str">
        <f>PROPER(Table14[[#This Row],[Customer_Type]])</f>
        <v>New</v>
      </c>
      <c r="K1425" s="13">
        <f>IF(ISBLANK(Table14[[#This Row],[Discount]]),MEDIAN(Table14[Discount]),Table14[[#This Row],[Discount]])</f>
        <v>0.12</v>
      </c>
      <c r="L1425" s="4" t="s">
        <v>17</v>
      </c>
      <c r="M1425" s="4" t="s">
        <v>22</v>
      </c>
    </row>
    <row r="1426" spans="1:13" x14ac:dyDescent="0.3">
      <c r="A1426">
        <v>1244</v>
      </c>
      <c r="B1426" s="1">
        <v>45327</v>
      </c>
      <c r="C1426" s="4" t="str">
        <f>IF(ISBLANK(Table14[[#This Row],[Sales_Rep]]),"Unknown",Table14[[#This Row],[Sales_Rep]])</f>
        <v>Charlie</v>
      </c>
      <c r="D1426" s="4" t="str">
        <f>PROPER(Table14[[#This Row],[Region]])</f>
        <v>West</v>
      </c>
      <c r="E1426" s="9">
        <f>IF(ISBLANK(Table14[[#This Row],[Sales_Amount]]),MEDIAN(Table14[Sales_Amount]),Table14[[#This Row],[Sales_Amount]])</f>
        <v>154790.82</v>
      </c>
      <c r="F1426" s="11">
        <f>IF(ISBLANK(Table14[[#This Row],[Quantity_Sold]]),MEDIAN(Table14[Quantity_Sold]),Table14[[#This Row],[Quantity_Sold]])</f>
        <v>47</v>
      </c>
      <c r="G1426" s="4" t="str">
        <f>TRIM(Table14[[#This Row],[Product_Category]])</f>
        <v>Food</v>
      </c>
      <c r="H1426" s="9">
        <v>2865.61</v>
      </c>
      <c r="I1426" s="9">
        <v>3829.56</v>
      </c>
      <c r="J1426" s="4" t="str">
        <f>PROPER(Table14[[#This Row],[Customer_Type]])</f>
        <v>Returning</v>
      </c>
      <c r="K1426" s="13">
        <f>IF(ISBLANK(Table14[[#This Row],[Discount]]),MEDIAN(Table14[Discount]),Table14[[#This Row],[Discount]])</f>
        <v>0.14000000000000001</v>
      </c>
      <c r="L1426" s="4" t="s">
        <v>26</v>
      </c>
      <c r="M1426" s="4" t="s">
        <v>18</v>
      </c>
    </row>
    <row r="1427" spans="1:13" x14ac:dyDescent="0.3">
      <c r="A1427">
        <v>1377</v>
      </c>
      <c r="B1427" s="1">
        <v>45020</v>
      </c>
      <c r="C1427" s="4" t="str">
        <f>IF(ISBLANK(Table14[[#This Row],[Sales_Rep]]),"Unknown",Table14[[#This Row],[Sales_Rep]])</f>
        <v>Bob</v>
      </c>
      <c r="D1427" s="4" t="str">
        <f>PROPER(Table14[[#This Row],[Region]])</f>
        <v>South</v>
      </c>
      <c r="E1427" s="9">
        <f>IF(ISBLANK(Table14[[#This Row],[Sales_Amount]]),MEDIAN(Table14[Sales_Amount]),Table14[[#This Row],[Sales_Amount]])</f>
        <v>7997.7</v>
      </c>
      <c r="F1427" s="11">
        <f>IF(ISBLANK(Table14[[#This Row],[Quantity_Sold]]),MEDIAN(Table14[Quantity_Sold]),Table14[[#This Row],[Quantity_Sold]])</f>
        <v>16</v>
      </c>
      <c r="G1427" s="4" t="str">
        <f>TRIM(Table14[[#This Row],[Product_Category]])</f>
        <v>Electronics</v>
      </c>
      <c r="H1427" s="9">
        <v>582.04</v>
      </c>
      <c r="I1427" s="9">
        <v>714.08</v>
      </c>
      <c r="J1427" s="4" t="str">
        <f>PROPER(Table14[[#This Row],[Customer_Type]])</f>
        <v>Returning</v>
      </c>
      <c r="K1427" s="13">
        <f>IF(ISBLANK(Table14[[#This Row],[Discount]]),MEDIAN(Table14[Discount]),Table14[[#This Row],[Discount]])</f>
        <v>0.3</v>
      </c>
      <c r="L1427" s="4" t="s">
        <v>17</v>
      </c>
      <c r="M1427" s="4" t="s">
        <v>22</v>
      </c>
    </row>
    <row r="1428" spans="1:13" x14ac:dyDescent="0.3">
      <c r="A1428">
        <v>1018</v>
      </c>
      <c r="B1428" s="1">
        <v>45560</v>
      </c>
      <c r="C1428" s="4" t="str">
        <f>IF(ISBLANK(Table14[[#This Row],[Sales_Rep]]),"Unknown",Table14[[#This Row],[Sales_Rep]])</f>
        <v>David</v>
      </c>
      <c r="D1428" s="4" t="str">
        <f>PROPER(Table14[[#This Row],[Region]])</f>
        <v>South</v>
      </c>
      <c r="E1428" s="9">
        <f>IF(ISBLANK(Table14[[#This Row],[Sales_Amount]]),MEDIAN(Table14[Sales_Amount]),Table14[[#This Row],[Sales_Amount]])</f>
        <v>111917.98</v>
      </c>
      <c r="F1428" s="11">
        <f>IF(ISBLANK(Table14[[#This Row],[Quantity_Sold]]),MEDIAN(Table14[Quantity_Sold]),Table14[[#This Row],[Quantity_Sold]])</f>
        <v>33</v>
      </c>
      <c r="G1428" s="4" t="str">
        <f>TRIM(Table14[[#This Row],[Product_Category]])</f>
        <v>Clothing</v>
      </c>
      <c r="H1428" s="9">
        <v>3570.44</v>
      </c>
      <c r="I1428" s="9">
        <v>4186.9799999999996</v>
      </c>
      <c r="J1428" s="4" t="str">
        <f>PROPER(Table14[[#This Row],[Customer_Type]])</f>
        <v>Returning</v>
      </c>
      <c r="K1428" s="13">
        <f>IF(ISBLANK(Table14[[#This Row],[Discount]]),MEDIAN(Table14[Discount]),Table14[[#This Row],[Discount]])</f>
        <v>0.19</v>
      </c>
      <c r="L1428" s="4" t="s">
        <v>26</v>
      </c>
      <c r="M1428" s="4" t="s">
        <v>18</v>
      </c>
    </row>
    <row r="1429" spans="1:13" x14ac:dyDescent="0.3">
      <c r="A1429">
        <v>1031</v>
      </c>
      <c r="B1429" s="1">
        <v>45416</v>
      </c>
      <c r="C1429" s="4" t="str">
        <f>IF(ISBLANK(Table14[[#This Row],[Sales_Rep]]),"Unknown",Table14[[#This Row],[Sales_Rep]])</f>
        <v>Charlie</v>
      </c>
      <c r="D1429" s="4" t="str">
        <f>PROPER(Table14[[#This Row],[Region]])</f>
        <v>West</v>
      </c>
      <c r="E1429" s="9">
        <f>IF(ISBLANK(Table14[[#This Row],[Sales_Amount]]),MEDIAN(Table14[Sales_Amount]),Table14[[#This Row],[Sales_Amount]])</f>
        <v>66946.559999999998</v>
      </c>
      <c r="F1429" s="11">
        <f>IF(ISBLANK(Table14[[#This Row],[Quantity_Sold]]),MEDIAN(Table14[Quantity_Sold]),Table14[[#This Row],[Quantity_Sold]])</f>
        <v>24</v>
      </c>
      <c r="G1429" s="4" t="str">
        <f>TRIM(Table14[[#This Row],[Product_Category]])</f>
        <v>Food</v>
      </c>
      <c r="H1429" s="9">
        <v>2407.2199999999998</v>
      </c>
      <c r="I1429" s="9">
        <v>3486.8</v>
      </c>
      <c r="J1429" s="4" t="str">
        <f>PROPER(Table14[[#This Row],[Customer_Type]])</f>
        <v>New</v>
      </c>
      <c r="K1429" s="13">
        <f>IF(ISBLANK(Table14[[#This Row],[Discount]]),MEDIAN(Table14[Discount]),Table14[[#This Row],[Discount]])</f>
        <v>0.2</v>
      </c>
      <c r="L1429" s="4" t="s">
        <v>26</v>
      </c>
      <c r="M1429" s="4" t="s">
        <v>22</v>
      </c>
    </row>
    <row r="1430" spans="1:13" x14ac:dyDescent="0.3">
      <c r="A1430">
        <v>1246</v>
      </c>
      <c r="B1430" s="1">
        <v>45236</v>
      </c>
      <c r="C1430" s="4" t="str">
        <f>IF(ISBLANK(Table14[[#This Row],[Sales_Rep]]),"Unknown",Table14[[#This Row],[Sales_Rep]])</f>
        <v>Eve</v>
      </c>
      <c r="D1430" s="4" t="str">
        <f>PROPER(Table14[[#This Row],[Region]])</f>
        <v>North</v>
      </c>
      <c r="E1430" s="9">
        <f>IF(ISBLANK(Table14[[#This Row],[Sales_Amount]]),MEDIAN(Table14[Sales_Amount]),Table14[[#This Row],[Sales_Amount]])</f>
        <v>59432.91</v>
      </c>
      <c r="F1430" s="11">
        <f>IF(ISBLANK(Table14[[#This Row],[Quantity_Sold]]),MEDIAN(Table14[Quantity_Sold]),Table14[[#This Row],[Quantity_Sold]])</f>
        <v>34</v>
      </c>
      <c r="G1430" s="4" t="str">
        <f>TRIM(Table14[[#This Row],[Product_Category]])</f>
        <v>Furniture</v>
      </c>
      <c r="H1430" s="9">
        <v>1575.92</v>
      </c>
      <c r="I1430" s="9">
        <v>2241.06</v>
      </c>
      <c r="J1430" s="4" t="str">
        <f>PROPER(Table14[[#This Row],[Customer_Type]])</f>
        <v>Returning</v>
      </c>
      <c r="K1430" s="13">
        <f>IF(ISBLANK(Table14[[#This Row],[Discount]]),MEDIAN(Table14[Discount]),Table14[[#This Row],[Discount]])</f>
        <v>0.22</v>
      </c>
      <c r="L1430" s="4" t="s">
        <v>26</v>
      </c>
      <c r="M1430" s="4" t="s">
        <v>22</v>
      </c>
    </row>
    <row r="1431" spans="1:13" x14ac:dyDescent="0.3">
      <c r="A1431">
        <v>1381</v>
      </c>
      <c r="B1431" s="1">
        <v>45083</v>
      </c>
      <c r="C1431" s="4" t="str">
        <f>IF(ISBLANK(Table14[[#This Row],[Sales_Rep]]),"Unknown",Table14[[#This Row],[Sales_Rep]])</f>
        <v>Bob</v>
      </c>
      <c r="D1431" s="4" t="str">
        <f>PROPER(Table14[[#This Row],[Region]])</f>
        <v>East</v>
      </c>
      <c r="E1431" s="9">
        <f>IF(ISBLANK(Table14[[#This Row],[Sales_Amount]]),MEDIAN(Table14[Sales_Amount]),Table14[[#This Row],[Sales_Amount]])</f>
        <v>19599.38</v>
      </c>
      <c r="F1431" s="11">
        <f>IF(ISBLANK(Table14[[#This Row],[Quantity_Sold]]),MEDIAN(Table14[Quantity_Sold]),Table14[[#This Row],[Quantity_Sold]])</f>
        <v>6</v>
      </c>
      <c r="G1431" s="4" t="str">
        <f>TRIM(Table14[[#This Row],[Product_Category]])</f>
        <v>Food</v>
      </c>
      <c r="H1431" s="9">
        <v>2671.49</v>
      </c>
      <c r="I1431" s="9">
        <v>3798.33</v>
      </c>
      <c r="J1431" s="4" t="str">
        <f>PROPER(Table14[[#This Row],[Customer_Type]])</f>
        <v>Returning</v>
      </c>
      <c r="K1431" s="13">
        <f>IF(ISBLANK(Table14[[#This Row],[Discount]]),MEDIAN(Table14[Discount]),Table14[[#This Row],[Discount]])</f>
        <v>0.14000000000000001</v>
      </c>
      <c r="L1431" s="4" t="s">
        <v>17</v>
      </c>
      <c r="M1431" s="4" t="s">
        <v>18</v>
      </c>
    </row>
    <row r="1432" spans="1:13" x14ac:dyDescent="0.3">
      <c r="A1432">
        <v>1408</v>
      </c>
      <c r="B1432" s="1">
        <v>45632</v>
      </c>
      <c r="C1432" s="4" t="str">
        <f>IF(ISBLANK(Table14[[#This Row],[Sales_Rep]]),"Unknown",Table14[[#This Row],[Sales_Rep]])</f>
        <v>Bob</v>
      </c>
      <c r="D1432" s="4" t="str">
        <f>PROPER(Table14[[#This Row],[Region]])</f>
        <v>East</v>
      </c>
      <c r="E1432" s="9">
        <f>IF(ISBLANK(Table14[[#This Row],[Sales_Amount]]),MEDIAN(Table14[Sales_Amount]),Table14[[#This Row],[Sales_Amount]])</f>
        <v>21063.21</v>
      </c>
      <c r="F1432" s="11">
        <f>IF(ISBLANK(Table14[[#This Row],[Quantity_Sold]]),MEDIAN(Table14[Quantity_Sold]),Table14[[#This Row],[Quantity_Sold]])</f>
        <v>7</v>
      </c>
      <c r="G1432" s="4" t="str">
        <f>TRIM(Table14[[#This Row],[Product_Category]])</f>
        <v>Clothing</v>
      </c>
      <c r="H1432" s="9">
        <v>3605.67</v>
      </c>
      <c r="I1432" s="9">
        <v>4012.04</v>
      </c>
      <c r="J1432" s="4" t="str">
        <f>PROPER(Table14[[#This Row],[Customer_Type]])</f>
        <v>Returning</v>
      </c>
      <c r="K1432" s="13">
        <f>IF(ISBLANK(Table14[[#This Row],[Discount]]),MEDIAN(Table14[Discount]),Table14[[#This Row],[Discount]])</f>
        <v>0.25</v>
      </c>
      <c r="L1432" s="4" t="s">
        <v>17</v>
      </c>
      <c r="M1432" s="4" t="s">
        <v>18</v>
      </c>
    </row>
    <row r="1433" spans="1:13" x14ac:dyDescent="0.3">
      <c r="A1433">
        <v>1465</v>
      </c>
      <c r="B1433" s="1">
        <v>45160</v>
      </c>
      <c r="C1433" s="4" t="str">
        <f>IF(ISBLANK(Table14[[#This Row],[Sales_Rep]]),"Unknown",Table14[[#This Row],[Sales_Rep]])</f>
        <v>Eve</v>
      </c>
      <c r="D1433" s="4" t="str">
        <f>PROPER(Table14[[#This Row],[Region]])</f>
        <v>North</v>
      </c>
      <c r="E1433" s="9">
        <f>IF(ISBLANK(Table14[[#This Row],[Sales_Amount]]),MEDIAN(Table14[Sales_Amount]),Table14[[#This Row],[Sales_Amount]])</f>
        <v>57570.46</v>
      </c>
      <c r="F1433" s="11">
        <f>IF(ISBLANK(Table14[[#This Row],[Quantity_Sold]]),MEDIAN(Table14[Quantity_Sold]),Table14[[#This Row],[Quantity_Sold]])</f>
        <v>27</v>
      </c>
      <c r="G1433" s="4" t="str">
        <f>TRIM(Table14[[#This Row],[Product_Category]])</f>
        <v>Furniture</v>
      </c>
      <c r="H1433" s="9">
        <v>2329.0300000000002</v>
      </c>
      <c r="I1433" s="9">
        <v>2733.64</v>
      </c>
      <c r="J1433" s="4" t="str">
        <f>PROPER(Table14[[#This Row],[Customer_Type]])</f>
        <v>New</v>
      </c>
      <c r="K1433" s="13">
        <f>IF(ISBLANK(Table14[[#This Row],[Discount]]),MEDIAN(Table14[Discount]),Table14[[#This Row],[Discount]])</f>
        <v>0.22</v>
      </c>
      <c r="L1433" s="4" t="s">
        <v>26</v>
      </c>
      <c r="M1433" s="4" t="s">
        <v>22</v>
      </c>
    </row>
    <row r="1434" spans="1:13" x14ac:dyDescent="0.3">
      <c r="A1434">
        <v>1292</v>
      </c>
      <c r="B1434" s="1">
        <v>45269</v>
      </c>
      <c r="C1434" s="4" t="str">
        <f>IF(ISBLANK(Table14[[#This Row],[Sales_Rep]]),"Unknown",Table14[[#This Row],[Sales_Rep]])</f>
        <v>David</v>
      </c>
      <c r="D1434" s="4" t="str">
        <f>PROPER(Table14[[#This Row],[Region]])</f>
        <v>South</v>
      </c>
      <c r="E1434" s="9">
        <f>IF(ISBLANK(Table14[[#This Row],[Sales_Amount]]),MEDIAN(Table14[Sales_Amount]),Table14[[#This Row],[Sales_Amount]])</f>
        <v>8381.31</v>
      </c>
      <c r="F1434" s="11">
        <f>IF(ISBLANK(Table14[[#This Row],[Quantity_Sold]]),MEDIAN(Table14[Quantity_Sold]),Table14[[#This Row],[Quantity_Sold]])</f>
        <v>12</v>
      </c>
      <c r="G1434" s="4" t="str">
        <f>TRIM(Table14[[#This Row],[Product_Category]])</f>
        <v>Food</v>
      </c>
      <c r="H1434" s="9">
        <v>774.77</v>
      </c>
      <c r="I1434" s="9">
        <v>956.77</v>
      </c>
      <c r="J1434" s="4" t="str">
        <f>PROPER(Table14[[#This Row],[Customer_Type]])</f>
        <v>Returning</v>
      </c>
      <c r="K1434" s="13">
        <f>IF(ISBLANK(Table14[[#This Row],[Discount]]),MEDIAN(Table14[Discount]),Table14[[#This Row],[Discount]])</f>
        <v>0.27</v>
      </c>
      <c r="L1434" s="4" t="s">
        <v>31</v>
      </c>
      <c r="M1434" s="4" t="s">
        <v>22</v>
      </c>
    </row>
    <row r="1435" spans="1:13" x14ac:dyDescent="0.3">
      <c r="A1435">
        <v>1448</v>
      </c>
      <c r="B1435" s="1">
        <v>45429</v>
      </c>
      <c r="C1435" s="4" t="str">
        <f>IF(ISBLANK(Table14[[#This Row],[Sales_Rep]]),"Unknown",Table14[[#This Row],[Sales_Rep]])</f>
        <v>Eve</v>
      </c>
      <c r="D1435" s="4" t="str">
        <f>PROPER(Table14[[#This Row],[Region]])</f>
        <v>West</v>
      </c>
      <c r="E1435" s="9">
        <f>IF(ISBLANK(Table14[[#This Row],[Sales_Amount]]),MEDIAN(Table14[Sales_Amount]),Table14[[#This Row],[Sales_Amount]])</f>
        <v>272022.62</v>
      </c>
      <c r="F1435" s="11">
        <f>IF(ISBLANK(Table14[[#This Row],[Quantity_Sold]]),MEDIAN(Table14[Quantity_Sold]),Table14[[#This Row],[Quantity_Sold]])</f>
        <v>49</v>
      </c>
      <c r="G1435" s="4" t="str">
        <f>TRIM(Table14[[#This Row],[Product_Category]])</f>
        <v>Furniture</v>
      </c>
      <c r="H1435" s="9">
        <v>4704.03</v>
      </c>
      <c r="I1435" s="9">
        <v>6770.1</v>
      </c>
      <c r="J1435" s="4" t="str">
        <f>PROPER(Table14[[#This Row],[Customer_Type]])</f>
        <v>New</v>
      </c>
      <c r="K1435" s="13">
        <f>IF(ISBLANK(Table14[[#This Row],[Discount]]),MEDIAN(Table14[Discount]),Table14[[#This Row],[Discount]])</f>
        <v>0.18</v>
      </c>
      <c r="L1435" s="4" t="s">
        <v>26</v>
      </c>
      <c r="M1435" s="4" t="s">
        <v>22</v>
      </c>
    </row>
    <row r="1436" spans="1:13" x14ac:dyDescent="0.3">
      <c r="A1436">
        <v>1390</v>
      </c>
      <c r="B1436" s="1">
        <v>45137</v>
      </c>
      <c r="C1436" s="4" t="str">
        <f>IF(ISBLANK(Table14[[#This Row],[Sales_Rep]]),"Unknown",Table14[[#This Row],[Sales_Rep]])</f>
        <v>David</v>
      </c>
      <c r="D1436" s="4" t="str">
        <f>PROPER(Table14[[#This Row],[Region]])</f>
        <v>East</v>
      </c>
      <c r="E1436" s="9">
        <f>IF(ISBLANK(Table14[[#This Row],[Sales_Amount]]),MEDIAN(Table14[Sales_Amount]),Table14[[#This Row],[Sales_Amount]])</f>
        <v>67298.39</v>
      </c>
      <c r="F1436" s="11">
        <f>IF(ISBLANK(Table14[[#This Row],[Quantity_Sold]]),MEDIAN(Table14[Quantity_Sold]),Table14[[#This Row],[Quantity_Sold]])</f>
        <v>37</v>
      </c>
      <c r="G1436" s="4" t="str">
        <f>TRIM(Table14[[#This Row],[Product_Category]])</f>
        <v>Electronics</v>
      </c>
      <c r="H1436" s="9">
        <v>1924.26</v>
      </c>
      <c r="I1436" s="9">
        <v>2491.61</v>
      </c>
      <c r="J1436" s="4" t="str">
        <f>PROPER(Table14[[#This Row],[Customer_Type]])</f>
        <v>Returning</v>
      </c>
      <c r="K1436" s="13">
        <f>IF(ISBLANK(Table14[[#This Row],[Discount]]),MEDIAN(Table14[Discount]),Table14[[#This Row],[Discount]])</f>
        <v>0.27</v>
      </c>
      <c r="L1436" s="4" t="s">
        <v>31</v>
      </c>
      <c r="M1436" s="4" t="s">
        <v>22</v>
      </c>
    </row>
    <row r="1437" spans="1:13" x14ac:dyDescent="0.3">
      <c r="A1437">
        <v>1106</v>
      </c>
      <c r="B1437" s="1">
        <v>45061</v>
      </c>
      <c r="C1437" s="4" t="str">
        <f>IF(ISBLANK(Table14[[#This Row],[Sales_Rep]]),"Unknown",Table14[[#This Row],[Sales_Rep]])</f>
        <v>Eve</v>
      </c>
      <c r="D1437" s="4" t="str">
        <f>PROPER(Table14[[#This Row],[Region]])</f>
        <v>East</v>
      </c>
      <c r="E1437" s="9">
        <f>IF(ISBLANK(Table14[[#This Row],[Sales_Amount]]),MEDIAN(Table14[Sales_Amount]),Table14[[#This Row],[Sales_Amount]])</f>
        <v>97774.63</v>
      </c>
      <c r="F1437" s="11">
        <f>IF(ISBLANK(Table14[[#This Row],[Quantity_Sold]]),MEDIAN(Table14[Quantity_Sold]),Table14[[#This Row],[Quantity_Sold]])</f>
        <v>22</v>
      </c>
      <c r="G1437" s="4" t="str">
        <f>TRIM(Table14[[#This Row],[Product_Category]])</f>
        <v>Clothing</v>
      </c>
      <c r="H1437" s="9">
        <v>3903.17</v>
      </c>
      <c r="I1437" s="9">
        <v>4727.9799999999996</v>
      </c>
      <c r="J1437" s="4" t="str">
        <f>PROPER(Table14[[#This Row],[Customer_Type]])</f>
        <v>Returning</v>
      </c>
      <c r="K1437" s="13">
        <f>IF(ISBLANK(Table14[[#This Row],[Discount]]),MEDIAN(Table14[Discount]),Table14[[#This Row],[Discount]])</f>
        <v>0.06</v>
      </c>
      <c r="L1437" s="4" t="s">
        <v>17</v>
      </c>
      <c r="M1437" s="4" t="s">
        <v>22</v>
      </c>
    </row>
    <row r="1438" spans="1:13" x14ac:dyDescent="0.3">
      <c r="A1438">
        <v>1437</v>
      </c>
      <c r="B1438" s="1">
        <v>45347</v>
      </c>
      <c r="C1438" s="4" t="str">
        <f>IF(ISBLANK(Table14[[#This Row],[Sales_Rep]]),"Unknown",Table14[[#This Row],[Sales_Rep]])</f>
        <v>Eve</v>
      </c>
      <c r="D1438" s="4" t="str">
        <f>PROPER(Table14[[#This Row],[Region]])</f>
        <v>East</v>
      </c>
      <c r="E1438" s="9">
        <f>IF(ISBLANK(Table14[[#This Row],[Sales_Amount]]),MEDIAN(Table14[Sales_Amount]),Table14[[#This Row],[Sales_Amount]])</f>
        <v>133787.29</v>
      </c>
      <c r="F1438" s="11">
        <f>IF(ISBLANK(Table14[[#This Row],[Quantity_Sold]]),MEDIAN(Table14[Quantity_Sold]),Table14[[#This Row],[Quantity_Sold]])</f>
        <v>47</v>
      </c>
      <c r="G1438" s="4" t="str">
        <f>TRIM(Table14[[#This Row],[Product_Category]])</f>
        <v>Furniture</v>
      </c>
      <c r="H1438" s="9">
        <v>2392.65</v>
      </c>
      <c r="I1438" s="9">
        <v>3162.82</v>
      </c>
      <c r="J1438" s="4" t="str">
        <f>PROPER(Table14[[#This Row],[Customer_Type]])</f>
        <v>New</v>
      </c>
      <c r="K1438" s="13">
        <f>IF(ISBLANK(Table14[[#This Row],[Discount]]),MEDIAN(Table14[Discount]),Table14[[#This Row],[Discount]])</f>
        <v>0.1</v>
      </c>
      <c r="L1438" s="4" t="s">
        <v>31</v>
      </c>
      <c r="M1438" s="4" t="s">
        <v>22</v>
      </c>
    </row>
    <row r="1439" spans="1:13" x14ac:dyDescent="0.3">
      <c r="A1439">
        <v>1383</v>
      </c>
      <c r="B1439" s="1">
        <v>45555</v>
      </c>
      <c r="C1439" s="4" t="str">
        <f>IF(ISBLANK(Table14[[#This Row],[Sales_Rep]]),"Unknown",Table14[[#This Row],[Sales_Rep]])</f>
        <v>Alice</v>
      </c>
      <c r="D1439" s="4" t="str">
        <f>PROPER(Table14[[#This Row],[Region]])</f>
        <v>South</v>
      </c>
      <c r="E1439" s="9">
        <f>IF(ISBLANK(Table14[[#This Row],[Sales_Amount]]),MEDIAN(Table14[Sales_Amount]),Table14[[#This Row],[Sales_Amount]])</f>
        <v>62284.2</v>
      </c>
      <c r="F1439" s="11">
        <f>IF(ISBLANK(Table14[[#This Row],[Quantity_Sold]]),MEDIAN(Table14[Quantity_Sold]),Table14[[#This Row],[Quantity_Sold]])</f>
        <v>11</v>
      </c>
      <c r="G1439" s="4" t="str">
        <f>TRIM(Table14[[#This Row],[Product_Category]])</f>
        <v>Clothing</v>
      </c>
      <c r="H1439" s="9">
        <v>4001.75</v>
      </c>
      <c r="I1439" s="9">
        <v>5837.32</v>
      </c>
      <c r="J1439" s="4" t="str">
        <f>PROPER(Table14[[#This Row],[Customer_Type]])</f>
        <v>New</v>
      </c>
      <c r="K1439" s="13">
        <f>IF(ISBLANK(Table14[[#This Row],[Discount]]),MEDIAN(Table14[Discount]),Table14[[#This Row],[Discount]])</f>
        <v>0.03</v>
      </c>
      <c r="L1439" s="4" t="s">
        <v>26</v>
      </c>
      <c r="M1439" s="4" t="s">
        <v>18</v>
      </c>
    </row>
    <row r="1440" spans="1:13" x14ac:dyDescent="0.3">
      <c r="A1440">
        <v>1255</v>
      </c>
      <c r="B1440" s="1">
        <v>45404</v>
      </c>
      <c r="C1440" s="4" t="str">
        <f>IF(ISBLANK(Table14[[#This Row],[Sales_Rep]]),"Unknown",Table14[[#This Row],[Sales_Rep]])</f>
        <v>Bob</v>
      </c>
      <c r="D1440" s="4" t="str">
        <f>PROPER(Table14[[#This Row],[Region]])</f>
        <v>South</v>
      </c>
      <c r="E1440" s="9">
        <f>IF(ISBLANK(Table14[[#This Row],[Sales_Amount]]),MEDIAN(Table14[Sales_Amount]),Table14[[#This Row],[Sales_Amount]])</f>
        <v>90098.42</v>
      </c>
      <c r="F1440" s="11">
        <f>IF(ISBLANK(Table14[[#This Row],[Quantity_Sold]]),MEDIAN(Table14[Quantity_Sold]),Table14[[#This Row],[Quantity_Sold]])</f>
        <v>41</v>
      </c>
      <c r="G1440" s="4" t="str">
        <f>TRIM(Table14[[#This Row],[Product_Category]])</f>
        <v>Food</v>
      </c>
      <c r="H1440" s="9">
        <v>2269.87</v>
      </c>
      <c r="I1440" s="9">
        <v>2930.03</v>
      </c>
      <c r="J1440" s="4" t="str">
        <f>PROPER(Table14[[#This Row],[Customer_Type]])</f>
        <v>Returning</v>
      </c>
      <c r="K1440" s="13">
        <f>IF(ISBLANK(Table14[[#This Row],[Discount]]),MEDIAN(Table14[Discount]),Table14[[#This Row],[Discount]])</f>
        <v>0.25</v>
      </c>
      <c r="L1440" s="4" t="s">
        <v>26</v>
      </c>
      <c r="M1440" s="4" t="s">
        <v>22</v>
      </c>
    </row>
    <row r="1441" spans="1:13" x14ac:dyDescent="0.3">
      <c r="A1441">
        <v>1095</v>
      </c>
      <c r="B1441" s="1">
        <v>45639</v>
      </c>
      <c r="C1441" s="4" t="str">
        <f>IF(ISBLANK(Table14[[#This Row],[Sales_Rep]]),"Unknown",Table14[[#This Row],[Sales_Rep]])</f>
        <v>Eve</v>
      </c>
      <c r="D1441" s="4" t="str">
        <f>PROPER(Table14[[#This Row],[Region]])</f>
        <v>East</v>
      </c>
      <c r="E1441" s="9">
        <f>IF(ISBLANK(Table14[[#This Row],[Sales_Amount]]),MEDIAN(Table14[Sales_Amount]),Table14[[#This Row],[Sales_Amount]])</f>
        <v>23699</v>
      </c>
      <c r="F1441" s="11">
        <f>IF(ISBLANK(Table14[[#This Row],[Quantity_Sold]]),MEDIAN(Table14[Quantity_Sold]),Table14[[#This Row],[Quantity_Sold]])</f>
        <v>14</v>
      </c>
      <c r="G1441" s="4" t="str">
        <f>TRIM(Table14[[#This Row],[Product_Category]])</f>
        <v>Furniture</v>
      </c>
      <c r="H1441" s="9">
        <v>1417.06</v>
      </c>
      <c r="I1441" s="9">
        <v>1820.2</v>
      </c>
      <c r="J1441" s="4" t="str">
        <f>PROPER(Table14[[#This Row],[Customer_Type]])</f>
        <v>Returning</v>
      </c>
      <c r="K1441" s="13">
        <f>IF(ISBLANK(Table14[[#This Row],[Discount]]),MEDIAN(Table14[Discount]),Table14[[#This Row],[Discount]])</f>
        <v>7.0000000000000007E-2</v>
      </c>
      <c r="L1441" s="4" t="s">
        <v>17</v>
      </c>
      <c r="M1441" s="4" t="s">
        <v>18</v>
      </c>
    </row>
    <row r="1442" spans="1:13" x14ac:dyDescent="0.3">
      <c r="A1442">
        <v>1268</v>
      </c>
      <c r="B1442" s="1">
        <v>45406</v>
      </c>
      <c r="C1442" s="4" t="str">
        <f>IF(ISBLANK(Table14[[#This Row],[Sales_Rep]]),"Unknown",Table14[[#This Row],[Sales_Rep]])</f>
        <v>Eve</v>
      </c>
      <c r="D1442" s="4" t="str">
        <f>PROPER(Table14[[#This Row],[Region]])</f>
        <v>West</v>
      </c>
      <c r="E1442" s="9">
        <f>IF(ISBLANK(Table14[[#This Row],[Sales_Amount]]),MEDIAN(Table14[Sales_Amount]),Table14[[#This Row],[Sales_Amount]])</f>
        <v>10305.879999999999</v>
      </c>
      <c r="F1442" s="11">
        <f>IF(ISBLANK(Table14[[#This Row],[Quantity_Sold]]),MEDIAN(Table14[Quantity_Sold]),Table14[[#This Row],[Quantity_Sold]])</f>
        <v>12</v>
      </c>
      <c r="G1442" s="4" t="str">
        <f>TRIM(Table14[[#This Row],[Product_Category]])</f>
        <v>Food</v>
      </c>
      <c r="H1442" s="9">
        <v>880.56</v>
      </c>
      <c r="I1442" s="9">
        <v>1209.6099999999999</v>
      </c>
      <c r="J1442" s="4" t="str">
        <f>PROPER(Table14[[#This Row],[Customer_Type]])</f>
        <v>Returning</v>
      </c>
      <c r="K1442" s="13">
        <f>IF(ISBLANK(Table14[[#This Row],[Discount]]),MEDIAN(Table14[Discount]),Table14[[#This Row],[Discount]])</f>
        <v>0.28999999999999998</v>
      </c>
      <c r="L1442" s="4" t="s">
        <v>31</v>
      </c>
      <c r="M1442" s="4" t="s">
        <v>18</v>
      </c>
    </row>
    <row r="1443" spans="1:13" x14ac:dyDescent="0.3">
      <c r="A1443">
        <v>1269</v>
      </c>
      <c r="B1443" s="1">
        <v>45166</v>
      </c>
      <c r="C1443" s="4" t="str">
        <f>IF(ISBLANK(Table14[[#This Row],[Sales_Rep]]),"Unknown",Table14[[#This Row],[Sales_Rep]])</f>
        <v>Charlie</v>
      </c>
      <c r="D1443" s="4" t="str">
        <f>PROPER(Table14[[#This Row],[Region]])</f>
        <v>North</v>
      </c>
      <c r="E1443" s="9">
        <f>IF(ISBLANK(Table14[[#This Row],[Sales_Amount]]),MEDIAN(Table14[Sales_Amount]),Table14[[#This Row],[Sales_Amount]])</f>
        <v>11259.04</v>
      </c>
      <c r="F1443" s="11">
        <f>IF(ISBLANK(Table14[[#This Row],[Quantity_Sold]]),MEDIAN(Table14[Quantity_Sold]),Table14[[#This Row],[Quantity_Sold]])</f>
        <v>2</v>
      </c>
      <c r="G1443" s="4" t="str">
        <f>TRIM(Table14[[#This Row],[Product_Category]])</f>
        <v>Electronics</v>
      </c>
      <c r="H1443" s="9">
        <v>4479.28</v>
      </c>
      <c r="I1443" s="9">
        <v>6397.18</v>
      </c>
      <c r="J1443" s="4" t="str">
        <f>PROPER(Table14[[#This Row],[Customer_Type]])</f>
        <v>New</v>
      </c>
      <c r="K1443" s="13">
        <f>IF(ISBLANK(Table14[[#This Row],[Discount]]),MEDIAN(Table14[Discount]),Table14[[#This Row],[Discount]])</f>
        <v>0.12</v>
      </c>
      <c r="L1443" s="4" t="s">
        <v>31</v>
      </c>
      <c r="M1443" s="4" t="s">
        <v>18</v>
      </c>
    </row>
    <row r="1444" spans="1:13" x14ac:dyDescent="0.3">
      <c r="A1444">
        <v>1402</v>
      </c>
      <c r="B1444" s="1">
        <v>45323</v>
      </c>
      <c r="C1444" s="4" t="str">
        <f>IF(ISBLANK(Table14[[#This Row],[Sales_Rep]]),"Unknown",Table14[[#This Row],[Sales_Rep]])</f>
        <v>Bob</v>
      </c>
      <c r="D1444" s="4" t="str">
        <f>PROPER(Table14[[#This Row],[Region]])</f>
        <v>West</v>
      </c>
      <c r="E1444" s="9">
        <f>IF(ISBLANK(Table14[[#This Row],[Sales_Amount]]),MEDIAN(Table14[Sales_Amount]),Table14[[#This Row],[Sales_Amount]])</f>
        <v>193238.64</v>
      </c>
      <c r="F1444" s="11">
        <f>IF(ISBLANK(Table14[[#This Row],[Quantity_Sold]]),MEDIAN(Table14[Quantity_Sold]),Table14[[#This Row],[Quantity_Sold]])</f>
        <v>45</v>
      </c>
      <c r="G1444" s="4" t="str">
        <f>TRIM(Table14[[#This Row],[Product_Category]])</f>
        <v>Clothing</v>
      </c>
      <c r="H1444" s="9">
        <v>4570.2299999999996</v>
      </c>
      <c r="I1444" s="9">
        <v>6134.56</v>
      </c>
      <c r="J1444" s="4" t="str">
        <f>PROPER(Table14[[#This Row],[Customer_Type]])</f>
        <v>New</v>
      </c>
      <c r="K1444" s="13">
        <f>IF(ISBLANK(Table14[[#This Row],[Discount]]),MEDIAN(Table14[Discount]),Table14[[#This Row],[Discount]])</f>
        <v>0.3</v>
      </c>
      <c r="L1444" s="4" t="s">
        <v>17</v>
      </c>
      <c r="M1444" s="4" t="s">
        <v>22</v>
      </c>
    </row>
    <row r="1445" spans="1:13" x14ac:dyDescent="0.3">
      <c r="A1445">
        <v>1236</v>
      </c>
      <c r="B1445" s="1">
        <v>44942</v>
      </c>
      <c r="C1445" s="4" t="str">
        <f>IF(ISBLANK(Table14[[#This Row],[Sales_Rep]]),"Unknown",Table14[[#This Row],[Sales_Rep]])</f>
        <v>Charlie</v>
      </c>
      <c r="D1445" s="4" t="str">
        <f>PROPER(Table14[[#This Row],[Region]])</f>
        <v>East</v>
      </c>
      <c r="E1445" s="9">
        <f>IF(ISBLANK(Table14[[#This Row],[Sales_Amount]]),MEDIAN(Table14[Sales_Amount]),Table14[[#This Row],[Sales_Amount]])</f>
        <v>84773.42</v>
      </c>
      <c r="F1445" s="11">
        <f>IF(ISBLANK(Table14[[#This Row],[Quantity_Sold]]),MEDIAN(Table14[Quantity_Sold]),Table14[[#This Row],[Quantity_Sold]])</f>
        <v>48</v>
      </c>
      <c r="G1445" s="4" t="str">
        <f>TRIM(Table14[[#This Row],[Product_Category]])</f>
        <v>Electronics</v>
      </c>
      <c r="H1445" s="9">
        <v>1659.22</v>
      </c>
      <c r="I1445" s="9">
        <v>2077.7800000000002</v>
      </c>
      <c r="J1445" s="4" t="str">
        <f>PROPER(Table14[[#This Row],[Customer_Type]])</f>
        <v>Returning</v>
      </c>
      <c r="K1445" s="13">
        <f>IF(ISBLANK(Table14[[#This Row],[Discount]]),MEDIAN(Table14[Discount]),Table14[[#This Row],[Discount]])</f>
        <v>0.15</v>
      </c>
      <c r="L1445" s="4" t="s">
        <v>31</v>
      </c>
      <c r="M1445" s="4" t="s">
        <v>22</v>
      </c>
    </row>
    <row r="1446" spans="1:13" x14ac:dyDescent="0.3">
      <c r="A1446">
        <v>1429</v>
      </c>
      <c r="B1446" s="1">
        <v>45293</v>
      </c>
      <c r="C1446" s="4" t="str">
        <f>IF(ISBLANK(Table14[[#This Row],[Sales_Rep]]),"Unknown",Table14[[#This Row],[Sales_Rep]])</f>
        <v>Bob</v>
      </c>
      <c r="D1446" s="4" t="str">
        <f>PROPER(Table14[[#This Row],[Region]])</f>
        <v>South</v>
      </c>
      <c r="E1446" s="9">
        <f>IF(ISBLANK(Table14[[#This Row],[Sales_Amount]]),MEDIAN(Table14[Sales_Amount]),Table14[[#This Row],[Sales_Amount]])</f>
        <v>18812.189999999999</v>
      </c>
      <c r="F1446" s="11">
        <f>IF(ISBLANK(Table14[[#This Row],[Quantity_Sold]]),MEDIAN(Table14[Quantity_Sold]),Table14[[#This Row],[Quantity_Sold]])</f>
        <v>5</v>
      </c>
      <c r="G1446" s="4" t="str">
        <f>TRIM(Table14[[#This Row],[Product_Category]])</f>
        <v>Clothing</v>
      </c>
      <c r="H1446" s="9">
        <v>3775.98</v>
      </c>
      <c r="I1446" s="9">
        <v>4762.58</v>
      </c>
      <c r="J1446" s="4" t="str">
        <f>PROPER(Table14[[#This Row],[Customer_Type]])</f>
        <v>New</v>
      </c>
      <c r="K1446" s="13">
        <f>IF(ISBLANK(Table14[[#This Row],[Discount]]),MEDIAN(Table14[Discount]),Table14[[#This Row],[Discount]])</f>
        <v>0.21</v>
      </c>
      <c r="L1446" s="4" t="s">
        <v>26</v>
      </c>
      <c r="M1446" s="4" t="s">
        <v>18</v>
      </c>
    </row>
    <row r="1447" spans="1:13" x14ac:dyDescent="0.3">
      <c r="A1447">
        <v>1083</v>
      </c>
      <c r="B1447" s="1">
        <v>44964</v>
      </c>
      <c r="C1447" s="4" t="str">
        <f>IF(ISBLANK(Table14[[#This Row],[Sales_Rep]]),"Unknown",Table14[[#This Row],[Sales_Rep]])</f>
        <v>Charlie</v>
      </c>
      <c r="D1447" s="4" t="str">
        <f>PROPER(Table14[[#This Row],[Region]])</f>
        <v>South</v>
      </c>
      <c r="E1447" s="9">
        <f>IF(ISBLANK(Table14[[#This Row],[Sales_Amount]]),MEDIAN(Table14[Sales_Amount]),Table14[[#This Row],[Sales_Amount]])</f>
        <v>10006.66</v>
      </c>
      <c r="F1447" s="11">
        <f>IF(ISBLANK(Table14[[#This Row],[Quantity_Sold]]),MEDIAN(Table14[Quantity_Sold]),Table14[[#This Row],[Quantity_Sold]])</f>
        <v>7</v>
      </c>
      <c r="G1447" s="4" t="str">
        <f>TRIM(Table14[[#This Row],[Product_Category]])</f>
        <v>Food</v>
      </c>
      <c r="H1447" s="9">
        <v>1359.5</v>
      </c>
      <c r="I1447" s="9">
        <v>1906.03</v>
      </c>
      <c r="J1447" s="4" t="str">
        <f>PROPER(Table14[[#This Row],[Customer_Type]])</f>
        <v>Returning</v>
      </c>
      <c r="K1447" s="13">
        <f>IF(ISBLANK(Table14[[#This Row],[Discount]]),MEDIAN(Table14[Discount]),Table14[[#This Row],[Discount]])</f>
        <v>0.25</v>
      </c>
      <c r="L1447" s="4" t="s">
        <v>17</v>
      </c>
      <c r="M1447" s="4" t="s">
        <v>18</v>
      </c>
    </row>
    <row r="1448" spans="1:13" x14ac:dyDescent="0.3">
      <c r="A1448">
        <v>1206</v>
      </c>
      <c r="B1448" s="1">
        <v>45620</v>
      </c>
      <c r="C1448" s="4" t="str">
        <f>IF(ISBLANK(Table14[[#This Row],[Sales_Rep]]),"Unknown",Table14[[#This Row],[Sales_Rep]])</f>
        <v>Eve</v>
      </c>
      <c r="D1448" s="4" t="str">
        <f>PROPER(Table14[[#This Row],[Region]])</f>
        <v>South</v>
      </c>
      <c r="E1448" s="9">
        <f>IF(ISBLANK(Table14[[#This Row],[Sales_Amount]]),MEDIAN(Table14[Sales_Amount]),Table14[[#This Row],[Sales_Amount]])</f>
        <v>75545.3</v>
      </c>
      <c r="F1448" s="11">
        <f>IF(ISBLANK(Table14[[#This Row],[Quantity_Sold]]),MEDIAN(Table14[Quantity_Sold]),Table14[[#This Row],[Quantity_Sold]])</f>
        <v>29</v>
      </c>
      <c r="G1448" s="4" t="str">
        <f>TRIM(Table14[[#This Row],[Product_Category]])</f>
        <v>Food</v>
      </c>
      <c r="H1448" s="9">
        <v>2697.63</v>
      </c>
      <c r="I1448" s="9">
        <v>3618.07</v>
      </c>
      <c r="J1448" s="4" t="str">
        <f>PROPER(Table14[[#This Row],[Customer_Type]])</f>
        <v>New</v>
      </c>
      <c r="K1448" s="13">
        <f>IF(ISBLANK(Table14[[#This Row],[Discount]]),MEDIAN(Table14[Discount]),Table14[[#This Row],[Discount]])</f>
        <v>0.28000000000000003</v>
      </c>
      <c r="L1448" s="4" t="s">
        <v>26</v>
      </c>
      <c r="M1448" s="4" t="s">
        <v>22</v>
      </c>
    </row>
    <row r="1449" spans="1:13" x14ac:dyDescent="0.3">
      <c r="A1449">
        <v>1409</v>
      </c>
      <c r="B1449" s="1">
        <v>45202</v>
      </c>
      <c r="C1449" s="4" t="str">
        <f>IF(ISBLANK(Table14[[#This Row],[Sales_Rep]]),"Unknown",Table14[[#This Row],[Sales_Rep]])</f>
        <v>Eve</v>
      </c>
      <c r="D1449" s="4" t="str">
        <f>PROPER(Table14[[#This Row],[Region]])</f>
        <v>East</v>
      </c>
      <c r="E1449" s="9">
        <f>IF(ISBLANK(Table14[[#This Row],[Sales_Amount]]),MEDIAN(Table14[Sales_Amount]),Table14[[#This Row],[Sales_Amount]])</f>
        <v>174757.56</v>
      </c>
      <c r="F1449" s="11">
        <f>IF(ISBLANK(Table14[[#This Row],[Quantity_Sold]]),MEDIAN(Table14[Quantity_Sold]),Table14[[#This Row],[Quantity_Sold]])</f>
        <v>39</v>
      </c>
      <c r="G1449" s="4" t="str">
        <f>TRIM(Table14[[#This Row],[Product_Category]])</f>
        <v>Clothing</v>
      </c>
      <c r="H1449" s="9">
        <v>3569.69</v>
      </c>
      <c r="I1449" s="9">
        <v>4667.67</v>
      </c>
      <c r="J1449" s="4" t="str">
        <f>PROPER(Table14[[#This Row],[Customer_Type]])</f>
        <v>Returning</v>
      </c>
      <c r="K1449" s="13">
        <f>IF(ISBLANK(Table14[[#This Row],[Discount]]),MEDIAN(Table14[Discount]),Table14[[#This Row],[Discount]])</f>
        <v>0.04</v>
      </c>
      <c r="L1449" s="4" t="s">
        <v>31</v>
      </c>
      <c r="M1449" s="4" t="s">
        <v>22</v>
      </c>
    </row>
    <row r="1450" spans="1:13" x14ac:dyDescent="0.3">
      <c r="A1450">
        <v>1343</v>
      </c>
      <c r="B1450" s="1">
        <v>45411</v>
      </c>
      <c r="C1450" s="4" t="str">
        <f>IF(ISBLANK(Table14[[#This Row],[Sales_Rep]]),"Unknown",Table14[[#This Row],[Sales_Rep]])</f>
        <v>Alice</v>
      </c>
      <c r="D1450" s="4" t="str">
        <f>PROPER(Table14[[#This Row],[Region]])</f>
        <v>East</v>
      </c>
      <c r="E1450" s="9">
        <f>IF(ISBLANK(Table14[[#This Row],[Sales_Amount]]),MEDIAN(Table14[Sales_Amount]),Table14[[#This Row],[Sales_Amount]])</f>
        <v>139141.29</v>
      </c>
      <c r="F1450" s="11">
        <f>IF(ISBLANK(Table14[[#This Row],[Quantity_Sold]]),MEDIAN(Table14[Quantity_Sold]),Table14[[#This Row],[Quantity_Sold]])</f>
        <v>33</v>
      </c>
      <c r="G1450" s="4" t="str">
        <f>TRIM(Table14[[#This Row],[Product_Category]])</f>
        <v>Clothing</v>
      </c>
      <c r="H1450" s="9">
        <v>4321.26</v>
      </c>
      <c r="I1450" s="9">
        <v>4846.4399999999996</v>
      </c>
      <c r="J1450" s="4" t="str">
        <f>PROPER(Table14[[#This Row],[Customer_Type]])</f>
        <v>Returning</v>
      </c>
      <c r="K1450" s="13">
        <f>IF(ISBLANK(Table14[[#This Row],[Discount]]),MEDIAN(Table14[Discount]),Table14[[#This Row],[Discount]])</f>
        <v>0.13</v>
      </c>
      <c r="L1450" s="4" t="s">
        <v>31</v>
      </c>
      <c r="M1450" s="4" t="s">
        <v>22</v>
      </c>
    </row>
    <row r="1451" spans="1:13" x14ac:dyDescent="0.3">
      <c r="A1451">
        <v>1155</v>
      </c>
      <c r="B1451" s="1">
        <v>45005</v>
      </c>
      <c r="C1451" s="4" t="str">
        <f>IF(ISBLANK(Table14[[#This Row],[Sales_Rep]]),"Unknown",Table14[[#This Row],[Sales_Rep]])</f>
        <v>Charlie</v>
      </c>
      <c r="D1451" s="4" t="str">
        <f>PROPER(Table14[[#This Row],[Region]])</f>
        <v>North</v>
      </c>
      <c r="E1451" s="9">
        <f>IF(ISBLANK(Table14[[#This Row],[Sales_Amount]]),MEDIAN(Table14[Sales_Amount]),Table14[[#This Row],[Sales_Amount]])</f>
        <v>92954.03</v>
      </c>
      <c r="F1451" s="11">
        <f>IF(ISBLANK(Table14[[#This Row],[Quantity_Sold]]),MEDIAN(Table14[Quantity_Sold]),Table14[[#This Row],[Quantity_Sold]])</f>
        <v>41</v>
      </c>
      <c r="G1451" s="4" t="str">
        <f>TRIM(Table14[[#This Row],[Product_Category]])</f>
        <v>Clothing</v>
      </c>
      <c r="H1451" s="9">
        <v>2550</v>
      </c>
      <c r="I1451" s="9">
        <v>2906.63</v>
      </c>
      <c r="J1451" s="4" t="str">
        <f>PROPER(Table14[[#This Row],[Customer_Type]])</f>
        <v>New</v>
      </c>
      <c r="K1451" s="13">
        <f>IF(ISBLANK(Table14[[#This Row],[Discount]]),MEDIAN(Table14[Discount]),Table14[[#This Row],[Discount]])</f>
        <v>0.22</v>
      </c>
      <c r="L1451" s="4" t="s">
        <v>17</v>
      </c>
      <c r="M1451" s="4" t="s">
        <v>18</v>
      </c>
    </row>
    <row r="1452" spans="1:13" x14ac:dyDescent="0.3">
      <c r="A1452">
        <v>1386</v>
      </c>
      <c r="B1452" s="1">
        <v>45563</v>
      </c>
      <c r="C1452" s="4" t="str">
        <f>IF(ISBLANK(Table14[[#This Row],[Sales_Rep]]),"Unknown",Table14[[#This Row],[Sales_Rep]])</f>
        <v>David</v>
      </c>
      <c r="D1452" s="4" t="str">
        <f>PROPER(Table14[[#This Row],[Region]])</f>
        <v>West</v>
      </c>
      <c r="E1452" s="9">
        <f>IF(ISBLANK(Table14[[#This Row],[Sales_Amount]]),MEDIAN(Table14[Sales_Amount]),Table14[[#This Row],[Sales_Amount]])</f>
        <v>5810.99</v>
      </c>
      <c r="F1452" s="11">
        <f>IF(ISBLANK(Table14[[#This Row],[Quantity_Sold]]),MEDIAN(Table14[Quantity_Sold]),Table14[[#This Row],[Quantity_Sold]])</f>
        <v>3</v>
      </c>
      <c r="G1452" s="4" t="str">
        <f>TRIM(Table14[[#This Row],[Product_Category]])</f>
        <v>Clothing</v>
      </c>
      <c r="H1452" s="9">
        <v>1576.64</v>
      </c>
      <c r="I1452" s="9">
        <v>2252.3200000000002</v>
      </c>
      <c r="J1452" s="4" t="str">
        <f>PROPER(Table14[[#This Row],[Customer_Type]])</f>
        <v>Returning</v>
      </c>
      <c r="K1452" s="13">
        <f>IF(ISBLANK(Table14[[#This Row],[Discount]]),MEDIAN(Table14[Discount]),Table14[[#This Row],[Discount]])</f>
        <v>0.14000000000000001</v>
      </c>
      <c r="L1452" s="4" t="s">
        <v>26</v>
      </c>
      <c r="M1452" s="4" t="s">
        <v>18</v>
      </c>
    </row>
    <row r="1453" spans="1:13" x14ac:dyDescent="0.3">
      <c r="A1453">
        <v>1335</v>
      </c>
      <c r="B1453" s="1">
        <v>45004</v>
      </c>
      <c r="C1453" s="4" t="str">
        <f>IF(ISBLANK(Table14[[#This Row],[Sales_Rep]]),"Unknown",Table14[[#This Row],[Sales_Rep]])</f>
        <v>Alice</v>
      </c>
      <c r="D1453" s="4" t="str">
        <f>PROPER(Table14[[#This Row],[Region]])</f>
        <v>North</v>
      </c>
      <c r="E1453" s="9">
        <f>IF(ISBLANK(Table14[[#This Row],[Sales_Amount]]),MEDIAN(Table14[Sales_Amount]),Table14[[#This Row],[Sales_Amount]])</f>
        <v>25990.62</v>
      </c>
      <c r="F1453" s="11">
        <f>IF(ISBLANK(Table14[[#This Row],[Quantity_Sold]]),MEDIAN(Table14[Quantity_Sold]),Table14[[#This Row],[Quantity_Sold]])</f>
        <v>50</v>
      </c>
      <c r="G1453" s="4" t="str">
        <f>TRIM(Table14[[#This Row],[Product_Category]])</f>
        <v>Electronics</v>
      </c>
      <c r="H1453" s="9">
        <v>493.1</v>
      </c>
      <c r="I1453" s="9">
        <v>626.28</v>
      </c>
      <c r="J1453" s="4" t="str">
        <f>PROPER(Table14[[#This Row],[Customer_Type]])</f>
        <v>Returning</v>
      </c>
      <c r="K1453" s="13">
        <f>IF(ISBLANK(Table14[[#This Row],[Discount]]),MEDIAN(Table14[Discount]),Table14[[#This Row],[Discount]])</f>
        <v>0.17</v>
      </c>
      <c r="L1453" s="4" t="s">
        <v>31</v>
      </c>
      <c r="M1453" s="4" t="s">
        <v>22</v>
      </c>
    </row>
    <row r="1454" spans="1:13" x14ac:dyDescent="0.3">
      <c r="A1454">
        <v>1414</v>
      </c>
      <c r="B1454" s="1">
        <v>45319</v>
      </c>
      <c r="C1454" s="4" t="str">
        <f>IF(ISBLANK(Table14[[#This Row],[Sales_Rep]]),"Unknown",Table14[[#This Row],[Sales_Rep]])</f>
        <v>Charlie</v>
      </c>
      <c r="D1454" s="4" t="str">
        <f>PROPER(Table14[[#This Row],[Region]])</f>
        <v>South</v>
      </c>
      <c r="E1454" s="9">
        <f>IF(ISBLANK(Table14[[#This Row],[Sales_Amount]]),MEDIAN(Table14[Sales_Amount]),Table14[[#This Row],[Sales_Amount]])</f>
        <v>20166.2</v>
      </c>
      <c r="F1454" s="11">
        <f>IF(ISBLANK(Table14[[#This Row],[Quantity_Sold]]),MEDIAN(Table14[Quantity_Sold]),Table14[[#This Row],[Quantity_Sold]])</f>
        <v>4</v>
      </c>
      <c r="G1454" s="4" t="str">
        <f>TRIM(Table14[[#This Row],[Product_Category]])</f>
        <v>Electronics</v>
      </c>
      <c r="H1454" s="9">
        <v>3891.68</v>
      </c>
      <c r="I1454" s="9">
        <v>5144.4399999999996</v>
      </c>
      <c r="J1454" s="4" t="str">
        <f>PROPER(Table14[[#This Row],[Customer_Type]])</f>
        <v>New</v>
      </c>
      <c r="K1454" s="13">
        <f>IF(ISBLANK(Table14[[#This Row],[Discount]]),MEDIAN(Table14[Discount]),Table14[[#This Row],[Discount]])</f>
        <v>0.02</v>
      </c>
      <c r="L1454" s="4" t="s">
        <v>26</v>
      </c>
      <c r="M1454" s="4" t="s">
        <v>22</v>
      </c>
    </row>
    <row r="1455" spans="1:13" x14ac:dyDescent="0.3">
      <c r="A1455">
        <v>1482</v>
      </c>
      <c r="B1455" s="1">
        <v>45336</v>
      </c>
      <c r="C1455" s="4" t="str">
        <f>IF(ISBLANK(Table14[[#This Row],[Sales_Rep]]),"Unknown",Table14[[#This Row],[Sales_Rep]])</f>
        <v>Charlie</v>
      </c>
      <c r="D1455" s="4" t="str">
        <f>PROPER(Table14[[#This Row],[Region]])</f>
        <v>South</v>
      </c>
      <c r="E1455" s="9">
        <f>IF(ISBLANK(Table14[[#This Row],[Sales_Amount]]),MEDIAN(Table14[Sales_Amount]),Table14[[#This Row],[Sales_Amount]])</f>
        <v>41607.61</v>
      </c>
      <c r="F1455" s="11">
        <f>IF(ISBLANK(Table14[[#This Row],[Quantity_Sold]]),MEDIAN(Table14[Quantity_Sold]),Table14[[#This Row],[Quantity_Sold]])</f>
        <v>13</v>
      </c>
      <c r="G1455" s="4" t="str">
        <f>TRIM(Table14[[#This Row],[Product_Category]])</f>
        <v>Furniture</v>
      </c>
      <c r="H1455" s="9">
        <v>2620.39</v>
      </c>
      <c r="I1455" s="9">
        <v>3441.49</v>
      </c>
      <c r="J1455" s="4" t="str">
        <f>PROPER(Table14[[#This Row],[Customer_Type]])</f>
        <v>New</v>
      </c>
      <c r="K1455" s="13">
        <f>IF(ISBLANK(Table14[[#This Row],[Discount]]),MEDIAN(Table14[Discount]),Table14[[#This Row],[Discount]])</f>
        <v>7.0000000000000007E-2</v>
      </c>
      <c r="L1455" s="4" t="s">
        <v>31</v>
      </c>
      <c r="M1455" s="4" t="s">
        <v>22</v>
      </c>
    </row>
    <row r="1456" spans="1:13" x14ac:dyDescent="0.3">
      <c r="A1456">
        <v>1403</v>
      </c>
      <c r="B1456" s="1">
        <v>45337</v>
      </c>
      <c r="C1456" s="4" t="str">
        <f>IF(ISBLANK(Table14[[#This Row],[Sales_Rep]]),"Unknown",Table14[[#This Row],[Sales_Rep]])</f>
        <v>Alice</v>
      </c>
      <c r="D1456" s="4" t="str">
        <f>PROPER(Table14[[#This Row],[Region]])</f>
        <v>East</v>
      </c>
      <c r="E1456" s="9">
        <f>IF(ISBLANK(Table14[[#This Row],[Sales_Amount]]),MEDIAN(Table14[Sales_Amount]),Table14[[#This Row],[Sales_Amount]])</f>
        <v>22423.599999999999</v>
      </c>
      <c r="F1456" s="11">
        <f>IF(ISBLANK(Table14[[#This Row],[Quantity_Sold]]),MEDIAN(Table14[Quantity_Sold]),Table14[[#This Row],[Quantity_Sold]])</f>
        <v>7</v>
      </c>
      <c r="G1456" s="4" t="str">
        <f>TRIM(Table14[[#This Row],[Product_Category]])</f>
        <v>Food</v>
      </c>
      <c r="H1456" s="9">
        <v>3328.71</v>
      </c>
      <c r="I1456" s="9">
        <v>3724.85</v>
      </c>
      <c r="J1456" s="4" t="str">
        <f>PROPER(Table14[[#This Row],[Customer_Type]])</f>
        <v>Returning</v>
      </c>
      <c r="K1456" s="13">
        <f>IF(ISBLANK(Table14[[#This Row],[Discount]]),MEDIAN(Table14[Discount]),Table14[[#This Row],[Discount]])</f>
        <v>0.14000000000000001</v>
      </c>
      <c r="L1456" s="4" t="s">
        <v>26</v>
      </c>
      <c r="M1456" s="4" t="s">
        <v>22</v>
      </c>
    </row>
    <row r="1457" spans="1:13" x14ac:dyDescent="0.3">
      <c r="A1457">
        <v>1196</v>
      </c>
      <c r="B1457" s="1">
        <v>45411</v>
      </c>
      <c r="C1457" s="4" t="str">
        <f>IF(ISBLANK(Table14[[#This Row],[Sales_Rep]]),"Unknown",Table14[[#This Row],[Sales_Rep]])</f>
        <v>Eve</v>
      </c>
      <c r="D1457" s="4" t="str">
        <f>PROPER(Table14[[#This Row],[Region]])</f>
        <v>South</v>
      </c>
      <c r="E1457" s="9">
        <f>IF(ISBLANK(Table14[[#This Row],[Sales_Amount]]),MEDIAN(Table14[Sales_Amount]),Table14[[#This Row],[Sales_Amount]])</f>
        <v>92488.639999999999</v>
      </c>
      <c r="F1457" s="11">
        <f>IF(ISBLANK(Table14[[#This Row],[Quantity_Sold]]),MEDIAN(Table14[Quantity_Sold]),Table14[[#This Row],[Quantity_Sold]])</f>
        <v>43</v>
      </c>
      <c r="G1457" s="4" t="str">
        <f>TRIM(Table14[[#This Row],[Product_Category]])</f>
        <v>Furniture</v>
      </c>
      <c r="H1457" s="9">
        <v>2052.31</v>
      </c>
      <c r="I1457" s="9">
        <v>2416.7399999999998</v>
      </c>
      <c r="J1457" s="4" t="str">
        <f>PROPER(Table14[[#This Row],[Customer_Type]])</f>
        <v>Returning</v>
      </c>
      <c r="K1457" s="13">
        <f>IF(ISBLANK(Table14[[#This Row],[Discount]]),MEDIAN(Table14[Discount]),Table14[[#This Row],[Discount]])</f>
        <v>0.11</v>
      </c>
      <c r="L1457" s="4" t="s">
        <v>26</v>
      </c>
      <c r="M1457" s="4" t="s">
        <v>18</v>
      </c>
    </row>
    <row r="1458" spans="1:13" x14ac:dyDescent="0.3">
      <c r="A1458">
        <v>1314</v>
      </c>
      <c r="B1458" s="1">
        <v>44947</v>
      </c>
      <c r="C1458" s="4" t="str">
        <f>IF(ISBLANK(Table14[[#This Row],[Sales_Rep]]),"Unknown",Table14[[#This Row],[Sales_Rep]])</f>
        <v>Charlie</v>
      </c>
      <c r="D1458" s="4" t="str">
        <f>PROPER(Table14[[#This Row],[Region]])</f>
        <v>North</v>
      </c>
      <c r="E1458" s="9">
        <f>IF(ISBLANK(Table14[[#This Row],[Sales_Amount]]),MEDIAN(Table14[Sales_Amount]),Table14[[#This Row],[Sales_Amount]])</f>
        <v>10335.51</v>
      </c>
      <c r="F1458" s="11">
        <f>IF(ISBLANK(Table14[[#This Row],[Quantity_Sold]]),MEDIAN(Table14[Quantity_Sold]),Table14[[#This Row],[Quantity_Sold]])</f>
        <v>2</v>
      </c>
      <c r="G1458" s="4" t="str">
        <f>TRIM(Table14[[#This Row],[Product_Category]])</f>
        <v>Furniture</v>
      </c>
      <c r="H1458" s="9">
        <v>4375.0600000000004</v>
      </c>
      <c r="I1458" s="9">
        <v>5327.58</v>
      </c>
      <c r="J1458" s="4" t="str">
        <f>PROPER(Table14[[#This Row],[Customer_Type]])</f>
        <v>New</v>
      </c>
      <c r="K1458" s="13">
        <f>IF(ISBLANK(Table14[[#This Row],[Discount]]),MEDIAN(Table14[Discount]),Table14[[#This Row],[Discount]])</f>
        <v>0.03</v>
      </c>
      <c r="L1458" s="4" t="s">
        <v>26</v>
      </c>
      <c r="M1458" s="4" t="s">
        <v>18</v>
      </c>
    </row>
    <row r="1459" spans="1:13" x14ac:dyDescent="0.3">
      <c r="A1459">
        <v>1052</v>
      </c>
      <c r="B1459" s="1">
        <v>45489</v>
      </c>
      <c r="C1459" s="4" t="str">
        <f>IF(ISBLANK(Table14[[#This Row],[Sales_Rep]]),"Unknown",Table14[[#This Row],[Sales_Rep]])</f>
        <v>Eve</v>
      </c>
      <c r="D1459" s="4" t="str">
        <f>PROPER(Table14[[#This Row],[Region]])</f>
        <v>South</v>
      </c>
      <c r="E1459" s="9">
        <f>IF(ISBLANK(Table14[[#This Row],[Sales_Amount]]),MEDIAN(Table14[Sales_Amount]),Table14[[#This Row],[Sales_Amount]])</f>
        <v>106019.46</v>
      </c>
      <c r="F1459" s="11">
        <f>IF(ISBLANK(Table14[[#This Row],[Quantity_Sold]]),MEDIAN(Table14[Quantity_Sold]),Table14[[#This Row],[Quantity_Sold]])</f>
        <v>33</v>
      </c>
      <c r="G1459" s="4" t="str">
        <f>TRIM(Table14[[#This Row],[Product_Category]])</f>
        <v>Furniture</v>
      </c>
      <c r="H1459" s="9">
        <v>3508.63</v>
      </c>
      <c r="I1459" s="9">
        <v>3917.94</v>
      </c>
      <c r="J1459" s="4" t="str">
        <f>PROPER(Table14[[#This Row],[Customer_Type]])</f>
        <v>New</v>
      </c>
      <c r="K1459" s="13">
        <f>IF(ISBLANK(Table14[[#This Row],[Discount]]),MEDIAN(Table14[Discount]),Table14[[#This Row],[Discount]])</f>
        <v>0.18</v>
      </c>
      <c r="L1459" s="4" t="s">
        <v>17</v>
      </c>
      <c r="M1459" s="4" t="s">
        <v>18</v>
      </c>
    </row>
    <row r="1460" spans="1:13" x14ac:dyDescent="0.3">
      <c r="A1460">
        <v>1426</v>
      </c>
      <c r="B1460" s="1">
        <v>45338</v>
      </c>
      <c r="C1460" s="4" t="str">
        <f>IF(ISBLANK(Table14[[#This Row],[Sales_Rep]]),"Unknown",Table14[[#This Row],[Sales_Rep]])</f>
        <v>Alice</v>
      </c>
      <c r="D1460" s="4" t="str">
        <f>PROPER(Table14[[#This Row],[Region]])</f>
        <v>North</v>
      </c>
      <c r="E1460" s="9">
        <f>IF(ISBLANK(Table14[[#This Row],[Sales_Amount]]),MEDIAN(Table14[Sales_Amount]),Table14[[#This Row],[Sales_Amount]])</f>
        <v>27548.3</v>
      </c>
      <c r="F1460" s="11">
        <f>IF(ISBLANK(Table14[[#This Row],[Quantity_Sold]]),MEDIAN(Table14[Quantity_Sold]),Table14[[#This Row],[Quantity_Sold]])</f>
        <v>41</v>
      </c>
      <c r="G1460" s="4" t="str">
        <f>TRIM(Table14[[#This Row],[Product_Category]])</f>
        <v>Food</v>
      </c>
      <c r="H1460" s="9">
        <v>575.61</v>
      </c>
      <c r="I1460" s="9">
        <v>772.31</v>
      </c>
      <c r="J1460" s="4" t="str">
        <f>PROPER(Table14[[#This Row],[Customer_Type]])</f>
        <v>New</v>
      </c>
      <c r="K1460" s="13">
        <f>IF(ISBLANK(Table14[[#This Row],[Discount]]),MEDIAN(Table14[Discount]),Table14[[#This Row],[Discount]])</f>
        <v>0.13</v>
      </c>
      <c r="L1460" s="4" t="s">
        <v>31</v>
      </c>
      <c r="M1460" s="4" t="s">
        <v>22</v>
      </c>
    </row>
    <row r="1461" spans="1:13" x14ac:dyDescent="0.3">
      <c r="A1461">
        <v>1139</v>
      </c>
      <c r="B1461" s="1">
        <v>45649</v>
      </c>
      <c r="C1461" s="4" t="str">
        <f>IF(ISBLANK(Table14[[#This Row],[Sales_Rep]]),"Unknown",Table14[[#This Row],[Sales_Rep]])</f>
        <v>Eve</v>
      </c>
      <c r="D1461" s="4" t="str">
        <f>PROPER(Table14[[#This Row],[Region]])</f>
        <v>East</v>
      </c>
      <c r="E1461" s="9">
        <f>IF(ISBLANK(Table14[[#This Row],[Sales_Amount]]),MEDIAN(Table14[Sales_Amount]),Table14[[#This Row],[Sales_Amount]])</f>
        <v>119567.5</v>
      </c>
      <c r="F1461" s="11">
        <f>IF(ISBLANK(Table14[[#This Row],[Quantity_Sold]]),MEDIAN(Table14[Quantity_Sold]),Table14[[#This Row],[Quantity_Sold]])</f>
        <v>46</v>
      </c>
      <c r="G1461" s="4" t="str">
        <f>TRIM(Table14[[#This Row],[Product_Category]])</f>
        <v>Clothing</v>
      </c>
      <c r="H1461" s="9">
        <v>2267.73</v>
      </c>
      <c r="I1461" s="9">
        <v>3169.87</v>
      </c>
      <c r="J1461" s="4" t="str">
        <f>PROPER(Table14[[#This Row],[Customer_Type]])</f>
        <v>Returning</v>
      </c>
      <c r="K1461" s="13">
        <f>IF(ISBLANK(Table14[[#This Row],[Discount]]),MEDIAN(Table14[Discount]),Table14[[#This Row],[Discount]])</f>
        <v>0.18</v>
      </c>
      <c r="L1461" s="4" t="s">
        <v>17</v>
      </c>
      <c r="M1461" s="4" t="s">
        <v>18</v>
      </c>
    </row>
    <row r="1462" spans="1:13" x14ac:dyDescent="0.3">
      <c r="A1462">
        <v>1490</v>
      </c>
      <c r="B1462" s="1">
        <v>45417</v>
      </c>
      <c r="C1462" s="4" t="str">
        <f>IF(ISBLANK(Table14[[#This Row],[Sales_Rep]]),"Unknown",Table14[[#This Row],[Sales_Rep]])</f>
        <v>Bob</v>
      </c>
      <c r="D1462" s="4" t="str">
        <f>PROPER(Table14[[#This Row],[Region]])</f>
        <v>South</v>
      </c>
      <c r="E1462" s="9">
        <f>IF(ISBLANK(Table14[[#This Row],[Sales_Amount]]),MEDIAN(Table14[Sales_Amount]),Table14[[#This Row],[Sales_Amount]])</f>
        <v>23838.18</v>
      </c>
      <c r="F1462" s="11">
        <f>IF(ISBLANK(Table14[[#This Row],[Quantity_Sold]]),MEDIAN(Table14[Quantity_Sold]),Table14[[#This Row],[Quantity_Sold]])</f>
        <v>20</v>
      </c>
      <c r="G1462" s="4" t="str">
        <f>TRIM(Table14[[#This Row],[Product_Category]])</f>
        <v>Clothing</v>
      </c>
      <c r="H1462" s="9">
        <v>1162.75</v>
      </c>
      <c r="I1462" s="9">
        <v>1309.79</v>
      </c>
      <c r="J1462" s="4" t="str">
        <f>PROPER(Table14[[#This Row],[Customer_Type]])</f>
        <v>New</v>
      </c>
      <c r="K1462" s="13">
        <f>IF(ISBLANK(Table14[[#This Row],[Discount]]),MEDIAN(Table14[Discount]),Table14[[#This Row],[Discount]])</f>
        <v>0.09</v>
      </c>
      <c r="L1462" s="4" t="s">
        <v>26</v>
      </c>
      <c r="M1462" s="4" t="s">
        <v>18</v>
      </c>
    </row>
    <row r="1463" spans="1:13" x14ac:dyDescent="0.3">
      <c r="A1463">
        <v>1207</v>
      </c>
      <c r="B1463" s="1">
        <v>45135</v>
      </c>
      <c r="C1463" s="4" t="str">
        <f>IF(ISBLANK(Table14[[#This Row],[Sales_Rep]]),"Unknown",Table14[[#This Row],[Sales_Rep]])</f>
        <v>David</v>
      </c>
      <c r="D1463" s="4" t="str">
        <f>PROPER(Table14[[#This Row],[Region]])</f>
        <v>East</v>
      </c>
      <c r="E1463" s="9">
        <f>IF(ISBLANK(Table14[[#This Row],[Sales_Amount]]),MEDIAN(Table14[Sales_Amount]),Table14[[#This Row],[Sales_Amount]])</f>
        <v>22093.56</v>
      </c>
      <c r="F1463" s="11">
        <f>IF(ISBLANK(Table14[[#This Row],[Quantity_Sold]]),MEDIAN(Table14[Quantity_Sold]),Table14[[#This Row],[Quantity_Sold]])</f>
        <v>12</v>
      </c>
      <c r="G1463" s="4" t="str">
        <f>TRIM(Table14[[#This Row],[Product_Category]])</f>
        <v>Food</v>
      </c>
      <c r="H1463" s="9">
        <v>1849.77</v>
      </c>
      <c r="I1463" s="9">
        <v>2422.54</v>
      </c>
      <c r="J1463" s="4" t="str">
        <f>PROPER(Table14[[#This Row],[Customer_Type]])</f>
        <v>New</v>
      </c>
      <c r="K1463" s="13">
        <f>IF(ISBLANK(Table14[[#This Row],[Discount]]),MEDIAN(Table14[Discount]),Table14[[#This Row],[Discount]])</f>
        <v>0.24</v>
      </c>
      <c r="L1463" s="4" t="s">
        <v>17</v>
      </c>
      <c r="M1463" s="4" t="s">
        <v>22</v>
      </c>
    </row>
    <row r="1464" spans="1:13" x14ac:dyDescent="0.3">
      <c r="A1464">
        <v>1161</v>
      </c>
      <c r="B1464" s="1">
        <v>44982</v>
      </c>
      <c r="C1464" s="4" t="str">
        <f>IF(ISBLANK(Table14[[#This Row],[Sales_Rep]]),"Unknown",Table14[[#This Row],[Sales_Rep]])</f>
        <v>Charlie</v>
      </c>
      <c r="D1464" s="4" t="str">
        <f>PROPER(Table14[[#This Row],[Region]])</f>
        <v>East</v>
      </c>
      <c r="E1464" s="9">
        <f>IF(ISBLANK(Table14[[#This Row],[Sales_Amount]]),MEDIAN(Table14[Sales_Amount]),Table14[[#This Row],[Sales_Amount]])</f>
        <v>118270.22</v>
      </c>
      <c r="F1464" s="11">
        <f>IF(ISBLANK(Table14[[#This Row],[Quantity_Sold]]),MEDIAN(Table14[Quantity_Sold]),Table14[[#This Row],[Quantity_Sold]])</f>
        <v>28</v>
      </c>
      <c r="G1464" s="4" t="str">
        <f>TRIM(Table14[[#This Row],[Product_Category]])</f>
        <v>Furniture</v>
      </c>
      <c r="H1464" s="9">
        <v>3715.12</v>
      </c>
      <c r="I1464" s="9">
        <v>5089.08</v>
      </c>
      <c r="J1464" s="4" t="str">
        <f>PROPER(Table14[[#This Row],[Customer_Type]])</f>
        <v>New</v>
      </c>
      <c r="K1464" s="13">
        <f>IF(ISBLANK(Table14[[#This Row],[Discount]]),MEDIAN(Table14[Discount]),Table14[[#This Row],[Discount]])</f>
        <v>0.17</v>
      </c>
      <c r="L1464" s="4" t="s">
        <v>17</v>
      </c>
      <c r="M1464" s="4" t="s">
        <v>22</v>
      </c>
    </row>
    <row r="1465" spans="1:13" x14ac:dyDescent="0.3">
      <c r="A1465">
        <v>1140</v>
      </c>
      <c r="B1465" s="1">
        <v>45317</v>
      </c>
      <c r="C1465" s="4" t="str">
        <f>IF(ISBLANK(Table14[[#This Row],[Sales_Rep]]),"Unknown",Table14[[#This Row],[Sales_Rep]])</f>
        <v>David</v>
      </c>
      <c r="D1465" s="4" t="str">
        <f>PROPER(Table14[[#This Row],[Region]])</f>
        <v>West</v>
      </c>
      <c r="E1465" s="9">
        <f>IF(ISBLANK(Table14[[#This Row],[Sales_Amount]]),MEDIAN(Table14[Sales_Amount]),Table14[[#This Row],[Sales_Amount]])</f>
        <v>10870.24</v>
      </c>
      <c r="F1465" s="11">
        <f>IF(ISBLANK(Table14[[#This Row],[Quantity_Sold]]),MEDIAN(Table14[Quantity_Sold]),Table14[[#This Row],[Quantity_Sold]])</f>
        <v>37</v>
      </c>
      <c r="G1465" s="4" t="str">
        <f>TRIM(Table14[[#This Row],[Product_Category]])</f>
        <v>Electronics</v>
      </c>
      <c r="H1465" s="9">
        <v>252.83</v>
      </c>
      <c r="I1465" s="9">
        <v>337.69</v>
      </c>
      <c r="J1465" s="4" t="str">
        <f>PROPER(Table14[[#This Row],[Customer_Type]])</f>
        <v>New</v>
      </c>
      <c r="K1465" s="13">
        <f>IF(ISBLANK(Table14[[#This Row],[Discount]]),MEDIAN(Table14[Discount]),Table14[[#This Row],[Discount]])</f>
        <v>0.13</v>
      </c>
      <c r="L1465" s="4" t="s">
        <v>31</v>
      </c>
      <c r="M1465" s="4" t="s">
        <v>22</v>
      </c>
    </row>
    <row r="1466" spans="1:13" x14ac:dyDescent="0.3">
      <c r="A1466">
        <v>1183</v>
      </c>
      <c r="B1466" s="1">
        <v>45395</v>
      </c>
      <c r="C1466" s="4" t="str">
        <f>IF(ISBLANK(Table14[[#This Row],[Sales_Rep]]),"Unknown",Table14[[#This Row],[Sales_Rep]])</f>
        <v>Eve</v>
      </c>
      <c r="D1466" s="4" t="str">
        <f>PROPER(Table14[[#This Row],[Region]])</f>
        <v>South</v>
      </c>
      <c r="E1466" s="9">
        <f>IF(ISBLANK(Table14[[#This Row],[Sales_Amount]]),MEDIAN(Table14[Sales_Amount]),Table14[[#This Row],[Sales_Amount]])</f>
        <v>66354.880000000005</v>
      </c>
      <c r="F1466" s="11">
        <f>IF(ISBLANK(Table14[[#This Row],[Quantity_Sold]]),MEDIAN(Table14[Quantity_Sold]),Table14[[#This Row],[Quantity_Sold]])</f>
        <v>27</v>
      </c>
      <c r="G1466" s="4" t="str">
        <f>TRIM(Table14[[#This Row],[Product_Category]])</f>
        <v>Furniture</v>
      </c>
      <c r="H1466" s="9">
        <v>2035.51</v>
      </c>
      <c r="I1466" s="9">
        <v>2891.28</v>
      </c>
      <c r="J1466" s="4" t="str">
        <f>PROPER(Table14[[#This Row],[Customer_Type]])</f>
        <v>Returning</v>
      </c>
      <c r="K1466" s="13">
        <f>IF(ISBLANK(Table14[[#This Row],[Discount]]),MEDIAN(Table14[Discount]),Table14[[#This Row],[Discount]])</f>
        <v>0.15</v>
      </c>
      <c r="L1466" s="4" t="s">
        <v>17</v>
      </c>
      <c r="M1466" s="4" t="s">
        <v>18</v>
      </c>
    </row>
    <row r="1467" spans="1:13" x14ac:dyDescent="0.3">
      <c r="A1467">
        <v>1437</v>
      </c>
      <c r="B1467" s="1">
        <v>45520</v>
      </c>
      <c r="C1467" s="4" t="str">
        <f>IF(ISBLANK(Table14[[#This Row],[Sales_Rep]]),"Unknown",Table14[[#This Row],[Sales_Rep]])</f>
        <v>Charlie</v>
      </c>
      <c r="D1467" s="4" t="str">
        <f>PROPER(Table14[[#This Row],[Region]])</f>
        <v>West</v>
      </c>
      <c r="E1467" s="9">
        <f>IF(ISBLANK(Table14[[#This Row],[Sales_Amount]]),MEDIAN(Table14[Sales_Amount]),Table14[[#This Row],[Sales_Amount]])</f>
        <v>17441.46</v>
      </c>
      <c r="F1467" s="11">
        <f>IF(ISBLANK(Table14[[#This Row],[Quantity_Sold]]),MEDIAN(Table14[Quantity_Sold]),Table14[[#This Row],[Quantity_Sold]])</f>
        <v>36</v>
      </c>
      <c r="G1467" s="4" t="str">
        <f>TRIM(Table14[[#This Row],[Product_Category]])</f>
        <v>Furniture</v>
      </c>
      <c r="H1467" s="9">
        <v>521.52</v>
      </c>
      <c r="I1467" s="9">
        <v>645.98</v>
      </c>
      <c r="J1467" s="4" t="str">
        <f>PROPER(Table14[[#This Row],[Customer_Type]])</f>
        <v>Returning</v>
      </c>
      <c r="K1467" s="13">
        <f>IF(ISBLANK(Table14[[#This Row],[Discount]]),MEDIAN(Table14[Discount]),Table14[[#This Row],[Discount]])</f>
        <v>0.25</v>
      </c>
      <c r="L1467" s="4" t="s">
        <v>26</v>
      </c>
      <c r="M1467" s="4" t="s">
        <v>18</v>
      </c>
    </row>
    <row r="1468" spans="1:13" x14ac:dyDescent="0.3">
      <c r="A1468">
        <v>1375</v>
      </c>
      <c r="B1468" s="1">
        <v>45598</v>
      </c>
      <c r="C1468" s="4" t="str">
        <f>IF(ISBLANK(Table14[[#This Row],[Sales_Rep]]),"Unknown",Table14[[#This Row],[Sales_Rep]])</f>
        <v>Eve</v>
      </c>
      <c r="D1468" s="4" t="str">
        <f>PROPER(Table14[[#This Row],[Region]])</f>
        <v>South</v>
      </c>
      <c r="E1468" s="9">
        <f>IF(ISBLANK(Table14[[#This Row],[Sales_Amount]]),MEDIAN(Table14[Sales_Amount]),Table14[[#This Row],[Sales_Amount]])</f>
        <v>73069.8</v>
      </c>
      <c r="F1468" s="11">
        <f>IF(ISBLANK(Table14[[#This Row],[Quantity_Sold]]),MEDIAN(Table14[Quantity_Sold]),Table14[[#This Row],[Quantity_Sold]])</f>
        <v>19</v>
      </c>
      <c r="G1468" s="4" t="str">
        <f>TRIM(Table14[[#This Row],[Product_Category]])</f>
        <v>Food</v>
      </c>
      <c r="H1468" s="9">
        <v>4117.68</v>
      </c>
      <c r="I1468" s="9">
        <v>5341.36</v>
      </c>
      <c r="J1468" s="4" t="str">
        <f>PROPER(Table14[[#This Row],[Customer_Type]])</f>
        <v>Returning</v>
      </c>
      <c r="K1468" s="13">
        <f>IF(ISBLANK(Table14[[#This Row],[Discount]]),MEDIAN(Table14[Discount]),Table14[[#This Row],[Discount]])</f>
        <v>0.28000000000000003</v>
      </c>
      <c r="L1468" s="4" t="s">
        <v>26</v>
      </c>
      <c r="M1468" s="4" t="s">
        <v>22</v>
      </c>
    </row>
    <row r="1469" spans="1:13" x14ac:dyDescent="0.3">
      <c r="A1469">
        <v>1202</v>
      </c>
      <c r="B1469" s="1">
        <v>45459</v>
      </c>
      <c r="C1469" s="4" t="str">
        <f>IF(ISBLANK(Table14[[#This Row],[Sales_Rep]]),"Unknown",Table14[[#This Row],[Sales_Rep]])</f>
        <v>Bob</v>
      </c>
      <c r="D1469" s="4" t="str">
        <f>PROPER(Table14[[#This Row],[Region]])</f>
        <v>East</v>
      </c>
      <c r="E1469" s="9">
        <f>IF(ISBLANK(Table14[[#This Row],[Sales_Amount]]),MEDIAN(Table14[Sales_Amount]),Table14[[#This Row],[Sales_Amount]])</f>
        <v>196009.9</v>
      </c>
      <c r="F1469" s="11">
        <f>IF(ISBLANK(Table14[[#This Row],[Quantity_Sold]]),MEDIAN(Table14[Quantity_Sold]),Table14[[#This Row],[Quantity_Sold]])</f>
        <v>44</v>
      </c>
      <c r="G1469" s="4" t="str">
        <f>TRIM(Table14[[#This Row],[Product_Category]])</f>
        <v>Food</v>
      </c>
      <c r="H1469" s="9">
        <v>4534.43</v>
      </c>
      <c r="I1469" s="9">
        <v>6019.96</v>
      </c>
      <c r="J1469" s="4" t="str">
        <f>PROPER(Table14[[#This Row],[Customer_Type]])</f>
        <v>New</v>
      </c>
      <c r="K1469" s="13">
        <f>IF(ISBLANK(Table14[[#This Row],[Discount]]),MEDIAN(Table14[Discount]),Table14[[#This Row],[Discount]])</f>
        <v>0.26</v>
      </c>
      <c r="L1469" s="4" t="s">
        <v>17</v>
      </c>
      <c r="M1469" s="4" t="s">
        <v>22</v>
      </c>
    </row>
    <row r="1470" spans="1:13" x14ac:dyDescent="0.3">
      <c r="A1470">
        <v>1356</v>
      </c>
      <c r="B1470" s="1">
        <v>45428</v>
      </c>
      <c r="C1470" s="4" t="str">
        <f>IF(ISBLANK(Table14[[#This Row],[Sales_Rep]]),"Unknown",Table14[[#This Row],[Sales_Rep]])</f>
        <v>Alice</v>
      </c>
      <c r="D1470" s="4" t="str">
        <f>PROPER(Table14[[#This Row],[Region]])</f>
        <v>South</v>
      </c>
      <c r="E1470" s="9">
        <f>IF(ISBLANK(Table14[[#This Row],[Sales_Amount]]),MEDIAN(Table14[Sales_Amount]),Table14[[#This Row],[Sales_Amount]])</f>
        <v>6142.82</v>
      </c>
      <c r="F1470" s="11">
        <f>IF(ISBLANK(Table14[[#This Row],[Quantity_Sold]]),MEDIAN(Table14[Quantity_Sold]),Table14[[#This Row],[Quantity_Sold]])</f>
        <v>3</v>
      </c>
      <c r="G1470" s="4" t="str">
        <f>TRIM(Table14[[#This Row],[Product_Category]])</f>
        <v>Furniture</v>
      </c>
      <c r="H1470" s="9">
        <v>1948.8</v>
      </c>
      <c r="I1470" s="9">
        <v>2804.94</v>
      </c>
      <c r="J1470" s="4" t="str">
        <f>PROPER(Table14[[#This Row],[Customer_Type]])</f>
        <v>New</v>
      </c>
      <c r="K1470" s="13">
        <f>IF(ISBLANK(Table14[[#This Row],[Discount]]),MEDIAN(Table14[Discount]),Table14[[#This Row],[Discount]])</f>
        <v>0.27</v>
      </c>
      <c r="L1470" s="4" t="s">
        <v>31</v>
      </c>
      <c r="M1470" s="4" t="s">
        <v>22</v>
      </c>
    </row>
    <row r="1471" spans="1:13" x14ac:dyDescent="0.3">
      <c r="A1471">
        <v>1215</v>
      </c>
      <c r="B1471" s="1">
        <v>45520</v>
      </c>
      <c r="C1471" s="4" t="str">
        <f>IF(ISBLANK(Table14[[#This Row],[Sales_Rep]]),"Unknown",Table14[[#This Row],[Sales_Rep]])</f>
        <v>Charlie</v>
      </c>
      <c r="D1471" s="4" t="str">
        <f>PROPER(Table14[[#This Row],[Region]])</f>
        <v>North</v>
      </c>
      <c r="E1471" s="9">
        <f>IF(ISBLANK(Table14[[#This Row],[Sales_Amount]]),MEDIAN(Table14[Sales_Amount]),Table14[[#This Row],[Sales_Amount]])</f>
        <v>10758.84</v>
      </c>
      <c r="F1471" s="11">
        <f>IF(ISBLANK(Table14[[#This Row],[Quantity_Sold]]),MEDIAN(Table14[Quantity_Sold]),Table14[[#This Row],[Quantity_Sold]])</f>
        <v>3</v>
      </c>
      <c r="G1471" s="4" t="str">
        <f>TRIM(Table14[[#This Row],[Product_Category]])</f>
        <v>Food</v>
      </c>
      <c r="H1471" s="9">
        <v>3625.2</v>
      </c>
      <c r="I1471" s="9">
        <v>4482.8500000000004</v>
      </c>
      <c r="J1471" s="4" t="str">
        <f>PROPER(Table14[[#This Row],[Customer_Type]])</f>
        <v>New</v>
      </c>
      <c r="K1471" s="13">
        <f>IF(ISBLANK(Table14[[#This Row],[Discount]]),MEDIAN(Table14[Discount]),Table14[[#This Row],[Discount]])</f>
        <v>0.2</v>
      </c>
      <c r="L1471" s="4" t="s">
        <v>26</v>
      </c>
      <c r="M1471" s="4" t="s">
        <v>22</v>
      </c>
    </row>
    <row r="1472" spans="1:13" x14ac:dyDescent="0.3">
      <c r="A1472">
        <v>1137</v>
      </c>
      <c r="B1472" s="1">
        <v>45641</v>
      </c>
      <c r="C1472" s="4" t="str">
        <f>IF(ISBLANK(Table14[[#This Row],[Sales_Rep]]),"Unknown",Table14[[#This Row],[Sales_Rep]])</f>
        <v>Bob</v>
      </c>
      <c r="D1472" s="4" t="str">
        <f>PROPER(Table14[[#This Row],[Region]])</f>
        <v>South</v>
      </c>
      <c r="E1472" s="9">
        <f>IF(ISBLANK(Table14[[#This Row],[Sales_Amount]]),MEDIAN(Table14[Sales_Amount]),Table14[[#This Row],[Sales_Amount]])</f>
        <v>95553.73</v>
      </c>
      <c r="F1472" s="11">
        <f>IF(ISBLANK(Table14[[#This Row],[Quantity_Sold]]),MEDIAN(Table14[Quantity_Sold]),Table14[[#This Row],[Quantity_Sold]])</f>
        <v>38</v>
      </c>
      <c r="G1472" s="4" t="str">
        <f>TRIM(Table14[[#This Row],[Product_Category]])</f>
        <v>Food</v>
      </c>
      <c r="H1472" s="9">
        <v>2544.64</v>
      </c>
      <c r="I1472" s="9">
        <v>3223.81</v>
      </c>
      <c r="J1472" s="4" t="str">
        <f>PROPER(Table14[[#This Row],[Customer_Type]])</f>
        <v>New</v>
      </c>
      <c r="K1472" s="13">
        <f>IF(ISBLANK(Table14[[#This Row],[Discount]]),MEDIAN(Table14[Discount]),Table14[[#This Row],[Discount]])</f>
        <v>0.22</v>
      </c>
      <c r="L1472" s="4" t="s">
        <v>17</v>
      </c>
      <c r="M1472" s="4" t="s">
        <v>22</v>
      </c>
    </row>
    <row r="1473" spans="1:13" x14ac:dyDescent="0.3">
      <c r="A1473">
        <v>1192</v>
      </c>
      <c r="B1473" s="1">
        <v>45625</v>
      </c>
      <c r="C1473" s="4" t="str">
        <f>IF(ISBLANK(Table14[[#This Row],[Sales_Rep]]),"Unknown",Table14[[#This Row],[Sales_Rep]])</f>
        <v>Bob</v>
      </c>
      <c r="D1473" s="4" t="str">
        <f>PROPER(Table14[[#This Row],[Region]])</f>
        <v>West</v>
      </c>
      <c r="E1473" s="9">
        <f>IF(ISBLANK(Table14[[#This Row],[Sales_Amount]]),MEDIAN(Table14[Sales_Amount]),Table14[[#This Row],[Sales_Amount]])</f>
        <v>4460.71</v>
      </c>
      <c r="F1473" s="11">
        <f>IF(ISBLANK(Table14[[#This Row],[Quantity_Sold]]),MEDIAN(Table14[Quantity_Sold]),Table14[[#This Row],[Quantity_Sold]])</f>
        <v>38</v>
      </c>
      <c r="G1473" s="4" t="str">
        <f>TRIM(Table14[[#This Row],[Product_Category]])</f>
        <v>Furniture</v>
      </c>
      <c r="H1473" s="9">
        <v>87.94</v>
      </c>
      <c r="I1473" s="9">
        <v>124.88</v>
      </c>
      <c r="J1473" s="4" t="str">
        <f>PROPER(Table14[[#This Row],[Customer_Type]])</f>
        <v>Returning</v>
      </c>
      <c r="K1473" s="13">
        <f>IF(ISBLANK(Table14[[#This Row],[Discount]]),MEDIAN(Table14[Discount]),Table14[[#This Row],[Discount]])</f>
        <v>0.06</v>
      </c>
      <c r="L1473" s="4" t="s">
        <v>17</v>
      </c>
      <c r="M1473" s="4" t="s">
        <v>22</v>
      </c>
    </row>
    <row r="1474" spans="1:13" x14ac:dyDescent="0.3">
      <c r="A1474">
        <v>1494</v>
      </c>
      <c r="B1474" s="1">
        <v>45251</v>
      </c>
      <c r="C1474" s="4" t="str">
        <f>IF(ISBLANK(Table14[[#This Row],[Sales_Rep]]),"Unknown",Table14[[#This Row],[Sales_Rep]])</f>
        <v>Charlie</v>
      </c>
      <c r="D1474" s="4" t="str">
        <f>PROPER(Table14[[#This Row],[Region]])</f>
        <v>South</v>
      </c>
      <c r="E1474" s="9">
        <f>IF(ISBLANK(Table14[[#This Row],[Sales_Amount]]),MEDIAN(Table14[Sales_Amount]),Table14[[#This Row],[Sales_Amount]])</f>
        <v>30112.240000000002</v>
      </c>
      <c r="F1474" s="11">
        <f>IF(ISBLANK(Table14[[#This Row],[Quantity_Sold]]),MEDIAN(Table14[Quantity_Sold]),Table14[[#This Row],[Quantity_Sold]])</f>
        <v>18</v>
      </c>
      <c r="G1474" s="4" t="str">
        <f>TRIM(Table14[[#This Row],[Product_Category]])</f>
        <v>Electronics</v>
      </c>
      <c r="H1474" s="9">
        <v>1186.82</v>
      </c>
      <c r="I1474" s="9">
        <v>1760.95</v>
      </c>
      <c r="J1474" s="4" t="str">
        <f>PROPER(Table14[[#This Row],[Customer_Type]])</f>
        <v>New</v>
      </c>
      <c r="K1474" s="13">
        <f>IF(ISBLANK(Table14[[#This Row],[Discount]]),MEDIAN(Table14[Discount]),Table14[[#This Row],[Discount]])</f>
        <v>0.05</v>
      </c>
      <c r="L1474" s="4" t="s">
        <v>17</v>
      </c>
      <c r="M1474" s="4" t="s">
        <v>22</v>
      </c>
    </row>
    <row r="1475" spans="1:13" x14ac:dyDescent="0.3">
      <c r="A1475">
        <v>1388</v>
      </c>
      <c r="B1475" s="1">
        <v>44935</v>
      </c>
      <c r="C1475" s="4" t="str">
        <f>IF(ISBLANK(Table14[[#This Row],[Sales_Rep]]),"Unknown",Table14[[#This Row],[Sales_Rep]])</f>
        <v>Eve</v>
      </c>
      <c r="D1475" s="4" t="str">
        <f>PROPER(Table14[[#This Row],[Region]])</f>
        <v>South</v>
      </c>
      <c r="E1475" s="9">
        <f>IF(ISBLANK(Table14[[#This Row],[Sales_Amount]]),MEDIAN(Table14[Sales_Amount]),Table14[[#This Row],[Sales_Amount]])</f>
        <v>23073.41</v>
      </c>
      <c r="F1475" s="11">
        <f>IF(ISBLANK(Table14[[#This Row],[Quantity_Sold]]),MEDIAN(Table14[Quantity_Sold]),Table14[[#This Row],[Quantity_Sold]])</f>
        <v>35</v>
      </c>
      <c r="G1475" s="4" t="str">
        <f>TRIM(Table14[[#This Row],[Product_Category]])</f>
        <v>Food</v>
      </c>
      <c r="H1475" s="9">
        <v>708.78</v>
      </c>
      <c r="I1475" s="9">
        <v>845.18</v>
      </c>
      <c r="J1475" s="4" t="str">
        <f>PROPER(Table14[[#This Row],[Customer_Type]])</f>
        <v>Returning</v>
      </c>
      <c r="K1475" s="13">
        <f>IF(ISBLANK(Table14[[#This Row],[Discount]]),MEDIAN(Table14[Discount]),Table14[[#This Row],[Discount]])</f>
        <v>0.22</v>
      </c>
      <c r="L1475" s="4" t="s">
        <v>26</v>
      </c>
      <c r="M1475" s="4" t="s">
        <v>18</v>
      </c>
    </row>
    <row r="1476" spans="1:13" x14ac:dyDescent="0.3">
      <c r="A1476">
        <v>1090</v>
      </c>
      <c r="B1476" s="1">
        <v>44987</v>
      </c>
      <c r="C1476" s="4" t="str">
        <f>IF(ISBLANK(Table14[[#This Row],[Sales_Rep]]),"Unknown",Table14[[#This Row],[Sales_Rep]])</f>
        <v>Bob</v>
      </c>
      <c r="D1476" s="4" t="str">
        <f>PROPER(Table14[[#This Row],[Region]])</f>
        <v>North</v>
      </c>
      <c r="E1476" s="9">
        <f>IF(ISBLANK(Table14[[#This Row],[Sales_Amount]]),MEDIAN(Table14[Sales_Amount]),Table14[[#This Row],[Sales_Amount]])</f>
        <v>128535.64</v>
      </c>
      <c r="F1476" s="11">
        <f>IF(ISBLANK(Table14[[#This Row],[Quantity_Sold]]),MEDIAN(Table14[Quantity_Sold]),Table14[[#This Row],[Quantity_Sold]])</f>
        <v>36</v>
      </c>
      <c r="G1476" s="4" t="str">
        <f>TRIM(Table14[[#This Row],[Product_Category]])</f>
        <v>Food</v>
      </c>
      <c r="H1476" s="9">
        <v>3813.44</v>
      </c>
      <c r="I1476" s="9">
        <v>4697.9399999999996</v>
      </c>
      <c r="J1476" s="4" t="str">
        <f>PROPER(Table14[[#This Row],[Customer_Type]])</f>
        <v>New</v>
      </c>
      <c r="K1476" s="13">
        <f>IF(ISBLANK(Table14[[#This Row],[Discount]]),MEDIAN(Table14[Discount]),Table14[[#This Row],[Discount]])</f>
        <v>0.24</v>
      </c>
      <c r="L1476" s="4" t="s">
        <v>31</v>
      </c>
      <c r="M1476" s="4" t="s">
        <v>18</v>
      </c>
    </row>
    <row r="1477" spans="1:13" x14ac:dyDescent="0.3">
      <c r="A1477">
        <v>1287</v>
      </c>
      <c r="B1477" s="1">
        <v>45398</v>
      </c>
      <c r="C1477" s="4" t="str">
        <f>IF(ISBLANK(Table14[[#This Row],[Sales_Rep]]),"Unknown",Table14[[#This Row],[Sales_Rep]])</f>
        <v>David</v>
      </c>
      <c r="D1477" s="4" t="str">
        <f>PROPER(Table14[[#This Row],[Region]])</f>
        <v>East</v>
      </c>
      <c r="E1477" s="9">
        <f>IF(ISBLANK(Table14[[#This Row],[Sales_Amount]]),MEDIAN(Table14[Sales_Amount]),Table14[[#This Row],[Sales_Amount]])</f>
        <v>4091.83</v>
      </c>
      <c r="F1477" s="11">
        <f>IF(ISBLANK(Table14[[#This Row],[Quantity_Sold]]),MEDIAN(Table14[Quantity_Sold]),Table14[[#This Row],[Quantity_Sold]])</f>
        <v>21</v>
      </c>
      <c r="G1477" s="4" t="str">
        <f>TRIM(Table14[[#This Row],[Product_Category]])</f>
        <v>Electronics</v>
      </c>
      <c r="H1477" s="9">
        <v>187.61</v>
      </c>
      <c r="I1477" s="9">
        <v>214.12</v>
      </c>
      <c r="J1477" s="4" t="str">
        <f>PROPER(Table14[[#This Row],[Customer_Type]])</f>
        <v>Returning</v>
      </c>
      <c r="K1477" s="13">
        <f>IF(ISBLANK(Table14[[#This Row],[Discount]]),MEDIAN(Table14[Discount]),Table14[[#This Row],[Discount]])</f>
        <v>0.09</v>
      </c>
      <c r="L1477" s="4" t="s">
        <v>26</v>
      </c>
      <c r="M1477" s="4" t="s">
        <v>18</v>
      </c>
    </row>
    <row r="1478" spans="1:13" x14ac:dyDescent="0.3">
      <c r="A1478">
        <v>1166</v>
      </c>
      <c r="B1478" s="1">
        <v>45280</v>
      </c>
      <c r="C1478" s="4" t="str">
        <f>IF(ISBLANK(Table14[[#This Row],[Sales_Rep]]),"Unknown",Table14[[#This Row],[Sales_Rep]])</f>
        <v>Bob</v>
      </c>
      <c r="D1478" s="4" t="str">
        <f>PROPER(Table14[[#This Row],[Region]])</f>
        <v>West</v>
      </c>
      <c r="E1478" s="9">
        <f>IF(ISBLANK(Table14[[#This Row],[Sales_Amount]]),MEDIAN(Table14[Sales_Amount]),Table14[[#This Row],[Sales_Amount]])</f>
        <v>73792.61</v>
      </c>
      <c r="F1478" s="11">
        <f>IF(ISBLANK(Table14[[#This Row],[Quantity_Sold]]),MEDIAN(Table14[Quantity_Sold]),Table14[[#This Row],[Quantity_Sold]])</f>
        <v>28</v>
      </c>
      <c r="G1478" s="4" t="str">
        <f>TRIM(Table14[[#This Row],[Product_Category]])</f>
        <v>Clothing</v>
      </c>
      <c r="H1478" s="9">
        <v>2474.1999999999998</v>
      </c>
      <c r="I1478" s="9">
        <v>2994.83</v>
      </c>
      <c r="J1478" s="4" t="str">
        <f>PROPER(Table14[[#This Row],[Customer_Type]])</f>
        <v>New</v>
      </c>
      <c r="K1478" s="13">
        <f>IF(ISBLANK(Table14[[#This Row],[Discount]]),MEDIAN(Table14[Discount]),Table14[[#This Row],[Discount]])</f>
        <v>0.12</v>
      </c>
      <c r="L1478" s="4" t="s">
        <v>17</v>
      </c>
      <c r="M1478" s="4" t="s">
        <v>18</v>
      </c>
    </row>
    <row r="1479" spans="1:13" x14ac:dyDescent="0.3">
      <c r="A1479">
        <v>1128</v>
      </c>
      <c r="B1479" s="1">
        <v>45204</v>
      </c>
      <c r="C1479" s="4" t="str">
        <f>IF(ISBLANK(Table14[[#This Row],[Sales_Rep]]),"Unknown",Table14[[#This Row],[Sales_Rep]])</f>
        <v>Eve</v>
      </c>
      <c r="D1479" s="4" t="str">
        <f>PROPER(Table14[[#This Row],[Region]])</f>
        <v>East</v>
      </c>
      <c r="E1479" s="9">
        <f>IF(ISBLANK(Table14[[#This Row],[Sales_Amount]]),MEDIAN(Table14[Sales_Amount]),Table14[[#This Row],[Sales_Amount]])</f>
        <v>36218.53</v>
      </c>
      <c r="F1479" s="11">
        <f>IF(ISBLANK(Table14[[#This Row],[Quantity_Sold]]),MEDIAN(Table14[Quantity_Sold]),Table14[[#This Row],[Quantity_Sold]])</f>
        <v>48</v>
      </c>
      <c r="G1479" s="4" t="str">
        <f>TRIM(Table14[[#This Row],[Product_Category]])</f>
        <v>Food</v>
      </c>
      <c r="H1479" s="9">
        <v>737.59</v>
      </c>
      <c r="I1479" s="9">
        <v>1047.99</v>
      </c>
      <c r="J1479" s="4" t="str">
        <f>PROPER(Table14[[#This Row],[Customer_Type]])</f>
        <v>Returning</v>
      </c>
      <c r="K1479" s="13">
        <f>IF(ISBLANK(Table14[[#This Row],[Discount]]),MEDIAN(Table14[Discount]),Table14[[#This Row],[Discount]])</f>
        <v>0.28000000000000003</v>
      </c>
      <c r="L1479" s="4" t="s">
        <v>26</v>
      </c>
      <c r="M1479" s="4" t="s">
        <v>22</v>
      </c>
    </row>
    <row r="1480" spans="1:13" x14ac:dyDescent="0.3">
      <c r="A1480">
        <v>1447</v>
      </c>
      <c r="B1480" s="1">
        <v>45078</v>
      </c>
      <c r="C1480" s="4" t="str">
        <f>IF(ISBLANK(Table14[[#This Row],[Sales_Rep]]),"Unknown",Table14[[#This Row],[Sales_Rep]])</f>
        <v>Eve</v>
      </c>
      <c r="D1480" s="4" t="str">
        <f>PROPER(Table14[[#This Row],[Region]])</f>
        <v>South</v>
      </c>
      <c r="E1480" s="9">
        <f>IF(ISBLANK(Table14[[#This Row],[Sales_Amount]]),MEDIAN(Table14[Sales_Amount]),Table14[[#This Row],[Sales_Amount]])</f>
        <v>15068.19</v>
      </c>
      <c r="F1480" s="11">
        <f>IF(ISBLANK(Table14[[#This Row],[Quantity_Sold]]),MEDIAN(Table14[Quantity_Sold]),Table14[[#This Row],[Quantity_Sold]])</f>
        <v>9</v>
      </c>
      <c r="G1480" s="4" t="str">
        <f>TRIM(Table14[[#This Row],[Product_Category]])</f>
        <v>Food</v>
      </c>
      <c r="H1480" s="9">
        <v>1374.33</v>
      </c>
      <c r="I1480" s="9">
        <v>2017.16</v>
      </c>
      <c r="J1480" s="4" t="str">
        <f>PROPER(Table14[[#This Row],[Customer_Type]])</f>
        <v>Returning</v>
      </c>
      <c r="K1480" s="13">
        <f>IF(ISBLANK(Table14[[#This Row],[Discount]]),MEDIAN(Table14[Discount]),Table14[[#This Row],[Discount]])</f>
        <v>0.17</v>
      </c>
      <c r="L1480" s="4" t="s">
        <v>17</v>
      </c>
      <c r="M1480" s="4" t="s">
        <v>22</v>
      </c>
    </row>
    <row r="1481" spans="1:13" x14ac:dyDescent="0.3">
      <c r="A1481">
        <v>1393</v>
      </c>
      <c r="B1481" s="1">
        <v>45116</v>
      </c>
      <c r="C1481" s="4" t="str">
        <f>IF(ISBLANK(Table14[[#This Row],[Sales_Rep]]),"Unknown",Table14[[#This Row],[Sales_Rep]])</f>
        <v>David</v>
      </c>
      <c r="D1481" s="4" t="str">
        <f>PROPER(Table14[[#This Row],[Region]])</f>
        <v>East</v>
      </c>
      <c r="E1481" s="9">
        <f>IF(ISBLANK(Table14[[#This Row],[Sales_Amount]]),MEDIAN(Table14[Sales_Amount]),Table14[[#This Row],[Sales_Amount]])</f>
        <v>50485.66</v>
      </c>
      <c r="F1481" s="11">
        <f>IF(ISBLANK(Table14[[#This Row],[Quantity_Sold]]),MEDIAN(Table14[Quantity_Sold]),Table14[[#This Row],[Quantity_Sold]])</f>
        <v>25</v>
      </c>
      <c r="G1481" s="4" t="str">
        <f>TRIM(Table14[[#This Row],[Product_Category]])</f>
        <v>Clothing</v>
      </c>
      <c r="H1481" s="9">
        <v>1782.15</v>
      </c>
      <c r="I1481" s="9">
        <v>2219.15</v>
      </c>
      <c r="J1481" s="4" t="str">
        <f>PROPER(Table14[[#This Row],[Customer_Type]])</f>
        <v>Returning</v>
      </c>
      <c r="K1481" s="13">
        <f>IF(ISBLANK(Table14[[#This Row],[Discount]]),MEDIAN(Table14[Discount]),Table14[[#This Row],[Discount]])</f>
        <v>0.09</v>
      </c>
      <c r="L1481" s="4" t="s">
        <v>26</v>
      </c>
      <c r="M1481" s="4" t="s">
        <v>18</v>
      </c>
    </row>
    <row r="1482" spans="1:13" x14ac:dyDescent="0.3">
      <c r="A1482">
        <v>1149</v>
      </c>
      <c r="B1482" s="1">
        <v>45245</v>
      </c>
      <c r="C1482" s="4" t="str">
        <f>IF(ISBLANK(Table14[[#This Row],[Sales_Rep]]),"Unknown",Table14[[#This Row],[Sales_Rep]])</f>
        <v>Bob</v>
      </c>
      <c r="D1482" s="4" t="str">
        <f>PROPER(Table14[[#This Row],[Region]])</f>
        <v>South</v>
      </c>
      <c r="E1482" s="9">
        <f>IF(ISBLANK(Table14[[#This Row],[Sales_Amount]]),MEDIAN(Table14[Sales_Amount]),Table14[[#This Row],[Sales_Amount]])</f>
        <v>85868.800000000003</v>
      </c>
      <c r="F1482" s="11">
        <f>IF(ISBLANK(Table14[[#This Row],[Quantity_Sold]]),MEDIAN(Table14[Quantity_Sold]),Table14[[#This Row],[Quantity_Sold]])</f>
        <v>32</v>
      </c>
      <c r="G1482" s="4" t="str">
        <f>TRIM(Table14[[#This Row],[Product_Category]])</f>
        <v>Food</v>
      </c>
      <c r="H1482" s="9">
        <v>2642.87</v>
      </c>
      <c r="I1482" s="9">
        <v>3354.25</v>
      </c>
      <c r="J1482" s="4" t="str">
        <f>PROPER(Table14[[#This Row],[Customer_Type]])</f>
        <v>Returning</v>
      </c>
      <c r="K1482" s="13">
        <f>IF(ISBLANK(Table14[[#This Row],[Discount]]),MEDIAN(Table14[Discount]),Table14[[#This Row],[Discount]])</f>
        <v>0.2</v>
      </c>
      <c r="L1482" s="4" t="s">
        <v>17</v>
      </c>
      <c r="M1482" s="4" t="s">
        <v>22</v>
      </c>
    </row>
    <row r="1483" spans="1:13" x14ac:dyDescent="0.3">
      <c r="A1483">
        <v>1275</v>
      </c>
      <c r="B1483" s="1">
        <v>45412</v>
      </c>
      <c r="C1483" s="4" t="str">
        <f>IF(ISBLANK(Table14[[#This Row],[Sales_Rep]]),"Unknown",Table14[[#This Row],[Sales_Rep]])</f>
        <v>Eve</v>
      </c>
      <c r="D1483" s="4" t="str">
        <f>PROPER(Table14[[#This Row],[Region]])</f>
        <v>East</v>
      </c>
      <c r="E1483" s="9">
        <f>IF(ISBLANK(Table14[[#This Row],[Sales_Amount]]),MEDIAN(Table14[Sales_Amount]),Table14[[#This Row],[Sales_Amount]])</f>
        <v>23481.58</v>
      </c>
      <c r="F1483" s="11">
        <f>IF(ISBLANK(Table14[[#This Row],[Quantity_Sold]]),MEDIAN(Table14[Quantity_Sold]),Table14[[#This Row],[Quantity_Sold]])</f>
        <v>24</v>
      </c>
      <c r="G1483" s="4" t="str">
        <f>TRIM(Table14[[#This Row],[Product_Category]])</f>
        <v>Furniture</v>
      </c>
      <c r="H1483" s="9">
        <v>854.42</v>
      </c>
      <c r="I1483" s="9">
        <v>1207.9000000000001</v>
      </c>
      <c r="J1483" s="4" t="str">
        <f>PROPER(Table14[[#This Row],[Customer_Type]])</f>
        <v>Returning</v>
      </c>
      <c r="K1483" s="13">
        <f>IF(ISBLANK(Table14[[#This Row],[Discount]]),MEDIAN(Table14[Discount]),Table14[[#This Row],[Discount]])</f>
        <v>0.19</v>
      </c>
      <c r="L1483" s="4" t="s">
        <v>17</v>
      </c>
      <c r="M1483" s="4" t="s">
        <v>18</v>
      </c>
    </row>
    <row r="1484" spans="1:13" x14ac:dyDescent="0.3">
      <c r="A1484">
        <v>1031</v>
      </c>
      <c r="B1484" s="1">
        <v>45260</v>
      </c>
      <c r="C1484" s="4" t="str">
        <f>IF(ISBLANK(Table14[[#This Row],[Sales_Rep]]),"Unknown",Table14[[#This Row],[Sales_Rep]])</f>
        <v>Charlie</v>
      </c>
      <c r="D1484" s="4" t="str">
        <f>PROPER(Table14[[#This Row],[Region]])</f>
        <v>North</v>
      </c>
      <c r="E1484" s="9">
        <f>IF(ISBLANK(Table14[[#This Row],[Sales_Amount]]),MEDIAN(Table14[Sales_Amount]),Table14[[#This Row],[Sales_Amount]])</f>
        <v>17914.36</v>
      </c>
      <c r="F1484" s="11">
        <f>IF(ISBLANK(Table14[[#This Row],[Quantity_Sold]]),MEDIAN(Table14[Quantity_Sold]),Table14[[#This Row],[Quantity_Sold]])</f>
        <v>5</v>
      </c>
      <c r="G1484" s="4" t="str">
        <f>TRIM(Table14[[#This Row],[Product_Category]])</f>
        <v>Clothing</v>
      </c>
      <c r="H1484" s="9">
        <v>3618.83</v>
      </c>
      <c r="I1484" s="9">
        <v>3980.97</v>
      </c>
      <c r="J1484" s="4" t="str">
        <f>PROPER(Table14[[#This Row],[Customer_Type]])</f>
        <v>Returning</v>
      </c>
      <c r="K1484" s="13">
        <f>IF(ISBLANK(Table14[[#This Row],[Discount]]),MEDIAN(Table14[Discount]),Table14[[#This Row],[Discount]])</f>
        <v>0.1</v>
      </c>
      <c r="L1484" s="4" t="s">
        <v>26</v>
      </c>
      <c r="M1484" s="4" t="s">
        <v>22</v>
      </c>
    </row>
    <row r="1485" spans="1:13" x14ac:dyDescent="0.3">
      <c r="A1485">
        <v>1079</v>
      </c>
      <c r="B1485" s="1">
        <v>45242</v>
      </c>
      <c r="C1485" s="4" t="str">
        <f>IF(ISBLANK(Table14[[#This Row],[Sales_Rep]]),"Unknown",Table14[[#This Row],[Sales_Rep]])</f>
        <v>Alice</v>
      </c>
      <c r="D1485" s="4" t="str">
        <f>PROPER(Table14[[#This Row],[Region]])</f>
        <v>West</v>
      </c>
      <c r="E1485" s="9">
        <f>IF(ISBLANK(Table14[[#This Row],[Sales_Amount]]),MEDIAN(Table14[Sales_Amount]),Table14[[#This Row],[Sales_Amount]])</f>
        <v>16628.490000000002</v>
      </c>
      <c r="F1485" s="11">
        <f>IF(ISBLANK(Table14[[#This Row],[Quantity_Sold]]),MEDIAN(Table14[Quantity_Sold]),Table14[[#This Row],[Quantity_Sold]])</f>
        <v>12</v>
      </c>
      <c r="G1485" s="4" t="str">
        <f>TRIM(Table14[[#This Row],[Product_Category]])</f>
        <v>Furniture</v>
      </c>
      <c r="H1485" s="9">
        <v>1448.98</v>
      </c>
      <c r="I1485" s="9">
        <v>1847.61</v>
      </c>
      <c r="J1485" s="4" t="str">
        <f>PROPER(Table14[[#This Row],[Customer_Type]])</f>
        <v>Returning</v>
      </c>
      <c r="K1485" s="13">
        <f>IF(ISBLANK(Table14[[#This Row],[Discount]]),MEDIAN(Table14[Discount]),Table14[[#This Row],[Discount]])</f>
        <v>0.25</v>
      </c>
      <c r="L1485" s="4" t="s">
        <v>17</v>
      </c>
      <c r="M1485" s="4" t="s">
        <v>18</v>
      </c>
    </row>
    <row r="1486" spans="1:13" x14ac:dyDescent="0.3">
      <c r="A1486">
        <v>1100</v>
      </c>
      <c r="B1486" s="1">
        <v>45651</v>
      </c>
      <c r="C1486" s="4" t="str">
        <f>IF(ISBLANK(Table14[[#This Row],[Sales_Rep]]),"Unknown",Table14[[#This Row],[Sales_Rep]])</f>
        <v>Alice</v>
      </c>
      <c r="D1486" s="4" t="str">
        <f>PROPER(Table14[[#This Row],[Region]])</f>
        <v>North</v>
      </c>
      <c r="E1486" s="9">
        <f>IF(ISBLANK(Table14[[#This Row],[Sales_Amount]]),MEDIAN(Table14[Sales_Amount]),Table14[[#This Row],[Sales_Amount]])</f>
        <v>20595.2</v>
      </c>
      <c r="F1486" s="11">
        <f>IF(ISBLANK(Table14[[#This Row],[Quantity_Sold]]),MEDIAN(Table14[Quantity_Sold]),Table14[[#This Row],[Quantity_Sold]])</f>
        <v>18</v>
      </c>
      <c r="G1486" s="4" t="str">
        <f>TRIM(Table14[[#This Row],[Product_Category]])</f>
        <v>Furniture</v>
      </c>
      <c r="H1486" s="9">
        <v>1159.6400000000001</v>
      </c>
      <c r="I1486" s="9">
        <v>1525.57</v>
      </c>
      <c r="J1486" s="4" t="str">
        <f>PROPER(Table14[[#This Row],[Customer_Type]])</f>
        <v>Returning</v>
      </c>
      <c r="K1486" s="13">
        <f>IF(ISBLANK(Table14[[#This Row],[Discount]]),MEDIAN(Table14[Discount]),Table14[[#This Row],[Discount]])</f>
        <v>0.25</v>
      </c>
      <c r="L1486" s="4" t="s">
        <v>26</v>
      </c>
      <c r="M1486" s="4" t="s">
        <v>18</v>
      </c>
    </row>
    <row r="1487" spans="1:13" x14ac:dyDescent="0.3">
      <c r="A1487">
        <v>1109</v>
      </c>
      <c r="B1487" s="1">
        <v>45221</v>
      </c>
      <c r="C1487" s="4" t="str">
        <f>IF(ISBLANK(Table14[[#This Row],[Sales_Rep]]),"Unknown",Table14[[#This Row],[Sales_Rep]])</f>
        <v>Alice</v>
      </c>
      <c r="D1487" s="4" t="str">
        <f>PROPER(Table14[[#This Row],[Region]])</f>
        <v>South</v>
      </c>
      <c r="E1487" s="9">
        <f>IF(ISBLANK(Table14[[#This Row],[Sales_Amount]]),MEDIAN(Table14[Sales_Amount]),Table14[[#This Row],[Sales_Amount]])</f>
        <v>58364.28</v>
      </c>
      <c r="F1487" s="11">
        <f>IF(ISBLANK(Table14[[#This Row],[Quantity_Sold]]),MEDIAN(Table14[Quantity_Sold]),Table14[[#This Row],[Quantity_Sold]])</f>
        <v>15</v>
      </c>
      <c r="G1487" s="4" t="str">
        <f>TRIM(Table14[[#This Row],[Product_Category]])</f>
        <v>Electronics</v>
      </c>
      <c r="H1487" s="9">
        <v>4035.41</v>
      </c>
      <c r="I1487" s="9">
        <v>4988.3999999999996</v>
      </c>
      <c r="J1487" s="4" t="str">
        <f>PROPER(Table14[[#This Row],[Customer_Type]])</f>
        <v>Returning</v>
      </c>
      <c r="K1487" s="13">
        <f>IF(ISBLANK(Table14[[#This Row],[Discount]]),MEDIAN(Table14[Discount]),Table14[[#This Row],[Discount]])</f>
        <v>0.22</v>
      </c>
      <c r="L1487" s="4" t="s">
        <v>17</v>
      </c>
      <c r="M1487" s="4" t="s">
        <v>22</v>
      </c>
    </row>
    <row r="1488" spans="1:13" x14ac:dyDescent="0.3">
      <c r="A1488">
        <v>1066</v>
      </c>
      <c r="B1488" s="1">
        <v>45249</v>
      </c>
      <c r="C1488" s="4" t="str">
        <f>IF(ISBLANK(Table14[[#This Row],[Sales_Rep]]),"Unknown",Table14[[#This Row],[Sales_Rep]])</f>
        <v>Bob</v>
      </c>
      <c r="D1488" s="4" t="str">
        <f>PROPER(Table14[[#This Row],[Region]])</f>
        <v>East</v>
      </c>
      <c r="E1488" s="9">
        <f>IF(ISBLANK(Table14[[#This Row],[Sales_Amount]]),MEDIAN(Table14[Sales_Amount]),Table14[[#This Row],[Sales_Amount]])</f>
        <v>27049.87</v>
      </c>
      <c r="F1488" s="11">
        <f>IF(ISBLANK(Table14[[#This Row],[Quantity_Sold]]),MEDIAN(Table14[Quantity_Sold]),Table14[[#This Row],[Quantity_Sold]])</f>
        <v>11</v>
      </c>
      <c r="G1488" s="4" t="str">
        <f>TRIM(Table14[[#This Row],[Product_Category]])</f>
        <v>Electronics</v>
      </c>
      <c r="H1488" s="9">
        <v>2740.43</v>
      </c>
      <c r="I1488" s="9">
        <v>3035.9</v>
      </c>
      <c r="J1488" s="4" t="str">
        <f>PROPER(Table14[[#This Row],[Customer_Type]])</f>
        <v>New</v>
      </c>
      <c r="K1488" s="13">
        <f>IF(ISBLANK(Table14[[#This Row],[Discount]]),MEDIAN(Table14[Discount]),Table14[[#This Row],[Discount]])</f>
        <v>0.19</v>
      </c>
      <c r="L1488" s="4" t="s">
        <v>17</v>
      </c>
      <c r="M1488" s="4" t="s">
        <v>22</v>
      </c>
    </row>
    <row r="1489" spans="1:13" x14ac:dyDescent="0.3">
      <c r="A1489">
        <v>1434</v>
      </c>
      <c r="B1489" s="1">
        <v>45445</v>
      </c>
      <c r="C1489" s="4" t="str">
        <f>IF(ISBLANK(Table14[[#This Row],[Sales_Rep]]),"Unknown",Table14[[#This Row],[Sales_Rep]])</f>
        <v>David</v>
      </c>
      <c r="D1489" s="4" t="str">
        <f>PROPER(Table14[[#This Row],[Region]])</f>
        <v>East</v>
      </c>
      <c r="E1489" s="9">
        <f>IF(ISBLANK(Table14[[#This Row],[Sales_Amount]]),MEDIAN(Table14[Sales_Amount]),Table14[[#This Row],[Sales_Amount]])</f>
        <v>8454.15</v>
      </c>
      <c r="F1489" s="11">
        <f>IF(ISBLANK(Table14[[#This Row],[Quantity_Sold]]),MEDIAN(Table14[Quantity_Sold]),Table14[[#This Row],[Quantity_Sold]])</f>
        <v>6</v>
      </c>
      <c r="G1489" s="4" t="str">
        <f>TRIM(Table14[[#This Row],[Product_Category]])</f>
        <v>Electronics</v>
      </c>
      <c r="H1489" s="9">
        <v>1122.06</v>
      </c>
      <c r="I1489" s="9">
        <v>1515.08</v>
      </c>
      <c r="J1489" s="4" t="str">
        <f>PROPER(Table14[[#This Row],[Customer_Type]])</f>
        <v>New</v>
      </c>
      <c r="K1489" s="13">
        <f>IF(ISBLANK(Table14[[#This Row],[Discount]]),MEDIAN(Table14[Discount]),Table14[[#This Row],[Discount]])</f>
        <v>7.0000000000000007E-2</v>
      </c>
      <c r="L1489" s="4" t="s">
        <v>31</v>
      </c>
      <c r="M1489" s="4" t="s">
        <v>22</v>
      </c>
    </row>
    <row r="1490" spans="1:13" x14ac:dyDescent="0.3">
      <c r="A1490">
        <v>1028</v>
      </c>
      <c r="B1490" s="1">
        <v>45164</v>
      </c>
      <c r="C1490" s="4" t="str">
        <f>IF(ISBLANK(Table14[[#This Row],[Sales_Rep]]),"Unknown",Table14[[#This Row],[Sales_Rep]])</f>
        <v>Eve</v>
      </c>
      <c r="D1490" s="4" t="str">
        <f>PROPER(Table14[[#This Row],[Region]])</f>
        <v>South</v>
      </c>
      <c r="E1490" s="9">
        <f>IF(ISBLANK(Table14[[#This Row],[Sales_Amount]]),MEDIAN(Table14[Sales_Amount]),Table14[[#This Row],[Sales_Amount]])</f>
        <v>99172.4</v>
      </c>
      <c r="F1490" s="11">
        <f>IF(ISBLANK(Table14[[#This Row],[Quantity_Sold]]),MEDIAN(Table14[Quantity_Sold]),Table14[[#This Row],[Quantity_Sold]])</f>
        <v>18</v>
      </c>
      <c r="G1490" s="4" t="str">
        <f>TRIM(Table14[[#This Row],[Product_Category]])</f>
        <v>Clothing</v>
      </c>
      <c r="H1490" s="9">
        <v>4106.3100000000004</v>
      </c>
      <c r="I1490" s="9">
        <v>5565.23</v>
      </c>
      <c r="J1490" s="4" t="str">
        <f>PROPER(Table14[[#This Row],[Customer_Type]])</f>
        <v>New</v>
      </c>
      <c r="K1490" s="13">
        <f>IF(ISBLANK(Table14[[#This Row],[Discount]]),MEDIAN(Table14[Discount]),Table14[[#This Row],[Discount]])</f>
        <v>0.01</v>
      </c>
      <c r="L1490" s="4" t="s">
        <v>17</v>
      </c>
      <c r="M1490" s="4" t="s">
        <v>18</v>
      </c>
    </row>
    <row r="1491" spans="1:13" x14ac:dyDescent="0.3">
      <c r="A1491">
        <v>1183</v>
      </c>
      <c r="B1491" s="1">
        <v>45211</v>
      </c>
      <c r="C1491" s="4" t="str">
        <f>IF(ISBLANK(Table14[[#This Row],[Sales_Rep]]),"Unknown",Table14[[#This Row],[Sales_Rep]])</f>
        <v>Charlie</v>
      </c>
      <c r="D1491" s="4" t="str">
        <f>PROPER(Table14[[#This Row],[Region]])</f>
        <v>West</v>
      </c>
      <c r="E1491" s="9">
        <f>IF(ISBLANK(Table14[[#This Row],[Sales_Amount]]),MEDIAN(Table14[Sales_Amount]),Table14[[#This Row],[Sales_Amount]])</f>
        <v>147336.45000000001</v>
      </c>
      <c r="F1491" s="11">
        <f>IF(ISBLANK(Table14[[#This Row],[Quantity_Sold]]),MEDIAN(Table14[Quantity_Sold]),Table14[[#This Row],[Quantity_Sold]])</f>
        <v>34</v>
      </c>
      <c r="G1491" s="4" t="str">
        <f>TRIM(Table14[[#This Row],[Product_Category]])</f>
        <v>Clothing</v>
      </c>
      <c r="H1491" s="9">
        <v>4889.12</v>
      </c>
      <c r="I1491" s="9">
        <v>5777.9</v>
      </c>
      <c r="J1491" s="4" t="str">
        <f>PROPER(Table14[[#This Row],[Customer_Type]])</f>
        <v>Returning</v>
      </c>
      <c r="K1491" s="13">
        <f>IF(ISBLANK(Table14[[#This Row],[Discount]]),MEDIAN(Table14[Discount]),Table14[[#This Row],[Discount]])</f>
        <v>0.25</v>
      </c>
      <c r="L1491" s="4" t="s">
        <v>17</v>
      </c>
      <c r="M1491" s="4" t="s">
        <v>18</v>
      </c>
    </row>
    <row r="1492" spans="1:13" x14ac:dyDescent="0.3">
      <c r="A1492">
        <v>1131</v>
      </c>
      <c r="B1492" s="1">
        <v>45218</v>
      </c>
      <c r="C1492" s="4" t="str">
        <f>IF(ISBLANK(Table14[[#This Row],[Sales_Rep]]),"Unknown",Table14[[#This Row],[Sales_Rep]])</f>
        <v>Charlie</v>
      </c>
      <c r="D1492" s="4" t="str">
        <f>PROPER(Table14[[#This Row],[Region]])</f>
        <v>East</v>
      </c>
      <c r="E1492" s="9">
        <f>IF(ISBLANK(Table14[[#This Row],[Sales_Amount]]),MEDIAN(Table14[Sales_Amount]),Table14[[#This Row],[Sales_Amount]])</f>
        <v>79564.86</v>
      </c>
      <c r="F1492" s="11">
        <f>IF(ISBLANK(Table14[[#This Row],[Quantity_Sold]]),MEDIAN(Table14[Quantity_Sold]),Table14[[#This Row],[Quantity_Sold]])</f>
        <v>16</v>
      </c>
      <c r="G1492" s="4" t="str">
        <f>TRIM(Table14[[#This Row],[Product_Category]])</f>
        <v>Clothing</v>
      </c>
      <c r="H1492" s="9">
        <v>4700.1499999999996</v>
      </c>
      <c r="I1492" s="9">
        <v>6812.06</v>
      </c>
      <c r="J1492" s="4" t="str">
        <f>PROPER(Table14[[#This Row],[Customer_Type]])</f>
        <v>Returning</v>
      </c>
      <c r="K1492" s="13">
        <f>IF(ISBLANK(Table14[[#This Row],[Discount]]),MEDIAN(Table14[Discount]),Table14[[#This Row],[Discount]])</f>
        <v>0.27</v>
      </c>
      <c r="L1492" s="4" t="s">
        <v>26</v>
      </c>
      <c r="M1492" s="4" t="s">
        <v>18</v>
      </c>
    </row>
    <row r="1493" spans="1:13" x14ac:dyDescent="0.3">
      <c r="A1493">
        <v>1041</v>
      </c>
      <c r="B1493" s="1">
        <v>45252</v>
      </c>
      <c r="C1493" s="4" t="str">
        <f>IF(ISBLANK(Table14[[#This Row],[Sales_Rep]]),"Unknown",Table14[[#This Row],[Sales_Rep]])</f>
        <v>Bob</v>
      </c>
      <c r="D1493" s="4" t="str">
        <f>PROPER(Table14[[#This Row],[Region]])</f>
        <v>North</v>
      </c>
      <c r="E1493" s="9">
        <f>IF(ISBLANK(Table14[[#This Row],[Sales_Amount]]),MEDIAN(Table14[Sales_Amount]),Table14[[#This Row],[Sales_Amount]])</f>
        <v>25007.33</v>
      </c>
      <c r="F1493" s="11">
        <f>IF(ISBLANK(Table14[[#This Row],[Quantity_Sold]]),MEDIAN(Table14[Quantity_Sold]),Table14[[#This Row],[Quantity_Sold]])</f>
        <v>8</v>
      </c>
      <c r="G1493" s="4" t="str">
        <f>TRIM(Table14[[#This Row],[Product_Category]])</f>
        <v>Furniture</v>
      </c>
      <c r="H1493" s="9">
        <v>2927.82</v>
      </c>
      <c r="I1493" s="9">
        <v>4341.55</v>
      </c>
      <c r="J1493" s="4" t="str">
        <f>PROPER(Table14[[#This Row],[Customer_Type]])</f>
        <v>New</v>
      </c>
      <c r="K1493" s="13">
        <f>IF(ISBLANK(Table14[[#This Row],[Discount]]),MEDIAN(Table14[Discount]),Table14[[#This Row],[Discount]])</f>
        <v>0.28000000000000003</v>
      </c>
      <c r="L1493" s="4" t="s">
        <v>26</v>
      </c>
      <c r="M1493" s="4" t="s">
        <v>22</v>
      </c>
    </row>
    <row r="1494" spans="1:13" x14ac:dyDescent="0.3">
      <c r="A1494">
        <v>1195</v>
      </c>
      <c r="B1494" s="1">
        <v>45298</v>
      </c>
      <c r="C1494" s="4" t="str">
        <f>IF(ISBLANK(Table14[[#This Row],[Sales_Rep]]),"Unknown",Table14[[#This Row],[Sales_Rep]])</f>
        <v>Alice</v>
      </c>
      <c r="D1494" s="4" t="str">
        <f>PROPER(Table14[[#This Row],[Region]])</f>
        <v>South</v>
      </c>
      <c r="E1494" s="9">
        <f>IF(ISBLANK(Table14[[#This Row],[Sales_Amount]]),MEDIAN(Table14[Sales_Amount]),Table14[[#This Row],[Sales_Amount]])</f>
        <v>5119.01</v>
      </c>
      <c r="F1494" s="11">
        <f>IF(ISBLANK(Table14[[#This Row],[Quantity_Sold]]),MEDIAN(Table14[Quantity_Sold]),Table14[[#This Row],[Quantity_Sold]])</f>
        <v>14</v>
      </c>
      <c r="G1494" s="4" t="str">
        <f>TRIM(Table14[[#This Row],[Product_Category]])</f>
        <v>Furniture</v>
      </c>
      <c r="H1494" s="9">
        <v>328.03</v>
      </c>
      <c r="I1494" s="9">
        <v>462.84</v>
      </c>
      <c r="J1494" s="4" t="str">
        <f>PROPER(Table14[[#This Row],[Customer_Type]])</f>
        <v>Returning</v>
      </c>
      <c r="K1494" s="13">
        <f>IF(ISBLANK(Table14[[#This Row],[Discount]]),MEDIAN(Table14[Discount]),Table14[[#This Row],[Discount]])</f>
        <v>0.21</v>
      </c>
      <c r="L1494" s="4" t="s">
        <v>26</v>
      </c>
      <c r="M1494" s="4" t="s">
        <v>18</v>
      </c>
    </row>
    <row r="1495" spans="1:13" x14ac:dyDescent="0.3">
      <c r="A1495">
        <v>1168</v>
      </c>
      <c r="B1495" s="1">
        <v>45553</v>
      </c>
      <c r="C1495" s="4" t="str">
        <f>IF(ISBLANK(Table14[[#This Row],[Sales_Rep]]),"Unknown",Table14[[#This Row],[Sales_Rep]])</f>
        <v>Bob</v>
      </c>
      <c r="D1495" s="4" t="str">
        <f>PROPER(Table14[[#This Row],[Region]])</f>
        <v>South</v>
      </c>
      <c r="E1495" s="9">
        <f>IF(ISBLANK(Table14[[#This Row],[Sales_Amount]]),MEDIAN(Table14[Sales_Amount]),Table14[[#This Row],[Sales_Amount]])</f>
        <v>153414.66</v>
      </c>
      <c r="F1495" s="11">
        <f>IF(ISBLANK(Table14[[#This Row],[Quantity_Sold]]),MEDIAN(Table14[Quantity_Sold]),Table14[[#This Row],[Quantity_Sold]])</f>
        <v>42</v>
      </c>
      <c r="G1495" s="4" t="str">
        <f>TRIM(Table14[[#This Row],[Product_Category]])</f>
        <v>Furniture</v>
      </c>
      <c r="H1495" s="9">
        <v>4563.8900000000003</v>
      </c>
      <c r="I1495" s="9">
        <v>5144.6899999999996</v>
      </c>
      <c r="J1495" s="4" t="str">
        <f>PROPER(Table14[[#This Row],[Customer_Type]])</f>
        <v>New</v>
      </c>
      <c r="K1495" s="13">
        <f>IF(ISBLANK(Table14[[#This Row],[Discount]]),MEDIAN(Table14[Discount]),Table14[[#This Row],[Discount]])</f>
        <v>0.28999999999999998</v>
      </c>
      <c r="L1495" s="4" t="s">
        <v>26</v>
      </c>
      <c r="M1495" s="4" t="s">
        <v>18</v>
      </c>
    </row>
    <row r="1496" spans="1:13" x14ac:dyDescent="0.3">
      <c r="A1496">
        <v>1032</v>
      </c>
      <c r="B1496" s="1">
        <v>44952</v>
      </c>
      <c r="C1496" s="4" t="str">
        <f>IF(ISBLANK(Table14[[#This Row],[Sales_Rep]]),"Unknown",Table14[[#This Row],[Sales_Rep]])</f>
        <v>David</v>
      </c>
      <c r="D1496" s="4" t="str">
        <f>PROPER(Table14[[#This Row],[Region]])</f>
        <v>East</v>
      </c>
      <c r="E1496" s="9">
        <f>IF(ISBLANK(Table14[[#This Row],[Sales_Amount]]),MEDIAN(Table14[Sales_Amount]),Table14[[#This Row],[Sales_Amount]])</f>
        <v>133968.06</v>
      </c>
      <c r="F1496" s="11">
        <f>IF(ISBLANK(Table14[[#This Row],[Quantity_Sold]]),MEDIAN(Table14[Quantity_Sold]),Table14[[#This Row],[Quantity_Sold]])</f>
        <v>29</v>
      </c>
      <c r="G1496" s="4" t="str">
        <f>TRIM(Table14[[#This Row],[Product_Category]])</f>
        <v>Electronics</v>
      </c>
      <c r="H1496" s="9">
        <v>4965.8599999999997</v>
      </c>
      <c r="I1496" s="9">
        <v>5499.51</v>
      </c>
      <c r="J1496" s="4" t="str">
        <f>PROPER(Table14[[#This Row],[Customer_Type]])</f>
        <v>Returning</v>
      </c>
      <c r="K1496" s="13">
        <f>IF(ISBLANK(Table14[[#This Row],[Discount]]),MEDIAN(Table14[Discount]),Table14[[#This Row],[Discount]])</f>
        <v>0.16</v>
      </c>
      <c r="L1496" s="4" t="s">
        <v>26</v>
      </c>
      <c r="M1496" s="4" t="s">
        <v>22</v>
      </c>
    </row>
    <row r="1497" spans="1:13" x14ac:dyDescent="0.3">
      <c r="A1497">
        <v>1053</v>
      </c>
      <c r="B1497" s="1">
        <v>45586</v>
      </c>
      <c r="C1497" s="4" t="str">
        <f>IF(ISBLANK(Table14[[#This Row],[Sales_Rep]]),"Unknown",Table14[[#This Row],[Sales_Rep]])</f>
        <v>David</v>
      </c>
      <c r="D1497" s="4" t="str">
        <f>PROPER(Table14[[#This Row],[Region]])</f>
        <v>South</v>
      </c>
      <c r="E1497" s="9">
        <f>IF(ISBLANK(Table14[[#This Row],[Sales_Amount]]),MEDIAN(Table14[Sales_Amount]),Table14[[#This Row],[Sales_Amount]])</f>
        <v>180375.92</v>
      </c>
      <c r="F1497" s="11">
        <f>IF(ISBLANK(Table14[[#This Row],[Quantity_Sold]]),MEDIAN(Table14[Quantity_Sold]),Table14[[#This Row],[Quantity_Sold]])</f>
        <v>49</v>
      </c>
      <c r="G1497" s="4" t="str">
        <f>TRIM(Table14[[#This Row],[Product_Category]])</f>
        <v>Clothing</v>
      </c>
      <c r="H1497" s="9">
        <v>4003.87</v>
      </c>
      <c r="I1497" s="9">
        <v>4435.1099999999997</v>
      </c>
      <c r="J1497" s="4" t="str">
        <f>PROPER(Table14[[#This Row],[Customer_Type]])</f>
        <v>New</v>
      </c>
      <c r="K1497" s="13">
        <f>IF(ISBLANK(Table14[[#This Row],[Discount]]),MEDIAN(Table14[Discount]),Table14[[#This Row],[Discount]])</f>
        <v>0.17</v>
      </c>
      <c r="L1497" s="4" t="s">
        <v>31</v>
      </c>
      <c r="M1497" s="4" t="s">
        <v>22</v>
      </c>
    </row>
    <row r="1498" spans="1:13" x14ac:dyDescent="0.3">
      <c r="A1498">
        <v>1418</v>
      </c>
      <c r="B1498" s="1">
        <v>45255</v>
      </c>
      <c r="C1498" s="4" t="str">
        <f>IF(ISBLANK(Table14[[#This Row],[Sales_Rep]]),"Unknown",Table14[[#This Row],[Sales_Rep]])</f>
        <v>Eve</v>
      </c>
      <c r="D1498" s="4" t="str">
        <f>PROPER(Table14[[#This Row],[Region]])</f>
        <v>South</v>
      </c>
      <c r="E1498" s="9">
        <f>IF(ISBLANK(Table14[[#This Row],[Sales_Amount]]),MEDIAN(Table14[Sales_Amount]),Table14[[#This Row],[Sales_Amount]])</f>
        <v>178190.8</v>
      </c>
      <c r="F1498" s="11">
        <f>IF(ISBLANK(Table14[[#This Row],[Quantity_Sold]]),MEDIAN(Table14[Quantity_Sold]),Table14[[#This Row],[Quantity_Sold]])</f>
        <v>41</v>
      </c>
      <c r="G1498" s="4" t="str">
        <f>TRIM(Table14[[#This Row],[Product_Category]])</f>
        <v>Electronics</v>
      </c>
      <c r="H1498" s="9">
        <v>3934.54</v>
      </c>
      <c r="I1498" s="9">
        <v>4574.8599999999997</v>
      </c>
      <c r="J1498" s="4" t="str">
        <f>PROPER(Table14[[#This Row],[Customer_Type]])</f>
        <v>New</v>
      </c>
      <c r="K1498" s="13">
        <f>IF(ISBLANK(Table14[[#This Row],[Discount]]),MEDIAN(Table14[Discount]),Table14[[#This Row],[Discount]])</f>
        <v>0.05</v>
      </c>
      <c r="L1498" s="4" t="s">
        <v>17</v>
      </c>
      <c r="M1498" s="4" t="s">
        <v>22</v>
      </c>
    </row>
    <row r="1499" spans="1:13" x14ac:dyDescent="0.3">
      <c r="A1499">
        <v>1466</v>
      </c>
      <c r="B1499" s="1">
        <v>45334</v>
      </c>
      <c r="C1499" s="4" t="str">
        <f>IF(ISBLANK(Table14[[#This Row],[Sales_Rep]]),"Unknown",Table14[[#This Row],[Sales_Rep]])</f>
        <v>Eve</v>
      </c>
      <c r="D1499" s="4" t="str">
        <f>PROPER(Table14[[#This Row],[Region]])</f>
        <v>South</v>
      </c>
      <c r="E1499" s="9">
        <f>IF(ISBLANK(Table14[[#This Row],[Sales_Amount]]),MEDIAN(Table14[Sales_Amount]),Table14[[#This Row],[Sales_Amount]])</f>
        <v>8522.81</v>
      </c>
      <c r="F1499" s="11">
        <f>IF(ISBLANK(Table14[[#This Row],[Quantity_Sold]]),MEDIAN(Table14[Quantity_Sold]),Table14[[#This Row],[Quantity_Sold]])</f>
        <v>23</v>
      </c>
      <c r="G1499" s="4" t="str">
        <f>TRIM(Table14[[#This Row],[Product_Category]])</f>
        <v>Clothing</v>
      </c>
      <c r="H1499" s="9">
        <v>336.66</v>
      </c>
      <c r="I1499" s="9">
        <v>411.73</v>
      </c>
      <c r="J1499" s="4" t="str">
        <f>PROPER(Table14[[#This Row],[Customer_Type]])</f>
        <v>Returning</v>
      </c>
      <c r="K1499" s="13">
        <f>IF(ISBLANK(Table14[[#This Row],[Discount]]),MEDIAN(Table14[Discount]),Table14[[#This Row],[Discount]])</f>
        <v>0.1</v>
      </c>
      <c r="L1499" s="4" t="s">
        <v>26</v>
      </c>
      <c r="M1499" s="4" t="s">
        <v>18</v>
      </c>
    </row>
    <row r="1500" spans="1:13" x14ac:dyDescent="0.3">
      <c r="A1500">
        <v>1009</v>
      </c>
      <c r="B1500" s="1">
        <v>45545</v>
      </c>
      <c r="C1500" s="4" t="str">
        <f>IF(ISBLANK(Table14[[#This Row],[Sales_Rep]]),"Unknown",Table14[[#This Row],[Sales_Rep]])</f>
        <v>David</v>
      </c>
      <c r="D1500" s="4" t="str">
        <f>PROPER(Table14[[#This Row],[Region]])</f>
        <v>East</v>
      </c>
      <c r="E1500" s="9">
        <f>IF(ISBLANK(Table14[[#This Row],[Sales_Amount]]),MEDIAN(Table14[Sales_Amount]),Table14[[#This Row],[Sales_Amount]])</f>
        <v>7559.74</v>
      </c>
      <c r="F1500" s="11">
        <f>IF(ISBLANK(Table14[[#This Row],[Quantity_Sold]]),MEDIAN(Table14[Quantity_Sold]),Table14[[#This Row],[Quantity_Sold]])</f>
        <v>2</v>
      </c>
      <c r="G1500" s="4" t="str">
        <f>TRIM(Table14[[#This Row],[Product_Category]])</f>
        <v>Clothing</v>
      </c>
      <c r="H1500" s="9">
        <v>3792.65</v>
      </c>
      <c r="I1500" s="9">
        <v>4609.6000000000004</v>
      </c>
      <c r="J1500" s="4" t="str">
        <f>PROPER(Table14[[#This Row],[Customer_Type]])</f>
        <v>Returning</v>
      </c>
      <c r="K1500" s="13">
        <f>IF(ISBLANK(Table14[[#This Row],[Discount]]),MEDIAN(Table14[Discount]),Table14[[#This Row],[Discount]])</f>
        <v>0.18</v>
      </c>
      <c r="L1500" s="4" t="s">
        <v>26</v>
      </c>
      <c r="M1500" s="4" t="s">
        <v>22</v>
      </c>
    </row>
    <row r="1501" spans="1:13" x14ac:dyDescent="0.3">
      <c r="A1501">
        <v>1272</v>
      </c>
      <c r="B1501" s="1">
        <v>45169</v>
      </c>
      <c r="C1501" s="4" t="str">
        <f>IF(ISBLANK(Table14[[#This Row],[Sales_Rep]]),"Unknown",Table14[[#This Row],[Sales_Rep]])</f>
        <v>David</v>
      </c>
      <c r="D1501" s="4" t="str">
        <f>PROPER(Table14[[#This Row],[Region]])</f>
        <v>North</v>
      </c>
      <c r="E1501" s="9">
        <f>IF(ISBLANK(Table14[[#This Row],[Sales_Amount]]),MEDIAN(Table14[Sales_Amount]),Table14[[#This Row],[Sales_Amount]])</f>
        <v>17634.259999999998</v>
      </c>
      <c r="F1501" s="11">
        <f>IF(ISBLANK(Table14[[#This Row],[Quantity_Sold]]),MEDIAN(Table14[Quantity_Sold]),Table14[[#This Row],[Quantity_Sold]])</f>
        <v>38</v>
      </c>
      <c r="G1501" s="4" t="str">
        <f>TRIM(Table14[[#This Row],[Product_Category]])</f>
        <v>Furniture</v>
      </c>
      <c r="H1501" s="9">
        <v>325.19</v>
      </c>
      <c r="I1501" s="9">
        <v>473.53</v>
      </c>
      <c r="J1501" s="4" t="str">
        <f>PROPER(Table14[[#This Row],[Customer_Type]])</f>
        <v>Returning</v>
      </c>
      <c r="K1501" s="13">
        <f>IF(ISBLANK(Table14[[#This Row],[Discount]]),MEDIAN(Table14[Discount]),Table14[[#This Row],[Discount]])</f>
        <v>0.02</v>
      </c>
      <c r="L1501" s="4" t="s">
        <v>31</v>
      </c>
      <c r="M1501" s="4" t="s">
        <v>18</v>
      </c>
    </row>
    <row r="1502" spans="1:13" x14ac:dyDescent="0.3">
      <c r="A1502">
        <v>1275</v>
      </c>
      <c r="B1502" s="1">
        <v>45375</v>
      </c>
      <c r="C1502" s="4" t="str">
        <f>IF(ISBLANK(Table14[[#This Row],[Sales_Rep]]),"Unknown",Table14[[#This Row],[Sales_Rep]])</f>
        <v>David</v>
      </c>
      <c r="D1502" s="4" t="str">
        <f>PROPER(Table14[[#This Row],[Region]])</f>
        <v>West</v>
      </c>
      <c r="E1502" s="9">
        <f>IF(ISBLANK(Table14[[#This Row],[Sales_Amount]]),MEDIAN(Table14[Sales_Amount]),Table14[[#This Row],[Sales_Amount]])</f>
        <v>14069.54</v>
      </c>
      <c r="F1502" s="11">
        <f>IF(ISBLANK(Table14[[#This Row],[Quantity_Sold]]),MEDIAN(Table14[Quantity_Sold]),Table14[[#This Row],[Quantity_Sold]])</f>
        <v>17</v>
      </c>
      <c r="G1502" s="4" t="str">
        <f>TRIM(Table14[[#This Row],[Product_Category]])</f>
        <v>Furniture</v>
      </c>
      <c r="H1502" s="9">
        <v>651.45000000000005</v>
      </c>
      <c r="I1502" s="9">
        <v>835.98</v>
      </c>
      <c r="J1502" s="4" t="str">
        <f>PROPER(Table14[[#This Row],[Customer_Type]])</f>
        <v>Returning</v>
      </c>
      <c r="K1502" s="13">
        <f>IF(ISBLANK(Table14[[#This Row],[Discount]]),MEDIAN(Table14[Discount]),Table14[[#This Row],[Discount]])</f>
        <v>0.01</v>
      </c>
      <c r="L1502" s="4" t="s">
        <v>26</v>
      </c>
      <c r="M1502" s="4" t="s">
        <v>22</v>
      </c>
    </row>
    <row r="1503" spans="1:13" x14ac:dyDescent="0.3">
      <c r="A1503">
        <v>1449</v>
      </c>
      <c r="B1503" s="1">
        <v>45332</v>
      </c>
      <c r="C1503" s="4" t="str">
        <f>IF(ISBLANK(Table14[[#This Row],[Sales_Rep]]),"Unknown",Table14[[#This Row],[Sales_Rep]])</f>
        <v>Bob</v>
      </c>
      <c r="D1503" s="4" t="str">
        <f>PROPER(Table14[[#This Row],[Region]])</f>
        <v>East</v>
      </c>
      <c r="E1503" s="9">
        <f>IF(ISBLANK(Table14[[#This Row],[Sales_Amount]]),MEDIAN(Table14[Sales_Amount]),Table14[[#This Row],[Sales_Amount]])</f>
        <v>202947.37</v>
      </c>
      <c r="F1503" s="11">
        <f>IF(ISBLANK(Table14[[#This Row],[Quantity_Sold]]),MEDIAN(Table14[Quantity_Sold]),Table14[[#This Row],[Quantity_Sold]])</f>
        <v>49</v>
      </c>
      <c r="G1503" s="4" t="str">
        <f>TRIM(Table14[[#This Row],[Product_Category]])</f>
        <v>Food</v>
      </c>
      <c r="H1503" s="9">
        <v>3551.08</v>
      </c>
      <c r="I1503" s="9">
        <v>4990.1000000000004</v>
      </c>
      <c r="J1503" s="4" t="str">
        <f>PROPER(Table14[[#This Row],[Customer_Type]])</f>
        <v>New</v>
      </c>
      <c r="K1503" s="13">
        <f>IF(ISBLANK(Table14[[#This Row],[Discount]]),MEDIAN(Table14[Discount]),Table14[[#This Row],[Discount]])</f>
        <v>0.17</v>
      </c>
      <c r="L1503" s="4" t="s">
        <v>26</v>
      </c>
      <c r="M1503" s="4" t="s">
        <v>22</v>
      </c>
    </row>
    <row r="1504" spans="1:13" x14ac:dyDescent="0.3">
      <c r="A1504">
        <v>1226</v>
      </c>
      <c r="B1504" s="1">
        <v>45644</v>
      </c>
      <c r="C1504" s="4" t="str">
        <f>IF(ISBLANK(Table14[[#This Row],[Sales_Rep]]),"Unknown",Table14[[#This Row],[Sales_Rep]])</f>
        <v>David</v>
      </c>
      <c r="D1504" s="4" t="str">
        <f>PROPER(Table14[[#This Row],[Region]])</f>
        <v>East</v>
      </c>
      <c r="E1504" s="9">
        <f>IF(ISBLANK(Table14[[#This Row],[Sales_Amount]]),MEDIAN(Table14[Sales_Amount]),Table14[[#This Row],[Sales_Amount]])</f>
        <v>4045.01</v>
      </c>
      <c r="F1504" s="11">
        <f>IF(ISBLANK(Table14[[#This Row],[Quantity_Sold]]),MEDIAN(Table14[Quantity_Sold]),Table14[[#This Row],[Quantity_Sold]])</f>
        <v>34</v>
      </c>
      <c r="G1504" s="4" t="str">
        <f>TRIM(Table14[[#This Row],[Product_Category]])</f>
        <v>Electronics</v>
      </c>
      <c r="H1504" s="9">
        <v>99.26</v>
      </c>
      <c r="I1504" s="9">
        <v>132.19</v>
      </c>
      <c r="J1504" s="4" t="str">
        <f>PROPER(Table14[[#This Row],[Customer_Type]])</f>
        <v>Returning</v>
      </c>
      <c r="K1504" s="13">
        <f>IF(ISBLANK(Table14[[#This Row],[Discount]]),MEDIAN(Table14[Discount]),Table14[[#This Row],[Discount]])</f>
        <v>0.1</v>
      </c>
      <c r="L1504" s="4" t="s">
        <v>31</v>
      </c>
      <c r="M1504" s="4" t="s">
        <v>18</v>
      </c>
    </row>
    <row r="1505" spans="1:13" x14ac:dyDescent="0.3">
      <c r="A1505">
        <v>1198</v>
      </c>
      <c r="B1505" s="1">
        <v>45336</v>
      </c>
      <c r="C1505" s="4" t="str">
        <f>IF(ISBLANK(Table14[[#This Row],[Sales_Rep]]),"Unknown",Table14[[#This Row],[Sales_Rep]])</f>
        <v>Charlie</v>
      </c>
      <c r="D1505" s="4" t="str">
        <f>PROPER(Table14[[#This Row],[Region]])</f>
        <v>North</v>
      </c>
      <c r="E1505" s="9">
        <f>IF(ISBLANK(Table14[[#This Row],[Sales_Amount]]),MEDIAN(Table14[Sales_Amount]),Table14[[#This Row],[Sales_Amount]])</f>
        <v>9180.7199999999993</v>
      </c>
      <c r="F1505" s="11">
        <f>IF(ISBLANK(Table14[[#This Row],[Quantity_Sold]]),MEDIAN(Table14[Quantity_Sold]),Table14[[#This Row],[Quantity_Sold]])</f>
        <v>11</v>
      </c>
      <c r="G1505" s="4" t="str">
        <f>TRIM(Table14[[#This Row],[Product_Category]])</f>
        <v>Clothing</v>
      </c>
      <c r="H1505" s="9">
        <v>846.98</v>
      </c>
      <c r="I1505" s="9">
        <v>1056.47</v>
      </c>
      <c r="J1505" s="4" t="str">
        <f>PROPER(Table14[[#This Row],[Customer_Type]])</f>
        <v>New</v>
      </c>
      <c r="K1505" s="13">
        <f>IF(ISBLANK(Table14[[#This Row],[Discount]]),MEDIAN(Table14[Discount]),Table14[[#This Row],[Discount]])</f>
        <v>0.21</v>
      </c>
      <c r="L1505" s="4" t="s">
        <v>31</v>
      </c>
      <c r="M1505" s="4" t="s">
        <v>18</v>
      </c>
    </row>
    <row r="1506" spans="1:13" x14ac:dyDescent="0.3">
      <c r="A1506">
        <v>1066</v>
      </c>
      <c r="B1506" s="1">
        <v>45299</v>
      </c>
      <c r="C1506" s="4" t="str">
        <f>IF(ISBLANK(Table14[[#This Row],[Sales_Rep]]),"Unknown",Table14[[#This Row],[Sales_Rep]])</f>
        <v>Alice</v>
      </c>
      <c r="D1506" s="4" t="str">
        <f>PROPER(Table14[[#This Row],[Region]])</f>
        <v>East</v>
      </c>
      <c r="E1506" s="9">
        <f>IF(ISBLANK(Table14[[#This Row],[Sales_Amount]]),MEDIAN(Table14[Sales_Amount]),Table14[[#This Row],[Sales_Amount]])</f>
        <v>73048.88</v>
      </c>
      <c r="F1506" s="11">
        <f>IF(ISBLANK(Table14[[#This Row],[Quantity_Sold]]),MEDIAN(Table14[Quantity_Sold]),Table14[[#This Row],[Quantity_Sold]])</f>
        <v>42</v>
      </c>
      <c r="G1506" s="4" t="str">
        <f>TRIM(Table14[[#This Row],[Product_Category]])</f>
        <v>Electronics</v>
      </c>
      <c r="H1506" s="9">
        <v>1423.71</v>
      </c>
      <c r="I1506" s="9">
        <v>1932.51</v>
      </c>
      <c r="J1506" s="4" t="str">
        <f>PROPER(Table14[[#This Row],[Customer_Type]])</f>
        <v>Returning</v>
      </c>
      <c r="K1506" s="13">
        <f>IF(ISBLANK(Table14[[#This Row],[Discount]]),MEDIAN(Table14[Discount]),Table14[[#This Row],[Discount]])</f>
        <v>0.1</v>
      </c>
      <c r="L1506" s="4" t="s">
        <v>26</v>
      </c>
      <c r="M1506" s="4" t="s">
        <v>22</v>
      </c>
    </row>
    <row r="1507" spans="1:13" x14ac:dyDescent="0.3">
      <c r="A1507">
        <v>1287</v>
      </c>
      <c r="B1507" s="1">
        <v>45636</v>
      </c>
      <c r="C1507" s="4" t="str">
        <f>IF(ISBLANK(Table14[[#This Row],[Sales_Rep]]),"Unknown",Table14[[#This Row],[Sales_Rep]])</f>
        <v>David</v>
      </c>
      <c r="D1507" s="4" t="str">
        <f>PROPER(Table14[[#This Row],[Region]])</f>
        <v>West</v>
      </c>
      <c r="E1507" s="9">
        <f>IF(ISBLANK(Table14[[#This Row],[Sales_Amount]]),MEDIAN(Table14[Sales_Amount]),Table14[[#This Row],[Sales_Amount]])</f>
        <v>46239.42</v>
      </c>
      <c r="F1507" s="11">
        <f>IF(ISBLANK(Table14[[#This Row],[Quantity_Sold]]),MEDIAN(Table14[Quantity_Sold]),Table14[[#This Row],[Quantity_Sold]])</f>
        <v>19</v>
      </c>
      <c r="G1507" s="4" t="str">
        <f>TRIM(Table14[[#This Row],[Product_Category]])</f>
        <v>Food</v>
      </c>
      <c r="H1507" s="9">
        <v>1946</v>
      </c>
      <c r="I1507" s="9">
        <v>2483.3200000000002</v>
      </c>
      <c r="J1507" s="4" t="str">
        <f>PROPER(Table14[[#This Row],[Customer_Type]])</f>
        <v>New</v>
      </c>
      <c r="K1507" s="13">
        <f>IF(ISBLANK(Table14[[#This Row],[Discount]]),MEDIAN(Table14[Discount]),Table14[[#This Row],[Discount]])</f>
        <v>0.02</v>
      </c>
      <c r="L1507" s="4" t="s">
        <v>31</v>
      </c>
      <c r="M1507" s="4" t="s">
        <v>18</v>
      </c>
    </row>
    <row r="1508" spans="1:13" x14ac:dyDescent="0.3">
      <c r="A1508">
        <v>1120</v>
      </c>
      <c r="B1508" s="1">
        <v>45477</v>
      </c>
      <c r="C1508" s="4" t="str">
        <f>IF(ISBLANK(Table14[[#This Row],[Sales_Rep]]),"Unknown",Table14[[#This Row],[Sales_Rep]])</f>
        <v>Alice</v>
      </c>
      <c r="D1508" s="4" t="str">
        <f>PROPER(Table14[[#This Row],[Region]])</f>
        <v>North</v>
      </c>
      <c r="E1508" s="9">
        <f>IF(ISBLANK(Table14[[#This Row],[Sales_Amount]]),MEDIAN(Table14[Sales_Amount]),Table14[[#This Row],[Sales_Amount]])</f>
        <v>10403.129999999999</v>
      </c>
      <c r="F1508" s="11">
        <f>IF(ISBLANK(Table14[[#This Row],[Quantity_Sold]]),MEDIAN(Table14[Quantity_Sold]),Table14[[#This Row],[Quantity_Sold]])</f>
        <v>25</v>
      </c>
      <c r="G1508" s="4" t="str">
        <f>TRIM(Table14[[#This Row],[Product_Category]])</f>
        <v>Electronics</v>
      </c>
      <c r="H1508" s="9">
        <v>333.11</v>
      </c>
      <c r="I1508" s="9">
        <v>452.31</v>
      </c>
      <c r="J1508" s="4" t="str">
        <f>PROPER(Table14[[#This Row],[Customer_Type]])</f>
        <v>New</v>
      </c>
      <c r="K1508" s="13">
        <f>IF(ISBLANK(Table14[[#This Row],[Discount]]),MEDIAN(Table14[Discount]),Table14[[#This Row],[Discount]])</f>
        <v>0.08</v>
      </c>
      <c r="L1508" s="4" t="s">
        <v>31</v>
      </c>
      <c r="M1508" s="4" t="s">
        <v>18</v>
      </c>
    </row>
    <row r="1509" spans="1:13" x14ac:dyDescent="0.3">
      <c r="A1509">
        <v>1349</v>
      </c>
      <c r="B1509" s="1">
        <v>45607</v>
      </c>
      <c r="C1509" s="4" t="str">
        <f>IF(ISBLANK(Table14[[#This Row],[Sales_Rep]]),"Unknown",Table14[[#This Row],[Sales_Rep]])</f>
        <v>Bob</v>
      </c>
      <c r="D1509" s="4" t="str">
        <f>PROPER(Table14[[#This Row],[Region]])</f>
        <v>East</v>
      </c>
      <c r="E1509" s="9">
        <f>IF(ISBLANK(Table14[[#This Row],[Sales_Amount]]),MEDIAN(Table14[Sales_Amount]),Table14[[#This Row],[Sales_Amount]])</f>
        <v>6332.15</v>
      </c>
      <c r="F1509" s="11">
        <f>IF(ISBLANK(Table14[[#This Row],[Quantity_Sold]]),MEDIAN(Table14[Quantity_Sold]),Table14[[#This Row],[Quantity_Sold]])</f>
        <v>2</v>
      </c>
      <c r="G1509" s="4" t="str">
        <f>TRIM(Table14[[#This Row],[Product_Category]])</f>
        <v>Clothing</v>
      </c>
      <c r="H1509" s="9">
        <v>2976.5</v>
      </c>
      <c r="I1509" s="9">
        <v>4165.8900000000003</v>
      </c>
      <c r="J1509" s="4" t="str">
        <f>PROPER(Table14[[#This Row],[Customer_Type]])</f>
        <v>New</v>
      </c>
      <c r="K1509" s="13">
        <f>IF(ISBLANK(Table14[[#This Row],[Discount]]),MEDIAN(Table14[Discount]),Table14[[#This Row],[Discount]])</f>
        <v>0.24</v>
      </c>
      <c r="L1509" s="4" t="s">
        <v>17</v>
      </c>
      <c r="M1509" s="4" t="s">
        <v>22</v>
      </c>
    </row>
    <row r="1510" spans="1:13" x14ac:dyDescent="0.3">
      <c r="A1510">
        <v>1076</v>
      </c>
      <c r="B1510" s="1">
        <v>45618</v>
      </c>
      <c r="C1510" s="4" t="str">
        <f>IF(ISBLANK(Table14[[#This Row],[Sales_Rep]]),"Unknown",Table14[[#This Row],[Sales_Rep]])</f>
        <v>Alice</v>
      </c>
      <c r="D1510" s="4" t="str">
        <f>PROPER(Table14[[#This Row],[Region]])</f>
        <v>South</v>
      </c>
      <c r="E1510" s="9">
        <f>IF(ISBLANK(Table14[[#This Row],[Sales_Amount]]),MEDIAN(Table14[Sales_Amount]),Table14[[#This Row],[Sales_Amount]])</f>
        <v>50039.73</v>
      </c>
      <c r="F1510" s="11">
        <f>IF(ISBLANK(Table14[[#This Row],[Quantity_Sold]]),MEDIAN(Table14[Quantity_Sold]),Table14[[#This Row],[Quantity_Sold]])</f>
        <v>36</v>
      </c>
      <c r="G1510" s="4" t="str">
        <f>TRIM(Table14[[#This Row],[Product_Category]])</f>
        <v>Furniture</v>
      </c>
      <c r="H1510" s="9">
        <v>1201.24</v>
      </c>
      <c r="I1510" s="9">
        <v>1463.15</v>
      </c>
      <c r="J1510" s="4" t="str">
        <f>PROPER(Table14[[#This Row],[Customer_Type]])</f>
        <v>Returning</v>
      </c>
      <c r="K1510" s="13">
        <f>IF(ISBLANK(Table14[[#This Row],[Discount]]),MEDIAN(Table14[Discount]),Table14[[#This Row],[Discount]])</f>
        <v>0.05</v>
      </c>
      <c r="L1510" s="4" t="s">
        <v>31</v>
      </c>
      <c r="M1510" s="4" t="s">
        <v>18</v>
      </c>
    </row>
    <row r="1511" spans="1:13" x14ac:dyDescent="0.3">
      <c r="A1511">
        <v>1135</v>
      </c>
      <c r="B1511" s="1">
        <v>45369</v>
      </c>
      <c r="C1511" s="4" t="str">
        <f>IF(ISBLANK(Table14[[#This Row],[Sales_Rep]]),"Unknown",Table14[[#This Row],[Sales_Rep]])</f>
        <v>Bob</v>
      </c>
      <c r="D1511" s="4" t="str">
        <f>PROPER(Table14[[#This Row],[Region]])</f>
        <v>South</v>
      </c>
      <c r="E1511" s="9">
        <f>IF(ISBLANK(Table14[[#This Row],[Sales_Amount]]),MEDIAN(Table14[Sales_Amount]),Table14[[#This Row],[Sales_Amount]])</f>
        <v>106706.28</v>
      </c>
      <c r="F1511" s="11">
        <f>IF(ISBLANK(Table14[[#This Row],[Quantity_Sold]]),MEDIAN(Table14[Quantity_Sold]),Table14[[#This Row],[Quantity_Sold]])</f>
        <v>48</v>
      </c>
      <c r="G1511" s="4" t="str">
        <f>TRIM(Table14[[#This Row],[Product_Category]])</f>
        <v>Food</v>
      </c>
      <c r="H1511" s="9">
        <v>1762.06</v>
      </c>
      <c r="I1511" s="9">
        <v>2340.0500000000002</v>
      </c>
      <c r="J1511" s="4" t="str">
        <f>PROPER(Table14[[#This Row],[Customer_Type]])</f>
        <v>New</v>
      </c>
      <c r="K1511" s="13">
        <f>IF(ISBLANK(Table14[[#This Row],[Discount]]),MEDIAN(Table14[Discount]),Table14[[#This Row],[Discount]])</f>
        <v>0.05</v>
      </c>
      <c r="L1511" s="4" t="s">
        <v>26</v>
      </c>
      <c r="M1511" s="4" t="s">
        <v>22</v>
      </c>
    </row>
    <row r="1512" spans="1:13" x14ac:dyDescent="0.3">
      <c r="A1512">
        <v>1147</v>
      </c>
      <c r="B1512" s="1">
        <v>45436</v>
      </c>
      <c r="C1512" s="4" t="str">
        <f>IF(ISBLANK(Table14[[#This Row],[Sales_Rep]]),"Unknown",Table14[[#This Row],[Sales_Rep]])</f>
        <v>Charlie</v>
      </c>
      <c r="D1512" s="4" t="str">
        <f>PROPER(Table14[[#This Row],[Region]])</f>
        <v>North</v>
      </c>
      <c r="E1512" s="9">
        <f>IF(ISBLANK(Table14[[#This Row],[Sales_Amount]]),MEDIAN(Table14[Sales_Amount]),Table14[[#This Row],[Sales_Amount]])</f>
        <v>41657.339999999997</v>
      </c>
      <c r="F1512" s="11">
        <f>IF(ISBLANK(Table14[[#This Row],[Quantity_Sold]]),MEDIAN(Table14[Quantity_Sold]),Table14[[#This Row],[Quantity_Sold]])</f>
        <v>34</v>
      </c>
      <c r="G1512" s="4" t="str">
        <f>TRIM(Table14[[#This Row],[Product_Category]])</f>
        <v>Clothing</v>
      </c>
      <c r="H1512" s="9">
        <v>1049.97</v>
      </c>
      <c r="I1512" s="9">
        <v>1531.52</v>
      </c>
      <c r="J1512" s="4" t="str">
        <f>PROPER(Table14[[#This Row],[Customer_Type]])</f>
        <v>Returning</v>
      </c>
      <c r="K1512" s="13">
        <f>IF(ISBLANK(Table14[[#This Row],[Discount]]),MEDIAN(Table14[Discount]),Table14[[#This Row],[Discount]])</f>
        <v>0.2</v>
      </c>
      <c r="L1512" s="4" t="s">
        <v>26</v>
      </c>
      <c r="M1512" s="4" t="s">
        <v>22</v>
      </c>
    </row>
    <row r="1513" spans="1:13" x14ac:dyDescent="0.3">
      <c r="A1513">
        <v>1069</v>
      </c>
      <c r="B1513" s="1">
        <v>45228</v>
      </c>
      <c r="C1513" s="4" t="str">
        <f>IF(ISBLANK(Table14[[#This Row],[Sales_Rep]]),"Unknown",Table14[[#This Row],[Sales_Rep]])</f>
        <v>Bob</v>
      </c>
      <c r="D1513" s="4" t="str">
        <f>PROPER(Table14[[#This Row],[Region]])</f>
        <v>South</v>
      </c>
      <c r="E1513" s="9">
        <f>IF(ISBLANK(Table14[[#This Row],[Sales_Amount]]),MEDIAN(Table14[Sales_Amount]),Table14[[#This Row],[Sales_Amount]])</f>
        <v>55363.92</v>
      </c>
      <c r="F1513" s="11">
        <f>IF(ISBLANK(Table14[[#This Row],[Quantity_Sold]]),MEDIAN(Table14[Quantity_Sold]),Table14[[#This Row],[Quantity_Sold]])</f>
        <v>13</v>
      </c>
      <c r="G1513" s="4" t="str">
        <f>TRIM(Table14[[#This Row],[Product_Category]])</f>
        <v>Food</v>
      </c>
      <c r="H1513" s="9">
        <v>3574.43</v>
      </c>
      <c r="I1513" s="9">
        <v>4629.09</v>
      </c>
      <c r="J1513" s="4" t="str">
        <f>PROPER(Table14[[#This Row],[Customer_Type]])</f>
        <v>New</v>
      </c>
      <c r="K1513" s="13">
        <f>IF(ISBLANK(Table14[[#This Row],[Discount]]),MEDIAN(Table14[Discount]),Table14[[#This Row],[Discount]])</f>
        <v>0.08</v>
      </c>
      <c r="L1513" s="4" t="s">
        <v>31</v>
      </c>
      <c r="M1513" s="4" t="s">
        <v>22</v>
      </c>
    </row>
    <row r="1514" spans="1:13" x14ac:dyDescent="0.3">
      <c r="A1514">
        <v>1408</v>
      </c>
      <c r="B1514" s="1">
        <v>45198</v>
      </c>
      <c r="C1514" s="4" t="str">
        <f>IF(ISBLANK(Table14[[#This Row],[Sales_Rep]]),"Unknown",Table14[[#This Row],[Sales_Rep]])</f>
        <v>Bob</v>
      </c>
      <c r="D1514" s="4" t="str">
        <f>PROPER(Table14[[#This Row],[Region]])</f>
        <v>West</v>
      </c>
      <c r="E1514" s="9">
        <f>IF(ISBLANK(Table14[[#This Row],[Sales_Amount]]),MEDIAN(Table14[Sales_Amount]),Table14[[#This Row],[Sales_Amount]])</f>
        <v>46739.34</v>
      </c>
      <c r="F1514" s="11">
        <f>IF(ISBLANK(Table14[[#This Row],[Quantity_Sold]]),MEDIAN(Table14[Quantity_Sold]),Table14[[#This Row],[Quantity_Sold]])</f>
        <v>33</v>
      </c>
      <c r="G1514" s="4" t="str">
        <f>TRIM(Table14[[#This Row],[Product_Category]])</f>
        <v>Electronics</v>
      </c>
      <c r="H1514" s="9">
        <v>1520.09</v>
      </c>
      <c r="I1514" s="9">
        <v>1792.84</v>
      </c>
      <c r="J1514" s="4" t="str">
        <f>PROPER(Table14[[#This Row],[Customer_Type]])</f>
        <v>Returning</v>
      </c>
      <c r="K1514" s="13">
        <f>IF(ISBLANK(Table14[[#This Row],[Discount]]),MEDIAN(Table14[Discount]),Table14[[#This Row],[Discount]])</f>
        <v>0.21</v>
      </c>
      <c r="L1514" s="4" t="s">
        <v>26</v>
      </c>
      <c r="M1514" s="4" t="s">
        <v>18</v>
      </c>
    </row>
    <row r="1515" spans="1:13" x14ac:dyDescent="0.3">
      <c r="A1515">
        <v>1308</v>
      </c>
      <c r="B1515" s="1">
        <v>45147</v>
      </c>
      <c r="C1515" s="4" t="str">
        <f>IF(ISBLANK(Table14[[#This Row],[Sales_Rep]]),"Unknown",Table14[[#This Row],[Sales_Rep]])</f>
        <v>Eve</v>
      </c>
      <c r="D1515" s="4" t="str">
        <f>PROPER(Table14[[#This Row],[Region]])</f>
        <v>South</v>
      </c>
      <c r="E1515" s="9">
        <f>IF(ISBLANK(Table14[[#This Row],[Sales_Amount]]),MEDIAN(Table14[Sales_Amount]),Table14[[#This Row],[Sales_Amount]])</f>
        <v>24368.93</v>
      </c>
      <c r="F1515" s="11">
        <f>IF(ISBLANK(Table14[[#This Row],[Quantity_Sold]]),MEDIAN(Table14[Quantity_Sold]),Table14[[#This Row],[Quantity_Sold]])</f>
        <v>5</v>
      </c>
      <c r="G1515" s="4" t="str">
        <f>TRIM(Table14[[#This Row],[Product_Category]])</f>
        <v>Food</v>
      </c>
      <c r="H1515" s="9">
        <v>4478.1499999999996</v>
      </c>
      <c r="I1515" s="9">
        <v>6676.42</v>
      </c>
      <c r="J1515" s="4" t="str">
        <f>PROPER(Table14[[#This Row],[Customer_Type]])</f>
        <v>Returning</v>
      </c>
      <c r="K1515" s="13">
        <f>IF(ISBLANK(Table14[[#This Row],[Discount]]),MEDIAN(Table14[Discount]),Table14[[#This Row],[Discount]])</f>
        <v>0.27</v>
      </c>
      <c r="L1515" s="4" t="s">
        <v>26</v>
      </c>
      <c r="M1515" s="4" t="s">
        <v>22</v>
      </c>
    </row>
    <row r="1516" spans="1:13" x14ac:dyDescent="0.3">
      <c r="A1516">
        <v>1321</v>
      </c>
      <c r="B1516" s="1">
        <v>45130</v>
      </c>
      <c r="C1516" s="4" t="str">
        <f>IF(ISBLANK(Table14[[#This Row],[Sales_Rep]]),"Unknown",Table14[[#This Row],[Sales_Rep]])</f>
        <v>David</v>
      </c>
      <c r="D1516" s="4" t="str">
        <f>PROPER(Table14[[#This Row],[Region]])</f>
        <v>South</v>
      </c>
      <c r="E1516" s="9">
        <f>IF(ISBLANK(Table14[[#This Row],[Sales_Amount]]),MEDIAN(Table14[Sales_Amount]),Table14[[#This Row],[Sales_Amount]])</f>
        <v>136539.22</v>
      </c>
      <c r="F1516" s="11">
        <f>IF(ISBLANK(Table14[[#This Row],[Quantity_Sold]]),MEDIAN(Table14[Quantity_Sold]),Table14[[#This Row],[Quantity_Sold]])</f>
        <v>31</v>
      </c>
      <c r="G1516" s="4" t="str">
        <f>TRIM(Table14[[#This Row],[Product_Category]])</f>
        <v>Furniture</v>
      </c>
      <c r="H1516" s="9">
        <v>3272.94</v>
      </c>
      <c r="I1516" s="9">
        <v>4840.1000000000004</v>
      </c>
      <c r="J1516" s="4" t="str">
        <f>PROPER(Table14[[#This Row],[Customer_Type]])</f>
        <v>Returning</v>
      </c>
      <c r="K1516" s="13">
        <f>IF(ISBLANK(Table14[[#This Row],[Discount]]),MEDIAN(Table14[Discount]),Table14[[#This Row],[Discount]])</f>
        <v>0.09</v>
      </c>
      <c r="L1516" s="4" t="s">
        <v>17</v>
      </c>
      <c r="M1516" s="4" t="s">
        <v>22</v>
      </c>
    </row>
    <row r="1517" spans="1:13" x14ac:dyDescent="0.3">
      <c r="A1517">
        <v>1352</v>
      </c>
      <c r="B1517" s="1">
        <v>45564</v>
      </c>
      <c r="C1517" s="4" t="str">
        <f>IF(ISBLANK(Table14[[#This Row],[Sales_Rep]]),"Unknown",Table14[[#This Row],[Sales_Rep]])</f>
        <v>David</v>
      </c>
      <c r="D1517" s="4" t="str">
        <f>PROPER(Table14[[#This Row],[Region]])</f>
        <v>East</v>
      </c>
      <c r="E1517" s="9">
        <f>IF(ISBLANK(Table14[[#This Row],[Sales_Amount]]),MEDIAN(Table14[Sales_Amount]),Table14[[#This Row],[Sales_Amount]])</f>
        <v>90095.61</v>
      </c>
      <c r="F1517" s="11">
        <f>IF(ISBLANK(Table14[[#This Row],[Quantity_Sold]]),MEDIAN(Table14[Quantity_Sold]),Table14[[#This Row],[Quantity_Sold]])</f>
        <v>22</v>
      </c>
      <c r="G1517" s="4" t="str">
        <f>TRIM(Table14[[#This Row],[Product_Category]])</f>
        <v>Furniture</v>
      </c>
      <c r="H1517" s="9">
        <v>3288.4</v>
      </c>
      <c r="I1517" s="9">
        <v>4601.41</v>
      </c>
      <c r="J1517" s="4" t="str">
        <f>PROPER(Table14[[#This Row],[Customer_Type]])</f>
        <v>Returning</v>
      </c>
      <c r="K1517" s="13">
        <f>IF(ISBLANK(Table14[[#This Row],[Discount]]),MEDIAN(Table14[Discount]),Table14[[#This Row],[Discount]])</f>
        <v>0.11</v>
      </c>
      <c r="L1517" s="4" t="s">
        <v>26</v>
      </c>
      <c r="M1517" s="4" t="s">
        <v>18</v>
      </c>
    </row>
    <row r="1518" spans="1:13" x14ac:dyDescent="0.3">
      <c r="A1518">
        <v>1334</v>
      </c>
      <c r="B1518" s="1">
        <v>45052</v>
      </c>
      <c r="C1518" s="4" t="str">
        <f>IF(ISBLANK(Table14[[#This Row],[Sales_Rep]]),"Unknown",Table14[[#This Row],[Sales_Rep]])</f>
        <v>Charlie</v>
      </c>
      <c r="D1518" s="4" t="str">
        <f>PROPER(Table14[[#This Row],[Region]])</f>
        <v>South</v>
      </c>
      <c r="E1518" s="9">
        <f>IF(ISBLANK(Table14[[#This Row],[Sales_Amount]]),MEDIAN(Table14[Sales_Amount]),Table14[[#This Row],[Sales_Amount]])</f>
        <v>112728.8</v>
      </c>
      <c r="F1518" s="11">
        <f>IF(ISBLANK(Table14[[#This Row],[Quantity_Sold]]),MEDIAN(Table14[Quantity_Sold]),Table14[[#This Row],[Quantity_Sold]])</f>
        <v>32</v>
      </c>
      <c r="G1518" s="4" t="str">
        <f>TRIM(Table14[[#This Row],[Product_Category]])</f>
        <v>Furniture</v>
      </c>
      <c r="H1518" s="9">
        <v>3271.03</v>
      </c>
      <c r="I1518" s="9">
        <v>4096.25</v>
      </c>
      <c r="J1518" s="4" t="str">
        <f>PROPER(Table14[[#This Row],[Customer_Type]])</f>
        <v>New</v>
      </c>
      <c r="K1518" s="13">
        <f>IF(ISBLANK(Table14[[#This Row],[Discount]]),MEDIAN(Table14[Discount]),Table14[[#This Row],[Discount]])</f>
        <v>0.14000000000000001</v>
      </c>
      <c r="L1518" s="4" t="s">
        <v>26</v>
      </c>
      <c r="M1518" s="4" t="s">
        <v>22</v>
      </c>
    </row>
    <row r="1519" spans="1:13" x14ac:dyDescent="0.3">
      <c r="A1519">
        <v>1207</v>
      </c>
      <c r="B1519" s="1">
        <v>45619</v>
      </c>
      <c r="C1519" s="4" t="str">
        <f>IF(ISBLANK(Table14[[#This Row],[Sales_Rep]]),"Unknown",Table14[[#This Row],[Sales_Rep]])</f>
        <v>Charlie</v>
      </c>
      <c r="D1519" s="4" t="str">
        <f>PROPER(Table14[[#This Row],[Region]])</f>
        <v>South</v>
      </c>
      <c r="E1519" s="9">
        <f>IF(ISBLANK(Table14[[#This Row],[Sales_Amount]]),MEDIAN(Table14[Sales_Amount]),Table14[[#This Row],[Sales_Amount]])</f>
        <v>33345.74</v>
      </c>
      <c r="F1519" s="11">
        <f>IF(ISBLANK(Table14[[#This Row],[Quantity_Sold]]),MEDIAN(Table14[Quantity_Sold]),Table14[[#This Row],[Quantity_Sold]])</f>
        <v>17</v>
      </c>
      <c r="G1519" s="4" t="str">
        <f>TRIM(Table14[[#This Row],[Product_Category]])</f>
        <v>Furniture</v>
      </c>
      <c r="H1519" s="9">
        <v>1879.45</v>
      </c>
      <c r="I1519" s="9">
        <v>2363.27</v>
      </c>
      <c r="J1519" s="4" t="str">
        <f>PROPER(Table14[[#This Row],[Customer_Type]])</f>
        <v>Returning</v>
      </c>
      <c r="K1519" s="13">
        <f>IF(ISBLANK(Table14[[#This Row],[Discount]]),MEDIAN(Table14[Discount]),Table14[[#This Row],[Discount]])</f>
        <v>0.17</v>
      </c>
      <c r="L1519" s="4" t="s">
        <v>31</v>
      </c>
      <c r="M1519" s="4" t="s">
        <v>22</v>
      </c>
    </row>
    <row r="1520" spans="1:13" x14ac:dyDescent="0.3">
      <c r="A1520">
        <v>1213</v>
      </c>
      <c r="B1520" s="1">
        <v>45118</v>
      </c>
      <c r="C1520" s="4" t="str">
        <f>IF(ISBLANK(Table14[[#This Row],[Sales_Rep]]),"Unknown",Table14[[#This Row],[Sales_Rep]])</f>
        <v>David</v>
      </c>
      <c r="D1520" s="4" t="str">
        <f>PROPER(Table14[[#This Row],[Region]])</f>
        <v>West</v>
      </c>
      <c r="E1520" s="9">
        <f>IF(ISBLANK(Table14[[#This Row],[Sales_Amount]]),MEDIAN(Table14[Sales_Amount]),Table14[[#This Row],[Sales_Amount]])</f>
        <v>49957.8</v>
      </c>
      <c r="F1520" s="11">
        <f>IF(ISBLANK(Table14[[#This Row],[Quantity_Sold]]),MEDIAN(Table14[Quantity_Sold]),Table14[[#This Row],[Quantity_Sold]])</f>
        <v>13</v>
      </c>
      <c r="G1520" s="4" t="str">
        <f>TRIM(Table14[[#This Row],[Product_Category]])</f>
        <v>Furniture</v>
      </c>
      <c r="H1520" s="9">
        <v>3771.56</v>
      </c>
      <c r="I1520" s="9">
        <v>4574.8900000000003</v>
      </c>
      <c r="J1520" s="4" t="str">
        <f>PROPER(Table14[[#This Row],[Customer_Type]])</f>
        <v>Returning</v>
      </c>
      <c r="K1520" s="13">
        <f>IF(ISBLANK(Table14[[#This Row],[Discount]]),MEDIAN(Table14[Discount]),Table14[[#This Row],[Discount]])</f>
        <v>0.16</v>
      </c>
      <c r="L1520" s="4" t="s">
        <v>17</v>
      </c>
      <c r="M1520" s="4" t="s">
        <v>18</v>
      </c>
    </row>
    <row r="1521" spans="1:13" x14ac:dyDescent="0.3">
      <c r="A1521">
        <v>1252</v>
      </c>
      <c r="B1521" s="1">
        <v>45315</v>
      </c>
      <c r="C1521" s="4" t="str">
        <f>IF(ISBLANK(Table14[[#This Row],[Sales_Rep]]),"Unknown",Table14[[#This Row],[Sales_Rep]])</f>
        <v>Eve</v>
      </c>
      <c r="D1521" s="4" t="str">
        <f>PROPER(Table14[[#This Row],[Region]])</f>
        <v>North</v>
      </c>
      <c r="E1521" s="9">
        <f>IF(ISBLANK(Table14[[#This Row],[Sales_Amount]]),MEDIAN(Table14[Sales_Amount]),Table14[[#This Row],[Sales_Amount]])</f>
        <v>18426.86</v>
      </c>
      <c r="F1521" s="11">
        <f>IF(ISBLANK(Table14[[#This Row],[Quantity_Sold]]),MEDIAN(Table14[Quantity_Sold]),Table14[[#This Row],[Quantity_Sold]])</f>
        <v>23</v>
      </c>
      <c r="G1521" s="4" t="str">
        <f>TRIM(Table14[[#This Row],[Product_Category]])</f>
        <v>Electronics</v>
      </c>
      <c r="H1521" s="9">
        <v>661.96</v>
      </c>
      <c r="I1521" s="9">
        <v>834.55</v>
      </c>
      <c r="J1521" s="4" t="str">
        <f>PROPER(Table14[[#This Row],[Customer_Type]])</f>
        <v>New</v>
      </c>
      <c r="K1521" s="13">
        <f>IF(ISBLANK(Table14[[#This Row],[Discount]]),MEDIAN(Table14[Discount]),Table14[[#This Row],[Discount]])</f>
        <v>0.04</v>
      </c>
      <c r="L1521" s="4" t="s">
        <v>31</v>
      </c>
      <c r="M1521" s="4" t="s">
        <v>18</v>
      </c>
    </row>
    <row r="1522" spans="1:13" x14ac:dyDescent="0.3">
      <c r="A1522">
        <v>1081</v>
      </c>
      <c r="B1522" s="1">
        <v>45179</v>
      </c>
      <c r="C1522" s="4" t="str">
        <f>IF(ISBLANK(Table14[[#This Row],[Sales_Rep]]),"Unknown",Table14[[#This Row],[Sales_Rep]])</f>
        <v>David</v>
      </c>
      <c r="D1522" s="4" t="str">
        <f>PROPER(Table14[[#This Row],[Region]])</f>
        <v>West</v>
      </c>
      <c r="E1522" s="9">
        <f>IF(ISBLANK(Table14[[#This Row],[Sales_Amount]]),MEDIAN(Table14[Sales_Amount]),Table14[[#This Row],[Sales_Amount]])</f>
        <v>106445.63</v>
      </c>
      <c r="F1522" s="11">
        <f>IF(ISBLANK(Table14[[#This Row],[Quantity_Sold]]),MEDIAN(Table14[Quantity_Sold]),Table14[[#This Row],[Quantity_Sold]])</f>
        <v>36</v>
      </c>
      <c r="G1522" s="4" t="str">
        <f>TRIM(Table14[[#This Row],[Product_Category]])</f>
        <v>Clothing</v>
      </c>
      <c r="H1522" s="9">
        <v>2570.39</v>
      </c>
      <c r="I1522" s="9">
        <v>2986.69</v>
      </c>
      <c r="J1522" s="4" t="str">
        <f>PROPER(Table14[[#This Row],[Customer_Type]])</f>
        <v>Returning</v>
      </c>
      <c r="K1522" s="13">
        <f>IF(ISBLANK(Table14[[#This Row],[Discount]]),MEDIAN(Table14[Discount]),Table14[[#This Row],[Discount]])</f>
        <v>0.01</v>
      </c>
      <c r="L1522" s="4" t="s">
        <v>31</v>
      </c>
      <c r="M1522" s="4" t="s">
        <v>18</v>
      </c>
    </row>
    <row r="1523" spans="1:13" x14ac:dyDescent="0.3">
      <c r="A1523">
        <v>1322</v>
      </c>
      <c r="B1523" s="1">
        <v>45536</v>
      </c>
      <c r="C1523" s="4" t="str">
        <f>IF(ISBLANK(Table14[[#This Row],[Sales_Rep]]),"Unknown",Table14[[#This Row],[Sales_Rep]])</f>
        <v>Eve</v>
      </c>
      <c r="D1523" s="4" t="str">
        <f>PROPER(Table14[[#This Row],[Region]])</f>
        <v>West</v>
      </c>
      <c r="E1523" s="9">
        <f>IF(ISBLANK(Table14[[#This Row],[Sales_Amount]]),MEDIAN(Table14[Sales_Amount]),Table14[[#This Row],[Sales_Amount]])</f>
        <v>4577.96</v>
      </c>
      <c r="F1523" s="11">
        <f>IF(ISBLANK(Table14[[#This Row],[Quantity_Sold]]),MEDIAN(Table14[Quantity_Sold]),Table14[[#This Row],[Quantity_Sold]])</f>
        <v>11</v>
      </c>
      <c r="G1523" s="4" t="str">
        <f>TRIM(Table14[[#This Row],[Product_Category]])</f>
        <v>Clothing</v>
      </c>
      <c r="H1523" s="9">
        <v>391.16</v>
      </c>
      <c r="I1523" s="9">
        <v>513.79999999999995</v>
      </c>
      <c r="J1523" s="4" t="str">
        <f>PROPER(Table14[[#This Row],[Customer_Type]])</f>
        <v>Returning</v>
      </c>
      <c r="K1523" s="13">
        <f>IF(ISBLANK(Table14[[#This Row],[Discount]]),MEDIAN(Table14[Discount]),Table14[[#This Row],[Discount]])</f>
        <v>0.19</v>
      </c>
      <c r="L1523" s="4" t="s">
        <v>26</v>
      </c>
      <c r="M1523" s="4" t="s">
        <v>18</v>
      </c>
    </row>
    <row r="1524" spans="1:13" x14ac:dyDescent="0.3">
      <c r="A1524">
        <v>1094</v>
      </c>
      <c r="B1524" s="1">
        <v>45086</v>
      </c>
      <c r="C1524" s="4" t="str">
        <f>IF(ISBLANK(Table14[[#This Row],[Sales_Rep]]),"Unknown",Table14[[#This Row],[Sales_Rep]])</f>
        <v>Charlie</v>
      </c>
      <c r="D1524" s="4" t="str">
        <f>PROPER(Table14[[#This Row],[Region]])</f>
        <v>South</v>
      </c>
      <c r="E1524" s="9">
        <f>IF(ISBLANK(Table14[[#This Row],[Sales_Amount]]),MEDIAN(Table14[Sales_Amount]),Table14[[#This Row],[Sales_Amount]])</f>
        <v>77561.47</v>
      </c>
      <c r="F1524" s="11">
        <f>IF(ISBLANK(Table14[[#This Row],[Quantity_Sold]]),MEDIAN(Table14[Quantity_Sold]),Table14[[#This Row],[Quantity_Sold]])</f>
        <v>26</v>
      </c>
      <c r="G1524" s="4" t="str">
        <f>TRIM(Table14[[#This Row],[Product_Category]])</f>
        <v>Electronics</v>
      </c>
      <c r="H1524" s="9">
        <v>2768.93</v>
      </c>
      <c r="I1524" s="9">
        <v>3824.53</v>
      </c>
      <c r="J1524" s="4" t="str">
        <f>PROPER(Table14[[#This Row],[Customer_Type]])</f>
        <v>New</v>
      </c>
      <c r="K1524" s="13">
        <f>IF(ISBLANK(Table14[[#This Row],[Discount]]),MEDIAN(Table14[Discount]),Table14[[#This Row],[Discount]])</f>
        <v>0.22</v>
      </c>
      <c r="L1524" s="4" t="s">
        <v>31</v>
      </c>
      <c r="M1524" s="4" t="s">
        <v>22</v>
      </c>
    </row>
    <row r="1525" spans="1:13" x14ac:dyDescent="0.3">
      <c r="A1525">
        <v>1427</v>
      </c>
      <c r="B1525" s="1">
        <v>45531</v>
      </c>
      <c r="C1525" s="4" t="str">
        <f>IF(ISBLANK(Table14[[#This Row],[Sales_Rep]]),"Unknown",Table14[[#This Row],[Sales_Rep]])</f>
        <v>Alice</v>
      </c>
      <c r="D1525" s="4" t="str">
        <f>PROPER(Table14[[#This Row],[Region]])</f>
        <v>North</v>
      </c>
      <c r="E1525" s="9">
        <f>IF(ISBLANK(Table14[[#This Row],[Sales_Amount]]),MEDIAN(Table14[Sales_Amount]),Table14[[#This Row],[Sales_Amount]])</f>
        <v>51101.4</v>
      </c>
      <c r="F1525" s="11">
        <f>IF(ISBLANK(Table14[[#This Row],[Quantity_Sold]]),MEDIAN(Table14[Quantity_Sold]),Table14[[#This Row],[Quantity_Sold]])</f>
        <v>30</v>
      </c>
      <c r="G1525" s="4" t="str">
        <f>TRIM(Table14[[#This Row],[Product_Category]])</f>
        <v>Furniture</v>
      </c>
      <c r="H1525" s="9">
        <v>1347.13</v>
      </c>
      <c r="I1525" s="9">
        <v>1913.91</v>
      </c>
      <c r="J1525" s="4" t="str">
        <f>PROPER(Table14[[#This Row],[Customer_Type]])</f>
        <v>New</v>
      </c>
      <c r="K1525" s="13">
        <f>IF(ISBLANK(Table14[[#This Row],[Discount]]),MEDIAN(Table14[Discount]),Table14[[#This Row],[Discount]])</f>
        <v>0.11</v>
      </c>
      <c r="L1525" s="4" t="s">
        <v>26</v>
      </c>
      <c r="M1525" s="4" t="s">
        <v>18</v>
      </c>
    </row>
    <row r="1526" spans="1:13" x14ac:dyDescent="0.3">
      <c r="A1526">
        <v>1268</v>
      </c>
      <c r="B1526" s="1">
        <v>45502</v>
      </c>
      <c r="C1526" s="4" t="str">
        <f>IF(ISBLANK(Table14[[#This Row],[Sales_Rep]]),"Unknown",Table14[[#This Row],[Sales_Rep]])</f>
        <v>Charlie</v>
      </c>
      <c r="D1526" s="4" t="str">
        <f>PROPER(Table14[[#This Row],[Region]])</f>
        <v>West</v>
      </c>
      <c r="E1526" s="9">
        <f>IF(ISBLANK(Table14[[#This Row],[Sales_Amount]]),MEDIAN(Table14[Sales_Amount]),Table14[[#This Row],[Sales_Amount]])</f>
        <v>174470.39999999999</v>
      </c>
      <c r="F1526" s="11">
        <f>IF(ISBLANK(Table14[[#This Row],[Quantity_Sold]]),MEDIAN(Table14[Quantity_Sold]),Table14[[#This Row],[Quantity_Sold]])</f>
        <v>50</v>
      </c>
      <c r="G1526" s="4" t="str">
        <f>TRIM(Table14[[#This Row],[Product_Category]])</f>
        <v>Food</v>
      </c>
      <c r="H1526" s="9">
        <v>4194.75</v>
      </c>
      <c r="I1526" s="9">
        <v>4846.3999999999996</v>
      </c>
      <c r="J1526" s="4" t="str">
        <f>PROPER(Table14[[#This Row],[Customer_Type]])</f>
        <v>New</v>
      </c>
      <c r="K1526" s="13">
        <f>IF(ISBLANK(Table14[[#This Row],[Discount]]),MEDIAN(Table14[Discount]),Table14[[#This Row],[Discount]])</f>
        <v>0.28000000000000003</v>
      </c>
      <c r="L1526" s="4" t="s">
        <v>26</v>
      </c>
      <c r="M1526" s="4" t="s">
        <v>18</v>
      </c>
    </row>
    <row r="1527" spans="1:13" x14ac:dyDescent="0.3">
      <c r="A1527">
        <v>1462</v>
      </c>
      <c r="B1527" s="1">
        <v>45048</v>
      </c>
      <c r="C1527" s="4" t="str">
        <f>IF(ISBLANK(Table14[[#This Row],[Sales_Rep]]),"Unknown",Table14[[#This Row],[Sales_Rep]])</f>
        <v>Charlie</v>
      </c>
      <c r="D1527" s="4" t="str">
        <f>PROPER(Table14[[#This Row],[Region]])</f>
        <v>East</v>
      </c>
      <c r="E1527" s="9">
        <f>IF(ISBLANK(Table14[[#This Row],[Sales_Amount]]),MEDIAN(Table14[Sales_Amount]),Table14[[#This Row],[Sales_Amount]])</f>
        <v>61824.73</v>
      </c>
      <c r="F1527" s="11">
        <f>IF(ISBLANK(Table14[[#This Row],[Quantity_Sold]]),MEDIAN(Table14[Quantity_Sold]),Table14[[#This Row],[Quantity_Sold]])</f>
        <v>16</v>
      </c>
      <c r="G1527" s="4" t="str">
        <f>TRIM(Table14[[#This Row],[Product_Category]])</f>
        <v>Clothing</v>
      </c>
      <c r="H1527" s="9">
        <v>3897.4</v>
      </c>
      <c r="I1527" s="9">
        <v>5366.73</v>
      </c>
      <c r="J1527" s="4" t="str">
        <f>PROPER(Table14[[#This Row],[Customer_Type]])</f>
        <v>New</v>
      </c>
      <c r="K1527" s="13">
        <f>IF(ISBLANK(Table14[[#This Row],[Discount]]),MEDIAN(Table14[Discount]),Table14[[#This Row],[Discount]])</f>
        <v>0.28000000000000003</v>
      </c>
      <c r="L1527" s="4" t="s">
        <v>26</v>
      </c>
      <c r="M1527" s="4" t="s">
        <v>22</v>
      </c>
    </row>
    <row r="1528" spans="1:13" x14ac:dyDescent="0.3">
      <c r="A1528">
        <v>1410</v>
      </c>
      <c r="B1528" s="1">
        <v>44927</v>
      </c>
      <c r="C1528" s="4" t="str">
        <f>IF(ISBLANK(Table14[[#This Row],[Sales_Rep]]),"Unknown",Table14[[#This Row],[Sales_Rep]])</f>
        <v>Bob</v>
      </c>
      <c r="D1528" s="4" t="str">
        <f>PROPER(Table14[[#This Row],[Region]])</f>
        <v>North</v>
      </c>
      <c r="E1528" s="9">
        <f>IF(ISBLANK(Table14[[#This Row],[Sales_Amount]]),MEDIAN(Table14[Sales_Amount]),Table14[[#This Row],[Sales_Amount]])</f>
        <v>66543.25</v>
      </c>
      <c r="F1528" s="11">
        <f>IF(ISBLANK(Table14[[#This Row],[Quantity_Sold]]),MEDIAN(Table14[Quantity_Sold]),Table14[[#This Row],[Quantity_Sold]])</f>
        <v>16</v>
      </c>
      <c r="G1528" s="4" t="str">
        <f>TRIM(Table14[[#This Row],[Product_Category]])</f>
        <v>Food</v>
      </c>
      <c r="H1528" s="9">
        <v>4528.6099999999997</v>
      </c>
      <c r="I1528" s="9">
        <v>5134.51</v>
      </c>
      <c r="J1528" s="4" t="str">
        <f>PROPER(Table14[[#This Row],[Customer_Type]])</f>
        <v>Returning</v>
      </c>
      <c r="K1528" s="13">
        <f>IF(ISBLANK(Table14[[#This Row],[Discount]]),MEDIAN(Table14[Discount]),Table14[[#This Row],[Discount]])</f>
        <v>0.19</v>
      </c>
      <c r="L1528" s="4" t="s">
        <v>31</v>
      </c>
      <c r="M1528" s="4" t="s">
        <v>22</v>
      </c>
    </row>
    <row r="1529" spans="1:13" x14ac:dyDescent="0.3">
      <c r="A1529">
        <v>1265</v>
      </c>
      <c r="B1529" s="1">
        <v>44976</v>
      </c>
      <c r="C1529" s="4" t="str">
        <f>IF(ISBLANK(Table14[[#This Row],[Sales_Rep]]),"Unknown",Table14[[#This Row],[Sales_Rep]])</f>
        <v>Bob</v>
      </c>
      <c r="D1529" s="4" t="str">
        <f>PROPER(Table14[[#This Row],[Region]])</f>
        <v>South</v>
      </c>
      <c r="E1529" s="9">
        <f>IF(ISBLANK(Table14[[#This Row],[Sales_Amount]]),MEDIAN(Table14[Sales_Amount]),Table14[[#This Row],[Sales_Amount]])</f>
        <v>59281.02</v>
      </c>
      <c r="F1529" s="11">
        <f>IF(ISBLANK(Table14[[#This Row],[Quantity_Sold]]),MEDIAN(Table14[Quantity_Sold]),Table14[[#This Row],[Quantity_Sold]])</f>
        <v>16</v>
      </c>
      <c r="G1529" s="4" t="str">
        <f>TRIM(Table14[[#This Row],[Product_Category]])</f>
        <v>Electronics</v>
      </c>
      <c r="H1529" s="9">
        <v>2875.42</v>
      </c>
      <c r="I1529" s="9">
        <v>4210.3</v>
      </c>
      <c r="J1529" s="4" t="str">
        <f>PROPER(Table14[[#This Row],[Customer_Type]])</f>
        <v>New</v>
      </c>
      <c r="K1529" s="13">
        <f>IF(ISBLANK(Table14[[#This Row],[Discount]]),MEDIAN(Table14[Discount]),Table14[[#This Row],[Discount]])</f>
        <v>0.12</v>
      </c>
      <c r="L1529" s="4" t="s">
        <v>26</v>
      </c>
      <c r="M1529" s="4" t="s">
        <v>22</v>
      </c>
    </row>
    <row r="1530" spans="1:13" x14ac:dyDescent="0.3">
      <c r="A1530">
        <v>1073</v>
      </c>
      <c r="B1530" s="1">
        <v>45576</v>
      </c>
      <c r="C1530" s="4" t="str">
        <f>IF(ISBLANK(Table14[[#This Row],[Sales_Rep]]),"Unknown",Table14[[#This Row],[Sales_Rep]])</f>
        <v>Bob</v>
      </c>
      <c r="D1530" s="4" t="str">
        <f>PROPER(Table14[[#This Row],[Region]])</f>
        <v>West</v>
      </c>
      <c r="E1530" s="9">
        <f>IF(ISBLANK(Table14[[#This Row],[Sales_Amount]]),MEDIAN(Table14[Sales_Amount]),Table14[[#This Row],[Sales_Amount]])</f>
        <v>23126.93</v>
      </c>
      <c r="F1530" s="11">
        <f>IF(ISBLANK(Table14[[#This Row],[Quantity_Sold]]),MEDIAN(Table14[Quantity_Sold]),Table14[[#This Row],[Quantity_Sold]])</f>
        <v>24</v>
      </c>
      <c r="G1530" s="4" t="str">
        <f>TRIM(Table14[[#This Row],[Product_Category]])</f>
        <v>Food</v>
      </c>
      <c r="H1530" s="9">
        <v>1124.94</v>
      </c>
      <c r="I1530" s="9">
        <v>1320.03</v>
      </c>
      <c r="J1530" s="4" t="str">
        <f>PROPER(Table14[[#This Row],[Customer_Type]])</f>
        <v>New</v>
      </c>
      <c r="K1530" s="13">
        <f>IF(ISBLANK(Table14[[#This Row],[Discount]]),MEDIAN(Table14[Discount]),Table14[[#This Row],[Discount]])</f>
        <v>0.27</v>
      </c>
      <c r="L1530" s="4" t="s">
        <v>26</v>
      </c>
      <c r="M1530" s="4" t="s">
        <v>18</v>
      </c>
    </row>
    <row r="1531" spans="1:13" x14ac:dyDescent="0.3">
      <c r="A1531">
        <v>1158</v>
      </c>
      <c r="B1531" s="1">
        <v>45627</v>
      </c>
      <c r="C1531" s="4" t="str">
        <f>IF(ISBLANK(Table14[[#This Row],[Sales_Rep]]),"Unknown",Table14[[#This Row],[Sales_Rep]])</f>
        <v>Bob</v>
      </c>
      <c r="D1531" s="4" t="str">
        <f>PROPER(Table14[[#This Row],[Region]])</f>
        <v>South</v>
      </c>
      <c r="E1531" s="9">
        <f>IF(ISBLANK(Table14[[#This Row],[Sales_Amount]]),MEDIAN(Table14[Sales_Amount]),Table14[[#This Row],[Sales_Amount]])</f>
        <v>8361.6200000000008</v>
      </c>
      <c r="F1531" s="11">
        <f>IF(ISBLANK(Table14[[#This Row],[Quantity_Sold]]),MEDIAN(Table14[Quantity_Sold]),Table14[[#This Row],[Quantity_Sold]])</f>
        <v>18</v>
      </c>
      <c r="G1531" s="4" t="str">
        <f>TRIM(Table14[[#This Row],[Product_Category]])</f>
        <v>Food</v>
      </c>
      <c r="H1531" s="9">
        <v>377.25</v>
      </c>
      <c r="I1531" s="9">
        <v>559.67999999999995</v>
      </c>
      <c r="J1531" s="4" t="str">
        <f>PROPER(Table14[[#This Row],[Customer_Type]])</f>
        <v>New</v>
      </c>
      <c r="K1531" s="13">
        <f>IF(ISBLANK(Table14[[#This Row],[Discount]]),MEDIAN(Table14[Discount]),Table14[[#This Row],[Discount]])</f>
        <v>0.17</v>
      </c>
      <c r="L1531" s="4" t="s">
        <v>31</v>
      </c>
      <c r="M1531" s="4" t="s">
        <v>22</v>
      </c>
    </row>
    <row r="1532" spans="1:13" x14ac:dyDescent="0.3">
      <c r="A1532">
        <v>1328</v>
      </c>
      <c r="B1532" s="1">
        <v>45507</v>
      </c>
      <c r="C1532" s="4" t="str">
        <f>IF(ISBLANK(Table14[[#This Row],[Sales_Rep]]),"Unknown",Table14[[#This Row],[Sales_Rep]])</f>
        <v>Eve</v>
      </c>
      <c r="D1532" s="4" t="str">
        <f>PROPER(Table14[[#This Row],[Region]])</f>
        <v>West</v>
      </c>
      <c r="E1532" s="9">
        <f>IF(ISBLANK(Table14[[#This Row],[Sales_Amount]]),MEDIAN(Table14[Sales_Amount]),Table14[[#This Row],[Sales_Amount]])</f>
        <v>104623.92</v>
      </c>
      <c r="F1532" s="11">
        <f>IF(ISBLANK(Table14[[#This Row],[Quantity_Sold]]),MEDIAN(Table14[Quantity_Sold]),Table14[[#This Row],[Quantity_Sold]])</f>
        <v>23</v>
      </c>
      <c r="G1532" s="4" t="str">
        <f>TRIM(Table14[[#This Row],[Product_Category]])</f>
        <v>Electronics</v>
      </c>
      <c r="H1532" s="9">
        <v>4061.81</v>
      </c>
      <c r="I1532" s="9">
        <v>4641.7</v>
      </c>
      <c r="J1532" s="4" t="str">
        <f>PROPER(Table14[[#This Row],[Customer_Type]])</f>
        <v>New</v>
      </c>
      <c r="K1532" s="13">
        <f>IF(ISBLANK(Table14[[#This Row],[Discount]]),MEDIAN(Table14[Discount]),Table14[[#This Row],[Discount]])</f>
        <v>0.02</v>
      </c>
      <c r="L1532" s="4" t="s">
        <v>17</v>
      </c>
      <c r="M1532" s="4" t="s">
        <v>18</v>
      </c>
    </row>
    <row r="1533" spans="1:13" x14ac:dyDescent="0.3">
      <c r="A1533">
        <v>1124</v>
      </c>
      <c r="B1533" s="1">
        <v>45558</v>
      </c>
      <c r="C1533" s="4" t="str">
        <f>IF(ISBLANK(Table14[[#This Row],[Sales_Rep]]),"Unknown",Table14[[#This Row],[Sales_Rep]])</f>
        <v>David</v>
      </c>
      <c r="D1533" s="4" t="str">
        <f>PROPER(Table14[[#This Row],[Region]])</f>
        <v>East</v>
      </c>
      <c r="E1533" s="9">
        <f>IF(ISBLANK(Table14[[#This Row],[Sales_Amount]]),MEDIAN(Table14[Sales_Amount]),Table14[[#This Row],[Sales_Amount]])</f>
        <v>14269.64</v>
      </c>
      <c r="F1533" s="11">
        <f>IF(ISBLANK(Table14[[#This Row],[Quantity_Sold]]),MEDIAN(Table14[Quantity_Sold]),Table14[[#This Row],[Quantity_Sold]])</f>
        <v>6</v>
      </c>
      <c r="G1533" s="4" t="str">
        <f>TRIM(Table14[[#This Row],[Product_Category]])</f>
        <v>Clothing</v>
      </c>
      <c r="H1533" s="9">
        <v>2155.0700000000002</v>
      </c>
      <c r="I1533" s="9">
        <v>2936.14</v>
      </c>
      <c r="J1533" s="4" t="str">
        <f>PROPER(Table14[[#This Row],[Customer_Type]])</f>
        <v>Returning</v>
      </c>
      <c r="K1533" s="13">
        <f>IF(ISBLANK(Table14[[#This Row],[Discount]]),MEDIAN(Table14[Discount]),Table14[[#This Row],[Discount]])</f>
        <v>0.19</v>
      </c>
      <c r="L1533" s="4" t="s">
        <v>17</v>
      </c>
      <c r="M1533" s="4" t="s">
        <v>22</v>
      </c>
    </row>
    <row r="1534" spans="1:13" x14ac:dyDescent="0.3">
      <c r="A1534">
        <v>1277</v>
      </c>
      <c r="B1534" s="1">
        <v>45464</v>
      </c>
      <c r="C1534" s="4" t="str">
        <f>IF(ISBLANK(Table14[[#This Row],[Sales_Rep]]),"Unknown",Table14[[#This Row],[Sales_Rep]])</f>
        <v>Alice</v>
      </c>
      <c r="D1534" s="4" t="str">
        <f>PROPER(Table14[[#This Row],[Region]])</f>
        <v>North</v>
      </c>
      <c r="E1534" s="9">
        <f>IF(ISBLANK(Table14[[#This Row],[Sales_Amount]]),MEDIAN(Table14[Sales_Amount]),Table14[[#This Row],[Sales_Amount]])</f>
        <v>200721.64</v>
      </c>
      <c r="F1534" s="11">
        <f>IF(ISBLANK(Table14[[#This Row],[Quantity_Sold]]),MEDIAN(Table14[Quantity_Sold]),Table14[[#This Row],[Quantity_Sold]])</f>
        <v>46</v>
      </c>
      <c r="G1534" s="4" t="str">
        <f>TRIM(Table14[[#This Row],[Product_Category]])</f>
        <v>Electronics</v>
      </c>
      <c r="H1534" s="9">
        <v>4129.08</v>
      </c>
      <c r="I1534" s="9">
        <v>4742.95</v>
      </c>
      <c r="J1534" s="4" t="str">
        <f>PROPER(Table14[[#This Row],[Customer_Type]])</f>
        <v>New</v>
      </c>
      <c r="K1534" s="13">
        <f>IF(ISBLANK(Table14[[#This Row],[Discount]]),MEDIAN(Table14[Discount]),Table14[[#This Row],[Discount]])</f>
        <v>0.08</v>
      </c>
      <c r="L1534" s="4" t="s">
        <v>17</v>
      </c>
      <c r="M1534" s="4" t="s">
        <v>22</v>
      </c>
    </row>
    <row r="1535" spans="1:13" x14ac:dyDescent="0.3">
      <c r="A1535">
        <v>1484</v>
      </c>
      <c r="B1535" s="1">
        <v>45589</v>
      </c>
      <c r="C1535" s="4" t="str">
        <f>IF(ISBLANK(Table14[[#This Row],[Sales_Rep]]),"Unknown",Table14[[#This Row],[Sales_Rep]])</f>
        <v>Charlie</v>
      </c>
      <c r="D1535" s="4" t="str">
        <f>PROPER(Table14[[#This Row],[Region]])</f>
        <v>West</v>
      </c>
      <c r="E1535" s="9">
        <f>IF(ISBLANK(Table14[[#This Row],[Sales_Amount]]),MEDIAN(Table14[Sales_Amount]),Table14[[#This Row],[Sales_Amount]])</f>
        <v>162222.75</v>
      </c>
      <c r="F1535" s="11">
        <f>IF(ISBLANK(Table14[[#This Row],[Quantity_Sold]]),MEDIAN(Table14[Quantity_Sold]),Table14[[#This Row],[Quantity_Sold]])</f>
        <v>45</v>
      </c>
      <c r="G1535" s="4" t="str">
        <f>TRIM(Table14[[#This Row],[Product_Category]])</f>
        <v>Electronics</v>
      </c>
      <c r="H1535" s="9">
        <v>3216.18</v>
      </c>
      <c r="I1535" s="9">
        <v>4806.6000000000004</v>
      </c>
      <c r="J1535" s="4" t="str">
        <f>PROPER(Table14[[#This Row],[Customer_Type]])</f>
        <v>New</v>
      </c>
      <c r="K1535" s="13">
        <f>IF(ISBLANK(Table14[[#This Row],[Discount]]),MEDIAN(Table14[Discount]),Table14[[#This Row],[Discount]])</f>
        <v>0.25</v>
      </c>
      <c r="L1535" s="4" t="s">
        <v>17</v>
      </c>
      <c r="M1535" s="4" t="s">
        <v>18</v>
      </c>
    </row>
    <row r="1536" spans="1:13" x14ac:dyDescent="0.3">
      <c r="A1536">
        <v>1073</v>
      </c>
      <c r="B1536" s="1">
        <v>44955</v>
      </c>
      <c r="C1536" s="4" t="str">
        <f>IF(ISBLANK(Table14[[#This Row],[Sales_Rep]]),"Unknown",Table14[[#This Row],[Sales_Rep]])</f>
        <v>Eve</v>
      </c>
      <c r="D1536" s="4" t="str">
        <f>PROPER(Table14[[#This Row],[Region]])</f>
        <v>West</v>
      </c>
      <c r="E1536" s="9">
        <f>IF(ISBLANK(Table14[[#This Row],[Sales_Amount]]),MEDIAN(Table14[Sales_Amount]),Table14[[#This Row],[Sales_Amount]])</f>
        <v>1685.97</v>
      </c>
      <c r="F1536" s="11">
        <f>IF(ISBLANK(Table14[[#This Row],[Quantity_Sold]]),MEDIAN(Table14[Quantity_Sold]),Table14[[#This Row],[Quantity_Sold]])</f>
        <v>2</v>
      </c>
      <c r="G1536" s="4" t="str">
        <f>TRIM(Table14[[#This Row],[Product_Category]])</f>
        <v>Furniture</v>
      </c>
      <c r="H1536" s="9">
        <v>622.75</v>
      </c>
      <c r="I1536" s="9">
        <v>896.79</v>
      </c>
      <c r="J1536" s="4" t="str">
        <f>PROPER(Table14[[#This Row],[Customer_Type]])</f>
        <v>New</v>
      </c>
      <c r="K1536" s="13">
        <f>IF(ISBLANK(Table14[[#This Row],[Discount]]),MEDIAN(Table14[Discount]),Table14[[#This Row],[Discount]])</f>
        <v>0.06</v>
      </c>
      <c r="L1536" s="4" t="s">
        <v>17</v>
      </c>
      <c r="M1536" s="4" t="s">
        <v>18</v>
      </c>
    </row>
    <row r="1537" spans="1:13" x14ac:dyDescent="0.3">
      <c r="A1537">
        <v>1276</v>
      </c>
      <c r="B1537" s="1">
        <v>45291</v>
      </c>
      <c r="C1537" s="4" t="str">
        <f>IF(ISBLANK(Table14[[#This Row],[Sales_Rep]]),"Unknown",Table14[[#This Row],[Sales_Rep]])</f>
        <v>Alice</v>
      </c>
      <c r="D1537" s="4" t="str">
        <f>PROPER(Table14[[#This Row],[Region]])</f>
        <v>North</v>
      </c>
      <c r="E1537" s="9">
        <f>IF(ISBLANK(Table14[[#This Row],[Sales_Amount]]),MEDIAN(Table14[Sales_Amount]),Table14[[#This Row],[Sales_Amount]])</f>
        <v>170551.4</v>
      </c>
      <c r="F1537" s="11">
        <f>IF(ISBLANK(Table14[[#This Row],[Quantity_Sold]]),MEDIAN(Table14[Quantity_Sold]),Table14[[#This Row],[Quantity_Sold]])</f>
        <v>42</v>
      </c>
      <c r="G1537" s="4" t="str">
        <f>TRIM(Table14[[#This Row],[Product_Category]])</f>
        <v>Electronics</v>
      </c>
      <c r="H1537" s="9">
        <v>2939.75</v>
      </c>
      <c r="I1537" s="9">
        <v>4143.62</v>
      </c>
      <c r="J1537" s="4" t="str">
        <f>PROPER(Table14[[#This Row],[Customer_Type]])</f>
        <v>Returning</v>
      </c>
      <c r="K1537" s="13">
        <f>IF(ISBLANK(Table14[[#This Row],[Discount]]),MEDIAN(Table14[Discount]),Table14[[#This Row],[Discount]])</f>
        <v>0.02</v>
      </c>
      <c r="L1537" s="4" t="s">
        <v>26</v>
      </c>
      <c r="M1537" s="4" t="s">
        <v>18</v>
      </c>
    </row>
    <row r="1538" spans="1:13" x14ac:dyDescent="0.3">
      <c r="A1538">
        <v>1142</v>
      </c>
      <c r="B1538" s="1">
        <v>45117</v>
      </c>
      <c r="C1538" s="4" t="str">
        <f>IF(ISBLANK(Table14[[#This Row],[Sales_Rep]]),"Unknown",Table14[[#This Row],[Sales_Rep]])</f>
        <v>Eve</v>
      </c>
      <c r="D1538" s="4" t="str">
        <f>PROPER(Table14[[#This Row],[Region]])</f>
        <v>East</v>
      </c>
      <c r="E1538" s="9">
        <f>IF(ISBLANK(Table14[[#This Row],[Sales_Amount]]),MEDIAN(Table14[Sales_Amount]),Table14[[#This Row],[Sales_Amount]])</f>
        <v>61428.480000000003</v>
      </c>
      <c r="F1538" s="11">
        <f>IF(ISBLANK(Table14[[#This Row],[Quantity_Sold]]),MEDIAN(Table14[Quantity_Sold]),Table14[[#This Row],[Quantity_Sold]])</f>
        <v>30</v>
      </c>
      <c r="G1538" s="4" t="str">
        <f>TRIM(Table14[[#This Row],[Product_Category]])</f>
        <v>Clothing</v>
      </c>
      <c r="H1538" s="9">
        <v>1806.48</v>
      </c>
      <c r="I1538" s="9">
        <v>2559.52</v>
      </c>
      <c r="J1538" s="4" t="str">
        <f>PROPER(Table14[[#This Row],[Customer_Type]])</f>
        <v>New</v>
      </c>
      <c r="K1538" s="13">
        <f>IF(ISBLANK(Table14[[#This Row],[Discount]]),MEDIAN(Table14[Discount]),Table14[[#This Row],[Discount]])</f>
        <v>0.2</v>
      </c>
      <c r="L1538" s="4" t="s">
        <v>26</v>
      </c>
      <c r="M1538" s="4" t="s">
        <v>18</v>
      </c>
    </row>
    <row r="1539" spans="1:13" x14ac:dyDescent="0.3">
      <c r="A1539">
        <v>1083</v>
      </c>
      <c r="B1539" s="1">
        <v>45389</v>
      </c>
      <c r="C1539" s="4" t="str">
        <f>IF(ISBLANK(Table14[[#This Row],[Sales_Rep]]),"Unknown",Table14[[#This Row],[Sales_Rep]])</f>
        <v>Eve</v>
      </c>
      <c r="D1539" s="4" t="str">
        <f>PROPER(Table14[[#This Row],[Region]])</f>
        <v>South</v>
      </c>
      <c r="E1539" s="9">
        <f>IF(ISBLANK(Table14[[#This Row],[Sales_Amount]]),MEDIAN(Table14[Sales_Amount]),Table14[[#This Row],[Sales_Amount]])</f>
        <v>137909.92000000001</v>
      </c>
      <c r="F1539" s="11">
        <f>IF(ISBLANK(Table14[[#This Row],[Quantity_Sold]]),MEDIAN(Table14[Quantity_Sold]),Table14[[#This Row],[Quantity_Sold]])</f>
        <v>28</v>
      </c>
      <c r="G1539" s="4" t="str">
        <f>TRIM(Table14[[#This Row],[Product_Category]])</f>
        <v>Electronics</v>
      </c>
      <c r="H1539" s="9">
        <v>4711.74</v>
      </c>
      <c r="I1539" s="9">
        <v>5296.08</v>
      </c>
      <c r="J1539" s="4" t="str">
        <f>PROPER(Table14[[#This Row],[Customer_Type]])</f>
        <v>Returning</v>
      </c>
      <c r="K1539" s="13">
        <f>IF(ISBLANK(Table14[[#This Row],[Discount]]),MEDIAN(Table14[Discount]),Table14[[#This Row],[Discount]])</f>
        <v>7.0000000000000007E-2</v>
      </c>
      <c r="L1539" s="4" t="s">
        <v>17</v>
      </c>
      <c r="M1539" s="4" t="s">
        <v>18</v>
      </c>
    </row>
    <row r="1540" spans="1:13" x14ac:dyDescent="0.3">
      <c r="A1540">
        <v>1451</v>
      </c>
      <c r="B1540" s="1">
        <v>45539</v>
      </c>
      <c r="C1540" s="4" t="str">
        <f>IF(ISBLANK(Table14[[#This Row],[Sales_Rep]]),"Unknown",Table14[[#This Row],[Sales_Rep]])</f>
        <v>Charlie</v>
      </c>
      <c r="D1540" s="4" t="str">
        <f>PROPER(Table14[[#This Row],[Region]])</f>
        <v>East</v>
      </c>
      <c r="E1540" s="9">
        <f>IF(ISBLANK(Table14[[#This Row],[Sales_Amount]]),MEDIAN(Table14[Sales_Amount]),Table14[[#This Row],[Sales_Amount]])</f>
        <v>21944.69</v>
      </c>
      <c r="F1540" s="11">
        <f>IF(ISBLANK(Table14[[#This Row],[Quantity_Sold]]),MEDIAN(Table14[Quantity_Sold]),Table14[[#This Row],[Quantity_Sold]])</f>
        <v>14</v>
      </c>
      <c r="G1540" s="4" t="str">
        <f>TRIM(Table14[[#This Row],[Product_Category]])</f>
        <v>Furniture</v>
      </c>
      <c r="H1540" s="9">
        <v>1447.74</v>
      </c>
      <c r="I1540" s="9">
        <v>2147.23</v>
      </c>
      <c r="J1540" s="4" t="str">
        <f>PROPER(Table14[[#This Row],[Customer_Type]])</f>
        <v>Returning</v>
      </c>
      <c r="K1540" s="13">
        <f>IF(ISBLANK(Table14[[#This Row],[Discount]]),MEDIAN(Table14[Discount]),Table14[[#This Row],[Discount]])</f>
        <v>0.27</v>
      </c>
      <c r="L1540" s="4" t="s">
        <v>26</v>
      </c>
      <c r="M1540" s="4" t="s">
        <v>18</v>
      </c>
    </row>
    <row r="1541" spans="1:13" x14ac:dyDescent="0.3">
      <c r="A1541">
        <v>1087</v>
      </c>
      <c r="B1541" s="1">
        <v>45342</v>
      </c>
      <c r="C1541" s="4" t="str">
        <f>IF(ISBLANK(Table14[[#This Row],[Sales_Rep]]),"Unknown",Table14[[#This Row],[Sales_Rep]])</f>
        <v>David</v>
      </c>
      <c r="D1541" s="4" t="str">
        <f>PROPER(Table14[[#This Row],[Region]])</f>
        <v>East</v>
      </c>
      <c r="E1541" s="9">
        <f>IF(ISBLANK(Table14[[#This Row],[Sales_Amount]]),MEDIAN(Table14[Sales_Amount]),Table14[[#This Row],[Sales_Amount]])</f>
        <v>53386.46</v>
      </c>
      <c r="F1541" s="11">
        <f>IF(ISBLANK(Table14[[#This Row],[Quantity_Sold]]),MEDIAN(Table14[Quantity_Sold]),Table14[[#This Row],[Quantity_Sold]])</f>
        <v>11</v>
      </c>
      <c r="G1541" s="4" t="str">
        <f>TRIM(Table14[[#This Row],[Product_Category]])</f>
        <v>Food</v>
      </c>
      <c r="H1541" s="9">
        <v>4684.82</v>
      </c>
      <c r="I1541" s="9">
        <v>5515.13</v>
      </c>
      <c r="J1541" s="4" t="str">
        <f>PROPER(Table14[[#This Row],[Customer_Type]])</f>
        <v>Returning</v>
      </c>
      <c r="K1541" s="13">
        <f>IF(ISBLANK(Table14[[#This Row],[Discount]]),MEDIAN(Table14[Discount]),Table14[[#This Row],[Discount]])</f>
        <v>0.12</v>
      </c>
      <c r="L1541" s="4" t="s">
        <v>26</v>
      </c>
      <c r="M1541" s="4" t="s">
        <v>18</v>
      </c>
    </row>
    <row r="1542" spans="1:13" x14ac:dyDescent="0.3">
      <c r="A1542">
        <v>1129</v>
      </c>
      <c r="B1542" s="1">
        <v>45359</v>
      </c>
      <c r="C1542" s="4" t="str">
        <f>IF(ISBLANK(Table14[[#This Row],[Sales_Rep]]),"Unknown",Table14[[#This Row],[Sales_Rep]])</f>
        <v>Bob</v>
      </c>
      <c r="D1542" s="4" t="str">
        <f>PROPER(Table14[[#This Row],[Region]])</f>
        <v>East</v>
      </c>
      <c r="E1542" s="9">
        <f>IF(ISBLANK(Table14[[#This Row],[Sales_Amount]]),MEDIAN(Table14[Sales_Amount]),Table14[[#This Row],[Sales_Amount]])</f>
        <v>968.09</v>
      </c>
      <c r="F1542" s="11">
        <f>IF(ISBLANK(Table14[[#This Row],[Quantity_Sold]]),MEDIAN(Table14[Quantity_Sold]),Table14[[#This Row],[Quantity_Sold]])</f>
        <v>6</v>
      </c>
      <c r="G1542" s="4" t="str">
        <f>TRIM(Table14[[#This Row],[Product_Category]])</f>
        <v>Clothing</v>
      </c>
      <c r="H1542" s="9">
        <v>135.03</v>
      </c>
      <c r="I1542" s="9">
        <v>183.35</v>
      </c>
      <c r="J1542" s="4" t="str">
        <f>PROPER(Table14[[#This Row],[Customer_Type]])</f>
        <v>Returning</v>
      </c>
      <c r="K1542" s="13">
        <f>IF(ISBLANK(Table14[[#This Row],[Discount]]),MEDIAN(Table14[Discount]),Table14[[#This Row],[Discount]])</f>
        <v>0.12</v>
      </c>
      <c r="L1542" s="4" t="s">
        <v>26</v>
      </c>
      <c r="M1542" s="4" t="s">
        <v>18</v>
      </c>
    </row>
    <row r="1543" spans="1:13" x14ac:dyDescent="0.3">
      <c r="A1543">
        <v>1115</v>
      </c>
      <c r="B1543" s="1">
        <v>45251</v>
      </c>
      <c r="C1543" s="4" t="str">
        <f>IF(ISBLANK(Table14[[#This Row],[Sales_Rep]]),"Unknown",Table14[[#This Row],[Sales_Rep]])</f>
        <v>David</v>
      </c>
      <c r="D1543" s="4" t="str">
        <f>PROPER(Table14[[#This Row],[Region]])</f>
        <v>North</v>
      </c>
      <c r="E1543" s="9">
        <f>IF(ISBLANK(Table14[[#This Row],[Sales_Amount]]),MEDIAN(Table14[Sales_Amount]),Table14[[#This Row],[Sales_Amount]])</f>
        <v>96800.81</v>
      </c>
      <c r="F1543" s="11">
        <f>IF(ISBLANK(Table14[[#This Row],[Quantity_Sold]]),MEDIAN(Table14[Quantity_Sold]),Table14[[#This Row],[Quantity_Sold]])</f>
        <v>34</v>
      </c>
      <c r="G1543" s="4" t="str">
        <f>TRIM(Table14[[#This Row],[Product_Category]])</f>
        <v>Food</v>
      </c>
      <c r="H1543" s="9">
        <v>2582.5500000000002</v>
      </c>
      <c r="I1543" s="9">
        <v>3697.51</v>
      </c>
      <c r="J1543" s="4" t="str">
        <f>PROPER(Table14[[#This Row],[Customer_Type]])</f>
        <v>New</v>
      </c>
      <c r="K1543" s="13">
        <f>IF(ISBLANK(Table14[[#This Row],[Discount]]),MEDIAN(Table14[Discount]),Table14[[#This Row],[Discount]])</f>
        <v>0.23</v>
      </c>
      <c r="L1543" s="4" t="s">
        <v>17</v>
      </c>
      <c r="M1543" s="4" t="s">
        <v>18</v>
      </c>
    </row>
    <row r="1544" spans="1:13" x14ac:dyDescent="0.3">
      <c r="A1544">
        <v>1417</v>
      </c>
      <c r="B1544" s="1">
        <v>45460</v>
      </c>
      <c r="C1544" s="4" t="str">
        <f>IF(ISBLANK(Table14[[#This Row],[Sales_Rep]]),"Unknown",Table14[[#This Row],[Sales_Rep]])</f>
        <v>Charlie</v>
      </c>
      <c r="D1544" s="4" t="str">
        <f>PROPER(Table14[[#This Row],[Region]])</f>
        <v>North</v>
      </c>
      <c r="E1544" s="9">
        <f>IF(ISBLANK(Table14[[#This Row],[Sales_Amount]]),MEDIAN(Table14[Sales_Amount]),Table14[[#This Row],[Sales_Amount]])</f>
        <v>16934.88</v>
      </c>
      <c r="F1544" s="11">
        <f>IF(ISBLANK(Table14[[#This Row],[Quantity_Sold]]),MEDIAN(Table14[Quantity_Sold]),Table14[[#This Row],[Quantity_Sold]])</f>
        <v>22</v>
      </c>
      <c r="G1544" s="4" t="str">
        <f>TRIM(Table14[[#This Row],[Product_Category]])</f>
        <v>Electronics</v>
      </c>
      <c r="H1544" s="9">
        <v>703.76</v>
      </c>
      <c r="I1544" s="9">
        <v>884.79</v>
      </c>
      <c r="J1544" s="4" t="str">
        <f>PROPER(Table14[[#This Row],[Customer_Type]])</f>
        <v>Returning</v>
      </c>
      <c r="K1544" s="13">
        <f>IF(ISBLANK(Table14[[#This Row],[Discount]]),MEDIAN(Table14[Discount]),Table14[[#This Row],[Discount]])</f>
        <v>0.13</v>
      </c>
      <c r="L1544" s="4" t="s">
        <v>17</v>
      </c>
      <c r="M1544" s="4" t="s">
        <v>18</v>
      </c>
    </row>
    <row r="1545" spans="1:13" x14ac:dyDescent="0.3">
      <c r="A1545">
        <v>1449</v>
      </c>
      <c r="B1545" s="1">
        <v>45475</v>
      </c>
      <c r="C1545" s="4" t="str">
        <f>IF(ISBLANK(Table14[[#This Row],[Sales_Rep]]),"Unknown",Table14[[#This Row],[Sales_Rep]])</f>
        <v>Charlie</v>
      </c>
      <c r="D1545" s="4" t="str">
        <f>PROPER(Table14[[#This Row],[Region]])</f>
        <v>West</v>
      </c>
      <c r="E1545" s="9">
        <f>IF(ISBLANK(Table14[[#This Row],[Sales_Amount]]),MEDIAN(Table14[Sales_Amount]),Table14[[#This Row],[Sales_Amount]])</f>
        <v>127563.54</v>
      </c>
      <c r="F1545" s="11">
        <f>IF(ISBLANK(Table14[[#This Row],[Quantity_Sold]]),MEDIAN(Table14[Quantity_Sold]),Table14[[#This Row],[Quantity_Sold]])</f>
        <v>33</v>
      </c>
      <c r="G1545" s="4" t="str">
        <f>TRIM(Table14[[#This Row],[Product_Category]])</f>
        <v>Food</v>
      </c>
      <c r="H1545" s="9">
        <v>4322.66</v>
      </c>
      <c r="I1545" s="9">
        <v>5295.29</v>
      </c>
      <c r="J1545" s="4" t="str">
        <f>PROPER(Table14[[#This Row],[Customer_Type]])</f>
        <v>Returning</v>
      </c>
      <c r="K1545" s="13">
        <f>IF(ISBLANK(Table14[[#This Row],[Discount]]),MEDIAN(Table14[Discount]),Table14[[#This Row],[Discount]])</f>
        <v>0.27</v>
      </c>
      <c r="L1545" s="4" t="s">
        <v>17</v>
      </c>
      <c r="M1545" s="4" t="s">
        <v>22</v>
      </c>
    </row>
    <row r="1546" spans="1:13" x14ac:dyDescent="0.3">
      <c r="A1546">
        <v>1291</v>
      </c>
      <c r="B1546" s="1">
        <v>44987</v>
      </c>
      <c r="C1546" s="4" t="str">
        <f>IF(ISBLANK(Table14[[#This Row],[Sales_Rep]]),"Unknown",Table14[[#This Row],[Sales_Rep]])</f>
        <v>Charlie</v>
      </c>
      <c r="D1546" s="4" t="str">
        <f>PROPER(Table14[[#This Row],[Region]])</f>
        <v>North</v>
      </c>
      <c r="E1546" s="9">
        <f>IF(ISBLANK(Table14[[#This Row],[Sales_Amount]]),MEDIAN(Table14[Sales_Amount]),Table14[[#This Row],[Sales_Amount]])</f>
        <v>157289.51999999999</v>
      </c>
      <c r="F1546" s="11">
        <f>IF(ISBLANK(Table14[[#This Row],[Quantity_Sold]]),MEDIAN(Table14[Quantity_Sold]),Table14[[#This Row],[Quantity_Sold]])</f>
        <v>47</v>
      </c>
      <c r="G1546" s="4" t="str">
        <f>TRIM(Table14[[#This Row],[Product_Category]])</f>
        <v>Electronics</v>
      </c>
      <c r="H1546" s="9">
        <v>2915.41</v>
      </c>
      <c r="I1546" s="9">
        <v>3846.65</v>
      </c>
      <c r="J1546" s="4" t="str">
        <f>PROPER(Table14[[#This Row],[Customer_Type]])</f>
        <v>Returning</v>
      </c>
      <c r="K1546" s="13">
        <f>IF(ISBLANK(Table14[[#This Row],[Discount]]),MEDIAN(Table14[Discount]),Table14[[#This Row],[Discount]])</f>
        <v>0.13</v>
      </c>
      <c r="L1546" s="4" t="s">
        <v>26</v>
      </c>
      <c r="M1546" s="4" t="s">
        <v>18</v>
      </c>
    </row>
    <row r="1547" spans="1:13" x14ac:dyDescent="0.3">
      <c r="A1547">
        <v>1258</v>
      </c>
      <c r="B1547" s="1">
        <v>45154</v>
      </c>
      <c r="C1547" s="4" t="str">
        <f>IF(ISBLANK(Table14[[#This Row],[Sales_Rep]]),"Unknown",Table14[[#This Row],[Sales_Rep]])</f>
        <v>Alice</v>
      </c>
      <c r="D1547" s="4" t="str">
        <f>PROPER(Table14[[#This Row],[Region]])</f>
        <v>North</v>
      </c>
      <c r="E1547" s="9">
        <f>IF(ISBLANK(Table14[[#This Row],[Sales_Amount]]),MEDIAN(Table14[Sales_Amount]),Table14[[#This Row],[Sales_Amount]])</f>
        <v>105390.99</v>
      </c>
      <c r="F1547" s="11">
        <f>IF(ISBLANK(Table14[[#This Row],[Quantity_Sold]]),MEDIAN(Table14[Quantity_Sold]),Table14[[#This Row],[Quantity_Sold]])</f>
        <v>20</v>
      </c>
      <c r="G1547" s="4" t="str">
        <f>TRIM(Table14[[#This Row],[Product_Category]])</f>
        <v>Furniture</v>
      </c>
      <c r="H1547" s="9">
        <v>4494.07</v>
      </c>
      <c r="I1547" s="9">
        <v>6199.47</v>
      </c>
      <c r="J1547" s="4" t="str">
        <f>PROPER(Table14[[#This Row],[Customer_Type]])</f>
        <v>Returning</v>
      </c>
      <c r="K1547" s="13">
        <f>IF(ISBLANK(Table14[[#This Row],[Discount]]),MEDIAN(Table14[Discount]),Table14[[#This Row],[Discount]])</f>
        <v>0.15</v>
      </c>
      <c r="L1547" s="4" t="s">
        <v>26</v>
      </c>
      <c r="M1547" s="4" t="s">
        <v>22</v>
      </c>
    </row>
    <row r="1548" spans="1:13" x14ac:dyDescent="0.3">
      <c r="A1548">
        <v>1102</v>
      </c>
      <c r="B1548" s="1">
        <v>45598</v>
      </c>
      <c r="C1548" s="4" t="str">
        <f>IF(ISBLANK(Table14[[#This Row],[Sales_Rep]]),"Unknown",Table14[[#This Row],[Sales_Rep]])</f>
        <v>David</v>
      </c>
      <c r="D1548" s="4" t="str">
        <f>PROPER(Table14[[#This Row],[Region]])</f>
        <v>West</v>
      </c>
      <c r="E1548" s="9">
        <f>IF(ISBLANK(Table14[[#This Row],[Sales_Amount]]),MEDIAN(Table14[Sales_Amount]),Table14[[#This Row],[Sales_Amount]])</f>
        <v>27980.639999999999</v>
      </c>
      <c r="F1548" s="11">
        <f>IF(ISBLANK(Table14[[#This Row],[Quantity_Sold]]),MEDIAN(Table14[Quantity_Sold]),Table14[[#This Row],[Quantity_Sold]])</f>
        <v>40</v>
      </c>
      <c r="G1548" s="4" t="str">
        <f>TRIM(Table14[[#This Row],[Product_Category]])</f>
        <v>Food</v>
      </c>
      <c r="H1548" s="9">
        <v>664.96</v>
      </c>
      <c r="I1548" s="9">
        <v>822.96</v>
      </c>
      <c r="J1548" s="4" t="str">
        <f>PROPER(Table14[[#This Row],[Customer_Type]])</f>
        <v>Returning</v>
      </c>
      <c r="K1548" s="13">
        <f>IF(ISBLANK(Table14[[#This Row],[Discount]]),MEDIAN(Table14[Discount]),Table14[[#This Row],[Discount]])</f>
        <v>0.15</v>
      </c>
      <c r="L1548" s="4" t="s">
        <v>31</v>
      </c>
      <c r="M1548" s="4" t="s">
        <v>22</v>
      </c>
    </row>
    <row r="1549" spans="1:13" x14ac:dyDescent="0.3">
      <c r="A1549">
        <v>1058</v>
      </c>
      <c r="B1549" s="1">
        <v>45477</v>
      </c>
      <c r="C1549" s="4" t="str">
        <f>IF(ISBLANK(Table14[[#This Row],[Sales_Rep]]),"Unknown",Table14[[#This Row],[Sales_Rep]])</f>
        <v>David</v>
      </c>
      <c r="D1549" s="4" t="str">
        <f>PROPER(Table14[[#This Row],[Region]])</f>
        <v>North</v>
      </c>
      <c r="E1549" s="9">
        <f>IF(ISBLANK(Table14[[#This Row],[Sales_Amount]]),MEDIAN(Table14[Sales_Amount]),Table14[[#This Row],[Sales_Amount]])</f>
        <v>15807.48</v>
      </c>
      <c r="F1549" s="11">
        <f>IF(ISBLANK(Table14[[#This Row],[Quantity_Sold]]),MEDIAN(Table14[Quantity_Sold]),Table14[[#This Row],[Quantity_Sold]])</f>
        <v>8</v>
      </c>
      <c r="G1549" s="4" t="str">
        <f>TRIM(Table14[[#This Row],[Product_Category]])</f>
        <v>Furniture</v>
      </c>
      <c r="H1549" s="9">
        <v>2083.08</v>
      </c>
      <c r="I1549" s="9">
        <v>2634.58</v>
      </c>
      <c r="J1549" s="4" t="str">
        <f>PROPER(Table14[[#This Row],[Customer_Type]])</f>
        <v>New</v>
      </c>
      <c r="K1549" s="13">
        <f>IF(ISBLANK(Table14[[#This Row],[Discount]]),MEDIAN(Table14[Discount]),Table14[[#This Row],[Discount]])</f>
        <v>0.25</v>
      </c>
      <c r="L1549" s="4" t="s">
        <v>26</v>
      </c>
      <c r="M1549" s="4" t="s">
        <v>18</v>
      </c>
    </row>
    <row r="1550" spans="1:13" x14ac:dyDescent="0.3">
      <c r="A1550">
        <v>1192</v>
      </c>
      <c r="B1550" s="1">
        <v>45487</v>
      </c>
      <c r="C1550" s="4" t="str">
        <f>IF(ISBLANK(Table14[[#This Row],[Sales_Rep]]),"Unknown",Table14[[#This Row],[Sales_Rep]])</f>
        <v>Eve</v>
      </c>
      <c r="D1550" s="4" t="str">
        <f>PROPER(Table14[[#This Row],[Region]])</f>
        <v>East</v>
      </c>
      <c r="E1550" s="9">
        <f>IF(ISBLANK(Table14[[#This Row],[Sales_Amount]]),MEDIAN(Table14[Sales_Amount]),Table14[[#This Row],[Sales_Amount]])</f>
        <v>93276.1</v>
      </c>
      <c r="F1550" s="11">
        <f>IF(ISBLANK(Table14[[#This Row],[Quantity_Sold]]),MEDIAN(Table14[Quantity_Sold]),Table14[[#This Row],[Quantity_Sold]])</f>
        <v>22</v>
      </c>
      <c r="G1550" s="4" t="str">
        <f>TRIM(Table14[[#This Row],[Product_Category]])</f>
        <v>Food</v>
      </c>
      <c r="H1550" s="9">
        <v>4998.2</v>
      </c>
      <c r="I1550" s="9">
        <v>5729.49</v>
      </c>
      <c r="J1550" s="4" t="str">
        <f>PROPER(Table14[[#This Row],[Customer_Type]])</f>
        <v>New</v>
      </c>
      <c r="K1550" s="13">
        <f>IF(ISBLANK(Table14[[#This Row],[Discount]]),MEDIAN(Table14[Discount]),Table14[[#This Row],[Discount]])</f>
        <v>0.26</v>
      </c>
      <c r="L1550" s="4" t="s">
        <v>17</v>
      </c>
      <c r="M1550" s="4" t="s">
        <v>18</v>
      </c>
    </row>
    <row r="1551" spans="1:13" x14ac:dyDescent="0.3">
      <c r="A1551">
        <v>1252</v>
      </c>
      <c r="B1551" s="1">
        <v>45017</v>
      </c>
      <c r="C1551" s="4" t="str">
        <f>IF(ISBLANK(Table14[[#This Row],[Sales_Rep]]),"Unknown",Table14[[#This Row],[Sales_Rep]])</f>
        <v>Eve</v>
      </c>
      <c r="D1551" s="4" t="str">
        <f>PROPER(Table14[[#This Row],[Region]])</f>
        <v>East</v>
      </c>
      <c r="E1551" s="9">
        <f>IF(ISBLANK(Table14[[#This Row],[Sales_Amount]]),MEDIAN(Table14[Sales_Amount]),Table14[[#This Row],[Sales_Amount]])</f>
        <v>19812.650000000001</v>
      </c>
      <c r="F1551" s="11">
        <f>IF(ISBLANK(Table14[[#This Row],[Quantity_Sold]]),MEDIAN(Table14[Quantity_Sold]),Table14[[#This Row],[Quantity_Sold]])</f>
        <v>12</v>
      </c>
      <c r="G1551" s="4" t="str">
        <f>TRIM(Table14[[#This Row],[Product_Category]])</f>
        <v>Furniture</v>
      </c>
      <c r="H1551" s="9">
        <v>1747.61</v>
      </c>
      <c r="I1551" s="9">
        <v>2172.44</v>
      </c>
      <c r="J1551" s="4" t="str">
        <f>PROPER(Table14[[#This Row],[Customer_Type]])</f>
        <v>Returning</v>
      </c>
      <c r="K1551" s="13">
        <f>IF(ISBLANK(Table14[[#This Row],[Discount]]),MEDIAN(Table14[Discount]),Table14[[#This Row],[Discount]])</f>
        <v>0.24</v>
      </c>
      <c r="L1551" s="4" t="s">
        <v>26</v>
      </c>
      <c r="M1551" s="4" t="s">
        <v>18</v>
      </c>
    </row>
    <row r="1552" spans="1:13" x14ac:dyDescent="0.3">
      <c r="A1552">
        <v>1163</v>
      </c>
      <c r="B1552" s="1">
        <v>45336</v>
      </c>
      <c r="C1552" s="4" t="str">
        <f>IF(ISBLANK(Table14[[#This Row],[Sales_Rep]]),"Unknown",Table14[[#This Row],[Sales_Rep]])</f>
        <v>Eve</v>
      </c>
      <c r="D1552" s="4" t="str">
        <f>PROPER(Table14[[#This Row],[Region]])</f>
        <v>South</v>
      </c>
      <c r="E1552" s="9">
        <f>IF(ISBLANK(Table14[[#This Row],[Sales_Amount]]),MEDIAN(Table14[Sales_Amount]),Table14[[#This Row],[Sales_Amount]])</f>
        <v>22013.17</v>
      </c>
      <c r="F1552" s="11">
        <f>IF(ISBLANK(Table14[[#This Row],[Quantity_Sold]]),MEDIAN(Table14[Quantity_Sold]),Table14[[#This Row],[Quantity_Sold]])</f>
        <v>43</v>
      </c>
      <c r="G1552" s="4" t="str">
        <f>TRIM(Table14[[#This Row],[Product_Category]])</f>
        <v>Furniture</v>
      </c>
      <c r="H1552" s="9">
        <v>439.58</v>
      </c>
      <c r="I1552" s="9">
        <v>624.30999999999995</v>
      </c>
      <c r="J1552" s="4" t="str">
        <f>PROPER(Table14[[#This Row],[Customer_Type]])</f>
        <v>Returning</v>
      </c>
      <c r="K1552" s="13">
        <f>IF(ISBLANK(Table14[[#This Row],[Discount]]),MEDIAN(Table14[Discount]),Table14[[#This Row],[Discount]])</f>
        <v>0.18</v>
      </c>
      <c r="L1552" s="4" t="s">
        <v>31</v>
      </c>
      <c r="M1552" s="4" t="s">
        <v>22</v>
      </c>
    </row>
    <row r="1553" spans="1:13" x14ac:dyDescent="0.3">
      <c r="A1553">
        <v>1362</v>
      </c>
      <c r="B1553" s="1">
        <v>45316</v>
      </c>
      <c r="C1553" s="4" t="str">
        <f>IF(ISBLANK(Table14[[#This Row],[Sales_Rep]]),"Unknown",Table14[[#This Row],[Sales_Rep]])</f>
        <v>Charlie</v>
      </c>
      <c r="D1553" s="4" t="str">
        <f>PROPER(Table14[[#This Row],[Region]])</f>
        <v>East</v>
      </c>
      <c r="E1553" s="9">
        <f>IF(ISBLANK(Table14[[#This Row],[Sales_Amount]]),MEDIAN(Table14[Sales_Amount]),Table14[[#This Row],[Sales_Amount]])</f>
        <v>19086.79</v>
      </c>
      <c r="F1553" s="11">
        <f>IF(ISBLANK(Table14[[#This Row],[Quantity_Sold]]),MEDIAN(Table14[Quantity_Sold]),Table14[[#This Row],[Quantity_Sold]])</f>
        <v>4</v>
      </c>
      <c r="G1553" s="4" t="str">
        <f>TRIM(Table14[[#This Row],[Product_Category]])</f>
        <v>Furniture</v>
      </c>
      <c r="H1553" s="9">
        <v>4301.07</v>
      </c>
      <c r="I1553" s="9">
        <v>5484.71</v>
      </c>
      <c r="J1553" s="4" t="str">
        <f>PROPER(Table14[[#This Row],[Customer_Type]])</f>
        <v>Returning</v>
      </c>
      <c r="K1553" s="13">
        <f>IF(ISBLANK(Table14[[#This Row],[Discount]]),MEDIAN(Table14[Discount]),Table14[[#This Row],[Discount]])</f>
        <v>0.13</v>
      </c>
      <c r="L1553" s="4" t="s">
        <v>17</v>
      </c>
      <c r="M1553" s="4" t="s">
        <v>18</v>
      </c>
    </row>
    <row r="1554" spans="1:13" x14ac:dyDescent="0.3">
      <c r="A1554">
        <v>1141</v>
      </c>
      <c r="B1554" s="1">
        <v>45463</v>
      </c>
      <c r="C1554" s="4" t="str">
        <f>IF(ISBLANK(Table14[[#This Row],[Sales_Rep]]),"Unknown",Table14[[#This Row],[Sales_Rep]])</f>
        <v>David</v>
      </c>
      <c r="D1554" s="4" t="str">
        <f>PROPER(Table14[[#This Row],[Region]])</f>
        <v>North</v>
      </c>
      <c r="E1554" s="9">
        <f>IF(ISBLANK(Table14[[#This Row],[Sales_Amount]]),MEDIAN(Table14[Sales_Amount]),Table14[[#This Row],[Sales_Amount]])</f>
        <v>7787.29</v>
      </c>
      <c r="F1554" s="11">
        <f>IF(ISBLANK(Table14[[#This Row],[Quantity_Sold]]),MEDIAN(Table14[Quantity_Sold]),Table14[[#This Row],[Quantity_Sold]])</f>
        <v>2</v>
      </c>
      <c r="G1554" s="4" t="str">
        <f>TRIM(Table14[[#This Row],[Product_Category]])</f>
        <v>Electronics</v>
      </c>
      <c r="H1554" s="9">
        <v>3215.1</v>
      </c>
      <c r="I1554" s="9">
        <v>4326.2700000000004</v>
      </c>
      <c r="J1554" s="4" t="str">
        <f>PROPER(Table14[[#This Row],[Customer_Type]])</f>
        <v>New</v>
      </c>
      <c r="K1554" s="13">
        <f>IF(ISBLANK(Table14[[#This Row],[Discount]]),MEDIAN(Table14[Discount]),Table14[[#This Row],[Discount]])</f>
        <v>0.1</v>
      </c>
      <c r="L1554" s="4" t="s">
        <v>17</v>
      </c>
      <c r="M1554" s="4" t="s">
        <v>18</v>
      </c>
    </row>
    <row r="1555" spans="1:13" x14ac:dyDescent="0.3">
      <c r="A1555">
        <v>1257</v>
      </c>
      <c r="B1555" s="1">
        <v>45292</v>
      </c>
      <c r="C1555" s="4" t="str">
        <f>IF(ISBLANK(Table14[[#This Row],[Sales_Rep]]),"Unknown",Table14[[#This Row],[Sales_Rep]])</f>
        <v>Charlie</v>
      </c>
      <c r="D1555" s="4" t="str">
        <f>PROPER(Table14[[#This Row],[Region]])</f>
        <v>North</v>
      </c>
      <c r="E1555" s="9">
        <f>IF(ISBLANK(Table14[[#This Row],[Sales_Amount]]),MEDIAN(Table14[Sales_Amount]),Table14[[#This Row],[Sales_Amount]])</f>
        <v>5095.1499999999996</v>
      </c>
      <c r="F1555" s="11">
        <f>IF(ISBLANK(Table14[[#This Row],[Quantity_Sold]]),MEDIAN(Table14[Quantity_Sold]),Table14[[#This Row],[Quantity_Sold]])</f>
        <v>10</v>
      </c>
      <c r="G1555" s="4" t="str">
        <f>TRIM(Table14[[#This Row],[Product_Category]])</f>
        <v>Clothing</v>
      </c>
      <c r="H1555" s="9">
        <v>452.72</v>
      </c>
      <c r="I1555" s="9">
        <v>599.42999999999995</v>
      </c>
      <c r="J1555" s="4" t="str">
        <f>PROPER(Table14[[#This Row],[Customer_Type]])</f>
        <v>New</v>
      </c>
      <c r="K1555" s="13">
        <f>IF(ISBLANK(Table14[[#This Row],[Discount]]),MEDIAN(Table14[Discount]),Table14[[#This Row],[Discount]])</f>
        <v>0.15</v>
      </c>
      <c r="L1555" s="4" t="s">
        <v>17</v>
      </c>
      <c r="M1555" s="4" t="s">
        <v>18</v>
      </c>
    </row>
    <row r="1556" spans="1:13" x14ac:dyDescent="0.3">
      <c r="A1556">
        <v>1087</v>
      </c>
      <c r="B1556" s="1">
        <v>45434</v>
      </c>
      <c r="C1556" s="4" t="str">
        <f>IF(ISBLANK(Table14[[#This Row],[Sales_Rep]]),"Unknown",Table14[[#This Row],[Sales_Rep]])</f>
        <v>Alice</v>
      </c>
      <c r="D1556" s="4" t="str">
        <f>PROPER(Table14[[#This Row],[Region]])</f>
        <v>West</v>
      </c>
      <c r="E1556" s="9">
        <f>IF(ISBLANK(Table14[[#This Row],[Sales_Amount]]),MEDIAN(Table14[Sales_Amount]),Table14[[#This Row],[Sales_Amount]])</f>
        <v>11398.49</v>
      </c>
      <c r="F1556" s="11">
        <f>IF(ISBLANK(Table14[[#This Row],[Quantity_Sold]]),MEDIAN(Table14[Quantity_Sold]),Table14[[#This Row],[Quantity_Sold]])</f>
        <v>10</v>
      </c>
      <c r="G1556" s="4" t="str">
        <f>TRIM(Table14[[#This Row],[Product_Category]])</f>
        <v>Electronics</v>
      </c>
      <c r="H1556" s="9">
        <v>1050.8800000000001</v>
      </c>
      <c r="I1556" s="9">
        <v>1390.06</v>
      </c>
      <c r="J1556" s="4" t="str">
        <f>PROPER(Table14[[#This Row],[Customer_Type]])</f>
        <v>New</v>
      </c>
      <c r="K1556" s="13">
        <f>IF(ISBLANK(Table14[[#This Row],[Discount]]),MEDIAN(Table14[Discount]),Table14[[#This Row],[Discount]])</f>
        <v>0.18</v>
      </c>
      <c r="L1556" s="4" t="s">
        <v>26</v>
      </c>
      <c r="M1556" s="4" t="s">
        <v>22</v>
      </c>
    </row>
    <row r="1557" spans="1:13" x14ac:dyDescent="0.3">
      <c r="A1557">
        <v>1421</v>
      </c>
      <c r="B1557" s="1">
        <v>45114</v>
      </c>
      <c r="C1557" s="4" t="str">
        <f>IF(ISBLANK(Table14[[#This Row],[Sales_Rep]]),"Unknown",Table14[[#This Row],[Sales_Rep]])</f>
        <v>Eve</v>
      </c>
      <c r="D1557" s="4" t="str">
        <f>PROPER(Table14[[#This Row],[Region]])</f>
        <v>South</v>
      </c>
      <c r="E1557" s="9">
        <f>IF(ISBLANK(Table14[[#This Row],[Sales_Amount]]),MEDIAN(Table14[Sales_Amount]),Table14[[#This Row],[Sales_Amount]])</f>
        <v>70321.73</v>
      </c>
      <c r="F1557" s="11">
        <f>IF(ISBLANK(Table14[[#This Row],[Quantity_Sold]]),MEDIAN(Table14[Quantity_Sold]),Table14[[#This Row],[Quantity_Sold]])</f>
        <v>19</v>
      </c>
      <c r="G1557" s="4" t="str">
        <f>TRIM(Table14[[#This Row],[Product_Category]])</f>
        <v>Electronics</v>
      </c>
      <c r="H1557" s="9">
        <v>3355.68</v>
      </c>
      <c r="I1557" s="9">
        <v>4806.68</v>
      </c>
      <c r="J1557" s="4" t="str">
        <f>PROPER(Table14[[#This Row],[Customer_Type]])</f>
        <v>New</v>
      </c>
      <c r="K1557" s="13">
        <f>IF(ISBLANK(Table14[[#This Row],[Discount]]),MEDIAN(Table14[Discount]),Table14[[#This Row],[Discount]])</f>
        <v>0.23</v>
      </c>
      <c r="L1557" s="4" t="s">
        <v>26</v>
      </c>
      <c r="M1557" s="4" t="s">
        <v>22</v>
      </c>
    </row>
    <row r="1558" spans="1:13" x14ac:dyDescent="0.3">
      <c r="A1558">
        <v>1280</v>
      </c>
      <c r="B1558" s="1">
        <v>45012</v>
      </c>
      <c r="C1558" s="4" t="str">
        <f>IF(ISBLANK(Table14[[#This Row],[Sales_Rep]]),"Unknown",Table14[[#This Row],[Sales_Rep]])</f>
        <v>Charlie</v>
      </c>
      <c r="D1558" s="4" t="str">
        <f>PROPER(Table14[[#This Row],[Region]])</f>
        <v>North</v>
      </c>
      <c r="E1558" s="9">
        <f>IF(ISBLANK(Table14[[#This Row],[Sales_Amount]]),MEDIAN(Table14[Sales_Amount]),Table14[[#This Row],[Sales_Amount]])</f>
        <v>123159.95</v>
      </c>
      <c r="F1558" s="11">
        <f>IF(ISBLANK(Table14[[#This Row],[Quantity_Sold]]),MEDIAN(Table14[Quantity_Sold]),Table14[[#This Row],[Quantity_Sold]])</f>
        <v>24</v>
      </c>
      <c r="G1558" s="4" t="str">
        <f>TRIM(Table14[[#This Row],[Product_Category]])</f>
        <v>Clothing</v>
      </c>
      <c r="H1558" s="9">
        <v>4639.3500000000004</v>
      </c>
      <c r="I1558" s="9">
        <v>6752.19</v>
      </c>
      <c r="J1558" s="4" t="str">
        <f>PROPER(Table14[[#This Row],[Customer_Type]])</f>
        <v>Returning</v>
      </c>
      <c r="K1558" s="13">
        <f>IF(ISBLANK(Table14[[#This Row],[Discount]]),MEDIAN(Table14[Discount]),Table14[[#This Row],[Discount]])</f>
        <v>0.24</v>
      </c>
      <c r="L1558" s="4" t="s">
        <v>26</v>
      </c>
      <c r="M1558" s="4" t="s">
        <v>18</v>
      </c>
    </row>
    <row r="1559" spans="1:13" x14ac:dyDescent="0.3">
      <c r="A1559">
        <v>1186</v>
      </c>
      <c r="B1559" s="1">
        <v>45501</v>
      </c>
      <c r="C1559" s="4" t="str">
        <f>IF(ISBLANK(Table14[[#This Row],[Sales_Rep]]),"Unknown",Table14[[#This Row],[Sales_Rep]])</f>
        <v>Charlie</v>
      </c>
      <c r="D1559" s="4" t="str">
        <f>PROPER(Table14[[#This Row],[Region]])</f>
        <v>North</v>
      </c>
      <c r="E1559" s="9">
        <f>IF(ISBLANK(Table14[[#This Row],[Sales_Amount]]),MEDIAN(Table14[Sales_Amount]),Table14[[#This Row],[Sales_Amount]])</f>
        <v>84092.06</v>
      </c>
      <c r="F1559" s="11">
        <f>IF(ISBLANK(Table14[[#This Row],[Quantity_Sold]]),MEDIAN(Table14[Quantity_Sold]),Table14[[#This Row],[Quantity_Sold]])</f>
        <v>42</v>
      </c>
      <c r="G1559" s="4" t="str">
        <f>TRIM(Table14[[#This Row],[Product_Category]])</f>
        <v>Clothing</v>
      </c>
      <c r="H1559" s="9">
        <v>1821.73</v>
      </c>
      <c r="I1559" s="9">
        <v>2301.37</v>
      </c>
      <c r="J1559" s="4" t="str">
        <f>PROPER(Table14[[#This Row],[Customer_Type]])</f>
        <v>Returning</v>
      </c>
      <c r="K1559" s="13">
        <f>IF(ISBLANK(Table14[[#This Row],[Discount]]),MEDIAN(Table14[Discount]),Table14[[#This Row],[Discount]])</f>
        <v>0.13</v>
      </c>
      <c r="L1559" s="4" t="s">
        <v>17</v>
      </c>
      <c r="M1559" s="4" t="s">
        <v>22</v>
      </c>
    </row>
    <row r="1560" spans="1:13" x14ac:dyDescent="0.3">
      <c r="A1560">
        <v>1102</v>
      </c>
      <c r="B1560" s="1">
        <v>45231</v>
      </c>
      <c r="C1560" s="4" t="str">
        <f>IF(ISBLANK(Table14[[#This Row],[Sales_Rep]]),"Unknown",Table14[[#This Row],[Sales_Rep]])</f>
        <v>Alice</v>
      </c>
      <c r="D1560" s="4" t="str">
        <f>PROPER(Table14[[#This Row],[Region]])</f>
        <v>East</v>
      </c>
      <c r="E1560" s="9">
        <f>IF(ISBLANK(Table14[[#This Row],[Sales_Amount]]),MEDIAN(Table14[Sales_Amount]),Table14[[#This Row],[Sales_Amount]])</f>
        <v>77267.16</v>
      </c>
      <c r="F1560" s="11">
        <f>IF(ISBLANK(Table14[[#This Row],[Quantity_Sold]]),MEDIAN(Table14[Quantity_Sold]),Table14[[#This Row],[Quantity_Sold]])</f>
        <v>44</v>
      </c>
      <c r="G1560" s="4" t="str">
        <f>TRIM(Table14[[#This Row],[Product_Category]])</f>
        <v>Clothing</v>
      </c>
      <c r="H1560" s="9">
        <v>1927.82</v>
      </c>
      <c r="I1560" s="9">
        <v>2373.0700000000002</v>
      </c>
      <c r="J1560" s="4" t="str">
        <f>PROPER(Table14[[#This Row],[Customer_Type]])</f>
        <v>Returning</v>
      </c>
      <c r="K1560" s="13">
        <f>IF(ISBLANK(Table14[[#This Row],[Discount]]),MEDIAN(Table14[Discount]),Table14[[#This Row],[Discount]])</f>
        <v>0.26</v>
      </c>
      <c r="L1560" s="4" t="s">
        <v>17</v>
      </c>
      <c r="M1560" s="4" t="s">
        <v>22</v>
      </c>
    </row>
    <row r="1561" spans="1:13" x14ac:dyDescent="0.3">
      <c r="A1561">
        <v>1136</v>
      </c>
      <c r="B1561" s="1">
        <v>45598</v>
      </c>
      <c r="C1561" s="4" t="str">
        <f>IF(ISBLANK(Table14[[#This Row],[Sales_Rep]]),"Unknown",Table14[[#This Row],[Sales_Rep]])</f>
        <v>Bob</v>
      </c>
      <c r="D1561" s="4" t="str">
        <f>PROPER(Table14[[#This Row],[Region]])</f>
        <v>South</v>
      </c>
      <c r="E1561" s="9">
        <f>IF(ISBLANK(Table14[[#This Row],[Sales_Amount]]),MEDIAN(Table14[Sales_Amount]),Table14[[#This Row],[Sales_Amount]])</f>
        <v>92640.6</v>
      </c>
      <c r="F1561" s="11">
        <f>IF(ISBLANK(Table14[[#This Row],[Quantity_Sold]]),MEDIAN(Table14[Quantity_Sold]),Table14[[#This Row],[Quantity_Sold]])</f>
        <v>21</v>
      </c>
      <c r="G1561" s="4" t="str">
        <f>TRIM(Table14[[#This Row],[Product_Category]])</f>
        <v>Electronics</v>
      </c>
      <c r="H1561" s="9">
        <v>4424.2</v>
      </c>
      <c r="I1561" s="9">
        <v>6213.32</v>
      </c>
      <c r="J1561" s="4" t="str">
        <f>PROPER(Table14[[#This Row],[Customer_Type]])</f>
        <v>Returning</v>
      </c>
      <c r="K1561" s="13">
        <f>IF(ISBLANK(Table14[[#This Row],[Discount]]),MEDIAN(Table14[Discount]),Table14[[#This Row],[Discount]])</f>
        <v>0.28999999999999998</v>
      </c>
      <c r="L1561" s="4" t="s">
        <v>17</v>
      </c>
      <c r="M1561" s="4" t="s">
        <v>18</v>
      </c>
    </row>
    <row r="1562" spans="1:13" x14ac:dyDescent="0.3">
      <c r="A1562">
        <v>1331</v>
      </c>
      <c r="B1562" s="1">
        <v>45108</v>
      </c>
      <c r="C1562" s="4" t="str">
        <f>IF(ISBLANK(Table14[[#This Row],[Sales_Rep]]),"Unknown",Table14[[#This Row],[Sales_Rep]])</f>
        <v>David</v>
      </c>
      <c r="D1562" s="4" t="str">
        <f>PROPER(Table14[[#This Row],[Region]])</f>
        <v>East</v>
      </c>
      <c r="E1562" s="9">
        <f>IF(ISBLANK(Table14[[#This Row],[Sales_Amount]]),MEDIAN(Table14[Sales_Amount]),Table14[[#This Row],[Sales_Amount]])</f>
        <v>5262.4</v>
      </c>
      <c r="F1562" s="11">
        <f>IF(ISBLANK(Table14[[#This Row],[Quantity_Sold]]),MEDIAN(Table14[Quantity_Sold]),Table14[[#This Row],[Quantity_Sold]])</f>
        <v>1</v>
      </c>
      <c r="G1562" s="4" t="str">
        <f>TRIM(Table14[[#This Row],[Product_Category]])</f>
        <v>Furniture</v>
      </c>
      <c r="H1562" s="9">
        <v>4341.07</v>
      </c>
      <c r="I1562" s="9">
        <v>5980</v>
      </c>
      <c r="J1562" s="4" t="str">
        <f>PROPER(Table14[[#This Row],[Customer_Type]])</f>
        <v>Returning</v>
      </c>
      <c r="K1562" s="13">
        <f>IF(ISBLANK(Table14[[#This Row],[Discount]]),MEDIAN(Table14[Discount]),Table14[[#This Row],[Discount]])</f>
        <v>0.12</v>
      </c>
      <c r="L1562" s="4" t="s">
        <v>26</v>
      </c>
      <c r="M1562" s="4" t="s">
        <v>22</v>
      </c>
    </row>
    <row r="1563" spans="1:13" x14ac:dyDescent="0.3">
      <c r="A1563">
        <v>1375</v>
      </c>
      <c r="B1563" s="1">
        <v>44999</v>
      </c>
      <c r="C1563" s="4" t="str">
        <f>IF(ISBLANK(Table14[[#This Row],[Sales_Rep]]),"Unknown",Table14[[#This Row],[Sales_Rep]])</f>
        <v>Bob</v>
      </c>
      <c r="D1563" s="4" t="str">
        <f>PROPER(Table14[[#This Row],[Region]])</f>
        <v>North</v>
      </c>
      <c r="E1563" s="9">
        <f>IF(ISBLANK(Table14[[#This Row],[Sales_Amount]]),MEDIAN(Table14[Sales_Amount]),Table14[[#This Row],[Sales_Amount]])</f>
        <v>8424.19</v>
      </c>
      <c r="F1563" s="11">
        <f>IF(ISBLANK(Table14[[#This Row],[Quantity_Sold]]),MEDIAN(Table14[Quantity_Sold]),Table14[[#This Row],[Quantity_Sold]])</f>
        <v>26</v>
      </c>
      <c r="G1563" s="4" t="str">
        <f>TRIM(Table14[[#This Row],[Product_Category]])</f>
        <v>Electronics</v>
      </c>
      <c r="H1563" s="9">
        <v>248.38</v>
      </c>
      <c r="I1563" s="9">
        <v>368.19</v>
      </c>
      <c r="J1563" s="4" t="str">
        <f>PROPER(Table14[[#This Row],[Customer_Type]])</f>
        <v>Returning</v>
      </c>
      <c r="K1563" s="13">
        <f>IF(ISBLANK(Table14[[#This Row],[Discount]]),MEDIAN(Table14[Discount]),Table14[[#This Row],[Discount]])</f>
        <v>0.12</v>
      </c>
      <c r="L1563" s="4" t="s">
        <v>26</v>
      </c>
      <c r="M1563" s="4" t="s">
        <v>18</v>
      </c>
    </row>
    <row r="1564" spans="1:13" x14ac:dyDescent="0.3">
      <c r="A1564">
        <v>1043</v>
      </c>
      <c r="B1564" s="1">
        <v>45594</v>
      </c>
      <c r="C1564" s="4" t="str">
        <f>IF(ISBLANK(Table14[[#This Row],[Sales_Rep]]),"Unknown",Table14[[#This Row],[Sales_Rep]])</f>
        <v>Eve</v>
      </c>
      <c r="D1564" s="4" t="str">
        <f>PROPER(Table14[[#This Row],[Region]])</f>
        <v>West</v>
      </c>
      <c r="E1564" s="9">
        <f>IF(ISBLANK(Table14[[#This Row],[Sales_Amount]]),MEDIAN(Table14[Sales_Amount]),Table14[[#This Row],[Sales_Amount]])</f>
        <v>59954.73</v>
      </c>
      <c r="F1564" s="11">
        <f>IF(ISBLANK(Table14[[#This Row],[Quantity_Sold]]),MEDIAN(Table14[Quantity_Sold]),Table14[[#This Row],[Quantity_Sold]])</f>
        <v>28</v>
      </c>
      <c r="G1564" s="4" t="str">
        <f>TRIM(Table14[[#This Row],[Product_Category]])</f>
        <v>Electronics</v>
      </c>
      <c r="H1564" s="9">
        <v>2137.56</v>
      </c>
      <c r="I1564" s="9">
        <v>2745.18</v>
      </c>
      <c r="J1564" s="4" t="str">
        <f>PROPER(Table14[[#This Row],[Customer_Type]])</f>
        <v>Returning</v>
      </c>
      <c r="K1564" s="13">
        <f>IF(ISBLANK(Table14[[#This Row],[Discount]]),MEDIAN(Table14[Discount]),Table14[[#This Row],[Discount]])</f>
        <v>0.22</v>
      </c>
      <c r="L1564" s="4" t="s">
        <v>26</v>
      </c>
      <c r="M1564" s="4" t="s">
        <v>22</v>
      </c>
    </row>
    <row r="1565" spans="1:13" x14ac:dyDescent="0.3">
      <c r="A1565">
        <v>1086</v>
      </c>
      <c r="B1565" s="1">
        <v>45116</v>
      </c>
      <c r="C1565" s="4" t="str">
        <f>IF(ISBLANK(Table14[[#This Row],[Sales_Rep]]),"Unknown",Table14[[#This Row],[Sales_Rep]])</f>
        <v>Charlie</v>
      </c>
      <c r="D1565" s="4" t="str">
        <f>PROPER(Table14[[#This Row],[Region]])</f>
        <v>East</v>
      </c>
      <c r="E1565" s="9">
        <f>IF(ISBLANK(Table14[[#This Row],[Sales_Amount]]),MEDIAN(Table14[Sales_Amount]),Table14[[#This Row],[Sales_Amount]])</f>
        <v>140967.04000000001</v>
      </c>
      <c r="F1565" s="11">
        <f>IF(ISBLANK(Table14[[#This Row],[Quantity_Sold]]),MEDIAN(Table14[Quantity_Sold]),Table14[[#This Row],[Quantity_Sold]])</f>
        <v>28</v>
      </c>
      <c r="G1565" s="4" t="str">
        <f>TRIM(Table14[[#This Row],[Product_Category]])</f>
        <v>Clothing</v>
      </c>
      <c r="H1565" s="9">
        <v>4240.08</v>
      </c>
      <c r="I1565" s="9">
        <v>5593.93</v>
      </c>
      <c r="J1565" s="4" t="str">
        <f>PROPER(Table14[[#This Row],[Customer_Type]])</f>
        <v>Returning</v>
      </c>
      <c r="K1565" s="13">
        <f>IF(ISBLANK(Table14[[#This Row],[Discount]]),MEDIAN(Table14[Discount]),Table14[[#This Row],[Discount]])</f>
        <v>0.1</v>
      </c>
      <c r="L1565" s="4" t="s">
        <v>26</v>
      </c>
      <c r="M1565" s="4" t="s">
        <v>18</v>
      </c>
    </row>
    <row r="1566" spans="1:13" x14ac:dyDescent="0.3">
      <c r="A1566">
        <v>1198</v>
      </c>
      <c r="B1566" s="1">
        <v>45043</v>
      </c>
      <c r="C1566" s="4" t="str">
        <f>IF(ISBLANK(Table14[[#This Row],[Sales_Rep]]),"Unknown",Table14[[#This Row],[Sales_Rep]])</f>
        <v>Alice</v>
      </c>
      <c r="D1566" s="4" t="str">
        <f>PROPER(Table14[[#This Row],[Region]])</f>
        <v>West</v>
      </c>
      <c r="E1566" s="9">
        <f>IF(ISBLANK(Table14[[#This Row],[Sales_Amount]]),MEDIAN(Table14[Sales_Amount]),Table14[[#This Row],[Sales_Amount]])</f>
        <v>12195.71</v>
      </c>
      <c r="F1566" s="11">
        <f>IF(ISBLANK(Table14[[#This Row],[Quantity_Sold]]),MEDIAN(Table14[Quantity_Sold]),Table14[[#This Row],[Quantity_Sold]])</f>
        <v>10</v>
      </c>
      <c r="G1566" s="4" t="str">
        <f>TRIM(Table14[[#This Row],[Product_Category]])</f>
        <v>Furniture</v>
      </c>
      <c r="H1566" s="9">
        <v>1008.05</v>
      </c>
      <c r="I1566" s="9">
        <v>1231.8900000000001</v>
      </c>
      <c r="J1566" s="4" t="str">
        <f>PROPER(Table14[[#This Row],[Customer_Type]])</f>
        <v>Returning</v>
      </c>
      <c r="K1566" s="13">
        <f>IF(ISBLANK(Table14[[#This Row],[Discount]]),MEDIAN(Table14[Discount]),Table14[[#This Row],[Discount]])</f>
        <v>0.01</v>
      </c>
      <c r="L1566" s="4" t="s">
        <v>26</v>
      </c>
      <c r="M1566" s="4" t="s">
        <v>22</v>
      </c>
    </row>
    <row r="1567" spans="1:13" x14ac:dyDescent="0.3">
      <c r="A1567">
        <v>1356</v>
      </c>
      <c r="B1567" s="1">
        <v>45022</v>
      </c>
      <c r="C1567" s="4" t="str">
        <f>IF(ISBLANK(Table14[[#This Row],[Sales_Rep]]),"Unknown",Table14[[#This Row],[Sales_Rep]])</f>
        <v>Alice</v>
      </c>
      <c r="D1567" s="4" t="str">
        <f>PROPER(Table14[[#This Row],[Region]])</f>
        <v>North</v>
      </c>
      <c r="E1567" s="9">
        <f>IF(ISBLANK(Table14[[#This Row],[Sales_Amount]]),MEDIAN(Table14[Sales_Amount]),Table14[[#This Row],[Sales_Amount]])</f>
        <v>26159.77</v>
      </c>
      <c r="F1567" s="11">
        <f>IF(ISBLANK(Table14[[#This Row],[Quantity_Sold]]),MEDIAN(Table14[Quantity_Sold]),Table14[[#This Row],[Quantity_Sold]])</f>
        <v>8</v>
      </c>
      <c r="G1567" s="4" t="str">
        <f>TRIM(Table14[[#This Row],[Product_Category]])</f>
        <v>Food</v>
      </c>
      <c r="H1567" s="9">
        <v>2670.53</v>
      </c>
      <c r="I1567" s="9">
        <v>3406.22</v>
      </c>
      <c r="J1567" s="4" t="str">
        <f>PROPER(Table14[[#This Row],[Customer_Type]])</f>
        <v>New</v>
      </c>
      <c r="K1567" s="13">
        <f>IF(ISBLANK(Table14[[#This Row],[Discount]]),MEDIAN(Table14[Discount]),Table14[[#This Row],[Discount]])</f>
        <v>0.04</v>
      </c>
      <c r="L1567" s="4" t="s">
        <v>26</v>
      </c>
      <c r="M1567" s="4" t="s">
        <v>22</v>
      </c>
    </row>
    <row r="1568" spans="1:13" x14ac:dyDescent="0.3">
      <c r="A1568">
        <v>1280</v>
      </c>
      <c r="B1568" s="1">
        <v>45032</v>
      </c>
      <c r="C1568" s="4" t="str">
        <f>IF(ISBLANK(Table14[[#This Row],[Sales_Rep]]),"Unknown",Table14[[#This Row],[Sales_Rep]])</f>
        <v>David</v>
      </c>
      <c r="D1568" s="4" t="str">
        <f>PROPER(Table14[[#This Row],[Region]])</f>
        <v>East</v>
      </c>
      <c r="E1568" s="9">
        <f>IF(ISBLANK(Table14[[#This Row],[Sales_Amount]]),MEDIAN(Table14[Sales_Amount]),Table14[[#This Row],[Sales_Amount]])</f>
        <v>102491.06</v>
      </c>
      <c r="F1568" s="11">
        <f>IF(ISBLANK(Table14[[#This Row],[Quantity_Sold]]),MEDIAN(Table14[Quantity_Sold]),Table14[[#This Row],[Quantity_Sold]])</f>
        <v>34</v>
      </c>
      <c r="G1568" s="4" t="str">
        <f>TRIM(Table14[[#This Row],[Product_Category]])</f>
        <v>Food</v>
      </c>
      <c r="H1568" s="9">
        <v>2653.41</v>
      </c>
      <c r="I1568" s="9">
        <v>3676.15</v>
      </c>
      <c r="J1568" s="4" t="str">
        <f>PROPER(Table14[[#This Row],[Customer_Type]])</f>
        <v>Returning</v>
      </c>
      <c r="K1568" s="13">
        <f>IF(ISBLANK(Table14[[#This Row],[Discount]]),MEDIAN(Table14[Discount]),Table14[[#This Row],[Discount]])</f>
        <v>0.18</v>
      </c>
      <c r="L1568" s="4" t="s">
        <v>31</v>
      </c>
      <c r="M1568" s="4" t="s">
        <v>22</v>
      </c>
    </row>
    <row r="1569" spans="1:13" x14ac:dyDescent="0.3">
      <c r="A1569">
        <v>1181</v>
      </c>
      <c r="B1569" s="1">
        <v>45524</v>
      </c>
      <c r="C1569" s="4" t="str">
        <f>IF(ISBLANK(Table14[[#This Row],[Sales_Rep]]),"Unknown",Table14[[#This Row],[Sales_Rep]])</f>
        <v>Bob</v>
      </c>
      <c r="D1569" s="4" t="str">
        <f>PROPER(Table14[[#This Row],[Region]])</f>
        <v>East</v>
      </c>
      <c r="E1569" s="9">
        <f>IF(ISBLANK(Table14[[#This Row],[Sales_Amount]]),MEDIAN(Table14[Sales_Amount]),Table14[[#This Row],[Sales_Amount]])</f>
        <v>7642.96</v>
      </c>
      <c r="F1569" s="11">
        <f>IF(ISBLANK(Table14[[#This Row],[Quantity_Sold]]),MEDIAN(Table14[Quantity_Sold]),Table14[[#This Row],[Quantity_Sold]])</f>
        <v>4</v>
      </c>
      <c r="G1569" s="4" t="str">
        <f>TRIM(Table14[[#This Row],[Product_Category]])</f>
        <v>Food</v>
      </c>
      <c r="H1569" s="9">
        <v>1952.63</v>
      </c>
      <c r="I1569" s="9">
        <v>2274.69</v>
      </c>
      <c r="J1569" s="4" t="str">
        <f>PROPER(Table14[[#This Row],[Customer_Type]])</f>
        <v>Returning</v>
      </c>
      <c r="K1569" s="13">
        <f>IF(ISBLANK(Table14[[#This Row],[Discount]]),MEDIAN(Table14[Discount]),Table14[[#This Row],[Discount]])</f>
        <v>0.16</v>
      </c>
      <c r="L1569" s="4" t="s">
        <v>31</v>
      </c>
      <c r="M1569" s="4" t="s">
        <v>18</v>
      </c>
    </row>
    <row r="1570" spans="1:13" x14ac:dyDescent="0.3">
      <c r="A1570">
        <v>1088</v>
      </c>
      <c r="B1570" s="1">
        <v>45405</v>
      </c>
      <c r="C1570" s="4" t="str">
        <f>IF(ISBLANK(Table14[[#This Row],[Sales_Rep]]),"Unknown",Table14[[#This Row],[Sales_Rep]])</f>
        <v>David</v>
      </c>
      <c r="D1570" s="4" t="str">
        <f>PROPER(Table14[[#This Row],[Region]])</f>
        <v>North</v>
      </c>
      <c r="E1570" s="9">
        <f>IF(ISBLANK(Table14[[#This Row],[Sales_Amount]]),MEDIAN(Table14[Sales_Amount]),Table14[[#This Row],[Sales_Amount]])</f>
        <v>38703.65</v>
      </c>
      <c r="F1570" s="11">
        <f>IF(ISBLANK(Table14[[#This Row],[Quantity_Sold]]),MEDIAN(Table14[Quantity_Sold]),Table14[[#This Row],[Quantity_Sold]])</f>
        <v>23</v>
      </c>
      <c r="G1570" s="4" t="str">
        <f>TRIM(Table14[[#This Row],[Product_Category]])</f>
        <v>Food</v>
      </c>
      <c r="H1570" s="9">
        <v>1447.95</v>
      </c>
      <c r="I1570" s="9">
        <v>1890.75</v>
      </c>
      <c r="J1570" s="4" t="str">
        <f>PROPER(Table14[[#This Row],[Customer_Type]])</f>
        <v>New</v>
      </c>
      <c r="K1570" s="13">
        <f>IF(ISBLANK(Table14[[#This Row],[Discount]]),MEDIAN(Table14[Discount]),Table14[[#This Row],[Discount]])</f>
        <v>0.11</v>
      </c>
      <c r="L1570" s="4" t="s">
        <v>31</v>
      </c>
      <c r="M1570" s="4" t="s">
        <v>22</v>
      </c>
    </row>
    <row r="1571" spans="1:13" x14ac:dyDescent="0.3">
      <c r="A1571">
        <v>1498</v>
      </c>
      <c r="B1571" s="1">
        <v>45573</v>
      </c>
      <c r="C1571" s="4" t="str">
        <f>IF(ISBLANK(Table14[[#This Row],[Sales_Rep]]),"Unknown",Table14[[#This Row],[Sales_Rep]])</f>
        <v>Charlie</v>
      </c>
      <c r="D1571" s="4" t="str">
        <f>PROPER(Table14[[#This Row],[Region]])</f>
        <v>West</v>
      </c>
      <c r="E1571" s="9">
        <f>IF(ISBLANK(Table14[[#This Row],[Sales_Amount]]),MEDIAN(Table14[Sales_Amount]),Table14[[#This Row],[Sales_Amount]])</f>
        <v>33665.89</v>
      </c>
      <c r="F1571" s="11">
        <f>IF(ISBLANK(Table14[[#This Row],[Quantity_Sold]]),MEDIAN(Table14[Quantity_Sold]),Table14[[#This Row],[Quantity_Sold]])</f>
        <v>35</v>
      </c>
      <c r="G1571" s="4" t="str">
        <f>TRIM(Table14[[#This Row],[Product_Category]])</f>
        <v>Furniture</v>
      </c>
      <c r="H1571" s="9">
        <v>912.58</v>
      </c>
      <c r="I1571" s="9">
        <v>1282.51</v>
      </c>
      <c r="J1571" s="4" t="str">
        <f>PROPER(Table14[[#This Row],[Customer_Type]])</f>
        <v>New</v>
      </c>
      <c r="K1571" s="13">
        <f>IF(ISBLANK(Table14[[#This Row],[Discount]]),MEDIAN(Table14[Discount]),Table14[[#This Row],[Discount]])</f>
        <v>0.25</v>
      </c>
      <c r="L1571" s="4" t="s">
        <v>31</v>
      </c>
      <c r="M1571" s="4" t="s">
        <v>22</v>
      </c>
    </row>
    <row r="1572" spans="1:13" x14ac:dyDescent="0.3">
      <c r="A1572">
        <v>1472</v>
      </c>
      <c r="B1572" s="1">
        <v>44949</v>
      </c>
      <c r="C1572" s="4" t="str">
        <f>IF(ISBLANK(Table14[[#This Row],[Sales_Rep]]),"Unknown",Table14[[#This Row],[Sales_Rep]])</f>
        <v>David</v>
      </c>
      <c r="D1572" s="4" t="str">
        <f>PROPER(Table14[[#This Row],[Region]])</f>
        <v>South</v>
      </c>
      <c r="E1572" s="9">
        <f>IF(ISBLANK(Table14[[#This Row],[Sales_Amount]]),MEDIAN(Table14[Sales_Amount]),Table14[[#This Row],[Sales_Amount]])</f>
        <v>39994.239999999998</v>
      </c>
      <c r="F1572" s="11">
        <f>IF(ISBLANK(Table14[[#This Row],[Quantity_Sold]]),MEDIAN(Table14[Quantity_Sold]),Table14[[#This Row],[Quantity_Sold]])</f>
        <v>43</v>
      </c>
      <c r="G1572" s="4" t="str">
        <f>TRIM(Table14[[#This Row],[Product_Category]])</f>
        <v>Furniture</v>
      </c>
      <c r="H1572" s="9">
        <v>776.41</v>
      </c>
      <c r="I1572" s="9">
        <v>1148.27</v>
      </c>
      <c r="J1572" s="4" t="str">
        <f>PROPER(Table14[[#This Row],[Customer_Type]])</f>
        <v>Returning</v>
      </c>
      <c r="K1572" s="13">
        <f>IF(ISBLANK(Table14[[#This Row],[Discount]]),MEDIAN(Table14[Discount]),Table14[[#This Row],[Discount]])</f>
        <v>0.19</v>
      </c>
      <c r="L1572" s="4" t="s">
        <v>31</v>
      </c>
      <c r="M1572" s="4" t="s">
        <v>18</v>
      </c>
    </row>
    <row r="1573" spans="1:13" x14ac:dyDescent="0.3">
      <c r="A1573">
        <v>1337</v>
      </c>
      <c r="B1573" s="1">
        <v>45256</v>
      </c>
      <c r="C1573" s="4" t="str">
        <f>IF(ISBLANK(Table14[[#This Row],[Sales_Rep]]),"Unknown",Table14[[#This Row],[Sales_Rep]])</f>
        <v>Alice</v>
      </c>
      <c r="D1573" s="4" t="str">
        <f>PROPER(Table14[[#This Row],[Region]])</f>
        <v>North</v>
      </c>
      <c r="E1573" s="9">
        <f>IF(ISBLANK(Table14[[#This Row],[Sales_Amount]]),MEDIAN(Table14[Sales_Amount]),Table14[[#This Row],[Sales_Amount]])</f>
        <v>131045.49</v>
      </c>
      <c r="F1573" s="11">
        <f>IF(ISBLANK(Table14[[#This Row],[Quantity_Sold]]),MEDIAN(Table14[Quantity_Sold]),Table14[[#This Row],[Quantity_Sold]])</f>
        <v>26</v>
      </c>
      <c r="G1573" s="4" t="str">
        <f>TRIM(Table14[[#This Row],[Product_Category]])</f>
        <v>Furniture</v>
      </c>
      <c r="H1573" s="9">
        <v>4716.09</v>
      </c>
      <c r="I1573" s="9">
        <v>5250.22</v>
      </c>
      <c r="J1573" s="4" t="str">
        <f>PROPER(Table14[[#This Row],[Customer_Type]])</f>
        <v>New</v>
      </c>
      <c r="K1573" s="13">
        <f>IF(ISBLANK(Table14[[#This Row],[Discount]]),MEDIAN(Table14[Discount]),Table14[[#This Row],[Discount]])</f>
        <v>0.04</v>
      </c>
      <c r="L1573" s="4" t="s">
        <v>17</v>
      </c>
      <c r="M1573" s="4" t="s">
        <v>18</v>
      </c>
    </row>
    <row r="1574" spans="1:13" x14ac:dyDescent="0.3">
      <c r="A1574">
        <v>1335</v>
      </c>
      <c r="B1574" s="1">
        <v>45117</v>
      </c>
      <c r="C1574" s="4" t="str">
        <f>IF(ISBLANK(Table14[[#This Row],[Sales_Rep]]),"Unknown",Table14[[#This Row],[Sales_Rep]])</f>
        <v>Alice</v>
      </c>
      <c r="D1574" s="4" t="str">
        <f>PROPER(Table14[[#This Row],[Region]])</f>
        <v>South</v>
      </c>
      <c r="E1574" s="9">
        <f>IF(ISBLANK(Table14[[#This Row],[Sales_Amount]]),MEDIAN(Table14[Sales_Amount]),Table14[[#This Row],[Sales_Amount]])</f>
        <v>4650.66</v>
      </c>
      <c r="F1574" s="11">
        <f>IF(ISBLANK(Table14[[#This Row],[Quantity_Sold]]),MEDIAN(Table14[Quantity_Sold]),Table14[[#This Row],[Quantity_Sold]])</f>
        <v>34</v>
      </c>
      <c r="G1574" s="4" t="str">
        <f>TRIM(Table14[[#This Row],[Product_Category]])</f>
        <v>Furniture</v>
      </c>
      <c r="H1574" s="9">
        <v>115.76</v>
      </c>
      <c r="I1574" s="9">
        <v>153.69</v>
      </c>
      <c r="J1574" s="4" t="str">
        <f>PROPER(Table14[[#This Row],[Customer_Type]])</f>
        <v>Returning</v>
      </c>
      <c r="K1574" s="13">
        <f>IF(ISBLANK(Table14[[#This Row],[Discount]]),MEDIAN(Table14[Discount]),Table14[[#This Row],[Discount]])</f>
        <v>0.11</v>
      </c>
      <c r="L1574" s="4" t="s">
        <v>26</v>
      </c>
      <c r="M1574" s="4" t="s">
        <v>22</v>
      </c>
    </row>
    <row r="1575" spans="1:13" x14ac:dyDescent="0.3">
      <c r="A1575">
        <v>1286</v>
      </c>
      <c r="B1575" s="1">
        <v>45121</v>
      </c>
      <c r="C1575" s="4" t="str">
        <f>IF(ISBLANK(Table14[[#This Row],[Sales_Rep]]),"Unknown",Table14[[#This Row],[Sales_Rep]])</f>
        <v>Eve</v>
      </c>
      <c r="D1575" s="4" t="str">
        <f>PROPER(Table14[[#This Row],[Region]])</f>
        <v>West</v>
      </c>
      <c r="E1575" s="9">
        <f>IF(ISBLANK(Table14[[#This Row],[Sales_Amount]]),MEDIAN(Table14[Sales_Amount]),Table14[[#This Row],[Sales_Amount]])</f>
        <v>107777.02</v>
      </c>
      <c r="F1575" s="11">
        <f>IF(ISBLANK(Table14[[#This Row],[Quantity_Sold]]),MEDIAN(Table14[Quantity_Sold]),Table14[[#This Row],[Quantity_Sold]])</f>
        <v>36</v>
      </c>
      <c r="G1575" s="4" t="str">
        <f>TRIM(Table14[[#This Row],[Product_Category]])</f>
        <v>Food</v>
      </c>
      <c r="H1575" s="9">
        <v>2887.44</v>
      </c>
      <c r="I1575" s="9">
        <v>3184.9</v>
      </c>
      <c r="J1575" s="4" t="str">
        <f>PROPER(Table14[[#This Row],[Customer_Type]])</f>
        <v>New</v>
      </c>
      <c r="K1575" s="13">
        <f>IF(ISBLANK(Table14[[#This Row],[Discount]]),MEDIAN(Table14[Discount]),Table14[[#This Row],[Discount]])</f>
        <v>0.06</v>
      </c>
      <c r="L1575" s="4" t="s">
        <v>31</v>
      </c>
      <c r="M1575" s="4" t="s">
        <v>22</v>
      </c>
    </row>
    <row r="1576" spans="1:13" x14ac:dyDescent="0.3">
      <c r="A1576">
        <v>1218</v>
      </c>
      <c r="B1576" s="1">
        <v>45125</v>
      </c>
      <c r="C1576" s="4" t="str">
        <f>IF(ISBLANK(Table14[[#This Row],[Sales_Rep]]),"Unknown",Table14[[#This Row],[Sales_Rep]])</f>
        <v>Eve</v>
      </c>
      <c r="D1576" s="4" t="str">
        <f>PROPER(Table14[[#This Row],[Region]])</f>
        <v>South</v>
      </c>
      <c r="E1576" s="9">
        <f>IF(ISBLANK(Table14[[#This Row],[Sales_Amount]]),MEDIAN(Table14[Sales_Amount]),Table14[[#This Row],[Sales_Amount]])</f>
        <v>9495.5300000000007</v>
      </c>
      <c r="F1576" s="11">
        <f>IF(ISBLANK(Table14[[#This Row],[Quantity_Sold]]),MEDIAN(Table14[Quantity_Sold]),Table14[[#This Row],[Quantity_Sold]])</f>
        <v>2</v>
      </c>
      <c r="G1576" s="4" t="str">
        <f>TRIM(Table14[[#This Row],[Product_Category]])</f>
        <v>Furniture</v>
      </c>
      <c r="H1576" s="9">
        <v>4982.1000000000004</v>
      </c>
      <c r="I1576" s="9">
        <v>6330.35</v>
      </c>
      <c r="J1576" s="4" t="str">
        <f>PROPER(Table14[[#This Row],[Customer_Type]])</f>
        <v>Returning</v>
      </c>
      <c r="K1576" s="13">
        <f>IF(ISBLANK(Table14[[#This Row],[Discount]]),MEDIAN(Table14[Discount]),Table14[[#This Row],[Discount]])</f>
        <v>0.25</v>
      </c>
      <c r="L1576" s="4" t="s">
        <v>26</v>
      </c>
      <c r="M1576" s="4" t="s">
        <v>18</v>
      </c>
    </row>
    <row r="1577" spans="1:13" x14ac:dyDescent="0.3">
      <c r="A1577">
        <v>1191</v>
      </c>
      <c r="B1577" s="1">
        <v>45565</v>
      </c>
      <c r="C1577" s="4" t="str">
        <f>IF(ISBLANK(Table14[[#This Row],[Sales_Rep]]),"Unknown",Table14[[#This Row],[Sales_Rep]])</f>
        <v>Charlie</v>
      </c>
      <c r="D1577" s="4" t="str">
        <f>PROPER(Table14[[#This Row],[Region]])</f>
        <v>South</v>
      </c>
      <c r="E1577" s="9">
        <f>IF(ISBLANK(Table14[[#This Row],[Sales_Amount]]),MEDIAN(Table14[Sales_Amount]),Table14[[#This Row],[Sales_Amount]])</f>
        <v>218051.66</v>
      </c>
      <c r="F1577" s="11">
        <f>IF(ISBLANK(Table14[[#This Row],[Quantity_Sold]]),MEDIAN(Table14[Quantity_Sold]),Table14[[#This Row],[Quantity_Sold]])</f>
        <v>45</v>
      </c>
      <c r="G1577" s="4" t="str">
        <f>TRIM(Table14[[#This Row],[Product_Category]])</f>
        <v>Clothing</v>
      </c>
      <c r="H1577" s="9">
        <v>4622.46</v>
      </c>
      <c r="I1577" s="9">
        <v>6460.79</v>
      </c>
      <c r="J1577" s="4" t="str">
        <f>PROPER(Table14[[#This Row],[Customer_Type]])</f>
        <v>New</v>
      </c>
      <c r="K1577" s="13">
        <f>IF(ISBLANK(Table14[[#This Row],[Discount]]),MEDIAN(Table14[Discount]),Table14[[#This Row],[Discount]])</f>
        <v>0.25</v>
      </c>
      <c r="L1577" s="4" t="s">
        <v>26</v>
      </c>
      <c r="M1577" s="4" t="s">
        <v>22</v>
      </c>
    </row>
    <row r="1578" spans="1:13" x14ac:dyDescent="0.3">
      <c r="A1578">
        <v>1090</v>
      </c>
      <c r="B1578" s="1">
        <v>44956</v>
      </c>
      <c r="C1578" s="4" t="str">
        <f>IF(ISBLANK(Table14[[#This Row],[Sales_Rep]]),"Unknown",Table14[[#This Row],[Sales_Rep]])</f>
        <v>Bob</v>
      </c>
      <c r="D1578" s="4" t="str">
        <f>PROPER(Table14[[#This Row],[Region]])</f>
        <v>South</v>
      </c>
      <c r="E1578" s="9">
        <f>IF(ISBLANK(Table14[[#This Row],[Sales_Amount]]),MEDIAN(Table14[Sales_Amount]),Table14[[#This Row],[Sales_Amount]])</f>
        <v>142142.85999999999</v>
      </c>
      <c r="F1578" s="11">
        <f>IF(ISBLANK(Table14[[#This Row],[Quantity_Sold]]),MEDIAN(Table14[Quantity_Sold]),Table14[[#This Row],[Quantity_Sold]])</f>
        <v>39</v>
      </c>
      <c r="G1578" s="4" t="str">
        <f>TRIM(Table14[[#This Row],[Product_Category]])</f>
        <v>Food</v>
      </c>
      <c r="H1578" s="9">
        <v>2893.95</v>
      </c>
      <c r="I1578" s="9">
        <v>4238.01</v>
      </c>
      <c r="J1578" s="4" t="str">
        <f>PROPER(Table14[[#This Row],[Customer_Type]])</f>
        <v>New</v>
      </c>
      <c r="K1578" s="13">
        <f>IF(ISBLANK(Table14[[#This Row],[Discount]]),MEDIAN(Table14[Discount]),Table14[[#This Row],[Discount]])</f>
        <v>0.14000000000000001</v>
      </c>
      <c r="L1578" s="4" t="s">
        <v>26</v>
      </c>
      <c r="M1578" s="4" t="s">
        <v>22</v>
      </c>
    </row>
    <row r="1579" spans="1:13" x14ac:dyDescent="0.3">
      <c r="A1579">
        <v>1344</v>
      </c>
      <c r="B1579" s="1">
        <v>45001</v>
      </c>
      <c r="C1579" s="4" t="str">
        <f>IF(ISBLANK(Table14[[#This Row],[Sales_Rep]]),"Unknown",Table14[[#This Row],[Sales_Rep]])</f>
        <v>David</v>
      </c>
      <c r="D1579" s="4" t="str">
        <f>PROPER(Table14[[#This Row],[Region]])</f>
        <v>West</v>
      </c>
      <c r="E1579" s="9">
        <f>IF(ISBLANK(Table14[[#This Row],[Sales_Amount]]),MEDIAN(Table14[Sales_Amount]),Table14[[#This Row],[Sales_Amount]])</f>
        <v>35027.18</v>
      </c>
      <c r="F1579" s="11">
        <f>IF(ISBLANK(Table14[[#This Row],[Quantity_Sold]]),MEDIAN(Table14[Quantity_Sold]),Table14[[#This Row],[Quantity_Sold]])</f>
        <v>24</v>
      </c>
      <c r="G1579" s="4" t="str">
        <f>TRIM(Table14[[#This Row],[Product_Category]])</f>
        <v>Electronics</v>
      </c>
      <c r="H1579" s="9">
        <v>1146.22</v>
      </c>
      <c r="I1579" s="9">
        <v>1536.28</v>
      </c>
      <c r="J1579" s="4" t="str">
        <f>PROPER(Table14[[#This Row],[Customer_Type]])</f>
        <v>New</v>
      </c>
      <c r="K1579" s="13">
        <f>IF(ISBLANK(Table14[[#This Row],[Discount]]),MEDIAN(Table14[Discount]),Table14[[#This Row],[Discount]])</f>
        <v>0.05</v>
      </c>
      <c r="L1579" s="4" t="s">
        <v>26</v>
      </c>
      <c r="M1579" s="4" t="s">
        <v>18</v>
      </c>
    </row>
    <row r="1580" spans="1:13" x14ac:dyDescent="0.3">
      <c r="A1580">
        <v>1101</v>
      </c>
      <c r="B1580" s="1">
        <v>45547</v>
      </c>
      <c r="C1580" s="4" t="str">
        <f>IF(ISBLANK(Table14[[#This Row],[Sales_Rep]]),"Unknown",Table14[[#This Row],[Sales_Rep]])</f>
        <v>Charlie</v>
      </c>
      <c r="D1580" s="4" t="str">
        <f>PROPER(Table14[[#This Row],[Region]])</f>
        <v>East</v>
      </c>
      <c r="E1580" s="9">
        <f>IF(ISBLANK(Table14[[#This Row],[Sales_Amount]]),MEDIAN(Table14[Sales_Amount]),Table14[[#This Row],[Sales_Amount]])</f>
        <v>149207.57</v>
      </c>
      <c r="F1580" s="11">
        <f>IF(ISBLANK(Table14[[#This Row],[Quantity_Sold]]),MEDIAN(Table14[Quantity_Sold]),Table14[[#This Row],[Quantity_Sold]])</f>
        <v>32</v>
      </c>
      <c r="G1580" s="4" t="str">
        <f>TRIM(Table14[[#This Row],[Product_Category]])</f>
        <v>Food</v>
      </c>
      <c r="H1580" s="9">
        <v>4733.93</v>
      </c>
      <c r="I1580" s="9">
        <v>5239.03</v>
      </c>
      <c r="J1580" s="4" t="str">
        <f>PROPER(Table14[[#This Row],[Customer_Type]])</f>
        <v>New</v>
      </c>
      <c r="K1580" s="13">
        <f>IF(ISBLANK(Table14[[#This Row],[Discount]]),MEDIAN(Table14[Discount]),Table14[[#This Row],[Discount]])</f>
        <v>0.11</v>
      </c>
      <c r="L1580" s="4" t="s">
        <v>26</v>
      </c>
      <c r="M1580" s="4" t="s">
        <v>18</v>
      </c>
    </row>
    <row r="1581" spans="1:13" x14ac:dyDescent="0.3">
      <c r="A1581">
        <v>1068</v>
      </c>
      <c r="B1581" s="1">
        <v>45278</v>
      </c>
      <c r="C1581" s="4" t="str">
        <f>IF(ISBLANK(Table14[[#This Row],[Sales_Rep]]),"Unknown",Table14[[#This Row],[Sales_Rep]])</f>
        <v>Eve</v>
      </c>
      <c r="D1581" s="4" t="str">
        <f>PROPER(Table14[[#This Row],[Region]])</f>
        <v>West</v>
      </c>
      <c r="E1581" s="9">
        <f>IF(ISBLANK(Table14[[#This Row],[Sales_Amount]]),MEDIAN(Table14[Sales_Amount]),Table14[[#This Row],[Sales_Amount]])</f>
        <v>57355.07</v>
      </c>
      <c r="F1581" s="11">
        <f>IF(ISBLANK(Table14[[#This Row],[Quantity_Sold]]),MEDIAN(Table14[Quantity_Sold]),Table14[[#This Row],[Quantity_Sold]])</f>
        <v>13</v>
      </c>
      <c r="G1581" s="4" t="str">
        <f>TRIM(Table14[[#This Row],[Product_Category]])</f>
        <v>Electronics</v>
      </c>
      <c r="H1581" s="9">
        <v>3568.43</v>
      </c>
      <c r="I1581" s="9">
        <v>4548.38</v>
      </c>
      <c r="J1581" s="4" t="str">
        <f>PROPER(Table14[[#This Row],[Customer_Type]])</f>
        <v>Returning</v>
      </c>
      <c r="K1581" s="13">
        <f>IF(ISBLANK(Table14[[#This Row],[Discount]]),MEDIAN(Table14[Discount]),Table14[[#This Row],[Discount]])</f>
        <v>0.03</v>
      </c>
      <c r="L1581" s="4" t="s">
        <v>26</v>
      </c>
      <c r="M1581" s="4" t="s">
        <v>18</v>
      </c>
    </row>
    <row r="1582" spans="1:13" x14ac:dyDescent="0.3">
      <c r="A1582">
        <v>1337</v>
      </c>
      <c r="B1582" s="1">
        <v>45411</v>
      </c>
      <c r="C1582" s="4" t="str">
        <f>IF(ISBLANK(Table14[[#This Row],[Sales_Rep]]),"Unknown",Table14[[#This Row],[Sales_Rep]])</f>
        <v>David</v>
      </c>
      <c r="D1582" s="4" t="str">
        <f>PROPER(Table14[[#This Row],[Region]])</f>
        <v>West</v>
      </c>
      <c r="E1582" s="9">
        <f>IF(ISBLANK(Table14[[#This Row],[Sales_Amount]]),MEDIAN(Table14[Sales_Amount]),Table14[[#This Row],[Sales_Amount]])</f>
        <v>1453.62</v>
      </c>
      <c r="F1582" s="11">
        <f>IF(ISBLANK(Table14[[#This Row],[Quantity_Sold]]),MEDIAN(Table14[Quantity_Sold]),Table14[[#This Row],[Quantity_Sold]])</f>
        <v>3</v>
      </c>
      <c r="G1582" s="4" t="str">
        <f>TRIM(Table14[[#This Row],[Product_Category]])</f>
        <v>Furniture</v>
      </c>
      <c r="H1582" s="9">
        <v>460.78</v>
      </c>
      <c r="I1582" s="9">
        <v>563.41999999999996</v>
      </c>
      <c r="J1582" s="4" t="str">
        <f>PROPER(Table14[[#This Row],[Customer_Type]])</f>
        <v>Returning</v>
      </c>
      <c r="K1582" s="13">
        <f>IF(ISBLANK(Table14[[#This Row],[Discount]]),MEDIAN(Table14[Discount]),Table14[[#This Row],[Discount]])</f>
        <v>0.14000000000000001</v>
      </c>
      <c r="L1582" s="4" t="s">
        <v>26</v>
      </c>
      <c r="M1582" s="4" t="s">
        <v>18</v>
      </c>
    </row>
    <row r="1583" spans="1:13" x14ac:dyDescent="0.3">
      <c r="A1583">
        <v>1328</v>
      </c>
      <c r="B1583" s="1">
        <v>45167</v>
      </c>
      <c r="C1583" s="4" t="str">
        <f>IF(ISBLANK(Table14[[#This Row],[Sales_Rep]]),"Unknown",Table14[[#This Row],[Sales_Rep]])</f>
        <v>Eve</v>
      </c>
      <c r="D1583" s="4" t="str">
        <f>PROPER(Table14[[#This Row],[Region]])</f>
        <v>East</v>
      </c>
      <c r="E1583" s="9">
        <f>IF(ISBLANK(Table14[[#This Row],[Sales_Amount]]),MEDIAN(Table14[Sales_Amount]),Table14[[#This Row],[Sales_Amount]])</f>
        <v>35613.1</v>
      </c>
      <c r="F1583" s="11">
        <f>IF(ISBLANK(Table14[[#This Row],[Quantity_Sold]]),MEDIAN(Table14[Quantity_Sold]),Table14[[#This Row],[Quantity_Sold]])</f>
        <v>11</v>
      </c>
      <c r="G1583" s="4" t="str">
        <f>TRIM(Table14[[#This Row],[Product_Category]])</f>
        <v>Food</v>
      </c>
      <c r="H1583" s="9">
        <v>3200.42</v>
      </c>
      <c r="I1583" s="9">
        <v>4259.9399999999996</v>
      </c>
      <c r="J1583" s="4" t="str">
        <f>PROPER(Table14[[#This Row],[Customer_Type]])</f>
        <v>Returning</v>
      </c>
      <c r="K1583" s="13">
        <f>IF(ISBLANK(Table14[[#This Row],[Discount]]),MEDIAN(Table14[Discount]),Table14[[#This Row],[Discount]])</f>
        <v>0.24</v>
      </c>
      <c r="L1583" s="4" t="s">
        <v>17</v>
      </c>
      <c r="M1583" s="4" t="s">
        <v>22</v>
      </c>
    </row>
    <row r="1584" spans="1:13" x14ac:dyDescent="0.3">
      <c r="A1584">
        <v>1182</v>
      </c>
      <c r="B1584" s="1">
        <v>45596</v>
      </c>
      <c r="C1584" s="4" t="str">
        <f>IF(ISBLANK(Table14[[#This Row],[Sales_Rep]]),"Unknown",Table14[[#This Row],[Sales_Rep]])</f>
        <v>David</v>
      </c>
      <c r="D1584" s="4" t="str">
        <f>PROPER(Table14[[#This Row],[Region]])</f>
        <v>South</v>
      </c>
      <c r="E1584" s="9">
        <f>IF(ISBLANK(Table14[[#This Row],[Sales_Amount]]),MEDIAN(Table14[Sales_Amount]),Table14[[#This Row],[Sales_Amount]])</f>
        <v>26651.759999999998</v>
      </c>
      <c r="F1584" s="11">
        <f>IF(ISBLANK(Table14[[#This Row],[Quantity_Sold]]),MEDIAN(Table14[Quantity_Sold]),Table14[[#This Row],[Quantity_Sold]])</f>
        <v>21</v>
      </c>
      <c r="G1584" s="4" t="str">
        <f>TRIM(Table14[[#This Row],[Product_Category]])</f>
        <v>Electronics</v>
      </c>
      <c r="H1584" s="9">
        <v>1034.47</v>
      </c>
      <c r="I1584" s="9">
        <v>1350.14</v>
      </c>
      <c r="J1584" s="4" t="str">
        <f>PROPER(Table14[[#This Row],[Customer_Type]])</f>
        <v>New</v>
      </c>
      <c r="K1584" s="13">
        <f>IF(ISBLANK(Table14[[#This Row],[Discount]]),MEDIAN(Table14[Discount]),Table14[[#This Row],[Discount]])</f>
        <v>0.06</v>
      </c>
      <c r="L1584" s="4" t="s">
        <v>26</v>
      </c>
      <c r="M1584" s="4" t="s">
        <v>18</v>
      </c>
    </row>
    <row r="1585" spans="1:13" x14ac:dyDescent="0.3">
      <c r="A1585">
        <v>1361</v>
      </c>
      <c r="B1585" s="1">
        <v>45055</v>
      </c>
      <c r="C1585" s="4" t="str">
        <f>IF(ISBLANK(Table14[[#This Row],[Sales_Rep]]),"Unknown",Table14[[#This Row],[Sales_Rep]])</f>
        <v>Bob</v>
      </c>
      <c r="D1585" s="4" t="str">
        <f>PROPER(Table14[[#This Row],[Region]])</f>
        <v>West</v>
      </c>
      <c r="E1585" s="9">
        <f>IF(ISBLANK(Table14[[#This Row],[Sales_Amount]]),MEDIAN(Table14[Sales_Amount]),Table14[[#This Row],[Sales_Amount]])</f>
        <v>1005.44</v>
      </c>
      <c r="F1585" s="11">
        <f>IF(ISBLANK(Table14[[#This Row],[Quantity_Sold]]),MEDIAN(Table14[Quantity_Sold]),Table14[[#This Row],[Quantity_Sold]])</f>
        <v>4</v>
      </c>
      <c r="G1585" s="4" t="str">
        <f>TRIM(Table14[[#This Row],[Product_Category]])</f>
        <v>Clothing</v>
      </c>
      <c r="H1585" s="9">
        <v>256.02</v>
      </c>
      <c r="I1585" s="9">
        <v>314.2</v>
      </c>
      <c r="J1585" s="4" t="str">
        <f>PROPER(Table14[[#This Row],[Customer_Type]])</f>
        <v>Returning</v>
      </c>
      <c r="K1585" s="13">
        <f>IF(ISBLANK(Table14[[#This Row],[Discount]]),MEDIAN(Table14[Discount]),Table14[[#This Row],[Discount]])</f>
        <v>0.2</v>
      </c>
      <c r="L1585" s="4" t="s">
        <v>31</v>
      </c>
      <c r="M1585" s="4" t="s">
        <v>22</v>
      </c>
    </row>
    <row r="1586" spans="1:13" x14ac:dyDescent="0.3">
      <c r="A1586">
        <v>1041</v>
      </c>
      <c r="B1586" s="1">
        <v>45179</v>
      </c>
      <c r="C1586" s="4" t="str">
        <f>IF(ISBLANK(Table14[[#This Row],[Sales_Rep]]),"Unknown",Table14[[#This Row],[Sales_Rep]])</f>
        <v>Charlie</v>
      </c>
      <c r="D1586" s="4" t="str">
        <f>PROPER(Table14[[#This Row],[Region]])</f>
        <v>East</v>
      </c>
      <c r="E1586" s="9">
        <f>IF(ISBLANK(Table14[[#This Row],[Sales_Amount]]),MEDIAN(Table14[Sales_Amount]),Table14[[#This Row],[Sales_Amount]])</f>
        <v>5277.65</v>
      </c>
      <c r="F1586" s="11">
        <f>IF(ISBLANK(Table14[[#This Row],[Quantity_Sold]]),MEDIAN(Table14[Quantity_Sold]),Table14[[#This Row],[Quantity_Sold]])</f>
        <v>1</v>
      </c>
      <c r="G1586" s="4" t="str">
        <f>TRIM(Table14[[#This Row],[Product_Category]])</f>
        <v>Electronics</v>
      </c>
      <c r="H1586" s="9">
        <v>4756.8</v>
      </c>
      <c r="I1586" s="9">
        <v>6944.28</v>
      </c>
      <c r="J1586" s="4" t="str">
        <f>PROPER(Table14[[#This Row],[Customer_Type]])</f>
        <v>New</v>
      </c>
      <c r="K1586" s="13">
        <f>IF(ISBLANK(Table14[[#This Row],[Discount]]),MEDIAN(Table14[Discount]),Table14[[#This Row],[Discount]])</f>
        <v>0.24</v>
      </c>
      <c r="L1586" s="4" t="s">
        <v>17</v>
      </c>
      <c r="M1586" s="4" t="s">
        <v>22</v>
      </c>
    </row>
    <row r="1587" spans="1:13" x14ac:dyDescent="0.3">
      <c r="A1587">
        <v>1022</v>
      </c>
      <c r="B1587" s="1">
        <v>45350</v>
      </c>
      <c r="C1587" s="4" t="str">
        <f>IF(ISBLANK(Table14[[#This Row],[Sales_Rep]]),"Unknown",Table14[[#This Row],[Sales_Rep]])</f>
        <v>David</v>
      </c>
      <c r="D1587" s="4" t="str">
        <f>PROPER(Table14[[#This Row],[Region]])</f>
        <v>West</v>
      </c>
      <c r="E1587" s="9">
        <f>IF(ISBLANK(Table14[[#This Row],[Sales_Amount]]),MEDIAN(Table14[Sales_Amount]),Table14[[#This Row],[Sales_Amount]])</f>
        <v>107534.34</v>
      </c>
      <c r="F1587" s="11">
        <f>IF(ISBLANK(Table14[[#This Row],[Quantity_Sold]]),MEDIAN(Table14[Quantity_Sold]),Table14[[#This Row],[Quantity_Sold]])</f>
        <v>45</v>
      </c>
      <c r="G1587" s="4" t="str">
        <f>TRIM(Table14[[#This Row],[Product_Category]])</f>
        <v>Clothing</v>
      </c>
      <c r="H1587" s="9">
        <v>2108.04</v>
      </c>
      <c r="I1587" s="9">
        <v>2413.79</v>
      </c>
      <c r="J1587" s="4" t="str">
        <f>PROPER(Table14[[#This Row],[Customer_Type]])</f>
        <v>New</v>
      </c>
      <c r="K1587" s="13">
        <f>IF(ISBLANK(Table14[[#This Row],[Discount]]),MEDIAN(Table14[Discount]),Table14[[#This Row],[Discount]])</f>
        <v>0.01</v>
      </c>
      <c r="L1587" s="4" t="s">
        <v>31</v>
      </c>
      <c r="M1587" s="4" t="s">
        <v>22</v>
      </c>
    </row>
    <row r="1588" spans="1:13" x14ac:dyDescent="0.3">
      <c r="A1588">
        <v>1307</v>
      </c>
      <c r="B1588" s="1">
        <v>45083</v>
      </c>
      <c r="C1588" s="4" t="str">
        <f>IF(ISBLANK(Table14[[#This Row],[Sales_Rep]]),"Unknown",Table14[[#This Row],[Sales_Rep]])</f>
        <v>Alice</v>
      </c>
      <c r="D1588" s="4" t="str">
        <f>PROPER(Table14[[#This Row],[Region]])</f>
        <v>South</v>
      </c>
      <c r="E1588" s="9">
        <f>IF(ISBLANK(Table14[[#This Row],[Sales_Amount]]),MEDIAN(Table14[Sales_Amount]),Table14[[#This Row],[Sales_Amount]])</f>
        <v>41605.58</v>
      </c>
      <c r="F1588" s="11">
        <f>IF(ISBLANK(Table14[[#This Row],[Quantity_Sold]]),MEDIAN(Table14[Quantity_Sold]),Table14[[#This Row],[Quantity_Sold]])</f>
        <v>20</v>
      </c>
      <c r="G1588" s="4" t="str">
        <f>TRIM(Table14[[#This Row],[Product_Category]])</f>
        <v>Furniture</v>
      </c>
      <c r="H1588" s="9">
        <v>2273.9299999999998</v>
      </c>
      <c r="I1588" s="9">
        <v>2506.36</v>
      </c>
      <c r="J1588" s="4" t="str">
        <f>PROPER(Table14[[#This Row],[Customer_Type]])</f>
        <v>New</v>
      </c>
      <c r="K1588" s="13">
        <f>IF(ISBLANK(Table14[[#This Row],[Discount]]),MEDIAN(Table14[Discount]),Table14[[#This Row],[Discount]])</f>
        <v>0.17</v>
      </c>
      <c r="L1588" s="4" t="s">
        <v>26</v>
      </c>
      <c r="M1588" s="4" t="s">
        <v>22</v>
      </c>
    </row>
    <row r="1589" spans="1:13" x14ac:dyDescent="0.3">
      <c r="A1589">
        <v>1383</v>
      </c>
      <c r="B1589" s="1">
        <v>45118</v>
      </c>
      <c r="C1589" s="4" t="str">
        <f>IF(ISBLANK(Table14[[#This Row],[Sales_Rep]]),"Unknown",Table14[[#This Row],[Sales_Rep]])</f>
        <v>Alice</v>
      </c>
      <c r="D1589" s="4" t="str">
        <f>PROPER(Table14[[#This Row],[Region]])</f>
        <v>West</v>
      </c>
      <c r="E1589" s="9">
        <f>IF(ISBLANK(Table14[[#This Row],[Sales_Amount]]),MEDIAN(Table14[Sales_Amount]),Table14[[#This Row],[Sales_Amount]])</f>
        <v>206562.3</v>
      </c>
      <c r="F1589" s="11">
        <f>IF(ISBLANK(Table14[[#This Row],[Quantity_Sold]]),MEDIAN(Table14[Quantity_Sold]),Table14[[#This Row],[Quantity_Sold]])</f>
        <v>38</v>
      </c>
      <c r="G1589" s="4" t="str">
        <f>TRIM(Table14[[#This Row],[Product_Category]])</f>
        <v>Food</v>
      </c>
      <c r="H1589" s="9">
        <v>4402.8500000000004</v>
      </c>
      <c r="I1589" s="9">
        <v>5435.85</v>
      </c>
      <c r="J1589" s="4" t="str">
        <f>PROPER(Table14[[#This Row],[Customer_Type]])</f>
        <v>New</v>
      </c>
      <c r="K1589" s="13">
        <f>IF(ISBLANK(Table14[[#This Row],[Discount]]),MEDIAN(Table14[Discount]),Table14[[#This Row],[Discount]])</f>
        <v>0</v>
      </c>
      <c r="L1589" s="4" t="s">
        <v>17</v>
      </c>
      <c r="M1589" s="4" t="s">
        <v>18</v>
      </c>
    </row>
    <row r="1590" spans="1:13" x14ac:dyDescent="0.3">
      <c r="A1590">
        <v>1035</v>
      </c>
      <c r="B1590" s="1">
        <v>44968</v>
      </c>
      <c r="C1590" s="4" t="str">
        <f>IF(ISBLANK(Table14[[#This Row],[Sales_Rep]]),"Unknown",Table14[[#This Row],[Sales_Rep]])</f>
        <v>David</v>
      </c>
      <c r="D1590" s="4" t="str">
        <f>PROPER(Table14[[#This Row],[Region]])</f>
        <v>North</v>
      </c>
      <c r="E1590" s="9">
        <f>IF(ISBLANK(Table14[[#This Row],[Sales_Amount]]),MEDIAN(Table14[Sales_Amount]),Table14[[#This Row],[Sales_Amount]])</f>
        <v>119904.1</v>
      </c>
      <c r="F1590" s="11">
        <f>IF(ISBLANK(Table14[[#This Row],[Quantity_Sold]]),MEDIAN(Table14[Quantity_Sold]),Table14[[#This Row],[Quantity_Sold]])</f>
        <v>29</v>
      </c>
      <c r="G1590" s="4" t="str">
        <f>TRIM(Table14[[#This Row],[Product_Category]])</f>
        <v>Food</v>
      </c>
      <c r="H1590" s="9">
        <v>3494.56</v>
      </c>
      <c r="I1590" s="9">
        <v>4306.8999999999996</v>
      </c>
      <c r="J1590" s="4" t="str">
        <f>PROPER(Table14[[#This Row],[Customer_Type]])</f>
        <v>New</v>
      </c>
      <c r="K1590" s="13">
        <f>IF(ISBLANK(Table14[[#This Row],[Discount]]),MEDIAN(Table14[Discount]),Table14[[#This Row],[Discount]])</f>
        <v>0.04</v>
      </c>
      <c r="L1590" s="4" t="s">
        <v>17</v>
      </c>
      <c r="M1590" s="4" t="s">
        <v>18</v>
      </c>
    </row>
    <row r="1591" spans="1:13" x14ac:dyDescent="0.3">
      <c r="A1591">
        <v>1288</v>
      </c>
      <c r="B1591" s="1">
        <v>45220</v>
      </c>
      <c r="C1591" s="4" t="str">
        <f>IF(ISBLANK(Table14[[#This Row],[Sales_Rep]]),"Unknown",Table14[[#This Row],[Sales_Rep]])</f>
        <v>David</v>
      </c>
      <c r="D1591" s="4" t="str">
        <f>PROPER(Table14[[#This Row],[Region]])</f>
        <v>West</v>
      </c>
      <c r="E1591" s="9">
        <f>IF(ISBLANK(Table14[[#This Row],[Sales_Amount]]),MEDIAN(Table14[Sales_Amount]),Table14[[#This Row],[Sales_Amount]])</f>
        <v>110644.8</v>
      </c>
      <c r="F1591" s="11">
        <f>IF(ISBLANK(Table14[[#This Row],[Quantity_Sold]]),MEDIAN(Table14[Quantity_Sold]),Table14[[#This Row],[Quantity_Sold]])</f>
        <v>28</v>
      </c>
      <c r="G1591" s="4" t="str">
        <f>TRIM(Table14[[#This Row],[Product_Category]])</f>
        <v>Food</v>
      </c>
      <c r="H1591" s="9">
        <v>3777.18</v>
      </c>
      <c r="I1591" s="9">
        <v>4440</v>
      </c>
      <c r="J1591" s="4" t="str">
        <f>PROPER(Table14[[#This Row],[Customer_Type]])</f>
        <v>Returning</v>
      </c>
      <c r="K1591" s="13">
        <f>IF(ISBLANK(Table14[[#This Row],[Discount]]),MEDIAN(Table14[Discount]),Table14[[#This Row],[Discount]])</f>
        <v>0.11</v>
      </c>
      <c r="L1591" s="4" t="s">
        <v>26</v>
      </c>
      <c r="M1591" s="4" t="s">
        <v>18</v>
      </c>
    </row>
    <row r="1592" spans="1:13" x14ac:dyDescent="0.3">
      <c r="A1592">
        <v>1148</v>
      </c>
      <c r="B1592" s="1">
        <v>45630</v>
      </c>
      <c r="C1592" s="4" t="str">
        <f>IF(ISBLANK(Table14[[#This Row],[Sales_Rep]]),"Unknown",Table14[[#This Row],[Sales_Rep]])</f>
        <v>David</v>
      </c>
      <c r="D1592" s="4" t="str">
        <f>PROPER(Table14[[#This Row],[Region]])</f>
        <v>East</v>
      </c>
      <c r="E1592" s="9">
        <f>IF(ISBLANK(Table14[[#This Row],[Sales_Amount]]),MEDIAN(Table14[Sales_Amount]),Table14[[#This Row],[Sales_Amount]])</f>
        <v>130597.75999999999</v>
      </c>
      <c r="F1592" s="11">
        <f>IF(ISBLANK(Table14[[#This Row],[Quantity_Sold]]),MEDIAN(Table14[Quantity_Sold]),Table14[[#This Row],[Quantity_Sold]])</f>
        <v>28</v>
      </c>
      <c r="G1592" s="4" t="str">
        <f>TRIM(Table14[[#This Row],[Product_Category]])</f>
        <v>Food</v>
      </c>
      <c r="H1592" s="9">
        <v>4553.8599999999997</v>
      </c>
      <c r="I1592" s="9">
        <v>6057.41</v>
      </c>
      <c r="J1592" s="4" t="str">
        <f>PROPER(Table14[[#This Row],[Customer_Type]])</f>
        <v>Returning</v>
      </c>
      <c r="K1592" s="13">
        <f>IF(ISBLANK(Table14[[#This Row],[Discount]]),MEDIAN(Table14[Discount]),Table14[[#This Row],[Discount]])</f>
        <v>0.23</v>
      </c>
      <c r="L1592" s="4" t="s">
        <v>17</v>
      </c>
      <c r="M1592" s="4" t="s">
        <v>18</v>
      </c>
    </row>
    <row r="1593" spans="1:13" x14ac:dyDescent="0.3">
      <c r="A1593">
        <v>1165</v>
      </c>
      <c r="B1593" s="1">
        <v>45530</v>
      </c>
      <c r="C1593" s="4" t="str">
        <f>IF(ISBLANK(Table14[[#This Row],[Sales_Rep]]),"Unknown",Table14[[#This Row],[Sales_Rep]])</f>
        <v>Alice</v>
      </c>
      <c r="D1593" s="4" t="str">
        <f>PROPER(Table14[[#This Row],[Region]])</f>
        <v>West</v>
      </c>
      <c r="E1593" s="9">
        <f>IF(ISBLANK(Table14[[#This Row],[Sales_Amount]]),MEDIAN(Table14[Sales_Amount]),Table14[[#This Row],[Sales_Amount]])</f>
        <v>71958.64</v>
      </c>
      <c r="F1593" s="11">
        <f>IF(ISBLANK(Table14[[#This Row],[Quantity_Sold]]),MEDIAN(Table14[Quantity_Sold]),Table14[[#This Row],[Quantity_Sold]])</f>
        <v>45</v>
      </c>
      <c r="G1593" s="4" t="str">
        <f>TRIM(Table14[[#This Row],[Product_Category]])</f>
        <v>Clothing</v>
      </c>
      <c r="H1593" s="9">
        <v>1601.33</v>
      </c>
      <c r="I1593" s="9">
        <v>2160.92</v>
      </c>
      <c r="J1593" s="4" t="str">
        <f>PROPER(Table14[[#This Row],[Customer_Type]])</f>
        <v>New</v>
      </c>
      <c r="K1593" s="13">
        <f>IF(ISBLANK(Table14[[#This Row],[Discount]]),MEDIAN(Table14[Discount]),Table14[[#This Row],[Discount]])</f>
        <v>0.26</v>
      </c>
      <c r="L1593" s="4" t="s">
        <v>31</v>
      </c>
      <c r="M1593" s="4" t="s">
        <v>18</v>
      </c>
    </row>
    <row r="1594" spans="1:13" x14ac:dyDescent="0.3">
      <c r="A1594">
        <v>1268</v>
      </c>
      <c r="B1594" s="1">
        <v>45068</v>
      </c>
      <c r="C1594" s="4" t="str">
        <f>IF(ISBLANK(Table14[[#This Row],[Sales_Rep]]),"Unknown",Table14[[#This Row],[Sales_Rep]])</f>
        <v>Alice</v>
      </c>
      <c r="D1594" s="4" t="str">
        <f>PROPER(Table14[[#This Row],[Region]])</f>
        <v>West</v>
      </c>
      <c r="E1594" s="9">
        <f>IF(ISBLANK(Table14[[#This Row],[Sales_Amount]]),MEDIAN(Table14[Sales_Amount]),Table14[[#This Row],[Sales_Amount]])</f>
        <v>26293.05</v>
      </c>
      <c r="F1594" s="11">
        <f>IF(ISBLANK(Table14[[#This Row],[Quantity_Sold]]),MEDIAN(Table14[Quantity_Sold]),Table14[[#This Row],[Quantity_Sold]])</f>
        <v>25</v>
      </c>
      <c r="G1594" s="4" t="str">
        <f>TRIM(Table14[[#This Row],[Product_Category]])</f>
        <v>Food</v>
      </c>
      <c r="H1594" s="9">
        <v>1059.08</v>
      </c>
      <c r="I1594" s="9">
        <v>1237.32</v>
      </c>
      <c r="J1594" s="4" t="str">
        <f>PROPER(Table14[[#This Row],[Customer_Type]])</f>
        <v>Returning</v>
      </c>
      <c r="K1594" s="13">
        <f>IF(ISBLANK(Table14[[#This Row],[Discount]]),MEDIAN(Table14[Discount]),Table14[[#This Row],[Discount]])</f>
        <v>0.15</v>
      </c>
      <c r="L1594" s="4" t="s">
        <v>17</v>
      </c>
      <c r="M1594" s="4" t="s">
        <v>18</v>
      </c>
    </row>
    <row r="1595" spans="1:13" x14ac:dyDescent="0.3">
      <c r="A1595">
        <v>1113</v>
      </c>
      <c r="B1595" s="1">
        <v>45021</v>
      </c>
      <c r="C1595" s="4" t="str">
        <f>IF(ISBLANK(Table14[[#This Row],[Sales_Rep]]),"Unknown",Table14[[#This Row],[Sales_Rep]])</f>
        <v>David</v>
      </c>
      <c r="D1595" s="4" t="str">
        <f>PROPER(Table14[[#This Row],[Region]])</f>
        <v>South</v>
      </c>
      <c r="E1595" s="9">
        <f>IF(ISBLANK(Table14[[#This Row],[Sales_Amount]]),MEDIAN(Table14[Sales_Amount]),Table14[[#This Row],[Sales_Amount]])</f>
        <v>62340.38</v>
      </c>
      <c r="F1595" s="11">
        <f>IF(ISBLANK(Table14[[#This Row],[Quantity_Sold]]),MEDIAN(Table14[Quantity_Sold]),Table14[[#This Row],[Quantity_Sold]])</f>
        <v>38</v>
      </c>
      <c r="G1595" s="4" t="str">
        <f>TRIM(Table14[[#This Row],[Product_Category]])</f>
        <v>Electronics</v>
      </c>
      <c r="H1595" s="9">
        <v>1604.3</v>
      </c>
      <c r="I1595" s="9">
        <v>2247.31</v>
      </c>
      <c r="J1595" s="4" t="str">
        <f>PROPER(Table14[[#This Row],[Customer_Type]])</f>
        <v>Returning</v>
      </c>
      <c r="K1595" s="13">
        <f>IF(ISBLANK(Table14[[#This Row],[Discount]]),MEDIAN(Table14[Discount]),Table14[[#This Row],[Discount]])</f>
        <v>0.27</v>
      </c>
      <c r="L1595" s="4" t="s">
        <v>31</v>
      </c>
      <c r="M1595" s="4" t="s">
        <v>22</v>
      </c>
    </row>
    <row r="1596" spans="1:13" x14ac:dyDescent="0.3">
      <c r="A1596">
        <v>1076</v>
      </c>
      <c r="B1596" s="1">
        <v>45345</v>
      </c>
      <c r="C1596" s="4" t="str">
        <f>IF(ISBLANK(Table14[[#This Row],[Sales_Rep]]),"Unknown",Table14[[#This Row],[Sales_Rep]])</f>
        <v>Eve</v>
      </c>
      <c r="D1596" s="4" t="str">
        <f>PROPER(Table14[[#This Row],[Region]])</f>
        <v>North</v>
      </c>
      <c r="E1596" s="9">
        <f>IF(ISBLANK(Table14[[#This Row],[Sales_Amount]]),MEDIAN(Table14[Sales_Amount]),Table14[[#This Row],[Sales_Amount]])</f>
        <v>43288.47</v>
      </c>
      <c r="F1596" s="11">
        <f>IF(ISBLANK(Table14[[#This Row],[Quantity_Sold]]),MEDIAN(Table14[Quantity_Sold]),Table14[[#This Row],[Quantity_Sold]])</f>
        <v>8</v>
      </c>
      <c r="G1596" s="4" t="str">
        <f>TRIM(Table14[[#This Row],[Product_Category]])</f>
        <v>Electronics</v>
      </c>
      <c r="H1596" s="9">
        <v>4561.78</v>
      </c>
      <c r="I1596" s="9">
        <v>6148.93</v>
      </c>
      <c r="J1596" s="4" t="str">
        <f>PROPER(Table14[[#This Row],[Customer_Type]])</f>
        <v>Returning</v>
      </c>
      <c r="K1596" s="13">
        <f>IF(ISBLANK(Table14[[#This Row],[Discount]]),MEDIAN(Table14[Discount]),Table14[[#This Row],[Discount]])</f>
        <v>0.12</v>
      </c>
      <c r="L1596" s="4" t="s">
        <v>31</v>
      </c>
      <c r="M1596" s="4" t="s">
        <v>18</v>
      </c>
    </row>
    <row r="1597" spans="1:13" x14ac:dyDescent="0.3">
      <c r="A1597">
        <v>1284</v>
      </c>
      <c r="B1597" s="1">
        <v>45382</v>
      </c>
      <c r="C1597" s="4" t="str">
        <f>IF(ISBLANK(Table14[[#This Row],[Sales_Rep]]),"Unknown",Table14[[#This Row],[Sales_Rep]])</f>
        <v>Eve</v>
      </c>
      <c r="D1597" s="4" t="str">
        <f>PROPER(Table14[[#This Row],[Region]])</f>
        <v>West</v>
      </c>
      <c r="E1597" s="9">
        <f>IF(ISBLANK(Table14[[#This Row],[Sales_Amount]]),MEDIAN(Table14[Sales_Amount]),Table14[[#This Row],[Sales_Amount]])</f>
        <v>77789.679999999993</v>
      </c>
      <c r="F1597" s="11">
        <f>IF(ISBLANK(Table14[[#This Row],[Quantity_Sold]]),MEDIAN(Table14[Quantity_Sold]),Table14[[#This Row],[Quantity_Sold]])</f>
        <v>47</v>
      </c>
      <c r="G1597" s="4" t="str">
        <f>TRIM(Table14[[#This Row],[Product_Category]])</f>
        <v>Food</v>
      </c>
      <c r="H1597" s="9">
        <v>1462.47</v>
      </c>
      <c r="I1597" s="9">
        <v>2149.48</v>
      </c>
      <c r="J1597" s="4" t="str">
        <f>PROPER(Table14[[#This Row],[Customer_Type]])</f>
        <v>New</v>
      </c>
      <c r="K1597" s="13">
        <f>IF(ISBLANK(Table14[[#This Row],[Discount]]),MEDIAN(Table14[Discount]),Table14[[#This Row],[Discount]])</f>
        <v>0.23</v>
      </c>
      <c r="L1597" s="4" t="s">
        <v>26</v>
      </c>
      <c r="M1597" s="4" t="s">
        <v>18</v>
      </c>
    </row>
    <row r="1598" spans="1:13" x14ac:dyDescent="0.3">
      <c r="A1598">
        <v>1279</v>
      </c>
      <c r="B1598" s="1">
        <v>45560</v>
      </c>
      <c r="C1598" s="4" t="str">
        <f>IF(ISBLANK(Table14[[#This Row],[Sales_Rep]]),"Unknown",Table14[[#This Row],[Sales_Rep]])</f>
        <v>Bob</v>
      </c>
      <c r="D1598" s="4" t="str">
        <f>PROPER(Table14[[#This Row],[Region]])</f>
        <v>South</v>
      </c>
      <c r="E1598" s="9">
        <f>IF(ISBLANK(Table14[[#This Row],[Sales_Amount]]),MEDIAN(Table14[Sales_Amount]),Table14[[#This Row],[Sales_Amount]])</f>
        <v>5509.54</v>
      </c>
      <c r="F1598" s="11">
        <f>IF(ISBLANK(Table14[[#This Row],[Quantity_Sold]]),MEDIAN(Table14[Quantity_Sold]),Table14[[#This Row],[Quantity_Sold]])</f>
        <v>12</v>
      </c>
      <c r="G1598" s="4" t="str">
        <f>TRIM(Table14[[#This Row],[Product_Category]])</f>
        <v>Furniture</v>
      </c>
      <c r="H1598" s="9">
        <v>516.79</v>
      </c>
      <c r="I1598" s="9">
        <v>573.91</v>
      </c>
      <c r="J1598" s="4" t="str">
        <f>PROPER(Table14[[#This Row],[Customer_Type]])</f>
        <v>Returning</v>
      </c>
      <c r="K1598" s="13">
        <f>IF(ISBLANK(Table14[[#This Row],[Discount]]),MEDIAN(Table14[Discount]),Table14[[#This Row],[Discount]])</f>
        <v>0.2</v>
      </c>
      <c r="L1598" s="4" t="s">
        <v>31</v>
      </c>
      <c r="M1598" s="4" t="s">
        <v>18</v>
      </c>
    </row>
    <row r="1599" spans="1:13" x14ac:dyDescent="0.3">
      <c r="A1599">
        <v>1231</v>
      </c>
      <c r="B1599" s="1">
        <v>45150</v>
      </c>
      <c r="C1599" s="4" t="str">
        <f>IF(ISBLANK(Table14[[#This Row],[Sales_Rep]]),"Unknown",Table14[[#This Row],[Sales_Rep]])</f>
        <v>Charlie</v>
      </c>
      <c r="D1599" s="4" t="str">
        <f>PROPER(Table14[[#This Row],[Region]])</f>
        <v>East</v>
      </c>
      <c r="E1599" s="9">
        <f>IF(ISBLANK(Table14[[#This Row],[Sales_Amount]]),MEDIAN(Table14[Sales_Amount]),Table14[[#This Row],[Sales_Amount]])</f>
        <v>18043.53</v>
      </c>
      <c r="F1599" s="11">
        <f>IF(ISBLANK(Table14[[#This Row],[Quantity_Sold]]),MEDIAN(Table14[Quantity_Sold]),Table14[[#This Row],[Quantity_Sold]])</f>
        <v>3</v>
      </c>
      <c r="G1599" s="4" t="str">
        <f>TRIM(Table14[[#This Row],[Product_Category]])</f>
        <v>Electronics</v>
      </c>
      <c r="H1599" s="9">
        <v>4817.9399999999996</v>
      </c>
      <c r="I1599" s="9">
        <v>6682.79</v>
      </c>
      <c r="J1599" s="4" t="str">
        <f>PROPER(Table14[[#This Row],[Customer_Type]])</f>
        <v>Returning</v>
      </c>
      <c r="K1599" s="13">
        <f>IF(ISBLANK(Table14[[#This Row],[Discount]]),MEDIAN(Table14[Discount]),Table14[[#This Row],[Discount]])</f>
        <v>0.1</v>
      </c>
      <c r="L1599" s="4" t="s">
        <v>26</v>
      </c>
      <c r="M1599" s="4" t="s">
        <v>22</v>
      </c>
    </row>
    <row r="1600" spans="1:13" x14ac:dyDescent="0.3">
      <c r="A1600">
        <v>1135</v>
      </c>
      <c r="B1600" s="1">
        <v>45021</v>
      </c>
      <c r="C1600" s="4" t="str">
        <f>IF(ISBLANK(Table14[[#This Row],[Sales_Rep]]),"Unknown",Table14[[#This Row],[Sales_Rep]])</f>
        <v>Eve</v>
      </c>
      <c r="D1600" s="4" t="str">
        <f>PROPER(Table14[[#This Row],[Region]])</f>
        <v>West</v>
      </c>
      <c r="E1600" s="9">
        <f>IF(ISBLANK(Table14[[#This Row],[Sales_Amount]]),MEDIAN(Table14[Sales_Amount]),Table14[[#This Row],[Sales_Amount]])</f>
        <v>6016.9</v>
      </c>
      <c r="F1600" s="11">
        <f>IF(ISBLANK(Table14[[#This Row],[Quantity_Sold]]),MEDIAN(Table14[Quantity_Sold]),Table14[[#This Row],[Quantity_Sold]])</f>
        <v>2</v>
      </c>
      <c r="G1600" s="4" t="str">
        <f>TRIM(Table14[[#This Row],[Product_Category]])</f>
        <v>Furniture</v>
      </c>
      <c r="H1600" s="9">
        <v>2625.92</v>
      </c>
      <c r="I1600" s="9">
        <v>3200.48</v>
      </c>
      <c r="J1600" s="4" t="str">
        <f>PROPER(Table14[[#This Row],[Customer_Type]])</f>
        <v>New</v>
      </c>
      <c r="K1600" s="13">
        <f>IF(ISBLANK(Table14[[#This Row],[Discount]]),MEDIAN(Table14[Discount]),Table14[[#This Row],[Discount]])</f>
        <v>0.06</v>
      </c>
      <c r="L1600" s="4" t="s">
        <v>31</v>
      </c>
      <c r="M1600" s="4" t="s">
        <v>18</v>
      </c>
    </row>
    <row r="1601" spans="1:13" x14ac:dyDescent="0.3">
      <c r="A1601">
        <v>1385</v>
      </c>
      <c r="B1601" s="1">
        <v>45486</v>
      </c>
      <c r="C1601" s="4" t="str">
        <f>IF(ISBLANK(Table14[[#This Row],[Sales_Rep]]),"Unknown",Table14[[#This Row],[Sales_Rep]])</f>
        <v>Alice</v>
      </c>
      <c r="D1601" s="4" t="str">
        <f>PROPER(Table14[[#This Row],[Region]])</f>
        <v>South</v>
      </c>
      <c r="E1601" s="9">
        <f>IF(ISBLANK(Table14[[#This Row],[Sales_Amount]]),MEDIAN(Table14[Sales_Amount]),Table14[[#This Row],[Sales_Amount]])</f>
        <v>12185.86</v>
      </c>
      <c r="F1601" s="11">
        <f>IF(ISBLANK(Table14[[#This Row],[Quantity_Sold]]),MEDIAN(Table14[Quantity_Sold]),Table14[[#This Row],[Quantity_Sold]])</f>
        <v>24</v>
      </c>
      <c r="G1601" s="4" t="str">
        <f>TRIM(Table14[[#This Row],[Product_Category]])</f>
        <v>Electronics</v>
      </c>
      <c r="H1601" s="9">
        <v>541.66</v>
      </c>
      <c r="I1601" s="9">
        <v>611.74</v>
      </c>
      <c r="J1601" s="4" t="str">
        <f>PROPER(Table14[[#This Row],[Customer_Type]])</f>
        <v>New</v>
      </c>
      <c r="K1601" s="13">
        <f>IF(ISBLANK(Table14[[#This Row],[Discount]]),MEDIAN(Table14[Discount]),Table14[[#This Row],[Discount]])</f>
        <v>0.17</v>
      </c>
      <c r="L1601" s="4" t="s">
        <v>31</v>
      </c>
      <c r="M1601" s="4" t="s">
        <v>22</v>
      </c>
    </row>
    <row r="1602" spans="1:13" x14ac:dyDescent="0.3">
      <c r="A1602">
        <v>1312</v>
      </c>
      <c r="B1602" s="1">
        <v>45567</v>
      </c>
      <c r="C1602" s="4" t="str">
        <f>IF(ISBLANK(Table14[[#This Row],[Sales_Rep]]),"Unknown",Table14[[#This Row],[Sales_Rep]])</f>
        <v>Eve</v>
      </c>
      <c r="D1602" s="4" t="str">
        <f>PROPER(Table14[[#This Row],[Region]])</f>
        <v>North</v>
      </c>
      <c r="E1602" s="9">
        <f>IF(ISBLANK(Table14[[#This Row],[Sales_Amount]]),MEDIAN(Table14[Sales_Amount]),Table14[[#This Row],[Sales_Amount]])</f>
        <v>50770.89</v>
      </c>
      <c r="F1602" s="11">
        <f>IF(ISBLANK(Table14[[#This Row],[Quantity_Sold]]),MEDIAN(Table14[Quantity_Sold]),Table14[[#This Row],[Quantity_Sold]])</f>
        <v>27</v>
      </c>
      <c r="G1602" s="4" t="str">
        <f>TRIM(Table14[[#This Row],[Product_Category]])</f>
        <v>Clothing</v>
      </c>
      <c r="H1602" s="9">
        <v>1485.3</v>
      </c>
      <c r="I1602" s="9">
        <v>1938.56</v>
      </c>
      <c r="J1602" s="4" t="str">
        <f>PROPER(Table14[[#This Row],[Customer_Type]])</f>
        <v>Returning</v>
      </c>
      <c r="K1602" s="13">
        <f>IF(ISBLANK(Table14[[#This Row],[Discount]]),MEDIAN(Table14[Discount]),Table14[[#This Row],[Discount]])</f>
        <v>0.03</v>
      </c>
      <c r="L1602" s="4" t="s">
        <v>26</v>
      </c>
      <c r="M1602" s="4" t="s">
        <v>18</v>
      </c>
    </row>
    <row r="1603" spans="1:13" x14ac:dyDescent="0.3">
      <c r="A1603">
        <v>1393</v>
      </c>
      <c r="B1603" s="1">
        <v>44951</v>
      </c>
      <c r="C1603" s="4" t="str">
        <f>IF(ISBLANK(Table14[[#This Row],[Sales_Rep]]),"Unknown",Table14[[#This Row],[Sales_Rep]])</f>
        <v>Bob</v>
      </c>
      <c r="D1603" s="4" t="str">
        <f>PROPER(Table14[[#This Row],[Region]])</f>
        <v>West</v>
      </c>
      <c r="E1603" s="9">
        <f>IF(ISBLANK(Table14[[#This Row],[Sales_Amount]]),MEDIAN(Table14[Sales_Amount]),Table14[[#This Row],[Sales_Amount]])</f>
        <v>72216.210000000006</v>
      </c>
      <c r="F1603" s="11">
        <f>IF(ISBLANK(Table14[[#This Row],[Quantity_Sold]]),MEDIAN(Table14[Quantity_Sold]),Table14[[#This Row],[Quantity_Sold]])</f>
        <v>46</v>
      </c>
      <c r="G1603" s="4" t="str">
        <f>TRIM(Table14[[#This Row],[Product_Category]])</f>
        <v>Clothing</v>
      </c>
      <c r="H1603" s="9">
        <v>1626.32</v>
      </c>
      <c r="I1603" s="9">
        <v>1938.17</v>
      </c>
      <c r="J1603" s="4" t="str">
        <f>PROPER(Table14[[#This Row],[Customer_Type]])</f>
        <v>Returning</v>
      </c>
      <c r="K1603" s="13">
        <f>IF(ISBLANK(Table14[[#This Row],[Discount]]),MEDIAN(Table14[Discount]),Table14[[#This Row],[Discount]])</f>
        <v>0.19</v>
      </c>
      <c r="L1603" s="4" t="s">
        <v>17</v>
      </c>
      <c r="M1603" s="4" t="s">
        <v>18</v>
      </c>
    </row>
    <row r="1604" spans="1:13" x14ac:dyDescent="0.3">
      <c r="A1604">
        <v>1124</v>
      </c>
      <c r="B1604" s="1">
        <v>45478</v>
      </c>
      <c r="C1604" s="4" t="str">
        <f>IF(ISBLANK(Table14[[#This Row],[Sales_Rep]]),"Unknown",Table14[[#This Row],[Sales_Rep]])</f>
        <v>Bob</v>
      </c>
      <c r="D1604" s="4" t="str">
        <f>PROPER(Table14[[#This Row],[Region]])</f>
        <v>West</v>
      </c>
      <c r="E1604" s="9">
        <f>IF(ISBLANK(Table14[[#This Row],[Sales_Amount]]),MEDIAN(Table14[Sales_Amount]),Table14[[#This Row],[Sales_Amount]])</f>
        <v>62974.3</v>
      </c>
      <c r="F1604" s="11">
        <f>IF(ISBLANK(Table14[[#This Row],[Quantity_Sold]]),MEDIAN(Table14[Quantity_Sold]),Table14[[#This Row],[Quantity_Sold]])</f>
        <v>21</v>
      </c>
      <c r="G1604" s="4" t="str">
        <f>TRIM(Table14[[#This Row],[Product_Category]])</f>
        <v>Clothing</v>
      </c>
      <c r="H1604" s="9">
        <v>2550.5</v>
      </c>
      <c r="I1604" s="9">
        <v>3748.47</v>
      </c>
      <c r="J1604" s="4" t="str">
        <f>PROPER(Table14[[#This Row],[Customer_Type]])</f>
        <v>New</v>
      </c>
      <c r="K1604" s="13">
        <f>IF(ISBLANK(Table14[[#This Row],[Discount]]),MEDIAN(Table14[Discount]),Table14[[#This Row],[Discount]])</f>
        <v>0.2</v>
      </c>
      <c r="L1604" s="4" t="s">
        <v>26</v>
      </c>
      <c r="M1604" s="4" t="s">
        <v>18</v>
      </c>
    </row>
    <row r="1605" spans="1:13" x14ac:dyDescent="0.3">
      <c r="A1605">
        <v>1277</v>
      </c>
      <c r="B1605" s="1">
        <v>45252</v>
      </c>
      <c r="C1605" s="4" t="str">
        <f>IF(ISBLANK(Table14[[#This Row],[Sales_Rep]]),"Unknown",Table14[[#This Row],[Sales_Rep]])</f>
        <v>Charlie</v>
      </c>
      <c r="D1605" s="4" t="str">
        <f>PROPER(Table14[[#This Row],[Region]])</f>
        <v>West</v>
      </c>
      <c r="E1605" s="9">
        <f>IF(ISBLANK(Table14[[#This Row],[Sales_Amount]]),MEDIAN(Table14[Sales_Amount]),Table14[[#This Row],[Sales_Amount]])</f>
        <v>110908.87</v>
      </c>
      <c r="F1605" s="11">
        <f>IF(ISBLANK(Table14[[#This Row],[Quantity_Sold]]),MEDIAN(Table14[Quantity_Sold]),Table14[[#This Row],[Quantity_Sold]])</f>
        <v>41</v>
      </c>
      <c r="G1605" s="4" t="str">
        <f>TRIM(Table14[[#This Row],[Product_Category]])</f>
        <v>Clothing</v>
      </c>
      <c r="H1605" s="9">
        <v>2297.5700000000002</v>
      </c>
      <c r="I1605" s="9">
        <v>3424.17</v>
      </c>
      <c r="J1605" s="4" t="str">
        <f>PROPER(Table14[[#This Row],[Customer_Type]])</f>
        <v>New</v>
      </c>
      <c r="K1605" s="13">
        <f>IF(ISBLANK(Table14[[#This Row],[Discount]]),MEDIAN(Table14[Discount]),Table14[[#This Row],[Discount]])</f>
        <v>0.21</v>
      </c>
      <c r="L1605" s="4" t="s">
        <v>31</v>
      </c>
      <c r="M1605" s="4" t="s">
        <v>18</v>
      </c>
    </row>
    <row r="1606" spans="1:13" x14ac:dyDescent="0.3">
      <c r="A1606">
        <v>1422</v>
      </c>
      <c r="B1606" s="1">
        <v>45520</v>
      </c>
      <c r="C1606" s="4" t="str">
        <f>IF(ISBLANK(Table14[[#This Row],[Sales_Rep]]),"Unknown",Table14[[#This Row],[Sales_Rep]])</f>
        <v>Eve</v>
      </c>
      <c r="D1606" s="4" t="str">
        <f>PROPER(Table14[[#This Row],[Region]])</f>
        <v>South</v>
      </c>
      <c r="E1606" s="9">
        <f>IF(ISBLANK(Table14[[#This Row],[Sales_Amount]]),MEDIAN(Table14[Sales_Amount]),Table14[[#This Row],[Sales_Amount]])</f>
        <v>33631.74</v>
      </c>
      <c r="F1606" s="11">
        <f>IF(ISBLANK(Table14[[#This Row],[Quantity_Sold]]),MEDIAN(Table14[Quantity_Sold]),Table14[[#This Row],[Quantity_Sold]])</f>
        <v>25</v>
      </c>
      <c r="G1606" s="4" t="str">
        <f>TRIM(Table14[[#This Row],[Product_Category]])</f>
        <v>Clothing</v>
      </c>
      <c r="H1606" s="9">
        <v>1092.0999999999999</v>
      </c>
      <c r="I1606" s="9">
        <v>1582.67</v>
      </c>
      <c r="J1606" s="4" t="str">
        <f>PROPER(Table14[[#This Row],[Customer_Type]])</f>
        <v>New</v>
      </c>
      <c r="K1606" s="13">
        <f>IF(ISBLANK(Table14[[#This Row],[Discount]]),MEDIAN(Table14[Discount]),Table14[[#This Row],[Discount]])</f>
        <v>0.15</v>
      </c>
      <c r="L1606" s="4" t="s">
        <v>17</v>
      </c>
      <c r="M1606" s="4" t="s">
        <v>22</v>
      </c>
    </row>
    <row r="1607" spans="1:13" x14ac:dyDescent="0.3">
      <c r="A1607">
        <v>1225</v>
      </c>
      <c r="B1607" s="1">
        <v>45051</v>
      </c>
      <c r="C1607" s="4" t="str">
        <f>IF(ISBLANK(Table14[[#This Row],[Sales_Rep]]),"Unknown",Table14[[#This Row],[Sales_Rep]])</f>
        <v>Alice</v>
      </c>
      <c r="D1607" s="4" t="str">
        <f>PROPER(Table14[[#This Row],[Region]])</f>
        <v>East</v>
      </c>
      <c r="E1607" s="9">
        <f>IF(ISBLANK(Table14[[#This Row],[Sales_Amount]]),MEDIAN(Table14[Sales_Amount]),Table14[[#This Row],[Sales_Amount]])</f>
        <v>72032.69</v>
      </c>
      <c r="F1607" s="11">
        <f>IF(ISBLANK(Table14[[#This Row],[Quantity_Sold]]),MEDIAN(Table14[Quantity_Sold]),Table14[[#This Row],[Quantity_Sold]])</f>
        <v>22</v>
      </c>
      <c r="G1607" s="4" t="str">
        <f>TRIM(Table14[[#This Row],[Product_Category]])</f>
        <v>Clothing</v>
      </c>
      <c r="H1607" s="9">
        <v>2651.25</v>
      </c>
      <c r="I1607" s="9">
        <v>3446.54</v>
      </c>
      <c r="J1607" s="4" t="str">
        <f>PROPER(Table14[[#This Row],[Customer_Type]])</f>
        <v>New</v>
      </c>
      <c r="K1607" s="13">
        <f>IF(ISBLANK(Table14[[#This Row],[Discount]]),MEDIAN(Table14[Discount]),Table14[[#This Row],[Discount]])</f>
        <v>0.05</v>
      </c>
      <c r="L1607" s="4" t="s">
        <v>17</v>
      </c>
      <c r="M1607" s="4" t="s">
        <v>22</v>
      </c>
    </row>
    <row r="1608" spans="1:13" x14ac:dyDescent="0.3">
      <c r="A1608">
        <v>1297</v>
      </c>
      <c r="B1608" s="1">
        <v>45391</v>
      </c>
      <c r="C1608" s="4" t="str">
        <f>IF(ISBLANK(Table14[[#This Row],[Sales_Rep]]),"Unknown",Table14[[#This Row],[Sales_Rep]])</f>
        <v>Alice</v>
      </c>
      <c r="D1608" s="4" t="str">
        <f>PROPER(Table14[[#This Row],[Region]])</f>
        <v>South</v>
      </c>
      <c r="E1608" s="9">
        <f>IF(ISBLANK(Table14[[#This Row],[Sales_Amount]]),MEDIAN(Table14[Sales_Amount]),Table14[[#This Row],[Sales_Amount]])</f>
        <v>124687.61</v>
      </c>
      <c r="F1608" s="11">
        <f>IF(ISBLANK(Table14[[#This Row],[Quantity_Sold]]),MEDIAN(Table14[Quantity_Sold]),Table14[[#This Row],[Quantity_Sold]])</f>
        <v>41</v>
      </c>
      <c r="G1608" s="4" t="str">
        <f>TRIM(Table14[[#This Row],[Product_Category]])</f>
        <v>Electronics</v>
      </c>
      <c r="H1608" s="9">
        <v>2734.39</v>
      </c>
      <c r="I1608" s="9">
        <v>3949.56</v>
      </c>
      <c r="J1608" s="4" t="str">
        <f>PROPER(Table14[[#This Row],[Customer_Type]])</f>
        <v>New</v>
      </c>
      <c r="K1608" s="13">
        <f>IF(ISBLANK(Table14[[#This Row],[Discount]]),MEDIAN(Table14[Discount]),Table14[[#This Row],[Discount]])</f>
        <v>0.23</v>
      </c>
      <c r="L1608" s="4" t="s">
        <v>31</v>
      </c>
      <c r="M1608" s="4" t="s">
        <v>22</v>
      </c>
    </row>
    <row r="1609" spans="1:13" x14ac:dyDescent="0.3">
      <c r="A1609">
        <v>1250</v>
      </c>
      <c r="B1609" s="1">
        <v>44995</v>
      </c>
      <c r="C1609" s="4" t="str">
        <f>IF(ISBLANK(Table14[[#This Row],[Sales_Rep]]),"Unknown",Table14[[#This Row],[Sales_Rep]])</f>
        <v>David</v>
      </c>
      <c r="D1609" s="4" t="str">
        <f>PROPER(Table14[[#This Row],[Region]])</f>
        <v>South</v>
      </c>
      <c r="E1609" s="9">
        <f>IF(ISBLANK(Table14[[#This Row],[Sales_Amount]]),MEDIAN(Table14[Sales_Amount]),Table14[[#This Row],[Sales_Amount]])</f>
        <v>37143.760000000002</v>
      </c>
      <c r="F1609" s="11">
        <f>IF(ISBLANK(Table14[[#This Row],[Quantity_Sold]]),MEDIAN(Table14[Quantity_Sold]),Table14[[#This Row],[Quantity_Sold]])</f>
        <v>11</v>
      </c>
      <c r="G1609" s="4" t="str">
        <f>TRIM(Table14[[#This Row],[Product_Category]])</f>
        <v>Clothing</v>
      </c>
      <c r="H1609" s="9">
        <v>2958.39</v>
      </c>
      <c r="I1609" s="9">
        <v>4329.1099999999997</v>
      </c>
      <c r="J1609" s="4" t="str">
        <f>PROPER(Table14[[#This Row],[Customer_Type]])</f>
        <v>Returning</v>
      </c>
      <c r="K1609" s="13">
        <f>IF(ISBLANK(Table14[[#This Row],[Discount]]),MEDIAN(Table14[Discount]),Table14[[#This Row],[Discount]])</f>
        <v>0.22</v>
      </c>
      <c r="L1609" s="4" t="s">
        <v>26</v>
      </c>
      <c r="M1609" s="4" t="s">
        <v>18</v>
      </c>
    </row>
    <row r="1610" spans="1:13" x14ac:dyDescent="0.3">
      <c r="A1610">
        <v>1140</v>
      </c>
      <c r="B1610" s="1">
        <v>45545</v>
      </c>
      <c r="C1610" s="4" t="str">
        <f>IF(ISBLANK(Table14[[#This Row],[Sales_Rep]]),"Unknown",Table14[[#This Row],[Sales_Rep]])</f>
        <v>Alice</v>
      </c>
      <c r="D1610" s="4" t="str">
        <f>PROPER(Table14[[#This Row],[Region]])</f>
        <v>West</v>
      </c>
      <c r="E1610" s="9">
        <f>IF(ISBLANK(Table14[[#This Row],[Sales_Amount]]),MEDIAN(Table14[Sales_Amount]),Table14[[#This Row],[Sales_Amount]])</f>
        <v>76782.649999999994</v>
      </c>
      <c r="F1610" s="11">
        <f>IF(ISBLANK(Table14[[#This Row],[Quantity_Sold]]),MEDIAN(Table14[Quantity_Sold]),Table14[[#This Row],[Quantity_Sold]])</f>
        <v>24</v>
      </c>
      <c r="G1610" s="4" t="str">
        <f>TRIM(Table14[[#This Row],[Product_Category]])</f>
        <v>Furniture</v>
      </c>
      <c r="H1610" s="9">
        <v>2664.44</v>
      </c>
      <c r="I1610" s="9">
        <v>3677.33</v>
      </c>
      <c r="J1610" s="4" t="str">
        <f>PROPER(Table14[[#This Row],[Customer_Type]])</f>
        <v>Returning</v>
      </c>
      <c r="K1610" s="13">
        <f>IF(ISBLANK(Table14[[#This Row],[Discount]]),MEDIAN(Table14[Discount]),Table14[[#This Row],[Discount]])</f>
        <v>0.13</v>
      </c>
      <c r="L1610" s="4" t="s">
        <v>26</v>
      </c>
      <c r="M1610" s="4" t="s">
        <v>18</v>
      </c>
    </row>
    <row r="1611" spans="1:13" x14ac:dyDescent="0.3">
      <c r="A1611">
        <v>1268</v>
      </c>
      <c r="B1611" s="1">
        <v>45455</v>
      </c>
      <c r="C1611" s="4" t="str">
        <f>IF(ISBLANK(Table14[[#This Row],[Sales_Rep]]),"Unknown",Table14[[#This Row],[Sales_Rep]])</f>
        <v>Charlie</v>
      </c>
      <c r="D1611" s="4" t="str">
        <f>PROPER(Table14[[#This Row],[Region]])</f>
        <v>North</v>
      </c>
      <c r="E1611" s="9">
        <f>IF(ISBLANK(Table14[[#This Row],[Sales_Amount]]),MEDIAN(Table14[Sales_Amount]),Table14[[#This Row],[Sales_Amount]])</f>
        <v>53589.32</v>
      </c>
      <c r="F1611" s="11">
        <f>IF(ISBLANK(Table14[[#This Row],[Quantity_Sold]]),MEDIAN(Table14[Quantity_Sold]),Table14[[#This Row],[Quantity_Sold]])</f>
        <v>43</v>
      </c>
      <c r="G1611" s="4" t="str">
        <f>TRIM(Table14[[#This Row],[Product_Category]])</f>
        <v>Clothing</v>
      </c>
      <c r="H1611" s="9">
        <v>955.89</v>
      </c>
      <c r="I1611" s="9">
        <v>1369.52</v>
      </c>
      <c r="J1611" s="4" t="str">
        <f>PROPER(Table14[[#This Row],[Customer_Type]])</f>
        <v>Returning</v>
      </c>
      <c r="K1611" s="13">
        <f>IF(ISBLANK(Table14[[#This Row],[Discount]]),MEDIAN(Table14[Discount]),Table14[[#This Row],[Discount]])</f>
        <v>0.09</v>
      </c>
      <c r="L1611" s="4" t="s">
        <v>31</v>
      </c>
      <c r="M1611" s="4" t="s">
        <v>18</v>
      </c>
    </row>
    <row r="1612" spans="1:13" x14ac:dyDescent="0.3">
      <c r="A1612">
        <v>1403</v>
      </c>
      <c r="B1612" s="1">
        <v>45216</v>
      </c>
      <c r="C1612" s="4" t="str">
        <f>IF(ISBLANK(Table14[[#This Row],[Sales_Rep]]),"Unknown",Table14[[#This Row],[Sales_Rep]])</f>
        <v>Charlie</v>
      </c>
      <c r="D1612" s="4" t="str">
        <f>PROPER(Table14[[#This Row],[Region]])</f>
        <v>North</v>
      </c>
      <c r="E1612" s="9">
        <f>IF(ISBLANK(Table14[[#This Row],[Sales_Amount]]),MEDIAN(Table14[Sales_Amount]),Table14[[#This Row],[Sales_Amount]])</f>
        <v>10990.24</v>
      </c>
      <c r="F1612" s="11">
        <f>IF(ISBLANK(Table14[[#This Row],[Quantity_Sold]]),MEDIAN(Table14[Quantity_Sold]),Table14[[#This Row],[Quantity_Sold]])</f>
        <v>4</v>
      </c>
      <c r="G1612" s="4" t="str">
        <f>TRIM(Table14[[#This Row],[Product_Category]])</f>
        <v>Clothing</v>
      </c>
      <c r="H1612" s="9">
        <v>2729.45</v>
      </c>
      <c r="I1612" s="9">
        <v>3763.78</v>
      </c>
      <c r="J1612" s="4" t="str">
        <f>PROPER(Table14[[#This Row],[Customer_Type]])</f>
        <v>New</v>
      </c>
      <c r="K1612" s="13">
        <f>IF(ISBLANK(Table14[[#This Row],[Discount]]),MEDIAN(Table14[Discount]),Table14[[#This Row],[Discount]])</f>
        <v>0.27</v>
      </c>
      <c r="L1612" s="4" t="s">
        <v>17</v>
      </c>
      <c r="M1612" s="4" t="s">
        <v>18</v>
      </c>
    </row>
    <row r="1613" spans="1:13" x14ac:dyDescent="0.3">
      <c r="A1613">
        <v>1078</v>
      </c>
      <c r="B1613" s="1">
        <v>45077</v>
      </c>
      <c r="C1613" s="4" t="str">
        <f>IF(ISBLANK(Table14[[#This Row],[Sales_Rep]]),"Unknown",Table14[[#This Row],[Sales_Rep]])</f>
        <v>Alice</v>
      </c>
      <c r="D1613" s="4" t="str">
        <f>PROPER(Table14[[#This Row],[Region]])</f>
        <v>South</v>
      </c>
      <c r="E1613" s="9">
        <f>IF(ISBLANK(Table14[[#This Row],[Sales_Amount]]),MEDIAN(Table14[Sales_Amount]),Table14[[#This Row],[Sales_Amount]])</f>
        <v>4102.5600000000004</v>
      </c>
      <c r="F1613" s="11">
        <f>IF(ISBLANK(Table14[[#This Row],[Quantity_Sold]]),MEDIAN(Table14[Quantity_Sold]),Table14[[#This Row],[Quantity_Sold]])</f>
        <v>35</v>
      </c>
      <c r="G1613" s="4" t="str">
        <f>TRIM(Table14[[#This Row],[Product_Category]])</f>
        <v>Food</v>
      </c>
      <c r="H1613" s="9">
        <v>130.41</v>
      </c>
      <c r="I1613" s="9">
        <v>160.57</v>
      </c>
      <c r="J1613" s="4" t="str">
        <f>PROPER(Table14[[#This Row],[Customer_Type]])</f>
        <v>Returning</v>
      </c>
      <c r="K1613" s="13">
        <f>IF(ISBLANK(Table14[[#This Row],[Discount]]),MEDIAN(Table14[Discount]),Table14[[#This Row],[Discount]])</f>
        <v>0.27</v>
      </c>
      <c r="L1613" s="4" t="s">
        <v>17</v>
      </c>
      <c r="M1613" s="4" t="s">
        <v>22</v>
      </c>
    </row>
    <row r="1614" spans="1:13" x14ac:dyDescent="0.3">
      <c r="A1614">
        <v>1150</v>
      </c>
      <c r="B1614" s="1">
        <v>45607</v>
      </c>
      <c r="C1614" s="4" t="str">
        <f>IF(ISBLANK(Table14[[#This Row],[Sales_Rep]]),"Unknown",Table14[[#This Row],[Sales_Rep]])</f>
        <v>Alice</v>
      </c>
      <c r="D1614" s="4" t="str">
        <f>PROPER(Table14[[#This Row],[Region]])</f>
        <v>South</v>
      </c>
      <c r="E1614" s="9">
        <f>IF(ISBLANK(Table14[[#This Row],[Sales_Amount]]),MEDIAN(Table14[Sales_Amount]),Table14[[#This Row],[Sales_Amount]])</f>
        <v>101883.19</v>
      </c>
      <c r="F1614" s="11">
        <f>IF(ISBLANK(Table14[[#This Row],[Quantity_Sold]]),MEDIAN(Table14[Quantity_Sold]),Table14[[#This Row],[Quantity_Sold]])</f>
        <v>47</v>
      </c>
      <c r="G1614" s="4" t="str">
        <f>TRIM(Table14[[#This Row],[Product_Category]])</f>
        <v>Food</v>
      </c>
      <c r="H1614" s="9">
        <v>2274.0700000000002</v>
      </c>
      <c r="I1614" s="9">
        <v>2643.57</v>
      </c>
      <c r="J1614" s="4" t="str">
        <f>PROPER(Table14[[#This Row],[Customer_Type]])</f>
        <v>New</v>
      </c>
      <c r="K1614" s="13">
        <f>IF(ISBLANK(Table14[[#This Row],[Discount]]),MEDIAN(Table14[Discount]),Table14[[#This Row],[Discount]])</f>
        <v>0.18</v>
      </c>
      <c r="L1614" s="4" t="s">
        <v>26</v>
      </c>
      <c r="M1614" s="4" t="s">
        <v>18</v>
      </c>
    </row>
    <row r="1615" spans="1:13" x14ac:dyDescent="0.3">
      <c r="A1615">
        <v>1337</v>
      </c>
      <c r="B1615" s="1">
        <v>45223</v>
      </c>
      <c r="C1615" s="4" t="str">
        <f>IF(ISBLANK(Table14[[#This Row],[Sales_Rep]]),"Unknown",Table14[[#This Row],[Sales_Rep]])</f>
        <v>David</v>
      </c>
      <c r="D1615" s="4" t="str">
        <f>PROPER(Table14[[#This Row],[Region]])</f>
        <v>South</v>
      </c>
      <c r="E1615" s="9">
        <f>IF(ISBLANK(Table14[[#This Row],[Sales_Amount]]),MEDIAN(Table14[Sales_Amount]),Table14[[#This Row],[Sales_Amount]])</f>
        <v>79456.62</v>
      </c>
      <c r="F1615" s="11">
        <f>IF(ISBLANK(Table14[[#This Row],[Quantity_Sold]]),MEDIAN(Table14[Quantity_Sold]),Table14[[#This Row],[Quantity_Sold]])</f>
        <v>46</v>
      </c>
      <c r="G1615" s="4" t="str">
        <f>TRIM(Table14[[#This Row],[Product_Category]])</f>
        <v>Clothing</v>
      </c>
      <c r="H1615" s="9">
        <v>1850.23</v>
      </c>
      <c r="I1615" s="9">
        <v>2243.27</v>
      </c>
      <c r="J1615" s="4" t="str">
        <f>PROPER(Table14[[#This Row],[Customer_Type]])</f>
        <v>New</v>
      </c>
      <c r="K1615" s="13">
        <f>IF(ISBLANK(Table14[[#This Row],[Discount]]),MEDIAN(Table14[Discount]),Table14[[#This Row],[Discount]])</f>
        <v>0.23</v>
      </c>
      <c r="L1615" s="4" t="s">
        <v>17</v>
      </c>
      <c r="M1615" s="4" t="s">
        <v>18</v>
      </c>
    </row>
    <row r="1616" spans="1:13" x14ac:dyDescent="0.3">
      <c r="A1616">
        <v>1348</v>
      </c>
      <c r="B1616" s="1">
        <v>45128</v>
      </c>
      <c r="C1616" s="4" t="str">
        <f>IF(ISBLANK(Table14[[#This Row],[Sales_Rep]]),"Unknown",Table14[[#This Row],[Sales_Rep]])</f>
        <v>Alice</v>
      </c>
      <c r="D1616" s="4" t="str">
        <f>PROPER(Table14[[#This Row],[Region]])</f>
        <v>South</v>
      </c>
      <c r="E1616" s="9">
        <f>IF(ISBLANK(Table14[[#This Row],[Sales_Amount]]),MEDIAN(Table14[Sales_Amount]),Table14[[#This Row],[Sales_Amount]])</f>
        <v>29386.03</v>
      </c>
      <c r="F1616" s="11">
        <f>IF(ISBLANK(Table14[[#This Row],[Quantity_Sold]]),MEDIAN(Table14[Quantity_Sold]),Table14[[#This Row],[Quantity_Sold]])</f>
        <v>13</v>
      </c>
      <c r="G1616" s="4" t="str">
        <f>TRIM(Table14[[#This Row],[Product_Category]])</f>
        <v>Electronics</v>
      </c>
      <c r="H1616" s="9">
        <v>2014.3</v>
      </c>
      <c r="I1616" s="9">
        <v>2825.58</v>
      </c>
      <c r="J1616" s="4" t="str">
        <f>PROPER(Table14[[#This Row],[Customer_Type]])</f>
        <v>New</v>
      </c>
      <c r="K1616" s="13">
        <f>IF(ISBLANK(Table14[[#This Row],[Discount]]),MEDIAN(Table14[Discount]),Table14[[#This Row],[Discount]])</f>
        <v>0.2</v>
      </c>
      <c r="L1616" s="4" t="s">
        <v>26</v>
      </c>
      <c r="M1616" s="4" t="s">
        <v>22</v>
      </c>
    </row>
    <row r="1617" spans="1:13" x14ac:dyDescent="0.3">
      <c r="A1617">
        <v>1389</v>
      </c>
      <c r="B1617" s="1">
        <v>45439</v>
      </c>
      <c r="C1617" s="4" t="str">
        <f>IF(ISBLANK(Table14[[#This Row],[Sales_Rep]]),"Unknown",Table14[[#This Row],[Sales_Rep]])</f>
        <v>David</v>
      </c>
      <c r="D1617" s="4" t="str">
        <f>PROPER(Table14[[#This Row],[Region]])</f>
        <v>North</v>
      </c>
      <c r="E1617" s="9">
        <f>IF(ISBLANK(Table14[[#This Row],[Sales_Amount]]),MEDIAN(Table14[Sales_Amount]),Table14[[#This Row],[Sales_Amount]])</f>
        <v>124281.63</v>
      </c>
      <c r="F1617" s="11">
        <f>IF(ISBLANK(Table14[[#This Row],[Quantity_Sold]]),MEDIAN(Table14[Quantity_Sold]),Table14[[#This Row],[Quantity_Sold]])</f>
        <v>29</v>
      </c>
      <c r="G1617" s="4" t="str">
        <f>TRIM(Table14[[#This Row],[Product_Category]])</f>
        <v>Electronics</v>
      </c>
      <c r="H1617" s="9">
        <v>4022.92</v>
      </c>
      <c r="I1617" s="9">
        <v>4869.97</v>
      </c>
      <c r="J1617" s="4" t="str">
        <f>PROPER(Table14[[#This Row],[Customer_Type]])</f>
        <v>New</v>
      </c>
      <c r="K1617" s="13">
        <f>IF(ISBLANK(Table14[[#This Row],[Discount]]),MEDIAN(Table14[Discount]),Table14[[#This Row],[Discount]])</f>
        <v>0.12</v>
      </c>
      <c r="L1617" s="4" t="s">
        <v>31</v>
      </c>
      <c r="M1617" s="4" t="s">
        <v>22</v>
      </c>
    </row>
    <row r="1618" spans="1:13" x14ac:dyDescent="0.3">
      <c r="A1618">
        <v>1241</v>
      </c>
      <c r="B1618" s="1">
        <v>45120</v>
      </c>
      <c r="C1618" s="4" t="str">
        <f>IF(ISBLANK(Table14[[#This Row],[Sales_Rep]]),"Unknown",Table14[[#This Row],[Sales_Rep]])</f>
        <v>David</v>
      </c>
      <c r="D1618" s="4" t="str">
        <f>PROPER(Table14[[#This Row],[Region]])</f>
        <v>North</v>
      </c>
      <c r="E1618" s="9">
        <f>IF(ISBLANK(Table14[[#This Row],[Sales_Amount]]),MEDIAN(Table14[Sales_Amount]),Table14[[#This Row],[Sales_Amount]])</f>
        <v>28835.72</v>
      </c>
      <c r="F1618" s="11">
        <f>IF(ISBLANK(Table14[[#This Row],[Quantity_Sold]]),MEDIAN(Table14[Quantity_Sold]),Table14[[#This Row],[Quantity_Sold]])</f>
        <v>20</v>
      </c>
      <c r="G1618" s="4" t="str">
        <f>TRIM(Table14[[#This Row],[Product_Category]])</f>
        <v>Food</v>
      </c>
      <c r="H1618" s="9">
        <v>1244.28</v>
      </c>
      <c r="I1618" s="9">
        <v>1471.21</v>
      </c>
      <c r="J1618" s="4" t="str">
        <f>PROPER(Table14[[#This Row],[Customer_Type]])</f>
        <v>Returning</v>
      </c>
      <c r="K1618" s="13">
        <f>IF(ISBLANK(Table14[[#This Row],[Discount]]),MEDIAN(Table14[Discount]),Table14[[#This Row],[Discount]])</f>
        <v>0.02</v>
      </c>
      <c r="L1618" s="4" t="s">
        <v>31</v>
      </c>
      <c r="M1618" s="4" t="s">
        <v>22</v>
      </c>
    </row>
    <row r="1619" spans="1:13" x14ac:dyDescent="0.3">
      <c r="A1619">
        <v>1435</v>
      </c>
      <c r="B1619" s="1">
        <v>45519</v>
      </c>
      <c r="C1619" s="4" t="str">
        <f>IF(ISBLANK(Table14[[#This Row],[Sales_Rep]]),"Unknown",Table14[[#This Row],[Sales_Rep]])</f>
        <v>Alice</v>
      </c>
      <c r="D1619" s="4" t="str">
        <f>PROPER(Table14[[#This Row],[Region]])</f>
        <v>West</v>
      </c>
      <c r="E1619" s="9">
        <f>IF(ISBLANK(Table14[[#This Row],[Sales_Amount]]),MEDIAN(Table14[Sales_Amount]),Table14[[#This Row],[Sales_Amount]])</f>
        <v>26371.07</v>
      </c>
      <c r="F1619" s="11">
        <f>IF(ISBLANK(Table14[[#This Row],[Quantity_Sold]]),MEDIAN(Table14[Quantity_Sold]),Table14[[#This Row],[Quantity_Sold]])</f>
        <v>19</v>
      </c>
      <c r="G1619" s="4" t="str">
        <f>TRIM(Table14[[#This Row],[Product_Category]])</f>
        <v>Furniture</v>
      </c>
      <c r="H1619" s="9">
        <v>1331.48</v>
      </c>
      <c r="I1619" s="9">
        <v>1672.23</v>
      </c>
      <c r="J1619" s="4" t="str">
        <f>PROPER(Table14[[#This Row],[Customer_Type]])</f>
        <v>Returning</v>
      </c>
      <c r="K1619" s="13">
        <f>IF(ISBLANK(Table14[[#This Row],[Discount]]),MEDIAN(Table14[Discount]),Table14[[#This Row],[Discount]])</f>
        <v>0.17</v>
      </c>
      <c r="L1619" s="4" t="s">
        <v>17</v>
      </c>
      <c r="M1619" s="4" t="s">
        <v>22</v>
      </c>
    </row>
    <row r="1620" spans="1:13" x14ac:dyDescent="0.3">
      <c r="A1620">
        <v>1336</v>
      </c>
      <c r="B1620" s="1">
        <v>45311</v>
      </c>
      <c r="C1620" s="4" t="str">
        <f>IF(ISBLANK(Table14[[#This Row],[Sales_Rep]]),"Unknown",Table14[[#This Row],[Sales_Rep]])</f>
        <v>Bob</v>
      </c>
      <c r="D1620" s="4" t="str">
        <f>PROPER(Table14[[#This Row],[Region]])</f>
        <v>East</v>
      </c>
      <c r="E1620" s="9">
        <f>IF(ISBLANK(Table14[[#This Row],[Sales_Amount]]),MEDIAN(Table14[Sales_Amount]),Table14[[#This Row],[Sales_Amount]])</f>
        <v>5222.3</v>
      </c>
      <c r="F1620" s="11">
        <f>IF(ISBLANK(Table14[[#This Row],[Quantity_Sold]]),MEDIAN(Table14[Quantity_Sold]),Table14[[#This Row],[Quantity_Sold]])</f>
        <v>1</v>
      </c>
      <c r="G1620" s="4" t="str">
        <f>TRIM(Table14[[#This Row],[Product_Category]])</f>
        <v>Food</v>
      </c>
      <c r="H1620" s="9">
        <v>4350.43</v>
      </c>
      <c r="I1620" s="9">
        <v>6291.93</v>
      </c>
      <c r="J1620" s="4" t="str">
        <f>PROPER(Table14[[#This Row],[Customer_Type]])</f>
        <v>New</v>
      </c>
      <c r="K1620" s="13">
        <f>IF(ISBLANK(Table14[[#This Row],[Discount]]),MEDIAN(Table14[Discount]),Table14[[#This Row],[Discount]])</f>
        <v>0.17</v>
      </c>
      <c r="L1620" s="4" t="s">
        <v>31</v>
      </c>
      <c r="M1620" s="4" t="s">
        <v>18</v>
      </c>
    </row>
    <row r="1621" spans="1:13" x14ac:dyDescent="0.3">
      <c r="A1621">
        <v>1176</v>
      </c>
      <c r="B1621" s="1">
        <v>45277</v>
      </c>
      <c r="C1621" s="4" t="str">
        <f>IF(ISBLANK(Table14[[#This Row],[Sales_Rep]]),"Unknown",Table14[[#This Row],[Sales_Rep]])</f>
        <v>Bob</v>
      </c>
      <c r="D1621" s="4" t="str">
        <f>PROPER(Table14[[#This Row],[Region]])</f>
        <v>West</v>
      </c>
      <c r="E1621" s="9">
        <f>IF(ISBLANK(Table14[[#This Row],[Sales_Amount]]),MEDIAN(Table14[Sales_Amount]),Table14[[#This Row],[Sales_Amount]])</f>
        <v>117746.4</v>
      </c>
      <c r="F1621" s="11">
        <f>IF(ISBLANK(Table14[[#This Row],[Quantity_Sold]]),MEDIAN(Table14[Quantity_Sold]),Table14[[#This Row],[Quantity_Sold]])</f>
        <v>23</v>
      </c>
      <c r="G1621" s="4" t="str">
        <f>TRIM(Table14[[#This Row],[Product_Category]])</f>
        <v>Electronics</v>
      </c>
      <c r="H1621" s="9">
        <v>4960.76</v>
      </c>
      <c r="I1621" s="9">
        <v>7110.29</v>
      </c>
      <c r="J1621" s="4" t="str">
        <f>PROPER(Table14[[#This Row],[Customer_Type]])</f>
        <v>New</v>
      </c>
      <c r="K1621" s="13">
        <f>IF(ISBLANK(Table14[[#This Row],[Discount]]),MEDIAN(Table14[Discount]),Table14[[#This Row],[Discount]])</f>
        <v>0.28000000000000003</v>
      </c>
      <c r="L1621" s="4" t="s">
        <v>26</v>
      </c>
      <c r="M1621" s="4" t="s">
        <v>22</v>
      </c>
    </row>
    <row r="1622" spans="1:13" x14ac:dyDescent="0.3">
      <c r="A1622">
        <v>1403</v>
      </c>
      <c r="B1622" s="1">
        <v>44939</v>
      </c>
      <c r="C1622" s="4" t="str">
        <f>IF(ISBLANK(Table14[[#This Row],[Sales_Rep]]),"Unknown",Table14[[#This Row],[Sales_Rep]])</f>
        <v>David</v>
      </c>
      <c r="D1622" s="4" t="str">
        <f>PROPER(Table14[[#This Row],[Region]])</f>
        <v>West</v>
      </c>
      <c r="E1622" s="9">
        <f>IF(ISBLANK(Table14[[#This Row],[Sales_Amount]]),MEDIAN(Table14[Sales_Amount]),Table14[[#This Row],[Sales_Amount]])</f>
        <v>53609.5</v>
      </c>
      <c r="F1622" s="11">
        <f>IF(ISBLANK(Table14[[#This Row],[Quantity_Sold]]),MEDIAN(Table14[Quantity_Sold]),Table14[[#This Row],[Quantity_Sold]])</f>
        <v>22</v>
      </c>
      <c r="G1622" s="4" t="str">
        <f>TRIM(Table14[[#This Row],[Product_Category]])</f>
        <v>Clothing</v>
      </c>
      <c r="H1622" s="9">
        <v>2373.7800000000002</v>
      </c>
      <c r="I1622" s="9">
        <v>2620.21</v>
      </c>
      <c r="J1622" s="4" t="str">
        <f>PROPER(Table14[[#This Row],[Customer_Type]])</f>
        <v>Returning</v>
      </c>
      <c r="K1622" s="13">
        <f>IF(ISBLANK(Table14[[#This Row],[Discount]]),MEDIAN(Table14[Discount]),Table14[[#This Row],[Discount]])</f>
        <v>7.0000000000000007E-2</v>
      </c>
      <c r="L1622" s="4" t="s">
        <v>17</v>
      </c>
      <c r="M1622" s="4" t="s">
        <v>18</v>
      </c>
    </row>
    <row r="1623" spans="1:13" x14ac:dyDescent="0.3">
      <c r="A1623">
        <v>1416</v>
      </c>
      <c r="B1623" s="1">
        <v>45162</v>
      </c>
      <c r="C1623" s="4" t="str">
        <f>IF(ISBLANK(Table14[[#This Row],[Sales_Rep]]),"Unknown",Table14[[#This Row],[Sales_Rep]])</f>
        <v>Alice</v>
      </c>
      <c r="D1623" s="4" t="str">
        <f>PROPER(Table14[[#This Row],[Region]])</f>
        <v>West</v>
      </c>
      <c r="E1623" s="9">
        <f>IF(ISBLANK(Table14[[#This Row],[Sales_Amount]]),MEDIAN(Table14[Sales_Amount]),Table14[[#This Row],[Sales_Amount]])</f>
        <v>83191.789999999994</v>
      </c>
      <c r="F1623" s="11">
        <f>IF(ISBLANK(Table14[[#This Row],[Quantity_Sold]]),MEDIAN(Table14[Quantity_Sold]),Table14[[#This Row],[Quantity_Sold]])</f>
        <v>17</v>
      </c>
      <c r="G1623" s="4" t="str">
        <f>TRIM(Table14[[#This Row],[Product_Category]])</f>
        <v>Clothing</v>
      </c>
      <c r="H1623" s="9">
        <v>4278.51</v>
      </c>
      <c r="I1623" s="9">
        <v>6355.37</v>
      </c>
      <c r="J1623" s="4" t="str">
        <f>PROPER(Table14[[#This Row],[Customer_Type]])</f>
        <v>Returning</v>
      </c>
      <c r="K1623" s="13">
        <f>IF(ISBLANK(Table14[[#This Row],[Discount]]),MEDIAN(Table14[Discount]),Table14[[#This Row],[Discount]])</f>
        <v>0.23</v>
      </c>
      <c r="L1623" s="4" t="s">
        <v>26</v>
      </c>
      <c r="M1623" s="4" t="s">
        <v>18</v>
      </c>
    </row>
    <row r="1624" spans="1:13" x14ac:dyDescent="0.3">
      <c r="A1624">
        <v>1458</v>
      </c>
      <c r="B1624" s="1">
        <v>45220</v>
      </c>
      <c r="C1624" s="4" t="str">
        <f>IF(ISBLANK(Table14[[#This Row],[Sales_Rep]]),"Unknown",Table14[[#This Row],[Sales_Rep]])</f>
        <v>Bob</v>
      </c>
      <c r="D1624" s="4" t="str">
        <f>PROPER(Table14[[#This Row],[Region]])</f>
        <v>West</v>
      </c>
      <c r="E1624" s="9">
        <f>IF(ISBLANK(Table14[[#This Row],[Sales_Amount]]),MEDIAN(Table14[Sales_Amount]),Table14[[#This Row],[Sales_Amount]])</f>
        <v>12638.94</v>
      </c>
      <c r="F1624" s="11">
        <f>IF(ISBLANK(Table14[[#This Row],[Quantity_Sold]]),MEDIAN(Table14[Quantity_Sold]),Table14[[#This Row],[Quantity_Sold]])</f>
        <v>7</v>
      </c>
      <c r="G1624" s="4" t="str">
        <f>TRIM(Table14[[#This Row],[Product_Category]])</f>
        <v>Furniture</v>
      </c>
      <c r="H1624" s="9">
        <v>1703.43</v>
      </c>
      <c r="I1624" s="9">
        <v>2149.48</v>
      </c>
      <c r="J1624" s="4" t="str">
        <f>PROPER(Table14[[#This Row],[Customer_Type]])</f>
        <v>New</v>
      </c>
      <c r="K1624" s="13">
        <f>IF(ISBLANK(Table14[[#This Row],[Discount]]),MEDIAN(Table14[Discount]),Table14[[#This Row],[Discount]])</f>
        <v>0.16</v>
      </c>
      <c r="L1624" s="4" t="s">
        <v>31</v>
      </c>
      <c r="M1624" s="4" t="s">
        <v>18</v>
      </c>
    </row>
    <row r="1625" spans="1:13" x14ac:dyDescent="0.3">
      <c r="A1625">
        <v>1307</v>
      </c>
      <c r="B1625" s="1">
        <v>45602</v>
      </c>
      <c r="C1625" s="4" t="str">
        <f>IF(ISBLANK(Table14[[#This Row],[Sales_Rep]]),"Unknown",Table14[[#This Row],[Sales_Rep]])</f>
        <v>Alice</v>
      </c>
      <c r="D1625" s="4" t="str">
        <f>PROPER(Table14[[#This Row],[Region]])</f>
        <v>South</v>
      </c>
      <c r="E1625" s="9">
        <f>IF(ISBLANK(Table14[[#This Row],[Sales_Amount]]),MEDIAN(Table14[Sales_Amount]),Table14[[#This Row],[Sales_Amount]])</f>
        <v>8689.89</v>
      </c>
      <c r="F1625" s="11">
        <f>IF(ISBLANK(Table14[[#This Row],[Quantity_Sold]]),MEDIAN(Table14[Quantity_Sold]),Table14[[#This Row],[Quantity_Sold]])</f>
        <v>3</v>
      </c>
      <c r="G1625" s="4" t="str">
        <f>TRIM(Table14[[#This Row],[Product_Category]])</f>
        <v>Food</v>
      </c>
      <c r="H1625" s="9">
        <v>2477.1999999999998</v>
      </c>
      <c r="I1625" s="9">
        <v>3407.8</v>
      </c>
      <c r="J1625" s="4" t="str">
        <f>PROPER(Table14[[#This Row],[Customer_Type]])</f>
        <v>Returning</v>
      </c>
      <c r="K1625" s="13">
        <f>IF(ISBLANK(Table14[[#This Row],[Discount]]),MEDIAN(Table14[Discount]),Table14[[#This Row],[Discount]])</f>
        <v>0.15</v>
      </c>
      <c r="L1625" s="4" t="s">
        <v>31</v>
      </c>
      <c r="M1625" s="4" t="s">
        <v>22</v>
      </c>
    </row>
    <row r="1626" spans="1:13" x14ac:dyDescent="0.3">
      <c r="A1626">
        <v>1054</v>
      </c>
      <c r="B1626" s="1">
        <v>45577</v>
      </c>
      <c r="C1626" s="4" t="str">
        <f>IF(ISBLANK(Table14[[#This Row],[Sales_Rep]]),"Unknown",Table14[[#This Row],[Sales_Rep]])</f>
        <v>Alice</v>
      </c>
      <c r="D1626" s="4" t="str">
        <f>PROPER(Table14[[#This Row],[Region]])</f>
        <v>North</v>
      </c>
      <c r="E1626" s="9">
        <f>IF(ISBLANK(Table14[[#This Row],[Sales_Amount]]),MEDIAN(Table14[Sales_Amount]),Table14[[#This Row],[Sales_Amount]])</f>
        <v>81369.119999999995</v>
      </c>
      <c r="F1626" s="11">
        <f>IF(ISBLANK(Table14[[#This Row],[Quantity_Sold]]),MEDIAN(Table14[Quantity_Sold]),Table14[[#This Row],[Quantity_Sold]])</f>
        <v>45</v>
      </c>
      <c r="G1626" s="4" t="str">
        <f>TRIM(Table14[[#This Row],[Product_Category]])</f>
        <v>Electronics</v>
      </c>
      <c r="H1626" s="9">
        <v>1660.39</v>
      </c>
      <c r="I1626" s="9">
        <v>2476.9899999999998</v>
      </c>
      <c r="J1626" s="4" t="str">
        <f>PROPER(Table14[[#This Row],[Customer_Type]])</f>
        <v>Returning</v>
      </c>
      <c r="K1626" s="13">
        <f>IF(ISBLANK(Table14[[#This Row],[Discount]]),MEDIAN(Table14[Discount]),Table14[[#This Row],[Discount]])</f>
        <v>0.27</v>
      </c>
      <c r="L1626" s="4" t="s">
        <v>17</v>
      </c>
      <c r="M1626" s="4" t="s">
        <v>22</v>
      </c>
    </row>
    <row r="1627" spans="1:13" x14ac:dyDescent="0.3">
      <c r="A1627">
        <v>1183</v>
      </c>
      <c r="B1627" s="1">
        <v>45621</v>
      </c>
      <c r="C1627" s="4" t="str">
        <f>IF(ISBLANK(Table14[[#This Row],[Sales_Rep]]),"Unknown",Table14[[#This Row],[Sales_Rep]])</f>
        <v>Alice</v>
      </c>
      <c r="D1627" s="4" t="str">
        <f>PROPER(Table14[[#This Row],[Region]])</f>
        <v>North</v>
      </c>
      <c r="E1627" s="9">
        <f>IF(ISBLANK(Table14[[#This Row],[Sales_Amount]]),MEDIAN(Table14[Sales_Amount]),Table14[[#This Row],[Sales_Amount]])</f>
        <v>83818.27</v>
      </c>
      <c r="F1627" s="11">
        <f>IF(ISBLANK(Table14[[#This Row],[Quantity_Sold]]),MEDIAN(Table14[Quantity_Sold]),Table14[[#This Row],[Quantity_Sold]])</f>
        <v>18</v>
      </c>
      <c r="G1627" s="4" t="str">
        <f>TRIM(Table14[[#This Row],[Product_Category]])</f>
        <v>Furniture</v>
      </c>
      <c r="H1627" s="9">
        <v>3943.99</v>
      </c>
      <c r="I1627" s="9">
        <v>5352.38</v>
      </c>
      <c r="J1627" s="4" t="str">
        <f>PROPER(Table14[[#This Row],[Customer_Type]])</f>
        <v>New</v>
      </c>
      <c r="K1627" s="13">
        <f>IF(ISBLANK(Table14[[#This Row],[Discount]]),MEDIAN(Table14[Discount]),Table14[[#This Row],[Discount]])</f>
        <v>0.13</v>
      </c>
      <c r="L1627" s="4" t="s">
        <v>17</v>
      </c>
      <c r="M1627" s="4" t="s">
        <v>18</v>
      </c>
    </row>
    <row r="1628" spans="1:13" x14ac:dyDescent="0.3">
      <c r="A1628">
        <v>1133</v>
      </c>
      <c r="B1628" s="1">
        <v>45063</v>
      </c>
      <c r="C1628" s="4" t="str">
        <f>IF(ISBLANK(Table14[[#This Row],[Sales_Rep]]),"Unknown",Table14[[#This Row],[Sales_Rep]])</f>
        <v>Eve</v>
      </c>
      <c r="D1628" s="4" t="str">
        <f>PROPER(Table14[[#This Row],[Region]])</f>
        <v>South</v>
      </c>
      <c r="E1628" s="9">
        <f>IF(ISBLANK(Table14[[#This Row],[Sales_Amount]]),MEDIAN(Table14[Sales_Amount]),Table14[[#This Row],[Sales_Amount]])</f>
        <v>49963.61</v>
      </c>
      <c r="F1628" s="11">
        <f>IF(ISBLANK(Table14[[#This Row],[Quantity_Sold]]),MEDIAN(Table14[Quantity_Sold]),Table14[[#This Row],[Quantity_Sold]])</f>
        <v>27</v>
      </c>
      <c r="G1628" s="4" t="str">
        <f>TRIM(Table14[[#This Row],[Product_Category]])</f>
        <v>Furniture</v>
      </c>
      <c r="H1628" s="9">
        <v>2004.81</v>
      </c>
      <c r="I1628" s="9">
        <v>2342.41</v>
      </c>
      <c r="J1628" s="4" t="str">
        <f>PROPER(Table14[[#This Row],[Customer_Type]])</f>
        <v>New</v>
      </c>
      <c r="K1628" s="13">
        <f>IF(ISBLANK(Table14[[#This Row],[Discount]]),MEDIAN(Table14[Discount]),Table14[[#This Row],[Discount]])</f>
        <v>0.21</v>
      </c>
      <c r="L1628" s="4" t="s">
        <v>31</v>
      </c>
      <c r="M1628" s="4" t="s">
        <v>18</v>
      </c>
    </row>
    <row r="1629" spans="1:13" x14ac:dyDescent="0.3">
      <c r="A1629">
        <v>1459</v>
      </c>
      <c r="B1629" s="1">
        <v>45503</v>
      </c>
      <c r="C1629" s="4" t="str">
        <f>IF(ISBLANK(Table14[[#This Row],[Sales_Rep]]),"Unknown",Table14[[#This Row],[Sales_Rep]])</f>
        <v>Alice</v>
      </c>
      <c r="D1629" s="4" t="str">
        <f>PROPER(Table14[[#This Row],[Region]])</f>
        <v>North</v>
      </c>
      <c r="E1629" s="9">
        <f>IF(ISBLANK(Table14[[#This Row],[Sales_Amount]]),MEDIAN(Table14[Sales_Amount]),Table14[[#This Row],[Sales_Amount]])</f>
        <v>60221.06</v>
      </c>
      <c r="F1629" s="11">
        <f>IF(ISBLANK(Table14[[#This Row],[Quantity_Sold]]),MEDIAN(Table14[Quantity_Sold]),Table14[[#This Row],[Quantity_Sold]])</f>
        <v>23</v>
      </c>
      <c r="G1629" s="4" t="str">
        <f>TRIM(Table14[[#This Row],[Product_Category]])</f>
        <v>Furniture</v>
      </c>
      <c r="H1629" s="9">
        <v>2527.2199999999998</v>
      </c>
      <c r="I1629" s="9">
        <v>2909.23</v>
      </c>
      <c r="J1629" s="4" t="str">
        <f>PROPER(Table14[[#This Row],[Customer_Type]])</f>
        <v>New</v>
      </c>
      <c r="K1629" s="13">
        <f>IF(ISBLANK(Table14[[#This Row],[Discount]]),MEDIAN(Table14[Discount]),Table14[[#This Row],[Discount]])</f>
        <v>0.1</v>
      </c>
      <c r="L1629" s="4" t="s">
        <v>17</v>
      </c>
      <c r="M1629" s="4" t="s">
        <v>18</v>
      </c>
    </row>
    <row r="1630" spans="1:13" x14ac:dyDescent="0.3">
      <c r="A1630">
        <v>1078</v>
      </c>
      <c r="B1630" s="1">
        <v>45538</v>
      </c>
      <c r="C1630" s="4" t="str">
        <f>IF(ISBLANK(Table14[[#This Row],[Sales_Rep]]),"Unknown",Table14[[#This Row],[Sales_Rep]])</f>
        <v>Eve</v>
      </c>
      <c r="D1630" s="4" t="str">
        <f>PROPER(Table14[[#This Row],[Region]])</f>
        <v>West</v>
      </c>
      <c r="E1630" s="9">
        <f>IF(ISBLANK(Table14[[#This Row],[Sales_Amount]]),MEDIAN(Table14[Sales_Amount]),Table14[[#This Row],[Sales_Amount]])</f>
        <v>40792.71</v>
      </c>
      <c r="F1630" s="11">
        <f>IF(ISBLANK(Table14[[#This Row],[Quantity_Sold]]),MEDIAN(Table14[Quantity_Sold]),Table14[[#This Row],[Quantity_Sold]])</f>
        <v>33</v>
      </c>
      <c r="G1630" s="4" t="str">
        <f>TRIM(Table14[[#This Row],[Product_Category]])</f>
        <v>Food</v>
      </c>
      <c r="H1630" s="9">
        <v>1074.3900000000001</v>
      </c>
      <c r="I1630" s="9">
        <v>1605.38</v>
      </c>
      <c r="J1630" s="4" t="str">
        <f>PROPER(Table14[[#This Row],[Customer_Type]])</f>
        <v>Returning</v>
      </c>
      <c r="K1630" s="13">
        <f>IF(ISBLANK(Table14[[#This Row],[Discount]]),MEDIAN(Table14[Discount]),Table14[[#This Row],[Discount]])</f>
        <v>0.23</v>
      </c>
      <c r="L1630" s="4" t="s">
        <v>31</v>
      </c>
      <c r="M1630" s="4" t="s">
        <v>18</v>
      </c>
    </row>
    <row r="1631" spans="1:13" x14ac:dyDescent="0.3">
      <c r="A1631">
        <v>1294</v>
      </c>
      <c r="B1631" s="1">
        <v>45560</v>
      </c>
      <c r="C1631" s="4" t="str">
        <f>IF(ISBLANK(Table14[[#This Row],[Sales_Rep]]),"Unknown",Table14[[#This Row],[Sales_Rep]])</f>
        <v>David</v>
      </c>
      <c r="D1631" s="4" t="str">
        <f>PROPER(Table14[[#This Row],[Region]])</f>
        <v>West</v>
      </c>
      <c r="E1631" s="9">
        <f>IF(ISBLANK(Table14[[#This Row],[Sales_Amount]]),MEDIAN(Table14[Sales_Amount]),Table14[[#This Row],[Sales_Amount]])</f>
        <v>26497.47</v>
      </c>
      <c r="F1631" s="11">
        <f>IF(ISBLANK(Table14[[#This Row],[Quantity_Sold]]),MEDIAN(Table14[Quantity_Sold]),Table14[[#This Row],[Quantity_Sold]])</f>
        <v>37</v>
      </c>
      <c r="G1631" s="4" t="str">
        <f>TRIM(Table14[[#This Row],[Product_Category]])</f>
        <v>Food</v>
      </c>
      <c r="H1631" s="9">
        <v>632.53</v>
      </c>
      <c r="I1631" s="9">
        <v>832.73</v>
      </c>
      <c r="J1631" s="4" t="str">
        <f>PROPER(Table14[[#This Row],[Customer_Type]])</f>
        <v>Returning</v>
      </c>
      <c r="K1631" s="13">
        <f>IF(ISBLANK(Table14[[#This Row],[Discount]]),MEDIAN(Table14[Discount]),Table14[[#This Row],[Discount]])</f>
        <v>0.14000000000000001</v>
      </c>
      <c r="L1631" s="4" t="s">
        <v>31</v>
      </c>
      <c r="M1631" s="4" t="s">
        <v>22</v>
      </c>
    </row>
    <row r="1632" spans="1:13" x14ac:dyDescent="0.3">
      <c r="A1632">
        <v>1086</v>
      </c>
      <c r="B1632" s="1">
        <v>44973</v>
      </c>
      <c r="C1632" s="4" t="str">
        <f>IF(ISBLANK(Table14[[#This Row],[Sales_Rep]]),"Unknown",Table14[[#This Row],[Sales_Rep]])</f>
        <v>Bob</v>
      </c>
      <c r="D1632" s="4" t="str">
        <f>PROPER(Table14[[#This Row],[Region]])</f>
        <v>West</v>
      </c>
      <c r="E1632" s="9">
        <f>IF(ISBLANK(Table14[[#This Row],[Sales_Amount]]),MEDIAN(Table14[Sales_Amount]),Table14[[#This Row],[Sales_Amount]])</f>
        <v>99424.15</v>
      </c>
      <c r="F1632" s="11">
        <f>IF(ISBLANK(Table14[[#This Row],[Quantity_Sold]]),MEDIAN(Table14[Quantity_Sold]),Table14[[#This Row],[Quantity_Sold]])</f>
        <v>24</v>
      </c>
      <c r="G1632" s="4" t="str">
        <f>TRIM(Table14[[#This Row],[Product_Category]])</f>
        <v>Clothing</v>
      </c>
      <c r="H1632" s="9">
        <v>3131.95</v>
      </c>
      <c r="I1632" s="9">
        <v>4602.97</v>
      </c>
      <c r="J1632" s="4" t="str">
        <f>PROPER(Table14[[#This Row],[Customer_Type]])</f>
        <v>New</v>
      </c>
      <c r="K1632" s="13">
        <f>IF(ISBLANK(Table14[[#This Row],[Discount]]),MEDIAN(Table14[Discount]),Table14[[#This Row],[Discount]])</f>
        <v>0.1</v>
      </c>
      <c r="L1632" s="4" t="s">
        <v>17</v>
      </c>
      <c r="M1632" s="4" t="s">
        <v>22</v>
      </c>
    </row>
    <row r="1633" spans="1:13" x14ac:dyDescent="0.3">
      <c r="A1633">
        <v>1456</v>
      </c>
      <c r="B1633" s="1">
        <v>45560</v>
      </c>
      <c r="C1633" s="4" t="str">
        <f>IF(ISBLANK(Table14[[#This Row],[Sales_Rep]]),"Unknown",Table14[[#This Row],[Sales_Rep]])</f>
        <v>Bob</v>
      </c>
      <c r="D1633" s="4" t="str">
        <f>PROPER(Table14[[#This Row],[Region]])</f>
        <v>West</v>
      </c>
      <c r="E1633" s="9">
        <f>IF(ISBLANK(Table14[[#This Row],[Sales_Amount]]),MEDIAN(Table14[Sales_Amount]),Table14[[#This Row],[Sales_Amount]])</f>
        <v>76895.73</v>
      </c>
      <c r="F1633" s="11">
        <f>IF(ISBLANK(Table14[[#This Row],[Quantity_Sold]]),MEDIAN(Table14[Quantity_Sold]),Table14[[#This Row],[Quantity_Sold]])</f>
        <v>24</v>
      </c>
      <c r="G1633" s="4" t="str">
        <f>TRIM(Table14[[#This Row],[Product_Category]])</f>
        <v>Food</v>
      </c>
      <c r="H1633" s="9">
        <v>3134.17</v>
      </c>
      <c r="I1633" s="9">
        <v>4512.66</v>
      </c>
      <c r="J1633" s="4" t="str">
        <f>PROPER(Table14[[#This Row],[Customer_Type]])</f>
        <v>Returning</v>
      </c>
      <c r="K1633" s="13">
        <f>IF(ISBLANK(Table14[[#This Row],[Discount]]),MEDIAN(Table14[Discount]),Table14[[#This Row],[Discount]])</f>
        <v>0.28999999999999998</v>
      </c>
      <c r="L1633" s="4" t="s">
        <v>17</v>
      </c>
      <c r="M1633" s="4" t="s">
        <v>22</v>
      </c>
    </row>
    <row r="1634" spans="1:13" x14ac:dyDescent="0.3">
      <c r="A1634">
        <v>1183</v>
      </c>
      <c r="B1634" s="1">
        <v>45043</v>
      </c>
      <c r="C1634" s="4" t="str">
        <f>IF(ISBLANK(Table14[[#This Row],[Sales_Rep]]),"Unknown",Table14[[#This Row],[Sales_Rep]])</f>
        <v>Bob</v>
      </c>
      <c r="D1634" s="4" t="str">
        <f>PROPER(Table14[[#This Row],[Region]])</f>
        <v>North</v>
      </c>
      <c r="E1634" s="9">
        <f>IF(ISBLANK(Table14[[#This Row],[Sales_Amount]]),MEDIAN(Table14[Sales_Amount]),Table14[[#This Row],[Sales_Amount]])</f>
        <v>227916.19</v>
      </c>
      <c r="F1634" s="11">
        <f>IF(ISBLANK(Table14[[#This Row],[Quantity_Sold]]),MEDIAN(Table14[Quantity_Sold]),Table14[[#This Row],[Quantity_Sold]])</f>
        <v>47</v>
      </c>
      <c r="G1634" s="4" t="str">
        <f>TRIM(Table14[[#This Row],[Product_Category]])</f>
        <v>Electronics</v>
      </c>
      <c r="H1634" s="9">
        <v>4595.25</v>
      </c>
      <c r="I1634" s="9">
        <v>6138.33</v>
      </c>
      <c r="J1634" s="4" t="str">
        <f>PROPER(Table14[[#This Row],[Customer_Type]])</f>
        <v>New</v>
      </c>
      <c r="K1634" s="13">
        <f>IF(ISBLANK(Table14[[#This Row],[Discount]]),MEDIAN(Table14[Discount]),Table14[[#This Row],[Discount]])</f>
        <v>0.21</v>
      </c>
      <c r="L1634" s="4" t="s">
        <v>31</v>
      </c>
      <c r="M1634" s="4" t="s">
        <v>18</v>
      </c>
    </row>
    <row r="1635" spans="1:13" x14ac:dyDescent="0.3">
      <c r="A1635">
        <v>1382</v>
      </c>
      <c r="B1635" s="1">
        <v>45273</v>
      </c>
      <c r="C1635" s="4" t="str">
        <f>IF(ISBLANK(Table14[[#This Row],[Sales_Rep]]),"Unknown",Table14[[#This Row],[Sales_Rep]])</f>
        <v>Bob</v>
      </c>
      <c r="D1635" s="4" t="str">
        <f>PROPER(Table14[[#This Row],[Region]])</f>
        <v>East</v>
      </c>
      <c r="E1635" s="9">
        <f>IF(ISBLANK(Table14[[#This Row],[Sales_Amount]]),MEDIAN(Table14[Sales_Amount]),Table14[[#This Row],[Sales_Amount]])</f>
        <v>165957.16</v>
      </c>
      <c r="F1635" s="11">
        <f>IF(ISBLANK(Table14[[#This Row],[Quantity_Sold]]),MEDIAN(Table14[Quantity_Sold]),Table14[[#This Row],[Quantity_Sold]])</f>
        <v>38</v>
      </c>
      <c r="G1635" s="4" t="str">
        <f>TRIM(Table14[[#This Row],[Product_Category]])</f>
        <v>Furniture</v>
      </c>
      <c r="H1635" s="9">
        <v>3779.87</v>
      </c>
      <c r="I1635" s="9">
        <v>5528.22</v>
      </c>
      <c r="J1635" s="4" t="str">
        <f>PROPER(Table14[[#This Row],[Customer_Type]])</f>
        <v>Returning</v>
      </c>
      <c r="K1635" s="13">
        <f>IF(ISBLANK(Table14[[#This Row],[Discount]]),MEDIAN(Table14[Discount]),Table14[[#This Row],[Discount]])</f>
        <v>0.21</v>
      </c>
      <c r="L1635" s="4" t="s">
        <v>31</v>
      </c>
      <c r="M1635" s="4" t="s">
        <v>22</v>
      </c>
    </row>
    <row r="1636" spans="1:13" x14ac:dyDescent="0.3">
      <c r="A1636">
        <v>1457</v>
      </c>
      <c r="B1636" s="1">
        <v>45115</v>
      </c>
      <c r="C1636" s="4" t="str">
        <f>IF(ISBLANK(Table14[[#This Row],[Sales_Rep]]),"Unknown",Table14[[#This Row],[Sales_Rep]])</f>
        <v>Bob</v>
      </c>
      <c r="D1636" s="4" t="str">
        <f>PROPER(Table14[[#This Row],[Region]])</f>
        <v>South</v>
      </c>
      <c r="E1636" s="9">
        <f>IF(ISBLANK(Table14[[#This Row],[Sales_Amount]]),MEDIAN(Table14[Sales_Amount]),Table14[[#This Row],[Sales_Amount]])</f>
        <v>38781.43</v>
      </c>
      <c r="F1636" s="11">
        <f>IF(ISBLANK(Table14[[#This Row],[Quantity_Sold]]),MEDIAN(Table14[Quantity_Sold]),Table14[[#This Row],[Quantity_Sold]])</f>
        <v>11</v>
      </c>
      <c r="G1636" s="4" t="str">
        <f>TRIM(Table14[[#This Row],[Product_Category]])</f>
        <v>Furniture</v>
      </c>
      <c r="H1636" s="9">
        <v>3093.81</v>
      </c>
      <c r="I1636" s="9">
        <v>4519.9799999999996</v>
      </c>
      <c r="J1636" s="4" t="str">
        <f>PROPER(Table14[[#This Row],[Customer_Type]])</f>
        <v>Returning</v>
      </c>
      <c r="K1636" s="13">
        <f>IF(ISBLANK(Table14[[#This Row],[Discount]]),MEDIAN(Table14[Discount]),Table14[[#This Row],[Discount]])</f>
        <v>0.22</v>
      </c>
      <c r="L1636" s="4" t="s">
        <v>17</v>
      </c>
      <c r="M1636" s="4" t="s">
        <v>18</v>
      </c>
    </row>
    <row r="1637" spans="1:13" x14ac:dyDescent="0.3">
      <c r="A1637">
        <v>1075</v>
      </c>
      <c r="B1637" s="1">
        <v>45212</v>
      </c>
      <c r="C1637" s="4" t="str">
        <f>IF(ISBLANK(Table14[[#This Row],[Sales_Rep]]),"Unknown",Table14[[#This Row],[Sales_Rep]])</f>
        <v>Bob</v>
      </c>
      <c r="D1637" s="4" t="str">
        <f>PROPER(Table14[[#This Row],[Region]])</f>
        <v>North</v>
      </c>
      <c r="E1637" s="9">
        <f>IF(ISBLANK(Table14[[#This Row],[Sales_Amount]]),MEDIAN(Table14[Sales_Amount]),Table14[[#This Row],[Sales_Amount]])</f>
        <v>76378.399999999994</v>
      </c>
      <c r="F1637" s="11">
        <f>IF(ISBLANK(Table14[[#This Row],[Quantity_Sold]]),MEDIAN(Table14[Quantity_Sold]),Table14[[#This Row],[Quantity_Sold]])</f>
        <v>15</v>
      </c>
      <c r="G1637" s="4" t="str">
        <f>TRIM(Table14[[#This Row],[Product_Category]])</f>
        <v>Food</v>
      </c>
      <c r="H1637" s="9">
        <v>4795.51</v>
      </c>
      <c r="I1637" s="9">
        <v>6699.86</v>
      </c>
      <c r="J1637" s="4" t="str">
        <f>PROPER(Table14[[#This Row],[Customer_Type]])</f>
        <v>Returning</v>
      </c>
      <c r="K1637" s="13">
        <f>IF(ISBLANK(Table14[[#This Row],[Discount]]),MEDIAN(Table14[Discount]),Table14[[#This Row],[Discount]])</f>
        <v>0.24</v>
      </c>
      <c r="L1637" s="4" t="s">
        <v>17</v>
      </c>
      <c r="M1637" s="4" t="s">
        <v>18</v>
      </c>
    </row>
    <row r="1638" spans="1:13" x14ac:dyDescent="0.3">
      <c r="A1638">
        <v>1177</v>
      </c>
      <c r="B1638" s="1">
        <v>44978</v>
      </c>
      <c r="C1638" s="4" t="str">
        <f>IF(ISBLANK(Table14[[#This Row],[Sales_Rep]]),"Unknown",Table14[[#This Row],[Sales_Rep]])</f>
        <v>Bob</v>
      </c>
      <c r="D1638" s="4" t="str">
        <f>PROPER(Table14[[#This Row],[Region]])</f>
        <v>East</v>
      </c>
      <c r="E1638" s="9">
        <f>IF(ISBLANK(Table14[[#This Row],[Sales_Amount]]),MEDIAN(Table14[Sales_Amount]),Table14[[#This Row],[Sales_Amount]])</f>
        <v>26946.81</v>
      </c>
      <c r="F1638" s="11">
        <f>IF(ISBLANK(Table14[[#This Row],[Quantity_Sold]]),MEDIAN(Table14[Quantity_Sold]),Table14[[#This Row],[Quantity_Sold]])</f>
        <v>17</v>
      </c>
      <c r="G1638" s="4" t="str">
        <f>TRIM(Table14[[#This Row],[Product_Category]])</f>
        <v>Food</v>
      </c>
      <c r="H1638" s="9">
        <v>1853.94</v>
      </c>
      <c r="I1638" s="9">
        <v>2058.58</v>
      </c>
      <c r="J1638" s="4" t="str">
        <f>PROPER(Table14[[#This Row],[Customer_Type]])</f>
        <v>Returning</v>
      </c>
      <c r="K1638" s="13">
        <f>IF(ISBLANK(Table14[[#This Row],[Discount]]),MEDIAN(Table14[Discount]),Table14[[#This Row],[Discount]])</f>
        <v>0.23</v>
      </c>
      <c r="L1638" s="4" t="s">
        <v>26</v>
      </c>
      <c r="M1638" s="4" t="s">
        <v>18</v>
      </c>
    </row>
    <row r="1639" spans="1:13" x14ac:dyDescent="0.3">
      <c r="A1639">
        <v>1312</v>
      </c>
      <c r="B1639" s="1">
        <v>45102</v>
      </c>
      <c r="C1639" s="4" t="str">
        <f>IF(ISBLANK(Table14[[#This Row],[Sales_Rep]]),"Unknown",Table14[[#This Row],[Sales_Rep]])</f>
        <v>David</v>
      </c>
      <c r="D1639" s="4" t="str">
        <f>PROPER(Table14[[#This Row],[Region]])</f>
        <v>North</v>
      </c>
      <c r="E1639" s="9">
        <f>IF(ISBLANK(Table14[[#This Row],[Sales_Amount]]),MEDIAN(Table14[Sales_Amount]),Table14[[#This Row],[Sales_Amount]])</f>
        <v>38402.559999999998</v>
      </c>
      <c r="F1639" s="11">
        <f>IF(ISBLANK(Table14[[#This Row],[Quantity_Sold]]),MEDIAN(Table14[Quantity_Sold]),Table14[[#This Row],[Quantity_Sold]])</f>
        <v>40</v>
      </c>
      <c r="G1639" s="4" t="str">
        <f>TRIM(Table14[[#This Row],[Product_Category]])</f>
        <v>Clothing</v>
      </c>
      <c r="H1639" s="9">
        <v>967.38</v>
      </c>
      <c r="I1639" s="9">
        <v>1200.08</v>
      </c>
      <c r="J1639" s="4" t="str">
        <f>PROPER(Table14[[#This Row],[Customer_Type]])</f>
        <v>Returning</v>
      </c>
      <c r="K1639" s="13">
        <f>IF(ISBLANK(Table14[[#This Row],[Discount]]),MEDIAN(Table14[Discount]),Table14[[#This Row],[Discount]])</f>
        <v>0.2</v>
      </c>
      <c r="L1639" s="4" t="s">
        <v>31</v>
      </c>
      <c r="M1639" s="4" t="s">
        <v>18</v>
      </c>
    </row>
    <row r="1640" spans="1:13" x14ac:dyDescent="0.3">
      <c r="A1640">
        <v>1099</v>
      </c>
      <c r="B1640" s="1">
        <v>45044</v>
      </c>
      <c r="C1640" s="4" t="str">
        <f>IF(ISBLANK(Table14[[#This Row],[Sales_Rep]]),"Unknown",Table14[[#This Row],[Sales_Rep]])</f>
        <v>Alice</v>
      </c>
      <c r="D1640" s="4" t="str">
        <f>PROPER(Table14[[#This Row],[Region]])</f>
        <v>North</v>
      </c>
      <c r="E1640" s="9">
        <f>IF(ISBLANK(Table14[[#This Row],[Sales_Amount]]),MEDIAN(Table14[Sales_Amount]),Table14[[#This Row],[Sales_Amount]])</f>
        <v>52098.76</v>
      </c>
      <c r="F1640" s="11">
        <f>IF(ISBLANK(Table14[[#This Row],[Quantity_Sold]]),MEDIAN(Table14[Quantity_Sold]),Table14[[#This Row],[Quantity_Sold]])</f>
        <v>35</v>
      </c>
      <c r="G1640" s="4" t="str">
        <f>TRIM(Table14[[#This Row],[Product_Category]])</f>
        <v>Food</v>
      </c>
      <c r="H1640" s="9">
        <v>1586.3</v>
      </c>
      <c r="I1640" s="9">
        <v>1860.67</v>
      </c>
      <c r="J1640" s="4" t="str">
        <f>PROPER(Table14[[#This Row],[Customer_Type]])</f>
        <v>Returning</v>
      </c>
      <c r="K1640" s="13">
        <f>IF(ISBLANK(Table14[[#This Row],[Discount]]),MEDIAN(Table14[Discount]),Table14[[#This Row],[Discount]])</f>
        <v>0.2</v>
      </c>
      <c r="L1640" s="4" t="s">
        <v>26</v>
      </c>
      <c r="M1640" s="4" t="s">
        <v>22</v>
      </c>
    </row>
    <row r="1641" spans="1:13" x14ac:dyDescent="0.3">
      <c r="A1641">
        <v>1427</v>
      </c>
      <c r="B1641" s="1">
        <v>45568</v>
      </c>
      <c r="C1641" s="4" t="str">
        <f>IF(ISBLANK(Table14[[#This Row],[Sales_Rep]]),"Unknown",Table14[[#This Row],[Sales_Rep]])</f>
        <v>Charlie</v>
      </c>
      <c r="D1641" s="4" t="str">
        <f>PROPER(Table14[[#This Row],[Region]])</f>
        <v>East</v>
      </c>
      <c r="E1641" s="9">
        <f>IF(ISBLANK(Table14[[#This Row],[Sales_Amount]]),MEDIAN(Table14[Sales_Amount]),Table14[[#This Row],[Sales_Amount]])</f>
        <v>80881.259999999995</v>
      </c>
      <c r="F1641" s="11">
        <f>IF(ISBLANK(Table14[[#This Row],[Quantity_Sold]]),MEDIAN(Table14[Quantity_Sold]),Table14[[#This Row],[Quantity_Sold]])</f>
        <v>50</v>
      </c>
      <c r="G1641" s="4" t="str">
        <f>TRIM(Table14[[#This Row],[Product_Category]])</f>
        <v>Electronics</v>
      </c>
      <c r="H1641" s="9">
        <v>1222.4000000000001</v>
      </c>
      <c r="I1641" s="9">
        <v>1777.61</v>
      </c>
      <c r="J1641" s="4" t="str">
        <f>PROPER(Table14[[#This Row],[Customer_Type]])</f>
        <v>Returning</v>
      </c>
      <c r="K1641" s="13">
        <f>IF(ISBLANK(Table14[[#This Row],[Discount]]),MEDIAN(Table14[Discount]),Table14[[#This Row],[Discount]])</f>
        <v>0.09</v>
      </c>
      <c r="L1641" s="4" t="s">
        <v>31</v>
      </c>
      <c r="M1641" s="4" t="s">
        <v>22</v>
      </c>
    </row>
    <row r="1642" spans="1:13" x14ac:dyDescent="0.3">
      <c r="A1642">
        <v>1185</v>
      </c>
      <c r="B1642" s="1">
        <v>45568</v>
      </c>
      <c r="C1642" s="4" t="str">
        <f>IF(ISBLANK(Table14[[#This Row],[Sales_Rep]]),"Unknown",Table14[[#This Row],[Sales_Rep]])</f>
        <v>Eve</v>
      </c>
      <c r="D1642" s="4" t="str">
        <f>PROPER(Table14[[#This Row],[Region]])</f>
        <v>West</v>
      </c>
      <c r="E1642" s="9">
        <f>IF(ISBLANK(Table14[[#This Row],[Sales_Amount]]),MEDIAN(Table14[Sales_Amount]),Table14[[#This Row],[Sales_Amount]])</f>
        <v>164089.53</v>
      </c>
      <c r="F1642" s="11">
        <f>IF(ISBLANK(Table14[[#This Row],[Quantity_Sold]]),MEDIAN(Table14[Quantity_Sold]),Table14[[#This Row],[Quantity_Sold]])</f>
        <v>44</v>
      </c>
      <c r="G1642" s="4" t="str">
        <f>TRIM(Table14[[#This Row],[Product_Category]])</f>
        <v>Electronics</v>
      </c>
      <c r="H1642" s="9">
        <v>3352.84</v>
      </c>
      <c r="I1642" s="9">
        <v>4972.41</v>
      </c>
      <c r="J1642" s="4" t="str">
        <f>PROPER(Table14[[#This Row],[Customer_Type]])</f>
        <v>New</v>
      </c>
      <c r="K1642" s="13">
        <f>IF(ISBLANK(Table14[[#This Row],[Discount]]),MEDIAN(Table14[Discount]),Table14[[#This Row],[Discount]])</f>
        <v>0.25</v>
      </c>
      <c r="L1642" s="4" t="s">
        <v>31</v>
      </c>
      <c r="M1642" s="4" t="s">
        <v>18</v>
      </c>
    </row>
    <row r="1643" spans="1:13" x14ac:dyDescent="0.3">
      <c r="A1643">
        <v>1030</v>
      </c>
      <c r="B1643" s="1">
        <v>45531</v>
      </c>
      <c r="C1643" s="4" t="str">
        <f>IF(ISBLANK(Table14[[#This Row],[Sales_Rep]]),"Unknown",Table14[[#This Row],[Sales_Rep]])</f>
        <v>Charlie</v>
      </c>
      <c r="D1643" s="4" t="str">
        <f>PROPER(Table14[[#This Row],[Region]])</f>
        <v>North</v>
      </c>
      <c r="E1643" s="9">
        <f>IF(ISBLANK(Table14[[#This Row],[Sales_Amount]]),MEDIAN(Table14[Sales_Amount]),Table14[[#This Row],[Sales_Amount]])</f>
        <v>7950.55</v>
      </c>
      <c r="F1643" s="11">
        <f>IF(ISBLANK(Table14[[#This Row],[Quantity_Sold]]),MEDIAN(Table14[Quantity_Sold]),Table14[[#This Row],[Quantity_Sold]])</f>
        <v>19</v>
      </c>
      <c r="G1643" s="4" t="str">
        <f>TRIM(Table14[[#This Row],[Product_Category]])</f>
        <v>Electronics</v>
      </c>
      <c r="H1643" s="9">
        <v>331.94</v>
      </c>
      <c r="I1643" s="9">
        <v>426.99</v>
      </c>
      <c r="J1643" s="4" t="str">
        <f>PROPER(Table14[[#This Row],[Customer_Type]])</f>
        <v>Returning</v>
      </c>
      <c r="K1643" s="13">
        <f>IF(ISBLANK(Table14[[#This Row],[Discount]]),MEDIAN(Table14[Discount]),Table14[[#This Row],[Discount]])</f>
        <v>0.02</v>
      </c>
      <c r="L1643" s="4" t="s">
        <v>26</v>
      </c>
      <c r="M1643" s="4" t="s">
        <v>18</v>
      </c>
    </row>
    <row r="1644" spans="1:13" x14ac:dyDescent="0.3">
      <c r="A1644">
        <v>1328</v>
      </c>
      <c r="B1644" s="1">
        <v>45244</v>
      </c>
      <c r="C1644" s="4" t="str">
        <f>IF(ISBLANK(Table14[[#This Row],[Sales_Rep]]),"Unknown",Table14[[#This Row],[Sales_Rep]])</f>
        <v>Charlie</v>
      </c>
      <c r="D1644" s="4" t="str">
        <f>PROPER(Table14[[#This Row],[Region]])</f>
        <v>South</v>
      </c>
      <c r="E1644" s="9">
        <f>IF(ISBLANK(Table14[[#This Row],[Sales_Amount]]),MEDIAN(Table14[Sales_Amount]),Table14[[#This Row],[Sales_Amount]])</f>
        <v>38731.800000000003</v>
      </c>
      <c r="F1644" s="11">
        <f>IF(ISBLANK(Table14[[#This Row],[Quantity_Sold]]),MEDIAN(Table14[Quantity_Sold]),Table14[[#This Row],[Quantity_Sold]])</f>
        <v>35</v>
      </c>
      <c r="G1644" s="4" t="str">
        <f>TRIM(Table14[[#This Row],[Product_Category]])</f>
        <v>Electronics</v>
      </c>
      <c r="H1644" s="9">
        <v>1247.3599999999999</v>
      </c>
      <c r="I1644" s="9">
        <v>1580.89</v>
      </c>
      <c r="J1644" s="4" t="str">
        <f>PROPER(Table14[[#This Row],[Customer_Type]])</f>
        <v>Returning</v>
      </c>
      <c r="K1644" s="13">
        <f>IF(ISBLANK(Table14[[#This Row],[Discount]]),MEDIAN(Table14[Discount]),Table14[[#This Row],[Discount]])</f>
        <v>0.3</v>
      </c>
      <c r="L1644" s="4" t="s">
        <v>17</v>
      </c>
      <c r="M1644" s="4" t="s">
        <v>22</v>
      </c>
    </row>
    <row r="1645" spans="1:13" x14ac:dyDescent="0.3">
      <c r="A1645">
        <v>1364</v>
      </c>
      <c r="B1645" s="1">
        <v>45348</v>
      </c>
      <c r="C1645" s="4" t="str">
        <f>IF(ISBLANK(Table14[[#This Row],[Sales_Rep]]),"Unknown",Table14[[#This Row],[Sales_Rep]])</f>
        <v>Alice</v>
      </c>
      <c r="D1645" s="4" t="str">
        <f>PROPER(Table14[[#This Row],[Region]])</f>
        <v>East</v>
      </c>
      <c r="E1645" s="9">
        <f>IF(ISBLANK(Table14[[#This Row],[Sales_Amount]]),MEDIAN(Table14[Sales_Amount]),Table14[[#This Row],[Sales_Amount]])</f>
        <v>121518.31</v>
      </c>
      <c r="F1645" s="11">
        <f>IF(ISBLANK(Table14[[#This Row],[Quantity_Sold]]),MEDIAN(Table14[Quantity_Sold]),Table14[[#This Row],[Quantity_Sold]])</f>
        <v>45</v>
      </c>
      <c r="G1645" s="4" t="str">
        <f>TRIM(Table14[[#This Row],[Product_Category]])</f>
        <v>Clothing</v>
      </c>
      <c r="H1645" s="9">
        <v>2403.4299999999998</v>
      </c>
      <c r="I1645" s="9">
        <v>3214.77</v>
      </c>
      <c r="J1645" s="4" t="str">
        <f>PROPER(Table14[[#This Row],[Customer_Type]])</f>
        <v>New</v>
      </c>
      <c r="K1645" s="13">
        <f>IF(ISBLANK(Table14[[#This Row],[Discount]]),MEDIAN(Table14[Discount]),Table14[[#This Row],[Discount]])</f>
        <v>0.16</v>
      </c>
      <c r="L1645" s="4" t="s">
        <v>17</v>
      </c>
      <c r="M1645" s="4" t="s">
        <v>18</v>
      </c>
    </row>
    <row r="1646" spans="1:13" x14ac:dyDescent="0.3">
      <c r="A1646">
        <v>1040</v>
      </c>
      <c r="B1646" s="1">
        <v>45106</v>
      </c>
      <c r="C1646" s="4" t="str">
        <f>IF(ISBLANK(Table14[[#This Row],[Sales_Rep]]),"Unknown",Table14[[#This Row],[Sales_Rep]])</f>
        <v>Alice</v>
      </c>
      <c r="D1646" s="4" t="str">
        <f>PROPER(Table14[[#This Row],[Region]])</f>
        <v>West</v>
      </c>
      <c r="E1646" s="9">
        <f>IF(ISBLANK(Table14[[#This Row],[Sales_Amount]]),MEDIAN(Table14[Sales_Amount]),Table14[[#This Row],[Sales_Amount]])</f>
        <v>62138.400000000001</v>
      </c>
      <c r="F1646" s="11">
        <f>IF(ISBLANK(Table14[[#This Row],[Quantity_Sold]]),MEDIAN(Table14[Quantity_Sold]),Table14[[#This Row],[Quantity_Sold]])</f>
        <v>34</v>
      </c>
      <c r="G1646" s="4" t="str">
        <f>TRIM(Table14[[#This Row],[Product_Category]])</f>
        <v>Clothing</v>
      </c>
      <c r="H1646" s="9">
        <v>1503.95</v>
      </c>
      <c r="I1646" s="9">
        <v>1903.75</v>
      </c>
      <c r="J1646" s="4" t="str">
        <f>PROPER(Table14[[#This Row],[Customer_Type]])</f>
        <v>New</v>
      </c>
      <c r="K1646" s="13">
        <f>IF(ISBLANK(Table14[[#This Row],[Discount]]),MEDIAN(Table14[Discount]),Table14[[#This Row],[Discount]])</f>
        <v>0.04</v>
      </c>
      <c r="L1646" s="4" t="s">
        <v>17</v>
      </c>
      <c r="M1646" s="4" t="s">
        <v>18</v>
      </c>
    </row>
    <row r="1647" spans="1:13" x14ac:dyDescent="0.3">
      <c r="A1647">
        <v>1059</v>
      </c>
      <c r="B1647" s="1">
        <v>45091</v>
      </c>
      <c r="C1647" s="4" t="str">
        <f>IF(ISBLANK(Table14[[#This Row],[Sales_Rep]]),"Unknown",Table14[[#This Row],[Sales_Rep]])</f>
        <v>Alice</v>
      </c>
      <c r="D1647" s="4" t="str">
        <f>PROPER(Table14[[#This Row],[Region]])</f>
        <v>West</v>
      </c>
      <c r="E1647" s="9">
        <f>IF(ISBLANK(Table14[[#This Row],[Sales_Amount]]),MEDIAN(Table14[Sales_Amount]),Table14[[#This Row],[Sales_Amount]])</f>
        <v>4237.6099999999997</v>
      </c>
      <c r="F1647" s="11">
        <f>IF(ISBLANK(Table14[[#This Row],[Quantity_Sold]]),MEDIAN(Table14[Quantity_Sold]),Table14[[#This Row],[Quantity_Sold]])</f>
        <v>17</v>
      </c>
      <c r="G1647" s="4" t="str">
        <f>TRIM(Table14[[#This Row],[Product_Category]])</f>
        <v>Clothing</v>
      </c>
      <c r="H1647" s="9">
        <v>196.04</v>
      </c>
      <c r="I1647" s="9">
        <v>289.85000000000002</v>
      </c>
      <c r="J1647" s="4" t="str">
        <f>PROPER(Table14[[#This Row],[Customer_Type]])</f>
        <v>Returning</v>
      </c>
      <c r="K1647" s="13">
        <f>IF(ISBLANK(Table14[[#This Row],[Discount]]),MEDIAN(Table14[Discount]),Table14[[#This Row],[Discount]])</f>
        <v>0.14000000000000001</v>
      </c>
      <c r="L1647" s="4" t="s">
        <v>26</v>
      </c>
      <c r="M1647" s="4" t="s">
        <v>18</v>
      </c>
    </row>
    <row r="1648" spans="1:13" x14ac:dyDescent="0.3">
      <c r="A1648">
        <v>1145</v>
      </c>
      <c r="B1648" s="1">
        <v>45522</v>
      </c>
      <c r="C1648" s="4" t="str">
        <f>IF(ISBLANK(Table14[[#This Row],[Sales_Rep]]),"Unknown",Table14[[#This Row],[Sales_Rep]])</f>
        <v>Bob</v>
      </c>
      <c r="D1648" s="4" t="str">
        <f>PROPER(Table14[[#This Row],[Region]])</f>
        <v>East</v>
      </c>
      <c r="E1648" s="9">
        <f>IF(ISBLANK(Table14[[#This Row],[Sales_Amount]]),MEDIAN(Table14[Sales_Amount]),Table14[[#This Row],[Sales_Amount]])</f>
        <v>113772.72</v>
      </c>
      <c r="F1648" s="11">
        <f>IF(ISBLANK(Table14[[#This Row],[Quantity_Sold]]),MEDIAN(Table14[Quantity_Sold]),Table14[[#This Row],[Quantity_Sold]])</f>
        <v>30</v>
      </c>
      <c r="G1648" s="4" t="str">
        <f>TRIM(Table14[[#This Row],[Product_Category]])</f>
        <v>Furniture</v>
      </c>
      <c r="H1648" s="9">
        <v>3102.3</v>
      </c>
      <c r="I1648" s="9">
        <v>4122.2</v>
      </c>
      <c r="J1648" s="4" t="str">
        <f>PROPER(Table14[[#This Row],[Customer_Type]])</f>
        <v>New</v>
      </c>
      <c r="K1648" s="13">
        <f>IF(ISBLANK(Table14[[#This Row],[Discount]]),MEDIAN(Table14[Discount]),Table14[[#This Row],[Discount]])</f>
        <v>0.08</v>
      </c>
      <c r="L1648" s="4" t="s">
        <v>17</v>
      </c>
      <c r="M1648" s="4" t="s">
        <v>22</v>
      </c>
    </row>
    <row r="1649" spans="1:13" x14ac:dyDescent="0.3">
      <c r="A1649">
        <v>1272</v>
      </c>
      <c r="B1649" s="1">
        <v>45107</v>
      </c>
      <c r="C1649" s="4" t="str">
        <f>IF(ISBLANK(Table14[[#This Row],[Sales_Rep]]),"Unknown",Table14[[#This Row],[Sales_Rep]])</f>
        <v>David</v>
      </c>
      <c r="D1649" s="4" t="str">
        <f>PROPER(Table14[[#This Row],[Region]])</f>
        <v>North</v>
      </c>
      <c r="E1649" s="9">
        <f>IF(ISBLANK(Table14[[#This Row],[Sales_Amount]]),MEDIAN(Table14[Sales_Amount]),Table14[[#This Row],[Sales_Amount]])</f>
        <v>38656.449999999997</v>
      </c>
      <c r="F1649" s="11">
        <f>IF(ISBLANK(Table14[[#This Row],[Quantity_Sold]]),MEDIAN(Table14[Quantity_Sold]),Table14[[#This Row],[Quantity_Sold]])</f>
        <v>13</v>
      </c>
      <c r="G1649" s="4" t="str">
        <f>TRIM(Table14[[#This Row],[Product_Category]])</f>
        <v>Electronics</v>
      </c>
      <c r="H1649" s="9">
        <v>2898.56</v>
      </c>
      <c r="I1649" s="9">
        <v>3197.39</v>
      </c>
      <c r="J1649" s="4" t="str">
        <f>PROPER(Table14[[#This Row],[Customer_Type]])</f>
        <v>New</v>
      </c>
      <c r="K1649" s="13">
        <f>IF(ISBLANK(Table14[[#This Row],[Discount]]),MEDIAN(Table14[Discount]),Table14[[#This Row],[Discount]])</f>
        <v>7.0000000000000007E-2</v>
      </c>
      <c r="L1649" s="4" t="s">
        <v>17</v>
      </c>
      <c r="M1649" s="4" t="s">
        <v>22</v>
      </c>
    </row>
    <row r="1650" spans="1:13" x14ac:dyDescent="0.3">
      <c r="A1650">
        <v>1096</v>
      </c>
      <c r="B1650" s="1">
        <v>45642</v>
      </c>
      <c r="C1650" s="4" t="str">
        <f>IF(ISBLANK(Table14[[#This Row],[Sales_Rep]]),"Unknown",Table14[[#This Row],[Sales_Rep]])</f>
        <v>Bob</v>
      </c>
      <c r="D1650" s="4" t="str">
        <f>PROPER(Table14[[#This Row],[Region]])</f>
        <v>North</v>
      </c>
      <c r="E1650" s="9">
        <f>IF(ISBLANK(Table14[[#This Row],[Sales_Amount]]),MEDIAN(Table14[Sales_Amount]),Table14[[#This Row],[Sales_Amount]])</f>
        <v>156553.46</v>
      </c>
      <c r="F1650" s="11">
        <f>IF(ISBLANK(Table14[[#This Row],[Quantity_Sold]]),MEDIAN(Table14[Quantity_Sold]),Table14[[#This Row],[Quantity_Sold]])</f>
        <v>48</v>
      </c>
      <c r="G1650" s="4" t="str">
        <f>TRIM(Table14[[#This Row],[Product_Category]])</f>
        <v>Furniture</v>
      </c>
      <c r="H1650" s="9">
        <v>2665.5</v>
      </c>
      <c r="I1650" s="9">
        <v>3433.19</v>
      </c>
      <c r="J1650" s="4" t="str">
        <f>PROPER(Table14[[#This Row],[Customer_Type]])</f>
        <v>New</v>
      </c>
      <c r="K1650" s="13">
        <f>IF(ISBLANK(Table14[[#This Row],[Discount]]),MEDIAN(Table14[Discount]),Table14[[#This Row],[Discount]])</f>
        <v>0.05</v>
      </c>
      <c r="L1650" s="4" t="s">
        <v>31</v>
      </c>
      <c r="M1650" s="4" t="s">
        <v>18</v>
      </c>
    </row>
    <row r="1651" spans="1:13" x14ac:dyDescent="0.3">
      <c r="A1651">
        <v>1433</v>
      </c>
      <c r="B1651" s="1">
        <v>45333</v>
      </c>
      <c r="C1651" s="4" t="str">
        <f>IF(ISBLANK(Table14[[#This Row],[Sales_Rep]]),"Unknown",Table14[[#This Row],[Sales_Rep]])</f>
        <v>David</v>
      </c>
      <c r="D1651" s="4" t="str">
        <f>PROPER(Table14[[#This Row],[Region]])</f>
        <v>South</v>
      </c>
      <c r="E1651" s="9">
        <f>IF(ISBLANK(Table14[[#This Row],[Sales_Amount]]),MEDIAN(Table14[Sales_Amount]),Table14[[#This Row],[Sales_Amount]])</f>
        <v>36743.660000000003</v>
      </c>
      <c r="F1651" s="11">
        <f>IF(ISBLANK(Table14[[#This Row],[Quantity_Sold]]),MEDIAN(Table14[Quantity_Sold]),Table14[[#This Row],[Quantity_Sold]])</f>
        <v>38</v>
      </c>
      <c r="G1651" s="4" t="str">
        <f>TRIM(Table14[[#This Row],[Product_Category]])</f>
        <v>Furniture</v>
      </c>
      <c r="H1651" s="9">
        <v>919.46</v>
      </c>
      <c r="I1651" s="9">
        <v>1017.83</v>
      </c>
      <c r="J1651" s="4" t="str">
        <f>PROPER(Table14[[#This Row],[Customer_Type]])</f>
        <v>New</v>
      </c>
      <c r="K1651" s="13">
        <f>IF(ISBLANK(Table14[[#This Row],[Discount]]),MEDIAN(Table14[Discount]),Table14[[#This Row],[Discount]])</f>
        <v>0.05</v>
      </c>
      <c r="L1651" s="4" t="s">
        <v>31</v>
      </c>
      <c r="M1651" s="4" t="s">
        <v>22</v>
      </c>
    </row>
    <row r="1652" spans="1:13" x14ac:dyDescent="0.3">
      <c r="A1652">
        <v>1486</v>
      </c>
      <c r="B1652" s="1">
        <v>45528</v>
      </c>
      <c r="C1652" s="4" t="str">
        <f>IF(ISBLANK(Table14[[#This Row],[Sales_Rep]]),"Unknown",Table14[[#This Row],[Sales_Rep]])</f>
        <v>David</v>
      </c>
      <c r="D1652" s="4" t="str">
        <f>PROPER(Table14[[#This Row],[Region]])</f>
        <v>West</v>
      </c>
      <c r="E1652" s="9">
        <f>IF(ISBLANK(Table14[[#This Row],[Sales_Amount]]),MEDIAN(Table14[Sales_Amount]),Table14[[#This Row],[Sales_Amount]])</f>
        <v>3737.97</v>
      </c>
      <c r="F1652" s="11">
        <f>IF(ISBLANK(Table14[[#This Row],[Quantity_Sold]]),MEDIAN(Table14[Quantity_Sold]),Table14[[#This Row],[Quantity_Sold]])</f>
        <v>50</v>
      </c>
      <c r="G1652" s="4" t="str">
        <f>TRIM(Table14[[#This Row],[Product_Category]])</f>
        <v>Electronics</v>
      </c>
      <c r="H1652" s="9">
        <v>77.69</v>
      </c>
      <c r="I1652" s="9">
        <v>91.17</v>
      </c>
      <c r="J1652" s="4" t="str">
        <f>PROPER(Table14[[#This Row],[Customer_Type]])</f>
        <v>New</v>
      </c>
      <c r="K1652" s="13">
        <f>IF(ISBLANK(Table14[[#This Row],[Discount]]),MEDIAN(Table14[Discount]),Table14[[#This Row],[Discount]])</f>
        <v>0.18</v>
      </c>
      <c r="L1652" s="4" t="s">
        <v>17</v>
      </c>
      <c r="M1652" s="4" t="s">
        <v>22</v>
      </c>
    </row>
    <row r="1653" spans="1:13" x14ac:dyDescent="0.3">
      <c r="A1653">
        <v>1292</v>
      </c>
      <c r="B1653" s="1">
        <v>44997</v>
      </c>
      <c r="C1653" s="4" t="str">
        <f>IF(ISBLANK(Table14[[#This Row],[Sales_Rep]]),"Unknown",Table14[[#This Row],[Sales_Rep]])</f>
        <v>Charlie</v>
      </c>
      <c r="D1653" s="4" t="str">
        <f>PROPER(Table14[[#This Row],[Region]])</f>
        <v>West</v>
      </c>
      <c r="E1653" s="9">
        <f>IF(ISBLANK(Table14[[#This Row],[Sales_Amount]]),MEDIAN(Table14[Sales_Amount]),Table14[[#This Row],[Sales_Amount]])</f>
        <v>48730.01</v>
      </c>
      <c r="F1653" s="11">
        <f>IF(ISBLANK(Table14[[#This Row],[Quantity_Sold]]),MEDIAN(Table14[Quantity_Sold]),Table14[[#This Row],[Quantity_Sold]])</f>
        <v>16</v>
      </c>
      <c r="G1653" s="4" t="str">
        <f>TRIM(Table14[[#This Row],[Product_Category]])</f>
        <v>Furniture</v>
      </c>
      <c r="H1653" s="9">
        <v>2900.19</v>
      </c>
      <c r="I1653" s="9">
        <v>4115.71</v>
      </c>
      <c r="J1653" s="4" t="str">
        <f>PROPER(Table14[[#This Row],[Customer_Type]])</f>
        <v>Returning</v>
      </c>
      <c r="K1653" s="13">
        <f>IF(ISBLANK(Table14[[#This Row],[Discount]]),MEDIAN(Table14[Discount]),Table14[[#This Row],[Discount]])</f>
        <v>0.26</v>
      </c>
      <c r="L1653" s="4" t="s">
        <v>31</v>
      </c>
      <c r="M1653" s="4" t="s">
        <v>22</v>
      </c>
    </row>
    <row r="1654" spans="1:13" x14ac:dyDescent="0.3">
      <c r="A1654">
        <v>1456</v>
      </c>
      <c r="B1654" s="1">
        <v>44927</v>
      </c>
      <c r="C1654" s="4" t="str">
        <f>IF(ISBLANK(Table14[[#This Row],[Sales_Rep]]),"Unknown",Table14[[#This Row],[Sales_Rep]])</f>
        <v>Charlie</v>
      </c>
      <c r="D1654" s="4" t="str">
        <f>PROPER(Table14[[#This Row],[Region]])</f>
        <v>West</v>
      </c>
      <c r="E1654" s="9">
        <f>IF(ISBLANK(Table14[[#This Row],[Sales_Amount]]),MEDIAN(Table14[Sales_Amount]),Table14[[#This Row],[Sales_Amount]])</f>
        <v>25519.87</v>
      </c>
      <c r="F1654" s="11">
        <f>IF(ISBLANK(Table14[[#This Row],[Quantity_Sold]]),MEDIAN(Table14[Quantity_Sold]),Table14[[#This Row],[Quantity_Sold]])</f>
        <v>34</v>
      </c>
      <c r="G1654" s="4" t="str">
        <f>TRIM(Table14[[#This Row],[Product_Category]])</f>
        <v>Clothing</v>
      </c>
      <c r="H1654" s="9">
        <v>626.63</v>
      </c>
      <c r="I1654" s="9">
        <v>807.08</v>
      </c>
      <c r="J1654" s="4" t="str">
        <f>PROPER(Table14[[#This Row],[Customer_Type]])</f>
        <v>Returning</v>
      </c>
      <c r="K1654" s="13">
        <f>IF(ISBLANK(Table14[[#This Row],[Discount]]),MEDIAN(Table14[Discount]),Table14[[#This Row],[Discount]])</f>
        <v>7.0000000000000007E-2</v>
      </c>
      <c r="L1654" s="4" t="s">
        <v>26</v>
      </c>
      <c r="M1654" s="4" t="s">
        <v>18</v>
      </c>
    </row>
    <row r="1655" spans="1:13" x14ac:dyDescent="0.3">
      <c r="A1655">
        <v>1047</v>
      </c>
      <c r="B1655" s="1">
        <v>45537</v>
      </c>
      <c r="C1655" s="4" t="str">
        <f>IF(ISBLANK(Table14[[#This Row],[Sales_Rep]]),"Unknown",Table14[[#This Row],[Sales_Rep]])</f>
        <v>David</v>
      </c>
      <c r="D1655" s="4" t="str">
        <f>PROPER(Table14[[#This Row],[Region]])</f>
        <v>South</v>
      </c>
      <c r="E1655" s="9">
        <f>IF(ISBLANK(Table14[[#This Row],[Sales_Amount]]),MEDIAN(Table14[Sales_Amount]),Table14[[#This Row],[Sales_Amount]])</f>
        <v>7867.53</v>
      </c>
      <c r="F1655" s="11">
        <f>IF(ISBLANK(Table14[[#This Row],[Quantity_Sold]]),MEDIAN(Table14[Quantity_Sold]),Table14[[#This Row],[Quantity_Sold]])</f>
        <v>6</v>
      </c>
      <c r="G1655" s="4" t="str">
        <f>TRIM(Table14[[#This Row],[Product_Category]])</f>
        <v>Electronics</v>
      </c>
      <c r="H1655" s="9">
        <v>1172.3</v>
      </c>
      <c r="I1655" s="9">
        <v>1473.32</v>
      </c>
      <c r="J1655" s="4" t="str">
        <f>PROPER(Table14[[#This Row],[Customer_Type]])</f>
        <v>New</v>
      </c>
      <c r="K1655" s="13">
        <f>IF(ISBLANK(Table14[[#This Row],[Discount]]),MEDIAN(Table14[Discount]),Table14[[#This Row],[Discount]])</f>
        <v>0.11</v>
      </c>
      <c r="L1655" s="4" t="s">
        <v>17</v>
      </c>
      <c r="M1655" s="4" t="s">
        <v>22</v>
      </c>
    </row>
    <row r="1656" spans="1:13" x14ac:dyDescent="0.3">
      <c r="A1656">
        <v>1343</v>
      </c>
      <c r="B1656" s="1">
        <v>45263</v>
      </c>
      <c r="C1656" s="4" t="str">
        <f>IF(ISBLANK(Table14[[#This Row],[Sales_Rep]]),"Unknown",Table14[[#This Row],[Sales_Rep]])</f>
        <v>David</v>
      </c>
      <c r="D1656" s="4" t="str">
        <f>PROPER(Table14[[#This Row],[Region]])</f>
        <v>North</v>
      </c>
      <c r="E1656" s="9">
        <f>IF(ISBLANK(Table14[[#This Row],[Sales_Amount]]),MEDIAN(Table14[Sales_Amount]),Table14[[#This Row],[Sales_Amount]])</f>
        <v>85127.8</v>
      </c>
      <c r="F1656" s="11">
        <f>IF(ISBLANK(Table14[[#This Row],[Quantity_Sold]]),MEDIAN(Table14[Quantity_Sold]),Table14[[#This Row],[Quantity_Sold]])</f>
        <v>20</v>
      </c>
      <c r="G1656" s="4" t="str">
        <f>TRIM(Table14[[#This Row],[Product_Category]])</f>
        <v>Food</v>
      </c>
      <c r="H1656" s="9">
        <v>4231.45</v>
      </c>
      <c r="I1656" s="9">
        <v>5456.91</v>
      </c>
      <c r="J1656" s="4" t="str">
        <f>PROPER(Table14[[#This Row],[Customer_Type]])</f>
        <v>Returning</v>
      </c>
      <c r="K1656" s="13">
        <f>IF(ISBLANK(Table14[[#This Row],[Discount]]),MEDIAN(Table14[Discount]),Table14[[#This Row],[Discount]])</f>
        <v>0.22</v>
      </c>
      <c r="L1656" s="4" t="s">
        <v>17</v>
      </c>
      <c r="M1656" s="4" t="s">
        <v>18</v>
      </c>
    </row>
    <row r="1657" spans="1:13" x14ac:dyDescent="0.3">
      <c r="A1657">
        <v>1077</v>
      </c>
      <c r="B1657" s="1">
        <v>45103</v>
      </c>
      <c r="C1657" s="4" t="str">
        <f>IF(ISBLANK(Table14[[#This Row],[Sales_Rep]]),"Unknown",Table14[[#This Row],[Sales_Rep]])</f>
        <v>Bob</v>
      </c>
      <c r="D1657" s="4" t="str">
        <f>PROPER(Table14[[#This Row],[Region]])</f>
        <v>North</v>
      </c>
      <c r="E1657" s="9">
        <f>IF(ISBLANK(Table14[[#This Row],[Sales_Amount]]),MEDIAN(Table14[Sales_Amount]),Table14[[#This Row],[Sales_Amount]])</f>
        <v>42809.85</v>
      </c>
      <c r="F1657" s="11">
        <f>IF(ISBLANK(Table14[[#This Row],[Quantity_Sold]]),MEDIAN(Table14[Quantity_Sold]),Table14[[#This Row],[Quantity_Sold]])</f>
        <v>10</v>
      </c>
      <c r="G1657" s="4" t="str">
        <f>TRIM(Table14[[#This Row],[Product_Category]])</f>
        <v>Clothing</v>
      </c>
      <c r="H1657" s="9">
        <v>4217.96</v>
      </c>
      <c r="I1657" s="9">
        <v>4977.8900000000003</v>
      </c>
      <c r="J1657" s="4" t="str">
        <f>PROPER(Table14[[#This Row],[Customer_Type]])</f>
        <v>Returning</v>
      </c>
      <c r="K1657" s="13">
        <f>IF(ISBLANK(Table14[[#This Row],[Discount]]),MEDIAN(Table14[Discount]),Table14[[#This Row],[Discount]])</f>
        <v>0.14000000000000001</v>
      </c>
      <c r="L1657" s="4" t="s">
        <v>31</v>
      </c>
      <c r="M1657" s="4" t="s">
        <v>22</v>
      </c>
    </row>
    <row r="1658" spans="1:13" x14ac:dyDescent="0.3">
      <c r="A1658">
        <v>1423</v>
      </c>
      <c r="B1658" s="1">
        <v>45522</v>
      </c>
      <c r="C1658" s="4" t="str">
        <f>IF(ISBLANK(Table14[[#This Row],[Sales_Rep]]),"Unknown",Table14[[#This Row],[Sales_Rep]])</f>
        <v>Bob</v>
      </c>
      <c r="D1658" s="4" t="str">
        <f>PROPER(Table14[[#This Row],[Region]])</f>
        <v>South</v>
      </c>
      <c r="E1658" s="9">
        <f>IF(ISBLANK(Table14[[#This Row],[Sales_Amount]]),MEDIAN(Table14[Sales_Amount]),Table14[[#This Row],[Sales_Amount]])</f>
        <v>35040.51</v>
      </c>
      <c r="F1658" s="11">
        <f>IF(ISBLANK(Table14[[#This Row],[Quantity_Sold]]),MEDIAN(Table14[Quantity_Sold]),Table14[[#This Row],[Quantity_Sold]])</f>
        <v>15</v>
      </c>
      <c r="G1658" s="4" t="str">
        <f>TRIM(Table14[[#This Row],[Product_Category]])</f>
        <v>Food</v>
      </c>
      <c r="H1658" s="9">
        <v>1773.42</v>
      </c>
      <c r="I1658" s="9">
        <v>2359.63</v>
      </c>
      <c r="J1658" s="4" t="str">
        <f>PROPER(Table14[[#This Row],[Customer_Type]])</f>
        <v>Returning</v>
      </c>
      <c r="K1658" s="13">
        <f>IF(ISBLANK(Table14[[#This Row],[Discount]]),MEDIAN(Table14[Discount]),Table14[[#This Row],[Discount]])</f>
        <v>0.01</v>
      </c>
      <c r="L1658" s="4" t="s">
        <v>26</v>
      </c>
      <c r="M1658" s="4" t="s">
        <v>18</v>
      </c>
    </row>
    <row r="1659" spans="1:13" x14ac:dyDescent="0.3">
      <c r="A1659">
        <v>1495</v>
      </c>
      <c r="B1659" s="1">
        <v>45166</v>
      </c>
      <c r="C1659" s="4" t="str">
        <f>IF(ISBLANK(Table14[[#This Row],[Sales_Rep]]),"Unknown",Table14[[#This Row],[Sales_Rep]])</f>
        <v>Charlie</v>
      </c>
      <c r="D1659" s="4" t="str">
        <f>PROPER(Table14[[#This Row],[Region]])</f>
        <v>North</v>
      </c>
      <c r="E1659" s="9">
        <f>IF(ISBLANK(Table14[[#This Row],[Sales_Amount]]),MEDIAN(Table14[Sales_Amount]),Table14[[#This Row],[Sales_Amount]])</f>
        <v>83898.62</v>
      </c>
      <c r="F1659" s="11">
        <f>IF(ISBLANK(Table14[[#This Row],[Quantity_Sold]]),MEDIAN(Table14[Quantity_Sold]),Table14[[#This Row],[Quantity_Sold]])</f>
        <v>40</v>
      </c>
      <c r="G1659" s="4" t="str">
        <f>TRIM(Table14[[#This Row],[Product_Category]])</f>
        <v>Food</v>
      </c>
      <c r="H1659" s="9">
        <v>1652.9</v>
      </c>
      <c r="I1659" s="9">
        <v>2184.86</v>
      </c>
      <c r="J1659" s="4" t="str">
        <f>PROPER(Table14[[#This Row],[Customer_Type]])</f>
        <v>Returning</v>
      </c>
      <c r="K1659" s="13">
        <f>IF(ISBLANK(Table14[[#This Row],[Discount]]),MEDIAN(Table14[Discount]),Table14[[#This Row],[Discount]])</f>
        <v>0.04</v>
      </c>
      <c r="L1659" s="4" t="s">
        <v>26</v>
      </c>
      <c r="M1659" s="4" t="s">
        <v>22</v>
      </c>
    </row>
    <row r="1660" spans="1:13" x14ac:dyDescent="0.3">
      <c r="A1660">
        <v>1312</v>
      </c>
      <c r="B1660" s="1">
        <v>45567</v>
      </c>
      <c r="C1660" s="4" t="str">
        <f>IF(ISBLANK(Table14[[#This Row],[Sales_Rep]]),"Unknown",Table14[[#This Row],[Sales_Rep]])</f>
        <v>Alice</v>
      </c>
      <c r="D1660" s="4" t="str">
        <f>PROPER(Table14[[#This Row],[Region]])</f>
        <v>East</v>
      </c>
      <c r="E1660" s="9">
        <f>IF(ISBLANK(Table14[[#This Row],[Sales_Amount]]),MEDIAN(Table14[Sales_Amount]),Table14[[#This Row],[Sales_Amount]])</f>
        <v>6357.12</v>
      </c>
      <c r="F1660" s="11">
        <f>IF(ISBLANK(Table14[[#This Row],[Quantity_Sold]]),MEDIAN(Table14[Quantity_Sold]),Table14[[#This Row],[Quantity_Sold]])</f>
        <v>14</v>
      </c>
      <c r="G1660" s="4" t="str">
        <f>TRIM(Table14[[#This Row],[Product_Category]])</f>
        <v>Furniture</v>
      </c>
      <c r="H1660" s="9">
        <v>434.26</v>
      </c>
      <c r="I1660" s="9">
        <v>567.6</v>
      </c>
      <c r="J1660" s="4" t="str">
        <f>PROPER(Table14[[#This Row],[Customer_Type]])</f>
        <v>New</v>
      </c>
      <c r="K1660" s="13">
        <f>IF(ISBLANK(Table14[[#This Row],[Discount]]),MEDIAN(Table14[Discount]),Table14[[#This Row],[Discount]])</f>
        <v>0.2</v>
      </c>
      <c r="L1660" s="4" t="s">
        <v>31</v>
      </c>
      <c r="M1660" s="4" t="s">
        <v>22</v>
      </c>
    </row>
    <row r="1661" spans="1:13" x14ac:dyDescent="0.3">
      <c r="A1661">
        <v>1229</v>
      </c>
      <c r="B1661" s="1">
        <v>45075</v>
      </c>
      <c r="C1661" s="4" t="str">
        <f>IF(ISBLANK(Table14[[#This Row],[Sales_Rep]]),"Unknown",Table14[[#This Row],[Sales_Rep]])</f>
        <v>David</v>
      </c>
      <c r="D1661" s="4" t="str">
        <f>PROPER(Table14[[#This Row],[Region]])</f>
        <v>South</v>
      </c>
      <c r="E1661" s="9">
        <f>IF(ISBLANK(Table14[[#This Row],[Sales_Amount]]),MEDIAN(Table14[Sales_Amount]),Table14[[#This Row],[Sales_Amount]])</f>
        <v>114451.5</v>
      </c>
      <c r="F1661" s="11">
        <f>IF(ISBLANK(Table14[[#This Row],[Quantity_Sold]]),MEDIAN(Table14[Quantity_Sold]),Table14[[#This Row],[Quantity_Sold]])</f>
        <v>40</v>
      </c>
      <c r="G1661" s="4" t="str">
        <f>TRIM(Table14[[#This Row],[Product_Category]])</f>
        <v>Clothing</v>
      </c>
      <c r="H1661" s="9">
        <v>3007.16</v>
      </c>
      <c r="I1661" s="9">
        <v>3815.05</v>
      </c>
      <c r="J1661" s="4" t="str">
        <f>PROPER(Table14[[#This Row],[Customer_Type]])</f>
        <v>New</v>
      </c>
      <c r="K1661" s="13">
        <f>IF(ISBLANK(Table14[[#This Row],[Discount]]),MEDIAN(Table14[Discount]),Table14[[#This Row],[Discount]])</f>
        <v>0.25</v>
      </c>
      <c r="L1661" s="4" t="s">
        <v>31</v>
      </c>
      <c r="M1661" s="4" t="s">
        <v>22</v>
      </c>
    </row>
    <row r="1662" spans="1:13" x14ac:dyDescent="0.3">
      <c r="A1662">
        <v>1422</v>
      </c>
      <c r="B1662" s="1">
        <v>44927</v>
      </c>
      <c r="C1662" s="4" t="str">
        <f>IF(ISBLANK(Table14[[#This Row],[Sales_Rep]]),"Unknown",Table14[[#This Row],[Sales_Rep]])</f>
        <v>Bob</v>
      </c>
      <c r="D1662" s="4" t="str">
        <f>PROPER(Table14[[#This Row],[Region]])</f>
        <v>South</v>
      </c>
      <c r="E1662" s="9">
        <f>IF(ISBLANK(Table14[[#This Row],[Sales_Amount]]),MEDIAN(Table14[Sales_Amount]),Table14[[#This Row],[Sales_Amount]])</f>
        <v>84484.53</v>
      </c>
      <c r="F1662" s="11">
        <f>IF(ISBLANK(Table14[[#This Row],[Quantity_Sold]]),MEDIAN(Table14[Quantity_Sold]),Table14[[#This Row],[Quantity_Sold]])</f>
        <v>22</v>
      </c>
      <c r="G1662" s="4" t="str">
        <f>TRIM(Table14[[#This Row],[Product_Category]])</f>
        <v>Electronics</v>
      </c>
      <c r="H1662" s="9">
        <v>3343.96</v>
      </c>
      <c r="I1662" s="9">
        <v>4861.0200000000004</v>
      </c>
      <c r="J1662" s="4" t="str">
        <f>PROPER(Table14[[#This Row],[Customer_Type]])</f>
        <v>New</v>
      </c>
      <c r="K1662" s="13">
        <f>IF(ISBLANK(Table14[[#This Row],[Discount]]),MEDIAN(Table14[Discount]),Table14[[#This Row],[Discount]])</f>
        <v>0.21</v>
      </c>
      <c r="L1662" s="4" t="s">
        <v>31</v>
      </c>
      <c r="M1662" s="4" t="s">
        <v>18</v>
      </c>
    </row>
    <row r="1663" spans="1:13" x14ac:dyDescent="0.3">
      <c r="A1663">
        <v>1028</v>
      </c>
      <c r="B1663" s="1">
        <v>45348</v>
      </c>
      <c r="C1663" s="4" t="str">
        <f>IF(ISBLANK(Table14[[#This Row],[Sales_Rep]]),"Unknown",Table14[[#This Row],[Sales_Rep]])</f>
        <v>Charlie</v>
      </c>
      <c r="D1663" s="4" t="str">
        <f>PROPER(Table14[[#This Row],[Region]])</f>
        <v>West</v>
      </c>
      <c r="E1663" s="9">
        <f>IF(ISBLANK(Table14[[#This Row],[Sales_Amount]]),MEDIAN(Table14[Sales_Amount]),Table14[[#This Row],[Sales_Amount]])</f>
        <v>28368.65</v>
      </c>
      <c r="F1663" s="11">
        <f>IF(ISBLANK(Table14[[#This Row],[Quantity_Sold]]),MEDIAN(Table14[Quantity_Sold]),Table14[[#This Row],[Quantity_Sold]])</f>
        <v>36</v>
      </c>
      <c r="G1663" s="4" t="str">
        <f>TRIM(Table14[[#This Row],[Product_Category]])</f>
        <v>Clothing</v>
      </c>
      <c r="H1663" s="9">
        <v>607.32000000000005</v>
      </c>
      <c r="I1663" s="9">
        <v>804.1</v>
      </c>
      <c r="J1663" s="4" t="str">
        <f>PROPER(Table14[[#This Row],[Customer_Type]])</f>
        <v>New</v>
      </c>
      <c r="K1663" s="13">
        <f>IF(ISBLANK(Table14[[#This Row],[Discount]]),MEDIAN(Table14[Discount]),Table14[[#This Row],[Discount]])</f>
        <v>0.02</v>
      </c>
      <c r="L1663" s="4" t="s">
        <v>17</v>
      </c>
      <c r="M1663" s="4" t="s">
        <v>18</v>
      </c>
    </row>
    <row r="1664" spans="1:13" x14ac:dyDescent="0.3">
      <c r="A1664">
        <v>1145</v>
      </c>
      <c r="B1664" s="1">
        <v>45455</v>
      </c>
      <c r="C1664" s="4" t="str">
        <f>IF(ISBLANK(Table14[[#This Row],[Sales_Rep]]),"Unknown",Table14[[#This Row],[Sales_Rep]])</f>
        <v>Bob</v>
      </c>
      <c r="D1664" s="4" t="str">
        <f>PROPER(Table14[[#This Row],[Region]])</f>
        <v>South</v>
      </c>
      <c r="E1664" s="9">
        <f>IF(ISBLANK(Table14[[#This Row],[Sales_Amount]]),MEDIAN(Table14[Sales_Amount]),Table14[[#This Row],[Sales_Amount]])</f>
        <v>64389.64</v>
      </c>
      <c r="F1664" s="11">
        <f>IF(ISBLANK(Table14[[#This Row],[Quantity_Sold]]),MEDIAN(Table14[Quantity_Sold]),Table14[[#This Row],[Quantity_Sold]])</f>
        <v>16</v>
      </c>
      <c r="G1664" s="4" t="str">
        <f>TRIM(Table14[[#This Row],[Product_Category]])</f>
        <v>Food</v>
      </c>
      <c r="H1664" s="9">
        <v>3290.7</v>
      </c>
      <c r="I1664" s="9">
        <v>4679.4799999999996</v>
      </c>
      <c r="J1664" s="4" t="str">
        <f>PROPER(Table14[[#This Row],[Customer_Type]])</f>
        <v>Returning</v>
      </c>
      <c r="K1664" s="13">
        <f>IF(ISBLANK(Table14[[#This Row],[Discount]]),MEDIAN(Table14[Discount]),Table14[[#This Row],[Discount]])</f>
        <v>0.14000000000000001</v>
      </c>
      <c r="L1664" s="4" t="s">
        <v>17</v>
      </c>
      <c r="M1664" s="4" t="s">
        <v>18</v>
      </c>
    </row>
    <row r="1665" spans="1:13" x14ac:dyDescent="0.3">
      <c r="A1665">
        <v>1192</v>
      </c>
      <c r="B1665" s="1">
        <v>45006</v>
      </c>
      <c r="C1665" s="4" t="str">
        <f>IF(ISBLANK(Table14[[#This Row],[Sales_Rep]]),"Unknown",Table14[[#This Row],[Sales_Rep]])</f>
        <v>David</v>
      </c>
      <c r="D1665" s="4" t="str">
        <f>PROPER(Table14[[#This Row],[Region]])</f>
        <v>East</v>
      </c>
      <c r="E1665" s="9">
        <f>IF(ISBLANK(Table14[[#This Row],[Sales_Amount]]),MEDIAN(Table14[Sales_Amount]),Table14[[#This Row],[Sales_Amount]])</f>
        <v>38944.18</v>
      </c>
      <c r="F1665" s="11">
        <f>IF(ISBLANK(Table14[[#This Row],[Quantity_Sold]]),MEDIAN(Table14[Quantity_Sold]),Table14[[#This Row],[Quantity_Sold]])</f>
        <v>14</v>
      </c>
      <c r="G1665" s="4" t="str">
        <f>TRIM(Table14[[#This Row],[Product_Category]])</f>
        <v>Clothing</v>
      </c>
      <c r="H1665" s="9">
        <v>2194.63</v>
      </c>
      <c r="I1665" s="9">
        <v>3272.62</v>
      </c>
      <c r="J1665" s="4" t="str">
        <f>PROPER(Table14[[#This Row],[Customer_Type]])</f>
        <v>Returning</v>
      </c>
      <c r="K1665" s="13">
        <f>IF(ISBLANK(Table14[[#This Row],[Discount]]),MEDIAN(Table14[Discount]),Table14[[#This Row],[Discount]])</f>
        <v>0.15</v>
      </c>
      <c r="L1665" s="4" t="s">
        <v>31</v>
      </c>
      <c r="M1665" s="4" t="s">
        <v>18</v>
      </c>
    </row>
    <row r="1666" spans="1:13" x14ac:dyDescent="0.3">
      <c r="A1666">
        <v>1192</v>
      </c>
      <c r="B1666" s="1">
        <v>45289</v>
      </c>
      <c r="C1666" s="4" t="str">
        <f>IF(ISBLANK(Table14[[#This Row],[Sales_Rep]]),"Unknown",Table14[[#This Row],[Sales_Rep]])</f>
        <v>David</v>
      </c>
      <c r="D1666" s="4" t="str">
        <f>PROPER(Table14[[#This Row],[Region]])</f>
        <v>West</v>
      </c>
      <c r="E1666" s="9">
        <f>IF(ISBLANK(Table14[[#This Row],[Sales_Amount]]),MEDIAN(Table14[Sales_Amount]),Table14[[#This Row],[Sales_Amount]])</f>
        <v>3379.28</v>
      </c>
      <c r="F1666" s="11">
        <f>IF(ISBLANK(Table14[[#This Row],[Quantity_Sold]]),MEDIAN(Table14[Quantity_Sold]),Table14[[#This Row],[Quantity_Sold]])</f>
        <v>1</v>
      </c>
      <c r="G1666" s="4" t="str">
        <f>TRIM(Table14[[#This Row],[Product_Category]])</f>
        <v>Furniture</v>
      </c>
      <c r="H1666" s="9">
        <v>2847.4</v>
      </c>
      <c r="I1666" s="9">
        <v>3673.13</v>
      </c>
      <c r="J1666" s="4" t="str">
        <f>PROPER(Table14[[#This Row],[Customer_Type]])</f>
        <v>New</v>
      </c>
      <c r="K1666" s="13">
        <f>IF(ISBLANK(Table14[[#This Row],[Discount]]),MEDIAN(Table14[Discount]),Table14[[#This Row],[Discount]])</f>
        <v>0.08</v>
      </c>
      <c r="L1666" s="4" t="s">
        <v>31</v>
      </c>
      <c r="M1666" s="4" t="s">
        <v>22</v>
      </c>
    </row>
    <row r="1667" spans="1:13" x14ac:dyDescent="0.3">
      <c r="A1667">
        <v>1211</v>
      </c>
      <c r="B1667" s="1">
        <v>45568</v>
      </c>
      <c r="C1667" s="4" t="str">
        <f>IF(ISBLANK(Table14[[#This Row],[Sales_Rep]]),"Unknown",Table14[[#This Row],[Sales_Rep]])</f>
        <v>Eve</v>
      </c>
      <c r="D1667" s="4" t="str">
        <f>PROPER(Table14[[#This Row],[Region]])</f>
        <v>North</v>
      </c>
      <c r="E1667" s="9">
        <f>IF(ISBLANK(Table14[[#This Row],[Sales_Amount]]),MEDIAN(Table14[Sales_Amount]),Table14[[#This Row],[Sales_Amount]])</f>
        <v>21349.71</v>
      </c>
      <c r="F1667" s="11">
        <f>IF(ISBLANK(Table14[[#This Row],[Quantity_Sold]]),MEDIAN(Table14[Quantity_Sold]),Table14[[#This Row],[Quantity_Sold]])</f>
        <v>6</v>
      </c>
      <c r="G1667" s="4" t="str">
        <f>TRIM(Table14[[#This Row],[Product_Category]])</f>
        <v>Electronics</v>
      </c>
      <c r="H1667" s="9">
        <v>2816.68</v>
      </c>
      <c r="I1667" s="9">
        <v>3953.65</v>
      </c>
      <c r="J1667" s="4" t="str">
        <f>PROPER(Table14[[#This Row],[Customer_Type]])</f>
        <v>New</v>
      </c>
      <c r="K1667" s="13">
        <f>IF(ISBLANK(Table14[[#This Row],[Discount]]),MEDIAN(Table14[Discount]),Table14[[#This Row],[Discount]])</f>
        <v>0.1</v>
      </c>
      <c r="L1667" s="4" t="s">
        <v>17</v>
      </c>
      <c r="M1667" s="4" t="s">
        <v>18</v>
      </c>
    </row>
    <row r="1668" spans="1:13" x14ac:dyDescent="0.3">
      <c r="A1668">
        <v>1071</v>
      </c>
      <c r="B1668" s="1">
        <v>45501</v>
      </c>
      <c r="C1668" s="4" t="str">
        <f>IF(ISBLANK(Table14[[#This Row],[Sales_Rep]]),"Unknown",Table14[[#This Row],[Sales_Rep]])</f>
        <v>Alice</v>
      </c>
      <c r="D1668" s="4" t="str">
        <f>PROPER(Table14[[#This Row],[Region]])</f>
        <v>West</v>
      </c>
      <c r="E1668" s="9">
        <f>IF(ISBLANK(Table14[[#This Row],[Sales_Amount]]),MEDIAN(Table14[Sales_Amount]),Table14[[#This Row],[Sales_Amount]])</f>
        <v>145269.22</v>
      </c>
      <c r="F1668" s="11">
        <f>IF(ISBLANK(Table14[[#This Row],[Quantity_Sold]]),MEDIAN(Table14[Quantity_Sold]),Table14[[#This Row],[Quantity_Sold]])</f>
        <v>37</v>
      </c>
      <c r="G1668" s="4" t="str">
        <f>TRIM(Table14[[#This Row],[Product_Category]])</f>
        <v>Food</v>
      </c>
      <c r="H1668" s="9">
        <v>4644.8500000000004</v>
      </c>
      <c r="I1668" s="9">
        <v>5608.85</v>
      </c>
      <c r="J1668" s="4" t="str">
        <f>PROPER(Table14[[#This Row],[Customer_Type]])</f>
        <v>New</v>
      </c>
      <c r="K1668" s="13">
        <f>IF(ISBLANK(Table14[[#This Row],[Discount]]),MEDIAN(Table14[Discount]),Table14[[#This Row],[Discount]])</f>
        <v>0.3</v>
      </c>
      <c r="L1668" s="4" t="s">
        <v>17</v>
      </c>
      <c r="M1668" s="4" t="s">
        <v>18</v>
      </c>
    </row>
    <row r="1669" spans="1:13" x14ac:dyDescent="0.3">
      <c r="A1669">
        <v>1483</v>
      </c>
      <c r="B1669" s="1">
        <v>45506</v>
      </c>
      <c r="C1669" s="4" t="str">
        <f>IF(ISBLANK(Table14[[#This Row],[Sales_Rep]]),"Unknown",Table14[[#This Row],[Sales_Rep]])</f>
        <v>Eve</v>
      </c>
      <c r="D1669" s="4" t="str">
        <f>PROPER(Table14[[#This Row],[Region]])</f>
        <v>West</v>
      </c>
      <c r="E1669" s="9">
        <f>IF(ISBLANK(Table14[[#This Row],[Sales_Amount]]),MEDIAN(Table14[Sales_Amount]),Table14[[#This Row],[Sales_Amount]])</f>
        <v>132318.10999999999</v>
      </c>
      <c r="F1669" s="11">
        <f>IF(ISBLANK(Table14[[#This Row],[Quantity_Sold]]),MEDIAN(Table14[Quantity_Sold]),Table14[[#This Row],[Quantity_Sold]])</f>
        <v>44</v>
      </c>
      <c r="G1669" s="4" t="str">
        <f>TRIM(Table14[[#This Row],[Product_Category]])</f>
        <v>Food</v>
      </c>
      <c r="H1669" s="9">
        <v>3155.02</v>
      </c>
      <c r="I1669" s="9">
        <v>3806.62</v>
      </c>
      <c r="J1669" s="4" t="str">
        <f>PROPER(Table14[[#This Row],[Customer_Type]])</f>
        <v>Returning</v>
      </c>
      <c r="K1669" s="13">
        <f>IF(ISBLANK(Table14[[#This Row],[Discount]]),MEDIAN(Table14[Discount]),Table14[[#This Row],[Discount]])</f>
        <v>0.21</v>
      </c>
      <c r="L1669" s="4" t="s">
        <v>17</v>
      </c>
      <c r="M1669" s="4" t="s">
        <v>22</v>
      </c>
    </row>
    <row r="1670" spans="1:13" x14ac:dyDescent="0.3">
      <c r="A1670">
        <v>1344</v>
      </c>
      <c r="B1670" s="1">
        <v>45044</v>
      </c>
      <c r="C1670" s="4" t="str">
        <f>IF(ISBLANK(Table14[[#This Row],[Sales_Rep]]),"Unknown",Table14[[#This Row],[Sales_Rep]])</f>
        <v>Charlie</v>
      </c>
      <c r="D1670" s="4" t="str">
        <f>PROPER(Table14[[#This Row],[Region]])</f>
        <v>North</v>
      </c>
      <c r="E1670" s="9">
        <f>IF(ISBLANK(Table14[[#This Row],[Sales_Amount]]),MEDIAN(Table14[Sales_Amount]),Table14[[#This Row],[Sales_Amount]])</f>
        <v>1655.04</v>
      </c>
      <c r="F1670" s="11">
        <f>IF(ISBLANK(Table14[[#This Row],[Quantity_Sold]]),MEDIAN(Table14[Quantity_Sold]),Table14[[#This Row],[Quantity_Sold]])</f>
        <v>16</v>
      </c>
      <c r="G1670" s="4" t="str">
        <f>TRIM(Table14[[#This Row],[Product_Category]])</f>
        <v>Furniture</v>
      </c>
      <c r="H1670" s="9">
        <v>73.59</v>
      </c>
      <c r="I1670" s="9">
        <v>107.75</v>
      </c>
      <c r="J1670" s="4" t="str">
        <f>PROPER(Table14[[#This Row],[Customer_Type]])</f>
        <v>Returning</v>
      </c>
      <c r="K1670" s="13">
        <f>IF(ISBLANK(Table14[[#This Row],[Discount]]),MEDIAN(Table14[Discount]),Table14[[#This Row],[Discount]])</f>
        <v>0.04</v>
      </c>
      <c r="L1670" s="4" t="s">
        <v>26</v>
      </c>
      <c r="M1670" s="4" t="s">
        <v>22</v>
      </c>
    </row>
    <row r="1671" spans="1:13" x14ac:dyDescent="0.3">
      <c r="A1671">
        <v>1136</v>
      </c>
      <c r="B1671" s="1">
        <v>45458</v>
      </c>
      <c r="C1671" s="4" t="str">
        <f>IF(ISBLANK(Table14[[#This Row],[Sales_Rep]]),"Unknown",Table14[[#This Row],[Sales_Rep]])</f>
        <v>Bob</v>
      </c>
      <c r="D1671" s="4" t="str">
        <f>PROPER(Table14[[#This Row],[Region]])</f>
        <v>South</v>
      </c>
      <c r="E1671" s="9">
        <f>IF(ISBLANK(Table14[[#This Row],[Sales_Amount]]),MEDIAN(Table14[Sales_Amount]),Table14[[#This Row],[Sales_Amount]])</f>
        <v>11067.68</v>
      </c>
      <c r="F1671" s="11">
        <f>IF(ISBLANK(Table14[[#This Row],[Quantity_Sold]]),MEDIAN(Table14[Quantity_Sold]),Table14[[#This Row],[Quantity_Sold]])</f>
        <v>29</v>
      </c>
      <c r="G1671" s="4" t="str">
        <f>TRIM(Table14[[#This Row],[Product_Category]])</f>
        <v>Food</v>
      </c>
      <c r="H1671" s="9">
        <v>342.8</v>
      </c>
      <c r="I1671" s="9">
        <v>410.37</v>
      </c>
      <c r="J1671" s="4" t="str">
        <f>PROPER(Table14[[#This Row],[Customer_Type]])</f>
        <v>New</v>
      </c>
      <c r="K1671" s="13">
        <f>IF(ISBLANK(Table14[[#This Row],[Discount]]),MEDIAN(Table14[Discount]),Table14[[#This Row],[Discount]])</f>
        <v>7.0000000000000007E-2</v>
      </c>
      <c r="L1671" s="4" t="s">
        <v>31</v>
      </c>
      <c r="M1671" s="4" t="s">
        <v>18</v>
      </c>
    </row>
    <row r="1672" spans="1:13" x14ac:dyDescent="0.3">
      <c r="A1672">
        <v>1450</v>
      </c>
      <c r="B1672" s="1">
        <v>45384</v>
      </c>
      <c r="C1672" s="4" t="str">
        <f>IF(ISBLANK(Table14[[#This Row],[Sales_Rep]]),"Unknown",Table14[[#This Row],[Sales_Rep]])</f>
        <v>Charlie</v>
      </c>
      <c r="D1672" s="4" t="str">
        <f>PROPER(Table14[[#This Row],[Region]])</f>
        <v>North</v>
      </c>
      <c r="E1672" s="9">
        <f>IF(ISBLANK(Table14[[#This Row],[Sales_Amount]]),MEDIAN(Table14[Sales_Amount]),Table14[[#This Row],[Sales_Amount]])</f>
        <v>15362.11</v>
      </c>
      <c r="F1672" s="11">
        <f>IF(ISBLANK(Table14[[#This Row],[Quantity_Sold]]),MEDIAN(Table14[Quantity_Sold]),Table14[[#This Row],[Quantity_Sold]])</f>
        <v>5</v>
      </c>
      <c r="G1672" s="4" t="str">
        <f>TRIM(Table14[[#This Row],[Product_Category]])</f>
        <v>Furniture</v>
      </c>
      <c r="H1672" s="9">
        <v>2251.27</v>
      </c>
      <c r="I1672" s="9">
        <v>3339.59</v>
      </c>
      <c r="J1672" s="4" t="str">
        <f>PROPER(Table14[[#This Row],[Customer_Type]])</f>
        <v>New</v>
      </c>
      <c r="K1672" s="13">
        <f>IF(ISBLANK(Table14[[#This Row],[Discount]]),MEDIAN(Table14[Discount]),Table14[[#This Row],[Discount]])</f>
        <v>0.08</v>
      </c>
      <c r="L1672" s="4" t="s">
        <v>31</v>
      </c>
      <c r="M1672" s="4" t="s">
        <v>22</v>
      </c>
    </row>
    <row r="1673" spans="1:13" x14ac:dyDescent="0.3">
      <c r="A1673">
        <v>1020</v>
      </c>
      <c r="B1673" s="1">
        <v>45525</v>
      </c>
      <c r="C1673" s="4" t="str">
        <f>IF(ISBLANK(Table14[[#This Row],[Sales_Rep]]),"Unknown",Table14[[#This Row],[Sales_Rep]])</f>
        <v>David</v>
      </c>
      <c r="D1673" s="4" t="str">
        <f>PROPER(Table14[[#This Row],[Region]])</f>
        <v>West</v>
      </c>
      <c r="E1673" s="9">
        <f>IF(ISBLANK(Table14[[#This Row],[Sales_Amount]]),MEDIAN(Table14[Sales_Amount]),Table14[[#This Row],[Sales_Amount]])</f>
        <v>6672.19</v>
      </c>
      <c r="F1673" s="11">
        <f>IF(ISBLANK(Table14[[#This Row],[Quantity_Sold]]),MEDIAN(Table14[Quantity_Sold]),Table14[[#This Row],[Quantity_Sold]])</f>
        <v>5</v>
      </c>
      <c r="G1673" s="4" t="str">
        <f>TRIM(Table14[[#This Row],[Product_Category]])</f>
        <v>Clothing</v>
      </c>
      <c r="H1673" s="9">
        <v>1309.0899999999999</v>
      </c>
      <c r="I1673" s="9">
        <v>1779.25</v>
      </c>
      <c r="J1673" s="4" t="str">
        <f>PROPER(Table14[[#This Row],[Customer_Type]])</f>
        <v>New</v>
      </c>
      <c r="K1673" s="13">
        <f>IF(ISBLANK(Table14[[#This Row],[Discount]]),MEDIAN(Table14[Discount]),Table14[[#This Row],[Discount]])</f>
        <v>0.25</v>
      </c>
      <c r="L1673" s="4" t="s">
        <v>17</v>
      </c>
      <c r="M1673" s="4" t="s">
        <v>22</v>
      </c>
    </row>
    <row r="1674" spans="1:13" x14ac:dyDescent="0.3">
      <c r="A1674">
        <v>1490</v>
      </c>
      <c r="B1674" s="1">
        <v>45586</v>
      </c>
      <c r="C1674" s="4" t="str">
        <f>IF(ISBLANK(Table14[[#This Row],[Sales_Rep]]),"Unknown",Table14[[#This Row],[Sales_Rep]])</f>
        <v>Eve</v>
      </c>
      <c r="D1674" s="4" t="str">
        <f>PROPER(Table14[[#This Row],[Region]])</f>
        <v>South</v>
      </c>
      <c r="E1674" s="9">
        <f>IF(ISBLANK(Table14[[#This Row],[Sales_Amount]]),MEDIAN(Table14[Sales_Amount]),Table14[[#This Row],[Sales_Amount]])</f>
        <v>51538.49</v>
      </c>
      <c r="F1674" s="11">
        <f>IF(ISBLANK(Table14[[#This Row],[Quantity_Sold]]),MEDIAN(Table14[Quantity_Sold]),Table14[[#This Row],[Quantity_Sold]])</f>
        <v>11</v>
      </c>
      <c r="G1674" s="4" t="str">
        <f>TRIM(Table14[[#This Row],[Product_Category]])</f>
        <v>Food</v>
      </c>
      <c r="H1674" s="9">
        <v>3472.21</v>
      </c>
      <c r="I1674" s="9">
        <v>4984.38</v>
      </c>
      <c r="J1674" s="4" t="str">
        <f>PROPER(Table14[[#This Row],[Customer_Type]])</f>
        <v>New</v>
      </c>
      <c r="K1674" s="13">
        <f>IF(ISBLANK(Table14[[#This Row],[Discount]]),MEDIAN(Table14[Discount]),Table14[[#This Row],[Discount]])</f>
        <v>0.06</v>
      </c>
      <c r="L1674" s="4" t="s">
        <v>17</v>
      </c>
      <c r="M1674" s="4" t="s">
        <v>18</v>
      </c>
    </row>
    <row r="1675" spans="1:13" x14ac:dyDescent="0.3">
      <c r="A1675">
        <v>1357</v>
      </c>
      <c r="B1675" s="1">
        <v>45269</v>
      </c>
      <c r="C1675" s="4" t="str">
        <f>IF(ISBLANK(Table14[[#This Row],[Sales_Rep]]),"Unknown",Table14[[#This Row],[Sales_Rep]])</f>
        <v>Eve</v>
      </c>
      <c r="D1675" s="4" t="str">
        <f>PROPER(Table14[[#This Row],[Region]])</f>
        <v>North</v>
      </c>
      <c r="E1675" s="9">
        <f>IF(ISBLANK(Table14[[#This Row],[Sales_Amount]]),MEDIAN(Table14[Sales_Amount]),Table14[[#This Row],[Sales_Amount]])</f>
        <v>7958.95</v>
      </c>
      <c r="F1675" s="11">
        <f>IF(ISBLANK(Table14[[#This Row],[Quantity_Sold]]),MEDIAN(Table14[Quantity_Sold]),Table14[[#This Row],[Quantity_Sold]])</f>
        <v>2</v>
      </c>
      <c r="G1675" s="4" t="str">
        <f>TRIM(Table14[[#This Row],[Product_Category]])</f>
        <v>Clothing</v>
      </c>
      <c r="H1675" s="9">
        <v>3437.3</v>
      </c>
      <c r="I1675" s="9">
        <v>4522.13</v>
      </c>
      <c r="J1675" s="4" t="str">
        <f>PROPER(Table14[[#This Row],[Customer_Type]])</f>
        <v>Returning</v>
      </c>
      <c r="K1675" s="13">
        <f>IF(ISBLANK(Table14[[#This Row],[Discount]]),MEDIAN(Table14[Discount]),Table14[[#This Row],[Discount]])</f>
        <v>0.12</v>
      </c>
      <c r="L1675" s="4" t="s">
        <v>31</v>
      </c>
      <c r="M1675" s="4" t="s">
        <v>18</v>
      </c>
    </row>
    <row r="1676" spans="1:13" x14ac:dyDescent="0.3">
      <c r="A1676">
        <v>1415</v>
      </c>
      <c r="B1676" s="1">
        <v>45168</v>
      </c>
      <c r="C1676" s="4" t="str">
        <f>IF(ISBLANK(Table14[[#This Row],[Sales_Rep]]),"Unknown",Table14[[#This Row],[Sales_Rep]])</f>
        <v>Eve</v>
      </c>
      <c r="D1676" s="4" t="str">
        <f>PROPER(Table14[[#This Row],[Region]])</f>
        <v>North</v>
      </c>
      <c r="E1676" s="9">
        <f>IF(ISBLANK(Table14[[#This Row],[Sales_Amount]]),MEDIAN(Table14[Sales_Amount]),Table14[[#This Row],[Sales_Amount]])</f>
        <v>120263.62</v>
      </c>
      <c r="F1676" s="11">
        <f>IF(ISBLANK(Table14[[#This Row],[Quantity_Sold]]),MEDIAN(Table14[Quantity_Sold]),Table14[[#This Row],[Quantity_Sold]])</f>
        <v>30</v>
      </c>
      <c r="G1676" s="4" t="str">
        <f>TRIM(Table14[[#This Row],[Product_Category]])</f>
        <v>Electronics</v>
      </c>
      <c r="H1676" s="9">
        <v>4811.66</v>
      </c>
      <c r="I1676" s="9">
        <v>5417.28</v>
      </c>
      <c r="J1676" s="4" t="str">
        <f>PROPER(Table14[[#This Row],[Customer_Type]])</f>
        <v>New</v>
      </c>
      <c r="K1676" s="13">
        <f>IF(ISBLANK(Table14[[#This Row],[Discount]]),MEDIAN(Table14[Discount]),Table14[[#This Row],[Discount]])</f>
        <v>0.26</v>
      </c>
      <c r="L1676" s="4" t="s">
        <v>17</v>
      </c>
      <c r="M1676" s="4" t="s">
        <v>18</v>
      </c>
    </row>
    <row r="1677" spans="1:13" x14ac:dyDescent="0.3">
      <c r="A1677">
        <v>1392</v>
      </c>
      <c r="B1677" s="1">
        <v>45600</v>
      </c>
      <c r="C1677" s="4" t="str">
        <f>IF(ISBLANK(Table14[[#This Row],[Sales_Rep]]),"Unknown",Table14[[#This Row],[Sales_Rep]])</f>
        <v>Charlie</v>
      </c>
      <c r="D1677" s="4" t="str">
        <f>PROPER(Table14[[#This Row],[Region]])</f>
        <v>East</v>
      </c>
      <c r="E1677" s="9">
        <f>IF(ISBLANK(Table14[[#This Row],[Sales_Amount]]),MEDIAN(Table14[Sales_Amount]),Table14[[#This Row],[Sales_Amount]])</f>
        <v>45353.440000000002</v>
      </c>
      <c r="F1677" s="11">
        <f>IF(ISBLANK(Table14[[#This Row],[Quantity_Sold]]),MEDIAN(Table14[Quantity_Sold]),Table14[[#This Row],[Quantity_Sold]])</f>
        <v>25</v>
      </c>
      <c r="G1677" s="4" t="str">
        <f>TRIM(Table14[[#This Row],[Product_Category]])</f>
        <v>Food</v>
      </c>
      <c r="H1677" s="9">
        <v>1671.98</v>
      </c>
      <c r="I1677" s="9">
        <v>2418.85</v>
      </c>
      <c r="J1677" s="4" t="str">
        <f>PROPER(Table14[[#This Row],[Customer_Type]])</f>
        <v>New</v>
      </c>
      <c r="K1677" s="13">
        <f>IF(ISBLANK(Table14[[#This Row],[Discount]]),MEDIAN(Table14[Discount]),Table14[[#This Row],[Discount]])</f>
        <v>0.25</v>
      </c>
      <c r="L1677" s="4" t="s">
        <v>17</v>
      </c>
      <c r="M1677" s="4" t="s">
        <v>22</v>
      </c>
    </row>
    <row r="1678" spans="1:13" x14ac:dyDescent="0.3">
      <c r="A1678">
        <v>1191</v>
      </c>
      <c r="B1678" s="1">
        <v>45126</v>
      </c>
      <c r="C1678" s="4" t="str">
        <f>IF(ISBLANK(Table14[[#This Row],[Sales_Rep]]),"Unknown",Table14[[#This Row],[Sales_Rep]])</f>
        <v>David</v>
      </c>
      <c r="D1678" s="4" t="str">
        <f>PROPER(Table14[[#This Row],[Region]])</f>
        <v>South</v>
      </c>
      <c r="E1678" s="9">
        <f>IF(ISBLANK(Table14[[#This Row],[Sales_Amount]]),MEDIAN(Table14[Sales_Amount]),Table14[[#This Row],[Sales_Amount]])</f>
        <v>16047.83</v>
      </c>
      <c r="F1678" s="11">
        <f>IF(ISBLANK(Table14[[#This Row],[Quantity_Sold]]),MEDIAN(Table14[Quantity_Sold]),Table14[[#This Row],[Quantity_Sold]])</f>
        <v>26</v>
      </c>
      <c r="G1678" s="4" t="str">
        <f>TRIM(Table14[[#This Row],[Product_Category]])</f>
        <v>Electronics</v>
      </c>
      <c r="H1678" s="9">
        <v>595.64</v>
      </c>
      <c r="I1678" s="9">
        <v>869.33</v>
      </c>
      <c r="J1678" s="4" t="str">
        <f>PROPER(Table14[[#This Row],[Customer_Type]])</f>
        <v>New</v>
      </c>
      <c r="K1678" s="13">
        <f>IF(ISBLANK(Table14[[#This Row],[Discount]]),MEDIAN(Table14[Discount]),Table14[[#This Row],[Discount]])</f>
        <v>0.28999999999999998</v>
      </c>
      <c r="L1678" s="4" t="s">
        <v>26</v>
      </c>
      <c r="M1678" s="4" t="s">
        <v>18</v>
      </c>
    </row>
    <row r="1679" spans="1:13" x14ac:dyDescent="0.3">
      <c r="A1679">
        <v>1226</v>
      </c>
      <c r="B1679" s="1">
        <v>45489</v>
      </c>
      <c r="C1679" s="4" t="str">
        <f>IF(ISBLANK(Table14[[#This Row],[Sales_Rep]]),"Unknown",Table14[[#This Row],[Sales_Rep]])</f>
        <v>Bob</v>
      </c>
      <c r="D1679" s="4" t="str">
        <f>PROPER(Table14[[#This Row],[Region]])</f>
        <v>South</v>
      </c>
      <c r="E1679" s="9">
        <f>IF(ISBLANK(Table14[[#This Row],[Sales_Amount]]),MEDIAN(Table14[Sales_Amount]),Table14[[#This Row],[Sales_Amount]])</f>
        <v>25128.55</v>
      </c>
      <c r="F1679" s="11">
        <f>IF(ISBLANK(Table14[[#This Row],[Quantity_Sold]]),MEDIAN(Table14[Quantity_Sold]),Table14[[#This Row],[Quantity_Sold]])</f>
        <v>36</v>
      </c>
      <c r="G1679" s="4" t="str">
        <f>TRIM(Table14[[#This Row],[Product_Category]])</f>
        <v>Clothing</v>
      </c>
      <c r="H1679" s="9">
        <v>801.28</v>
      </c>
      <c r="I1679" s="9">
        <v>983.12</v>
      </c>
      <c r="J1679" s="4" t="str">
        <f>PROPER(Table14[[#This Row],[Customer_Type]])</f>
        <v>New</v>
      </c>
      <c r="K1679" s="13">
        <f>IF(ISBLANK(Table14[[#This Row],[Discount]]),MEDIAN(Table14[Discount]),Table14[[#This Row],[Discount]])</f>
        <v>0.28999999999999998</v>
      </c>
      <c r="L1679" s="4" t="s">
        <v>31</v>
      </c>
      <c r="M1679" s="4" t="s">
        <v>18</v>
      </c>
    </row>
    <row r="1680" spans="1:13" x14ac:dyDescent="0.3">
      <c r="A1680">
        <v>1489</v>
      </c>
      <c r="B1680" s="1">
        <v>45477</v>
      </c>
      <c r="C1680" s="4" t="str">
        <f>IF(ISBLANK(Table14[[#This Row],[Sales_Rep]]),"Unknown",Table14[[#This Row],[Sales_Rep]])</f>
        <v>Bob</v>
      </c>
      <c r="D1680" s="4" t="str">
        <f>PROPER(Table14[[#This Row],[Region]])</f>
        <v>East</v>
      </c>
      <c r="E1680" s="9">
        <f>IF(ISBLANK(Table14[[#This Row],[Sales_Amount]]),MEDIAN(Table14[Sales_Amount]),Table14[[#This Row],[Sales_Amount]])</f>
        <v>217591.87</v>
      </c>
      <c r="F1680" s="11">
        <f>IF(ISBLANK(Table14[[#This Row],[Quantity_Sold]]),MEDIAN(Table14[Quantity_Sold]),Table14[[#This Row],[Quantity_Sold]])</f>
        <v>36</v>
      </c>
      <c r="G1680" s="4" t="str">
        <f>TRIM(Table14[[#This Row],[Product_Category]])</f>
        <v>Furniture</v>
      </c>
      <c r="H1680" s="9">
        <v>4701.71</v>
      </c>
      <c r="I1680" s="9">
        <v>6167.57</v>
      </c>
      <c r="J1680" s="4" t="str">
        <f>PROPER(Table14[[#This Row],[Customer_Type]])</f>
        <v>New</v>
      </c>
      <c r="K1680" s="13">
        <f>IF(ISBLANK(Table14[[#This Row],[Discount]]),MEDIAN(Table14[Discount]),Table14[[#This Row],[Discount]])</f>
        <v>0.02</v>
      </c>
      <c r="L1680" s="4" t="s">
        <v>17</v>
      </c>
      <c r="M1680" s="4" t="s">
        <v>18</v>
      </c>
    </row>
    <row r="1681" spans="1:13" x14ac:dyDescent="0.3">
      <c r="A1681">
        <v>1479</v>
      </c>
      <c r="B1681" s="1">
        <v>45179</v>
      </c>
      <c r="C1681" s="4" t="str">
        <f>IF(ISBLANK(Table14[[#This Row],[Sales_Rep]]),"Unknown",Table14[[#This Row],[Sales_Rep]])</f>
        <v>Charlie</v>
      </c>
      <c r="D1681" s="4" t="str">
        <f>PROPER(Table14[[#This Row],[Region]])</f>
        <v>South</v>
      </c>
      <c r="E1681" s="9">
        <f>IF(ISBLANK(Table14[[#This Row],[Sales_Amount]]),MEDIAN(Table14[Sales_Amount]),Table14[[#This Row],[Sales_Amount]])</f>
        <v>85326.17</v>
      </c>
      <c r="F1681" s="11">
        <f>IF(ISBLANK(Table14[[#This Row],[Quantity_Sold]]),MEDIAN(Table14[Quantity_Sold]),Table14[[#This Row],[Quantity_Sold]])</f>
        <v>44</v>
      </c>
      <c r="G1681" s="4" t="str">
        <f>TRIM(Table14[[#This Row],[Product_Category]])</f>
        <v>Electronics</v>
      </c>
      <c r="H1681" s="9">
        <v>1947.02</v>
      </c>
      <c r="I1681" s="9">
        <v>2551.62</v>
      </c>
      <c r="J1681" s="4" t="str">
        <f>PROPER(Table14[[#This Row],[Customer_Type]])</f>
        <v>New</v>
      </c>
      <c r="K1681" s="13">
        <f>IF(ISBLANK(Table14[[#This Row],[Discount]]),MEDIAN(Table14[Discount]),Table14[[#This Row],[Discount]])</f>
        <v>0.24</v>
      </c>
      <c r="L1681" s="4" t="s">
        <v>31</v>
      </c>
      <c r="M1681" s="4" t="s">
        <v>22</v>
      </c>
    </row>
    <row r="1682" spans="1:13" x14ac:dyDescent="0.3">
      <c r="A1682">
        <v>1020</v>
      </c>
      <c r="B1682" s="1">
        <v>45485</v>
      </c>
      <c r="C1682" s="4" t="str">
        <f>IF(ISBLANK(Table14[[#This Row],[Sales_Rep]]),"Unknown",Table14[[#This Row],[Sales_Rep]])</f>
        <v>Eve</v>
      </c>
      <c r="D1682" s="4" t="str">
        <f>PROPER(Table14[[#This Row],[Region]])</f>
        <v>West</v>
      </c>
      <c r="E1682" s="9">
        <f>IF(ISBLANK(Table14[[#This Row],[Sales_Amount]]),MEDIAN(Table14[Sales_Amount]),Table14[[#This Row],[Sales_Amount]])</f>
        <v>48055.74</v>
      </c>
      <c r="F1682" s="11">
        <f>IF(ISBLANK(Table14[[#This Row],[Quantity_Sold]]),MEDIAN(Table14[Quantity_Sold]),Table14[[#This Row],[Quantity_Sold]])</f>
        <v>27</v>
      </c>
      <c r="G1682" s="4" t="str">
        <f>TRIM(Table14[[#This Row],[Product_Category]])</f>
        <v>Food</v>
      </c>
      <c r="H1682" s="9">
        <v>1899.41</v>
      </c>
      <c r="I1682" s="9">
        <v>2506.8200000000002</v>
      </c>
      <c r="J1682" s="4" t="str">
        <f>PROPER(Table14[[#This Row],[Customer_Type]])</f>
        <v>New</v>
      </c>
      <c r="K1682" s="13">
        <f>IF(ISBLANK(Table14[[#This Row],[Discount]]),MEDIAN(Table14[Discount]),Table14[[#This Row],[Discount]])</f>
        <v>0.28999999999999998</v>
      </c>
      <c r="L1682" s="4" t="s">
        <v>31</v>
      </c>
      <c r="M1682" s="4" t="s">
        <v>18</v>
      </c>
    </row>
    <row r="1683" spans="1:13" x14ac:dyDescent="0.3">
      <c r="A1683">
        <v>1242</v>
      </c>
      <c r="B1683" s="1">
        <v>45605</v>
      </c>
      <c r="C1683" s="4" t="str">
        <f>IF(ISBLANK(Table14[[#This Row],[Sales_Rep]]),"Unknown",Table14[[#This Row],[Sales_Rep]])</f>
        <v>Alice</v>
      </c>
      <c r="D1683" s="4" t="str">
        <f>PROPER(Table14[[#This Row],[Region]])</f>
        <v>East</v>
      </c>
      <c r="E1683" s="9">
        <f>IF(ISBLANK(Table14[[#This Row],[Sales_Amount]]),MEDIAN(Table14[Sales_Amount]),Table14[[#This Row],[Sales_Amount]])</f>
        <v>38044.78</v>
      </c>
      <c r="F1683" s="11">
        <f>IF(ISBLANK(Table14[[#This Row],[Quantity_Sold]]),MEDIAN(Table14[Quantity_Sold]),Table14[[#This Row],[Quantity_Sold]])</f>
        <v>10</v>
      </c>
      <c r="G1683" s="4" t="str">
        <f>TRIM(Table14[[#This Row],[Product_Category]])</f>
        <v>Electronics</v>
      </c>
      <c r="H1683" s="9">
        <v>3511.27</v>
      </c>
      <c r="I1683" s="9">
        <v>4529.1400000000003</v>
      </c>
      <c r="J1683" s="4" t="str">
        <f>PROPER(Table14[[#This Row],[Customer_Type]])</f>
        <v>New</v>
      </c>
      <c r="K1683" s="13">
        <f>IF(ISBLANK(Table14[[#This Row],[Discount]]),MEDIAN(Table14[Discount]),Table14[[#This Row],[Discount]])</f>
        <v>0.16</v>
      </c>
      <c r="L1683" s="4" t="s">
        <v>31</v>
      </c>
      <c r="M1683" s="4" t="s">
        <v>22</v>
      </c>
    </row>
    <row r="1684" spans="1:13" x14ac:dyDescent="0.3">
      <c r="A1684">
        <v>1494</v>
      </c>
      <c r="B1684" s="1">
        <v>45095</v>
      </c>
      <c r="C1684" s="4" t="str">
        <f>IF(ISBLANK(Table14[[#This Row],[Sales_Rep]]),"Unknown",Table14[[#This Row],[Sales_Rep]])</f>
        <v>Charlie</v>
      </c>
      <c r="D1684" s="4" t="str">
        <f>PROPER(Table14[[#This Row],[Region]])</f>
        <v>West</v>
      </c>
      <c r="E1684" s="9">
        <f>IF(ISBLANK(Table14[[#This Row],[Sales_Amount]]),MEDIAN(Table14[Sales_Amount]),Table14[[#This Row],[Sales_Amount]])</f>
        <v>48251.53</v>
      </c>
      <c r="F1684" s="11">
        <f>IF(ISBLANK(Table14[[#This Row],[Quantity_Sold]]),MEDIAN(Table14[Quantity_Sold]),Table14[[#This Row],[Quantity_Sold]])</f>
        <v>23</v>
      </c>
      <c r="G1684" s="4" t="str">
        <f>TRIM(Table14[[#This Row],[Product_Category]])</f>
        <v>Clothing</v>
      </c>
      <c r="H1684" s="9">
        <v>2105.16</v>
      </c>
      <c r="I1684" s="9">
        <v>2439.41</v>
      </c>
      <c r="J1684" s="4" t="str">
        <f>PROPER(Table14[[#This Row],[Customer_Type]])</f>
        <v>New</v>
      </c>
      <c r="K1684" s="13">
        <f>IF(ISBLANK(Table14[[#This Row],[Discount]]),MEDIAN(Table14[Discount]),Table14[[#This Row],[Discount]])</f>
        <v>0.14000000000000001</v>
      </c>
      <c r="L1684" s="4" t="s">
        <v>31</v>
      </c>
      <c r="M1684" s="4" t="s">
        <v>18</v>
      </c>
    </row>
    <row r="1685" spans="1:13" x14ac:dyDescent="0.3">
      <c r="A1685">
        <v>1472</v>
      </c>
      <c r="B1685" s="1">
        <v>45508</v>
      </c>
      <c r="C1685" s="4" t="str">
        <f>IF(ISBLANK(Table14[[#This Row],[Sales_Rep]]),"Unknown",Table14[[#This Row],[Sales_Rep]])</f>
        <v>Charlie</v>
      </c>
      <c r="D1685" s="4" t="str">
        <f>PROPER(Table14[[#This Row],[Region]])</f>
        <v>South</v>
      </c>
      <c r="E1685" s="9">
        <f>IF(ISBLANK(Table14[[#This Row],[Sales_Amount]]),MEDIAN(Table14[Sales_Amount]),Table14[[#This Row],[Sales_Amount]])</f>
        <v>118227.31</v>
      </c>
      <c r="F1685" s="11">
        <f>IF(ISBLANK(Table14[[#This Row],[Quantity_Sold]]),MEDIAN(Table14[Quantity_Sold]),Table14[[#This Row],[Quantity_Sold]])</f>
        <v>44</v>
      </c>
      <c r="G1685" s="4" t="str">
        <f>TRIM(Table14[[#This Row],[Product_Category]])</f>
        <v>Electronics</v>
      </c>
      <c r="H1685" s="9">
        <v>2043.86</v>
      </c>
      <c r="I1685" s="9">
        <v>2952.73</v>
      </c>
      <c r="J1685" s="4" t="str">
        <f>PROPER(Table14[[#This Row],[Customer_Type]])</f>
        <v>Returning</v>
      </c>
      <c r="K1685" s="13">
        <f>IF(ISBLANK(Table14[[#This Row],[Discount]]),MEDIAN(Table14[Discount]),Table14[[#This Row],[Discount]])</f>
        <v>0.09</v>
      </c>
      <c r="L1685" s="4" t="s">
        <v>26</v>
      </c>
      <c r="M1685" s="4" t="s">
        <v>22</v>
      </c>
    </row>
    <row r="1686" spans="1:13" x14ac:dyDescent="0.3">
      <c r="A1686">
        <v>1018</v>
      </c>
      <c r="B1686" s="1">
        <v>45129</v>
      </c>
      <c r="C1686" s="4" t="str">
        <f>IF(ISBLANK(Table14[[#This Row],[Sales_Rep]]),"Unknown",Table14[[#This Row],[Sales_Rep]])</f>
        <v>David</v>
      </c>
      <c r="D1686" s="4" t="str">
        <f>PROPER(Table14[[#This Row],[Region]])</f>
        <v>West</v>
      </c>
      <c r="E1686" s="9">
        <f>IF(ISBLANK(Table14[[#This Row],[Sales_Amount]]),MEDIAN(Table14[Sales_Amount]),Table14[[#This Row],[Sales_Amount]])</f>
        <v>38740.949999999997</v>
      </c>
      <c r="F1686" s="11">
        <f>IF(ISBLANK(Table14[[#This Row],[Quantity_Sold]]),MEDIAN(Table14[Quantity_Sold]),Table14[[#This Row],[Quantity_Sold]])</f>
        <v>29</v>
      </c>
      <c r="G1686" s="4" t="str">
        <f>TRIM(Table14[[#This Row],[Product_Category]])</f>
        <v>Food</v>
      </c>
      <c r="H1686" s="9">
        <v>1120.97</v>
      </c>
      <c r="I1686" s="9">
        <v>1629.14</v>
      </c>
      <c r="J1686" s="4" t="str">
        <f>PROPER(Table14[[#This Row],[Customer_Type]])</f>
        <v>Returning</v>
      </c>
      <c r="K1686" s="13">
        <f>IF(ISBLANK(Table14[[#This Row],[Discount]]),MEDIAN(Table14[Discount]),Table14[[#This Row],[Discount]])</f>
        <v>0.18</v>
      </c>
      <c r="L1686" s="4" t="s">
        <v>31</v>
      </c>
      <c r="M1686" s="4" t="s">
        <v>18</v>
      </c>
    </row>
    <row r="1687" spans="1:13" x14ac:dyDescent="0.3">
      <c r="A1687">
        <v>1018</v>
      </c>
      <c r="B1687" s="1">
        <v>44986</v>
      </c>
      <c r="C1687" s="4" t="str">
        <f>IF(ISBLANK(Table14[[#This Row],[Sales_Rep]]),"Unknown",Table14[[#This Row],[Sales_Rep]])</f>
        <v>Bob</v>
      </c>
      <c r="D1687" s="4" t="str">
        <f>PROPER(Table14[[#This Row],[Region]])</f>
        <v>East</v>
      </c>
      <c r="E1687" s="9">
        <f>IF(ISBLANK(Table14[[#This Row],[Sales_Amount]]),MEDIAN(Table14[Sales_Amount]),Table14[[#This Row],[Sales_Amount]])</f>
        <v>220561.31</v>
      </c>
      <c r="F1687" s="11">
        <f>IF(ISBLANK(Table14[[#This Row],[Quantity_Sold]]),MEDIAN(Table14[Quantity_Sold]),Table14[[#This Row],[Quantity_Sold]])</f>
        <v>32</v>
      </c>
      <c r="G1687" s="4" t="str">
        <f>TRIM(Table14[[#This Row],[Product_Category]])</f>
        <v>Electronics</v>
      </c>
      <c r="H1687" s="9">
        <v>4927.8500000000004</v>
      </c>
      <c r="I1687" s="9">
        <v>7179.73</v>
      </c>
      <c r="J1687" s="4" t="str">
        <f>PROPER(Table14[[#This Row],[Customer_Type]])</f>
        <v>Returning</v>
      </c>
      <c r="K1687" s="13">
        <f>IF(ISBLANK(Table14[[#This Row],[Discount]]),MEDIAN(Table14[Discount]),Table14[[#This Row],[Discount]])</f>
        <v>0.04</v>
      </c>
      <c r="L1687" s="4" t="s">
        <v>31</v>
      </c>
      <c r="M1687" s="4" t="s">
        <v>22</v>
      </c>
    </row>
    <row r="1688" spans="1:13" x14ac:dyDescent="0.3">
      <c r="A1688">
        <v>1338</v>
      </c>
      <c r="B1688" s="1">
        <v>44972</v>
      </c>
      <c r="C1688" s="4" t="str">
        <f>IF(ISBLANK(Table14[[#This Row],[Sales_Rep]]),"Unknown",Table14[[#This Row],[Sales_Rep]])</f>
        <v>Charlie</v>
      </c>
      <c r="D1688" s="4" t="str">
        <f>PROPER(Table14[[#This Row],[Region]])</f>
        <v>East</v>
      </c>
      <c r="E1688" s="9">
        <f>IF(ISBLANK(Table14[[#This Row],[Sales_Amount]]),MEDIAN(Table14[Sales_Amount]),Table14[[#This Row],[Sales_Amount]])</f>
        <v>95211.81</v>
      </c>
      <c r="F1688" s="11">
        <f>IF(ISBLANK(Table14[[#This Row],[Quantity_Sold]]),MEDIAN(Table14[Quantity_Sold]),Table14[[#This Row],[Quantity_Sold]])</f>
        <v>19</v>
      </c>
      <c r="G1688" s="4" t="str">
        <f>TRIM(Table14[[#This Row],[Product_Category]])</f>
        <v>Food</v>
      </c>
      <c r="H1688" s="9">
        <v>3970.76</v>
      </c>
      <c r="I1688" s="9">
        <v>5446.9</v>
      </c>
      <c r="J1688" s="4" t="str">
        <f>PROPER(Table14[[#This Row],[Customer_Type]])</f>
        <v>Returning</v>
      </c>
      <c r="K1688" s="13">
        <f>IF(ISBLANK(Table14[[#This Row],[Discount]]),MEDIAN(Table14[Discount]),Table14[[#This Row],[Discount]])</f>
        <v>0.08</v>
      </c>
      <c r="L1688" s="4" t="s">
        <v>31</v>
      </c>
      <c r="M1688" s="4" t="s">
        <v>22</v>
      </c>
    </row>
    <row r="1689" spans="1:13" x14ac:dyDescent="0.3">
      <c r="A1689">
        <v>1005</v>
      </c>
      <c r="B1689" s="1">
        <v>45130</v>
      </c>
      <c r="C1689" s="4" t="str">
        <f>IF(ISBLANK(Table14[[#This Row],[Sales_Rep]]),"Unknown",Table14[[#This Row],[Sales_Rep]])</f>
        <v>Charlie</v>
      </c>
      <c r="D1689" s="4" t="str">
        <f>PROPER(Table14[[#This Row],[Region]])</f>
        <v>North</v>
      </c>
      <c r="E1689" s="9">
        <f>IF(ISBLANK(Table14[[#This Row],[Sales_Amount]]),MEDIAN(Table14[Sales_Amount]),Table14[[#This Row],[Sales_Amount]])</f>
        <v>171154.24</v>
      </c>
      <c r="F1689" s="11">
        <f>IF(ISBLANK(Table14[[#This Row],[Quantity_Sold]]),MEDIAN(Table14[Quantity_Sold]),Table14[[#This Row],[Quantity_Sold]])</f>
        <v>42</v>
      </c>
      <c r="G1689" s="4" t="str">
        <f>TRIM(Table14[[#This Row],[Product_Category]])</f>
        <v>Food</v>
      </c>
      <c r="H1689" s="9">
        <v>3155.72</v>
      </c>
      <c r="I1689" s="9">
        <v>4289.58</v>
      </c>
      <c r="J1689" s="4" t="str">
        <f>PROPER(Table14[[#This Row],[Customer_Type]])</f>
        <v>Returning</v>
      </c>
      <c r="K1689" s="13">
        <f>IF(ISBLANK(Table14[[#This Row],[Discount]]),MEDIAN(Table14[Discount]),Table14[[#This Row],[Discount]])</f>
        <v>0.05</v>
      </c>
      <c r="L1689" s="4" t="s">
        <v>31</v>
      </c>
      <c r="M1689" s="4" t="s">
        <v>22</v>
      </c>
    </row>
    <row r="1690" spans="1:13" x14ac:dyDescent="0.3">
      <c r="A1690">
        <v>1015</v>
      </c>
      <c r="B1690" s="1">
        <v>45320</v>
      </c>
      <c r="C1690" s="4" t="str">
        <f>IF(ISBLANK(Table14[[#This Row],[Sales_Rep]]),"Unknown",Table14[[#This Row],[Sales_Rep]])</f>
        <v>Eve</v>
      </c>
      <c r="D1690" s="4" t="str">
        <f>PROPER(Table14[[#This Row],[Region]])</f>
        <v>East</v>
      </c>
      <c r="E1690" s="9">
        <f>IF(ISBLANK(Table14[[#This Row],[Sales_Amount]]),MEDIAN(Table14[Sales_Amount]),Table14[[#This Row],[Sales_Amount]])</f>
        <v>13927.52</v>
      </c>
      <c r="F1690" s="11">
        <f>IF(ISBLANK(Table14[[#This Row],[Quantity_Sold]]),MEDIAN(Table14[Quantity_Sold]),Table14[[#This Row],[Quantity_Sold]])</f>
        <v>39</v>
      </c>
      <c r="G1690" s="4" t="str">
        <f>TRIM(Table14[[#This Row],[Product_Category]])</f>
        <v>Clothing</v>
      </c>
      <c r="H1690" s="9">
        <v>383.86</v>
      </c>
      <c r="I1690" s="9">
        <v>430.26</v>
      </c>
      <c r="J1690" s="4" t="str">
        <f>PROPER(Table14[[#This Row],[Customer_Type]])</f>
        <v>Returning</v>
      </c>
      <c r="K1690" s="13">
        <f>IF(ISBLANK(Table14[[#This Row],[Discount]]),MEDIAN(Table14[Discount]),Table14[[#This Row],[Discount]])</f>
        <v>0.17</v>
      </c>
      <c r="L1690" s="4" t="s">
        <v>26</v>
      </c>
      <c r="M1690" s="4" t="s">
        <v>18</v>
      </c>
    </row>
    <row r="1691" spans="1:13" x14ac:dyDescent="0.3">
      <c r="A1691">
        <v>1380</v>
      </c>
      <c r="B1691" s="1">
        <v>45177</v>
      </c>
      <c r="C1691" s="4" t="str">
        <f>IF(ISBLANK(Table14[[#This Row],[Sales_Rep]]),"Unknown",Table14[[#This Row],[Sales_Rep]])</f>
        <v>Eve</v>
      </c>
      <c r="D1691" s="4" t="str">
        <f>PROPER(Table14[[#This Row],[Region]])</f>
        <v>East</v>
      </c>
      <c r="E1691" s="9">
        <f>IF(ISBLANK(Table14[[#This Row],[Sales_Amount]]),MEDIAN(Table14[Sales_Amount]),Table14[[#This Row],[Sales_Amount]])</f>
        <v>129628.86</v>
      </c>
      <c r="F1691" s="11">
        <f>IF(ISBLANK(Table14[[#This Row],[Quantity_Sold]]),MEDIAN(Table14[Quantity_Sold]),Table14[[#This Row],[Quantity_Sold]])</f>
        <v>45</v>
      </c>
      <c r="G1691" s="4" t="str">
        <f>TRIM(Table14[[#This Row],[Product_Category]])</f>
        <v>Clothing</v>
      </c>
      <c r="H1691" s="9">
        <v>2640.6</v>
      </c>
      <c r="I1691" s="9">
        <v>2939.43</v>
      </c>
      <c r="J1691" s="4" t="str">
        <f>PROPER(Table14[[#This Row],[Customer_Type]])</f>
        <v>New</v>
      </c>
      <c r="K1691" s="13">
        <f>IF(ISBLANK(Table14[[#This Row],[Discount]]),MEDIAN(Table14[Discount]),Table14[[#This Row],[Discount]])</f>
        <v>0.02</v>
      </c>
      <c r="L1691" s="4" t="s">
        <v>31</v>
      </c>
      <c r="M1691" s="4" t="s">
        <v>18</v>
      </c>
    </row>
    <row r="1692" spans="1:13" x14ac:dyDescent="0.3">
      <c r="A1692">
        <v>1005</v>
      </c>
      <c r="B1692" s="1">
        <v>44973</v>
      </c>
      <c r="C1692" s="4" t="str">
        <f>IF(ISBLANK(Table14[[#This Row],[Sales_Rep]]),"Unknown",Table14[[#This Row],[Sales_Rep]])</f>
        <v>Alice</v>
      </c>
      <c r="D1692" s="4" t="str">
        <f>PROPER(Table14[[#This Row],[Region]])</f>
        <v>East</v>
      </c>
      <c r="E1692" s="9">
        <f>IF(ISBLANK(Table14[[#This Row],[Sales_Amount]]),MEDIAN(Table14[Sales_Amount]),Table14[[#This Row],[Sales_Amount]])</f>
        <v>38601.870000000003</v>
      </c>
      <c r="F1692" s="11">
        <f>IF(ISBLANK(Table14[[#This Row],[Quantity_Sold]]),MEDIAN(Table14[Quantity_Sold]),Table14[[#This Row],[Quantity_Sold]])</f>
        <v>12</v>
      </c>
      <c r="G1692" s="4" t="str">
        <f>TRIM(Table14[[#This Row],[Product_Category]])</f>
        <v>Furniture</v>
      </c>
      <c r="H1692" s="9">
        <v>2742.23</v>
      </c>
      <c r="I1692" s="9">
        <v>3655.48</v>
      </c>
      <c r="J1692" s="4" t="str">
        <f>PROPER(Table14[[#This Row],[Customer_Type]])</f>
        <v>Returning</v>
      </c>
      <c r="K1692" s="13">
        <f>IF(ISBLANK(Table14[[#This Row],[Discount]]),MEDIAN(Table14[Discount]),Table14[[#This Row],[Discount]])</f>
        <v>0.12</v>
      </c>
      <c r="L1692" s="4" t="s">
        <v>17</v>
      </c>
      <c r="M1692" s="4" t="s">
        <v>18</v>
      </c>
    </row>
    <row r="1693" spans="1:13" x14ac:dyDescent="0.3">
      <c r="A1693">
        <v>1474</v>
      </c>
      <c r="B1693" s="1">
        <v>44964</v>
      </c>
      <c r="C1693" s="4" t="str">
        <f>IF(ISBLANK(Table14[[#This Row],[Sales_Rep]]),"Unknown",Table14[[#This Row],[Sales_Rep]])</f>
        <v>David</v>
      </c>
      <c r="D1693" s="4" t="str">
        <f>PROPER(Table14[[#This Row],[Region]])</f>
        <v>North</v>
      </c>
      <c r="E1693" s="9">
        <f>IF(ISBLANK(Table14[[#This Row],[Sales_Amount]]),MEDIAN(Table14[Sales_Amount]),Table14[[#This Row],[Sales_Amount]])</f>
        <v>4094.14</v>
      </c>
      <c r="F1693" s="11">
        <f>IF(ISBLANK(Table14[[#This Row],[Quantity_Sold]]),MEDIAN(Table14[Quantity_Sold]),Table14[[#This Row],[Quantity_Sold]])</f>
        <v>1</v>
      </c>
      <c r="G1693" s="4" t="str">
        <f>TRIM(Table14[[#This Row],[Product_Category]])</f>
        <v>Furniture</v>
      </c>
      <c r="H1693" s="9">
        <v>3957.68</v>
      </c>
      <c r="I1693" s="9">
        <v>4992.8500000000004</v>
      </c>
      <c r="J1693" s="4" t="str">
        <f>PROPER(Table14[[#This Row],[Customer_Type]])</f>
        <v>New</v>
      </c>
      <c r="K1693" s="13">
        <f>IF(ISBLANK(Table14[[#This Row],[Discount]]),MEDIAN(Table14[Discount]),Table14[[#This Row],[Discount]])</f>
        <v>0.18</v>
      </c>
      <c r="L1693" s="4" t="s">
        <v>26</v>
      </c>
      <c r="M1693" s="4" t="s">
        <v>22</v>
      </c>
    </row>
    <row r="1694" spans="1:13" x14ac:dyDescent="0.3">
      <c r="A1694">
        <v>1040</v>
      </c>
      <c r="B1694" s="1">
        <v>45535</v>
      </c>
      <c r="C1694" s="4" t="str">
        <f>IF(ISBLANK(Table14[[#This Row],[Sales_Rep]]),"Unknown",Table14[[#This Row],[Sales_Rep]])</f>
        <v>Alice</v>
      </c>
      <c r="D1694" s="4" t="str">
        <f>PROPER(Table14[[#This Row],[Region]])</f>
        <v>West</v>
      </c>
      <c r="E1694" s="9">
        <f>IF(ISBLANK(Table14[[#This Row],[Sales_Amount]]),MEDIAN(Table14[Sales_Amount]),Table14[[#This Row],[Sales_Amount]])</f>
        <v>79021.17</v>
      </c>
      <c r="F1694" s="11">
        <f>IF(ISBLANK(Table14[[#This Row],[Quantity_Sold]]),MEDIAN(Table14[Quantity_Sold]),Table14[[#This Row],[Quantity_Sold]])</f>
        <v>12</v>
      </c>
      <c r="G1694" s="4" t="str">
        <f>TRIM(Table14[[#This Row],[Product_Category]])</f>
        <v>Furniture</v>
      </c>
      <c r="H1694" s="9">
        <v>4753.32</v>
      </c>
      <c r="I1694" s="9">
        <v>7080.75</v>
      </c>
      <c r="J1694" s="4" t="str">
        <f>PROPER(Table14[[#This Row],[Customer_Type]])</f>
        <v>New</v>
      </c>
      <c r="K1694" s="13">
        <f>IF(ISBLANK(Table14[[#This Row],[Discount]]),MEDIAN(Table14[Discount]),Table14[[#This Row],[Discount]])</f>
        <v>7.0000000000000007E-2</v>
      </c>
      <c r="L1694" s="4" t="s">
        <v>31</v>
      </c>
      <c r="M1694" s="4" t="s">
        <v>22</v>
      </c>
    </row>
    <row r="1695" spans="1:13" x14ac:dyDescent="0.3">
      <c r="A1695">
        <v>1404</v>
      </c>
      <c r="B1695" s="1">
        <v>45438</v>
      </c>
      <c r="C1695" s="4" t="str">
        <f>IF(ISBLANK(Table14[[#This Row],[Sales_Rep]]),"Unknown",Table14[[#This Row],[Sales_Rep]])</f>
        <v>Eve</v>
      </c>
      <c r="D1695" s="4" t="str">
        <f>PROPER(Table14[[#This Row],[Region]])</f>
        <v>North</v>
      </c>
      <c r="E1695" s="9">
        <f>IF(ISBLANK(Table14[[#This Row],[Sales_Amount]]),MEDIAN(Table14[Sales_Amount]),Table14[[#This Row],[Sales_Amount]])</f>
        <v>146607.10999999999</v>
      </c>
      <c r="F1695" s="11">
        <f>IF(ISBLANK(Table14[[#This Row],[Quantity_Sold]]),MEDIAN(Table14[Quantity_Sold]),Table14[[#This Row],[Quantity_Sold]])</f>
        <v>31</v>
      </c>
      <c r="G1695" s="4" t="str">
        <f>TRIM(Table14[[#This Row],[Product_Category]])</f>
        <v>Clothing</v>
      </c>
      <c r="H1695" s="9">
        <v>3972.44</v>
      </c>
      <c r="I1695" s="9">
        <v>4978.17</v>
      </c>
      <c r="J1695" s="4" t="str">
        <f>PROPER(Table14[[#This Row],[Customer_Type]])</f>
        <v>New</v>
      </c>
      <c r="K1695" s="13">
        <f>IF(ISBLANK(Table14[[#This Row],[Discount]]),MEDIAN(Table14[Discount]),Table14[[#This Row],[Discount]])</f>
        <v>0.05</v>
      </c>
      <c r="L1695" s="4" t="s">
        <v>31</v>
      </c>
      <c r="M1695" s="4" t="s">
        <v>18</v>
      </c>
    </row>
    <row r="1696" spans="1:13" x14ac:dyDescent="0.3">
      <c r="A1696">
        <v>1106</v>
      </c>
      <c r="B1696" s="1">
        <v>45462</v>
      </c>
      <c r="C1696" s="4" t="str">
        <f>IF(ISBLANK(Table14[[#This Row],[Sales_Rep]]),"Unknown",Table14[[#This Row],[Sales_Rep]])</f>
        <v>Bob</v>
      </c>
      <c r="D1696" s="4" t="str">
        <f>PROPER(Table14[[#This Row],[Region]])</f>
        <v>North</v>
      </c>
      <c r="E1696" s="9">
        <f>IF(ISBLANK(Table14[[#This Row],[Sales_Amount]]),MEDIAN(Table14[Sales_Amount]),Table14[[#This Row],[Sales_Amount]])</f>
        <v>17216.18</v>
      </c>
      <c r="F1696" s="11">
        <f>IF(ISBLANK(Table14[[#This Row],[Quantity_Sold]]),MEDIAN(Table14[Quantity_Sold]),Table14[[#This Row],[Quantity_Sold]])</f>
        <v>4</v>
      </c>
      <c r="G1696" s="4" t="str">
        <f>TRIM(Table14[[#This Row],[Product_Category]])</f>
        <v>Food</v>
      </c>
      <c r="H1696" s="9">
        <v>3224.45</v>
      </c>
      <c r="I1696" s="9">
        <v>4437.16</v>
      </c>
      <c r="J1696" s="4" t="str">
        <f>PROPER(Table14[[#This Row],[Customer_Type]])</f>
        <v>New</v>
      </c>
      <c r="K1696" s="13">
        <f>IF(ISBLANK(Table14[[#This Row],[Discount]]),MEDIAN(Table14[Discount]),Table14[[#This Row],[Discount]])</f>
        <v>0.03</v>
      </c>
      <c r="L1696" s="4" t="s">
        <v>26</v>
      </c>
      <c r="M1696" s="4" t="s">
        <v>18</v>
      </c>
    </row>
    <row r="1697" spans="1:13" x14ac:dyDescent="0.3">
      <c r="A1697">
        <v>1341</v>
      </c>
      <c r="B1697" s="1">
        <v>44956</v>
      </c>
      <c r="C1697" s="4" t="str">
        <f>IF(ISBLANK(Table14[[#This Row],[Sales_Rep]]),"Unknown",Table14[[#This Row],[Sales_Rep]])</f>
        <v>Eve</v>
      </c>
      <c r="D1697" s="4" t="str">
        <f>PROPER(Table14[[#This Row],[Region]])</f>
        <v>East</v>
      </c>
      <c r="E1697" s="9">
        <f>IF(ISBLANK(Table14[[#This Row],[Sales_Amount]]),MEDIAN(Table14[Sales_Amount]),Table14[[#This Row],[Sales_Amount]])</f>
        <v>36957.68</v>
      </c>
      <c r="F1697" s="11">
        <f>IF(ISBLANK(Table14[[#This Row],[Quantity_Sold]]),MEDIAN(Table14[Quantity_Sold]),Table14[[#This Row],[Quantity_Sold]])</f>
        <v>39</v>
      </c>
      <c r="G1697" s="4" t="str">
        <f>TRIM(Table14[[#This Row],[Product_Category]])</f>
        <v>Clothing</v>
      </c>
      <c r="H1697" s="9">
        <v>722.84</v>
      </c>
      <c r="I1697" s="9">
        <v>1018.96</v>
      </c>
      <c r="J1697" s="4" t="str">
        <f>PROPER(Table14[[#This Row],[Customer_Type]])</f>
        <v>New</v>
      </c>
      <c r="K1697" s="13">
        <f>IF(ISBLANK(Table14[[#This Row],[Discount]]),MEDIAN(Table14[Discount]),Table14[[#This Row],[Discount]])</f>
        <v>7.0000000000000007E-2</v>
      </c>
      <c r="L1697" s="4" t="s">
        <v>26</v>
      </c>
      <c r="M1697" s="4" t="s">
        <v>18</v>
      </c>
    </row>
    <row r="1698" spans="1:13" x14ac:dyDescent="0.3">
      <c r="A1698">
        <v>1291</v>
      </c>
      <c r="B1698" s="1">
        <v>45078</v>
      </c>
      <c r="C1698" s="4" t="str">
        <f>IF(ISBLANK(Table14[[#This Row],[Sales_Rep]]),"Unknown",Table14[[#This Row],[Sales_Rep]])</f>
        <v>David</v>
      </c>
      <c r="D1698" s="4" t="str">
        <f>PROPER(Table14[[#This Row],[Region]])</f>
        <v>West</v>
      </c>
      <c r="E1698" s="9">
        <f>IF(ISBLANK(Table14[[#This Row],[Sales_Amount]]),MEDIAN(Table14[Sales_Amount]),Table14[[#This Row],[Sales_Amount]])</f>
        <v>6443.77</v>
      </c>
      <c r="F1698" s="11">
        <f>IF(ISBLANK(Table14[[#This Row],[Quantity_Sold]]),MEDIAN(Table14[Quantity_Sold]),Table14[[#This Row],[Quantity_Sold]])</f>
        <v>6</v>
      </c>
      <c r="G1698" s="4" t="str">
        <f>TRIM(Table14[[#This Row],[Product_Category]])</f>
        <v>Food</v>
      </c>
      <c r="H1698" s="9">
        <v>769.39</v>
      </c>
      <c r="I1698" s="9">
        <v>1118.71</v>
      </c>
      <c r="J1698" s="4" t="str">
        <f>PROPER(Table14[[#This Row],[Customer_Type]])</f>
        <v>New</v>
      </c>
      <c r="K1698" s="13">
        <f>IF(ISBLANK(Table14[[#This Row],[Discount]]),MEDIAN(Table14[Discount]),Table14[[#This Row],[Discount]])</f>
        <v>0.04</v>
      </c>
      <c r="L1698" s="4" t="s">
        <v>31</v>
      </c>
      <c r="M1698" s="4" t="s">
        <v>18</v>
      </c>
    </row>
    <row r="1699" spans="1:13" x14ac:dyDescent="0.3">
      <c r="A1699">
        <v>1149</v>
      </c>
      <c r="B1699" s="1">
        <v>45552</v>
      </c>
      <c r="C1699" s="4" t="str">
        <f>IF(ISBLANK(Table14[[#This Row],[Sales_Rep]]),"Unknown",Table14[[#This Row],[Sales_Rep]])</f>
        <v>Eve</v>
      </c>
      <c r="D1699" s="4" t="str">
        <f>PROPER(Table14[[#This Row],[Region]])</f>
        <v>East</v>
      </c>
      <c r="E1699" s="9">
        <f>IF(ISBLANK(Table14[[#This Row],[Sales_Amount]]),MEDIAN(Table14[Sales_Amount]),Table14[[#This Row],[Sales_Amount]])</f>
        <v>10772.82</v>
      </c>
      <c r="F1699" s="11">
        <f>IF(ISBLANK(Table14[[#This Row],[Quantity_Sold]]),MEDIAN(Table14[Quantity_Sold]),Table14[[#This Row],[Quantity_Sold]])</f>
        <v>3</v>
      </c>
      <c r="G1699" s="4" t="str">
        <f>TRIM(Table14[[#This Row],[Product_Category]])</f>
        <v>Clothing</v>
      </c>
      <c r="H1699" s="9">
        <v>4078.29</v>
      </c>
      <c r="I1699" s="9">
        <v>5057.66</v>
      </c>
      <c r="J1699" s="4" t="str">
        <f>PROPER(Table14[[#This Row],[Customer_Type]])</f>
        <v>Returning</v>
      </c>
      <c r="K1699" s="13">
        <f>IF(ISBLANK(Table14[[#This Row],[Discount]]),MEDIAN(Table14[Discount]),Table14[[#This Row],[Discount]])</f>
        <v>0.28999999999999998</v>
      </c>
      <c r="L1699" s="4" t="s">
        <v>31</v>
      </c>
      <c r="M1699" s="4" t="s">
        <v>22</v>
      </c>
    </row>
    <row r="1700" spans="1:13" x14ac:dyDescent="0.3">
      <c r="A1700">
        <v>1443</v>
      </c>
      <c r="B1700" s="1">
        <v>45178</v>
      </c>
      <c r="C1700" s="4" t="str">
        <f>IF(ISBLANK(Table14[[#This Row],[Sales_Rep]]),"Unknown",Table14[[#This Row],[Sales_Rep]])</f>
        <v>David</v>
      </c>
      <c r="D1700" s="4" t="str">
        <f>PROPER(Table14[[#This Row],[Region]])</f>
        <v>West</v>
      </c>
      <c r="E1700" s="9">
        <f>IF(ISBLANK(Table14[[#This Row],[Sales_Amount]]),MEDIAN(Table14[Sales_Amount]),Table14[[#This Row],[Sales_Amount]])</f>
        <v>63758.35</v>
      </c>
      <c r="F1700" s="11">
        <f>IF(ISBLANK(Table14[[#This Row],[Quantity_Sold]]),MEDIAN(Table14[Quantity_Sold]),Table14[[#This Row],[Quantity_Sold]])</f>
        <v>20</v>
      </c>
      <c r="G1700" s="4" t="str">
        <f>TRIM(Table14[[#This Row],[Product_Category]])</f>
        <v>Electronics</v>
      </c>
      <c r="H1700" s="9">
        <v>2737.93</v>
      </c>
      <c r="I1700" s="9">
        <v>3581.93</v>
      </c>
      <c r="J1700" s="4" t="str">
        <f>PROPER(Table14[[#This Row],[Customer_Type]])</f>
        <v>Returning</v>
      </c>
      <c r="K1700" s="13">
        <f>IF(ISBLANK(Table14[[#This Row],[Discount]]),MEDIAN(Table14[Discount]),Table14[[#This Row],[Discount]])</f>
        <v>0.11</v>
      </c>
      <c r="L1700" s="4" t="s">
        <v>17</v>
      </c>
      <c r="M1700" s="4" t="s">
        <v>18</v>
      </c>
    </row>
    <row r="1701" spans="1:13" x14ac:dyDescent="0.3">
      <c r="A1701">
        <v>1301</v>
      </c>
      <c r="B1701" s="1">
        <v>45553</v>
      </c>
      <c r="C1701" s="4" t="str">
        <f>IF(ISBLANK(Table14[[#This Row],[Sales_Rep]]),"Unknown",Table14[[#This Row],[Sales_Rep]])</f>
        <v>David</v>
      </c>
      <c r="D1701" s="4" t="str">
        <f>PROPER(Table14[[#This Row],[Region]])</f>
        <v>South</v>
      </c>
      <c r="E1701" s="9">
        <f>IF(ISBLANK(Table14[[#This Row],[Sales_Amount]]),MEDIAN(Table14[Sales_Amount]),Table14[[#This Row],[Sales_Amount]])</f>
        <v>99634.62</v>
      </c>
      <c r="F1701" s="11">
        <f>IF(ISBLANK(Table14[[#This Row],[Quantity_Sold]]),MEDIAN(Table14[Quantity_Sold]),Table14[[#This Row],[Quantity_Sold]])</f>
        <v>17</v>
      </c>
      <c r="G1701" s="4" t="str">
        <f>TRIM(Table14[[#This Row],[Product_Category]])</f>
        <v>Food</v>
      </c>
      <c r="H1701" s="9">
        <v>4314.24</v>
      </c>
      <c r="I1701" s="9">
        <v>5860.86</v>
      </c>
      <c r="J1701" s="4" t="str">
        <f>PROPER(Table14[[#This Row],[Customer_Type]])</f>
        <v>New</v>
      </c>
      <c r="K1701" s="13">
        <f>IF(ISBLANK(Table14[[#This Row],[Discount]]),MEDIAN(Table14[Discount]),Table14[[#This Row],[Discount]])</f>
        <v>0</v>
      </c>
      <c r="L1701" s="4" t="s">
        <v>31</v>
      </c>
      <c r="M1701" s="4" t="s">
        <v>18</v>
      </c>
    </row>
    <row r="1702" spans="1:13" x14ac:dyDescent="0.3">
      <c r="A1702">
        <v>1407</v>
      </c>
      <c r="B1702" s="1">
        <v>45500</v>
      </c>
      <c r="C1702" s="4" t="str">
        <f>IF(ISBLANK(Table14[[#This Row],[Sales_Rep]]),"Unknown",Table14[[#This Row],[Sales_Rep]])</f>
        <v>David</v>
      </c>
      <c r="D1702" s="4" t="str">
        <f>PROPER(Table14[[#This Row],[Region]])</f>
        <v>East</v>
      </c>
      <c r="E1702" s="9">
        <f>IF(ISBLANK(Table14[[#This Row],[Sales_Amount]]),MEDIAN(Table14[Sales_Amount]),Table14[[#This Row],[Sales_Amount]])</f>
        <v>143927.66</v>
      </c>
      <c r="F1702" s="11">
        <f>IF(ISBLANK(Table14[[#This Row],[Quantity_Sold]]),MEDIAN(Table14[Quantity_Sold]),Table14[[#This Row],[Quantity_Sold]])</f>
        <v>42</v>
      </c>
      <c r="G1702" s="4" t="str">
        <f>TRIM(Table14[[#This Row],[Product_Category]])</f>
        <v>Clothing</v>
      </c>
      <c r="H1702" s="9">
        <v>3404.89</v>
      </c>
      <c r="I1702" s="9">
        <v>3807.61</v>
      </c>
      <c r="J1702" s="4" t="str">
        <f>PROPER(Table14[[#This Row],[Customer_Type]])</f>
        <v>New</v>
      </c>
      <c r="K1702" s="13">
        <f>IF(ISBLANK(Table14[[#This Row],[Discount]]),MEDIAN(Table14[Discount]),Table14[[#This Row],[Discount]])</f>
        <v>0.1</v>
      </c>
      <c r="L1702" s="4" t="s">
        <v>17</v>
      </c>
      <c r="M1702" s="4" t="s">
        <v>22</v>
      </c>
    </row>
    <row r="1703" spans="1:13" x14ac:dyDescent="0.3">
      <c r="A1703">
        <v>1482</v>
      </c>
      <c r="B1703" s="1">
        <v>45182</v>
      </c>
      <c r="C1703" s="4" t="str">
        <f>IF(ISBLANK(Table14[[#This Row],[Sales_Rep]]),"Unknown",Table14[[#This Row],[Sales_Rep]])</f>
        <v>David</v>
      </c>
      <c r="D1703" s="4" t="str">
        <f>PROPER(Table14[[#This Row],[Region]])</f>
        <v>West</v>
      </c>
      <c r="E1703" s="9">
        <f>IF(ISBLANK(Table14[[#This Row],[Sales_Amount]]),MEDIAN(Table14[Sales_Amount]),Table14[[#This Row],[Sales_Amount]])</f>
        <v>76925.16</v>
      </c>
      <c r="F1703" s="11">
        <f>IF(ISBLANK(Table14[[#This Row],[Quantity_Sold]]),MEDIAN(Table14[Quantity_Sold]),Table14[[#This Row],[Quantity_Sold]])</f>
        <v>18</v>
      </c>
      <c r="G1703" s="4" t="str">
        <f>TRIM(Table14[[#This Row],[Product_Category]])</f>
        <v>Food</v>
      </c>
      <c r="H1703" s="9">
        <v>4209.5200000000004</v>
      </c>
      <c r="I1703" s="9">
        <v>5698.16</v>
      </c>
      <c r="J1703" s="4" t="str">
        <f>PROPER(Table14[[#This Row],[Customer_Type]])</f>
        <v>Returning</v>
      </c>
      <c r="K1703" s="13">
        <f>IF(ISBLANK(Table14[[#This Row],[Discount]]),MEDIAN(Table14[Discount]),Table14[[#This Row],[Discount]])</f>
        <v>0.25</v>
      </c>
      <c r="L1703" s="4" t="s">
        <v>26</v>
      </c>
      <c r="M1703" s="4" t="s">
        <v>22</v>
      </c>
    </row>
    <row r="1704" spans="1:13" x14ac:dyDescent="0.3">
      <c r="A1704">
        <v>1057</v>
      </c>
      <c r="B1704" s="1">
        <v>45581</v>
      </c>
      <c r="C1704" s="4" t="str">
        <f>IF(ISBLANK(Table14[[#This Row],[Sales_Rep]]),"Unknown",Table14[[#This Row],[Sales_Rep]])</f>
        <v>David</v>
      </c>
      <c r="D1704" s="4" t="str">
        <f>PROPER(Table14[[#This Row],[Region]])</f>
        <v>South</v>
      </c>
      <c r="E1704" s="9">
        <f>IF(ISBLANK(Table14[[#This Row],[Sales_Amount]]),MEDIAN(Table14[Sales_Amount]),Table14[[#This Row],[Sales_Amount]])</f>
        <v>151592.42000000001</v>
      </c>
      <c r="F1704" s="11">
        <f>IF(ISBLANK(Table14[[#This Row],[Quantity_Sold]]),MEDIAN(Table14[Quantity_Sold]),Table14[[#This Row],[Quantity_Sold]])</f>
        <v>49</v>
      </c>
      <c r="G1704" s="4" t="str">
        <f>TRIM(Table14[[#This Row],[Product_Category]])</f>
        <v>Clothing</v>
      </c>
      <c r="H1704" s="9">
        <v>2734.64</v>
      </c>
      <c r="I1704" s="9">
        <v>3156.86</v>
      </c>
      <c r="J1704" s="4" t="str">
        <f>PROPER(Table14[[#This Row],[Customer_Type]])</f>
        <v>Returning</v>
      </c>
      <c r="K1704" s="13">
        <f>IF(ISBLANK(Table14[[#This Row],[Discount]]),MEDIAN(Table14[Discount]),Table14[[#This Row],[Discount]])</f>
        <v>0.02</v>
      </c>
      <c r="L1704" s="4" t="s">
        <v>17</v>
      </c>
      <c r="M1704" s="4" t="s">
        <v>18</v>
      </c>
    </row>
    <row r="1705" spans="1:13" x14ac:dyDescent="0.3">
      <c r="A1705">
        <v>1113</v>
      </c>
      <c r="B1705" s="1">
        <v>45237</v>
      </c>
      <c r="C1705" s="4" t="str">
        <f>IF(ISBLANK(Table14[[#This Row],[Sales_Rep]]),"Unknown",Table14[[#This Row],[Sales_Rep]])</f>
        <v>Bob</v>
      </c>
      <c r="D1705" s="4" t="str">
        <f>PROPER(Table14[[#This Row],[Region]])</f>
        <v>North</v>
      </c>
      <c r="E1705" s="9">
        <f>IF(ISBLANK(Table14[[#This Row],[Sales_Amount]]),MEDIAN(Table14[Sales_Amount]),Table14[[#This Row],[Sales_Amount]])</f>
        <v>117747.37</v>
      </c>
      <c r="F1705" s="11">
        <f>IF(ISBLANK(Table14[[#This Row],[Quantity_Sold]]),MEDIAN(Table14[Quantity_Sold]),Table14[[#This Row],[Quantity_Sold]])</f>
        <v>41</v>
      </c>
      <c r="G1705" s="4" t="str">
        <f>TRIM(Table14[[#This Row],[Product_Category]])</f>
        <v>Clothing</v>
      </c>
      <c r="H1705" s="9">
        <v>3100.49</v>
      </c>
      <c r="I1705" s="9">
        <v>3635.3</v>
      </c>
      <c r="J1705" s="4" t="str">
        <f>PROPER(Table14[[#This Row],[Customer_Type]])</f>
        <v>New</v>
      </c>
      <c r="K1705" s="13">
        <f>IF(ISBLANK(Table14[[#This Row],[Discount]]),MEDIAN(Table14[Discount]),Table14[[#This Row],[Discount]])</f>
        <v>0.21</v>
      </c>
      <c r="L1705" s="4" t="s">
        <v>26</v>
      </c>
      <c r="M1705" s="4" t="s">
        <v>22</v>
      </c>
    </row>
    <row r="1706" spans="1:13" x14ac:dyDescent="0.3">
      <c r="A1706">
        <v>1199</v>
      </c>
      <c r="B1706" s="1">
        <v>45325</v>
      </c>
      <c r="C1706" s="4" t="str">
        <f>IF(ISBLANK(Table14[[#This Row],[Sales_Rep]]),"Unknown",Table14[[#This Row],[Sales_Rep]])</f>
        <v>Alice</v>
      </c>
      <c r="D1706" s="4" t="str">
        <f>PROPER(Table14[[#This Row],[Region]])</f>
        <v>South</v>
      </c>
      <c r="E1706" s="9">
        <f>IF(ISBLANK(Table14[[#This Row],[Sales_Amount]]),MEDIAN(Table14[Sales_Amount]),Table14[[#This Row],[Sales_Amount]])</f>
        <v>83825.279999999999</v>
      </c>
      <c r="F1706" s="11">
        <f>IF(ISBLANK(Table14[[#This Row],[Quantity_Sold]]),MEDIAN(Table14[Quantity_Sold]),Table14[[#This Row],[Quantity_Sold]])</f>
        <v>14</v>
      </c>
      <c r="G1706" s="4" t="str">
        <f>TRIM(Table14[[#This Row],[Product_Category]])</f>
        <v>Food</v>
      </c>
      <c r="H1706" s="9">
        <v>4056.65</v>
      </c>
      <c r="I1706" s="9">
        <v>5987.52</v>
      </c>
      <c r="J1706" s="4" t="str">
        <f>PROPER(Table14[[#This Row],[Customer_Type]])</f>
        <v>New</v>
      </c>
      <c r="K1706" s="13">
        <f>IF(ISBLANK(Table14[[#This Row],[Discount]]),MEDIAN(Table14[Discount]),Table14[[#This Row],[Discount]])</f>
        <v>0</v>
      </c>
      <c r="L1706" s="4" t="s">
        <v>17</v>
      </c>
      <c r="M1706" s="4" t="s">
        <v>18</v>
      </c>
    </row>
    <row r="1707" spans="1:13" x14ac:dyDescent="0.3">
      <c r="A1707">
        <v>1063</v>
      </c>
      <c r="B1707" s="1">
        <v>45578</v>
      </c>
      <c r="C1707" s="4" t="str">
        <f>IF(ISBLANK(Table14[[#This Row],[Sales_Rep]]),"Unknown",Table14[[#This Row],[Sales_Rep]])</f>
        <v>Charlie</v>
      </c>
      <c r="D1707" s="4" t="str">
        <f>PROPER(Table14[[#This Row],[Region]])</f>
        <v>North</v>
      </c>
      <c r="E1707" s="9">
        <f>IF(ISBLANK(Table14[[#This Row],[Sales_Amount]]),MEDIAN(Table14[Sales_Amount]),Table14[[#This Row],[Sales_Amount]])</f>
        <v>242683.7</v>
      </c>
      <c r="F1707" s="11">
        <f>IF(ISBLANK(Table14[[#This Row],[Quantity_Sold]]),MEDIAN(Table14[Quantity_Sold]),Table14[[#This Row],[Quantity_Sold]])</f>
        <v>50</v>
      </c>
      <c r="G1707" s="4" t="str">
        <f>TRIM(Table14[[#This Row],[Product_Category]])</f>
        <v>Electronics</v>
      </c>
      <c r="H1707" s="9">
        <v>4114.25</v>
      </c>
      <c r="I1707" s="9">
        <v>5847.8</v>
      </c>
      <c r="J1707" s="4" t="str">
        <f>PROPER(Table14[[#This Row],[Customer_Type]])</f>
        <v>New</v>
      </c>
      <c r="K1707" s="13">
        <f>IF(ISBLANK(Table14[[#This Row],[Discount]]),MEDIAN(Table14[Discount]),Table14[[#This Row],[Discount]])</f>
        <v>0.17</v>
      </c>
      <c r="L1707" s="4" t="s">
        <v>26</v>
      </c>
      <c r="M1707" s="4" t="s">
        <v>18</v>
      </c>
    </row>
    <row r="1708" spans="1:13" x14ac:dyDescent="0.3">
      <c r="A1708">
        <v>1005</v>
      </c>
      <c r="B1708" s="1">
        <v>45117</v>
      </c>
      <c r="C1708" s="4" t="str">
        <f>IF(ISBLANK(Table14[[#This Row],[Sales_Rep]]),"Unknown",Table14[[#This Row],[Sales_Rep]])</f>
        <v>Alice</v>
      </c>
      <c r="D1708" s="4" t="str">
        <f>PROPER(Table14[[#This Row],[Region]])</f>
        <v>East</v>
      </c>
      <c r="E1708" s="9">
        <f>IF(ISBLANK(Table14[[#This Row],[Sales_Amount]]),MEDIAN(Table14[Sales_Amount]),Table14[[#This Row],[Sales_Amount]])</f>
        <v>26582.45</v>
      </c>
      <c r="F1708" s="11">
        <f>IF(ISBLANK(Table14[[#This Row],[Quantity_Sold]]),MEDIAN(Table14[Quantity_Sold]),Table14[[#This Row],[Quantity_Sold]])</f>
        <v>27</v>
      </c>
      <c r="G1708" s="4" t="str">
        <f>TRIM(Table14[[#This Row],[Product_Category]])</f>
        <v>Electronics</v>
      </c>
      <c r="H1708" s="9">
        <v>775.8</v>
      </c>
      <c r="I1708" s="9">
        <v>1058.6400000000001</v>
      </c>
      <c r="J1708" s="4" t="str">
        <f>PROPER(Table14[[#This Row],[Customer_Type]])</f>
        <v>Returning</v>
      </c>
      <c r="K1708" s="13">
        <f>IF(ISBLANK(Table14[[#This Row],[Discount]]),MEDIAN(Table14[Discount]),Table14[[#This Row],[Discount]])</f>
        <v>7.0000000000000007E-2</v>
      </c>
      <c r="L1708" s="4" t="s">
        <v>17</v>
      </c>
      <c r="M1708" s="4" t="s">
        <v>18</v>
      </c>
    </row>
    <row r="1709" spans="1:13" x14ac:dyDescent="0.3">
      <c r="A1709">
        <v>1393</v>
      </c>
      <c r="B1709" s="1">
        <v>44995</v>
      </c>
      <c r="C1709" s="4" t="str">
        <f>IF(ISBLANK(Table14[[#This Row],[Sales_Rep]]),"Unknown",Table14[[#This Row],[Sales_Rep]])</f>
        <v>David</v>
      </c>
      <c r="D1709" s="4" t="str">
        <f>PROPER(Table14[[#This Row],[Region]])</f>
        <v>West</v>
      </c>
      <c r="E1709" s="9">
        <f>IF(ISBLANK(Table14[[#This Row],[Sales_Amount]]),MEDIAN(Table14[Sales_Amount]),Table14[[#This Row],[Sales_Amount]])</f>
        <v>24489.31</v>
      </c>
      <c r="F1709" s="11">
        <f>IF(ISBLANK(Table14[[#This Row],[Quantity_Sold]]),MEDIAN(Table14[Quantity_Sold]),Table14[[#This Row],[Quantity_Sold]])</f>
        <v>21</v>
      </c>
      <c r="G1709" s="4" t="str">
        <f>TRIM(Table14[[#This Row],[Product_Category]])</f>
        <v>Clothing</v>
      </c>
      <c r="H1709" s="9">
        <v>1116.8900000000001</v>
      </c>
      <c r="I1709" s="9">
        <v>1371.95</v>
      </c>
      <c r="J1709" s="4" t="str">
        <f>PROPER(Table14[[#This Row],[Customer_Type]])</f>
        <v>New</v>
      </c>
      <c r="K1709" s="13">
        <f>IF(ISBLANK(Table14[[#This Row],[Discount]]),MEDIAN(Table14[Discount]),Table14[[#This Row],[Discount]])</f>
        <v>0.15</v>
      </c>
      <c r="L1709" s="4" t="s">
        <v>26</v>
      </c>
      <c r="M1709" s="4" t="s">
        <v>22</v>
      </c>
    </row>
    <row r="1710" spans="1:13" x14ac:dyDescent="0.3">
      <c r="A1710">
        <v>1097</v>
      </c>
      <c r="B1710" s="1">
        <v>45584</v>
      </c>
      <c r="C1710" s="4" t="str">
        <f>IF(ISBLANK(Table14[[#This Row],[Sales_Rep]]),"Unknown",Table14[[#This Row],[Sales_Rep]])</f>
        <v>Bob</v>
      </c>
      <c r="D1710" s="4" t="str">
        <f>PROPER(Table14[[#This Row],[Region]])</f>
        <v>North</v>
      </c>
      <c r="E1710" s="9">
        <f>IF(ISBLANK(Table14[[#This Row],[Sales_Amount]]),MEDIAN(Table14[Sales_Amount]),Table14[[#This Row],[Sales_Amount]])</f>
        <v>152601.32</v>
      </c>
      <c r="F1710" s="11">
        <f>IF(ISBLANK(Table14[[#This Row],[Quantity_Sold]]),MEDIAN(Table14[Quantity_Sold]),Table14[[#This Row],[Quantity_Sold]])</f>
        <v>33</v>
      </c>
      <c r="G1710" s="4" t="str">
        <f>TRIM(Table14[[#This Row],[Product_Category]])</f>
        <v>Clothing</v>
      </c>
      <c r="H1710" s="9">
        <v>4220.3500000000004</v>
      </c>
      <c r="I1710" s="9">
        <v>6165.71</v>
      </c>
      <c r="J1710" s="4" t="str">
        <f>PROPER(Table14[[#This Row],[Customer_Type]])</f>
        <v>Returning</v>
      </c>
      <c r="K1710" s="13">
        <f>IF(ISBLANK(Table14[[#This Row],[Discount]]),MEDIAN(Table14[Discount]),Table14[[#This Row],[Discount]])</f>
        <v>0.25</v>
      </c>
      <c r="L1710" s="4" t="s">
        <v>17</v>
      </c>
      <c r="M1710" s="4" t="s">
        <v>22</v>
      </c>
    </row>
    <row r="1711" spans="1:13" x14ac:dyDescent="0.3">
      <c r="A1711">
        <v>1196</v>
      </c>
      <c r="B1711" s="1">
        <v>45097</v>
      </c>
      <c r="C1711" s="4" t="str">
        <f>IF(ISBLANK(Table14[[#This Row],[Sales_Rep]]),"Unknown",Table14[[#This Row],[Sales_Rep]])</f>
        <v>Eve</v>
      </c>
      <c r="D1711" s="4" t="str">
        <f>PROPER(Table14[[#This Row],[Region]])</f>
        <v>North</v>
      </c>
      <c r="E1711" s="9">
        <f>IF(ISBLANK(Table14[[#This Row],[Sales_Amount]]),MEDIAN(Table14[Sales_Amount]),Table14[[#This Row],[Sales_Amount]])</f>
        <v>57813.16</v>
      </c>
      <c r="F1711" s="11">
        <f>IF(ISBLANK(Table14[[#This Row],[Quantity_Sold]]),MEDIAN(Table14[Quantity_Sold]),Table14[[#This Row],[Quantity_Sold]])</f>
        <v>43</v>
      </c>
      <c r="G1711" s="4" t="str">
        <f>TRIM(Table14[[#This Row],[Product_Category]])</f>
        <v>Food</v>
      </c>
      <c r="H1711" s="9">
        <v>1662.56</v>
      </c>
      <c r="I1711" s="9">
        <v>1841.77</v>
      </c>
      <c r="J1711" s="4" t="str">
        <f>PROPER(Table14[[#This Row],[Customer_Type]])</f>
        <v>Returning</v>
      </c>
      <c r="K1711" s="13">
        <f>IF(ISBLANK(Table14[[#This Row],[Discount]]),MEDIAN(Table14[Discount]),Table14[[#This Row],[Discount]])</f>
        <v>0.27</v>
      </c>
      <c r="L1711" s="4" t="s">
        <v>26</v>
      </c>
      <c r="M1711" s="4" t="s">
        <v>18</v>
      </c>
    </row>
    <row r="1712" spans="1:13" x14ac:dyDescent="0.3">
      <c r="A1712">
        <v>1214</v>
      </c>
      <c r="B1712" s="1">
        <v>45409</v>
      </c>
      <c r="C1712" s="4" t="str">
        <f>IF(ISBLANK(Table14[[#This Row],[Sales_Rep]]),"Unknown",Table14[[#This Row],[Sales_Rep]])</f>
        <v>Bob</v>
      </c>
      <c r="D1712" s="4" t="str">
        <f>PROPER(Table14[[#This Row],[Region]])</f>
        <v>East</v>
      </c>
      <c r="E1712" s="9">
        <f>IF(ISBLANK(Table14[[#This Row],[Sales_Amount]]),MEDIAN(Table14[Sales_Amount]),Table14[[#This Row],[Sales_Amount]])</f>
        <v>107595.85</v>
      </c>
      <c r="F1712" s="11">
        <f>IF(ISBLANK(Table14[[#This Row],[Quantity_Sold]]),MEDIAN(Table14[Quantity_Sold]),Table14[[#This Row],[Quantity_Sold]])</f>
        <v>26</v>
      </c>
      <c r="G1712" s="4" t="str">
        <f>TRIM(Table14[[#This Row],[Product_Category]])</f>
        <v>Furniture</v>
      </c>
      <c r="H1712" s="9">
        <v>3730.7</v>
      </c>
      <c r="I1712" s="9">
        <v>5592.3</v>
      </c>
      <c r="J1712" s="4" t="str">
        <f>PROPER(Table14[[#This Row],[Customer_Type]])</f>
        <v>New</v>
      </c>
      <c r="K1712" s="13">
        <f>IF(ISBLANK(Table14[[#This Row],[Discount]]),MEDIAN(Table14[Discount]),Table14[[#This Row],[Discount]])</f>
        <v>0.26</v>
      </c>
      <c r="L1712" s="4" t="s">
        <v>17</v>
      </c>
      <c r="M1712" s="4" t="s">
        <v>22</v>
      </c>
    </row>
    <row r="1713" spans="1:13" x14ac:dyDescent="0.3">
      <c r="A1713">
        <v>1143</v>
      </c>
      <c r="B1713" s="1">
        <v>45029</v>
      </c>
      <c r="C1713" s="4" t="str">
        <f>IF(ISBLANK(Table14[[#This Row],[Sales_Rep]]),"Unknown",Table14[[#This Row],[Sales_Rep]])</f>
        <v>David</v>
      </c>
      <c r="D1713" s="4" t="str">
        <f>PROPER(Table14[[#This Row],[Region]])</f>
        <v>West</v>
      </c>
      <c r="E1713" s="9">
        <f>IF(ISBLANK(Table14[[#This Row],[Sales_Amount]]),MEDIAN(Table14[Sales_Amount]),Table14[[#This Row],[Sales_Amount]])</f>
        <v>21525.72</v>
      </c>
      <c r="F1713" s="11">
        <f>IF(ISBLANK(Table14[[#This Row],[Quantity_Sold]]),MEDIAN(Table14[Quantity_Sold]),Table14[[#This Row],[Quantity_Sold]])</f>
        <v>10</v>
      </c>
      <c r="G1713" s="4" t="str">
        <f>TRIM(Table14[[#This Row],[Product_Category]])</f>
        <v>Clothing</v>
      </c>
      <c r="H1713" s="9">
        <v>1932.07</v>
      </c>
      <c r="I1713" s="9">
        <v>2593.46</v>
      </c>
      <c r="J1713" s="4" t="str">
        <f>PROPER(Table14[[#This Row],[Customer_Type]])</f>
        <v>Returning</v>
      </c>
      <c r="K1713" s="13">
        <f>IF(ISBLANK(Table14[[#This Row],[Discount]]),MEDIAN(Table14[Discount]),Table14[[#This Row],[Discount]])</f>
        <v>0.17</v>
      </c>
      <c r="L1713" s="4" t="s">
        <v>31</v>
      </c>
      <c r="M1713" s="4" t="s">
        <v>18</v>
      </c>
    </row>
    <row r="1714" spans="1:13" x14ac:dyDescent="0.3">
      <c r="A1714">
        <v>1081</v>
      </c>
      <c r="B1714" s="1">
        <v>45461</v>
      </c>
      <c r="C1714" s="4" t="str">
        <f>IF(ISBLANK(Table14[[#This Row],[Sales_Rep]]),"Unknown",Table14[[#This Row],[Sales_Rep]])</f>
        <v>Bob</v>
      </c>
      <c r="D1714" s="4" t="str">
        <f>PROPER(Table14[[#This Row],[Region]])</f>
        <v>West</v>
      </c>
      <c r="E1714" s="9">
        <f>IF(ISBLANK(Table14[[#This Row],[Sales_Amount]]),MEDIAN(Table14[Sales_Amount]),Table14[[#This Row],[Sales_Amount]])</f>
        <v>222848.95</v>
      </c>
      <c r="F1714" s="11">
        <f>IF(ISBLANK(Table14[[#This Row],[Quantity_Sold]]),MEDIAN(Table14[Quantity_Sold]),Table14[[#This Row],[Quantity_Sold]])</f>
        <v>48</v>
      </c>
      <c r="G1714" s="4" t="str">
        <f>TRIM(Table14[[#This Row],[Product_Category]])</f>
        <v>Food</v>
      </c>
      <c r="H1714" s="9">
        <v>3935.93</v>
      </c>
      <c r="I1714" s="9">
        <v>5275.78</v>
      </c>
      <c r="J1714" s="4" t="str">
        <f>PROPER(Table14[[#This Row],[Customer_Type]])</f>
        <v>New</v>
      </c>
      <c r="K1714" s="13">
        <f>IF(ISBLANK(Table14[[#This Row],[Discount]]),MEDIAN(Table14[Discount]),Table14[[#This Row],[Discount]])</f>
        <v>0.12</v>
      </c>
      <c r="L1714" s="4" t="s">
        <v>17</v>
      </c>
      <c r="M1714" s="4" t="s">
        <v>18</v>
      </c>
    </row>
    <row r="1715" spans="1:13" x14ac:dyDescent="0.3">
      <c r="A1715">
        <v>1173</v>
      </c>
      <c r="B1715" s="1">
        <v>45001</v>
      </c>
      <c r="C1715" s="4" t="str">
        <f>IF(ISBLANK(Table14[[#This Row],[Sales_Rep]]),"Unknown",Table14[[#This Row],[Sales_Rep]])</f>
        <v>Bob</v>
      </c>
      <c r="D1715" s="4" t="str">
        <f>PROPER(Table14[[#This Row],[Region]])</f>
        <v>East</v>
      </c>
      <c r="E1715" s="9">
        <f>IF(ISBLANK(Table14[[#This Row],[Sales_Amount]]),MEDIAN(Table14[Sales_Amount]),Table14[[#This Row],[Sales_Amount]])</f>
        <v>128878.36</v>
      </c>
      <c r="F1715" s="11">
        <f>IF(ISBLANK(Table14[[#This Row],[Quantity_Sold]]),MEDIAN(Table14[Quantity_Sold]),Table14[[#This Row],[Quantity_Sold]])</f>
        <v>31</v>
      </c>
      <c r="G1715" s="4" t="str">
        <f>TRIM(Table14[[#This Row],[Product_Category]])</f>
        <v>Electronics</v>
      </c>
      <c r="H1715" s="9">
        <v>3059.86</v>
      </c>
      <c r="I1715" s="9">
        <v>4330.59</v>
      </c>
      <c r="J1715" s="4" t="str">
        <f>PROPER(Table14[[#This Row],[Customer_Type]])</f>
        <v>New</v>
      </c>
      <c r="K1715" s="13">
        <f>IF(ISBLANK(Table14[[#This Row],[Discount]]),MEDIAN(Table14[Discount]),Table14[[#This Row],[Discount]])</f>
        <v>0.04</v>
      </c>
      <c r="L1715" s="4" t="s">
        <v>17</v>
      </c>
      <c r="M1715" s="4" t="s">
        <v>18</v>
      </c>
    </row>
    <row r="1716" spans="1:13" x14ac:dyDescent="0.3">
      <c r="A1716">
        <v>1063</v>
      </c>
      <c r="B1716" s="1">
        <v>45561</v>
      </c>
      <c r="C1716" s="4" t="str">
        <f>IF(ISBLANK(Table14[[#This Row],[Sales_Rep]]),"Unknown",Table14[[#This Row],[Sales_Rep]])</f>
        <v>David</v>
      </c>
      <c r="D1716" s="4" t="str">
        <f>PROPER(Table14[[#This Row],[Region]])</f>
        <v>North</v>
      </c>
      <c r="E1716" s="9">
        <f>IF(ISBLANK(Table14[[#This Row],[Sales_Amount]]),MEDIAN(Table14[Sales_Amount]),Table14[[#This Row],[Sales_Amount]])</f>
        <v>2474.17</v>
      </c>
      <c r="F1716" s="11">
        <f>IF(ISBLANK(Table14[[#This Row],[Quantity_Sold]]),MEDIAN(Table14[Quantity_Sold]),Table14[[#This Row],[Quantity_Sold]])</f>
        <v>7</v>
      </c>
      <c r="G1716" s="4" t="str">
        <f>TRIM(Table14[[#This Row],[Product_Category]])</f>
        <v>Furniture</v>
      </c>
      <c r="H1716" s="9">
        <v>261.7</v>
      </c>
      <c r="I1716" s="9">
        <v>368.18</v>
      </c>
      <c r="J1716" s="4" t="str">
        <f>PROPER(Table14[[#This Row],[Customer_Type]])</f>
        <v>New</v>
      </c>
      <c r="K1716" s="13">
        <f>IF(ISBLANK(Table14[[#This Row],[Discount]]),MEDIAN(Table14[Discount]),Table14[[#This Row],[Discount]])</f>
        <v>0.04</v>
      </c>
      <c r="L1716" s="4" t="s">
        <v>17</v>
      </c>
      <c r="M1716" s="4" t="s">
        <v>18</v>
      </c>
    </row>
    <row r="1717" spans="1:13" x14ac:dyDescent="0.3">
      <c r="A1717">
        <v>1035</v>
      </c>
      <c r="B1717" s="1">
        <v>45060</v>
      </c>
      <c r="C1717" s="4" t="str">
        <f>IF(ISBLANK(Table14[[#This Row],[Sales_Rep]]),"Unknown",Table14[[#This Row],[Sales_Rep]])</f>
        <v>Bob</v>
      </c>
      <c r="D1717" s="4" t="str">
        <f>PROPER(Table14[[#This Row],[Region]])</f>
        <v>South</v>
      </c>
      <c r="E1717" s="9">
        <f>IF(ISBLANK(Table14[[#This Row],[Sales_Amount]]),MEDIAN(Table14[Sales_Amount]),Table14[[#This Row],[Sales_Amount]])</f>
        <v>59027.8</v>
      </c>
      <c r="F1717" s="11">
        <f>IF(ISBLANK(Table14[[#This Row],[Quantity_Sold]]),MEDIAN(Table14[Quantity_Sold]),Table14[[#This Row],[Quantity_Sold]])</f>
        <v>20</v>
      </c>
      <c r="G1717" s="4" t="str">
        <f>TRIM(Table14[[#This Row],[Product_Category]])</f>
        <v>Electronics</v>
      </c>
      <c r="H1717" s="9">
        <v>3566.99</v>
      </c>
      <c r="I1717" s="9">
        <v>4043</v>
      </c>
      <c r="J1717" s="4" t="str">
        <f>PROPER(Table14[[#This Row],[Customer_Type]])</f>
        <v>Returning</v>
      </c>
      <c r="K1717" s="13">
        <f>IF(ISBLANK(Table14[[#This Row],[Discount]]),MEDIAN(Table14[Discount]),Table14[[#This Row],[Discount]])</f>
        <v>0.27</v>
      </c>
      <c r="L1717" s="4" t="s">
        <v>26</v>
      </c>
      <c r="M1717" s="4" t="s">
        <v>22</v>
      </c>
    </row>
    <row r="1718" spans="1:13" x14ac:dyDescent="0.3">
      <c r="A1718">
        <v>1349</v>
      </c>
      <c r="B1718" s="1">
        <v>45089</v>
      </c>
      <c r="C1718" s="4" t="str">
        <f>IF(ISBLANK(Table14[[#This Row],[Sales_Rep]]),"Unknown",Table14[[#This Row],[Sales_Rep]])</f>
        <v>Charlie</v>
      </c>
      <c r="D1718" s="4" t="str">
        <f>PROPER(Table14[[#This Row],[Region]])</f>
        <v>North</v>
      </c>
      <c r="E1718" s="9">
        <f>IF(ISBLANK(Table14[[#This Row],[Sales_Amount]]),MEDIAN(Table14[Sales_Amount]),Table14[[#This Row],[Sales_Amount]])</f>
        <v>13658.26</v>
      </c>
      <c r="F1718" s="11">
        <f>IF(ISBLANK(Table14[[#This Row],[Quantity_Sold]]),MEDIAN(Table14[Quantity_Sold]),Table14[[#This Row],[Quantity_Sold]])</f>
        <v>3</v>
      </c>
      <c r="G1718" s="4" t="str">
        <f>TRIM(Table14[[#This Row],[Product_Category]])</f>
        <v>Furniture</v>
      </c>
      <c r="H1718" s="9">
        <v>4305.63</v>
      </c>
      <c r="I1718" s="9">
        <v>5356.18</v>
      </c>
      <c r="J1718" s="4" t="str">
        <f>PROPER(Table14[[#This Row],[Customer_Type]])</f>
        <v>Returning</v>
      </c>
      <c r="K1718" s="13">
        <f>IF(ISBLANK(Table14[[#This Row],[Discount]]),MEDIAN(Table14[Discount]),Table14[[#This Row],[Discount]])</f>
        <v>0.15</v>
      </c>
      <c r="L1718" s="4" t="s">
        <v>17</v>
      </c>
      <c r="M1718" s="4" t="s">
        <v>22</v>
      </c>
    </row>
    <row r="1719" spans="1:13" x14ac:dyDescent="0.3">
      <c r="A1719">
        <v>1105</v>
      </c>
      <c r="B1719" s="1">
        <v>45489</v>
      </c>
      <c r="C1719" s="4" t="str">
        <f>IF(ISBLANK(Table14[[#This Row],[Sales_Rep]]),"Unknown",Table14[[#This Row],[Sales_Rep]])</f>
        <v>Charlie</v>
      </c>
      <c r="D1719" s="4" t="str">
        <f>PROPER(Table14[[#This Row],[Region]])</f>
        <v>North</v>
      </c>
      <c r="E1719" s="9">
        <f>IF(ISBLANK(Table14[[#This Row],[Sales_Amount]]),MEDIAN(Table14[Sales_Amount]),Table14[[#This Row],[Sales_Amount]])</f>
        <v>205056.98</v>
      </c>
      <c r="F1719" s="11">
        <f>IF(ISBLANK(Table14[[#This Row],[Quantity_Sold]]),MEDIAN(Table14[Quantity_Sold]),Table14[[#This Row],[Quantity_Sold]])</f>
        <v>39</v>
      </c>
      <c r="G1719" s="4" t="str">
        <f>TRIM(Table14[[#This Row],[Product_Category]])</f>
        <v>Food</v>
      </c>
      <c r="H1719" s="9">
        <v>3911.61</v>
      </c>
      <c r="I1719" s="9">
        <v>5593.48</v>
      </c>
      <c r="J1719" s="4" t="str">
        <f>PROPER(Table14[[#This Row],[Customer_Type]])</f>
        <v>New</v>
      </c>
      <c r="K1719" s="13">
        <f>IF(ISBLANK(Table14[[#This Row],[Discount]]),MEDIAN(Table14[Discount]),Table14[[#This Row],[Discount]])</f>
        <v>0.06</v>
      </c>
      <c r="L1719" s="4" t="s">
        <v>26</v>
      </c>
      <c r="M1719" s="4" t="s">
        <v>22</v>
      </c>
    </row>
    <row r="1720" spans="1:13" x14ac:dyDescent="0.3">
      <c r="A1720">
        <v>1346</v>
      </c>
      <c r="B1720" s="1">
        <v>45072</v>
      </c>
      <c r="C1720" s="4" t="str">
        <f>IF(ISBLANK(Table14[[#This Row],[Sales_Rep]]),"Unknown",Table14[[#This Row],[Sales_Rep]])</f>
        <v>Bob</v>
      </c>
      <c r="D1720" s="4" t="str">
        <f>PROPER(Table14[[#This Row],[Region]])</f>
        <v>North</v>
      </c>
      <c r="E1720" s="9">
        <f>IF(ISBLANK(Table14[[#This Row],[Sales_Amount]]),MEDIAN(Table14[Sales_Amount]),Table14[[#This Row],[Sales_Amount]])</f>
        <v>162205.4</v>
      </c>
      <c r="F1720" s="11">
        <f>IF(ISBLANK(Table14[[#This Row],[Quantity_Sold]]),MEDIAN(Table14[Quantity_Sold]),Table14[[#This Row],[Quantity_Sold]])</f>
        <v>34</v>
      </c>
      <c r="G1720" s="4" t="str">
        <f>TRIM(Table14[[#This Row],[Product_Category]])</f>
        <v>Furniture</v>
      </c>
      <c r="H1720" s="9">
        <v>4019.47</v>
      </c>
      <c r="I1720" s="9">
        <v>5360.39</v>
      </c>
      <c r="J1720" s="4" t="str">
        <f>PROPER(Table14[[#This Row],[Customer_Type]])</f>
        <v>Returning</v>
      </c>
      <c r="K1720" s="13">
        <f>IF(ISBLANK(Table14[[#This Row],[Discount]]),MEDIAN(Table14[Discount]),Table14[[#This Row],[Discount]])</f>
        <v>0.11</v>
      </c>
      <c r="L1720" s="4" t="s">
        <v>26</v>
      </c>
      <c r="M1720" s="4" t="s">
        <v>22</v>
      </c>
    </row>
    <row r="1721" spans="1:13" x14ac:dyDescent="0.3">
      <c r="A1721">
        <v>1375</v>
      </c>
      <c r="B1721" s="1">
        <v>45517</v>
      </c>
      <c r="C1721" s="4" t="str">
        <f>IF(ISBLANK(Table14[[#This Row],[Sales_Rep]]),"Unknown",Table14[[#This Row],[Sales_Rep]])</f>
        <v>Eve</v>
      </c>
      <c r="D1721" s="4" t="str">
        <f>PROPER(Table14[[#This Row],[Region]])</f>
        <v>South</v>
      </c>
      <c r="E1721" s="9">
        <f>IF(ISBLANK(Table14[[#This Row],[Sales_Amount]]),MEDIAN(Table14[Sales_Amount]),Table14[[#This Row],[Sales_Amount]])</f>
        <v>184614.18</v>
      </c>
      <c r="F1721" s="11">
        <f>IF(ISBLANK(Table14[[#This Row],[Quantity_Sold]]),MEDIAN(Table14[Quantity_Sold]),Table14[[#This Row],[Quantity_Sold]])</f>
        <v>33</v>
      </c>
      <c r="G1721" s="4" t="str">
        <f>TRIM(Table14[[#This Row],[Product_Category]])</f>
        <v>Electronics</v>
      </c>
      <c r="H1721" s="9">
        <v>4660.96</v>
      </c>
      <c r="I1721" s="9">
        <v>5708.54</v>
      </c>
      <c r="J1721" s="4" t="str">
        <f>PROPER(Table14[[#This Row],[Customer_Type]])</f>
        <v>New</v>
      </c>
      <c r="K1721" s="13">
        <f>IF(ISBLANK(Table14[[#This Row],[Discount]]),MEDIAN(Table14[Discount]),Table14[[#This Row],[Discount]])</f>
        <v>0.02</v>
      </c>
      <c r="L1721" s="4" t="s">
        <v>31</v>
      </c>
      <c r="M1721" s="4" t="s">
        <v>22</v>
      </c>
    </row>
    <row r="1722" spans="1:13" x14ac:dyDescent="0.3">
      <c r="A1722">
        <v>1334</v>
      </c>
      <c r="B1722" s="1">
        <v>45155</v>
      </c>
      <c r="C1722" s="4" t="str">
        <f>IF(ISBLANK(Table14[[#This Row],[Sales_Rep]]),"Unknown",Table14[[#This Row],[Sales_Rep]])</f>
        <v>David</v>
      </c>
      <c r="D1722" s="4" t="str">
        <f>PROPER(Table14[[#This Row],[Region]])</f>
        <v>South</v>
      </c>
      <c r="E1722" s="9">
        <f>IF(ISBLANK(Table14[[#This Row],[Sales_Amount]]),MEDIAN(Table14[Sales_Amount]),Table14[[#This Row],[Sales_Amount]])</f>
        <v>6098.83</v>
      </c>
      <c r="F1722" s="11">
        <f>IF(ISBLANK(Table14[[#This Row],[Quantity_Sold]]),MEDIAN(Table14[Quantity_Sold]),Table14[[#This Row],[Quantity_Sold]])</f>
        <v>2</v>
      </c>
      <c r="G1722" s="4" t="str">
        <f>TRIM(Table14[[#This Row],[Product_Category]])</f>
        <v>Electronics</v>
      </c>
      <c r="H1722" s="9">
        <v>3525.38</v>
      </c>
      <c r="I1722" s="9">
        <v>4177.28</v>
      </c>
      <c r="J1722" s="4" t="str">
        <f>PROPER(Table14[[#This Row],[Customer_Type]])</f>
        <v>New</v>
      </c>
      <c r="K1722" s="13">
        <f>IF(ISBLANK(Table14[[#This Row],[Discount]]),MEDIAN(Table14[Discount]),Table14[[#This Row],[Discount]])</f>
        <v>0.27</v>
      </c>
      <c r="L1722" s="4" t="s">
        <v>17</v>
      </c>
      <c r="M1722" s="4" t="s">
        <v>22</v>
      </c>
    </row>
    <row r="1723" spans="1:13" x14ac:dyDescent="0.3">
      <c r="A1723">
        <v>1438</v>
      </c>
      <c r="B1723" s="1">
        <v>44968</v>
      </c>
      <c r="C1723" s="4" t="str">
        <f>IF(ISBLANK(Table14[[#This Row],[Sales_Rep]]),"Unknown",Table14[[#This Row],[Sales_Rep]])</f>
        <v>Charlie</v>
      </c>
      <c r="D1723" s="4" t="str">
        <f>PROPER(Table14[[#This Row],[Region]])</f>
        <v>North</v>
      </c>
      <c r="E1723" s="9">
        <f>IF(ISBLANK(Table14[[#This Row],[Sales_Amount]]),MEDIAN(Table14[Sales_Amount]),Table14[[#This Row],[Sales_Amount]])</f>
        <v>35968.65</v>
      </c>
      <c r="F1723" s="11">
        <f>IF(ISBLANK(Table14[[#This Row],[Quantity_Sold]]),MEDIAN(Table14[Quantity_Sold]),Table14[[#This Row],[Quantity_Sold]])</f>
        <v>8</v>
      </c>
      <c r="G1723" s="4" t="str">
        <f>TRIM(Table14[[#This Row],[Product_Category]])</f>
        <v>Food</v>
      </c>
      <c r="H1723" s="9">
        <v>4042.34</v>
      </c>
      <c r="I1723" s="9">
        <v>5167.91</v>
      </c>
      <c r="J1723" s="4" t="str">
        <f>PROPER(Table14[[#This Row],[Customer_Type]])</f>
        <v>New</v>
      </c>
      <c r="K1723" s="13">
        <f>IF(ISBLANK(Table14[[#This Row],[Discount]]),MEDIAN(Table14[Discount]),Table14[[#This Row],[Discount]])</f>
        <v>0.13</v>
      </c>
      <c r="L1723" s="4" t="s">
        <v>31</v>
      </c>
      <c r="M1723" s="4" t="s">
        <v>22</v>
      </c>
    </row>
    <row r="1724" spans="1:13" x14ac:dyDescent="0.3">
      <c r="A1724">
        <v>1260</v>
      </c>
      <c r="B1724" s="1">
        <v>45442</v>
      </c>
      <c r="C1724" s="4" t="str">
        <f>IF(ISBLANK(Table14[[#This Row],[Sales_Rep]]),"Unknown",Table14[[#This Row],[Sales_Rep]])</f>
        <v>Eve</v>
      </c>
      <c r="D1724" s="4" t="str">
        <f>PROPER(Table14[[#This Row],[Region]])</f>
        <v>South</v>
      </c>
      <c r="E1724" s="9">
        <f>IF(ISBLANK(Table14[[#This Row],[Sales_Amount]]),MEDIAN(Table14[Sales_Amount]),Table14[[#This Row],[Sales_Amount]])</f>
        <v>146353.09</v>
      </c>
      <c r="F1724" s="11">
        <f>IF(ISBLANK(Table14[[#This Row],[Quantity_Sold]]),MEDIAN(Table14[Quantity_Sold]),Table14[[#This Row],[Quantity_Sold]])</f>
        <v>31</v>
      </c>
      <c r="G1724" s="4" t="str">
        <f>TRIM(Table14[[#This Row],[Product_Category]])</f>
        <v>Clothing</v>
      </c>
      <c r="H1724" s="9">
        <v>4677.74</v>
      </c>
      <c r="I1724" s="9">
        <v>5304.57</v>
      </c>
      <c r="J1724" s="4" t="str">
        <f>PROPER(Table14[[#This Row],[Customer_Type]])</f>
        <v>New</v>
      </c>
      <c r="K1724" s="13">
        <f>IF(ISBLANK(Table14[[#This Row],[Discount]]),MEDIAN(Table14[Discount]),Table14[[#This Row],[Discount]])</f>
        <v>0.11</v>
      </c>
      <c r="L1724" s="4" t="s">
        <v>17</v>
      </c>
      <c r="M1724" s="4" t="s">
        <v>22</v>
      </c>
    </row>
    <row r="1725" spans="1:13" x14ac:dyDescent="0.3">
      <c r="A1725">
        <v>1064</v>
      </c>
      <c r="B1725" s="1">
        <v>45141</v>
      </c>
      <c r="C1725" s="4" t="str">
        <f>IF(ISBLANK(Table14[[#This Row],[Sales_Rep]]),"Unknown",Table14[[#This Row],[Sales_Rep]])</f>
        <v>Bob</v>
      </c>
      <c r="D1725" s="4" t="str">
        <f>PROPER(Table14[[#This Row],[Region]])</f>
        <v>East</v>
      </c>
      <c r="E1725" s="9">
        <f>IF(ISBLANK(Table14[[#This Row],[Sales_Amount]]),MEDIAN(Table14[Sales_Amount]),Table14[[#This Row],[Sales_Amount]])</f>
        <v>7372.92</v>
      </c>
      <c r="F1725" s="11">
        <f>IF(ISBLANK(Table14[[#This Row],[Quantity_Sold]]),MEDIAN(Table14[Quantity_Sold]),Table14[[#This Row],[Quantity_Sold]])</f>
        <v>7</v>
      </c>
      <c r="G1725" s="4" t="str">
        <f>TRIM(Table14[[#This Row],[Product_Category]])</f>
        <v>Food</v>
      </c>
      <c r="H1725" s="9">
        <v>741.92</v>
      </c>
      <c r="I1725" s="9">
        <v>1108.71</v>
      </c>
      <c r="J1725" s="4" t="str">
        <f>PROPER(Table14[[#This Row],[Customer_Type]])</f>
        <v>Returning</v>
      </c>
      <c r="K1725" s="13">
        <f>IF(ISBLANK(Table14[[#This Row],[Discount]]),MEDIAN(Table14[Discount]),Table14[[#This Row],[Discount]])</f>
        <v>0.05</v>
      </c>
      <c r="L1725" s="4" t="s">
        <v>17</v>
      </c>
      <c r="M1725" s="4" t="s">
        <v>22</v>
      </c>
    </row>
    <row r="1726" spans="1:13" x14ac:dyDescent="0.3">
      <c r="A1726">
        <v>1417</v>
      </c>
      <c r="B1726" s="1">
        <v>45400</v>
      </c>
      <c r="C1726" s="4" t="str">
        <f>IF(ISBLANK(Table14[[#This Row],[Sales_Rep]]),"Unknown",Table14[[#This Row],[Sales_Rep]])</f>
        <v>Eve</v>
      </c>
      <c r="D1726" s="4" t="str">
        <f>PROPER(Table14[[#This Row],[Region]])</f>
        <v>South</v>
      </c>
      <c r="E1726" s="9">
        <f>IF(ISBLANK(Table14[[#This Row],[Sales_Amount]]),MEDIAN(Table14[Sales_Amount]),Table14[[#This Row],[Sales_Amount]])</f>
        <v>5727.05</v>
      </c>
      <c r="F1726" s="11">
        <f>IF(ISBLANK(Table14[[#This Row],[Quantity_Sold]]),MEDIAN(Table14[Quantity_Sold]),Table14[[#This Row],[Quantity_Sold]])</f>
        <v>6</v>
      </c>
      <c r="G1726" s="4" t="str">
        <f>TRIM(Table14[[#This Row],[Product_Category]])</f>
        <v>Furniture</v>
      </c>
      <c r="H1726" s="9">
        <v>821.11</v>
      </c>
      <c r="I1726" s="9">
        <v>1150.01</v>
      </c>
      <c r="J1726" s="4" t="str">
        <f>PROPER(Table14[[#This Row],[Customer_Type]])</f>
        <v>Returning</v>
      </c>
      <c r="K1726" s="13">
        <f>IF(ISBLANK(Table14[[#This Row],[Discount]]),MEDIAN(Table14[Discount]),Table14[[#This Row],[Discount]])</f>
        <v>0.17</v>
      </c>
      <c r="L1726" s="4" t="s">
        <v>26</v>
      </c>
      <c r="M1726" s="4" t="s">
        <v>18</v>
      </c>
    </row>
    <row r="1727" spans="1:13" x14ac:dyDescent="0.3">
      <c r="A1727">
        <v>1311</v>
      </c>
      <c r="B1727" s="1">
        <v>45504</v>
      </c>
      <c r="C1727" s="4" t="str">
        <f>IF(ISBLANK(Table14[[#This Row],[Sales_Rep]]),"Unknown",Table14[[#This Row],[Sales_Rep]])</f>
        <v>Alice</v>
      </c>
      <c r="D1727" s="4" t="str">
        <f>PROPER(Table14[[#This Row],[Region]])</f>
        <v>South</v>
      </c>
      <c r="E1727" s="9">
        <f>IF(ISBLANK(Table14[[#This Row],[Sales_Amount]]),MEDIAN(Table14[Sales_Amount]),Table14[[#This Row],[Sales_Amount]])</f>
        <v>3542.33</v>
      </c>
      <c r="F1727" s="11">
        <f>IF(ISBLANK(Table14[[#This Row],[Quantity_Sold]]),MEDIAN(Table14[Quantity_Sold]),Table14[[#This Row],[Quantity_Sold]])</f>
        <v>10</v>
      </c>
      <c r="G1727" s="4" t="str">
        <f>TRIM(Table14[[#This Row],[Product_Category]])</f>
        <v>Clothing</v>
      </c>
      <c r="H1727" s="9">
        <v>328.73</v>
      </c>
      <c r="I1727" s="9">
        <v>491.99</v>
      </c>
      <c r="J1727" s="4" t="str">
        <f>PROPER(Table14[[#This Row],[Customer_Type]])</f>
        <v>Returning</v>
      </c>
      <c r="K1727" s="13">
        <f>IF(ISBLANK(Table14[[#This Row],[Discount]]),MEDIAN(Table14[Discount]),Table14[[#This Row],[Discount]])</f>
        <v>0.28000000000000003</v>
      </c>
      <c r="L1727" s="4" t="s">
        <v>17</v>
      </c>
      <c r="M1727" s="4" t="s">
        <v>18</v>
      </c>
    </row>
    <row r="1728" spans="1:13" x14ac:dyDescent="0.3">
      <c r="A1728">
        <v>1386</v>
      </c>
      <c r="B1728" s="1">
        <v>45354</v>
      </c>
      <c r="C1728" s="4" t="str">
        <f>IF(ISBLANK(Table14[[#This Row],[Sales_Rep]]),"Unknown",Table14[[#This Row],[Sales_Rep]])</f>
        <v>Charlie</v>
      </c>
      <c r="D1728" s="4" t="str">
        <f>PROPER(Table14[[#This Row],[Region]])</f>
        <v>North</v>
      </c>
      <c r="E1728" s="9">
        <f>IF(ISBLANK(Table14[[#This Row],[Sales_Amount]]),MEDIAN(Table14[Sales_Amount]),Table14[[#This Row],[Sales_Amount]])</f>
        <v>58655.519999999997</v>
      </c>
      <c r="F1728" s="11">
        <f>IF(ISBLANK(Table14[[#This Row],[Quantity_Sold]]),MEDIAN(Table14[Quantity_Sold]),Table14[[#This Row],[Quantity_Sold]])</f>
        <v>16</v>
      </c>
      <c r="G1728" s="4" t="str">
        <f>TRIM(Table14[[#This Row],[Product_Category]])</f>
        <v>Furniture</v>
      </c>
      <c r="H1728" s="9">
        <v>4028.01</v>
      </c>
      <c r="I1728" s="9">
        <v>4761</v>
      </c>
      <c r="J1728" s="4" t="str">
        <f>PROPER(Table14[[#This Row],[Customer_Type]])</f>
        <v>Returning</v>
      </c>
      <c r="K1728" s="13">
        <f>IF(ISBLANK(Table14[[#This Row],[Discount]]),MEDIAN(Table14[Discount]),Table14[[#This Row],[Discount]])</f>
        <v>0.23</v>
      </c>
      <c r="L1728" s="4" t="s">
        <v>26</v>
      </c>
      <c r="M1728" s="4" t="s">
        <v>18</v>
      </c>
    </row>
    <row r="1729" spans="1:13" x14ac:dyDescent="0.3">
      <c r="A1729">
        <v>1388</v>
      </c>
      <c r="B1729" s="1">
        <v>45412</v>
      </c>
      <c r="C1729" s="4" t="str">
        <f>IF(ISBLANK(Table14[[#This Row],[Sales_Rep]]),"Unknown",Table14[[#This Row],[Sales_Rep]])</f>
        <v>Bob</v>
      </c>
      <c r="D1729" s="4" t="str">
        <f>PROPER(Table14[[#This Row],[Region]])</f>
        <v>South</v>
      </c>
      <c r="E1729" s="9">
        <f>IF(ISBLANK(Table14[[#This Row],[Sales_Amount]]),MEDIAN(Table14[Sales_Amount]),Table14[[#This Row],[Sales_Amount]])</f>
        <v>10304.120000000001</v>
      </c>
      <c r="F1729" s="11">
        <f>IF(ISBLANK(Table14[[#This Row],[Quantity_Sold]]),MEDIAN(Table14[Quantity_Sold]),Table14[[#This Row],[Quantity_Sold]])</f>
        <v>44</v>
      </c>
      <c r="G1729" s="4" t="str">
        <f>TRIM(Table14[[#This Row],[Product_Category]])</f>
        <v>Electronics</v>
      </c>
      <c r="H1729" s="9">
        <v>175.06</v>
      </c>
      <c r="I1729" s="9">
        <v>246.51</v>
      </c>
      <c r="J1729" s="4" t="str">
        <f>PROPER(Table14[[#This Row],[Customer_Type]])</f>
        <v>Returning</v>
      </c>
      <c r="K1729" s="13">
        <f>IF(ISBLANK(Table14[[#This Row],[Discount]]),MEDIAN(Table14[Discount]),Table14[[#This Row],[Discount]])</f>
        <v>0.05</v>
      </c>
      <c r="L1729" s="4" t="s">
        <v>17</v>
      </c>
      <c r="M1729" s="4" t="s">
        <v>18</v>
      </c>
    </row>
    <row r="1730" spans="1:13" x14ac:dyDescent="0.3">
      <c r="A1730">
        <v>1219</v>
      </c>
      <c r="B1730" s="1">
        <v>45624</v>
      </c>
      <c r="C1730" s="4" t="str">
        <f>IF(ISBLANK(Table14[[#This Row],[Sales_Rep]]),"Unknown",Table14[[#This Row],[Sales_Rep]])</f>
        <v>David</v>
      </c>
      <c r="D1730" s="4" t="str">
        <f>PROPER(Table14[[#This Row],[Region]])</f>
        <v>South</v>
      </c>
      <c r="E1730" s="9">
        <f>IF(ISBLANK(Table14[[#This Row],[Sales_Amount]]),MEDIAN(Table14[Sales_Amount]),Table14[[#This Row],[Sales_Amount]])</f>
        <v>40960.93</v>
      </c>
      <c r="F1730" s="11">
        <f>IF(ISBLANK(Table14[[#This Row],[Quantity_Sold]]),MEDIAN(Table14[Quantity_Sold]),Table14[[#This Row],[Quantity_Sold]])</f>
        <v>41</v>
      </c>
      <c r="G1730" s="4" t="str">
        <f>TRIM(Table14[[#This Row],[Product_Category]])</f>
        <v>Electronics</v>
      </c>
      <c r="H1730" s="9">
        <v>773.83</v>
      </c>
      <c r="I1730" s="9">
        <v>1148.33</v>
      </c>
      <c r="J1730" s="4" t="str">
        <f>PROPER(Table14[[#This Row],[Customer_Type]])</f>
        <v>Returning</v>
      </c>
      <c r="K1730" s="13">
        <f>IF(ISBLANK(Table14[[#This Row],[Discount]]),MEDIAN(Table14[Discount]),Table14[[#This Row],[Discount]])</f>
        <v>0.13</v>
      </c>
      <c r="L1730" s="4" t="s">
        <v>17</v>
      </c>
      <c r="M1730" s="4" t="s">
        <v>18</v>
      </c>
    </row>
    <row r="1731" spans="1:13" x14ac:dyDescent="0.3">
      <c r="A1731">
        <v>1488</v>
      </c>
      <c r="B1731" s="1">
        <v>45509</v>
      </c>
      <c r="C1731" s="4" t="str">
        <f>IF(ISBLANK(Table14[[#This Row],[Sales_Rep]]),"Unknown",Table14[[#This Row],[Sales_Rep]])</f>
        <v>Bob</v>
      </c>
      <c r="D1731" s="4" t="str">
        <f>PROPER(Table14[[#This Row],[Region]])</f>
        <v>North</v>
      </c>
      <c r="E1731" s="9">
        <f>IF(ISBLANK(Table14[[#This Row],[Sales_Amount]]),MEDIAN(Table14[Sales_Amount]),Table14[[#This Row],[Sales_Amount]])</f>
        <v>149102.47</v>
      </c>
      <c r="F1731" s="11">
        <f>IF(ISBLANK(Table14[[#This Row],[Quantity_Sold]]),MEDIAN(Table14[Quantity_Sold]),Table14[[#This Row],[Quantity_Sold]])</f>
        <v>35</v>
      </c>
      <c r="G1731" s="4" t="str">
        <f>TRIM(Table14[[#This Row],[Product_Category]])</f>
        <v>Electronics</v>
      </c>
      <c r="H1731" s="9">
        <v>3884.24</v>
      </c>
      <c r="I1731" s="9">
        <v>4531.99</v>
      </c>
      <c r="J1731" s="4" t="str">
        <f>PROPER(Table14[[#This Row],[Customer_Type]])</f>
        <v>Returning</v>
      </c>
      <c r="K1731" s="13">
        <f>IF(ISBLANK(Table14[[#This Row],[Discount]]),MEDIAN(Table14[Discount]),Table14[[#This Row],[Discount]])</f>
        <v>0.06</v>
      </c>
      <c r="L1731" s="4" t="s">
        <v>26</v>
      </c>
      <c r="M1731" s="4" t="s">
        <v>18</v>
      </c>
    </row>
    <row r="1732" spans="1:13" x14ac:dyDescent="0.3">
      <c r="A1732">
        <v>1110</v>
      </c>
      <c r="B1732" s="1">
        <v>45562</v>
      </c>
      <c r="C1732" s="4" t="str">
        <f>IF(ISBLANK(Table14[[#This Row],[Sales_Rep]]),"Unknown",Table14[[#This Row],[Sales_Rep]])</f>
        <v>David</v>
      </c>
      <c r="D1732" s="4" t="str">
        <f>PROPER(Table14[[#This Row],[Region]])</f>
        <v>North</v>
      </c>
      <c r="E1732" s="9">
        <f>IF(ISBLANK(Table14[[#This Row],[Sales_Amount]]),MEDIAN(Table14[Sales_Amount]),Table14[[#This Row],[Sales_Amount]])</f>
        <v>24399.91</v>
      </c>
      <c r="F1732" s="11">
        <f>IF(ISBLANK(Table14[[#This Row],[Quantity_Sold]]),MEDIAN(Table14[Quantity_Sold]),Table14[[#This Row],[Quantity_Sold]])</f>
        <v>13</v>
      </c>
      <c r="G1732" s="4" t="str">
        <f>TRIM(Table14[[#This Row],[Product_Category]])</f>
        <v>Clothing</v>
      </c>
      <c r="H1732" s="9">
        <v>1786.25</v>
      </c>
      <c r="I1732" s="9">
        <v>2317.1799999999998</v>
      </c>
      <c r="J1732" s="4" t="str">
        <f>PROPER(Table14[[#This Row],[Customer_Type]])</f>
        <v>Returning</v>
      </c>
      <c r="K1732" s="13">
        <f>IF(ISBLANK(Table14[[#This Row],[Discount]]),MEDIAN(Table14[Discount]),Table14[[#This Row],[Discount]])</f>
        <v>0.19</v>
      </c>
      <c r="L1732" s="4" t="s">
        <v>31</v>
      </c>
      <c r="M1732" s="4" t="s">
        <v>22</v>
      </c>
    </row>
    <row r="1733" spans="1:13" x14ac:dyDescent="0.3">
      <c r="A1733">
        <v>1001</v>
      </c>
      <c r="B1733" s="1">
        <v>45375</v>
      </c>
      <c r="C1733" s="4" t="str">
        <f>IF(ISBLANK(Table14[[#This Row],[Sales_Rep]]),"Unknown",Table14[[#This Row],[Sales_Rep]])</f>
        <v>Bob</v>
      </c>
      <c r="D1733" s="4" t="str">
        <f>PROPER(Table14[[#This Row],[Region]])</f>
        <v>West</v>
      </c>
      <c r="E1733" s="9">
        <f>IF(ISBLANK(Table14[[#This Row],[Sales_Amount]]),MEDIAN(Table14[Sales_Amount]),Table14[[#This Row],[Sales_Amount]])</f>
        <v>13308.35</v>
      </c>
      <c r="F1733" s="11">
        <f>IF(ISBLANK(Table14[[#This Row],[Quantity_Sold]]),MEDIAN(Table14[Quantity_Sold]),Table14[[#This Row],[Quantity_Sold]])</f>
        <v>7</v>
      </c>
      <c r="G1733" s="4" t="str">
        <f>TRIM(Table14[[#This Row],[Product_Category]])</f>
        <v>Clothing</v>
      </c>
      <c r="H1733" s="9">
        <v>1865.3</v>
      </c>
      <c r="I1733" s="9">
        <v>2501.5700000000002</v>
      </c>
      <c r="J1733" s="4" t="str">
        <f>PROPER(Table14[[#This Row],[Customer_Type]])</f>
        <v>New</v>
      </c>
      <c r="K1733" s="13">
        <f>IF(ISBLANK(Table14[[#This Row],[Discount]]),MEDIAN(Table14[Discount]),Table14[[#This Row],[Discount]])</f>
        <v>0.24</v>
      </c>
      <c r="L1733" s="4" t="s">
        <v>26</v>
      </c>
      <c r="M1733" s="4" t="s">
        <v>22</v>
      </c>
    </row>
    <row r="1734" spans="1:13" x14ac:dyDescent="0.3">
      <c r="A1734">
        <v>1445</v>
      </c>
      <c r="B1734" s="1">
        <v>45628</v>
      </c>
      <c r="C1734" s="4" t="str">
        <f>IF(ISBLANK(Table14[[#This Row],[Sales_Rep]]),"Unknown",Table14[[#This Row],[Sales_Rep]])</f>
        <v>Eve</v>
      </c>
      <c r="D1734" s="4" t="str">
        <f>PROPER(Table14[[#This Row],[Region]])</f>
        <v>North</v>
      </c>
      <c r="E1734" s="9">
        <f>IF(ISBLANK(Table14[[#This Row],[Sales_Amount]]),MEDIAN(Table14[Sales_Amount]),Table14[[#This Row],[Sales_Amount]])</f>
        <v>86017.600000000006</v>
      </c>
      <c r="F1734" s="11">
        <f>IF(ISBLANK(Table14[[#This Row],[Quantity_Sold]]),MEDIAN(Table14[Quantity_Sold]),Table14[[#This Row],[Quantity_Sold]])</f>
        <v>32</v>
      </c>
      <c r="G1734" s="4" t="str">
        <f>TRIM(Table14[[#This Row],[Product_Category]])</f>
        <v>Clothing</v>
      </c>
      <c r="H1734" s="9">
        <v>2992.9</v>
      </c>
      <c r="I1734" s="9">
        <v>3632.5</v>
      </c>
      <c r="J1734" s="4" t="str">
        <f>PROPER(Table14[[#This Row],[Customer_Type]])</f>
        <v>New</v>
      </c>
      <c r="K1734" s="13">
        <f>IF(ISBLANK(Table14[[#This Row],[Discount]]),MEDIAN(Table14[Discount]),Table14[[#This Row],[Discount]])</f>
        <v>0.26</v>
      </c>
      <c r="L1734" s="4" t="s">
        <v>17</v>
      </c>
      <c r="M1734" s="4" t="s">
        <v>22</v>
      </c>
    </row>
    <row r="1735" spans="1:13" x14ac:dyDescent="0.3">
      <c r="A1735">
        <v>1022</v>
      </c>
      <c r="B1735" s="1">
        <v>45200</v>
      </c>
      <c r="C1735" s="4" t="str">
        <f>IF(ISBLANK(Table14[[#This Row],[Sales_Rep]]),"Unknown",Table14[[#This Row],[Sales_Rep]])</f>
        <v>Eve</v>
      </c>
      <c r="D1735" s="4" t="str">
        <f>PROPER(Table14[[#This Row],[Region]])</f>
        <v>East</v>
      </c>
      <c r="E1735" s="9">
        <f>IF(ISBLANK(Table14[[#This Row],[Sales_Amount]]),MEDIAN(Table14[Sales_Amount]),Table14[[#This Row],[Sales_Amount]])</f>
        <v>159907</v>
      </c>
      <c r="F1735" s="11">
        <f>IF(ISBLANK(Table14[[#This Row],[Quantity_Sold]]),MEDIAN(Table14[Quantity_Sold]),Table14[[#This Row],[Quantity_Sold]])</f>
        <v>39</v>
      </c>
      <c r="G1735" s="4" t="str">
        <f>TRIM(Table14[[#This Row],[Product_Category]])</f>
        <v>Electronics</v>
      </c>
      <c r="H1735" s="9">
        <v>3847.22</v>
      </c>
      <c r="I1735" s="9">
        <v>4712.8500000000004</v>
      </c>
      <c r="J1735" s="4" t="str">
        <f>PROPER(Table14[[#This Row],[Customer_Type]])</f>
        <v>Returning</v>
      </c>
      <c r="K1735" s="13">
        <f>IF(ISBLANK(Table14[[#This Row],[Discount]]),MEDIAN(Table14[Discount]),Table14[[#This Row],[Discount]])</f>
        <v>0.13</v>
      </c>
      <c r="L1735" s="4" t="s">
        <v>17</v>
      </c>
      <c r="M1735" s="4" t="s">
        <v>22</v>
      </c>
    </row>
    <row r="1736" spans="1:13" x14ac:dyDescent="0.3">
      <c r="A1736">
        <v>1123</v>
      </c>
      <c r="B1736" s="1">
        <v>45605</v>
      </c>
      <c r="C1736" s="4" t="str">
        <f>IF(ISBLANK(Table14[[#This Row],[Sales_Rep]]),"Unknown",Table14[[#This Row],[Sales_Rep]])</f>
        <v>Eve</v>
      </c>
      <c r="D1736" s="4" t="str">
        <f>PROPER(Table14[[#This Row],[Region]])</f>
        <v>East</v>
      </c>
      <c r="E1736" s="9">
        <f>IF(ISBLANK(Table14[[#This Row],[Sales_Amount]]),MEDIAN(Table14[Sales_Amount]),Table14[[#This Row],[Sales_Amount]])</f>
        <v>20669.28</v>
      </c>
      <c r="F1736" s="11">
        <f>IF(ISBLANK(Table14[[#This Row],[Quantity_Sold]]),MEDIAN(Table14[Quantity_Sold]),Table14[[#This Row],[Quantity_Sold]])</f>
        <v>28</v>
      </c>
      <c r="G1736" s="4" t="str">
        <f>TRIM(Table14[[#This Row],[Product_Category]])</f>
        <v>Electronics</v>
      </c>
      <c r="H1736" s="9">
        <v>666.9</v>
      </c>
      <c r="I1736" s="9">
        <v>900.23</v>
      </c>
      <c r="J1736" s="4" t="str">
        <f>PROPER(Table14[[#This Row],[Customer_Type]])</f>
        <v>New</v>
      </c>
      <c r="K1736" s="13">
        <f>IF(ISBLANK(Table14[[#This Row],[Discount]]),MEDIAN(Table14[Discount]),Table14[[#This Row],[Discount]])</f>
        <v>0.18</v>
      </c>
      <c r="L1736" s="4" t="s">
        <v>26</v>
      </c>
      <c r="M1736" s="4" t="s">
        <v>22</v>
      </c>
    </row>
    <row r="1737" spans="1:13" x14ac:dyDescent="0.3">
      <c r="A1737">
        <v>1148</v>
      </c>
      <c r="B1737" s="1">
        <v>45120</v>
      </c>
      <c r="C1737" s="4" t="str">
        <f>IF(ISBLANK(Table14[[#This Row],[Sales_Rep]]),"Unknown",Table14[[#This Row],[Sales_Rep]])</f>
        <v>Alice</v>
      </c>
      <c r="D1737" s="4" t="str">
        <f>PROPER(Table14[[#This Row],[Region]])</f>
        <v>South</v>
      </c>
      <c r="E1737" s="9">
        <f>IF(ISBLANK(Table14[[#This Row],[Sales_Amount]]),MEDIAN(Table14[Sales_Amount]),Table14[[#This Row],[Sales_Amount]])</f>
        <v>93823.32</v>
      </c>
      <c r="F1737" s="11">
        <f>IF(ISBLANK(Table14[[#This Row],[Quantity_Sold]]),MEDIAN(Table14[Quantity_Sold]),Table14[[#This Row],[Quantity_Sold]])</f>
        <v>34</v>
      </c>
      <c r="G1737" s="4" t="str">
        <f>TRIM(Table14[[#This Row],[Product_Category]])</f>
        <v>Electronics</v>
      </c>
      <c r="H1737" s="9">
        <v>2408.71</v>
      </c>
      <c r="I1737" s="9">
        <v>3171.85</v>
      </c>
      <c r="J1737" s="4" t="str">
        <f>PROPER(Table14[[#This Row],[Customer_Type]])</f>
        <v>Returning</v>
      </c>
      <c r="K1737" s="13">
        <f>IF(ISBLANK(Table14[[#This Row],[Discount]]),MEDIAN(Table14[Discount]),Table14[[#This Row],[Discount]])</f>
        <v>0.13</v>
      </c>
      <c r="L1737" s="4" t="s">
        <v>26</v>
      </c>
      <c r="M1737" s="4" t="s">
        <v>18</v>
      </c>
    </row>
    <row r="1738" spans="1:13" x14ac:dyDescent="0.3">
      <c r="A1738">
        <v>1468</v>
      </c>
      <c r="B1738" s="1">
        <v>45170</v>
      </c>
      <c r="C1738" s="4" t="str">
        <f>IF(ISBLANK(Table14[[#This Row],[Sales_Rep]]),"Unknown",Table14[[#This Row],[Sales_Rep]])</f>
        <v>David</v>
      </c>
      <c r="D1738" s="4" t="str">
        <f>PROPER(Table14[[#This Row],[Region]])</f>
        <v>South</v>
      </c>
      <c r="E1738" s="9">
        <f>IF(ISBLANK(Table14[[#This Row],[Sales_Amount]]),MEDIAN(Table14[Sales_Amount]),Table14[[#This Row],[Sales_Amount]])</f>
        <v>61348.05</v>
      </c>
      <c r="F1738" s="11">
        <f>IF(ISBLANK(Table14[[#This Row],[Quantity_Sold]]),MEDIAN(Table14[Quantity_Sold]),Table14[[#This Row],[Quantity_Sold]])</f>
        <v>31</v>
      </c>
      <c r="G1738" s="4" t="str">
        <f>TRIM(Table14[[#This Row],[Product_Category]])</f>
        <v>Furniture</v>
      </c>
      <c r="H1738" s="9">
        <v>2114.89</v>
      </c>
      <c r="I1738" s="9">
        <v>2537.14</v>
      </c>
      <c r="J1738" s="4" t="str">
        <f>PROPER(Table14[[#This Row],[Customer_Type]])</f>
        <v>New</v>
      </c>
      <c r="K1738" s="13">
        <f>IF(ISBLANK(Table14[[#This Row],[Discount]]),MEDIAN(Table14[Discount]),Table14[[#This Row],[Discount]])</f>
        <v>0.22</v>
      </c>
      <c r="L1738" s="4" t="s">
        <v>17</v>
      </c>
      <c r="M1738" s="4" t="s">
        <v>18</v>
      </c>
    </row>
    <row r="1739" spans="1:13" x14ac:dyDescent="0.3">
      <c r="A1739">
        <v>1133</v>
      </c>
      <c r="B1739" s="1">
        <v>45474</v>
      </c>
      <c r="C1739" s="4" t="str">
        <f>IF(ISBLANK(Table14[[#This Row],[Sales_Rep]]),"Unknown",Table14[[#This Row],[Sales_Rep]])</f>
        <v>Eve</v>
      </c>
      <c r="D1739" s="4" t="str">
        <f>PROPER(Table14[[#This Row],[Region]])</f>
        <v>South</v>
      </c>
      <c r="E1739" s="9">
        <f>IF(ISBLANK(Table14[[#This Row],[Sales_Amount]]),MEDIAN(Table14[Sales_Amount]),Table14[[#This Row],[Sales_Amount]])</f>
        <v>2371.5300000000002</v>
      </c>
      <c r="F1739" s="11">
        <f>IF(ISBLANK(Table14[[#This Row],[Quantity_Sold]]),MEDIAN(Table14[Quantity_Sold]),Table14[[#This Row],[Quantity_Sold]])</f>
        <v>1</v>
      </c>
      <c r="G1739" s="4" t="str">
        <f>TRIM(Table14[[#This Row],[Product_Category]])</f>
        <v>Electronics</v>
      </c>
      <c r="H1739" s="9">
        <v>1872.28</v>
      </c>
      <c r="I1739" s="9">
        <v>2606.08</v>
      </c>
      <c r="J1739" s="4" t="str">
        <f>PROPER(Table14[[#This Row],[Customer_Type]])</f>
        <v>New</v>
      </c>
      <c r="K1739" s="13">
        <f>IF(ISBLANK(Table14[[#This Row],[Discount]]),MEDIAN(Table14[Discount]),Table14[[#This Row],[Discount]])</f>
        <v>0.09</v>
      </c>
      <c r="L1739" s="4" t="s">
        <v>31</v>
      </c>
      <c r="M1739" s="4" t="s">
        <v>22</v>
      </c>
    </row>
    <row r="1740" spans="1:13" x14ac:dyDescent="0.3">
      <c r="A1740">
        <v>1447</v>
      </c>
      <c r="B1740" s="1">
        <v>45373</v>
      </c>
      <c r="C1740" s="4" t="str">
        <f>IF(ISBLANK(Table14[[#This Row],[Sales_Rep]]),"Unknown",Table14[[#This Row],[Sales_Rep]])</f>
        <v>Alice</v>
      </c>
      <c r="D1740" s="4" t="str">
        <f>PROPER(Table14[[#This Row],[Region]])</f>
        <v>East</v>
      </c>
      <c r="E1740" s="9">
        <f>IF(ISBLANK(Table14[[#This Row],[Sales_Amount]]),MEDIAN(Table14[Sales_Amount]),Table14[[#This Row],[Sales_Amount]])</f>
        <v>19077.46</v>
      </c>
      <c r="F1740" s="11">
        <f>IF(ISBLANK(Table14[[#This Row],[Quantity_Sold]]),MEDIAN(Table14[Quantity_Sold]),Table14[[#This Row],[Quantity_Sold]])</f>
        <v>11</v>
      </c>
      <c r="G1740" s="4" t="str">
        <f>TRIM(Table14[[#This Row],[Product_Category]])</f>
        <v>Clothing</v>
      </c>
      <c r="H1740" s="9">
        <v>1644.79</v>
      </c>
      <c r="I1740" s="9">
        <v>1905.84</v>
      </c>
      <c r="J1740" s="4" t="str">
        <f>PROPER(Table14[[#This Row],[Customer_Type]])</f>
        <v>Returning</v>
      </c>
      <c r="K1740" s="13">
        <f>IF(ISBLANK(Table14[[#This Row],[Discount]]),MEDIAN(Table14[Discount]),Table14[[#This Row],[Discount]])</f>
        <v>0.09</v>
      </c>
      <c r="L1740" s="4" t="s">
        <v>31</v>
      </c>
      <c r="M1740" s="4" t="s">
        <v>18</v>
      </c>
    </row>
    <row r="1741" spans="1:13" x14ac:dyDescent="0.3">
      <c r="A1741">
        <v>1431</v>
      </c>
      <c r="B1741" s="1">
        <v>45142</v>
      </c>
      <c r="C1741" s="4" t="str">
        <f>IF(ISBLANK(Table14[[#This Row],[Sales_Rep]]),"Unknown",Table14[[#This Row],[Sales_Rep]])</f>
        <v>David</v>
      </c>
      <c r="D1741" s="4" t="str">
        <f>PROPER(Table14[[#This Row],[Region]])</f>
        <v>South</v>
      </c>
      <c r="E1741" s="9">
        <f>IF(ISBLANK(Table14[[#This Row],[Sales_Amount]]),MEDIAN(Table14[Sales_Amount]),Table14[[#This Row],[Sales_Amount]])</f>
        <v>18841.02</v>
      </c>
      <c r="F1741" s="11">
        <f>IF(ISBLANK(Table14[[#This Row],[Quantity_Sold]]),MEDIAN(Table14[Quantity_Sold]),Table14[[#This Row],[Quantity_Sold]])</f>
        <v>15</v>
      </c>
      <c r="G1741" s="4" t="str">
        <f>TRIM(Table14[[#This Row],[Product_Category]])</f>
        <v>Furniture</v>
      </c>
      <c r="H1741" s="9">
        <v>1059.78</v>
      </c>
      <c r="I1741" s="9">
        <v>1531.79</v>
      </c>
      <c r="J1741" s="4" t="str">
        <f>PROPER(Table14[[#This Row],[Customer_Type]])</f>
        <v>Returning</v>
      </c>
      <c r="K1741" s="13">
        <f>IF(ISBLANK(Table14[[#This Row],[Discount]]),MEDIAN(Table14[Discount]),Table14[[#This Row],[Discount]])</f>
        <v>0.18</v>
      </c>
      <c r="L1741" s="4" t="s">
        <v>31</v>
      </c>
      <c r="M1741" s="4" t="s">
        <v>22</v>
      </c>
    </row>
    <row r="1742" spans="1:13" x14ac:dyDescent="0.3">
      <c r="A1742">
        <v>1113</v>
      </c>
      <c r="B1742" s="1">
        <v>45389</v>
      </c>
      <c r="C1742" s="4" t="str">
        <f>IF(ISBLANK(Table14[[#This Row],[Sales_Rep]]),"Unknown",Table14[[#This Row],[Sales_Rep]])</f>
        <v>Bob</v>
      </c>
      <c r="D1742" s="4" t="str">
        <f>PROPER(Table14[[#This Row],[Region]])</f>
        <v>South</v>
      </c>
      <c r="E1742" s="9">
        <f>IF(ISBLANK(Table14[[#This Row],[Sales_Amount]]),MEDIAN(Table14[Sales_Amount]),Table14[[#This Row],[Sales_Amount]])</f>
        <v>12017.75</v>
      </c>
      <c r="F1742" s="11">
        <f>IF(ISBLANK(Table14[[#This Row],[Quantity_Sold]]),MEDIAN(Table14[Quantity_Sold]),Table14[[#This Row],[Quantity_Sold]])</f>
        <v>4</v>
      </c>
      <c r="G1742" s="4" t="str">
        <f>TRIM(Table14[[#This Row],[Product_Category]])</f>
        <v>Furniture</v>
      </c>
      <c r="H1742" s="9">
        <v>2238.86</v>
      </c>
      <c r="I1742" s="9">
        <v>3301.58</v>
      </c>
      <c r="J1742" s="4" t="str">
        <f>PROPER(Table14[[#This Row],[Customer_Type]])</f>
        <v>New</v>
      </c>
      <c r="K1742" s="13">
        <f>IF(ISBLANK(Table14[[#This Row],[Discount]]),MEDIAN(Table14[Discount]),Table14[[#This Row],[Discount]])</f>
        <v>0.09</v>
      </c>
      <c r="L1742" s="4" t="s">
        <v>26</v>
      </c>
      <c r="M1742" s="4" t="s">
        <v>18</v>
      </c>
    </row>
    <row r="1743" spans="1:13" x14ac:dyDescent="0.3">
      <c r="A1743">
        <v>1241</v>
      </c>
      <c r="B1743" s="1">
        <v>45453</v>
      </c>
      <c r="C1743" s="4" t="str">
        <f>IF(ISBLANK(Table14[[#This Row],[Sales_Rep]]),"Unknown",Table14[[#This Row],[Sales_Rep]])</f>
        <v>Alice</v>
      </c>
      <c r="D1743" s="4" t="str">
        <f>PROPER(Table14[[#This Row],[Region]])</f>
        <v>North</v>
      </c>
      <c r="E1743" s="9">
        <f>IF(ISBLANK(Table14[[#This Row],[Sales_Amount]]),MEDIAN(Table14[Sales_Amount]),Table14[[#This Row],[Sales_Amount]])</f>
        <v>136955.4</v>
      </c>
      <c r="F1743" s="11">
        <f>IF(ISBLANK(Table14[[#This Row],[Quantity_Sold]]),MEDIAN(Table14[Quantity_Sold]),Table14[[#This Row],[Quantity_Sold]])</f>
        <v>39</v>
      </c>
      <c r="G1743" s="4" t="str">
        <f>TRIM(Table14[[#This Row],[Product_Category]])</f>
        <v>Food</v>
      </c>
      <c r="H1743" s="9">
        <v>3248.69</v>
      </c>
      <c r="I1743" s="9">
        <v>3817.04</v>
      </c>
      <c r="J1743" s="4" t="str">
        <f>PROPER(Table14[[#This Row],[Customer_Type]])</f>
        <v>Returning</v>
      </c>
      <c r="K1743" s="13">
        <f>IF(ISBLANK(Table14[[#This Row],[Discount]]),MEDIAN(Table14[Discount]),Table14[[#This Row],[Discount]])</f>
        <v>0.08</v>
      </c>
      <c r="L1743" s="4" t="s">
        <v>17</v>
      </c>
      <c r="M1743" s="4" t="s">
        <v>18</v>
      </c>
    </row>
    <row r="1744" spans="1:13" x14ac:dyDescent="0.3">
      <c r="A1744">
        <v>1216</v>
      </c>
      <c r="B1744" s="1">
        <v>45312</v>
      </c>
      <c r="C1744" s="4" t="str">
        <f>IF(ISBLANK(Table14[[#This Row],[Sales_Rep]]),"Unknown",Table14[[#This Row],[Sales_Rep]])</f>
        <v>Charlie</v>
      </c>
      <c r="D1744" s="4" t="str">
        <f>PROPER(Table14[[#This Row],[Region]])</f>
        <v>West</v>
      </c>
      <c r="E1744" s="9">
        <f>IF(ISBLANK(Table14[[#This Row],[Sales_Amount]]),MEDIAN(Table14[Sales_Amount]),Table14[[#This Row],[Sales_Amount]])</f>
        <v>48499.360000000001</v>
      </c>
      <c r="F1744" s="11">
        <f>IF(ISBLANK(Table14[[#This Row],[Quantity_Sold]]),MEDIAN(Table14[Quantity_Sold]),Table14[[#This Row],[Quantity_Sold]])</f>
        <v>20</v>
      </c>
      <c r="G1744" s="4" t="str">
        <f>TRIM(Table14[[#This Row],[Product_Category]])</f>
        <v>Electronics</v>
      </c>
      <c r="H1744" s="9">
        <v>2181.2199999999998</v>
      </c>
      <c r="I1744" s="9">
        <v>3069.58</v>
      </c>
      <c r="J1744" s="4" t="str">
        <f>PROPER(Table14[[#This Row],[Customer_Type]])</f>
        <v>Returning</v>
      </c>
      <c r="K1744" s="13">
        <f>IF(ISBLANK(Table14[[#This Row],[Discount]]),MEDIAN(Table14[Discount]),Table14[[#This Row],[Discount]])</f>
        <v>0.21</v>
      </c>
      <c r="L1744" s="4" t="s">
        <v>17</v>
      </c>
      <c r="M1744" s="4" t="s">
        <v>18</v>
      </c>
    </row>
    <row r="1745" spans="1:13" x14ac:dyDescent="0.3">
      <c r="A1745">
        <v>1051</v>
      </c>
      <c r="B1745" s="1">
        <v>45200</v>
      </c>
      <c r="C1745" s="4" t="str">
        <f>IF(ISBLANK(Table14[[#This Row],[Sales_Rep]]),"Unknown",Table14[[#This Row],[Sales_Rep]])</f>
        <v>Alice</v>
      </c>
      <c r="D1745" s="4" t="str">
        <f>PROPER(Table14[[#This Row],[Region]])</f>
        <v>South</v>
      </c>
      <c r="E1745" s="9">
        <f>IF(ISBLANK(Table14[[#This Row],[Sales_Amount]]),MEDIAN(Table14[Sales_Amount]),Table14[[#This Row],[Sales_Amount]])</f>
        <v>14579.72</v>
      </c>
      <c r="F1745" s="11">
        <f>IF(ISBLANK(Table14[[#This Row],[Quantity_Sold]]),MEDIAN(Table14[Quantity_Sold]),Table14[[#This Row],[Quantity_Sold]])</f>
        <v>27</v>
      </c>
      <c r="G1745" s="4" t="str">
        <f>TRIM(Table14[[#This Row],[Product_Category]])</f>
        <v>Clothing</v>
      </c>
      <c r="H1745" s="9">
        <v>513.79999999999995</v>
      </c>
      <c r="I1745" s="9">
        <v>606.73</v>
      </c>
      <c r="J1745" s="4" t="str">
        <f>PROPER(Table14[[#This Row],[Customer_Type]])</f>
        <v>New</v>
      </c>
      <c r="K1745" s="13">
        <f>IF(ISBLANK(Table14[[#This Row],[Discount]]),MEDIAN(Table14[Discount]),Table14[[#This Row],[Discount]])</f>
        <v>0.11</v>
      </c>
      <c r="L1745" s="4" t="s">
        <v>26</v>
      </c>
      <c r="M1745" s="4" t="s">
        <v>22</v>
      </c>
    </row>
    <row r="1746" spans="1:13" x14ac:dyDescent="0.3">
      <c r="A1746">
        <v>1399</v>
      </c>
      <c r="B1746" s="1">
        <v>45652</v>
      </c>
      <c r="C1746" s="4" t="str">
        <f>IF(ISBLANK(Table14[[#This Row],[Sales_Rep]]),"Unknown",Table14[[#This Row],[Sales_Rep]])</f>
        <v>Alice</v>
      </c>
      <c r="D1746" s="4" t="str">
        <f>PROPER(Table14[[#This Row],[Region]])</f>
        <v>South</v>
      </c>
      <c r="E1746" s="9">
        <f>IF(ISBLANK(Table14[[#This Row],[Sales_Amount]]),MEDIAN(Table14[Sales_Amount]),Table14[[#This Row],[Sales_Amount]])</f>
        <v>157341.16</v>
      </c>
      <c r="F1746" s="11">
        <f>IF(ISBLANK(Table14[[#This Row],[Quantity_Sold]]),MEDIAN(Table14[Quantity_Sold]),Table14[[#This Row],[Quantity_Sold]])</f>
        <v>39</v>
      </c>
      <c r="G1746" s="4" t="str">
        <f>TRIM(Table14[[#This Row],[Product_Category]])</f>
        <v>Furniture</v>
      </c>
      <c r="H1746" s="9">
        <v>2868.14</v>
      </c>
      <c r="I1746" s="9">
        <v>4075.14</v>
      </c>
      <c r="J1746" s="4" t="str">
        <f>PROPER(Table14[[#This Row],[Customer_Type]])</f>
        <v>Returning</v>
      </c>
      <c r="K1746" s="13">
        <f>IF(ISBLANK(Table14[[#This Row],[Discount]]),MEDIAN(Table14[Discount]),Table14[[#This Row],[Discount]])</f>
        <v>0.01</v>
      </c>
      <c r="L1746" s="4" t="s">
        <v>26</v>
      </c>
      <c r="M1746" s="4" t="s">
        <v>22</v>
      </c>
    </row>
    <row r="1747" spans="1:13" x14ac:dyDescent="0.3">
      <c r="A1747">
        <v>1084</v>
      </c>
      <c r="B1747" s="1">
        <v>45034</v>
      </c>
      <c r="C1747" s="4" t="str">
        <f>IF(ISBLANK(Table14[[#This Row],[Sales_Rep]]),"Unknown",Table14[[#This Row],[Sales_Rep]])</f>
        <v>David</v>
      </c>
      <c r="D1747" s="4" t="str">
        <f>PROPER(Table14[[#This Row],[Region]])</f>
        <v>North</v>
      </c>
      <c r="E1747" s="9">
        <f>IF(ISBLANK(Table14[[#This Row],[Sales_Amount]]),MEDIAN(Table14[Sales_Amount]),Table14[[#This Row],[Sales_Amount]])</f>
        <v>87970.43</v>
      </c>
      <c r="F1747" s="11">
        <f>IF(ISBLANK(Table14[[#This Row],[Quantity_Sold]]),MEDIAN(Table14[Quantity_Sold]),Table14[[#This Row],[Quantity_Sold]])</f>
        <v>27</v>
      </c>
      <c r="G1747" s="4" t="str">
        <f>TRIM(Table14[[#This Row],[Product_Category]])</f>
        <v>Electronics</v>
      </c>
      <c r="H1747" s="9">
        <v>3486.99</v>
      </c>
      <c r="I1747" s="9">
        <v>4654.5200000000004</v>
      </c>
      <c r="J1747" s="4" t="str">
        <f>PROPER(Table14[[#This Row],[Customer_Type]])</f>
        <v>Returning</v>
      </c>
      <c r="K1747" s="13">
        <f>IF(ISBLANK(Table14[[#This Row],[Discount]]),MEDIAN(Table14[Discount]),Table14[[#This Row],[Discount]])</f>
        <v>0.3</v>
      </c>
      <c r="L1747" s="4" t="s">
        <v>31</v>
      </c>
      <c r="M1747" s="4" t="s">
        <v>18</v>
      </c>
    </row>
    <row r="1748" spans="1:13" x14ac:dyDescent="0.3">
      <c r="A1748">
        <v>1441</v>
      </c>
      <c r="B1748" s="1">
        <v>45307</v>
      </c>
      <c r="C1748" s="4" t="str">
        <f>IF(ISBLANK(Table14[[#This Row],[Sales_Rep]]),"Unknown",Table14[[#This Row],[Sales_Rep]])</f>
        <v>Bob</v>
      </c>
      <c r="D1748" s="4" t="str">
        <f>PROPER(Table14[[#This Row],[Region]])</f>
        <v>North</v>
      </c>
      <c r="E1748" s="9">
        <f>IF(ISBLANK(Table14[[#This Row],[Sales_Amount]]),MEDIAN(Table14[Sales_Amount]),Table14[[#This Row],[Sales_Amount]])</f>
        <v>5563.78</v>
      </c>
      <c r="F1748" s="11">
        <f>IF(ISBLANK(Table14[[#This Row],[Quantity_Sold]]),MEDIAN(Table14[Quantity_Sold]),Table14[[#This Row],[Quantity_Sold]])</f>
        <v>42</v>
      </c>
      <c r="G1748" s="4" t="str">
        <f>TRIM(Table14[[#This Row],[Product_Category]])</f>
        <v>Electronics</v>
      </c>
      <c r="H1748" s="9">
        <v>127.02</v>
      </c>
      <c r="I1748" s="9">
        <v>147.19</v>
      </c>
      <c r="J1748" s="4" t="str">
        <f>PROPER(Table14[[#This Row],[Customer_Type]])</f>
        <v>Returning</v>
      </c>
      <c r="K1748" s="13">
        <f>IF(ISBLANK(Table14[[#This Row],[Discount]]),MEDIAN(Table14[Discount]),Table14[[#This Row],[Discount]])</f>
        <v>0.1</v>
      </c>
      <c r="L1748" s="4" t="s">
        <v>17</v>
      </c>
      <c r="M1748" s="4" t="s">
        <v>18</v>
      </c>
    </row>
    <row r="1749" spans="1:13" x14ac:dyDescent="0.3">
      <c r="A1749">
        <v>1295</v>
      </c>
      <c r="B1749" s="1">
        <v>45490</v>
      </c>
      <c r="C1749" s="4" t="str">
        <f>IF(ISBLANK(Table14[[#This Row],[Sales_Rep]]),"Unknown",Table14[[#This Row],[Sales_Rep]])</f>
        <v>Charlie</v>
      </c>
      <c r="D1749" s="4" t="str">
        <f>PROPER(Table14[[#This Row],[Region]])</f>
        <v>North</v>
      </c>
      <c r="E1749" s="9">
        <f>IF(ISBLANK(Table14[[#This Row],[Sales_Amount]]),MEDIAN(Table14[Sales_Amount]),Table14[[#This Row],[Sales_Amount]])</f>
        <v>5898.38</v>
      </c>
      <c r="F1749" s="11">
        <f>IF(ISBLANK(Table14[[#This Row],[Quantity_Sold]]),MEDIAN(Table14[Quantity_Sold]),Table14[[#This Row],[Quantity_Sold]])</f>
        <v>10</v>
      </c>
      <c r="G1749" s="4" t="str">
        <f>TRIM(Table14[[#This Row],[Product_Category]])</f>
        <v>Clothing</v>
      </c>
      <c r="H1749" s="9">
        <v>519.9</v>
      </c>
      <c r="I1749" s="9">
        <v>608.08000000000004</v>
      </c>
      <c r="J1749" s="4" t="str">
        <f>PROPER(Table14[[#This Row],[Customer_Type]])</f>
        <v>Returning</v>
      </c>
      <c r="K1749" s="13">
        <f>IF(ISBLANK(Table14[[#This Row],[Discount]]),MEDIAN(Table14[Discount]),Table14[[#This Row],[Discount]])</f>
        <v>0.03</v>
      </c>
      <c r="L1749" s="4" t="s">
        <v>26</v>
      </c>
      <c r="M1749" s="4" t="s">
        <v>22</v>
      </c>
    </row>
    <row r="1750" spans="1:13" x14ac:dyDescent="0.3">
      <c r="A1750">
        <v>1379</v>
      </c>
      <c r="B1750" s="1">
        <v>45584</v>
      </c>
      <c r="C1750" s="4" t="str">
        <f>IF(ISBLANK(Table14[[#This Row],[Sales_Rep]]),"Unknown",Table14[[#This Row],[Sales_Rep]])</f>
        <v>Eve</v>
      </c>
      <c r="D1750" s="4" t="str">
        <f>PROPER(Table14[[#This Row],[Region]])</f>
        <v>North</v>
      </c>
      <c r="E1750" s="9">
        <f>IF(ISBLANK(Table14[[#This Row],[Sales_Amount]]),MEDIAN(Table14[Sales_Amount]),Table14[[#This Row],[Sales_Amount]])</f>
        <v>156655.44</v>
      </c>
      <c r="F1750" s="11">
        <f>IF(ISBLANK(Table14[[#This Row],[Quantity_Sold]]),MEDIAN(Table14[Quantity_Sold]),Table14[[#This Row],[Quantity_Sold]])</f>
        <v>33</v>
      </c>
      <c r="G1750" s="4" t="str">
        <f>TRIM(Table14[[#This Row],[Product_Category]])</f>
        <v>Food</v>
      </c>
      <c r="H1750" s="9">
        <v>3913.91</v>
      </c>
      <c r="I1750" s="9">
        <v>5860.66</v>
      </c>
      <c r="J1750" s="4" t="str">
        <f>PROPER(Table14[[#This Row],[Customer_Type]])</f>
        <v>Returning</v>
      </c>
      <c r="K1750" s="13">
        <f>IF(ISBLANK(Table14[[#This Row],[Discount]]),MEDIAN(Table14[Discount]),Table14[[#This Row],[Discount]])</f>
        <v>0.19</v>
      </c>
      <c r="L1750" s="4" t="s">
        <v>31</v>
      </c>
      <c r="M1750" s="4" t="s">
        <v>22</v>
      </c>
    </row>
    <row r="1751" spans="1:13" x14ac:dyDescent="0.3">
      <c r="A1751">
        <v>1072</v>
      </c>
      <c r="B1751" s="1">
        <v>45061</v>
      </c>
      <c r="C1751" s="4" t="str">
        <f>IF(ISBLANK(Table14[[#This Row],[Sales_Rep]]),"Unknown",Table14[[#This Row],[Sales_Rep]])</f>
        <v>Eve</v>
      </c>
      <c r="D1751" s="4" t="str">
        <f>PROPER(Table14[[#This Row],[Region]])</f>
        <v>East</v>
      </c>
      <c r="E1751" s="9">
        <f>IF(ISBLANK(Table14[[#This Row],[Sales_Amount]]),MEDIAN(Table14[Sales_Amount]),Table14[[#This Row],[Sales_Amount]])</f>
        <v>10786.9</v>
      </c>
      <c r="F1751" s="11">
        <f>IF(ISBLANK(Table14[[#This Row],[Quantity_Sold]]),MEDIAN(Table14[Quantity_Sold]),Table14[[#This Row],[Quantity_Sold]])</f>
        <v>41</v>
      </c>
      <c r="G1751" s="4" t="str">
        <f>TRIM(Table14[[#This Row],[Product_Category]])</f>
        <v>Furniture</v>
      </c>
      <c r="H1751" s="9">
        <v>299.95</v>
      </c>
      <c r="I1751" s="9">
        <v>365.41</v>
      </c>
      <c r="J1751" s="4" t="str">
        <f>PROPER(Table14[[#This Row],[Customer_Type]])</f>
        <v>Returning</v>
      </c>
      <c r="K1751" s="13">
        <f>IF(ISBLANK(Table14[[#This Row],[Discount]]),MEDIAN(Table14[Discount]),Table14[[#This Row],[Discount]])</f>
        <v>0.28000000000000003</v>
      </c>
      <c r="L1751" s="4" t="s">
        <v>26</v>
      </c>
      <c r="M1751" s="4" t="s">
        <v>22</v>
      </c>
    </row>
    <row r="1752" spans="1:13" x14ac:dyDescent="0.3">
      <c r="A1752">
        <v>1339</v>
      </c>
      <c r="B1752" s="1">
        <v>45243</v>
      </c>
      <c r="C1752" s="4" t="str">
        <f>IF(ISBLANK(Table14[[#This Row],[Sales_Rep]]),"Unknown",Table14[[#This Row],[Sales_Rep]])</f>
        <v>Alice</v>
      </c>
      <c r="D1752" s="4" t="str">
        <f>PROPER(Table14[[#This Row],[Region]])</f>
        <v>West</v>
      </c>
      <c r="E1752" s="9">
        <f>IF(ISBLANK(Table14[[#This Row],[Sales_Amount]]),MEDIAN(Table14[Sales_Amount]),Table14[[#This Row],[Sales_Amount]])</f>
        <v>144233.24</v>
      </c>
      <c r="F1752" s="11">
        <f>IF(ISBLANK(Table14[[#This Row],[Quantity_Sold]]),MEDIAN(Table14[Quantity_Sold]),Table14[[#This Row],[Quantity_Sold]])</f>
        <v>41</v>
      </c>
      <c r="G1752" s="4" t="str">
        <f>TRIM(Table14[[#This Row],[Product_Category]])</f>
        <v>Clothing</v>
      </c>
      <c r="H1752" s="9">
        <v>3417.65</v>
      </c>
      <c r="I1752" s="9">
        <v>4885.95</v>
      </c>
      <c r="J1752" s="4" t="str">
        <f>PROPER(Table14[[#This Row],[Customer_Type]])</f>
        <v>Returning</v>
      </c>
      <c r="K1752" s="13">
        <f>IF(ISBLANK(Table14[[#This Row],[Discount]]),MEDIAN(Table14[Discount]),Table14[[#This Row],[Discount]])</f>
        <v>0.28000000000000003</v>
      </c>
      <c r="L1752" s="4" t="s">
        <v>31</v>
      </c>
      <c r="M1752" s="4" t="s">
        <v>22</v>
      </c>
    </row>
    <row r="1753" spans="1:13" x14ac:dyDescent="0.3">
      <c r="A1753">
        <v>1240</v>
      </c>
      <c r="B1753" s="1">
        <v>45363</v>
      </c>
      <c r="C1753" s="4" t="str">
        <f>IF(ISBLANK(Table14[[#This Row],[Sales_Rep]]),"Unknown",Table14[[#This Row],[Sales_Rep]])</f>
        <v>David</v>
      </c>
      <c r="D1753" s="4" t="str">
        <f>PROPER(Table14[[#This Row],[Region]])</f>
        <v>West</v>
      </c>
      <c r="E1753" s="9">
        <f>IF(ISBLANK(Table14[[#This Row],[Sales_Amount]]),MEDIAN(Table14[Sales_Amount]),Table14[[#This Row],[Sales_Amount]])</f>
        <v>17235.62</v>
      </c>
      <c r="F1753" s="11">
        <f>IF(ISBLANK(Table14[[#This Row],[Quantity_Sold]]),MEDIAN(Table14[Quantity_Sold]),Table14[[#This Row],[Quantity_Sold]])</f>
        <v>4</v>
      </c>
      <c r="G1753" s="4" t="str">
        <f>TRIM(Table14[[#This Row],[Product_Category]])</f>
        <v>Furniture</v>
      </c>
      <c r="H1753" s="9">
        <v>4648.9799999999996</v>
      </c>
      <c r="I1753" s="9">
        <v>5129.6499999999996</v>
      </c>
      <c r="J1753" s="4" t="str">
        <f>PROPER(Table14[[#This Row],[Customer_Type]])</f>
        <v>Returning</v>
      </c>
      <c r="K1753" s="13">
        <f>IF(ISBLANK(Table14[[#This Row],[Discount]]),MEDIAN(Table14[Discount]),Table14[[#This Row],[Discount]])</f>
        <v>0.16</v>
      </c>
      <c r="L1753" s="4" t="s">
        <v>31</v>
      </c>
      <c r="M1753" s="4" t="s">
        <v>18</v>
      </c>
    </row>
    <row r="1754" spans="1:13" x14ac:dyDescent="0.3">
      <c r="A1754">
        <v>1200</v>
      </c>
      <c r="B1754" s="1">
        <v>45136</v>
      </c>
      <c r="C1754" s="4" t="str">
        <f>IF(ISBLANK(Table14[[#This Row],[Sales_Rep]]),"Unknown",Table14[[#This Row],[Sales_Rep]])</f>
        <v>David</v>
      </c>
      <c r="D1754" s="4" t="str">
        <f>PROPER(Table14[[#This Row],[Region]])</f>
        <v>North</v>
      </c>
      <c r="E1754" s="9">
        <f>IF(ISBLANK(Table14[[#This Row],[Sales_Amount]]),MEDIAN(Table14[Sales_Amount]),Table14[[#This Row],[Sales_Amount]])</f>
        <v>66264</v>
      </c>
      <c r="F1754" s="11">
        <f>IF(ISBLANK(Table14[[#This Row],[Quantity_Sold]]),MEDIAN(Table14[Quantity_Sold]),Table14[[#This Row],[Quantity_Sold]])</f>
        <v>14</v>
      </c>
      <c r="G1754" s="4" t="str">
        <f>TRIM(Table14[[#This Row],[Product_Category]])</f>
        <v>Electronics</v>
      </c>
      <c r="H1754" s="9">
        <v>4247.5600000000004</v>
      </c>
      <c r="I1754" s="9">
        <v>5991.32</v>
      </c>
      <c r="J1754" s="4" t="str">
        <f>PROPER(Table14[[#This Row],[Customer_Type]])</f>
        <v>New</v>
      </c>
      <c r="K1754" s="13">
        <f>IF(ISBLANK(Table14[[#This Row],[Discount]]),MEDIAN(Table14[Discount]),Table14[[#This Row],[Discount]])</f>
        <v>0.21</v>
      </c>
      <c r="L1754" s="4" t="s">
        <v>26</v>
      </c>
      <c r="M1754" s="4" t="s">
        <v>22</v>
      </c>
    </row>
    <row r="1755" spans="1:13" x14ac:dyDescent="0.3">
      <c r="A1755">
        <v>1436</v>
      </c>
      <c r="B1755" s="1">
        <v>45080</v>
      </c>
      <c r="C1755" s="4" t="str">
        <f>IF(ISBLANK(Table14[[#This Row],[Sales_Rep]]),"Unknown",Table14[[#This Row],[Sales_Rep]])</f>
        <v>Eve</v>
      </c>
      <c r="D1755" s="4" t="str">
        <f>PROPER(Table14[[#This Row],[Region]])</f>
        <v>South</v>
      </c>
      <c r="E1755" s="9">
        <f>IF(ISBLANK(Table14[[#This Row],[Sales_Amount]]),MEDIAN(Table14[Sales_Amount]),Table14[[#This Row],[Sales_Amount]])</f>
        <v>41929.040000000001</v>
      </c>
      <c r="F1755" s="11">
        <f>IF(ISBLANK(Table14[[#This Row],[Quantity_Sold]]),MEDIAN(Table14[Quantity_Sold]),Table14[[#This Row],[Quantity_Sold]])</f>
        <v>32</v>
      </c>
      <c r="G1755" s="4" t="str">
        <f>TRIM(Table14[[#This Row],[Product_Category]])</f>
        <v>Furniture</v>
      </c>
      <c r="H1755" s="9">
        <v>1235.7</v>
      </c>
      <c r="I1755" s="9">
        <v>1424.22</v>
      </c>
      <c r="J1755" s="4" t="str">
        <f>PROPER(Table14[[#This Row],[Customer_Type]])</f>
        <v>Returning</v>
      </c>
      <c r="K1755" s="13">
        <f>IF(ISBLANK(Table14[[#This Row],[Discount]]),MEDIAN(Table14[Discount]),Table14[[#This Row],[Discount]])</f>
        <v>0.08</v>
      </c>
      <c r="L1755" s="4" t="s">
        <v>26</v>
      </c>
      <c r="M1755" s="4" t="s">
        <v>22</v>
      </c>
    </row>
    <row r="1756" spans="1:13" x14ac:dyDescent="0.3">
      <c r="A1756">
        <v>1294</v>
      </c>
      <c r="B1756" s="1">
        <v>45481</v>
      </c>
      <c r="C1756" s="4" t="str">
        <f>IF(ISBLANK(Table14[[#This Row],[Sales_Rep]]),"Unknown",Table14[[#This Row],[Sales_Rep]])</f>
        <v>Charlie</v>
      </c>
      <c r="D1756" s="4" t="str">
        <f>PROPER(Table14[[#This Row],[Region]])</f>
        <v>West</v>
      </c>
      <c r="E1756" s="9">
        <f>IF(ISBLANK(Table14[[#This Row],[Sales_Amount]]),MEDIAN(Table14[Sales_Amount]),Table14[[#This Row],[Sales_Amount]])</f>
        <v>38764.400000000001</v>
      </c>
      <c r="F1756" s="11">
        <f>IF(ISBLANK(Table14[[#This Row],[Quantity_Sold]]),MEDIAN(Table14[Quantity_Sold]),Table14[[#This Row],[Quantity_Sold]])</f>
        <v>18</v>
      </c>
      <c r="G1756" s="4" t="str">
        <f>TRIM(Table14[[#This Row],[Product_Category]])</f>
        <v>Food</v>
      </c>
      <c r="H1756" s="9">
        <v>1615.03</v>
      </c>
      <c r="I1756" s="9">
        <v>2291.04</v>
      </c>
      <c r="J1756" s="4" t="str">
        <f>PROPER(Table14[[#This Row],[Customer_Type]])</f>
        <v>New</v>
      </c>
      <c r="K1756" s="13">
        <f>IF(ISBLANK(Table14[[#This Row],[Discount]]),MEDIAN(Table14[Discount]),Table14[[#This Row],[Discount]])</f>
        <v>0.06</v>
      </c>
      <c r="L1756" s="4" t="s">
        <v>31</v>
      </c>
      <c r="M1756" s="4" t="s">
        <v>22</v>
      </c>
    </row>
    <row r="1757" spans="1:13" x14ac:dyDescent="0.3">
      <c r="A1757">
        <v>1367</v>
      </c>
      <c r="B1757" s="1">
        <v>45308</v>
      </c>
      <c r="C1757" s="4" t="str">
        <f>IF(ISBLANK(Table14[[#This Row],[Sales_Rep]]),"Unknown",Table14[[#This Row],[Sales_Rep]])</f>
        <v>Bob</v>
      </c>
      <c r="D1757" s="4" t="str">
        <f>PROPER(Table14[[#This Row],[Region]])</f>
        <v>West</v>
      </c>
      <c r="E1757" s="9">
        <f>IF(ISBLANK(Table14[[#This Row],[Sales_Amount]]),MEDIAN(Table14[Sales_Amount]),Table14[[#This Row],[Sales_Amount]])</f>
        <v>12060.43</v>
      </c>
      <c r="F1757" s="11">
        <f>IF(ISBLANK(Table14[[#This Row],[Quantity_Sold]]),MEDIAN(Table14[Quantity_Sold]),Table14[[#This Row],[Quantity_Sold]])</f>
        <v>3</v>
      </c>
      <c r="G1757" s="4" t="str">
        <f>TRIM(Table14[[#This Row],[Product_Category]])</f>
        <v>Electronics</v>
      </c>
      <c r="H1757" s="9">
        <v>3870.51</v>
      </c>
      <c r="I1757" s="9">
        <v>5360.19</v>
      </c>
      <c r="J1757" s="4" t="str">
        <f>PROPER(Table14[[#This Row],[Customer_Type]])</f>
        <v>Returning</v>
      </c>
      <c r="K1757" s="13">
        <f>IF(ISBLANK(Table14[[#This Row],[Discount]]),MEDIAN(Table14[Discount]),Table14[[#This Row],[Discount]])</f>
        <v>0.25</v>
      </c>
      <c r="L1757" s="4" t="s">
        <v>31</v>
      </c>
      <c r="M1757" s="4" t="s">
        <v>18</v>
      </c>
    </row>
    <row r="1758" spans="1:13" x14ac:dyDescent="0.3">
      <c r="A1758">
        <v>1375</v>
      </c>
      <c r="B1758" s="1">
        <v>45612</v>
      </c>
      <c r="C1758" s="4" t="str">
        <f>IF(ISBLANK(Table14[[#This Row],[Sales_Rep]]),"Unknown",Table14[[#This Row],[Sales_Rep]])</f>
        <v>Charlie</v>
      </c>
      <c r="D1758" s="4" t="str">
        <f>PROPER(Table14[[#This Row],[Region]])</f>
        <v>East</v>
      </c>
      <c r="E1758" s="9">
        <f>IF(ISBLANK(Table14[[#This Row],[Sales_Amount]]),MEDIAN(Table14[Sales_Amount]),Table14[[#This Row],[Sales_Amount]])</f>
        <v>248640.53</v>
      </c>
      <c r="F1758" s="11">
        <f>IF(ISBLANK(Table14[[#This Row],[Quantity_Sold]]),MEDIAN(Table14[Quantity_Sold]),Table14[[#This Row],[Quantity_Sold]])</f>
        <v>48</v>
      </c>
      <c r="G1758" s="4" t="str">
        <f>TRIM(Table14[[#This Row],[Product_Category]])</f>
        <v>Clothing</v>
      </c>
      <c r="H1758" s="9">
        <v>4753.97</v>
      </c>
      <c r="I1758" s="9">
        <v>5510.65</v>
      </c>
      <c r="J1758" s="4" t="str">
        <f>PROPER(Table14[[#This Row],[Customer_Type]])</f>
        <v>New</v>
      </c>
      <c r="K1758" s="13">
        <f>IF(ISBLANK(Table14[[#This Row],[Discount]]),MEDIAN(Table14[Discount]),Table14[[#This Row],[Discount]])</f>
        <v>0.06</v>
      </c>
      <c r="L1758" s="4" t="s">
        <v>26</v>
      </c>
      <c r="M1758" s="4" t="s">
        <v>22</v>
      </c>
    </row>
    <row r="1759" spans="1:13" x14ac:dyDescent="0.3">
      <c r="A1759">
        <v>1230</v>
      </c>
      <c r="B1759" s="1">
        <v>45373</v>
      </c>
      <c r="C1759" s="4" t="str">
        <f>IF(ISBLANK(Table14[[#This Row],[Sales_Rep]]),"Unknown",Table14[[#This Row],[Sales_Rep]])</f>
        <v>Bob</v>
      </c>
      <c r="D1759" s="4" t="str">
        <f>PROPER(Table14[[#This Row],[Region]])</f>
        <v>North</v>
      </c>
      <c r="E1759" s="9">
        <f>IF(ISBLANK(Table14[[#This Row],[Sales_Amount]]),MEDIAN(Table14[Sales_Amount]),Table14[[#This Row],[Sales_Amount]])</f>
        <v>20339.93</v>
      </c>
      <c r="F1759" s="11">
        <f>IF(ISBLANK(Table14[[#This Row],[Quantity_Sold]]),MEDIAN(Table14[Quantity_Sold]),Table14[[#This Row],[Quantity_Sold]])</f>
        <v>14</v>
      </c>
      <c r="G1759" s="4" t="str">
        <f>TRIM(Table14[[#This Row],[Product_Category]])</f>
        <v>Food</v>
      </c>
      <c r="H1759" s="9">
        <v>1555.95</v>
      </c>
      <c r="I1759" s="9">
        <v>2017.85</v>
      </c>
      <c r="J1759" s="4" t="str">
        <f>PROPER(Table14[[#This Row],[Customer_Type]])</f>
        <v>New</v>
      </c>
      <c r="K1759" s="13">
        <f>IF(ISBLANK(Table14[[#This Row],[Discount]]),MEDIAN(Table14[Discount]),Table14[[#This Row],[Discount]])</f>
        <v>0.28000000000000003</v>
      </c>
      <c r="L1759" s="4" t="s">
        <v>17</v>
      </c>
      <c r="M1759" s="4" t="s">
        <v>18</v>
      </c>
    </row>
    <row r="1760" spans="1:13" x14ac:dyDescent="0.3">
      <c r="A1760">
        <v>1271</v>
      </c>
      <c r="B1760" s="1">
        <v>45517</v>
      </c>
      <c r="C1760" s="4" t="str">
        <f>IF(ISBLANK(Table14[[#This Row],[Sales_Rep]]),"Unknown",Table14[[#This Row],[Sales_Rep]])</f>
        <v>Eve</v>
      </c>
      <c r="D1760" s="4" t="str">
        <f>PROPER(Table14[[#This Row],[Region]])</f>
        <v>West</v>
      </c>
      <c r="E1760" s="9">
        <f>IF(ISBLANK(Table14[[#This Row],[Sales_Amount]]),MEDIAN(Table14[Sales_Amount]),Table14[[#This Row],[Sales_Amount]])</f>
        <v>3314.23</v>
      </c>
      <c r="F1760" s="11">
        <f>IF(ISBLANK(Table14[[#This Row],[Quantity_Sold]]),MEDIAN(Table14[Quantity_Sold]),Table14[[#This Row],[Quantity_Sold]])</f>
        <v>1</v>
      </c>
      <c r="G1760" s="4" t="str">
        <f>TRIM(Table14[[#This Row],[Product_Category]])</f>
        <v>Food</v>
      </c>
      <c r="H1760" s="9">
        <v>3287.93</v>
      </c>
      <c r="I1760" s="9">
        <v>4478.6899999999996</v>
      </c>
      <c r="J1760" s="4" t="str">
        <f>PROPER(Table14[[#This Row],[Customer_Type]])</f>
        <v>New</v>
      </c>
      <c r="K1760" s="13">
        <f>IF(ISBLANK(Table14[[#This Row],[Discount]]),MEDIAN(Table14[Discount]),Table14[[#This Row],[Discount]])</f>
        <v>0.26</v>
      </c>
      <c r="L1760" s="4" t="s">
        <v>17</v>
      </c>
      <c r="M1760" s="4" t="s">
        <v>18</v>
      </c>
    </row>
    <row r="1761" spans="1:13" x14ac:dyDescent="0.3">
      <c r="A1761">
        <v>1086</v>
      </c>
      <c r="B1761" s="1">
        <v>44968</v>
      </c>
      <c r="C1761" s="4" t="str">
        <f>IF(ISBLANK(Table14[[#This Row],[Sales_Rep]]),"Unknown",Table14[[#This Row],[Sales_Rep]])</f>
        <v>Bob</v>
      </c>
      <c r="D1761" s="4" t="str">
        <f>PROPER(Table14[[#This Row],[Region]])</f>
        <v>South</v>
      </c>
      <c r="E1761" s="9">
        <f>IF(ISBLANK(Table14[[#This Row],[Sales_Amount]]),MEDIAN(Table14[Sales_Amount]),Table14[[#This Row],[Sales_Amount]])</f>
        <v>175045.65</v>
      </c>
      <c r="F1761" s="11">
        <f>IF(ISBLANK(Table14[[#This Row],[Quantity_Sold]]),MEDIAN(Table14[Quantity_Sold]),Table14[[#This Row],[Quantity_Sold]])</f>
        <v>38</v>
      </c>
      <c r="G1761" s="4" t="str">
        <f>TRIM(Table14[[#This Row],[Product_Category]])</f>
        <v>Clothing</v>
      </c>
      <c r="H1761" s="9">
        <v>3929.9</v>
      </c>
      <c r="I1761" s="9">
        <v>5419.37</v>
      </c>
      <c r="J1761" s="4" t="str">
        <f>PROPER(Table14[[#This Row],[Customer_Type]])</f>
        <v>New</v>
      </c>
      <c r="K1761" s="13">
        <f>IF(ISBLANK(Table14[[#This Row],[Discount]]),MEDIAN(Table14[Discount]),Table14[[#This Row],[Discount]])</f>
        <v>0.15</v>
      </c>
      <c r="L1761" s="4" t="s">
        <v>26</v>
      </c>
      <c r="M1761" s="4" t="s">
        <v>18</v>
      </c>
    </row>
    <row r="1762" spans="1:13" x14ac:dyDescent="0.3">
      <c r="A1762">
        <v>1163</v>
      </c>
      <c r="B1762" s="1">
        <v>45609</v>
      </c>
      <c r="C1762" s="4" t="str">
        <f>IF(ISBLANK(Table14[[#This Row],[Sales_Rep]]),"Unknown",Table14[[#This Row],[Sales_Rep]])</f>
        <v>David</v>
      </c>
      <c r="D1762" s="4" t="str">
        <f>PROPER(Table14[[#This Row],[Region]])</f>
        <v>East</v>
      </c>
      <c r="E1762" s="9">
        <f>IF(ISBLANK(Table14[[#This Row],[Sales_Amount]]),MEDIAN(Table14[Sales_Amount]),Table14[[#This Row],[Sales_Amount]])</f>
        <v>51282.78</v>
      </c>
      <c r="F1762" s="11">
        <f>IF(ISBLANK(Table14[[#This Row],[Quantity_Sold]]),MEDIAN(Table14[Quantity_Sold]),Table14[[#This Row],[Quantity_Sold]])</f>
        <v>46</v>
      </c>
      <c r="G1762" s="4" t="str">
        <f>TRIM(Table14[[#This Row],[Product_Category]])</f>
        <v>Food</v>
      </c>
      <c r="H1762" s="9">
        <v>1191</v>
      </c>
      <c r="I1762" s="9">
        <v>1311.58</v>
      </c>
      <c r="J1762" s="4" t="str">
        <f>PROPER(Table14[[#This Row],[Customer_Type]])</f>
        <v>Returning</v>
      </c>
      <c r="K1762" s="13">
        <f>IF(ISBLANK(Table14[[#This Row],[Discount]]),MEDIAN(Table14[Discount]),Table14[[#This Row],[Discount]])</f>
        <v>0.15</v>
      </c>
      <c r="L1762" s="4" t="s">
        <v>31</v>
      </c>
      <c r="M1762" s="4" t="s">
        <v>18</v>
      </c>
    </row>
    <row r="1763" spans="1:13" x14ac:dyDescent="0.3">
      <c r="A1763">
        <v>1498</v>
      </c>
      <c r="B1763" s="1">
        <v>45374</v>
      </c>
      <c r="C1763" s="4" t="str">
        <f>IF(ISBLANK(Table14[[#This Row],[Sales_Rep]]),"Unknown",Table14[[#This Row],[Sales_Rep]])</f>
        <v>Alice</v>
      </c>
      <c r="D1763" s="4" t="str">
        <f>PROPER(Table14[[#This Row],[Region]])</f>
        <v>South</v>
      </c>
      <c r="E1763" s="9">
        <f>IF(ISBLANK(Table14[[#This Row],[Sales_Amount]]),MEDIAN(Table14[Sales_Amount]),Table14[[#This Row],[Sales_Amount]])</f>
        <v>171115.11</v>
      </c>
      <c r="F1763" s="11">
        <f>IF(ISBLANK(Table14[[#This Row],[Quantity_Sold]]),MEDIAN(Table14[Quantity_Sold]),Table14[[#This Row],[Quantity_Sold]])</f>
        <v>34</v>
      </c>
      <c r="G1763" s="4" t="str">
        <f>TRIM(Table14[[#This Row],[Product_Category]])</f>
        <v>Furniture</v>
      </c>
      <c r="H1763" s="9">
        <v>4400.71</v>
      </c>
      <c r="I1763" s="9">
        <v>5852.09</v>
      </c>
      <c r="J1763" s="4" t="str">
        <f>PROPER(Table14[[#This Row],[Customer_Type]])</f>
        <v>New</v>
      </c>
      <c r="K1763" s="13">
        <f>IF(ISBLANK(Table14[[#This Row],[Discount]]),MEDIAN(Table14[Discount]),Table14[[#This Row],[Discount]])</f>
        <v>0.14000000000000001</v>
      </c>
      <c r="L1763" s="4" t="s">
        <v>26</v>
      </c>
      <c r="M1763" s="4" t="s">
        <v>22</v>
      </c>
    </row>
    <row r="1764" spans="1:13" x14ac:dyDescent="0.3">
      <c r="A1764">
        <v>1445</v>
      </c>
      <c r="B1764" s="1">
        <v>45201</v>
      </c>
      <c r="C1764" s="4" t="str">
        <f>IF(ISBLANK(Table14[[#This Row],[Sales_Rep]]),"Unknown",Table14[[#This Row],[Sales_Rep]])</f>
        <v>Alice</v>
      </c>
      <c r="D1764" s="4" t="str">
        <f>PROPER(Table14[[#This Row],[Region]])</f>
        <v>West</v>
      </c>
      <c r="E1764" s="9">
        <f>IF(ISBLANK(Table14[[#This Row],[Sales_Amount]]),MEDIAN(Table14[Sales_Amount]),Table14[[#This Row],[Sales_Amount]])</f>
        <v>23167.58</v>
      </c>
      <c r="F1764" s="11">
        <f>IF(ISBLANK(Table14[[#This Row],[Quantity_Sold]]),MEDIAN(Table14[Quantity_Sold]),Table14[[#This Row],[Quantity_Sold]])</f>
        <v>17</v>
      </c>
      <c r="G1764" s="4" t="str">
        <f>TRIM(Table14[[#This Row],[Product_Category]])</f>
        <v>Furniture</v>
      </c>
      <c r="H1764" s="9">
        <v>1309.32</v>
      </c>
      <c r="I1764" s="9">
        <v>1584.65</v>
      </c>
      <c r="J1764" s="4" t="str">
        <f>PROPER(Table14[[#This Row],[Customer_Type]])</f>
        <v>Returning</v>
      </c>
      <c r="K1764" s="13">
        <f>IF(ISBLANK(Table14[[#This Row],[Discount]]),MEDIAN(Table14[Discount]),Table14[[#This Row],[Discount]])</f>
        <v>0.14000000000000001</v>
      </c>
      <c r="L1764" s="4" t="s">
        <v>17</v>
      </c>
      <c r="M1764" s="4" t="s">
        <v>22</v>
      </c>
    </row>
    <row r="1765" spans="1:13" x14ac:dyDescent="0.3">
      <c r="A1765">
        <v>1310</v>
      </c>
      <c r="B1765" s="1">
        <v>45220</v>
      </c>
      <c r="C1765" s="4" t="str">
        <f>IF(ISBLANK(Table14[[#This Row],[Sales_Rep]]),"Unknown",Table14[[#This Row],[Sales_Rep]])</f>
        <v>Eve</v>
      </c>
      <c r="D1765" s="4" t="str">
        <f>PROPER(Table14[[#This Row],[Region]])</f>
        <v>South</v>
      </c>
      <c r="E1765" s="9">
        <f>IF(ISBLANK(Table14[[#This Row],[Sales_Amount]]),MEDIAN(Table14[Sales_Amount]),Table14[[#This Row],[Sales_Amount]])</f>
        <v>6305.29</v>
      </c>
      <c r="F1765" s="11">
        <f>IF(ISBLANK(Table14[[#This Row],[Quantity_Sold]]),MEDIAN(Table14[Quantity_Sold]),Table14[[#This Row],[Quantity_Sold]])</f>
        <v>3</v>
      </c>
      <c r="G1765" s="4" t="str">
        <f>TRIM(Table14[[#This Row],[Product_Category]])</f>
        <v>Clothing</v>
      </c>
      <c r="H1765" s="9">
        <v>2479.6</v>
      </c>
      <c r="I1765" s="9">
        <v>2879.13</v>
      </c>
      <c r="J1765" s="4" t="str">
        <f>PROPER(Table14[[#This Row],[Customer_Type]])</f>
        <v>New</v>
      </c>
      <c r="K1765" s="13">
        <f>IF(ISBLANK(Table14[[#This Row],[Discount]]),MEDIAN(Table14[Discount]),Table14[[#This Row],[Discount]])</f>
        <v>0.27</v>
      </c>
      <c r="L1765" s="4" t="s">
        <v>17</v>
      </c>
      <c r="M1765" s="4" t="s">
        <v>18</v>
      </c>
    </row>
    <row r="1766" spans="1:13" x14ac:dyDescent="0.3">
      <c r="A1766">
        <v>1402</v>
      </c>
      <c r="B1766" s="1">
        <v>44935</v>
      </c>
      <c r="C1766" s="4" t="str">
        <f>IF(ISBLANK(Table14[[#This Row],[Sales_Rep]]),"Unknown",Table14[[#This Row],[Sales_Rep]])</f>
        <v>David</v>
      </c>
      <c r="D1766" s="4" t="str">
        <f>PROPER(Table14[[#This Row],[Region]])</f>
        <v>West</v>
      </c>
      <c r="E1766" s="9">
        <f>IF(ISBLANK(Table14[[#This Row],[Sales_Amount]]),MEDIAN(Table14[Sales_Amount]),Table14[[#This Row],[Sales_Amount]])</f>
        <v>42597.97</v>
      </c>
      <c r="F1766" s="11">
        <f>IF(ISBLANK(Table14[[#This Row],[Quantity_Sold]]),MEDIAN(Table14[Quantity_Sold]),Table14[[#This Row],[Quantity_Sold]])</f>
        <v>23</v>
      </c>
      <c r="G1766" s="4" t="str">
        <f>TRIM(Table14[[#This Row],[Product_Category]])</f>
        <v>Clothing</v>
      </c>
      <c r="H1766" s="9">
        <v>1659.82</v>
      </c>
      <c r="I1766" s="9">
        <v>1991.49</v>
      </c>
      <c r="J1766" s="4" t="str">
        <f>PROPER(Table14[[#This Row],[Customer_Type]])</f>
        <v>New</v>
      </c>
      <c r="K1766" s="13">
        <f>IF(ISBLANK(Table14[[#This Row],[Discount]]),MEDIAN(Table14[Discount]),Table14[[#This Row],[Discount]])</f>
        <v>7.0000000000000007E-2</v>
      </c>
      <c r="L1766" s="4" t="s">
        <v>26</v>
      </c>
      <c r="M1766" s="4" t="s">
        <v>22</v>
      </c>
    </row>
    <row r="1767" spans="1:13" x14ac:dyDescent="0.3">
      <c r="A1767">
        <v>1146</v>
      </c>
      <c r="B1767" s="1">
        <v>45490</v>
      </c>
      <c r="C1767" s="4" t="str">
        <f>IF(ISBLANK(Table14[[#This Row],[Sales_Rep]]),"Unknown",Table14[[#This Row],[Sales_Rep]])</f>
        <v>Charlie</v>
      </c>
      <c r="D1767" s="4" t="str">
        <f>PROPER(Table14[[#This Row],[Region]])</f>
        <v>North</v>
      </c>
      <c r="E1767" s="9">
        <f>IF(ISBLANK(Table14[[#This Row],[Sales_Amount]]),MEDIAN(Table14[Sales_Amount]),Table14[[#This Row],[Sales_Amount]])</f>
        <v>126465.8</v>
      </c>
      <c r="F1767" s="11">
        <f>IF(ISBLANK(Table14[[#This Row],[Quantity_Sold]]),MEDIAN(Table14[Quantity_Sold]),Table14[[#This Row],[Quantity_Sold]])</f>
        <v>43</v>
      </c>
      <c r="G1767" s="4" t="str">
        <f>TRIM(Table14[[#This Row],[Product_Category]])</f>
        <v>Furniture</v>
      </c>
      <c r="H1767" s="9">
        <v>3362.74</v>
      </c>
      <c r="I1767" s="9">
        <v>3921.42</v>
      </c>
      <c r="J1767" s="4" t="str">
        <f>PROPER(Table14[[#This Row],[Customer_Type]])</f>
        <v>New</v>
      </c>
      <c r="K1767" s="13">
        <f>IF(ISBLANK(Table14[[#This Row],[Discount]]),MEDIAN(Table14[Discount]),Table14[[#This Row],[Discount]])</f>
        <v>0.25</v>
      </c>
      <c r="L1767" s="4" t="s">
        <v>17</v>
      </c>
      <c r="M1767" s="4" t="s">
        <v>18</v>
      </c>
    </row>
    <row r="1768" spans="1:13" x14ac:dyDescent="0.3">
      <c r="A1768">
        <v>1151</v>
      </c>
      <c r="B1768" s="1">
        <v>45589</v>
      </c>
      <c r="C1768" s="4" t="str">
        <f>IF(ISBLANK(Table14[[#This Row],[Sales_Rep]]),"Unknown",Table14[[#This Row],[Sales_Rep]])</f>
        <v>David</v>
      </c>
      <c r="D1768" s="4" t="str">
        <f>PROPER(Table14[[#This Row],[Region]])</f>
        <v>West</v>
      </c>
      <c r="E1768" s="9">
        <f>IF(ISBLANK(Table14[[#This Row],[Sales_Amount]]),MEDIAN(Table14[Sales_Amount]),Table14[[#This Row],[Sales_Amount]])</f>
        <v>27240.78</v>
      </c>
      <c r="F1768" s="11">
        <f>IF(ISBLANK(Table14[[#This Row],[Quantity_Sold]]),MEDIAN(Table14[Quantity_Sold]),Table14[[#This Row],[Quantity_Sold]])</f>
        <v>31</v>
      </c>
      <c r="G1768" s="4" t="str">
        <f>TRIM(Table14[[#This Row],[Product_Category]])</f>
        <v>Electronics</v>
      </c>
      <c r="H1768" s="9">
        <v>800.31</v>
      </c>
      <c r="I1768" s="9">
        <v>1010.04</v>
      </c>
      <c r="J1768" s="4" t="str">
        <f>PROPER(Table14[[#This Row],[Customer_Type]])</f>
        <v>Returning</v>
      </c>
      <c r="K1768" s="13">
        <f>IF(ISBLANK(Table14[[#This Row],[Discount]]),MEDIAN(Table14[Discount]),Table14[[#This Row],[Discount]])</f>
        <v>0.13</v>
      </c>
      <c r="L1768" s="4" t="s">
        <v>17</v>
      </c>
      <c r="M1768" s="4" t="s">
        <v>22</v>
      </c>
    </row>
    <row r="1769" spans="1:13" x14ac:dyDescent="0.3">
      <c r="A1769">
        <v>1394</v>
      </c>
      <c r="B1769" s="1">
        <v>45633</v>
      </c>
      <c r="C1769" s="4" t="str">
        <f>IF(ISBLANK(Table14[[#This Row],[Sales_Rep]]),"Unknown",Table14[[#This Row],[Sales_Rep]])</f>
        <v>Alice</v>
      </c>
      <c r="D1769" s="4" t="str">
        <f>PROPER(Table14[[#This Row],[Region]])</f>
        <v>West</v>
      </c>
      <c r="E1769" s="9">
        <f>IF(ISBLANK(Table14[[#This Row],[Sales_Amount]]),MEDIAN(Table14[Sales_Amount]),Table14[[#This Row],[Sales_Amount]])</f>
        <v>25116.37</v>
      </c>
      <c r="F1769" s="11">
        <f>IF(ISBLANK(Table14[[#This Row],[Quantity_Sold]]),MEDIAN(Table14[Quantity_Sold]),Table14[[#This Row],[Quantity_Sold]])</f>
        <v>16</v>
      </c>
      <c r="G1769" s="4" t="str">
        <f>TRIM(Table14[[#This Row],[Product_Category]])</f>
        <v>Food</v>
      </c>
      <c r="H1769" s="9">
        <v>1365.76</v>
      </c>
      <c r="I1769" s="9">
        <v>1763.79</v>
      </c>
      <c r="J1769" s="4" t="str">
        <f>PROPER(Table14[[#This Row],[Customer_Type]])</f>
        <v>Returning</v>
      </c>
      <c r="K1769" s="13">
        <f>IF(ISBLANK(Table14[[#This Row],[Discount]]),MEDIAN(Table14[Discount]),Table14[[#This Row],[Discount]])</f>
        <v>0.11</v>
      </c>
      <c r="L1769" s="4" t="s">
        <v>17</v>
      </c>
      <c r="M1769" s="4" t="s">
        <v>18</v>
      </c>
    </row>
    <row r="1770" spans="1:13" x14ac:dyDescent="0.3">
      <c r="A1770">
        <v>1054</v>
      </c>
      <c r="B1770" s="1">
        <v>45126</v>
      </c>
      <c r="C1770" s="4" t="str">
        <f>IF(ISBLANK(Table14[[#This Row],[Sales_Rep]]),"Unknown",Table14[[#This Row],[Sales_Rep]])</f>
        <v>Alice</v>
      </c>
      <c r="D1770" s="4" t="str">
        <f>PROPER(Table14[[#This Row],[Region]])</f>
        <v>North</v>
      </c>
      <c r="E1770" s="9">
        <f>IF(ISBLANK(Table14[[#This Row],[Sales_Amount]]),MEDIAN(Table14[Sales_Amount]),Table14[[#This Row],[Sales_Amount]])</f>
        <v>2409.9</v>
      </c>
      <c r="F1770" s="11">
        <f>IF(ISBLANK(Table14[[#This Row],[Quantity_Sold]]),MEDIAN(Table14[Quantity_Sold]),Table14[[#This Row],[Quantity_Sold]])</f>
        <v>1</v>
      </c>
      <c r="G1770" s="4" t="str">
        <f>TRIM(Table14[[#This Row],[Product_Category]])</f>
        <v>Electronics</v>
      </c>
      <c r="H1770" s="9">
        <v>1863.84</v>
      </c>
      <c r="I1770" s="9">
        <v>2459.08</v>
      </c>
      <c r="J1770" s="4" t="str">
        <f>PROPER(Table14[[#This Row],[Customer_Type]])</f>
        <v>Returning</v>
      </c>
      <c r="K1770" s="13">
        <f>IF(ISBLANK(Table14[[#This Row],[Discount]]),MEDIAN(Table14[Discount]),Table14[[#This Row],[Discount]])</f>
        <v>0.02</v>
      </c>
      <c r="L1770" s="4" t="s">
        <v>17</v>
      </c>
      <c r="M1770" s="4" t="s">
        <v>22</v>
      </c>
    </row>
    <row r="1771" spans="1:13" x14ac:dyDescent="0.3">
      <c r="A1771">
        <v>1336</v>
      </c>
      <c r="B1771" s="1">
        <v>45536</v>
      </c>
      <c r="C1771" s="4" t="str">
        <f>IF(ISBLANK(Table14[[#This Row],[Sales_Rep]]),"Unknown",Table14[[#This Row],[Sales_Rep]])</f>
        <v>David</v>
      </c>
      <c r="D1771" s="4" t="str">
        <f>PROPER(Table14[[#This Row],[Region]])</f>
        <v>East</v>
      </c>
      <c r="E1771" s="9">
        <f>IF(ISBLANK(Table14[[#This Row],[Sales_Amount]]),MEDIAN(Table14[Sales_Amount]),Table14[[#This Row],[Sales_Amount]])</f>
        <v>52475.79</v>
      </c>
      <c r="F1771" s="11">
        <f>IF(ISBLANK(Table14[[#This Row],[Quantity_Sold]]),MEDIAN(Table14[Quantity_Sold]),Table14[[#This Row],[Quantity_Sold]])</f>
        <v>35</v>
      </c>
      <c r="G1771" s="4" t="str">
        <f>TRIM(Table14[[#This Row],[Product_Category]])</f>
        <v>Clothing</v>
      </c>
      <c r="H1771" s="9">
        <v>1414.41</v>
      </c>
      <c r="I1771" s="9">
        <v>1922.19</v>
      </c>
      <c r="J1771" s="4" t="str">
        <f>PROPER(Table14[[#This Row],[Customer_Type]])</f>
        <v>Returning</v>
      </c>
      <c r="K1771" s="13">
        <f>IF(ISBLANK(Table14[[#This Row],[Discount]]),MEDIAN(Table14[Discount]),Table14[[#This Row],[Discount]])</f>
        <v>0.22</v>
      </c>
      <c r="L1771" s="4" t="s">
        <v>26</v>
      </c>
      <c r="M1771" s="4" t="s">
        <v>22</v>
      </c>
    </row>
    <row r="1772" spans="1:13" x14ac:dyDescent="0.3">
      <c r="A1772">
        <v>1351</v>
      </c>
      <c r="B1772" s="1">
        <v>45202</v>
      </c>
      <c r="C1772" s="4" t="str">
        <f>IF(ISBLANK(Table14[[#This Row],[Sales_Rep]]),"Unknown",Table14[[#This Row],[Sales_Rep]])</f>
        <v>David</v>
      </c>
      <c r="D1772" s="4" t="str">
        <f>PROPER(Table14[[#This Row],[Region]])</f>
        <v>East</v>
      </c>
      <c r="E1772" s="9">
        <f>IF(ISBLANK(Table14[[#This Row],[Sales_Amount]]),MEDIAN(Table14[Sales_Amount]),Table14[[#This Row],[Sales_Amount]])</f>
        <v>61668.9</v>
      </c>
      <c r="F1772" s="11">
        <f>IF(ISBLANK(Table14[[#This Row],[Quantity_Sold]]),MEDIAN(Table14[Quantity_Sold]),Table14[[#This Row],[Quantity_Sold]])</f>
        <v>24</v>
      </c>
      <c r="G1772" s="4" t="str">
        <f>TRIM(Table14[[#This Row],[Product_Category]])</f>
        <v>Clothing</v>
      </c>
      <c r="H1772" s="9">
        <v>2506.9299999999998</v>
      </c>
      <c r="I1772" s="9">
        <v>3426.05</v>
      </c>
      <c r="J1772" s="4" t="str">
        <f>PROPER(Table14[[#This Row],[Customer_Type]])</f>
        <v>Returning</v>
      </c>
      <c r="K1772" s="13">
        <f>IF(ISBLANK(Table14[[#This Row],[Discount]]),MEDIAN(Table14[Discount]),Table14[[#This Row],[Discount]])</f>
        <v>0.25</v>
      </c>
      <c r="L1772" s="4" t="s">
        <v>26</v>
      </c>
      <c r="M1772" s="4" t="s">
        <v>22</v>
      </c>
    </row>
    <row r="1773" spans="1:13" x14ac:dyDescent="0.3">
      <c r="A1773">
        <v>1169</v>
      </c>
      <c r="B1773" s="1">
        <v>45153</v>
      </c>
      <c r="C1773" s="4" t="str">
        <f>IF(ISBLANK(Table14[[#This Row],[Sales_Rep]]),"Unknown",Table14[[#This Row],[Sales_Rep]])</f>
        <v>Alice</v>
      </c>
      <c r="D1773" s="4" t="str">
        <f>PROPER(Table14[[#This Row],[Region]])</f>
        <v>West</v>
      </c>
      <c r="E1773" s="9">
        <f>IF(ISBLANK(Table14[[#This Row],[Sales_Amount]]),MEDIAN(Table14[Sales_Amount]),Table14[[#This Row],[Sales_Amount]])</f>
        <v>138583.44</v>
      </c>
      <c r="F1773" s="11">
        <f>IF(ISBLANK(Table14[[#This Row],[Quantity_Sold]]),MEDIAN(Table14[Quantity_Sold]),Table14[[#This Row],[Quantity_Sold]])</f>
        <v>45</v>
      </c>
      <c r="G1773" s="4" t="str">
        <f>TRIM(Table14[[#This Row],[Product_Category]])</f>
        <v>Furniture</v>
      </c>
      <c r="H1773" s="9">
        <v>2697.06</v>
      </c>
      <c r="I1773" s="9">
        <v>3710.4</v>
      </c>
      <c r="J1773" s="4" t="str">
        <f>PROPER(Table14[[#This Row],[Customer_Type]])</f>
        <v>New</v>
      </c>
      <c r="K1773" s="13">
        <f>IF(ISBLANK(Table14[[#This Row],[Discount]]),MEDIAN(Table14[Discount]),Table14[[#This Row],[Discount]])</f>
        <v>0.17</v>
      </c>
      <c r="L1773" s="4" t="s">
        <v>17</v>
      </c>
      <c r="M1773" s="4" t="s">
        <v>22</v>
      </c>
    </row>
    <row r="1774" spans="1:13" x14ac:dyDescent="0.3">
      <c r="A1774">
        <v>1350</v>
      </c>
      <c r="B1774" s="1">
        <v>45202</v>
      </c>
      <c r="C1774" s="4" t="str">
        <f>IF(ISBLANK(Table14[[#This Row],[Sales_Rep]]),"Unknown",Table14[[#This Row],[Sales_Rep]])</f>
        <v>Charlie</v>
      </c>
      <c r="D1774" s="4" t="str">
        <f>PROPER(Table14[[#This Row],[Region]])</f>
        <v>West</v>
      </c>
      <c r="E1774" s="9">
        <f>IF(ISBLANK(Table14[[#This Row],[Sales_Amount]]),MEDIAN(Table14[Sales_Amount]),Table14[[#This Row],[Sales_Amount]])</f>
        <v>65133.74</v>
      </c>
      <c r="F1774" s="11">
        <f>IF(ISBLANK(Table14[[#This Row],[Quantity_Sold]]),MEDIAN(Table14[Quantity_Sold]),Table14[[#This Row],[Quantity_Sold]])</f>
        <v>46</v>
      </c>
      <c r="G1774" s="4" t="str">
        <f>TRIM(Table14[[#This Row],[Product_Category]])</f>
        <v>Electronics</v>
      </c>
      <c r="H1774" s="9">
        <v>1203.68</v>
      </c>
      <c r="I1774" s="9">
        <v>1555.99</v>
      </c>
      <c r="J1774" s="4" t="str">
        <f>PROPER(Table14[[#This Row],[Customer_Type]])</f>
        <v>New</v>
      </c>
      <c r="K1774" s="13">
        <f>IF(ISBLANK(Table14[[#This Row],[Discount]]),MEDIAN(Table14[Discount]),Table14[[#This Row],[Discount]])</f>
        <v>0.09</v>
      </c>
      <c r="L1774" s="4" t="s">
        <v>17</v>
      </c>
      <c r="M1774" s="4" t="s">
        <v>18</v>
      </c>
    </row>
    <row r="1775" spans="1:13" x14ac:dyDescent="0.3">
      <c r="A1775">
        <v>1260</v>
      </c>
      <c r="B1775" s="1">
        <v>45150</v>
      </c>
      <c r="C1775" s="4" t="str">
        <f>IF(ISBLANK(Table14[[#This Row],[Sales_Rep]]),"Unknown",Table14[[#This Row],[Sales_Rep]])</f>
        <v>Eve</v>
      </c>
      <c r="D1775" s="4" t="str">
        <f>PROPER(Table14[[#This Row],[Region]])</f>
        <v>West</v>
      </c>
      <c r="E1775" s="9">
        <f>IF(ISBLANK(Table14[[#This Row],[Sales_Amount]]),MEDIAN(Table14[Sales_Amount]),Table14[[#This Row],[Sales_Amount]])</f>
        <v>130679.71</v>
      </c>
      <c r="F1775" s="11">
        <f>IF(ISBLANK(Table14[[#This Row],[Quantity_Sold]]),MEDIAN(Table14[Quantity_Sold]),Table14[[#This Row],[Quantity_Sold]])</f>
        <v>23</v>
      </c>
      <c r="G1775" s="4" t="str">
        <f>TRIM(Table14[[#This Row],[Product_Category]])</f>
        <v>Electronics</v>
      </c>
      <c r="H1775" s="9">
        <v>4032.65</v>
      </c>
      <c r="I1775" s="9">
        <v>5857.45</v>
      </c>
      <c r="J1775" s="4" t="str">
        <f>PROPER(Table14[[#This Row],[Customer_Type]])</f>
        <v>Returning</v>
      </c>
      <c r="K1775" s="13">
        <f>IF(ISBLANK(Table14[[#This Row],[Discount]]),MEDIAN(Table14[Discount]),Table14[[#This Row],[Discount]])</f>
        <v>0.03</v>
      </c>
      <c r="L1775" s="4" t="s">
        <v>31</v>
      </c>
      <c r="M1775" s="4" t="s">
        <v>22</v>
      </c>
    </row>
    <row r="1776" spans="1:13" x14ac:dyDescent="0.3">
      <c r="A1776">
        <v>1007</v>
      </c>
      <c r="B1776" s="1">
        <v>45102</v>
      </c>
      <c r="C1776" s="4" t="str">
        <f>IF(ISBLANK(Table14[[#This Row],[Sales_Rep]]),"Unknown",Table14[[#This Row],[Sales_Rep]])</f>
        <v>Eve</v>
      </c>
      <c r="D1776" s="4" t="str">
        <f>PROPER(Table14[[#This Row],[Region]])</f>
        <v>East</v>
      </c>
      <c r="E1776" s="9">
        <f>IF(ISBLANK(Table14[[#This Row],[Sales_Amount]]),MEDIAN(Table14[Sales_Amount]),Table14[[#This Row],[Sales_Amount]])</f>
        <v>3781.85</v>
      </c>
      <c r="F1776" s="11">
        <f>IF(ISBLANK(Table14[[#This Row],[Quantity_Sold]]),MEDIAN(Table14[Quantity_Sold]),Table14[[#This Row],[Quantity_Sold]])</f>
        <v>2</v>
      </c>
      <c r="G1776" s="4" t="str">
        <f>TRIM(Table14[[#This Row],[Product_Category]])</f>
        <v>Electronics</v>
      </c>
      <c r="H1776" s="9">
        <v>1512.06</v>
      </c>
      <c r="I1776" s="9">
        <v>2077.94</v>
      </c>
      <c r="J1776" s="4" t="str">
        <f>PROPER(Table14[[#This Row],[Customer_Type]])</f>
        <v>Returning</v>
      </c>
      <c r="K1776" s="13">
        <f>IF(ISBLANK(Table14[[#This Row],[Discount]]),MEDIAN(Table14[Discount]),Table14[[#This Row],[Discount]])</f>
        <v>0.09</v>
      </c>
      <c r="L1776" s="4" t="s">
        <v>17</v>
      </c>
      <c r="M1776" s="4" t="s">
        <v>22</v>
      </c>
    </row>
    <row r="1777" spans="1:13" x14ac:dyDescent="0.3">
      <c r="A1777">
        <v>1061</v>
      </c>
      <c r="B1777" s="1">
        <v>45363</v>
      </c>
      <c r="C1777" s="4" t="str">
        <f>IF(ISBLANK(Table14[[#This Row],[Sales_Rep]]),"Unknown",Table14[[#This Row],[Sales_Rep]])</f>
        <v>David</v>
      </c>
      <c r="D1777" s="4" t="str">
        <f>PROPER(Table14[[#This Row],[Region]])</f>
        <v>South</v>
      </c>
      <c r="E1777" s="9">
        <f>IF(ISBLANK(Table14[[#This Row],[Sales_Amount]]),MEDIAN(Table14[Sales_Amount]),Table14[[#This Row],[Sales_Amount]])</f>
        <v>2936.75</v>
      </c>
      <c r="F1777" s="11">
        <f>IF(ISBLANK(Table14[[#This Row],[Quantity_Sold]]),MEDIAN(Table14[Quantity_Sold]),Table14[[#This Row],[Quantity_Sold]])</f>
        <v>35</v>
      </c>
      <c r="G1777" s="4" t="str">
        <f>TRIM(Table14[[#This Row],[Product_Category]])</f>
        <v>Food</v>
      </c>
      <c r="H1777" s="9">
        <v>76.959999999999994</v>
      </c>
      <c r="I1777" s="9">
        <v>93.23</v>
      </c>
      <c r="J1777" s="4" t="str">
        <f>PROPER(Table14[[#This Row],[Customer_Type]])</f>
        <v>New</v>
      </c>
      <c r="K1777" s="13">
        <f>IF(ISBLANK(Table14[[#This Row],[Discount]]),MEDIAN(Table14[Discount]),Table14[[#This Row],[Discount]])</f>
        <v>0.1</v>
      </c>
      <c r="L1777" s="4" t="s">
        <v>31</v>
      </c>
      <c r="M1777" s="4" t="s">
        <v>22</v>
      </c>
    </row>
    <row r="1778" spans="1:13" x14ac:dyDescent="0.3">
      <c r="A1778">
        <v>1433</v>
      </c>
      <c r="B1778" s="1">
        <v>45462</v>
      </c>
      <c r="C1778" s="4" t="str">
        <f>IF(ISBLANK(Table14[[#This Row],[Sales_Rep]]),"Unknown",Table14[[#This Row],[Sales_Rep]])</f>
        <v>Eve</v>
      </c>
      <c r="D1778" s="4" t="str">
        <f>PROPER(Table14[[#This Row],[Region]])</f>
        <v>South</v>
      </c>
      <c r="E1778" s="9">
        <f>IF(ISBLANK(Table14[[#This Row],[Sales_Amount]]),MEDIAN(Table14[Sales_Amount]),Table14[[#This Row],[Sales_Amount]])</f>
        <v>72333.47</v>
      </c>
      <c r="F1778" s="11">
        <f>IF(ISBLANK(Table14[[#This Row],[Quantity_Sold]]),MEDIAN(Table14[Quantity_Sold]),Table14[[#This Row],[Quantity_Sold]])</f>
        <v>24</v>
      </c>
      <c r="G1778" s="4" t="str">
        <f>TRIM(Table14[[#This Row],[Product_Category]])</f>
        <v>Furniture</v>
      </c>
      <c r="H1778" s="9">
        <v>2474.23</v>
      </c>
      <c r="I1778" s="9">
        <v>3424.88</v>
      </c>
      <c r="J1778" s="4" t="str">
        <f>PROPER(Table14[[#This Row],[Customer_Type]])</f>
        <v>New</v>
      </c>
      <c r="K1778" s="13">
        <f>IF(ISBLANK(Table14[[#This Row],[Discount]]),MEDIAN(Table14[Discount]),Table14[[#This Row],[Discount]])</f>
        <v>0.12</v>
      </c>
      <c r="L1778" s="4" t="s">
        <v>31</v>
      </c>
      <c r="M1778" s="4" t="s">
        <v>18</v>
      </c>
    </row>
    <row r="1779" spans="1:13" x14ac:dyDescent="0.3">
      <c r="A1779">
        <v>1336</v>
      </c>
      <c r="B1779" s="1">
        <v>45132</v>
      </c>
      <c r="C1779" s="4" t="str">
        <f>IF(ISBLANK(Table14[[#This Row],[Sales_Rep]]),"Unknown",Table14[[#This Row],[Sales_Rep]])</f>
        <v>Alice</v>
      </c>
      <c r="D1779" s="4" t="str">
        <f>PROPER(Table14[[#This Row],[Region]])</f>
        <v>North</v>
      </c>
      <c r="E1779" s="9">
        <f>IF(ISBLANK(Table14[[#This Row],[Sales_Amount]]),MEDIAN(Table14[Sales_Amount]),Table14[[#This Row],[Sales_Amount]])</f>
        <v>16189.57</v>
      </c>
      <c r="F1779" s="11">
        <f>IF(ISBLANK(Table14[[#This Row],[Quantity_Sold]]),MEDIAN(Table14[Quantity_Sold]),Table14[[#This Row],[Quantity_Sold]])</f>
        <v>17</v>
      </c>
      <c r="G1779" s="4" t="str">
        <f>TRIM(Table14[[#This Row],[Product_Category]])</f>
        <v>Clothing</v>
      </c>
      <c r="H1779" s="9">
        <v>722.53</v>
      </c>
      <c r="I1779" s="9">
        <v>1002.45</v>
      </c>
      <c r="J1779" s="4" t="str">
        <f>PROPER(Table14[[#This Row],[Customer_Type]])</f>
        <v>Returning</v>
      </c>
      <c r="K1779" s="13">
        <f>IF(ISBLANK(Table14[[#This Row],[Discount]]),MEDIAN(Table14[Discount]),Table14[[#This Row],[Discount]])</f>
        <v>0.05</v>
      </c>
      <c r="L1779" s="4" t="s">
        <v>17</v>
      </c>
      <c r="M1779" s="4" t="s">
        <v>18</v>
      </c>
    </row>
    <row r="1780" spans="1:13" x14ac:dyDescent="0.3">
      <c r="A1780">
        <v>1399</v>
      </c>
      <c r="B1780" s="1">
        <v>45125</v>
      </c>
      <c r="C1780" s="4" t="str">
        <f>IF(ISBLANK(Table14[[#This Row],[Sales_Rep]]),"Unknown",Table14[[#This Row],[Sales_Rep]])</f>
        <v>Alice</v>
      </c>
      <c r="D1780" s="4" t="str">
        <f>PROPER(Table14[[#This Row],[Region]])</f>
        <v>West</v>
      </c>
      <c r="E1780" s="9">
        <f>IF(ISBLANK(Table14[[#This Row],[Sales_Amount]]),MEDIAN(Table14[Sales_Amount]),Table14[[#This Row],[Sales_Amount]])</f>
        <v>31520.06</v>
      </c>
      <c r="F1780" s="11">
        <f>IF(ISBLANK(Table14[[#This Row],[Quantity_Sold]]),MEDIAN(Table14[Quantity_Sold]),Table14[[#This Row],[Quantity_Sold]])</f>
        <v>7</v>
      </c>
      <c r="G1780" s="4" t="str">
        <f>TRIM(Table14[[#This Row],[Product_Category]])</f>
        <v>Electronics</v>
      </c>
      <c r="H1780" s="9">
        <v>4182.3900000000003</v>
      </c>
      <c r="I1780" s="9">
        <v>6003.82</v>
      </c>
      <c r="J1780" s="4" t="str">
        <f>PROPER(Table14[[#This Row],[Customer_Type]])</f>
        <v>New</v>
      </c>
      <c r="K1780" s="13">
        <f>IF(ISBLANK(Table14[[#This Row],[Discount]]),MEDIAN(Table14[Discount]),Table14[[#This Row],[Discount]])</f>
        <v>0.25</v>
      </c>
      <c r="L1780" s="4" t="s">
        <v>17</v>
      </c>
      <c r="M1780" s="4" t="s">
        <v>22</v>
      </c>
    </row>
    <row r="1781" spans="1:13" x14ac:dyDescent="0.3">
      <c r="A1781">
        <v>1174</v>
      </c>
      <c r="B1781" s="1">
        <v>45426</v>
      </c>
      <c r="C1781" s="4" t="str">
        <f>IF(ISBLANK(Table14[[#This Row],[Sales_Rep]]),"Unknown",Table14[[#This Row],[Sales_Rep]])</f>
        <v>David</v>
      </c>
      <c r="D1781" s="4" t="str">
        <f>PROPER(Table14[[#This Row],[Region]])</f>
        <v>East</v>
      </c>
      <c r="E1781" s="9">
        <f>IF(ISBLANK(Table14[[#This Row],[Sales_Amount]]),MEDIAN(Table14[Sales_Amount]),Table14[[#This Row],[Sales_Amount]])</f>
        <v>7332.77</v>
      </c>
      <c r="F1781" s="11">
        <f>IF(ISBLANK(Table14[[#This Row],[Quantity_Sold]]),MEDIAN(Table14[Quantity_Sold]),Table14[[#This Row],[Quantity_Sold]])</f>
        <v>8</v>
      </c>
      <c r="G1781" s="4" t="str">
        <f>TRIM(Table14[[#This Row],[Product_Category]])</f>
        <v>Electronics</v>
      </c>
      <c r="H1781" s="9">
        <v>1055.1199999999999</v>
      </c>
      <c r="I1781" s="9">
        <v>1290.98</v>
      </c>
      <c r="J1781" s="4" t="str">
        <f>PROPER(Table14[[#This Row],[Customer_Type]])</f>
        <v>Returning</v>
      </c>
      <c r="K1781" s="13">
        <f>IF(ISBLANK(Table14[[#This Row],[Discount]]),MEDIAN(Table14[Discount]),Table14[[#This Row],[Discount]])</f>
        <v>0.28999999999999998</v>
      </c>
      <c r="L1781" s="4" t="s">
        <v>26</v>
      </c>
      <c r="M1781" s="4" t="s">
        <v>22</v>
      </c>
    </row>
    <row r="1782" spans="1:13" x14ac:dyDescent="0.3">
      <c r="A1782">
        <v>1159</v>
      </c>
      <c r="B1782" s="1">
        <v>45438</v>
      </c>
      <c r="C1782" s="4" t="str">
        <f>IF(ISBLANK(Table14[[#This Row],[Sales_Rep]]),"Unknown",Table14[[#This Row],[Sales_Rep]])</f>
        <v>David</v>
      </c>
      <c r="D1782" s="4" t="str">
        <f>PROPER(Table14[[#This Row],[Region]])</f>
        <v>East</v>
      </c>
      <c r="E1782" s="9">
        <f>IF(ISBLANK(Table14[[#This Row],[Sales_Amount]]),MEDIAN(Table14[Sales_Amount]),Table14[[#This Row],[Sales_Amount]])</f>
        <v>50107.02</v>
      </c>
      <c r="F1782" s="11">
        <f>IF(ISBLANK(Table14[[#This Row],[Quantity_Sold]]),MEDIAN(Table14[Quantity_Sold]),Table14[[#This Row],[Quantity_Sold]])</f>
        <v>17</v>
      </c>
      <c r="G1782" s="4" t="str">
        <f>TRIM(Table14[[#This Row],[Product_Category]])</f>
        <v>Furniture</v>
      </c>
      <c r="H1782" s="9">
        <v>2743.79</v>
      </c>
      <c r="I1782" s="9">
        <v>3238.98</v>
      </c>
      <c r="J1782" s="4" t="str">
        <f>PROPER(Table14[[#This Row],[Customer_Type]])</f>
        <v>New</v>
      </c>
      <c r="K1782" s="13">
        <f>IF(ISBLANK(Table14[[#This Row],[Discount]]),MEDIAN(Table14[Discount]),Table14[[#This Row],[Discount]])</f>
        <v>0.09</v>
      </c>
      <c r="L1782" s="4" t="s">
        <v>17</v>
      </c>
      <c r="M1782" s="4" t="s">
        <v>22</v>
      </c>
    </row>
    <row r="1783" spans="1:13" x14ac:dyDescent="0.3">
      <c r="A1783">
        <v>1210</v>
      </c>
      <c r="B1783" s="1">
        <v>44957</v>
      </c>
      <c r="C1783" s="4" t="str">
        <f>IF(ISBLANK(Table14[[#This Row],[Sales_Rep]]),"Unknown",Table14[[#This Row],[Sales_Rep]])</f>
        <v>David</v>
      </c>
      <c r="D1783" s="4" t="str">
        <f>PROPER(Table14[[#This Row],[Region]])</f>
        <v>West</v>
      </c>
      <c r="E1783" s="9">
        <f>IF(ISBLANK(Table14[[#This Row],[Sales_Amount]]),MEDIAN(Table14[Sales_Amount]),Table14[[#This Row],[Sales_Amount]])</f>
        <v>25462</v>
      </c>
      <c r="F1783" s="11">
        <f>IF(ISBLANK(Table14[[#This Row],[Quantity_Sold]]),MEDIAN(Table14[Quantity_Sold]),Table14[[#This Row],[Quantity_Sold]])</f>
        <v>21</v>
      </c>
      <c r="G1783" s="4" t="str">
        <f>TRIM(Table14[[#This Row],[Product_Category]])</f>
        <v>Furniture</v>
      </c>
      <c r="H1783" s="9">
        <v>1090.3900000000001</v>
      </c>
      <c r="I1783" s="9">
        <v>1534.78</v>
      </c>
      <c r="J1783" s="4" t="str">
        <f>PROPER(Table14[[#This Row],[Customer_Type]])</f>
        <v>Returning</v>
      </c>
      <c r="K1783" s="13">
        <f>IF(ISBLANK(Table14[[#This Row],[Discount]]),MEDIAN(Table14[Discount]),Table14[[#This Row],[Discount]])</f>
        <v>0.21</v>
      </c>
      <c r="L1783" s="4" t="s">
        <v>17</v>
      </c>
      <c r="M1783" s="4" t="s">
        <v>22</v>
      </c>
    </row>
    <row r="1784" spans="1:13" x14ac:dyDescent="0.3">
      <c r="A1784">
        <v>1338</v>
      </c>
      <c r="B1784" s="1">
        <v>45538</v>
      </c>
      <c r="C1784" s="4" t="str">
        <f>IF(ISBLANK(Table14[[#This Row],[Sales_Rep]]),"Unknown",Table14[[#This Row],[Sales_Rep]])</f>
        <v>Charlie</v>
      </c>
      <c r="D1784" s="4" t="str">
        <f>PROPER(Table14[[#This Row],[Region]])</f>
        <v>North</v>
      </c>
      <c r="E1784" s="9">
        <f>IF(ISBLANK(Table14[[#This Row],[Sales_Amount]]),MEDIAN(Table14[Sales_Amount]),Table14[[#This Row],[Sales_Amount]])</f>
        <v>190800.06</v>
      </c>
      <c r="F1784" s="11">
        <f>IF(ISBLANK(Table14[[#This Row],[Quantity_Sold]]),MEDIAN(Table14[Quantity_Sold]),Table14[[#This Row],[Quantity_Sold]])</f>
        <v>42</v>
      </c>
      <c r="G1784" s="4" t="str">
        <f>TRIM(Table14[[#This Row],[Product_Category]])</f>
        <v>Clothing</v>
      </c>
      <c r="H1784" s="9">
        <v>3864.17</v>
      </c>
      <c r="I1784" s="9">
        <v>4635.57</v>
      </c>
      <c r="J1784" s="4" t="str">
        <f>PROPER(Table14[[#This Row],[Customer_Type]])</f>
        <v>Returning</v>
      </c>
      <c r="K1784" s="13">
        <f>IF(ISBLANK(Table14[[#This Row],[Discount]]),MEDIAN(Table14[Discount]),Table14[[#This Row],[Discount]])</f>
        <v>0.02</v>
      </c>
      <c r="L1784" s="4" t="s">
        <v>31</v>
      </c>
      <c r="M1784" s="4" t="s">
        <v>22</v>
      </c>
    </row>
    <row r="1785" spans="1:13" x14ac:dyDescent="0.3">
      <c r="A1785">
        <v>1085</v>
      </c>
      <c r="B1785" s="1">
        <v>45550</v>
      </c>
      <c r="C1785" s="4" t="str">
        <f>IF(ISBLANK(Table14[[#This Row],[Sales_Rep]]),"Unknown",Table14[[#This Row],[Sales_Rep]])</f>
        <v>Eve</v>
      </c>
      <c r="D1785" s="4" t="str">
        <f>PROPER(Table14[[#This Row],[Region]])</f>
        <v>East</v>
      </c>
      <c r="E1785" s="9">
        <f>IF(ISBLANK(Table14[[#This Row],[Sales_Amount]]),MEDIAN(Table14[Sales_Amount]),Table14[[#This Row],[Sales_Amount]])</f>
        <v>110297.88</v>
      </c>
      <c r="F1785" s="11">
        <f>IF(ISBLANK(Table14[[#This Row],[Quantity_Sold]]),MEDIAN(Table14[Quantity_Sold]),Table14[[#This Row],[Quantity_Sold]])</f>
        <v>40</v>
      </c>
      <c r="G1785" s="4" t="str">
        <f>TRIM(Table14[[#This Row],[Product_Category]])</f>
        <v>Furniture</v>
      </c>
      <c r="H1785" s="9">
        <v>1961.11</v>
      </c>
      <c r="I1785" s="9">
        <v>2785.3</v>
      </c>
      <c r="J1785" s="4" t="str">
        <f>PROPER(Table14[[#This Row],[Customer_Type]])</f>
        <v>Returning</v>
      </c>
      <c r="K1785" s="13">
        <f>IF(ISBLANK(Table14[[#This Row],[Discount]]),MEDIAN(Table14[Discount]),Table14[[#This Row],[Discount]])</f>
        <v>0.01</v>
      </c>
      <c r="L1785" s="4" t="s">
        <v>17</v>
      </c>
      <c r="M1785" s="4" t="s">
        <v>22</v>
      </c>
    </row>
    <row r="1786" spans="1:13" x14ac:dyDescent="0.3">
      <c r="A1786">
        <v>1486</v>
      </c>
      <c r="B1786" s="1">
        <v>45114</v>
      </c>
      <c r="C1786" s="4" t="str">
        <f>IF(ISBLANK(Table14[[#This Row],[Sales_Rep]]),"Unknown",Table14[[#This Row],[Sales_Rep]])</f>
        <v>David</v>
      </c>
      <c r="D1786" s="4" t="str">
        <f>PROPER(Table14[[#This Row],[Region]])</f>
        <v>South</v>
      </c>
      <c r="E1786" s="9">
        <f>IF(ISBLANK(Table14[[#This Row],[Sales_Amount]]),MEDIAN(Table14[Sales_Amount]),Table14[[#This Row],[Sales_Amount]])</f>
        <v>16049.53</v>
      </c>
      <c r="F1786" s="11">
        <f>IF(ISBLANK(Table14[[#This Row],[Quantity_Sold]]),MEDIAN(Table14[Quantity_Sold]),Table14[[#This Row],[Quantity_Sold]])</f>
        <v>17</v>
      </c>
      <c r="G1786" s="4" t="str">
        <f>TRIM(Table14[[#This Row],[Product_Category]])</f>
        <v>Furniture</v>
      </c>
      <c r="H1786" s="9">
        <v>677.09</v>
      </c>
      <c r="I1786" s="9">
        <v>944.09</v>
      </c>
      <c r="J1786" s="4" t="str">
        <f>PROPER(Table14[[#This Row],[Customer_Type]])</f>
        <v>New</v>
      </c>
      <c r="K1786" s="13">
        <f>IF(ISBLANK(Table14[[#This Row],[Discount]]),MEDIAN(Table14[Discount]),Table14[[#This Row],[Discount]])</f>
        <v>0</v>
      </c>
      <c r="L1786" s="4" t="s">
        <v>17</v>
      </c>
      <c r="M1786" s="4" t="s">
        <v>22</v>
      </c>
    </row>
    <row r="1787" spans="1:13" x14ac:dyDescent="0.3">
      <c r="A1787">
        <v>1015</v>
      </c>
      <c r="B1787" s="1">
        <v>45499</v>
      </c>
      <c r="C1787" s="4" t="str">
        <f>IF(ISBLANK(Table14[[#This Row],[Sales_Rep]]),"Unknown",Table14[[#This Row],[Sales_Rep]])</f>
        <v>Bob</v>
      </c>
      <c r="D1787" s="4" t="str">
        <f>PROPER(Table14[[#This Row],[Region]])</f>
        <v>North</v>
      </c>
      <c r="E1787" s="9">
        <f>IF(ISBLANK(Table14[[#This Row],[Sales_Amount]]),MEDIAN(Table14[Sales_Amount]),Table14[[#This Row],[Sales_Amount]])</f>
        <v>53301.120000000003</v>
      </c>
      <c r="F1787" s="11">
        <f>IF(ISBLANK(Table14[[#This Row],[Quantity_Sold]]),MEDIAN(Table14[Quantity_Sold]),Table14[[#This Row],[Quantity_Sold]])</f>
        <v>16</v>
      </c>
      <c r="G1787" s="4" t="str">
        <f>TRIM(Table14[[#This Row],[Product_Category]])</f>
        <v>Electronics</v>
      </c>
      <c r="H1787" s="9">
        <v>2625.17</v>
      </c>
      <c r="I1787" s="9">
        <v>3364.97</v>
      </c>
      <c r="J1787" s="4" t="str">
        <f>PROPER(Table14[[#This Row],[Customer_Type]])</f>
        <v>New</v>
      </c>
      <c r="K1787" s="13">
        <f>IF(ISBLANK(Table14[[#This Row],[Discount]]),MEDIAN(Table14[Discount]),Table14[[#This Row],[Discount]])</f>
        <v>0.01</v>
      </c>
      <c r="L1787" s="4" t="s">
        <v>31</v>
      </c>
      <c r="M1787" s="4" t="s">
        <v>18</v>
      </c>
    </row>
    <row r="1788" spans="1:13" x14ac:dyDescent="0.3">
      <c r="A1788">
        <v>1345</v>
      </c>
      <c r="B1788" s="1">
        <v>45142</v>
      </c>
      <c r="C1788" s="4" t="str">
        <f>IF(ISBLANK(Table14[[#This Row],[Sales_Rep]]),"Unknown",Table14[[#This Row],[Sales_Rep]])</f>
        <v>Bob</v>
      </c>
      <c r="D1788" s="4" t="str">
        <f>PROPER(Table14[[#This Row],[Region]])</f>
        <v>West</v>
      </c>
      <c r="E1788" s="9">
        <f>IF(ISBLANK(Table14[[#This Row],[Sales_Amount]]),MEDIAN(Table14[Sales_Amount]),Table14[[#This Row],[Sales_Amount]])</f>
        <v>42256.67</v>
      </c>
      <c r="F1788" s="11">
        <f>IF(ISBLANK(Table14[[#This Row],[Quantity_Sold]]),MEDIAN(Table14[Quantity_Sold]),Table14[[#This Row],[Quantity_Sold]])</f>
        <v>17</v>
      </c>
      <c r="G1788" s="4" t="str">
        <f>TRIM(Table14[[#This Row],[Product_Category]])</f>
        <v>Clothing</v>
      </c>
      <c r="H1788" s="9">
        <v>2850.53</v>
      </c>
      <c r="I1788" s="9">
        <v>3405.05</v>
      </c>
      <c r="J1788" s="4" t="str">
        <f>PROPER(Table14[[#This Row],[Customer_Type]])</f>
        <v>New</v>
      </c>
      <c r="K1788" s="13">
        <f>IF(ISBLANK(Table14[[#This Row],[Discount]]),MEDIAN(Table14[Discount]),Table14[[#This Row],[Discount]])</f>
        <v>0.27</v>
      </c>
      <c r="L1788" s="4" t="s">
        <v>17</v>
      </c>
      <c r="M1788" s="4" t="s">
        <v>18</v>
      </c>
    </row>
    <row r="1789" spans="1:13" x14ac:dyDescent="0.3">
      <c r="A1789">
        <v>1117</v>
      </c>
      <c r="B1789" s="1">
        <v>45157</v>
      </c>
      <c r="C1789" s="4" t="str">
        <f>IF(ISBLANK(Table14[[#This Row],[Sales_Rep]]),"Unknown",Table14[[#This Row],[Sales_Rep]])</f>
        <v>Alice</v>
      </c>
      <c r="D1789" s="4" t="str">
        <f>PROPER(Table14[[#This Row],[Region]])</f>
        <v>East</v>
      </c>
      <c r="E1789" s="9">
        <f>IF(ISBLANK(Table14[[#This Row],[Sales_Amount]]),MEDIAN(Table14[Sales_Amount]),Table14[[#This Row],[Sales_Amount]])</f>
        <v>12289.56</v>
      </c>
      <c r="F1789" s="11">
        <f>IF(ISBLANK(Table14[[#This Row],[Quantity_Sold]]),MEDIAN(Table14[Quantity_Sold]),Table14[[#This Row],[Quantity_Sold]])</f>
        <v>6</v>
      </c>
      <c r="G1789" s="4" t="str">
        <f>TRIM(Table14[[#This Row],[Product_Category]])</f>
        <v>Clothing</v>
      </c>
      <c r="H1789" s="9">
        <v>1921.28</v>
      </c>
      <c r="I1789" s="9">
        <v>2226.37</v>
      </c>
      <c r="J1789" s="4" t="str">
        <f>PROPER(Table14[[#This Row],[Customer_Type]])</f>
        <v>New</v>
      </c>
      <c r="K1789" s="13">
        <f>IF(ISBLANK(Table14[[#This Row],[Discount]]),MEDIAN(Table14[Discount]),Table14[[#This Row],[Discount]])</f>
        <v>0.08</v>
      </c>
      <c r="L1789" s="4" t="s">
        <v>26</v>
      </c>
      <c r="M1789" s="4" t="s">
        <v>18</v>
      </c>
    </row>
    <row r="1790" spans="1:13" x14ac:dyDescent="0.3">
      <c r="A1790">
        <v>1141</v>
      </c>
      <c r="B1790" s="1">
        <v>45336</v>
      </c>
      <c r="C1790" s="4" t="str">
        <f>IF(ISBLANK(Table14[[#This Row],[Sales_Rep]]),"Unknown",Table14[[#This Row],[Sales_Rep]])</f>
        <v>Eve</v>
      </c>
      <c r="D1790" s="4" t="str">
        <f>PROPER(Table14[[#This Row],[Region]])</f>
        <v>West</v>
      </c>
      <c r="E1790" s="9">
        <f>IF(ISBLANK(Table14[[#This Row],[Sales_Amount]]),MEDIAN(Table14[Sales_Amount]),Table14[[#This Row],[Sales_Amount]])</f>
        <v>23721.86</v>
      </c>
      <c r="F1790" s="11">
        <f>IF(ISBLANK(Table14[[#This Row],[Quantity_Sold]]),MEDIAN(Table14[Quantity_Sold]),Table14[[#This Row],[Quantity_Sold]])</f>
        <v>4</v>
      </c>
      <c r="G1790" s="4" t="str">
        <f>TRIM(Table14[[#This Row],[Product_Category]])</f>
        <v>Furniture</v>
      </c>
      <c r="H1790" s="9">
        <v>4957.24</v>
      </c>
      <c r="I1790" s="9">
        <v>6895.89</v>
      </c>
      <c r="J1790" s="4" t="str">
        <f>PROPER(Table14[[#This Row],[Customer_Type]])</f>
        <v>Returning</v>
      </c>
      <c r="K1790" s="13">
        <f>IF(ISBLANK(Table14[[#This Row],[Discount]]),MEDIAN(Table14[Discount]),Table14[[#This Row],[Discount]])</f>
        <v>0.14000000000000001</v>
      </c>
      <c r="L1790" s="4" t="s">
        <v>26</v>
      </c>
      <c r="M1790" s="4" t="s">
        <v>18</v>
      </c>
    </row>
    <row r="1791" spans="1:13" x14ac:dyDescent="0.3">
      <c r="A1791">
        <v>1058</v>
      </c>
      <c r="B1791" s="1">
        <v>45146</v>
      </c>
      <c r="C1791" s="4" t="str">
        <f>IF(ISBLANK(Table14[[#This Row],[Sales_Rep]]),"Unknown",Table14[[#This Row],[Sales_Rep]])</f>
        <v>David</v>
      </c>
      <c r="D1791" s="4" t="str">
        <f>PROPER(Table14[[#This Row],[Region]])</f>
        <v>West</v>
      </c>
      <c r="E1791" s="9">
        <f>IF(ISBLANK(Table14[[#This Row],[Sales_Amount]]),MEDIAN(Table14[Sales_Amount]),Table14[[#This Row],[Sales_Amount]])</f>
        <v>12643.49</v>
      </c>
      <c r="F1791" s="11">
        <f>IF(ISBLANK(Table14[[#This Row],[Quantity_Sold]]),MEDIAN(Table14[Quantity_Sold]),Table14[[#This Row],[Quantity_Sold]])</f>
        <v>3</v>
      </c>
      <c r="G1791" s="4" t="str">
        <f>TRIM(Table14[[#This Row],[Product_Category]])</f>
        <v>Furniture</v>
      </c>
      <c r="H1791" s="9">
        <v>4834.75</v>
      </c>
      <c r="I1791" s="9">
        <v>5545.39</v>
      </c>
      <c r="J1791" s="4" t="str">
        <f>PROPER(Table14[[#This Row],[Customer_Type]])</f>
        <v>New</v>
      </c>
      <c r="K1791" s="13">
        <f>IF(ISBLANK(Table14[[#This Row],[Discount]]),MEDIAN(Table14[Discount]),Table14[[#This Row],[Discount]])</f>
        <v>0.24</v>
      </c>
      <c r="L1791" s="4" t="s">
        <v>31</v>
      </c>
      <c r="M1791" s="4" t="s">
        <v>18</v>
      </c>
    </row>
    <row r="1792" spans="1:13" x14ac:dyDescent="0.3">
      <c r="A1792">
        <v>1338</v>
      </c>
      <c r="B1792" s="1">
        <v>45405</v>
      </c>
      <c r="C1792" s="4" t="str">
        <f>IF(ISBLANK(Table14[[#This Row],[Sales_Rep]]),"Unknown",Table14[[#This Row],[Sales_Rep]])</f>
        <v>Bob</v>
      </c>
      <c r="D1792" s="4" t="str">
        <f>PROPER(Table14[[#This Row],[Region]])</f>
        <v>West</v>
      </c>
      <c r="E1792" s="9">
        <f>IF(ISBLANK(Table14[[#This Row],[Sales_Amount]]),MEDIAN(Table14[Sales_Amount]),Table14[[#This Row],[Sales_Amount]])</f>
        <v>11710.02</v>
      </c>
      <c r="F1792" s="11">
        <f>IF(ISBLANK(Table14[[#This Row],[Quantity_Sold]]),MEDIAN(Table14[Quantity_Sold]),Table14[[#This Row],[Quantity_Sold]])</f>
        <v>3</v>
      </c>
      <c r="G1792" s="4" t="str">
        <f>TRIM(Table14[[#This Row],[Product_Category]])</f>
        <v>Food</v>
      </c>
      <c r="H1792" s="9">
        <v>4977.18</v>
      </c>
      <c r="I1792" s="9">
        <v>5497.66</v>
      </c>
      <c r="J1792" s="4" t="str">
        <f>PROPER(Table14[[#This Row],[Customer_Type]])</f>
        <v>New</v>
      </c>
      <c r="K1792" s="13">
        <f>IF(ISBLANK(Table14[[#This Row],[Discount]]),MEDIAN(Table14[Discount]),Table14[[#This Row],[Discount]])</f>
        <v>0.28999999999999998</v>
      </c>
      <c r="L1792" s="4" t="s">
        <v>26</v>
      </c>
      <c r="M1792" s="4" t="s">
        <v>22</v>
      </c>
    </row>
    <row r="1793" spans="1:13" x14ac:dyDescent="0.3">
      <c r="A1793">
        <v>1485</v>
      </c>
      <c r="B1793" s="1">
        <v>45249</v>
      </c>
      <c r="C1793" s="4" t="str">
        <f>IF(ISBLANK(Table14[[#This Row],[Sales_Rep]]),"Unknown",Table14[[#This Row],[Sales_Rep]])</f>
        <v>Eve</v>
      </c>
      <c r="D1793" s="4" t="str">
        <f>PROPER(Table14[[#This Row],[Region]])</f>
        <v>West</v>
      </c>
      <c r="E1793" s="9">
        <f>IF(ISBLANK(Table14[[#This Row],[Sales_Amount]]),MEDIAN(Table14[Sales_Amount]),Table14[[#This Row],[Sales_Amount]])</f>
        <v>73171.899999999994</v>
      </c>
      <c r="F1793" s="11">
        <f>IF(ISBLANK(Table14[[#This Row],[Quantity_Sold]]),MEDIAN(Table14[Quantity_Sold]),Table14[[#This Row],[Quantity_Sold]])</f>
        <v>35</v>
      </c>
      <c r="G1793" s="4" t="str">
        <f>TRIM(Table14[[#This Row],[Product_Category]])</f>
        <v>Clothing</v>
      </c>
      <c r="H1793" s="9">
        <v>1703.98</v>
      </c>
      <c r="I1793" s="9">
        <v>2430.96</v>
      </c>
      <c r="J1793" s="4" t="str">
        <f>PROPER(Table14[[#This Row],[Customer_Type]])</f>
        <v>New</v>
      </c>
      <c r="K1793" s="13">
        <f>IF(ISBLANK(Table14[[#This Row],[Discount]]),MEDIAN(Table14[Discount]),Table14[[#This Row],[Discount]])</f>
        <v>0.14000000000000001</v>
      </c>
      <c r="L1793" s="4" t="s">
        <v>31</v>
      </c>
      <c r="M1793" s="4" t="s">
        <v>18</v>
      </c>
    </row>
    <row r="1794" spans="1:13" x14ac:dyDescent="0.3">
      <c r="A1794">
        <v>1375</v>
      </c>
      <c r="B1794" s="1">
        <v>45360</v>
      </c>
      <c r="C1794" s="4" t="str">
        <f>IF(ISBLANK(Table14[[#This Row],[Sales_Rep]]),"Unknown",Table14[[#This Row],[Sales_Rep]])</f>
        <v>Alice</v>
      </c>
      <c r="D1794" s="4" t="str">
        <f>PROPER(Table14[[#This Row],[Region]])</f>
        <v>North</v>
      </c>
      <c r="E1794" s="9">
        <f>IF(ISBLANK(Table14[[#This Row],[Sales_Amount]]),MEDIAN(Table14[Sales_Amount]),Table14[[#This Row],[Sales_Amount]])</f>
        <v>169016.9</v>
      </c>
      <c r="F1794" s="11">
        <f>IF(ISBLANK(Table14[[#This Row],[Quantity_Sold]]),MEDIAN(Table14[Quantity_Sold]),Table14[[#This Row],[Quantity_Sold]])</f>
        <v>30</v>
      </c>
      <c r="G1794" s="4" t="str">
        <f>TRIM(Table14[[#This Row],[Product_Category]])</f>
        <v>Furniture</v>
      </c>
      <c r="H1794" s="9">
        <v>4961.5200000000004</v>
      </c>
      <c r="I1794" s="9">
        <v>6707.02</v>
      </c>
      <c r="J1794" s="4" t="str">
        <f>PROPER(Table14[[#This Row],[Customer_Type]])</f>
        <v>Returning</v>
      </c>
      <c r="K1794" s="13">
        <f>IF(ISBLANK(Table14[[#This Row],[Discount]]),MEDIAN(Table14[Discount]),Table14[[#This Row],[Discount]])</f>
        <v>0.16</v>
      </c>
      <c r="L1794" s="4" t="s">
        <v>26</v>
      </c>
      <c r="M1794" s="4" t="s">
        <v>22</v>
      </c>
    </row>
    <row r="1795" spans="1:13" x14ac:dyDescent="0.3">
      <c r="A1795">
        <v>1307</v>
      </c>
      <c r="B1795" s="1">
        <v>45446</v>
      </c>
      <c r="C1795" s="4" t="str">
        <f>IF(ISBLANK(Table14[[#This Row],[Sales_Rep]]),"Unknown",Table14[[#This Row],[Sales_Rep]])</f>
        <v>Charlie</v>
      </c>
      <c r="D1795" s="4" t="str">
        <f>PROPER(Table14[[#This Row],[Region]])</f>
        <v>West</v>
      </c>
      <c r="E1795" s="9">
        <f>IF(ISBLANK(Table14[[#This Row],[Sales_Amount]]),MEDIAN(Table14[Sales_Amount]),Table14[[#This Row],[Sales_Amount]])</f>
        <v>210084.85</v>
      </c>
      <c r="F1795" s="11">
        <f>IF(ISBLANK(Table14[[#This Row],[Quantity_Sold]]),MEDIAN(Table14[Quantity_Sold]),Table14[[#This Row],[Quantity_Sold]])</f>
        <v>34</v>
      </c>
      <c r="G1795" s="4" t="str">
        <f>TRIM(Table14[[#This Row],[Product_Category]])</f>
        <v>Clothing</v>
      </c>
      <c r="H1795" s="9">
        <v>4836.57</v>
      </c>
      <c r="I1795" s="9">
        <v>6241.38</v>
      </c>
      <c r="J1795" s="4" t="str">
        <f>PROPER(Table14[[#This Row],[Customer_Type]])</f>
        <v>New</v>
      </c>
      <c r="K1795" s="13">
        <f>IF(ISBLANK(Table14[[#This Row],[Discount]]),MEDIAN(Table14[Discount]),Table14[[#This Row],[Discount]])</f>
        <v>0.01</v>
      </c>
      <c r="L1795" s="4" t="s">
        <v>17</v>
      </c>
      <c r="M1795" s="4" t="s">
        <v>22</v>
      </c>
    </row>
    <row r="1796" spans="1:13" x14ac:dyDescent="0.3">
      <c r="A1796">
        <v>1429</v>
      </c>
      <c r="B1796" s="1">
        <v>45119</v>
      </c>
      <c r="C1796" s="4" t="str">
        <f>IF(ISBLANK(Table14[[#This Row],[Sales_Rep]]),"Unknown",Table14[[#This Row],[Sales_Rep]])</f>
        <v>Eve</v>
      </c>
      <c r="D1796" s="4" t="str">
        <f>PROPER(Table14[[#This Row],[Region]])</f>
        <v>East</v>
      </c>
      <c r="E1796" s="9">
        <f>IF(ISBLANK(Table14[[#This Row],[Sales_Amount]]),MEDIAN(Table14[Sales_Amount]),Table14[[#This Row],[Sales_Amount]])</f>
        <v>2836.96</v>
      </c>
      <c r="F1796" s="11">
        <f>IF(ISBLANK(Table14[[#This Row],[Quantity_Sold]]),MEDIAN(Table14[Quantity_Sold]),Table14[[#This Row],[Quantity_Sold]])</f>
        <v>1</v>
      </c>
      <c r="G1796" s="4" t="str">
        <f>TRIM(Table14[[#This Row],[Product_Category]])</f>
        <v>Clothing</v>
      </c>
      <c r="H1796" s="9">
        <v>3184.48</v>
      </c>
      <c r="I1796" s="9">
        <v>3886.25</v>
      </c>
      <c r="J1796" s="4" t="str">
        <f>PROPER(Table14[[#This Row],[Customer_Type]])</f>
        <v>New</v>
      </c>
      <c r="K1796" s="13">
        <f>IF(ISBLANK(Table14[[#This Row],[Discount]]),MEDIAN(Table14[Discount]),Table14[[#This Row],[Discount]])</f>
        <v>0.27</v>
      </c>
      <c r="L1796" s="4" t="s">
        <v>26</v>
      </c>
      <c r="M1796" s="4" t="s">
        <v>22</v>
      </c>
    </row>
    <row r="1797" spans="1:13" x14ac:dyDescent="0.3">
      <c r="A1797">
        <v>1394</v>
      </c>
      <c r="B1797" s="1">
        <v>45598</v>
      </c>
      <c r="C1797" s="4" t="str">
        <f>IF(ISBLANK(Table14[[#This Row],[Sales_Rep]]),"Unknown",Table14[[#This Row],[Sales_Rep]])</f>
        <v>Eve</v>
      </c>
      <c r="D1797" s="4" t="str">
        <f>PROPER(Table14[[#This Row],[Region]])</f>
        <v>South</v>
      </c>
      <c r="E1797" s="9">
        <f>IF(ISBLANK(Table14[[#This Row],[Sales_Amount]]),MEDIAN(Table14[Sales_Amount]),Table14[[#This Row],[Sales_Amount]])</f>
        <v>5898.98</v>
      </c>
      <c r="F1797" s="11">
        <f>IF(ISBLANK(Table14[[#This Row],[Quantity_Sold]]),MEDIAN(Table14[Quantity_Sold]),Table14[[#This Row],[Quantity_Sold]])</f>
        <v>3</v>
      </c>
      <c r="G1797" s="4" t="str">
        <f>TRIM(Table14[[#This Row],[Product_Category]])</f>
        <v>Clothing</v>
      </c>
      <c r="H1797" s="9">
        <v>2109.34</v>
      </c>
      <c r="I1797" s="9">
        <v>2457.91</v>
      </c>
      <c r="J1797" s="4" t="str">
        <f>PROPER(Table14[[#This Row],[Customer_Type]])</f>
        <v>New</v>
      </c>
      <c r="K1797" s="13">
        <f>IF(ISBLANK(Table14[[#This Row],[Discount]]),MEDIAN(Table14[Discount]),Table14[[#This Row],[Discount]])</f>
        <v>0.2</v>
      </c>
      <c r="L1797" s="4" t="s">
        <v>17</v>
      </c>
      <c r="M1797" s="4" t="s">
        <v>22</v>
      </c>
    </row>
    <row r="1798" spans="1:13" x14ac:dyDescent="0.3">
      <c r="A1798">
        <v>1192</v>
      </c>
      <c r="B1798" s="1">
        <v>45465</v>
      </c>
      <c r="C1798" s="4" t="str">
        <f>IF(ISBLANK(Table14[[#This Row],[Sales_Rep]]),"Unknown",Table14[[#This Row],[Sales_Rep]])</f>
        <v>Charlie</v>
      </c>
      <c r="D1798" s="4" t="str">
        <f>PROPER(Table14[[#This Row],[Region]])</f>
        <v>South</v>
      </c>
      <c r="E1798" s="9">
        <f>IF(ISBLANK(Table14[[#This Row],[Sales_Amount]]),MEDIAN(Table14[Sales_Amount]),Table14[[#This Row],[Sales_Amount]])</f>
        <v>55225.52</v>
      </c>
      <c r="F1798" s="11">
        <f>IF(ISBLANK(Table14[[#This Row],[Quantity_Sold]]),MEDIAN(Table14[Quantity_Sold]),Table14[[#This Row],[Quantity_Sold]])</f>
        <v>35</v>
      </c>
      <c r="G1798" s="4" t="str">
        <f>TRIM(Table14[[#This Row],[Product_Category]])</f>
        <v>Furniture</v>
      </c>
      <c r="H1798" s="9">
        <v>1222.21</v>
      </c>
      <c r="I1798" s="9">
        <v>1772.89</v>
      </c>
      <c r="J1798" s="4" t="str">
        <f>PROPER(Table14[[#This Row],[Customer_Type]])</f>
        <v>New</v>
      </c>
      <c r="K1798" s="13">
        <f>IF(ISBLANK(Table14[[#This Row],[Discount]]),MEDIAN(Table14[Discount]),Table14[[#This Row],[Discount]])</f>
        <v>0.11</v>
      </c>
      <c r="L1798" s="4" t="s">
        <v>26</v>
      </c>
      <c r="M1798" s="4" t="s">
        <v>18</v>
      </c>
    </row>
    <row r="1799" spans="1:13" x14ac:dyDescent="0.3">
      <c r="A1799">
        <v>1266</v>
      </c>
      <c r="B1799" s="1">
        <v>45086</v>
      </c>
      <c r="C1799" s="4" t="str">
        <f>IF(ISBLANK(Table14[[#This Row],[Sales_Rep]]),"Unknown",Table14[[#This Row],[Sales_Rep]])</f>
        <v>Eve</v>
      </c>
      <c r="D1799" s="4" t="str">
        <f>PROPER(Table14[[#This Row],[Region]])</f>
        <v>West</v>
      </c>
      <c r="E1799" s="9">
        <f>IF(ISBLANK(Table14[[#This Row],[Sales_Amount]]),MEDIAN(Table14[Sales_Amount]),Table14[[#This Row],[Sales_Amount]])</f>
        <v>38881</v>
      </c>
      <c r="F1799" s="11">
        <f>IF(ISBLANK(Table14[[#This Row],[Quantity_Sold]]),MEDIAN(Table14[Quantity_Sold]),Table14[[#This Row],[Quantity_Sold]])</f>
        <v>38</v>
      </c>
      <c r="G1799" s="4" t="str">
        <f>TRIM(Table14[[#This Row],[Product_Category]])</f>
        <v>Food</v>
      </c>
      <c r="H1799" s="9">
        <v>880.27</v>
      </c>
      <c r="I1799" s="9">
        <v>1295.17</v>
      </c>
      <c r="J1799" s="4" t="str">
        <f>PROPER(Table14[[#This Row],[Customer_Type]])</f>
        <v>Returning</v>
      </c>
      <c r="K1799" s="13">
        <f>IF(ISBLANK(Table14[[#This Row],[Discount]]),MEDIAN(Table14[Discount]),Table14[[#This Row],[Discount]])</f>
        <v>0.21</v>
      </c>
      <c r="L1799" s="4" t="s">
        <v>17</v>
      </c>
      <c r="M1799" s="4" t="s">
        <v>18</v>
      </c>
    </row>
    <row r="1800" spans="1:13" x14ac:dyDescent="0.3">
      <c r="A1800">
        <v>1159</v>
      </c>
      <c r="B1800" s="1">
        <v>45182</v>
      </c>
      <c r="C1800" s="4" t="str">
        <f>IF(ISBLANK(Table14[[#This Row],[Sales_Rep]]),"Unknown",Table14[[#This Row],[Sales_Rep]])</f>
        <v>Alice</v>
      </c>
      <c r="D1800" s="4" t="str">
        <f>PROPER(Table14[[#This Row],[Region]])</f>
        <v>West</v>
      </c>
      <c r="E1800" s="9">
        <f>IF(ISBLANK(Table14[[#This Row],[Sales_Amount]]),MEDIAN(Table14[Sales_Amount]),Table14[[#This Row],[Sales_Amount]])</f>
        <v>206184.68</v>
      </c>
      <c r="F1800" s="11">
        <f>IF(ISBLANK(Table14[[#This Row],[Quantity_Sold]]),MEDIAN(Table14[Quantity_Sold]),Table14[[#This Row],[Quantity_Sold]])</f>
        <v>49</v>
      </c>
      <c r="G1800" s="4" t="str">
        <f>TRIM(Table14[[#This Row],[Product_Category]])</f>
        <v>Food</v>
      </c>
      <c r="H1800" s="9">
        <v>3297.06</v>
      </c>
      <c r="I1800" s="9">
        <v>4836.6099999999997</v>
      </c>
      <c r="J1800" s="4" t="str">
        <f>PROPER(Table14[[#This Row],[Customer_Type]])</f>
        <v>New</v>
      </c>
      <c r="K1800" s="13">
        <f>IF(ISBLANK(Table14[[#This Row],[Discount]]),MEDIAN(Table14[Discount]),Table14[[#This Row],[Discount]])</f>
        <v>0.13</v>
      </c>
      <c r="L1800" s="4" t="s">
        <v>17</v>
      </c>
      <c r="M1800" s="4" t="s">
        <v>22</v>
      </c>
    </row>
    <row r="1801" spans="1:13" x14ac:dyDescent="0.3">
      <c r="A1801">
        <v>1117</v>
      </c>
      <c r="B1801" s="1">
        <v>45203</v>
      </c>
      <c r="C1801" s="4" t="str">
        <f>IF(ISBLANK(Table14[[#This Row],[Sales_Rep]]),"Unknown",Table14[[#This Row],[Sales_Rep]])</f>
        <v>Alice</v>
      </c>
      <c r="D1801" s="4" t="str">
        <f>PROPER(Table14[[#This Row],[Region]])</f>
        <v>North</v>
      </c>
      <c r="E1801" s="9">
        <f>IF(ISBLANK(Table14[[#This Row],[Sales_Amount]]),MEDIAN(Table14[Sales_Amount]),Table14[[#This Row],[Sales_Amount]])</f>
        <v>30547.07</v>
      </c>
      <c r="F1801" s="11">
        <f>IF(ISBLANK(Table14[[#This Row],[Quantity_Sold]]),MEDIAN(Table14[Quantity_Sold]),Table14[[#This Row],[Quantity_Sold]])</f>
        <v>43</v>
      </c>
      <c r="G1801" s="4" t="str">
        <f>TRIM(Table14[[#This Row],[Product_Category]])</f>
        <v>Clothing</v>
      </c>
      <c r="H1801" s="9">
        <v>572.04999999999995</v>
      </c>
      <c r="I1801" s="9">
        <v>789.33</v>
      </c>
      <c r="J1801" s="4" t="str">
        <f>PROPER(Table14[[#This Row],[Customer_Type]])</f>
        <v>Returning</v>
      </c>
      <c r="K1801" s="13">
        <f>IF(ISBLANK(Table14[[#This Row],[Discount]]),MEDIAN(Table14[Discount]),Table14[[#This Row],[Discount]])</f>
        <v>0.1</v>
      </c>
      <c r="L1801" s="4" t="s">
        <v>26</v>
      </c>
      <c r="M1801" s="4" t="s">
        <v>18</v>
      </c>
    </row>
    <row r="1802" spans="1:13" x14ac:dyDescent="0.3">
      <c r="A1802">
        <v>1471</v>
      </c>
      <c r="B1802" s="1">
        <v>45533</v>
      </c>
      <c r="C1802" s="4" t="str">
        <f>IF(ISBLANK(Table14[[#This Row],[Sales_Rep]]),"Unknown",Table14[[#This Row],[Sales_Rep]])</f>
        <v>Charlie</v>
      </c>
      <c r="D1802" s="4" t="str">
        <f>PROPER(Table14[[#This Row],[Region]])</f>
        <v>West</v>
      </c>
      <c r="E1802" s="9">
        <f>IF(ISBLANK(Table14[[#This Row],[Sales_Amount]]),MEDIAN(Table14[Sales_Amount]),Table14[[#This Row],[Sales_Amount]])</f>
        <v>26383.25</v>
      </c>
      <c r="F1802" s="11">
        <f>IF(ISBLANK(Table14[[#This Row],[Quantity_Sold]]),MEDIAN(Table14[Quantity_Sold]),Table14[[#This Row],[Quantity_Sold]])</f>
        <v>8</v>
      </c>
      <c r="G1802" s="4" t="str">
        <f>TRIM(Table14[[#This Row],[Product_Category]])</f>
        <v>Furniture</v>
      </c>
      <c r="H1802" s="9">
        <v>3661.34</v>
      </c>
      <c r="I1802" s="9">
        <v>4456.63</v>
      </c>
      <c r="J1802" s="4" t="str">
        <f>PROPER(Table14[[#This Row],[Customer_Type]])</f>
        <v>New</v>
      </c>
      <c r="K1802" s="13">
        <f>IF(ISBLANK(Table14[[#This Row],[Discount]]),MEDIAN(Table14[Discount]),Table14[[#This Row],[Discount]])</f>
        <v>0.26</v>
      </c>
      <c r="L1802" s="4" t="s">
        <v>26</v>
      </c>
      <c r="M1802" s="4" t="s">
        <v>18</v>
      </c>
    </row>
    <row r="1803" spans="1:13" x14ac:dyDescent="0.3">
      <c r="A1803">
        <v>1063</v>
      </c>
      <c r="B1803" s="1">
        <v>45247</v>
      </c>
      <c r="C1803" s="4" t="str">
        <f>IF(ISBLANK(Table14[[#This Row],[Sales_Rep]]),"Unknown",Table14[[#This Row],[Sales_Rep]])</f>
        <v>David</v>
      </c>
      <c r="D1803" s="4" t="str">
        <f>PROPER(Table14[[#This Row],[Region]])</f>
        <v>North</v>
      </c>
      <c r="E1803" s="9">
        <f>IF(ISBLANK(Table14[[#This Row],[Sales_Amount]]),MEDIAN(Table14[Sales_Amount]),Table14[[#This Row],[Sales_Amount]])</f>
        <v>82139.070000000007</v>
      </c>
      <c r="F1803" s="11">
        <f>IF(ISBLANK(Table14[[#This Row],[Quantity_Sold]]),MEDIAN(Table14[Quantity_Sold]),Table14[[#This Row],[Quantity_Sold]])</f>
        <v>26</v>
      </c>
      <c r="G1803" s="4" t="str">
        <f>TRIM(Table14[[#This Row],[Product_Category]])</f>
        <v>Clothing</v>
      </c>
      <c r="H1803" s="9">
        <v>3466.93</v>
      </c>
      <c r="I1803" s="9">
        <v>4212.26</v>
      </c>
      <c r="J1803" s="4" t="str">
        <f>PROPER(Table14[[#This Row],[Customer_Type]])</f>
        <v>New</v>
      </c>
      <c r="K1803" s="13">
        <f>IF(ISBLANK(Table14[[#This Row],[Discount]]),MEDIAN(Table14[Discount]),Table14[[#This Row],[Discount]])</f>
        <v>0.25</v>
      </c>
      <c r="L1803" s="4" t="s">
        <v>26</v>
      </c>
      <c r="M1803" s="4" t="s">
        <v>22</v>
      </c>
    </row>
    <row r="1804" spans="1:13" x14ac:dyDescent="0.3">
      <c r="A1804">
        <v>1095</v>
      </c>
      <c r="B1804" s="1">
        <v>45525</v>
      </c>
      <c r="C1804" s="4" t="str">
        <f>IF(ISBLANK(Table14[[#This Row],[Sales_Rep]]),"Unknown",Table14[[#This Row],[Sales_Rep]])</f>
        <v>Bob</v>
      </c>
      <c r="D1804" s="4" t="str">
        <f>PROPER(Table14[[#This Row],[Region]])</f>
        <v>West</v>
      </c>
      <c r="E1804" s="9">
        <f>IF(ISBLANK(Table14[[#This Row],[Sales_Amount]]),MEDIAN(Table14[Sales_Amount]),Table14[[#This Row],[Sales_Amount]])</f>
        <v>17851.88</v>
      </c>
      <c r="F1804" s="11">
        <f>IF(ISBLANK(Table14[[#This Row],[Quantity_Sold]]),MEDIAN(Table14[Quantity_Sold]),Table14[[#This Row],[Quantity_Sold]])</f>
        <v>32</v>
      </c>
      <c r="G1804" s="4" t="str">
        <f>TRIM(Table14[[#This Row],[Product_Category]])</f>
        <v>Food</v>
      </c>
      <c r="H1804" s="9">
        <v>466.88</v>
      </c>
      <c r="I1804" s="9">
        <v>593.48</v>
      </c>
      <c r="J1804" s="4" t="str">
        <f>PROPER(Table14[[#This Row],[Customer_Type]])</f>
        <v>New</v>
      </c>
      <c r="K1804" s="13">
        <f>IF(ISBLANK(Table14[[#This Row],[Discount]]),MEDIAN(Table14[Discount]),Table14[[#This Row],[Discount]])</f>
        <v>0.06</v>
      </c>
      <c r="L1804" s="4" t="s">
        <v>31</v>
      </c>
      <c r="M1804" s="4" t="s">
        <v>18</v>
      </c>
    </row>
    <row r="1805" spans="1:13" x14ac:dyDescent="0.3">
      <c r="A1805">
        <v>1105</v>
      </c>
      <c r="B1805" s="1">
        <v>45175</v>
      </c>
      <c r="C1805" s="4" t="str">
        <f>IF(ISBLANK(Table14[[#This Row],[Sales_Rep]]),"Unknown",Table14[[#This Row],[Sales_Rep]])</f>
        <v>David</v>
      </c>
      <c r="D1805" s="4" t="str">
        <f>PROPER(Table14[[#This Row],[Region]])</f>
        <v>South</v>
      </c>
      <c r="E1805" s="9">
        <f>IF(ISBLANK(Table14[[#This Row],[Sales_Amount]]),MEDIAN(Table14[Sales_Amount]),Table14[[#This Row],[Sales_Amount]])</f>
        <v>82550.19</v>
      </c>
      <c r="F1805" s="11">
        <f>IF(ISBLANK(Table14[[#This Row],[Quantity_Sold]]),MEDIAN(Table14[Quantity_Sold]),Table14[[#This Row],[Quantity_Sold]])</f>
        <v>18</v>
      </c>
      <c r="G1805" s="4" t="str">
        <f>TRIM(Table14[[#This Row],[Product_Category]])</f>
        <v>Food</v>
      </c>
      <c r="H1805" s="9">
        <v>3243.78</v>
      </c>
      <c r="I1805" s="9">
        <v>4777.21</v>
      </c>
      <c r="J1805" s="4" t="str">
        <f>PROPER(Table14[[#This Row],[Customer_Type]])</f>
        <v>Returning</v>
      </c>
      <c r="K1805" s="13">
        <f>IF(ISBLANK(Table14[[#This Row],[Discount]]),MEDIAN(Table14[Discount]),Table14[[#This Row],[Discount]])</f>
        <v>0.04</v>
      </c>
      <c r="L1805" s="4" t="s">
        <v>26</v>
      </c>
      <c r="M1805" s="4" t="s">
        <v>18</v>
      </c>
    </row>
    <row r="1806" spans="1:13" x14ac:dyDescent="0.3">
      <c r="A1806">
        <v>1355</v>
      </c>
      <c r="B1806" s="1">
        <v>45325</v>
      </c>
      <c r="C1806" s="4" t="str">
        <f>IF(ISBLANK(Table14[[#This Row],[Sales_Rep]]),"Unknown",Table14[[#This Row],[Sales_Rep]])</f>
        <v>Eve</v>
      </c>
      <c r="D1806" s="4" t="str">
        <f>PROPER(Table14[[#This Row],[Region]])</f>
        <v>West</v>
      </c>
      <c r="E1806" s="9">
        <f>IF(ISBLANK(Table14[[#This Row],[Sales_Amount]]),MEDIAN(Table14[Sales_Amount]),Table14[[#This Row],[Sales_Amount]])</f>
        <v>194662.03</v>
      </c>
      <c r="F1806" s="11">
        <f>IF(ISBLANK(Table14[[#This Row],[Quantity_Sold]]),MEDIAN(Table14[Quantity_Sold]),Table14[[#This Row],[Quantity_Sold]])</f>
        <v>37</v>
      </c>
      <c r="G1806" s="4" t="str">
        <f>TRIM(Table14[[#This Row],[Product_Category]])</f>
        <v>Clothing</v>
      </c>
      <c r="H1806" s="9">
        <v>4881.45</v>
      </c>
      <c r="I1806" s="9">
        <v>6576.42</v>
      </c>
      <c r="J1806" s="4" t="str">
        <f>PROPER(Table14[[#This Row],[Customer_Type]])</f>
        <v>Returning</v>
      </c>
      <c r="K1806" s="13">
        <f>IF(ISBLANK(Table14[[#This Row],[Discount]]),MEDIAN(Table14[Discount]),Table14[[#This Row],[Discount]])</f>
        <v>0.2</v>
      </c>
      <c r="L1806" s="4" t="s">
        <v>26</v>
      </c>
      <c r="M1806" s="4" t="s">
        <v>22</v>
      </c>
    </row>
    <row r="1807" spans="1:13" x14ac:dyDescent="0.3">
      <c r="A1807">
        <v>1268</v>
      </c>
      <c r="B1807" s="1">
        <v>45077</v>
      </c>
      <c r="C1807" s="4" t="str">
        <f>IF(ISBLANK(Table14[[#This Row],[Sales_Rep]]),"Unknown",Table14[[#This Row],[Sales_Rep]])</f>
        <v>Bob</v>
      </c>
      <c r="D1807" s="4" t="str">
        <f>PROPER(Table14[[#This Row],[Region]])</f>
        <v>North</v>
      </c>
      <c r="E1807" s="9">
        <f>IF(ISBLANK(Table14[[#This Row],[Sales_Amount]]),MEDIAN(Table14[Sales_Amount]),Table14[[#This Row],[Sales_Amount]])</f>
        <v>1951.76</v>
      </c>
      <c r="F1807" s="11">
        <f>IF(ISBLANK(Table14[[#This Row],[Quantity_Sold]]),MEDIAN(Table14[Quantity_Sold]),Table14[[#This Row],[Quantity_Sold]])</f>
        <v>16</v>
      </c>
      <c r="G1807" s="4" t="str">
        <f>TRIM(Table14[[#This Row],[Product_Category]])</f>
        <v>Furniture</v>
      </c>
      <c r="H1807" s="9">
        <v>151.82</v>
      </c>
      <c r="I1807" s="9">
        <v>171.81</v>
      </c>
      <c r="J1807" s="4" t="str">
        <f>PROPER(Table14[[#This Row],[Customer_Type]])</f>
        <v>New</v>
      </c>
      <c r="K1807" s="13">
        <f>IF(ISBLANK(Table14[[#This Row],[Discount]]),MEDIAN(Table14[Discount]),Table14[[#This Row],[Discount]])</f>
        <v>0.28999999999999998</v>
      </c>
      <c r="L1807" s="4" t="s">
        <v>31</v>
      </c>
      <c r="M1807" s="4" t="s">
        <v>22</v>
      </c>
    </row>
    <row r="1808" spans="1:13" x14ac:dyDescent="0.3">
      <c r="A1808">
        <v>1386</v>
      </c>
      <c r="B1808" s="1">
        <v>45524</v>
      </c>
      <c r="C1808" s="4" t="str">
        <f>IF(ISBLANK(Table14[[#This Row],[Sales_Rep]]),"Unknown",Table14[[#This Row],[Sales_Rep]])</f>
        <v>Charlie</v>
      </c>
      <c r="D1808" s="4" t="str">
        <f>PROPER(Table14[[#This Row],[Region]])</f>
        <v>North</v>
      </c>
      <c r="E1808" s="9">
        <f>IF(ISBLANK(Table14[[#This Row],[Sales_Amount]]),MEDIAN(Table14[Sales_Amount]),Table14[[#This Row],[Sales_Amount]])</f>
        <v>33370.35</v>
      </c>
      <c r="F1808" s="11">
        <f>IF(ISBLANK(Table14[[#This Row],[Quantity_Sold]]),MEDIAN(Table14[Quantity_Sold]),Table14[[#This Row],[Quantity_Sold]])</f>
        <v>43</v>
      </c>
      <c r="G1808" s="4" t="str">
        <f>TRIM(Table14[[#This Row],[Product_Category]])</f>
        <v>Furniture</v>
      </c>
      <c r="H1808" s="9">
        <v>596.19000000000005</v>
      </c>
      <c r="I1808" s="9">
        <v>825.59</v>
      </c>
      <c r="J1808" s="4" t="str">
        <f>PROPER(Table14[[#This Row],[Customer_Type]])</f>
        <v>New</v>
      </c>
      <c r="K1808" s="13">
        <f>IF(ISBLANK(Table14[[#This Row],[Discount]]),MEDIAN(Table14[Discount]),Table14[[#This Row],[Discount]])</f>
        <v>0.06</v>
      </c>
      <c r="L1808" s="4" t="s">
        <v>17</v>
      </c>
      <c r="M1808" s="4" t="s">
        <v>22</v>
      </c>
    </row>
    <row r="1809" spans="1:13" x14ac:dyDescent="0.3">
      <c r="A1809">
        <v>1159</v>
      </c>
      <c r="B1809" s="1">
        <v>45199</v>
      </c>
      <c r="C1809" s="4" t="str">
        <f>IF(ISBLANK(Table14[[#This Row],[Sales_Rep]]),"Unknown",Table14[[#This Row],[Sales_Rep]])</f>
        <v>Charlie</v>
      </c>
      <c r="D1809" s="4" t="str">
        <f>PROPER(Table14[[#This Row],[Region]])</f>
        <v>West</v>
      </c>
      <c r="E1809" s="9">
        <f>IF(ISBLANK(Table14[[#This Row],[Sales_Amount]]),MEDIAN(Table14[Sales_Amount]),Table14[[#This Row],[Sales_Amount]])</f>
        <v>93724.69</v>
      </c>
      <c r="F1809" s="11">
        <f>IF(ISBLANK(Table14[[#This Row],[Quantity_Sold]]),MEDIAN(Table14[Quantity_Sold]),Table14[[#This Row],[Quantity_Sold]])</f>
        <v>36</v>
      </c>
      <c r="G1809" s="4" t="str">
        <f>TRIM(Table14[[#This Row],[Product_Category]])</f>
        <v>Food</v>
      </c>
      <c r="H1809" s="9">
        <v>2779.08</v>
      </c>
      <c r="I1809" s="9">
        <v>3425.61</v>
      </c>
      <c r="J1809" s="4" t="str">
        <f>PROPER(Table14[[#This Row],[Customer_Type]])</f>
        <v>New</v>
      </c>
      <c r="K1809" s="13">
        <f>IF(ISBLANK(Table14[[#This Row],[Discount]]),MEDIAN(Table14[Discount]),Table14[[#This Row],[Discount]])</f>
        <v>0.24</v>
      </c>
      <c r="L1809" s="4" t="s">
        <v>17</v>
      </c>
      <c r="M1809" s="4" t="s">
        <v>22</v>
      </c>
    </row>
    <row r="1810" spans="1:13" x14ac:dyDescent="0.3">
      <c r="A1810">
        <v>1137</v>
      </c>
      <c r="B1810" s="1">
        <v>45202</v>
      </c>
      <c r="C1810" s="4" t="str">
        <f>IF(ISBLANK(Table14[[#This Row],[Sales_Rep]]),"Unknown",Table14[[#This Row],[Sales_Rep]])</f>
        <v>Bob</v>
      </c>
      <c r="D1810" s="4" t="str">
        <f>PROPER(Table14[[#This Row],[Region]])</f>
        <v>East</v>
      </c>
      <c r="E1810" s="9">
        <f>IF(ISBLANK(Table14[[#This Row],[Sales_Amount]]),MEDIAN(Table14[Sales_Amount]),Table14[[#This Row],[Sales_Amount]])</f>
        <v>33513.839999999997</v>
      </c>
      <c r="F1810" s="11">
        <f>IF(ISBLANK(Table14[[#This Row],[Quantity_Sold]]),MEDIAN(Table14[Quantity_Sold]),Table14[[#This Row],[Quantity_Sold]])</f>
        <v>24</v>
      </c>
      <c r="G1810" s="4" t="str">
        <f>TRIM(Table14[[#This Row],[Product_Category]])</f>
        <v>Clothing</v>
      </c>
      <c r="H1810" s="9">
        <v>1322.49</v>
      </c>
      <c r="I1810" s="9">
        <v>1569</v>
      </c>
      <c r="J1810" s="4" t="str">
        <f>PROPER(Table14[[#This Row],[Customer_Type]])</f>
        <v>Returning</v>
      </c>
      <c r="K1810" s="13">
        <f>IF(ISBLANK(Table14[[#This Row],[Discount]]),MEDIAN(Table14[Discount]),Table14[[#This Row],[Discount]])</f>
        <v>0.11</v>
      </c>
      <c r="L1810" s="4" t="s">
        <v>17</v>
      </c>
      <c r="M1810" s="4" t="s">
        <v>22</v>
      </c>
    </row>
    <row r="1811" spans="1:13" x14ac:dyDescent="0.3">
      <c r="A1811">
        <v>1117</v>
      </c>
      <c r="B1811" s="1">
        <v>44978</v>
      </c>
      <c r="C1811" s="4" t="str">
        <f>IF(ISBLANK(Table14[[#This Row],[Sales_Rep]]),"Unknown",Table14[[#This Row],[Sales_Rep]])</f>
        <v>Alice</v>
      </c>
      <c r="D1811" s="4" t="str">
        <f>PROPER(Table14[[#This Row],[Region]])</f>
        <v>South</v>
      </c>
      <c r="E1811" s="9">
        <f>IF(ISBLANK(Table14[[#This Row],[Sales_Amount]]),MEDIAN(Table14[Sales_Amount]),Table14[[#This Row],[Sales_Amount]])</f>
        <v>31458.98</v>
      </c>
      <c r="F1811" s="11">
        <f>IF(ISBLANK(Table14[[#This Row],[Quantity_Sold]]),MEDIAN(Table14[Quantity_Sold]),Table14[[#This Row],[Quantity_Sold]])</f>
        <v>6</v>
      </c>
      <c r="G1811" s="4" t="str">
        <f>TRIM(Table14[[#This Row],[Product_Category]])</f>
        <v>Clothing</v>
      </c>
      <c r="H1811" s="9">
        <v>4773.47</v>
      </c>
      <c r="I1811" s="9">
        <v>5637.81</v>
      </c>
      <c r="J1811" s="4" t="str">
        <f>PROPER(Table14[[#This Row],[Customer_Type]])</f>
        <v>New</v>
      </c>
      <c r="K1811" s="13">
        <f>IF(ISBLANK(Table14[[#This Row],[Discount]]),MEDIAN(Table14[Discount]),Table14[[#This Row],[Discount]])</f>
        <v>7.0000000000000007E-2</v>
      </c>
      <c r="L1811" s="4" t="s">
        <v>26</v>
      </c>
      <c r="M1811" s="4" t="s">
        <v>18</v>
      </c>
    </row>
    <row r="1812" spans="1:13" x14ac:dyDescent="0.3">
      <c r="A1812">
        <v>1044</v>
      </c>
      <c r="B1812" s="1">
        <v>45203</v>
      </c>
      <c r="C1812" s="4" t="str">
        <f>IF(ISBLANK(Table14[[#This Row],[Sales_Rep]]),"Unknown",Table14[[#This Row],[Sales_Rep]])</f>
        <v>Bob</v>
      </c>
      <c r="D1812" s="4" t="str">
        <f>PROPER(Table14[[#This Row],[Region]])</f>
        <v>North</v>
      </c>
      <c r="E1812" s="9">
        <f>IF(ISBLANK(Table14[[#This Row],[Sales_Amount]]),MEDIAN(Table14[Sales_Amount]),Table14[[#This Row],[Sales_Amount]])</f>
        <v>63449.13</v>
      </c>
      <c r="F1812" s="11">
        <f>IF(ISBLANK(Table14[[#This Row],[Quantity_Sold]]),MEDIAN(Table14[Quantity_Sold]),Table14[[#This Row],[Quantity_Sold]])</f>
        <v>12</v>
      </c>
      <c r="G1812" s="4" t="str">
        <f>TRIM(Table14[[#This Row],[Product_Category]])</f>
        <v>Furniture</v>
      </c>
      <c r="H1812" s="9">
        <v>4272.17</v>
      </c>
      <c r="I1812" s="9">
        <v>5810.36</v>
      </c>
      <c r="J1812" s="4" t="str">
        <f>PROPER(Table14[[#This Row],[Customer_Type]])</f>
        <v>New</v>
      </c>
      <c r="K1812" s="13">
        <f>IF(ISBLANK(Table14[[#This Row],[Discount]]),MEDIAN(Table14[Discount]),Table14[[#This Row],[Discount]])</f>
        <v>0.09</v>
      </c>
      <c r="L1812" s="4" t="s">
        <v>26</v>
      </c>
      <c r="M1812" s="4" t="s">
        <v>22</v>
      </c>
    </row>
    <row r="1813" spans="1:13" x14ac:dyDescent="0.3">
      <c r="A1813">
        <v>1401</v>
      </c>
      <c r="B1813" s="1">
        <v>45216</v>
      </c>
      <c r="C1813" s="4" t="str">
        <f>IF(ISBLANK(Table14[[#This Row],[Sales_Rep]]),"Unknown",Table14[[#This Row],[Sales_Rep]])</f>
        <v>Eve</v>
      </c>
      <c r="D1813" s="4" t="str">
        <f>PROPER(Table14[[#This Row],[Region]])</f>
        <v>East</v>
      </c>
      <c r="E1813" s="9">
        <f>IF(ISBLANK(Table14[[#This Row],[Sales_Amount]]),MEDIAN(Table14[Sales_Amount]),Table14[[#This Row],[Sales_Amount]])</f>
        <v>86771.75</v>
      </c>
      <c r="F1813" s="11">
        <f>IF(ISBLANK(Table14[[#This Row],[Quantity_Sold]]),MEDIAN(Table14[Quantity_Sold]),Table14[[#This Row],[Quantity_Sold]])</f>
        <v>35</v>
      </c>
      <c r="G1813" s="4" t="str">
        <f>TRIM(Table14[[#This Row],[Product_Category]])</f>
        <v>Food</v>
      </c>
      <c r="H1813" s="9">
        <v>2380.1</v>
      </c>
      <c r="I1813" s="9">
        <v>2951.42</v>
      </c>
      <c r="J1813" s="4" t="str">
        <f>PROPER(Table14[[#This Row],[Customer_Type]])</f>
        <v>Returning</v>
      </c>
      <c r="K1813" s="13">
        <f>IF(ISBLANK(Table14[[#This Row],[Discount]]),MEDIAN(Table14[Discount]),Table14[[#This Row],[Discount]])</f>
        <v>0.16</v>
      </c>
      <c r="L1813" s="4" t="s">
        <v>26</v>
      </c>
      <c r="M1813" s="4" t="s">
        <v>18</v>
      </c>
    </row>
    <row r="1814" spans="1:13" x14ac:dyDescent="0.3">
      <c r="A1814">
        <v>1364</v>
      </c>
      <c r="B1814" s="1">
        <v>45636</v>
      </c>
      <c r="C1814" s="4" t="str">
        <f>IF(ISBLANK(Table14[[#This Row],[Sales_Rep]]),"Unknown",Table14[[#This Row],[Sales_Rep]])</f>
        <v>Alice</v>
      </c>
      <c r="D1814" s="4" t="str">
        <f>PROPER(Table14[[#This Row],[Region]])</f>
        <v>North</v>
      </c>
      <c r="E1814" s="9">
        <f>IF(ISBLANK(Table14[[#This Row],[Sales_Amount]]),MEDIAN(Table14[Sales_Amount]),Table14[[#This Row],[Sales_Amount]])</f>
        <v>52078.239999999998</v>
      </c>
      <c r="F1814" s="11">
        <f>IF(ISBLANK(Table14[[#This Row],[Quantity_Sold]]),MEDIAN(Table14[Quantity_Sold]),Table14[[#This Row],[Quantity_Sold]])</f>
        <v>11</v>
      </c>
      <c r="G1814" s="4" t="str">
        <f>TRIM(Table14[[#This Row],[Product_Category]])</f>
        <v>Electronics</v>
      </c>
      <c r="H1814" s="9">
        <v>3474.47</v>
      </c>
      <c r="I1814" s="9">
        <v>4880.8100000000004</v>
      </c>
      <c r="J1814" s="4" t="str">
        <f>PROPER(Table14[[#This Row],[Customer_Type]])</f>
        <v>Returning</v>
      </c>
      <c r="K1814" s="13">
        <f>IF(ISBLANK(Table14[[#This Row],[Discount]]),MEDIAN(Table14[Discount]),Table14[[#This Row],[Discount]])</f>
        <v>0.03</v>
      </c>
      <c r="L1814" s="4" t="s">
        <v>31</v>
      </c>
      <c r="M1814" s="4" t="s">
        <v>22</v>
      </c>
    </row>
    <row r="1815" spans="1:13" x14ac:dyDescent="0.3">
      <c r="A1815">
        <v>1454</v>
      </c>
      <c r="B1815" s="1">
        <v>44983</v>
      </c>
      <c r="C1815" s="4" t="str">
        <f>IF(ISBLANK(Table14[[#This Row],[Sales_Rep]]),"Unknown",Table14[[#This Row],[Sales_Rep]])</f>
        <v>Charlie</v>
      </c>
      <c r="D1815" s="4" t="str">
        <f>PROPER(Table14[[#This Row],[Region]])</f>
        <v>West</v>
      </c>
      <c r="E1815" s="9">
        <f>IF(ISBLANK(Table14[[#This Row],[Sales_Amount]]),MEDIAN(Table14[Sales_Amount]),Table14[[#This Row],[Sales_Amount]])</f>
        <v>2127.58</v>
      </c>
      <c r="F1815" s="11">
        <f>IF(ISBLANK(Table14[[#This Row],[Quantity_Sold]]),MEDIAN(Table14[Quantity_Sold]),Table14[[#This Row],[Quantity_Sold]])</f>
        <v>3</v>
      </c>
      <c r="G1815" s="4" t="str">
        <f>TRIM(Table14[[#This Row],[Product_Category]])</f>
        <v>Food</v>
      </c>
      <c r="H1815" s="9">
        <v>633.98</v>
      </c>
      <c r="I1815" s="9">
        <v>933.15</v>
      </c>
      <c r="J1815" s="4" t="str">
        <f>PROPER(Table14[[#This Row],[Customer_Type]])</f>
        <v>Returning</v>
      </c>
      <c r="K1815" s="13">
        <f>IF(ISBLANK(Table14[[#This Row],[Discount]]),MEDIAN(Table14[Discount]),Table14[[#This Row],[Discount]])</f>
        <v>0.24</v>
      </c>
      <c r="L1815" s="4" t="s">
        <v>26</v>
      </c>
      <c r="M1815" s="4" t="s">
        <v>18</v>
      </c>
    </row>
    <row r="1816" spans="1:13" x14ac:dyDescent="0.3">
      <c r="A1816">
        <v>1442</v>
      </c>
      <c r="B1816" s="1">
        <v>45101</v>
      </c>
      <c r="C1816" s="4" t="str">
        <f>IF(ISBLANK(Table14[[#This Row],[Sales_Rep]]),"Unknown",Table14[[#This Row],[Sales_Rep]])</f>
        <v>Bob</v>
      </c>
      <c r="D1816" s="4" t="str">
        <f>PROPER(Table14[[#This Row],[Region]])</f>
        <v>West</v>
      </c>
      <c r="E1816" s="9">
        <f>IF(ISBLANK(Table14[[#This Row],[Sales_Amount]]),MEDIAN(Table14[Sales_Amount]),Table14[[#This Row],[Sales_Amount]])</f>
        <v>59623.92</v>
      </c>
      <c r="F1816" s="11">
        <f>IF(ISBLANK(Table14[[#This Row],[Quantity_Sold]]),MEDIAN(Table14[Quantity_Sold]),Table14[[#This Row],[Quantity_Sold]])</f>
        <v>39</v>
      </c>
      <c r="G1816" s="4" t="str">
        <f>TRIM(Table14[[#This Row],[Product_Category]])</f>
        <v>Food</v>
      </c>
      <c r="H1816" s="9">
        <v>1429.64</v>
      </c>
      <c r="I1816" s="9">
        <v>1798.61</v>
      </c>
      <c r="J1816" s="4" t="str">
        <f>PROPER(Table14[[#This Row],[Customer_Type]])</f>
        <v>New</v>
      </c>
      <c r="K1816" s="13">
        <f>IF(ISBLANK(Table14[[#This Row],[Discount]]),MEDIAN(Table14[Discount]),Table14[[#This Row],[Discount]])</f>
        <v>0.15</v>
      </c>
      <c r="L1816" s="4" t="s">
        <v>31</v>
      </c>
      <c r="M1816" s="4" t="s">
        <v>18</v>
      </c>
    </row>
    <row r="1817" spans="1:13" x14ac:dyDescent="0.3">
      <c r="A1817">
        <v>1281</v>
      </c>
      <c r="B1817" s="1">
        <v>45600</v>
      </c>
      <c r="C1817" s="4" t="str">
        <f>IF(ISBLANK(Table14[[#This Row],[Sales_Rep]]),"Unknown",Table14[[#This Row],[Sales_Rep]])</f>
        <v>David</v>
      </c>
      <c r="D1817" s="4" t="str">
        <f>PROPER(Table14[[#This Row],[Region]])</f>
        <v>East</v>
      </c>
      <c r="E1817" s="9">
        <f>IF(ISBLANK(Table14[[#This Row],[Sales_Amount]]),MEDIAN(Table14[Sales_Amount]),Table14[[#This Row],[Sales_Amount]])</f>
        <v>70786.41</v>
      </c>
      <c r="F1817" s="11">
        <f>IF(ISBLANK(Table14[[#This Row],[Quantity_Sold]]),MEDIAN(Table14[Quantity_Sold]),Table14[[#This Row],[Quantity_Sold]])</f>
        <v>27</v>
      </c>
      <c r="G1817" s="4" t="str">
        <f>TRIM(Table14[[#This Row],[Product_Category]])</f>
        <v>Clothing</v>
      </c>
      <c r="H1817" s="9">
        <v>2644.97</v>
      </c>
      <c r="I1817" s="9">
        <v>3236.69</v>
      </c>
      <c r="J1817" s="4" t="str">
        <f>PROPER(Table14[[#This Row],[Customer_Type]])</f>
        <v>New</v>
      </c>
      <c r="K1817" s="13">
        <f>IF(ISBLANK(Table14[[#This Row],[Discount]]),MEDIAN(Table14[Discount]),Table14[[#This Row],[Discount]])</f>
        <v>0.19</v>
      </c>
      <c r="L1817" s="4" t="s">
        <v>31</v>
      </c>
      <c r="M1817" s="4" t="s">
        <v>18</v>
      </c>
    </row>
    <row r="1818" spans="1:13" x14ac:dyDescent="0.3">
      <c r="A1818">
        <v>1126</v>
      </c>
      <c r="B1818" s="1">
        <v>45616</v>
      </c>
      <c r="C1818" s="4" t="str">
        <f>IF(ISBLANK(Table14[[#This Row],[Sales_Rep]]),"Unknown",Table14[[#This Row],[Sales_Rep]])</f>
        <v>David</v>
      </c>
      <c r="D1818" s="4" t="str">
        <f>PROPER(Table14[[#This Row],[Region]])</f>
        <v>East</v>
      </c>
      <c r="E1818" s="9">
        <f>IF(ISBLANK(Table14[[#This Row],[Sales_Amount]]),MEDIAN(Table14[Sales_Amount]),Table14[[#This Row],[Sales_Amount]])</f>
        <v>78296.7</v>
      </c>
      <c r="F1818" s="11">
        <f>IF(ISBLANK(Table14[[#This Row],[Quantity_Sold]]),MEDIAN(Table14[Quantity_Sold]),Table14[[#This Row],[Quantity_Sold]])</f>
        <v>17</v>
      </c>
      <c r="G1818" s="4" t="str">
        <f>TRIM(Table14[[#This Row],[Product_Category]])</f>
        <v>Clothing</v>
      </c>
      <c r="H1818" s="9">
        <v>4384.3500000000004</v>
      </c>
      <c r="I1818" s="9">
        <v>5757.11</v>
      </c>
      <c r="J1818" s="4" t="str">
        <f>PROPER(Table14[[#This Row],[Customer_Type]])</f>
        <v>Returning</v>
      </c>
      <c r="K1818" s="13">
        <f>IF(ISBLANK(Table14[[#This Row],[Discount]]),MEDIAN(Table14[Discount]),Table14[[#This Row],[Discount]])</f>
        <v>0.2</v>
      </c>
      <c r="L1818" s="4" t="s">
        <v>26</v>
      </c>
      <c r="M1818" s="4" t="s">
        <v>22</v>
      </c>
    </row>
    <row r="1819" spans="1:13" x14ac:dyDescent="0.3">
      <c r="A1819">
        <v>1117</v>
      </c>
      <c r="B1819" s="1">
        <v>45035</v>
      </c>
      <c r="C1819" s="4" t="str">
        <f>IF(ISBLANK(Table14[[#This Row],[Sales_Rep]]),"Unknown",Table14[[#This Row],[Sales_Rep]])</f>
        <v>Eve</v>
      </c>
      <c r="D1819" s="4" t="str">
        <f>PROPER(Table14[[#This Row],[Region]])</f>
        <v>East</v>
      </c>
      <c r="E1819" s="9">
        <f>IF(ISBLANK(Table14[[#This Row],[Sales_Amount]]),MEDIAN(Table14[Sales_Amount]),Table14[[#This Row],[Sales_Amount]])</f>
        <v>100279.55</v>
      </c>
      <c r="F1819" s="11">
        <f>IF(ISBLANK(Table14[[#This Row],[Quantity_Sold]]),MEDIAN(Table14[Quantity_Sold]),Table14[[#This Row],[Quantity_Sold]])</f>
        <v>33</v>
      </c>
      <c r="G1819" s="4" t="str">
        <f>TRIM(Table14[[#This Row],[Product_Category]])</f>
        <v>Clothing</v>
      </c>
      <c r="H1819" s="9">
        <v>2158.48</v>
      </c>
      <c r="I1819" s="9">
        <v>3100.79</v>
      </c>
      <c r="J1819" s="4" t="str">
        <f>PROPER(Table14[[#This Row],[Customer_Type]])</f>
        <v>Returning</v>
      </c>
      <c r="K1819" s="13">
        <f>IF(ISBLANK(Table14[[#This Row],[Discount]]),MEDIAN(Table14[Discount]),Table14[[#This Row],[Discount]])</f>
        <v>0.02</v>
      </c>
      <c r="L1819" s="4" t="s">
        <v>26</v>
      </c>
      <c r="M1819" s="4" t="s">
        <v>22</v>
      </c>
    </row>
    <row r="1820" spans="1:13" x14ac:dyDescent="0.3">
      <c r="A1820">
        <v>1001</v>
      </c>
      <c r="B1820" s="1">
        <v>45015</v>
      </c>
      <c r="C1820" s="4" t="str">
        <f>IF(ISBLANK(Table14[[#This Row],[Sales_Rep]]),"Unknown",Table14[[#This Row],[Sales_Rep]])</f>
        <v>David</v>
      </c>
      <c r="D1820" s="4" t="str">
        <f>PROPER(Table14[[#This Row],[Region]])</f>
        <v>West</v>
      </c>
      <c r="E1820" s="9">
        <f>IF(ISBLANK(Table14[[#This Row],[Sales_Amount]]),MEDIAN(Table14[Sales_Amount]),Table14[[#This Row],[Sales_Amount]])</f>
        <v>52058.39</v>
      </c>
      <c r="F1820" s="11">
        <f>IF(ISBLANK(Table14[[#This Row],[Quantity_Sold]]),MEDIAN(Table14[Quantity_Sold]),Table14[[#This Row],[Quantity_Sold]])</f>
        <v>24</v>
      </c>
      <c r="G1820" s="4" t="str">
        <f>TRIM(Table14[[#This Row],[Product_Category]])</f>
        <v>Furniture</v>
      </c>
      <c r="H1820" s="9">
        <v>2462.94</v>
      </c>
      <c r="I1820" s="9">
        <v>3055.07</v>
      </c>
      <c r="J1820" s="4" t="str">
        <f>PROPER(Table14[[#This Row],[Customer_Type]])</f>
        <v>Returning</v>
      </c>
      <c r="K1820" s="13">
        <f>IF(ISBLANK(Table14[[#This Row],[Discount]]),MEDIAN(Table14[Discount]),Table14[[#This Row],[Discount]])</f>
        <v>0.28999999999999998</v>
      </c>
      <c r="L1820" s="4" t="s">
        <v>26</v>
      </c>
      <c r="M1820" s="4" t="s">
        <v>22</v>
      </c>
    </row>
    <row r="1821" spans="1:13" x14ac:dyDescent="0.3">
      <c r="A1821">
        <v>1218</v>
      </c>
      <c r="B1821" s="1">
        <v>45146</v>
      </c>
      <c r="C1821" s="4" t="str">
        <f>IF(ISBLANK(Table14[[#This Row],[Sales_Rep]]),"Unknown",Table14[[#This Row],[Sales_Rep]])</f>
        <v>Bob</v>
      </c>
      <c r="D1821" s="4" t="str">
        <f>PROPER(Table14[[#This Row],[Region]])</f>
        <v>West</v>
      </c>
      <c r="E1821" s="9">
        <f>IF(ISBLANK(Table14[[#This Row],[Sales_Amount]]),MEDIAN(Table14[Sales_Amount]),Table14[[#This Row],[Sales_Amount]])</f>
        <v>182869.34</v>
      </c>
      <c r="F1821" s="11">
        <f>IF(ISBLANK(Table14[[#This Row],[Quantity_Sold]]),MEDIAN(Table14[Quantity_Sold]),Table14[[#This Row],[Quantity_Sold]])</f>
        <v>33</v>
      </c>
      <c r="G1821" s="4" t="str">
        <f>TRIM(Table14[[#This Row],[Product_Category]])</f>
        <v>Furniture</v>
      </c>
      <c r="H1821" s="9">
        <v>4886.95</v>
      </c>
      <c r="I1821" s="9">
        <v>5597.47</v>
      </c>
      <c r="J1821" s="4" t="str">
        <f>PROPER(Table14[[#This Row],[Customer_Type]])</f>
        <v>Returning</v>
      </c>
      <c r="K1821" s="13">
        <f>IF(ISBLANK(Table14[[#This Row],[Discount]]),MEDIAN(Table14[Discount]),Table14[[#This Row],[Discount]])</f>
        <v>0.01</v>
      </c>
      <c r="L1821" s="4" t="s">
        <v>26</v>
      </c>
      <c r="M1821" s="4" t="s">
        <v>22</v>
      </c>
    </row>
    <row r="1822" spans="1:13" x14ac:dyDescent="0.3">
      <c r="A1822">
        <v>1156</v>
      </c>
      <c r="B1822" s="1">
        <v>45249</v>
      </c>
      <c r="C1822" s="4" t="str">
        <f>IF(ISBLANK(Table14[[#This Row],[Sales_Rep]]),"Unknown",Table14[[#This Row],[Sales_Rep]])</f>
        <v>Bob</v>
      </c>
      <c r="D1822" s="4" t="str">
        <f>PROPER(Table14[[#This Row],[Region]])</f>
        <v>West</v>
      </c>
      <c r="E1822" s="9">
        <f>IF(ISBLANK(Table14[[#This Row],[Sales_Amount]]),MEDIAN(Table14[Sales_Amount]),Table14[[#This Row],[Sales_Amount]])</f>
        <v>2300.52</v>
      </c>
      <c r="F1822" s="11">
        <f>IF(ISBLANK(Table14[[#This Row],[Quantity_Sold]]),MEDIAN(Table14[Quantity_Sold]),Table14[[#This Row],[Quantity_Sold]])</f>
        <v>4</v>
      </c>
      <c r="G1822" s="4" t="str">
        <f>TRIM(Table14[[#This Row],[Product_Category]])</f>
        <v>Furniture</v>
      </c>
      <c r="H1822" s="9">
        <v>636.08000000000004</v>
      </c>
      <c r="I1822" s="9">
        <v>787.85</v>
      </c>
      <c r="J1822" s="4" t="str">
        <f>PROPER(Table14[[#This Row],[Customer_Type]])</f>
        <v>Returning</v>
      </c>
      <c r="K1822" s="13">
        <f>IF(ISBLANK(Table14[[#This Row],[Discount]]),MEDIAN(Table14[Discount]),Table14[[#This Row],[Discount]])</f>
        <v>0.27</v>
      </c>
      <c r="L1822" s="4" t="s">
        <v>31</v>
      </c>
      <c r="M1822" s="4" t="s">
        <v>22</v>
      </c>
    </row>
    <row r="1823" spans="1:13" x14ac:dyDescent="0.3">
      <c r="A1823">
        <v>1153</v>
      </c>
      <c r="B1823" s="1">
        <v>45539</v>
      </c>
      <c r="C1823" s="4" t="str">
        <f>IF(ISBLANK(Table14[[#This Row],[Sales_Rep]]),"Unknown",Table14[[#This Row],[Sales_Rep]])</f>
        <v>David</v>
      </c>
      <c r="D1823" s="4" t="str">
        <f>PROPER(Table14[[#This Row],[Region]])</f>
        <v>South</v>
      </c>
      <c r="E1823" s="9">
        <f>IF(ISBLANK(Table14[[#This Row],[Sales_Amount]]),MEDIAN(Table14[Sales_Amount]),Table14[[#This Row],[Sales_Amount]])</f>
        <v>21560.79</v>
      </c>
      <c r="F1823" s="11">
        <f>IF(ISBLANK(Table14[[#This Row],[Quantity_Sold]]),MEDIAN(Table14[Quantity_Sold]),Table14[[#This Row],[Quantity_Sold]])</f>
        <v>4</v>
      </c>
      <c r="G1823" s="4" t="str">
        <f>TRIM(Table14[[#This Row],[Product_Category]])</f>
        <v>Furniture</v>
      </c>
      <c r="H1823" s="9">
        <v>4727.46</v>
      </c>
      <c r="I1823" s="9">
        <v>5795.91</v>
      </c>
      <c r="J1823" s="4" t="str">
        <f>PROPER(Table14[[#This Row],[Customer_Type]])</f>
        <v>New</v>
      </c>
      <c r="K1823" s="13">
        <f>IF(ISBLANK(Table14[[#This Row],[Discount]]),MEDIAN(Table14[Discount]),Table14[[#This Row],[Discount]])</f>
        <v>7.0000000000000007E-2</v>
      </c>
      <c r="L1823" s="4" t="s">
        <v>26</v>
      </c>
      <c r="M1823" s="4" t="s">
        <v>18</v>
      </c>
    </row>
    <row r="1824" spans="1:13" x14ac:dyDescent="0.3">
      <c r="A1824">
        <v>1161</v>
      </c>
      <c r="B1824" s="1">
        <v>45315</v>
      </c>
      <c r="C1824" s="4" t="str">
        <f>IF(ISBLANK(Table14[[#This Row],[Sales_Rep]]),"Unknown",Table14[[#This Row],[Sales_Rep]])</f>
        <v>Bob</v>
      </c>
      <c r="D1824" s="4" t="str">
        <f>PROPER(Table14[[#This Row],[Region]])</f>
        <v>South</v>
      </c>
      <c r="E1824" s="9">
        <f>IF(ISBLANK(Table14[[#This Row],[Sales_Amount]]),MEDIAN(Table14[Sales_Amount]),Table14[[#This Row],[Sales_Amount]])</f>
        <v>71263.009999999995</v>
      </c>
      <c r="F1824" s="11">
        <f>IF(ISBLANK(Table14[[#This Row],[Quantity_Sold]]),MEDIAN(Table14[Quantity_Sold]),Table14[[#This Row],[Quantity_Sold]])</f>
        <v>40</v>
      </c>
      <c r="G1824" s="4" t="str">
        <f>TRIM(Table14[[#This Row],[Product_Category]])</f>
        <v>Food</v>
      </c>
      <c r="H1824" s="9">
        <v>1838.47</v>
      </c>
      <c r="I1824" s="9">
        <v>2474.41</v>
      </c>
      <c r="J1824" s="4" t="str">
        <f>PROPER(Table14[[#This Row],[Customer_Type]])</f>
        <v>Returning</v>
      </c>
      <c r="K1824" s="13">
        <f>IF(ISBLANK(Table14[[#This Row],[Discount]]),MEDIAN(Table14[Discount]),Table14[[#This Row],[Discount]])</f>
        <v>0.28000000000000003</v>
      </c>
      <c r="L1824" s="4" t="s">
        <v>17</v>
      </c>
      <c r="M1824" s="4" t="s">
        <v>22</v>
      </c>
    </row>
    <row r="1825" spans="1:13" x14ac:dyDescent="0.3">
      <c r="A1825">
        <v>1389</v>
      </c>
      <c r="B1825" s="1">
        <v>45547</v>
      </c>
      <c r="C1825" s="4" t="str">
        <f>IF(ISBLANK(Table14[[#This Row],[Sales_Rep]]),"Unknown",Table14[[#This Row],[Sales_Rep]])</f>
        <v>Eve</v>
      </c>
      <c r="D1825" s="4" t="str">
        <f>PROPER(Table14[[#This Row],[Region]])</f>
        <v>South</v>
      </c>
      <c r="E1825" s="9">
        <f>IF(ISBLANK(Table14[[#This Row],[Sales_Amount]]),MEDIAN(Table14[Sales_Amount]),Table14[[#This Row],[Sales_Amount]])</f>
        <v>149966.42000000001</v>
      </c>
      <c r="F1825" s="11">
        <f>IF(ISBLANK(Table14[[#This Row],[Quantity_Sold]]),MEDIAN(Table14[Quantity_Sold]),Table14[[#This Row],[Quantity_Sold]])</f>
        <v>45</v>
      </c>
      <c r="G1825" s="4" t="str">
        <f>TRIM(Table14[[#This Row],[Product_Category]])</f>
        <v>Clothing</v>
      </c>
      <c r="H1825" s="9">
        <v>3398.39</v>
      </c>
      <c r="I1825" s="9">
        <v>3744.48</v>
      </c>
      <c r="J1825" s="4" t="str">
        <f>PROPER(Table14[[#This Row],[Customer_Type]])</f>
        <v>Returning</v>
      </c>
      <c r="K1825" s="13">
        <f>IF(ISBLANK(Table14[[#This Row],[Discount]]),MEDIAN(Table14[Discount]),Table14[[#This Row],[Discount]])</f>
        <v>0.11</v>
      </c>
      <c r="L1825" s="4" t="s">
        <v>26</v>
      </c>
      <c r="M1825" s="4" t="s">
        <v>18</v>
      </c>
    </row>
    <row r="1826" spans="1:13" x14ac:dyDescent="0.3">
      <c r="A1826">
        <v>1056</v>
      </c>
      <c r="B1826" s="1">
        <v>44951</v>
      </c>
      <c r="C1826" s="4" t="str">
        <f>IF(ISBLANK(Table14[[#This Row],[Sales_Rep]]),"Unknown",Table14[[#This Row],[Sales_Rep]])</f>
        <v>Alice</v>
      </c>
      <c r="D1826" s="4" t="str">
        <f>PROPER(Table14[[#This Row],[Region]])</f>
        <v>North</v>
      </c>
      <c r="E1826" s="9">
        <f>IF(ISBLANK(Table14[[#This Row],[Sales_Amount]]),MEDIAN(Table14[Sales_Amount]),Table14[[#This Row],[Sales_Amount]])</f>
        <v>141139.26999999999</v>
      </c>
      <c r="F1826" s="11">
        <f>IF(ISBLANK(Table14[[#This Row],[Quantity_Sold]]),MEDIAN(Table14[Quantity_Sold]),Table14[[#This Row],[Quantity_Sold]])</f>
        <v>33</v>
      </c>
      <c r="G1826" s="4" t="str">
        <f>TRIM(Table14[[#This Row],[Product_Category]])</f>
        <v>Food</v>
      </c>
      <c r="H1826" s="9">
        <v>4017.04</v>
      </c>
      <c r="I1826" s="9">
        <v>6023.87</v>
      </c>
      <c r="J1826" s="4" t="str">
        <f>PROPER(Table14[[#This Row],[Customer_Type]])</f>
        <v>Returning</v>
      </c>
      <c r="K1826" s="13">
        <f>IF(ISBLANK(Table14[[#This Row],[Discount]]),MEDIAN(Table14[Discount]),Table14[[#This Row],[Discount]])</f>
        <v>0.28999999999999998</v>
      </c>
      <c r="L1826" s="4" t="s">
        <v>17</v>
      </c>
      <c r="M1826" s="4" t="s">
        <v>18</v>
      </c>
    </row>
    <row r="1827" spans="1:13" x14ac:dyDescent="0.3">
      <c r="A1827">
        <v>1030</v>
      </c>
      <c r="B1827" s="1">
        <v>45233</v>
      </c>
      <c r="C1827" s="4" t="str">
        <f>IF(ISBLANK(Table14[[#This Row],[Sales_Rep]]),"Unknown",Table14[[#This Row],[Sales_Rep]])</f>
        <v>Eve</v>
      </c>
      <c r="D1827" s="4" t="str">
        <f>PROPER(Table14[[#This Row],[Region]])</f>
        <v>West</v>
      </c>
      <c r="E1827" s="9">
        <f>IF(ISBLANK(Table14[[#This Row],[Sales_Amount]]),MEDIAN(Table14[Sales_Amount]),Table14[[#This Row],[Sales_Amount]])</f>
        <v>19795.63</v>
      </c>
      <c r="F1827" s="11">
        <f>IF(ISBLANK(Table14[[#This Row],[Quantity_Sold]]),MEDIAN(Table14[Quantity_Sold]),Table14[[#This Row],[Quantity_Sold]])</f>
        <v>10</v>
      </c>
      <c r="G1827" s="4" t="str">
        <f>TRIM(Table14[[#This Row],[Product_Category]])</f>
        <v>Furniture</v>
      </c>
      <c r="H1827" s="9">
        <v>1875.07</v>
      </c>
      <c r="I1827" s="9">
        <v>2711.73</v>
      </c>
      <c r="J1827" s="4" t="str">
        <f>PROPER(Table14[[#This Row],[Customer_Type]])</f>
        <v>New</v>
      </c>
      <c r="K1827" s="13">
        <f>IF(ISBLANK(Table14[[#This Row],[Discount]]),MEDIAN(Table14[Discount]),Table14[[#This Row],[Discount]])</f>
        <v>0.27</v>
      </c>
      <c r="L1827" s="4" t="s">
        <v>31</v>
      </c>
      <c r="M1827" s="4" t="s">
        <v>18</v>
      </c>
    </row>
    <row r="1828" spans="1:13" x14ac:dyDescent="0.3">
      <c r="A1828">
        <v>1368</v>
      </c>
      <c r="B1828" s="1">
        <v>44964</v>
      </c>
      <c r="C1828" s="4" t="str">
        <f>IF(ISBLANK(Table14[[#This Row],[Sales_Rep]]),"Unknown",Table14[[#This Row],[Sales_Rep]])</f>
        <v>Eve</v>
      </c>
      <c r="D1828" s="4" t="str">
        <f>PROPER(Table14[[#This Row],[Region]])</f>
        <v>East</v>
      </c>
      <c r="E1828" s="9">
        <f>IF(ISBLANK(Table14[[#This Row],[Sales_Amount]]),MEDIAN(Table14[Sales_Amount]),Table14[[#This Row],[Sales_Amount]])</f>
        <v>5517.38</v>
      </c>
      <c r="F1828" s="11">
        <f>IF(ISBLANK(Table14[[#This Row],[Quantity_Sold]]),MEDIAN(Table14[Quantity_Sold]),Table14[[#This Row],[Quantity_Sold]])</f>
        <v>2</v>
      </c>
      <c r="G1828" s="4" t="str">
        <f>TRIM(Table14[[#This Row],[Product_Category]])</f>
        <v>Electronics</v>
      </c>
      <c r="H1828" s="9">
        <v>2810.82</v>
      </c>
      <c r="I1828" s="9">
        <v>3323.72</v>
      </c>
      <c r="J1828" s="4" t="str">
        <f>PROPER(Table14[[#This Row],[Customer_Type]])</f>
        <v>Returning</v>
      </c>
      <c r="K1828" s="13">
        <f>IF(ISBLANK(Table14[[#This Row],[Discount]]),MEDIAN(Table14[Discount]),Table14[[#This Row],[Discount]])</f>
        <v>0.17</v>
      </c>
      <c r="L1828" s="4" t="s">
        <v>17</v>
      </c>
      <c r="M1828" s="4" t="s">
        <v>22</v>
      </c>
    </row>
    <row r="1829" spans="1:13" x14ac:dyDescent="0.3">
      <c r="A1829">
        <v>1104</v>
      </c>
      <c r="B1829" s="1">
        <v>45164</v>
      </c>
      <c r="C1829" s="4" t="str">
        <f>IF(ISBLANK(Table14[[#This Row],[Sales_Rep]]),"Unknown",Table14[[#This Row],[Sales_Rep]])</f>
        <v>Bob</v>
      </c>
      <c r="D1829" s="4" t="str">
        <f>PROPER(Table14[[#This Row],[Region]])</f>
        <v>East</v>
      </c>
      <c r="E1829" s="9">
        <f>IF(ISBLANK(Table14[[#This Row],[Sales_Amount]]),MEDIAN(Table14[Sales_Amount]),Table14[[#This Row],[Sales_Amount]])</f>
        <v>9392.82</v>
      </c>
      <c r="F1829" s="11">
        <f>IF(ISBLANK(Table14[[#This Row],[Quantity_Sold]]),MEDIAN(Table14[Quantity_Sold]),Table14[[#This Row],[Quantity_Sold]])</f>
        <v>9</v>
      </c>
      <c r="G1829" s="4" t="str">
        <f>TRIM(Table14[[#This Row],[Product_Category]])</f>
        <v>Clothing</v>
      </c>
      <c r="H1829" s="9">
        <v>1171.6500000000001</v>
      </c>
      <c r="I1829" s="9">
        <v>1373.22</v>
      </c>
      <c r="J1829" s="4" t="str">
        <f>PROPER(Table14[[#This Row],[Customer_Type]])</f>
        <v>Returning</v>
      </c>
      <c r="K1829" s="13">
        <f>IF(ISBLANK(Table14[[#This Row],[Discount]]),MEDIAN(Table14[Discount]),Table14[[#This Row],[Discount]])</f>
        <v>0.24</v>
      </c>
      <c r="L1829" s="4" t="s">
        <v>31</v>
      </c>
      <c r="M1829" s="4" t="s">
        <v>22</v>
      </c>
    </row>
    <row r="1830" spans="1:13" x14ac:dyDescent="0.3">
      <c r="A1830">
        <v>1428</v>
      </c>
      <c r="B1830" s="1">
        <v>45053</v>
      </c>
      <c r="C1830" s="4" t="str">
        <f>IF(ISBLANK(Table14[[#This Row],[Sales_Rep]]),"Unknown",Table14[[#This Row],[Sales_Rep]])</f>
        <v>Alice</v>
      </c>
      <c r="D1830" s="4" t="str">
        <f>PROPER(Table14[[#This Row],[Region]])</f>
        <v>West</v>
      </c>
      <c r="E1830" s="9">
        <f>IF(ISBLANK(Table14[[#This Row],[Sales_Amount]]),MEDIAN(Table14[Sales_Amount]),Table14[[#This Row],[Sales_Amount]])</f>
        <v>103329.41</v>
      </c>
      <c r="F1830" s="11">
        <f>IF(ISBLANK(Table14[[#This Row],[Quantity_Sold]]),MEDIAN(Table14[Quantity_Sold]),Table14[[#This Row],[Quantity_Sold]])</f>
        <v>32</v>
      </c>
      <c r="G1830" s="4" t="str">
        <f>TRIM(Table14[[#This Row],[Product_Category]])</f>
        <v>Electronics</v>
      </c>
      <c r="H1830" s="9">
        <v>3065.98</v>
      </c>
      <c r="I1830" s="9">
        <v>3844.1</v>
      </c>
      <c r="J1830" s="4" t="str">
        <f>PROPER(Table14[[#This Row],[Customer_Type]])</f>
        <v>Returning</v>
      </c>
      <c r="K1830" s="13">
        <f>IF(ISBLANK(Table14[[#This Row],[Discount]]),MEDIAN(Table14[Discount]),Table14[[#This Row],[Discount]])</f>
        <v>0.16</v>
      </c>
      <c r="L1830" s="4" t="s">
        <v>26</v>
      </c>
      <c r="M1830" s="4" t="s">
        <v>22</v>
      </c>
    </row>
    <row r="1831" spans="1:13" x14ac:dyDescent="0.3">
      <c r="A1831">
        <v>1390</v>
      </c>
      <c r="B1831" s="1">
        <v>45563</v>
      </c>
      <c r="C1831" s="4" t="str">
        <f>IF(ISBLANK(Table14[[#This Row],[Sales_Rep]]),"Unknown",Table14[[#This Row],[Sales_Rep]])</f>
        <v>Bob</v>
      </c>
      <c r="D1831" s="4" t="str">
        <f>PROPER(Table14[[#This Row],[Region]])</f>
        <v>South</v>
      </c>
      <c r="E1831" s="9">
        <f>IF(ISBLANK(Table14[[#This Row],[Sales_Amount]]),MEDIAN(Table14[Sales_Amount]),Table14[[#This Row],[Sales_Amount]])</f>
        <v>177129.12</v>
      </c>
      <c r="F1831" s="11">
        <f>IF(ISBLANK(Table14[[#This Row],[Quantity_Sold]]),MEDIAN(Table14[Quantity_Sold]),Table14[[#This Row],[Quantity_Sold]])</f>
        <v>42</v>
      </c>
      <c r="G1831" s="4" t="str">
        <f>TRIM(Table14[[#This Row],[Product_Category]])</f>
        <v>Electronics</v>
      </c>
      <c r="H1831" s="9">
        <v>3975.51</v>
      </c>
      <c r="I1831" s="9">
        <v>5271.7</v>
      </c>
      <c r="J1831" s="4" t="str">
        <f>PROPER(Table14[[#This Row],[Customer_Type]])</f>
        <v>Returning</v>
      </c>
      <c r="K1831" s="13">
        <f>IF(ISBLANK(Table14[[#This Row],[Discount]]),MEDIAN(Table14[Discount]),Table14[[#This Row],[Discount]])</f>
        <v>0.2</v>
      </c>
      <c r="L1831" s="4" t="s">
        <v>31</v>
      </c>
      <c r="M1831" s="4" t="s">
        <v>18</v>
      </c>
    </row>
    <row r="1832" spans="1:13" x14ac:dyDescent="0.3">
      <c r="A1832">
        <v>1130</v>
      </c>
      <c r="B1832" s="1">
        <v>45387</v>
      </c>
      <c r="C1832" s="4" t="str">
        <f>IF(ISBLANK(Table14[[#This Row],[Sales_Rep]]),"Unknown",Table14[[#This Row],[Sales_Rep]])</f>
        <v>Charlie</v>
      </c>
      <c r="D1832" s="4" t="str">
        <f>PROPER(Table14[[#This Row],[Region]])</f>
        <v>East</v>
      </c>
      <c r="E1832" s="9">
        <f>IF(ISBLANK(Table14[[#This Row],[Sales_Amount]]),MEDIAN(Table14[Sales_Amount]),Table14[[#This Row],[Sales_Amount]])</f>
        <v>4202.62</v>
      </c>
      <c r="F1832" s="11">
        <f>IF(ISBLANK(Table14[[#This Row],[Quantity_Sold]]),MEDIAN(Table14[Quantity_Sold]),Table14[[#This Row],[Quantity_Sold]])</f>
        <v>2</v>
      </c>
      <c r="G1832" s="4" t="str">
        <f>TRIM(Table14[[#This Row],[Product_Category]])</f>
        <v>Electronics</v>
      </c>
      <c r="H1832" s="9">
        <v>1862.67</v>
      </c>
      <c r="I1832" s="9">
        <v>2309.13</v>
      </c>
      <c r="J1832" s="4" t="str">
        <f>PROPER(Table14[[#This Row],[Customer_Type]])</f>
        <v>Returning</v>
      </c>
      <c r="K1832" s="13">
        <f>IF(ISBLANK(Table14[[#This Row],[Discount]]),MEDIAN(Table14[Discount]),Table14[[#This Row],[Discount]])</f>
        <v>0.09</v>
      </c>
      <c r="L1832" s="4" t="s">
        <v>17</v>
      </c>
      <c r="M1832" s="4" t="s">
        <v>22</v>
      </c>
    </row>
    <row r="1833" spans="1:13" x14ac:dyDescent="0.3">
      <c r="A1833">
        <v>1316</v>
      </c>
      <c r="B1833" s="1">
        <v>45464</v>
      </c>
      <c r="C1833" s="4" t="str">
        <f>IF(ISBLANK(Table14[[#This Row],[Sales_Rep]]),"Unknown",Table14[[#This Row],[Sales_Rep]])</f>
        <v>Bob</v>
      </c>
      <c r="D1833" s="4" t="str">
        <f>PROPER(Table14[[#This Row],[Region]])</f>
        <v>South</v>
      </c>
      <c r="E1833" s="9">
        <f>IF(ISBLANK(Table14[[#This Row],[Sales_Amount]]),MEDIAN(Table14[Sales_Amount]),Table14[[#This Row],[Sales_Amount]])</f>
        <v>50330.68</v>
      </c>
      <c r="F1833" s="11">
        <f>IF(ISBLANK(Table14[[#This Row],[Quantity_Sold]]),MEDIAN(Table14[Quantity_Sold]),Table14[[#This Row],[Quantity_Sold]])</f>
        <v>12</v>
      </c>
      <c r="G1833" s="4" t="str">
        <f>TRIM(Table14[[#This Row],[Product_Category]])</f>
        <v>Furniture</v>
      </c>
      <c r="H1833" s="9">
        <v>3334.36</v>
      </c>
      <c r="I1833" s="9">
        <v>4279.82</v>
      </c>
      <c r="J1833" s="4" t="str">
        <f>PROPER(Table14[[#This Row],[Customer_Type]])</f>
        <v>Returning</v>
      </c>
      <c r="K1833" s="13">
        <f>IF(ISBLANK(Table14[[#This Row],[Discount]]),MEDIAN(Table14[Discount]),Table14[[#This Row],[Discount]])</f>
        <v>0.02</v>
      </c>
      <c r="L1833" s="4" t="s">
        <v>26</v>
      </c>
      <c r="M1833" s="4" t="s">
        <v>18</v>
      </c>
    </row>
    <row r="1834" spans="1:13" x14ac:dyDescent="0.3">
      <c r="A1834">
        <v>1155</v>
      </c>
      <c r="B1834" s="1">
        <v>45451</v>
      </c>
      <c r="C1834" s="4" t="str">
        <f>IF(ISBLANK(Table14[[#This Row],[Sales_Rep]]),"Unknown",Table14[[#This Row],[Sales_Rep]])</f>
        <v>Bob</v>
      </c>
      <c r="D1834" s="4" t="str">
        <f>PROPER(Table14[[#This Row],[Region]])</f>
        <v>East</v>
      </c>
      <c r="E1834" s="9">
        <f>IF(ISBLANK(Table14[[#This Row],[Sales_Amount]]),MEDIAN(Table14[Sales_Amount]),Table14[[#This Row],[Sales_Amount]])</f>
        <v>5855.36</v>
      </c>
      <c r="F1834" s="11">
        <f>IF(ISBLANK(Table14[[#This Row],[Quantity_Sold]]),MEDIAN(Table14[Quantity_Sold]),Table14[[#This Row],[Quantity_Sold]])</f>
        <v>10</v>
      </c>
      <c r="G1834" s="4" t="str">
        <f>TRIM(Table14[[#This Row],[Product_Category]])</f>
        <v>Furniture</v>
      </c>
      <c r="H1834" s="9">
        <v>411.37</v>
      </c>
      <c r="I1834" s="9">
        <v>591.45000000000005</v>
      </c>
      <c r="J1834" s="4" t="str">
        <f>PROPER(Table14[[#This Row],[Customer_Type]])</f>
        <v>New</v>
      </c>
      <c r="K1834" s="13">
        <f>IF(ISBLANK(Table14[[#This Row],[Discount]]),MEDIAN(Table14[Discount]),Table14[[#This Row],[Discount]])</f>
        <v>0.01</v>
      </c>
      <c r="L1834" s="4" t="s">
        <v>31</v>
      </c>
      <c r="M1834" s="4" t="s">
        <v>22</v>
      </c>
    </row>
    <row r="1835" spans="1:13" x14ac:dyDescent="0.3">
      <c r="A1835">
        <v>1022</v>
      </c>
      <c r="B1835" s="1">
        <v>45555</v>
      </c>
      <c r="C1835" s="4" t="str">
        <f>IF(ISBLANK(Table14[[#This Row],[Sales_Rep]]),"Unknown",Table14[[#This Row],[Sales_Rep]])</f>
        <v>Bob</v>
      </c>
      <c r="D1835" s="4" t="str">
        <f>PROPER(Table14[[#This Row],[Region]])</f>
        <v>West</v>
      </c>
      <c r="E1835" s="9">
        <f>IF(ISBLANK(Table14[[#This Row],[Sales_Amount]]),MEDIAN(Table14[Sales_Amount]),Table14[[#This Row],[Sales_Amount]])</f>
        <v>21720.65</v>
      </c>
      <c r="F1835" s="11">
        <f>IF(ISBLANK(Table14[[#This Row],[Quantity_Sold]]),MEDIAN(Table14[Quantity_Sold]),Table14[[#This Row],[Quantity_Sold]])</f>
        <v>23</v>
      </c>
      <c r="G1835" s="4" t="str">
        <f>TRIM(Table14[[#This Row],[Product_Category]])</f>
        <v>Clothing</v>
      </c>
      <c r="H1835" s="9">
        <v>882.51</v>
      </c>
      <c r="I1835" s="9">
        <v>994.08</v>
      </c>
      <c r="J1835" s="4" t="str">
        <f>PROPER(Table14[[#This Row],[Customer_Type]])</f>
        <v>Returning</v>
      </c>
      <c r="K1835" s="13">
        <f>IF(ISBLANK(Table14[[#This Row],[Discount]]),MEDIAN(Table14[Discount]),Table14[[#This Row],[Discount]])</f>
        <v>0.05</v>
      </c>
      <c r="L1835" s="4" t="s">
        <v>26</v>
      </c>
      <c r="M1835" s="4" t="s">
        <v>18</v>
      </c>
    </row>
    <row r="1836" spans="1:13" x14ac:dyDescent="0.3">
      <c r="A1836">
        <v>1081</v>
      </c>
      <c r="B1836" s="1">
        <v>45533</v>
      </c>
      <c r="C1836" s="4" t="str">
        <f>IF(ISBLANK(Table14[[#This Row],[Sales_Rep]]),"Unknown",Table14[[#This Row],[Sales_Rep]])</f>
        <v>Alice</v>
      </c>
      <c r="D1836" s="4" t="str">
        <f>PROPER(Table14[[#This Row],[Region]])</f>
        <v>North</v>
      </c>
      <c r="E1836" s="9">
        <f>IF(ISBLANK(Table14[[#This Row],[Sales_Amount]]),MEDIAN(Table14[Sales_Amount]),Table14[[#This Row],[Sales_Amount]])</f>
        <v>189784.58</v>
      </c>
      <c r="F1836" s="11">
        <f>IF(ISBLANK(Table14[[#This Row],[Quantity_Sold]]),MEDIAN(Table14[Quantity_Sold]),Table14[[#This Row],[Quantity_Sold]])</f>
        <v>44</v>
      </c>
      <c r="G1836" s="4" t="str">
        <f>TRIM(Table14[[#This Row],[Product_Category]])</f>
        <v>Food</v>
      </c>
      <c r="H1836" s="9">
        <v>4904.3</v>
      </c>
      <c r="I1836" s="9">
        <v>5601.67</v>
      </c>
      <c r="J1836" s="4" t="str">
        <f>PROPER(Table14[[#This Row],[Customer_Type]])</f>
        <v>Returning</v>
      </c>
      <c r="K1836" s="13">
        <f>IF(ISBLANK(Table14[[#This Row],[Discount]]),MEDIAN(Table14[Discount]),Table14[[#This Row],[Discount]])</f>
        <v>0.23</v>
      </c>
      <c r="L1836" s="4" t="s">
        <v>26</v>
      </c>
      <c r="M1836" s="4" t="s">
        <v>18</v>
      </c>
    </row>
    <row r="1837" spans="1:13" x14ac:dyDescent="0.3">
      <c r="A1837">
        <v>1416</v>
      </c>
      <c r="B1837" s="1">
        <v>45437</v>
      </c>
      <c r="C1837" s="4" t="str">
        <f>IF(ISBLANK(Table14[[#This Row],[Sales_Rep]]),"Unknown",Table14[[#This Row],[Sales_Rep]])</f>
        <v>Bob</v>
      </c>
      <c r="D1837" s="4" t="str">
        <f>PROPER(Table14[[#This Row],[Region]])</f>
        <v>North</v>
      </c>
      <c r="E1837" s="9">
        <f>IF(ISBLANK(Table14[[#This Row],[Sales_Amount]]),MEDIAN(Table14[Sales_Amount]),Table14[[#This Row],[Sales_Amount]])</f>
        <v>109881.17</v>
      </c>
      <c r="F1837" s="11">
        <f>IF(ISBLANK(Table14[[#This Row],[Quantity_Sold]]),MEDIAN(Table14[Quantity_Sold]),Table14[[#This Row],[Quantity_Sold]])</f>
        <v>26</v>
      </c>
      <c r="G1837" s="4" t="str">
        <f>TRIM(Table14[[#This Row],[Product_Category]])</f>
        <v>Clothing</v>
      </c>
      <c r="H1837" s="9">
        <v>4500.1000000000004</v>
      </c>
      <c r="I1837" s="9">
        <v>5488.57</v>
      </c>
      <c r="J1837" s="4" t="str">
        <f>PROPER(Table14[[#This Row],[Customer_Type]])</f>
        <v>Returning</v>
      </c>
      <c r="K1837" s="13">
        <f>IF(ISBLANK(Table14[[#This Row],[Discount]]),MEDIAN(Table14[Discount]),Table14[[#This Row],[Discount]])</f>
        <v>0.23</v>
      </c>
      <c r="L1837" s="4" t="s">
        <v>26</v>
      </c>
      <c r="M1837" s="4" t="s">
        <v>22</v>
      </c>
    </row>
    <row r="1838" spans="1:13" x14ac:dyDescent="0.3">
      <c r="A1838">
        <v>1049</v>
      </c>
      <c r="B1838" s="1">
        <v>45001</v>
      </c>
      <c r="C1838" s="4" t="str">
        <f>IF(ISBLANK(Table14[[#This Row],[Sales_Rep]]),"Unknown",Table14[[#This Row],[Sales_Rep]])</f>
        <v>Alice</v>
      </c>
      <c r="D1838" s="4" t="str">
        <f>PROPER(Table14[[#This Row],[Region]])</f>
        <v>East</v>
      </c>
      <c r="E1838" s="9">
        <f>IF(ISBLANK(Table14[[#This Row],[Sales_Amount]]),MEDIAN(Table14[Sales_Amount]),Table14[[#This Row],[Sales_Amount]])</f>
        <v>140264.75</v>
      </c>
      <c r="F1838" s="11">
        <f>IF(ISBLANK(Table14[[#This Row],[Quantity_Sold]]),MEDIAN(Table14[Quantity_Sold]),Table14[[#This Row],[Quantity_Sold]])</f>
        <v>23</v>
      </c>
      <c r="G1838" s="4" t="str">
        <f>TRIM(Table14[[#This Row],[Product_Category]])</f>
        <v>Clothing</v>
      </c>
      <c r="H1838" s="9">
        <v>4438.93</v>
      </c>
      <c r="I1838" s="9">
        <v>6352.57</v>
      </c>
      <c r="J1838" s="4" t="str">
        <f>PROPER(Table14[[#This Row],[Customer_Type]])</f>
        <v>Returning</v>
      </c>
      <c r="K1838" s="13">
        <f>IF(ISBLANK(Table14[[#This Row],[Discount]]),MEDIAN(Table14[Discount]),Table14[[#This Row],[Discount]])</f>
        <v>0.04</v>
      </c>
      <c r="L1838" s="4" t="s">
        <v>26</v>
      </c>
      <c r="M1838" s="4" t="s">
        <v>22</v>
      </c>
    </row>
    <row r="1839" spans="1:13" x14ac:dyDescent="0.3">
      <c r="A1839">
        <v>1352</v>
      </c>
      <c r="B1839" s="1">
        <v>45489</v>
      </c>
      <c r="C1839" s="4" t="str">
        <f>IF(ISBLANK(Table14[[#This Row],[Sales_Rep]]),"Unknown",Table14[[#This Row],[Sales_Rep]])</f>
        <v>David</v>
      </c>
      <c r="D1839" s="4" t="str">
        <f>PROPER(Table14[[#This Row],[Region]])</f>
        <v>North</v>
      </c>
      <c r="E1839" s="9">
        <f>IF(ISBLANK(Table14[[#This Row],[Sales_Amount]]),MEDIAN(Table14[Sales_Amount]),Table14[[#This Row],[Sales_Amount]])</f>
        <v>206433.77</v>
      </c>
      <c r="F1839" s="11">
        <f>IF(ISBLANK(Table14[[#This Row],[Quantity_Sold]]),MEDIAN(Table14[Quantity_Sold]),Table14[[#This Row],[Quantity_Sold]])</f>
        <v>44</v>
      </c>
      <c r="G1839" s="4" t="str">
        <f>TRIM(Table14[[#This Row],[Product_Category]])</f>
        <v>Electronics</v>
      </c>
      <c r="H1839" s="9">
        <v>4068</v>
      </c>
      <c r="I1839" s="9">
        <v>4836.78</v>
      </c>
      <c r="J1839" s="4" t="str">
        <f>PROPER(Table14[[#This Row],[Customer_Type]])</f>
        <v>New</v>
      </c>
      <c r="K1839" s="13">
        <f>IF(ISBLANK(Table14[[#This Row],[Discount]]),MEDIAN(Table14[Discount]),Table14[[#This Row],[Discount]])</f>
        <v>0.03</v>
      </c>
      <c r="L1839" s="4" t="s">
        <v>26</v>
      </c>
      <c r="M1839" s="4" t="s">
        <v>18</v>
      </c>
    </row>
    <row r="1840" spans="1:13" x14ac:dyDescent="0.3">
      <c r="A1840">
        <v>1029</v>
      </c>
      <c r="B1840" s="1">
        <v>45527</v>
      </c>
      <c r="C1840" s="4" t="str">
        <f>IF(ISBLANK(Table14[[#This Row],[Sales_Rep]]),"Unknown",Table14[[#This Row],[Sales_Rep]])</f>
        <v>Charlie</v>
      </c>
      <c r="D1840" s="4" t="str">
        <f>PROPER(Table14[[#This Row],[Region]])</f>
        <v>West</v>
      </c>
      <c r="E1840" s="9">
        <f>IF(ISBLANK(Table14[[#This Row],[Sales_Amount]]),MEDIAN(Table14[Sales_Amount]),Table14[[#This Row],[Sales_Amount]])</f>
        <v>27340.51</v>
      </c>
      <c r="F1840" s="11">
        <f>IF(ISBLANK(Table14[[#This Row],[Quantity_Sold]]),MEDIAN(Table14[Quantity_Sold]),Table14[[#This Row],[Quantity_Sold]])</f>
        <v>9</v>
      </c>
      <c r="G1840" s="4" t="str">
        <f>TRIM(Table14[[#This Row],[Product_Category]])</f>
        <v>Food</v>
      </c>
      <c r="H1840" s="9">
        <v>2931.53</v>
      </c>
      <c r="I1840" s="9">
        <v>3338.28</v>
      </c>
      <c r="J1840" s="4" t="str">
        <f>PROPER(Table14[[#This Row],[Customer_Type]])</f>
        <v>New</v>
      </c>
      <c r="K1840" s="13">
        <f>IF(ISBLANK(Table14[[#This Row],[Discount]]),MEDIAN(Table14[Discount]),Table14[[#This Row],[Discount]])</f>
        <v>0.09</v>
      </c>
      <c r="L1840" s="4" t="s">
        <v>17</v>
      </c>
      <c r="M1840" s="4" t="s">
        <v>22</v>
      </c>
    </row>
    <row r="1841" spans="1:13" x14ac:dyDescent="0.3">
      <c r="A1841">
        <v>1019</v>
      </c>
      <c r="B1841" s="1">
        <v>45550</v>
      </c>
      <c r="C1841" s="4" t="str">
        <f>IF(ISBLANK(Table14[[#This Row],[Sales_Rep]]),"Unknown",Table14[[#This Row],[Sales_Rep]])</f>
        <v>Alice</v>
      </c>
      <c r="D1841" s="4" t="str">
        <f>PROPER(Table14[[#This Row],[Region]])</f>
        <v>South</v>
      </c>
      <c r="E1841" s="9">
        <f>IF(ISBLANK(Table14[[#This Row],[Sales_Amount]]),MEDIAN(Table14[Sales_Amount]),Table14[[#This Row],[Sales_Amount]])</f>
        <v>161351.28</v>
      </c>
      <c r="F1841" s="11">
        <f>IF(ISBLANK(Table14[[#This Row],[Quantity_Sold]]),MEDIAN(Table14[Quantity_Sold]),Table14[[#This Row],[Quantity_Sold]])</f>
        <v>32</v>
      </c>
      <c r="G1841" s="4" t="str">
        <f>TRIM(Table14[[#This Row],[Product_Category]])</f>
        <v>Food</v>
      </c>
      <c r="H1841" s="9">
        <v>4442.96</v>
      </c>
      <c r="I1841" s="9">
        <v>5145.13</v>
      </c>
      <c r="J1841" s="4" t="str">
        <f>PROPER(Table14[[#This Row],[Customer_Type]])</f>
        <v>Returning</v>
      </c>
      <c r="K1841" s="13">
        <f>IF(ISBLANK(Table14[[#This Row],[Discount]]),MEDIAN(Table14[Discount]),Table14[[#This Row],[Discount]])</f>
        <v>0.02</v>
      </c>
      <c r="L1841" s="4" t="s">
        <v>17</v>
      </c>
      <c r="M1841" s="4" t="s">
        <v>22</v>
      </c>
    </row>
    <row r="1842" spans="1:13" x14ac:dyDescent="0.3">
      <c r="A1842">
        <v>1300</v>
      </c>
      <c r="B1842" s="1">
        <v>45060</v>
      </c>
      <c r="C1842" s="4" t="str">
        <f>IF(ISBLANK(Table14[[#This Row],[Sales_Rep]]),"Unknown",Table14[[#This Row],[Sales_Rep]])</f>
        <v>David</v>
      </c>
      <c r="D1842" s="4" t="str">
        <f>PROPER(Table14[[#This Row],[Region]])</f>
        <v>North</v>
      </c>
      <c r="E1842" s="9">
        <f>IF(ISBLANK(Table14[[#This Row],[Sales_Amount]]),MEDIAN(Table14[Sales_Amount]),Table14[[#This Row],[Sales_Amount]])</f>
        <v>76479.03</v>
      </c>
      <c r="F1842" s="11">
        <f>IF(ISBLANK(Table14[[#This Row],[Quantity_Sold]]),MEDIAN(Table14[Quantity_Sold]),Table14[[#This Row],[Quantity_Sold]])</f>
        <v>33</v>
      </c>
      <c r="G1842" s="4" t="str">
        <f>TRIM(Table14[[#This Row],[Product_Category]])</f>
        <v>Furniture</v>
      </c>
      <c r="H1842" s="9">
        <v>2384.9699999999998</v>
      </c>
      <c r="I1842" s="9">
        <v>3264.15</v>
      </c>
      <c r="J1842" s="4" t="str">
        <f>PROPER(Table14[[#This Row],[Customer_Type]])</f>
        <v>Returning</v>
      </c>
      <c r="K1842" s="13">
        <f>IF(ISBLANK(Table14[[#This Row],[Discount]]),MEDIAN(Table14[Discount]),Table14[[#This Row],[Discount]])</f>
        <v>0.28999999999999998</v>
      </c>
      <c r="L1842" s="4" t="s">
        <v>31</v>
      </c>
      <c r="M1842" s="4" t="s">
        <v>22</v>
      </c>
    </row>
    <row r="1843" spans="1:13" x14ac:dyDescent="0.3">
      <c r="A1843">
        <v>1231</v>
      </c>
      <c r="B1843" s="1">
        <v>45139</v>
      </c>
      <c r="C1843" s="4" t="str">
        <f>IF(ISBLANK(Table14[[#This Row],[Sales_Rep]]),"Unknown",Table14[[#This Row],[Sales_Rep]])</f>
        <v>Alice</v>
      </c>
      <c r="D1843" s="4" t="str">
        <f>PROPER(Table14[[#This Row],[Region]])</f>
        <v>West</v>
      </c>
      <c r="E1843" s="9">
        <f>IF(ISBLANK(Table14[[#This Row],[Sales_Amount]]),MEDIAN(Table14[Sales_Amount]),Table14[[#This Row],[Sales_Amount]])</f>
        <v>179344.12</v>
      </c>
      <c r="F1843" s="11">
        <f>IF(ISBLANK(Table14[[#This Row],[Quantity_Sold]]),MEDIAN(Table14[Quantity_Sold]),Table14[[#This Row],[Quantity_Sold]])</f>
        <v>49</v>
      </c>
      <c r="G1843" s="4" t="str">
        <f>TRIM(Table14[[#This Row],[Product_Category]])</f>
        <v>Food</v>
      </c>
      <c r="H1843" s="9">
        <v>3537.25</v>
      </c>
      <c r="I1843" s="9">
        <v>5083.45</v>
      </c>
      <c r="J1843" s="4" t="str">
        <f>PROPER(Table14[[#This Row],[Customer_Type]])</f>
        <v>New</v>
      </c>
      <c r="K1843" s="13">
        <f>IF(ISBLANK(Table14[[#This Row],[Discount]]),MEDIAN(Table14[Discount]),Table14[[#This Row],[Discount]])</f>
        <v>0.28000000000000003</v>
      </c>
      <c r="L1843" s="4" t="s">
        <v>17</v>
      </c>
      <c r="M1843" s="4" t="s">
        <v>22</v>
      </c>
    </row>
    <row r="1844" spans="1:13" x14ac:dyDescent="0.3">
      <c r="A1844">
        <v>1009</v>
      </c>
      <c r="B1844" s="1">
        <v>45412</v>
      </c>
      <c r="C1844" s="4" t="str">
        <f>IF(ISBLANK(Table14[[#This Row],[Sales_Rep]]),"Unknown",Table14[[#This Row],[Sales_Rep]])</f>
        <v>Alice</v>
      </c>
      <c r="D1844" s="4" t="str">
        <f>PROPER(Table14[[#This Row],[Region]])</f>
        <v>East</v>
      </c>
      <c r="E1844" s="9">
        <f>IF(ISBLANK(Table14[[#This Row],[Sales_Amount]]),MEDIAN(Table14[Sales_Amount]),Table14[[#This Row],[Sales_Amount]])</f>
        <v>64203.86</v>
      </c>
      <c r="F1844" s="11">
        <f>IF(ISBLANK(Table14[[#This Row],[Quantity_Sold]]),MEDIAN(Table14[Quantity_Sold]),Table14[[#This Row],[Quantity_Sold]])</f>
        <v>13</v>
      </c>
      <c r="G1844" s="4" t="str">
        <f>TRIM(Table14[[#This Row],[Product_Category]])</f>
        <v>Electronics</v>
      </c>
      <c r="H1844" s="9">
        <v>3714.98</v>
      </c>
      <c r="I1844" s="9">
        <v>5144.54</v>
      </c>
      <c r="J1844" s="4" t="str">
        <f>PROPER(Table14[[#This Row],[Customer_Type]])</f>
        <v>New</v>
      </c>
      <c r="K1844" s="13">
        <f>IF(ISBLANK(Table14[[#This Row],[Discount]]),MEDIAN(Table14[Discount]),Table14[[#This Row],[Discount]])</f>
        <v>0.04</v>
      </c>
      <c r="L1844" s="4" t="s">
        <v>31</v>
      </c>
      <c r="M1844" s="4" t="s">
        <v>22</v>
      </c>
    </row>
    <row r="1845" spans="1:13" x14ac:dyDescent="0.3">
      <c r="A1845">
        <v>1005</v>
      </c>
      <c r="B1845" s="1">
        <v>45510</v>
      </c>
      <c r="C1845" s="4" t="str">
        <f>IF(ISBLANK(Table14[[#This Row],[Sales_Rep]]),"Unknown",Table14[[#This Row],[Sales_Rep]])</f>
        <v>Charlie</v>
      </c>
      <c r="D1845" s="4" t="str">
        <f>PROPER(Table14[[#This Row],[Region]])</f>
        <v>East</v>
      </c>
      <c r="E1845" s="9">
        <f>IF(ISBLANK(Table14[[#This Row],[Sales_Amount]]),MEDIAN(Table14[Sales_Amount]),Table14[[#This Row],[Sales_Amount]])</f>
        <v>119391.28</v>
      </c>
      <c r="F1845" s="11">
        <f>IF(ISBLANK(Table14[[#This Row],[Quantity_Sold]]),MEDIAN(Table14[Quantity_Sold]),Table14[[#This Row],[Quantity_Sold]])</f>
        <v>20</v>
      </c>
      <c r="G1845" s="4" t="str">
        <f>TRIM(Table14[[#This Row],[Product_Category]])</f>
        <v>Furniture</v>
      </c>
      <c r="H1845" s="9">
        <v>4932.1499999999996</v>
      </c>
      <c r="I1845" s="9">
        <v>6350.6</v>
      </c>
      <c r="J1845" s="4" t="str">
        <f>PROPER(Table14[[#This Row],[Customer_Type]])</f>
        <v>Returning</v>
      </c>
      <c r="K1845" s="13">
        <f>IF(ISBLANK(Table14[[#This Row],[Discount]]),MEDIAN(Table14[Discount]),Table14[[#This Row],[Discount]])</f>
        <v>0.06</v>
      </c>
      <c r="L1845" s="4" t="s">
        <v>26</v>
      </c>
      <c r="M1845" s="4" t="s">
        <v>22</v>
      </c>
    </row>
    <row r="1846" spans="1:13" x14ac:dyDescent="0.3">
      <c r="A1846">
        <v>1109</v>
      </c>
      <c r="B1846" s="1">
        <v>45651</v>
      </c>
      <c r="C1846" s="4" t="str">
        <f>IF(ISBLANK(Table14[[#This Row],[Sales_Rep]]),"Unknown",Table14[[#This Row],[Sales_Rep]])</f>
        <v>Eve</v>
      </c>
      <c r="D1846" s="4" t="str">
        <f>PROPER(Table14[[#This Row],[Region]])</f>
        <v>East</v>
      </c>
      <c r="E1846" s="9">
        <f>IF(ISBLANK(Table14[[#This Row],[Sales_Amount]]),MEDIAN(Table14[Sales_Amount]),Table14[[#This Row],[Sales_Amount]])</f>
        <v>74847.06</v>
      </c>
      <c r="F1846" s="11">
        <f>IF(ISBLANK(Table14[[#This Row],[Quantity_Sold]]),MEDIAN(Table14[Quantity_Sold]),Table14[[#This Row],[Quantity_Sold]])</f>
        <v>24</v>
      </c>
      <c r="G1846" s="4" t="str">
        <f>TRIM(Table14[[#This Row],[Product_Category]])</f>
        <v>Electronics</v>
      </c>
      <c r="H1846" s="9">
        <v>3570.95</v>
      </c>
      <c r="I1846" s="9">
        <v>3947.63</v>
      </c>
      <c r="J1846" s="4" t="str">
        <f>PROPER(Table14[[#This Row],[Customer_Type]])</f>
        <v>Returning</v>
      </c>
      <c r="K1846" s="13">
        <f>IF(ISBLANK(Table14[[#This Row],[Discount]]),MEDIAN(Table14[Discount]),Table14[[#This Row],[Discount]])</f>
        <v>0.21</v>
      </c>
      <c r="L1846" s="4" t="s">
        <v>26</v>
      </c>
      <c r="M1846" s="4" t="s">
        <v>18</v>
      </c>
    </row>
    <row r="1847" spans="1:13" x14ac:dyDescent="0.3">
      <c r="A1847">
        <v>1038</v>
      </c>
      <c r="B1847" s="1">
        <v>45184</v>
      </c>
      <c r="C1847" s="4" t="str">
        <f>IF(ISBLANK(Table14[[#This Row],[Sales_Rep]]),"Unknown",Table14[[#This Row],[Sales_Rep]])</f>
        <v>Eve</v>
      </c>
      <c r="D1847" s="4" t="str">
        <f>PROPER(Table14[[#This Row],[Region]])</f>
        <v>North</v>
      </c>
      <c r="E1847" s="9">
        <f>IF(ISBLANK(Table14[[#This Row],[Sales_Amount]]),MEDIAN(Table14[Sales_Amount]),Table14[[#This Row],[Sales_Amount]])</f>
        <v>117256.05</v>
      </c>
      <c r="F1847" s="11">
        <f>IF(ISBLANK(Table14[[#This Row],[Quantity_Sold]]),MEDIAN(Table14[Quantity_Sold]),Table14[[#This Row],[Quantity_Sold]])</f>
        <v>29</v>
      </c>
      <c r="G1847" s="4" t="str">
        <f>TRIM(Table14[[#This Row],[Product_Category]])</f>
        <v>Clothing</v>
      </c>
      <c r="H1847" s="9">
        <v>3895.66</v>
      </c>
      <c r="I1847" s="9">
        <v>5776.16</v>
      </c>
      <c r="J1847" s="4" t="str">
        <f>PROPER(Table14[[#This Row],[Customer_Type]])</f>
        <v>Returning</v>
      </c>
      <c r="K1847" s="13">
        <f>IF(ISBLANK(Table14[[#This Row],[Discount]]),MEDIAN(Table14[Discount]),Table14[[#This Row],[Discount]])</f>
        <v>0.3</v>
      </c>
      <c r="L1847" s="4" t="s">
        <v>26</v>
      </c>
      <c r="M1847" s="4" t="s">
        <v>22</v>
      </c>
    </row>
    <row r="1848" spans="1:13" x14ac:dyDescent="0.3">
      <c r="A1848">
        <v>1323</v>
      </c>
      <c r="B1848" s="1">
        <v>45216</v>
      </c>
      <c r="C1848" s="4" t="str">
        <f>IF(ISBLANK(Table14[[#This Row],[Sales_Rep]]),"Unknown",Table14[[#This Row],[Sales_Rep]])</f>
        <v>Alice</v>
      </c>
      <c r="D1848" s="4" t="str">
        <f>PROPER(Table14[[#This Row],[Region]])</f>
        <v>North</v>
      </c>
      <c r="E1848" s="9">
        <f>IF(ISBLANK(Table14[[#This Row],[Sales_Amount]]),MEDIAN(Table14[Sales_Amount]),Table14[[#This Row],[Sales_Amount]])</f>
        <v>47619.72</v>
      </c>
      <c r="F1848" s="11">
        <f>IF(ISBLANK(Table14[[#This Row],[Quantity_Sold]]),MEDIAN(Table14[Quantity_Sold]),Table14[[#This Row],[Quantity_Sold]])</f>
        <v>30</v>
      </c>
      <c r="G1848" s="4" t="str">
        <f>TRIM(Table14[[#This Row],[Product_Category]])</f>
        <v>Furniture</v>
      </c>
      <c r="H1848" s="9">
        <v>1226.48</v>
      </c>
      <c r="I1848" s="9">
        <v>1783.51</v>
      </c>
      <c r="J1848" s="4" t="str">
        <f>PROPER(Table14[[#This Row],[Customer_Type]])</f>
        <v>Returning</v>
      </c>
      <c r="K1848" s="13">
        <f>IF(ISBLANK(Table14[[#This Row],[Discount]]),MEDIAN(Table14[Discount]),Table14[[#This Row],[Discount]])</f>
        <v>0.11</v>
      </c>
      <c r="L1848" s="4" t="s">
        <v>26</v>
      </c>
      <c r="M1848" s="4" t="s">
        <v>18</v>
      </c>
    </row>
    <row r="1849" spans="1:13" x14ac:dyDescent="0.3">
      <c r="A1849">
        <v>1084</v>
      </c>
      <c r="B1849" s="1">
        <v>44958</v>
      </c>
      <c r="C1849" s="4" t="str">
        <f>IF(ISBLANK(Table14[[#This Row],[Sales_Rep]]),"Unknown",Table14[[#This Row],[Sales_Rep]])</f>
        <v>Bob</v>
      </c>
      <c r="D1849" s="4" t="str">
        <f>PROPER(Table14[[#This Row],[Region]])</f>
        <v>South</v>
      </c>
      <c r="E1849" s="9">
        <f>IF(ISBLANK(Table14[[#This Row],[Sales_Amount]]),MEDIAN(Table14[Sales_Amount]),Table14[[#This Row],[Sales_Amount]])</f>
        <v>139884.32</v>
      </c>
      <c r="F1849" s="11">
        <f>IF(ISBLANK(Table14[[#This Row],[Quantity_Sold]]),MEDIAN(Table14[Quantity_Sold]),Table14[[#This Row],[Quantity_Sold]])</f>
        <v>35</v>
      </c>
      <c r="G1849" s="4" t="str">
        <f>TRIM(Table14[[#This Row],[Product_Category]])</f>
        <v>Food</v>
      </c>
      <c r="H1849" s="9">
        <v>3667.13</v>
      </c>
      <c r="I1849" s="9">
        <v>4757.97</v>
      </c>
      <c r="J1849" s="4" t="str">
        <f>PROPER(Table14[[#This Row],[Customer_Type]])</f>
        <v>Returning</v>
      </c>
      <c r="K1849" s="13">
        <f>IF(ISBLANK(Table14[[#This Row],[Discount]]),MEDIAN(Table14[Discount]),Table14[[#This Row],[Discount]])</f>
        <v>0.16</v>
      </c>
      <c r="L1849" s="4" t="s">
        <v>26</v>
      </c>
      <c r="M1849" s="4" t="s">
        <v>22</v>
      </c>
    </row>
    <row r="1850" spans="1:13" x14ac:dyDescent="0.3">
      <c r="A1850">
        <v>1342</v>
      </c>
      <c r="B1850" s="1">
        <v>45471</v>
      </c>
      <c r="C1850" s="4" t="str">
        <f>IF(ISBLANK(Table14[[#This Row],[Sales_Rep]]),"Unknown",Table14[[#This Row],[Sales_Rep]])</f>
        <v>David</v>
      </c>
      <c r="D1850" s="4" t="str">
        <f>PROPER(Table14[[#This Row],[Region]])</f>
        <v>West</v>
      </c>
      <c r="E1850" s="9">
        <f>IF(ISBLANK(Table14[[#This Row],[Sales_Amount]]),MEDIAN(Table14[Sales_Amount]),Table14[[#This Row],[Sales_Amount]])</f>
        <v>29747.4</v>
      </c>
      <c r="F1850" s="11">
        <f>IF(ISBLANK(Table14[[#This Row],[Quantity_Sold]]),MEDIAN(Table14[Quantity_Sold]),Table14[[#This Row],[Quantity_Sold]])</f>
        <v>40</v>
      </c>
      <c r="G1850" s="4" t="str">
        <f>TRIM(Table14[[#This Row],[Product_Category]])</f>
        <v>Furniture</v>
      </c>
      <c r="H1850" s="9">
        <v>721.23</v>
      </c>
      <c r="I1850" s="9">
        <v>864.75</v>
      </c>
      <c r="J1850" s="4" t="str">
        <f>PROPER(Table14[[#This Row],[Customer_Type]])</f>
        <v>New</v>
      </c>
      <c r="K1850" s="13">
        <f>IF(ISBLANK(Table14[[#This Row],[Discount]]),MEDIAN(Table14[Discount]),Table14[[#This Row],[Discount]])</f>
        <v>0.14000000000000001</v>
      </c>
      <c r="L1850" s="4" t="s">
        <v>31</v>
      </c>
      <c r="M1850" s="4" t="s">
        <v>18</v>
      </c>
    </row>
    <row r="1851" spans="1:13" x14ac:dyDescent="0.3">
      <c r="A1851">
        <v>1332</v>
      </c>
      <c r="B1851" s="1">
        <v>45008</v>
      </c>
      <c r="C1851" s="4" t="str">
        <f>IF(ISBLANK(Table14[[#This Row],[Sales_Rep]]),"Unknown",Table14[[#This Row],[Sales_Rep]])</f>
        <v>Bob</v>
      </c>
      <c r="D1851" s="4" t="str">
        <f>PROPER(Table14[[#This Row],[Region]])</f>
        <v>West</v>
      </c>
      <c r="E1851" s="9">
        <f>IF(ISBLANK(Table14[[#This Row],[Sales_Amount]]),MEDIAN(Table14[Sales_Amount]),Table14[[#This Row],[Sales_Amount]])</f>
        <v>44990.37</v>
      </c>
      <c r="F1851" s="11">
        <f>IF(ISBLANK(Table14[[#This Row],[Quantity_Sold]]),MEDIAN(Table14[Quantity_Sold]),Table14[[#This Row],[Quantity_Sold]])</f>
        <v>45</v>
      </c>
      <c r="G1851" s="4" t="str">
        <f>TRIM(Table14[[#This Row],[Product_Category]])</f>
        <v>Clothing</v>
      </c>
      <c r="H1851" s="9">
        <v>979.11</v>
      </c>
      <c r="I1851" s="9">
        <v>1369.57</v>
      </c>
      <c r="J1851" s="4" t="str">
        <f>PROPER(Table14[[#This Row],[Customer_Type]])</f>
        <v>Returning</v>
      </c>
      <c r="K1851" s="13">
        <f>IF(ISBLANK(Table14[[#This Row],[Discount]]),MEDIAN(Table14[Discount]),Table14[[#This Row],[Discount]])</f>
        <v>0.27</v>
      </c>
      <c r="L1851" s="4" t="s">
        <v>17</v>
      </c>
      <c r="M1851" s="4" t="s">
        <v>18</v>
      </c>
    </row>
    <row r="1852" spans="1:13" x14ac:dyDescent="0.3">
      <c r="A1852">
        <v>1367</v>
      </c>
      <c r="B1852" s="1">
        <v>44931</v>
      </c>
      <c r="C1852" s="4" t="str">
        <f>IF(ISBLANK(Table14[[#This Row],[Sales_Rep]]),"Unknown",Table14[[#This Row],[Sales_Rep]])</f>
        <v>Bob</v>
      </c>
      <c r="D1852" s="4" t="str">
        <f>PROPER(Table14[[#This Row],[Region]])</f>
        <v>East</v>
      </c>
      <c r="E1852" s="9">
        <f>IF(ISBLANK(Table14[[#This Row],[Sales_Amount]]),MEDIAN(Table14[Sales_Amount]),Table14[[#This Row],[Sales_Amount]])</f>
        <v>11351.4</v>
      </c>
      <c r="F1852" s="11">
        <f>IF(ISBLANK(Table14[[#This Row],[Quantity_Sold]]),MEDIAN(Table14[Quantity_Sold]),Table14[[#This Row],[Quantity_Sold]])</f>
        <v>16</v>
      </c>
      <c r="G1852" s="4" t="str">
        <f>TRIM(Table14[[#This Row],[Product_Category]])</f>
        <v>Food</v>
      </c>
      <c r="H1852" s="9">
        <v>710.67</v>
      </c>
      <c r="I1852" s="9">
        <v>945.95</v>
      </c>
      <c r="J1852" s="4" t="str">
        <f>PROPER(Table14[[#This Row],[Customer_Type]])</f>
        <v>New</v>
      </c>
      <c r="K1852" s="13">
        <f>IF(ISBLANK(Table14[[#This Row],[Discount]]),MEDIAN(Table14[Discount]),Table14[[#This Row],[Discount]])</f>
        <v>0.25</v>
      </c>
      <c r="L1852" s="4" t="s">
        <v>26</v>
      </c>
      <c r="M1852" s="4" t="s">
        <v>22</v>
      </c>
    </row>
    <row r="1853" spans="1:13" x14ac:dyDescent="0.3">
      <c r="A1853">
        <v>1066</v>
      </c>
      <c r="B1853" s="1">
        <v>45282</v>
      </c>
      <c r="C1853" s="4" t="str">
        <f>IF(ISBLANK(Table14[[#This Row],[Sales_Rep]]),"Unknown",Table14[[#This Row],[Sales_Rep]])</f>
        <v>Alice</v>
      </c>
      <c r="D1853" s="4" t="str">
        <f>PROPER(Table14[[#This Row],[Region]])</f>
        <v>South</v>
      </c>
      <c r="E1853" s="9">
        <f>IF(ISBLANK(Table14[[#This Row],[Sales_Amount]]),MEDIAN(Table14[Sales_Amount]),Table14[[#This Row],[Sales_Amount]])</f>
        <v>147155.23000000001</v>
      </c>
      <c r="F1853" s="11">
        <f>IF(ISBLANK(Table14[[#This Row],[Quantity_Sold]]),MEDIAN(Table14[Quantity_Sold]),Table14[[#This Row],[Quantity_Sold]])</f>
        <v>24</v>
      </c>
      <c r="G1853" s="4" t="str">
        <f>TRIM(Table14[[#This Row],[Product_Category]])</f>
        <v>Furniture</v>
      </c>
      <c r="H1853" s="9">
        <v>4472.6499999999996</v>
      </c>
      <c r="I1853" s="9">
        <v>6256.6</v>
      </c>
      <c r="J1853" s="4" t="str">
        <f>PROPER(Table14[[#This Row],[Customer_Type]])</f>
        <v>New</v>
      </c>
      <c r="K1853" s="13">
        <f>IF(ISBLANK(Table14[[#This Row],[Discount]]),MEDIAN(Table14[Discount]),Table14[[#This Row],[Discount]])</f>
        <v>0.02</v>
      </c>
      <c r="L1853" s="4" t="s">
        <v>17</v>
      </c>
      <c r="M1853" s="4" t="s">
        <v>22</v>
      </c>
    </row>
    <row r="1854" spans="1:13" x14ac:dyDescent="0.3">
      <c r="A1854">
        <v>1233</v>
      </c>
      <c r="B1854" s="1">
        <v>45603</v>
      </c>
      <c r="C1854" s="4" t="str">
        <f>IF(ISBLANK(Table14[[#This Row],[Sales_Rep]]),"Unknown",Table14[[#This Row],[Sales_Rep]])</f>
        <v>Alice</v>
      </c>
      <c r="D1854" s="4" t="str">
        <f>PROPER(Table14[[#This Row],[Region]])</f>
        <v>West</v>
      </c>
      <c r="E1854" s="9">
        <f>IF(ISBLANK(Table14[[#This Row],[Sales_Amount]]),MEDIAN(Table14[Sales_Amount]),Table14[[#This Row],[Sales_Amount]])</f>
        <v>58288.82</v>
      </c>
      <c r="F1854" s="11">
        <f>IF(ISBLANK(Table14[[#This Row],[Quantity_Sold]]),MEDIAN(Table14[Quantity_Sold]),Table14[[#This Row],[Quantity_Sold]])</f>
        <v>25</v>
      </c>
      <c r="G1854" s="4" t="str">
        <f>TRIM(Table14[[#This Row],[Product_Category]])</f>
        <v>Food</v>
      </c>
      <c r="H1854" s="9">
        <v>2373.2399999999998</v>
      </c>
      <c r="I1854" s="9">
        <v>2878.46</v>
      </c>
      <c r="J1854" s="4" t="str">
        <f>PROPER(Table14[[#This Row],[Customer_Type]])</f>
        <v>New</v>
      </c>
      <c r="K1854" s="13">
        <f>IF(ISBLANK(Table14[[#This Row],[Discount]]),MEDIAN(Table14[Discount]),Table14[[#This Row],[Discount]])</f>
        <v>0.19</v>
      </c>
      <c r="L1854" s="4" t="s">
        <v>17</v>
      </c>
      <c r="M1854" s="4" t="s">
        <v>22</v>
      </c>
    </row>
    <row r="1855" spans="1:13" x14ac:dyDescent="0.3">
      <c r="A1855">
        <v>1076</v>
      </c>
      <c r="B1855" s="1">
        <v>45331</v>
      </c>
      <c r="C1855" s="4" t="str">
        <f>IF(ISBLANK(Table14[[#This Row],[Sales_Rep]]),"Unknown",Table14[[#This Row],[Sales_Rep]])</f>
        <v>Alice</v>
      </c>
      <c r="D1855" s="4" t="str">
        <f>PROPER(Table14[[#This Row],[Region]])</f>
        <v>South</v>
      </c>
      <c r="E1855" s="9">
        <f>IF(ISBLANK(Table14[[#This Row],[Sales_Amount]]),MEDIAN(Table14[Sales_Amount]),Table14[[#This Row],[Sales_Amount]])</f>
        <v>9838.7900000000009</v>
      </c>
      <c r="F1855" s="11">
        <f>IF(ISBLANK(Table14[[#This Row],[Quantity_Sold]]),MEDIAN(Table14[Quantity_Sold]),Table14[[#This Row],[Quantity_Sold]])</f>
        <v>35</v>
      </c>
      <c r="G1855" s="4" t="str">
        <f>TRIM(Table14[[#This Row],[Product_Category]])</f>
        <v>Electronics</v>
      </c>
      <c r="H1855" s="9">
        <v>225.06</v>
      </c>
      <c r="I1855" s="9">
        <v>326.87</v>
      </c>
      <c r="J1855" s="4" t="str">
        <f>PROPER(Table14[[#This Row],[Customer_Type]])</f>
        <v>New</v>
      </c>
      <c r="K1855" s="13">
        <f>IF(ISBLANK(Table14[[#This Row],[Discount]]),MEDIAN(Table14[Discount]),Table14[[#This Row],[Discount]])</f>
        <v>0.14000000000000001</v>
      </c>
      <c r="L1855" s="4" t="s">
        <v>17</v>
      </c>
      <c r="M1855" s="4" t="s">
        <v>18</v>
      </c>
    </row>
    <row r="1856" spans="1:13" x14ac:dyDescent="0.3">
      <c r="A1856">
        <v>1075</v>
      </c>
      <c r="B1856" s="1">
        <v>44952</v>
      </c>
      <c r="C1856" s="4" t="str">
        <f>IF(ISBLANK(Table14[[#This Row],[Sales_Rep]]),"Unknown",Table14[[#This Row],[Sales_Rep]])</f>
        <v>Alice</v>
      </c>
      <c r="D1856" s="4" t="str">
        <f>PROPER(Table14[[#This Row],[Region]])</f>
        <v>West</v>
      </c>
      <c r="E1856" s="9">
        <f>IF(ISBLANK(Table14[[#This Row],[Sales_Amount]]),MEDIAN(Table14[Sales_Amount]),Table14[[#This Row],[Sales_Amount]])</f>
        <v>189979.12</v>
      </c>
      <c r="F1856" s="11">
        <f>IF(ISBLANK(Table14[[#This Row],[Quantity_Sold]]),MEDIAN(Table14[Quantity_Sold]),Table14[[#This Row],[Quantity_Sold]])</f>
        <v>49</v>
      </c>
      <c r="G1856" s="4" t="str">
        <f>TRIM(Table14[[#This Row],[Product_Category]])</f>
        <v>Food</v>
      </c>
      <c r="H1856" s="9">
        <v>3692.64</v>
      </c>
      <c r="I1856" s="9">
        <v>5311.13</v>
      </c>
      <c r="J1856" s="4" t="str">
        <f>PROPER(Table14[[#This Row],[Customer_Type]])</f>
        <v>Returning</v>
      </c>
      <c r="K1856" s="13">
        <f>IF(ISBLANK(Table14[[#This Row],[Discount]]),MEDIAN(Table14[Discount]),Table14[[#This Row],[Discount]])</f>
        <v>0.27</v>
      </c>
      <c r="L1856" s="4" t="s">
        <v>31</v>
      </c>
      <c r="M1856" s="4" t="s">
        <v>22</v>
      </c>
    </row>
    <row r="1857" spans="1:13" x14ac:dyDescent="0.3">
      <c r="A1857">
        <v>1103</v>
      </c>
      <c r="B1857" s="1">
        <v>44998</v>
      </c>
      <c r="C1857" s="4" t="str">
        <f>IF(ISBLANK(Table14[[#This Row],[Sales_Rep]]),"Unknown",Table14[[#This Row],[Sales_Rep]])</f>
        <v>Eve</v>
      </c>
      <c r="D1857" s="4" t="str">
        <f>PROPER(Table14[[#This Row],[Region]])</f>
        <v>East</v>
      </c>
      <c r="E1857" s="9">
        <f>IF(ISBLANK(Table14[[#This Row],[Sales_Amount]]),MEDIAN(Table14[Sales_Amount]),Table14[[#This Row],[Sales_Amount]])</f>
        <v>52610.04</v>
      </c>
      <c r="F1857" s="11">
        <f>IF(ISBLANK(Table14[[#This Row],[Quantity_Sold]]),MEDIAN(Table14[Quantity_Sold]),Table14[[#This Row],[Quantity_Sold]])</f>
        <v>35</v>
      </c>
      <c r="G1857" s="4" t="str">
        <f>TRIM(Table14[[#This Row],[Product_Category]])</f>
        <v>Food</v>
      </c>
      <c r="H1857" s="9">
        <v>1263.1600000000001</v>
      </c>
      <c r="I1857" s="9">
        <v>1670.16</v>
      </c>
      <c r="J1857" s="4" t="str">
        <f>PROPER(Table14[[#This Row],[Customer_Type]])</f>
        <v>New</v>
      </c>
      <c r="K1857" s="13">
        <f>IF(ISBLANK(Table14[[#This Row],[Discount]]),MEDIAN(Table14[Discount]),Table14[[#This Row],[Discount]])</f>
        <v>0.1</v>
      </c>
      <c r="L1857" s="4" t="s">
        <v>31</v>
      </c>
      <c r="M1857" s="4" t="s">
        <v>18</v>
      </c>
    </row>
    <row r="1858" spans="1:13" x14ac:dyDescent="0.3">
      <c r="A1858">
        <v>1046</v>
      </c>
      <c r="B1858" s="1">
        <v>45268</v>
      </c>
      <c r="C1858" s="4" t="str">
        <f>IF(ISBLANK(Table14[[#This Row],[Sales_Rep]]),"Unknown",Table14[[#This Row],[Sales_Rep]])</f>
        <v>Alice</v>
      </c>
      <c r="D1858" s="4" t="str">
        <f>PROPER(Table14[[#This Row],[Region]])</f>
        <v>West</v>
      </c>
      <c r="E1858" s="9">
        <f>IF(ISBLANK(Table14[[#This Row],[Sales_Amount]]),MEDIAN(Table14[Sales_Amount]),Table14[[#This Row],[Sales_Amount]])</f>
        <v>173015.02</v>
      </c>
      <c r="F1858" s="11">
        <f>IF(ISBLANK(Table14[[#This Row],[Quantity_Sold]]),MEDIAN(Table14[Quantity_Sold]),Table14[[#This Row],[Quantity_Sold]])</f>
        <v>36</v>
      </c>
      <c r="G1858" s="4" t="str">
        <f>TRIM(Table14[[#This Row],[Product_Category]])</f>
        <v>Clothing</v>
      </c>
      <c r="H1858" s="9">
        <v>4760.2700000000004</v>
      </c>
      <c r="I1858" s="9">
        <v>6083.51</v>
      </c>
      <c r="J1858" s="4" t="str">
        <f>PROPER(Table14[[#This Row],[Customer_Type]])</f>
        <v>Returning</v>
      </c>
      <c r="K1858" s="13">
        <f>IF(ISBLANK(Table14[[#This Row],[Discount]]),MEDIAN(Table14[Discount]),Table14[[#This Row],[Discount]])</f>
        <v>0.21</v>
      </c>
      <c r="L1858" s="4" t="s">
        <v>26</v>
      </c>
      <c r="M1858" s="4" t="s">
        <v>22</v>
      </c>
    </row>
    <row r="1859" spans="1:13" x14ac:dyDescent="0.3">
      <c r="A1859">
        <v>1118</v>
      </c>
      <c r="B1859" s="1">
        <v>45147</v>
      </c>
      <c r="C1859" s="4" t="str">
        <f>IF(ISBLANK(Table14[[#This Row],[Sales_Rep]]),"Unknown",Table14[[#This Row],[Sales_Rep]])</f>
        <v>Eve</v>
      </c>
      <c r="D1859" s="4" t="str">
        <f>PROPER(Table14[[#This Row],[Region]])</f>
        <v>West</v>
      </c>
      <c r="E1859" s="9">
        <f>IF(ISBLANK(Table14[[#This Row],[Sales_Amount]]),MEDIAN(Table14[Sales_Amount]),Table14[[#This Row],[Sales_Amount]])</f>
        <v>36884.9</v>
      </c>
      <c r="F1859" s="11">
        <f>IF(ISBLANK(Table14[[#This Row],[Quantity_Sold]]),MEDIAN(Table14[Quantity_Sold]),Table14[[#This Row],[Quantity_Sold]])</f>
        <v>50</v>
      </c>
      <c r="G1859" s="4" t="str">
        <f>TRIM(Table14[[#This Row],[Product_Category]])</f>
        <v>Furniture</v>
      </c>
      <c r="H1859" s="9">
        <v>623.47</v>
      </c>
      <c r="I1859" s="9">
        <v>867.88</v>
      </c>
      <c r="J1859" s="4" t="str">
        <f>PROPER(Table14[[#This Row],[Customer_Type]])</f>
        <v>Returning</v>
      </c>
      <c r="K1859" s="13">
        <f>IF(ISBLANK(Table14[[#This Row],[Discount]]),MEDIAN(Table14[Discount]),Table14[[#This Row],[Discount]])</f>
        <v>0.15</v>
      </c>
      <c r="L1859" s="4" t="s">
        <v>17</v>
      </c>
      <c r="M1859" s="4" t="s">
        <v>18</v>
      </c>
    </row>
    <row r="1860" spans="1:13" x14ac:dyDescent="0.3">
      <c r="A1860">
        <v>1179</v>
      </c>
      <c r="B1860" s="1">
        <v>44928</v>
      </c>
      <c r="C1860" s="4" t="str">
        <f>IF(ISBLANK(Table14[[#This Row],[Sales_Rep]]),"Unknown",Table14[[#This Row],[Sales_Rep]])</f>
        <v>Eve</v>
      </c>
      <c r="D1860" s="4" t="str">
        <f>PROPER(Table14[[#This Row],[Region]])</f>
        <v>North</v>
      </c>
      <c r="E1860" s="9">
        <f>IF(ISBLANK(Table14[[#This Row],[Sales_Amount]]),MEDIAN(Table14[Sales_Amount]),Table14[[#This Row],[Sales_Amount]])</f>
        <v>46821.75</v>
      </c>
      <c r="F1860" s="11">
        <f>IF(ISBLANK(Table14[[#This Row],[Quantity_Sold]]),MEDIAN(Table14[Quantity_Sold]),Table14[[#This Row],[Quantity_Sold]])</f>
        <v>30</v>
      </c>
      <c r="G1860" s="4" t="str">
        <f>TRIM(Table14[[#This Row],[Product_Category]])</f>
        <v>Furniture</v>
      </c>
      <c r="H1860" s="9">
        <v>1054.01</v>
      </c>
      <c r="I1860" s="9">
        <v>1576.49</v>
      </c>
      <c r="J1860" s="4" t="str">
        <f>PROPER(Table14[[#This Row],[Customer_Type]])</f>
        <v>Returning</v>
      </c>
      <c r="K1860" s="13">
        <f>IF(ISBLANK(Table14[[#This Row],[Discount]]),MEDIAN(Table14[Discount]),Table14[[#This Row],[Discount]])</f>
        <v>0.01</v>
      </c>
      <c r="L1860" s="4" t="s">
        <v>31</v>
      </c>
      <c r="M1860" s="4" t="s">
        <v>22</v>
      </c>
    </row>
    <row r="1861" spans="1:13" x14ac:dyDescent="0.3">
      <c r="A1861">
        <v>1289</v>
      </c>
      <c r="B1861" s="1">
        <v>45615</v>
      </c>
      <c r="C1861" s="4" t="str">
        <f>IF(ISBLANK(Table14[[#This Row],[Sales_Rep]]),"Unknown",Table14[[#This Row],[Sales_Rep]])</f>
        <v>Alice</v>
      </c>
      <c r="D1861" s="4" t="str">
        <f>PROPER(Table14[[#This Row],[Region]])</f>
        <v>East</v>
      </c>
      <c r="E1861" s="9">
        <f>IF(ISBLANK(Table14[[#This Row],[Sales_Amount]]),MEDIAN(Table14[Sales_Amount]),Table14[[#This Row],[Sales_Amount]])</f>
        <v>30552.61</v>
      </c>
      <c r="F1861" s="11">
        <f>IF(ISBLANK(Table14[[#This Row],[Quantity_Sold]]),MEDIAN(Table14[Quantity_Sold]),Table14[[#This Row],[Quantity_Sold]])</f>
        <v>36</v>
      </c>
      <c r="G1861" s="4" t="str">
        <f>TRIM(Table14[[#This Row],[Product_Category]])</f>
        <v>Electronics</v>
      </c>
      <c r="H1861" s="9">
        <v>690.79</v>
      </c>
      <c r="I1861" s="9">
        <v>1034.98</v>
      </c>
      <c r="J1861" s="4" t="str">
        <f>PROPER(Table14[[#This Row],[Customer_Type]])</f>
        <v>Returning</v>
      </c>
      <c r="K1861" s="13">
        <f>IF(ISBLANK(Table14[[#This Row],[Discount]]),MEDIAN(Table14[Discount]),Table14[[#This Row],[Discount]])</f>
        <v>0.18</v>
      </c>
      <c r="L1861" s="4" t="s">
        <v>17</v>
      </c>
      <c r="M1861" s="4" t="s">
        <v>22</v>
      </c>
    </row>
    <row r="1862" spans="1:13" x14ac:dyDescent="0.3">
      <c r="A1862">
        <v>1023</v>
      </c>
      <c r="B1862" s="1">
        <v>45330</v>
      </c>
      <c r="C1862" s="4" t="str">
        <f>IF(ISBLANK(Table14[[#This Row],[Sales_Rep]]),"Unknown",Table14[[#This Row],[Sales_Rep]])</f>
        <v>Charlie</v>
      </c>
      <c r="D1862" s="4" t="str">
        <f>PROPER(Table14[[#This Row],[Region]])</f>
        <v>West</v>
      </c>
      <c r="E1862" s="9">
        <f>IF(ISBLANK(Table14[[#This Row],[Sales_Amount]]),MEDIAN(Table14[Sales_Amount]),Table14[[#This Row],[Sales_Amount]])</f>
        <v>131079.78</v>
      </c>
      <c r="F1862" s="11">
        <f>IF(ISBLANK(Table14[[#This Row],[Quantity_Sold]]),MEDIAN(Table14[Quantity_Sold]),Table14[[#This Row],[Quantity_Sold]])</f>
        <v>48</v>
      </c>
      <c r="G1862" s="4" t="str">
        <f>TRIM(Table14[[#This Row],[Product_Category]])</f>
        <v>Food</v>
      </c>
      <c r="H1862" s="9">
        <v>2529.04</v>
      </c>
      <c r="I1862" s="9">
        <v>2786.56</v>
      </c>
      <c r="J1862" s="4" t="str">
        <f>PROPER(Table14[[#This Row],[Customer_Type]])</f>
        <v>Returning</v>
      </c>
      <c r="K1862" s="13">
        <f>IF(ISBLANK(Table14[[#This Row],[Discount]]),MEDIAN(Table14[Discount]),Table14[[#This Row],[Discount]])</f>
        <v>0.02</v>
      </c>
      <c r="L1862" s="4" t="s">
        <v>26</v>
      </c>
      <c r="M1862" s="4" t="s">
        <v>22</v>
      </c>
    </row>
    <row r="1863" spans="1:13" x14ac:dyDescent="0.3">
      <c r="A1863">
        <v>1419</v>
      </c>
      <c r="B1863" s="1">
        <v>45615</v>
      </c>
      <c r="C1863" s="4" t="str">
        <f>IF(ISBLANK(Table14[[#This Row],[Sales_Rep]]),"Unknown",Table14[[#This Row],[Sales_Rep]])</f>
        <v>David</v>
      </c>
      <c r="D1863" s="4" t="str">
        <f>PROPER(Table14[[#This Row],[Region]])</f>
        <v>West</v>
      </c>
      <c r="E1863" s="9">
        <f>IF(ISBLANK(Table14[[#This Row],[Sales_Amount]]),MEDIAN(Table14[Sales_Amount]),Table14[[#This Row],[Sales_Amount]])</f>
        <v>47079.98</v>
      </c>
      <c r="F1863" s="11">
        <f>IF(ISBLANK(Table14[[#This Row],[Quantity_Sold]]),MEDIAN(Table14[Quantity_Sold]),Table14[[#This Row],[Quantity_Sold]])</f>
        <v>48</v>
      </c>
      <c r="G1863" s="4" t="str">
        <f>TRIM(Table14[[#This Row],[Product_Category]])</f>
        <v>Clothing</v>
      </c>
      <c r="H1863" s="9">
        <v>794.96</v>
      </c>
      <c r="I1863" s="9">
        <v>1000.85</v>
      </c>
      <c r="J1863" s="4" t="str">
        <f>PROPER(Table14[[#This Row],[Customer_Type]])</f>
        <v>New</v>
      </c>
      <c r="K1863" s="13">
        <f>IF(ISBLANK(Table14[[#This Row],[Discount]]),MEDIAN(Table14[Discount]),Table14[[#This Row],[Discount]])</f>
        <v>0.02</v>
      </c>
      <c r="L1863" s="4" t="s">
        <v>26</v>
      </c>
      <c r="M1863" s="4" t="s">
        <v>18</v>
      </c>
    </row>
    <row r="1864" spans="1:13" x14ac:dyDescent="0.3">
      <c r="A1864">
        <v>1136</v>
      </c>
      <c r="B1864" s="1">
        <v>45135</v>
      </c>
      <c r="C1864" s="4" t="str">
        <f>IF(ISBLANK(Table14[[#This Row],[Sales_Rep]]),"Unknown",Table14[[#This Row],[Sales_Rep]])</f>
        <v>Bob</v>
      </c>
      <c r="D1864" s="4" t="str">
        <f>PROPER(Table14[[#This Row],[Region]])</f>
        <v>East</v>
      </c>
      <c r="E1864" s="9">
        <f>IF(ISBLANK(Table14[[#This Row],[Sales_Amount]]),MEDIAN(Table14[Sales_Amount]),Table14[[#This Row],[Sales_Amount]])</f>
        <v>35779.82</v>
      </c>
      <c r="F1864" s="11">
        <f>IF(ISBLANK(Table14[[#This Row],[Quantity_Sold]]),MEDIAN(Table14[Quantity_Sold]),Table14[[#This Row],[Quantity_Sold]])</f>
        <v>34</v>
      </c>
      <c r="G1864" s="4" t="str">
        <f>TRIM(Table14[[#This Row],[Product_Category]])</f>
        <v>Food</v>
      </c>
      <c r="H1864" s="9">
        <v>1239.7</v>
      </c>
      <c r="I1864" s="9">
        <v>1403.13</v>
      </c>
      <c r="J1864" s="4" t="str">
        <f>PROPER(Table14[[#This Row],[Customer_Type]])</f>
        <v>Returning</v>
      </c>
      <c r="K1864" s="13">
        <f>IF(ISBLANK(Table14[[#This Row],[Discount]]),MEDIAN(Table14[Discount]),Table14[[#This Row],[Discount]])</f>
        <v>0.25</v>
      </c>
      <c r="L1864" s="4" t="s">
        <v>17</v>
      </c>
      <c r="M1864" s="4" t="s">
        <v>22</v>
      </c>
    </row>
    <row r="1865" spans="1:13" x14ac:dyDescent="0.3">
      <c r="A1865">
        <v>1264</v>
      </c>
      <c r="B1865" s="1">
        <v>45583</v>
      </c>
      <c r="C1865" s="4" t="str">
        <f>IF(ISBLANK(Table14[[#This Row],[Sales_Rep]]),"Unknown",Table14[[#This Row],[Sales_Rep]])</f>
        <v>Eve</v>
      </c>
      <c r="D1865" s="4" t="str">
        <f>PROPER(Table14[[#This Row],[Region]])</f>
        <v>East</v>
      </c>
      <c r="E1865" s="9">
        <f>IF(ISBLANK(Table14[[#This Row],[Sales_Amount]]),MEDIAN(Table14[Sales_Amount]),Table14[[#This Row],[Sales_Amount]])</f>
        <v>8537.52</v>
      </c>
      <c r="F1865" s="11">
        <f>IF(ISBLANK(Table14[[#This Row],[Quantity_Sold]]),MEDIAN(Table14[Quantity_Sold]),Table14[[#This Row],[Quantity_Sold]])</f>
        <v>18</v>
      </c>
      <c r="G1865" s="4" t="str">
        <f>TRIM(Table14[[#This Row],[Product_Category]])</f>
        <v>Clothing</v>
      </c>
      <c r="H1865" s="9">
        <v>365.23</v>
      </c>
      <c r="I1865" s="9">
        <v>545.17999999999995</v>
      </c>
      <c r="J1865" s="4" t="str">
        <f>PROPER(Table14[[#This Row],[Customer_Type]])</f>
        <v>Returning</v>
      </c>
      <c r="K1865" s="13">
        <f>IF(ISBLANK(Table14[[#This Row],[Discount]]),MEDIAN(Table14[Discount]),Table14[[#This Row],[Discount]])</f>
        <v>0.13</v>
      </c>
      <c r="L1865" s="4" t="s">
        <v>31</v>
      </c>
      <c r="M1865" s="4" t="s">
        <v>18</v>
      </c>
    </row>
    <row r="1866" spans="1:13" x14ac:dyDescent="0.3">
      <c r="A1866">
        <v>1153</v>
      </c>
      <c r="B1866" s="1">
        <v>44934</v>
      </c>
      <c r="C1866" s="4" t="str">
        <f>IF(ISBLANK(Table14[[#This Row],[Sales_Rep]]),"Unknown",Table14[[#This Row],[Sales_Rep]])</f>
        <v>David</v>
      </c>
      <c r="D1866" s="4" t="str">
        <f>PROPER(Table14[[#This Row],[Region]])</f>
        <v>West</v>
      </c>
      <c r="E1866" s="9">
        <f>IF(ISBLANK(Table14[[#This Row],[Sales_Amount]]),MEDIAN(Table14[Sales_Amount]),Table14[[#This Row],[Sales_Amount]])</f>
        <v>82005.39</v>
      </c>
      <c r="F1866" s="11">
        <f>IF(ISBLANK(Table14[[#This Row],[Quantity_Sold]]),MEDIAN(Table14[Quantity_Sold]),Table14[[#This Row],[Quantity_Sold]])</f>
        <v>36</v>
      </c>
      <c r="G1866" s="4" t="str">
        <f>TRIM(Table14[[#This Row],[Product_Category]])</f>
        <v>Food</v>
      </c>
      <c r="H1866" s="9">
        <v>2457.92</v>
      </c>
      <c r="I1866" s="9">
        <v>2920.42</v>
      </c>
      <c r="J1866" s="4" t="str">
        <f>PROPER(Table14[[#This Row],[Customer_Type]])</f>
        <v>Returning</v>
      </c>
      <c r="K1866" s="13">
        <f>IF(ISBLANK(Table14[[#This Row],[Discount]]),MEDIAN(Table14[Discount]),Table14[[#This Row],[Discount]])</f>
        <v>0.22</v>
      </c>
      <c r="L1866" s="4" t="s">
        <v>31</v>
      </c>
      <c r="M1866" s="4" t="s">
        <v>18</v>
      </c>
    </row>
    <row r="1867" spans="1:13" x14ac:dyDescent="0.3">
      <c r="A1867">
        <v>1437</v>
      </c>
      <c r="B1867" s="1">
        <v>45269</v>
      </c>
      <c r="C1867" s="4" t="str">
        <f>IF(ISBLANK(Table14[[#This Row],[Sales_Rep]]),"Unknown",Table14[[#This Row],[Sales_Rep]])</f>
        <v>Charlie</v>
      </c>
      <c r="D1867" s="4" t="str">
        <f>PROPER(Table14[[#This Row],[Region]])</f>
        <v>East</v>
      </c>
      <c r="E1867" s="9">
        <f>IF(ISBLANK(Table14[[#This Row],[Sales_Amount]]),MEDIAN(Table14[Sales_Amount]),Table14[[#This Row],[Sales_Amount]])</f>
        <v>209767.79</v>
      </c>
      <c r="F1867" s="11">
        <f>IF(ISBLANK(Table14[[#This Row],[Quantity_Sold]]),MEDIAN(Table14[Quantity_Sold]),Table14[[#This Row],[Quantity_Sold]])</f>
        <v>47</v>
      </c>
      <c r="G1867" s="4" t="str">
        <f>TRIM(Table14[[#This Row],[Product_Category]])</f>
        <v>Furniture</v>
      </c>
      <c r="H1867" s="9">
        <v>4462.7299999999996</v>
      </c>
      <c r="I1867" s="9">
        <v>5649.55</v>
      </c>
      <c r="J1867" s="4" t="str">
        <f>PROPER(Table14[[#This Row],[Customer_Type]])</f>
        <v>Returning</v>
      </c>
      <c r="K1867" s="13">
        <f>IF(ISBLANK(Table14[[#This Row],[Discount]]),MEDIAN(Table14[Discount]),Table14[[#This Row],[Discount]])</f>
        <v>0.21</v>
      </c>
      <c r="L1867" s="4" t="s">
        <v>26</v>
      </c>
      <c r="M1867" s="4" t="s">
        <v>18</v>
      </c>
    </row>
    <row r="1868" spans="1:13" x14ac:dyDescent="0.3">
      <c r="A1868">
        <v>1279</v>
      </c>
      <c r="B1868" s="1">
        <v>45093</v>
      </c>
      <c r="C1868" s="4" t="str">
        <f>IF(ISBLANK(Table14[[#This Row],[Sales_Rep]]),"Unknown",Table14[[#This Row],[Sales_Rep]])</f>
        <v>Bob</v>
      </c>
      <c r="D1868" s="4" t="str">
        <f>PROPER(Table14[[#This Row],[Region]])</f>
        <v>South</v>
      </c>
      <c r="E1868" s="9">
        <f>IF(ISBLANK(Table14[[#This Row],[Sales_Amount]]),MEDIAN(Table14[Sales_Amount]),Table14[[#This Row],[Sales_Amount]])</f>
        <v>146077.19</v>
      </c>
      <c r="F1868" s="11">
        <f>IF(ISBLANK(Table14[[#This Row],[Quantity_Sold]]),MEDIAN(Table14[Quantity_Sold]),Table14[[#This Row],[Quantity_Sold]])</f>
        <v>31</v>
      </c>
      <c r="G1868" s="4" t="str">
        <f>TRIM(Table14[[#This Row],[Product_Category]])</f>
        <v>Electronics</v>
      </c>
      <c r="H1868" s="9">
        <v>4921.2299999999996</v>
      </c>
      <c r="I1868" s="9">
        <v>6282.89</v>
      </c>
      <c r="J1868" s="4" t="str">
        <f>PROPER(Table14[[#This Row],[Customer_Type]])</f>
        <v>New</v>
      </c>
      <c r="K1868" s="13">
        <f>IF(ISBLANK(Table14[[#This Row],[Discount]]),MEDIAN(Table14[Discount]),Table14[[#This Row],[Discount]])</f>
        <v>0.25</v>
      </c>
      <c r="L1868" s="4" t="s">
        <v>31</v>
      </c>
      <c r="M1868" s="4" t="s">
        <v>18</v>
      </c>
    </row>
    <row r="1869" spans="1:13" x14ac:dyDescent="0.3">
      <c r="A1869">
        <v>1388</v>
      </c>
      <c r="B1869" s="1">
        <v>45353</v>
      </c>
      <c r="C1869" s="4" t="str">
        <f>IF(ISBLANK(Table14[[#This Row],[Sales_Rep]]),"Unknown",Table14[[#This Row],[Sales_Rep]])</f>
        <v>Bob</v>
      </c>
      <c r="D1869" s="4" t="str">
        <f>PROPER(Table14[[#This Row],[Region]])</f>
        <v>South</v>
      </c>
      <c r="E1869" s="9">
        <f>IF(ISBLANK(Table14[[#This Row],[Sales_Amount]]),MEDIAN(Table14[Sales_Amount]),Table14[[#This Row],[Sales_Amount]])</f>
        <v>82445.679999999993</v>
      </c>
      <c r="F1869" s="11">
        <f>IF(ISBLANK(Table14[[#This Row],[Quantity_Sold]]),MEDIAN(Table14[Quantity_Sold]),Table14[[#This Row],[Quantity_Sold]])</f>
        <v>47</v>
      </c>
      <c r="G1869" s="4" t="str">
        <f>TRIM(Table14[[#This Row],[Product_Category]])</f>
        <v>Clothing</v>
      </c>
      <c r="H1869" s="9">
        <v>1696.68</v>
      </c>
      <c r="I1869" s="9">
        <v>2113.4499999999998</v>
      </c>
      <c r="J1869" s="4" t="str">
        <f>PROPER(Table14[[#This Row],[Customer_Type]])</f>
        <v>New</v>
      </c>
      <c r="K1869" s="13">
        <f>IF(ISBLANK(Table14[[#This Row],[Discount]]),MEDIAN(Table14[Discount]),Table14[[#This Row],[Discount]])</f>
        <v>0.17</v>
      </c>
      <c r="L1869" s="4" t="s">
        <v>26</v>
      </c>
      <c r="M1869" s="4" t="s">
        <v>18</v>
      </c>
    </row>
    <row r="1870" spans="1:13" x14ac:dyDescent="0.3">
      <c r="A1870">
        <v>1387</v>
      </c>
      <c r="B1870" s="1">
        <v>44954</v>
      </c>
      <c r="C1870" s="4" t="str">
        <f>IF(ISBLANK(Table14[[#This Row],[Sales_Rep]]),"Unknown",Table14[[#This Row],[Sales_Rep]])</f>
        <v>Eve</v>
      </c>
      <c r="D1870" s="4" t="str">
        <f>PROPER(Table14[[#This Row],[Region]])</f>
        <v>West</v>
      </c>
      <c r="E1870" s="9">
        <f>IF(ISBLANK(Table14[[#This Row],[Sales_Amount]]),MEDIAN(Table14[Sales_Amount]),Table14[[#This Row],[Sales_Amount]])</f>
        <v>46583.6</v>
      </c>
      <c r="F1870" s="11">
        <f>IF(ISBLANK(Table14[[#This Row],[Quantity_Sold]]),MEDIAN(Table14[Quantity_Sold]),Table14[[#This Row],[Quantity_Sold]])</f>
        <v>12</v>
      </c>
      <c r="G1870" s="4" t="str">
        <f>TRIM(Table14[[#This Row],[Product_Category]])</f>
        <v>Food</v>
      </c>
      <c r="H1870" s="9">
        <v>3760.35</v>
      </c>
      <c r="I1870" s="9">
        <v>4361.76</v>
      </c>
      <c r="J1870" s="4" t="str">
        <f>PROPER(Table14[[#This Row],[Customer_Type]])</f>
        <v>Returning</v>
      </c>
      <c r="K1870" s="13">
        <f>IF(ISBLANK(Table14[[#This Row],[Discount]]),MEDIAN(Table14[Discount]),Table14[[#This Row],[Discount]])</f>
        <v>0.11</v>
      </c>
      <c r="L1870" s="4" t="s">
        <v>31</v>
      </c>
      <c r="M1870" s="4" t="s">
        <v>18</v>
      </c>
    </row>
    <row r="1871" spans="1:13" x14ac:dyDescent="0.3">
      <c r="A1871">
        <v>1404</v>
      </c>
      <c r="B1871" s="1">
        <v>45296</v>
      </c>
      <c r="C1871" s="4" t="str">
        <f>IF(ISBLANK(Table14[[#This Row],[Sales_Rep]]),"Unknown",Table14[[#This Row],[Sales_Rep]])</f>
        <v>Alice</v>
      </c>
      <c r="D1871" s="4" t="str">
        <f>PROPER(Table14[[#This Row],[Region]])</f>
        <v>South</v>
      </c>
      <c r="E1871" s="9">
        <f>IF(ISBLANK(Table14[[#This Row],[Sales_Amount]]),MEDIAN(Table14[Sales_Amount]),Table14[[#This Row],[Sales_Amount]])</f>
        <v>47393.58</v>
      </c>
      <c r="F1871" s="11">
        <f>IF(ISBLANK(Table14[[#This Row],[Quantity_Sold]]),MEDIAN(Table14[Quantity_Sold]),Table14[[#This Row],[Quantity_Sold]])</f>
        <v>14</v>
      </c>
      <c r="G1871" s="4" t="str">
        <f>TRIM(Table14[[#This Row],[Product_Category]])</f>
        <v>Electronics</v>
      </c>
      <c r="H1871" s="9">
        <v>2401.84</v>
      </c>
      <c r="I1871" s="9">
        <v>3419.45</v>
      </c>
      <c r="J1871" s="4" t="str">
        <f>PROPER(Table14[[#This Row],[Customer_Type]])</f>
        <v>New</v>
      </c>
      <c r="K1871" s="13">
        <f>IF(ISBLANK(Table14[[#This Row],[Discount]]),MEDIAN(Table14[Discount]),Table14[[#This Row],[Discount]])</f>
        <v>0.01</v>
      </c>
      <c r="L1871" s="4" t="s">
        <v>31</v>
      </c>
      <c r="M1871" s="4" t="s">
        <v>22</v>
      </c>
    </row>
    <row r="1872" spans="1:13" x14ac:dyDescent="0.3">
      <c r="A1872">
        <v>1260</v>
      </c>
      <c r="B1872" s="1">
        <v>45164</v>
      </c>
      <c r="C1872" s="4" t="str">
        <f>IF(ISBLANK(Table14[[#This Row],[Sales_Rep]]),"Unknown",Table14[[#This Row],[Sales_Rep]])</f>
        <v>Charlie</v>
      </c>
      <c r="D1872" s="4" t="str">
        <f>PROPER(Table14[[#This Row],[Region]])</f>
        <v>South</v>
      </c>
      <c r="E1872" s="9">
        <f>IF(ISBLANK(Table14[[#This Row],[Sales_Amount]]),MEDIAN(Table14[Sales_Amount]),Table14[[#This Row],[Sales_Amount]])</f>
        <v>94421.86</v>
      </c>
      <c r="F1872" s="11">
        <f>IF(ISBLANK(Table14[[#This Row],[Quantity_Sold]]),MEDIAN(Table14[Quantity_Sold]),Table14[[#This Row],[Quantity_Sold]])</f>
        <v>23</v>
      </c>
      <c r="G1872" s="4" t="str">
        <f>TRIM(Table14[[#This Row],[Product_Category]])</f>
        <v>Furniture</v>
      </c>
      <c r="H1872" s="9">
        <v>4448.3100000000004</v>
      </c>
      <c r="I1872" s="9">
        <v>5196.58</v>
      </c>
      <c r="J1872" s="4" t="str">
        <f>PROPER(Table14[[#This Row],[Customer_Type]])</f>
        <v>Returning</v>
      </c>
      <c r="K1872" s="13">
        <f>IF(ISBLANK(Table14[[#This Row],[Discount]]),MEDIAN(Table14[Discount]),Table14[[#This Row],[Discount]])</f>
        <v>0.21</v>
      </c>
      <c r="L1872" s="4" t="s">
        <v>26</v>
      </c>
      <c r="M1872" s="4" t="s">
        <v>18</v>
      </c>
    </row>
    <row r="1873" spans="1:13" x14ac:dyDescent="0.3">
      <c r="A1873">
        <v>1136</v>
      </c>
      <c r="B1873" s="1">
        <v>45331</v>
      </c>
      <c r="C1873" s="4" t="str">
        <f>IF(ISBLANK(Table14[[#This Row],[Sales_Rep]]),"Unknown",Table14[[#This Row],[Sales_Rep]])</f>
        <v>Eve</v>
      </c>
      <c r="D1873" s="4" t="str">
        <f>PROPER(Table14[[#This Row],[Region]])</f>
        <v>North</v>
      </c>
      <c r="E1873" s="9">
        <f>IF(ISBLANK(Table14[[#This Row],[Sales_Amount]]),MEDIAN(Table14[Sales_Amount]),Table14[[#This Row],[Sales_Amount]])</f>
        <v>49207.87</v>
      </c>
      <c r="F1873" s="11">
        <f>IF(ISBLANK(Table14[[#This Row],[Quantity_Sold]]),MEDIAN(Table14[Quantity_Sold]),Table14[[#This Row],[Quantity_Sold]])</f>
        <v>32</v>
      </c>
      <c r="G1873" s="4" t="str">
        <f>TRIM(Table14[[#This Row],[Product_Category]])</f>
        <v>Electronics</v>
      </c>
      <c r="H1873" s="9">
        <v>1452.75</v>
      </c>
      <c r="I1873" s="9">
        <v>1635.9</v>
      </c>
      <c r="J1873" s="4" t="str">
        <f>PROPER(Table14[[#This Row],[Customer_Type]])</f>
        <v>Returning</v>
      </c>
      <c r="K1873" s="13">
        <f>IF(ISBLANK(Table14[[#This Row],[Discount]]),MEDIAN(Table14[Discount]),Table14[[#This Row],[Discount]])</f>
        <v>0.06</v>
      </c>
      <c r="L1873" s="4" t="s">
        <v>26</v>
      </c>
      <c r="M1873" s="4" t="s">
        <v>18</v>
      </c>
    </row>
    <row r="1874" spans="1:13" x14ac:dyDescent="0.3">
      <c r="A1874">
        <v>1216</v>
      </c>
      <c r="B1874" s="1">
        <v>45562</v>
      </c>
      <c r="C1874" s="4" t="str">
        <f>IF(ISBLANK(Table14[[#This Row],[Sales_Rep]]),"Unknown",Table14[[#This Row],[Sales_Rep]])</f>
        <v>Charlie</v>
      </c>
      <c r="D1874" s="4" t="str">
        <f>PROPER(Table14[[#This Row],[Region]])</f>
        <v>West</v>
      </c>
      <c r="E1874" s="9">
        <f>IF(ISBLANK(Table14[[#This Row],[Sales_Amount]]),MEDIAN(Table14[Sales_Amount]),Table14[[#This Row],[Sales_Amount]])</f>
        <v>35146.14</v>
      </c>
      <c r="F1874" s="11">
        <f>IF(ISBLANK(Table14[[#This Row],[Quantity_Sold]]),MEDIAN(Table14[Quantity_Sold]),Table14[[#This Row],[Quantity_Sold]])</f>
        <v>9</v>
      </c>
      <c r="G1874" s="4" t="str">
        <f>TRIM(Table14[[#This Row],[Product_Category]])</f>
        <v>Food</v>
      </c>
      <c r="H1874" s="9">
        <v>3569.53</v>
      </c>
      <c r="I1874" s="9">
        <v>4110.66</v>
      </c>
      <c r="J1874" s="4" t="str">
        <f>PROPER(Table14[[#This Row],[Customer_Type]])</f>
        <v>Returning</v>
      </c>
      <c r="K1874" s="13">
        <f>IF(ISBLANK(Table14[[#This Row],[Discount]]),MEDIAN(Table14[Discount]),Table14[[#This Row],[Discount]])</f>
        <v>0.05</v>
      </c>
      <c r="L1874" s="4" t="s">
        <v>31</v>
      </c>
      <c r="M1874" s="4" t="s">
        <v>22</v>
      </c>
    </row>
    <row r="1875" spans="1:13" x14ac:dyDescent="0.3">
      <c r="A1875">
        <v>1433</v>
      </c>
      <c r="B1875" s="1">
        <v>45626</v>
      </c>
      <c r="C1875" s="4" t="str">
        <f>IF(ISBLANK(Table14[[#This Row],[Sales_Rep]]),"Unknown",Table14[[#This Row],[Sales_Rep]])</f>
        <v>Alice</v>
      </c>
      <c r="D1875" s="4" t="str">
        <f>PROPER(Table14[[#This Row],[Region]])</f>
        <v>North</v>
      </c>
      <c r="E1875" s="9">
        <f>IF(ISBLANK(Table14[[#This Row],[Sales_Amount]]),MEDIAN(Table14[Sales_Amount]),Table14[[#This Row],[Sales_Amount]])</f>
        <v>407.23</v>
      </c>
      <c r="F1875" s="11">
        <f>IF(ISBLANK(Table14[[#This Row],[Quantity_Sold]]),MEDIAN(Table14[Quantity_Sold]),Table14[[#This Row],[Quantity_Sold]])</f>
        <v>2</v>
      </c>
      <c r="G1875" s="4" t="str">
        <f>TRIM(Table14[[#This Row],[Product_Category]])</f>
        <v>Clothing</v>
      </c>
      <c r="H1875" s="9">
        <v>206.63</v>
      </c>
      <c r="I1875" s="9">
        <v>245.32</v>
      </c>
      <c r="J1875" s="4" t="str">
        <f>PROPER(Table14[[#This Row],[Customer_Type]])</f>
        <v>New</v>
      </c>
      <c r="K1875" s="13">
        <f>IF(ISBLANK(Table14[[#This Row],[Discount]]),MEDIAN(Table14[Discount]),Table14[[#This Row],[Discount]])</f>
        <v>0.17</v>
      </c>
      <c r="L1875" s="4" t="s">
        <v>26</v>
      </c>
      <c r="M1875" s="4" t="s">
        <v>22</v>
      </c>
    </row>
    <row r="1876" spans="1:13" x14ac:dyDescent="0.3">
      <c r="A1876">
        <v>1082</v>
      </c>
      <c r="B1876" s="1">
        <v>45104</v>
      </c>
      <c r="C1876" s="4" t="str">
        <f>IF(ISBLANK(Table14[[#This Row],[Sales_Rep]]),"Unknown",Table14[[#This Row],[Sales_Rep]])</f>
        <v>Alice</v>
      </c>
      <c r="D1876" s="4" t="str">
        <f>PROPER(Table14[[#This Row],[Region]])</f>
        <v>North</v>
      </c>
      <c r="E1876" s="9">
        <f>IF(ISBLANK(Table14[[#This Row],[Sales_Amount]]),MEDIAN(Table14[Sales_Amount]),Table14[[#This Row],[Sales_Amount]])</f>
        <v>93785.35</v>
      </c>
      <c r="F1876" s="11">
        <f>IF(ISBLANK(Table14[[#This Row],[Quantity_Sold]]),MEDIAN(Table14[Quantity_Sold]),Table14[[#This Row],[Quantity_Sold]])</f>
        <v>27</v>
      </c>
      <c r="G1876" s="4" t="str">
        <f>TRIM(Table14[[#This Row],[Product_Category]])</f>
        <v>Clothing</v>
      </c>
      <c r="H1876" s="9">
        <v>2750.78</v>
      </c>
      <c r="I1876" s="9">
        <v>3544.42</v>
      </c>
      <c r="J1876" s="4" t="str">
        <f>PROPER(Table14[[#This Row],[Customer_Type]])</f>
        <v>Returning</v>
      </c>
      <c r="K1876" s="13">
        <f>IF(ISBLANK(Table14[[#This Row],[Discount]]),MEDIAN(Table14[Discount]),Table14[[#This Row],[Discount]])</f>
        <v>0.02</v>
      </c>
      <c r="L1876" s="4" t="s">
        <v>26</v>
      </c>
      <c r="M1876" s="4" t="s">
        <v>18</v>
      </c>
    </row>
    <row r="1877" spans="1:13" x14ac:dyDescent="0.3">
      <c r="A1877">
        <v>1047</v>
      </c>
      <c r="B1877" s="1">
        <v>45226</v>
      </c>
      <c r="C1877" s="4" t="str">
        <f>IF(ISBLANK(Table14[[#This Row],[Sales_Rep]]),"Unknown",Table14[[#This Row],[Sales_Rep]])</f>
        <v>Eve</v>
      </c>
      <c r="D1877" s="4" t="str">
        <f>PROPER(Table14[[#This Row],[Region]])</f>
        <v>North</v>
      </c>
      <c r="E1877" s="9">
        <f>IF(ISBLANK(Table14[[#This Row],[Sales_Amount]]),MEDIAN(Table14[Sales_Amount]),Table14[[#This Row],[Sales_Amount]])</f>
        <v>90454.11</v>
      </c>
      <c r="F1877" s="11">
        <f>IF(ISBLANK(Table14[[#This Row],[Quantity_Sold]]),MEDIAN(Table14[Quantity_Sold]),Table14[[#This Row],[Quantity_Sold]])</f>
        <v>29</v>
      </c>
      <c r="G1877" s="4" t="str">
        <f>TRIM(Table14[[#This Row],[Product_Category]])</f>
        <v>Electronics</v>
      </c>
      <c r="H1877" s="9">
        <v>2948.74</v>
      </c>
      <c r="I1877" s="9">
        <v>3249.07</v>
      </c>
      <c r="J1877" s="4" t="str">
        <f>PROPER(Table14[[#This Row],[Customer_Type]])</f>
        <v>Returning</v>
      </c>
      <c r="K1877" s="13">
        <f>IF(ISBLANK(Table14[[#This Row],[Discount]]),MEDIAN(Table14[Discount]),Table14[[#This Row],[Discount]])</f>
        <v>0.04</v>
      </c>
      <c r="L1877" s="4" t="s">
        <v>17</v>
      </c>
      <c r="M1877" s="4" t="s">
        <v>18</v>
      </c>
    </row>
    <row r="1878" spans="1:13" x14ac:dyDescent="0.3">
      <c r="A1878">
        <v>1488</v>
      </c>
      <c r="B1878" s="1">
        <v>45106</v>
      </c>
      <c r="C1878" s="4" t="str">
        <f>IF(ISBLANK(Table14[[#This Row],[Sales_Rep]]),"Unknown",Table14[[#This Row],[Sales_Rep]])</f>
        <v>Alice</v>
      </c>
      <c r="D1878" s="4" t="str">
        <f>PROPER(Table14[[#This Row],[Region]])</f>
        <v>North</v>
      </c>
      <c r="E1878" s="9">
        <f>IF(ISBLANK(Table14[[#This Row],[Sales_Amount]]),MEDIAN(Table14[Sales_Amount]),Table14[[#This Row],[Sales_Amount]])</f>
        <v>15086.33</v>
      </c>
      <c r="F1878" s="11">
        <f>IF(ISBLANK(Table14[[#This Row],[Quantity_Sold]]),MEDIAN(Table14[Quantity_Sold]),Table14[[#This Row],[Quantity_Sold]])</f>
        <v>8</v>
      </c>
      <c r="G1878" s="4" t="str">
        <f>TRIM(Table14[[#This Row],[Product_Category]])</f>
        <v>Food</v>
      </c>
      <c r="H1878" s="9">
        <v>1376.25</v>
      </c>
      <c r="I1878" s="9">
        <v>1904.84</v>
      </c>
      <c r="J1878" s="4" t="str">
        <f>PROPER(Table14[[#This Row],[Customer_Type]])</f>
        <v>Returning</v>
      </c>
      <c r="K1878" s="13">
        <f>IF(ISBLANK(Table14[[#This Row],[Discount]]),MEDIAN(Table14[Discount]),Table14[[#This Row],[Discount]])</f>
        <v>0.01</v>
      </c>
      <c r="L1878" s="4" t="s">
        <v>17</v>
      </c>
      <c r="M1878" s="4" t="s">
        <v>18</v>
      </c>
    </row>
    <row r="1879" spans="1:13" x14ac:dyDescent="0.3">
      <c r="A1879">
        <v>1203</v>
      </c>
      <c r="B1879" s="1">
        <v>45499</v>
      </c>
      <c r="C1879" s="4" t="str">
        <f>IF(ISBLANK(Table14[[#This Row],[Sales_Rep]]),"Unknown",Table14[[#This Row],[Sales_Rep]])</f>
        <v>David</v>
      </c>
      <c r="D1879" s="4" t="str">
        <f>PROPER(Table14[[#This Row],[Region]])</f>
        <v>North</v>
      </c>
      <c r="E1879" s="9">
        <f>IF(ISBLANK(Table14[[#This Row],[Sales_Amount]]),MEDIAN(Table14[Sales_Amount]),Table14[[#This Row],[Sales_Amount]])</f>
        <v>147811.39000000001</v>
      </c>
      <c r="F1879" s="11">
        <f>IF(ISBLANK(Table14[[#This Row],[Quantity_Sold]]),MEDIAN(Table14[Quantity_Sold]),Table14[[#This Row],[Quantity_Sold]])</f>
        <v>32</v>
      </c>
      <c r="G1879" s="4" t="str">
        <f>TRIM(Table14[[#This Row],[Product_Category]])</f>
        <v>Furniture</v>
      </c>
      <c r="H1879" s="9">
        <v>4397.92</v>
      </c>
      <c r="I1879" s="9">
        <v>5132.34</v>
      </c>
      <c r="J1879" s="4" t="str">
        <f>PROPER(Table14[[#This Row],[Customer_Type]])</f>
        <v>New</v>
      </c>
      <c r="K1879" s="13">
        <f>IF(ISBLANK(Table14[[#This Row],[Discount]]),MEDIAN(Table14[Discount]),Table14[[#This Row],[Discount]])</f>
        <v>0.1</v>
      </c>
      <c r="L1879" s="4" t="s">
        <v>26</v>
      </c>
      <c r="M1879" s="4" t="s">
        <v>22</v>
      </c>
    </row>
    <row r="1880" spans="1:13" x14ac:dyDescent="0.3">
      <c r="A1880">
        <v>1376</v>
      </c>
      <c r="B1880" s="1">
        <v>44951</v>
      </c>
      <c r="C1880" s="4" t="str">
        <f>IF(ISBLANK(Table14[[#This Row],[Sales_Rep]]),"Unknown",Table14[[#This Row],[Sales_Rep]])</f>
        <v>Bob</v>
      </c>
      <c r="D1880" s="4" t="str">
        <f>PROPER(Table14[[#This Row],[Region]])</f>
        <v>South</v>
      </c>
      <c r="E1880" s="9">
        <f>IF(ISBLANK(Table14[[#This Row],[Sales_Amount]]),MEDIAN(Table14[Sales_Amount]),Table14[[#This Row],[Sales_Amount]])</f>
        <v>132638.60999999999</v>
      </c>
      <c r="F1880" s="11">
        <f>IF(ISBLANK(Table14[[#This Row],[Quantity_Sold]]),MEDIAN(Table14[Quantity_Sold]),Table14[[#This Row],[Quantity_Sold]])</f>
        <v>40</v>
      </c>
      <c r="G1880" s="4" t="str">
        <f>TRIM(Table14[[#This Row],[Product_Category]])</f>
        <v>Furniture</v>
      </c>
      <c r="H1880" s="9">
        <v>3563.65</v>
      </c>
      <c r="I1880" s="9">
        <v>4043.86</v>
      </c>
      <c r="J1880" s="4" t="str">
        <f>PROPER(Table14[[#This Row],[Customer_Type]])</f>
        <v>Returning</v>
      </c>
      <c r="K1880" s="13">
        <f>IF(ISBLANK(Table14[[#This Row],[Discount]]),MEDIAN(Table14[Discount]),Table14[[#This Row],[Discount]])</f>
        <v>0.18</v>
      </c>
      <c r="L1880" s="4" t="s">
        <v>17</v>
      </c>
      <c r="M1880" s="4" t="s">
        <v>18</v>
      </c>
    </row>
    <row r="1881" spans="1:13" x14ac:dyDescent="0.3">
      <c r="A1881">
        <v>1186</v>
      </c>
      <c r="B1881" s="1">
        <v>45139</v>
      </c>
      <c r="C1881" s="4" t="str">
        <f>IF(ISBLANK(Table14[[#This Row],[Sales_Rep]]),"Unknown",Table14[[#This Row],[Sales_Rep]])</f>
        <v>Eve</v>
      </c>
      <c r="D1881" s="4" t="str">
        <f>PROPER(Table14[[#This Row],[Region]])</f>
        <v>East</v>
      </c>
      <c r="E1881" s="9">
        <f>IF(ISBLANK(Table14[[#This Row],[Sales_Amount]]),MEDIAN(Table14[Sales_Amount]),Table14[[#This Row],[Sales_Amount]])</f>
        <v>243333.7</v>
      </c>
      <c r="F1881" s="11">
        <f>IF(ISBLANK(Table14[[#This Row],[Quantity_Sold]]),MEDIAN(Table14[Quantity_Sold]),Table14[[#This Row],[Quantity_Sold]])</f>
        <v>49</v>
      </c>
      <c r="G1881" s="4" t="str">
        <f>TRIM(Table14[[#This Row],[Product_Category]])</f>
        <v>Food</v>
      </c>
      <c r="H1881" s="9">
        <v>4287.3999999999996</v>
      </c>
      <c r="I1881" s="9">
        <v>6056.09</v>
      </c>
      <c r="J1881" s="4" t="str">
        <f>PROPER(Table14[[#This Row],[Customer_Type]])</f>
        <v>Returning</v>
      </c>
      <c r="K1881" s="13">
        <f>IF(ISBLANK(Table14[[#This Row],[Discount]]),MEDIAN(Table14[Discount]),Table14[[#This Row],[Discount]])</f>
        <v>0.18</v>
      </c>
      <c r="L1881" s="4" t="s">
        <v>17</v>
      </c>
      <c r="M1881" s="4" t="s">
        <v>22</v>
      </c>
    </row>
    <row r="1882" spans="1:13" x14ac:dyDescent="0.3">
      <c r="A1882">
        <v>1256</v>
      </c>
      <c r="B1882" s="1">
        <v>45636</v>
      </c>
      <c r="C1882" s="4" t="str">
        <f>IF(ISBLANK(Table14[[#This Row],[Sales_Rep]]),"Unknown",Table14[[#This Row],[Sales_Rep]])</f>
        <v>Charlie</v>
      </c>
      <c r="D1882" s="4" t="str">
        <f>PROPER(Table14[[#This Row],[Region]])</f>
        <v>West</v>
      </c>
      <c r="E1882" s="9">
        <f>IF(ISBLANK(Table14[[#This Row],[Sales_Amount]]),MEDIAN(Table14[Sales_Amount]),Table14[[#This Row],[Sales_Amount]])</f>
        <v>39241.67</v>
      </c>
      <c r="F1882" s="11">
        <f>IF(ISBLANK(Table14[[#This Row],[Quantity_Sold]]),MEDIAN(Table14[Quantity_Sold]),Table14[[#This Row],[Quantity_Sold]])</f>
        <v>18</v>
      </c>
      <c r="G1882" s="4" t="str">
        <f>TRIM(Table14[[#This Row],[Product_Category]])</f>
        <v>Food</v>
      </c>
      <c r="H1882" s="9">
        <v>2054.48</v>
      </c>
      <c r="I1882" s="9">
        <v>2658.65</v>
      </c>
      <c r="J1882" s="4" t="str">
        <f>PROPER(Table14[[#This Row],[Customer_Type]])</f>
        <v>New</v>
      </c>
      <c r="K1882" s="13">
        <f>IF(ISBLANK(Table14[[#This Row],[Discount]]),MEDIAN(Table14[Discount]),Table14[[#This Row],[Discount]])</f>
        <v>0.18</v>
      </c>
      <c r="L1882" s="4" t="s">
        <v>26</v>
      </c>
      <c r="M1882" s="4" t="s">
        <v>22</v>
      </c>
    </row>
    <row r="1883" spans="1:13" x14ac:dyDescent="0.3">
      <c r="A1883">
        <v>1270</v>
      </c>
      <c r="B1883" s="1">
        <v>45363</v>
      </c>
      <c r="C1883" s="4" t="str">
        <f>IF(ISBLANK(Table14[[#This Row],[Sales_Rep]]),"Unknown",Table14[[#This Row],[Sales_Rep]])</f>
        <v>David</v>
      </c>
      <c r="D1883" s="4" t="str">
        <f>PROPER(Table14[[#This Row],[Region]])</f>
        <v>South</v>
      </c>
      <c r="E1883" s="9">
        <f>IF(ISBLANK(Table14[[#This Row],[Sales_Amount]]),MEDIAN(Table14[Sales_Amount]),Table14[[#This Row],[Sales_Amount]])</f>
        <v>13318.22</v>
      </c>
      <c r="F1883" s="11">
        <f>IF(ISBLANK(Table14[[#This Row],[Quantity_Sold]]),MEDIAN(Table14[Quantity_Sold]),Table14[[#This Row],[Quantity_Sold]])</f>
        <v>17</v>
      </c>
      <c r="G1883" s="4" t="str">
        <f>TRIM(Table14[[#This Row],[Product_Category]])</f>
        <v>Electronics</v>
      </c>
      <c r="H1883" s="9">
        <v>938.12</v>
      </c>
      <c r="I1883" s="9">
        <v>1088.0899999999999</v>
      </c>
      <c r="J1883" s="4" t="str">
        <f>PROPER(Table14[[#This Row],[Customer_Type]])</f>
        <v>Returning</v>
      </c>
      <c r="K1883" s="13">
        <f>IF(ISBLANK(Table14[[#This Row],[Discount]]),MEDIAN(Table14[Discount]),Table14[[#This Row],[Discount]])</f>
        <v>0.28000000000000003</v>
      </c>
      <c r="L1883" s="4" t="s">
        <v>31</v>
      </c>
      <c r="M1883" s="4" t="s">
        <v>18</v>
      </c>
    </row>
    <row r="1884" spans="1:13" x14ac:dyDescent="0.3">
      <c r="A1884">
        <v>1487</v>
      </c>
      <c r="B1884" s="1">
        <v>45303</v>
      </c>
      <c r="C1884" s="4" t="str">
        <f>IF(ISBLANK(Table14[[#This Row],[Sales_Rep]]),"Unknown",Table14[[#This Row],[Sales_Rep]])</f>
        <v>Eve</v>
      </c>
      <c r="D1884" s="4" t="str">
        <f>PROPER(Table14[[#This Row],[Region]])</f>
        <v>North</v>
      </c>
      <c r="E1884" s="9">
        <f>IF(ISBLANK(Table14[[#This Row],[Sales_Amount]]),MEDIAN(Table14[Sales_Amount]),Table14[[#This Row],[Sales_Amount]])</f>
        <v>11954.22</v>
      </c>
      <c r="F1884" s="11">
        <f>IF(ISBLANK(Table14[[#This Row],[Quantity_Sold]]),MEDIAN(Table14[Quantity_Sold]),Table14[[#This Row],[Quantity_Sold]])</f>
        <v>3</v>
      </c>
      <c r="G1884" s="4" t="str">
        <f>TRIM(Table14[[#This Row],[Product_Category]])</f>
        <v>Furniture</v>
      </c>
      <c r="H1884" s="9">
        <v>3604.56</v>
      </c>
      <c r="I1884" s="9">
        <v>4743.74</v>
      </c>
      <c r="J1884" s="4" t="str">
        <f>PROPER(Table14[[#This Row],[Customer_Type]])</f>
        <v>New</v>
      </c>
      <c r="K1884" s="13">
        <f>IF(ISBLANK(Table14[[#This Row],[Discount]]),MEDIAN(Table14[Discount]),Table14[[#This Row],[Discount]])</f>
        <v>0.16</v>
      </c>
      <c r="L1884" s="4" t="s">
        <v>17</v>
      </c>
      <c r="M1884" s="4" t="s">
        <v>22</v>
      </c>
    </row>
    <row r="1885" spans="1:13" x14ac:dyDescent="0.3">
      <c r="A1885">
        <v>1071</v>
      </c>
      <c r="B1885" s="1">
        <v>45289</v>
      </c>
      <c r="C1885" s="4" t="str">
        <f>IF(ISBLANK(Table14[[#This Row],[Sales_Rep]]),"Unknown",Table14[[#This Row],[Sales_Rep]])</f>
        <v>Alice</v>
      </c>
      <c r="D1885" s="4" t="str">
        <f>PROPER(Table14[[#This Row],[Region]])</f>
        <v>North</v>
      </c>
      <c r="E1885" s="9">
        <f>IF(ISBLANK(Table14[[#This Row],[Sales_Amount]]),MEDIAN(Table14[Sales_Amount]),Table14[[#This Row],[Sales_Amount]])</f>
        <v>47741.47</v>
      </c>
      <c r="F1885" s="11">
        <f>IF(ISBLANK(Table14[[#This Row],[Quantity_Sold]]),MEDIAN(Table14[Quantity_Sold]),Table14[[#This Row],[Quantity_Sold]])</f>
        <v>25</v>
      </c>
      <c r="G1885" s="4" t="str">
        <f>TRIM(Table14[[#This Row],[Product_Category]])</f>
        <v>Furniture</v>
      </c>
      <c r="H1885" s="9">
        <v>1784.78</v>
      </c>
      <c r="I1885" s="9">
        <v>2580.62</v>
      </c>
      <c r="J1885" s="4" t="str">
        <f>PROPER(Table14[[#This Row],[Customer_Type]])</f>
        <v>Returning</v>
      </c>
      <c r="K1885" s="13">
        <f>IF(ISBLANK(Table14[[#This Row],[Discount]]),MEDIAN(Table14[Discount]),Table14[[#This Row],[Discount]])</f>
        <v>0.26</v>
      </c>
      <c r="L1885" s="4" t="s">
        <v>31</v>
      </c>
      <c r="M1885" s="4" t="s">
        <v>22</v>
      </c>
    </row>
    <row r="1886" spans="1:13" x14ac:dyDescent="0.3">
      <c r="A1886">
        <v>1032</v>
      </c>
      <c r="B1886" s="1">
        <v>45451</v>
      </c>
      <c r="C1886" s="4" t="str">
        <f>IF(ISBLANK(Table14[[#This Row],[Sales_Rep]]),"Unknown",Table14[[#This Row],[Sales_Rep]])</f>
        <v>Alice</v>
      </c>
      <c r="D1886" s="4" t="str">
        <f>PROPER(Table14[[#This Row],[Region]])</f>
        <v>West</v>
      </c>
      <c r="E1886" s="9">
        <f>IF(ISBLANK(Table14[[#This Row],[Sales_Amount]]),MEDIAN(Table14[Sales_Amount]),Table14[[#This Row],[Sales_Amount]])</f>
        <v>49239.51</v>
      </c>
      <c r="F1886" s="11">
        <f>IF(ISBLANK(Table14[[#This Row],[Quantity_Sold]]),MEDIAN(Table14[Quantity_Sold]),Table14[[#This Row],[Quantity_Sold]])</f>
        <v>11</v>
      </c>
      <c r="G1886" s="4" t="str">
        <f>TRIM(Table14[[#This Row],[Product_Category]])</f>
        <v>Food</v>
      </c>
      <c r="H1886" s="9">
        <v>4965.5200000000004</v>
      </c>
      <c r="I1886" s="9">
        <v>5526.32</v>
      </c>
      <c r="J1886" s="4" t="str">
        <f>PROPER(Table14[[#This Row],[Customer_Type]])</f>
        <v>Returning</v>
      </c>
      <c r="K1886" s="13">
        <f>IF(ISBLANK(Table14[[#This Row],[Discount]]),MEDIAN(Table14[Discount]),Table14[[#This Row],[Discount]])</f>
        <v>0.19</v>
      </c>
      <c r="L1886" s="4" t="s">
        <v>17</v>
      </c>
      <c r="M1886" s="4" t="s">
        <v>22</v>
      </c>
    </row>
    <row r="1887" spans="1:13" x14ac:dyDescent="0.3">
      <c r="A1887">
        <v>1499</v>
      </c>
      <c r="B1887" s="1">
        <v>45653</v>
      </c>
      <c r="C1887" s="4" t="str">
        <f>IF(ISBLANK(Table14[[#This Row],[Sales_Rep]]),"Unknown",Table14[[#This Row],[Sales_Rep]])</f>
        <v>Alice</v>
      </c>
      <c r="D1887" s="4" t="str">
        <f>PROPER(Table14[[#This Row],[Region]])</f>
        <v>South</v>
      </c>
      <c r="E1887" s="9">
        <f>IF(ISBLANK(Table14[[#This Row],[Sales_Amount]]),MEDIAN(Table14[Sales_Amount]),Table14[[#This Row],[Sales_Amount]])</f>
        <v>8648.67</v>
      </c>
      <c r="F1887" s="11">
        <f>IF(ISBLANK(Table14[[#This Row],[Quantity_Sold]]),MEDIAN(Table14[Quantity_Sold]),Table14[[#This Row],[Quantity_Sold]])</f>
        <v>3</v>
      </c>
      <c r="G1887" s="4" t="str">
        <f>TRIM(Table14[[#This Row],[Product_Category]])</f>
        <v>Food</v>
      </c>
      <c r="H1887" s="9">
        <v>2284.66</v>
      </c>
      <c r="I1887" s="9">
        <v>3003.01</v>
      </c>
      <c r="J1887" s="4" t="str">
        <f>PROPER(Table14[[#This Row],[Customer_Type]])</f>
        <v>Returning</v>
      </c>
      <c r="K1887" s="13">
        <f>IF(ISBLANK(Table14[[#This Row],[Discount]]),MEDIAN(Table14[Discount]),Table14[[#This Row],[Discount]])</f>
        <v>0.04</v>
      </c>
      <c r="L1887" s="4" t="s">
        <v>17</v>
      </c>
      <c r="M1887" s="4" t="s">
        <v>18</v>
      </c>
    </row>
    <row r="1888" spans="1:13" x14ac:dyDescent="0.3">
      <c r="A1888">
        <v>1003</v>
      </c>
      <c r="B1888" s="1">
        <v>45433</v>
      </c>
      <c r="C1888" s="4" t="str">
        <f>IF(ISBLANK(Table14[[#This Row],[Sales_Rep]]),"Unknown",Table14[[#This Row],[Sales_Rep]])</f>
        <v>Alice</v>
      </c>
      <c r="D1888" s="4" t="str">
        <f>PROPER(Table14[[#This Row],[Region]])</f>
        <v>West</v>
      </c>
      <c r="E1888" s="9">
        <f>IF(ISBLANK(Table14[[#This Row],[Sales_Amount]]),MEDIAN(Table14[Sales_Amount]),Table14[[#This Row],[Sales_Amount]])</f>
        <v>39666.53</v>
      </c>
      <c r="F1888" s="11">
        <f>IF(ISBLANK(Table14[[#This Row],[Quantity_Sold]]),MEDIAN(Table14[Quantity_Sold]),Table14[[#This Row],[Quantity_Sold]])</f>
        <v>38</v>
      </c>
      <c r="G1888" s="4" t="str">
        <f>TRIM(Table14[[#This Row],[Product_Category]])</f>
        <v>Electronics</v>
      </c>
      <c r="H1888" s="9">
        <v>1215.1600000000001</v>
      </c>
      <c r="I1888" s="9">
        <v>1449.8</v>
      </c>
      <c r="J1888" s="4" t="str">
        <f>PROPER(Table14[[#This Row],[Customer_Type]])</f>
        <v>Returning</v>
      </c>
      <c r="K1888" s="13">
        <f>IF(ISBLANK(Table14[[#This Row],[Discount]]),MEDIAN(Table14[Discount]),Table14[[#This Row],[Discount]])</f>
        <v>0.28000000000000003</v>
      </c>
      <c r="L1888" s="4" t="s">
        <v>17</v>
      </c>
      <c r="M1888" s="4" t="s">
        <v>22</v>
      </c>
    </row>
    <row r="1889" spans="1:13" x14ac:dyDescent="0.3">
      <c r="A1889">
        <v>1065</v>
      </c>
      <c r="B1889" s="1">
        <v>45643</v>
      </c>
      <c r="C1889" s="4" t="str">
        <f>IF(ISBLANK(Table14[[#This Row],[Sales_Rep]]),"Unknown",Table14[[#This Row],[Sales_Rep]])</f>
        <v>Charlie</v>
      </c>
      <c r="D1889" s="4" t="str">
        <f>PROPER(Table14[[#This Row],[Region]])</f>
        <v>West</v>
      </c>
      <c r="E1889" s="9">
        <f>IF(ISBLANK(Table14[[#This Row],[Sales_Amount]]),MEDIAN(Table14[Sales_Amount]),Table14[[#This Row],[Sales_Amount]])</f>
        <v>86461.2</v>
      </c>
      <c r="F1889" s="11">
        <f>IF(ISBLANK(Table14[[#This Row],[Quantity_Sold]]),MEDIAN(Table14[Quantity_Sold]),Table14[[#This Row],[Quantity_Sold]])</f>
        <v>25</v>
      </c>
      <c r="G1889" s="4" t="str">
        <f>TRIM(Table14[[#This Row],[Product_Category]])</f>
        <v>Clothing</v>
      </c>
      <c r="H1889" s="9">
        <v>4047.94</v>
      </c>
      <c r="I1889" s="9">
        <v>4737.6000000000004</v>
      </c>
      <c r="J1889" s="4" t="str">
        <f>PROPER(Table14[[#This Row],[Customer_Type]])</f>
        <v>New</v>
      </c>
      <c r="K1889" s="13">
        <f>IF(ISBLANK(Table14[[#This Row],[Discount]]),MEDIAN(Table14[Discount]),Table14[[#This Row],[Discount]])</f>
        <v>0.27</v>
      </c>
      <c r="L1889" s="4" t="s">
        <v>26</v>
      </c>
      <c r="M1889" s="4" t="s">
        <v>18</v>
      </c>
    </row>
    <row r="1890" spans="1:13" x14ac:dyDescent="0.3">
      <c r="A1890">
        <v>1496</v>
      </c>
      <c r="B1890" s="1">
        <v>45132</v>
      </c>
      <c r="C1890" s="4" t="str">
        <f>IF(ISBLANK(Table14[[#This Row],[Sales_Rep]]),"Unknown",Table14[[#This Row],[Sales_Rep]])</f>
        <v>David</v>
      </c>
      <c r="D1890" s="4" t="str">
        <f>PROPER(Table14[[#This Row],[Region]])</f>
        <v>North</v>
      </c>
      <c r="E1890" s="9">
        <f>IF(ISBLANK(Table14[[#This Row],[Sales_Amount]]),MEDIAN(Table14[Sales_Amount]),Table14[[#This Row],[Sales_Amount]])</f>
        <v>214244.46</v>
      </c>
      <c r="F1890" s="11">
        <f>IF(ISBLANK(Table14[[#This Row],[Quantity_Sold]]),MEDIAN(Table14[Quantity_Sold]),Table14[[#This Row],[Quantity_Sold]])</f>
        <v>41</v>
      </c>
      <c r="G1890" s="4" t="str">
        <f>TRIM(Table14[[#This Row],[Product_Category]])</f>
        <v>Electronics</v>
      </c>
      <c r="H1890" s="9">
        <v>3845.33</v>
      </c>
      <c r="I1890" s="9">
        <v>5618.79</v>
      </c>
      <c r="J1890" s="4" t="str">
        <f>PROPER(Table14[[#This Row],[Customer_Type]])</f>
        <v>Returning</v>
      </c>
      <c r="K1890" s="13">
        <f>IF(ISBLANK(Table14[[#This Row],[Discount]]),MEDIAN(Table14[Discount]),Table14[[#This Row],[Discount]])</f>
        <v>7.0000000000000007E-2</v>
      </c>
      <c r="L1890" s="4" t="s">
        <v>17</v>
      </c>
      <c r="M1890" s="4" t="s">
        <v>18</v>
      </c>
    </row>
    <row r="1891" spans="1:13" x14ac:dyDescent="0.3">
      <c r="A1891">
        <v>1260</v>
      </c>
      <c r="B1891" s="1">
        <v>45530</v>
      </c>
      <c r="C1891" s="4" t="str">
        <f>IF(ISBLANK(Table14[[#This Row],[Sales_Rep]]),"Unknown",Table14[[#This Row],[Sales_Rep]])</f>
        <v>Bob</v>
      </c>
      <c r="D1891" s="4" t="str">
        <f>PROPER(Table14[[#This Row],[Region]])</f>
        <v>South</v>
      </c>
      <c r="E1891" s="9">
        <f>IF(ISBLANK(Table14[[#This Row],[Sales_Amount]]),MEDIAN(Table14[Sales_Amount]),Table14[[#This Row],[Sales_Amount]])</f>
        <v>40858.42</v>
      </c>
      <c r="F1891" s="11">
        <f>IF(ISBLANK(Table14[[#This Row],[Quantity_Sold]]),MEDIAN(Table14[Quantity_Sold]),Table14[[#This Row],[Quantity_Sold]])</f>
        <v>49</v>
      </c>
      <c r="G1891" s="4" t="str">
        <f>TRIM(Table14[[#This Row],[Product_Category]])</f>
        <v>Electronics</v>
      </c>
      <c r="H1891" s="9">
        <v>968.73</v>
      </c>
      <c r="I1891" s="9">
        <v>1174.43</v>
      </c>
      <c r="J1891" s="4" t="str">
        <f>PROPER(Table14[[#This Row],[Customer_Type]])</f>
        <v>New</v>
      </c>
      <c r="K1891" s="13">
        <f>IF(ISBLANK(Table14[[#This Row],[Discount]]),MEDIAN(Table14[Discount]),Table14[[#This Row],[Discount]])</f>
        <v>0.28999999999999998</v>
      </c>
      <c r="L1891" s="4" t="s">
        <v>31</v>
      </c>
      <c r="M1891" s="4" t="s">
        <v>22</v>
      </c>
    </row>
    <row r="1892" spans="1:13" x14ac:dyDescent="0.3">
      <c r="A1892">
        <v>1192</v>
      </c>
      <c r="B1892" s="1">
        <v>45610</v>
      </c>
      <c r="C1892" s="4" t="str">
        <f>IF(ISBLANK(Table14[[#This Row],[Sales_Rep]]),"Unknown",Table14[[#This Row],[Sales_Rep]])</f>
        <v>Charlie</v>
      </c>
      <c r="D1892" s="4" t="str">
        <f>PROPER(Table14[[#This Row],[Region]])</f>
        <v>South</v>
      </c>
      <c r="E1892" s="9">
        <f>IF(ISBLANK(Table14[[#This Row],[Sales_Amount]]),MEDIAN(Table14[Sales_Amount]),Table14[[#This Row],[Sales_Amount]])</f>
        <v>150977.63</v>
      </c>
      <c r="F1892" s="11">
        <f>IF(ISBLANK(Table14[[#This Row],[Quantity_Sold]]),MEDIAN(Table14[Quantity_Sold]),Table14[[#This Row],[Quantity_Sold]])</f>
        <v>47</v>
      </c>
      <c r="G1892" s="4" t="str">
        <f>TRIM(Table14[[#This Row],[Product_Category]])</f>
        <v>Furniture</v>
      </c>
      <c r="H1892" s="9">
        <v>3034.49</v>
      </c>
      <c r="I1892" s="9">
        <v>3965.79</v>
      </c>
      <c r="J1892" s="4" t="str">
        <f>PROPER(Table14[[#This Row],[Customer_Type]])</f>
        <v>New</v>
      </c>
      <c r="K1892" s="13">
        <f>IF(ISBLANK(Table14[[#This Row],[Discount]]),MEDIAN(Table14[Discount]),Table14[[#This Row],[Discount]])</f>
        <v>0.19</v>
      </c>
      <c r="L1892" s="4" t="s">
        <v>31</v>
      </c>
      <c r="M1892" s="4" t="s">
        <v>18</v>
      </c>
    </row>
    <row r="1893" spans="1:13" x14ac:dyDescent="0.3">
      <c r="A1893">
        <v>1322</v>
      </c>
      <c r="B1893" s="1">
        <v>45189</v>
      </c>
      <c r="C1893" s="4" t="str">
        <f>IF(ISBLANK(Table14[[#This Row],[Sales_Rep]]),"Unknown",Table14[[#This Row],[Sales_Rep]])</f>
        <v>Charlie</v>
      </c>
      <c r="D1893" s="4" t="str">
        <f>PROPER(Table14[[#This Row],[Region]])</f>
        <v>West</v>
      </c>
      <c r="E1893" s="9">
        <f>IF(ISBLANK(Table14[[#This Row],[Sales_Amount]]),MEDIAN(Table14[Sales_Amount]),Table14[[#This Row],[Sales_Amount]])</f>
        <v>54047.48</v>
      </c>
      <c r="F1893" s="11">
        <f>IF(ISBLANK(Table14[[#This Row],[Quantity_Sold]]),MEDIAN(Table14[Quantity_Sold]),Table14[[#This Row],[Quantity_Sold]])</f>
        <v>46</v>
      </c>
      <c r="G1893" s="4" t="str">
        <f>TRIM(Table14[[#This Row],[Product_Category]])</f>
        <v>Electronics</v>
      </c>
      <c r="H1893" s="9">
        <v>1261.3900000000001</v>
      </c>
      <c r="I1893" s="9">
        <v>1432.86</v>
      </c>
      <c r="J1893" s="4" t="str">
        <f>PROPER(Table14[[#This Row],[Customer_Type]])</f>
        <v>Returning</v>
      </c>
      <c r="K1893" s="13">
        <f>IF(ISBLANK(Table14[[#This Row],[Discount]]),MEDIAN(Table14[Discount]),Table14[[#This Row],[Discount]])</f>
        <v>0.18</v>
      </c>
      <c r="L1893" s="4" t="s">
        <v>31</v>
      </c>
      <c r="M1893" s="4" t="s">
        <v>18</v>
      </c>
    </row>
    <row r="1894" spans="1:13" x14ac:dyDescent="0.3">
      <c r="A1894">
        <v>1465</v>
      </c>
      <c r="B1894" s="1">
        <v>45533</v>
      </c>
      <c r="C1894" s="4" t="str">
        <f>IF(ISBLANK(Table14[[#This Row],[Sales_Rep]]),"Unknown",Table14[[#This Row],[Sales_Rep]])</f>
        <v>Bob</v>
      </c>
      <c r="D1894" s="4" t="str">
        <f>PROPER(Table14[[#This Row],[Region]])</f>
        <v>South</v>
      </c>
      <c r="E1894" s="9">
        <f>IF(ISBLANK(Table14[[#This Row],[Sales_Amount]]),MEDIAN(Table14[Sales_Amount]),Table14[[#This Row],[Sales_Amount]])</f>
        <v>54670.61</v>
      </c>
      <c r="F1894" s="11">
        <f>IF(ISBLANK(Table14[[#This Row],[Quantity_Sold]]),MEDIAN(Table14[Quantity_Sold]),Table14[[#This Row],[Quantity_Sold]])</f>
        <v>13</v>
      </c>
      <c r="G1894" s="4" t="str">
        <f>TRIM(Table14[[#This Row],[Product_Category]])</f>
        <v>Food</v>
      </c>
      <c r="H1894" s="9">
        <v>3837.51</v>
      </c>
      <c r="I1894" s="9">
        <v>4426.7700000000004</v>
      </c>
      <c r="J1894" s="4" t="str">
        <f>PROPER(Table14[[#This Row],[Customer_Type]])</f>
        <v>Returning</v>
      </c>
      <c r="K1894" s="13">
        <f>IF(ISBLANK(Table14[[#This Row],[Discount]]),MEDIAN(Table14[Discount]),Table14[[#This Row],[Discount]])</f>
        <v>0.05</v>
      </c>
      <c r="L1894" s="4" t="s">
        <v>17</v>
      </c>
      <c r="M1894" s="4" t="s">
        <v>18</v>
      </c>
    </row>
    <row r="1895" spans="1:13" x14ac:dyDescent="0.3">
      <c r="A1895">
        <v>1001</v>
      </c>
      <c r="B1895" s="1">
        <v>45260</v>
      </c>
      <c r="C1895" s="4" t="str">
        <f>IF(ISBLANK(Table14[[#This Row],[Sales_Rep]]),"Unknown",Table14[[#This Row],[Sales_Rep]])</f>
        <v>Bob</v>
      </c>
      <c r="D1895" s="4" t="str">
        <f>PROPER(Table14[[#This Row],[Region]])</f>
        <v>East</v>
      </c>
      <c r="E1895" s="9">
        <f>IF(ISBLANK(Table14[[#This Row],[Sales_Amount]]),MEDIAN(Table14[Sales_Amount]),Table14[[#This Row],[Sales_Amount]])</f>
        <v>12759.99</v>
      </c>
      <c r="F1895" s="11">
        <f>IF(ISBLANK(Table14[[#This Row],[Quantity_Sold]]),MEDIAN(Table14[Quantity_Sold]),Table14[[#This Row],[Quantity_Sold]])</f>
        <v>4</v>
      </c>
      <c r="G1895" s="4" t="str">
        <f>TRIM(Table14[[#This Row],[Product_Category]])</f>
        <v>Electronics</v>
      </c>
      <c r="H1895" s="9">
        <v>2857.35</v>
      </c>
      <c r="I1895" s="9">
        <v>3890.24</v>
      </c>
      <c r="J1895" s="4" t="str">
        <f>PROPER(Table14[[#This Row],[Customer_Type]])</f>
        <v>Returning</v>
      </c>
      <c r="K1895" s="13">
        <f>IF(ISBLANK(Table14[[#This Row],[Discount]]),MEDIAN(Table14[Discount]),Table14[[#This Row],[Discount]])</f>
        <v>0.18</v>
      </c>
      <c r="L1895" s="4" t="s">
        <v>26</v>
      </c>
      <c r="M1895" s="4" t="s">
        <v>22</v>
      </c>
    </row>
    <row r="1896" spans="1:13" x14ac:dyDescent="0.3">
      <c r="A1896">
        <v>1398</v>
      </c>
      <c r="B1896" s="1">
        <v>45230</v>
      </c>
      <c r="C1896" s="4" t="str">
        <f>IF(ISBLANK(Table14[[#This Row],[Sales_Rep]]),"Unknown",Table14[[#This Row],[Sales_Rep]])</f>
        <v>Alice</v>
      </c>
      <c r="D1896" s="4" t="str">
        <f>PROPER(Table14[[#This Row],[Region]])</f>
        <v>West</v>
      </c>
      <c r="E1896" s="9">
        <f>IF(ISBLANK(Table14[[#This Row],[Sales_Amount]]),MEDIAN(Table14[Sales_Amount]),Table14[[#This Row],[Sales_Amount]])</f>
        <v>58036.34</v>
      </c>
      <c r="F1896" s="11">
        <f>IF(ISBLANK(Table14[[#This Row],[Quantity_Sold]]),MEDIAN(Table14[Quantity_Sold]),Table14[[#This Row],[Quantity_Sold]])</f>
        <v>13</v>
      </c>
      <c r="G1896" s="4" t="str">
        <f>TRIM(Table14[[#This Row],[Product_Category]])</f>
        <v>Clothing</v>
      </c>
      <c r="H1896" s="9">
        <v>4630.46</v>
      </c>
      <c r="I1896" s="9">
        <v>5444.31</v>
      </c>
      <c r="J1896" s="4" t="str">
        <f>PROPER(Table14[[#This Row],[Customer_Type]])</f>
        <v>New</v>
      </c>
      <c r="K1896" s="13">
        <f>IF(ISBLANK(Table14[[#This Row],[Discount]]),MEDIAN(Table14[Discount]),Table14[[#This Row],[Discount]])</f>
        <v>0.18</v>
      </c>
      <c r="L1896" s="4" t="s">
        <v>17</v>
      </c>
      <c r="M1896" s="4" t="s">
        <v>22</v>
      </c>
    </row>
    <row r="1897" spans="1:13" x14ac:dyDescent="0.3">
      <c r="A1897">
        <v>1042</v>
      </c>
      <c r="B1897" s="1">
        <v>45152</v>
      </c>
      <c r="C1897" s="4" t="str">
        <f>IF(ISBLANK(Table14[[#This Row],[Sales_Rep]]),"Unknown",Table14[[#This Row],[Sales_Rep]])</f>
        <v>Charlie</v>
      </c>
      <c r="D1897" s="4" t="str">
        <f>PROPER(Table14[[#This Row],[Region]])</f>
        <v>North</v>
      </c>
      <c r="E1897" s="9">
        <f>IF(ISBLANK(Table14[[#This Row],[Sales_Amount]]),MEDIAN(Table14[Sales_Amount]),Table14[[#This Row],[Sales_Amount]])</f>
        <v>43607.97</v>
      </c>
      <c r="F1897" s="11">
        <f>IF(ISBLANK(Table14[[#This Row],[Quantity_Sold]]),MEDIAN(Table14[Quantity_Sold]),Table14[[#This Row],[Quantity_Sold]])</f>
        <v>36</v>
      </c>
      <c r="G1897" s="4" t="str">
        <f>TRIM(Table14[[#This Row],[Product_Category]])</f>
        <v>Furniture</v>
      </c>
      <c r="H1897" s="9">
        <v>1248.47</v>
      </c>
      <c r="I1897" s="9">
        <v>1615.11</v>
      </c>
      <c r="J1897" s="4" t="str">
        <f>PROPER(Table14[[#This Row],[Customer_Type]])</f>
        <v>New</v>
      </c>
      <c r="K1897" s="13">
        <f>IF(ISBLANK(Table14[[#This Row],[Discount]]),MEDIAN(Table14[Discount]),Table14[[#This Row],[Discount]])</f>
        <v>0.25</v>
      </c>
      <c r="L1897" s="4" t="s">
        <v>31</v>
      </c>
      <c r="M1897" s="4" t="s">
        <v>22</v>
      </c>
    </row>
    <row r="1898" spans="1:13" x14ac:dyDescent="0.3">
      <c r="A1898">
        <v>1412</v>
      </c>
      <c r="B1898" s="1">
        <v>44952</v>
      </c>
      <c r="C1898" s="4" t="str">
        <f>IF(ISBLANK(Table14[[#This Row],[Sales_Rep]]),"Unknown",Table14[[#This Row],[Sales_Rep]])</f>
        <v>Eve</v>
      </c>
      <c r="D1898" s="4" t="str">
        <f>PROPER(Table14[[#This Row],[Region]])</f>
        <v>East</v>
      </c>
      <c r="E1898" s="9">
        <f>IF(ISBLANK(Table14[[#This Row],[Sales_Amount]]),MEDIAN(Table14[Sales_Amount]),Table14[[#This Row],[Sales_Amount]])</f>
        <v>4799.08</v>
      </c>
      <c r="F1898" s="11">
        <f>IF(ISBLANK(Table14[[#This Row],[Quantity_Sold]]),MEDIAN(Table14[Quantity_Sold]),Table14[[#This Row],[Quantity_Sold]])</f>
        <v>31</v>
      </c>
      <c r="G1898" s="4" t="str">
        <f>TRIM(Table14[[#This Row],[Product_Category]])</f>
        <v>Clothing</v>
      </c>
      <c r="H1898" s="9">
        <v>139.32</v>
      </c>
      <c r="I1898" s="9">
        <v>172.01</v>
      </c>
      <c r="J1898" s="4" t="str">
        <f>PROPER(Table14[[#This Row],[Customer_Type]])</f>
        <v>New</v>
      </c>
      <c r="K1898" s="13">
        <f>IF(ISBLANK(Table14[[#This Row],[Discount]]),MEDIAN(Table14[Discount]),Table14[[#This Row],[Discount]])</f>
        <v>0.1</v>
      </c>
      <c r="L1898" s="4" t="s">
        <v>26</v>
      </c>
      <c r="M1898" s="4" t="s">
        <v>18</v>
      </c>
    </row>
    <row r="1899" spans="1:13" x14ac:dyDescent="0.3">
      <c r="A1899">
        <v>1068</v>
      </c>
      <c r="B1899" s="1">
        <v>45350</v>
      </c>
      <c r="C1899" s="4" t="str">
        <f>IF(ISBLANK(Table14[[#This Row],[Sales_Rep]]),"Unknown",Table14[[#This Row],[Sales_Rep]])</f>
        <v>Bob</v>
      </c>
      <c r="D1899" s="4" t="str">
        <f>PROPER(Table14[[#This Row],[Region]])</f>
        <v>North</v>
      </c>
      <c r="E1899" s="9">
        <f>IF(ISBLANK(Table14[[#This Row],[Sales_Amount]]),MEDIAN(Table14[Sales_Amount]),Table14[[#This Row],[Sales_Amount]])</f>
        <v>54092.480000000003</v>
      </c>
      <c r="F1899" s="11">
        <f>IF(ISBLANK(Table14[[#This Row],[Quantity_Sold]]),MEDIAN(Table14[Quantity_Sold]),Table14[[#This Row],[Quantity_Sold]])</f>
        <v>11</v>
      </c>
      <c r="G1899" s="4" t="str">
        <f>TRIM(Table14[[#This Row],[Product_Category]])</f>
        <v>Furniture</v>
      </c>
      <c r="H1899" s="9">
        <v>3610.16</v>
      </c>
      <c r="I1899" s="9">
        <v>4967.17</v>
      </c>
      <c r="J1899" s="4" t="str">
        <f>PROPER(Table14[[#This Row],[Customer_Type]])</f>
        <v>New</v>
      </c>
      <c r="K1899" s="13">
        <f>IF(ISBLANK(Table14[[#This Row],[Discount]]),MEDIAN(Table14[Discount]),Table14[[#This Row],[Discount]])</f>
        <v>0.01</v>
      </c>
      <c r="L1899" s="4" t="s">
        <v>26</v>
      </c>
      <c r="M1899" s="4" t="s">
        <v>18</v>
      </c>
    </row>
    <row r="1900" spans="1:13" x14ac:dyDescent="0.3">
      <c r="A1900">
        <v>1272</v>
      </c>
      <c r="B1900" s="1">
        <v>45102</v>
      </c>
      <c r="C1900" s="4" t="str">
        <f>IF(ISBLANK(Table14[[#This Row],[Sales_Rep]]),"Unknown",Table14[[#This Row],[Sales_Rep]])</f>
        <v>Bob</v>
      </c>
      <c r="D1900" s="4" t="str">
        <f>PROPER(Table14[[#This Row],[Region]])</f>
        <v>West</v>
      </c>
      <c r="E1900" s="9">
        <f>IF(ISBLANK(Table14[[#This Row],[Sales_Amount]]),MEDIAN(Table14[Sales_Amount]),Table14[[#This Row],[Sales_Amount]])</f>
        <v>136667.37</v>
      </c>
      <c r="F1900" s="11">
        <f>IF(ISBLANK(Table14[[#This Row],[Quantity_Sold]]),MEDIAN(Table14[Quantity_Sold]),Table14[[#This Row],[Quantity_Sold]])</f>
        <v>30</v>
      </c>
      <c r="G1900" s="4" t="str">
        <f>TRIM(Table14[[#This Row],[Product_Category]])</f>
        <v>Electronics</v>
      </c>
      <c r="H1900" s="9">
        <v>4168.4399999999996</v>
      </c>
      <c r="I1900" s="9">
        <v>4648.55</v>
      </c>
      <c r="J1900" s="4" t="str">
        <f>PROPER(Table14[[#This Row],[Customer_Type]])</f>
        <v>Returning</v>
      </c>
      <c r="K1900" s="13">
        <f>IF(ISBLANK(Table14[[#This Row],[Discount]]),MEDIAN(Table14[Discount]),Table14[[#This Row],[Discount]])</f>
        <v>0.02</v>
      </c>
      <c r="L1900" s="4" t="s">
        <v>31</v>
      </c>
      <c r="M1900" s="4" t="s">
        <v>22</v>
      </c>
    </row>
    <row r="1901" spans="1:13" x14ac:dyDescent="0.3">
      <c r="A1901">
        <v>1314</v>
      </c>
      <c r="B1901" s="1">
        <v>45424</v>
      </c>
      <c r="C1901" s="4" t="str">
        <f>IF(ISBLANK(Table14[[#This Row],[Sales_Rep]]),"Unknown",Table14[[#This Row],[Sales_Rep]])</f>
        <v>David</v>
      </c>
      <c r="D1901" s="4" t="str">
        <f>PROPER(Table14[[#This Row],[Region]])</f>
        <v>South</v>
      </c>
      <c r="E1901" s="9">
        <f>IF(ISBLANK(Table14[[#This Row],[Sales_Amount]]),MEDIAN(Table14[Sales_Amount]),Table14[[#This Row],[Sales_Amount]])</f>
        <v>10521.62</v>
      </c>
      <c r="F1901" s="11">
        <f>IF(ISBLANK(Table14[[#This Row],[Quantity_Sold]]),MEDIAN(Table14[Quantity_Sold]),Table14[[#This Row],[Quantity_Sold]])</f>
        <v>37</v>
      </c>
      <c r="G1901" s="4" t="str">
        <f>TRIM(Table14[[#This Row],[Product_Category]])</f>
        <v>Food</v>
      </c>
      <c r="H1901" s="9">
        <v>301.39</v>
      </c>
      <c r="I1901" s="9">
        <v>355.46</v>
      </c>
      <c r="J1901" s="4" t="str">
        <f>PROPER(Table14[[#This Row],[Customer_Type]])</f>
        <v>New</v>
      </c>
      <c r="K1901" s="13">
        <f>IF(ISBLANK(Table14[[#This Row],[Discount]]),MEDIAN(Table14[Discount]),Table14[[#This Row],[Discount]])</f>
        <v>0.2</v>
      </c>
      <c r="L1901" s="4" t="s">
        <v>26</v>
      </c>
      <c r="M1901" s="4" t="s">
        <v>18</v>
      </c>
    </row>
    <row r="1902" spans="1:13" x14ac:dyDescent="0.3">
      <c r="A1902">
        <v>1392</v>
      </c>
      <c r="B1902" s="1">
        <v>45086</v>
      </c>
      <c r="C1902" s="4" t="str">
        <f>IF(ISBLANK(Table14[[#This Row],[Sales_Rep]]),"Unknown",Table14[[#This Row],[Sales_Rep]])</f>
        <v>Eve</v>
      </c>
      <c r="D1902" s="4" t="str">
        <f>PROPER(Table14[[#This Row],[Region]])</f>
        <v>North</v>
      </c>
      <c r="E1902" s="9">
        <f>IF(ISBLANK(Table14[[#This Row],[Sales_Amount]]),MEDIAN(Table14[Sales_Amount]),Table14[[#This Row],[Sales_Amount]])</f>
        <v>91299.12</v>
      </c>
      <c r="F1902" s="11">
        <f>IF(ISBLANK(Table14[[#This Row],[Quantity_Sold]]),MEDIAN(Table14[Quantity_Sold]),Table14[[#This Row],[Quantity_Sold]])</f>
        <v>22</v>
      </c>
      <c r="G1902" s="4" t="str">
        <f>TRIM(Table14[[#This Row],[Product_Category]])</f>
        <v>Food</v>
      </c>
      <c r="H1902" s="9">
        <v>3125.29</v>
      </c>
      <c r="I1902" s="9">
        <v>4149.96</v>
      </c>
      <c r="J1902" s="4" t="str">
        <f>PROPER(Table14[[#This Row],[Customer_Type]])</f>
        <v>Returning</v>
      </c>
      <c r="K1902" s="13">
        <f>IF(ISBLANK(Table14[[#This Row],[Discount]]),MEDIAN(Table14[Discount]),Table14[[#This Row],[Discount]])</f>
        <v>0</v>
      </c>
      <c r="L1902" s="4" t="s">
        <v>31</v>
      </c>
      <c r="M1902" s="4" t="s">
        <v>18</v>
      </c>
    </row>
    <row r="1903" spans="1:13" x14ac:dyDescent="0.3">
      <c r="A1903">
        <v>1096</v>
      </c>
      <c r="B1903" s="1">
        <v>45412</v>
      </c>
      <c r="C1903" s="4" t="str">
        <f>IF(ISBLANK(Table14[[#This Row],[Sales_Rep]]),"Unknown",Table14[[#This Row],[Sales_Rep]])</f>
        <v>Eve</v>
      </c>
      <c r="D1903" s="4" t="str">
        <f>PROPER(Table14[[#This Row],[Region]])</f>
        <v>East</v>
      </c>
      <c r="E1903" s="9">
        <f>IF(ISBLANK(Table14[[#This Row],[Sales_Amount]]),MEDIAN(Table14[Sales_Amount]),Table14[[#This Row],[Sales_Amount]])</f>
        <v>105278.21</v>
      </c>
      <c r="F1903" s="11">
        <f>IF(ISBLANK(Table14[[#This Row],[Quantity_Sold]]),MEDIAN(Table14[Quantity_Sold]),Table14[[#This Row],[Quantity_Sold]])</f>
        <v>46</v>
      </c>
      <c r="G1903" s="4" t="str">
        <f>TRIM(Table14[[#This Row],[Product_Category]])</f>
        <v>Food</v>
      </c>
      <c r="H1903" s="9">
        <v>2343.41</v>
      </c>
      <c r="I1903" s="9">
        <v>2630.64</v>
      </c>
      <c r="J1903" s="4" t="str">
        <f>PROPER(Table14[[#This Row],[Customer_Type]])</f>
        <v>Returning</v>
      </c>
      <c r="K1903" s="13">
        <f>IF(ISBLANK(Table14[[#This Row],[Discount]]),MEDIAN(Table14[Discount]),Table14[[#This Row],[Discount]])</f>
        <v>0.13</v>
      </c>
      <c r="L1903" s="4" t="s">
        <v>31</v>
      </c>
      <c r="M1903" s="4" t="s">
        <v>18</v>
      </c>
    </row>
    <row r="1904" spans="1:13" x14ac:dyDescent="0.3">
      <c r="A1904">
        <v>1226</v>
      </c>
      <c r="B1904" s="1">
        <v>45035</v>
      </c>
      <c r="C1904" s="4" t="str">
        <f>IF(ISBLANK(Table14[[#This Row],[Sales_Rep]]),"Unknown",Table14[[#This Row],[Sales_Rep]])</f>
        <v>Bob</v>
      </c>
      <c r="D1904" s="4" t="str">
        <f>PROPER(Table14[[#This Row],[Region]])</f>
        <v>South</v>
      </c>
      <c r="E1904" s="9">
        <f>IF(ISBLANK(Table14[[#This Row],[Sales_Amount]]),MEDIAN(Table14[Sales_Amount]),Table14[[#This Row],[Sales_Amount]])</f>
        <v>86404.01</v>
      </c>
      <c r="F1904" s="11">
        <f>IF(ISBLANK(Table14[[#This Row],[Quantity_Sold]]),MEDIAN(Table14[Quantity_Sold]),Table14[[#This Row],[Quantity_Sold]])</f>
        <v>20</v>
      </c>
      <c r="G1904" s="4" t="str">
        <f>TRIM(Table14[[#This Row],[Product_Category]])</f>
        <v>Furniture</v>
      </c>
      <c r="H1904" s="9">
        <v>3549.16</v>
      </c>
      <c r="I1904" s="9">
        <v>4695.87</v>
      </c>
      <c r="J1904" s="4" t="str">
        <f>PROPER(Table14[[#This Row],[Customer_Type]])</f>
        <v>New</v>
      </c>
      <c r="K1904" s="13">
        <f>IF(ISBLANK(Table14[[#This Row],[Discount]]),MEDIAN(Table14[Discount]),Table14[[#This Row],[Discount]])</f>
        <v>0.08</v>
      </c>
      <c r="L1904" s="4" t="s">
        <v>26</v>
      </c>
      <c r="M1904" s="4" t="s">
        <v>22</v>
      </c>
    </row>
    <row r="1905" spans="1:13" x14ac:dyDescent="0.3">
      <c r="A1905">
        <v>1443</v>
      </c>
      <c r="B1905" s="1">
        <v>45305</v>
      </c>
      <c r="C1905" s="4" t="str">
        <f>IF(ISBLANK(Table14[[#This Row],[Sales_Rep]]),"Unknown",Table14[[#This Row],[Sales_Rep]])</f>
        <v>Alice</v>
      </c>
      <c r="D1905" s="4" t="str">
        <f>PROPER(Table14[[#This Row],[Region]])</f>
        <v>North</v>
      </c>
      <c r="E1905" s="9">
        <f>IF(ISBLANK(Table14[[#This Row],[Sales_Amount]]),MEDIAN(Table14[Sales_Amount]),Table14[[#This Row],[Sales_Amount]])</f>
        <v>29860.93</v>
      </c>
      <c r="F1905" s="11">
        <f>IF(ISBLANK(Table14[[#This Row],[Quantity_Sold]]),MEDIAN(Table14[Quantity_Sold]),Table14[[#This Row],[Quantity_Sold]])</f>
        <v>24</v>
      </c>
      <c r="G1905" s="4" t="str">
        <f>TRIM(Table14[[#This Row],[Product_Category]])</f>
        <v>Furniture</v>
      </c>
      <c r="H1905" s="9">
        <v>983.02</v>
      </c>
      <c r="I1905" s="9">
        <v>1309.69</v>
      </c>
      <c r="J1905" s="4" t="str">
        <f>PROPER(Table14[[#This Row],[Customer_Type]])</f>
        <v>New</v>
      </c>
      <c r="K1905" s="13">
        <f>IF(ISBLANK(Table14[[#This Row],[Discount]]),MEDIAN(Table14[Discount]),Table14[[#This Row],[Discount]])</f>
        <v>0.05</v>
      </c>
      <c r="L1905" s="4" t="s">
        <v>26</v>
      </c>
      <c r="M1905" s="4" t="s">
        <v>18</v>
      </c>
    </row>
    <row r="1906" spans="1:13" x14ac:dyDescent="0.3">
      <c r="A1906">
        <v>1375</v>
      </c>
      <c r="B1906" s="1">
        <v>45097</v>
      </c>
      <c r="C1906" s="4" t="str">
        <f>IF(ISBLANK(Table14[[#This Row],[Sales_Rep]]),"Unknown",Table14[[#This Row],[Sales_Rep]])</f>
        <v>David</v>
      </c>
      <c r="D1906" s="4" t="str">
        <f>PROPER(Table14[[#This Row],[Region]])</f>
        <v>West</v>
      </c>
      <c r="E1906" s="9">
        <f>IF(ISBLANK(Table14[[#This Row],[Sales_Amount]]),MEDIAN(Table14[Sales_Amount]),Table14[[#This Row],[Sales_Amount]])</f>
        <v>24178.25</v>
      </c>
      <c r="F1906" s="11">
        <f>IF(ISBLANK(Table14[[#This Row],[Quantity_Sold]]),MEDIAN(Table14[Quantity_Sold]),Table14[[#This Row],[Quantity_Sold]])</f>
        <v>13</v>
      </c>
      <c r="G1906" s="4" t="str">
        <f>TRIM(Table14[[#This Row],[Product_Category]])</f>
        <v>Food</v>
      </c>
      <c r="H1906" s="9">
        <v>2021.02</v>
      </c>
      <c r="I1906" s="9">
        <v>2415.41</v>
      </c>
      <c r="J1906" s="4" t="str">
        <f>PROPER(Table14[[#This Row],[Customer_Type]])</f>
        <v>Returning</v>
      </c>
      <c r="K1906" s="13">
        <f>IF(ISBLANK(Table14[[#This Row],[Discount]]),MEDIAN(Table14[Discount]),Table14[[#This Row],[Discount]])</f>
        <v>0.23</v>
      </c>
      <c r="L1906" s="4" t="s">
        <v>26</v>
      </c>
      <c r="M1906" s="4" t="s">
        <v>18</v>
      </c>
    </row>
    <row r="1907" spans="1:13" x14ac:dyDescent="0.3">
      <c r="A1907">
        <v>1435</v>
      </c>
      <c r="B1907" s="1">
        <v>45198</v>
      </c>
      <c r="C1907" s="4" t="str">
        <f>IF(ISBLANK(Table14[[#This Row],[Sales_Rep]]),"Unknown",Table14[[#This Row],[Sales_Rep]])</f>
        <v>Eve</v>
      </c>
      <c r="D1907" s="4" t="str">
        <f>PROPER(Table14[[#This Row],[Region]])</f>
        <v>North</v>
      </c>
      <c r="E1907" s="9">
        <f>IF(ISBLANK(Table14[[#This Row],[Sales_Amount]]),MEDIAN(Table14[Sales_Amount]),Table14[[#This Row],[Sales_Amount]])</f>
        <v>57007.65</v>
      </c>
      <c r="F1907" s="11">
        <f>IF(ISBLANK(Table14[[#This Row],[Quantity_Sold]]),MEDIAN(Table14[Quantity_Sold]),Table14[[#This Row],[Quantity_Sold]])</f>
        <v>45</v>
      </c>
      <c r="G1907" s="4" t="str">
        <f>TRIM(Table14[[#This Row],[Product_Category]])</f>
        <v>Clothing</v>
      </c>
      <c r="H1907" s="9">
        <v>1106.4100000000001</v>
      </c>
      <c r="I1907" s="9">
        <v>1362.19</v>
      </c>
      <c r="J1907" s="4" t="str">
        <f>PROPER(Table14[[#This Row],[Customer_Type]])</f>
        <v>Returning</v>
      </c>
      <c r="K1907" s="13">
        <f>IF(ISBLANK(Table14[[#This Row],[Discount]]),MEDIAN(Table14[Discount]),Table14[[#This Row],[Discount]])</f>
        <v>7.0000000000000007E-2</v>
      </c>
      <c r="L1907" s="4" t="s">
        <v>26</v>
      </c>
      <c r="M1907" s="4" t="s">
        <v>18</v>
      </c>
    </row>
    <row r="1908" spans="1:13" x14ac:dyDescent="0.3">
      <c r="A1908">
        <v>1498</v>
      </c>
      <c r="B1908" s="1">
        <v>45557</v>
      </c>
      <c r="C1908" s="4" t="str">
        <f>IF(ISBLANK(Table14[[#This Row],[Sales_Rep]]),"Unknown",Table14[[#This Row],[Sales_Rep]])</f>
        <v>Bob</v>
      </c>
      <c r="D1908" s="4" t="str">
        <f>PROPER(Table14[[#This Row],[Region]])</f>
        <v>North</v>
      </c>
      <c r="E1908" s="9">
        <f>IF(ISBLANK(Table14[[#This Row],[Sales_Amount]]),MEDIAN(Table14[Sales_Amount]),Table14[[#This Row],[Sales_Amount]])</f>
        <v>140640.21</v>
      </c>
      <c r="F1908" s="11">
        <f>IF(ISBLANK(Table14[[#This Row],[Quantity_Sold]]),MEDIAN(Table14[Quantity_Sold]),Table14[[#This Row],[Quantity_Sold]])</f>
        <v>49</v>
      </c>
      <c r="G1908" s="4" t="str">
        <f>TRIM(Table14[[#This Row],[Product_Category]])</f>
        <v>Electronics</v>
      </c>
      <c r="H1908" s="9">
        <v>2745.29</v>
      </c>
      <c r="I1908" s="9">
        <v>3299.09</v>
      </c>
      <c r="J1908" s="4" t="str">
        <f>PROPER(Table14[[#This Row],[Customer_Type]])</f>
        <v>New</v>
      </c>
      <c r="K1908" s="13">
        <f>IF(ISBLANK(Table14[[#This Row],[Discount]]),MEDIAN(Table14[Discount]),Table14[[#This Row],[Discount]])</f>
        <v>0.13</v>
      </c>
      <c r="L1908" s="4" t="s">
        <v>26</v>
      </c>
      <c r="M1908" s="4" t="s">
        <v>18</v>
      </c>
    </row>
    <row r="1909" spans="1:13" x14ac:dyDescent="0.3">
      <c r="A1909">
        <v>1442</v>
      </c>
      <c r="B1909" s="1">
        <v>45413</v>
      </c>
      <c r="C1909" s="4" t="str">
        <f>IF(ISBLANK(Table14[[#This Row],[Sales_Rep]]),"Unknown",Table14[[#This Row],[Sales_Rep]])</f>
        <v>Eve</v>
      </c>
      <c r="D1909" s="4" t="str">
        <f>PROPER(Table14[[#This Row],[Region]])</f>
        <v>East</v>
      </c>
      <c r="E1909" s="9">
        <f>IF(ISBLANK(Table14[[#This Row],[Sales_Amount]]),MEDIAN(Table14[Sales_Amount]),Table14[[#This Row],[Sales_Amount]])</f>
        <v>198778.04</v>
      </c>
      <c r="F1909" s="11">
        <f>IF(ISBLANK(Table14[[#This Row],[Quantity_Sold]]),MEDIAN(Table14[Quantity_Sold]),Table14[[#This Row],[Quantity_Sold]])</f>
        <v>45</v>
      </c>
      <c r="G1909" s="4" t="str">
        <f>TRIM(Table14[[#This Row],[Product_Category]])</f>
        <v>Clothing</v>
      </c>
      <c r="H1909" s="9">
        <v>3985.43</v>
      </c>
      <c r="I1909" s="9">
        <v>5736.74</v>
      </c>
      <c r="J1909" s="4" t="str">
        <f>PROPER(Table14[[#This Row],[Customer_Type]])</f>
        <v>Returning</v>
      </c>
      <c r="K1909" s="13">
        <f>IF(ISBLANK(Table14[[#This Row],[Discount]]),MEDIAN(Table14[Discount]),Table14[[#This Row],[Discount]])</f>
        <v>0.23</v>
      </c>
      <c r="L1909" s="4" t="s">
        <v>26</v>
      </c>
      <c r="M1909" s="4" t="s">
        <v>22</v>
      </c>
    </row>
    <row r="1910" spans="1:13" x14ac:dyDescent="0.3">
      <c r="A1910">
        <v>1093</v>
      </c>
      <c r="B1910" s="1">
        <v>45065</v>
      </c>
      <c r="C1910" s="4" t="str">
        <f>IF(ISBLANK(Table14[[#This Row],[Sales_Rep]]),"Unknown",Table14[[#This Row],[Sales_Rep]])</f>
        <v>David</v>
      </c>
      <c r="D1910" s="4" t="str">
        <f>PROPER(Table14[[#This Row],[Region]])</f>
        <v>West</v>
      </c>
      <c r="E1910" s="9">
        <f>IF(ISBLANK(Table14[[#This Row],[Sales_Amount]]),MEDIAN(Table14[Sales_Amount]),Table14[[#This Row],[Sales_Amount]])</f>
        <v>65522.13</v>
      </c>
      <c r="F1910" s="11">
        <f>IF(ISBLANK(Table14[[#This Row],[Quantity_Sold]]),MEDIAN(Table14[Quantity_Sold]),Table14[[#This Row],[Quantity_Sold]])</f>
        <v>27</v>
      </c>
      <c r="G1910" s="4" t="str">
        <f>TRIM(Table14[[#This Row],[Product_Category]])</f>
        <v>Food</v>
      </c>
      <c r="H1910" s="9">
        <v>2560.5700000000002</v>
      </c>
      <c r="I1910" s="9">
        <v>3370.48</v>
      </c>
      <c r="J1910" s="4" t="str">
        <f>PROPER(Table14[[#This Row],[Customer_Type]])</f>
        <v>Returning</v>
      </c>
      <c r="K1910" s="13">
        <f>IF(ISBLANK(Table14[[#This Row],[Discount]]),MEDIAN(Table14[Discount]),Table14[[#This Row],[Discount]])</f>
        <v>0.28000000000000003</v>
      </c>
      <c r="L1910" s="4" t="s">
        <v>31</v>
      </c>
      <c r="M1910" s="4" t="s">
        <v>22</v>
      </c>
    </row>
    <row r="1911" spans="1:13" x14ac:dyDescent="0.3">
      <c r="A1911">
        <v>1277</v>
      </c>
      <c r="B1911" s="1">
        <v>45164</v>
      </c>
      <c r="C1911" s="4" t="str">
        <f>IF(ISBLANK(Table14[[#This Row],[Sales_Rep]]),"Unknown",Table14[[#This Row],[Sales_Rep]])</f>
        <v>David</v>
      </c>
      <c r="D1911" s="4" t="str">
        <f>PROPER(Table14[[#This Row],[Region]])</f>
        <v>South</v>
      </c>
      <c r="E1911" s="9">
        <f>IF(ISBLANK(Table14[[#This Row],[Sales_Amount]]),MEDIAN(Table14[Sales_Amount]),Table14[[#This Row],[Sales_Amount]])</f>
        <v>168601.17</v>
      </c>
      <c r="F1911" s="11">
        <f>IF(ISBLANK(Table14[[#This Row],[Quantity_Sold]]),MEDIAN(Table14[Quantity_Sold]),Table14[[#This Row],[Quantity_Sold]])</f>
        <v>35</v>
      </c>
      <c r="G1911" s="4" t="str">
        <f>TRIM(Table14[[#This Row],[Product_Category]])</f>
        <v>Clothing</v>
      </c>
      <c r="H1911" s="9">
        <v>4460.68</v>
      </c>
      <c r="I1911" s="9">
        <v>6338.39</v>
      </c>
      <c r="J1911" s="4" t="str">
        <f>PROPER(Table14[[#This Row],[Customer_Type]])</f>
        <v>New</v>
      </c>
      <c r="K1911" s="13">
        <f>IF(ISBLANK(Table14[[#This Row],[Discount]]),MEDIAN(Table14[Discount]),Table14[[#This Row],[Discount]])</f>
        <v>0.24</v>
      </c>
      <c r="L1911" s="4" t="s">
        <v>26</v>
      </c>
      <c r="M1911" s="4" t="s">
        <v>22</v>
      </c>
    </row>
    <row r="1912" spans="1:13" x14ac:dyDescent="0.3">
      <c r="A1912">
        <v>1136</v>
      </c>
      <c r="B1912" s="1">
        <v>45554</v>
      </c>
      <c r="C1912" s="4" t="str">
        <f>IF(ISBLANK(Table14[[#This Row],[Sales_Rep]]),"Unknown",Table14[[#This Row],[Sales_Rep]])</f>
        <v>Charlie</v>
      </c>
      <c r="D1912" s="4" t="str">
        <f>PROPER(Table14[[#This Row],[Region]])</f>
        <v>West</v>
      </c>
      <c r="E1912" s="9">
        <f>IF(ISBLANK(Table14[[#This Row],[Sales_Amount]]),MEDIAN(Table14[Sales_Amount]),Table14[[#This Row],[Sales_Amount]])</f>
        <v>101679.44</v>
      </c>
      <c r="F1912" s="11">
        <f>IF(ISBLANK(Table14[[#This Row],[Quantity_Sold]]),MEDIAN(Table14[Quantity_Sold]),Table14[[#This Row],[Quantity_Sold]])</f>
        <v>23</v>
      </c>
      <c r="G1912" s="4" t="str">
        <f>TRIM(Table14[[#This Row],[Product_Category]])</f>
        <v>Electronics</v>
      </c>
      <c r="H1912" s="9">
        <v>3460.96</v>
      </c>
      <c r="I1912" s="9">
        <v>4465.5</v>
      </c>
      <c r="J1912" s="4" t="str">
        <f>PROPER(Table14[[#This Row],[Customer_Type]])</f>
        <v>New</v>
      </c>
      <c r="K1912" s="13">
        <f>IF(ISBLANK(Table14[[#This Row],[Discount]]),MEDIAN(Table14[Discount]),Table14[[#This Row],[Discount]])</f>
        <v>0.01</v>
      </c>
      <c r="L1912" s="4" t="s">
        <v>17</v>
      </c>
      <c r="M1912" s="4" t="s">
        <v>22</v>
      </c>
    </row>
    <row r="1913" spans="1:13" x14ac:dyDescent="0.3">
      <c r="A1913">
        <v>1309</v>
      </c>
      <c r="B1913" s="1">
        <v>44950</v>
      </c>
      <c r="C1913" s="4" t="str">
        <f>IF(ISBLANK(Table14[[#This Row],[Sales_Rep]]),"Unknown",Table14[[#This Row],[Sales_Rep]])</f>
        <v>Bob</v>
      </c>
      <c r="D1913" s="4" t="str">
        <f>PROPER(Table14[[#This Row],[Region]])</f>
        <v>North</v>
      </c>
      <c r="E1913" s="9">
        <f>IF(ISBLANK(Table14[[#This Row],[Sales_Amount]]),MEDIAN(Table14[Sales_Amount]),Table14[[#This Row],[Sales_Amount]])</f>
        <v>108572.44</v>
      </c>
      <c r="F1913" s="11">
        <f>IF(ISBLANK(Table14[[#This Row],[Quantity_Sold]]),MEDIAN(Table14[Quantity_Sold]),Table14[[#This Row],[Quantity_Sold]])</f>
        <v>42</v>
      </c>
      <c r="G1913" s="4" t="str">
        <f>TRIM(Table14[[#This Row],[Product_Category]])</f>
        <v>Clothing</v>
      </c>
      <c r="H1913" s="9">
        <v>2616.69</v>
      </c>
      <c r="I1913" s="9">
        <v>3692.94</v>
      </c>
      <c r="J1913" s="4" t="str">
        <f>PROPER(Table14[[#This Row],[Customer_Type]])</f>
        <v>New</v>
      </c>
      <c r="K1913" s="13">
        <f>IF(ISBLANK(Table14[[#This Row],[Discount]]),MEDIAN(Table14[Discount]),Table14[[#This Row],[Discount]])</f>
        <v>0.3</v>
      </c>
      <c r="L1913" s="4" t="s">
        <v>31</v>
      </c>
      <c r="M1913" s="4" t="s">
        <v>22</v>
      </c>
    </row>
    <row r="1914" spans="1:13" x14ac:dyDescent="0.3">
      <c r="A1914">
        <v>1263</v>
      </c>
      <c r="B1914" s="1">
        <v>45501</v>
      </c>
      <c r="C1914" s="4" t="str">
        <f>IF(ISBLANK(Table14[[#This Row],[Sales_Rep]]),"Unknown",Table14[[#This Row],[Sales_Rep]])</f>
        <v>David</v>
      </c>
      <c r="D1914" s="4" t="str">
        <f>PROPER(Table14[[#This Row],[Region]])</f>
        <v>South</v>
      </c>
      <c r="E1914" s="9">
        <f>IF(ISBLANK(Table14[[#This Row],[Sales_Amount]]),MEDIAN(Table14[Sales_Amount]),Table14[[#This Row],[Sales_Amount]])</f>
        <v>157018.48000000001</v>
      </c>
      <c r="F1914" s="11">
        <f>IF(ISBLANK(Table14[[#This Row],[Quantity_Sold]]),MEDIAN(Table14[Quantity_Sold]),Table14[[#This Row],[Quantity_Sold]])</f>
        <v>42</v>
      </c>
      <c r="G1914" s="4" t="str">
        <f>TRIM(Table14[[#This Row],[Product_Category]])</f>
        <v>Electronics</v>
      </c>
      <c r="H1914" s="9">
        <v>4581.03</v>
      </c>
      <c r="I1914" s="9">
        <v>5192.41</v>
      </c>
      <c r="J1914" s="4" t="str">
        <f>PROPER(Table14[[#This Row],[Customer_Type]])</f>
        <v>Returning</v>
      </c>
      <c r="K1914" s="13">
        <f>IF(ISBLANK(Table14[[#This Row],[Discount]]),MEDIAN(Table14[Discount]),Table14[[#This Row],[Discount]])</f>
        <v>0.28000000000000003</v>
      </c>
      <c r="L1914" s="4" t="s">
        <v>17</v>
      </c>
      <c r="M1914" s="4" t="s">
        <v>22</v>
      </c>
    </row>
    <row r="1915" spans="1:13" x14ac:dyDescent="0.3">
      <c r="A1915">
        <v>1308</v>
      </c>
      <c r="B1915" s="1">
        <v>45588</v>
      </c>
      <c r="C1915" s="4" t="str">
        <f>IF(ISBLANK(Table14[[#This Row],[Sales_Rep]]),"Unknown",Table14[[#This Row],[Sales_Rep]])</f>
        <v>Charlie</v>
      </c>
      <c r="D1915" s="4" t="str">
        <f>PROPER(Table14[[#This Row],[Region]])</f>
        <v>North</v>
      </c>
      <c r="E1915" s="9">
        <f>IF(ISBLANK(Table14[[#This Row],[Sales_Amount]]),MEDIAN(Table14[Sales_Amount]),Table14[[#This Row],[Sales_Amount]])</f>
        <v>57534.8</v>
      </c>
      <c r="F1915" s="11">
        <f>IF(ISBLANK(Table14[[#This Row],[Quantity_Sold]]),MEDIAN(Table14[Quantity_Sold]),Table14[[#This Row],[Quantity_Sold]])</f>
        <v>50</v>
      </c>
      <c r="G1915" s="4" t="str">
        <f>TRIM(Table14[[#This Row],[Product_Category]])</f>
        <v>Furniture</v>
      </c>
      <c r="H1915" s="9">
        <v>1175.8800000000001</v>
      </c>
      <c r="I1915" s="9">
        <v>1353.76</v>
      </c>
      <c r="J1915" s="4" t="str">
        <f>PROPER(Table14[[#This Row],[Customer_Type]])</f>
        <v>New</v>
      </c>
      <c r="K1915" s="13">
        <f>IF(ISBLANK(Table14[[#This Row],[Discount]]),MEDIAN(Table14[Discount]),Table14[[#This Row],[Discount]])</f>
        <v>0.15</v>
      </c>
      <c r="L1915" s="4" t="s">
        <v>31</v>
      </c>
      <c r="M1915" s="4" t="s">
        <v>22</v>
      </c>
    </row>
    <row r="1916" spans="1:13" x14ac:dyDescent="0.3">
      <c r="A1916">
        <v>1325</v>
      </c>
      <c r="B1916" s="1">
        <v>45322</v>
      </c>
      <c r="C1916" s="4" t="str">
        <f>IF(ISBLANK(Table14[[#This Row],[Sales_Rep]]),"Unknown",Table14[[#This Row],[Sales_Rep]])</f>
        <v>Charlie</v>
      </c>
      <c r="D1916" s="4" t="str">
        <f>PROPER(Table14[[#This Row],[Region]])</f>
        <v>South</v>
      </c>
      <c r="E1916" s="9">
        <f>IF(ISBLANK(Table14[[#This Row],[Sales_Amount]]),MEDIAN(Table14[Sales_Amount]),Table14[[#This Row],[Sales_Amount]])</f>
        <v>9228.7900000000009</v>
      </c>
      <c r="F1916" s="11">
        <f>IF(ISBLANK(Table14[[#This Row],[Quantity_Sold]]),MEDIAN(Table14[Quantity_Sold]),Table14[[#This Row],[Quantity_Sold]])</f>
        <v>3</v>
      </c>
      <c r="G1916" s="4" t="str">
        <f>TRIM(Table14[[#This Row],[Product_Category]])</f>
        <v>Furniture</v>
      </c>
      <c r="H1916" s="9">
        <v>3302.44</v>
      </c>
      <c r="I1916" s="9">
        <v>4214.0600000000004</v>
      </c>
      <c r="J1916" s="4" t="str">
        <f>PROPER(Table14[[#This Row],[Customer_Type]])</f>
        <v>New</v>
      </c>
      <c r="K1916" s="13">
        <f>IF(ISBLANK(Table14[[#This Row],[Discount]]),MEDIAN(Table14[Discount]),Table14[[#This Row],[Discount]])</f>
        <v>0.27</v>
      </c>
      <c r="L1916" s="4" t="s">
        <v>31</v>
      </c>
      <c r="M1916" s="4" t="s">
        <v>18</v>
      </c>
    </row>
    <row r="1917" spans="1:13" x14ac:dyDescent="0.3">
      <c r="A1917">
        <v>1371</v>
      </c>
      <c r="B1917" s="1">
        <v>45361</v>
      </c>
      <c r="C1917" s="4" t="str">
        <f>IF(ISBLANK(Table14[[#This Row],[Sales_Rep]]),"Unknown",Table14[[#This Row],[Sales_Rep]])</f>
        <v>Eve</v>
      </c>
      <c r="D1917" s="4" t="str">
        <f>PROPER(Table14[[#This Row],[Region]])</f>
        <v>West</v>
      </c>
      <c r="E1917" s="9">
        <f>IF(ISBLANK(Table14[[#This Row],[Sales_Amount]]),MEDIAN(Table14[Sales_Amount]),Table14[[#This Row],[Sales_Amount]])</f>
        <v>14517.47</v>
      </c>
      <c r="F1917" s="11">
        <f>IF(ISBLANK(Table14[[#This Row],[Quantity_Sold]]),MEDIAN(Table14[Quantity_Sold]),Table14[[#This Row],[Quantity_Sold]])</f>
        <v>34</v>
      </c>
      <c r="G1917" s="4" t="str">
        <f>TRIM(Table14[[#This Row],[Product_Category]])</f>
        <v>Food</v>
      </c>
      <c r="H1917" s="9">
        <v>477.55</v>
      </c>
      <c r="I1917" s="9">
        <v>584.91</v>
      </c>
      <c r="J1917" s="4" t="str">
        <f>PROPER(Table14[[#This Row],[Customer_Type]])</f>
        <v>New</v>
      </c>
      <c r="K1917" s="13">
        <f>IF(ISBLANK(Table14[[#This Row],[Discount]]),MEDIAN(Table14[Discount]),Table14[[#This Row],[Discount]])</f>
        <v>0.27</v>
      </c>
      <c r="L1917" s="4" t="s">
        <v>17</v>
      </c>
      <c r="M1917" s="4" t="s">
        <v>22</v>
      </c>
    </row>
    <row r="1918" spans="1:13" x14ac:dyDescent="0.3">
      <c r="A1918">
        <v>1375</v>
      </c>
      <c r="B1918" s="1">
        <v>45136</v>
      </c>
      <c r="C1918" s="4" t="str">
        <f>IF(ISBLANK(Table14[[#This Row],[Sales_Rep]]),"Unknown",Table14[[#This Row],[Sales_Rep]])</f>
        <v>Eve</v>
      </c>
      <c r="D1918" s="4" t="str">
        <f>PROPER(Table14[[#This Row],[Region]])</f>
        <v>South</v>
      </c>
      <c r="E1918" s="9">
        <f>IF(ISBLANK(Table14[[#This Row],[Sales_Amount]]),MEDIAN(Table14[Sales_Amount]),Table14[[#This Row],[Sales_Amount]])</f>
        <v>52944.91</v>
      </c>
      <c r="F1918" s="11">
        <f>IF(ISBLANK(Table14[[#This Row],[Quantity_Sold]]),MEDIAN(Table14[Quantity_Sold]),Table14[[#This Row],[Quantity_Sold]])</f>
        <v>42</v>
      </c>
      <c r="G1918" s="4" t="str">
        <f>TRIM(Table14[[#This Row],[Product_Category]])</f>
        <v>Furniture</v>
      </c>
      <c r="H1918" s="9">
        <v>1525.17</v>
      </c>
      <c r="I1918" s="9">
        <v>1726.84</v>
      </c>
      <c r="J1918" s="4" t="str">
        <f>PROPER(Table14[[#This Row],[Customer_Type]])</f>
        <v>New</v>
      </c>
      <c r="K1918" s="13">
        <f>IF(ISBLANK(Table14[[#This Row],[Discount]]),MEDIAN(Table14[Discount]),Table14[[#This Row],[Discount]])</f>
        <v>0.27</v>
      </c>
      <c r="L1918" s="4" t="s">
        <v>26</v>
      </c>
      <c r="M1918" s="4" t="s">
        <v>18</v>
      </c>
    </row>
    <row r="1919" spans="1:13" x14ac:dyDescent="0.3">
      <c r="A1919">
        <v>1140</v>
      </c>
      <c r="B1919" s="1">
        <v>45461</v>
      </c>
      <c r="C1919" s="4" t="str">
        <f>IF(ISBLANK(Table14[[#This Row],[Sales_Rep]]),"Unknown",Table14[[#This Row],[Sales_Rep]])</f>
        <v>Charlie</v>
      </c>
      <c r="D1919" s="4" t="str">
        <f>PROPER(Table14[[#This Row],[Region]])</f>
        <v>South</v>
      </c>
      <c r="E1919" s="9">
        <f>IF(ISBLANK(Table14[[#This Row],[Sales_Amount]]),MEDIAN(Table14[Sales_Amount]),Table14[[#This Row],[Sales_Amount]])</f>
        <v>1834.47</v>
      </c>
      <c r="F1919" s="11">
        <f>IF(ISBLANK(Table14[[#This Row],[Quantity_Sold]]),MEDIAN(Table14[Quantity_Sold]),Table14[[#This Row],[Quantity_Sold]])</f>
        <v>8</v>
      </c>
      <c r="G1919" s="4" t="str">
        <f>TRIM(Table14[[#This Row],[Product_Category]])</f>
        <v>Electronics</v>
      </c>
      <c r="H1919" s="9">
        <v>251.94</v>
      </c>
      <c r="I1919" s="9">
        <v>322.97000000000003</v>
      </c>
      <c r="J1919" s="4" t="str">
        <f>PROPER(Table14[[#This Row],[Customer_Type]])</f>
        <v>New</v>
      </c>
      <c r="K1919" s="13">
        <f>IF(ISBLANK(Table14[[#This Row],[Discount]]),MEDIAN(Table14[Discount]),Table14[[#This Row],[Discount]])</f>
        <v>0.28999999999999998</v>
      </c>
      <c r="L1919" s="4" t="s">
        <v>26</v>
      </c>
      <c r="M1919" s="4" t="s">
        <v>22</v>
      </c>
    </row>
    <row r="1920" spans="1:13" x14ac:dyDescent="0.3">
      <c r="A1920">
        <v>1242</v>
      </c>
      <c r="B1920" s="1">
        <v>45568</v>
      </c>
      <c r="C1920" s="4" t="str">
        <f>IF(ISBLANK(Table14[[#This Row],[Sales_Rep]]),"Unknown",Table14[[#This Row],[Sales_Rep]])</f>
        <v>Eve</v>
      </c>
      <c r="D1920" s="4" t="str">
        <f>PROPER(Table14[[#This Row],[Region]])</f>
        <v>North</v>
      </c>
      <c r="E1920" s="9">
        <f>IF(ISBLANK(Table14[[#This Row],[Sales_Amount]]),MEDIAN(Table14[Sales_Amount]),Table14[[#This Row],[Sales_Amount]])</f>
        <v>4177.05</v>
      </c>
      <c r="F1920" s="11">
        <f>IF(ISBLANK(Table14[[#This Row],[Quantity_Sold]]),MEDIAN(Table14[Quantity_Sold]),Table14[[#This Row],[Quantity_Sold]])</f>
        <v>1</v>
      </c>
      <c r="G1920" s="4" t="str">
        <f>TRIM(Table14[[#This Row],[Product_Category]])</f>
        <v>Food</v>
      </c>
      <c r="H1920" s="9">
        <v>3704.14</v>
      </c>
      <c r="I1920" s="9">
        <v>5221.3100000000004</v>
      </c>
      <c r="J1920" s="4" t="str">
        <f>PROPER(Table14[[#This Row],[Customer_Type]])</f>
        <v>Returning</v>
      </c>
      <c r="K1920" s="13">
        <f>IF(ISBLANK(Table14[[#This Row],[Discount]]),MEDIAN(Table14[Discount]),Table14[[#This Row],[Discount]])</f>
        <v>0.2</v>
      </c>
      <c r="L1920" s="4" t="s">
        <v>31</v>
      </c>
      <c r="M1920" s="4" t="s">
        <v>22</v>
      </c>
    </row>
    <row r="1921" spans="1:13" x14ac:dyDescent="0.3">
      <c r="A1921">
        <v>1367</v>
      </c>
      <c r="B1921" s="1">
        <v>44949</v>
      </c>
      <c r="C1921" s="4" t="str">
        <f>IF(ISBLANK(Table14[[#This Row],[Sales_Rep]]),"Unknown",Table14[[#This Row],[Sales_Rep]])</f>
        <v>David</v>
      </c>
      <c r="D1921" s="4" t="str">
        <f>PROPER(Table14[[#This Row],[Region]])</f>
        <v>East</v>
      </c>
      <c r="E1921" s="9">
        <f>IF(ISBLANK(Table14[[#This Row],[Sales_Amount]]),MEDIAN(Table14[Sales_Amount]),Table14[[#This Row],[Sales_Amount]])</f>
        <v>204021.64</v>
      </c>
      <c r="F1921" s="11">
        <f>IF(ISBLANK(Table14[[#This Row],[Quantity_Sold]]),MEDIAN(Table14[Quantity_Sold]),Table14[[#This Row],[Quantity_Sold]])</f>
        <v>33</v>
      </c>
      <c r="G1921" s="4" t="str">
        <f>TRIM(Table14[[#This Row],[Product_Category]])</f>
        <v>Electronics</v>
      </c>
      <c r="H1921" s="9">
        <v>4903.3900000000003</v>
      </c>
      <c r="I1921" s="9">
        <v>6577.1</v>
      </c>
      <c r="J1921" s="4" t="str">
        <f>PROPER(Table14[[#This Row],[Customer_Type]])</f>
        <v>Returning</v>
      </c>
      <c r="K1921" s="13">
        <f>IF(ISBLANK(Table14[[#This Row],[Discount]]),MEDIAN(Table14[Discount]),Table14[[#This Row],[Discount]])</f>
        <v>0.06</v>
      </c>
      <c r="L1921" s="4" t="s">
        <v>17</v>
      </c>
      <c r="M1921" s="4" t="s">
        <v>22</v>
      </c>
    </row>
    <row r="1922" spans="1:13" x14ac:dyDescent="0.3">
      <c r="A1922">
        <v>1081</v>
      </c>
      <c r="B1922" s="1">
        <v>45218</v>
      </c>
      <c r="C1922" s="4" t="str">
        <f>IF(ISBLANK(Table14[[#This Row],[Sales_Rep]]),"Unknown",Table14[[#This Row],[Sales_Rep]])</f>
        <v>Alice</v>
      </c>
      <c r="D1922" s="4" t="str">
        <f>PROPER(Table14[[#This Row],[Region]])</f>
        <v>North</v>
      </c>
      <c r="E1922" s="9">
        <f>IF(ISBLANK(Table14[[#This Row],[Sales_Amount]]),MEDIAN(Table14[Sales_Amount]),Table14[[#This Row],[Sales_Amount]])</f>
        <v>159917.51</v>
      </c>
      <c r="F1922" s="11">
        <f>IF(ISBLANK(Table14[[#This Row],[Quantity_Sold]]),MEDIAN(Table14[Quantity_Sold]),Table14[[#This Row],[Quantity_Sold]])</f>
        <v>36</v>
      </c>
      <c r="G1922" s="4" t="str">
        <f>TRIM(Table14[[#This Row],[Product_Category]])</f>
        <v>Electronics</v>
      </c>
      <c r="H1922" s="9">
        <v>4587.99</v>
      </c>
      <c r="I1922" s="9">
        <v>5769.03</v>
      </c>
      <c r="J1922" s="4" t="str">
        <f>PROPER(Table14[[#This Row],[Customer_Type]])</f>
        <v>Returning</v>
      </c>
      <c r="K1922" s="13">
        <f>IF(ISBLANK(Table14[[#This Row],[Discount]]),MEDIAN(Table14[Discount]),Table14[[#This Row],[Discount]])</f>
        <v>0.23</v>
      </c>
      <c r="L1922" s="4" t="s">
        <v>26</v>
      </c>
      <c r="M1922" s="4" t="s">
        <v>18</v>
      </c>
    </row>
    <row r="1923" spans="1:13" x14ac:dyDescent="0.3">
      <c r="A1923">
        <v>1297</v>
      </c>
      <c r="B1923" s="1">
        <v>45116</v>
      </c>
      <c r="C1923" s="4" t="str">
        <f>IF(ISBLANK(Table14[[#This Row],[Sales_Rep]]),"Unknown",Table14[[#This Row],[Sales_Rep]])</f>
        <v>David</v>
      </c>
      <c r="D1923" s="4" t="str">
        <f>PROPER(Table14[[#This Row],[Region]])</f>
        <v>West</v>
      </c>
      <c r="E1923" s="9">
        <f>IF(ISBLANK(Table14[[#This Row],[Sales_Amount]]),MEDIAN(Table14[Sales_Amount]),Table14[[#This Row],[Sales_Amount]])</f>
        <v>131487.25</v>
      </c>
      <c r="F1923" s="11">
        <f>IF(ISBLANK(Table14[[#This Row],[Quantity_Sold]]),MEDIAN(Table14[Quantity_Sold]),Table14[[#This Row],[Quantity_Sold]])</f>
        <v>34</v>
      </c>
      <c r="G1923" s="4" t="str">
        <f>TRIM(Table14[[#This Row],[Product_Category]])</f>
        <v>Electronics</v>
      </c>
      <c r="H1923" s="9">
        <v>3752.78</v>
      </c>
      <c r="I1923" s="9">
        <v>4774.41</v>
      </c>
      <c r="J1923" s="4" t="str">
        <f>PROPER(Table14[[#This Row],[Customer_Type]])</f>
        <v>New</v>
      </c>
      <c r="K1923" s="13">
        <f>IF(ISBLANK(Table14[[#This Row],[Discount]]),MEDIAN(Table14[Discount]),Table14[[#This Row],[Discount]])</f>
        <v>0.19</v>
      </c>
      <c r="L1923" s="4" t="s">
        <v>17</v>
      </c>
      <c r="M1923" s="4" t="s">
        <v>22</v>
      </c>
    </row>
    <row r="1924" spans="1:13" x14ac:dyDescent="0.3">
      <c r="A1924">
        <v>1287</v>
      </c>
      <c r="B1924" s="1">
        <v>45523</v>
      </c>
      <c r="C1924" s="4" t="str">
        <f>IF(ISBLANK(Table14[[#This Row],[Sales_Rep]]),"Unknown",Table14[[#This Row],[Sales_Rep]])</f>
        <v>Charlie</v>
      </c>
      <c r="D1924" s="4" t="str">
        <f>PROPER(Table14[[#This Row],[Region]])</f>
        <v>South</v>
      </c>
      <c r="E1924" s="9">
        <f>IF(ISBLANK(Table14[[#This Row],[Sales_Amount]]),MEDIAN(Table14[Sales_Amount]),Table14[[#This Row],[Sales_Amount]])</f>
        <v>59240.54</v>
      </c>
      <c r="F1924" s="11">
        <f>IF(ISBLANK(Table14[[#This Row],[Quantity_Sold]]),MEDIAN(Table14[Quantity_Sold]),Table14[[#This Row],[Quantity_Sold]])</f>
        <v>49</v>
      </c>
      <c r="G1924" s="4" t="str">
        <f>TRIM(Table14[[#This Row],[Product_Category]])</f>
        <v>Electronics</v>
      </c>
      <c r="H1924" s="9">
        <v>992.83</v>
      </c>
      <c r="I1924" s="9">
        <v>1299.99</v>
      </c>
      <c r="J1924" s="4" t="str">
        <f>PROPER(Table14[[#This Row],[Customer_Type]])</f>
        <v>New</v>
      </c>
      <c r="K1924" s="13">
        <f>IF(ISBLANK(Table14[[#This Row],[Discount]]),MEDIAN(Table14[Discount]),Table14[[#This Row],[Discount]])</f>
        <v>7.0000000000000007E-2</v>
      </c>
      <c r="L1924" s="4" t="s">
        <v>17</v>
      </c>
      <c r="M1924" s="4" t="s">
        <v>22</v>
      </c>
    </row>
    <row r="1925" spans="1:13" x14ac:dyDescent="0.3">
      <c r="A1925">
        <v>1449</v>
      </c>
      <c r="B1925" s="1">
        <v>45414</v>
      </c>
      <c r="C1925" s="4" t="str">
        <f>IF(ISBLANK(Table14[[#This Row],[Sales_Rep]]),"Unknown",Table14[[#This Row],[Sales_Rep]])</f>
        <v>Charlie</v>
      </c>
      <c r="D1925" s="4" t="str">
        <f>PROPER(Table14[[#This Row],[Region]])</f>
        <v>West</v>
      </c>
      <c r="E1925" s="9">
        <f>IF(ISBLANK(Table14[[#This Row],[Sales_Amount]]),MEDIAN(Table14[Sales_Amount]),Table14[[#This Row],[Sales_Amount]])</f>
        <v>60295.25</v>
      </c>
      <c r="F1925" s="11">
        <f>IF(ISBLANK(Table14[[#This Row],[Quantity_Sold]]),MEDIAN(Table14[Quantity_Sold]),Table14[[#This Row],[Quantity_Sold]])</f>
        <v>31</v>
      </c>
      <c r="G1925" s="4" t="str">
        <f>TRIM(Table14[[#This Row],[Product_Category]])</f>
        <v>Food</v>
      </c>
      <c r="H1925" s="9">
        <v>1527.34</v>
      </c>
      <c r="I1925" s="9">
        <v>2161.12</v>
      </c>
      <c r="J1925" s="4" t="str">
        <f>PROPER(Table14[[#This Row],[Customer_Type]])</f>
        <v>New</v>
      </c>
      <c r="K1925" s="13">
        <f>IF(ISBLANK(Table14[[#This Row],[Discount]]),MEDIAN(Table14[Discount]),Table14[[#This Row],[Discount]])</f>
        <v>0.1</v>
      </c>
      <c r="L1925" s="4" t="s">
        <v>26</v>
      </c>
      <c r="M1925" s="4" t="s">
        <v>18</v>
      </c>
    </row>
    <row r="1926" spans="1:13" x14ac:dyDescent="0.3">
      <c r="A1926">
        <v>1306</v>
      </c>
      <c r="B1926" s="1">
        <v>45440</v>
      </c>
      <c r="C1926" s="4" t="str">
        <f>IF(ISBLANK(Table14[[#This Row],[Sales_Rep]]),"Unknown",Table14[[#This Row],[Sales_Rep]])</f>
        <v>David</v>
      </c>
      <c r="D1926" s="4" t="str">
        <f>PROPER(Table14[[#This Row],[Region]])</f>
        <v>South</v>
      </c>
      <c r="E1926" s="9">
        <f>IF(ISBLANK(Table14[[#This Row],[Sales_Amount]]),MEDIAN(Table14[Sales_Amount]),Table14[[#This Row],[Sales_Amount]])</f>
        <v>108978.69</v>
      </c>
      <c r="F1926" s="11">
        <f>IF(ISBLANK(Table14[[#This Row],[Quantity_Sold]]),MEDIAN(Table14[Quantity_Sold]),Table14[[#This Row],[Quantity_Sold]])</f>
        <v>33</v>
      </c>
      <c r="G1926" s="4" t="str">
        <f>TRIM(Table14[[#This Row],[Product_Category]])</f>
        <v>Electronics</v>
      </c>
      <c r="H1926" s="9">
        <v>2686.19</v>
      </c>
      <c r="I1926" s="9">
        <v>3404.52</v>
      </c>
      <c r="J1926" s="4" t="str">
        <f>PROPER(Table14[[#This Row],[Customer_Type]])</f>
        <v>New</v>
      </c>
      <c r="K1926" s="13">
        <f>IF(ISBLANK(Table14[[#This Row],[Discount]]),MEDIAN(Table14[Discount]),Table14[[#This Row],[Discount]])</f>
        <v>0.03</v>
      </c>
      <c r="L1926" s="4" t="s">
        <v>17</v>
      </c>
      <c r="M1926" s="4" t="s">
        <v>22</v>
      </c>
    </row>
    <row r="1927" spans="1:13" x14ac:dyDescent="0.3">
      <c r="A1927">
        <v>1289</v>
      </c>
      <c r="B1927" s="1">
        <v>45638</v>
      </c>
      <c r="C1927" s="4" t="str">
        <f>IF(ISBLANK(Table14[[#This Row],[Sales_Rep]]),"Unknown",Table14[[#This Row],[Sales_Rep]])</f>
        <v>Eve</v>
      </c>
      <c r="D1927" s="4" t="str">
        <f>PROPER(Table14[[#This Row],[Region]])</f>
        <v>West</v>
      </c>
      <c r="E1927" s="9">
        <f>IF(ISBLANK(Table14[[#This Row],[Sales_Amount]]),MEDIAN(Table14[Sales_Amount]),Table14[[#This Row],[Sales_Amount]])</f>
        <v>92784.3</v>
      </c>
      <c r="F1927" s="11">
        <f>IF(ISBLANK(Table14[[#This Row],[Quantity_Sold]]),MEDIAN(Table14[Quantity_Sold]),Table14[[#This Row],[Quantity_Sold]])</f>
        <v>42</v>
      </c>
      <c r="G1927" s="4" t="str">
        <f>TRIM(Table14[[#This Row],[Product_Category]])</f>
        <v>Furniture</v>
      </c>
      <c r="H1927" s="9">
        <v>1740.36</v>
      </c>
      <c r="I1927" s="9">
        <v>2209.15</v>
      </c>
      <c r="J1927" s="4" t="str">
        <f>PROPER(Table14[[#This Row],[Customer_Type]])</f>
        <v>New</v>
      </c>
      <c r="K1927" s="13">
        <f>IF(ISBLANK(Table14[[#This Row],[Discount]]),MEDIAN(Table14[Discount]),Table14[[#This Row],[Discount]])</f>
        <v>0</v>
      </c>
      <c r="L1927" s="4" t="s">
        <v>26</v>
      </c>
      <c r="M1927" s="4" t="s">
        <v>22</v>
      </c>
    </row>
    <row r="1928" spans="1:13" x14ac:dyDescent="0.3">
      <c r="A1928">
        <v>1333</v>
      </c>
      <c r="B1928" s="1">
        <v>45378</v>
      </c>
      <c r="C1928" s="4" t="str">
        <f>IF(ISBLANK(Table14[[#This Row],[Sales_Rep]]),"Unknown",Table14[[#This Row],[Sales_Rep]])</f>
        <v>Eve</v>
      </c>
      <c r="D1928" s="4" t="str">
        <f>PROPER(Table14[[#This Row],[Region]])</f>
        <v>East</v>
      </c>
      <c r="E1928" s="9">
        <f>IF(ISBLANK(Table14[[#This Row],[Sales_Amount]]),MEDIAN(Table14[Sales_Amount]),Table14[[#This Row],[Sales_Amount]])</f>
        <v>51083.06</v>
      </c>
      <c r="F1928" s="11">
        <f>IF(ISBLANK(Table14[[#This Row],[Quantity_Sold]]),MEDIAN(Table14[Quantity_Sold]),Table14[[#This Row],[Quantity_Sold]])</f>
        <v>39</v>
      </c>
      <c r="G1928" s="4" t="str">
        <f>TRIM(Table14[[#This Row],[Product_Category]])</f>
        <v>Clothing</v>
      </c>
      <c r="H1928" s="9">
        <v>1312.92</v>
      </c>
      <c r="I1928" s="9">
        <v>1723.45</v>
      </c>
      <c r="J1928" s="4" t="str">
        <f>PROPER(Table14[[#This Row],[Customer_Type]])</f>
        <v>Returning</v>
      </c>
      <c r="K1928" s="13">
        <f>IF(ISBLANK(Table14[[#This Row],[Discount]]),MEDIAN(Table14[Discount]),Table14[[#This Row],[Discount]])</f>
        <v>0.24</v>
      </c>
      <c r="L1928" s="4" t="s">
        <v>17</v>
      </c>
      <c r="M1928" s="4" t="s">
        <v>22</v>
      </c>
    </row>
    <row r="1929" spans="1:13" x14ac:dyDescent="0.3">
      <c r="A1929">
        <v>1372</v>
      </c>
      <c r="B1929" s="1">
        <v>45311</v>
      </c>
      <c r="C1929" s="4" t="str">
        <f>IF(ISBLANK(Table14[[#This Row],[Sales_Rep]]),"Unknown",Table14[[#This Row],[Sales_Rep]])</f>
        <v>Charlie</v>
      </c>
      <c r="D1929" s="4" t="str">
        <f>PROPER(Table14[[#This Row],[Region]])</f>
        <v>East</v>
      </c>
      <c r="E1929" s="9">
        <f>IF(ISBLANK(Table14[[#This Row],[Sales_Amount]]),MEDIAN(Table14[Sales_Amount]),Table14[[#This Row],[Sales_Amount]])</f>
        <v>29578.22</v>
      </c>
      <c r="F1929" s="11">
        <f>IF(ISBLANK(Table14[[#This Row],[Quantity_Sold]]),MEDIAN(Table14[Quantity_Sold]),Table14[[#This Row],[Quantity_Sold]])</f>
        <v>7</v>
      </c>
      <c r="G1929" s="4" t="str">
        <f>TRIM(Table14[[#This Row],[Product_Category]])</f>
        <v>Clothing</v>
      </c>
      <c r="H1929" s="9">
        <v>4144.66</v>
      </c>
      <c r="I1929" s="9">
        <v>5487.61</v>
      </c>
      <c r="J1929" s="4" t="str">
        <f>PROPER(Table14[[#This Row],[Customer_Type]])</f>
        <v>New</v>
      </c>
      <c r="K1929" s="13">
        <f>IF(ISBLANK(Table14[[#This Row],[Discount]]),MEDIAN(Table14[Discount]),Table14[[#This Row],[Discount]])</f>
        <v>0.23</v>
      </c>
      <c r="L1929" s="4" t="s">
        <v>26</v>
      </c>
      <c r="M1929" s="4" t="s">
        <v>18</v>
      </c>
    </row>
    <row r="1930" spans="1:13" x14ac:dyDescent="0.3">
      <c r="A1930">
        <v>1235</v>
      </c>
      <c r="B1930" s="1">
        <v>45470</v>
      </c>
      <c r="C1930" s="4" t="str">
        <f>IF(ISBLANK(Table14[[#This Row],[Sales_Rep]]),"Unknown",Table14[[#This Row],[Sales_Rep]])</f>
        <v>Bob</v>
      </c>
      <c r="D1930" s="4" t="str">
        <f>PROPER(Table14[[#This Row],[Region]])</f>
        <v>West</v>
      </c>
      <c r="E1930" s="9">
        <f>IF(ISBLANK(Table14[[#This Row],[Sales_Amount]]),MEDIAN(Table14[Sales_Amount]),Table14[[#This Row],[Sales_Amount]])</f>
        <v>67070.97</v>
      </c>
      <c r="F1930" s="11">
        <f>IF(ISBLANK(Table14[[#This Row],[Quantity_Sold]]),MEDIAN(Table14[Quantity_Sold]),Table14[[#This Row],[Quantity_Sold]])</f>
        <v>18</v>
      </c>
      <c r="G1930" s="4" t="str">
        <f>TRIM(Table14[[#This Row],[Product_Category]])</f>
        <v>Food</v>
      </c>
      <c r="H1930" s="9">
        <v>3928.53</v>
      </c>
      <c r="I1930" s="9">
        <v>4332.75</v>
      </c>
      <c r="J1930" s="4" t="str">
        <f>PROPER(Table14[[#This Row],[Customer_Type]])</f>
        <v>New</v>
      </c>
      <c r="K1930" s="13">
        <f>IF(ISBLANK(Table14[[#This Row],[Discount]]),MEDIAN(Table14[Discount]),Table14[[#This Row],[Discount]])</f>
        <v>0.14000000000000001</v>
      </c>
      <c r="L1930" s="4" t="s">
        <v>26</v>
      </c>
      <c r="M1930" s="4" t="s">
        <v>22</v>
      </c>
    </row>
    <row r="1931" spans="1:13" x14ac:dyDescent="0.3">
      <c r="A1931">
        <v>1111</v>
      </c>
      <c r="B1931" s="1">
        <v>45299</v>
      </c>
      <c r="C1931" s="4" t="str">
        <f>IF(ISBLANK(Table14[[#This Row],[Sales_Rep]]),"Unknown",Table14[[#This Row],[Sales_Rep]])</f>
        <v>Eve</v>
      </c>
      <c r="D1931" s="4" t="str">
        <f>PROPER(Table14[[#This Row],[Region]])</f>
        <v>West</v>
      </c>
      <c r="E1931" s="9">
        <f>IF(ISBLANK(Table14[[#This Row],[Sales_Amount]]),MEDIAN(Table14[Sales_Amount]),Table14[[#This Row],[Sales_Amount]])</f>
        <v>7660.92</v>
      </c>
      <c r="F1931" s="11">
        <f>IF(ISBLANK(Table14[[#This Row],[Quantity_Sold]]),MEDIAN(Table14[Quantity_Sold]),Table14[[#This Row],[Quantity_Sold]])</f>
        <v>23</v>
      </c>
      <c r="G1931" s="4" t="str">
        <f>TRIM(Table14[[#This Row],[Product_Category]])</f>
        <v>Furniture</v>
      </c>
      <c r="H1931" s="9">
        <v>309.99</v>
      </c>
      <c r="I1931" s="9">
        <v>427.03</v>
      </c>
      <c r="J1931" s="4" t="str">
        <f>PROPER(Table14[[#This Row],[Customer_Type]])</f>
        <v>New</v>
      </c>
      <c r="K1931" s="13">
        <f>IF(ISBLANK(Table14[[#This Row],[Discount]]),MEDIAN(Table14[Discount]),Table14[[#This Row],[Discount]])</f>
        <v>0.22</v>
      </c>
      <c r="L1931" s="4" t="s">
        <v>31</v>
      </c>
      <c r="M1931" s="4" t="s">
        <v>22</v>
      </c>
    </row>
    <row r="1932" spans="1:13" x14ac:dyDescent="0.3">
      <c r="A1932">
        <v>1220</v>
      </c>
      <c r="B1932" s="1">
        <v>45362</v>
      </c>
      <c r="C1932" s="4" t="str">
        <f>IF(ISBLANK(Table14[[#This Row],[Sales_Rep]]),"Unknown",Table14[[#This Row],[Sales_Rep]])</f>
        <v>David</v>
      </c>
      <c r="D1932" s="4" t="str">
        <f>PROPER(Table14[[#This Row],[Region]])</f>
        <v>North</v>
      </c>
      <c r="E1932" s="9">
        <f>IF(ISBLANK(Table14[[#This Row],[Sales_Amount]]),MEDIAN(Table14[Sales_Amount]),Table14[[#This Row],[Sales_Amount]])</f>
        <v>9187.8700000000008</v>
      </c>
      <c r="F1932" s="11">
        <f>IF(ISBLANK(Table14[[#This Row],[Quantity_Sold]]),MEDIAN(Table14[Quantity_Sold]),Table14[[#This Row],[Quantity_Sold]])</f>
        <v>7</v>
      </c>
      <c r="G1932" s="4" t="str">
        <f>TRIM(Table14[[#This Row],[Product_Category]])</f>
        <v>Furniture</v>
      </c>
      <c r="H1932" s="9">
        <v>906.45</v>
      </c>
      <c r="I1932" s="9">
        <v>1339.34</v>
      </c>
      <c r="J1932" s="4" t="str">
        <f>PROPER(Table14[[#This Row],[Customer_Type]])</f>
        <v>New</v>
      </c>
      <c r="K1932" s="13">
        <f>IF(ISBLANK(Table14[[#This Row],[Discount]]),MEDIAN(Table14[Discount]),Table14[[#This Row],[Discount]])</f>
        <v>0.02</v>
      </c>
      <c r="L1932" s="4" t="s">
        <v>17</v>
      </c>
      <c r="M1932" s="4" t="s">
        <v>22</v>
      </c>
    </row>
    <row r="1933" spans="1:13" x14ac:dyDescent="0.3">
      <c r="A1933">
        <v>1103</v>
      </c>
      <c r="B1933" s="1">
        <v>45167</v>
      </c>
      <c r="C1933" s="4" t="str">
        <f>IF(ISBLANK(Table14[[#This Row],[Sales_Rep]]),"Unknown",Table14[[#This Row],[Sales_Rep]])</f>
        <v>Eve</v>
      </c>
      <c r="D1933" s="4" t="str">
        <f>PROPER(Table14[[#This Row],[Region]])</f>
        <v>East</v>
      </c>
      <c r="E1933" s="9">
        <f>IF(ISBLANK(Table14[[#This Row],[Sales_Amount]]),MEDIAN(Table14[Sales_Amount]),Table14[[#This Row],[Sales_Amount]])</f>
        <v>56815.02</v>
      </c>
      <c r="F1933" s="11">
        <f>IF(ISBLANK(Table14[[#This Row],[Quantity_Sold]]),MEDIAN(Table14[Quantity_Sold]),Table14[[#This Row],[Quantity_Sold]])</f>
        <v>16</v>
      </c>
      <c r="G1933" s="4" t="str">
        <f>TRIM(Table14[[#This Row],[Product_Category]])</f>
        <v>Food</v>
      </c>
      <c r="H1933" s="9">
        <v>2568.1799999999998</v>
      </c>
      <c r="I1933" s="9">
        <v>3737.83</v>
      </c>
      <c r="J1933" s="4" t="str">
        <f>PROPER(Table14[[#This Row],[Customer_Type]])</f>
        <v>New</v>
      </c>
      <c r="K1933" s="13">
        <f>IF(ISBLANK(Table14[[#This Row],[Discount]]),MEDIAN(Table14[Discount]),Table14[[#This Row],[Discount]])</f>
        <v>0.05</v>
      </c>
      <c r="L1933" s="4" t="s">
        <v>31</v>
      </c>
      <c r="M1933" s="4" t="s">
        <v>22</v>
      </c>
    </row>
    <row r="1934" spans="1:13" x14ac:dyDescent="0.3">
      <c r="A1934">
        <v>1494</v>
      </c>
      <c r="B1934" s="1">
        <v>45468</v>
      </c>
      <c r="C1934" s="4" t="str">
        <f>IF(ISBLANK(Table14[[#This Row],[Sales_Rep]]),"Unknown",Table14[[#This Row],[Sales_Rep]])</f>
        <v>David</v>
      </c>
      <c r="D1934" s="4" t="str">
        <f>PROPER(Table14[[#This Row],[Region]])</f>
        <v>West</v>
      </c>
      <c r="E1934" s="9">
        <f>IF(ISBLANK(Table14[[#This Row],[Sales_Amount]]),MEDIAN(Table14[Sales_Amount]),Table14[[#This Row],[Sales_Amount]])</f>
        <v>13903.73</v>
      </c>
      <c r="F1934" s="11">
        <f>IF(ISBLANK(Table14[[#This Row],[Quantity_Sold]]),MEDIAN(Table14[Quantity_Sold]),Table14[[#This Row],[Quantity_Sold]])</f>
        <v>30</v>
      </c>
      <c r="G1934" s="4" t="str">
        <f>TRIM(Table14[[#This Row],[Product_Category]])</f>
        <v>Clothing</v>
      </c>
      <c r="H1934" s="9">
        <v>466.26</v>
      </c>
      <c r="I1934" s="9">
        <v>532.71</v>
      </c>
      <c r="J1934" s="4" t="str">
        <f>PROPER(Table14[[#This Row],[Customer_Type]])</f>
        <v>Returning</v>
      </c>
      <c r="K1934" s="13">
        <f>IF(ISBLANK(Table14[[#This Row],[Discount]]),MEDIAN(Table14[Discount]),Table14[[#This Row],[Discount]])</f>
        <v>0.13</v>
      </c>
      <c r="L1934" s="4" t="s">
        <v>17</v>
      </c>
      <c r="M1934" s="4" t="s">
        <v>22</v>
      </c>
    </row>
    <row r="1935" spans="1:13" x14ac:dyDescent="0.3">
      <c r="A1935">
        <v>1124</v>
      </c>
      <c r="B1935" s="1">
        <v>45157</v>
      </c>
      <c r="C1935" s="4" t="str">
        <f>IF(ISBLANK(Table14[[#This Row],[Sales_Rep]]),"Unknown",Table14[[#This Row],[Sales_Rep]])</f>
        <v>Charlie</v>
      </c>
      <c r="D1935" s="4" t="str">
        <f>PROPER(Table14[[#This Row],[Region]])</f>
        <v>West</v>
      </c>
      <c r="E1935" s="9">
        <f>IF(ISBLANK(Table14[[#This Row],[Sales_Amount]]),MEDIAN(Table14[Sales_Amount]),Table14[[#This Row],[Sales_Amount]])</f>
        <v>109956.49</v>
      </c>
      <c r="F1935" s="11">
        <f>IF(ISBLANK(Table14[[#This Row],[Quantity_Sold]]),MEDIAN(Table14[Quantity_Sold]),Table14[[#This Row],[Quantity_Sold]])</f>
        <v>50</v>
      </c>
      <c r="G1935" s="4" t="str">
        <f>TRIM(Table14[[#This Row],[Product_Category]])</f>
        <v>Furniture</v>
      </c>
      <c r="H1935" s="9">
        <v>1822.1</v>
      </c>
      <c r="I1935" s="9">
        <v>2244.0100000000002</v>
      </c>
      <c r="J1935" s="4" t="str">
        <f>PROPER(Table14[[#This Row],[Customer_Type]])</f>
        <v>Returning</v>
      </c>
      <c r="K1935" s="13">
        <f>IF(ISBLANK(Table14[[#This Row],[Discount]]),MEDIAN(Table14[Discount]),Table14[[#This Row],[Discount]])</f>
        <v>0.02</v>
      </c>
      <c r="L1935" s="4" t="s">
        <v>17</v>
      </c>
      <c r="M1935" s="4" t="s">
        <v>22</v>
      </c>
    </row>
    <row r="1936" spans="1:13" x14ac:dyDescent="0.3">
      <c r="A1936">
        <v>1263</v>
      </c>
      <c r="B1936" s="1">
        <v>45283</v>
      </c>
      <c r="C1936" s="4" t="str">
        <f>IF(ISBLANK(Table14[[#This Row],[Sales_Rep]]),"Unknown",Table14[[#This Row],[Sales_Rep]])</f>
        <v>Eve</v>
      </c>
      <c r="D1936" s="4" t="str">
        <f>PROPER(Table14[[#This Row],[Region]])</f>
        <v>South</v>
      </c>
      <c r="E1936" s="9">
        <f>IF(ISBLANK(Table14[[#This Row],[Sales_Amount]]),MEDIAN(Table14[Sales_Amount]),Table14[[#This Row],[Sales_Amount]])</f>
        <v>186308.65</v>
      </c>
      <c r="F1936" s="11">
        <f>IF(ISBLANK(Table14[[#This Row],[Quantity_Sold]]),MEDIAN(Table14[Quantity_Sold]),Table14[[#This Row],[Quantity_Sold]])</f>
        <v>47</v>
      </c>
      <c r="G1936" s="4" t="str">
        <f>TRIM(Table14[[#This Row],[Product_Category]])</f>
        <v>Food</v>
      </c>
      <c r="H1936" s="9">
        <v>4607.82</v>
      </c>
      <c r="I1936" s="9">
        <v>5148.07</v>
      </c>
      <c r="J1936" s="4" t="str">
        <f>PROPER(Table14[[#This Row],[Customer_Type]])</f>
        <v>New</v>
      </c>
      <c r="K1936" s="13">
        <f>IF(ISBLANK(Table14[[#This Row],[Discount]]),MEDIAN(Table14[Discount]),Table14[[#This Row],[Discount]])</f>
        <v>0.23</v>
      </c>
      <c r="L1936" s="4" t="s">
        <v>17</v>
      </c>
      <c r="M1936" s="4" t="s">
        <v>22</v>
      </c>
    </row>
    <row r="1937" spans="1:13" x14ac:dyDescent="0.3">
      <c r="A1937">
        <v>1104</v>
      </c>
      <c r="B1937" s="1">
        <v>45150</v>
      </c>
      <c r="C1937" s="4" t="str">
        <f>IF(ISBLANK(Table14[[#This Row],[Sales_Rep]]),"Unknown",Table14[[#This Row],[Sales_Rep]])</f>
        <v>David</v>
      </c>
      <c r="D1937" s="4" t="str">
        <f>PROPER(Table14[[#This Row],[Region]])</f>
        <v>West</v>
      </c>
      <c r="E1937" s="9">
        <f>IF(ISBLANK(Table14[[#This Row],[Sales_Amount]]),MEDIAN(Table14[Sales_Amount]),Table14[[#This Row],[Sales_Amount]])</f>
        <v>24743.95</v>
      </c>
      <c r="F1937" s="11">
        <f>IF(ISBLANK(Table14[[#This Row],[Quantity_Sold]]),MEDIAN(Table14[Quantity_Sold]),Table14[[#This Row],[Quantity_Sold]])</f>
        <v>6</v>
      </c>
      <c r="G1937" s="4" t="str">
        <f>TRIM(Table14[[#This Row],[Product_Category]])</f>
        <v>Furniture</v>
      </c>
      <c r="H1937" s="9">
        <v>3676.66</v>
      </c>
      <c r="I1937" s="9">
        <v>4740.22</v>
      </c>
      <c r="J1937" s="4" t="str">
        <f>PROPER(Table14[[#This Row],[Customer_Type]])</f>
        <v>New</v>
      </c>
      <c r="K1937" s="13">
        <f>IF(ISBLANK(Table14[[#This Row],[Discount]]),MEDIAN(Table14[Discount]),Table14[[#This Row],[Discount]])</f>
        <v>0.13</v>
      </c>
      <c r="L1937" s="4" t="s">
        <v>17</v>
      </c>
      <c r="M1937" s="4" t="s">
        <v>18</v>
      </c>
    </row>
    <row r="1938" spans="1:13" x14ac:dyDescent="0.3">
      <c r="A1938">
        <v>1245</v>
      </c>
      <c r="B1938" s="1">
        <v>45092</v>
      </c>
      <c r="C1938" s="4" t="str">
        <f>IF(ISBLANK(Table14[[#This Row],[Sales_Rep]]),"Unknown",Table14[[#This Row],[Sales_Rep]])</f>
        <v>Charlie</v>
      </c>
      <c r="D1938" s="4" t="str">
        <f>PROPER(Table14[[#This Row],[Region]])</f>
        <v>South</v>
      </c>
      <c r="E1938" s="9">
        <f>IF(ISBLANK(Table14[[#This Row],[Sales_Amount]]),MEDIAN(Table14[Sales_Amount]),Table14[[#This Row],[Sales_Amount]])</f>
        <v>129958.8</v>
      </c>
      <c r="F1938" s="11">
        <f>IF(ISBLANK(Table14[[#This Row],[Quantity_Sold]]),MEDIAN(Table14[Quantity_Sold]),Table14[[#This Row],[Quantity_Sold]])</f>
        <v>43</v>
      </c>
      <c r="G1938" s="4" t="str">
        <f>TRIM(Table14[[#This Row],[Product_Category]])</f>
        <v>Furniture</v>
      </c>
      <c r="H1938" s="9">
        <v>3043.1</v>
      </c>
      <c r="I1938" s="9">
        <v>3395.84</v>
      </c>
      <c r="J1938" s="4" t="str">
        <f>PROPER(Table14[[#This Row],[Customer_Type]])</f>
        <v>Returning</v>
      </c>
      <c r="K1938" s="13">
        <f>IF(ISBLANK(Table14[[#This Row],[Discount]]),MEDIAN(Table14[Discount]),Table14[[#This Row],[Discount]])</f>
        <v>0.11</v>
      </c>
      <c r="L1938" s="4" t="s">
        <v>31</v>
      </c>
      <c r="M1938" s="4" t="s">
        <v>22</v>
      </c>
    </row>
    <row r="1939" spans="1:13" x14ac:dyDescent="0.3">
      <c r="A1939">
        <v>1460</v>
      </c>
      <c r="B1939" s="1">
        <v>45477</v>
      </c>
      <c r="C1939" s="4" t="str">
        <f>IF(ISBLANK(Table14[[#This Row],[Sales_Rep]]),"Unknown",Table14[[#This Row],[Sales_Rep]])</f>
        <v>Bob</v>
      </c>
      <c r="D1939" s="4" t="str">
        <f>PROPER(Table14[[#This Row],[Region]])</f>
        <v>East</v>
      </c>
      <c r="E1939" s="9">
        <f>IF(ISBLANK(Table14[[#This Row],[Sales_Amount]]),MEDIAN(Table14[Sales_Amount]),Table14[[#This Row],[Sales_Amount]])</f>
        <v>223308.23</v>
      </c>
      <c r="F1939" s="11">
        <f>IF(ISBLANK(Table14[[#This Row],[Quantity_Sold]]),MEDIAN(Table14[Quantity_Sold]),Table14[[#This Row],[Quantity_Sold]])</f>
        <v>44</v>
      </c>
      <c r="G1939" s="4" t="str">
        <f>TRIM(Table14[[#This Row],[Product_Category]])</f>
        <v>Clothing</v>
      </c>
      <c r="H1939" s="9">
        <v>4841.1099999999997</v>
      </c>
      <c r="I1939" s="9">
        <v>6506.65</v>
      </c>
      <c r="J1939" s="4" t="str">
        <f>PROPER(Table14[[#This Row],[Customer_Type]])</f>
        <v>New</v>
      </c>
      <c r="K1939" s="13">
        <f>IF(ISBLANK(Table14[[#This Row],[Discount]]),MEDIAN(Table14[Discount]),Table14[[#This Row],[Discount]])</f>
        <v>0.22</v>
      </c>
      <c r="L1939" s="4" t="s">
        <v>26</v>
      </c>
      <c r="M1939" s="4" t="s">
        <v>18</v>
      </c>
    </row>
    <row r="1940" spans="1:13" x14ac:dyDescent="0.3">
      <c r="A1940">
        <v>1386</v>
      </c>
      <c r="B1940" s="1">
        <v>45087</v>
      </c>
      <c r="C1940" s="4" t="str">
        <f>IF(ISBLANK(Table14[[#This Row],[Sales_Rep]]),"Unknown",Table14[[#This Row],[Sales_Rep]])</f>
        <v>David</v>
      </c>
      <c r="D1940" s="4" t="str">
        <f>PROPER(Table14[[#This Row],[Region]])</f>
        <v>West</v>
      </c>
      <c r="E1940" s="9">
        <f>IF(ISBLANK(Table14[[#This Row],[Sales_Amount]]),MEDIAN(Table14[Sales_Amount]),Table14[[#This Row],[Sales_Amount]])</f>
        <v>2237.89</v>
      </c>
      <c r="F1940" s="11">
        <f>IF(ISBLANK(Table14[[#This Row],[Quantity_Sold]]),MEDIAN(Table14[Quantity_Sold]),Table14[[#This Row],[Quantity_Sold]])</f>
        <v>5</v>
      </c>
      <c r="G1940" s="4" t="str">
        <f>TRIM(Table14[[#This Row],[Product_Category]])</f>
        <v>Food</v>
      </c>
      <c r="H1940" s="9">
        <v>377.06</v>
      </c>
      <c r="I1940" s="9">
        <v>532.83000000000004</v>
      </c>
      <c r="J1940" s="4" t="str">
        <f>PROPER(Table14[[#This Row],[Customer_Type]])</f>
        <v>New</v>
      </c>
      <c r="K1940" s="13">
        <f>IF(ISBLANK(Table14[[#This Row],[Discount]]),MEDIAN(Table14[Discount]),Table14[[#This Row],[Discount]])</f>
        <v>0.16</v>
      </c>
      <c r="L1940" s="4" t="s">
        <v>31</v>
      </c>
      <c r="M1940" s="4" t="s">
        <v>18</v>
      </c>
    </row>
    <row r="1941" spans="1:13" x14ac:dyDescent="0.3">
      <c r="A1941">
        <v>1240</v>
      </c>
      <c r="B1941" s="1">
        <v>45596</v>
      </c>
      <c r="C1941" s="4" t="str">
        <f>IF(ISBLANK(Table14[[#This Row],[Sales_Rep]]),"Unknown",Table14[[#This Row],[Sales_Rep]])</f>
        <v>Bob</v>
      </c>
      <c r="D1941" s="4" t="str">
        <f>PROPER(Table14[[#This Row],[Region]])</f>
        <v>South</v>
      </c>
      <c r="E1941" s="9">
        <f>IF(ISBLANK(Table14[[#This Row],[Sales_Amount]]),MEDIAN(Table14[Sales_Amount]),Table14[[#This Row],[Sales_Amount]])</f>
        <v>126755.55</v>
      </c>
      <c r="F1941" s="11">
        <f>IF(ISBLANK(Table14[[#This Row],[Quantity_Sold]]),MEDIAN(Table14[Quantity_Sold]),Table14[[#This Row],[Quantity_Sold]])</f>
        <v>37</v>
      </c>
      <c r="G1941" s="4" t="str">
        <f>TRIM(Table14[[#This Row],[Product_Category]])</f>
        <v>Food</v>
      </c>
      <c r="H1941" s="9">
        <v>3036.27</v>
      </c>
      <c r="I1941" s="9">
        <v>3460.43</v>
      </c>
      <c r="J1941" s="4" t="str">
        <f>PROPER(Table14[[#This Row],[Customer_Type]])</f>
        <v>New</v>
      </c>
      <c r="K1941" s="13">
        <f>IF(ISBLANK(Table14[[#This Row],[Discount]]),MEDIAN(Table14[Discount]),Table14[[#This Row],[Discount]])</f>
        <v>0.01</v>
      </c>
      <c r="L1941" s="4" t="s">
        <v>31</v>
      </c>
      <c r="M1941" s="4" t="s">
        <v>18</v>
      </c>
    </row>
    <row r="1942" spans="1:13" x14ac:dyDescent="0.3">
      <c r="A1942">
        <v>1047</v>
      </c>
      <c r="B1942" s="1">
        <v>45601</v>
      </c>
      <c r="C1942" s="4" t="str">
        <f>IF(ISBLANK(Table14[[#This Row],[Sales_Rep]]),"Unknown",Table14[[#This Row],[Sales_Rep]])</f>
        <v>Bob</v>
      </c>
      <c r="D1942" s="4" t="str">
        <f>PROPER(Table14[[#This Row],[Region]])</f>
        <v>West</v>
      </c>
      <c r="E1942" s="9">
        <f>IF(ISBLANK(Table14[[#This Row],[Sales_Amount]]),MEDIAN(Table14[Sales_Amount]),Table14[[#This Row],[Sales_Amount]])</f>
        <v>195535.86</v>
      </c>
      <c r="F1942" s="11">
        <f>IF(ISBLANK(Table14[[#This Row],[Quantity_Sold]]),MEDIAN(Table14[Quantity_Sold]),Table14[[#This Row],[Quantity_Sold]])</f>
        <v>49</v>
      </c>
      <c r="G1942" s="4" t="str">
        <f>TRIM(Table14[[#This Row],[Product_Category]])</f>
        <v>Electronics</v>
      </c>
      <c r="H1942" s="9">
        <v>2948.75</v>
      </c>
      <c r="I1942" s="9">
        <v>4290.8900000000003</v>
      </c>
      <c r="J1942" s="4" t="str">
        <f>PROPER(Table14[[#This Row],[Customer_Type]])</f>
        <v>New</v>
      </c>
      <c r="K1942" s="13">
        <f>IF(ISBLANK(Table14[[#This Row],[Discount]]),MEDIAN(Table14[Discount]),Table14[[#This Row],[Discount]])</f>
        <v>7.0000000000000007E-2</v>
      </c>
      <c r="L1942" s="4" t="s">
        <v>31</v>
      </c>
      <c r="M1942" s="4" t="s">
        <v>18</v>
      </c>
    </row>
    <row r="1943" spans="1:13" x14ac:dyDescent="0.3">
      <c r="A1943">
        <v>1377</v>
      </c>
      <c r="B1943" s="1">
        <v>45095</v>
      </c>
      <c r="C1943" s="4" t="str">
        <f>IF(ISBLANK(Table14[[#This Row],[Sales_Rep]]),"Unknown",Table14[[#This Row],[Sales_Rep]])</f>
        <v>Alice</v>
      </c>
      <c r="D1943" s="4" t="str">
        <f>PROPER(Table14[[#This Row],[Region]])</f>
        <v>North</v>
      </c>
      <c r="E1943" s="9">
        <f>IF(ISBLANK(Table14[[#This Row],[Sales_Amount]]),MEDIAN(Table14[Sales_Amount]),Table14[[#This Row],[Sales_Amount]])</f>
        <v>129131.42</v>
      </c>
      <c r="F1943" s="11">
        <f>IF(ISBLANK(Table14[[#This Row],[Quantity_Sold]]),MEDIAN(Table14[Quantity_Sold]),Table14[[#This Row],[Quantity_Sold]])</f>
        <v>25</v>
      </c>
      <c r="G1943" s="4" t="str">
        <f>TRIM(Table14[[#This Row],[Product_Category]])</f>
        <v>Furniture</v>
      </c>
      <c r="H1943" s="9">
        <v>4707.33</v>
      </c>
      <c r="I1943" s="9">
        <v>5869.61</v>
      </c>
      <c r="J1943" s="4" t="str">
        <f>PROPER(Table14[[#This Row],[Customer_Type]])</f>
        <v>New</v>
      </c>
      <c r="K1943" s="13">
        <f>IF(ISBLANK(Table14[[#This Row],[Discount]]),MEDIAN(Table14[Discount]),Table14[[#This Row],[Discount]])</f>
        <v>0.12</v>
      </c>
      <c r="L1943" s="4" t="s">
        <v>26</v>
      </c>
      <c r="M1943" s="4" t="s">
        <v>22</v>
      </c>
    </row>
    <row r="1944" spans="1:13" x14ac:dyDescent="0.3">
      <c r="A1944">
        <v>1491</v>
      </c>
      <c r="B1944" s="1">
        <v>45131</v>
      </c>
      <c r="C1944" s="4" t="str">
        <f>IF(ISBLANK(Table14[[#This Row],[Sales_Rep]]),"Unknown",Table14[[#This Row],[Sales_Rep]])</f>
        <v>Eve</v>
      </c>
      <c r="D1944" s="4" t="str">
        <f>PROPER(Table14[[#This Row],[Region]])</f>
        <v>South</v>
      </c>
      <c r="E1944" s="9">
        <f>IF(ISBLANK(Table14[[#This Row],[Sales_Amount]]),MEDIAN(Table14[Sales_Amount]),Table14[[#This Row],[Sales_Amount]])</f>
        <v>8498.76</v>
      </c>
      <c r="F1944" s="11">
        <f>IF(ISBLANK(Table14[[#This Row],[Quantity_Sold]]),MEDIAN(Table14[Quantity_Sold]),Table14[[#This Row],[Quantity_Sold]])</f>
        <v>2</v>
      </c>
      <c r="G1944" s="4" t="str">
        <f>TRIM(Table14[[#This Row],[Product_Category]])</f>
        <v>Clothing</v>
      </c>
      <c r="H1944" s="9">
        <v>3298.81</v>
      </c>
      <c r="I1944" s="9">
        <v>4618.8900000000003</v>
      </c>
      <c r="J1944" s="4" t="str">
        <f>PROPER(Table14[[#This Row],[Customer_Type]])</f>
        <v>New</v>
      </c>
      <c r="K1944" s="13">
        <f>IF(ISBLANK(Table14[[#This Row],[Discount]]),MEDIAN(Table14[Discount]),Table14[[#This Row],[Discount]])</f>
        <v>0.08</v>
      </c>
      <c r="L1944" s="4" t="s">
        <v>26</v>
      </c>
      <c r="M1944" s="4" t="s">
        <v>18</v>
      </c>
    </row>
    <row r="1945" spans="1:13" x14ac:dyDescent="0.3">
      <c r="A1945">
        <v>1374</v>
      </c>
      <c r="B1945" s="1">
        <v>45494</v>
      </c>
      <c r="C1945" s="4" t="str">
        <f>IF(ISBLANK(Table14[[#This Row],[Sales_Rep]]),"Unknown",Table14[[#This Row],[Sales_Rep]])</f>
        <v>David</v>
      </c>
      <c r="D1945" s="4" t="str">
        <f>PROPER(Table14[[#This Row],[Region]])</f>
        <v>East</v>
      </c>
      <c r="E1945" s="9">
        <f>IF(ISBLANK(Table14[[#This Row],[Sales_Amount]]),MEDIAN(Table14[Sales_Amount]),Table14[[#This Row],[Sales_Amount]])</f>
        <v>38314.93</v>
      </c>
      <c r="F1945" s="11">
        <f>IF(ISBLANK(Table14[[#This Row],[Quantity_Sold]]),MEDIAN(Table14[Quantity_Sold]),Table14[[#This Row],[Quantity_Sold]])</f>
        <v>41</v>
      </c>
      <c r="G1945" s="4" t="str">
        <f>TRIM(Table14[[#This Row],[Product_Category]])</f>
        <v>Clothing</v>
      </c>
      <c r="H1945" s="9">
        <v>753.77</v>
      </c>
      <c r="I1945" s="9">
        <v>994.16</v>
      </c>
      <c r="J1945" s="4" t="str">
        <f>PROPER(Table14[[#This Row],[Customer_Type]])</f>
        <v>Returning</v>
      </c>
      <c r="K1945" s="13">
        <f>IF(ISBLANK(Table14[[#This Row],[Discount]]),MEDIAN(Table14[Discount]),Table14[[#This Row],[Discount]])</f>
        <v>0.06</v>
      </c>
      <c r="L1945" s="4" t="s">
        <v>17</v>
      </c>
      <c r="M1945" s="4" t="s">
        <v>18</v>
      </c>
    </row>
    <row r="1946" spans="1:13" x14ac:dyDescent="0.3">
      <c r="A1946">
        <v>1191</v>
      </c>
      <c r="B1946" s="1">
        <v>45545</v>
      </c>
      <c r="C1946" s="4" t="str">
        <f>IF(ISBLANK(Table14[[#This Row],[Sales_Rep]]),"Unknown",Table14[[#This Row],[Sales_Rep]])</f>
        <v>Bob</v>
      </c>
      <c r="D1946" s="4" t="str">
        <f>PROPER(Table14[[#This Row],[Region]])</f>
        <v>South</v>
      </c>
      <c r="E1946" s="9">
        <f>IF(ISBLANK(Table14[[#This Row],[Sales_Amount]]),MEDIAN(Table14[Sales_Amount]),Table14[[#This Row],[Sales_Amount]])</f>
        <v>156913.67000000001</v>
      </c>
      <c r="F1946" s="11">
        <f>IF(ISBLANK(Table14[[#This Row],[Quantity_Sold]]),MEDIAN(Table14[Quantity_Sold]),Table14[[#This Row],[Quantity_Sold]])</f>
        <v>47</v>
      </c>
      <c r="G1946" s="4" t="str">
        <f>TRIM(Table14[[#This Row],[Product_Category]])</f>
        <v>Food</v>
      </c>
      <c r="H1946" s="9">
        <v>2709.34</v>
      </c>
      <c r="I1946" s="9">
        <v>3882.08</v>
      </c>
      <c r="J1946" s="4" t="str">
        <f>PROPER(Table14[[#This Row],[Customer_Type]])</f>
        <v>New</v>
      </c>
      <c r="K1946" s="13">
        <f>IF(ISBLANK(Table14[[#This Row],[Discount]]),MEDIAN(Table14[Discount]),Table14[[#This Row],[Discount]])</f>
        <v>0.14000000000000001</v>
      </c>
      <c r="L1946" s="4" t="s">
        <v>31</v>
      </c>
      <c r="M1946" s="4" t="s">
        <v>22</v>
      </c>
    </row>
    <row r="1947" spans="1:13" x14ac:dyDescent="0.3">
      <c r="A1947">
        <v>1339</v>
      </c>
      <c r="B1947" s="1">
        <v>45564</v>
      </c>
      <c r="C1947" s="4" t="str">
        <f>IF(ISBLANK(Table14[[#This Row],[Sales_Rep]]),"Unknown",Table14[[#This Row],[Sales_Rep]])</f>
        <v>Alice</v>
      </c>
      <c r="D1947" s="4" t="str">
        <f>PROPER(Table14[[#This Row],[Region]])</f>
        <v>South</v>
      </c>
      <c r="E1947" s="9">
        <f>IF(ISBLANK(Table14[[#This Row],[Sales_Amount]]),MEDIAN(Table14[Sales_Amount]),Table14[[#This Row],[Sales_Amount]])</f>
        <v>105892.16</v>
      </c>
      <c r="F1947" s="11">
        <f>IF(ISBLANK(Table14[[#This Row],[Quantity_Sold]]),MEDIAN(Table14[Quantity_Sold]),Table14[[#This Row],[Quantity_Sold]])</f>
        <v>31</v>
      </c>
      <c r="G1947" s="4" t="str">
        <f>TRIM(Table14[[#This Row],[Product_Category]])</f>
        <v>Furniture</v>
      </c>
      <c r="H1947" s="9">
        <v>3043.17</v>
      </c>
      <c r="I1947" s="9">
        <v>3450.38</v>
      </c>
      <c r="J1947" s="4" t="str">
        <f>PROPER(Table14[[#This Row],[Customer_Type]])</f>
        <v>Returning</v>
      </c>
      <c r="K1947" s="13">
        <f>IF(ISBLANK(Table14[[#This Row],[Discount]]),MEDIAN(Table14[Discount]),Table14[[#This Row],[Discount]])</f>
        <v>0.01</v>
      </c>
      <c r="L1947" s="4" t="s">
        <v>31</v>
      </c>
      <c r="M1947" s="4" t="s">
        <v>18</v>
      </c>
    </row>
    <row r="1948" spans="1:13" x14ac:dyDescent="0.3">
      <c r="A1948">
        <v>1337</v>
      </c>
      <c r="B1948" s="1">
        <v>45107</v>
      </c>
      <c r="C1948" s="4" t="str">
        <f>IF(ISBLANK(Table14[[#This Row],[Sales_Rep]]),"Unknown",Table14[[#This Row],[Sales_Rep]])</f>
        <v>Charlie</v>
      </c>
      <c r="D1948" s="4" t="str">
        <f>PROPER(Table14[[#This Row],[Region]])</f>
        <v>North</v>
      </c>
      <c r="E1948" s="9">
        <f>IF(ISBLANK(Table14[[#This Row],[Sales_Amount]]),MEDIAN(Table14[Sales_Amount]),Table14[[#This Row],[Sales_Amount]])</f>
        <v>200082.33</v>
      </c>
      <c r="F1948" s="11">
        <f>IF(ISBLANK(Table14[[#This Row],[Quantity_Sold]]),MEDIAN(Table14[Quantity_Sold]),Table14[[#This Row],[Quantity_Sold]])</f>
        <v>39</v>
      </c>
      <c r="G1948" s="4" t="str">
        <f>TRIM(Table14[[#This Row],[Product_Category]])</f>
        <v>Furniture</v>
      </c>
      <c r="H1948" s="9">
        <v>4369.3100000000004</v>
      </c>
      <c r="I1948" s="9">
        <v>5637.71</v>
      </c>
      <c r="J1948" s="4" t="str">
        <f>PROPER(Table14[[#This Row],[Customer_Type]])</f>
        <v>Returning</v>
      </c>
      <c r="K1948" s="13">
        <f>IF(ISBLANK(Table14[[#This Row],[Discount]]),MEDIAN(Table14[Discount]),Table14[[#This Row],[Discount]])</f>
        <v>0.09</v>
      </c>
      <c r="L1948" s="4" t="s">
        <v>31</v>
      </c>
      <c r="M1948" s="4" t="s">
        <v>22</v>
      </c>
    </row>
    <row r="1949" spans="1:13" x14ac:dyDescent="0.3">
      <c r="A1949">
        <v>1333</v>
      </c>
      <c r="B1949" s="1">
        <v>44963</v>
      </c>
      <c r="C1949" s="4" t="str">
        <f>IF(ISBLANK(Table14[[#This Row],[Sales_Rep]]),"Unknown",Table14[[#This Row],[Sales_Rep]])</f>
        <v>David</v>
      </c>
      <c r="D1949" s="4" t="str">
        <f>PROPER(Table14[[#This Row],[Region]])</f>
        <v>West</v>
      </c>
      <c r="E1949" s="9">
        <f>IF(ISBLANK(Table14[[#This Row],[Sales_Amount]]),MEDIAN(Table14[Sales_Amount]),Table14[[#This Row],[Sales_Amount]])</f>
        <v>19636.310000000001</v>
      </c>
      <c r="F1949" s="11">
        <f>IF(ISBLANK(Table14[[#This Row],[Quantity_Sold]]),MEDIAN(Table14[Quantity_Sold]),Table14[[#This Row],[Quantity_Sold]])</f>
        <v>5</v>
      </c>
      <c r="G1949" s="4" t="str">
        <f>TRIM(Table14[[#This Row],[Product_Category]])</f>
        <v>Clothing</v>
      </c>
      <c r="H1949" s="9">
        <v>3437.14</v>
      </c>
      <c r="I1949" s="9">
        <v>4007.41</v>
      </c>
      <c r="J1949" s="4" t="str">
        <f>PROPER(Table14[[#This Row],[Customer_Type]])</f>
        <v>New</v>
      </c>
      <c r="K1949" s="13">
        <f>IF(ISBLANK(Table14[[#This Row],[Discount]]),MEDIAN(Table14[Discount]),Table14[[#This Row],[Discount]])</f>
        <v>0.02</v>
      </c>
      <c r="L1949" s="4" t="s">
        <v>26</v>
      </c>
      <c r="M1949" s="4" t="s">
        <v>18</v>
      </c>
    </row>
    <row r="1950" spans="1:13" x14ac:dyDescent="0.3">
      <c r="A1950">
        <v>1251</v>
      </c>
      <c r="B1950" s="1">
        <v>45040</v>
      </c>
      <c r="C1950" s="4" t="str">
        <f>IF(ISBLANK(Table14[[#This Row],[Sales_Rep]]),"Unknown",Table14[[#This Row],[Sales_Rep]])</f>
        <v>Bob</v>
      </c>
      <c r="D1950" s="4" t="str">
        <f>PROPER(Table14[[#This Row],[Region]])</f>
        <v>North</v>
      </c>
      <c r="E1950" s="9">
        <f>IF(ISBLANK(Table14[[#This Row],[Sales_Amount]]),MEDIAN(Table14[Sales_Amount]),Table14[[#This Row],[Sales_Amount]])</f>
        <v>43191.79</v>
      </c>
      <c r="F1950" s="11">
        <f>IF(ISBLANK(Table14[[#This Row],[Quantity_Sold]]),MEDIAN(Table14[Quantity_Sold]),Table14[[#This Row],[Quantity_Sold]])</f>
        <v>10</v>
      </c>
      <c r="G1950" s="4" t="str">
        <f>TRIM(Table14[[#This Row],[Product_Category]])</f>
        <v>Electronics</v>
      </c>
      <c r="H1950" s="9">
        <v>3769.72</v>
      </c>
      <c r="I1950" s="9">
        <v>4853.01</v>
      </c>
      <c r="J1950" s="4" t="str">
        <f>PROPER(Table14[[#This Row],[Customer_Type]])</f>
        <v>New</v>
      </c>
      <c r="K1950" s="13">
        <f>IF(ISBLANK(Table14[[#This Row],[Discount]]),MEDIAN(Table14[Discount]),Table14[[#This Row],[Discount]])</f>
        <v>0.11</v>
      </c>
      <c r="L1950" s="4" t="s">
        <v>26</v>
      </c>
      <c r="M1950" s="4" t="s">
        <v>22</v>
      </c>
    </row>
    <row r="1951" spans="1:13" x14ac:dyDescent="0.3">
      <c r="A1951">
        <v>1057</v>
      </c>
      <c r="B1951" s="1">
        <v>45576</v>
      </c>
      <c r="C1951" s="4" t="str">
        <f>IF(ISBLANK(Table14[[#This Row],[Sales_Rep]]),"Unknown",Table14[[#This Row],[Sales_Rep]])</f>
        <v>Eve</v>
      </c>
      <c r="D1951" s="4" t="str">
        <f>PROPER(Table14[[#This Row],[Region]])</f>
        <v>East</v>
      </c>
      <c r="E1951" s="9">
        <f>IF(ISBLANK(Table14[[#This Row],[Sales_Amount]]),MEDIAN(Table14[Sales_Amount]),Table14[[#This Row],[Sales_Amount]])</f>
        <v>61161.59</v>
      </c>
      <c r="F1951" s="11">
        <f>IF(ISBLANK(Table14[[#This Row],[Quantity_Sold]]),MEDIAN(Table14[Quantity_Sold]),Table14[[#This Row],[Quantity_Sold]])</f>
        <v>20</v>
      </c>
      <c r="G1951" s="4" t="str">
        <f>TRIM(Table14[[#This Row],[Product_Category]])</f>
        <v>Furniture</v>
      </c>
      <c r="H1951" s="9">
        <v>3552.06</v>
      </c>
      <c r="I1951" s="9">
        <v>4189.1499999999996</v>
      </c>
      <c r="J1951" s="4" t="str">
        <f>PROPER(Table14[[#This Row],[Customer_Type]])</f>
        <v>New</v>
      </c>
      <c r="K1951" s="13">
        <f>IF(ISBLANK(Table14[[#This Row],[Discount]]),MEDIAN(Table14[Discount]),Table14[[#This Row],[Discount]])</f>
        <v>0.27</v>
      </c>
      <c r="L1951" s="4" t="s">
        <v>17</v>
      </c>
      <c r="M1951" s="4" t="s">
        <v>22</v>
      </c>
    </row>
    <row r="1952" spans="1:13" x14ac:dyDescent="0.3">
      <c r="A1952">
        <v>1111</v>
      </c>
      <c r="B1952" s="1">
        <v>45157</v>
      </c>
      <c r="C1952" s="4" t="str">
        <f>IF(ISBLANK(Table14[[#This Row],[Sales_Rep]]),"Unknown",Table14[[#This Row],[Sales_Rep]])</f>
        <v>Alice</v>
      </c>
      <c r="D1952" s="4" t="str">
        <f>PROPER(Table14[[#This Row],[Region]])</f>
        <v>East</v>
      </c>
      <c r="E1952" s="9">
        <f>IF(ISBLANK(Table14[[#This Row],[Sales_Amount]]),MEDIAN(Table14[Sales_Amount]),Table14[[#This Row],[Sales_Amount]])</f>
        <v>15162.59</v>
      </c>
      <c r="F1952" s="11">
        <f>IF(ISBLANK(Table14[[#This Row],[Quantity_Sold]]),MEDIAN(Table14[Quantity_Sold]),Table14[[#This Row],[Quantity_Sold]])</f>
        <v>4</v>
      </c>
      <c r="G1952" s="4" t="str">
        <f>TRIM(Table14[[#This Row],[Product_Category]])</f>
        <v>Food</v>
      </c>
      <c r="H1952" s="9">
        <v>2751.63</v>
      </c>
      <c r="I1952" s="9">
        <v>4120.2700000000004</v>
      </c>
      <c r="J1952" s="4" t="str">
        <f>PROPER(Table14[[#This Row],[Customer_Type]])</f>
        <v>New</v>
      </c>
      <c r="K1952" s="13">
        <f>IF(ISBLANK(Table14[[#This Row],[Discount]]),MEDIAN(Table14[Discount]),Table14[[#This Row],[Discount]])</f>
        <v>0.08</v>
      </c>
      <c r="L1952" s="4" t="s">
        <v>17</v>
      </c>
      <c r="M1952" s="4" t="s">
        <v>22</v>
      </c>
    </row>
    <row r="1953" spans="1:13" x14ac:dyDescent="0.3">
      <c r="A1953">
        <v>1484</v>
      </c>
      <c r="B1953" s="1">
        <v>45249</v>
      </c>
      <c r="C1953" s="4" t="str">
        <f>IF(ISBLANK(Table14[[#This Row],[Sales_Rep]]),"Unknown",Table14[[#This Row],[Sales_Rep]])</f>
        <v>Bob</v>
      </c>
      <c r="D1953" s="4" t="str">
        <f>PROPER(Table14[[#This Row],[Region]])</f>
        <v>South</v>
      </c>
      <c r="E1953" s="9">
        <f>IF(ISBLANK(Table14[[#This Row],[Sales_Amount]]),MEDIAN(Table14[Sales_Amount]),Table14[[#This Row],[Sales_Amount]])</f>
        <v>49166.06</v>
      </c>
      <c r="F1953" s="11">
        <f>IF(ISBLANK(Table14[[#This Row],[Quantity_Sold]]),MEDIAN(Table14[Quantity_Sold]),Table14[[#This Row],[Quantity_Sold]])</f>
        <v>16</v>
      </c>
      <c r="G1953" s="4" t="str">
        <f>TRIM(Table14[[#This Row],[Product_Category]])</f>
        <v>Clothing</v>
      </c>
      <c r="H1953" s="9">
        <v>2936.77</v>
      </c>
      <c r="I1953" s="9">
        <v>3269.02</v>
      </c>
      <c r="J1953" s="4" t="str">
        <f>PROPER(Table14[[#This Row],[Customer_Type]])</f>
        <v>Returning</v>
      </c>
      <c r="K1953" s="13">
        <f>IF(ISBLANK(Table14[[#This Row],[Discount]]),MEDIAN(Table14[Discount]),Table14[[#This Row],[Discount]])</f>
        <v>0.06</v>
      </c>
      <c r="L1953" s="4" t="s">
        <v>17</v>
      </c>
      <c r="M1953" s="4" t="s">
        <v>18</v>
      </c>
    </row>
    <row r="1954" spans="1:13" x14ac:dyDescent="0.3">
      <c r="A1954">
        <v>1074</v>
      </c>
      <c r="B1954" s="1">
        <v>45491</v>
      </c>
      <c r="C1954" s="4" t="str">
        <f>IF(ISBLANK(Table14[[#This Row],[Sales_Rep]]),"Unknown",Table14[[#This Row],[Sales_Rep]])</f>
        <v>Eve</v>
      </c>
      <c r="D1954" s="4" t="str">
        <f>PROPER(Table14[[#This Row],[Region]])</f>
        <v>East</v>
      </c>
      <c r="E1954" s="9">
        <f>IF(ISBLANK(Table14[[#This Row],[Sales_Amount]]),MEDIAN(Table14[Sales_Amount]),Table14[[#This Row],[Sales_Amount]])</f>
        <v>79184.39</v>
      </c>
      <c r="F1954" s="11">
        <f>IF(ISBLANK(Table14[[#This Row],[Quantity_Sold]]),MEDIAN(Table14[Quantity_Sold]),Table14[[#This Row],[Quantity_Sold]])</f>
        <v>48</v>
      </c>
      <c r="G1954" s="4" t="str">
        <f>TRIM(Table14[[#This Row],[Product_Category]])</f>
        <v>Furniture</v>
      </c>
      <c r="H1954" s="9">
        <v>1609.51</v>
      </c>
      <c r="I1954" s="9">
        <v>1987.56</v>
      </c>
      <c r="J1954" s="4" t="str">
        <f>PROPER(Table14[[#This Row],[Customer_Type]])</f>
        <v>New</v>
      </c>
      <c r="K1954" s="13">
        <f>IF(ISBLANK(Table14[[#This Row],[Discount]]),MEDIAN(Table14[Discount]),Table14[[#This Row],[Discount]])</f>
        <v>0.17</v>
      </c>
      <c r="L1954" s="4" t="s">
        <v>31</v>
      </c>
      <c r="M1954" s="4" t="s">
        <v>18</v>
      </c>
    </row>
    <row r="1955" spans="1:13" x14ac:dyDescent="0.3">
      <c r="A1955">
        <v>1389</v>
      </c>
      <c r="B1955" s="1">
        <v>45431</v>
      </c>
      <c r="C1955" s="4" t="str">
        <f>IF(ISBLANK(Table14[[#This Row],[Sales_Rep]]),"Unknown",Table14[[#This Row],[Sales_Rep]])</f>
        <v>Bob</v>
      </c>
      <c r="D1955" s="4" t="str">
        <f>PROPER(Table14[[#This Row],[Region]])</f>
        <v>South</v>
      </c>
      <c r="E1955" s="9">
        <f>IF(ISBLANK(Table14[[#This Row],[Sales_Amount]]),MEDIAN(Table14[Sales_Amount]),Table14[[#This Row],[Sales_Amount]])</f>
        <v>10261.719999999999</v>
      </c>
      <c r="F1955" s="11">
        <f>IF(ISBLANK(Table14[[#This Row],[Quantity_Sold]]),MEDIAN(Table14[Quantity_Sold]),Table14[[#This Row],[Quantity_Sold]])</f>
        <v>4</v>
      </c>
      <c r="G1955" s="4" t="str">
        <f>TRIM(Table14[[#This Row],[Product_Category]])</f>
        <v>Food</v>
      </c>
      <c r="H1955" s="9">
        <v>2401.48</v>
      </c>
      <c r="I1955" s="9">
        <v>2948.77</v>
      </c>
      <c r="J1955" s="4" t="str">
        <f>PROPER(Table14[[#This Row],[Customer_Type]])</f>
        <v>New</v>
      </c>
      <c r="K1955" s="13">
        <f>IF(ISBLANK(Table14[[#This Row],[Discount]]),MEDIAN(Table14[Discount]),Table14[[#This Row],[Discount]])</f>
        <v>0.13</v>
      </c>
      <c r="L1955" s="4" t="s">
        <v>31</v>
      </c>
      <c r="M1955" s="4" t="s">
        <v>22</v>
      </c>
    </row>
    <row r="1956" spans="1:13" x14ac:dyDescent="0.3">
      <c r="A1956">
        <v>1079</v>
      </c>
      <c r="B1956" s="1">
        <v>45358</v>
      </c>
      <c r="C1956" s="4" t="str">
        <f>IF(ISBLANK(Table14[[#This Row],[Sales_Rep]]),"Unknown",Table14[[#This Row],[Sales_Rep]])</f>
        <v>David</v>
      </c>
      <c r="D1956" s="4" t="str">
        <f>PROPER(Table14[[#This Row],[Region]])</f>
        <v>North</v>
      </c>
      <c r="E1956" s="9">
        <f>IF(ISBLANK(Table14[[#This Row],[Sales_Amount]]),MEDIAN(Table14[Sales_Amount]),Table14[[#This Row],[Sales_Amount]])</f>
        <v>4533.7299999999996</v>
      </c>
      <c r="F1956" s="11">
        <f>IF(ISBLANK(Table14[[#This Row],[Quantity_Sold]]),MEDIAN(Table14[Quantity_Sold]),Table14[[#This Row],[Quantity_Sold]])</f>
        <v>29</v>
      </c>
      <c r="G1956" s="4" t="str">
        <f>TRIM(Table14[[#This Row],[Product_Category]])</f>
        <v>Furniture</v>
      </c>
      <c r="H1956" s="9">
        <v>161.88999999999999</v>
      </c>
      <c r="I1956" s="9">
        <v>200.43</v>
      </c>
      <c r="J1956" s="4" t="str">
        <f>PROPER(Table14[[#This Row],[Customer_Type]])</f>
        <v>New</v>
      </c>
      <c r="K1956" s="13">
        <f>IF(ISBLANK(Table14[[#This Row],[Discount]]),MEDIAN(Table14[Discount]),Table14[[#This Row],[Discount]])</f>
        <v>0.22</v>
      </c>
      <c r="L1956" s="4" t="s">
        <v>17</v>
      </c>
      <c r="M1956" s="4" t="s">
        <v>18</v>
      </c>
    </row>
    <row r="1957" spans="1:13" x14ac:dyDescent="0.3">
      <c r="A1957">
        <v>1094</v>
      </c>
      <c r="B1957" s="1">
        <v>45042</v>
      </c>
      <c r="C1957" s="4" t="str">
        <f>IF(ISBLANK(Table14[[#This Row],[Sales_Rep]]),"Unknown",Table14[[#This Row],[Sales_Rep]])</f>
        <v>David</v>
      </c>
      <c r="D1957" s="4" t="str">
        <f>PROPER(Table14[[#This Row],[Region]])</f>
        <v>South</v>
      </c>
      <c r="E1957" s="9">
        <f>IF(ISBLANK(Table14[[#This Row],[Sales_Amount]]),MEDIAN(Table14[Sales_Amount]),Table14[[#This Row],[Sales_Amount]])</f>
        <v>17091.59</v>
      </c>
      <c r="F1957" s="11">
        <f>IF(ISBLANK(Table14[[#This Row],[Quantity_Sold]]),MEDIAN(Table14[Quantity_Sold]),Table14[[#This Row],[Quantity_Sold]])</f>
        <v>29</v>
      </c>
      <c r="G1957" s="4" t="str">
        <f>TRIM(Table14[[#This Row],[Product_Category]])</f>
        <v>Food</v>
      </c>
      <c r="H1957" s="9">
        <v>486.99</v>
      </c>
      <c r="I1957" s="9">
        <v>654.85</v>
      </c>
      <c r="J1957" s="4" t="str">
        <f>PROPER(Table14[[#This Row],[Customer_Type]])</f>
        <v>New</v>
      </c>
      <c r="K1957" s="13">
        <f>IF(ISBLANK(Table14[[#This Row],[Discount]]),MEDIAN(Table14[Discount]),Table14[[#This Row],[Discount]])</f>
        <v>0.1</v>
      </c>
      <c r="L1957" s="4" t="s">
        <v>26</v>
      </c>
      <c r="M1957" s="4" t="s">
        <v>22</v>
      </c>
    </row>
    <row r="1958" spans="1:13" x14ac:dyDescent="0.3">
      <c r="A1958">
        <v>1061</v>
      </c>
      <c r="B1958" s="1">
        <v>45073</v>
      </c>
      <c r="C1958" s="4" t="str">
        <f>IF(ISBLANK(Table14[[#This Row],[Sales_Rep]]),"Unknown",Table14[[#This Row],[Sales_Rep]])</f>
        <v>David</v>
      </c>
      <c r="D1958" s="4" t="str">
        <f>PROPER(Table14[[#This Row],[Region]])</f>
        <v>East</v>
      </c>
      <c r="E1958" s="9">
        <f>IF(ISBLANK(Table14[[#This Row],[Sales_Amount]]),MEDIAN(Table14[Sales_Amount]),Table14[[#This Row],[Sales_Amount]])</f>
        <v>75721.61</v>
      </c>
      <c r="F1958" s="11">
        <f>IF(ISBLANK(Table14[[#This Row],[Quantity_Sold]]),MEDIAN(Table14[Quantity_Sold]),Table14[[#This Row],[Quantity_Sold]])</f>
        <v>25</v>
      </c>
      <c r="G1958" s="4" t="str">
        <f>TRIM(Table14[[#This Row],[Product_Category]])</f>
        <v>Electronics</v>
      </c>
      <c r="H1958" s="9">
        <v>3395.79</v>
      </c>
      <c r="I1958" s="9">
        <v>4093.06</v>
      </c>
      <c r="J1958" s="4" t="str">
        <f>PROPER(Table14[[#This Row],[Customer_Type]])</f>
        <v>Returning</v>
      </c>
      <c r="K1958" s="13">
        <f>IF(ISBLANK(Table14[[#This Row],[Discount]]),MEDIAN(Table14[Discount]),Table14[[#This Row],[Discount]])</f>
        <v>0.26</v>
      </c>
      <c r="L1958" s="4" t="s">
        <v>31</v>
      </c>
      <c r="M1958" s="4" t="s">
        <v>18</v>
      </c>
    </row>
    <row r="1959" spans="1:13" x14ac:dyDescent="0.3">
      <c r="A1959">
        <v>1062</v>
      </c>
      <c r="B1959" s="1">
        <v>45390</v>
      </c>
      <c r="C1959" s="4" t="str">
        <f>IF(ISBLANK(Table14[[#This Row],[Sales_Rep]]),"Unknown",Table14[[#This Row],[Sales_Rep]])</f>
        <v>Alice</v>
      </c>
      <c r="D1959" s="4" t="str">
        <f>PROPER(Table14[[#This Row],[Region]])</f>
        <v>North</v>
      </c>
      <c r="E1959" s="9">
        <f>IF(ISBLANK(Table14[[#This Row],[Sales_Amount]]),MEDIAN(Table14[Sales_Amount]),Table14[[#This Row],[Sales_Amount]])</f>
        <v>162024.81</v>
      </c>
      <c r="F1959" s="11">
        <f>IF(ISBLANK(Table14[[#This Row],[Quantity_Sold]]),MEDIAN(Table14[Quantity_Sold]),Table14[[#This Row],[Quantity_Sold]])</f>
        <v>31</v>
      </c>
      <c r="G1959" s="4" t="str">
        <f>TRIM(Table14[[#This Row],[Product_Category]])</f>
        <v>Furniture</v>
      </c>
      <c r="H1959" s="9">
        <v>4048.21</v>
      </c>
      <c r="I1959" s="9">
        <v>5560.22</v>
      </c>
      <c r="J1959" s="4" t="str">
        <f>PROPER(Table14[[#This Row],[Customer_Type]])</f>
        <v>Returning</v>
      </c>
      <c r="K1959" s="13">
        <f>IF(ISBLANK(Table14[[#This Row],[Discount]]),MEDIAN(Table14[Discount]),Table14[[#This Row],[Discount]])</f>
        <v>0.06</v>
      </c>
      <c r="L1959" s="4" t="s">
        <v>17</v>
      </c>
      <c r="M1959" s="4" t="s">
        <v>22</v>
      </c>
    </row>
    <row r="1960" spans="1:13" x14ac:dyDescent="0.3">
      <c r="A1960">
        <v>1042</v>
      </c>
      <c r="B1960" s="1">
        <v>45466</v>
      </c>
      <c r="C1960" s="4" t="str">
        <f>IF(ISBLANK(Table14[[#This Row],[Sales_Rep]]),"Unknown",Table14[[#This Row],[Sales_Rep]])</f>
        <v>David</v>
      </c>
      <c r="D1960" s="4" t="str">
        <f>PROPER(Table14[[#This Row],[Region]])</f>
        <v>South</v>
      </c>
      <c r="E1960" s="9">
        <f>IF(ISBLANK(Table14[[#This Row],[Sales_Amount]]),MEDIAN(Table14[Sales_Amount]),Table14[[#This Row],[Sales_Amount]])</f>
        <v>30798.22</v>
      </c>
      <c r="F1960" s="11">
        <f>IF(ISBLANK(Table14[[#This Row],[Quantity_Sold]]),MEDIAN(Table14[Quantity_Sold]),Table14[[#This Row],[Quantity_Sold]])</f>
        <v>14</v>
      </c>
      <c r="G1960" s="4" t="str">
        <f>TRIM(Table14[[#This Row],[Product_Category]])</f>
        <v>Food</v>
      </c>
      <c r="H1960" s="9">
        <v>1681.32</v>
      </c>
      <c r="I1960" s="9">
        <v>2340.29</v>
      </c>
      <c r="J1960" s="4" t="str">
        <f>PROPER(Table14[[#This Row],[Customer_Type]])</f>
        <v>Returning</v>
      </c>
      <c r="K1960" s="13">
        <f>IF(ISBLANK(Table14[[#This Row],[Discount]]),MEDIAN(Table14[Discount]),Table14[[#This Row],[Discount]])</f>
        <v>0.06</v>
      </c>
      <c r="L1960" s="4" t="s">
        <v>26</v>
      </c>
      <c r="M1960" s="4" t="s">
        <v>22</v>
      </c>
    </row>
    <row r="1961" spans="1:13" x14ac:dyDescent="0.3">
      <c r="A1961">
        <v>1223</v>
      </c>
      <c r="B1961" s="1">
        <v>45528</v>
      </c>
      <c r="C1961" s="4" t="str">
        <f>IF(ISBLANK(Table14[[#This Row],[Sales_Rep]]),"Unknown",Table14[[#This Row],[Sales_Rep]])</f>
        <v>Eve</v>
      </c>
      <c r="D1961" s="4" t="str">
        <f>PROPER(Table14[[#This Row],[Region]])</f>
        <v>East</v>
      </c>
      <c r="E1961" s="9">
        <f>IF(ISBLANK(Table14[[#This Row],[Sales_Amount]]),MEDIAN(Table14[Sales_Amount]),Table14[[#This Row],[Sales_Amount]])</f>
        <v>95008.18</v>
      </c>
      <c r="F1961" s="11">
        <f>IF(ISBLANK(Table14[[#This Row],[Quantity_Sold]]),MEDIAN(Table14[Quantity_Sold]),Table14[[#This Row],[Quantity_Sold]])</f>
        <v>37</v>
      </c>
      <c r="G1961" s="4" t="str">
        <f>TRIM(Table14[[#This Row],[Product_Category]])</f>
        <v>Food</v>
      </c>
      <c r="H1961" s="9">
        <v>2083.9499999999998</v>
      </c>
      <c r="I1961" s="9">
        <v>2731.69</v>
      </c>
      <c r="J1961" s="4" t="str">
        <f>PROPER(Table14[[#This Row],[Customer_Type]])</f>
        <v>Returning</v>
      </c>
      <c r="K1961" s="13">
        <f>IF(ISBLANK(Table14[[#This Row],[Discount]]),MEDIAN(Table14[Discount]),Table14[[#This Row],[Discount]])</f>
        <v>0.06</v>
      </c>
      <c r="L1961" s="4" t="s">
        <v>17</v>
      </c>
      <c r="M1961" s="4" t="s">
        <v>22</v>
      </c>
    </row>
    <row r="1962" spans="1:13" x14ac:dyDescent="0.3">
      <c r="A1962">
        <v>1124</v>
      </c>
      <c r="B1962" s="1">
        <v>45032</v>
      </c>
      <c r="C1962" s="4" t="str">
        <f>IF(ISBLANK(Table14[[#This Row],[Sales_Rep]]),"Unknown",Table14[[#This Row],[Sales_Rep]])</f>
        <v>Bob</v>
      </c>
      <c r="D1962" s="4" t="str">
        <f>PROPER(Table14[[#This Row],[Region]])</f>
        <v>South</v>
      </c>
      <c r="E1962" s="9">
        <f>IF(ISBLANK(Table14[[#This Row],[Sales_Amount]]),MEDIAN(Table14[Sales_Amount]),Table14[[#This Row],[Sales_Amount]])</f>
        <v>160378.1</v>
      </c>
      <c r="F1962" s="11">
        <f>IF(ISBLANK(Table14[[#This Row],[Quantity_Sold]]),MEDIAN(Table14[Quantity_Sold]),Table14[[#This Row],[Quantity_Sold]])</f>
        <v>50</v>
      </c>
      <c r="G1962" s="4" t="str">
        <f>TRIM(Table14[[#This Row],[Product_Category]])</f>
        <v>Electronics</v>
      </c>
      <c r="H1962" s="9">
        <v>3001.94</v>
      </c>
      <c r="I1962" s="9">
        <v>3412.3</v>
      </c>
      <c r="J1962" s="4" t="str">
        <f>PROPER(Table14[[#This Row],[Customer_Type]])</f>
        <v>New</v>
      </c>
      <c r="K1962" s="13">
        <f>IF(ISBLANK(Table14[[#This Row],[Discount]]),MEDIAN(Table14[Discount]),Table14[[#This Row],[Discount]])</f>
        <v>0.06</v>
      </c>
      <c r="L1962" s="4" t="s">
        <v>31</v>
      </c>
      <c r="M1962" s="4" t="s">
        <v>22</v>
      </c>
    </row>
    <row r="1963" spans="1:13" x14ac:dyDescent="0.3">
      <c r="A1963">
        <v>1367</v>
      </c>
      <c r="B1963" s="1">
        <v>45357</v>
      </c>
      <c r="C1963" s="4" t="str">
        <f>IF(ISBLANK(Table14[[#This Row],[Sales_Rep]]),"Unknown",Table14[[#This Row],[Sales_Rep]])</f>
        <v>Charlie</v>
      </c>
      <c r="D1963" s="4" t="str">
        <f>PROPER(Table14[[#This Row],[Region]])</f>
        <v>South</v>
      </c>
      <c r="E1963" s="9">
        <f>IF(ISBLANK(Table14[[#This Row],[Sales_Amount]]),MEDIAN(Table14[Sales_Amount]),Table14[[#This Row],[Sales_Amount]])</f>
        <v>8898.49</v>
      </c>
      <c r="F1963" s="11">
        <f>IF(ISBLANK(Table14[[#This Row],[Quantity_Sold]]),MEDIAN(Table14[Quantity_Sold]),Table14[[#This Row],[Quantity_Sold]])</f>
        <v>22</v>
      </c>
      <c r="G1963" s="4" t="str">
        <f>TRIM(Table14[[#This Row],[Product_Category]])</f>
        <v>Food</v>
      </c>
      <c r="H1963" s="9">
        <v>352.72</v>
      </c>
      <c r="I1963" s="9">
        <v>518.55999999999995</v>
      </c>
      <c r="J1963" s="4" t="str">
        <f>PROPER(Table14[[#This Row],[Customer_Type]])</f>
        <v>Returning</v>
      </c>
      <c r="K1963" s="13">
        <f>IF(ISBLANK(Table14[[#This Row],[Discount]]),MEDIAN(Table14[Discount]),Table14[[#This Row],[Discount]])</f>
        <v>0.22</v>
      </c>
      <c r="L1963" s="4" t="s">
        <v>17</v>
      </c>
      <c r="M1963" s="4" t="s">
        <v>18</v>
      </c>
    </row>
    <row r="1964" spans="1:13" x14ac:dyDescent="0.3">
      <c r="A1964">
        <v>1026</v>
      </c>
      <c r="B1964" s="1">
        <v>45505</v>
      </c>
      <c r="C1964" s="4" t="str">
        <f>IF(ISBLANK(Table14[[#This Row],[Sales_Rep]]),"Unknown",Table14[[#This Row],[Sales_Rep]])</f>
        <v>Eve</v>
      </c>
      <c r="D1964" s="4" t="str">
        <f>PROPER(Table14[[#This Row],[Region]])</f>
        <v>South</v>
      </c>
      <c r="E1964" s="9">
        <f>IF(ISBLANK(Table14[[#This Row],[Sales_Amount]]),MEDIAN(Table14[Sales_Amount]),Table14[[#This Row],[Sales_Amount]])</f>
        <v>26051.24</v>
      </c>
      <c r="F1964" s="11">
        <f>IF(ISBLANK(Table14[[#This Row],[Quantity_Sold]]),MEDIAN(Table14[Quantity_Sold]),Table14[[#This Row],[Quantity_Sold]])</f>
        <v>6</v>
      </c>
      <c r="G1964" s="4" t="str">
        <f>TRIM(Table14[[#This Row],[Product_Category]])</f>
        <v>Furniture</v>
      </c>
      <c r="H1964" s="9">
        <v>3599.86</v>
      </c>
      <c r="I1964" s="9">
        <v>5048.6899999999996</v>
      </c>
      <c r="J1964" s="4" t="str">
        <f>PROPER(Table14[[#This Row],[Customer_Type]])</f>
        <v>New</v>
      </c>
      <c r="K1964" s="13">
        <f>IF(ISBLANK(Table14[[#This Row],[Discount]]),MEDIAN(Table14[Discount]),Table14[[#This Row],[Discount]])</f>
        <v>0.14000000000000001</v>
      </c>
      <c r="L1964" s="4" t="s">
        <v>17</v>
      </c>
      <c r="M1964" s="4" t="s">
        <v>22</v>
      </c>
    </row>
    <row r="1965" spans="1:13" x14ac:dyDescent="0.3">
      <c r="A1965">
        <v>1294</v>
      </c>
      <c r="B1965" s="1">
        <v>45574</v>
      </c>
      <c r="C1965" s="4" t="str">
        <f>IF(ISBLANK(Table14[[#This Row],[Sales_Rep]]),"Unknown",Table14[[#This Row],[Sales_Rep]])</f>
        <v>Eve</v>
      </c>
      <c r="D1965" s="4" t="str">
        <f>PROPER(Table14[[#This Row],[Region]])</f>
        <v>South</v>
      </c>
      <c r="E1965" s="9">
        <f>IF(ISBLANK(Table14[[#This Row],[Sales_Amount]]),MEDIAN(Table14[Sales_Amount]),Table14[[#This Row],[Sales_Amount]])</f>
        <v>13932.8</v>
      </c>
      <c r="F1965" s="11">
        <f>IF(ISBLANK(Table14[[#This Row],[Quantity_Sold]]),MEDIAN(Table14[Quantity_Sold]),Table14[[#This Row],[Quantity_Sold]])</f>
        <v>3</v>
      </c>
      <c r="G1965" s="4" t="str">
        <f>TRIM(Table14[[#This Row],[Product_Category]])</f>
        <v>Food</v>
      </c>
      <c r="H1965" s="9">
        <v>3925.63</v>
      </c>
      <c r="I1965" s="9">
        <v>5595.5</v>
      </c>
      <c r="J1965" s="4" t="str">
        <f>PROPER(Table14[[#This Row],[Customer_Type]])</f>
        <v>Returning</v>
      </c>
      <c r="K1965" s="13">
        <f>IF(ISBLANK(Table14[[#This Row],[Discount]]),MEDIAN(Table14[Discount]),Table14[[#This Row],[Discount]])</f>
        <v>0.17</v>
      </c>
      <c r="L1965" s="4" t="s">
        <v>31</v>
      </c>
      <c r="M1965" s="4" t="s">
        <v>18</v>
      </c>
    </row>
    <row r="1966" spans="1:13" x14ac:dyDescent="0.3">
      <c r="A1966">
        <v>1481</v>
      </c>
      <c r="B1966" s="1">
        <v>45040</v>
      </c>
      <c r="C1966" s="4" t="str">
        <f>IF(ISBLANK(Table14[[#This Row],[Sales_Rep]]),"Unknown",Table14[[#This Row],[Sales_Rep]])</f>
        <v>David</v>
      </c>
      <c r="D1966" s="4" t="str">
        <f>PROPER(Table14[[#This Row],[Region]])</f>
        <v>East</v>
      </c>
      <c r="E1966" s="9">
        <f>IF(ISBLANK(Table14[[#This Row],[Sales_Amount]]),MEDIAN(Table14[Sales_Amount]),Table14[[#This Row],[Sales_Amount]])</f>
        <v>2474.02</v>
      </c>
      <c r="F1966" s="11">
        <f>IF(ISBLANK(Table14[[#This Row],[Quantity_Sold]]),MEDIAN(Table14[Quantity_Sold]),Table14[[#This Row],[Quantity_Sold]])</f>
        <v>1</v>
      </c>
      <c r="G1966" s="4" t="str">
        <f>TRIM(Table14[[#This Row],[Product_Category]])</f>
        <v>Food</v>
      </c>
      <c r="H1966" s="9">
        <v>2967.72</v>
      </c>
      <c r="I1966" s="9">
        <v>3298.7</v>
      </c>
      <c r="J1966" s="4" t="str">
        <f>PROPER(Table14[[#This Row],[Customer_Type]])</f>
        <v>Returning</v>
      </c>
      <c r="K1966" s="13">
        <f>IF(ISBLANK(Table14[[#This Row],[Discount]]),MEDIAN(Table14[Discount]),Table14[[#This Row],[Discount]])</f>
        <v>0.25</v>
      </c>
      <c r="L1966" s="4" t="s">
        <v>17</v>
      </c>
      <c r="M1966" s="4" t="s">
        <v>22</v>
      </c>
    </row>
    <row r="1967" spans="1:13" x14ac:dyDescent="0.3">
      <c r="A1967">
        <v>1300</v>
      </c>
      <c r="B1967" s="1">
        <v>45270</v>
      </c>
      <c r="C1967" s="4" t="str">
        <f>IF(ISBLANK(Table14[[#This Row],[Sales_Rep]]),"Unknown",Table14[[#This Row],[Sales_Rep]])</f>
        <v>Alice</v>
      </c>
      <c r="D1967" s="4" t="str">
        <f>PROPER(Table14[[#This Row],[Region]])</f>
        <v>South</v>
      </c>
      <c r="E1967" s="9">
        <f>IF(ISBLANK(Table14[[#This Row],[Sales_Amount]]),MEDIAN(Table14[Sales_Amount]),Table14[[#This Row],[Sales_Amount]])</f>
        <v>135291.28</v>
      </c>
      <c r="F1967" s="11">
        <f>IF(ISBLANK(Table14[[#This Row],[Quantity_Sold]]),MEDIAN(Table14[Quantity_Sold]),Table14[[#This Row],[Quantity_Sold]])</f>
        <v>33</v>
      </c>
      <c r="G1967" s="4" t="str">
        <f>TRIM(Table14[[#This Row],[Product_Category]])</f>
        <v>Food</v>
      </c>
      <c r="H1967" s="9">
        <v>3477.25</v>
      </c>
      <c r="I1967" s="9">
        <v>4712.34</v>
      </c>
      <c r="J1967" s="4" t="str">
        <f>PROPER(Table14[[#This Row],[Customer_Type]])</f>
        <v>Returning</v>
      </c>
      <c r="K1967" s="13">
        <f>IF(ISBLANK(Table14[[#This Row],[Discount]]),MEDIAN(Table14[Discount]),Table14[[#This Row],[Discount]])</f>
        <v>0.13</v>
      </c>
      <c r="L1967" s="4" t="s">
        <v>17</v>
      </c>
      <c r="M1967" s="4" t="s">
        <v>18</v>
      </c>
    </row>
    <row r="1968" spans="1:13" x14ac:dyDescent="0.3">
      <c r="A1968">
        <v>1404</v>
      </c>
      <c r="B1968" s="1">
        <v>45556</v>
      </c>
      <c r="C1968" s="4" t="str">
        <f>IF(ISBLANK(Table14[[#This Row],[Sales_Rep]]),"Unknown",Table14[[#This Row],[Sales_Rep]])</f>
        <v>Bob</v>
      </c>
      <c r="D1968" s="4" t="str">
        <f>PROPER(Table14[[#This Row],[Region]])</f>
        <v>West</v>
      </c>
      <c r="E1968" s="9">
        <f>IF(ISBLANK(Table14[[#This Row],[Sales_Amount]]),MEDIAN(Table14[Sales_Amount]),Table14[[#This Row],[Sales_Amount]])</f>
        <v>1425.19</v>
      </c>
      <c r="F1968" s="11">
        <f>IF(ISBLANK(Table14[[#This Row],[Quantity_Sold]]),MEDIAN(Table14[Quantity_Sold]),Table14[[#This Row],[Quantity_Sold]])</f>
        <v>6</v>
      </c>
      <c r="G1968" s="4" t="str">
        <f>TRIM(Table14[[#This Row],[Product_Category]])</f>
        <v>Electronics</v>
      </c>
      <c r="H1968" s="9">
        <v>166.84</v>
      </c>
      <c r="I1968" s="9">
        <v>242.38</v>
      </c>
      <c r="J1968" s="4" t="str">
        <f>PROPER(Table14[[#This Row],[Customer_Type]])</f>
        <v>Returning</v>
      </c>
      <c r="K1968" s="13">
        <f>IF(ISBLANK(Table14[[#This Row],[Discount]]),MEDIAN(Table14[Discount]),Table14[[#This Row],[Discount]])</f>
        <v>0.02</v>
      </c>
      <c r="L1968" s="4" t="s">
        <v>26</v>
      </c>
      <c r="M1968" s="4" t="s">
        <v>22</v>
      </c>
    </row>
    <row r="1969" spans="1:13" x14ac:dyDescent="0.3">
      <c r="A1969">
        <v>1299</v>
      </c>
      <c r="B1969" s="1">
        <v>45555</v>
      </c>
      <c r="C1969" s="4" t="str">
        <f>IF(ISBLANK(Table14[[#This Row],[Sales_Rep]]),"Unknown",Table14[[#This Row],[Sales_Rep]])</f>
        <v>Alice</v>
      </c>
      <c r="D1969" s="4" t="str">
        <f>PROPER(Table14[[#This Row],[Region]])</f>
        <v>North</v>
      </c>
      <c r="E1969" s="9">
        <f>IF(ISBLANK(Table14[[#This Row],[Sales_Amount]]),MEDIAN(Table14[Sales_Amount]),Table14[[#This Row],[Sales_Amount]])</f>
        <v>7759.82</v>
      </c>
      <c r="F1969" s="11">
        <f>IF(ISBLANK(Table14[[#This Row],[Quantity_Sold]]),MEDIAN(Table14[Quantity_Sold]),Table14[[#This Row],[Quantity_Sold]])</f>
        <v>8</v>
      </c>
      <c r="G1969" s="4" t="str">
        <f>TRIM(Table14[[#This Row],[Product_Category]])</f>
        <v>Furniture</v>
      </c>
      <c r="H1969" s="9">
        <v>790.69</v>
      </c>
      <c r="I1969" s="9">
        <v>1141.1500000000001</v>
      </c>
      <c r="J1969" s="4" t="str">
        <f>PROPER(Table14[[#This Row],[Customer_Type]])</f>
        <v>Returning</v>
      </c>
      <c r="K1969" s="13">
        <f>IF(ISBLANK(Table14[[#This Row],[Discount]]),MEDIAN(Table14[Discount]),Table14[[#This Row],[Discount]])</f>
        <v>0.15</v>
      </c>
      <c r="L1969" s="4" t="s">
        <v>26</v>
      </c>
      <c r="M1969" s="4" t="s">
        <v>22</v>
      </c>
    </row>
    <row r="1970" spans="1:13" x14ac:dyDescent="0.3">
      <c r="A1970">
        <v>1337</v>
      </c>
      <c r="B1970" s="1">
        <v>44937</v>
      </c>
      <c r="C1970" s="4" t="str">
        <f>IF(ISBLANK(Table14[[#This Row],[Sales_Rep]]),"Unknown",Table14[[#This Row],[Sales_Rep]])</f>
        <v>Bob</v>
      </c>
      <c r="D1970" s="4" t="str">
        <f>PROPER(Table14[[#This Row],[Region]])</f>
        <v>East</v>
      </c>
      <c r="E1970" s="9">
        <f>IF(ISBLANK(Table14[[#This Row],[Sales_Amount]]),MEDIAN(Table14[Sales_Amount]),Table14[[#This Row],[Sales_Amount]])</f>
        <v>13407.49</v>
      </c>
      <c r="F1970" s="11">
        <f>IF(ISBLANK(Table14[[#This Row],[Quantity_Sold]]),MEDIAN(Table14[Quantity_Sold]),Table14[[#This Row],[Quantity_Sold]])</f>
        <v>3</v>
      </c>
      <c r="G1970" s="4" t="str">
        <f>TRIM(Table14[[#This Row],[Product_Category]])</f>
        <v>Clothing</v>
      </c>
      <c r="H1970" s="9">
        <v>4090.38</v>
      </c>
      <c r="I1970" s="9">
        <v>5804.11</v>
      </c>
      <c r="J1970" s="4" t="str">
        <f>PROPER(Table14[[#This Row],[Customer_Type]])</f>
        <v>New</v>
      </c>
      <c r="K1970" s="13">
        <f>IF(ISBLANK(Table14[[#This Row],[Discount]]),MEDIAN(Table14[Discount]),Table14[[#This Row],[Discount]])</f>
        <v>0.23</v>
      </c>
      <c r="L1970" s="4" t="s">
        <v>17</v>
      </c>
      <c r="M1970" s="4" t="s">
        <v>22</v>
      </c>
    </row>
    <row r="1971" spans="1:13" x14ac:dyDescent="0.3">
      <c r="A1971">
        <v>1055</v>
      </c>
      <c r="B1971" s="1">
        <v>45056</v>
      </c>
      <c r="C1971" s="4" t="str">
        <f>IF(ISBLANK(Table14[[#This Row],[Sales_Rep]]),"Unknown",Table14[[#This Row],[Sales_Rep]])</f>
        <v>Bob</v>
      </c>
      <c r="D1971" s="4" t="str">
        <f>PROPER(Table14[[#This Row],[Region]])</f>
        <v>North</v>
      </c>
      <c r="E1971" s="9">
        <f>IF(ISBLANK(Table14[[#This Row],[Sales_Amount]]),MEDIAN(Table14[Sales_Amount]),Table14[[#This Row],[Sales_Amount]])</f>
        <v>98570.559999999998</v>
      </c>
      <c r="F1971" s="11">
        <f>IF(ISBLANK(Table14[[#This Row],[Quantity_Sold]]),MEDIAN(Table14[Quantity_Sold]),Table14[[#This Row],[Quantity_Sold]])</f>
        <v>21</v>
      </c>
      <c r="G1971" s="4" t="str">
        <f>TRIM(Table14[[#This Row],[Product_Category]])</f>
        <v>Food</v>
      </c>
      <c r="H1971" s="9">
        <v>3853.18</v>
      </c>
      <c r="I1971" s="9">
        <v>5587.9</v>
      </c>
      <c r="J1971" s="4" t="str">
        <f>PROPER(Table14[[#This Row],[Customer_Type]])</f>
        <v>New</v>
      </c>
      <c r="K1971" s="13">
        <f>IF(ISBLANK(Table14[[#This Row],[Discount]]),MEDIAN(Table14[Discount]),Table14[[#This Row],[Discount]])</f>
        <v>0.16</v>
      </c>
      <c r="L1971" s="4" t="s">
        <v>17</v>
      </c>
      <c r="M1971" s="4" t="s">
        <v>22</v>
      </c>
    </row>
    <row r="1972" spans="1:13" x14ac:dyDescent="0.3">
      <c r="A1972">
        <v>1064</v>
      </c>
      <c r="B1972" s="1">
        <v>45355</v>
      </c>
      <c r="C1972" s="4" t="str">
        <f>IF(ISBLANK(Table14[[#This Row],[Sales_Rep]]),"Unknown",Table14[[#This Row],[Sales_Rep]])</f>
        <v>Alice</v>
      </c>
      <c r="D1972" s="4" t="str">
        <f>PROPER(Table14[[#This Row],[Region]])</f>
        <v>East</v>
      </c>
      <c r="E1972" s="9">
        <f>IF(ISBLANK(Table14[[#This Row],[Sales_Amount]]),MEDIAN(Table14[Sales_Amount]),Table14[[#This Row],[Sales_Amount]])</f>
        <v>88250.45</v>
      </c>
      <c r="F1972" s="11">
        <f>IF(ISBLANK(Table14[[#This Row],[Quantity_Sold]]),MEDIAN(Table14[Quantity_Sold]),Table14[[#This Row],[Quantity_Sold]])</f>
        <v>26</v>
      </c>
      <c r="G1972" s="4" t="str">
        <f>TRIM(Table14[[#This Row],[Product_Category]])</f>
        <v>Food</v>
      </c>
      <c r="H1972" s="9">
        <v>3474.53</v>
      </c>
      <c r="I1972" s="9">
        <v>3857.1</v>
      </c>
      <c r="J1972" s="4" t="str">
        <f>PROPER(Table14[[#This Row],[Customer_Type]])</f>
        <v>New</v>
      </c>
      <c r="K1972" s="13">
        <f>IF(ISBLANK(Table14[[#This Row],[Discount]]),MEDIAN(Table14[Discount]),Table14[[#This Row],[Discount]])</f>
        <v>0.12</v>
      </c>
      <c r="L1972" s="4" t="s">
        <v>31</v>
      </c>
      <c r="M1972" s="4" t="s">
        <v>18</v>
      </c>
    </row>
    <row r="1973" spans="1:13" x14ac:dyDescent="0.3">
      <c r="A1973">
        <v>1351</v>
      </c>
      <c r="B1973" s="1">
        <v>44977</v>
      </c>
      <c r="C1973" s="4" t="str">
        <f>IF(ISBLANK(Table14[[#This Row],[Sales_Rep]]),"Unknown",Table14[[#This Row],[Sales_Rep]])</f>
        <v>Eve</v>
      </c>
      <c r="D1973" s="4" t="str">
        <f>PROPER(Table14[[#This Row],[Region]])</f>
        <v>South</v>
      </c>
      <c r="E1973" s="9">
        <f>IF(ISBLANK(Table14[[#This Row],[Sales_Amount]]),MEDIAN(Table14[Sales_Amount]),Table14[[#This Row],[Sales_Amount]])</f>
        <v>10815.79</v>
      </c>
      <c r="F1973" s="11">
        <f>IF(ISBLANK(Table14[[#This Row],[Quantity_Sold]]),MEDIAN(Table14[Quantity_Sold]),Table14[[#This Row],[Quantity_Sold]])</f>
        <v>3</v>
      </c>
      <c r="G1973" s="4" t="str">
        <f>TRIM(Table14[[#This Row],[Product_Category]])</f>
        <v>Food</v>
      </c>
      <c r="H1973" s="9">
        <v>3037.41</v>
      </c>
      <c r="I1973" s="9">
        <v>4096.8900000000003</v>
      </c>
      <c r="J1973" s="4" t="str">
        <f>PROPER(Table14[[#This Row],[Customer_Type]])</f>
        <v>Returning</v>
      </c>
      <c r="K1973" s="13">
        <f>IF(ISBLANK(Table14[[#This Row],[Discount]]),MEDIAN(Table14[Discount]),Table14[[#This Row],[Discount]])</f>
        <v>0.12</v>
      </c>
      <c r="L1973" s="4" t="s">
        <v>31</v>
      </c>
      <c r="M1973" s="4" t="s">
        <v>22</v>
      </c>
    </row>
    <row r="1974" spans="1:13" x14ac:dyDescent="0.3">
      <c r="A1974">
        <v>1167</v>
      </c>
      <c r="B1974" s="1">
        <v>45439</v>
      </c>
      <c r="C1974" s="4" t="str">
        <f>IF(ISBLANK(Table14[[#This Row],[Sales_Rep]]),"Unknown",Table14[[#This Row],[Sales_Rep]])</f>
        <v>Bob</v>
      </c>
      <c r="D1974" s="4" t="str">
        <f>PROPER(Table14[[#This Row],[Region]])</f>
        <v>West</v>
      </c>
      <c r="E1974" s="9">
        <f>IF(ISBLANK(Table14[[#This Row],[Sales_Amount]]),MEDIAN(Table14[Sales_Amount]),Table14[[#This Row],[Sales_Amount]])</f>
        <v>59444.71</v>
      </c>
      <c r="F1974" s="11">
        <f>IF(ISBLANK(Table14[[#This Row],[Quantity_Sold]]),MEDIAN(Table14[Quantity_Sold]),Table14[[#This Row],[Quantity_Sold]])</f>
        <v>19</v>
      </c>
      <c r="G1974" s="4" t="str">
        <f>TRIM(Table14[[#This Row],[Product_Category]])</f>
        <v>Electronics</v>
      </c>
      <c r="H1974" s="9">
        <v>2831.96</v>
      </c>
      <c r="I1974" s="9">
        <v>3815.45</v>
      </c>
      <c r="J1974" s="4" t="str">
        <f>PROPER(Table14[[#This Row],[Customer_Type]])</f>
        <v>Returning</v>
      </c>
      <c r="K1974" s="13">
        <f>IF(ISBLANK(Table14[[#This Row],[Discount]]),MEDIAN(Table14[Discount]),Table14[[#This Row],[Discount]])</f>
        <v>0.18</v>
      </c>
      <c r="L1974" s="4" t="s">
        <v>26</v>
      </c>
      <c r="M1974" s="4" t="s">
        <v>22</v>
      </c>
    </row>
    <row r="1975" spans="1:13" x14ac:dyDescent="0.3">
      <c r="A1975">
        <v>1061</v>
      </c>
      <c r="B1975" s="1">
        <v>45614</v>
      </c>
      <c r="C1975" s="4" t="str">
        <f>IF(ISBLANK(Table14[[#This Row],[Sales_Rep]]),"Unknown",Table14[[#This Row],[Sales_Rep]])</f>
        <v>Alice</v>
      </c>
      <c r="D1975" s="4" t="str">
        <f>PROPER(Table14[[#This Row],[Region]])</f>
        <v>South</v>
      </c>
      <c r="E1975" s="9">
        <f>IF(ISBLANK(Table14[[#This Row],[Sales_Amount]]),MEDIAN(Table14[Sales_Amount]),Table14[[#This Row],[Sales_Amount]])</f>
        <v>54904</v>
      </c>
      <c r="F1975" s="11">
        <f>IF(ISBLANK(Table14[[#This Row],[Quantity_Sold]]),MEDIAN(Table14[Quantity_Sold]),Table14[[#This Row],[Quantity_Sold]])</f>
        <v>38</v>
      </c>
      <c r="G1975" s="4" t="str">
        <f>TRIM(Table14[[#This Row],[Product_Category]])</f>
        <v>Clothing</v>
      </c>
      <c r="H1975" s="9">
        <v>1434.72</v>
      </c>
      <c r="I1975" s="9">
        <v>1605.38</v>
      </c>
      <c r="J1975" s="4" t="str">
        <f>PROPER(Table14[[#This Row],[Customer_Type]])</f>
        <v>Returning</v>
      </c>
      <c r="K1975" s="13">
        <f>IF(ISBLANK(Table14[[#This Row],[Discount]]),MEDIAN(Table14[Discount]),Table14[[#This Row],[Discount]])</f>
        <v>0.1</v>
      </c>
      <c r="L1975" s="4" t="s">
        <v>26</v>
      </c>
      <c r="M1975" s="4" t="s">
        <v>22</v>
      </c>
    </row>
    <row r="1976" spans="1:13" x14ac:dyDescent="0.3">
      <c r="A1976">
        <v>1109</v>
      </c>
      <c r="B1976" s="1">
        <v>45561</v>
      </c>
      <c r="C1976" s="4" t="str">
        <f>IF(ISBLANK(Table14[[#This Row],[Sales_Rep]]),"Unknown",Table14[[#This Row],[Sales_Rep]])</f>
        <v>Bob</v>
      </c>
      <c r="D1976" s="4" t="str">
        <f>PROPER(Table14[[#This Row],[Region]])</f>
        <v>North</v>
      </c>
      <c r="E1976" s="9">
        <f>IF(ISBLANK(Table14[[#This Row],[Sales_Amount]]),MEDIAN(Table14[Sales_Amount]),Table14[[#This Row],[Sales_Amount]])</f>
        <v>80227.59</v>
      </c>
      <c r="F1976" s="11">
        <f>IF(ISBLANK(Table14[[#This Row],[Quantity_Sold]]),MEDIAN(Table14[Quantity_Sold]),Table14[[#This Row],[Quantity_Sold]])</f>
        <v>17</v>
      </c>
      <c r="G1976" s="4" t="str">
        <f>TRIM(Table14[[#This Row],[Product_Category]])</f>
        <v>Electronics</v>
      </c>
      <c r="H1976" s="9">
        <v>4576.84</v>
      </c>
      <c r="I1976" s="9">
        <v>6292.36</v>
      </c>
      <c r="J1976" s="4" t="str">
        <f>PROPER(Table14[[#This Row],[Customer_Type]])</f>
        <v>Returning</v>
      </c>
      <c r="K1976" s="13">
        <f>IF(ISBLANK(Table14[[#This Row],[Discount]]),MEDIAN(Table14[Discount]),Table14[[#This Row],[Discount]])</f>
        <v>0.25</v>
      </c>
      <c r="L1976" s="4" t="s">
        <v>17</v>
      </c>
      <c r="M1976" s="4" t="s">
        <v>18</v>
      </c>
    </row>
    <row r="1977" spans="1:13" x14ac:dyDescent="0.3">
      <c r="A1977">
        <v>1068</v>
      </c>
      <c r="B1977" s="1">
        <v>45575</v>
      </c>
      <c r="C1977" s="4" t="str">
        <f>IF(ISBLANK(Table14[[#This Row],[Sales_Rep]]),"Unknown",Table14[[#This Row],[Sales_Rep]])</f>
        <v>Charlie</v>
      </c>
      <c r="D1977" s="4" t="str">
        <f>PROPER(Table14[[#This Row],[Region]])</f>
        <v>North</v>
      </c>
      <c r="E1977" s="9">
        <f>IF(ISBLANK(Table14[[#This Row],[Sales_Amount]]),MEDIAN(Table14[Sales_Amount]),Table14[[#This Row],[Sales_Amount]])</f>
        <v>7167.86</v>
      </c>
      <c r="F1977" s="11">
        <f>IF(ISBLANK(Table14[[#This Row],[Quantity_Sold]]),MEDIAN(Table14[Quantity_Sold]),Table14[[#This Row],[Quantity_Sold]])</f>
        <v>39</v>
      </c>
      <c r="G1977" s="4" t="str">
        <f>TRIM(Table14[[#This Row],[Product_Category]])</f>
        <v>Clothing</v>
      </c>
      <c r="H1977" s="9">
        <v>208.74</v>
      </c>
      <c r="I1977" s="9">
        <v>235.63</v>
      </c>
      <c r="J1977" s="4" t="str">
        <f>PROPER(Table14[[#This Row],[Customer_Type]])</f>
        <v>Returning</v>
      </c>
      <c r="K1977" s="13">
        <f>IF(ISBLANK(Table14[[#This Row],[Discount]]),MEDIAN(Table14[Discount]),Table14[[#This Row],[Discount]])</f>
        <v>0.22</v>
      </c>
      <c r="L1977" s="4" t="s">
        <v>26</v>
      </c>
      <c r="M1977" s="4" t="s">
        <v>22</v>
      </c>
    </row>
    <row r="1978" spans="1:13" x14ac:dyDescent="0.3">
      <c r="A1978">
        <v>1012</v>
      </c>
      <c r="B1978" s="1">
        <v>45249</v>
      </c>
      <c r="C1978" s="4" t="str">
        <f>IF(ISBLANK(Table14[[#This Row],[Sales_Rep]]),"Unknown",Table14[[#This Row],[Sales_Rep]])</f>
        <v>Eve</v>
      </c>
      <c r="D1978" s="4" t="str">
        <f>PROPER(Table14[[#This Row],[Region]])</f>
        <v>South</v>
      </c>
      <c r="E1978" s="9">
        <f>IF(ISBLANK(Table14[[#This Row],[Sales_Amount]]),MEDIAN(Table14[Sales_Amount]),Table14[[#This Row],[Sales_Amount]])</f>
        <v>2566.4699999999998</v>
      </c>
      <c r="F1978" s="11">
        <f>IF(ISBLANK(Table14[[#This Row],[Quantity_Sold]]),MEDIAN(Table14[Quantity_Sold]),Table14[[#This Row],[Quantity_Sold]])</f>
        <v>31</v>
      </c>
      <c r="G1978" s="4" t="str">
        <f>TRIM(Table14[[#This Row],[Product_Category]])</f>
        <v>Clothing</v>
      </c>
      <c r="H1978" s="9">
        <v>87.41</v>
      </c>
      <c r="I1978" s="9">
        <v>106.14</v>
      </c>
      <c r="J1978" s="4" t="str">
        <f>PROPER(Table14[[#This Row],[Customer_Type]])</f>
        <v>New</v>
      </c>
      <c r="K1978" s="13">
        <f>IF(ISBLANK(Table14[[#This Row],[Discount]]),MEDIAN(Table14[Discount]),Table14[[#This Row],[Discount]])</f>
        <v>0.22</v>
      </c>
      <c r="L1978" s="4" t="s">
        <v>31</v>
      </c>
      <c r="M1978" s="4" t="s">
        <v>18</v>
      </c>
    </row>
    <row r="1979" spans="1:13" x14ac:dyDescent="0.3">
      <c r="A1979">
        <v>1214</v>
      </c>
      <c r="B1979" s="1">
        <v>45155</v>
      </c>
      <c r="C1979" s="4" t="str">
        <f>IF(ISBLANK(Table14[[#This Row],[Sales_Rep]]),"Unknown",Table14[[#This Row],[Sales_Rep]])</f>
        <v>David</v>
      </c>
      <c r="D1979" s="4" t="str">
        <f>PROPER(Table14[[#This Row],[Region]])</f>
        <v>West</v>
      </c>
      <c r="E1979" s="9">
        <f>IF(ISBLANK(Table14[[#This Row],[Sales_Amount]]),MEDIAN(Table14[Sales_Amount]),Table14[[#This Row],[Sales_Amount]])</f>
        <v>5136.74</v>
      </c>
      <c r="F1979" s="11">
        <f>IF(ISBLANK(Table14[[#This Row],[Quantity_Sold]]),MEDIAN(Table14[Quantity_Sold]),Table14[[#This Row],[Quantity_Sold]])</f>
        <v>4</v>
      </c>
      <c r="G1979" s="4" t="str">
        <f>TRIM(Table14[[#This Row],[Product_Category]])</f>
        <v>Furniture</v>
      </c>
      <c r="H1979" s="9">
        <v>1407.82</v>
      </c>
      <c r="I1979" s="9">
        <v>1783.59</v>
      </c>
      <c r="J1979" s="4" t="str">
        <f>PROPER(Table14[[#This Row],[Customer_Type]])</f>
        <v>Returning</v>
      </c>
      <c r="K1979" s="13">
        <f>IF(ISBLANK(Table14[[#This Row],[Discount]]),MEDIAN(Table14[Discount]),Table14[[#This Row],[Discount]])</f>
        <v>0.28000000000000003</v>
      </c>
      <c r="L1979" s="4" t="s">
        <v>26</v>
      </c>
      <c r="M1979" s="4" t="s">
        <v>18</v>
      </c>
    </row>
    <row r="1980" spans="1:13" x14ac:dyDescent="0.3">
      <c r="A1980">
        <v>1368</v>
      </c>
      <c r="B1980" s="1">
        <v>44957</v>
      </c>
      <c r="C1980" s="4" t="str">
        <f>IF(ISBLANK(Table14[[#This Row],[Sales_Rep]]),"Unknown",Table14[[#This Row],[Sales_Rep]])</f>
        <v>Bob</v>
      </c>
      <c r="D1980" s="4" t="str">
        <f>PROPER(Table14[[#This Row],[Region]])</f>
        <v>West</v>
      </c>
      <c r="E1980" s="9">
        <f>IF(ISBLANK(Table14[[#This Row],[Sales_Amount]]),MEDIAN(Table14[Sales_Amount]),Table14[[#This Row],[Sales_Amount]])</f>
        <v>96096.9</v>
      </c>
      <c r="F1980" s="11">
        <f>IF(ISBLANK(Table14[[#This Row],[Quantity_Sold]]),MEDIAN(Table14[Quantity_Sold]),Table14[[#This Row],[Quantity_Sold]])</f>
        <v>19</v>
      </c>
      <c r="G1980" s="4" t="str">
        <f>TRIM(Table14[[#This Row],[Product_Category]])</f>
        <v>Furniture</v>
      </c>
      <c r="H1980" s="9">
        <v>4622.9399999999996</v>
      </c>
      <c r="I1980" s="9">
        <v>5108.82</v>
      </c>
      <c r="J1980" s="4" t="str">
        <f>PROPER(Table14[[#This Row],[Customer_Type]])</f>
        <v>Returning</v>
      </c>
      <c r="K1980" s="13">
        <f>IF(ISBLANK(Table14[[#This Row],[Discount]]),MEDIAN(Table14[Discount]),Table14[[#This Row],[Discount]])</f>
        <v>0.01</v>
      </c>
      <c r="L1980" s="4" t="s">
        <v>17</v>
      </c>
      <c r="M1980" s="4" t="s">
        <v>22</v>
      </c>
    </row>
    <row r="1981" spans="1:13" x14ac:dyDescent="0.3">
      <c r="A1981">
        <v>1163</v>
      </c>
      <c r="B1981" s="1">
        <v>45561</v>
      </c>
      <c r="C1981" s="4" t="str">
        <f>IF(ISBLANK(Table14[[#This Row],[Sales_Rep]]),"Unknown",Table14[[#This Row],[Sales_Rep]])</f>
        <v>Charlie</v>
      </c>
      <c r="D1981" s="4" t="str">
        <f>PROPER(Table14[[#This Row],[Region]])</f>
        <v>North</v>
      </c>
      <c r="E1981" s="9">
        <f>IF(ISBLANK(Table14[[#This Row],[Sales_Amount]]),MEDIAN(Table14[Sales_Amount]),Table14[[#This Row],[Sales_Amount]])</f>
        <v>5987.81</v>
      </c>
      <c r="F1981" s="11">
        <f>IF(ISBLANK(Table14[[#This Row],[Quantity_Sold]]),MEDIAN(Table14[Quantity_Sold]),Table14[[#This Row],[Quantity_Sold]])</f>
        <v>1</v>
      </c>
      <c r="G1981" s="4" t="str">
        <f>TRIM(Table14[[#This Row],[Product_Category]])</f>
        <v>Furniture</v>
      </c>
      <c r="H1981" s="9">
        <v>4886.12</v>
      </c>
      <c r="I1981" s="9">
        <v>6110.01</v>
      </c>
      <c r="J1981" s="4" t="str">
        <f>PROPER(Table14[[#This Row],[Customer_Type]])</f>
        <v>New</v>
      </c>
      <c r="K1981" s="13">
        <f>IF(ISBLANK(Table14[[#This Row],[Discount]]),MEDIAN(Table14[Discount]),Table14[[#This Row],[Discount]])</f>
        <v>0.02</v>
      </c>
      <c r="L1981" s="4" t="s">
        <v>17</v>
      </c>
      <c r="M1981" s="4" t="s">
        <v>18</v>
      </c>
    </row>
    <row r="1982" spans="1:13" x14ac:dyDescent="0.3">
      <c r="A1982">
        <v>1290</v>
      </c>
      <c r="B1982" s="1">
        <v>45612</v>
      </c>
      <c r="C1982" s="4" t="str">
        <f>IF(ISBLANK(Table14[[#This Row],[Sales_Rep]]),"Unknown",Table14[[#This Row],[Sales_Rep]])</f>
        <v>David</v>
      </c>
      <c r="D1982" s="4" t="str">
        <f>PROPER(Table14[[#This Row],[Region]])</f>
        <v>North</v>
      </c>
      <c r="E1982" s="9">
        <f>IF(ISBLANK(Table14[[#This Row],[Sales_Amount]]),MEDIAN(Table14[Sales_Amount]),Table14[[#This Row],[Sales_Amount]])</f>
        <v>108605.92</v>
      </c>
      <c r="F1982" s="11">
        <f>IF(ISBLANK(Table14[[#This Row],[Quantity_Sold]]),MEDIAN(Table14[Quantity_Sold]),Table14[[#This Row],[Quantity_Sold]])</f>
        <v>45</v>
      </c>
      <c r="G1982" s="4" t="str">
        <f>TRIM(Table14[[#This Row],[Product_Category]])</f>
        <v>Furniture</v>
      </c>
      <c r="H1982" s="9">
        <v>2266.52</v>
      </c>
      <c r="I1982" s="9">
        <v>3134.37</v>
      </c>
      <c r="J1982" s="4" t="str">
        <f>PROPER(Table14[[#This Row],[Customer_Type]])</f>
        <v>New</v>
      </c>
      <c r="K1982" s="13">
        <f>IF(ISBLANK(Table14[[#This Row],[Discount]]),MEDIAN(Table14[Discount]),Table14[[#This Row],[Discount]])</f>
        <v>0.23</v>
      </c>
      <c r="L1982" s="4" t="s">
        <v>31</v>
      </c>
      <c r="M1982" s="4" t="s">
        <v>22</v>
      </c>
    </row>
    <row r="1983" spans="1:13" x14ac:dyDescent="0.3">
      <c r="A1983">
        <v>1163</v>
      </c>
      <c r="B1983" s="1">
        <v>45611</v>
      </c>
      <c r="C1983" s="4" t="str">
        <f>IF(ISBLANK(Table14[[#This Row],[Sales_Rep]]),"Unknown",Table14[[#This Row],[Sales_Rep]])</f>
        <v>David</v>
      </c>
      <c r="D1983" s="4" t="str">
        <f>PROPER(Table14[[#This Row],[Region]])</f>
        <v>South</v>
      </c>
      <c r="E1983" s="9">
        <f>IF(ISBLANK(Table14[[#This Row],[Sales_Amount]]),MEDIAN(Table14[Sales_Amount]),Table14[[#This Row],[Sales_Amount]])</f>
        <v>47914.92</v>
      </c>
      <c r="F1983" s="11">
        <f>IF(ISBLANK(Table14[[#This Row],[Quantity_Sold]]),MEDIAN(Table14[Quantity_Sold]),Table14[[#This Row],[Quantity_Sold]])</f>
        <v>46</v>
      </c>
      <c r="G1983" s="4" t="str">
        <f>TRIM(Table14[[#This Row],[Product_Category]])</f>
        <v>Food</v>
      </c>
      <c r="H1983" s="9">
        <v>769.62</v>
      </c>
      <c r="I1983" s="9">
        <v>1085.03</v>
      </c>
      <c r="J1983" s="4" t="str">
        <f>PROPER(Table14[[#This Row],[Customer_Type]])</f>
        <v>New</v>
      </c>
      <c r="K1983" s="13">
        <f>IF(ISBLANK(Table14[[#This Row],[Discount]]),MEDIAN(Table14[Discount]),Table14[[#This Row],[Discount]])</f>
        <v>0.04</v>
      </c>
      <c r="L1983" s="4" t="s">
        <v>31</v>
      </c>
      <c r="M1983" s="4" t="s">
        <v>22</v>
      </c>
    </row>
    <row r="1984" spans="1:13" x14ac:dyDescent="0.3">
      <c r="A1984">
        <v>1269</v>
      </c>
      <c r="B1984" s="1">
        <v>45005</v>
      </c>
      <c r="C1984" s="4" t="str">
        <f>IF(ISBLANK(Table14[[#This Row],[Sales_Rep]]),"Unknown",Table14[[#This Row],[Sales_Rep]])</f>
        <v>Bob</v>
      </c>
      <c r="D1984" s="4" t="str">
        <f>PROPER(Table14[[#This Row],[Region]])</f>
        <v>North</v>
      </c>
      <c r="E1984" s="9">
        <f>IF(ISBLANK(Table14[[#This Row],[Sales_Amount]]),MEDIAN(Table14[Sales_Amount]),Table14[[#This Row],[Sales_Amount]])</f>
        <v>163694.25</v>
      </c>
      <c r="F1984" s="11">
        <f>IF(ISBLANK(Table14[[#This Row],[Quantity_Sold]]),MEDIAN(Table14[Quantity_Sold]),Table14[[#This Row],[Quantity_Sold]])</f>
        <v>45</v>
      </c>
      <c r="G1984" s="4" t="str">
        <f>TRIM(Table14[[#This Row],[Product_Category]])</f>
        <v>Food</v>
      </c>
      <c r="H1984" s="9">
        <v>4078.1</v>
      </c>
      <c r="I1984" s="9">
        <v>4850.2</v>
      </c>
      <c r="J1984" s="4" t="str">
        <f>PROPER(Table14[[#This Row],[Customer_Type]])</f>
        <v>New</v>
      </c>
      <c r="K1984" s="13">
        <f>IF(ISBLANK(Table14[[#This Row],[Discount]]),MEDIAN(Table14[Discount]),Table14[[#This Row],[Discount]])</f>
        <v>0.25</v>
      </c>
      <c r="L1984" s="4" t="s">
        <v>17</v>
      </c>
      <c r="M1984" s="4" t="s">
        <v>18</v>
      </c>
    </row>
    <row r="1985" spans="1:13" x14ac:dyDescent="0.3">
      <c r="A1985">
        <v>1081</v>
      </c>
      <c r="B1985" s="1">
        <v>44938</v>
      </c>
      <c r="C1985" s="4" t="str">
        <f>IF(ISBLANK(Table14[[#This Row],[Sales_Rep]]),"Unknown",Table14[[#This Row],[Sales_Rep]])</f>
        <v>Alice</v>
      </c>
      <c r="D1985" s="4" t="str">
        <f>PROPER(Table14[[#This Row],[Region]])</f>
        <v>North</v>
      </c>
      <c r="E1985" s="9">
        <f>IF(ISBLANK(Table14[[#This Row],[Sales_Amount]]),MEDIAN(Table14[Sales_Amount]),Table14[[#This Row],[Sales_Amount]])</f>
        <v>29652.66</v>
      </c>
      <c r="F1985" s="11">
        <f>IF(ISBLANK(Table14[[#This Row],[Quantity_Sold]]),MEDIAN(Table14[Quantity_Sold]),Table14[[#This Row],[Quantity_Sold]])</f>
        <v>25</v>
      </c>
      <c r="G1985" s="4" t="str">
        <f>TRIM(Table14[[#This Row],[Product_Category]])</f>
        <v>Electronics</v>
      </c>
      <c r="H1985" s="9">
        <v>938.17</v>
      </c>
      <c r="I1985" s="9">
        <v>1222.79</v>
      </c>
      <c r="J1985" s="4" t="str">
        <f>PROPER(Table14[[#This Row],[Customer_Type]])</f>
        <v>Returning</v>
      </c>
      <c r="K1985" s="13">
        <f>IF(ISBLANK(Table14[[#This Row],[Discount]]),MEDIAN(Table14[Discount]),Table14[[#This Row],[Discount]])</f>
        <v>0.03</v>
      </c>
      <c r="L1985" s="4" t="s">
        <v>17</v>
      </c>
      <c r="M1985" s="4" t="s">
        <v>18</v>
      </c>
    </row>
    <row r="1986" spans="1:13" x14ac:dyDescent="0.3">
      <c r="A1986">
        <v>1070</v>
      </c>
      <c r="B1986" s="1">
        <v>45222</v>
      </c>
      <c r="C1986" s="4" t="str">
        <f>IF(ISBLANK(Table14[[#This Row],[Sales_Rep]]),"Unknown",Table14[[#This Row],[Sales_Rep]])</f>
        <v>Bob</v>
      </c>
      <c r="D1986" s="4" t="str">
        <f>PROPER(Table14[[#This Row],[Region]])</f>
        <v>South</v>
      </c>
      <c r="E1986" s="9">
        <f>IF(ISBLANK(Table14[[#This Row],[Sales_Amount]]),MEDIAN(Table14[Sales_Amount]),Table14[[#This Row],[Sales_Amount]])</f>
        <v>97004.45</v>
      </c>
      <c r="F1986" s="11">
        <f>IF(ISBLANK(Table14[[#This Row],[Quantity_Sold]]),MEDIAN(Table14[Quantity_Sold]),Table14[[#This Row],[Quantity_Sold]])</f>
        <v>19</v>
      </c>
      <c r="G1986" s="4" t="str">
        <f>TRIM(Table14[[#This Row],[Product_Category]])</f>
        <v>Food</v>
      </c>
      <c r="H1986" s="9">
        <v>4188.6099999999997</v>
      </c>
      <c r="I1986" s="9">
        <v>5431.38</v>
      </c>
      <c r="J1986" s="4" t="str">
        <f>PROPER(Table14[[#This Row],[Customer_Type]])</f>
        <v>New</v>
      </c>
      <c r="K1986" s="13">
        <f>IF(ISBLANK(Table14[[#This Row],[Discount]]),MEDIAN(Table14[Discount]),Table14[[#This Row],[Discount]])</f>
        <v>0.06</v>
      </c>
      <c r="L1986" s="4" t="s">
        <v>26</v>
      </c>
      <c r="M1986" s="4" t="s">
        <v>18</v>
      </c>
    </row>
    <row r="1987" spans="1:13" x14ac:dyDescent="0.3">
      <c r="A1987">
        <v>1048</v>
      </c>
      <c r="B1987" s="1">
        <v>45196</v>
      </c>
      <c r="C1987" s="4" t="str">
        <f>IF(ISBLANK(Table14[[#This Row],[Sales_Rep]]),"Unknown",Table14[[#This Row],[Sales_Rep]])</f>
        <v>Charlie</v>
      </c>
      <c r="D1987" s="4" t="str">
        <f>PROPER(Table14[[#This Row],[Region]])</f>
        <v>East</v>
      </c>
      <c r="E1987" s="9">
        <f>IF(ISBLANK(Table14[[#This Row],[Sales_Amount]]),MEDIAN(Table14[Sales_Amount]),Table14[[#This Row],[Sales_Amount]])</f>
        <v>5784.04</v>
      </c>
      <c r="F1987" s="11">
        <f>IF(ISBLANK(Table14[[#This Row],[Quantity_Sold]]),MEDIAN(Table14[Quantity_Sold]),Table14[[#This Row],[Quantity_Sold]])</f>
        <v>37</v>
      </c>
      <c r="G1987" s="4" t="str">
        <f>TRIM(Table14[[#This Row],[Product_Category]])</f>
        <v>Food</v>
      </c>
      <c r="H1987" s="9">
        <v>180.53</v>
      </c>
      <c r="I1987" s="9">
        <v>203.02</v>
      </c>
      <c r="J1987" s="4" t="str">
        <f>PROPER(Table14[[#This Row],[Customer_Type]])</f>
        <v>New</v>
      </c>
      <c r="K1987" s="13">
        <f>IF(ISBLANK(Table14[[#This Row],[Discount]]),MEDIAN(Table14[Discount]),Table14[[#This Row],[Discount]])</f>
        <v>0.23</v>
      </c>
      <c r="L1987" s="4" t="s">
        <v>26</v>
      </c>
      <c r="M1987" s="4" t="s">
        <v>22</v>
      </c>
    </row>
    <row r="1988" spans="1:13" x14ac:dyDescent="0.3">
      <c r="A1988">
        <v>1382</v>
      </c>
      <c r="B1988" s="1">
        <v>45160</v>
      </c>
      <c r="C1988" s="4" t="str">
        <f>IF(ISBLANK(Table14[[#This Row],[Sales_Rep]]),"Unknown",Table14[[#This Row],[Sales_Rep]])</f>
        <v>David</v>
      </c>
      <c r="D1988" s="4" t="str">
        <f>PROPER(Table14[[#This Row],[Region]])</f>
        <v>West</v>
      </c>
      <c r="E1988" s="9">
        <f>IF(ISBLANK(Table14[[#This Row],[Sales_Amount]]),MEDIAN(Table14[Sales_Amount]),Table14[[#This Row],[Sales_Amount]])</f>
        <v>101422.86</v>
      </c>
      <c r="F1988" s="11">
        <f>IF(ISBLANK(Table14[[#This Row],[Quantity_Sold]]),MEDIAN(Table14[Quantity_Sold]),Table14[[#This Row],[Quantity_Sold]])</f>
        <v>29</v>
      </c>
      <c r="G1988" s="4" t="str">
        <f>TRIM(Table14[[#This Row],[Product_Category]])</f>
        <v>Food</v>
      </c>
      <c r="H1988" s="9">
        <v>3420.27</v>
      </c>
      <c r="I1988" s="9">
        <v>4163.5</v>
      </c>
      <c r="J1988" s="4" t="str">
        <f>PROPER(Table14[[#This Row],[Customer_Type]])</f>
        <v>New</v>
      </c>
      <c r="K1988" s="13">
        <f>IF(ISBLANK(Table14[[#This Row],[Discount]]),MEDIAN(Table14[Discount]),Table14[[#This Row],[Discount]])</f>
        <v>0.16</v>
      </c>
      <c r="L1988" s="4" t="s">
        <v>31</v>
      </c>
      <c r="M1988" s="4" t="s">
        <v>22</v>
      </c>
    </row>
    <row r="1989" spans="1:13" x14ac:dyDescent="0.3">
      <c r="A1989">
        <v>1212</v>
      </c>
      <c r="B1989" s="1">
        <v>45110</v>
      </c>
      <c r="C1989" s="4" t="str">
        <f>IF(ISBLANK(Table14[[#This Row],[Sales_Rep]]),"Unknown",Table14[[#This Row],[Sales_Rep]])</f>
        <v>Bob</v>
      </c>
      <c r="D1989" s="4" t="str">
        <f>PROPER(Table14[[#This Row],[Region]])</f>
        <v>North</v>
      </c>
      <c r="E1989" s="9">
        <f>IF(ISBLANK(Table14[[#This Row],[Sales_Amount]]),MEDIAN(Table14[Sales_Amount]),Table14[[#This Row],[Sales_Amount]])</f>
        <v>105705.17</v>
      </c>
      <c r="F1989" s="11">
        <f>IF(ISBLANK(Table14[[#This Row],[Quantity_Sold]]),MEDIAN(Table14[Quantity_Sold]),Table14[[#This Row],[Quantity_Sold]])</f>
        <v>26</v>
      </c>
      <c r="G1989" s="4" t="str">
        <f>TRIM(Table14[[#This Row],[Product_Category]])</f>
        <v>Clothing</v>
      </c>
      <c r="H1989" s="9">
        <v>3633.63</v>
      </c>
      <c r="I1989" s="9">
        <v>4106.6499999999996</v>
      </c>
      <c r="J1989" s="4" t="str">
        <f>PROPER(Table14[[#This Row],[Customer_Type]])</f>
        <v>Returning</v>
      </c>
      <c r="K1989" s="13">
        <f>IF(ISBLANK(Table14[[#This Row],[Discount]]),MEDIAN(Table14[Discount]),Table14[[#This Row],[Discount]])</f>
        <v>0.01</v>
      </c>
      <c r="L1989" s="4" t="s">
        <v>31</v>
      </c>
      <c r="M1989" s="4" t="s">
        <v>18</v>
      </c>
    </row>
    <row r="1990" spans="1:13" x14ac:dyDescent="0.3">
      <c r="A1990">
        <v>1170</v>
      </c>
      <c r="B1990" s="1">
        <v>45261</v>
      </c>
      <c r="C1990" s="4" t="str">
        <f>IF(ISBLANK(Table14[[#This Row],[Sales_Rep]]),"Unknown",Table14[[#This Row],[Sales_Rep]])</f>
        <v>Alice</v>
      </c>
      <c r="D1990" s="4" t="str">
        <f>PROPER(Table14[[#This Row],[Region]])</f>
        <v>West</v>
      </c>
      <c r="E1990" s="9">
        <f>IF(ISBLANK(Table14[[#This Row],[Sales_Amount]]),MEDIAN(Table14[Sales_Amount]),Table14[[#This Row],[Sales_Amount]])</f>
        <v>12840.61</v>
      </c>
      <c r="F1990" s="11">
        <f>IF(ISBLANK(Table14[[#This Row],[Quantity_Sold]]),MEDIAN(Table14[Quantity_Sold]),Table14[[#This Row],[Quantity_Sold]])</f>
        <v>28</v>
      </c>
      <c r="G1990" s="4" t="str">
        <f>TRIM(Table14[[#This Row],[Product_Category]])</f>
        <v>Electronics</v>
      </c>
      <c r="H1990" s="9">
        <v>478.84</v>
      </c>
      <c r="I1990" s="9">
        <v>628.21</v>
      </c>
      <c r="J1990" s="4" t="str">
        <f>PROPER(Table14[[#This Row],[Customer_Type]])</f>
        <v>New</v>
      </c>
      <c r="K1990" s="13">
        <f>IF(ISBLANK(Table14[[#This Row],[Discount]]),MEDIAN(Table14[Discount]),Table14[[#This Row],[Discount]])</f>
        <v>0.27</v>
      </c>
      <c r="L1990" s="4" t="s">
        <v>26</v>
      </c>
      <c r="M1990" s="4" t="s">
        <v>22</v>
      </c>
    </row>
    <row r="1991" spans="1:13" x14ac:dyDescent="0.3">
      <c r="A1991">
        <v>1491</v>
      </c>
      <c r="B1991" s="1">
        <v>45505</v>
      </c>
      <c r="C1991" s="4" t="str">
        <f>IF(ISBLANK(Table14[[#This Row],[Sales_Rep]]),"Unknown",Table14[[#This Row],[Sales_Rep]])</f>
        <v>Bob</v>
      </c>
      <c r="D1991" s="4" t="str">
        <f>PROPER(Table14[[#This Row],[Region]])</f>
        <v>West</v>
      </c>
      <c r="E1991" s="9">
        <f>IF(ISBLANK(Table14[[#This Row],[Sales_Amount]]),MEDIAN(Table14[Sales_Amount]),Table14[[#This Row],[Sales_Amount]])</f>
        <v>8322.5</v>
      </c>
      <c r="F1991" s="11">
        <f>IF(ISBLANK(Table14[[#This Row],[Quantity_Sold]]),MEDIAN(Table14[Quantity_Sold]),Table14[[#This Row],[Quantity_Sold]])</f>
        <v>9</v>
      </c>
      <c r="G1991" s="4" t="str">
        <f>TRIM(Table14[[#This Row],[Product_Category]])</f>
        <v>Electronics</v>
      </c>
      <c r="H1991" s="9">
        <v>816.81</v>
      </c>
      <c r="I1991" s="9">
        <v>1100.8599999999999</v>
      </c>
      <c r="J1991" s="4" t="str">
        <f>PROPER(Table14[[#This Row],[Customer_Type]])</f>
        <v>Returning</v>
      </c>
      <c r="K1991" s="13">
        <f>IF(ISBLANK(Table14[[#This Row],[Discount]]),MEDIAN(Table14[Discount]),Table14[[#This Row],[Discount]])</f>
        <v>0.16</v>
      </c>
      <c r="L1991" s="4" t="s">
        <v>26</v>
      </c>
      <c r="M1991" s="4" t="s">
        <v>22</v>
      </c>
    </row>
    <row r="1992" spans="1:13" x14ac:dyDescent="0.3">
      <c r="A1992">
        <v>1002</v>
      </c>
      <c r="B1992" s="1">
        <v>45451</v>
      </c>
      <c r="C1992" s="4" t="str">
        <f>IF(ISBLANK(Table14[[#This Row],[Sales_Rep]]),"Unknown",Table14[[#This Row],[Sales_Rep]])</f>
        <v>Eve</v>
      </c>
      <c r="D1992" s="4" t="str">
        <f>PROPER(Table14[[#This Row],[Region]])</f>
        <v>East</v>
      </c>
      <c r="E1992" s="9">
        <f>IF(ISBLANK(Table14[[#This Row],[Sales_Amount]]),MEDIAN(Table14[Sales_Amount]),Table14[[#This Row],[Sales_Amount]])</f>
        <v>157353.70000000001</v>
      </c>
      <c r="F1992" s="11">
        <f>IF(ISBLANK(Table14[[#This Row],[Quantity_Sold]]),MEDIAN(Table14[Quantity_Sold]),Table14[[#This Row],[Quantity_Sold]])</f>
        <v>30</v>
      </c>
      <c r="G1992" s="4" t="str">
        <f>TRIM(Table14[[#This Row],[Product_Category]])</f>
        <v>Food</v>
      </c>
      <c r="H1992" s="9">
        <v>4464.3500000000004</v>
      </c>
      <c r="I1992" s="9">
        <v>5463.67</v>
      </c>
      <c r="J1992" s="4" t="str">
        <f>PROPER(Table14[[#This Row],[Customer_Type]])</f>
        <v>New</v>
      </c>
      <c r="K1992" s="13">
        <f>IF(ISBLANK(Table14[[#This Row],[Discount]]),MEDIAN(Table14[Discount]),Table14[[#This Row],[Discount]])</f>
        <v>0.04</v>
      </c>
      <c r="L1992" s="4" t="s">
        <v>17</v>
      </c>
      <c r="M1992" s="4" t="s">
        <v>22</v>
      </c>
    </row>
    <row r="1993" spans="1:13" x14ac:dyDescent="0.3">
      <c r="A1993">
        <v>1405</v>
      </c>
      <c r="B1993" s="1">
        <v>45412</v>
      </c>
      <c r="C1993" s="4" t="str">
        <f>IF(ISBLANK(Table14[[#This Row],[Sales_Rep]]),"Unknown",Table14[[#This Row],[Sales_Rep]])</f>
        <v>Alice</v>
      </c>
      <c r="D1993" s="4" t="str">
        <f>PROPER(Table14[[#This Row],[Region]])</f>
        <v>South</v>
      </c>
      <c r="E1993" s="9">
        <f>IF(ISBLANK(Table14[[#This Row],[Sales_Amount]]),MEDIAN(Table14[Sales_Amount]),Table14[[#This Row],[Sales_Amount]])</f>
        <v>146110.65</v>
      </c>
      <c r="F1993" s="11">
        <f>IF(ISBLANK(Table14[[#This Row],[Quantity_Sold]]),MEDIAN(Table14[Quantity_Sold]),Table14[[#This Row],[Quantity_Sold]])</f>
        <v>46</v>
      </c>
      <c r="G1993" s="4" t="str">
        <f>TRIM(Table14[[#This Row],[Product_Category]])</f>
        <v>Electronics</v>
      </c>
      <c r="H1993" s="9">
        <v>2980.88</v>
      </c>
      <c r="I1993" s="9">
        <v>3452.52</v>
      </c>
      <c r="J1993" s="4" t="str">
        <f>PROPER(Table14[[#This Row],[Customer_Type]])</f>
        <v>Returning</v>
      </c>
      <c r="K1993" s="13">
        <f>IF(ISBLANK(Table14[[#This Row],[Discount]]),MEDIAN(Table14[Discount]),Table14[[#This Row],[Discount]])</f>
        <v>0.08</v>
      </c>
      <c r="L1993" s="4" t="s">
        <v>17</v>
      </c>
      <c r="M1993" s="4" t="s">
        <v>18</v>
      </c>
    </row>
    <row r="1994" spans="1:13" x14ac:dyDescent="0.3">
      <c r="A1994">
        <v>1332</v>
      </c>
      <c r="B1994" s="1">
        <v>45535</v>
      </c>
      <c r="C1994" s="4" t="str">
        <f>IF(ISBLANK(Table14[[#This Row],[Sales_Rep]]),"Unknown",Table14[[#This Row],[Sales_Rep]])</f>
        <v>Charlie</v>
      </c>
      <c r="D1994" s="4" t="str">
        <f>PROPER(Table14[[#This Row],[Region]])</f>
        <v>West</v>
      </c>
      <c r="E1994" s="9">
        <f>IF(ISBLANK(Table14[[#This Row],[Sales_Amount]]),MEDIAN(Table14[Sales_Amount]),Table14[[#This Row],[Sales_Amount]])</f>
        <v>28071.82</v>
      </c>
      <c r="F1994" s="11">
        <f>IF(ISBLANK(Table14[[#This Row],[Quantity_Sold]]),MEDIAN(Table14[Quantity_Sold]),Table14[[#This Row],[Quantity_Sold]])</f>
        <v>9</v>
      </c>
      <c r="G1994" s="4" t="str">
        <f>TRIM(Table14[[#This Row],[Product_Category]])</f>
        <v>Food</v>
      </c>
      <c r="H1994" s="9">
        <v>2879.78</v>
      </c>
      <c r="I1994" s="9">
        <v>3803.77</v>
      </c>
      <c r="J1994" s="4" t="str">
        <f>PROPER(Table14[[#This Row],[Customer_Type]])</f>
        <v>New</v>
      </c>
      <c r="K1994" s="13">
        <f>IF(ISBLANK(Table14[[#This Row],[Discount]]),MEDIAN(Table14[Discount]),Table14[[#This Row],[Discount]])</f>
        <v>0.18</v>
      </c>
      <c r="L1994" s="4" t="s">
        <v>26</v>
      </c>
      <c r="M1994" s="4" t="s">
        <v>18</v>
      </c>
    </row>
    <row r="1995" spans="1:13" x14ac:dyDescent="0.3">
      <c r="A1995">
        <v>1458</v>
      </c>
      <c r="B1995" s="1">
        <v>45236</v>
      </c>
      <c r="C1995" s="4" t="str">
        <f>IF(ISBLANK(Table14[[#This Row],[Sales_Rep]]),"Unknown",Table14[[#This Row],[Sales_Rep]])</f>
        <v>David</v>
      </c>
      <c r="D1995" s="4" t="str">
        <f>PROPER(Table14[[#This Row],[Region]])</f>
        <v>South</v>
      </c>
      <c r="E1995" s="9">
        <f>IF(ISBLANK(Table14[[#This Row],[Sales_Amount]]),MEDIAN(Table14[Sales_Amount]),Table14[[#This Row],[Sales_Amount]])</f>
        <v>223419.62</v>
      </c>
      <c r="F1995" s="11">
        <f>IF(ISBLANK(Table14[[#This Row],[Quantity_Sold]]),MEDIAN(Table14[Quantity_Sold]),Table14[[#This Row],[Quantity_Sold]])</f>
        <v>48</v>
      </c>
      <c r="G1995" s="4" t="str">
        <f>TRIM(Table14[[#This Row],[Product_Category]])</f>
        <v>Food</v>
      </c>
      <c r="H1995" s="9">
        <v>4578.42</v>
      </c>
      <c r="I1995" s="9">
        <v>5229.8599999999997</v>
      </c>
      <c r="J1995" s="4" t="str">
        <f>PROPER(Table14[[#This Row],[Customer_Type]])</f>
        <v>Returning</v>
      </c>
      <c r="K1995" s="13">
        <f>IF(ISBLANK(Table14[[#This Row],[Discount]]),MEDIAN(Table14[Discount]),Table14[[#This Row],[Discount]])</f>
        <v>0.11</v>
      </c>
      <c r="L1995" s="4" t="s">
        <v>26</v>
      </c>
      <c r="M1995" s="4" t="s">
        <v>22</v>
      </c>
    </row>
    <row r="1996" spans="1:13" x14ac:dyDescent="0.3">
      <c r="A1996">
        <v>1035</v>
      </c>
      <c r="B1996" s="1">
        <v>45051</v>
      </c>
      <c r="C1996" s="4" t="str">
        <f>IF(ISBLANK(Table14[[#This Row],[Sales_Rep]]),"Unknown",Table14[[#This Row],[Sales_Rep]])</f>
        <v>Bob</v>
      </c>
      <c r="D1996" s="4" t="str">
        <f>PROPER(Table14[[#This Row],[Region]])</f>
        <v>North</v>
      </c>
      <c r="E1996" s="9">
        <f>IF(ISBLANK(Table14[[#This Row],[Sales_Amount]]),MEDIAN(Table14[Sales_Amount]),Table14[[#This Row],[Sales_Amount]])</f>
        <v>19930.599999999999</v>
      </c>
      <c r="F1996" s="11">
        <f>IF(ISBLANK(Table14[[#This Row],[Quantity_Sold]]),MEDIAN(Table14[Quantity_Sold]),Table14[[#This Row],[Quantity_Sold]])</f>
        <v>11</v>
      </c>
      <c r="G1996" s="4" t="str">
        <f>TRIM(Table14[[#This Row],[Product_Category]])</f>
        <v>Clothing</v>
      </c>
      <c r="H1996" s="9">
        <v>1834.14</v>
      </c>
      <c r="I1996" s="9">
        <v>2236.88</v>
      </c>
      <c r="J1996" s="4" t="str">
        <f>PROPER(Table14[[#This Row],[Customer_Type]])</f>
        <v>New</v>
      </c>
      <c r="K1996" s="13">
        <f>IF(ISBLANK(Table14[[#This Row],[Discount]]),MEDIAN(Table14[Discount]),Table14[[#This Row],[Discount]])</f>
        <v>0.19</v>
      </c>
      <c r="L1996" s="4" t="s">
        <v>31</v>
      </c>
      <c r="M1996" s="4" t="s">
        <v>18</v>
      </c>
    </row>
    <row r="1997" spans="1:13" x14ac:dyDescent="0.3">
      <c r="A1997">
        <v>1484</v>
      </c>
      <c r="B1997" s="1">
        <v>44984</v>
      </c>
      <c r="C1997" s="4" t="str">
        <f>IF(ISBLANK(Table14[[#This Row],[Sales_Rep]]),"Unknown",Table14[[#This Row],[Sales_Rep]])</f>
        <v>Alice</v>
      </c>
      <c r="D1997" s="4" t="str">
        <f>PROPER(Table14[[#This Row],[Region]])</f>
        <v>East</v>
      </c>
      <c r="E1997" s="9">
        <f>IF(ISBLANK(Table14[[#This Row],[Sales_Amount]]),MEDIAN(Table14[Sales_Amount]),Table14[[#This Row],[Sales_Amount]])</f>
        <v>29415.82</v>
      </c>
      <c r="F1997" s="11">
        <f>IF(ISBLANK(Table14[[#This Row],[Quantity_Sold]]),MEDIAN(Table14[Quantity_Sold]),Table14[[#This Row],[Quantity_Sold]])</f>
        <v>38</v>
      </c>
      <c r="G1997" s="4" t="str">
        <f>TRIM(Table14[[#This Row],[Product_Category]])</f>
        <v>Furniture</v>
      </c>
      <c r="H1997" s="9">
        <v>644.88</v>
      </c>
      <c r="I1997" s="9">
        <v>850.66</v>
      </c>
      <c r="J1997" s="4" t="str">
        <f>PROPER(Table14[[#This Row],[Customer_Type]])</f>
        <v>Returning</v>
      </c>
      <c r="K1997" s="13">
        <f>IF(ISBLANK(Table14[[#This Row],[Discount]]),MEDIAN(Table14[Discount]),Table14[[#This Row],[Discount]])</f>
        <v>0.09</v>
      </c>
      <c r="L1997" s="4" t="s">
        <v>31</v>
      </c>
      <c r="M1997" s="4" t="s">
        <v>22</v>
      </c>
    </row>
    <row r="1998" spans="1:13" x14ac:dyDescent="0.3">
      <c r="A1998">
        <v>1378</v>
      </c>
      <c r="B1998" s="1">
        <v>45027</v>
      </c>
      <c r="C1998" s="4" t="str">
        <f>IF(ISBLANK(Table14[[#This Row],[Sales_Rep]]),"Unknown",Table14[[#This Row],[Sales_Rep]])</f>
        <v>Eve</v>
      </c>
      <c r="D1998" s="4" t="str">
        <f>PROPER(Table14[[#This Row],[Region]])</f>
        <v>West</v>
      </c>
      <c r="E1998" s="9">
        <f>IF(ISBLANK(Table14[[#This Row],[Sales_Amount]]),MEDIAN(Table14[Sales_Amount]),Table14[[#This Row],[Sales_Amount]])</f>
        <v>56709.3</v>
      </c>
      <c r="F1998" s="11">
        <f>IF(ISBLANK(Table14[[#This Row],[Quantity_Sold]]),MEDIAN(Table14[Quantity_Sold]),Table14[[#This Row],[Quantity_Sold]])</f>
        <v>15</v>
      </c>
      <c r="G1998" s="4" t="str">
        <f>TRIM(Table14[[#This Row],[Product_Category]])</f>
        <v>Food</v>
      </c>
      <c r="H1998" s="9">
        <v>3878.03</v>
      </c>
      <c r="I1998" s="9">
        <v>4974.5</v>
      </c>
      <c r="J1998" s="4" t="str">
        <f>PROPER(Table14[[#This Row],[Customer_Type]])</f>
        <v>Returning</v>
      </c>
      <c r="K1998" s="13">
        <f>IF(ISBLANK(Table14[[#This Row],[Discount]]),MEDIAN(Table14[Discount]),Table14[[#This Row],[Discount]])</f>
        <v>0.24</v>
      </c>
      <c r="L1998" s="4" t="s">
        <v>26</v>
      </c>
      <c r="M1998" s="4" t="s">
        <v>18</v>
      </c>
    </row>
    <row r="1999" spans="1:13" x14ac:dyDescent="0.3">
      <c r="A1999">
        <v>1046</v>
      </c>
      <c r="B1999" s="1">
        <v>44949</v>
      </c>
      <c r="C1999" s="4" t="str">
        <f>IF(ISBLANK(Table14[[#This Row],[Sales_Rep]]),"Unknown",Table14[[#This Row],[Sales_Rep]])</f>
        <v>Alice</v>
      </c>
      <c r="D1999" s="4" t="str">
        <f>PROPER(Table14[[#This Row],[Region]])</f>
        <v>East</v>
      </c>
      <c r="E1999" s="9">
        <f>IF(ISBLANK(Table14[[#This Row],[Sales_Amount]]),MEDIAN(Table14[Sales_Amount]),Table14[[#This Row],[Sales_Amount]])</f>
        <v>136057.97</v>
      </c>
      <c r="F1999" s="11">
        <f>IF(ISBLANK(Table14[[#This Row],[Quantity_Sold]]),MEDIAN(Table14[Quantity_Sold]),Table14[[#This Row],[Quantity_Sold]])</f>
        <v>46</v>
      </c>
      <c r="G1999" s="4" t="str">
        <f>TRIM(Table14[[#This Row],[Product_Category]])</f>
        <v>Furniture</v>
      </c>
      <c r="H1999" s="9">
        <v>3008.04</v>
      </c>
      <c r="I1999" s="9">
        <v>4165.8900000000003</v>
      </c>
      <c r="J1999" s="4" t="str">
        <f>PROPER(Table14[[#This Row],[Customer_Type]])</f>
        <v>New</v>
      </c>
      <c r="K1999" s="13">
        <f>IF(ISBLANK(Table14[[#This Row],[Discount]]),MEDIAN(Table14[Discount]),Table14[[#This Row],[Discount]])</f>
        <v>0.28999999999999998</v>
      </c>
      <c r="L1999" s="4" t="s">
        <v>17</v>
      </c>
      <c r="M1999" s="4" t="s">
        <v>18</v>
      </c>
    </row>
    <row r="2000" spans="1:13" x14ac:dyDescent="0.3">
      <c r="A2000">
        <v>1232</v>
      </c>
      <c r="B2000" s="1">
        <v>45247</v>
      </c>
      <c r="C2000" s="4" t="str">
        <f>IF(ISBLANK(Table14[[#This Row],[Sales_Rep]]),"Unknown",Table14[[#This Row],[Sales_Rep]])</f>
        <v>Eve</v>
      </c>
      <c r="D2000" s="4" t="str">
        <f>PROPER(Table14[[#This Row],[Region]])</f>
        <v>North</v>
      </c>
      <c r="E2000" s="9">
        <f>IF(ISBLANK(Table14[[#This Row],[Sales_Amount]]),MEDIAN(Table14[Sales_Amount]),Table14[[#This Row],[Sales_Amount]])</f>
        <v>84243.68</v>
      </c>
      <c r="F2000" s="11">
        <f>IF(ISBLANK(Table14[[#This Row],[Quantity_Sold]]),MEDIAN(Table14[Quantity_Sold]),Table14[[#This Row],[Quantity_Sold]])</f>
        <v>35</v>
      </c>
      <c r="G2000" s="4" t="str">
        <f>TRIM(Table14[[#This Row],[Product_Category]])</f>
        <v>Food</v>
      </c>
      <c r="H2000" s="9">
        <v>2312.86</v>
      </c>
      <c r="I2000" s="9">
        <v>2935.32</v>
      </c>
      <c r="J2000" s="4" t="str">
        <f>PROPER(Table14[[#This Row],[Customer_Type]])</f>
        <v>New</v>
      </c>
      <c r="K2000" s="13">
        <f>IF(ISBLANK(Table14[[#This Row],[Discount]]),MEDIAN(Table14[Discount]),Table14[[#This Row],[Discount]])</f>
        <v>0.18</v>
      </c>
      <c r="L2000" s="4" t="s">
        <v>31</v>
      </c>
      <c r="M2000" s="4" t="s">
        <v>18</v>
      </c>
    </row>
    <row r="2001" spans="1:13" x14ac:dyDescent="0.3">
      <c r="A2001">
        <v>1184</v>
      </c>
      <c r="B2001" s="1">
        <v>45154</v>
      </c>
      <c r="C2001" s="4" t="str">
        <f>IF(ISBLANK(Table14[[#This Row],[Sales_Rep]]),"Unknown",Table14[[#This Row],[Sales_Rep]])</f>
        <v>Charlie</v>
      </c>
      <c r="D2001" s="4" t="str">
        <f>PROPER(Table14[[#This Row],[Region]])</f>
        <v>South</v>
      </c>
      <c r="E2001" s="9">
        <f>IF(ISBLANK(Table14[[#This Row],[Sales_Amount]]),MEDIAN(Table14[Sales_Amount]),Table14[[#This Row],[Sales_Amount]])</f>
        <v>7708.42</v>
      </c>
      <c r="F2001" s="11">
        <f>IF(ISBLANK(Table14[[#This Row],[Quantity_Sold]]),MEDIAN(Table14[Quantity_Sold]),Table14[[#This Row],[Quantity_Sold]])</f>
        <v>2</v>
      </c>
      <c r="G2001" s="4" t="str">
        <f>TRIM(Table14[[#This Row],[Product_Category]])</f>
        <v>Furniture</v>
      </c>
      <c r="H2001" s="9">
        <v>3706.47</v>
      </c>
      <c r="I2001" s="9">
        <v>5279.74</v>
      </c>
      <c r="J2001" s="4" t="str">
        <f>PROPER(Table14[[#This Row],[Customer_Type]])</f>
        <v>Returning</v>
      </c>
      <c r="K2001" s="13">
        <f>IF(ISBLANK(Table14[[#This Row],[Discount]]),MEDIAN(Table14[Discount]),Table14[[#This Row],[Discount]])</f>
        <v>0.27</v>
      </c>
      <c r="L2001" s="4" t="s">
        <v>26</v>
      </c>
      <c r="M2001" s="4" t="s">
        <v>18</v>
      </c>
    </row>
    <row r="2002" spans="1:13" x14ac:dyDescent="0.3">
      <c r="A2002">
        <v>1486</v>
      </c>
      <c r="B2002" s="1">
        <v>45307</v>
      </c>
      <c r="C2002" s="4" t="str">
        <f>IF(ISBLANK(Table14[[#This Row],[Sales_Rep]]),"Unknown",Table14[[#This Row],[Sales_Rep]])</f>
        <v>David</v>
      </c>
      <c r="D2002" s="4" t="str">
        <f>PROPER(Table14[[#This Row],[Region]])</f>
        <v>East</v>
      </c>
      <c r="E2002" s="9">
        <f>IF(ISBLANK(Table14[[#This Row],[Sales_Amount]]),MEDIAN(Table14[Sales_Amount]),Table14[[#This Row],[Sales_Amount]])</f>
        <v>28661.439999999999</v>
      </c>
      <c r="F2002" s="11">
        <f>IF(ISBLANK(Table14[[#This Row],[Quantity_Sold]]),MEDIAN(Table14[Quantity_Sold]),Table14[[#This Row],[Quantity_Sold]])</f>
        <v>41</v>
      </c>
      <c r="G2002" s="4" t="str">
        <f>TRIM(Table14[[#This Row],[Product_Category]])</f>
        <v>Electronics</v>
      </c>
      <c r="H2002" s="9">
        <v>497.36</v>
      </c>
      <c r="I2002" s="9">
        <v>720.68</v>
      </c>
      <c r="J2002" s="4" t="str">
        <f>PROPER(Table14[[#This Row],[Customer_Type]])</f>
        <v>Returning</v>
      </c>
      <c r="K2002" s="13">
        <f>IF(ISBLANK(Table14[[#This Row],[Discount]]),MEDIAN(Table14[Discount]),Table14[[#This Row],[Discount]])</f>
        <v>0.03</v>
      </c>
      <c r="L2002" s="4" t="s">
        <v>31</v>
      </c>
      <c r="M2002" s="4" t="s">
        <v>18</v>
      </c>
    </row>
    <row r="2003" spans="1:13" x14ac:dyDescent="0.3">
      <c r="A2003">
        <v>1168</v>
      </c>
      <c r="B2003" s="1">
        <v>45217</v>
      </c>
      <c r="C2003" s="4" t="str">
        <f>IF(ISBLANK(Table14[[#This Row],[Sales_Rep]]),"Unknown",Table14[[#This Row],[Sales_Rep]])</f>
        <v>Charlie</v>
      </c>
      <c r="D2003" s="4" t="str">
        <f>PROPER(Table14[[#This Row],[Region]])</f>
        <v>West</v>
      </c>
      <c r="E2003" s="9">
        <f>IF(ISBLANK(Table14[[#This Row],[Sales_Amount]]),MEDIAN(Table14[Sales_Amount]),Table14[[#This Row],[Sales_Amount]])</f>
        <v>27726.83</v>
      </c>
      <c r="F2003" s="11">
        <f>IF(ISBLANK(Table14[[#This Row],[Quantity_Sold]]),MEDIAN(Table14[Quantity_Sold]),Table14[[#This Row],[Quantity_Sold]])</f>
        <v>27</v>
      </c>
      <c r="G2003" s="4" t="str">
        <f>TRIM(Table14[[#This Row],[Product_Category]])</f>
        <v>Electronics</v>
      </c>
      <c r="H2003" s="9">
        <v>748.97</v>
      </c>
      <c r="I2003" s="9">
        <v>1058.68</v>
      </c>
      <c r="J2003" s="4" t="str">
        <f>PROPER(Table14[[#This Row],[Customer_Type]])</f>
        <v>New</v>
      </c>
      <c r="K2003" s="13">
        <f>IF(ISBLANK(Table14[[#This Row],[Discount]]),MEDIAN(Table14[Discount]),Table14[[#This Row],[Discount]])</f>
        <v>0.03</v>
      </c>
      <c r="L2003" s="4" t="s">
        <v>26</v>
      </c>
      <c r="M2003" s="4" t="s">
        <v>18</v>
      </c>
    </row>
    <row r="2004" spans="1:13" x14ac:dyDescent="0.3">
      <c r="A2004">
        <v>1059</v>
      </c>
      <c r="B2004" s="1">
        <v>45227</v>
      </c>
      <c r="C2004" s="4" t="str">
        <f>IF(ISBLANK(Table14[[#This Row],[Sales_Rep]]),"Unknown",Table14[[#This Row],[Sales_Rep]])</f>
        <v>Bob</v>
      </c>
      <c r="D2004" s="4" t="str">
        <f>PROPER(Table14[[#This Row],[Region]])</f>
        <v>West</v>
      </c>
      <c r="E2004" s="9">
        <f>IF(ISBLANK(Table14[[#This Row],[Sales_Amount]]),MEDIAN(Table14[Sales_Amount]),Table14[[#This Row],[Sales_Amount]])</f>
        <v>35253.75</v>
      </c>
      <c r="F2004" s="11">
        <f>IF(ISBLANK(Table14[[#This Row],[Quantity_Sold]]),MEDIAN(Table14[Quantity_Sold]),Table14[[#This Row],[Quantity_Sold]])</f>
        <v>28</v>
      </c>
      <c r="G2004" s="4" t="str">
        <f>TRIM(Table14[[#This Row],[Product_Category]])</f>
        <v>Furniture</v>
      </c>
      <c r="H2004" s="9">
        <v>1171.73</v>
      </c>
      <c r="I2004" s="9">
        <v>1593.75</v>
      </c>
      <c r="J2004" s="4" t="str">
        <f>PROPER(Table14[[#This Row],[Customer_Type]])</f>
        <v>New</v>
      </c>
      <c r="K2004" s="13">
        <f>IF(ISBLANK(Table14[[#This Row],[Discount]]),MEDIAN(Table14[Discount]),Table14[[#This Row],[Discount]])</f>
        <v>0.21</v>
      </c>
      <c r="L2004" s="4" t="s">
        <v>31</v>
      </c>
      <c r="M2004" s="4" t="s">
        <v>18</v>
      </c>
    </row>
    <row r="2005" spans="1:13" x14ac:dyDescent="0.3">
      <c r="A2005">
        <v>1192</v>
      </c>
      <c r="B2005" s="1">
        <v>44981</v>
      </c>
      <c r="C2005" s="4" t="str">
        <f>IF(ISBLANK(Table14[[#This Row],[Sales_Rep]]),"Unknown",Table14[[#This Row],[Sales_Rep]])</f>
        <v>Alice</v>
      </c>
      <c r="D2005" s="4" t="str">
        <f>PROPER(Table14[[#This Row],[Region]])</f>
        <v>East</v>
      </c>
      <c r="E2005" s="9">
        <f>IF(ISBLANK(Table14[[#This Row],[Sales_Amount]]),MEDIAN(Table14[Sales_Amount]),Table14[[#This Row],[Sales_Amount]])</f>
        <v>162054.73000000001</v>
      </c>
      <c r="F2005" s="11">
        <f>IF(ISBLANK(Table14[[#This Row],[Quantity_Sold]]),MEDIAN(Table14[Quantity_Sold]),Table14[[#This Row],[Quantity_Sold]])</f>
        <v>47</v>
      </c>
      <c r="G2005" s="4" t="str">
        <f>TRIM(Table14[[#This Row],[Product_Category]])</f>
        <v>Electronics</v>
      </c>
      <c r="H2005" s="9">
        <v>3275.59</v>
      </c>
      <c r="I2005" s="9">
        <v>4856.3</v>
      </c>
      <c r="J2005" s="4" t="str">
        <f>PROPER(Table14[[#This Row],[Customer_Type]])</f>
        <v>New</v>
      </c>
      <c r="K2005" s="13">
        <f>IF(ISBLANK(Table14[[#This Row],[Discount]]),MEDIAN(Table14[Discount]),Table14[[#This Row],[Discount]])</f>
        <v>0.28999999999999998</v>
      </c>
      <c r="L2005" s="4" t="s">
        <v>17</v>
      </c>
      <c r="M2005" s="4" t="s">
        <v>18</v>
      </c>
    </row>
    <row r="2006" spans="1:13" x14ac:dyDescent="0.3">
      <c r="A2006">
        <v>1376</v>
      </c>
      <c r="B2006" s="1">
        <v>45493</v>
      </c>
      <c r="C2006" s="4" t="str">
        <f>IF(ISBLANK(Table14[[#This Row],[Sales_Rep]]),"Unknown",Table14[[#This Row],[Sales_Rep]])</f>
        <v>Eve</v>
      </c>
      <c r="D2006" s="4" t="str">
        <f>PROPER(Table14[[#This Row],[Region]])</f>
        <v>West</v>
      </c>
      <c r="E2006" s="9">
        <f>IF(ISBLANK(Table14[[#This Row],[Sales_Amount]]),MEDIAN(Table14[Sales_Amount]),Table14[[#This Row],[Sales_Amount]])</f>
        <v>93917.69</v>
      </c>
      <c r="F2006" s="11">
        <f>IF(ISBLANK(Table14[[#This Row],[Quantity_Sold]]),MEDIAN(Table14[Quantity_Sold]),Table14[[#This Row],[Quantity_Sold]])</f>
        <v>46</v>
      </c>
      <c r="G2006" s="4" t="str">
        <f>TRIM(Table14[[#This Row],[Product_Category]])</f>
        <v>Electronics</v>
      </c>
      <c r="H2006" s="9">
        <v>2345.83</v>
      </c>
      <c r="I2006" s="9">
        <v>2617.5500000000002</v>
      </c>
      <c r="J2006" s="4" t="str">
        <f>PROPER(Table14[[#This Row],[Customer_Type]])</f>
        <v>Returning</v>
      </c>
      <c r="K2006" s="13">
        <f>IF(ISBLANK(Table14[[#This Row],[Discount]]),MEDIAN(Table14[Discount]),Table14[[#This Row],[Discount]])</f>
        <v>0.22</v>
      </c>
      <c r="L2006" s="4" t="s">
        <v>17</v>
      </c>
      <c r="M2006" s="4" t="s">
        <v>18</v>
      </c>
    </row>
    <row r="2007" spans="1:13" x14ac:dyDescent="0.3">
      <c r="A2007">
        <v>1067</v>
      </c>
      <c r="B2007" s="1">
        <v>45091</v>
      </c>
      <c r="C2007" s="4" t="str">
        <f>IF(ISBLANK(Table14[[#This Row],[Sales_Rep]]),"Unknown",Table14[[#This Row],[Sales_Rep]])</f>
        <v>Eve</v>
      </c>
      <c r="D2007" s="4" t="str">
        <f>PROPER(Table14[[#This Row],[Region]])</f>
        <v>West</v>
      </c>
      <c r="E2007" s="9">
        <f>IF(ISBLANK(Table14[[#This Row],[Sales_Amount]]),MEDIAN(Table14[Sales_Amount]),Table14[[#This Row],[Sales_Amount]])</f>
        <v>76877.320000000007</v>
      </c>
      <c r="F2007" s="11">
        <f>IF(ISBLANK(Table14[[#This Row],[Quantity_Sold]]),MEDIAN(Table14[Quantity_Sold]),Table14[[#This Row],[Quantity_Sold]])</f>
        <v>15</v>
      </c>
      <c r="G2007" s="4" t="str">
        <f>TRIM(Table14[[#This Row],[Product_Category]])</f>
        <v>Food</v>
      </c>
      <c r="H2007" s="9">
        <v>4345.1000000000004</v>
      </c>
      <c r="I2007" s="9">
        <v>5229.75</v>
      </c>
      <c r="J2007" s="4" t="str">
        <f>PROPER(Table14[[#This Row],[Customer_Type]])</f>
        <v>Returning</v>
      </c>
      <c r="K2007" s="13">
        <f>IF(ISBLANK(Table14[[#This Row],[Discount]]),MEDIAN(Table14[Discount]),Table14[[#This Row],[Discount]])</f>
        <v>0.02</v>
      </c>
      <c r="L2007" s="4" t="s">
        <v>31</v>
      </c>
      <c r="M2007" s="4" t="s">
        <v>18</v>
      </c>
    </row>
    <row r="2008" spans="1:13" x14ac:dyDescent="0.3">
      <c r="A2008">
        <v>1141</v>
      </c>
      <c r="B2008" s="1">
        <v>45382</v>
      </c>
      <c r="C2008" s="4" t="str">
        <f>IF(ISBLANK(Table14[[#This Row],[Sales_Rep]]),"Unknown",Table14[[#This Row],[Sales_Rep]])</f>
        <v>Alice</v>
      </c>
      <c r="D2008" s="4" t="str">
        <f>PROPER(Table14[[#This Row],[Region]])</f>
        <v>South</v>
      </c>
      <c r="E2008" s="9">
        <f>IF(ISBLANK(Table14[[#This Row],[Sales_Amount]]),MEDIAN(Table14[Sales_Amount]),Table14[[#This Row],[Sales_Amount]])</f>
        <v>97462.71</v>
      </c>
      <c r="F2008" s="11">
        <f>IF(ISBLANK(Table14[[#This Row],[Quantity_Sold]]),MEDIAN(Table14[Quantity_Sold]),Table14[[#This Row],[Quantity_Sold]])</f>
        <v>21</v>
      </c>
      <c r="G2008" s="4" t="str">
        <f>TRIM(Table14[[#This Row],[Product_Category]])</f>
        <v>Furniture</v>
      </c>
      <c r="H2008" s="9">
        <v>4182.01</v>
      </c>
      <c r="I2008" s="9">
        <v>4784.62</v>
      </c>
      <c r="J2008" s="4" t="str">
        <f>PROPER(Table14[[#This Row],[Customer_Type]])</f>
        <v>Returning</v>
      </c>
      <c r="K2008" s="13">
        <f>IF(ISBLANK(Table14[[#This Row],[Discount]]),MEDIAN(Table14[Discount]),Table14[[#This Row],[Discount]])</f>
        <v>0.03</v>
      </c>
      <c r="L2008" s="4" t="s">
        <v>17</v>
      </c>
      <c r="M2008" s="4" t="s">
        <v>18</v>
      </c>
    </row>
    <row r="2009" spans="1:13" x14ac:dyDescent="0.3">
      <c r="A2009">
        <v>1102</v>
      </c>
      <c r="B2009" s="1">
        <v>45232</v>
      </c>
      <c r="C2009" s="4" t="str">
        <f>IF(ISBLANK(Table14[[#This Row],[Sales_Rep]]),"Unknown",Table14[[#This Row],[Sales_Rep]])</f>
        <v>Alice</v>
      </c>
      <c r="D2009" s="4" t="str">
        <f>PROPER(Table14[[#This Row],[Region]])</f>
        <v>West</v>
      </c>
      <c r="E2009" s="9">
        <f>IF(ISBLANK(Table14[[#This Row],[Sales_Amount]]),MEDIAN(Table14[Sales_Amount]),Table14[[#This Row],[Sales_Amount]])</f>
        <v>97653.08</v>
      </c>
      <c r="F2009" s="11">
        <f>IF(ISBLANK(Table14[[#This Row],[Quantity_Sold]]),MEDIAN(Table14[Quantity_Sold]),Table14[[#This Row],[Quantity_Sold]])</f>
        <v>23</v>
      </c>
      <c r="G2009" s="4" t="str">
        <f>TRIM(Table14[[#This Row],[Product_Category]])</f>
        <v>Clothing</v>
      </c>
      <c r="H2009" s="9">
        <v>3326.16</v>
      </c>
      <c r="I2009" s="9">
        <v>4717.54</v>
      </c>
      <c r="J2009" s="4" t="str">
        <f>PROPER(Table14[[#This Row],[Customer_Type]])</f>
        <v>New</v>
      </c>
      <c r="K2009" s="13">
        <f>IF(ISBLANK(Table14[[#This Row],[Discount]]),MEDIAN(Table14[Discount]),Table14[[#This Row],[Discount]])</f>
        <v>0.1</v>
      </c>
      <c r="L2009" s="4" t="s">
        <v>26</v>
      </c>
      <c r="M2009" s="4" t="s">
        <v>22</v>
      </c>
    </row>
    <row r="2010" spans="1:13" x14ac:dyDescent="0.3">
      <c r="A2010">
        <v>1082</v>
      </c>
      <c r="B2010" s="1">
        <v>45042</v>
      </c>
      <c r="C2010" s="4" t="str">
        <f>IF(ISBLANK(Table14[[#This Row],[Sales_Rep]]),"Unknown",Table14[[#This Row],[Sales_Rep]])</f>
        <v>Bob</v>
      </c>
      <c r="D2010" s="4" t="str">
        <f>PROPER(Table14[[#This Row],[Region]])</f>
        <v>South</v>
      </c>
      <c r="E2010" s="9">
        <f>IF(ISBLANK(Table14[[#This Row],[Sales_Amount]]),MEDIAN(Table14[Sales_Amount]),Table14[[#This Row],[Sales_Amount]])</f>
        <v>112368.96000000001</v>
      </c>
      <c r="F2010" s="11">
        <f>IF(ISBLANK(Table14[[#This Row],[Quantity_Sold]]),MEDIAN(Table14[Quantity_Sold]),Table14[[#This Row],[Quantity_Sold]])</f>
        <v>40</v>
      </c>
      <c r="G2010" s="4" t="str">
        <f>TRIM(Table14[[#This Row],[Product_Category]])</f>
        <v>Furniture</v>
      </c>
      <c r="H2010" s="9">
        <v>2320.64</v>
      </c>
      <c r="I2010" s="9">
        <v>3121.36</v>
      </c>
      <c r="J2010" s="4" t="str">
        <f>PROPER(Table14[[#This Row],[Customer_Type]])</f>
        <v>New</v>
      </c>
      <c r="K2010" s="13">
        <f>IF(ISBLANK(Table14[[#This Row],[Discount]]),MEDIAN(Table14[Discount]),Table14[[#This Row],[Discount]])</f>
        <v>0.1</v>
      </c>
      <c r="L2010" s="4" t="s">
        <v>31</v>
      </c>
      <c r="M2010" s="4" t="s">
        <v>18</v>
      </c>
    </row>
    <row r="2011" spans="1:13" x14ac:dyDescent="0.3">
      <c r="A2011">
        <v>1343</v>
      </c>
      <c r="B2011" s="1">
        <v>44934</v>
      </c>
      <c r="C2011" s="4" t="str">
        <f>IF(ISBLANK(Table14[[#This Row],[Sales_Rep]]),"Unknown",Table14[[#This Row],[Sales_Rep]])</f>
        <v>Charlie</v>
      </c>
      <c r="D2011" s="4" t="str">
        <f>PROPER(Table14[[#This Row],[Region]])</f>
        <v>North</v>
      </c>
      <c r="E2011" s="9">
        <f>IF(ISBLANK(Table14[[#This Row],[Sales_Amount]]),MEDIAN(Table14[Sales_Amount]),Table14[[#This Row],[Sales_Amount]])</f>
        <v>53916.54</v>
      </c>
      <c r="F2011" s="11">
        <f>IF(ISBLANK(Table14[[#This Row],[Quantity_Sold]]),MEDIAN(Table14[Quantity_Sold]),Table14[[#This Row],[Quantity_Sold]])</f>
        <v>37</v>
      </c>
      <c r="G2011" s="4" t="str">
        <f>TRIM(Table14[[#This Row],[Product_Category]])</f>
        <v>Electronics</v>
      </c>
      <c r="H2011" s="9">
        <v>1530.5</v>
      </c>
      <c r="I2011" s="9">
        <v>1868.21</v>
      </c>
      <c r="J2011" s="4" t="str">
        <f>PROPER(Table14[[#This Row],[Customer_Type]])</f>
        <v>Returning</v>
      </c>
      <c r="K2011" s="13">
        <f>IF(ISBLANK(Table14[[#This Row],[Discount]]),MEDIAN(Table14[Discount]),Table14[[#This Row],[Discount]])</f>
        <v>0.22</v>
      </c>
      <c r="L2011" s="4" t="s">
        <v>26</v>
      </c>
      <c r="M2011" s="4" t="s">
        <v>18</v>
      </c>
    </row>
    <row r="2012" spans="1:13" x14ac:dyDescent="0.3">
      <c r="A2012">
        <v>1187</v>
      </c>
      <c r="B2012" s="1">
        <v>45412</v>
      </c>
      <c r="C2012" s="4" t="str">
        <f>IF(ISBLANK(Table14[[#This Row],[Sales_Rep]]),"Unknown",Table14[[#This Row],[Sales_Rep]])</f>
        <v>Eve</v>
      </c>
      <c r="D2012" s="4" t="str">
        <f>PROPER(Table14[[#This Row],[Region]])</f>
        <v>South</v>
      </c>
      <c r="E2012" s="9">
        <f>IF(ISBLANK(Table14[[#This Row],[Sales_Amount]]),MEDIAN(Table14[Sales_Amount]),Table14[[#This Row],[Sales_Amount]])</f>
        <v>51014.28</v>
      </c>
      <c r="F2012" s="11">
        <f>IF(ISBLANK(Table14[[#This Row],[Quantity_Sold]]),MEDIAN(Table14[Quantity_Sold]),Table14[[#This Row],[Quantity_Sold]])</f>
        <v>41</v>
      </c>
      <c r="G2012" s="4" t="str">
        <f>TRIM(Table14[[#This Row],[Product_Category]])</f>
        <v>Electronics</v>
      </c>
      <c r="H2012" s="9">
        <v>1145.6500000000001</v>
      </c>
      <c r="I2012" s="9">
        <v>1615.91</v>
      </c>
      <c r="J2012" s="4" t="str">
        <f>PROPER(Table14[[#This Row],[Customer_Type]])</f>
        <v>New</v>
      </c>
      <c r="K2012" s="13">
        <f>IF(ISBLANK(Table14[[#This Row],[Discount]]),MEDIAN(Table14[Discount]),Table14[[#This Row],[Discount]])</f>
        <v>0.23</v>
      </c>
      <c r="L2012" s="4" t="s">
        <v>26</v>
      </c>
      <c r="M2012" s="4" t="s">
        <v>22</v>
      </c>
    </row>
    <row r="2013" spans="1:13" x14ac:dyDescent="0.3">
      <c r="A2013">
        <v>1480</v>
      </c>
      <c r="B2013" s="1">
        <v>45128</v>
      </c>
      <c r="C2013" s="4" t="str">
        <f>IF(ISBLANK(Table14[[#This Row],[Sales_Rep]]),"Unknown",Table14[[#This Row],[Sales_Rep]])</f>
        <v>Bob</v>
      </c>
      <c r="D2013" s="4" t="str">
        <f>PROPER(Table14[[#This Row],[Region]])</f>
        <v>West</v>
      </c>
      <c r="E2013" s="9">
        <f>IF(ISBLANK(Table14[[#This Row],[Sales_Amount]]),MEDIAN(Table14[Sales_Amount]),Table14[[#This Row],[Sales_Amount]])</f>
        <v>15023.3</v>
      </c>
      <c r="F2013" s="11">
        <f>IF(ISBLANK(Table14[[#This Row],[Quantity_Sold]]),MEDIAN(Table14[Quantity_Sold]),Table14[[#This Row],[Quantity_Sold]])</f>
        <v>14</v>
      </c>
      <c r="G2013" s="4" t="str">
        <f>TRIM(Table14[[#This Row],[Product_Category]])</f>
        <v>Food</v>
      </c>
      <c r="H2013" s="9">
        <v>1223.74</v>
      </c>
      <c r="I2013" s="9">
        <v>1375.76</v>
      </c>
      <c r="J2013" s="4" t="str">
        <f>PROPER(Table14[[#This Row],[Customer_Type]])</f>
        <v>Returning</v>
      </c>
      <c r="K2013" s="13">
        <f>IF(ISBLANK(Table14[[#This Row],[Discount]]),MEDIAN(Table14[Discount]),Table14[[#This Row],[Discount]])</f>
        <v>0.22</v>
      </c>
      <c r="L2013" s="4" t="s">
        <v>31</v>
      </c>
      <c r="M2013" s="4" t="s">
        <v>22</v>
      </c>
    </row>
    <row r="2014" spans="1:13" x14ac:dyDescent="0.3">
      <c r="A2014">
        <v>1245</v>
      </c>
      <c r="B2014" s="1">
        <v>45273</v>
      </c>
      <c r="C2014" s="4" t="str">
        <f>IF(ISBLANK(Table14[[#This Row],[Sales_Rep]]),"Unknown",Table14[[#This Row],[Sales_Rep]])</f>
        <v>Charlie</v>
      </c>
      <c r="D2014" s="4" t="str">
        <f>PROPER(Table14[[#This Row],[Region]])</f>
        <v>South</v>
      </c>
      <c r="E2014" s="9">
        <f>IF(ISBLANK(Table14[[#This Row],[Sales_Amount]]),MEDIAN(Table14[Sales_Amount]),Table14[[#This Row],[Sales_Amount]])</f>
        <v>82239.009999999995</v>
      </c>
      <c r="F2014" s="11">
        <f>IF(ISBLANK(Table14[[#This Row],[Quantity_Sold]]),MEDIAN(Table14[Quantity_Sold]),Table14[[#This Row],[Quantity_Sold]])</f>
        <v>29</v>
      </c>
      <c r="G2014" s="4" t="str">
        <f>TRIM(Table14[[#This Row],[Product_Category]])</f>
        <v>Food</v>
      </c>
      <c r="H2014" s="9">
        <v>2893.49</v>
      </c>
      <c r="I2014" s="9">
        <v>3416.66</v>
      </c>
      <c r="J2014" s="4" t="str">
        <f>PROPER(Table14[[#This Row],[Customer_Type]])</f>
        <v>Returning</v>
      </c>
      <c r="K2014" s="13">
        <f>IF(ISBLANK(Table14[[#This Row],[Discount]]),MEDIAN(Table14[Discount]),Table14[[#This Row],[Discount]])</f>
        <v>0.17</v>
      </c>
      <c r="L2014" s="4" t="s">
        <v>26</v>
      </c>
      <c r="M2014" s="4" t="s">
        <v>22</v>
      </c>
    </row>
    <row r="2015" spans="1:13" x14ac:dyDescent="0.3">
      <c r="A2015">
        <v>1423</v>
      </c>
      <c r="B2015" s="1">
        <v>44951</v>
      </c>
      <c r="C2015" s="4" t="str">
        <f>IF(ISBLANK(Table14[[#This Row],[Sales_Rep]]),"Unknown",Table14[[#This Row],[Sales_Rep]])</f>
        <v>Bob</v>
      </c>
      <c r="D2015" s="4" t="str">
        <f>PROPER(Table14[[#This Row],[Region]])</f>
        <v>North</v>
      </c>
      <c r="E2015" s="9">
        <f>IF(ISBLANK(Table14[[#This Row],[Sales_Amount]]),MEDIAN(Table14[Sales_Amount]),Table14[[#This Row],[Sales_Amount]])</f>
        <v>13388.54</v>
      </c>
      <c r="F2015" s="11">
        <f>IF(ISBLANK(Table14[[#This Row],[Quantity_Sold]]),MEDIAN(Table14[Quantity_Sold]),Table14[[#This Row],[Quantity_Sold]])</f>
        <v>26</v>
      </c>
      <c r="G2015" s="4" t="str">
        <f>TRIM(Table14[[#This Row],[Product_Category]])</f>
        <v>Clothing</v>
      </c>
      <c r="H2015" s="9">
        <v>438.52</v>
      </c>
      <c r="I2015" s="9">
        <v>572.16</v>
      </c>
      <c r="J2015" s="4" t="str">
        <f>PROPER(Table14[[#This Row],[Customer_Type]])</f>
        <v>Returning</v>
      </c>
      <c r="K2015" s="13">
        <f>IF(ISBLANK(Table14[[#This Row],[Discount]]),MEDIAN(Table14[Discount]),Table14[[#This Row],[Discount]])</f>
        <v>0.1</v>
      </c>
      <c r="L2015" s="4" t="s">
        <v>26</v>
      </c>
      <c r="M2015" s="4" t="s">
        <v>22</v>
      </c>
    </row>
    <row r="2016" spans="1:13" x14ac:dyDescent="0.3">
      <c r="A2016">
        <v>1412</v>
      </c>
      <c r="B2016" s="1">
        <v>45202</v>
      </c>
      <c r="C2016" s="4" t="str">
        <f>IF(ISBLANK(Table14[[#This Row],[Sales_Rep]]),"Unknown",Table14[[#This Row],[Sales_Rep]])</f>
        <v>Eve</v>
      </c>
      <c r="D2016" s="4" t="str">
        <f>PROPER(Table14[[#This Row],[Region]])</f>
        <v>North</v>
      </c>
      <c r="E2016" s="9">
        <f>IF(ISBLANK(Table14[[#This Row],[Sales_Amount]]),MEDIAN(Table14[Sales_Amount]),Table14[[#This Row],[Sales_Amount]])</f>
        <v>3732.75</v>
      </c>
      <c r="F2016" s="11">
        <f>IF(ISBLANK(Table14[[#This Row],[Quantity_Sold]]),MEDIAN(Table14[Quantity_Sold]),Table14[[#This Row],[Quantity_Sold]])</f>
        <v>5</v>
      </c>
      <c r="G2016" s="4" t="str">
        <f>TRIM(Table14[[#This Row],[Product_Category]])</f>
        <v>Electronics</v>
      </c>
      <c r="H2016" s="9">
        <v>621.29</v>
      </c>
      <c r="I2016" s="9">
        <v>838.82</v>
      </c>
      <c r="J2016" s="4" t="str">
        <f>PROPER(Table14[[#This Row],[Customer_Type]])</f>
        <v>Returning</v>
      </c>
      <c r="K2016" s="13">
        <f>IF(ISBLANK(Table14[[#This Row],[Discount]]),MEDIAN(Table14[Discount]),Table14[[#This Row],[Discount]])</f>
        <v>0.11</v>
      </c>
      <c r="L2016" s="4" t="s">
        <v>17</v>
      </c>
      <c r="M2016" s="4" t="s">
        <v>18</v>
      </c>
    </row>
    <row r="2017" spans="1:13" x14ac:dyDescent="0.3">
      <c r="A2017">
        <v>1419</v>
      </c>
      <c r="B2017" s="1">
        <v>44929</v>
      </c>
      <c r="C2017" s="4" t="str">
        <f>IF(ISBLANK(Table14[[#This Row],[Sales_Rep]]),"Unknown",Table14[[#This Row],[Sales_Rep]])</f>
        <v>Alice</v>
      </c>
      <c r="D2017" s="4" t="str">
        <f>PROPER(Table14[[#This Row],[Region]])</f>
        <v>South</v>
      </c>
      <c r="E2017" s="9">
        <f>IF(ISBLANK(Table14[[#This Row],[Sales_Amount]]),MEDIAN(Table14[Sales_Amount]),Table14[[#This Row],[Sales_Amount]])</f>
        <v>189846.28</v>
      </c>
      <c r="F2017" s="11">
        <f>IF(ISBLANK(Table14[[#This Row],[Quantity_Sold]]),MEDIAN(Table14[Quantity_Sold]),Table14[[#This Row],[Quantity_Sold]])</f>
        <v>37</v>
      </c>
      <c r="G2017" s="4" t="str">
        <f>TRIM(Table14[[#This Row],[Product_Category]])</f>
        <v>Electronics</v>
      </c>
      <c r="H2017" s="9">
        <v>4707.17</v>
      </c>
      <c r="I2017" s="9">
        <v>5458.49</v>
      </c>
      <c r="J2017" s="4" t="str">
        <f>PROPER(Table14[[#This Row],[Customer_Type]])</f>
        <v>New</v>
      </c>
      <c r="K2017" s="13">
        <f>IF(ISBLANK(Table14[[#This Row],[Discount]]),MEDIAN(Table14[Discount]),Table14[[#This Row],[Discount]])</f>
        <v>0.06</v>
      </c>
      <c r="L2017" s="4" t="s">
        <v>31</v>
      </c>
      <c r="M2017" s="4" t="s">
        <v>18</v>
      </c>
    </row>
    <row r="2018" spans="1:13" x14ac:dyDescent="0.3">
      <c r="A2018">
        <v>1127</v>
      </c>
      <c r="B2018" s="1">
        <v>45439</v>
      </c>
      <c r="C2018" s="4" t="str">
        <f>IF(ISBLANK(Table14[[#This Row],[Sales_Rep]]),"Unknown",Table14[[#This Row],[Sales_Rep]])</f>
        <v>Alice</v>
      </c>
      <c r="D2018" s="4" t="str">
        <f>PROPER(Table14[[#This Row],[Region]])</f>
        <v>West</v>
      </c>
      <c r="E2018" s="9">
        <f>IF(ISBLANK(Table14[[#This Row],[Sales_Amount]]),MEDIAN(Table14[Sales_Amount]),Table14[[#This Row],[Sales_Amount]])</f>
        <v>129485.41</v>
      </c>
      <c r="F2018" s="11">
        <f>IF(ISBLANK(Table14[[#This Row],[Quantity_Sold]]),MEDIAN(Table14[Quantity_Sold]),Table14[[#This Row],[Quantity_Sold]])</f>
        <v>42</v>
      </c>
      <c r="G2018" s="4" t="str">
        <f>TRIM(Table14[[#This Row],[Product_Category]])</f>
        <v>Clothing</v>
      </c>
      <c r="H2018" s="9">
        <v>3010.51</v>
      </c>
      <c r="I2018" s="9">
        <v>3425.54</v>
      </c>
      <c r="J2018" s="4" t="str">
        <f>PROPER(Table14[[#This Row],[Customer_Type]])</f>
        <v>Returning</v>
      </c>
      <c r="K2018" s="13">
        <f>IF(ISBLANK(Table14[[#This Row],[Discount]]),MEDIAN(Table14[Discount]),Table14[[#This Row],[Discount]])</f>
        <v>0.1</v>
      </c>
      <c r="L2018" s="4" t="s">
        <v>31</v>
      </c>
      <c r="M2018" s="4" t="s">
        <v>18</v>
      </c>
    </row>
    <row r="2019" spans="1:13" x14ac:dyDescent="0.3">
      <c r="A2019">
        <v>1450</v>
      </c>
      <c r="B2019" s="1">
        <v>45426</v>
      </c>
      <c r="C2019" s="4" t="str">
        <f>IF(ISBLANK(Table14[[#This Row],[Sales_Rep]]),"Unknown",Table14[[#This Row],[Sales_Rep]])</f>
        <v>Charlie</v>
      </c>
      <c r="D2019" s="4" t="str">
        <f>PROPER(Table14[[#This Row],[Region]])</f>
        <v>West</v>
      </c>
      <c r="E2019" s="9">
        <f>IF(ISBLANK(Table14[[#This Row],[Sales_Amount]]),MEDIAN(Table14[Sales_Amount]),Table14[[#This Row],[Sales_Amount]])</f>
        <v>15760.49</v>
      </c>
      <c r="F2019" s="11">
        <f>IF(ISBLANK(Table14[[#This Row],[Quantity_Sold]]),MEDIAN(Table14[Quantity_Sold]),Table14[[#This Row],[Quantity_Sold]])</f>
        <v>27</v>
      </c>
      <c r="G2019" s="4" t="str">
        <f>TRIM(Table14[[#This Row],[Product_Category]])</f>
        <v>Clothing</v>
      </c>
      <c r="H2019" s="9">
        <v>585.33000000000004</v>
      </c>
      <c r="I2019" s="9">
        <v>648.58000000000004</v>
      </c>
      <c r="J2019" s="4" t="str">
        <f>PROPER(Table14[[#This Row],[Customer_Type]])</f>
        <v>Returning</v>
      </c>
      <c r="K2019" s="13">
        <f>IF(ISBLANK(Table14[[#This Row],[Discount]]),MEDIAN(Table14[Discount]),Table14[[#This Row],[Discount]])</f>
        <v>0.1</v>
      </c>
      <c r="L2019" s="4" t="s">
        <v>17</v>
      </c>
      <c r="M2019" s="4" t="s">
        <v>18</v>
      </c>
    </row>
    <row r="2020" spans="1:13" x14ac:dyDescent="0.3">
      <c r="A2020">
        <v>1360</v>
      </c>
      <c r="B2020" s="1">
        <v>44979</v>
      </c>
      <c r="C2020" s="4" t="str">
        <f>IF(ISBLANK(Table14[[#This Row],[Sales_Rep]]),"Unknown",Table14[[#This Row],[Sales_Rep]])</f>
        <v>David</v>
      </c>
      <c r="D2020" s="4" t="str">
        <f>PROPER(Table14[[#This Row],[Region]])</f>
        <v>North</v>
      </c>
      <c r="E2020" s="9">
        <f>IF(ISBLANK(Table14[[#This Row],[Sales_Amount]]),MEDIAN(Table14[Sales_Amount]),Table14[[#This Row],[Sales_Amount]])</f>
        <v>20306.04</v>
      </c>
      <c r="F2020" s="11">
        <f>IF(ISBLANK(Table14[[#This Row],[Quantity_Sold]]),MEDIAN(Table14[Quantity_Sold]),Table14[[#This Row],[Quantity_Sold]])</f>
        <v>6</v>
      </c>
      <c r="G2020" s="4" t="str">
        <f>TRIM(Table14[[#This Row],[Product_Category]])</f>
        <v>Food</v>
      </c>
      <c r="H2020" s="9">
        <v>3043.03</v>
      </c>
      <c r="I2020" s="9">
        <v>3384.34</v>
      </c>
      <c r="J2020" s="4" t="str">
        <f>PROPER(Table14[[#This Row],[Customer_Type]])</f>
        <v>New</v>
      </c>
      <c r="K2020" s="13">
        <f>IF(ISBLANK(Table14[[#This Row],[Discount]]),MEDIAN(Table14[Discount]),Table14[[#This Row],[Discount]])</f>
        <v>0</v>
      </c>
      <c r="L2020" s="4" t="s">
        <v>31</v>
      </c>
      <c r="M2020" s="4" t="s">
        <v>18</v>
      </c>
    </row>
    <row r="2021" spans="1:13" x14ac:dyDescent="0.3">
      <c r="A2021">
        <v>1224</v>
      </c>
      <c r="B2021" s="1">
        <v>45212</v>
      </c>
      <c r="C2021" s="4" t="str">
        <f>IF(ISBLANK(Table14[[#This Row],[Sales_Rep]]),"Unknown",Table14[[#This Row],[Sales_Rep]])</f>
        <v>Charlie</v>
      </c>
      <c r="D2021" s="4" t="str">
        <f>PROPER(Table14[[#This Row],[Region]])</f>
        <v>East</v>
      </c>
      <c r="E2021" s="9">
        <f>IF(ISBLANK(Table14[[#This Row],[Sales_Amount]]),MEDIAN(Table14[Sales_Amount]),Table14[[#This Row],[Sales_Amount]])</f>
        <v>48823.69</v>
      </c>
      <c r="F2021" s="11">
        <f>IF(ISBLANK(Table14[[#This Row],[Quantity_Sold]]),MEDIAN(Table14[Quantity_Sold]),Table14[[#This Row],[Quantity_Sold]])</f>
        <v>34</v>
      </c>
      <c r="G2021" s="4" t="str">
        <f>TRIM(Table14[[#This Row],[Product_Category]])</f>
        <v>Clothing</v>
      </c>
      <c r="H2021" s="9">
        <v>1127.68</v>
      </c>
      <c r="I2021" s="9">
        <v>1527.65</v>
      </c>
      <c r="J2021" s="4" t="str">
        <f>PROPER(Table14[[#This Row],[Customer_Type]])</f>
        <v>Returning</v>
      </c>
      <c r="K2021" s="13">
        <f>IF(ISBLANK(Table14[[#This Row],[Discount]]),MEDIAN(Table14[Discount]),Table14[[#This Row],[Discount]])</f>
        <v>0.06</v>
      </c>
      <c r="L2021" s="4" t="s">
        <v>26</v>
      </c>
      <c r="M2021" s="4" t="s">
        <v>18</v>
      </c>
    </row>
    <row r="2022" spans="1:13" x14ac:dyDescent="0.3">
      <c r="A2022">
        <v>1067</v>
      </c>
      <c r="B2022" s="1">
        <v>45054</v>
      </c>
      <c r="C2022" s="4" t="str">
        <f>IF(ISBLANK(Table14[[#This Row],[Sales_Rep]]),"Unknown",Table14[[#This Row],[Sales_Rep]])</f>
        <v>David</v>
      </c>
      <c r="D2022" s="4" t="str">
        <f>PROPER(Table14[[#This Row],[Region]])</f>
        <v>West</v>
      </c>
      <c r="E2022" s="9">
        <f>IF(ISBLANK(Table14[[#This Row],[Sales_Amount]]),MEDIAN(Table14[Sales_Amount]),Table14[[#This Row],[Sales_Amount]])</f>
        <v>5671.78</v>
      </c>
      <c r="F2022" s="11">
        <f>IF(ISBLANK(Table14[[#This Row],[Quantity_Sold]]),MEDIAN(Table14[Quantity_Sold]),Table14[[#This Row],[Quantity_Sold]])</f>
        <v>17</v>
      </c>
      <c r="G2022" s="4" t="str">
        <f>TRIM(Table14[[#This Row],[Product_Category]])</f>
        <v>Clothing</v>
      </c>
      <c r="H2022" s="9">
        <v>336.03</v>
      </c>
      <c r="I2022" s="9">
        <v>476.62</v>
      </c>
      <c r="J2022" s="4" t="str">
        <f>PROPER(Table14[[#This Row],[Customer_Type]])</f>
        <v>Returning</v>
      </c>
      <c r="K2022" s="13">
        <f>IF(ISBLANK(Table14[[#This Row],[Discount]]),MEDIAN(Table14[Discount]),Table14[[#This Row],[Discount]])</f>
        <v>0.3</v>
      </c>
      <c r="L2022" s="4" t="s">
        <v>31</v>
      </c>
      <c r="M2022" s="4" t="s">
        <v>18</v>
      </c>
    </row>
    <row r="2023" spans="1:13" x14ac:dyDescent="0.3">
      <c r="A2023">
        <v>1194</v>
      </c>
      <c r="B2023" s="1">
        <v>45098</v>
      </c>
      <c r="C2023" s="4" t="str">
        <f>IF(ISBLANK(Table14[[#This Row],[Sales_Rep]]),"Unknown",Table14[[#This Row],[Sales_Rep]])</f>
        <v>Bob</v>
      </c>
      <c r="D2023" s="4" t="str">
        <f>PROPER(Table14[[#This Row],[Region]])</f>
        <v>East</v>
      </c>
      <c r="E2023" s="9">
        <f>IF(ISBLANK(Table14[[#This Row],[Sales_Amount]]),MEDIAN(Table14[Sales_Amount]),Table14[[#This Row],[Sales_Amount]])</f>
        <v>66294.05</v>
      </c>
      <c r="F2023" s="11">
        <f>IF(ISBLANK(Table14[[#This Row],[Quantity_Sold]]),MEDIAN(Table14[Quantity_Sold]),Table14[[#This Row],[Quantity_Sold]])</f>
        <v>41</v>
      </c>
      <c r="G2023" s="4" t="str">
        <f>TRIM(Table14[[#This Row],[Product_Category]])</f>
        <v>Food</v>
      </c>
      <c r="H2023" s="9">
        <v>1439.97</v>
      </c>
      <c r="I2023" s="9">
        <v>1684.3</v>
      </c>
      <c r="J2023" s="4" t="str">
        <f>PROPER(Table14[[#This Row],[Customer_Type]])</f>
        <v>Returning</v>
      </c>
      <c r="K2023" s="13">
        <f>IF(ISBLANK(Table14[[#This Row],[Discount]]),MEDIAN(Table14[Discount]),Table14[[#This Row],[Discount]])</f>
        <v>0.04</v>
      </c>
      <c r="L2023" s="4" t="s">
        <v>26</v>
      </c>
      <c r="M2023" s="4" t="s">
        <v>22</v>
      </c>
    </row>
    <row r="2024" spans="1:13" x14ac:dyDescent="0.3">
      <c r="A2024">
        <v>1056</v>
      </c>
      <c r="B2024" s="1">
        <v>45008</v>
      </c>
      <c r="C2024" s="4" t="str">
        <f>IF(ISBLANK(Table14[[#This Row],[Sales_Rep]]),"Unknown",Table14[[#This Row],[Sales_Rep]])</f>
        <v>Bob</v>
      </c>
      <c r="D2024" s="4" t="str">
        <f>PROPER(Table14[[#This Row],[Region]])</f>
        <v>South</v>
      </c>
      <c r="E2024" s="9">
        <f>IF(ISBLANK(Table14[[#This Row],[Sales_Amount]]),MEDIAN(Table14[Sales_Amount]),Table14[[#This Row],[Sales_Amount]])</f>
        <v>3692.29</v>
      </c>
      <c r="F2024" s="11">
        <f>IF(ISBLANK(Table14[[#This Row],[Quantity_Sold]]),MEDIAN(Table14[Quantity_Sold]),Table14[[#This Row],[Quantity_Sold]])</f>
        <v>6</v>
      </c>
      <c r="G2024" s="4" t="str">
        <f>TRIM(Table14[[#This Row],[Product_Category]])</f>
        <v>Food</v>
      </c>
      <c r="H2024" s="9">
        <v>595.57000000000005</v>
      </c>
      <c r="I2024" s="9">
        <v>820.51</v>
      </c>
      <c r="J2024" s="4" t="str">
        <f>PROPER(Table14[[#This Row],[Customer_Type]])</f>
        <v>New</v>
      </c>
      <c r="K2024" s="13">
        <f>IF(ISBLANK(Table14[[#This Row],[Discount]]),MEDIAN(Table14[Discount]),Table14[[#This Row],[Discount]])</f>
        <v>0.25</v>
      </c>
      <c r="L2024" s="4" t="s">
        <v>31</v>
      </c>
      <c r="M2024" s="4" t="s">
        <v>22</v>
      </c>
    </row>
    <row r="2025" spans="1:13" x14ac:dyDescent="0.3">
      <c r="A2025">
        <v>1465</v>
      </c>
      <c r="B2025" s="1">
        <v>45304</v>
      </c>
      <c r="C2025" s="4" t="str">
        <f>IF(ISBLANK(Table14[[#This Row],[Sales_Rep]]),"Unknown",Table14[[#This Row],[Sales_Rep]])</f>
        <v>Eve</v>
      </c>
      <c r="D2025" s="4" t="str">
        <f>PROPER(Table14[[#This Row],[Region]])</f>
        <v>East</v>
      </c>
      <c r="E2025" s="9">
        <f>IF(ISBLANK(Table14[[#This Row],[Sales_Amount]]),MEDIAN(Table14[Sales_Amount]),Table14[[#This Row],[Sales_Amount]])</f>
        <v>9837.86</v>
      </c>
      <c r="F2025" s="11">
        <f>IF(ISBLANK(Table14[[#This Row],[Quantity_Sold]]),MEDIAN(Table14[Quantity_Sold]),Table14[[#This Row],[Quantity_Sold]])</f>
        <v>27</v>
      </c>
      <c r="G2025" s="4" t="str">
        <f>TRIM(Table14[[#This Row],[Product_Category]])</f>
        <v>Electronics</v>
      </c>
      <c r="H2025" s="9">
        <v>355.6</v>
      </c>
      <c r="I2025" s="9">
        <v>485.82</v>
      </c>
      <c r="J2025" s="4" t="str">
        <f>PROPER(Table14[[#This Row],[Customer_Type]])</f>
        <v>New</v>
      </c>
      <c r="K2025" s="13">
        <f>IF(ISBLANK(Table14[[#This Row],[Discount]]),MEDIAN(Table14[Discount]),Table14[[#This Row],[Discount]])</f>
        <v>0.25</v>
      </c>
      <c r="L2025" s="4" t="s">
        <v>17</v>
      </c>
      <c r="M2025" s="4" t="s">
        <v>18</v>
      </c>
    </row>
    <row r="2026" spans="1:13" x14ac:dyDescent="0.3">
      <c r="A2026">
        <v>1429</v>
      </c>
      <c r="B2026" s="1">
        <v>45412</v>
      </c>
      <c r="C2026" s="4" t="str">
        <f>IF(ISBLANK(Table14[[#This Row],[Sales_Rep]]),"Unknown",Table14[[#This Row],[Sales_Rep]])</f>
        <v>David</v>
      </c>
      <c r="D2026" s="4" t="str">
        <f>PROPER(Table14[[#This Row],[Region]])</f>
        <v>West</v>
      </c>
      <c r="E2026" s="9">
        <f>IF(ISBLANK(Table14[[#This Row],[Sales_Amount]]),MEDIAN(Table14[Sales_Amount]),Table14[[#This Row],[Sales_Amount]])</f>
        <v>120551.71</v>
      </c>
      <c r="F2026" s="11">
        <f>IF(ISBLANK(Table14[[#This Row],[Quantity_Sold]]),MEDIAN(Table14[Quantity_Sold]),Table14[[#This Row],[Quantity_Sold]])</f>
        <v>25</v>
      </c>
      <c r="G2026" s="4" t="str">
        <f>TRIM(Table14[[#This Row],[Product_Category]])</f>
        <v>Food</v>
      </c>
      <c r="H2026" s="9">
        <v>4095.13</v>
      </c>
      <c r="I2026" s="9">
        <v>5129.8599999999997</v>
      </c>
      <c r="J2026" s="4" t="str">
        <f>PROPER(Table14[[#This Row],[Customer_Type]])</f>
        <v>Returning</v>
      </c>
      <c r="K2026" s="13">
        <f>IF(ISBLANK(Table14[[#This Row],[Discount]]),MEDIAN(Table14[Discount]),Table14[[#This Row],[Discount]])</f>
        <v>0.06</v>
      </c>
      <c r="L2026" s="4" t="s">
        <v>31</v>
      </c>
      <c r="M2026" s="4" t="s">
        <v>22</v>
      </c>
    </row>
    <row r="2027" spans="1:13" x14ac:dyDescent="0.3">
      <c r="A2027">
        <v>1463</v>
      </c>
      <c r="B2027" s="1">
        <v>45033</v>
      </c>
      <c r="C2027" s="4" t="str">
        <f>IF(ISBLANK(Table14[[#This Row],[Sales_Rep]]),"Unknown",Table14[[#This Row],[Sales_Rep]])</f>
        <v>Eve</v>
      </c>
      <c r="D2027" s="4" t="str">
        <f>PROPER(Table14[[#This Row],[Region]])</f>
        <v>East</v>
      </c>
      <c r="E2027" s="9">
        <f>IF(ISBLANK(Table14[[#This Row],[Sales_Amount]]),MEDIAN(Table14[Sales_Amount]),Table14[[#This Row],[Sales_Amount]])</f>
        <v>193586.93</v>
      </c>
      <c r="F2027" s="11">
        <f>IF(ISBLANK(Table14[[#This Row],[Quantity_Sold]]),MEDIAN(Table14[Quantity_Sold]),Table14[[#This Row],[Quantity_Sold]])</f>
        <v>34</v>
      </c>
      <c r="G2027" s="4" t="str">
        <f>TRIM(Table14[[#This Row],[Product_Category]])</f>
        <v>Food</v>
      </c>
      <c r="H2027" s="9">
        <v>4651.1899999999996</v>
      </c>
      <c r="I2027" s="9">
        <v>6620.62</v>
      </c>
      <c r="J2027" s="4" t="str">
        <f>PROPER(Table14[[#This Row],[Customer_Type]])</f>
        <v>New</v>
      </c>
      <c r="K2027" s="13">
        <f>IF(ISBLANK(Table14[[#This Row],[Discount]]),MEDIAN(Table14[Discount]),Table14[[#This Row],[Discount]])</f>
        <v>0.14000000000000001</v>
      </c>
      <c r="L2027" s="4" t="s">
        <v>17</v>
      </c>
      <c r="M2027" s="4" t="s">
        <v>18</v>
      </c>
    </row>
    <row r="2028" spans="1:13" x14ac:dyDescent="0.3">
      <c r="A2028">
        <v>1157</v>
      </c>
      <c r="B2028" s="1">
        <v>45234</v>
      </c>
      <c r="C2028" s="4" t="str">
        <f>IF(ISBLANK(Table14[[#This Row],[Sales_Rep]]),"Unknown",Table14[[#This Row],[Sales_Rep]])</f>
        <v>Alice</v>
      </c>
      <c r="D2028" s="4" t="str">
        <f>PROPER(Table14[[#This Row],[Region]])</f>
        <v>West</v>
      </c>
      <c r="E2028" s="9">
        <f>IF(ISBLANK(Table14[[#This Row],[Sales_Amount]]),MEDIAN(Table14[Sales_Amount]),Table14[[#This Row],[Sales_Amount]])</f>
        <v>111475.31</v>
      </c>
      <c r="F2028" s="11">
        <f>IF(ISBLANK(Table14[[#This Row],[Quantity_Sold]]),MEDIAN(Table14[Quantity_Sold]),Table14[[#This Row],[Quantity_Sold]])</f>
        <v>34</v>
      </c>
      <c r="G2028" s="4" t="str">
        <f>TRIM(Table14[[#This Row],[Product_Category]])</f>
        <v>Electronics</v>
      </c>
      <c r="H2028" s="9">
        <v>2895.44</v>
      </c>
      <c r="I2028" s="9">
        <v>4047.76</v>
      </c>
      <c r="J2028" s="4" t="str">
        <f>PROPER(Table14[[#This Row],[Customer_Type]])</f>
        <v>Returning</v>
      </c>
      <c r="K2028" s="13">
        <f>IF(ISBLANK(Table14[[#This Row],[Discount]]),MEDIAN(Table14[Discount]),Table14[[#This Row],[Discount]])</f>
        <v>0.19</v>
      </c>
      <c r="L2028" s="4" t="s">
        <v>17</v>
      </c>
      <c r="M2028" s="4" t="s">
        <v>18</v>
      </c>
    </row>
    <row r="2029" spans="1:13" x14ac:dyDescent="0.3">
      <c r="A2029">
        <v>1254</v>
      </c>
      <c r="B2029" s="1">
        <v>45526</v>
      </c>
      <c r="C2029" s="4" t="str">
        <f>IF(ISBLANK(Table14[[#This Row],[Sales_Rep]]),"Unknown",Table14[[#This Row],[Sales_Rep]])</f>
        <v>David</v>
      </c>
      <c r="D2029" s="4" t="str">
        <f>PROPER(Table14[[#This Row],[Region]])</f>
        <v>East</v>
      </c>
      <c r="E2029" s="9">
        <f>IF(ISBLANK(Table14[[#This Row],[Sales_Amount]]),MEDIAN(Table14[Sales_Amount]),Table14[[#This Row],[Sales_Amount]])</f>
        <v>58697.3</v>
      </c>
      <c r="F2029" s="11">
        <f>IF(ISBLANK(Table14[[#This Row],[Quantity_Sold]]),MEDIAN(Table14[Quantity_Sold]),Table14[[#This Row],[Quantity_Sold]])</f>
        <v>15</v>
      </c>
      <c r="G2029" s="4" t="str">
        <f>TRIM(Table14[[#This Row],[Product_Category]])</f>
        <v>Clothing</v>
      </c>
      <c r="H2029" s="9">
        <v>3816.54</v>
      </c>
      <c r="I2029" s="9">
        <v>4603.71</v>
      </c>
      <c r="J2029" s="4" t="str">
        <f>PROPER(Table14[[#This Row],[Customer_Type]])</f>
        <v>New</v>
      </c>
      <c r="K2029" s="13">
        <f>IF(ISBLANK(Table14[[#This Row],[Discount]]),MEDIAN(Table14[Discount]),Table14[[#This Row],[Discount]])</f>
        <v>0.15</v>
      </c>
      <c r="L2029" s="4" t="s">
        <v>17</v>
      </c>
      <c r="M2029" s="4" t="s">
        <v>22</v>
      </c>
    </row>
    <row r="2030" spans="1:13" x14ac:dyDescent="0.3">
      <c r="A2030">
        <v>1128</v>
      </c>
      <c r="B2030" s="1">
        <v>45615</v>
      </c>
      <c r="C2030" s="4" t="str">
        <f>IF(ISBLANK(Table14[[#This Row],[Sales_Rep]]),"Unknown",Table14[[#This Row],[Sales_Rep]])</f>
        <v>Charlie</v>
      </c>
      <c r="D2030" s="4" t="str">
        <f>PROPER(Table14[[#This Row],[Region]])</f>
        <v>South</v>
      </c>
      <c r="E2030" s="9">
        <f>IF(ISBLANK(Table14[[#This Row],[Sales_Amount]]),MEDIAN(Table14[Sales_Amount]),Table14[[#This Row],[Sales_Amount]])</f>
        <v>41932.89</v>
      </c>
      <c r="F2030" s="11">
        <f>IF(ISBLANK(Table14[[#This Row],[Quantity_Sold]]),MEDIAN(Table14[Quantity_Sold]),Table14[[#This Row],[Quantity_Sold]])</f>
        <v>10</v>
      </c>
      <c r="G2030" s="4" t="str">
        <f>TRIM(Table14[[#This Row],[Product_Category]])</f>
        <v>Clothing</v>
      </c>
      <c r="H2030" s="9">
        <v>3554.04</v>
      </c>
      <c r="I2030" s="9">
        <v>5176.8999999999996</v>
      </c>
      <c r="J2030" s="4" t="str">
        <f>PROPER(Table14[[#This Row],[Customer_Type]])</f>
        <v>Returning</v>
      </c>
      <c r="K2030" s="13">
        <f>IF(ISBLANK(Table14[[#This Row],[Discount]]),MEDIAN(Table14[Discount]),Table14[[#This Row],[Discount]])</f>
        <v>0.19</v>
      </c>
      <c r="L2030" s="4" t="s">
        <v>31</v>
      </c>
      <c r="M2030" s="4" t="s">
        <v>18</v>
      </c>
    </row>
    <row r="2031" spans="1:13" x14ac:dyDescent="0.3">
      <c r="A2031">
        <v>1328</v>
      </c>
      <c r="B2031" s="1">
        <v>45420</v>
      </c>
      <c r="C2031" s="4" t="str">
        <f>IF(ISBLANK(Table14[[#This Row],[Sales_Rep]]),"Unknown",Table14[[#This Row],[Sales_Rep]])</f>
        <v>Alice</v>
      </c>
      <c r="D2031" s="4" t="str">
        <f>PROPER(Table14[[#This Row],[Region]])</f>
        <v>East</v>
      </c>
      <c r="E2031" s="9">
        <f>IF(ISBLANK(Table14[[#This Row],[Sales_Amount]]),MEDIAN(Table14[Sales_Amount]),Table14[[#This Row],[Sales_Amount]])</f>
        <v>10149.19</v>
      </c>
      <c r="F2031" s="11">
        <f>IF(ISBLANK(Table14[[#This Row],[Quantity_Sold]]),MEDIAN(Table14[Quantity_Sold]),Table14[[#This Row],[Quantity_Sold]])</f>
        <v>7</v>
      </c>
      <c r="G2031" s="4" t="str">
        <f>TRIM(Table14[[#This Row],[Product_Category]])</f>
        <v>Clothing</v>
      </c>
      <c r="H2031" s="9">
        <v>1364.72</v>
      </c>
      <c r="I2031" s="9">
        <v>1542.43</v>
      </c>
      <c r="J2031" s="4" t="str">
        <f>PROPER(Table14[[#This Row],[Customer_Type]])</f>
        <v>New</v>
      </c>
      <c r="K2031" s="13">
        <f>IF(ISBLANK(Table14[[#This Row],[Discount]]),MEDIAN(Table14[Discount]),Table14[[#This Row],[Discount]])</f>
        <v>0.06</v>
      </c>
      <c r="L2031" s="4" t="s">
        <v>17</v>
      </c>
      <c r="M2031" s="4" t="s">
        <v>18</v>
      </c>
    </row>
    <row r="2032" spans="1:13" x14ac:dyDescent="0.3">
      <c r="A2032">
        <v>1249</v>
      </c>
      <c r="B2032" s="1">
        <v>44941</v>
      </c>
      <c r="C2032" s="4" t="str">
        <f>IF(ISBLANK(Table14[[#This Row],[Sales_Rep]]),"Unknown",Table14[[#This Row],[Sales_Rep]])</f>
        <v>Alice</v>
      </c>
      <c r="D2032" s="4" t="str">
        <f>PROPER(Table14[[#This Row],[Region]])</f>
        <v>East</v>
      </c>
      <c r="E2032" s="9">
        <f>IF(ISBLANK(Table14[[#This Row],[Sales_Amount]]),MEDIAN(Table14[Sales_Amount]),Table14[[#This Row],[Sales_Amount]])</f>
        <v>32709.65</v>
      </c>
      <c r="F2032" s="11">
        <f>IF(ISBLANK(Table14[[#This Row],[Quantity_Sold]]),MEDIAN(Table14[Quantity_Sold]),Table14[[#This Row],[Quantity_Sold]])</f>
        <v>18</v>
      </c>
      <c r="G2032" s="4" t="str">
        <f>TRIM(Table14[[#This Row],[Product_Category]])</f>
        <v>Furniture</v>
      </c>
      <c r="H2032" s="9">
        <v>1600.71</v>
      </c>
      <c r="I2032" s="9">
        <v>2243.46</v>
      </c>
      <c r="J2032" s="4" t="str">
        <f>PROPER(Table14[[#This Row],[Customer_Type]])</f>
        <v>New</v>
      </c>
      <c r="K2032" s="13">
        <f>IF(ISBLANK(Table14[[#This Row],[Discount]]),MEDIAN(Table14[Discount]),Table14[[#This Row],[Discount]])</f>
        <v>0.19</v>
      </c>
      <c r="L2032" s="4" t="s">
        <v>26</v>
      </c>
      <c r="M2032" s="4" t="s">
        <v>22</v>
      </c>
    </row>
    <row r="2033" spans="1:13" x14ac:dyDescent="0.3">
      <c r="A2033">
        <v>1097</v>
      </c>
      <c r="B2033" s="1">
        <v>45455</v>
      </c>
      <c r="C2033" s="4" t="str">
        <f>IF(ISBLANK(Table14[[#This Row],[Sales_Rep]]),"Unknown",Table14[[#This Row],[Sales_Rep]])</f>
        <v>Charlie</v>
      </c>
      <c r="D2033" s="4" t="str">
        <f>PROPER(Table14[[#This Row],[Region]])</f>
        <v>North</v>
      </c>
      <c r="E2033" s="9">
        <f>IF(ISBLANK(Table14[[#This Row],[Sales_Amount]]),MEDIAN(Table14[Sales_Amount]),Table14[[#This Row],[Sales_Amount]])</f>
        <v>149934.15</v>
      </c>
      <c r="F2033" s="11">
        <f>IF(ISBLANK(Table14[[#This Row],[Quantity_Sold]]),MEDIAN(Table14[Quantity_Sold]),Table14[[#This Row],[Quantity_Sold]])</f>
        <v>37</v>
      </c>
      <c r="G2033" s="4" t="str">
        <f>TRIM(Table14[[#This Row],[Product_Category]])</f>
        <v>Clothing</v>
      </c>
      <c r="H2033" s="9">
        <v>4022.88</v>
      </c>
      <c r="I2033" s="9">
        <v>5331.94</v>
      </c>
      <c r="J2033" s="4" t="str">
        <f>PROPER(Table14[[#This Row],[Customer_Type]])</f>
        <v>New</v>
      </c>
      <c r="K2033" s="13">
        <f>IF(ISBLANK(Table14[[#This Row],[Discount]]),MEDIAN(Table14[Discount]),Table14[[#This Row],[Discount]])</f>
        <v>0.24</v>
      </c>
      <c r="L2033" s="4" t="s">
        <v>26</v>
      </c>
      <c r="M2033" s="4" t="s">
        <v>18</v>
      </c>
    </row>
    <row r="2034" spans="1:13" x14ac:dyDescent="0.3">
      <c r="A2034">
        <v>1008</v>
      </c>
      <c r="B2034" s="1">
        <v>45287</v>
      </c>
      <c r="C2034" s="4" t="str">
        <f>IF(ISBLANK(Table14[[#This Row],[Sales_Rep]]),"Unknown",Table14[[#This Row],[Sales_Rep]])</f>
        <v>Alice</v>
      </c>
      <c r="D2034" s="4" t="str">
        <f>PROPER(Table14[[#This Row],[Region]])</f>
        <v>North</v>
      </c>
      <c r="E2034" s="9">
        <f>IF(ISBLANK(Table14[[#This Row],[Sales_Amount]]),MEDIAN(Table14[Sales_Amount]),Table14[[#This Row],[Sales_Amount]])</f>
        <v>20530.759999999998</v>
      </c>
      <c r="F2034" s="11">
        <f>IF(ISBLANK(Table14[[#This Row],[Quantity_Sold]]),MEDIAN(Table14[Quantity_Sold]),Table14[[#This Row],[Quantity_Sold]])</f>
        <v>9</v>
      </c>
      <c r="G2034" s="4" t="str">
        <f>TRIM(Table14[[#This Row],[Product_Category]])</f>
        <v>Electronics</v>
      </c>
      <c r="H2034" s="9">
        <v>1881.5</v>
      </c>
      <c r="I2034" s="9">
        <v>2683.76</v>
      </c>
      <c r="J2034" s="4" t="str">
        <f>PROPER(Table14[[#This Row],[Customer_Type]])</f>
        <v>Returning</v>
      </c>
      <c r="K2034" s="13">
        <f>IF(ISBLANK(Table14[[#This Row],[Discount]]),MEDIAN(Table14[Discount]),Table14[[#This Row],[Discount]])</f>
        <v>0.15</v>
      </c>
      <c r="L2034" s="4" t="s">
        <v>26</v>
      </c>
      <c r="M2034" s="4" t="s">
        <v>22</v>
      </c>
    </row>
    <row r="2035" spans="1:13" x14ac:dyDescent="0.3">
      <c r="A2035">
        <v>1196</v>
      </c>
      <c r="B2035" s="1">
        <v>45455</v>
      </c>
      <c r="C2035" s="4" t="str">
        <f>IF(ISBLANK(Table14[[#This Row],[Sales_Rep]]),"Unknown",Table14[[#This Row],[Sales_Rep]])</f>
        <v>David</v>
      </c>
      <c r="D2035" s="4" t="str">
        <f>PROPER(Table14[[#This Row],[Region]])</f>
        <v>West</v>
      </c>
      <c r="E2035" s="9">
        <f>IF(ISBLANK(Table14[[#This Row],[Sales_Amount]]),MEDIAN(Table14[Sales_Amount]),Table14[[#This Row],[Sales_Amount]])</f>
        <v>27413.42</v>
      </c>
      <c r="F2035" s="11">
        <f>IF(ISBLANK(Table14[[#This Row],[Quantity_Sold]]),MEDIAN(Table14[Quantity_Sold]),Table14[[#This Row],[Quantity_Sold]])</f>
        <v>5</v>
      </c>
      <c r="G2035" s="4" t="str">
        <f>TRIM(Table14[[#This Row],[Product_Category]])</f>
        <v>Electronics</v>
      </c>
      <c r="H2035" s="9">
        <v>4082.93</v>
      </c>
      <c r="I2035" s="9">
        <v>6091.87</v>
      </c>
      <c r="J2035" s="4" t="str">
        <f>PROPER(Table14[[#This Row],[Customer_Type]])</f>
        <v>Returning</v>
      </c>
      <c r="K2035" s="13">
        <f>IF(ISBLANK(Table14[[#This Row],[Discount]]),MEDIAN(Table14[Discount]),Table14[[#This Row],[Discount]])</f>
        <v>0.1</v>
      </c>
      <c r="L2035" s="4" t="s">
        <v>17</v>
      </c>
      <c r="M2035" s="4" t="s">
        <v>22</v>
      </c>
    </row>
    <row r="2036" spans="1:13" x14ac:dyDescent="0.3">
      <c r="A2036">
        <v>1189</v>
      </c>
      <c r="B2036" s="1">
        <v>45222</v>
      </c>
      <c r="C2036" s="4" t="str">
        <f>IF(ISBLANK(Table14[[#This Row],[Sales_Rep]]),"Unknown",Table14[[#This Row],[Sales_Rep]])</f>
        <v>Eve</v>
      </c>
      <c r="D2036" s="4" t="str">
        <f>PROPER(Table14[[#This Row],[Region]])</f>
        <v>North</v>
      </c>
      <c r="E2036" s="9">
        <f>IF(ISBLANK(Table14[[#This Row],[Sales_Amount]]),MEDIAN(Table14[Sales_Amount]),Table14[[#This Row],[Sales_Amount]])</f>
        <v>28276.79</v>
      </c>
      <c r="F2036" s="11">
        <f>IF(ISBLANK(Table14[[#This Row],[Quantity_Sold]]),MEDIAN(Table14[Quantity_Sold]),Table14[[#This Row],[Quantity_Sold]])</f>
        <v>7</v>
      </c>
      <c r="G2036" s="4" t="str">
        <f>TRIM(Table14[[#This Row],[Product_Category]])</f>
        <v>Electronics</v>
      </c>
      <c r="H2036" s="9">
        <v>3423.31</v>
      </c>
      <c r="I2036" s="9">
        <v>4538.8100000000004</v>
      </c>
      <c r="J2036" s="4" t="str">
        <f>PROPER(Table14[[#This Row],[Customer_Type]])</f>
        <v>Returning</v>
      </c>
      <c r="K2036" s="13">
        <f>IF(ISBLANK(Table14[[#This Row],[Discount]]),MEDIAN(Table14[Discount]),Table14[[#This Row],[Discount]])</f>
        <v>0.11</v>
      </c>
      <c r="L2036" s="4" t="s">
        <v>17</v>
      </c>
      <c r="M2036" s="4" t="s">
        <v>22</v>
      </c>
    </row>
    <row r="2037" spans="1:13" x14ac:dyDescent="0.3">
      <c r="A2037">
        <v>1321</v>
      </c>
      <c r="B2037" s="1">
        <v>45603</v>
      </c>
      <c r="C2037" s="4" t="str">
        <f>IF(ISBLANK(Table14[[#This Row],[Sales_Rep]]),"Unknown",Table14[[#This Row],[Sales_Rep]])</f>
        <v>Alice</v>
      </c>
      <c r="D2037" s="4" t="str">
        <f>PROPER(Table14[[#This Row],[Region]])</f>
        <v>North</v>
      </c>
      <c r="E2037" s="9">
        <f>IF(ISBLANK(Table14[[#This Row],[Sales_Amount]]),MEDIAN(Table14[Sales_Amount]),Table14[[#This Row],[Sales_Amount]])</f>
        <v>7584.19</v>
      </c>
      <c r="F2037" s="11">
        <f>IF(ISBLANK(Table14[[#This Row],[Quantity_Sold]]),MEDIAN(Table14[Quantity_Sold]),Table14[[#This Row],[Quantity_Sold]])</f>
        <v>8</v>
      </c>
      <c r="G2037" s="4" t="str">
        <f>TRIM(Table14[[#This Row],[Product_Category]])</f>
        <v>Electronics</v>
      </c>
      <c r="H2037" s="9">
        <v>1075.1199999999999</v>
      </c>
      <c r="I2037" s="9">
        <v>1247.4000000000001</v>
      </c>
      <c r="J2037" s="4" t="str">
        <f>PROPER(Table14[[#This Row],[Customer_Type]])</f>
        <v>Returning</v>
      </c>
      <c r="K2037" s="13">
        <f>IF(ISBLANK(Table14[[#This Row],[Discount]]),MEDIAN(Table14[Discount]),Table14[[#This Row],[Discount]])</f>
        <v>0.24</v>
      </c>
      <c r="L2037" s="4" t="s">
        <v>31</v>
      </c>
      <c r="M2037" s="4" t="s">
        <v>18</v>
      </c>
    </row>
    <row r="2038" spans="1:13" x14ac:dyDescent="0.3">
      <c r="A2038">
        <v>1377</v>
      </c>
      <c r="B2038" s="1">
        <v>45654</v>
      </c>
      <c r="C2038" s="4" t="str">
        <f>IF(ISBLANK(Table14[[#This Row],[Sales_Rep]]),"Unknown",Table14[[#This Row],[Sales_Rep]])</f>
        <v>David</v>
      </c>
      <c r="D2038" s="4" t="str">
        <f>PROPER(Table14[[#This Row],[Region]])</f>
        <v>East</v>
      </c>
      <c r="E2038" s="9">
        <f>IF(ISBLANK(Table14[[#This Row],[Sales_Amount]]),MEDIAN(Table14[Sales_Amount]),Table14[[#This Row],[Sales_Amount]])</f>
        <v>213406.43</v>
      </c>
      <c r="F2038" s="11">
        <f>IF(ISBLANK(Table14[[#This Row],[Quantity_Sold]]),MEDIAN(Table14[Quantity_Sold]),Table14[[#This Row],[Quantity_Sold]])</f>
        <v>48</v>
      </c>
      <c r="G2038" s="4" t="str">
        <f>TRIM(Table14[[#This Row],[Product_Category]])</f>
        <v>Electronics</v>
      </c>
      <c r="H2038" s="9">
        <v>3848.38</v>
      </c>
      <c r="I2038" s="9">
        <v>4780.6099999999997</v>
      </c>
      <c r="J2038" s="4" t="str">
        <f>PROPER(Table14[[#This Row],[Customer_Type]])</f>
        <v>Returning</v>
      </c>
      <c r="K2038" s="13">
        <f>IF(ISBLANK(Table14[[#This Row],[Discount]]),MEDIAN(Table14[Discount]),Table14[[#This Row],[Discount]])</f>
        <v>7.0000000000000007E-2</v>
      </c>
      <c r="L2038" s="4" t="s">
        <v>17</v>
      </c>
      <c r="M2038" s="4" t="s">
        <v>18</v>
      </c>
    </row>
    <row r="2039" spans="1:13" x14ac:dyDescent="0.3">
      <c r="A2039">
        <v>1215</v>
      </c>
      <c r="B2039" s="1">
        <v>45050</v>
      </c>
      <c r="C2039" s="4" t="str">
        <f>IF(ISBLANK(Table14[[#This Row],[Sales_Rep]]),"Unknown",Table14[[#This Row],[Sales_Rep]])</f>
        <v>Bob</v>
      </c>
      <c r="D2039" s="4" t="str">
        <f>PROPER(Table14[[#This Row],[Region]])</f>
        <v>South</v>
      </c>
      <c r="E2039" s="9">
        <f>IF(ISBLANK(Table14[[#This Row],[Sales_Amount]]),MEDIAN(Table14[Sales_Amount]),Table14[[#This Row],[Sales_Amount]])</f>
        <v>28569.78</v>
      </c>
      <c r="F2039" s="11">
        <f>IF(ISBLANK(Table14[[#This Row],[Quantity_Sold]]),MEDIAN(Table14[Quantity_Sold]),Table14[[#This Row],[Quantity_Sold]])</f>
        <v>12</v>
      </c>
      <c r="G2039" s="4" t="str">
        <f>TRIM(Table14[[#This Row],[Product_Category]])</f>
        <v>Electronics</v>
      </c>
      <c r="H2039" s="9">
        <v>2148.36</v>
      </c>
      <c r="I2039" s="9">
        <v>2645.35</v>
      </c>
      <c r="J2039" s="4" t="str">
        <f>PROPER(Table14[[#This Row],[Customer_Type]])</f>
        <v>New</v>
      </c>
      <c r="K2039" s="13">
        <f>IF(ISBLANK(Table14[[#This Row],[Discount]]),MEDIAN(Table14[Discount]),Table14[[#This Row],[Discount]])</f>
        <v>0.1</v>
      </c>
      <c r="L2039" s="4" t="s">
        <v>17</v>
      </c>
      <c r="M2039" s="4" t="s">
        <v>22</v>
      </c>
    </row>
    <row r="2040" spans="1:13" x14ac:dyDescent="0.3">
      <c r="A2040">
        <v>1215</v>
      </c>
      <c r="B2040" s="1">
        <v>45115</v>
      </c>
      <c r="C2040" s="4" t="str">
        <f>IF(ISBLANK(Table14[[#This Row],[Sales_Rep]]),"Unknown",Table14[[#This Row],[Sales_Rep]])</f>
        <v>David</v>
      </c>
      <c r="D2040" s="4" t="str">
        <f>PROPER(Table14[[#This Row],[Region]])</f>
        <v>West</v>
      </c>
      <c r="E2040" s="9">
        <f>IF(ISBLANK(Table14[[#This Row],[Sales_Amount]]),MEDIAN(Table14[Sales_Amount]),Table14[[#This Row],[Sales_Amount]])</f>
        <v>31213.61</v>
      </c>
      <c r="F2040" s="11">
        <f>IF(ISBLANK(Table14[[#This Row],[Quantity_Sold]]),MEDIAN(Table14[Quantity_Sold]),Table14[[#This Row],[Quantity_Sold]])</f>
        <v>39</v>
      </c>
      <c r="G2040" s="4" t="str">
        <f>TRIM(Table14[[#This Row],[Product_Category]])</f>
        <v>Furniture</v>
      </c>
      <c r="H2040" s="9">
        <v>780.63</v>
      </c>
      <c r="I2040" s="9">
        <v>1013.1</v>
      </c>
      <c r="J2040" s="4" t="str">
        <f>PROPER(Table14[[#This Row],[Customer_Type]])</f>
        <v>Returning</v>
      </c>
      <c r="K2040" s="13">
        <f>IF(ISBLANK(Table14[[#This Row],[Discount]]),MEDIAN(Table14[Discount]),Table14[[#This Row],[Discount]])</f>
        <v>0.21</v>
      </c>
      <c r="L2040" s="4" t="s">
        <v>26</v>
      </c>
      <c r="M2040" s="4" t="s">
        <v>22</v>
      </c>
    </row>
    <row r="2041" spans="1:13" x14ac:dyDescent="0.3">
      <c r="A2041">
        <v>1404</v>
      </c>
      <c r="B2041" s="1">
        <v>45107</v>
      </c>
      <c r="C2041" s="4" t="str">
        <f>IF(ISBLANK(Table14[[#This Row],[Sales_Rep]]),"Unknown",Table14[[#This Row],[Sales_Rep]])</f>
        <v>Eve</v>
      </c>
      <c r="D2041" s="4" t="str">
        <f>PROPER(Table14[[#This Row],[Region]])</f>
        <v>North</v>
      </c>
      <c r="E2041" s="9">
        <f>IF(ISBLANK(Table14[[#This Row],[Sales_Amount]]),MEDIAN(Table14[Sales_Amount]),Table14[[#This Row],[Sales_Amount]])</f>
        <v>20671.52</v>
      </c>
      <c r="F2041" s="11">
        <f>IF(ISBLANK(Table14[[#This Row],[Quantity_Sold]]),MEDIAN(Table14[Quantity_Sold]),Table14[[#This Row],[Quantity_Sold]])</f>
        <v>30</v>
      </c>
      <c r="G2041" s="4" t="str">
        <f>TRIM(Table14[[#This Row],[Product_Category]])</f>
        <v>Furniture</v>
      </c>
      <c r="H2041" s="9">
        <v>696.79</v>
      </c>
      <c r="I2041" s="9">
        <v>850.68</v>
      </c>
      <c r="J2041" s="4" t="str">
        <f>PROPER(Table14[[#This Row],[Customer_Type]])</f>
        <v>New</v>
      </c>
      <c r="K2041" s="13">
        <f>IF(ISBLANK(Table14[[#This Row],[Discount]]),MEDIAN(Table14[Discount]),Table14[[#This Row],[Discount]])</f>
        <v>0.19</v>
      </c>
      <c r="L2041" s="4" t="s">
        <v>26</v>
      </c>
      <c r="M2041" s="4" t="s">
        <v>22</v>
      </c>
    </row>
    <row r="2042" spans="1:13" x14ac:dyDescent="0.3">
      <c r="A2042">
        <v>1050</v>
      </c>
      <c r="B2042" s="1">
        <v>45126</v>
      </c>
      <c r="C2042" s="4" t="str">
        <f>IF(ISBLANK(Table14[[#This Row],[Sales_Rep]]),"Unknown",Table14[[#This Row],[Sales_Rep]])</f>
        <v>David</v>
      </c>
      <c r="D2042" s="4" t="str">
        <f>PROPER(Table14[[#This Row],[Region]])</f>
        <v>East</v>
      </c>
      <c r="E2042" s="9">
        <f>IF(ISBLANK(Table14[[#This Row],[Sales_Amount]]),MEDIAN(Table14[Sales_Amount]),Table14[[#This Row],[Sales_Amount]])</f>
        <v>954.45</v>
      </c>
      <c r="F2042" s="11">
        <f>IF(ISBLANK(Table14[[#This Row],[Quantity_Sold]]),MEDIAN(Table14[Quantity_Sold]),Table14[[#This Row],[Quantity_Sold]])</f>
        <v>7</v>
      </c>
      <c r="G2042" s="4" t="str">
        <f>TRIM(Table14[[#This Row],[Product_Category]])</f>
        <v>Electronics</v>
      </c>
      <c r="H2042" s="9">
        <v>168.09</v>
      </c>
      <c r="I2042" s="9">
        <v>186.78</v>
      </c>
      <c r="J2042" s="4" t="str">
        <f>PROPER(Table14[[#This Row],[Customer_Type]])</f>
        <v>Returning</v>
      </c>
      <c r="K2042" s="13">
        <f>IF(ISBLANK(Table14[[#This Row],[Discount]]),MEDIAN(Table14[Discount]),Table14[[#This Row],[Discount]])</f>
        <v>0.27</v>
      </c>
      <c r="L2042" s="4" t="s">
        <v>17</v>
      </c>
      <c r="M2042" s="4" t="s">
        <v>18</v>
      </c>
    </row>
    <row r="2043" spans="1:13" x14ac:dyDescent="0.3">
      <c r="A2043">
        <v>1476</v>
      </c>
      <c r="B2043" s="1">
        <v>45597</v>
      </c>
      <c r="C2043" s="4" t="str">
        <f>IF(ISBLANK(Table14[[#This Row],[Sales_Rep]]),"Unknown",Table14[[#This Row],[Sales_Rep]])</f>
        <v>Charlie</v>
      </c>
      <c r="D2043" s="4" t="str">
        <f>PROPER(Table14[[#This Row],[Region]])</f>
        <v>West</v>
      </c>
      <c r="E2043" s="9">
        <f>IF(ISBLANK(Table14[[#This Row],[Sales_Amount]]),MEDIAN(Table14[Sales_Amount]),Table14[[#This Row],[Sales_Amount]])</f>
        <v>82301.56</v>
      </c>
      <c r="F2043" s="11">
        <f>IF(ISBLANK(Table14[[#This Row],[Quantity_Sold]]),MEDIAN(Table14[Quantity_Sold]),Table14[[#This Row],[Quantity_Sold]])</f>
        <v>22</v>
      </c>
      <c r="G2043" s="4" t="str">
        <f>TRIM(Table14[[#This Row],[Product_Category]])</f>
        <v>Furniture</v>
      </c>
      <c r="H2043" s="9">
        <v>4204.25</v>
      </c>
      <c r="I2043" s="9">
        <v>5124.63</v>
      </c>
      <c r="J2043" s="4" t="str">
        <f>PROPER(Table14[[#This Row],[Customer_Type]])</f>
        <v>New</v>
      </c>
      <c r="K2043" s="13">
        <f>IF(ISBLANK(Table14[[#This Row],[Discount]]),MEDIAN(Table14[Discount]),Table14[[#This Row],[Discount]])</f>
        <v>0.27</v>
      </c>
      <c r="L2043" s="4" t="s">
        <v>17</v>
      </c>
      <c r="M2043" s="4" t="s">
        <v>18</v>
      </c>
    </row>
    <row r="2044" spans="1:13" x14ac:dyDescent="0.3">
      <c r="A2044">
        <v>1466</v>
      </c>
      <c r="B2044" s="1">
        <v>45317</v>
      </c>
      <c r="C2044" s="4" t="str">
        <f>IF(ISBLANK(Table14[[#This Row],[Sales_Rep]]),"Unknown",Table14[[#This Row],[Sales_Rep]])</f>
        <v>Eve</v>
      </c>
      <c r="D2044" s="4" t="str">
        <f>PROPER(Table14[[#This Row],[Region]])</f>
        <v>East</v>
      </c>
      <c r="E2044" s="9">
        <f>IF(ISBLANK(Table14[[#This Row],[Sales_Amount]]),MEDIAN(Table14[Sales_Amount]),Table14[[#This Row],[Sales_Amount]])</f>
        <v>95728.58</v>
      </c>
      <c r="F2044" s="11">
        <f>IF(ISBLANK(Table14[[#This Row],[Quantity_Sold]]),MEDIAN(Table14[Quantity_Sold]),Table14[[#This Row],[Quantity_Sold]])</f>
        <v>37</v>
      </c>
      <c r="G2044" s="4" t="str">
        <f>TRIM(Table14[[#This Row],[Product_Category]])</f>
        <v>Clothing</v>
      </c>
      <c r="H2044" s="9">
        <v>2534.12</v>
      </c>
      <c r="I2044" s="9">
        <v>3080.07</v>
      </c>
      <c r="J2044" s="4" t="str">
        <f>PROPER(Table14[[#This Row],[Customer_Type]])</f>
        <v>Returning</v>
      </c>
      <c r="K2044" s="13">
        <f>IF(ISBLANK(Table14[[#This Row],[Discount]]),MEDIAN(Table14[Discount]),Table14[[#This Row],[Discount]])</f>
        <v>0.16</v>
      </c>
      <c r="L2044" s="4" t="s">
        <v>17</v>
      </c>
      <c r="M2044" s="4" t="s">
        <v>18</v>
      </c>
    </row>
    <row r="2045" spans="1:13" x14ac:dyDescent="0.3">
      <c r="A2045">
        <v>1238</v>
      </c>
      <c r="B2045" s="1">
        <v>45108</v>
      </c>
      <c r="C2045" s="4" t="str">
        <f>IF(ISBLANK(Table14[[#This Row],[Sales_Rep]]),"Unknown",Table14[[#This Row],[Sales_Rep]])</f>
        <v>Bob</v>
      </c>
      <c r="D2045" s="4" t="str">
        <f>PROPER(Table14[[#This Row],[Region]])</f>
        <v>East</v>
      </c>
      <c r="E2045" s="9">
        <f>IF(ISBLANK(Table14[[#This Row],[Sales_Amount]]),MEDIAN(Table14[Sales_Amount]),Table14[[#This Row],[Sales_Amount]])</f>
        <v>38735.050000000003</v>
      </c>
      <c r="F2045" s="11">
        <f>IF(ISBLANK(Table14[[#This Row],[Quantity_Sold]]),MEDIAN(Table14[Quantity_Sold]),Table14[[#This Row],[Quantity_Sold]])</f>
        <v>48</v>
      </c>
      <c r="G2045" s="4" t="str">
        <f>TRIM(Table14[[#This Row],[Product_Category]])</f>
        <v>Food</v>
      </c>
      <c r="H2045" s="9">
        <v>710.04</v>
      </c>
      <c r="I2045" s="9">
        <v>1034.5899999999999</v>
      </c>
      <c r="J2045" s="4" t="str">
        <f>PROPER(Table14[[#This Row],[Customer_Type]])</f>
        <v>Returning</v>
      </c>
      <c r="K2045" s="13">
        <f>IF(ISBLANK(Table14[[#This Row],[Discount]]),MEDIAN(Table14[Discount]),Table14[[#This Row],[Discount]])</f>
        <v>0.22</v>
      </c>
      <c r="L2045" s="4" t="s">
        <v>31</v>
      </c>
      <c r="M2045" s="4" t="s">
        <v>18</v>
      </c>
    </row>
    <row r="2046" spans="1:13" x14ac:dyDescent="0.3">
      <c r="A2046">
        <v>1057</v>
      </c>
      <c r="B2046" s="1">
        <v>45176</v>
      </c>
      <c r="C2046" s="4" t="str">
        <f>IF(ISBLANK(Table14[[#This Row],[Sales_Rep]]),"Unknown",Table14[[#This Row],[Sales_Rep]])</f>
        <v>Charlie</v>
      </c>
      <c r="D2046" s="4" t="str">
        <f>PROPER(Table14[[#This Row],[Region]])</f>
        <v>North</v>
      </c>
      <c r="E2046" s="9">
        <f>IF(ISBLANK(Table14[[#This Row],[Sales_Amount]]),MEDIAN(Table14[Sales_Amount]),Table14[[#This Row],[Sales_Amount]])</f>
        <v>154423.99</v>
      </c>
      <c r="F2046" s="11">
        <f>IF(ISBLANK(Table14[[#This Row],[Quantity_Sold]]),MEDIAN(Table14[Quantity_Sold]),Table14[[#This Row],[Quantity_Sold]])</f>
        <v>25</v>
      </c>
      <c r="G2046" s="4" t="str">
        <f>TRIM(Table14[[#This Row],[Product_Category]])</f>
        <v>Clothing</v>
      </c>
      <c r="H2046" s="9">
        <v>4485.8</v>
      </c>
      <c r="I2046" s="9">
        <v>6303.02</v>
      </c>
      <c r="J2046" s="4" t="str">
        <f>PROPER(Table14[[#This Row],[Customer_Type]])</f>
        <v>Returning</v>
      </c>
      <c r="K2046" s="13">
        <f>IF(ISBLANK(Table14[[#This Row],[Discount]]),MEDIAN(Table14[Discount]),Table14[[#This Row],[Discount]])</f>
        <v>0.02</v>
      </c>
      <c r="L2046" s="4" t="s">
        <v>26</v>
      </c>
      <c r="M2046" s="4" t="s">
        <v>18</v>
      </c>
    </row>
    <row r="2047" spans="1:13" x14ac:dyDescent="0.3">
      <c r="A2047">
        <v>1039</v>
      </c>
      <c r="B2047" s="1">
        <v>45614</v>
      </c>
      <c r="C2047" s="4" t="str">
        <f>IF(ISBLANK(Table14[[#This Row],[Sales_Rep]]),"Unknown",Table14[[#This Row],[Sales_Rep]])</f>
        <v>David</v>
      </c>
      <c r="D2047" s="4" t="str">
        <f>PROPER(Table14[[#This Row],[Region]])</f>
        <v>South</v>
      </c>
      <c r="E2047" s="9">
        <f>IF(ISBLANK(Table14[[#This Row],[Sales_Amount]]),MEDIAN(Table14[Sales_Amount]),Table14[[#This Row],[Sales_Amount]])</f>
        <v>81283.27</v>
      </c>
      <c r="F2047" s="11">
        <f>IF(ISBLANK(Table14[[#This Row],[Quantity_Sold]]),MEDIAN(Table14[Quantity_Sold]),Table14[[#This Row],[Quantity_Sold]])</f>
        <v>34</v>
      </c>
      <c r="G2047" s="4" t="str">
        <f>TRIM(Table14[[#This Row],[Product_Category]])</f>
        <v>Clothing</v>
      </c>
      <c r="H2047" s="9">
        <v>2235.14</v>
      </c>
      <c r="I2047" s="9">
        <v>2598.5700000000002</v>
      </c>
      <c r="J2047" s="4" t="str">
        <f>PROPER(Table14[[#This Row],[Customer_Type]])</f>
        <v>Returning</v>
      </c>
      <c r="K2047" s="13">
        <f>IF(ISBLANK(Table14[[#This Row],[Discount]]),MEDIAN(Table14[Discount]),Table14[[#This Row],[Discount]])</f>
        <v>0.08</v>
      </c>
      <c r="L2047" s="4" t="s">
        <v>17</v>
      </c>
      <c r="M2047" s="4" t="s">
        <v>22</v>
      </c>
    </row>
    <row r="2048" spans="1:13" x14ac:dyDescent="0.3">
      <c r="A2048">
        <v>1212</v>
      </c>
      <c r="B2048" s="1">
        <v>45153</v>
      </c>
      <c r="C2048" s="4" t="str">
        <f>IF(ISBLANK(Table14[[#This Row],[Sales_Rep]]),"Unknown",Table14[[#This Row],[Sales_Rep]])</f>
        <v>Eve</v>
      </c>
      <c r="D2048" s="4" t="str">
        <f>PROPER(Table14[[#This Row],[Region]])</f>
        <v>East</v>
      </c>
      <c r="E2048" s="9">
        <f>IF(ISBLANK(Table14[[#This Row],[Sales_Amount]]),MEDIAN(Table14[Sales_Amount]),Table14[[#This Row],[Sales_Amount]])</f>
        <v>26077.83</v>
      </c>
      <c r="F2048" s="11">
        <f>IF(ISBLANK(Table14[[#This Row],[Quantity_Sold]]),MEDIAN(Table14[Quantity_Sold]),Table14[[#This Row],[Quantity_Sold]])</f>
        <v>12</v>
      </c>
      <c r="G2048" s="4" t="str">
        <f>TRIM(Table14[[#This Row],[Product_Category]])</f>
        <v>Electronics</v>
      </c>
      <c r="H2048" s="9">
        <v>2028.49</v>
      </c>
      <c r="I2048" s="9">
        <v>2556.65</v>
      </c>
      <c r="J2048" s="4" t="str">
        <f>PROPER(Table14[[#This Row],[Customer_Type]])</f>
        <v>Returning</v>
      </c>
      <c r="K2048" s="13">
        <f>IF(ISBLANK(Table14[[#This Row],[Discount]]),MEDIAN(Table14[Discount]),Table14[[#This Row],[Discount]])</f>
        <v>0.15</v>
      </c>
      <c r="L2048" s="4" t="s">
        <v>17</v>
      </c>
      <c r="M2048" s="4" t="s">
        <v>22</v>
      </c>
    </row>
    <row r="2049" spans="1:13" x14ac:dyDescent="0.3">
      <c r="A2049">
        <v>1367</v>
      </c>
      <c r="B2049" s="1">
        <v>45478</v>
      </c>
      <c r="C2049" s="4" t="str">
        <f>IF(ISBLANK(Table14[[#This Row],[Sales_Rep]]),"Unknown",Table14[[#This Row],[Sales_Rep]])</f>
        <v>Bob</v>
      </c>
      <c r="D2049" s="4" t="str">
        <f>PROPER(Table14[[#This Row],[Region]])</f>
        <v>East</v>
      </c>
      <c r="E2049" s="9">
        <f>IF(ISBLANK(Table14[[#This Row],[Sales_Amount]]),MEDIAN(Table14[Sales_Amount]),Table14[[#This Row],[Sales_Amount]])</f>
        <v>180435.62</v>
      </c>
      <c r="F2049" s="11">
        <f>IF(ISBLANK(Table14[[#This Row],[Quantity_Sold]]),MEDIAN(Table14[Quantity_Sold]),Table14[[#This Row],[Quantity_Sold]])</f>
        <v>42</v>
      </c>
      <c r="G2049" s="4" t="str">
        <f>TRIM(Table14[[#This Row],[Product_Category]])</f>
        <v>Electronics</v>
      </c>
      <c r="H2049" s="9">
        <v>3328.21</v>
      </c>
      <c r="I2049" s="9">
        <v>4938.03</v>
      </c>
      <c r="J2049" s="4" t="str">
        <f>PROPER(Table14[[#This Row],[Customer_Type]])</f>
        <v>New</v>
      </c>
      <c r="K2049" s="13">
        <f>IF(ISBLANK(Table14[[#This Row],[Discount]]),MEDIAN(Table14[Discount]),Table14[[#This Row],[Discount]])</f>
        <v>0.13</v>
      </c>
      <c r="L2049" s="4" t="s">
        <v>17</v>
      </c>
      <c r="M2049" s="4" t="s">
        <v>18</v>
      </c>
    </row>
    <row r="2050" spans="1:13" x14ac:dyDescent="0.3">
      <c r="A2050">
        <v>1011</v>
      </c>
      <c r="B2050" s="1">
        <v>45189</v>
      </c>
      <c r="C2050" s="4" t="str">
        <f>IF(ISBLANK(Table14[[#This Row],[Sales_Rep]]),"Unknown",Table14[[#This Row],[Sales_Rep]])</f>
        <v>Charlie</v>
      </c>
      <c r="D2050" s="4" t="str">
        <f>PROPER(Table14[[#This Row],[Region]])</f>
        <v>North</v>
      </c>
      <c r="E2050" s="9">
        <f>IF(ISBLANK(Table14[[#This Row],[Sales_Amount]]),MEDIAN(Table14[Sales_Amount]),Table14[[#This Row],[Sales_Amount]])</f>
        <v>94104.960000000006</v>
      </c>
      <c r="F2050" s="11">
        <f>IF(ISBLANK(Table14[[#This Row],[Quantity_Sold]]),MEDIAN(Table14[Quantity_Sold]),Table14[[#This Row],[Quantity_Sold]])</f>
        <v>37</v>
      </c>
      <c r="G2050" s="4" t="str">
        <f>TRIM(Table14[[#This Row],[Product_Category]])</f>
        <v>Furniture</v>
      </c>
      <c r="H2050" s="9">
        <v>2660.54</v>
      </c>
      <c r="I2050" s="9">
        <v>3260.74</v>
      </c>
      <c r="J2050" s="4" t="str">
        <f>PROPER(Table14[[#This Row],[Customer_Type]])</f>
        <v>Returning</v>
      </c>
      <c r="K2050" s="13">
        <f>IF(ISBLANK(Table14[[#This Row],[Discount]]),MEDIAN(Table14[Discount]),Table14[[#This Row],[Discount]])</f>
        <v>0.22</v>
      </c>
      <c r="L2050" s="4" t="s">
        <v>26</v>
      </c>
      <c r="M2050" s="4" t="s">
        <v>18</v>
      </c>
    </row>
    <row r="2051" spans="1:13" x14ac:dyDescent="0.3">
      <c r="A2051">
        <v>1479</v>
      </c>
      <c r="B2051" s="1">
        <v>45469</v>
      </c>
      <c r="C2051" s="4" t="str">
        <f>IF(ISBLANK(Table14[[#This Row],[Sales_Rep]]),"Unknown",Table14[[#This Row],[Sales_Rep]])</f>
        <v>Bob</v>
      </c>
      <c r="D2051" s="4" t="str">
        <f>PROPER(Table14[[#This Row],[Region]])</f>
        <v>West</v>
      </c>
      <c r="E2051" s="9">
        <f>IF(ISBLANK(Table14[[#This Row],[Sales_Amount]]),MEDIAN(Table14[Sales_Amount]),Table14[[#This Row],[Sales_Amount]])</f>
        <v>53088.91</v>
      </c>
      <c r="F2051" s="11">
        <f>IF(ISBLANK(Table14[[#This Row],[Quantity_Sold]]),MEDIAN(Table14[Quantity_Sold]),Table14[[#This Row],[Quantity_Sold]])</f>
        <v>23</v>
      </c>
      <c r="G2051" s="4" t="str">
        <f>TRIM(Table14[[#This Row],[Product_Category]])</f>
        <v>Food</v>
      </c>
      <c r="H2051" s="9">
        <v>2040.48</v>
      </c>
      <c r="I2051" s="9">
        <v>2355.3200000000002</v>
      </c>
      <c r="J2051" s="4" t="str">
        <f>PROPER(Table14[[#This Row],[Customer_Type]])</f>
        <v>Returning</v>
      </c>
      <c r="K2051" s="13">
        <f>IF(ISBLANK(Table14[[#This Row],[Discount]]),MEDIAN(Table14[Discount]),Table14[[#This Row],[Discount]])</f>
        <v>0.02</v>
      </c>
      <c r="L2051" s="4" t="s">
        <v>17</v>
      </c>
      <c r="M2051" s="4" t="s">
        <v>18</v>
      </c>
    </row>
    <row r="2052" spans="1:13" x14ac:dyDescent="0.3">
      <c r="A2052">
        <v>1101</v>
      </c>
      <c r="B2052" s="1">
        <v>45227</v>
      </c>
      <c r="C2052" s="4" t="str">
        <f>IF(ISBLANK(Table14[[#This Row],[Sales_Rep]]),"Unknown",Table14[[#This Row],[Sales_Rep]])</f>
        <v>David</v>
      </c>
      <c r="D2052" s="4" t="str">
        <f>PROPER(Table14[[#This Row],[Region]])</f>
        <v>East</v>
      </c>
      <c r="E2052" s="9">
        <f>IF(ISBLANK(Table14[[#This Row],[Sales_Amount]]),MEDIAN(Table14[Sales_Amount]),Table14[[#This Row],[Sales_Amount]])</f>
        <v>207032.51</v>
      </c>
      <c r="F2052" s="11">
        <f>IF(ISBLANK(Table14[[#This Row],[Quantity_Sold]]),MEDIAN(Table14[Quantity_Sold]),Table14[[#This Row],[Quantity_Sold]])</f>
        <v>38</v>
      </c>
      <c r="G2052" s="4" t="str">
        <f>TRIM(Table14[[#This Row],[Product_Category]])</f>
        <v>Food</v>
      </c>
      <c r="H2052" s="9">
        <v>4108.5</v>
      </c>
      <c r="I2052" s="9">
        <v>6121.6</v>
      </c>
      <c r="J2052" s="4" t="str">
        <f>PROPER(Table14[[#This Row],[Customer_Type]])</f>
        <v>New</v>
      </c>
      <c r="K2052" s="13">
        <f>IF(ISBLANK(Table14[[#This Row],[Discount]]),MEDIAN(Table14[Discount]),Table14[[#This Row],[Discount]])</f>
        <v>0.11</v>
      </c>
      <c r="L2052" s="4" t="s">
        <v>31</v>
      </c>
      <c r="M2052" s="4" t="s">
        <v>18</v>
      </c>
    </row>
    <row r="2053" spans="1:13" x14ac:dyDescent="0.3">
      <c r="A2053">
        <v>1265</v>
      </c>
      <c r="B2053" s="1">
        <v>45392</v>
      </c>
      <c r="C2053" s="4" t="str">
        <f>IF(ISBLANK(Table14[[#This Row],[Sales_Rep]]),"Unknown",Table14[[#This Row],[Sales_Rep]])</f>
        <v>Bob</v>
      </c>
      <c r="D2053" s="4" t="str">
        <f>PROPER(Table14[[#This Row],[Region]])</f>
        <v>East</v>
      </c>
      <c r="E2053" s="9">
        <f>IF(ISBLANK(Table14[[#This Row],[Sales_Amount]]),MEDIAN(Table14[Sales_Amount]),Table14[[#This Row],[Sales_Amount]])</f>
        <v>59068.800000000003</v>
      </c>
      <c r="F2053" s="11">
        <f>IF(ISBLANK(Table14[[#This Row],[Quantity_Sold]]),MEDIAN(Table14[Quantity_Sold]),Table14[[#This Row],[Quantity_Sold]])</f>
        <v>16</v>
      </c>
      <c r="G2053" s="4" t="str">
        <f>TRIM(Table14[[#This Row],[Product_Category]])</f>
        <v>Furniture</v>
      </c>
      <c r="H2053" s="9">
        <v>2714.18</v>
      </c>
      <c r="I2053" s="9">
        <v>3691.8</v>
      </c>
      <c r="J2053" s="4" t="str">
        <f>PROPER(Table14[[#This Row],[Customer_Type]])</f>
        <v>New</v>
      </c>
      <c r="K2053" s="13">
        <f>IF(ISBLANK(Table14[[#This Row],[Discount]]),MEDIAN(Table14[Discount]),Table14[[#This Row],[Discount]])</f>
        <v>0</v>
      </c>
      <c r="L2053" s="4" t="s">
        <v>26</v>
      </c>
      <c r="M2053" s="4" t="s">
        <v>18</v>
      </c>
    </row>
    <row r="2054" spans="1:13" x14ac:dyDescent="0.3">
      <c r="A2054">
        <v>1122</v>
      </c>
      <c r="B2054" s="1">
        <v>45310</v>
      </c>
      <c r="C2054" s="4" t="str">
        <f>IF(ISBLANK(Table14[[#This Row],[Sales_Rep]]),"Unknown",Table14[[#This Row],[Sales_Rep]])</f>
        <v>Alice</v>
      </c>
      <c r="D2054" s="4" t="str">
        <f>PROPER(Table14[[#This Row],[Region]])</f>
        <v>East</v>
      </c>
      <c r="E2054" s="9">
        <f>IF(ISBLANK(Table14[[#This Row],[Sales_Amount]]),MEDIAN(Table14[Sales_Amount]),Table14[[#This Row],[Sales_Amount]])</f>
        <v>13421.88</v>
      </c>
      <c r="F2054" s="11">
        <f>IF(ISBLANK(Table14[[#This Row],[Quantity_Sold]]),MEDIAN(Table14[Quantity_Sold]),Table14[[#This Row],[Quantity_Sold]])</f>
        <v>20</v>
      </c>
      <c r="G2054" s="4" t="str">
        <f>TRIM(Table14[[#This Row],[Product_Category]])</f>
        <v>Electronics</v>
      </c>
      <c r="H2054" s="9">
        <v>510.98</v>
      </c>
      <c r="I2054" s="9">
        <v>729.45</v>
      </c>
      <c r="J2054" s="4" t="str">
        <f>PROPER(Table14[[#This Row],[Customer_Type]])</f>
        <v>New</v>
      </c>
      <c r="K2054" s="13">
        <f>IF(ISBLANK(Table14[[#This Row],[Discount]]),MEDIAN(Table14[Discount]),Table14[[#This Row],[Discount]])</f>
        <v>0.08</v>
      </c>
      <c r="L2054" s="4" t="s">
        <v>17</v>
      </c>
      <c r="M2054" s="4" t="s">
        <v>18</v>
      </c>
    </row>
    <row r="2055" spans="1:13" x14ac:dyDescent="0.3">
      <c r="A2055">
        <v>1451</v>
      </c>
      <c r="B2055" s="1">
        <v>44997</v>
      </c>
      <c r="C2055" s="4" t="str">
        <f>IF(ISBLANK(Table14[[#This Row],[Sales_Rep]]),"Unknown",Table14[[#This Row],[Sales_Rep]])</f>
        <v>Charlie</v>
      </c>
      <c r="D2055" s="4" t="str">
        <f>PROPER(Table14[[#This Row],[Region]])</f>
        <v>South</v>
      </c>
      <c r="E2055" s="9">
        <f>IF(ISBLANK(Table14[[#This Row],[Sales_Amount]]),MEDIAN(Table14[Sales_Amount]),Table14[[#This Row],[Sales_Amount]])</f>
        <v>52359.62</v>
      </c>
      <c r="F2055" s="11">
        <f>IF(ISBLANK(Table14[[#This Row],[Quantity_Sold]]),MEDIAN(Table14[Quantity_Sold]),Table14[[#This Row],[Quantity_Sold]])</f>
        <v>11</v>
      </c>
      <c r="G2055" s="4" t="str">
        <f>TRIM(Table14[[#This Row],[Product_Category]])</f>
        <v>Food</v>
      </c>
      <c r="H2055" s="9">
        <v>4800.37</v>
      </c>
      <c r="I2055" s="9">
        <v>5876.5</v>
      </c>
      <c r="J2055" s="4" t="str">
        <f>PROPER(Table14[[#This Row],[Customer_Type]])</f>
        <v>Returning</v>
      </c>
      <c r="K2055" s="13">
        <f>IF(ISBLANK(Table14[[#This Row],[Discount]]),MEDIAN(Table14[Discount]),Table14[[#This Row],[Discount]])</f>
        <v>0.19</v>
      </c>
      <c r="L2055" s="4" t="s">
        <v>26</v>
      </c>
      <c r="M2055" s="4" t="s">
        <v>22</v>
      </c>
    </row>
    <row r="2056" spans="1:13" x14ac:dyDescent="0.3">
      <c r="A2056">
        <v>1030</v>
      </c>
      <c r="B2056" s="1">
        <v>45460</v>
      </c>
      <c r="C2056" s="4" t="str">
        <f>IF(ISBLANK(Table14[[#This Row],[Sales_Rep]]),"Unknown",Table14[[#This Row],[Sales_Rep]])</f>
        <v>Bob</v>
      </c>
      <c r="D2056" s="4" t="str">
        <f>PROPER(Table14[[#This Row],[Region]])</f>
        <v>East</v>
      </c>
      <c r="E2056" s="9">
        <f>IF(ISBLANK(Table14[[#This Row],[Sales_Amount]]),MEDIAN(Table14[Sales_Amount]),Table14[[#This Row],[Sales_Amount]])</f>
        <v>11807.36</v>
      </c>
      <c r="F2056" s="11">
        <f>IF(ISBLANK(Table14[[#This Row],[Quantity_Sold]]),MEDIAN(Table14[Quantity_Sold]),Table14[[#This Row],[Quantity_Sold]])</f>
        <v>26</v>
      </c>
      <c r="G2056" s="4" t="str">
        <f>TRIM(Table14[[#This Row],[Product_Category]])</f>
        <v>Electronics</v>
      </c>
      <c r="H2056" s="9">
        <v>392.32</v>
      </c>
      <c r="I2056" s="9">
        <v>540.63</v>
      </c>
      <c r="J2056" s="4" t="str">
        <f>PROPER(Table14[[#This Row],[Customer_Type]])</f>
        <v>New</v>
      </c>
      <c r="K2056" s="13">
        <f>IF(ISBLANK(Table14[[#This Row],[Discount]]),MEDIAN(Table14[Discount]),Table14[[#This Row],[Discount]])</f>
        <v>0.16</v>
      </c>
      <c r="L2056" s="4" t="s">
        <v>31</v>
      </c>
      <c r="M2056" s="4" t="s">
        <v>22</v>
      </c>
    </row>
    <row r="2057" spans="1:13" x14ac:dyDescent="0.3">
      <c r="A2057">
        <v>1240</v>
      </c>
      <c r="B2057" s="1">
        <v>45464</v>
      </c>
      <c r="C2057" s="4" t="str">
        <f>IF(ISBLANK(Table14[[#This Row],[Sales_Rep]]),"Unknown",Table14[[#This Row],[Sales_Rep]])</f>
        <v>David</v>
      </c>
      <c r="D2057" s="4" t="str">
        <f>PROPER(Table14[[#This Row],[Region]])</f>
        <v>West</v>
      </c>
      <c r="E2057" s="9">
        <f>IF(ISBLANK(Table14[[#This Row],[Sales_Amount]]),MEDIAN(Table14[Sales_Amount]),Table14[[#This Row],[Sales_Amount]])</f>
        <v>159894.23000000001</v>
      </c>
      <c r="F2057" s="11">
        <f>IF(ISBLANK(Table14[[#This Row],[Quantity_Sold]]),MEDIAN(Table14[Quantity_Sold]),Table14[[#This Row],[Quantity_Sold]])</f>
        <v>43</v>
      </c>
      <c r="G2057" s="4" t="str">
        <f>TRIM(Table14[[#This Row],[Product_Category]])</f>
        <v>Clothing</v>
      </c>
      <c r="H2057" s="9">
        <v>3210.84</v>
      </c>
      <c r="I2057" s="9">
        <v>4534.72</v>
      </c>
      <c r="J2057" s="4" t="str">
        <f>PROPER(Table14[[#This Row],[Customer_Type]])</f>
        <v>New</v>
      </c>
      <c r="K2057" s="13">
        <f>IF(ISBLANK(Table14[[#This Row],[Discount]]),MEDIAN(Table14[Discount]),Table14[[#This Row],[Discount]])</f>
        <v>0.18</v>
      </c>
      <c r="L2057" s="4" t="s">
        <v>26</v>
      </c>
      <c r="M2057" s="4" t="s">
        <v>22</v>
      </c>
    </row>
    <row r="2058" spans="1:13" x14ac:dyDescent="0.3">
      <c r="A2058">
        <v>1003</v>
      </c>
      <c r="B2058" s="1">
        <v>45272</v>
      </c>
      <c r="C2058" s="4" t="str">
        <f>IF(ISBLANK(Table14[[#This Row],[Sales_Rep]]),"Unknown",Table14[[#This Row],[Sales_Rep]])</f>
        <v>David</v>
      </c>
      <c r="D2058" s="4" t="str">
        <f>PROPER(Table14[[#This Row],[Region]])</f>
        <v>East</v>
      </c>
      <c r="E2058" s="9">
        <f>IF(ISBLANK(Table14[[#This Row],[Sales_Amount]]),MEDIAN(Table14[Sales_Amount]),Table14[[#This Row],[Sales_Amount]])</f>
        <v>49145.62</v>
      </c>
      <c r="F2058" s="11">
        <f>IF(ISBLANK(Table14[[#This Row],[Quantity_Sold]]),MEDIAN(Table14[Quantity_Sold]),Table14[[#This Row],[Quantity_Sold]])</f>
        <v>25</v>
      </c>
      <c r="G2058" s="4" t="str">
        <f>TRIM(Table14[[#This Row],[Product_Category]])</f>
        <v>Food</v>
      </c>
      <c r="H2058" s="9">
        <v>1858.58</v>
      </c>
      <c r="I2058" s="9">
        <v>2113.79</v>
      </c>
      <c r="J2058" s="4" t="str">
        <f>PROPER(Table14[[#This Row],[Customer_Type]])</f>
        <v>Returning</v>
      </c>
      <c r="K2058" s="13">
        <f>IF(ISBLANK(Table14[[#This Row],[Discount]]),MEDIAN(Table14[Discount]),Table14[[#This Row],[Discount]])</f>
        <v>7.0000000000000007E-2</v>
      </c>
      <c r="L2058" s="4" t="s">
        <v>17</v>
      </c>
      <c r="M2058" s="4" t="s">
        <v>22</v>
      </c>
    </row>
    <row r="2059" spans="1:13" x14ac:dyDescent="0.3">
      <c r="A2059">
        <v>1198</v>
      </c>
      <c r="B2059" s="1">
        <v>45040</v>
      </c>
      <c r="C2059" s="4" t="str">
        <f>IF(ISBLANK(Table14[[#This Row],[Sales_Rep]]),"Unknown",Table14[[#This Row],[Sales_Rep]])</f>
        <v>Bob</v>
      </c>
      <c r="D2059" s="4" t="str">
        <f>PROPER(Table14[[#This Row],[Region]])</f>
        <v>East</v>
      </c>
      <c r="E2059" s="9">
        <f>IF(ISBLANK(Table14[[#This Row],[Sales_Amount]]),MEDIAN(Table14[Sales_Amount]),Table14[[#This Row],[Sales_Amount]])</f>
        <v>9749.1299999999992</v>
      </c>
      <c r="F2059" s="11">
        <f>IF(ISBLANK(Table14[[#This Row],[Quantity_Sold]]),MEDIAN(Table14[Quantity_Sold]),Table14[[#This Row],[Quantity_Sold]])</f>
        <v>4</v>
      </c>
      <c r="G2059" s="4" t="str">
        <f>TRIM(Table14[[#This Row],[Product_Category]])</f>
        <v>Electronics</v>
      </c>
      <c r="H2059" s="9">
        <v>2281.87</v>
      </c>
      <c r="I2059" s="9">
        <v>3249.71</v>
      </c>
      <c r="J2059" s="4" t="str">
        <f>PROPER(Table14[[#This Row],[Customer_Type]])</f>
        <v>Returning</v>
      </c>
      <c r="K2059" s="13">
        <f>IF(ISBLANK(Table14[[#This Row],[Discount]]),MEDIAN(Table14[Discount]),Table14[[#This Row],[Discount]])</f>
        <v>0.25</v>
      </c>
      <c r="L2059" s="4" t="s">
        <v>26</v>
      </c>
      <c r="M2059" s="4" t="s">
        <v>22</v>
      </c>
    </row>
    <row r="2060" spans="1:13" x14ac:dyDescent="0.3">
      <c r="A2060">
        <v>1132</v>
      </c>
      <c r="B2060" s="1">
        <v>45330</v>
      </c>
      <c r="C2060" s="4" t="str">
        <f>IF(ISBLANK(Table14[[#This Row],[Sales_Rep]]),"Unknown",Table14[[#This Row],[Sales_Rep]])</f>
        <v>David</v>
      </c>
      <c r="D2060" s="4" t="str">
        <f>PROPER(Table14[[#This Row],[Region]])</f>
        <v>North</v>
      </c>
      <c r="E2060" s="9">
        <f>IF(ISBLANK(Table14[[#This Row],[Sales_Amount]]),MEDIAN(Table14[Sales_Amount]),Table14[[#This Row],[Sales_Amount]])</f>
        <v>161457.26999999999</v>
      </c>
      <c r="F2060" s="11">
        <f>IF(ISBLANK(Table14[[#This Row],[Quantity_Sold]]),MEDIAN(Table14[Quantity_Sold]),Table14[[#This Row],[Quantity_Sold]])</f>
        <v>39</v>
      </c>
      <c r="G2060" s="4" t="str">
        <f>TRIM(Table14[[#This Row],[Product_Category]])</f>
        <v>Furniture</v>
      </c>
      <c r="H2060" s="9">
        <v>3370.01</v>
      </c>
      <c r="I2060" s="9">
        <v>4139.93</v>
      </c>
      <c r="J2060" s="4" t="str">
        <f>PROPER(Table14[[#This Row],[Customer_Type]])</f>
        <v>New</v>
      </c>
      <c r="K2060" s="13">
        <f>IF(ISBLANK(Table14[[#This Row],[Discount]]),MEDIAN(Table14[Discount]),Table14[[#This Row],[Discount]])</f>
        <v>0</v>
      </c>
      <c r="L2060" s="4" t="s">
        <v>26</v>
      </c>
      <c r="M2060" s="4" t="s">
        <v>22</v>
      </c>
    </row>
    <row r="2061" spans="1:13" x14ac:dyDescent="0.3">
      <c r="A2061">
        <v>1290</v>
      </c>
      <c r="B2061" s="1">
        <v>45573</v>
      </c>
      <c r="C2061" s="4" t="str">
        <f>IF(ISBLANK(Table14[[#This Row],[Sales_Rep]]),"Unknown",Table14[[#This Row],[Sales_Rep]])</f>
        <v>Eve</v>
      </c>
      <c r="D2061" s="4" t="str">
        <f>PROPER(Table14[[#This Row],[Region]])</f>
        <v>South</v>
      </c>
      <c r="E2061" s="9">
        <f>IF(ISBLANK(Table14[[#This Row],[Sales_Amount]]),MEDIAN(Table14[Sales_Amount]),Table14[[#This Row],[Sales_Amount]])</f>
        <v>41429.760000000002</v>
      </c>
      <c r="F2061" s="11">
        <f>IF(ISBLANK(Table14[[#This Row],[Quantity_Sold]]),MEDIAN(Table14[Quantity_Sold]),Table14[[#This Row],[Quantity_Sold]])</f>
        <v>18</v>
      </c>
      <c r="G2061" s="4" t="str">
        <f>TRIM(Table14[[#This Row],[Product_Category]])</f>
        <v>Electronics</v>
      </c>
      <c r="H2061" s="9">
        <v>2690.68</v>
      </c>
      <c r="I2061" s="9">
        <v>2989.16</v>
      </c>
      <c r="J2061" s="4" t="str">
        <f>PROPER(Table14[[#This Row],[Customer_Type]])</f>
        <v>New</v>
      </c>
      <c r="K2061" s="13">
        <f>IF(ISBLANK(Table14[[#This Row],[Discount]]),MEDIAN(Table14[Discount]),Table14[[#This Row],[Discount]])</f>
        <v>0.23</v>
      </c>
      <c r="L2061" s="4" t="s">
        <v>31</v>
      </c>
      <c r="M2061" s="4" t="s">
        <v>22</v>
      </c>
    </row>
    <row r="2062" spans="1:13" x14ac:dyDescent="0.3">
      <c r="A2062">
        <v>1458</v>
      </c>
      <c r="B2062" s="1">
        <v>44945</v>
      </c>
      <c r="C2062" s="4" t="str">
        <f>IF(ISBLANK(Table14[[#This Row],[Sales_Rep]]),"Unknown",Table14[[#This Row],[Sales_Rep]])</f>
        <v>Eve</v>
      </c>
      <c r="D2062" s="4" t="str">
        <f>PROPER(Table14[[#This Row],[Region]])</f>
        <v>South</v>
      </c>
      <c r="E2062" s="9">
        <f>IF(ISBLANK(Table14[[#This Row],[Sales_Amount]]),MEDIAN(Table14[Sales_Amount]),Table14[[#This Row],[Sales_Amount]])</f>
        <v>72544.679999999993</v>
      </c>
      <c r="F2062" s="11">
        <f>IF(ISBLANK(Table14[[#This Row],[Quantity_Sold]]),MEDIAN(Table14[Quantity_Sold]),Table14[[#This Row],[Quantity_Sold]])</f>
        <v>40</v>
      </c>
      <c r="G2062" s="4" t="str">
        <f>TRIM(Table14[[#This Row],[Product_Category]])</f>
        <v>Clothing</v>
      </c>
      <c r="H2062" s="9">
        <v>2024.6</v>
      </c>
      <c r="I2062" s="9">
        <v>2554.39</v>
      </c>
      <c r="J2062" s="4" t="str">
        <f>PROPER(Table14[[#This Row],[Customer_Type]])</f>
        <v>Returning</v>
      </c>
      <c r="K2062" s="13">
        <f>IF(ISBLANK(Table14[[#This Row],[Discount]]),MEDIAN(Table14[Discount]),Table14[[#This Row],[Discount]])</f>
        <v>0.28999999999999998</v>
      </c>
      <c r="L2062" s="4" t="s">
        <v>26</v>
      </c>
      <c r="M2062" s="4" t="s">
        <v>18</v>
      </c>
    </row>
    <row r="2063" spans="1:13" x14ac:dyDescent="0.3">
      <c r="A2063">
        <v>1416</v>
      </c>
      <c r="B2063" s="1">
        <v>45523</v>
      </c>
      <c r="C2063" s="4" t="str">
        <f>IF(ISBLANK(Table14[[#This Row],[Sales_Rep]]),"Unknown",Table14[[#This Row],[Sales_Rep]])</f>
        <v>Eve</v>
      </c>
      <c r="D2063" s="4" t="str">
        <f>PROPER(Table14[[#This Row],[Region]])</f>
        <v>South</v>
      </c>
      <c r="E2063" s="9">
        <f>IF(ISBLANK(Table14[[#This Row],[Sales_Amount]]),MEDIAN(Table14[Sales_Amount]),Table14[[#This Row],[Sales_Amount]])</f>
        <v>25063.77</v>
      </c>
      <c r="F2063" s="11">
        <f>IF(ISBLANK(Table14[[#This Row],[Quantity_Sold]]),MEDIAN(Table14[Quantity_Sold]),Table14[[#This Row],[Quantity_Sold]])</f>
        <v>29</v>
      </c>
      <c r="G2063" s="4" t="str">
        <f>TRIM(Table14[[#This Row],[Product_Category]])</f>
        <v>Electronics</v>
      </c>
      <c r="H2063" s="9">
        <v>781.45</v>
      </c>
      <c r="I2063" s="9">
        <v>1094.01</v>
      </c>
      <c r="J2063" s="4" t="str">
        <f>PROPER(Table14[[#This Row],[Customer_Type]])</f>
        <v>New</v>
      </c>
      <c r="K2063" s="13">
        <f>IF(ISBLANK(Table14[[#This Row],[Discount]]),MEDIAN(Table14[Discount]),Table14[[#This Row],[Discount]])</f>
        <v>0.21</v>
      </c>
      <c r="L2063" s="4" t="s">
        <v>31</v>
      </c>
      <c r="M2063" s="4" t="s">
        <v>18</v>
      </c>
    </row>
    <row r="2064" spans="1:13" x14ac:dyDescent="0.3">
      <c r="A2064">
        <v>1130</v>
      </c>
      <c r="B2064" s="1">
        <v>45465</v>
      </c>
      <c r="C2064" s="4" t="str">
        <f>IF(ISBLANK(Table14[[#This Row],[Sales_Rep]]),"Unknown",Table14[[#This Row],[Sales_Rep]])</f>
        <v>Alice</v>
      </c>
      <c r="D2064" s="4" t="str">
        <f>PROPER(Table14[[#This Row],[Region]])</f>
        <v>South</v>
      </c>
      <c r="E2064" s="9">
        <f>IF(ISBLANK(Table14[[#This Row],[Sales_Amount]]),MEDIAN(Table14[Sales_Amount]),Table14[[#This Row],[Sales_Amount]])</f>
        <v>2932.33</v>
      </c>
      <c r="F2064" s="11">
        <f>IF(ISBLANK(Table14[[#This Row],[Quantity_Sold]]),MEDIAN(Table14[Quantity_Sold]),Table14[[#This Row],[Quantity_Sold]])</f>
        <v>8</v>
      </c>
      <c r="G2064" s="4" t="str">
        <f>TRIM(Table14[[#This Row],[Product_Category]])</f>
        <v>Food</v>
      </c>
      <c r="H2064" s="9">
        <v>364.38</v>
      </c>
      <c r="I2064" s="9">
        <v>452.52</v>
      </c>
      <c r="J2064" s="4" t="str">
        <f>PROPER(Table14[[#This Row],[Customer_Type]])</f>
        <v>New</v>
      </c>
      <c r="K2064" s="13">
        <f>IF(ISBLANK(Table14[[#This Row],[Discount]]),MEDIAN(Table14[Discount]),Table14[[#This Row],[Discount]])</f>
        <v>0.19</v>
      </c>
      <c r="L2064" s="4" t="s">
        <v>31</v>
      </c>
      <c r="M2064" s="4" t="s">
        <v>22</v>
      </c>
    </row>
    <row r="2065" spans="1:13" x14ac:dyDescent="0.3">
      <c r="A2065">
        <v>1199</v>
      </c>
      <c r="B2065" s="1">
        <v>45643</v>
      </c>
      <c r="C2065" s="4" t="str">
        <f>IF(ISBLANK(Table14[[#This Row],[Sales_Rep]]),"Unknown",Table14[[#This Row],[Sales_Rep]])</f>
        <v>Bob</v>
      </c>
      <c r="D2065" s="4" t="str">
        <f>PROPER(Table14[[#This Row],[Region]])</f>
        <v>West</v>
      </c>
      <c r="E2065" s="9">
        <f>IF(ISBLANK(Table14[[#This Row],[Sales_Amount]]),MEDIAN(Table14[Sales_Amount]),Table14[[#This Row],[Sales_Amount]])</f>
        <v>58791.74</v>
      </c>
      <c r="F2065" s="11">
        <f>IF(ISBLANK(Table14[[#This Row],[Quantity_Sold]]),MEDIAN(Table14[Quantity_Sold]),Table14[[#This Row],[Quantity_Sold]])</f>
        <v>44</v>
      </c>
      <c r="G2065" s="4" t="str">
        <f>TRIM(Table14[[#This Row],[Product_Category]])</f>
        <v>Electronics</v>
      </c>
      <c r="H2065" s="9">
        <v>1268.8900000000001</v>
      </c>
      <c r="I2065" s="9">
        <v>1670.22</v>
      </c>
      <c r="J2065" s="4" t="str">
        <f>PROPER(Table14[[#This Row],[Customer_Type]])</f>
        <v>New</v>
      </c>
      <c r="K2065" s="13">
        <f>IF(ISBLANK(Table14[[#This Row],[Discount]]),MEDIAN(Table14[Discount]),Table14[[#This Row],[Discount]])</f>
        <v>0.2</v>
      </c>
      <c r="L2065" s="4" t="s">
        <v>31</v>
      </c>
      <c r="M2065" s="4" t="s">
        <v>22</v>
      </c>
    </row>
    <row r="2066" spans="1:13" x14ac:dyDescent="0.3">
      <c r="A2066">
        <v>1354</v>
      </c>
      <c r="B2066" s="1">
        <v>45569</v>
      </c>
      <c r="C2066" s="4" t="str">
        <f>IF(ISBLANK(Table14[[#This Row],[Sales_Rep]]),"Unknown",Table14[[#This Row],[Sales_Rep]])</f>
        <v>Alice</v>
      </c>
      <c r="D2066" s="4" t="str">
        <f>PROPER(Table14[[#This Row],[Region]])</f>
        <v>South</v>
      </c>
      <c r="E2066" s="9">
        <f>IF(ISBLANK(Table14[[#This Row],[Sales_Amount]]),MEDIAN(Table14[Sales_Amount]),Table14[[#This Row],[Sales_Amount]])</f>
        <v>175170.52</v>
      </c>
      <c r="F2066" s="11">
        <f>IF(ISBLANK(Table14[[#This Row],[Quantity_Sold]]),MEDIAN(Table14[Quantity_Sold]),Table14[[#This Row],[Quantity_Sold]])</f>
        <v>37</v>
      </c>
      <c r="G2066" s="4" t="str">
        <f>TRIM(Table14[[#This Row],[Product_Category]])</f>
        <v>Food</v>
      </c>
      <c r="H2066" s="9">
        <v>4116.72</v>
      </c>
      <c r="I2066" s="9">
        <v>5569.81</v>
      </c>
      <c r="J2066" s="4" t="str">
        <f>PROPER(Table14[[#This Row],[Customer_Type]])</f>
        <v>New</v>
      </c>
      <c r="K2066" s="13">
        <f>IF(ISBLANK(Table14[[#This Row],[Discount]]),MEDIAN(Table14[Discount]),Table14[[#This Row],[Discount]])</f>
        <v>0.15</v>
      </c>
      <c r="L2066" s="4" t="s">
        <v>31</v>
      </c>
      <c r="M2066" s="4" t="s">
        <v>22</v>
      </c>
    </row>
    <row r="2067" spans="1:13" x14ac:dyDescent="0.3">
      <c r="A2067">
        <v>1312</v>
      </c>
      <c r="B2067" s="1">
        <v>45319</v>
      </c>
      <c r="C2067" s="4" t="str">
        <f>IF(ISBLANK(Table14[[#This Row],[Sales_Rep]]),"Unknown",Table14[[#This Row],[Sales_Rep]])</f>
        <v>David</v>
      </c>
      <c r="D2067" s="4" t="str">
        <f>PROPER(Table14[[#This Row],[Region]])</f>
        <v>South</v>
      </c>
      <c r="E2067" s="9">
        <f>IF(ISBLANK(Table14[[#This Row],[Sales_Amount]]),MEDIAN(Table14[Sales_Amount]),Table14[[#This Row],[Sales_Amount]])</f>
        <v>239141.72</v>
      </c>
      <c r="F2067" s="11">
        <f>IF(ISBLANK(Table14[[#This Row],[Quantity_Sold]]),MEDIAN(Table14[Quantity_Sold]),Table14[[#This Row],[Quantity_Sold]])</f>
        <v>41</v>
      </c>
      <c r="G2067" s="4" t="str">
        <f>TRIM(Table14[[#This Row],[Product_Category]])</f>
        <v>Electronics</v>
      </c>
      <c r="H2067" s="9">
        <v>4889.9399999999996</v>
      </c>
      <c r="I2067" s="9">
        <v>6943.72</v>
      </c>
      <c r="J2067" s="4" t="str">
        <f>PROPER(Table14[[#This Row],[Customer_Type]])</f>
        <v>New</v>
      </c>
      <c r="K2067" s="13">
        <f>IF(ISBLANK(Table14[[#This Row],[Discount]]),MEDIAN(Table14[Discount]),Table14[[#This Row],[Discount]])</f>
        <v>0.16</v>
      </c>
      <c r="L2067" s="4" t="s">
        <v>26</v>
      </c>
      <c r="M2067" s="4" t="s">
        <v>18</v>
      </c>
    </row>
    <row r="2068" spans="1:13" x14ac:dyDescent="0.3">
      <c r="A2068">
        <v>1360</v>
      </c>
      <c r="B2068" s="1">
        <v>45444</v>
      </c>
      <c r="C2068" s="4" t="str">
        <f>IF(ISBLANK(Table14[[#This Row],[Sales_Rep]]),"Unknown",Table14[[#This Row],[Sales_Rep]])</f>
        <v>Alice</v>
      </c>
      <c r="D2068" s="4" t="str">
        <f>PROPER(Table14[[#This Row],[Region]])</f>
        <v>East</v>
      </c>
      <c r="E2068" s="9">
        <f>IF(ISBLANK(Table14[[#This Row],[Sales_Amount]]),MEDIAN(Table14[Sales_Amount]),Table14[[#This Row],[Sales_Amount]])</f>
        <v>60880.46</v>
      </c>
      <c r="F2068" s="11">
        <f>IF(ISBLANK(Table14[[#This Row],[Quantity_Sold]]),MEDIAN(Table14[Quantity_Sold]),Table14[[#This Row],[Quantity_Sold]])</f>
        <v>37</v>
      </c>
      <c r="G2068" s="4" t="str">
        <f>TRIM(Table14[[#This Row],[Product_Category]])</f>
        <v>Furniture</v>
      </c>
      <c r="H2068" s="9">
        <v>1502.03</v>
      </c>
      <c r="I2068" s="9">
        <v>2109.5100000000002</v>
      </c>
      <c r="J2068" s="4" t="str">
        <f>PROPER(Table14[[#This Row],[Customer_Type]])</f>
        <v>Returning</v>
      </c>
      <c r="K2068" s="13">
        <f>IF(ISBLANK(Table14[[#This Row],[Discount]]),MEDIAN(Table14[Discount]),Table14[[#This Row],[Discount]])</f>
        <v>0.22</v>
      </c>
      <c r="L2068" s="4" t="s">
        <v>26</v>
      </c>
      <c r="M2068" s="4" t="s">
        <v>22</v>
      </c>
    </row>
    <row r="2069" spans="1:13" x14ac:dyDescent="0.3">
      <c r="A2069">
        <v>1386</v>
      </c>
      <c r="B2069" s="1">
        <v>45428</v>
      </c>
      <c r="C2069" s="4" t="str">
        <f>IF(ISBLANK(Table14[[#This Row],[Sales_Rep]]),"Unknown",Table14[[#This Row],[Sales_Rep]])</f>
        <v>David</v>
      </c>
      <c r="D2069" s="4" t="str">
        <f>PROPER(Table14[[#This Row],[Region]])</f>
        <v>East</v>
      </c>
      <c r="E2069" s="9">
        <f>IF(ISBLANK(Table14[[#This Row],[Sales_Amount]]),MEDIAN(Table14[Sales_Amount]),Table14[[#This Row],[Sales_Amount]])</f>
        <v>81075.3</v>
      </c>
      <c r="F2069" s="11">
        <f>IF(ISBLANK(Table14[[#This Row],[Quantity_Sold]]),MEDIAN(Table14[Quantity_Sold]),Table14[[#This Row],[Quantity_Sold]])</f>
        <v>36</v>
      </c>
      <c r="G2069" s="4" t="str">
        <f>TRIM(Table14[[#This Row],[Product_Category]])</f>
        <v>Food</v>
      </c>
      <c r="H2069" s="9">
        <v>2591.4699999999998</v>
      </c>
      <c r="I2069" s="9">
        <v>3171.96</v>
      </c>
      <c r="J2069" s="4" t="str">
        <f>PROPER(Table14[[#This Row],[Customer_Type]])</f>
        <v>New</v>
      </c>
      <c r="K2069" s="13">
        <f>IF(ISBLANK(Table14[[#This Row],[Discount]]),MEDIAN(Table14[Discount]),Table14[[#This Row],[Discount]])</f>
        <v>0.28999999999999998</v>
      </c>
      <c r="L2069" s="4" t="s">
        <v>26</v>
      </c>
      <c r="M2069" s="4" t="s">
        <v>22</v>
      </c>
    </row>
    <row r="2070" spans="1:13" x14ac:dyDescent="0.3">
      <c r="A2070">
        <v>1250</v>
      </c>
      <c r="B2070" s="1">
        <v>45469</v>
      </c>
      <c r="C2070" s="4" t="str">
        <f>IF(ISBLANK(Table14[[#This Row],[Sales_Rep]]),"Unknown",Table14[[#This Row],[Sales_Rep]])</f>
        <v>David</v>
      </c>
      <c r="D2070" s="4" t="str">
        <f>PROPER(Table14[[#This Row],[Region]])</f>
        <v>North</v>
      </c>
      <c r="E2070" s="9">
        <f>IF(ISBLANK(Table14[[#This Row],[Sales_Amount]]),MEDIAN(Table14[Sales_Amount]),Table14[[#This Row],[Sales_Amount]])</f>
        <v>1011.72</v>
      </c>
      <c r="F2070" s="11">
        <f>IF(ISBLANK(Table14[[#This Row],[Quantity_Sold]]),MEDIAN(Table14[Quantity_Sold]),Table14[[#This Row],[Quantity_Sold]])</f>
        <v>9</v>
      </c>
      <c r="G2070" s="4" t="str">
        <f>TRIM(Table14[[#This Row],[Product_Category]])</f>
        <v>Clothing</v>
      </c>
      <c r="H2070" s="9">
        <v>88.65</v>
      </c>
      <c r="I2070" s="9">
        <v>118.33</v>
      </c>
      <c r="J2070" s="4" t="str">
        <f>PROPER(Table14[[#This Row],[Customer_Type]])</f>
        <v>New</v>
      </c>
      <c r="K2070" s="13">
        <f>IF(ISBLANK(Table14[[#This Row],[Discount]]),MEDIAN(Table14[Discount]),Table14[[#This Row],[Discount]])</f>
        <v>0.05</v>
      </c>
      <c r="L2070" s="4" t="s">
        <v>17</v>
      </c>
      <c r="M2070" s="4" t="s">
        <v>18</v>
      </c>
    </row>
    <row r="2071" spans="1:13" x14ac:dyDescent="0.3">
      <c r="A2071">
        <v>1262</v>
      </c>
      <c r="B2071" s="1">
        <v>44977</v>
      </c>
      <c r="C2071" s="4" t="str">
        <f>IF(ISBLANK(Table14[[#This Row],[Sales_Rep]]),"Unknown",Table14[[#This Row],[Sales_Rep]])</f>
        <v>Charlie</v>
      </c>
      <c r="D2071" s="4" t="str">
        <f>PROPER(Table14[[#This Row],[Region]])</f>
        <v>East</v>
      </c>
      <c r="E2071" s="9">
        <f>IF(ISBLANK(Table14[[#This Row],[Sales_Amount]]),MEDIAN(Table14[Sales_Amount]),Table14[[#This Row],[Sales_Amount]])</f>
        <v>49110.84</v>
      </c>
      <c r="F2071" s="11">
        <f>IF(ISBLANK(Table14[[#This Row],[Quantity_Sold]]),MEDIAN(Table14[Quantity_Sold]),Table14[[#This Row],[Quantity_Sold]])</f>
        <v>20</v>
      </c>
      <c r="G2071" s="4" t="str">
        <f>TRIM(Table14[[#This Row],[Product_Category]])</f>
        <v>Clothing</v>
      </c>
      <c r="H2071" s="9">
        <v>2771.31</v>
      </c>
      <c r="I2071" s="9">
        <v>3458.51</v>
      </c>
      <c r="J2071" s="4" t="str">
        <f>PROPER(Table14[[#This Row],[Customer_Type]])</f>
        <v>New</v>
      </c>
      <c r="K2071" s="13">
        <f>IF(ISBLANK(Table14[[#This Row],[Discount]]),MEDIAN(Table14[Discount]),Table14[[#This Row],[Discount]])</f>
        <v>0.28999999999999998</v>
      </c>
      <c r="L2071" s="4" t="s">
        <v>31</v>
      </c>
      <c r="M2071" s="4" t="s">
        <v>22</v>
      </c>
    </row>
    <row r="2072" spans="1:13" x14ac:dyDescent="0.3">
      <c r="A2072">
        <v>1374</v>
      </c>
      <c r="B2072" s="1">
        <v>45329</v>
      </c>
      <c r="C2072" s="4" t="str">
        <f>IF(ISBLANK(Table14[[#This Row],[Sales_Rep]]),"Unknown",Table14[[#This Row],[Sales_Rep]])</f>
        <v>Eve</v>
      </c>
      <c r="D2072" s="4" t="str">
        <f>PROPER(Table14[[#This Row],[Region]])</f>
        <v>North</v>
      </c>
      <c r="E2072" s="9">
        <f>IF(ISBLANK(Table14[[#This Row],[Sales_Amount]]),MEDIAN(Table14[Sales_Amount]),Table14[[#This Row],[Sales_Amount]])</f>
        <v>6350.85</v>
      </c>
      <c r="F2072" s="11">
        <f>IF(ISBLANK(Table14[[#This Row],[Quantity_Sold]]),MEDIAN(Table14[Quantity_Sold]),Table14[[#This Row],[Quantity_Sold]])</f>
        <v>6</v>
      </c>
      <c r="G2072" s="4" t="str">
        <f>TRIM(Table14[[#This Row],[Product_Category]])</f>
        <v>Clothing</v>
      </c>
      <c r="H2072" s="9">
        <v>919.6</v>
      </c>
      <c r="I2072" s="9">
        <v>1163.1600000000001</v>
      </c>
      <c r="J2072" s="4" t="str">
        <f>PROPER(Table14[[#This Row],[Customer_Type]])</f>
        <v>New</v>
      </c>
      <c r="K2072" s="13">
        <f>IF(ISBLANK(Table14[[#This Row],[Discount]]),MEDIAN(Table14[Discount]),Table14[[#This Row],[Discount]])</f>
        <v>0.09</v>
      </c>
      <c r="L2072" s="4" t="s">
        <v>31</v>
      </c>
      <c r="M2072" s="4" t="s">
        <v>22</v>
      </c>
    </row>
    <row r="2073" spans="1:13" x14ac:dyDescent="0.3">
      <c r="A2073">
        <v>1485</v>
      </c>
      <c r="B2073" s="1">
        <v>45656</v>
      </c>
      <c r="C2073" s="4" t="str">
        <f>IF(ISBLANK(Table14[[#This Row],[Sales_Rep]]),"Unknown",Table14[[#This Row],[Sales_Rep]])</f>
        <v>David</v>
      </c>
      <c r="D2073" s="4" t="str">
        <f>PROPER(Table14[[#This Row],[Region]])</f>
        <v>South</v>
      </c>
      <c r="E2073" s="9">
        <f>IF(ISBLANK(Table14[[#This Row],[Sales_Amount]]),MEDIAN(Table14[Sales_Amount]),Table14[[#This Row],[Sales_Amount]])</f>
        <v>9279.86</v>
      </c>
      <c r="F2073" s="11">
        <f>IF(ISBLANK(Table14[[#This Row],[Quantity_Sold]]),MEDIAN(Table14[Quantity_Sold]),Table14[[#This Row],[Quantity_Sold]])</f>
        <v>3</v>
      </c>
      <c r="G2073" s="4" t="str">
        <f>TRIM(Table14[[#This Row],[Product_Category]])</f>
        <v>Furniture</v>
      </c>
      <c r="H2073" s="9">
        <v>3143.73</v>
      </c>
      <c r="I2073" s="9">
        <v>3866.61</v>
      </c>
      <c r="J2073" s="4" t="str">
        <f>PROPER(Table14[[#This Row],[Customer_Type]])</f>
        <v>Returning</v>
      </c>
      <c r="K2073" s="13">
        <f>IF(ISBLANK(Table14[[#This Row],[Discount]]),MEDIAN(Table14[Discount]),Table14[[#This Row],[Discount]])</f>
        <v>0.2</v>
      </c>
      <c r="L2073" s="4" t="s">
        <v>26</v>
      </c>
      <c r="M2073" s="4" t="s">
        <v>18</v>
      </c>
    </row>
    <row r="2074" spans="1:13" x14ac:dyDescent="0.3">
      <c r="A2074">
        <v>1463</v>
      </c>
      <c r="B2074" s="1">
        <v>45092</v>
      </c>
      <c r="C2074" s="4" t="str">
        <f>IF(ISBLANK(Table14[[#This Row],[Sales_Rep]]),"Unknown",Table14[[#This Row],[Sales_Rep]])</f>
        <v>Charlie</v>
      </c>
      <c r="D2074" s="4" t="str">
        <f>PROPER(Table14[[#This Row],[Region]])</f>
        <v>East</v>
      </c>
      <c r="E2074" s="9">
        <f>IF(ISBLANK(Table14[[#This Row],[Sales_Amount]]),MEDIAN(Table14[Sales_Amount]),Table14[[#This Row],[Sales_Amount]])</f>
        <v>115576.37</v>
      </c>
      <c r="F2074" s="11">
        <f>IF(ISBLANK(Table14[[#This Row],[Quantity_Sold]]),MEDIAN(Table14[Quantity_Sold]),Table14[[#This Row],[Quantity_Sold]])</f>
        <v>27</v>
      </c>
      <c r="G2074" s="4" t="str">
        <f>TRIM(Table14[[#This Row],[Product_Category]])</f>
        <v>Clothing</v>
      </c>
      <c r="H2074" s="9">
        <v>3439.16</v>
      </c>
      <c r="I2074" s="9">
        <v>5095.96</v>
      </c>
      <c r="J2074" s="4" t="str">
        <f>PROPER(Table14[[#This Row],[Customer_Type]])</f>
        <v>Returning</v>
      </c>
      <c r="K2074" s="13">
        <f>IF(ISBLANK(Table14[[#This Row],[Discount]]),MEDIAN(Table14[Discount]),Table14[[#This Row],[Discount]])</f>
        <v>0.16</v>
      </c>
      <c r="L2074" s="4" t="s">
        <v>17</v>
      </c>
      <c r="M2074" s="4" t="s">
        <v>18</v>
      </c>
    </row>
    <row r="2075" spans="1:13" x14ac:dyDescent="0.3">
      <c r="A2075">
        <v>1366</v>
      </c>
      <c r="B2075" s="1">
        <v>45340</v>
      </c>
      <c r="C2075" s="4" t="str">
        <f>IF(ISBLANK(Table14[[#This Row],[Sales_Rep]]),"Unknown",Table14[[#This Row],[Sales_Rep]])</f>
        <v>Eve</v>
      </c>
      <c r="D2075" s="4" t="str">
        <f>PROPER(Table14[[#This Row],[Region]])</f>
        <v>West</v>
      </c>
      <c r="E2075" s="9">
        <f>IF(ISBLANK(Table14[[#This Row],[Sales_Amount]]),MEDIAN(Table14[Sales_Amount]),Table14[[#This Row],[Sales_Amount]])</f>
        <v>56473.2</v>
      </c>
      <c r="F2075" s="11">
        <f>IF(ISBLANK(Table14[[#This Row],[Quantity_Sold]]),MEDIAN(Table14[Quantity_Sold]),Table14[[#This Row],[Quantity_Sold]])</f>
        <v>25</v>
      </c>
      <c r="G2075" s="4" t="str">
        <f>TRIM(Table14[[#This Row],[Product_Category]])</f>
        <v>Electronics</v>
      </c>
      <c r="H2075" s="9">
        <v>2139.14</v>
      </c>
      <c r="I2075" s="9">
        <v>2754.79</v>
      </c>
      <c r="J2075" s="4" t="str">
        <f>PROPER(Table14[[#This Row],[Customer_Type]])</f>
        <v>New</v>
      </c>
      <c r="K2075" s="13">
        <f>IF(ISBLANK(Table14[[#This Row],[Discount]]),MEDIAN(Table14[Discount]),Table14[[#This Row],[Discount]])</f>
        <v>0.18</v>
      </c>
      <c r="L2075" s="4" t="s">
        <v>26</v>
      </c>
      <c r="M2075" s="4" t="s">
        <v>22</v>
      </c>
    </row>
    <row r="2076" spans="1:13" x14ac:dyDescent="0.3">
      <c r="A2076">
        <v>1429</v>
      </c>
      <c r="B2076" s="1">
        <v>45465</v>
      </c>
      <c r="C2076" s="4" t="str">
        <f>IF(ISBLANK(Table14[[#This Row],[Sales_Rep]]),"Unknown",Table14[[#This Row],[Sales_Rep]])</f>
        <v>David</v>
      </c>
      <c r="D2076" s="4" t="str">
        <f>PROPER(Table14[[#This Row],[Region]])</f>
        <v>East</v>
      </c>
      <c r="E2076" s="9">
        <f>IF(ISBLANK(Table14[[#This Row],[Sales_Amount]]),MEDIAN(Table14[Sales_Amount]),Table14[[#This Row],[Sales_Amount]])</f>
        <v>69834.600000000006</v>
      </c>
      <c r="F2076" s="11">
        <f>IF(ISBLANK(Table14[[#This Row],[Quantity_Sold]]),MEDIAN(Table14[Quantity_Sold]),Table14[[#This Row],[Quantity_Sold]])</f>
        <v>11</v>
      </c>
      <c r="G2076" s="4" t="str">
        <f>TRIM(Table14[[#This Row],[Product_Category]])</f>
        <v>Electronics</v>
      </c>
      <c r="H2076" s="9">
        <v>4488.63</v>
      </c>
      <c r="I2076" s="9">
        <v>6348.6</v>
      </c>
      <c r="J2076" s="4" t="str">
        <f>PROPER(Table14[[#This Row],[Customer_Type]])</f>
        <v>New</v>
      </c>
      <c r="K2076" s="13">
        <f>IF(ISBLANK(Table14[[#This Row],[Discount]]),MEDIAN(Table14[Discount]),Table14[[#This Row],[Discount]])</f>
        <v>0</v>
      </c>
      <c r="L2076" s="4" t="s">
        <v>17</v>
      </c>
      <c r="M2076" s="4" t="s">
        <v>22</v>
      </c>
    </row>
    <row r="2077" spans="1:13" x14ac:dyDescent="0.3">
      <c r="A2077">
        <v>1185</v>
      </c>
      <c r="B2077" s="1">
        <v>45151</v>
      </c>
      <c r="C2077" s="4" t="str">
        <f>IF(ISBLANK(Table14[[#This Row],[Sales_Rep]]),"Unknown",Table14[[#This Row],[Sales_Rep]])</f>
        <v>David</v>
      </c>
      <c r="D2077" s="4" t="str">
        <f>PROPER(Table14[[#This Row],[Region]])</f>
        <v>West</v>
      </c>
      <c r="E2077" s="9">
        <f>IF(ISBLANK(Table14[[#This Row],[Sales_Amount]]),MEDIAN(Table14[Sales_Amount]),Table14[[#This Row],[Sales_Amount]])</f>
        <v>197958.16</v>
      </c>
      <c r="F2077" s="11">
        <f>IF(ISBLANK(Table14[[#This Row],[Quantity_Sold]]),MEDIAN(Table14[Quantity_Sold]),Table14[[#This Row],[Quantity_Sold]])</f>
        <v>43</v>
      </c>
      <c r="G2077" s="4" t="str">
        <f>TRIM(Table14[[#This Row],[Product_Category]])</f>
        <v>Furniture</v>
      </c>
      <c r="H2077" s="9">
        <v>3330.16</v>
      </c>
      <c r="I2077" s="9">
        <v>4897.53</v>
      </c>
      <c r="J2077" s="4" t="str">
        <f>PROPER(Table14[[#This Row],[Customer_Type]])</f>
        <v>New</v>
      </c>
      <c r="K2077" s="13">
        <f>IF(ISBLANK(Table14[[#This Row],[Discount]]),MEDIAN(Table14[Discount]),Table14[[#This Row],[Discount]])</f>
        <v>0.06</v>
      </c>
      <c r="L2077" s="4" t="s">
        <v>17</v>
      </c>
      <c r="M2077" s="4" t="s">
        <v>18</v>
      </c>
    </row>
    <row r="2078" spans="1:13" x14ac:dyDescent="0.3">
      <c r="A2078">
        <v>1383</v>
      </c>
      <c r="B2078" s="1">
        <v>45494</v>
      </c>
      <c r="C2078" s="4" t="str">
        <f>IF(ISBLANK(Table14[[#This Row],[Sales_Rep]]),"Unknown",Table14[[#This Row],[Sales_Rep]])</f>
        <v>Alice</v>
      </c>
      <c r="D2078" s="4" t="str">
        <f>PROPER(Table14[[#This Row],[Region]])</f>
        <v>East</v>
      </c>
      <c r="E2078" s="9">
        <f>IF(ISBLANK(Table14[[#This Row],[Sales_Amount]]),MEDIAN(Table14[Sales_Amount]),Table14[[#This Row],[Sales_Amount]])</f>
        <v>88888.27</v>
      </c>
      <c r="F2078" s="11">
        <f>IF(ISBLANK(Table14[[#This Row],[Quantity_Sold]]),MEDIAN(Table14[Quantity_Sold]),Table14[[#This Row],[Quantity_Sold]])</f>
        <v>30</v>
      </c>
      <c r="G2078" s="4" t="str">
        <f>TRIM(Table14[[#This Row],[Product_Category]])</f>
        <v>Electronics</v>
      </c>
      <c r="H2078" s="9">
        <v>3221.2</v>
      </c>
      <c r="I2078" s="9">
        <v>3569.81</v>
      </c>
      <c r="J2078" s="4" t="str">
        <f>PROPER(Table14[[#This Row],[Customer_Type]])</f>
        <v>Returning</v>
      </c>
      <c r="K2078" s="13">
        <f>IF(ISBLANK(Table14[[#This Row],[Discount]]),MEDIAN(Table14[Discount]),Table14[[#This Row],[Discount]])</f>
        <v>0.17</v>
      </c>
      <c r="L2078" s="4" t="s">
        <v>17</v>
      </c>
      <c r="M2078" s="4" t="s">
        <v>18</v>
      </c>
    </row>
    <row r="2079" spans="1:13" x14ac:dyDescent="0.3">
      <c r="A2079">
        <v>1235</v>
      </c>
      <c r="B2079" s="1">
        <v>45343</v>
      </c>
      <c r="C2079" s="4" t="str">
        <f>IF(ISBLANK(Table14[[#This Row],[Sales_Rep]]),"Unknown",Table14[[#This Row],[Sales_Rep]])</f>
        <v>Alice</v>
      </c>
      <c r="D2079" s="4" t="str">
        <f>PROPER(Table14[[#This Row],[Region]])</f>
        <v>East</v>
      </c>
      <c r="E2079" s="9">
        <f>IF(ISBLANK(Table14[[#This Row],[Sales_Amount]]),MEDIAN(Table14[Sales_Amount]),Table14[[#This Row],[Sales_Amount]])</f>
        <v>3593.31</v>
      </c>
      <c r="F2079" s="11">
        <f>IF(ISBLANK(Table14[[#This Row],[Quantity_Sold]]),MEDIAN(Table14[Quantity_Sold]),Table14[[#This Row],[Quantity_Sold]])</f>
        <v>3</v>
      </c>
      <c r="G2079" s="4" t="str">
        <f>TRIM(Table14[[#This Row],[Product_Category]])</f>
        <v>Clothing</v>
      </c>
      <c r="H2079" s="9">
        <v>1088.68</v>
      </c>
      <c r="I2079" s="9">
        <v>1316.23</v>
      </c>
      <c r="J2079" s="4" t="str">
        <f>PROPER(Table14[[#This Row],[Customer_Type]])</f>
        <v>New</v>
      </c>
      <c r="K2079" s="13">
        <f>IF(ISBLANK(Table14[[#This Row],[Discount]]),MEDIAN(Table14[Discount]),Table14[[#This Row],[Discount]])</f>
        <v>0.09</v>
      </c>
      <c r="L2079" s="4" t="s">
        <v>31</v>
      </c>
      <c r="M2079" s="4" t="s">
        <v>22</v>
      </c>
    </row>
    <row r="2080" spans="1:13" x14ac:dyDescent="0.3">
      <c r="A2080">
        <v>1079</v>
      </c>
      <c r="B2080" s="1">
        <v>45459</v>
      </c>
      <c r="C2080" s="4" t="str">
        <f>IF(ISBLANK(Table14[[#This Row],[Sales_Rep]]),"Unknown",Table14[[#This Row],[Sales_Rep]])</f>
        <v>Eve</v>
      </c>
      <c r="D2080" s="4" t="str">
        <f>PROPER(Table14[[#This Row],[Region]])</f>
        <v>West</v>
      </c>
      <c r="E2080" s="9">
        <f>IF(ISBLANK(Table14[[#This Row],[Sales_Amount]]),MEDIAN(Table14[Sales_Amount]),Table14[[#This Row],[Sales_Amount]])</f>
        <v>82870.09</v>
      </c>
      <c r="F2080" s="11">
        <f>IF(ISBLANK(Table14[[#This Row],[Quantity_Sold]]),MEDIAN(Table14[Quantity_Sold]),Table14[[#This Row],[Quantity_Sold]])</f>
        <v>21</v>
      </c>
      <c r="G2080" s="4" t="str">
        <f>TRIM(Table14[[#This Row],[Product_Category]])</f>
        <v>Electronics</v>
      </c>
      <c r="H2080" s="9">
        <v>3102.47</v>
      </c>
      <c r="I2080" s="9">
        <v>4243.22</v>
      </c>
      <c r="J2080" s="4" t="str">
        <f>PROPER(Table14[[#This Row],[Customer_Type]])</f>
        <v>Returning</v>
      </c>
      <c r="K2080" s="13">
        <f>IF(ISBLANK(Table14[[#This Row],[Discount]]),MEDIAN(Table14[Discount]),Table14[[#This Row],[Discount]])</f>
        <v>7.0000000000000007E-2</v>
      </c>
      <c r="L2080" s="4" t="s">
        <v>26</v>
      </c>
      <c r="M2080" s="4" t="s">
        <v>22</v>
      </c>
    </row>
    <row r="2081" spans="1:13" x14ac:dyDescent="0.3">
      <c r="A2081">
        <v>1444</v>
      </c>
      <c r="B2081" s="1">
        <v>45007</v>
      </c>
      <c r="C2081" s="4" t="str">
        <f>IF(ISBLANK(Table14[[#This Row],[Sales_Rep]]),"Unknown",Table14[[#This Row],[Sales_Rep]])</f>
        <v>David</v>
      </c>
      <c r="D2081" s="4" t="str">
        <f>PROPER(Table14[[#This Row],[Region]])</f>
        <v>South</v>
      </c>
      <c r="E2081" s="9">
        <f>IF(ISBLANK(Table14[[#This Row],[Sales_Amount]]),MEDIAN(Table14[Sales_Amount]),Table14[[#This Row],[Sales_Amount]])</f>
        <v>19793.2</v>
      </c>
      <c r="F2081" s="11">
        <f>IF(ISBLANK(Table14[[#This Row],[Quantity_Sold]]),MEDIAN(Table14[Quantity_Sold]),Table14[[#This Row],[Quantity_Sold]])</f>
        <v>17</v>
      </c>
      <c r="G2081" s="4" t="str">
        <f>TRIM(Table14[[#This Row],[Product_Category]])</f>
        <v>Electronics</v>
      </c>
      <c r="H2081" s="9">
        <v>1090.58</v>
      </c>
      <c r="I2081" s="9">
        <v>1492.7</v>
      </c>
      <c r="J2081" s="4" t="str">
        <f>PROPER(Table14[[#This Row],[Customer_Type]])</f>
        <v>New</v>
      </c>
      <c r="K2081" s="13">
        <f>IF(ISBLANK(Table14[[#This Row],[Discount]]),MEDIAN(Table14[Discount]),Table14[[#This Row],[Discount]])</f>
        <v>0.22</v>
      </c>
      <c r="L2081" s="4" t="s">
        <v>26</v>
      </c>
      <c r="M2081" s="4" t="s">
        <v>18</v>
      </c>
    </row>
    <row r="2082" spans="1:13" x14ac:dyDescent="0.3">
      <c r="A2082">
        <v>1082</v>
      </c>
      <c r="B2082" s="1">
        <v>45134</v>
      </c>
      <c r="C2082" s="4" t="str">
        <f>IF(ISBLANK(Table14[[#This Row],[Sales_Rep]]),"Unknown",Table14[[#This Row],[Sales_Rep]])</f>
        <v>Bob</v>
      </c>
      <c r="D2082" s="4" t="str">
        <f>PROPER(Table14[[#This Row],[Region]])</f>
        <v>West</v>
      </c>
      <c r="E2082" s="9">
        <f>IF(ISBLANK(Table14[[#This Row],[Sales_Amount]]),MEDIAN(Table14[Sales_Amount]),Table14[[#This Row],[Sales_Amount]])</f>
        <v>32061.9</v>
      </c>
      <c r="F2082" s="11">
        <f>IF(ISBLANK(Table14[[#This Row],[Quantity_Sold]]),MEDIAN(Table14[Quantity_Sold]),Table14[[#This Row],[Quantity_Sold]])</f>
        <v>18</v>
      </c>
      <c r="G2082" s="4" t="str">
        <f>TRIM(Table14[[#This Row],[Product_Category]])</f>
        <v>Clothing</v>
      </c>
      <c r="H2082" s="9">
        <v>1366.06</v>
      </c>
      <c r="I2082" s="9">
        <v>2024.11</v>
      </c>
      <c r="J2082" s="4" t="str">
        <f>PROPER(Table14[[#This Row],[Customer_Type]])</f>
        <v>New</v>
      </c>
      <c r="K2082" s="13">
        <f>IF(ISBLANK(Table14[[#This Row],[Discount]]),MEDIAN(Table14[Discount]),Table14[[#This Row],[Discount]])</f>
        <v>0.12</v>
      </c>
      <c r="L2082" s="4" t="s">
        <v>31</v>
      </c>
      <c r="M2082" s="4" t="s">
        <v>22</v>
      </c>
    </row>
    <row r="2083" spans="1:13" x14ac:dyDescent="0.3">
      <c r="A2083">
        <v>1025</v>
      </c>
      <c r="B2083" s="1">
        <v>44996</v>
      </c>
      <c r="C2083" s="4" t="str">
        <f>IF(ISBLANK(Table14[[#This Row],[Sales_Rep]]),"Unknown",Table14[[#This Row],[Sales_Rep]])</f>
        <v>Alice</v>
      </c>
      <c r="D2083" s="4" t="str">
        <f>PROPER(Table14[[#This Row],[Region]])</f>
        <v>West</v>
      </c>
      <c r="E2083" s="9">
        <f>IF(ISBLANK(Table14[[#This Row],[Sales_Amount]]),MEDIAN(Table14[Sales_Amount]),Table14[[#This Row],[Sales_Amount]])</f>
        <v>14669.96</v>
      </c>
      <c r="F2083" s="11">
        <f>IF(ISBLANK(Table14[[#This Row],[Quantity_Sold]]),MEDIAN(Table14[Quantity_Sold]),Table14[[#This Row],[Quantity_Sold]])</f>
        <v>9</v>
      </c>
      <c r="G2083" s="4" t="str">
        <f>TRIM(Table14[[#This Row],[Product_Category]])</f>
        <v>Clothing</v>
      </c>
      <c r="H2083" s="9">
        <v>1523.61</v>
      </c>
      <c r="I2083" s="9">
        <v>2012.34</v>
      </c>
      <c r="J2083" s="4" t="str">
        <f>PROPER(Table14[[#This Row],[Customer_Type]])</f>
        <v>Returning</v>
      </c>
      <c r="K2083" s="13">
        <f>IF(ISBLANK(Table14[[#This Row],[Discount]]),MEDIAN(Table14[Discount]),Table14[[#This Row],[Discount]])</f>
        <v>0.19</v>
      </c>
      <c r="L2083" s="4" t="s">
        <v>26</v>
      </c>
      <c r="M2083" s="4" t="s">
        <v>22</v>
      </c>
    </row>
    <row r="2084" spans="1:13" x14ac:dyDescent="0.3">
      <c r="A2084">
        <v>1015</v>
      </c>
      <c r="B2084" s="1">
        <v>45351</v>
      </c>
      <c r="C2084" s="4" t="str">
        <f>IF(ISBLANK(Table14[[#This Row],[Sales_Rep]]),"Unknown",Table14[[#This Row],[Sales_Rep]])</f>
        <v>Eve</v>
      </c>
      <c r="D2084" s="4" t="str">
        <f>PROPER(Table14[[#This Row],[Region]])</f>
        <v>South</v>
      </c>
      <c r="E2084" s="9">
        <f>IF(ISBLANK(Table14[[#This Row],[Sales_Amount]]),MEDIAN(Table14[Sales_Amount]),Table14[[#This Row],[Sales_Amount]])</f>
        <v>106380.74</v>
      </c>
      <c r="F2084" s="11">
        <f>IF(ISBLANK(Table14[[#This Row],[Quantity_Sold]]),MEDIAN(Table14[Quantity_Sold]),Table14[[#This Row],[Quantity_Sold]])</f>
        <v>41</v>
      </c>
      <c r="G2084" s="4" t="str">
        <f>TRIM(Table14[[#This Row],[Product_Category]])</f>
        <v>Food</v>
      </c>
      <c r="H2084" s="9">
        <v>2290.46</v>
      </c>
      <c r="I2084" s="9">
        <v>3284.37</v>
      </c>
      <c r="J2084" s="4" t="str">
        <f>PROPER(Table14[[#This Row],[Customer_Type]])</f>
        <v>Returning</v>
      </c>
      <c r="K2084" s="13">
        <f>IF(ISBLANK(Table14[[#This Row],[Discount]]),MEDIAN(Table14[Discount]),Table14[[#This Row],[Discount]])</f>
        <v>0.21</v>
      </c>
      <c r="L2084" s="4" t="s">
        <v>31</v>
      </c>
      <c r="M2084" s="4" t="s">
        <v>18</v>
      </c>
    </row>
    <row r="2085" spans="1:13" x14ac:dyDescent="0.3">
      <c r="A2085">
        <v>1459</v>
      </c>
      <c r="B2085" s="1">
        <v>45194</v>
      </c>
      <c r="C2085" s="4" t="str">
        <f>IF(ISBLANK(Table14[[#This Row],[Sales_Rep]]),"Unknown",Table14[[#This Row],[Sales_Rep]])</f>
        <v>David</v>
      </c>
      <c r="D2085" s="4" t="str">
        <f>PROPER(Table14[[#This Row],[Region]])</f>
        <v>North</v>
      </c>
      <c r="E2085" s="9">
        <f>IF(ISBLANK(Table14[[#This Row],[Sales_Amount]]),MEDIAN(Table14[Sales_Amount]),Table14[[#This Row],[Sales_Amount]])</f>
        <v>146958.9</v>
      </c>
      <c r="F2085" s="11">
        <f>IF(ISBLANK(Table14[[#This Row],[Quantity_Sold]]),MEDIAN(Table14[Quantity_Sold]),Table14[[#This Row],[Quantity_Sold]])</f>
        <v>31</v>
      </c>
      <c r="G2085" s="4" t="str">
        <f>TRIM(Table14[[#This Row],[Product_Category]])</f>
        <v>Electronics</v>
      </c>
      <c r="H2085" s="9">
        <v>4915.2</v>
      </c>
      <c r="I2085" s="9">
        <v>6584.18</v>
      </c>
      <c r="J2085" s="4" t="str">
        <f>PROPER(Table14[[#This Row],[Customer_Type]])</f>
        <v>New</v>
      </c>
      <c r="K2085" s="13">
        <f>IF(ISBLANK(Table14[[#This Row],[Discount]]),MEDIAN(Table14[Discount]),Table14[[#This Row],[Discount]])</f>
        <v>0.28000000000000003</v>
      </c>
      <c r="L2085" s="4" t="s">
        <v>17</v>
      </c>
      <c r="M2085" s="4" t="s">
        <v>22</v>
      </c>
    </row>
    <row r="2086" spans="1:13" x14ac:dyDescent="0.3">
      <c r="A2086">
        <v>1319</v>
      </c>
      <c r="B2086" s="1">
        <v>45366</v>
      </c>
      <c r="C2086" s="4" t="str">
        <f>IF(ISBLANK(Table14[[#This Row],[Sales_Rep]]),"Unknown",Table14[[#This Row],[Sales_Rep]])</f>
        <v>David</v>
      </c>
      <c r="D2086" s="4" t="str">
        <f>PROPER(Table14[[#This Row],[Region]])</f>
        <v>North</v>
      </c>
      <c r="E2086" s="9">
        <f>IF(ISBLANK(Table14[[#This Row],[Sales_Amount]]),MEDIAN(Table14[Sales_Amount]),Table14[[#This Row],[Sales_Amount]])</f>
        <v>45937.99</v>
      </c>
      <c r="F2086" s="11">
        <f>IF(ISBLANK(Table14[[#This Row],[Quantity_Sold]]),MEDIAN(Table14[Quantity_Sold]),Table14[[#This Row],[Quantity_Sold]])</f>
        <v>11</v>
      </c>
      <c r="G2086" s="4" t="str">
        <f>TRIM(Table14[[#This Row],[Product_Category]])</f>
        <v>Electronics</v>
      </c>
      <c r="H2086" s="9">
        <v>3488.6</v>
      </c>
      <c r="I2086" s="9">
        <v>4395.9799999999996</v>
      </c>
      <c r="J2086" s="4" t="str">
        <f>PROPER(Table14[[#This Row],[Customer_Type]])</f>
        <v>Returning</v>
      </c>
      <c r="K2086" s="13">
        <f>IF(ISBLANK(Table14[[#This Row],[Discount]]),MEDIAN(Table14[Discount]),Table14[[#This Row],[Discount]])</f>
        <v>0.05</v>
      </c>
      <c r="L2086" s="4" t="s">
        <v>17</v>
      </c>
      <c r="M2086" s="4" t="s">
        <v>18</v>
      </c>
    </row>
    <row r="2087" spans="1:13" x14ac:dyDescent="0.3">
      <c r="A2087">
        <v>1081</v>
      </c>
      <c r="B2087" s="1">
        <v>45019</v>
      </c>
      <c r="C2087" s="4" t="str">
        <f>IF(ISBLANK(Table14[[#This Row],[Sales_Rep]]),"Unknown",Table14[[#This Row],[Sales_Rep]])</f>
        <v>Bob</v>
      </c>
      <c r="D2087" s="4" t="str">
        <f>PROPER(Table14[[#This Row],[Region]])</f>
        <v>West</v>
      </c>
      <c r="E2087" s="9">
        <f>IF(ISBLANK(Table14[[#This Row],[Sales_Amount]]),MEDIAN(Table14[Sales_Amount]),Table14[[#This Row],[Sales_Amount]])</f>
        <v>217540.44</v>
      </c>
      <c r="F2087" s="11">
        <f>IF(ISBLANK(Table14[[#This Row],[Quantity_Sold]]),MEDIAN(Table14[Quantity_Sold]),Table14[[#This Row],[Quantity_Sold]])</f>
        <v>45</v>
      </c>
      <c r="G2087" s="4" t="str">
        <f>TRIM(Table14[[#This Row],[Product_Category]])</f>
        <v>Clothing</v>
      </c>
      <c r="H2087" s="9">
        <v>4017.01</v>
      </c>
      <c r="I2087" s="9">
        <v>5621.2</v>
      </c>
      <c r="J2087" s="4" t="str">
        <f>PROPER(Table14[[#This Row],[Customer_Type]])</f>
        <v>New</v>
      </c>
      <c r="K2087" s="13">
        <f>IF(ISBLANK(Table14[[#This Row],[Discount]]),MEDIAN(Table14[Discount]),Table14[[#This Row],[Discount]])</f>
        <v>0.14000000000000001</v>
      </c>
      <c r="L2087" s="4" t="s">
        <v>26</v>
      </c>
      <c r="M2087" s="4" t="s">
        <v>22</v>
      </c>
    </row>
    <row r="2088" spans="1:13" x14ac:dyDescent="0.3">
      <c r="A2088">
        <v>1207</v>
      </c>
      <c r="B2088" s="1">
        <v>45102</v>
      </c>
      <c r="C2088" s="4" t="str">
        <f>IF(ISBLANK(Table14[[#This Row],[Sales_Rep]]),"Unknown",Table14[[#This Row],[Sales_Rep]])</f>
        <v>Eve</v>
      </c>
      <c r="D2088" s="4" t="str">
        <f>PROPER(Table14[[#This Row],[Region]])</f>
        <v>South</v>
      </c>
      <c r="E2088" s="9">
        <f>IF(ISBLANK(Table14[[#This Row],[Sales_Amount]]),MEDIAN(Table14[Sales_Amount]),Table14[[#This Row],[Sales_Amount]])</f>
        <v>29622.240000000002</v>
      </c>
      <c r="F2088" s="11">
        <f>IF(ISBLANK(Table14[[#This Row],[Quantity_Sold]]),MEDIAN(Table14[Quantity_Sold]),Table14[[#This Row],[Quantity_Sold]])</f>
        <v>10</v>
      </c>
      <c r="G2088" s="4" t="str">
        <f>TRIM(Table14[[#This Row],[Product_Category]])</f>
        <v>Electronics</v>
      </c>
      <c r="H2088" s="9">
        <v>3107.35</v>
      </c>
      <c r="I2088" s="9">
        <v>3484.97</v>
      </c>
      <c r="J2088" s="4" t="str">
        <f>PROPER(Table14[[#This Row],[Customer_Type]])</f>
        <v>New</v>
      </c>
      <c r="K2088" s="13">
        <f>IF(ISBLANK(Table14[[#This Row],[Discount]]),MEDIAN(Table14[Discount]),Table14[[#This Row],[Discount]])</f>
        <v>0.15</v>
      </c>
      <c r="L2088" s="4" t="s">
        <v>26</v>
      </c>
      <c r="M2088" s="4" t="s">
        <v>18</v>
      </c>
    </row>
    <row r="2089" spans="1:13" x14ac:dyDescent="0.3">
      <c r="A2089">
        <v>1441</v>
      </c>
      <c r="B2089" s="1">
        <v>45493</v>
      </c>
      <c r="C2089" s="4" t="str">
        <f>IF(ISBLANK(Table14[[#This Row],[Sales_Rep]]),"Unknown",Table14[[#This Row],[Sales_Rep]])</f>
        <v>David</v>
      </c>
      <c r="D2089" s="4" t="str">
        <f>PROPER(Table14[[#This Row],[Region]])</f>
        <v>West</v>
      </c>
      <c r="E2089" s="9">
        <f>IF(ISBLANK(Table14[[#This Row],[Sales_Amount]]),MEDIAN(Table14[Sales_Amount]),Table14[[#This Row],[Sales_Amount]])</f>
        <v>60844.42</v>
      </c>
      <c r="F2089" s="11">
        <f>IF(ISBLANK(Table14[[#This Row],[Quantity_Sold]]),MEDIAN(Table14[Quantity_Sold]),Table14[[#This Row],[Quantity_Sold]])</f>
        <v>20</v>
      </c>
      <c r="G2089" s="4" t="str">
        <f>TRIM(Table14[[#This Row],[Product_Category]])</f>
        <v>Electronics</v>
      </c>
      <c r="H2089" s="9">
        <v>2513.65</v>
      </c>
      <c r="I2089" s="9">
        <v>3343.1</v>
      </c>
      <c r="J2089" s="4" t="str">
        <f>PROPER(Table14[[#This Row],[Customer_Type]])</f>
        <v>Returning</v>
      </c>
      <c r="K2089" s="13">
        <f>IF(ISBLANK(Table14[[#This Row],[Discount]]),MEDIAN(Table14[Discount]),Table14[[#This Row],[Discount]])</f>
        <v>0.09</v>
      </c>
      <c r="L2089" s="4" t="s">
        <v>17</v>
      </c>
      <c r="M2089" s="4" t="s">
        <v>18</v>
      </c>
    </row>
    <row r="2090" spans="1:13" x14ac:dyDescent="0.3">
      <c r="A2090">
        <v>1105</v>
      </c>
      <c r="B2090" s="1">
        <v>45444</v>
      </c>
      <c r="C2090" s="4" t="str">
        <f>IF(ISBLANK(Table14[[#This Row],[Sales_Rep]]),"Unknown",Table14[[#This Row],[Sales_Rep]])</f>
        <v>Alice</v>
      </c>
      <c r="D2090" s="4" t="str">
        <f>PROPER(Table14[[#This Row],[Region]])</f>
        <v>South</v>
      </c>
      <c r="E2090" s="9">
        <f>IF(ISBLANK(Table14[[#This Row],[Sales_Amount]]),MEDIAN(Table14[Sales_Amount]),Table14[[#This Row],[Sales_Amount]])</f>
        <v>58725.120000000003</v>
      </c>
      <c r="F2090" s="11">
        <f>IF(ISBLANK(Table14[[#This Row],[Quantity_Sold]]),MEDIAN(Table14[Quantity_Sold]),Table14[[#This Row],[Quantity_Sold]])</f>
        <v>16</v>
      </c>
      <c r="G2090" s="4" t="str">
        <f>TRIM(Table14[[#This Row],[Product_Category]])</f>
        <v>Furniture</v>
      </c>
      <c r="H2090" s="9">
        <v>2725.59</v>
      </c>
      <c r="I2090" s="9">
        <v>3670.32</v>
      </c>
      <c r="J2090" s="4" t="str">
        <f>PROPER(Table14[[#This Row],[Customer_Type]])</f>
        <v>New</v>
      </c>
      <c r="K2090" s="13">
        <f>IF(ISBLANK(Table14[[#This Row],[Discount]]),MEDIAN(Table14[Discount]),Table14[[#This Row],[Discount]])</f>
        <v>0</v>
      </c>
      <c r="L2090" s="4" t="s">
        <v>17</v>
      </c>
      <c r="M2090" s="4" t="s">
        <v>18</v>
      </c>
    </row>
    <row r="2091" spans="1:13" x14ac:dyDescent="0.3">
      <c r="A2091">
        <v>1048</v>
      </c>
      <c r="B2091" s="1">
        <v>45344</v>
      </c>
      <c r="C2091" s="4" t="str">
        <f>IF(ISBLANK(Table14[[#This Row],[Sales_Rep]]),"Unknown",Table14[[#This Row],[Sales_Rep]])</f>
        <v>Bob</v>
      </c>
      <c r="D2091" s="4" t="str">
        <f>PROPER(Table14[[#This Row],[Region]])</f>
        <v>West</v>
      </c>
      <c r="E2091" s="9">
        <f>IF(ISBLANK(Table14[[#This Row],[Sales_Amount]]),MEDIAN(Table14[Sales_Amount]),Table14[[#This Row],[Sales_Amount]])</f>
        <v>20298.060000000001</v>
      </c>
      <c r="F2091" s="11">
        <f>IF(ISBLANK(Table14[[#This Row],[Quantity_Sold]]),MEDIAN(Table14[Quantity_Sold]),Table14[[#This Row],[Quantity_Sold]])</f>
        <v>43</v>
      </c>
      <c r="G2091" s="4" t="str">
        <f>TRIM(Table14[[#This Row],[Product_Category]])</f>
        <v>Electronics</v>
      </c>
      <c r="H2091" s="9">
        <v>413.85</v>
      </c>
      <c r="I2091" s="9">
        <v>590.05999999999995</v>
      </c>
      <c r="J2091" s="4" t="str">
        <f>PROPER(Table14[[#This Row],[Customer_Type]])</f>
        <v>Returning</v>
      </c>
      <c r="K2091" s="13">
        <f>IF(ISBLANK(Table14[[#This Row],[Discount]]),MEDIAN(Table14[Discount]),Table14[[#This Row],[Discount]])</f>
        <v>0.2</v>
      </c>
      <c r="L2091" s="4" t="s">
        <v>26</v>
      </c>
      <c r="M2091" s="4" t="s">
        <v>22</v>
      </c>
    </row>
    <row r="2092" spans="1:13" x14ac:dyDescent="0.3">
      <c r="A2092">
        <v>1366</v>
      </c>
      <c r="B2092" s="1">
        <v>45601</v>
      </c>
      <c r="C2092" s="4" t="str">
        <f>IF(ISBLANK(Table14[[#This Row],[Sales_Rep]]),"Unknown",Table14[[#This Row],[Sales_Rep]])</f>
        <v>Eve</v>
      </c>
      <c r="D2092" s="4" t="str">
        <f>PROPER(Table14[[#This Row],[Region]])</f>
        <v>South</v>
      </c>
      <c r="E2092" s="9">
        <f>IF(ISBLANK(Table14[[#This Row],[Sales_Amount]]),MEDIAN(Table14[Sales_Amount]),Table14[[#This Row],[Sales_Amount]])</f>
        <v>37710.6</v>
      </c>
      <c r="F2092" s="11">
        <f>IF(ISBLANK(Table14[[#This Row],[Quantity_Sold]]),MEDIAN(Table14[Quantity_Sold]),Table14[[#This Row],[Quantity_Sold]])</f>
        <v>9</v>
      </c>
      <c r="G2092" s="4" t="str">
        <f>TRIM(Table14[[#This Row],[Product_Category]])</f>
        <v>Furniture</v>
      </c>
      <c r="H2092" s="9">
        <v>3313.94</v>
      </c>
      <c r="I2092" s="9">
        <v>4707.9399999999996</v>
      </c>
      <c r="J2092" s="4" t="str">
        <f>PROPER(Table14[[#This Row],[Customer_Type]])</f>
        <v>New</v>
      </c>
      <c r="K2092" s="13">
        <f>IF(ISBLANK(Table14[[#This Row],[Discount]]),MEDIAN(Table14[Discount]),Table14[[#This Row],[Discount]])</f>
        <v>0.11</v>
      </c>
      <c r="L2092" s="4" t="s">
        <v>17</v>
      </c>
      <c r="M2092" s="4" t="s">
        <v>22</v>
      </c>
    </row>
    <row r="2093" spans="1:13" x14ac:dyDescent="0.3">
      <c r="A2093">
        <v>1498</v>
      </c>
      <c r="B2093" s="1">
        <v>45164</v>
      </c>
      <c r="C2093" s="4" t="str">
        <f>IF(ISBLANK(Table14[[#This Row],[Sales_Rep]]),"Unknown",Table14[[#This Row],[Sales_Rep]])</f>
        <v>Bob</v>
      </c>
      <c r="D2093" s="4" t="str">
        <f>PROPER(Table14[[#This Row],[Region]])</f>
        <v>West</v>
      </c>
      <c r="E2093" s="9">
        <f>IF(ISBLANK(Table14[[#This Row],[Sales_Amount]]),MEDIAN(Table14[Sales_Amount]),Table14[[#This Row],[Sales_Amount]])</f>
        <v>100441.97</v>
      </c>
      <c r="F2093" s="11">
        <f>IF(ISBLANK(Table14[[#This Row],[Quantity_Sold]]),MEDIAN(Table14[Quantity_Sold]),Table14[[#This Row],[Quantity_Sold]])</f>
        <v>17</v>
      </c>
      <c r="G2093" s="4" t="str">
        <f>TRIM(Table14[[#This Row],[Product_Category]])</f>
        <v>Furniture</v>
      </c>
      <c r="H2093" s="9">
        <v>4757.3999999999996</v>
      </c>
      <c r="I2093" s="9">
        <v>6028.93</v>
      </c>
      <c r="J2093" s="4" t="str">
        <f>PROPER(Table14[[#This Row],[Customer_Type]])</f>
        <v>New</v>
      </c>
      <c r="K2093" s="13">
        <f>IF(ISBLANK(Table14[[#This Row],[Discount]]),MEDIAN(Table14[Discount]),Table14[[#This Row],[Discount]])</f>
        <v>0.02</v>
      </c>
      <c r="L2093" s="4" t="s">
        <v>31</v>
      </c>
      <c r="M2093" s="4" t="s">
        <v>18</v>
      </c>
    </row>
    <row r="2094" spans="1:13" x14ac:dyDescent="0.3">
      <c r="A2094">
        <v>1186</v>
      </c>
      <c r="B2094" s="1">
        <v>45456</v>
      </c>
      <c r="C2094" s="4" t="str">
        <f>IF(ISBLANK(Table14[[#This Row],[Sales_Rep]]),"Unknown",Table14[[#This Row],[Sales_Rep]])</f>
        <v>Alice</v>
      </c>
      <c r="D2094" s="4" t="str">
        <f>PROPER(Table14[[#This Row],[Region]])</f>
        <v>West</v>
      </c>
      <c r="E2094" s="9">
        <f>IF(ISBLANK(Table14[[#This Row],[Sales_Amount]]),MEDIAN(Table14[Sales_Amount]),Table14[[#This Row],[Sales_Amount]])</f>
        <v>22217.61</v>
      </c>
      <c r="F2094" s="11">
        <f>IF(ISBLANK(Table14[[#This Row],[Quantity_Sold]]),MEDIAN(Table14[Quantity_Sold]),Table14[[#This Row],[Quantity_Sold]])</f>
        <v>7</v>
      </c>
      <c r="G2094" s="4" t="str">
        <f>TRIM(Table14[[#This Row],[Product_Category]])</f>
        <v>Furniture</v>
      </c>
      <c r="H2094" s="9">
        <v>3053.91</v>
      </c>
      <c r="I2094" s="9">
        <v>3918.45</v>
      </c>
      <c r="J2094" s="4" t="str">
        <f>PROPER(Table14[[#This Row],[Customer_Type]])</f>
        <v>Returning</v>
      </c>
      <c r="K2094" s="13">
        <f>IF(ISBLANK(Table14[[#This Row],[Discount]]),MEDIAN(Table14[Discount]),Table14[[#This Row],[Discount]])</f>
        <v>0.19</v>
      </c>
      <c r="L2094" s="4" t="s">
        <v>17</v>
      </c>
      <c r="M2094" s="4" t="s">
        <v>22</v>
      </c>
    </row>
    <row r="2095" spans="1:13" x14ac:dyDescent="0.3">
      <c r="A2095">
        <v>1292</v>
      </c>
      <c r="B2095" s="1">
        <v>45342</v>
      </c>
      <c r="C2095" s="4" t="str">
        <f>IF(ISBLANK(Table14[[#This Row],[Sales_Rep]]),"Unknown",Table14[[#This Row],[Sales_Rep]])</f>
        <v>Eve</v>
      </c>
      <c r="D2095" s="4" t="str">
        <f>PROPER(Table14[[#This Row],[Region]])</f>
        <v>South</v>
      </c>
      <c r="E2095" s="9">
        <f>IF(ISBLANK(Table14[[#This Row],[Sales_Amount]]),MEDIAN(Table14[Sales_Amount]),Table14[[#This Row],[Sales_Amount]])</f>
        <v>112907.74</v>
      </c>
      <c r="F2095" s="11">
        <f>IF(ISBLANK(Table14[[#This Row],[Quantity_Sold]]),MEDIAN(Table14[Quantity_Sold]),Table14[[#This Row],[Quantity_Sold]])</f>
        <v>25</v>
      </c>
      <c r="G2095" s="4" t="str">
        <f>TRIM(Table14[[#This Row],[Product_Category]])</f>
        <v>Clothing</v>
      </c>
      <c r="H2095" s="9">
        <v>3323.76</v>
      </c>
      <c r="I2095" s="9">
        <v>4754.01</v>
      </c>
      <c r="J2095" s="4" t="str">
        <f>PROPER(Table14[[#This Row],[Customer_Type]])</f>
        <v>New</v>
      </c>
      <c r="K2095" s="13">
        <f>IF(ISBLANK(Table14[[#This Row],[Discount]]),MEDIAN(Table14[Discount]),Table14[[#This Row],[Discount]])</f>
        <v>0.05</v>
      </c>
      <c r="L2095" s="4" t="s">
        <v>31</v>
      </c>
      <c r="M2095" s="4" t="s">
        <v>18</v>
      </c>
    </row>
    <row r="2096" spans="1:13" x14ac:dyDescent="0.3">
      <c r="A2096">
        <v>1042</v>
      </c>
      <c r="B2096" s="1">
        <v>45637</v>
      </c>
      <c r="C2096" s="4" t="str">
        <f>IF(ISBLANK(Table14[[#This Row],[Sales_Rep]]),"Unknown",Table14[[#This Row],[Sales_Rep]])</f>
        <v>Bob</v>
      </c>
      <c r="D2096" s="4" t="str">
        <f>PROPER(Table14[[#This Row],[Region]])</f>
        <v>West</v>
      </c>
      <c r="E2096" s="9">
        <f>IF(ISBLANK(Table14[[#This Row],[Sales_Amount]]),MEDIAN(Table14[Sales_Amount]),Table14[[#This Row],[Sales_Amount]])</f>
        <v>80775.78</v>
      </c>
      <c r="F2096" s="11">
        <f>IF(ISBLANK(Table14[[#This Row],[Quantity_Sold]]),MEDIAN(Table14[Quantity_Sold]),Table14[[#This Row],[Quantity_Sold]])</f>
        <v>19</v>
      </c>
      <c r="G2096" s="4" t="str">
        <f>TRIM(Table14[[#This Row],[Product_Category]])</f>
        <v>Food</v>
      </c>
      <c r="H2096" s="9">
        <v>3987.58</v>
      </c>
      <c r="I2096" s="9">
        <v>4621.04</v>
      </c>
      <c r="J2096" s="4" t="str">
        <f>PROPER(Table14[[#This Row],[Customer_Type]])</f>
        <v>New</v>
      </c>
      <c r="K2096" s="13">
        <f>IF(ISBLANK(Table14[[#This Row],[Discount]]),MEDIAN(Table14[Discount]),Table14[[#This Row],[Discount]])</f>
        <v>0.08</v>
      </c>
      <c r="L2096" s="4" t="s">
        <v>31</v>
      </c>
      <c r="M2096" s="4" t="s">
        <v>22</v>
      </c>
    </row>
    <row r="2097" spans="1:13" x14ac:dyDescent="0.3">
      <c r="A2097">
        <v>1457</v>
      </c>
      <c r="B2097" s="1">
        <v>45025</v>
      </c>
      <c r="C2097" s="4" t="str">
        <f>IF(ISBLANK(Table14[[#This Row],[Sales_Rep]]),"Unknown",Table14[[#This Row],[Sales_Rep]])</f>
        <v>Charlie</v>
      </c>
      <c r="D2097" s="4" t="str">
        <f>PROPER(Table14[[#This Row],[Region]])</f>
        <v>East</v>
      </c>
      <c r="E2097" s="9">
        <f>IF(ISBLANK(Table14[[#This Row],[Sales_Amount]]),MEDIAN(Table14[Sales_Amount]),Table14[[#This Row],[Sales_Amount]])</f>
        <v>57558.19</v>
      </c>
      <c r="F2097" s="11">
        <f>IF(ISBLANK(Table14[[#This Row],[Quantity_Sold]]),MEDIAN(Table14[Quantity_Sold]),Table14[[#This Row],[Quantity_Sold]])</f>
        <v>25</v>
      </c>
      <c r="G2097" s="4" t="str">
        <f>TRIM(Table14[[#This Row],[Product_Category]])</f>
        <v>Clothing</v>
      </c>
      <c r="H2097" s="9">
        <v>2226.4</v>
      </c>
      <c r="I2097" s="9">
        <v>3069.77</v>
      </c>
      <c r="J2097" s="4" t="str">
        <f>PROPER(Table14[[#This Row],[Customer_Type]])</f>
        <v>New</v>
      </c>
      <c r="K2097" s="13">
        <f>IF(ISBLANK(Table14[[#This Row],[Discount]]),MEDIAN(Table14[Discount]),Table14[[#This Row],[Discount]])</f>
        <v>0.25</v>
      </c>
      <c r="L2097" s="4" t="s">
        <v>17</v>
      </c>
      <c r="M2097" s="4" t="s">
        <v>22</v>
      </c>
    </row>
    <row r="2098" spans="1:13" x14ac:dyDescent="0.3">
      <c r="A2098">
        <v>1290</v>
      </c>
      <c r="B2098" s="1">
        <v>45637</v>
      </c>
      <c r="C2098" s="4" t="str">
        <f>IF(ISBLANK(Table14[[#This Row],[Sales_Rep]]),"Unknown",Table14[[#This Row],[Sales_Rep]])</f>
        <v>Alice</v>
      </c>
      <c r="D2098" s="4" t="str">
        <f>PROPER(Table14[[#This Row],[Region]])</f>
        <v>North</v>
      </c>
      <c r="E2098" s="9">
        <f>IF(ISBLANK(Table14[[#This Row],[Sales_Amount]]),MEDIAN(Table14[Sales_Amount]),Table14[[#This Row],[Sales_Amount]])</f>
        <v>208109.85</v>
      </c>
      <c r="F2098" s="11">
        <f>IF(ISBLANK(Table14[[#This Row],[Quantity_Sold]]),MEDIAN(Table14[Quantity_Sold]),Table14[[#This Row],[Quantity_Sold]])</f>
        <v>46</v>
      </c>
      <c r="G2098" s="4" t="str">
        <f>TRIM(Table14[[#This Row],[Product_Category]])</f>
        <v>Electronics</v>
      </c>
      <c r="H2098" s="9">
        <v>4554.74</v>
      </c>
      <c r="I2098" s="9">
        <v>6283.51</v>
      </c>
      <c r="J2098" s="4" t="str">
        <f>PROPER(Table14[[#This Row],[Customer_Type]])</f>
        <v>Returning</v>
      </c>
      <c r="K2098" s="13">
        <f>IF(ISBLANK(Table14[[#This Row],[Discount]]),MEDIAN(Table14[Discount]),Table14[[#This Row],[Discount]])</f>
        <v>0.28000000000000003</v>
      </c>
      <c r="L2098" s="4" t="s">
        <v>31</v>
      </c>
      <c r="M2098" s="4" t="s">
        <v>18</v>
      </c>
    </row>
    <row r="2099" spans="1:13" x14ac:dyDescent="0.3">
      <c r="A2099">
        <v>1007</v>
      </c>
      <c r="B2099" s="1">
        <v>45300</v>
      </c>
      <c r="C2099" s="4" t="str">
        <f>IF(ISBLANK(Table14[[#This Row],[Sales_Rep]]),"Unknown",Table14[[#This Row],[Sales_Rep]])</f>
        <v>Alice</v>
      </c>
      <c r="D2099" s="4" t="str">
        <f>PROPER(Table14[[#This Row],[Region]])</f>
        <v>East</v>
      </c>
      <c r="E2099" s="9">
        <f>IF(ISBLANK(Table14[[#This Row],[Sales_Amount]]),MEDIAN(Table14[Sales_Amount]),Table14[[#This Row],[Sales_Amount]])</f>
        <v>92884.89</v>
      </c>
      <c r="F2099" s="11">
        <f>IF(ISBLANK(Table14[[#This Row],[Quantity_Sold]]),MEDIAN(Table14[Quantity_Sold]),Table14[[#This Row],[Quantity_Sold]])</f>
        <v>24</v>
      </c>
      <c r="G2099" s="4" t="str">
        <f>TRIM(Table14[[#This Row],[Product_Category]])</f>
        <v>Clothing</v>
      </c>
      <c r="H2099" s="9">
        <v>3969.05</v>
      </c>
      <c r="I2099" s="9">
        <v>4448.51</v>
      </c>
      <c r="J2099" s="4" t="str">
        <f>PROPER(Table14[[#This Row],[Customer_Type]])</f>
        <v>Returning</v>
      </c>
      <c r="K2099" s="13">
        <f>IF(ISBLANK(Table14[[#This Row],[Discount]]),MEDIAN(Table14[Discount]),Table14[[#This Row],[Discount]])</f>
        <v>0.13</v>
      </c>
      <c r="L2099" s="4" t="s">
        <v>17</v>
      </c>
      <c r="M2099" s="4" t="s">
        <v>22</v>
      </c>
    </row>
    <row r="2100" spans="1:13" x14ac:dyDescent="0.3">
      <c r="A2100">
        <v>1063</v>
      </c>
      <c r="B2100" s="1">
        <v>45377</v>
      </c>
      <c r="C2100" s="4" t="str">
        <f>IF(ISBLANK(Table14[[#This Row],[Sales_Rep]]),"Unknown",Table14[[#This Row],[Sales_Rep]])</f>
        <v>Alice</v>
      </c>
      <c r="D2100" s="4" t="str">
        <f>PROPER(Table14[[#This Row],[Region]])</f>
        <v>North</v>
      </c>
      <c r="E2100" s="9">
        <f>IF(ISBLANK(Table14[[#This Row],[Sales_Amount]]),MEDIAN(Table14[Sales_Amount]),Table14[[#This Row],[Sales_Amount]])</f>
        <v>23334.54</v>
      </c>
      <c r="F2100" s="11">
        <f>IF(ISBLANK(Table14[[#This Row],[Quantity_Sold]]),MEDIAN(Table14[Quantity_Sold]),Table14[[#This Row],[Quantity_Sold]])</f>
        <v>8</v>
      </c>
      <c r="G2100" s="4" t="str">
        <f>TRIM(Table14[[#This Row],[Product_Category]])</f>
        <v>Furniture</v>
      </c>
      <c r="H2100" s="9">
        <v>1991.14</v>
      </c>
      <c r="I2100" s="9">
        <v>2946.28</v>
      </c>
      <c r="J2100" s="4" t="str">
        <f>PROPER(Table14[[#This Row],[Customer_Type]])</f>
        <v>Returning</v>
      </c>
      <c r="K2100" s="13">
        <f>IF(ISBLANK(Table14[[#This Row],[Discount]]),MEDIAN(Table14[Discount]),Table14[[#This Row],[Discount]])</f>
        <v>0.01</v>
      </c>
      <c r="L2100" s="4" t="s">
        <v>26</v>
      </c>
      <c r="M2100" s="4" t="s">
        <v>22</v>
      </c>
    </row>
    <row r="2101" spans="1:13" x14ac:dyDescent="0.3">
      <c r="A2101">
        <v>1334</v>
      </c>
      <c r="B2101" s="1">
        <v>45417</v>
      </c>
      <c r="C2101" s="4" t="str">
        <f>IF(ISBLANK(Table14[[#This Row],[Sales_Rep]]),"Unknown",Table14[[#This Row],[Sales_Rep]])</f>
        <v>Charlie</v>
      </c>
      <c r="D2101" s="4" t="str">
        <f>PROPER(Table14[[#This Row],[Region]])</f>
        <v>East</v>
      </c>
      <c r="E2101" s="9">
        <f>IF(ISBLANK(Table14[[#This Row],[Sales_Amount]]),MEDIAN(Table14[Sales_Amount]),Table14[[#This Row],[Sales_Amount]])</f>
        <v>18531.18</v>
      </c>
      <c r="F2101" s="11">
        <f>IF(ISBLANK(Table14[[#This Row],[Quantity_Sold]]),MEDIAN(Table14[Quantity_Sold]),Table14[[#This Row],[Quantity_Sold]])</f>
        <v>50</v>
      </c>
      <c r="G2101" s="4" t="str">
        <f>TRIM(Table14[[#This Row],[Product_Category]])</f>
        <v>Electronics</v>
      </c>
      <c r="H2101" s="9">
        <v>315.35000000000002</v>
      </c>
      <c r="I2101" s="9">
        <v>451.98</v>
      </c>
      <c r="J2101" s="4" t="str">
        <f>PROPER(Table14[[#This Row],[Customer_Type]])</f>
        <v>Returning</v>
      </c>
      <c r="K2101" s="13">
        <f>IF(ISBLANK(Table14[[#This Row],[Discount]]),MEDIAN(Table14[Discount]),Table14[[#This Row],[Discount]])</f>
        <v>0.18</v>
      </c>
      <c r="L2101" s="4" t="s">
        <v>26</v>
      </c>
      <c r="M2101" s="4" t="s">
        <v>18</v>
      </c>
    </row>
    <row r="2102" spans="1:13" x14ac:dyDescent="0.3">
      <c r="A2102">
        <v>1130</v>
      </c>
      <c r="B2102" s="1">
        <v>45014</v>
      </c>
      <c r="C2102" s="4" t="str">
        <f>IF(ISBLANK(Table14[[#This Row],[Sales_Rep]]),"Unknown",Table14[[#This Row],[Sales_Rep]])</f>
        <v>Charlie</v>
      </c>
      <c r="D2102" s="4" t="str">
        <f>PROPER(Table14[[#This Row],[Region]])</f>
        <v>North</v>
      </c>
      <c r="E2102" s="9">
        <f>IF(ISBLANK(Table14[[#This Row],[Sales_Amount]]),MEDIAN(Table14[Sales_Amount]),Table14[[#This Row],[Sales_Amount]])</f>
        <v>77608.570000000007</v>
      </c>
      <c r="F2102" s="11">
        <f>IF(ISBLANK(Table14[[#This Row],[Quantity_Sold]]),MEDIAN(Table14[Quantity_Sold]),Table14[[#This Row],[Quantity_Sold]])</f>
        <v>27</v>
      </c>
      <c r="G2102" s="4" t="str">
        <f>TRIM(Table14[[#This Row],[Product_Category]])</f>
        <v>Electronics</v>
      </c>
      <c r="H2102" s="9">
        <v>2977.07</v>
      </c>
      <c r="I2102" s="9">
        <v>3638.47</v>
      </c>
      <c r="J2102" s="4" t="str">
        <f>PROPER(Table14[[#This Row],[Customer_Type]])</f>
        <v>New</v>
      </c>
      <c r="K2102" s="13">
        <f>IF(ISBLANK(Table14[[#This Row],[Discount]]),MEDIAN(Table14[Discount]),Table14[[#This Row],[Discount]])</f>
        <v>0.21</v>
      </c>
      <c r="L2102" s="4" t="s">
        <v>17</v>
      </c>
      <c r="M2102" s="4" t="s">
        <v>22</v>
      </c>
    </row>
    <row r="2103" spans="1:13" x14ac:dyDescent="0.3">
      <c r="A2103">
        <v>1215</v>
      </c>
      <c r="B2103" s="1">
        <v>45263</v>
      </c>
      <c r="C2103" s="4" t="str">
        <f>IF(ISBLANK(Table14[[#This Row],[Sales_Rep]]),"Unknown",Table14[[#This Row],[Sales_Rep]])</f>
        <v>David</v>
      </c>
      <c r="D2103" s="4" t="str">
        <f>PROPER(Table14[[#This Row],[Region]])</f>
        <v>South</v>
      </c>
      <c r="E2103" s="9">
        <f>IF(ISBLANK(Table14[[#This Row],[Sales_Amount]]),MEDIAN(Table14[Sales_Amount]),Table14[[#This Row],[Sales_Amount]])</f>
        <v>73623.48</v>
      </c>
      <c r="F2103" s="11">
        <f>IF(ISBLANK(Table14[[#This Row],[Quantity_Sold]]),MEDIAN(Table14[Quantity_Sold]),Table14[[#This Row],[Quantity_Sold]])</f>
        <v>30</v>
      </c>
      <c r="G2103" s="4" t="str">
        <f>TRIM(Table14[[#This Row],[Product_Category]])</f>
        <v>Clothing</v>
      </c>
      <c r="H2103" s="9">
        <v>2352.06</v>
      </c>
      <c r="I2103" s="9">
        <v>3505.88</v>
      </c>
      <c r="J2103" s="4" t="str">
        <f>PROPER(Table14[[#This Row],[Customer_Type]])</f>
        <v>Returning</v>
      </c>
      <c r="K2103" s="13">
        <f>IF(ISBLANK(Table14[[#This Row],[Discount]]),MEDIAN(Table14[Discount]),Table14[[#This Row],[Discount]])</f>
        <v>0.3</v>
      </c>
      <c r="L2103" s="4" t="s">
        <v>26</v>
      </c>
      <c r="M2103" s="4" t="s">
        <v>18</v>
      </c>
    </row>
    <row r="2104" spans="1:13" x14ac:dyDescent="0.3">
      <c r="A2104">
        <v>1243</v>
      </c>
      <c r="B2104" s="1">
        <v>45073</v>
      </c>
      <c r="C2104" s="4" t="str">
        <f>IF(ISBLANK(Table14[[#This Row],[Sales_Rep]]),"Unknown",Table14[[#This Row],[Sales_Rep]])</f>
        <v>Bob</v>
      </c>
      <c r="D2104" s="4" t="str">
        <f>PROPER(Table14[[#This Row],[Region]])</f>
        <v>South</v>
      </c>
      <c r="E2104" s="9">
        <f>IF(ISBLANK(Table14[[#This Row],[Sales_Amount]]),MEDIAN(Table14[Sales_Amount]),Table14[[#This Row],[Sales_Amount]])</f>
        <v>18989.349999999999</v>
      </c>
      <c r="F2104" s="11">
        <f>IF(ISBLANK(Table14[[#This Row],[Quantity_Sold]]),MEDIAN(Table14[Quantity_Sold]),Table14[[#This Row],[Quantity_Sold]])</f>
        <v>8</v>
      </c>
      <c r="G2104" s="4" t="str">
        <f>TRIM(Table14[[#This Row],[Product_Category]])</f>
        <v>Furniture</v>
      </c>
      <c r="H2104" s="9">
        <v>1889.51</v>
      </c>
      <c r="I2104" s="9">
        <v>2525.1799999999998</v>
      </c>
      <c r="J2104" s="4" t="str">
        <f>PROPER(Table14[[#This Row],[Customer_Type]])</f>
        <v>Returning</v>
      </c>
      <c r="K2104" s="13">
        <f>IF(ISBLANK(Table14[[#This Row],[Discount]]),MEDIAN(Table14[Discount]),Table14[[#This Row],[Discount]])</f>
        <v>0.06</v>
      </c>
      <c r="L2104" s="4" t="s">
        <v>26</v>
      </c>
      <c r="M2104" s="4" t="s">
        <v>18</v>
      </c>
    </row>
    <row r="2105" spans="1:13" x14ac:dyDescent="0.3">
      <c r="A2105">
        <v>1228</v>
      </c>
      <c r="B2105" s="1">
        <v>45049</v>
      </c>
      <c r="C2105" s="4" t="str">
        <f>IF(ISBLANK(Table14[[#This Row],[Sales_Rep]]),"Unknown",Table14[[#This Row],[Sales_Rep]])</f>
        <v>David</v>
      </c>
      <c r="D2105" s="4" t="str">
        <f>PROPER(Table14[[#This Row],[Region]])</f>
        <v>West</v>
      </c>
      <c r="E2105" s="9">
        <f>IF(ISBLANK(Table14[[#This Row],[Sales_Amount]]),MEDIAN(Table14[Sales_Amount]),Table14[[#This Row],[Sales_Amount]])</f>
        <v>151630.32999999999</v>
      </c>
      <c r="F2105" s="11">
        <f>IF(ISBLANK(Table14[[#This Row],[Quantity_Sold]]),MEDIAN(Table14[Quantity_Sold]),Table14[[#This Row],[Quantity_Sold]])</f>
        <v>33</v>
      </c>
      <c r="G2105" s="4" t="str">
        <f>TRIM(Table14[[#This Row],[Product_Category]])</f>
        <v>Clothing</v>
      </c>
      <c r="H2105" s="9">
        <v>3545.42</v>
      </c>
      <c r="I2105" s="9">
        <v>5221.43</v>
      </c>
      <c r="J2105" s="4" t="str">
        <f>PROPER(Table14[[#This Row],[Customer_Type]])</f>
        <v>Returning</v>
      </c>
      <c r="K2105" s="13">
        <f>IF(ISBLANK(Table14[[#This Row],[Discount]]),MEDIAN(Table14[Discount]),Table14[[#This Row],[Discount]])</f>
        <v>0.12</v>
      </c>
      <c r="L2105" s="4" t="s">
        <v>17</v>
      </c>
      <c r="M2105" s="4" t="s">
        <v>18</v>
      </c>
    </row>
    <row r="2106" spans="1:13" x14ac:dyDescent="0.3">
      <c r="A2106">
        <v>1276</v>
      </c>
      <c r="B2106" s="1">
        <v>45004</v>
      </c>
      <c r="C2106" s="4" t="str">
        <f>IF(ISBLANK(Table14[[#This Row],[Sales_Rep]]),"Unknown",Table14[[#This Row],[Sales_Rep]])</f>
        <v>Bob</v>
      </c>
      <c r="D2106" s="4" t="str">
        <f>PROPER(Table14[[#This Row],[Region]])</f>
        <v>East</v>
      </c>
      <c r="E2106" s="9">
        <f>IF(ISBLANK(Table14[[#This Row],[Sales_Amount]]),MEDIAN(Table14[Sales_Amount]),Table14[[#This Row],[Sales_Amount]])</f>
        <v>9717.99</v>
      </c>
      <c r="F2106" s="11">
        <f>IF(ISBLANK(Table14[[#This Row],[Quantity_Sold]]),MEDIAN(Table14[Quantity_Sold]),Table14[[#This Row],[Quantity_Sold]])</f>
        <v>16</v>
      </c>
      <c r="G2106" s="4" t="str">
        <f>TRIM(Table14[[#This Row],[Product_Category]])</f>
        <v>Furniture</v>
      </c>
      <c r="H2106" s="9">
        <v>499</v>
      </c>
      <c r="I2106" s="9">
        <v>619.77</v>
      </c>
      <c r="J2106" s="4" t="str">
        <f>PROPER(Table14[[#This Row],[Customer_Type]])</f>
        <v>Returning</v>
      </c>
      <c r="K2106" s="13">
        <f>IF(ISBLANK(Table14[[#This Row],[Discount]]),MEDIAN(Table14[Discount]),Table14[[#This Row],[Discount]])</f>
        <v>0.02</v>
      </c>
      <c r="L2106" s="4" t="s">
        <v>17</v>
      </c>
      <c r="M2106" s="4" t="s">
        <v>18</v>
      </c>
    </row>
    <row r="2107" spans="1:13" x14ac:dyDescent="0.3">
      <c r="A2107">
        <v>1248</v>
      </c>
      <c r="B2107" s="1">
        <v>45124</v>
      </c>
      <c r="C2107" s="4" t="str">
        <f>IF(ISBLANK(Table14[[#This Row],[Sales_Rep]]),"Unknown",Table14[[#This Row],[Sales_Rep]])</f>
        <v>Charlie</v>
      </c>
      <c r="D2107" s="4" t="str">
        <f>PROPER(Table14[[#This Row],[Region]])</f>
        <v>East</v>
      </c>
      <c r="E2107" s="9">
        <f>IF(ISBLANK(Table14[[#This Row],[Sales_Amount]]),MEDIAN(Table14[Sales_Amount]),Table14[[#This Row],[Sales_Amount]])</f>
        <v>11695.44</v>
      </c>
      <c r="F2107" s="11">
        <f>IF(ISBLANK(Table14[[#This Row],[Quantity_Sold]]),MEDIAN(Table14[Quantity_Sold]),Table14[[#This Row],[Quantity_Sold]])</f>
        <v>9</v>
      </c>
      <c r="G2107" s="4" t="str">
        <f>TRIM(Table14[[#This Row],[Product_Category]])</f>
        <v>Food</v>
      </c>
      <c r="H2107" s="9">
        <v>1150.17</v>
      </c>
      <c r="I2107" s="9">
        <v>1312.62</v>
      </c>
      <c r="J2107" s="4" t="str">
        <f>PROPER(Table14[[#This Row],[Customer_Type]])</f>
        <v>Returning</v>
      </c>
      <c r="K2107" s="13">
        <f>IF(ISBLANK(Table14[[#This Row],[Discount]]),MEDIAN(Table14[Discount]),Table14[[#This Row],[Discount]])</f>
        <v>0.01</v>
      </c>
      <c r="L2107" s="4" t="s">
        <v>17</v>
      </c>
      <c r="M2107" s="4" t="s">
        <v>18</v>
      </c>
    </row>
    <row r="2108" spans="1:13" x14ac:dyDescent="0.3">
      <c r="A2108">
        <v>1234</v>
      </c>
      <c r="B2108" s="1">
        <v>45005</v>
      </c>
      <c r="C2108" s="4" t="str">
        <f>IF(ISBLANK(Table14[[#This Row],[Sales_Rep]]),"Unknown",Table14[[#This Row],[Sales_Rep]])</f>
        <v>Charlie</v>
      </c>
      <c r="D2108" s="4" t="str">
        <f>PROPER(Table14[[#This Row],[Region]])</f>
        <v>South</v>
      </c>
      <c r="E2108" s="9">
        <f>IF(ISBLANK(Table14[[#This Row],[Sales_Amount]]),MEDIAN(Table14[Sales_Amount]),Table14[[#This Row],[Sales_Amount]])</f>
        <v>14513.34</v>
      </c>
      <c r="F2108" s="11">
        <f>IF(ISBLANK(Table14[[#This Row],[Quantity_Sold]]),MEDIAN(Table14[Quantity_Sold]),Table14[[#This Row],[Quantity_Sold]])</f>
        <v>24</v>
      </c>
      <c r="G2108" s="4" t="str">
        <f>TRIM(Table14[[#This Row],[Product_Category]])</f>
        <v>Electronics</v>
      </c>
      <c r="H2108" s="9">
        <v>473</v>
      </c>
      <c r="I2108" s="9">
        <v>664.53</v>
      </c>
      <c r="J2108" s="4" t="str">
        <f>PROPER(Table14[[#This Row],[Customer_Type]])</f>
        <v>New</v>
      </c>
      <c r="K2108" s="13">
        <f>IF(ISBLANK(Table14[[#This Row],[Discount]]),MEDIAN(Table14[Discount]),Table14[[#This Row],[Discount]])</f>
        <v>0.09</v>
      </c>
      <c r="L2108" s="4" t="s">
        <v>26</v>
      </c>
      <c r="M2108" s="4" t="s">
        <v>22</v>
      </c>
    </row>
    <row r="2109" spans="1:13" x14ac:dyDescent="0.3">
      <c r="A2109">
        <v>1462</v>
      </c>
      <c r="B2109" s="1">
        <v>45610</v>
      </c>
      <c r="C2109" s="4" t="str">
        <f>IF(ISBLANK(Table14[[#This Row],[Sales_Rep]]),"Unknown",Table14[[#This Row],[Sales_Rep]])</f>
        <v>David</v>
      </c>
      <c r="D2109" s="4" t="str">
        <f>PROPER(Table14[[#This Row],[Region]])</f>
        <v>West</v>
      </c>
      <c r="E2109" s="9">
        <f>IF(ISBLANK(Table14[[#This Row],[Sales_Amount]]),MEDIAN(Table14[Sales_Amount]),Table14[[#This Row],[Sales_Amount]])</f>
        <v>190624.62</v>
      </c>
      <c r="F2109" s="11">
        <f>IF(ISBLANK(Table14[[#This Row],[Quantity_Sold]]),MEDIAN(Table14[Quantity_Sold]),Table14[[#This Row],[Quantity_Sold]])</f>
        <v>37</v>
      </c>
      <c r="G2109" s="4" t="str">
        <f>TRIM(Table14[[#This Row],[Product_Category]])</f>
        <v>Electronics</v>
      </c>
      <c r="H2109" s="9">
        <v>4290.72</v>
      </c>
      <c r="I2109" s="9">
        <v>5257.16</v>
      </c>
      <c r="J2109" s="4" t="str">
        <f>PROPER(Table14[[#This Row],[Customer_Type]])</f>
        <v>New</v>
      </c>
      <c r="K2109" s="13">
        <f>IF(ISBLANK(Table14[[#This Row],[Discount]]),MEDIAN(Table14[Discount]),Table14[[#This Row],[Discount]])</f>
        <v>0.02</v>
      </c>
      <c r="L2109" s="4" t="s">
        <v>31</v>
      </c>
      <c r="M2109" s="4" t="s">
        <v>22</v>
      </c>
    </row>
    <row r="2110" spans="1:13" x14ac:dyDescent="0.3">
      <c r="A2110">
        <v>1268</v>
      </c>
      <c r="B2110" s="1">
        <v>45222</v>
      </c>
      <c r="C2110" s="4" t="str">
        <f>IF(ISBLANK(Table14[[#This Row],[Sales_Rep]]),"Unknown",Table14[[#This Row],[Sales_Rep]])</f>
        <v>Eve</v>
      </c>
      <c r="D2110" s="4" t="str">
        <f>PROPER(Table14[[#This Row],[Region]])</f>
        <v>North</v>
      </c>
      <c r="E2110" s="9">
        <f>IF(ISBLANK(Table14[[#This Row],[Sales_Amount]]),MEDIAN(Table14[Sales_Amount]),Table14[[#This Row],[Sales_Amount]])</f>
        <v>941.04</v>
      </c>
      <c r="F2110" s="11">
        <f>IF(ISBLANK(Table14[[#This Row],[Quantity_Sold]]),MEDIAN(Table14[Quantity_Sold]),Table14[[#This Row],[Quantity_Sold]])</f>
        <v>2</v>
      </c>
      <c r="G2110" s="4" t="str">
        <f>TRIM(Table14[[#This Row],[Product_Category]])</f>
        <v>Furniture</v>
      </c>
      <c r="H2110" s="9">
        <v>390.44</v>
      </c>
      <c r="I2110" s="9">
        <v>522.79999999999995</v>
      </c>
      <c r="J2110" s="4" t="str">
        <f>PROPER(Table14[[#This Row],[Customer_Type]])</f>
        <v>Returning</v>
      </c>
      <c r="K2110" s="13">
        <f>IF(ISBLANK(Table14[[#This Row],[Discount]]),MEDIAN(Table14[Discount]),Table14[[#This Row],[Discount]])</f>
        <v>0.1</v>
      </c>
      <c r="L2110" s="4" t="s">
        <v>17</v>
      </c>
      <c r="M2110" s="4" t="s">
        <v>22</v>
      </c>
    </row>
    <row r="2111" spans="1:13" x14ac:dyDescent="0.3">
      <c r="A2111">
        <v>1101</v>
      </c>
      <c r="B2111" s="1">
        <v>45149</v>
      </c>
      <c r="C2111" s="4" t="str">
        <f>IF(ISBLANK(Table14[[#This Row],[Sales_Rep]]),"Unknown",Table14[[#This Row],[Sales_Rep]])</f>
        <v>David</v>
      </c>
      <c r="D2111" s="4" t="str">
        <f>PROPER(Table14[[#This Row],[Region]])</f>
        <v>North</v>
      </c>
      <c r="E2111" s="9">
        <f>IF(ISBLANK(Table14[[#This Row],[Sales_Amount]]),MEDIAN(Table14[Sales_Amount]),Table14[[#This Row],[Sales_Amount]])</f>
        <v>62373.7</v>
      </c>
      <c r="F2111" s="11">
        <f>IF(ISBLANK(Table14[[#This Row],[Quantity_Sold]]),MEDIAN(Table14[Quantity_Sold]),Table14[[#This Row],[Quantity_Sold]])</f>
        <v>24</v>
      </c>
      <c r="G2111" s="4" t="str">
        <f>TRIM(Table14[[#This Row],[Product_Category]])</f>
        <v>Electronics</v>
      </c>
      <c r="H2111" s="9">
        <v>2313.14</v>
      </c>
      <c r="I2111" s="9">
        <v>3248.63</v>
      </c>
      <c r="J2111" s="4" t="str">
        <f>PROPER(Table14[[#This Row],[Customer_Type]])</f>
        <v>New</v>
      </c>
      <c r="K2111" s="13">
        <f>IF(ISBLANK(Table14[[#This Row],[Discount]]),MEDIAN(Table14[Discount]),Table14[[#This Row],[Discount]])</f>
        <v>0.2</v>
      </c>
      <c r="L2111" s="4" t="s">
        <v>17</v>
      </c>
      <c r="M2111" s="4" t="s">
        <v>18</v>
      </c>
    </row>
    <row r="2112" spans="1:13" x14ac:dyDescent="0.3">
      <c r="A2112">
        <v>1335</v>
      </c>
      <c r="B2112" s="1">
        <v>45328</v>
      </c>
      <c r="C2112" s="4" t="str">
        <f>IF(ISBLANK(Table14[[#This Row],[Sales_Rep]]),"Unknown",Table14[[#This Row],[Sales_Rep]])</f>
        <v>Bob</v>
      </c>
      <c r="D2112" s="4" t="str">
        <f>PROPER(Table14[[#This Row],[Region]])</f>
        <v>South</v>
      </c>
      <c r="E2112" s="9">
        <f>IF(ISBLANK(Table14[[#This Row],[Sales_Amount]]),MEDIAN(Table14[Sales_Amount]),Table14[[#This Row],[Sales_Amount]])</f>
        <v>17335.75</v>
      </c>
      <c r="F2112" s="11">
        <f>IF(ISBLANK(Table14[[#This Row],[Quantity_Sold]]),MEDIAN(Table14[Quantity_Sold]),Table14[[#This Row],[Quantity_Sold]])</f>
        <v>13</v>
      </c>
      <c r="G2112" s="4" t="str">
        <f>TRIM(Table14[[#This Row],[Product_Category]])</f>
        <v>Clothing</v>
      </c>
      <c r="H2112" s="9">
        <v>1425.61</v>
      </c>
      <c r="I2112" s="9">
        <v>1606.65</v>
      </c>
      <c r="J2112" s="4" t="str">
        <f>PROPER(Table14[[#This Row],[Customer_Type]])</f>
        <v>Returning</v>
      </c>
      <c r="K2112" s="13">
        <f>IF(ISBLANK(Table14[[#This Row],[Discount]]),MEDIAN(Table14[Discount]),Table14[[#This Row],[Discount]])</f>
        <v>0.17</v>
      </c>
      <c r="L2112" s="4" t="s">
        <v>31</v>
      </c>
      <c r="M2112" s="4" t="s">
        <v>18</v>
      </c>
    </row>
    <row r="2113" spans="1:13" x14ac:dyDescent="0.3">
      <c r="A2113">
        <v>1448</v>
      </c>
      <c r="B2113" s="1">
        <v>45448</v>
      </c>
      <c r="C2113" s="4" t="str">
        <f>IF(ISBLANK(Table14[[#This Row],[Sales_Rep]]),"Unknown",Table14[[#This Row],[Sales_Rep]])</f>
        <v>David</v>
      </c>
      <c r="D2113" s="4" t="str">
        <f>PROPER(Table14[[#This Row],[Region]])</f>
        <v>East</v>
      </c>
      <c r="E2113" s="9">
        <f>IF(ISBLANK(Table14[[#This Row],[Sales_Amount]]),MEDIAN(Table14[Sales_Amount]),Table14[[#This Row],[Sales_Amount]])</f>
        <v>178363.97</v>
      </c>
      <c r="F2113" s="11">
        <f>IF(ISBLANK(Table14[[#This Row],[Quantity_Sold]]),MEDIAN(Table14[Quantity_Sold]),Table14[[#This Row],[Quantity_Sold]])</f>
        <v>47</v>
      </c>
      <c r="G2113" s="4" t="str">
        <f>TRIM(Table14[[#This Row],[Product_Category]])</f>
        <v>Furniture</v>
      </c>
      <c r="H2113" s="9">
        <v>3196.81</v>
      </c>
      <c r="I2113" s="9">
        <v>4464.68</v>
      </c>
      <c r="J2113" s="4" t="str">
        <f>PROPER(Table14[[#This Row],[Customer_Type]])</f>
        <v>New</v>
      </c>
      <c r="K2113" s="13">
        <f>IF(ISBLANK(Table14[[#This Row],[Discount]]),MEDIAN(Table14[Discount]),Table14[[#This Row],[Discount]])</f>
        <v>0.15</v>
      </c>
      <c r="L2113" s="4" t="s">
        <v>17</v>
      </c>
      <c r="M2113" s="4" t="s">
        <v>22</v>
      </c>
    </row>
    <row r="2114" spans="1:13" x14ac:dyDescent="0.3">
      <c r="A2114">
        <v>1320</v>
      </c>
      <c r="B2114" s="1">
        <v>45431</v>
      </c>
      <c r="C2114" s="4" t="str">
        <f>IF(ISBLANK(Table14[[#This Row],[Sales_Rep]]),"Unknown",Table14[[#This Row],[Sales_Rep]])</f>
        <v>Alice</v>
      </c>
      <c r="D2114" s="4" t="str">
        <f>PROPER(Table14[[#This Row],[Region]])</f>
        <v>East</v>
      </c>
      <c r="E2114" s="9">
        <f>IF(ISBLANK(Table14[[#This Row],[Sales_Amount]]),MEDIAN(Table14[Sales_Amount]),Table14[[#This Row],[Sales_Amount]])</f>
        <v>79414.490000000005</v>
      </c>
      <c r="F2114" s="11">
        <f>IF(ISBLANK(Table14[[#This Row],[Quantity_Sold]]),MEDIAN(Table14[Quantity_Sold]),Table14[[#This Row],[Quantity_Sold]])</f>
        <v>44</v>
      </c>
      <c r="G2114" s="4" t="str">
        <f>TRIM(Table14[[#This Row],[Product_Category]])</f>
        <v>Clothing</v>
      </c>
      <c r="H2114" s="9">
        <v>1677.84</v>
      </c>
      <c r="I2114" s="9">
        <v>2439.02</v>
      </c>
      <c r="J2114" s="4" t="str">
        <f>PROPER(Table14[[#This Row],[Customer_Type]])</f>
        <v>Returning</v>
      </c>
      <c r="K2114" s="13">
        <f>IF(ISBLANK(Table14[[#This Row],[Discount]]),MEDIAN(Table14[Discount]),Table14[[#This Row],[Discount]])</f>
        <v>0.26</v>
      </c>
      <c r="L2114" s="4" t="s">
        <v>31</v>
      </c>
      <c r="M2114" s="4" t="s">
        <v>22</v>
      </c>
    </row>
    <row r="2115" spans="1:13" x14ac:dyDescent="0.3">
      <c r="A2115">
        <v>1481</v>
      </c>
      <c r="B2115" s="1">
        <v>45081</v>
      </c>
      <c r="C2115" s="4" t="str">
        <f>IF(ISBLANK(Table14[[#This Row],[Sales_Rep]]),"Unknown",Table14[[#This Row],[Sales_Rep]])</f>
        <v>Bob</v>
      </c>
      <c r="D2115" s="4" t="str">
        <f>PROPER(Table14[[#This Row],[Region]])</f>
        <v>West</v>
      </c>
      <c r="E2115" s="9">
        <f>IF(ISBLANK(Table14[[#This Row],[Sales_Amount]]),MEDIAN(Table14[Sales_Amount]),Table14[[#This Row],[Sales_Amount]])</f>
        <v>55327.51</v>
      </c>
      <c r="F2115" s="11">
        <f>IF(ISBLANK(Table14[[#This Row],[Quantity_Sold]]),MEDIAN(Table14[Quantity_Sold]),Table14[[#This Row],[Quantity_Sold]])</f>
        <v>21</v>
      </c>
      <c r="G2115" s="4" t="str">
        <f>TRIM(Table14[[#This Row],[Product_Category]])</f>
        <v>Food</v>
      </c>
      <c r="H2115" s="9">
        <v>2106.12</v>
      </c>
      <c r="I2115" s="9">
        <v>3136.48</v>
      </c>
      <c r="J2115" s="4" t="str">
        <f>PROPER(Table14[[#This Row],[Customer_Type]])</f>
        <v>New</v>
      </c>
      <c r="K2115" s="13">
        <f>IF(ISBLANK(Table14[[#This Row],[Discount]]),MEDIAN(Table14[Discount]),Table14[[#This Row],[Discount]])</f>
        <v>0.16</v>
      </c>
      <c r="L2115" s="4" t="s">
        <v>26</v>
      </c>
      <c r="M2115" s="4" t="s">
        <v>22</v>
      </c>
    </row>
    <row r="2116" spans="1:13" x14ac:dyDescent="0.3">
      <c r="A2116">
        <v>1326</v>
      </c>
      <c r="B2116" s="1">
        <v>45565</v>
      </c>
      <c r="C2116" s="4" t="str">
        <f>IF(ISBLANK(Table14[[#This Row],[Sales_Rep]]),"Unknown",Table14[[#This Row],[Sales_Rep]])</f>
        <v>Bob</v>
      </c>
      <c r="D2116" s="4" t="str">
        <f>PROPER(Table14[[#This Row],[Region]])</f>
        <v>East</v>
      </c>
      <c r="E2116" s="9">
        <f>IF(ISBLANK(Table14[[#This Row],[Sales_Amount]]),MEDIAN(Table14[Sales_Amount]),Table14[[#This Row],[Sales_Amount]])</f>
        <v>29812.92</v>
      </c>
      <c r="F2116" s="11">
        <f>IF(ISBLANK(Table14[[#This Row],[Quantity_Sold]]),MEDIAN(Table14[Quantity_Sold]),Table14[[#This Row],[Quantity_Sold]])</f>
        <v>33</v>
      </c>
      <c r="G2116" s="4" t="str">
        <f>TRIM(Table14[[#This Row],[Product_Category]])</f>
        <v>Clothing</v>
      </c>
      <c r="H2116" s="9">
        <v>979.94</v>
      </c>
      <c r="I2116" s="9">
        <v>1088.46</v>
      </c>
      <c r="J2116" s="4" t="str">
        <f>PROPER(Table14[[#This Row],[Customer_Type]])</f>
        <v>New</v>
      </c>
      <c r="K2116" s="13">
        <f>IF(ISBLANK(Table14[[#This Row],[Discount]]),MEDIAN(Table14[Discount]),Table14[[#This Row],[Discount]])</f>
        <v>0.17</v>
      </c>
      <c r="L2116" s="4" t="s">
        <v>17</v>
      </c>
      <c r="M2116" s="4" t="s">
        <v>22</v>
      </c>
    </row>
    <row r="2117" spans="1:13" x14ac:dyDescent="0.3">
      <c r="A2117">
        <v>1161</v>
      </c>
      <c r="B2117" s="1">
        <v>45489</v>
      </c>
      <c r="C2117" s="4" t="str">
        <f>IF(ISBLANK(Table14[[#This Row],[Sales_Rep]]),"Unknown",Table14[[#This Row],[Sales_Rep]])</f>
        <v>Eve</v>
      </c>
      <c r="D2117" s="4" t="str">
        <f>PROPER(Table14[[#This Row],[Region]])</f>
        <v>North</v>
      </c>
      <c r="E2117" s="9">
        <f>IF(ISBLANK(Table14[[#This Row],[Sales_Amount]]),MEDIAN(Table14[Sales_Amount]),Table14[[#This Row],[Sales_Amount]])</f>
        <v>1357.36</v>
      </c>
      <c r="F2117" s="11">
        <f>IF(ISBLANK(Table14[[#This Row],[Quantity_Sold]]),MEDIAN(Table14[Quantity_Sold]),Table14[[#This Row],[Quantity_Sold]])</f>
        <v>10</v>
      </c>
      <c r="G2117" s="4" t="str">
        <f>TRIM(Table14[[#This Row],[Product_Category]])</f>
        <v>Furniture</v>
      </c>
      <c r="H2117" s="9">
        <v>114.04</v>
      </c>
      <c r="I2117" s="9">
        <v>161.59</v>
      </c>
      <c r="J2117" s="4" t="str">
        <f>PROPER(Table14[[#This Row],[Customer_Type]])</f>
        <v>New</v>
      </c>
      <c r="K2117" s="13">
        <f>IF(ISBLANK(Table14[[#This Row],[Discount]]),MEDIAN(Table14[Discount]),Table14[[#This Row],[Discount]])</f>
        <v>0.16</v>
      </c>
      <c r="L2117" s="4" t="s">
        <v>26</v>
      </c>
      <c r="M2117" s="4" t="s">
        <v>18</v>
      </c>
    </row>
    <row r="2118" spans="1:13" x14ac:dyDescent="0.3">
      <c r="A2118">
        <v>1009</v>
      </c>
      <c r="B2118" s="1">
        <v>45613</v>
      </c>
      <c r="C2118" s="4" t="str">
        <f>IF(ISBLANK(Table14[[#This Row],[Sales_Rep]]),"Unknown",Table14[[#This Row],[Sales_Rep]])</f>
        <v>Charlie</v>
      </c>
      <c r="D2118" s="4" t="str">
        <f>PROPER(Table14[[#This Row],[Region]])</f>
        <v>East</v>
      </c>
      <c r="E2118" s="9">
        <f>IF(ISBLANK(Table14[[#This Row],[Sales_Amount]]),MEDIAN(Table14[Sales_Amount]),Table14[[#This Row],[Sales_Amount]])</f>
        <v>32681.91</v>
      </c>
      <c r="F2118" s="11">
        <f>IF(ISBLANK(Table14[[#This Row],[Quantity_Sold]]),MEDIAN(Table14[Quantity_Sold]),Table14[[#This Row],[Quantity_Sold]])</f>
        <v>11</v>
      </c>
      <c r="G2118" s="4" t="str">
        <f>TRIM(Table14[[#This Row],[Product_Category]])</f>
        <v>Clothing</v>
      </c>
      <c r="H2118" s="9">
        <v>2726.56</v>
      </c>
      <c r="I2118" s="9">
        <v>3809.08</v>
      </c>
      <c r="J2118" s="4" t="str">
        <f>PROPER(Table14[[#This Row],[Customer_Type]])</f>
        <v>New</v>
      </c>
      <c r="K2118" s="13">
        <f>IF(ISBLANK(Table14[[#This Row],[Discount]]),MEDIAN(Table14[Discount]),Table14[[#This Row],[Discount]])</f>
        <v>0.22</v>
      </c>
      <c r="L2118" s="4" t="s">
        <v>26</v>
      </c>
      <c r="M2118" s="4" t="s">
        <v>18</v>
      </c>
    </row>
    <row r="2119" spans="1:13" x14ac:dyDescent="0.3">
      <c r="A2119">
        <v>1323</v>
      </c>
      <c r="B2119" s="1">
        <v>45264</v>
      </c>
      <c r="C2119" s="4" t="str">
        <f>IF(ISBLANK(Table14[[#This Row],[Sales_Rep]]),"Unknown",Table14[[#This Row],[Sales_Rep]])</f>
        <v>Bob</v>
      </c>
      <c r="D2119" s="4" t="str">
        <f>PROPER(Table14[[#This Row],[Region]])</f>
        <v>North</v>
      </c>
      <c r="E2119" s="9">
        <f>IF(ISBLANK(Table14[[#This Row],[Sales_Amount]]),MEDIAN(Table14[Sales_Amount]),Table14[[#This Row],[Sales_Amount]])</f>
        <v>130568.9</v>
      </c>
      <c r="F2119" s="11">
        <f>IF(ISBLANK(Table14[[#This Row],[Quantity_Sold]]),MEDIAN(Table14[Quantity_Sold]),Table14[[#This Row],[Quantity_Sold]])</f>
        <v>38</v>
      </c>
      <c r="G2119" s="4" t="str">
        <f>TRIM(Table14[[#This Row],[Product_Category]])</f>
        <v>Furniture</v>
      </c>
      <c r="H2119" s="9">
        <v>3553.21</v>
      </c>
      <c r="I2119" s="9">
        <v>4839.47</v>
      </c>
      <c r="J2119" s="4" t="str">
        <f>PROPER(Table14[[#This Row],[Customer_Type]])</f>
        <v>New</v>
      </c>
      <c r="K2119" s="13">
        <f>IF(ISBLANK(Table14[[#This Row],[Discount]]),MEDIAN(Table14[Discount]),Table14[[#This Row],[Discount]])</f>
        <v>0.28999999999999998</v>
      </c>
      <c r="L2119" s="4" t="s">
        <v>26</v>
      </c>
      <c r="M2119" s="4" t="s">
        <v>18</v>
      </c>
    </row>
    <row r="2120" spans="1:13" x14ac:dyDescent="0.3">
      <c r="A2120">
        <v>1236</v>
      </c>
      <c r="B2120" s="1">
        <v>45302</v>
      </c>
      <c r="C2120" s="4" t="str">
        <f>IF(ISBLANK(Table14[[#This Row],[Sales_Rep]]),"Unknown",Table14[[#This Row],[Sales_Rep]])</f>
        <v>Charlie</v>
      </c>
      <c r="D2120" s="4" t="str">
        <f>PROPER(Table14[[#This Row],[Region]])</f>
        <v>East</v>
      </c>
      <c r="E2120" s="9">
        <f>IF(ISBLANK(Table14[[#This Row],[Sales_Amount]]),MEDIAN(Table14[Sales_Amount]),Table14[[#This Row],[Sales_Amount]])</f>
        <v>205991.86</v>
      </c>
      <c r="F2120" s="11">
        <f>IF(ISBLANK(Table14[[#This Row],[Quantity_Sold]]),MEDIAN(Table14[Quantity_Sold]),Table14[[#This Row],[Quantity_Sold]])</f>
        <v>42</v>
      </c>
      <c r="G2120" s="4" t="str">
        <f>TRIM(Table14[[#This Row],[Product_Category]])</f>
        <v>Furniture</v>
      </c>
      <c r="H2120" s="9">
        <v>4590.91</v>
      </c>
      <c r="I2120" s="9">
        <v>6811.9</v>
      </c>
      <c r="J2120" s="4" t="str">
        <f>PROPER(Table14[[#This Row],[Customer_Type]])</f>
        <v>New</v>
      </c>
      <c r="K2120" s="13">
        <f>IF(ISBLANK(Table14[[#This Row],[Discount]]),MEDIAN(Table14[Discount]),Table14[[#This Row],[Discount]])</f>
        <v>0.28000000000000003</v>
      </c>
      <c r="L2120" s="4" t="s">
        <v>26</v>
      </c>
      <c r="M2120" s="4" t="s">
        <v>22</v>
      </c>
    </row>
    <row r="2121" spans="1:13" x14ac:dyDescent="0.3">
      <c r="A2121">
        <v>1301</v>
      </c>
      <c r="B2121" s="1">
        <v>45466</v>
      </c>
      <c r="C2121" s="4" t="str">
        <f>IF(ISBLANK(Table14[[#This Row],[Sales_Rep]]),"Unknown",Table14[[#This Row],[Sales_Rep]])</f>
        <v>David</v>
      </c>
      <c r="D2121" s="4" t="str">
        <f>PROPER(Table14[[#This Row],[Region]])</f>
        <v>West</v>
      </c>
      <c r="E2121" s="9">
        <f>IF(ISBLANK(Table14[[#This Row],[Sales_Amount]]),MEDIAN(Table14[Sales_Amount]),Table14[[#This Row],[Sales_Amount]])</f>
        <v>132666.67000000001</v>
      </c>
      <c r="F2121" s="11">
        <f>IF(ISBLANK(Table14[[#This Row],[Quantity_Sold]]),MEDIAN(Table14[Quantity_Sold]),Table14[[#This Row],[Quantity_Sold]])</f>
        <v>32</v>
      </c>
      <c r="G2121" s="4" t="str">
        <f>TRIM(Table14[[#This Row],[Product_Category]])</f>
        <v>Clothing</v>
      </c>
      <c r="H2121" s="9">
        <v>3362.05</v>
      </c>
      <c r="I2121" s="9">
        <v>4994.9799999999996</v>
      </c>
      <c r="J2121" s="4" t="str">
        <f>PROPER(Table14[[#This Row],[Customer_Type]])</f>
        <v>Returning</v>
      </c>
      <c r="K2121" s="13">
        <f>IF(ISBLANK(Table14[[#This Row],[Discount]]),MEDIAN(Table14[Discount]),Table14[[#This Row],[Discount]])</f>
        <v>0.17</v>
      </c>
      <c r="L2121" s="4" t="s">
        <v>31</v>
      </c>
      <c r="M2121" s="4" t="s">
        <v>18</v>
      </c>
    </row>
    <row r="2122" spans="1:13" x14ac:dyDescent="0.3">
      <c r="A2122">
        <v>1076</v>
      </c>
      <c r="B2122" s="1">
        <v>45535</v>
      </c>
      <c r="C2122" s="4" t="str">
        <f>IF(ISBLANK(Table14[[#This Row],[Sales_Rep]]),"Unknown",Table14[[#This Row],[Sales_Rep]])</f>
        <v>Alice</v>
      </c>
      <c r="D2122" s="4" t="str">
        <f>PROPER(Table14[[#This Row],[Region]])</f>
        <v>East</v>
      </c>
      <c r="E2122" s="9">
        <f>IF(ISBLANK(Table14[[#This Row],[Sales_Amount]]),MEDIAN(Table14[Sales_Amount]),Table14[[#This Row],[Sales_Amount]])</f>
        <v>213003.86</v>
      </c>
      <c r="F2122" s="11">
        <f>IF(ISBLANK(Table14[[#This Row],[Quantity_Sold]]),MEDIAN(Table14[Quantity_Sold]),Table14[[#This Row],[Quantity_Sold]])</f>
        <v>40</v>
      </c>
      <c r="G2122" s="4" t="str">
        <f>TRIM(Table14[[#This Row],[Product_Category]])</f>
        <v>Food</v>
      </c>
      <c r="H2122" s="9">
        <v>4360.88</v>
      </c>
      <c r="I2122" s="9">
        <v>6494.02</v>
      </c>
      <c r="J2122" s="4" t="str">
        <f>PROPER(Table14[[#This Row],[Customer_Type]])</f>
        <v>Returning</v>
      </c>
      <c r="K2122" s="13">
        <f>IF(ISBLANK(Table14[[#This Row],[Discount]]),MEDIAN(Table14[Discount]),Table14[[#This Row],[Discount]])</f>
        <v>0.18</v>
      </c>
      <c r="L2122" s="4" t="s">
        <v>26</v>
      </c>
      <c r="M2122" s="4" t="s">
        <v>18</v>
      </c>
    </row>
    <row r="2123" spans="1:13" x14ac:dyDescent="0.3">
      <c r="A2123">
        <v>1376</v>
      </c>
      <c r="B2123" s="1">
        <v>45515</v>
      </c>
      <c r="C2123" s="4" t="str">
        <f>IF(ISBLANK(Table14[[#This Row],[Sales_Rep]]),"Unknown",Table14[[#This Row],[Sales_Rep]])</f>
        <v>Eve</v>
      </c>
      <c r="D2123" s="4" t="str">
        <f>PROPER(Table14[[#This Row],[Region]])</f>
        <v>South</v>
      </c>
      <c r="E2123" s="9">
        <f>IF(ISBLANK(Table14[[#This Row],[Sales_Amount]]),MEDIAN(Table14[Sales_Amount]),Table14[[#This Row],[Sales_Amount]])</f>
        <v>12692.49</v>
      </c>
      <c r="F2123" s="11">
        <f>IF(ISBLANK(Table14[[#This Row],[Quantity_Sold]]),MEDIAN(Table14[Quantity_Sold]),Table14[[#This Row],[Quantity_Sold]])</f>
        <v>4</v>
      </c>
      <c r="G2123" s="4" t="str">
        <f>TRIM(Table14[[#This Row],[Product_Category]])</f>
        <v>Electronics</v>
      </c>
      <c r="H2123" s="9">
        <v>2655.75</v>
      </c>
      <c r="I2123" s="9">
        <v>3605.82</v>
      </c>
      <c r="J2123" s="4" t="str">
        <f>PROPER(Table14[[#This Row],[Customer_Type]])</f>
        <v>Returning</v>
      </c>
      <c r="K2123" s="13">
        <f>IF(ISBLANK(Table14[[#This Row],[Discount]]),MEDIAN(Table14[Discount]),Table14[[#This Row],[Discount]])</f>
        <v>0.12</v>
      </c>
      <c r="L2123" s="4" t="s">
        <v>26</v>
      </c>
      <c r="M2123" s="4" t="s">
        <v>22</v>
      </c>
    </row>
    <row r="2124" spans="1:13" x14ac:dyDescent="0.3">
      <c r="A2124">
        <v>1469</v>
      </c>
      <c r="B2124" s="1">
        <v>45480</v>
      </c>
      <c r="C2124" s="4" t="str">
        <f>IF(ISBLANK(Table14[[#This Row],[Sales_Rep]]),"Unknown",Table14[[#This Row],[Sales_Rep]])</f>
        <v>Charlie</v>
      </c>
      <c r="D2124" s="4" t="str">
        <f>PROPER(Table14[[#This Row],[Region]])</f>
        <v>West</v>
      </c>
      <c r="E2124" s="9">
        <f>IF(ISBLANK(Table14[[#This Row],[Sales_Amount]]),MEDIAN(Table14[Sales_Amount]),Table14[[#This Row],[Sales_Amount]])</f>
        <v>10099.66</v>
      </c>
      <c r="F2124" s="11">
        <f>IF(ISBLANK(Table14[[#This Row],[Quantity_Sold]]),MEDIAN(Table14[Quantity_Sold]),Table14[[#This Row],[Quantity_Sold]])</f>
        <v>15</v>
      </c>
      <c r="G2124" s="4" t="str">
        <f>TRIM(Table14[[#This Row],[Product_Category]])</f>
        <v>Clothing</v>
      </c>
      <c r="H2124" s="9">
        <v>570.4</v>
      </c>
      <c r="I2124" s="9">
        <v>792.13</v>
      </c>
      <c r="J2124" s="4" t="str">
        <f>PROPER(Table14[[#This Row],[Customer_Type]])</f>
        <v>New</v>
      </c>
      <c r="K2124" s="13">
        <f>IF(ISBLANK(Table14[[#This Row],[Discount]]),MEDIAN(Table14[Discount]),Table14[[#This Row],[Discount]])</f>
        <v>0.15</v>
      </c>
      <c r="L2124" s="4" t="s">
        <v>26</v>
      </c>
      <c r="M2124" s="4" t="s">
        <v>22</v>
      </c>
    </row>
    <row r="2125" spans="1:13" x14ac:dyDescent="0.3">
      <c r="A2125">
        <v>1196</v>
      </c>
      <c r="B2125" s="1">
        <v>45074</v>
      </c>
      <c r="C2125" s="4" t="str">
        <f>IF(ISBLANK(Table14[[#This Row],[Sales_Rep]]),"Unknown",Table14[[#This Row],[Sales_Rep]])</f>
        <v>Bob</v>
      </c>
      <c r="D2125" s="4" t="str">
        <f>PROPER(Table14[[#This Row],[Region]])</f>
        <v>North</v>
      </c>
      <c r="E2125" s="9">
        <f>IF(ISBLANK(Table14[[#This Row],[Sales_Amount]]),MEDIAN(Table14[Sales_Amount]),Table14[[#This Row],[Sales_Amount]])</f>
        <v>5115.46</v>
      </c>
      <c r="F2125" s="11">
        <f>IF(ISBLANK(Table14[[#This Row],[Quantity_Sold]]),MEDIAN(Table14[Quantity_Sold]),Table14[[#This Row],[Quantity_Sold]])</f>
        <v>6</v>
      </c>
      <c r="G2125" s="4" t="str">
        <f>TRIM(Table14[[#This Row],[Product_Category]])</f>
        <v>Electronics</v>
      </c>
      <c r="H2125" s="9">
        <v>868.21</v>
      </c>
      <c r="I2125" s="9">
        <v>1027.2</v>
      </c>
      <c r="J2125" s="4" t="str">
        <f>PROPER(Table14[[#This Row],[Customer_Type]])</f>
        <v>New</v>
      </c>
      <c r="K2125" s="13">
        <f>IF(ISBLANK(Table14[[#This Row],[Discount]]),MEDIAN(Table14[Discount]),Table14[[#This Row],[Discount]])</f>
        <v>0.17</v>
      </c>
      <c r="L2125" s="4" t="s">
        <v>26</v>
      </c>
      <c r="M2125" s="4" t="s">
        <v>18</v>
      </c>
    </row>
    <row r="2126" spans="1:13" x14ac:dyDescent="0.3">
      <c r="A2126">
        <v>1032</v>
      </c>
      <c r="B2126" s="1">
        <v>45194</v>
      </c>
      <c r="C2126" s="4" t="str">
        <f>IF(ISBLANK(Table14[[#This Row],[Sales_Rep]]),"Unknown",Table14[[#This Row],[Sales_Rep]])</f>
        <v>Charlie</v>
      </c>
      <c r="D2126" s="4" t="str">
        <f>PROPER(Table14[[#This Row],[Region]])</f>
        <v>North</v>
      </c>
      <c r="E2126" s="9">
        <f>IF(ISBLANK(Table14[[#This Row],[Sales_Amount]]),MEDIAN(Table14[Sales_Amount]),Table14[[#This Row],[Sales_Amount]])</f>
        <v>4869.43</v>
      </c>
      <c r="F2126" s="11">
        <f>IF(ISBLANK(Table14[[#This Row],[Quantity_Sold]]),MEDIAN(Table14[Quantity_Sold]),Table14[[#This Row],[Quantity_Sold]])</f>
        <v>3</v>
      </c>
      <c r="G2126" s="4" t="str">
        <f>TRIM(Table14[[#This Row],[Product_Category]])</f>
        <v>Clothing</v>
      </c>
      <c r="H2126" s="9">
        <v>1516.69</v>
      </c>
      <c r="I2126" s="9">
        <v>2028.93</v>
      </c>
      <c r="J2126" s="4" t="str">
        <f>PROPER(Table14[[#This Row],[Customer_Type]])</f>
        <v>New</v>
      </c>
      <c r="K2126" s="13">
        <f>IF(ISBLANK(Table14[[#This Row],[Discount]]),MEDIAN(Table14[Discount]),Table14[[#This Row],[Discount]])</f>
        <v>0.2</v>
      </c>
      <c r="L2126" s="4" t="s">
        <v>17</v>
      </c>
      <c r="M2126" s="4" t="s">
        <v>18</v>
      </c>
    </row>
    <row r="2127" spans="1:13" x14ac:dyDescent="0.3">
      <c r="A2127">
        <v>1345</v>
      </c>
      <c r="B2127" s="1">
        <v>45199</v>
      </c>
      <c r="C2127" s="4" t="str">
        <f>IF(ISBLANK(Table14[[#This Row],[Sales_Rep]]),"Unknown",Table14[[#This Row],[Sales_Rep]])</f>
        <v>Bob</v>
      </c>
      <c r="D2127" s="4" t="str">
        <f>PROPER(Table14[[#This Row],[Region]])</f>
        <v>East</v>
      </c>
      <c r="E2127" s="9">
        <f>IF(ISBLANK(Table14[[#This Row],[Sales_Amount]]),MEDIAN(Table14[Sales_Amount]),Table14[[#This Row],[Sales_Amount]])</f>
        <v>5282.39</v>
      </c>
      <c r="F2127" s="11">
        <f>IF(ISBLANK(Table14[[#This Row],[Quantity_Sold]]),MEDIAN(Table14[Quantity_Sold]),Table14[[#This Row],[Quantity_Sold]])</f>
        <v>2</v>
      </c>
      <c r="G2127" s="4" t="str">
        <f>TRIM(Table14[[#This Row],[Product_Category]])</f>
        <v>Furniture</v>
      </c>
      <c r="H2127" s="9">
        <v>2823.47</v>
      </c>
      <c r="I2127" s="9">
        <v>3144.28</v>
      </c>
      <c r="J2127" s="4" t="str">
        <f>PROPER(Table14[[#This Row],[Customer_Type]])</f>
        <v>New</v>
      </c>
      <c r="K2127" s="13">
        <f>IF(ISBLANK(Table14[[#This Row],[Discount]]),MEDIAN(Table14[Discount]),Table14[[#This Row],[Discount]])</f>
        <v>0.16</v>
      </c>
      <c r="L2127" s="4" t="s">
        <v>31</v>
      </c>
      <c r="M2127" s="4" t="s">
        <v>18</v>
      </c>
    </row>
    <row r="2128" spans="1:13" x14ac:dyDescent="0.3">
      <c r="A2128">
        <v>1396</v>
      </c>
      <c r="B2128" s="1">
        <v>45467</v>
      </c>
      <c r="C2128" s="4" t="str">
        <f>IF(ISBLANK(Table14[[#This Row],[Sales_Rep]]),"Unknown",Table14[[#This Row],[Sales_Rep]])</f>
        <v>Charlie</v>
      </c>
      <c r="D2128" s="4" t="str">
        <f>PROPER(Table14[[#This Row],[Region]])</f>
        <v>East</v>
      </c>
      <c r="E2128" s="9">
        <f>IF(ISBLANK(Table14[[#This Row],[Sales_Amount]]),MEDIAN(Table14[Sales_Amount]),Table14[[#This Row],[Sales_Amount]])</f>
        <v>148993.93</v>
      </c>
      <c r="F2128" s="11">
        <f>IF(ISBLANK(Table14[[#This Row],[Quantity_Sold]]),MEDIAN(Table14[Quantity_Sold]),Table14[[#This Row],[Quantity_Sold]])</f>
        <v>29</v>
      </c>
      <c r="G2128" s="4" t="str">
        <f>TRIM(Table14[[#This Row],[Product_Category]])</f>
        <v>Furniture</v>
      </c>
      <c r="H2128" s="9">
        <v>3745.55</v>
      </c>
      <c r="I2128" s="9">
        <v>5584.48</v>
      </c>
      <c r="J2128" s="4" t="str">
        <f>PROPER(Table14[[#This Row],[Customer_Type]])</f>
        <v>New</v>
      </c>
      <c r="K2128" s="13">
        <f>IF(ISBLANK(Table14[[#This Row],[Discount]]),MEDIAN(Table14[Discount]),Table14[[#This Row],[Discount]])</f>
        <v>0.08</v>
      </c>
      <c r="L2128" s="4" t="s">
        <v>31</v>
      </c>
      <c r="M2128" s="4" t="s">
        <v>22</v>
      </c>
    </row>
    <row r="2129" spans="1:13" x14ac:dyDescent="0.3">
      <c r="A2129">
        <v>1123</v>
      </c>
      <c r="B2129" s="1">
        <v>45045</v>
      </c>
      <c r="C2129" s="4" t="str">
        <f>IF(ISBLANK(Table14[[#This Row],[Sales_Rep]]),"Unknown",Table14[[#This Row],[Sales_Rep]])</f>
        <v>Bob</v>
      </c>
      <c r="D2129" s="4" t="str">
        <f>PROPER(Table14[[#This Row],[Region]])</f>
        <v>North</v>
      </c>
      <c r="E2129" s="9">
        <f>IF(ISBLANK(Table14[[#This Row],[Sales_Amount]]),MEDIAN(Table14[Sales_Amount]),Table14[[#This Row],[Sales_Amount]])</f>
        <v>106118.44</v>
      </c>
      <c r="F2129" s="11">
        <f>IF(ISBLANK(Table14[[#This Row],[Quantity_Sold]]),MEDIAN(Table14[Quantity_Sold]),Table14[[#This Row],[Quantity_Sold]])</f>
        <v>42</v>
      </c>
      <c r="G2129" s="4" t="str">
        <f>TRIM(Table14[[#This Row],[Product_Category]])</f>
        <v>Food</v>
      </c>
      <c r="H2129" s="9">
        <v>2294.77</v>
      </c>
      <c r="I2129" s="9">
        <v>2659.61</v>
      </c>
      <c r="J2129" s="4" t="str">
        <f>PROPER(Table14[[#This Row],[Customer_Type]])</f>
        <v>Returning</v>
      </c>
      <c r="K2129" s="13">
        <f>IF(ISBLANK(Table14[[#This Row],[Discount]]),MEDIAN(Table14[Discount]),Table14[[#This Row],[Discount]])</f>
        <v>0.05</v>
      </c>
      <c r="L2129" s="4" t="s">
        <v>17</v>
      </c>
      <c r="M2129" s="4" t="s">
        <v>22</v>
      </c>
    </row>
    <row r="2130" spans="1:13" x14ac:dyDescent="0.3">
      <c r="A2130">
        <v>1426</v>
      </c>
      <c r="B2130" s="1">
        <v>45230</v>
      </c>
      <c r="C2130" s="4" t="str">
        <f>IF(ISBLANK(Table14[[#This Row],[Sales_Rep]]),"Unknown",Table14[[#This Row],[Sales_Rep]])</f>
        <v>David</v>
      </c>
      <c r="D2130" s="4" t="str">
        <f>PROPER(Table14[[#This Row],[Region]])</f>
        <v>East</v>
      </c>
      <c r="E2130" s="9">
        <f>IF(ISBLANK(Table14[[#This Row],[Sales_Amount]]),MEDIAN(Table14[Sales_Amount]),Table14[[#This Row],[Sales_Amount]])</f>
        <v>59637.120000000003</v>
      </c>
      <c r="F2130" s="11">
        <f>IF(ISBLANK(Table14[[#This Row],[Quantity_Sold]]),MEDIAN(Table14[Quantity_Sold]),Table14[[#This Row],[Quantity_Sold]])</f>
        <v>17</v>
      </c>
      <c r="G2130" s="4" t="str">
        <f>TRIM(Table14[[#This Row],[Product_Category]])</f>
        <v>Electronics</v>
      </c>
      <c r="H2130" s="9">
        <v>3533.56</v>
      </c>
      <c r="I2130" s="9">
        <v>4555.93</v>
      </c>
      <c r="J2130" s="4" t="str">
        <f>PROPER(Table14[[#This Row],[Customer_Type]])</f>
        <v>New</v>
      </c>
      <c r="K2130" s="13">
        <f>IF(ISBLANK(Table14[[#This Row],[Discount]]),MEDIAN(Table14[Discount]),Table14[[#This Row],[Discount]])</f>
        <v>0.23</v>
      </c>
      <c r="L2130" s="4" t="s">
        <v>17</v>
      </c>
      <c r="M2130" s="4" t="s">
        <v>22</v>
      </c>
    </row>
    <row r="2131" spans="1:13" x14ac:dyDescent="0.3">
      <c r="A2131">
        <v>1107</v>
      </c>
      <c r="B2131" s="1">
        <v>45571</v>
      </c>
      <c r="C2131" s="4" t="str">
        <f>IF(ISBLANK(Table14[[#This Row],[Sales_Rep]]),"Unknown",Table14[[#This Row],[Sales_Rep]])</f>
        <v>Bob</v>
      </c>
      <c r="D2131" s="4" t="str">
        <f>PROPER(Table14[[#This Row],[Region]])</f>
        <v>East</v>
      </c>
      <c r="E2131" s="9">
        <f>IF(ISBLANK(Table14[[#This Row],[Sales_Amount]]),MEDIAN(Table14[Sales_Amount]),Table14[[#This Row],[Sales_Amount]])</f>
        <v>56451.38</v>
      </c>
      <c r="F2131" s="11">
        <f>IF(ISBLANK(Table14[[#This Row],[Quantity_Sold]]),MEDIAN(Table14[Quantity_Sold]),Table14[[#This Row],[Quantity_Sold]])</f>
        <v>42</v>
      </c>
      <c r="G2131" s="4" t="str">
        <f>TRIM(Table14[[#This Row],[Product_Category]])</f>
        <v>Food</v>
      </c>
      <c r="H2131" s="9">
        <v>1448.54</v>
      </c>
      <c r="I2131" s="9">
        <v>1723.18</v>
      </c>
      <c r="J2131" s="4" t="str">
        <f>PROPER(Table14[[#This Row],[Customer_Type]])</f>
        <v>New</v>
      </c>
      <c r="K2131" s="13">
        <f>IF(ISBLANK(Table14[[#This Row],[Discount]]),MEDIAN(Table14[Discount]),Table14[[#This Row],[Discount]])</f>
        <v>0.22</v>
      </c>
      <c r="L2131" s="4" t="s">
        <v>26</v>
      </c>
      <c r="M2131" s="4" t="s">
        <v>18</v>
      </c>
    </row>
    <row r="2132" spans="1:13" x14ac:dyDescent="0.3">
      <c r="A2132">
        <v>1351</v>
      </c>
      <c r="B2132" s="1">
        <v>45199</v>
      </c>
      <c r="C2132" s="4" t="str">
        <f>IF(ISBLANK(Table14[[#This Row],[Sales_Rep]]),"Unknown",Table14[[#This Row],[Sales_Rep]])</f>
        <v>Bob</v>
      </c>
      <c r="D2132" s="4" t="str">
        <f>PROPER(Table14[[#This Row],[Region]])</f>
        <v>West</v>
      </c>
      <c r="E2132" s="9">
        <f>IF(ISBLANK(Table14[[#This Row],[Sales_Amount]]),MEDIAN(Table14[Sales_Amount]),Table14[[#This Row],[Sales_Amount]])</f>
        <v>86980.53</v>
      </c>
      <c r="F2132" s="11">
        <f>IF(ISBLANK(Table14[[#This Row],[Quantity_Sold]]),MEDIAN(Table14[Quantity_Sold]),Table14[[#This Row],[Quantity_Sold]])</f>
        <v>19</v>
      </c>
      <c r="G2132" s="4" t="str">
        <f>TRIM(Table14[[#This Row],[Product_Category]])</f>
        <v>Furniture</v>
      </c>
      <c r="H2132" s="9">
        <v>4642.1899999999996</v>
      </c>
      <c r="I2132" s="9">
        <v>5261.98</v>
      </c>
      <c r="J2132" s="4" t="str">
        <f>PROPER(Table14[[#This Row],[Customer_Type]])</f>
        <v>New</v>
      </c>
      <c r="K2132" s="13">
        <f>IF(ISBLANK(Table14[[#This Row],[Discount]]),MEDIAN(Table14[Discount]),Table14[[#This Row],[Discount]])</f>
        <v>0.13</v>
      </c>
      <c r="L2132" s="4" t="s">
        <v>17</v>
      </c>
      <c r="M2132" s="4" t="s">
        <v>18</v>
      </c>
    </row>
    <row r="2133" spans="1:13" x14ac:dyDescent="0.3">
      <c r="A2133">
        <v>1183</v>
      </c>
      <c r="B2133" s="1">
        <v>45271</v>
      </c>
      <c r="C2133" s="4" t="str">
        <f>IF(ISBLANK(Table14[[#This Row],[Sales_Rep]]),"Unknown",Table14[[#This Row],[Sales_Rep]])</f>
        <v>Alice</v>
      </c>
      <c r="D2133" s="4" t="str">
        <f>PROPER(Table14[[#This Row],[Region]])</f>
        <v>South</v>
      </c>
      <c r="E2133" s="9">
        <f>IF(ISBLANK(Table14[[#This Row],[Sales_Amount]]),MEDIAN(Table14[Sales_Amount]),Table14[[#This Row],[Sales_Amount]])</f>
        <v>19463.580000000002</v>
      </c>
      <c r="F2133" s="11">
        <f>IF(ISBLANK(Table14[[#This Row],[Quantity_Sold]]),MEDIAN(Table14[Quantity_Sold]),Table14[[#This Row],[Quantity_Sold]])</f>
        <v>13</v>
      </c>
      <c r="G2133" s="4" t="str">
        <f>TRIM(Table14[[#This Row],[Product_Category]])</f>
        <v>Clothing</v>
      </c>
      <c r="H2133" s="9">
        <v>1086.02</v>
      </c>
      <c r="I2133" s="9">
        <v>1627.39</v>
      </c>
      <c r="J2133" s="4" t="str">
        <f>PROPER(Table14[[#This Row],[Customer_Type]])</f>
        <v>Returning</v>
      </c>
      <c r="K2133" s="13">
        <f>IF(ISBLANK(Table14[[#This Row],[Discount]]),MEDIAN(Table14[Discount]),Table14[[#This Row],[Discount]])</f>
        <v>0.08</v>
      </c>
      <c r="L2133" s="4" t="s">
        <v>26</v>
      </c>
      <c r="M2133" s="4" t="s">
        <v>18</v>
      </c>
    </row>
    <row r="2134" spans="1:13" x14ac:dyDescent="0.3">
      <c r="A2134">
        <v>1057</v>
      </c>
      <c r="B2134" s="1">
        <v>45163</v>
      </c>
      <c r="C2134" s="4" t="str">
        <f>IF(ISBLANK(Table14[[#This Row],[Sales_Rep]]),"Unknown",Table14[[#This Row],[Sales_Rep]])</f>
        <v>Bob</v>
      </c>
      <c r="D2134" s="4" t="str">
        <f>PROPER(Table14[[#This Row],[Region]])</f>
        <v>East</v>
      </c>
      <c r="E2134" s="9">
        <f>IF(ISBLANK(Table14[[#This Row],[Sales_Amount]]),MEDIAN(Table14[Sales_Amount]),Table14[[#This Row],[Sales_Amount]])</f>
        <v>20924.89</v>
      </c>
      <c r="F2134" s="11">
        <f>IF(ISBLANK(Table14[[#This Row],[Quantity_Sold]]),MEDIAN(Table14[Quantity_Sold]),Table14[[#This Row],[Quantity_Sold]])</f>
        <v>12</v>
      </c>
      <c r="G2134" s="4" t="str">
        <f>TRIM(Table14[[#This Row],[Product_Category]])</f>
        <v>Furniture</v>
      </c>
      <c r="H2134" s="9">
        <v>1410.67</v>
      </c>
      <c r="I2134" s="9">
        <v>1937.49</v>
      </c>
      <c r="J2134" s="4" t="str">
        <f>PROPER(Table14[[#This Row],[Customer_Type]])</f>
        <v>New</v>
      </c>
      <c r="K2134" s="13">
        <f>IF(ISBLANK(Table14[[#This Row],[Discount]]),MEDIAN(Table14[Discount]),Table14[[#This Row],[Discount]])</f>
        <v>0.1</v>
      </c>
      <c r="L2134" s="4" t="s">
        <v>17</v>
      </c>
      <c r="M2134" s="4" t="s">
        <v>18</v>
      </c>
    </row>
    <row r="2135" spans="1:13" x14ac:dyDescent="0.3">
      <c r="A2135">
        <v>1442</v>
      </c>
      <c r="B2135" s="1">
        <v>45022</v>
      </c>
      <c r="C2135" s="4" t="str">
        <f>IF(ISBLANK(Table14[[#This Row],[Sales_Rep]]),"Unknown",Table14[[#This Row],[Sales_Rep]])</f>
        <v>Alice</v>
      </c>
      <c r="D2135" s="4" t="str">
        <f>PROPER(Table14[[#This Row],[Region]])</f>
        <v>West</v>
      </c>
      <c r="E2135" s="9">
        <f>IF(ISBLANK(Table14[[#This Row],[Sales_Amount]]),MEDIAN(Table14[Sales_Amount]),Table14[[#This Row],[Sales_Amount]])</f>
        <v>19609.18</v>
      </c>
      <c r="F2135" s="11">
        <f>IF(ISBLANK(Table14[[#This Row],[Quantity_Sold]]),MEDIAN(Table14[Quantity_Sold]),Table14[[#This Row],[Quantity_Sold]])</f>
        <v>5</v>
      </c>
      <c r="G2135" s="4" t="str">
        <f>TRIM(Table14[[#This Row],[Product_Category]])</f>
        <v>Clothing</v>
      </c>
      <c r="H2135" s="9">
        <v>2868.7</v>
      </c>
      <c r="I2135" s="9">
        <v>3961.45</v>
      </c>
      <c r="J2135" s="4" t="str">
        <f>PROPER(Table14[[#This Row],[Customer_Type]])</f>
        <v>Returning</v>
      </c>
      <c r="K2135" s="13">
        <f>IF(ISBLANK(Table14[[#This Row],[Discount]]),MEDIAN(Table14[Discount]),Table14[[#This Row],[Discount]])</f>
        <v>0.01</v>
      </c>
      <c r="L2135" s="4" t="s">
        <v>17</v>
      </c>
      <c r="M2135" s="4" t="s">
        <v>18</v>
      </c>
    </row>
    <row r="2136" spans="1:13" x14ac:dyDescent="0.3">
      <c r="A2136">
        <v>1078</v>
      </c>
      <c r="B2136" s="1">
        <v>45634</v>
      </c>
      <c r="C2136" s="4" t="str">
        <f>IF(ISBLANK(Table14[[#This Row],[Sales_Rep]]),"Unknown",Table14[[#This Row],[Sales_Rep]])</f>
        <v>Eve</v>
      </c>
      <c r="D2136" s="4" t="str">
        <f>PROPER(Table14[[#This Row],[Region]])</f>
        <v>East</v>
      </c>
      <c r="E2136" s="9">
        <f>IF(ISBLANK(Table14[[#This Row],[Sales_Amount]]),MEDIAN(Table14[Sales_Amount]),Table14[[#This Row],[Sales_Amount]])</f>
        <v>217654.49</v>
      </c>
      <c r="F2136" s="11">
        <f>IF(ISBLANK(Table14[[#This Row],[Quantity_Sold]]),MEDIAN(Table14[Quantity_Sold]),Table14[[#This Row],[Quantity_Sold]])</f>
        <v>42</v>
      </c>
      <c r="G2136" s="4" t="str">
        <f>TRIM(Table14[[#This Row],[Product_Category]])</f>
        <v>Clothing</v>
      </c>
      <c r="H2136" s="9">
        <v>4733.25</v>
      </c>
      <c r="I2136" s="9">
        <v>6643.91</v>
      </c>
      <c r="J2136" s="4" t="str">
        <f>PROPER(Table14[[#This Row],[Customer_Type]])</f>
        <v>New</v>
      </c>
      <c r="K2136" s="13">
        <f>IF(ISBLANK(Table14[[#This Row],[Discount]]),MEDIAN(Table14[Discount]),Table14[[#This Row],[Discount]])</f>
        <v>0.22</v>
      </c>
      <c r="L2136" s="4" t="s">
        <v>31</v>
      </c>
      <c r="M2136" s="4" t="s">
        <v>22</v>
      </c>
    </row>
    <row r="2137" spans="1:13" x14ac:dyDescent="0.3">
      <c r="A2137">
        <v>1209</v>
      </c>
      <c r="B2137" s="1">
        <v>45374</v>
      </c>
      <c r="C2137" s="4" t="str">
        <f>IF(ISBLANK(Table14[[#This Row],[Sales_Rep]]),"Unknown",Table14[[#This Row],[Sales_Rep]])</f>
        <v>Alice</v>
      </c>
      <c r="D2137" s="4" t="str">
        <f>PROPER(Table14[[#This Row],[Region]])</f>
        <v>West</v>
      </c>
      <c r="E2137" s="9">
        <f>IF(ISBLANK(Table14[[#This Row],[Sales_Amount]]),MEDIAN(Table14[Sales_Amount]),Table14[[#This Row],[Sales_Amount]])</f>
        <v>118394.96</v>
      </c>
      <c r="F2137" s="11">
        <f>IF(ISBLANK(Table14[[#This Row],[Quantity_Sold]]),MEDIAN(Table14[Quantity_Sold]),Table14[[#This Row],[Quantity_Sold]])</f>
        <v>47</v>
      </c>
      <c r="G2137" s="4" t="str">
        <f>TRIM(Table14[[#This Row],[Product_Category]])</f>
        <v>Furniture</v>
      </c>
      <c r="H2137" s="9">
        <v>2632.69</v>
      </c>
      <c r="I2137" s="9">
        <v>3034.99</v>
      </c>
      <c r="J2137" s="4" t="str">
        <f>PROPER(Table14[[#This Row],[Customer_Type]])</f>
        <v>New</v>
      </c>
      <c r="K2137" s="13">
        <f>IF(ISBLANK(Table14[[#This Row],[Discount]]),MEDIAN(Table14[Discount]),Table14[[#This Row],[Discount]])</f>
        <v>0.17</v>
      </c>
      <c r="L2137" s="4" t="s">
        <v>26</v>
      </c>
      <c r="M2137" s="4" t="s">
        <v>18</v>
      </c>
    </row>
    <row r="2138" spans="1:13" x14ac:dyDescent="0.3">
      <c r="A2138">
        <v>1330</v>
      </c>
      <c r="B2138" s="1">
        <v>45207</v>
      </c>
      <c r="C2138" s="4" t="str">
        <f>IF(ISBLANK(Table14[[#This Row],[Sales_Rep]]),"Unknown",Table14[[#This Row],[Sales_Rep]])</f>
        <v>David</v>
      </c>
      <c r="D2138" s="4" t="str">
        <f>PROPER(Table14[[#This Row],[Region]])</f>
        <v>South</v>
      </c>
      <c r="E2138" s="9">
        <f>IF(ISBLANK(Table14[[#This Row],[Sales_Amount]]),MEDIAN(Table14[Sales_Amount]),Table14[[#This Row],[Sales_Amount]])</f>
        <v>3959.96</v>
      </c>
      <c r="F2138" s="11">
        <f>IF(ISBLANK(Table14[[#This Row],[Quantity_Sold]]),MEDIAN(Table14[Quantity_Sold]),Table14[[#This Row],[Quantity_Sold]])</f>
        <v>8</v>
      </c>
      <c r="G2138" s="4" t="str">
        <f>TRIM(Table14[[#This Row],[Product_Category]])</f>
        <v>Food</v>
      </c>
      <c r="H2138" s="9">
        <v>545.26</v>
      </c>
      <c r="I2138" s="9">
        <v>642.85</v>
      </c>
      <c r="J2138" s="4" t="str">
        <f>PROPER(Table14[[#This Row],[Customer_Type]])</f>
        <v>New</v>
      </c>
      <c r="K2138" s="13">
        <f>IF(ISBLANK(Table14[[#This Row],[Discount]]),MEDIAN(Table14[Discount]),Table14[[#This Row],[Discount]])</f>
        <v>0.23</v>
      </c>
      <c r="L2138" s="4" t="s">
        <v>26</v>
      </c>
      <c r="M2138" s="4" t="s">
        <v>18</v>
      </c>
    </row>
    <row r="2139" spans="1:13" x14ac:dyDescent="0.3">
      <c r="A2139">
        <v>1155</v>
      </c>
      <c r="B2139" s="1">
        <v>44977</v>
      </c>
      <c r="C2139" s="4" t="str">
        <f>IF(ISBLANK(Table14[[#This Row],[Sales_Rep]]),"Unknown",Table14[[#This Row],[Sales_Rep]])</f>
        <v>Alice</v>
      </c>
      <c r="D2139" s="4" t="str">
        <f>PROPER(Table14[[#This Row],[Region]])</f>
        <v>North</v>
      </c>
      <c r="E2139" s="9">
        <f>IF(ISBLANK(Table14[[#This Row],[Sales_Amount]]),MEDIAN(Table14[Sales_Amount]),Table14[[#This Row],[Sales_Amount]])</f>
        <v>11507.93</v>
      </c>
      <c r="F2139" s="11">
        <f>IF(ISBLANK(Table14[[#This Row],[Quantity_Sold]]),MEDIAN(Table14[Quantity_Sold]),Table14[[#This Row],[Quantity_Sold]])</f>
        <v>41</v>
      </c>
      <c r="G2139" s="4" t="str">
        <f>TRIM(Table14[[#This Row],[Product_Category]])</f>
        <v>Clothing</v>
      </c>
      <c r="H2139" s="9">
        <v>252.35</v>
      </c>
      <c r="I2139" s="9">
        <v>346.52</v>
      </c>
      <c r="J2139" s="4" t="str">
        <f>PROPER(Table14[[#This Row],[Customer_Type]])</f>
        <v>Returning</v>
      </c>
      <c r="K2139" s="13">
        <f>IF(ISBLANK(Table14[[#This Row],[Discount]]),MEDIAN(Table14[Discount]),Table14[[#This Row],[Discount]])</f>
        <v>0.19</v>
      </c>
      <c r="L2139" s="4" t="s">
        <v>31</v>
      </c>
      <c r="M2139" s="4" t="s">
        <v>18</v>
      </c>
    </row>
    <row r="2140" spans="1:13" x14ac:dyDescent="0.3">
      <c r="A2140">
        <v>1394</v>
      </c>
      <c r="B2140" s="1">
        <v>45128</v>
      </c>
      <c r="C2140" s="4" t="str">
        <f>IF(ISBLANK(Table14[[#This Row],[Sales_Rep]]),"Unknown",Table14[[#This Row],[Sales_Rep]])</f>
        <v>Eve</v>
      </c>
      <c r="D2140" s="4" t="str">
        <f>PROPER(Table14[[#This Row],[Region]])</f>
        <v>South</v>
      </c>
      <c r="E2140" s="9">
        <f>IF(ISBLANK(Table14[[#This Row],[Sales_Amount]]),MEDIAN(Table14[Sales_Amount]),Table14[[#This Row],[Sales_Amount]])</f>
        <v>183642.47</v>
      </c>
      <c r="F2140" s="11">
        <f>IF(ISBLANK(Table14[[#This Row],[Quantity_Sold]]),MEDIAN(Table14[Quantity_Sold]),Table14[[#This Row],[Quantity_Sold]])</f>
        <v>44</v>
      </c>
      <c r="G2140" s="4" t="str">
        <f>TRIM(Table14[[#This Row],[Product_Category]])</f>
        <v>Clothing</v>
      </c>
      <c r="H2140" s="9">
        <v>4756.91</v>
      </c>
      <c r="I2140" s="9">
        <v>5878.44</v>
      </c>
      <c r="J2140" s="4" t="str">
        <f>PROPER(Table14[[#This Row],[Customer_Type]])</f>
        <v>New</v>
      </c>
      <c r="K2140" s="13">
        <f>IF(ISBLANK(Table14[[#This Row],[Discount]]),MEDIAN(Table14[Discount]),Table14[[#This Row],[Discount]])</f>
        <v>0.28999999999999998</v>
      </c>
      <c r="L2140" s="4" t="s">
        <v>17</v>
      </c>
      <c r="M2140" s="4" t="s">
        <v>22</v>
      </c>
    </row>
    <row r="2141" spans="1:13" x14ac:dyDescent="0.3">
      <c r="A2141">
        <v>1059</v>
      </c>
      <c r="B2141" s="1">
        <v>45148</v>
      </c>
      <c r="C2141" s="4" t="str">
        <f>IF(ISBLANK(Table14[[#This Row],[Sales_Rep]]),"Unknown",Table14[[#This Row],[Sales_Rep]])</f>
        <v>David</v>
      </c>
      <c r="D2141" s="4" t="str">
        <f>PROPER(Table14[[#This Row],[Region]])</f>
        <v>East</v>
      </c>
      <c r="E2141" s="9">
        <f>IF(ISBLANK(Table14[[#This Row],[Sales_Amount]]),MEDIAN(Table14[Sales_Amount]),Table14[[#This Row],[Sales_Amount]])</f>
        <v>15260.36</v>
      </c>
      <c r="F2141" s="11">
        <f>IF(ISBLANK(Table14[[#This Row],[Quantity_Sold]]),MEDIAN(Table14[Quantity_Sold]),Table14[[#This Row],[Quantity_Sold]])</f>
        <v>6</v>
      </c>
      <c r="G2141" s="4" t="str">
        <f>TRIM(Table14[[#This Row],[Product_Category]])</f>
        <v>Electronics</v>
      </c>
      <c r="H2141" s="9">
        <v>2533.59</v>
      </c>
      <c r="I2141" s="9">
        <v>2923.44</v>
      </c>
      <c r="J2141" s="4" t="str">
        <f>PROPER(Table14[[#This Row],[Customer_Type]])</f>
        <v>New</v>
      </c>
      <c r="K2141" s="13">
        <f>IF(ISBLANK(Table14[[#This Row],[Discount]]),MEDIAN(Table14[Discount]),Table14[[#This Row],[Discount]])</f>
        <v>0.13</v>
      </c>
      <c r="L2141" s="4" t="s">
        <v>26</v>
      </c>
      <c r="M2141" s="4" t="s">
        <v>18</v>
      </c>
    </row>
    <row r="2142" spans="1:13" x14ac:dyDescent="0.3">
      <c r="A2142">
        <v>1003</v>
      </c>
      <c r="B2142" s="1">
        <v>45499</v>
      </c>
      <c r="C2142" s="4" t="str">
        <f>IF(ISBLANK(Table14[[#This Row],[Sales_Rep]]),"Unknown",Table14[[#This Row],[Sales_Rep]])</f>
        <v>Charlie</v>
      </c>
      <c r="D2142" s="4" t="str">
        <f>PROPER(Table14[[#This Row],[Region]])</f>
        <v>South</v>
      </c>
      <c r="E2142" s="9">
        <f>IF(ISBLANK(Table14[[#This Row],[Sales_Amount]]),MEDIAN(Table14[Sales_Amount]),Table14[[#This Row],[Sales_Amount]])</f>
        <v>229562.56</v>
      </c>
      <c r="F2142" s="11">
        <f>IF(ISBLANK(Table14[[#This Row],[Quantity_Sold]]),MEDIAN(Table14[Quantity_Sold]),Table14[[#This Row],[Quantity_Sold]])</f>
        <v>43</v>
      </c>
      <c r="G2142" s="4" t="str">
        <f>TRIM(Table14[[#This Row],[Product_Category]])</f>
        <v>Furniture</v>
      </c>
      <c r="H2142" s="9">
        <v>4978.13</v>
      </c>
      <c r="I2142" s="9">
        <v>6933.33</v>
      </c>
      <c r="J2142" s="4" t="str">
        <f>PROPER(Table14[[#This Row],[Customer_Type]])</f>
        <v>New</v>
      </c>
      <c r="K2142" s="13">
        <f>IF(ISBLANK(Table14[[#This Row],[Discount]]),MEDIAN(Table14[Discount]),Table14[[#This Row],[Discount]])</f>
        <v>0.23</v>
      </c>
      <c r="L2142" s="4" t="s">
        <v>26</v>
      </c>
      <c r="M2142" s="4" t="s">
        <v>18</v>
      </c>
    </row>
    <row r="2143" spans="1:13" x14ac:dyDescent="0.3">
      <c r="A2143">
        <v>1295</v>
      </c>
      <c r="B2143" s="1">
        <v>45650</v>
      </c>
      <c r="C2143" s="4" t="str">
        <f>IF(ISBLANK(Table14[[#This Row],[Sales_Rep]]),"Unknown",Table14[[#This Row],[Sales_Rep]])</f>
        <v>Charlie</v>
      </c>
      <c r="D2143" s="4" t="str">
        <f>PROPER(Table14[[#This Row],[Region]])</f>
        <v>South</v>
      </c>
      <c r="E2143" s="9">
        <f>IF(ISBLANK(Table14[[#This Row],[Sales_Amount]]),MEDIAN(Table14[Sales_Amount]),Table14[[#This Row],[Sales_Amount]])</f>
        <v>24655</v>
      </c>
      <c r="F2143" s="11">
        <f>IF(ISBLANK(Table14[[#This Row],[Quantity_Sold]]),MEDIAN(Table14[Quantity_Sold]),Table14[[#This Row],[Quantity_Sold]])</f>
        <v>5</v>
      </c>
      <c r="G2143" s="4" t="str">
        <f>TRIM(Table14[[#This Row],[Product_Category]])</f>
        <v>Food</v>
      </c>
      <c r="H2143" s="9">
        <v>4207.92</v>
      </c>
      <c r="I2143" s="9">
        <v>4931</v>
      </c>
      <c r="J2143" s="4" t="str">
        <f>PROPER(Table14[[#This Row],[Customer_Type]])</f>
        <v>Returning</v>
      </c>
      <c r="K2143" s="13">
        <f>IF(ISBLANK(Table14[[#This Row],[Discount]]),MEDIAN(Table14[Discount]),Table14[[#This Row],[Discount]])</f>
        <v>0</v>
      </c>
      <c r="L2143" s="4" t="s">
        <v>31</v>
      </c>
      <c r="M2143" s="4" t="s">
        <v>22</v>
      </c>
    </row>
    <row r="2144" spans="1:13" x14ac:dyDescent="0.3">
      <c r="A2144">
        <v>1218</v>
      </c>
      <c r="B2144" s="1">
        <v>45005</v>
      </c>
      <c r="C2144" s="4" t="str">
        <f>IF(ISBLANK(Table14[[#This Row],[Sales_Rep]]),"Unknown",Table14[[#This Row],[Sales_Rep]])</f>
        <v>Alice</v>
      </c>
      <c r="D2144" s="4" t="str">
        <f>PROPER(Table14[[#This Row],[Region]])</f>
        <v>North</v>
      </c>
      <c r="E2144" s="9">
        <f>IF(ISBLANK(Table14[[#This Row],[Sales_Amount]]),MEDIAN(Table14[Sales_Amount]),Table14[[#This Row],[Sales_Amount]])</f>
        <v>88146.73</v>
      </c>
      <c r="F2144" s="11">
        <f>IF(ISBLANK(Table14[[#This Row],[Quantity_Sold]]),MEDIAN(Table14[Quantity_Sold]),Table14[[#This Row],[Quantity_Sold]])</f>
        <v>23</v>
      </c>
      <c r="G2144" s="4" t="str">
        <f>TRIM(Table14[[#This Row],[Product_Category]])</f>
        <v>Electronics</v>
      </c>
      <c r="H2144" s="9">
        <v>4340.78</v>
      </c>
      <c r="I2144" s="9">
        <v>5397.84</v>
      </c>
      <c r="J2144" s="4" t="str">
        <f>PROPER(Table14[[#This Row],[Customer_Type]])</f>
        <v>Returning</v>
      </c>
      <c r="K2144" s="13">
        <f>IF(ISBLANK(Table14[[#This Row],[Discount]]),MEDIAN(Table14[Discount]),Table14[[#This Row],[Discount]])</f>
        <v>0.28999999999999998</v>
      </c>
      <c r="L2144" s="4" t="s">
        <v>17</v>
      </c>
      <c r="M2144" s="4" t="s">
        <v>18</v>
      </c>
    </row>
    <row r="2145" spans="1:13" x14ac:dyDescent="0.3">
      <c r="A2145">
        <v>1339</v>
      </c>
      <c r="B2145" s="1">
        <v>45108</v>
      </c>
      <c r="C2145" s="4" t="str">
        <f>IF(ISBLANK(Table14[[#This Row],[Sales_Rep]]),"Unknown",Table14[[#This Row],[Sales_Rep]])</f>
        <v>Alice</v>
      </c>
      <c r="D2145" s="4" t="str">
        <f>PROPER(Table14[[#This Row],[Region]])</f>
        <v>South</v>
      </c>
      <c r="E2145" s="9">
        <f>IF(ISBLANK(Table14[[#This Row],[Sales_Amount]]),MEDIAN(Table14[Sales_Amount]),Table14[[#This Row],[Sales_Amount]])</f>
        <v>7275.57</v>
      </c>
      <c r="F2145" s="11">
        <f>IF(ISBLANK(Table14[[#This Row],[Quantity_Sold]]),MEDIAN(Table14[Quantity_Sold]),Table14[[#This Row],[Quantity_Sold]])</f>
        <v>20</v>
      </c>
      <c r="G2145" s="4" t="str">
        <f>TRIM(Table14[[#This Row],[Product_Category]])</f>
        <v>Furniture</v>
      </c>
      <c r="H2145" s="9">
        <v>314.43</v>
      </c>
      <c r="I2145" s="9">
        <v>408.74</v>
      </c>
      <c r="J2145" s="4" t="str">
        <f>PROPER(Table14[[#This Row],[Customer_Type]])</f>
        <v>New</v>
      </c>
      <c r="K2145" s="13">
        <f>IF(ISBLANK(Table14[[#This Row],[Discount]]),MEDIAN(Table14[Discount]),Table14[[#This Row],[Discount]])</f>
        <v>0.11</v>
      </c>
      <c r="L2145" s="4" t="s">
        <v>17</v>
      </c>
      <c r="M2145" s="4" t="s">
        <v>22</v>
      </c>
    </row>
    <row r="2146" spans="1:13" x14ac:dyDescent="0.3">
      <c r="A2146">
        <v>1010</v>
      </c>
      <c r="B2146" s="1">
        <v>45155</v>
      </c>
      <c r="C2146" s="4" t="str">
        <f>IF(ISBLANK(Table14[[#This Row],[Sales_Rep]]),"Unknown",Table14[[#This Row],[Sales_Rep]])</f>
        <v>Eve</v>
      </c>
      <c r="D2146" s="4" t="str">
        <f>PROPER(Table14[[#This Row],[Region]])</f>
        <v>West</v>
      </c>
      <c r="E2146" s="9">
        <f>IF(ISBLANK(Table14[[#This Row],[Sales_Amount]]),MEDIAN(Table14[Sales_Amount]),Table14[[#This Row],[Sales_Amount]])</f>
        <v>154176.44</v>
      </c>
      <c r="F2146" s="11">
        <f>IF(ISBLANK(Table14[[#This Row],[Quantity_Sold]]),MEDIAN(Table14[Quantity_Sold]),Table14[[#This Row],[Quantity_Sold]])</f>
        <v>49</v>
      </c>
      <c r="G2146" s="4" t="str">
        <f>TRIM(Table14[[#This Row],[Product_Category]])</f>
        <v>Clothing</v>
      </c>
      <c r="H2146" s="9">
        <v>3122.62</v>
      </c>
      <c r="I2146" s="9">
        <v>4494.9399999999996</v>
      </c>
      <c r="J2146" s="4" t="str">
        <f>PROPER(Table14[[#This Row],[Customer_Type]])</f>
        <v>Returning</v>
      </c>
      <c r="K2146" s="13">
        <f>IF(ISBLANK(Table14[[#This Row],[Discount]]),MEDIAN(Table14[Discount]),Table14[[#This Row],[Discount]])</f>
        <v>0.3</v>
      </c>
      <c r="L2146" s="4" t="s">
        <v>31</v>
      </c>
      <c r="M2146" s="4" t="s">
        <v>18</v>
      </c>
    </row>
    <row r="2147" spans="1:13" x14ac:dyDescent="0.3">
      <c r="A2147">
        <v>1390</v>
      </c>
      <c r="B2147" s="1">
        <v>44970</v>
      </c>
      <c r="C2147" s="4" t="str">
        <f>IF(ISBLANK(Table14[[#This Row],[Sales_Rep]]),"Unknown",Table14[[#This Row],[Sales_Rep]])</f>
        <v>Eve</v>
      </c>
      <c r="D2147" s="4" t="str">
        <f>PROPER(Table14[[#This Row],[Region]])</f>
        <v>West</v>
      </c>
      <c r="E2147" s="9">
        <f>IF(ISBLANK(Table14[[#This Row],[Sales_Amount]]),MEDIAN(Table14[Sales_Amount]),Table14[[#This Row],[Sales_Amount]])</f>
        <v>8345.16</v>
      </c>
      <c r="F2147" s="11">
        <f>IF(ISBLANK(Table14[[#This Row],[Quantity_Sold]]),MEDIAN(Table14[Quantity_Sold]),Table14[[#This Row],[Quantity_Sold]])</f>
        <v>19</v>
      </c>
      <c r="G2147" s="4" t="str">
        <f>TRIM(Table14[[#This Row],[Product_Category]])</f>
        <v>Electronics</v>
      </c>
      <c r="H2147" s="9">
        <v>398.27</v>
      </c>
      <c r="I2147" s="9">
        <v>510.72</v>
      </c>
      <c r="J2147" s="4" t="str">
        <f>PROPER(Table14[[#This Row],[Customer_Type]])</f>
        <v>New</v>
      </c>
      <c r="K2147" s="13">
        <f>IF(ISBLANK(Table14[[#This Row],[Discount]]),MEDIAN(Table14[Discount]),Table14[[#This Row],[Discount]])</f>
        <v>0.14000000000000001</v>
      </c>
      <c r="L2147" s="4" t="s">
        <v>31</v>
      </c>
      <c r="M2147" s="4" t="s">
        <v>18</v>
      </c>
    </row>
    <row r="2148" spans="1:13" x14ac:dyDescent="0.3">
      <c r="A2148">
        <v>1034</v>
      </c>
      <c r="B2148" s="1">
        <v>45574</v>
      </c>
      <c r="C2148" s="4" t="str">
        <f>IF(ISBLANK(Table14[[#This Row],[Sales_Rep]]),"Unknown",Table14[[#This Row],[Sales_Rep]])</f>
        <v>Bob</v>
      </c>
      <c r="D2148" s="4" t="str">
        <f>PROPER(Table14[[#This Row],[Region]])</f>
        <v>North</v>
      </c>
      <c r="E2148" s="9">
        <f>IF(ISBLANK(Table14[[#This Row],[Sales_Amount]]),MEDIAN(Table14[Sales_Amount]),Table14[[#This Row],[Sales_Amount]])</f>
        <v>36217.86</v>
      </c>
      <c r="F2148" s="11">
        <f>IF(ISBLANK(Table14[[#This Row],[Quantity_Sold]]),MEDIAN(Table14[Quantity_Sold]),Table14[[#This Row],[Quantity_Sold]])</f>
        <v>18</v>
      </c>
      <c r="G2148" s="4" t="str">
        <f>TRIM(Table14[[#This Row],[Product_Category]])</f>
        <v>Furniture</v>
      </c>
      <c r="H2148" s="9">
        <v>1793.11</v>
      </c>
      <c r="I2148" s="9">
        <v>2579.62</v>
      </c>
      <c r="J2148" s="4" t="str">
        <f>PROPER(Table14[[#This Row],[Customer_Type]])</f>
        <v>Returning</v>
      </c>
      <c r="K2148" s="13">
        <f>IF(ISBLANK(Table14[[#This Row],[Discount]]),MEDIAN(Table14[Discount]),Table14[[#This Row],[Discount]])</f>
        <v>0.22</v>
      </c>
      <c r="L2148" s="4" t="s">
        <v>26</v>
      </c>
      <c r="M2148" s="4" t="s">
        <v>18</v>
      </c>
    </row>
    <row r="2149" spans="1:13" x14ac:dyDescent="0.3">
      <c r="A2149">
        <v>1085</v>
      </c>
      <c r="B2149" s="1">
        <v>45350</v>
      </c>
      <c r="C2149" s="4" t="str">
        <f>IF(ISBLANK(Table14[[#This Row],[Sales_Rep]]),"Unknown",Table14[[#This Row],[Sales_Rep]])</f>
        <v>Eve</v>
      </c>
      <c r="D2149" s="4" t="str">
        <f>PROPER(Table14[[#This Row],[Region]])</f>
        <v>South</v>
      </c>
      <c r="E2149" s="9">
        <f>IF(ISBLANK(Table14[[#This Row],[Sales_Amount]]),MEDIAN(Table14[Sales_Amount]),Table14[[#This Row],[Sales_Amount]])</f>
        <v>57814.27</v>
      </c>
      <c r="F2149" s="11">
        <f>IF(ISBLANK(Table14[[#This Row],[Quantity_Sold]]),MEDIAN(Table14[Quantity_Sold]),Table14[[#This Row],[Quantity_Sold]])</f>
        <v>42</v>
      </c>
      <c r="G2149" s="4" t="str">
        <f>TRIM(Table14[[#This Row],[Product_Category]])</f>
        <v>Electronics</v>
      </c>
      <c r="H2149" s="9">
        <v>1421.97</v>
      </c>
      <c r="I2149" s="9">
        <v>1699.42</v>
      </c>
      <c r="J2149" s="4" t="str">
        <f>PROPER(Table14[[#This Row],[Customer_Type]])</f>
        <v>New</v>
      </c>
      <c r="K2149" s="13">
        <f>IF(ISBLANK(Table14[[#This Row],[Discount]]),MEDIAN(Table14[Discount]),Table14[[#This Row],[Discount]])</f>
        <v>0.19</v>
      </c>
      <c r="L2149" s="4" t="s">
        <v>26</v>
      </c>
      <c r="M2149" s="4" t="s">
        <v>18</v>
      </c>
    </row>
    <row r="2150" spans="1:13" x14ac:dyDescent="0.3">
      <c r="A2150">
        <v>1117</v>
      </c>
      <c r="B2150" s="1">
        <v>45150</v>
      </c>
      <c r="C2150" s="4" t="str">
        <f>IF(ISBLANK(Table14[[#This Row],[Sales_Rep]]),"Unknown",Table14[[#This Row],[Sales_Rep]])</f>
        <v>Bob</v>
      </c>
      <c r="D2150" s="4" t="str">
        <f>PROPER(Table14[[#This Row],[Region]])</f>
        <v>East</v>
      </c>
      <c r="E2150" s="9">
        <f>IF(ISBLANK(Table14[[#This Row],[Sales_Amount]]),MEDIAN(Table14[Sales_Amount]),Table14[[#This Row],[Sales_Amount]])</f>
        <v>83276.679999999993</v>
      </c>
      <c r="F2150" s="11">
        <f>IF(ISBLANK(Table14[[#This Row],[Quantity_Sold]]),MEDIAN(Table14[Quantity_Sold]),Table14[[#This Row],[Quantity_Sold]])</f>
        <v>16</v>
      </c>
      <c r="G2150" s="4" t="str">
        <f>TRIM(Table14[[#This Row],[Product_Category]])</f>
        <v>Furniture</v>
      </c>
      <c r="H2150" s="9">
        <v>4616.3500000000004</v>
      </c>
      <c r="I2150" s="9">
        <v>5982.52</v>
      </c>
      <c r="J2150" s="4" t="str">
        <f>PROPER(Table14[[#This Row],[Customer_Type]])</f>
        <v>Returning</v>
      </c>
      <c r="K2150" s="13">
        <f>IF(ISBLANK(Table14[[#This Row],[Discount]]),MEDIAN(Table14[Discount]),Table14[[#This Row],[Discount]])</f>
        <v>0.13</v>
      </c>
      <c r="L2150" s="4" t="s">
        <v>17</v>
      </c>
      <c r="M2150" s="4" t="s">
        <v>18</v>
      </c>
    </row>
    <row r="2151" spans="1:13" x14ac:dyDescent="0.3">
      <c r="A2151">
        <v>1428</v>
      </c>
      <c r="B2151" s="1">
        <v>45288</v>
      </c>
      <c r="C2151" s="4" t="str">
        <f>IF(ISBLANK(Table14[[#This Row],[Sales_Rep]]),"Unknown",Table14[[#This Row],[Sales_Rep]])</f>
        <v>David</v>
      </c>
      <c r="D2151" s="4" t="str">
        <f>PROPER(Table14[[#This Row],[Region]])</f>
        <v>South</v>
      </c>
      <c r="E2151" s="9">
        <f>IF(ISBLANK(Table14[[#This Row],[Sales_Amount]]),MEDIAN(Table14[Sales_Amount]),Table14[[#This Row],[Sales_Amount]])</f>
        <v>25834.06</v>
      </c>
      <c r="F2151" s="11">
        <f>IF(ISBLANK(Table14[[#This Row],[Quantity_Sold]]),MEDIAN(Table14[Quantity_Sold]),Table14[[#This Row],[Quantity_Sold]])</f>
        <v>17</v>
      </c>
      <c r="G2151" s="4" t="str">
        <f>TRIM(Table14[[#This Row],[Product_Category]])</f>
        <v>Food</v>
      </c>
      <c r="H2151" s="9">
        <v>1662.42</v>
      </c>
      <c r="I2151" s="9">
        <v>1999.54</v>
      </c>
      <c r="J2151" s="4" t="str">
        <f>PROPER(Table14[[#This Row],[Customer_Type]])</f>
        <v>Returning</v>
      </c>
      <c r="K2151" s="13">
        <f>IF(ISBLANK(Table14[[#This Row],[Discount]]),MEDIAN(Table14[Discount]),Table14[[#This Row],[Discount]])</f>
        <v>0.24</v>
      </c>
      <c r="L2151" s="4" t="s">
        <v>26</v>
      </c>
      <c r="M2151" s="4" t="s">
        <v>18</v>
      </c>
    </row>
    <row r="2152" spans="1:13" x14ac:dyDescent="0.3">
      <c r="A2152">
        <v>1384</v>
      </c>
      <c r="B2152" s="1">
        <v>45503</v>
      </c>
      <c r="C2152" s="4" t="str">
        <f>IF(ISBLANK(Table14[[#This Row],[Sales_Rep]]),"Unknown",Table14[[#This Row],[Sales_Rep]])</f>
        <v>Alice</v>
      </c>
      <c r="D2152" s="4" t="str">
        <f>PROPER(Table14[[#This Row],[Region]])</f>
        <v>East</v>
      </c>
      <c r="E2152" s="9">
        <f>IF(ISBLANK(Table14[[#This Row],[Sales_Amount]]),MEDIAN(Table14[Sales_Amount]),Table14[[#This Row],[Sales_Amount]])</f>
        <v>1613.51</v>
      </c>
      <c r="F2152" s="11">
        <f>IF(ISBLANK(Table14[[#This Row],[Quantity_Sold]]),MEDIAN(Table14[Quantity_Sold]),Table14[[#This Row],[Quantity_Sold]])</f>
        <v>2</v>
      </c>
      <c r="G2152" s="4" t="str">
        <f>TRIM(Table14[[#This Row],[Product_Category]])</f>
        <v>Food</v>
      </c>
      <c r="H2152" s="9">
        <v>856.85</v>
      </c>
      <c r="I2152" s="9">
        <v>1090.21</v>
      </c>
      <c r="J2152" s="4" t="str">
        <f>PROPER(Table14[[#This Row],[Customer_Type]])</f>
        <v>New</v>
      </c>
      <c r="K2152" s="13">
        <f>IF(ISBLANK(Table14[[#This Row],[Discount]]),MEDIAN(Table14[Discount]),Table14[[#This Row],[Discount]])</f>
        <v>0.26</v>
      </c>
      <c r="L2152" s="4" t="s">
        <v>17</v>
      </c>
      <c r="M2152" s="4" t="s">
        <v>18</v>
      </c>
    </row>
    <row r="2153" spans="1:13" x14ac:dyDescent="0.3">
      <c r="A2153">
        <v>1363</v>
      </c>
      <c r="B2153" s="1">
        <v>44987</v>
      </c>
      <c r="C2153" s="4" t="str">
        <f>IF(ISBLANK(Table14[[#This Row],[Sales_Rep]]),"Unknown",Table14[[#This Row],[Sales_Rep]])</f>
        <v>David</v>
      </c>
      <c r="D2153" s="4" t="str">
        <f>PROPER(Table14[[#This Row],[Region]])</f>
        <v>East</v>
      </c>
      <c r="E2153" s="9">
        <f>IF(ISBLANK(Table14[[#This Row],[Sales_Amount]]),MEDIAN(Table14[Sales_Amount]),Table14[[#This Row],[Sales_Amount]])</f>
        <v>98635.39</v>
      </c>
      <c r="F2153" s="11">
        <f>IF(ISBLANK(Table14[[#This Row],[Quantity_Sold]]),MEDIAN(Table14[Quantity_Sold]),Table14[[#This Row],[Quantity_Sold]])</f>
        <v>36</v>
      </c>
      <c r="G2153" s="4" t="str">
        <f>TRIM(Table14[[#This Row],[Product_Category]])</f>
        <v>Clothing</v>
      </c>
      <c r="H2153" s="9">
        <v>2873.84</v>
      </c>
      <c r="I2153" s="9">
        <v>3424.84</v>
      </c>
      <c r="J2153" s="4" t="str">
        <f>PROPER(Table14[[#This Row],[Customer_Type]])</f>
        <v>New</v>
      </c>
      <c r="K2153" s="13">
        <f>IF(ISBLANK(Table14[[#This Row],[Discount]]),MEDIAN(Table14[Discount]),Table14[[#This Row],[Discount]])</f>
        <v>0.2</v>
      </c>
      <c r="L2153" s="4" t="s">
        <v>31</v>
      </c>
      <c r="M2153" s="4" t="s">
        <v>22</v>
      </c>
    </row>
    <row r="2154" spans="1:13" x14ac:dyDescent="0.3">
      <c r="A2154">
        <v>1368</v>
      </c>
      <c r="B2154" s="1">
        <v>45216</v>
      </c>
      <c r="C2154" s="4" t="str">
        <f>IF(ISBLANK(Table14[[#This Row],[Sales_Rep]]),"Unknown",Table14[[#This Row],[Sales_Rep]])</f>
        <v>Eve</v>
      </c>
      <c r="D2154" s="4" t="str">
        <f>PROPER(Table14[[#This Row],[Region]])</f>
        <v>South</v>
      </c>
      <c r="E2154" s="9">
        <f>IF(ISBLANK(Table14[[#This Row],[Sales_Amount]]),MEDIAN(Table14[Sales_Amount]),Table14[[#This Row],[Sales_Amount]])</f>
        <v>132801.54999999999</v>
      </c>
      <c r="F2154" s="11">
        <f>IF(ISBLANK(Table14[[#This Row],[Quantity_Sold]]),MEDIAN(Table14[Quantity_Sold]),Table14[[#This Row],[Quantity_Sold]])</f>
        <v>34</v>
      </c>
      <c r="G2154" s="4" t="str">
        <f>TRIM(Table14[[#This Row],[Product_Category]])</f>
        <v>Electronics</v>
      </c>
      <c r="H2154" s="9">
        <v>4528.95</v>
      </c>
      <c r="I2154" s="9">
        <v>5007.6000000000004</v>
      </c>
      <c r="J2154" s="4" t="str">
        <f>PROPER(Table14[[#This Row],[Customer_Type]])</f>
        <v>Returning</v>
      </c>
      <c r="K2154" s="13">
        <f>IF(ISBLANK(Table14[[#This Row],[Discount]]),MEDIAN(Table14[Discount]),Table14[[#This Row],[Discount]])</f>
        <v>0.22</v>
      </c>
      <c r="L2154" s="4" t="s">
        <v>31</v>
      </c>
      <c r="M2154" s="4" t="s">
        <v>22</v>
      </c>
    </row>
    <row r="2155" spans="1:13" x14ac:dyDescent="0.3">
      <c r="A2155">
        <v>1158</v>
      </c>
      <c r="B2155" s="1">
        <v>45413</v>
      </c>
      <c r="C2155" s="4" t="str">
        <f>IF(ISBLANK(Table14[[#This Row],[Sales_Rep]]),"Unknown",Table14[[#This Row],[Sales_Rep]])</f>
        <v>David</v>
      </c>
      <c r="D2155" s="4" t="str">
        <f>PROPER(Table14[[#This Row],[Region]])</f>
        <v>North</v>
      </c>
      <c r="E2155" s="9">
        <f>IF(ISBLANK(Table14[[#This Row],[Sales_Amount]]),MEDIAN(Table14[Sales_Amount]),Table14[[#This Row],[Sales_Amount]])</f>
        <v>194486.71</v>
      </c>
      <c r="F2155" s="11">
        <f>IF(ISBLANK(Table14[[#This Row],[Quantity_Sold]]),MEDIAN(Table14[Quantity_Sold]),Table14[[#This Row],[Quantity_Sold]])</f>
        <v>42</v>
      </c>
      <c r="G2155" s="4" t="str">
        <f>TRIM(Table14[[#This Row],[Product_Category]])</f>
        <v>Food</v>
      </c>
      <c r="H2155" s="9">
        <v>4039.27</v>
      </c>
      <c r="I2155" s="9">
        <v>5322.57</v>
      </c>
      <c r="J2155" s="4" t="str">
        <f>PROPER(Table14[[#This Row],[Customer_Type]])</f>
        <v>New</v>
      </c>
      <c r="K2155" s="13">
        <f>IF(ISBLANK(Table14[[#This Row],[Discount]]),MEDIAN(Table14[Discount]),Table14[[#This Row],[Discount]])</f>
        <v>0.13</v>
      </c>
      <c r="L2155" s="4" t="s">
        <v>31</v>
      </c>
      <c r="M2155" s="4" t="s">
        <v>22</v>
      </c>
    </row>
    <row r="2156" spans="1:13" x14ac:dyDescent="0.3">
      <c r="A2156">
        <v>1093</v>
      </c>
      <c r="B2156" s="1">
        <v>45163</v>
      </c>
      <c r="C2156" s="4" t="str">
        <f>IF(ISBLANK(Table14[[#This Row],[Sales_Rep]]),"Unknown",Table14[[#This Row],[Sales_Rep]])</f>
        <v>David</v>
      </c>
      <c r="D2156" s="4" t="str">
        <f>PROPER(Table14[[#This Row],[Region]])</f>
        <v>West</v>
      </c>
      <c r="E2156" s="9">
        <f>IF(ISBLANK(Table14[[#This Row],[Sales_Amount]]),MEDIAN(Table14[Sales_Amount]),Table14[[#This Row],[Sales_Amount]])</f>
        <v>41303.01</v>
      </c>
      <c r="F2156" s="11">
        <f>IF(ISBLANK(Table14[[#This Row],[Quantity_Sold]]),MEDIAN(Table14[Quantity_Sold]),Table14[[#This Row],[Quantity_Sold]])</f>
        <v>12</v>
      </c>
      <c r="G2156" s="4" t="str">
        <f>TRIM(Table14[[#This Row],[Product_Category]])</f>
        <v>Furniture</v>
      </c>
      <c r="H2156" s="9">
        <v>3810.03</v>
      </c>
      <c r="I2156" s="9">
        <v>4197.46</v>
      </c>
      <c r="J2156" s="4" t="str">
        <f>PROPER(Table14[[#This Row],[Customer_Type]])</f>
        <v>Returning</v>
      </c>
      <c r="K2156" s="13">
        <f>IF(ISBLANK(Table14[[#This Row],[Discount]]),MEDIAN(Table14[Discount]),Table14[[#This Row],[Discount]])</f>
        <v>0.18</v>
      </c>
      <c r="L2156" s="4" t="s">
        <v>17</v>
      </c>
      <c r="M2156" s="4" t="s">
        <v>22</v>
      </c>
    </row>
    <row r="2157" spans="1:13" x14ac:dyDescent="0.3">
      <c r="A2157">
        <v>1426</v>
      </c>
      <c r="B2157" s="1">
        <v>45406</v>
      </c>
      <c r="C2157" s="4" t="str">
        <f>IF(ISBLANK(Table14[[#This Row],[Sales_Rep]]),"Unknown",Table14[[#This Row],[Sales_Rep]])</f>
        <v>David</v>
      </c>
      <c r="D2157" s="4" t="str">
        <f>PROPER(Table14[[#This Row],[Region]])</f>
        <v>East</v>
      </c>
      <c r="E2157" s="9">
        <f>IF(ISBLANK(Table14[[#This Row],[Sales_Amount]]),MEDIAN(Table14[Sales_Amount]),Table14[[#This Row],[Sales_Amount]])</f>
        <v>185586.09</v>
      </c>
      <c r="F2157" s="11">
        <f>IF(ISBLANK(Table14[[#This Row],[Quantity_Sold]]),MEDIAN(Table14[Quantity_Sold]),Table14[[#This Row],[Quantity_Sold]])</f>
        <v>33</v>
      </c>
      <c r="G2157" s="4" t="str">
        <f>TRIM(Table14[[#This Row],[Product_Category]])</f>
        <v>Furniture</v>
      </c>
      <c r="H2157" s="9">
        <v>4429.04</v>
      </c>
      <c r="I2157" s="9">
        <v>6318.9</v>
      </c>
      <c r="J2157" s="4" t="str">
        <f>PROPER(Table14[[#This Row],[Customer_Type]])</f>
        <v>Returning</v>
      </c>
      <c r="K2157" s="13">
        <f>IF(ISBLANK(Table14[[#This Row],[Discount]]),MEDIAN(Table14[Discount]),Table14[[#This Row],[Discount]])</f>
        <v>0.11</v>
      </c>
      <c r="L2157" s="4" t="s">
        <v>26</v>
      </c>
      <c r="M2157" s="4" t="s">
        <v>22</v>
      </c>
    </row>
    <row r="2158" spans="1:13" x14ac:dyDescent="0.3">
      <c r="A2158">
        <v>1185</v>
      </c>
      <c r="B2158" s="1">
        <v>45485</v>
      </c>
      <c r="C2158" s="4" t="str">
        <f>IF(ISBLANK(Table14[[#This Row],[Sales_Rep]]),"Unknown",Table14[[#This Row],[Sales_Rep]])</f>
        <v>Eve</v>
      </c>
      <c r="D2158" s="4" t="str">
        <f>PROPER(Table14[[#This Row],[Region]])</f>
        <v>North</v>
      </c>
      <c r="E2158" s="9">
        <f>IF(ISBLANK(Table14[[#This Row],[Sales_Amount]]),MEDIAN(Table14[Sales_Amount]),Table14[[#This Row],[Sales_Amount]])</f>
        <v>28980.28</v>
      </c>
      <c r="F2158" s="11">
        <f>IF(ISBLANK(Table14[[#This Row],[Quantity_Sold]]),MEDIAN(Table14[Quantity_Sold]),Table14[[#This Row],[Quantity_Sold]])</f>
        <v>40</v>
      </c>
      <c r="G2158" s="4" t="str">
        <f>TRIM(Table14[[#This Row],[Product_Category]])</f>
        <v>Furniture</v>
      </c>
      <c r="H2158" s="9">
        <v>758.87</v>
      </c>
      <c r="I2158" s="9">
        <v>842.45</v>
      </c>
      <c r="J2158" s="4" t="str">
        <f>PROPER(Table14[[#This Row],[Customer_Type]])</f>
        <v>New</v>
      </c>
      <c r="K2158" s="13">
        <f>IF(ISBLANK(Table14[[#This Row],[Discount]]),MEDIAN(Table14[Discount]),Table14[[#This Row],[Discount]])</f>
        <v>0.14000000000000001</v>
      </c>
      <c r="L2158" s="4" t="s">
        <v>26</v>
      </c>
      <c r="M2158" s="4" t="s">
        <v>18</v>
      </c>
    </row>
    <row r="2159" spans="1:13" x14ac:dyDescent="0.3">
      <c r="A2159">
        <v>1493</v>
      </c>
      <c r="B2159" s="1">
        <v>45545</v>
      </c>
      <c r="C2159" s="4" t="str">
        <f>IF(ISBLANK(Table14[[#This Row],[Sales_Rep]]),"Unknown",Table14[[#This Row],[Sales_Rep]])</f>
        <v>David</v>
      </c>
      <c r="D2159" s="4" t="str">
        <f>PROPER(Table14[[#This Row],[Region]])</f>
        <v>East</v>
      </c>
      <c r="E2159" s="9">
        <f>IF(ISBLANK(Table14[[#This Row],[Sales_Amount]]),MEDIAN(Table14[Sales_Amount]),Table14[[#This Row],[Sales_Amount]])</f>
        <v>97060.42</v>
      </c>
      <c r="F2159" s="11">
        <f>IF(ISBLANK(Table14[[#This Row],[Quantity_Sold]]),MEDIAN(Table14[Quantity_Sold]),Table14[[#This Row],[Quantity_Sold]])</f>
        <v>35</v>
      </c>
      <c r="G2159" s="4" t="str">
        <f>TRIM(Table14[[#This Row],[Product_Category]])</f>
        <v>Electronics</v>
      </c>
      <c r="H2159" s="9">
        <v>3259.28</v>
      </c>
      <c r="I2159" s="9">
        <v>3697.54</v>
      </c>
      <c r="J2159" s="4" t="str">
        <f>PROPER(Table14[[#This Row],[Customer_Type]])</f>
        <v>Returning</v>
      </c>
      <c r="K2159" s="13">
        <f>IF(ISBLANK(Table14[[#This Row],[Discount]]),MEDIAN(Table14[Discount]),Table14[[#This Row],[Discount]])</f>
        <v>0.25</v>
      </c>
      <c r="L2159" s="4" t="s">
        <v>17</v>
      </c>
      <c r="M2159" s="4" t="s">
        <v>18</v>
      </c>
    </row>
    <row r="2160" spans="1:13" x14ac:dyDescent="0.3">
      <c r="A2160">
        <v>1034</v>
      </c>
      <c r="B2160" s="1">
        <v>45311</v>
      </c>
      <c r="C2160" s="4" t="str">
        <f>IF(ISBLANK(Table14[[#This Row],[Sales_Rep]]),"Unknown",Table14[[#This Row],[Sales_Rep]])</f>
        <v>Bob</v>
      </c>
      <c r="D2160" s="4" t="str">
        <f>PROPER(Table14[[#This Row],[Region]])</f>
        <v>West</v>
      </c>
      <c r="E2160" s="9">
        <f>IF(ISBLANK(Table14[[#This Row],[Sales_Amount]]),MEDIAN(Table14[Sales_Amount]),Table14[[#This Row],[Sales_Amount]])</f>
        <v>30177.15</v>
      </c>
      <c r="F2160" s="11">
        <f>IF(ISBLANK(Table14[[#This Row],[Quantity_Sold]]),MEDIAN(Table14[Quantity_Sold]),Table14[[#This Row],[Quantity_Sold]])</f>
        <v>10</v>
      </c>
      <c r="G2160" s="4" t="str">
        <f>TRIM(Table14[[#This Row],[Product_Category]])</f>
        <v>Electronics</v>
      </c>
      <c r="H2160" s="9">
        <v>3007.8</v>
      </c>
      <c r="I2160" s="9">
        <v>3680.14</v>
      </c>
      <c r="J2160" s="4" t="str">
        <f>PROPER(Table14[[#This Row],[Customer_Type]])</f>
        <v>Returning</v>
      </c>
      <c r="K2160" s="13">
        <f>IF(ISBLANK(Table14[[#This Row],[Discount]]),MEDIAN(Table14[Discount]),Table14[[#This Row],[Discount]])</f>
        <v>0.18</v>
      </c>
      <c r="L2160" s="4" t="s">
        <v>17</v>
      </c>
      <c r="M2160" s="4" t="s">
        <v>22</v>
      </c>
    </row>
    <row r="2161" spans="1:13" x14ac:dyDescent="0.3">
      <c r="A2161">
        <v>1460</v>
      </c>
      <c r="B2161" s="1">
        <v>44928</v>
      </c>
      <c r="C2161" s="4" t="str">
        <f>IF(ISBLANK(Table14[[#This Row],[Sales_Rep]]),"Unknown",Table14[[#This Row],[Sales_Rep]])</f>
        <v>Eve</v>
      </c>
      <c r="D2161" s="4" t="str">
        <f>PROPER(Table14[[#This Row],[Region]])</f>
        <v>West</v>
      </c>
      <c r="E2161" s="9">
        <f>IF(ISBLANK(Table14[[#This Row],[Sales_Amount]]),MEDIAN(Table14[Sales_Amount]),Table14[[#This Row],[Sales_Amount]])</f>
        <v>93838.69</v>
      </c>
      <c r="F2161" s="11">
        <f>IF(ISBLANK(Table14[[#This Row],[Quantity_Sold]]),MEDIAN(Table14[Quantity_Sold]),Table14[[#This Row],[Quantity_Sold]])</f>
        <v>36</v>
      </c>
      <c r="G2161" s="4" t="str">
        <f>TRIM(Table14[[#This Row],[Product_Category]])</f>
        <v>Electronics</v>
      </c>
      <c r="H2161" s="9">
        <v>1919.94</v>
      </c>
      <c r="I2161" s="9">
        <v>2715.24</v>
      </c>
      <c r="J2161" s="4" t="str">
        <f>PROPER(Table14[[#This Row],[Customer_Type]])</f>
        <v>Returning</v>
      </c>
      <c r="K2161" s="13">
        <f>IF(ISBLANK(Table14[[#This Row],[Discount]]),MEDIAN(Table14[Discount]),Table14[[#This Row],[Discount]])</f>
        <v>0.04</v>
      </c>
      <c r="L2161" s="4" t="s">
        <v>31</v>
      </c>
      <c r="M2161" s="4" t="s">
        <v>18</v>
      </c>
    </row>
    <row r="2162" spans="1:13" x14ac:dyDescent="0.3">
      <c r="A2162">
        <v>1185</v>
      </c>
      <c r="B2162" s="1">
        <v>45302</v>
      </c>
      <c r="C2162" s="4" t="str">
        <f>IF(ISBLANK(Table14[[#This Row],[Sales_Rep]]),"Unknown",Table14[[#This Row],[Sales_Rep]])</f>
        <v>David</v>
      </c>
      <c r="D2162" s="4" t="str">
        <f>PROPER(Table14[[#This Row],[Region]])</f>
        <v>West</v>
      </c>
      <c r="E2162" s="9">
        <f>IF(ISBLANK(Table14[[#This Row],[Sales_Amount]]),MEDIAN(Table14[Sales_Amount]),Table14[[#This Row],[Sales_Amount]])</f>
        <v>121111</v>
      </c>
      <c r="F2162" s="11">
        <f>IF(ISBLANK(Table14[[#This Row],[Quantity_Sold]]),MEDIAN(Table14[Quantity_Sold]),Table14[[#This Row],[Quantity_Sold]])</f>
        <v>31</v>
      </c>
      <c r="G2162" s="4" t="str">
        <f>TRIM(Table14[[#This Row],[Product_Category]])</f>
        <v>Furniture</v>
      </c>
      <c r="H2162" s="9">
        <v>3286.86</v>
      </c>
      <c r="I2162" s="9">
        <v>4389.67</v>
      </c>
      <c r="J2162" s="4" t="str">
        <f>PROPER(Table14[[#This Row],[Customer_Type]])</f>
        <v>Returning</v>
      </c>
      <c r="K2162" s="13">
        <f>IF(ISBLANK(Table14[[#This Row],[Discount]]),MEDIAN(Table14[Discount]),Table14[[#This Row],[Discount]])</f>
        <v>0.11</v>
      </c>
      <c r="L2162" s="4" t="s">
        <v>26</v>
      </c>
      <c r="M2162" s="4" t="s">
        <v>18</v>
      </c>
    </row>
    <row r="2163" spans="1:13" x14ac:dyDescent="0.3">
      <c r="A2163">
        <v>1032</v>
      </c>
      <c r="B2163" s="1">
        <v>45329</v>
      </c>
      <c r="C2163" s="4" t="str">
        <f>IF(ISBLANK(Table14[[#This Row],[Sales_Rep]]),"Unknown",Table14[[#This Row],[Sales_Rep]])</f>
        <v>Eve</v>
      </c>
      <c r="D2163" s="4" t="str">
        <f>PROPER(Table14[[#This Row],[Region]])</f>
        <v>South</v>
      </c>
      <c r="E2163" s="9">
        <f>IF(ISBLANK(Table14[[#This Row],[Sales_Amount]]),MEDIAN(Table14[Sales_Amount]),Table14[[#This Row],[Sales_Amount]])</f>
        <v>80028.320000000007</v>
      </c>
      <c r="F2163" s="11">
        <f>IF(ISBLANK(Table14[[#This Row],[Quantity_Sold]]),MEDIAN(Table14[Quantity_Sold]),Table14[[#This Row],[Quantity_Sold]])</f>
        <v>47</v>
      </c>
      <c r="G2163" s="4" t="str">
        <f>TRIM(Table14[[#This Row],[Product_Category]])</f>
        <v>Food</v>
      </c>
      <c r="H2163" s="9">
        <v>1512.63</v>
      </c>
      <c r="I2163" s="9">
        <v>1913.18</v>
      </c>
      <c r="J2163" s="4" t="str">
        <f>PROPER(Table14[[#This Row],[Customer_Type]])</f>
        <v>New</v>
      </c>
      <c r="K2163" s="13">
        <f>IF(ISBLANK(Table14[[#This Row],[Discount]]),MEDIAN(Table14[Discount]),Table14[[#This Row],[Discount]])</f>
        <v>0.11</v>
      </c>
      <c r="L2163" s="4" t="s">
        <v>31</v>
      </c>
      <c r="M2163" s="4" t="s">
        <v>18</v>
      </c>
    </row>
    <row r="2164" spans="1:13" x14ac:dyDescent="0.3">
      <c r="A2164">
        <v>1219</v>
      </c>
      <c r="B2164" s="1">
        <v>45120</v>
      </c>
      <c r="C2164" s="4" t="str">
        <f>IF(ISBLANK(Table14[[#This Row],[Sales_Rep]]),"Unknown",Table14[[#This Row],[Sales_Rep]])</f>
        <v>Charlie</v>
      </c>
      <c r="D2164" s="4" t="str">
        <f>PROPER(Table14[[#This Row],[Region]])</f>
        <v>South</v>
      </c>
      <c r="E2164" s="9">
        <f>IF(ISBLANK(Table14[[#This Row],[Sales_Amount]]),MEDIAN(Table14[Sales_Amount]),Table14[[#This Row],[Sales_Amount]])</f>
        <v>204090.06</v>
      </c>
      <c r="F2164" s="11">
        <f>IF(ISBLANK(Table14[[#This Row],[Quantity_Sold]]),MEDIAN(Table14[Quantity_Sold]),Table14[[#This Row],[Quantity_Sold]])</f>
        <v>36</v>
      </c>
      <c r="G2164" s="4" t="str">
        <f>TRIM(Table14[[#This Row],[Product_Category]])</f>
        <v>Food</v>
      </c>
      <c r="H2164" s="9">
        <v>4809.95</v>
      </c>
      <c r="I2164" s="9">
        <v>6095.88</v>
      </c>
      <c r="J2164" s="4" t="str">
        <f>PROPER(Table14[[#This Row],[Customer_Type]])</f>
        <v>Returning</v>
      </c>
      <c r="K2164" s="13">
        <f>IF(ISBLANK(Table14[[#This Row],[Discount]]),MEDIAN(Table14[Discount]),Table14[[#This Row],[Discount]])</f>
        <v>7.0000000000000007E-2</v>
      </c>
      <c r="L2164" s="4" t="s">
        <v>31</v>
      </c>
      <c r="M2164" s="4" t="s">
        <v>18</v>
      </c>
    </row>
    <row r="2165" spans="1:13" x14ac:dyDescent="0.3">
      <c r="A2165">
        <v>1125</v>
      </c>
      <c r="B2165" s="1">
        <v>45032</v>
      </c>
      <c r="C2165" s="4" t="str">
        <f>IF(ISBLANK(Table14[[#This Row],[Sales_Rep]]),"Unknown",Table14[[#This Row],[Sales_Rep]])</f>
        <v>Bob</v>
      </c>
      <c r="D2165" s="4" t="str">
        <f>PROPER(Table14[[#This Row],[Region]])</f>
        <v>South</v>
      </c>
      <c r="E2165" s="9">
        <f>IF(ISBLANK(Table14[[#This Row],[Sales_Amount]]),MEDIAN(Table14[Sales_Amount]),Table14[[#This Row],[Sales_Amount]])</f>
        <v>229967.01</v>
      </c>
      <c r="F2165" s="11">
        <f>IF(ISBLANK(Table14[[#This Row],[Quantity_Sold]]),MEDIAN(Table14[Quantity_Sold]),Table14[[#This Row],[Quantity_Sold]])</f>
        <v>50</v>
      </c>
      <c r="G2165" s="4" t="str">
        <f>TRIM(Table14[[#This Row],[Product_Category]])</f>
        <v>Food</v>
      </c>
      <c r="H2165" s="9">
        <v>3677.89</v>
      </c>
      <c r="I2165" s="9">
        <v>5054.22</v>
      </c>
      <c r="J2165" s="4" t="str">
        <f>PROPER(Table14[[#This Row],[Customer_Type]])</f>
        <v>New</v>
      </c>
      <c r="K2165" s="13">
        <f>IF(ISBLANK(Table14[[#This Row],[Discount]]),MEDIAN(Table14[Discount]),Table14[[#This Row],[Discount]])</f>
        <v>0.09</v>
      </c>
      <c r="L2165" s="4" t="s">
        <v>26</v>
      </c>
      <c r="M2165" s="4" t="s">
        <v>18</v>
      </c>
    </row>
    <row r="2166" spans="1:13" x14ac:dyDescent="0.3">
      <c r="A2166">
        <v>1484</v>
      </c>
      <c r="B2166" s="1">
        <v>45403</v>
      </c>
      <c r="C2166" s="4" t="str">
        <f>IF(ISBLANK(Table14[[#This Row],[Sales_Rep]]),"Unknown",Table14[[#This Row],[Sales_Rep]])</f>
        <v>David</v>
      </c>
      <c r="D2166" s="4" t="str">
        <f>PROPER(Table14[[#This Row],[Region]])</f>
        <v>West</v>
      </c>
      <c r="E2166" s="9">
        <f>IF(ISBLANK(Table14[[#This Row],[Sales_Amount]]),MEDIAN(Table14[Sales_Amount]),Table14[[#This Row],[Sales_Amount]])</f>
        <v>132370.49</v>
      </c>
      <c r="F2166" s="11">
        <f>IF(ISBLANK(Table14[[#This Row],[Quantity_Sold]]),MEDIAN(Table14[Quantity_Sold]),Table14[[#This Row],[Quantity_Sold]])</f>
        <v>31</v>
      </c>
      <c r="G2166" s="4" t="str">
        <f>TRIM(Table14[[#This Row],[Product_Category]])</f>
        <v>Food</v>
      </c>
      <c r="H2166" s="9">
        <v>3730.1</v>
      </c>
      <c r="I2166" s="9">
        <v>4542.57</v>
      </c>
      <c r="J2166" s="4" t="str">
        <f>PROPER(Table14[[#This Row],[Customer_Type]])</f>
        <v>New</v>
      </c>
      <c r="K2166" s="13">
        <f>IF(ISBLANK(Table14[[#This Row],[Discount]]),MEDIAN(Table14[Discount]),Table14[[#This Row],[Discount]])</f>
        <v>0.06</v>
      </c>
      <c r="L2166" s="4" t="s">
        <v>31</v>
      </c>
      <c r="M2166" s="4" t="s">
        <v>22</v>
      </c>
    </row>
    <row r="2167" spans="1:13" x14ac:dyDescent="0.3">
      <c r="A2167">
        <v>1462</v>
      </c>
      <c r="B2167" s="1">
        <v>45130</v>
      </c>
      <c r="C2167" s="4" t="str">
        <f>IF(ISBLANK(Table14[[#This Row],[Sales_Rep]]),"Unknown",Table14[[#This Row],[Sales_Rep]])</f>
        <v>Charlie</v>
      </c>
      <c r="D2167" s="4" t="str">
        <f>PROPER(Table14[[#This Row],[Region]])</f>
        <v>North</v>
      </c>
      <c r="E2167" s="9">
        <f>IF(ISBLANK(Table14[[#This Row],[Sales_Amount]]),MEDIAN(Table14[Sales_Amount]),Table14[[#This Row],[Sales_Amount]])</f>
        <v>95248.14</v>
      </c>
      <c r="F2167" s="11">
        <f>IF(ISBLANK(Table14[[#This Row],[Quantity_Sold]]),MEDIAN(Table14[Quantity_Sold]),Table14[[#This Row],[Quantity_Sold]])</f>
        <v>42</v>
      </c>
      <c r="G2167" s="4" t="str">
        <f>TRIM(Table14[[#This Row],[Product_Category]])</f>
        <v>Electronics</v>
      </c>
      <c r="H2167" s="9">
        <v>2817.41</v>
      </c>
      <c r="I2167" s="9">
        <v>3149.74</v>
      </c>
      <c r="J2167" s="4" t="str">
        <f>PROPER(Table14[[#This Row],[Customer_Type]])</f>
        <v>Returning</v>
      </c>
      <c r="K2167" s="13">
        <f>IF(ISBLANK(Table14[[#This Row],[Discount]]),MEDIAN(Table14[Discount]),Table14[[#This Row],[Discount]])</f>
        <v>0.28000000000000003</v>
      </c>
      <c r="L2167" s="4" t="s">
        <v>17</v>
      </c>
      <c r="M2167" s="4" t="s">
        <v>22</v>
      </c>
    </row>
    <row r="2168" spans="1:13" x14ac:dyDescent="0.3">
      <c r="A2168">
        <v>1387</v>
      </c>
      <c r="B2168" s="1">
        <v>45452</v>
      </c>
      <c r="C2168" s="4" t="str">
        <f>IF(ISBLANK(Table14[[#This Row],[Sales_Rep]]),"Unknown",Table14[[#This Row],[Sales_Rep]])</f>
        <v>Charlie</v>
      </c>
      <c r="D2168" s="4" t="str">
        <f>PROPER(Table14[[#This Row],[Region]])</f>
        <v>North</v>
      </c>
      <c r="E2168" s="9">
        <f>IF(ISBLANK(Table14[[#This Row],[Sales_Amount]]),MEDIAN(Table14[Sales_Amount]),Table14[[#This Row],[Sales_Amount]])</f>
        <v>19244.400000000001</v>
      </c>
      <c r="F2168" s="11">
        <f>IF(ISBLANK(Table14[[#This Row],[Quantity_Sold]]),MEDIAN(Table14[Quantity_Sold]),Table14[[#This Row],[Quantity_Sold]])</f>
        <v>31</v>
      </c>
      <c r="G2168" s="4" t="str">
        <f>TRIM(Table14[[#This Row],[Product_Category]])</f>
        <v>Clothing</v>
      </c>
      <c r="H2168" s="9">
        <v>607.38</v>
      </c>
      <c r="I2168" s="9">
        <v>705.44</v>
      </c>
      <c r="J2168" s="4" t="str">
        <f>PROPER(Table14[[#This Row],[Customer_Type]])</f>
        <v>New</v>
      </c>
      <c r="K2168" s="13">
        <f>IF(ISBLANK(Table14[[#This Row],[Discount]]),MEDIAN(Table14[Discount]),Table14[[#This Row],[Discount]])</f>
        <v>0.12</v>
      </c>
      <c r="L2168" s="4" t="s">
        <v>31</v>
      </c>
      <c r="M2168" s="4" t="s">
        <v>18</v>
      </c>
    </row>
    <row r="2169" spans="1:13" x14ac:dyDescent="0.3">
      <c r="A2169">
        <v>1186</v>
      </c>
      <c r="B2169" s="1">
        <v>45322</v>
      </c>
      <c r="C2169" s="4" t="str">
        <f>IF(ISBLANK(Table14[[#This Row],[Sales_Rep]]),"Unknown",Table14[[#This Row],[Sales_Rep]])</f>
        <v>Eve</v>
      </c>
      <c r="D2169" s="4" t="str">
        <f>PROPER(Table14[[#This Row],[Region]])</f>
        <v>South</v>
      </c>
      <c r="E2169" s="9">
        <f>IF(ISBLANK(Table14[[#This Row],[Sales_Amount]]),MEDIAN(Table14[Sales_Amount]),Table14[[#This Row],[Sales_Amount]])</f>
        <v>78458.17</v>
      </c>
      <c r="F2169" s="11">
        <f>IF(ISBLANK(Table14[[#This Row],[Quantity_Sold]]),MEDIAN(Table14[Quantity_Sold]),Table14[[#This Row],[Quantity_Sold]])</f>
        <v>18</v>
      </c>
      <c r="G2169" s="4" t="str">
        <f>TRIM(Table14[[#This Row],[Product_Category]])</f>
        <v>Food</v>
      </c>
      <c r="H2169" s="9">
        <v>4536.0600000000004</v>
      </c>
      <c r="I2169" s="9">
        <v>5010.1000000000004</v>
      </c>
      <c r="J2169" s="4" t="str">
        <f>PROPER(Table14[[#This Row],[Customer_Type]])</f>
        <v>Returning</v>
      </c>
      <c r="K2169" s="13">
        <f>IF(ISBLANK(Table14[[#This Row],[Discount]]),MEDIAN(Table14[Discount]),Table14[[#This Row],[Discount]])</f>
        <v>0.13</v>
      </c>
      <c r="L2169" s="4" t="s">
        <v>31</v>
      </c>
      <c r="M2169" s="4" t="s">
        <v>18</v>
      </c>
    </row>
    <row r="2170" spans="1:13" x14ac:dyDescent="0.3">
      <c r="A2170">
        <v>1325</v>
      </c>
      <c r="B2170" s="1">
        <v>45060</v>
      </c>
      <c r="C2170" s="4" t="str">
        <f>IF(ISBLANK(Table14[[#This Row],[Sales_Rep]]),"Unknown",Table14[[#This Row],[Sales_Rep]])</f>
        <v>Charlie</v>
      </c>
      <c r="D2170" s="4" t="str">
        <f>PROPER(Table14[[#This Row],[Region]])</f>
        <v>West</v>
      </c>
      <c r="E2170" s="9">
        <f>IF(ISBLANK(Table14[[#This Row],[Sales_Amount]]),MEDIAN(Table14[Sales_Amount]),Table14[[#This Row],[Sales_Amount]])</f>
        <v>31000.32</v>
      </c>
      <c r="F2170" s="11">
        <f>IF(ISBLANK(Table14[[#This Row],[Quantity_Sold]]),MEDIAN(Table14[Quantity_Sold]),Table14[[#This Row],[Quantity_Sold]])</f>
        <v>20</v>
      </c>
      <c r="G2170" s="4" t="str">
        <f>TRIM(Table14[[#This Row],[Product_Category]])</f>
        <v>Furniture</v>
      </c>
      <c r="H2170" s="9">
        <v>1652.66</v>
      </c>
      <c r="I2170" s="9">
        <v>2152.8000000000002</v>
      </c>
      <c r="J2170" s="4" t="str">
        <f>PROPER(Table14[[#This Row],[Customer_Type]])</f>
        <v>New</v>
      </c>
      <c r="K2170" s="13">
        <f>IF(ISBLANK(Table14[[#This Row],[Discount]]),MEDIAN(Table14[Discount]),Table14[[#This Row],[Discount]])</f>
        <v>0.28000000000000003</v>
      </c>
      <c r="L2170" s="4" t="s">
        <v>17</v>
      </c>
      <c r="M2170" s="4" t="s">
        <v>18</v>
      </c>
    </row>
    <row r="2171" spans="1:13" x14ac:dyDescent="0.3">
      <c r="A2171">
        <v>1377</v>
      </c>
      <c r="B2171" s="1">
        <v>45154</v>
      </c>
      <c r="C2171" s="4" t="str">
        <f>IF(ISBLANK(Table14[[#This Row],[Sales_Rep]]),"Unknown",Table14[[#This Row],[Sales_Rep]])</f>
        <v>Bob</v>
      </c>
      <c r="D2171" s="4" t="str">
        <f>PROPER(Table14[[#This Row],[Region]])</f>
        <v>West</v>
      </c>
      <c r="E2171" s="9">
        <f>IF(ISBLANK(Table14[[#This Row],[Sales_Amount]]),MEDIAN(Table14[Sales_Amount]),Table14[[#This Row],[Sales_Amount]])</f>
        <v>139774.29</v>
      </c>
      <c r="F2171" s="11">
        <f>IF(ISBLANK(Table14[[#This Row],[Quantity_Sold]]),MEDIAN(Table14[Quantity_Sold]),Table14[[#This Row],[Quantity_Sold]])</f>
        <v>46</v>
      </c>
      <c r="G2171" s="4" t="str">
        <f>TRIM(Table14[[#This Row],[Product_Category]])</f>
        <v>Electronics</v>
      </c>
      <c r="H2171" s="9">
        <v>2941.65</v>
      </c>
      <c r="I2171" s="9">
        <v>3574.79</v>
      </c>
      <c r="J2171" s="4" t="str">
        <f>PROPER(Table14[[#This Row],[Customer_Type]])</f>
        <v>New</v>
      </c>
      <c r="K2171" s="13">
        <f>IF(ISBLANK(Table14[[#This Row],[Discount]]),MEDIAN(Table14[Discount]),Table14[[#This Row],[Discount]])</f>
        <v>0.15</v>
      </c>
      <c r="L2171" s="4" t="s">
        <v>26</v>
      </c>
      <c r="M2171" s="4" t="s">
        <v>18</v>
      </c>
    </row>
    <row r="2172" spans="1:13" x14ac:dyDescent="0.3">
      <c r="A2172">
        <v>1302</v>
      </c>
      <c r="B2172" s="1">
        <v>45259</v>
      </c>
      <c r="C2172" s="4" t="str">
        <f>IF(ISBLANK(Table14[[#This Row],[Sales_Rep]]),"Unknown",Table14[[#This Row],[Sales_Rep]])</f>
        <v>Bob</v>
      </c>
      <c r="D2172" s="4" t="str">
        <f>PROPER(Table14[[#This Row],[Region]])</f>
        <v>East</v>
      </c>
      <c r="E2172" s="9">
        <f>IF(ISBLANK(Table14[[#This Row],[Sales_Amount]]),MEDIAN(Table14[Sales_Amount]),Table14[[#This Row],[Sales_Amount]])</f>
        <v>212570.32</v>
      </c>
      <c r="F2172" s="11">
        <f>IF(ISBLANK(Table14[[#This Row],[Quantity_Sold]]),MEDIAN(Table14[Quantity_Sold]),Table14[[#This Row],[Quantity_Sold]])</f>
        <v>33</v>
      </c>
      <c r="G2172" s="4" t="str">
        <f>TRIM(Table14[[#This Row],[Product_Category]])</f>
        <v>Clothing</v>
      </c>
      <c r="H2172" s="9">
        <v>4781.29</v>
      </c>
      <c r="I2172" s="9">
        <v>7157.25</v>
      </c>
      <c r="J2172" s="4" t="str">
        <f>PROPER(Table14[[#This Row],[Customer_Type]])</f>
        <v>New</v>
      </c>
      <c r="K2172" s="13">
        <f>IF(ISBLANK(Table14[[#This Row],[Discount]]),MEDIAN(Table14[Discount]),Table14[[#This Row],[Discount]])</f>
        <v>0.1</v>
      </c>
      <c r="L2172" s="4" t="s">
        <v>31</v>
      </c>
      <c r="M2172" s="4" t="s">
        <v>18</v>
      </c>
    </row>
    <row r="2173" spans="1:13" x14ac:dyDescent="0.3">
      <c r="A2173">
        <v>1449</v>
      </c>
      <c r="B2173" s="1">
        <v>45365</v>
      </c>
      <c r="C2173" s="4" t="str">
        <f>IF(ISBLANK(Table14[[#This Row],[Sales_Rep]]),"Unknown",Table14[[#This Row],[Sales_Rep]])</f>
        <v>Alice</v>
      </c>
      <c r="D2173" s="4" t="str">
        <f>PROPER(Table14[[#This Row],[Region]])</f>
        <v>South</v>
      </c>
      <c r="E2173" s="9">
        <f>IF(ISBLANK(Table14[[#This Row],[Sales_Amount]]),MEDIAN(Table14[Sales_Amount]),Table14[[#This Row],[Sales_Amount]])</f>
        <v>60638.69</v>
      </c>
      <c r="F2173" s="11">
        <f>IF(ISBLANK(Table14[[#This Row],[Quantity_Sold]]),MEDIAN(Table14[Quantity_Sold]),Table14[[#This Row],[Quantity_Sold]])</f>
        <v>30</v>
      </c>
      <c r="G2173" s="4" t="str">
        <f>TRIM(Table14[[#This Row],[Product_Category]])</f>
        <v>Clothing</v>
      </c>
      <c r="H2173" s="9">
        <v>1749.09</v>
      </c>
      <c r="I2173" s="9">
        <v>2105.5100000000002</v>
      </c>
      <c r="J2173" s="4" t="str">
        <f>PROPER(Table14[[#This Row],[Customer_Type]])</f>
        <v>Returning</v>
      </c>
      <c r="K2173" s="13">
        <f>IF(ISBLANK(Table14[[#This Row],[Discount]]),MEDIAN(Table14[Discount]),Table14[[#This Row],[Discount]])</f>
        <v>0.04</v>
      </c>
      <c r="L2173" s="4" t="s">
        <v>26</v>
      </c>
      <c r="M2173" s="4" t="s">
        <v>18</v>
      </c>
    </row>
    <row r="2174" spans="1:13" x14ac:dyDescent="0.3">
      <c r="A2174">
        <v>1179</v>
      </c>
      <c r="B2174" s="1">
        <v>45590</v>
      </c>
      <c r="C2174" s="4" t="str">
        <f>IF(ISBLANK(Table14[[#This Row],[Sales_Rep]]),"Unknown",Table14[[#This Row],[Sales_Rep]])</f>
        <v>Bob</v>
      </c>
      <c r="D2174" s="4" t="str">
        <f>PROPER(Table14[[#This Row],[Region]])</f>
        <v>West</v>
      </c>
      <c r="E2174" s="9">
        <f>IF(ISBLANK(Table14[[#This Row],[Sales_Amount]]),MEDIAN(Table14[Sales_Amount]),Table14[[#This Row],[Sales_Amount]])</f>
        <v>1972.83</v>
      </c>
      <c r="F2174" s="11">
        <f>IF(ISBLANK(Table14[[#This Row],[Quantity_Sold]]),MEDIAN(Table14[Quantity_Sold]),Table14[[#This Row],[Quantity_Sold]])</f>
        <v>18</v>
      </c>
      <c r="G2174" s="4" t="str">
        <f>TRIM(Table14[[#This Row],[Product_Category]])</f>
        <v>Furniture</v>
      </c>
      <c r="H2174" s="9">
        <v>103.75</v>
      </c>
      <c r="I2174" s="9">
        <v>142.34</v>
      </c>
      <c r="J2174" s="4" t="str">
        <f>PROPER(Table14[[#This Row],[Customer_Type]])</f>
        <v>New</v>
      </c>
      <c r="K2174" s="13">
        <f>IF(ISBLANK(Table14[[#This Row],[Discount]]),MEDIAN(Table14[Discount]),Table14[[#This Row],[Discount]])</f>
        <v>0.23</v>
      </c>
      <c r="L2174" s="4" t="s">
        <v>31</v>
      </c>
      <c r="M2174" s="4" t="s">
        <v>18</v>
      </c>
    </row>
    <row r="2175" spans="1:13" x14ac:dyDescent="0.3">
      <c r="A2175">
        <v>1406</v>
      </c>
      <c r="B2175" s="1">
        <v>45004</v>
      </c>
      <c r="C2175" s="4" t="str">
        <f>IF(ISBLANK(Table14[[#This Row],[Sales_Rep]]),"Unknown",Table14[[#This Row],[Sales_Rep]])</f>
        <v>Charlie</v>
      </c>
      <c r="D2175" s="4" t="str">
        <f>PROPER(Table14[[#This Row],[Region]])</f>
        <v>South</v>
      </c>
      <c r="E2175" s="9">
        <f>IF(ISBLANK(Table14[[#This Row],[Sales_Amount]]),MEDIAN(Table14[Sales_Amount]),Table14[[#This Row],[Sales_Amount]])</f>
        <v>34001.15</v>
      </c>
      <c r="F2175" s="11">
        <f>IF(ISBLANK(Table14[[#This Row],[Quantity_Sold]]),MEDIAN(Table14[Quantity_Sold]),Table14[[#This Row],[Quantity_Sold]])</f>
        <v>6</v>
      </c>
      <c r="G2175" s="4" t="str">
        <f>TRIM(Table14[[#This Row],[Product_Category]])</f>
        <v>Electronics</v>
      </c>
      <c r="H2175" s="9">
        <v>4409.74</v>
      </c>
      <c r="I2175" s="9">
        <v>6296.51</v>
      </c>
      <c r="J2175" s="4" t="str">
        <f>PROPER(Table14[[#This Row],[Customer_Type]])</f>
        <v>Returning</v>
      </c>
      <c r="K2175" s="13">
        <f>IF(ISBLANK(Table14[[#This Row],[Discount]]),MEDIAN(Table14[Discount]),Table14[[#This Row],[Discount]])</f>
        <v>0.1</v>
      </c>
      <c r="L2175" s="4" t="s">
        <v>17</v>
      </c>
      <c r="M2175" s="4" t="s">
        <v>22</v>
      </c>
    </row>
    <row r="2176" spans="1:13" x14ac:dyDescent="0.3">
      <c r="A2176">
        <v>1398</v>
      </c>
      <c r="B2176" s="1">
        <v>44967</v>
      </c>
      <c r="C2176" s="4" t="str">
        <f>IF(ISBLANK(Table14[[#This Row],[Sales_Rep]]),"Unknown",Table14[[#This Row],[Sales_Rep]])</f>
        <v>Bob</v>
      </c>
      <c r="D2176" s="4" t="str">
        <f>PROPER(Table14[[#This Row],[Region]])</f>
        <v>South</v>
      </c>
      <c r="E2176" s="9">
        <f>IF(ISBLANK(Table14[[#This Row],[Sales_Amount]]),MEDIAN(Table14[Sales_Amount]),Table14[[#This Row],[Sales_Amount]])</f>
        <v>219241.78</v>
      </c>
      <c r="F2176" s="11">
        <f>IF(ISBLANK(Table14[[#This Row],[Quantity_Sold]]),MEDIAN(Table14[Quantity_Sold]),Table14[[#This Row],[Quantity_Sold]])</f>
        <v>49</v>
      </c>
      <c r="G2176" s="4" t="str">
        <f>TRIM(Table14[[#This Row],[Product_Category]])</f>
        <v>Food</v>
      </c>
      <c r="H2176" s="9">
        <v>4607.68</v>
      </c>
      <c r="I2176" s="9">
        <v>5202.7</v>
      </c>
      <c r="J2176" s="4" t="str">
        <f>PROPER(Table14[[#This Row],[Customer_Type]])</f>
        <v>New</v>
      </c>
      <c r="K2176" s="13">
        <f>IF(ISBLANK(Table14[[#This Row],[Discount]]),MEDIAN(Table14[Discount]),Table14[[#This Row],[Discount]])</f>
        <v>0.14000000000000001</v>
      </c>
      <c r="L2176" s="4" t="s">
        <v>26</v>
      </c>
      <c r="M2176" s="4" t="s">
        <v>18</v>
      </c>
    </row>
    <row r="2177" spans="1:13" x14ac:dyDescent="0.3">
      <c r="A2177">
        <v>1349</v>
      </c>
      <c r="B2177" s="1">
        <v>45038</v>
      </c>
      <c r="C2177" s="4" t="str">
        <f>IF(ISBLANK(Table14[[#This Row],[Sales_Rep]]),"Unknown",Table14[[#This Row],[Sales_Rep]])</f>
        <v>Eve</v>
      </c>
      <c r="D2177" s="4" t="str">
        <f>PROPER(Table14[[#This Row],[Region]])</f>
        <v>South</v>
      </c>
      <c r="E2177" s="9">
        <f>IF(ISBLANK(Table14[[#This Row],[Sales_Amount]]),MEDIAN(Table14[Sales_Amount]),Table14[[#This Row],[Sales_Amount]])</f>
        <v>37499.46</v>
      </c>
      <c r="F2177" s="11">
        <f>IF(ISBLANK(Table14[[#This Row],[Quantity_Sold]]),MEDIAN(Table14[Quantity_Sold]),Table14[[#This Row],[Quantity_Sold]])</f>
        <v>8</v>
      </c>
      <c r="G2177" s="4" t="str">
        <f>TRIM(Table14[[#This Row],[Product_Category]])</f>
        <v>Food</v>
      </c>
      <c r="H2177" s="9">
        <v>4395.09</v>
      </c>
      <c r="I2177" s="9">
        <v>6421.14</v>
      </c>
      <c r="J2177" s="4" t="str">
        <f>PROPER(Table14[[#This Row],[Customer_Type]])</f>
        <v>New</v>
      </c>
      <c r="K2177" s="13">
        <f>IF(ISBLANK(Table14[[#This Row],[Discount]]),MEDIAN(Table14[Discount]),Table14[[#This Row],[Discount]])</f>
        <v>0.27</v>
      </c>
      <c r="L2177" s="4" t="s">
        <v>26</v>
      </c>
      <c r="M2177" s="4" t="s">
        <v>18</v>
      </c>
    </row>
    <row r="2178" spans="1:13" x14ac:dyDescent="0.3">
      <c r="A2178">
        <v>1290</v>
      </c>
      <c r="B2178" s="1">
        <v>45154</v>
      </c>
      <c r="C2178" s="4" t="str">
        <f>IF(ISBLANK(Table14[[#This Row],[Sales_Rep]]),"Unknown",Table14[[#This Row],[Sales_Rep]])</f>
        <v>Alice</v>
      </c>
      <c r="D2178" s="4" t="str">
        <f>PROPER(Table14[[#This Row],[Region]])</f>
        <v>South</v>
      </c>
      <c r="E2178" s="9">
        <f>IF(ISBLANK(Table14[[#This Row],[Sales_Amount]]),MEDIAN(Table14[Sales_Amount]),Table14[[#This Row],[Sales_Amount]])</f>
        <v>134063.70000000001</v>
      </c>
      <c r="F2178" s="11">
        <f>IF(ISBLANK(Table14[[#This Row],[Quantity_Sold]]),MEDIAN(Table14[Quantity_Sold]),Table14[[#This Row],[Quantity_Sold]])</f>
        <v>32</v>
      </c>
      <c r="G2178" s="4" t="str">
        <f>TRIM(Table14[[#This Row],[Product_Category]])</f>
        <v>Furniture</v>
      </c>
      <c r="H2178" s="9">
        <v>3762.6</v>
      </c>
      <c r="I2178" s="9">
        <v>4409.99</v>
      </c>
      <c r="J2178" s="4" t="str">
        <f>PROPER(Table14[[#This Row],[Customer_Type]])</f>
        <v>Returning</v>
      </c>
      <c r="K2178" s="13">
        <f>IF(ISBLANK(Table14[[#This Row],[Discount]]),MEDIAN(Table14[Discount]),Table14[[#This Row],[Discount]])</f>
        <v>0.05</v>
      </c>
      <c r="L2178" s="4" t="s">
        <v>26</v>
      </c>
      <c r="M2178" s="4" t="s">
        <v>22</v>
      </c>
    </row>
    <row r="2179" spans="1:13" x14ac:dyDescent="0.3">
      <c r="A2179">
        <v>1152</v>
      </c>
      <c r="B2179" s="1">
        <v>45233</v>
      </c>
      <c r="C2179" s="4" t="str">
        <f>IF(ISBLANK(Table14[[#This Row],[Sales_Rep]]),"Unknown",Table14[[#This Row],[Sales_Rep]])</f>
        <v>Charlie</v>
      </c>
      <c r="D2179" s="4" t="str">
        <f>PROPER(Table14[[#This Row],[Region]])</f>
        <v>North</v>
      </c>
      <c r="E2179" s="9">
        <f>IF(ISBLANK(Table14[[#This Row],[Sales_Amount]]),MEDIAN(Table14[Sales_Amount]),Table14[[#This Row],[Sales_Amount]])</f>
        <v>12287.25</v>
      </c>
      <c r="F2179" s="11">
        <f>IF(ISBLANK(Table14[[#This Row],[Quantity_Sold]]),MEDIAN(Table14[Quantity_Sold]),Table14[[#This Row],[Quantity_Sold]])</f>
        <v>24</v>
      </c>
      <c r="G2179" s="4" t="str">
        <f>TRIM(Table14[[#This Row],[Product_Category]])</f>
        <v>Clothing</v>
      </c>
      <c r="H2179" s="9">
        <v>522.55999999999995</v>
      </c>
      <c r="I2179" s="9">
        <v>656.37</v>
      </c>
      <c r="J2179" s="4" t="str">
        <f>PROPER(Table14[[#This Row],[Customer_Type]])</f>
        <v>New</v>
      </c>
      <c r="K2179" s="13">
        <f>IF(ISBLANK(Table14[[#This Row],[Discount]]),MEDIAN(Table14[Discount]),Table14[[#This Row],[Discount]])</f>
        <v>0.22</v>
      </c>
      <c r="L2179" s="4" t="s">
        <v>26</v>
      </c>
      <c r="M2179" s="4" t="s">
        <v>22</v>
      </c>
    </row>
    <row r="2180" spans="1:13" x14ac:dyDescent="0.3">
      <c r="A2180">
        <v>1312</v>
      </c>
      <c r="B2180" s="1">
        <v>45471</v>
      </c>
      <c r="C2180" s="4" t="str">
        <f>IF(ISBLANK(Table14[[#This Row],[Sales_Rep]]),"Unknown",Table14[[#This Row],[Sales_Rep]])</f>
        <v>Alice</v>
      </c>
      <c r="D2180" s="4" t="str">
        <f>PROPER(Table14[[#This Row],[Region]])</f>
        <v>South</v>
      </c>
      <c r="E2180" s="9">
        <f>IF(ISBLANK(Table14[[#This Row],[Sales_Amount]]),MEDIAN(Table14[Sales_Amount]),Table14[[#This Row],[Sales_Amount]])</f>
        <v>67972.87</v>
      </c>
      <c r="F2180" s="11">
        <f>IF(ISBLANK(Table14[[#This Row],[Quantity_Sold]]),MEDIAN(Table14[Quantity_Sold]),Table14[[#This Row],[Quantity_Sold]])</f>
        <v>38</v>
      </c>
      <c r="G2180" s="4" t="str">
        <f>TRIM(Table14[[#This Row],[Product_Category]])</f>
        <v>Clothing</v>
      </c>
      <c r="H2180" s="9">
        <v>1836.94</v>
      </c>
      <c r="I2180" s="9">
        <v>2519.38</v>
      </c>
      <c r="J2180" s="4" t="str">
        <f>PROPER(Table14[[#This Row],[Customer_Type]])</f>
        <v>New</v>
      </c>
      <c r="K2180" s="13">
        <f>IF(ISBLANK(Table14[[#This Row],[Discount]]),MEDIAN(Table14[Discount]),Table14[[#This Row],[Discount]])</f>
        <v>0.28999999999999998</v>
      </c>
      <c r="L2180" s="4" t="s">
        <v>31</v>
      </c>
      <c r="M2180" s="4" t="s">
        <v>22</v>
      </c>
    </row>
    <row r="2181" spans="1:13" x14ac:dyDescent="0.3">
      <c r="A2181">
        <v>1325</v>
      </c>
      <c r="B2181" s="1">
        <v>45409</v>
      </c>
      <c r="C2181" s="4" t="str">
        <f>IF(ISBLANK(Table14[[#This Row],[Sales_Rep]]),"Unknown",Table14[[#This Row],[Sales_Rep]])</f>
        <v>Charlie</v>
      </c>
      <c r="D2181" s="4" t="str">
        <f>PROPER(Table14[[#This Row],[Region]])</f>
        <v>East</v>
      </c>
      <c r="E2181" s="9">
        <f>IF(ISBLANK(Table14[[#This Row],[Sales_Amount]]),MEDIAN(Table14[Sales_Amount]),Table14[[#This Row],[Sales_Amount]])</f>
        <v>20261.45</v>
      </c>
      <c r="F2181" s="11">
        <f>IF(ISBLANK(Table14[[#This Row],[Quantity_Sold]]),MEDIAN(Table14[Quantity_Sold]),Table14[[#This Row],[Quantity_Sold]])</f>
        <v>27</v>
      </c>
      <c r="G2181" s="4" t="str">
        <f>TRIM(Table14[[#This Row],[Product_Category]])</f>
        <v>Clothing</v>
      </c>
      <c r="H2181" s="9">
        <v>685.97</v>
      </c>
      <c r="I2181" s="9">
        <v>987.4</v>
      </c>
      <c r="J2181" s="4" t="str">
        <f>PROPER(Table14[[#This Row],[Customer_Type]])</f>
        <v>New</v>
      </c>
      <c r="K2181" s="13">
        <f>IF(ISBLANK(Table14[[#This Row],[Discount]]),MEDIAN(Table14[Discount]),Table14[[#This Row],[Discount]])</f>
        <v>0.24</v>
      </c>
      <c r="L2181" s="4" t="s">
        <v>31</v>
      </c>
      <c r="M2181" s="4" t="s">
        <v>18</v>
      </c>
    </row>
    <row r="2182" spans="1:13" x14ac:dyDescent="0.3">
      <c r="A2182">
        <v>1403</v>
      </c>
      <c r="B2182" s="1">
        <v>45409</v>
      </c>
      <c r="C2182" s="4" t="str">
        <f>IF(ISBLANK(Table14[[#This Row],[Sales_Rep]]),"Unknown",Table14[[#This Row],[Sales_Rep]])</f>
        <v>Eve</v>
      </c>
      <c r="D2182" s="4" t="str">
        <f>PROPER(Table14[[#This Row],[Region]])</f>
        <v>West</v>
      </c>
      <c r="E2182" s="9">
        <f>IF(ISBLANK(Table14[[#This Row],[Sales_Amount]]),MEDIAN(Table14[Sales_Amount]),Table14[[#This Row],[Sales_Amount]])</f>
        <v>34013.949999999997</v>
      </c>
      <c r="F2182" s="11">
        <f>IF(ISBLANK(Table14[[#This Row],[Quantity_Sold]]),MEDIAN(Table14[Quantity_Sold]),Table14[[#This Row],[Quantity_Sold]])</f>
        <v>29</v>
      </c>
      <c r="G2182" s="4" t="str">
        <f>TRIM(Table14[[#This Row],[Product_Category]])</f>
        <v>Electronics</v>
      </c>
      <c r="H2182" s="9">
        <v>1171.23</v>
      </c>
      <c r="I2182" s="9">
        <v>1563.86</v>
      </c>
      <c r="J2182" s="4" t="str">
        <f>PROPER(Table14[[#This Row],[Customer_Type]])</f>
        <v>Returning</v>
      </c>
      <c r="K2182" s="13">
        <f>IF(ISBLANK(Table14[[#This Row],[Discount]]),MEDIAN(Table14[Discount]),Table14[[#This Row],[Discount]])</f>
        <v>0.25</v>
      </c>
      <c r="L2182" s="4" t="s">
        <v>31</v>
      </c>
      <c r="M2182" s="4" t="s">
        <v>18</v>
      </c>
    </row>
    <row r="2183" spans="1:13" x14ac:dyDescent="0.3">
      <c r="A2183">
        <v>1148</v>
      </c>
      <c r="B2183" s="1">
        <v>45469</v>
      </c>
      <c r="C2183" s="4" t="str">
        <f>IF(ISBLANK(Table14[[#This Row],[Sales_Rep]]),"Unknown",Table14[[#This Row],[Sales_Rep]])</f>
        <v>Alice</v>
      </c>
      <c r="D2183" s="4" t="str">
        <f>PROPER(Table14[[#This Row],[Region]])</f>
        <v>South</v>
      </c>
      <c r="E2183" s="9">
        <f>IF(ISBLANK(Table14[[#This Row],[Sales_Amount]]),MEDIAN(Table14[Sales_Amount]),Table14[[#This Row],[Sales_Amount]])</f>
        <v>4914.3500000000004</v>
      </c>
      <c r="F2183" s="11">
        <f>IF(ISBLANK(Table14[[#This Row],[Quantity_Sold]]),MEDIAN(Table14[Quantity_Sold]),Table14[[#This Row],[Quantity_Sold]])</f>
        <v>25</v>
      </c>
      <c r="G2183" s="4" t="str">
        <f>TRIM(Table14[[#This Row],[Product_Category]])</f>
        <v>Electronics</v>
      </c>
      <c r="H2183" s="9">
        <v>172.61</v>
      </c>
      <c r="I2183" s="9">
        <v>258.64999999999998</v>
      </c>
      <c r="J2183" s="4" t="str">
        <f>PROPER(Table14[[#This Row],[Customer_Type]])</f>
        <v>Returning</v>
      </c>
      <c r="K2183" s="13">
        <f>IF(ISBLANK(Table14[[#This Row],[Discount]]),MEDIAN(Table14[Discount]),Table14[[#This Row],[Discount]])</f>
        <v>0.24</v>
      </c>
      <c r="L2183" s="4" t="s">
        <v>26</v>
      </c>
      <c r="M2183" s="4" t="s">
        <v>22</v>
      </c>
    </row>
    <row r="2184" spans="1:13" x14ac:dyDescent="0.3">
      <c r="A2184">
        <v>1471</v>
      </c>
      <c r="B2184" s="1">
        <v>45410</v>
      </c>
      <c r="C2184" s="4" t="str">
        <f>IF(ISBLANK(Table14[[#This Row],[Sales_Rep]]),"Unknown",Table14[[#This Row],[Sales_Rep]])</f>
        <v>David</v>
      </c>
      <c r="D2184" s="4" t="str">
        <f>PROPER(Table14[[#This Row],[Region]])</f>
        <v>East</v>
      </c>
      <c r="E2184" s="9">
        <f>IF(ISBLANK(Table14[[#This Row],[Sales_Amount]]),MEDIAN(Table14[Sales_Amount]),Table14[[#This Row],[Sales_Amount]])</f>
        <v>57504.89</v>
      </c>
      <c r="F2184" s="11">
        <f>IF(ISBLANK(Table14[[#This Row],[Quantity_Sold]]),MEDIAN(Table14[Quantity_Sold]),Table14[[#This Row],[Quantity_Sold]])</f>
        <v>31</v>
      </c>
      <c r="G2184" s="4" t="str">
        <f>TRIM(Table14[[#This Row],[Product_Category]])</f>
        <v>Electronics</v>
      </c>
      <c r="H2184" s="9">
        <v>1629.6</v>
      </c>
      <c r="I2184" s="9">
        <v>2132.1799999999998</v>
      </c>
      <c r="J2184" s="4" t="str">
        <f>PROPER(Table14[[#This Row],[Customer_Type]])</f>
        <v>New</v>
      </c>
      <c r="K2184" s="13">
        <f>IF(ISBLANK(Table14[[#This Row],[Discount]]),MEDIAN(Table14[Discount]),Table14[[#This Row],[Discount]])</f>
        <v>0.13</v>
      </c>
      <c r="L2184" s="4" t="s">
        <v>26</v>
      </c>
      <c r="M2184" s="4" t="s">
        <v>22</v>
      </c>
    </row>
    <row r="2185" spans="1:13" x14ac:dyDescent="0.3">
      <c r="A2185">
        <v>1207</v>
      </c>
      <c r="B2185" s="1">
        <v>45475</v>
      </c>
      <c r="C2185" s="4" t="str">
        <f>IF(ISBLANK(Table14[[#This Row],[Sales_Rep]]),"Unknown",Table14[[#This Row],[Sales_Rep]])</f>
        <v>Charlie</v>
      </c>
      <c r="D2185" s="4" t="str">
        <f>PROPER(Table14[[#This Row],[Region]])</f>
        <v>West</v>
      </c>
      <c r="E2185" s="9">
        <f>IF(ISBLANK(Table14[[#This Row],[Sales_Amount]]),MEDIAN(Table14[Sales_Amount]),Table14[[#This Row],[Sales_Amount]])</f>
        <v>88328.84</v>
      </c>
      <c r="F2185" s="11">
        <f>IF(ISBLANK(Table14[[#This Row],[Quantity_Sold]]),MEDIAN(Table14[Quantity_Sold]),Table14[[#This Row],[Quantity_Sold]])</f>
        <v>17</v>
      </c>
      <c r="G2185" s="4" t="str">
        <f>TRIM(Table14[[#This Row],[Product_Category]])</f>
        <v>Food</v>
      </c>
      <c r="H2185" s="9">
        <v>4778.1499999999996</v>
      </c>
      <c r="I2185" s="9">
        <v>5972.2</v>
      </c>
      <c r="J2185" s="4" t="str">
        <f>PROPER(Table14[[#This Row],[Customer_Type]])</f>
        <v>Returning</v>
      </c>
      <c r="K2185" s="13">
        <f>IF(ISBLANK(Table14[[#This Row],[Discount]]),MEDIAN(Table14[Discount]),Table14[[#This Row],[Discount]])</f>
        <v>0.13</v>
      </c>
      <c r="L2185" s="4" t="s">
        <v>17</v>
      </c>
      <c r="M2185" s="4" t="s">
        <v>22</v>
      </c>
    </row>
    <row r="2186" spans="1:13" x14ac:dyDescent="0.3">
      <c r="A2186">
        <v>1179</v>
      </c>
      <c r="B2186" s="1">
        <v>45048</v>
      </c>
      <c r="C2186" s="4" t="str">
        <f>IF(ISBLANK(Table14[[#This Row],[Sales_Rep]]),"Unknown",Table14[[#This Row],[Sales_Rep]])</f>
        <v>David</v>
      </c>
      <c r="D2186" s="4" t="str">
        <f>PROPER(Table14[[#This Row],[Region]])</f>
        <v>South</v>
      </c>
      <c r="E2186" s="9">
        <f>IF(ISBLANK(Table14[[#This Row],[Sales_Amount]]),MEDIAN(Table14[Sales_Amount]),Table14[[#This Row],[Sales_Amount]])</f>
        <v>89398.46</v>
      </c>
      <c r="F2186" s="11">
        <f>IF(ISBLANK(Table14[[#This Row],[Quantity_Sold]]),MEDIAN(Table14[Quantity_Sold]),Table14[[#This Row],[Quantity_Sold]])</f>
        <v>18</v>
      </c>
      <c r="G2186" s="4" t="str">
        <f>TRIM(Table14[[#This Row],[Product_Category]])</f>
        <v>Electronics</v>
      </c>
      <c r="H2186" s="9">
        <v>4358.58</v>
      </c>
      <c r="I2186" s="9">
        <v>5340.41</v>
      </c>
      <c r="J2186" s="4" t="str">
        <f>PROPER(Table14[[#This Row],[Customer_Type]])</f>
        <v>Returning</v>
      </c>
      <c r="K2186" s="13">
        <f>IF(ISBLANK(Table14[[#This Row],[Discount]]),MEDIAN(Table14[Discount]),Table14[[#This Row],[Discount]])</f>
        <v>7.0000000000000007E-2</v>
      </c>
      <c r="L2186" s="4" t="s">
        <v>26</v>
      </c>
      <c r="M2186" s="4" t="s">
        <v>22</v>
      </c>
    </row>
    <row r="2187" spans="1:13" x14ac:dyDescent="0.3">
      <c r="A2187">
        <v>1292</v>
      </c>
      <c r="B2187" s="1">
        <v>45412</v>
      </c>
      <c r="C2187" s="4" t="str">
        <f>IF(ISBLANK(Table14[[#This Row],[Sales_Rep]]),"Unknown",Table14[[#This Row],[Sales_Rep]])</f>
        <v>Alice</v>
      </c>
      <c r="D2187" s="4" t="str">
        <f>PROPER(Table14[[#This Row],[Region]])</f>
        <v>East</v>
      </c>
      <c r="E2187" s="9">
        <f>IF(ISBLANK(Table14[[#This Row],[Sales_Amount]]),MEDIAN(Table14[Sales_Amount]),Table14[[#This Row],[Sales_Amount]])</f>
        <v>31953.21</v>
      </c>
      <c r="F2187" s="11">
        <f>IF(ISBLANK(Table14[[#This Row],[Quantity_Sold]]),MEDIAN(Table14[Quantity_Sold]),Table14[[#This Row],[Quantity_Sold]])</f>
        <v>8</v>
      </c>
      <c r="G2187" s="4" t="str">
        <f>TRIM(Table14[[#This Row],[Product_Category]])</f>
        <v>Clothing</v>
      </c>
      <c r="H2187" s="9">
        <v>2952.01</v>
      </c>
      <c r="I2187" s="9">
        <v>4204.37</v>
      </c>
      <c r="J2187" s="4" t="str">
        <f>PROPER(Table14[[#This Row],[Customer_Type]])</f>
        <v>Returning</v>
      </c>
      <c r="K2187" s="13">
        <f>IF(ISBLANK(Table14[[#This Row],[Discount]]),MEDIAN(Table14[Discount]),Table14[[#This Row],[Discount]])</f>
        <v>0.05</v>
      </c>
      <c r="L2187" s="4" t="s">
        <v>26</v>
      </c>
      <c r="M2187" s="4" t="s">
        <v>22</v>
      </c>
    </row>
    <row r="2188" spans="1:13" x14ac:dyDescent="0.3">
      <c r="A2188">
        <v>1129</v>
      </c>
      <c r="B2188" s="1">
        <v>45376</v>
      </c>
      <c r="C2188" s="4" t="str">
        <f>IF(ISBLANK(Table14[[#This Row],[Sales_Rep]]),"Unknown",Table14[[#This Row],[Sales_Rep]])</f>
        <v>David</v>
      </c>
      <c r="D2188" s="4" t="str">
        <f>PROPER(Table14[[#This Row],[Region]])</f>
        <v>South</v>
      </c>
      <c r="E2188" s="9">
        <f>IF(ISBLANK(Table14[[#This Row],[Sales_Amount]]),MEDIAN(Table14[Sales_Amount]),Table14[[#This Row],[Sales_Amount]])</f>
        <v>15619.46</v>
      </c>
      <c r="F2188" s="11">
        <f>IF(ISBLANK(Table14[[#This Row],[Quantity_Sold]]),MEDIAN(Table14[Quantity_Sold]),Table14[[#This Row],[Quantity_Sold]])</f>
        <v>9</v>
      </c>
      <c r="G2188" s="4" t="str">
        <f>TRIM(Table14[[#This Row],[Product_Category]])</f>
        <v>Food</v>
      </c>
      <c r="H2188" s="9">
        <v>1641.64</v>
      </c>
      <c r="I2188" s="9">
        <v>2196.83</v>
      </c>
      <c r="J2188" s="4" t="str">
        <f>PROPER(Table14[[#This Row],[Customer_Type]])</f>
        <v>New</v>
      </c>
      <c r="K2188" s="13">
        <f>IF(ISBLANK(Table14[[#This Row],[Discount]]),MEDIAN(Table14[Discount]),Table14[[#This Row],[Discount]])</f>
        <v>0.21</v>
      </c>
      <c r="L2188" s="4" t="s">
        <v>31</v>
      </c>
      <c r="M2188" s="4" t="s">
        <v>22</v>
      </c>
    </row>
    <row r="2189" spans="1:13" x14ac:dyDescent="0.3">
      <c r="A2189">
        <v>1134</v>
      </c>
      <c r="B2189" s="1">
        <v>45197</v>
      </c>
      <c r="C2189" s="4" t="str">
        <f>IF(ISBLANK(Table14[[#This Row],[Sales_Rep]]),"Unknown",Table14[[#This Row],[Sales_Rep]])</f>
        <v>David</v>
      </c>
      <c r="D2189" s="4" t="str">
        <f>PROPER(Table14[[#This Row],[Region]])</f>
        <v>East</v>
      </c>
      <c r="E2189" s="9">
        <f>IF(ISBLANK(Table14[[#This Row],[Sales_Amount]]),MEDIAN(Table14[Sales_Amount]),Table14[[#This Row],[Sales_Amount]])</f>
        <v>3931.48</v>
      </c>
      <c r="F2189" s="11">
        <f>IF(ISBLANK(Table14[[#This Row],[Quantity_Sold]]),MEDIAN(Table14[Quantity_Sold]),Table14[[#This Row],[Quantity_Sold]])</f>
        <v>25</v>
      </c>
      <c r="G2189" s="4" t="str">
        <f>TRIM(Table14[[#This Row],[Product_Category]])</f>
        <v>Furniture</v>
      </c>
      <c r="H2189" s="9">
        <v>172.39</v>
      </c>
      <c r="I2189" s="9">
        <v>206.92</v>
      </c>
      <c r="J2189" s="4" t="str">
        <f>PROPER(Table14[[#This Row],[Customer_Type]])</f>
        <v>Returning</v>
      </c>
      <c r="K2189" s="13">
        <f>IF(ISBLANK(Table14[[#This Row],[Discount]]),MEDIAN(Table14[Discount]),Table14[[#This Row],[Discount]])</f>
        <v>0.24</v>
      </c>
      <c r="L2189" s="4" t="s">
        <v>17</v>
      </c>
      <c r="M2189" s="4" t="s">
        <v>18</v>
      </c>
    </row>
    <row r="2190" spans="1:13" x14ac:dyDescent="0.3">
      <c r="A2190">
        <v>1486</v>
      </c>
      <c r="B2190" s="1">
        <v>45596</v>
      </c>
      <c r="C2190" s="4" t="str">
        <f>IF(ISBLANK(Table14[[#This Row],[Sales_Rep]]),"Unknown",Table14[[#This Row],[Sales_Rep]])</f>
        <v>Alice</v>
      </c>
      <c r="D2190" s="4" t="str">
        <f>PROPER(Table14[[#This Row],[Region]])</f>
        <v>West</v>
      </c>
      <c r="E2190" s="9">
        <f>IF(ISBLANK(Table14[[#This Row],[Sales_Amount]]),MEDIAN(Table14[Sales_Amount]),Table14[[#This Row],[Sales_Amount]])</f>
        <v>40445.620000000003</v>
      </c>
      <c r="F2190" s="11">
        <f>IF(ISBLANK(Table14[[#This Row],[Quantity_Sold]]),MEDIAN(Table14[Quantity_Sold]),Table14[[#This Row],[Quantity_Sold]])</f>
        <v>15</v>
      </c>
      <c r="G2190" s="4" t="str">
        <f>TRIM(Table14[[#This Row],[Product_Category]])</f>
        <v>Food</v>
      </c>
      <c r="H2190" s="9">
        <v>3140.62</v>
      </c>
      <c r="I2190" s="9">
        <v>3643.75</v>
      </c>
      <c r="J2190" s="4" t="str">
        <f>PROPER(Table14[[#This Row],[Customer_Type]])</f>
        <v>New</v>
      </c>
      <c r="K2190" s="13">
        <f>IF(ISBLANK(Table14[[#This Row],[Discount]]),MEDIAN(Table14[Discount]),Table14[[#This Row],[Discount]])</f>
        <v>0.26</v>
      </c>
      <c r="L2190" s="4" t="s">
        <v>31</v>
      </c>
      <c r="M2190" s="4" t="s">
        <v>22</v>
      </c>
    </row>
    <row r="2191" spans="1:13" x14ac:dyDescent="0.3">
      <c r="A2191">
        <v>1358</v>
      </c>
      <c r="B2191" s="1">
        <v>44939</v>
      </c>
      <c r="C2191" s="4" t="str">
        <f>IF(ISBLANK(Table14[[#This Row],[Sales_Rep]]),"Unknown",Table14[[#This Row],[Sales_Rep]])</f>
        <v>Eve</v>
      </c>
      <c r="D2191" s="4" t="str">
        <f>PROPER(Table14[[#This Row],[Region]])</f>
        <v>East</v>
      </c>
      <c r="E2191" s="9">
        <f>IF(ISBLANK(Table14[[#This Row],[Sales_Amount]]),MEDIAN(Table14[Sales_Amount]),Table14[[#This Row],[Sales_Amount]])</f>
        <v>44324.19</v>
      </c>
      <c r="F2191" s="11">
        <f>IF(ISBLANK(Table14[[#This Row],[Quantity_Sold]]),MEDIAN(Table14[Quantity_Sold]),Table14[[#This Row],[Quantity_Sold]])</f>
        <v>10</v>
      </c>
      <c r="G2191" s="4" t="str">
        <f>TRIM(Table14[[#This Row],[Product_Category]])</f>
        <v>Electronics</v>
      </c>
      <c r="H2191" s="9">
        <v>4154.57</v>
      </c>
      <c r="I2191" s="9">
        <v>4870.79</v>
      </c>
      <c r="J2191" s="4" t="str">
        <f>PROPER(Table14[[#This Row],[Customer_Type]])</f>
        <v>Returning</v>
      </c>
      <c r="K2191" s="13">
        <f>IF(ISBLANK(Table14[[#This Row],[Discount]]),MEDIAN(Table14[Discount]),Table14[[#This Row],[Discount]])</f>
        <v>0.09</v>
      </c>
      <c r="L2191" s="4" t="s">
        <v>26</v>
      </c>
      <c r="M2191" s="4" t="s">
        <v>18</v>
      </c>
    </row>
    <row r="2192" spans="1:13" x14ac:dyDescent="0.3">
      <c r="A2192">
        <v>1427</v>
      </c>
      <c r="B2192" s="1">
        <v>45581</v>
      </c>
      <c r="C2192" s="4" t="str">
        <f>IF(ISBLANK(Table14[[#This Row],[Sales_Rep]]),"Unknown",Table14[[#This Row],[Sales_Rep]])</f>
        <v>David</v>
      </c>
      <c r="D2192" s="4" t="str">
        <f>PROPER(Table14[[#This Row],[Region]])</f>
        <v>North</v>
      </c>
      <c r="E2192" s="9">
        <f>IF(ISBLANK(Table14[[#This Row],[Sales_Amount]]),MEDIAN(Table14[Sales_Amount]),Table14[[#This Row],[Sales_Amount]])</f>
        <v>59242.34</v>
      </c>
      <c r="F2192" s="11">
        <f>IF(ISBLANK(Table14[[#This Row],[Quantity_Sold]]),MEDIAN(Table14[Quantity_Sold]),Table14[[#This Row],[Quantity_Sold]])</f>
        <v>29</v>
      </c>
      <c r="G2192" s="4" t="str">
        <f>TRIM(Table14[[#This Row],[Product_Category]])</f>
        <v>Food</v>
      </c>
      <c r="H2192" s="9">
        <v>1620.41</v>
      </c>
      <c r="I2192" s="9">
        <v>2084.5300000000002</v>
      </c>
      <c r="J2192" s="4" t="str">
        <f>PROPER(Table14[[#This Row],[Customer_Type]])</f>
        <v>Returning</v>
      </c>
      <c r="K2192" s="13">
        <f>IF(ISBLANK(Table14[[#This Row],[Discount]]),MEDIAN(Table14[Discount]),Table14[[#This Row],[Discount]])</f>
        <v>0.02</v>
      </c>
      <c r="L2192" s="4" t="s">
        <v>26</v>
      </c>
      <c r="M2192" s="4" t="s">
        <v>22</v>
      </c>
    </row>
    <row r="2193" spans="1:13" x14ac:dyDescent="0.3">
      <c r="A2193">
        <v>1325</v>
      </c>
      <c r="B2193" s="1">
        <v>45585</v>
      </c>
      <c r="C2193" s="4" t="str">
        <f>IF(ISBLANK(Table14[[#This Row],[Sales_Rep]]),"Unknown",Table14[[#This Row],[Sales_Rep]])</f>
        <v>David</v>
      </c>
      <c r="D2193" s="4" t="str">
        <f>PROPER(Table14[[#This Row],[Region]])</f>
        <v>East</v>
      </c>
      <c r="E2193" s="9">
        <f>IF(ISBLANK(Table14[[#This Row],[Sales_Amount]]),MEDIAN(Table14[Sales_Amount]),Table14[[#This Row],[Sales_Amount]])</f>
        <v>2635.5</v>
      </c>
      <c r="F2193" s="11">
        <f>IF(ISBLANK(Table14[[#This Row],[Quantity_Sold]]),MEDIAN(Table14[Quantity_Sold]),Table14[[#This Row],[Quantity_Sold]])</f>
        <v>34</v>
      </c>
      <c r="G2193" s="4" t="str">
        <f>TRIM(Table14[[#This Row],[Product_Category]])</f>
        <v>Electronics</v>
      </c>
      <c r="H2193" s="9">
        <v>65.53</v>
      </c>
      <c r="I2193" s="9">
        <v>98.12</v>
      </c>
      <c r="J2193" s="4" t="str">
        <f>PROPER(Table14[[#This Row],[Customer_Type]])</f>
        <v>New</v>
      </c>
      <c r="K2193" s="13">
        <f>IF(ISBLANK(Table14[[#This Row],[Discount]]),MEDIAN(Table14[Discount]),Table14[[#This Row],[Discount]])</f>
        <v>0.21</v>
      </c>
      <c r="L2193" s="4" t="s">
        <v>17</v>
      </c>
      <c r="M2193" s="4" t="s">
        <v>18</v>
      </c>
    </row>
    <row r="2194" spans="1:13" x14ac:dyDescent="0.3">
      <c r="A2194">
        <v>1060</v>
      </c>
      <c r="B2194" s="1">
        <v>45270</v>
      </c>
      <c r="C2194" s="4" t="str">
        <f>IF(ISBLANK(Table14[[#This Row],[Sales_Rep]]),"Unknown",Table14[[#This Row],[Sales_Rep]])</f>
        <v>Eve</v>
      </c>
      <c r="D2194" s="4" t="str">
        <f>PROPER(Table14[[#This Row],[Region]])</f>
        <v>West</v>
      </c>
      <c r="E2194" s="9">
        <f>IF(ISBLANK(Table14[[#This Row],[Sales_Amount]]),MEDIAN(Table14[Sales_Amount]),Table14[[#This Row],[Sales_Amount]])</f>
        <v>40575.97</v>
      </c>
      <c r="F2194" s="11">
        <f>IF(ISBLANK(Table14[[#This Row],[Quantity_Sold]]),MEDIAN(Table14[Quantity_Sold]),Table14[[#This Row],[Quantity_Sold]])</f>
        <v>38</v>
      </c>
      <c r="G2194" s="4" t="str">
        <f>TRIM(Table14[[#This Row],[Product_Category]])</f>
        <v>Electronics</v>
      </c>
      <c r="H2194" s="9">
        <v>757.27</v>
      </c>
      <c r="I2194" s="9">
        <v>1112.28</v>
      </c>
      <c r="J2194" s="4" t="str">
        <f>PROPER(Table14[[#This Row],[Customer_Type]])</f>
        <v>New</v>
      </c>
      <c r="K2194" s="13">
        <f>IF(ISBLANK(Table14[[#This Row],[Discount]]),MEDIAN(Table14[Discount]),Table14[[#This Row],[Discount]])</f>
        <v>0.04</v>
      </c>
      <c r="L2194" s="4" t="s">
        <v>26</v>
      </c>
      <c r="M2194" s="4" t="s">
        <v>22</v>
      </c>
    </row>
    <row r="2195" spans="1:13" x14ac:dyDescent="0.3">
      <c r="A2195">
        <v>1056</v>
      </c>
      <c r="B2195" s="1">
        <v>45309</v>
      </c>
      <c r="C2195" s="4" t="str">
        <f>IF(ISBLANK(Table14[[#This Row],[Sales_Rep]]),"Unknown",Table14[[#This Row],[Sales_Rep]])</f>
        <v>David</v>
      </c>
      <c r="D2195" s="4" t="str">
        <f>PROPER(Table14[[#This Row],[Region]])</f>
        <v>West</v>
      </c>
      <c r="E2195" s="9">
        <f>IF(ISBLANK(Table14[[#This Row],[Sales_Amount]]),MEDIAN(Table14[Sales_Amount]),Table14[[#This Row],[Sales_Amount]])</f>
        <v>98463.71</v>
      </c>
      <c r="F2195" s="11">
        <f>IF(ISBLANK(Table14[[#This Row],[Quantity_Sold]]),MEDIAN(Table14[Quantity_Sold]),Table14[[#This Row],[Quantity_Sold]])</f>
        <v>30</v>
      </c>
      <c r="G2195" s="4" t="str">
        <f>TRIM(Table14[[#This Row],[Product_Category]])</f>
        <v>Food</v>
      </c>
      <c r="H2195" s="9">
        <v>3059.42</v>
      </c>
      <c r="I2195" s="9">
        <v>4496.0600000000004</v>
      </c>
      <c r="J2195" s="4" t="str">
        <f>PROPER(Table14[[#This Row],[Customer_Type]])</f>
        <v>Returning</v>
      </c>
      <c r="K2195" s="13">
        <f>IF(ISBLANK(Table14[[#This Row],[Discount]]),MEDIAN(Table14[Discount]),Table14[[#This Row],[Discount]])</f>
        <v>0.27</v>
      </c>
      <c r="L2195" s="4" t="s">
        <v>17</v>
      </c>
      <c r="M2195" s="4" t="s">
        <v>18</v>
      </c>
    </row>
    <row r="2196" spans="1:13" x14ac:dyDescent="0.3">
      <c r="A2196">
        <v>1360</v>
      </c>
      <c r="B2196" s="1">
        <v>45137</v>
      </c>
      <c r="C2196" s="4" t="str">
        <f>IF(ISBLANK(Table14[[#This Row],[Sales_Rep]]),"Unknown",Table14[[#This Row],[Sales_Rep]])</f>
        <v>David</v>
      </c>
      <c r="D2196" s="4" t="str">
        <f>PROPER(Table14[[#This Row],[Region]])</f>
        <v>East</v>
      </c>
      <c r="E2196" s="9">
        <f>IF(ISBLANK(Table14[[#This Row],[Sales_Amount]]),MEDIAN(Table14[Sales_Amount]),Table14[[#This Row],[Sales_Amount]])</f>
        <v>153826.87</v>
      </c>
      <c r="F2196" s="11">
        <f>IF(ISBLANK(Table14[[#This Row],[Quantity_Sold]]),MEDIAN(Table14[Quantity_Sold]),Table14[[#This Row],[Quantity_Sold]])</f>
        <v>33</v>
      </c>
      <c r="G2196" s="4" t="str">
        <f>TRIM(Table14[[#This Row],[Product_Category]])</f>
        <v>Furniture</v>
      </c>
      <c r="H2196" s="9">
        <v>4658.8</v>
      </c>
      <c r="I2196" s="9">
        <v>5754.84</v>
      </c>
      <c r="J2196" s="4" t="str">
        <f>PROPER(Table14[[#This Row],[Customer_Type]])</f>
        <v>New</v>
      </c>
      <c r="K2196" s="13">
        <f>IF(ISBLANK(Table14[[#This Row],[Discount]]),MEDIAN(Table14[Discount]),Table14[[#This Row],[Discount]])</f>
        <v>0.19</v>
      </c>
      <c r="L2196" s="4" t="s">
        <v>26</v>
      </c>
      <c r="M2196" s="4" t="s">
        <v>22</v>
      </c>
    </row>
    <row r="2197" spans="1:13" x14ac:dyDescent="0.3">
      <c r="A2197">
        <v>1114</v>
      </c>
      <c r="B2197" s="1">
        <v>45260</v>
      </c>
      <c r="C2197" s="4" t="str">
        <f>IF(ISBLANK(Table14[[#This Row],[Sales_Rep]]),"Unknown",Table14[[#This Row],[Sales_Rep]])</f>
        <v>David</v>
      </c>
      <c r="D2197" s="4" t="str">
        <f>PROPER(Table14[[#This Row],[Region]])</f>
        <v>North</v>
      </c>
      <c r="E2197" s="9">
        <f>IF(ISBLANK(Table14[[#This Row],[Sales_Amount]]),MEDIAN(Table14[Sales_Amount]),Table14[[#This Row],[Sales_Amount]])</f>
        <v>16266.97</v>
      </c>
      <c r="F2197" s="11">
        <f>IF(ISBLANK(Table14[[#This Row],[Quantity_Sold]]),MEDIAN(Table14[Quantity_Sold]),Table14[[#This Row],[Quantity_Sold]])</f>
        <v>3</v>
      </c>
      <c r="G2197" s="4" t="str">
        <f>TRIM(Table14[[#This Row],[Product_Category]])</f>
        <v>Clothing</v>
      </c>
      <c r="H2197" s="9">
        <v>4444.1400000000003</v>
      </c>
      <c r="I2197" s="9">
        <v>5707.71</v>
      </c>
      <c r="J2197" s="4" t="str">
        <f>PROPER(Table14[[#This Row],[Customer_Type]])</f>
        <v>New</v>
      </c>
      <c r="K2197" s="13">
        <f>IF(ISBLANK(Table14[[#This Row],[Discount]]),MEDIAN(Table14[Discount]),Table14[[#This Row],[Discount]])</f>
        <v>0.05</v>
      </c>
      <c r="L2197" s="4" t="s">
        <v>17</v>
      </c>
      <c r="M2197" s="4" t="s">
        <v>22</v>
      </c>
    </row>
    <row r="2198" spans="1:13" x14ac:dyDescent="0.3">
      <c r="A2198">
        <v>1482</v>
      </c>
      <c r="B2198" s="1">
        <v>44973</v>
      </c>
      <c r="C2198" s="4" t="str">
        <f>IF(ISBLANK(Table14[[#This Row],[Sales_Rep]]),"Unknown",Table14[[#This Row],[Sales_Rep]])</f>
        <v>Bob</v>
      </c>
      <c r="D2198" s="4" t="str">
        <f>PROPER(Table14[[#This Row],[Region]])</f>
        <v>North</v>
      </c>
      <c r="E2198" s="9">
        <f>IF(ISBLANK(Table14[[#This Row],[Sales_Amount]]),MEDIAN(Table14[Sales_Amount]),Table14[[#This Row],[Sales_Amount]])</f>
        <v>3939.6</v>
      </c>
      <c r="F2198" s="11">
        <f>IF(ISBLANK(Table14[[#This Row],[Quantity_Sold]]),MEDIAN(Table14[Quantity_Sold]),Table14[[#This Row],[Quantity_Sold]])</f>
        <v>1</v>
      </c>
      <c r="G2198" s="4" t="str">
        <f>TRIM(Table14[[#This Row],[Product_Category]])</f>
        <v>Electronics</v>
      </c>
      <c r="H2198" s="9">
        <v>2822.05</v>
      </c>
      <c r="I2198" s="9">
        <v>4103.75</v>
      </c>
      <c r="J2198" s="4" t="str">
        <f>PROPER(Table14[[#This Row],[Customer_Type]])</f>
        <v>Returning</v>
      </c>
      <c r="K2198" s="13">
        <f>IF(ISBLANK(Table14[[#This Row],[Discount]]),MEDIAN(Table14[Discount]),Table14[[#This Row],[Discount]])</f>
        <v>0.04</v>
      </c>
      <c r="L2198" s="4" t="s">
        <v>26</v>
      </c>
      <c r="M2198" s="4" t="s">
        <v>22</v>
      </c>
    </row>
    <row r="2199" spans="1:13" x14ac:dyDescent="0.3">
      <c r="A2199">
        <v>1225</v>
      </c>
      <c r="B2199" s="1">
        <v>45173</v>
      </c>
      <c r="C2199" s="4" t="str">
        <f>IF(ISBLANK(Table14[[#This Row],[Sales_Rep]]),"Unknown",Table14[[#This Row],[Sales_Rep]])</f>
        <v>Eve</v>
      </c>
      <c r="D2199" s="4" t="str">
        <f>PROPER(Table14[[#This Row],[Region]])</f>
        <v>South</v>
      </c>
      <c r="E2199" s="9">
        <f>IF(ISBLANK(Table14[[#This Row],[Sales_Amount]]),MEDIAN(Table14[Sales_Amount]),Table14[[#This Row],[Sales_Amount]])</f>
        <v>10159.61</v>
      </c>
      <c r="F2199" s="11">
        <f>IF(ISBLANK(Table14[[#This Row],[Quantity_Sold]]),MEDIAN(Table14[Quantity_Sold]),Table14[[#This Row],[Quantity_Sold]])</f>
        <v>6</v>
      </c>
      <c r="G2199" s="4" t="str">
        <f>TRIM(Table14[[#This Row],[Product_Category]])</f>
        <v>Food</v>
      </c>
      <c r="H2199" s="9">
        <v>1331.23</v>
      </c>
      <c r="I2199" s="9">
        <v>1992.08</v>
      </c>
      <c r="J2199" s="4" t="str">
        <f>PROPER(Table14[[#This Row],[Customer_Type]])</f>
        <v>New</v>
      </c>
      <c r="K2199" s="13">
        <f>IF(ISBLANK(Table14[[#This Row],[Discount]]),MEDIAN(Table14[Discount]),Table14[[#This Row],[Discount]])</f>
        <v>0.15</v>
      </c>
      <c r="L2199" s="4" t="s">
        <v>31</v>
      </c>
      <c r="M2199" s="4" t="s">
        <v>22</v>
      </c>
    </row>
    <row r="2200" spans="1:13" x14ac:dyDescent="0.3">
      <c r="A2200">
        <v>1012</v>
      </c>
      <c r="B2200" s="1">
        <v>45466</v>
      </c>
      <c r="C2200" s="4" t="str">
        <f>IF(ISBLANK(Table14[[#This Row],[Sales_Rep]]),"Unknown",Table14[[#This Row],[Sales_Rep]])</f>
        <v>David</v>
      </c>
      <c r="D2200" s="4" t="str">
        <f>PROPER(Table14[[#This Row],[Region]])</f>
        <v>West</v>
      </c>
      <c r="E2200" s="9">
        <f>IF(ISBLANK(Table14[[#This Row],[Sales_Amount]]),MEDIAN(Table14[Sales_Amount]),Table14[[#This Row],[Sales_Amount]])</f>
        <v>68343.17</v>
      </c>
      <c r="F2200" s="11">
        <f>IF(ISBLANK(Table14[[#This Row],[Quantity_Sold]]),MEDIAN(Table14[Quantity_Sold]),Table14[[#This Row],[Quantity_Sold]])</f>
        <v>13</v>
      </c>
      <c r="G2200" s="4" t="str">
        <f>TRIM(Table14[[#This Row],[Product_Category]])</f>
        <v>Food</v>
      </c>
      <c r="H2200" s="9">
        <v>4759.6499999999996</v>
      </c>
      <c r="I2200" s="9">
        <v>5419.76</v>
      </c>
      <c r="J2200" s="4" t="str">
        <f>PROPER(Table14[[#This Row],[Customer_Type]])</f>
        <v>Returning</v>
      </c>
      <c r="K2200" s="13">
        <f>IF(ISBLANK(Table14[[#This Row],[Discount]]),MEDIAN(Table14[Discount]),Table14[[#This Row],[Discount]])</f>
        <v>0.03</v>
      </c>
      <c r="L2200" s="4" t="s">
        <v>26</v>
      </c>
      <c r="M2200" s="4" t="s">
        <v>18</v>
      </c>
    </row>
    <row r="2201" spans="1:13" x14ac:dyDescent="0.3">
      <c r="A2201">
        <v>1175</v>
      </c>
      <c r="B2201" s="1">
        <v>45611</v>
      </c>
      <c r="C2201" s="4" t="str">
        <f>IF(ISBLANK(Table14[[#This Row],[Sales_Rep]]),"Unknown",Table14[[#This Row],[Sales_Rep]])</f>
        <v>Eve</v>
      </c>
      <c r="D2201" s="4" t="str">
        <f>PROPER(Table14[[#This Row],[Region]])</f>
        <v>East</v>
      </c>
      <c r="E2201" s="9">
        <f>IF(ISBLANK(Table14[[#This Row],[Sales_Amount]]),MEDIAN(Table14[Sales_Amount]),Table14[[#This Row],[Sales_Amount]])</f>
        <v>57813.83</v>
      </c>
      <c r="F2201" s="11">
        <f>IF(ISBLANK(Table14[[#This Row],[Quantity_Sold]]),MEDIAN(Table14[Quantity_Sold]),Table14[[#This Row],[Quantity_Sold]])</f>
        <v>16</v>
      </c>
      <c r="G2201" s="4" t="str">
        <f>TRIM(Table14[[#This Row],[Product_Category]])</f>
        <v>Clothing</v>
      </c>
      <c r="H2201" s="9">
        <v>3001.27</v>
      </c>
      <c r="I2201" s="9">
        <v>3970.73</v>
      </c>
      <c r="J2201" s="4" t="str">
        <f>PROPER(Table14[[#This Row],[Customer_Type]])</f>
        <v>Returning</v>
      </c>
      <c r="K2201" s="13">
        <f>IF(ISBLANK(Table14[[#This Row],[Discount]]),MEDIAN(Table14[Discount]),Table14[[#This Row],[Discount]])</f>
        <v>0.09</v>
      </c>
      <c r="L2201" s="4" t="s">
        <v>26</v>
      </c>
      <c r="M2201" s="4" t="s">
        <v>18</v>
      </c>
    </row>
    <row r="2202" spans="1:13" x14ac:dyDescent="0.3">
      <c r="A2202">
        <v>1095</v>
      </c>
      <c r="B2202" s="1">
        <v>44977</v>
      </c>
      <c r="C2202" s="4" t="str">
        <f>IF(ISBLANK(Table14[[#This Row],[Sales_Rep]]),"Unknown",Table14[[#This Row],[Sales_Rep]])</f>
        <v>Charlie</v>
      </c>
      <c r="D2202" s="4" t="str">
        <f>PROPER(Table14[[#This Row],[Region]])</f>
        <v>South</v>
      </c>
      <c r="E2202" s="9">
        <f>IF(ISBLANK(Table14[[#This Row],[Sales_Amount]]),MEDIAN(Table14[Sales_Amount]),Table14[[#This Row],[Sales_Amount]])</f>
        <v>3250.85</v>
      </c>
      <c r="F2202" s="11">
        <f>IF(ISBLANK(Table14[[#This Row],[Quantity_Sold]]),MEDIAN(Table14[Quantity_Sold]),Table14[[#This Row],[Quantity_Sold]])</f>
        <v>1</v>
      </c>
      <c r="G2202" s="4" t="str">
        <f>TRIM(Table14[[#This Row],[Product_Category]])</f>
        <v>Food</v>
      </c>
      <c r="H2202" s="9">
        <v>4071.24</v>
      </c>
      <c r="I2202" s="9">
        <v>4644.07</v>
      </c>
      <c r="J2202" s="4" t="str">
        <f>PROPER(Table14[[#This Row],[Customer_Type]])</f>
        <v>Returning</v>
      </c>
      <c r="K2202" s="13">
        <f>IF(ISBLANK(Table14[[#This Row],[Discount]]),MEDIAN(Table14[Discount]),Table14[[#This Row],[Discount]])</f>
        <v>0.3</v>
      </c>
      <c r="L2202" s="4" t="s">
        <v>31</v>
      </c>
      <c r="M2202" s="4" t="s">
        <v>18</v>
      </c>
    </row>
    <row r="2203" spans="1:13" x14ac:dyDescent="0.3">
      <c r="A2203">
        <v>1363</v>
      </c>
      <c r="B2203" s="1">
        <v>45326</v>
      </c>
      <c r="C2203" s="4" t="str">
        <f>IF(ISBLANK(Table14[[#This Row],[Sales_Rep]]),"Unknown",Table14[[#This Row],[Sales_Rep]])</f>
        <v>Charlie</v>
      </c>
      <c r="D2203" s="4" t="str">
        <f>PROPER(Table14[[#This Row],[Region]])</f>
        <v>West</v>
      </c>
      <c r="E2203" s="9">
        <f>IF(ISBLANK(Table14[[#This Row],[Sales_Amount]]),MEDIAN(Table14[Sales_Amount]),Table14[[#This Row],[Sales_Amount]])</f>
        <v>16505.099999999999</v>
      </c>
      <c r="F2203" s="11">
        <f>IF(ISBLANK(Table14[[#This Row],[Quantity_Sold]]),MEDIAN(Table14[Quantity_Sold]),Table14[[#This Row],[Quantity_Sold]])</f>
        <v>29</v>
      </c>
      <c r="G2203" s="4" t="str">
        <f>TRIM(Table14[[#This Row],[Product_Category]])</f>
        <v>Clothing</v>
      </c>
      <c r="H2203" s="9">
        <v>440.8</v>
      </c>
      <c r="I2203" s="9">
        <v>611.98</v>
      </c>
      <c r="J2203" s="4" t="str">
        <f>PROPER(Table14[[#This Row],[Customer_Type]])</f>
        <v>Returning</v>
      </c>
      <c r="K2203" s="13">
        <f>IF(ISBLANK(Table14[[#This Row],[Discount]]),MEDIAN(Table14[Discount]),Table14[[#This Row],[Discount]])</f>
        <v>7.0000000000000007E-2</v>
      </c>
      <c r="L2203" s="4" t="s">
        <v>26</v>
      </c>
      <c r="M2203" s="4" t="s">
        <v>22</v>
      </c>
    </row>
    <row r="2204" spans="1:13" x14ac:dyDescent="0.3">
      <c r="A2204">
        <v>1420</v>
      </c>
      <c r="B2204" s="1">
        <v>45089</v>
      </c>
      <c r="C2204" s="4" t="str">
        <f>IF(ISBLANK(Table14[[#This Row],[Sales_Rep]]),"Unknown",Table14[[#This Row],[Sales_Rep]])</f>
        <v>David</v>
      </c>
      <c r="D2204" s="4" t="str">
        <f>PROPER(Table14[[#This Row],[Region]])</f>
        <v>East</v>
      </c>
      <c r="E2204" s="9">
        <f>IF(ISBLANK(Table14[[#This Row],[Sales_Amount]]),MEDIAN(Table14[Sales_Amount]),Table14[[#This Row],[Sales_Amount]])</f>
        <v>106537.16</v>
      </c>
      <c r="F2204" s="11">
        <f>IF(ISBLANK(Table14[[#This Row],[Quantity_Sold]]),MEDIAN(Table14[Quantity_Sold]),Table14[[#This Row],[Quantity_Sold]])</f>
        <v>32</v>
      </c>
      <c r="G2204" s="4" t="str">
        <f>TRIM(Table14[[#This Row],[Product_Category]])</f>
        <v>Clothing</v>
      </c>
      <c r="H2204" s="9">
        <v>3213.73</v>
      </c>
      <c r="I2204" s="9">
        <v>3783.28</v>
      </c>
      <c r="J2204" s="4" t="str">
        <f>PROPER(Table14[[#This Row],[Customer_Type]])</f>
        <v>New</v>
      </c>
      <c r="K2204" s="13">
        <f>IF(ISBLANK(Table14[[#This Row],[Discount]]),MEDIAN(Table14[Discount]),Table14[[#This Row],[Discount]])</f>
        <v>0.12</v>
      </c>
      <c r="L2204" s="4" t="s">
        <v>31</v>
      </c>
      <c r="M2204" s="4" t="s">
        <v>22</v>
      </c>
    </row>
    <row r="2205" spans="1:13" x14ac:dyDescent="0.3">
      <c r="A2205">
        <v>1053</v>
      </c>
      <c r="B2205" s="1">
        <v>45428</v>
      </c>
      <c r="C2205" s="4" t="str">
        <f>IF(ISBLANK(Table14[[#This Row],[Sales_Rep]]),"Unknown",Table14[[#This Row],[Sales_Rep]])</f>
        <v>Eve</v>
      </c>
      <c r="D2205" s="4" t="str">
        <f>PROPER(Table14[[#This Row],[Region]])</f>
        <v>South</v>
      </c>
      <c r="E2205" s="9">
        <f>IF(ISBLANK(Table14[[#This Row],[Sales_Amount]]),MEDIAN(Table14[Sales_Amount]),Table14[[#This Row],[Sales_Amount]])</f>
        <v>8069.64</v>
      </c>
      <c r="F2205" s="11">
        <f>IF(ISBLANK(Table14[[#This Row],[Quantity_Sold]]),MEDIAN(Table14[Quantity_Sold]),Table14[[#This Row],[Quantity_Sold]])</f>
        <v>14</v>
      </c>
      <c r="G2205" s="4" t="str">
        <f>TRIM(Table14[[#This Row],[Product_Category]])</f>
        <v>Electronics</v>
      </c>
      <c r="H2205" s="9">
        <v>439.35</v>
      </c>
      <c r="I2205" s="9">
        <v>594.23</v>
      </c>
      <c r="J2205" s="4" t="str">
        <f>PROPER(Table14[[#This Row],[Customer_Type]])</f>
        <v>New</v>
      </c>
      <c r="K2205" s="13">
        <f>IF(ISBLANK(Table14[[#This Row],[Discount]]),MEDIAN(Table14[Discount]),Table14[[#This Row],[Discount]])</f>
        <v>0.03</v>
      </c>
      <c r="L2205" s="4" t="s">
        <v>17</v>
      </c>
      <c r="M2205" s="4" t="s">
        <v>22</v>
      </c>
    </row>
    <row r="2206" spans="1:13" x14ac:dyDescent="0.3">
      <c r="A2206">
        <v>1044</v>
      </c>
      <c r="B2206" s="1">
        <v>45145</v>
      </c>
      <c r="C2206" s="4" t="str">
        <f>IF(ISBLANK(Table14[[#This Row],[Sales_Rep]]),"Unknown",Table14[[#This Row],[Sales_Rep]])</f>
        <v>Eve</v>
      </c>
      <c r="D2206" s="4" t="str">
        <f>PROPER(Table14[[#This Row],[Region]])</f>
        <v>North</v>
      </c>
      <c r="E2206" s="9">
        <f>IF(ISBLANK(Table14[[#This Row],[Sales_Amount]]),MEDIAN(Table14[Sales_Amount]),Table14[[#This Row],[Sales_Amount]])</f>
        <v>1153.67</v>
      </c>
      <c r="F2206" s="11">
        <f>IF(ISBLANK(Table14[[#This Row],[Quantity_Sold]]),MEDIAN(Table14[Quantity_Sold]),Table14[[#This Row],[Quantity_Sold]])</f>
        <v>6</v>
      </c>
      <c r="G2206" s="4" t="str">
        <f>TRIM(Table14[[#This Row],[Product_Category]])</f>
        <v>Electronics</v>
      </c>
      <c r="H2206" s="9">
        <v>181.66</v>
      </c>
      <c r="I2206" s="9">
        <v>231.66</v>
      </c>
      <c r="J2206" s="4" t="str">
        <f>PROPER(Table14[[#This Row],[Customer_Type]])</f>
        <v>New</v>
      </c>
      <c r="K2206" s="13">
        <f>IF(ISBLANK(Table14[[#This Row],[Discount]]),MEDIAN(Table14[Discount]),Table14[[#This Row],[Discount]])</f>
        <v>0.17</v>
      </c>
      <c r="L2206" s="4" t="s">
        <v>17</v>
      </c>
      <c r="M2206" s="4" t="s">
        <v>22</v>
      </c>
    </row>
    <row r="2207" spans="1:13" x14ac:dyDescent="0.3">
      <c r="A2207">
        <v>1268</v>
      </c>
      <c r="B2207" s="1">
        <v>45589</v>
      </c>
      <c r="C2207" s="4" t="str">
        <f>IF(ISBLANK(Table14[[#This Row],[Sales_Rep]]),"Unknown",Table14[[#This Row],[Sales_Rep]])</f>
        <v>Eve</v>
      </c>
      <c r="D2207" s="4" t="str">
        <f>PROPER(Table14[[#This Row],[Region]])</f>
        <v>East</v>
      </c>
      <c r="E2207" s="9">
        <f>IF(ISBLANK(Table14[[#This Row],[Sales_Amount]]),MEDIAN(Table14[Sales_Amount]),Table14[[#This Row],[Sales_Amount]])</f>
        <v>150279.20000000001</v>
      </c>
      <c r="F2207" s="11">
        <f>IF(ISBLANK(Table14[[#This Row],[Quantity_Sold]]),MEDIAN(Table14[Quantity_Sold]),Table14[[#This Row],[Quantity_Sold]])</f>
        <v>43</v>
      </c>
      <c r="G2207" s="4" t="str">
        <f>TRIM(Table14[[#This Row],[Product_Category]])</f>
        <v>Clothing</v>
      </c>
      <c r="H2207" s="9">
        <v>3848.44</v>
      </c>
      <c r="I2207" s="9">
        <v>4423.88</v>
      </c>
      <c r="J2207" s="4" t="str">
        <f>PROPER(Table14[[#This Row],[Customer_Type]])</f>
        <v>New</v>
      </c>
      <c r="K2207" s="13">
        <f>IF(ISBLANK(Table14[[#This Row],[Discount]]),MEDIAN(Table14[Discount]),Table14[[#This Row],[Discount]])</f>
        <v>0.21</v>
      </c>
      <c r="L2207" s="4" t="s">
        <v>26</v>
      </c>
      <c r="M2207" s="4" t="s">
        <v>22</v>
      </c>
    </row>
    <row r="2208" spans="1:13" x14ac:dyDescent="0.3">
      <c r="A2208">
        <v>1040</v>
      </c>
      <c r="B2208" s="1">
        <v>45257</v>
      </c>
      <c r="C2208" s="4" t="str">
        <f>IF(ISBLANK(Table14[[#This Row],[Sales_Rep]]),"Unknown",Table14[[#This Row],[Sales_Rep]])</f>
        <v>Bob</v>
      </c>
      <c r="D2208" s="4" t="str">
        <f>PROPER(Table14[[#This Row],[Region]])</f>
        <v>North</v>
      </c>
      <c r="E2208" s="9">
        <f>IF(ISBLANK(Table14[[#This Row],[Sales_Amount]]),MEDIAN(Table14[Sales_Amount]),Table14[[#This Row],[Sales_Amount]])</f>
        <v>19611.490000000002</v>
      </c>
      <c r="F2208" s="11">
        <f>IF(ISBLANK(Table14[[#This Row],[Quantity_Sold]]),MEDIAN(Table14[Quantity_Sold]),Table14[[#This Row],[Quantity_Sold]])</f>
        <v>13</v>
      </c>
      <c r="G2208" s="4" t="str">
        <f>TRIM(Table14[[#This Row],[Product_Category]])</f>
        <v>Clothing</v>
      </c>
      <c r="H2208" s="9">
        <v>1305.19</v>
      </c>
      <c r="I2208" s="9">
        <v>1909.59</v>
      </c>
      <c r="J2208" s="4" t="str">
        <f>PROPER(Table14[[#This Row],[Customer_Type]])</f>
        <v>New</v>
      </c>
      <c r="K2208" s="13">
        <f>IF(ISBLANK(Table14[[#This Row],[Discount]]),MEDIAN(Table14[Discount]),Table14[[#This Row],[Discount]])</f>
        <v>0.21</v>
      </c>
      <c r="L2208" s="4" t="s">
        <v>17</v>
      </c>
      <c r="M2208" s="4" t="s">
        <v>18</v>
      </c>
    </row>
    <row r="2209" spans="1:13" x14ac:dyDescent="0.3">
      <c r="A2209">
        <v>1358</v>
      </c>
      <c r="B2209" s="1">
        <v>45387</v>
      </c>
      <c r="C2209" s="4" t="str">
        <f>IF(ISBLANK(Table14[[#This Row],[Sales_Rep]]),"Unknown",Table14[[#This Row],[Sales_Rep]])</f>
        <v>Charlie</v>
      </c>
      <c r="D2209" s="4" t="str">
        <f>PROPER(Table14[[#This Row],[Region]])</f>
        <v>North</v>
      </c>
      <c r="E2209" s="9">
        <f>IF(ISBLANK(Table14[[#This Row],[Sales_Amount]]),MEDIAN(Table14[Sales_Amount]),Table14[[#This Row],[Sales_Amount]])</f>
        <v>216884.41</v>
      </c>
      <c r="F2209" s="11">
        <f>IF(ISBLANK(Table14[[#This Row],[Quantity_Sold]]),MEDIAN(Table14[Quantity_Sold]),Table14[[#This Row],[Quantity_Sold]])</f>
        <v>49</v>
      </c>
      <c r="G2209" s="4" t="str">
        <f>TRIM(Table14[[#This Row],[Product_Category]])</f>
        <v>Electronics</v>
      </c>
      <c r="H2209" s="9">
        <v>4397.54</v>
      </c>
      <c r="I2209" s="9">
        <v>5397.82</v>
      </c>
      <c r="J2209" s="4" t="str">
        <f>PROPER(Table14[[#This Row],[Customer_Type]])</f>
        <v>New</v>
      </c>
      <c r="K2209" s="13">
        <f>IF(ISBLANK(Table14[[#This Row],[Discount]]),MEDIAN(Table14[Discount]),Table14[[#This Row],[Discount]])</f>
        <v>0.18</v>
      </c>
      <c r="L2209" s="4" t="s">
        <v>17</v>
      </c>
      <c r="M2209" s="4" t="s">
        <v>22</v>
      </c>
    </row>
    <row r="2210" spans="1:13" x14ac:dyDescent="0.3">
      <c r="A2210">
        <v>1206</v>
      </c>
      <c r="B2210" s="1">
        <v>45131</v>
      </c>
      <c r="C2210" s="4" t="str">
        <f>IF(ISBLANK(Table14[[#This Row],[Sales_Rep]]),"Unknown",Table14[[#This Row],[Sales_Rep]])</f>
        <v>Eve</v>
      </c>
      <c r="D2210" s="4" t="str">
        <f>PROPER(Table14[[#This Row],[Region]])</f>
        <v>North</v>
      </c>
      <c r="E2210" s="9">
        <f>IF(ISBLANK(Table14[[#This Row],[Sales_Amount]]),MEDIAN(Table14[Sales_Amount]),Table14[[#This Row],[Sales_Amount]])</f>
        <v>25870.74</v>
      </c>
      <c r="F2210" s="11">
        <f>IF(ISBLANK(Table14[[#This Row],[Quantity_Sold]]),MEDIAN(Table14[Quantity_Sold]),Table14[[#This Row],[Quantity_Sold]])</f>
        <v>27</v>
      </c>
      <c r="G2210" s="4" t="str">
        <f>TRIM(Table14[[#This Row],[Product_Category]])</f>
        <v>Furniture</v>
      </c>
      <c r="H2210" s="9">
        <v>816.27</v>
      </c>
      <c r="I2210" s="9">
        <v>977.73</v>
      </c>
      <c r="J2210" s="4" t="str">
        <f>PROPER(Table14[[#This Row],[Customer_Type]])</f>
        <v>Returning</v>
      </c>
      <c r="K2210" s="13">
        <f>IF(ISBLANK(Table14[[#This Row],[Discount]]),MEDIAN(Table14[Discount]),Table14[[#This Row],[Discount]])</f>
        <v>0.02</v>
      </c>
      <c r="L2210" s="4" t="s">
        <v>17</v>
      </c>
      <c r="M2210" s="4" t="s">
        <v>18</v>
      </c>
    </row>
    <row r="2211" spans="1:13" x14ac:dyDescent="0.3">
      <c r="A2211">
        <v>1331</v>
      </c>
      <c r="B2211" s="1">
        <v>45406</v>
      </c>
      <c r="C2211" s="4" t="str">
        <f>IF(ISBLANK(Table14[[#This Row],[Sales_Rep]]),"Unknown",Table14[[#This Row],[Sales_Rep]])</f>
        <v>Eve</v>
      </c>
      <c r="D2211" s="4" t="str">
        <f>PROPER(Table14[[#This Row],[Region]])</f>
        <v>West</v>
      </c>
      <c r="E2211" s="9">
        <f>IF(ISBLANK(Table14[[#This Row],[Sales_Amount]]),MEDIAN(Table14[Sales_Amount]),Table14[[#This Row],[Sales_Amount]])</f>
        <v>99251.99</v>
      </c>
      <c r="F2211" s="11">
        <f>IF(ISBLANK(Table14[[#This Row],[Quantity_Sold]]),MEDIAN(Table14[Quantity_Sold]),Table14[[#This Row],[Quantity_Sold]])</f>
        <v>49</v>
      </c>
      <c r="G2211" s="4" t="str">
        <f>TRIM(Table14[[#This Row],[Product_Category]])</f>
        <v>Clothing</v>
      </c>
      <c r="H2211" s="9">
        <v>1923.14</v>
      </c>
      <c r="I2211" s="9">
        <v>2225.88</v>
      </c>
      <c r="J2211" s="4" t="str">
        <f>PROPER(Table14[[#This Row],[Customer_Type]])</f>
        <v>New</v>
      </c>
      <c r="K2211" s="13">
        <f>IF(ISBLANK(Table14[[#This Row],[Discount]]),MEDIAN(Table14[Discount]),Table14[[#This Row],[Discount]])</f>
        <v>0.09</v>
      </c>
      <c r="L2211" s="4" t="s">
        <v>26</v>
      </c>
      <c r="M2211" s="4" t="s">
        <v>22</v>
      </c>
    </row>
    <row r="2212" spans="1:13" x14ac:dyDescent="0.3">
      <c r="A2212">
        <v>1149</v>
      </c>
      <c r="B2212" s="1">
        <v>44983</v>
      </c>
      <c r="C2212" s="4" t="str">
        <f>IF(ISBLANK(Table14[[#This Row],[Sales_Rep]]),"Unknown",Table14[[#This Row],[Sales_Rep]])</f>
        <v>Bob</v>
      </c>
      <c r="D2212" s="4" t="str">
        <f>PROPER(Table14[[#This Row],[Region]])</f>
        <v>East</v>
      </c>
      <c r="E2212" s="9">
        <f>IF(ISBLANK(Table14[[#This Row],[Sales_Amount]]),MEDIAN(Table14[Sales_Amount]),Table14[[#This Row],[Sales_Amount]])</f>
        <v>18240.37</v>
      </c>
      <c r="F2212" s="11">
        <f>IF(ISBLANK(Table14[[#This Row],[Quantity_Sold]]),MEDIAN(Table14[Quantity_Sold]),Table14[[#This Row],[Quantity_Sold]])</f>
        <v>6</v>
      </c>
      <c r="G2212" s="4" t="str">
        <f>TRIM(Table14[[#This Row],[Product_Category]])</f>
        <v>Clothing</v>
      </c>
      <c r="H2212" s="9">
        <v>2456.8000000000002</v>
      </c>
      <c r="I2212" s="9">
        <v>3415.8</v>
      </c>
      <c r="J2212" s="4" t="str">
        <f>PROPER(Table14[[#This Row],[Customer_Type]])</f>
        <v>Returning</v>
      </c>
      <c r="K2212" s="13">
        <f>IF(ISBLANK(Table14[[#This Row],[Discount]]),MEDIAN(Table14[Discount]),Table14[[#This Row],[Discount]])</f>
        <v>0.11</v>
      </c>
      <c r="L2212" s="4" t="s">
        <v>31</v>
      </c>
      <c r="M2212" s="4" t="s">
        <v>18</v>
      </c>
    </row>
    <row r="2213" spans="1:13" x14ac:dyDescent="0.3">
      <c r="A2213">
        <v>1224</v>
      </c>
      <c r="B2213" s="1">
        <v>45457</v>
      </c>
      <c r="C2213" s="4" t="str">
        <f>IF(ISBLANK(Table14[[#This Row],[Sales_Rep]]),"Unknown",Table14[[#This Row],[Sales_Rep]])</f>
        <v>Bob</v>
      </c>
      <c r="D2213" s="4" t="str">
        <f>PROPER(Table14[[#This Row],[Region]])</f>
        <v>East</v>
      </c>
      <c r="E2213" s="9">
        <f>IF(ISBLANK(Table14[[#This Row],[Sales_Amount]]),MEDIAN(Table14[Sales_Amount]),Table14[[#This Row],[Sales_Amount]])</f>
        <v>158598.22</v>
      </c>
      <c r="F2213" s="11">
        <f>IF(ISBLANK(Table14[[#This Row],[Quantity_Sold]]),MEDIAN(Table14[Quantity_Sold]),Table14[[#This Row],[Quantity_Sold]])</f>
        <v>42</v>
      </c>
      <c r="G2213" s="4" t="str">
        <f>TRIM(Table14[[#This Row],[Product_Category]])</f>
        <v>Food</v>
      </c>
      <c r="H2213" s="9">
        <v>2945.96</v>
      </c>
      <c r="I2213" s="9">
        <v>4390.87</v>
      </c>
      <c r="J2213" s="4" t="str">
        <f>PROPER(Table14[[#This Row],[Customer_Type]])</f>
        <v>New</v>
      </c>
      <c r="K2213" s="13">
        <f>IF(ISBLANK(Table14[[#This Row],[Discount]]),MEDIAN(Table14[Discount]),Table14[[#This Row],[Discount]])</f>
        <v>0.14000000000000001</v>
      </c>
      <c r="L2213" s="4" t="s">
        <v>31</v>
      </c>
      <c r="M2213" s="4" t="s">
        <v>22</v>
      </c>
    </row>
    <row r="2214" spans="1:13" x14ac:dyDescent="0.3">
      <c r="A2214">
        <v>1123</v>
      </c>
      <c r="B2214" s="1">
        <v>45562</v>
      </c>
      <c r="C2214" s="4" t="str">
        <f>IF(ISBLANK(Table14[[#This Row],[Sales_Rep]]),"Unknown",Table14[[#This Row],[Sales_Rep]])</f>
        <v>Eve</v>
      </c>
      <c r="D2214" s="4" t="str">
        <f>PROPER(Table14[[#This Row],[Region]])</f>
        <v>West</v>
      </c>
      <c r="E2214" s="9">
        <f>IF(ISBLANK(Table14[[#This Row],[Sales_Amount]]),MEDIAN(Table14[Sales_Amount]),Table14[[#This Row],[Sales_Amount]])</f>
        <v>5795.15</v>
      </c>
      <c r="F2214" s="11">
        <f>IF(ISBLANK(Table14[[#This Row],[Quantity_Sold]]),MEDIAN(Table14[Quantity_Sold]),Table14[[#This Row],[Quantity_Sold]])</f>
        <v>3</v>
      </c>
      <c r="G2214" s="4" t="str">
        <f>TRIM(Table14[[#This Row],[Product_Category]])</f>
        <v>Food</v>
      </c>
      <c r="H2214" s="9">
        <v>2202.91</v>
      </c>
      <c r="I2214" s="9">
        <v>2720.73</v>
      </c>
      <c r="J2214" s="4" t="str">
        <f>PROPER(Table14[[#This Row],[Customer_Type]])</f>
        <v>Returning</v>
      </c>
      <c r="K2214" s="13">
        <f>IF(ISBLANK(Table14[[#This Row],[Discount]]),MEDIAN(Table14[Discount]),Table14[[#This Row],[Discount]])</f>
        <v>0.28999999999999998</v>
      </c>
      <c r="L2214" s="4" t="s">
        <v>31</v>
      </c>
      <c r="M2214" s="4" t="s">
        <v>22</v>
      </c>
    </row>
    <row r="2215" spans="1:13" x14ac:dyDescent="0.3">
      <c r="A2215">
        <v>1041</v>
      </c>
      <c r="B2215" s="1">
        <v>45378</v>
      </c>
      <c r="C2215" s="4" t="str">
        <f>IF(ISBLANK(Table14[[#This Row],[Sales_Rep]]),"Unknown",Table14[[#This Row],[Sales_Rep]])</f>
        <v>Alice</v>
      </c>
      <c r="D2215" s="4" t="str">
        <f>PROPER(Table14[[#This Row],[Region]])</f>
        <v>East</v>
      </c>
      <c r="E2215" s="9">
        <f>IF(ISBLANK(Table14[[#This Row],[Sales_Amount]]),MEDIAN(Table14[Sales_Amount]),Table14[[#This Row],[Sales_Amount]])</f>
        <v>15682.38</v>
      </c>
      <c r="F2215" s="11">
        <f>IF(ISBLANK(Table14[[#This Row],[Quantity_Sold]]),MEDIAN(Table14[Quantity_Sold]),Table14[[#This Row],[Quantity_Sold]])</f>
        <v>27</v>
      </c>
      <c r="G2215" s="4" t="str">
        <f>TRIM(Table14[[#This Row],[Product_Category]])</f>
        <v>Food</v>
      </c>
      <c r="H2215" s="9">
        <v>525</v>
      </c>
      <c r="I2215" s="9">
        <v>605.03</v>
      </c>
      <c r="J2215" s="4" t="str">
        <f>PROPER(Table14[[#This Row],[Customer_Type]])</f>
        <v>New</v>
      </c>
      <c r="K2215" s="13">
        <f>IF(ISBLANK(Table14[[#This Row],[Discount]]),MEDIAN(Table14[Discount]),Table14[[#This Row],[Discount]])</f>
        <v>0.04</v>
      </c>
      <c r="L2215" s="4" t="s">
        <v>17</v>
      </c>
      <c r="M2215" s="4" t="s">
        <v>22</v>
      </c>
    </row>
    <row r="2216" spans="1:13" x14ac:dyDescent="0.3">
      <c r="A2216">
        <v>1223</v>
      </c>
      <c r="B2216" s="1">
        <v>45275</v>
      </c>
      <c r="C2216" s="4" t="str">
        <f>IF(ISBLANK(Table14[[#This Row],[Sales_Rep]]),"Unknown",Table14[[#This Row],[Sales_Rep]])</f>
        <v>Eve</v>
      </c>
      <c r="D2216" s="4" t="str">
        <f>PROPER(Table14[[#This Row],[Region]])</f>
        <v>East</v>
      </c>
      <c r="E2216" s="9">
        <f>IF(ISBLANK(Table14[[#This Row],[Sales_Amount]]),MEDIAN(Table14[Sales_Amount]),Table14[[#This Row],[Sales_Amount]])</f>
        <v>16927.11</v>
      </c>
      <c r="F2216" s="11">
        <f>IF(ISBLANK(Table14[[#This Row],[Quantity_Sold]]),MEDIAN(Table14[Quantity_Sold]),Table14[[#This Row],[Quantity_Sold]])</f>
        <v>15</v>
      </c>
      <c r="G2216" s="4" t="str">
        <f>TRIM(Table14[[#This Row],[Product_Category]])</f>
        <v>Electronics</v>
      </c>
      <c r="H2216" s="9">
        <v>846.32</v>
      </c>
      <c r="I2216" s="9">
        <v>1253.8599999999999</v>
      </c>
      <c r="J2216" s="4" t="str">
        <f>PROPER(Table14[[#This Row],[Customer_Type]])</f>
        <v>Returning</v>
      </c>
      <c r="K2216" s="13">
        <f>IF(ISBLANK(Table14[[#This Row],[Discount]]),MEDIAN(Table14[Discount]),Table14[[#This Row],[Discount]])</f>
        <v>0.1</v>
      </c>
      <c r="L2216" s="4" t="s">
        <v>26</v>
      </c>
      <c r="M2216" s="4" t="s">
        <v>18</v>
      </c>
    </row>
    <row r="2217" spans="1:13" x14ac:dyDescent="0.3">
      <c r="A2217">
        <v>1152</v>
      </c>
      <c r="B2217" s="1">
        <v>45509</v>
      </c>
      <c r="C2217" s="4" t="str">
        <f>IF(ISBLANK(Table14[[#This Row],[Sales_Rep]]),"Unknown",Table14[[#This Row],[Sales_Rep]])</f>
        <v>Eve</v>
      </c>
      <c r="D2217" s="4" t="str">
        <f>PROPER(Table14[[#This Row],[Region]])</f>
        <v>West</v>
      </c>
      <c r="E2217" s="9">
        <f>IF(ISBLANK(Table14[[#This Row],[Sales_Amount]]),MEDIAN(Table14[Sales_Amount]),Table14[[#This Row],[Sales_Amount]])</f>
        <v>120784.55</v>
      </c>
      <c r="F2217" s="11">
        <f>IF(ISBLANK(Table14[[#This Row],[Quantity_Sold]]),MEDIAN(Table14[Quantity_Sold]),Table14[[#This Row],[Quantity_Sold]])</f>
        <v>20</v>
      </c>
      <c r="G2217" s="4" t="str">
        <f>TRIM(Table14[[#This Row],[Product_Category]])</f>
        <v>Electronics</v>
      </c>
      <c r="H2217" s="9">
        <v>4873.97</v>
      </c>
      <c r="I2217" s="9">
        <v>6424.71</v>
      </c>
      <c r="J2217" s="4" t="str">
        <f>PROPER(Table14[[#This Row],[Customer_Type]])</f>
        <v>Returning</v>
      </c>
      <c r="K2217" s="13">
        <f>IF(ISBLANK(Table14[[#This Row],[Discount]]),MEDIAN(Table14[Discount]),Table14[[#This Row],[Discount]])</f>
        <v>0.06</v>
      </c>
      <c r="L2217" s="4" t="s">
        <v>26</v>
      </c>
      <c r="M2217" s="4" t="s">
        <v>18</v>
      </c>
    </row>
    <row r="2218" spans="1:13" x14ac:dyDescent="0.3">
      <c r="A2218">
        <v>1428</v>
      </c>
      <c r="B2218" s="1">
        <v>45211</v>
      </c>
      <c r="C2218" s="4" t="str">
        <f>IF(ISBLANK(Table14[[#This Row],[Sales_Rep]]),"Unknown",Table14[[#This Row],[Sales_Rep]])</f>
        <v>Bob</v>
      </c>
      <c r="D2218" s="4" t="str">
        <f>PROPER(Table14[[#This Row],[Region]])</f>
        <v>South</v>
      </c>
      <c r="E2218" s="9">
        <f>IF(ISBLANK(Table14[[#This Row],[Sales_Amount]]),MEDIAN(Table14[Sales_Amount]),Table14[[#This Row],[Sales_Amount]])</f>
        <v>5932.13</v>
      </c>
      <c r="F2218" s="11">
        <f>IF(ISBLANK(Table14[[#This Row],[Quantity_Sold]]),MEDIAN(Table14[Quantity_Sold]),Table14[[#This Row],[Quantity_Sold]])</f>
        <v>3</v>
      </c>
      <c r="G2218" s="4" t="str">
        <f>TRIM(Table14[[#This Row],[Product_Category]])</f>
        <v>Furniture</v>
      </c>
      <c r="H2218" s="9">
        <v>1689.56</v>
      </c>
      <c r="I2218" s="9">
        <v>2471.7199999999998</v>
      </c>
      <c r="J2218" s="4" t="str">
        <f>PROPER(Table14[[#This Row],[Customer_Type]])</f>
        <v>Returning</v>
      </c>
      <c r="K2218" s="13">
        <f>IF(ISBLANK(Table14[[#This Row],[Discount]]),MEDIAN(Table14[Discount]),Table14[[#This Row],[Discount]])</f>
        <v>0.2</v>
      </c>
      <c r="L2218" s="4" t="s">
        <v>31</v>
      </c>
      <c r="M2218" s="4" t="s">
        <v>18</v>
      </c>
    </row>
    <row r="2219" spans="1:13" x14ac:dyDescent="0.3">
      <c r="A2219">
        <v>1274</v>
      </c>
      <c r="B2219" s="1">
        <v>45424</v>
      </c>
      <c r="C2219" s="4" t="str">
        <f>IF(ISBLANK(Table14[[#This Row],[Sales_Rep]]),"Unknown",Table14[[#This Row],[Sales_Rep]])</f>
        <v>Bob</v>
      </c>
      <c r="D2219" s="4" t="str">
        <f>PROPER(Table14[[#This Row],[Region]])</f>
        <v>East</v>
      </c>
      <c r="E2219" s="9">
        <f>IF(ISBLANK(Table14[[#This Row],[Sales_Amount]]),MEDIAN(Table14[Sales_Amount]),Table14[[#This Row],[Sales_Amount]])</f>
        <v>27996.42</v>
      </c>
      <c r="F2219" s="11">
        <f>IF(ISBLANK(Table14[[#This Row],[Quantity_Sold]]),MEDIAN(Table14[Quantity_Sold]),Table14[[#This Row],[Quantity_Sold]])</f>
        <v>16</v>
      </c>
      <c r="G2219" s="4" t="str">
        <f>TRIM(Table14[[#This Row],[Product_Category]])</f>
        <v>Electronics</v>
      </c>
      <c r="H2219" s="9">
        <v>1437.97</v>
      </c>
      <c r="I2219" s="9">
        <v>2058.56</v>
      </c>
      <c r="J2219" s="4" t="str">
        <f>PROPER(Table14[[#This Row],[Customer_Type]])</f>
        <v>New</v>
      </c>
      <c r="K2219" s="13">
        <f>IF(ISBLANK(Table14[[#This Row],[Discount]]),MEDIAN(Table14[Discount]),Table14[[#This Row],[Discount]])</f>
        <v>0.15</v>
      </c>
      <c r="L2219" s="4" t="s">
        <v>26</v>
      </c>
      <c r="M2219" s="4" t="s">
        <v>22</v>
      </c>
    </row>
    <row r="2220" spans="1:13" x14ac:dyDescent="0.3">
      <c r="A2220">
        <v>1455</v>
      </c>
      <c r="B2220" s="1">
        <v>45644</v>
      </c>
      <c r="C2220" s="4" t="str">
        <f>IF(ISBLANK(Table14[[#This Row],[Sales_Rep]]),"Unknown",Table14[[#This Row],[Sales_Rep]])</f>
        <v>Eve</v>
      </c>
      <c r="D2220" s="4" t="str">
        <f>PROPER(Table14[[#This Row],[Region]])</f>
        <v>West</v>
      </c>
      <c r="E2220" s="9">
        <f>IF(ISBLANK(Table14[[#This Row],[Sales_Amount]]),MEDIAN(Table14[Sales_Amount]),Table14[[#This Row],[Sales_Amount]])</f>
        <v>55026.86</v>
      </c>
      <c r="F2220" s="11">
        <f>IF(ISBLANK(Table14[[#This Row],[Quantity_Sold]]),MEDIAN(Table14[Quantity_Sold]),Table14[[#This Row],[Quantity_Sold]])</f>
        <v>36</v>
      </c>
      <c r="G2220" s="4" t="str">
        <f>TRIM(Table14[[#This Row],[Product_Category]])</f>
        <v>Furniture</v>
      </c>
      <c r="H2220" s="9">
        <v>1333.27</v>
      </c>
      <c r="I2220" s="9">
        <v>1698.36</v>
      </c>
      <c r="J2220" s="4" t="str">
        <f>PROPER(Table14[[#This Row],[Customer_Type]])</f>
        <v>New</v>
      </c>
      <c r="K2220" s="13">
        <f>IF(ISBLANK(Table14[[#This Row],[Discount]]),MEDIAN(Table14[Discount]),Table14[[#This Row],[Discount]])</f>
        <v>0.1</v>
      </c>
      <c r="L2220" s="4" t="s">
        <v>17</v>
      </c>
      <c r="M2220" s="4" t="s">
        <v>22</v>
      </c>
    </row>
    <row r="2221" spans="1:13" x14ac:dyDescent="0.3">
      <c r="A2221">
        <v>1193</v>
      </c>
      <c r="B2221" s="1">
        <v>45372</v>
      </c>
      <c r="C2221" s="4" t="str">
        <f>IF(ISBLANK(Table14[[#This Row],[Sales_Rep]]),"Unknown",Table14[[#This Row],[Sales_Rep]])</f>
        <v>Eve</v>
      </c>
      <c r="D2221" s="4" t="str">
        <f>PROPER(Table14[[#This Row],[Region]])</f>
        <v>North</v>
      </c>
      <c r="E2221" s="9">
        <f>IF(ISBLANK(Table14[[#This Row],[Sales_Amount]]),MEDIAN(Table14[Sales_Amount]),Table14[[#This Row],[Sales_Amount]])</f>
        <v>54661.16</v>
      </c>
      <c r="F2221" s="11">
        <f>IF(ISBLANK(Table14[[#This Row],[Quantity_Sold]]),MEDIAN(Table14[Quantity_Sold]),Table14[[#This Row],[Quantity_Sold]])</f>
        <v>23</v>
      </c>
      <c r="G2221" s="4" t="str">
        <f>TRIM(Table14[[#This Row],[Product_Category]])</f>
        <v>Food</v>
      </c>
      <c r="H2221" s="9">
        <v>2306.56</v>
      </c>
      <c r="I2221" s="9">
        <v>2863.34</v>
      </c>
      <c r="J2221" s="4" t="str">
        <f>PROPER(Table14[[#This Row],[Customer_Type]])</f>
        <v>New</v>
      </c>
      <c r="K2221" s="13">
        <f>IF(ISBLANK(Table14[[#This Row],[Discount]]),MEDIAN(Table14[Discount]),Table14[[#This Row],[Discount]])</f>
        <v>0.17</v>
      </c>
      <c r="L2221" s="4" t="s">
        <v>17</v>
      </c>
      <c r="M2221" s="4" t="s">
        <v>18</v>
      </c>
    </row>
    <row r="2222" spans="1:13" x14ac:dyDescent="0.3">
      <c r="A2222">
        <v>1158</v>
      </c>
      <c r="B2222" s="1">
        <v>45415</v>
      </c>
      <c r="C2222" s="4" t="str">
        <f>IF(ISBLANK(Table14[[#This Row],[Sales_Rep]]),"Unknown",Table14[[#This Row],[Sales_Rep]])</f>
        <v>Eve</v>
      </c>
      <c r="D2222" s="4" t="str">
        <f>PROPER(Table14[[#This Row],[Region]])</f>
        <v>North</v>
      </c>
      <c r="E2222" s="9">
        <f>IF(ISBLANK(Table14[[#This Row],[Sales_Amount]]),MEDIAN(Table14[Sales_Amount]),Table14[[#This Row],[Sales_Amount]])</f>
        <v>60793.82</v>
      </c>
      <c r="F2222" s="11">
        <f>IF(ISBLANK(Table14[[#This Row],[Quantity_Sold]]),MEDIAN(Table14[Quantity_Sold]),Table14[[#This Row],[Quantity_Sold]])</f>
        <v>41</v>
      </c>
      <c r="G2222" s="4" t="str">
        <f>TRIM(Table14[[#This Row],[Product_Category]])</f>
        <v>Food</v>
      </c>
      <c r="H2222" s="9">
        <v>1406.84</v>
      </c>
      <c r="I2222" s="9">
        <v>1853.47</v>
      </c>
      <c r="J2222" s="4" t="str">
        <f>PROPER(Table14[[#This Row],[Customer_Type]])</f>
        <v>Returning</v>
      </c>
      <c r="K2222" s="13">
        <f>IF(ISBLANK(Table14[[#This Row],[Discount]]),MEDIAN(Table14[Discount]),Table14[[#This Row],[Discount]])</f>
        <v>0.2</v>
      </c>
      <c r="L2222" s="4" t="s">
        <v>17</v>
      </c>
      <c r="M2222" s="4" t="s">
        <v>22</v>
      </c>
    </row>
    <row r="2223" spans="1:13" x14ac:dyDescent="0.3">
      <c r="A2223">
        <v>1390</v>
      </c>
      <c r="B2223" s="1">
        <v>45030</v>
      </c>
      <c r="C2223" s="4" t="str">
        <f>IF(ISBLANK(Table14[[#This Row],[Sales_Rep]]),"Unknown",Table14[[#This Row],[Sales_Rep]])</f>
        <v>Bob</v>
      </c>
      <c r="D2223" s="4" t="str">
        <f>PROPER(Table14[[#This Row],[Region]])</f>
        <v>South</v>
      </c>
      <c r="E2223" s="9">
        <f>IF(ISBLANK(Table14[[#This Row],[Sales_Amount]]),MEDIAN(Table14[Sales_Amount]),Table14[[#This Row],[Sales_Amount]])</f>
        <v>73274.16</v>
      </c>
      <c r="F2223" s="11">
        <f>IF(ISBLANK(Table14[[#This Row],[Quantity_Sold]]),MEDIAN(Table14[Quantity_Sold]),Table14[[#This Row],[Quantity_Sold]])</f>
        <v>33</v>
      </c>
      <c r="G2223" s="4" t="str">
        <f>TRIM(Table14[[#This Row],[Product_Category]])</f>
        <v>Furniture</v>
      </c>
      <c r="H2223" s="9">
        <v>2099.48</v>
      </c>
      <c r="I2223" s="9">
        <v>3000.58</v>
      </c>
      <c r="J2223" s="4" t="str">
        <f>PROPER(Table14[[#This Row],[Customer_Type]])</f>
        <v>New</v>
      </c>
      <c r="K2223" s="13">
        <f>IF(ISBLANK(Table14[[#This Row],[Discount]]),MEDIAN(Table14[Discount]),Table14[[#This Row],[Discount]])</f>
        <v>0.26</v>
      </c>
      <c r="L2223" s="4" t="s">
        <v>31</v>
      </c>
      <c r="M2223" s="4" t="s">
        <v>18</v>
      </c>
    </row>
    <row r="2224" spans="1:13" x14ac:dyDescent="0.3">
      <c r="A2224">
        <v>1243</v>
      </c>
      <c r="B2224" s="1">
        <v>45142</v>
      </c>
      <c r="C2224" s="4" t="str">
        <f>IF(ISBLANK(Table14[[#This Row],[Sales_Rep]]),"Unknown",Table14[[#This Row],[Sales_Rep]])</f>
        <v>Eve</v>
      </c>
      <c r="D2224" s="4" t="str">
        <f>PROPER(Table14[[#This Row],[Region]])</f>
        <v>East</v>
      </c>
      <c r="E2224" s="9">
        <f>IF(ISBLANK(Table14[[#This Row],[Sales_Amount]]),MEDIAN(Table14[Sales_Amount]),Table14[[#This Row],[Sales_Amount]])</f>
        <v>97358.07</v>
      </c>
      <c r="F2224" s="11">
        <f>IF(ISBLANK(Table14[[#This Row],[Quantity_Sold]]),MEDIAN(Table14[Quantity_Sold]),Table14[[#This Row],[Quantity_Sold]])</f>
        <v>47</v>
      </c>
      <c r="G2224" s="4" t="str">
        <f>TRIM(Table14[[#This Row],[Product_Category]])</f>
        <v>Clothing</v>
      </c>
      <c r="H2224" s="9">
        <v>1960.17</v>
      </c>
      <c r="I2224" s="9">
        <v>2327.4699999999998</v>
      </c>
      <c r="J2224" s="4" t="str">
        <f>PROPER(Table14[[#This Row],[Customer_Type]])</f>
        <v>New</v>
      </c>
      <c r="K2224" s="13">
        <f>IF(ISBLANK(Table14[[#This Row],[Discount]]),MEDIAN(Table14[Discount]),Table14[[#This Row],[Discount]])</f>
        <v>0.11</v>
      </c>
      <c r="L2224" s="4" t="s">
        <v>31</v>
      </c>
      <c r="M2224" s="4" t="s">
        <v>18</v>
      </c>
    </row>
    <row r="2225" spans="1:13" x14ac:dyDescent="0.3">
      <c r="A2225">
        <v>1160</v>
      </c>
      <c r="B2225" s="1">
        <v>45356</v>
      </c>
      <c r="C2225" s="4" t="str">
        <f>IF(ISBLANK(Table14[[#This Row],[Sales_Rep]]),"Unknown",Table14[[#This Row],[Sales_Rep]])</f>
        <v>Eve</v>
      </c>
      <c r="D2225" s="4" t="str">
        <f>PROPER(Table14[[#This Row],[Region]])</f>
        <v>West</v>
      </c>
      <c r="E2225" s="9">
        <f>IF(ISBLANK(Table14[[#This Row],[Sales_Amount]]),MEDIAN(Table14[Sales_Amount]),Table14[[#This Row],[Sales_Amount]])</f>
        <v>81599.8</v>
      </c>
      <c r="F2225" s="11">
        <f>IF(ISBLANK(Table14[[#This Row],[Quantity_Sold]]),MEDIAN(Table14[Quantity_Sold]),Table14[[#This Row],[Quantity_Sold]])</f>
        <v>36</v>
      </c>
      <c r="G2225" s="4" t="str">
        <f>TRIM(Table14[[#This Row],[Product_Category]])</f>
        <v>Food</v>
      </c>
      <c r="H2225" s="9">
        <v>2363.5300000000002</v>
      </c>
      <c r="I2225" s="9">
        <v>2666.66</v>
      </c>
      <c r="J2225" s="4" t="str">
        <f>PROPER(Table14[[#This Row],[Customer_Type]])</f>
        <v>New</v>
      </c>
      <c r="K2225" s="13">
        <f>IF(ISBLANK(Table14[[#This Row],[Discount]]),MEDIAN(Table14[Discount]),Table14[[#This Row],[Discount]])</f>
        <v>0.15</v>
      </c>
      <c r="L2225" s="4" t="s">
        <v>17</v>
      </c>
      <c r="M2225" s="4" t="s">
        <v>22</v>
      </c>
    </row>
    <row r="2226" spans="1:13" x14ac:dyDescent="0.3">
      <c r="A2226">
        <v>1299</v>
      </c>
      <c r="B2226" s="1">
        <v>45610</v>
      </c>
      <c r="C2226" s="4" t="str">
        <f>IF(ISBLANK(Table14[[#This Row],[Sales_Rep]]),"Unknown",Table14[[#This Row],[Sales_Rep]])</f>
        <v>David</v>
      </c>
      <c r="D2226" s="4" t="str">
        <f>PROPER(Table14[[#This Row],[Region]])</f>
        <v>North</v>
      </c>
      <c r="E2226" s="9">
        <f>IF(ISBLANK(Table14[[#This Row],[Sales_Amount]]),MEDIAN(Table14[Sales_Amount]),Table14[[#This Row],[Sales_Amount]])</f>
        <v>7868.45</v>
      </c>
      <c r="F2226" s="11">
        <f>IF(ISBLANK(Table14[[#This Row],[Quantity_Sold]]),MEDIAN(Table14[Quantity_Sold]),Table14[[#This Row],[Quantity_Sold]])</f>
        <v>42</v>
      </c>
      <c r="G2226" s="4" t="str">
        <f>TRIM(Table14[[#This Row],[Product_Category]])</f>
        <v>Clothing</v>
      </c>
      <c r="H2226" s="9">
        <v>217.44</v>
      </c>
      <c r="I2226" s="9">
        <v>260.2</v>
      </c>
      <c r="J2226" s="4" t="str">
        <f>PROPER(Table14[[#This Row],[Customer_Type]])</f>
        <v>Returning</v>
      </c>
      <c r="K2226" s="13">
        <f>IF(ISBLANK(Table14[[#This Row],[Discount]]),MEDIAN(Table14[Discount]),Table14[[#This Row],[Discount]])</f>
        <v>0.28000000000000003</v>
      </c>
      <c r="L2226" s="4" t="s">
        <v>31</v>
      </c>
      <c r="M2226" s="4" t="s">
        <v>18</v>
      </c>
    </row>
    <row r="2227" spans="1:13" x14ac:dyDescent="0.3">
      <c r="A2227">
        <v>1357</v>
      </c>
      <c r="B2227" s="1">
        <v>45376</v>
      </c>
      <c r="C2227" s="4" t="str">
        <f>IF(ISBLANK(Table14[[#This Row],[Sales_Rep]]),"Unknown",Table14[[#This Row],[Sales_Rep]])</f>
        <v>Alice</v>
      </c>
      <c r="D2227" s="4" t="str">
        <f>PROPER(Table14[[#This Row],[Region]])</f>
        <v>West</v>
      </c>
      <c r="E2227" s="9">
        <f>IF(ISBLANK(Table14[[#This Row],[Sales_Amount]]),MEDIAN(Table14[Sales_Amount]),Table14[[#This Row],[Sales_Amount]])</f>
        <v>37045.17</v>
      </c>
      <c r="F2227" s="11">
        <f>IF(ISBLANK(Table14[[#This Row],[Quantity_Sold]]),MEDIAN(Table14[Quantity_Sold]),Table14[[#This Row],[Quantity_Sold]])</f>
        <v>24</v>
      </c>
      <c r="G2227" s="4" t="str">
        <f>TRIM(Table14[[#This Row],[Product_Category]])</f>
        <v>Food</v>
      </c>
      <c r="H2227" s="9">
        <v>1113.3699999999999</v>
      </c>
      <c r="I2227" s="9">
        <v>1559.14</v>
      </c>
      <c r="J2227" s="4" t="str">
        <f>PROPER(Table14[[#This Row],[Customer_Type]])</f>
        <v>New</v>
      </c>
      <c r="K2227" s="13">
        <f>IF(ISBLANK(Table14[[#This Row],[Discount]]),MEDIAN(Table14[Discount]),Table14[[#This Row],[Discount]])</f>
        <v>0.01</v>
      </c>
      <c r="L2227" s="4" t="s">
        <v>26</v>
      </c>
      <c r="M2227" s="4" t="s">
        <v>22</v>
      </c>
    </row>
    <row r="2228" spans="1:13" x14ac:dyDescent="0.3">
      <c r="A2228">
        <v>1050</v>
      </c>
      <c r="B2228" s="1">
        <v>45513</v>
      </c>
      <c r="C2228" s="4" t="str">
        <f>IF(ISBLANK(Table14[[#This Row],[Sales_Rep]]),"Unknown",Table14[[#This Row],[Sales_Rep]])</f>
        <v>Charlie</v>
      </c>
      <c r="D2228" s="4" t="str">
        <f>PROPER(Table14[[#This Row],[Region]])</f>
        <v>West</v>
      </c>
      <c r="E2228" s="9">
        <f>IF(ISBLANK(Table14[[#This Row],[Sales_Amount]]),MEDIAN(Table14[Sales_Amount]),Table14[[#This Row],[Sales_Amount]])</f>
        <v>4973.3500000000004</v>
      </c>
      <c r="F2228" s="11">
        <f>IF(ISBLANK(Table14[[#This Row],[Quantity_Sold]]),MEDIAN(Table14[Quantity_Sold]),Table14[[#This Row],[Quantity_Sold]])</f>
        <v>3</v>
      </c>
      <c r="G2228" s="4" t="str">
        <f>TRIM(Table14[[#This Row],[Product_Category]])</f>
        <v>Electronics</v>
      </c>
      <c r="H2228" s="9">
        <v>1325.86</v>
      </c>
      <c r="I2228" s="9">
        <v>1801.94</v>
      </c>
      <c r="J2228" s="4" t="str">
        <f>PROPER(Table14[[#This Row],[Customer_Type]])</f>
        <v>New</v>
      </c>
      <c r="K2228" s="13">
        <f>IF(ISBLANK(Table14[[#This Row],[Discount]]),MEDIAN(Table14[Discount]),Table14[[#This Row],[Discount]])</f>
        <v>0.08</v>
      </c>
      <c r="L2228" s="4" t="s">
        <v>26</v>
      </c>
      <c r="M2228" s="4" t="s">
        <v>22</v>
      </c>
    </row>
    <row r="2229" spans="1:13" x14ac:dyDescent="0.3">
      <c r="A2229">
        <v>1367</v>
      </c>
      <c r="B2229" s="1">
        <v>45308</v>
      </c>
      <c r="C2229" s="4" t="str">
        <f>IF(ISBLANK(Table14[[#This Row],[Sales_Rep]]),"Unknown",Table14[[#This Row],[Sales_Rep]])</f>
        <v>Alice</v>
      </c>
      <c r="D2229" s="4" t="str">
        <f>PROPER(Table14[[#This Row],[Region]])</f>
        <v>South</v>
      </c>
      <c r="E2229" s="9">
        <f>IF(ISBLANK(Table14[[#This Row],[Sales_Amount]]),MEDIAN(Table14[Sales_Amount]),Table14[[#This Row],[Sales_Amount]])</f>
        <v>54669.35</v>
      </c>
      <c r="F2229" s="11">
        <f>IF(ISBLANK(Table14[[#This Row],[Quantity_Sold]]),MEDIAN(Table14[Quantity_Sold]),Table14[[#This Row],[Quantity_Sold]])</f>
        <v>25</v>
      </c>
      <c r="G2229" s="4" t="str">
        <f>TRIM(Table14[[#This Row],[Product_Category]])</f>
        <v>Furniture</v>
      </c>
      <c r="H2229" s="9">
        <v>1575.65</v>
      </c>
      <c r="I2229" s="9">
        <v>2351.37</v>
      </c>
      <c r="J2229" s="4" t="str">
        <f>PROPER(Table14[[#This Row],[Customer_Type]])</f>
        <v>New</v>
      </c>
      <c r="K2229" s="13">
        <f>IF(ISBLANK(Table14[[#This Row],[Discount]]),MEDIAN(Table14[Discount]),Table14[[#This Row],[Discount]])</f>
        <v>7.0000000000000007E-2</v>
      </c>
      <c r="L2229" s="4" t="s">
        <v>17</v>
      </c>
      <c r="M2229" s="4" t="s">
        <v>22</v>
      </c>
    </row>
    <row r="2230" spans="1:13" x14ac:dyDescent="0.3">
      <c r="A2230">
        <v>1345</v>
      </c>
      <c r="B2230" s="1">
        <v>45513</v>
      </c>
      <c r="C2230" s="4" t="str">
        <f>IF(ISBLANK(Table14[[#This Row],[Sales_Rep]]),"Unknown",Table14[[#This Row],[Sales_Rep]])</f>
        <v>David</v>
      </c>
      <c r="D2230" s="4" t="str">
        <f>PROPER(Table14[[#This Row],[Region]])</f>
        <v>East</v>
      </c>
      <c r="E2230" s="9">
        <f>IF(ISBLANK(Table14[[#This Row],[Sales_Amount]]),MEDIAN(Table14[Sales_Amount]),Table14[[#This Row],[Sales_Amount]])</f>
        <v>50057.38</v>
      </c>
      <c r="F2230" s="11">
        <f>IF(ISBLANK(Table14[[#This Row],[Quantity_Sold]]),MEDIAN(Table14[Quantity_Sold]),Table14[[#This Row],[Quantity_Sold]])</f>
        <v>13</v>
      </c>
      <c r="G2230" s="4" t="str">
        <f>TRIM(Table14[[#This Row],[Product_Category]])</f>
        <v>Clothing</v>
      </c>
      <c r="H2230" s="9">
        <v>3708.07</v>
      </c>
      <c r="I2230" s="9">
        <v>5134.09</v>
      </c>
      <c r="J2230" s="4" t="str">
        <f>PROPER(Table14[[#This Row],[Customer_Type]])</f>
        <v>Returning</v>
      </c>
      <c r="K2230" s="13">
        <f>IF(ISBLANK(Table14[[#This Row],[Discount]]),MEDIAN(Table14[Discount]),Table14[[#This Row],[Discount]])</f>
        <v>0.25</v>
      </c>
      <c r="L2230" s="4" t="s">
        <v>26</v>
      </c>
      <c r="M2230" s="4" t="s">
        <v>22</v>
      </c>
    </row>
    <row r="2231" spans="1:13" x14ac:dyDescent="0.3">
      <c r="A2231">
        <v>1147</v>
      </c>
      <c r="B2231" s="1">
        <v>45181</v>
      </c>
      <c r="C2231" s="4" t="str">
        <f>IF(ISBLANK(Table14[[#This Row],[Sales_Rep]]),"Unknown",Table14[[#This Row],[Sales_Rep]])</f>
        <v>Charlie</v>
      </c>
      <c r="D2231" s="4" t="str">
        <f>PROPER(Table14[[#This Row],[Region]])</f>
        <v>West</v>
      </c>
      <c r="E2231" s="9">
        <f>IF(ISBLANK(Table14[[#This Row],[Sales_Amount]]),MEDIAN(Table14[Sales_Amount]),Table14[[#This Row],[Sales_Amount]])</f>
        <v>108488.42</v>
      </c>
      <c r="F2231" s="11">
        <f>IF(ISBLANK(Table14[[#This Row],[Quantity_Sold]]),MEDIAN(Table14[Quantity_Sold]),Table14[[#This Row],[Quantity_Sold]])</f>
        <v>24</v>
      </c>
      <c r="G2231" s="4" t="str">
        <f>TRIM(Table14[[#This Row],[Product_Category]])</f>
        <v>Clothing</v>
      </c>
      <c r="H2231" s="9">
        <v>4213.93</v>
      </c>
      <c r="I2231" s="9">
        <v>5381.37</v>
      </c>
      <c r="J2231" s="4" t="str">
        <f>PROPER(Table14[[#This Row],[Customer_Type]])</f>
        <v>Returning</v>
      </c>
      <c r="K2231" s="13">
        <f>IF(ISBLANK(Table14[[#This Row],[Discount]]),MEDIAN(Table14[Discount]),Table14[[#This Row],[Discount]])</f>
        <v>0.16</v>
      </c>
      <c r="L2231" s="4" t="s">
        <v>31</v>
      </c>
      <c r="M2231" s="4" t="s">
        <v>22</v>
      </c>
    </row>
    <row r="2232" spans="1:13" x14ac:dyDescent="0.3">
      <c r="A2232">
        <v>1090</v>
      </c>
      <c r="B2232" s="1">
        <v>45201</v>
      </c>
      <c r="C2232" s="4" t="str">
        <f>IF(ISBLANK(Table14[[#This Row],[Sales_Rep]]),"Unknown",Table14[[#This Row],[Sales_Rep]])</f>
        <v>Eve</v>
      </c>
      <c r="D2232" s="4" t="str">
        <f>PROPER(Table14[[#This Row],[Region]])</f>
        <v>North</v>
      </c>
      <c r="E2232" s="9">
        <f>IF(ISBLANK(Table14[[#This Row],[Sales_Amount]]),MEDIAN(Table14[Sales_Amount]),Table14[[#This Row],[Sales_Amount]])</f>
        <v>242708.8</v>
      </c>
      <c r="F2232" s="11">
        <f>IF(ISBLANK(Table14[[#This Row],[Quantity_Sold]]),MEDIAN(Table14[Quantity_Sold]),Table14[[#This Row],[Quantity_Sold]])</f>
        <v>34</v>
      </c>
      <c r="G2232" s="4" t="str">
        <f>TRIM(Table14[[#This Row],[Product_Category]])</f>
        <v>Food</v>
      </c>
      <c r="H2232" s="9">
        <v>4966.07</v>
      </c>
      <c r="I2232" s="9">
        <v>7210.6</v>
      </c>
      <c r="J2232" s="4" t="str">
        <f>PROPER(Table14[[#This Row],[Customer_Type]])</f>
        <v>Returning</v>
      </c>
      <c r="K2232" s="13">
        <f>IF(ISBLANK(Table14[[#This Row],[Discount]]),MEDIAN(Table14[Discount]),Table14[[#This Row],[Discount]])</f>
        <v>0.01</v>
      </c>
      <c r="L2232" s="4" t="s">
        <v>31</v>
      </c>
      <c r="M2232" s="4" t="s">
        <v>22</v>
      </c>
    </row>
    <row r="2233" spans="1:13" x14ac:dyDescent="0.3">
      <c r="A2233">
        <v>1320</v>
      </c>
      <c r="B2233" s="1">
        <v>44989</v>
      </c>
      <c r="C2233" s="4" t="str">
        <f>IF(ISBLANK(Table14[[#This Row],[Sales_Rep]]),"Unknown",Table14[[#This Row],[Sales_Rep]])</f>
        <v>David</v>
      </c>
      <c r="D2233" s="4" t="str">
        <f>PROPER(Table14[[#This Row],[Region]])</f>
        <v>North</v>
      </c>
      <c r="E2233" s="9">
        <f>IF(ISBLANK(Table14[[#This Row],[Sales_Amount]]),MEDIAN(Table14[Sales_Amount]),Table14[[#This Row],[Sales_Amount]])</f>
        <v>187019.54</v>
      </c>
      <c r="F2233" s="11">
        <f>IF(ISBLANK(Table14[[#This Row],[Quantity_Sold]]),MEDIAN(Table14[Quantity_Sold]),Table14[[#This Row],[Quantity_Sold]])</f>
        <v>44</v>
      </c>
      <c r="G2233" s="4" t="str">
        <f>TRIM(Table14[[#This Row],[Product_Category]])</f>
        <v>Food</v>
      </c>
      <c r="H2233" s="9">
        <v>4026.05</v>
      </c>
      <c r="I2233" s="9">
        <v>4775.78</v>
      </c>
      <c r="J2233" s="4" t="str">
        <f>PROPER(Table14[[#This Row],[Customer_Type]])</f>
        <v>Returning</v>
      </c>
      <c r="K2233" s="13">
        <f>IF(ISBLANK(Table14[[#This Row],[Discount]]),MEDIAN(Table14[Discount]),Table14[[#This Row],[Discount]])</f>
        <v>0.11</v>
      </c>
      <c r="L2233" s="4" t="s">
        <v>31</v>
      </c>
      <c r="M2233" s="4" t="s">
        <v>22</v>
      </c>
    </row>
    <row r="2234" spans="1:13" x14ac:dyDescent="0.3">
      <c r="A2234">
        <v>1414</v>
      </c>
      <c r="B2234" s="1">
        <v>45419</v>
      </c>
      <c r="C2234" s="4" t="str">
        <f>IF(ISBLANK(Table14[[#This Row],[Sales_Rep]]),"Unknown",Table14[[#This Row],[Sales_Rep]])</f>
        <v>Eve</v>
      </c>
      <c r="D2234" s="4" t="str">
        <f>PROPER(Table14[[#This Row],[Region]])</f>
        <v>West</v>
      </c>
      <c r="E2234" s="9">
        <f>IF(ISBLANK(Table14[[#This Row],[Sales_Amount]]),MEDIAN(Table14[Sales_Amount]),Table14[[#This Row],[Sales_Amount]])</f>
        <v>43650.62</v>
      </c>
      <c r="F2234" s="11">
        <f>IF(ISBLANK(Table14[[#This Row],[Quantity_Sold]]),MEDIAN(Table14[Quantity_Sold]),Table14[[#This Row],[Quantity_Sold]])</f>
        <v>31</v>
      </c>
      <c r="G2234" s="4" t="str">
        <f>TRIM(Table14[[#This Row],[Product_Category]])</f>
        <v>Furniture</v>
      </c>
      <c r="H2234" s="9">
        <v>1178.1199999999999</v>
      </c>
      <c r="I2234" s="9">
        <v>1656.57</v>
      </c>
      <c r="J2234" s="4" t="str">
        <f>PROPER(Table14[[#This Row],[Customer_Type]])</f>
        <v>Returning</v>
      </c>
      <c r="K2234" s="13">
        <f>IF(ISBLANK(Table14[[#This Row],[Discount]]),MEDIAN(Table14[Discount]),Table14[[#This Row],[Discount]])</f>
        <v>0.15</v>
      </c>
      <c r="L2234" s="4" t="s">
        <v>31</v>
      </c>
      <c r="M2234" s="4" t="s">
        <v>22</v>
      </c>
    </row>
    <row r="2235" spans="1:13" x14ac:dyDescent="0.3">
      <c r="A2235">
        <v>1058</v>
      </c>
      <c r="B2235" s="1">
        <v>45256</v>
      </c>
      <c r="C2235" s="4" t="str">
        <f>IF(ISBLANK(Table14[[#This Row],[Sales_Rep]]),"Unknown",Table14[[#This Row],[Sales_Rep]])</f>
        <v>Bob</v>
      </c>
      <c r="D2235" s="4" t="str">
        <f>PROPER(Table14[[#This Row],[Region]])</f>
        <v>North</v>
      </c>
      <c r="E2235" s="9">
        <f>IF(ISBLANK(Table14[[#This Row],[Sales_Amount]]),MEDIAN(Table14[Sales_Amount]),Table14[[#This Row],[Sales_Amount]])</f>
        <v>240440.15</v>
      </c>
      <c r="F2235" s="11">
        <f>IF(ISBLANK(Table14[[#This Row],[Quantity_Sold]]),MEDIAN(Table14[Quantity_Sold]),Table14[[#This Row],[Quantity_Sold]])</f>
        <v>39</v>
      </c>
      <c r="G2235" s="4" t="str">
        <f>TRIM(Table14[[#This Row],[Product_Category]])</f>
        <v>Electronics</v>
      </c>
      <c r="H2235" s="9">
        <v>4990.87</v>
      </c>
      <c r="I2235" s="9">
        <v>7427.87</v>
      </c>
      <c r="J2235" s="4" t="str">
        <f>PROPER(Table14[[#This Row],[Customer_Type]])</f>
        <v>New</v>
      </c>
      <c r="K2235" s="13">
        <f>IF(ISBLANK(Table14[[#This Row],[Discount]]),MEDIAN(Table14[Discount]),Table14[[#This Row],[Discount]])</f>
        <v>0.17</v>
      </c>
      <c r="L2235" s="4" t="s">
        <v>31</v>
      </c>
      <c r="M2235" s="4" t="s">
        <v>18</v>
      </c>
    </row>
    <row r="2236" spans="1:13" x14ac:dyDescent="0.3">
      <c r="A2236">
        <v>1352</v>
      </c>
      <c r="B2236" s="1">
        <v>45196</v>
      </c>
      <c r="C2236" s="4" t="str">
        <f>IF(ISBLANK(Table14[[#This Row],[Sales_Rep]]),"Unknown",Table14[[#This Row],[Sales_Rep]])</f>
        <v>David</v>
      </c>
      <c r="D2236" s="4" t="str">
        <f>PROPER(Table14[[#This Row],[Region]])</f>
        <v>West</v>
      </c>
      <c r="E2236" s="9">
        <f>IF(ISBLANK(Table14[[#This Row],[Sales_Amount]]),MEDIAN(Table14[Sales_Amount]),Table14[[#This Row],[Sales_Amount]])</f>
        <v>18622.48</v>
      </c>
      <c r="F2236" s="11">
        <f>IF(ISBLANK(Table14[[#This Row],[Quantity_Sold]]),MEDIAN(Table14[Quantity_Sold]),Table14[[#This Row],[Quantity_Sold]])</f>
        <v>15</v>
      </c>
      <c r="G2236" s="4" t="str">
        <f>TRIM(Table14[[#This Row],[Product_Category]])</f>
        <v>Furniture</v>
      </c>
      <c r="H2236" s="9">
        <v>1125.1400000000001</v>
      </c>
      <c r="I2236" s="9">
        <v>1427.01</v>
      </c>
      <c r="J2236" s="4" t="str">
        <f>PROPER(Table14[[#This Row],[Customer_Type]])</f>
        <v>Returning</v>
      </c>
      <c r="K2236" s="13">
        <f>IF(ISBLANK(Table14[[#This Row],[Discount]]),MEDIAN(Table14[Discount]),Table14[[#This Row],[Discount]])</f>
        <v>0.13</v>
      </c>
      <c r="L2236" s="4" t="s">
        <v>17</v>
      </c>
      <c r="M2236" s="4" t="s">
        <v>18</v>
      </c>
    </row>
    <row r="2237" spans="1:13" x14ac:dyDescent="0.3">
      <c r="A2237">
        <v>1364</v>
      </c>
      <c r="B2237" s="1">
        <v>45229</v>
      </c>
      <c r="C2237" s="4" t="str">
        <f>IF(ISBLANK(Table14[[#This Row],[Sales_Rep]]),"Unknown",Table14[[#This Row],[Sales_Rep]])</f>
        <v>Bob</v>
      </c>
      <c r="D2237" s="4" t="str">
        <f>PROPER(Table14[[#This Row],[Region]])</f>
        <v>East</v>
      </c>
      <c r="E2237" s="9">
        <f>IF(ISBLANK(Table14[[#This Row],[Sales_Amount]]),MEDIAN(Table14[Sales_Amount]),Table14[[#This Row],[Sales_Amount]])</f>
        <v>86973.26</v>
      </c>
      <c r="F2237" s="11">
        <f>IF(ISBLANK(Table14[[#This Row],[Quantity_Sold]]),MEDIAN(Table14[Quantity_Sold]),Table14[[#This Row],[Quantity_Sold]])</f>
        <v>40</v>
      </c>
      <c r="G2237" s="4" t="str">
        <f>TRIM(Table14[[#This Row],[Product_Category]])</f>
        <v>Electronics</v>
      </c>
      <c r="H2237" s="9">
        <v>1938.5</v>
      </c>
      <c r="I2237" s="9">
        <v>2684.36</v>
      </c>
      <c r="J2237" s="4" t="str">
        <f>PROPER(Table14[[#This Row],[Customer_Type]])</f>
        <v>New</v>
      </c>
      <c r="K2237" s="13">
        <f>IF(ISBLANK(Table14[[#This Row],[Discount]]),MEDIAN(Table14[Discount]),Table14[[#This Row],[Discount]])</f>
        <v>0.19</v>
      </c>
      <c r="L2237" s="4" t="s">
        <v>31</v>
      </c>
      <c r="M2237" s="4" t="s">
        <v>18</v>
      </c>
    </row>
    <row r="2238" spans="1:13" x14ac:dyDescent="0.3">
      <c r="A2238">
        <v>1360</v>
      </c>
      <c r="B2238" s="1">
        <v>45457</v>
      </c>
      <c r="C2238" s="4" t="str">
        <f>IF(ISBLANK(Table14[[#This Row],[Sales_Rep]]),"Unknown",Table14[[#This Row],[Sales_Rep]])</f>
        <v>David</v>
      </c>
      <c r="D2238" s="4" t="str">
        <f>PROPER(Table14[[#This Row],[Region]])</f>
        <v>West</v>
      </c>
      <c r="E2238" s="9">
        <f>IF(ISBLANK(Table14[[#This Row],[Sales_Amount]]),MEDIAN(Table14[Sales_Amount]),Table14[[#This Row],[Sales_Amount]])</f>
        <v>20577.439999999999</v>
      </c>
      <c r="F2238" s="11">
        <f>IF(ISBLANK(Table14[[#This Row],[Quantity_Sold]]),MEDIAN(Table14[Quantity_Sold]),Table14[[#This Row],[Quantity_Sold]])</f>
        <v>26</v>
      </c>
      <c r="G2238" s="4" t="str">
        <f>TRIM(Table14[[#This Row],[Product_Category]])</f>
        <v>Food</v>
      </c>
      <c r="H2238" s="9">
        <v>719.36</v>
      </c>
      <c r="I2238" s="9">
        <v>791.44</v>
      </c>
      <c r="J2238" s="4" t="str">
        <f>PROPER(Table14[[#This Row],[Customer_Type]])</f>
        <v>New</v>
      </c>
      <c r="K2238" s="13">
        <f>IF(ISBLANK(Table14[[#This Row],[Discount]]),MEDIAN(Table14[Discount]),Table14[[#This Row],[Discount]])</f>
        <v>0</v>
      </c>
      <c r="L2238" s="4" t="s">
        <v>31</v>
      </c>
      <c r="M2238" s="4" t="s">
        <v>22</v>
      </c>
    </row>
    <row r="2239" spans="1:13" x14ac:dyDescent="0.3">
      <c r="A2239">
        <v>1035</v>
      </c>
      <c r="B2239" s="1">
        <v>45361</v>
      </c>
      <c r="C2239" s="4" t="str">
        <f>IF(ISBLANK(Table14[[#This Row],[Sales_Rep]]),"Unknown",Table14[[#This Row],[Sales_Rep]])</f>
        <v>David</v>
      </c>
      <c r="D2239" s="4" t="str">
        <f>PROPER(Table14[[#This Row],[Region]])</f>
        <v>West</v>
      </c>
      <c r="E2239" s="9">
        <f>IF(ISBLANK(Table14[[#This Row],[Sales_Amount]]),MEDIAN(Table14[Sales_Amount]),Table14[[#This Row],[Sales_Amount]])</f>
        <v>8757.48</v>
      </c>
      <c r="F2239" s="11">
        <f>IF(ISBLANK(Table14[[#This Row],[Quantity_Sold]]),MEDIAN(Table14[Quantity_Sold]),Table14[[#This Row],[Quantity_Sold]])</f>
        <v>15</v>
      </c>
      <c r="G2239" s="4" t="str">
        <f>TRIM(Table14[[#This Row],[Product_Category]])</f>
        <v>Furniture</v>
      </c>
      <c r="H2239" s="9">
        <v>619.54</v>
      </c>
      <c r="I2239" s="9">
        <v>799.77</v>
      </c>
      <c r="J2239" s="4" t="str">
        <f>PROPER(Table14[[#This Row],[Customer_Type]])</f>
        <v>New</v>
      </c>
      <c r="K2239" s="13">
        <f>IF(ISBLANK(Table14[[#This Row],[Discount]]),MEDIAN(Table14[Discount]),Table14[[#This Row],[Discount]])</f>
        <v>0.27</v>
      </c>
      <c r="L2239" s="4" t="s">
        <v>31</v>
      </c>
      <c r="M2239" s="4" t="s">
        <v>22</v>
      </c>
    </row>
    <row r="2240" spans="1:13" x14ac:dyDescent="0.3">
      <c r="A2240">
        <v>1296</v>
      </c>
      <c r="B2240" s="1">
        <v>45344</v>
      </c>
      <c r="C2240" s="4" t="str">
        <f>IF(ISBLANK(Table14[[#This Row],[Sales_Rep]]),"Unknown",Table14[[#This Row],[Sales_Rep]])</f>
        <v>Bob</v>
      </c>
      <c r="D2240" s="4" t="str">
        <f>PROPER(Table14[[#This Row],[Region]])</f>
        <v>East</v>
      </c>
      <c r="E2240" s="9">
        <f>IF(ISBLANK(Table14[[#This Row],[Sales_Amount]]),MEDIAN(Table14[Sales_Amount]),Table14[[#This Row],[Sales_Amount]])</f>
        <v>163930.85</v>
      </c>
      <c r="F2240" s="11">
        <f>IF(ISBLANK(Table14[[#This Row],[Quantity_Sold]]),MEDIAN(Table14[Quantity_Sold]),Table14[[#This Row],[Quantity_Sold]])</f>
        <v>44</v>
      </c>
      <c r="G2240" s="4" t="str">
        <f>TRIM(Table14[[#This Row],[Product_Category]])</f>
        <v>Electronics</v>
      </c>
      <c r="H2240" s="9">
        <v>3377.4</v>
      </c>
      <c r="I2240" s="9">
        <v>4776.54</v>
      </c>
      <c r="J2240" s="4" t="str">
        <f>PROPER(Table14[[#This Row],[Customer_Type]])</f>
        <v>New</v>
      </c>
      <c r="K2240" s="13">
        <f>IF(ISBLANK(Table14[[#This Row],[Discount]]),MEDIAN(Table14[Discount]),Table14[[#This Row],[Discount]])</f>
        <v>0.22</v>
      </c>
      <c r="L2240" s="4" t="s">
        <v>31</v>
      </c>
      <c r="M2240" s="4" t="s">
        <v>22</v>
      </c>
    </row>
    <row r="2241" spans="1:13" x14ac:dyDescent="0.3">
      <c r="A2241">
        <v>1092</v>
      </c>
      <c r="B2241" s="1">
        <v>45026</v>
      </c>
      <c r="C2241" s="4" t="str">
        <f>IF(ISBLANK(Table14[[#This Row],[Sales_Rep]]),"Unknown",Table14[[#This Row],[Sales_Rep]])</f>
        <v>Charlie</v>
      </c>
      <c r="D2241" s="4" t="str">
        <f>PROPER(Table14[[#This Row],[Region]])</f>
        <v>North</v>
      </c>
      <c r="E2241" s="9">
        <f>IF(ISBLANK(Table14[[#This Row],[Sales_Amount]]),MEDIAN(Table14[Sales_Amount]),Table14[[#This Row],[Sales_Amount]])</f>
        <v>119053.77</v>
      </c>
      <c r="F2241" s="11">
        <f>IF(ISBLANK(Table14[[#This Row],[Quantity_Sold]]),MEDIAN(Table14[Quantity_Sold]),Table14[[#This Row],[Quantity_Sold]])</f>
        <v>39</v>
      </c>
      <c r="G2241" s="4" t="str">
        <f>TRIM(Table14[[#This Row],[Product_Category]])</f>
        <v>Food</v>
      </c>
      <c r="H2241" s="9">
        <v>2577.0100000000002</v>
      </c>
      <c r="I2241" s="9">
        <v>3634.12</v>
      </c>
      <c r="J2241" s="4" t="str">
        <f>PROPER(Table14[[#This Row],[Customer_Type]])</f>
        <v>Returning</v>
      </c>
      <c r="K2241" s="13">
        <f>IF(ISBLANK(Table14[[#This Row],[Discount]]),MEDIAN(Table14[Discount]),Table14[[#This Row],[Discount]])</f>
        <v>0.16</v>
      </c>
      <c r="L2241" s="4" t="s">
        <v>17</v>
      </c>
      <c r="M2241" s="4" t="s">
        <v>22</v>
      </c>
    </row>
    <row r="2242" spans="1:13" x14ac:dyDescent="0.3">
      <c r="A2242">
        <v>1070</v>
      </c>
      <c r="B2242" s="1">
        <v>45241</v>
      </c>
      <c r="C2242" s="4" t="str">
        <f>IF(ISBLANK(Table14[[#This Row],[Sales_Rep]]),"Unknown",Table14[[#This Row],[Sales_Rep]])</f>
        <v>Alice</v>
      </c>
      <c r="D2242" s="4" t="str">
        <f>PROPER(Table14[[#This Row],[Region]])</f>
        <v>North</v>
      </c>
      <c r="E2242" s="9">
        <f>IF(ISBLANK(Table14[[#This Row],[Sales_Amount]]),MEDIAN(Table14[Sales_Amount]),Table14[[#This Row],[Sales_Amount]])</f>
        <v>31673.45</v>
      </c>
      <c r="F2242" s="11">
        <f>IF(ISBLANK(Table14[[#This Row],[Quantity_Sold]]),MEDIAN(Table14[Quantity_Sold]),Table14[[#This Row],[Quantity_Sold]])</f>
        <v>27</v>
      </c>
      <c r="G2242" s="4" t="str">
        <f>TRIM(Table14[[#This Row],[Product_Category]])</f>
        <v>Clothing</v>
      </c>
      <c r="H2242" s="9">
        <v>1313.2</v>
      </c>
      <c r="I2242" s="9">
        <v>1448.26</v>
      </c>
      <c r="J2242" s="4" t="str">
        <f>PROPER(Table14[[#This Row],[Customer_Type]])</f>
        <v>New</v>
      </c>
      <c r="K2242" s="13">
        <f>IF(ISBLANK(Table14[[#This Row],[Discount]]),MEDIAN(Table14[Discount]),Table14[[#This Row],[Discount]])</f>
        <v>0.19</v>
      </c>
      <c r="L2242" s="4" t="s">
        <v>26</v>
      </c>
      <c r="M2242" s="4" t="s">
        <v>22</v>
      </c>
    </row>
    <row r="2243" spans="1:13" x14ac:dyDescent="0.3">
      <c r="A2243">
        <v>1499</v>
      </c>
      <c r="B2243" s="1">
        <v>45182</v>
      </c>
      <c r="C2243" s="4" t="str">
        <f>IF(ISBLANK(Table14[[#This Row],[Sales_Rep]]),"Unknown",Table14[[#This Row],[Sales_Rep]])</f>
        <v>Eve</v>
      </c>
      <c r="D2243" s="4" t="str">
        <f>PROPER(Table14[[#This Row],[Region]])</f>
        <v>East</v>
      </c>
      <c r="E2243" s="9">
        <f>IF(ISBLANK(Table14[[#This Row],[Sales_Amount]]),MEDIAN(Table14[Sales_Amount]),Table14[[#This Row],[Sales_Amount]])</f>
        <v>31502.85</v>
      </c>
      <c r="F2243" s="11">
        <f>IF(ISBLANK(Table14[[#This Row],[Quantity_Sold]]),MEDIAN(Table14[Quantity_Sold]),Table14[[#This Row],[Quantity_Sold]])</f>
        <v>17</v>
      </c>
      <c r="G2243" s="4" t="str">
        <f>TRIM(Table14[[#This Row],[Product_Category]])</f>
        <v>Food</v>
      </c>
      <c r="H2243" s="9">
        <v>1695.63</v>
      </c>
      <c r="I2243" s="9">
        <v>2059.0100000000002</v>
      </c>
      <c r="J2243" s="4" t="str">
        <f>PROPER(Table14[[#This Row],[Customer_Type]])</f>
        <v>Returning</v>
      </c>
      <c r="K2243" s="13">
        <f>IF(ISBLANK(Table14[[#This Row],[Discount]]),MEDIAN(Table14[Discount]),Table14[[#This Row],[Discount]])</f>
        <v>0.1</v>
      </c>
      <c r="L2243" s="4" t="s">
        <v>26</v>
      </c>
      <c r="M2243" s="4" t="s">
        <v>22</v>
      </c>
    </row>
    <row r="2244" spans="1:13" x14ac:dyDescent="0.3">
      <c r="A2244">
        <v>1441</v>
      </c>
      <c r="B2244" s="1">
        <v>45233</v>
      </c>
      <c r="C2244" s="4" t="str">
        <f>IF(ISBLANK(Table14[[#This Row],[Sales_Rep]]),"Unknown",Table14[[#This Row],[Sales_Rep]])</f>
        <v>David</v>
      </c>
      <c r="D2244" s="4" t="str">
        <f>PROPER(Table14[[#This Row],[Region]])</f>
        <v>North</v>
      </c>
      <c r="E2244" s="9">
        <f>IF(ISBLANK(Table14[[#This Row],[Sales_Amount]]),MEDIAN(Table14[Sales_Amount]),Table14[[#This Row],[Sales_Amount]])</f>
        <v>4643.66</v>
      </c>
      <c r="F2244" s="11">
        <f>IF(ISBLANK(Table14[[#This Row],[Quantity_Sold]]),MEDIAN(Table14[Quantity_Sold]),Table14[[#This Row],[Quantity_Sold]])</f>
        <v>3</v>
      </c>
      <c r="G2244" s="4" t="str">
        <f>TRIM(Table14[[#This Row],[Product_Category]])</f>
        <v>Food</v>
      </c>
      <c r="H2244" s="9">
        <v>1717.47</v>
      </c>
      <c r="I2244" s="9">
        <v>1910.97</v>
      </c>
      <c r="J2244" s="4" t="str">
        <f>PROPER(Table14[[#This Row],[Customer_Type]])</f>
        <v>New</v>
      </c>
      <c r="K2244" s="13">
        <f>IF(ISBLANK(Table14[[#This Row],[Discount]]),MEDIAN(Table14[Discount]),Table14[[#This Row],[Discount]])</f>
        <v>0.19</v>
      </c>
      <c r="L2244" s="4" t="s">
        <v>31</v>
      </c>
      <c r="M2244" s="4" t="s">
        <v>22</v>
      </c>
    </row>
    <row r="2245" spans="1:13" x14ac:dyDescent="0.3">
      <c r="A2245">
        <v>1284</v>
      </c>
      <c r="B2245" s="1">
        <v>45450</v>
      </c>
      <c r="C2245" s="4" t="str">
        <f>IF(ISBLANK(Table14[[#This Row],[Sales_Rep]]),"Unknown",Table14[[#This Row],[Sales_Rep]])</f>
        <v>Eve</v>
      </c>
      <c r="D2245" s="4" t="str">
        <f>PROPER(Table14[[#This Row],[Region]])</f>
        <v>North</v>
      </c>
      <c r="E2245" s="9">
        <f>IF(ISBLANK(Table14[[#This Row],[Sales_Amount]]),MEDIAN(Table14[Sales_Amount]),Table14[[#This Row],[Sales_Amount]])</f>
        <v>12417.45</v>
      </c>
      <c r="F2245" s="11">
        <f>IF(ISBLANK(Table14[[#This Row],[Quantity_Sold]]),MEDIAN(Table14[Quantity_Sold]),Table14[[#This Row],[Quantity_Sold]])</f>
        <v>7</v>
      </c>
      <c r="G2245" s="4" t="str">
        <f>TRIM(Table14[[#This Row],[Product_Category]])</f>
        <v>Clothing</v>
      </c>
      <c r="H2245" s="9">
        <v>1499.68</v>
      </c>
      <c r="I2245" s="9">
        <v>2038.99</v>
      </c>
      <c r="J2245" s="4" t="str">
        <f>PROPER(Table14[[#This Row],[Customer_Type]])</f>
        <v>New</v>
      </c>
      <c r="K2245" s="13">
        <f>IF(ISBLANK(Table14[[#This Row],[Discount]]),MEDIAN(Table14[Discount]),Table14[[#This Row],[Discount]])</f>
        <v>0.13</v>
      </c>
      <c r="L2245" s="4" t="s">
        <v>26</v>
      </c>
      <c r="M2245" s="4" t="s">
        <v>18</v>
      </c>
    </row>
    <row r="2246" spans="1:13" x14ac:dyDescent="0.3">
      <c r="A2246">
        <v>1207</v>
      </c>
      <c r="B2246" s="1">
        <v>45372</v>
      </c>
      <c r="C2246" s="4" t="str">
        <f>IF(ISBLANK(Table14[[#This Row],[Sales_Rep]]),"Unknown",Table14[[#This Row],[Sales_Rep]])</f>
        <v>Bob</v>
      </c>
      <c r="D2246" s="4" t="str">
        <f>PROPER(Table14[[#This Row],[Region]])</f>
        <v>South</v>
      </c>
      <c r="E2246" s="9">
        <f>IF(ISBLANK(Table14[[#This Row],[Sales_Amount]]),MEDIAN(Table14[Sales_Amount]),Table14[[#This Row],[Sales_Amount]])</f>
        <v>253659.35</v>
      </c>
      <c r="F2246" s="11">
        <f>IF(ISBLANK(Table14[[#This Row],[Quantity_Sold]]),MEDIAN(Table14[Quantity_Sold]),Table14[[#This Row],[Quantity_Sold]])</f>
        <v>48</v>
      </c>
      <c r="G2246" s="4" t="str">
        <f>TRIM(Table14[[#This Row],[Product_Category]])</f>
        <v>Electronics</v>
      </c>
      <c r="H2246" s="9">
        <v>4938.8999999999996</v>
      </c>
      <c r="I2246" s="9">
        <v>5448.01</v>
      </c>
      <c r="J2246" s="4" t="str">
        <f>PROPER(Table14[[#This Row],[Customer_Type]])</f>
        <v>Returning</v>
      </c>
      <c r="K2246" s="13">
        <f>IF(ISBLANK(Table14[[#This Row],[Discount]]),MEDIAN(Table14[Discount]),Table14[[#This Row],[Discount]])</f>
        <v>0.03</v>
      </c>
      <c r="L2246" s="4" t="s">
        <v>26</v>
      </c>
      <c r="M2246" s="4" t="s">
        <v>22</v>
      </c>
    </row>
    <row r="2247" spans="1:13" x14ac:dyDescent="0.3">
      <c r="A2247">
        <v>1431</v>
      </c>
      <c r="B2247" s="1">
        <v>45462</v>
      </c>
      <c r="C2247" s="4" t="str">
        <f>IF(ISBLANK(Table14[[#This Row],[Sales_Rep]]),"Unknown",Table14[[#This Row],[Sales_Rep]])</f>
        <v>Eve</v>
      </c>
      <c r="D2247" s="4" t="str">
        <f>PROPER(Table14[[#This Row],[Region]])</f>
        <v>East</v>
      </c>
      <c r="E2247" s="9">
        <f>IF(ISBLANK(Table14[[#This Row],[Sales_Amount]]),MEDIAN(Table14[Sales_Amount]),Table14[[#This Row],[Sales_Amount]])</f>
        <v>16529.14</v>
      </c>
      <c r="F2247" s="11">
        <f>IF(ISBLANK(Table14[[#This Row],[Quantity_Sold]]),MEDIAN(Table14[Quantity_Sold]),Table14[[#This Row],[Quantity_Sold]])</f>
        <v>6</v>
      </c>
      <c r="G2247" s="4" t="str">
        <f>TRIM(Table14[[#This Row],[Product_Category]])</f>
        <v>Food</v>
      </c>
      <c r="H2247" s="9">
        <v>2758.94</v>
      </c>
      <c r="I2247" s="9">
        <v>3880.08</v>
      </c>
      <c r="J2247" s="4" t="str">
        <f>PROPER(Table14[[#This Row],[Customer_Type]])</f>
        <v>Returning</v>
      </c>
      <c r="K2247" s="13">
        <f>IF(ISBLANK(Table14[[#This Row],[Discount]]),MEDIAN(Table14[Discount]),Table14[[#This Row],[Discount]])</f>
        <v>0.15</v>
      </c>
      <c r="L2247" s="4" t="s">
        <v>31</v>
      </c>
      <c r="M2247" s="4" t="s">
        <v>18</v>
      </c>
    </row>
    <row r="2248" spans="1:13" x14ac:dyDescent="0.3">
      <c r="A2248">
        <v>1382</v>
      </c>
      <c r="B2248" s="1">
        <v>45564</v>
      </c>
      <c r="C2248" s="4" t="str">
        <f>IF(ISBLANK(Table14[[#This Row],[Sales_Rep]]),"Unknown",Table14[[#This Row],[Sales_Rep]])</f>
        <v>Bob</v>
      </c>
      <c r="D2248" s="4" t="str">
        <f>PROPER(Table14[[#This Row],[Region]])</f>
        <v>North</v>
      </c>
      <c r="E2248" s="9">
        <f>IF(ISBLANK(Table14[[#This Row],[Sales_Amount]]),MEDIAN(Table14[Sales_Amount]),Table14[[#This Row],[Sales_Amount]])</f>
        <v>16288.82</v>
      </c>
      <c r="F2248" s="11">
        <f>IF(ISBLANK(Table14[[#This Row],[Quantity_Sold]]),MEDIAN(Table14[Quantity_Sold]),Table14[[#This Row],[Quantity_Sold]])</f>
        <v>36</v>
      </c>
      <c r="G2248" s="4" t="str">
        <f>TRIM(Table14[[#This Row],[Product_Category]])</f>
        <v>Furniture</v>
      </c>
      <c r="H2248" s="9">
        <v>441.52</v>
      </c>
      <c r="I2248" s="9">
        <v>508.39</v>
      </c>
      <c r="J2248" s="4" t="str">
        <f>PROPER(Table14[[#This Row],[Customer_Type]])</f>
        <v>Returning</v>
      </c>
      <c r="K2248" s="13">
        <f>IF(ISBLANK(Table14[[#This Row],[Discount]]),MEDIAN(Table14[Discount]),Table14[[#This Row],[Discount]])</f>
        <v>0.15</v>
      </c>
      <c r="L2248" s="4" t="s">
        <v>26</v>
      </c>
      <c r="M2248" s="4" t="s">
        <v>22</v>
      </c>
    </row>
    <row r="2249" spans="1:13" x14ac:dyDescent="0.3">
      <c r="A2249">
        <v>1466</v>
      </c>
      <c r="B2249" s="1">
        <v>45049</v>
      </c>
      <c r="C2249" s="4" t="str">
        <f>IF(ISBLANK(Table14[[#This Row],[Sales_Rep]]),"Unknown",Table14[[#This Row],[Sales_Rep]])</f>
        <v>Eve</v>
      </c>
      <c r="D2249" s="4" t="str">
        <f>PROPER(Table14[[#This Row],[Region]])</f>
        <v>South</v>
      </c>
      <c r="E2249" s="9">
        <f>IF(ISBLANK(Table14[[#This Row],[Sales_Amount]]),MEDIAN(Table14[Sales_Amount]),Table14[[#This Row],[Sales_Amount]])</f>
        <v>121629.15</v>
      </c>
      <c r="F2249" s="11">
        <f>IF(ISBLANK(Table14[[#This Row],[Quantity_Sold]]),MEDIAN(Table14[Quantity_Sold]),Table14[[#This Row],[Quantity_Sold]])</f>
        <v>32</v>
      </c>
      <c r="G2249" s="4" t="str">
        <f>TRIM(Table14[[#This Row],[Product_Category]])</f>
        <v>Clothing</v>
      </c>
      <c r="H2249" s="9">
        <v>3422.76</v>
      </c>
      <c r="I2249" s="9">
        <v>4471.66</v>
      </c>
      <c r="J2249" s="4" t="str">
        <f>PROPER(Table14[[#This Row],[Customer_Type]])</f>
        <v>Returning</v>
      </c>
      <c r="K2249" s="13">
        <f>IF(ISBLANK(Table14[[#This Row],[Discount]]),MEDIAN(Table14[Discount]),Table14[[#This Row],[Discount]])</f>
        <v>0.15</v>
      </c>
      <c r="L2249" s="4" t="s">
        <v>31</v>
      </c>
      <c r="M2249" s="4" t="s">
        <v>18</v>
      </c>
    </row>
    <row r="2250" spans="1:13" x14ac:dyDescent="0.3">
      <c r="A2250">
        <v>1283</v>
      </c>
      <c r="B2250" s="1">
        <v>44944</v>
      </c>
      <c r="C2250" s="4" t="str">
        <f>IF(ISBLANK(Table14[[#This Row],[Sales_Rep]]),"Unknown",Table14[[#This Row],[Sales_Rep]])</f>
        <v>Alice</v>
      </c>
      <c r="D2250" s="4" t="str">
        <f>PROPER(Table14[[#This Row],[Region]])</f>
        <v>West</v>
      </c>
      <c r="E2250" s="9">
        <f>IF(ISBLANK(Table14[[#This Row],[Sales_Amount]]),MEDIAN(Table14[Sales_Amount]),Table14[[#This Row],[Sales_Amount]])</f>
        <v>42055.37</v>
      </c>
      <c r="F2250" s="11">
        <f>IF(ISBLANK(Table14[[#This Row],[Quantity_Sold]]),MEDIAN(Table14[Quantity_Sold]),Table14[[#This Row],[Quantity_Sold]])</f>
        <v>24</v>
      </c>
      <c r="G2250" s="4" t="str">
        <f>TRIM(Table14[[#This Row],[Product_Category]])</f>
        <v>Electronics</v>
      </c>
      <c r="H2250" s="9">
        <v>1229.24</v>
      </c>
      <c r="I2250" s="9">
        <v>1825.32</v>
      </c>
      <c r="J2250" s="4" t="str">
        <f>PROPER(Table14[[#This Row],[Customer_Type]])</f>
        <v>Returning</v>
      </c>
      <c r="K2250" s="13">
        <f>IF(ISBLANK(Table14[[#This Row],[Discount]]),MEDIAN(Table14[Discount]),Table14[[#This Row],[Discount]])</f>
        <v>0.04</v>
      </c>
      <c r="L2250" s="4" t="s">
        <v>17</v>
      </c>
      <c r="M2250" s="4" t="s">
        <v>22</v>
      </c>
    </row>
    <row r="2251" spans="1:13" x14ac:dyDescent="0.3">
      <c r="A2251">
        <v>1175</v>
      </c>
      <c r="B2251" s="1">
        <v>45607</v>
      </c>
      <c r="C2251" s="4" t="str">
        <f>IF(ISBLANK(Table14[[#This Row],[Sales_Rep]]),"Unknown",Table14[[#This Row],[Sales_Rep]])</f>
        <v>Alice</v>
      </c>
      <c r="D2251" s="4" t="str">
        <f>PROPER(Table14[[#This Row],[Region]])</f>
        <v>North</v>
      </c>
      <c r="E2251" s="9">
        <f>IF(ISBLANK(Table14[[#This Row],[Sales_Amount]]),MEDIAN(Table14[Sales_Amount]),Table14[[#This Row],[Sales_Amount]])</f>
        <v>3382.35</v>
      </c>
      <c r="F2251" s="11">
        <f>IF(ISBLANK(Table14[[#This Row],[Quantity_Sold]]),MEDIAN(Table14[Quantity_Sold]),Table14[[#This Row],[Quantity_Sold]])</f>
        <v>3</v>
      </c>
      <c r="G2251" s="4" t="str">
        <f>TRIM(Table14[[#This Row],[Product_Category]])</f>
        <v>Clothing</v>
      </c>
      <c r="H2251" s="9">
        <v>1282</v>
      </c>
      <c r="I2251" s="9">
        <v>1427.15</v>
      </c>
      <c r="J2251" s="4" t="str">
        <f>PROPER(Table14[[#This Row],[Customer_Type]])</f>
        <v>Returning</v>
      </c>
      <c r="K2251" s="13">
        <f>IF(ISBLANK(Table14[[#This Row],[Discount]]),MEDIAN(Table14[Discount]),Table14[[#This Row],[Discount]])</f>
        <v>0.21</v>
      </c>
      <c r="L2251" s="4" t="s">
        <v>31</v>
      </c>
      <c r="M2251" s="4" t="s">
        <v>18</v>
      </c>
    </row>
    <row r="2252" spans="1:13" x14ac:dyDescent="0.3">
      <c r="A2252">
        <v>1450</v>
      </c>
      <c r="B2252" s="1">
        <v>45273</v>
      </c>
      <c r="C2252" s="4" t="str">
        <f>IF(ISBLANK(Table14[[#This Row],[Sales_Rep]]),"Unknown",Table14[[#This Row],[Sales_Rep]])</f>
        <v>Alice</v>
      </c>
      <c r="D2252" s="4" t="str">
        <f>PROPER(Table14[[#This Row],[Region]])</f>
        <v>East</v>
      </c>
      <c r="E2252" s="9">
        <f>IF(ISBLANK(Table14[[#This Row],[Sales_Amount]]),MEDIAN(Table14[Sales_Amount]),Table14[[#This Row],[Sales_Amount]])</f>
        <v>16028.54</v>
      </c>
      <c r="F2252" s="11">
        <f>IF(ISBLANK(Table14[[#This Row],[Quantity_Sold]]),MEDIAN(Table14[Quantity_Sold]),Table14[[#This Row],[Quantity_Sold]])</f>
        <v>21</v>
      </c>
      <c r="G2252" s="4" t="str">
        <f>TRIM(Table14[[#This Row],[Product_Category]])</f>
        <v>Electronics</v>
      </c>
      <c r="H2252" s="9">
        <v>768.56</v>
      </c>
      <c r="I2252" s="9">
        <v>857.6</v>
      </c>
      <c r="J2252" s="4" t="str">
        <f>PROPER(Table14[[#This Row],[Customer_Type]])</f>
        <v>Returning</v>
      </c>
      <c r="K2252" s="13">
        <f>IF(ISBLANK(Table14[[#This Row],[Discount]]),MEDIAN(Table14[Discount]),Table14[[#This Row],[Discount]])</f>
        <v>0.11</v>
      </c>
      <c r="L2252" s="4" t="s">
        <v>26</v>
      </c>
      <c r="M2252" s="4" t="s">
        <v>22</v>
      </c>
    </row>
    <row r="2253" spans="1:13" x14ac:dyDescent="0.3">
      <c r="A2253">
        <v>1022</v>
      </c>
      <c r="B2253" s="1">
        <v>45279</v>
      </c>
      <c r="C2253" s="4" t="str">
        <f>IF(ISBLANK(Table14[[#This Row],[Sales_Rep]]),"Unknown",Table14[[#This Row],[Sales_Rep]])</f>
        <v>Alice</v>
      </c>
      <c r="D2253" s="4" t="str">
        <f>PROPER(Table14[[#This Row],[Region]])</f>
        <v>West</v>
      </c>
      <c r="E2253" s="9">
        <f>IF(ISBLANK(Table14[[#This Row],[Sales_Amount]]),MEDIAN(Table14[Sales_Amount]),Table14[[#This Row],[Sales_Amount]])</f>
        <v>3932.66</v>
      </c>
      <c r="F2253" s="11">
        <f>IF(ISBLANK(Table14[[#This Row],[Quantity_Sold]]),MEDIAN(Table14[Quantity_Sold]),Table14[[#This Row],[Quantity_Sold]])</f>
        <v>16</v>
      </c>
      <c r="G2253" s="4" t="str">
        <f>TRIM(Table14[[#This Row],[Product_Category]])</f>
        <v>Electronics</v>
      </c>
      <c r="H2253" s="9">
        <v>245.21</v>
      </c>
      <c r="I2253" s="9">
        <v>332.15</v>
      </c>
      <c r="J2253" s="4" t="str">
        <f>PROPER(Table14[[#This Row],[Customer_Type]])</f>
        <v>New</v>
      </c>
      <c r="K2253" s="13">
        <f>IF(ISBLANK(Table14[[#This Row],[Discount]]),MEDIAN(Table14[Discount]),Table14[[#This Row],[Discount]])</f>
        <v>0.26</v>
      </c>
      <c r="L2253" s="4" t="s">
        <v>26</v>
      </c>
      <c r="M2253" s="4" t="s">
        <v>22</v>
      </c>
    </row>
    <row r="2254" spans="1:13" x14ac:dyDescent="0.3">
      <c r="A2254">
        <v>1317</v>
      </c>
      <c r="B2254" s="1">
        <v>45199</v>
      </c>
      <c r="C2254" s="4" t="str">
        <f>IF(ISBLANK(Table14[[#This Row],[Sales_Rep]]),"Unknown",Table14[[#This Row],[Sales_Rep]])</f>
        <v>Alice</v>
      </c>
      <c r="D2254" s="4" t="str">
        <f>PROPER(Table14[[#This Row],[Region]])</f>
        <v>South</v>
      </c>
      <c r="E2254" s="9">
        <f>IF(ISBLANK(Table14[[#This Row],[Sales_Amount]]),MEDIAN(Table14[Sales_Amount]),Table14[[#This Row],[Sales_Amount]])</f>
        <v>31219.39</v>
      </c>
      <c r="F2254" s="11">
        <f>IF(ISBLANK(Table14[[#This Row],[Quantity_Sold]]),MEDIAN(Table14[Quantity_Sold]),Table14[[#This Row],[Quantity_Sold]])</f>
        <v>11</v>
      </c>
      <c r="G2254" s="4" t="str">
        <f>TRIM(Table14[[#This Row],[Product_Category]])</f>
        <v>Furniture</v>
      </c>
      <c r="H2254" s="9">
        <v>2400.0500000000002</v>
      </c>
      <c r="I2254" s="9">
        <v>3084.92</v>
      </c>
      <c r="J2254" s="4" t="str">
        <f>PROPER(Table14[[#This Row],[Customer_Type]])</f>
        <v>New</v>
      </c>
      <c r="K2254" s="13">
        <f>IF(ISBLANK(Table14[[#This Row],[Discount]]),MEDIAN(Table14[Discount]),Table14[[#This Row],[Discount]])</f>
        <v>0.08</v>
      </c>
      <c r="L2254" s="4" t="s">
        <v>31</v>
      </c>
      <c r="M2254" s="4" t="s">
        <v>22</v>
      </c>
    </row>
    <row r="2255" spans="1:13" x14ac:dyDescent="0.3">
      <c r="A2255">
        <v>1369</v>
      </c>
      <c r="B2255" s="1">
        <v>45115</v>
      </c>
      <c r="C2255" s="4" t="str">
        <f>IF(ISBLANK(Table14[[#This Row],[Sales_Rep]]),"Unknown",Table14[[#This Row],[Sales_Rep]])</f>
        <v>Alice</v>
      </c>
      <c r="D2255" s="4" t="str">
        <f>PROPER(Table14[[#This Row],[Region]])</f>
        <v>East</v>
      </c>
      <c r="E2255" s="9">
        <f>IF(ISBLANK(Table14[[#This Row],[Sales_Amount]]),MEDIAN(Table14[Sales_Amount]),Table14[[#This Row],[Sales_Amount]])</f>
        <v>62130.82</v>
      </c>
      <c r="F2255" s="11">
        <f>IF(ISBLANK(Table14[[#This Row],[Quantity_Sold]]),MEDIAN(Table14[Quantity_Sold]),Table14[[#This Row],[Quantity_Sold]])</f>
        <v>12</v>
      </c>
      <c r="G2255" s="4" t="str">
        <f>TRIM(Table14[[#This Row],[Product_Category]])</f>
        <v>Food</v>
      </c>
      <c r="H2255" s="9">
        <v>4743.6000000000004</v>
      </c>
      <c r="I2255" s="9">
        <v>5883.6</v>
      </c>
      <c r="J2255" s="4" t="str">
        <f>PROPER(Table14[[#This Row],[Customer_Type]])</f>
        <v>New</v>
      </c>
      <c r="K2255" s="13">
        <f>IF(ISBLANK(Table14[[#This Row],[Discount]]),MEDIAN(Table14[Discount]),Table14[[#This Row],[Discount]])</f>
        <v>0.12</v>
      </c>
      <c r="L2255" s="4" t="s">
        <v>26</v>
      </c>
      <c r="M2255" s="4" t="s">
        <v>18</v>
      </c>
    </row>
    <row r="2256" spans="1:13" x14ac:dyDescent="0.3">
      <c r="A2256">
        <v>1251</v>
      </c>
      <c r="B2256" s="1">
        <v>45605</v>
      </c>
      <c r="C2256" s="4" t="str">
        <f>IF(ISBLANK(Table14[[#This Row],[Sales_Rep]]),"Unknown",Table14[[#This Row],[Sales_Rep]])</f>
        <v>Bob</v>
      </c>
      <c r="D2256" s="4" t="str">
        <f>PROPER(Table14[[#This Row],[Region]])</f>
        <v>West</v>
      </c>
      <c r="E2256" s="9">
        <f>IF(ISBLANK(Table14[[#This Row],[Sales_Amount]]),MEDIAN(Table14[Sales_Amount]),Table14[[#This Row],[Sales_Amount]])</f>
        <v>123910.71</v>
      </c>
      <c r="F2256" s="11">
        <f>IF(ISBLANK(Table14[[#This Row],[Quantity_Sold]]),MEDIAN(Table14[Quantity_Sold]),Table14[[#This Row],[Quantity_Sold]])</f>
        <v>28</v>
      </c>
      <c r="G2256" s="4" t="str">
        <f>TRIM(Table14[[#This Row],[Product_Category]])</f>
        <v>Electronics</v>
      </c>
      <c r="H2256" s="9">
        <v>4022.77</v>
      </c>
      <c r="I2256" s="9">
        <v>5900.51</v>
      </c>
      <c r="J2256" s="4" t="str">
        <f>PROPER(Table14[[#This Row],[Customer_Type]])</f>
        <v>New</v>
      </c>
      <c r="K2256" s="13">
        <f>IF(ISBLANK(Table14[[#This Row],[Discount]]),MEDIAN(Table14[Discount]),Table14[[#This Row],[Discount]])</f>
        <v>0.25</v>
      </c>
      <c r="L2256" s="4" t="s">
        <v>26</v>
      </c>
      <c r="M2256" s="4" t="s">
        <v>18</v>
      </c>
    </row>
    <row r="2257" spans="1:13" x14ac:dyDescent="0.3">
      <c r="A2257">
        <v>1262</v>
      </c>
      <c r="B2257" s="1">
        <v>45450</v>
      </c>
      <c r="C2257" s="4" t="str">
        <f>IF(ISBLANK(Table14[[#This Row],[Sales_Rep]]),"Unknown",Table14[[#This Row],[Sales_Rep]])</f>
        <v>David</v>
      </c>
      <c r="D2257" s="4" t="str">
        <f>PROPER(Table14[[#This Row],[Region]])</f>
        <v>West</v>
      </c>
      <c r="E2257" s="9">
        <f>IF(ISBLANK(Table14[[#This Row],[Sales_Amount]]),MEDIAN(Table14[Sales_Amount]),Table14[[#This Row],[Sales_Amount]])</f>
        <v>80387.67</v>
      </c>
      <c r="F2257" s="11">
        <f>IF(ISBLANK(Table14[[#This Row],[Quantity_Sold]]),MEDIAN(Table14[Quantity_Sold]),Table14[[#This Row],[Quantity_Sold]])</f>
        <v>44</v>
      </c>
      <c r="G2257" s="4" t="str">
        <f>TRIM(Table14[[#This Row],[Product_Category]])</f>
        <v>Furniture</v>
      </c>
      <c r="H2257" s="9">
        <v>1348.86</v>
      </c>
      <c r="I2257" s="9">
        <v>1923.15</v>
      </c>
      <c r="J2257" s="4" t="str">
        <f>PROPER(Table14[[#This Row],[Customer_Type]])</f>
        <v>New</v>
      </c>
      <c r="K2257" s="13">
        <f>IF(ISBLANK(Table14[[#This Row],[Discount]]),MEDIAN(Table14[Discount]),Table14[[#This Row],[Discount]])</f>
        <v>0.05</v>
      </c>
      <c r="L2257" s="4" t="s">
        <v>26</v>
      </c>
      <c r="M2257" s="4" t="s">
        <v>22</v>
      </c>
    </row>
    <row r="2258" spans="1:13" x14ac:dyDescent="0.3">
      <c r="A2258">
        <v>1386</v>
      </c>
      <c r="B2258" s="1">
        <v>45004</v>
      </c>
      <c r="C2258" s="4" t="str">
        <f>IF(ISBLANK(Table14[[#This Row],[Sales_Rep]]),"Unknown",Table14[[#This Row],[Sales_Rep]])</f>
        <v>Eve</v>
      </c>
      <c r="D2258" s="4" t="str">
        <f>PROPER(Table14[[#This Row],[Region]])</f>
        <v>West</v>
      </c>
      <c r="E2258" s="9">
        <f>IF(ISBLANK(Table14[[#This Row],[Sales_Amount]]),MEDIAN(Table14[Sales_Amount]),Table14[[#This Row],[Sales_Amount]])</f>
        <v>72605.83</v>
      </c>
      <c r="F2258" s="11">
        <f>IF(ISBLANK(Table14[[#This Row],[Quantity_Sold]]),MEDIAN(Table14[Quantity_Sold]),Table14[[#This Row],[Quantity_Sold]])</f>
        <v>21</v>
      </c>
      <c r="G2258" s="4" t="str">
        <f>TRIM(Table14[[#This Row],[Product_Category]])</f>
        <v>Furniture</v>
      </c>
      <c r="H2258" s="9">
        <v>3314.87</v>
      </c>
      <c r="I2258" s="9">
        <v>4672.1899999999996</v>
      </c>
      <c r="J2258" s="4" t="str">
        <f>PROPER(Table14[[#This Row],[Customer_Type]])</f>
        <v>New</v>
      </c>
      <c r="K2258" s="13">
        <f>IF(ISBLANK(Table14[[#This Row],[Discount]]),MEDIAN(Table14[Discount]),Table14[[#This Row],[Discount]])</f>
        <v>0.26</v>
      </c>
      <c r="L2258" s="4" t="s">
        <v>26</v>
      </c>
      <c r="M2258" s="4" t="s">
        <v>22</v>
      </c>
    </row>
    <row r="2259" spans="1:13" x14ac:dyDescent="0.3">
      <c r="A2259">
        <v>1417</v>
      </c>
      <c r="B2259" s="1">
        <v>45299</v>
      </c>
      <c r="C2259" s="4" t="str">
        <f>IF(ISBLANK(Table14[[#This Row],[Sales_Rep]]),"Unknown",Table14[[#This Row],[Sales_Rep]])</f>
        <v>Alice</v>
      </c>
      <c r="D2259" s="4" t="str">
        <f>PROPER(Table14[[#This Row],[Region]])</f>
        <v>West</v>
      </c>
      <c r="E2259" s="9">
        <f>IF(ISBLANK(Table14[[#This Row],[Sales_Amount]]),MEDIAN(Table14[Sales_Amount]),Table14[[#This Row],[Sales_Amount]])</f>
        <v>4707.21</v>
      </c>
      <c r="F2259" s="11">
        <f>IF(ISBLANK(Table14[[#This Row],[Quantity_Sold]]),MEDIAN(Table14[Quantity_Sold]),Table14[[#This Row],[Quantity_Sold]])</f>
        <v>5</v>
      </c>
      <c r="G2259" s="4" t="str">
        <f>TRIM(Table14[[#This Row],[Product_Category]])</f>
        <v>Furniture</v>
      </c>
      <c r="H2259" s="9">
        <v>787.18</v>
      </c>
      <c r="I2259" s="9">
        <v>1069.82</v>
      </c>
      <c r="J2259" s="4" t="str">
        <f>PROPER(Table14[[#This Row],[Customer_Type]])</f>
        <v>New</v>
      </c>
      <c r="K2259" s="13">
        <f>IF(ISBLANK(Table14[[#This Row],[Discount]]),MEDIAN(Table14[Discount]),Table14[[#This Row],[Discount]])</f>
        <v>0.12</v>
      </c>
      <c r="L2259" s="4" t="s">
        <v>31</v>
      </c>
      <c r="M2259" s="4" t="s">
        <v>22</v>
      </c>
    </row>
    <row r="2260" spans="1:13" x14ac:dyDescent="0.3">
      <c r="A2260">
        <v>1087</v>
      </c>
      <c r="B2260" s="1">
        <v>44987</v>
      </c>
      <c r="C2260" s="4" t="str">
        <f>IF(ISBLANK(Table14[[#This Row],[Sales_Rep]]),"Unknown",Table14[[#This Row],[Sales_Rep]])</f>
        <v>Bob</v>
      </c>
      <c r="D2260" s="4" t="str">
        <f>PROPER(Table14[[#This Row],[Region]])</f>
        <v>East</v>
      </c>
      <c r="E2260" s="9">
        <f>IF(ISBLANK(Table14[[#This Row],[Sales_Amount]]),MEDIAN(Table14[Sales_Amount]),Table14[[#This Row],[Sales_Amount]])</f>
        <v>134692.66</v>
      </c>
      <c r="F2260" s="11">
        <f>IF(ISBLANK(Table14[[#This Row],[Quantity_Sold]]),MEDIAN(Table14[Quantity_Sold]),Table14[[#This Row],[Quantity_Sold]])</f>
        <v>27</v>
      </c>
      <c r="G2260" s="4" t="str">
        <f>TRIM(Table14[[#This Row],[Product_Category]])</f>
        <v>Furniture</v>
      </c>
      <c r="H2260" s="9">
        <v>4217.6000000000004</v>
      </c>
      <c r="I2260" s="9">
        <v>5422.41</v>
      </c>
      <c r="J2260" s="4" t="str">
        <f>PROPER(Table14[[#This Row],[Customer_Type]])</f>
        <v>Returning</v>
      </c>
      <c r="K2260" s="13">
        <f>IF(ISBLANK(Table14[[#This Row],[Discount]]),MEDIAN(Table14[Discount]),Table14[[#This Row],[Discount]])</f>
        <v>0.08</v>
      </c>
      <c r="L2260" s="4" t="s">
        <v>26</v>
      </c>
      <c r="M2260" s="4" t="s">
        <v>18</v>
      </c>
    </row>
    <row r="2261" spans="1:13" x14ac:dyDescent="0.3">
      <c r="A2261">
        <v>1187</v>
      </c>
      <c r="B2261" s="1">
        <v>45611</v>
      </c>
      <c r="C2261" s="4" t="str">
        <f>IF(ISBLANK(Table14[[#This Row],[Sales_Rep]]),"Unknown",Table14[[#This Row],[Sales_Rep]])</f>
        <v>Bob</v>
      </c>
      <c r="D2261" s="4" t="str">
        <f>PROPER(Table14[[#This Row],[Region]])</f>
        <v>North</v>
      </c>
      <c r="E2261" s="9">
        <f>IF(ISBLANK(Table14[[#This Row],[Sales_Amount]]),MEDIAN(Table14[Sales_Amount]),Table14[[#This Row],[Sales_Amount]])</f>
        <v>34847.85</v>
      </c>
      <c r="F2261" s="11">
        <f>IF(ISBLANK(Table14[[#This Row],[Quantity_Sold]]),MEDIAN(Table14[Quantity_Sold]),Table14[[#This Row],[Quantity_Sold]])</f>
        <v>24</v>
      </c>
      <c r="G2261" s="4" t="str">
        <f>TRIM(Table14[[#This Row],[Product_Category]])</f>
        <v>Electronics</v>
      </c>
      <c r="H2261" s="9">
        <v>1329.98</v>
      </c>
      <c r="I2261" s="9">
        <v>1749.39</v>
      </c>
      <c r="J2261" s="4" t="str">
        <f>PROPER(Table14[[#This Row],[Customer_Type]])</f>
        <v>Returning</v>
      </c>
      <c r="K2261" s="13">
        <f>IF(ISBLANK(Table14[[#This Row],[Discount]]),MEDIAN(Table14[Discount]),Table14[[#This Row],[Discount]])</f>
        <v>0.17</v>
      </c>
      <c r="L2261" s="4" t="s">
        <v>26</v>
      </c>
      <c r="M2261" s="4" t="s">
        <v>18</v>
      </c>
    </row>
    <row r="2262" spans="1:13" x14ac:dyDescent="0.3">
      <c r="A2262">
        <v>1086</v>
      </c>
      <c r="B2262" s="1">
        <v>45176</v>
      </c>
      <c r="C2262" s="4" t="str">
        <f>IF(ISBLANK(Table14[[#This Row],[Sales_Rep]]),"Unknown",Table14[[#This Row],[Sales_Rep]])</f>
        <v>Bob</v>
      </c>
      <c r="D2262" s="4" t="str">
        <f>PROPER(Table14[[#This Row],[Region]])</f>
        <v>East</v>
      </c>
      <c r="E2262" s="9">
        <f>IF(ISBLANK(Table14[[#This Row],[Sales_Amount]]),MEDIAN(Table14[Sales_Amount]),Table14[[#This Row],[Sales_Amount]])</f>
        <v>28667.7</v>
      </c>
      <c r="F2262" s="11">
        <f>IF(ISBLANK(Table14[[#This Row],[Quantity_Sold]]),MEDIAN(Table14[Quantity_Sold]),Table14[[#This Row],[Quantity_Sold]])</f>
        <v>10</v>
      </c>
      <c r="G2262" s="4" t="str">
        <f>TRIM(Table14[[#This Row],[Product_Category]])</f>
        <v>Food</v>
      </c>
      <c r="H2262" s="9">
        <v>2167.15</v>
      </c>
      <c r="I2262" s="9">
        <v>3221.09</v>
      </c>
      <c r="J2262" s="4" t="str">
        <f>PROPER(Table14[[#This Row],[Customer_Type]])</f>
        <v>New</v>
      </c>
      <c r="K2262" s="13">
        <f>IF(ISBLANK(Table14[[#This Row],[Discount]]),MEDIAN(Table14[Discount]),Table14[[#This Row],[Discount]])</f>
        <v>0.11</v>
      </c>
      <c r="L2262" s="4" t="s">
        <v>26</v>
      </c>
      <c r="M2262" s="4" t="s">
        <v>22</v>
      </c>
    </row>
    <row r="2263" spans="1:13" x14ac:dyDescent="0.3">
      <c r="A2263">
        <v>1308</v>
      </c>
      <c r="B2263" s="1">
        <v>45645</v>
      </c>
      <c r="C2263" s="4" t="str">
        <f>IF(ISBLANK(Table14[[#This Row],[Sales_Rep]]),"Unknown",Table14[[#This Row],[Sales_Rep]])</f>
        <v>David</v>
      </c>
      <c r="D2263" s="4" t="str">
        <f>PROPER(Table14[[#This Row],[Region]])</f>
        <v>East</v>
      </c>
      <c r="E2263" s="9">
        <f>IF(ISBLANK(Table14[[#This Row],[Sales_Amount]]),MEDIAN(Table14[Sales_Amount]),Table14[[#This Row],[Sales_Amount]])</f>
        <v>169424.71</v>
      </c>
      <c r="F2263" s="11">
        <f>IF(ISBLANK(Table14[[#This Row],[Quantity_Sold]]),MEDIAN(Table14[Quantity_Sold]),Table14[[#This Row],[Quantity_Sold]])</f>
        <v>35</v>
      </c>
      <c r="G2263" s="4" t="str">
        <f>TRIM(Table14[[#This Row],[Product_Category]])</f>
        <v>Electronics</v>
      </c>
      <c r="H2263" s="9">
        <v>4461.79</v>
      </c>
      <c r="I2263" s="9">
        <v>6369.35</v>
      </c>
      <c r="J2263" s="4" t="str">
        <f>PROPER(Table14[[#This Row],[Customer_Type]])</f>
        <v>Returning</v>
      </c>
      <c r="K2263" s="13">
        <f>IF(ISBLANK(Table14[[#This Row],[Discount]]),MEDIAN(Table14[Discount]),Table14[[#This Row],[Discount]])</f>
        <v>0.24</v>
      </c>
      <c r="L2263" s="4" t="s">
        <v>26</v>
      </c>
      <c r="M2263" s="4" t="s">
        <v>22</v>
      </c>
    </row>
    <row r="2264" spans="1:13" x14ac:dyDescent="0.3">
      <c r="A2264">
        <v>1282</v>
      </c>
      <c r="B2264" s="1">
        <v>45105</v>
      </c>
      <c r="C2264" s="4" t="str">
        <f>IF(ISBLANK(Table14[[#This Row],[Sales_Rep]]),"Unknown",Table14[[#This Row],[Sales_Rep]])</f>
        <v>Eve</v>
      </c>
      <c r="D2264" s="4" t="str">
        <f>PROPER(Table14[[#This Row],[Region]])</f>
        <v>North</v>
      </c>
      <c r="E2264" s="9">
        <f>IF(ISBLANK(Table14[[#This Row],[Sales_Amount]]),MEDIAN(Table14[Sales_Amount]),Table14[[#This Row],[Sales_Amount]])</f>
        <v>105026.51</v>
      </c>
      <c r="F2264" s="11">
        <f>IF(ISBLANK(Table14[[#This Row],[Quantity_Sold]]),MEDIAN(Table14[Quantity_Sold]),Table14[[#This Row],[Quantity_Sold]])</f>
        <v>37</v>
      </c>
      <c r="G2264" s="4" t="str">
        <f>TRIM(Table14[[#This Row],[Product_Category]])</f>
        <v>Food</v>
      </c>
      <c r="H2264" s="9">
        <v>2688.35</v>
      </c>
      <c r="I2264" s="9">
        <v>3734.94</v>
      </c>
      <c r="J2264" s="4" t="str">
        <f>PROPER(Table14[[#This Row],[Customer_Type]])</f>
        <v>Returning</v>
      </c>
      <c r="K2264" s="13">
        <f>IF(ISBLANK(Table14[[#This Row],[Discount]]),MEDIAN(Table14[Discount]),Table14[[#This Row],[Discount]])</f>
        <v>0.24</v>
      </c>
      <c r="L2264" s="4" t="s">
        <v>17</v>
      </c>
      <c r="M2264" s="4" t="s">
        <v>22</v>
      </c>
    </row>
    <row r="2265" spans="1:13" x14ac:dyDescent="0.3">
      <c r="A2265">
        <v>1246</v>
      </c>
      <c r="B2265" s="1">
        <v>45097</v>
      </c>
      <c r="C2265" s="4" t="str">
        <f>IF(ISBLANK(Table14[[#This Row],[Sales_Rep]]),"Unknown",Table14[[#This Row],[Sales_Rep]])</f>
        <v>David</v>
      </c>
      <c r="D2265" s="4" t="str">
        <f>PROPER(Table14[[#This Row],[Region]])</f>
        <v>West</v>
      </c>
      <c r="E2265" s="9">
        <f>IF(ISBLANK(Table14[[#This Row],[Sales_Amount]]),MEDIAN(Table14[Sales_Amount]),Table14[[#This Row],[Sales_Amount]])</f>
        <v>74631.360000000001</v>
      </c>
      <c r="F2265" s="11">
        <f>IF(ISBLANK(Table14[[#This Row],[Quantity_Sold]]),MEDIAN(Table14[Quantity_Sold]),Table14[[#This Row],[Quantity_Sold]])</f>
        <v>17</v>
      </c>
      <c r="G2265" s="4" t="str">
        <f>TRIM(Table14[[#This Row],[Product_Category]])</f>
        <v>Electronics</v>
      </c>
      <c r="H2265" s="9">
        <v>2984.29</v>
      </c>
      <c r="I2265" s="9">
        <v>4390.08</v>
      </c>
      <c r="J2265" s="4" t="str">
        <f>PROPER(Table14[[#This Row],[Customer_Type]])</f>
        <v>Returning</v>
      </c>
      <c r="K2265" s="13">
        <f>IF(ISBLANK(Table14[[#This Row],[Discount]]),MEDIAN(Table14[Discount]),Table14[[#This Row],[Discount]])</f>
        <v>0</v>
      </c>
      <c r="L2265" s="4" t="s">
        <v>17</v>
      </c>
      <c r="M2265" s="4" t="s">
        <v>22</v>
      </c>
    </row>
    <row r="2266" spans="1:13" x14ac:dyDescent="0.3">
      <c r="A2266">
        <v>1009</v>
      </c>
      <c r="B2266" s="1">
        <v>45437</v>
      </c>
      <c r="C2266" s="4" t="str">
        <f>IF(ISBLANK(Table14[[#This Row],[Sales_Rep]]),"Unknown",Table14[[#This Row],[Sales_Rep]])</f>
        <v>Charlie</v>
      </c>
      <c r="D2266" s="4" t="str">
        <f>PROPER(Table14[[#This Row],[Region]])</f>
        <v>East</v>
      </c>
      <c r="E2266" s="9">
        <f>IF(ISBLANK(Table14[[#This Row],[Sales_Amount]]),MEDIAN(Table14[Sales_Amount]),Table14[[#This Row],[Sales_Amount]])</f>
        <v>2721.06</v>
      </c>
      <c r="F2266" s="11">
        <f>IF(ISBLANK(Table14[[#This Row],[Quantity_Sold]]),MEDIAN(Table14[Quantity_Sold]),Table14[[#This Row],[Quantity_Sold]])</f>
        <v>15</v>
      </c>
      <c r="G2266" s="4" t="str">
        <f>TRIM(Table14[[#This Row],[Product_Category]])</f>
        <v>Food</v>
      </c>
      <c r="H2266" s="9">
        <v>188.52</v>
      </c>
      <c r="I2266" s="9">
        <v>235.59</v>
      </c>
      <c r="J2266" s="4" t="str">
        <f>PROPER(Table14[[#This Row],[Customer_Type]])</f>
        <v>Returning</v>
      </c>
      <c r="K2266" s="13">
        <f>IF(ISBLANK(Table14[[#This Row],[Discount]]),MEDIAN(Table14[Discount]),Table14[[#This Row],[Discount]])</f>
        <v>0.23</v>
      </c>
      <c r="L2266" s="4" t="s">
        <v>26</v>
      </c>
      <c r="M2266" s="4" t="s">
        <v>22</v>
      </c>
    </row>
    <row r="2267" spans="1:13" x14ac:dyDescent="0.3">
      <c r="A2267">
        <v>1484</v>
      </c>
      <c r="B2267" s="1">
        <v>45086</v>
      </c>
      <c r="C2267" s="4" t="str">
        <f>IF(ISBLANK(Table14[[#This Row],[Sales_Rep]]),"Unknown",Table14[[#This Row],[Sales_Rep]])</f>
        <v>Bob</v>
      </c>
      <c r="D2267" s="4" t="str">
        <f>PROPER(Table14[[#This Row],[Region]])</f>
        <v>East</v>
      </c>
      <c r="E2267" s="9">
        <f>IF(ISBLANK(Table14[[#This Row],[Sales_Amount]]),MEDIAN(Table14[Sales_Amount]),Table14[[#This Row],[Sales_Amount]])</f>
        <v>238242</v>
      </c>
      <c r="F2267" s="11">
        <f>IF(ISBLANK(Table14[[#This Row],[Quantity_Sold]]),MEDIAN(Table14[Quantity_Sold]),Table14[[#This Row],[Quantity_Sold]])</f>
        <v>44</v>
      </c>
      <c r="G2267" s="4" t="str">
        <f>TRIM(Table14[[#This Row],[Product_Category]])</f>
        <v>Food</v>
      </c>
      <c r="H2267" s="9">
        <v>4732.72</v>
      </c>
      <c r="I2267" s="9">
        <v>6684.68</v>
      </c>
      <c r="J2267" s="4" t="str">
        <f>PROPER(Table14[[#This Row],[Customer_Type]])</f>
        <v>Returning</v>
      </c>
      <c r="K2267" s="13">
        <f>IF(ISBLANK(Table14[[#This Row],[Discount]]),MEDIAN(Table14[Discount]),Table14[[#This Row],[Discount]])</f>
        <v>0.19</v>
      </c>
      <c r="L2267" s="4" t="s">
        <v>26</v>
      </c>
      <c r="M2267" s="4" t="s">
        <v>18</v>
      </c>
    </row>
    <row r="2268" spans="1:13" x14ac:dyDescent="0.3">
      <c r="A2268">
        <v>1178</v>
      </c>
      <c r="B2268" s="1">
        <v>45594</v>
      </c>
      <c r="C2268" s="4" t="str">
        <f>IF(ISBLANK(Table14[[#This Row],[Sales_Rep]]),"Unknown",Table14[[#This Row],[Sales_Rep]])</f>
        <v>Charlie</v>
      </c>
      <c r="D2268" s="4" t="str">
        <f>PROPER(Table14[[#This Row],[Region]])</f>
        <v>West</v>
      </c>
      <c r="E2268" s="9">
        <f>IF(ISBLANK(Table14[[#This Row],[Sales_Amount]]),MEDIAN(Table14[Sales_Amount]),Table14[[#This Row],[Sales_Amount]])</f>
        <v>134415.06</v>
      </c>
      <c r="F2268" s="11">
        <f>IF(ISBLANK(Table14[[#This Row],[Quantity_Sold]]),MEDIAN(Table14[Quantity_Sold]),Table14[[#This Row],[Quantity_Sold]])</f>
        <v>31</v>
      </c>
      <c r="G2268" s="4" t="str">
        <f>TRIM(Table14[[#This Row],[Product_Category]])</f>
        <v>Clothing</v>
      </c>
      <c r="H2268" s="9">
        <v>4470.07</v>
      </c>
      <c r="I2268" s="9">
        <v>6022.18</v>
      </c>
      <c r="J2268" s="4" t="str">
        <f>PROPER(Table14[[#This Row],[Customer_Type]])</f>
        <v>Returning</v>
      </c>
      <c r="K2268" s="13">
        <f>IF(ISBLANK(Table14[[#This Row],[Discount]]),MEDIAN(Table14[Discount]),Table14[[#This Row],[Discount]])</f>
        <v>0.28000000000000003</v>
      </c>
      <c r="L2268" s="4" t="s">
        <v>17</v>
      </c>
      <c r="M2268" s="4" t="s">
        <v>18</v>
      </c>
    </row>
    <row r="2269" spans="1:13" x14ac:dyDescent="0.3">
      <c r="A2269">
        <v>1241</v>
      </c>
      <c r="B2269" s="1">
        <v>44958</v>
      </c>
      <c r="C2269" s="4" t="str">
        <f>IF(ISBLANK(Table14[[#This Row],[Sales_Rep]]),"Unknown",Table14[[#This Row],[Sales_Rep]])</f>
        <v>Alice</v>
      </c>
      <c r="D2269" s="4" t="str">
        <f>PROPER(Table14[[#This Row],[Region]])</f>
        <v>West</v>
      </c>
      <c r="E2269" s="9">
        <f>IF(ISBLANK(Table14[[#This Row],[Sales_Amount]]),MEDIAN(Table14[Sales_Amount]),Table14[[#This Row],[Sales_Amount]])</f>
        <v>29408.81</v>
      </c>
      <c r="F2269" s="11">
        <f>IF(ISBLANK(Table14[[#This Row],[Quantity_Sold]]),MEDIAN(Table14[Quantity_Sold]),Table14[[#This Row],[Quantity_Sold]])</f>
        <v>6</v>
      </c>
      <c r="G2269" s="4" t="str">
        <f>TRIM(Table14[[#This Row],[Product_Category]])</f>
        <v>Food</v>
      </c>
      <c r="H2269" s="9">
        <v>4643.1400000000003</v>
      </c>
      <c r="I2269" s="9">
        <v>6204.39</v>
      </c>
      <c r="J2269" s="4" t="str">
        <f>PROPER(Table14[[#This Row],[Customer_Type]])</f>
        <v>New</v>
      </c>
      <c r="K2269" s="13">
        <f>IF(ISBLANK(Table14[[#This Row],[Discount]]),MEDIAN(Table14[Discount]),Table14[[#This Row],[Discount]])</f>
        <v>0.21</v>
      </c>
      <c r="L2269" s="4" t="s">
        <v>17</v>
      </c>
      <c r="M2269" s="4" t="s">
        <v>22</v>
      </c>
    </row>
    <row r="2270" spans="1:13" x14ac:dyDescent="0.3">
      <c r="A2270">
        <v>1447</v>
      </c>
      <c r="B2270" s="1">
        <v>44931</v>
      </c>
      <c r="C2270" s="4" t="str">
        <f>IF(ISBLANK(Table14[[#This Row],[Sales_Rep]]),"Unknown",Table14[[#This Row],[Sales_Rep]])</f>
        <v>Alice</v>
      </c>
      <c r="D2270" s="4" t="str">
        <f>PROPER(Table14[[#This Row],[Region]])</f>
        <v>East</v>
      </c>
      <c r="E2270" s="9">
        <f>IF(ISBLANK(Table14[[#This Row],[Sales_Amount]]),MEDIAN(Table14[Sales_Amount]),Table14[[#This Row],[Sales_Amount]])</f>
        <v>43467.93</v>
      </c>
      <c r="F2270" s="11">
        <f>IF(ISBLANK(Table14[[#This Row],[Quantity_Sold]]),MEDIAN(Table14[Quantity_Sold]),Table14[[#This Row],[Quantity_Sold]])</f>
        <v>29</v>
      </c>
      <c r="G2270" s="4" t="str">
        <f>TRIM(Table14[[#This Row],[Product_Category]])</f>
        <v>Furniture</v>
      </c>
      <c r="H2270" s="9">
        <v>1445.45</v>
      </c>
      <c r="I2270" s="9">
        <v>1742.9</v>
      </c>
      <c r="J2270" s="4" t="str">
        <f>PROPER(Table14[[#This Row],[Customer_Type]])</f>
        <v>New</v>
      </c>
      <c r="K2270" s="13">
        <f>IF(ISBLANK(Table14[[#This Row],[Discount]]),MEDIAN(Table14[Discount]),Table14[[#This Row],[Discount]])</f>
        <v>0.14000000000000001</v>
      </c>
      <c r="L2270" s="4" t="s">
        <v>17</v>
      </c>
      <c r="M2270" s="4" t="s">
        <v>18</v>
      </c>
    </row>
    <row r="2271" spans="1:13" x14ac:dyDescent="0.3">
      <c r="A2271">
        <v>1489</v>
      </c>
      <c r="B2271" s="1">
        <v>45376</v>
      </c>
      <c r="C2271" s="4" t="str">
        <f>IF(ISBLANK(Table14[[#This Row],[Sales_Rep]]),"Unknown",Table14[[#This Row],[Sales_Rep]])</f>
        <v>David</v>
      </c>
      <c r="D2271" s="4" t="str">
        <f>PROPER(Table14[[#This Row],[Region]])</f>
        <v>North</v>
      </c>
      <c r="E2271" s="9">
        <f>IF(ISBLANK(Table14[[#This Row],[Sales_Amount]]),MEDIAN(Table14[Sales_Amount]),Table14[[#This Row],[Sales_Amount]])</f>
        <v>23941.119999999999</v>
      </c>
      <c r="F2271" s="11">
        <f>IF(ISBLANK(Table14[[#This Row],[Quantity_Sold]]),MEDIAN(Table14[Quantity_Sold]),Table14[[#This Row],[Quantity_Sold]])</f>
        <v>12</v>
      </c>
      <c r="G2271" s="4" t="str">
        <f>TRIM(Table14[[#This Row],[Product_Category]])</f>
        <v>Clothing</v>
      </c>
      <c r="H2271" s="9">
        <v>1745.12</v>
      </c>
      <c r="I2271" s="9">
        <v>2591.0300000000002</v>
      </c>
      <c r="J2271" s="4" t="str">
        <f>PROPER(Table14[[#This Row],[Customer_Type]])</f>
        <v>Returning</v>
      </c>
      <c r="K2271" s="13">
        <f>IF(ISBLANK(Table14[[#This Row],[Discount]]),MEDIAN(Table14[Discount]),Table14[[#This Row],[Discount]])</f>
        <v>0.23</v>
      </c>
      <c r="L2271" s="4" t="s">
        <v>17</v>
      </c>
      <c r="M2271" s="4" t="s">
        <v>22</v>
      </c>
    </row>
    <row r="2272" spans="1:13" x14ac:dyDescent="0.3">
      <c r="A2272">
        <v>1103</v>
      </c>
      <c r="B2272" s="1">
        <v>45103</v>
      </c>
      <c r="C2272" s="4" t="str">
        <f>IF(ISBLANK(Table14[[#This Row],[Sales_Rep]]),"Unknown",Table14[[#This Row],[Sales_Rep]])</f>
        <v>Eve</v>
      </c>
      <c r="D2272" s="4" t="str">
        <f>PROPER(Table14[[#This Row],[Region]])</f>
        <v>West</v>
      </c>
      <c r="E2272" s="9">
        <f>IF(ISBLANK(Table14[[#This Row],[Sales_Amount]]),MEDIAN(Table14[Sales_Amount]),Table14[[#This Row],[Sales_Amount]])</f>
        <v>45328.14</v>
      </c>
      <c r="F2272" s="11">
        <f>IF(ISBLANK(Table14[[#This Row],[Quantity_Sold]]),MEDIAN(Table14[Quantity_Sold]),Table14[[#This Row],[Quantity_Sold]])</f>
        <v>25</v>
      </c>
      <c r="G2272" s="4" t="str">
        <f>TRIM(Table14[[#This Row],[Product_Category]])</f>
        <v>Furniture</v>
      </c>
      <c r="H2272" s="9">
        <v>1880.38</v>
      </c>
      <c r="I2272" s="9">
        <v>2518.23</v>
      </c>
      <c r="J2272" s="4" t="str">
        <f>PROPER(Table14[[#This Row],[Customer_Type]])</f>
        <v>New</v>
      </c>
      <c r="K2272" s="13">
        <f>IF(ISBLANK(Table14[[#This Row],[Discount]]),MEDIAN(Table14[Discount]),Table14[[#This Row],[Discount]])</f>
        <v>0.28000000000000003</v>
      </c>
      <c r="L2272" s="4" t="s">
        <v>31</v>
      </c>
      <c r="M2272" s="4" t="s">
        <v>22</v>
      </c>
    </row>
    <row r="2273" spans="1:13" x14ac:dyDescent="0.3">
      <c r="A2273">
        <v>1373</v>
      </c>
      <c r="B2273" s="1">
        <v>45357</v>
      </c>
      <c r="C2273" s="4" t="str">
        <f>IF(ISBLANK(Table14[[#This Row],[Sales_Rep]]),"Unknown",Table14[[#This Row],[Sales_Rep]])</f>
        <v>Charlie</v>
      </c>
      <c r="D2273" s="4" t="str">
        <f>PROPER(Table14[[#This Row],[Region]])</f>
        <v>East</v>
      </c>
      <c r="E2273" s="9">
        <f>IF(ISBLANK(Table14[[#This Row],[Sales_Amount]]),MEDIAN(Table14[Sales_Amount]),Table14[[#This Row],[Sales_Amount]])</f>
        <v>121114.95</v>
      </c>
      <c r="F2273" s="11">
        <f>IF(ISBLANK(Table14[[#This Row],[Quantity_Sold]]),MEDIAN(Table14[Quantity_Sold]),Table14[[#This Row],[Quantity_Sold]])</f>
        <v>43</v>
      </c>
      <c r="G2273" s="4" t="str">
        <f>TRIM(Table14[[#This Row],[Product_Category]])</f>
        <v>Clothing</v>
      </c>
      <c r="H2273" s="9">
        <v>3501.42</v>
      </c>
      <c r="I2273" s="9">
        <v>3967.08</v>
      </c>
      <c r="J2273" s="4" t="str">
        <f>PROPER(Table14[[#This Row],[Customer_Type]])</f>
        <v>Returning</v>
      </c>
      <c r="K2273" s="13">
        <f>IF(ISBLANK(Table14[[#This Row],[Discount]]),MEDIAN(Table14[Discount]),Table14[[#This Row],[Discount]])</f>
        <v>0.28999999999999998</v>
      </c>
      <c r="L2273" s="4" t="s">
        <v>31</v>
      </c>
      <c r="M2273" s="4" t="s">
        <v>22</v>
      </c>
    </row>
    <row r="2274" spans="1:13" x14ac:dyDescent="0.3">
      <c r="A2274">
        <v>1112</v>
      </c>
      <c r="B2274" s="1">
        <v>45461</v>
      </c>
      <c r="C2274" s="4" t="str">
        <f>IF(ISBLANK(Table14[[#This Row],[Sales_Rep]]),"Unknown",Table14[[#This Row],[Sales_Rep]])</f>
        <v>Eve</v>
      </c>
      <c r="D2274" s="4" t="str">
        <f>PROPER(Table14[[#This Row],[Region]])</f>
        <v>West</v>
      </c>
      <c r="E2274" s="9">
        <f>IF(ISBLANK(Table14[[#This Row],[Sales_Amount]]),MEDIAN(Table14[Sales_Amount]),Table14[[#This Row],[Sales_Amount]])</f>
        <v>12497.87</v>
      </c>
      <c r="F2274" s="11">
        <f>IF(ISBLANK(Table14[[#This Row],[Quantity_Sold]]),MEDIAN(Table14[Quantity_Sold]),Table14[[#This Row],[Quantity_Sold]])</f>
        <v>3</v>
      </c>
      <c r="G2274" s="4" t="str">
        <f>TRIM(Table14[[#This Row],[Product_Category]])</f>
        <v>Furniture</v>
      </c>
      <c r="H2274" s="9">
        <v>4066.32</v>
      </c>
      <c r="I2274" s="9">
        <v>5554.61</v>
      </c>
      <c r="J2274" s="4" t="str">
        <f>PROPER(Table14[[#This Row],[Customer_Type]])</f>
        <v>Returning</v>
      </c>
      <c r="K2274" s="13">
        <f>IF(ISBLANK(Table14[[#This Row],[Discount]]),MEDIAN(Table14[Discount]),Table14[[#This Row],[Discount]])</f>
        <v>0.25</v>
      </c>
      <c r="L2274" s="4" t="s">
        <v>26</v>
      </c>
      <c r="M2274" s="4" t="s">
        <v>22</v>
      </c>
    </row>
    <row r="2275" spans="1:13" x14ac:dyDescent="0.3">
      <c r="A2275">
        <v>1207</v>
      </c>
      <c r="B2275" s="1">
        <v>45067</v>
      </c>
      <c r="C2275" s="4" t="str">
        <f>IF(ISBLANK(Table14[[#This Row],[Sales_Rep]]),"Unknown",Table14[[#This Row],[Sales_Rep]])</f>
        <v>David</v>
      </c>
      <c r="D2275" s="4" t="str">
        <f>PROPER(Table14[[#This Row],[Region]])</f>
        <v>North</v>
      </c>
      <c r="E2275" s="9">
        <f>IF(ISBLANK(Table14[[#This Row],[Sales_Amount]]),MEDIAN(Table14[Sales_Amount]),Table14[[#This Row],[Sales_Amount]])</f>
        <v>41695.25</v>
      </c>
      <c r="F2275" s="11">
        <f>IF(ISBLANK(Table14[[#This Row],[Quantity_Sold]]),MEDIAN(Table14[Quantity_Sold]),Table14[[#This Row],[Quantity_Sold]])</f>
        <v>10</v>
      </c>
      <c r="G2275" s="4" t="str">
        <f>TRIM(Table14[[#This Row],[Product_Category]])</f>
        <v>Electronics</v>
      </c>
      <c r="H2275" s="9">
        <v>3857.71</v>
      </c>
      <c r="I2275" s="9">
        <v>4963.72</v>
      </c>
      <c r="J2275" s="4" t="str">
        <f>PROPER(Table14[[#This Row],[Customer_Type]])</f>
        <v>New</v>
      </c>
      <c r="K2275" s="13">
        <f>IF(ISBLANK(Table14[[#This Row],[Discount]]),MEDIAN(Table14[Discount]),Table14[[#This Row],[Discount]])</f>
        <v>0.16</v>
      </c>
      <c r="L2275" s="4" t="s">
        <v>31</v>
      </c>
      <c r="M2275" s="4" t="s">
        <v>18</v>
      </c>
    </row>
    <row r="2276" spans="1:13" x14ac:dyDescent="0.3">
      <c r="A2276">
        <v>1037</v>
      </c>
      <c r="B2276" s="1">
        <v>45611</v>
      </c>
      <c r="C2276" s="4" t="str">
        <f>IF(ISBLANK(Table14[[#This Row],[Sales_Rep]]),"Unknown",Table14[[#This Row],[Sales_Rep]])</f>
        <v>Alice</v>
      </c>
      <c r="D2276" s="4" t="str">
        <f>PROPER(Table14[[#This Row],[Region]])</f>
        <v>West</v>
      </c>
      <c r="E2276" s="9">
        <f>IF(ISBLANK(Table14[[#This Row],[Sales_Amount]]),MEDIAN(Table14[Sales_Amount]),Table14[[#This Row],[Sales_Amount]])</f>
        <v>5720.83</v>
      </c>
      <c r="F2276" s="11">
        <f>IF(ISBLANK(Table14[[#This Row],[Quantity_Sold]]),MEDIAN(Table14[Quantity_Sold]),Table14[[#This Row],[Quantity_Sold]])</f>
        <v>1</v>
      </c>
      <c r="G2276" s="4" t="str">
        <f>TRIM(Table14[[#This Row],[Product_Category]])</f>
        <v>Food</v>
      </c>
      <c r="H2276" s="9">
        <v>4785.37</v>
      </c>
      <c r="I2276" s="9">
        <v>6730.39</v>
      </c>
      <c r="J2276" s="4" t="str">
        <f>PROPER(Table14[[#This Row],[Customer_Type]])</f>
        <v>Returning</v>
      </c>
      <c r="K2276" s="13">
        <f>IF(ISBLANK(Table14[[#This Row],[Discount]]),MEDIAN(Table14[Discount]),Table14[[#This Row],[Discount]])</f>
        <v>0.15</v>
      </c>
      <c r="L2276" s="4" t="s">
        <v>31</v>
      </c>
      <c r="M2276" s="4" t="s">
        <v>22</v>
      </c>
    </row>
    <row r="2277" spans="1:13" x14ac:dyDescent="0.3">
      <c r="A2277">
        <v>1183</v>
      </c>
      <c r="B2277" s="1">
        <v>45246</v>
      </c>
      <c r="C2277" s="4" t="str">
        <f>IF(ISBLANK(Table14[[#This Row],[Sales_Rep]]),"Unknown",Table14[[#This Row],[Sales_Rep]])</f>
        <v>Eve</v>
      </c>
      <c r="D2277" s="4" t="str">
        <f>PROPER(Table14[[#This Row],[Region]])</f>
        <v>South</v>
      </c>
      <c r="E2277" s="9">
        <f>IF(ISBLANK(Table14[[#This Row],[Sales_Amount]]),MEDIAN(Table14[Sales_Amount]),Table14[[#This Row],[Sales_Amount]])</f>
        <v>14236.71</v>
      </c>
      <c r="F2277" s="11">
        <f>IF(ISBLANK(Table14[[#This Row],[Quantity_Sold]]),MEDIAN(Table14[Quantity_Sold]),Table14[[#This Row],[Quantity_Sold]])</f>
        <v>46</v>
      </c>
      <c r="G2277" s="4" t="str">
        <f>TRIM(Table14[[#This Row],[Product_Category]])</f>
        <v>Furniture</v>
      </c>
      <c r="H2277" s="9">
        <v>249.95</v>
      </c>
      <c r="I2277" s="9">
        <v>312.62</v>
      </c>
      <c r="J2277" s="4" t="str">
        <f>PROPER(Table14[[#This Row],[Customer_Type]])</f>
        <v>New</v>
      </c>
      <c r="K2277" s="13">
        <f>IF(ISBLANK(Table14[[#This Row],[Discount]]),MEDIAN(Table14[Discount]),Table14[[#This Row],[Discount]])</f>
        <v>0.01</v>
      </c>
      <c r="L2277" s="4" t="s">
        <v>17</v>
      </c>
      <c r="M2277" s="4" t="s">
        <v>18</v>
      </c>
    </row>
    <row r="2278" spans="1:13" x14ac:dyDescent="0.3">
      <c r="A2278">
        <v>1221</v>
      </c>
      <c r="B2278" s="1">
        <v>45015</v>
      </c>
      <c r="C2278" s="4" t="str">
        <f>IF(ISBLANK(Table14[[#This Row],[Sales_Rep]]),"Unknown",Table14[[#This Row],[Sales_Rep]])</f>
        <v>Eve</v>
      </c>
      <c r="D2278" s="4" t="str">
        <f>PROPER(Table14[[#This Row],[Region]])</f>
        <v>North</v>
      </c>
      <c r="E2278" s="9">
        <f>IF(ISBLANK(Table14[[#This Row],[Sales_Amount]]),MEDIAN(Table14[Sales_Amount]),Table14[[#This Row],[Sales_Amount]])</f>
        <v>101684.63</v>
      </c>
      <c r="F2278" s="11">
        <f>IF(ISBLANK(Table14[[#This Row],[Quantity_Sold]]),MEDIAN(Table14[Quantity_Sold]),Table14[[#This Row],[Quantity_Sold]])</f>
        <v>35</v>
      </c>
      <c r="G2278" s="4" t="str">
        <f>TRIM(Table14[[#This Row],[Product_Category]])</f>
        <v>Clothing</v>
      </c>
      <c r="H2278" s="9">
        <v>2159.64</v>
      </c>
      <c r="I2278" s="9">
        <v>3192.61</v>
      </c>
      <c r="J2278" s="4" t="str">
        <f>PROPER(Table14[[#This Row],[Customer_Type]])</f>
        <v>Returning</v>
      </c>
      <c r="K2278" s="13">
        <f>IF(ISBLANK(Table14[[#This Row],[Discount]]),MEDIAN(Table14[Discount]),Table14[[#This Row],[Discount]])</f>
        <v>0.09</v>
      </c>
      <c r="L2278" s="4" t="s">
        <v>31</v>
      </c>
      <c r="M2278" s="4" t="s">
        <v>18</v>
      </c>
    </row>
    <row r="2279" spans="1:13" x14ac:dyDescent="0.3">
      <c r="A2279">
        <v>1364</v>
      </c>
      <c r="B2279" s="1">
        <v>45224</v>
      </c>
      <c r="C2279" s="4" t="str">
        <f>IF(ISBLANK(Table14[[#This Row],[Sales_Rep]]),"Unknown",Table14[[#This Row],[Sales_Rep]])</f>
        <v>Alice</v>
      </c>
      <c r="D2279" s="4" t="str">
        <f>PROPER(Table14[[#This Row],[Region]])</f>
        <v>South</v>
      </c>
      <c r="E2279" s="9">
        <f>IF(ISBLANK(Table14[[#This Row],[Sales_Amount]]),MEDIAN(Table14[Sales_Amount]),Table14[[#This Row],[Sales_Amount]])</f>
        <v>44886.7</v>
      </c>
      <c r="F2279" s="11">
        <f>IF(ISBLANK(Table14[[#This Row],[Quantity_Sold]]),MEDIAN(Table14[Quantity_Sold]),Table14[[#This Row],[Quantity_Sold]])</f>
        <v>15</v>
      </c>
      <c r="G2279" s="4" t="str">
        <f>TRIM(Table14[[#This Row],[Product_Category]])</f>
        <v>Food</v>
      </c>
      <c r="H2279" s="9">
        <v>3507.01</v>
      </c>
      <c r="I2279" s="9">
        <v>3937.43</v>
      </c>
      <c r="J2279" s="4" t="str">
        <f>PROPER(Table14[[#This Row],[Customer_Type]])</f>
        <v>Returning</v>
      </c>
      <c r="K2279" s="13">
        <f>IF(ISBLANK(Table14[[#This Row],[Discount]]),MEDIAN(Table14[Discount]),Table14[[#This Row],[Discount]])</f>
        <v>0.24</v>
      </c>
      <c r="L2279" s="4" t="s">
        <v>31</v>
      </c>
      <c r="M2279" s="4" t="s">
        <v>18</v>
      </c>
    </row>
    <row r="2280" spans="1:13" x14ac:dyDescent="0.3">
      <c r="A2280">
        <v>1152</v>
      </c>
      <c r="B2280" s="1">
        <v>45271</v>
      </c>
      <c r="C2280" s="4" t="str">
        <f>IF(ISBLANK(Table14[[#This Row],[Sales_Rep]]),"Unknown",Table14[[#This Row],[Sales_Rep]])</f>
        <v>Charlie</v>
      </c>
      <c r="D2280" s="4" t="str">
        <f>PROPER(Table14[[#This Row],[Region]])</f>
        <v>West</v>
      </c>
      <c r="E2280" s="9">
        <f>IF(ISBLANK(Table14[[#This Row],[Sales_Amount]]),MEDIAN(Table14[Sales_Amount]),Table14[[#This Row],[Sales_Amount]])</f>
        <v>96131.95</v>
      </c>
      <c r="F2280" s="11">
        <f>IF(ISBLANK(Table14[[#This Row],[Quantity_Sold]]),MEDIAN(Table14[Quantity_Sold]),Table14[[#This Row],[Quantity_Sold]])</f>
        <v>35</v>
      </c>
      <c r="G2280" s="4" t="str">
        <f>TRIM(Table14[[#This Row],[Product_Category]])</f>
        <v>Electronics</v>
      </c>
      <c r="H2280" s="9">
        <v>2869.06</v>
      </c>
      <c r="I2280" s="9">
        <v>3814.76</v>
      </c>
      <c r="J2280" s="4" t="str">
        <f>PROPER(Table14[[#This Row],[Customer_Type]])</f>
        <v>Returning</v>
      </c>
      <c r="K2280" s="13">
        <f>IF(ISBLANK(Table14[[#This Row],[Discount]]),MEDIAN(Table14[Discount]),Table14[[#This Row],[Discount]])</f>
        <v>0.28000000000000003</v>
      </c>
      <c r="L2280" s="4" t="s">
        <v>31</v>
      </c>
      <c r="M2280" s="4" t="s">
        <v>22</v>
      </c>
    </row>
    <row r="2281" spans="1:13" x14ac:dyDescent="0.3">
      <c r="A2281">
        <v>1497</v>
      </c>
      <c r="B2281" s="1">
        <v>45616</v>
      </c>
      <c r="C2281" s="4" t="str">
        <f>IF(ISBLANK(Table14[[#This Row],[Sales_Rep]]),"Unknown",Table14[[#This Row],[Sales_Rep]])</f>
        <v>Alice</v>
      </c>
      <c r="D2281" s="4" t="str">
        <f>PROPER(Table14[[#This Row],[Region]])</f>
        <v>North</v>
      </c>
      <c r="E2281" s="9">
        <f>IF(ISBLANK(Table14[[#This Row],[Sales_Amount]]),MEDIAN(Table14[Sales_Amount]),Table14[[#This Row],[Sales_Amount]])</f>
        <v>10004.31</v>
      </c>
      <c r="F2281" s="11">
        <f>IF(ISBLANK(Table14[[#This Row],[Quantity_Sold]]),MEDIAN(Table14[Quantity_Sold]),Table14[[#This Row],[Quantity_Sold]])</f>
        <v>4</v>
      </c>
      <c r="G2281" s="4" t="str">
        <f>TRIM(Table14[[#This Row],[Product_Category]])</f>
        <v>Clothing</v>
      </c>
      <c r="H2281" s="9">
        <v>2657.74</v>
      </c>
      <c r="I2281" s="9">
        <v>3087.75</v>
      </c>
      <c r="J2281" s="4" t="str">
        <f>PROPER(Table14[[#This Row],[Customer_Type]])</f>
        <v>New</v>
      </c>
      <c r="K2281" s="13">
        <f>IF(ISBLANK(Table14[[#This Row],[Discount]]),MEDIAN(Table14[Discount]),Table14[[#This Row],[Discount]])</f>
        <v>0.19</v>
      </c>
      <c r="L2281" s="4" t="s">
        <v>17</v>
      </c>
      <c r="M2281" s="4" t="s">
        <v>22</v>
      </c>
    </row>
    <row r="2282" spans="1:13" x14ac:dyDescent="0.3">
      <c r="A2282">
        <v>1106</v>
      </c>
      <c r="B2282" s="1">
        <v>45608</v>
      </c>
      <c r="C2282" s="4" t="str">
        <f>IF(ISBLANK(Table14[[#This Row],[Sales_Rep]]),"Unknown",Table14[[#This Row],[Sales_Rep]])</f>
        <v>Eve</v>
      </c>
      <c r="D2282" s="4" t="str">
        <f>PROPER(Table14[[#This Row],[Region]])</f>
        <v>South</v>
      </c>
      <c r="E2282" s="9">
        <f>IF(ISBLANK(Table14[[#This Row],[Sales_Amount]]),MEDIAN(Table14[Sales_Amount]),Table14[[#This Row],[Sales_Amount]])</f>
        <v>116923.24</v>
      </c>
      <c r="F2282" s="11">
        <f>IF(ISBLANK(Table14[[#This Row],[Quantity_Sold]]),MEDIAN(Table14[Quantity_Sold]),Table14[[#This Row],[Quantity_Sold]])</f>
        <v>28</v>
      </c>
      <c r="G2282" s="4" t="str">
        <f>TRIM(Table14[[#This Row],[Product_Category]])</f>
        <v>Furniture</v>
      </c>
      <c r="H2282" s="9">
        <v>3395.29</v>
      </c>
      <c r="I2282" s="9">
        <v>4218.01</v>
      </c>
      <c r="J2282" s="4" t="str">
        <f>PROPER(Table14[[#This Row],[Customer_Type]])</f>
        <v>Returning</v>
      </c>
      <c r="K2282" s="13">
        <f>IF(ISBLANK(Table14[[#This Row],[Discount]]),MEDIAN(Table14[Discount]),Table14[[#This Row],[Discount]])</f>
        <v>0.01</v>
      </c>
      <c r="L2282" s="4" t="s">
        <v>17</v>
      </c>
      <c r="M2282" s="4" t="s">
        <v>22</v>
      </c>
    </row>
    <row r="2283" spans="1:13" x14ac:dyDescent="0.3">
      <c r="A2283">
        <v>1100</v>
      </c>
      <c r="B2283" s="1">
        <v>45117</v>
      </c>
      <c r="C2283" s="4" t="str">
        <f>IF(ISBLANK(Table14[[#This Row],[Sales_Rep]]),"Unknown",Table14[[#This Row],[Sales_Rep]])</f>
        <v>Charlie</v>
      </c>
      <c r="D2283" s="4" t="str">
        <f>PROPER(Table14[[#This Row],[Region]])</f>
        <v>East</v>
      </c>
      <c r="E2283" s="9">
        <f>IF(ISBLANK(Table14[[#This Row],[Sales_Amount]]),MEDIAN(Table14[Sales_Amount]),Table14[[#This Row],[Sales_Amount]])</f>
        <v>27031.38</v>
      </c>
      <c r="F2283" s="11">
        <f>IF(ISBLANK(Table14[[#This Row],[Quantity_Sold]]),MEDIAN(Table14[Quantity_Sold]),Table14[[#This Row],[Quantity_Sold]])</f>
        <v>38</v>
      </c>
      <c r="G2283" s="4" t="str">
        <f>TRIM(Table14[[#This Row],[Product_Category]])</f>
        <v>Food</v>
      </c>
      <c r="H2283" s="9">
        <v>637</v>
      </c>
      <c r="I2283" s="9">
        <v>889.19</v>
      </c>
      <c r="J2283" s="4" t="str">
        <f>PROPER(Table14[[#This Row],[Customer_Type]])</f>
        <v>New</v>
      </c>
      <c r="K2283" s="13">
        <f>IF(ISBLANK(Table14[[#This Row],[Discount]]),MEDIAN(Table14[Discount]),Table14[[#This Row],[Discount]])</f>
        <v>0.2</v>
      </c>
      <c r="L2283" s="4" t="s">
        <v>26</v>
      </c>
      <c r="M2283" s="4" t="s">
        <v>18</v>
      </c>
    </row>
    <row r="2284" spans="1:13" x14ac:dyDescent="0.3">
      <c r="A2284">
        <v>1056</v>
      </c>
      <c r="B2284" s="1">
        <v>45423</v>
      </c>
      <c r="C2284" s="4" t="str">
        <f>IF(ISBLANK(Table14[[#This Row],[Sales_Rep]]),"Unknown",Table14[[#This Row],[Sales_Rep]])</f>
        <v>Charlie</v>
      </c>
      <c r="D2284" s="4" t="str">
        <f>PROPER(Table14[[#This Row],[Region]])</f>
        <v>East</v>
      </c>
      <c r="E2284" s="9">
        <f>IF(ISBLANK(Table14[[#This Row],[Sales_Amount]]),MEDIAN(Table14[Sales_Amount]),Table14[[#This Row],[Sales_Amount]])</f>
        <v>202504.28</v>
      </c>
      <c r="F2284" s="11">
        <f>IF(ISBLANK(Table14[[#This Row],[Quantity_Sold]]),MEDIAN(Table14[Quantity_Sold]),Table14[[#This Row],[Quantity_Sold]])</f>
        <v>34</v>
      </c>
      <c r="G2284" s="4" t="str">
        <f>TRIM(Table14[[#This Row],[Product_Category]])</f>
        <v>Furniture</v>
      </c>
      <c r="H2284" s="9">
        <v>4584.67</v>
      </c>
      <c r="I2284" s="9">
        <v>6404.31</v>
      </c>
      <c r="J2284" s="4" t="str">
        <f>PROPER(Table14[[#This Row],[Customer_Type]])</f>
        <v>New</v>
      </c>
      <c r="K2284" s="13">
        <f>IF(ISBLANK(Table14[[#This Row],[Discount]]),MEDIAN(Table14[Discount]),Table14[[#This Row],[Discount]])</f>
        <v>7.0000000000000007E-2</v>
      </c>
      <c r="L2284" s="4" t="s">
        <v>31</v>
      </c>
      <c r="M2284" s="4" t="s">
        <v>18</v>
      </c>
    </row>
    <row r="2285" spans="1:13" x14ac:dyDescent="0.3">
      <c r="A2285">
        <v>1143</v>
      </c>
      <c r="B2285" s="1">
        <v>45089</v>
      </c>
      <c r="C2285" s="4" t="str">
        <f>IF(ISBLANK(Table14[[#This Row],[Sales_Rep]]),"Unknown",Table14[[#This Row],[Sales_Rep]])</f>
        <v>Alice</v>
      </c>
      <c r="D2285" s="4" t="str">
        <f>PROPER(Table14[[#This Row],[Region]])</f>
        <v>East</v>
      </c>
      <c r="E2285" s="9">
        <f>IF(ISBLANK(Table14[[#This Row],[Sales_Amount]]),MEDIAN(Table14[Sales_Amount]),Table14[[#This Row],[Sales_Amount]])</f>
        <v>4476.8999999999996</v>
      </c>
      <c r="F2285" s="11">
        <f>IF(ISBLANK(Table14[[#This Row],[Quantity_Sold]]),MEDIAN(Table14[Quantity_Sold]),Table14[[#This Row],[Quantity_Sold]])</f>
        <v>34</v>
      </c>
      <c r="G2285" s="4" t="str">
        <f>TRIM(Table14[[#This Row],[Product_Category]])</f>
        <v>Electronics</v>
      </c>
      <c r="H2285" s="9">
        <v>134.66</v>
      </c>
      <c r="I2285" s="9">
        <v>162.56</v>
      </c>
      <c r="J2285" s="4" t="str">
        <f>PROPER(Table14[[#This Row],[Customer_Type]])</f>
        <v>Returning</v>
      </c>
      <c r="K2285" s="13">
        <f>IF(ISBLANK(Table14[[#This Row],[Discount]]),MEDIAN(Table14[Discount]),Table14[[#This Row],[Discount]])</f>
        <v>0.19</v>
      </c>
      <c r="L2285" s="4" t="s">
        <v>31</v>
      </c>
      <c r="M2285" s="4" t="s">
        <v>22</v>
      </c>
    </row>
    <row r="2286" spans="1:13" x14ac:dyDescent="0.3">
      <c r="A2286">
        <v>1252</v>
      </c>
      <c r="B2286" s="1">
        <v>45521</v>
      </c>
      <c r="C2286" s="4" t="str">
        <f>IF(ISBLANK(Table14[[#This Row],[Sales_Rep]]),"Unknown",Table14[[#This Row],[Sales_Rep]])</f>
        <v>Eve</v>
      </c>
      <c r="D2286" s="4" t="str">
        <f>PROPER(Table14[[#This Row],[Region]])</f>
        <v>East</v>
      </c>
      <c r="E2286" s="9">
        <f>IF(ISBLANK(Table14[[#This Row],[Sales_Amount]]),MEDIAN(Table14[Sales_Amount]),Table14[[#This Row],[Sales_Amount]])</f>
        <v>42019.69</v>
      </c>
      <c r="F2286" s="11">
        <f>IF(ISBLANK(Table14[[#This Row],[Quantity_Sold]]),MEDIAN(Table14[Quantity_Sold]),Table14[[#This Row],[Quantity_Sold]])</f>
        <v>21</v>
      </c>
      <c r="G2286" s="4" t="str">
        <f>TRIM(Table14[[#This Row],[Product_Category]])</f>
        <v>Clothing</v>
      </c>
      <c r="H2286" s="9">
        <v>1915.73</v>
      </c>
      <c r="I2286" s="9">
        <v>2598.62</v>
      </c>
      <c r="J2286" s="4" t="str">
        <f>PROPER(Table14[[#This Row],[Customer_Type]])</f>
        <v>Returning</v>
      </c>
      <c r="K2286" s="13">
        <f>IF(ISBLANK(Table14[[#This Row],[Discount]]),MEDIAN(Table14[Discount]),Table14[[#This Row],[Discount]])</f>
        <v>0.23</v>
      </c>
      <c r="L2286" s="4" t="s">
        <v>26</v>
      </c>
      <c r="M2286" s="4" t="s">
        <v>18</v>
      </c>
    </row>
    <row r="2287" spans="1:13" x14ac:dyDescent="0.3">
      <c r="A2287">
        <v>1164</v>
      </c>
      <c r="B2287" s="1">
        <v>45388</v>
      </c>
      <c r="C2287" s="4" t="str">
        <f>IF(ISBLANK(Table14[[#This Row],[Sales_Rep]]),"Unknown",Table14[[#This Row],[Sales_Rep]])</f>
        <v>David</v>
      </c>
      <c r="D2287" s="4" t="str">
        <f>PROPER(Table14[[#This Row],[Region]])</f>
        <v>East</v>
      </c>
      <c r="E2287" s="9">
        <f>IF(ISBLANK(Table14[[#This Row],[Sales_Amount]]),MEDIAN(Table14[Sales_Amount]),Table14[[#This Row],[Sales_Amount]])</f>
        <v>58292.71</v>
      </c>
      <c r="F2287" s="11">
        <f>IF(ISBLANK(Table14[[#This Row],[Quantity_Sold]]),MEDIAN(Table14[Quantity_Sold]),Table14[[#This Row],[Quantity_Sold]])</f>
        <v>41</v>
      </c>
      <c r="G2287" s="4" t="str">
        <f>TRIM(Table14[[#This Row],[Product_Category]])</f>
        <v>Furniture</v>
      </c>
      <c r="H2287" s="9">
        <v>1523.17</v>
      </c>
      <c r="I2287" s="9">
        <v>1712.98</v>
      </c>
      <c r="J2287" s="4" t="str">
        <f>PROPER(Table14[[#This Row],[Customer_Type]])</f>
        <v>Returning</v>
      </c>
      <c r="K2287" s="13">
        <f>IF(ISBLANK(Table14[[#This Row],[Discount]]),MEDIAN(Table14[Discount]),Table14[[#This Row],[Discount]])</f>
        <v>0.17</v>
      </c>
      <c r="L2287" s="4" t="s">
        <v>31</v>
      </c>
      <c r="M2287" s="4" t="s">
        <v>22</v>
      </c>
    </row>
    <row r="2288" spans="1:13" x14ac:dyDescent="0.3">
      <c r="A2288">
        <v>1018</v>
      </c>
      <c r="B2288" s="1">
        <v>45310</v>
      </c>
      <c r="C2288" s="4" t="str">
        <f>IF(ISBLANK(Table14[[#This Row],[Sales_Rep]]),"Unknown",Table14[[#This Row],[Sales_Rep]])</f>
        <v>Eve</v>
      </c>
      <c r="D2288" s="4" t="str">
        <f>PROPER(Table14[[#This Row],[Region]])</f>
        <v>North</v>
      </c>
      <c r="E2288" s="9">
        <f>IF(ISBLANK(Table14[[#This Row],[Sales_Amount]]),MEDIAN(Table14[Sales_Amount]),Table14[[#This Row],[Sales_Amount]])</f>
        <v>59326.96</v>
      </c>
      <c r="F2288" s="11">
        <f>IF(ISBLANK(Table14[[#This Row],[Quantity_Sold]]),MEDIAN(Table14[Quantity_Sold]),Table14[[#This Row],[Quantity_Sold]])</f>
        <v>50</v>
      </c>
      <c r="G2288" s="4" t="str">
        <f>TRIM(Table14[[#This Row],[Product_Category]])</f>
        <v>Clothing</v>
      </c>
      <c r="H2288" s="9">
        <v>916.37</v>
      </c>
      <c r="I2288" s="9">
        <v>1348.34</v>
      </c>
      <c r="J2288" s="4" t="str">
        <f>PROPER(Table14[[#This Row],[Customer_Type]])</f>
        <v>New</v>
      </c>
      <c r="K2288" s="13">
        <f>IF(ISBLANK(Table14[[#This Row],[Discount]]),MEDIAN(Table14[Discount]),Table14[[#This Row],[Discount]])</f>
        <v>0.12</v>
      </c>
      <c r="L2288" s="4" t="s">
        <v>17</v>
      </c>
      <c r="M2288" s="4" t="s">
        <v>18</v>
      </c>
    </row>
    <row r="2289" spans="1:13" x14ac:dyDescent="0.3">
      <c r="A2289">
        <v>1434</v>
      </c>
      <c r="B2289" s="1">
        <v>45050</v>
      </c>
      <c r="C2289" s="4" t="str">
        <f>IF(ISBLANK(Table14[[#This Row],[Sales_Rep]]),"Unknown",Table14[[#This Row],[Sales_Rep]])</f>
        <v>Bob</v>
      </c>
      <c r="D2289" s="4" t="str">
        <f>PROPER(Table14[[#This Row],[Region]])</f>
        <v>North</v>
      </c>
      <c r="E2289" s="9">
        <f>IF(ISBLANK(Table14[[#This Row],[Sales_Amount]]),MEDIAN(Table14[Sales_Amount]),Table14[[#This Row],[Sales_Amount]])</f>
        <v>131923</v>
      </c>
      <c r="F2289" s="11">
        <f>IF(ISBLANK(Table14[[#This Row],[Quantity_Sold]]),MEDIAN(Table14[Quantity_Sold]),Table14[[#This Row],[Quantity_Sold]])</f>
        <v>48</v>
      </c>
      <c r="G2289" s="4" t="str">
        <f>TRIM(Table14[[#This Row],[Product_Category]])</f>
        <v>Furniture</v>
      </c>
      <c r="H2289" s="9">
        <v>2868.84</v>
      </c>
      <c r="I2289" s="9">
        <v>3870.98</v>
      </c>
      <c r="J2289" s="4" t="str">
        <f>PROPER(Table14[[#This Row],[Customer_Type]])</f>
        <v>New</v>
      </c>
      <c r="K2289" s="13">
        <f>IF(ISBLANK(Table14[[#This Row],[Discount]]),MEDIAN(Table14[Discount]),Table14[[#This Row],[Discount]])</f>
        <v>0.28999999999999998</v>
      </c>
      <c r="L2289" s="4" t="s">
        <v>26</v>
      </c>
      <c r="M2289" s="4" t="s">
        <v>18</v>
      </c>
    </row>
    <row r="2290" spans="1:13" x14ac:dyDescent="0.3">
      <c r="A2290">
        <v>1314</v>
      </c>
      <c r="B2290" s="1">
        <v>45531</v>
      </c>
      <c r="C2290" s="4" t="str">
        <f>IF(ISBLANK(Table14[[#This Row],[Sales_Rep]]),"Unknown",Table14[[#This Row],[Sales_Rep]])</f>
        <v>David</v>
      </c>
      <c r="D2290" s="4" t="str">
        <f>PROPER(Table14[[#This Row],[Region]])</f>
        <v>East</v>
      </c>
      <c r="E2290" s="9">
        <f>IF(ISBLANK(Table14[[#This Row],[Sales_Amount]]),MEDIAN(Table14[Sales_Amount]),Table14[[#This Row],[Sales_Amount]])</f>
        <v>88766.83</v>
      </c>
      <c r="F2290" s="11">
        <f>IF(ISBLANK(Table14[[#This Row],[Quantity_Sold]]),MEDIAN(Table14[Quantity_Sold]),Table14[[#This Row],[Quantity_Sold]])</f>
        <v>42</v>
      </c>
      <c r="G2290" s="4" t="str">
        <f>TRIM(Table14[[#This Row],[Product_Category]])</f>
        <v>Clothing</v>
      </c>
      <c r="H2290" s="9">
        <v>2338.04</v>
      </c>
      <c r="I2290" s="9">
        <v>2641.87</v>
      </c>
      <c r="J2290" s="4" t="str">
        <f>PROPER(Table14[[#This Row],[Customer_Type]])</f>
        <v>Returning</v>
      </c>
      <c r="K2290" s="13">
        <f>IF(ISBLANK(Table14[[#This Row],[Discount]]),MEDIAN(Table14[Discount]),Table14[[#This Row],[Discount]])</f>
        <v>0.2</v>
      </c>
      <c r="L2290" s="4" t="s">
        <v>17</v>
      </c>
      <c r="M2290" s="4" t="s">
        <v>22</v>
      </c>
    </row>
    <row r="2291" spans="1:13" x14ac:dyDescent="0.3">
      <c r="A2291">
        <v>1018</v>
      </c>
      <c r="B2291" s="1">
        <v>45159</v>
      </c>
      <c r="C2291" s="4" t="str">
        <f>IF(ISBLANK(Table14[[#This Row],[Sales_Rep]]),"Unknown",Table14[[#This Row],[Sales_Rep]])</f>
        <v>Charlie</v>
      </c>
      <c r="D2291" s="4" t="str">
        <f>PROPER(Table14[[#This Row],[Region]])</f>
        <v>West</v>
      </c>
      <c r="E2291" s="9">
        <f>IF(ISBLANK(Table14[[#This Row],[Sales_Amount]]),MEDIAN(Table14[Sales_Amount]),Table14[[#This Row],[Sales_Amount]])</f>
        <v>43697.35</v>
      </c>
      <c r="F2291" s="11">
        <f>IF(ISBLANK(Table14[[#This Row],[Quantity_Sold]]),MEDIAN(Table14[Quantity_Sold]),Table14[[#This Row],[Quantity_Sold]])</f>
        <v>30</v>
      </c>
      <c r="G2291" s="4" t="str">
        <f>TRIM(Table14[[#This Row],[Product_Category]])</f>
        <v>Clothing</v>
      </c>
      <c r="H2291" s="9">
        <v>1515.84</v>
      </c>
      <c r="I2291" s="9">
        <v>1891.66</v>
      </c>
      <c r="J2291" s="4" t="str">
        <f>PROPER(Table14[[#This Row],[Customer_Type]])</f>
        <v>New</v>
      </c>
      <c r="K2291" s="13">
        <f>IF(ISBLANK(Table14[[#This Row],[Discount]]),MEDIAN(Table14[Discount]),Table14[[#This Row],[Discount]])</f>
        <v>0.23</v>
      </c>
      <c r="L2291" s="4" t="s">
        <v>31</v>
      </c>
      <c r="M2291" s="4" t="s">
        <v>18</v>
      </c>
    </row>
    <row r="2292" spans="1:13" x14ac:dyDescent="0.3">
      <c r="A2292">
        <v>1189</v>
      </c>
      <c r="B2292" s="1">
        <v>45199</v>
      </c>
      <c r="C2292" s="4" t="str">
        <f>IF(ISBLANK(Table14[[#This Row],[Sales_Rep]]),"Unknown",Table14[[#This Row],[Sales_Rep]])</f>
        <v>David</v>
      </c>
      <c r="D2292" s="4" t="str">
        <f>PROPER(Table14[[#This Row],[Region]])</f>
        <v>West</v>
      </c>
      <c r="E2292" s="9">
        <f>IF(ISBLANK(Table14[[#This Row],[Sales_Amount]]),MEDIAN(Table14[Sales_Amount]),Table14[[#This Row],[Sales_Amount]])</f>
        <v>28605.38</v>
      </c>
      <c r="F2292" s="11">
        <f>IF(ISBLANK(Table14[[#This Row],[Quantity_Sold]]),MEDIAN(Table14[Quantity_Sold]),Table14[[#This Row],[Quantity_Sold]])</f>
        <v>26</v>
      </c>
      <c r="G2292" s="4" t="str">
        <f>TRIM(Table14[[#This Row],[Product_Category]])</f>
        <v>Food</v>
      </c>
      <c r="H2292" s="9">
        <v>760.47</v>
      </c>
      <c r="I2292" s="9">
        <v>1122.6600000000001</v>
      </c>
      <c r="J2292" s="4" t="str">
        <f>PROPER(Table14[[#This Row],[Customer_Type]])</f>
        <v>New</v>
      </c>
      <c r="K2292" s="13">
        <f>IF(ISBLANK(Table14[[#This Row],[Discount]]),MEDIAN(Table14[Discount]),Table14[[#This Row],[Discount]])</f>
        <v>0.02</v>
      </c>
      <c r="L2292" s="4" t="s">
        <v>31</v>
      </c>
      <c r="M2292" s="4" t="s">
        <v>18</v>
      </c>
    </row>
    <row r="2293" spans="1:13" x14ac:dyDescent="0.3">
      <c r="A2293">
        <v>1349</v>
      </c>
      <c r="B2293" s="1">
        <v>45292</v>
      </c>
      <c r="C2293" s="4" t="str">
        <f>IF(ISBLANK(Table14[[#This Row],[Sales_Rep]]),"Unknown",Table14[[#This Row],[Sales_Rep]])</f>
        <v>Charlie</v>
      </c>
      <c r="D2293" s="4" t="str">
        <f>PROPER(Table14[[#This Row],[Region]])</f>
        <v>West</v>
      </c>
      <c r="E2293" s="9">
        <f>IF(ISBLANK(Table14[[#This Row],[Sales_Amount]]),MEDIAN(Table14[Sales_Amount]),Table14[[#This Row],[Sales_Amount]])</f>
        <v>99544.22</v>
      </c>
      <c r="F2293" s="11">
        <f>IF(ISBLANK(Table14[[#This Row],[Quantity_Sold]]),MEDIAN(Table14[Quantity_Sold]),Table14[[#This Row],[Quantity_Sold]])</f>
        <v>26</v>
      </c>
      <c r="G2293" s="4" t="str">
        <f>TRIM(Table14[[#This Row],[Product_Category]])</f>
        <v>Clothing</v>
      </c>
      <c r="H2293" s="9">
        <v>4230.5600000000004</v>
      </c>
      <c r="I2293" s="9">
        <v>5244.69</v>
      </c>
      <c r="J2293" s="4" t="str">
        <f>PROPER(Table14[[#This Row],[Customer_Type]])</f>
        <v>Returning</v>
      </c>
      <c r="K2293" s="13">
        <f>IF(ISBLANK(Table14[[#This Row],[Discount]]),MEDIAN(Table14[Discount]),Table14[[#This Row],[Discount]])</f>
        <v>0.27</v>
      </c>
      <c r="L2293" s="4" t="s">
        <v>31</v>
      </c>
      <c r="M2293" s="4" t="s">
        <v>18</v>
      </c>
    </row>
    <row r="2294" spans="1:13" x14ac:dyDescent="0.3">
      <c r="A2294">
        <v>1145</v>
      </c>
      <c r="B2294" s="1">
        <v>45544</v>
      </c>
      <c r="C2294" s="4" t="str">
        <f>IF(ISBLANK(Table14[[#This Row],[Sales_Rep]]),"Unknown",Table14[[#This Row],[Sales_Rep]])</f>
        <v>Charlie</v>
      </c>
      <c r="D2294" s="4" t="str">
        <f>PROPER(Table14[[#This Row],[Region]])</f>
        <v>North</v>
      </c>
      <c r="E2294" s="9">
        <f>IF(ISBLANK(Table14[[#This Row],[Sales_Amount]]),MEDIAN(Table14[Sales_Amount]),Table14[[#This Row],[Sales_Amount]])</f>
        <v>160547.6</v>
      </c>
      <c r="F2294" s="11">
        <f>IF(ISBLANK(Table14[[#This Row],[Quantity_Sold]]),MEDIAN(Table14[Quantity_Sold]),Table14[[#This Row],[Quantity_Sold]])</f>
        <v>43</v>
      </c>
      <c r="G2294" s="4" t="str">
        <f>TRIM(Table14[[#This Row],[Product_Category]])</f>
        <v>Furniture</v>
      </c>
      <c r="H2294" s="9">
        <v>3058.71</v>
      </c>
      <c r="I2294" s="9">
        <v>4553.25</v>
      </c>
      <c r="J2294" s="4" t="str">
        <f>PROPER(Table14[[#This Row],[Customer_Type]])</f>
        <v>Returning</v>
      </c>
      <c r="K2294" s="13">
        <f>IF(ISBLANK(Table14[[#This Row],[Discount]]),MEDIAN(Table14[Discount]),Table14[[#This Row],[Discount]])</f>
        <v>0.18</v>
      </c>
      <c r="L2294" s="4" t="s">
        <v>26</v>
      </c>
      <c r="M2294" s="4" t="s">
        <v>18</v>
      </c>
    </row>
    <row r="2295" spans="1:13" x14ac:dyDescent="0.3">
      <c r="A2295">
        <v>1271</v>
      </c>
      <c r="B2295" s="1">
        <v>45645</v>
      </c>
      <c r="C2295" s="4" t="str">
        <f>IF(ISBLANK(Table14[[#This Row],[Sales_Rep]]),"Unknown",Table14[[#This Row],[Sales_Rep]])</f>
        <v>David</v>
      </c>
      <c r="D2295" s="4" t="str">
        <f>PROPER(Table14[[#This Row],[Region]])</f>
        <v>East</v>
      </c>
      <c r="E2295" s="9">
        <f>IF(ISBLANK(Table14[[#This Row],[Sales_Amount]]),MEDIAN(Table14[Sales_Amount]),Table14[[#This Row],[Sales_Amount]])</f>
        <v>64894.93</v>
      </c>
      <c r="F2295" s="11">
        <f>IF(ISBLANK(Table14[[#This Row],[Quantity_Sold]]),MEDIAN(Table14[Quantity_Sold]),Table14[[#This Row],[Quantity_Sold]])</f>
        <v>15</v>
      </c>
      <c r="G2295" s="4" t="str">
        <f>TRIM(Table14[[#This Row],[Product_Category]])</f>
        <v>Furniture</v>
      </c>
      <c r="H2295" s="9">
        <v>3679.1</v>
      </c>
      <c r="I2295" s="9">
        <v>4554.03</v>
      </c>
      <c r="J2295" s="4" t="str">
        <f>PROPER(Table14[[#This Row],[Customer_Type]])</f>
        <v>Returning</v>
      </c>
      <c r="K2295" s="13">
        <f>IF(ISBLANK(Table14[[#This Row],[Discount]]),MEDIAN(Table14[Discount]),Table14[[#This Row],[Discount]])</f>
        <v>0.05</v>
      </c>
      <c r="L2295" s="4" t="s">
        <v>31</v>
      </c>
      <c r="M2295" s="4" t="s">
        <v>18</v>
      </c>
    </row>
    <row r="2296" spans="1:13" x14ac:dyDescent="0.3">
      <c r="A2296">
        <v>1153</v>
      </c>
      <c r="B2296" s="1">
        <v>44949</v>
      </c>
      <c r="C2296" s="4" t="str">
        <f>IF(ISBLANK(Table14[[#This Row],[Sales_Rep]]),"Unknown",Table14[[#This Row],[Sales_Rep]])</f>
        <v>Charlie</v>
      </c>
      <c r="D2296" s="4" t="str">
        <f>PROPER(Table14[[#This Row],[Region]])</f>
        <v>West</v>
      </c>
      <c r="E2296" s="9">
        <f>IF(ISBLANK(Table14[[#This Row],[Sales_Amount]]),MEDIAN(Table14[Sales_Amount]),Table14[[#This Row],[Sales_Amount]])</f>
        <v>123200.74</v>
      </c>
      <c r="F2296" s="11">
        <f>IF(ISBLANK(Table14[[#This Row],[Quantity_Sold]]),MEDIAN(Table14[Quantity_Sold]),Table14[[#This Row],[Quantity_Sold]])</f>
        <v>32</v>
      </c>
      <c r="G2296" s="4" t="str">
        <f>TRIM(Table14[[#This Row],[Product_Category]])</f>
        <v>Electronics</v>
      </c>
      <c r="H2296" s="9">
        <v>3823.26</v>
      </c>
      <c r="I2296" s="9">
        <v>4695.1499999999996</v>
      </c>
      <c r="J2296" s="4" t="str">
        <f>PROPER(Table14[[#This Row],[Customer_Type]])</f>
        <v>Returning</v>
      </c>
      <c r="K2296" s="13">
        <f>IF(ISBLANK(Table14[[#This Row],[Discount]]),MEDIAN(Table14[Discount]),Table14[[#This Row],[Discount]])</f>
        <v>0.18</v>
      </c>
      <c r="L2296" s="4" t="s">
        <v>26</v>
      </c>
      <c r="M2296" s="4" t="s">
        <v>22</v>
      </c>
    </row>
    <row r="2297" spans="1:13" x14ac:dyDescent="0.3">
      <c r="A2297">
        <v>1037</v>
      </c>
      <c r="B2297" s="1">
        <v>45166</v>
      </c>
      <c r="C2297" s="4" t="str">
        <f>IF(ISBLANK(Table14[[#This Row],[Sales_Rep]]),"Unknown",Table14[[#This Row],[Sales_Rep]])</f>
        <v>Charlie</v>
      </c>
      <c r="D2297" s="4" t="str">
        <f>PROPER(Table14[[#This Row],[Region]])</f>
        <v>South</v>
      </c>
      <c r="E2297" s="9">
        <f>IF(ISBLANK(Table14[[#This Row],[Sales_Amount]]),MEDIAN(Table14[Sales_Amount]),Table14[[#This Row],[Sales_Amount]])</f>
        <v>212797.96</v>
      </c>
      <c r="F2297" s="11">
        <f>IF(ISBLANK(Table14[[#This Row],[Quantity_Sold]]),MEDIAN(Table14[Quantity_Sold]),Table14[[#This Row],[Quantity_Sold]])</f>
        <v>45</v>
      </c>
      <c r="G2297" s="4" t="str">
        <f>TRIM(Table14[[#This Row],[Product_Category]])</f>
        <v>Electronics</v>
      </c>
      <c r="H2297" s="9">
        <v>3952.4</v>
      </c>
      <c r="I2297" s="9">
        <v>4977.7299999999996</v>
      </c>
      <c r="J2297" s="4" t="str">
        <f>PROPER(Table14[[#This Row],[Customer_Type]])</f>
        <v>Returning</v>
      </c>
      <c r="K2297" s="13">
        <f>IF(ISBLANK(Table14[[#This Row],[Discount]]),MEDIAN(Table14[Discount]),Table14[[#This Row],[Discount]])</f>
        <v>0.05</v>
      </c>
      <c r="L2297" s="4" t="s">
        <v>31</v>
      </c>
      <c r="M2297" s="4" t="s">
        <v>18</v>
      </c>
    </row>
    <row r="2298" spans="1:13" x14ac:dyDescent="0.3">
      <c r="A2298">
        <v>1305</v>
      </c>
      <c r="B2298" s="1">
        <v>45431</v>
      </c>
      <c r="C2298" s="4" t="str">
        <f>IF(ISBLANK(Table14[[#This Row],[Sales_Rep]]),"Unknown",Table14[[#This Row],[Sales_Rep]])</f>
        <v>Bob</v>
      </c>
      <c r="D2298" s="4" t="str">
        <f>PROPER(Table14[[#This Row],[Region]])</f>
        <v>East</v>
      </c>
      <c r="E2298" s="9">
        <f>IF(ISBLANK(Table14[[#This Row],[Sales_Amount]]),MEDIAN(Table14[Sales_Amount]),Table14[[#This Row],[Sales_Amount]])</f>
        <v>2543.0100000000002</v>
      </c>
      <c r="F2298" s="11">
        <f>IF(ISBLANK(Table14[[#This Row],[Quantity_Sold]]),MEDIAN(Table14[Quantity_Sold]),Table14[[#This Row],[Quantity_Sold]])</f>
        <v>27</v>
      </c>
      <c r="G2298" s="4" t="str">
        <f>TRIM(Table14[[#This Row],[Product_Category]])</f>
        <v>Furniture</v>
      </c>
      <c r="H2298" s="9">
        <v>68.430000000000007</v>
      </c>
      <c r="I2298" s="9">
        <v>98.11</v>
      </c>
      <c r="J2298" s="4" t="str">
        <f>PROPER(Table14[[#This Row],[Customer_Type]])</f>
        <v>New</v>
      </c>
      <c r="K2298" s="13">
        <f>IF(ISBLANK(Table14[[#This Row],[Discount]]),MEDIAN(Table14[Discount]),Table14[[#This Row],[Discount]])</f>
        <v>0.04</v>
      </c>
      <c r="L2298" s="4" t="s">
        <v>26</v>
      </c>
      <c r="M2298" s="4" t="s">
        <v>18</v>
      </c>
    </row>
    <row r="2299" spans="1:13" x14ac:dyDescent="0.3">
      <c r="A2299">
        <v>1483</v>
      </c>
      <c r="B2299" s="1">
        <v>45360</v>
      </c>
      <c r="C2299" s="4" t="str">
        <f>IF(ISBLANK(Table14[[#This Row],[Sales_Rep]]),"Unknown",Table14[[#This Row],[Sales_Rep]])</f>
        <v>Eve</v>
      </c>
      <c r="D2299" s="4" t="str">
        <f>PROPER(Table14[[#This Row],[Region]])</f>
        <v>South</v>
      </c>
      <c r="E2299" s="9">
        <f>IF(ISBLANK(Table14[[#This Row],[Sales_Amount]]),MEDIAN(Table14[Sales_Amount]),Table14[[#This Row],[Sales_Amount]])</f>
        <v>185940.02</v>
      </c>
      <c r="F2299" s="11">
        <f>IF(ISBLANK(Table14[[#This Row],[Quantity_Sold]]),MEDIAN(Table14[Quantity_Sold]),Table14[[#This Row],[Quantity_Sold]])</f>
        <v>50</v>
      </c>
      <c r="G2299" s="4" t="str">
        <f>TRIM(Table14[[#This Row],[Product_Category]])</f>
        <v>Electronics</v>
      </c>
      <c r="H2299" s="9">
        <v>2708.14</v>
      </c>
      <c r="I2299" s="9">
        <v>3998.71</v>
      </c>
      <c r="J2299" s="4" t="str">
        <f>PROPER(Table14[[#This Row],[Customer_Type]])</f>
        <v>New</v>
      </c>
      <c r="K2299" s="13">
        <f>IF(ISBLANK(Table14[[#This Row],[Discount]]),MEDIAN(Table14[Discount]),Table14[[#This Row],[Discount]])</f>
        <v>7.0000000000000007E-2</v>
      </c>
      <c r="L2299" s="4" t="s">
        <v>31</v>
      </c>
      <c r="M2299" s="4" t="s">
        <v>22</v>
      </c>
    </row>
    <row r="2300" spans="1:13" x14ac:dyDescent="0.3">
      <c r="A2300">
        <v>1162</v>
      </c>
      <c r="B2300" s="1">
        <v>45396</v>
      </c>
      <c r="C2300" s="4" t="str">
        <f>IF(ISBLANK(Table14[[#This Row],[Sales_Rep]]),"Unknown",Table14[[#This Row],[Sales_Rep]])</f>
        <v>Eve</v>
      </c>
      <c r="D2300" s="4" t="str">
        <f>PROPER(Table14[[#This Row],[Region]])</f>
        <v>West</v>
      </c>
      <c r="E2300" s="9">
        <f>IF(ISBLANK(Table14[[#This Row],[Sales_Amount]]),MEDIAN(Table14[Sales_Amount]),Table14[[#This Row],[Sales_Amount]])</f>
        <v>9676.6</v>
      </c>
      <c r="F2300" s="11">
        <f>IF(ISBLANK(Table14[[#This Row],[Quantity_Sold]]),MEDIAN(Table14[Quantity_Sold]),Table14[[#This Row],[Quantity_Sold]])</f>
        <v>16</v>
      </c>
      <c r="G2300" s="4" t="str">
        <f>TRIM(Table14[[#This Row],[Product_Category]])</f>
        <v>Food</v>
      </c>
      <c r="H2300" s="9">
        <v>715.58</v>
      </c>
      <c r="I2300" s="9">
        <v>817.28</v>
      </c>
      <c r="J2300" s="4" t="str">
        <f>PROPER(Table14[[#This Row],[Customer_Type]])</f>
        <v>New</v>
      </c>
      <c r="K2300" s="13">
        <f>IF(ISBLANK(Table14[[#This Row],[Discount]]),MEDIAN(Table14[Discount]),Table14[[#This Row],[Discount]])</f>
        <v>0.26</v>
      </c>
      <c r="L2300" s="4" t="s">
        <v>26</v>
      </c>
      <c r="M2300" s="4" t="s">
        <v>18</v>
      </c>
    </row>
    <row r="2301" spans="1:13" x14ac:dyDescent="0.3">
      <c r="A2301">
        <v>1142</v>
      </c>
      <c r="B2301" s="1">
        <v>45332</v>
      </c>
      <c r="C2301" s="4" t="str">
        <f>IF(ISBLANK(Table14[[#This Row],[Sales_Rep]]),"Unknown",Table14[[#This Row],[Sales_Rep]])</f>
        <v>Bob</v>
      </c>
      <c r="D2301" s="4" t="str">
        <f>PROPER(Table14[[#This Row],[Region]])</f>
        <v>East</v>
      </c>
      <c r="E2301" s="9">
        <f>IF(ISBLANK(Table14[[#This Row],[Sales_Amount]]),MEDIAN(Table14[Sales_Amount]),Table14[[#This Row],[Sales_Amount]])</f>
        <v>89770.07</v>
      </c>
      <c r="F2301" s="11">
        <f>IF(ISBLANK(Table14[[#This Row],[Quantity_Sold]]),MEDIAN(Table14[Quantity_Sold]),Table14[[#This Row],[Quantity_Sold]])</f>
        <v>45</v>
      </c>
      <c r="G2301" s="4" t="str">
        <f>TRIM(Table14[[#This Row],[Product_Category]])</f>
        <v>Clothing</v>
      </c>
      <c r="H2301" s="9">
        <v>1670.08</v>
      </c>
      <c r="I2301" s="9">
        <v>2346.9299999999998</v>
      </c>
      <c r="J2301" s="4" t="str">
        <f>PROPER(Table14[[#This Row],[Customer_Type]])</f>
        <v>New</v>
      </c>
      <c r="K2301" s="13">
        <f>IF(ISBLANK(Table14[[#This Row],[Discount]]),MEDIAN(Table14[Discount]),Table14[[#This Row],[Discount]])</f>
        <v>0.15</v>
      </c>
      <c r="L2301" s="4" t="s">
        <v>17</v>
      </c>
      <c r="M2301" s="4" t="s">
        <v>18</v>
      </c>
    </row>
    <row r="2302" spans="1:13" x14ac:dyDescent="0.3">
      <c r="A2302">
        <v>1129</v>
      </c>
      <c r="B2302" s="1">
        <v>45037</v>
      </c>
      <c r="C2302" s="4" t="str">
        <f>IF(ISBLANK(Table14[[#This Row],[Sales_Rep]]),"Unknown",Table14[[#This Row],[Sales_Rep]])</f>
        <v>David</v>
      </c>
      <c r="D2302" s="4" t="str">
        <f>PROPER(Table14[[#This Row],[Region]])</f>
        <v>West</v>
      </c>
      <c r="E2302" s="9">
        <f>IF(ISBLANK(Table14[[#This Row],[Sales_Amount]]),MEDIAN(Table14[Sales_Amount]),Table14[[#This Row],[Sales_Amount]])</f>
        <v>3847.25</v>
      </c>
      <c r="F2302" s="11">
        <f>IF(ISBLANK(Table14[[#This Row],[Quantity_Sold]]),MEDIAN(Table14[Quantity_Sold]),Table14[[#This Row],[Quantity_Sold]])</f>
        <v>21</v>
      </c>
      <c r="G2302" s="4" t="str">
        <f>TRIM(Table14[[#This Row],[Product_Category]])</f>
        <v>Furniture</v>
      </c>
      <c r="H2302" s="9">
        <v>209.3</v>
      </c>
      <c r="I2302" s="9">
        <v>244.27</v>
      </c>
      <c r="J2302" s="4" t="str">
        <f>PROPER(Table14[[#This Row],[Customer_Type]])</f>
        <v>Returning</v>
      </c>
      <c r="K2302" s="13">
        <f>IF(ISBLANK(Table14[[#This Row],[Discount]]),MEDIAN(Table14[Discount]),Table14[[#This Row],[Discount]])</f>
        <v>0.25</v>
      </c>
      <c r="L2302" s="4" t="s">
        <v>17</v>
      </c>
      <c r="M2302" s="4" t="s">
        <v>18</v>
      </c>
    </row>
    <row r="2303" spans="1:13" x14ac:dyDescent="0.3">
      <c r="A2303">
        <v>1265</v>
      </c>
      <c r="B2303" s="1">
        <v>45644</v>
      </c>
      <c r="C2303" s="4" t="str">
        <f>IF(ISBLANK(Table14[[#This Row],[Sales_Rep]]),"Unknown",Table14[[#This Row],[Sales_Rep]])</f>
        <v>Alice</v>
      </c>
      <c r="D2303" s="4" t="str">
        <f>PROPER(Table14[[#This Row],[Region]])</f>
        <v>South</v>
      </c>
      <c r="E2303" s="9">
        <f>IF(ISBLANK(Table14[[#This Row],[Sales_Amount]]),MEDIAN(Table14[Sales_Amount]),Table14[[#This Row],[Sales_Amount]])</f>
        <v>20099.36</v>
      </c>
      <c r="F2303" s="11">
        <f>IF(ISBLANK(Table14[[#This Row],[Quantity_Sold]]),MEDIAN(Table14[Quantity_Sold]),Table14[[#This Row],[Quantity_Sold]])</f>
        <v>21</v>
      </c>
      <c r="G2303" s="4" t="str">
        <f>TRIM(Table14[[#This Row],[Product_Category]])</f>
        <v>Food</v>
      </c>
      <c r="H2303" s="9">
        <v>971.08</v>
      </c>
      <c r="I2303" s="9">
        <v>1167.21</v>
      </c>
      <c r="J2303" s="4" t="str">
        <f>PROPER(Table14[[#This Row],[Customer_Type]])</f>
        <v>New</v>
      </c>
      <c r="K2303" s="13">
        <f>IF(ISBLANK(Table14[[#This Row],[Discount]]),MEDIAN(Table14[Discount]),Table14[[#This Row],[Discount]])</f>
        <v>0.18</v>
      </c>
      <c r="L2303" s="4" t="s">
        <v>26</v>
      </c>
      <c r="M2303" s="4" t="s">
        <v>22</v>
      </c>
    </row>
    <row r="2304" spans="1:13" x14ac:dyDescent="0.3">
      <c r="A2304">
        <v>1329</v>
      </c>
      <c r="B2304" s="1">
        <v>45087</v>
      </c>
      <c r="C2304" s="4" t="str">
        <f>IF(ISBLANK(Table14[[#This Row],[Sales_Rep]]),"Unknown",Table14[[#This Row],[Sales_Rep]])</f>
        <v>Alice</v>
      </c>
      <c r="D2304" s="4" t="str">
        <f>PROPER(Table14[[#This Row],[Region]])</f>
        <v>South</v>
      </c>
      <c r="E2304" s="9">
        <f>IF(ISBLANK(Table14[[#This Row],[Sales_Amount]]),MEDIAN(Table14[Sales_Amount]),Table14[[#This Row],[Sales_Amount]])</f>
        <v>28047.8</v>
      </c>
      <c r="F2304" s="11">
        <f>IF(ISBLANK(Table14[[#This Row],[Quantity_Sold]]),MEDIAN(Table14[Quantity_Sold]),Table14[[#This Row],[Quantity_Sold]])</f>
        <v>19</v>
      </c>
      <c r="G2304" s="4" t="str">
        <f>TRIM(Table14[[#This Row],[Product_Category]])</f>
        <v>Clothing</v>
      </c>
      <c r="H2304" s="9">
        <v>1279</v>
      </c>
      <c r="I2304" s="9">
        <v>1845.25</v>
      </c>
      <c r="J2304" s="4" t="str">
        <f>PROPER(Table14[[#This Row],[Customer_Type]])</f>
        <v>New</v>
      </c>
      <c r="K2304" s="13">
        <f>IF(ISBLANK(Table14[[#This Row],[Discount]]),MEDIAN(Table14[Discount]),Table14[[#This Row],[Discount]])</f>
        <v>0.2</v>
      </c>
      <c r="L2304" s="4" t="s">
        <v>26</v>
      </c>
      <c r="M2304" s="4" t="s">
        <v>18</v>
      </c>
    </row>
    <row r="2305" spans="1:13" x14ac:dyDescent="0.3">
      <c r="A2305">
        <v>1270</v>
      </c>
      <c r="B2305" s="1">
        <v>45475</v>
      </c>
      <c r="C2305" s="4" t="str">
        <f>IF(ISBLANK(Table14[[#This Row],[Sales_Rep]]),"Unknown",Table14[[#This Row],[Sales_Rep]])</f>
        <v>Alice</v>
      </c>
      <c r="D2305" s="4" t="str">
        <f>PROPER(Table14[[#This Row],[Region]])</f>
        <v>East</v>
      </c>
      <c r="E2305" s="9">
        <f>IF(ISBLANK(Table14[[#This Row],[Sales_Amount]]),MEDIAN(Table14[Sales_Amount]),Table14[[#This Row],[Sales_Amount]])</f>
        <v>31394.34</v>
      </c>
      <c r="F2305" s="11">
        <f>IF(ISBLANK(Table14[[#This Row],[Quantity_Sold]]),MEDIAN(Table14[Quantity_Sold]),Table14[[#This Row],[Quantity_Sold]])</f>
        <v>14</v>
      </c>
      <c r="G2305" s="4" t="str">
        <f>TRIM(Table14[[#This Row],[Product_Category]])</f>
        <v>Clothing</v>
      </c>
      <c r="H2305" s="9">
        <v>1709.39</v>
      </c>
      <c r="I2305" s="9">
        <v>2411.2399999999998</v>
      </c>
      <c r="J2305" s="4" t="str">
        <f>PROPER(Table14[[#This Row],[Customer_Type]])</f>
        <v>Returning</v>
      </c>
      <c r="K2305" s="13">
        <f>IF(ISBLANK(Table14[[#This Row],[Discount]]),MEDIAN(Table14[Discount]),Table14[[#This Row],[Discount]])</f>
        <v>7.0000000000000007E-2</v>
      </c>
      <c r="L2305" s="4" t="s">
        <v>31</v>
      </c>
      <c r="M2305" s="4" t="s">
        <v>22</v>
      </c>
    </row>
    <row r="2306" spans="1:13" x14ac:dyDescent="0.3">
      <c r="A2306">
        <v>1100</v>
      </c>
      <c r="B2306" s="1">
        <v>45123</v>
      </c>
      <c r="C2306" s="4" t="str">
        <f>IF(ISBLANK(Table14[[#This Row],[Sales_Rep]]),"Unknown",Table14[[#This Row],[Sales_Rep]])</f>
        <v>Bob</v>
      </c>
      <c r="D2306" s="4" t="str">
        <f>PROPER(Table14[[#This Row],[Region]])</f>
        <v>East</v>
      </c>
      <c r="E2306" s="9">
        <f>IF(ISBLANK(Table14[[#This Row],[Sales_Amount]]),MEDIAN(Table14[Sales_Amount]),Table14[[#This Row],[Sales_Amount]])</f>
        <v>41345.839999999997</v>
      </c>
      <c r="F2306" s="11">
        <f>IF(ISBLANK(Table14[[#This Row],[Quantity_Sold]]),MEDIAN(Table14[Quantity_Sold]),Table14[[#This Row],[Quantity_Sold]])</f>
        <v>43</v>
      </c>
      <c r="G2306" s="4" t="str">
        <f>TRIM(Table14[[#This Row],[Product_Category]])</f>
        <v>Food</v>
      </c>
      <c r="H2306" s="9">
        <v>1060.94</v>
      </c>
      <c r="I2306" s="9">
        <v>1335.46</v>
      </c>
      <c r="J2306" s="4" t="str">
        <f>PROPER(Table14[[#This Row],[Customer_Type]])</f>
        <v>Returning</v>
      </c>
      <c r="K2306" s="13">
        <f>IF(ISBLANK(Table14[[#This Row],[Discount]]),MEDIAN(Table14[Discount]),Table14[[#This Row],[Discount]])</f>
        <v>0.28000000000000003</v>
      </c>
      <c r="L2306" s="4" t="s">
        <v>26</v>
      </c>
      <c r="M2306" s="4" t="s">
        <v>18</v>
      </c>
    </row>
    <row r="2307" spans="1:13" x14ac:dyDescent="0.3">
      <c r="A2307">
        <v>1298</v>
      </c>
      <c r="B2307" s="1">
        <v>45003</v>
      </c>
      <c r="C2307" s="4" t="str">
        <f>IF(ISBLANK(Table14[[#This Row],[Sales_Rep]]),"Unknown",Table14[[#This Row],[Sales_Rep]])</f>
        <v>Bob</v>
      </c>
      <c r="D2307" s="4" t="str">
        <f>PROPER(Table14[[#This Row],[Region]])</f>
        <v>West</v>
      </c>
      <c r="E2307" s="9">
        <f>IF(ISBLANK(Table14[[#This Row],[Sales_Amount]]),MEDIAN(Table14[Sales_Amount]),Table14[[#This Row],[Sales_Amount]])</f>
        <v>46229.79</v>
      </c>
      <c r="F2307" s="11">
        <f>IF(ISBLANK(Table14[[#This Row],[Quantity_Sold]]),MEDIAN(Table14[Quantity_Sold]),Table14[[#This Row],[Quantity_Sold]])</f>
        <v>18</v>
      </c>
      <c r="G2307" s="4" t="str">
        <f>TRIM(Table14[[#This Row],[Product_Category]])</f>
        <v>Clothing</v>
      </c>
      <c r="H2307" s="9">
        <v>2292.38</v>
      </c>
      <c r="I2307" s="9">
        <v>3251.04</v>
      </c>
      <c r="J2307" s="4" t="str">
        <f>PROPER(Table14[[#This Row],[Customer_Type]])</f>
        <v>New</v>
      </c>
      <c r="K2307" s="13">
        <f>IF(ISBLANK(Table14[[#This Row],[Discount]]),MEDIAN(Table14[Discount]),Table14[[#This Row],[Discount]])</f>
        <v>0.21</v>
      </c>
      <c r="L2307" s="4" t="s">
        <v>17</v>
      </c>
      <c r="M2307" s="4" t="s">
        <v>18</v>
      </c>
    </row>
    <row r="2308" spans="1:13" x14ac:dyDescent="0.3">
      <c r="A2308">
        <v>1046</v>
      </c>
      <c r="B2308" s="1">
        <v>45064</v>
      </c>
      <c r="C2308" s="4" t="str">
        <f>IF(ISBLANK(Table14[[#This Row],[Sales_Rep]]),"Unknown",Table14[[#This Row],[Sales_Rep]])</f>
        <v>Charlie</v>
      </c>
      <c r="D2308" s="4" t="str">
        <f>PROPER(Table14[[#This Row],[Region]])</f>
        <v>South</v>
      </c>
      <c r="E2308" s="9">
        <f>IF(ISBLANK(Table14[[#This Row],[Sales_Amount]]),MEDIAN(Table14[Sales_Amount]),Table14[[#This Row],[Sales_Amount]])</f>
        <v>21422.37</v>
      </c>
      <c r="F2308" s="11">
        <f>IF(ISBLANK(Table14[[#This Row],[Quantity_Sold]]),MEDIAN(Table14[Quantity_Sold]),Table14[[#This Row],[Quantity_Sold]])</f>
        <v>39</v>
      </c>
      <c r="G2308" s="4" t="str">
        <f>TRIM(Table14[[#This Row],[Product_Category]])</f>
        <v>Furniture</v>
      </c>
      <c r="H2308" s="9">
        <v>378.32</v>
      </c>
      <c r="I2308" s="9">
        <v>566.28</v>
      </c>
      <c r="J2308" s="4" t="str">
        <f>PROPER(Table14[[#This Row],[Customer_Type]])</f>
        <v>Returning</v>
      </c>
      <c r="K2308" s="13">
        <f>IF(ISBLANK(Table14[[#This Row],[Discount]]),MEDIAN(Table14[Discount]),Table14[[#This Row],[Discount]])</f>
        <v>0.03</v>
      </c>
      <c r="L2308" s="4" t="s">
        <v>17</v>
      </c>
      <c r="M2308" s="4" t="s">
        <v>18</v>
      </c>
    </row>
    <row r="2309" spans="1:13" x14ac:dyDescent="0.3">
      <c r="A2309">
        <v>1353</v>
      </c>
      <c r="B2309" s="1">
        <v>45164</v>
      </c>
      <c r="C2309" s="4" t="str">
        <f>IF(ISBLANK(Table14[[#This Row],[Sales_Rep]]),"Unknown",Table14[[#This Row],[Sales_Rep]])</f>
        <v>Alice</v>
      </c>
      <c r="D2309" s="4" t="str">
        <f>PROPER(Table14[[#This Row],[Region]])</f>
        <v>East</v>
      </c>
      <c r="E2309" s="9">
        <f>IF(ISBLANK(Table14[[#This Row],[Sales_Amount]]),MEDIAN(Table14[Sales_Amount]),Table14[[#This Row],[Sales_Amount]])</f>
        <v>69367.12</v>
      </c>
      <c r="F2309" s="11">
        <f>IF(ISBLANK(Table14[[#This Row],[Quantity_Sold]]),MEDIAN(Table14[Quantity_Sold]),Table14[[#This Row],[Quantity_Sold]])</f>
        <v>20</v>
      </c>
      <c r="G2309" s="4" t="str">
        <f>TRIM(Table14[[#This Row],[Product_Category]])</f>
        <v>Electronics</v>
      </c>
      <c r="H2309" s="9">
        <v>2876.67</v>
      </c>
      <c r="I2309" s="9">
        <v>3503.39</v>
      </c>
      <c r="J2309" s="4" t="str">
        <f>PROPER(Table14[[#This Row],[Customer_Type]])</f>
        <v>Returning</v>
      </c>
      <c r="K2309" s="13">
        <f>IF(ISBLANK(Table14[[#This Row],[Discount]]),MEDIAN(Table14[Discount]),Table14[[#This Row],[Discount]])</f>
        <v>0.01</v>
      </c>
      <c r="L2309" s="4" t="s">
        <v>26</v>
      </c>
      <c r="M2309" s="4" t="s">
        <v>18</v>
      </c>
    </row>
    <row r="2310" spans="1:13" x14ac:dyDescent="0.3">
      <c r="A2310">
        <v>1043</v>
      </c>
      <c r="B2310" s="1">
        <v>45414</v>
      </c>
      <c r="C2310" s="4" t="str">
        <f>IF(ISBLANK(Table14[[#This Row],[Sales_Rep]]),"Unknown",Table14[[#This Row],[Sales_Rep]])</f>
        <v>David</v>
      </c>
      <c r="D2310" s="4" t="str">
        <f>PROPER(Table14[[#This Row],[Region]])</f>
        <v>North</v>
      </c>
      <c r="E2310" s="9">
        <f>IF(ISBLANK(Table14[[#This Row],[Sales_Amount]]),MEDIAN(Table14[Sales_Amount]),Table14[[#This Row],[Sales_Amount]])</f>
        <v>43972.67</v>
      </c>
      <c r="F2310" s="11">
        <f>IF(ISBLANK(Table14[[#This Row],[Quantity_Sold]]),MEDIAN(Table14[Quantity_Sold]),Table14[[#This Row],[Quantity_Sold]])</f>
        <v>38</v>
      </c>
      <c r="G2310" s="4" t="str">
        <f>TRIM(Table14[[#This Row],[Product_Category]])</f>
        <v>Electronics</v>
      </c>
      <c r="H2310" s="9">
        <v>1147.93</v>
      </c>
      <c r="I2310" s="9">
        <v>1377.59</v>
      </c>
      <c r="J2310" s="4" t="str">
        <f>PROPER(Table14[[#This Row],[Customer_Type]])</f>
        <v>New</v>
      </c>
      <c r="K2310" s="13">
        <f>IF(ISBLANK(Table14[[#This Row],[Discount]]),MEDIAN(Table14[Discount]),Table14[[#This Row],[Discount]])</f>
        <v>0.16</v>
      </c>
      <c r="L2310" s="4" t="s">
        <v>26</v>
      </c>
      <c r="M2310" s="4" t="s">
        <v>18</v>
      </c>
    </row>
    <row r="2311" spans="1:13" x14ac:dyDescent="0.3">
      <c r="A2311">
        <v>1072</v>
      </c>
      <c r="B2311" s="1">
        <v>45029</v>
      </c>
      <c r="C2311" s="4" t="str">
        <f>IF(ISBLANK(Table14[[#This Row],[Sales_Rep]]),"Unknown",Table14[[#This Row],[Sales_Rep]])</f>
        <v>David</v>
      </c>
      <c r="D2311" s="4" t="str">
        <f>PROPER(Table14[[#This Row],[Region]])</f>
        <v>East</v>
      </c>
      <c r="E2311" s="9">
        <f>IF(ISBLANK(Table14[[#This Row],[Sales_Amount]]),MEDIAN(Table14[Sales_Amount]),Table14[[#This Row],[Sales_Amount]])</f>
        <v>93328.53</v>
      </c>
      <c r="F2311" s="11">
        <f>IF(ISBLANK(Table14[[#This Row],[Quantity_Sold]]),MEDIAN(Table14[Quantity_Sold]),Table14[[#This Row],[Quantity_Sold]])</f>
        <v>32</v>
      </c>
      <c r="G2311" s="4" t="str">
        <f>TRIM(Table14[[#This Row],[Product_Category]])</f>
        <v>Electronics</v>
      </c>
      <c r="H2311" s="9">
        <v>3065.59</v>
      </c>
      <c r="I2311" s="9">
        <v>4107.7700000000004</v>
      </c>
      <c r="J2311" s="4" t="str">
        <f>PROPER(Table14[[#This Row],[Customer_Type]])</f>
        <v>Returning</v>
      </c>
      <c r="K2311" s="13">
        <f>IF(ISBLANK(Table14[[#This Row],[Discount]]),MEDIAN(Table14[Discount]),Table14[[#This Row],[Discount]])</f>
        <v>0.28999999999999998</v>
      </c>
      <c r="L2311" s="4" t="s">
        <v>17</v>
      </c>
      <c r="M2311" s="4" t="s">
        <v>22</v>
      </c>
    </row>
    <row r="2312" spans="1:13" x14ac:dyDescent="0.3">
      <c r="A2312">
        <v>1128</v>
      </c>
      <c r="B2312" s="1">
        <v>45299</v>
      </c>
      <c r="C2312" s="4" t="str">
        <f>IF(ISBLANK(Table14[[#This Row],[Sales_Rep]]),"Unknown",Table14[[#This Row],[Sales_Rep]])</f>
        <v>Alice</v>
      </c>
      <c r="D2312" s="4" t="str">
        <f>PROPER(Table14[[#This Row],[Region]])</f>
        <v>West</v>
      </c>
      <c r="E2312" s="9">
        <f>IF(ISBLANK(Table14[[#This Row],[Sales_Amount]]),MEDIAN(Table14[Sales_Amount]),Table14[[#This Row],[Sales_Amount]])</f>
        <v>156113.89000000001</v>
      </c>
      <c r="F2312" s="11">
        <f>IF(ISBLANK(Table14[[#This Row],[Quantity_Sold]]),MEDIAN(Table14[Quantity_Sold]),Table14[[#This Row],[Quantity_Sold]])</f>
        <v>41</v>
      </c>
      <c r="G2312" s="4" t="str">
        <f>TRIM(Table14[[#This Row],[Product_Category]])</f>
        <v>Food</v>
      </c>
      <c r="H2312" s="9">
        <v>3985.34</v>
      </c>
      <c r="I2312" s="9">
        <v>4881.6099999999997</v>
      </c>
      <c r="J2312" s="4" t="str">
        <f>PROPER(Table14[[#This Row],[Customer_Type]])</f>
        <v>Returning</v>
      </c>
      <c r="K2312" s="13">
        <f>IF(ISBLANK(Table14[[#This Row],[Discount]]),MEDIAN(Table14[Discount]),Table14[[#This Row],[Discount]])</f>
        <v>0.22</v>
      </c>
      <c r="L2312" s="4" t="s">
        <v>26</v>
      </c>
      <c r="M2312" s="4" t="s">
        <v>22</v>
      </c>
    </row>
    <row r="2313" spans="1:13" x14ac:dyDescent="0.3">
      <c r="A2313">
        <v>1017</v>
      </c>
      <c r="B2313" s="1">
        <v>45189</v>
      </c>
      <c r="C2313" s="4" t="str">
        <f>IF(ISBLANK(Table14[[#This Row],[Sales_Rep]]),"Unknown",Table14[[#This Row],[Sales_Rep]])</f>
        <v>Alice</v>
      </c>
      <c r="D2313" s="4" t="str">
        <f>PROPER(Table14[[#This Row],[Region]])</f>
        <v>West</v>
      </c>
      <c r="E2313" s="9">
        <f>IF(ISBLANK(Table14[[#This Row],[Sales_Amount]]),MEDIAN(Table14[Sales_Amount]),Table14[[#This Row],[Sales_Amount]])</f>
        <v>137931.79999999999</v>
      </c>
      <c r="F2313" s="11">
        <f>IF(ISBLANK(Table14[[#This Row],[Quantity_Sold]]),MEDIAN(Table14[Quantity_Sold]),Table14[[#This Row],[Quantity_Sold]])</f>
        <v>27</v>
      </c>
      <c r="G2313" s="4" t="str">
        <f>TRIM(Table14[[#This Row],[Product_Category]])</f>
        <v>Electronics</v>
      </c>
      <c r="H2313" s="9">
        <v>4754.0600000000004</v>
      </c>
      <c r="I2313" s="9">
        <v>5613.83</v>
      </c>
      <c r="J2313" s="4" t="str">
        <f>PROPER(Table14[[#This Row],[Customer_Type]])</f>
        <v>New</v>
      </c>
      <c r="K2313" s="13">
        <f>IF(ISBLANK(Table14[[#This Row],[Discount]]),MEDIAN(Table14[Discount]),Table14[[#This Row],[Discount]])</f>
        <v>0.09</v>
      </c>
      <c r="L2313" s="4" t="s">
        <v>31</v>
      </c>
      <c r="M2313" s="4" t="s">
        <v>18</v>
      </c>
    </row>
    <row r="2314" spans="1:13" x14ac:dyDescent="0.3">
      <c r="A2314">
        <v>1005</v>
      </c>
      <c r="B2314" s="1">
        <v>45016</v>
      </c>
      <c r="C2314" s="4" t="str">
        <f>IF(ISBLANK(Table14[[#This Row],[Sales_Rep]]),"Unknown",Table14[[#This Row],[Sales_Rep]])</f>
        <v>Alice</v>
      </c>
      <c r="D2314" s="4" t="str">
        <f>PROPER(Table14[[#This Row],[Region]])</f>
        <v>West</v>
      </c>
      <c r="E2314" s="9">
        <f>IF(ISBLANK(Table14[[#This Row],[Sales_Amount]]),MEDIAN(Table14[Sales_Amount]),Table14[[#This Row],[Sales_Amount]])</f>
        <v>3466.31</v>
      </c>
      <c r="F2314" s="11">
        <f>IF(ISBLANK(Table14[[#This Row],[Quantity_Sold]]),MEDIAN(Table14[Quantity_Sold]),Table14[[#This Row],[Quantity_Sold]])</f>
        <v>20</v>
      </c>
      <c r="G2314" s="4" t="str">
        <f>TRIM(Table14[[#This Row],[Product_Category]])</f>
        <v>Clothing</v>
      </c>
      <c r="H2314" s="9">
        <v>185.31</v>
      </c>
      <c r="I2314" s="9">
        <v>234.21</v>
      </c>
      <c r="J2314" s="4" t="str">
        <f>PROPER(Table14[[#This Row],[Customer_Type]])</f>
        <v>Returning</v>
      </c>
      <c r="K2314" s="13">
        <f>IF(ISBLANK(Table14[[#This Row],[Discount]]),MEDIAN(Table14[Discount]),Table14[[#This Row],[Discount]])</f>
        <v>0.26</v>
      </c>
      <c r="L2314" s="4" t="s">
        <v>26</v>
      </c>
      <c r="M2314" s="4" t="s">
        <v>18</v>
      </c>
    </row>
    <row r="2315" spans="1:13" x14ac:dyDescent="0.3">
      <c r="A2315">
        <v>1279</v>
      </c>
      <c r="B2315" s="1">
        <v>45006</v>
      </c>
      <c r="C2315" s="4" t="str">
        <f>IF(ISBLANK(Table14[[#This Row],[Sales_Rep]]),"Unknown",Table14[[#This Row],[Sales_Rep]])</f>
        <v>Bob</v>
      </c>
      <c r="D2315" s="4" t="str">
        <f>PROPER(Table14[[#This Row],[Region]])</f>
        <v>West</v>
      </c>
      <c r="E2315" s="9">
        <f>IF(ISBLANK(Table14[[#This Row],[Sales_Amount]]),MEDIAN(Table14[Sales_Amount]),Table14[[#This Row],[Sales_Amount]])</f>
        <v>241.17</v>
      </c>
      <c r="F2315" s="11">
        <f>IF(ISBLANK(Table14[[#This Row],[Quantity_Sold]]),MEDIAN(Table14[Quantity_Sold]),Table14[[#This Row],[Quantity_Sold]])</f>
        <v>2</v>
      </c>
      <c r="G2315" s="4" t="str">
        <f>TRIM(Table14[[#This Row],[Product_Category]])</f>
        <v>Electronics</v>
      </c>
      <c r="H2315" s="9">
        <v>121.89</v>
      </c>
      <c r="I2315" s="9">
        <v>137.03</v>
      </c>
      <c r="J2315" s="4" t="str">
        <f>PROPER(Table14[[#This Row],[Customer_Type]])</f>
        <v>Returning</v>
      </c>
      <c r="K2315" s="13">
        <f>IF(ISBLANK(Table14[[#This Row],[Discount]]),MEDIAN(Table14[Discount]),Table14[[#This Row],[Discount]])</f>
        <v>0.12</v>
      </c>
      <c r="L2315" s="4" t="s">
        <v>26</v>
      </c>
      <c r="M2315" s="4" t="s">
        <v>22</v>
      </c>
    </row>
    <row r="2316" spans="1:13" x14ac:dyDescent="0.3">
      <c r="A2316">
        <v>1453</v>
      </c>
      <c r="B2316" s="1">
        <v>45373</v>
      </c>
      <c r="C2316" s="4" t="str">
        <f>IF(ISBLANK(Table14[[#This Row],[Sales_Rep]]),"Unknown",Table14[[#This Row],[Sales_Rep]])</f>
        <v>Bob</v>
      </c>
      <c r="D2316" s="4" t="str">
        <f>PROPER(Table14[[#This Row],[Region]])</f>
        <v>East</v>
      </c>
      <c r="E2316" s="9">
        <f>IF(ISBLANK(Table14[[#This Row],[Sales_Amount]]),MEDIAN(Table14[Sales_Amount]),Table14[[#This Row],[Sales_Amount]])</f>
        <v>32629.919999999998</v>
      </c>
      <c r="F2316" s="11">
        <f>IF(ISBLANK(Table14[[#This Row],[Quantity_Sold]]),MEDIAN(Table14[Quantity_Sold]),Table14[[#This Row],[Quantity_Sold]])</f>
        <v>22</v>
      </c>
      <c r="G2316" s="4" t="str">
        <f>TRIM(Table14[[#This Row],[Product_Category]])</f>
        <v>Clothing</v>
      </c>
      <c r="H2316" s="9">
        <v>1525.23</v>
      </c>
      <c r="I2316" s="9">
        <v>1685.43</v>
      </c>
      <c r="J2316" s="4" t="str">
        <f>PROPER(Table14[[#This Row],[Customer_Type]])</f>
        <v>New</v>
      </c>
      <c r="K2316" s="13">
        <f>IF(ISBLANK(Table14[[#This Row],[Discount]]),MEDIAN(Table14[Discount]),Table14[[#This Row],[Discount]])</f>
        <v>0.12</v>
      </c>
      <c r="L2316" s="4" t="s">
        <v>26</v>
      </c>
      <c r="M2316" s="4" t="s">
        <v>18</v>
      </c>
    </row>
    <row r="2317" spans="1:13" x14ac:dyDescent="0.3">
      <c r="A2317">
        <v>1155</v>
      </c>
      <c r="B2317" s="1">
        <v>45586</v>
      </c>
      <c r="C2317" s="4" t="str">
        <f>IF(ISBLANK(Table14[[#This Row],[Sales_Rep]]),"Unknown",Table14[[#This Row],[Sales_Rep]])</f>
        <v>Bob</v>
      </c>
      <c r="D2317" s="4" t="str">
        <f>PROPER(Table14[[#This Row],[Region]])</f>
        <v>North</v>
      </c>
      <c r="E2317" s="9">
        <f>IF(ISBLANK(Table14[[#This Row],[Sales_Amount]]),MEDIAN(Table14[Sales_Amount]),Table14[[#This Row],[Sales_Amount]])</f>
        <v>4576.01</v>
      </c>
      <c r="F2317" s="11">
        <f>IF(ISBLANK(Table14[[#This Row],[Quantity_Sold]]),MEDIAN(Table14[Quantity_Sold]),Table14[[#This Row],[Quantity_Sold]])</f>
        <v>14</v>
      </c>
      <c r="G2317" s="4" t="str">
        <f>TRIM(Table14[[#This Row],[Product_Category]])</f>
        <v>Food</v>
      </c>
      <c r="H2317" s="9">
        <v>274.45</v>
      </c>
      <c r="I2317" s="9">
        <v>351.46</v>
      </c>
      <c r="J2317" s="4" t="str">
        <f>PROPER(Table14[[#This Row],[Customer_Type]])</f>
        <v>New</v>
      </c>
      <c r="K2317" s="13">
        <f>IF(ISBLANK(Table14[[#This Row],[Discount]]),MEDIAN(Table14[Discount]),Table14[[#This Row],[Discount]])</f>
        <v>7.0000000000000007E-2</v>
      </c>
      <c r="L2317" s="4" t="s">
        <v>31</v>
      </c>
      <c r="M2317" s="4" t="s">
        <v>22</v>
      </c>
    </row>
    <row r="2318" spans="1:13" x14ac:dyDescent="0.3">
      <c r="A2318">
        <v>1120</v>
      </c>
      <c r="B2318" s="1">
        <v>45387</v>
      </c>
      <c r="C2318" s="4" t="str">
        <f>IF(ISBLANK(Table14[[#This Row],[Sales_Rep]]),"Unknown",Table14[[#This Row],[Sales_Rep]])</f>
        <v>Eve</v>
      </c>
      <c r="D2318" s="4" t="str">
        <f>PROPER(Table14[[#This Row],[Region]])</f>
        <v>North</v>
      </c>
      <c r="E2318" s="9">
        <f>IF(ISBLANK(Table14[[#This Row],[Sales_Amount]]),MEDIAN(Table14[Sales_Amount]),Table14[[#This Row],[Sales_Amount]])</f>
        <v>7457.67</v>
      </c>
      <c r="F2318" s="11">
        <f>IF(ISBLANK(Table14[[#This Row],[Quantity_Sold]]),MEDIAN(Table14[Quantity_Sold]),Table14[[#This Row],[Quantity_Sold]])</f>
        <v>6</v>
      </c>
      <c r="G2318" s="4" t="str">
        <f>TRIM(Table14[[#This Row],[Product_Category]])</f>
        <v>Furniture</v>
      </c>
      <c r="H2318" s="9">
        <v>1135.0999999999999</v>
      </c>
      <c r="I2318" s="9">
        <v>1593.52</v>
      </c>
      <c r="J2318" s="4" t="str">
        <f>PROPER(Table14[[#This Row],[Customer_Type]])</f>
        <v>Returning</v>
      </c>
      <c r="K2318" s="13">
        <f>IF(ISBLANK(Table14[[#This Row],[Discount]]),MEDIAN(Table14[Discount]),Table14[[#This Row],[Discount]])</f>
        <v>0.22</v>
      </c>
      <c r="L2318" s="4" t="s">
        <v>31</v>
      </c>
      <c r="M2318" s="4" t="s">
        <v>18</v>
      </c>
    </row>
    <row r="2319" spans="1:13" x14ac:dyDescent="0.3">
      <c r="A2319">
        <v>1124</v>
      </c>
      <c r="B2319" s="1">
        <v>45432</v>
      </c>
      <c r="C2319" s="4" t="str">
        <f>IF(ISBLANK(Table14[[#This Row],[Sales_Rep]]),"Unknown",Table14[[#This Row],[Sales_Rep]])</f>
        <v>David</v>
      </c>
      <c r="D2319" s="4" t="str">
        <f>PROPER(Table14[[#This Row],[Region]])</f>
        <v>South</v>
      </c>
      <c r="E2319" s="9">
        <f>IF(ISBLANK(Table14[[#This Row],[Sales_Amount]]),MEDIAN(Table14[Sales_Amount]),Table14[[#This Row],[Sales_Amount]])</f>
        <v>52232.79</v>
      </c>
      <c r="F2319" s="11">
        <f>IF(ISBLANK(Table14[[#This Row],[Quantity_Sold]]),MEDIAN(Table14[Quantity_Sold]),Table14[[#This Row],[Quantity_Sold]])</f>
        <v>32</v>
      </c>
      <c r="G2319" s="4" t="str">
        <f>TRIM(Table14[[#This Row],[Product_Category]])</f>
        <v>Clothing</v>
      </c>
      <c r="H2319" s="9">
        <v>1878.26</v>
      </c>
      <c r="I2319" s="9">
        <v>2092.66</v>
      </c>
      <c r="J2319" s="4" t="str">
        <f>PROPER(Table14[[#This Row],[Customer_Type]])</f>
        <v>New</v>
      </c>
      <c r="K2319" s="13">
        <f>IF(ISBLANK(Table14[[#This Row],[Discount]]),MEDIAN(Table14[Discount]),Table14[[#This Row],[Discount]])</f>
        <v>0.22</v>
      </c>
      <c r="L2319" s="4" t="s">
        <v>26</v>
      </c>
      <c r="M2319" s="4" t="s">
        <v>22</v>
      </c>
    </row>
    <row r="2320" spans="1:13" x14ac:dyDescent="0.3">
      <c r="A2320">
        <v>1175</v>
      </c>
      <c r="B2320" s="1">
        <v>45456</v>
      </c>
      <c r="C2320" s="4" t="str">
        <f>IF(ISBLANK(Table14[[#This Row],[Sales_Rep]]),"Unknown",Table14[[#This Row],[Sales_Rep]])</f>
        <v>David</v>
      </c>
      <c r="D2320" s="4" t="str">
        <f>PROPER(Table14[[#This Row],[Region]])</f>
        <v>South</v>
      </c>
      <c r="E2320" s="9">
        <f>IF(ISBLANK(Table14[[#This Row],[Sales_Amount]]),MEDIAN(Table14[Sales_Amount]),Table14[[#This Row],[Sales_Amount]])</f>
        <v>194686.5</v>
      </c>
      <c r="F2320" s="11">
        <f>IF(ISBLANK(Table14[[#This Row],[Quantity_Sold]]),MEDIAN(Table14[Quantity_Sold]),Table14[[#This Row],[Quantity_Sold]])</f>
        <v>47</v>
      </c>
      <c r="G2320" s="4" t="str">
        <f>TRIM(Table14[[#This Row],[Product_Category]])</f>
        <v>Furniture</v>
      </c>
      <c r="H2320" s="9">
        <v>4287.04</v>
      </c>
      <c r="I2320" s="9">
        <v>5450.35</v>
      </c>
      <c r="J2320" s="4" t="str">
        <f>PROPER(Table14[[#This Row],[Customer_Type]])</f>
        <v>Returning</v>
      </c>
      <c r="K2320" s="13">
        <f>IF(ISBLANK(Table14[[#This Row],[Discount]]),MEDIAN(Table14[Discount]),Table14[[#This Row],[Discount]])</f>
        <v>0.24</v>
      </c>
      <c r="L2320" s="4" t="s">
        <v>31</v>
      </c>
      <c r="M2320" s="4" t="s">
        <v>22</v>
      </c>
    </row>
    <row r="2321" spans="1:13" x14ac:dyDescent="0.3">
      <c r="A2321">
        <v>1100</v>
      </c>
      <c r="B2321" s="1">
        <v>45177</v>
      </c>
      <c r="C2321" s="4" t="str">
        <f>IF(ISBLANK(Table14[[#This Row],[Sales_Rep]]),"Unknown",Table14[[#This Row],[Sales_Rep]])</f>
        <v>Charlie</v>
      </c>
      <c r="D2321" s="4" t="str">
        <f>PROPER(Table14[[#This Row],[Region]])</f>
        <v>East</v>
      </c>
      <c r="E2321" s="9">
        <f>IF(ISBLANK(Table14[[#This Row],[Sales_Amount]]),MEDIAN(Table14[Sales_Amount]),Table14[[#This Row],[Sales_Amount]])</f>
        <v>45239.17</v>
      </c>
      <c r="F2321" s="11">
        <f>IF(ISBLANK(Table14[[#This Row],[Quantity_Sold]]),MEDIAN(Table14[Quantity_Sold]),Table14[[#This Row],[Quantity_Sold]])</f>
        <v>31</v>
      </c>
      <c r="G2321" s="4" t="str">
        <f>TRIM(Table14[[#This Row],[Product_Category]])</f>
        <v>Food</v>
      </c>
      <c r="H2321" s="9">
        <v>1239.44</v>
      </c>
      <c r="I2321" s="9">
        <v>1824.16</v>
      </c>
      <c r="J2321" s="4" t="str">
        <f>PROPER(Table14[[#This Row],[Customer_Type]])</f>
        <v>New</v>
      </c>
      <c r="K2321" s="13">
        <f>IF(ISBLANK(Table14[[#This Row],[Discount]]),MEDIAN(Table14[Discount]),Table14[[#This Row],[Discount]])</f>
        <v>0.2</v>
      </c>
      <c r="L2321" s="4" t="s">
        <v>31</v>
      </c>
      <c r="M2321" s="4" t="s">
        <v>22</v>
      </c>
    </row>
    <row r="2322" spans="1:13" x14ac:dyDescent="0.3">
      <c r="A2322">
        <v>1229</v>
      </c>
      <c r="B2322" s="1">
        <v>45017</v>
      </c>
      <c r="C2322" s="4" t="str">
        <f>IF(ISBLANK(Table14[[#This Row],[Sales_Rep]]),"Unknown",Table14[[#This Row],[Sales_Rep]])</f>
        <v>Bob</v>
      </c>
      <c r="D2322" s="4" t="str">
        <f>PROPER(Table14[[#This Row],[Region]])</f>
        <v>South</v>
      </c>
      <c r="E2322" s="9">
        <f>IF(ISBLANK(Table14[[#This Row],[Sales_Amount]]),MEDIAN(Table14[Sales_Amount]),Table14[[#This Row],[Sales_Amount]])</f>
        <v>7882.25</v>
      </c>
      <c r="F2322" s="11">
        <f>IF(ISBLANK(Table14[[#This Row],[Quantity_Sold]]),MEDIAN(Table14[Quantity_Sold]),Table14[[#This Row],[Quantity_Sold]])</f>
        <v>5</v>
      </c>
      <c r="G2322" s="4" t="str">
        <f>TRIM(Table14[[#This Row],[Product_Category]])</f>
        <v>Food</v>
      </c>
      <c r="H2322" s="9">
        <v>1469.4</v>
      </c>
      <c r="I2322" s="9">
        <v>2159.52</v>
      </c>
      <c r="J2322" s="4" t="str">
        <f>PROPER(Table14[[#This Row],[Customer_Type]])</f>
        <v>New</v>
      </c>
      <c r="K2322" s="13">
        <f>IF(ISBLANK(Table14[[#This Row],[Discount]]),MEDIAN(Table14[Discount]),Table14[[#This Row],[Discount]])</f>
        <v>0.27</v>
      </c>
      <c r="L2322" s="4" t="s">
        <v>31</v>
      </c>
      <c r="M2322" s="4" t="s">
        <v>18</v>
      </c>
    </row>
    <row r="2323" spans="1:13" x14ac:dyDescent="0.3">
      <c r="A2323">
        <v>1297</v>
      </c>
      <c r="B2323" s="1">
        <v>45073</v>
      </c>
      <c r="C2323" s="4" t="str">
        <f>IF(ISBLANK(Table14[[#This Row],[Sales_Rep]]),"Unknown",Table14[[#This Row],[Sales_Rep]])</f>
        <v>Eve</v>
      </c>
      <c r="D2323" s="4" t="str">
        <f>PROPER(Table14[[#This Row],[Region]])</f>
        <v>East</v>
      </c>
      <c r="E2323" s="9">
        <f>IF(ISBLANK(Table14[[#This Row],[Sales_Amount]]),MEDIAN(Table14[Sales_Amount]),Table14[[#This Row],[Sales_Amount]])</f>
        <v>14986.13</v>
      </c>
      <c r="F2323" s="11">
        <f>IF(ISBLANK(Table14[[#This Row],[Quantity_Sold]]),MEDIAN(Table14[Quantity_Sold]),Table14[[#This Row],[Quantity_Sold]])</f>
        <v>47</v>
      </c>
      <c r="G2323" s="4" t="str">
        <f>TRIM(Table14[[#This Row],[Product_Category]])</f>
        <v>Food</v>
      </c>
      <c r="H2323" s="9">
        <v>303.69</v>
      </c>
      <c r="I2323" s="9">
        <v>449.09</v>
      </c>
      <c r="J2323" s="4" t="str">
        <f>PROPER(Table14[[#This Row],[Customer_Type]])</f>
        <v>Returning</v>
      </c>
      <c r="K2323" s="13">
        <f>IF(ISBLANK(Table14[[#This Row],[Discount]]),MEDIAN(Table14[Discount]),Table14[[#This Row],[Discount]])</f>
        <v>0.28999999999999998</v>
      </c>
      <c r="L2323" s="4" t="s">
        <v>17</v>
      </c>
      <c r="M2323" s="4" t="s">
        <v>22</v>
      </c>
    </row>
    <row r="2324" spans="1:13" x14ac:dyDescent="0.3">
      <c r="A2324">
        <v>1215</v>
      </c>
      <c r="B2324" s="1">
        <v>45425</v>
      </c>
      <c r="C2324" s="4" t="str">
        <f>IF(ISBLANK(Table14[[#This Row],[Sales_Rep]]),"Unknown",Table14[[#This Row],[Sales_Rep]])</f>
        <v>Eve</v>
      </c>
      <c r="D2324" s="4" t="str">
        <f>PROPER(Table14[[#This Row],[Region]])</f>
        <v>East</v>
      </c>
      <c r="E2324" s="9">
        <f>IF(ISBLANK(Table14[[#This Row],[Sales_Amount]]),MEDIAN(Table14[Sales_Amount]),Table14[[#This Row],[Sales_Amount]])</f>
        <v>165403.20000000001</v>
      </c>
      <c r="F2324" s="11">
        <f>IF(ISBLANK(Table14[[#This Row],[Quantity_Sold]]),MEDIAN(Table14[Quantity_Sold]),Table14[[#This Row],[Quantity_Sold]])</f>
        <v>35</v>
      </c>
      <c r="G2324" s="4" t="str">
        <f>TRIM(Table14[[#This Row],[Product_Category]])</f>
        <v>Electronics</v>
      </c>
      <c r="H2324" s="9">
        <v>4642.9399999999996</v>
      </c>
      <c r="I2324" s="9">
        <v>6137.41</v>
      </c>
      <c r="J2324" s="4" t="str">
        <f>PROPER(Table14[[#This Row],[Customer_Type]])</f>
        <v>Returning</v>
      </c>
      <c r="K2324" s="13">
        <f>IF(ISBLANK(Table14[[#This Row],[Discount]]),MEDIAN(Table14[Discount]),Table14[[#This Row],[Discount]])</f>
        <v>0.23</v>
      </c>
      <c r="L2324" s="4" t="s">
        <v>31</v>
      </c>
      <c r="M2324" s="4" t="s">
        <v>18</v>
      </c>
    </row>
    <row r="2325" spans="1:13" x14ac:dyDescent="0.3">
      <c r="A2325">
        <v>1464</v>
      </c>
      <c r="B2325" s="1">
        <v>45227</v>
      </c>
      <c r="C2325" s="4" t="str">
        <f>IF(ISBLANK(Table14[[#This Row],[Sales_Rep]]),"Unknown",Table14[[#This Row],[Sales_Rep]])</f>
        <v>David</v>
      </c>
      <c r="D2325" s="4" t="str">
        <f>PROPER(Table14[[#This Row],[Region]])</f>
        <v>West</v>
      </c>
      <c r="E2325" s="9">
        <f>IF(ISBLANK(Table14[[#This Row],[Sales_Amount]]),MEDIAN(Table14[Sales_Amount]),Table14[[#This Row],[Sales_Amount]])</f>
        <v>2999.58</v>
      </c>
      <c r="F2325" s="11">
        <f>IF(ISBLANK(Table14[[#This Row],[Quantity_Sold]]),MEDIAN(Table14[Quantity_Sold]),Table14[[#This Row],[Quantity_Sold]])</f>
        <v>8</v>
      </c>
      <c r="G2325" s="4" t="str">
        <f>TRIM(Table14[[#This Row],[Product_Category]])</f>
        <v>Electronics</v>
      </c>
      <c r="H2325" s="9">
        <v>271.58999999999997</v>
      </c>
      <c r="I2325" s="9">
        <v>390.57</v>
      </c>
      <c r="J2325" s="4" t="str">
        <f>PROPER(Table14[[#This Row],[Customer_Type]])</f>
        <v>New</v>
      </c>
      <c r="K2325" s="13">
        <f>IF(ISBLANK(Table14[[#This Row],[Discount]]),MEDIAN(Table14[Discount]),Table14[[#This Row],[Discount]])</f>
        <v>0.04</v>
      </c>
      <c r="L2325" s="4" t="s">
        <v>31</v>
      </c>
      <c r="M2325" s="4" t="s">
        <v>22</v>
      </c>
    </row>
    <row r="2326" spans="1:13" x14ac:dyDescent="0.3">
      <c r="A2326">
        <v>1375</v>
      </c>
      <c r="B2326" s="1">
        <v>45601</v>
      </c>
      <c r="C2326" s="4" t="str">
        <f>IF(ISBLANK(Table14[[#This Row],[Sales_Rep]]),"Unknown",Table14[[#This Row],[Sales_Rep]])</f>
        <v>Bob</v>
      </c>
      <c r="D2326" s="4" t="str">
        <f>PROPER(Table14[[#This Row],[Region]])</f>
        <v>West</v>
      </c>
      <c r="E2326" s="9">
        <f>IF(ISBLANK(Table14[[#This Row],[Sales_Amount]]),MEDIAN(Table14[Sales_Amount]),Table14[[#This Row],[Sales_Amount]])</f>
        <v>65804.28</v>
      </c>
      <c r="F2326" s="11">
        <f>IF(ISBLANK(Table14[[#This Row],[Quantity_Sold]]),MEDIAN(Table14[Quantity_Sold]),Table14[[#This Row],[Quantity_Sold]])</f>
        <v>22</v>
      </c>
      <c r="G2326" s="4" t="str">
        <f>TRIM(Table14[[#This Row],[Product_Category]])</f>
        <v>Clothing</v>
      </c>
      <c r="H2326" s="9">
        <v>2686.63</v>
      </c>
      <c r="I2326" s="9">
        <v>3884.55</v>
      </c>
      <c r="J2326" s="4" t="str">
        <f>PROPER(Table14[[#This Row],[Customer_Type]])</f>
        <v>Returning</v>
      </c>
      <c r="K2326" s="13">
        <f>IF(ISBLANK(Table14[[#This Row],[Discount]]),MEDIAN(Table14[Discount]),Table14[[#This Row],[Discount]])</f>
        <v>0.23</v>
      </c>
      <c r="L2326" s="4" t="s">
        <v>17</v>
      </c>
      <c r="M2326" s="4" t="s">
        <v>22</v>
      </c>
    </row>
    <row r="2327" spans="1:13" x14ac:dyDescent="0.3">
      <c r="A2327">
        <v>1434</v>
      </c>
      <c r="B2327" s="1">
        <v>45217</v>
      </c>
      <c r="C2327" s="4" t="str">
        <f>IF(ISBLANK(Table14[[#This Row],[Sales_Rep]]),"Unknown",Table14[[#This Row],[Sales_Rep]])</f>
        <v>Charlie</v>
      </c>
      <c r="D2327" s="4" t="str">
        <f>PROPER(Table14[[#This Row],[Region]])</f>
        <v>East</v>
      </c>
      <c r="E2327" s="9">
        <f>IF(ISBLANK(Table14[[#This Row],[Sales_Amount]]),MEDIAN(Table14[Sales_Amount]),Table14[[#This Row],[Sales_Amount]])</f>
        <v>8719.56</v>
      </c>
      <c r="F2327" s="11">
        <f>IF(ISBLANK(Table14[[#This Row],[Quantity_Sold]]),MEDIAN(Table14[Quantity_Sold]),Table14[[#This Row],[Quantity_Sold]])</f>
        <v>45</v>
      </c>
      <c r="G2327" s="4" t="str">
        <f>TRIM(Table14[[#This Row],[Product_Category]])</f>
        <v>Food</v>
      </c>
      <c r="H2327" s="9">
        <v>217.4</v>
      </c>
      <c r="I2327" s="9">
        <v>242.21</v>
      </c>
      <c r="J2327" s="4" t="str">
        <f>PROPER(Table14[[#This Row],[Customer_Type]])</f>
        <v>Returning</v>
      </c>
      <c r="K2327" s="13">
        <f>IF(ISBLANK(Table14[[#This Row],[Discount]]),MEDIAN(Table14[Discount]),Table14[[#This Row],[Discount]])</f>
        <v>0.2</v>
      </c>
      <c r="L2327" s="4" t="s">
        <v>26</v>
      </c>
      <c r="M2327" s="4" t="s">
        <v>18</v>
      </c>
    </row>
    <row r="2328" spans="1:13" x14ac:dyDescent="0.3">
      <c r="A2328">
        <v>1246</v>
      </c>
      <c r="B2328" s="1">
        <v>45088</v>
      </c>
      <c r="C2328" s="4" t="str">
        <f>IF(ISBLANK(Table14[[#This Row],[Sales_Rep]]),"Unknown",Table14[[#This Row],[Sales_Rep]])</f>
        <v>Bob</v>
      </c>
      <c r="D2328" s="4" t="str">
        <f>PROPER(Table14[[#This Row],[Region]])</f>
        <v>West</v>
      </c>
      <c r="E2328" s="9">
        <f>IF(ISBLANK(Table14[[#This Row],[Sales_Amount]]),MEDIAN(Table14[Sales_Amount]),Table14[[#This Row],[Sales_Amount]])</f>
        <v>27855.52</v>
      </c>
      <c r="F2328" s="11">
        <f>IF(ISBLANK(Table14[[#This Row],[Quantity_Sold]]),MEDIAN(Table14[Quantity_Sold]),Table14[[#This Row],[Quantity_Sold]])</f>
        <v>22</v>
      </c>
      <c r="G2328" s="4" t="str">
        <f>TRIM(Table14[[#This Row],[Product_Category]])</f>
        <v>Food</v>
      </c>
      <c r="H2328" s="9">
        <v>872.47</v>
      </c>
      <c r="I2328" s="9">
        <v>1292</v>
      </c>
      <c r="J2328" s="4" t="str">
        <f>PROPER(Table14[[#This Row],[Customer_Type]])</f>
        <v>New</v>
      </c>
      <c r="K2328" s="13">
        <f>IF(ISBLANK(Table14[[#This Row],[Discount]]),MEDIAN(Table14[Discount]),Table14[[#This Row],[Discount]])</f>
        <v>0.02</v>
      </c>
      <c r="L2328" s="4" t="s">
        <v>26</v>
      </c>
      <c r="M2328" s="4" t="s">
        <v>18</v>
      </c>
    </row>
    <row r="2329" spans="1:13" x14ac:dyDescent="0.3">
      <c r="A2329">
        <v>1334</v>
      </c>
      <c r="B2329" s="1">
        <v>44982</v>
      </c>
      <c r="C2329" s="4" t="str">
        <f>IF(ISBLANK(Table14[[#This Row],[Sales_Rep]]),"Unknown",Table14[[#This Row],[Sales_Rep]])</f>
        <v>Alice</v>
      </c>
      <c r="D2329" s="4" t="str">
        <f>PROPER(Table14[[#This Row],[Region]])</f>
        <v>West</v>
      </c>
      <c r="E2329" s="9">
        <f>IF(ISBLANK(Table14[[#This Row],[Sales_Amount]]),MEDIAN(Table14[Sales_Amount]),Table14[[#This Row],[Sales_Amount]])</f>
        <v>4711.13</v>
      </c>
      <c r="F2329" s="11">
        <f>IF(ISBLANK(Table14[[#This Row],[Quantity_Sold]]),MEDIAN(Table14[Quantity_Sold]),Table14[[#This Row],[Quantity_Sold]])</f>
        <v>16</v>
      </c>
      <c r="G2329" s="4" t="str">
        <f>TRIM(Table14[[#This Row],[Product_Category]])</f>
        <v>Clothing</v>
      </c>
      <c r="H2329" s="9">
        <v>220.76</v>
      </c>
      <c r="I2329" s="9">
        <v>313.24</v>
      </c>
      <c r="J2329" s="4" t="str">
        <f>PROPER(Table14[[#This Row],[Customer_Type]])</f>
        <v>Returning</v>
      </c>
      <c r="K2329" s="13">
        <f>IF(ISBLANK(Table14[[#This Row],[Discount]]),MEDIAN(Table14[Discount]),Table14[[#This Row],[Discount]])</f>
        <v>0.06</v>
      </c>
      <c r="L2329" s="4" t="s">
        <v>31</v>
      </c>
      <c r="M2329" s="4" t="s">
        <v>18</v>
      </c>
    </row>
    <row r="2330" spans="1:13" x14ac:dyDescent="0.3">
      <c r="A2330">
        <v>1490</v>
      </c>
      <c r="B2330" s="1">
        <v>44996</v>
      </c>
      <c r="C2330" s="4" t="str">
        <f>IF(ISBLANK(Table14[[#This Row],[Sales_Rep]]),"Unknown",Table14[[#This Row],[Sales_Rep]])</f>
        <v>Bob</v>
      </c>
      <c r="D2330" s="4" t="str">
        <f>PROPER(Table14[[#This Row],[Region]])</f>
        <v>East</v>
      </c>
      <c r="E2330" s="9">
        <f>IF(ISBLANK(Table14[[#This Row],[Sales_Amount]]),MEDIAN(Table14[Sales_Amount]),Table14[[#This Row],[Sales_Amount]])</f>
        <v>22513.23</v>
      </c>
      <c r="F2330" s="11">
        <f>IF(ISBLANK(Table14[[#This Row],[Quantity_Sold]]),MEDIAN(Table14[Quantity_Sold]),Table14[[#This Row],[Quantity_Sold]])</f>
        <v>16</v>
      </c>
      <c r="G2330" s="4" t="str">
        <f>TRIM(Table14[[#This Row],[Product_Category]])</f>
        <v>Clothing</v>
      </c>
      <c r="H2330" s="9">
        <v>1195.3900000000001</v>
      </c>
      <c r="I2330" s="9">
        <v>1421.29</v>
      </c>
      <c r="J2330" s="4" t="str">
        <f>PROPER(Table14[[#This Row],[Customer_Type]])</f>
        <v>Returning</v>
      </c>
      <c r="K2330" s="13">
        <f>IF(ISBLANK(Table14[[#This Row],[Discount]]),MEDIAN(Table14[Discount]),Table14[[#This Row],[Discount]])</f>
        <v>0.01</v>
      </c>
      <c r="L2330" s="4" t="s">
        <v>31</v>
      </c>
      <c r="M2330" s="4" t="s">
        <v>18</v>
      </c>
    </row>
    <row r="2331" spans="1:13" x14ac:dyDescent="0.3">
      <c r="A2331">
        <v>1277</v>
      </c>
      <c r="B2331" s="1">
        <v>45431</v>
      </c>
      <c r="C2331" s="4" t="str">
        <f>IF(ISBLANK(Table14[[#This Row],[Sales_Rep]]),"Unknown",Table14[[#This Row],[Sales_Rep]])</f>
        <v>Alice</v>
      </c>
      <c r="D2331" s="4" t="str">
        <f>PROPER(Table14[[#This Row],[Region]])</f>
        <v>North</v>
      </c>
      <c r="E2331" s="9">
        <f>IF(ISBLANK(Table14[[#This Row],[Sales_Amount]]),MEDIAN(Table14[Sales_Amount]),Table14[[#This Row],[Sales_Amount]])</f>
        <v>206924.43</v>
      </c>
      <c r="F2331" s="11">
        <f>IF(ISBLANK(Table14[[#This Row],[Quantity_Sold]]),MEDIAN(Table14[Quantity_Sold]),Table14[[#This Row],[Quantity_Sold]])</f>
        <v>39</v>
      </c>
      <c r="G2331" s="4" t="str">
        <f>TRIM(Table14[[#This Row],[Product_Category]])</f>
        <v>Furniture</v>
      </c>
      <c r="H2331" s="9">
        <v>4572.3</v>
      </c>
      <c r="I2331" s="9">
        <v>5469.85</v>
      </c>
      <c r="J2331" s="4" t="str">
        <f>PROPER(Table14[[#This Row],[Customer_Type]])</f>
        <v>Returning</v>
      </c>
      <c r="K2331" s="13">
        <f>IF(ISBLANK(Table14[[#This Row],[Discount]]),MEDIAN(Table14[Discount]),Table14[[#This Row],[Discount]])</f>
        <v>0.03</v>
      </c>
      <c r="L2331" s="4" t="s">
        <v>17</v>
      </c>
      <c r="M2331" s="4" t="s">
        <v>18</v>
      </c>
    </row>
    <row r="2332" spans="1:13" x14ac:dyDescent="0.3">
      <c r="A2332">
        <v>1353</v>
      </c>
      <c r="B2332" s="1">
        <v>45176</v>
      </c>
      <c r="C2332" s="4" t="str">
        <f>IF(ISBLANK(Table14[[#This Row],[Sales_Rep]]),"Unknown",Table14[[#This Row],[Sales_Rep]])</f>
        <v>Alice</v>
      </c>
      <c r="D2332" s="4" t="str">
        <f>PROPER(Table14[[#This Row],[Region]])</f>
        <v>West</v>
      </c>
      <c r="E2332" s="9">
        <f>IF(ISBLANK(Table14[[#This Row],[Sales_Amount]]),MEDIAN(Table14[Sales_Amount]),Table14[[#This Row],[Sales_Amount]])</f>
        <v>38105.08</v>
      </c>
      <c r="F2332" s="11">
        <f>IF(ISBLANK(Table14[[#This Row],[Quantity_Sold]]),MEDIAN(Table14[Quantity_Sold]),Table14[[#This Row],[Quantity_Sold]])</f>
        <v>16</v>
      </c>
      <c r="G2332" s="4" t="str">
        <f>TRIM(Table14[[#This Row],[Product_Category]])</f>
        <v>Food</v>
      </c>
      <c r="H2332" s="9">
        <v>1802.81</v>
      </c>
      <c r="I2332" s="9">
        <v>2588.66</v>
      </c>
      <c r="J2332" s="4" t="str">
        <f>PROPER(Table14[[#This Row],[Customer_Type]])</f>
        <v>Returning</v>
      </c>
      <c r="K2332" s="13">
        <f>IF(ISBLANK(Table14[[#This Row],[Discount]]),MEDIAN(Table14[Discount]),Table14[[#This Row],[Discount]])</f>
        <v>0.08</v>
      </c>
      <c r="L2332" s="4" t="s">
        <v>31</v>
      </c>
      <c r="M2332" s="4" t="s">
        <v>18</v>
      </c>
    </row>
    <row r="2333" spans="1:13" x14ac:dyDescent="0.3">
      <c r="A2333">
        <v>1168</v>
      </c>
      <c r="B2333" s="1">
        <v>45289</v>
      </c>
      <c r="C2333" s="4" t="str">
        <f>IF(ISBLANK(Table14[[#This Row],[Sales_Rep]]),"Unknown",Table14[[#This Row],[Sales_Rep]])</f>
        <v>Charlie</v>
      </c>
      <c r="D2333" s="4" t="str">
        <f>PROPER(Table14[[#This Row],[Region]])</f>
        <v>East</v>
      </c>
      <c r="E2333" s="9">
        <f>IF(ISBLANK(Table14[[#This Row],[Sales_Amount]]),MEDIAN(Table14[Sales_Amount]),Table14[[#This Row],[Sales_Amount]])</f>
        <v>23673.06</v>
      </c>
      <c r="F2333" s="11">
        <f>IF(ISBLANK(Table14[[#This Row],[Quantity_Sold]]),MEDIAN(Table14[Quantity_Sold]),Table14[[#This Row],[Quantity_Sold]])</f>
        <v>20</v>
      </c>
      <c r="G2333" s="4" t="str">
        <f>TRIM(Table14[[#This Row],[Product_Category]])</f>
        <v>Food</v>
      </c>
      <c r="H2333" s="9">
        <v>960.81</v>
      </c>
      <c r="I2333" s="9">
        <v>1345.06</v>
      </c>
      <c r="J2333" s="4" t="str">
        <f>PROPER(Table14[[#This Row],[Customer_Type]])</f>
        <v>Returning</v>
      </c>
      <c r="K2333" s="13">
        <f>IF(ISBLANK(Table14[[#This Row],[Discount]]),MEDIAN(Table14[Discount]),Table14[[#This Row],[Discount]])</f>
        <v>0.12</v>
      </c>
      <c r="L2333" s="4" t="s">
        <v>17</v>
      </c>
      <c r="M2333" s="4" t="s">
        <v>22</v>
      </c>
    </row>
    <row r="2334" spans="1:13" x14ac:dyDescent="0.3">
      <c r="A2334">
        <v>1095</v>
      </c>
      <c r="B2334" s="1">
        <v>45550</v>
      </c>
      <c r="C2334" s="4" t="str">
        <f>IF(ISBLANK(Table14[[#This Row],[Sales_Rep]]),"Unknown",Table14[[#This Row],[Sales_Rep]])</f>
        <v>David</v>
      </c>
      <c r="D2334" s="4" t="str">
        <f>PROPER(Table14[[#This Row],[Region]])</f>
        <v>South</v>
      </c>
      <c r="E2334" s="9">
        <f>IF(ISBLANK(Table14[[#This Row],[Sales_Amount]]),MEDIAN(Table14[Sales_Amount]),Table14[[#This Row],[Sales_Amount]])</f>
        <v>99257.09</v>
      </c>
      <c r="F2334" s="11">
        <f>IF(ISBLANK(Table14[[#This Row],[Quantity_Sold]]),MEDIAN(Table14[Quantity_Sold]),Table14[[#This Row],[Quantity_Sold]])</f>
        <v>48</v>
      </c>
      <c r="G2334" s="4" t="str">
        <f>TRIM(Table14[[#This Row],[Product_Category]])</f>
        <v>Electronics</v>
      </c>
      <c r="H2334" s="9">
        <v>2083.46</v>
      </c>
      <c r="I2334" s="9">
        <v>2794.4</v>
      </c>
      <c r="J2334" s="4" t="str">
        <f>PROPER(Table14[[#This Row],[Customer_Type]])</f>
        <v>New</v>
      </c>
      <c r="K2334" s="13">
        <f>IF(ISBLANK(Table14[[#This Row],[Discount]]),MEDIAN(Table14[Discount]),Table14[[#This Row],[Discount]])</f>
        <v>0.26</v>
      </c>
      <c r="L2334" s="4" t="s">
        <v>17</v>
      </c>
      <c r="M2334" s="4" t="s">
        <v>22</v>
      </c>
    </row>
    <row r="2335" spans="1:13" x14ac:dyDescent="0.3">
      <c r="A2335">
        <v>1191</v>
      </c>
      <c r="B2335" s="1">
        <v>45096</v>
      </c>
      <c r="C2335" s="4" t="str">
        <f>IF(ISBLANK(Table14[[#This Row],[Sales_Rep]]),"Unknown",Table14[[#This Row],[Sales_Rep]])</f>
        <v>Bob</v>
      </c>
      <c r="D2335" s="4" t="str">
        <f>PROPER(Table14[[#This Row],[Region]])</f>
        <v>East</v>
      </c>
      <c r="E2335" s="9">
        <f>IF(ISBLANK(Table14[[#This Row],[Sales_Amount]]),MEDIAN(Table14[Sales_Amount]),Table14[[#This Row],[Sales_Amount]])</f>
        <v>110445.04</v>
      </c>
      <c r="F2335" s="11">
        <f>IF(ISBLANK(Table14[[#This Row],[Quantity_Sold]]),MEDIAN(Table14[Quantity_Sold]),Table14[[#This Row],[Quantity_Sold]])</f>
        <v>21</v>
      </c>
      <c r="G2335" s="4" t="str">
        <f>TRIM(Table14[[#This Row],[Product_Category]])</f>
        <v>Electronics</v>
      </c>
      <c r="H2335" s="9">
        <v>4693.42</v>
      </c>
      <c r="I2335" s="9">
        <v>5366.62</v>
      </c>
      <c r="J2335" s="4" t="str">
        <f>PROPER(Table14[[#This Row],[Customer_Type]])</f>
        <v>Returning</v>
      </c>
      <c r="K2335" s="13">
        <f>IF(ISBLANK(Table14[[#This Row],[Discount]]),MEDIAN(Table14[Discount]),Table14[[#This Row],[Discount]])</f>
        <v>0.02</v>
      </c>
      <c r="L2335" s="4" t="s">
        <v>26</v>
      </c>
      <c r="M2335" s="4" t="s">
        <v>22</v>
      </c>
    </row>
    <row r="2336" spans="1:13" x14ac:dyDescent="0.3">
      <c r="A2336">
        <v>1243</v>
      </c>
      <c r="B2336" s="1">
        <v>45140</v>
      </c>
      <c r="C2336" s="4" t="str">
        <f>IF(ISBLANK(Table14[[#This Row],[Sales_Rep]]),"Unknown",Table14[[#This Row],[Sales_Rep]])</f>
        <v>Alice</v>
      </c>
      <c r="D2336" s="4" t="str">
        <f>PROPER(Table14[[#This Row],[Region]])</f>
        <v>North</v>
      </c>
      <c r="E2336" s="9">
        <f>IF(ISBLANK(Table14[[#This Row],[Sales_Amount]]),MEDIAN(Table14[Sales_Amount]),Table14[[#This Row],[Sales_Amount]])</f>
        <v>30068.880000000001</v>
      </c>
      <c r="F2336" s="11">
        <f>IF(ISBLANK(Table14[[#This Row],[Quantity_Sold]]),MEDIAN(Table14[Quantity_Sold]),Table14[[#This Row],[Quantity_Sold]])</f>
        <v>6</v>
      </c>
      <c r="G2336" s="4" t="str">
        <f>TRIM(Table14[[#This Row],[Product_Category]])</f>
        <v>Food</v>
      </c>
      <c r="H2336" s="9">
        <v>4371.57</v>
      </c>
      <c r="I2336" s="9">
        <v>6111.56</v>
      </c>
      <c r="J2336" s="4" t="str">
        <f>PROPER(Table14[[#This Row],[Customer_Type]])</f>
        <v>Returning</v>
      </c>
      <c r="K2336" s="13">
        <f>IF(ISBLANK(Table14[[#This Row],[Discount]]),MEDIAN(Table14[Discount]),Table14[[#This Row],[Discount]])</f>
        <v>0.18</v>
      </c>
      <c r="L2336" s="4" t="s">
        <v>17</v>
      </c>
      <c r="M2336" s="4" t="s">
        <v>18</v>
      </c>
    </row>
    <row r="2337" spans="1:13" x14ac:dyDescent="0.3">
      <c r="A2337">
        <v>1500</v>
      </c>
      <c r="B2337" s="1">
        <v>44974</v>
      </c>
      <c r="C2337" s="4" t="str">
        <f>IF(ISBLANK(Table14[[#This Row],[Sales_Rep]]),"Unknown",Table14[[#This Row],[Sales_Rep]])</f>
        <v>Bob</v>
      </c>
      <c r="D2337" s="4" t="str">
        <f>PROPER(Table14[[#This Row],[Region]])</f>
        <v>South</v>
      </c>
      <c r="E2337" s="9">
        <f>IF(ISBLANK(Table14[[#This Row],[Sales_Amount]]),MEDIAN(Table14[Sales_Amount]),Table14[[#This Row],[Sales_Amount]])</f>
        <v>9138.34</v>
      </c>
      <c r="F2337" s="11">
        <f>IF(ISBLANK(Table14[[#This Row],[Quantity_Sold]]),MEDIAN(Table14[Quantity_Sold]),Table14[[#This Row],[Quantity_Sold]])</f>
        <v>2</v>
      </c>
      <c r="G2337" s="4" t="str">
        <f>TRIM(Table14[[#This Row],[Product_Category]])</f>
        <v>Clothing</v>
      </c>
      <c r="H2337" s="9">
        <v>4938.28</v>
      </c>
      <c r="I2337" s="9">
        <v>5933.99</v>
      </c>
      <c r="J2337" s="4" t="str">
        <f>PROPER(Table14[[#This Row],[Customer_Type]])</f>
        <v>Returning</v>
      </c>
      <c r="K2337" s="13">
        <f>IF(ISBLANK(Table14[[#This Row],[Discount]]),MEDIAN(Table14[Discount]),Table14[[#This Row],[Discount]])</f>
        <v>0.23</v>
      </c>
      <c r="L2337" s="4" t="s">
        <v>31</v>
      </c>
      <c r="M2337" s="4" t="s">
        <v>18</v>
      </c>
    </row>
    <row r="2338" spans="1:13" x14ac:dyDescent="0.3">
      <c r="A2338">
        <v>1276</v>
      </c>
      <c r="B2338" s="1">
        <v>45282</v>
      </c>
      <c r="C2338" s="4" t="str">
        <f>IF(ISBLANK(Table14[[#This Row],[Sales_Rep]]),"Unknown",Table14[[#This Row],[Sales_Rep]])</f>
        <v>David</v>
      </c>
      <c r="D2338" s="4" t="str">
        <f>PROPER(Table14[[#This Row],[Region]])</f>
        <v>East</v>
      </c>
      <c r="E2338" s="9">
        <f>IF(ISBLANK(Table14[[#This Row],[Sales_Amount]]),MEDIAN(Table14[Sales_Amount]),Table14[[#This Row],[Sales_Amount]])</f>
        <v>58830</v>
      </c>
      <c r="F2338" s="11">
        <f>IF(ISBLANK(Table14[[#This Row],[Quantity_Sold]]),MEDIAN(Table14[Quantity_Sold]),Table14[[#This Row],[Quantity_Sold]])</f>
        <v>39</v>
      </c>
      <c r="G2338" s="4" t="str">
        <f>TRIM(Table14[[#This Row],[Product_Category]])</f>
        <v>Clothing</v>
      </c>
      <c r="H2338" s="9">
        <v>1105.24</v>
      </c>
      <c r="I2338" s="9">
        <v>1657.65</v>
      </c>
      <c r="J2338" s="4" t="str">
        <f>PROPER(Table14[[#This Row],[Customer_Type]])</f>
        <v>Returning</v>
      </c>
      <c r="K2338" s="13">
        <f>IF(ISBLANK(Table14[[#This Row],[Discount]]),MEDIAN(Table14[Discount]),Table14[[#This Row],[Discount]])</f>
        <v>0.09</v>
      </c>
      <c r="L2338" s="4" t="s">
        <v>31</v>
      </c>
      <c r="M2338" s="4" t="s">
        <v>22</v>
      </c>
    </row>
    <row r="2339" spans="1:13" x14ac:dyDescent="0.3">
      <c r="A2339">
        <v>1029</v>
      </c>
      <c r="B2339" s="1">
        <v>45240</v>
      </c>
      <c r="C2339" s="4" t="str">
        <f>IF(ISBLANK(Table14[[#This Row],[Sales_Rep]]),"Unknown",Table14[[#This Row],[Sales_Rep]])</f>
        <v>David</v>
      </c>
      <c r="D2339" s="4" t="str">
        <f>PROPER(Table14[[#This Row],[Region]])</f>
        <v>East</v>
      </c>
      <c r="E2339" s="9">
        <f>IF(ISBLANK(Table14[[#This Row],[Sales_Amount]]),MEDIAN(Table14[Sales_Amount]),Table14[[#This Row],[Sales_Amount]])</f>
        <v>336207.13</v>
      </c>
      <c r="F2339" s="11">
        <f>IF(ISBLANK(Table14[[#This Row],[Quantity_Sold]]),MEDIAN(Table14[Quantity_Sold]),Table14[[#This Row],[Quantity_Sold]])</f>
        <v>50</v>
      </c>
      <c r="G2339" s="4" t="str">
        <f>TRIM(Table14[[#This Row],[Product_Category]])</f>
        <v>Furniture</v>
      </c>
      <c r="H2339" s="9">
        <v>4785.8100000000004</v>
      </c>
      <c r="I2339" s="9">
        <v>6861.37</v>
      </c>
      <c r="J2339" s="4" t="str">
        <f>PROPER(Table14[[#This Row],[Customer_Type]])</f>
        <v>Returning</v>
      </c>
      <c r="K2339" s="13">
        <f>IF(ISBLANK(Table14[[#This Row],[Discount]]),MEDIAN(Table14[Discount]),Table14[[#This Row],[Discount]])</f>
        <v>0.02</v>
      </c>
      <c r="L2339" s="4" t="s">
        <v>26</v>
      </c>
      <c r="M2339" s="4" t="s">
        <v>18</v>
      </c>
    </row>
    <row r="2340" spans="1:13" x14ac:dyDescent="0.3">
      <c r="A2340">
        <v>1065</v>
      </c>
      <c r="B2340" s="1">
        <v>45527</v>
      </c>
      <c r="C2340" s="4" t="str">
        <f>IF(ISBLANK(Table14[[#This Row],[Sales_Rep]]),"Unknown",Table14[[#This Row],[Sales_Rep]])</f>
        <v>Eve</v>
      </c>
      <c r="D2340" s="4" t="str">
        <f>PROPER(Table14[[#This Row],[Region]])</f>
        <v>West</v>
      </c>
      <c r="E2340" s="9">
        <f>IF(ISBLANK(Table14[[#This Row],[Sales_Amount]]),MEDIAN(Table14[Sales_Amount]),Table14[[#This Row],[Sales_Amount]])</f>
        <v>80424.91</v>
      </c>
      <c r="F2340" s="11">
        <f>IF(ISBLANK(Table14[[#This Row],[Quantity_Sold]]),MEDIAN(Table14[Quantity_Sold]),Table14[[#This Row],[Quantity_Sold]])</f>
        <v>22</v>
      </c>
      <c r="G2340" s="4" t="str">
        <f>TRIM(Table14[[#This Row],[Product_Category]])</f>
        <v>Food</v>
      </c>
      <c r="H2340" s="9">
        <v>3731.96</v>
      </c>
      <c r="I2340" s="9">
        <v>4627.4399999999996</v>
      </c>
      <c r="J2340" s="4" t="str">
        <f>PROPER(Table14[[#This Row],[Customer_Type]])</f>
        <v>New</v>
      </c>
      <c r="K2340" s="13">
        <f>IF(ISBLANK(Table14[[#This Row],[Discount]]),MEDIAN(Table14[Discount]),Table14[[#This Row],[Discount]])</f>
        <v>0.21</v>
      </c>
      <c r="L2340" s="4" t="s">
        <v>31</v>
      </c>
      <c r="M2340" s="4" t="s">
        <v>22</v>
      </c>
    </row>
    <row r="2341" spans="1:13" x14ac:dyDescent="0.3">
      <c r="A2341">
        <v>1448</v>
      </c>
      <c r="B2341" s="1">
        <v>45047</v>
      </c>
      <c r="C2341" s="4" t="str">
        <f>IF(ISBLANK(Table14[[#This Row],[Sales_Rep]]),"Unknown",Table14[[#This Row],[Sales_Rep]])</f>
        <v>David</v>
      </c>
      <c r="D2341" s="4" t="str">
        <f>PROPER(Table14[[#This Row],[Region]])</f>
        <v>South</v>
      </c>
      <c r="E2341" s="9">
        <f>IF(ISBLANK(Table14[[#This Row],[Sales_Amount]]),MEDIAN(Table14[Sales_Amount]),Table14[[#This Row],[Sales_Amount]])</f>
        <v>63928.480000000003</v>
      </c>
      <c r="F2341" s="11">
        <f>IF(ISBLANK(Table14[[#This Row],[Quantity_Sold]]),MEDIAN(Table14[Quantity_Sold]),Table14[[#This Row],[Quantity_Sold]])</f>
        <v>44</v>
      </c>
      <c r="G2341" s="4" t="str">
        <f>TRIM(Table14[[#This Row],[Product_Category]])</f>
        <v>Clothing</v>
      </c>
      <c r="H2341" s="9">
        <v>1481.45</v>
      </c>
      <c r="I2341" s="9">
        <v>1816.15</v>
      </c>
      <c r="J2341" s="4" t="str">
        <f>PROPER(Table14[[#This Row],[Customer_Type]])</f>
        <v>Returning</v>
      </c>
      <c r="K2341" s="13">
        <f>IF(ISBLANK(Table14[[#This Row],[Discount]]),MEDIAN(Table14[Discount]),Table14[[#This Row],[Discount]])</f>
        <v>0.2</v>
      </c>
      <c r="L2341" s="4" t="s">
        <v>31</v>
      </c>
      <c r="M2341" s="4" t="s">
        <v>22</v>
      </c>
    </row>
    <row r="2342" spans="1:13" x14ac:dyDescent="0.3">
      <c r="A2342">
        <v>1434</v>
      </c>
      <c r="B2342" s="1">
        <v>45315</v>
      </c>
      <c r="C2342" s="4" t="str">
        <f>IF(ISBLANK(Table14[[#This Row],[Sales_Rep]]),"Unknown",Table14[[#This Row],[Sales_Rep]])</f>
        <v>Charlie</v>
      </c>
      <c r="D2342" s="4" t="str">
        <f>PROPER(Table14[[#This Row],[Region]])</f>
        <v>West</v>
      </c>
      <c r="E2342" s="9">
        <f>IF(ISBLANK(Table14[[#This Row],[Sales_Amount]]),MEDIAN(Table14[Sales_Amount]),Table14[[#This Row],[Sales_Amount]])</f>
        <v>144581.14000000001</v>
      </c>
      <c r="F2342" s="11">
        <f>IF(ISBLANK(Table14[[#This Row],[Quantity_Sold]]),MEDIAN(Table14[Quantity_Sold]),Table14[[#This Row],[Quantity_Sold]])</f>
        <v>49</v>
      </c>
      <c r="G2342" s="4" t="str">
        <f>TRIM(Table14[[#This Row],[Product_Category]])</f>
        <v>Clothing</v>
      </c>
      <c r="H2342" s="9">
        <v>2444.11</v>
      </c>
      <c r="I2342" s="9">
        <v>2980.44</v>
      </c>
      <c r="J2342" s="4" t="str">
        <f>PROPER(Table14[[#This Row],[Customer_Type]])</f>
        <v>Returning</v>
      </c>
      <c r="K2342" s="13">
        <f>IF(ISBLANK(Table14[[#This Row],[Discount]]),MEDIAN(Table14[Discount]),Table14[[#This Row],[Discount]])</f>
        <v>0.01</v>
      </c>
      <c r="L2342" s="4" t="s">
        <v>17</v>
      </c>
      <c r="M2342" s="4" t="s">
        <v>22</v>
      </c>
    </row>
    <row r="2343" spans="1:13" x14ac:dyDescent="0.3">
      <c r="A2343">
        <v>1048</v>
      </c>
      <c r="B2343" s="1">
        <v>45562</v>
      </c>
      <c r="C2343" s="4" t="str">
        <f>IF(ISBLANK(Table14[[#This Row],[Sales_Rep]]),"Unknown",Table14[[#This Row],[Sales_Rep]])</f>
        <v>Alice</v>
      </c>
      <c r="D2343" s="4" t="str">
        <f>PROPER(Table14[[#This Row],[Region]])</f>
        <v>East</v>
      </c>
      <c r="E2343" s="9">
        <f>IF(ISBLANK(Table14[[#This Row],[Sales_Amount]]),MEDIAN(Table14[Sales_Amount]),Table14[[#This Row],[Sales_Amount]])</f>
        <v>55594.35</v>
      </c>
      <c r="F2343" s="11">
        <f>IF(ISBLANK(Table14[[#This Row],[Quantity_Sold]]),MEDIAN(Table14[Quantity_Sold]),Table14[[#This Row],[Quantity_Sold]])</f>
        <v>17</v>
      </c>
      <c r="G2343" s="4" t="str">
        <f>TRIM(Table14[[#This Row],[Product_Category]])</f>
        <v>Electronics</v>
      </c>
      <c r="H2343" s="9">
        <v>3301.84</v>
      </c>
      <c r="I2343" s="9">
        <v>4087.82</v>
      </c>
      <c r="J2343" s="4" t="str">
        <f>PROPER(Table14[[#This Row],[Customer_Type]])</f>
        <v>Returning</v>
      </c>
      <c r="K2343" s="13">
        <f>IF(ISBLANK(Table14[[#This Row],[Discount]]),MEDIAN(Table14[Discount]),Table14[[#This Row],[Discount]])</f>
        <v>0.2</v>
      </c>
      <c r="L2343" s="4" t="s">
        <v>17</v>
      </c>
      <c r="M2343" s="4" t="s">
        <v>22</v>
      </c>
    </row>
    <row r="2344" spans="1:13" x14ac:dyDescent="0.3">
      <c r="A2344">
        <v>1237</v>
      </c>
      <c r="B2344" s="1">
        <v>45541</v>
      </c>
      <c r="C2344" s="4" t="str">
        <f>IF(ISBLANK(Table14[[#This Row],[Sales_Rep]]),"Unknown",Table14[[#This Row],[Sales_Rep]])</f>
        <v>Eve</v>
      </c>
      <c r="D2344" s="4" t="str">
        <f>PROPER(Table14[[#This Row],[Region]])</f>
        <v>North</v>
      </c>
      <c r="E2344" s="9">
        <f>IF(ISBLANK(Table14[[#This Row],[Sales_Amount]]),MEDIAN(Table14[Sales_Amount]),Table14[[#This Row],[Sales_Amount]])</f>
        <v>41683</v>
      </c>
      <c r="F2344" s="11">
        <f>IF(ISBLANK(Table14[[#This Row],[Quantity_Sold]]),MEDIAN(Table14[Quantity_Sold]),Table14[[#This Row],[Quantity_Sold]])</f>
        <v>11</v>
      </c>
      <c r="G2344" s="4" t="str">
        <f>TRIM(Table14[[#This Row],[Product_Category]])</f>
        <v>Food</v>
      </c>
      <c r="H2344" s="9">
        <v>3037.32</v>
      </c>
      <c r="I2344" s="9">
        <v>3906.56</v>
      </c>
      <c r="J2344" s="4" t="str">
        <f>PROPER(Table14[[#This Row],[Customer_Type]])</f>
        <v>New</v>
      </c>
      <c r="K2344" s="13">
        <f>IF(ISBLANK(Table14[[#This Row],[Discount]]),MEDIAN(Table14[Discount]),Table14[[#This Row],[Discount]])</f>
        <v>0.03</v>
      </c>
      <c r="L2344" s="4" t="s">
        <v>17</v>
      </c>
      <c r="M2344" s="4" t="s">
        <v>18</v>
      </c>
    </row>
    <row r="2345" spans="1:13" x14ac:dyDescent="0.3">
      <c r="A2345">
        <v>1048</v>
      </c>
      <c r="B2345" s="1">
        <v>45349</v>
      </c>
      <c r="C2345" s="4" t="str">
        <f>IF(ISBLANK(Table14[[#This Row],[Sales_Rep]]),"Unknown",Table14[[#This Row],[Sales_Rep]])</f>
        <v>Charlie</v>
      </c>
      <c r="D2345" s="4" t="str">
        <f>PROPER(Table14[[#This Row],[Region]])</f>
        <v>South</v>
      </c>
      <c r="E2345" s="9">
        <f>IF(ISBLANK(Table14[[#This Row],[Sales_Amount]]),MEDIAN(Table14[Sales_Amount]),Table14[[#This Row],[Sales_Amount]])</f>
        <v>47288.25</v>
      </c>
      <c r="F2345" s="11">
        <f>IF(ISBLANK(Table14[[#This Row],[Quantity_Sold]]),MEDIAN(Table14[Quantity_Sold]),Table14[[#This Row],[Quantity_Sold]])</f>
        <v>9</v>
      </c>
      <c r="G2345" s="4" t="str">
        <f>TRIM(Table14[[#This Row],[Product_Category]])</f>
        <v>Furniture</v>
      </c>
      <c r="H2345" s="9">
        <v>4692.1000000000004</v>
      </c>
      <c r="I2345" s="9">
        <v>6650.95</v>
      </c>
      <c r="J2345" s="4" t="str">
        <f>PROPER(Table14[[#This Row],[Customer_Type]])</f>
        <v>Returning</v>
      </c>
      <c r="K2345" s="13">
        <f>IF(ISBLANK(Table14[[#This Row],[Discount]]),MEDIAN(Table14[Discount]),Table14[[#This Row],[Discount]])</f>
        <v>0.21</v>
      </c>
      <c r="L2345" s="4" t="s">
        <v>26</v>
      </c>
      <c r="M2345" s="4" t="s">
        <v>22</v>
      </c>
    </row>
    <row r="2346" spans="1:13" x14ac:dyDescent="0.3">
      <c r="A2346">
        <v>1104</v>
      </c>
      <c r="B2346" s="1">
        <v>44974</v>
      </c>
      <c r="C2346" s="4" t="str">
        <f>IF(ISBLANK(Table14[[#This Row],[Sales_Rep]]),"Unknown",Table14[[#This Row],[Sales_Rep]])</f>
        <v>Bob</v>
      </c>
      <c r="D2346" s="4" t="str">
        <f>PROPER(Table14[[#This Row],[Region]])</f>
        <v>West</v>
      </c>
      <c r="E2346" s="9">
        <f>IF(ISBLANK(Table14[[#This Row],[Sales_Amount]]),MEDIAN(Table14[Sales_Amount]),Table14[[#This Row],[Sales_Amount]])</f>
        <v>117295.4</v>
      </c>
      <c r="F2346" s="11">
        <f>IF(ISBLANK(Table14[[#This Row],[Quantity_Sold]]),MEDIAN(Table14[Quantity_Sold]),Table14[[#This Row],[Quantity_Sold]])</f>
        <v>26</v>
      </c>
      <c r="G2346" s="4" t="str">
        <f>TRIM(Table14[[#This Row],[Product_Category]])</f>
        <v>Clothing</v>
      </c>
      <c r="H2346" s="9">
        <v>3527.39</v>
      </c>
      <c r="I2346" s="9">
        <v>4603.43</v>
      </c>
      <c r="J2346" s="4" t="str">
        <f>PROPER(Table14[[#This Row],[Customer_Type]])</f>
        <v>New</v>
      </c>
      <c r="K2346" s="13">
        <f>IF(ISBLANK(Table14[[#This Row],[Discount]]),MEDIAN(Table14[Discount]),Table14[[#This Row],[Discount]])</f>
        <v>0.02</v>
      </c>
      <c r="L2346" s="4" t="s">
        <v>26</v>
      </c>
      <c r="M2346" s="4" t="s">
        <v>18</v>
      </c>
    </row>
    <row r="2347" spans="1:13" x14ac:dyDescent="0.3">
      <c r="A2347">
        <v>1279</v>
      </c>
      <c r="B2347" s="1">
        <v>45437</v>
      </c>
      <c r="C2347" s="4" t="str">
        <f>IF(ISBLANK(Table14[[#This Row],[Sales_Rep]]),"Unknown",Table14[[#This Row],[Sales_Rep]])</f>
        <v>Alice</v>
      </c>
      <c r="D2347" s="4" t="str">
        <f>PROPER(Table14[[#This Row],[Region]])</f>
        <v>North</v>
      </c>
      <c r="E2347" s="9">
        <f>IF(ISBLANK(Table14[[#This Row],[Sales_Amount]]),MEDIAN(Table14[Sales_Amount]),Table14[[#This Row],[Sales_Amount]])</f>
        <v>43715.7</v>
      </c>
      <c r="F2347" s="11">
        <f>IF(ISBLANK(Table14[[#This Row],[Quantity_Sold]]),MEDIAN(Table14[Quantity_Sold]),Table14[[#This Row],[Quantity_Sold]])</f>
        <v>39</v>
      </c>
      <c r="G2347" s="4" t="str">
        <f>TRIM(Table14[[#This Row],[Product_Category]])</f>
        <v>Clothing</v>
      </c>
      <c r="H2347" s="9">
        <v>1167.01</v>
      </c>
      <c r="I2347" s="9">
        <v>1366.97</v>
      </c>
      <c r="J2347" s="4" t="str">
        <f>PROPER(Table14[[#This Row],[Customer_Type]])</f>
        <v>Returning</v>
      </c>
      <c r="K2347" s="13">
        <f>IF(ISBLANK(Table14[[#This Row],[Discount]]),MEDIAN(Table14[Discount]),Table14[[#This Row],[Discount]])</f>
        <v>0.18</v>
      </c>
      <c r="L2347" s="4" t="s">
        <v>31</v>
      </c>
      <c r="M2347" s="4" t="s">
        <v>22</v>
      </c>
    </row>
    <row r="2348" spans="1:13" x14ac:dyDescent="0.3">
      <c r="A2348">
        <v>1055</v>
      </c>
      <c r="B2348" s="1">
        <v>45173</v>
      </c>
      <c r="C2348" s="4" t="str">
        <f>IF(ISBLANK(Table14[[#This Row],[Sales_Rep]]),"Unknown",Table14[[#This Row],[Sales_Rep]])</f>
        <v>David</v>
      </c>
      <c r="D2348" s="4" t="str">
        <f>PROPER(Table14[[#This Row],[Region]])</f>
        <v>North</v>
      </c>
      <c r="E2348" s="9">
        <f>IF(ISBLANK(Table14[[#This Row],[Sales_Amount]]),MEDIAN(Table14[Sales_Amount]),Table14[[#This Row],[Sales_Amount]])</f>
        <v>97769.31</v>
      </c>
      <c r="F2348" s="11">
        <f>IF(ISBLANK(Table14[[#This Row],[Quantity_Sold]]),MEDIAN(Table14[Quantity_Sold]),Table14[[#This Row],[Quantity_Sold]])</f>
        <v>26</v>
      </c>
      <c r="G2348" s="4" t="str">
        <f>TRIM(Table14[[#This Row],[Product_Category]])</f>
        <v>Clothing</v>
      </c>
      <c r="H2348" s="9">
        <v>3324.09</v>
      </c>
      <c r="I2348" s="9">
        <v>3837.1</v>
      </c>
      <c r="J2348" s="4" t="str">
        <f>PROPER(Table14[[#This Row],[Customer_Type]])</f>
        <v>Returning</v>
      </c>
      <c r="K2348" s="13">
        <f>IF(ISBLANK(Table14[[#This Row],[Discount]]),MEDIAN(Table14[Discount]),Table14[[#This Row],[Discount]])</f>
        <v>0.02</v>
      </c>
      <c r="L2348" s="4" t="s">
        <v>31</v>
      </c>
      <c r="M2348" s="4" t="s">
        <v>18</v>
      </c>
    </row>
    <row r="2349" spans="1:13" x14ac:dyDescent="0.3">
      <c r="A2349">
        <v>1161</v>
      </c>
      <c r="B2349" s="1">
        <v>45178</v>
      </c>
      <c r="C2349" s="4" t="str">
        <f>IF(ISBLANK(Table14[[#This Row],[Sales_Rep]]),"Unknown",Table14[[#This Row],[Sales_Rep]])</f>
        <v>Alice</v>
      </c>
      <c r="D2349" s="4" t="str">
        <f>PROPER(Table14[[#This Row],[Region]])</f>
        <v>East</v>
      </c>
      <c r="E2349" s="9">
        <f>IF(ISBLANK(Table14[[#This Row],[Sales_Amount]]),MEDIAN(Table14[Sales_Amount]),Table14[[#This Row],[Sales_Amount]])</f>
        <v>71877.81</v>
      </c>
      <c r="F2349" s="11">
        <f>IF(ISBLANK(Table14[[#This Row],[Quantity_Sold]]),MEDIAN(Table14[Quantity_Sold]),Table14[[#This Row],[Quantity_Sold]])</f>
        <v>44</v>
      </c>
      <c r="G2349" s="4" t="str">
        <f>TRIM(Table14[[#This Row],[Product_Category]])</f>
        <v>Furniture</v>
      </c>
      <c r="H2349" s="9">
        <v>1463.56</v>
      </c>
      <c r="I2349" s="9">
        <v>1795.15</v>
      </c>
      <c r="J2349" s="4" t="str">
        <f>PROPER(Table14[[#This Row],[Customer_Type]])</f>
        <v>Returning</v>
      </c>
      <c r="K2349" s="13">
        <f>IF(ISBLANK(Table14[[#This Row],[Discount]]),MEDIAN(Table14[Discount]),Table14[[#This Row],[Discount]])</f>
        <v>0.09</v>
      </c>
      <c r="L2349" s="4" t="s">
        <v>31</v>
      </c>
      <c r="M2349" s="4" t="s">
        <v>22</v>
      </c>
    </row>
    <row r="2350" spans="1:13" x14ac:dyDescent="0.3">
      <c r="A2350">
        <v>1283</v>
      </c>
      <c r="B2350" s="1">
        <v>45564</v>
      </c>
      <c r="C2350" s="4" t="str">
        <f>IF(ISBLANK(Table14[[#This Row],[Sales_Rep]]),"Unknown",Table14[[#This Row],[Sales_Rep]])</f>
        <v>Bob</v>
      </c>
      <c r="D2350" s="4" t="str">
        <f>PROPER(Table14[[#This Row],[Region]])</f>
        <v>North</v>
      </c>
      <c r="E2350" s="9">
        <f>IF(ISBLANK(Table14[[#This Row],[Sales_Amount]]),MEDIAN(Table14[Sales_Amount]),Table14[[#This Row],[Sales_Amount]])</f>
        <v>11671.8</v>
      </c>
      <c r="F2350" s="11">
        <f>IF(ISBLANK(Table14[[#This Row],[Quantity_Sold]]),MEDIAN(Table14[Quantity_Sold]),Table14[[#This Row],[Quantity_Sold]])</f>
        <v>2</v>
      </c>
      <c r="G2350" s="4" t="str">
        <f>TRIM(Table14[[#This Row],[Product_Category]])</f>
        <v>Food</v>
      </c>
      <c r="H2350" s="9">
        <v>4020.58</v>
      </c>
      <c r="I2350" s="9">
        <v>5955</v>
      </c>
      <c r="J2350" s="4" t="str">
        <f>PROPER(Table14[[#This Row],[Customer_Type]])</f>
        <v>Returning</v>
      </c>
      <c r="K2350" s="13">
        <f>IF(ISBLANK(Table14[[#This Row],[Discount]]),MEDIAN(Table14[Discount]),Table14[[#This Row],[Discount]])</f>
        <v>0.02</v>
      </c>
      <c r="L2350" s="4" t="s">
        <v>31</v>
      </c>
      <c r="M2350" s="4" t="s">
        <v>22</v>
      </c>
    </row>
    <row r="2351" spans="1:13" x14ac:dyDescent="0.3">
      <c r="A2351">
        <v>1415</v>
      </c>
      <c r="B2351" s="1">
        <v>45225</v>
      </c>
      <c r="C2351" s="4" t="str">
        <f>IF(ISBLANK(Table14[[#This Row],[Sales_Rep]]),"Unknown",Table14[[#This Row],[Sales_Rep]])</f>
        <v>Eve</v>
      </c>
      <c r="D2351" s="4" t="str">
        <f>PROPER(Table14[[#This Row],[Region]])</f>
        <v>West</v>
      </c>
      <c r="E2351" s="9">
        <f>IF(ISBLANK(Table14[[#This Row],[Sales_Amount]]),MEDIAN(Table14[Sales_Amount]),Table14[[#This Row],[Sales_Amount]])</f>
        <v>48272.13</v>
      </c>
      <c r="F2351" s="11">
        <f>IF(ISBLANK(Table14[[#This Row],[Quantity_Sold]]),MEDIAN(Table14[Quantity_Sold]),Table14[[#This Row],[Quantity_Sold]])</f>
        <v>19</v>
      </c>
      <c r="G2351" s="4" t="str">
        <f>TRIM(Table14[[#This Row],[Product_Category]])</f>
        <v>Food</v>
      </c>
      <c r="H2351" s="9">
        <v>2284.4299999999998</v>
      </c>
      <c r="I2351" s="9">
        <v>3061.01</v>
      </c>
      <c r="J2351" s="4" t="str">
        <f>PROPER(Table14[[#This Row],[Customer_Type]])</f>
        <v>New</v>
      </c>
      <c r="K2351" s="13">
        <f>IF(ISBLANK(Table14[[#This Row],[Discount]]),MEDIAN(Table14[Discount]),Table14[[#This Row],[Discount]])</f>
        <v>0.17</v>
      </c>
      <c r="L2351" s="4" t="s">
        <v>17</v>
      </c>
      <c r="M2351" s="4" t="s">
        <v>18</v>
      </c>
    </row>
    <row r="2352" spans="1:13" x14ac:dyDescent="0.3">
      <c r="A2352">
        <v>1358</v>
      </c>
      <c r="B2352" s="1">
        <v>45152</v>
      </c>
      <c r="C2352" s="4" t="str">
        <f>IF(ISBLANK(Table14[[#This Row],[Sales_Rep]]),"Unknown",Table14[[#This Row],[Sales_Rep]])</f>
        <v>Eve</v>
      </c>
      <c r="D2352" s="4" t="str">
        <f>PROPER(Table14[[#This Row],[Region]])</f>
        <v>East</v>
      </c>
      <c r="E2352" s="9">
        <f>IF(ISBLANK(Table14[[#This Row],[Sales_Amount]]),MEDIAN(Table14[Sales_Amount]),Table14[[#This Row],[Sales_Amount]])</f>
        <v>87222.31</v>
      </c>
      <c r="F2352" s="11">
        <f>IF(ISBLANK(Table14[[#This Row],[Quantity_Sold]]),MEDIAN(Table14[Quantity_Sold]),Table14[[#This Row],[Quantity_Sold]])</f>
        <v>27</v>
      </c>
      <c r="G2352" s="4" t="str">
        <f>TRIM(Table14[[#This Row],[Product_Category]])</f>
        <v>Food</v>
      </c>
      <c r="H2352" s="9">
        <v>2549.16</v>
      </c>
      <c r="I2352" s="9">
        <v>3400.48</v>
      </c>
      <c r="J2352" s="4" t="str">
        <f>PROPER(Table14[[#This Row],[Customer_Type]])</f>
        <v>Returning</v>
      </c>
      <c r="K2352" s="13">
        <f>IF(ISBLANK(Table14[[#This Row],[Discount]]),MEDIAN(Table14[Discount]),Table14[[#This Row],[Discount]])</f>
        <v>0.05</v>
      </c>
      <c r="L2352" s="4" t="s">
        <v>26</v>
      </c>
      <c r="M2352" s="4" t="s">
        <v>18</v>
      </c>
    </row>
    <row r="2353" spans="1:13" x14ac:dyDescent="0.3">
      <c r="A2353">
        <v>1466</v>
      </c>
      <c r="B2353" s="1">
        <v>45402</v>
      </c>
      <c r="C2353" s="4" t="str">
        <f>IF(ISBLANK(Table14[[#This Row],[Sales_Rep]]),"Unknown",Table14[[#This Row],[Sales_Rep]])</f>
        <v>Eve</v>
      </c>
      <c r="D2353" s="4" t="str">
        <f>PROPER(Table14[[#This Row],[Region]])</f>
        <v>South</v>
      </c>
      <c r="E2353" s="9">
        <f>IF(ISBLANK(Table14[[#This Row],[Sales_Amount]]),MEDIAN(Table14[Sales_Amount]),Table14[[#This Row],[Sales_Amount]])</f>
        <v>4506.07</v>
      </c>
      <c r="F2353" s="11">
        <f>IF(ISBLANK(Table14[[#This Row],[Quantity_Sold]]),MEDIAN(Table14[Quantity_Sold]),Table14[[#This Row],[Quantity_Sold]])</f>
        <v>5</v>
      </c>
      <c r="G2353" s="4" t="str">
        <f>TRIM(Table14[[#This Row],[Product_Category]])</f>
        <v>Food</v>
      </c>
      <c r="H2353" s="9">
        <v>792.82</v>
      </c>
      <c r="I2353" s="9">
        <v>1012.6</v>
      </c>
      <c r="J2353" s="4" t="str">
        <f>PROPER(Table14[[#This Row],[Customer_Type]])</f>
        <v>New</v>
      </c>
      <c r="K2353" s="13">
        <f>IF(ISBLANK(Table14[[#This Row],[Discount]]),MEDIAN(Table14[Discount]),Table14[[#This Row],[Discount]])</f>
        <v>0.11</v>
      </c>
      <c r="L2353" s="4" t="s">
        <v>26</v>
      </c>
      <c r="M2353" s="4" t="s">
        <v>22</v>
      </c>
    </row>
    <row r="2354" spans="1:13" x14ac:dyDescent="0.3">
      <c r="A2354">
        <v>1088</v>
      </c>
      <c r="B2354" s="1">
        <v>45633</v>
      </c>
      <c r="C2354" s="4" t="str">
        <f>IF(ISBLANK(Table14[[#This Row],[Sales_Rep]]),"Unknown",Table14[[#This Row],[Sales_Rep]])</f>
        <v>David</v>
      </c>
      <c r="D2354" s="4" t="str">
        <f>PROPER(Table14[[#This Row],[Region]])</f>
        <v>North</v>
      </c>
      <c r="E2354" s="9">
        <f>IF(ISBLANK(Table14[[#This Row],[Sales_Amount]]),MEDIAN(Table14[Sales_Amount]),Table14[[#This Row],[Sales_Amount]])</f>
        <v>52428.59</v>
      </c>
      <c r="F2354" s="11">
        <f>IF(ISBLANK(Table14[[#This Row],[Quantity_Sold]]),MEDIAN(Table14[Quantity_Sold]),Table14[[#This Row],[Quantity_Sold]])</f>
        <v>48</v>
      </c>
      <c r="G2354" s="4" t="str">
        <f>TRIM(Table14[[#This Row],[Product_Category]])</f>
        <v>Electronics</v>
      </c>
      <c r="H2354" s="9">
        <v>1045.29</v>
      </c>
      <c r="I2354" s="9">
        <v>1476.03</v>
      </c>
      <c r="J2354" s="4" t="str">
        <f>PROPER(Table14[[#This Row],[Customer_Type]])</f>
        <v>New</v>
      </c>
      <c r="K2354" s="13">
        <f>IF(ISBLANK(Table14[[#This Row],[Discount]]),MEDIAN(Table14[Discount]),Table14[[#This Row],[Discount]])</f>
        <v>0.26</v>
      </c>
      <c r="L2354" s="4" t="s">
        <v>31</v>
      </c>
      <c r="M2354" s="4" t="s">
        <v>22</v>
      </c>
    </row>
    <row r="2355" spans="1:13" x14ac:dyDescent="0.3">
      <c r="A2355">
        <v>1496</v>
      </c>
      <c r="B2355" s="1">
        <v>45652</v>
      </c>
      <c r="C2355" s="4" t="str">
        <f>IF(ISBLANK(Table14[[#This Row],[Sales_Rep]]),"Unknown",Table14[[#This Row],[Sales_Rep]])</f>
        <v>Charlie</v>
      </c>
      <c r="D2355" s="4" t="str">
        <f>PROPER(Table14[[#This Row],[Region]])</f>
        <v>West</v>
      </c>
      <c r="E2355" s="9">
        <f>IF(ISBLANK(Table14[[#This Row],[Sales_Amount]]),MEDIAN(Table14[Sales_Amount]),Table14[[#This Row],[Sales_Amount]])</f>
        <v>43668.46</v>
      </c>
      <c r="F2355" s="11">
        <f>IF(ISBLANK(Table14[[#This Row],[Quantity_Sold]]),MEDIAN(Table14[Quantity_Sold]),Table14[[#This Row],[Quantity_Sold]])</f>
        <v>14</v>
      </c>
      <c r="G2355" s="4" t="str">
        <f>TRIM(Table14[[#This Row],[Product_Category]])</f>
        <v>Food</v>
      </c>
      <c r="H2355" s="9">
        <v>2972.48</v>
      </c>
      <c r="I2355" s="9">
        <v>3898.97</v>
      </c>
      <c r="J2355" s="4" t="str">
        <f>PROPER(Table14[[#This Row],[Customer_Type]])</f>
        <v>Returning</v>
      </c>
      <c r="K2355" s="13">
        <f>IF(ISBLANK(Table14[[#This Row],[Discount]]),MEDIAN(Table14[Discount]),Table14[[#This Row],[Discount]])</f>
        <v>0.2</v>
      </c>
      <c r="L2355" s="4" t="s">
        <v>31</v>
      </c>
      <c r="M2355" s="4" t="s">
        <v>22</v>
      </c>
    </row>
    <row r="2356" spans="1:13" x14ac:dyDescent="0.3">
      <c r="A2356">
        <v>1314</v>
      </c>
      <c r="B2356" s="1">
        <v>44997</v>
      </c>
      <c r="C2356" s="4" t="str">
        <f>IF(ISBLANK(Table14[[#This Row],[Sales_Rep]]),"Unknown",Table14[[#This Row],[Sales_Rep]])</f>
        <v>Charlie</v>
      </c>
      <c r="D2356" s="4" t="str">
        <f>PROPER(Table14[[#This Row],[Region]])</f>
        <v>West</v>
      </c>
      <c r="E2356" s="9">
        <f>IF(ISBLANK(Table14[[#This Row],[Sales_Amount]]),MEDIAN(Table14[Sales_Amount]),Table14[[#This Row],[Sales_Amount]])</f>
        <v>169319.77</v>
      </c>
      <c r="F2356" s="11">
        <f>IF(ISBLANK(Table14[[#This Row],[Quantity_Sold]]),MEDIAN(Table14[Quantity_Sold]),Table14[[#This Row],[Quantity_Sold]])</f>
        <v>50</v>
      </c>
      <c r="G2356" s="4" t="str">
        <f>TRIM(Table14[[#This Row],[Product_Category]])</f>
        <v>Food</v>
      </c>
      <c r="H2356" s="9">
        <v>3900.65</v>
      </c>
      <c r="I2356" s="9">
        <v>4576.21</v>
      </c>
      <c r="J2356" s="4" t="str">
        <f>PROPER(Table14[[#This Row],[Customer_Type]])</f>
        <v>New</v>
      </c>
      <c r="K2356" s="13">
        <f>IF(ISBLANK(Table14[[#This Row],[Discount]]),MEDIAN(Table14[Discount]),Table14[[#This Row],[Discount]])</f>
        <v>0.26</v>
      </c>
      <c r="L2356" s="4" t="s">
        <v>31</v>
      </c>
      <c r="M2356" s="4" t="s">
        <v>22</v>
      </c>
    </row>
    <row r="2357" spans="1:13" x14ac:dyDescent="0.3">
      <c r="A2357">
        <v>1477</v>
      </c>
      <c r="B2357" s="1">
        <v>45198</v>
      </c>
      <c r="C2357" s="4" t="str">
        <f>IF(ISBLANK(Table14[[#This Row],[Sales_Rep]]),"Unknown",Table14[[#This Row],[Sales_Rep]])</f>
        <v>Alice</v>
      </c>
      <c r="D2357" s="4" t="str">
        <f>PROPER(Table14[[#This Row],[Region]])</f>
        <v>North</v>
      </c>
      <c r="E2357" s="9">
        <f>IF(ISBLANK(Table14[[#This Row],[Sales_Amount]]),MEDIAN(Table14[Sales_Amount]),Table14[[#This Row],[Sales_Amount]])</f>
        <v>93845.42</v>
      </c>
      <c r="F2357" s="11">
        <f>IF(ISBLANK(Table14[[#This Row],[Quantity_Sold]]),MEDIAN(Table14[Quantity_Sold]),Table14[[#This Row],[Quantity_Sold]])</f>
        <v>29</v>
      </c>
      <c r="G2357" s="4" t="str">
        <f>TRIM(Table14[[#This Row],[Product_Category]])</f>
        <v>Food</v>
      </c>
      <c r="H2357" s="9">
        <v>2646.1</v>
      </c>
      <c r="I2357" s="9">
        <v>3636.01</v>
      </c>
      <c r="J2357" s="4" t="str">
        <f>PROPER(Table14[[#This Row],[Customer_Type]])</f>
        <v>Returning</v>
      </c>
      <c r="K2357" s="13">
        <f>IF(ISBLANK(Table14[[#This Row],[Discount]]),MEDIAN(Table14[Discount]),Table14[[#This Row],[Discount]])</f>
        <v>0.11</v>
      </c>
      <c r="L2357" s="4" t="s">
        <v>17</v>
      </c>
      <c r="M2357" s="4" t="s">
        <v>18</v>
      </c>
    </row>
    <row r="2358" spans="1:13" x14ac:dyDescent="0.3">
      <c r="A2358">
        <v>1375</v>
      </c>
      <c r="B2358" s="1">
        <v>45127</v>
      </c>
      <c r="C2358" s="4" t="str">
        <f>IF(ISBLANK(Table14[[#This Row],[Sales_Rep]]),"Unknown",Table14[[#This Row],[Sales_Rep]])</f>
        <v>David</v>
      </c>
      <c r="D2358" s="4" t="str">
        <f>PROPER(Table14[[#This Row],[Region]])</f>
        <v>North</v>
      </c>
      <c r="E2358" s="9">
        <f>IF(ISBLANK(Table14[[#This Row],[Sales_Amount]]),MEDIAN(Table14[Sales_Amount]),Table14[[#This Row],[Sales_Amount]])</f>
        <v>27106.53</v>
      </c>
      <c r="F2358" s="11">
        <f>IF(ISBLANK(Table14[[#This Row],[Quantity_Sold]]),MEDIAN(Table14[Quantity_Sold]),Table14[[#This Row],[Quantity_Sold]])</f>
        <v>45</v>
      </c>
      <c r="G2358" s="4" t="str">
        <f>TRIM(Table14[[#This Row],[Product_Category]])</f>
        <v>Electronics</v>
      </c>
      <c r="H2358" s="9">
        <v>695.91</v>
      </c>
      <c r="I2358" s="9">
        <v>814.01</v>
      </c>
      <c r="J2358" s="4" t="str">
        <f>PROPER(Table14[[#This Row],[Customer_Type]])</f>
        <v>New</v>
      </c>
      <c r="K2358" s="13">
        <f>IF(ISBLANK(Table14[[#This Row],[Discount]]),MEDIAN(Table14[Discount]),Table14[[#This Row],[Discount]])</f>
        <v>0.26</v>
      </c>
      <c r="L2358" s="4" t="s">
        <v>31</v>
      </c>
      <c r="M2358" s="4" t="s">
        <v>18</v>
      </c>
    </row>
    <row r="2359" spans="1:13" x14ac:dyDescent="0.3">
      <c r="A2359">
        <v>1083</v>
      </c>
      <c r="B2359" s="1">
        <v>45534</v>
      </c>
      <c r="C2359" s="4" t="str">
        <f>IF(ISBLANK(Table14[[#This Row],[Sales_Rep]]),"Unknown",Table14[[#This Row],[Sales_Rep]])</f>
        <v>Eve</v>
      </c>
      <c r="D2359" s="4" t="str">
        <f>PROPER(Table14[[#This Row],[Region]])</f>
        <v>South</v>
      </c>
      <c r="E2359" s="9">
        <f>IF(ISBLANK(Table14[[#This Row],[Sales_Amount]]),MEDIAN(Table14[Sales_Amount]),Table14[[#This Row],[Sales_Amount]])</f>
        <v>8608.01</v>
      </c>
      <c r="F2359" s="11">
        <f>IF(ISBLANK(Table14[[#This Row],[Quantity_Sold]]),MEDIAN(Table14[Quantity_Sold]),Table14[[#This Row],[Quantity_Sold]])</f>
        <v>4</v>
      </c>
      <c r="G2359" s="4" t="str">
        <f>TRIM(Table14[[#This Row],[Product_Category]])</f>
        <v>Clothing</v>
      </c>
      <c r="H2359" s="9">
        <v>2172.2199999999998</v>
      </c>
      <c r="I2359" s="9">
        <v>2417.98</v>
      </c>
      <c r="J2359" s="4" t="str">
        <f>PROPER(Table14[[#This Row],[Customer_Type]])</f>
        <v>Returning</v>
      </c>
      <c r="K2359" s="13">
        <f>IF(ISBLANK(Table14[[#This Row],[Discount]]),MEDIAN(Table14[Discount]),Table14[[#This Row],[Discount]])</f>
        <v>0.11</v>
      </c>
      <c r="L2359" s="4" t="s">
        <v>26</v>
      </c>
      <c r="M2359" s="4" t="s">
        <v>18</v>
      </c>
    </row>
    <row r="2360" spans="1:13" x14ac:dyDescent="0.3">
      <c r="A2360">
        <v>1387</v>
      </c>
      <c r="B2360" s="1">
        <v>45038</v>
      </c>
      <c r="C2360" s="4" t="str">
        <f>IF(ISBLANK(Table14[[#This Row],[Sales_Rep]]),"Unknown",Table14[[#This Row],[Sales_Rep]])</f>
        <v>Eve</v>
      </c>
      <c r="D2360" s="4" t="str">
        <f>PROPER(Table14[[#This Row],[Region]])</f>
        <v>West</v>
      </c>
      <c r="E2360" s="9">
        <f>IF(ISBLANK(Table14[[#This Row],[Sales_Amount]]),MEDIAN(Table14[Sales_Amount]),Table14[[#This Row],[Sales_Amount]])</f>
        <v>79744.039999999994</v>
      </c>
      <c r="F2360" s="11">
        <f>IF(ISBLANK(Table14[[#This Row],[Quantity_Sold]]),MEDIAN(Table14[Quantity_Sold]),Table14[[#This Row],[Quantity_Sold]])</f>
        <v>18</v>
      </c>
      <c r="G2360" s="4" t="str">
        <f>TRIM(Table14[[#This Row],[Product_Category]])</f>
        <v>Furniture</v>
      </c>
      <c r="H2360" s="9">
        <v>4446.75</v>
      </c>
      <c r="I2360" s="9">
        <v>5337.62</v>
      </c>
      <c r="J2360" s="4" t="str">
        <f>PROPER(Table14[[#This Row],[Customer_Type]])</f>
        <v>Returning</v>
      </c>
      <c r="K2360" s="13">
        <f>IF(ISBLANK(Table14[[#This Row],[Discount]]),MEDIAN(Table14[Discount]),Table14[[#This Row],[Discount]])</f>
        <v>0.17</v>
      </c>
      <c r="L2360" s="4" t="s">
        <v>31</v>
      </c>
      <c r="M2360" s="4" t="s">
        <v>18</v>
      </c>
    </row>
    <row r="2361" spans="1:13" x14ac:dyDescent="0.3">
      <c r="A2361">
        <v>1302</v>
      </c>
      <c r="B2361" s="1">
        <v>45330</v>
      </c>
      <c r="C2361" s="4" t="str">
        <f>IF(ISBLANK(Table14[[#This Row],[Sales_Rep]]),"Unknown",Table14[[#This Row],[Sales_Rep]])</f>
        <v>Bob</v>
      </c>
      <c r="D2361" s="4" t="str">
        <f>PROPER(Table14[[#This Row],[Region]])</f>
        <v>South</v>
      </c>
      <c r="E2361" s="9">
        <f>IF(ISBLANK(Table14[[#This Row],[Sales_Amount]]),MEDIAN(Table14[Sales_Amount]),Table14[[#This Row],[Sales_Amount]])</f>
        <v>112766.9</v>
      </c>
      <c r="F2361" s="11">
        <f>IF(ISBLANK(Table14[[#This Row],[Quantity_Sold]]),MEDIAN(Table14[Quantity_Sold]),Table14[[#This Row],[Quantity_Sold]])</f>
        <v>20</v>
      </c>
      <c r="G2361" s="4" t="str">
        <f>TRIM(Table14[[#This Row],[Product_Category]])</f>
        <v>Food</v>
      </c>
      <c r="H2361" s="9">
        <v>4399.62</v>
      </c>
      <c r="I2361" s="9">
        <v>5935.1</v>
      </c>
      <c r="J2361" s="4" t="str">
        <f>PROPER(Table14[[#This Row],[Customer_Type]])</f>
        <v>New</v>
      </c>
      <c r="K2361" s="13">
        <f>IF(ISBLANK(Table14[[#This Row],[Discount]]),MEDIAN(Table14[Discount]),Table14[[#This Row],[Discount]])</f>
        <v>0.05</v>
      </c>
      <c r="L2361" s="4" t="s">
        <v>26</v>
      </c>
      <c r="M2361" s="4" t="s">
        <v>18</v>
      </c>
    </row>
    <row r="2362" spans="1:13" x14ac:dyDescent="0.3">
      <c r="A2362">
        <v>1255</v>
      </c>
      <c r="B2362" s="1">
        <v>45579</v>
      </c>
      <c r="C2362" s="4" t="str">
        <f>IF(ISBLANK(Table14[[#This Row],[Sales_Rep]]),"Unknown",Table14[[#This Row],[Sales_Rep]])</f>
        <v>Bob</v>
      </c>
      <c r="D2362" s="4" t="str">
        <f>PROPER(Table14[[#This Row],[Region]])</f>
        <v>East</v>
      </c>
      <c r="E2362" s="9">
        <f>IF(ISBLANK(Table14[[#This Row],[Sales_Amount]]),MEDIAN(Table14[Sales_Amount]),Table14[[#This Row],[Sales_Amount]])</f>
        <v>28991.88</v>
      </c>
      <c r="F2362" s="11">
        <f>IF(ISBLANK(Table14[[#This Row],[Quantity_Sold]]),MEDIAN(Table14[Quantity_Sold]),Table14[[#This Row],[Quantity_Sold]])</f>
        <v>5</v>
      </c>
      <c r="G2362" s="4" t="str">
        <f>TRIM(Table14[[#This Row],[Product_Category]])</f>
        <v>Clothing</v>
      </c>
      <c r="H2362" s="9">
        <v>4867.1400000000003</v>
      </c>
      <c r="I2362" s="9">
        <v>6664.8</v>
      </c>
      <c r="J2362" s="4" t="str">
        <f>PROPER(Table14[[#This Row],[Customer_Type]])</f>
        <v>New</v>
      </c>
      <c r="K2362" s="13">
        <f>IF(ISBLANK(Table14[[#This Row],[Discount]]),MEDIAN(Table14[Discount]),Table14[[#This Row],[Discount]])</f>
        <v>0.13</v>
      </c>
      <c r="L2362" s="4" t="s">
        <v>17</v>
      </c>
      <c r="M2362" s="4" t="s">
        <v>22</v>
      </c>
    </row>
    <row r="2363" spans="1:13" x14ac:dyDescent="0.3">
      <c r="A2363">
        <v>1278</v>
      </c>
      <c r="B2363" s="1">
        <v>44957</v>
      </c>
      <c r="C2363" s="4" t="str">
        <f>IF(ISBLANK(Table14[[#This Row],[Sales_Rep]]),"Unknown",Table14[[#This Row],[Sales_Rep]])</f>
        <v>Eve</v>
      </c>
      <c r="D2363" s="4" t="str">
        <f>PROPER(Table14[[#This Row],[Region]])</f>
        <v>North</v>
      </c>
      <c r="E2363" s="9">
        <f>IF(ISBLANK(Table14[[#This Row],[Sales_Amount]]),MEDIAN(Table14[Sales_Amount]),Table14[[#This Row],[Sales_Amount]])</f>
        <v>61656.480000000003</v>
      </c>
      <c r="F2363" s="11">
        <f>IF(ISBLANK(Table14[[#This Row],[Quantity_Sold]]),MEDIAN(Table14[Quantity_Sold]),Table14[[#This Row],[Quantity_Sold]])</f>
        <v>50</v>
      </c>
      <c r="G2363" s="4" t="str">
        <f>TRIM(Table14[[#This Row],[Product_Category]])</f>
        <v>Electronics</v>
      </c>
      <c r="H2363" s="9">
        <v>1159.7</v>
      </c>
      <c r="I2363" s="9">
        <v>1712.68</v>
      </c>
      <c r="J2363" s="4" t="str">
        <f>PROPER(Table14[[#This Row],[Customer_Type]])</f>
        <v>New</v>
      </c>
      <c r="K2363" s="13">
        <f>IF(ISBLANK(Table14[[#This Row],[Discount]]),MEDIAN(Table14[Discount]),Table14[[#This Row],[Discount]])</f>
        <v>0.28000000000000003</v>
      </c>
      <c r="L2363" s="4" t="s">
        <v>17</v>
      </c>
      <c r="M2363" s="4" t="s">
        <v>22</v>
      </c>
    </row>
    <row r="2364" spans="1:13" x14ac:dyDescent="0.3">
      <c r="A2364">
        <v>1083</v>
      </c>
      <c r="B2364" s="1">
        <v>45384</v>
      </c>
      <c r="C2364" s="4" t="str">
        <f>IF(ISBLANK(Table14[[#This Row],[Sales_Rep]]),"Unknown",Table14[[#This Row],[Sales_Rep]])</f>
        <v>Eve</v>
      </c>
      <c r="D2364" s="4" t="str">
        <f>PROPER(Table14[[#This Row],[Region]])</f>
        <v>North</v>
      </c>
      <c r="E2364" s="9">
        <f>IF(ISBLANK(Table14[[#This Row],[Sales_Amount]]),MEDIAN(Table14[Sales_Amount]),Table14[[#This Row],[Sales_Amount]])</f>
        <v>55155.01</v>
      </c>
      <c r="F2364" s="11">
        <f>IF(ISBLANK(Table14[[#This Row],[Quantity_Sold]]),MEDIAN(Table14[Quantity_Sold]),Table14[[#This Row],[Quantity_Sold]])</f>
        <v>26</v>
      </c>
      <c r="G2364" s="4" t="str">
        <f>TRIM(Table14[[#This Row],[Product_Category]])</f>
        <v>Food</v>
      </c>
      <c r="H2364" s="9">
        <v>1679.44</v>
      </c>
      <c r="I2364" s="9">
        <v>2331.15</v>
      </c>
      <c r="J2364" s="4" t="str">
        <f>PROPER(Table14[[#This Row],[Customer_Type]])</f>
        <v>New</v>
      </c>
      <c r="K2364" s="13">
        <f>IF(ISBLANK(Table14[[#This Row],[Discount]]),MEDIAN(Table14[Discount]),Table14[[#This Row],[Discount]])</f>
        <v>0.09</v>
      </c>
      <c r="L2364" s="4" t="s">
        <v>26</v>
      </c>
      <c r="M2364" s="4" t="s">
        <v>18</v>
      </c>
    </row>
    <row r="2365" spans="1:13" x14ac:dyDescent="0.3">
      <c r="A2365">
        <v>1482</v>
      </c>
      <c r="B2365" s="1">
        <v>45129</v>
      </c>
      <c r="C2365" s="4" t="str">
        <f>IF(ISBLANK(Table14[[#This Row],[Sales_Rep]]),"Unknown",Table14[[#This Row],[Sales_Rep]])</f>
        <v>David</v>
      </c>
      <c r="D2365" s="4" t="str">
        <f>PROPER(Table14[[#This Row],[Region]])</f>
        <v>West</v>
      </c>
      <c r="E2365" s="9">
        <f>IF(ISBLANK(Table14[[#This Row],[Sales_Amount]]),MEDIAN(Table14[Sales_Amount]),Table14[[#This Row],[Sales_Amount]])</f>
        <v>91241.24</v>
      </c>
      <c r="F2365" s="11">
        <f>IF(ISBLANK(Table14[[#This Row],[Quantity_Sold]]),MEDIAN(Table14[Quantity_Sold]),Table14[[#This Row],[Quantity_Sold]])</f>
        <v>20</v>
      </c>
      <c r="G2365" s="4" t="str">
        <f>TRIM(Table14[[#This Row],[Product_Category]])</f>
        <v>Food</v>
      </c>
      <c r="H2365" s="9">
        <v>4384.9799999999996</v>
      </c>
      <c r="I2365" s="9">
        <v>6249.4</v>
      </c>
      <c r="J2365" s="4" t="str">
        <f>PROPER(Table14[[#This Row],[Customer_Type]])</f>
        <v>Returning</v>
      </c>
      <c r="K2365" s="13">
        <f>IF(ISBLANK(Table14[[#This Row],[Discount]]),MEDIAN(Table14[Discount]),Table14[[#This Row],[Discount]])</f>
        <v>0.27</v>
      </c>
      <c r="L2365" s="4" t="s">
        <v>26</v>
      </c>
      <c r="M2365" s="4" t="s">
        <v>22</v>
      </c>
    </row>
    <row r="2366" spans="1:13" x14ac:dyDescent="0.3">
      <c r="A2366">
        <v>1178</v>
      </c>
      <c r="B2366" s="1">
        <v>45021</v>
      </c>
      <c r="C2366" s="4" t="str">
        <f>IF(ISBLANK(Table14[[#This Row],[Sales_Rep]]),"Unknown",Table14[[#This Row],[Sales_Rep]])</f>
        <v>Charlie</v>
      </c>
      <c r="D2366" s="4" t="str">
        <f>PROPER(Table14[[#This Row],[Region]])</f>
        <v>South</v>
      </c>
      <c r="E2366" s="9">
        <f>IF(ISBLANK(Table14[[#This Row],[Sales_Amount]]),MEDIAN(Table14[Sales_Amount]),Table14[[#This Row],[Sales_Amount]])</f>
        <v>931.07</v>
      </c>
      <c r="F2366" s="11">
        <f>IF(ISBLANK(Table14[[#This Row],[Quantity_Sold]]),MEDIAN(Table14[Quantity_Sold]),Table14[[#This Row],[Quantity_Sold]])</f>
        <v>8</v>
      </c>
      <c r="G2366" s="4" t="str">
        <f>TRIM(Table14[[#This Row],[Product_Category]])</f>
        <v>Clothing</v>
      </c>
      <c r="H2366" s="9">
        <v>126.87</v>
      </c>
      <c r="I2366" s="9">
        <v>163.92</v>
      </c>
      <c r="J2366" s="4" t="str">
        <f>PROPER(Table14[[#This Row],[Customer_Type]])</f>
        <v>New</v>
      </c>
      <c r="K2366" s="13">
        <f>IF(ISBLANK(Table14[[#This Row],[Discount]]),MEDIAN(Table14[Discount]),Table14[[#This Row],[Discount]])</f>
        <v>0.28999999999999998</v>
      </c>
      <c r="L2366" s="4" t="s">
        <v>17</v>
      </c>
      <c r="M2366" s="4" t="s">
        <v>18</v>
      </c>
    </row>
    <row r="2367" spans="1:13" x14ac:dyDescent="0.3">
      <c r="A2367">
        <v>1357</v>
      </c>
      <c r="B2367" s="1">
        <v>45626</v>
      </c>
      <c r="C2367" s="4" t="str">
        <f>IF(ISBLANK(Table14[[#This Row],[Sales_Rep]]),"Unknown",Table14[[#This Row],[Sales_Rep]])</f>
        <v>Bob</v>
      </c>
      <c r="D2367" s="4" t="str">
        <f>PROPER(Table14[[#This Row],[Region]])</f>
        <v>East</v>
      </c>
      <c r="E2367" s="9">
        <f>IF(ISBLANK(Table14[[#This Row],[Sales_Amount]]),MEDIAN(Table14[Sales_Amount]),Table14[[#This Row],[Sales_Amount]])</f>
        <v>64054.99</v>
      </c>
      <c r="F2367" s="11">
        <f>IF(ISBLANK(Table14[[#This Row],[Quantity_Sold]]),MEDIAN(Table14[Quantity_Sold]),Table14[[#This Row],[Quantity_Sold]])</f>
        <v>16</v>
      </c>
      <c r="G2367" s="4" t="str">
        <f>TRIM(Table14[[#This Row],[Product_Category]])</f>
        <v>Furniture</v>
      </c>
      <c r="H2367" s="9">
        <v>3279.22</v>
      </c>
      <c r="I2367" s="9">
        <v>4549.3599999999997</v>
      </c>
      <c r="J2367" s="4" t="str">
        <f>PROPER(Table14[[#This Row],[Customer_Type]])</f>
        <v>New</v>
      </c>
      <c r="K2367" s="13">
        <f>IF(ISBLANK(Table14[[#This Row],[Discount]]),MEDIAN(Table14[Discount]),Table14[[#This Row],[Discount]])</f>
        <v>0.12</v>
      </c>
      <c r="L2367" s="4" t="s">
        <v>26</v>
      </c>
      <c r="M2367" s="4" t="s">
        <v>18</v>
      </c>
    </row>
    <row r="2368" spans="1:13" x14ac:dyDescent="0.3">
      <c r="A2368">
        <v>1087</v>
      </c>
      <c r="B2368" s="1">
        <v>45141</v>
      </c>
      <c r="C2368" s="4" t="str">
        <f>IF(ISBLANK(Table14[[#This Row],[Sales_Rep]]),"Unknown",Table14[[#This Row],[Sales_Rep]])</f>
        <v>Charlie</v>
      </c>
      <c r="D2368" s="4" t="str">
        <f>PROPER(Table14[[#This Row],[Region]])</f>
        <v>West</v>
      </c>
      <c r="E2368" s="9">
        <f>IF(ISBLANK(Table14[[#This Row],[Sales_Amount]]),MEDIAN(Table14[Sales_Amount]),Table14[[#This Row],[Sales_Amount]])</f>
        <v>57915.94</v>
      </c>
      <c r="F2368" s="11">
        <f>IF(ISBLANK(Table14[[#This Row],[Quantity_Sold]]),MEDIAN(Table14[Quantity_Sold]),Table14[[#This Row],[Quantity_Sold]])</f>
        <v>31</v>
      </c>
      <c r="G2368" s="4" t="str">
        <f>TRIM(Table14[[#This Row],[Product_Category]])</f>
        <v>Food</v>
      </c>
      <c r="H2368" s="9">
        <v>1413.7</v>
      </c>
      <c r="I2368" s="9">
        <v>1946.1</v>
      </c>
      <c r="J2368" s="4" t="str">
        <f>PROPER(Table14[[#This Row],[Customer_Type]])</f>
        <v>New</v>
      </c>
      <c r="K2368" s="13">
        <f>IF(ISBLANK(Table14[[#This Row],[Discount]]),MEDIAN(Table14[Discount]),Table14[[#This Row],[Discount]])</f>
        <v>0.04</v>
      </c>
      <c r="L2368" s="4" t="s">
        <v>26</v>
      </c>
      <c r="M2368" s="4" t="s">
        <v>18</v>
      </c>
    </row>
    <row r="2369" spans="1:13" x14ac:dyDescent="0.3">
      <c r="A2369">
        <v>1107</v>
      </c>
      <c r="B2369" s="1">
        <v>45100</v>
      </c>
      <c r="C2369" s="4" t="str">
        <f>IF(ISBLANK(Table14[[#This Row],[Sales_Rep]]),"Unknown",Table14[[#This Row],[Sales_Rep]])</f>
        <v>David</v>
      </c>
      <c r="D2369" s="4" t="str">
        <f>PROPER(Table14[[#This Row],[Region]])</f>
        <v>West</v>
      </c>
      <c r="E2369" s="9">
        <f>IF(ISBLANK(Table14[[#This Row],[Sales_Amount]]),MEDIAN(Table14[Sales_Amount]),Table14[[#This Row],[Sales_Amount]])</f>
        <v>121839.9</v>
      </c>
      <c r="F2369" s="11">
        <f>IF(ISBLANK(Table14[[#This Row],[Quantity_Sold]]),MEDIAN(Table14[Quantity_Sold]),Table14[[#This Row],[Quantity_Sold]])</f>
        <v>26</v>
      </c>
      <c r="G2369" s="4" t="str">
        <f>TRIM(Table14[[#This Row],[Product_Category]])</f>
        <v>Clothing</v>
      </c>
      <c r="H2369" s="9">
        <v>4674.3599999999997</v>
      </c>
      <c r="I2369" s="9">
        <v>5578.75</v>
      </c>
      <c r="J2369" s="4" t="str">
        <f>PROPER(Table14[[#This Row],[Customer_Type]])</f>
        <v>New</v>
      </c>
      <c r="K2369" s="13">
        <f>IF(ISBLANK(Table14[[#This Row],[Discount]]),MEDIAN(Table14[Discount]),Table14[[#This Row],[Discount]])</f>
        <v>0.16</v>
      </c>
      <c r="L2369" s="4" t="s">
        <v>26</v>
      </c>
      <c r="M2369" s="4" t="s">
        <v>18</v>
      </c>
    </row>
    <row r="2370" spans="1:13" x14ac:dyDescent="0.3">
      <c r="A2370">
        <v>1143</v>
      </c>
      <c r="B2370" s="1">
        <v>45462</v>
      </c>
      <c r="C2370" s="4" t="str">
        <f>IF(ISBLANK(Table14[[#This Row],[Sales_Rep]]),"Unknown",Table14[[#This Row],[Sales_Rep]])</f>
        <v>Eve</v>
      </c>
      <c r="D2370" s="4" t="str">
        <f>PROPER(Table14[[#This Row],[Region]])</f>
        <v>South</v>
      </c>
      <c r="E2370" s="9">
        <f>IF(ISBLANK(Table14[[#This Row],[Sales_Amount]]),MEDIAN(Table14[Sales_Amount]),Table14[[#This Row],[Sales_Amount]])</f>
        <v>12532.14</v>
      </c>
      <c r="F2370" s="11">
        <f>IF(ISBLANK(Table14[[#This Row],[Quantity_Sold]]),MEDIAN(Table14[Quantity_Sold]),Table14[[#This Row],[Quantity_Sold]])</f>
        <v>9</v>
      </c>
      <c r="G2370" s="4" t="str">
        <f>TRIM(Table14[[#This Row],[Product_Category]])</f>
        <v>Electronics</v>
      </c>
      <c r="H2370" s="9">
        <v>1586.37</v>
      </c>
      <c r="I2370" s="9">
        <v>1808.39</v>
      </c>
      <c r="J2370" s="4" t="str">
        <f>PROPER(Table14[[#This Row],[Customer_Type]])</f>
        <v>New</v>
      </c>
      <c r="K2370" s="13">
        <f>IF(ISBLANK(Table14[[#This Row],[Discount]]),MEDIAN(Table14[Discount]),Table14[[#This Row],[Discount]])</f>
        <v>0.23</v>
      </c>
      <c r="L2370" s="4" t="s">
        <v>17</v>
      </c>
      <c r="M2370" s="4" t="s">
        <v>22</v>
      </c>
    </row>
    <row r="2371" spans="1:13" x14ac:dyDescent="0.3">
      <c r="A2371">
        <v>1201</v>
      </c>
      <c r="B2371" s="1">
        <v>45161</v>
      </c>
      <c r="C2371" s="4" t="str">
        <f>IF(ISBLANK(Table14[[#This Row],[Sales_Rep]]),"Unknown",Table14[[#This Row],[Sales_Rep]])</f>
        <v>Charlie</v>
      </c>
      <c r="D2371" s="4" t="str">
        <f>PROPER(Table14[[#This Row],[Region]])</f>
        <v>South</v>
      </c>
      <c r="E2371" s="9">
        <f>IF(ISBLANK(Table14[[#This Row],[Sales_Amount]]),MEDIAN(Table14[Sales_Amount]),Table14[[#This Row],[Sales_Amount]])</f>
        <v>94944.61</v>
      </c>
      <c r="F2371" s="11">
        <f>IF(ISBLANK(Table14[[#This Row],[Quantity_Sold]]),MEDIAN(Table14[Quantity_Sold]),Table14[[#This Row],[Quantity_Sold]])</f>
        <v>18</v>
      </c>
      <c r="G2371" s="4" t="str">
        <f>TRIM(Table14[[#This Row],[Product_Category]])</f>
        <v>Electronics</v>
      </c>
      <c r="H2371" s="9">
        <v>4202.46</v>
      </c>
      <c r="I2371" s="9">
        <v>5926.63</v>
      </c>
      <c r="J2371" s="4" t="str">
        <f>PROPER(Table14[[#This Row],[Customer_Type]])</f>
        <v>New</v>
      </c>
      <c r="K2371" s="13">
        <f>IF(ISBLANK(Table14[[#This Row],[Discount]]),MEDIAN(Table14[Discount]),Table14[[#This Row],[Discount]])</f>
        <v>0.11</v>
      </c>
      <c r="L2371" s="4" t="s">
        <v>31</v>
      </c>
      <c r="M2371" s="4" t="s">
        <v>22</v>
      </c>
    </row>
    <row r="2372" spans="1:13" x14ac:dyDescent="0.3">
      <c r="A2372">
        <v>1014</v>
      </c>
      <c r="B2372" s="1">
        <v>45531</v>
      </c>
      <c r="C2372" s="4" t="str">
        <f>IF(ISBLANK(Table14[[#This Row],[Sales_Rep]]),"Unknown",Table14[[#This Row],[Sales_Rep]])</f>
        <v>Eve</v>
      </c>
      <c r="D2372" s="4" t="str">
        <f>PROPER(Table14[[#This Row],[Region]])</f>
        <v>West</v>
      </c>
      <c r="E2372" s="9">
        <f>IF(ISBLANK(Table14[[#This Row],[Sales_Amount]]),MEDIAN(Table14[Sales_Amount]),Table14[[#This Row],[Sales_Amount]])</f>
        <v>81549.87</v>
      </c>
      <c r="F2372" s="11">
        <f>IF(ISBLANK(Table14[[#This Row],[Quantity_Sold]]),MEDIAN(Table14[Quantity_Sold]),Table14[[#This Row],[Quantity_Sold]])</f>
        <v>26</v>
      </c>
      <c r="G2372" s="4" t="str">
        <f>TRIM(Table14[[#This Row],[Product_Category]])</f>
        <v>Clothing</v>
      </c>
      <c r="H2372" s="9">
        <v>2508.46</v>
      </c>
      <c r="I2372" s="9">
        <v>3446.74</v>
      </c>
      <c r="J2372" s="4" t="str">
        <f>PROPER(Table14[[#This Row],[Customer_Type]])</f>
        <v>New</v>
      </c>
      <c r="K2372" s="13">
        <f>IF(ISBLANK(Table14[[#This Row],[Discount]]),MEDIAN(Table14[Discount]),Table14[[#This Row],[Discount]])</f>
        <v>0.09</v>
      </c>
      <c r="L2372" s="4" t="s">
        <v>17</v>
      </c>
      <c r="M2372" s="4" t="s">
        <v>18</v>
      </c>
    </row>
    <row r="2373" spans="1:13" x14ac:dyDescent="0.3">
      <c r="A2373">
        <v>1372</v>
      </c>
      <c r="B2373" s="1">
        <v>45141</v>
      </c>
      <c r="C2373" s="4" t="str">
        <f>IF(ISBLANK(Table14[[#This Row],[Sales_Rep]]),"Unknown",Table14[[#This Row],[Sales_Rep]])</f>
        <v>Eve</v>
      </c>
      <c r="D2373" s="4" t="str">
        <f>PROPER(Table14[[#This Row],[Region]])</f>
        <v>South</v>
      </c>
      <c r="E2373" s="9">
        <f>IF(ISBLANK(Table14[[#This Row],[Sales_Amount]]),MEDIAN(Table14[Sales_Amount]),Table14[[#This Row],[Sales_Amount]])</f>
        <v>5381.52</v>
      </c>
      <c r="F2373" s="11">
        <f>IF(ISBLANK(Table14[[#This Row],[Quantity_Sold]]),MEDIAN(Table14[Quantity_Sold]),Table14[[#This Row],[Quantity_Sold]])</f>
        <v>11</v>
      </c>
      <c r="G2373" s="4" t="str">
        <f>TRIM(Table14[[#This Row],[Product_Category]])</f>
        <v>Clothing</v>
      </c>
      <c r="H2373" s="9">
        <v>497.62</v>
      </c>
      <c r="I2373" s="9">
        <v>661.12</v>
      </c>
      <c r="J2373" s="4" t="str">
        <f>PROPER(Table14[[#This Row],[Customer_Type]])</f>
        <v>New</v>
      </c>
      <c r="K2373" s="13">
        <f>IF(ISBLANK(Table14[[#This Row],[Discount]]),MEDIAN(Table14[Discount]),Table14[[#This Row],[Discount]])</f>
        <v>0.26</v>
      </c>
      <c r="L2373" s="4" t="s">
        <v>26</v>
      </c>
      <c r="M2373" s="4" t="s">
        <v>22</v>
      </c>
    </row>
    <row r="2374" spans="1:13" x14ac:dyDescent="0.3">
      <c r="A2374">
        <v>1028</v>
      </c>
      <c r="B2374" s="1">
        <v>45236</v>
      </c>
      <c r="C2374" s="4" t="str">
        <f>IF(ISBLANK(Table14[[#This Row],[Sales_Rep]]),"Unknown",Table14[[#This Row],[Sales_Rep]])</f>
        <v>Alice</v>
      </c>
      <c r="D2374" s="4" t="str">
        <f>PROPER(Table14[[#This Row],[Region]])</f>
        <v>South</v>
      </c>
      <c r="E2374" s="9">
        <f>IF(ISBLANK(Table14[[#This Row],[Sales_Amount]]),MEDIAN(Table14[Sales_Amount]),Table14[[#This Row],[Sales_Amount]])</f>
        <v>70645.16</v>
      </c>
      <c r="F2374" s="11">
        <f>IF(ISBLANK(Table14[[#This Row],[Quantity_Sold]]),MEDIAN(Table14[Quantity_Sold]),Table14[[#This Row],[Quantity_Sold]])</f>
        <v>45</v>
      </c>
      <c r="G2374" s="4" t="str">
        <f>TRIM(Table14[[#This Row],[Product_Category]])</f>
        <v>Electronics</v>
      </c>
      <c r="H2374" s="9">
        <v>1362.92</v>
      </c>
      <c r="I2374" s="9">
        <v>1585.75</v>
      </c>
      <c r="J2374" s="4" t="str">
        <f>PROPER(Table14[[#This Row],[Customer_Type]])</f>
        <v>New</v>
      </c>
      <c r="K2374" s="13">
        <f>IF(ISBLANK(Table14[[#This Row],[Discount]]),MEDIAN(Table14[Discount]),Table14[[#This Row],[Discount]])</f>
        <v>0.01</v>
      </c>
      <c r="L2374" s="4" t="s">
        <v>31</v>
      </c>
      <c r="M2374" s="4" t="s">
        <v>22</v>
      </c>
    </row>
    <row r="2375" spans="1:13" x14ac:dyDescent="0.3">
      <c r="A2375">
        <v>1385</v>
      </c>
      <c r="B2375" s="1">
        <v>45611</v>
      </c>
      <c r="C2375" s="4" t="str">
        <f>IF(ISBLANK(Table14[[#This Row],[Sales_Rep]]),"Unknown",Table14[[#This Row],[Sales_Rep]])</f>
        <v>Charlie</v>
      </c>
      <c r="D2375" s="4" t="str">
        <f>PROPER(Table14[[#This Row],[Region]])</f>
        <v>West</v>
      </c>
      <c r="E2375" s="9">
        <f>IF(ISBLANK(Table14[[#This Row],[Sales_Amount]]),MEDIAN(Table14[Sales_Amount]),Table14[[#This Row],[Sales_Amount]])</f>
        <v>10854.18</v>
      </c>
      <c r="F2375" s="11">
        <f>IF(ISBLANK(Table14[[#This Row],[Quantity_Sold]]),MEDIAN(Table14[Quantity_Sold]),Table14[[#This Row],[Quantity_Sold]])</f>
        <v>4</v>
      </c>
      <c r="G2375" s="4" t="str">
        <f>TRIM(Table14[[#This Row],[Product_Category]])</f>
        <v>Clothing</v>
      </c>
      <c r="H2375" s="9">
        <v>2405.35</v>
      </c>
      <c r="I2375" s="9">
        <v>3391.93</v>
      </c>
      <c r="J2375" s="4" t="str">
        <f>PROPER(Table14[[#This Row],[Customer_Type]])</f>
        <v>Returning</v>
      </c>
      <c r="K2375" s="13">
        <f>IF(ISBLANK(Table14[[#This Row],[Discount]]),MEDIAN(Table14[Discount]),Table14[[#This Row],[Discount]])</f>
        <v>0.2</v>
      </c>
      <c r="L2375" s="4" t="s">
        <v>31</v>
      </c>
      <c r="M2375" s="4" t="s">
        <v>18</v>
      </c>
    </row>
    <row r="2376" spans="1:13" x14ac:dyDescent="0.3">
      <c r="A2376">
        <v>1040</v>
      </c>
      <c r="B2376" s="1">
        <v>45440</v>
      </c>
      <c r="C2376" s="4" t="str">
        <f>IF(ISBLANK(Table14[[#This Row],[Sales_Rep]]),"Unknown",Table14[[#This Row],[Sales_Rep]])</f>
        <v>Charlie</v>
      </c>
      <c r="D2376" s="4" t="str">
        <f>PROPER(Table14[[#This Row],[Region]])</f>
        <v>West</v>
      </c>
      <c r="E2376" s="9">
        <f>IF(ISBLANK(Table14[[#This Row],[Sales_Amount]]),MEDIAN(Table14[Sales_Amount]),Table14[[#This Row],[Sales_Amount]])</f>
        <v>252154.44</v>
      </c>
      <c r="F2376" s="11">
        <f>IF(ISBLANK(Table14[[#This Row],[Quantity_Sold]]),MEDIAN(Table14[Quantity_Sold]),Table14[[#This Row],[Quantity_Sold]])</f>
        <v>40</v>
      </c>
      <c r="G2376" s="4" t="str">
        <f>TRIM(Table14[[#This Row],[Product_Category]])</f>
        <v>Electronics</v>
      </c>
      <c r="H2376" s="9">
        <v>4970.51</v>
      </c>
      <c r="I2376" s="9">
        <v>7082.99</v>
      </c>
      <c r="J2376" s="4" t="str">
        <f>PROPER(Table14[[#This Row],[Customer_Type]])</f>
        <v>New</v>
      </c>
      <c r="K2376" s="13">
        <f>IF(ISBLANK(Table14[[#This Row],[Discount]]),MEDIAN(Table14[Discount]),Table14[[#This Row],[Discount]])</f>
        <v>0.11</v>
      </c>
      <c r="L2376" s="4" t="s">
        <v>26</v>
      </c>
      <c r="M2376" s="4" t="s">
        <v>18</v>
      </c>
    </row>
    <row r="2377" spans="1:13" x14ac:dyDescent="0.3">
      <c r="A2377">
        <v>1269</v>
      </c>
      <c r="B2377" s="1">
        <v>45189</v>
      </c>
      <c r="C2377" s="4" t="str">
        <f>IF(ISBLANK(Table14[[#This Row],[Sales_Rep]]),"Unknown",Table14[[#This Row],[Sales_Rep]])</f>
        <v>Eve</v>
      </c>
      <c r="D2377" s="4" t="str">
        <f>PROPER(Table14[[#This Row],[Region]])</f>
        <v>North</v>
      </c>
      <c r="E2377" s="9">
        <f>IF(ISBLANK(Table14[[#This Row],[Sales_Amount]]),MEDIAN(Table14[Sales_Amount]),Table14[[#This Row],[Sales_Amount]])</f>
        <v>57587.88</v>
      </c>
      <c r="F2377" s="11">
        <f>IF(ISBLANK(Table14[[#This Row],[Quantity_Sold]]),MEDIAN(Table14[Quantity_Sold]),Table14[[#This Row],[Quantity_Sold]])</f>
        <v>46</v>
      </c>
      <c r="G2377" s="4" t="str">
        <f>TRIM(Table14[[#This Row],[Product_Category]])</f>
        <v>Clothing</v>
      </c>
      <c r="H2377" s="9">
        <v>1284.5999999999999</v>
      </c>
      <c r="I2377" s="9">
        <v>1526.72</v>
      </c>
      <c r="J2377" s="4" t="str">
        <f>PROPER(Table14[[#This Row],[Customer_Type]])</f>
        <v>Returning</v>
      </c>
      <c r="K2377" s="13">
        <f>IF(ISBLANK(Table14[[#This Row],[Discount]]),MEDIAN(Table14[Discount]),Table14[[#This Row],[Discount]])</f>
        <v>0.18</v>
      </c>
      <c r="L2377" s="4" t="s">
        <v>26</v>
      </c>
      <c r="M2377" s="4" t="s">
        <v>18</v>
      </c>
    </row>
    <row r="2378" spans="1:13" x14ac:dyDescent="0.3">
      <c r="A2378">
        <v>1115</v>
      </c>
      <c r="B2378" s="1">
        <v>45217</v>
      </c>
      <c r="C2378" s="4" t="str">
        <f>IF(ISBLANK(Table14[[#This Row],[Sales_Rep]]),"Unknown",Table14[[#This Row],[Sales_Rep]])</f>
        <v>David</v>
      </c>
      <c r="D2378" s="4" t="str">
        <f>PROPER(Table14[[#This Row],[Region]])</f>
        <v>West</v>
      </c>
      <c r="E2378" s="9">
        <f>IF(ISBLANK(Table14[[#This Row],[Sales_Amount]]),MEDIAN(Table14[Sales_Amount]),Table14[[#This Row],[Sales_Amount]])</f>
        <v>153840.26999999999</v>
      </c>
      <c r="F2378" s="11">
        <f>IF(ISBLANK(Table14[[#This Row],[Quantity_Sold]]),MEDIAN(Table14[Quantity_Sold]),Table14[[#This Row],[Quantity_Sold]])</f>
        <v>44</v>
      </c>
      <c r="G2378" s="4" t="str">
        <f>TRIM(Table14[[#This Row],[Product_Category]])</f>
        <v>Electronics</v>
      </c>
      <c r="H2378" s="9">
        <v>3460.88</v>
      </c>
      <c r="I2378" s="9">
        <v>4540.74</v>
      </c>
      <c r="J2378" s="4" t="str">
        <f>PROPER(Table14[[#This Row],[Customer_Type]])</f>
        <v>Returning</v>
      </c>
      <c r="K2378" s="13">
        <f>IF(ISBLANK(Table14[[#This Row],[Discount]]),MEDIAN(Table14[Discount]),Table14[[#This Row],[Discount]])</f>
        <v>0.23</v>
      </c>
      <c r="L2378" s="4" t="s">
        <v>17</v>
      </c>
      <c r="M2378" s="4" t="s">
        <v>18</v>
      </c>
    </row>
    <row r="2379" spans="1:13" x14ac:dyDescent="0.3">
      <c r="A2379">
        <v>1299</v>
      </c>
      <c r="B2379" s="1">
        <v>44987</v>
      </c>
      <c r="C2379" s="4" t="str">
        <f>IF(ISBLANK(Table14[[#This Row],[Sales_Rep]]),"Unknown",Table14[[#This Row],[Sales_Rep]])</f>
        <v>Alice</v>
      </c>
      <c r="D2379" s="4" t="str">
        <f>PROPER(Table14[[#This Row],[Region]])</f>
        <v>East</v>
      </c>
      <c r="E2379" s="9">
        <f>IF(ISBLANK(Table14[[#This Row],[Sales_Amount]]),MEDIAN(Table14[Sales_Amount]),Table14[[#This Row],[Sales_Amount]])</f>
        <v>46986.23</v>
      </c>
      <c r="F2379" s="11">
        <f>IF(ISBLANK(Table14[[#This Row],[Quantity_Sold]]),MEDIAN(Table14[Quantity_Sold]),Table14[[#This Row],[Quantity_Sold]])</f>
        <v>14</v>
      </c>
      <c r="G2379" s="4" t="str">
        <f>TRIM(Table14[[#This Row],[Product_Category]])</f>
        <v>Clothing</v>
      </c>
      <c r="H2379" s="9">
        <v>3193.12</v>
      </c>
      <c r="I2379" s="9">
        <v>4535.3500000000004</v>
      </c>
      <c r="J2379" s="4" t="str">
        <f>PROPER(Table14[[#This Row],[Customer_Type]])</f>
        <v>New</v>
      </c>
      <c r="K2379" s="13">
        <f>IF(ISBLANK(Table14[[#This Row],[Discount]]),MEDIAN(Table14[Discount]),Table14[[#This Row],[Discount]])</f>
        <v>0.26</v>
      </c>
      <c r="L2379" s="4" t="s">
        <v>26</v>
      </c>
      <c r="M2379" s="4" t="s">
        <v>18</v>
      </c>
    </row>
    <row r="2380" spans="1:13" x14ac:dyDescent="0.3">
      <c r="A2380">
        <v>1293</v>
      </c>
      <c r="B2380" s="1">
        <v>45242</v>
      </c>
      <c r="C2380" s="4" t="str">
        <f>IF(ISBLANK(Table14[[#This Row],[Sales_Rep]]),"Unknown",Table14[[#This Row],[Sales_Rep]])</f>
        <v>Eve</v>
      </c>
      <c r="D2380" s="4" t="str">
        <f>PROPER(Table14[[#This Row],[Region]])</f>
        <v>South</v>
      </c>
      <c r="E2380" s="9">
        <f>IF(ISBLANK(Table14[[#This Row],[Sales_Amount]]),MEDIAN(Table14[Sales_Amount]),Table14[[#This Row],[Sales_Amount]])</f>
        <v>115194.49</v>
      </c>
      <c r="F2380" s="11">
        <f>IF(ISBLANK(Table14[[#This Row],[Quantity_Sold]]),MEDIAN(Table14[Quantity_Sold]),Table14[[#This Row],[Quantity_Sold]])</f>
        <v>49</v>
      </c>
      <c r="G2380" s="4" t="str">
        <f>TRIM(Table14[[#This Row],[Product_Category]])</f>
        <v>Electronics</v>
      </c>
      <c r="H2380" s="9">
        <v>2398.31</v>
      </c>
      <c r="I2380" s="9">
        <v>3265.15</v>
      </c>
      <c r="J2380" s="4" t="str">
        <f>PROPER(Table14[[#This Row],[Customer_Type]])</f>
        <v>New</v>
      </c>
      <c r="K2380" s="13">
        <f>IF(ISBLANK(Table14[[#This Row],[Discount]]),MEDIAN(Table14[Discount]),Table14[[#This Row],[Discount]])</f>
        <v>0.28000000000000003</v>
      </c>
      <c r="L2380" s="4" t="s">
        <v>31</v>
      </c>
      <c r="M2380" s="4" t="s">
        <v>18</v>
      </c>
    </row>
    <row r="2381" spans="1:13" x14ac:dyDescent="0.3">
      <c r="A2381">
        <v>1200</v>
      </c>
      <c r="B2381" s="1">
        <v>45623</v>
      </c>
      <c r="C2381" s="4" t="str">
        <f>IF(ISBLANK(Table14[[#This Row],[Sales_Rep]]),"Unknown",Table14[[#This Row],[Sales_Rep]])</f>
        <v>Bob</v>
      </c>
      <c r="D2381" s="4" t="str">
        <f>PROPER(Table14[[#This Row],[Region]])</f>
        <v>South</v>
      </c>
      <c r="E2381" s="9">
        <f>IF(ISBLANK(Table14[[#This Row],[Sales_Amount]]),MEDIAN(Table14[Sales_Amount]),Table14[[#This Row],[Sales_Amount]])</f>
        <v>16727.8</v>
      </c>
      <c r="F2381" s="11">
        <f>IF(ISBLANK(Table14[[#This Row],[Quantity_Sold]]),MEDIAN(Table14[Quantity_Sold]),Table14[[#This Row],[Quantity_Sold]])</f>
        <v>6</v>
      </c>
      <c r="G2381" s="4" t="str">
        <f>TRIM(Table14[[#This Row],[Product_Category]])</f>
        <v>Furniture</v>
      </c>
      <c r="H2381" s="9">
        <v>2217.9299999999998</v>
      </c>
      <c r="I2381" s="9">
        <v>3279.96</v>
      </c>
      <c r="J2381" s="4" t="str">
        <f>PROPER(Table14[[#This Row],[Customer_Type]])</f>
        <v>New</v>
      </c>
      <c r="K2381" s="13">
        <f>IF(ISBLANK(Table14[[#This Row],[Discount]]),MEDIAN(Table14[Discount]),Table14[[#This Row],[Discount]])</f>
        <v>0.15</v>
      </c>
      <c r="L2381" s="4" t="s">
        <v>31</v>
      </c>
      <c r="M2381" s="4" t="s">
        <v>22</v>
      </c>
    </row>
    <row r="2382" spans="1:13" x14ac:dyDescent="0.3">
      <c r="A2382">
        <v>1490</v>
      </c>
      <c r="B2382" s="1">
        <v>45540</v>
      </c>
      <c r="C2382" s="4" t="str">
        <f>IF(ISBLANK(Table14[[#This Row],[Sales_Rep]]),"Unknown",Table14[[#This Row],[Sales_Rep]])</f>
        <v>Bob</v>
      </c>
      <c r="D2382" s="4" t="str">
        <f>PROPER(Table14[[#This Row],[Region]])</f>
        <v>North</v>
      </c>
      <c r="E2382" s="9">
        <f>IF(ISBLANK(Table14[[#This Row],[Sales_Amount]]),MEDIAN(Table14[Sales_Amount]),Table14[[#This Row],[Sales_Amount]])</f>
        <v>11244.94</v>
      </c>
      <c r="F2382" s="11">
        <f>IF(ISBLANK(Table14[[#This Row],[Quantity_Sold]]),MEDIAN(Table14[Quantity_Sold]),Table14[[#This Row],[Quantity_Sold]])</f>
        <v>10</v>
      </c>
      <c r="G2382" s="4" t="str">
        <f>TRIM(Table14[[#This Row],[Product_Category]])</f>
        <v>Furniture</v>
      </c>
      <c r="H2382" s="9">
        <v>975.62</v>
      </c>
      <c r="I2382" s="9">
        <v>1423.41</v>
      </c>
      <c r="J2382" s="4" t="str">
        <f>PROPER(Table14[[#This Row],[Customer_Type]])</f>
        <v>New</v>
      </c>
      <c r="K2382" s="13">
        <f>IF(ISBLANK(Table14[[#This Row],[Discount]]),MEDIAN(Table14[Discount]),Table14[[#This Row],[Discount]])</f>
        <v>0.21</v>
      </c>
      <c r="L2382" s="4" t="s">
        <v>26</v>
      </c>
      <c r="M2382" s="4" t="s">
        <v>22</v>
      </c>
    </row>
    <row r="2383" spans="1:13" x14ac:dyDescent="0.3">
      <c r="A2383">
        <v>1414</v>
      </c>
      <c r="B2383" s="1">
        <v>45502</v>
      </c>
      <c r="C2383" s="4" t="str">
        <f>IF(ISBLANK(Table14[[#This Row],[Sales_Rep]]),"Unknown",Table14[[#This Row],[Sales_Rep]])</f>
        <v>Alice</v>
      </c>
      <c r="D2383" s="4" t="str">
        <f>PROPER(Table14[[#This Row],[Region]])</f>
        <v>North</v>
      </c>
      <c r="E2383" s="9">
        <f>IF(ISBLANK(Table14[[#This Row],[Sales_Amount]]),MEDIAN(Table14[Sales_Amount]),Table14[[#This Row],[Sales_Amount]])</f>
        <v>42132.26</v>
      </c>
      <c r="F2383" s="11">
        <f>IF(ISBLANK(Table14[[#This Row],[Quantity_Sold]]),MEDIAN(Table14[Quantity_Sold]),Table14[[#This Row],[Quantity_Sold]])</f>
        <v>35</v>
      </c>
      <c r="G2383" s="4" t="str">
        <f>TRIM(Table14[[#This Row],[Product_Category]])</f>
        <v>Clothing</v>
      </c>
      <c r="H2383" s="9">
        <v>1138.74</v>
      </c>
      <c r="I2383" s="9">
        <v>1433.07</v>
      </c>
      <c r="J2383" s="4" t="str">
        <f>PROPER(Table14[[#This Row],[Customer_Type]])</f>
        <v>Returning</v>
      </c>
      <c r="K2383" s="13">
        <f>IF(ISBLANK(Table14[[#This Row],[Discount]]),MEDIAN(Table14[Discount]),Table14[[#This Row],[Discount]])</f>
        <v>0.16</v>
      </c>
      <c r="L2383" s="4" t="s">
        <v>26</v>
      </c>
      <c r="M2383" s="4" t="s">
        <v>22</v>
      </c>
    </row>
    <row r="2384" spans="1:13" x14ac:dyDescent="0.3">
      <c r="A2384">
        <v>1282</v>
      </c>
      <c r="B2384" s="1">
        <v>44974</v>
      </c>
      <c r="C2384" s="4" t="str">
        <f>IF(ISBLANK(Table14[[#This Row],[Sales_Rep]]),"Unknown",Table14[[#This Row],[Sales_Rep]])</f>
        <v>David</v>
      </c>
      <c r="D2384" s="4" t="str">
        <f>PROPER(Table14[[#This Row],[Region]])</f>
        <v>North</v>
      </c>
      <c r="E2384" s="9">
        <f>IF(ISBLANK(Table14[[#This Row],[Sales_Amount]]),MEDIAN(Table14[Sales_Amount]),Table14[[#This Row],[Sales_Amount]])</f>
        <v>22001.67</v>
      </c>
      <c r="F2384" s="11">
        <f>IF(ISBLANK(Table14[[#This Row],[Quantity_Sold]]),MEDIAN(Table14[Quantity_Sold]),Table14[[#This Row],[Quantity_Sold]])</f>
        <v>7</v>
      </c>
      <c r="G2384" s="4" t="str">
        <f>TRIM(Table14[[#This Row],[Product_Category]])</f>
        <v>Electronics</v>
      </c>
      <c r="H2384" s="9">
        <v>3733.25</v>
      </c>
      <c r="I2384" s="9">
        <v>4365.41</v>
      </c>
      <c r="J2384" s="4" t="str">
        <f>PROPER(Table14[[#This Row],[Customer_Type]])</f>
        <v>Returning</v>
      </c>
      <c r="K2384" s="13">
        <f>IF(ISBLANK(Table14[[#This Row],[Discount]]),MEDIAN(Table14[Discount]),Table14[[#This Row],[Discount]])</f>
        <v>0.28000000000000003</v>
      </c>
      <c r="L2384" s="4" t="s">
        <v>31</v>
      </c>
      <c r="M2384" s="4" t="s">
        <v>22</v>
      </c>
    </row>
    <row r="2385" spans="1:13" x14ac:dyDescent="0.3">
      <c r="A2385">
        <v>1050</v>
      </c>
      <c r="B2385" s="1">
        <v>45635</v>
      </c>
      <c r="C2385" s="4" t="str">
        <f>IF(ISBLANK(Table14[[#This Row],[Sales_Rep]]),"Unknown",Table14[[#This Row],[Sales_Rep]])</f>
        <v>Eve</v>
      </c>
      <c r="D2385" s="4" t="str">
        <f>PROPER(Table14[[#This Row],[Region]])</f>
        <v>South</v>
      </c>
      <c r="E2385" s="9">
        <f>IF(ISBLANK(Table14[[#This Row],[Sales_Amount]]),MEDIAN(Table14[Sales_Amount]),Table14[[#This Row],[Sales_Amount]])</f>
        <v>131988.20000000001</v>
      </c>
      <c r="F2385" s="11">
        <f>IF(ISBLANK(Table14[[#This Row],[Quantity_Sold]]),MEDIAN(Table14[Quantity_Sold]),Table14[[#This Row],[Quantity_Sold]])</f>
        <v>27</v>
      </c>
      <c r="G2385" s="4" t="str">
        <f>TRIM(Table14[[#This Row],[Product_Category]])</f>
        <v>Electronics</v>
      </c>
      <c r="H2385" s="9">
        <v>4362.63</v>
      </c>
      <c r="I2385" s="9">
        <v>5618.91</v>
      </c>
      <c r="J2385" s="4" t="str">
        <f>PROPER(Table14[[#This Row],[Customer_Type]])</f>
        <v>Returning</v>
      </c>
      <c r="K2385" s="13">
        <f>IF(ISBLANK(Table14[[#This Row],[Discount]]),MEDIAN(Table14[Discount]),Table14[[#This Row],[Discount]])</f>
        <v>0.13</v>
      </c>
      <c r="L2385" s="4" t="s">
        <v>31</v>
      </c>
      <c r="M2385" s="4" t="s">
        <v>18</v>
      </c>
    </row>
    <row r="2386" spans="1:13" x14ac:dyDescent="0.3">
      <c r="A2386">
        <v>1270</v>
      </c>
      <c r="B2386" s="1">
        <v>45575</v>
      </c>
      <c r="C2386" s="4" t="str">
        <f>IF(ISBLANK(Table14[[#This Row],[Sales_Rep]]),"Unknown",Table14[[#This Row],[Sales_Rep]])</f>
        <v>Charlie</v>
      </c>
      <c r="D2386" s="4" t="str">
        <f>PROPER(Table14[[#This Row],[Region]])</f>
        <v>West</v>
      </c>
      <c r="E2386" s="9">
        <f>IF(ISBLANK(Table14[[#This Row],[Sales_Amount]]),MEDIAN(Table14[Sales_Amount]),Table14[[#This Row],[Sales_Amount]])</f>
        <v>36126.29</v>
      </c>
      <c r="F2386" s="11">
        <f>IF(ISBLANK(Table14[[#This Row],[Quantity_Sold]]),MEDIAN(Table14[Quantity_Sold]),Table14[[#This Row],[Quantity_Sold]])</f>
        <v>17</v>
      </c>
      <c r="G2386" s="4" t="str">
        <f>TRIM(Table14[[#This Row],[Product_Category]])</f>
        <v>Clothing</v>
      </c>
      <c r="H2386" s="9">
        <v>1706.66</v>
      </c>
      <c r="I2386" s="9">
        <v>2190.8000000000002</v>
      </c>
      <c r="J2386" s="4" t="str">
        <f>PROPER(Table14[[#This Row],[Customer_Type]])</f>
        <v>Returning</v>
      </c>
      <c r="K2386" s="13">
        <f>IF(ISBLANK(Table14[[#This Row],[Discount]]),MEDIAN(Table14[Discount]),Table14[[#This Row],[Discount]])</f>
        <v>0.03</v>
      </c>
      <c r="L2386" s="4" t="s">
        <v>26</v>
      </c>
      <c r="M2386" s="4" t="s">
        <v>18</v>
      </c>
    </row>
    <row r="2387" spans="1:13" x14ac:dyDescent="0.3">
      <c r="A2387">
        <v>1494</v>
      </c>
      <c r="B2387" s="1">
        <v>45627</v>
      </c>
      <c r="C2387" s="4" t="str">
        <f>IF(ISBLANK(Table14[[#This Row],[Sales_Rep]]),"Unknown",Table14[[#This Row],[Sales_Rep]])</f>
        <v>Alice</v>
      </c>
      <c r="D2387" s="4" t="str">
        <f>PROPER(Table14[[#This Row],[Region]])</f>
        <v>South</v>
      </c>
      <c r="E2387" s="9">
        <f>IF(ISBLANK(Table14[[#This Row],[Sales_Amount]]),MEDIAN(Table14[Sales_Amount]),Table14[[#This Row],[Sales_Amount]])</f>
        <v>16114.41</v>
      </c>
      <c r="F2387" s="11">
        <f>IF(ISBLANK(Table14[[#This Row],[Quantity_Sold]]),MEDIAN(Table14[Quantity_Sold]),Table14[[#This Row],[Quantity_Sold]])</f>
        <v>8</v>
      </c>
      <c r="G2387" s="4" t="str">
        <f>TRIM(Table14[[#This Row],[Product_Category]])</f>
        <v>Electronics</v>
      </c>
      <c r="H2387" s="9">
        <v>1691.84</v>
      </c>
      <c r="I2387" s="9">
        <v>2055.41</v>
      </c>
      <c r="J2387" s="4" t="str">
        <f>PROPER(Table14[[#This Row],[Customer_Type]])</f>
        <v>Returning</v>
      </c>
      <c r="K2387" s="13">
        <f>IF(ISBLANK(Table14[[#This Row],[Discount]]),MEDIAN(Table14[Discount]),Table14[[#This Row],[Discount]])</f>
        <v>0.02</v>
      </c>
      <c r="L2387" s="4" t="s">
        <v>31</v>
      </c>
      <c r="M2387" s="4" t="s">
        <v>18</v>
      </c>
    </row>
    <row r="2388" spans="1:13" x14ac:dyDescent="0.3">
      <c r="A2388">
        <v>1496</v>
      </c>
      <c r="B2388" s="1">
        <v>45336</v>
      </c>
      <c r="C2388" s="4" t="str">
        <f>IF(ISBLANK(Table14[[#This Row],[Sales_Rep]]),"Unknown",Table14[[#This Row],[Sales_Rep]])</f>
        <v>David</v>
      </c>
      <c r="D2388" s="4" t="str">
        <f>PROPER(Table14[[#This Row],[Region]])</f>
        <v>East</v>
      </c>
      <c r="E2388" s="9">
        <f>IF(ISBLANK(Table14[[#This Row],[Sales_Amount]]),MEDIAN(Table14[Sales_Amount]),Table14[[#This Row],[Sales_Amount]])</f>
        <v>14291.77</v>
      </c>
      <c r="F2388" s="11">
        <f>IF(ISBLANK(Table14[[#This Row],[Quantity_Sold]]),MEDIAN(Table14[Quantity_Sold]),Table14[[#This Row],[Quantity_Sold]])</f>
        <v>24</v>
      </c>
      <c r="G2388" s="4" t="str">
        <f>TRIM(Table14[[#This Row],[Product_Category]])</f>
        <v>Food</v>
      </c>
      <c r="H2388" s="9">
        <v>553.01</v>
      </c>
      <c r="I2388" s="9">
        <v>827.07</v>
      </c>
      <c r="J2388" s="4" t="str">
        <f>PROPER(Table14[[#This Row],[Customer_Type]])</f>
        <v>New</v>
      </c>
      <c r="K2388" s="13">
        <f>IF(ISBLANK(Table14[[#This Row],[Discount]]),MEDIAN(Table14[Discount]),Table14[[#This Row],[Discount]])</f>
        <v>0.28000000000000003</v>
      </c>
      <c r="L2388" s="4" t="s">
        <v>26</v>
      </c>
      <c r="M2388" s="4" t="s">
        <v>18</v>
      </c>
    </row>
    <row r="2389" spans="1:13" x14ac:dyDescent="0.3">
      <c r="A2389">
        <v>1458</v>
      </c>
      <c r="B2389" s="1">
        <v>45216</v>
      </c>
      <c r="C2389" s="4" t="str">
        <f>IF(ISBLANK(Table14[[#This Row],[Sales_Rep]]),"Unknown",Table14[[#This Row],[Sales_Rep]])</f>
        <v>Charlie</v>
      </c>
      <c r="D2389" s="4" t="str">
        <f>PROPER(Table14[[#This Row],[Region]])</f>
        <v>South</v>
      </c>
      <c r="E2389" s="9">
        <f>IF(ISBLANK(Table14[[#This Row],[Sales_Amount]]),MEDIAN(Table14[Sales_Amount]),Table14[[#This Row],[Sales_Amount]])</f>
        <v>15768.61</v>
      </c>
      <c r="F2389" s="11">
        <f>IF(ISBLANK(Table14[[#This Row],[Quantity_Sold]]),MEDIAN(Table14[Quantity_Sold]),Table14[[#This Row],[Quantity_Sold]])</f>
        <v>21</v>
      </c>
      <c r="G2389" s="4" t="str">
        <f>TRIM(Table14[[#This Row],[Product_Category]])</f>
        <v>Furniture</v>
      </c>
      <c r="H2389" s="9">
        <v>590.79</v>
      </c>
      <c r="I2389" s="9">
        <v>853.28</v>
      </c>
      <c r="J2389" s="4" t="str">
        <f>PROPER(Table14[[#This Row],[Customer_Type]])</f>
        <v>Returning</v>
      </c>
      <c r="K2389" s="13">
        <f>IF(ISBLANK(Table14[[#This Row],[Discount]]),MEDIAN(Table14[Discount]),Table14[[#This Row],[Discount]])</f>
        <v>0.12</v>
      </c>
      <c r="L2389" s="4" t="s">
        <v>31</v>
      </c>
      <c r="M2389" s="4" t="s">
        <v>18</v>
      </c>
    </row>
    <row r="2390" spans="1:13" x14ac:dyDescent="0.3">
      <c r="A2390">
        <v>1201</v>
      </c>
      <c r="B2390" s="1">
        <v>45140</v>
      </c>
      <c r="C2390" s="4" t="str">
        <f>IF(ISBLANK(Table14[[#This Row],[Sales_Rep]]),"Unknown",Table14[[#This Row],[Sales_Rep]])</f>
        <v>Bob</v>
      </c>
      <c r="D2390" s="4" t="str">
        <f>PROPER(Table14[[#This Row],[Region]])</f>
        <v>South</v>
      </c>
      <c r="E2390" s="9">
        <f>IF(ISBLANK(Table14[[#This Row],[Sales_Amount]]),MEDIAN(Table14[Sales_Amount]),Table14[[#This Row],[Sales_Amount]])</f>
        <v>5885.69</v>
      </c>
      <c r="F2390" s="11">
        <f>IF(ISBLANK(Table14[[#This Row],[Quantity_Sold]]),MEDIAN(Table14[Quantity_Sold]),Table14[[#This Row],[Quantity_Sold]])</f>
        <v>2</v>
      </c>
      <c r="G2390" s="4" t="str">
        <f>TRIM(Table14[[#This Row],[Product_Category]])</f>
        <v>Electronics</v>
      </c>
      <c r="H2390" s="9">
        <v>2437.1999999999998</v>
      </c>
      <c r="I2390" s="9">
        <v>3269.83</v>
      </c>
      <c r="J2390" s="4" t="str">
        <f>PROPER(Table14[[#This Row],[Customer_Type]])</f>
        <v>Returning</v>
      </c>
      <c r="K2390" s="13">
        <f>IF(ISBLANK(Table14[[#This Row],[Discount]]),MEDIAN(Table14[Discount]),Table14[[#This Row],[Discount]])</f>
        <v>0.1</v>
      </c>
      <c r="L2390" s="4" t="s">
        <v>26</v>
      </c>
      <c r="M2390" s="4" t="s">
        <v>18</v>
      </c>
    </row>
    <row r="2391" spans="1:13" x14ac:dyDescent="0.3">
      <c r="A2391">
        <v>1339</v>
      </c>
      <c r="B2391" s="1">
        <v>45630</v>
      </c>
      <c r="C2391" s="4" t="str">
        <f>IF(ISBLANK(Table14[[#This Row],[Sales_Rep]]),"Unknown",Table14[[#This Row],[Sales_Rep]])</f>
        <v>Bob</v>
      </c>
      <c r="D2391" s="4" t="str">
        <f>PROPER(Table14[[#This Row],[Region]])</f>
        <v>East</v>
      </c>
      <c r="E2391" s="9">
        <f>IF(ISBLANK(Table14[[#This Row],[Sales_Amount]]),MEDIAN(Table14[Sales_Amount]),Table14[[#This Row],[Sales_Amount]])</f>
        <v>76040.759999999995</v>
      </c>
      <c r="F2391" s="11">
        <f>IF(ISBLANK(Table14[[#This Row],[Quantity_Sold]]),MEDIAN(Table14[Quantity_Sold]),Table14[[#This Row],[Quantity_Sold]])</f>
        <v>12</v>
      </c>
      <c r="G2391" s="4" t="str">
        <f>TRIM(Table14[[#This Row],[Product_Category]])</f>
        <v>Electronics</v>
      </c>
      <c r="H2391" s="9">
        <v>4962.1099999999997</v>
      </c>
      <c r="I2391" s="9">
        <v>7200.83</v>
      </c>
      <c r="J2391" s="4" t="str">
        <f>PROPER(Table14[[#This Row],[Customer_Type]])</f>
        <v>New</v>
      </c>
      <c r="K2391" s="13">
        <f>IF(ISBLANK(Table14[[#This Row],[Discount]]),MEDIAN(Table14[Discount]),Table14[[#This Row],[Discount]])</f>
        <v>0.12</v>
      </c>
      <c r="L2391" s="4" t="s">
        <v>17</v>
      </c>
      <c r="M2391" s="4" t="s">
        <v>18</v>
      </c>
    </row>
    <row r="2392" spans="1:13" x14ac:dyDescent="0.3">
      <c r="A2392">
        <v>1133</v>
      </c>
      <c r="B2392" s="1">
        <v>45425</v>
      </c>
      <c r="C2392" s="4" t="str">
        <f>IF(ISBLANK(Table14[[#This Row],[Sales_Rep]]),"Unknown",Table14[[#This Row],[Sales_Rep]])</f>
        <v>Charlie</v>
      </c>
      <c r="D2392" s="4" t="str">
        <f>PROPER(Table14[[#This Row],[Region]])</f>
        <v>West</v>
      </c>
      <c r="E2392" s="9">
        <f>IF(ISBLANK(Table14[[#This Row],[Sales_Amount]]),MEDIAN(Table14[Sales_Amount]),Table14[[#This Row],[Sales_Amount]])</f>
        <v>104779.58</v>
      </c>
      <c r="F2392" s="11">
        <f>IF(ISBLANK(Table14[[#This Row],[Quantity_Sold]]),MEDIAN(Table14[Quantity_Sold]),Table14[[#This Row],[Quantity_Sold]])</f>
        <v>28</v>
      </c>
      <c r="G2392" s="4" t="str">
        <f>TRIM(Table14[[#This Row],[Product_Category]])</f>
        <v>Electronics</v>
      </c>
      <c r="H2392" s="9">
        <v>3679.78</v>
      </c>
      <c r="I2392" s="9">
        <v>4677.66</v>
      </c>
      <c r="J2392" s="4" t="str">
        <f>PROPER(Table14[[#This Row],[Customer_Type]])</f>
        <v>New</v>
      </c>
      <c r="K2392" s="13">
        <f>IF(ISBLANK(Table14[[#This Row],[Discount]]),MEDIAN(Table14[Discount]),Table14[[#This Row],[Discount]])</f>
        <v>0.2</v>
      </c>
      <c r="L2392" s="4" t="s">
        <v>31</v>
      </c>
      <c r="M2392" s="4" t="s">
        <v>18</v>
      </c>
    </row>
    <row r="2393" spans="1:13" x14ac:dyDescent="0.3">
      <c r="A2393">
        <v>1200</v>
      </c>
      <c r="B2393" s="1">
        <v>45656</v>
      </c>
      <c r="C2393" s="4" t="str">
        <f>IF(ISBLANK(Table14[[#This Row],[Sales_Rep]]),"Unknown",Table14[[#This Row],[Sales_Rep]])</f>
        <v>Alice</v>
      </c>
      <c r="D2393" s="4" t="str">
        <f>PROPER(Table14[[#This Row],[Region]])</f>
        <v>West</v>
      </c>
      <c r="E2393" s="9">
        <f>IF(ISBLANK(Table14[[#This Row],[Sales_Amount]]),MEDIAN(Table14[Sales_Amount]),Table14[[#This Row],[Sales_Amount]])</f>
        <v>13132.76</v>
      </c>
      <c r="F2393" s="11">
        <f>IF(ISBLANK(Table14[[#This Row],[Quantity_Sold]]),MEDIAN(Table14[Quantity_Sold]),Table14[[#This Row],[Quantity_Sold]])</f>
        <v>7</v>
      </c>
      <c r="G2393" s="4" t="str">
        <f>TRIM(Table14[[#This Row],[Product_Category]])</f>
        <v>Furniture</v>
      </c>
      <c r="H2393" s="9">
        <v>1482.26</v>
      </c>
      <c r="I2393" s="9">
        <v>1995.86</v>
      </c>
      <c r="J2393" s="4" t="str">
        <f>PROPER(Table14[[#This Row],[Customer_Type]])</f>
        <v>New</v>
      </c>
      <c r="K2393" s="13">
        <f>IF(ISBLANK(Table14[[#This Row],[Discount]]),MEDIAN(Table14[Discount]),Table14[[#This Row],[Discount]])</f>
        <v>0.06</v>
      </c>
      <c r="L2393" s="4" t="s">
        <v>31</v>
      </c>
      <c r="M2393" s="4" t="s">
        <v>18</v>
      </c>
    </row>
    <row r="2394" spans="1:13" x14ac:dyDescent="0.3">
      <c r="A2394">
        <v>1017</v>
      </c>
      <c r="B2394" s="1">
        <v>45580</v>
      </c>
      <c r="C2394" s="4" t="str">
        <f>IF(ISBLANK(Table14[[#This Row],[Sales_Rep]]),"Unknown",Table14[[#This Row],[Sales_Rep]])</f>
        <v>Bob</v>
      </c>
      <c r="D2394" s="4" t="str">
        <f>PROPER(Table14[[#This Row],[Region]])</f>
        <v>East</v>
      </c>
      <c r="E2394" s="9">
        <f>IF(ISBLANK(Table14[[#This Row],[Sales_Amount]]),MEDIAN(Table14[Sales_Amount]),Table14[[#This Row],[Sales_Amount]])</f>
        <v>76866.679999999993</v>
      </c>
      <c r="F2394" s="11">
        <f>IF(ISBLANK(Table14[[#This Row],[Quantity_Sold]]),MEDIAN(Table14[Quantity_Sold]),Table14[[#This Row],[Quantity_Sold]])</f>
        <v>46</v>
      </c>
      <c r="G2394" s="4" t="str">
        <f>TRIM(Table14[[#This Row],[Product_Category]])</f>
        <v>Electronics</v>
      </c>
      <c r="H2394" s="9">
        <v>1556.67</v>
      </c>
      <c r="I2394" s="9">
        <v>1836.28</v>
      </c>
      <c r="J2394" s="4" t="str">
        <f>PROPER(Table14[[#This Row],[Customer_Type]])</f>
        <v>New</v>
      </c>
      <c r="K2394" s="13">
        <f>IF(ISBLANK(Table14[[#This Row],[Discount]]),MEDIAN(Table14[Discount]),Table14[[#This Row],[Discount]])</f>
        <v>0.09</v>
      </c>
      <c r="L2394" s="4" t="s">
        <v>26</v>
      </c>
      <c r="M2394" s="4" t="s">
        <v>22</v>
      </c>
    </row>
    <row r="2395" spans="1:13" x14ac:dyDescent="0.3">
      <c r="A2395">
        <v>1418</v>
      </c>
      <c r="B2395" s="1">
        <v>45266</v>
      </c>
      <c r="C2395" s="4" t="str">
        <f>IF(ISBLANK(Table14[[#This Row],[Sales_Rep]]),"Unknown",Table14[[#This Row],[Sales_Rep]])</f>
        <v>Eve</v>
      </c>
      <c r="D2395" s="4" t="str">
        <f>PROPER(Table14[[#This Row],[Region]])</f>
        <v>North</v>
      </c>
      <c r="E2395" s="9">
        <f>IF(ISBLANK(Table14[[#This Row],[Sales_Amount]]),MEDIAN(Table14[Sales_Amount]),Table14[[#This Row],[Sales_Amount]])</f>
        <v>173261.7</v>
      </c>
      <c r="F2395" s="11">
        <f>IF(ISBLANK(Table14[[#This Row],[Quantity_Sold]]),MEDIAN(Table14[Quantity_Sold]),Table14[[#This Row],[Quantity_Sold]])</f>
        <v>35</v>
      </c>
      <c r="G2395" s="4" t="str">
        <f>TRIM(Table14[[#This Row],[Product_Category]])</f>
        <v>Furniture</v>
      </c>
      <c r="H2395" s="9">
        <v>3649.78</v>
      </c>
      <c r="I2395" s="9">
        <v>5322.94</v>
      </c>
      <c r="J2395" s="4" t="str">
        <f>PROPER(Table14[[#This Row],[Customer_Type]])</f>
        <v>Returning</v>
      </c>
      <c r="K2395" s="13">
        <f>IF(ISBLANK(Table14[[#This Row],[Discount]]),MEDIAN(Table14[Discount]),Table14[[#This Row],[Discount]])</f>
        <v>7.0000000000000007E-2</v>
      </c>
      <c r="L2395" s="4" t="s">
        <v>17</v>
      </c>
      <c r="M2395" s="4" t="s">
        <v>18</v>
      </c>
    </row>
    <row r="2396" spans="1:13" x14ac:dyDescent="0.3">
      <c r="A2396">
        <v>1477</v>
      </c>
      <c r="B2396" s="1">
        <v>45588</v>
      </c>
      <c r="C2396" s="4" t="str">
        <f>IF(ISBLANK(Table14[[#This Row],[Sales_Rep]]),"Unknown",Table14[[#This Row],[Sales_Rep]])</f>
        <v>Charlie</v>
      </c>
      <c r="D2396" s="4" t="str">
        <f>PROPER(Table14[[#This Row],[Region]])</f>
        <v>North</v>
      </c>
      <c r="E2396" s="9">
        <f>IF(ISBLANK(Table14[[#This Row],[Sales_Amount]]),MEDIAN(Table14[Sales_Amount]),Table14[[#This Row],[Sales_Amount]])</f>
        <v>135492.44</v>
      </c>
      <c r="F2396" s="11">
        <f>IF(ISBLANK(Table14[[#This Row],[Quantity_Sold]]),MEDIAN(Table14[Quantity_Sold]),Table14[[#This Row],[Quantity_Sold]])</f>
        <v>44</v>
      </c>
      <c r="G2396" s="4" t="str">
        <f>TRIM(Table14[[#This Row],[Product_Category]])</f>
        <v>Electronics</v>
      </c>
      <c r="H2396" s="9">
        <v>3372.06</v>
      </c>
      <c r="I2396" s="9">
        <v>4218.32</v>
      </c>
      <c r="J2396" s="4" t="str">
        <f>PROPER(Table14[[#This Row],[Customer_Type]])</f>
        <v>New</v>
      </c>
      <c r="K2396" s="13">
        <f>IF(ISBLANK(Table14[[#This Row],[Discount]]),MEDIAN(Table14[Discount]),Table14[[#This Row],[Discount]])</f>
        <v>0.27</v>
      </c>
      <c r="L2396" s="4" t="s">
        <v>31</v>
      </c>
      <c r="M2396" s="4" t="s">
        <v>22</v>
      </c>
    </row>
    <row r="2397" spans="1:13" x14ac:dyDescent="0.3">
      <c r="A2397">
        <v>1321</v>
      </c>
      <c r="B2397" s="1">
        <v>45580</v>
      </c>
      <c r="C2397" s="4" t="str">
        <f>IF(ISBLANK(Table14[[#This Row],[Sales_Rep]]),"Unknown",Table14[[#This Row],[Sales_Rep]])</f>
        <v>Charlie</v>
      </c>
      <c r="D2397" s="4" t="str">
        <f>PROPER(Table14[[#This Row],[Region]])</f>
        <v>West</v>
      </c>
      <c r="E2397" s="9">
        <f>IF(ISBLANK(Table14[[#This Row],[Sales_Amount]]),MEDIAN(Table14[Sales_Amount]),Table14[[#This Row],[Sales_Amount]])</f>
        <v>105544.25</v>
      </c>
      <c r="F2397" s="11">
        <f>IF(ISBLANK(Table14[[#This Row],[Quantity_Sold]]),MEDIAN(Table14[Quantity_Sold]),Table14[[#This Row],[Quantity_Sold]])</f>
        <v>21</v>
      </c>
      <c r="G2397" s="4" t="str">
        <f>TRIM(Table14[[#This Row],[Product_Category]])</f>
        <v>Furniture</v>
      </c>
      <c r="H2397" s="9">
        <v>4177.47</v>
      </c>
      <c r="I2397" s="9">
        <v>5235.33</v>
      </c>
      <c r="J2397" s="4" t="str">
        <f>PROPER(Table14[[#This Row],[Customer_Type]])</f>
        <v>New</v>
      </c>
      <c r="K2397" s="13">
        <f>IF(ISBLANK(Table14[[#This Row],[Discount]]),MEDIAN(Table14[Discount]),Table14[[#This Row],[Discount]])</f>
        <v>0.04</v>
      </c>
      <c r="L2397" s="4" t="s">
        <v>17</v>
      </c>
      <c r="M2397" s="4" t="s">
        <v>22</v>
      </c>
    </row>
    <row r="2398" spans="1:13" x14ac:dyDescent="0.3">
      <c r="A2398">
        <v>1479</v>
      </c>
      <c r="B2398" s="1">
        <v>45368</v>
      </c>
      <c r="C2398" s="4" t="str">
        <f>IF(ISBLANK(Table14[[#This Row],[Sales_Rep]]),"Unknown",Table14[[#This Row],[Sales_Rep]])</f>
        <v>Bob</v>
      </c>
      <c r="D2398" s="4" t="str">
        <f>PROPER(Table14[[#This Row],[Region]])</f>
        <v>West</v>
      </c>
      <c r="E2398" s="9">
        <f>IF(ISBLANK(Table14[[#This Row],[Sales_Amount]]),MEDIAN(Table14[Sales_Amount]),Table14[[#This Row],[Sales_Amount]])</f>
        <v>8770.56</v>
      </c>
      <c r="F2398" s="11">
        <f>IF(ISBLANK(Table14[[#This Row],[Quantity_Sold]]),MEDIAN(Table14[Quantity_Sold]),Table14[[#This Row],[Quantity_Sold]])</f>
        <v>6</v>
      </c>
      <c r="G2398" s="4" t="str">
        <f>TRIM(Table14[[#This Row],[Product_Category]])</f>
        <v>Electronics</v>
      </c>
      <c r="H2398" s="9">
        <v>1135.6500000000001</v>
      </c>
      <c r="I2398" s="9">
        <v>1661.09</v>
      </c>
      <c r="J2398" s="4" t="str">
        <f>PROPER(Table14[[#This Row],[Customer_Type]])</f>
        <v>New</v>
      </c>
      <c r="K2398" s="13">
        <f>IF(ISBLANK(Table14[[#This Row],[Discount]]),MEDIAN(Table14[Discount]),Table14[[#This Row],[Discount]])</f>
        <v>0.12</v>
      </c>
      <c r="L2398" s="4" t="s">
        <v>17</v>
      </c>
      <c r="M2398" s="4" t="s">
        <v>22</v>
      </c>
    </row>
    <row r="2399" spans="1:13" x14ac:dyDescent="0.3">
      <c r="A2399">
        <v>1036</v>
      </c>
      <c r="B2399" s="1">
        <v>45655</v>
      </c>
      <c r="C2399" s="4" t="str">
        <f>IF(ISBLANK(Table14[[#This Row],[Sales_Rep]]),"Unknown",Table14[[#This Row],[Sales_Rep]])</f>
        <v>Alice</v>
      </c>
      <c r="D2399" s="4" t="str">
        <f>PROPER(Table14[[#This Row],[Region]])</f>
        <v>West</v>
      </c>
      <c r="E2399" s="9">
        <f>IF(ISBLANK(Table14[[#This Row],[Sales_Amount]]),MEDIAN(Table14[Sales_Amount]),Table14[[#This Row],[Sales_Amount]])</f>
        <v>71371.67</v>
      </c>
      <c r="F2399" s="11">
        <f>IF(ISBLANK(Table14[[#This Row],[Quantity_Sold]]),MEDIAN(Table14[Quantity_Sold]),Table14[[#This Row],[Quantity_Sold]])</f>
        <v>15</v>
      </c>
      <c r="G2399" s="4" t="str">
        <f>TRIM(Table14[[#This Row],[Product_Category]])</f>
        <v>Clothing</v>
      </c>
      <c r="H2399" s="9">
        <v>3608.38</v>
      </c>
      <c r="I2399" s="9">
        <v>5171.8599999999997</v>
      </c>
      <c r="J2399" s="4" t="str">
        <f>PROPER(Table14[[#This Row],[Customer_Type]])</f>
        <v>New</v>
      </c>
      <c r="K2399" s="13">
        <f>IF(ISBLANK(Table14[[#This Row],[Discount]]),MEDIAN(Table14[Discount]),Table14[[#This Row],[Discount]])</f>
        <v>0.08</v>
      </c>
      <c r="L2399" s="4" t="s">
        <v>17</v>
      </c>
      <c r="M2399" s="4" t="s">
        <v>18</v>
      </c>
    </row>
    <row r="2400" spans="1:13" x14ac:dyDescent="0.3">
      <c r="A2400">
        <v>1159</v>
      </c>
      <c r="B2400" s="1">
        <v>45145</v>
      </c>
      <c r="C2400" s="4" t="str">
        <f>IF(ISBLANK(Table14[[#This Row],[Sales_Rep]]),"Unknown",Table14[[#This Row],[Sales_Rep]])</f>
        <v>Eve</v>
      </c>
      <c r="D2400" s="4" t="str">
        <f>PROPER(Table14[[#This Row],[Region]])</f>
        <v>South</v>
      </c>
      <c r="E2400" s="9">
        <f>IF(ISBLANK(Table14[[#This Row],[Sales_Amount]]),MEDIAN(Table14[Sales_Amount]),Table14[[#This Row],[Sales_Amount]])</f>
        <v>41163.300000000003</v>
      </c>
      <c r="F2400" s="11">
        <f>IF(ISBLANK(Table14[[#This Row],[Quantity_Sold]]),MEDIAN(Table14[Quantity_Sold]),Table14[[#This Row],[Quantity_Sold]])</f>
        <v>10</v>
      </c>
      <c r="G2400" s="4" t="str">
        <f>TRIM(Table14[[#This Row],[Product_Category]])</f>
        <v>Furniture</v>
      </c>
      <c r="H2400" s="9">
        <v>3464.4</v>
      </c>
      <c r="I2400" s="9">
        <v>4625.09</v>
      </c>
      <c r="J2400" s="4" t="str">
        <f>PROPER(Table14[[#This Row],[Customer_Type]])</f>
        <v>Returning</v>
      </c>
      <c r="K2400" s="13">
        <f>IF(ISBLANK(Table14[[#This Row],[Discount]]),MEDIAN(Table14[Discount]),Table14[[#This Row],[Discount]])</f>
        <v>0.11</v>
      </c>
      <c r="L2400" s="4" t="s">
        <v>31</v>
      </c>
      <c r="M2400" s="4" t="s">
        <v>22</v>
      </c>
    </row>
    <row r="2401" spans="1:13" x14ac:dyDescent="0.3">
      <c r="A2401">
        <v>1273</v>
      </c>
      <c r="B2401" s="1">
        <v>45412</v>
      </c>
      <c r="C2401" s="4" t="str">
        <f>IF(ISBLANK(Table14[[#This Row],[Sales_Rep]]),"Unknown",Table14[[#This Row],[Sales_Rep]])</f>
        <v>Alice</v>
      </c>
      <c r="D2401" s="4" t="str">
        <f>PROPER(Table14[[#This Row],[Region]])</f>
        <v>South</v>
      </c>
      <c r="E2401" s="9">
        <f>IF(ISBLANK(Table14[[#This Row],[Sales_Amount]]),MEDIAN(Table14[Sales_Amount]),Table14[[#This Row],[Sales_Amount]])</f>
        <v>36118.120000000003</v>
      </c>
      <c r="F2401" s="11">
        <f>IF(ISBLANK(Table14[[#This Row],[Quantity_Sold]]),MEDIAN(Table14[Quantity_Sold]),Table14[[#This Row],[Quantity_Sold]])</f>
        <v>9</v>
      </c>
      <c r="G2401" s="4" t="str">
        <f>TRIM(Table14[[#This Row],[Product_Category]])</f>
        <v>Clothing</v>
      </c>
      <c r="H2401" s="9">
        <v>3667.3</v>
      </c>
      <c r="I2401" s="9">
        <v>4835.09</v>
      </c>
      <c r="J2401" s="4" t="str">
        <f>PROPER(Table14[[#This Row],[Customer_Type]])</f>
        <v>New</v>
      </c>
      <c r="K2401" s="13">
        <f>IF(ISBLANK(Table14[[#This Row],[Discount]]),MEDIAN(Table14[Discount]),Table14[[#This Row],[Discount]])</f>
        <v>0.17</v>
      </c>
      <c r="L2401" s="4" t="s">
        <v>31</v>
      </c>
      <c r="M2401" s="4" t="s">
        <v>22</v>
      </c>
    </row>
    <row r="2402" spans="1:13" x14ac:dyDescent="0.3">
      <c r="A2402">
        <v>1349</v>
      </c>
      <c r="B2402" s="1">
        <v>45245</v>
      </c>
      <c r="C2402" s="4" t="str">
        <f>IF(ISBLANK(Table14[[#This Row],[Sales_Rep]]),"Unknown",Table14[[#This Row],[Sales_Rep]])</f>
        <v>David</v>
      </c>
      <c r="D2402" s="4" t="str">
        <f>PROPER(Table14[[#This Row],[Region]])</f>
        <v>West</v>
      </c>
      <c r="E2402" s="9">
        <f>IF(ISBLANK(Table14[[#This Row],[Sales_Amount]]),MEDIAN(Table14[Sales_Amount]),Table14[[#This Row],[Sales_Amount]])</f>
        <v>28515.33</v>
      </c>
      <c r="F2402" s="11">
        <f>IF(ISBLANK(Table14[[#This Row],[Quantity_Sold]]),MEDIAN(Table14[Quantity_Sold]),Table14[[#This Row],[Quantity_Sold]])</f>
        <v>49</v>
      </c>
      <c r="G2402" s="4" t="str">
        <f>TRIM(Table14[[#This Row],[Product_Category]])</f>
        <v>Clothing</v>
      </c>
      <c r="H2402" s="9">
        <v>663.26</v>
      </c>
      <c r="I2402" s="9">
        <v>736.64</v>
      </c>
      <c r="J2402" s="4" t="str">
        <f>PROPER(Table14[[#This Row],[Customer_Type]])</f>
        <v>Returning</v>
      </c>
      <c r="K2402" s="13">
        <f>IF(ISBLANK(Table14[[#This Row],[Discount]]),MEDIAN(Table14[Discount]),Table14[[#This Row],[Discount]])</f>
        <v>0.21</v>
      </c>
      <c r="L2402" s="4" t="s">
        <v>31</v>
      </c>
      <c r="M2402" s="4" t="s">
        <v>18</v>
      </c>
    </row>
    <row r="2403" spans="1:13" x14ac:dyDescent="0.3">
      <c r="A2403">
        <v>1328</v>
      </c>
      <c r="B2403" s="1">
        <v>45558</v>
      </c>
      <c r="C2403" s="4" t="str">
        <f>IF(ISBLANK(Table14[[#This Row],[Sales_Rep]]),"Unknown",Table14[[#This Row],[Sales_Rep]])</f>
        <v>David</v>
      </c>
      <c r="D2403" s="4" t="str">
        <f>PROPER(Table14[[#This Row],[Region]])</f>
        <v>North</v>
      </c>
      <c r="E2403" s="9">
        <f>IF(ISBLANK(Table14[[#This Row],[Sales_Amount]]),MEDIAN(Table14[Sales_Amount]),Table14[[#This Row],[Sales_Amount]])</f>
        <v>151778.92000000001</v>
      </c>
      <c r="F2403" s="11">
        <f>IF(ISBLANK(Table14[[#This Row],[Quantity_Sold]]),MEDIAN(Table14[Quantity_Sold]),Table14[[#This Row],[Quantity_Sold]])</f>
        <v>35</v>
      </c>
      <c r="G2403" s="4" t="str">
        <f>TRIM(Table14[[#This Row],[Product_Category]])</f>
        <v>Food</v>
      </c>
      <c r="H2403" s="9">
        <v>4765.28</v>
      </c>
      <c r="I2403" s="9">
        <v>5860.19</v>
      </c>
      <c r="J2403" s="4" t="str">
        <f>PROPER(Table14[[#This Row],[Customer_Type]])</f>
        <v>Returning</v>
      </c>
      <c r="K2403" s="13">
        <f>IF(ISBLANK(Table14[[#This Row],[Discount]]),MEDIAN(Table14[Discount]),Table14[[#This Row],[Discount]])</f>
        <v>0.26</v>
      </c>
      <c r="L2403" s="4" t="s">
        <v>31</v>
      </c>
      <c r="M2403" s="4" t="s">
        <v>18</v>
      </c>
    </row>
    <row r="2404" spans="1:13" x14ac:dyDescent="0.3">
      <c r="A2404">
        <v>1137</v>
      </c>
      <c r="B2404" s="1">
        <v>45164</v>
      </c>
      <c r="C2404" s="4" t="str">
        <f>IF(ISBLANK(Table14[[#This Row],[Sales_Rep]]),"Unknown",Table14[[#This Row],[Sales_Rep]])</f>
        <v>Bob</v>
      </c>
      <c r="D2404" s="4" t="str">
        <f>PROPER(Table14[[#This Row],[Region]])</f>
        <v>West</v>
      </c>
      <c r="E2404" s="9">
        <f>IF(ISBLANK(Table14[[#This Row],[Sales_Amount]]),MEDIAN(Table14[Sales_Amount]),Table14[[#This Row],[Sales_Amount]])</f>
        <v>13204.94</v>
      </c>
      <c r="F2404" s="11">
        <f>IF(ISBLANK(Table14[[#This Row],[Quantity_Sold]]),MEDIAN(Table14[Quantity_Sold]),Table14[[#This Row],[Quantity_Sold]])</f>
        <v>45</v>
      </c>
      <c r="G2404" s="4" t="str">
        <f>TRIM(Table14[[#This Row],[Product_Category]])</f>
        <v>Furniture</v>
      </c>
      <c r="H2404" s="9">
        <v>299.08999999999997</v>
      </c>
      <c r="I2404" s="9">
        <v>413.3</v>
      </c>
      <c r="J2404" s="4" t="str">
        <f>PROPER(Table14[[#This Row],[Customer_Type]])</f>
        <v>New</v>
      </c>
      <c r="K2404" s="13">
        <f>IF(ISBLANK(Table14[[#This Row],[Discount]]),MEDIAN(Table14[Discount]),Table14[[#This Row],[Discount]])</f>
        <v>0.28999999999999998</v>
      </c>
      <c r="L2404" s="4" t="s">
        <v>31</v>
      </c>
      <c r="M2404" s="4" t="s">
        <v>22</v>
      </c>
    </row>
    <row r="2405" spans="1:13" x14ac:dyDescent="0.3">
      <c r="A2405">
        <v>1170</v>
      </c>
      <c r="B2405" s="1">
        <v>45067</v>
      </c>
      <c r="C2405" s="4" t="str">
        <f>IF(ISBLANK(Table14[[#This Row],[Sales_Rep]]),"Unknown",Table14[[#This Row],[Sales_Rep]])</f>
        <v>Bob</v>
      </c>
      <c r="D2405" s="4" t="str">
        <f>PROPER(Table14[[#This Row],[Region]])</f>
        <v>South</v>
      </c>
      <c r="E2405" s="9">
        <f>IF(ISBLANK(Table14[[#This Row],[Sales_Amount]]),MEDIAN(Table14[Sales_Amount]),Table14[[#This Row],[Sales_Amount]])</f>
        <v>527.54999999999995</v>
      </c>
      <c r="F2405" s="11">
        <f>IF(ISBLANK(Table14[[#This Row],[Quantity_Sold]]),MEDIAN(Table14[Quantity_Sold]),Table14[[#This Row],[Quantity_Sold]])</f>
        <v>1</v>
      </c>
      <c r="G2405" s="4" t="str">
        <f>TRIM(Table14[[#This Row],[Product_Category]])</f>
        <v>Food</v>
      </c>
      <c r="H2405" s="9">
        <v>491.75</v>
      </c>
      <c r="I2405" s="9">
        <v>651.29999999999995</v>
      </c>
      <c r="J2405" s="4" t="str">
        <f>PROPER(Table14[[#This Row],[Customer_Type]])</f>
        <v>New</v>
      </c>
      <c r="K2405" s="13">
        <f>IF(ISBLANK(Table14[[#This Row],[Discount]]),MEDIAN(Table14[Discount]),Table14[[#This Row],[Discount]])</f>
        <v>0.19</v>
      </c>
      <c r="L2405" s="4" t="s">
        <v>31</v>
      </c>
      <c r="M2405" s="4" t="s">
        <v>22</v>
      </c>
    </row>
    <row r="2406" spans="1:13" x14ac:dyDescent="0.3">
      <c r="A2406">
        <v>1302</v>
      </c>
      <c r="B2406" s="1">
        <v>45419</v>
      </c>
      <c r="C2406" s="4" t="str">
        <f>IF(ISBLANK(Table14[[#This Row],[Sales_Rep]]),"Unknown",Table14[[#This Row],[Sales_Rep]])</f>
        <v>Bob</v>
      </c>
      <c r="D2406" s="4" t="str">
        <f>PROPER(Table14[[#This Row],[Region]])</f>
        <v>North</v>
      </c>
      <c r="E2406" s="9">
        <f>IF(ISBLANK(Table14[[#This Row],[Sales_Amount]]),MEDIAN(Table14[Sales_Amount]),Table14[[#This Row],[Sales_Amount]])</f>
        <v>10123.65</v>
      </c>
      <c r="F2406" s="11">
        <f>IF(ISBLANK(Table14[[#This Row],[Quantity_Sold]]),MEDIAN(Table14[Quantity_Sold]),Table14[[#This Row],[Quantity_Sold]])</f>
        <v>18</v>
      </c>
      <c r="G2406" s="4" t="str">
        <f>TRIM(Table14[[#This Row],[Product_Category]])</f>
        <v>Electronics</v>
      </c>
      <c r="H2406" s="9">
        <v>509.37</v>
      </c>
      <c r="I2406" s="9">
        <v>749.9</v>
      </c>
      <c r="J2406" s="4" t="str">
        <f>PROPER(Table14[[#This Row],[Customer_Type]])</f>
        <v>Returning</v>
      </c>
      <c r="K2406" s="13">
        <f>IF(ISBLANK(Table14[[#This Row],[Discount]]),MEDIAN(Table14[Discount]),Table14[[#This Row],[Discount]])</f>
        <v>0.25</v>
      </c>
      <c r="L2406" s="4" t="s">
        <v>17</v>
      </c>
      <c r="M2406" s="4" t="s">
        <v>18</v>
      </c>
    </row>
    <row r="2407" spans="1:13" x14ac:dyDescent="0.3">
      <c r="A2407">
        <v>1050</v>
      </c>
      <c r="B2407" s="1">
        <v>45246</v>
      </c>
      <c r="C2407" s="4" t="str">
        <f>IF(ISBLANK(Table14[[#This Row],[Sales_Rep]]),"Unknown",Table14[[#This Row],[Sales_Rep]])</f>
        <v>David</v>
      </c>
      <c r="D2407" s="4" t="str">
        <f>PROPER(Table14[[#This Row],[Region]])</f>
        <v>West</v>
      </c>
      <c r="E2407" s="9">
        <f>IF(ISBLANK(Table14[[#This Row],[Sales_Amount]]),MEDIAN(Table14[Sales_Amount]),Table14[[#This Row],[Sales_Amount]])</f>
        <v>110884.25</v>
      </c>
      <c r="F2407" s="11">
        <f>IF(ISBLANK(Table14[[#This Row],[Quantity_Sold]]),MEDIAN(Table14[Quantity_Sold]),Table14[[#This Row],[Quantity_Sold]])</f>
        <v>41</v>
      </c>
      <c r="G2407" s="4" t="str">
        <f>TRIM(Table14[[#This Row],[Product_Category]])</f>
        <v>Clothing</v>
      </c>
      <c r="H2407" s="9">
        <v>2768.18</v>
      </c>
      <c r="I2407" s="9">
        <v>3467.3</v>
      </c>
      <c r="J2407" s="4" t="str">
        <f>PROPER(Table14[[#This Row],[Customer_Type]])</f>
        <v>New</v>
      </c>
      <c r="K2407" s="13">
        <f>IF(ISBLANK(Table14[[#This Row],[Discount]]),MEDIAN(Table14[Discount]),Table14[[#This Row],[Discount]])</f>
        <v>0.22</v>
      </c>
      <c r="L2407" s="4" t="s">
        <v>17</v>
      </c>
      <c r="M2407" s="4" t="s">
        <v>22</v>
      </c>
    </row>
    <row r="2408" spans="1:13" x14ac:dyDescent="0.3">
      <c r="A2408">
        <v>1153</v>
      </c>
      <c r="B2408" s="1">
        <v>45067</v>
      </c>
      <c r="C2408" s="4" t="str">
        <f>IF(ISBLANK(Table14[[#This Row],[Sales_Rep]]),"Unknown",Table14[[#This Row],[Sales_Rep]])</f>
        <v>Alice</v>
      </c>
      <c r="D2408" s="4" t="str">
        <f>PROPER(Table14[[#This Row],[Region]])</f>
        <v>North</v>
      </c>
      <c r="E2408" s="9">
        <f>IF(ISBLANK(Table14[[#This Row],[Sales_Amount]]),MEDIAN(Table14[Sales_Amount]),Table14[[#This Row],[Sales_Amount]])</f>
        <v>10402.83</v>
      </c>
      <c r="F2408" s="11">
        <f>IF(ISBLANK(Table14[[#This Row],[Quantity_Sold]]),MEDIAN(Table14[Quantity_Sold]),Table14[[#This Row],[Quantity_Sold]])</f>
        <v>9</v>
      </c>
      <c r="G2408" s="4" t="str">
        <f>TRIM(Table14[[#This Row],[Product_Category]])</f>
        <v>Electronics</v>
      </c>
      <c r="H2408" s="9">
        <v>1168.52</v>
      </c>
      <c r="I2408" s="9">
        <v>1541.16</v>
      </c>
      <c r="J2408" s="4" t="str">
        <f>PROPER(Table14[[#This Row],[Customer_Type]])</f>
        <v>Returning</v>
      </c>
      <c r="K2408" s="13">
        <f>IF(ISBLANK(Table14[[#This Row],[Discount]]),MEDIAN(Table14[Discount]),Table14[[#This Row],[Discount]])</f>
        <v>0.25</v>
      </c>
      <c r="L2408" s="4" t="s">
        <v>17</v>
      </c>
      <c r="M2408" s="4" t="s">
        <v>18</v>
      </c>
    </row>
    <row r="2409" spans="1:13" x14ac:dyDescent="0.3">
      <c r="A2409">
        <v>1397</v>
      </c>
      <c r="B2409" s="1">
        <v>45334</v>
      </c>
      <c r="C2409" s="4" t="str">
        <f>IF(ISBLANK(Table14[[#This Row],[Sales_Rep]]),"Unknown",Table14[[#This Row],[Sales_Rep]])</f>
        <v>Alice</v>
      </c>
      <c r="D2409" s="4" t="str">
        <f>PROPER(Table14[[#This Row],[Region]])</f>
        <v>South</v>
      </c>
      <c r="E2409" s="9">
        <f>IF(ISBLANK(Table14[[#This Row],[Sales_Amount]]),MEDIAN(Table14[Sales_Amount]),Table14[[#This Row],[Sales_Amount]])</f>
        <v>11180.1</v>
      </c>
      <c r="F2409" s="11">
        <f>IF(ISBLANK(Table14[[#This Row],[Quantity_Sold]]),MEDIAN(Table14[Quantity_Sold]),Table14[[#This Row],[Quantity_Sold]])</f>
        <v>2</v>
      </c>
      <c r="G2409" s="4" t="str">
        <f>TRIM(Table14[[#This Row],[Product_Category]])</f>
        <v>Furniture</v>
      </c>
      <c r="H2409" s="9">
        <v>4387.3900000000003</v>
      </c>
      <c r="I2409" s="9">
        <v>6076.14</v>
      </c>
      <c r="J2409" s="4" t="str">
        <f>PROPER(Table14[[#This Row],[Customer_Type]])</f>
        <v>New</v>
      </c>
      <c r="K2409" s="13">
        <f>IF(ISBLANK(Table14[[#This Row],[Discount]]),MEDIAN(Table14[Discount]),Table14[[#This Row],[Discount]])</f>
        <v>0.08</v>
      </c>
      <c r="L2409" s="4" t="s">
        <v>31</v>
      </c>
      <c r="M2409" s="4" t="s">
        <v>22</v>
      </c>
    </row>
    <row r="2410" spans="1:13" x14ac:dyDescent="0.3">
      <c r="A2410">
        <v>1181</v>
      </c>
      <c r="B2410" s="1">
        <v>45174</v>
      </c>
      <c r="C2410" s="4" t="str">
        <f>IF(ISBLANK(Table14[[#This Row],[Sales_Rep]]),"Unknown",Table14[[#This Row],[Sales_Rep]])</f>
        <v>Bob</v>
      </c>
      <c r="D2410" s="4" t="str">
        <f>PROPER(Table14[[#This Row],[Region]])</f>
        <v>East</v>
      </c>
      <c r="E2410" s="9">
        <f>IF(ISBLANK(Table14[[#This Row],[Sales_Amount]]),MEDIAN(Table14[Sales_Amount]),Table14[[#This Row],[Sales_Amount]])</f>
        <v>22534.080000000002</v>
      </c>
      <c r="F2410" s="11">
        <f>IF(ISBLANK(Table14[[#This Row],[Quantity_Sold]]),MEDIAN(Table14[Quantity_Sold]),Table14[[#This Row],[Quantity_Sold]])</f>
        <v>9</v>
      </c>
      <c r="G2410" s="4" t="str">
        <f>TRIM(Table14[[#This Row],[Product_Category]])</f>
        <v>Clothing</v>
      </c>
      <c r="H2410" s="9">
        <v>2161.37</v>
      </c>
      <c r="I2410" s="9">
        <v>3016.61</v>
      </c>
      <c r="J2410" s="4" t="str">
        <f>PROPER(Table14[[#This Row],[Customer_Type]])</f>
        <v>Returning</v>
      </c>
      <c r="K2410" s="13">
        <f>IF(ISBLANK(Table14[[#This Row],[Discount]]),MEDIAN(Table14[Discount]),Table14[[#This Row],[Discount]])</f>
        <v>0.17</v>
      </c>
      <c r="L2410" s="4" t="s">
        <v>31</v>
      </c>
      <c r="M2410" s="4" t="s">
        <v>18</v>
      </c>
    </row>
    <row r="2411" spans="1:13" x14ac:dyDescent="0.3">
      <c r="A2411">
        <v>1450</v>
      </c>
      <c r="B2411" s="1">
        <v>45384</v>
      </c>
      <c r="C2411" s="4" t="str">
        <f>IF(ISBLANK(Table14[[#This Row],[Sales_Rep]]),"Unknown",Table14[[#This Row],[Sales_Rep]])</f>
        <v>Eve</v>
      </c>
      <c r="D2411" s="4" t="str">
        <f>PROPER(Table14[[#This Row],[Region]])</f>
        <v>North</v>
      </c>
      <c r="E2411" s="9">
        <f>IF(ISBLANK(Table14[[#This Row],[Sales_Amount]]),MEDIAN(Table14[Sales_Amount]),Table14[[#This Row],[Sales_Amount]])</f>
        <v>5163.59</v>
      </c>
      <c r="F2411" s="11">
        <f>IF(ISBLANK(Table14[[#This Row],[Quantity_Sold]]),MEDIAN(Table14[Quantity_Sold]),Table14[[#This Row],[Quantity_Sold]])</f>
        <v>43</v>
      </c>
      <c r="G2411" s="4" t="str">
        <f>TRIM(Table14[[#This Row],[Product_Category]])</f>
        <v>Electronics</v>
      </c>
      <c r="H2411" s="9">
        <v>107.86</v>
      </c>
      <c r="I2411" s="9">
        <v>131.96</v>
      </c>
      <c r="J2411" s="4" t="str">
        <f>PROPER(Table14[[#This Row],[Customer_Type]])</f>
        <v>Returning</v>
      </c>
      <c r="K2411" s="13">
        <f>IF(ISBLANK(Table14[[#This Row],[Discount]]),MEDIAN(Table14[Discount]),Table14[[#This Row],[Discount]])</f>
        <v>0.09</v>
      </c>
      <c r="L2411" s="4" t="s">
        <v>31</v>
      </c>
      <c r="M2411" s="4" t="s">
        <v>22</v>
      </c>
    </row>
    <row r="2412" spans="1:13" x14ac:dyDescent="0.3">
      <c r="A2412">
        <v>1089</v>
      </c>
      <c r="B2412" s="1">
        <v>44941</v>
      </c>
      <c r="C2412" s="4" t="str">
        <f>IF(ISBLANK(Table14[[#This Row],[Sales_Rep]]),"Unknown",Table14[[#This Row],[Sales_Rep]])</f>
        <v>Alice</v>
      </c>
      <c r="D2412" s="4" t="str">
        <f>PROPER(Table14[[#This Row],[Region]])</f>
        <v>East</v>
      </c>
      <c r="E2412" s="9">
        <f>IF(ISBLANK(Table14[[#This Row],[Sales_Amount]]),MEDIAN(Table14[Sales_Amount]),Table14[[#This Row],[Sales_Amount]])</f>
        <v>4007.36</v>
      </c>
      <c r="F2412" s="11">
        <f>IF(ISBLANK(Table14[[#This Row],[Quantity_Sold]]),MEDIAN(Table14[Quantity_Sold]),Table14[[#This Row],[Quantity_Sold]])</f>
        <v>20</v>
      </c>
      <c r="G2412" s="4" t="str">
        <f>TRIM(Table14[[#This Row],[Product_Category]])</f>
        <v>Clothing</v>
      </c>
      <c r="H2412" s="9">
        <v>168.32</v>
      </c>
      <c r="I2412" s="9">
        <v>250.46</v>
      </c>
      <c r="J2412" s="4" t="str">
        <f>PROPER(Table14[[#This Row],[Customer_Type]])</f>
        <v>New</v>
      </c>
      <c r="K2412" s="13">
        <f>IF(ISBLANK(Table14[[#This Row],[Discount]]),MEDIAN(Table14[Discount]),Table14[[#This Row],[Discount]])</f>
        <v>0.2</v>
      </c>
      <c r="L2412" s="4" t="s">
        <v>17</v>
      </c>
      <c r="M2412" s="4" t="s">
        <v>18</v>
      </c>
    </row>
    <row r="2413" spans="1:13" x14ac:dyDescent="0.3">
      <c r="A2413">
        <v>1347</v>
      </c>
      <c r="B2413" s="1">
        <v>45594</v>
      </c>
      <c r="C2413" s="4" t="str">
        <f>IF(ISBLANK(Table14[[#This Row],[Sales_Rep]]),"Unknown",Table14[[#This Row],[Sales_Rep]])</f>
        <v>David</v>
      </c>
      <c r="D2413" s="4" t="str">
        <f>PROPER(Table14[[#This Row],[Region]])</f>
        <v>South</v>
      </c>
      <c r="E2413" s="9">
        <f>IF(ISBLANK(Table14[[#This Row],[Sales_Amount]]),MEDIAN(Table14[Sales_Amount]),Table14[[#This Row],[Sales_Amount]])</f>
        <v>33353.72</v>
      </c>
      <c r="F2413" s="11">
        <f>IF(ISBLANK(Table14[[#This Row],[Quantity_Sold]]),MEDIAN(Table14[Quantity_Sold]),Table14[[#This Row],[Quantity_Sold]])</f>
        <v>15</v>
      </c>
      <c r="G2413" s="4" t="str">
        <f>TRIM(Table14[[#This Row],[Product_Category]])</f>
        <v>Furniture</v>
      </c>
      <c r="H2413" s="9">
        <v>2097.5500000000002</v>
      </c>
      <c r="I2413" s="9">
        <v>2814.66</v>
      </c>
      <c r="J2413" s="4" t="str">
        <f>PROPER(Table14[[#This Row],[Customer_Type]])</f>
        <v>New</v>
      </c>
      <c r="K2413" s="13">
        <f>IF(ISBLANK(Table14[[#This Row],[Discount]]),MEDIAN(Table14[Discount]),Table14[[#This Row],[Discount]])</f>
        <v>0.21</v>
      </c>
      <c r="L2413" s="4" t="s">
        <v>26</v>
      </c>
      <c r="M2413" s="4" t="s">
        <v>22</v>
      </c>
    </row>
    <row r="2414" spans="1:13" x14ac:dyDescent="0.3">
      <c r="A2414">
        <v>1078</v>
      </c>
      <c r="B2414" s="1">
        <v>45621</v>
      </c>
      <c r="C2414" s="4" t="str">
        <f>IF(ISBLANK(Table14[[#This Row],[Sales_Rep]]),"Unknown",Table14[[#This Row],[Sales_Rep]])</f>
        <v>Charlie</v>
      </c>
      <c r="D2414" s="4" t="str">
        <f>PROPER(Table14[[#This Row],[Region]])</f>
        <v>North</v>
      </c>
      <c r="E2414" s="9">
        <f>IF(ISBLANK(Table14[[#This Row],[Sales_Amount]]),MEDIAN(Table14[Sales_Amount]),Table14[[#This Row],[Sales_Amount]])</f>
        <v>94231.2</v>
      </c>
      <c r="F2414" s="11">
        <f>IF(ISBLANK(Table14[[#This Row],[Quantity_Sold]]),MEDIAN(Table14[Quantity_Sold]),Table14[[#This Row],[Quantity_Sold]])</f>
        <v>50</v>
      </c>
      <c r="G2414" s="4" t="str">
        <f>TRIM(Table14[[#This Row],[Product_Category]])</f>
        <v>Furniture</v>
      </c>
      <c r="H2414" s="9">
        <v>1920.07</v>
      </c>
      <c r="I2414" s="9">
        <v>2355.7800000000002</v>
      </c>
      <c r="J2414" s="4" t="str">
        <f>PROPER(Table14[[#This Row],[Customer_Type]])</f>
        <v>New</v>
      </c>
      <c r="K2414" s="13">
        <f>IF(ISBLANK(Table14[[#This Row],[Discount]]),MEDIAN(Table14[Discount]),Table14[[#This Row],[Discount]])</f>
        <v>0.2</v>
      </c>
      <c r="L2414" s="4" t="s">
        <v>31</v>
      </c>
      <c r="M2414" s="4" t="s">
        <v>18</v>
      </c>
    </row>
    <row r="2415" spans="1:13" x14ac:dyDescent="0.3">
      <c r="A2415">
        <v>1465</v>
      </c>
      <c r="B2415" s="1">
        <v>44941</v>
      </c>
      <c r="C2415" s="4" t="str">
        <f>IF(ISBLANK(Table14[[#This Row],[Sales_Rep]]),"Unknown",Table14[[#This Row],[Sales_Rep]])</f>
        <v>Charlie</v>
      </c>
      <c r="D2415" s="4" t="str">
        <f>PROPER(Table14[[#This Row],[Region]])</f>
        <v>East</v>
      </c>
      <c r="E2415" s="9">
        <f>IF(ISBLANK(Table14[[#This Row],[Sales_Amount]]),MEDIAN(Table14[Sales_Amount]),Table14[[#This Row],[Sales_Amount]])</f>
        <v>184259.37</v>
      </c>
      <c r="F2415" s="11">
        <f>IF(ISBLANK(Table14[[#This Row],[Quantity_Sold]]),MEDIAN(Table14[Quantity_Sold]),Table14[[#This Row],[Quantity_Sold]])</f>
        <v>43</v>
      </c>
      <c r="G2415" s="4" t="str">
        <f>TRIM(Table14[[#This Row],[Product_Category]])</f>
        <v>Electronics</v>
      </c>
      <c r="H2415" s="9">
        <v>4881.17</v>
      </c>
      <c r="I2415" s="9">
        <v>5951.53</v>
      </c>
      <c r="J2415" s="4" t="str">
        <f>PROPER(Table14[[#This Row],[Customer_Type]])</f>
        <v>Returning</v>
      </c>
      <c r="K2415" s="13">
        <f>IF(ISBLANK(Table14[[#This Row],[Discount]]),MEDIAN(Table14[Discount]),Table14[[#This Row],[Discount]])</f>
        <v>0.28000000000000003</v>
      </c>
      <c r="L2415" s="4" t="s">
        <v>17</v>
      </c>
      <c r="M2415" s="4" t="s">
        <v>18</v>
      </c>
    </row>
    <row r="2416" spans="1:13" x14ac:dyDescent="0.3">
      <c r="A2416">
        <v>1442</v>
      </c>
      <c r="B2416" s="1">
        <v>45309</v>
      </c>
      <c r="C2416" s="4" t="str">
        <f>IF(ISBLANK(Table14[[#This Row],[Sales_Rep]]),"Unknown",Table14[[#This Row],[Sales_Rep]])</f>
        <v>Charlie</v>
      </c>
      <c r="D2416" s="4" t="str">
        <f>PROPER(Table14[[#This Row],[Region]])</f>
        <v>North</v>
      </c>
      <c r="E2416" s="9">
        <f>IF(ISBLANK(Table14[[#This Row],[Sales_Amount]]),MEDIAN(Table14[Sales_Amount]),Table14[[#This Row],[Sales_Amount]])</f>
        <v>35552.400000000001</v>
      </c>
      <c r="F2416" s="11">
        <f>IF(ISBLANK(Table14[[#This Row],[Quantity_Sold]]),MEDIAN(Table14[Quantity_Sold]),Table14[[#This Row],[Quantity_Sold]])</f>
        <v>10</v>
      </c>
      <c r="G2416" s="4" t="str">
        <f>TRIM(Table14[[#This Row],[Product_Category]])</f>
        <v>Furniture</v>
      </c>
      <c r="H2416" s="9">
        <v>3235.88</v>
      </c>
      <c r="I2416" s="9">
        <v>4740.32</v>
      </c>
      <c r="J2416" s="4" t="str">
        <f>PROPER(Table14[[#This Row],[Customer_Type]])</f>
        <v>New</v>
      </c>
      <c r="K2416" s="13">
        <f>IF(ISBLANK(Table14[[#This Row],[Discount]]),MEDIAN(Table14[Discount]),Table14[[#This Row],[Discount]])</f>
        <v>0.25</v>
      </c>
      <c r="L2416" s="4" t="s">
        <v>26</v>
      </c>
      <c r="M2416" s="4" t="s">
        <v>22</v>
      </c>
    </row>
    <row r="2417" spans="1:13" x14ac:dyDescent="0.3">
      <c r="A2417">
        <v>1438</v>
      </c>
      <c r="B2417" s="1">
        <v>45256</v>
      </c>
      <c r="C2417" s="4" t="str">
        <f>IF(ISBLANK(Table14[[#This Row],[Sales_Rep]]),"Unknown",Table14[[#This Row],[Sales_Rep]])</f>
        <v>Eve</v>
      </c>
      <c r="D2417" s="4" t="str">
        <f>PROPER(Table14[[#This Row],[Region]])</f>
        <v>South</v>
      </c>
      <c r="E2417" s="9">
        <f>IF(ISBLANK(Table14[[#This Row],[Sales_Amount]]),MEDIAN(Table14[Sales_Amount]),Table14[[#This Row],[Sales_Amount]])</f>
        <v>28295.23</v>
      </c>
      <c r="F2417" s="11">
        <f>IF(ISBLANK(Table14[[#This Row],[Quantity_Sold]]),MEDIAN(Table14[Quantity_Sold]),Table14[[#This Row],[Quantity_Sold]])</f>
        <v>42</v>
      </c>
      <c r="G2417" s="4" t="str">
        <f>TRIM(Table14[[#This Row],[Product_Category]])</f>
        <v>Food</v>
      </c>
      <c r="H2417" s="9">
        <v>801.04</v>
      </c>
      <c r="I2417" s="9">
        <v>910.4</v>
      </c>
      <c r="J2417" s="4" t="str">
        <f>PROPER(Table14[[#This Row],[Customer_Type]])</f>
        <v>New</v>
      </c>
      <c r="K2417" s="13">
        <f>IF(ISBLANK(Table14[[#This Row],[Discount]]),MEDIAN(Table14[Discount]),Table14[[#This Row],[Discount]])</f>
        <v>0.26</v>
      </c>
      <c r="L2417" s="4" t="s">
        <v>31</v>
      </c>
      <c r="M2417" s="4" t="s">
        <v>18</v>
      </c>
    </row>
    <row r="2418" spans="1:13" x14ac:dyDescent="0.3">
      <c r="A2418">
        <v>1332</v>
      </c>
      <c r="B2418" s="1">
        <v>45125</v>
      </c>
      <c r="C2418" s="4" t="str">
        <f>IF(ISBLANK(Table14[[#This Row],[Sales_Rep]]),"Unknown",Table14[[#This Row],[Sales_Rep]])</f>
        <v>Bob</v>
      </c>
      <c r="D2418" s="4" t="str">
        <f>PROPER(Table14[[#This Row],[Region]])</f>
        <v>West</v>
      </c>
      <c r="E2418" s="9">
        <f>IF(ISBLANK(Table14[[#This Row],[Sales_Amount]]),MEDIAN(Table14[Sales_Amount]),Table14[[#This Row],[Sales_Amount]])</f>
        <v>3806.19</v>
      </c>
      <c r="F2418" s="11">
        <f>IF(ISBLANK(Table14[[#This Row],[Quantity_Sold]]),MEDIAN(Table14[Quantity_Sold]),Table14[[#This Row],[Quantity_Sold]])</f>
        <v>3</v>
      </c>
      <c r="G2418" s="4" t="str">
        <f>TRIM(Table14[[#This Row],[Product_Category]])</f>
        <v>Electronics</v>
      </c>
      <c r="H2418" s="9">
        <v>992.22</v>
      </c>
      <c r="I2418" s="9">
        <v>1458.31</v>
      </c>
      <c r="J2418" s="4" t="str">
        <f>PROPER(Table14[[#This Row],[Customer_Type]])</f>
        <v>New</v>
      </c>
      <c r="K2418" s="13">
        <f>IF(ISBLANK(Table14[[#This Row],[Discount]]),MEDIAN(Table14[Discount]),Table14[[#This Row],[Discount]])</f>
        <v>0.13</v>
      </c>
      <c r="L2418" s="4" t="s">
        <v>26</v>
      </c>
      <c r="M2418" s="4" t="s">
        <v>22</v>
      </c>
    </row>
    <row r="2419" spans="1:13" x14ac:dyDescent="0.3">
      <c r="A2419">
        <v>1484</v>
      </c>
      <c r="B2419" s="1">
        <v>45265</v>
      </c>
      <c r="C2419" s="4" t="str">
        <f>IF(ISBLANK(Table14[[#This Row],[Sales_Rep]]),"Unknown",Table14[[#This Row],[Sales_Rep]])</f>
        <v>David</v>
      </c>
      <c r="D2419" s="4" t="str">
        <f>PROPER(Table14[[#This Row],[Region]])</f>
        <v>East</v>
      </c>
      <c r="E2419" s="9">
        <f>IF(ISBLANK(Table14[[#This Row],[Sales_Amount]]),MEDIAN(Table14[Sales_Amount]),Table14[[#This Row],[Sales_Amount]])</f>
        <v>17039.669999999998</v>
      </c>
      <c r="F2419" s="11">
        <f>IF(ISBLANK(Table14[[#This Row],[Quantity_Sold]]),MEDIAN(Table14[Quantity_Sold]),Table14[[#This Row],[Quantity_Sold]])</f>
        <v>14</v>
      </c>
      <c r="G2419" s="4" t="str">
        <f>TRIM(Table14[[#This Row],[Product_Category]])</f>
        <v>Clothing</v>
      </c>
      <c r="H2419" s="9">
        <v>1198.18</v>
      </c>
      <c r="I2419" s="9">
        <v>1383.09</v>
      </c>
      <c r="J2419" s="4" t="str">
        <f>PROPER(Table14[[#This Row],[Customer_Type]])</f>
        <v>Returning</v>
      </c>
      <c r="K2419" s="13">
        <f>IF(ISBLANK(Table14[[#This Row],[Discount]]),MEDIAN(Table14[Discount]),Table14[[#This Row],[Discount]])</f>
        <v>0.12</v>
      </c>
      <c r="L2419" s="4" t="s">
        <v>31</v>
      </c>
      <c r="M2419" s="4" t="s">
        <v>22</v>
      </c>
    </row>
    <row r="2420" spans="1:13" x14ac:dyDescent="0.3">
      <c r="A2420">
        <v>1461</v>
      </c>
      <c r="B2420" s="1">
        <v>45136</v>
      </c>
      <c r="C2420" s="4" t="str">
        <f>IF(ISBLANK(Table14[[#This Row],[Sales_Rep]]),"Unknown",Table14[[#This Row],[Sales_Rep]])</f>
        <v>Eve</v>
      </c>
      <c r="D2420" s="4" t="str">
        <f>PROPER(Table14[[#This Row],[Region]])</f>
        <v>North</v>
      </c>
      <c r="E2420" s="9">
        <f>IF(ISBLANK(Table14[[#This Row],[Sales_Amount]]),MEDIAN(Table14[Sales_Amount]),Table14[[#This Row],[Sales_Amount]])</f>
        <v>26328.19</v>
      </c>
      <c r="F2420" s="11">
        <f>IF(ISBLANK(Table14[[#This Row],[Quantity_Sold]]),MEDIAN(Table14[Quantity_Sold]),Table14[[#This Row],[Quantity_Sold]])</f>
        <v>21</v>
      </c>
      <c r="G2420" s="4" t="str">
        <f>TRIM(Table14[[#This Row],[Product_Category]])</f>
        <v>Food</v>
      </c>
      <c r="H2420" s="9">
        <v>1371.04</v>
      </c>
      <c r="I2420" s="9">
        <v>1510.51</v>
      </c>
      <c r="J2420" s="4" t="str">
        <f>PROPER(Table14[[#This Row],[Customer_Type]])</f>
        <v>Returning</v>
      </c>
      <c r="K2420" s="13">
        <f>IF(ISBLANK(Table14[[#This Row],[Discount]]),MEDIAN(Table14[Discount]),Table14[[#This Row],[Discount]])</f>
        <v>0.17</v>
      </c>
      <c r="L2420" s="4" t="s">
        <v>17</v>
      </c>
      <c r="M2420" s="4" t="s">
        <v>18</v>
      </c>
    </row>
    <row r="2421" spans="1:13" x14ac:dyDescent="0.3">
      <c r="A2421">
        <v>1303</v>
      </c>
      <c r="B2421" s="1">
        <v>45282</v>
      </c>
      <c r="C2421" s="4" t="str">
        <f>IF(ISBLANK(Table14[[#This Row],[Sales_Rep]]),"Unknown",Table14[[#This Row],[Sales_Rep]])</f>
        <v>David</v>
      </c>
      <c r="D2421" s="4" t="str">
        <f>PROPER(Table14[[#This Row],[Region]])</f>
        <v>North</v>
      </c>
      <c r="E2421" s="9">
        <f>IF(ISBLANK(Table14[[#This Row],[Sales_Amount]]),MEDIAN(Table14[Sales_Amount]),Table14[[#This Row],[Sales_Amount]])</f>
        <v>186941.65</v>
      </c>
      <c r="F2421" s="11">
        <f>IF(ISBLANK(Table14[[#This Row],[Quantity_Sold]]),MEDIAN(Table14[Quantity_Sold]),Table14[[#This Row],[Quantity_Sold]])</f>
        <v>46</v>
      </c>
      <c r="G2421" s="4" t="str">
        <f>TRIM(Table14[[#This Row],[Product_Category]])</f>
        <v>Food</v>
      </c>
      <c r="H2421" s="9">
        <v>3236.62</v>
      </c>
      <c r="I2421" s="9">
        <v>4323.3500000000004</v>
      </c>
      <c r="J2421" s="4" t="str">
        <f>PROPER(Table14[[#This Row],[Customer_Type]])</f>
        <v>New</v>
      </c>
      <c r="K2421" s="13">
        <f>IF(ISBLANK(Table14[[#This Row],[Discount]]),MEDIAN(Table14[Discount]),Table14[[#This Row],[Discount]])</f>
        <v>0.06</v>
      </c>
      <c r="L2421" s="4" t="s">
        <v>31</v>
      </c>
      <c r="M2421" s="4" t="s">
        <v>18</v>
      </c>
    </row>
    <row r="2422" spans="1:13" x14ac:dyDescent="0.3">
      <c r="A2422">
        <v>1101</v>
      </c>
      <c r="B2422" s="1">
        <v>45564</v>
      </c>
      <c r="C2422" s="4" t="str">
        <f>IF(ISBLANK(Table14[[#This Row],[Sales_Rep]]),"Unknown",Table14[[#This Row],[Sales_Rep]])</f>
        <v>David</v>
      </c>
      <c r="D2422" s="4" t="str">
        <f>PROPER(Table14[[#This Row],[Region]])</f>
        <v>North</v>
      </c>
      <c r="E2422" s="9">
        <f>IF(ISBLANK(Table14[[#This Row],[Sales_Amount]]),MEDIAN(Table14[Sales_Amount]),Table14[[#This Row],[Sales_Amount]])</f>
        <v>93245.89</v>
      </c>
      <c r="F2422" s="11">
        <f>IF(ISBLANK(Table14[[#This Row],[Quantity_Sold]]),MEDIAN(Table14[Quantity_Sold]),Table14[[#This Row],[Quantity_Sold]])</f>
        <v>32</v>
      </c>
      <c r="G2422" s="4" t="str">
        <f>TRIM(Table14[[#This Row],[Product_Category]])</f>
        <v>Food</v>
      </c>
      <c r="H2422" s="9">
        <v>2391.8000000000002</v>
      </c>
      <c r="I2422" s="9">
        <v>3099.93</v>
      </c>
      <c r="J2422" s="4" t="str">
        <f>PROPER(Table14[[#This Row],[Customer_Type]])</f>
        <v>New</v>
      </c>
      <c r="K2422" s="13">
        <f>IF(ISBLANK(Table14[[#This Row],[Discount]]),MEDIAN(Table14[Discount]),Table14[[#This Row],[Discount]])</f>
        <v>0.06</v>
      </c>
      <c r="L2422" s="4" t="s">
        <v>26</v>
      </c>
      <c r="M2422" s="4" t="s">
        <v>22</v>
      </c>
    </row>
    <row r="2423" spans="1:13" x14ac:dyDescent="0.3">
      <c r="A2423">
        <v>1401</v>
      </c>
      <c r="B2423" s="1">
        <v>45217</v>
      </c>
      <c r="C2423" s="4" t="str">
        <f>IF(ISBLANK(Table14[[#This Row],[Sales_Rep]]),"Unknown",Table14[[#This Row],[Sales_Rep]])</f>
        <v>Bob</v>
      </c>
      <c r="D2423" s="4" t="str">
        <f>PROPER(Table14[[#This Row],[Region]])</f>
        <v>North</v>
      </c>
      <c r="E2423" s="9">
        <f>IF(ISBLANK(Table14[[#This Row],[Sales_Amount]]),MEDIAN(Table14[Sales_Amount]),Table14[[#This Row],[Sales_Amount]])</f>
        <v>84264.51</v>
      </c>
      <c r="F2423" s="11">
        <f>IF(ISBLANK(Table14[[#This Row],[Quantity_Sold]]),MEDIAN(Table14[Quantity_Sold]),Table14[[#This Row],[Quantity_Sold]])</f>
        <v>34</v>
      </c>
      <c r="G2423" s="4" t="str">
        <f>TRIM(Table14[[#This Row],[Product_Category]])</f>
        <v>Food</v>
      </c>
      <c r="H2423" s="9">
        <v>2249.35</v>
      </c>
      <c r="I2423" s="9">
        <v>3022.4</v>
      </c>
      <c r="J2423" s="4" t="str">
        <f>PROPER(Table14[[#This Row],[Customer_Type]])</f>
        <v>Returning</v>
      </c>
      <c r="K2423" s="13">
        <f>IF(ISBLANK(Table14[[#This Row],[Discount]]),MEDIAN(Table14[Discount]),Table14[[#This Row],[Discount]])</f>
        <v>0.18</v>
      </c>
      <c r="L2423" s="4" t="s">
        <v>26</v>
      </c>
      <c r="M2423" s="4" t="s">
        <v>18</v>
      </c>
    </row>
    <row r="2424" spans="1:13" x14ac:dyDescent="0.3">
      <c r="A2424">
        <v>1220</v>
      </c>
      <c r="B2424" s="1">
        <v>45644</v>
      </c>
      <c r="C2424" s="4" t="str">
        <f>IF(ISBLANK(Table14[[#This Row],[Sales_Rep]]),"Unknown",Table14[[#This Row],[Sales_Rep]])</f>
        <v>Charlie</v>
      </c>
      <c r="D2424" s="4" t="str">
        <f>PROPER(Table14[[#This Row],[Region]])</f>
        <v>South</v>
      </c>
      <c r="E2424" s="9">
        <f>IF(ISBLANK(Table14[[#This Row],[Sales_Amount]]),MEDIAN(Table14[Sales_Amount]),Table14[[#This Row],[Sales_Amount]])</f>
        <v>26986.080000000002</v>
      </c>
      <c r="F2424" s="11">
        <f>IF(ISBLANK(Table14[[#This Row],[Quantity_Sold]]),MEDIAN(Table14[Quantity_Sold]),Table14[[#This Row],[Quantity_Sold]])</f>
        <v>6</v>
      </c>
      <c r="G2424" s="4" t="str">
        <f>TRIM(Table14[[#This Row],[Product_Category]])</f>
        <v>Food</v>
      </c>
      <c r="H2424" s="9">
        <v>3924.82</v>
      </c>
      <c r="I2424" s="9">
        <v>5622.1</v>
      </c>
      <c r="J2424" s="4" t="str">
        <f>PROPER(Table14[[#This Row],[Customer_Type]])</f>
        <v>New</v>
      </c>
      <c r="K2424" s="13">
        <f>IF(ISBLANK(Table14[[#This Row],[Discount]]),MEDIAN(Table14[Discount]),Table14[[#This Row],[Discount]])</f>
        <v>0.2</v>
      </c>
      <c r="L2424" s="4" t="s">
        <v>26</v>
      </c>
      <c r="M2424" s="4" t="s">
        <v>18</v>
      </c>
    </row>
    <row r="2425" spans="1:13" x14ac:dyDescent="0.3">
      <c r="A2425">
        <v>1374</v>
      </c>
      <c r="B2425" s="1">
        <v>45301</v>
      </c>
      <c r="C2425" s="4" t="str">
        <f>IF(ISBLANK(Table14[[#This Row],[Sales_Rep]]),"Unknown",Table14[[#This Row],[Sales_Rep]])</f>
        <v>Bob</v>
      </c>
      <c r="D2425" s="4" t="str">
        <f>PROPER(Table14[[#This Row],[Region]])</f>
        <v>West</v>
      </c>
      <c r="E2425" s="9">
        <f>IF(ISBLANK(Table14[[#This Row],[Sales_Amount]]),MEDIAN(Table14[Sales_Amount]),Table14[[#This Row],[Sales_Amount]])</f>
        <v>13398.02</v>
      </c>
      <c r="F2425" s="11">
        <f>IF(ISBLANK(Table14[[#This Row],[Quantity_Sold]]),MEDIAN(Table14[Quantity_Sold]),Table14[[#This Row],[Quantity_Sold]])</f>
        <v>41</v>
      </c>
      <c r="G2425" s="4" t="str">
        <f>TRIM(Table14[[#This Row],[Product_Category]])</f>
        <v>Clothing</v>
      </c>
      <c r="H2425" s="9">
        <v>305.99</v>
      </c>
      <c r="I2425" s="9">
        <v>363.09</v>
      </c>
      <c r="J2425" s="4" t="str">
        <f>PROPER(Table14[[#This Row],[Customer_Type]])</f>
        <v>New</v>
      </c>
      <c r="K2425" s="13">
        <f>IF(ISBLANK(Table14[[#This Row],[Discount]]),MEDIAN(Table14[Discount]),Table14[[#This Row],[Discount]])</f>
        <v>0.1</v>
      </c>
      <c r="L2425" s="4" t="s">
        <v>31</v>
      </c>
      <c r="M2425" s="4" t="s">
        <v>22</v>
      </c>
    </row>
    <row r="2426" spans="1:13" x14ac:dyDescent="0.3">
      <c r="A2426">
        <v>1312</v>
      </c>
      <c r="B2426" s="1">
        <v>45404</v>
      </c>
      <c r="C2426" s="4" t="str">
        <f>IF(ISBLANK(Table14[[#This Row],[Sales_Rep]]),"Unknown",Table14[[#This Row],[Sales_Rep]])</f>
        <v>Eve</v>
      </c>
      <c r="D2426" s="4" t="str">
        <f>PROPER(Table14[[#This Row],[Region]])</f>
        <v>South</v>
      </c>
      <c r="E2426" s="9">
        <f>IF(ISBLANK(Table14[[#This Row],[Sales_Amount]]),MEDIAN(Table14[Sales_Amount]),Table14[[#This Row],[Sales_Amount]])</f>
        <v>149060.17000000001</v>
      </c>
      <c r="F2426" s="11">
        <f>IF(ISBLANK(Table14[[#This Row],[Quantity_Sold]]),MEDIAN(Table14[Quantity_Sold]),Table14[[#This Row],[Quantity_Sold]])</f>
        <v>32</v>
      </c>
      <c r="G2426" s="4" t="str">
        <f>TRIM(Table14[[#This Row],[Product_Category]])</f>
        <v>Electronics</v>
      </c>
      <c r="H2426" s="9">
        <v>4487.71</v>
      </c>
      <c r="I2426" s="9">
        <v>5293.33</v>
      </c>
      <c r="J2426" s="4" t="str">
        <f>PROPER(Table14[[#This Row],[Customer_Type]])</f>
        <v>New</v>
      </c>
      <c r="K2426" s="13">
        <f>IF(ISBLANK(Table14[[#This Row],[Discount]]),MEDIAN(Table14[Discount]),Table14[[#This Row],[Discount]])</f>
        <v>0.12</v>
      </c>
      <c r="L2426" s="4" t="s">
        <v>31</v>
      </c>
      <c r="M2426" s="4" t="s">
        <v>18</v>
      </c>
    </row>
    <row r="2427" spans="1:13" x14ac:dyDescent="0.3">
      <c r="A2427">
        <v>1076</v>
      </c>
      <c r="B2427" s="1">
        <v>45161</v>
      </c>
      <c r="C2427" s="4" t="str">
        <f>IF(ISBLANK(Table14[[#This Row],[Sales_Rep]]),"Unknown",Table14[[#This Row],[Sales_Rep]])</f>
        <v>Eve</v>
      </c>
      <c r="D2427" s="4" t="str">
        <f>PROPER(Table14[[#This Row],[Region]])</f>
        <v>West</v>
      </c>
      <c r="E2427" s="9">
        <f>IF(ISBLANK(Table14[[#This Row],[Sales_Amount]]),MEDIAN(Table14[Sales_Amount]),Table14[[#This Row],[Sales_Amount]])</f>
        <v>209540.24</v>
      </c>
      <c r="F2427" s="11">
        <f>IF(ISBLANK(Table14[[#This Row],[Quantity_Sold]]),MEDIAN(Table14[Quantity_Sold]),Table14[[#This Row],[Quantity_Sold]])</f>
        <v>47</v>
      </c>
      <c r="G2427" s="4" t="str">
        <f>TRIM(Table14[[#This Row],[Product_Category]])</f>
        <v>Food</v>
      </c>
      <c r="H2427" s="9">
        <v>4979.5600000000004</v>
      </c>
      <c r="I2427" s="9">
        <v>6279.3</v>
      </c>
      <c r="J2427" s="4" t="str">
        <f>PROPER(Table14[[#This Row],[Customer_Type]])</f>
        <v>Returning</v>
      </c>
      <c r="K2427" s="13">
        <f>IF(ISBLANK(Table14[[#This Row],[Discount]]),MEDIAN(Table14[Discount]),Table14[[#This Row],[Discount]])</f>
        <v>0.28999999999999998</v>
      </c>
      <c r="L2427" s="4" t="s">
        <v>26</v>
      </c>
      <c r="M2427" s="4" t="s">
        <v>22</v>
      </c>
    </row>
    <row r="2428" spans="1:13" x14ac:dyDescent="0.3">
      <c r="A2428">
        <v>1209</v>
      </c>
      <c r="B2428" s="1">
        <v>45085</v>
      </c>
      <c r="C2428" s="4" t="str">
        <f>IF(ISBLANK(Table14[[#This Row],[Sales_Rep]]),"Unknown",Table14[[#This Row],[Sales_Rep]])</f>
        <v>Eve</v>
      </c>
      <c r="D2428" s="4" t="str">
        <f>PROPER(Table14[[#This Row],[Region]])</f>
        <v>East</v>
      </c>
      <c r="E2428" s="9">
        <f>IF(ISBLANK(Table14[[#This Row],[Sales_Amount]]),MEDIAN(Table14[Sales_Amount]),Table14[[#This Row],[Sales_Amount]])</f>
        <v>220861.98</v>
      </c>
      <c r="F2428" s="11">
        <f>IF(ISBLANK(Table14[[#This Row],[Quantity_Sold]]),MEDIAN(Table14[Quantity_Sold]),Table14[[#This Row],[Quantity_Sold]])</f>
        <v>46</v>
      </c>
      <c r="G2428" s="4" t="str">
        <f>TRIM(Table14[[#This Row],[Product_Category]])</f>
        <v>Clothing</v>
      </c>
      <c r="H2428" s="9">
        <v>4455.9399999999996</v>
      </c>
      <c r="I2428" s="9">
        <v>5518.79</v>
      </c>
      <c r="J2428" s="4" t="str">
        <f>PROPER(Table14[[#This Row],[Customer_Type]])</f>
        <v>Returning</v>
      </c>
      <c r="K2428" s="13">
        <f>IF(ISBLANK(Table14[[#This Row],[Discount]]),MEDIAN(Table14[Discount]),Table14[[#This Row],[Discount]])</f>
        <v>0.13</v>
      </c>
      <c r="L2428" s="4" t="s">
        <v>31</v>
      </c>
      <c r="M2428" s="4" t="s">
        <v>22</v>
      </c>
    </row>
    <row r="2429" spans="1:13" x14ac:dyDescent="0.3">
      <c r="A2429">
        <v>1270</v>
      </c>
      <c r="B2429" s="1">
        <v>45036</v>
      </c>
      <c r="C2429" s="4" t="str">
        <f>IF(ISBLANK(Table14[[#This Row],[Sales_Rep]]),"Unknown",Table14[[#This Row],[Sales_Rep]])</f>
        <v>Bob</v>
      </c>
      <c r="D2429" s="4" t="str">
        <f>PROPER(Table14[[#This Row],[Region]])</f>
        <v>East</v>
      </c>
      <c r="E2429" s="9">
        <f>IF(ISBLANK(Table14[[#This Row],[Sales_Amount]]),MEDIAN(Table14[Sales_Amount]),Table14[[#This Row],[Sales_Amount]])</f>
        <v>179570.69</v>
      </c>
      <c r="F2429" s="11">
        <f>IF(ISBLANK(Table14[[#This Row],[Quantity_Sold]]),MEDIAN(Table14[Quantity_Sold]),Table14[[#This Row],[Quantity_Sold]])</f>
        <v>40</v>
      </c>
      <c r="G2429" s="4" t="str">
        <f>TRIM(Table14[[#This Row],[Product_Category]])</f>
        <v>Clothing</v>
      </c>
      <c r="H2429" s="9">
        <v>3822.1</v>
      </c>
      <c r="I2429" s="9">
        <v>4676.32</v>
      </c>
      <c r="J2429" s="4" t="str">
        <f>PROPER(Table14[[#This Row],[Customer_Type]])</f>
        <v>Returning</v>
      </c>
      <c r="K2429" s="13">
        <f>IF(ISBLANK(Table14[[#This Row],[Discount]]),MEDIAN(Table14[Discount]),Table14[[#This Row],[Discount]])</f>
        <v>0.04</v>
      </c>
      <c r="L2429" s="4" t="s">
        <v>17</v>
      </c>
      <c r="M2429" s="4" t="s">
        <v>22</v>
      </c>
    </row>
    <row r="2430" spans="1:13" x14ac:dyDescent="0.3">
      <c r="A2430">
        <v>1254</v>
      </c>
      <c r="B2430" s="1">
        <v>45296</v>
      </c>
      <c r="C2430" s="4" t="str">
        <f>IF(ISBLANK(Table14[[#This Row],[Sales_Rep]]),"Unknown",Table14[[#This Row],[Sales_Rep]])</f>
        <v>David</v>
      </c>
      <c r="D2430" s="4" t="str">
        <f>PROPER(Table14[[#This Row],[Region]])</f>
        <v>East</v>
      </c>
      <c r="E2430" s="9">
        <f>IF(ISBLANK(Table14[[#This Row],[Sales_Amount]]),MEDIAN(Table14[Sales_Amount]),Table14[[#This Row],[Sales_Amount]])</f>
        <v>4131.4399999999996</v>
      </c>
      <c r="F2430" s="11">
        <f>IF(ISBLANK(Table14[[#This Row],[Quantity_Sold]]),MEDIAN(Table14[Quantity_Sold]),Table14[[#This Row],[Quantity_Sold]])</f>
        <v>1</v>
      </c>
      <c r="G2430" s="4" t="str">
        <f>TRIM(Table14[[#This Row],[Product_Category]])</f>
        <v>Clothing</v>
      </c>
      <c r="H2430" s="9">
        <v>3458</v>
      </c>
      <c r="I2430" s="9">
        <v>5164.3</v>
      </c>
      <c r="J2430" s="4" t="str">
        <f>PROPER(Table14[[#This Row],[Customer_Type]])</f>
        <v>New</v>
      </c>
      <c r="K2430" s="13">
        <f>IF(ISBLANK(Table14[[#This Row],[Discount]]),MEDIAN(Table14[Discount]),Table14[[#This Row],[Discount]])</f>
        <v>0.2</v>
      </c>
      <c r="L2430" s="4" t="s">
        <v>26</v>
      </c>
      <c r="M2430" s="4" t="s">
        <v>18</v>
      </c>
    </row>
    <row r="2431" spans="1:13" x14ac:dyDescent="0.3">
      <c r="A2431">
        <v>1102</v>
      </c>
      <c r="B2431" s="1">
        <v>45184</v>
      </c>
      <c r="C2431" s="4" t="str">
        <f>IF(ISBLANK(Table14[[#This Row],[Sales_Rep]]),"Unknown",Table14[[#This Row],[Sales_Rep]])</f>
        <v>David</v>
      </c>
      <c r="D2431" s="4" t="str">
        <f>PROPER(Table14[[#This Row],[Region]])</f>
        <v>North</v>
      </c>
      <c r="E2431" s="9">
        <f>IF(ISBLANK(Table14[[#This Row],[Sales_Amount]]),MEDIAN(Table14[Sales_Amount]),Table14[[#This Row],[Sales_Amount]])</f>
        <v>12558.69</v>
      </c>
      <c r="F2431" s="11">
        <f>IF(ISBLANK(Table14[[#This Row],[Quantity_Sold]]),MEDIAN(Table14[Quantity_Sold]),Table14[[#This Row],[Quantity_Sold]])</f>
        <v>4</v>
      </c>
      <c r="G2431" s="4" t="str">
        <f>TRIM(Table14[[#This Row],[Product_Category]])</f>
        <v>Furniture</v>
      </c>
      <c r="H2431" s="9">
        <v>3273.47</v>
      </c>
      <c r="I2431" s="9">
        <v>4025.22</v>
      </c>
      <c r="J2431" s="4" t="str">
        <f>PROPER(Table14[[#This Row],[Customer_Type]])</f>
        <v>Returning</v>
      </c>
      <c r="K2431" s="13">
        <f>IF(ISBLANK(Table14[[#This Row],[Discount]]),MEDIAN(Table14[Discount]),Table14[[#This Row],[Discount]])</f>
        <v>0.22</v>
      </c>
      <c r="L2431" s="4" t="s">
        <v>31</v>
      </c>
      <c r="M2431" s="4" t="s">
        <v>18</v>
      </c>
    </row>
    <row r="2432" spans="1:13" x14ac:dyDescent="0.3">
      <c r="A2432">
        <v>1337</v>
      </c>
      <c r="B2432" s="1">
        <v>45260</v>
      </c>
      <c r="C2432" s="4" t="str">
        <f>IF(ISBLANK(Table14[[#This Row],[Sales_Rep]]),"Unknown",Table14[[#This Row],[Sales_Rep]])</f>
        <v>Alice</v>
      </c>
      <c r="D2432" s="4" t="str">
        <f>PROPER(Table14[[#This Row],[Region]])</f>
        <v>West</v>
      </c>
      <c r="E2432" s="9">
        <f>IF(ISBLANK(Table14[[#This Row],[Sales_Amount]]),MEDIAN(Table14[Sales_Amount]),Table14[[#This Row],[Sales_Amount]])</f>
        <v>74121.100000000006</v>
      </c>
      <c r="F2432" s="11">
        <f>IF(ISBLANK(Table14[[#This Row],[Quantity_Sold]]),MEDIAN(Table14[Quantity_Sold]),Table14[[#This Row],[Quantity_Sold]])</f>
        <v>15</v>
      </c>
      <c r="G2432" s="4" t="str">
        <f>TRIM(Table14[[#This Row],[Product_Category]])</f>
        <v>Furniture</v>
      </c>
      <c r="H2432" s="9">
        <v>3548.91</v>
      </c>
      <c r="I2432" s="9">
        <v>4991.32</v>
      </c>
      <c r="J2432" s="4" t="str">
        <f>PROPER(Table14[[#This Row],[Customer_Type]])</f>
        <v>Returning</v>
      </c>
      <c r="K2432" s="13">
        <f>IF(ISBLANK(Table14[[#This Row],[Discount]]),MEDIAN(Table14[Discount]),Table14[[#This Row],[Discount]])</f>
        <v>0.01</v>
      </c>
      <c r="L2432" s="4" t="s">
        <v>17</v>
      </c>
      <c r="M2432" s="4" t="s">
        <v>22</v>
      </c>
    </row>
    <row r="2433" spans="1:13" x14ac:dyDescent="0.3">
      <c r="A2433">
        <v>1166</v>
      </c>
      <c r="B2433" s="1">
        <v>45070</v>
      </c>
      <c r="C2433" s="4" t="str">
        <f>IF(ISBLANK(Table14[[#This Row],[Sales_Rep]]),"Unknown",Table14[[#This Row],[Sales_Rep]])</f>
        <v>Eve</v>
      </c>
      <c r="D2433" s="4" t="str">
        <f>PROPER(Table14[[#This Row],[Region]])</f>
        <v>West</v>
      </c>
      <c r="E2433" s="9">
        <f>IF(ISBLANK(Table14[[#This Row],[Sales_Amount]]),MEDIAN(Table14[Sales_Amount]),Table14[[#This Row],[Sales_Amount]])</f>
        <v>46908.99</v>
      </c>
      <c r="F2433" s="11">
        <f>IF(ISBLANK(Table14[[#This Row],[Quantity_Sold]]),MEDIAN(Table14[Quantity_Sold]),Table14[[#This Row],[Quantity_Sold]])</f>
        <v>41</v>
      </c>
      <c r="G2433" s="4" t="str">
        <f>TRIM(Table14[[#This Row],[Product_Category]])</f>
        <v>Furniture</v>
      </c>
      <c r="H2433" s="9">
        <v>1142.81</v>
      </c>
      <c r="I2433" s="9">
        <v>1378.46</v>
      </c>
      <c r="J2433" s="4" t="str">
        <f>PROPER(Table14[[#This Row],[Customer_Type]])</f>
        <v>New</v>
      </c>
      <c r="K2433" s="13">
        <f>IF(ISBLANK(Table14[[#This Row],[Discount]]),MEDIAN(Table14[Discount]),Table14[[#This Row],[Discount]])</f>
        <v>0.17</v>
      </c>
      <c r="L2433" s="4" t="s">
        <v>17</v>
      </c>
      <c r="M2433" s="4" t="s">
        <v>18</v>
      </c>
    </row>
    <row r="2434" spans="1:13" x14ac:dyDescent="0.3">
      <c r="A2434">
        <v>1022</v>
      </c>
      <c r="B2434" s="1">
        <v>45405</v>
      </c>
      <c r="C2434" s="4" t="str">
        <f>IF(ISBLANK(Table14[[#This Row],[Sales_Rep]]),"Unknown",Table14[[#This Row],[Sales_Rep]])</f>
        <v>David</v>
      </c>
      <c r="D2434" s="4" t="str">
        <f>PROPER(Table14[[#This Row],[Region]])</f>
        <v>East</v>
      </c>
      <c r="E2434" s="9">
        <f>IF(ISBLANK(Table14[[#This Row],[Sales_Amount]]),MEDIAN(Table14[Sales_Amount]),Table14[[#This Row],[Sales_Amount]])</f>
        <v>95869.22</v>
      </c>
      <c r="F2434" s="11">
        <f>IF(ISBLANK(Table14[[#This Row],[Quantity_Sold]]),MEDIAN(Table14[Quantity_Sold]),Table14[[#This Row],[Quantity_Sold]])</f>
        <v>30</v>
      </c>
      <c r="G2434" s="4" t="str">
        <f>TRIM(Table14[[#This Row],[Product_Category]])</f>
        <v>Electronics</v>
      </c>
      <c r="H2434" s="9">
        <v>2573.4699999999998</v>
      </c>
      <c r="I2434" s="9">
        <v>3631.41</v>
      </c>
      <c r="J2434" s="4" t="str">
        <f>PROPER(Table14[[#This Row],[Customer_Type]])</f>
        <v>New</v>
      </c>
      <c r="K2434" s="13">
        <f>IF(ISBLANK(Table14[[#This Row],[Discount]]),MEDIAN(Table14[Discount]),Table14[[#This Row],[Discount]])</f>
        <v>0.12</v>
      </c>
      <c r="L2434" s="4" t="s">
        <v>17</v>
      </c>
      <c r="M2434" s="4" t="s">
        <v>22</v>
      </c>
    </row>
    <row r="2435" spans="1:13" x14ac:dyDescent="0.3">
      <c r="A2435">
        <v>1363</v>
      </c>
      <c r="B2435" s="1">
        <v>45182</v>
      </c>
      <c r="C2435" s="4" t="str">
        <f>IF(ISBLANK(Table14[[#This Row],[Sales_Rep]]),"Unknown",Table14[[#This Row],[Sales_Rep]])</f>
        <v>Alice</v>
      </c>
      <c r="D2435" s="4" t="str">
        <f>PROPER(Table14[[#This Row],[Region]])</f>
        <v>East</v>
      </c>
      <c r="E2435" s="9">
        <f>IF(ISBLANK(Table14[[#This Row],[Sales_Amount]]),MEDIAN(Table14[Sales_Amount]),Table14[[#This Row],[Sales_Amount]])</f>
        <v>19772.29</v>
      </c>
      <c r="F2435" s="11">
        <f>IF(ISBLANK(Table14[[#This Row],[Quantity_Sold]]),MEDIAN(Table14[Quantity_Sold]),Table14[[#This Row],[Quantity_Sold]])</f>
        <v>27</v>
      </c>
      <c r="G2435" s="4" t="str">
        <f>TRIM(Table14[[#This Row],[Product_Category]])</f>
        <v>Clothing</v>
      </c>
      <c r="H2435" s="9">
        <v>630.61</v>
      </c>
      <c r="I2435" s="9">
        <v>851.52</v>
      </c>
      <c r="J2435" s="4" t="str">
        <f>PROPER(Table14[[#This Row],[Customer_Type]])</f>
        <v>Returning</v>
      </c>
      <c r="K2435" s="13">
        <f>IF(ISBLANK(Table14[[#This Row],[Discount]]),MEDIAN(Table14[Discount]),Table14[[#This Row],[Discount]])</f>
        <v>0.14000000000000001</v>
      </c>
      <c r="L2435" s="4" t="s">
        <v>26</v>
      </c>
      <c r="M2435" s="4" t="s">
        <v>22</v>
      </c>
    </row>
    <row r="2436" spans="1:13" x14ac:dyDescent="0.3">
      <c r="A2436">
        <v>1093</v>
      </c>
      <c r="B2436" s="1">
        <v>45149</v>
      </c>
      <c r="C2436" s="4" t="str">
        <f>IF(ISBLANK(Table14[[#This Row],[Sales_Rep]]),"Unknown",Table14[[#This Row],[Sales_Rep]])</f>
        <v>David</v>
      </c>
      <c r="D2436" s="4" t="str">
        <f>PROPER(Table14[[#This Row],[Region]])</f>
        <v>East</v>
      </c>
      <c r="E2436" s="9">
        <f>IF(ISBLANK(Table14[[#This Row],[Sales_Amount]]),MEDIAN(Table14[Sales_Amount]),Table14[[#This Row],[Sales_Amount]])</f>
        <v>49539.57</v>
      </c>
      <c r="F2436" s="11">
        <f>IF(ISBLANK(Table14[[#This Row],[Quantity_Sold]]),MEDIAN(Table14[Quantity_Sold]),Table14[[#This Row],[Quantity_Sold]])</f>
        <v>28</v>
      </c>
      <c r="G2436" s="4" t="str">
        <f>TRIM(Table14[[#This Row],[Product_Category]])</f>
        <v>Electronics</v>
      </c>
      <c r="H2436" s="9">
        <v>1221.01</v>
      </c>
      <c r="I2436" s="9">
        <v>1823.99</v>
      </c>
      <c r="J2436" s="4" t="str">
        <f>PROPER(Table14[[#This Row],[Customer_Type]])</f>
        <v>Returning</v>
      </c>
      <c r="K2436" s="13">
        <f>IF(ISBLANK(Table14[[#This Row],[Discount]]),MEDIAN(Table14[Discount]),Table14[[#This Row],[Discount]])</f>
        <v>0.03</v>
      </c>
      <c r="L2436" s="4" t="s">
        <v>17</v>
      </c>
      <c r="M2436" s="4" t="s">
        <v>22</v>
      </c>
    </row>
    <row r="2437" spans="1:13" x14ac:dyDescent="0.3">
      <c r="A2437">
        <v>1131</v>
      </c>
      <c r="B2437" s="1">
        <v>45394</v>
      </c>
      <c r="C2437" s="4" t="str">
        <f>IF(ISBLANK(Table14[[#This Row],[Sales_Rep]]),"Unknown",Table14[[#This Row],[Sales_Rep]])</f>
        <v>Eve</v>
      </c>
      <c r="D2437" s="4" t="str">
        <f>PROPER(Table14[[#This Row],[Region]])</f>
        <v>South</v>
      </c>
      <c r="E2437" s="9">
        <f>IF(ISBLANK(Table14[[#This Row],[Sales_Amount]]),MEDIAN(Table14[Sales_Amount]),Table14[[#This Row],[Sales_Amount]])</f>
        <v>15520.13</v>
      </c>
      <c r="F2437" s="11">
        <f>IF(ISBLANK(Table14[[#This Row],[Quantity_Sold]]),MEDIAN(Table14[Quantity_Sold]),Table14[[#This Row],[Quantity_Sold]])</f>
        <v>4</v>
      </c>
      <c r="G2437" s="4" t="str">
        <f>TRIM(Table14[[#This Row],[Product_Category]])</f>
        <v>Furniture</v>
      </c>
      <c r="H2437" s="9">
        <v>2936.42</v>
      </c>
      <c r="I2437" s="9">
        <v>4041.7</v>
      </c>
      <c r="J2437" s="4" t="str">
        <f>PROPER(Table14[[#This Row],[Customer_Type]])</f>
        <v>Returning</v>
      </c>
      <c r="K2437" s="13">
        <f>IF(ISBLANK(Table14[[#This Row],[Discount]]),MEDIAN(Table14[Discount]),Table14[[#This Row],[Discount]])</f>
        <v>0.04</v>
      </c>
      <c r="L2437" s="4" t="s">
        <v>31</v>
      </c>
      <c r="M2437" s="4" t="s">
        <v>18</v>
      </c>
    </row>
    <row r="2438" spans="1:13" x14ac:dyDescent="0.3">
      <c r="A2438">
        <v>1098</v>
      </c>
      <c r="B2438" s="1">
        <v>45085</v>
      </c>
      <c r="C2438" s="4" t="str">
        <f>IF(ISBLANK(Table14[[#This Row],[Sales_Rep]]),"Unknown",Table14[[#This Row],[Sales_Rep]])</f>
        <v>Charlie</v>
      </c>
      <c r="D2438" s="4" t="str">
        <f>PROPER(Table14[[#This Row],[Region]])</f>
        <v>East</v>
      </c>
      <c r="E2438" s="9">
        <f>IF(ISBLANK(Table14[[#This Row],[Sales_Amount]]),MEDIAN(Table14[Sales_Amount]),Table14[[#This Row],[Sales_Amount]])</f>
        <v>96788.75</v>
      </c>
      <c r="F2438" s="11">
        <f>IF(ISBLANK(Table14[[#This Row],[Quantity_Sold]]),MEDIAN(Table14[Quantity_Sold]),Table14[[#This Row],[Quantity_Sold]])</f>
        <v>27</v>
      </c>
      <c r="G2438" s="4" t="str">
        <f>TRIM(Table14[[#This Row],[Product_Category]])</f>
        <v>Furniture</v>
      </c>
      <c r="H2438" s="9">
        <v>2725.19</v>
      </c>
      <c r="I2438" s="9">
        <v>3854.59</v>
      </c>
      <c r="J2438" s="4" t="str">
        <f>PROPER(Table14[[#This Row],[Customer_Type]])</f>
        <v>New</v>
      </c>
      <c r="K2438" s="13">
        <f>IF(ISBLANK(Table14[[#This Row],[Discount]]),MEDIAN(Table14[Discount]),Table14[[#This Row],[Discount]])</f>
        <v>7.0000000000000007E-2</v>
      </c>
      <c r="L2438" s="4" t="s">
        <v>26</v>
      </c>
      <c r="M2438" s="4" t="s">
        <v>18</v>
      </c>
    </row>
    <row r="2439" spans="1:13" x14ac:dyDescent="0.3">
      <c r="A2439">
        <v>1136</v>
      </c>
      <c r="B2439" s="1">
        <v>45254</v>
      </c>
      <c r="C2439" s="4" t="str">
        <f>IF(ISBLANK(Table14[[#This Row],[Sales_Rep]]),"Unknown",Table14[[#This Row],[Sales_Rep]])</f>
        <v>Eve</v>
      </c>
      <c r="D2439" s="4" t="str">
        <f>PROPER(Table14[[#This Row],[Region]])</f>
        <v>North</v>
      </c>
      <c r="E2439" s="9">
        <f>IF(ISBLANK(Table14[[#This Row],[Sales_Amount]]),MEDIAN(Table14[Sales_Amount]),Table14[[#This Row],[Sales_Amount]])</f>
        <v>17349.12</v>
      </c>
      <c r="F2439" s="11">
        <f>IF(ISBLANK(Table14[[#This Row],[Quantity_Sold]]),MEDIAN(Table14[Quantity_Sold]),Table14[[#This Row],[Quantity_Sold]])</f>
        <v>48</v>
      </c>
      <c r="G2439" s="4" t="str">
        <f>TRIM(Table14[[#This Row],[Product_Category]])</f>
        <v>Electronics</v>
      </c>
      <c r="H2439" s="9">
        <v>334.3</v>
      </c>
      <c r="I2439" s="9">
        <v>401.6</v>
      </c>
      <c r="J2439" s="4" t="str">
        <f>PROPER(Table14[[#This Row],[Customer_Type]])</f>
        <v>New</v>
      </c>
      <c r="K2439" s="13">
        <f>IF(ISBLANK(Table14[[#This Row],[Discount]]),MEDIAN(Table14[Discount]),Table14[[#This Row],[Discount]])</f>
        <v>0.1</v>
      </c>
      <c r="L2439" s="4" t="s">
        <v>31</v>
      </c>
      <c r="M2439" s="4" t="s">
        <v>18</v>
      </c>
    </row>
    <row r="2440" spans="1:13" x14ac:dyDescent="0.3">
      <c r="A2440">
        <v>1361</v>
      </c>
      <c r="B2440" s="1">
        <v>45089</v>
      </c>
      <c r="C2440" s="4" t="str">
        <f>IF(ISBLANK(Table14[[#This Row],[Sales_Rep]]),"Unknown",Table14[[#This Row],[Sales_Rep]])</f>
        <v>Bob</v>
      </c>
      <c r="D2440" s="4" t="str">
        <f>PROPER(Table14[[#This Row],[Region]])</f>
        <v>South</v>
      </c>
      <c r="E2440" s="9">
        <f>IF(ISBLANK(Table14[[#This Row],[Sales_Amount]]),MEDIAN(Table14[Sales_Amount]),Table14[[#This Row],[Sales_Amount]])</f>
        <v>112032.76</v>
      </c>
      <c r="F2440" s="11">
        <f>IF(ISBLANK(Table14[[#This Row],[Quantity_Sold]]),MEDIAN(Table14[Quantity_Sold]),Table14[[#This Row],[Quantity_Sold]])</f>
        <v>43</v>
      </c>
      <c r="G2440" s="4" t="str">
        <f>TRIM(Table14[[#This Row],[Product_Category]])</f>
        <v>Food</v>
      </c>
      <c r="H2440" s="9">
        <v>2527.4699999999998</v>
      </c>
      <c r="I2440" s="9">
        <v>3029.55</v>
      </c>
      <c r="J2440" s="4" t="str">
        <f>PROPER(Table14[[#This Row],[Customer_Type]])</f>
        <v>Returning</v>
      </c>
      <c r="K2440" s="13">
        <f>IF(ISBLANK(Table14[[#This Row],[Discount]]),MEDIAN(Table14[Discount]),Table14[[#This Row],[Discount]])</f>
        <v>0.14000000000000001</v>
      </c>
      <c r="L2440" s="4" t="s">
        <v>31</v>
      </c>
      <c r="M2440" s="4" t="s">
        <v>18</v>
      </c>
    </row>
    <row r="2441" spans="1:13" x14ac:dyDescent="0.3">
      <c r="A2441">
        <v>1389</v>
      </c>
      <c r="B2441" s="1">
        <v>45159</v>
      </c>
      <c r="C2441" s="4" t="str">
        <f>IF(ISBLANK(Table14[[#This Row],[Sales_Rep]]),"Unknown",Table14[[#This Row],[Sales_Rep]])</f>
        <v>David</v>
      </c>
      <c r="D2441" s="4" t="str">
        <f>PROPER(Table14[[#This Row],[Region]])</f>
        <v>West</v>
      </c>
      <c r="E2441" s="9">
        <f>IF(ISBLANK(Table14[[#This Row],[Sales_Amount]]),MEDIAN(Table14[Sales_Amount]),Table14[[#This Row],[Sales_Amount]])</f>
        <v>33017.71</v>
      </c>
      <c r="F2441" s="11">
        <f>IF(ISBLANK(Table14[[#This Row],[Quantity_Sold]]),MEDIAN(Table14[Quantity_Sold]),Table14[[#This Row],[Quantity_Sold]])</f>
        <v>10</v>
      </c>
      <c r="G2441" s="4" t="str">
        <f>TRIM(Table14[[#This Row],[Product_Category]])</f>
        <v>Food</v>
      </c>
      <c r="H2441" s="9">
        <v>3330.37</v>
      </c>
      <c r="I2441" s="9">
        <v>3930.68</v>
      </c>
      <c r="J2441" s="4" t="str">
        <f>PROPER(Table14[[#This Row],[Customer_Type]])</f>
        <v>Returning</v>
      </c>
      <c r="K2441" s="13">
        <f>IF(ISBLANK(Table14[[#This Row],[Discount]]),MEDIAN(Table14[Discount]),Table14[[#This Row],[Discount]])</f>
        <v>0.16</v>
      </c>
      <c r="L2441" s="4" t="s">
        <v>17</v>
      </c>
      <c r="M2441" s="4" t="s">
        <v>22</v>
      </c>
    </row>
    <row r="2442" spans="1:13" x14ac:dyDescent="0.3">
      <c r="A2442">
        <v>1405</v>
      </c>
      <c r="B2442" s="1">
        <v>45569</v>
      </c>
      <c r="C2442" s="4" t="str">
        <f>IF(ISBLANK(Table14[[#This Row],[Sales_Rep]]),"Unknown",Table14[[#This Row],[Sales_Rep]])</f>
        <v>David</v>
      </c>
      <c r="D2442" s="4" t="str">
        <f>PROPER(Table14[[#This Row],[Region]])</f>
        <v>West</v>
      </c>
      <c r="E2442" s="9">
        <f>IF(ISBLANK(Table14[[#This Row],[Sales_Amount]]),MEDIAN(Table14[Sales_Amount]),Table14[[#This Row],[Sales_Amount]])</f>
        <v>165259.87</v>
      </c>
      <c r="F2442" s="11">
        <f>IF(ISBLANK(Table14[[#This Row],[Quantity_Sold]]),MEDIAN(Table14[Quantity_Sold]),Table14[[#This Row],[Quantity_Sold]])</f>
        <v>25</v>
      </c>
      <c r="G2442" s="4" t="str">
        <f>TRIM(Table14[[#This Row],[Product_Category]])</f>
        <v>Clothing</v>
      </c>
      <c r="H2442" s="9">
        <v>4575.6400000000003</v>
      </c>
      <c r="I2442" s="9">
        <v>6814.84</v>
      </c>
      <c r="J2442" s="4" t="str">
        <f>PROPER(Table14[[#This Row],[Customer_Type]])</f>
        <v>New</v>
      </c>
      <c r="K2442" s="13">
        <f>IF(ISBLANK(Table14[[#This Row],[Discount]]),MEDIAN(Table14[Discount]),Table14[[#This Row],[Discount]])</f>
        <v>0.03</v>
      </c>
      <c r="L2442" s="4" t="s">
        <v>17</v>
      </c>
      <c r="M2442" s="4" t="s">
        <v>18</v>
      </c>
    </row>
    <row r="2443" spans="1:13" x14ac:dyDescent="0.3">
      <c r="A2443">
        <v>1085</v>
      </c>
      <c r="B2443" s="1">
        <v>45382</v>
      </c>
      <c r="C2443" s="4" t="str">
        <f>IF(ISBLANK(Table14[[#This Row],[Sales_Rep]]),"Unknown",Table14[[#This Row],[Sales_Rep]])</f>
        <v>Bob</v>
      </c>
      <c r="D2443" s="4" t="str">
        <f>PROPER(Table14[[#This Row],[Region]])</f>
        <v>South</v>
      </c>
      <c r="E2443" s="9">
        <f>IF(ISBLANK(Table14[[#This Row],[Sales_Amount]]),MEDIAN(Table14[Sales_Amount]),Table14[[#This Row],[Sales_Amount]])</f>
        <v>14088.72</v>
      </c>
      <c r="F2443" s="11">
        <f>IF(ISBLANK(Table14[[#This Row],[Quantity_Sold]]),MEDIAN(Table14[Quantity_Sold]),Table14[[#This Row],[Quantity_Sold]])</f>
        <v>13</v>
      </c>
      <c r="G2443" s="4" t="str">
        <f>TRIM(Table14[[#This Row],[Product_Category]])</f>
        <v>Electronics</v>
      </c>
      <c r="H2443" s="9">
        <v>921.28</v>
      </c>
      <c r="I2443" s="9">
        <v>1165.32</v>
      </c>
      <c r="J2443" s="4" t="str">
        <f>PROPER(Table14[[#This Row],[Customer_Type]])</f>
        <v>Returning</v>
      </c>
      <c r="K2443" s="13">
        <f>IF(ISBLANK(Table14[[#This Row],[Discount]]),MEDIAN(Table14[Discount]),Table14[[#This Row],[Discount]])</f>
        <v>7.0000000000000007E-2</v>
      </c>
      <c r="L2443" s="4" t="s">
        <v>17</v>
      </c>
      <c r="M2443" s="4" t="s">
        <v>18</v>
      </c>
    </row>
    <row r="2444" spans="1:13" x14ac:dyDescent="0.3">
      <c r="A2444">
        <v>1409</v>
      </c>
      <c r="B2444" s="1">
        <v>45511</v>
      </c>
      <c r="C2444" s="4" t="str">
        <f>IF(ISBLANK(Table14[[#This Row],[Sales_Rep]]),"Unknown",Table14[[#This Row],[Sales_Rep]])</f>
        <v>Bob</v>
      </c>
      <c r="D2444" s="4" t="str">
        <f>PROPER(Table14[[#This Row],[Region]])</f>
        <v>West</v>
      </c>
      <c r="E2444" s="9">
        <f>IF(ISBLANK(Table14[[#This Row],[Sales_Amount]]),MEDIAN(Table14[Sales_Amount]),Table14[[#This Row],[Sales_Amount]])</f>
        <v>30272.7</v>
      </c>
      <c r="F2444" s="11">
        <f>IF(ISBLANK(Table14[[#This Row],[Quantity_Sold]]),MEDIAN(Table14[Quantity_Sold]),Table14[[#This Row],[Quantity_Sold]])</f>
        <v>45</v>
      </c>
      <c r="G2444" s="4" t="str">
        <f>TRIM(Table14[[#This Row],[Product_Category]])</f>
        <v>Furniture</v>
      </c>
      <c r="H2444" s="9">
        <v>702.97</v>
      </c>
      <c r="I2444" s="9">
        <v>862.47</v>
      </c>
      <c r="J2444" s="4" t="str">
        <f>PROPER(Table14[[#This Row],[Customer_Type]])</f>
        <v>Returning</v>
      </c>
      <c r="K2444" s="13">
        <f>IF(ISBLANK(Table14[[#This Row],[Discount]]),MEDIAN(Table14[Discount]),Table14[[#This Row],[Discount]])</f>
        <v>0.22</v>
      </c>
      <c r="L2444" s="4" t="s">
        <v>17</v>
      </c>
      <c r="M2444" s="4" t="s">
        <v>22</v>
      </c>
    </row>
    <row r="2445" spans="1:13" x14ac:dyDescent="0.3">
      <c r="A2445">
        <v>1067</v>
      </c>
      <c r="B2445" s="1">
        <v>45041</v>
      </c>
      <c r="C2445" s="4" t="str">
        <f>IF(ISBLANK(Table14[[#This Row],[Sales_Rep]]),"Unknown",Table14[[#This Row],[Sales_Rep]])</f>
        <v>Charlie</v>
      </c>
      <c r="D2445" s="4" t="str">
        <f>PROPER(Table14[[#This Row],[Region]])</f>
        <v>North</v>
      </c>
      <c r="E2445" s="9">
        <f>IF(ISBLANK(Table14[[#This Row],[Sales_Amount]]),MEDIAN(Table14[Sales_Amount]),Table14[[#This Row],[Sales_Amount]])</f>
        <v>210600.2</v>
      </c>
      <c r="F2445" s="11">
        <f>IF(ISBLANK(Table14[[#This Row],[Quantity_Sold]]),MEDIAN(Table14[Quantity_Sold]),Table14[[#This Row],[Quantity_Sold]])</f>
        <v>48</v>
      </c>
      <c r="G2445" s="4" t="str">
        <f>TRIM(Table14[[#This Row],[Product_Category]])</f>
        <v>Electronics</v>
      </c>
      <c r="H2445" s="9">
        <v>3899.26</v>
      </c>
      <c r="I2445" s="9">
        <v>4929.78</v>
      </c>
      <c r="J2445" s="4" t="str">
        <f>PROPER(Table14[[#This Row],[Customer_Type]])</f>
        <v>New</v>
      </c>
      <c r="K2445" s="13">
        <f>IF(ISBLANK(Table14[[#This Row],[Discount]]),MEDIAN(Table14[Discount]),Table14[[#This Row],[Discount]])</f>
        <v>0.11</v>
      </c>
      <c r="L2445" s="4" t="s">
        <v>31</v>
      </c>
      <c r="M2445" s="4" t="s">
        <v>22</v>
      </c>
    </row>
    <row r="2446" spans="1:13" x14ac:dyDescent="0.3">
      <c r="A2446">
        <v>1055</v>
      </c>
      <c r="B2446" s="1">
        <v>45107</v>
      </c>
      <c r="C2446" s="4" t="str">
        <f>IF(ISBLANK(Table14[[#This Row],[Sales_Rep]]),"Unknown",Table14[[#This Row],[Sales_Rep]])</f>
        <v>David</v>
      </c>
      <c r="D2446" s="4" t="str">
        <f>PROPER(Table14[[#This Row],[Region]])</f>
        <v>West</v>
      </c>
      <c r="E2446" s="9">
        <f>IF(ISBLANK(Table14[[#This Row],[Sales_Amount]]),MEDIAN(Table14[Sales_Amount]),Table14[[#This Row],[Sales_Amount]])</f>
        <v>32165.040000000001</v>
      </c>
      <c r="F2446" s="11">
        <f>IF(ISBLANK(Table14[[#This Row],[Quantity_Sold]]),MEDIAN(Table14[Quantity_Sold]),Table14[[#This Row],[Quantity_Sold]])</f>
        <v>14</v>
      </c>
      <c r="G2446" s="4" t="str">
        <f>TRIM(Table14[[#This Row],[Product_Category]])</f>
        <v>Clothing</v>
      </c>
      <c r="H2446" s="9">
        <v>2679.29</v>
      </c>
      <c r="I2446" s="9">
        <v>3023.03</v>
      </c>
      <c r="J2446" s="4" t="str">
        <f>PROPER(Table14[[#This Row],[Customer_Type]])</f>
        <v>New</v>
      </c>
      <c r="K2446" s="13">
        <f>IF(ISBLANK(Table14[[#This Row],[Discount]]),MEDIAN(Table14[Discount]),Table14[[#This Row],[Discount]])</f>
        <v>0.24</v>
      </c>
      <c r="L2446" s="4" t="s">
        <v>17</v>
      </c>
      <c r="M2446" s="4" t="s">
        <v>18</v>
      </c>
    </row>
    <row r="2447" spans="1:13" x14ac:dyDescent="0.3">
      <c r="A2447">
        <v>1051</v>
      </c>
      <c r="B2447" s="1">
        <v>45466</v>
      </c>
      <c r="C2447" s="4" t="str">
        <f>IF(ISBLANK(Table14[[#This Row],[Sales_Rep]]),"Unknown",Table14[[#This Row],[Sales_Rep]])</f>
        <v>David</v>
      </c>
      <c r="D2447" s="4" t="str">
        <f>PROPER(Table14[[#This Row],[Region]])</f>
        <v>North</v>
      </c>
      <c r="E2447" s="9">
        <f>IF(ISBLANK(Table14[[#This Row],[Sales_Amount]]),MEDIAN(Table14[Sales_Amount]),Table14[[#This Row],[Sales_Amount]])</f>
        <v>100701.24</v>
      </c>
      <c r="F2447" s="11">
        <f>IF(ISBLANK(Table14[[#This Row],[Quantity_Sold]]),MEDIAN(Table14[Quantity_Sold]),Table14[[#This Row],[Quantity_Sold]])</f>
        <v>31</v>
      </c>
      <c r="G2447" s="4" t="str">
        <f>TRIM(Table14[[#This Row],[Product_Category]])</f>
        <v>Clothing</v>
      </c>
      <c r="H2447" s="9">
        <v>3961.01</v>
      </c>
      <c r="I2447" s="9">
        <v>4640.6099999999997</v>
      </c>
      <c r="J2447" s="4" t="str">
        <f>PROPER(Table14[[#This Row],[Customer_Type]])</f>
        <v>Returning</v>
      </c>
      <c r="K2447" s="13">
        <f>IF(ISBLANK(Table14[[#This Row],[Discount]]),MEDIAN(Table14[Discount]),Table14[[#This Row],[Discount]])</f>
        <v>0.3</v>
      </c>
      <c r="L2447" s="4" t="s">
        <v>31</v>
      </c>
      <c r="M2447" s="4" t="s">
        <v>22</v>
      </c>
    </row>
    <row r="2448" spans="1:13" x14ac:dyDescent="0.3">
      <c r="A2448">
        <v>1041</v>
      </c>
      <c r="B2448" s="1">
        <v>45234</v>
      </c>
      <c r="C2448" s="4" t="str">
        <f>IF(ISBLANK(Table14[[#This Row],[Sales_Rep]]),"Unknown",Table14[[#This Row],[Sales_Rep]])</f>
        <v>Charlie</v>
      </c>
      <c r="D2448" s="4" t="str">
        <f>PROPER(Table14[[#This Row],[Region]])</f>
        <v>North</v>
      </c>
      <c r="E2448" s="9">
        <f>IF(ISBLANK(Table14[[#This Row],[Sales_Amount]]),MEDIAN(Table14[Sales_Amount]),Table14[[#This Row],[Sales_Amount]])</f>
        <v>55922.1</v>
      </c>
      <c r="F2448" s="11">
        <f>IF(ISBLANK(Table14[[#This Row],[Quantity_Sold]]),MEDIAN(Table14[Quantity_Sold]),Table14[[#This Row],[Quantity_Sold]])</f>
        <v>11</v>
      </c>
      <c r="G2448" s="4" t="str">
        <f>TRIM(Table14[[#This Row],[Product_Category]])</f>
        <v>Furniture</v>
      </c>
      <c r="H2448" s="9">
        <v>4962.3599999999997</v>
      </c>
      <c r="I2448" s="9">
        <v>6276.33</v>
      </c>
      <c r="J2448" s="4" t="str">
        <f>PROPER(Table14[[#This Row],[Customer_Type]])</f>
        <v>New</v>
      </c>
      <c r="K2448" s="13">
        <f>IF(ISBLANK(Table14[[#This Row],[Discount]]),MEDIAN(Table14[Discount]),Table14[[#This Row],[Discount]])</f>
        <v>0.19</v>
      </c>
      <c r="L2448" s="4" t="s">
        <v>31</v>
      </c>
      <c r="M2448" s="4" t="s">
        <v>18</v>
      </c>
    </row>
    <row r="2449" spans="1:13" x14ac:dyDescent="0.3">
      <c r="A2449">
        <v>1333</v>
      </c>
      <c r="B2449" s="1">
        <v>44992</v>
      </c>
      <c r="C2449" s="4" t="str">
        <f>IF(ISBLANK(Table14[[#This Row],[Sales_Rep]]),"Unknown",Table14[[#This Row],[Sales_Rep]])</f>
        <v>Alice</v>
      </c>
      <c r="D2449" s="4" t="str">
        <f>PROPER(Table14[[#This Row],[Region]])</f>
        <v>West</v>
      </c>
      <c r="E2449" s="9">
        <f>IF(ISBLANK(Table14[[#This Row],[Sales_Amount]]),MEDIAN(Table14[Sales_Amount]),Table14[[#This Row],[Sales_Amount]])</f>
        <v>11598.34</v>
      </c>
      <c r="F2449" s="11">
        <f>IF(ISBLANK(Table14[[#This Row],[Quantity_Sold]]),MEDIAN(Table14[Quantity_Sold]),Table14[[#This Row],[Quantity_Sold]])</f>
        <v>4</v>
      </c>
      <c r="G2449" s="4" t="str">
        <f>TRIM(Table14[[#This Row],[Product_Category]])</f>
        <v>Electronics</v>
      </c>
      <c r="H2449" s="9">
        <v>2571.2800000000002</v>
      </c>
      <c r="I2449" s="9">
        <v>3536.08</v>
      </c>
      <c r="J2449" s="4" t="str">
        <f>PROPER(Table14[[#This Row],[Customer_Type]])</f>
        <v>New</v>
      </c>
      <c r="K2449" s="13">
        <f>IF(ISBLANK(Table14[[#This Row],[Discount]]),MEDIAN(Table14[Discount]),Table14[[#This Row],[Discount]])</f>
        <v>0.18</v>
      </c>
      <c r="L2449" s="4" t="s">
        <v>17</v>
      </c>
      <c r="M2449" s="4" t="s">
        <v>18</v>
      </c>
    </row>
    <row r="2450" spans="1:13" x14ac:dyDescent="0.3">
      <c r="A2450">
        <v>1149</v>
      </c>
      <c r="B2450" s="1">
        <v>45315</v>
      </c>
      <c r="C2450" s="4" t="str">
        <f>IF(ISBLANK(Table14[[#This Row],[Sales_Rep]]),"Unknown",Table14[[#This Row],[Sales_Rep]])</f>
        <v>Charlie</v>
      </c>
      <c r="D2450" s="4" t="str">
        <f>PROPER(Table14[[#This Row],[Region]])</f>
        <v>North</v>
      </c>
      <c r="E2450" s="9">
        <f>IF(ISBLANK(Table14[[#This Row],[Sales_Amount]]),MEDIAN(Table14[Sales_Amount]),Table14[[#This Row],[Sales_Amount]])</f>
        <v>33891.19</v>
      </c>
      <c r="F2450" s="11">
        <f>IF(ISBLANK(Table14[[#This Row],[Quantity_Sold]]),MEDIAN(Table14[Quantity_Sold]),Table14[[#This Row],[Quantity_Sold]])</f>
        <v>9</v>
      </c>
      <c r="G2450" s="4" t="str">
        <f>TRIM(Table14[[#This Row],[Product_Category]])</f>
        <v>Food</v>
      </c>
      <c r="H2450" s="9">
        <v>3390.46</v>
      </c>
      <c r="I2450" s="9">
        <v>4231.1099999999997</v>
      </c>
      <c r="J2450" s="4" t="str">
        <f>PROPER(Table14[[#This Row],[Customer_Type]])</f>
        <v>Returning</v>
      </c>
      <c r="K2450" s="13">
        <f>IF(ISBLANK(Table14[[#This Row],[Discount]]),MEDIAN(Table14[Discount]),Table14[[#This Row],[Discount]])</f>
        <v>0.11</v>
      </c>
      <c r="L2450" s="4" t="s">
        <v>26</v>
      </c>
      <c r="M2450" s="4" t="s">
        <v>18</v>
      </c>
    </row>
    <row r="2451" spans="1:13" x14ac:dyDescent="0.3">
      <c r="A2451">
        <v>1064</v>
      </c>
      <c r="B2451" s="1">
        <v>45014</v>
      </c>
      <c r="C2451" s="4" t="str">
        <f>IF(ISBLANK(Table14[[#This Row],[Sales_Rep]]),"Unknown",Table14[[#This Row],[Sales_Rep]])</f>
        <v>Eve</v>
      </c>
      <c r="D2451" s="4" t="str">
        <f>PROPER(Table14[[#This Row],[Region]])</f>
        <v>North</v>
      </c>
      <c r="E2451" s="9">
        <f>IF(ISBLANK(Table14[[#This Row],[Sales_Amount]]),MEDIAN(Table14[Sales_Amount]),Table14[[#This Row],[Sales_Amount]])</f>
        <v>15492.49</v>
      </c>
      <c r="F2451" s="11">
        <f>IF(ISBLANK(Table14[[#This Row],[Quantity_Sold]]),MEDIAN(Table14[Quantity_Sold]),Table14[[#This Row],[Quantity_Sold]])</f>
        <v>10</v>
      </c>
      <c r="G2451" s="4" t="str">
        <f>TRIM(Table14[[#This Row],[Product_Category]])</f>
        <v>Furniture</v>
      </c>
      <c r="H2451" s="9">
        <v>1835.45</v>
      </c>
      <c r="I2451" s="9">
        <v>2093.58</v>
      </c>
      <c r="J2451" s="4" t="str">
        <f>PROPER(Table14[[#This Row],[Customer_Type]])</f>
        <v>New</v>
      </c>
      <c r="K2451" s="13">
        <f>IF(ISBLANK(Table14[[#This Row],[Discount]]),MEDIAN(Table14[Discount]),Table14[[#This Row],[Discount]])</f>
        <v>0.26</v>
      </c>
      <c r="L2451" s="4" t="s">
        <v>26</v>
      </c>
      <c r="M2451" s="4" t="s">
        <v>22</v>
      </c>
    </row>
    <row r="2452" spans="1:13" x14ac:dyDescent="0.3">
      <c r="A2452">
        <v>1006</v>
      </c>
      <c r="B2452" s="1">
        <v>45473</v>
      </c>
      <c r="C2452" s="4" t="str">
        <f>IF(ISBLANK(Table14[[#This Row],[Sales_Rep]]),"Unknown",Table14[[#This Row],[Sales_Rep]])</f>
        <v>David</v>
      </c>
      <c r="D2452" s="4" t="str">
        <f>PROPER(Table14[[#This Row],[Region]])</f>
        <v>East</v>
      </c>
      <c r="E2452" s="9">
        <f>IF(ISBLANK(Table14[[#This Row],[Sales_Amount]]),MEDIAN(Table14[Sales_Amount]),Table14[[#This Row],[Sales_Amount]])</f>
        <v>41266.400000000001</v>
      </c>
      <c r="F2452" s="11">
        <f>IF(ISBLANK(Table14[[#This Row],[Quantity_Sold]]),MEDIAN(Table14[Quantity_Sold]),Table14[[#This Row],[Quantity_Sold]])</f>
        <v>13</v>
      </c>
      <c r="G2452" s="4" t="str">
        <f>TRIM(Table14[[#This Row],[Product_Category]])</f>
        <v>Food</v>
      </c>
      <c r="H2452" s="9">
        <v>3247.45</v>
      </c>
      <c r="I2452" s="9">
        <v>4018.15</v>
      </c>
      <c r="J2452" s="4" t="str">
        <f>PROPER(Table14[[#This Row],[Customer_Type]])</f>
        <v>New</v>
      </c>
      <c r="K2452" s="13">
        <f>IF(ISBLANK(Table14[[#This Row],[Discount]]),MEDIAN(Table14[Discount]),Table14[[#This Row],[Discount]])</f>
        <v>0.21</v>
      </c>
      <c r="L2452" s="4" t="s">
        <v>31</v>
      </c>
      <c r="M2452" s="4" t="s">
        <v>18</v>
      </c>
    </row>
    <row r="2453" spans="1:13" x14ac:dyDescent="0.3">
      <c r="A2453">
        <v>1135</v>
      </c>
      <c r="B2453" s="1">
        <v>45512</v>
      </c>
      <c r="C2453" s="4" t="str">
        <f>IF(ISBLANK(Table14[[#This Row],[Sales_Rep]]),"Unknown",Table14[[#This Row],[Sales_Rep]])</f>
        <v>Bob</v>
      </c>
      <c r="D2453" s="4" t="str">
        <f>PROPER(Table14[[#This Row],[Region]])</f>
        <v>East</v>
      </c>
      <c r="E2453" s="9">
        <f>IF(ISBLANK(Table14[[#This Row],[Sales_Amount]]),MEDIAN(Table14[Sales_Amount]),Table14[[#This Row],[Sales_Amount]])</f>
        <v>47471.92</v>
      </c>
      <c r="F2453" s="11">
        <f>IF(ISBLANK(Table14[[#This Row],[Quantity_Sold]]),MEDIAN(Table14[Quantity_Sold]),Table14[[#This Row],[Quantity_Sold]])</f>
        <v>10</v>
      </c>
      <c r="G2453" s="4" t="str">
        <f>TRIM(Table14[[#This Row],[Product_Category]])</f>
        <v>Electronics</v>
      </c>
      <c r="H2453" s="9">
        <v>4947.72</v>
      </c>
      <c r="I2453" s="9">
        <v>6329.59</v>
      </c>
      <c r="J2453" s="4" t="str">
        <f>PROPER(Table14[[#This Row],[Customer_Type]])</f>
        <v>New</v>
      </c>
      <c r="K2453" s="13">
        <f>IF(ISBLANK(Table14[[#This Row],[Discount]]),MEDIAN(Table14[Discount]),Table14[[#This Row],[Discount]])</f>
        <v>0.25</v>
      </c>
      <c r="L2453" s="4" t="s">
        <v>17</v>
      </c>
      <c r="M2453" s="4" t="s">
        <v>18</v>
      </c>
    </row>
    <row r="2454" spans="1:13" x14ac:dyDescent="0.3">
      <c r="A2454">
        <v>1304</v>
      </c>
      <c r="B2454" s="1">
        <v>45309</v>
      </c>
      <c r="C2454" s="4" t="str">
        <f>IF(ISBLANK(Table14[[#This Row],[Sales_Rep]]),"Unknown",Table14[[#This Row],[Sales_Rep]])</f>
        <v>Eve</v>
      </c>
      <c r="D2454" s="4" t="str">
        <f>PROPER(Table14[[#This Row],[Region]])</f>
        <v>West</v>
      </c>
      <c r="E2454" s="9">
        <f>IF(ISBLANK(Table14[[#This Row],[Sales_Amount]]),MEDIAN(Table14[Sales_Amount]),Table14[[#This Row],[Sales_Amount]])</f>
        <v>163260.45000000001</v>
      </c>
      <c r="F2454" s="11">
        <f>IF(ISBLANK(Table14[[#This Row],[Quantity_Sold]]),MEDIAN(Table14[Quantity_Sold]),Table14[[#This Row],[Quantity_Sold]])</f>
        <v>42</v>
      </c>
      <c r="G2454" s="4" t="str">
        <f>TRIM(Table14[[#This Row],[Product_Category]])</f>
        <v>Clothing</v>
      </c>
      <c r="H2454" s="9">
        <v>3336.08</v>
      </c>
      <c r="I2454" s="9">
        <v>4417.22</v>
      </c>
      <c r="J2454" s="4" t="str">
        <f>PROPER(Table14[[#This Row],[Customer_Type]])</f>
        <v>New</v>
      </c>
      <c r="K2454" s="13">
        <f>IF(ISBLANK(Table14[[#This Row],[Discount]]),MEDIAN(Table14[Discount]),Table14[[#This Row],[Discount]])</f>
        <v>0.12</v>
      </c>
      <c r="L2454" s="4" t="s">
        <v>26</v>
      </c>
      <c r="M2454" s="4" t="s">
        <v>22</v>
      </c>
    </row>
    <row r="2455" spans="1:13" x14ac:dyDescent="0.3">
      <c r="A2455">
        <v>1089</v>
      </c>
      <c r="B2455" s="1">
        <v>45417</v>
      </c>
      <c r="C2455" s="4" t="str">
        <f>IF(ISBLANK(Table14[[#This Row],[Sales_Rep]]),"Unknown",Table14[[#This Row],[Sales_Rep]])</f>
        <v>David</v>
      </c>
      <c r="D2455" s="4" t="str">
        <f>PROPER(Table14[[#This Row],[Region]])</f>
        <v>West</v>
      </c>
      <c r="E2455" s="9">
        <f>IF(ISBLANK(Table14[[#This Row],[Sales_Amount]]),MEDIAN(Table14[Sales_Amount]),Table14[[#This Row],[Sales_Amount]])</f>
        <v>192901.51</v>
      </c>
      <c r="F2455" s="11">
        <f>IF(ISBLANK(Table14[[#This Row],[Quantity_Sold]]),MEDIAN(Table14[Quantity_Sold]),Table14[[#This Row],[Quantity_Sold]])</f>
        <v>43</v>
      </c>
      <c r="G2455" s="4" t="str">
        <f>TRIM(Table14[[#This Row],[Product_Category]])</f>
        <v>Furniture</v>
      </c>
      <c r="H2455" s="9">
        <v>3642.99</v>
      </c>
      <c r="I2455" s="9">
        <v>5097.82</v>
      </c>
      <c r="J2455" s="4" t="str">
        <f>PROPER(Table14[[#This Row],[Customer_Type]])</f>
        <v>Returning</v>
      </c>
      <c r="K2455" s="13">
        <f>IF(ISBLANK(Table14[[#This Row],[Discount]]),MEDIAN(Table14[Discount]),Table14[[#This Row],[Discount]])</f>
        <v>0.12</v>
      </c>
      <c r="L2455" s="4" t="s">
        <v>26</v>
      </c>
      <c r="M2455" s="4" t="s">
        <v>22</v>
      </c>
    </row>
    <row r="2456" spans="1:13" x14ac:dyDescent="0.3">
      <c r="A2456">
        <v>1009</v>
      </c>
      <c r="B2456" s="1">
        <v>45422</v>
      </c>
      <c r="C2456" s="4" t="str">
        <f>IF(ISBLANK(Table14[[#This Row],[Sales_Rep]]),"Unknown",Table14[[#This Row],[Sales_Rep]])</f>
        <v>Charlie</v>
      </c>
      <c r="D2456" s="4" t="str">
        <f>PROPER(Table14[[#This Row],[Region]])</f>
        <v>South</v>
      </c>
      <c r="E2456" s="9">
        <f>IF(ISBLANK(Table14[[#This Row],[Sales_Amount]]),MEDIAN(Table14[Sales_Amount]),Table14[[#This Row],[Sales_Amount]])</f>
        <v>7257.16</v>
      </c>
      <c r="F2456" s="11">
        <f>IF(ISBLANK(Table14[[#This Row],[Quantity_Sold]]),MEDIAN(Table14[Quantity_Sold]),Table14[[#This Row],[Quantity_Sold]])</f>
        <v>5</v>
      </c>
      <c r="G2456" s="4" t="str">
        <f>TRIM(Table14[[#This Row],[Product_Category]])</f>
        <v>Clothing</v>
      </c>
      <c r="H2456" s="9">
        <v>1379.65</v>
      </c>
      <c r="I2456" s="9">
        <v>1560.68</v>
      </c>
      <c r="J2456" s="4" t="str">
        <f>PROPER(Table14[[#This Row],[Customer_Type]])</f>
        <v>Returning</v>
      </c>
      <c r="K2456" s="13">
        <f>IF(ISBLANK(Table14[[#This Row],[Discount]]),MEDIAN(Table14[Discount]),Table14[[#This Row],[Discount]])</f>
        <v>7.0000000000000007E-2</v>
      </c>
      <c r="L2456" s="4" t="s">
        <v>31</v>
      </c>
      <c r="M2456" s="4" t="s">
        <v>18</v>
      </c>
    </row>
    <row r="2457" spans="1:13" x14ac:dyDescent="0.3">
      <c r="A2457">
        <v>1121</v>
      </c>
      <c r="B2457" s="1">
        <v>45492</v>
      </c>
      <c r="C2457" s="4" t="str">
        <f>IF(ISBLANK(Table14[[#This Row],[Sales_Rep]]),"Unknown",Table14[[#This Row],[Sales_Rep]])</f>
        <v>Eve</v>
      </c>
      <c r="D2457" s="4" t="str">
        <f>PROPER(Table14[[#This Row],[Region]])</f>
        <v>North</v>
      </c>
      <c r="E2457" s="9">
        <f>IF(ISBLANK(Table14[[#This Row],[Sales_Amount]]),MEDIAN(Table14[Sales_Amount]),Table14[[#This Row],[Sales_Amount]])</f>
        <v>201422.93</v>
      </c>
      <c r="F2457" s="11">
        <f>IF(ISBLANK(Table14[[#This Row],[Quantity_Sold]]),MEDIAN(Table14[Quantity_Sold]),Table14[[#This Row],[Quantity_Sold]])</f>
        <v>37</v>
      </c>
      <c r="G2457" s="4" t="str">
        <f>TRIM(Table14[[#This Row],[Product_Category]])</f>
        <v>Electronics</v>
      </c>
      <c r="H2457" s="9">
        <v>4988.24</v>
      </c>
      <c r="I2457" s="9">
        <v>6116.7</v>
      </c>
      <c r="J2457" s="4" t="str">
        <f>PROPER(Table14[[#This Row],[Customer_Type]])</f>
        <v>New</v>
      </c>
      <c r="K2457" s="13">
        <f>IF(ISBLANK(Table14[[#This Row],[Discount]]),MEDIAN(Table14[Discount]),Table14[[#This Row],[Discount]])</f>
        <v>0.11</v>
      </c>
      <c r="L2457" s="4" t="s">
        <v>31</v>
      </c>
      <c r="M2457" s="4" t="s">
        <v>18</v>
      </c>
    </row>
    <row r="2458" spans="1:13" x14ac:dyDescent="0.3">
      <c r="A2458">
        <v>1234</v>
      </c>
      <c r="B2458" s="1">
        <v>45131</v>
      </c>
      <c r="C2458" s="4" t="str">
        <f>IF(ISBLANK(Table14[[#This Row],[Sales_Rep]]),"Unknown",Table14[[#This Row],[Sales_Rep]])</f>
        <v>David</v>
      </c>
      <c r="D2458" s="4" t="str">
        <f>PROPER(Table14[[#This Row],[Region]])</f>
        <v>South</v>
      </c>
      <c r="E2458" s="9">
        <f>IF(ISBLANK(Table14[[#This Row],[Sales_Amount]]),MEDIAN(Table14[Sales_Amount]),Table14[[#This Row],[Sales_Amount]])</f>
        <v>28119.87</v>
      </c>
      <c r="F2458" s="11">
        <f>IF(ISBLANK(Table14[[#This Row],[Quantity_Sold]]),MEDIAN(Table14[Quantity_Sold]),Table14[[#This Row],[Quantity_Sold]])</f>
        <v>17</v>
      </c>
      <c r="G2458" s="4" t="str">
        <f>TRIM(Table14[[#This Row],[Product_Category]])</f>
        <v>Food</v>
      </c>
      <c r="H2458" s="9">
        <v>1728.17</v>
      </c>
      <c r="I2458" s="9">
        <v>2205.48</v>
      </c>
      <c r="J2458" s="4" t="str">
        <f>PROPER(Table14[[#This Row],[Customer_Type]])</f>
        <v>Returning</v>
      </c>
      <c r="K2458" s="13">
        <f>IF(ISBLANK(Table14[[#This Row],[Discount]]),MEDIAN(Table14[Discount]),Table14[[#This Row],[Discount]])</f>
        <v>0.25</v>
      </c>
      <c r="L2458" s="4" t="s">
        <v>26</v>
      </c>
      <c r="M2458" s="4" t="s">
        <v>18</v>
      </c>
    </row>
    <row r="2459" spans="1:13" x14ac:dyDescent="0.3">
      <c r="A2459">
        <v>1450</v>
      </c>
      <c r="B2459" s="1">
        <v>45606</v>
      </c>
      <c r="C2459" s="4" t="str">
        <f>IF(ISBLANK(Table14[[#This Row],[Sales_Rep]]),"Unknown",Table14[[#This Row],[Sales_Rep]])</f>
        <v>Alice</v>
      </c>
      <c r="D2459" s="4" t="str">
        <f>PROPER(Table14[[#This Row],[Region]])</f>
        <v>South</v>
      </c>
      <c r="E2459" s="9">
        <f>IF(ISBLANK(Table14[[#This Row],[Sales_Amount]]),MEDIAN(Table14[Sales_Amount]),Table14[[#This Row],[Sales_Amount]])</f>
        <v>171225.33</v>
      </c>
      <c r="F2459" s="11">
        <f>IF(ISBLANK(Table14[[#This Row],[Quantity_Sold]]),MEDIAN(Table14[Quantity_Sold]),Table14[[#This Row],[Quantity_Sold]])</f>
        <v>44</v>
      </c>
      <c r="G2459" s="4" t="str">
        <f>TRIM(Table14[[#This Row],[Product_Category]])</f>
        <v>Food</v>
      </c>
      <c r="H2459" s="9">
        <v>2837.27</v>
      </c>
      <c r="I2459" s="9">
        <v>4011.84</v>
      </c>
      <c r="J2459" s="4" t="str">
        <f>PROPER(Table14[[#This Row],[Customer_Type]])</f>
        <v>Returning</v>
      </c>
      <c r="K2459" s="13">
        <f>IF(ISBLANK(Table14[[#This Row],[Discount]]),MEDIAN(Table14[Discount]),Table14[[#This Row],[Discount]])</f>
        <v>0.03</v>
      </c>
      <c r="L2459" s="4" t="s">
        <v>31</v>
      </c>
      <c r="M2459" s="4" t="s">
        <v>18</v>
      </c>
    </row>
    <row r="2460" spans="1:13" x14ac:dyDescent="0.3">
      <c r="A2460">
        <v>1242</v>
      </c>
      <c r="B2460" s="1">
        <v>45550</v>
      </c>
      <c r="C2460" s="4" t="str">
        <f>IF(ISBLANK(Table14[[#This Row],[Sales_Rep]]),"Unknown",Table14[[#This Row],[Sales_Rep]])</f>
        <v>Alice</v>
      </c>
      <c r="D2460" s="4" t="str">
        <f>PROPER(Table14[[#This Row],[Region]])</f>
        <v>East</v>
      </c>
      <c r="E2460" s="9">
        <f>IF(ISBLANK(Table14[[#This Row],[Sales_Amount]]),MEDIAN(Table14[Sales_Amount]),Table14[[#This Row],[Sales_Amount]])</f>
        <v>3657.54</v>
      </c>
      <c r="F2460" s="11">
        <f>IF(ISBLANK(Table14[[#This Row],[Quantity_Sold]]),MEDIAN(Table14[Quantity_Sold]),Table14[[#This Row],[Quantity_Sold]])</f>
        <v>2</v>
      </c>
      <c r="G2460" s="4" t="str">
        <f>TRIM(Table14[[#This Row],[Product_Category]])</f>
        <v>Furniture</v>
      </c>
      <c r="H2460" s="9">
        <v>2050.0700000000002</v>
      </c>
      <c r="I2460" s="9">
        <v>2438.36</v>
      </c>
      <c r="J2460" s="4" t="str">
        <f>PROPER(Table14[[#This Row],[Customer_Type]])</f>
        <v>New</v>
      </c>
      <c r="K2460" s="13">
        <f>IF(ISBLANK(Table14[[#This Row],[Discount]]),MEDIAN(Table14[Discount]),Table14[[#This Row],[Discount]])</f>
        <v>0.25</v>
      </c>
      <c r="L2460" s="4" t="s">
        <v>31</v>
      </c>
      <c r="M2460" s="4" t="s">
        <v>22</v>
      </c>
    </row>
    <row r="2461" spans="1:13" x14ac:dyDescent="0.3">
      <c r="A2461">
        <v>1117</v>
      </c>
      <c r="B2461" s="1">
        <v>45453</v>
      </c>
      <c r="C2461" s="4" t="str">
        <f>IF(ISBLANK(Table14[[#This Row],[Sales_Rep]]),"Unknown",Table14[[#This Row],[Sales_Rep]])</f>
        <v>Bob</v>
      </c>
      <c r="D2461" s="4" t="str">
        <f>PROPER(Table14[[#This Row],[Region]])</f>
        <v>East</v>
      </c>
      <c r="E2461" s="9">
        <f>IF(ISBLANK(Table14[[#This Row],[Sales_Amount]]),MEDIAN(Table14[Sales_Amount]),Table14[[#This Row],[Sales_Amount]])</f>
        <v>114165.92</v>
      </c>
      <c r="F2461" s="11">
        <f>IF(ISBLANK(Table14[[#This Row],[Quantity_Sold]]),MEDIAN(Table14[Quantity_Sold]),Table14[[#This Row],[Quantity_Sold]])</f>
        <v>40</v>
      </c>
      <c r="G2461" s="4" t="str">
        <f>TRIM(Table14[[#This Row],[Product_Category]])</f>
        <v>Electronics</v>
      </c>
      <c r="H2461" s="9">
        <v>2249.2399999999998</v>
      </c>
      <c r="I2461" s="9">
        <v>3243.35</v>
      </c>
      <c r="J2461" s="4" t="str">
        <f>PROPER(Table14[[#This Row],[Customer_Type]])</f>
        <v>Returning</v>
      </c>
      <c r="K2461" s="13">
        <f>IF(ISBLANK(Table14[[#This Row],[Discount]]),MEDIAN(Table14[Discount]),Table14[[#This Row],[Discount]])</f>
        <v>0.12</v>
      </c>
      <c r="L2461" s="4" t="s">
        <v>31</v>
      </c>
      <c r="M2461" s="4" t="s">
        <v>22</v>
      </c>
    </row>
    <row r="2462" spans="1:13" x14ac:dyDescent="0.3">
      <c r="A2462">
        <v>1219</v>
      </c>
      <c r="B2462" s="1">
        <v>44942</v>
      </c>
      <c r="C2462" s="4" t="str">
        <f>IF(ISBLANK(Table14[[#This Row],[Sales_Rep]]),"Unknown",Table14[[#This Row],[Sales_Rep]])</f>
        <v>David</v>
      </c>
      <c r="D2462" s="4" t="str">
        <f>PROPER(Table14[[#This Row],[Region]])</f>
        <v>South</v>
      </c>
      <c r="E2462" s="9">
        <f>IF(ISBLANK(Table14[[#This Row],[Sales_Amount]]),MEDIAN(Table14[Sales_Amount]),Table14[[#This Row],[Sales_Amount]])</f>
        <v>8661.11</v>
      </c>
      <c r="F2462" s="11">
        <f>IF(ISBLANK(Table14[[#This Row],[Quantity_Sold]]),MEDIAN(Table14[Quantity_Sold]),Table14[[#This Row],[Quantity_Sold]])</f>
        <v>15</v>
      </c>
      <c r="G2462" s="4" t="str">
        <f>TRIM(Table14[[#This Row],[Product_Category]])</f>
        <v>Food</v>
      </c>
      <c r="H2462" s="9">
        <v>642.09</v>
      </c>
      <c r="I2462" s="9">
        <v>780.28</v>
      </c>
      <c r="J2462" s="4" t="str">
        <f>PROPER(Table14[[#This Row],[Customer_Type]])</f>
        <v>New</v>
      </c>
      <c r="K2462" s="13">
        <f>IF(ISBLANK(Table14[[#This Row],[Discount]]),MEDIAN(Table14[Discount]),Table14[[#This Row],[Discount]])</f>
        <v>0.26</v>
      </c>
      <c r="L2462" s="4" t="s">
        <v>26</v>
      </c>
      <c r="M2462" s="4" t="s">
        <v>22</v>
      </c>
    </row>
    <row r="2463" spans="1:13" x14ac:dyDescent="0.3">
      <c r="A2463">
        <v>1155</v>
      </c>
      <c r="B2463" s="1">
        <v>45435</v>
      </c>
      <c r="C2463" s="4" t="str">
        <f>IF(ISBLANK(Table14[[#This Row],[Sales_Rep]]),"Unknown",Table14[[#This Row],[Sales_Rep]])</f>
        <v>Alice</v>
      </c>
      <c r="D2463" s="4" t="str">
        <f>PROPER(Table14[[#This Row],[Region]])</f>
        <v>North</v>
      </c>
      <c r="E2463" s="9">
        <f>IF(ISBLANK(Table14[[#This Row],[Sales_Amount]]),MEDIAN(Table14[Sales_Amount]),Table14[[#This Row],[Sales_Amount]])</f>
        <v>67472.91</v>
      </c>
      <c r="F2463" s="11">
        <f>IF(ISBLANK(Table14[[#This Row],[Quantity_Sold]]),MEDIAN(Table14[Quantity_Sold]),Table14[[#This Row],[Quantity_Sold]])</f>
        <v>12</v>
      </c>
      <c r="G2463" s="4" t="str">
        <f>TRIM(Table14[[#This Row],[Product_Category]])</f>
        <v>Clothing</v>
      </c>
      <c r="H2463" s="9">
        <v>4558.8900000000003</v>
      </c>
      <c r="I2463" s="9">
        <v>6045.96</v>
      </c>
      <c r="J2463" s="4" t="str">
        <f>PROPER(Table14[[#This Row],[Customer_Type]])</f>
        <v>New</v>
      </c>
      <c r="K2463" s="13">
        <f>IF(ISBLANK(Table14[[#This Row],[Discount]]),MEDIAN(Table14[Discount]),Table14[[#This Row],[Discount]])</f>
        <v>7.0000000000000007E-2</v>
      </c>
      <c r="L2463" s="4" t="s">
        <v>26</v>
      </c>
      <c r="M2463" s="4" t="s">
        <v>22</v>
      </c>
    </row>
    <row r="2464" spans="1:13" x14ac:dyDescent="0.3">
      <c r="A2464">
        <v>1454</v>
      </c>
      <c r="B2464" s="1">
        <v>45155</v>
      </c>
      <c r="C2464" s="4" t="str">
        <f>IF(ISBLANK(Table14[[#This Row],[Sales_Rep]]),"Unknown",Table14[[#This Row],[Sales_Rep]])</f>
        <v>Charlie</v>
      </c>
      <c r="D2464" s="4" t="str">
        <f>PROPER(Table14[[#This Row],[Region]])</f>
        <v>North</v>
      </c>
      <c r="E2464" s="9">
        <f>IF(ISBLANK(Table14[[#This Row],[Sales_Amount]]),MEDIAN(Table14[Sales_Amount]),Table14[[#This Row],[Sales_Amount]])</f>
        <v>160549.79</v>
      </c>
      <c r="F2464" s="11">
        <f>IF(ISBLANK(Table14[[#This Row],[Quantity_Sold]]),MEDIAN(Table14[Quantity_Sold]),Table14[[#This Row],[Quantity_Sold]])</f>
        <v>31</v>
      </c>
      <c r="G2464" s="4" t="str">
        <f>TRIM(Table14[[#This Row],[Product_Category]])</f>
        <v>Electronics</v>
      </c>
      <c r="H2464" s="9">
        <v>3976.55</v>
      </c>
      <c r="I2464" s="9">
        <v>5284.72</v>
      </c>
      <c r="J2464" s="4" t="str">
        <f>PROPER(Table14[[#This Row],[Customer_Type]])</f>
        <v>New</v>
      </c>
      <c r="K2464" s="13">
        <f>IF(ISBLANK(Table14[[#This Row],[Discount]]),MEDIAN(Table14[Discount]),Table14[[#This Row],[Discount]])</f>
        <v>0.02</v>
      </c>
      <c r="L2464" s="4" t="s">
        <v>26</v>
      </c>
      <c r="M2464" s="4" t="s">
        <v>22</v>
      </c>
    </row>
    <row r="2465" spans="1:13" x14ac:dyDescent="0.3">
      <c r="A2465">
        <v>1162</v>
      </c>
      <c r="B2465" s="1">
        <v>45292</v>
      </c>
      <c r="C2465" s="4" t="str">
        <f>IF(ISBLANK(Table14[[#This Row],[Sales_Rep]]),"Unknown",Table14[[#This Row],[Sales_Rep]])</f>
        <v>David</v>
      </c>
      <c r="D2465" s="4" t="str">
        <f>PROPER(Table14[[#This Row],[Region]])</f>
        <v>North</v>
      </c>
      <c r="E2465" s="9">
        <f>IF(ISBLANK(Table14[[#This Row],[Sales_Amount]]),MEDIAN(Table14[Sales_Amount]),Table14[[#This Row],[Sales_Amount]])</f>
        <v>111903.11</v>
      </c>
      <c r="F2465" s="11">
        <f>IF(ISBLANK(Table14[[#This Row],[Quantity_Sold]]),MEDIAN(Table14[Quantity_Sold]),Table14[[#This Row],[Quantity_Sold]])</f>
        <v>44</v>
      </c>
      <c r="G2465" s="4" t="str">
        <f>TRIM(Table14[[#This Row],[Product_Category]])</f>
        <v>Food</v>
      </c>
      <c r="H2465" s="9">
        <v>2154.31</v>
      </c>
      <c r="I2465" s="9">
        <v>2734.68</v>
      </c>
      <c r="J2465" s="4" t="str">
        <f>PROPER(Table14[[#This Row],[Customer_Type]])</f>
        <v>New</v>
      </c>
      <c r="K2465" s="13">
        <f>IF(ISBLANK(Table14[[#This Row],[Discount]]),MEDIAN(Table14[Discount]),Table14[[#This Row],[Discount]])</f>
        <v>7.0000000000000007E-2</v>
      </c>
      <c r="L2465" s="4" t="s">
        <v>31</v>
      </c>
      <c r="M2465" s="4" t="s">
        <v>18</v>
      </c>
    </row>
    <row r="2466" spans="1:13" x14ac:dyDescent="0.3">
      <c r="A2466">
        <v>1105</v>
      </c>
      <c r="B2466" s="1">
        <v>45026</v>
      </c>
      <c r="C2466" s="4" t="str">
        <f>IF(ISBLANK(Table14[[#This Row],[Sales_Rep]]),"Unknown",Table14[[#This Row],[Sales_Rep]])</f>
        <v>Charlie</v>
      </c>
      <c r="D2466" s="4" t="str">
        <f>PROPER(Table14[[#This Row],[Region]])</f>
        <v>West</v>
      </c>
      <c r="E2466" s="9">
        <f>IF(ISBLANK(Table14[[#This Row],[Sales_Amount]]),MEDIAN(Table14[Sales_Amount]),Table14[[#This Row],[Sales_Amount]])</f>
        <v>52870.18</v>
      </c>
      <c r="F2466" s="11">
        <f>IF(ISBLANK(Table14[[#This Row],[Quantity_Sold]]),MEDIAN(Table14[Quantity_Sold]),Table14[[#This Row],[Quantity_Sold]])</f>
        <v>19</v>
      </c>
      <c r="G2466" s="4" t="str">
        <f>TRIM(Table14[[#This Row],[Product_Category]])</f>
        <v>Electronics</v>
      </c>
      <c r="H2466" s="9">
        <v>2533.92</v>
      </c>
      <c r="I2466" s="9">
        <v>3661.37</v>
      </c>
      <c r="J2466" s="4" t="str">
        <f>PROPER(Table14[[#This Row],[Customer_Type]])</f>
        <v>Returning</v>
      </c>
      <c r="K2466" s="13">
        <f>IF(ISBLANK(Table14[[#This Row],[Discount]]),MEDIAN(Table14[Discount]),Table14[[#This Row],[Discount]])</f>
        <v>0.24</v>
      </c>
      <c r="L2466" s="4" t="s">
        <v>26</v>
      </c>
      <c r="M2466" s="4" t="s">
        <v>18</v>
      </c>
    </row>
    <row r="2467" spans="1:13" x14ac:dyDescent="0.3">
      <c r="A2467">
        <v>1040</v>
      </c>
      <c r="B2467" s="1">
        <v>44964</v>
      </c>
      <c r="C2467" s="4" t="str">
        <f>IF(ISBLANK(Table14[[#This Row],[Sales_Rep]]),"Unknown",Table14[[#This Row],[Sales_Rep]])</f>
        <v>Charlie</v>
      </c>
      <c r="D2467" s="4" t="str">
        <f>PROPER(Table14[[#This Row],[Region]])</f>
        <v>North</v>
      </c>
      <c r="E2467" s="9">
        <f>IF(ISBLANK(Table14[[#This Row],[Sales_Amount]]),MEDIAN(Table14[Sales_Amount]),Table14[[#This Row],[Sales_Amount]])</f>
        <v>40748.75</v>
      </c>
      <c r="F2467" s="11">
        <f>IF(ISBLANK(Table14[[#This Row],[Quantity_Sold]]),MEDIAN(Table14[Quantity_Sold]),Table14[[#This Row],[Quantity_Sold]])</f>
        <v>44</v>
      </c>
      <c r="G2467" s="4" t="str">
        <f>TRIM(Table14[[#This Row],[Product_Category]])</f>
        <v>Food</v>
      </c>
      <c r="H2467" s="9">
        <v>764.78</v>
      </c>
      <c r="I2467" s="9">
        <v>1129.4000000000001</v>
      </c>
      <c r="J2467" s="4" t="str">
        <f>PROPER(Table14[[#This Row],[Customer_Type]])</f>
        <v>Returning</v>
      </c>
      <c r="K2467" s="13">
        <f>IF(ISBLANK(Table14[[#This Row],[Discount]]),MEDIAN(Table14[Discount]),Table14[[#This Row],[Discount]])</f>
        <v>0.18</v>
      </c>
      <c r="L2467" s="4" t="s">
        <v>31</v>
      </c>
      <c r="M2467" s="4" t="s">
        <v>18</v>
      </c>
    </row>
    <row r="2468" spans="1:13" x14ac:dyDescent="0.3">
      <c r="A2468">
        <v>1457</v>
      </c>
      <c r="B2468" s="1">
        <v>45206</v>
      </c>
      <c r="C2468" s="4" t="str">
        <f>IF(ISBLANK(Table14[[#This Row],[Sales_Rep]]),"Unknown",Table14[[#This Row],[Sales_Rep]])</f>
        <v>Alice</v>
      </c>
      <c r="D2468" s="4" t="str">
        <f>PROPER(Table14[[#This Row],[Region]])</f>
        <v>South</v>
      </c>
      <c r="E2468" s="9">
        <f>IF(ISBLANK(Table14[[#This Row],[Sales_Amount]]),MEDIAN(Table14[Sales_Amount]),Table14[[#This Row],[Sales_Amount]])</f>
        <v>68122.289999999994</v>
      </c>
      <c r="F2468" s="11">
        <f>IF(ISBLANK(Table14[[#This Row],[Quantity_Sold]]),MEDIAN(Table14[Quantity_Sold]),Table14[[#This Row],[Quantity_Sold]])</f>
        <v>47</v>
      </c>
      <c r="G2468" s="4" t="str">
        <f>TRIM(Table14[[#This Row],[Product_Category]])</f>
        <v>Electronics</v>
      </c>
      <c r="H2468" s="9">
        <v>1661.61</v>
      </c>
      <c r="I2468" s="9">
        <v>2013.07</v>
      </c>
      <c r="J2468" s="4" t="str">
        <f>PROPER(Table14[[#This Row],[Customer_Type]])</f>
        <v>Returning</v>
      </c>
      <c r="K2468" s="13">
        <f>IF(ISBLANK(Table14[[#This Row],[Discount]]),MEDIAN(Table14[Discount]),Table14[[#This Row],[Discount]])</f>
        <v>0.28000000000000003</v>
      </c>
      <c r="L2468" s="4" t="s">
        <v>31</v>
      </c>
      <c r="M2468" s="4" t="s">
        <v>22</v>
      </c>
    </row>
    <row r="2469" spans="1:13" x14ac:dyDescent="0.3">
      <c r="A2469">
        <v>1342</v>
      </c>
      <c r="B2469" s="1">
        <v>45215</v>
      </c>
      <c r="C2469" s="4" t="str">
        <f>IF(ISBLANK(Table14[[#This Row],[Sales_Rep]]),"Unknown",Table14[[#This Row],[Sales_Rep]])</f>
        <v>David</v>
      </c>
      <c r="D2469" s="4" t="str">
        <f>PROPER(Table14[[#This Row],[Region]])</f>
        <v>South</v>
      </c>
      <c r="E2469" s="9">
        <f>IF(ISBLANK(Table14[[#This Row],[Sales_Amount]]),MEDIAN(Table14[Sales_Amount]),Table14[[#This Row],[Sales_Amount]])</f>
        <v>116370</v>
      </c>
      <c r="F2469" s="11">
        <f>IF(ISBLANK(Table14[[#This Row],[Quantity_Sold]]),MEDIAN(Table14[Quantity_Sold]),Table14[[#This Row],[Quantity_Sold]])</f>
        <v>50</v>
      </c>
      <c r="G2469" s="4" t="str">
        <f>TRIM(Table14[[#This Row],[Product_Category]])</f>
        <v>Electronics</v>
      </c>
      <c r="H2469" s="9">
        <v>2552.44</v>
      </c>
      <c r="I2469" s="9">
        <v>3232.5</v>
      </c>
      <c r="J2469" s="4" t="str">
        <f>PROPER(Table14[[#This Row],[Customer_Type]])</f>
        <v>Returning</v>
      </c>
      <c r="K2469" s="13">
        <f>IF(ISBLANK(Table14[[#This Row],[Discount]]),MEDIAN(Table14[Discount]),Table14[[#This Row],[Discount]])</f>
        <v>0.28000000000000003</v>
      </c>
      <c r="L2469" s="4" t="s">
        <v>26</v>
      </c>
      <c r="M2469" s="4" t="s">
        <v>22</v>
      </c>
    </row>
    <row r="2470" spans="1:13" x14ac:dyDescent="0.3">
      <c r="A2470">
        <v>1087</v>
      </c>
      <c r="B2470" s="1">
        <v>45328</v>
      </c>
      <c r="C2470" s="4" t="str">
        <f>IF(ISBLANK(Table14[[#This Row],[Sales_Rep]]),"Unknown",Table14[[#This Row],[Sales_Rep]])</f>
        <v>Eve</v>
      </c>
      <c r="D2470" s="4" t="str">
        <f>PROPER(Table14[[#This Row],[Region]])</f>
        <v>West</v>
      </c>
      <c r="E2470" s="9">
        <f>IF(ISBLANK(Table14[[#This Row],[Sales_Amount]]),MEDIAN(Table14[Sales_Amount]),Table14[[#This Row],[Sales_Amount]])</f>
        <v>26127.040000000001</v>
      </c>
      <c r="F2470" s="11">
        <f>IF(ISBLANK(Table14[[#This Row],[Quantity_Sold]]),MEDIAN(Table14[Quantity_Sold]),Table14[[#This Row],[Quantity_Sold]])</f>
        <v>25</v>
      </c>
      <c r="G2470" s="4" t="str">
        <f>TRIM(Table14[[#This Row],[Product_Category]])</f>
        <v>Food</v>
      </c>
      <c r="H2470" s="9">
        <v>992.11</v>
      </c>
      <c r="I2470" s="9">
        <v>1274.49</v>
      </c>
      <c r="J2470" s="4" t="str">
        <f>PROPER(Table14[[#This Row],[Customer_Type]])</f>
        <v>New</v>
      </c>
      <c r="K2470" s="13">
        <f>IF(ISBLANK(Table14[[#This Row],[Discount]]),MEDIAN(Table14[Discount]),Table14[[#This Row],[Discount]])</f>
        <v>0.18</v>
      </c>
      <c r="L2470" s="4" t="s">
        <v>17</v>
      </c>
      <c r="M2470" s="4" t="s">
        <v>18</v>
      </c>
    </row>
    <row r="2471" spans="1:13" x14ac:dyDescent="0.3">
      <c r="A2471">
        <v>1230</v>
      </c>
      <c r="B2471" s="1">
        <v>45308</v>
      </c>
      <c r="C2471" s="4" t="str">
        <f>IF(ISBLANK(Table14[[#This Row],[Sales_Rep]]),"Unknown",Table14[[#This Row],[Sales_Rep]])</f>
        <v>Alice</v>
      </c>
      <c r="D2471" s="4" t="str">
        <f>PROPER(Table14[[#This Row],[Region]])</f>
        <v>West</v>
      </c>
      <c r="E2471" s="9">
        <f>IF(ISBLANK(Table14[[#This Row],[Sales_Amount]]),MEDIAN(Table14[Sales_Amount]),Table14[[#This Row],[Sales_Amount]])</f>
        <v>22070.7</v>
      </c>
      <c r="F2471" s="11">
        <f>IF(ISBLANK(Table14[[#This Row],[Quantity_Sold]]),MEDIAN(Table14[Quantity_Sold]),Table14[[#This Row],[Quantity_Sold]])</f>
        <v>13</v>
      </c>
      <c r="G2471" s="4" t="str">
        <f>TRIM(Table14[[#This Row],[Product_Category]])</f>
        <v>Electronics</v>
      </c>
      <c r="H2471" s="9">
        <v>1962.99</v>
      </c>
      <c r="I2471" s="9">
        <v>2325.6799999999998</v>
      </c>
      <c r="J2471" s="4" t="str">
        <f>PROPER(Table14[[#This Row],[Customer_Type]])</f>
        <v>Returning</v>
      </c>
      <c r="K2471" s="13">
        <f>IF(ISBLANK(Table14[[#This Row],[Discount]]),MEDIAN(Table14[Discount]),Table14[[#This Row],[Discount]])</f>
        <v>0.27</v>
      </c>
      <c r="L2471" s="4" t="s">
        <v>26</v>
      </c>
      <c r="M2471" s="4" t="s">
        <v>22</v>
      </c>
    </row>
    <row r="2472" spans="1:13" x14ac:dyDescent="0.3">
      <c r="A2472">
        <v>1071</v>
      </c>
      <c r="B2472" s="1">
        <v>45007</v>
      </c>
      <c r="C2472" s="4" t="str">
        <f>IF(ISBLANK(Table14[[#This Row],[Sales_Rep]]),"Unknown",Table14[[#This Row],[Sales_Rep]])</f>
        <v>Alice</v>
      </c>
      <c r="D2472" s="4" t="str">
        <f>PROPER(Table14[[#This Row],[Region]])</f>
        <v>South</v>
      </c>
      <c r="E2472" s="9">
        <f>IF(ISBLANK(Table14[[#This Row],[Sales_Amount]]),MEDIAN(Table14[Sales_Amount]),Table14[[#This Row],[Sales_Amount]])</f>
        <v>35877.910000000003</v>
      </c>
      <c r="F2472" s="11">
        <f>IF(ISBLANK(Table14[[#This Row],[Quantity_Sold]]),MEDIAN(Table14[Quantity_Sold]),Table14[[#This Row],[Quantity_Sold]])</f>
        <v>18</v>
      </c>
      <c r="G2472" s="4" t="str">
        <f>TRIM(Table14[[#This Row],[Product_Category]])</f>
        <v>Furniture</v>
      </c>
      <c r="H2472" s="9">
        <v>1770.75</v>
      </c>
      <c r="I2472" s="9">
        <v>2523.06</v>
      </c>
      <c r="J2472" s="4" t="str">
        <f>PROPER(Table14[[#This Row],[Customer_Type]])</f>
        <v>Returning</v>
      </c>
      <c r="K2472" s="13">
        <f>IF(ISBLANK(Table14[[#This Row],[Discount]]),MEDIAN(Table14[Discount]),Table14[[#This Row],[Discount]])</f>
        <v>0.21</v>
      </c>
      <c r="L2472" s="4" t="s">
        <v>26</v>
      </c>
      <c r="M2472" s="4" t="s">
        <v>18</v>
      </c>
    </row>
    <row r="2473" spans="1:13" x14ac:dyDescent="0.3">
      <c r="A2473">
        <v>1146</v>
      </c>
      <c r="B2473" s="1">
        <v>45647</v>
      </c>
      <c r="C2473" s="4" t="str">
        <f>IF(ISBLANK(Table14[[#This Row],[Sales_Rep]]),"Unknown",Table14[[#This Row],[Sales_Rep]])</f>
        <v>David</v>
      </c>
      <c r="D2473" s="4" t="str">
        <f>PROPER(Table14[[#This Row],[Region]])</f>
        <v>East</v>
      </c>
      <c r="E2473" s="9">
        <f>IF(ISBLANK(Table14[[#This Row],[Sales_Amount]]),MEDIAN(Table14[Sales_Amount]),Table14[[#This Row],[Sales_Amount]])</f>
        <v>57945.2</v>
      </c>
      <c r="F2473" s="11">
        <f>IF(ISBLANK(Table14[[#This Row],[Quantity_Sold]]),MEDIAN(Table14[Quantity_Sold]),Table14[[#This Row],[Quantity_Sold]])</f>
        <v>41</v>
      </c>
      <c r="G2473" s="4" t="str">
        <f>TRIM(Table14[[#This Row],[Product_Category]])</f>
        <v>Electronics</v>
      </c>
      <c r="H2473" s="9">
        <v>1443.8</v>
      </c>
      <c r="I2473" s="9">
        <v>1606.02</v>
      </c>
      <c r="J2473" s="4" t="str">
        <f>PROPER(Table14[[#This Row],[Customer_Type]])</f>
        <v>New</v>
      </c>
      <c r="K2473" s="13">
        <f>IF(ISBLANK(Table14[[#This Row],[Discount]]),MEDIAN(Table14[Discount]),Table14[[#This Row],[Discount]])</f>
        <v>0.12</v>
      </c>
      <c r="L2473" s="4" t="s">
        <v>26</v>
      </c>
      <c r="M2473" s="4" t="s">
        <v>22</v>
      </c>
    </row>
    <row r="2474" spans="1:13" x14ac:dyDescent="0.3">
      <c r="A2474">
        <v>1416</v>
      </c>
      <c r="B2474" s="1">
        <v>45424</v>
      </c>
      <c r="C2474" s="4" t="str">
        <f>IF(ISBLANK(Table14[[#This Row],[Sales_Rep]]),"Unknown",Table14[[#This Row],[Sales_Rep]])</f>
        <v>David</v>
      </c>
      <c r="D2474" s="4" t="str">
        <f>PROPER(Table14[[#This Row],[Region]])</f>
        <v>South</v>
      </c>
      <c r="E2474" s="9">
        <f>IF(ISBLANK(Table14[[#This Row],[Sales_Amount]]),MEDIAN(Table14[Sales_Amount]),Table14[[#This Row],[Sales_Amount]])</f>
        <v>8626.61</v>
      </c>
      <c r="F2474" s="11">
        <f>IF(ISBLANK(Table14[[#This Row],[Quantity_Sold]]),MEDIAN(Table14[Quantity_Sold]),Table14[[#This Row],[Quantity_Sold]])</f>
        <v>4</v>
      </c>
      <c r="G2474" s="4" t="str">
        <f>TRIM(Table14[[#This Row],[Product_Category]])</f>
        <v>Clothing</v>
      </c>
      <c r="H2474" s="9">
        <v>2269.15</v>
      </c>
      <c r="I2474" s="9">
        <v>2995.35</v>
      </c>
      <c r="J2474" s="4" t="str">
        <f>PROPER(Table14[[#This Row],[Customer_Type]])</f>
        <v>Returning</v>
      </c>
      <c r="K2474" s="13">
        <f>IF(ISBLANK(Table14[[#This Row],[Discount]]),MEDIAN(Table14[Discount]),Table14[[#This Row],[Discount]])</f>
        <v>0.28000000000000003</v>
      </c>
      <c r="L2474" s="4" t="s">
        <v>17</v>
      </c>
      <c r="M2474" s="4" t="s">
        <v>18</v>
      </c>
    </row>
    <row r="2475" spans="1:13" x14ac:dyDescent="0.3">
      <c r="A2475">
        <v>1143</v>
      </c>
      <c r="B2475" s="1">
        <v>44950</v>
      </c>
      <c r="C2475" s="4" t="str">
        <f>IF(ISBLANK(Table14[[#This Row],[Sales_Rep]]),"Unknown",Table14[[#This Row],[Sales_Rep]])</f>
        <v>Charlie</v>
      </c>
      <c r="D2475" s="4" t="str">
        <f>PROPER(Table14[[#This Row],[Region]])</f>
        <v>East</v>
      </c>
      <c r="E2475" s="9">
        <f>IF(ISBLANK(Table14[[#This Row],[Sales_Amount]]),MEDIAN(Table14[Sales_Amount]),Table14[[#This Row],[Sales_Amount]])</f>
        <v>247260.84</v>
      </c>
      <c r="F2475" s="11">
        <f>IF(ISBLANK(Table14[[#This Row],[Quantity_Sold]]),MEDIAN(Table14[Quantity_Sold]),Table14[[#This Row],[Quantity_Sold]])</f>
        <v>49</v>
      </c>
      <c r="G2475" s="4" t="str">
        <f>TRIM(Table14[[#This Row],[Product_Category]])</f>
        <v>Clothing</v>
      </c>
      <c r="H2475" s="9">
        <v>4710.32</v>
      </c>
      <c r="I2475" s="9">
        <v>6912.52</v>
      </c>
      <c r="J2475" s="4" t="str">
        <f>PROPER(Table14[[#This Row],[Customer_Type]])</f>
        <v>New</v>
      </c>
      <c r="K2475" s="13">
        <f>IF(ISBLANK(Table14[[#This Row],[Discount]]),MEDIAN(Table14[Discount]),Table14[[#This Row],[Discount]])</f>
        <v>0.27</v>
      </c>
      <c r="L2475" s="4" t="s">
        <v>26</v>
      </c>
      <c r="M2475" s="4" t="s">
        <v>22</v>
      </c>
    </row>
    <row r="2476" spans="1:13" x14ac:dyDescent="0.3">
      <c r="A2476">
        <v>1352</v>
      </c>
      <c r="B2476" s="1">
        <v>45139</v>
      </c>
      <c r="C2476" s="4" t="str">
        <f>IF(ISBLANK(Table14[[#This Row],[Sales_Rep]]),"Unknown",Table14[[#This Row],[Sales_Rep]])</f>
        <v>David</v>
      </c>
      <c r="D2476" s="4" t="str">
        <f>PROPER(Table14[[#This Row],[Region]])</f>
        <v>West</v>
      </c>
      <c r="E2476" s="9">
        <f>IF(ISBLANK(Table14[[#This Row],[Sales_Amount]]),MEDIAN(Table14[Sales_Amount]),Table14[[#This Row],[Sales_Amount]])</f>
        <v>116921.31</v>
      </c>
      <c r="F2476" s="11">
        <f>IF(ISBLANK(Table14[[#This Row],[Quantity_Sold]]),MEDIAN(Table14[Quantity_Sold]),Table14[[#This Row],[Quantity_Sold]])</f>
        <v>24</v>
      </c>
      <c r="G2476" s="4" t="str">
        <f>TRIM(Table14[[#This Row],[Product_Category]])</f>
        <v>Food</v>
      </c>
      <c r="H2476" s="9">
        <v>4182.43</v>
      </c>
      <c r="I2476" s="9">
        <v>5353.54</v>
      </c>
      <c r="J2476" s="4" t="str">
        <f>PROPER(Table14[[#This Row],[Customer_Type]])</f>
        <v>Returning</v>
      </c>
      <c r="K2476" s="13">
        <f>IF(ISBLANK(Table14[[#This Row],[Discount]]),MEDIAN(Table14[Discount]),Table14[[#This Row],[Discount]])</f>
        <v>0.09</v>
      </c>
      <c r="L2476" s="4" t="s">
        <v>26</v>
      </c>
      <c r="M2476" s="4" t="s">
        <v>18</v>
      </c>
    </row>
    <row r="2477" spans="1:13" x14ac:dyDescent="0.3">
      <c r="A2477">
        <v>1235</v>
      </c>
      <c r="B2477" s="1">
        <v>44959</v>
      </c>
      <c r="C2477" s="4" t="str">
        <f>IF(ISBLANK(Table14[[#This Row],[Sales_Rep]]),"Unknown",Table14[[#This Row],[Sales_Rep]])</f>
        <v>Charlie</v>
      </c>
      <c r="D2477" s="4" t="str">
        <f>PROPER(Table14[[#This Row],[Region]])</f>
        <v>East</v>
      </c>
      <c r="E2477" s="9">
        <f>IF(ISBLANK(Table14[[#This Row],[Sales_Amount]]),MEDIAN(Table14[Sales_Amount]),Table14[[#This Row],[Sales_Amount]])</f>
        <v>31224.34</v>
      </c>
      <c r="F2477" s="11">
        <f>IF(ISBLANK(Table14[[#This Row],[Quantity_Sold]]),MEDIAN(Table14[Quantity_Sold]),Table14[[#This Row],[Quantity_Sold]])</f>
        <v>25</v>
      </c>
      <c r="G2477" s="4" t="str">
        <f>TRIM(Table14[[#This Row],[Product_Category]])</f>
        <v>Food</v>
      </c>
      <c r="H2477" s="9">
        <v>1089.74</v>
      </c>
      <c r="I2477" s="9">
        <v>1357.58</v>
      </c>
      <c r="J2477" s="4" t="str">
        <f>PROPER(Table14[[#This Row],[Customer_Type]])</f>
        <v>New</v>
      </c>
      <c r="K2477" s="13">
        <f>IF(ISBLANK(Table14[[#This Row],[Discount]]),MEDIAN(Table14[Discount]),Table14[[#This Row],[Discount]])</f>
        <v>0.08</v>
      </c>
      <c r="L2477" s="4" t="s">
        <v>26</v>
      </c>
      <c r="M2477" s="4" t="s">
        <v>18</v>
      </c>
    </row>
    <row r="2478" spans="1:13" x14ac:dyDescent="0.3">
      <c r="A2478">
        <v>1422</v>
      </c>
      <c r="B2478" s="1">
        <v>45007</v>
      </c>
      <c r="C2478" s="4" t="str">
        <f>IF(ISBLANK(Table14[[#This Row],[Sales_Rep]]),"Unknown",Table14[[#This Row],[Sales_Rep]])</f>
        <v>Alice</v>
      </c>
      <c r="D2478" s="4" t="str">
        <f>PROPER(Table14[[#This Row],[Region]])</f>
        <v>East</v>
      </c>
      <c r="E2478" s="9">
        <f>IF(ISBLANK(Table14[[#This Row],[Sales_Amount]]),MEDIAN(Table14[Sales_Amount]),Table14[[#This Row],[Sales_Amount]])</f>
        <v>25314.07</v>
      </c>
      <c r="F2478" s="11">
        <f>IF(ISBLANK(Table14[[#This Row],[Quantity_Sold]]),MEDIAN(Table14[Quantity_Sold]),Table14[[#This Row],[Quantity_Sold]])</f>
        <v>13</v>
      </c>
      <c r="G2478" s="4" t="str">
        <f>TRIM(Table14[[#This Row],[Product_Category]])</f>
        <v>Furniture</v>
      </c>
      <c r="H2478" s="9">
        <v>1360.34</v>
      </c>
      <c r="I2478" s="9">
        <v>2007.46</v>
      </c>
      <c r="J2478" s="4" t="str">
        <f>PROPER(Table14[[#This Row],[Customer_Type]])</f>
        <v>New</v>
      </c>
      <c r="K2478" s="13">
        <f>IF(ISBLANK(Table14[[#This Row],[Discount]]),MEDIAN(Table14[Discount]),Table14[[#This Row],[Discount]])</f>
        <v>0.03</v>
      </c>
      <c r="L2478" s="4" t="s">
        <v>26</v>
      </c>
      <c r="M2478" s="4" t="s">
        <v>22</v>
      </c>
    </row>
    <row r="2479" spans="1:13" x14ac:dyDescent="0.3">
      <c r="A2479">
        <v>1217</v>
      </c>
      <c r="B2479" s="1">
        <v>45176</v>
      </c>
      <c r="C2479" s="4" t="str">
        <f>IF(ISBLANK(Table14[[#This Row],[Sales_Rep]]),"Unknown",Table14[[#This Row],[Sales_Rep]])</f>
        <v>Bob</v>
      </c>
      <c r="D2479" s="4" t="str">
        <f>PROPER(Table14[[#This Row],[Region]])</f>
        <v>South</v>
      </c>
      <c r="E2479" s="9">
        <f>IF(ISBLANK(Table14[[#This Row],[Sales_Amount]]),MEDIAN(Table14[Sales_Amount]),Table14[[#This Row],[Sales_Amount]])</f>
        <v>14969.48</v>
      </c>
      <c r="F2479" s="11">
        <f>IF(ISBLANK(Table14[[#This Row],[Quantity_Sold]]),MEDIAN(Table14[Quantity_Sold]),Table14[[#This Row],[Quantity_Sold]])</f>
        <v>4</v>
      </c>
      <c r="G2479" s="4" t="str">
        <f>TRIM(Table14[[#This Row],[Product_Category]])</f>
        <v>Furniture</v>
      </c>
      <c r="H2479" s="9">
        <v>3305.95</v>
      </c>
      <c r="I2479" s="9">
        <v>4924.17</v>
      </c>
      <c r="J2479" s="4" t="str">
        <f>PROPER(Table14[[#This Row],[Customer_Type]])</f>
        <v>New</v>
      </c>
      <c r="K2479" s="13">
        <f>IF(ISBLANK(Table14[[#This Row],[Discount]]),MEDIAN(Table14[Discount]),Table14[[#This Row],[Discount]])</f>
        <v>0.24</v>
      </c>
      <c r="L2479" s="4" t="s">
        <v>26</v>
      </c>
      <c r="M2479" s="4" t="s">
        <v>18</v>
      </c>
    </row>
    <row r="2480" spans="1:13" x14ac:dyDescent="0.3">
      <c r="A2480">
        <v>1182</v>
      </c>
      <c r="B2480" s="1">
        <v>45281</v>
      </c>
      <c r="C2480" s="4" t="str">
        <f>IF(ISBLANK(Table14[[#This Row],[Sales_Rep]]),"Unknown",Table14[[#This Row],[Sales_Rep]])</f>
        <v>Eve</v>
      </c>
      <c r="D2480" s="4" t="str">
        <f>PROPER(Table14[[#This Row],[Region]])</f>
        <v>South</v>
      </c>
      <c r="E2480" s="9">
        <f>IF(ISBLANK(Table14[[#This Row],[Sales_Amount]]),MEDIAN(Table14[Sales_Amount]),Table14[[#This Row],[Sales_Amount]])</f>
        <v>49740.89</v>
      </c>
      <c r="F2480" s="11">
        <f>IF(ISBLANK(Table14[[#This Row],[Quantity_Sold]]),MEDIAN(Table14[Quantity_Sold]),Table14[[#This Row],[Quantity_Sold]])</f>
        <v>16</v>
      </c>
      <c r="G2480" s="4" t="str">
        <f>TRIM(Table14[[#This Row],[Product_Category]])</f>
        <v>Electronics</v>
      </c>
      <c r="H2480" s="9">
        <v>2437.13</v>
      </c>
      <c r="I2480" s="9">
        <v>3493.04</v>
      </c>
      <c r="J2480" s="4" t="str">
        <f>PROPER(Table14[[#This Row],[Customer_Type]])</f>
        <v>New</v>
      </c>
      <c r="K2480" s="13">
        <f>IF(ISBLANK(Table14[[#This Row],[Discount]]),MEDIAN(Table14[Discount]),Table14[[#This Row],[Discount]])</f>
        <v>0.11</v>
      </c>
      <c r="L2480" s="4" t="s">
        <v>31</v>
      </c>
      <c r="M2480" s="4" t="s">
        <v>18</v>
      </c>
    </row>
    <row r="2481" spans="1:13" x14ac:dyDescent="0.3">
      <c r="A2481">
        <v>1427</v>
      </c>
      <c r="B2481" s="1">
        <v>45476</v>
      </c>
      <c r="C2481" s="4" t="str">
        <f>IF(ISBLANK(Table14[[#This Row],[Sales_Rep]]),"Unknown",Table14[[#This Row],[Sales_Rep]])</f>
        <v>Alice</v>
      </c>
      <c r="D2481" s="4" t="str">
        <f>PROPER(Table14[[#This Row],[Region]])</f>
        <v>West</v>
      </c>
      <c r="E2481" s="9">
        <f>IF(ISBLANK(Table14[[#This Row],[Sales_Amount]]),MEDIAN(Table14[Sales_Amount]),Table14[[#This Row],[Sales_Amount]])</f>
        <v>47796.29</v>
      </c>
      <c r="F2481" s="11">
        <f>IF(ISBLANK(Table14[[#This Row],[Quantity_Sold]]),MEDIAN(Table14[Quantity_Sold]),Table14[[#This Row],[Quantity_Sold]])</f>
        <v>13</v>
      </c>
      <c r="G2481" s="4" t="str">
        <f>TRIM(Table14[[#This Row],[Product_Category]])</f>
        <v>Furniture</v>
      </c>
      <c r="H2481" s="9">
        <v>4523.47</v>
      </c>
      <c r="I2481" s="9">
        <v>5252.34</v>
      </c>
      <c r="J2481" s="4" t="str">
        <f>PROPER(Table14[[#This Row],[Customer_Type]])</f>
        <v>Returning</v>
      </c>
      <c r="K2481" s="13">
        <f>IF(ISBLANK(Table14[[#This Row],[Discount]]),MEDIAN(Table14[Discount]),Table14[[#This Row],[Discount]])</f>
        <v>0.3</v>
      </c>
      <c r="L2481" s="4" t="s">
        <v>26</v>
      </c>
      <c r="M2481" s="4" t="s">
        <v>22</v>
      </c>
    </row>
    <row r="2482" spans="1:13" x14ac:dyDescent="0.3">
      <c r="A2482">
        <v>1219</v>
      </c>
      <c r="B2482" s="1">
        <v>45599</v>
      </c>
      <c r="C2482" s="4" t="str">
        <f>IF(ISBLANK(Table14[[#This Row],[Sales_Rep]]),"Unknown",Table14[[#This Row],[Sales_Rep]])</f>
        <v>David</v>
      </c>
      <c r="D2482" s="4" t="str">
        <f>PROPER(Table14[[#This Row],[Region]])</f>
        <v>West</v>
      </c>
      <c r="E2482" s="9">
        <f>IF(ISBLANK(Table14[[#This Row],[Sales_Amount]]),MEDIAN(Table14[Sales_Amount]),Table14[[#This Row],[Sales_Amount]])</f>
        <v>10507.68</v>
      </c>
      <c r="F2482" s="11">
        <f>IF(ISBLANK(Table14[[#This Row],[Quantity_Sold]]),MEDIAN(Table14[Quantity_Sold]),Table14[[#This Row],[Quantity_Sold]])</f>
        <v>6</v>
      </c>
      <c r="G2482" s="4" t="str">
        <f>TRIM(Table14[[#This Row],[Product_Category]])</f>
        <v>Clothing</v>
      </c>
      <c r="H2482" s="9">
        <v>1802.62</v>
      </c>
      <c r="I2482" s="9">
        <v>2060.33</v>
      </c>
      <c r="J2482" s="4" t="str">
        <f>PROPER(Table14[[#This Row],[Customer_Type]])</f>
        <v>Returning</v>
      </c>
      <c r="K2482" s="13">
        <f>IF(ISBLANK(Table14[[#This Row],[Discount]]),MEDIAN(Table14[Discount]),Table14[[#This Row],[Discount]])</f>
        <v>0.15</v>
      </c>
      <c r="L2482" s="4" t="s">
        <v>17</v>
      </c>
      <c r="M2482" s="4" t="s">
        <v>18</v>
      </c>
    </row>
    <row r="2483" spans="1:13" x14ac:dyDescent="0.3">
      <c r="A2483">
        <v>1356</v>
      </c>
      <c r="B2483" s="1">
        <v>45378</v>
      </c>
      <c r="C2483" s="4" t="str">
        <f>IF(ISBLANK(Table14[[#This Row],[Sales_Rep]]),"Unknown",Table14[[#This Row],[Sales_Rep]])</f>
        <v>Eve</v>
      </c>
      <c r="D2483" s="4" t="str">
        <f>PROPER(Table14[[#This Row],[Region]])</f>
        <v>West</v>
      </c>
      <c r="E2483" s="9">
        <f>IF(ISBLANK(Table14[[#This Row],[Sales_Amount]]),MEDIAN(Table14[Sales_Amount]),Table14[[#This Row],[Sales_Amount]])</f>
        <v>5161.7299999999996</v>
      </c>
      <c r="F2483" s="11">
        <f>IF(ISBLANK(Table14[[#This Row],[Quantity_Sold]]),MEDIAN(Table14[Quantity_Sold]),Table14[[#This Row],[Quantity_Sold]])</f>
        <v>37</v>
      </c>
      <c r="G2483" s="4" t="str">
        <f>TRIM(Table14[[#This Row],[Product_Category]])</f>
        <v>Electronics</v>
      </c>
      <c r="H2483" s="9">
        <v>120.09</v>
      </c>
      <c r="I2483" s="9">
        <v>172.23</v>
      </c>
      <c r="J2483" s="4" t="str">
        <f>PROPER(Table14[[#This Row],[Customer_Type]])</f>
        <v>New</v>
      </c>
      <c r="K2483" s="13">
        <f>IF(ISBLANK(Table14[[#This Row],[Discount]]),MEDIAN(Table14[Discount]),Table14[[#This Row],[Discount]])</f>
        <v>0.19</v>
      </c>
      <c r="L2483" s="4" t="s">
        <v>31</v>
      </c>
      <c r="M2483" s="4" t="s">
        <v>22</v>
      </c>
    </row>
    <row r="2484" spans="1:13" x14ac:dyDescent="0.3">
      <c r="A2484">
        <v>1443</v>
      </c>
      <c r="B2484" s="1">
        <v>44976</v>
      </c>
      <c r="C2484" s="4" t="str">
        <f>IF(ISBLANK(Table14[[#This Row],[Sales_Rep]]),"Unknown",Table14[[#This Row],[Sales_Rep]])</f>
        <v>Bob</v>
      </c>
      <c r="D2484" s="4" t="str">
        <f>PROPER(Table14[[#This Row],[Region]])</f>
        <v>North</v>
      </c>
      <c r="E2484" s="9">
        <f>IF(ISBLANK(Table14[[#This Row],[Sales_Amount]]),MEDIAN(Table14[Sales_Amount]),Table14[[#This Row],[Sales_Amount]])</f>
        <v>191394.78</v>
      </c>
      <c r="F2484" s="11">
        <f>IF(ISBLANK(Table14[[#This Row],[Quantity_Sold]]),MEDIAN(Table14[Quantity_Sold]),Table14[[#This Row],[Quantity_Sold]])</f>
        <v>40</v>
      </c>
      <c r="G2484" s="4" t="str">
        <f>TRIM(Table14[[#This Row],[Product_Category]])</f>
        <v>Food</v>
      </c>
      <c r="H2484" s="9">
        <v>4356.4399999999996</v>
      </c>
      <c r="I2484" s="9">
        <v>6466.04</v>
      </c>
      <c r="J2484" s="4" t="str">
        <f>PROPER(Table14[[#This Row],[Customer_Type]])</f>
        <v>New</v>
      </c>
      <c r="K2484" s="13">
        <f>IF(ISBLANK(Table14[[#This Row],[Discount]]),MEDIAN(Table14[Discount]),Table14[[#This Row],[Discount]])</f>
        <v>0.26</v>
      </c>
      <c r="L2484" s="4" t="s">
        <v>31</v>
      </c>
      <c r="M2484" s="4" t="s">
        <v>18</v>
      </c>
    </row>
    <row r="2485" spans="1:13" x14ac:dyDescent="0.3">
      <c r="A2485">
        <v>1294</v>
      </c>
      <c r="B2485" s="1">
        <v>44947</v>
      </c>
      <c r="C2485" s="4" t="str">
        <f>IF(ISBLANK(Table14[[#This Row],[Sales_Rep]]),"Unknown",Table14[[#This Row],[Sales_Rep]])</f>
        <v>Bob</v>
      </c>
      <c r="D2485" s="4" t="str">
        <f>PROPER(Table14[[#This Row],[Region]])</f>
        <v>North</v>
      </c>
      <c r="E2485" s="9">
        <f>IF(ISBLANK(Table14[[#This Row],[Sales_Amount]]),MEDIAN(Table14[Sales_Amount]),Table14[[#This Row],[Sales_Amount]])</f>
        <v>21473.68</v>
      </c>
      <c r="F2485" s="11">
        <f>IF(ISBLANK(Table14[[#This Row],[Quantity_Sold]]),MEDIAN(Table14[Quantity_Sold]),Table14[[#This Row],[Quantity_Sold]])</f>
        <v>8</v>
      </c>
      <c r="G2485" s="4" t="str">
        <f>TRIM(Table14[[#This Row],[Product_Category]])</f>
        <v>Electronics</v>
      </c>
      <c r="H2485" s="9">
        <v>3132.15</v>
      </c>
      <c r="I2485" s="9">
        <v>3627.31</v>
      </c>
      <c r="J2485" s="4" t="str">
        <f>PROPER(Table14[[#This Row],[Customer_Type]])</f>
        <v>New</v>
      </c>
      <c r="K2485" s="13">
        <f>IF(ISBLANK(Table14[[#This Row],[Discount]]),MEDIAN(Table14[Discount]),Table14[[#This Row],[Discount]])</f>
        <v>0.26</v>
      </c>
      <c r="L2485" s="4" t="s">
        <v>31</v>
      </c>
      <c r="M2485" s="4" t="s">
        <v>22</v>
      </c>
    </row>
    <row r="2486" spans="1:13" x14ac:dyDescent="0.3">
      <c r="A2486">
        <v>1205</v>
      </c>
      <c r="B2486" s="1">
        <v>45345</v>
      </c>
      <c r="C2486" s="4" t="str">
        <f>IF(ISBLANK(Table14[[#This Row],[Sales_Rep]]),"Unknown",Table14[[#This Row],[Sales_Rep]])</f>
        <v>Charlie</v>
      </c>
      <c r="D2486" s="4" t="str">
        <f>PROPER(Table14[[#This Row],[Region]])</f>
        <v>West</v>
      </c>
      <c r="E2486" s="9">
        <f>IF(ISBLANK(Table14[[#This Row],[Sales_Amount]]),MEDIAN(Table14[Sales_Amount]),Table14[[#This Row],[Sales_Amount]])</f>
        <v>119392.67</v>
      </c>
      <c r="F2486" s="11">
        <f>IF(ISBLANK(Table14[[#This Row],[Quantity_Sold]]),MEDIAN(Table14[Quantity_Sold]),Table14[[#This Row],[Quantity_Sold]])</f>
        <v>22</v>
      </c>
      <c r="G2486" s="4" t="str">
        <f>TRIM(Table14[[#This Row],[Product_Category]])</f>
        <v>Food</v>
      </c>
      <c r="H2486" s="9">
        <v>4937.7</v>
      </c>
      <c r="I2486" s="9">
        <v>5963.67</v>
      </c>
      <c r="J2486" s="4" t="str">
        <f>PROPER(Table14[[#This Row],[Customer_Type]])</f>
        <v>Returning</v>
      </c>
      <c r="K2486" s="13">
        <f>IF(ISBLANK(Table14[[#This Row],[Discount]]),MEDIAN(Table14[Discount]),Table14[[#This Row],[Discount]])</f>
        <v>0.09</v>
      </c>
      <c r="L2486" s="4" t="s">
        <v>26</v>
      </c>
      <c r="M2486" s="4" t="s">
        <v>18</v>
      </c>
    </row>
    <row r="2487" spans="1:13" x14ac:dyDescent="0.3">
      <c r="A2487">
        <v>1009</v>
      </c>
      <c r="B2487" s="1">
        <v>45247</v>
      </c>
      <c r="C2487" s="4" t="str">
        <f>IF(ISBLANK(Table14[[#This Row],[Sales_Rep]]),"Unknown",Table14[[#This Row],[Sales_Rep]])</f>
        <v>Eve</v>
      </c>
      <c r="D2487" s="4" t="str">
        <f>PROPER(Table14[[#This Row],[Region]])</f>
        <v>South</v>
      </c>
      <c r="E2487" s="9">
        <f>IF(ISBLANK(Table14[[#This Row],[Sales_Amount]]),MEDIAN(Table14[Sales_Amount]),Table14[[#This Row],[Sales_Amount]])</f>
        <v>1839.48</v>
      </c>
      <c r="F2487" s="11">
        <f>IF(ISBLANK(Table14[[#This Row],[Quantity_Sold]]),MEDIAN(Table14[Quantity_Sold]),Table14[[#This Row],[Quantity_Sold]])</f>
        <v>19</v>
      </c>
      <c r="G2487" s="4" t="str">
        <f>TRIM(Table14[[#This Row],[Product_Category]])</f>
        <v>Furniture</v>
      </c>
      <c r="H2487" s="9">
        <v>79.47</v>
      </c>
      <c r="I2487" s="9">
        <v>106.39</v>
      </c>
      <c r="J2487" s="4" t="str">
        <f>PROPER(Table14[[#This Row],[Customer_Type]])</f>
        <v>New</v>
      </c>
      <c r="K2487" s="13">
        <f>IF(ISBLANK(Table14[[#This Row],[Discount]]),MEDIAN(Table14[Discount]),Table14[[#This Row],[Discount]])</f>
        <v>0.09</v>
      </c>
      <c r="L2487" s="4" t="s">
        <v>26</v>
      </c>
      <c r="M2487" s="4" t="s">
        <v>18</v>
      </c>
    </row>
    <row r="2488" spans="1:13" x14ac:dyDescent="0.3">
      <c r="A2488">
        <v>1373</v>
      </c>
      <c r="B2488" s="1">
        <v>44945</v>
      </c>
      <c r="C2488" s="4" t="str">
        <f>IF(ISBLANK(Table14[[#This Row],[Sales_Rep]]),"Unknown",Table14[[#This Row],[Sales_Rep]])</f>
        <v>Charlie</v>
      </c>
      <c r="D2488" s="4" t="str">
        <f>PROPER(Table14[[#This Row],[Region]])</f>
        <v>East</v>
      </c>
      <c r="E2488" s="9">
        <f>IF(ISBLANK(Table14[[#This Row],[Sales_Amount]]),MEDIAN(Table14[Sales_Amount]),Table14[[#This Row],[Sales_Amount]])</f>
        <v>97425.52</v>
      </c>
      <c r="F2488" s="11">
        <f>IF(ISBLANK(Table14[[#This Row],[Quantity_Sold]]),MEDIAN(Table14[Quantity_Sold]),Table14[[#This Row],[Quantity_Sold]])</f>
        <v>24</v>
      </c>
      <c r="G2488" s="4" t="str">
        <f>TRIM(Table14[[#This Row],[Product_Category]])</f>
        <v>Clothing</v>
      </c>
      <c r="H2488" s="9">
        <v>4145.8100000000004</v>
      </c>
      <c r="I2488" s="9">
        <v>5717.46</v>
      </c>
      <c r="J2488" s="4" t="str">
        <f>PROPER(Table14[[#This Row],[Customer_Type]])</f>
        <v>New</v>
      </c>
      <c r="K2488" s="13">
        <f>IF(ISBLANK(Table14[[#This Row],[Discount]]),MEDIAN(Table14[Discount]),Table14[[#This Row],[Discount]])</f>
        <v>0.28999999999999998</v>
      </c>
      <c r="L2488" s="4" t="s">
        <v>26</v>
      </c>
      <c r="M2488" s="4" t="s">
        <v>22</v>
      </c>
    </row>
    <row r="2489" spans="1:13" x14ac:dyDescent="0.3">
      <c r="A2489">
        <v>1304</v>
      </c>
      <c r="B2489" s="1">
        <v>45437</v>
      </c>
      <c r="C2489" s="4" t="str">
        <f>IF(ISBLANK(Table14[[#This Row],[Sales_Rep]]),"Unknown",Table14[[#This Row],[Sales_Rep]])</f>
        <v>Alice</v>
      </c>
      <c r="D2489" s="4" t="str">
        <f>PROPER(Table14[[#This Row],[Region]])</f>
        <v>East</v>
      </c>
      <c r="E2489" s="9">
        <f>IF(ISBLANK(Table14[[#This Row],[Sales_Amount]]),MEDIAN(Table14[Sales_Amount]),Table14[[#This Row],[Sales_Amount]])</f>
        <v>44360.31</v>
      </c>
      <c r="F2489" s="11">
        <f>IF(ISBLANK(Table14[[#This Row],[Quantity_Sold]]),MEDIAN(Table14[Quantity_Sold]),Table14[[#This Row],[Quantity_Sold]])</f>
        <v>34</v>
      </c>
      <c r="G2489" s="4" t="str">
        <f>TRIM(Table14[[#This Row],[Product_Category]])</f>
        <v>Furniture</v>
      </c>
      <c r="H2489" s="9">
        <v>1227.5899999999999</v>
      </c>
      <c r="I2489" s="9">
        <v>1739.62</v>
      </c>
      <c r="J2489" s="4" t="str">
        <f>PROPER(Table14[[#This Row],[Customer_Type]])</f>
        <v>New</v>
      </c>
      <c r="K2489" s="13">
        <f>IF(ISBLANK(Table14[[#This Row],[Discount]]),MEDIAN(Table14[Discount]),Table14[[#This Row],[Discount]])</f>
        <v>0.25</v>
      </c>
      <c r="L2489" s="4" t="s">
        <v>26</v>
      </c>
      <c r="M2489" s="4" t="s">
        <v>18</v>
      </c>
    </row>
    <row r="2490" spans="1:13" x14ac:dyDescent="0.3">
      <c r="A2490">
        <v>1256</v>
      </c>
      <c r="B2490" s="1">
        <v>45594</v>
      </c>
      <c r="C2490" s="4" t="str">
        <f>IF(ISBLANK(Table14[[#This Row],[Sales_Rep]]),"Unknown",Table14[[#This Row],[Sales_Rep]])</f>
        <v>Eve</v>
      </c>
      <c r="D2490" s="4" t="str">
        <f>PROPER(Table14[[#This Row],[Region]])</f>
        <v>South</v>
      </c>
      <c r="E2490" s="9">
        <f>IF(ISBLANK(Table14[[#This Row],[Sales_Amount]]),MEDIAN(Table14[Sales_Amount]),Table14[[#This Row],[Sales_Amount]])</f>
        <v>112912.14</v>
      </c>
      <c r="F2490" s="11">
        <f>IF(ISBLANK(Table14[[#This Row],[Quantity_Sold]]),MEDIAN(Table14[Quantity_Sold]),Table14[[#This Row],[Quantity_Sold]])</f>
        <v>28</v>
      </c>
      <c r="G2490" s="4" t="str">
        <f>TRIM(Table14[[#This Row],[Product_Category]])</f>
        <v>Furniture</v>
      </c>
      <c r="H2490" s="9">
        <v>3488.72</v>
      </c>
      <c r="I2490" s="9">
        <v>5169.97</v>
      </c>
      <c r="J2490" s="4" t="str">
        <f>PROPER(Table14[[#This Row],[Customer_Type]])</f>
        <v>Returning</v>
      </c>
      <c r="K2490" s="13">
        <f>IF(ISBLANK(Table14[[#This Row],[Discount]]),MEDIAN(Table14[Discount]),Table14[[#This Row],[Discount]])</f>
        <v>0.22</v>
      </c>
      <c r="L2490" s="4" t="s">
        <v>17</v>
      </c>
      <c r="M2490" s="4" t="s">
        <v>22</v>
      </c>
    </row>
    <row r="2491" spans="1:13" x14ac:dyDescent="0.3">
      <c r="A2491">
        <v>1338</v>
      </c>
      <c r="B2491" s="1">
        <v>45389</v>
      </c>
      <c r="C2491" s="4" t="str">
        <f>IF(ISBLANK(Table14[[#This Row],[Sales_Rep]]),"Unknown",Table14[[#This Row],[Sales_Rep]])</f>
        <v>Alice</v>
      </c>
      <c r="D2491" s="4" t="str">
        <f>PROPER(Table14[[#This Row],[Region]])</f>
        <v>North</v>
      </c>
      <c r="E2491" s="9">
        <f>IF(ISBLANK(Table14[[#This Row],[Sales_Amount]]),MEDIAN(Table14[Sales_Amount]),Table14[[#This Row],[Sales_Amount]])</f>
        <v>163904.54</v>
      </c>
      <c r="F2491" s="11">
        <f>IF(ISBLANK(Table14[[#This Row],[Quantity_Sold]]),MEDIAN(Table14[Quantity_Sold]),Table14[[#This Row],[Quantity_Sold]])</f>
        <v>36</v>
      </c>
      <c r="G2491" s="4" t="str">
        <f>TRIM(Table14[[#This Row],[Product_Category]])</f>
        <v>Food</v>
      </c>
      <c r="H2491" s="9">
        <v>3815.45</v>
      </c>
      <c r="I2491" s="9">
        <v>5691.13</v>
      </c>
      <c r="J2491" s="4" t="str">
        <f>PROPER(Table14[[#This Row],[Customer_Type]])</f>
        <v>New</v>
      </c>
      <c r="K2491" s="13">
        <f>IF(ISBLANK(Table14[[#This Row],[Discount]]),MEDIAN(Table14[Discount]),Table14[[#This Row],[Discount]])</f>
        <v>0.2</v>
      </c>
      <c r="L2491" s="4" t="s">
        <v>17</v>
      </c>
      <c r="M2491" s="4" t="s">
        <v>22</v>
      </c>
    </row>
    <row r="2492" spans="1:13" x14ac:dyDescent="0.3">
      <c r="A2492">
        <v>1455</v>
      </c>
      <c r="B2492" s="1">
        <v>45130</v>
      </c>
      <c r="C2492" s="4" t="str">
        <f>IF(ISBLANK(Table14[[#This Row],[Sales_Rep]]),"Unknown",Table14[[#This Row],[Sales_Rep]])</f>
        <v>Charlie</v>
      </c>
      <c r="D2492" s="4" t="str">
        <f>PROPER(Table14[[#This Row],[Region]])</f>
        <v>West</v>
      </c>
      <c r="E2492" s="9">
        <f>IF(ISBLANK(Table14[[#This Row],[Sales_Amount]]),MEDIAN(Table14[Sales_Amount]),Table14[[#This Row],[Sales_Amount]])</f>
        <v>78438.350000000006</v>
      </c>
      <c r="F2492" s="11">
        <f>IF(ISBLANK(Table14[[#This Row],[Quantity_Sold]]),MEDIAN(Table14[Quantity_Sold]),Table14[[#This Row],[Quantity_Sold]])</f>
        <v>41</v>
      </c>
      <c r="G2492" s="4" t="str">
        <f>TRIM(Table14[[#This Row],[Product_Category]])</f>
        <v>Food</v>
      </c>
      <c r="H2492" s="9">
        <v>1834.67</v>
      </c>
      <c r="I2492" s="9">
        <v>2694.55</v>
      </c>
      <c r="J2492" s="4" t="str">
        <f>PROPER(Table14[[#This Row],[Customer_Type]])</f>
        <v>Returning</v>
      </c>
      <c r="K2492" s="13">
        <f>IF(ISBLANK(Table14[[#This Row],[Discount]]),MEDIAN(Table14[Discount]),Table14[[#This Row],[Discount]])</f>
        <v>0.28999999999999998</v>
      </c>
      <c r="L2492" s="4" t="s">
        <v>26</v>
      </c>
      <c r="M2492" s="4" t="s">
        <v>22</v>
      </c>
    </row>
    <row r="2493" spans="1:13" x14ac:dyDescent="0.3">
      <c r="A2493">
        <v>1086</v>
      </c>
      <c r="B2493" s="1">
        <v>45448</v>
      </c>
      <c r="C2493" s="4" t="str">
        <f>IF(ISBLANK(Table14[[#This Row],[Sales_Rep]]),"Unknown",Table14[[#This Row],[Sales_Rep]])</f>
        <v>Eve</v>
      </c>
      <c r="D2493" s="4" t="str">
        <f>PROPER(Table14[[#This Row],[Region]])</f>
        <v>North</v>
      </c>
      <c r="E2493" s="9">
        <f>IF(ISBLANK(Table14[[#This Row],[Sales_Amount]]),MEDIAN(Table14[Sales_Amount]),Table14[[#This Row],[Sales_Amount]])</f>
        <v>12459.13</v>
      </c>
      <c r="F2493" s="11">
        <f>IF(ISBLANK(Table14[[#This Row],[Quantity_Sold]]),MEDIAN(Table14[Quantity_Sold]),Table14[[#This Row],[Quantity_Sold]])</f>
        <v>14</v>
      </c>
      <c r="G2493" s="4" t="str">
        <f>TRIM(Table14[[#This Row],[Product_Category]])</f>
        <v>Clothing</v>
      </c>
      <c r="H2493" s="9">
        <v>727.68</v>
      </c>
      <c r="I2493" s="9">
        <v>999.93</v>
      </c>
      <c r="J2493" s="4" t="str">
        <f>PROPER(Table14[[#This Row],[Customer_Type]])</f>
        <v>New</v>
      </c>
      <c r="K2493" s="13">
        <f>IF(ISBLANK(Table14[[#This Row],[Discount]]),MEDIAN(Table14[Discount]),Table14[[#This Row],[Discount]])</f>
        <v>0.11</v>
      </c>
      <c r="L2493" s="4" t="s">
        <v>31</v>
      </c>
      <c r="M2493" s="4" t="s">
        <v>18</v>
      </c>
    </row>
    <row r="2494" spans="1:13" x14ac:dyDescent="0.3">
      <c r="A2494">
        <v>1314</v>
      </c>
      <c r="B2494" s="1">
        <v>45323</v>
      </c>
      <c r="C2494" s="4" t="str">
        <f>IF(ISBLANK(Table14[[#This Row],[Sales_Rep]]),"Unknown",Table14[[#This Row],[Sales_Rep]])</f>
        <v>Charlie</v>
      </c>
      <c r="D2494" s="4" t="str">
        <f>PROPER(Table14[[#This Row],[Region]])</f>
        <v>West</v>
      </c>
      <c r="E2494" s="9">
        <f>IF(ISBLANK(Table14[[#This Row],[Sales_Amount]]),MEDIAN(Table14[Sales_Amount]),Table14[[#This Row],[Sales_Amount]])</f>
        <v>6501.38</v>
      </c>
      <c r="F2494" s="11">
        <f>IF(ISBLANK(Table14[[#This Row],[Quantity_Sold]]),MEDIAN(Table14[Quantity_Sold]),Table14[[#This Row],[Quantity_Sold]])</f>
        <v>3</v>
      </c>
      <c r="G2494" s="4" t="str">
        <f>TRIM(Table14[[#This Row],[Product_Category]])</f>
        <v>Clothing</v>
      </c>
      <c r="H2494" s="9">
        <v>1526.75</v>
      </c>
      <c r="I2494" s="9">
        <v>2234.15</v>
      </c>
      <c r="J2494" s="4" t="str">
        <f>PROPER(Table14[[#This Row],[Customer_Type]])</f>
        <v>New</v>
      </c>
      <c r="K2494" s="13">
        <f>IF(ISBLANK(Table14[[#This Row],[Discount]]),MEDIAN(Table14[Discount]),Table14[[#This Row],[Discount]])</f>
        <v>0.03</v>
      </c>
      <c r="L2494" s="4" t="s">
        <v>17</v>
      </c>
      <c r="M2494" s="4" t="s">
        <v>18</v>
      </c>
    </row>
    <row r="2495" spans="1:13" x14ac:dyDescent="0.3">
      <c r="A2495">
        <v>1128</v>
      </c>
      <c r="B2495" s="1">
        <v>45474</v>
      </c>
      <c r="C2495" s="4" t="str">
        <f>IF(ISBLANK(Table14[[#This Row],[Sales_Rep]]),"Unknown",Table14[[#This Row],[Sales_Rep]])</f>
        <v>Eve</v>
      </c>
      <c r="D2495" s="4" t="str">
        <f>PROPER(Table14[[#This Row],[Region]])</f>
        <v>South</v>
      </c>
      <c r="E2495" s="9">
        <f>IF(ISBLANK(Table14[[#This Row],[Sales_Amount]]),MEDIAN(Table14[Sales_Amount]),Table14[[#This Row],[Sales_Amount]])</f>
        <v>53174.44</v>
      </c>
      <c r="F2495" s="11">
        <f>IF(ISBLANK(Table14[[#This Row],[Quantity_Sold]]),MEDIAN(Table14[Quantity_Sold]),Table14[[#This Row],[Quantity_Sold]])</f>
        <v>43</v>
      </c>
      <c r="G2495" s="4" t="str">
        <f>TRIM(Table14[[#This Row],[Product_Category]])</f>
        <v>Food</v>
      </c>
      <c r="H2495" s="9">
        <v>1082.55</v>
      </c>
      <c r="I2495" s="9">
        <v>1301.7</v>
      </c>
      <c r="J2495" s="4" t="str">
        <f>PROPER(Table14[[#This Row],[Customer_Type]])</f>
        <v>New</v>
      </c>
      <c r="K2495" s="13">
        <f>IF(ISBLANK(Table14[[#This Row],[Discount]]),MEDIAN(Table14[Discount]),Table14[[#This Row],[Discount]])</f>
        <v>0.05</v>
      </c>
      <c r="L2495" s="4" t="s">
        <v>31</v>
      </c>
      <c r="M2495" s="4" t="s">
        <v>18</v>
      </c>
    </row>
    <row r="2496" spans="1:13" x14ac:dyDescent="0.3">
      <c r="A2496">
        <v>1149</v>
      </c>
      <c r="B2496" s="1">
        <v>44955</v>
      </c>
      <c r="C2496" s="4" t="str">
        <f>IF(ISBLANK(Table14[[#This Row],[Sales_Rep]]),"Unknown",Table14[[#This Row],[Sales_Rep]])</f>
        <v>Charlie</v>
      </c>
      <c r="D2496" s="4" t="str">
        <f>PROPER(Table14[[#This Row],[Region]])</f>
        <v>East</v>
      </c>
      <c r="E2496" s="9">
        <f>IF(ISBLANK(Table14[[#This Row],[Sales_Amount]]),MEDIAN(Table14[Sales_Amount]),Table14[[#This Row],[Sales_Amount]])</f>
        <v>24668.5</v>
      </c>
      <c r="F2496" s="11">
        <f>IF(ISBLANK(Table14[[#This Row],[Quantity_Sold]]),MEDIAN(Table14[Quantity_Sold]),Table14[[#This Row],[Quantity_Sold]])</f>
        <v>25</v>
      </c>
      <c r="G2496" s="4" t="str">
        <f>TRIM(Table14[[#This Row],[Product_Category]])</f>
        <v>Furniture</v>
      </c>
      <c r="H2496" s="9">
        <v>748.78</v>
      </c>
      <c r="I2496" s="9">
        <v>986.74</v>
      </c>
      <c r="J2496" s="4" t="str">
        <f>PROPER(Table14[[#This Row],[Customer_Type]])</f>
        <v>Returning</v>
      </c>
      <c r="K2496" s="13">
        <f>IF(ISBLANK(Table14[[#This Row],[Discount]]),MEDIAN(Table14[Discount]),Table14[[#This Row],[Discount]])</f>
        <v>0</v>
      </c>
      <c r="L2496" s="4" t="s">
        <v>26</v>
      </c>
      <c r="M2496" s="4" t="s">
        <v>18</v>
      </c>
    </row>
    <row r="2497" spans="1:13" x14ac:dyDescent="0.3">
      <c r="A2497">
        <v>1179</v>
      </c>
      <c r="B2497" s="1">
        <v>45226</v>
      </c>
      <c r="C2497" s="4" t="str">
        <f>IF(ISBLANK(Table14[[#This Row],[Sales_Rep]]),"Unknown",Table14[[#This Row],[Sales_Rep]])</f>
        <v>Bob</v>
      </c>
      <c r="D2497" s="4" t="str">
        <f>PROPER(Table14[[#This Row],[Region]])</f>
        <v>East</v>
      </c>
      <c r="E2497" s="9">
        <f>IF(ISBLANK(Table14[[#This Row],[Sales_Amount]]),MEDIAN(Table14[Sales_Amount]),Table14[[#This Row],[Sales_Amount]])</f>
        <v>57834.49</v>
      </c>
      <c r="F2497" s="11">
        <f>IF(ISBLANK(Table14[[#This Row],[Quantity_Sold]]),MEDIAN(Table14[Quantity_Sold]),Table14[[#This Row],[Quantity_Sold]])</f>
        <v>27</v>
      </c>
      <c r="G2497" s="4" t="str">
        <f>TRIM(Table14[[#This Row],[Product_Category]])</f>
        <v>Furniture</v>
      </c>
      <c r="H2497" s="9">
        <v>1947.89</v>
      </c>
      <c r="I2497" s="9">
        <v>2380.02</v>
      </c>
      <c r="J2497" s="4" t="str">
        <f>PROPER(Table14[[#This Row],[Customer_Type]])</f>
        <v>New</v>
      </c>
      <c r="K2497" s="13">
        <f>IF(ISBLANK(Table14[[#This Row],[Discount]]),MEDIAN(Table14[Discount]),Table14[[#This Row],[Discount]])</f>
        <v>0.1</v>
      </c>
      <c r="L2497" s="4" t="s">
        <v>31</v>
      </c>
      <c r="M2497" s="4" t="s">
        <v>18</v>
      </c>
    </row>
    <row r="2498" spans="1:13" x14ac:dyDescent="0.3">
      <c r="A2498">
        <v>1227</v>
      </c>
      <c r="B2498" s="1">
        <v>45232</v>
      </c>
      <c r="C2498" s="4" t="str">
        <f>IF(ISBLANK(Table14[[#This Row],[Sales_Rep]]),"Unknown",Table14[[#This Row],[Sales_Rep]])</f>
        <v>Charlie</v>
      </c>
      <c r="D2498" s="4" t="str">
        <f>PROPER(Table14[[#This Row],[Region]])</f>
        <v>East</v>
      </c>
      <c r="E2498" s="9">
        <f>IF(ISBLANK(Table14[[#This Row],[Sales_Amount]]),MEDIAN(Table14[Sales_Amount]),Table14[[#This Row],[Sales_Amount]])</f>
        <v>64563.95</v>
      </c>
      <c r="F2498" s="11">
        <f>IF(ISBLANK(Table14[[#This Row],[Quantity_Sold]]),MEDIAN(Table14[Quantity_Sold]),Table14[[#This Row],[Quantity_Sold]])</f>
        <v>11</v>
      </c>
      <c r="G2498" s="4" t="str">
        <f>TRIM(Table14[[#This Row],[Product_Category]])</f>
        <v>Furniture</v>
      </c>
      <c r="H2498" s="9">
        <v>4775.3900000000003</v>
      </c>
      <c r="I2498" s="9">
        <v>6114.01</v>
      </c>
      <c r="J2498" s="4" t="str">
        <f>PROPER(Table14[[#This Row],[Customer_Type]])</f>
        <v>New</v>
      </c>
      <c r="K2498" s="13">
        <f>IF(ISBLANK(Table14[[#This Row],[Discount]]),MEDIAN(Table14[Discount]),Table14[[#This Row],[Discount]])</f>
        <v>0.04</v>
      </c>
      <c r="L2498" s="4" t="s">
        <v>26</v>
      </c>
      <c r="M2498" s="4" t="s">
        <v>22</v>
      </c>
    </row>
    <row r="2499" spans="1:13" x14ac:dyDescent="0.3">
      <c r="A2499">
        <v>1040</v>
      </c>
      <c r="B2499" s="1">
        <v>45363</v>
      </c>
      <c r="C2499" s="4" t="str">
        <f>IF(ISBLANK(Table14[[#This Row],[Sales_Rep]]),"Unknown",Table14[[#This Row],[Sales_Rep]])</f>
        <v>Bob</v>
      </c>
      <c r="D2499" s="4" t="str">
        <f>PROPER(Table14[[#This Row],[Region]])</f>
        <v>North</v>
      </c>
      <c r="E2499" s="9">
        <f>IF(ISBLANK(Table14[[#This Row],[Sales_Amount]]),MEDIAN(Table14[Sales_Amount]),Table14[[#This Row],[Sales_Amount]])</f>
        <v>39388.99</v>
      </c>
      <c r="F2499" s="11">
        <f>IF(ISBLANK(Table14[[#This Row],[Quantity_Sold]]),MEDIAN(Table14[Quantity_Sold]),Table14[[#This Row],[Quantity_Sold]])</f>
        <v>42</v>
      </c>
      <c r="G2499" s="4" t="str">
        <f>TRIM(Table14[[#This Row],[Product_Category]])</f>
        <v>Furniture</v>
      </c>
      <c r="H2499" s="9">
        <v>871.97</v>
      </c>
      <c r="I2499" s="9">
        <v>1202.3499999999999</v>
      </c>
      <c r="J2499" s="4" t="str">
        <f>PROPER(Table14[[#This Row],[Customer_Type]])</f>
        <v>Returning</v>
      </c>
      <c r="K2499" s="13">
        <f>IF(ISBLANK(Table14[[#This Row],[Discount]]),MEDIAN(Table14[Discount]),Table14[[#This Row],[Discount]])</f>
        <v>0.22</v>
      </c>
      <c r="L2499" s="4" t="s">
        <v>31</v>
      </c>
      <c r="M2499" s="4" t="s">
        <v>22</v>
      </c>
    </row>
    <row r="2500" spans="1:13" x14ac:dyDescent="0.3">
      <c r="A2500">
        <v>1492</v>
      </c>
      <c r="B2500" s="1">
        <v>45634</v>
      </c>
      <c r="C2500" s="4" t="str">
        <f>IF(ISBLANK(Table14[[#This Row],[Sales_Rep]]),"Unknown",Table14[[#This Row],[Sales_Rep]])</f>
        <v>Charlie</v>
      </c>
      <c r="D2500" s="4" t="str">
        <f>PROPER(Table14[[#This Row],[Region]])</f>
        <v>North</v>
      </c>
      <c r="E2500" s="9">
        <f>IF(ISBLANK(Table14[[#This Row],[Sales_Amount]]),MEDIAN(Table14[Sales_Amount]),Table14[[#This Row],[Sales_Amount]])</f>
        <v>59248.58</v>
      </c>
      <c r="F2500" s="11">
        <f>IF(ISBLANK(Table14[[#This Row],[Quantity_Sold]]),MEDIAN(Table14[Quantity_Sold]),Table14[[#This Row],[Quantity_Sold]])</f>
        <v>45</v>
      </c>
      <c r="G2500" s="4" t="str">
        <f>TRIM(Table14[[#This Row],[Product_Category]])</f>
        <v>Electronics</v>
      </c>
      <c r="H2500" s="9">
        <v>1438.61</v>
      </c>
      <c r="I2500" s="9">
        <v>1828.66</v>
      </c>
      <c r="J2500" s="4" t="str">
        <f>PROPER(Table14[[#This Row],[Customer_Type]])</f>
        <v>New</v>
      </c>
      <c r="K2500" s="13">
        <f>IF(ISBLANK(Table14[[#This Row],[Discount]]),MEDIAN(Table14[Discount]),Table14[[#This Row],[Discount]])</f>
        <v>0.28000000000000003</v>
      </c>
      <c r="L2500" s="4" t="s">
        <v>26</v>
      </c>
      <c r="M2500" s="4" t="s">
        <v>22</v>
      </c>
    </row>
    <row r="2501" spans="1:13" x14ac:dyDescent="0.3">
      <c r="A2501">
        <v>1449</v>
      </c>
      <c r="B2501" s="1">
        <v>45157</v>
      </c>
      <c r="C2501" s="4" t="str">
        <f>IF(ISBLANK(Table14[[#This Row],[Sales_Rep]]),"Unknown",Table14[[#This Row],[Sales_Rep]])</f>
        <v>Eve</v>
      </c>
      <c r="D2501" s="4" t="str">
        <f>PROPER(Table14[[#This Row],[Region]])</f>
        <v>South</v>
      </c>
      <c r="E2501" s="9">
        <f>IF(ISBLANK(Table14[[#This Row],[Sales_Amount]]),MEDIAN(Table14[Sales_Amount]),Table14[[#This Row],[Sales_Amount]])</f>
        <v>133959.18</v>
      </c>
      <c r="F2501" s="11">
        <f>IF(ISBLANK(Table14[[#This Row],[Quantity_Sold]]),MEDIAN(Table14[Quantity_Sold]),Table14[[#This Row],[Quantity_Sold]])</f>
        <v>37</v>
      </c>
      <c r="G2501" s="4" t="str">
        <f>TRIM(Table14[[#This Row],[Product_Category]])</f>
        <v>Furniture</v>
      </c>
      <c r="H2501" s="9">
        <v>3696.45</v>
      </c>
      <c r="I2501" s="9">
        <v>4763.84</v>
      </c>
      <c r="J2501" s="4" t="str">
        <f>PROPER(Table14[[#This Row],[Customer_Type]])</f>
        <v>New</v>
      </c>
      <c r="K2501" s="13">
        <f>IF(ISBLANK(Table14[[#This Row],[Discount]]),MEDIAN(Table14[Discount]),Table14[[#This Row],[Discount]])</f>
        <v>0.24</v>
      </c>
      <c r="L2501" s="4" t="s">
        <v>26</v>
      </c>
      <c r="M2501" s="4" t="s">
        <v>22</v>
      </c>
    </row>
    <row r="2502" spans="1:13" x14ac:dyDescent="0.3">
      <c r="A2502">
        <v>1331</v>
      </c>
      <c r="B2502" s="1">
        <v>44936</v>
      </c>
      <c r="C2502" s="4" t="str">
        <f>IF(ISBLANK(Table14[[#This Row],[Sales_Rep]]),"Unknown",Table14[[#This Row],[Sales_Rep]])</f>
        <v>Eve</v>
      </c>
      <c r="D2502" s="4" t="str">
        <f>PROPER(Table14[[#This Row],[Region]])</f>
        <v>West</v>
      </c>
      <c r="E2502" s="9">
        <f>IF(ISBLANK(Table14[[#This Row],[Sales_Amount]]),MEDIAN(Table14[Sales_Amount]),Table14[[#This Row],[Sales_Amount]])</f>
        <v>24193.919999999998</v>
      </c>
      <c r="F2502" s="11">
        <f>IF(ISBLANK(Table14[[#This Row],[Quantity_Sold]]),MEDIAN(Table14[Quantity_Sold]),Table14[[#This Row],[Quantity_Sold]])</f>
        <v>26</v>
      </c>
      <c r="G2502" s="4" t="str">
        <f>TRIM(Table14[[#This Row],[Product_Category]])</f>
        <v>Clothing</v>
      </c>
      <c r="H2502" s="9">
        <v>926.32</v>
      </c>
      <c r="I2502" s="9">
        <v>1257.48</v>
      </c>
      <c r="J2502" s="4" t="str">
        <f>PROPER(Table14[[#This Row],[Customer_Type]])</f>
        <v>Returning</v>
      </c>
      <c r="K2502" s="13">
        <f>IF(ISBLANK(Table14[[#This Row],[Discount]]),MEDIAN(Table14[Discount]),Table14[[#This Row],[Discount]])</f>
        <v>0.26</v>
      </c>
      <c r="L2502" s="4" t="s">
        <v>26</v>
      </c>
      <c r="M2502" s="4" t="s">
        <v>22</v>
      </c>
    </row>
    <row r="2503" spans="1:13" x14ac:dyDescent="0.3">
      <c r="A2503">
        <v>1389</v>
      </c>
      <c r="B2503" s="1">
        <v>45646</v>
      </c>
      <c r="C2503" s="4" t="str">
        <f>IF(ISBLANK(Table14[[#This Row],[Sales_Rep]]),"Unknown",Table14[[#This Row],[Sales_Rep]])</f>
        <v>Eve</v>
      </c>
      <c r="D2503" s="4" t="str">
        <f>PROPER(Table14[[#This Row],[Region]])</f>
        <v>West</v>
      </c>
      <c r="E2503" s="9">
        <f>IF(ISBLANK(Table14[[#This Row],[Sales_Amount]]),MEDIAN(Table14[Sales_Amount]),Table14[[#This Row],[Sales_Amount]])</f>
        <v>25465.94</v>
      </c>
      <c r="F2503" s="11">
        <f>IF(ISBLANK(Table14[[#This Row],[Quantity_Sold]]),MEDIAN(Table14[Quantity_Sold]),Table14[[#This Row],[Quantity_Sold]])</f>
        <v>43</v>
      </c>
      <c r="G2503" s="4" t="str">
        <f>TRIM(Table14[[#This Row],[Product_Category]])</f>
        <v>Clothing</v>
      </c>
      <c r="H2503" s="9">
        <v>490.59</v>
      </c>
      <c r="I2503" s="9">
        <v>672.99</v>
      </c>
      <c r="J2503" s="4" t="str">
        <f>PROPER(Table14[[#This Row],[Customer_Type]])</f>
        <v>New</v>
      </c>
      <c r="K2503" s="13">
        <f>IF(ISBLANK(Table14[[#This Row],[Discount]]),MEDIAN(Table14[Discount]),Table14[[#This Row],[Discount]])</f>
        <v>0.12</v>
      </c>
      <c r="L2503" s="4" t="s">
        <v>31</v>
      </c>
      <c r="M2503" s="4" t="s">
        <v>18</v>
      </c>
    </row>
    <row r="2504" spans="1:13" x14ac:dyDescent="0.3">
      <c r="A2504">
        <v>1059</v>
      </c>
      <c r="B2504" s="1">
        <v>45380</v>
      </c>
      <c r="C2504" s="4" t="str">
        <f>IF(ISBLANK(Table14[[#This Row],[Sales_Rep]]),"Unknown",Table14[[#This Row],[Sales_Rep]])</f>
        <v>David</v>
      </c>
      <c r="D2504" s="4" t="str">
        <f>PROPER(Table14[[#This Row],[Region]])</f>
        <v>South</v>
      </c>
      <c r="E2504" s="9">
        <f>IF(ISBLANK(Table14[[#This Row],[Sales_Amount]]),MEDIAN(Table14[Sales_Amount]),Table14[[#This Row],[Sales_Amount]])</f>
        <v>169719.44</v>
      </c>
      <c r="F2504" s="11">
        <f>IF(ISBLANK(Table14[[#This Row],[Quantity_Sold]]),MEDIAN(Table14[Quantity_Sold]),Table14[[#This Row],[Quantity_Sold]])</f>
        <v>46</v>
      </c>
      <c r="G2504" s="4" t="str">
        <f>TRIM(Table14[[#This Row],[Product_Category]])</f>
        <v>Food</v>
      </c>
      <c r="H2504" s="9">
        <v>3230.27</v>
      </c>
      <c r="I2504" s="9">
        <v>3764.85</v>
      </c>
      <c r="J2504" s="4" t="str">
        <f>PROPER(Table14[[#This Row],[Customer_Type]])</f>
        <v>Returning</v>
      </c>
      <c r="K2504" s="13">
        <f>IF(ISBLANK(Table14[[#This Row],[Discount]]),MEDIAN(Table14[Discount]),Table14[[#This Row],[Discount]])</f>
        <v>0.02</v>
      </c>
      <c r="L2504" s="4" t="s">
        <v>31</v>
      </c>
      <c r="M2504" s="4" t="s">
        <v>22</v>
      </c>
    </row>
    <row r="2505" spans="1:13" x14ac:dyDescent="0.3">
      <c r="A2505">
        <v>1148</v>
      </c>
      <c r="B2505" s="1">
        <v>45474</v>
      </c>
      <c r="C2505" s="4" t="str">
        <f>IF(ISBLANK(Table14[[#This Row],[Sales_Rep]]),"Unknown",Table14[[#This Row],[Sales_Rep]])</f>
        <v>Alice</v>
      </c>
      <c r="D2505" s="4" t="str">
        <f>PROPER(Table14[[#This Row],[Region]])</f>
        <v>East</v>
      </c>
      <c r="E2505" s="9">
        <f>IF(ISBLANK(Table14[[#This Row],[Sales_Amount]]),MEDIAN(Table14[Sales_Amount]),Table14[[#This Row],[Sales_Amount]])</f>
        <v>36699.64</v>
      </c>
      <c r="F2505" s="11">
        <f>IF(ISBLANK(Table14[[#This Row],[Quantity_Sold]]),MEDIAN(Table14[Quantity_Sold]),Table14[[#This Row],[Quantity_Sold]])</f>
        <v>8</v>
      </c>
      <c r="G2505" s="4" t="str">
        <f>TRIM(Table14[[#This Row],[Product_Category]])</f>
        <v>Clothing</v>
      </c>
      <c r="H2505" s="9">
        <v>4247.17</v>
      </c>
      <c r="I2505" s="9">
        <v>4828.8999999999996</v>
      </c>
      <c r="J2505" s="4" t="str">
        <f>PROPER(Table14[[#This Row],[Customer_Type]])</f>
        <v>New</v>
      </c>
      <c r="K2505" s="13">
        <f>IF(ISBLANK(Table14[[#This Row],[Discount]]),MEDIAN(Table14[Discount]),Table14[[#This Row],[Discount]])</f>
        <v>0.05</v>
      </c>
      <c r="L2505" s="4" t="s">
        <v>26</v>
      </c>
      <c r="M2505" s="4" t="s">
        <v>18</v>
      </c>
    </row>
    <row r="2506" spans="1:13" x14ac:dyDescent="0.3">
      <c r="A2506">
        <v>1207</v>
      </c>
      <c r="B2506" s="1">
        <v>44983</v>
      </c>
      <c r="C2506" s="4" t="str">
        <f>IF(ISBLANK(Table14[[#This Row],[Sales_Rep]]),"Unknown",Table14[[#This Row],[Sales_Rep]])</f>
        <v>Eve</v>
      </c>
      <c r="D2506" s="4" t="str">
        <f>PROPER(Table14[[#This Row],[Region]])</f>
        <v>South</v>
      </c>
      <c r="E2506" s="9">
        <f>IF(ISBLANK(Table14[[#This Row],[Sales_Amount]]),MEDIAN(Table14[Sales_Amount]),Table14[[#This Row],[Sales_Amount]])</f>
        <v>102060.65</v>
      </c>
      <c r="F2506" s="11">
        <f>IF(ISBLANK(Table14[[#This Row],[Quantity_Sold]]),MEDIAN(Table14[Quantity_Sold]),Table14[[#This Row],[Quantity_Sold]])</f>
        <v>26</v>
      </c>
      <c r="G2506" s="4" t="str">
        <f>TRIM(Table14[[#This Row],[Product_Category]])</f>
        <v>Clothing</v>
      </c>
      <c r="H2506" s="9">
        <v>3568.68</v>
      </c>
      <c r="I2506" s="9">
        <v>4132.01</v>
      </c>
      <c r="J2506" s="4" t="str">
        <f>PROPER(Table14[[#This Row],[Customer_Type]])</f>
        <v>Returning</v>
      </c>
      <c r="K2506" s="13">
        <f>IF(ISBLANK(Table14[[#This Row],[Discount]]),MEDIAN(Table14[Discount]),Table14[[#This Row],[Discount]])</f>
        <v>0.05</v>
      </c>
      <c r="L2506" s="4" t="s">
        <v>26</v>
      </c>
      <c r="M2506" s="4" t="s">
        <v>22</v>
      </c>
    </row>
    <row r="2507" spans="1:13" x14ac:dyDescent="0.3">
      <c r="A2507">
        <v>1258</v>
      </c>
      <c r="B2507" s="1">
        <v>45631</v>
      </c>
      <c r="C2507" s="4" t="str">
        <f>IF(ISBLANK(Table14[[#This Row],[Sales_Rep]]),"Unknown",Table14[[#This Row],[Sales_Rep]])</f>
        <v>Bob</v>
      </c>
      <c r="D2507" s="4" t="str">
        <f>PROPER(Table14[[#This Row],[Region]])</f>
        <v>West</v>
      </c>
      <c r="E2507" s="9">
        <f>IF(ISBLANK(Table14[[#This Row],[Sales_Amount]]),MEDIAN(Table14[Sales_Amount]),Table14[[#This Row],[Sales_Amount]])</f>
        <v>34415.39</v>
      </c>
      <c r="F2507" s="11">
        <f>IF(ISBLANK(Table14[[#This Row],[Quantity_Sold]]),MEDIAN(Table14[Quantity_Sold]),Table14[[#This Row],[Quantity_Sold]])</f>
        <v>45</v>
      </c>
      <c r="G2507" s="4" t="str">
        <f>TRIM(Table14[[#This Row],[Product_Category]])</f>
        <v>Furniture</v>
      </c>
      <c r="H2507" s="9">
        <v>767.01</v>
      </c>
      <c r="I2507" s="9">
        <v>910.46</v>
      </c>
      <c r="J2507" s="4" t="str">
        <f>PROPER(Table14[[#This Row],[Customer_Type]])</f>
        <v>New</v>
      </c>
      <c r="K2507" s="13">
        <f>IF(ISBLANK(Table14[[#This Row],[Discount]]),MEDIAN(Table14[Discount]),Table14[[#This Row],[Discount]])</f>
        <v>0.16</v>
      </c>
      <c r="L2507" s="4" t="s">
        <v>31</v>
      </c>
      <c r="M2507" s="4" t="s">
        <v>22</v>
      </c>
    </row>
    <row r="2508" spans="1:13" x14ac:dyDescent="0.3">
      <c r="A2508">
        <v>1476</v>
      </c>
      <c r="B2508" s="1">
        <v>45001</v>
      </c>
      <c r="C2508" s="4" t="str">
        <f>IF(ISBLANK(Table14[[#This Row],[Sales_Rep]]),"Unknown",Table14[[#This Row],[Sales_Rep]])</f>
        <v>Eve</v>
      </c>
      <c r="D2508" s="4" t="str">
        <f>PROPER(Table14[[#This Row],[Region]])</f>
        <v>North</v>
      </c>
      <c r="E2508" s="9">
        <f>IF(ISBLANK(Table14[[#This Row],[Sales_Amount]]),MEDIAN(Table14[Sales_Amount]),Table14[[#This Row],[Sales_Amount]])</f>
        <v>19297.32</v>
      </c>
      <c r="F2508" s="11">
        <f>IF(ISBLANK(Table14[[#This Row],[Quantity_Sold]]),MEDIAN(Table14[Quantity_Sold]),Table14[[#This Row],[Quantity_Sold]])</f>
        <v>6</v>
      </c>
      <c r="G2508" s="4" t="str">
        <f>TRIM(Table14[[#This Row],[Product_Category]])</f>
        <v>Furniture</v>
      </c>
      <c r="H2508" s="9">
        <v>2604.6999999999998</v>
      </c>
      <c r="I2508" s="9">
        <v>3739.79</v>
      </c>
      <c r="J2508" s="4" t="str">
        <f>PROPER(Table14[[#This Row],[Customer_Type]])</f>
        <v>New</v>
      </c>
      <c r="K2508" s="13">
        <f>IF(ISBLANK(Table14[[#This Row],[Discount]]),MEDIAN(Table14[Discount]),Table14[[#This Row],[Discount]])</f>
        <v>0.14000000000000001</v>
      </c>
      <c r="L2508" s="4" t="s">
        <v>17</v>
      </c>
      <c r="M2508" s="4" t="s">
        <v>18</v>
      </c>
    </row>
    <row r="2509" spans="1:13" x14ac:dyDescent="0.3">
      <c r="A2509">
        <v>1216</v>
      </c>
      <c r="B2509" s="1">
        <v>45416</v>
      </c>
      <c r="C2509" s="4" t="str">
        <f>IF(ISBLANK(Table14[[#This Row],[Sales_Rep]]),"Unknown",Table14[[#This Row],[Sales_Rep]])</f>
        <v>David</v>
      </c>
      <c r="D2509" s="4" t="str">
        <f>PROPER(Table14[[#This Row],[Region]])</f>
        <v>South</v>
      </c>
      <c r="E2509" s="9">
        <f>IF(ISBLANK(Table14[[#This Row],[Sales_Amount]]),MEDIAN(Table14[Sales_Amount]),Table14[[#This Row],[Sales_Amount]])</f>
        <v>29269.67</v>
      </c>
      <c r="F2509" s="11">
        <f>IF(ISBLANK(Table14[[#This Row],[Quantity_Sold]]),MEDIAN(Table14[Quantity_Sold]),Table14[[#This Row],[Quantity_Sold]])</f>
        <v>27</v>
      </c>
      <c r="G2509" s="4" t="str">
        <f>TRIM(Table14[[#This Row],[Product_Category]])</f>
        <v>Clothing</v>
      </c>
      <c r="H2509" s="9">
        <v>1079.74</v>
      </c>
      <c r="I2509" s="9">
        <v>1372.23</v>
      </c>
      <c r="J2509" s="4" t="str">
        <f>PROPER(Table14[[#This Row],[Customer_Type]])</f>
        <v>Returning</v>
      </c>
      <c r="K2509" s="13">
        <f>IF(ISBLANK(Table14[[#This Row],[Discount]]),MEDIAN(Table14[Discount]),Table14[[#This Row],[Discount]])</f>
        <v>0.21</v>
      </c>
      <c r="L2509" s="4" t="s">
        <v>31</v>
      </c>
      <c r="M2509" s="4" t="s">
        <v>18</v>
      </c>
    </row>
    <row r="2510" spans="1:13" x14ac:dyDescent="0.3">
      <c r="A2510">
        <v>1259</v>
      </c>
      <c r="B2510" s="1">
        <v>45620</v>
      </c>
      <c r="C2510" s="4" t="str">
        <f>IF(ISBLANK(Table14[[#This Row],[Sales_Rep]]),"Unknown",Table14[[#This Row],[Sales_Rep]])</f>
        <v>Bob</v>
      </c>
      <c r="D2510" s="4" t="str">
        <f>PROPER(Table14[[#This Row],[Region]])</f>
        <v>North</v>
      </c>
      <c r="E2510" s="9">
        <f>IF(ISBLANK(Table14[[#This Row],[Sales_Amount]]),MEDIAN(Table14[Sales_Amount]),Table14[[#This Row],[Sales_Amount]])</f>
        <v>159816.78</v>
      </c>
      <c r="F2510" s="11">
        <f>IF(ISBLANK(Table14[[#This Row],[Quantity_Sold]]),MEDIAN(Table14[Quantity_Sold]),Table14[[#This Row],[Quantity_Sold]])</f>
        <v>40</v>
      </c>
      <c r="G2510" s="4" t="str">
        <f>TRIM(Table14[[#This Row],[Product_Category]])</f>
        <v>Furniture</v>
      </c>
      <c r="H2510" s="9">
        <v>3411.91</v>
      </c>
      <c r="I2510" s="9">
        <v>4296.1499999999996</v>
      </c>
      <c r="J2510" s="4" t="str">
        <f>PROPER(Table14[[#This Row],[Customer_Type]])</f>
        <v>Returning</v>
      </c>
      <c r="K2510" s="13">
        <f>IF(ISBLANK(Table14[[#This Row],[Discount]]),MEDIAN(Table14[Discount]),Table14[[#This Row],[Discount]])</f>
        <v>7.0000000000000007E-2</v>
      </c>
      <c r="L2510" s="4" t="s">
        <v>31</v>
      </c>
      <c r="M2510" s="4" t="s">
        <v>22</v>
      </c>
    </row>
    <row r="2511" spans="1:13" x14ac:dyDescent="0.3">
      <c r="A2511">
        <v>1193</v>
      </c>
      <c r="B2511" s="1">
        <v>45332</v>
      </c>
      <c r="C2511" s="4" t="str">
        <f>IF(ISBLANK(Table14[[#This Row],[Sales_Rep]]),"Unknown",Table14[[#This Row],[Sales_Rep]])</f>
        <v>David</v>
      </c>
      <c r="D2511" s="4" t="str">
        <f>PROPER(Table14[[#This Row],[Region]])</f>
        <v>East</v>
      </c>
      <c r="E2511" s="9">
        <f>IF(ISBLANK(Table14[[#This Row],[Sales_Amount]]),MEDIAN(Table14[Sales_Amount]),Table14[[#This Row],[Sales_Amount]])</f>
        <v>44328.13</v>
      </c>
      <c r="F2511" s="11">
        <f>IF(ISBLANK(Table14[[#This Row],[Quantity_Sold]]),MEDIAN(Table14[Quantity_Sold]),Table14[[#This Row],[Quantity_Sold]])</f>
        <v>25</v>
      </c>
      <c r="G2511" s="4" t="str">
        <f>TRIM(Table14[[#This Row],[Product_Category]])</f>
        <v>Electronics</v>
      </c>
      <c r="H2511" s="9">
        <v>1713.79</v>
      </c>
      <c r="I2511" s="9">
        <v>1927.31</v>
      </c>
      <c r="J2511" s="4" t="str">
        <f>PROPER(Table14[[#This Row],[Customer_Type]])</f>
        <v>Returning</v>
      </c>
      <c r="K2511" s="13">
        <f>IF(ISBLANK(Table14[[#This Row],[Discount]]),MEDIAN(Table14[Discount]),Table14[[#This Row],[Discount]])</f>
        <v>0.08</v>
      </c>
      <c r="L2511" s="4" t="s">
        <v>31</v>
      </c>
      <c r="M2511" s="4" t="s">
        <v>18</v>
      </c>
    </row>
    <row r="2512" spans="1:13" x14ac:dyDescent="0.3">
      <c r="A2512">
        <v>1482</v>
      </c>
      <c r="B2512" s="1">
        <v>45499</v>
      </c>
      <c r="C2512" s="4" t="str">
        <f>IF(ISBLANK(Table14[[#This Row],[Sales_Rep]]),"Unknown",Table14[[#This Row],[Sales_Rep]])</f>
        <v>Bob</v>
      </c>
      <c r="D2512" s="4" t="str">
        <f>PROPER(Table14[[#This Row],[Region]])</f>
        <v>South</v>
      </c>
      <c r="E2512" s="9">
        <f>IF(ISBLANK(Table14[[#This Row],[Sales_Amount]]),MEDIAN(Table14[Sales_Amount]),Table14[[#This Row],[Sales_Amount]])</f>
        <v>52121.38</v>
      </c>
      <c r="F2512" s="11">
        <f>IF(ISBLANK(Table14[[#This Row],[Quantity_Sold]]),MEDIAN(Table14[Quantity_Sold]),Table14[[#This Row],[Quantity_Sold]])</f>
        <v>12</v>
      </c>
      <c r="G2512" s="4" t="str">
        <f>TRIM(Table14[[#This Row],[Product_Category]])</f>
        <v>Food</v>
      </c>
      <c r="H2512" s="9">
        <v>3784.1</v>
      </c>
      <c r="I2512" s="9">
        <v>4432.09</v>
      </c>
      <c r="J2512" s="4" t="str">
        <f>PROPER(Table14[[#This Row],[Customer_Type]])</f>
        <v>New</v>
      </c>
      <c r="K2512" s="13">
        <f>IF(ISBLANK(Table14[[#This Row],[Discount]]),MEDIAN(Table14[Discount]),Table14[[#This Row],[Discount]])</f>
        <v>0.02</v>
      </c>
      <c r="L2512" s="4" t="s">
        <v>31</v>
      </c>
      <c r="M2512" s="4" t="s">
        <v>22</v>
      </c>
    </row>
    <row r="2513" spans="1:13" x14ac:dyDescent="0.3">
      <c r="A2513">
        <v>1386</v>
      </c>
      <c r="B2513" s="1">
        <v>45284</v>
      </c>
      <c r="C2513" s="4" t="str">
        <f>IF(ISBLANK(Table14[[#This Row],[Sales_Rep]]),"Unknown",Table14[[#This Row],[Sales_Rep]])</f>
        <v>Charlie</v>
      </c>
      <c r="D2513" s="4" t="str">
        <f>PROPER(Table14[[#This Row],[Region]])</f>
        <v>East</v>
      </c>
      <c r="E2513" s="9">
        <f>IF(ISBLANK(Table14[[#This Row],[Sales_Amount]]),MEDIAN(Table14[Sales_Amount]),Table14[[#This Row],[Sales_Amount]])</f>
        <v>16801.63</v>
      </c>
      <c r="F2513" s="11">
        <f>IF(ISBLANK(Table14[[#This Row],[Quantity_Sold]]),MEDIAN(Table14[Quantity_Sold]),Table14[[#This Row],[Quantity_Sold]])</f>
        <v>23</v>
      </c>
      <c r="G2513" s="4" t="str">
        <f>TRIM(Table14[[#This Row],[Product_Category]])</f>
        <v>Electronics</v>
      </c>
      <c r="H2513" s="9">
        <v>669.38</v>
      </c>
      <c r="I2513" s="9">
        <v>830.12</v>
      </c>
      <c r="J2513" s="4" t="str">
        <f>PROPER(Table14[[#This Row],[Customer_Type]])</f>
        <v>Returning</v>
      </c>
      <c r="K2513" s="13">
        <f>IF(ISBLANK(Table14[[#This Row],[Discount]]),MEDIAN(Table14[Discount]),Table14[[#This Row],[Discount]])</f>
        <v>0.12</v>
      </c>
      <c r="L2513" s="4" t="s">
        <v>31</v>
      </c>
      <c r="M2513" s="4" t="s">
        <v>22</v>
      </c>
    </row>
    <row r="2514" spans="1:13" x14ac:dyDescent="0.3">
      <c r="A2514">
        <v>1317</v>
      </c>
      <c r="B2514" s="1">
        <v>45173</v>
      </c>
      <c r="C2514" s="4" t="str">
        <f>IF(ISBLANK(Table14[[#This Row],[Sales_Rep]]),"Unknown",Table14[[#This Row],[Sales_Rep]])</f>
        <v>Alice</v>
      </c>
      <c r="D2514" s="4" t="str">
        <f>PROPER(Table14[[#This Row],[Region]])</f>
        <v>West</v>
      </c>
      <c r="E2514" s="9">
        <f>IF(ISBLANK(Table14[[#This Row],[Sales_Amount]]),MEDIAN(Table14[Sales_Amount]),Table14[[#This Row],[Sales_Amount]])</f>
        <v>76022.22</v>
      </c>
      <c r="F2514" s="11">
        <f>IF(ISBLANK(Table14[[#This Row],[Quantity_Sold]]),MEDIAN(Table14[Quantity_Sold]),Table14[[#This Row],[Quantity_Sold]])</f>
        <v>29</v>
      </c>
      <c r="G2514" s="4" t="str">
        <f>TRIM(Table14[[#This Row],[Product_Category]])</f>
        <v>Clothing</v>
      </c>
      <c r="H2514" s="9">
        <v>2333.85</v>
      </c>
      <c r="I2514" s="9">
        <v>3276.82</v>
      </c>
      <c r="J2514" s="4" t="str">
        <f>PROPER(Table14[[#This Row],[Customer_Type]])</f>
        <v>New</v>
      </c>
      <c r="K2514" s="13">
        <f>IF(ISBLANK(Table14[[#This Row],[Discount]]),MEDIAN(Table14[Discount]),Table14[[#This Row],[Discount]])</f>
        <v>0.2</v>
      </c>
      <c r="L2514" s="4" t="s">
        <v>31</v>
      </c>
      <c r="M2514" s="4" t="s">
        <v>22</v>
      </c>
    </row>
    <row r="2515" spans="1:13" x14ac:dyDescent="0.3">
      <c r="A2515">
        <v>1313</v>
      </c>
      <c r="B2515" s="1">
        <v>44944</v>
      </c>
      <c r="C2515" s="4" t="str">
        <f>IF(ISBLANK(Table14[[#This Row],[Sales_Rep]]),"Unknown",Table14[[#This Row],[Sales_Rep]])</f>
        <v>Alice</v>
      </c>
      <c r="D2515" s="4" t="str">
        <f>PROPER(Table14[[#This Row],[Region]])</f>
        <v>East</v>
      </c>
      <c r="E2515" s="9">
        <f>IF(ISBLANK(Table14[[#This Row],[Sales_Amount]]),MEDIAN(Table14[Sales_Amount]),Table14[[#This Row],[Sales_Amount]])</f>
        <v>19151.64</v>
      </c>
      <c r="F2515" s="11">
        <f>IF(ISBLANK(Table14[[#This Row],[Quantity_Sold]]),MEDIAN(Table14[Quantity_Sold]),Table14[[#This Row],[Quantity_Sold]])</f>
        <v>45</v>
      </c>
      <c r="G2515" s="4" t="str">
        <f>TRIM(Table14[[#This Row],[Product_Category]])</f>
        <v>Food</v>
      </c>
      <c r="H2515" s="9">
        <v>364.67</v>
      </c>
      <c r="I2515" s="9">
        <v>462.6</v>
      </c>
      <c r="J2515" s="4" t="str">
        <f>PROPER(Table14[[#This Row],[Customer_Type]])</f>
        <v>Returning</v>
      </c>
      <c r="K2515" s="13">
        <f>IF(ISBLANK(Table14[[#This Row],[Discount]]),MEDIAN(Table14[Discount]),Table14[[#This Row],[Discount]])</f>
        <v>0.08</v>
      </c>
      <c r="L2515" s="4" t="s">
        <v>26</v>
      </c>
      <c r="M2515" s="4" t="s">
        <v>18</v>
      </c>
    </row>
    <row r="2516" spans="1:13" x14ac:dyDescent="0.3">
      <c r="A2516">
        <v>1348</v>
      </c>
      <c r="B2516" s="1">
        <v>45370</v>
      </c>
      <c r="C2516" s="4" t="str">
        <f>IF(ISBLANK(Table14[[#This Row],[Sales_Rep]]),"Unknown",Table14[[#This Row],[Sales_Rep]])</f>
        <v>David</v>
      </c>
      <c r="D2516" s="4" t="str">
        <f>PROPER(Table14[[#This Row],[Region]])</f>
        <v>North</v>
      </c>
      <c r="E2516" s="9">
        <f>IF(ISBLANK(Table14[[#This Row],[Sales_Amount]]),MEDIAN(Table14[Sales_Amount]),Table14[[#This Row],[Sales_Amount]])</f>
        <v>77891.41</v>
      </c>
      <c r="F2516" s="11">
        <f>IF(ISBLANK(Table14[[#This Row],[Quantity_Sold]]),MEDIAN(Table14[Quantity_Sold]),Table14[[#This Row],[Quantity_Sold]])</f>
        <v>13</v>
      </c>
      <c r="G2516" s="4" t="str">
        <f>TRIM(Table14[[#This Row],[Product_Category]])</f>
        <v>Clothing</v>
      </c>
      <c r="H2516" s="9">
        <v>4547.5</v>
      </c>
      <c r="I2516" s="9">
        <v>6808.69</v>
      </c>
      <c r="J2516" s="4" t="str">
        <f>PROPER(Table14[[#This Row],[Customer_Type]])</f>
        <v>New</v>
      </c>
      <c r="K2516" s="13">
        <f>IF(ISBLANK(Table14[[#This Row],[Discount]]),MEDIAN(Table14[Discount]),Table14[[#This Row],[Discount]])</f>
        <v>0.12</v>
      </c>
      <c r="L2516" s="4" t="s">
        <v>17</v>
      </c>
      <c r="M2516" s="4" t="s">
        <v>22</v>
      </c>
    </row>
    <row r="2517" spans="1:13" x14ac:dyDescent="0.3">
      <c r="A2517">
        <v>1311</v>
      </c>
      <c r="B2517" s="1">
        <v>44992</v>
      </c>
      <c r="C2517" s="4" t="str">
        <f>IF(ISBLANK(Table14[[#This Row],[Sales_Rep]]),"Unknown",Table14[[#This Row],[Sales_Rep]])</f>
        <v>Alice</v>
      </c>
      <c r="D2517" s="4" t="str">
        <f>PROPER(Table14[[#This Row],[Region]])</f>
        <v>North</v>
      </c>
      <c r="E2517" s="9">
        <f>IF(ISBLANK(Table14[[#This Row],[Sales_Amount]]),MEDIAN(Table14[Sales_Amount]),Table14[[#This Row],[Sales_Amount]])</f>
        <v>8086.4</v>
      </c>
      <c r="F2517" s="11">
        <f>IF(ISBLANK(Table14[[#This Row],[Quantity_Sold]]),MEDIAN(Table14[Quantity_Sold]),Table14[[#This Row],[Quantity_Sold]])</f>
        <v>5</v>
      </c>
      <c r="G2517" s="4" t="str">
        <f>TRIM(Table14[[#This Row],[Product_Category]])</f>
        <v>Electronics</v>
      </c>
      <c r="H2517" s="9">
        <v>1465.62</v>
      </c>
      <c r="I2517" s="9">
        <v>2128</v>
      </c>
      <c r="J2517" s="4" t="str">
        <f>PROPER(Table14[[#This Row],[Customer_Type]])</f>
        <v>Returning</v>
      </c>
      <c r="K2517" s="13">
        <f>IF(ISBLANK(Table14[[#This Row],[Discount]]),MEDIAN(Table14[Discount]),Table14[[#This Row],[Discount]])</f>
        <v>0.24</v>
      </c>
      <c r="L2517" s="4" t="s">
        <v>31</v>
      </c>
      <c r="M2517" s="4" t="s">
        <v>22</v>
      </c>
    </row>
    <row r="2518" spans="1:13" x14ac:dyDescent="0.3">
      <c r="A2518">
        <v>1369</v>
      </c>
      <c r="B2518" s="1">
        <v>45393</v>
      </c>
      <c r="C2518" s="4" t="str">
        <f>IF(ISBLANK(Table14[[#This Row],[Sales_Rep]]),"Unknown",Table14[[#This Row],[Sales_Rep]])</f>
        <v>David</v>
      </c>
      <c r="D2518" s="4" t="str">
        <f>PROPER(Table14[[#This Row],[Region]])</f>
        <v>West</v>
      </c>
      <c r="E2518" s="9">
        <f>IF(ISBLANK(Table14[[#This Row],[Sales_Amount]]),MEDIAN(Table14[Sales_Amount]),Table14[[#This Row],[Sales_Amount]])</f>
        <v>95768.09</v>
      </c>
      <c r="F2518" s="11">
        <f>IF(ISBLANK(Table14[[#This Row],[Quantity_Sold]]),MEDIAN(Table14[Quantity_Sold]),Table14[[#This Row],[Quantity_Sold]])</f>
        <v>42</v>
      </c>
      <c r="G2518" s="4" t="str">
        <f>TRIM(Table14[[#This Row],[Product_Category]])</f>
        <v>Food</v>
      </c>
      <c r="H2518" s="9">
        <v>1846.7</v>
      </c>
      <c r="I2518" s="9">
        <v>2747.22</v>
      </c>
      <c r="J2518" s="4" t="str">
        <f>PROPER(Table14[[#This Row],[Customer_Type]])</f>
        <v>New</v>
      </c>
      <c r="K2518" s="13">
        <f>IF(ISBLANK(Table14[[#This Row],[Discount]]),MEDIAN(Table14[Discount]),Table14[[#This Row],[Discount]])</f>
        <v>0.17</v>
      </c>
      <c r="L2518" s="4" t="s">
        <v>26</v>
      </c>
      <c r="M2518" s="4" t="s">
        <v>22</v>
      </c>
    </row>
    <row r="2519" spans="1:13" x14ac:dyDescent="0.3">
      <c r="A2519">
        <v>1277</v>
      </c>
      <c r="B2519" s="1">
        <v>45296</v>
      </c>
      <c r="C2519" s="4" t="str">
        <f>IF(ISBLANK(Table14[[#This Row],[Sales_Rep]]),"Unknown",Table14[[#This Row],[Sales_Rep]])</f>
        <v>David</v>
      </c>
      <c r="D2519" s="4" t="str">
        <f>PROPER(Table14[[#This Row],[Region]])</f>
        <v>East</v>
      </c>
      <c r="E2519" s="9">
        <f>IF(ISBLANK(Table14[[#This Row],[Sales_Amount]]),MEDIAN(Table14[Sales_Amount]),Table14[[#This Row],[Sales_Amount]])</f>
        <v>5705.7</v>
      </c>
      <c r="F2519" s="11">
        <f>IF(ISBLANK(Table14[[#This Row],[Quantity_Sold]]),MEDIAN(Table14[Quantity_Sold]),Table14[[#This Row],[Quantity_Sold]])</f>
        <v>7</v>
      </c>
      <c r="G2519" s="4" t="str">
        <f>TRIM(Table14[[#This Row],[Product_Category]])</f>
        <v>Clothing</v>
      </c>
      <c r="H2519" s="9">
        <v>807.52</v>
      </c>
      <c r="I2519" s="9">
        <v>1086.8</v>
      </c>
      <c r="J2519" s="4" t="str">
        <f>PROPER(Table14[[#This Row],[Customer_Type]])</f>
        <v>Returning</v>
      </c>
      <c r="K2519" s="13">
        <f>IF(ISBLANK(Table14[[#This Row],[Discount]]),MEDIAN(Table14[Discount]),Table14[[#This Row],[Discount]])</f>
        <v>0.25</v>
      </c>
      <c r="L2519" s="4" t="s">
        <v>31</v>
      </c>
      <c r="M2519" s="4" t="s">
        <v>22</v>
      </c>
    </row>
    <row r="2520" spans="1:13" x14ac:dyDescent="0.3">
      <c r="A2520">
        <v>1391</v>
      </c>
      <c r="B2520" s="1">
        <v>45045</v>
      </c>
      <c r="C2520" s="4" t="str">
        <f>IF(ISBLANK(Table14[[#This Row],[Sales_Rep]]),"Unknown",Table14[[#This Row],[Sales_Rep]])</f>
        <v>David</v>
      </c>
      <c r="D2520" s="4" t="str">
        <f>PROPER(Table14[[#This Row],[Region]])</f>
        <v>West</v>
      </c>
      <c r="E2520" s="9">
        <f>IF(ISBLANK(Table14[[#This Row],[Sales_Amount]]),MEDIAN(Table14[Sales_Amount]),Table14[[#This Row],[Sales_Amount]])</f>
        <v>159367.99</v>
      </c>
      <c r="F2520" s="11">
        <f>IF(ISBLANK(Table14[[#This Row],[Quantity_Sold]]),MEDIAN(Table14[Quantity_Sold]),Table14[[#This Row],[Quantity_Sold]])</f>
        <v>31</v>
      </c>
      <c r="G2520" s="4" t="str">
        <f>TRIM(Table14[[#This Row],[Product_Category]])</f>
        <v>Food</v>
      </c>
      <c r="H2520" s="9">
        <v>4772.03</v>
      </c>
      <c r="I2520" s="9">
        <v>5299.9</v>
      </c>
      <c r="J2520" s="4" t="str">
        <f>PROPER(Table14[[#This Row],[Customer_Type]])</f>
        <v>New</v>
      </c>
      <c r="K2520" s="13">
        <f>IF(ISBLANK(Table14[[#This Row],[Discount]]),MEDIAN(Table14[Discount]),Table14[[#This Row],[Discount]])</f>
        <v>0.03</v>
      </c>
      <c r="L2520" s="4" t="s">
        <v>17</v>
      </c>
      <c r="M2520" s="4" t="s">
        <v>22</v>
      </c>
    </row>
    <row r="2521" spans="1:13" x14ac:dyDescent="0.3">
      <c r="A2521">
        <v>1488</v>
      </c>
      <c r="B2521" s="1">
        <v>45589</v>
      </c>
      <c r="C2521" s="4" t="str">
        <f>IF(ISBLANK(Table14[[#This Row],[Sales_Rep]]),"Unknown",Table14[[#This Row],[Sales_Rep]])</f>
        <v>Alice</v>
      </c>
      <c r="D2521" s="4" t="str">
        <f>PROPER(Table14[[#This Row],[Region]])</f>
        <v>South</v>
      </c>
      <c r="E2521" s="9">
        <f>IF(ISBLANK(Table14[[#This Row],[Sales_Amount]]),MEDIAN(Table14[Sales_Amount]),Table14[[#This Row],[Sales_Amount]])</f>
        <v>73123.5</v>
      </c>
      <c r="F2521" s="11">
        <f>IF(ISBLANK(Table14[[#This Row],[Quantity_Sold]]),MEDIAN(Table14[Quantity_Sold]),Table14[[#This Row],[Quantity_Sold]])</f>
        <v>18</v>
      </c>
      <c r="G2521" s="4" t="str">
        <f>TRIM(Table14[[#This Row],[Product_Category]])</f>
        <v>Electronics</v>
      </c>
      <c r="H2521" s="9">
        <v>3068.86</v>
      </c>
      <c r="I2521" s="9">
        <v>4321.72</v>
      </c>
      <c r="J2521" s="4" t="str">
        <f>PROPER(Table14[[#This Row],[Customer_Type]])</f>
        <v>Returning</v>
      </c>
      <c r="K2521" s="13">
        <f>IF(ISBLANK(Table14[[#This Row],[Discount]]),MEDIAN(Table14[Discount]),Table14[[#This Row],[Discount]])</f>
        <v>0.06</v>
      </c>
      <c r="L2521" s="4" t="s">
        <v>26</v>
      </c>
      <c r="M2521" s="4" t="s">
        <v>18</v>
      </c>
    </row>
    <row r="2522" spans="1:13" x14ac:dyDescent="0.3">
      <c r="A2522">
        <v>1149</v>
      </c>
      <c r="B2522" s="1">
        <v>45457</v>
      </c>
      <c r="C2522" s="4" t="str">
        <f>IF(ISBLANK(Table14[[#This Row],[Sales_Rep]]),"Unknown",Table14[[#This Row],[Sales_Rep]])</f>
        <v>David</v>
      </c>
      <c r="D2522" s="4" t="str">
        <f>PROPER(Table14[[#This Row],[Region]])</f>
        <v>West</v>
      </c>
      <c r="E2522" s="9">
        <f>IF(ISBLANK(Table14[[#This Row],[Sales_Amount]]),MEDIAN(Table14[Sales_Amount]),Table14[[#This Row],[Sales_Amount]])</f>
        <v>15837.86</v>
      </c>
      <c r="F2522" s="11">
        <f>IF(ISBLANK(Table14[[#This Row],[Quantity_Sold]]),MEDIAN(Table14[Quantity_Sold]),Table14[[#This Row],[Quantity_Sold]])</f>
        <v>24</v>
      </c>
      <c r="G2522" s="4" t="str">
        <f>TRIM(Table14[[#This Row],[Product_Category]])</f>
        <v>Furniture</v>
      </c>
      <c r="H2522" s="9">
        <v>571.05999999999995</v>
      </c>
      <c r="I2522" s="9">
        <v>835.33</v>
      </c>
      <c r="J2522" s="4" t="str">
        <f>PROPER(Table14[[#This Row],[Customer_Type]])</f>
        <v>New</v>
      </c>
      <c r="K2522" s="13">
        <f>IF(ISBLANK(Table14[[#This Row],[Discount]]),MEDIAN(Table14[Discount]),Table14[[#This Row],[Discount]])</f>
        <v>0.21</v>
      </c>
      <c r="L2522" s="4" t="s">
        <v>17</v>
      </c>
      <c r="M2522" s="4" t="s">
        <v>18</v>
      </c>
    </row>
    <row r="2523" spans="1:13" x14ac:dyDescent="0.3">
      <c r="A2523">
        <v>1089</v>
      </c>
      <c r="B2523" s="1">
        <v>45122</v>
      </c>
      <c r="C2523" s="4" t="str">
        <f>IF(ISBLANK(Table14[[#This Row],[Sales_Rep]]),"Unknown",Table14[[#This Row],[Sales_Rep]])</f>
        <v>Alice</v>
      </c>
      <c r="D2523" s="4" t="str">
        <f>PROPER(Table14[[#This Row],[Region]])</f>
        <v>South</v>
      </c>
      <c r="E2523" s="9">
        <f>IF(ISBLANK(Table14[[#This Row],[Sales_Amount]]),MEDIAN(Table14[Sales_Amount]),Table14[[#This Row],[Sales_Amount]])</f>
        <v>233411.98</v>
      </c>
      <c r="F2523" s="11">
        <f>IF(ISBLANK(Table14[[#This Row],[Quantity_Sold]]),MEDIAN(Table14[Quantity_Sold]),Table14[[#This Row],[Quantity_Sold]])</f>
        <v>41</v>
      </c>
      <c r="G2523" s="4" t="str">
        <f>TRIM(Table14[[#This Row],[Product_Category]])</f>
        <v>Furniture</v>
      </c>
      <c r="H2523" s="9">
        <v>4462.2</v>
      </c>
      <c r="I2523" s="9">
        <v>5750.48</v>
      </c>
      <c r="J2523" s="4" t="str">
        <f>PROPER(Table14[[#This Row],[Customer_Type]])</f>
        <v>Returning</v>
      </c>
      <c r="K2523" s="13">
        <f>IF(ISBLANK(Table14[[#This Row],[Discount]]),MEDIAN(Table14[Discount]),Table14[[#This Row],[Discount]])</f>
        <v>0.01</v>
      </c>
      <c r="L2523" s="4" t="s">
        <v>17</v>
      </c>
      <c r="M2523" s="4" t="s">
        <v>22</v>
      </c>
    </row>
    <row r="2524" spans="1:13" x14ac:dyDescent="0.3">
      <c r="A2524">
        <v>1242</v>
      </c>
      <c r="B2524" s="1">
        <v>45597</v>
      </c>
      <c r="C2524" s="4" t="str">
        <f>IF(ISBLANK(Table14[[#This Row],[Sales_Rep]]),"Unknown",Table14[[#This Row],[Sales_Rep]])</f>
        <v>David</v>
      </c>
      <c r="D2524" s="4" t="str">
        <f>PROPER(Table14[[#This Row],[Region]])</f>
        <v>South</v>
      </c>
      <c r="E2524" s="9">
        <f>IF(ISBLANK(Table14[[#This Row],[Sales_Amount]]),MEDIAN(Table14[Sales_Amount]),Table14[[#This Row],[Sales_Amount]])</f>
        <v>60503.7</v>
      </c>
      <c r="F2524" s="11">
        <f>IF(ISBLANK(Table14[[#This Row],[Quantity_Sold]]),MEDIAN(Table14[Quantity_Sold]),Table14[[#This Row],[Quantity_Sold]])</f>
        <v>37</v>
      </c>
      <c r="G2524" s="4" t="str">
        <f>TRIM(Table14[[#This Row],[Product_Category]])</f>
        <v>Clothing</v>
      </c>
      <c r="H2524" s="9">
        <v>1705.07</v>
      </c>
      <c r="I2524" s="9">
        <v>2271.16</v>
      </c>
      <c r="J2524" s="4" t="str">
        <f>PROPER(Table14[[#This Row],[Customer_Type]])</f>
        <v>Returning</v>
      </c>
      <c r="K2524" s="13">
        <f>IF(ISBLANK(Table14[[#This Row],[Discount]]),MEDIAN(Table14[Discount]),Table14[[#This Row],[Discount]])</f>
        <v>0.28000000000000003</v>
      </c>
      <c r="L2524" s="4" t="s">
        <v>17</v>
      </c>
      <c r="M2524" s="4" t="s">
        <v>22</v>
      </c>
    </row>
    <row r="2525" spans="1:13" x14ac:dyDescent="0.3">
      <c r="A2525">
        <v>1330</v>
      </c>
      <c r="B2525" s="1">
        <v>45171</v>
      </c>
      <c r="C2525" s="4" t="str">
        <f>IF(ISBLANK(Table14[[#This Row],[Sales_Rep]]),"Unknown",Table14[[#This Row],[Sales_Rep]])</f>
        <v>Eve</v>
      </c>
      <c r="D2525" s="4" t="str">
        <f>PROPER(Table14[[#This Row],[Region]])</f>
        <v>North</v>
      </c>
      <c r="E2525" s="9">
        <f>IF(ISBLANK(Table14[[#This Row],[Sales_Amount]]),MEDIAN(Table14[Sales_Amount]),Table14[[#This Row],[Sales_Amount]])</f>
        <v>36518.31</v>
      </c>
      <c r="F2525" s="11">
        <f>IF(ISBLANK(Table14[[#This Row],[Quantity_Sold]]),MEDIAN(Table14[Quantity_Sold]),Table14[[#This Row],[Quantity_Sold]])</f>
        <v>36</v>
      </c>
      <c r="G2525" s="4" t="str">
        <f>TRIM(Table14[[#This Row],[Product_Category]])</f>
        <v>Electronics</v>
      </c>
      <c r="H2525" s="9">
        <v>1083.29</v>
      </c>
      <c r="I2525" s="9">
        <v>1352.53</v>
      </c>
      <c r="J2525" s="4" t="str">
        <f>PROPER(Table14[[#This Row],[Customer_Type]])</f>
        <v>Returning</v>
      </c>
      <c r="K2525" s="13">
        <f>IF(ISBLANK(Table14[[#This Row],[Discount]]),MEDIAN(Table14[Discount]),Table14[[#This Row],[Discount]])</f>
        <v>0.25</v>
      </c>
      <c r="L2525" s="4" t="s">
        <v>17</v>
      </c>
      <c r="M2525" s="4" t="s">
        <v>22</v>
      </c>
    </row>
    <row r="2526" spans="1:13" x14ac:dyDescent="0.3">
      <c r="A2526">
        <v>1044</v>
      </c>
      <c r="B2526" s="1">
        <v>45551</v>
      </c>
      <c r="C2526" s="4" t="str">
        <f>IF(ISBLANK(Table14[[#This Row],[Sales_Rep]]),"Unknown",Table14[[#This Row],[Sales_Rep]])</f>
        <v>David</v>
      </c>
      <c r="D2526" s="4" t="str">
        <f>PROPER(Table14[[#This Row],[Region]])</f>
        <v>East</v>
      </c>
      <c r="E2526" s="9">
        <f>IF(ISBLANK(Table14[[#This Row],[Sales_Amount]]),MEDIAN(Table14[Sales_Amount]),Table14[[#This Row],[Sales_Amount]])</f>
        <v>165298.71</v>
      </c>
      <c r="F2526" s="11">
        <f>IF(ISBLANK(Table14[[#This Row],[Quantity_Sold]]),MEDIAN(Table14[Quantity_Sold]),Table14[[#This Row],[Quantity_Sold]])</f>
        <v>49</v>
      </c>
      <c r="G2526" s="4" t="str">
        <f>TRIM(Table14[[#This Row],[Product_Category]])</f>
        <v>Clothing</v>
      </c>
      <c r="H2526" s="9">
        <v>2970.81</v>
      </c>
      <c r="I2526" s="9">
        <v>3748.27</v>
      </c>
      <c r="J2526" s="4" t="str">
        <f>PROPER(Table14[[#This Row],[Customer_Type]])</f>
        <v>New</v>
      </c>
      <c r="K2526" s="13">
        <f>IF(ISBLANK(Table14[[#This Row],[Discount]]),MEDIAN(Table14[Discount]),Table14[[#This Row],[Discount]])</f>
        <v>0.1</v>
      </c>
      <c r="L2526" s="4" t="s">
        <v>31</v>
      </c>
      <c r="M2526" s="4" t="s">
        <v>22</v>
      </c>
    </row>
    <row r="2527" spans="1:13" x14ac:dyDescent="0.3">
      <c r="A2527">
        <v>1381</v>
      </c>
      <c r="B2527" s="1">
        <v>45222</v>
      </c>
      <c r="C2527" s="4" t="str">
        <f>IF(ISBLANK(Table14[[#This Row],[Sales_Rep]]),"Unknown",Table14[[#This Row],[Sales_Rep]])</f>
        <v>Bob</v>
      </c>
      <c r="D2527" s="4" t="str">
        <f>PROPER(Table14[[#This Row],[Region]])</f>
        <v>East</v>
      </c>
      <c r="E2527" s="9">
        <f>IF(ISBLANK(Table14[[#This Row],[Sales_Amount]]),MEDIAN(Table14[Sales_Amount]),Table14[[#This Row],[Sales_Amount]])</f>
        <v>87061.93</v>
      </c>
      <c r="F2527" s="11">
        <f>IF(ISBLANK(Table14[[#This Row],[Quantity_Sold]]),MEDIAN(Table14[Quantity_Sold]),Table14[[#This Row],[Quantity_Sold]])</f>
        <v>34</v>
      </c>
      <c r="G2527" s="4" t="str">
        <f>TRIM(Table14[[#This Row],[Product_Category]])</f>
        <v>Furniture</v>
      </c>
      <c r="H2527" s="9">
        <v>1724.66</v>
      </c>
      <c r="I2527" s="9">
        <v>2586.5100000000002</v>
      </c>
      <c r="J2527" s="4" t="str">
        <f>PROPER(Table14[[#This Row],[Customer_Type]])</f>
        <v>Returning</v>
      </c>
      <c r="K2527" s="13">
        <f>IF(ISBLANK(Table14[[#This Row],[Discount]]),MEDIAN(Table14[Discount]),Table14[[#This Row],[Discount]])</f>
        <v>0.01</v>
      </c>
      <c r="L2527" s="4" t="s">
        <v>17</v>
      </c>
      <c r="M2527" s="4" t="s">
        <v>18</v>
      </c>
    </row>
    <row r="2528" spans="1:13" x14ac:dyDescent="0.3">
      <c r="A2528">
        <v>1150</v>
      </c>
      <c r="B2528" s="1">
        <v>45623</v>
      </c>
      <c r="C2528" s="4" t="str">
        <f>IF(ISBLANK(Table14[[#This Row],[Sales_Rep]]),"Unknown",Table14[[#This Row],[Sales_Rep]])</f>
        <v>David</v>
      </c>
      <c r="D2528" s="4" t="str">
        <f>PROPER(Table14[[#This Row],[Region]])</f>
        <v>East</v>
      </c>
      <c r="E2528" s="9">
        <f>IF(ISBLANK(Table14[[#This Row],[Sales_Amount]]),MEDIAN(Table14[Sales_Amount]),Table14[[#This Row],[Sales_Amount]])</f>
        <v>103335.57</v>
      </c>
      <c r="F2528" s="11">
        <f>IF(ISBLANK(Table14[[#This Row],[Quantity_Sold]]),MEDIAN(Table14[Quantity_Sold]),Table14[[#This Row],[Quantity_Sold]])</f>
        <v>29</v>
      </c>
      <c r="G2528" s="4" t="str">
        <f>TRIM(Table14[[#This Row],[Product_Category]])</f>
        <v>Food</v>
      </c>
      <c r="H2528" s="9">
        <v>3104.52</v>
      </c>
      <c r="I2528" s="9">
        <v>3790.74</v>
      </c>
      <c r="J2528" s="4" t="str">
        <f>PROPER(Table14[[#This Row],[Customer_Type]])</f>
        <v>Returning</v>
      </c>
      <c r="K2528" s="13">
        <f>IF(ISBLANK(Table14[[#This Row],[Discount]]),MEDIAN(Table14[Discount]),Table14[[#This Row],[Discount]])</f>
        <v>0.06</v>
      </c>
      <c r="L2528" s="4" t="s">
        <v>26</v>
      </c>
      <c r="M2528" s="4" t="s">
        <v>22</v>
      </c>
    </row>
    <row r="2529" spans="1:13" x14ac:dyDescent="0.3">
      <c r="A2529">
        <v>1163</v>
      </c>
      <c r="B2529" s="1">
        <v>44999</v>
      </c>
      <c r="C2529" s="4" t="str">
        <f>IF(ISBLANK(Table14[[#This Row],[Sales_Rep]]),"Unknown",Table14[[#This Row],[Sales_Rep]])</f>
        <v>Charlie</v>
      </c>
      <c r="D2529" s="4" t="str">
        <f>PROPER(Table14[[#This Row],[Region]])</f>
        <v>East</v>
      </c>
      <c r="E2529" s="9">
        <f>IF(ISBLANK(Table14[[#This Row],[Sales_Amount]]),MEDIAN(Table14[Sales_Amount]),Table14[[#This Row],[Sales_Amount]])</f>
        <v>9460.48</v>
      </c>
      <c r="F2529" s="11">
        <f>IF(ISBLANK(Table14[[#This Row],[Quantity_Sold]]),MEDIAN(Table14[Quantity_Sold]),Table14[[#This Row],[Quantity_Sold]])</f>
        <v>15</v>
      </c>
      <c r="G2529" s="4" t="str">
        <f>TRIM(Table14[[#This Row],[Product_Category]])</f>
        <v>Furniture</v>
      </c>
      <c r="H2529" s="9">
        <v>596.72</v>
      </c>
      <c r="I2529" s="9">
        <v>875.97</v>
      </c>
      <c r="J2529" s="4" t="str">
        <f>PROPER(Table14[[#This Row],[Customer_Type]])</f>
        <v>Returning</v>
      </c>
      <c r="K2529" s="13">
        <f>IF(ISBLANK(Table14[[#This Row],[Discount]]),MEDIAN(Table14[Discount]),Table14[[#This Row],[Discount]])</f>
        <v>0.28000000000000003</v>
      </c>
      <c r="L2529" s="4" t="s">
        <v>31</v>
      </c>
      <c r="M2529" s="4" t="s">
        <v>18</v>
      </c>
    </row>
    <row r="2530" spans="1:13" x14ac:dyDescent="0.3">
      <c r="A2530">
        <v>1023</v>
      </c>
      <c r="B2530" s="1">
        <v>45191</v>
      </c>
      <c r="C2530" s="4" t="str">
        <f>IF(ISBLANK(Table14[[#This Row],[Sales_Rep]]),"Unknown",Table14[[#This Row],[Sales_Rep]])</f>
        <v>David</v>
      </c>
      <c r="D2530" s="4" t="str">
        <f>PROPER(Table14[[#This Row],[Region]])</f>
        <v>East</v>
      </c>
      <c r="E2530" s="9">
        <f>IF(ISBLANK(Table14[[#This Row],[Sales_Amount]]),MEDIAN(Table14[Sales_Amount]),Table14[[#This Row],[Sales_Amount]])</f>
        <v>32525.32</v>
      </c>
      <c r="F2530" s="11">
        <f>IF(ISBLANK(Table14[[#This Row],[Quantity_Sold]]),MEDIAN(Table14[Quantity_Sold]),Table14[[#This Row],[Quantity_Sold]])</f>
        <v>17</v>
      </c>
      <c r="G2530" s="4" t="str">
        <f>TRIM(Table14[[#This Row],[Product_Category]])</f>
        <v>Furniture</v>
      </c>
      <c r="H2530" s="9">
        <v>1615.06</v>
      </c>
      <c r="I2530" s="9">
        <v>1932.58</v>
      </c>
      <c r="J2530" s="4" t="str">
        <f>PROPER(Table14[[#This Row],[Customer_Type]])</f>
        <v>Returning</v>
      </c>
      <c r="K2530" s="13">
        <f>IF(ISBLANK(Table14[[#This Row],[Discount]]),MEDIAN(Table14[Discount]),Table14[[#This Row],[Discount]])</f>
        <v>0.01</v>
      </c>
      <c r="L2530" s="4" t="s">
        <v>26</v>
      </c>
      <c r="M2530" s="4" t="s">
        <v>18</v>
      </c>
    </row>
    <row r="2531" spans="1:13" x14ac:dyDescent="0.3">
      <c r="A2531">
        <v>1482</v>
      </c>
      <c r="B2531" s="1">
        <v>45540</v>
      </c>
      <c r="C2531" s="4" t="str">
        <f>IF(ISBLANK(Table14[[#This Row],[Sales_Rep]]),"Unknown",Table14[[#This Row],[Sales_Rep]])</f>
        <v>Bob</v>
      </c>
      <c r="D2531" s="4" t="str">
        <f>PROPER(Table14[[#This Row],[Region]])</f>
        <v>East</v>
      </c>
      <c r="E2531" s="9">
        <f>IF(ISBLANK(Table14[[#This Row],[Sales_Amount]]),MEDIAN(Table14[Sales_Amount]),Table14[[#This Row],[Sales_Amount]])</f>
        <v>157603.68</v>
      </c>
      <c r="F2531" s="11">
        <f>IF(ISBLANK(Table14[[#This Row],[Quantity_Sold]]),MEDIAN(Table14[Quantity_Sold]),Table14[[#This Row],[Quantity_Sold]])</f>
        <v>30</v>
      </c>
      <c r="G2531" s="4" t="str">
        <f>TRIM(Table14[[#This Row],[Product_Category]])</f>
        <v>Clothing</v>
      </c>
      <c r="H2531" s="9">
        <v>4137.7</v>
      </c>
      <c r="I2531" s="9">
        <v>5472.35</v>
      </c>
      <c r="J2531" s="4" t="str">
        <f>PROPER(Table14[[#This Row],[Customer_Type]])</f>
        <v>Returning</v>
      </c>
      <c r="K2531" s="13">
        <f>IF(ISBLANK(Table14[[#This Row],[Discount]]),MEDIAN(Table14[Discount]),Table14[[#This Row],[Discount]])</f>
        <v>0.04</v>
      </c>
      <c r="L2531" s="4" t="s">
        <v>17</v>
      </c>
      <c r="M2531" s="4" t="s">
        <v>22</v>
      </c>
    </row>
    <row r="2532" spans="1:13" x14ac:dyDescent="0.3">
      <c r="A2532">
        <v>1242</v>
      </c>
      <c r="B2532" s="1">
        <v>45576</v>
      </c>
      <c r="C2532" s="4" t="str">
        <f>IF(ISBLANK(Table14[[#This Row],[Sales_Rep]]),"Unknown",Table14[[#This Row],[Sales_Rep]])</f>
        <v>Bob</v>
      </c>
      <c r="D2532" s="4" t="str">
        <f>PROPER(Table14[[#This Row],[Region]])</f>
        <v>East</v>
      </c>
      <c r="E2532" s="9">
        <f>IF(ISBLANK(Table14[[#This Row],[Sales_Amount]]),MEDIAN(Table14[Sales_Amount]),Table14[[#This Row],[Sales_Amount]])</f>
        <v>4379.13</v>
      </c>
      <c r="F2532" s="11">
        <f>IF(ISBLANK(Table14[[#This Row],[Quantity_Sold]]),MEDIAN(Table14[Quantity_Sold]),Table14[[#This Row],[Quantity_Sold]])</f>
        <v>49</v>
      </c>
      <c r="G2532" s="4" t="str">
        <f>TRIM(Table14[[#This Row],[Product_Category]])</f>
        <v>Food</v>
      </c>
      <c r="H2532" s="9">
        <v>107.27</v>
      </c>
      <c r="I2532" s="9">
        <v>119.16</v>
      </c>
      <c r="J2532" s="4" t="str">
        <f>PROPER(Table14[[#This Row],[Customer_Type]])</f>
        <v>New</v>
      </c>
      <c r="K2532" s="13">
        <f>IF(ISBLANK(Table14[[#This Row],[Discount]]),MEDIAN(Table14[Discount]),Table14[[#This Row],[Discount]])</f>
        <v>0.25</v>
      </c>
      <c r="L2532" s="4" t="s">
        <v>17</v>
      </c>
      <c r="M2532" s="4" t="s">
        <v>22</v>
      </c>
    </row>
    <row r="2533" spans="1:13" x14ac:dyDescent="0.3">
      <c r="A2533">
        <v>1018</v>
      </c>
      <c r="B2533" s="1">
        <v>45021</v>
      </c>
      <c r="C2533" s="4" t="str">
        <f>IF(ISBLANK(Table14[[#This Row],[Sales_Rep]]),"Unknown",Table14[[#This Row],[Sales_Rep]])</f>
        <v>Alice</v>
      </c>
      <c r="D2533" s="4" t="str">
        <f>PROPER(Table14[[#This Row],[Region]])</f>
        <v>South</v>
      </c>
      <c r="E2533" s="9">
        <f>IF(ISBLANK(Table14[[#This Row],[Sales_Amount]]),MEDIAN(Table14[Sales_Amount]),Table14[[#This Row],[Sales_Amount]])</f>
        <v>212615.55</v>
      </c>
      <c r="F2533" s="11">
        <f>IF(ISBLANK(Table14[[#This Row],[Quantity_Sold]]),MEDIAN(Table14[Quantity_Sold]),Table14[[#This Row],[Quantity_Sold]])</f>
        <v>45</v>
      </c>
      <c r="G2533" s="4" t="str">
        <f>TRIM(Table14[[#This Row],[Product_Category]])</f>
        <v>Food</v>
      </c>
      <c r="H2533" s="9">
        <v>4442.68</v>
      </c>
      <c r="I2533" s="9">
        <v>5624.75</v>
      </c>
      <c r="J2533" s="4" t="str">
        <f>PROPER(Table14[[#This Row],[Customer_Type]])</f>
        <v>New</v>
      </c>
      <c r="K2533" s="13">
        <f>IF(ISBLANK(Table14[[#This Row],[Discount]]),MEDIAN(Table14[Discount]),Table14[[#This Row],[Discount]])</f>
        <v>0.16</v>
      </c>
      <c r="L2533" s="4" t="s">
        <v>17</v>
      </c>
      <c r="M2533" s="4" t="s">
        <v>22</v>
      </c>
    </row>
    <row r="2534" spans="1:13" x14ac:dyDescent="0.3">
      <c r="A2534">
        <v>1051</v>
      </c>
      <c r="B2534" s="1">
        <v>45318</v>
      </c>
      <c r="C2534" s="4" t="str">
        <f>IF(ISBLANK(Table14[[#This Row],[Sales_Rep]]),"Unknown",Table14[[#This Row],[Sales_Rep]])</f>
        <v>Eve</v>
      </c>
      <c r="D2534" s="4" t="str">
        <f>PROPER(Table14[[#This Row],[Region]])</f>
        <v>West</v>
      </c>
      <c r="E2534" s="9">
        <f>IF(ISBLANK(Table14[[#This Row],[Sales_Amount]]),MEDIAN(Table14[Sales_Amount]),Table14[[#This Row],[Sales_Amount]])</f>
        <v>105995.01</v>
      </c>
      <c r="F2534" s="11">
        <f>IF(ISBLANK(Table14[[#This Row],[Quantity_Sold]]),MEDIAN(Table14[Quantity_Sold]),Table14[[#This Row],[Quantity_Sold]])</f>
        <v>27</v>
      </c>
      <c r="G2534" s="4" t="str">
        <f>TRIM(Table14[[#This Row],[Product_Category]])</f>
        <v>Electronics</v>
      </c>
      <c r="H2534" s="9">
        <v>2930.35</v>
      </c>
      <c r="I2534" s="9">
        <v>4267.1099999999997</v>
      </c>
      <c r="J2534" s="4" t="str">
        <f>PROPER(Table14[[#This Row],[Customer_Type]])</f>
        <v>Returning</v>
      </c>
      <c r="K2534" s="13">
        <f>IF(ISBLANK(Table14[[#This Row],[Discount]]),MEDIAN(Table14[Discount]),Table14[[#This Row],[Discount]])</f>
        <v>0.08</v>
      </c>
      <c r="L2534" s="4" t="s">
        <v>31</v>
      </c>
      <c r="M2534" s="4" t="s">
        <v>18</v>
      </c>
    </row>
    <row r="2535" spans="1:13" x14ac:dyDescent="0.3">
      <c r="A2535">
        <v>1063</v>
      </c>
      <c r="B2535" s="1">
        <v>45441</v>
      </c>
      <c r="C2535" s="4" t="str">
        <f>IF(ISBLANK(Table14[[#This Row],[Sales_Rep]]),"Unknown",Table14[[#This Row],[Sales_Rep]])</f>
        <v>David</v>
      </c>
      <c r="D2535" s="4" t="str">
        <f>PROPER(Table14[[#This Row],[Region]])</f>
        <v>East</v>
      </c>
      <c r="E2535" s="9">
        <f>IF(ISBLANK(Table14[[#This Row],[Sales_Amount]]),MEDIAN(Table14[Sales_Amount]),Table14[[#This Row],[Sales_Amount]])</f>
        <v>19026.05</v>
      </c>
      <c r="F2535" s="11">
        <f>IF(ISBLANK(Table14[[#This Row],[Quantity_Sold]]),MEDIAN(Table14[Quantity_Sold]),Table14[[#This Row],[Quantity_Sold]])</f>
        <v>48</v>
      </c>
      <c r="G2535" s="4" t="str">
        <f>TRIM(Table14[[#This Row],[Product_Category]])</f>
        <v>Furniture</v>
      </c>
      <c r="H2535" s="9">
        <v>427.74</v>
      </c>
      <c r="I2535" s="9">
        <v>495.47</v>
      </c>
      <c r="J2535" s="4" t="str">
        <f>PROPER(Table14[[#This Row],[Customer_Type]])</f>
        <v>Returning</v>
      </c>
      <c r="K2535" s="13">
        <f>IF(ISBLANK(Table14[[#This Row],[Discount]]),MEDIAN(Table14[Discount]),Table14[[#This Row],[Discount]])</f>
        <v>0.2</v>
      </c>
      <c r="L2535" s="4" t="s">
        <v>26</v>
      </c>
      <c r="M2535" s="4" t="s">
        <v>22</v>
      </c>
    </row>
    <row r="2536" spans="1:13" x14ac:dyDescent="0.3">
      <c r="A2536">
        <v>1202</v>
      </c>
      <c r="B2536" s="1">
        <v>45007</v>
      </c>
      <c r="C2536" s="4" t="str">
        <f>IF(ISBLANK(Table14[[#This Row],[Sales_Rep]]),"Unknown",Table14[[#This Row],[Sales_Rep]])</f>
        <v>Alice</v>
      </c>
      <c r="D2536" s="4" t="str">
        <f>PROPER(Table14[[#This Row],[Region]])</f>
        <v>East</v>
      </c>
      <c r="E2536" s="9">
        <f>IF(ISBLANK(Table14[[#This Row],[Sales_Amount]]),MEDIAN(Table14[Sales_Amount]),Table14[[#This Row],[Sales_Amount]])</f>
        <v>2534.9299999999998</v>
      </c>
      <c r="F2536" s="11">
        <f>IF(ISBLANK(Table14[[#This Row],[Quantity_Sold]]),MEDIAN(Table14[Quantity_Sold]),Table14[[#This Row],[Quantity_Sold]])</f>
        <v>3</v>
      </c>
      <c r="G2536" s="4" t="str">
        <f>TRIM(Table14[[#This Row],[Product_Category]])</f>
        <v>Furniture</v>
      </c>
      <c r="H2536" s="9">
        <v>792.45</v>
      </c>
      <c r="I2536" s="9">
        <v>1030.46</v>
      </c>
      <c r="J2536" s="4" t="str">
        <f>PROPER(Table14[[#This Row],[Customer_Type]])</f>
        <v>Returning</v>
      </c>
      <c r="K2536" s="13">
        <f>IF(ISBLANK(Table14[[#This Row],[Discount]]),MEDIAN(Table14[Discount]),Table14[[#This Row],[Discount]])</f>
        <v>0.18</v>
      </c>
      <c r="L2536" s="4" t="s">
        <v>17</v>
      </c>
      <c r="M2536" s="4" t="s">
        <v>18</v>
      </c>
    </row>
    <row r="2537" spans="1:13" x14ac:dyDescent="0.3">
      <c r="A2537">
        <v>1369</v>
      </c>
      <c r="B2537" s="1">
        <v>45093</v>
      </c>
      <c r="C2537" s="4" t="str">
        <f>IF(ISBLANK(Table14[[#This Row],[Sales_Rep]]),"Unknown",Table14[[#This Row],[Sales_Rep]])</f>
        <v>Eve</v>
      </c>
      <c r="D2537" s="4" t="str">
        <f>PROPER(Table14[[#This Row],[Region]])</f>
        <v>South</v>
      </c>
      <c r="E2537" s="9">
        <f>IF(ISBLANK(Table14[[#This Row],[Sales_Amount]]),MEDIAN(Table14[Sales_Amount]),Table14[[#This Row],[Sales_Amount]])</f>
        <v>15062.43</v>
      </c>
      <c r="F2537" s="11">
        <f>IF(ISBLANK(Table14[[#This Row],[Quantity_Sold]]),MEDIAN(Table14[Quantity_Sold]),Table14[[#This Row],[Quantity_Sold]])</f>
        <v>16</v>
      </c>
      <c r="G2537" s="4" t="str">
        <f>TRIM(Table14[[#This Row],[Product_Category]])</f>
        <v>Furniture</v>
      </c>
      <c r="H2537" s="9">
        <v>864.85</v>
      </c>
      <c r="I2537" s="9">
        <v>1012.26</v>
      </c>
      <c r="J2537" s="4" t="str">
        <f>PROPER(Table14[[#This Row],[Customer_Type]])</f>
        <v>Returning</v>
      </c>
      <c r="K2537" s="13">
        <f>IF(ISBLANK(Table14[[#This Row],[Discount]]),MEDIAN(Table14[Discount]),Table14[[#This Row],[Discount]])</f>
        <v>7.0000000000000007E-2</v>
      </c>
      <c r="L2537" s="4" t="s">
        <v>26</v>
      </c>
      <c r="M2537" s="4" t="s">
        <v>22</v>
      </c>
    </row>
    <row r="2538" spans="1:13" x14ac:dyDescent="0.3">
      <c r="A2538">
        <v>1403</v>
      </c>
      <c r="B2538" s="1">
        <v>45523</v>
      </c>
      <c r="C2538" s="4" t="str">
        <f>IF(ISBLANK(Table14[[#This Row],[Sales_Rep]]),"Unknown",Table14[[#This Row],[Sales_Rep]])</f>
        <v>David</v>
      </c>
      <c r="D2538" s="4" t="str">
        <f>PROPER(Table14[[#This Row],[Region]])</f>
        <v>North</v>
      </c>
      <c r="E2538" s="9">
        <f>IF(ISBLANK(Table14[[#This Row],[Sales_Amount]]),MEDIAN(Table14[Sales_Amount]),Table14[[#This Row],[Sales_Amount]])</f>
        <v>81371.740000000005</v>
      </c>
      <c r="F2538" s="11">
        <f>IF(ISBLANK(Table14[[#This Row],[Quantity_Sold]]),MEDIAN(Table14[Quantity_Sold]),Table14[[#This Row],[Quantity_Sold]])</f>
        <v>21</v>
      </c>
      <c r="G2538" s="4" t="str">
        <f>TRIM(Table14[[#This Row],[Product_Category]])</f>
        <v>Clothing</v>
      </c>
      <c r="H2538" s="9">
        <v>4007.78</v>
      </c>
      <c r="I2538" s="9">
        <v>5098.4799999999996</v>
      </c>
      <c r="J2538" s="4" t="str">
        <f>PROPER(Table14[[#This Row],[Customer_Type]])</f>
        <v>Returning</v>
      </c>
      <c r="K2538" s="13">
        <f>IF(ISBLANK(Table14[[#This Row],[Discount]]),MEDIAN(Table14[Discount]),Table14[[#This Row],[Discount]])</f>
        <v>0.24</v>
      </c>
      <c r="L2538" s="4" t="s">
        <v>26</v>
      </c>
      <c r="M2538" s="4" t="s">
        <v>22</v>
      </c>
    </row>
    <row r="2539" spans="1:13" x14ac:dyDescent="0.3">
      <c r="A2539">
        <v>1476</v>
      </c>
      <c r="B2539" s="1">
        <v>45185</v>
      </c>
      <c r="C2539" s="4" t="str">
        <f>IF(ISBLANK(Table14[[#This Row],[Sales_Rep]]),"Unknown",Table14[[#This Row],[Sales_Rep]])</f>
        <v>Charlie</v>
      </c>
      <c r="D2539" s="4" t="str">
        <f>PROPER(Table14[[#This Row],[Region]])</f>
        <v>North</v>
      </c>
      <c r="E2539" s="9">
        <f>IF(ISBLANK(Table14[[#This Row],[Sales_Amount]]),MEDIAN(Table14[Sales_Amount]),Table14[[#This Row],[Sales_Amount]])</f>
        <v>30152.63</v>
      </c>
      <c r="F2539" s="11">
        <f>IF(ISBLANK(Table14[[#This Row],[Quantity_Sold]]),MEDIAN(Table14[Quantity_Sold]),Table14[[#This Row],[Quantity_Sold]])</f>
        <v>30</v>
      </c>
      <c r="G2539" s="4" t="str">
        <f>TRIM(Table14[[#This Row],[Product_Category]])</f>
        <v>Furniture</v>
      </c>
      <c r="H2539" s="9">
        <v>818.35</v>
      </c>
      <c r="I2539" s="9">
        <v>1015.24</v>
      </c>
      <c r="J2539" s="4" t="str">
        <f>PROPER(Table14[[#This Row],[Customer_Type]])</f>
        <v>Returning</v>
      </c>
      <c r="K2539" s="13">
        <f>IF(ISBLANK(Table14[[#This Row],[Discount]]),MEDIAN(Table14[Discount]),Table14[[#This Row],[Discount]])</f>
        <v>0.01</v>
      </c>
      <c r="L2539" s="4" t="s">
        <v>26</v>
      </c>
      <c r="M2539" s="4" t="s">
        <v>22</v>
      </c>
    </row>
    <row r="2540" spans="1:13" x14ac:dyDescent="0.3">
      <c r="A2540">
        <v>1262</v>
      </c>
      <c r="B2540" s="1">
        <v>45316</v>
      </c>
      <c r="C2540" s="4" t="str">
        <f>IF(ISBLANK(Table14[[#This Row],[Sales_Rep]]),"Unknown",Table14[[#This Row],[Sales_Rep]])</f>
        <v>David</v>
      </c>
      <c r="D2540" s="4" t="str">
        <f>PROPER(Table14[[#This Row],[Region]])</f>
        <v>West</v>
      </c>
      <c r="E2540" s="9">
        <f>IF(ISBLANK(Table14[[#This Row],[Sales_Amount]]),MEDIAN(Table14[Sales_Amount]),Table14[[#This Row],[Sales_Amount]])</f>
        <v>83597.56</v>
      </c>
      <c r="F2540" s="11">
        <f>IF(ISBLANK(Table14[[#This Row],[Quantity_Sold]]),MEDIAN(Table14[Quantity_Sold]),Table14[[#This Row],[Quantity_Sold]])</f>
        <v>48</v>
      </c>
      <c r="G2540" s="4" t="str">
        <f>TRIM(Table14[[#This Row],[Product_Category]])</f>
        <v>Electronics</v>
      </c>
      <c r="H2540" s="9">
        <v>1778.75</v>
      </c>
      <c r="I2540" s="9">
        <v>2452.98</v>
      </c>
      <c r="J2540" s="4" t="str">
        <f>PROPER(Table14[[#This Row],[Customer_Type]])</f>
        <v>Returning</v>
      </c>
      <c r="K2540" s="13">
        <f>IF(ISBLANK(Table14[[#This Row],[Discount]]),MEDIAN(Table14[Discount]),Table14[[#This Row],[Discount]])</f>
        <v>0.28999999999999998</v>
      </c>
      <c r="L2540" s="4" t="s">
        <v>31</v>
      </c>
      <c r="M2540" s="4" t="s">
        <v>18</v>
      </c>
    </row>
    <row r="2541" spans="1:13" x14ac:dyDescent="0.3">
      <c r="A2541">
        <v>1353</v>
      </c>
      <c r="B2541" s="1">
        <v>45147</v>
      </c>
      <c r="C2541" s="4" t="str">
        <f>IF(ISBLANK(Table14[[#This Row],[Sales_Rep]]),"Unknown",Table14[[#This Row],[Sales_Rep]])</f>
        <v>Bob</v>
      </c>
      <c r="D2541" s="4" t="str">
        <f>PROPER(Table14[[#This Row],[Region]])</f>
        <v>South</v>
      </c>
      <c r="E2541" s="9">
        <f>IF(ISBLANK(Table14[[#This Row],[Sales_Amount]]),MEDIAN(Table14[Sales_Amount]),Table14[[#This Row],[Sales_Amount]])</f>
        <v>19354.46</v>
      </c>
      <c r="F2541" s="11">
        <f>IF(ISBLANK(Table14[[#This Row],[Quantity_Sold]]),MEDIAN(Table14[Quantity_Sold]),Table14[[#This Row],[Quantity_Sold]])</f>
        <v>11</v>
      </c>
      <c r="G2541" s="4" t="str">
        <f>TRIM(Table14[[#This Row],[Product_Category]])</f>
        <v>Electronics</v>
      </c>
      <c r="H2541" s="9">
        <v>1914.86</v>
      </c>
      <c r="I2541" s="9">
        <v>2285.06</v>
      </c>
      <c r="J2541" s="4" t="str">
        <f>PROPER(Table14[[#This Row],[Customer_Type]])</f>
        <v>New</v>
      </c>
      <c r="K2541" s="13">
        <f>IF(ISBLANK(Table14[[#This Row],[Discount]]),MEDIAN(Table14[Discount]),Table14[[#This Row],[Discount]])</f>
        <v>0.23</v>
      </c>
      <c r="L2541" s="4" t="s">
        <v>31</v>
      </c>
      <c r="M2541" s="4" t="s">
        <v>22</v>
      </c>
    </row>
    <row r="2542" spans="1:13" x14ac:dyDescent="0.3">
      <c r="A2542">
        <v>1490</v>
      </c>
      <c r="B2542" s="1">
        <v>44974</v>
      </c>
      <c r="C2542" s="4" t="str">
        <f>IF(ISBLANK(Table14[[#This Row],[Sales_Rep]]),"Unknown",Table14[[#This Row],[Sales_Rep]])</f>
        <v>Bob</v>
      </c>
      <c r="D2542" s="4" t="str">
        <f>PROPER(Table14[[#This Row],[Region]])</f>
        <v>West</v>
      </c>
      <c r="E2542" s="9">
        <f>IF(ISBLANK(Table14[[#This Row],[Sales_Amount]]),MEDIAN(Table14[Sales_Amount]),Table14[[#This Row],[Sales_Amount]])</f>
        <v>31565.599999999999</v>
      </c>
      <c r="F2542" s="11">
        <f>IF(ISBLANK(Table14[[#This Row],[Quantity_Sold]]),MEDIAN(Table14[Quantity_Sold]),Table14[[#This Row],[Quantity_Sold]])</f>
        <v>13</v>
      </c>
      <c r="G2542" s="4" t="str">
        <f>TRIM(Table14[[#This Row],[Product_Category]])</f>
        <v>Electronics</v>
      </c>
      <c r="H2542" s="9">
        <v>2307.84</v>
      </c>
      <c r="I2542" s="9">
        <v>2583.11</v>
      </c>
      <c r="J2542" s="4" t="str">
        <f>PROPER(Table14[[#This Row],[Customer_Type]])</f>
        <v>New</v>
      </c>
      <c r="K2542" s="13">
        <f>IF(ISBLANK(Table14[[#This Row],[Discount]]),MEDIAN(Table14[Discount]),Table14[[#This Row],[Discount]])</f>
        <v>0.06</v>
      </c>
      <c r="L2542" s="4" t="s">
        <v>31</v>
      </c>
      <c r="M2542" s="4" t="s">
        <v>18</v>
      </c>
    </row>
    <row r="2543" spans="1:13" x14ac:dyDescent="0.3">
      <c r="A2543">
        <v>1445</v>
      </c>
      <c r="B2543" s="1">
        <v>45135</v>
      </c>
      <c r="C2543" s="4" t="str">
        <f>IF(ISBLANK(Table14[[#This Row],[Sales_Rep]]),"Unknown",Table14[[#This Row],[Sales_Rep]])</f>
        <v>Charlie</v>
      </c>
      <c r="D2543" s="4" t="str">
        <f>PROPER(Table14[[#This Row],[Region]])</f>
        <v>South</v>
      </c>
      <c r="E2543" s="9">
        <f>IF(ISBLANK(Table14[[#This Row],[Sales_Amount]]),MEDIAN(Table14[Sales_Amount]),Table14[[#This Row],[Sales_Amount]])</f>
        <v>39590.74</v>
      </c>
      <c r="F2543" s="11">
        <f>IF(ISBLANK(Table14[[#This Row],[Quantity_Sold]]),MEDIAN(Table14[Quantity_Sold]),Table14[[#This Row],[Quantity_Sold]])</f>
        <v>45</v>
      </c>
      <c r="G2543" s="4" t="str">
        <f>TRIM(Table14[[#This Row],[Product_Category]])</f>
        <v>Clothing</v>
      </c>
      <c r="H2543" s="9">
        <v>992.05</v>
      </c>
      <c r="I2543" s="9">
        <v>1142.5899999999999</v>
      </c>
      <c r="J2543" s="4" t="str">
        <f>PROPER(Table14[[#This Row],[Customer_Type]])</f>
        <v>New</v>
      </c>
      <c r="K2543" s="13">
        <f>IF(ISBLANK(Table14[[#This Row],[Discount]]),MEDIAN(Table14[Discount]),Table14[[#This Row],[Discount]])</f>
        <v>0.23</v>
      </c>
      <c r="L2543" s="4" t="s">
        <v>26</v>
      </c>
      <c r="M2543" s="4" t="s">
        <v>22</v>
      </c>
    </row>
    <row r="2544" spans="1:13" x14ac:dyDescent="0.3">
      <c r="A2544">
        <v>1102</v>
      </c>
      <c r="B2544" s="1">
        <v>45145</v>
      </c>
      <c r="C2544" s="4" t="str">
        <f>IF(ISBLANK(Table14[[#This Row],[Sales_Rep]]),"Unknown",Table14[[#This Row],[Sales_Rep]])</f>
        <v>Alice</v>
      </c>
      <c r="D2544" s="4" t="str">
        <f>PROPER(Table14[[#This Row],[Region]])</f>
        <v>South</v>
      </c>
      <c r="E2544" s="9">
        <f>IF(ISBLANK(Table14[[#This Row],[Sales_Amount]]),MEDIAN(Table14[Sales_Amount]),Table14[[#This Row],[Sales_Amount]])</f>
        <v>44558.6</v>
      </c>
      <c r="F2544" s="11">
        <f>IF(ISBLANK(Table14[[#This Row],[Quantity_Sold]]),MEDIAN(Table14[Quantity_Sold]),Table14[[#This Row],[Quantity_Sold]])</f>
        <v>10</v>
      </c>
      <c r="G2544" s="4" t="str">
        <f>TRIM(Table14[[#This Row],[Product_Category]])</f>
        <v>Furniture</v>
      </c>
      <c r="H2544" s="9">
        <v>3425.58</v>
      </c>
      <c r="I2544" s="9">
        <v>4896.55</v>
      </c>
      <c r="J2544" s="4" t="str">
        <f>PROPER(Table14[[#This Row],[Customer_Type]])</f>
        <v>New</v>
      </c>
      <c r="K2544" s="13">
        <f>IF(ISBLANK(Table14[[#This Row],[Discount]]),MEDIAN(Table14[Discount]),Table14[[#This Row],[Discount]])</f>
        <v>0.09</v>
      </c>
      <c r="L2544" s="4" t="s">
        <v>31</v>
      </c>
      <c r="M2544" s="4" t="s">
        <v>18</v>
      </c>
    </row>
    <row r="2545" spans="1:13" x14ac:dyDescent="0.3">
      <c r="A2545">
        <v>1079</v>
      </c>
      <c r="B2545" s="1">
        <v>45359</v>
      </c>
      <c r="C2545" s="4" t="str">
        <f>IF(ISBLANK(Table14[[#This Row],[Sales_Rep]]),"Unknown",Table14[[#This Row],[Sales_Rep]])</f>
        <v>Eve</v>
      </c>
      <c r="D2545" s="4" t="str">
        <f>PROPER(Table14[[#This Row],[Region]])</f>
        <v>West</v>
      </c>
      <c r="E2545" s="9">
        <f>IF(ISBLANK(Table14[[#This Row],[Sales_Amount]]),MEDIAN(Table14[Sales_Amount]),Table14[[#This Row],[Sales_Amount]])</f>
        <v>103020.8</v>
      </c>
      <c r="F2545" s="11">
        <f>IF(ISBLANK(Table14[[#This Row],[Quantity_Sold]]),MEDIAN(Table14[Quantity_Sold]),Table14[[#This Row],[Quantity_Sold]])</f>
        <v>40</v>
      </c>
      <c r="G2545" s="4" t="str">
        <f>TRIM(Table14[[#This Row],[Product_Category]])</f>
        <v>Electronics</v>
      </c>
      <c r="H2545" s="9">
        <v>2449.2399999999998</v>
      </c>
      <c r="I2545" s="9">
        <v>3219.4</v>
      </c>
      <c r="J2545" s="4" t="str">
        <f>PROPER(Table14[[#This Row],[Customer_Type]])</f>
        <v>New</v>
      </c>
      <c r="K2545" s="13">
        <f>IF(ISBLANK(Table14[[#This Row],[Discount]]),MEDIAN(Table14[Discount]),Table14[[#This Row],[Discount]])</f>
        <v>0.2</v>
      </c>
      <c r="L2545" s="4" t="s">
        <v>26</v>
      </c>
      <c r="M2545" s="4" t="s">
        <v>18</v>
      </c>
    </row>
    <row r="2546" spans="1:13" x14ac:dyDescent="0.3">
      <c r="A2546">
        <v>1279</v>
      </c>
      <c r="B2546" s="1">
        <v>45466</v>
      </c>
      <c r="C2546" s="4" t="str">
        <f>IF(ISBLANK(Table14[[#This Row],[Sales_Rep]]),"Unknown",Table14[[#This Row],[Sales_Rep]])</f>
        <v>David</v>
      </c>
      <c r="D2546" s="4" t="str">
        <f>PROPER(Table14[[#This Row],[Region]])</f>
        <v>West</v>
      </c>
      <c r="E2546" s="9">
        <f>IF(ISBLANK(Table14[[#This Row],[Sales_Amount]]),MEDIAN(Table14[Sales_Amount]),Table14[[#This Row],[Sales_Amount]])</f>
        <v>14715.69</v>
      </c>
      <c r="F2546" s="11">
        <f>IF(ISBLANK(Table14[[#This Row],[Quantity_Sold]]),MEDIAN(Table14[Quantity_Sold]),Table14[[#This Row],[Quantity_Sold]])</f>
        <v>19</v>
      </c>
      <c r="G2546" s="4" t="str">
        <f>TRIM(Table14[[#This Row],[Product_Category]])</f>
        <v>Clothing</v>
      </c>
      <c r="H2546" s="9">
        <v>765.99</v>
      </c>
      <c r="I2546" s="9">
        <v>1032.68</v>
      </c>
      <c r="J2546" s="4" t="str">
        <f>PROPER(Table14[[#This Row],[Customer_Type]])</f>
        <v>New</v>
      </c>
      <c r="K2546" s="13">
        <f>IF(ISBLANK(Table14[[#This Row],[Discount]]),MEDIAN(Table14[Discount]),Table14[[#This Row],[Discount]])</f>
        <v>0.25</v>
      </c>
      <c r="L2546" s="4" t="s">
        <v>17</v>
      </c>
      <c r="M2546" s="4" t="s">
        <v>22</v>
      </c>
    </row>
    <row r="2547" spans="1:13" x14ac:dyDescent="0.3">
      <c r="A2547">
        <v>1358</v>
      </c>
      <c r="B2547" s="1">
        <v>45365</v>
      </c>
      <c r="C2547" s="4" t="str">
        <f>IF(ISBLANK(Table14[[#This Row],[Sales_Rep]]),"Unknown",Table14[[#This Row],[Sales_Rep]])</f>
        <v>Bob</v>
      </c>
      <c r="D2547" s="4" t="str">
        <f>PROPER(Table14[[#This Row],[Region]])</f>
        <v>North</v>
      </c>
      <c r="E2547" s="9">
        <f>IF(ISBLANK(Table14[[#This Row],[Sales_Amount]]),MEDIAN(Table14[Sales_Amount]),Table14[[#This Row],[Sales_Amount]])</f>
        <v>9209.2900000000009</v>
      </c>
      <c r="F2547" s="11">
        <f>IF(ISBLANK(Table14[[#This Row],[Quantity_Sold]]),MEDIAN(Table14[Quantity_Sold]),Table14[[#This Row],[Quantity_Sold]])</f>
        <v>9</v>
      </c>
      <c r="G2547" s="4" t="str">
        <f>TRIM(Table14[[#This Row],[Product_Category]])</f>
        <v>Clothing</v>
      </c>
      <c r="H2547" s="9">
        <v>983.08</v>
      </c>
      <c r="I2547" s="9">
        <v>1218.1600000000001</v>
      </c>
      <c r="J2547" s="4" t="str">
        <f>PROPER(Table14[[#This Row],[Customer_Type]])</f>
        <v>New</v>
      </c>
      <c r="K2547" s="13">
        <f>IF(ISBLANK(Table14[[#This Row],[Discount]]),MEDIAN(Table14[Discount]),Table14[[#This Row],[Discount]])</f>
        <v>0.16</v>
      </c>
      <c r="L2547" s="4" t="s">
        <v>31</v>
      </c>
      <c r="M2547" s="4" t="s">
        <v>18</v>
      </c>
    </row>
    <row r="2548" spans="1:13" x14ac:dyDescent="0.3">
      <c r="A2548">
        <v>1285</v>
      </c>
      <c r="B2548" s="1">
        <v>45562</v>
      </c>
      <c r="C2548" s="4" t="str">
        <f>IF(ISBLANK(Table14[[#This Row],[Sales_Rep]]),"Unknown",Table14[[#This Row],[Sales_Rep]])</f>
        <v>Alice</v>
      </c>
      <c r="D2548" s="4" t="str">
        <f>PROPER(Table14[[#This Row],[Region]])</f>
        <v>North</v>
      </c>
      <c r="E2548" s="9">
        <f>IF(ISBLANK(Table14[[#This Row],[Sales_Amount]]),MEDIAN(Table14[Sales_Amount]),Table14[[#This Row],[Sales_Amount]])</f>
        <v>33788.370000000003</v>
      </c>
      <c r="F2548" s="11">
        <f>IF(ISBLANK(Table14[[#This Row],[Quantity_Sold]]),MEDIAN(Table14[Quantity_Sold]),Table14[[#This Row],[Quantity_Sold]])</f>
        <v>8</v>
      </c>
      <c r="G2548" s="4" t="str">
        <f>TRIM(Table14[[#This Row],[Product_Category]])</f>
        <v>Furniture</v>
      </c>
      <c r="H2548" s="9">
        <v>3921.57</v>
      </c>
      <c r="I2548" s="9">
        <v>5785.68</v>
      </c>
      <c r="J2548" s="4" t="str">
        <f>PROPER(Table14[[#This Row],[Customer_Type]])</f>
        <v>Returning</v>
      </c>
      <c r="K2548" s="13">
        <f>IF(ISBLANK(Table14[[#This Row],[Discount]]),MEDIAN(Table14[Discount]),Table14[[#This Row],[Discount]])</f>
        <v>0.27</v>
      </c>
      <c r="L2548" s="4" t="s">
        <v>31</v>
      </c>
      <c r="M2548" s="4" t="s">
        <v>22</v>
      </c>
    </row>
    <row r="2549" spans="1:13" x14ac:dyDescent="0.3">
      <c r="A2549">
        <v>1001</v>
      </c>
      <c r="B2549" s="1">
        <v>45573</v>
      </c>
      <c r="C2549" s="4" t="str">
        <f>IF(ISBLANK(Table14[[#This Row],[Sales_Rep]]),"Unknown",Table14[[#This Row],[Sales_Rep]])</f>
        <v>Charlie</v>
      </c>
      <c r="D2549" s="4" t="str">
        <f>PROPER(Table14[[#This Row],[Region]])</f>
        <v>South</v>
      </c>
      <c r="E2549" s="9">
        <f>IF(ISBLANK(Table14[[#This Row],[Sales_Amount]]),MEDIAN(Table14[Sales_Amount]),Table14[[#This Row],[Sales_Amount]])</f>
        <v>4006.42</v>
      </c>
      <c r="F2549" s="11">
        <f>IF(ISBLANK(Table14[[#This Row],[Quantity_Sold]]),MEDIAN(Table14[Quantity_Sold]),Table14[[#This Row],[Quantity_Sold]])</f>
        <v>1</v>
      </c>
      <c r="G2549" s="4" t="str">
        <f>TRIM(Table14[[#This Row],[Product_Category]])</f>
        <v>Furniture</v>
      </c>
      <c r="H2549" s="9">
        <v>3042.28</v>
      </c>
      <c r="I2549" s="9">
        <v>4552.75</v>
      </c>
      <c r="J2549" s="4" t="str">
        <f>PROPER(Table14[[#This Row],[Customer_Type]])</f>
        <v>New</v>
      </c>
      <c r="K2549" s="13">
        <f>IF(ISBLANK(Table14[[#This Row],[Discount]]),MEDIAN(Table14[Discount]),Table14[[#This Row],[Discount]])</f>
        <v>0.12</v>
      </c>
      <c r="L2549" s="4" t="s">
        <v>17</v>
      </c>
      <c r="M2549" s="4" t="s">
        <v>22</v>
      </c>
    </row>
    <row r="2550" spans="1:13" x14ac:dyDescent="0.3">
      <c r="A2550">
        <v>1356</v>
      </c>
      <c r="B2550" s="1">
        <v>45629</v>
      </c>
      <c r="C2550" s="4" t="str">
        <f>IF(ISBLANK(Table14[[#This Row],[Sales_Rep]]),"Unknown",Table14[[#This Row],[Sales_Rep]])</f>
        <v>Bob</v>
      </c>
      <c r="D2550" s="4" t="str">
        <f>PROPER(Table14[[#This Row],[Region]])</f>
        <v>North</v>
      </c>
      <c r="E2550" s="9">
        <f>IF(ISBLANK(Table14[[#This Row],[Sales_Amount]]),MEDIAN(Table14[Sales_Amount]),Table14[[#This Row],[Sales_Amount]])</f>
        <v>1780.77</v>
      </c>
      <c r="F2550" s="11">
        <f>IF(ISBLANK(Table14[[#This Row],[Quantity_Sold]]),MEDIAN(Table14[Quantity_Sold]),Table14[[#This Row],[Quantity_Sold]])</f>
        <v>8</v>
      </c>
      <c r="G2550" s="4" t="str">
        <f>TRIM(Table14[[#This Row],[Product_Category]])</f>
        <v>Clothing</v>
      </c>
      <c r="H2550" s="9">
        <v>170.1</v>
      </c>
      <c r="I2550" s="9">
        <v>252.95</v>
      </c>
      <c r="J2550" s="4" t="str">
        <f>PROPER(Table14[[#This Row],[Customer_Type]])</f>
        <v>Returning</v>
      </c>
      <c r="K2550" s="13">
        <f>IF(ISBLANK(Table14[[#This Row],[Discount]]),MEDIAN(Table14[Discount]),Table14[[#This Row],[Discount]])</f>
        <v>0.12</v>
      </c>
      <c r="L2550" s="4" t="s">
        <v>26</v>
      </c>
      <c r="M2550" s="4" t="s">
        <v>22</v>
      </c>
    </row>
    <row r="2551" spans="1:13" x14ac:dyDescent="0.3">
      <c r="A2551">
        <v>1194</v>
      </c>
      <c r="B2551" s="1">
        <v>45200</v>
      </c>
      <c r="C2551" s="4" t="str">
        <f>IF(ISBLANK(Table14[[#This Row],[Sales_Rep]]),"Unknown",Table14[[#This Row],[Sales_Rep]])</f>
        <v>Charlie</v>
      </c>
      <c r="D2551" s="4" t="str">
        <f>PROPER(Table14[[#This Row],[Region]])</f>
        <v>West</v>
      </c>
      <c r="E2551" s="9">
        <f>IF(ISBLANK(Table14[[#This Row],[Sales_Amount]]),MEDIAN(Table14[Sales_Amount]),Table14[[#This Row],[Sales_Amount]])</f>
        <v>6102.51</v>
      </c>
      <c r="F2551" s="11">
        <f>IF(ISBLANK(Table14[[#This Row],[Quantity_Sold]]),MEDIAN(Table14[Quantity_Sold]),Table14[[#This Row],[Quantity_Sold]])</f>
        <v>3</v>
      </c>
      <c r="G2551" s="4" t="str">
        <f>TRIM(Table14[[#This Row],[Product_Category]])</f>
        <v>Electronics</v>
      </c>
      <c r="H2551" s="9">
        <v>1715.09</v>
      </c>
      <c r="I2551" s="9">
        <v>2260.19</v>
      </c>
      <c r="J2551" s="4" t="str">
        <f>PROPER(Table14[[#This Row],[Customer_Type]])</f>
        <v>New</v>
      </c>
      <c r="K2551" s="13">
        <f>IF(ISBLANK(Table14[[#This Row],[Discount]]),MEDIAN(Table14[Discount]),Table14[[#This Row],[Discount]])</f>
        <v>0.1</v>
      </c>
      <c r="L2551" s="4" t="s">
        <v>31</v>
      </c>
      <c r="M2551" s="4" t="s">
        <v>18</v>
      </c>
    </row>
    <row r="2552" spans="1:13" x14ac:dyDescent="0.3">
      <c r="A2552">
        <v>1230</v>
      </c>
      <c r="B2552" s="1">
        <v>44979</v>
      </c>
      <c r="C2552" s="4" t="str">
        <f>IF(ISBLANK(Table14[[#This Row],[Sales_Rep]]),"Unknown",Table14[[#This Row],[Sales_Rep]])</f>
        <v>David</v>
      </c>
      <c r="D2552" s="4" t="str">
        <f>PROPER(Table14[[#This Row],[Region]])</f>
        <v>North</v>
      </c>
      <c r="E2552" s="9">
        <f>IF(ISBLANK(Table14[[#This Row],[Sales_Amount]]),MEDIAN(Table14[Sales_Amount]),Table14[[#This Row],[Sales_Amount]])</f>
        <v>10715.47</v>
      </c>
      <c r="F2552" s="11">
        <f>IF(ISBLANK(Table14[[#This Row],[Quantity_Sold]]),MEDIAN(Table14[Quantity_Sold]),Table14[[#This Row],[Quantity_Sold]])</f>
        <v>20</v>
      </c>
      <c r="G2552" s="4" t="str">
        <f>TRIM(Table14[[#This Row],[Product_Category]])</f>
        <v>Furniture</v>
      </c>
      <c r="H2552" s="9">
        <v>431.94</v>
      </c>
      <c r="I2552" s="9">
        <v>645.51</v>
      </c>
      <c r="J2552" s="4" t="str">
        <f>PROPER(Table14[[#This Row],[Customer_Type]])</f>
        <v>Returning</v>
      </c>
      <c r="K2552" s="13">
        <f>IF(ISBLANK(Table14[[#This Row],[Discount]]),MEDIAN(Table14[Discount]),Table14[[#This Row],[Discount]])</f>
        <v>0.17</v>
      </c>
      <c r="L2552" s="4" t="s">
        <v>31</v>
      </c>
      <c r="M2552" s="4" t="s">
        <v>18</v>
      </c>
    </row>
    <row r="2553" spans="1:13" x14ac:dyDescent="0.3">
      <c r="A2553">
        <v>1015</v>
      </c>
      <c r="B2553" s="1">
        <v>44949</v>
      </c>
      <c r="C2553" s="4" t="str">
        <f>IF(ISBLANK(Table14[[#This Row],[Sales_Rep]]),"Unknown",Table14[[#This Row],[Sales_Rep]])</f>
        <v>Eve</v>
      </c>
      <c r="D2553" s="4" t="str">
        <f>PROPER(Table14[[#This Row],[Region]])</f>
        <v>East</v>
      </c>
      <c r="E2553" s="9">
        <f>IF(ISBLANK(Table14[[#This Row],[Sales_Amount]]),MEDIAN(Table14[Sales_Amount]),Table14[[#This Row],[Sales_Amount]])</f>
        <v>5958.85</v>
      </c>
      <c r="F2553" s="11">
        <f>IF(ISBLANK(Table14[[#This Row],[Quantity_Sold]]),MEDIAN(Table14[Quantity_Sold]),Table14[[#This Row],[Quantity_Sold]])</f>
        <v>2</v>
      </c>
      <c r="G2553" s="4" t="str">
        <f>TRIM(Table14[[#This Row],[Product_Category]])</f>
        <v>Food</v>
      </c>
      <c r="H2553" s="9">
        <v>2512.14</v>
      </c>
      <c r="I2553" s="9">
        <v>3724.28</v>
      </c>
      <c r="J2553" s="4" t="str">
        <f>PROPER(Table14[[#This Row],[Customer_Type]])</f>
        <v>New</v>
      </c>
      <c r="K2553" s="13">
        <f>IF(ISBLANK(Table14[[#This Row],[Discount]]),MEDIAN(Table14[Discount]),Table14[[#This Row],[Discount]])</f>
        <v>0.2</v>
      </c>
      <c r="L2553" s="4" t="s">
        <v>31</v>
      </c>
      <c r="M2553" s="4" t="s">
        <v>22</v>
      </c>
    </row>
    <row r="2554" spans="1:13" x14ac:dyDescent="0.3">
      <c r="A2554">
        <v>1291</v>
      </c>
      <c r="B2554" s="1">
        <v>44952</v>
      </c>
      <c r="C2554" s="4" t="str">
        <f>IF(ISBLANK(Table14[[#This Row],[Sales_Rep]]),"Unknown",Table14[[#This Row],[Sales_Rep]])</f>
        <v>Bob</v>
      </c>
      <c r="D2554" s="4" t="str">
        <f>PROPER(Table14[[#This Row],[Region]])</f>
        <v>North</v>
      </c>
      <c r="E2554" s="9">
        <f>IF(ISBLANK(Table14[[#This Row],[Sales_Amount]]),MEDIAN(Table14[Sales_Amount]),Table14[[#This Row],[Sales_Amount]])</f>
        <v>209275.62</v>
      </c>
      <c r="F2554" s="11">
        <f>IF(ISBLANK(Table14[[#This Row],[Quantity_Sold]]),MEDIAN(Table14[Quantity_Sold]),Table14[[#This Row],[Quantity_Sold]])</f>
        <v>47</v>
      </c>
      <c r="G2554" s="4" t="str">
        <f>TRIM(Table14[[#This Row],[Product_Category]])</f>
        <v>Furniture</v>
      </c>
      <c r="H2554" s="9">
        <v>4145.18</v>
      </c>
      <c r="I2554" s="9">
        <v>5858.78</v>
      </c>
      <c r="J2554" s="4" t="str">
        <f>PROPER(Table14[[#This Row],[Customer_Type]])</f>
        <v>Returning</v>
      </c>
      <c r="K2554" s="13">
        <f>IF(ISBLANK(Table14[[#This Row],[Discount]]),MEDIAN(Table14[Discount]),Table14[[#This Row],[Discount]])</f>
        <v>0.24</v>
      </c>
      <c r="L2554" s="4" t="s">
        <v>31</v>
      </c>
      <c r="M2554" s="4" t="s">
        <v>18</v>
      </c>
    </row>
    <row r="2555" spans="1:13" x14ac:dyDescent="0.3">
      <c r="A2555">
        <v>1012</v>
      </c>
      <c r="B2555" s="1">
        <v>45142</v>
      </c>
      <c r="C2555" s="4" t="str">
        <f>IF(ISBLANK(Table14[[#This Row],[Sales_Rep]]),"Unknown",Table14[[#This Row],[Sales_Rep]])</f>
        <v>Bob</v>
      </c>
      <c r="D2555" s="4" t="str">
        <f>PROPER(Table14[[#This Row],[Region]])</f>
        <v>East</v>
      </c>
      <c r="E2555" s="9">
        <f>IF(ISBLANK(Table14[[#This Row],[Sales_Amount]]),MEDIAN(Table14[Sales_Amount]),Table14[[#This Row],[Sales_Amount]])</f>
        <v>58017.97</v>
      </c>
      <c r="F2555" s="11">
        <f>IF(ISBLANK(Table14[[#This Row],[Quantity_Sold]]),MEDIAN(Table14[Quantity_Sold]),Table14[[#This Row],[Quantity_Sold]])</f>
        <v>41</v>
      </c>
      <c r="G2555" s="4" t="str">
        <f>TRIM(Table14[[#This Row],[Product_Category]])</f>
        <v>Furniture</v>
      </c>
      <c r="H2555" s="9">
        <v>1038.42</v>
      </c>
      <c r="I2555" s="9">
        <v>1489.55</v>
      </c>
      <c r="J2555" s="4" t="str">
        <f>PROPER(Table14[[#This Row],[Customer_Type]])</f>
        <v>Returning</v>
      </c>
      <c r="K2555" s="13">
        <f>IF(ISBLANK(Table14[[#This Row],[Discount]]),MEDIAN(Table14[Discount]),Table14[[#This Row],[Discount]])</f>
        <v>0.05</v>
      </c>
      <c r="L2555" s="4" t="s">
        <v>26</v>
      </c>
      <c r="M2555" s="4" t="s">
        <v>22</v>
      </c>
    </row>
    <row r="2556" spans="1:13" x14ac:dyDescent="0.3">
      <c r="A2556">
        <v>1381</v>
      </c>
      <c r="B2556" s="1">
        <v>45494</v>
      </c>
      <c r="C2556" s="4" t="str">
        <f>IF(ISBLANK(Table14[[#This Row],[Sales_Rep]]),"Unknown",Table14[[#This Row],[Sales_Rep]])</f>
        <v>David</v>
      </c>
      <c r="D2556" s="4" t="str">
        <f>PROPER(Table14[[#This Row],[Region]])</f>
        <v>South</v>
      </c>
      <c r="E2556" s="9">
        <f>IF(ISBLANK(Table14[[#This Row],[Sales_Amount]]),MEDIAN(Table14[Sales_Amount]),Table14[[#This Row],[Sales_Amount]])</f>
        <v>48574.07</v>
      </c>
      <c r="F2556" s="11">
        <f>IF(ISBLANK(Table14[[#This Row],[Quantity_Sold]]),MEDIAN(Table14[Quantity_Sold]),Table14[[#This Row],[Quantity_Sold]])</f>
        <v>13</v>
      </c>
      <c r="G2556" s="4" t="str">
        <f>TRIM(Table14[[#This Row],[Product_Category]])</f>
        <v>Furniture</v>
      </c>
      <c r="H2556" s="9">
        <v>3439.21</v>
      </c>
      <c r="I2556" s="9">
        <v>4151.63</v>
      </c>
      <c r="J2556" s="4" t="str">
        <f>PROPER(Table14[[#This Row],[Customer_Type]])</f>
        <v>New</v>
      </c>
      <c r="K2556" s="13">
        <f>IF(ISBLANK(Table14[[#This Row],[Discount]]),MEDIAN(Table14[Discount]),Table14[[#This Row],[Discount]])</f>
        <v>0.1</v>
      </c>
      <c r="L2556" s="4" t="s">
        <v>17</v>
      </c>
      <c r="M2556" s="4" t="s">
        <v>22</v>
      </c>
    </row>
    <row r="2557" spans="1:13" x14ac:dyDescent="0.3">
      <c r="A2557">
        <v>1219</v>
      </c>
      <c r="B2557" s="1">
        <v>45553</v>
      </c>
      <c r="C2557" s="4" t="str">
        <f>IF(ISBLANK(Table14[[#This Row],[Sales_Rep]]),"Unknown",Table14[[#This Row],[Sales_Rep]])</f>
        <v>Alice</v>
      </c>
      <c r="D2557" s="4" t="str">
        <f>PROPER(Table14[[#This Row],[Region]])</f>
        <v>East</v>
      </c>
      <c r="E2557" s="9">
        <f>IF(ISBLANK(Table14[[#This Row],[Sales_Amount]]),MEDIAN(Table14[Sales_Amount]),Table14[[#This Row],[Sales_Amount]])</f>
        <v>70857.179999999993</v>
      </c>
      <c r="F2557" s="11">
        <f>IF(ISBLANK(Table14[[#This Row],[Quantity_Sold]]),MEDIAN(Table14[Quantity_Sold]),Table14[[#This Row],[Quantity_Sold]])</f>
        <v>25</v>
      </c>
      <c r="G2557" s="4" t="str">
        <f>TRIM(Table14[[#This Row],[Product_Category]])</f>
        <v>Clothing</v>
      </c>
      <c r="H2557" s="9">
        <v>2151.12</v>
      </c>
      <c r="I2557" s="9">
        <v>2892.13</v>
      </c>
      <c r="J2557" s="4" t="str">
        <f>PROPER(Table14[[#This Row],[Customer_Type]])</f>
        <v>Returning</v>
      </c>
      <c r="K2557" s="13">
        <f>IF(ISBLANK(Table14[[#This Row],[Discount]]),MEDIAN(Table14[Discount]),Table14[[#This Row],[Discount]])</f>
        <v>0.02</v>
      </c>
      <c r="L2557" s="4" t="s">
        <v>31</v>
      </c>
      <c r="M2557" s="4" t="s">
        <v>18</v>
      </c>
    </row>
    <row r="2558" spans="1:13" x14ac:dyDescent="0.3">
      <c r="A2558">
        <v>1274</v>
      </c>
      <c r="B2558" s="1">
        <v>45245</v>
      </c>
      <c r="C2558" s="4" t="str">
        <f>IF(ISBLANK(Table14[[#This Row],[Sales_Rep]]),"Unknown",Table14[[#This Row],[Sales_Rep]])</f>
        <v>Eve</v>
      </c>
      <c r="D2558" s="4" t="str">
        <f>PROPER(Table14[[#This Row],[Region]])</f>
        <v>North</v>
      </c>
      <c r="E2558" s="9">
        <f>IF(ISBLANK(Table14[[#This Row],[Sales_Amount]]),MEDIAN(Table14[Sales_Amount]),Table14[[#This Row],[Sales_Amount]])</f>
        <v>18082.990000000002</v>
      </c>
      <c r="F2558" s="11">
        <f>IF(ISBLANK(Table14[[#This Row],[Quantity_Sold]]),MEDIAN(Table14[Quantity_Sold]),Table14[[#This Row],[Quantity_Sold]])</f>
        <v>45</v>
      </c>
      <c r="G2558" s="4" t="str">
        <f>TRIM(Table14[[#This Row],[Product_Category]])</f>
        <v>Clothing</v>
      </c>
      <c r="H2558" s="9">
        <v>358.68</v>
      </c>
      <c r="I2558" s="9">
        <v>461.89</v>
      </c>
      <c r="J2558" s="4" t="str">
        <f>PROPER(Table14[[#This Row],[Customer_Type]])</f>
        <v>Returning</v>
      </c>
      <c r="K2558" s="13">
        <f>IF(ISBLANK(Table14[[#This Row],[Discount]]),MEDIAN(Table14[Discount]),Table14[[#This Row],[Discount]])</f>
        <v>0.13</v>
      </c>
      <c r="L2558" s="4" t="s">
        <v>17</v>
      </c>
      <c r="M2558" s="4" t="s">
        <v>22</v>
      </c>
    </row>
    <row r="2559" spans="1:13" x14ac:dyDescent="0.3">
      <c r="A2559">
        <v>1096</v>
      </c>
      <c r="B2559" s="1">
        <v>45416</v>
      </c>
      <c r="C2559" s="4" t="str">
        <f>IF(ISBLANK(Table14[[#This Row],[Sales_Rep]]),"Unknown",Table14[[#This Row],[Sales_Rep]])</f>
        <v>Bob</v>
      </c>
      <c r="D2559" s="4" t="str">
        <f>PROPER(Table14[[#This Row],[Region]])</f>
        <v>South</v>
      </c>
      <c r="E2559" s="9">
        <f>IF(ISBLANK(Table14[[#This Row],[Sales_Amount]]),MEDIAN(Table14[Sales_Amount]),Table14[[#This Row],[Sales_Amount]])</f>
        <v>44688.82</v>
      </c>
      <c r="F2559" s="11">
        <f>IF(ISBLANK(Table14[[#This Row],[Quantity_Sold]]),MEDIAN(Table14[Quantity_Sold]),Table14[[#This Row],[Quantity_Sold]])</f>
        <v>46</v>
      </c>
      <c r="G2559" s="4" t="str">
        <f>TRIM(Table14[[#This Row],[Product_Category]])</f>
        <v>Food</v>
      </c>
      <c r="H2559" s="9">
        <v>744.26</v>
      </c>
      <c r="I2559" s="9">
        <v>1079.44</v>
      </c>
      <c r="J2559" s="4" t="str">
        <f>PROPER(Table14[[#This Row],[Customer_Type]])</f>
        <v>Returning</v>
      </c>
      <c r="K2559" s="13">
        <f>IF(ISBLANK(Table14[[#This Row],[Discount]]),MEDIAN(Table14[Discount]),Table14[[#This Row],[Discount]])</f>
        <v>0.1</v>
      </c>
      <c r="L2559" s="4" t="s">
        <v>17</v>
      </c>
      <c r="M2559" s="4" t="s">
        <v>18</v>
      </c>
    </row>
    <row r="2560" spans="1:13" x14ac:dyDescent="0.3">
      <c r="A2560">
        <v>1331</v>
      </c>
      <c r="B2560" s="1">
        <v>45255</v>
      </c>
      <c r="C2560" s="4" t="str">
        <f>IF(ISBLANK(Table14[[#This Row],[Sales_Rep]]),"Unknown",Table14[[#This Row],[Sales_Rep]])</f>
        <v>Eve</v>
      </c>
      <c r="D2560" s="4" t="str">
        <f>PROPER(Table14[[#This Row],[Region]])</f>
        <v>South</v>
      </c>
      <c r="E2560" s="9">
        <f>IF(ISBLANK(Table14[[#This Row],[Sales_Amount]]),MEDIAN(Table14[Sales_Amount]),Table14[[#This Row],[Sales_Amount]])</f>
        <v>272291.64</v>
      </c>
      <c r="F2560" s="11">
        <f>IF(ISBLANK(Table14[[#This Row],[Quantity_Sold]]),MEDIAN(Table14[Quantity_Sold]),Table14[[#This Row],[Quantity_Sold]])</f>
        <v>46</v>
      </c>
      <c r="G2560" s="4" t="str">
        <f>TRIM(Table14[[#This Row],[Product_Category]])</f>
        <v>Clothing</v>
      </c>
      <c r="H2560" s="9">
        <v>4160.97</v>
      </c>
      <c r="I2560" s="9">
        <v>6230.93</v>
      </c>
      <c r="J2560" s="4" t="str">
        <f>PROPER(Table14[[#This Row],[Customer_Type]])</f>
        <v>New</v>
      </c>
      <c r="K2560" s="13">
        <f>IF(ISBLANK(Table14[[#This Row],[Discount]]),MEDIAN(Table14[Discount]),Table14[[#This Row],[Discount]])</f>
        <v>0.05</v>
      </c>
      <c r="L2560" s="4" t="s">
        <v>17</v>
      </c>
      <c r="M2560" s="4" t="s">
        <v>18</v>
      </c>
    </row>
    <row r="2561" spans="1:13" x14ac:dyDescent="0.3">
      <c r="A2561">
        <v>1282</v>
      </c>
      <c r="B2561" s="1">
        <v>45621</v>
      </c>
      <c r="C2561" s="4" t="str">
        <f>IF(ISBLANK(Table14[[#This Row],[Sales_Rep]]),"Unknown",Table14[[#This Row],[Sales_Rep]])</f>
        <v>Bob</v>
      </c>
      <c r="D2561" s="4" t="str">
        <f>PROPER(Table14[[#This Row],[Region]])</f>
        <v>North</v>
      </c>
      <c r="E2561" s="9">
        <f>IF(ISBLANK(Table14[[#This Row],[Sales_Amount]]),MEDIAN(Table14[Sales_Amount]),Table14[[#This Row],[Sales_Amount]])</f>
        <v>172532.18</v>
      </c>
      <c r="F2561" s="11">
        <f>IF(ISBLANK(Table14[[#This Row],[Quantity_Sold]]),MEDIAN(Table14[Quantity_Sold]),Table14[[#This Row],[Quantity_Sold]])</f>
        <v>33</v>
      </c>
      <c r="G2561" s="4" t="str">
        <f>TRIM(Table14[[#This Row],[Product_Category]])</f>
        <v>Clothing</v>
      </c>
      <c r="H2561" s="9">
        <v>4593.6099999999997</v>
      </c>
      <c r="I2561" s="9">
        <v>6535.31</v>
      </c>
      <c r="J2561" s="4" t="str">
        <f>PROPER(Table14[[#This Row],[Customer_Type]])</f>
        <v>Returning</v>
      </c>
      <c r="K2561" s="13">
        <f>IF(ISBLANK(Table14[[#This Row],[Discount]]),MEDIAN(Table14[Discount]),Table14[[#This Row],[Discount]])</f>
        <v>0.2</v>
      </c>
      <c r="L2561" s="4" t="s">
        <v>26</v>
      </c>
      <c r="M2561" s="4" t="s">
        <v>22</v>
      </c>
    </row>
    <row r="2562" spans="1:13" x14ac:dyDescent="0.3">
      <c r="A2562">
        <v>1421</v>
      </c>
      <c r="B2562" s="1">
        <v>45419</v>
      </c>
      <c r="C2562" s="4" t="str">
        <f>IF(ISBLANK(Table14[[#This Row],[Sales_Rep]]),"Unknown",Table14[[#This Row],[Sales_Rep]])</f>
        <v>Eve</v>
      </c>
      <c r="D2562" s="4" t="str">
        <f>PROPER(Table14[[#This Row],[Region]])</f>
        <v>West</v>
      </c>
      <c r="E2562" s="9">
        <f>IF(ISBLANK(Table14[[#This Row],[Sales_Amount]]),MEDIAN(Table14[Sales_Amount]),Table14[[#This Row],[Sales_Amount]])</f>
        <v>24518.21</v>
      </c>
      <c r="F2562" s="11">
        <f>IF(ISBLANK(Table14[[#This Row],[Quantity_Sold]]),MEDIAN(Table14[Quantity_Sold]),Table14[[#This Row],[Quantity_Sold]])</f>
        <v>16</v>
      </c>
      <c r="G2562" s="4" t="str">
        <f>TRIM(Table14[[#This Row],[Product_Category]])</f>
        <v>Clothing</v>
      </c>
      <c r="H2562" s="9">
        <v>1180.47</v>
      </c>
      <c r="I2562" s="9">
        <v>1741.35</v>
      </c>
      <c r="J2562" s="4" t="str">
        <f>PROPER(Table14[[#This Row],[Customer_Type]])</f>
        <v>Returning</v>
      </c>
      <c r="K2562" s="13">
        <f>IF(ISBLANK(Table14[[#This Row],[Discount]]),MEDIAN(Table14[Discount]),Table14[[#This Row],[Discount]])</f>
        <v>0.12</v>
      </c>
      <c r="L2562" s="4" t="s">
        <v>31</v>
      </c>
      <c r="M2562" s="4" t="s">
        <v>22</v>
      </c>
    </row>
    <row r="2563" spans="1:13" x14ac:dyDescent="0.3">
      <c r="A2563">
        <v>1196</v>
      </c>
      <c r="B2563" s="1">
        <v>45593</v>
      </c>
      <c r="C2563" s="4" t="str">
        <f>IF(ISBLANK(Table14[[#This Row],[Sales_Rep]]),"Unknown",Table14[[#This Row],[Sales_Rep]])</f>
        <v>Charlie</v>
      </c>
      <c r="D2563" s="4" t="str">
        <f>PROPER(Table14[[#This Row],[Region]])</f>
        <v>West</v>
      </c>
      <c r="E2563" s="9">
        <f>IF(ISBLANK(Table14[[#This Row],[Sales_Amount]]),MEDIAN(Table14[Sales_Amount]),Table14[[#This Row],[Sales_Amount]])</f>
        <v>83844.86</v>
      </c>
      <c r="F2563" s="11">
        <f>IF(ISBLANK(Table14[[#This Row],[Quantity_Sold]]),MEDIAN(Table14[Quantity_Sold]),Table14[[#This Row],[Quantity_Sold]])</f>
        <v>32</v>
      </c>
      <c r="G2563" s="4" t="str">
        <f>TRIM(Table14[[#This Row],[Product_Category]])</f>
        <v>Furniture</v>
      </c>
      <c r="H2563" s="9">
        <v>2565.42</v>
      </c>
      <c r="I2563" s="9">
        <v>3639.1</v>
      </c>
      <c r="J2563" s="4" t="str">
        <f>PROPER(Table14[[#This Row],[Customer_Type]])</f>
        <v>Returning</v>
      </c>
      <c r="K2563" s="13">
        <f>IF(ISBLANK(Table14[[#This Row],[Discount]]),MEDIAN(Table14[Discount]),Table14[[#This Row],[Discount]])</f>
        <v>0.28000000000000003</v>
      </c>
      <c r="L2563" s="4" t="s">
        <v>31</v>
      </c>
      <c r="M2563" s="4" t="s">
        <v>22</v>
      </c>
    </row>
    <row r="2564" spans="1:13" x14ac:dyDescent="0.3">
      <c r="A2564">
        <v>1200</v>
      </c>
      <c r="B2564" s="1">
        <v>45650</v>
      </c>
      <c r="C2564" s="4" t="str">
        <f>IF(ISBLANK(Table14[[#This Row],[Sales_Rep]]),"Unknown",Table14[[#This Row],[Sales_Rep]])</f>
        <v>Bob</v>
      </c>
      <c r="D2564" s="4" t="str">
        <f>PROPER(Table14[[#This Row],[Region]])</f>
        <v>West</v>
      </c>
      <c r="E2564" s="9">
        <f>IF(ISBLANK(Table14[[#This Row],[Sales_Amount]]),MEDIAN(Table14[Sales_Amount]),Table14[[#This Row],[Sales_Amount]])</f>
        <v>35414.19</v>
      </c>
      <c r="F2564" s="11">
        <f>IF(ISBLANK(Table14[[#This Row],[Quantity_Sold]]),MEDIAN(Table14[Quantity_Sold]),Table14[[#This Row],[Quantity_Sold]])</f>
        <v>34</v>
      </c>
      <c r="G2564" s="4" t="str">
        <f>TRIM(Table14[[#This Row],[Product_Category]])</f>
        <v>Food</v>
      </c>
      <c r="H2564" s="9">
        <v>1014.74</v>
      </c>
      <c r="I2564" s="9">
        <v>1170.33</v>
      </c>
      <c r="J2564" s="4" t="str">
        <f>PROPER(Table14[[#This Row],[Customer_Type]])</f>
        <v>Returning</v>
      </c>
      <c r="K2564" s="13">
        <f>IF(ISBLANK(Table14[[#This Row],[Discount]]),MEDIAN(Table14[Discount]),Table14[[#This Row],[Discount]])</f>
        <v>0.11</v>
      </c>
      <c r="L2564" s="4" t="s">
        <v>31</v>
      </c>
      <c r="M2564" s="4" t="s">
        <v>18</v>
      </c>
    </row>
    <row r="2565" spans="1:13" x14ac:dyDescent="0.3">
      <c r="A2565">
        <v>1316</v>
      </c>
      <c r="B2565" s="1">
        <v>44945</v>
      </c>
      <c r="C2565" s="4" t="str">
        <f>IF(ISBLANK(Table14[[#This Row],[Sales_Rep]]),"Unknown",Table14[[#This Row],[Sales_Rep]])</f>
        <v>Eve</v>
      </c>
      <c r="D2565" s="4" t="str">
        <f>PROPER(Table14[[#This Row],[Region]])</f>
        <v>North</v>
      </c>
      <c r="E2565" s="9">
        <f>IF(ISBLANK(Table14[[#This Row],[Sales_Amount]]),MEDIAN(Table14[Sales_Amount]),Table14[[#This Row],[Sales_Amount]])</f>
        <v>33091.08</v>
      </c>
      <c r="F2565" s="11">
        <f>IF(ISBLANK(Table14[[#This Row],[Quantity_Sold]]),MEDIAN(Table14[Quantity_Sold]),Table14[[#This Row],[Quantity_Sold]])</f>
        <v>6</v>
      </c>
      <c r="G2565" s="4" t="str">
        <f>TRIM(Table14[[#This Row],[Product_Category]])</f>
        <v>Electronics</v>
      </c>
      <c r="H2565" s="9">
        <v>4919.3500000000004</v>
      </c>
      <c r="I2565" s="9">
        <v>6981.24</v>
      </c>
      <c r="J2565" s="4" t="str">
        <f>PROPER(Table14[[#This Row],[Customer_Type]])</f>
        <v>Returning</v>
      </c>
      <c r="K2565" s="13">
        <f>IF(ISBLANK(Table14[[#This Row],[Discount]]),MEDIAN(Table14[Discount]),Table14[[#This Row],[Discount]])</f>
        <v>0.21</v>
      </c>
      <c r="L2565" s="4" t="s">
        <v>26</v>
      </c>
      <c r="M2565" s="4" t="s">
        <v>18</v>
      </c>
    </row>
    <row r="2566" spans="1:13" x14ac:dyDescent="0.3">
      <c r="A2566">
        <v>1291</v>
      </c>
      <c r="B2566" s="1">
        <v>45145</v>
      </c>
      <c r="C2566" s="4" t="str">
        <f>IF(ISBLANK(Table14[[#This Row],[Sales_Rep]]),"Unknown",Table14[[#This Row],[Sales_Rep]])</f>
        <v>Alice</v>
      </c>
      <c r="D2566" s="4" t="str">
        <f>PROPER(Table14[[#This Row],[Region]])</f>
        <v>East</v>
      </c>
      <c r="E2566" s="9">
        <f>IF(ISBLANK(Table14[[#This Row],[Sales_Amount]]),MEDIAN(Table14[Sales_Amount]),Table14[[#This Row],[Sales_Amount]])</f>
        <v>29418.19</v>
      </c>
      <c r="F2566" s="11">
        <f>IF(ISBLANK(Table14[[#This Row],[Quantity_Sold]]),MEDIAN(Table14[Quantity_Sold]),Table14[[#This Row],[Quantity_Sold]])</f>
        <v>14</v>
      </c>
      <c r="G2566" s="4" t="str">
        <f>TRIM(Table14[[#This Row],[Product_Category]])</f>
        <v>Food</v>
      </c>
      <c r="H2566" s="9">
        <v>1898.2</v>
      </c>
      <c r="I2566" s="9">
        <v>2562.56</v>
      </c>
      <c r="J2566" s="4" t="str">
        <f>PROPER(Table14[[#This Row],[Customer_Type]])</f>
        <v>New</v>
      </c>
      <c r="K2566" s="13">
        <f>IF(ISBLANK(Table14[[#This Row],[Discount]]),MEDIAN(Table14[Discount]),Table14[[#This Row],[Discount]])</f>
        <v>0.18</v>
      </c>
      <c r="L2566" s="4" t="s">
        <v>17</v>
      </c>
      <c r="M2566" s="4" t="s">
        <v>18</v>
      </c>
    </row>
    <row r="2567" spans="1:13" x14ac:dyDescent="0.3">
      <c r="A2567">
        <v>1202</v>
      </c>
      <c r="B2567" s="1">
        <v>45080</v>
      </c>
      <c r="C2567" s="4" t="str">
        <f>IF(ISBLANK(Table14[[#This Row],[Sales_Rep]]),"Unknown",Table14[[#This Row],[Sales_Rep]])</f>
        <v>Charlie</v>
      </c>
      <c r="D2567" s="4" t="str">
        <f>PROPER(Table14[[#This Row],[Region]])</f>
        <v>South</v>
      </c>
      <c r="E2567" s="9">
        <f>IF(ISBLANK(Table14[[#This Row],[Sales_Amount]]),MEDIAN(Table14[Sales_Amount]),Table14[[#This Row],[Sales_Amount]])</f>
        <v>51799.14</v>
      </c>
      <c r="F2567" s="11">
        <f>IF(ISBLANK(Table14[[#This Row],[Quantity_Sold]]),MEDIAN(Table14[Quantity_Sold]),Table14[[#This Row],[Quantity_Sold]])</f>
        <v>32</v>
      </c>
      <c r="G2567" s="4" t="str">
        <f>TRIM(Table14[[#This Row],[Product_Category]])</f>
        <v>Furniture</v>
      </c>
      <c r="H2567" s="9">
        <v>1458.95</v>
      </c>
      <c r="I2567" s="9">
        <v>1686.17</v>
      </c>
      <c r="J2567" s="4" t="str">
        <f>PROPER(Table14[[#This Row],[Customer_Type]])</f>
        <v>New</v>
      </c>
      <c r="K2567" s="13">
        <f>IF(ISBLANK(Table14[[#This Row],[Discount]]),MEDIAN(Table14[Discount]),Table14[[#This Row],[Discount]])</f>
        <v>0.04</v>
      </c>
      <c r="L2567" s="4" t="s">
        <v>26</v>
      </c>
      <c r="M2567" s="4" t="s">
        <v>18</v>
      </c>
    </row>
    <row r="2568" spans="1:13" x14ac:dyDescent="0.3">
      <c r="A2568">
        <v>1190</v>
      </c>
      <c r="B2568" s="1">
        <v>45184</v>
      </c>
      <c r="C2568" s="4" t="str">
        <f>IF(ISBLANK(Table14[[#This Row],[Sales_Rep]]),"Unknown",Table14[[#This Row],[Sales_Rep]])</f>
        <v>Charlie</v>
      </c>
      <c r="D2568" s="4" t="str">
        <f>PROPER(Table14[[#This Row],[Region]])</f>
        <v>South</v>
      </c>
      <c r="E2568" s="9">
        <f>IF(ISBLANK(Table14[[#This Row],[Sales_Amount]]),MEDIAN(Table14[Sales_Amount]),Table14[[#This Row],[Sales_Amount]])</f>
        <v>49730.78</v>
      </c>
      <c r="F2568" s="11">
        <f>IF(ISBLANK(Table14[[#This Row],[Quantity_Sold]]),MEDIAN(Table14[Quantity_Sold]),Table14[[#This Row],[Quantity_Sold]])</f>
        <v>11</v>
      </c>
      <c r="G2568" s="4" t="str">
        <f>TRIM(Table14[[#This Row],[Product_Category]])</f>
        <v>Furniture</v>
      </c>
      <c r="H2568" s="9">
        <v>3631.82</v>
      </c>
      <c r="I2568" s="9">
        <v>5318.8</v>
      </c>
      <c r="J2568" s="4" t="str">
        <f>PROPER(Table14[[#This Row],[Customer_Type]])</f>
        <v>Returning</v>
      </c>
      <c r="K2568" s="13">
        <f>IF(ISBLANK(Table14[[#This Row],[Discount]]),MEDIAN(Table14[Discount]),Table14[[#This Row],[Discount]])</f>
        <v>0.15</v>
      </c>
      <c r="L2568" s="4" t="s">
        <v>31</v>
      </c>
      <c r="M2568" s="4" t="s">
        <v>18</v>
      </c>
    </row>
    <row r="2569" spans="1:13" x14ac:dyDescent="0.3">
      <c r="A2569">
        <v>1448</v>
      </c>
      <c r="B2569" s="1">
        <v>45185</v>
      </c>
      <c r="C2569" s="4" t="str">
        <f>IF(ISBLANK(Table14[[#This Row],[Sales_Rep]]),"Unknown",Table14[[#This Row],[Sales_Rep]])</f>
        <v>Alice</v>
      </c>
      <c r="D2569" s="4" t="str">
        <f>PROPER(Table14[[#This Row],[Region]])</f>
        <v>North</v>
      </c>
      <c r="E2569" s="9">
        <f>IF(ISBLANK(Table14[[#This Row],[Sales_Amount]]),MEDIAN(Table14[Sales_Amount]),Table14[[#This Row],[Sales_Amount]])</f>
        <v>41003.96</v>
      </c>
      <c r="F2569" s="11">
        <f>IF(ISBLANK(Table14[[#This Row],[Quantity_Sold]]),MEDIAN(Table14[Quantity_Sold]),Table14[[#This Row],[Quantity_Sold]])</f>
        <v>26</v>
      </c>
      <c r="G2569" s="4" t="str">
        <f>TRIM(Table14[[#This Row],[Product_Category]])</f>
        <v>Electronics</v>
      </c>
      <c r="H2569" s="9">
        <v>1368.72</v>
      </c>
      <c r="I2569" s="9">
        <v>2048.15</v>
      </c>
      <c r="J2569" s="4" t="str">
        <f>PROPER(Table14[[#This Row],[Customer_Type]])</f>
        <v>Returning</v>
      </c>
      <c r="K2569" s="13">
        <f>IF(ISBLANK(Table14[[#This Row],[Discount]]),MEDIAN(Table14[Discount]),Table14[[#This Row],[Discount]])</f>
        <v>0.23</v>
      </c>
      <c r="L2569" s="4" t="s">
        <v>26</v>
      </c>
      <c r="M2569" s="4" t="s">
        <v>18</v>
      </c>
    </row>
    <row r="2570" spans="1:13" x14ac:dyDescent="0.3">
      <c r="A2570">
        <v>1370</v>
      </c>
      <c r="B2570" s="1">
        <v>45226</v>
      </c>
      <c r="C2570" s="4" t="str">
        <f>IF(ISBLANK(Table14[[#This Row],[Sales_Rep]]),"Unknown",Table14[[#This Row],[Sales_Rep]])</f>
        <v>Eve</v>
      </c>
      <c r="D2570" s="4" t="str">
        <f>PROPER(Table14[[#This Row],[Region]])</f>
        <v>North</v>
      </c>
      <c r="E2570" s="9">
        <f>IF(ISBLANK(Table14[[#This Row],[Sales_Amount]]),MEDIAN(Table14[Sales_Amount]),Table14[[#This Row],[Sales_Amount]])</f>
        <v>74588.759999999995</v>
      </c>
      <c r="F2570" s="11">
        <f>IF(ISBLANK(Table14[[#This Row],[Quantity_Sold]]),MEDIAN(Table14[Quantity_Sold]),Table14[[#This Row],[Quantity_Sold]])</f>
        <v>17</v>
      </c>
      <c r="G2570" s="4" t="str">
        <f>TRIM(Table14[[#This Row],[Product_Category]])</f>
        <v>Furniture</v>
      </c>
      <c r="H2570" s="9">
        <v>4526.46</v>
      </c>
      <c r="I2570" s="9">
        <v>5350.7</v>
      </c>
      <c r="J2570" s="4" t="str">
        <f>PROPER(Table14[[#This Row],[Customer_Type]])</f>
        <v>Returning</v>
      </c>
      <c r="K2570" s="13">
        <f>IF(ISBLANK(Table14[[#This Row],[Discount]]),MEDIAN(Table14[Discount]),Table14[[#This Row],[Discount]])</f>
        <v>0.18</v>
      </c>
      <c r="L2570" s="4" t="s">
        <v>26</v>
      </c>
      <c r="M2570" s="4" t="s">
        <v>18</v>
      </c>
    </row>
    <row r="2571" spans="1:13" x14ac:dyDescent="0.3">
      <c r="A2571">
        <v>1239</v>
      </c>
      <c r="B2571" s="1">
        <v>45263</v>
      </c>
      <c r="C2571" s="4" t="str">
        <f>IF(ISBLANK(Table14[[#This Row],[Sales_Rep]]),"Unknown",Table14[[#This Row],[Sales_Rep]])</f>
        <v>David</v>
      </c>
      <c r="D2571" s="4" t="str">
        <f>PROPER(Table14[[#This Row],[Region]])</f>
        <v>West</v>
      </c>
      <c r="E2571" s="9">
        <f>IF(ISBLANK(Table14[[#This Row],[Sales_Amount]]),MEDIAN(Table14[Sales_Amount]),Table14[[#This Row],[Sales_Amount]])</f>
        <v>16099.95</v>
      </c>
      <c r="F2571" s="11">
        <f>IF(ISBLANK(Table14[[#This Row],[Quantity_Sold]]),MEDIAN(Table14[Quantity_Sold]),Table14[[#This Row],[Quantity_Sold]])</f>
        <v>16</v>
      </c>
      <c r="G2571" s="4" t="str">
        <f>TRIM(Table14[[#This Row],[Product_Category]])</f>
        <v>Electronics</v>
      </c>
      <c r="H2571" s="9">
        <v>955.41</v>
      </c>
      <c r="I2571" s="9">
        <v>1183.82</v>
      </c>
      <c r="J2571" s="4" t="str">
        <f>PROPER(Table14[[#This Row],[Customer_Type]])</f>
        <v>Returning</v>
      </c>
      <c r="K2571" s="13">
        <f>IF(ISBLANK(Table14[[#This Row],[Discount]]),MEDIAN(Table14[Discount]),Table14[[#This Row],[Discount]])</f>
        <v>0.15</v>
      </c>
      <c r="L2571" s="4" t="s">
        <v>17</v>
      </c>
      <c r="M2571" s="4" t="s">
        <v>22</v>
      </c>
    </row>
    <row r="2572" spans="1:13" x14ac:dyDescent="0.3">
      <c r="A2572">
        <v>1368</v>
      </c>
      <c r="B2572" s="1">
        <v>44972</v>
      </c>
      <c r="C2572" s="4" t="str">
        <f>IF(ISBLANK(Table14[[#This Row],[Sales_Rep]]),"Unknown",Table14[[#This Row],[Sales_Rep]])</f>
        <v>Alice</v>
      </c>
      <c r="D2572" s="4" t="str">
        <f>PROPER(Table14[[#This Row],[Region]])</f>
        <v>South</v>
      </c>
      <c r="E2572" s="9">
        <f>IF(ISBLANK(Table14[[#This Row],[Sales_Amount]]),MEDIAN(Table14[Sales_Amount]),Table14[[#This Row],[Sales_Amount]])</f>
        <v>91638.74</v>
      </c>
      <c r="F2572" s="11">
        <f>IF(ISBLANK(Table14[[#This Row],[Quantity_Sold]]),MEDIAN(Table14[Quantity_Sold]),Table14[[#This Row],[Quantity_Sold]])</f>
        <v>41</v>
      </c>
      <c r="G2572" s="4" t="str">
        <f>TRIM(Table14[[#This Row],[Product_Category]])</f>
        <v>Furniture</v>
      </c>
      <c r="H2572" s="9">
        <v>2003.78</v>
      </c>
      <c r="I2572" s="9">
        <v>2328.2199999999998</v>
      </c>
      <c r="J2572" s="4" t="str">
        <f>PROPER(Table14[[#This Row],[Customer_Type]])</f>
        <v>New</v>
      </c>
      <c r="K2572" s="13">
        <f>IF(ISBLANK(Table14[[#This Row],[Discount]]),MEDIAN(Table14[Discount]),Table14[[#This Row],[Discount]])</f>
        <v>0.04</v>
      </c>
      <c r="L2572" s="4" t="s">
        <v>31</v>
      </c>
      <c r="M2572" s="4" t="s">
        <v>18</v>
      </c>
    </row>
    <row r="2573" spans="1:13" x14ac:dyDescent="0.3">
      <c r="A2573">
        <v>1201</v>
      </c>
      <c r="B2573" s="1">
        <v>45176</v>
      </c>
      <c r="C2573" s="4" t="str">
        <f>IF(ISBLANK(Table14[[#This Row],[Sales_Rep]]),"Unknown",Table14[[#This Row],[Sales_Rep]])</f>
        <v>Eve</v>
      </c>
      <c r="D2573" s="4" t="str">
        <f>PROPER(Table14[[#This Row],[Region]])</f>
        <v>South</v>
      </c>
      <c r="E2573" s="9">
        <f>IF(ISBLANK(Table14[[#This Row],[Sales_Amount]]),MEDIAN(Table14[Sales_Amount]),Table14[[#This Row],[Sales_Amount]])</f>
        <v>224217.84</v>
      </c>
      <c r="F2573" s="11">
        <f>IF(ISBLANK(Table14[[#This Row],[Quantity_Sold]]),MEDIAN(Table14[Quantity_Sold]),Table14[[#This Row],[Quantity_Sold]])</f>
        <v>50</v>
      </c>
      <c r="G2573" s="4" t="str">
        <f>TRIM(Table14[[#This Row],[Product_Category]])</f>
        <v>Furniture</v>
      </c>
      <c r="H2573" s="9">
        <v>3937.65</v>
      </c>
      <c r="I2573" s="9">
        <v>5095.8599999999997</v>
      </c>
      <c r="J2573" s="4" t="str">
        <f>PROPER(Table14[[#This Row],[Customer_Type]])</f>
        <v>New</v>
      </c>
      <c r="K2573" s="13">
        <f>IF(ISBLANK(Table14[[#This Row],[Discount]]),MEDIAN(Table14[Discount]),Table14[[#This Row],[Discount]])</f>
        <v>0.12</v>
      </c>
      <c r="L2573" s="4" t="s">
        <v>31</v>
      </c>
      <c r="M2573" s="4" t="s">
        <v>22</v>
      </c>
    </row>
    <row r="2574" spans="1:13" x14ac:dyDescent="0.3">
      <c r="A2574">
        <v>1433</v>
      </c>
      <c r="B2574" s="1">
        <v>45638</v>
      </c>
      <c r="C2574" s="4" t="str">
        <f>IF(ISBLANK(Table14[[#This Row],[Sales_Rep]]),"Unknown",Table14[[#This Row],[Sales_Rep]])</f>
        <v>Alice</v>
      </c>
      <c r="D2574" s="4" t="str">
        <f>PROPER(Table14[[#This Row],[Region]])</f>
        <v>South</v>
      </c>
      <c r="E2574" s="9">
        <f>IF(ISBLANK(Table14[[#This Row],[Sales_Amount]]),MEDIAN(Table14[Sales_Amount]),Table14[[#This Row],[Sales_Amount]])</f>
        <v>15910.34</v>
      </c>
      <c r="F2574" s="11">
        <f>IF(ISBLANK(Table14[[#This Row],[Quantity_Sold]]),MEDIAN(Table14[Quantity_Sold]),Table14[[#This Row],[Quantity_Sold]])</f>
        <v>18</v>
      </c>
      <c r="G2574" s="4" t="str">
        <f>TRIM(Table14[[#This Row],[Product_Category]])</f>
        <v>Clothing</v>
      </c>
      <c r="H2574" s="9">
        <v>684.2</v>
      </c>
      <c r="I2574" s="9">
        <v>982.12</v>
      </c>
      <c r="J2574" s="4" t="str">
        <f>PROPER(Table14[[#This Row],[Customer_Type]])</f>
        <v>Returning</v>
      </c>
      <c r="K2574" s="13">
        <f>IF(ISBLANK(Table14[[#This Row],[Discount]]),MEDIAN(Table14[Discount]),Table14[[#This Row],[Discount]])</f>
        <v>0.1</v>
      </c>
      <c r="L2574" s="4" t="s">
        <v>17</v>
      </c>
      <c r="M2574" s="4" t="s">
        <v>18</v>
      </c>
    </row>
    <row r="2575" spans="1:13" x14ac:dyDescent="0.3">
      <c r="A2575">
        <v>1354</v>
      </c>
      <c r="B2575" s="1">
        <v>45489</v>
      </c>
      <c r="C2575" s="4" t="str">
        <f>IF(ISBLANK(Table14[[#This Row],[Sales_Rep]]),"Unknown",Table14[[#This Row],[Sales_Rep]])</f>
        <v>Alice</v>
      </c>
      <c r="D2575" s="4" t="str">
        <f>PROPER(Table14[[#This Row],[Region]])</f>
        <v>South</v>
      </c>
      <c r="E2575" s="9">
        <f>IF(ISBLANK(Table14[[#This Row],[Sales_Amount]]),MEDIAN(Table14[Sales_Amount]),Table14[[#This Row],[Sales_Amount]])</f>
        <v>19948.900000000001</v>
      </c>
      <c r="F2575" s="11">
        <f>IF(ISBLANK(Table14[[#This Row],[Quantity_Sold]]),MEDIAN(Table14[Quantity_Sold]),Table14[[#This Row],[Quantity_Sold]])</f>
        <v>4</v>
      </c>
      <c r="G2575" s="4" t="str">
        <f>TRIM(Table14[[#This Row],[Product_Category]])</f>
        <v>Clothing</v>
      </c>
      <c r="H2575" s="9">
        <v>4191.32</v>
      </c>
      <c r="I2575" s="9">
        <v>5249.71</v>
      </c>
      <c r="J2575" s="4" t="str">
        <f>PROPER(Table14[[#This Row],[Customer_Type]])</f>
        <v>Returning</v>
      </c>
      <c r="K2575" s="13">
        <f>IF(ISBLANK(Table14[[#This Row],[Discount]]),MEDIAN(Table14[Discount]),Table14[[#This Row],[Discount]])</f>
        <v>0.05</v>
      </c>
      <c r="L2575" s="4" t="s">
        <v>26</v>
      </c>
      <c r="M2575" s="4" t="s">
        <v>22</v>
      </c>
    </row>
    <row r="2576" spans="1:13" x14ac:dyDescent="0.3">
      <c r="A2576">
        <v>1141</v>
      </c>
      <c r="B2576" s="1">
        <v>45143</v>
      </c>
      <c r="C2576" s="4" t="str">
        <f>IF(ISBLANK(Table14[[#This Row],[Sales_Rep]]),"Unknown",Table14[[#This Row],[Sales_Rep]])</f>
        <v>Bob</v>
      </c>
      <c r="D2576" s="4" t="str">
        <f>PROPER(Table14[[#This Row],[Region]])</f>
        <v>South</v>
      </c>
      <c r="E2576" s="9">
        <f>IF(ISBLANK(Table14[[#This Row],[Sales_Amount]]),MEDIAN(Table14[Sales_Amount]),Table14[[#This Row],[Sales_Amount]])</f>
        <v>22998.799999999999</v>
      </c>
      <c r="F2576" s="11">
        <f>IF(ISBLANK(Table14[[#This Row],[Quantity_Sold]]),MEDIAN(Table14[Quantity_Sold]),Table14[[#This Row],[Quantity_Sold]])</f>
        <v>9</v>
      </c>
      <c r="G2576" s="4" t="str">
        <f>TRIM(Table14[[#This Row],[Product_Category]])</f>
        <v>Food</v>
      </c>
      <c r="H2576" s="9">
        <v>2328.4699999999998</v>
      </c>
      <c r="I2576" s="9">
        <v>3407.23</v>
      </c>
      <c r="J2576" s="4" t="str">
        <f>PROPER(Table14[[#This Row],[Customer_Type]])</f>
        <v>New</v>
      </c>
      <c r="K2576" s="13">
        <f>IF(ISBLANK(Table14[[#This Row],[Discount]]),MEDIAN(Table14[Discount]),Table14[[#This Row],[Discount]])</f>
        <v>0.25</v>
      </c>
      <c r="L2576" s="4" t="s">
        <v>31</v>
      </c>
      <c r="M2576" s="4" t="s">
        <v>22</v>
      </c>
    </row>
    <row r="2577" spans="1:13" x14ac:dyDescent="0.3">
      <c r="A2577">
        <v>1034</v>
      </c>
      <c r="B2577" s="1">
        <v>45168</v>
      </c>
      <c r="C2577" s="4" t="str">
        <f>IF(ISBLANK(Table14[[#This Row],[Sales_Rep]]),"Unknown",Table14[[#This Row],[Sales_Rep]])</f>
        <v>Eve</v>
      </c>
      <c r="D2577" s="4" t="str">
        <f>PROPER(Table14[[#This Row],[Region]])</f>
        <v>East</v>
      </c>
      <c r="E2577" s="9">
        <f>IF(ISBLANK(Table14[[#This Row],[Sales_Amount]]),MEDIAN(Table14[Sales_Amount]),Table14[[#This Row],[Sales_Amount]])</f>
        <v>68083.55</v>
      </c>
      <c r="F2577" s="11">
        <f>IF(ISBLANK(Table14[[#This Row],[Quantity_Sold]]),MEDIAN(Table14[Quantity_Sold]),Table14[[#This Row],[Quantity_Sold]])</f>
        <v>36</v>
      </c>
      <c r="G2577" s="4" t="str">
        <f>TRIM(Table14[[#This Row],[Product_Category]])</f>
        <v>Food</v>
      </c>
      <c r="H2577" s="9">
        <v>2215.4699999999998</v>
      </c>
      <c r="I2577" s="9">
        <v>2626.68</v>
      </c>
      <c r="J2577" s="4" t="str">
        <f>PROPER(Table14[[#This Row],[Customer_Type]])</f>
        <v>New</v>
      </c>
      <c r="K2577" s="13">
        <f>IF(ISBLANK(Table14[[#This Row],[Discount]]),MEDIAN(Table14[Discount]),Table14[[#This Row],[Discount]])</f>
        <v>0.28000000000000003</v>
      </c>
      <c r="L2577" s="4" t="s">
        <v>26</v>
      </c>
      <c r="M2577" s="4" t="s">
        <v>22</v>
      </c>
    </row>
    <row r="2578" spans="1:13" x14ac:dyDescent="0.3">
      <c r="A2578">
        <v>1470</v>
      </c>
      <c r="B2578" s="1">
        <v>45346</v>
      </c>
      <c r="C2578" s="4" t="str">
        <f>IF(ISBLANK(Table14[[#This Row],[Sales_Rep]]),"Unknown",Table14[[#This Row],[Sales_Rep]])</f>
        <v>David</v>
      </c>
      <c r="D2578" s="4" t="str">
        <f>PROPER(Table14[[#This Row],[Region]])</f>
        <v>South</v>
      </c>
      <c r="E2578" s="9">
        <f>IF(ISBLANK(Table14[[#This Row],[Sales_Amount]]),MEDIAN(Table14[Sales_Amount]),Table14[[#This Row],[Sales_Amount]])</f>
        <v>33729.42</v>
      </c>
      <c r="F2578" s="11">
        <f>IF(ISBLANK(Table14[[#This Row],[Quantity_Sold]]),MEDIAN(Table14[Quantity_Sold]),Table14[[#This Row],[Quantity_Sold]])</f>
        <v>36</v>
      </c>
      <c r="G2578" s="4" t="str">
        <f>TRIM(Table14[[#This Row],[Product_Category]])</f>
        <v>Furniture</v>
      </c>
      <c r="H2578" s="9">
        <v>844.44</v>
      </c>
      <c r="I2578" s="9">
        <v>1216.79</v>
      </c>
      <c r="J2578" s="4" t="str">
        <f>PROPER(Table14[[#This Row],[Customer_Type]])</f>
        <v>Returning</v>
      </c>
      <c r="K2578" s="13">
        <f>IF(ISBLANK(Table14[[#This Row],[Discount]]),MEDIAN(Table14[Discount]),Table14[[#This Row],[Discount]])</f>
        <v>0.23</v>
      </c>
      <c r="L2578" s="4" t="s">
        <v>31</v>
      </c>
      <c r="M2578" s="4" t="s">
        <v>18</v>
      </c>
    </row>
    <row r="2579" spans="1:13" x14ac:dyDescent="0.3">
      <c r="A2579">
        <v>1183</v>
      </c>
      <c r="B2579" s="1">
        <v>45423</v>
      </c>
      <c r="C2579" s="4" t="str">
        <f>IF(ISBLANK(Table14[[#This Row],[Sales_Rep]]),"Unknown",Table14[[#This Row],[Sales_Rep]])</f>
        <v>Bob</v>
      </c>
      <c r="D2579" s="4" t="str">
        <f>PROPER(Table14[[#This Row],[Region]])</f>
        <v>West</v>
      </c>
      <c r="E2579" s="9">
        <f>IF(ISBLANK(Table14[[#This Row],[Sales_Amount]]),MEDIAN(Table14[Sales_Amount]),Table14[[#This Row],[Sales_Amount]])</f>
        <v>136985.32999999999</v>
      </c>
      <c r="F2579" s="11">
        <f>IF(ISBLANK(Table14[[#This Row],[Quantity_Sold]]),MEDIAN(Table14[Quantity_Sold]),Table14[[#This Row],[Quantity_Sold]])</f>
        <v>22</v>
      </c>
      <c r="G2579" s="4" t="str">
        <f>TRIM(Table14[[#This Row],[Product_Category]])</f>
        <v>Furniture</v>
      </c>
      <c r="H2579" s="9">
        <v>4865.25</v>
      </c>
      <c r="I2579" s="9">
        <v>6768.05</v>
      </c>
      <c r="J2579" s="4" t="str">
        <f>PROPER(Table14[[#This Row],[Customer_Type]])</f>
        <v>Returning</v>
      </c>
      <c r="K2579" s="13">
        <f>IF(ISBLANK(Table14[[#This Row],[Discount]]),MEDIAN(Table14[Discount]),Table14[[#This Row],[Discount]])</f>
        <v>0.08</v>
      </c>
      <c r="L2579" s="4" t="s">
        <v>17</v>
      </c>
      <c r="M2579" s="4" t="s">
        <v>22</v>
      </c>
    </row>
    <row r="2580" spans="1:13" x14ac:dyDescent="0.3">
      <c r="A2580">
        <v>1488</v>
      </c>
      <c r="B2580" s="1">
        <v>45545</v>
      </c>
      <c r="C2580" s="4" t="str">
        <f>IF(ISBLANK(Table14[[#This Row],[Sales_Rep]]),"Unknown",Table14[[#This Row],[Sales_Rep]])</f>
        <v>Alice</v>
      </c>
      <c r="D2580" s="4" t="str">
        <f>PROPER(Table14[[#This Row],[Region]])</f>
        <v>South</v>
      </c>
      <c r="E2580" s="9">
        <f>IF(ISBLANK(Table14[[#This Row],[Sales_Amount]]),MEDIAN(Table14[Sales_Amount]),Table14[[#This Row],[Sales_Amount]])</f>
        <v>31451.46</v>
      </c>
      <c r="F2580" s="11">
        <f>IF(ISBLANK(Table14[[#This Row],[Quantity_Sold]]),MEDIAN(Table14[Quantity_Sold]),Table14[[#This Row],[Quantity_Sold]])</f>
        <v>6</v>
      </c>
      <c r="G2580" s="4" t="str">
        <f>TRIM(Table14[[#This Row],[Product_Category]])</f>
        <v>Food</v>
      </c>
      <c r="H2580" s="9">
        <v>4684.91</v>
      </c>
      <c r="I2580" s="9">
        <v>5517.8</v>
      </c>
      <c r="J2580" s="4" t="str">
        <f>PROPER(Table14[[#This Row],[Customer_Type]])</f>
        <v>Returning</v>
      </c>
      <c r="K2580" s="13">
        <f>IF(ISBLANK(Table14[[#This Row],[Discount]]),MEDIAN(Table14[Discount]),Table14[[#This Row],[Discount]])</f>
        <v>0.05</v>
      </c>
      <c r="L2580" s="4" t="s">
        <v>31</v>
      </c>
      <c r="M2580" s="4" t="s">
        <v>18</v>
      </c>
    </row>
    <row r="2581" spans="1:13" x14ac:dyDescent="0.3">
      <c r="A2581">
        <v>1140</v>
      </c>
      <c r="B2581" s="1">
        <v>45501</v>
      </c>
      <c r="C2581" s="4" t="str">
        <f>IF(ISBLANK(Table14[[#This Row],[Sales_Rep]]),"Unknown",Table14[[#This Row],[Sales_Rep]])</f>
        <v>Alice</v>
      </c>
      <c r="D2581" s="4" t="str">
        <f>PROPER(Table14[[#This Row],[Region]])</f>
        <v>West</v>
      </c>
      <c r="E2581" s="9">
        <f>IF(ISBLANK(Table14[[#This Row],[Sales_Amount]]),MEDIAN(Table14[Sales_Amount]),Table14[[#This Row],[Sales_Amount]])</f>
        <v>102726.39</v>
      </c>
      <c r="F2581" s="11">
        <f>IF(ISBLANK(Table14[[#This Row],[Quantity_Sold]]),MEDIAN(Table14[Quantity_Sold]),Table14[[#This Row],[Quantity_Sold]])</f>
        <v>35</v>
      </c>
      <c r="G2581" s="4" t="str">
        <f>TRIM(Table14[[#This Row],[Product_Category]])</f>
        <v>Electronics</v>
      </c>
      <c r="H2581" s="9">
        <v>2664.39</v>
      </c>
      <c r="I2581" s="9">
        <v>3811.74</v>
      </c>
      <c r="J2581" s="4" t="str">
        <f>PROPER(Table14[[#This Row],[Customer_Type]])</f>
        <v>New</v>
      </c>
      <c r="K2581" s="13">
        <f>IF(ISBLANK(Table14[[#This Row],[Discount]]),MEDIAN(Table14[Discount]),Table14[[#This Row],[Discount]])</f>
        <v>0.23</v>
      </c>
      <c r="L2581" s="4" t="s">
        <v>31</v>
      </c>
      <c r="M2581" s="4" t="s">
        <v>18</v>
      </c>
    </row>
    <row r="2582" spans="1:13" x14ac:dyDescent="0.3">
      <c r="A2582">
        <v>1042</v>
      </c>
      <c r="B2582" s="1">
        <v>45277</v>
      </c>
      <c r="C2582" s="4" t="str">
        <f>IF(ISBLANK(Table14[[#This Row],[Sales_Rep]]),"Unknown",Table14[[#This Row],[Sales_Rep]])</f>
        <v>Alice</v>
      </c>
      <c r="D2582" s="4" t="str">
        <f>PROPER(Table14[[#This Row],[Region]])</f>
        <v>West</v>
      </c>
      <c r="E2582" s="9">
        <f>IF(ISBLANK(Table14[[#This Row],[Sales_Amount]]),MEDIAN(Table14[Sales_Amount]),Table14[[#This Row],[Sales_Amount]])</f>
        <v>53795.6</v>
      </c>
      <c r="F2582" s="11">
        <f>IF(ISBLANK(Table14[[#This Row],[Quantity_Sold]]),MEDIAN(Table14[Quantity_Sold]),Table14[[#This Row],[Quantity_Sold]])</f>
        <v>32</v>
      </c>
      <c r="G2582" s="4" t="str">
        <f>TRIM(Table14[[#This Row],[Product_Category]])</f>
        <v>Clothing</v>
      </c>
      <c r="H2582" s="9">
        <v>1669.45</v>
      </c>
      <c r="I2582" s="9">
        <v>2211.9899999999998</v>
      </c>
      <c r="J2582" s="4" t="str">
        <f>PROPER(Table14[[#This Row],[Customer_Type]])</f>
        <v>New</v>
      </c>
      <c r="K2582" s="13">
        <f>IF(ISBLANK(Table14[[#This Row],[Discount]]),MEDIAN(Table14[Discount]),Table14[[#This Row],[Discount]])</f>
        <v>0.24</v>
      </c>
      <c r="L2582" s="4" t="s">
        <v>26</v>
      </c>
      <c r="M2582" s="4" t="s">
        <v>22</v>
      </c>
    </row>
    <row r="2583" spans="1:13" x14ac:dyDescent="0.3">
      <c r="A2583">
        <v>1279</v>
      </c>
      <c r="B2583" s="1">
        <v>45087</v>
      </c>
      <c r="C2583" s="4" t="str">
        <f>IF(ISBLANK(Table14[[#This Row],[Sales_Rep]]),"Unknown",Table14[[#This Row],[Sales_Rep]])</f>
        <v>Eve</v>
      </c>
      <c r="D2583" s="4" t="str">
        <f>PROPER(Table14[[#This Row],[Region]])</f>
        <v>North</v>
      </c>
      <c r="E2583" s="9">
        <f>IF(ISBLANK(Table14[[#This Row],[Sales_Amount]]),MEDIAN(Table14[Sales_Amount]),Table14[[#This Row],[Sales_Amount]])</f>
        <v>16732.8</v>
      </c>
      <c r="F2583" s="11">
        <f>IF(ISBLANK(Table14[[#This Row],[Quantity_Sold]]),MEDIAN(Table14[Quantity_Sold]),Table14[[#This Row],[Quantity_Sold]])</f>
        <v>15</v>
      </c>
      <c r="G2583" s="4" t="str">
        <f>TRIM(Table14[[#This Row],[Product_Category]])</f>
        <v>Electronics</v>
      </c>
      <c r="H2583" s="9">
        <v>1278.04</v>
      </c>
      <c r="I2583" s="9">
        <v>1593.6</v>
      </c>
      <c r="J2583" s="4" t="str">
        <f>PROPER(Table14[[#This Row],[Customer_Type]])</f>
        <v>New</v>
      </c>
      <c r="K2583" s="13">
        <f>IF(ISBLANK(Table14[[#This Row],[Discount]]),MEDIAN(Table14[Discount]),Table14[[#This Row],[Discount]])</f>
        <v>0.3</v>
      </c>
      <c r="L2583" s="4" t="s">
        <v>17</v>
      </c>
      <c r="M2583" s="4" t="s">
        <v>18</v>
      </c>
    </row>
    <row r="2584" spans="1:13" x14ac:dyDescent="0.3">
      <c r="A2584">
        <v>1362</v>
      </c>
      <c r="B2584" s="1">
        <v>44946</v>
      </c>
      <c r="C2584" s="4" t="str">
        <f>IF(ISBLANK(Table14[[#This Row],[Sales_Rep]]),"Unknown",Table14[[#This Row],[Sales_Rep]])</f>
        <v>Eve</v>
      </c>
      <c r="D2584" s="4" t="str">
        <f>PROPER(Table14[[#This Row],[Region]])</f>
        <v>West</v>
      </c>
      <c r="E2584" s="9">
        <f>IF(ISBLANK(Table14[[#This Row],[Sales_Amount]]),MEDIAN(Table14[Sales_Amount]),Table14[[#This Row],[Sales_Amount]])</f>
        <v>12450.46</v>
      </c>
      <c r="F2584" s="11">
        <f>IF(ISBLANK(Table14[[#This Row],[Quantity_Sold]]),MEDIAN(Table14[Quantity_Sold]),Table14[[#This Row],[Quantity_Sold]])</f>
        <v>5</v>
      </c>
      <c r="G2584" s="4" t="str">
        <f>TRIM(Table14[[#This Row],[Product_Category]])</f>
        <v>Food</v>
      </c>
      <c r="H2584" s="9">
        <v>2106.2199999999998</v>
      </c>
      <c r="I2584" s="9">
        <v>2929.52</v>
      </c>
      <c r="J2584" s="4" t="str">
        <f>PROPER(Table14[[#This Row],[Customer_Type]])</f>
        <v>Returning</v>
      </c>
      <c r="K2584" s="13">
        <f>IF(ISBLANK(Table14[[#This Row],[Discount]]),MEDIAN(Table14[Discount]),Table14[[#This Row],[Discount]])</f>
        <v>0.15</v>
      </c>
      <c r="L2584" s="4" t="s">
        <v>17</v>
      </c>
      <c r="M2584" s="4" t="s">
        <v>18</v>
      </c>
    </row>
    <row r="2585" spans="1:13" x14ac:dyDescent="0.3">
      <c r="A2585">
        <v>1299</v>
      </c>
      <c r="B2585" s="1">
        <v>45260</v>
      </c>
      <c r="C2585" s="4" t="str">
        <f>IF(ISBLANK(Table14[[#This Row],[Sales_Rep]]),"Unknown",Table14[[#This Row],[Sales_Rep]])</f>
        <v>Bob</v>
      </c>
      <c r="D2585" s="4" t="str">
        <f>PROPER(Table14[[#This Row],[Region]])</f>
        <v>South</v>
      </c>
      <c r="E2585" s="9">
        <f>IF(ISBLANK(Table14[[#This Row],[Sales_Amount]]),MEDIAN(Table14[Sales_Amount]),Table14[[#This Row],[Sales_Amount]])</f>
        <v>30545.919999999998</v>
      </c>
      <c r="F2585" s="11">
        <f>IF(ISBLANK(Table14[[#This Row],[Quantity_Sold]]),MEDIAN(Table14[Quantity_Sold]),Table14[[#This Row],[Quantity_Sold]])</f>
        <v>32</v>
      </c>
      <c r="G2585" s="4" t="str">
        <f>TRIM(Table14[[#This Row],[Product_Category]])</f>
        <v>Furniture</v>
      </c>
      <c r="H2585" s="9">
        <v>1018.94</v>
      </c>
      <c r="I2585" s="9">
        <v>1256</v>
      </c>
      <c r="J2585" s="4" t="str">
        <f>PROPER(Table14[[#This Row],[Customer_Type]])</f>
        <v>New</v>
      </c>
      <c r="K2585" s="13">
        <f>IF(ISBLANK(Table14[[#This Row],[Discount]]),MEDIAN(Table14[Discount]),Table14[[#This Row],[Discount]])</f>
        <v>0.24</v>
      </c>
      <c r="L2585" s="4" t="s">
        <v>26</v>
      </c>
      <c r="M2585" s="4" t="s">
        <v>22</v>
      </c>
    </row>
    <row r="2586" spans="1:13" x14ac:dyDescent="0.3">
      <c r="A2586">
        <v>1375</v>
      </c>
      <c r="B2586" s="1">
        <v>45042</v>
      </c>
      <c r="C2586" s="4" t="str">
        <f>IF(ISBLANK(Table14[[#This Row],[Sales_Rep]]),"Unknown",Table14[[#This Row],[Sales_Rep]])</f>
        <v>David</v>
      </c>
      <c r="D2586" s="4" t="str">
        <f>PROPER(Table14[[#This Row],[Region]])</f>
        <v>West</v>
      </c>
      <c r="E2586" s="9">
        <f>IF(ISBLANK(Table14[[#This Row],[Sales_Amount]]),MEDIAN(Table14[Sales_Amount]),Table14[[#This Row],[Sales_Amount]])</f>
        <v>59100.55</v>
      </c>
      <c r="F2586" s="11">
        <f>IF(ISBLANK(Table14[[#This Row],[Quantity_Sold]]),MEDIAN(Table14[Quantity_Sold]),Table14[[#This Row],[Quantity_Sold]])</f>
        <v>36</v>
      </c>
      <c r="G2586" s="4" t="str">
        <f>TRIM(Table14[[#This Row],[Product_Category]])</f>
        <v>Electronics</v>
      </c>
      <c r="H2586" s="9">
        <v>1421.61</v>
      </c>
      <c r="I2586" s="9">
        <v>1977.93</v>
      </c>
      <c r="J2586" s="4" t="str">
        <f>PROPER(Table14[[#This Row],[Customer_Type]])</f>
        <v>Returning</v>
      </c>
      <c r="K2586" s="13">
        <f>IF(ISBLANK(Table14[[#This Row],[Discount]]),MEDIAN(Table14[Discount]),Table14[[#This Row],[Discount]])</f>
        <v>0.17</v>
      </c>
      <c r="L2586" s="4" t="s">
        <v>31</v>
      </c>
      <c r="M2586" s="4" t="s">
        <v>22</v>
      </c>
    </row>
    <row r="2587" spans="1:13" x14ac:dyDescent="0.3">
      <c r="A2587">
        <v>1364</v>
      </c>
      <c r="B2587" s="1">
        <v>45431</v>
      </c>
      <c r="C2587" s="4" t="str">
        <f>IF(ISBLANK(Table14[[#This Row],[Sales_Rep]]),"Unknown",Table14[[#This Row],[Sales_Rep]])</f>
        <v>Bob</v>
      </c>
      <c r="D2587" s="4" t="str">
        <f>PROPER(Table14[[#This Row],[Region]])</f>
        <v>North</v>
      </c>
      <c r="E2587" s="9">
        <f>IF(ISBLANK(Table14[[#This Row],[Sales_Amount]]),MEDIAN(Table14[Sales_Amount]),Table14[[#This Row],[Sales_Amount]])</f>
        <v>12755.61</v>
      </c>
      <c r="F2587" s="11">
        <f>IF(ISBLANK(Table14[[#This Row],[Quantity_Sold]]),MEDIAN(Table14[Quantity_Sold]),Table14[[#This Row],[Quantity_Sold]])</f>
        <v>7</v>
      </c>
      <c r="G2587" s="4" t="str">
        <f>TRIM(Table14[[#This Row],[Product_Category]])</f>
        <v>Clothing</v>
      </c>
      <c r="H2587" s="9">
        <v>1968.83</v>
      </c>
      <c r="I2587" s="9">
        <v>2306.62</v>
      </c>
      <c r="J2587" s="4" t="str">
        <f>PROPER(Table14[[#This Row],[Customer_Type]])</f>
        <v>New</v>
      </c>
      <c r="K2587" s="13">
        <f>IF(ISBLANK(Table14[[#This Row],[Discount]]),MEDIAN(Table14[Discount]),Table14[[#This Row],[Discount]])</f>
        <v>0.21</v>
      </c>
      <c r="L2587" s="4" t="s">
        <v>26</v>
      </c>
      <c r="M2587" s="4" t="s">
        <v>18</v>
      </c>
    </row>
    <row r="2588" spans="1:13" x14ac:dyDescent="0.3">
      <c r="A2588">
        <v>1117</v>
      </c>
      <c r="B2588" s="1">
        <v>45083</v>
      </c>
      <c r="C2588" s="4" t="str">
        <f>IF(ISBLANK(Table14[[#This Row],[Sales_Rep]]),"Unknown",Table14[[#This Row],[Sales_Rep]])</f>
        <v>Charlie</v>
      </c>
      <c r="D2588" s="4" t="str">
        <f>PROPER(Table14[[#This Row],[Region]])</f>
        <v>East</v>
      </c>
      <c r="E2588" s="9">
        <f>IF(ISBLANK(Table14[[#This Row],[Sales_Amount]]),MEDIAN(Table14[Sales_Amount]),Table14[[#This Row],[Sales_Amount]])</f>
        <v>8002.65</v>
      </c>
      <c r="F2588" s="11">
        <f>IF(ISBLANK(Table14[[#This Row],[Quantity_Sold]]),MEDIAN(Table14[Quantity_Sold]),Table14[[#This Row],[Quantity_Sold]])</f>
        <v>9</v>
      </c>
      <c r="G2588" s="4" t="str">
        <f>TRIM(Table14[[#This Row],[Product_Category]])</f>
        <v>Clothing</v>
      </c>
      <c r="H2588" s="9">
        <v>929.93</v>
      </c>
      <c r="I2588" s="9">
        <v>1218.06</v>
      </c>
      <c r="J2588" s="4" t="str">
        <f>PROPER(Table14[[#This Row],[Customer_Type]])</f>
        <v>Returning</v>
      </c>
      <c r="K2588" s="13">
        <f>IF(ISBLANK(Table14[[#This Row],[Discount]]),MEDIAN(Table14[Discount]),Table14[[#This Row],[Discount]])</f>
        <v>0.27</v>
      </c>
      <c r="L2588" s="4" t="s">
        <v>31</v>
      </c>
      <c r="M2588" s="4" t="s">
        <v>22</v>
      </c>
    </row>
    <row r="2589" spans="1:13" x14ac:dyDescent="0.3">
      <c r="A2589">
        <v>1366</v>
      </c>
      <c r="B2589" s="1">
        <v>45218</v>
      </c>
      <c r="C2589" s="4" t="str">
        <f>IF(ISBLANK(Table14[[#This Row],[Sales_Rep]]),"Unknown",Table14[[#This Row],[Sales_Rep]])</f>
        <v>Alice</v>
      </c>
      <c r="D2589" s="4" t="str">
        <f>PROPER(Table14[[#This Row],[Region]])</f>
        <v>South</v>
      </c>
      <c r="E2589" s="9">
        <f>IF(ISBLANK(Table14[[#This Row],[Sales_Amount]]),MEDIAN(Table14[Sales_Amount]),Table14[[#This Row],[Sales_Amount]])</f>
        <v>106734.21</v>
      </c>
      <c r="F2589" s="11">
        <f>IF(ISBLANK(Table14[[#This Row],[Quantity_Sold]]),MEDIAN(Table14[Quantity_Sold]),Table14[[#This Row],[Quantity_Sold]])</f>
        <v>38</v>
      </c>
      <c r="G2589" s="4" t="str">
        <f>TRIM(Table14[[#This Row],[Product_Category]])</f>
        <v>Electronics</v>
      </c>
      <c r="H2589" s="9">
        <v>2442.35</v>
      </c>
      <c r="I2589" s="9">
        <v>3228.5</v>
      </c>
      <c r="J2589" s="4" t="str">
        <f>PROPER(Table14[[#This Row],[Customer_Type]])</f>
        <v>New</v>
      </c>
      <c r="K2589" s="13">
        <f>IF(ISBLANK(Table14[[#This Row],[Discount]]),MEDIAN(Table14[Discount]),Table14[[#This Row],[Discount]])</f>
        <v>0.13</v>
      </c>
      <c r="L2589" s="4" t="s">
        <v>26</v>
      </c>
      <c r="M2589" s="4" t="s">
        <v>22</v>
      </c>
    </row>
    <row r="2590" spans="1:13" x14ac:dyDescent="0.3">
      <c r="A2590">
        <v>1227</v>
      </c>
      <c r="B2590" s="1">
        <v>45310</v>
      </c>
      <c r="C2590" s="4" t="str">
        <f>IF(ISBLANK(Table14[[#This Row],[Sales_Rep]]),"Unknown",Table14[[#This Row],[Sales_Rep]])</f>
        <v>Alice</v>
      </c>
      <c r="D2590" s="4" t="str">
        <f>PROPER(Table14[[#This Row],[Region]])</f>
        <v>West</v>
      </c>
      <c r="E2590" s="9">
        <f>IF(ISBLANK(Table14[[#This Row],[Sales_Amount]]),MEDIAN(Table14[Sales_Amount]),Table14[[#This Row],[Sales_Amount]])</f>
        <v>19163.22</v>
      </c>
      <c r="F2590" s="11">
        <f>IF(ISBLANK(Table14[[#This Row],[Quantity_Sold]]),MEDIAN(Table14[Quantity_Sold]),Table14[[#This Row],[Quantity_Sold]])</f>
        <v>27</v>
      </c>
      <c r="G2590" s="4" t="str">
        <f>TRIM(Table14[[#This Row],[Product_Category]])</f>
        <v>Clothing</v>
      </c>
      <c r="H2590" s="9">
        <v>696.3</v>
      </c>
      <c r="I2590" s="9">
        <v>959.12</v>
      </c>
      <c r="J2590" s="4" t="str">
        <f>PROPER(Table14[[#This Row],[Customer_Type]])</f>
        <v>New</v>
      </c>
      <c r="K2590" s="13">
        <f>IF(ISBLANK(Table14[[#This Row],[Discount]]),MEDIAN(Table14[Discount]),Table14[[#This Row],[Discount]])</f>
        <v>0.26</v>
      </c>
      <c r="L2590" s="4" t="s">
        <v>31</v>
      </c>
      <c r="M2590" s="4" t="s">
        <v>22</v>
      </c>
    </row>
    <row r="2591" spans="1:13" x14ac:dyDescent="0.3">
      <c r="A2591">
        <v>1311</v>
      </c>
      <c r="B2591" s="1">
        <v>45008</v>
      </c>
      <c r="C2591" s="4" t="str">
        <f>IF(ISBLANK(Table14[[#This Row],[Sales_Rep]]),"Unknown",Table14[[#This Row],[Sales_Rep]])</f>
        <v>Alice</v>
      </c>
      <c r="D2591" s="4" t="str">
        <f>PROPER(Table14[[#This Row],[Region]])</f>
        <v>North</v>
      </c>
      <c r="E2591" s="9">
        <f>IF(ISBLANK(Table14[[#This Row],[Sales_Amount]]),MEDIAN(Table14[Sales_Amount]),Table14[[#This Row],[Sales_Amount]])</f>
        <v>190490.32</v>
      </c>
      <c r="F2591" s="11">
        <f>IF(ISBLANK(Table14[[#This Row],[Quantity_Sold]]),MEDIAN(Table14[Quantity_Sold]),Table14[[#This Row],[Quantity_Sold]])</f>
        <v>37</v>
      </c>
      <c r="G2591" s="4" t="str">
        <f>TRIM(Table14[[#This Row],[Product_Category]])</f>
        <v>Electronics</v>
      </c>
      <c r="H2591" s="9">
        <v>3964.5</v>
      </c>
      <c r="I2591" s="9">
        <v>5535.9</v>
      </c>
      <c r="J2591" s="4" t="str">
        <f>PROPER(Table14[[#This Row],[Customer_Type]])</f>
        <v>Returning</v>
      </c>
      <c r="K2591" s="13">
        <f>IF(ISBLANK(Table14[[#This Row],[Discount]]),MEDIAN(Table14[Discount]),Table14[[#This Row],[Discount]])</f>
        <v>7.0000000000000007E-2</v>
      </c>
      <c r="L2591" s="4" t="s">
        <v>17</v>
      </c>
      <c r="M2591" s="4" t="s">
        <v>18</v>
      </c>
    </row>
    <row r="2592" spans="1:13" x14ac:dyDescent="0.3">
      <c r="A2592">
        <v>1401</v>
      </c>
      <c r="B2592" s="1">
        <v>45087</v>
      </c>
      <c r="C2592" s="4" t="str">
        <f>IF(ISBLANK(Table14[[#This Row],[Sales_Rep]]),"Unknown",Table14[[#This Row],[Sales_Rep]])</f>
        <v>Bob</v>
      </c>
      <c r="D2592" s="4" t="str">
        <f>PROPER(Table14[[#This Row],[Region]])</f>
        <v>East</v>
      </c>
      <c r="E2592" s="9">
        <f>IF(ISBLANK(Table14[[#This Row],[Sales_Amount]]),MEDIAN(Table14[Sales_Amount]),Table14[[#This Row],[Sales_Amount]])</f>
        <v>81870.75</v>
      </c>
      <c r="F2592" s="11">
        <f>IF(ISBLANK(Table14[[#This Row],[Quantity_Sold]]),MEDIAN(Table14[Quantity_Sold]),Table14[[#This Row],[Quantity_Sold]])</f>
        <v>27</v>
      </c>
      <c r="G2592" s="4" t="str">
        <f>TRIM(Table14[[#This Row],[Product_Category]])</f>
        <v>Food</v>
      </c>
      <c r="H2592" s="9">
        <v>3087.37</v>
      </c>
      <c r="I2592" s="9">
        <v>3887.5</v>
      </c>
      <c r="J2592" s="4" t="str">
        <f>PROPER(Table14[[#This Row],[Customer_Type]])</f>
        <v>Returning</v>
      </c>
      <c r="K2592" s="13">
        <f>IF(ISBLANK(Table14[[#This Row],[Discount]]),MEDIAN(Table14[Discount]),Table14[[#This Row],[Discount]])</f>
        <v>0.22</v>
      </c>
      <c r="L2592" s="4" t="s">
        <v>26</v>
      </c>
      <c r="M2592" s="4" t="s">
        <v>18</v>
      </c>
    </row>
    <row r="2593" spans="1:13" x14ac:dyDescent="0.3">
      <c r="A2593">
        <v>1434</v>
      </c>
      <c r="B2593" s="1">
        <v>45345</v>
      </c>
      <c r="C2593" s="4" t="str">
        <f>IF(ISBLANK(Table14[[#This Row],[Sales_Rep]]),"Unknown",Table14[[#This Row],[Sales_Rep]])</f>
        <v>Bob</v>
      </c>
      <c r="D2593" s="4" t="str">
        <f>PROPER(Table14[[#This Row],[Region]])</f>
        <v>East</v>
      </c>
      <c r="E2593" s="9">
        <f>IF(ISBLANK(Table14[[#This Row],[Sales_Amount]]),MEDIAN(Table14[Sales_Amount]),Table14[[#This Row],[Sales_Amount]])</f>
        <v>35931.99</v>
      </c>
      <c r="F2593" s="11">
        <f>IF(ISBLANK(Table14[[#This Row],[Quantity_Sold]]),MEDIAN(Table14[Quantity_Sold]),Table14[[#This Row],[Quantity_Sold]])</f>
        <v>35</v>
      </c>
      <c r="G2593" s="4" t="str">
        <f>TRIM(Table14[[#This Row],[Product_Category]])</f>
        <v>Clothing</v>
      </c>
      <c r="H2593" s="9">
        <v>759.43</v>
      </c>
      <c r="I2593" s="9">
        <v>1047.58</v>
      </c>
      <c r="J2593" s="4" t="str">
        <f>PROPER(Table14[[#This Row],[Customer_Type]])</f>
        <v>Returning</v>
      </c>
      <c r="K2593" s="13">
        <f>IF(ISBLANK(Table14[[#This Row],[Discount]]),MEDIAN(Table14[Discount]),Table14[[#This Row],[Discount]])</f>
        <v>0.02</v>
      </c>
      <c r="L2593" s="4" t="s">
        <v>26</v>
      </c>
      <c r="M2593" s="4" t="s">
        <v>22</v>
      </c>
    </row>
    <row r="2594" spans="1:13" x14ac:dyDescent="0.3">
      <c r="A2594">
        <v>1407</v>
      </c>
      <c r="B2594" s="1">
        <v>45204</v>
      </c>
      <c r="C2594" s="4" t="str">
        <f>IF(ISBLANK(Table14[[#This Row],[Sales_Rep]]),"Unknown",Table14[[#This Row],[Sales_Rep]])</f>
        <v>Alice</v>
      </c>
      <c r="D2594" s="4" t="str">
        <f>PROPER(Table14[[#This Row],[Region]])</f>
        <v>East</v>
      </c>
      <c r="E2594" s="9">
        <f>IF(ISBLANK(Table14[[#This Row],[Sales_Amount]]),MEDIAN(Table14[Sales_Amount]),Table14[[#This Row],[Sales_Amount]])</f>
        <v>24349.94</v>
      </c>
      <c r="F2594" s="11">
        <f>IF(ISBLANK(Table14[[#This Row],[Quantity_Sold]]),MEDIAN(Table14[Quantity_Sold]),Table14[[#This Row],[Quantity_Sold]])</f>
        <v>9</v>
      </c>
      <c r="G2594" s="4" t="str">
        <f>TRIM(Table14[[#This Row],[Product_Category]])</f>
        <v>Furniture</v>
      </c>
      <c r="H2594" s="9">
        <v>2417.3200000000002</v>
      </c>
      <c r="I2594" s="9">
        <v>2818.28</v>
      </c>
      <c r="J2594" s="4" t="str">
        <f>PROPER(Table14[[#This Row],[Customer_Type]])</f>
        <v>Returning</v>
      </c>
      <c r="K2594" s="13">
        <f>IF(ISBLANK(Table14[[#This Row],[Discount]]),MEDIAN(Table14[Discount]),Table14[[#This Row],[Discount]])</f>
        <v>0.04</v>
      </c>
      <c r="L2594" s="4" t="s">
        <v>17</v>
      </c>
      <c r="M2594" s="4" t="s">
        <v>22</v>
      </c>
    </row>
    <row r="2595" spans="1:13" x14ac:dyDescent="0.3">
      <c r="A2595">
        <v>1371</v>
      </c>
      <c r="B2595" s="1">
        <v>45169</v>
      </c>
      <c r="C2595" s="4" t="str">
        <f>IF(ISBLANK(Table14[[#This Row],[Sales_Rep]]),"Unknown",Table14[[#This Row],[Sales_Rep]])</f>
        <v>Bob</v>
      </c>
      <c r="D2595" s="4" t="str">
        <f>PROPER(Table14[[#This Row],[Region]])</f>
        <v>North</v>
      </c>
      <c r="E2595" s="9">
        <f>IF(ISBLANK(Table14[[#This Row],[Sales_Amount]]),MEDIAN(Table14[Sales_Amount]),Table14[[#This Row],[Sales_Amount]])</f>
        <v>169411.07</v>
      </c>
      <c r="F2595" s="11">
        <f>IF(ISBLANK(Table14[[#This Row],[Quantity_Sold]]),MEDIAN(Table14[Quantity_Sold]),Table14[[#This Row],[Quantity_Sold]])</f>
        <v>38</v>
      </c>
      <c r="G2595" s="4" t="str">
        <f>TRIM(Table14[[#This Row],[Product_Category]])</f>
        <v>Furniture</v>
      </c>
      <c r="H2595" s="9">
        <v>3472.79</v>
      </c>
      <c r="I2595" s="9">
        <v>4953.54</v>
      </c>
      <c r="J2595" s="4" t="str">
        <f>PROPER(Table14[[#This Row],[Customer_Type]])</f>
        <v>Returning</v>
      </c>
      <c r="K2595" s="13">
        <f>IF(ISBLANK(Table14[[#This Row],[Discount]]),MEDIAN(Table14[Discount]),Table14[[#This Row],[Discount]])</f>
        <v>0.1</v>
      </c>
      <c r="L2595" s="4" t="s">
        <v>17</v>
      </c>
      <c r="M2595" s="4" t="s">
        <v>22</v>
      </c>
    </row>
    <row r="2596" spans="1:13" x14ac:dyDescent="0.3">
      <c r="A2596">
        <v>1463</v>
      </c>
      <c r="B2596" s="1">
        <v>45482</v>
      </c>
      <c r="C2596" s="4" t="str">
        <f>IF(ISBLANK(Table14[[#This Row],[Sales_Rep]]),"Unknown",Table14[[#This Row],[Sales_Rep]])</f>
        <v>Eve</v>
      </c>
      <c r="D2596" s="4" t="str">
        <f>PROPER(Table14[[#This Row],[Region]])</f>
        <v>East</v>
      </c>
      <c r="E2596" s="9">
        <f>IF(ISBLANK(Table14[[#This Row],[Sales_Amount]]),MEDIAN(Table14[Sales_Amount]),Table14[[#This Row],[Sales_Amount]])</f>
        <v>29739.06</v>
      </c>
      <c r="F2596" s="11">
        <f>IF(ISBLANK(Table14[[#This Row],[Quantity_Sold]]),MEDIAN(Table14[Quantity_Sold]),Table14[[#This Row],[Quantity_Sold]])</f>
        <v>18</v>
      </c>
      <c r="G2596" s="4" t="str">
        <f>TRIM(Table14[[#This Row],[Product_Category]])</f>
        <v>Electronics</v>
      </c>
      <c r="H2596" s="9">
        <v>2062.9299999999998</v>
      </c>
      <c r="I2596" s="9">
        <v>2327</v>
      </c>
      <c r="J2596" s="4" t="str">
        <f>PROPER(Table14[[#This Row],[Customer_Type]])</f>
        <v>New</v>
      </c>
      <c r="K2596" s="13">
        <f>IF(ISBLANK(Table14[[#This Row],[Discount]]),MEDIAN(Table14[Discount]),Table14[[#This Row],[Discount]])</f>
        <v>0.28999999999999998</v>
      </c>
      <c r="L2596" s="4" t="s">
        <v>17</v>
      </c>
      <c r="M2596" s="4" t="s">
        <v>22</v>
      </c>
    </row>
    <row r="2597" spans="1:13" x14ac:dyDescent="0.3">
      <c r="A2597">
        <v>1147</v>
      </c>
      <c r="B2597" s="1">
        <v>45261</v>
      </c>
      <c r="C2597" s="4" t="str">
        <f>IF(ISBLANK(Table14[[#This Row],[Sales_Rep]]),"Unknown",Table14[[#This Row],[Sales_Rep]])</f>
        <v>Eve</v>
      </c>
      <c r="D2597" s="4" t="str">
        <f>PROPER(Table14[[#This Row],[Region]])</f>
        <v>East</v>
      </c>
      <c r="E2597" s="9">
        <f>IF(ISBLANK(Table14[[#This Row],[Sales_Amount]]),MEDIAN(Table14[Sales_Amount]),Table14[[#This Row],[Sales_Amount]])</f>
        <v>105636.91</v>
      </c>
      <c r="F2597" s="11">
        <f>IF(ISBLANK(Table14[[#This Row],[Quantity_Sold]]),MEDIAN(Table14[Quantity_Sold]),Table14[[#This Row],[Quantity_Sold]])</f>
        <v>19</v>
      </c>
      <c r="G2597" s="4" t="str">
        <f>TRIM(Table14[[#This Row],[Product_Category]])</f>
        <v>Furniture</v>
      </c>
      <c r="H2597" s="9">
        <v>4663.62</v>
      </c>
      <c r="I2597" s="9">
        <v>5978.32</v>
      </c>
      <c r="J2597" s="4" t="str">
        <f>PROPER(Table14[[#This Row],[Customer_Type]])</f>
        <v>New</v>
      </c>
      <c r="K2597" s="13">
        <f>IF(ISBLANK(Table14[[#This Row],[Discount]]),MEDIAN(Table14[Discount]),Table14[[#This Row],[Discount]])</f>
        <v>7.0000000000000007E-2</v>
      </c>
      <c r="L2597" s="4" t="s">
        <v>31</v>
      </c>
      <c r="M2597" s="4" t="s">
        <v>22</v>
      </c>
    </row>
    <row r="2598" spans="1:13" x14ac:dyDescent="0.3">
      <c r="A2598">
        <v>1021</v>
      </c>
      <c r="B2598" s="1">
        <v>45122</v>
      </c>
      <c r="C2598" s="4" t="str">
        <f>IF(ISBLANK(Table14[[#This Row],[Sales_Rep]]),"Unknown",Table14[[#This Row],[Sales_Rep]])</f>
        <v>Bob</v>
      </c>
      <c r="D2598" s="4" t="str">
        <f>PROPER(Table14[[#This Row],[Region]])</f>
        <v>West</v>
      </c>
      <c r="E2598" s="9">
        <f>IF(ISBLANK(Table14[[#This Row],[Sales_Amount]]),MEDIAN(Table14[Sales_Amount]),Table14[[#This Row],[Sales_Amount]])</f>
        <v>32287.24</v>
      </c>
      <c r="F2598" s="11">
        <f>IF(ISBLANK(Table14[[#This Row],[Quantity_Sold]]),MEDIAN(Table14[Quantity_Sold]),Table14[[#This Row],[Quantity_Sold]])</f>
        <v>19</v>
      </c>
      <c r="G2598" s="4" t="str">
        <f>TRIM(Table14[[#This Row],[Product_Category]])</f>
        <v>Furniture</v>
      </c>
      <c r="H2598" s="9">
        <v>1827.21</v>
      </c>
      <c r="I2598" s="9">
        <v>2296.39</v>
      </c>
      <c r="J2598" s="4" t="str">
        <f>PROPER(Table14[[#This Row],[Customer_Type]])</f>
        <v>New</v>
      </c>
      <c r="K2598" s="13">
        <f>IF(ISBLANK(Table14[[#This Row],[Discount]]),MEDIAN(Table14[Discount]),Table14[[#This Row],[Discount]])</f>
        <v>0.26</v>
      </c>
      <c r="L2598" s="4" t="s">
        <v>17</v>
      </c>
      <c r="M2598" s="4" t="s">
        <v>22</v>
      </c>
    </row>
    <row r="2599" spans="1:13" x14ac:dyDescent="0.3">
      <c r="A2599">
        <v>1472</v>
      </c>
      <c r="B2599" s="1">
        <v>45306</v>
      </c>
      <c r="C2599" s="4" t="str">
        <f>IF(ISBLANK(Table14[[#This Row],[Sales_Rep]]),"Unknown",Table14[[#This Row],[Sales_Rep]])</f>
        <v>Alice</v>
      </c>
      <c r="D2599" s="4" t="str">
        <f>PROPER(Table14[[#This Row],[Region]])</f>
        <v>West</v>
      </c>
      <c r="E2599" s="9">
        <f>IF(ISBLANK(Table14[[#This Row],[Sales_Amount]]),MEDIAN(Table14[Sales_Amount]),Table14[[#This Row],[Sales_Amount]])</f>
        <v>100305.22</v>
      </c>
      <c r="F2599" s="11">
        <f>IF(ISBLANK(Table14[[#This Row],[Quantity_Sold]]),MEDIAN(Table14[Quantity_Sold]),Table14[[#This Row],[Quantity_Sold]])</f>
        <v>20</v>
      </c>
      <c r="G2599" s="4" t="str">
        <f>TRIM(Table14[[#This Row],[Product_Category]])</f>
        <v>Clothing</v>
      </c>
      <c r="H2599" s="9">
        <v>4534.8599999999997</v>
      </c>
      <c r="I2599" s="9">
        <v>6191.68</v>
      </c>
      <c r="J2599" s="4" t="str">
        <f>PROPER(Table14[[#This Row],[Customer_Type]])</f>
        <v>Returning</v>
      </c>
      <c r="K2599" s="13">
        <f>IF(ISBLANK(Table14[[#This Row],[Discount]]),MEDIAN(Table14[Discount]),Table14[[#This Row],[Discount]])</f>
        <v>0.19</v>
      </c>
      <c r="L2599" s="4" t="s">
        <v>31</v>
      </c>
      <c r="M2599" s="4" t="s">
        <v>18</v>
      </c>
    </row>
    <row r="2600" spans="1:13" x14ac:dyDescent="0.3">
      <c r="A2600">
        <v>1153</v>
      </c>
      <c r="B2600" s="1">
        <v>45411</v>
      </c>
      <c r="C2600" s="4" t="str">
        <f>IF(ISBLANK(Table14[[#This Row],[Sales_Rep]]),"Unknown",Table14[[#This Row],[Sales_Rep]])</f>
        <v>Bob</v>
      </c>
      <c r="D2600" s="4" t="str">
        <f>PROPER(Table14[[#This Row],[Region]])</f>
        <v>East</v>
      </c>
      <c r="E2600" s="9">
        <f>IF(ISBLANK(Table14[[#This Row],[Sales_Amount]]),MEDIAN(Table14[Sales_Amount]),Table14[[#This Row],[Sales_Amount]])</f>
        <v>245018.52</v>
      </c>
      <c r="F2600" s="11">
        <f>IF(ISBLANK(Table14[[#This Row],[Quantity_Sold]]),MEDIAN(Table14[Quantity_Sold]),Table14[[#This Row],[Quantity_Sold]])</f>
        <v>47</v>
      </c>
      <c r="G2600" s="4" t="str">
        <f>TRIM(Table14[[#This Row],[Product_Category]])</f>
        <v>Food</v>
      </c>
      <c r="H2600" s="9">
        <v>4975.34</v>
      </c>
      <c r="I2600" s="9">
        <v>6950.88</v>
      </c>
      <c r="J2600" s="4" t="str">
        <f>PROPER(Table14[[#This Row],[Customer_Type]])</f>
        <v>New</v>
      </c>
      <c r="K2600" s="13">
        <f>IF(ISBLANK(Table14[[#This Row],[Discount]]),MEDIAN(Table14[Discount]),Table14[[#This Row],[Discount]])</f>
        <v>0.25</v>
      </c>
      <c r="L2600" s="4" t="s">
        <v>17</v>
      </c>
      <c r="M2600" s="4" t="s">
        <v>22</v>
      </c>
    </row>
    <row r="2601" spans="1:13" x14ac:dyDescent="0.3">
      <c r="A2601">
        <v>1237</v>
      </c>
      <c r="B2601" s="1">
        <v>45225</v>
      </c>
      <c r="C2601" s="4" t="str">
        <f>IF(ISBLANK(Table14[[#This Row],[Sales_Rep]]),"Unknown",Table14[[#This Row],[Sales_Rep]])</f>
        <v>Bob</v>
      </c>
      <c r="D2601" s="4" t="str">
        <f>PROPER(Table14[[#This Row],[Region]])</f>
        <v>East</v>
      </c>
      <c r="E2601" s="9">
        <f>IF(ISBLANK(Table14[[#This Row],[Sales_Amount]]),MEDIAN(Table14[Sales_Amount]),Table14[[#This Row],[Sales_Amount]])</f>
        <v>21232.240000000002</v>
      </c>
      <c r="F2601" s="11">
        <f>IF(ISBLANK(Table14[[#This Row],[Quantity_Sold]]),MEDIAN(Table14[Quantity_Sold]),Table14[[#This Row],[Quantity_Sold]])</f>
        <v>13</v>
      </c>
      <c r="G2601" s="4" t="str">
        <f>TRIM(Table14[[#This Row],[Product_Category]])</f>
        <v>Electronics</v>
      </c>
      <c r="H2601" s="9">
        <v>1408.82</v>
      </c>
      <c r="I2601" s="9">
        <v>1921.47</v>
      </c>
      <c r="J2601" s="4" t="str">
        <f>PROPER(Table14[[#This Row],[Customer_Type]])</f>
        <v>Returning</v>
      </c>
      <c r="K2601" s="13">
        <f>IF(ISBLANK(Table14[[#This Row],[Discount]]),MEDIAN(Table14[Discount]),Table14[[#This Row],[Discount]])</f>
        <v>0.15</v>
      </c>
      <c r="L2601" s="4" t="s">
        <v>26</v>
      </c>
      <c r="M2601" s="4" t="s">
        <v>18</v>
      </c>
    </row>
    <row r="2602" spans="1:13" x14ac:dyDescent="0.3">
      <c r="A2602">
        <v>1336</v>
      </c>
      <c r="B2602" s="1">
        <v>45525</v>
      </c>
      <c r="C2602" s="4" t="str">
        <f>IF(ISBLANK(Table14[[#This Row],[Sales_Rep]]),"Unknown",Table14[[#This Row],[Sales_Rep]])</f>
        <v>Bob</v>
      </c>
      <c r="D2602" s="4" t="str">
        <f>PROPER(Table14[[#This Row],[Region]])</f>
        <v>South</v>
      </c>
      <c r="E2602" s="9">
        <f>IF(ISBLANK(Table14[[#This Row],[Sales_Amount]]),MEDIAN(Table14[Sales_Amount]),Table14[[#This Row],[Sales_Amount]])</f>
        <v>125143.2</v>
      </c>
      <c r="F2602" s="11">
        <f>IF(ISBLANK(Table14[[#This Row],[Quantity_Sold]]),MEDIAN(Table14[Quantity_Sold]),Table14[[#This Row],[Quantity_Sold]])</f>
        <v>32</v>
      </c>
      <c r="G2602" s="4" t="str">
        <f>TRIM(Table14[[#This Row],[Product_Category]])</f>
        <v>Furniture</v>
      </c>
      <c r="H2602" s="9">
        <v>3977.79</v>
      </c>
      <c r="I2602" s="9">
        <v>5214.3</v>
      </c>
      <c r="J2602" s="4" t="str">
        <f>PROPER(Table14[[#This Row],[Customer_Type]])</f>
        <v>New</v>
      </c>
      <c r="K2602" s="13">
        <f>IF(ISBLANK(Table14[[#This Row],[Discount]]),MEDIAN(Table14[Discount]),Table14[[#This Row],[Discount]])</f>
        <v>0.25</v>
      </c>
      <c r="L2602" s="4" t="s">
        <v>31</v>
      </c>
      <c r="M2602" s="4" t="s">
        <v>18</v>
      </c>
    </row>
    <row r="2603" spans="1:13" x14ac:dyDescent="0.3">
      <c r="A2603">
        <v>1416</v>
      </c>
      <c r="B2603" s="1">
        <v>45377</v>
      </c>
      <c r="C2603" s="4" t="str">
        <f>IF(ISBLANK(Table14[[#This Row],[Sales_Rep]]),"Unknown",Table14[[#This Row],[Sales_Rep]])</f>
        <v>Charlie</v>
      </c>
      <c r="D2603" s="4" t="str">
        <f>PROPER(Table14[[#This Row],[Region]])</f>
        <v>South</v>
      </c>
      <c r="E2603" s="9">
        <f>IF(ISBLANK(Table14[[#This Row],[Sales_Amount]]),MEDIAN(Table14[Sales_Amount]),Table14[[#This Row],[Sales_Amount]])</f>
        <v>9561.17</v>
      </c>
      <c r="F2603" s="11">
        <f>IF(ISBLANK(Table14[[#This Row],[Quantity_Sold]]),MEDIAN(Table14[Quantity_Sold]),Table14[[#This Row],[Quantity_Sold]])</f>
        <v>47</v>
      </c>
      <c r="G2603" s="4" t="str">
        <f>TRIM(Table14[[#This Row],[Product_Category]])</f>
        <v>Furniture</v>
      </c>
      <c r="H2603" s="9">
        <v>240.94</v>
      </c>
      <c r="I2603" s="9">
        <v>286.52</v>
      </c>
      <c r="J2603" s="4" t="str">
        <f>PROPER(Table14[[#This Row],[Customer_Type]])</f>
        <v>New</v>
      </c>
      <c r="K2603" s="13">
        <f>IF(ISBLANK(Table14[[#This Row],[Discount]]),MEDIAN(Table14[Discount]),Table14[[#This Row],[Discount]])</f>
        <v>0.28999999999999998</v>
      </c>
      <c r="L2603" s="4" t="s">
        <v>26</v>
      </c>
      <c r="M2603" s="4" t="s">
        <v>22</v>
      </c>
    </row>
    <row r="2604" spans="1:13" x14ac:dyDescent="0.3">
      <c r="A2604">
        <v>1335</v>
      </c>
      <c r="B2604" s="1">
        <v>45331</v>
      </c>
      <c r="C2604" s="4" t="str">
        <f>IF(ISBLANK(Table14[[#This Row],[Sales_Rep]]),"Unknown",Table14[[#This Row],[Sales_Rep]])</f>
        <v>Eve</v>
      </c>
      <c r="D2604" s="4" t="str">
        <f>PROPER(Table14[[#This Row],[Region]])</f>
        <v>West</v>
      </c>
      <c r="E2604" s="9">
        <f>IF(ISBLANK(Table14[[#This Row],[Sales_Amount]]),MEDIAN(Table14[Sales_Amount]),Table14[[#This Row],[Sales_Amount]])</f>
        <v>35962.92</v>
      </c>
      <c r="F2604" s="11">
        <f>IF(ISBLANK(Table14[[#This Row],[Quantity_Sold]]),MEDIAN(Table14[Quantity_Sold]),Table14[[#This Row],[Quantity_Sold]])</f>
        <v>18</v>
      </c>
      <c r="G2604" s="4" t="str">
        <f>TRIM(Table14[[#This Row],[Product_Category]])</f>
        <v>Furniture</v>
      </c>
      <c r="H2604" s="9">
        <v>2467.5500000000002</v>
      </c>
      <c r="I2604" s="9">
        <v>2854.2</v>
      </c>
      <c r="J2604" s="4" t="str">
        <f>PROPER(Table14[[#This Row],[Customer_Type]])</f>
        <v>Returning</v>
      </c>
      <c r="K2604" s="13">
        <f>IF(ISBLANK(Table14[[#This Row],[Discount]]),MEDIAN(Table14[Discount]),Table14[[#This Row],[Discount]])</f>
        <v>0.3</v>
      </c>
      <c r="L2604" s="4" t="s">
        <v>17</v>
      </c>
      <c r="M2604" s="4" t="s">
        <v>18</v>
      </c>
    </row>
    <row r="2605" spans="1:13" x14ac:dyDescent="0.3">
      <c r="A2605">
        <v>1300</v>
      </c>
      <c r="B2605" s="1">
        <v>45637</v>
      </c>
      <c r="C2605" s="4" t="str">
        <f>IF(ISBLANK(Table14[[#This Row],[Sales_Rep]]),"Unknown",Table14[[#This Row],[Sales_Rep]])</f>
        <v>David</v>
      </c>
      <c r="D2605" s="4" t="str">
        <f>PROPER(Table14[[#This Row],[Region]])</f>
        <v>West</v>
      </c>
      <c r="E2605" s="9">
        <f>IF(ISBLANK(Table14[[#This Row],[Sales_Amount]]),MEDIAN(Table14[Sales_Amount]),Table14[[#This Row],[Sales_Amount]])</f>
        <v>220031.66</v>
      </c>
      <c r="F2605" s="11">
        <f>IF(ISBLANK(Table14[[#This Row],[Quantity_Sold]]),MEDIAN(Table14[Quantity_Sold]),Table14[[#This Row],[Quantity_Sold]])</f>
        <v>47</v>
      </c>
      <c r="G2605" s="4" t="str">
        <f>TRIM(Table14[[#This Row],[Product_Category]])</f>
        <v>Food</v>
      </c>
      <c r="H2605" s="9">
        <v>4012.71</v>
      </c>
      <c r="I2605" s="9">
        <v>5779.66</v>
      </c>
      <c r="J2605" s="4" t="str">
        <f>PROPER(Table14[[#This Row],[Customer_Type]])</f>
        <v>Returning</v>
      </c>
      <c r="K2605" s="13">
        <f>IF(ISBLANK(Table14[[#This Row],[Discount]]),MEDIAN(Table14[Discount]),Table14[[#This Row],[Discount]])</f>
        <v>0.19</v>
      </c>
      <c r="L2605" s="4" t="s">
        <v>26</v>
      </c>
      <c r="M2605" s="4" t="s">
        <v>22</v>
      </c>
    </row>
    <row r="2606" spans="1:13" x14ac:dyDescent="0.3">
      <c r="A2606">
        <v>1180</v>
      </c>
      <c r="B2606" s="1">
        <v>45307</v>
      </c>
      <c r="C2606" s="4" t="str">
        <f>IF(ISBLANK(Table14[[#This Row],[Sales_Rep]]),"Unknown",Table14[[#This Row],[Sales_Rep]])</f>
        <v>David</v>
      </c>
      <c r="D2606" s="4" t="str">
        <f>PROPER(Table14[[#This Row],[Region]])</f>
        <v>North</v>
      </c>
      <c r="E2606" s="9">
        <f>IF(ISBLANK(Table14[[#This Row],[Sales_Amount]]),MEDIAN(Table14[Sales_Amount]),Table14[[#This Row],[Sales_Amount]])</f>
        <v>19698.400000000001</v>
      </c>
      <c r="F2606" s="11">
        <f>IF(ISBLANK(Table14[[#This Row],[Quantity_Sold]]),MEDIAN(Table14[Quantity_Sold]),Table14[[#This Row],[Quantity_Sold]])</f>
        <v>7</v>
      </c>
      <c r="G2606" s="4" t="str">
        <f>TRIM(Table14[[#This Row],[Product_Category]])</f>
        <v>Food</v>
      </c>
      <c r="H2606" s="9">
        <v>2145.4899999999998</v>
      </c>
      <c r="I2606" s="9">
        <v>3126.73</v>
      </c>
      <c r="J2606" s="4" t="str">
        <f>PROPER(Table14[[#This Row],[Customer_Type]])</f>
        <v>New</v>
      </c>
      <c r="K2606" s="13">
        <f>IF(ISBLANK(Table14[[#This Row],[Discount]]),MEDIAN(Table14[Discount]),Table14[[#This Row],[Discount]])</f>
        <v>0.1</v>
      </c>
      <c r="L2606" s="4" t="s">
        <v>17</v>
      </c>
      <c r="M2606" s="4" t="s">
        <v>18</v>
      </c>
    </row>
    <row r="2607" spans="1:13" x14ac:dyDescent="0.3">
      <c r="A2607">
        <v>1352</v>
      </c>
      <c r="B2607" s="1">
        <v>45642</v>
      </c>
      <c r="C2607" s="4" t="str">
        <f>IF(ISBLANK(Table14[[#This Row],[Sales_Rep]]),"Unknown",Table14[[#This Row],[Sales_Rep]])</f>
        <v>Charlie</v>
      </c>
      <c r="D2607" s="4" t="str">
        <f>PROPER(Table14[[#This Row],[Region]])</f>
        <v>North</v>
      </c>
      <c r="E2607" s="9">
        <f>IF(ISBLANK(Table14[[#This Row],[Sales_Amount]]),MEDIAN(Table14[Sales_Amount]),Table14[[#This Row],[Sales_Amount]])</f>
        <v>98186.15</v>
      </c>
      <c r="F2607" s="11">
        <f>IF(ISBLANK(Table14[[#This Row],[Quantity_Sold]]),MEDIAN(Table14[Quantity_Sold]),Table14[[#This Row],[Quantity_Sold]])</f>
        <v>22</v>
      </c>
      <c r="G2607" s="4" t="str">
        <f>TRIM(Table14[[#This Row],[Product_Category]])</f>
        <v>Furniture</v>
      </c>
      <c r="H2607" s="9">
        <v>4573.3500000000004</v>
      </c>
      <c r="I2607" s="9">
        <v>6031.09</v>
      </c>
      <c r="J2607" s="4" t="str">
        <f>PROPER(Table14[[#This Row],[Customer_Type]])</f>
        <v>New</v>
      </c>
      <c r="K2607" s="13">
        <f>IF(ISBLANK(Table14[[#This Row],[Discount]]),MEDIAN(Table14[Discount]),Table14[[#This Row],[Discount]])</f>
        <v>0.26</v>
      </c>
      <c r="L2607" s="4" t="s">
        <v>17</v>
      </c>
      <c r="M2607" s="4" t="s">
        <v>22</v>
      </c>
    </row>
    <row r="2608" spans="1:13" x14ac:dyDescent="0.3">
      <c r="A2608">
        <v>1308</v>
      </c>
      <c r="B2608" s="1">
        <v>44948</v>
      </c>
      <c r="C2608" s="4" t="str">
        <f>IF(ISBLANK(Table14[[#This Row],[Sales_Rep]]),"Unknown",Table14[[#This Row],[Sales_Rep]])</f>
        <v>Bob</v>
      </c>
      <c r="D2608" s="4" t="str">
        <f>PROPER(Table14[[#This Row],[Region]])</f>
        <v>North</v>
      </c>
      <c r="E2608" s="9">
        <f>IF(ISBLANK(Table14[[#This Row],[Sales_Amount]]),MEDIAN(Table14[Sales_Amount]),Table14[[#This Row],[Sales_Amount]])</f>
        <v>170324.36</v>
      </c>
      <c r="F2608" s="11">
        <f>IF(ISBLANK(Table14[[#This Row],[Quantity_Sold]]),MEDIAN(Table14[Quantity_Sold]),Table14[[#This Row],[Quantity_Sold]])</f>
        <v>44</v>
      </c>
      <c r="G2608" s="4" t="str">
        <f>TRIM(Table14[[#This Row],[Product_Category]])</f>
        <v>Furniture</v>
      </c>
      <c r="H2608" s="9">
        <v>2714.04</v>
      </c>
      <c r="I2608" s="9">
        <v>3990.73</v>
      </c>
      <c r="J2608" s="4" t="str">
        <f>PROPER(Table14[[#This Row],[Customer_Type]])</f>
        <v>New</v>
      </c>
      <c r="K2608" s="13">
        <f>IF(ISBLANK(Table14[[#This Row],[Discount]]),MEDIAN(Table14[Discount]),Table14[[#This Row],[Discount]])</f>
        <v>0.03</v>
      </c>
      <c r="L2608" s="4" t="s">
        <v>17</v>
      </c>
      <c r="M2608" s="4" t="s">
        <v>22</v>
      </c>
    </row>
    <row r="2609" spans="1:13" x14ac:dyDescent="0.3">
      <c r="A2609">
        <v>1263</v>
      </c>
      <c r="B2609" s="1">
        <v>44929</v>
      </c>
      <c r="C2609" s="4" t="str">
        <f>IF(ISBLANK(Table14[[#This Row],[Sales_Rep]]),"Unknown",Table14[[#This Row],[Sales_Rep]])</f>
        <v>Charlie</v>
      </c>
      <c r="D2609" s="4" t="str">
        <f>PROPER(Table14[[#This Row],[Region]])</f>
        <v>North</v>
      </c>
      <c r="E2609" s="9">
        <f>IF(ISBLANK(Table14[[#This Row],[Sales_Amount]]),MEDIAN(Table14[Sales_Amount]),Table14[[#This Row],[Sales_Amount]])</f>
        <v>2631.37</v>
      </c>
      <c r="F2609" s="11">
        <f>IF(ISBLANK(Table14[[#This Row],[Quantity_Sold]]),MEDIAN(Table14[Quantity_Sold]),Table14[[#This Row],[Quantity_Sold]])</f>
        <v>11</v>
      </c>
      <c r="G2609" s="4" t="str">
        <f>TRIM(Table14[[#This Row],[Product_Category]])</f>
        <v>Clothing</v>
      </c>
      <c r="H2609" s="9">
        <v>222.87</v>
      </c>
      <c r="I2609" s="9">
        <v>284.77999999999997</v>
      </c>
      <c r="J2609" s="4" t="str">
        <f>PROPER(Table14[[#This Row],[Customer_Type]])</f>
        <v>New</v>
      </c>
      <c r="K2609" s="13">
        <f>IF(ISBLANK(Table14[[#This Row],[Discount]]),MEDIAN(Table14[Discount]),Table14[[#This Row],[Discount]])</f>
        <v>0.16</v>
      </c>
      <c r="L2609" s="4" t="s">
        <v>31</v>
      </c>
      <c r="M2609" s="4" t="s">
        <v>18</v>
      </c>
    </row>
    <row r="2610" spans="1:13" x14ac:dyDescent="0.3">
      <c r="A2610">
        <v>1060</v>
      </c>
      <c r="B2610" s="1">
        <v>45491</v>
      </c>
      <c r="C2610" s="4" t="str">
        <f>IF(ISBLANK(Table14[[#This Row],[Sales_Rep]]),"Unknown",Table14[[#This Row],[Sales_Rep]])</f>
        <v>Charlie</v>
      </c>
      <c r="D2610" s="4" t="str">
        <f>PROPER(Table14[[#This Row],[Region]])</f>
        <v>East</v>
      </c>
      <c r="E2610" s="9">
        <f>IF(ISBLANK(Table14[[#This Row],[Sales_Amount]]),MEDIAN(Table14[Sales_Amount]),Table14[[#This Row],[Sales_Amount]])</f>
        <v>15307.49</v>
      </c>
      <c r="F2610" s="11">
        <f>IF(ISBLANK(Table14[[#This Row],[Quantity_Sold]]),MEDIAN(Table14[Quantity_Sold]),Table14[[#This Row],[Quantity_Sold]])</f>
        <v>21</v>
      </c>
      <c r="G2610" s="4" t="str">
        <f>TRIM(Table14[[#This Row],[Product_Category]])</f>
        <v>Furniture</v>
      </c>
      <c r="H2610" s="9">
        <v>663.01</v>
      </c>
      <c r="I2610" s="9">
        <v>759.3</v>
      </c>
      <c r="J2610" s="4" t="str">
        <f>PROPER(Table14[[#This Row],[Customer_Type]])</f>
        <v>New</v>
      </c>
      <c r="K2610" s="13">
        <f>IF(ISBLANK(Table14[[#This Row],[Discount]]),MEDIAN(Table14[Discount]),Table14[[#This Row],[Discount]])</f>
        <v>0.04</v>
      </c>
      <c r="L2610" s="4" t="s">
        <v>31</v>
      </c>
      <c r="M2610" s="4" t="s">
        <v>22</v>
      </c>
    </row>
    <row r="2611" spans="1:13" x14ac:dyDescent="0.3">
      <c r="A2611">
        <v>1398</v>
      </c>
      <c r="B2611" s="1">
        <v>45465</v>
      </c>
      <c r="C2611" s="4" t="str">
        <f>IF(ISBLANK(Table14[[#This Row],[Sales_Rep]]),"Unknown",Table14[[#This Row],[Sales_Rep]])</f>
        <v>Alice</v>
      </c>
      <c r="D2611" s="4" t="str">
        <f>PROPER(Table14[[#This Row],[Region]])</f>
        <v>North</v>
      </c>
      <c r="E2611" s="9">
        <f>IF(ISBLANK(Table14[[#This Row],[Sales_Amount]]),MEDIAN(Table14[Sales_Amount]),Table14[[#This Row],[Sales_Amount]])</f>
        <v>85431.52</v>
      </c>
      <c r="F2611" s="11">
        <f>IF(ISBLANK(Table14[[#This Row],[Quantity_Sold]]),MEDIAN(Table14[Quantity_Sold]),Table14[[#This Row],[Quantity_Sold]])</f>
        <v>16</v>
      </c>
      <c r="G2611" s="4" t="str">
        <f>TRIM(Table14[[#This Row],[Product_Category]])</f>
        <v>Food</v>
      </c>
      <c r="H2611" s="9">
        <v>4291.17</v>
      </c>
      <c r="I2611" s="9">
        <v>5339.47</v>
      </c>
      <c r="J2611" s="4" t="str">
        <f>PROPER(Table14[[#This Row],[Customer_Type]])</f>
        <v>New</v>
      </c>
      <c r="K2611" s="13">
        <f>IF(ISBLANK(Table14[[#This Row],[Discount]]),MEDIAN(Table14[Discount]),Table14[[#This Row],[Discount]])</f>
        <v>0</v>
      </c>
      <c r="L2611" s="4" t="s">
        <v>26</v>
      </c>
      <c r="M2611" s="4" t="s">
        <v>18</v>
      </c>
    </row>
    <row r="2612" spans="1:13" x14ac:dyDescent="0.3">
      <c r="A2612">
        <v>1315</v>
      </c>
      <c r="B2612" s="1">
        <v>44973</v>
      </c>
      <c r="C2612" s="4" t="str">
        <f>IF(ISBLANK(Table14[[#This Row],[Sales_Rep]]),"Unknown",Table14[[#This Row],[Sales_Rep]])</f>
        <v>Eve</v>
      </c>
      <c r="D2612" s="4" t="str">
        <f>PROPER(Table14[[#This Row],[Region]])</f>
        <v>West</v>
      </c>
      <c r="E2612" s="9">
        <f>IF(ISBLANK(Table14[[#This Row],[Sales_Amount]]),MEDIAN(Table14[Sales_Amount]),Table14[[#This Row],[Sales_Amount]])</f>
        <v>287583.43</v>
      </c>
      <c r="F2612" s="11">
        <f>IF(ISBLANK(Table14[[#This Row],[Quantity_Sold]]),MEDIAN(Table14[Quantity_Sold]),Table14[[#This Row],[Quantity_Sold]])</f>
        <v>48</v>
      </c>
      <c r="G2612" s="4" t="str">
        <f>TRIM(Table14[[#This Row],[Product_Category]])</f>
        <v>Food</v>
      </c>
      <c r="H2612" s="9">
        <v>4575.7</v>
      </c>
      <c r="I2612" s="9">
        <v>6176.62</v>
      </c>
      <c r="J2612" s="4" t="str">
        <f>PROPER(Table14[[#This Row],[Customer_Type]])</f>
        <v>New</v>
      </c>
      <c r="K2612" s="13">
        <f>IF(ISBLANK(Table14[[#This Row],[Discount]]),MEDIAN(Table14[Discount]),Table14[[#This Row],[Discount]])</f>
        <v>0.03</v>
      </c>
      <c r="L2612" s="4" t="s">
        <v>17</v>
      </c>
      <c r="M2612" s="4" t="s">
        <v>18</v>
      </c>
    </row>
    <row r="2613" spans="1:13" x14ac:dyDescent="0.3">
      <c r="A2613">
        <v>1034</v>
      </c>
      <c r="B2613" s="1">
        <v>45331</v>
      </c>
      <c r="C2613" s="4" t="str">
        <f>IF(ISBLANK(Table14[[#This Row],[Sales_Rep]]),"Unknown",Table14[[#This Row],[Sales_Rep]])</f>
        <v>David</v>
      </c>
      <c r="D2613" s="4" t="str">
        <f>PROPER(Table14[[#This Row],[Region]])</f>
        <v>North</v>
      </c>
      <c r="E2613" s="9">
        <f>IF(ISBLANK(Table14[[#This Row],[Sales_Amount]]),MEDIAN(Table14[Sales_Amount]),Table14[[#This Row],[Sales_Amount]])</f>
        <v>197654.33</v>
      </c>
      <c r="F2613" s="11">
        <f>IF(ISBLANK(Table14[[#This Row],[Quantity_Sold]]),MEDIAN(Table14[Quantity_Sold]),Table14[[#This Row],[Quantity_Sold]])</f>
        <v>32</v>
      </c>
      <c r="G2613" s="4" t="str">
        <f>TRIM(Table14[[#This Row],[Product_Category]])</f>
        <v>Clothing</v>
      </c>
      <c r="H2613" s="9">
        <v>4755.51</v>
      </c>
      <c r="I2613" s="9">
        <v>6940.11</v>
      </c>
      <c r="J2613" s="4" t="str">
        <f>PROPER(Table14[[#This Row],[Customer_Type]])</f>
        <v>New</v>
      </c>
      <c r="K2613" s="13">
        <f>IF(ISBLANK(Table14[[#This Row],[Discount]]),MEDIAN(Table14[Discount]),Table14[[#This Row],[Discount]])</f>
        <v>0.11</v>
      </c>
      <c r="L2613" s="4" t="s">
        <v>26</v>
      </c>
      <c r="M2613" s="4" t="s">
        <v>18</v>
      </c>
    </row>
    <row r="2614" spans="1:13" x14ac:dyDescent="0.3">
      <c r="A2614">
        <v>1422</v>
      </c>
      <c r="B2614" s="1">
        <v>45625</v>
      </c>
      <c r="C2614" s="4" t="str">
        <f>IF(ISBLANK(Table14[[#This Row],[Sales_Rep]]),"Unknown",Table14[[#This Row],[Sales_Rep]])</f>
        <v>Bob</v>
      </c>
      <c r="D2614" s="4" t="str">
        <f>PROPER(Table14[[#This Row],[Region]])</f>
        <v>West</v>
      </c>
      <c r="E2614" s="9">
        <f>IF(ISBLANK(Table14[[#This Row],[Sales_Amount]]),MEDIAN(Table14[Sales_Amount]),Table14[[#This Row],[Sales_Amount]])</f>
        <v>18501.189999999999</v>
      </c>
      <c r="F2614" s="11">
        <f>IF(ISBLANK(Table14[[#This Row],[Quantity_Sold]]),MEDIAN(Table14[Quantity_Sold]),Table14[[#This Row],[Quantity_Sold]])</f>
        <v>44</v>
      </c>
      <c r="G2614" s="4" t="str">
        <f>TRIM(Table14[[#This Row],[Product_Category]])</f>
        <v>Food</v>
      </c>
      <c r="H2614" s="9">
        <v>454.26</v>
      </c>
      <c r="I2614" s="9">
        <v>546.08000000000004</v>
      </c>
      <c r="J2614" s="4" t="str">
        <f>PROPER(Table14[[#This Row],[Customer_Type]])</f>
        <v>New</v>
      </c>
      <c r="K2614" s="13">
        <f>IF(ISBLANK(Table14[[#This Row],[Discount]]),MEDIAN(Table14[Discount]),Table14[[#This Row],[Discount]])</f>
        <v>0.23</v>
      </c>
      <c r="L2614" s="4" t="s">
        <v>26</v>
      </c>
      <c r="M2614" s="4" t="s">
        <v>18</v>
      </c>
    </row>
    <row r="2615" spans="1:13" x14ac:dyDescent="0.3">
      <c r="A2615">
        <v>1476</v>
      </c>
      <c r="B2615" s="1">
        <v>45501</v>
      </c>
      <c r="C2615" s="4" t="str">
        <f>IF(ISBLANK(Table14[[#This Row],[Sales_Rep]]),"Unknown",Table14[[#This Row],[Sales_Rep]])</f>
        <v>David</v>
      </c>
      <c r="D2615" s="4" t="str">
        <f>PROPER(Table14[[#This Row],[Region]])</f>
        <v>East</v>
      </c>
      <c r="E2615" s="9">
        <f>IF(ISBLANK(Table14[[#This Row],[Sales_Amount]]),MEDIAN(Table14[Sales_Amount]),Table14[[#This Row],[Sales_Amount]])</f>
        <v>2349.54</v>
      </c>
      <c r="F2615" s="11">
        <f>IF(ISBLANK(Table14[[#This Row],[Quantity_Sold]]),MEDIAN(Table14[Quantity_Sold]),Table14[[#This Row],[Quantity_Sold]])</f>
        <v>1</v>
      </c>
      <c r="G2615" s="4" t="str">
        <f>TRIM(Table14[[#This Row],[Product_Category]])</f>
        <v>Electronics</v>
      </c>
      <c r="H2615" s="9">
        <v>2497.9299999999998</v>
      </c>
      <c r="I2615" s="9">
        <v>2764.16</v>
      </c>
      <c r="J2615" s="4" t="str">
        <f>PROPER(Table14[[#This Row],[Customer_Type]])</f>
        <v>New</v>
      </c>
      <c r="K2615" s="13">
        <f>IF(ISBLANK(Table14[[#This Row],[Discount]]),MEDIAN(Table14[Discount]),Table14[[#This Row],[Discount]])</f>
        <v>0.15</v>
      </c>
      <c r="L2615" s="4" t="s">
        <v>31</v>
      </c>
      <c r="M2615" s="4" t="s">
        <v>18</v>
      </c>
    </row>
    <row r="2616" spans="1:13" x14ac:dyDescent="0.3">
      <c r="A2616">
        <v>1405</v>
      </c>
      <c r="B2616" s="1">
        <v>45311</v>
      </c>
      <c r="C2616" s="4" t="str">
        <f>IF(ISBLANK(Table14[[#This Row],[Sales_Rep]]),"Unknown",Table14[[#This Row],[Sales_Rep]])</f>
        <v>David</v>
      </c>
      <c r="D2616" s="4" t="str">
        <f>PROPER(Table14[[#This Row],[Region]])</f>
        <v>East</v>
      </c>
      <c r="E2616" s="9">
        <f>IF(ISBLANK(Table14[[#This Row],[Sales_Amount]]),MEDIAN(Table14[Sales_Amount]),Table14[[#This Row],[Sales_Amount]])</f>
        <v>5035.79</v>
      </c>
      <c r="F2616" s="11">
        <f>IF(ISBLANK(Table14[[#This Row],[Quantity_Sold]]),MEDIAN(Table14[Quantity_Sold]),Table14[[#This Row],[Quantity_Sold]])</f>
        <v>2</v>
      </c>
      <c r="G2616" s="4" t="str">
        <f>TRIM(Table14[[#This Row],[Product_Category]])</f>
        <v>Furniture</v>
      </c>
      <c r="H2616" s="9">
        <v>1935.97</v>
      </c>
      <c r="I2616" s="9">
        <v>2569.2800000000002</v>
      </c>
      <c r="J2616" s="4" t="str">
        <f>PROPER(Table14[[#This Row],[Customer_Type]])</f>
        <v>New</v>
      </c>
      <c r="K2616" s="13">
        <f>IF(ISBLANK(Table14[[#This Row],[Discount]]),MEDIAN(Table14[Discount]),Table14[[#This Row],[Discount]])</f>
        <v>0.02</v>
      </c>
      <c r="L2616" s="4" t="s">
        <v>17</v>
      </c>
      <c r="M2616" s="4" t="s">
        <v>18</v>
      </c>
    </row>
    <row r="2617" spans="1:13" x14ac:dyDescent="0.3">
      <c r="A2617">
        <v>1461</v>
      </c>
      <c r="B2617" s="1">
        <v>45443</v>
      </c>
      <c r="C2617" s="4" t="str">
        <f>IF(ISBLANK(Table14[[#This Row],[Sales_Rep]]),"Unknown",Table14[[#This Row],[Sales_Rep]])</f>
        <v>Eve</v>
      </c>
      <c r="D2617" s="4" t="str">
        <f>PROPER(Table14[[#This Row],[Region]])</f>
        <v>West</v>
      </c>
      <c r="E2617" s="9">
        <f>IF(ISBLANK(Table14[[#This Row],[Sales_Amount]]),MEDIAN(Table14[Sales_Amount]),Table14[[#This Row],[Sales_Amount]])</f>
        <v>23122.15</v>
      </c>
      <c r="F2617" s="11">
        <f>IF(ISBLANK(Table14[[#This Row],[Quantity_Sold]]),MEDIAN(Table14[Quantity_Sold]),Table14[[#This Row],[Quantity_Sold]])</f>
        <v>14</v>
      </c>
      <c r="G2617" s="4" t="str">
        <f>TRIM(Table14[[#This Row],[Product_Category]])</f>
        <v>Food</v>
      </c>
      <c r="H2617" s="9">
        <v>1277.4000000000001</v>
      </c>
      <c r="I2617" s="9">
        <v>1855.71</v>
      </c>
      <c r="J2617" s="4" t="str">
        <f>PROPER(Table14[[#This Row],[Customer_Type]])</f>
        <v>New</v>
      </c>
      <c r="K2617" s="13">
        <f>IF(ISBLANK(Table14[[#This Row],[Discount]]),MEDIAN(Table14[Discount]),Table14[[#This Row],[Discount]])</f>
        <v>0.11</v>
      </c>
      <c r="L2617" s="4" t="s">
        <v>31</v>
      </c>
      <c r="M2617" s="4" t="s">
        <v>22</v>
      </c>
    </row>
    <row r="2618" spans="1:13" x14ac:dyDescent="0.3">
      <c r="A2618">
        <v>1046</v>
      </c>
      <c r="B2618" s="1">
        <v>45610</v>
      </c>
      <c r="C2618" s="4" t="str">
        <f>IF(ISBLANK(Table14[[#This Row],[Sales_Rep]]),"Unknown",Table14[[#This Row],[Sales_Rep]])</f>
        <v>David</v>
      </c>
      <c r="D2618" s="4" t="str">
        <f>PROPER(Table14[[#This Row],[Region]])</f>
        <v>North</v>
      </c>
      <c r="E2618" s="9">
        <f>IF(ISBLANK(Table14[[#This Row],[Sales_Amount]]),MEDIAN(Table14[Sales_Amount]),Table14[[#This Row],[Sales_Amount]])</f>
        <v>169312.18</v>
      </c>
      <c r="F2618" s="11">
        <f>IF(ISBLANK(Table14[[#This Row],[Quantity_Sold]]),MEDIAN(Table14[Quantity_Sold]),Table14[[#This Row],[Quantity_Sold]])</f>
        <v>45</v>
      </c>
      <c r="G2618" s="4" t="str">
        <f>TRIM(Table14[[#This Row],[Product_Category]])</f>
        <v>Furniture</v>
      </c>
      <c r="H2618" s="9">
        <v>2835.97</v>
      </c>
      <c r="I2618" s="9">
        <v>4227.5200000000004</v>
      </c>
      <c r="J2618" s="4" t="str">
        <f>PROPER(Table14[[#This Row],[Customer_Type]])</f>
        <v>New</v>
      </c>
      <c r="K2618" s="13">
        <f>IF(ISBLANK(Table14[[#This Row],[Discount]]),MEDIAN(Table14[Discount]),Table14[[#This Row],[Discount]])</f>
        <v>0.11</v>
      </c>
      <c r="L2618" s="4" t="s">
        <v>17</v>
      </c>
      <c r="M2618" s="4" t="s">
        <v>22</v>
      </c>
    </row>
    <row r="2619" spans="1:13" x14ac:dyDescent="0.3">
      <c r="A2619">
        <v>1029</v>
      </c>
      <c r="B2619" s="1">
        <v>45352</v>
      </c>
      <c r="C2619" s="4" t="str">
        <f>IF(ISBLANK(Table14[[#This Row],[Sales_Rep]]),"Unknown",Table14[[#This Row],[Sales_Rep]])</f>
        <v>David</v>
      </c>
      <c r="D2619" s="4" t="str">
        <f>PROPER(Table14[[#This Row],[Region]])</f>
        <v>North</v>
      </c>
      <c r="E2619" s="9">
        <f>IF(ISBLANK(Table14[[#This Row],[Sales_Amount]]),MEDIAN(Table14[Sales_Amount]),Table14[[#This Row],[Sales_Amount]])</f>
        <v>2728.95</v>
      </c>
      <c r="F2619" s="11">
        <f>IF(ISBLANK(Table14[[#This Row],[Quantity_Sold]]),MEDIAN(Table14[Quantity_Sold]),Table14[[#This Row],[Quantity_Sold]])</f>
        <v>31</v>
      </c>
      <c r="G2619" s="4" t="str">
        <f>TRIM(Table14[[#This Row],[Product_Category]])</f>
        <v>Electronics</v>
      </c>
      <c r="H2619" s="9">
        <v>86.9</v>
      </c>
      <c r="I2619" s="9">
        <v>108.68</v>
      </c>
      <c r="J2619" s="4" t="str">
        <f>PROPER(Table14[[#This Row],[Customer_Type]])</f>
        <v>Returning</v>
      </c>
      <c r="K2619" s="13">
        <f>IF(ISBLANK(Table14[[#This Row],[Discount]]),MEDIAN(Table14[Discount]),Table14[[#This Row],[Discount]])</f>
        <v>0.19</v>
      </c>
      <c r="L2619" s="4" t="s">
        <v>26</v>
      </c>
      <c r="M2619" s="4" t="s">
        <v>22</v>
      </c>
    </row>
    <row r="2620" spans="1:13" x14ac:dyDescent="0.3">
      <c r="A2620">
        <v>1188</v>
      </c>
      <c r="B2620" s="1">
        <v>45083</v>
      </c>
      <c r="C2620" s="4" t="str">
        <f>IF(ISBLANK(Table14[[#This Row],[Sales_Rep]]),"Unknown",Table14[[#This Row],[Sales_Rep]])</f>
        <v>Charlie</v>
      </c>
      <c r="D2620" s="4" t="str">
        <f>PROPER(Table14[[#This Row],[Region]])</f>
        <v>South</v>
      </c>
      <c r="E2620" s="9">
        <f>IF(ISBLANK(Table14[[#This Row],[Sales_Amount]]),MEDIAN(Table14[Sales_Amount]),Table14[[#This Row],[Sales_Amount]])</f>
        <v>30796.639999999999</v>
      </c>
      <c r="F2620" s="11">
        <f>IF(ISBLANK(Table14[[#This Row],[Quantity_Sold]]),MEDIAN(Table14[Quantity_Sold]),Table14[[#This Row],[Quantity_Sold]])</f>
        <v>12</v>
      </c>
      <c r="G2620" s="4" t="str">
        <f>TRIM(Table14[[#This Row],[Product_Category]])</f>
        <v>Electronics</v>
      </c>
      <c r="H2620" s="9">
        <v>2838.88</v>
      </c>
      <c r="I2620" s="9">
        <v>3332.97</v>
      </c>
      <c r="J2620" s="4" t="str">
        <f>PROPER(Table14[[#This Row],[Customer_Type]])</f>
        <v>New</v>
      </c>
      <c r="K2620" s="13">
        <f>IF(ISBLANK(Table14[[#This Row],[Discount]]),MEDIAN(Table14[Discount]),Table14[[#This Row],[Discount]])</f>
        <v>0.23</v>
      </c>
      <c r="L2620" s="4" t="s">
        <v>26</v>
      </c>
      <c r="M2620" s="4" t="s">
        <v>18</v>
      </c>
    </row>
    <row r="2621" spans="1:13" x14ac:dyDescent="0.3">
      <c r="A2621">
        <v>1040</v>
      </c>
      <c r="B2621" s="1">
        <v>45176</v>
      </c>
      <c r="C2621" s="4" t="str">
        <f>IF(ISBLANK(Table14[[#This Row],[Sales_Rep]]),"Unknown",Table14[[#This Row],[Sales_Rep]])</f>
        <v>Eve</v>
      </c>
      <c r="D2621" s="4" t="str">
        <f>PROPER(Table14[[#This Row],[Region]])</f>
        <v>East</v>
      </c>
      <c r="E2621" s="9">
        <f>IF(ISBLANK(Table14[[#This Row],[Sales_Amount]]),MEDIAN(Table14[Sales_Amount]),Table14[[#This Row],[Sales_Amount]])</f>
        <v>49309.440000000002</v>
      </c>
      <c r="F2621" s="11">
        <f>IF(ISBLANK(Table14[[#This Row],[Quantity_Sold]]),MEDIAN(Table14[Quantity_Sold]),Table14[[#This Row],[Quantity_Sold]])</f>
        <v>8</v>
      </c>
      <c r="G2621" s="4" t="str">
        <f>TRIM(Table14[[#This Row],[Product_Category]])</f>
        <v>Clothing</v>
      </c>
      <c r="H2621" s="9">
        <v>4581.01</v>
      </c>
      <c r="I2621" s="9">
        <v>6225.94</v>
      </c>
      <c r="J2621" s="4" t="str">
        <f>PROPER(Table14[[#This Row],[Customer_Type]])</f>
        <v>New</v>
      </c>
      <c r="K2621" s="13">
        <f>IF(ISBLANK(Table14[[#This Row],[Discount]]),MEDIAN(Table14[Discount]),Table14[[#This Row],[Discount]])</f>
        <v>0.01</v>
      </c>
      <c r="L2621" s="4" t="s">
        <v>31</v>
      </c>
      <c r="M2621" s="4" t="s">
        <v>18</v>
      </c>
    </row>
    <row r="2622" spans="1:13" x14ac:dyDescent="0.3">
      <c r="A2622">
        <v>1280</v>
      </c>
      <c r="B2622" s="1">
        <v>44985</v>
      </c>
      <c r="C2622" s="4" t="str">
        <f>IF(ISBLANK(Table14[[#This Row],[Sales_Rep]]),"Unknown",Table14[[#This Row],[Sales_Rep]])</f>
        <v>Alice</v>
      </c>
      <c r="D2622" s="4" t="str">
        <f>PROPER(Table14[[#This Row],[Region]])</f>
        <v>West</v>
      </c>
      <c r="E2622" s="9">
        <f>IF(ISBLANK(Table14[[#This Row],[Sales_Amount]]),MEDIAN(Table14[Sales_Amount]),Table14[[#This Row],[Sales_Amount]])</f>
        <v>5229.91</v>
      </c>
      <c r="F2622" s="11">
        <f>IF(ISBLANK(Table14[[#This Row],[Quantity_Sold]]),MEDIAN(Table14[Quantity_Sold]),Table14[[#This Row],[Quantity_Sold]])</f>
        <v>3</v>
      </c>
      <c r="G2622" s="4" t="str">
        <f>TRIM(Table14[[#This Row],[Product_Category]])</f>
        <v>Electronics</v>
      </c>
      <c r="H2622" s="9">
        <v>1587.37</v>
      </c>
      <c r="I2622" s="9">
        <v>1797.22</v>
      </c>
      <c r="J2622" s="4" t="str">
        <f>PROPER(Table14[[#This Row],[Customer_Type]])</f>
        <v>New</v>
      </c>
      <c r="K2622" s="13">
        <f>IF(ISBLANK(Table14[[#This Row],[Discount]]),MEDIAN(Table14[Discount]),Table14[[#This Row],[Discount]])</f>
        <v>0.03</v>
      </c>
      <c r="L2622" s="4" t="s">
        <v>26</v>
      </c>
      <c r="M2622" s="4" t="s">
        <v>18</v>
      </c>
    </row>
    <row r="2623" spans="1:13" x14ac:dyDescent="0.3">
      <c r="A2623">
        <v>1487</v>
      </c>
      <c r="B2623" s="1">
        <v>45612</v>
      </c>
      <c r="C2623" s="4" t="str">
        <f>IF(ISBLANK(Table14[[#This Row],[Sales_Rep]]),"Unknown",Table14[[#This Row],[Sales_Rep]])</f>
        <v>Bob</v>
      </c>
      <c r="D2623" s="4" t="str">
        <f>PROPER(Table14[[#This Row],[Region]])</f>
        <v>West</v>
      </c>
      <c r="E2623" s="9">
        <f>IF(ISBLANK(Table14[[#This Row],[Sales_Amount]]),MEDIAN(Table14[Sales_Amount]),Table14[[#This Row],[Sales_Amount]])</f>
        <v>30665.71</v>
      </c>
      <c r="F2623" s="11">
        <f>IF(ISBLANK(Table14[[#This Row],[Quantity_Sold]]),MEDIAN(Table14[Quantity_Sold]),Table14[[#This Row],[Quantity_Sold]])</f>
        <v>7</v>
      </c>
      <c r="G2623" s="4" t="str">
        <f>TRIM(Table14[[#This Row],[Product_Category]])</f>
        <v>Food</v>
      </c>
      <c r="H2623" s="9">
        <v>3041.32</v>
      </c>
      <c r="I2623" s="9">
        <v>4470.22</v>
      </c>
      <c r="J2623" s="4" t="str">
        <f>PROPER(Table14[[#This Row],[Customer_Type]])</f>
        <v>Returning</v>
      </c>
      <c r="K2623" s="13">
        <f>IF(ISBLANK(Table14[[#This Row],[Discount]]),MEDIAN(Table14[Discount]),Table14[[#This Row],[Discount]])</f>
        <v>0.02</v>
      </c>
      <c r="L2623" s="4" t="s">
        <v>26</v>
      </c>
      <c r="M2623" s="4" t="s">
        <v>18</v>
      </c>
    </row>
    <row r="2624" spans="1:13" x14ac:dyDescent="0.3">
      <c r="A2624">
        <v>1451</v>
      </c>
      <c r="B2624" s="1">
        <v>45158</v>
      </c>
      <c r="C2624" s="4" t="str">
        <f>IF(ISBLANK(Table14[[#This Row],[Sales_Rep]]),"Unknown",Table14[[#This Row],[Sales_Rep]])</f>
        <v>David</v>
      </c>
      <c r="D2624" s="4" t="str">
        <f>PROPER(Table14[[#This Row],[Region]])</f>
        <v>East</v>
      </c>
      <c r="E2624" s="9">
        <f>IF(ISBLANK(Table14[[#This Row],[Sales_Amount]]),MEDIAN(Table14[Sales_Amount]),Table14[[#This Row],[Sales_Amount]])</f>
        <v>79432.95</v>
      </c>
      <c r="F2624" s="11">
        <f>IF(ISBLANK(Table14[[#This Row],[Quantity_Sold]]),MEDIAN(Table14[Quantity_Sold]),Table14[[#This Row],[Quantity_Sold]])</f>
        <v>30</v>
      </c>
      <c r="G2624" s="4" t="str">
        <f>TRIM(Table14[[#This Row],[Product_Category]])</f>
        <v>Furniture</v>
      </c>
      <c r="H2624" s="9">
        <v>2063.14</v>
      </c>
      <c r="I2624" s="9">
        <v>2674.51</v>
      </c>
      <c r="J2624" s="4" t="str">
        <f>PROPER(Table14[[#This Row],[Customer_Type]])</f>
        <v>Returning</v>
      </c>
      <c r="K2624" s="13">
        <f>IF(ISBLANK(Table14[[#This Row],[Discount]]),MEDIAN(Table14[Discount]),Table14[[#This Row],[Discount]])</f>
        <v>0.01</v>
      </c>
      <c r="L2624" s="4" t="s">
        <v>31</v>
      </c>
      <c r="M2624" s="4" t="s">
        <v>22</v>
      </c>
    </row>
    <row r="2625" spans="1:13" x14ac:dyDescent="0.3">
      <c r="A2625">
        <v>1339</v>
      </c>
      <c r="B2625" s="1">
        <v>45312</v>
      </c>
      <c r="C2625" s="4" t="str">
        <f>IF(ISBLANK(Table14[[#This Row],[Sales_Rep]]),"Unknown",Table14[[#This Row],[Sales_Rep]])</f>
        <v>Bob</v>
      </c>
      <c r="D2625" s="4" t="str">
        <f>PROPER(Table14[[#This Row],[Region]])</f>
        <v>South</v>
      </c>
      <c r="E2625" s="9">
        <f>IF(ISBLANK(Table14[[#This Row],[Sales_Amount]]),MEDIAN(Table14[Sales_Amount]),Table14[[#This Row],[Sales_Amount]])</f>
        <v>6051.53</v>
      </c>
      <c r="F2625" s="11">
        <f>IF(ISBLANK(Table14[[#This Row],[Quantity_Sold]]),MEDIAN(Table14[Quantity_Sold]),Table14[[#This Row],[Quantity_Sold]])</f>
        <v>7</v>
      </c>
      <c r="G2625" s="4" t="str">
        <f>TRIM(Table14[[#This Row],[Product_Category]])</f>
        <v>Electronics</v>
      </c>
      <c r="H2625" s="9">
        <v>868.1</v>
      </c>
      <c r="I2625" s="9">
        <v>1080.6300000000001</v>
      </c>
      <c r="J2625" s="4" t="str">
        <f>PROPER(Table14[[#This Row],[Customer_Type]])</f>
        <v>Returning</v>
      </c>
      <c r="K2625" s="13">
        <f>IF(ISBLANK(Table14[[#This Row],[Discount]]),MEDIAN(Table14[Discount]),Table14[[#This Row],[Discount]])</f>
        <v>0.2</v>
      </c>
      <c r="L2625" s="4" t="s">
        <v>17</v>
      </c>
      <c r="M2625" s="4" t="s">
        <v>22</v>
      </c>
    </row>
    <row r="2626" spans="1:13" x14ac:dyDescent="0.3">
      <c r="A2626">
        <v>1405</v>
      </c>
      <c r="B2626" s="1">
        <v>44976</v>
      </c>
      <c r="C2626" s="4" t="str">
        <f>IF(ISBLANK(Table14[[#This Row],[Sales_Rep]]),"Unknown",Table14[[#This Row],[Sales_Rep]])</f>
        <v>Alice</v>
      </c>
      <c r="D2626" s="4" t="str">
        <f>PROPER(Table14[[#This Row],[Region]])</f>
        <v>West</v>
      </c>
      <c r="E2626" s="9">
        <f>IF(ISBLANK(Table14[[#This Row],[Sales_Amount]]),MEDIAN(Table14[Sales_Amount]),Table14[[#This Row],[Sales_Amount]])</f>
        <v>12408.48</v>
      </c>
      <c r="F2626" s="11">
        <f>IF(ISBLANK(Table14[[#This Row],[Quantity_Sold]]),MEDIAN(Table14[Quantity_Sold]),Table14[[#This Row],[Quantity_Sold]])</f>
        <v>39</v>
      </c>
      <c r="G2626" s="4" t="str">
        <f>TRIM(Table14[[#This Row],[Product_Category]])</f>
        <v>Clothing</v>
      </c>
      <c r="H2626" s="9">
        <v>287.87</v>
      </c>
      <c r="I2626" s="9">
        <v>321.38</v>
      </c>
      <c r="J2626" s="4" t="str">
        <f>PROPER(Table14[[#This Row],[Customer_Type]])</f>
        <v>Returning</v>
      </c>
      <c r="K2626" s="13">
        <f>IF(ISBLANK(Table14[[#This Row],[Discount]]),MEDIAN(Table14[Discount]),Table14[[#This Row],[Discount]])</f>
        <v>0.01</v>
      </c>
      <c r="L2626" s="4" t="s">
        <v>26</v>
      </c>
      <c r="M2626" s="4" t="s">
        <v>18</v>
      </c>
    </row>
    <row r="2627" spans="1:13" x14ac:dyDescent="0.3">
      <c r="A2627">
        <v>1267</v>
      </c>
      <c r="B2627" s="1">
        <v>45116</v>
      </c>
      <c r="C2627" s="4" t="str">
        <f>IF(ISBLANK(Table14[[#This Row],[Sales_Rep]]),"Unknown",Table14[[#This Row],[Sales_Rep]])</f>
        <v>Bob</v>
      </c>
      <c r="D2627" s="4" t="str">
        <f>PROPER(Table14[[#This Row],[Region]])</f>
        <v>North</v>
      </c>
      <c r="E2627" s="9">
        <f>IF(ISBLANK(Table14[[#This Row],[Sales_Amount]]),MEDIAN(Table14[Sales_Amount]),Table14[[#This Row],[Sales_Amount]])</f>
        <v>216746.96</v>
      </c>
      <c r="F2627" s="11">
        <f>IF(ISBLANK(Table14[[#This Row],[Quantity_Sold]]),MEDIAN(Table14[Quantity_Sold]),Table14[[#This Row],[Quantity_Sold]])</f>
        <v>44</v>
      </c>
      <c r="G2627" s="4" t="str">
        <f>TRIM(Table14[[#This Row],[Product_Category]])</f>
        <v>Electronics</v>
      </c>
      <c r="H2627" s="9">
        <v>4952</v>
      </c>
      <c r="I2627" s="9">
        <v>6841.76</v>
      </c>
      <c r="J2627" s="4" t="str">
        <f>PROPER(Table14[[#This Row],[Customer_Type]])</f>
        <v>New</v>
      </c>
      <c r="K2627" s="13">
        <f>IF(ISBLANK(Table14[[#This Row],[Discount]]),MEDIAN(Table14[Discount]),Table14[[#This Row],[Discount]])</f>
        <v>0.28000000000000003</v>
      </c>
      <c r="L2627" s="4" t="s">
        <v>31</v>
      </c>
      <c r="M2627" s="4" t="s">
        <v>22</v>
      </c>
    </row>
    <row r="2628" spans="1:13" x14ac:dyDescent="0.3">
      <c r="A2628">
        <v>1288</v>
      </c>
      <c r="B2628" s="1">
        <v>45536</v>
      </c>
      <c r="C2628" s="4" t="str">
        <f>IF(ISBLANK(Table14[[#This Row],[Sales_Rep]]),"Unknown",Table14[[#This Row],[Sales_Rep]])</f>
        <v>Alice</v>
      </c>
      <c r="D2628" s="4" t="str">
        <f>PROPER(Table14[[#This Row],[Region]])</f>
        <v>South</v>
      </c>
      <c r="E2628" s="9">
        <f>IF(ISBLANK(Table14[[#This Row],[Sales_Amount]]),MEDIAN(Table14[Sales_Amount]),Table14[[#This Row],[Sales_Amount]])</f>
        <v>58633.3</v>
      </c>
      <c r="F2628" s="11">
        <f>IF(ISBLANK(Table14[[#This Row],[Quantity_Sold]]),MEDIAN(Table14[Quantity_Sold]),Table14[[#This Row],[Quantity_Sold]])</f>
        <v>29</v>
      </c>
      <c r="G2628" s="4" t="str">
        <f>TRIM(Table14[[#This Row],[Product_Category]])</f>
        <v>Clothing</v>
      </c>
      <c r="H2628" s="9">
        <v>1618.24</v>
      </c>
      <c r="I2628" s="9">
        <v>2197.65</v>
      </c>
      <c r="J2628" s="4" t="str">
        <f>PROPER(Table14[[#This Row],[Customer_Type]])</f>
        <v>New</v>
      </c>
      <c r="K2628" s="13">
        <f>IF(ISBLANK(Table14[[#This Row],[Discount]]),MEDIAN(Table14[Discount]),Table14[[#This Row],[Discount]])</f>
        <v>0.08</v>
      </c>
      <c r="L2628" s="4" t="s">
        <v>31</v>
      </c>
      <c r="M2628" s="4" t="s">
        <v>22</v>
      </c>
    </row>
    <row r="2629" spans="1:13" x14ac:dyDescent="0.3">
      <c r="A2629">
        <v>1196</v>
      </c>
      <c r="B2629" s="1">
        <v>45520</v>
      </c>
      <c r="C2629" s="4" t="str">
        <f>IF(ISBLANK(Table14[[#This Row],[Sales_Rep]]),"Unknown",Table14[[#This Row],[Sales_Rep]])</f>
        <v>Charlie</v>
      </c>
      <c r="D2629" s="4" t="str">
        <f>PROPER(Table14[[#This Row],[Region]])</f>
        <v>East</v>
      </c>
      <c r="E2629" s="9">
        <f>IF(ISBLANK(Table14[[#This Row],[Sales_Amount]]),MEDIAN(Table14[Sales_Amount]),Table14[[#This Row],[Sales_Amount]])</f>
        <v>58604.12</v>
      </c>
      <c r="F2629" s="11">
        <f>IF(ISBLANK(Table14[[#This Row],[Quantity_Sold]]),MEDIAN(Table14[Quantity_Sold]),Table14[[#This Row],[Quantity_Sold]])</f>
        <v>23</v>
      </c>
      <c r="G2629" s="4" t="str">
        <f>TRIM(Table14[[#This Row],[Product_Category]])</f>
        <v>Electronics</v>
      </c>
      <c r="H2629" s="9">
        <v>2514.71</v>
      </c>
      <c r="I2629" s="9">
        <v>3443.25</v>
      </c>
      <c r="J2629" s="4" t="str">
        <f>PROPER(Table14[[#This Row],[Customer_Type]])</f>
        <v>New</v>
      </c>
      <c r="K2629" s="13">
        <f>IF(ISBLANK(Table14[[#This Row],[Discount]]),MEDIAN(Table14[Discount]),Table14[[#This Row],[Discount]])</f>
        <v>0.26</v>
      </c>
      <c r="L2629" s="4" t="s">
        <v>31</v>
      </c>
      <c r="M2629" s="4" t="s">
        <v>18</v>
      </c>
    </row>
    <row r="2630" spans="1:13" x14ac:dyDescent="0.3">
      <c r="A2630">
        <v>1394</v>
      </c>
      <c r="B2630" s="1">
        <v>45343</v>
      </c>
      <c r="C2630" s="4" t="str">
        <f>IF(ISBLANK(Table14[[#This Row],[Sales_Rep]]),"Unknown",Table14[[#This Row],[Sales_Rep]])</f>
        <v>David</v>
      </c>
      <c r="D2630" s="4" t="str">
        <f>PROPER(Table14[[#This Row],[Region]])</f>
        <v>East</v>
      </c>
      <c r="E2630" s="9">
        <f>IF(ISBLANK(Table14[[#This Row],[Sales_Amount]]),MEDIAN(Table14[Sales_Amount]),Table14[[#This Row],[Sales_Amount]])</f>
        <v>5774.84</v>
      </c>
      <c r="F2630" s="11">
        <f>IF(ISBLANK(Table14[[#This Row],[Quantity_Sold]]),MEDIAN(Table14[Quantity_Sold]),Table14[[#This Row],[Quantity_Sold]])</f>
        <v>2</v>
      </c>
      <c r="G2630" s="4" t="str">
        <f>TRIM(Table14[[#This Row],[Product_Category]])</f>
        <v>Clothing</v>
      </c>
      <c r="H2630" s="9">
        <v>2338.4899999999998</v>
      </c>
      <c r="I2630" s="9">
        <v>3039.39</v>
      </c>
      <c r="J2630" s="4" t="str">
        <f>PROPER(Table14[[#This Row],[Customer_Type]])</f>
        <v>New</v>
      </c>
      <c r="K2630" s="13">
        <f>IF(ISBLANK(Table14[[#This Row],[Discount]]),MEDIAN(Table14[Discount]),Table14[[#This Row],[Discount]])</f>
        <v>0.05</v>
      </c>
      <c r="L2630" s="4" t="s">
        <v>17</v>
      </c>
      <c r="M2630" s="4" t="s">
        <v>22</v>
      </c>
    </row>
    <row r="2631" spans="1:13" x14ac:dyDescent="0.3">
      <c r="A2631">
        <v>1106</v>
      </c>
      <c r="B2631" s="1">
        <v>45576</v>
      </c>
      <c r="C2631" s="4" t="str">
        <f>IF(ISBLANK(Table14[[#This Row],[Sales_Rep]]),"Unknown",Table14[[#This Row],[Sales_Rep]])</f>
        <v>Alice</v>
      </c>
      <c r="D2631" s="4" t="str">
        <f>PROPER(Table14[[#This Row],[Region]])</f>
        <v>North</v>
      </c>
      <c r="E2631" s="9">
        <f>IF(ISBLANK(Table14[[#This Row],[Sales_Amount]]),MEDIAN(Table14[Sales_Amount]),Table14[[#This Row],[Sales_Amount]])</f>
        <v>116080.22</v>
      </c>
      <c r="F2631" s="11">
        <f>IF(ISBLANK(Table14[[#This Row],[Quantity_Sold]]),MEDIAN(Table14[Quantity_Sold]),Table14[[#This Row],[Quantity_Sold]])</f>
        <v>39</v>
      </c>
      <c r="G2631" s="4" t="str">
        <f>TRIM(Table14[[#This Row],[Product_Category]])</f>
        <v>Electronics</v>
      </c>
      <c r="H2631" s="9">
        <v>2805.83</v>
      </c>
      <c r="I2631" s="9">
        <v>3720.52</v>
      </c>
      <c r="J2631" s="4" t="str">
        <f>PROPER(Table14[[#This Row],[Customer_Type]])</f>
        <v>Returning</v>
      </c>
      <c r="K2631" s="13">
        <f>IF(ISBLANK(Table14[[#This Row],[Discount]]),MEDIAN(Table14[Discount]),Table14[[#This Row],[Discount]])</f>
        <v>0.2</v>
      </c>
      <c r="L2631" s="4" t="s">
        <v>26</v>
      </c>
      <c r="M2631" s="4" t="s">
        <v>18</v>
      </c>
    </row>
    <row r="2632" spans="1:13" x14ac:dyDescent="0.3">
      <c r="A2632">
        <v>1419</v>
      </c>
      <c r="B2632" s="1">
        <v>45479</v>
      </c>
      <c r="C2632" s="4" t="str">
        <f>IF(ISBLANK(Table14[[#This Row],[Sales_Rep]]),"Unknown",Table14[[#This Row],[Sales_Rep]])</f>
        <v>Bob</v>
      </c>
      <c r="D2632" s="4" t="str">
        <f>PROPER(Table14[[#This Row],[Region]])</f>
        <v>North</v>
      </c>
      <c r="E2632" s="9">
        <f>IF(ISBLANK(Table14[[#This Row],[Sales_Amount]]),MEDIAN(Table14[Sales_Amount]),Table14[[#This Row],[Sales_Amount]])</f>
        <v>1454.46</v>
      </c>
      <c r="F2632" s="11">
        <f>IF(ISBLANK(Table14[[#This Row],[Quantity_Sold]]),MEDIAN(Table14[Quantity_Sold]),Table14[[#This Row],[Quantity_Sold]])</f>
        <v>3</v>
      </c>
      <c r="G2632" s="4" t="str">
        <f>TRIM(Table14[[#This Row],[Product_Category]])</f>
        <v>Electronics</v>
      </c>
      <c r="H2632" s="9">
        <v>415.55</v>
      </c>
      <c r="I2632" s="9">
        <v>584.12</v>
      </c>
      <c r="J2632" s="4" t="str">
        <f>PROPER(Table14[[#This Row],[Customer_Type]])</f>
        <v>New</v>
      </c>
      <c r="K2632" s="13">
        <f>IF(ISBLANK(Table14[[#This Row],[Discount]]),MEDIAN(Table14[Discount]),Table14[[#This Row],[Discount]])</f>
        <v>0.17</v>
      </c>
      <c r="L2632" s="4" t="s">
        <v>17</v>
      </c>
      <c r="M2632" s="4" t="s">
        <v>22</v>
      </c>
    </row>
    <row r="2633" spans="1:13" x14ac:dyDescent="0.3">
      <c r="A2633">
        <v>1046</v>
      </c>
      <c r="B2633" s="1">
        <v>45267</v>
      </c>
      <c r="C2633" s="4" t="str">
        <f>IF(ISBLANK(Table14[[#This Row],[Sales_Rep]]),"Unknown",Table14[[#This Row],[Sales_Rep]])</f>
        <v>David</v>
      </c>
      <c r="D2633" s="4" t="str">
        <f>PROPER(Table14[[#This Row],[Region]])</f>
        <v>East</v>
      </c>
      <c r="E2633" s="9">
        <f>IF(ISBLANK(Table14[[#This Row],[Sales_Amount]]),MEDIAN(Table14[Sales_Amount]),Table14[[#This Row],[Sales_Amount]])</f>
        <v>98038.399999999994</v>
      </c>
      <c r="F2633" s="11">
        <f>IF(ISBLANK(Table14[[#This Row],[Quantity_Sold]]),MEDIAN(Table14[Quantity_Sold]),Table14[[#This Row],[Quantity_Sold]])</f>
        <v>29</v>
      </c>
      <c r="G2633" s="4" t="str">
        <f>TRIM(Table14[[#This Row],[Product_Category]])</f>
        <v>Electronics</v>
      </c>
      <c r="H2633" s="9">
        <v>2888.54</v>
      </c>
      <c r="I2633" s="9">
        <v>3841.63</v>
      </c>
      <c r="J2633" s="4" t="str">
        <f>PROPER(Table14[[#This Row],[Customer_Type]])</f>
        <v>New</v>
      </c>
      <c r="K2633" s="13">
        <f>IF(ISBLANK(Table14[[#This Row],[Discount]]),MEDIAN(Table14[Discount]),Table14[[#This Row],[Discount]])</f>
        <v>0.12</v>
      </c>
      <c r="L2633" s="4" t="s">
        <v>26</v>
      </c>
      <c r="M2633" s="4" t="s">
        <v>18</v>
      </c>
    </row>
    <row r="2634" spans="1:13" x14ac:dyDescent="0.3">
      <c r="A2634">
        <v>1451</v>
      </c>
      <c r="B2634" s="1">
        <v>44987</v>
      </c>
      <c r="C2634" s="4" t="str">
        <f>IF(ISBLANK(Table14[[#This Row],[Sales_Rep]]),"Unknown",Table14[[#This Row],[Sales_Rep]])</f>
        <v>Charlie</v>
      </c>
      <c r="D2634" s="4" t="str">
        <f>PROPER(Table14[[#This Row],[Region]])</f>
        <v>South</v>
      </c>
      <c r="E2634" s="9">
        <f>IF(ISBLANK(Table14[[#This Row],[Sales_Amount]]),MEDIAN(Table14[Sales_Amount]),Table14[[#This Row],[Sales_Amount]])</f>
        <v>86404.28</v>
      </c>
      <c r="F2634" s="11">
        <f>IF(ISBLANK(Table14[[#This Row],[Quantity_Sold]]),MEDIAN(Table14[Quantity_Sold]),Table14[[#This Row],[Quantity_Sold]])</f>
        <v>22</v>
      </c>
      <c r="G2634" s="4" t="str">
        <f>TRIM(Table14[[#This Row],[Product_Category]])</f>
        <v>Food</v>
      </c>
      <c r="H2634" s="9">
        <v>3775.5</v>
      </c>
      <c r="I2634" s="9">
        <v>4514.33</v>
      </c>
      <c r="J2634" s="4" t="str">
        <f>PROPER(Table14[[#This Row],[Customer_Type]])</f>
        <v>New</v>
      </c>
      <c r="K2634" s="13">
        <f>IF(ISBLANK(Table14[[#This Row],[Discount]]),MEDIAN(Table14[Discount]),Table14[[#This Row],[Discount]])</f>
        <v>0.13</v>
      </c>
      <c r="L2634" s="4" t="s">
        <v>17</v>
      </c>
      <c r="M2634" s="4" t="s">
        <v>22</v>
      </c>
    </row>
    <row r="2635" spans="1:13" x14ac:dyDescent="0.3">
      <c r="A2635">
        <v>1081</v>
      </c>
      <c r="B2635" s="1">
        <v>45142</v>
      </c>
      <c r="C2635" s="4" t="str">
        <f>IF(ISBLANK(Table14[[#This Row],[Sales_Rep]]),"Unknown",Table14[[#This Row],[Sales_Rep]])</f>
        <v>David</v>
      </c>
      <c r="D2635" s="4" t="str">
        <f>PROPER(Table14[[#This Row],[Region]])</f>
        <v>East</v>
      </c>
      <c r="E2635" s="9">
        <f>IF(ISBLANK(Table14[[#This Row],[Sales_Amount]]),MEDIAN(Table14[Sales_Amount]),Table14[[#This Row],[Sales_Amount]])</f>
        <v>150007.32999999999</v>
      </c>
      <c r="F2635" s="11">
        <f>IF(ISBLANK(Table14[[#This Row],[Quantity_Sold]]),MEDIAN(Table14[Quantity_Sold]),Table14[[#This Row],[Quantity_Sold]])</f>
        <v>31</v>
      </c>
      <c r="G2635" s="4" t="str">
        <f>TRIM(Table14[[#This Row],[Product_Category]])</f>
        <v>Food</v>
      </c>
      <c r="H2635" s="9">
        <v>4702.88</v>
      </c>
      <c r="I2635" s="9">
        <v>5760.65</v>
      </c>
      <c r="J2635" s="4" t="str">
        <f>PROPER(Table14[[#This Row],[Customer_Type]])</f>
        <v>New</v>
      </c>
      <c r="K2635" s="13">
        <f>IF(ISBLANK(Table14[[#This Row],[Discount]]),MEDIAN(Table14[Discount]),Table14[[#This Row],[Discount]])</f>
        <v>0.16</v>
      </c>
      <c r="L2635" s="4" t="s">
        <v>26</v>
      </c>
      <c r="M2635" s="4" t="s">
        <v>22</v>
      </c>
    </row>
    <row r="2636" spans="1:13" x14ac:dyDescent="0.3">
      <c r="A2636">
        <v>1476</v>
      </c>
      <c r="B2636" s="1">
        <v>45025</v>
      </c>
      <c r="C2636" s="4" t="str">
        <f>IF(ISBLANK(Table14[[#This Row],[Sales_Rep]]),"Unknown",Table14[[#This Row],[Sales_Rep]])</f>
        <v>Alice</v>
      </c>
      <c r="D2636" s="4" t="str">
        <f>PROPER(Table14[[#This Row],[Region]])</f>
        <v>West</v>
      </c>
      <c r="E2636" s="9">
        <f>IF(ISBLANK(Table14[[#This Row],[Sales_Amount]]),MEDIAN(Table14[Sales_Amount]),Table14[[#This Row],[Sales_Amount]])</f>
        <v>161804.76</v>
      </c>
      <c r="F2636" s="11">
        <f>IF(ISBLANK(Table14[[#This Row],[Quantity_Sold]]),MEDIAN(Table14[Quantity_Sold]),Table14[[#This Row],[Quantity_Sold]])</f>
        <v>35</v>
      </c>
      <c r="G2636" s="4" t="str">
        <f>TRIM(Table14[[#This Row],[Product_Category]])</f>
        <v>Furniture</v>
      </c>
      <c r="H2636" s="9">
        <v>3963.06</v>
      </c>
      <c r="I2636" s="9">
        <v>4669.6899999999996</v>
      </c>
      <c r="J2636" s="4" t="str">
        <f>PROPER(Table14[[#This Row],[Customer_Type]])</f>
        <v>Returning</v>
      </c>
      <c r="K2636" s="13">
        <f>IF(ISBLANK(Table14[[#This Row],[Discount]]),MEDIAN(Table14[Discount]),Table14[[#This Row],[Discount]])</f>
        <v>0.01</v>
      </c>
      <c r="L2636" s="4" t="s">
        <v>31</v>
      </c>
      <c r="M2636" s="4" t="s">
        <v>22</v>
      </c>
    </row>
    <row r="2637" spans="1:13" x14ac:dyDescent="0.3">
      <c r="A2637">
        <v>1457</v>
      </c>
      <c r="B2637" s="1">
        <v>45247</v>
      </c>
      <c r="C2637" s="4" t="str">
        <f>IF(ISBLANK(Table14[[#This Row],[Sales_Rep]]),"Unknown",Table14[[#This Row],[Sales_Rep]])</f>
        <v>Charlie</v>
      </c>
      <c r="D2637" s="4" t="str">
        <f>PROPER(Table14[[#This Row],[Region]])</f>
        <v>West</v>
      </c>
      <c r="E2637" s="9">
        <f>IF(ISBLANK(Table14[[#This Row],[Sales_Amount]]),MEDIAN(Table14[Sales_Amount]),Table14[[#This Row],[Sales_Amount]])</f>
        <v>21131.22</v>
      </c>
      <c r="F2637" s="11">
        <f>IF(ISBLANK(Table14[[#This Row],[Quantity_Sold]]),MEDIAN(Table14[Quantity_Sold]),Table14[[#This Row],[Quantity_Sold]])</f>
        <v>36</v>
      </c>
      <c r="G2637" s="4" t="str">
        <f>TRIM(Table14[[#This Row],[Product_Category]])</f>
        <v>Electronics</v>
      </c>
      <c r="H2637" s="9">
        <v>683.53</v>
      </c>
      <c r="I2637" s="9">
        <v>804.08</v>
      </c>
      <c r="J2637" s="4" t="str">
        <f>PROPER(Table14[[#This Row],[Customer_Type]])</f>
        <v>New</v>
      </c>
      <c r="K2637" s="13">
        <f>IF(ISBLANK(Table14[[#This Row],[Discount]]),MEDIAN(Table14[Discount]),Table14[[#This Row],[Discount]])</f>
        <v>0.27</v>
      </c>
      <c r="L2637" s="4" t="s">
        <v>31</v>
      </c>
      <c r="M2637" s="4" t="s">
        <v>18</v>
      </c>
    </row>
    <row r="2638" spans="1:13" x14ac:dyDescent="0.3">
      <c r="A2638">
        <v>1446</v>
      </c>
      <c r="B2638" s="1">
        <v>45621</v>
      </c>
      <c r="C2638" s="4" t="str">
        <f>IF(ISBLANK(Table14[[#This Row],[Sales_Rep]]),"Unknown",Table14[[#This Row],[Sales_Rep]])</f>
        <v>Bob</v>
      </c>
      <c r="D2638" s="4" t="str">
        <f>PROPER(Table14[[#This Row],[Region]])</f>
        <v>North</v>
      </c>
      <c r="E2638" s="9">
        <f>IF(ISBLANK(Table14[[#This Row],[Sales_Amount]]),MEDIAN(Table14[Sales_Amount]),Table14[[#This Row],[Sales_Amount]])</f>
        <v>20607.099999999999</v>
      </c>
      <c r="F2638" s="11">
        <f>IF(ISBLANK(Table14[[#This Row],[Quantity_Sold]]),MEDIAN(Table14[Quantity_Sold]),Table14[[#This Row],[Quantity_Sold]])</f>
        <v>11</v>
      </c>
      <c r="G2638" s="4" t="str">
        <f>TRIM(Table14[[#This Row],[Product_Category]])</f>
        <v>Food</v>
      </c>
      <c r="H2638" s="9">
        <v>1544.06</v>
      </c>
      <c r="I2638" s="9">
        <v>1992.95</v>
      </c>
      <c r="J2638" s="4" t="str">
        <f>PROPER(Table14[[#This Row],[Customer_Type]])</f>
        <v>New</v>
      </c>
      <c r="K2638" s="13">
        <f>IF(ISBLANK(Table14[[#This Row],[Discount]]),MEDIAN(Table14[Discount]),Table14[[#This Row],[Discount]])</f>
        <v>0.06</v>
      </c>
      <c r="L2638" s="4" t="s">
        <v>31</v>
      </c>
      <c r="M2638" s="4" t="s">
        <v>22</v>
      </c>
    </row>
    <row r="2639" spans="1:13" x14ac:dyDescent="0.3">
      <c r="A2639">
        <v>1421</v>
      </c>
      <c r="B2639" s="1">
        <v>45615</v>
      </c>
      <c r="C2639" s="4" t="str">
        <f>IF(ISBLANK(Table14[[#This Row],[Sales_Rep]]),"Unknown",Table14[[#This Row],[Sales_Rep]])</f>
        <v>Charlie</v>
      </c>
      <c r="D2639" s="4" t="str">
        <f>PROPER(Table14[[#This Row],[Region]])</f>
        <v>West</v>
      </c>
      <c r="E2639" s="9">
        <f>IF(ISBLANK(Table14[[#This Row],[Sales_Amount]]),MEDIAN(Table14[Sales_Amount]),Table14[[#This Row],[Sales_Amount]])</f>
        <v>3710.74</v>
      </c>
      <c r="F2639" s="11">
        <f>IF(ISBLANK(Table14[[#This Row],[Quantity_Sold]]),MEDIAN(Table14[Quantity_Sold]),Table14[[#This Row],[Quantity_Sold]])</f>
        <v>5</v>
      </c>
      <c r="G2639" s="4" t="str">
        <f>TRIM(Table14[[#This Row],[Product_Category]])</f>
        <v>Electronics</v>
      </c>
      <c r="H2639" s="9">
        <v>595.62</v>
      </c>
      <c r="I2639" s="9">
        <v>773.07</v>
      </c>
      <c r="J2639" s="4" t="str">
        <f>PROPER(Table14[[#This Row],[Customer_Type]])</f>
        <v>Returning</v>
      </c>
      <c r="K2639" s="13">
        <f>IF(ISBLANK(Table14[[#This Row],[Discount]]),MEDIAN(Table14[Discount]),Table14[[#This Row],[Discount]])</f>
        <v>0.04</v>
      </c>
      <c r="L2639" s="4" t="s">
        <v>31</v>
      </c>
      <c r="M2639" s="4" t="s">
        <v>18</v>
      </c>
    </row>
    <row r="2640" spans="1:13" x14ac:dyDescent="0.3">
      <c r="A2640">
        <v>1239</v>
      </c>
      <c r="B2640" s="1">
        <v>45535</v>
      </c>
      <c r="C2640" s="4" t="str">
        <f>IF(ISBLANK(Table14[[#This Row],[Sales_Rep]]),"Unknown",Table14[[#This Row],[Sales_Rep]])</f>
        <v>Charlie</v>
      </c>
      <c r="D2640" s="4" t="str">
        <f>PROPER(Table14[[#This Row],[Region]])</f>
        <v>South</v>
      </c>
      <c r="E2640" s="9">
        <f>IF(ISBLANK(Table14[[#This Row],[Sales_Amount]]),MEDIAN(Table14[Sales_Amount]),Table14[[#This Row],[Sales_Amount]])</f>
        <v>11509.03</v>
      </c>
      <c r="F2640" s="11">
        <f>IF(ISBLANK(Table14[[#This Row],[Quantity_Sold]]),MEDIAN(Table14[Quantity_Sold]),Table14[[#This Row],[Quantity_Sold]])</f>
        <v>12</v>
      </c>
      <c r="G2640" s="4" t="str">
        <f>TRIM(Table14[[#This Row],[Product_Category]])</f>
        <v>Electronics</v>
      </c>
      <c r="H2640" s="9">
        <v>977.5</v>
      </c>
      <c r="I2640" s="9">
        <v>1089.8699999999999</v>
      </c>
      <c r="J2640" s="4" t="str">
        <f>PROPER(Table14[[#This Row],[Customer_Type]])</f>
        <v>Returning</v>
      </c>
      <c r="K2640" s="13">
        <f>IF(ISBLANK(Table14[[#This Row],[Discount]]),MEDIAN(Table14[Discount]),Table14[[#This Row],[Discount]])</f>
        <v>0.12</v>
      </c>
      <c r="L2640" s="4" t="s">
        <v>31</v>
      </c>
      <c r="M2640" s="4" t="s">
        <v>22</v>
      </c>
    </row>
    <row r="2641" spans="1:13" x14ac:dyDescent="0.3">
      <c r="A2641">
        <v>1091</v>
      </c>
      <c r="B2641" s="1">
        <v>45221</v>
      </c>
      <c r="C2641" s="4" t="str">
        <f>IF(ISBLANK(Table14[[#This Row],[Sales_Rep]]),"Unknown",Table14[[#This Row],[Sales_Rep]])</f>
        <v>Eve</v>
      </c>
      <c r="D2641" s="4" t="str">
        <f>PROPER(Table14[[#This Row],[Region]])</f>
        <v>East</v>
      </c>
      <c r="E2641" s="9">
        <f>IF(ISBLANK(Table14[[#This Row],[Sales_Amount]]),MEDIAN(Table14[Sales_Amount]),Table14[[#This Row],[Sales_Amount]])</f>
        <v>89475.02</v>
      </c>
      <c r="F2641" s="11">
        <f>IF(ISBLANK(Table14[[#This Row],[Quantity_Sold]]),MEDIAN(Table14[Quantity_Sold]),Table14[[#This Row],[Quantity_Sold]])</f>
        <v>26</v>
      </c>
      <c r="G2641" s="4" t="str">
        <f>TRIM(Table14[[#This Row],[Product_Category]])</f>
        <v>Clothing</v>
      </c>
      <c r="H2641" s="9">
        <v>4436.34</v>
      </c>
      <c r="I2641" s="9">
        <v>4916.21</v>
      </c>
      <c r="J2641" s="4" t="str">
        <f>PROPER(Table14[[#This Row],[Customer_Type]])</f>
        <v>Returning</v>
      </c>
      <c r="K2641" s="13">
        <f>IF(ISBLANK(Table14[[#This Row],[Discount]]),MEDIAN(Table14[Discount]),Table14[[#This Row],[Discount]])</f>
        <v>0.3</v>
      </c>
      <c r="L2641" s="4" t="s">
        <v>31</v>
      </c>
      <c r="M2641" s="4" t="s">
        <v>18</v>
      </c>
    </row>
    <row r="2642" spans="1:13" x14ac:dyDescent="0.3">
      <c r="A2642">
        <v>1035</v>
      </c>
      <c r="B2642" s="1">
        <v>45086</v>
      </c>
      <c r="C2642" s="4" t="str">
        <f>IF(ISBLANK(Table14[[#This Row],[Sales_Rep]]),"Unknown",Table14[[#This Row],[Sales_Rep]])</f>
        <v>Charlie</v>
      </c>
      <c r="D2642" s="4" t="str">
        <f>PROPER(Table14[[#This Row],[Region]])</f>
        <v>East</v>
      </c>
      <c r="E2642" s="9">
        <f>IF(ISBLANK(Table14[[#This Row],[Sales_Amount]]),MEDIAN(Table14[Sales_Amount]),Table14[[#This Row],[Sales_Amount]])</f>
        <v>2762.71</v>
      </c>
      <c r="F2642" s="11">
        <f>IF(ISBLANK(Table14[[#This Row],[Quantity_Sold]]),MEDIAN(Table14[Quantity_Sold]),Table14[[#This Row],[Quantity_Sold]])</f>
        <v>11</v>
      </c>
      <c r="G2642" s="4" t="str">
        <f>TRIM(Table14[[#This Row],[Product_Category]])</f>
        <v>Electronics</v>
      </c>
      <c r="H2642" s="9">
        <v>264.89</v>
      </c>
      <c r="I2642" s="9">
        <v>353.74</v>
      </c>
      <c r="J2642" s="4" t="str">
        <f>PROPER(Table14[[#This Row],[Customer_Type]])</f>
        <v>Returning</v>
      </c>
      <c r="K2642" s="13">
        <f>IF(ISBLANK(Table14[[#This Row],[Discount]]),MEDIAN(Table14[Discount]),Table14[[#This Row],[Discount]])</f>
        <v>0.28999999999999998</v>
      </c>
      <c r="L2642" s="4" t="s">
        <v>31</v>
      </c>
      <c r="M2642" s="4" t="s">
        <v>22</v>
      </c>
    </row>
    <row r="2643" spans="1:13" x14ac:dyDescent="0.3">
      <c r="A2643">
        <v>1305</v>
      </c>
      <c r="B2643" s="1">
        <v>45119</v>
      </c>
      <c r="C2643" s="4" t="str">
        <f>IF(ISBLANK(Table14[[#This Row],[Sales_Rep]]),"Unknown",Table14[[#This Row],[Sales_Rep]])</f>
        <v>Charlie</v>
      </c>
      <c r="D2643" s="4" t="str">
        <f>PROPER(Table14[[#This Row],[Region]])</f>
        <v>South</v>
      </c>
      <c r="E2643" s="9">
        <f>IF(ISBLANK(Table14[[#This Row],[Sales_Amount]]),MEDIAN(Table14[Sales_Amount]),Table14[[#This Row],[Sales_Amount]])</f>
        <v>127228.64</v>
      </c>
      <c r="F2643" s="11">
        <f>IF(ISBLANK(Table14[[#This Row],[Quantity_Sold]]),MEDIAN(Table14[Quantity_Sold]),Table14[[#This Row],[Quantity_Sold]])</f>
        <v>50</v>
      </c>
      <c r="G2643" s="4" t="str">
        <f>TRIM(Table14[[#This Row],[Product_Category]])</f>
        <v>Electronics</v>
      </c>
      <c r="H2643" s="9">
        <v>2727.83</v>
      </c>
      <c r="I2643" s="9">
        <v>3304.64</v>
      </c>
      <c r="J2643" s="4" t="str">
        <f>PROPER(Table14[[#This Row],[Customer_Type]])</f>
        <v>New</v>
      </c>
      <c r="K2643" s="13">
        <f>IF(ISBLANK(Table14[[#This Row],[Discount]]),MEDIAN(Table14[Discount]),Table14[[#This Row],[Discount]])</f>
        <v>0.23</v>
      </c>
      <c r="L2643" s="4" t="s">
        <v>26</v>
      </c>
      <c r="M2643" s="4" t="s">
        <v>18</v>
      </c>
    </row>
    <row r="2644" spans="1:13" x14ac:dyDescent="0.3">
      <c r="A2644">
        <v>1327</v>
      </c>
      <c r="B2644" s="1">
        <v>45571</v>
      </c>
      <c r="C2644" s="4" t="str">
        <f>IF(ISBLANK(Table14[[#This Row],[Sales_Rep]]),"Unknown",Table14[[#This Row],[Sales_Rep]])</f>
        <v>David</v>
      </c>
      <c r="D2644" s="4" t="str">
        <f>PROPER(Table14[[#This Row],[Region]])</f>
        <v>North</v>
      </c>
      <c r="E2644" s="9">
        <f>IF(ISBLANK(Table14[[#This Row],[Sales_Amount]]),MEDIAN(Table14[Sales_Amount]),Table14[[#This Row],[Sales_Amount]])</f>
        <v>235802.6</v>
      </c>
      <c r="F2644" s="11">
        <f>IF(ISBLANK(Table14[[#This Row],[Quantity_Sold]]),MEDIAN(Table14[Quantity_Sold]),Table14[[#This Row],[Quantity_Sold]])</f>
        <v>44</v>
      </c>
      <c r="G2644" s="4" t="str">
        <f>TRIM(Table14[[#This Row],[Product_Category]])</f>
        <v>Food</v>
      </c>
      <c r="H2644" s="9">
        <v>3681.37</v>
      </c>
      <c r="I2644" s="9">
        <v>5359.15</v>
      </c>
      <c r="J2644" s="4" t="str">
        <f>PROPER(Table14[[#This Row],[Customer_Type]])</f>
        <v>New</v>
      </c>
      <c r="K2644" s="13">
        <f>IF(ISBLANK(Table14[[#This Row],[Discount]]),MEDIAN(Table14[Discount]),Table14[[#This Row],[Discount]])</f>
        <v>0</v>
      </c>
      <c r="L2644" s="4" t="s">
        <v>17</v>
      </c>
      <c r="M2644" s="4" t="s">
        <v>22</v>
      </c>
    </row>
    <row r="2645" spans="1:13" x14ac:dyDescent="0.3">
      <c r="A2645">
        <v>1390</v>
      </c>
      <c r="B2645" s="1">
        <v>45182</v>
      </c>
      <c r="C2645" s="4" t="str">
        <f>IF(ISBLANK(Table14[[#This Row],[Sales_Rep]]),"Unknown",Table14[[#This Row],[Sales_Rep]])</f>
        <v>Bob</v>
      </c>
      <c r="D2645" s="4" t="str">
        <f>PROPER(Table14[[#This Row],[Region]])</f>
        <v>West</v>
      </c>
      <c r="E2645" s="9">
        <f>IF(ISBLANK(Table14[[#This Row],[Sales_Amount]]),MEDIAN(Table14[Sales_Amount]),Table14[[#This Row],[Sales_Amount]])</f>
        <v>9636.2199999999993</v>
      </c>
      <c r="F2645" s="11">
        <f>IF(ISBLANK(Table14[[#This Row],[Quantity_Sold]]),MEDIAN(Table14[Quantity_Sold]),Table14[[#This Row],[Quantity_Sold]])</f>
        <v>6</v>
      </c>
      <c r="G2645" s="4" t="str">
        <f>TRIM(Table14[[#This Row],[Product_Category]])</f>
        <v>Clothing</v>
      </c>
      <c r="H2645" s="9">
        <v>1557.04</v>
      </c>
      <c r="I2645" s="9">
        <v>2200.0500000000002</v>
      </c>
      <c r="J2645" s="4" t="str">
        <f>PROPER(Table14[[#This Row],[Customer_Type]])</f>
        <v>New</v>
      </c>
      <c r="K2645" s="13">
        <f>IF(ISBLANK(Table14[[#This Row],[Discount]]),MEDIAN(Table14[Discount]),Table14[[#This Row],[Discount]])</f>
        <v>0.27</v>
      </c>
      <c r="L2645" s="4" t="s">
        <v>17</v>
      </c>
      <c r="M2645" s="4" t="s">
        <v>18</v>
      </c>
    </row>
    <row r="2646" spans="1:13" x14ac:dyDescent="0.3">
      <c r="A2646">
        <v>1304</v>
      </c>
      <c r="B2646" s="1">
        <v>45286</v>
      </c>
      <c r="C2646" s="4" t="str">
        <f>IF(ISBLANK(Table14[[#This Row],[Sales_Rep]]),"Unknown",Table14[[#This Row],[Sales_Rep]])</f>
        <v>David</v>
      </c>
      <c r="D2646" s="4" t="str">
        <f>PROPER(Table14[[#This Row],[Region]])</f>
        <v>West</v>
      </c>
      <c r="E2646" s="9">
        <f>IF(ISBLANK(Table14[[#This Row],[Sales_Amount]]),MEDIAN(Table14[Sales_Amount]),Table14[[#This Row],[Sales_Amount]])</f>
        <v>67477.899999999994</v>
      </c>
      <c r="F2646" s="11">
        <f>IF(ISBLANK(Table14[[#This Row],[Quantity_Sold]]),MEDIAN(Table14[Quantity_Sold]),Table14[[#This Row],[Quantity_Sold]])</f>
        <v>23</v>
      </c>
      <c r="G2646" s="4" t="str">
        <f>TRIM(Table14[[#This Row],[Product_Category]])</f>
        <v>Furniture</v>
      </c>
      <c r="H2646" s="9">
        <v>3321.02</v>
      </c>
      <c r="I2646" s="9">
        <v>3761.31</v>
      </c>
      <c r="J2646" s="4" t="str">
        <f>PROPER(Table14[[#This Row],[Customer_Type]])</f>
        <v>New</v>
      </c>
      <c r="K2646" s="13">
        <f>IF(ISBLANK(Table14[[#This Row],[Discount]]),MEDIAN(Table14[Discount]),Table14[[#This Row],[Discount]])</f>
        <v>0.22</v>
      </c>
      <c r="L2646" s="4" t="s">
        <v>31</v>
      </c>
      <c r="M2646" s="4" t="s">
        <v>18</v>
      </c>
    </row>
    <row r="2647" spans="1:13" x14ac:dyDescent="0.3">
      <c r="A2647">
        <v>1065</v>
      </c>
      <c r="B2647" s="1">
        <v>45280</v>
      </c>
      <c r="C2647" s="4" t="str">
        <f>IF(ISBLANK(Table14[[#This Row],[Sales_Rep]]),"Unknown",Table14[[#This Row],[Sales_Rep]])</f>
        <v>David</v>
      </c>
      <c r="D2647" s="4" t="str">
        <f>PROPER(Table14[[#This Row],[Region]])</f>
        <v>East</v>
      </c>
      <c r="E2647" s="9">
        <f>IF(ISBLANK(Table14[[#This Row],[Sales_Amount]]),MEDIAN(Table14[Sales_Amount]),Table14[[#This Row],[Sales_Amount]])</f>
        <v>23290.07</v>
      </c>
      <c r="F2647" s="11">
        <f>IF(ISBLANK(Table14[[#This Row],[Quantity_Sold]]),MEDIAN(Table14[Quantity_Sold]),Table14[[#This Row],[Quantity_Sold]])</f>
        <v>14</v>
      </c>
      <c r="G2647" s="4" t="str">
        <f>TRIM(Table14[[#This Row],[Product_Category]])</f>
        <v>Furniture</v>
      </c>
      <c r="H2647" s="9">
        <v>1254.17</v>
      </c>
      <c r="I2647" s="9">
        <v>1680.38</v>
      </c>
      <c r="J2647" s="4" t="str">
        <f>PROPER(Table14[[#This Row],[Customer_Type]])</f>
        <v>Returning</v>
      </c>
      <c r="K2647" s="13">
        <f>IF(ISBLANK(Table14[[#This Row],[Discount]]),MEDIAN(Table14[Discount]),Table14[[#This Row],[Discount]])</f>
        <v>0.01</v>
      </c>
      <c r="L2647" s="4" t="s">
        <v>31</v>
      </c>
      <c r="M2647" s="4" t="s">
        <v>18</v>
      </c>
    </row>
    <row r="2648" spans="1:13" x14ac:dyDescent="0.3">
      <c r="A2648">
        <v>1123</v>
      </c>
      <c r="B2648" s="1">
        <v>45122</v>
      </c>
      <c r="C2648" s="4" t="str">
        <f>IF(ISBLANK(Table14[[#This Row],[Sales_Rep]]),"Unknown",Table14[[#This Row],[Sales_Rep]])</f>
        <v>Alice</v>
      </c>
      <c r="D2648" s="4" t="str">
        <f>PROPER(Table14[[#This Row],[Region]])</f>
        <v>East</v>
      </c>
      <c r="E2648" s="9">
        <f>IF(ISBLANK(Table14[[#This Row],[Sales_Amount]]),MEDIAN(Table14[Sales_Amount]),Table14[[#This Row],[Sales_Amount]])</f>
        <v>103325.82</v>
      </c>
      <c r="F2648" s="11">
        <f>IF(ISBLANK(Table14[[#This Row],[Quantity_Sold]]),MEDIAN(Table14[Quantity_Sold]),Table14[[#This Row],[Quantity_Sold]])</f>
        <v>29</v>
      </c>
      <c r="G2648" s="4" t="str">
        <f>TRIM(Table14[[#This Row],[Product_Category]])</f>
        <v>Electronics</v>
      </c>
      <c r="H2648" s="9">
        <v>3142.82</v>
      </c>
      <c r="I2648" s="9">
        <v>4627.22</v>
      </c>
      <c r="J2648" s="4" t="str">
        <f>PROPER(Table14[[#This Row],[Customer_Type]])</f>
        <v>New</v>
      </c>
      <c r="K2648" s="13">
        <f>IF(ISBLANK(Table14[[#This Row],[Discount]]),MEDIAN(Table14[Discount]),Table14[[#This Row],[Discount]])</f>
        <v>0.23</v>
      </c>
      <c r="L2648" s="4" t="s">
        <v>31</v>
      </c>
      <c r="M2648" s="4" t="s">
        <v>22</v>
      </c>
    </row>
    <row r="2649" spans="1:13" x14ac:dyDescent="0.3">
      <c r="A2649">
        <v>1323</v>
      </c>
      <c r="B2649" s="1">
        <v>45000</v>
      </c>
      <c r="C2649" s="4" t="str">
        <f>IF(ISBLANK(Table14[[#This Row],[Sales_Rep]]),"Unknown",Table14[[#This Row],[Sales_Rep]])</f>
        <v>David</v>
      </c>
      <c r="D2649" s="4" t="str">
        <f>PROPER(Table14[[#This Row],[Region]])</f>
        <v>East</v>
      </c>
      <c r="E2649" s="9">
        <f>IF(ISBLANK(Table14[[#This Row],[Sales_Amount]]),MEDIAN(Table14[Sales_Amount]),Table14[[#This Row],[Sales_Amount]])</f>
        <v>13090.21</v>
      </c>
      <c r="F2649" s="11">
        <f>IF(ISBLANK(Table14[[#This Row],[Quantity_Sold]]),MEDIAN(Table14[Quantity_Sold]),Table14[[#This Row],[Quantity_Sold]])</f>
        <v>13</v>
      </c>
      <c r="G2649" s="4" t="str">
        <f>TRIM(Table14[[#This Row],[Product_Category]])</f>
        <v>Furniture</v>
      </c>
      <c r="H2649" s="9">
        <v>904.09</v>
      </c>
      <c r="I2649" s="9">
        <v>1324.92</v>
      </c>
      <c r="J2649" s="4" t="str">
        <f>PROPER(Table14[[#This Row],[Customer_Type]])</f>
        <v>Returning</v>
      </c>
      <c r="K2649" s="13">
        <f>IF(ISBLANK(Table14[[#This Row],[Discount]]),MEDIAN(Table14[Discount]),Table14[[#This Row],[Discount]])</f>
        <v>0.24</v>
      </c>
      <c r="L2649" s="4" t="s">
        <v>31</v>
      </c>
      <c r="M2649" s="4" t="s">
        <v>18</v>
      </c>
    </row>
    <row r="2650" spans="1:13" x14ac:dyDescent="0.3">
      <c r="A2650">
        <v>1397</v>
      </c>
      <c r="B2650" s="1">
        <v>45324</v>
      </c>
      <c r="C2650" s="4" t="str">
        <f>IF(ISBLANK(Table14[[#This Row],[Sales_Rep]]),"Unknown",Table14[[#This Row],[Sales_Rep]])</f>
        <v>Eve</v>
      </c>
      <c r="D2650" s="4" t="str">
        <f>PROPER(Table14[[#This Row],[Region]])</f>
        <v>East</v>
      </c>
      <c r="E2650" s="9">
        <f>IF(ISBLANK(Table14[[#This Row],[Sales_Amount]]),MEDIAN(Table14[Sales_Amount]),Table14[[#This Row],[Sales_Amount]])</f>
        <v>86430.69</v>
      </c>
      <c r="F2650" s="11">
        <f>IF(ISBLANK(Table14[[#This Row],[Quantity_Sold]]),MEDIAN(Table14[Quantity_Sold]),Table14[[#This Row],[Quantity_Sold]])</f>
        <v>46</v>
      </c>
      <c r="G2650" s="4" t="str">
        <f>TRIM(Table14[[#This Row],[Product_Category]])</f>
        <v>Furniture</v>
      </c>
      <c r="H2650" s="9">
        <v>1523.33</v>
      </c>
      <c r="I2650" s="9">
        <v>2184.8000000000002</v>
      </c>
      <c r="J2650" s="4" t="str">
        <f>PROPER(Table14[[#This Row],[Customer_Type]])</f>
        <v>Returning</v>
      </c>
      <c r="K2650" s="13">
        <f>IF(ISBLANK(Table14[[#This Row],[Discount]]),MEDIAN(Table14[Discount]),Table14[[#This Row],[Discount]])</f>
        <v>0.14000000000000001</v>
      </c>
      <c r="L2650" s="4" t="s">
        <v>26</v>
      </c>
      <c r="M2650" s="4" t="s">
        <v>18</v>
      </c>
    </row>
    <row r="2651" spans="1:13" x14ac:dyDescent="0.3">
      <c r="A2651">
        <v>1385</v>
      </c>
      <c r="B2651" s="1">
        <v>45496</v>
      </c>
      <c r="C2651" s="4" t="str">
        <f>IF(ISBLANK(Table14[[#This Row],[Sales_Rep]]),"Unknown",Table14[[#This Row],[Sales_Rep]])</f>
        <v>Eve</v>
      </c>
      <c r="D2651" s="4" t="str">
        <f>PROPER(Table14[[#This Row],[Region]])</f>
        <v>West</v>
      </c>
      <c r="E2651" s="9">
        <f>IF(ISBLANK(Table14[[#This Row],[Sales_Amount]]),MEDIAN(Table14[Sales_Amount]),Table14[[#This Row],[Sales_Amount]])</f>
        <v>2408.25</v>
      </c>
      <c r="F2651" s="11">
        <f>IF(ISBLANK(Table14[[#This Row],[Quantity_Sold]]),MEDIAN(Table14[Quantity_Sold]),Table14[[#This Row],[Quantity_Sold]])</f>
        <v>1</v>
      </c>
      <c r="G2651" s="4" t="str">
        <f>TRIM(Table14[[#This Row],[Product_Category]])</f>
        <v>Clothing</v>
      </c>
      <c r="H2651" s="9">
        <v>1811.42</v>
      </c>
      <c r="I2651" s="9">
        <v>2408.25</v>
      </c>
      <c r="J2651" s="4" t="str">
        <f>PROPER(Table14[[#This Row],[Customer_Type]])</f>
        <v>New</v>
      </c>
      <c r="K2651" s="13">
        <f>IF(ISBLANK(Table14[[#This Row],[Discount]]),MEDIAN(Table14[Discount]),Table14[[#This Row],[Discount]])</f>
        <v>0</v>
      </c>
      <c r="L2651" s="4" t="s">
        <v>17</v>
      </c>
      <c r="M2651" s="4" t="s">
        <v>18</v>
      </c>
    </row>
    <row r="2652" spans="1:13" x14ac:dyDescent="0.3">
      <c r="A2652">
        <v>1400</v>
      </c>
      <c r="B2652" s="1">
        <v>45648</v>
      </c>
      <c r="C2652" s="4" t="str">
        <f>IF(ISBLANK(Table14[[#This Row],[Sales_Rep]]),"Unknown",Table14[[#This Row],[Sales_Rep]])</f>
        <v>Alice</v>
      </c>
      <c r="D2652" s="4" t="str">
        <f>PROPER(Table14[[#This Row],[Region]])</f>
        <v>West</v>
      </c>
      <c r="E2652" s="9">
        <f>IF(ISBLANK(Table14[[#This Row],[Sales_Amount]]),MEDIAN(Table14[Sales_Amount]),Table14[[#This Row],[Sales_Amount]])</f>
        <v>164534.22</v>
      </c>
      <c r="F2652" s="11">
        <f>IF(ISBLANK(Table14[[#This Row],[Quantity_Sold]]),MEDIAN(Table14[Quantity_Sold]),Table14[[#This Row],[Quantity_Sold]])</f>
        <v>50</v>
      </c>
      <c r="G2652" s="4" t="str">
        <f>TRIM(Table14[[#This Row],[Product_Category]])</f>
        <v>Electronics</v>
      </c>
      <c r="H2652" s="9">
        <v>3264.16</v>
      </c>
      <c r="I2652" s="9">
        <v>3964.68</v>
      </c>
      <c r="J2652" s="4" t="str">
        <f>PROPER(Table14[[#This Row],[Customer_Type]])</f>
        <v>Returning</v>
      </c>
      <c r="K2652" s="13">
        <f>IF(ISBLANK(Table14[[#This Row],[Discount]]),MEDIAN(Table14[Discount]),Table14[[#This Row],[Discount]])</f>
        <v>0.17</v>
      </c>
      <c r="L2652" s="4" t="s">
        <v>17</v>
      </c>
      <c r="M2652" s="4" t="s">
        <v>22</v>
      </c>
    </row>
    <row r="2653" spans="1:13" x14ac:dyDescent="0.3">
      <c r="A2653">
        <v>1145</v>
      </c>
      <c r="B2653" s="1">
        <v>45629</v>
      </c>
      <c r="C2653" s="4" t="str">
        <f>IF(ISBLANK(Table14[[#This Row],[Sales_Rep]]),"Unknown",Table14[[#This Row],[Sales_Rep]])</f>
        <v>Bob</v>
      </c>
      <c r="D2653" s="4" t="str">
        <f>PROPER(Table14[[#This Row],[Region]])</f>
        <v>South</v>
      </c>
      <c r="E2653" s="9">
        <f>IF(ISBLANK(Table14[[#This Row],[Sales_Amount]]),MEDIAN(Table14[Sales_Amount]),Table14[[#This Row],[Sales_Amount]])</f>
        <v>134385.32</v>
      </c>
      <c r="F2653" s="11">
        <f>IF(ISBLANK(Table14[[#This Row],[Quantity_Sold]]),MEDIAN(Table14[Quantity_Sold]),Table14[[#This Row],[Quantity_Sold]])</f>
        <v>33</v>
      </c>
      <c r="G2653" s="4" t="str">
        <f>TRIM(Table14[[#This Row],[Product_Category]])</f>
        <v>Electronics</v>
      </c>
      <c r="H2653" s="9">
        <v>3809.35</v>
      </c>
      <c r="I2653" s="9">
        <v>5429.71</v>
      </c>
      <c r="J2653" s="4" t="str">
        <f>PROPER(Table14[[#This Row],[Customer_Type]])</f>
        <v>New</v>
      </c>
      <c r="K2653" s="13">
        <f>IF(ISBLANK(Table14[[#This Row],[Discount]]),MEDIAN(Table14[Discount]),Table14[[#This Row],[Discount]])</f>
        <v>0.25</v>
      </c>
      <c r="L2653" s="4" t="s">
        <v>17</v>
      </c>
      <c r="M2653" s="4" t="s">
        <v>18</v>
      </c>
    </row>
    <row r="2654" spans="1:13" x14ac:dyDescent="0.3">
      <c r="A2654">
        <v>1016</v>
      </c>
      <c r="B2654" s="1">
        <v>45531</v>
      </c>
      <c r="C2654" s="4" t="str">
        <f>IF(ISBLANK(Table14[[#This Row],[Sales_Rep]]),"Unknown",Table14[[#This Row],[Sales_Rep]])</f>
        <v>Bob</v>
      </c>
      <c r="D2654" s="4" t="str">
        <f>PROPER(Table14[[#This Row],[Region]])</f>
        <v>West</v>
      </c>
      <c r="E2654" s="9">
        <f>IF(ISBLANK(Table14[[#This Row],[Sales_Amount]]),MEDIAN(Table14[Sales_Amount]),Table14[[#This Row],[Sales_Amount]])</f>
        <v>235292.43</v>
      </c>
      <c r="F2654" s="11">
        <f>IF(ISBLANK(Table14[[#This Row],[Quantity_Sold]]),MEDIAN(Table14[Quantity_Sold]),Table14[[#This Row],[Quantity_Sold]])</f>
        <v>46</v>
      </c>
      <c r="G2654" s="4" t="str">
        <f>TRIM(Table14[[#This Row],[Product_Category]])</f>
        <v>Clothing</v>
      </c>
      <c r="H2654" s="9">
        <v>4941.8999999999996</v>
      </c>
      <c r="I2654" s="9">
        <v>6314.88</v>
      </c>
      <c r="J2654" s="4" t="str">
        <f>PROPER(Table14[[#This Row],[Customer_Type]])</f>
        <v>New</v>
      </c>
      <c r="K2654" s="13">
        <f>IF(ISBLANK(Table14[[#This Row],[Discount]]),MEDIAN(Table14[Discount]),Table14[[#This Row],[Discount]])</f>
        <v>0.19</v>
      </c>
      <c r="L2654" s="4" t="s">
        <v>26</v>
      </c>
      <c r="M2654" s="4" t="s">
        <v>22</v>
      </c>
    </row>
    <row r="2655" spans="1:13" x14ac:dyDescent="0.3">
      <c r="A2655">
        <v>1429</v>
      </c>
      <c r="B2655" s="1">
        <v>45026</v>
      </c>
      <c r="C2655" s="4" t="str">
        <f>IF(ISBLANK(Table14[[#This Row],[Sales_Rep]]),"Unknown",Table14[[#This Row],[Sales_Rep]])</f>
        <v>David</v>
      </c>
      <c r="D2655" s="4" t="str">
        <f>PROPER(Table14[[#This Row],[Region]])</f>
        <v>East</v>
      </c>
      <c r="E2655" s="9">
        <f>IF(ISBLANK(Table14[[#This Row],[Sales_Amount]]),MEDIAN(Table14[Sales_Amount]),Table14[[#This Row],[Sales_Amount]])</f>
        <v>35191.67</v>
      </c>
      <c r="F2655" s="11">
        <f>IF(ISBLANK(Table14[[#This Row],[Quantity_Sold]]),MEDIAN(Table14[Quantity_Sold]),Table14[[#This Row],[Quantity_Sold]])</f>
        <v>24</v>
      </c>
      <c r="G2655" s="4" t="str">
        <f>TRIM(Table14[[#This Row],[Product_Category]])</f>
        <v>Furniture</v>
      </c>
      <c r="H2655" s="9">
        <v>1401.35</v>
      </c>
      <c r="I2655" s="9">
        <v>1766.65</v>
      </c>
      <c r="J2655" s="4" t="str">
        <f>PROPER(Table14[[#This Row],[Customer_Type]])</f>
        <v>Returning</v>
      </c>
      <c r="K2655" s="13">
        <f>IF(ISBLANK(Table14[[#This Row],[Discount]]),MEDIAN(Table14[Discount]),Table14[[#This Row],[Discount]])</f>
        <v>0.17</v>
      </c>
      <c r="L2655" s="4" t="s">
        <v>26</v>
      </c>
      <c r="M2655" s="4" t="s">
        <v>22</v>
      </c>
    </row>
    <row r="2656" spans="1:13" x14ac:dyDescent="0.3">
      <c r="A2656">
        <v>1162</v>
      </c>
      <c r="B2656" s="1">
        <v>45568</v>
      </c>
      <c r="C2656" s="4" t="str">
        <f>IF(ISBLANK(Table14[[#This Row],[Sales_Rep]]),"Unknown",Table14[[#This Row],[Sales_Rep]])</f>
        <v>David</v>
      </c>
      <c r="D2656" s="4" t="str">
        <f>PROPER(Table14[[#This Row],[Region]])</f>
        <v>South</v>
      </c>
      <c r="E2656" s="9">
        <f>IF(ISBLANK(Table14[[#This Row],[Sales_Amount]]),MEDIAN(Table14[Sales_Amount]),Table14[[#This Row],[Sales_Amount]])</f>
        <v>17757.88</v>
      </c>
      <c r="F2656" s="11">
        <f>IF(ISBLANK(Table14[[#This Row],[Quantity_Sold]]),MEDIAN(Table14[Quantity_Sold]),Table14[[#This Row],[Quantity_Sold]])</f>
        <v>12</v>
      </c>
      <c r="G2656" s="4" t="str">
        <f>TRIM(Table14[[#This Row],[Product_Category]])</f>
        <v>Electronics</v>
      </c>
      <c r="H2656" s="9">
        <v>1602.51</v>
      </c>
      <c r="I2656" s="9">
        <v>1782.92</v>
      </c>
      <c r="J2656" s="4" t="str">
        <f>PROPER(Table14[[#This Row],[Customer_Type]])</f>
        <v>New</v>
      </c>
      <c r="K2656" s="13">
        <f>IF(ISBLANK(Table14[[#This Row],[Discount]]),MEDIAN(Table14[Discount]),Table14[[#This Row],[Discount]])</f>
        <v>0.17</v>
      </c>
      <c r="L2656" s="4" t="s">
        <v>31</v>
      </c>
      <c r="M2656" s="4" t="s">
        <v>18</v>
      </c>
    </row>
    <row r="2657" spans="1:13" x14ac:dyDescent="0.3">
      <c r="A2657">
        <v>1062</v>
      </c>
      <c r="B2657" s="1">
        <v>45555</v>
      </c>
      <c r="C2657" s="4" t="str">
        <f>IF(ISBLANK(Table14[[#This Row],[Sales_Rep]]),"Unknown",Table14[[#This Row],[Sales_Rep]])</f>
        <v>David</v>
      </c>
      <c r="D2657" s="4" t="str">
        <f>PROPER(Table14[[#This Row],[Region]])</f>
        <v>South</v>
      </c>
      <c r="E2657" s="9">
        <f>IF(ISBLANK(Table14[[#This Row],[Sales_Amount]]),MEDIAN(Table14[Sales_Amount]),Table14[[#This Row],[Sales_Amount]])</f>
        <v>23099.39</v>
      </c>
      <c r="F2657" s="11">
        <f>IF(ISBLANK(Table14[[#This Row],[Quantity_Sold]]),MEDIAN(Table14[Quantity_Sold]),Table14[[#This Row],[Quantity_Sold]])</f>
        <v>6</v>
      </c>
      <c r="G2657" s="4" t="str">
        <f>TRIM(Table14[[#This Row],[Product_Category]])</f>
        <v>Furniture</v>
      </c>
      <c r="H2657" s="9">
        <v>3449.79</v>
      </c>
      <c r="I2657" s="9">
        <v>4010.31</v>
      </c>
      <c r="J2657" s="4" t="str">
        <f>PROPER(Table14[[#This Row],[Customer_Type]])</f>
        <v>New</v>
      </c>
      <c r="K2657" s="13">
        <f>IF(ISBLANK(Table14[[#This Row],[Discount]]),MEDIAN(Table14[Discount]),Table14[[#This Row],[Discount]])</f>
        <v>0.04</v>
      </c>
      <c r="L2657" s="4" t="s">
        <v>26</v>
      </c>
      <c r="M2657" s="4" t="s">
        <v>22</v>
      </c>
    </row>
    <row r="2658" spans="1:13" x14ac:dyDescent="0.3">
      <c r="A2658">
        <v>1492</v>
      </c>
      <c r="B2658" s="1">
        <v>45154</v>
      </c>
      <c r="C2658" s="4" t="str">
        <f>IF(ISBLANK(Table14[[#This Row],[Sales_Rep]]),"Unknown",Table14[[#This Row],[Sales_Rep]])</f>
        <v>Bob</v>
      </c>
      <c r="D2658" s="4" t="str">
        <f>PROPER(Table14[[#This Row],[Region]])</f>
        <v>North</v>
      </c>
      <c r="E2658" s="9">
        <f>IF(ISBLANK(Table14[[#This Row],[Sales_Amount]]),MEDIAN(Table14[Sales_Amount]),Table14[[#This Row],[Sales_Amount]])</f>
        <v>798.6</v>
      </c>
      <c r="F2658" s="11">
        <f>IF(ISBLANK(Table14[[#This Row],[Quantity_Sold]]),MEDIAN(Table14[Quantity_Sold]),Table14[[#This Row],[Quantity_Sold]])</f>
        <v>1</v>
      </c>
      <c r="G2658" s="4" t="str">
        <f>TRIM(Table14[[#This Row],[Product_Category]])</f>
        <v>Furniture</v>
      </c>
      <c r="H2658" s="9">
        <v>671.82</v>
      </c>
      <c r="I2658" s="9">
        <v>877.58</v>
      </c>
      <c r="J2658" s="4" t="str">
        <f>PROPER(Table14[[#This Row],[Customer_Type]])</f>
        <v>Returning</v>
      </c>
      <c r="K2658" s="13">
        <f>IF(ISBLANK(Table14[[#This Row],[Discount]]),MEDIAN(Table14[Discount]),Table14[[#This Row],[Discount]])</f>
        <v>0.09</v>
      </c>
      <c r="L2658" s="4" t="s">
        <v>17</v>
      </c>
      <c r="M2658" s="4" t="s">
        <v>18</v>
      </c>
    </row>
    <row r="2659" spans="1:13" x14ac:dyDescent="0.3">
      <c r="A2659">
        <v>1427</v>
      </c>
      <c r="B2659" s="1">
        <v>45419</v>
      </c>
      <c r="C2659" s="4" t="str">
        <f>IF(ISBLANK(Table14[[#This Row],[Sales_Rep]]),"Unknown",Table14[[#This Row],[Sales_Rep]])</f>
        <v>Charlie</v>
      </c>
      <c r="D2659" s="4" t="str">
        <f>PROPER(Table14[[#This Row],[Region]])</f>
        <v>South</v>
      </c>
      <c r="E2659" s="9">
        <f>IF(ISBLANK(Table14[[#This Row],[Sales_Amount]]),MEDIAN(Table14[Sales_Amount]),Table14[[#This Row],[Sales_Amount]])</f>
        <v>17181.490000000002</v>
      </c>
      <c r="F2659" s="11">
        <f>IF(ISBLANK(Table14[[#This Row],[Quantity_Sold]]),MEDIAN(Table14[Quantity_Sold]),Table14[[#This Row],[Quantity_Sold]])</f>
        <v>14</v>
      </c>
      <c r="G2659" s="4" t="str">
        <f>TRIM(Table14[[#This Row],[Product_Category]])</f>
        <v>Electronics</v>
      </c>
      <c r="H2659" s="9">
        <v>957.42</v>
      </c>
      <c r="I2659" s="9">
        <v>1363.61</v>
      </c>
      <c r="J2659" s="4" t="str">
        <f>PROPER(Table14[[#This Row],[Customer_Type]])</f>
        <v>New</v>
      </c>
      <c r="K2659" s="13">
        <f>IF(ISBLANK(Table14[[#This Row],[Discount]]),MEDIAN(Table14[Discount]),Table14[[#This Row],[Discount]])</f>
        <v>0.1</v>
      </c>
      <c r="L2659" s="4" t="s">
        <v>31</v>
      </c>
      <c r="M2659" s="4" t="s">
        <v>18</v>
      </c>
    </row>
    <row r="2660" spans="1:13" x14ac:dyDescent="0.3">
      <c r="A2660">
        <v>1264</v>
      </c>
      <c r="B2660" s="1">
        <v>45138</v>
      </c>
      <c r="C2660" s="4" t="str">
        <f>IF(ISBLANK(Table14[[#This Row],[Sales_Rep]]),"Unknown",Table14[[#This Row],[Sales_Rep]])</f>
        <v>Eve</v>
      </c>
      <c r="D2660" s="4" t="str">
        <f>PROPER(Table14[[#This Row],[Region]])</f>
        <v>East</v>
      </c>
      <c r="E2660" s="9">
        <f>IF(ISBLANK(Table14[[#This Row],[Sales_Amount]]),MEDIAN(Table14[Sales_Amount]),Table14[[#This Row],[Sales_Amount]])</f>
        <v>66782.320000000007</v>
      </c>
      <c r="F2660" s="11">
        <f>IF(ISBLANK(Table14[[#This Row],[Quantity_Sold]]),MEDIAN(Table14[Quantity_Sold]),Table14[[#This Row],[Quantity_Sold]])</f>
        <v>42</v>
      </c>
      <c r="G2660" s="4" t="str">
        <f>TRIM(Table14[[#This Row],[Product_Category]])</f>
        <v>Furniture</v>
      </c>
      <c r="H2660" s="9">
        <v>1619.75</v>
      </c>
      <c r="I2660" s="9">
        <v>2208.41</v>
      </c>
      <c r="J2660" s="4" t="str">
        <f>PROPER(Table14[[#This Row],[Customer_Type]])</f>
        <v>New</v>
      </c>
      <c r="K2660" s="13">
        <f>IF(ISBLANK(Table14[[#This Row],[Discount]]),MEDIAN(Table14[Discount]),Table14[[#This Row],[Discount]])</f>
        <v>0.28000000000000003</v>
      </c>
      <c r="L2660" s="4" t="s">
        <v>17</v>
      </c>
      <c r="M2660" s="4" t="s">
        <v>18</v>
      </c>
    </row>
    <row r="2661" spans="1:13" x14ac:dyDescent="0.3">
      <c r="A2661">
        <v>1471</v>
      </c>
      <c r="B2661" s="1">
        <v>45207</v>
      </c>
      <c r="C2661" s="4" t="str">
        <f>IF(ISBLANK(Table14[[#This Row],[Sales_Rep]]),"Unknown",Table14[[#This Row],[Sales_Rep]])</f>
        <v>Charlie</v>
      </c>
      <c r="D2661" s="4" t="str">
        <f>PROPER(Table14[[#This Row],[Region]])</f>
        <v>North</v>
      </c>
      <c r="E2661" s="9">
        <f>IF(ISBLANK(Table14[[#This Row],[Sales_Amount]]),MEDIAN(Table14[Sales_Amount]),Table14[[#This Row],[Sales_Amount]])</f>
        <v>125283.49</v>
      </c>
      <c r="F2661" s="11">
        <f>IF(ISBLANK(Table14[[#This Row],[Quantity_Sold]]),MEDIAN(Table14[Quantity_Sold]),Table14[[#This Row],[Quantity_Sold]])</f>
        <v>40</v>
      </c>
      <c r="G2661" s="4" t="str">
        <f>TRIM(Table14[[#This Row],[Product_Category]])</f>
        <v>Furniture</v>
      </c>
      <c r="H2661" s="9">
        <v>2413.81</v>
      </c>
      <c r="I2661" s="9">
        <v>3559.19</v>
      </c>
      <c r="J2661" s="4" t="str">
        <f>PROPER(Table14[[#This Row],[Customer_Type]])</f>
        <v>New</v>
      </c>
      <c r="K2661" s="13">
        <f>IF(ISBLANK(Table14[[#This Row],[Discount]]),MEDIAN(Table14[Discount]),Table14[[#This Row],[Discount]])</f>
        <v>0.12</v>
      </c>
      <c r="L2661" s="4" t="s">
        <v>26</v>
      </c>
      <c r="M2661" s="4" t="s">
        <v>22</v>
      </c>
    </row>
    <row r="2662" spans="1:13" x14ac:dyDescent="0.3">
      <c r="A2662">
        <v>1340</v>
      </c>
      <c r="B2662" s="1">
        <v>45102</v>
      </c>
      <c r="C2662" s="4" t="str">
        <f>IF(ISBLANK(Table14[[#This Row],[Sales_Rep]]),"Unknown",Table14[[#This Row],[Sales_Rep]])</f>
        <v>Charlie</v>
      </c>
      <c r="D2662" s="4" t="str">
        <f>PROPER(Table14[[#This Row],[Region]])</f>
        <v>South</v>
      </c>
      <c r="E2662" s="9">
        <f>IF(ISBLANK(Table14[[#This Row],[Sales_Amount]]),MEDIAN(Table14[Sales_Amount]),Table14[[#This Row],[Sales_Amount]])</f>
        <v>45027.01</v>
      </c>
      <c r="F2662" s="11">
        <f>IF(ISBLANK(Table14[[#This Row],[Quantity_Sold]]),MEDIAN(Table14[Quantity_Sold]),Table14[[#This Row],[Quantity_Sold]])</f>
        <v>19</v>
      </c>
      <c r="G2662" s="4" t="str">
        <f>TRIM(Table14[[#This Row],[Product_Category]])</f>
        <v>Food</v>
      </c>
      <c r="H2662" s="9">
        <v>2187.6999999999998</v>
      </c>
      <c r="I2662" s="9">
        <v>3159.79</v>
      </c>
      <c r="J2662" s="4" t="str">
        <f>PROPER(Table14[[#This Row],[Customer_Type]])</f>
        <v>Returning</v>
      </c>
      <c r="K2662" s="13">
        <f>IF(ISBLANK(Table14[[#This Row],[Discount]]),MEDIAN(Table14[Discount]),Table14[[#This Row],[Discount]])</f>
        <v>0.25</v>
      </c>
      <c r="L2662" s="4" t="s">
        <v>26</v>
      </c>
      <c r="M2662" s="4" t="s">
        <v>18</v>
      </c>
    </row>
    <row r="2663" spans="1:13" x14ac:dyDescent="0.3">
      <c r="A2663">
        <v>1347</v>
      </c>
      <c r="B2663" s="1">
        <v>45172</v>
      </c>
      <c r="C2663" s="4" t="str">
        <f>IF(ISBLANK(Table14[[#This Row],[Sales_Rep]]),"Unknown",Table14[[#This Row],[Sales_Rep]])</f>
        <v>Bob</v>
      </c>
      <c r="D2663" s="4" t="str">
        <f>PROPER(Table14[[#This Row],[Region]])</f>
        <v>North</v>
      </c>
      <c r="E2663" s="9">
        <f>IF(ISBLANK(Table14[[#This Row],[Sales_Amount]]),MEDIAN(Table14[Sales_Amount]),Table14[[#This Row],[Sales_Amount]])</f>
        <v>172269.96</v>
      </c>
      <c r="F2663" s="11">
        <f>IF(ISBLANK(Table14[[#This Row],[Quantity_Sold]]),MEDIAN(Table14[Quantity_Sold]),Table14[[#This Row],[Quantity_Sold]])</f>
        <v>40</v>
      </c>
      <c r="G2663" s="4" t="str">
        <f>TRIM(Table14[[#This Row],[Product_Category]])</f>
        <v>Electronics</v>
      </c>
      <c r="H2663" s="9">
        <v>3730.16</v>
      </c>
      <c r="I2663" s="9">
        <v>4533.42</v>
      </c>
      <c r="J2663" s="4" t="str">
        <f>PROPER(Table14[[#This Row],[Customer_Type]])</f>
        <v>New</v>
      </c>
      <c r="K2663" s="13">
        <f>IF(ISBLANK(Table14[[#This Row],[Discount]]),MEDIAN(Table14[Discount]),Table14[[#This Row],[Discount]])</f>
        <v>0.05</v>
      </c>
      <c r="L2663" s="4" t="s">
        <v>26</v>
      </c>
      <c r="M2663" s="4" t="s">
        <v>18</v>
      </c>
    </row>
    <row r="2664" spans="1:13" x14ac:dyDescent="0.3">
      <c r="A2664">
        <v>1261</v>
      </c>
      <c r="B2664" s="1">
        <v>45541</v>
      </c>
      <c r="C2664" s="4" t="str">
        <f>IF(ISBLANK(Table14[[#This Row],[Sales_Rep]]),"Unknown",Table14[[#This Row],[Sales_Rep]])</f>
        <v>Charlie</v>
      </c>
      <c r="D2664" s="4" t="str">
        <f>PROPER(Table14[[#This Row],[Region]])</f>
        <v>West</v>
      </c>
      <c r="E2664" s="9">
        <f>IF(ISBLANK(Table14[[#This Row],[Sales_Amount]]),MEDIAN(Table14[Sales_Amount]),Table14[[#This Row],[Sales_Amount]])</f>
        <v>35324.089999999997</v>
      </c>
      <c r="F2664" s="11">
        <f>IF(ISBLANK(Table14[[#This Row],[Quantity_Sold]]),MEDIAN(Table14[Quantity_Sold]),Table14[[#This Row],[Quantity_Sold]])</f>
        <v>11</v>
      </c>
      <c r="G2664" s="4" t="str">
        <f>TRIM(Table14[[#This Row],[Product_Category]])</f>
        <v>Food</v>
      </c>
      <c r="H2664" s="9">
        <v>2993.81</v>
      </c>
      <c r="I2664" s="9">
        <v>3528.88</v>
      </c>
      <c r="J2664" s="4" t="str">
        <f>PROPER(Table14[[#This Row],[Customer_Type]])</f>
        <v>New</v>
      </c>
      <c r="K2664" s="13">
        <f>IF(ISBLANK(Table14[[#This Row],[Discount]]),MEDIAN(Table14[Discount]),Table14[[#This Row],[Discount]])</f>
        <v>0.09</v>
      </c>
      <c r="L2664" s="4" t="s">
        <v>31</v>
      </c>
      <c r="M2664" s="4" t="s">
        <v>22</v>
      </c>
    </row>
    <row r="2665" spans="1:13" x14ac:dyDescent="0.3">
      <c r="A2665">
        <v>1074</v>
      </c>
      <c r="B2665" s="1">
        <v>45078</v>
      </c>
      <c r="C2665" s="4" t="str">
        <f>IF(ISBLANK(Table14[[#This Row],[Sales_Rep]]),"Unknown",Table14[[#This Row],[Sales_Rep]])</f>
        <v>Alice</v>
      </c>
      <c r="D2665" s="4" t="str">
        <f>PROPER(Table14[[#This Row],[Region]])</f>
        <v>East</v>
      </c>
      <c r="E2665" s="9">
        <f>IF(ISBLANK(Table14[[#This Row],[Sales_Amount]]),MEDIAN(Table14[Sales_Amount]),Table14[[#This Row],[Sales_Amount]])</f>
        <v>39445.19</v>
      </c>
      <c r="F2665" s="11">
        <f>IF(ISBLANK(Table14[[#This Row],[Quantity_Sold]]),MEDIAN(Table14[Quantity_Sold]),Table14[[#This Row],[Quantity_Sold]])</f>
        <v>14</v>
      </c>
      <c r="G2665" s="4" t="str">
        <f>TRIM(Table14[[#This Row],[Product_Category]])</f>
        <v>Clothing</v>
      </c>
      <c r="H2665" s="9">
        <v>2660.7</v>
      </c>
      <c r="I2665" s="9">
        <v>3201.72</v>
      </c>
      <c r="J2665" s="4" t="str">
        <f>PROPER(Table14[[#This Row],[Customer_Type]])</f>
        <v>New</v>
      </c>
      <c r="K2665" s="13">
        <f>IF(ISBLANK(Table14[[#This Row],[Discount]]),MEDIAN(Table14[Discount]),Table14[[#This Row],[Discount]])</f>
        <v>0.12</v>
      </c>
      <c r="L2665" s="4" t="s">
        <v>26</v>
      </c>
      <c r="M2665" s="4" t="s">
        <v>22</v>
      </c>
    </row>
    <row r="2666" spans="1:13" x14ac:dyDescent="0.3">
      <c r="A2666">
        <v>1486</v>
      </c>
      <c r="B2666" s="1">
        <v>45365</v>
      </c>
      <c r="C2666" s="4" t="str">
        <f>IF(ISBLANK(Table14[[#This Row],[Sales_Rep]]),"Unknown",Table14[[#This Row],[Sales_Rep]])</f>
        <v>David</v>
      </c>
      <c r="D2666" s="4" t="str">
        <f>PROPER(Table14[[#This Row],[Region]])</f>
        <v>West</v>
      </c>
      <c r="E2666" s="9">
        <f>IF(ISBLANK(Table14[[#This Row],[Sales_Amount]]),MEDIAN(Table14[Sales_Amount]),Table14[[#This Row],[Sales_Amount]])</f>
        <v>82061.98</v>
      </c>
      <c r="F2666" s="11">
        <f>IF(ISBLANK(Table14[[#This Row],[Quantity_Sold]]),MEDIAN(Table14[Quantity_Sold]),Table14[[#This Row],[Quantity_Sold]])</f>
        <v>43</v>
      </c>
      <c r="G2666" s="4" t="str">
        <f>TRIM(Table14[[#This Row],[Product_Category]])</f>
        <v>Clothing</v>
      </c>
      <c r="H2666" s="9">
        <v>1890.06</v>
      </c>
      <c r="I2666" s="9">
        <v>2144.29</v>
      </c>
      <c r="J2666" s="4" t="str">
        <f>PROPER(Table14[[#This Row],[Customer_Type]])</f>
        <v>Returning</v>
      </c>
      <c r="K2666" s="13">
        <f>IF(ISBLANK(Table14[[#This Row],[Discount]]),MEDIAN(Table14[Discount]),Table14[[#This Row],[Discount]])</f>
        <v>0.11</v>
      </c>
      <c r="L2666" s="4" t="s">
        <v>31</v>
      </c>
      <c r="M2666" s="4" t="s">
        <v>22</v>
      </c>
    </row>
    <row r="2667" spans="1:13" x14ac:dyDescent="0.3">
      <c r="A2667">
        <v>1105</v>
      </c>
      <c r="B2667" s="1">
        <v>45382</v>
      </c>
      <c r="C2667" s="4" t="str">
        <f>IF(ISBLANK(Table14[[#This Row],[Sales_Rep]]),"Unknown",Table14[[#This Row],[Sales_Rep]])</f>
        <v>Alice</v>
      </c>
      <c r="D2667" s="4" t="str">
        <f>PROPER(Table14[[#This Row],[Region]])</f>
        <v>East</v>
      </c>
      <c r="E2667" s="9">
        <f>IF(ISBLANK(Table14[[#This Row],[Sales_Amount]]),MEDIAN(Table14[Sales_Amount]),Table14[[#This Row],[Sales_Amount]])</f>
        <v>98741.52</v>
      </c>
      <c r="F2667" s="11">
        <f>IF(ISBLANK(Table14[[#This Row],[Quantity_Sold]]),MEDIAN(Table14[Quantity_Sold]),Table14[[#This Row],[Quantity_Sold]])</f>
        <v>33</v>
      </c>
      <c r="G2667" s="4" t="str">
        <f>TRIM(Table14[[#This Row],[Product_Category]])</f>
        <v>Clothing</v>
      </c>
      <c r="H2667" s="9">
        <v>2602.73</v>
      </c>
      <c r="I2667" s="9">
        <v>3400.19</v>
      </c>
      <c r="J2667" s="4" t="str">
        <f>PROPER(Table14[[#This Row],[Customer_Type]])</f>
        <v>New</v>
      </c>
      <c r="K2667" s="13">
        <f>IF(ISBLANK(Table14[[#This Row],[Discount]]),MEDIAN(Table14[Discount]),Table14[[#This Row],[Discount]])</f>
        <v>0.12</v>
      </c>
      <c r="L2667" s="4" t="s">
        <v>17</v>
      </c>
      <c r="M2667" s="4" t="s">
        <v>22</v>
      </c>
    </row>
    <row r="2668" spans="1:13" x14ac:dyDescent="0.3">
      <c r="A2668">
        <v>1149</v>
      </c>
      <c r="B2668" s="1">
        <v>44963</v>
      </c>
      <c r="C2668" s="4" t="str">
        <f>IF(ISBLANK(Table14[[#This Row],[Sales_Rep]]),"Unknown",Table14[[#This Row],[Sales_Rep]])</f>
        <v>Eve</v>
      </c>
      <c r="D2668" s="4" t="str">
        <f>PROPER(Table14[[#This Row],[Region]])</f>
        <v>East</v>
      </c>
      <c r="E2668" s="9">
        <f>IF(ISBLANK(Table14[[#This Row],[Sales_Amount]]),MEDIAN(Table14[Sales_Amount]),Table14[[#This Row],[Sales_Amount]])</f>
        <v>120890.44</v>
      </c>
      <c r="F2668" s="11">
        <f>IF(ISBLANK(Table14[[#This Row],[Quantity_Sold]]),MEDIAN(Table14[Quantity_Sold]),Table14[[#This Row],[Quantity_Sold]])</f>
        <v>25</v>
      </c>
      <c r="G2668" s="4" t="str">
        <f>TRIM(Table14[[#This Row],[Product_Category]])</f>
        <v>Furniture</v>
      </c>
      <c r="H2668" s="9">
        <v>4241.12</v>
      </c>
      <c r="I2668" s="9">
        <v>5495.02</v>
      </c>
      <c r="J2668" s="4" t="str">
        <f>PROPER(Table14[[#This Row],[Customer_Type]])</f>
        <v>Returning</v>
      </c>
      <c r="K2668" s="13">
        <f>IF(ISBLANK(Table14[[#This Row],[Discount]]),MEDIAN(Table14[Discount]),Table14[[#This Row],[Discount]])</f>
        <v>0.12</v>
      </c>
      <c r="L2668" s="4" t="s">
        <v>31</v>
      </c>
      <c r="M2668" s="4" t="s">
        <v>18</v>
      </c>
    </row>
    <row r="2669" spans="1:13" x14ac:dyDescent="0.3">
      <c r="A2669">
        <v>1397</v>
      </c>
      <c r="B2669" s="1">
        <v>45568</v>
      </c>
      <c r="C2669" s="4" t="str">
        <f>IF(ISBLANK(Table14[[#This Row],[Sales_Rep]]),"Unknown",Table14[[#This Row],[Sales_Rep]])</f>
        <v>David</v>
      </c>
      <c r="D2669" s="4" t="str">
        <f>PROPER(Table14[[#This Row],[Region]])</f>
        <v>West</v>
      </c>
      <c r="E2669" s="9">
        <f>IF(ISBLANK(Table14[[#This Row],[Sales_Amount]]),MEDIAN(Table14[Sales_Amount]),Table14[[#This Row],[Sales_Amount]])</f>
        <v>85196.34</v>
      </c>
      <c r="F2669" s="11">
        <f>IF(ISBLANK(Table14[[#This Row],[Quantity_Sold]]),MEDIAN(Table14[Quantity_Sold]),Table14[[#This Row],[Quantity_Sold]])</f>
        <v>20</v>
      </c>
      <c r="G2669" s="4" t="str">
        <f>TRIM(Table14[[#This Row],[Product_Category]])</f>
        <v>Clothing</v>
      </c>
      <c r="H2669" s="9">
        <v>3830.93</v>
      </c>
      <c r="I2669" s="9">
        <v>5532.23</v>
      </c>
      <c r="J2669" s="4" t="str">
        <f>PROPER(Table14[[#This Row],[Customer_Type]])</f>
        <v>New</v>
      </c>
      <c r="K2669" s="13">
        <f>IF(ISBLANK(Table14[[#This Row],[Discount]]),MEDIAN(Table14[Discount]),Table14[[#This Row],[Discount]])</f>
        <v>0.23</v>
      </c>
      <c r="L2669" s="4" t="s">
        <v>17</v>
      </c>
      <c r="M2669" s="4" t="s">
        <v>18</v>
      </c>
    </row>
    <row r="2670" spans="1:13" x14ac:dyDescent="0.3">
      <c r="A2670">
        <v>1322</v>
      </c>
      <c r="B2670" s="1">
        <v>45297</v>
      </c>
      <c r="C2670" s="4" t="str">
        <f>IF(ISBLANK(Table14[[#This Row],[Sales_Rep]]),"Unknown",Table14[[#This Row],[Sales_Rep]])</f>
        <v>Charlie</v>
      </c>
      <c r="D2670" s="4" t="str">
        <f>PROPER(Table14[[#This Row],[Region]])</f>
        <v>West</v>
      </c>
      <c r="E2670" s="9">
        <f>IF(ISBLANK(Table14[[#This Row],[Sales_Amount]]),MEDIAN(Table14[Sales_Amount]),Table14[[#This Row],[Sales_Amount]])</f>
        <v>98241</v>
      </c>
      <c r="F2670" s="11">
        <f>IF(ISBLANK(Table14[[#This Row],[Quantity_Sold]]),MEDIAN(Table14[Quantity_Sold]),Table14[[#This Row],[Quantity_Sold]])</f>
        <v>40</v>
      </c>
      <c r="G2670" s="4" t="str">
        <f>TRIM(Table14[[#This Row],[Product_Category]])</f>
        <v>Furniture</v>
      </c>
      <c r="H2670" s="9">
        <v>2564.6799999999998</v>
      </c>
      <c r="I2670" s="9">
        <v>3148.75</v>
      </c>
      <c r="J2670" s="4" t="str">
        <f>PROPER(Table14[[#This Row],[Customer_Type]])</f>
        <v>Returning</v>
      </c>
      <c r="K2670" s="13">
        <f>IF(ISBLANK(Table14[[#This Row],[Discount]]),MEDIAN(Table14[Discount]),Table14[[#This Row],[Discount]])</f>
        <v>0.22</v>
      </c>
      <c r="L2670" s="4" t="s">
        <v>26</v>
      </c>
      <c r="M2670" s="4" t="s">
        <v>22</v>
      </c>
    </row>
    <row r="2671" spans="1:13" x14ac:dyDescent="0.3">
      <c r="A2671">
        <v>1343</v>
      </c>
      <c r="B2671" s="1">
        <v>45241</v>
      </c>
      <c r="C2671" s="4" t="str">
        <f>IF(ISBLANK(Table14[[#This Row],[Sales_Rep]]),"Unknown",Table14[[#This Row],[Sales_Rep]])</f>
        <v>Eve</v>
      </c>
      <c r="D2671" s="4" t="str">
        <f>PROPER(Table14[[#This Row],[Region]])</f>
        <v>East</v>
      </c>
      <c r="E2671" s="9">
        <f>IF(ISBLANK(Table14[[#This Row],[Sales_Amount]]),MEDIAN(Table14[Sales_Amount]),Table14[[#This Row],[Sales_Amount]])</f>
        <v>43220.639999999999</v>
      </c>
      <c r="F2671" s="11">
        <f>IF(ISBLANK(Table14[[#This Row],[Quantity_Sold]]),MEDIAN(Table14[Quantity_Sold]),Table14[[#This Row],[Quantity_Sold]])</f>
        <v>13</v>
      </c>
      <c r="G2671" s="4" t="str">
        <f>TRIM(Table14[[#This Row],[Product_Category]])</f>
        <v>Food</v>
      </c>
      <c r="H2671" s="9">
        <v>3385.67</v>
      </c>
      <c r="I2671" s="9">
        <v>4617.59</v>
      </c>
      <c r="J2671" s="4" t="str">
        <f>PROPER(Table14[[#This Row],[Customer_Type]])</f>
        <v>New</v>
      </c>
      <c r="K2671" s="13">
        <f>IF(ISBLANK(Table14[[#This Row],[Discount]]),MEDIAN(Table14[Discount]),Table14[[#This Row],[Discount]])</f>
        <v>0.28000000000000003</v>
      </c>
      <c r="L2671" s="4" t="s">
        <v>31</v>
      </c>
      <c r="M2671" s="4" t="s">
        <v>18</v>
      </c>
    </row>
    <row r="2672" spans="1:13" x14ac:dyDescent="0.3">
      <c r="A2672">
        <v>1334</v>
      </c>
      <c r="B2672" s="1">
        <v>45241</v>
      </c>
      <c r="C2672" s="4" t="str">
        <f>IF(ISBLANK(Table14[[#This Row],[Sales_Rep]]),"Unknown",Table14[[#This Row],[Sales_Rep]])</f>
        <v>David</v>
      </c>
      <c r="D2672" s="4" t="str">
        <f>PROPER(Table14[[#This Row],[Region]])</f>
        <v>South</v>
      </c>
      <c r="E2672" s="9">
        <f>IF(ISBLANK(Table14[[#This Row],[Sales_Amount]]),MEDIAN(Table14[Sales_Amount]),Table14[[#This Row],[Sales_Amount]])</f>
        <v>4358.92</v>
      </c>
      <c r="F2672" s="11">
        <f>IF(ISBLANK(Table14[[#This Row],[Quantity_Sold]]),MEDIAN(Table14[Quantity_Sold]),Table14[[#This Row],[Quantity_Sold]])</f>
        <v>41</v>
      </c>
      <c r="G2672" s="4" t="str">
        <f>TRIM(Table14[[#This Row],[Product_Category]])</f>
        <v>Furniture</v>
      </c>
      <c r="H2672" s="9">
        <v>101.84</v>
      </c>
      <c r="I2672" s="9">
        <v>147.66</v>
      </c>
      <c r="J2672" s="4" t="str">
        <f>PROPER(Table14[[#This Row],[Customer_Type]])</f>
        <v>Returning</v>
      </c>
      <c r="K2672" s="13">
        <f>IF(ISBLANK(Table14[[#This Row],[Discount]]),MEDIAN(Table14[Discount]),Table14[[#This Row],[Discount]])</f>
        <v>0.28000000000000003</v>
      </c>
      <c r="L2672" s="4" t="s">
        <v>31</v>
      </c>
      <c r="M2672" s="4" t="s">
        <v>18</v>
      </c>
    </row>
    <row r="2673" spans="1:13" x14ac:dyDescent="0.3">
      <c r="A2673">
        <v>1392</v>
      </c>
      <c r="B2673" s="1">
        <v>45468</v>
      </c>
      <c r="C2673" s="4" t="str">
        <f>IF(ISBLANK(Table14[[#This Row],[Sales_Rep]]),"Unknown",Table14[[#This Row],[Sales_Rep]])</f>
        <v>Charlie</v>
      </c>
      <c r="D2673" s="4" t="str">
        <f>PROPER(Table14[[#This Row],[Region]])</f>
        <v>East</v>
      </c>
      <c r="E2673" s="9">
        <f>IF(ISBLANK(Table14[[#This Row],[Sales_Amount]]),MEDIAN(Table14[Sales_Amount]),Table14[[#This Row],[Sales_Amount]])</f>
        <v>10228.52</v>
      </c>
      <c r="F2673" s="11">
        <f>IF(ISBLANK(Table14[[#This Row],[Quantity_Sold]]),MEDIAN(Table14[Quantity_Sold]),Table14[[#This Row],[Quantity_Sold]])</f>
        <v>3</v>
      </c>
      <c r="G2673" s="4" t="str">
        <f>TRIM(Table14[[#This Row],[Product_Category]])</f>
        <v>Electronics</v>
      </c>
      <c r="H2673" s="9">
        <v>3113.97</v>
      </c>
      <c r="I2673" s="9">
        <v>4607.4399999999996</v>
      </c>
      <c r="J2673" s="4" t="str">
        <f>PROPER(Table14[[#This Row],[Customer_Type]])</f>
        <v>Returning</v>
      </c>
      <c r="K2673" s="13">
        <f>IF(ISBLANK(Table14[[#This Row],[Discount]]),MEDIAN(Table14[Discount]),Table14[[#This Row],[Discount]])</f>
        <v>0.26</v>
      </c>
      <c r="L2673" s="4" t="s">
        <v>17</v>
      </c>
      <c r="M2673" s="4" t="s">
        <v>22</v>
      </c>
    </row>
    <row r="2674" spans="1:13" x14ac:dyDescent="0.3">
      <c r="A2674">
        <v>1304</v>
      </c>
      <c r="B2674" s="1">
        <v>44958</v>
      </c>
      <c r="C2674" s="4" t="str">
        <f>IF(ISBLANK(Table14[[#This Row],[Sales_Rep]]),"Unknown",Table14[[#This Row],[Sales_Rep]])</f>
        <v>Alice</v>
      </c>
      <c r="D2674" s="4" t="str">
        <f>PROPER(Table14[[#This Row],[Region]])</f>
        <v>South</v>
      </c>
      <c r="E2674" s="9">
        <f>IF(ISBLANK(Table14[[#This Row],[Sales_Amount]]),MEDIAN(Table14[Sales_Amount]),Table14[[#This Row],[Sales_Amount]])</f>
        <v>196921.9</v>
      </c>
      <c r="F2674" s="11">
        <f>IF(ISBLANK(Table14[[#This Row],[Quantity_Sold]]),MEDIAN(Table14[Quantity_Sold]),Table14[[#This Row],[Quantity_Sold]])</f>
        <v>46</v>
      </c>
      <c r="G2674" s="4" t="str">
        <f>TRIM(Table14[[#This Row],[Product_Category]])</f>
        <v>Clothing</v>
      </c>
      <c r="H2674" s="9">
        <v>3198.85</v>
      </c>
      <c r="I2674" s="9">
        <v>4603.13</v>
      </c>
      <c r="J2674" s="4" t="str">
        <f>PROPER(Table14[[#This Row],[Customer_Type]])</f>
        <v>New</v>
      </c>
      <c r="K2674" s="13">
        <f>IF(ISBLANK(Table14[[#This Row],[Discount]]),MEDIAN(Table14[Discount]),Table14[[#This Row],[Discount]])</f>
        <v>7.0000000000000007E-2</v>
      </c>
      <c r="L2674" s="4" t="s">
        <v>31</v>
      </c>
      <c r="M2674" s="4" t="s">
        <v>18</v>
      </c>
    </row>
    <row r="2675" spans="1:13" x14ac:dyDescent="0.3">
      <c r="A2675">
        <v>1383</v>
      </c>
      <c r="B2675" s="1">
        <v>45072</v>
      </c>
      <c r="C2675" s="4" t="str">
        <f>IF(ISBLANK(Table14[[#This Row],[Sales_Rep]]),"Unknown",Table14[[#This Row],[Sales_Rep]])</f>
        <v>David</v>
      </c>
      <c r="D2675" s="4" t="str">
        <f>PROPER(Table14[[#This Row],[Region]])</f>
        <v>North</v>
      </c>
      <c r="E2675" s="9">
        <f>IF(ISBLANK(Table14[[#This Row],[Sales_Amount]]),MEDIAN(Table14[Sales_Amount]),Table14[[#This Row],[Sales_Amount]])</f>
        <v>58571.14</v>
      </c>
      <c r="F2675" s="11">
        <f>IF(ISBLANK(Table14[[#This Row],[Quantity_Sold]]),MEDIAN(Table14[Quantity_Sold]),Table14[[#This Row],[Quantity_Sold]])</f>
        <v>12</v>
      </c>
      <c r="G2675" s="4" t="str">
        <f>TRIM(Table14[[#This Row],[Product_Category]])</f>
        <v>Clothing</v>
      </c>
      <c r="H2675" s="9">
        <v>4481.38</v>
      </c>
      <c r="I2675" s="9">
        <v>6178.39</v>
      </c>
      <c r="J2675" s="4" t="str">
        <f>PROPER(Table14[[#This Row],[Customer_Type]])</f>
        <v>New</v>
      </c>
      <c r="K2675" s="13">
        <f>IF(ISBLANK(Table14[[#This Row],[Discount]]),MEDIAN(Table14[Discount]),Table14[[#This Row],[Discount]])</f>
        <v>0.21</v>
      </c>
      <c r="L2675" s="4" t="s">
        <v>26</v>
      </c>
      <c r="M2675" s="4" t="s">
        <v>18</v>
      </c>
    </row>
    <row r="2676" spans="1:13" x14ac:dyDescent="0.3">
      <c r="A2676">
        <v>1432</v>
      </c>
      <c r="B2676" s="1">
        <v>45217</v>
      </c>
      <c r="C2676" s="4" t="str">
        <f>IF(ISBLANK(Table14[[#This Row],[Sales_Rep]]),"Unknown",Table14[[#This Row],[Sales_Rep]])</f>
        <v>Charlie</v>
      </c>
      <c r="D2676" s="4" t="str">
        <f>PROPER(Table14[[#This Row],[Region]])</f>
        <v>North</v>
      </c>
      <c r="E2676" s="9">
        <f>IF(ISBLANK(Table14[[#This Row],[Sales_Amount]]),MEDIAN(Table14[Sales_Amount]),Table14[[#This Row],[Sales_Amount]])</f>
        <v>115061.78</v>
      </c>
      <c r="F2676" s="11">
        <f>IF(ISBLANK(Table14[[#This Row],[Quantity_Sold]]),MEDIAN(Table14[Quantity_Sold]),Table14[[#This Row],[Quantity_Sold]])</f>
        <v>30</v>
      </c>
      <c r="G2676" s="4" t="str">
        <f>TRIM(Table14[[#This Row],[Product_Category]])</f>
        <v>Electronics</v>
      </c>
      <c r="H2676" s="9">
        <v>3580.19</v>
      </c>
      <c r="I2676" s="9">
        <v>4309.43</v>
      </c>
      <c r="J2676" s="4" t="str">
        <f>PROPER(Table14[[#This Row],[Customer_Type]])</f>
        <v>Returning</v>
      </c>
      <c r="K2676" s="13">
        <f>IF(ISBLANK(Table14[[#This Row],[Discount]]),MEDIAN(Table14[Discount]),Table14[[#This Row],[Discount]])</f>
        <v>0.11</v>
      </c>
      <c r="L2676" s="4" t="s">
        <v>17</v>
      </c>
      <c r="M2676" s="4" t="s">
        <v>22</v>
      </c>
    </row>
    <row r="2677" spans="1:13" x14ac:dyDescent="0.3">
      <c r="A2677">
        <v>1020</v>
      </c>
      <c r="B2677" s="1">
        <v>45180</v>
      </c>
      <c r="C2677" s="4" t="str">
        <f>IF(ISBLANK(Table14[[#This Row],[Sales_Rep]]),"Unknown",Table14[[#This Row],[Sales_Rep]])</f>
        <v>Alice</v>
      </c>
      <c r="D2677" s="4" t="str">
        <f>PROPER(Table14[[#This Row],[Region]])</f>
        <v>East</v>
      </c>
      <c r="E2677" s="9">
        <f>IF(ISBLANK(Table14[[#This Row],[Sales_Amount]]),MEDIAN(Table14[Sales_Amount]),Table14[[#This Row],[Sales_Amount]])</f>
        <v>41697.31</v>
      </c>
      <c r="F2677" s="11">
        <f>IF(ISBLANK(Table14[[#This Row],[Quantity_Sold]]),MEDIAN(Table14[Quantity_Sold]),Table14[[#This Row],[Quantity_Sold]])</f>
        <v>45</v>
      </c>
      <c r="G2677" s="4" t="str">
        <f>TRIM(Table14[[#This Row],[Product_Category]])</f>
        <v>Food</v>
      </c>
      <c r="H2677" s="9">
        <v>872.5</v>
      </c>
      <c r="I2677" s="9">
        <v>1305.08</v>
      </c>
      <c r="J2677" s="4" t="str">
        <f>PROPER(Table14[[#This Row],[Customer_Type]])</f>
        <v>Returning</v>
      </c>
      <c r="K2677" s="13">
        <f>IF(ISBLANK(Table14[[#This Row],[Discount]]),MEDIAN(Table14[Discount]),Table14[[#This Row],[Discount]])</f>
        <v>0.28999999999999998</v>
      </c>
      <c r="L2677" s="4" t="s">
        <v>31</v>
      </c>
      <c r="M2677" s="4" t="s">
        <v>22</v>
      </c>
    </row>
    <row r="2678" spans="1:13" x14ac:dyDescent="0.3">
      <c r="A2678">
        <v>1090</v>
      </c>
      <c r="B2678" s="1">
        <v>45105</v>
      </c>
      <c r="C2678" s="4" t="str">
        <f>IF(ISBLANK(Table14[[#This Row],[Sales_Rep]]),"Unknown",Table14[[#This Row],[Sales_Rep]])</f>
        <v>Eve</v>
      </c>
      <c r="D2678" s="4" t="str">
        <f>PROPER(Table14[[#This Row],[Region]])</f>
        <v>South</v>
      </c>
      <c r="E2678" s="9">
        <f>IF(ISBLANK(Table14[[#This Row],[Sales_Amount]]),MEDIAN(Table14[Sales_Amount]),Table14[[#This Row],[Sales_Amount]])</f>
        <v>28791.01</v>
      </c>
      <c r="F2678" s="11">
        <f>IF(ISBLANK(Table14[[#This Row],[Quantity_Sold]]),MEDIAN(Table14[Quantity_Sold]),Table14[[#This Row],[Quantity_Sold]])</f>
        <v>31</v>
      </c>
      <c r="G2678" s="4" t="str">
        <f>TRIM(Table14[[#This Row],[Product_Category]])</f>
        <v>Food</v>
      </c>
      <c r="H2678" s="9">
        <v>771.7</v>
      </c>
      <c r="I2678" s="9">
        <v>967.44</v>
      </c>
      <c r="J2678" s="4" t="str">
        <f>PROPER(Table14[[#This Row],[Customer_Type]])</f>
        <v>Returning</v>
      </c>
      <c r="K2678" s="13">
        <f>IF(ISBLANK(Table14[[#This Row],[Discount]]),MEDIAN(Table14[Discount]),Table14[[#This Row],[Discount]])</f>
        <v>0.04</v>
      </c>
      <c r="L2678" s="4" t="s">
        <v>17</v>
      </c>
      <c r="M2678" s="4" t="s">
        <v>22</v>
      </c>
    </row>
    <row r="2679" spans="1:13" x14ac:dyDescent="0.3">
      <c r="A2679">
        <v>1123</v>
      </c>
      <c r="B2679" s="1">
        <v>45512</v>
      </c>
      <c r="C2679" s="4" t="str">
        <f>IF(ISBLANK(Table14[[#This Row],[Sales_Rep]]),"Unknown",Table14[[#This Row],[Sales_Rep]])</f>
        <v>Eve</v>
      </c>
      <c r="D2679" s="4" t="str">
        <f>PROPER(Table14[[#This Row],[Region]])</f>
        <v>North</v>
      </c>
      <c r="E2679" s="9">
        <f>IF(ISBLANK(Table14[[#This Row],[Sales_Amount]]),MEDIAN(Table14[Sales_Amount]),Table14[[#This Row],[Sales_Amount]])</f>
        <v>17869.28</v>
      </c>
      <c r="F2679" s="11">
        <f>IF(ISBLANK(Table14[[#This Row],[Quantity_Sold]]),MEDIAN(Table14[Quantity_Sold]),Table14[[#This Row],[Quantity_Sold]])</f>
        <v>6</v>
      </c>
      <c r="G2679" s="4" t="str">
        <f>TRIM(Table14[[#This Row],[Product_Category]])</f>
        <v>Electronics</v>
      </c>
      <c r="H2679" s="9">
        <v>2868.24</v>
      </c>
      <c r="I2679" s="9">
        <v>3202.38</v>
      </c>
      <c r="J2679" s="4" t="str">
        <f>PROPER(Table14[[#This Row],[Customer_Type]])</f>
        <v>Returning</v>
      </c>
      <c r="K2679" s="13">
        <f>IF(ISBLANK(Table14[[#This Row],[Discount]]),MEDIAN(Table14[Discount]),Table14[[#This Row],[Discount]])</f>
        <v>7.0000000000000007E-2</v>
      </c>
      <c r="L2679" s="4" t="s">
        <v>26</v>
      </c>
      <c r="M2679" s="4" t="s">
        <v>18</v>
      </c>
    </row>
    <row r="2680" spans="1:13" x14ac:dyDescent="0.3">
      <c r="A2680">
        <v>1466</v>
      </c>
      <c r="B2680" s="1">
        <v>44945</v>
      </c>
      <c r="C2680" s="4" t="str">
        <f>IF(ISBLANK(Table14[[#This Row],[Sales_Rep]]),"Unknown",Table14[[#This Row],[Sales_Rep]])</f>
        <v>Eve</v>
      </c>
      <c r="D2680" s="4" t="str">
        <f>PROPER(Table14[[#This Row],[Region]])</f>
        <v>West</v>
      </c>
      <c r="E2680" s="9">
        <f>IF(ISBLANK(Table14[[#This Row],[Sales_Amount]]),MEDIAN(Table14[Sales_Amount]),Table14[[#This Row],[Sales_Amount]])</f>
        <v>21386.34</v>
      </c>
      <c r="F2680" s="11">
        <f>IF(ISBLANK(Table14[[#This Row],[Quantity_Sold]]),MEDIAN(Table14[Quantity_Sold]),Table14[[#This Row],[Quantity_Sold]])</f>
        <v>20</v>
      </c>
      <c r="G2680" s="4" t="str">
        <f>TRIM(Table14[[#This Row],[Product_Category]])</f>
        <v>Furniture</v>
      </c>
      <c r="H2680" s="9">
        <v>978.92</v>
      </c>
      <c r="I2680" s="9">
        <v>1258.02</v>
      </c>
      <c r="J2680" s="4" t="str">
        <f>PROPER(Table14[[#This Row],[Customer_Type]])</f>
        <v>Returning</v>
      </c>
      <c r="K2680" s="13">
        <f>IF(ISBLANK(Table14[[#This Row],[Discount]]),MEDIAN(Table14[Discount]),Table14[[#This Row],[Discount]])</f>
        <v>0.15</v>
      </c>
      <c r="L2680" s="4" t="s">
        <v>17</v>
      </c>
      <c r="M2680" s="4" t="s">
        <v>18</v>
      </c>
    </row>
    <row r="2681" spans="1:13" x14ac:dyDescent="0.3">
      <c r="A2681">
        <v>1486</v>
      </c>
      <c r="B2681" s="1">
        <v>45042</v>
      </c>
      <c r="C2681" s="4" t="str">
        <f>IF(ISBLANK(Table14[[#This Row],[Sales_Rep]]),"Unknown",Table14[[#This Row],[Sales_Rep]])</f>
        <v>Eve</v>
      </c>
      <c r="D2681" s="4" t="str">
        <f>PROPER(Table14[[#This Row],[Region]])</f>
        <v>North</v>
      </c>
      <c r="E2681" s="9">
        <f>IF(ISBLANK(Table14[[#This Row],[Sales_Amount]]),MEDIAN(Table14[Sales_Amount]),Table14[[#This Row],[Sales_Amount]])</f>
        <v>7149.87</v>
      </c>
      <c r="F2681" s="11">
        <f>IF(ISBLANK(Table14[[#This Row],[Quantity_Sold]]),MEDIAN(Table14[Quantity_Sold]),Table14[[#This Row],[Quantity_Sold]])</f>
        <v>5</v>
      </c>
      <c r="G2681" s="4" t="str">
        <f>TRIM(Table14[[#This Row],[Product_Category]])</f>
        <v>Clothing</v>
      </c>
      <c r="H2681" s="9">
        <v>1495.8</v>
      </c>
      <c r="I2681" s="9">
        <v>1765.4</v>
      </c>
      <c r="J2681" s="4" t="str">
        <f>PROPER(Table14[[#This Row],[Customer_Type]])</f>
        <v>New</v>
      </c>
      <c r="K2681" s="13">
        <f>IF(ISBLANK(Table14[[#This Row],[Discount]]),MEDIAN(Table14[Discount]),Table14[[#This Row],[Discount]])</f>
        <v>0.19</v>
      </c>
      <c r="L2681" s="4" t="s">
        <v>17</v>
      </c>
      <c r="M2681" s="4" t="s">
        <v>18</v>
      </c>
    </row>
    <row r="2682" spans="1:13" x14ac:dyDescent="0.3">
      <c r="A2682">
        <v>1231</v>
      </c>
      <c r="B2682" s="1">
        <v>45321</v>
      </c>
      <c r="C2682" s="4" t="str">
        <f>IF(ISBLANK(Table14[[#This Row],[Sales_Rep]]),"Unknown",Table14[[#This Row],[Sales_Rep]])</f>
        <v>Bob</v>
      </c>
      <c r="D2682" s="4" t="str">
        <f>PROPER(Table14[[#This Row],[Region]])</f>
        <v>West</v>
      </c>
      <c r="E2682" s="9">
        <f>IF(ISBLANK(Table14[[#This Row],[Sales_Amount]]),MEDIAN(Table14[Sales_Amount]),Table14[[#This Row],[Sales_Amount]])</f>
        <v>98526.45</v>
      </c>
      <c r="F2682" s="11">
        <f>IF(ISBLANK(Table14[[#This Row],[Quantity_Sold]]),MEDIAN(Table14[Quantity_Sold]),Table14[[#This Row],[Quantity_Sold]])</f>
        <v>31</v>
      </c>
      <c r="G2682" s="4" t="str">
        <f>TRIM(Table14[[#This Row],[Product_Category]])</f>
        <v>Food</v>
      </c>
      <c r="H2682" s="9">
        <v>2690.51</v>
      </c>
      <c r="I2682" s="9">
        <v>3345.55</v>
      </c>
      <c r="J2682" s="4" t="str">
        <f>PROPER(Table14[[#This Row],[Customer_Type]])</f>
        <v>Returning</v>
      </c>
      <c r="K2682" s="13">
        <f>IF(ISBLANK(Table14[[#This Row],[Discount]]),MEDIAN(Table14[Discount]),Table14[[#This Row],[Discount]])</f>
        <v>0.05</v>
      </c>
      <c r="L2682" s="4" t="s">
        <v>26</v>
      </c>
      <c r="M2682" s="4" t="s">
        <v>18</v>
      </c>
    </row>
    <row r="2683" spans="1:13" x14ac:dyDescent="0.3">
      <c r="A2683">
        <v>1063</v>
      </c>
      <c r="B2683" s="1">
        <v>45524</v>
      </c>
      <c r="C2683" s="4" t="str">
        <f>IF(ISBLANK(Table14[[#This Row],[Sales_Rep]]),"Unknown",Table14[[#This Row],[Sales_Rep]])</f>
        <v>David</v>
      </c>
      <c r="D2683" s="4" t="str">
        <f>PROPER(Table14[[#This Row],[Region]])</f>
        <v>West</v>
      </c>
      <c r="E2683" s="9">
        <f>IF(ISBLANK(Table14[[#This Row],[Sales_Amount]]),MEDIAN(Table14[Sales_Amount]),Table14[[#This Row],[Sales_Amount]])</f>
        <v>19329.2</v>
      </c>
      <c r="F2683" s="11">
        <f>IF(ISBLANK(Table14[[#This Row],[Quantity_Sold]]),MEDIAN(Table14[Quantity_Sold]),Table14[[#This Row],[Quantity_Sold]])</f>
        <v>9</v>
      </c>
      <c r="G2683" s="4" t="str">
        <f>TRIM(Table14[[#This Row],[Product_Category]])</f>
        <v>Electronics</v>
      </c>
      <c r="H2683" s="9">
        <v>2286.15</v>
      </c>
      <c r="I2683" s="9">
        <v>2942.04</v>
      </c>
      <c r="J2683" s="4" t="str">
        <f>PROPER(Table14[[#This Row],[Customer_Type]])</f>
        <v>New</v>
      </c>
      <c r="K2683" s="13">
        <f>IF(ISBLANK(Table14[[#This Row],[Discount]]),MEDIAN(Table14[Discount]),Table14[[#This Row],[Discount]])</f>
        <v>0.27</v>
      </c>
      <c r="L2683" s="4" t="s">
        <v>31</v>
      </c>
      <c r="M2683" s="4" t="s">
        <v>18</v>
      </c>
    </row>
    <row r="2684" spans="1:13" x14ac:dyDescent="0.3">
      <c r="A2684">
        <v>1392</v>
      </c>
      <c r="B2684" s="1">
        <v>45136</v>
      </c>
      <c r="C2684" s="4" t="str">
        <f>IF(ISBLANK(Table14[[#This Row],[Sales_Rep]]),"Unknown",Table14[[#This Row],[Sales_Rep]])</f>
        <v>David</v>
      </c>
      <c r="D2684" s="4" t="str">
        <f>PROPER(Table14[[#This Row],[Region]])</f>
        <v>East</v>
      </c>
      <c r="E2684" s="9">
        <f>IF(ISBLANK(Table14[[#This Row],[Sales_Amount]]),MEDIAN(Table14[Sales_Amount]),Table14[[#This Row],[Sales_Amount]])</f>
        <v>61190.239999999998</v>
      </c>
      <c r="F2684" s="11">
        <f>IF(ISBLANK(Table14[[#This Row],[Quantity_Sold]]),MEDIAN(Table14[Quantity_Sold]),Table14[[#This Row],[Quantity_Sold]])</f>
        <v>40</v>
      </c>
      <c r="G2684" s="4" t="str">
        <f>TRIM(Table14[[#This Row],[Product_Category]])</f>
        <v>Electronics</v>
      </c>
      <c r="H2684" s="9">
        <v>1626.74</v>
      </c>
      <c r="I2684" s="9">
        <v>1936.4</v>
      </c>
      <c r="J2684" s="4" t="str">
        <f>PROPER(Table14[[#This Row],[Customer_Type]])</f>
        <v>Returning</v>
      </c>
      <c r="K2684" s="13">
        <f>IF(ISBLANK(Table14[[#This Row],[Discount]]),MEDIAN(Table14[Discount]),Table14[[#This Row],[Discount]])</f>
        <v>0.21</v>
      </c>
      <c r="L2684" s="4" t="s">
        <v>31</v>
      </c>
      <c r="M2684" s="4" t="s">
        <v>18</v>
      </c>
    </row>
    <row r="2685" spans="1:13" x14ac:dyDescent="0.3">
      <c r="A2685">
        <v>1487</v>
      </c>
      <c r="B2685" s="1">
        <v>45364</v>
      </c>
      <c r="C2685" s="4" t="str">
        <f>IF(ISBLANK(Table14[[#This Row],[Sales_Rep]]),"Unknown",Table14[[#This Row],[Sales_Rep]])</f>
        <v>Bob</v>
      </c>
      <c r="D2685" s="4" t="str">
        <f>PROPER(Table14[[#This Row],[Region]])</f>
        <v>West</v>
      </c>
      <c r="E2685" s="9">
        <f>IF(ISBLANK(Table14[[#This Row],[Sales_Amount]]),MEDIAN(Table14[Sales_Amount]),Table14[[#This Row],[Sales_Amount]])</f>
        <v>94427.89</v>
      </c>
      <c r="F2685" s="11">
        <f>IF(ISBLANK(Table14[[#This Row],[Quantity_Sold]]),MEDIAN(Table14[Quantity_Sold]),Table14[[#This Row],[Quantity_Sold]])</f>
        <v>31</v>
      </c>
      <c r="G2685" s="4" t="str">
        <f>TRIM(Table14[[#This Row],[Product_Category]])</f>
        <v>Electronics</v>
      </c>
      <c r="H2685" s="9">
        <v>2873.46</v>
      </c>
      <c r="I2685" s="9">
        <v>3206.38</v>
      </c>
      <c r="J2685" s="4" t="str">
        <f>PROPER(Table14[[#This Row],[Customer_Type]])</f>
        <v>New</v>
      </c>
      <c r="K2685" s="13">
        <f>IF(ISBLANK(Table14[[#This Row],[Discount]]),MEDIAN(Table14[Discount]),Table14[[#This Row],[Discount]])</f>
        <v>0.05</v>
      </c>
      <c r="L2685" s="4" t="s">
        <v>26</v>
      </c>
      <c r="M2685" s="4" t="s">
        <v>18</v>
      </c>
    </row>
    <row r="2686" spans="1:13" x14ac:dyDescent="0.3">
      <c r="A2686">
        <v>1360</v>
      </c>
      <c r="B2686" s="1">
        <v>45091</v>
      </c>
      <c r="C2686" s="4" t="str">
        <f>IF(ISBLANK(Table14[[#This Row],[Sales_Rep]]),"Unknown",Table14[[#This Row],[Sales_Rep]])</f>
        <v>Charlie</v>
      </c>
      <c r="D2686" s="4" t="str">
        <f>PROPER(Table14[[#This Row],[Region]])</f>
        <v>North</v>
      </c>
      <c r="E2686" s="9">
        <f>IF(ISBLANK(Table14[[#This Row],[Sales_Amount]]),MEDIAN(Table14[Sales_Amount]),Table14[[#This Row],[Sales_Amount]])</f>
        <v>42137.29</v>
      </c>
      <c r="F2686" s="11">
        <f>IF(ISBLANK(Table14[[#This Row],[Quantity_Sold]]),MEDIAN(Table14[Quantity_Sold]),Table14[[#This Row],[Quantity_Sold]])</f>
        <v>23</v>
      </c>
      <c r="G2686" s="4" t="str">
        <f>TRIM(Table14[[#This Row],[Product_Category]])</f>
        <v>Clothing</v>
      </c>
      <c r="H2686" s="9">
        <v>1696.2</v>
      </c>
      <c r="I2686" s="9">
        <v>2348.79</v>
      </c>
      <c r="J2686" s="4" t="str">
        <f>PROPER(Table14[[#This Row],[Customer_Type]])</f>
        <v>Returning</v>
      </c>
      <c r="K2686" s="13">
        <f>IF(ISBLANK(Table14[[#This Row],[Discount]]),MEDIAN(Table14[Discount]),Table14[[#This Row],[Discount]])</f>
        <v>0.22</v>
      </c>
      <c r="L2686" s="4" t="s">
        <v>31</v>
      </c>
      <c r="M2686" s="4" t="s">
        <v>22</v>
      </c>
    </row>
    <row r="2687" spans="1:13" x14ac:dyDescent="0.3">
      <c r="A2687">
        <v>1309</v>
      </c>
      <c r="B2687" s="1">
        <v>45289</v>
      </c>
      <c r="C2687" s="4" t="str">
        <f>IF(ISBLANK(Table14[[#This Row],[Sales_Rep]]),"Unknown",Table14[[#This Row],[Sales_Rep]])</f>
        <v>Charlie</v>
      </c>
      <c r="D2687" s="4" t="str">
        <f>PROPER(Table14[[#This Row],[Region]])</f>
        <v>West</v>
      </c>
      <c r="E2687" s="9">
        <f>IF(ISBLANK(Table14[[#This Row],[Sales_Amount]]),MEDIAN(Table14[Sales_Amount]),Table14[[#This Row],[Sales_Amount]])</f>
        <v>113968.6</v>
      </c>
      <c r="F2687" s="11">
        <f>IF(ISBLANK(Table14[[#This Row],[Quantity_Sold]]),MEDIAN(Table14[Quantity_Sold]),Table14[[#This Row],[Quantity_Sold]])</f>
        <v>49</v>
      </c>
      <c r="G2687" s="4" t="str">
        <f>TRIM(Table14[[#This Row],[Product_Category]])</f>
        <v>Food</v>
      </c>
      <c r="H2687" s="9">
        <v>2377.9299999999998</v>
      </c>
      <c r="I2687" s="9">
        <v>2981.91</v>
      </c>
      <c r="J2687" s="4" t="str">
        <f>PROPER(Table14[[#This Row],[Customer_Type]])</f>
        <v>Returning</v>
      </c>
      <c r="K2687" s="13">
        <f>IF(ISBLANK(Table14[[#This Row],[Discount]]),MEDIAN(Table14[Discount]),Table14[[#This Row],[Discount]])</f>
        <v>0.22</v>
      </c>
      <c r="L2687" s="4" t="s">
        <v>17</v>
      </c>
      <c r="M2687" s="4" t="s">
        <v>18</v>
      </c>
    </row>
    <row r="2688" spans="1:13" x14ac:dyDescent="0.3">
      <c r="A2688">
        <v>1401</v>
      </c>
      <c r="B2688" s="1">
        <v>45195</v>
      </c>
      <c r="C2688" s="4" t="str">
        <f>IF(ISBLANK(Table14[[#This Row],[Sales_Rep]]),"Unknown",Table14[[#This Row],[Sales_Rep]])</f>
        <v>Eve</v>
      </c>
      <c r="D2688" s="4" t="str">
        <f>PROPER(Table14[[#This Row],[Region]])</f>
        <v>East</v>
      </c>
      <c r="E2688" s="9">
        <f>IF(ISBLANK(Table14[[#This Row],[Sales_Amount]]),MEDIAN(Table14[Sales_Amount]),Table14[[#This Row],[Sales_Amount]])</f>
        <v>4614.33</v>
      </c>
      <c r="F2688" s="11">
        <f>IF(ISBLANK(Table14[[#This Row],[Quantity_Sold]]),MEDIAN(Table14[Quantity_Sold]),Table14[[#This Row],[Quantity_Sold]])</f>
        <v>12</v>
      </c>
      <c r="G2688" s="4" t="str">
        <f>TRIM(Table14[[#This Row],[Product_Category]])</f>
        <v>Electronics</v>
      </c>
      <c r="H2688" s="9">
        <v>334.53</v>
      </c>
      <c r="I2688" s="9">
        <v>396.42</v>
      </c>
      <c r="J2688" s="4" t="str">
        <f>PROPER(Table14[[#This Row],[Customer_Type]])</f>
        <v>Returning</v>
      </c>
      <c r="K2688" s="13">
        <f>IF(ISBLANK(Table14[[#This Row],[Discount]]),MEDIAN(Table14[Discount]),Table14[[#This Row],[Discount]])</f>
        <v>0.03</v>
      </c>
      <c r="L2688" s="4" t="s">
        <v>26</v>
      </c>
      <c r="M2688" s="4" t="s">
        <v>18</v>
      </c>
    </row>
    <row r="2689" spans="1:13" x14ac:dyDescent="0.3">
      <c r="A2689">
        <v>1260</v>
      </c>
      <c r="B2689" s="1">
        <v>45601</v>
      </c>
      <c r="C2689" s="4" t="str">
        <f>IF(ISBLANK(Table14[[#This Row],[Sales_Rep]]),"Unknown",Table14[[#This Row],[Sales_Rep]])</f>
        <v>Alice</v>
      </c>
      <c r="D2689" s="4" t="str">
        <f>PROPER(Table14[[#This Row],[Region]])</f>
        <v>East</v>
      </c>
      <c r="E2689" s="9">
        <f>IF(ISBLANK(Table14[[#This Row],[Sales_Amount]]),MEDIAN(Table14[Sales_Amount]),Table14[[#This Row],[Sales_Amount]])</f>
        <v>101923.48</v>
      </c>
      <c r="F2689" s="11">
        <f>IF(ISBLANK(Table14[[#This Row],[Quantity_Sold]]),MEDIAN(Table14[Quantity_Sold]),Table14[[#This Row],[Quantity_Sold]])</f>
        <v>34</v>
      </c>
      <c r="G2689" s="4" t="str">
        <f>TRIM(Table14[[#This Row],[Product_Category]])</f>
        <v>Clothing</v>
      </c>
      <c r="H2689" s="9">
        <v>2254.7199999999998</v>
      </c>
      <c r="I2689" s="9">
        <v>3294.23</v>
      </c>
      <c r="J2689" s="4" t="str">
        <f>PROPER(Table14[[#This Row],[Customer_Type]])</f>
        <v>Returning</v>
      </c>
      <c r="K2689" s="13">
        <f>IF(ISBLANK(Table14[[#This Row],[Discount]]),MEDIAN(Table14[Discount]),Table14[[#This Row],[Discount]])</f>
        <v>0.09</v>
      </c>
      <c r="L2689" s="4" t="s">
        <v>26</v>
      </c>
      <c r="M2689" s="4" t="s">
        <v>18</v>
      </c>
    </row>
    <row r="2690" spans="1:13" x14ac:dyDescent="0.3">
      <c r="A2690">
        <v>1192</v>
      </c>
      <c r="B2690" s="1">
        <v>45011</v>
      </c>
      <c r="C2690" s="4" t="str">
        <f>IF(ISBLANK(Table14[[#This Row],[Sales_Rep]]),"Unknown",Table14[[#This Row],[Sales_Rep]])</f>
        <v>Charlie</v>
      </c>
      <c r="D2690" s="4" t="str">
        <f>PROPER(Table14[[#This Row],[Region]])</f>
        <v>East</v>
      </c>
      <c r="E2690" s="9">
        <f>IF(ISBLANK(Table14[[#This Row],[Sales_Amount]]),MEDIAN(Table14[Sales_Amount]),Table14[[#This Row],[Sales_Amount]])</f>
        <v>2587.8200000000002</v>
      </c>
      <c r="F2690" s="11">
        <f>IF(ISBLANK(Table14[[#This Row],[Quantity_Sold]]),MEDIAN(Table14[Quantity_Sold]),Table14[[#This Row],[Quantity_Sold]])</f>
        <v>1</v>
      </c>
      <c r="G2690" s="4" t="str">
        <f>TRIM(Table14[[#This Row],[Product_Category]])</f>
        <v>Food</v>
      </c>
      <c r="H2690" s="9">
        <v>2122.17</v>
      </c>
      <c r="I2690" s="9">
        <v>3044.5</v>
      </c>
      <c r="J2690" s="4" t="str">
        <f>PROPER(Table14[[#This Row],[Customer_Type]])</f>
        <v>New</v>
      </c>
      <c r="K2690" s="13">
        <f>IF(ISBLANK(Table14[[#This Row],[Discount]]),MEDIAN(Table14[Discount]),Table14[[#This Row],[Discount]])</f>
        <v>0.15</v>
      </c>
      <c r="L2690" s="4" t="s">
        <v>17</v>
      </c>
      <c r="M2690" s="4" t="s">
        <v>18</v>
      </c>
    </row>
    <row r="2691" spans="1:13" x14ac:dyDescent="0.3">
      <c r="A2691">
        <v>1258</v>
      </c>
      <c r="B2691" s="1">
        <v>44937</v>
      </c>
      <c r="C2691" s="4" t="str">
        <f>IF(ISBLANK(Table14[[#This Row],[Sales_Rep]]),"Unknown",Table14[[#This Row],[Sales_Rep]])</f>
        <v>Alice</v>
      </c>
      <c r="D2691" s="4" t="str">
        <f>PROPER(Table14[[#This Row],[Region]])</f>
        <v>West</v>
      </c>
      <c r="E2691" s="9">
        <f>IF(ISBLANK(Table14[[#This Row],[Sales_Amount]]),MEDIAN(Table14[Sales_Amount]),Table14[[#This Row],[Sales_Amount]])</f>
        <v>13997.49</v>
      </c>
      <c r="F2691" s="11">
        <f>IF(ISBLANK(Table14[[#This Row],[Quantity_Sold]]),MEDIAN(Table14[Quantity_Sold]),Table14[[#This Row],[Quantity_Sold]])</f>
        <v>14</v>
      </c>
      <c r="G2691" s="4" t="str">
        <f>TRIM(Table14[[#This Row],[Product_Category]])</f>
        <v>Furniture</v>
      </c>
      <c r="H2691" s="9">
        <v>791.63</v>
      </c>
      <c r="I2691" s="9">
        <v>1136.1600000000001</v>
      </c>
      <c r="J2691" s="4" t="str">
        <f>PROPER(Table14[[#This Row],[Customer_Type]])</f>
        <v>Returning</v>
      </c>
      <c r="K2691" s="13">
        <f>IF(ISBLANK(Table14[[#This Row],[Discount]]),MEDIAN(Table14[Discount]),Table14[[#This Row],[Discount]])</f>
        <v>0.12</v>
      </c>
      <c r="L2691" s="4" t="s">
        <v>31</v>
      </c>
      <c r="M2691" s="4" t="s">
        <v>18</v>
      </c>
    </row>
    <row r="2692" spans="1:13" x14ac:dyDescent="0.3">
      <c r="A2692">
        <v>1227</v>
      </c>
      <c r="B2692" s="1">
        <v>45215</v>
      </c>
      <c r="C2692" s="4" t="str">
        <f>IF(ISBLANK(Table14[[#This Row],[Sales_Rep]]),"Unknown",Table14[[#This Row],[Sales_Rep]])</f>
        <v>David</v>
      </c>
      <c r="D2692" s="4" t="str">
        <f>PROPER(Table14[[#This Row],[Region]])</f>
        <v>North</v>
      </c>
      <c r="E2692" s="9">
        <f>IF(ISBLANK(Table14[[#This Row],[Sales_Amount]]),MEDIAN(Table14[Sales_Amount]),Table14[[#This Row],[Sales_Amount]])</f>
        <v>151000.88</v>
      </c>
      <c r="F2692" s="11">
        <f>IF(ISBLANK(Table14[[#This Row],[Quantity_Sold]]),MEDIAN(Table14[Quantity_Sold]),Table14[[#This Row],[Quantity_Sold]])</f>
        <v>37</v>
      </c>
      <c r="G2692" s="4" t="str">
        <f>TRIM(Table14[[#This Row],[Product_Category]])</f>
        <v>Food</v>
      </c>
      <c r="H2692" s="9">
        <v>4435.18</v>
      </c>
      <c r="I2692" s="9">
        <v>5830.15</v>
      </c>
      <c r="J2692" s="4" t="str">
        <f>PROPER(Table14[[#This Row],[Customer_Type]])</f>
        <v>New</v>
      </c>
      <c r="K2692" s="13">
        <f>IF(ISBLANK(Table14[[#This Row],[Discount]]),MEDIAN(Table14[Discount]),Table14[[#This Row],[Discount]])</f>
        <v>0.3</v>
      </c>
      <c r="L2692" s="4" t="s">
        <v>31</v>
      </c>
      <c r="M2692" s="4" t="s">
        <v>22</v>
      </c>
    </row>
    <row r="2693" spans="1:13" x14ac:dyDescent="0.3">
      <c r="A2693">
        <v>1224</v>
      </c>
      <c r="B2693" s="1">
        <v>45047</v>
      </c>
      <c r="C2693" s="4" t="str">
        <f>IF(ISBLANK(Table14[[#This Row],[Sales_Rep]]),"Unknown",Table14[[#This Row],[Sales_Rep]])</f>
        <v>Alice</v>
      </c>
      <c r="D2693" s="4" t="str">
        <f>PROPER(Table14[[#This Row],[Region]])</f>
        <v>North</v>
      </c>
      <c r="E2693" s="9">
        <f>IF(ISBLANK(Table14[[#This Row],[Sales_Amount]]),MEDIAN(Table14[Sales_Amount]),Table14[[#This Row],[Sales_Amount]])</f>
        <v>90390.95</v>
      </c>
      <c r="F2693" s="11">
        <f>IF(ISBLANK(Table14[[#This Row],[Quantity_Sold]]),MEDIAN(Table14[Quantity_Sold]),Table14[[#This Row],[Quantity_Sold]])</f>
        <v>23</v>
      </c>
      <c r="G2693" s="4" t="str">
        <f>TRIM(Table14[[#This Row],[Product_Category]])</f>
        <v>Clothing</v>
      </c>
      <c r="H2693" s="9">
        <v>3674.35</v>
      </c>
      <c r="I2693" s="9">
        <v>5103.95</v>
      </c>
      <c r="J2693" s="4" t="str">
        <f>PROPER(Table14[[#This Row],[Customer_Type]])</f>
        <v>New</v>
      </c>
      <c r="K2693" s="13">
        <f>IF(ISBLANK(Table14[[#This Row],[Discount]]),MEDIAN(Table14[Discount]),Table14[[#This Row],[Discount]])</f>
        <v>0.23</v>
      </c>
      <c r="L2693" s="4" t="s">
        <v>26</v>
      </c>
      <c r="M2693" s="4" t="s">
        <v>22</v>
      </c>
    </row>
    <row r="2694" spans="1:13" x14ac:dyDescent="0.3">
      <c r="A2694">
        <v>1011</v>
      </c>
      <c r="B2694" s="1">
        <v>45520</v>
      </c>
      <c r="C2694" s="4" t="str">
        <f>IF(ISBLANK(Table14[[#This Row],[Sales_Rep]]),"Unknown",Table14[[#This Row],[Sales_Rep]])</f>
        <v>David</v>
      </c>
      <c r="D2694" s="4" t="str">
        <f>PROPER(Table14[[#This Row],[Region]])</f>
        <v>West</v>
      </c>
      <c r="E2694" s="9">
        <f>IF(ISBLANK(Table14[[#This Row],[Sales_Amount]]),MEDIAN(Table14[Sales_Amount]),Table14[[#This Row],[Sales_Amount]])</f>
        <v>1500.82</v>
      </c>
      <c r="F2694" s="11">
        <f>IF(ISBLANK(Table14[[#This Row],[Quantity_Sold]]),MEDIAN(Table14[Quantity_Sold]),Table14[[#This Row],[Quantity_Sold]])</f>
        <v>1</v>
      </c>
      <c r="G2694" s="4" t="str">
        <f>TRIM(Table14[[#This Row],[Product_Category]])</f>
        <v>Electronics</v>
      </c>
      <c r="H2694" s="9">
        <v>1598.61</v>
      </c>
      <c r="I2694" s="9">
        <v>1852.87</v>
      </c>
      <c r="J2694" s="4" t="str">
        <f>PROPER(Table14[[#This Row],[Customer_Type]])</f>
        <v>New</v>
      </c>
      <c r="K2694" s="13">
        <f>IF(ISBLANK(Table14[[#This Row],[Discount]]),MEDIAN(Table14[Discount]),Table14[[#This Row],[Discount]])</f>
        <v>0.19</v>
      </c>
      <c r="L2694" s="4" t="s">
        <v>17</v>
      </c>
      <c r="M2694" s="4" t="s">
        <v>22</v>
      </c>
    </row>
    <row r="2695" spans="1:13" x14ac:dyDescent="0.3">
      <c r="A2695">
        <v>1293</v>
      </c>
      <c r="B2695" s="1">
        <v>45156</v>
      </c>
      <c r="C2695" s="4" t="str">
        <f>IF(ISBLANK(Table14[[#This Row],[Sales_Rep]]),"Unknown",Table14[[#This Row],[Sales_Rep]])</f>
        <v>Bob</v>
      </c>
      <c r="D2695" s="4" t="str">
        <f>PROPER(Table14[[#This Row],[Region]])</f>
        <v>North</v>
      </c>
      <c r="E2695" s="9">
        <f>IF(ISBLANK(Table14[[#This Row],[Sales_Amount]]),MEDIAN(Table14[Sales_Amount]),Table14[[#This Row],[Sales_Amount]])</f>
        <v>50190.27</v>
      </c>
      <c r="F2695" s="11">
        <f>IF(ISBLANK(Table14[[#This Row],[Quantity_Sold]]),MEDIAN(Table14[Quantity_Sold]),Table14[[#This Row],[Quantity_Sold]])</f>
        <v>25</v>
      </c>
      <c r="G2695" s="4" t="str">
        <f>TRIM(Table14[[#This Row],[Product_Category]])</f>
        <v>Clothing</v>
      </c>
      <c r="H2695" s="9">
        <v>1827.75</v>
      </c>
      <c r="I2695" s="9">
        <v>2573.86</v>
      </c>
      <c r="J2695" s="4" t="str">
        <f>PROPER(Table14[[#This Row],[Customer_Type]])</f>
        <v>New</v>
      </c>
      <c r="K2695" s="13">
        <f>IF(ISBLANK(Table14[[#This Row],[Discount]]),MEDIAN(Table14[Discount]),Table14[[#This Row],[Discount]])</f>
        <v>0.22</v>
      </c>
      <c r="L2695" s="4" t="s">
        <v>26</v>
      </c>
      <c r="M2695" s="4" t="s">
        <v>22</v>
      </c>
    </row>
    <row r="2696" spans="1:13" x14ac:dyDescent="0.3">
      <c r="A2696">
        <v>1126</v>
      </c>
      <c r="B2696" s="1">
        <v>45217</v>
      </c>
      <c r="C2696" s="4" t="str">
        <f>IF(ISBLANK(Table14[[#This Row],[Sales_Rep]]),"Unknown",Table14[[#This Row],[Sales_Rep]])</f>
        <v>Bob</v>
      </c>
      <c r="D2696" s="4" t="str">
        <f>PROPER(Table14[[#This Row],[Region]])</f>
        <v>East</v>
      </c>
      <c r="E2696" s="9">
        <f>IF(ISBLANK(Table14[[#This Row],[Sales_Amount]]),MEDIAN(Table14[Sales_Amount]),Table14[[#This Row],[Sales_Amount]])</f>
        <v>30095.86</v>
      </c>
      <c r="F2696" s="11">
        <f>IF(ISBLANK(Table14[[#This Row],[Quantity_Sold]]),MEDIAN(Table14[Quantity_Sold]),Table14[[#This Row],[Quantity_Sold]])</f>
        <v>5</v>
      </c>
      <c r="G2696" s="4" t="str">
        <f>TRIM(Table14[[#This Row],[Product_Category]])</f>
        <v>Electronics</v>
      </c>
      <c r="H2696" s="9">
        <v>4802.92</v>
      </c>
      <c r="I2696" s="9">
        <v>6335.97</v>
      </c>
      <c r="J2696" s="4" t="str">
        <f>PROPER(Table14[[#This Row],[Customer_Type]])</f>
        <v>Returning</v>
      </c>
      <c r="K2696" s="13">
        <f>IF(ISBLANK(Table14[[#This Row],[Discount]]),MEDIAN(Table14[Discount]),Table14[[#This Row],[Discount]])</f>
        <v>0.05</v>
      </c>
      <c r="L2696" s="4" t="s">
        <v>31</v>
      </c>
      <c r="M2696" s="4" t="s">
        <v>22</v>
      </c>
    </row>
    <row r="2697" spans="1:13" x14ac:dyDescent="0.3">
      <c r="A2697">
        <v>1354</v>
      </c>
      <c r="B2697" s="1">
        <v>44993</v>
      </c>
      <c r="C2697" s="4" t="str">
        <f>IF(ISBLANK(Table14[[#This Row],[Sales_Rep]]),"Unknown",Table14[[#This Row],[Sales_Rep]])</f>
        <v>Eve</v>
      </c>
      <c r="D2697" s="4" t="str">
        <f>PROPER(Table14[[#This Row],[Region]])</f>
        <v>West</v>
      </c>
      <c r="E2697" s="9">
        <f>IF(ISBLANK(Table14[[#This Row],[Sales_Amount]]),MEDIAN(Table14[Sales_Amount]),Table14[[#This Row],[Sales_Amount]])</f>
        <v>58740.57</v>
      </c>
      <c r="F2697" s="11">
        <f>IF(ISBLANK(Table14[[#This Row],[Quantity_Sold]]),MEDIAN(Table14[Quantity_Sold]),Table14[[#This Row],[Quantity_Sold]])</f>
        <v>42</v>
      </c>
      <c r="G2697" s="4" t="str">
        <f>TRIM(Table14[[#This Row],[Product_Category]])</f>
        <v>Clothing</v>
      </c>
      <c r="H2697" s="9">
        <v>1622.91</v>
      </c>
      <c r="I2697" s="9">
        <v>1864.78</v>
      </c>
      <c r="J2697" s="4" t="str">
        <f>PROPER(Table14[[#This Row],[Customer_Type]])</f>
        <v>Returning</v>
      </c>
      <c r="K2697" s="13">
        <f>IF(ISBLANK(Table14[[#This Row],[Discount]]),MEDIAN(Table14[Discount]),Table14[[#This Row],[Discount]])</f>
        <v>0.25</v>
      </c>
      <c r="L2697" s="4" t="s">
        <v>17</v>
      </c>
      <c r="M2697" s="4" t="s">
        <v>18</v>
      </c>
    </row>
    <row r="2698" spans="1:13" x14ac:dyDescent="0.3">
      <c r="A2698">
        <v>1499</v>
      </c>
      <c r="B2698" s="1">
        <v>45593</v>
      </c>
      <c r="C2698" s="4" t="str">
        <f>IF(ISBLANK(Table14[[#This Row],[Sales_Rep]]),"Unknown",Table14[[#This Row],[Sales_Rep]])</f>
        <v>Charlie</v>
      </c>
      <c r="D2698" s="4" t="str">
        <f>PROPER(Table14[[#This Row],[Region]])</f>
        <v>South</v>
      </c>
      <c r="E2698" s="9">
        <f>IF(ISBLANK(Table14[[#This Row],[Sales_Amount]]),MEDIAN(Table14[Sales_Amount]),Table14[[#This Row],[Sales_Amount]])</f>
        <v>21798.9</v>
      </c>
      <c r="F2698" s="11">
        <f>IF(ISBLANK(Table14[[#This Row],[Quantity_Sold]]),MEDIAN(Table14[Quantity_Sold]),Table14[[#This Row],[Quantity_Sold]])</f>
        <v>7</v>
      </c>
      <c r="G2698" s="4" t="str">
        <f>TRIM(Table14[[#This Row],[Product_Category]])</f>
        <v>Clothing</v>
      </c>
      <c r="H2698" s="9">
        <v>2210.85</v>
      </c>
      <c r="I2698" s="9">
        <v>3278.03</v>
      </c>
      <c r="J2698" s="4" t="str">
        <f>PROPER(Table14[[#This Row],[Customer_Type]])</f>
        <v>Returning</v>
      </c>
      <c r="K2698" s="13">
        <f>IF(ISBLANK(Table14[[#This Row],[Discount]]),MEDIAN(Table14[Discount]),Table14[[#This Row],[Discount]])</f>
        <v>0.05</v>
      </c>
      <c r="L2698" s="4" t="s">
        <v>26</v>
      </c>
      <c r="M2698" s="4" t="s">
        <v>22</v>
      </c>
    </row>
    <row r="2699" spans="1:13" x14ac:dyDescent="0.3">
      <c r="A2699">
        <v>1217</v>
      </c>
      <c r="B2699" s="1">
        <v>45021</v>
      </c>
      <c r="C2699" s="4" t="str">
        <f>IF(ISBLANK(Table14[[#This Row],[Sales_Rep]]),"Unknown",Table14[[#This Row],[Sales_Rep]])</f>
        <v>Eve</v>
      </c>
      <c r="D2699" s="4" t="str">
        <f>PROPER(Table14[[#This Row],[Region]])</f>
        <v>North</v>
      </c>
      <c r="E2699" s="9">
        <f>IF(ISBLANK(Table14[[#This Row],[Sales_Amount]]),MEDIAN(Table14[Sales_Amount]),Table14[[#This Row],[Sales_Amount]])</f>
        <v>81281.399999999994</v>
      </c>
      <c r="F2699" s="11">
        <f>IF(ISBLANK(Table14[[#This Row],[Quantity_Sold]]),MEDIAN(Table14[Quantity_Sold]),Table14[[#This Row],[Quantity_Sold]])</f>
        <v>14</v>
      </c>
      <c r="G2699" s="4" t="str">
        <f>TRIM(Table14[[#This Row],[Product_Category]])</f>
        <v>Furniture</v>
      </c>
      <c r="H2699" s="9">
        <v>4696.3500000000004</v>
      </c>
      <c r="I2699" s="9">
        <v>6673.35</v>
      </c>
      <c r="J2699" s="4" t="str">
        <f>PROPER(Table14[[#This Row],[Customer_Type]])</f>
        <v>New</v>
      </c>
      <c r="K2699" s="13">
        <f>IF(ISBLANK(Table14[[#This Row],[Discount]]),MEDIAN(Table14[Discount]),Table14[[#This Row],[Discount]])</f>
        <v>0.13</v>
      </c>
      <c r="L2699" s="4" t="s">
        <v>31</v>
      </c>
      <c r="M2699" s="4" t="s">
        <v>22</v>
      </c>
    </row>
    <row r="2700" spans="1:13" x14ac:dyDescent="0.3">
      <c r="A2700">
        <v>1108</v>
      </c>
      <c r="B2700" s="1">
        <v>45528</v>
      </c>
      <c r="C2700" s="4" t="str">
        <f>IF(ISBLANK(Table14[[#This Row],[Sales_Rep]]),"Unknown",Table14[[#This Row],[Sales_Rep]])</f>
        <v>David</v>
      </c>
      <c r="D2700" s="4" t="str">
        <f>PROPER(Table14[[#This Row],[Region]])</f>
        <v>North</v>
      </c>
      <c r="E2700" s="9">
        <f>IF(ISBLANK(Table14[[#This Row],[Sales_Amount]]),MEDIAN(Table14[Sales_Amount]),Table14[[#This Row],[Sales_Amount]])</f>
        <v>110905.52</v>
      </c>
      <c r="F2700" s="11">
        <f>IF(ISBLANK(Table14[[#This Row],[Quantity_Sold]]),MEDIAN(Table14[Quantity_Sold]),Table14[[#This Row],[Quantity_Sold]])</f>
        <v>47</v>
      </c>
      <c r="G2700" s="4" t="str">
        <f>TRIM(Table14[[#This Row],[Product_Category]])</f>
        <v>Clothing</v>
      </c>
      <c r="H2700" s="9">
        <v>2605.33</v>
      </c>
      <c r="I2700" s="9">
        <v>2913.2</v>
      </c>
      <c r="J2700" s="4" t="str">
        <f>PROPER(Table14[[#This Row],[Customer_Type]])</f>
        <v>New</v>
      </c>
      <c r="K2700" s="13">
        <f>IF(ISBLANK(Table14[[#This Row],[Discount]]),MEDIAN(Table14[Discount]),Table14[[#This Row],[Discount]])</f>
        <v>0.19</v>
      </c>
      <c r="L2700" s="4" t="s">
        <v>17</v>
      </c>
      <c r="M2700" s="4" t="s">
        <v>18</v>
      </c>
    </row>
    <row r="2701" spans="1:13" x14ac:dyDescent="0.3">
      <c r="A2701">
        <v>1369</v>
      </c>
      <c r="B2701" s="1">
        <v>45417</v>
      </c>
      <c r="C2701" s="4" t="str">
        <f>IF(ISBLANK(Table14[[#This Row],[Sales_Rep]]),"Unknown",Table14[[#This Row],[Sales_Rep]])</f>
        <v>Eve</v>
      </c>
      <c r="D2701" s="4" t="str">
        <f>PROPER(Table14[[#This Row],[Region]])</f>
        <v>West</v>
      </c>
      <c r="E2701" s="9">
        <f>IF(ISBLANK(Table14[[#This Row],[Sales_Amount]]),MEDIAN(Table14[Sales_Amount]),Table14[[#This Row],[Sales_Amount]])</f>
        <v>19724.64</v>
      </c>
      <c r="F2701" s="11">
        <f>IF(ISBLANK(Table14[[#This Row],[Quantity_Sold]]),MEDIAN(Table14[Quantity_Sold]),Table14[[#This Row],[Quantity_Sold]])</f>
        <v>38</v>
      </c>
      <c r="G2701" s="4" t="str">
        <f>TRIM(Table14[[#This Row],[Product_Category]])</f>
        <v>Electronics</v>
      </c>
      <c r="H2701" s="9">
        <v>414.74</v>
      </c>
      <c r="I2701" s="9">
        <v>610.66999999999996</v>
      </c>
      <c r="J2701" s="4" t="str">
        <f>PROPER(Table14[[#This Row],[Customer_Type]])</f>
        <v>New</v>
      </c>
      <c r="K2701" s="13">
        <f>IF(ISBLANK(Table14[[#This Row],[Discount]]),MEDIAN(Table14[Discount]),Table14[[#This Row],[Discount]])</f>
        <v>0.15</v>
      </c>
      <c r="L2701" s="4" t="s">
        <v>26</v>
      </c>
      <c r="M2701" s="4" t="s">
        <v>18</v>
      </c>
    </row>
    <row r="2702" spans="1:13" x14ac:dyDescent="0.3">
      <c r="A2702">
        <v>1316</v>
      </c>
      <c r="B2702" s="1">
        <v>45540</v>
      </c>
      <c r="C2702" s="4" t="str">
        <f>IF(ISBLANK(Table14[[#This Row],[Sales_Rep]]),"Unknown",Table14[[#This Row],[Sales_Rep]])</f>
        <v>Alice</v>
      </c>
      <c r="D2702" s="4" t="str">
        <f>PROPER(Table14[[#This Row],[Region]])</f>
        <v>South</v>
      </c>
      <c r="E2702" s="9">
        <f>IF(ISBLANK(Table14[[#This Row],[Sales_Amount]]),MEDIAN(Table14[Sales_Amount]),Table14[[#This Row],[Sales_Amount]])</f>
        <v>90164.76</v>
      </c>
      <c r="F2702" s="11">
        <f>IF(ISBLANK(Table14[[#This Row],[Quantity_Sold]]),MEDIAN(Table14[Quantity_Sold]),Table14[[#This Row],[Quantity_Sold]])</f>
        <v>21</v>
      </c>
      <c r="G2702" s="4" t="str">
        <f>TRIM(Table14[[#This Row],[Product_Category]])</f>
        <v>Furniture</v>
      </c>
      <c r="H2702" s="9">
        <v>3086.77</v>
      </c>
      <c r="I2702" s="9">
        <v>4293.5600000000004</v>
      </c>
      <c r="J2702" s="4" t="str">
        <f>PROPER(Table14[[#This Row],[Customer_Type]])</f>
        <v>Returning</v>
      </c>
      <c r="K2702" s="13">
        <f>IF(ISBLANK(Table14[[#This Row],[Discount]]),MEDIAN(Table14[Discount]),Table14[[#This Row],[Discount]])</f>
        <v>0</v>
      </c>
      <c r="L2702" s="4" t="s">
        <v>31</v>
      </c>
      <c r="M2702" s="4" t="s">
        <v>18</v>
      </c>
    </row>
    <row r="2703" spans="1:13" x14ac:dyDescent="0.3">
      <c r="A2703">
        <v>1163</v>
      </c>
      <c r="B2703" s="1">
        <v>45006</v>
      </c>
      <c r="C2703" s="4" t="str">
        <f>IF(ISBLANK(Table14[[#This Row],[Sales_Rep]]),"Unknown",Table14[[#This Row],[Sales_Rep]])</f>
        <v>David</v>
      </c>
      <c r="D2703" s="4" t="str">
        <f>PROPER(Table14[[#This Row],[Region]])</f>
        <v>East</v>
      </c>
      <c r="E2703" s="9">
        <f>IF(ISBLANK(Table14[[#This Row],[Sales_Amount]]),MEDIAN(Table14[Sales_Amount]),Table14[[#This Row],[Sales_Amount]])</f>
        <v>18804.09</v>
      </c>
      <c r="F2703" s="11">
        <f>IF(ISBLANK(Table14[[#This Row],[Quantity_Sold]]),MEDIAN(Table14[Quantity_Sold]),Table14[[#This Row],[Quantity_Sold]])</f>
        <v>43</v>
      </c>
      <c r="G2703" s="4" t="str">
        <f>TRIM(Table14[[#This Row],[Product_Category]])</f>
        <v>Food</v>
      </c>
      <c r="H2703" s="9">
        <v>393.73</v>
      </c>
      <c r="I2703" s="9">
        <v>553.54999999999995</v>
      </c>
      <c r="J2703" s="4" t="str">
        <f>PROPER(Table14[[#This Row],[Customer_Type]])</f>
        <v>Returning</v>
      </c>
      <c r="K2703" s="13">
        <f>IF(ISBLANK(Table14[[#This Row],[Discount]]),MEDIAN(Table14[Discount]),Table14[[#This Row],[Discount]])</f>
        <v>0.21</v>
      </c>
      <c r="L2703" s="4" t="s">
        <v>26</v>
      </c>
      <c r="M2703" s="4" t="s">
        <v>22</v>
      </c>
    </row>
    <row r="2704" spans="1:13" x14ac:dyDescent="0.3">
      <c r="A2704">
        <v>1295</v>
      </c>
      <c r="B2704" s="1">
        <v>45575</v>
      </c>
      <c r="C2704" s="4" t="str">
        <f>IF(ISBLANK(Table14[[#This Row],[Sales_Rep]]),"Unknown",Table14[[#This Row],[Sales_Rep]])</f>
        <v>Bob</v>
      </c>
      <c r="D2704" s="4" t="str">
        <f>PROPER(Table14[[#This Row],[Region]])</f>
        <v>West</v>
      </c>
      <c r="E2704" s="9">
        <f>IF(ISBLANK(Table14[[#This Row],[Sales_Amount]]),MEDIAN(Table14[Sales_Amount]),Table14[[#This Row],[Sales_Amount]])</f>
        <v>2606.1</v>
      </c>
      <c r="F2704" s="11">
        <f>IF(ISBLANK(Table14[[#This Row],[Quantity_Sold]]),MEDIAN(Table14[Quantity_Sold]),Table14[[#This Row],[Quantity_Sold]])</f>
        <v>4</v>
      </c>
      <c r="G2704" s="4" t="str">
        <f>TRIM(Table14[[#This Row],[Product_Category]])</f>
        <v>Furniture</v>
      </c>
      <c r="H2704" s="9">
        <v>497.66</v>
      </c>
      <c r="I2704" s="9">
        <v>708.18</v>
      </c>
      <c r="J2704" s="4" t="str">
        <f>PROPER(Table14[[#This Row],[Customer_Type]])</f>
        <v>New</v>
      </c>
      <c r="K2704" s="13">
        <f>IF(ISBLANK(Table14[[#This Row],[Discount]]),MEDIAN(Table14[Discount]),Table14[[#This Row],[Discount]])</f>
        <v>0.08</v>
      </c>
      <c r="L2704" s="4" t="s">
        <v>26</v>
      </c>
      <c r="M2704" s="4" t="s">
        <v>18</v>
      </c>
    </row>
    <row r="2705" spans="1:13" x14ac:dyDescent="0.3">
      <c r="A2705">
        <v>1077</v>
      </c>
      <c r="B2705" s="1">
        <v>45565</v>
      </c>
      <c r="C2705" s="4" t="str">
        <f>IF(ISBLANK(Table14[[#This Row],[Sales_Rep]]),"Unknown",Table14[[#This Row],[Sales_Rep]])</f>
        <v>Charlie</v>
      </c>
      <c r="D2705" s="4" t="str">
        <f>PROPER(Table14[[#This Row],[Region]])</f>
        <v>West</v>
      </c>
      <c r="E2705" s="9">
        <f>IF(ISBLANK(Table14[[#This Row],[Sales_Amount]]),MEDIAN(Table14[Sales_Amount]),Table14[[#This Row],[Sales_Amount]])</f>
        <v>142408.63</v>
      </c>
      <c r="F2705" s="11">
        <f>IF(ISBLANK(Table14[[#This Row],[Quantity_Sold]]),MEDIAN(Table14[Quantity_Sold]),Table14[[#This Row],[Quantity_Sold]])</f>
        <v>46</v>
      </c>
      <c r="G2705" s="4" t="str">
        <f>TRIM(Table14[[#This Row],[Product_Category]])</f>
        <v>Clothing</v>
      </c>
      <c r="H2705" s="9">
        <v>2673.22</v>
      </c>
      <c r="I2705" s="9">
        <v>3328.86</v>
      </c>
      <c r="J2705" s="4" t="str">
        <f>PROPER(Table14[[#This Row],[Customer_Type]])</f>
        <v>Returning</v>
      </c>
      <c r="K2705" s="13">
        <f>IF(ISBLANK(Table14[[#This Row],[Discount]]),MEDIAN(Table14[Discount]),Table14[[#This Row],[Discount]])</f>
        <v>7.0000000000000007E-2</v>
      </c>
      <c r="L2705" s="4" t="s">
        <v>26</v>
      </c>
      <c r="M2705" s="4" t="s">
        <v>18</v>
      </c>
    </row>
    <row r="2706" spans="1:13" x14ac:dyDescent="0.3">
      <c r="A2706">
        <v>1483</v>
      </c>
      <c r="B2706" s="1">
        <v>45043</v>
      </c>
      <c r="C2706" s="4" t="str">
        <f>IF(ISBLANK(Table14[[#This Row],[Sales_Rep]]),"Unknown",Table14[[#This Row],[Sales_Rep]])</f>
        <v>David</v>
      </c>
      <c r="D2706" s="4" t="str">
        <f>PROPER(Table14[[#This Row],[Region]])</f>
        <v>South</v>
      </c>
      <c r="E2706" s="9">
        <f>IF(ISBLANK(Table14[[#This Row],[Sales_Amount]]),MEDIAN(Table14[Sales_Amount]),Table14[[#This Row],[Sales_Amount]])</f>
        <v>152311.4</v>
      </c>
      <c r="F2706" s="11">
        <f>IF(ISBLANK(Table14[[#This Row],[Quantity_Sold]]),MEDIAN(Table14[Quantity_Sold]),Table14[[#This Row],[Quantity_Sold]])</f>
        <v>31</v>
      </c>
      <c r="G2706" s="4" t="str">
        <f>TRIM(Table14[[#This Row],[Product_Category]])</f>
        <v>Food</v>
      </c>
      <c r="H2706" s="9">
        <v>4392.43</v>
      </c>
      <c r="I2706" s="9">
        <v>4962.8999999999996</v>
      </c>
      <c r="J2706" s="4" t="str">
        <f>PROPER(Table14[[#This Row],[Customer_Type]])</f>
        <v>Returning</v>
      </c>
      <c r="K2706" s="13">
        <f>IF(ISBLANK(Table14[[#This Row],[Discount]]),MEDIAN(Table14[Discount]),Table14[[#This Row],[Discount]])</f>
        <v>0.01</v>
      </c>
      <c r="L2706" s="4" t="s">
        <v>17</v>
      </c>
      <c r="M2706" s="4" t="s">
        <v>22</v>
      </c>
    </row>
    <row r="2707" spans="1:13" x14ac:dyDescent="0.3">
      <c r="A2707">
        <v>1276</v>
      </c>
      <c r="B2707" s="1">
        <v>45062</v>
      </c>
      <c r="C2707" s="4" t="str">
        <f>IF(ISBLANK(Table14[[#This Row],[Sales_Rep]]),"Unknown",Table14[[#This Row],[Sales_Rep]])</f>
        <v>David</v>
      </c>
      <c r="D2707" s="4" t="str">
        <f>PROPER(Table14[[#This Row],[Region]])</f>
        <v>North</v>
      </c>
      <c r="E2707" s="9">
        <f>IF(ISBLANK(Table14[[#This Row],[Sales_Amount]]),MEDIAN(Table14[Sales_Amount]),Table14[[#This Row],[Sales_Amount]])</f>
        <v>10206.19</v>
      </c>
      <c r="F2707" s="11">
        <f>IF(ISBLANK(Table14[[#This Row],[Quantity_Sold]]),MEDIAN(Table14[Quantity_Sold]),Table14[[#This Row],[Quantity_Sold]])</f>
        <v>20</v>
      </c>
      <c r="G2707" s="4" t="str">
        <f>TRIM(Table14[[#This Row],[Product_Category]])</f>
        <v>Electronics</v>
      </c>
      <c r="H2707" s="9">
        <v>389.21</v>
      </c>
      <c r="I2707" s="9">
        <v>548.72</v>
      </c>
      <c r="J2707" s="4" t="str">
        <f>PROPER(Table14[[#This Row],[Customer_Type]])</f>
        <v>Returning</v>
      </c>
      <c r="K2707" s="13">
        <f>IF(ISBLANK(Table14[[#This Row],[Discount]]),MEDIAN(Table14[Discount]),Table14[[#This Row],[Discount]])</f>
        <v>7.0000000000000007E-2</v>
      </c>
      <c r="L2707" s="4" t="s">
        <v>31</v>
      </c>
      <c r="M2707" s="4" t="s">
        <v>18</v>
      </c>
    </row>
    <row r="2708" spans="1:13" x14ac:dyDescent="0.3">
      <c r="A2708">
        <v>1384</v>
      </c>
      <c r="B2708" s="1">
        <v>44950</v>
      </c>
      <c r="C2708" s="4" t="str">
        <f>IF(ISBLANK(Table14[[#This Row],[Sales_Rep]]),"Unknown",Table14[[#This Row],[Sales_Rep]])</f>
        <v>Alice</v>
      </c>
      <c r="D2708" s="4" t="str">
        <f>PROPER(Table14[[#This Row],[Region]])</f>
        <v>North</v>
      </c>
      <c r="E2708" s="9">
        <f>IF(ISBLANK(Table14[[#This Row],[Sales_Amount]]),MEDIAN(Table14[Sales_Amount]),Table14[[#This Row],[Sales_Amount]])</f>
        <v>246055.89</v>
      </c>
      <c r="F2708" s="11">
        <f>IF(ISBLANK(Table14[[#This Row],[Quantity_Sold]]),MEDIAN(Table14[Quantity_Sold]),Table14[[#This Row],[Quantity_Sold]])</f>
        <v>45</v>
      </c>
      <c r="G2708" s="4" t="str">
        <f>TRIM(Table14[[#This Row],[Product_Category]])</f>
        <v>Food</v>
      </c>
      <c r="H2708" s="9">
        <v>4969.13</v>
      </c>
      <c r="I2708" s="9">
        <v>5523.14</v>
      </c>
      <c r="J2708" s="4" t="str">
        <f>PROPER(Table14[[#This Row],[Customer_Type]])</f>
        <v>Returning</v>
      </c>
      <c r="K2708" s="13">
        <f>IF(ISBLANK(Table14[[#This Row],[Discount]]),MEDIAN(Table14[Discount]),Table14[[#This Row],[Discount]])</f>
        <v>0.01</v>
      </c>
      <c r="L2708" s="4" t="s">
        <v>31</v>
      </c>
      <c r="M2708" s="4" t="s">
        <v>22</v>
      </c>
    </row>
    <row r="2709" spans="1:13" x14ac:dyDescent="0.3">
      <c r="A2709">
        <v>1192</v>
      </c>
      <c r="B2709" s="1">
        <v>45240</v>
      </c>
      <c r="C2709" s="4" t="str">
        <f>IF(ISBLANK(Table14[[#This Row],[Sales_Rep]]),"Unknown",Table14[[#This Row],[Sales_Rep]])</f>
        <v>Charlie</v>
      </c>
      <c r="D2709" s="4" t="str">
        <f>PROPER(Table14[[#This Row],[Region]])</f>
        <v>West</v>
      </c>
      <c r="E2709" s="9">
        <f>IF(ISBLANK(Table14[[#This Row],[Sales_Amount]]),MEDIAN(Table14[Sales_Amount]),Table14[[#This Row],[Sales_Amount]])</f>
        <v>3519.18</v>
      </c>
      <c r="F2709" s="11">
        <f>IF(ISBLANK(Table14[[#This Row],[Quantity_Sold]]),MEDIAN(Table14[Quantity_Sold]),Table14[[#This Row],[Quantity_Sold]])</f>
        <v>1</v>
      </c>
      <c r="G2709" s="4" t="str">
        <f>TRIM(Table14[[#This Row],[Product_Category]])</f>
        <v>Electronics</v>
      </c>
      <c r="H2709" s="9">
        <v>3426.7</v>
      </c>
      <c r="I2709" s="9">
        <v>4820.8</v>
      </c>
      <c r="J2709" s="4" t="str">
        <f>PROPER(Table14[[#This Row],[Customer_Type]])</f>
        <v>Returning</v>
      </c>
      <c r="K2709" s="13">
        <f>IF(ISBLANK(Table14[[#This Row],[Discount]]),MEDIAN(Table14[Discount]),Table14[[#This Row],[Discount]])</f>
        <v>0.27</v>
      </c>
      <c r="L2709" s="4" t="s">
        <v>17</v>
      </c>
      <c r="M2709" s="4" t="s">
        <v>18</v>
      </c>
    </row>
    <row r="2710" spans="1:13" x14ac:dyDescent="0.3">
      <c r="A2710">
        <v>1369</v>
      </c>
      <c r="B2710" s="1">
        <v>45259</v>
      </c>
      <c r="C2710" s="4" t="str">
        <f>IF(ISBLANK(Table14[[#This Row],[Sales_Rep]]),"Unknown",Table14[[#This Row],[Sales_Rep]])</f>
        <v>Bob</v>
      </c>
      <c r="D2710" s="4" t="str">
        <f>PROPER(Table14[[#This Row],[Region]])</f>
        <v>East</v>
      </c>
      <c r="E2710" s="9">
        <f>IF(ISBLANK(Table14[[#This Row],[Sales_Amount]]),MEDIAN(Table14[Sales_Amount]),Table14[[#This Row],[Sales_Amount]])</f>
        <v>267673.77</v>
      </c>
      <c r="F2710" s="11">
        <f>IF(ISBLANK(Table14[[#This Row],[Quantity_Sold]]),MEDIAN(Table14[Quantity_Sold]),Table14[[#This Row],[Quantity_Sold]])</f>
        <v>49</v>
      </c>
      <c r="G2710" s="4" t="str">
        <f>TRIM(Table14[[#This Row],[Product_Category]])</f>
        <v>Electronics</v>
      </c>
      <c r="H2710" s="9">
        <v>4521.68</v>
      </c>
      <c r="I2710" s="9">
        <v>6069.7</v>
      </c>
      <c r="J2710" s="4" t="str">
        <f>PROPER(Table14[[#This Row],[Customer_Type]])</f>
        <v>New</v>
      </c>
      <c r="K2710" s="13">
        <f>IF(ISBLANK(Table14[[#This Row],[Discount]]),MEDIAN(Table14[Discount]),Table14[[#This Row],[Discount]])</f>
        <v>0.1</v>
      </c>
      <c r="L2710" s="4" t="s">
        <v>26</v>
      </c>
      <c r="M2710" s="4" t="s">
        <v>18</v>
      </c>
    </row>
    <row r="2711" spans="1:13" x14ac:dyDescent="0.3">
      <c r="A2711">
        <v>1286</v>
      </c>
      <c r="B2711" s="1">
        <v>45540</v>
      </c>
      <c r="C2711" s="4" t="str">
        <f>IF(ISBLANK(Table14[[#This Row],[Sales_Rep]]),"Unknown",Table14[[#This Row],[Sales_Rep]])</f>
        <v>David</v>
      </c>
      <c r="D2711" s="4" t="str">
        <f>PROPER(Table14[[#This Row],[Region]])</f>
        <v>West</v>
      </c>
      <c r="E2711" s="9">
        <f>IF(ISBLANK(Table14[[#This Row],[Sales_Amount]]),MEDIAN(Table14[Sales_Amount]),Table14[[#This Row],[Sales_Amount]])</f>
        <v>49772.4</v>
      </c>
      <c r="F2711" s="11">
        <f>IF(ISBLANK(Table14[[#This Row],[Quantity_Sold]]),MEDIAN(Table14[Quantity_Sold]),Table14[[#This Row],[Quantity_Sold]])</f>
        <v>35</v>
      </c>
      <c r="G2711" s="4" t="str">
        <f>TRIM(Table14[[#This Row],[Product_Category]])</f>
        <v>Clothing</v>
      </c>
      <c r="H2711" s="9">
        <v>1019.64</v>
      </c>
      <c r="I2711" s="9">
        <v>1466.05</v>
      </c>
      <c r="J2711" s="4" t="str">
        <f>PROPER(Table14[[#This Row],[Customer_Type]])</f>
        <v>New</v>
      </c>
      <c r="K2711" s="13">
        <f>IF(ISBLANK(Table14[[#This Row],[Discount]]),MEDIAN(Table14[Discount]),Table14[[#This Row],[Discount]])</f>
        <v>0.03</v>
      </c>
      <c r="L2711" s="4" t="s">
        <v>31</v>
      </c>
      <c r="M2711" s="4" t="s">
        <v>22</v>
      </c>
    </row>
    <row r="2712" spans="1:13" x14ac:dyDescent="0.3">
      <c r="A2712">
        <v>1429</v>
      </c>
      <c r="B2712" s="1">
        <v>45219</v>
      </c>
      <c r="C2712" s="4" t="str">
        <f>IF(ISBLANK(Table14[[#This Row],[Sales_Rep]]),"Unknown",Table14[[#This Row],[Sales_Rep]])</f>
        <v>David</v>
      </c>
      <c r="D2712" s="4" t="str">
        <f>PROPER(Table14[[#This Row],[Region]])</f>
        <v>East</v>
      </c>
      <c r="E2712" s="9">
        <f>IF(ISBLANK(Table14[[#This Row],[Sales_Amount]]),MEDIAN(Table14[Sales_Amount]),Table14[[#This Row],[Sales_Amount]])</f>
        <v>12673.19</v>
      </c>
      <c r="F2712" s="11">
        <f>IF(ISBLANK(Table14[[#This Row],[Quantity_Sold]]),MEDIAN(Table14[Quantity_Sold]),Table14[[#This Row],[Quantity_Sold]])</f>
        <v>2</v>
      </c>
      <c r="G2712" s="4" t="str">
        <f>TRIM(Table14[[#This Row],[Product_Category]])</f>
        <v>Furniture</v>
      </c>
      <c r="H2712" s="9">
        <v>4540.4799999999996</v>
      </c>
      <c r="I2712" s="9">
        <v>6741.06</v>
      </c>
      <c r="J2712" s="4" t="str">
        <f>PROPER(Table14[[#This Row],[Customer_Type]])</f>
        <v>New</v>
      </c>
      <c r="K2712" s="13">
        <f>IF(ISBLANK(Table14[[#This Row],[Discount]]),MEDIAN(Table14[Discount]),Table14[[#This Row],[Discount]])</f>
        <v>0.06</v>
      </c>
      <c r="L2712" s="4" t="s">
        <v>17</v>
      </c>
      <c r="M2712" s="4" t="s">
        <v>22</v>
      </c>
    </row>
    <row r="2713" spans="1:13" x14ac:dyDescent="0.3">
      <c r="A2713">
        <v>1478</v>
      </c>
      <c r="B2713" s="1">
        <v>44931</v>
      </c>
      <c r="C2713" s="4" t="str">
        <f>IF(ISBLANK(Table14[[#This Row],[Sales_Rep]]),"Unknown",Table14[[#This Row],[Sales_Rep]])</f>
        <v>Alice</v>
      </c>
      <c r="D2713" s="4" t="str">
        <f>PROPER(Table14[[#This Row],[Region]])</f>
        <v>North</v>
      </c>
      <c r="E2713" s="9">
        <f>IF(ISBLANK(Table14[[#This Row],[Sales_Amount]]),MEDIAN(Table14[Sales_Amount]),Table14[[#This Row],[Sales_Amount]])</f>
        <v>80908.600000000006</v>
      </c>
      <c r="F2713" s="11">
        <f>IF(ISBLANK(Table14[[#This Row],[Quantity_Sold]]),MEDIAN(Table14[Quantity_Sold]),Table14[[#This Row],[Quantity_Sold]])</f>
        <v>26</v>
      </c>
      <c r="G2713" s="4" t="str">
        <f>TRIM(Table14[[#This Row],[Product_Category]])</f>
        <v>Electronics</v>
      </c>
      <c r="H2713" s="9">
        <v>2901.36</v>
      </c>
      <c r="I2713" s="9">
        <v>3749.24</v>
      </c>
      <c r="J2713" s="4" t="str">
        <f>PROPER(Table14[[#This Row],[Customer_Type]])</f>
        <v>Returning</v>
      </c>
      <c r="K2713" s="13">
        <f>IF(ISBLANK(Table14[[#This Row],[Discount]]),MEDIAN(Table14[Discount]),Table14[[#This Row],[Discount]])</f>
        <v>0.17</v>
      </c>
      <c r="L2713" s="4" t="s">
        <v>31</v>
      </c>
      <c r="M2713" s="4" t="s">
        <v>18</v>
      </c>
    </row>
    <row r="2714" spans="1:13" x14ac:dyDescent="0.3">
      <c r="A2714">
        <v>1349</v>
      </c>
      <c r="B2714" s="1">
        <v>45440</v>
      </c>
      <c r="C2714" s="4" t="str">
        <f>IF(ISBLANK(Table14[[#This Row],[Sales_Rep]]),"Unknown",Table14[[#This Row],[Sales_Rep]])</f>
        <v>Eve</v>
      </c>
      <c r="D2714" s="4" t="str">
        <f>PROPER(Table14[[#This Row],[Region]])</f>
        <v>West</v>
      </c>
      <c r="E2714" s="9">
        <f>IF(ISBLANK(Table14[[#This Row],[Sales_Amount]]),MEDIAN(Table14[Sales_Amount]),Table14[[#This Row],[Sales_Amount]])</f>
        <v>37115.199999999997</v>
      </c>
      <c r="F2714" s="11">
        <f>IF(ISBLANK(Table14[[#This Row],[Quantity_Sold]]),MEDIAN(Table14[Quantity_Sold]),Table14[[#This Row],[Quantity_Sold]])</f>
        <v>24</v>
      </c>
      <c r="G2714" s="4" t="str">
        <f>TRIM(Table14[[#This Row],[Product_Category]])</f>
        <v>Food</v>
      </c>
      <c r="H2714" s="9">
        <v>1581.35</v>
      </c>
      <c r="I2714" s="9">
        <v>2089.8200000000002</v>
      </c>
      <c r="J2714" s="4" t="str">
        <f>PROPER(Table14[[#This Row],[Customer_Type]])</f>
        <v>New</v>
      </c>
      <c r="K2714" s="13">
        <f>IF(ISBLANK(Table14[[#This Row],[Discount]]),MEDIAN(Table14[Discount]),Table14[[#This Row],[Discount]])</f>
        <v>0.26</v>
      </c>
      <c r="L2714" s="4" t="s">
        <v>31</v>
      </c>
      <c r="M2714" s="4" t="s">
        <v>22</v>
      </c>
    </row>
    <row r="2715" spans="1:13" x14ac:dyDescent="0.3">
      <c r="A2715">
        <v>1467</v>
      </c>
      <c r="B2715" s="1">
        <v>45328</v>
      </c>
      <c r="C2715" s="4" t="str">
        <f>IF(ISBLANK(Table14[[#This Row],[Sales_Rep]]),"Unknown",Table14[[#This Row],[Sales_Rep]])</f>
        <v>Bob</v>
      </c>
      <c r="D2715" s="4" t="str">
        <f>PROPER(Table14[[#This Row],[Region]])</f>
        <v>East</v>
      </c>
      <c r="E2715" s="9">
        <f>IF(ISBLANK(Table14[[#This Row],[Sales_Amount]]),MEDIAN(Table14[Sales_Amount]),Table14[[#This Row],[Sales_Amount]])</f>
        <v>43601.35</v>
      </c>
      <c r="F2715" s="11">
        <f>IF(ISBLANK(Table14[[#This Row],[Quantity_Sold]]),MEDIAN(Table14[Quantity_Sold]),Table14[[#This Row],[Quantity_Sold]])</f>
        <v>24</v>
      </c>
      <c r="G2715" s="4" t="str">
        <f>TRIM(Table14[[#This Row],[Product_Category]])</f>
        <v>Food</v>
      </c>
      <c r="H2715" s="9">
        <v>1693.21</v>
      </c>
      <c r="I2715" s="9">
        <v>1912.34</v>
      </c>
      <c r="J2715" s="4" t="str">
        <f>PROPER(Table14[[#This Row],[Customer_Type]])</f>
        <v>New</v>
      </c>
      <c r="K2715" s="13">
        <f>IF(ISBLANK(Table14[[#This Row],[Discount]]),MEDIAN(Table14[Discount]),Table14[[#This Row],[Discount]])</f>
        <v>0.05</v>
      </c>
      <c r="L2715" s="4" t="s">
        <v>26</v>
      </c>
      <c r="M2715" s="4" t="s">
        <v>18</v>
      </c>
    </row>
    <row r="2716" spans="1:13" x14ac:dyDescent="0.3">
      <c r="A2716">
        <v>1325</v>
      </c>
      <c r="B2716" s="1">
        <v>45202</v>
      </c>
      <c r="C2716" s="4" t="str">
        <f>IF(ISBLANK(Table14[[#This Row],[Sales_Rep]]),"Unknown",Table14[[#This Row],[Sales_Rep]])</f>
        <v>Charlie</v>
      </c>
      <c r="D2716" s="4" t="str">
        <f>PROPER(Table14[[#This Row],[Region]])</f>
        <v>North</v>
      </c>
      <c r="E2716" s="9">
        <f>IF(ISBLANK(Table14[[#This Row],[Sales_Amount]]),MEDIAN(Table14[Sales_Amount]),Table14[[#This Row],[Sales_Amount]])</f>
        <v>28076.05</v>
      </c>
      <c r="F2716" s="11">
        <f>IF(ISBLANK(Table14[[#This Row],[Quantity_Sold]]),MEDIAN(Table14[Quantity_Sold]),Table14[[#This Row],[Quantity_Sold]])</f>
        <v>6</v>
      </c>
      <c r="G2716" s="4" t="str">
        <f>TRIM(Table14[[#This Row],[Product_Category]])</f>
        <v>Furniture</v>
      </c>
      <c r="H2716" s="9">
        <v>4292.76</v>
      </c>
      <c r="I2716" s="9">
        <v>5031.55</v>
      </c>
      <c r="J2716" s="4" t="str">
        <f>PROPER(Table14[[#This Row],[Customer_Type]])</f>
        <v>Returning</v>
      </c>
      <c r="K2716" s="13">
        <f>IF(ISBLANK(Table14[[#This Row],[Discount]]),MEDIAN(Table14[Discount]),Table14[[#This Row],[Discount]])</f>
        <v>7.0000000000000007E-2</v>
      </c>
      <c r="L2716" s="4" t="s">
        <v>26</v>
      </c>
      <c r="M2716" s="4" t="s">
        <v>22</v>
      </c>
    </row>
    <row r="2717" spans="1:13" x14ac:dyDescent="0.3">
      <c r="A2717">
        <v>1155</v>
      </c>
      <c r="B2717" s="1">
        <v>45136</v>
      </c>
      <c r="C2717" s="4" t="str">
        <f>IF(ISBLANK(Table14[[#This Row],[Sales_Rep]]),"Unknown",Table14[[#This Row],[Sales_Rep]])</f>
        <v>David</v>
      </c>
      <c r="D2717" s="4" t="str">
        <f>PROPER(Table14[[#This Row],[Region]])</f>
        <v>East</v>
      </c>
      <c r="E2717" s="9">
        <f>IF(ISBLANK(Table14[[#This Row],[Sales_Amount]]),MEDIAN(Table14[Sales_Amount]),Table14[[#This Row],[Sales_Amount]])</f>
        <v>51878.91</v>
      </c>
      <c r="F2717" s="11">
        <f>IF(ISBLANK(Table14[[#This Row],[Quantity_Sold]]),MEDIAN(Table14[Quantity_Sold]),Table14[[#This Row],[Quantity_Sold]])</f>
        <v>32</v>
      </c>
      <c r="G2717" s="4" t="str">
        <f>TRIM(Table14[[#This Row],[Product_Category]])</f>
        <v>Clothing</v>
      </c>
      <c r="H2717" s="9">
        <v>1657.72</v>
      </c>
      <c r="I2717" s="9">
        <v>2026.52</v>
      </c>
      <c r="J2717" s="4" t="str">
        <f>PROPER(Table14[[#This Row],[Customer_Type]])</f>
        <v>Returning</v>
      </c>
      <c r="K2717" s="13">
        <f>IF(ISBLANK(Table14[[#This Row],[Discount]]),MEDIAN(Table14[Discount]),Table14[[#This Row],[Discount]])</f>
        <v>0.2</v>
      </c>
      <c r="L2717" s="4" t="s">
        <v>26</v>
      </c>
      <c r="M2717" s="4" t="s">
        <v>18</v>
      </c>
    </row>
    <row r="2718" spans="1:13" x14ac:dyDescent="0.3">
      <c r="A2718">
        <v>1268</v>
      </c>
      <c r="B2718" s="1">
        <v>44983</v>
      </c>
      <c r="C2718" s="4" t="str">
        <f>IF(ISBLANK(Table14[[#This Row],[Sales_Rep]]),"Unknown",Table14[[#This Row],[Sales_Rep]])</f>
        <v>David</v>
      </c>
      <c r="D2718" s="4" t="str">
        <f>PROPER(Table14[[#This Row],[Region]])</f>
        <v>West</v>
      </c>
      <c r="E2718" s="9">
        <f>IF(ISBLANK(Table14[[#This Row],[Sales_Amount]]),MEDIAN(Table14[Sales_Amount]),Table14[[#This Row],[Sales_Amount]])</f>
        <v>35810.300000000003</v>
      </c>
      <c r="F2718" s="11">
        <f>IF(ISBLANK(Table14[[#This Row],[Quantity_Sold]]),MEDIAN(Table14[Quantity_Sold]),Table14[[#This Row],[Quantity_Sold]])</f>
        <v>14</v>
      </c>
      <c r="G2718" s="4" t="str">
        <f>TRIM(Table14[[#This Row],[Product_Category]])</f>
        <v>Furniture</v>
      </c>
      <c r="H2718" s="9">
        <v>2427.79</v>
      </c>
      <c r="I2718" s="9">
        <v>2940.09</v>
      </c>
      <c r="J2718" s="4" t="str">
        <f>PROPER(Table14[[#This Row],[Customer_Type]])</f>
        <v>New</v>
      </c>
      <c r="K2718" s="13">
        <f>IF(ISBLANK(Table14[[#This Row],[Discount]]),MEDIAN(Table14[Discount]),Table14[[#This Row],[Discount]])</f>
        <v>0.13</v>
      </c>
      <c r="L2718" s="4" t="s">
        <v>31</v>
      </c>
      <c r="M2718" s="4" t="s">
        <v>22</v>
      </c>
    </row>
    <row r="2719" spans="1:13" x14ac:dyDescent="0.3">
      <c r="A2719">
        <v>1094</v>
      </c>
      <c r="B2719" s="1">
        <v>44950</v>
      </c>
      <c r="C2719" s="4" t="str">
        <f>IF(ISBLANK(Table14[[#This Row],[Sales_Rep]]),"Unknown",Table14[[#This Row],[Sales_Rep]])</f>
        <v>Bob</v>
      </c>
      <c r="D2719" s="4" t="str">
        <f>PROPER(Table14[[#This Row],[Region]])</f>
        <v>East</v>
      </c>
      <c r="E2719" s="9">
        <f>IF(ISBLANK(Table14[[#This Row],[Sales_Amount]]),MEDIAN(Table14[Sales_Amount]),Table14[[#This Row],[Sales_Amount]])</f>
        <v>59059.46</v>
      </c>
      <c r="F2719" s="11">
        <f>IF(ISBLANK(Table14[[#This Row],[Quantity_Sold]]),MEDIAN(Table14[Quantity_Sold]),Table14[[#This Row],[Quantity_Sold]])</f>
        <v>35</v>
      </c>
      <c r="G2719" s="4" t="str">
        <f>TRIM(Table14[[#This Row],[Product_Category]])</f>
        <v>Furniture</v>
      </c>
      <c r="H2719" s="9">
        <v>1414.36</v>
      </c>
      <c r="I2719" s="9">
        <v>1854.3</v>
      </c>
      <c r="J2719" s="4" t="str">
        <f>PROPER(Table14[[#This Row],[Customer_Type]])</f>
        <v>New</v>
      </c>
      <c r="K2719" s="13">
        <f>IF(ISBLANK(Table14[[#This Row],[Discount]]),MEDIAN(Table14[Discount]),Table14[[#This Row],[Discount]])</f>
        <v>0.09</v>
      </c>
      <c r="L2719" s="4" t="s">
        <v>17</v>
      </c>
      <c r="M2719" s="4" t="s">
        <v>18</v>
      </c>
    </row>
    <row r="2720" spans="1:13" x14ac:dyDescent="0.3">
      <c r="A2720">
        <v>1002</v>
      </c>
      <c r="B2720" s="1">
        <v>45606</v>
      </c>
      <c r="C2720" s="4" t="str">
        <f>IF(ISBLANK(Table14[[#This Row],[Sales_Rep]]),"Unknown",Table14[[#This Row],[Sales_Rep]])</f>
        <v>Eve</v>
      </c>
      <c r="D2720" s="4" t="str">
        <f>PROPER(Table14[[#This Row],[Region]])</f>
        <v>South</v>
      </c>
      <c r="E2720" s="9">
        <f>IF(ISBLANK(Table14[[#This Row],[Sales_Amount]]),MEDIAN(Table14[Sales_Amount]),Table14[[#This Row],[Sales_Amount]])</f>
        <v>98950.42</v>
      </c>
      <c r="F2720" s="11">
        <f>IF(ISBLANK(Table14[[#This Row],[Quantity_Sold]]),MEDIAN(Table14[Quantity_Sold]),Table14[[#This Row],[Quantity_Sold]])</f>
        <v>37</v>
      </c>
      <c r="G2720" s="4" t="str">
        <f>TRIM(Table14[[#This Row],[Product_Category]])</f>
        <v>Food</v>
      </c>
      <c r="H2720" s="9">
        <v>2944.88</v>
      </c>
      <c r="I2720" s="9">
        <v>3766.67</v>
      </c>
      <c r="J2720" s="4" t="str">
        <f>PROPER(Table14[[#This Row],[Customer_Type]])</f>
        <v>New</v>
      </c>
      <c r="K2720" s="13">
        <f>IF(ISBLANK(Table14[[#This Row],[Discount]]),MEDIAN(Table14[Discount]),Table14[[#This Row],[Discount]])</f>
        <v>0.28999999999999998</v>
      </c>
      <c r="L2720" s="4" t="s">
        <v>31</v>
      </c>
      <c r="M2720" s="4" t="s">
        <v>18</v>
      </c>
    </row>
    <row r="2721" spans="1:13" x14ac:dyDescent="0.3">
      <c r="A2721">
        <v>1290</v>
      </c>
      <c r="B2721" s="1">
        <v>45277</v>
      </c>
      <c r="C2721" s="4" t="str">
        <f>IF(ISBLANK(Table14[[#This Row],[Sales_Rep]]),"Unknown",Table14[[#This Row],[Sales_Rep]])</f>
        <v>David</v>
      </c>
      <c r="D2721" s="4" t="str">
        <f>PROPER(Table14[[#This Row],[Region]])</f>
        <v>South</v>
      </c>
      <c r="E2721" s="9">
        <f>IF(ISBLANK(Table14[[#This Row],[Sales_Amount]]),MEDIAN(Table14[Sales_Amount]),Table14[[#This Row],[Sales_Amount]])</f>
        <v>1639.93</v>
      </c>
      <c r="F2721" s="11">
        <f>IF(ISBLANK(Table14[[#This Row],[Quantity_Sold]]),MEDIAN(Table14[Quantity_Sold]),Table14[[#This Row],[Quantity_Sold]])</f>
        <v>1</v>
      </c>
      <c r="G2721" s="4" t="str">
        <f>TRIM(Table14[[#This Row],[Product_Category]])</f>
        <v>Clothing</v>
      </c>
      <c r="H2721" s="9">
        <v>1523.08</v>
      </c>
      <c r="I2721" s="9">
        <v>1975.82</v>
      </c>
      <c r="J2721" s="4" t="str">
        <f>PROPER(Table14[[#This Row],[Customer_Type]])</f>
        <v>Returning</v>
      </c>
      <c r="K2721" s="13">
        <f>IF(ISBLANK(Table14[[#This Row],[Discount]]),MEDIAN(Table14[Discount]),Table14[[#This Row],[Discount]])</f>
        <v>0.17</v>
      </c>
      <c r="L2721" s="4" t="s">
        <v>31</v>
      </c>
      <c r="M2721" s="4" t="s">
        <v>22</v>
      </c>
    </row>
    <row r="2722" spans="1:13" x14ac:dyDescent="0.3">
      <c r="A2722">
        <v>1500</v>
      </c>
      <c r="B2722" s="1">
        <v>45417</v>
      </c>
      <c r="C2722" s="4" t="str">
        <f>IF(ISBLANK(Table14[[#This Row],[Sales_Rep]]),"Unknown",Table14[[#This Row],[Sales_Rep]])</f>
        <v>Bob</v>
      </c>
      <c r="D2722" s="4" t="str">
        <f>PROPER(Table14[[#This Row],[Region]])</f>
        <v>West</v>
      </c>
      <c r="E2722" s="9">
        <f>IF(ISBLANK(Table14[[#This Row],[Sales_Amount]]),MEDIAN(Table14[Sales_Amount]),Table14[[#This Row],[Sales_Amount]])</f>
        <v>56320.5</v>
      </c>
      <c r="F2722" s="11">
        <f>IF(ISBLANK(Table14[[#This Row],[Quantity_Sold]]),MEDIAN(Table14[Quantity_Sold]),Table14[[#This Row],[Quantity_Sold]])</f>
        <v>14</v>
      </c>
      <c r="G2722" s="4" t="str">
        <f>TRIM(Table14[[#This Row],[Product_Category]])</f>
        <v>Food</v>
      </c>
      <c r="H2722" s="9">
        <v>4306.08</v>
      </c>
      <c r="I2722" s="9">
        <v>5293.28</v>
      </c>
      <c r="J2722" s="4" t="str">
        <f>PROPER(Table14[[#This Row],[Customer_Type]])</f>
        <v>New</v>
      </c>
      <c r="K2722" s="13">
        <f>IF(ISBLANK(Table14[[#This Row],[Discount]]),MEDIAN(Table14[Discount]),Table14[[#This Row],[Discount]])</f>
        <v>0.24</v>
      </c>
      <c r="L2722" s="4" t="s">
        <v>17</v>
      </c>
      <c r="M2722" s="4" t="s">
        <v>22</v>
      </c>
    </row>
    <row r="2723" spans="1:13" x14ac:dyDescent="0.3">
      <c r="A2723">
        <v>1260</v>
      </c>
      <c r="B2723" s="1">
        <v>45329</v>
      </c>
      <c r="C2723" s="4" t="str">
        <f>IF(ISBLANK(Table14[[#This Row],[Sales_Rep]]),"Unknown",Table14[[#This Row],[Sales_Rep]])</f>
        <v>Alice</v>
      </c>
      <c r="D2723" s="4" t="str">
        <f>PROPER(Table14[[#This Row],[Region]])</f>
        <v>South</v>
      </c>
      <c r="E2723" s="9">
        <f>IF(ISBLANK(Table14[[#This Row],[Sales_Amount]]),MEDIAN(Table14[Sales_Amount]),Table14[[#This Row],[Sales_Amount]])</f>
        <v>213856.34</v>
      </c>
      <c r="F2723" s="11">
        <f>IF(ISBLANK(Table14[[#This Row],[Quantity_Sold]]),MEDIAN(Table14[Quantity_Sold]),Table14[[#This Row],[Quantity_Sold]])</f>
        <v>45</v>
      </c>
      <c r="G2723" s="4" t="str">
        <f>TRIM(Table14[[#This Row],[Product_Category]])</f>
        <v>Electronics</v>
      </c>
      <c r="H2723" s="9">
        <v>3785.32</v>
      </c>
      <c r="I2723" s="9">
        <v>4849.3500000000004</v>
      </c>
      <c r="J2723" s="4" t="str">
        <f>PROPER(Table14[[#This Row],[Customer_Type]])</f>
        <v>New</v>
      </c>
      <c r="K2723" s="13">
        <f>IF(ISBLANK(Table14[[#This Row],[Discount]]),MEDIAN(Table14[Discount]),Table14[[#This Row],[Discount]])</f>
        <v>0.02</v>
      </c>
      <c r="L2723" s="4" t="s">
        <v>17</v>
      </c>
      <c r="M2723" s="4" t="s">
        <v>22</v>
      </c>
    </row>
    <row r="2724" spans="1:13" x14ac:dyDescent="0.3">
      <c r="A2724">
        <v>1034</v>
      </c>
      <c r="B2724" s="1">
        <v>45536</v>
      </c>
      <c r="C2724" s="4" t="str">
        <f>IF(ISBLANK(Table14[[#This Row],[Sales_Rep]]),"Unknown",Table14[[#This Row],[Sales_Rep]])</f>
        <v>Eve</v>
      </c>
      <c r="D2724" s="4" t="str">
        <f>PROPER(Table14[[#This Row],[Region]])</f>
        <v>South</v>
      </c>
      <c r="E2724" s="9">
        <f>IF(ISBLANK(Table14[[#This Row],[Sales_Amount]]),MEDIAN(Table14[Sales_Amount]),Table14[[#This Row],[Sales_Amount]])</f>
        <v>117462.56</v>
      </c>
      <c r="F2724" s="11">
        <f>IF(ISBLANK(Table14[[#This Row],[Quantity_Sold]]),MEDIAN(Table14[Quantity_Sold]),Table14[[#This Row],[Quantity_Sold]])</f>
        <v>25</v>
      </c>
      <c r="G2724" s="4" t="str">
        <f>TRIM(Table14[[#This Row],[Product_Category]])</f>
        <v>Food</v>
      </c>
      <c r="H2724" s="9">
        <v>4135.5600000000004</v>
      </c>
      <c r="I2724" s="9">
        <v>5800.62</v>
      </c>
      <c r="J2724" s="4" t="str">
        <f>PROPER(Table14[[#This Row],[Customer_Type]])</f>
        <v>New</v>
      </c>
      <c r="K2724" s="13">
        <f>IF(ISBLANK(Table14[[#This Row],[Discount]]),MEDIAN(Table14[Discount]),Table14[[#This Row],[Discount]])</f>
        <v>0.19</v>
      </c>
      <c r="L2724" s="4" t="s">
        <v>17</v>
      </c>
      <c r="M2724" s="4" t="s">
        <v>18</v>
      </c>
    </row>
    <row r="2725" spans="1:13" x14ac:dyDescent="0.3">
      <c r="A2725">
        <v>1073</v>
      </c>
      <c r="B2725" s="1">
        <v>44958</v>
      </c>
      <c r="C2725" s="4" t="str">
        <f>IF(ISBLANK(Table14[[#This Row],[Sales_Rep]]),"Unknown",Table14[[#This Row],[Sales_Rep]])</f>
        <v>Charlie</v>
      </c>
      <c r="D2725" s="4" t="str">
        <f>PROPER(Table14[[#This Row],[Region]])</f>
        <v>West</v>
      </c>
      <c r="E2725" s="9">
        <f>IF(ISBLANK(Table14[[#This Row],[Sales_Amount]]),MEDIAN(Table14[Sales_Amount]),Table14[[#This Row],[Sales_Amount]])</f>
        <v>24134.18</v>
      </c>
      <c r="F2725" s="11">
        <f>IF(ISBLANK(Table14[[#This Row],[Quantity_Sold]]),MEDIAN(Table14[Quantity_Sold]),Table14[[#This Row],[Quantity_Sold]])</f>
        <v>13</v>
      </c>
      <c r="G2725" s="4" t="str">
        <f>TRIM(Table14[[#This Row],[Product_Category]])</f>
        <v>Furniture</v>
      </c>
      <c r="H2725" s="9">
        <v>1548.44</v>
      </c>
      <c r="I2725" s="9">
        <v>1996.21</v>
      </c>
      <c r="J2725" s="4" t="str">
        <f>PROPER(Table14[[#This Row],[Customer_Type]])</f>
        <v>New</v>
      </c>
      <c r="K2725" s="13">
        <f>IF(ISBLANK(Table14[[#This Row],[Discount]]),MEDIAN(Table14[Discount]),Table14[[#This Row],[Discount]])</f>
        <v>7.0000000000000007E-2</v>
      </c>
      <c r="L2725" s="4" t="s">
        <v>17</v>
      </c>
      <c r="M2725" s="4" t="s">
        <v>22</v>
      </c>
    </row>
    <row r="2726" spans="1:13" x14ac:dyDescent="0.3">
      <c r="A2726">
        <v>1393</v>
      </c>
      <c r="B2726" s="1">
        <v>45571</v>
      </c>
      <c r="C2726" s="4" t="str">
        <f>IF(ISBLANK(Table14[[#This Row],[Sales_Rep]]),"Unknown",Table14[[#This Row],[Sales_Rep]])</f>
        <v>David</v>
      </c>
      <c r="D2726" s="4" t="str">
        <f>PROPER(Table14[[#This Row],[Region]])</f>
        <v>South</v>
      </c>
      <c r="E2726" s="9">
        <f>IF(ISBLANK(Table14[[#This Row],[Sales_Amount]]),MEDIAN(Table14[Sales_Amount]),Table14[[#This Row],[Sales_Amount]])</f>
        <v>127254.2</v>
      </c>
      <c r="F2726" s="11">
        <f>IF(ISBLANK(Table14[[#This Row],[Quantity_Sold]]),MEDIAN(Table14[Quantity_Sold]),Table14[[#This Row],[Quantity_Sold]])</f>
        <v>36</v>
      </c>
      <c r="G2726" s="4" t="str">
        <f>TRIM(Table14[[#This Row],[Product_Category]])</f>
        <v>Electronics</v>
      </c>
      <c r="H2726" s="9">
        <v>3365.66</v>
      </c>
      <c r="I2726" s="9">
        <v>4590.7</v>
      </c>
      <c r="J2726" s="4" t="str">
        <f>PROPER(Table14[[#This Row],[Customer_Type]])</f>
        <v>Returning</v>
      </c>
      <c r="K2726" s="13">
        <f>IF(ISBLANK(Table14[[#This Row],[Discount]]),MEDIAN(Table14[Discount]),Table14[[#This Row],[Discount]])</f>
        <v>0.23</v>
      </c>
      <c r="L2726" s="4" t="s">
        <v>26</v>
      </c>
      <c r="M2726" s="4" t="s">
        <v>18</v>
      </c>
    </row>
    <row r="2727" spans="1:13" x14ac:dyDescent="0.3">
      <c r="A2727">
        <v>1349</v>
      </c>
      <c r="B2727" s="1">
        <v>45067</v>
      </c>
      <c r="C2727" s="4" t="str">
        <f>IF(ISBLANK(Table14[[#This Row],[Sales_Rep]]),"Unknown",Table14[[#This Row],[Sales_Rep]])</f>
        <v>Bob</v>
      </c>
      <c r="D2727" s="4" t="str">
        <f>PROPER(Table14[[#This Row],[Region]])</f>
        <v>North</v>
      </c>
      <c r="E2727" s="9">
        <f>IF(ISBLANK(Table14[[#This Row],[Sales_Amount]]),MEDIAN(Table14[Sales_Amount]),Table14[[#This Row],[Sales_Amount]])</f>
        <v>3221.48</v>
      </c>
      <c r="F2727" s="11">
        <f>IF(ISBLANK(Table14[[#This Row],[Quantity_Sold]]),MEDIAN(Table14[Quantity_Sold]),Table14[[#This Row],[Quantity_Sold]])</f>
        <v>31</v>
      </c>
      <c r="G2727" s="4" t="str">
        <f>TRIM(Table14[[#This Row],[Product_Category]])</f>
        <v>Furniture</v>
      </c>
      <c r="H2727" s="9">
        <v>104.74</v>
      </c>
      <c r="I2727" s="9">
        <v>126.73</v>
      </c>
      <c r="J2727" s="4" t="str">
        <f>PROPER(Table14[[#This Row],[Customer_Type]])</f>
        <v>New</v>
      </c>
      <c r="K2727" s="13">
        <f>IF(ISBLANK(Table14[[#This Row],[Discount]]),MEDIAN(Table14[Discount]),Table14[[#This Row],[Discount]])</f>
        <v>0.18</v>
      </c>
      <c r="L2727" s="4" t="s">
        <v>17</v>
      </c>
      <c r="M2727" s="4" t="s">
        <v>18</v>
      </c>
    </row>
    <row r="2728" spans="1:13" x14ac:dyDescent="0.3">
      <c r="A2728">
        <v>1386</v>
      </c>
      <c r="B2728" s="1">
        <v>45342</v>
      </c>
      <c r="C2728" s="4" t="str">
        <f>IF(ISBLANK(Table14[[#This Row],[Sales_Rep]]),"Unknown",Table14[[#This Row],[Sales_Rep]])</f>
        <v>Alice</v>
      </c>
      <c r="D2728" s="4" t="str">
        <f>PROPER(Table14[[#This Row],[Region]])</f>
        <v>South</v>
      </c>
      <c r="E2728" s="9">
        <f>IF(ISBLANK(Table14[[#This Row],[Sales_Amount]]),MEDIAN(Table14[Sales_Amount]),Table14[[#This Row],[Sales_Amount]])</f>
        <v>12108.87</v>
      </c>
      <c r="F2728" s="11">
        <f>IF(ISBLANK(Table14[[#This Row],[Quantity_Sold]]),MEDIAN(Table14[Quantity_Sold]),Table14[[#This Row],[Quantity_Sold]])</f>
        <v>10</v>
      </c>
      <c r="G2728" s="4" t="str">
        <f>TRIM(Table14[[#This Row],[Product_Category]])</f>
        <v>Food</v>
      </c>
      <c r="H2728" s="9">
        <v>1015.07</v>
      </c>
      <c r="I2728" s="9">
        <v>1345.43</v>
      </c>
      <c r="J2728" s="4" t="str">
        <f>PROPER(Table14[[#This Row],[Customer_Type]])</f>
        <v>Returning</v>
      </c>
      <c r="K2728" s="13">
        <f>IF(ISBLANK(Table14[[#This Row],[Discount]]),MEDIAN(Table14[Discount]),Table14[[#This Row],[Discount]])</f>
        <v>0.1</v>
      </c>
      <c r="L2728" s="4" t="s">
        <v>26</v>
      </c>
      <c r="M2728" s="4" t="s">
        <v>18</v>
      </c>
    </row>
    <row r="2729" spans="1:13" x14ac:dyDescent="0.3">
      <c r="A2729">
        <v>1265</v>
      </c>
      <c r="B2729" s="1">
        <v>45307</v>
      </c>
      <c r="C2729" s="4" t="str">
        <f>IF(ISBLANK(Table14[[#This Row],[Sales_Rep]]),"Unknown",Table14[[#This Row],[Sales_Rep]])</f>
        <v>Charlie</v>
      </c>
      <c r="D2729" s="4" t="str">
        <f>PROPER(Table14[[#This Row],[Region]])</f>
        <v>West</v>
      </c>
      <c r="E2729" s="9">
        <f>IF(ISBLANK(Table14[[#This Row],[Sales_Amount]]),MEDIAN(Table14[Sales_Amount]),Table14[[#This Row],[Sales_Amount]])</f>
        <v>225822.98</v>
      </c>
      <c r="F2729" s="11">
        <f>IF(ISBLANK(Table14[[#This Row],[Quantity_Sold]]),MEDIAN(Table14[Quantity_Sold]),Table14[[#This Row],[Quantity_Sold]])</f>
        <v>40</v>
      </c>
      <c r="G2729" s="4" t="str">
        <f>TRIM(Table14[[#This Row],[Product_Category]])</f>
        <v>Electronics</v>
      </c>
      <c r="H2729" s="9">
        <v>4092.84</v>
      </c>
      <c r="I2729" s="9">
        <v>5942.71</v>
      </c>
      <c r="J2729" s="4" t="str">
        <f>PROPER(Table14[[#This Row],[Customer_Type]])</f>
        <v>New</v>
      </c>
      <c r="K2729" s="13">
        <f>IF(ISBLANK(Table14[[#This Row],[Discount]]),MEDIAN(Table14[Discount]),Table14[[#This Row],[Discount]])</f>
        <v>0.05</v>
      </c>
      <c r="L2729" s="4" t="s">
        <v>31</v>
      </c>
      <c r="M2729" s="4" t="s">
        <v>22</v>
      </c>
    </row>
    <row r="2730" spans="1:13" x14ac:dyDescent="0.3">
      <c r="A2730">
        <v>1269</v>
      </c>
      <c r="B2730" s="1">
        <v>45308</v>
      </c>
      <c r="C2730" s="4" t="str">
        <f>IF(ISBLANK(Table14[[#This Row],[Sales_Rep]]),"Unknown",Table14[[#This Row],[Sales_Rep]])</f>
        <v>Bob</v>
      </c>
      <c r="D2730" s="4" t="str">
        <f>PROPER(Table14[[#This Row],[Region]])</f>
        <v>West</v>
      </c>
      <c r="E2730" s="9">
        <f>IF(ISBLANK(Table14[[#This Row],[Sales_Amount]]),MEDIAN(Table14[Sales_Amount]),Table14[[#This Row],[Sales_Amount]])</f>
        <v>107362.48</v>
      </c>
      <c r="F2730" s="11">
        <f>IF(ISBLANK(Table14[[#This Row],[Quantity_Sold]]),MEDIAN(Table14[Quantity_Sold]),Table14[[#This Row],[Quantity_Sold]])</f>
        <v>40</v>
      </c>
      <c r="G2730" s="4" t="str">
        <f>TRIM(Table14[[#This Row],[Product_Category]])</f>
        <v>Electronics</v>
      </c>
      <c r="H2730" s="9">
        <v>2491.2399999999998</v>
      </c>
      <c r="I2730" s="9">
        <v>3015.8</v>
      </c>
      <c r="J2730" s="4" t="str">
        <f>PROPER(Table14[[#This Row],[Customer_Type]])</f>
        <v>New</v>
      </c>
      <c r="K2730" s="13">
        <f>IF(ISBLANK(Table14[[#This Row],[Discount]]),MEDIAN(Table14[Discount]),Table14[[#This Row],[Discount]])</f>
        <v>0.11</v>
      </c>
      <c r="L2730" s="4" t="s">
        <v>26</v>
      </c>
      <c r="M2730" s="4" t="s">
        <v>18</v>
      </c>
    </row>
    <row r="2731" spans="1:13" x14ac:dyDescent="0.3">
      <c r="A2731">
        <v>1496</v>
      </c>
      <c r="B2731" s="1">
        <v>45242</v>
      </c>
      <c r="C2731" s="4" t="str">
        <f>IF(ISBLANK(Table14[[#This Row],[Sales_Rep]]),"Unknown",Table14[[#This Row],[Sales_Rep]])</f>
        <v>Bob</v>
      </c>
      <c r="D2731" s="4" t="str">
        <f>PROPER(Table14[[#This Row],[Region]])</f>
        <v>West</v>
      </c>
      <c r="E2731" s="9">
        <f>IF(ISBLANK(Table14[[#This Row],[Sales_Amount]]),MEDIAN(Table14[Sales_Amount]),Table14[[#This Row],[Sales_Amount]])</f>
        <v>2463.9699999999998</v>
      </c>
      <c r="F2731" s="11">
        <f>IF(ISBLANK(Table14[[#This Row],[Quantity_Sold]]),MEDIAN(Table14[Quantity_Sold]),Table14[[#This Row],[Quantity_Sold]])</f>
        <v>1</v>
      </c>
      <c r="G2731" s="4" t="str">
        <f>TRIM(Table14[[#This Row],[Product_Category]])</f>
        <v>Clothing</v>
      </c>
      <c r="H2731" s="9">
        <v>2215.29</v>
      </c>
      <c r="I2731" s="9">
        <v>2832.15</v>
      </c>
      <c r="J2731" s="4" t="str">
        <f>PROPER(Table14[[#This Row],[Customer_Type]])</f>
        <v>New</v>
      </c>
      <c r="K2731" s="13">
        <f>IF(ISBLANK(Table14[[#This Row],[Discount]]),MEDIAN(Table14[Discount]),Table14[[#This Row],[Discount]])</f>
        <v>0.13</v>
      </c>
      <c r="L2731" s="4" t="s">
        <v>31</v>
      </c>
      <c r="M2731" s="4" t="s">
        <v>18</v>
      </c>
    </row>
    <row r="2732" spans="1:13" x14ac:dyDescent="0.3">
      <c r="A2732">
        <v>1035</v>
      </c>
      <c r="B2732" s="1">
        <v>45055</v>
      </c>
      <c r="C2732" s="4" t="str">
        <f>IF(ISBLANK(Table14[[#This Row],[Sales_Rep]]),"Unknown",Table14[[#This Row],[Sales_Rep]])</f>
        <v>Charlie</v>
      </c>
      <c r="D2732" s="4" t="str">
        <f>PROPER(Table14[[#This Row],[Region]])</f>
        <v>West</v>
      </c>
      <c r="E2732" s="9">
        <f>IF(ISBLANK(Table14[[#This Row],[Sales_Amount]]),MEDIAN(Table14[Sales_Amount]),Table14[[#This Row],[Sales_Amount]])</f>
        <v>30540.53</v>
      </c>
      <c r="F2732" s="11">
        <f>IF(ISBLANK(Table14[[#This Row],[Quantity_Sold]]),MEDIAN(Table14[Quantity_Sold]),Table14[[#This Row],[Quantity_Sold]])</f>
        <v>13</v>
      </c>
      <c r="G2732" s="4" t="str">
        <f>TRIM(Table14[[#This Row],[Product_Category]])</f>
        <v>Food</v>
      </c>
      <c r="H2732" s="9">
        <v>2851.47</v>
      </c>
      <c r="I2732" s="9">
        <v>3218.18</v>
      </c>
      <c r="J2732" s="4" t="str">
        <f>PROPER(Table14[[#This Row],[Customer_Type]])</f>
        <v>New</v>
      </c>
      <c r="K2732" s="13">
        <f>IF(ISBLANK(Table14[[#This Row],[Discount]]),MEDIAN(Table14[Discount]),Table14[[#This Row],[Discount]])</f>
        <v>0.27</v>
      </c>
      <c r="L2732" s="4" t="s">
        <v>31</v>
      </c>
      <c r="M2732" s="4" t="s">
        <v>18</v>
      </c>
    </row>
    <row r="2733" spans="1:13" x14ac:dyDescent="0.3">
      <c r="A2733">
        <v>1050</v>
      </c>
      <c r="B2733" s="1">
        <v>45617</v>
      </c>
      <c r="C2733" s="4" t="str">
        <f>IF(ISBLANK(Table14[[#This Row],[Sales_Rep]]),"Unknown",Table14[[#This Row],[Sales_Rep]])</f>
        <v>Alice</v>
      </c>
      <c r="D2733" s="4" t="str">
        <f>PROPER(Table14[[#This Row],[Region]])</f>
        <v>West</v>
      </c>
      <c r="E2733" s="9">
        <f>IF(ISBLANK(Table14[[#This Row],[Sales_Amount]]),MEDIAN(Table14[Sales_Amount]),Table14[[#This Row],[Sales_Amount]])</f>
        <v>48205.65</v>
      </c>
      <c r="F2733" s="11">
        <f>IF(ISBLANK(Table14[[#This Row],[Quantity_Sold]]),MEDIAN(Table14[Quantity_Sold]),Table14[[#This Row],[Quantity_Sold]])</f>
        <v>12</v>
      </c>
      <c r="G2733" s="4" t="str">
        <f>TRIM(Table14[[#This Row],[Product_Category]])</f>
        <v>Food</v>
      </c>
      <c r="H2733" s="9">
        <v>4040.35</v>
      </c>
      <c r="I2733" s="9">
        <v>4671.09</v>
      </c>
      <c r="J2733" s="4" t="str">
        <f>PROPER(Table14[[#This Row],[Customer_Type]])</f>
        <v>Returning</v>
      </c>
      <c r="K2733" s="13">
        <f>IF(ISBLANK(Table14[[#This Row],[Discount]]),MEDIAN(Table14[Discount]),Table14[[#This Row],[Discount]])</f>
        <v>0.14000000000000001</v>
      </c>
      <c r="L2733" s="4" t="s">
        <v>26</v>
      </c>
      <c r="M2733" s="4" t="s">
        <v>18</v>
      </c>
    </row>
    <row r="2734" spans="1:13" x14ac:dyDescent="0.3">
      <c r="A2734">
        <v>1474</v>
      </c>
      <c r="B2734" s="1">
        <v>45340</v>
      </c>
      <c r="C2734" s="4" t="str">
        <f>IF(ISBLANK(Table14[[#This Row],[Sales_Rep]]),"Unknown",Table14[[#This Row],[Sales_Rep]])</f>
        <v>Alice</v>
      </c>
      <c r="D2734" s="4" t="str">
        <f>PROPER(Table14[[#This Row],[Region]])</f>
        <v>South</v>
      </c>
      <c r="E2734" s="9">
        <f>IF(ISBLANK(Table14[[#This Row],[Sales_Amount]]),MEDIAN(Table14[Sales_Amount]),Table14[[#This Row],[Sales_Amount]])</f>
        <v>135214.13</v>
      </c>
      <c r="F2734" s="11">
        <f>IF(ISBLANK(Table14[[#This Row],[Quantity_Sold]]),MEDIAN(Table14[Quantity_Sold]),Table14[[#This Row],[Quantity_Sold]])</f>
        <v>30</v>
      </c>
      <c r="G2734" s="4" t="str">
        <f>TRIM(Table14[[#This Row],[Product_Category]])</f>
        <v>Food</v>
      </c>
      <c r="H2734" s="9">
        <v>4346.3500000000004</v>
      </c>
      <c r="I2734" s="9">
        <v>5365.64</v>
      </c>
      <c r="J2734" s="4" t="str">
        <f>PROPER(Table14[[#This Row],[Customer_Type]])</f>
        <v>New</v>
      </c>
      <c r="K2734" s="13">
        <f>IF(ISBLANK(Table14[[#This Row],[Discount]]),MEDIAN(Table14[Discount]),Table14[[#This Row],[Discount]])</f>
        <v>0.16</v>
      </c>
      <c r="L2734" s="4" t="s">
        <v>17</v>
      </c>
      <c r="M2734" s="4" t="s">
        <v>22</v>
      </c>
    </row>
    <row r="2735" spans="1:13" x14ac:dyDescent="0.3">
      <c r="A2735">
        <v>1082</v>
      </c>
      <c r="B2735" s="1">
        <v>45477</v>
      </c>
      <c r="C2735" s="4" t="str">
        <f>IF(ISBLANK(Table14[[#This Row],[Sales_Rep]]),"Unknown",Table14[[#This Row],[Sales_Rep]])</f>
        <v>Eve</v>
      </c>
      <c r="D2735" s="4" t="str">
        <f>PROPER(Table14[[#This Row],[Region]])</f>
        <v>East</v>
      </c>
      <c r="E2735" s="9">
        <f>IF(ISBLANK(Table14[[#This Row],[Sales_Amount]]),MEDIAN(Table14[Sales_Amount]),Table14[[#This Row],[Sales_Amount]])</f>
        <v>13963.53</v>
      </c>
      <c r="F2735" s="11">
        <f>IF(ISBLANK(Table14[[#This Row],[Quantity_Sold]]),MEDIAN(Table14[Quantity_Sold]),Table14[[#This Row],[Quantity_Sold]])</f>
        <v>9</v>
      </c>
      <c r="G2735" s="4" t="str">
        <f>TRIM(Table14[[#This Row],[Product_Category]])</f>
        <v>Food</v>
      </c>
      <c r="H2735" s="9">
        <v>1763.82</v>
      </c>
      <c r="I2735" s="9">
        <v>2014.94</v>
      </c>
      <c r="J2735" s="4" t="str">
        <f>PROPER(Table14[[#This Row],[Customer_Type]])</f>
        <v>Returning</v>
      </c>
      <c r="K2735" s="13">
        <f>IF(ISBLANK(Table14[[#This Row],[Discount]]),MEDIAN(Table14[Discount]),Table14[[#This Row],[Discount]])</f>
        <v>0.23</v>
      </c>
      <c r="L2735" s="4" t="s">
        <v>31</v>
      </c>
      <c r="M2735" s="4" t="s">
        <v>22</v>
      </c>
    </row>
    <row r="2736" spans="1:13" x14ac:dyDescent="0.3">
      <c r="A2736">
        <v>1392</v>
      </c>
      <c r="B2736" s="1">
        <v>45065</v>
      </c>
      <c r="C2736" s="4" t="str">
        <f>IF(ISBLANK(Table14[[#This Row],[Sales_Rep]]),"Unknown",Table14[[#This Row],[Sales_Rep]])</f>
        <v>David</v>
      </c>
      <c r="D2736" s="4" t="str">
        <f>PROPER(Table14[[#This Row],[Region]])</f>
        <v>East</v>
      </c>
      <c r="E2736" s="9">
        <f>IF(ISBLANK(Table14[[#This Row],[Sales_Amount]]),MEDIAN(Table14[Sales_Amount]),Table14[[#This Row],[Sales_Amount]])</f>
        <v>108940.52</v>
      </c>
      <c r="F2736" s="11">
        <f>IF(ISBLANK(Table14[[#This Row],[Quantity_Sold]]),MEDIAN(Table14[Quantity_Sold]),Table14[[#This Row],[Quantity_Sold]])</f>
        <v>35</v>
      </c>
      <c r="G2736" s="4" t="str">
        <f>TRIM(Table14[[#This Row],[Product_Category]])</f>
        <v>Clothing</v>
      </c>
      <c r="H2736" s="9">
        <v>2495.4</v>
      </c>
      <c r="I2736" s="9">
        <v>3537.03</v>
      </c>
      <c r="J2736" s="4" t="str">
        <f>PROPER(Table14[[#This Row],[Customer_Type]])</f>
        <v>Returning</v>
      </c>
      <c r="K2736" s="13">
        <f>IF(ISBLANK(Table14[[#This Row],[Discount]]),MEDIAN(Table14[Discount]),Table14[[#This Row],[Discount]])</f>
        <v>0.12</v>
      </c>
      <c r="L2736" s="4" t="s">
        <v>31</v>
      </c>
      <c r="M2736" s="4" t="s">
        <v>18</v>
      </c>
    </row>
    <row r="2737" spans="1:13" x14ac:dyDescent="0.3">
      <c r="A2737">
        <v>1381</v>
      </c>
      <c r="B2737" s="1">
        <v>45385</v>
      </c>
      <c r="C2737" s="4" t="str">
        <f>IF(ISBLANK(Table14[[#This Row],[Sales_Rep]]),"Unknown",Table14[[#This Row],[Sales_Rep]])</f>
        <v>Charlie</v>
      </c>
      <c r="D2737" s="4" t="str">
        <f>PROPER(Table14[[#This Row],[Region]])</f>
        <v>West</v>
      </c>
      <c r="E2737" s="9">
        <f>IF(ISBLANK(Table14[[#This Row],[Sales_Amount]]),MEDIAN(Table14[Sales_Amount]),Table14[[#This Row],[Sales_Amount]])</f>
        <v>24862.07</v>
      </c>
      <c r="F2737" s="11">
        <f>IF(ISBLANK(Table14[[#This Row],[Quantity_Sold]]),MEDIAN(Table14[Quantity_Sold]),Table14[[#This Row],[Quantity_Sold]])</f>
        <v>28</v>
      </c>
      <c r="G2737" s="4" t="str">
        <f>TRIM(Table14[[#This Row],[Product_Category]])</f>
        <v>Food</v>
      </c>
      <c r="H2737" s="9">
        <v>674.3</v>
      </c>
      <c r="I2737" s="9">
        <v>896.9</v>
      </c>
      <c r="J2737" s="4" t="str">
        <f>PROPER(Table14[[#This Row],[Customer_Type]])</f>
        <v>New</v>
      </c>
      <c r="K2737" s="13">
        <f>IF(ISBLANK(Table14[[#This Row],[Discount]]),MEDIAN(Table14[Discount]),Table14[[#This Row],[Discount]])</f>
        <v>0.01</v>
      </c>
      <c r="L2737" s="4" t="s">
        <v>17</v>
      </c>
      <c r="M2737" s="4" t="s">
        <v>18</v>
      </c>
    </row>
    <row r="2738" spans="1:13" x14ac:dyDescent="0.3">
      <c r="A2738">
        <v>1138</v>
      </c>
      <c r="B2738" s="1">
        <v>45405</v>
      </c>
      <c r="C2738" s="4" t="str">
        <f>IF(ISBLANK(Table14[[#This Row],[Sales_Rep]]),"Unknown",Table14[[#This Row],[Sales_Rep]])</f>
        <v>Charlie</v>
      </c>
      <c r="D2738" s="4" t="str">
        <f>PROPER(Table14[[#This Row],[Region]])</f>
        <v>North</v>
      </c>
      <c r="E2738" s="9">
        <f>IF(ISBLANK(Table14[[#This Row],[Sales_Amount]]),MEDIAN(Table14[Sales_Amount]),Table14[[#This Row],[Sales_Amount]])</f>
        <v>3518.76</v>
      </c>
      <c r="F2738" s="11">
        <f>IF(ISBLANK(Table14[[#This Row],[Quantity_Sold]]),MEDIAN(Table14[Quantity_Sold]),Table14[[#This Row],[Quantity_Sold]])</f>
        <v>42</v>
      </c>
      <c r="G2738" s="4" t="str">
        <f>TRIM(Table14[[#This Row],[Product_Category]])</f>
        <v>Furniture</v>
      </c>
      <c r="H2738" s="9">
        <v>72.069999999999993</v>
      </c>
      <c r="I2738" s="9">
        <v>83.78</v>
      </c>
      <c r="J2738" s="4" t="str">
        <f>PROPER(Table14[[#This Row],[Customer_Type]])</f>
        <v>New</v>
      </c>
      <c r="K2738" s="13">
        <f>IF(ISBLANK(Table14[[#This Row],[Discount]]),MEDIAN(Table14[Discount]),Table14[[#This Row],[Discount]])</f>
        <v>0</v>
      </c>
      <c r="L2738" s="4" t="s">
        <v>31</v>
      </c>
      <c r="M2738" s="4" t="s">
        <v>18</v>
      </c>
    </row>
    <row r="2739" spans="1:13" x14ac:dyDescent="0.3">
      <c r="A2739">
        <v>1221</v>
      </c>
      <c r="B2739" s="1">
        <v>44930</v>
      </c>
      <c r="C2739" s="4" t="str">
        <f>IF(ISBLANK(Table14[[#This Row],[Sales_Rep]]),"Unknown",Table14[[#This Row],[Sales_Rep]])</f>
        <v>Charlie</v>
      </c>
      <c r="D2739" s="4" t="str">
        <f>PROPER(Table14[[#This Row],[Region]])</f>
        <v>East</v>
      </c>
      <c r="E2739" s="9">
        <f>IF(ISBLANK(Table14[[#This Row],[Sales_Amount]]),MEDIAN(Table14[Sales_Amount]),Table14[[#This Row],[Sales_Amount]])</f>
        <v>9038.65</v>
      </c>
      <c r="F2739" s="11">
        <f>IF(ISBLANK(Table14[[#This Row],[Quantity_Sold]]),MEDIAN(Table14[Quantity_Sold]),Table14[[#This Row],[Quantity_Sold]])</f>
        <v>38</v>
      </c>
      <c r="G2739" s="4" t="str">
        <f>TRIM(Table14[[#This Row],[Product_Category]])</f>
        <v>Food</v>
      </c>
      <c r="H2739" s="9">
        <v>198.32</v>
      </c>
      <c r="I2739" s="9">
        <v>247.77</v>
      </c>
      <c r="J2739" s="4" t="str">
        <f>PROPER(Table14[[#This Row],[Customer_Type]])</f>
        <v>Returning</v>
      </c>
      <c r="K2739" s="13">
        <f>IF(ISBLANK(Table14[[#This Row],[Discount]]),MEDIAN(Table14[Discount]),Table14[[#This Row],[Discount]])</f>
        <v>0.04</v>
      </c>
      <c r="L2739" s="4" t="s">
        <v>17</v>
      </c>
      <c r="M2739" s="4" t="s">
        <v>22</v>
      </c>
    </row>
    <row r="2740" spans="1:13" x14ac:dyDescent="0.3">
      <c r="A2740">
        <v>1250</v>
      </c>
      <c r="B2740" s="1">
        <v>45545</v>
      </c>
      <c r="C2740" s="4" t="str">
        <f>IF(ISBLANK(Table14[[#This Row],[Sales_Rep]]),"Unknown",Table14[[#This Row],[Sales_Rep]])</f>
        <v>Alice</v>
      </c>
      <c r="D2740" s="4" t="str">
        <f>PROPER(Table14[[#This Row],[Region]])</f>
        <v>West</v>
      </c>
      <c r="E2740" s="9">
        <f>IF(ISBLANK(Table14[[#This Row],[Sales_Amount]]),MEDIAN(Table14[Sales_Amount]),Table14[[#This Row],[Sales_Amount]])</f>
        <v>95053.02</v>
      </c>
      <c r="F2740" s="11">
        <f>IF(ISBLANK(Table14[[#This Row],[Quantity_Sold]]),MEDIAN(Table14[Quantity_Sold]),Table14[[#This Row],[Quantity_Sold]])</f>
        <v>40</v>
      </c>
      <c r="G2740" s="4" t="str">
        <f>TRIM(Table14[[#This Row],[Product_Category]])</f>
        <v>Clothing</v>
      </c>
      <c r="H2740" s="9">
        <v>1875.81</v>
      </c>
      <c r="I2740" s="9">
        <v>2449.8200000000002</v>
      </c>
      <c r="J2740" s="4" t="str">
        <f>PROPER(Table14[[#This Row],[Customer_Type]])</f>
        <v>New</v>
      </c>
      <c r="K2740" s="13">
        <f>IF(ISBLANK(Table14[[#This Row],[Discount]]),MEDIAN(Table14[Discount]),Table14[[#This Row],[Discount]])</f>
        <v>0.03</v>
      </c>
      <c r="L2740" s="4" t="s">
        <v>17</v>
      </c>
      <c r="M2740" s="4" t="s">
        <v>22</v>
      </c>
    </row>
    <row r="2741" spans="1:13" x14ac:dyDescent="0.3">
      <c r="A2741">
        <v>1479</v>
      </c>
      <c r="B2741" s="1">
        <v>45431</v>
      </c>
      <c r="C2741" s="4" t="str">
        <f>IF(ISBLANK(Table14[[#This Row],[Sales_Rep]]),"Unknown",Table14[[#This Row],[Sales_Rep]])</f>
        <v>David</v>
      </c>
      <c r="D2741" s="4" t="str">
        <f>PROPER(Table14[[#This Row],[Region]])</f>
        <v>North</v>
      </c>
      <c r="E2741" s="9">
        <f>IF(ISBLANK(Table14[[#This Row],[Sales_Amount]]),MEDIAN(Table14[Sales_Amount]),Table14[[#This Row],[Sales_Amount]])</f>
        <v>11423.69</v>
      </c>
      <c r="F2741" s="11">
        <f>IF(ISBLANK(Table14[[#This Row],[Quantity_Sold]]),MEDIAN(Table14[Quantity_Sold]),Table14[[#This Row],[Quantity_Sold]])</f>
        <v>26</v>
      </c>
      <c r="G2741" s="4" t="str">
        <f>TRIM(Table14[[#This Row],[Product_Category]])</f>
        <v>Furniture</v>
      </c>
      <c r="H2741" s="9">
        <v>531.42999999999995</v>
      </c>
      <c r="I2741" s="9">
        <v>585.83000000000004</v>
      </c>
      <c r="J2741" s="4" t="str">
        <f>PROPER(Table14[[#This Row],[Customer_Type]])</f>
        <v>Returning</v>
      </c>
      <c r="K2741" s="13">
        <f>IF(ISBLANK(Table14[[#This Row],[Discount]]),MEDIAN(Table14[Discount]),Table14[[#This Row],[Discount]])</f>
        <v>0.25</v>
      </c>
      <c r="L2741" s="4" t="s">
        <v>26</v>
      </c>
      <c r="M2741" s="4" t="s">
        <v>22</v>
      </c>
    </row>
    <row r="2742" spans="1:13" x14ac:dyDescent="0.3">
      <c r="A2742">
        <v>1118</v>
      </c>
      <c r="B2742" s="1">
        <v>45554</v>
      </c>
      <c r="C2742" s="4" t="str">
        <f>IF(ISBLANK(Table14[[#This Row],[Sales_Rep]]),"Unknown",Table14[[#This Row],[Sales_Rep]])</f>
        <v>Eve</v>
      </c>
      <c r="D2742" s="4" t="str">
        <f>PROPER(Table14[[#This Row],[Region]])</f>
        <v>South</v>
      </c>
      <c r="E2742" s="9">
        <f>IF(ISBLANK(Table14[[#This Row],[Sales_Amount]]),MEDIAN(Table14[Sales_Amount]),Table14[[#This Row],[Sales_Amount]])</f>
        <v>101875.49</v>
      </c>
      <c r="F2742" s="11">
        <f>IF(ISBLANK(Table14[[#This Row],[Quantity_Sold]]),MEDIAN(Table14[Quantity_Sold]),Table14[[#This Row],[Quantity_Sold]])</f>
        <v>43</v>
      </c>
      <c r="G2742" s="4" t="str">
        <f>TRIM(Table14[[#This Row],[Product_Category]])</f>
        <v>Electronics</v>
      </c>
      <c r="H2742" s="9">
        <v>2814.23</v>
      </c>
      <c r="I2742" s="9">
        <v>3158.93</v>
      </c>
      <c r="J2742" s="4" t="str">
        <f>PROPER(Table14[[#This Row],[Customer_Type]])</f>
        <v>Returning</v>
      </c>
      <c r="K2742" s="13">
        <f>IF(ISBLANK(Table14[[#This Row],[Discount]]),MEDIAN(Table14[Discount]),Table14[[#This Row],[Discount]])</f>
        <v>0.25</v>
      </c>
      <c r="L2742" s="4" t="s">
        <v>31</v>
      </c>
      <c r="M2742" s="4" t="s">
        <v>22</v>
      </c>
    </row>
    <row r="2743" spans="1:13" x14ac:dyDescent="0.3">
      <c r="A2743">
        <v>1369</v>
      </c>
      <c r="B2743" s="1">
        <v>45123</v>
      </c>
      <c r="C2743" s="4" t="str">
        <f>IF(ISBLANK(Table14[[#This Row],[Sales_Rep]]),"Unknown",Table14[[#This Row],[Sales_Rep]])</f>
        <v>Bob</v>
      </c>
      <c r="D2743" s="4" t="str">
        <f>PROPER(Table14[[#This Row],[Region]])</f>
        <v>South</v>
      </c>
      <c r="E2743" s="9">
        <f>IF(ISBLANK(Table14[[#This Row],[Sales_Amount]]),MEDIAN(Table14[Sales_Amount]),Table14[[#This Row],[Sales_Amount]])</f>
        <v>25044.94</v>
      </c>
      <c r="F2743" s="11">
        <f>IF(ISBLANK(Table14[[#This Row],[Quantity_Sold]]),MEDIAN(Table14[Quantity_Sold]),Table14[[#This Row],[Quantity_Sold]])</f>
        <v>32</v>
      </c>
      <c r="G2743" s="4" t="str">
        <f>TRIM(Table14[[#This Row],[Product_Category]])</f>
        <v>Furniture</v>
      </c>
      <c r="H2743" s="9">
        <v>788.98</v>
      </c>
      <c r="I2743" s="9">
        <v>889.38</v>
      </c>
      <c r="J2743" s="4" t="str">
        <f>PROPER(Table14[[#This Row],[Customer_Type]])</f>
        <v>New</v>
      </c>
      <c r="K2743" s="13">
        <f>IF(ISBLANK(Table14[[#This Row],[Discount]]),MEDIAN(Table14[Discount]),Table14[[#This Row],[Discount]])</f>
        <v>0.12</v>
      </c>
      <c r="L2743" s="4" t="s">
        <v>31</v>
      </c>
      <c r="M2743" s="4" t="s">
        <v>22</v>
      </c>
    </row>
    <row r="2744" spans="1:13" x14ac:dyDescent="0.3">
      <c r="A2744">
        <v>1420</v>
      </c>
      <c r="B2744" s="1">
        <v>45035</v>
      </c>
      <c r="C2744" s="4" t="str">
        <f>IF(ISBLANK(Table14[[#This Row],[Sales_Rep]]),"Unknown",Table14[[#This Row],[Sales_Rep]])</f>
        <v>Bob</v>
      </c>
      <c r="D2744" s="4" t="str">
        <f>PROPER(Table14[[#This Row],[Region]])</f>
        <v>West</v>
      </c>
      <c r="E2744" s="9">
        <f>IF(ISBLANK(Table14[[#This Row],[Sales_Amount]]),MEDIAN(Table14[Sales_Amount]),Table14[[#This Row],[Sales_Amount]])</f>
        <v>3497.22</v>
      </c>
      <c r="F2744" s="11">
        <f>IF(ISBLANK(Table14[[#This Row],[Quantity_Sold]]),MEDIAN(Table14[Quantity_Sold]),Table14[[#This Row],[Quantity_Sold]])</f>
        <v>9</v>
      </c>
      <c r="G2744" s="4" t="str">
        <f>TRIM(Table14[[#This Row],[Product_Category]])</f>
        <v>Furniture</v>
      </c>
      <c r="H2744" s="9">
        <v>316.24</v>
      </c>
      <c r="I2744" s="9">
        <v>422.37</v>
      </c>
      <c r="J2744" s="4" t="str">
        <f>PROPER(Table14[[#This Row],[Customer_Type]])</f>
        <v>New</v>
      </c>
      <c r="K2744" s="13">
        <f>IF(ISBLANK(Table14[[#This Row],[Discount]]),MEDIAN(Table14[Discount]),Table14[[#This Row],[Discount]])</f>
        <v>0.08</v>
      </c>
      <c r="L2744" s="4" t="s">
        <v>17</v>
      </c>
      <c r="M2744" s="4" t="s">
        <v>18</v>
      </c>
    </row>
    <row r="2745" spans="1:13" x14ac:dyDescent="0.3">
      <c r="A2745">
        <v>1097</v>
      </c>
      <c r="B2745" s="1">
        <v>45128</v>
      </c>
      <c r="C2745" s="4" t="str">
        <f>IF(ISBLANK(Table14[[#This Row],[Sales_Rep]]),"Unknown",Table14[[#This Row],[Sales_Rep]])</f>
        <v>Charlie</v>
      </c>
      <c r="D2745" s="4" t="str">
        <f>PROPER(Table14[[#This Row],[Region]])</f>
        <v>North</v>
      </c>
      <c r="E2745" s="9">
        <f>IF(ISBLANK(Table14[[#This Row],[Sales_Amount]]),MEDIAN(Table14[Sales_Amount]),Table14[[#This Row],[Sales_Amount]])</f>
        <v>10094.450000000001</v>
      </c>
      <c r="F2745" s="11">
        <f>IF(ISBLANK(Table14[[#This Row],[Quantity_Sold]]),MEDIAN(Table14[Quantity_Sold]),Table14[[#This Row],[Quantity_Sold]])</f>
        <v>23</v>
      </c>
      <c r="G2745" s="4" t="str">
        <f>TRIM(Table14[[#This Row],[Product_Category]])</f>
        <v>Furniture</v>
      </c>
      <c r="H2745" s="9">
        <v>407.53</v>
      </c>
      <c r="I2745" s="9">
        <v>516.34</v>
      </c>
      <c r="J2745" s="4" t="str">
        <f>PROPER(Table14[[#This Row],[Customer_Type]])</f>
        <v>Returning</v>
      </c>
      <c r="K2745" s="13">
        <f>IF(ISBLANK(Table14[[#This Row],[Discount]]),MEDIAN(Table14[Discount]),Table14[[#This Row],[Discount]])</f>
        <v>0.15</v>
      </c>
      <c r="L2745" s="4" t="s">
        <v>17</v>
      </c>
      <c r="M2745" s="4" t="s">
        <v>22</v>
      </c>
    </row>
    <row r="2746" spans="1:13" x14ac:dyDescent="0.3">
      <c r="A2746">
        <v>1007</v>
      </c>
      <c r="B2746" s="1">
        <v>44962</v>
      </c>
      <c r="C2746" s="4" t="str">
        <f>IF(ISBLANK(Table14[[#This Row],[Sales_Rep]]),"Unknown",Table14[[#This Row],[Sales_Rep]])</f>
        <v>David</v>
      </c>
      <c r="D2746" s="4" t="str">
        <f>PROPER(Table14[[#This Row],[Region]])</f>
        <v>South</v>
      </c>
      <c r="E2746" s="9">
        <f>IF(ISBLANK(Table14[[#This Row],[Sales_Amount]]),MEDIAN(Table14[Sales_Amount]),Table14[[#This Row],[Sales_Amount]])</f>
        <v>40492.83</v>
      </c>
      <c r="F2746" s="11">
        <f>IF(ISBLANK(Table14[[#This Row],[Quantity_Sold]]),MEDIAN(Table14[Quantity_Sold]),Table14[[#This Row],[Quantity_Sold]])</f>
        <v>41</v>
      </c>
      <c r="G2746" s="4" t="str">
        <f>TRIM(Table14[[#This Row],[Product_Category]])</f>
        <v>Furniture</v>
      </c>
      <c r="H2746" s="9">
        <v>885.02</v>
      </c>
      <c r="I2746" s="9">
        <v>1175.75</v>
      </c>
      <c r="J2746" s="4" t="str">
        <f>PROPER(Table14[[#This Row],[Customer_Type]])</f>
        <v>New</v>
      </c>
      <c r="K2746" s="13">
        <f>IF(ISBLANK(Table14[[#This Row],[Discount]]),MEDIAN(Table14[Discount]),Table14[[#This Row],[Discount]])</f>
        <v>0.16</v>
      </c>
      <c r="L2746" s="4" t="s">
        <v>17</v>
      </c>
      <c r="M2746" s="4" t="s">
        <v>18</v>
      </c>
    </row>
    <row r="2747" spans="1:13" x14ac:dyDescent="0.3">
      <c r="A2747">
        <v>1494</v>
      </c>
      <c r="B2747" s="1">
        <v>45342</v>
      </c>
      <c r="C2747" s="4" t="str">
        <f>IF(ISBLANK(Table14[[#This Row],[Sales_Rep]]),"Unknown",Table14[[#This Row],[Sales_Rep]])</f>
        <v>Alice</v>
      </c>
      <c r="D2747" s="4" t="str">
        <f>PROPER(Table14[[#This Row],[Region]])</f>
        <v>South</v>
      </c>
      <c r="E2747" s="9">
        <f>IF(ISBLANK(Table14[[#This Row],[Sales_Amount]]),MEDIAN(Table14[Sales_Amount]),Table14[[#This Row],[Sales_Amount]])</f>
        <v>25139.37</v>
      </c>
      <c r="F2747" s="11">
        <f>IF(ISBLANK(Table14[[#This Row],[Quantity_Sold]]),MEDIAN(Table14[Quantity_Sold]),Table14[[#This Row],[Quantity_Sold]])</f>
        <v>13</v>
      </c>
      <c r="G2747" s="4" t="str">
        <f>TRIM(Table14[[#This Row],[Product_Category]])</f>
        <v>Clothing</v>
      </c>
      <c r="H2747" s="9">
        <v>2074.06</v>
      </c>
      <c r="I2747" s="9">
        <v>2685.83</v>
      </c>
      <c r="J2747" s="4" t="str">
        <f>PROPER(Table14[[#This Row],[Customer_Type]])</f>
        <v>Returning</v>
      </c>
      <c r="K2747" s="13">
        <f>IF(ISBLANK(Table14[[#This Row],[Discount]]),MEDIAN(Table14[Discount]),Table14[[#This Row],[Discount]])</f>
        <v>0.28000000000000003</v>
      </c>
      <c r="L2747" s="4" t="s">
        <v>31</v>
      </c>
      <c r="M2747" s="4" t="s">
        <v>18</v>
      </c>
    </row>
    <row r="2748" spans="1:13" x14ac:dyDescent="0.3">
      <c r="A2748">
        <v>1179</v>
      </c>
      <c r="B2748" s="1">
        <v>45264</v>
      </c>
      <c r="C2748" s="4" t="str">
        <f>IF(ISBLANK(Table14[[#This Row],[Sales_Rep]]),"Unknown",Table14[[#This Row],[Sales_Rep]])</f>
        <v>David</v>
      </c>
      <c r="D2748" s="4" t="str">
        <f>PROPER(Table14[[#This Row],[Region]])</f>
        <v>East</v>
      </c>
      <c r="E2748" s="9">
        <f>IF(ISBLANK(Table14[[#This Row],[Sales_Amount]]),MEDIAN(Table14[Sales_Amount]),Table14[[#This Row],[Sales_Amount]])</f>
        <v>28499.19</v>
      </c>
      <c r="F2748" s="11">
        <f>IF(ISBLANK(Table14[[#This Row],[Quantity_Sold]]),MEDIAN(Table14[Quantity_Sold]),Table14[[#This Row],[Quantity_Sold]])</f>
        <v>13</v>
      </c>
      <c r="G2748" s="4" t="str">
        <f>TRIM(Table14[[#This Row],[Product_Category]])</f>
        <v>Food</v>
      </c>
      <c r="H2748" s="9">
        <v>2000.07</v>
      </c>
      <c r="I2748" s="9">
        <v>2673.47</v>
      </c>
      <c r="J2748" s="4" t="str">
        <f>PROPER(Table14[[#This Row],[Customer_Type]])</f>
        <v>New</v>
      </c>
      <c r="K2748" s="13">
        <f>IF(ISBLANK(Table14[[#This Row],[Discount]]),MEDIAN(Table14[Discount]),Table14[[#This Row],[Discount]])</f>
        <v>0.18</v>
      </c>
      <c r="L2748" s="4" t="s">
        <v>17</v>
      </c>
      <c r="M2748" s="4" t="s">
        <v>22</v>
      </c>
    </row>
    <row r="2749" spans="1:13" x14ac:dyDescent="0.3">
      <c r="A2749">
        <v>1481</v>
      </c>
      <c r="B2749" s="1">
        <v>45448</v>
      </c>
      <c r="C2749" s="4" t="str">
        <f>IF(ISBLANK(Table14[[#This Row],[Sales_Rep]]),"Unknown",Table14[[#This Row],[Sales_Rep]])</f>
        <v>David</v>
      </c>
      <c r="D2749" s="4" t="str">
        <f>PROPER(Table14[[#This Row],[Region]])</f>
        <v>North</v>
      </c>
      <c r="E2749" s="9">
        <f>IF(ISBLANK(Table14[[#This Row],[Sales_Amount]]),MEDIAN(Table14[Sales_Amount]),Table14[[#This Row],[Sales_Amount]])</f>
        <v>30882.53</v>
      </c>
      <c r="F2749" s="11">
        <f>IF(ISBLANK(Table14[[#This Row],[Quantity_Sold]]),MEDIAN(Table14[Quantity_Sold]),Table14[[#This Row],[Quantity_Sold]])</f>
        <v>9</v>
      </c>
      <c r="G2749" s="4" t="str">
        <f>TRIM(Table14[[#This Row],[Product_Category]])</f>
        <v>Electronics</v>
      </c>
      <c r="H2749" s="9">
        <v>3084.27</v>
      </c>
      <c r="I2749" s="9">
        <v>4514.99</v>
      </c>
      <c r="J2749" s="4" t="str">
        <f>PROPER(Table14[[#This Row],[Customer_Type]])</f>
        <v>Returning</v>
      </c>
      <c r="K2749" s="13">
        <f>IF(ISBLANK(Table14[[#This Row],[Discount]]),MEDIAN(Table14[Discount]),Table14[[#This Row],[Discount]])</f>
        <v>0.24</v>
      </c>
      <c r="L2749" s="4" t="s">
        <v>17</v>
      </c>
      <c r="M2749" s="4" t="s">
        <v>22</v>
      </c>
    </row>
    <row r="2750" spans="1:13" x14ac:dyDescent="0.3">
      <c r="A2750">
        <v>1128</v>
      </c>
      <c r="B2750" s="1">
        <v>45470</v>
      </c>
      <c r="C2750" s="4" t="str">
        <f>IF(ISBLANK(Table14[[#This Row],[Sales_Rep]]),"Unknown",Table14[[#This Row],[Sales_Rep]])</f>
        <v>Alice</v>
      </c>
      <c r="D2750" s="4" t="str">
        <f>PROPER(Table14[[#This Row],[Region]])</f>
        <v>North</v>
      </c>
      <c r="E2750" s="9">
        <f>IF(ISBLANK(Table14[[#This Row],[Sales_Amount]]),MEDIAN(Table14[Sales_Amount]),Table14[[#This Row],[Sales_Amount]])</f>
        <v>13789.21</v>
      </c>
      <c r="F2750" s="11">
        <f>IF(ISBLANK(Table14[[#This Row],[Quantity_Sold]]),MEDIAN(Table14[Quantity_Sold]),Table14[[#This Row],[Quantity_Sold]])</f>
        <v>32</v>
      </c>
      <c r="G2750" s="4" t="str">
        <f>TRIM(Table14[[#This Row],[Product_Category]])</f>
        <v>Food</v>
      </c>
      <c r="H2750" s="9">
        <v>525.51</v>
      </c>
      <c r="I2750" s="9">
        <v>598.49</v>
      </c>
      <c r="J2750" s="4" t="str">
        <f>PROPER(Table14[[#This Row],[Customer_Type]])</f>
        <v>New</v>
      </c>
      <c r="K2750" s="13">
        <f>IF(ISBLANK(Table14[[#This Row],[Discount]]),MEDIAN(Table14[Discount]),Table14[[#This Row],[Discount]])</f>
        <v>0.28000000000000003</v>
      </c>
      <c r="L2750" s="4" t="s">
        <v>31</v>
      </c>
      <c r="M2750" s="4" t="s">
        <v>22</v>
      </c>
    </row>
    <row r="2751" spans="1:13" x14ac:dyDescent="0.3">
      <c r="A2751">
        <v>1301</v>
      </c>
      <c r="B2751" s="1">
        <v>44942</v>
      </c>
      <c r="C2751" s="4" t="str">
        <f>IF(ISBLANK(Table14[[#This Row],[Sales_Rep]]),"Unknown",Table14[[#This Row],[Sales_Rep]])</f>
        <v>Charlie</v>
      </c>
      <c r="D2751" s="4" t="str">
        <f>PROPER(Table14[[#This Row],[Region]])</f>
        <v>West</v>
      </c>
      <c r="E2751" s="9">
        <f>IF(ISBLANK(Table14[[#This Row],[Sales_Amount]]),MEDIAN(Table14[Sales_Amount]),Table14[[#This Row],[Sales_Amount]])</f>
        <v>22823.42</v>
      </c>
      <c r="F2751" s="11">
        <f>IF(ISBLANK(Table14[[#This Row],[Quantity_Sold]]),MEDIAN(Table14[Quantity_Sold]),Table14[[#This Row],[Quantity_Sold]])</f>
        <v>13</v>
      </c>
      <c r="G2751" s="4" t="str">
        <f>TRIM(Table14[[#This Row],[Product_Category]])</f>
        <v>Food</v>
      </c>
      <c r="H2751" s="9">
        <v>1454.97</v>
      </c>
      <c r="I2751" s="9">
        <v>1950.72</v>
      </c>
      <c r="J2751" s="4" t="str">
        <f>PROPER(Table14[[#This Row],[Customer_Type]])</f>
        <v>Returning</v>
      </c>
      <c r="K2751" s="13">
        <f>IF(ISBLANK(Table14[[#This Row],[Discount]]),MEDIAN(Table14[Discount]),Table14[[#This Row],[Discount]])</f>
        <v>0.1</v>
      </c>
      <c r="L2751" s="4" t="s">
        <v>17</v>
      </c>
      <c r="M2751" s="4" t="s">
        <v>18</v>
      </c>
    </row>
    <row r="2752" spans="1:13" x14ac:dyDescent="0.3">
      <c r="A2752">
        <v>1030</v>
      </c>
      <c r="B2752" s="1">
        <v>44999</v>
      </c>
      <c r="C2752" s="4" t="str">
        <f>IF(ISBLANK(Table14[[#This Row],[Sales_Rep]]),"Unknown",Table14[[#This Row],[Sales_Rep]])</f>
        <v>David</v>
      </c>
      <c r="D2752" s="4" t="str">
        <f>PROPER(Table14[[#This Row],[Region]])</f>
        <v>South</v>
      </c>
      <c r="E2752" s="9">
        <f>IF(ISBLANK(Table14[[#This Row],[Sales_Amount]]),MEDIAN(Table14[Sales_Amount]),Table14[[#This Row],[Sales_Amount]])</f>
        <v>9233.36</v>
      </c>
      <c r="F2752" s="11">
        <f>IF(ISBLANK(Table14[[#This Row],[Quantity_Sold]]),MEDIAN(Table14[Quantity_Sold]),Table14[[#This Row],[Quantity_Sold]])</f>
        <v>4</v>
      </c>
      <c r="G2752" s="4" t="str">
        <f>TRIM(Table14[[#This Row],[Product_Category]])</f>
        <v>Food</v>
      </c>
      <c r="H2752" s="9">
        <v>2069.41</v>
      </c>
      <c r="I2752" s="9">
        <v>2959.41</v>
      </c>
      <c r="J2752" s="4" t="str">
        <f>PROPER(Table14[[#This Row],[Customer_Type]])</f>
        <v>Returning</v>
      </c>
      <c r="K2752" s="13">
        <f>IF(ISBLANK(Table14[[#This Row],[Discount]]),MEDIAN(Table14[Discount]),Table14[[#This Row],[Discount]])</f>
        <v>0.22</v>
      </c>
      <c r="L2752" s="4" t="s">
        <v>31</v>
      </c>
      <c r="M2752" s="4" t="s">
        <v>18</v>
      </c>
    </row>
    <row r="2753" spans="1:13" x14ac:dyDescent="0.3">
      <c r="A2753">
        <v>1259</v>
      </c>
      <c r="B2753" s="1">
        <v>45110</v>
      </c>
      <c r="C2753" s="4" t="str">
        <f>IF(ISBLANK(Table14[[#This Row],[Sales_Rep]]),"Unknown",Table14[[#This Row],[Sales_Rep]])</f>
        <v>Bob</v>
      </c>
      <c r="D2753" s="4" t="str">
        <f>PROPER(Table14[[#This Row],[Region]])</f>
        <v>West</v>
      </c>
      <c r="E2753" s="9">
        <f>IF(ISBLANK(Table14[[#This Row],[Sales_Amount]]),MEDIAN(Table14[Sales_Amount]),Table14[[#This Row],[Sales_Amount]])</f>
        <v>47137.09</v>
      </c>
      <c r="F2753" s="11">
        <f>IF(ISBLANK(Table14[[#This Row],[Quantity_Sold]]),MEDIAN(Table14[Quantity_Sold]),Table14[[#This Row],[Quantity_Sold]])</f>
        <v>29</v>
      </c>
      <c r="G2753" s="4" t="str">
        <f>TRIM(Table14[[#This Row],[Product_Category]])</f>
        <v>Food</v>
      </c>
      <c r="H2753" s="9">
        <v>1442.3</v>
      </c>
      <c r="I2753" s="9">
        <v>1747.76</v>
      </c>
      <c r="J2753" s="4" t="str">
        <f>PROPER(Table14[[#This Row],[Customer_Type]])</f>
        <v>Returning</v>
      </c>
      <c r="K2753" s="13">
        <f>IF(ISBLANK(Table14[[#This Row],[Discount]]),MEDIAN(Table14[Discount]),Table14[[#This Row],[Discount]])</f>
        <v>7.0000000000000007E-2</v>
      </c>
      <c r="L2753" s="4" t="s">
        <v>17</v>
      </c>
      <c r="M2753" s="4" t="s">
        <v>18</v>
      </c>
    </row>
    <row r="2754" spans="1:13" x14ac:dyDescent="0.3">
      <c r="A2754">
        <v>1168</v>
      </c>
      <c r="B2754" s="1">
        <v>45594</v>
      </c>
      <c r="C2754" s="4" t="str">
        <f>IF(ISBLANK(Table14[[#This Row],[Sales_Rep]]),"Unknown",Table14[[#This Row],[Sales_Rep]])</f>
        <v>Alice</v>
      </c>
      <c r="D2754" s="4" t="str">
        <f>PROPER(Table14[[#This Row],[Region]])</f>
        <v>East</v>
      </c>
      <c r="E2754" s="9">
        <f>IF(ISBLANK(Table14[[#This Row],[Sales_Amount]]),MEDIAN(Table14[Sales_Amount]),Table14[[#This Row],[Sales_Amount]])</f>
        <v>41186.75</v>
      </c>
      <c r="F2754" s="11">
        <f>IF(ISBLANK(Table14[[#This Row],[Quantity_Sold]]),MEDIAN(Table14[Quantity_Sold]),Table14[[#This Row],[Quantity_Sold]])</f>
        <v>11</v>
      </c>
      <c r="G2754" s="4" t="str">
        <f>TRIM(Table14[[#This Row],[Product_Category]])</f>
        <v>Electronics</v>
      </c>
      <c r="H2754" s="9">
        <v>4165.83</v>
      </c>
      <c r="I2754" s="9">
        <v>4800.32</v>
      </c>
      <c r="J2754" s="4" t="str">
        <f>PROPER(Table14[[#This Row],[Customer_Type]])</f>
        <v>Returning</v>
      </c>
      <c r="K2754" s="13">
        <f>IF(ISBLANK(Table14[[#This Row],[Discount]]),MEDIAN(Table14[Discount]),Table14[[#This Row],[Discount]])</f>
        <v>0.22</v>
      </c>
      <c r="L2754" s="4" t="s">
        <v>17</v>
      </c>
      <c r="M2754" s="4" t="s">
        <v>22</v>
      </c>
    </row>
    <row r="2755" spans="1:13" x14ac:dyDescent="0.3">
      <c r="A2755">
        <v>1182</v>
      </c>
      <c r="B2755" s="1">
        <v>45099</v>
      </c>
      <c r="C2755" s="4" t="str">
        <f>IF(ISBLANK(Table14[[#This Row],[Sales_Rep]]),"Unknown",Table14[[#This Row],[Sales_Rep]])</f>
        <v>Eve</v>
      </c>
      <c r="D2755" s="4" t="str">
        <f>PROPER(Table14[[#This Row],[Region]])</f>
        <v>East</v>
      </c>
      <c r="E2755" s="9">
        <f>IF(ISBLANK(Table14[[#This Row],[Sales_Amount]]),MEDIAN(Table14[Sales_Amount]),Table14[[#This Row],[Sales_Amount]])</f>
        <v>1239.5999999999999</v>
      </c>
      <c r="F2755" s="11">
        <f>IF(ISBLANK(Table14[[#This Row],[Quantity_Sold]]),MEDIAN(Table14[Quantity_Sold]),Table14[[#This Row],[Quantity_Sold]])</f>
        <v>5</v>
      </c>
      <c r="G2755" s="4" t="str">
        <f>TRIM(Table14[[#This Row],[Product_Category]])</f>
        <v>Furniture</v>
      </c>
      <c r="H2755" s="9">
        <v>197.9</v>
      </c>
      <c r="I2755" s="9">
        <v>272.44</v>
      </c>
      <c r="J2755" s="4" t="str">
        <f>PROPER(Table14[[#This Row],[Customer_Type]])</f>
        <v>New</v>
      </c>
      <c r="K2755" s="13">
        <f>IF(ISBLANK(Table14[[#This Row],[Discount]]),MEDIAN(Table14[Discount]),Table14[[#This Row],[Discount]])</f>
        <v>0.09</v>
      </c>
      <c r="L2755" s="4" t="s">
        <v>31</v>
      </c>
      <c r="M2755" s="4" t="s">
        <v>18</v>
      </c>
    </row>
    <row r="2756" spans="1:13" x14ac:dyDescent="0.3">
      <c r="A2756">
        <v>1492</v>
      </c>
      <c r="B2756" s="1">
        <v>45012</v>
      </c>
      <c r="C2756" s="4" t="str">
        <f>IF(ISBLANK(Table14[[#This Row],[Sales_Rep]]),"Unknown",Table14[[#This Row],[Sales_Rep]])</f>
        <v>Charlie</v>
      </c>
      <c r="D2756" s="4" t="str">
        <f>PROPER(Table14[[#This Row],[Region]])</f>
        <v>South</v>
      </c>
      <c r="E2756" s="9">
        <f>IF(ISBLANK(Table14[[#This Row],[Sales_Amount]]),MEDIAN(Table14[Sales_Amount]),Table14[[#This Row],[Sales_Amount]])</f>
        <v>26033.23</v>
      </c>
      <c r="F2756" s="11">
        <f>IF(ISBLANK(Table14[[#This Row],[Quantity_Sold]]),MEDIAN(Table14[Quantity_Sold]),Table14[[#This Row],[Quantity_Sold]])</f>
        <v>11</v>
      </c>
      <c r="G2756" s="4" t="str">
        <f>TRIM(Table14[[#This Row],[Product_Category]])</f>
        <v>Electronics</v>
      </c>
      <c r="H2756" s="9">
        <v>2431.9899999999998</v>
      </c>
      <c r="I2756" s="9">
        <v>3333.32</v>
      </c>
      <c r="J2756" s="4" t="str">
        <f>PROPER(Table14[[#This Row],[Customer_Type]])</f>
        <v>Returning</v>
      </c>
      <c r="K2756" s="13">
        <f>IF(ISBLANK(Table14[[#This Row],[Discount]]),MEDIAN(Table14[Discount]),Table14[[#This Row],[Discount]])</f>
        <v>0.28999999999999998</v>
      </c>
      <c r="L2756" s="4" t="s">
        <v>17</v>
      </c>
      <c r="M2756" s="4" t="s">
        <v>18</v>
      </c>
    </row>
    <row r="2757" spans="1:13" x14ac:dyDescent="0.3">
      <c r="A2757">
        <v>1288</v>
      </c>
      <c r="B2757" s="1">
        <v>44961</v>
      </c>
      <c r="C2757" s="4" t="str">
        <f>IF(ISBLANK(Table14[[#This Row],[Sales_Rep]]),"Unknown",Table14[[#This Row],[Sales_Rep]])</f>
        <v>Alice</v>
      </c>
      <c r="D2757" s="4" t="str">
        <f>PROPER(Table14[[#This Row],[Region]])</f>
        <v>South</v>
      </c>
      <c r="E2757" s="9">
        <f>IF(ISBLANK(Table14[[#This Row],[Sales_Amount]]),MEDIAN(Table14[Sales_Amount]),Table14[[#This Row],[Sales_Amount]])</f>
        <v>16191.23</v>
      </c>
      <c r="F2757" s="11">
        <f>IF(ISBLANK(Table14[[#This Row],[Quantity_Sold]]),MEDIAN(Table14[Quantity_Sold]),Table14[[#This Row],[Quantity_Sold]])</f>
        <v>30</v>
      </c>
      <c r="G2757" s="4" t="str">
        <f>TRIM(Table14[[#This Row],[Product_Category]])</f>
        <v>Furniture</v>
      </c>
      <c r="H2757" s="9">
        <v>550.6</v>
      </c>
      <c r="I2757" s="9">
        <v>658.18</v>
      </c>
      <c r="J2757" s="4" t="str">
        <f>PROPER(Table14[[#This Row],[Customer_Type]])</f>
        <v>New</v>
      </c>
      <c r="K2757" s="13">
        <f>IF(ISBLANK(Table14[[#This Row],[Discount]]),MEDIAN(Table14[Discount]),Table14[[#This Row],[Discount]])</f>
        <v>0.18</v>
      </c>
      <c r="L2757" s="4" t="s">
        <v>31</v>
      </c>
      <c r="M2757" s="4" t="s">
        <v>18</v>
      </c>
    </row>
    <row r="2758" spans="1:13" x14ac:dyDescent="0.3">
      <c r="A2758">
        <v>1185</v>
      </c>
      <c r="B2758" s="1">
        <v>45587</v>
      </c>
      <c r="C2758" s="4" t="str">
        <f>IF(ISBLANK(Table14[[#This Row],[Sales_Rep]]),"Unknown",Table14[[#This Row],[Sales_Rep]])</f>
        <v>Eve</v>
      </c>
      <c r="D2758" s="4" t="str">
        <f>PROPER(Table14[[#This Row],[Region]])</f>
        <v>East</v>
      </c>
      <c r="E2758" s="9">
        <f>IF(ISBLANK(Table14[[#This Row],[Sales_Amount]]),MEDIAN(Table14[Sales_Amount]),Table14[[#This Row],[Sales_Amount]])</f>
        <v>9005.9699999999993</v>
      </c>
      <c r="F2758" s="11">
        <f>IF(ISBLANK(Table14[[#This Row],[Quantity_Sold]]),MEDIAN(Table14[Quantity_Sold]),Table14[[#This Row],[Quantity_Sold]])</f>
        <v>2</v>
      </c>
      <c r="G2758" s="4" t="str">
        <f>TRIM(Table14[[#This Row],[Product_Category]])</f>
        <v>Clothing</v>
      </c>
      <c r="H2758" s="9">
        <v>3611.21</v>
      </c>
      <c r="I2758" s="9">
        <v>5297.63</v>
      </c>
      <c r="J2758" s="4" t="str">
        <f>PROPER(Table14[[#This Row],[Customer_Type]])</f>
        <v>Returning</v>
      </c>
      <c r="K2758" s="13">
        <f>IF(ISBLANK(Table14[[#This Row],[Discount]]),MEDIAN(Table14[Discount]),Table14[[#This Row],[Discount]])</f>
        <v>0.15</v>
      </c>
      <c r="L2758" s="4" t="s">
        <v>26</v>
      </c>
      <c r="M2758" s="4" t="s">
        <v>18</v>
      </c>
    </row>
    <row r="2759" spans="1:13" x14ac:dyDescent="0.3">
      <c r="A2759">
        <v>1396</v>
      </c>
      <c r="B2759" s="1">
        <v>44942</v>
      </c>
      <c r="C2759" s="4" t="str">
        <f>IF(ISBLANK(Table14[[#This Row],[Sales_Rep]]),"Unknown",Table14[[#This Row],[Sales_Rep]])</f>
        <v>Eve</v>
      </c>
      <c r="D2759" s="4" t="str">
        <f>PROPER(Table14[[#This Row],[Region]])</f>
        <v>East</v>
      </c>
      <c r="E2759" s="9">
        <f>IF(ISBLANK(Table14[[#This Row],[Sales_Amount]]),MEDIAN(Table14[Sales_Amount]),Table14[[#This Row],[Sales_Amount]])</f>
        <v>112784.35</v>
      </c>
      <c r="F2759" s="11">
        <f>IF(ISBLANK(Table14[[#This Row],[Quantity_Sold]]),MEDIAN(Table14[Quantity_Sold]),Table14[[#This Row],[Quantity_Sold]])</f>
        <v>28</v>
      </c>
      <c r="G2759" s="4" t="str">
        <f>TRIM(Table14[[#This Row],[Product_Category]])</f>
        <v>Furniture</v>
      </c>
      <c r="H2759" s="9">
        <v>3754.99</v>
      </c>
      <c r="I2759" s="9">
        <v>5098.75</v>
      </c>
      <c r="J2759" s="4" t="str">
        <f>PROPER(Table14[[#This Row],[Customer_Type]])</f>
        <v>Returning</v>
      </c>
      <c r="K2759" s="13">
        <f>IF(ISBLANK(Table14[[#This Row],[Discount]]),MEDIAN(Table14[Discount]),Table14[[#This Row],[Discount]])</f>
        <v>0.21</v>
      </c>
      <c r="L2759" s="4" t="s">
        <v>17</v>
      </c>
      <c r="M2759" s="4" t="s">
        <v>22</v>
      </c>
    </row>
    <row r="2760" spans="1:13" x14ac:dyDescent="0.3">
      <c r="A2760">
        <v>1485</v>
      </c>
      <c r="B2760" s="1">
        <v>45418</v>
      </c>
      <c r="C2760" s="4" t="str">
        <f>IF(ISBLANK(Table14[[#This Row],[Sales_Rep]]),"Unknown",Table14[[#This Row],[Sales_Rep]])</f>
        <v>David</v>
      </c>
      <c r="D2760" s="4" t="str">
        <f>PROPER(Table14[[#This Row],[Region]])</f>
        <v>East</v>
      </c>
      <c r="E2760" s="9">
        <f>IF(ISBLANK(Table14[[#This Row],[Sales_Amount]]),MEDIAN(Table14[Sales_Amount]),Table14[[#This Row],[Sales_Amount]])</f>
        <v>2121.1799999999998</v>
      </c>
      <c r="F2760" s="11">
        <f>IF(ISBLANK(Table14[[#This Row],[Quantity_Sold]]),MEDIAN(Table14[Quantity_Sold]),Table14[[#This Row],[Quantity_Sold]])</f>
        <v>12</v>
      </c>
      <c r="G2760" s="4" t="str">
        <f>TRIM(Table14[[#This Row],[Product_Category]])</f>
        <v>Furniture</v>
      </c>
      <c r="H2760" s="9">
        <v>134.22999999999999</v>
      </c>
      <c r="I2760" s="9">
        <v>190.07</v>
      </c>
      <c r="J2760" s="4" t="str">
        <f>PROPER(Table14[[#This Row],[Customer_Type]])</f>
        <v>Returning</v>
      </c>
      <c r="K2760" s="13">
        <f>IF(ISBLANK(Table14[[#This Row],[Discount]]),MEDIAN(Table14[Discount]),Table14[[#This Row],[Discount]])</f>
        <v>7.0000000000000007E-2</v>
      </c>
      <c r="L2760" s="4" t="s">
        <v>17</v>
      </c>
      <c r="M2760" s="4" t="s">
        <v>18</v>
      </c>
    </row>
    <row r="2761" spans="1:13" x14ac:dyDescent="0.3">
      <c r="A2761">
        <v>1364</v>
      </c>
      <c r="B2761" s="1">
        <v>45139</v>
      </c>
      <c r="C2761" s="4" t="str">
        <f>IF(ISBLANK(Table14[[#This Row],[Sales_Rep]]),"Unknown",Table14[[#This Row],[Sales_Rep]])</f>
        <v>David</v>
      </c>
      <c r="D2761" s="4" t="str">
        <f>PROPER(Table14[[#This Row],[Region]])</f>
        <v>East</v>
      </c>
      <c r="E2761" s="9">
        <f>IF(ISBLANK(Table14[[#This Row],[Sales_Amount]]),MEDIAN(Table14[Sales_Amount]),Table14[[#This Row],[Sales_Amount]])</f>
        <v>211902.91</v>
      </c>
      <c r="F2761" s="11">
        <f>IF(ISBLANK(Table14[[#This Row],[Quantity_Sold]]),MEDIAN(Table14[Quantity_Sold]),Table14[[#This Row],[Quantity_Sold]])</f>
        <v>39</v>
      </c>
      <c r="G2761" s="4" t="str">
        <f>TRIM(Table14[[#This Row],[Product_Category]])</f>
        <v>Food</v>
      </c>
      <c r="H2761" s="9">
        <v>3781.19</v>
      </c>
      <c r="I2761" s="9">
        <v>5659.8</v>
      </c>
      <c r="J2761" s="4" t="str">
        <f>PROPER(Table14[[#This Row],[Customer_Type]])</f>
        <v>Returning</v>
      </c>
      <c r="K2761" s="13">
        <f>IF(ISBLANK(Table14[[#This Row],[Discount]]),MEDIAN(Table14[Discount]),Table14[[#This Row],[Discount]])</f>
        <v>0.04</v>
      </c>
      <c r="L2761" s="4" t="s">
        <v>26</v>
      </c>
      <c r="M2761" s="4" t="s">
        <v>22</v>
      </c>
    </row>
    <row r="2762" spans="1:13" x14ac:dyDescent="0.3">
      <c r="A2762">
        <v>1077</v>
      </c>
      <c r="B2762" s="1">
        <v>45186</v>
      </c>
      <c r="C2762" s="4" t="str">
        <f>IF(ISBLANK(Table14[[#This Row],[Sales_Rep]]),"Unknown",Table14[[#This Row],[Sales_Rep]])</f>
        <v>David</v>
      </c>
      <c r="D2762" s="4" t="str">
        <f>PROPER(Table14[[#This Row],[Region]])</f>
        <v>West</v>
      </c>
      <c r="E2762" s="9">
        <f>IF(ISBLANK(Table14[[#This Row],[Sales_Amount]]),MEDIAN(Table14[Sales_Amount]),Table14[[#This Row],[Sales_Amount]])</f>
        <v>18320.2</v>
      </c>
      <c r="F2762" s="11">
        <f>IF(ISBLANK(Table14[[#This Row],[Quantity_Sold]]),MEDIAN(Table14[Quantity_Sold]),Table14[[#This Row],[Quantity_Sold]])</f>
        <v>24</v>
      </c>
      <c r="G2762" s="4" t="str">
        <f>TRIM(Table14[[#This Row],[Product_Category]])</f>
        <v>Electronics</v>
      </c>
      <c r="H2762" s="9">
        <v>672.24</v>
      </c>
      <c r="I2762" s="9">
        <v>908.74</v>
      </c>
      <c r="J2762" s="4" t="str">
        <f>PROPER(Table14[[#This Row],[Customer_Type]])</f>
        <v>New</v>
      </c>
      <c r="K2762" s="13">
        <f>IF(ISBLANK(Table14[[#This Row],[Discount]]),MEDIAN(Table14[Discount]),Table14[[#This Row],[Discount]])</f>
        <v>0.16</v>
      </c>
      <c r="L2762" s="4" t="s">
        <v>26</v>
      </c>
      <c r="M2762" s="4" t="s">
        <v>22</v>
      </c>
    </row>
    <row r="2763" spans="1:13" x14ac:dyDescent="0.3">
      <c r="A2763">
        <v>1005</v>
      </c>
      <c r="B2763" s="1">
        <v>45402</v>
      </c>
      <c r="C2763" s="4" t="str">
        <f>IF(ISBLANK(Table14[[#This Row],[Sales_Rep]]),"Unknown",Table14[[#This Row],[Sales_Rep]])</f>
        <v>Alice</v>
      </c>
      <c r="D2763" s="4" t="str">
        <f>PROPER(Table14[[#This Row],[Region]])</f>
        <v>South</v>
      </c>
      <c r="E2763" s="9">
        <f>IF(ISBLANK(Table14[[#This Row],[Sales_Amount]]),MEDIAN(Table14[Sales_Amount]),Table14[[#This Row],[Sales_Amount]])</f>
        <v>27114.82</v>
      </c>
      <c r="F2763" s="11">
        <f>IF(ISBLANK(Table14[[#This Row],[Quantity_Sold]]),MEDIAN(Table14[Quantity_Sold]),Table14[[#This Row],[Quantity_Sold]])</f>
        <v>18</v>
      </c>
      <c r="G2763" s="4" t="str">
        <f>TRIM(Table14[[#This Row],[Product_Category]])</f>
        <v>Electronics</v>
      </c>
      <c r="H2763" s="9">
        <v>1472.89</v>
      </c>
      <c r="I2763" s="9">
        <v>1731.47</v>
      </c>
      <c r="J2763" s="4" t="str">
        <f>PROPER(Table14[[#This Row],[Customer_Type]])</f>
        <v>New</v>
      </c>
      <c r="K2763" s="13">
        <f>IF(ISBLANK(Table14[[#This Row],[Discount]]),MEDIAN(Table14[Discount]),Table14[[#This Row],[Discount]])</f>
        <v>0.13</v>
      </c>
      <c r="L2763" s="4" t="s">
        <v>31</v>
      </c>
      <c r="M2763" s="4" t="s">
        <v>22</v>
      </c>
    </row>
    <row r="2764" spans="1:13" x14ac:dyDescent="0.3">
      <c r="A2764">
        <v>1401</v>
      </c>
      <c r="B2764" s="1">
        <v>45002</v>
      </c>
      <c r="C2764" s="4" t="str">
        <f>IF(ISBLANK(Table14[[#This Row],[Sales_Rep]]),"Unknown",Table14[[#This Row],[Sales_Rep]])</f>
        <v>Alice</v>
      </c>
      <c r="D2764" s="4" t="str">
        <f>PROPER(Table14[[#This Row],[Region]])</f>
        <v>North</v>
      </c>
      <c r="E2764" s="9">
        <f>IF(ISBLANK(Table14[[#This Row],[Sales_Amount]]),MEDIAN(Table14[Sales_Amount]),Table14[[#This Row],[Sales_Amount]])</f>
        <v>167470.68</v>
      </c>
      <c r="F2764" s="11">
        <f>IF(ISBLANK(Table14[[#This Row],[Quantity_Sold]]),MEDIAN(Table14[Quantity_Sold]),Table14[[#This Row],[Quantity_Sold]])</f>
        <v>31</v>
      </c>
      <c r="G2764" s="4" t="str">
        <f>TRIM(Table14[[#This Row],[Product_Category]])</f>
        <v>Furniture</v>
      </c>
      <c r="H2764" s="9">
        <v>4603.6499999999996</v>
      </c>
      <c r="I2764" s="9">
        <v>6752.85</v>
      </c>
      <c r="J2764" s="4" t="str">
        <f>PROPER(Table14[[#This Row],[Customer_Type]])</f>
        <v>New</v>
      </c>
      <c r="K2764" s="13">
        <f>IF(ISBLANK(Table14[[#This Row],[Discount]]),MEDIAN(Table14[Discount]),Table14[[#This Row],[Discount]])</f>
        <v>0.2</v>
      </c>
      <c r="L2764" s="4" t="s">
        <v>26</v>
      </c>
      <c r="M2764" s="4" t="s">
        <v>18</v>
      </c>
    </row>
    <row r="2765" spans="1:13" x14ac:dyDescent="0.3">
      <c r="A2765">
        <v>1184</v>
      </c>
      <c r="B2765" s="1">
        <v>45265</v>
      </c>
      <c r="C2765" s="4" t="str">
        <f>IF(ISBLANK(Table14[[#This Row],[Sales_Rep]]),"Unknown",Table14[[#This Row],[Sales_Rep]])</f>
        <v>Charlie</v>
      </c>
      <c r="D2765" s="4" t="str">
        <f>PROPER(Table14[[#This Row],[Region]])</f>
        <v>East</v>
      </c>
      <c r="E2765" s="9">
        <f>IF(ISBLANK(Table14[[#This Row],[Sales_Amount]]),MEDIAN(Table14[Sales_Amount]),Table14[[#This Row],[Sales_Amount]])</f>
        <v>14121.25</v>
      </c>
      <c r="F2765" s="11">
        <f>IF(ISBLANK(Table14[[#This Row],[Quantity_Sold]]),MEDIAN(Table14[Quantity_Sold]),Table14[[#This Row],[Quantity_Sold]])</f>
        <v>19</v>
      </c>
      <c r="G2765" s="4" t="str">
        <f>TRIM(Table14[[#This Row],[Product_Category]])</f>
        <v>Clothing</v>
      </c>
      <c r="H2765" s="9">
        <v>591.12</v>
      </c>
      <c r="I2765" s="9">
        <v>884.79</v>
      </c>
      <c r="J2765" s="4" t="str">
        <f>PROPER(Table14[[#This Row],[Customer_Type]])</f>
        <v>Returning</v>
      </c>
      <c r="K2765" s="13">
        <f>IF(ISBLANK(Table14[[#This Row],[Discount]]),MEDIAN(Table14[Discount]),Table14[[#This Row],[Discount]])</f>
        <v>0.16</v>
      </c>
      <c r="L2765" s="4" t="s">
        <v>17</v>
      </c>
      <c r="M2765" s="4" t="s">
        <v>18</v>
      </c>
    </row>
    <row r="2766" spans="1:13" x14ac:dyDescent="0.3">
      <c r="A2766">
        <v>1154</v>
      </c>
      <c r="B2766" s="1">
        <v>44969</v>
      </c>
      <c r="C2766" s="4" t="str">
        <f>IF(ISBLANK(Table14[[#This Row],[Sales_Rep]]),"Unknown",Table14[[#This Row],[Sales_Rep]])</f>
        <v>David</v>
      </c>
      <c r="D2766" s="4" t="str">
        <f>PROPER(Table14[[#This Row],[Region]])</f>
        <v>South</v>
      </c>
      <c r="E2766" s="9">
        <f>IF(ISBLANK(Table14[[#This Row],[Sales_Amount]]),MEDIAN(Table14[Sales_Amount]),Table14[[#This Row],[Sales_Amount]])</f>
        <v>83447.039999999994</v>
      </c>
      <c r="F2766" s="11">
        <f>IF(ISBLANK(Table14[[#This Row],[Quantity_Sold]]),MEDIAN(Table14[Quantity_Sold]),Table14[[#This Row],[Quantity_Sold]])</f>
        <v>16</v>
      </c>
      <c r="G2766" s="4" t="str">
        <f>TRIM(Table14[[#This Row],[Product_Category]])</f>
        <v>Furniture</v>
      </c>
      <c r="H2766" s="9">
        <v>4134.8500000000004</v>
      </c>
      <c r="I2766" s="9">
        <v>5432.75</v>
      </c>
      <c r="J2766" s="4" t="str">
        <f>PROPER(Table14[[#This Row],[Customer_Type]])</f>
        <v>New</v>
      </c>
      <c r="K2766" s="13">
        <f>IF(ISBLANK(Table14[[#This Row],[Discount]]),MEDIAN(Table14[Discount]),Table14[[#This Row],[Discount]])</f>
        <v>0.04</v>
      </c>
      <c r="L2766" s="4" t="s">
        <v>17</v>
      </c>
      <c r="M2766" s="4" t="s">
        <v>22</v>
      </c>
    </row>
    <row r="2767" spans="1:13" x14ac:dyDescent="0.3">
      <c r="A2767">
        <v>1246</v>
      </c>
      <c r="B2767" s="1">
        <v>45184</v>
      </c>
      <c r="C2767" s="4" t="str">
        <f>IF(ISBLANK(Table14[[#This Row],[Sales_Rep]]),"Unknown",Table14[[#This Row],[Sales_Rep]])</f>
        <v>Eve</v>
      </c>
      <c r="D2767" s="4" t="str">
        <f>PROPER(Table14[[#This Row],[Region]])</f>
        <v>North</v>
      </c>
      <c r="E2767" s="9">
        <f>IF(ISBLANK(Table14[[#This Row],[Sales_Amount]]),MEDIAN(Table14[Sales_Amount]),Table14[[#This Row],[Sales_Amount]])</f>
        <v>103200.7</v>
      </c>
      <c r="F2767" s="11">
        <f>IF(ISBLANK(Table14[[#This Row],[Quantity_Sold]]),MEDIAN(Table14[Quantity_Sold]),Table14[[#This Row],[Quantity_Sold]])</f>
        <v>32</v>
      </c>
      <c r="G2767" s="4" t="str">
        <f>TRIM(Table14[[#This Row],[Product_Category]])</f>
        <v>Electronics</v>
      </c>
      <c r="H2767" s="9">
        <v>3276.47</v>
      </c>
      <c r="I2767" s="9">
        <v>4243.45</v>
      </c>
      <c r="J2767" s="4" t="str">
        <f>PROPER(Table14[[#This Row],[Customer_Type]])</f>
        <v>New</v>
      </c>
      <c r="K2767" s="13">
        <f>IF(ISBLANK(Table14[[#This Row],[Discount]]),MEDIAN(Table14[Discount]),Table14[[#This Row],[Discount]])</f>
        <v>0.24</v>
      </c>
      <c r="L2767" s="4" t="s">
        <v>26</v>
      </c>
      <c r="M2767" s="4" t="s">
        <v>22</v>
      </c>
    </row>
    <row r="2768" spans="1:13" x14ac:dyDescent="0.3">
      <c r="A2768">
        <v>1094</v>
      </c>
      <c r="B2768" s="1">
        <v>45656</v>
      </c>
      <c r="C2768" s="4" t="str">
        <f>IF(ISBLANK(Table14[[#This Row],[Sales_Rep]]),"Unknown",Table14[[#This Row],[Sales_Rep]])</f>
        <v>Bob</v>
      </c>
      <c r="D2768" s="4" t="str">
        <f>PROPER(Table14[[#This Row],[Region]])</f>
        <v>North</v>
      </c>
      <c r="E2768" s="9">
        <f>IF(ISBLANK(Table14[[#This Row],[Sales_Amount]]),MEDIAN(Table14[Sales_Amount]),Table14[[#This Row],[Sales_Amount]])</f>
        <v>53856.34</v>
      </c>
      <c r="F2768" s="11">
        <f>IF(ISBLANK(Table14[[#This Row],[Quantity_Sold]]),MEDIAN(Table14[Quantity_Sold]),Table14[[#This Row],[Quantity_Sold]])</f>
        <v>34</v>
      </c>
      <c r="G2768" s="4" t="str">
        <f>TRIM(Table14[[#This Row],[Product_Category]])</f>
        <v>Food</v>
      </c>
      <c r="H2768" s="9">
        <v>1914.19</v>
      </c>
      <c r="I2768" s="9">
        <v>2231</v>
      </c>
      <c r="J2768" s="4" t="str">
        <f>PROPER(Table14[[#This Row],[Customer_Type]])</f>
        <v>Returning</v>
      </c>
      <c r="K2768" s="13">
        <f>IF(ISBLANK(Table14[[#This Row],[Discount]]),MEDIAN(Table14[Discount]),Table14[[#This Row],[Discount]])</f>
        <v>0.28999999999999998</v>
      </c>
      <c r="L2768" s="4" t="s">
        <v>26</v>
      </c>
      <c r="M2768" s="4" t="s">
        <v>22</v>
      </c>
    </row>
    <row r="2769" spans="1:13" x14ac:dyDescent="0.3">
      <c r="A2769">
        <v>1004</v>
      </c>
      <c r="B2769" s="1">
        <v>45335</v>
      </c>
      <c r="C2769" s="4" t="str">
        <f>IF(ISBLANK(Table14[[#This Row],[Sales_Rep]]),"Unknown",Table14[[#This Row],[Sales_Rep]])</f>
        <v>Charlie</v>
      </c>
      <c r="D2769" s="4" t="str">
        <f>PROPER(Table14[[#This Row],[Region]])</f>
        <v>West</v>
      </c>
      <c r="E2769" s="9">
        <f>IF(ISBLANK(Table14[[#This Row],[Sales_Amount]]),MEDIAN(Table14[Sales_Amount]),Table14[[#This Row],[Sales_Amount]])</f>
        <v>21521.61</v>
      </c>
      <c r="F2769" s="11">
        <f>IF(ISBLANK(Table14[[#This Row],[Quantity_Sold]]),MEDIAN(Table14[Quantity_Sold]),Table14[[#This Row],[Quantity_Sold]])</f>
        <v>13</v>
      </c>
      <c r="G2769" s="4" t="str">
        <f>TRIM(Table14[[#This Row],[Product_Category]])</f>
        <v>Clothing</v>
      </c>
      <c r="H2769" s="9">
        <v>1641.59</v>
      </c>
      <c r="I2769" s="9">
        <v>1925.01</v>
      </c>
      <c r="J2769" s="4" t="str">
        <f>PROPER(Table14[[#This Row],[Customer_Type]])</f>
        <v>Returning</v>
      </c>
      <c r="K2769" s="13">
        <f>IF(ISBLANK(Table14[[#This Row],[Discount]]),MEDIAN(Table14[Discount]),Table14[[#This Row],[Discount]])</f>
        <v>0.14000000000000001</v>
      </c>
      <c r="L2769" s="4" t="s">
        <v>17</v>
      </c>
      <c r="M2769" s="4" t="s">
        <v>22</v>
      </c>
    </row>
    <row r="2770" spans="1:13" x14ac:dyDescent="0.3">
      <c r="A2770">
        <v>1270</v>
      </c>
      <c r="B2770" s="1">
        <v>45006</v>
      </c>
      <c r="C2770" s="4" t="str">
        <f>IF(ISBLANK(Table14[[#This Row],[Sales_Rep]]),"Unknown",Table14[[#This Row],[Sales_Rep]])</f>
        <v>Alice</v>
      </c>
      <c r="D2770" s="4" t="str">
        <f>PROPER(Table14[[#This Row],[Region]])</f>
        <v>East</v>
      </c>
      <c r="E2770" s="9">
        <f>IF(ISBLANK(Table14[[#This Row],[Sales_Amount]]),MEDIAN(Table14[Sales_Amount]),Table14[[#This Row],[Sales_Amount]])</f>
        <v>64040.75</v>
      </c>
      <c r="F2770" s="11">
        <f>IF(ISBLANK(Table14[[#This Row],[Quantity_Sold]]),MEDIAN(Table14[Quantity_Sold]),Table14[[#This Row],[Quantity_Sold]])</f>
        <v>48</v>
      </c>
      <c r="G2770" s="4" t="str">
        <f>TRIM(Table14[[#This Row],[Product_Category]])</f>
        <v>Electronics</v>
      </c>
      <c r="H2770" s="9">
        <v>1458.65</v>
      </c>
      <c r="I2770" s="9">
        <v>1879.13</v>
      </c>
      <c r="J2770" s="4" t="str">
        <f>PROPER(Table14[[#This Row],[Customer_Type]])</f>
        <v>New</v>
      </c>
      <c r="K2770" s="13">
        <f>IF(ISBLANK(Table14[[#This Row],[Discount]]),MEDIAN(Table14[Discount]),Table14[[#This Row],[Discount]])</f>
        <v>0.28999999999999998</v>
      </c>
      <c r="L2770" s="4" t="s">
        <v>31</v>
      </c>
      <c r="M2770" s="4" t="s">
        <v>22</v>
      </c>
    </row>
    <row r="2771" spans="1:13" x14ac:dyDescent="0.3">
      <c r="A2771">
        <v>1214</v>
      </c>
      <c r="B2771" s="1">
        <v>45047</v>
      </c>
      <c r="C2771" s="4" t="str">
        <f>IF(ISBLANK(Table14[[#This Row],[Sales_Rep]]),"Unknown",Table14[[#This Row],[Sales_Rep]])</f>
        <v>Charlie</v>
      </c>
      <c r="D2771" s="4" t="str">
        <f>PROPER(Table14[[#This Row],[Region]])</f>
        <v>South</v>
      </c>
      <c r="E2771" s="9">
        <f>IF(ISBLANK(Table14[[#This Row],[Sales_Amount]]),MEDIAN(Table14[Sales_Amount]),Table14[[#This Row],[Sales_Amount]])</f>
        <v>73353.279999999999</v>
      </c>
      <c r="F2771" s="11">
        <f>IF(ISBLANK(Table14[[#This Row],[Quantity_Sold]]),MEDIAN(Table14[Quantity_Sold]),Table14[[#This Row],[Quantity_Sold]])</f>
        <v>16</v>
      </c>
      <c r="G2771" s="4" t="str">
        <f>TRIM(Table14[[#This Row],[Product_Category]])</f>
        <v>Clothing</v>
      </c>
      <c r="H2771" s="9">
        <v>3432.7</v>
      </c>
      <c r="I2771" s="9">
        <v>5038</v>
      </c>
      <c r="J2771" s="4" t="str">
        <f>PROPER(Table14[[#This Row],[Customer_Type]])</f>
        <v>Returning</v>
      </c>
      <c r="K2771" s="13">
        <f>IF(ISBLANK(Table14[[#This Row],[Discount]]),MEDIAN(Table14[Discount]),Table14[[#This Row],[Discount]])</f>
        <v>0.09</v>
      </c>
      <c r="L2771" s="4" t="s">
        <v>17</v>
      </c>
      <c r="M2771" s="4" t="s">
        <v>22</v>
      </c>
    </row>
    <row r="2772" spans="1:13" x14ac:dyDescent="0.3">
      <c r="A2772">
        <v>1259</v>
      </c>
      <c r="B2772" s="1">
        <v>45139</v>
      </c>
      <c r="C2772" s="4" t="str">
        <f>IF(ISBLANK(Table14[[#This Row],[Sales_Rep]]),"Unknown",Table14[[#This Row],[Sales_Rep]])</f>
        <v>Charlie</v>
      </c>
      <c r="D2772" s="4" t="str">
        <f>PROPER(Table14[[#This Row],[Region]])</f>
        <v>North</v>
      </c>
      <c r="E2772" s="9">
        <f>IF(ISBLANK(Table14[[#This Row],[Sales_Amount]]),MEDIAN(Table14[Sales_Amount]),Table14[[#This Row],[Sales_Amount]])</f>
        <v>74371.16</v>
      </c>
      <c r="F2772" s="11">
        <f>IF(ISBLANK(Table14[[#This Row],[Quantity_Sold]]),MEDIAN(Table14[Quantity_Sold]),Table14[[#This Row],[Quantity_Sold]])</f>
        <v>12</v>
      </c>
      <c r="G2772" s="4" t="str">
        <f>TRIM(Table14[[#This Row],[Product_Category]])</f>
        <v>Electronics</v>
      </c>
      <c r="H2772" s="9">
        <v>4917.2</v>
      </c>
      <c r="I2772" s="9">
        <v>6455.83</v>
      </c>
      <c r="J2772" s="4" t="str">
        <f>PROPER(Table14[[#This Row],[Customer_Type]])</f>
        <v>New</v>
      </c>
      <c r="K2772" s="13">
        <f>IF(ISBLANK(Table14[[#This Row],[Discount]]),MEDIAN(Table14[Discount]),Table14[[#This Row],[Discount]])</f>
        <v>0.04</v>
      </c>
      <c r="L2772" s="4" t="s">
        <v>26</v>
      </c>
      <c r="M2772" s="4" t="s">
        <v>22</v>
      </c>
    </row>
    <row r="2773" spans="1:13" x14ac:dyDescent="0.3">
      <c r="A2773">
        <v>1143</v>
      </c>
      <c r="B2773" s="1">
        <v>45287</v>
      </c>
      <c r="C2773" s="4" t="str">
        <f>IF(ISBLANK(Table14[[#This Row],[Sales_Rep]]),"Unknown",Table14[[#This Row],[Sales_Rep]])</f>
        <v>Charlie</v>
      </c>
      <c r="D2773" s="4" t="str">
        <f>PROPER(Table14[[#This Row],[Region]])</f>
        <v>East</v>
      </c>
      <c r="E2773" s="9">
        <f>IF(ISBLANK(Table14[[#This Row],[Sales_Amount]]),MEDIAN(Table14[Sales_Amount]),Table14[[#This Row],[Sales_Amount]])</f>
        <v>72734.429999999993</v>
      </c>
      <c r="F2773" s="11">
        <f>IF(ISBLANK(Table14[[#This Row],[Quantity_Sold]]),MEDIAN(Table14[Quantity_Sold]),Table14[[#This Row],[Quantity_Sold]])</f>
        <v>19</v>
      </c>
      <c r="G2773" s="4" t="str">
        <f>TRIM(Table14[[#This Row],[Product_Category]])</f>
        <v>Furniture</v>
      </c>
      <c r="H2773" s="9">
        <v>3781.97</v>
      </c>
      <c r="I2773" s="9">
        <v>4503.68</v>
      </c>
      <c r="J2773" s="4" t="str">
        <f>PROPER(Table14[[#This Row],[Customer_Type]])</f>
        <v>New</v>
      </c>
      <c r="K2773" s="13">
        <f>IF(ISBLANK(Table14[[#This Row],[Discount]]),MEDIAN(Table14[Discount]),Table14[[#This Row],[Discount]])</f>
        <v>0.15</v>
      </c>
      <c r="L2773" s="4" t="s">
        <v>31</v>
      </c>
      <c r="M2773" s="4" t="s">
        <v>22</v>
      </c>
    </row>
    <row r="2774" spans="1:13" x14ac:dyDescent="0.3">
      <c r="A2774">
        <v>1183</v>
      </c>
      <c r="B2774" s="1">
        <v>45253</v>
      </c>
      <c r="C2774" s="4" t="str">
        <f>IF(ISBLANK(Table14[[#This Row],[Sales_Rep]]),"Unknown",Table14[[#This Row],[Sales_Rep]])</f>
        <v>Charlie</v>
      </c>
      <c r="D2774" s="4" t="str">
        <f>PROPER(Table14[[#This Row],[Region]])</f>
        <v>South</v>
      </c>
      <c r="E2774" s="9">
        <f>IF(ISBLANK(Table14[[#This Row],[Sales_Amount]]),MEDIAN(Table14[Sales_Amount]),Table14[[#This Row],[Sales_Amount]])</f>
        <v>129614.79</v>
      </c>
      <c r="F2774" s="11">
        <f>IF(ISBLANK(Table14[[#This Row],[Quantity_Sold]]),MEDIAN(Table14[Quantity_Sold]),Table14[[#This Row],[Quantity_Sold]])</f>
        <v>37</v>
      </c>
      <c r="G2774" s="4" t="str">
        <f>TRIM(Table14[[#This Row],[Product_Category]])</f>
        <v>Clothing</v>
      </c>
      <c r="H2774" s="9">
        <v>3974.1</v>
      </c>
      <c r="I2774" s="9">
        <v>4865.42</v>
      </c>
      <c r="J2774" s="4" t="str">
        <f>PROPER(Table14[[#This Row],[Customer_Type]])</f>
        <v>Returning</v>
      </c>
      <c r="K2774" s="13">
        <f>IF(ISBLANK(Table14[[#This Row],[Discount]]),MEDIAN(Table14[Discount]),Table14[[#This Row],[Discount]])</f>
        <v>0.28000000000000003</v>
      </c>
      <c r="L2774" s="4" t="s">
        <v>17</v>
      </c>
      <c r="M2774" s="4" t="s">
        <v>22</v>
      </c>
    </row>
    <row r="2775" spans="1:13" x14ac:dyDescent="0.3">
      <c r="A2775">
        <v>1400</v>
      </c>
      <c r="B2775" s="1">
        <v>45165</v>
      </c>
      <c r="C2775" s="4" t="str">
        <f>IF(ISBLANK(Table14[[#This Row],[Sales_Rep]]),"Unknown",Table14[[#This Row],[Sales_Rep]])</f>
        <v>Bob</v>
      </c>
      <c r="D2775" s="4" t="str">
        <f>PROPER(Table14[[#This Row],[Region]])</f>
        <v>North</v>
      </c>
      <c r="E2775" s="9">
        <f>IF(ISBLANK(Table14[[#This Row],[Sales_Amount]]),MEDIAN(Table14[Sales_Amount]),Table14[[#This Row],[Sales_Amount]])</f>
        <v>52865.77</v>
      </c>
      <c r="F2775" s="11">
        <f>IF(ISBLANK(Table14[[#This Row],[Quantity_Sold]]),MEDIAN(Table14[Quantity_Sold]),Table14[[#This Row],[Quantity_Sold]])</f>
        <v>15</v>
      </c>
      <c r="G2775" s="4" t="str">
        <f>TRIM(Table14[[#This Row],[Product_Category]])</f>
        <v>Clothing</v>
      </c>
      <c r="H2775" s="9">
        <v>3131.73</v>
      </c>
      <c r="I2775" s="9">
        <v>4298.03</v>
      </c>
      <c r="J2775" s="4" t="str">
        <f>PROPER(Table14[[#This Row],[Customer_Type]])</f>
        <v>New</v>
      </c>
      <c r="K2775" s="13">
        <f>IF(ISBLANK(Table14[[#This Row],[Discount]]),MEDIAN(Table14[Discount]),Table14[[#This Row],[Discount]])</f>
        <v>0.18</v>
      </c>
      <c r="L2775" s="4" t="s">
        <v>17</v>
      </c>
      <c r="M2775" s="4" t="s">
        <v>18</v>
      </c>
    </row>
    <row r="2776" spans="1:13" x14ac:dyDescent="0.3">
      <c r="A2776">
        <v>1454</v>
      </c>
      <c r="B2776" s="1">
        <v>45602</v>
      </c>
      <c r="C2776" s="4" t="str">
        <f>IF(ISBLANK(Table14[[#This Row],[Sales_Rep]]),"Unknown",Table14[[#This Row],[Sales_Rep]])</f>
        <v>David</v>
      </c>
      <c r="D2776" s="4" t="str">
        <f>PROPER(Table14[[#This Row],[Region]])</f>
        <v>South</v>
      </c>
      <c r="E2776" s="9">
        <f>IF(ISBLANK(Table14[[#This Row],[Sales_Amount]]),MEDIAN(Table14[Sales_Amount]),Table14[[#This Row],[Sales_Amount]])</f>
        <v>278848</v>
      </c>
      <c r="F2776" s="11">
        <f>IF(ISBLANK(Table14[[#This Row],[Quantity_Sold]]),MEDIAN(Table14[Quantity_Sold]),Table14[[#This Row],[Quantity_Sold]])</f>
        <v>49</v>
      </c>
      <c r="G2776" s="4" t="str">
        <f>TRIM(Table14[[#This Row],[Product_Category]])</f>
        <v>Furniture</v>
      </c>
      <c r="H2776" s="9">
        <v>4082.43</v>
      </c>
      <c r="I2776" s="9">
        <v>5990.29</v>
      </c>
      <c r="J2776" s="4" t="str">
        <f>PROPER(Table14[[#This Row],[Customer_Type]])</f>
        <v>Returning</v>
      </c>
      <c r="K2776" s="13">
        <f>IF(ISBLANK(Table14[[#This Row],[Discount]]),MEDIAN(Table14[Discount]),Table14[[#This Row],[Discount]])</f>
        <v>0.05</v>
      </c>
      <c r="L2776" s="4" t="s">
        <v>31</v>
      </c>
      <c r="M2776" s="4" t="s">
        <v>18</v>
      </c>
    </row>
    <row r="2777" spans="1:13" x14ac:dyDescent="0.3">
      <c r="A2777">
        <v>1239</v>
      </c>
      <c r="B2777" s="1">
        <v>45107</v>
      </c>
      <c r="C2777" s="4" t="str">
        <f>IF(ISBLANK(Table14[[#This Row],[Sales_Rep]]),"Unknown",Table14[[#This Row],[Sales_Rep]])</f>
        <v>Eve</v>
      </c>
      <c r="D2777" s="4" t="str">
        <f>PROPER(Table14[[#This Row],[Region]])</f>
        <v>East</v>
      </c>
      <c r="E2777" s="9">
        <f>IF(ISBLANK(Table14[[#This Row],[Sales_Amount]]),MEDIAN(Table14[Sales_Amount]),Table14[[#This Row],[Sales_Amount]])</f>
        <v>19231.36</v>
      </c>
      <c r="F2777" s="11">
        <f>IF(ISBLANK(Table14[[#This Row],[Quantity_Sold]]),MEDIAN(Table14[Quantity_Sold]),Table14[[#This Row],[Quantity_Sold]])</f>
        <v>17</v>
      </c>
      <c r="G2777" s="4" t="str">
        <f>TRIM(Table14[[#This Row],[Product_Category]])</f>
        <v>Electronics</v>
      </c>
      <c r="H2777" s="9">
        <v>1134.01</v>
      </c>
      <c r="I2777" s="9">
        <v>1431.97</v>
      </c>
      <c r="J2777" s="4" t="str">
        <f>PROPER(Table14[[#This Row],[Customer_Type]])</f>
        <v>New</v>
      </c>
      <c r="K2777" s="13">
        <f>IF(ISBLANK(Table14[[#This Row],[Discount]]),MEDIAN(Table14[Discount]),Table14[[#This Row],[Discount]])</f>
        <v>0.21</v>
      </c>
      <c r="L2777" s="4" t="s">
        <v>31</v>
      </c>
      <c r="M2777" s="4" t="s">
        <v>18</v>
      </c>
    </row>
    <row r="2778" spans="1:13" x14ac:dyDescent="0.3">
      <c r="A2778">
        <v>1292</v>
      </c>
      <c r="B2778" s="1">
        <v>45147</v>
      </c>
      <c r="C2778" s="4" t="str">
        <f>IF(ISBLANK(Table14[[#This Row],[Sales_Rep]]),"Unknown",Table14[[#This Row],[Sales_Rep]])</f>
        <v>Charlie</v>
      </c>
      <c r="D2778" s="4" t="str">
        <f>PROPER(Table14[[#This Row],[Region]])</f>
        <v>North</v>
      </c>
      <c r="E2778" s="9">
        <f>IF(ISBLANK(Table14[[#This Row],[Sales_Amount]]),MEDIAN(Table14[Sales_Amount]),Table14[[#This Row],[Sales_Amount]])</f>
        <v>11309.19</v>
      </c>
      <c r="F2778" s="11">
        <f>IF(ISBLANK(Table14[[#This Row],[Quantity_Sold]]),MEDIAN(Table14[Quantity_Sold]),Table14[[#This Row],[Quantity_Sold]])</f>
        <v>24</v>
      </c>
      <c r="G2778" s="4" t="str">
        <f>TRIM(Table14[[#This Row],[Product_Category]])</f>
        <v>Electronics</v>
      </c>
      <c r="H2778" s="9">
        <v>348.99</v>
      </c>
      <c r="I2778" s="9">
        <v>485.79</v>
      </c>
      <c r="J2778" s="4" t="str">
        <f>PROPER(Table14[[#This Row],[Customer_Type]])</f>
        <v>New</v>
      </c>
      <c r="K2778" s="13">
        <f>IF(ISBLANK(Table14[[#This Row],[Discount]]),MEDIAN(Table14[Discount]),Table14[[#This Row],[Discount]])</f>
        <v>0.03</v>
      </c>
      <c r="L2778" s="4" t="s">
        <v>31</v>
      </c>
      <c r="M2778" s="4" t="s">
        <v>18</v>
      </c>
    </row>
    <row r="2779" spans="1:13" x14ac:dyDescent="0.3">
      <c r="A2779">
        <v>1482</v>
      </c>
      <c r="B2779" s="1">
        <v>45264</v>
      </c>
      <c r="C2779" s="4" t="str">
        <f>IF(ISBLANK(Table14[[#This Row],[Sales_Rep]]),"Unknown",Table14[[#This Row],[Sales_Rep]])</f>
        <v>Charlie</v>
      </c>
      <c r="D2779" s="4" t="str">
        <f>PROPER(Table14[[#This Row],[Region]])</f>
        <v>East</v>
      </c>
      <c r="E2779" s="9">
        <f>IF(ISBLANK(Table14[[#This Row],[Sales_Amount]]),MEDIAN(Table14[Sales_Amount]),Table14[[#This Row],[Sales_Amount]])</f>
        <v>32262.05</v>
      </c>
      <c r="F2779" s="11">
        <f>IF(ISBLANK(Table14[[#This Row],[Quantity_Sold]]),MEDIAN(Table14[Quantity_Sold]),Table14[[#This Row],[Quantity_Sold]])</f>
        <v>10</v>
      </c>
      <c r="G2779" s="4" t="str">
        <f>TRIM(Table14[[#This Row],[Product_Category]])</f>
        <v>Electronics</v>
      </c>
      <c r="H2779" s="9">
        <v>2340.6</v>
      </c>
      <c r="I2779" s="9">
        <v>3360.63</v>
      </c>
      <c r="J2779" s="4" t="str">
        <f>PROPER(Table14[[#This Row],[Customer_Type]])</f>
        <v>New</v>
      </c>
      <c r="K2779" s="13">
        <f>IF(ISBLANK(Table14[[#This Row],[Discount]]),MEDIAN(Table14[Discount]),Table14[[#This Row],[Discount]])</f>
        <v>0.04</v>
      </c>
      <c r="L2779" s="4" t="s">
        <v>26</v>
      </c>
      <c r="M2779" s="4" t="s">
        <v>18</v>
      </c>
    </row>
    <row r="2780" spans="1:13" x14ac:dyDescent="0.3">
      <c r="A2780">
        <v>1068</v>
      </c>
      <c r="B2780" s="1">
        <v>45428</v>
      </c>
      <c r="C2780" s="4" t="str">
        <f>IF(ISBLANK(Table14[[#This Row],[Sales_Rep]]),"Unknown",Table14[[#This Row],[Sales_Rep]])</f>
        <v>Charlie</v>
      </c>
      <c r="D2780" s="4" t="str">
        <f>PROPER(Table14[[#This Row],[Region]])</f>
        <v>South</v>
      </c>
      <c r="E2780" s="9">
        <f>IF(ISBLANK(Table14[[#This Row],[Sales_Amount]]),MEDIAN(Table14[Sales_Amount]),Table14[[#This Row],[Sales_Amount]])</f>
        <v>17815.71</v>
      </c>
      <c r="F2780" s="11">
        <f>IF(ISBLANK(Table14[[#This Row],[Quantity_Sold]]),MEDIAN(Table14[Quantity_Sold]),Table14[[#This Row],[Quantity_Sold]])</f>
        <v>35</v>
      </c>
      <c r="G2780" s="4" t="str">
        <f>TRIM(Table14[[#This Row],[Product_Category]])</f>
        <v>Furniture</v>
      </c>
      <c r="H2780" s="9">
        <v>494.07</v>
      </c>
      <c r="I2780" s="9">
        <v>652.59</v>
      </c>
      <c r="J2780" s="4" t="str">
        <f>PROPER(Table14[[#This Row],[Customer_Type]])</f>
        <v>Returning</v>
      </c>
      <c r="K2780" s="13">
        <f>IF(ISBLANK(Table14[[#This Row],[Discount]]),MEDIAN(Table14[Discount]),Table14[[#This Row],[Discount]])</f>
        <v>0.22</v>
      </c>
      <c r="L2780" s="4" t="s">
        <v>17</v>
      </c>
      <c r="M2780" s="4" t="s">
        <v>18</v>
      </c>
    </row>
    <row r="2781" spans="1:13" x14ac:dyDescent="0.3">
      <c r="A2781">
        <v>1408</v>
      </c>
      <c r="B2781" s="1">
        <v>45033</v>
      </c>
      <c r="C2781" s="4" t="str">
        <f>IF(ISBLANK(Table14[[#This Row],[Sales_Rep]]),"Unknown",Table14[[#This Row],[Sales_Rep]])</f>
        <v>David</v>
      </c>
      <c r="D2781" s="4" t="str">
        <f>PROPER(Table14[[#This Row],[Region]])</f>
        <v>South</v>
      </c>
      <c r="E2781" s="9">
        <f>IF(ISBLANK(Table14[[#This Row],[Sales_Amount]]),MEDIAN(Table14[Sales_Amount]),Table14[[#This Row],[Sales_Amount]])</f>
        <v>6679.45</v>
      </c>
      <c r="F2781" s="11">
        <f>IF(ISBLANK(Table14[[#This Row],[Quantity_Sold]]),MEDIAN(Table14[Quantity_Sold]),Table14[[#This Row],[Quantity_Sold]])</f>
        <v>38</v>
      </c>
      <c r="G2781" s="4" t="str">
        <f>TRIM(Table14[[#This Row],[Product_Category]])</f>
        <v>Furniture</v>
      </c>
      <c r="H2781" s="9">
        <v>154.97999999999999</v>
      </c>
      <c r="I2781" s="9">
        <v>197.5</v>
      </c>
      <c r="J2781" s="4" t="str">
        <f>PROPER(Table14[[#This Row],[Customer_Type]])</f>
        <v>Returning</v>
      </c>
      <c r="K2781" s="13">
        <f>IF(ISBLANK(Table14[[#This Row],[Discount]]),MEDIAN(Table14[Discount]),Table14[[#This Row],[Discount]])</f>
        <v>0.11</v>
      </c>
      <c r="L2781" s="4" t="s">
        <v>26</v>
      </c>
      <c r="M2781" s="4" t="s">
        <v>18</v>
      </c>
    </row>
    <row r="2782" spans="1:13" x14ac:dyDescent="0.3">
      <c r="A2782">
        <v>1047</v>
      </c>
      <c r="B2782" s="1">
        <v>45362</v>
      </c>
      <c r="C2782" s="4" t="str">
        <f>IF(ISBLANK(Table14[[#This Row],[Sales_Rep]]),"Unknown",Table14[[#This Row],[Sales_Rep]])</f>
        <v>Alice</v>
      </c>
      <c r="D2782" s="4" t="str">
        <f>PROPER(Table14[[#This Row],[Region]])</f>
        <v>South</v>
      </c>
      <c r="E2782" s="9">
        <f>IF(ISBLANK(Table14[[#This Row],[Sales_Amount]]),MEDIAN(Table14[Sales_Amount]),Table14[[#This Row],[Sales_Amount]])</f>
        <v>29602.94</v>
      </c>
      <c r="F2782" s="11">
        <f>IF(ISBLANK(Table14[[#This Row],[Quantity_Sold]]),MEDIAN(Table14[Quantity_Sold]),Table14[[#This Row],[Quantity_Sold]])</f>
        <v>6</v>
      </c>
      <c r="G2782" s="4" t="str">
        <f>TRIM(Table14[[#This Row],[Product_Category]])</f>
        <v>Furniture</v>
      </c>
      <c r="H2782" s="9">
        <v>4395.49</v>
      </c>
      <c r="I2782" s="9">
        <v>5139.3999999999996</v>
      </c>
      <c r="J2782" s="4" t="str">
        <f>PROPER(Table14[[#This Row],[Customer_Type]])</f>
        <v>New</v>
      </c>
      <c r="K2782" s="13">
        <f>IF(ISBLANK(Table14[[#This Row],[Discount]]),MEDIAN(Table14[Discount]),Table14[[#This Row],[Discount]])</f>
        <v>0.04</v>
      </c>
      <c r="L2782" s="4" t="s">
        <v>17</v>
      </c>
      <c r="M2782" s="4" t="s">
        <v>18</v>
      </c>
    </row>
    <row r="2783" spans="1:13" x14ac:dyDescent="0.3">
      <c r="A2783">
        <v>1368</v>
      </c>
      <c r="B2783" s="1">
        <v>45561</v>
      </c>
      <c r="C2783" s="4" t="str">
        <f>IF(ISBLANK(Table14[[#This Row],[Sales_Rep]]),"Unknown",Table14[[#This Row],[Sales_Rep]])</f>
        <v>Alice</v>
      </c>
      <c r="D2783" s="4" t="str">
        <f>PROPER(Table14[[#This Row],[Region]])</f>
        <v>North</v>
      </c>
      <c r="E2783" s="9">
        <f>IF(ISBLANK(Table14[[#This Row],[Sales_Amount]]),MEDIAN(Table14[Sales_Amount]),Table14[[#This Row],[Sales_Amount]])</f>
        <v>33455.51</v>
      </c>
      <c r="F2783" s="11">
        <f>IF(ISBLANK(Table14[[#This Row],[Quantity_Sold]]),MEDIAN(Table14[Quantity_Sold]),Table14[[#This Row],[Quantity_Sold]])</f>
        <v>20</v>
      </c>
      <c r="G2783" s="4" t="str">
        <f>TRIM(Table14[[#This Row],[Product_Category]])</f>
        <v>Clothing</v>
      </c>
      <c r="H2783" s="9">
        <v>1458.51</v>
      </c>
      <c r="I2783" s="9">
        <v>2039.97</v>
      </c>
      <c r="J2783" s="4" t="str">
        <f>PROPER(Table14[[#This Row],[Customer_Type]])</f>
        <v>New</v>
      </c>
      <c r="K2783" s="13">
        <f>IF(ISBLANK(Table14[[#This Row],[Discount]]),MEDIAN(Table14[Discount]),Table14[[#This Row],[Discount]])</f>
        <v>0.18</v>
      </c>
      <c r="L2783" s="4" t="s">
        <v>17</v>
      </c>
      <c r="M2783" s="4" t="s">
        <v>18</v>
      </c>
    </row>
    <row r="2784" spans="1:13" x14ac:dyDescent="0.3">
      <c r="A2784">
        <v>1492</v>
      </c>
      <c r="B2784" s="1">
        <v>45083</v>
      </c>
      <c r="C2784" s="4" t="str">
        <f>IF(ISBLANK(Table14[[#This Row],[Sales_Rep]]),"Unknown",Table14[[#This Row],[Sales_Rep]])</f>
        <v>Bob</v>
      </c>
      <c r="D2784" s="4" t="str">
        <f>PROPER(Table14[[#This Row],[Region]])</f>
        <v>North</v>
      </c>
      <c r="E2784" s="9">
        <f>IF(ISBLANK(Table14[[#This Row],[Sales_Amount]]),MEDIAN(Table14[Sales_Amount]),Table14[[#This Row],[Sales_Amount]])</f>
        <v>2181.73</v>
      </c>
      <c r="F2784" s="11">
        <f>IF(ISBLANK(Table14[[#This Row],[Quantity_Sold]]),MEDIAN(Table14[Quantity_Sold]),Table14[[#This Row],[Quantity_Sold]])</f>
        <v>1</v>
      </c>
      <c r="G2784" s="4" t="str">
        <f>TRIM(Table14[[#This Row],[Product_Category]])</f>
        <v>Food</v>
      </c>
      <c r="H2784" s="9">
        <v>1867.66</v>
      </c>
      <c r="I2784" s="9">
        <v>2628.59</v>
      </c>
      <c r="J2784" s="4" t="str">
        <f>PROPER(Table14[[#This Row],[Customer_Type]])</f>
        <v>New</v>
      </c>
      <c r="K2784" s="13">
        <f>IF(ISBLANK(Table14[[#This Row],[Discount]]),MEDIAN(Table14[Discount]),Table14[[#This Row],[Discount]])</f>
        <v>0.17</v>
      </c>
      <c r="L2784" s="4" t="s">
        <v>26</v>
      </c>
      <c r="M2784" s="4" t="s">
        <v>18</v>
      </c>
    </row>
    <row r="2785" spans="1:13" x14ac:dyDescent="0.3">
      <c r="A2785">
        <v>1489</v>
      </c>
      <c r="B2785" s="1">
        <v>45459</v>
      </c>
      <c r="C2785" s="4" t="str">
        <f>IF(ISBLANK(Table14[[#This Row],[Sales_Rep]]),"Unknown",Table14[[#This Row],[Sales_Rep]])</f>
        <v>Alice</v>
      </c>
      <c r="D2785" s="4" t="str">
        <f>PROPER(Table14[[#This Row],[Region]])</f>
        <v>South</v>
      </c>
      <c r="E2785" s="9">
        <f>IF(ISBLANK(Table14[[#This Row],[Sales_Amount]]),MEDIAN(Table14[Sales_Amount]),Table14[[#This Row],[Sales_Amount]])</f>
        <v>8097.26</v>
      </c>
      <c r="F2785" s="11">
        <f>IF(ISBLANK(Table14[[#This Row],[Quantity_Sold]]),MEDIAN(Table14[Quantity_Sold]),Table14[[#This Row],[Quantity_Sold]])</f>
        <v>7</v>
      </c>
      <c r="G2785" s="4" t="str">
        <f>TRIM(Table14[[#This Row],[Product_Category]])</f>
        <v>Furniture</v>
      </c>
      <c r="H2785" s="9">
        <v>880.94</v>
      </c>
      <c r="I2785" s="9">
        <v>1299.72</v>
      </c>
      <c r="J2785" s="4" t="str">
        <f>PROPER(Table14[[#This Row],[Customer_Type]])</f>
        <v>Returning</v>
      </c>
      <c r="K2785" s="13">
        <f>IF(ISBLANK(Table14[[#This Row],[Discount]]),MEDIAN(Table14[Discount]),Table14[[#This Row],[Discount]])</f>
        <v>0.11</v>
      </c>
      <c r="L2785" s="4" t="s">
        <v>17</v>
      </c>
      <c r="M2785" s="4" t="s">
        <v>22</v>
      </c>
    </row>
    <row r="2786" spans="1:13" x14ac:dyDescent="0.3">
      <c r="A2786">
        <v>1096</v>
      </c>
      <c r="B2786" s="1">
        <v>45597</v>
      </c>
      <c r="C2786" s="4" t="str">
        <f>IF(ISBLANK(Table14[[#This Row],[Sales_Rep]]),"Unknown",Table14[[#This Row],[Sales_Rep]])</f>
        <v>Charlie</v>
      </c>
      <c r="D2786" s="4" t="str">
        <f>PROPER(Table14[[#This Row],[Region]])</f>
        <v>West</v>
      </c>
      <c r="E2786" s="9">
        <f>IF(ISBLANK(Table14[[#This Row],[Sales_Amount]]),MEDIAN(Table14[Sales_Amount]),Table14[[#This Row],[Sales_Amount]])</f>
        <v>201322.7</v>
      </c>
      <c r="F2786" s="11">
        <f>IF(ISBLANK(Table14[[#This Row],[Quantity_Sold]]),MEDIAN(Table14[Quantity_Sold]),Table14[[#This Row],[Quantity_Sold]])</f>
        <v>39</v>
      </c>
      <c r="G2786" s="4" t="str">
        <f>TRIM(Table14[[#This Row],[Product_Category]])</f>
        <v>Furniture</v>
      </c>
      <c r="H2786" s="9">
        <v>3901.62</v>
      </c>
      <c r="I2786" s="9">
        <v>5672.66</v>
      </c>
      <c r="J2786" s="4" t="str">
        <f>PROPER(Table14[[#This Row],[Customer_Type]])</f>
        <v>Returning</v>
      </c>
      <c r="K2786" s="13">
        <f>IF(ISBLANK(Table14[[#This Row],[Discount]]),MEDIAN(Table14[Discount]),Table14[[#This Row],[Discount]])</f>
        <v>0.09</v>
      </c>
      <c r="L2786" s="4" t="s">
        <v>26</v>
      </c>
      <c r="M2786" s="4" t="s">
        <v>22</v>
      </c>
    </row>
    <row r="2787" spans="1:13" x14ac:dyDescent="0.3">
      <c r="A2787">
        <v>1071</v>
      </c>
      <c r="B2787" s="1">
        <v>45457</v>
      </c>
      <c r="C2787" s="4" t="str">
        <f>IF(ISBLANK(Table14[[#This Row],[Sales_Rep]]),"Unknown",Table14[[#This Row],[Sales_Rep]])</f>
        <v>Charlie</v>
      </c>
      <c r="D2787" s="4" t="str">
        <f>PROPER(Table14[[#This Row],[Region]])</f>
        <v>South</v>
      </c>
      <c r="E2787" s="9">
        <f>IF(ISBLANK(Table14[[#This Row],[Sales_Amount]]),MEDIAN(Table14[Sales_Amount]),Table14[[#This Row],[Sales_Amount]])</f>
        <v>148439.24</v>
      </c>
      <c r="F2787" s="11">
        <f>IF(ISBLANK(Table14[[#This Row],[Quantity_Sold]]),MEDIAN(Table14[Quantity_Sold]),Table14[[#This Row],[Quantity_Sold]])</f>
        <v>27</v>
      </c>
      <c r="G2787" s="4" t="str">
        <f>TRIM(Table14[[#This Row],[Product_Category]])</f>
        <v>Electronics</v>
      </c>
      <c r="H2787" s="9">
        <v>4996.16</v>
      </c>
      <c r="I2787" s="9">
        <v>5848.67</v>
      </c>
      <c r="J2787" s="4" t="str">
        <f>PROPER(Table14[[#This Row],[Customer_Type]])</f>
        <v>Returning</v>
      </c>
      <c r="K2787" s="13">
        <f>IF(ISBLANK(Table14[[#This Row],[Discount]]),MEDIAN(Table14[Discount]),Table14[[#This Row],[Discount]])</f>
        <v>0.06</v>
      </c>
      <c r="L2787" s="4" t="s">
        <v>26</v>
      </c>
      <c r="M2787" s="4" t="s">
        <v>18</v>
      </c>
    </row>
    <row r="2788" spans="1:13" x14ac:dyDescent="0.3">
      <c r="A2788">
        <v>1244</v>
      </c>
      <c r="B2788" s="1">
        <v>45351</v>
      </c>
      <c r="C2788" s="4" t="str">
        <f>IF(ISBLANK(Table14[[#This Row],[Sales_Rep]]),"Unknown",Table14[[#This Row],[Sales_Rep]])</f>
        <v>Charlie</v>
      </c>
      <c r="D2788" s="4" t="str">
        <f>PROPER(Table14[[#This Row],[Region]])</f>
        <v>North</v>
      </c>
      <c r="E2788" s="9">
        <f>IF(ISBLANK(Table14[[#This Row],[Sales_Amount]]),MEDIAN(Table14[Sales_Amount]),Table14[[#This Row],[Sales_Amount]])</f>
        <v>10640.1</v>
      </c>
      <c r="F2788" s="11">
        <f>IF(ISBLANK(Table14[[#This Row],[Quantity_Sold]]),MEDIAN(Table14[Quantity_Sold]),Table14[[#This Row],[Quantity_Sold]])</f>
        <v>3</v>
      </c>
      <c r="G2788" s="4" t="str">
        <f>TRIM(Table14[[#This Row],[Product_Category]])</f>
        <v>Electronics</v>
      </c>
      <c r="H2788" s="9">
        <v>3348.87</v>
      </c>
      <c r="I2788" s="9">
        <v>3733.37</v>
      </c>
      <c r="J2788" s="4" t="str">
        <f>PROPER(Table14[[#This Row],[Customer_Type]])</f>
        <v>New</v>
      </c>
      <c r="K2788" s="13">
        <f>IF(ISBLANK(Table14[[#This Row],[Discount]]),MEDIAN(Table14[Discount]),Table14[[#This Row],[Discount]])</f>
        <v>0.05</v>
      </c>
      <c r="L2788" s="4" t="s">
        <v>26</v>
      </c>
      <c r="M2788" s="4" t="s">
        <v>22</v>
      </c>
    </row>
    <row r="2789" spans="1:13" x14ac:dyDescent="0.3">
      <c r="A2789">
        <v>1072</v>
      </c>
      <c r="B2789" s="1">
        <v>44953</v>
      </c>
      <c r="C2789" s="4" t="str">
        <f>IF(ISBLANK(Table14[[#This Row],[Sales_Rep]]),"Unknown",Table14[[#This Row],[Sales_Rep]])</f>
        <v>Bob</v>
      </c>
      <c r="D2789" s="4" t="str">
        <f>PROPER(Table14[[#This Row],[Region]])</f>
        <v>West</v>
      </c>
      <c r="E2789" s="9">
        <f>IF(ISBLANK(Table14[[#This Row],[Sales_Amount]]),MEDIAN(Table14[Sales_Amount]),Table14[[#This Row],[Sales_Amount]])</f>
        <v>3803.49</v>
      </c>
      <c r="F2789" s="11">
        <f>IF(ISBLANK(Table14[[#This Row],[Quantity_Sold]]),MEDIAN(Table14[Quantity_Sold]),Table14[[#This Row],[Quantity_Sold]])</f>
        <v>5</v>
      </c>
      <c r="G2789" s="4" t="str">
        <f>TRIM(Table14[[#This Row],[Product_Category]])</f>
        <v>Electronics</v>
      </c>
      <c r="H2789" s="9">
        <v>594.25</v>
      </c>
      <c r="I2789" s="9">
        <v>845.22</v>
      </c>
      <c r="J2789" s="4" t="str">
        <f>PROPER(Table14[[#This Row],[Customer_Type]])</f>
        <v>New</v>
      </c>
      <c r="K2789" s="13">
        <f>IF(ISBLANK(Table14[[#This Row],[Discount]]),MEDIAN(Table14[Discount]),Table14[[#This Row],[Discount]])</f>
        <v>0.1</v>
      </c>
      <c r="L2789" s="4" t="s">
        <v>17</v>
      </c>
      <c r="M2789" s="4" t="s">
        <v>18</v>
      </c>
    </row>
    <row r="2790" spans="1:13" x14ac:dyDescent="0.3">
      <c r="A2790">
        <v>1020</v>
      </c>
      <c r="B2790" s="1">
        <v>45122</v>
      </c>
      <c r="C2790" s="4" t="str">
        <f>IF(ISBLANK(Table14[[#This Row],[Sales_Rep]]),"Unknown",Table14[[#This Row],[Sales_Rep]])</f>
        <v>Charlie</v>
      </c>
      <c r="D2790" s="4" t="str">
        <f>PROPER(Table14[[#This Row],[Region]])</f>
        <v>West</v>
      </c>
      <c r="E2790" s="9">
        <f>IF(ISBLANK(Table14[[#This Row],[Sales_Amount]]),MEDIAN(Table14[Sales_Amount]),Table14[[#This Row],[Sales_Amount]])</f>
        <v>17117.580000000002</v>
      </c>
      <c r="F2790" s="11">
        <f>IF(ISBLANK(Table14[[#This Row],[Quantity_Sold]]),MEDIAN(Table14[Quantity_Sold]),Table14[[#This Row],[Quantity_Sold]])</f>
        <v>4</v>
      </c>
      <c r="G2790" s="4" t="str">
        <f>TRIM(Table14[[#This Row],[Product_Category]])</f>
        <v>Furniture</v>
      </c>
      <c r="H2790" s="9">
        <v>3925.04</v>
      </c>
      <c r="I2790" s="9">
        <v>4976.04</v>
      </c>
      <c r="J2790" s="4" t="str">
        <f>PROPER(Table14[[#This Row],[Customer_Type]])</f>
        <v>New</v>
      </c>
      <c r="K2790" s="13">
        <f>IF(ISBLANK(Table14[[#This Row],[Discount]]),MEDIAN(Table14[Discount]),Table14[[#This Row],[Discount]])</f>
        <v>0.14000000000000001</v>
      </c>
      <c r="L2790" s="4" t="s">
        <v>31</v>
      </c>
      <c r="M2790" s="4" t="s">
        <v>18</v>
      </c>
    </row>
    <row r="2791" spans="1:13" x14ac:dyDescent="0.3">
      <c r="A2791">
        <v>1354</v>
      </c>
      <c r="B2791" s="1">
        <v>45021</v>
      </c>
      <c r="C2791" s="4" t="str">
        <f>IF(ISBLANK(Table14[[#This Row],[Sales_Rep]]),"Unknown",Table14[[#This Row],[Sales_Rep]])</f>
        <v>Alice</v>
      </c>
      <c r="D2791" s="4" t="str">
        <f>PROPER(Table14[[#This Row],[Region]])</f>
        <v>North</v>
      </c>
      <c r="E2791" s="9">
        <f>IF(ISBLANK(Table14[[#This Row],[Sales_Amount]]),MEDIAN(Table14[Sales_Amount]),Table14[[#This Row],[Sales_Amount]])</f>
        <v>148474.14000000001</v>
      </c>
      <c r="F2791" s="11">
        <f>IF(ISBLANK(Table14[[#This Row],[Quantity_Sold]]),MEDIAN(Table14[Quantity_Sold]),Table14[[#This Row],[Quantity_Sold]])</f>
        <v>27</v>
      </c>
      <c r="G2791" s="4" t="str">
        <f>TRIM(Table14[[#This Row],[Product_Category]])</f>
        <v>Electronics</v>
      </c>
      <c r="H2791" s="9">
        <v>4619.22</v>
      </c>
      <c r="I2791" s="9">
        <v>5977.22</v>
      </c>
      <c r="J2791" s="4" t="str">
        <f>PROPER(Table14[[#This Row],[Customer_Type]])</f>
        <v>Returning</v>
      </c>
      <c r="K2791" s="13">
        <f>IF(ISBLANK(Table14[[#This Row],[Discount]]),MEDIAN(Table14[Discount]),Table14[[#This Row],[Discount]])</f>
        <v>0.08</v>
      </c>
      <c r="L2791" s="4" t="s">
        <v>17</v>
      </c>
      <c r="M2791" s="4" t="s">
        <v>18</v>
      </c>
    </row>
    <row r="2792" spans="1:13" x14ac:dyDescent="0.3">
      <c r="A2792">
        <v>1401</v>
      </c>
      <c r="B2792" s="1">
        <v>45575</v>
      </c>
      <c r="C2792" s="4" t="str">
        <f>IF(ISBLANK(Table14[[#This Row],[Sales_Rep]]),"Unknown",Table14[[#This Row],[Sales_Rep]])</f>
        <v>David</v>
      </c>
      <c r="D2792" s="4" t="str">
        <f>PROPER(Table14[[#This Row],[Region]])</f>
        <v>East</v>
      </c>
      <c r="E2792" s="9">
        <f>IF(ISBLANK(Table14[[#This Row],[Sales_Amount]]),MEDIAN(Table14[Sales_Amount]),Table14[[#This Row],[Sales_Amount]])</f>
        <v>82442.84</v>
      </c>
      <c r="F2792" s="11">
        <f>IF(ISBLANK(Table14[[#This Row],[Quantity_Sold]]),MEDIAN(Table14[Quantity_Sold]),Table14[[#This Row],[Quantity_Sold]])</f>
        <v>19</v>
      </c>
      <c r="G2792" s="4" t="str">
        <f>TRIM(Table14[[#This Row],[Product_Category]])</f>
        <v>Electronics</v>
      </c>
      <c r="H2792" s="9">
        <v>4062.77</v>
      </c>
      <c r="I2792" s="9">
        <v>4875.3900000000003</v>
      </c>
      <c r="J2792" s="4" t="str">
        <f>PROPER(Table14[[#This Row],[Customer_Type]])</f>
        <v>New</v>
      </c>
      <c r="K2792" s="13">
        <f>IF(ISBLANK(Table14[[#This Row],[Discount]]),MEDIAN(Table14[Discount]),Table14[[#This Row],[Discount]])</f>
        <v>0.11</v>
      </c>
      <c r="L2792" s="4" t="s">
        <v>31</v>
      </c>
      <c r="M2792" s="4" t="s">
        <v>22</v>
      </c>
    </row>
    <row r="2793" spans="1:13" x14ac:dyDescent="0.3">
      <c r="A2793">
        <v>1478</v>
      </c>
      <c r="B2793" s="1">
        <v>45004</v>
      </c>
      <c r="C2793" s="4" t="str">
        <f>IF(ISBLANK(Table14[[#This Row],[Sales_Rep]]),"Unknown",Table14[[#This Row],[Sales_Rep]])</f>
        <v>David</v>
      </c>
      <c r="D2793" s="4" t="str">
        <f>PROPER(Table14[[#This Row],[Region]])</f>
        <v>East</v>
      </c>
      <c r="E2793" s="9">
        <f>IF(ISBLANK(Table14[[#This Row],[Sales_Amount]]),MEDIAN(Table14[Sales_Amount]),Table14[[#This Row],[Sales_Amount]])</f>
        <v>50884.29</v>
      </c>
      <c r="F2793" s="11">
        <f>IF(ISBLANK(Table14[[#This Row],[Quantity_Sold]]),MEDIAN(Table14[Quantity_Sold]),Table14[[#This Row],[Quantity_Sold]])</f>
        <v>26</v>
      </c>
      <c r="G2793" s="4" t="str">
        <f>TRIM(Table14[[#This Row],[Product_Category]])</f>
        <v>Food</v>
      </c>
      <c r="H2793" s="9">
        <v>1878.99</v>
      </c>
      <c r="I2793" s="9">
        <v>2446.36</v>
      </c>
      <c r="J2793" s="4" t="str">
        <f>PROPER(Table14[[#This Row],[Customer_Type]])</f>
        <v>Returning</v>
      </c>
      <c r="K2793" s="13">
        <f>IF(ISBLANK(Table14[[#This Row],[Discount]]),MEDIAN(Table14[Discount]),Table14[[#This Row],[Discount]])</f>
        <v>0.2</v>
      </c>
      <c r="L2793" s="4" t="s">
        <v>17</v>
      </c>
      <c r="M2793" s="4" t="s">
        <v>22</v>
      </c>
    </row>
    <row r="2794" spans="1:13" x14ac:dyDescent="0.3">
      <c r="A2794">
        <v>1098</v>
      </c>
      <c r="B2794" s="1">
        <v>45112</v>
      </c>
      <c r="C2794" s="4" t="str">
        <f>IF(ISBLANK(Table14[[#This Row],[Sales_Rep]]),"Unknown",Table14[[#This Row],[Sales_Rep]])</f>
        <v>Eve</v>
      </c>
      <c r="D2794" s="4" t="str">
        <f>PROPER(Table14[[#This Row],[Region]])</f>
        <v>South</v>
      </c>
      <c r="E2794" s="9">
        <f>IF(ISBLANK(Table14[[#This Row],[Sales_Amount]]),MEDIAN(Table14[Sales_Amount]),Table14[[#This Row],[Sales_Amount]])</f>
        <v>51016.89</v>
      </c>
      <c r="F2794" s="11">
        <f>IF(ISBLANK(Table14[[#This Row],[Quantity_Sold]]),MEDIAN(Table14[Quantity_Sold]),Table14[[#This Row],[Quantity_Sold]])</f>
        <v>27</v>
      </c>
      <c r="G2794" s="4" t="str">
        <f>TRIM(Table14[[#This Row],[Product_Category]])</f>
        <v>Furniture</v>
      </c>
      <c r="H2794" s="9">
        <v>1475.33</v>
      </c>
      <c r="I2794" s="9">
        <v>2053.8200000000002</v>
      </c>
      <c r="J2794" s="4" t="str">
        <f>PROPER(Table14[[#This Row],[Customer_Type]])</f>
        <v>New</v>
      </c>
      <c r="K2794" s="13">
        <f>IF(ISBLANK(Table14[[#This Row],[Discount]]),MEDIAN(Table14[Discount]),Table14[[#This Row],[Discount]])</f>
        <v>0.08</v>
      </c>
      <c r="L2794" s="4" t="s">
        <v>17</v>
      </c>
      <c r="M2794" s="4" t="s">
        <v>18</v>
      </c>
    </row>
    <row r="2795" spans="1:13" x14ac:dyDescent="0.3">
      <c r="A2795">
        <v>1085</v>
      </c>
      <c r="B2795" s="1">
        <v>45479</v>
      </c>
      <c r="C2795" s="4" t="str">
        <f>IF(ISBLANK(Table14[[#This Row],[Sales_Rep]]),"Unknown",Table14[[#This Row],[Sales_Rep]])</f>
        <v>Alice</v>
      </c>
      <c r="D2795" s="4" t="str">
        <f>PROPER(Table14[[#This Row],[Region]])</f>
        <v>East</v>
      </c>
      <c r="E2795" s="9">
        <f>IF(ISBLANK(Table14[[#This Row],[Sales_Amount]]),MEDIAN(Table14[Sales_Amount]),Table14[[#This Row],[Sales_Amount]])</f>
        <v>171506.71</v>
      </c>
      <c r="F2795" s="11">
        <f>IF(ISBLANK(Table14[[#This Row],[Quantity_Sold]]),MEDIAN(Table14[Quantity_Sold]),Table14[[#This Row],[Quantity_Sold]])</f>
        <v>45</v>
      </c>
      <c r="G2795" s="4" t="str">
        <f>TRIM(Table14[[#This Row],[Product_Category]])</f>
        <v>Electronics</v>
      </c>
      <c r="H2795" s="9">
        <v>3406.26</v>
      </c>
      <c r="I2795" s="9">
        <v>4824.38</v>
      </c>
      <c r="J2795" s="4" t="str">
        <f>PROPER(Table14[[#This Row],[Customer_Type]])</f>
        <v>New</v>
      </c>
      <c r="K2795" s="13">
        <f>IF(ISBLANK(Table14[[#This Row],[Discount]]),MEDIAN(Table14[Discount]),Table14[[#This Row],[Discount]])</f>
        <v>0.21</v>
      </c>
      <c r="L2795" s="4" t="s">
        <v>31</v>
      </c>
      <c r="M2795" s="4" t="s">
        <v>22</v>
      </c>
    </row>
    <row r="2796" spans="1:13" x14ac:dyDescent="0.3">
      <c r="A2796">
        <v>1345</v>
      </c>
      <c r="B2796" s="1">
        <v>44963</v>
      </c>
      <c r="C2796" s="4" t="str">
        <f>IF(ISBLANK(Table14[[#This Row],[Sales_Rep]]),"Unknown",Table14[[#This Row],[Sales_Rep]])</f>
        <v>Charlie</v>
      </c>
      <c r="D2796" s="4" t="str">
        <f>PROPER(Table14[[#This Row],[Region]])</f>
        <v>South</v>
      </c>
      <c r="E2796" s="9">
        <f>IF(ISBLANK(Table14[[#This Row],[Sales_Amount]]),MEDIAN(Table14[Sales_Amount]),Table14[[#This Row],[Sales_Amount]])</f>
        <v>3216.23</v>
      </c>
      <c r="F2796" s="11">
        <f>IF(ISBLANK(Table14[[#This Row],[Quantity_Sold]]),MEDIAN(Table14[Quantity_Sold]),Table14[[#This Row],[Quantity_Sold]])</f>
        <v>34</v>
      </c>
      <c r="G2796" s="4" t="str">
        <f>TRIM(Table14[[#This Row],[Product_Category]])</f>
        <v>Clothing</v>
      </c>
      <c r="H2796" s="9">
        <v>92.76</v>
      </c>
      <c r="I2796" s="9">
        <v>113.97</v>
      </c>
      <c r="J2796" s="4" t="str">
        <f>PROPER(Table14[[#This Row],[Customer_Type]])</f>
        <v>Returning</v>
      </c>
      <c r="K2796" s="13">
        <f>IF(ISBLANK(Table14[[#This Row],[Discount]]),MEDIAN(Table14[Discount]),Table14[[#This Row],[Discount]])</f>
        <v>0.17</v>
      </c>
      <c r="L2796" s="4" t="s">
        <v>31</v>
      </c>
      <c r="M2796" s="4" t="s">
        <v>18</v>
      </c>
    </row>
    <row r="2797" spans="1:13" x14ac:dyDescent="0.3">
      <c r="A2797">
        <v>1098</v>
      </c>
      <c r="B2797" s="1">
        <v>45242</v>
      </c>
      <c r="C2797" s="4" t="str">
        <f>IF(ISBLANK(Table14[[#This Row],[Sales_Rep]]),"Unknown",Table14[[#This Row],[Sales_Rep]])</f>
        <v>David</v>
      </c>
      <c r="D2797" s="4" t="str">
        <f>PROPER(Table14[[#This Row],[Region]])</f>
        <v>South</v>
      </c>
      <c r="E2797" s="9">
        <f>IF(ISBLANK(Table14[[#This Row],[Sales_Amount]]),MEDIAN(Table14[Sales_Amount]),Table14[[#This Row],[Sales_Amount]])</f>
        <v>168899.12</v>
      </c>
      <c r="F2797" s="11">
        <f>IF(ISBLANK(Table14[[#This Row],[Quantity_Sold]]),MEDIAN(Table14[Quantity_Sold]),Table14[[#This Row],[Quantity_Sold]])</f>
        <v>36</v>
      </c>
      <c r="G2797" s="4" t="str">
        <f>TRIM(Table14[[#This Row],[Product_Category]])</f>
        <v>Food</v>
      </c>
      <c r="H2797" s="9">
        <v>3531.02</v>
      </c>
      <c r="I2797" s="9">
        <v>4787.3900000000003</v>
      </c>
      <c r="J2797" s="4" t="str">
        <f>PROPER(Table14[[#This Row],[Customer_Type]])</f>
        <v>Returning</v>
      </c>
      <c r="K2797" s="13">
        <f>IF(ISBLANK(Table14[[#This Row],[Discount]]),MEDIAN(Table14[Discount]),Table14[[#This Row],[Discount]])</f>
        <v>0.02</v>
      </c>
      <c r="L2797" s="4" t="s">
        <v>31</v>
      </c>
      <c r="M2797" s="4" t="s">
        <v>22</v>
      </c>
    </row>
    <row r="2798" spans="1:13" x14ac:dyDescent="0.3">
      <c r="A2798">
        <v>1336</v>
      </c>
      <c r="B2798" s="1">
        <v>44961</v>
      </c>
      <c r="C2798" s="4" t="str">
        <f>IF(ISBLANK(Table14[[#This Row],[Sales_Rep]]),"Unknown",Table14[[#This Row],[Sales_Rep]])</f>
        <v>Alice</v>
      </c>
      <c r="D2798" s="4" t="str">
        <f>PROPER(Table14[[#This Row],[Region]])</f>
        <v>South</v>
      </c>
      <c r="E2798" s="9">
        <f>IF(ISBLANK(Table14[[#This Row],[Sales_Amount]]),MEDIAN(Table14[Sales_Amount]),Table14[[#This Row],[Sales_Amount]])</f>
        <v>4203.6499999999996</v>
      </c>
      <c r="F2798" s="11">
        <f>IF(ISBLANK(Table14[[#This Row],[Quantity_Sold]]),MEDIAN(Table14[Quantity_Sold]),Table14[[#This Row],[Quantity_Sold]])</f>
        <v>11</v>
      </c>
      <c r="G2798" s="4" t="str">
        <f>TRIM(Table14[[#This Row],[Product_Category]])</f>
        <v>Food</v>
      </c>
      <c r="H2798" s="9">
        <v>361.41</v>
      </c>
      <c r="I2798" s="9">
        <v>538.24</v>
      </c>
      <c r="J2798" s="4" t="str">
        <f>PROPER(Table14[[#This Row],[Customer_Type]])</f>
        <v>New</v>
      </c>
      <c r="K2798" s="13">
        <f>IF(ISBLANK(Table14[[#This Row],[Discount]]),MEDIAN(Table14[Discount]),Table14[[#This Row],[Discount]])</f>
        <v>0.28999999999999998</v>
      </c>
      <c r="L2798" s="4" t="s">
        <v>31</v>
      </c>
      <c r="M2798" s="4" t="s">
        <v>22</v>
      </c>
    </row>
    <row r="2799" spans="1:13" x14ac:dyDescent="0.3">
      <c r="A2799">
        <v>1152</v>
      </c>
      <c r="B2799" s="1">
        <v>45295</v>
      </c>
      <c r="C2799" s="4" t="str">
        <f>IF(ISBLANK(Table14[[#This Row],[Sales_Rep]]),"Unknown",Table14[[#This Row],[Sales_Rep]])</f>
        <v>David</v>
      </c>
      <c r="D2799" s="4" t="str">
        <f>PROPER(Table14[[#This Row],[Region]])</f>
        <v>West</v>
      </c>
      <c r="E2799" s="9">
        <f>IF(ISBLANK(Table14[[#This Row],[Sales_Amount]]),MEDIAN(Table14[Sales_Amount]),Table14[[#This Row],[Sales_Amount]])</f>
        <v>158835.62</v>
      </c>
      <c r="F2799" s="11">
        <f>IF(ISBLANK(Table14[[#This Row],[Quantity_Sold]]),MEDIAN(Table14[Quantity_Sold]),Table14[[#This Row],[Quantity_Sold]])</f>
        <v>45</v>
      </c>
      <c r="G2799" s="4" t="str">
        <f>TRIM(Table14[[#This Row],[Product_Category]])</f>
        <v>Electronics</v>
      </c>
      <c r="H2799" s="9">
        <v>3258.76</v>
      </c>
      <c r="I2799" s="9">
        <v>4467.95</v>
      </c>
      <c r="J2799" s="4" t="str">
        <f>PROPER(Table14[[#This Row],[Customer_Type]])</f>
        <v>Returning</v>
      </c>
      <c r="K2799" s="13">
        <f>IF(ISBLANK(Table14[[#This Row],[Discount]]),MEDIAN(Table14[Discount]),Table14[[#This Row],[Discount]])</f>
        <v>0.21</v>
      </c>
      <c r="L2799" s="4" t="s">
        <v>17</v>
      </c>
      <c r="M2799" s="4" t="s">
        <v>18</v>
      </c>
    </row>
    <row r="2800" spans="1:13" x14ac:dyDescent="0.3">
      <c r="A2800">
        <v>1168</v>
      </c>
      <c r="B2800" s="1">
        <v>45227</v>
      </c>
      <c r="C2800" s="4" t="str">
        <f>IF(ISBLANK(Table14[[#This Row],[Sales_Rep]]),"Unknown",Table14[[#This Row],[Sales_Rep]])</f>
        <v>Charlie</v>
      </c>
      <c r="D2800" s="4" t="str">
        <f>PROPER(Table14[[#This Row],[Region]])</f>
        <v>East</v>
      </c>
      <c r="E2800" s="9">
        <f>IF(ISBLANK(Table14[[#This Row],[Sales_Amount]]),MEDIAN(Table14[Sales_Amount]),Table14[[#This Row],[Sales_Amount]])</f>
        <v>35656.49</v>
      </c>
      <c r="F2800" s="11">
        <f>IF(ISBLANK(Table14[[#This Row],[Quantity_Sold]]),MEDIAN(Table14[Quantity_Sold]),Table14[[#This Row],[Quantity_Sold]])</f>
        <v>26</v>
      </c>
      <c r="G2800" s="4" t="str">
        <f>TRIM(Table14[[#This Row],[Product_Category]])</f>
        <v>Clothing</v>
      </c>
      <c r="H2800" s="9">
        <v>1011.75</v>
      </c>
      <c r="I2800" s="9">
        <v>1458.94</v>
      </c>
      <c r="J2800" s="4" t="str">
        <f>PROPER(Table14[[#This Row],[Customer_Type]])</f>
        <v>Returning</v>
      </c>
      <c r="K2800" s="13">
        <f>IF(ISBLANK(Table14[[#This Row],[Discount]]),MEDIAN(Table14[Discount]),Table14[[#This Row],[Discount]])</f>
        <v>0.06</v>
      </c>
      <c r="L2800" s="4" t="s">
        <v>26</v>
      </c>
      <c r="M2800" s="4" t="s">
        <v>22</v>
      </c>
    </row>
    <row r="2801" spans="1:13" x14ac:dyDescent="0.3">
      <c r="A2801">
        <v>1486</v>
      </c>
      <c r="B2801" s="1">
        <v>44980</v>
      </c>
      <c r="C2801" s="4" t="str">
        <f>IF(ISBLANK(Table14[[#This Row],[Sales_Rep]]),"Unknown",Table14[[#This Row],[Sales_Rep]])</f>
        <v>David</v>
      </c>
      <c r="D2801" s="4" t="str">
        <f>PROPER(Table14[[#This Row],[Region]])</f>
        <v>West</v>
      </c>
      <c r="E2801" s="9">
        <f>IF(ISBLANK(Table14[[#This Row],[Sales_Amount]]),MEDIAN(Table14[Sales_Amount]),Table14[[#This Row],[Sales_Amount]])</f>
        <v>26828.93</v>
      </c>
      <c r="F2801" s="11">
        <f>IF(ISBLANK(Table14[[#This Row],[Quantity_Sold]]),MEDIAN(Table14[Quantity_Sold]),Table14[[#This Row],[Quantity_Sold]])</f>
        <v>32</v>
      </c>
      <c r="G2801" s="4" t="str">
        <f>TRIM(Table14[[#This Row],[Product_Category]])</f>
        <v>Clothing</v>
      </c>
      <c r="H2801" s="9">
        <v>889.49</v>
      </c>
      <c r="I2801" s="9">
        <v>1164.45</v>
      </c>
      <c r="J2801" s="4" t="str">
        <f>PROPER(Table14[[#This Row],[Customer_Type]])</f>
        <v>Returning</v>
      </c>
      <c r="K2801" s="13">
        <f>IF(ISBLANK(Table14[[#This Row],[Discount]]),MEDIAN(Table14[Discount]),Table14[[#This Row],[Discount]])</f>
        <v>0.28000000000000003</v>
      </c>
      <c r="L2801" s="4" t="s">
        <v>31</v>
      </c>
      <c r="M2801" s="4" t="s">
        <v>18</v>
      </c>
    </row>
    <row r="2802" spans="1:13" x14ac:dyDescent="0.3">
      <c r="A2802">
        <v>1001</v>
      </c>
      <c r="B2802" s="1">
        <v>44963</v>
      </c>
      <c r="C2802" s="4" t="str">
        <f>IF(ISBLANK(Table14[[#This Row],[Sales_Rep]]),"Unknown",Table14[[#This Row],[Sales_Rep]])</f>
        <v>Eve</v>
      </c>
      <c r="D2802" s="4" t="str">
        <f>PROPER(Table14[[#This Row],[Region]])</f>
        <v>West</v>
      </c>
      <c r="E2802" s="9">
        <f>IF(ISBLANK(Table14[[#This Row],[Sales_Amount]]),MEDIAN(Table14[Sales_Amount]),Table14[[#This Row],[Sales_Amount]])</f>
        <v>12466.28</v>
      </c>
      <c r="F2802" s="11">
        <f>IF(ISBLANK(Table14[[#This Row],[Quantity_Sold]]),MEDIAN(Table14[Quantity_Sold]),Table14[[#This Row],[Quantity_Sold]])</f>
        <v>14</v>
      </c>
      <c r="G2802" s="4" t="str">
        <f>TRIM(Table14[[#This Row],[Product_Category]])</f>
        <v>Furniture</v>
      </c>
      <c r="H2802" s="9">
        <v>807.05</v>
      </c>
      <c r="I2802" s="9">
        <v>1127.1500000000001</v>
      </c>
      <c r="J2802" s="4" t="str">
        <f>PROPER(Table14[[#This Row],[Customer_Type]])</f>
        <v>Returning</v>
      </c>
      <c r="K2802" s="13">
        <f>IF(ISBLANK(Table14[[#This Row],[Discount]]),MEDIAN(Table14[Discount]),Table14[[#This Row],[Discount]])</f>
        <v>0.21</v>
      </c>
      <c r="L2802" s="4" t="s">
        <v>26</v>
      </c>
      <c r="M2802" s="4" t="s">
        <v>18</v>
      </c>
    </row>
    <row r="2803" spans="1:13" x14ac:dyDescent="0.3">
      <c r="A2803">
        <v>1192</v>
      </c>
      <c r="B2803" s="1">
        <v>45545</v>
      </c>
      <c r="C2803" s="4" t="str">
        <f>IF(ISBLANK(Table14[[#This Row],[Sales_Rep]]),"Unknown",Table14[[#This Row],[Sales_Rep]])</f>
        <v>Eve</v>
      </c>
      <c r="D2803" s="4" t="str">
        <f>PROPER(Table14[[#This Row],[Region]])</f>
        <v>South</v>
      </c>
      <c r="E2803" s="9">
        <f>IF(ISBLANK(Table14[[#This Row],[Sales_Amount]]),MEDIAN(Table14[Sales_Amount]),Table14[[#This Row],[Sales_Amount]])</f>
        <v>7487.48</v>
      </c>
      <c r="F2803" s="11">
        <f>IF(ISBLANK(Table14[[#This Row],[Quantity_Sold]]),MEDIAN(Table14[Quantity_Sold]),Table14[[#This Row],[Quantity_Sold]])</f>
        <v>10</v>
      </c>
      <c r="G2803" s="4" t="str">
        <f>TRIM(Table14[[#This Row],[Product_Category]])</f>
        <v>Food</v>
      </c>
      <c r="H2803" s="9">
        <v>752.45</v>
      </c>
      <c r="I2803" s="9">
        <v>880.88</v>
      </c>
      <c r="J2803" s="4" t="str">
        <f>PROPER(Table14[[#This Row],[Customer_Type]])</f>
        <v>New</v>
      </c>
      <c r="K2803" s="13">
        <f>IF(ISBLANK(Table14[[#This Row],[Discount]]),MEDIAN(Table14[Discount]),Table14[[#This Row],[Discount]])</f>
        <v>0.15</v>
      </c>
      <c r="L2803" s="4" t="s">
        <v>31</v>
      </c>
      <c r="M2803" s="4" t="s">
        <v>18</v>
      </c>
    </row>
    <row r="2804" spans="1:13" x14ac:dyDescent="0.3">
      <c r="A2804">
        <v>1256</v>
      </c>
      <c r="B2804" s="1">
        <v>45527</v>
      </c>
      <c r="C2804" s="4" t="str">
        <f>IF(ISBLANK(Table14[[#This Row],[Sales_Rep]]),"Unknown",Table14[[#This Row],[Sales_Rep]])</f>
        <v>David</v>
      </c>
      <c r="D2804" s="4" t="str">
        <f>PROPER(Table14[[#This Row],[Region]])</f>
        <v>South</v>
      </c>
      <c r="E2804" s="9">
        <f>IF(ISBLANK(Table14[[#This Row],[Sales_Amount]]),MEDIAN(Table14[Sales_Amount]),Table14[[#This Row],[Sales_Amount]])</f>
        <v>43186.85</v>
      </c>
      <c r="F2804" s="11">
        <f>IF(ISBLANK(Table14[[#This Row],[Quantity_Sold]]),MEDIAN(Table14[Quantity_Sold]),Table14[[#This Row],[Quantity_Sold]])</f>
        <v>9</v>
      </c>
      <c r="G2804" s="4" t="str">
        <f>TRIM(Table14[[#This Row],[Product_Category]])</f>
        <v>Furniture</v>
      </c>
      <c r="H2804" s="9">
        <v>4760.6000000000004</v>
      </c>
      <c r="I2804" s="9">
        <v>5273.12</v>
      </c>
      <c r="J2804" s="4" t="str">
        <f>PROPER(Table14[[#This Row],[Customer_Type]])</f>
        <v>New</v>
      </c>
      <c r="K2804" s="13">
        <f>IF(ISBLANK(Table14[[#This Row],[Discount]]),MEDIAN(Table14[Discount]),Table14[[#This Row],[Discount]])</f>
        <v>0.09</v>
      </c>
      <c r="L2804" s="4" t="s">
        <v>31</v>
      </c>
      <c r="M2804" s="4" t="s">
        <v>18</v>
      </c>
    </row>
    <row r="2805" spans="1:13" x14ac:dyDescent="0.3">
      <c r="A2805">
        <v>1187</v>
      </c>
      <c r="B2805" s="1">
        <v>45081</v>
      </c>
      <c r="C2805" s="4" t="str">
        <f>IF(ISBLANK(Table14[[#This Row],[Sales_Rep]]),"Unknown",Table14[[#This Row],[Sales_Rep]])</f>
        <v>Alice</v>
      </c>
      <c r="D2805" s="4" t="str">
        <f>PROPER(Table14[[#This Row],[Region]])</f>
        <v>North</v>
      </c>
      <c r="E2805" s="9">
        <f>IF(ISBLANK(Table14[[#This Row],[Sales_Amount]]),MEDIAN(Table14[Sales_Amount]),Table14[[#This Row],[Sales_Amount]])</f>
        <v>1949.32</v>
      </c>
      <c r="F2805" s="11">
        <f>IF(ISBLANK(Table14[[#This Row],[Quantity_Sold]]),MEDIAN(Table14[Quantity_Sold]),Table14[[#This Row],[Quantity_Sold]])</f>
        <v>26</v>
      </c>
      <c r="G2805" s="4" t="str">
        <f>TRIM(Table14[[#This Row],[Product_Category]])</f>
        <v>Clothing</v>
      </c>
      <c r="H2805" s="9">
        <v>77.33</v>
      </c>
      <c r="I2805" s="9">
        <v>90.33</v>
      </c>
      <c r="J2805" s="4" t="str">
        <f>PROPER(Table14[[#This Row],[Customer_Type]])</f>
        <v>Returning</v>
      </c>
      <c r="K2805" s="13">
        <f>IF(ISBLANK(Table14[[#This Row],[Discount]]),MEDIAN(Table14[Discount]),Table14[[#This Row],[Discount]])</f>
        <v>0.17</v>
      </c>
      <c r="L2805" s="4" t="s">
        <v>26</v>
      </c>
      <c r="M2805" s="4" t="s">
        <v>22</v>
      </c>
    </row>
    <row r="2806" spans="1:13" x14ac:dyDescent="0.3">
      <c r="A2806">
        <v>1156</v>
      </c>
      <c r="B2806" s="1">
        <v>45196</v>
      </c>
      <c r="C2806" s="4" t="str">
        <f>IF(ISBLANK(Table14[[#This Row],[Sales_Rep]]),"Unknown",Table14[[#This Row],[Sales_Rep]])</f>
        <v>Alice</v>
      </c>
      <c r="D2806" s="4" t="str">
        <f>PROPER(Table14[[#This Row],[Region]])</f>
        <v>South</v>
      </c>
      <c r="E2806" s="9">
        <f>IF(ISBLANK(Table14[[#This Row],[Sales_Amount]]),MEDIAN(Table14[Sales_Amount]),Table14[[#This Row],[Sales_Amount]])</f>
        <v>110727.1</v>
      </c>
      <c r="F2806" s="11">
        <f>IF(ISBLANK(Table14[[#This Row],[Quantity_Sold]]),MEDIAN(Table14[Quantity_Sold]),Table14[[#This Row],[Quantity_Sold]])</f>
        <v>25</v>
      </c>
      <c r="G2806" s="4" t="str">
        <f>TRIM(Table14[[#This Row],[Product_Category]])</f>
        <v>Clothing</v>
      </c>
      <c r="H2806" s="9">
        <v>3439.66</v>
      </c>
      <c r="I2806" s="9">
        <v>5033.05</v>
      </c>
      <c r="J2806" s="4" t="str">
        <f>PROPER(Table14[[#This Row],[Customer_Type]])</f>
        <v>New</v>
      </c>
      <c r="K2806" s="13">
        <f>IF(ISBLANK(Table14[[#This Row],[Discount]]),MEDIAN(Table14[Discount]),Table14[[#This Row],[Discount]])</f>
        <v>0.12</v>
      </c>
      <c r="L2806" s="4" t="s">
        <v>26</v>
      </c>
      <c r="M2806" s="4" t="s">
        <v>22</v>
      </c>
    </row>
    <row r="2807" spans="1:13" x14ac:dyDescent="0.3">
      <c r="A2807">
        <v>1185</v>
      </c>
      <c r="B2807" s="1">
        <v>45065</v>
      </c>
      <c r="C2807" s="4" t="str">
        <f>IF(ISBLANK(Table14[[#This Row],[Sales_Rep]]),"Unknown",Table14[[#This Row],[Sales_Rep]])</f>
        <v>Alice</v>
      </c>
      <c r="D2807" s="4" t="str">
        <f>PROPER(Table14[[#This Row],[Region]])</f>
        <v>South</v>
      </c>
      <c r="E2807" s="9">
        <f>IF(ISBLANK(Table14[[#This Row],[Sales_Amount]]),MEDIAN(Table14[Sales_Amount]),Table14[[#This Row],[Sales_Amount]])</f>
        <v>7127.42</v>
      </c>
      <c r="F2807" s="11">
        <f>IF(ISBLANK(Table14[[#This Row],[Quantity_Sold]]),MEDIAN(Table14[Quantity_Sold]),Table14[[#This Row],[Quantity_Sold]])</f>
        <v>8</v>
      </c>
      <c r="G2807" s="4" t="str">
        <f>TRIM(Table14[[#This Row],[Product_Category]])</f>
        <v>Furniture</v>
      </c>
      <c r="H2807" s="9">
        <v>768.59</v>
      </c>
      <c r="I2807" s="9">
        <v>968.4</v>
      </c>
      <c r="J2807" s="4" t="str">
        <f>PROPER(Table14[[#This Row],[Customer_Type]])</f>
        <v>Returning</v>
      </c>
      <c r="K2807" s="13">
        <f>IF(ISBLANK(Table14[[#This Row],[Discount]]),MEDIAN(Table14[Discount]),Table14[[#This Row],[Discount]])</f>
        <v>0.08</v>
      </c>
      <c r="L2807" s="4" t="s">
        <v>31</v>
      </c>
      <c r="M2807" s="4" t="s">
        <v>18</v>
      </c>
    </row>
    <row r="2808" spans="1:13" x14ac:dyDescent="0.3">
      <c r="A2808">
        <v>1287</v>
      </c>
      <c r="B2808" s="1">
        <v>45559</v>
      </c>
      <c r="C2808" s="4" t="str">
        <f>IF(ISBLANK(Table14[[#This Row],[Sales_Rep]]),"Unknown",Table14[[#This Row],[Sales_Rep]])</f>
        <v>David</v>
      </c>
      <c r="D2808" s="4" t="str">
        <f>PROPER(Table14[[#This Row],[Region]])</f>
        <v>West</v>
      </c>
      <c r="E2808" s="9">
        <f>IF(ISBLANK(Table14[[#This Row],[Sales_Amount]]),MEDIAN(Table14[Sales_Amount]),Table14[[#This Row],[Sales_Amount]])</f>
        <v>132978.28</v>
      </c>
      <c r="F2808" s="11">
        <f>IF(ISBLANK(Table14[[#This Row],[Quantity_Sold]]),MEDIAN(Table14[Quantity_Sold]),Table14[[#This Row],[Quantity_Sold]])</f>
        <v>25</v>
      </c>
      <c r="G2808" s="4" t="str">
        <f>TRIM(Table14[[#This Row],[Product_Category]])</f>
        <v>Food</v>
      </c>
      <c r="H2808" s="9">
        <v>3803.93</v>
      </c>
      <c r="I2808" s="9">
        <v>5658.65</v>
      </c>
      <c r="J2808" s="4" t="str">
        <f>PROPER(Table14[[#This Row],[Customer_Type]])</f>
        <v>Returning</v>
      </c>
      <c r="K2808" s="13">
        <f>IF(ISBLANK(Table14[[#This Row],[Discount]]),MEDIAN(Table14[Discount]),Table14[[#This Row],[Discount]])</f>
        <v>0.06</v>
      </c>
      <c r="L2808" s="4" t="s">
        <v>17</v>
      </c>
      <c r="M2808" s="4" t="s">
        <v>22</v>
      </c>
    </row>
    <row r="2809" spans="1:13" x14ac:dyDescent="0.3">
      <c r="A2809">
        <v>1367</v>
      </c>
      <c r="B2809" s="1">
        <v>45168</v>
      </c>
      <c r="C2809" s="4" t="str">
        <f>IF(ISBLANK(Table14[[#This Row],[Sales_Rep]]),"Unknown",Table14[[#This Row],[Sales_Rep]])</f>
        <v>Alice</v>
      </c>
      <c r="D2809" s="4" t="str">
        <f>PROPER(Table14[[#This Row],[Region]])</f>
        <v>North</v>
      </c>
      <c r="E2809" s="9">
        <f>IF(ISBLANK(Table14[[#This Row],[Sales_Amount]]),MEDIAN(Table14[Sales_Amount]),Table14[[#This Row],[Sales_Amount]])</f>
        <v>83338.66</v>
      </c>
      <c r="F2809" s="11">
        <f>IF(ISBLANK(Table14[[#This Row],[Quantity_Sold]]),MEDIAN(Table14[Quantity_Sold]),Table14[[#This Row],[Quantity_Sold]])</f>
        <v>23</v>
      </c>
      <c r="G2809" s="4" t="str">
        <f>TRIM(Table14[[#This Row],[Product_Category]])</f>
        <v>Clothing</v>
      </c>
      <c r="H2809" s="9">
        <v>2765.2</v>
      </c>
      <c r="I2809" s="9">
        <v>3660.02</v>
      </c>
      <c r="J2809" s="4" t="str">
        <f>PROPER(Table14[[#This Row],[Customer_Type]])</f>
        <v>Returning</v>
      </c>
      <c r="K2809" s="13">
        <f>IF(ISBLANK(Table14[[#This Row],[Discount]]),MEDIAN(Table14[Discount]),Table14[[#This Row],[Discount]])</f>
        <v>0.01</v>
      </c>
      <c r="L2809" s="4" t="s">
        <v>26</v>
      </c>
      <c r="M2809" s="4" t="s">
        <v>18</v>
      </c>
    </row>
    <row r="2810" spans="1:13" x14ac:dyDescent="0.3">
      <c r="A2810">
        <v>1427</v>
      </c>
      <c r="B2810" s="1">
        <v>45484</v>
      </c>
      <c r="C2810" s="4" t="str">
        <f>IF(ISBLANK(Table14[[#This Row],[Sales_Rep]]),"Unknown",Table14[[#This Row],[Sales_Rep]])</f>
        <v>Charlie</v>
      </c>
      <c r="D2810" s="4" t="str">
        <f>PROPER(Table14[[#This Row],[Region]])</f>
        <v>South</v>
      </c>
      <c r="E2810" s="9">
        <f>IF(ISBLANK(Table14[[#This Row],[Sales_Amount]]),MEDIAN(Table14[Sales_Amount]),Table14[[#This Row],[Sales_Amount]])</f>
        <v>269906.62</v>
      </c>
      <c r="F2810" s="11">
        <f>IF(ISBLANK(Table14[[#This Row],[Quantity_Sold]]),MEDIAN(Table14[Quantity_Sold]),Table14[[#This Row],[Quantity_Sold]])</f>
        <v>49</v>
      </c>
      <c r="G2810" s="4" t="str">
        <f>TRIM(Table14[[#This Row],[Product_Category]])</f>
        <v>Clothing</v>
      </c>
      <c r="H2810" s="9">
        <v>4529.93</v>
      </c>
      <c r="I2810" s="9">
        <v>6259.43</v>
      </c>
      <c r="J2810" s="4" t="str">
        <f>PROPER(Table14[[#This Row],[Customer_Type]])</f>
        <v>New</v>
      </c>
      <c r="K2810" s="13">
        <f>IF(ISBLANK(Table14[[#This Row],[Discount]]),MEDIAN(Table14[Discount]),Table14[[#This Row],[Discount]])</f>
        <v>0.12</v>
      </c>
      <c r="L2810" s="4" t="s">
        <v>26</v>
      </c>
      <c r="M2810" s="4" t="s">
        <v>22</v>
      </c>
    </row>
    <row r="2811" spans="1:13" x14ac:dyDescent="0.3">
      <c r="A2811">
        <v>1422</v>
      </c>
      <c r="B2811" s="1">
        <v>45581</v>
      </c>
      <c r="C2811" s="4" t="str">
        <f>IF(ISBLANK(Table14[[#This Row],[Sales_Rep]]),"Unknown",Table14[[#This Row],[Sales_Rep]])</f>
        <v>Eve</v>
      </c>
      <c r="D2811" s="4" t="str">
        <f>PROPER(Table14[[#This Row],[Region]])</f>
        <v>North</v>
      </c>
      <c r="E2811" s="9">
        <f>IF(ISBLANK(Table14[[#This Row],[Sales_Amount]]),MEDIAN(Table14[Sales_Amount]),Table14[[#This Row],[Sales_Amount]])</f>
        <v>43744.08</v>
      </c>
      <c r="F2811" s="11">
        <f>IF(ISBLANK(Table14[[#This Row],[Quantity_Sold]]),MEDIAN(Table14[Quantity_Sold]),Table14[[#This Row],[Quantity_Sold]])</f>
        <v>15</v>
      </c>
      <c r="G2811" s="4" t="str">
        <f>TRIM(Table14[[#This Row],[Product_Category]])</f>
        <v>Clothing</v>
      </c>
      <c r="H2811" s="9">
        <v>3281.41</v>
      </c>
      <c r="I2811" s="9">
        <v>3645.34</v>
      </c>
      <c r="J2811" s="4" t="str">
        <f>PROPER(Table14[[#This Row],[Customer_Type]])</f>
        <v>Returning</v>
      </c>
      <c r="K2811" s="13">
        <f>IF(ISBLANK(Table14[[#This Row],[Discount]]),MEDIAN(Table14[Discount]),Table14[[#This Row],[Discount]])</f>
        <v>0.2</v>
      </c>
      <c r="L2811" s="4" t="s">
        <v>17</v>
      </c>
      <c r="M2811" s="4" t="s">
        <v>22</v>
      </c>
    </row>
    <row r="2812" spans="1:13" x14ac:dyDescent="0.3">
      <c r="A2812">
        <v>1211</v>
      </c>
      <c r="B2812" s="1">
        <v>45316</v>
      </c>
      <c r="C2812" s="4" t="str">
        <f>IF(ISBLANK(Table14[[#This Row],[Sales_Rep]]),"Unknown",Table14[[#This Row],[Sales_Rep]])</f>
        <v>Charlie</v>
      </c>
      <c r="D2812" s="4" t="str">
        <f>PROPER(Table14[[#This Row],[Region]])</f>
        <v>West</v>
      </c>
      <c r="E2812" s="9">
        <f>IF(ISBLANK(Table14[[#This Row],[Sales_Amount]]),MEDIAN(Table14[Sales_Amount]),Table14[[#This Row],[Sales_Amount]])</f>
        <v>130979.7</v>
      </c>
      <c r="F2812" s="11">
        <f>IF(ISBLANK(Table14[[#This Row],[Quantity_Sold]]),MEDIAN(Table14[Quantity_Sold]),Table14[[#This Row],[Quantity_Sold]])</f>
        <v>25</v>
      </c>
      <c r="G2812" s="4" t="str">
        <f>TRIM(Table14[[#This Row],[Product_Category]])</f>
        <v>Furniture</v>
      </c>
      <c r="H2812" s="9">
        <v>3666.22</v>
      </c>
      <c r="I2812" s="9">
        <v>5346.11</v>
      </c>
      <c r="J2812" s="4" t="str">
        <f>PROPER(Table14[[#This Row],[Customer_Type]])</f>
        <v>Returning</v>
      </c>
      <c r="K2812" s="13">
        <f>IF(ISBLANK(Table14[[#This Row],[Discount]]),MEDIAN(Table14[Discount]),Table14[[#This Row],[Discount]])</f>
        <v>0.02</v>
      </c>
      <c r="L2812" s="4" t="s">
        <v>26</v>
      </c>
      <c r="M2812" s="4" t="s">
        <v>18</v>
      </c>
    </row>
    <row r="2813" spans="1:13" x14ac:dyDescent="0.3">
      <c r="A2813">
        <v>1428</v>
      </c>
      <c r="B2813" s="1">
        <v>45194</v>
      </c>
      <c r="C2813" s="4" t="str">
        <f>IF(ISBLANK(Table14[[#This Row],[Sales_Rep]]),"Unknown",Table14[[#This Row],[Sales_Rep]])</f>
        <v>Alice</v>
      </c>
      <c r="D2813" s="4" t="str">
        <f>PROPER(Table14[[#This Row],[Region]])</f>
        <v>North</v>
      </c>
      <c r="E2813" s="9">
        <f>IF(ISBLANK(Table14[[#This Row],[Sales_Amount]]),MEDIAN(Table14[Sales_Amount]),Table14[[#This Row],[Sales_Amount]])</f>
        <v>13364.83</v>
      </c>
      <c r="F2813" s="11">
        <f>IF(ISBLANK(Table14[[#This Row],[Quantity_Sold]]),MEDIAN(Table14[Quantity_Sold]),Table14[[#This Row],[Quantity_Sold]])</f>
        <v>41</v>
      </c>
      <c r="G2813" s="4" t="str">
        <f>TRIM(Table14[[#This Row],[Product_Category]])</f>
        <v>Furniture</v>
      </c>
      <c r="H2813" s="9">
        <v>300.66000000000003</v>
      </c>
      <c r="I2813" s="9">
        <v>366.26</v>
      </c>
      <c r="J2813" s="4" t="str">
        <f>PROPER(Table14[[#This Row],[Customer_Type]])</f>
        <v>New</v>
      </c>
      <c r="K2813" s="13">
        <f>IF(ISBLANK(Table14[[#This Row],[Discount]]),MEDIAN(Table14[Discount]),Table14[[#This Row],[Discount]])</f>
        <v>0.11</v>
      </c>
      <c r="L2813" s="4" t="s">
        <v>26</v>
      </c>
      <c r="M2813" s="4" t="s">
        <v>18</v>
      </c>
    </row>
    <row r="2814" spans="1:13" x14ac:dyDescent="0.3">
      <c r="A2814">
        <v>1102</v>
      </c>
      <c r="B2814" s="1">
        <v>45337</v>
      </c>
      <c r="C2814" s="4" t="str">
        <f>IF(ISBLANK(Table14[[#This Row],[Sales_Rep]]),"Unknown",Table14[[#This Row],[Sales_Rep]])</f>
        <v>Charlie</v>
      </c>
      <c r="D2814" s="4" t="str">
        <f>PROPER(Table14[[#This Row],[Region]])</f>
        <v>West</v>
      </c>
      <c r="E2814" s="9">
        <f>IF(ISBLANK(Table14[[#This Row],[Sales_Amount]]),MEDIAN(Table14[Sales_Amount]),Table14[[#This Row],[Sales_Amount]])</f>
        <v>41415.93</v>
      </c>
      <c r="F2814" s="11">
        <f>IF(ISBLANK(Table14[[#This Row],[Quantity_Sold]]),MEDIAN(Table14[Quantity_Sold]),Table14[[#This Row],[Quantity_Sold]])</f>
        <v>22</v>
      </c>
      <c r="G2814" s="4" t="str">
        <f>TRIM(Table14[[#This Row],[Product_Category]])</f>
        <v>Electronics</v>
      </c>
      <c r="H2814" s="9">
        <v>1944.51</v>
      </c>
      <c r="I2814" s="9">
        <v>2444.86</v>
      </c>
      <c r="J2814" s="4" t="str">
        <f>PROPER(Table14[[#This Row],[Customer_Type]])</f>
        <v>Returning</v>
      </c>
      <c r="K2814" s="13">
        <f>IF(ISBLANK(Table14[[#This Row],[Discount]]),MEDIAN(Table14[Discount]),Table14[[#This Row],[Discount]])</f>
        <v>0.23</v>
      </c>
      <c r="L2814" s="4" t="s">
        <v>26</v>
      </c>
      <c r="M2814" s="4" t="s">
        <v>22</v>
      </c>
    </row>
    <row r="2815" spans="1:13" x14ac:dyDescent="0.3">
      <c r="A2815">
        <v>1347</v>
      </c>
      <c r="B2815" s="1">
        <v>45060</v>
      </c>
      <c r="C2815" s="4" t="str">
        <f>IF(ISBLANK(Table14[[#This Row],[Sales_Rep]]),"Unknown",Table14[[#This Row],[Sales_Rep]])</f>
        <v>Alice</v>
      </c>
      <c r="D2815" s="4" t="str">
        <f>PROPER(Table14[[#This Row],[Region]])</f>
        <v>East</v>
      </c>
      <c r="E2815" s="9">
        <f>IF(ISBLANK(Table14[[#This Row],[Sales_Amount]]),MEDIAN(Table14[Sales_Amount]),Table14[[#This Row],[Sales_Amount]])</f>
        <v>110753.28</v>
      </c>
      <c r="F2815" s="11">
        <f>IF(ISBLANK(Table14[[#This Row],[Quantity_Sold]]),MEDIAN(Table14[Quantity_Sold]),Table14[[#This Row],[Quantity_Sold]])</f>
        <v>20</v>
      </c>
      <c r="G2815" s="4" t="str">
        <f>TRIM(Table14[[#This Row],[Product_Category]])</f>
        <v>Food</v>
      </c>
      <c r="H2815" s="9">
        <v>4331.74</v>
      </c>
      <c r="I2815" s="9">
        <v>6292.8</v>
      </c>
      <c r="J2815" s="4" t="str">
        <f>PROPER(Table14[[#This Row],[Customer_Type]])</f>
        <v>New</v>
      </c>
      <c r="K2815" s="13">
        <f>IF(ISBLANK(Table14[[#This Row],[Discount]]),MEDIAN(Table14[Discount]),Table14[[#This Row],[Discount]])</f>
        <v>0.12</v>
      </c>
      <c r="L2815" s="4" t="s">
        <v>31</v>
      </c>
      <c r="M2815" s="4" t="s">
        <v>22</v>
      </c>
    </row>
    <row r="2816" spans="1:13" x14ac:dyDescent="0.3">
      <c r="A2816">
        <v>1282</v>
      </c>
      <c r="B2816" s="1">
        <v>45284</v>
      </c>
      <c r="C2816" s="4" t="str">
        <f>IF(ISBLANK(Table14[[#This Row],[Sales_Rep]]),"Unknown",Table14[[#This Row],[Sales_Rep]])</f>
        <v>David</v>
      </c>
      <c r="D2816" s="4" t="str">
        <f>PROPER(Table14[[#This Row],[Region]])</f>
        <v>East</v>
      </c>
      <c r="E2816" s="9">
        <f>IF(ISBLANK(Table14[[#This Row],[Sales_Amount]]),MEDIAN(Table14[Sales_Amount]),Table14[[#This Row],[Sales_Amount]])</f>
        <v>106458.22</v>
      </c>
      <c r="F2816" s="11">
        <f>IF(ISBLANK(Table14[[#This Row],[Quantity_Sold]]),MEDIAN(Table14[Quantity_Sold]),Table14[[#This Row],[Quantity_Sold]])</f>
        <v>40</v>
      </c>
      <c r="G2816" s="4" t="str">
        <f>TRIM(Table14[[#This Row],[Product_Category]])</f>
        <v>Electronics</v>
      </c>
      <c r="H2816" s="9">
        <v>2143.04</v>
      </c>
      <c r="I2816" s="9">
        <v>2861.78</v>
      </c>
      <c r="J2816" s="4" t="str">
        <f>PROPER(Table14[[#This Row],[Customer_Type]])</f>
        <v>Returning</v>
      </c>
      <c r="K2816" s="13">
        <f>IF(ISBLANK(Table14[[#This Row],[Discount]]),MEDIAN(Table14[Discount]),Table14[[#This Row],[Discount]])</f>
        <v>7.0000000000000007E-2</v>
      </c>
      <c r="L2816" s="4" t="s">
        <v>17</v>
      </c>
      <c r="M2816" s="4" t="s">
        <v>22</v>
      </c>
    </row>
    <row r="2817" spans="1:13" x14ac:dyDescent="0.3">
      <c r="A2817">
        <v>1295</v>
      </c>
      <c r="B2817" s="1">
        <v>45592</v>
      </c>
      <c r="C2817" s="4" t="str">
        <f>IF(ISBLANK(Table14[[#This Row],[Sales_Rep]]),"Unknown",Table14[[#This Row],[Sales_Rep]])</f>
        <v>Charlie</v>
      </c>
      <c r="D2817" s="4" t="str">
        <f>PROPER(Table14[[#This Row],[Region]])</f>
        <v>West</v>
      </c>
      <c r="E2817" s="9">
        <f>IF(ISBLANK(Table14[[#This Row],[Sales_Amount]]),MEDIAN(Table14[Sales_Amount]),Table14[[#This Row],[Sales_Amount]])</f>
        <v>28643.54</v>
      </c>
      <c r="F2817" s="11">
        <f>IF(ISBLANK(Table14[[#This Row],[Quantity_Sold]]),MEDIAN(Table14[Quantity_Sold]),Table14[[#This Row],[Quantity_Sold]])</f>
        <v>40</v>
      </c>
      <c r="G2817" s="4" t="str">
        <f>TRIM(Table14[[#This Row],[Product_Category]])</f>
        <v>Electronics</v>
      </c>
      <c r="H2817" s="9">
        <v>791.11</v>
      </c>
      <c r="I2817" s="9">
        <v>884.06</v>
      </c>
      <c r="J2817" s="4" t="str">
        <f>PROPER(Table14[[#This Row],[Customer_Type]])</f>
        <v>New</v>
      </c>
      <c r="K2817" s="13">
        <f>IF(ISBLANK(Table14[[#This Row],[Discount]]),MEDIAN(Table14[Discount]),Table14[[#This Row],[Discount]])</f>
        <v>0.19</v>
      </c>
      <c r="L2817" s="4" t="s">
        <v>31</v>
      </c>
      <c r="M2817" s="4" t="s">
        <v>22</v>
      </c>
    </row>
    <row r="2818" spans="1:13" x14ac:dyDescent="0.3">
      <c r="A2818">
        <v>1211</v>
      </c>
      <c r="B2818" s="1">
        <v>45655</v>
      </c>
      <c r="C2818" s="4" t="str">
        <f>IF(ISBLANK(Table14[[#This Row],[Sales_Rep]]),"Unknown",Table14[[#This Row],[Sales_Rep]])</f>
        <v>David</v>
      </c>
      <c r="D2818" s="4" t="str">
        <f>PROPER(Table14[[#This Row],[Region]])</f>
        <v>South</v>
      </c>
      <c r="E2818" s="9">
        <f>IF(ISBLANK(Table14[[#This Row],[Sales_Amount]]),MEDIAN(Table14[Sales_Amount]),Table14[[#This Row],[Sales_Amount]])</f>
        <v>11514.23</v>
      </c>
      <c r="F2818" s="11">
        <f>IF(ISBLANK(Table14[[#This Row],[Quantity_Sold]]),MEDIAN(Table14[Quantity_Sold]),Table14[[#This Row],[Quantity_Sold]])</f>
        <v>6</v>
      </c>
      <c r="G2818" s="4" t="str">
        <f>TRIM(Table14[[#This Row],[Product_Category]])</f>
        <v>Food</v>
      </c>
      <c r="H2818" s="9">
        <v>1791.36</v>
      </c>
      <c r="I2818" s="9">
        <v>2525.0500000000002</v>
      </c>
      <c r="J2818" s="4" t="str">
        <f>PROPER(Table14[[#This Row],[Customer_Type]])</f>
        <v>Returning</v>
      </c>
      <c r="K2818" s="13">
        <f>IF(ISBLANK(Table14[[#This Row],[Discount]]),MEDIAN(Table14[Discount]),Table14[[#This Row],[Discount]])</f>
        <v>0.24</v>
      </c>
      <c r="L2818" s="4" t="s">
        <v>17</v>
      </c>
      <c r="M2818" s="4" t="s">
        <v>22</v>
      </c>
    </row>
    <row r="2819" spans="1:13" x14ac:dyDescent="0.3">
      <c r="A2819">
        <v>1438</v>
      </c>
      <c r="B2819" s="1">
        <v>45483</v>
      </c>
      <c r="C2819" s="4" t="str">
        <f>IF(ISBLANK(Table14[[#This Row],[Sales_Rep]]),"Unknown",Table14[[#This Row],[Sales_Rep]])</f>
        <v>David</v>
      </c>
      <c r="D2819" s="4" t="str">
        <f>PROPER(Table14[[#This Row],[Region]])</f>
        <v>West</v>
      </c>
      <c r="E2819" s="9">
        <f>IF(ISBLANK(Table14[[#This Row],[Sales_Amount]]),MEDIAN(Table14[Sales_Amount]),Table14[[#This Row],[Sales_Amount]])</f>
        <v>83243.88</v>
      </c>
      <c r="F2819" s="11">
        <f>IF(ISBLANK(Table14[[#This Row],[Quantity_Sold]]),MEDIAN(Table14[Quantity_Sold]),Table14[[#This Row],[Quantity_Sold]])</f>
        <v>34</v>
      </c>
      <c r="G2819" s="4" t="str">
        <f>TRIM(Table14[[#This Row],[Product_Category]])</f>
        <v>Food</v>
      </c>
      <c r="H2819" s="9">
        <v>1925.08</v>
      </c>
      <c r="I2819" s="9">
        <v>2577.21</v>
      </c>
      <c r="J2819" s="4" t="str">
        <f>PROPER(Table14[[#This Row],[Customer_Type]])</f>
        <v>New</v>
      </c>
      <c r="K2819" s="13">
        <f>IF(ISBLANK(Table14[[#This Row],[Discount]]),MEDIAN(Table14[Discount]),Table14[[#This Row],[Discount]])</f>
        <v>0.05</v>
      </c>
      <c r="L2819" s="4" t="s">
        <v>26</v>
      </c>
      <c r="M2819" s="4" t="s">
        <v>22</v>
      </c>
    </row>
    <row r="2820" spans="1:13" x14ac:dyDescent="0.3">
      <c r="A2820">
        <v>1486</v>
      </c>
      <c r="B2820" s="1">
        <v>45477</v>
      </c>
      <c r="C2820" s="4" t="str">
        <f>IF(ISBLANK(Table14[[#This Row],[Sales_Rep]]),"Unknown",Table14[[#This Row],[Sales_Rep]])</f>
        <v>Bob</v>
      </c>
      <c r="D2820" s="4" t="str">
        <f>PROPER(Table14[[#This Row],[Region]])</f>
        <v>West</v>
      </c>
      <c r="E2820" s="9">
        <f>IF(ISBLANK(Table14[[#This Row],[Sales_Amount]]),MEDIAN(Table14[Sales_Amount]),Table14[[#This Row],[Sales_Amount]])</f>
        <v>61007.18</v>
      </c>
      <c r="F2820" s="11">
        <f>IF(ISBLANK(Table14[[#This Row],[Quantity_Sold]]),MEDIAN(Table14[Quantity_Sold]),Table14[[#This Row],[Quantity_Sold]])</f>
        <v>25</v>
      </c>
      <c r="G2820" s="4" t="str">
        <f>TRIM(Table14[[#This Row],[Product_Category]])</f>
        <v>Furniture</v>
      </c>
      <c r="H2820" s="9">
        <v>2346.84</v>
      </c>
      <c r="I2820" s="9">
        <v>2711.43</v>
      </c>
      <c r="J2820" s="4" t="str">
        <f>PROPER(Table14[[#This Row],[Customer_Type]])</f>
        <v>Returning</v>
      </c>
      <c r="K2820" s="13">
        <f>IF(ISBLANK(Table14[[#This Row],[Discount]]),MEDIAN(Table14[Discount]),Table14[[#This Row],[Discount]])</f>
        <v>0.1</v>
      </c>
      <c r="L2820" s="4" t="s">
        <v>26</v>
      </c>
      <c r="M2820" s="4" t="s">
        <v>22</v>
      </c>
    </row>
    <row r="2821" spans="1:13" x14ac:dyDescent="0.3">
      <c r="A2821">
        <v>1102</v>
      </c>
      <c r="B2821" s="1">
        <v>45135</v>
      </c>
      <c r="C2821" s="4" t="str">
        <f>IF(ISBLANK(Table14[[#This Row],[Sales_Rep]]),"Unknown",Table14[[#This Row],[Sales_Rep]])</f>
        <v>Alice</v>
      </c>
      <c r="D2821" s="4" t="str">
        <f>PROPER(Table14[[#This Row],[Region]])</f>
        <v>East</v>
      </c>
      <c r="E2821" s="9">
        <f>IF(ISBLANK(Table14[[#This Row],[Sales_Amount]]),MEDIAN(Table14[Sales_Amount]),Table14[[#This Row],[Sales_Amount]])</f>
        <v>9502.32</v>
      </c>
      <c r="F2821" s="11">
        <f>IF(ISBLANK(Table14[[#This Row],[Quantity_Sold]]),MEDIAN(Table14[Quantity_Sold]),Table14[[#This Row],[Quantity_Sold]])</f>
        <v>42</v>
      </c>
      <c r="G2821" s="4" t="str">
        <f>TRIM(Table14[[#This Row],[Product_Category]])</f>
        <v>Furniture</v>
      </c>
      <c r="H2821" s="9">
        <v>211.11</v>
      </c>
      <c r="I2821" s="9">
        <v>314.23</v>
      </c>
      <c r="J2821" s="4" t="str">
        <f>PROPER(Table14[[#This Row],[Customer_Type]])</f>
        <v>Returning</v>
      </c>
      <c r="K2821" s="13">
        <f>IF(ISBLANK(Table14[[#This Row],[Discount]]),MEDIAN(Table14[Discount]),Table14[[#This Row],[Discount]])</f>
        <v>0.28000000000000003</v>
      </c>
      <c r="L2821" s="4" t="s">
        <v>31</v>
      </c>
      <c r="M2821" s="4" t="s">
        <v>22</v>
      </c>
    </row>
    <row r="2822" spans="1:13" x14ac:dyDescent="0.3">
      <c r="A2822">
        <v>1279</v>
      </c>
      <c r="B2822" s="1">
        <v>45452</v>
      </c>
      <c r="C2822" s="4" t="str">
        <f>IF(ISBLANK(Table14[[#This Row],[Sales_Rep]]),"Unknown",Table14[[#This Row],[Sales_Rep]])</f>
        <v>Eve</v>
      </c>
      <c r="D2822" s="4" t="str">
        <f>PROPER(Table14[[#This Row],[Region]])</f>
        <v>South</v>
      </c>
      <c r="E2822" s="9">
        <f>IF(ISBLANK(Table14[[#This Row],[Sales_Amount]]),MEDIAN(Table14[Sales_Amount]),Table14[[#This Row],[Sales_Amount]])</f>
        <v>33889.53</v>
      </c>
      <c r="F2822" s="11">
        <f>IF(ISBLANK(Table14[[#This Row],[Quantity_Sold]]),MEDIAN(Table14[Quantity_Sold]),Table14[[#This Row],[Quantity_Sold]])</f>
        <v>7</v>
      </c>
      <c r="G2822" s="4" t="str">
        <f>TRIM(Table14[[#This Row],[Product_Category]])</f>
        <v>Furniture</v>
      </c>
      <c r="H2822" s="9">
        <v>4585.25</v>
      </c>
      <c r="I2822" s="9">
        <v>5096.17</v>
      </c>
      <c r="J2822" s="4" t="str">
        <f>PROPER(Table14[[#This Row],[Customer_Type]])</f>
        <v>Returning</v>
      </c>
      <c r="K2822" s="13">
        <f>IF(ISBLANK(Table14[[#This Row],[Discount]]),MEDIAN(Table14[Discount]),Table14[[#This Row],[Discount]])</f>
        <v>0.05</v>
      </c>
      <c r="L2822" s="4" t="s">
        <v>17</v>
      </c>
      <c r="M2822" s="4" t="s">
        <v>22</v>
      </c>
    </row>
    <row r="2823" spans="1:13" x14ac:dyDescent="0.3">
      <c r="A2823">
        <v>1221</v>
      </c>
      <c r="B2823" s="1">
        <v>45150</v>
      </c>
      <c r="C2823" s="4" t="str">
        <f>IF(ISBLANK(Table14[[#This Row],[Sales_Rep]]),"Unknown",Table14[[#This Row],[Sales_Rep]])</f>
        <v>Alice</v>
      </c>
      <c r="D2823" s="4" t="str">
        <f>PROPER(Table14[[#This Row],[Region]])</f>
        <v>West</v>
      </c>
      <c r="E2823" s="9">
        <f>IF(ISBLANK(Table14[[#This Row],[Sales_Amount]]),MEDIAN(Table14[Sales_Amount]),Table14[[#This Row],[Sales_Amount]])</f>
        <v>36031.74</v>
      </c>
      <c r="F2823" s="11">
        <f>IF(ISBLANK(Table14[[#This Row],[Quantity_Sold]]),MEDIAN(Table14[Quantity_Sold]),Table14[[#This Row],[Quantity_Sold]])</f>
        <v>8</v>
      </c>
      <c r="G2823" s="4" t="str">
        <f>TRIM(Table14[[#This Row],[Product_Category]])</f>
        <v>Electronics</v>
      </c>
      <c r="H2823" s="9">
        <v>4622.28</v>
      </c>
      <c r="I2823" s="9">
        <v>6255.51</v>
      </c>
      <c r="J2823" s="4" t="str">
        <f>PROPER(Table14[[#This Row],[Customer_Type]])</f>
        <v>Returning</v>
      </c>
      <c r="K2823" s="13">
        <f>IF(ISBLANK(Table14[[#This Row],[Discount]]),MEDIAN(Table14[Discount]),Table14[[#This Row],[Discount]])</f>
        <v>0.28000000000000003</v>
      </c>
      <c r="L2823" s="4" t="s">
        <v>26</v>
      </c>
      <c r="M2823" s="4" t="s">
        <v>22</v>
      </c>
    </row>
    <row r="2824" spans="1:13" x14ac:dyDescent="0.3">
      <c r="A2824">
        <v>1112</v>
      </c>
      <c r="B2824" s="1">
        <v>45018</v>
      </c>
      <c r="C2824" s="4" t="str">
        <f>IF(ISBLANK(Table14[[#This Row],[Sales_Rep]]),"Unknown",Table14[[#This Row],[Sales_Rep]])</f>
        <v>Eve</v>
      </c>
      <c r="D2824" s="4" t="str">
        <f>PROPER(Table14[[#This Row],[Region]])</f>
        <v>West</v>
      </c>
      <c r="E2824" s="9">
        <f>IF(ISBLANK(Table14[[#This Row],[Sales_Amount]]),MEDIAN(Table14[Sales_Amount]),Table14[[#This Row],[Sales_Amount]])</f>
        <v>10212.4</v>
      </c>
      <c r="F2824" s="11">
        <f>IF(ISBLANK(Table14[[#This Row],[Quantity_Sold]]),MEDIAN(Table14[Quantity_Sold]),Table14[[#This Row],[Quantity_Sold]])</f>
        <v>2</v>
      </c>
      <c r="G2824" s="4" t="str">
        <f>TRIM(Table14[[#This Row],[Product_Category]])</f>
        <v>Food</v>
      </c>
      <c r="H2824" s="9">
        <v>4438.97</v>
      </c>
      <c r="I2824" s="9">
        <v>5210.41</v>
      </c>
      <c r="J2824" s="4" t="str">
        <f>PROPER(Table14[[#This Row],[Customer_Type]])</f>
        <v>New</v>
      </c>
      <c r="K2824" s="13">
        <f>IF(ISBLANK(Table14[[#This Row],[Discount]]),MEDIAN(Table14[Discount]),Table14[[#This Row],[Discount]])</f>
        <v>0.02</v>
      </c>
      <c r="L2824" s="4" t="s">
        <v>31</v>
      </c>
      <c r="M2824" s="4" t="s">
        <v>22</v>
      </c>
    </row>
    <row r="2825" spans="1:13" x14ac:dyDescent="0.3">
      <c r="A2825">
        <v>1158</v>
      </c>
      <c r="B2825" s="1">
        <v>45086</v>
      </c>
      <c r="C2825" s="4" t="str">
        <f>IF(ISBLANK(Table14[[#This Row],[Sales_Rep]]),"Unknown",Table14[[#This Row],[Sales_Rep]])</f>
        <v>Alice</v>
      </c>
      <c r="D2825" s="4" t="str">
        <f>PROPER(Table14[[#This Row],[Region]])</f>
        <v>North</v>
      </c>
      <c r="E2825" s="9">
        <f>IF(ISBLANK(Table14[[#This Row],[Sales_Amount]]),MEDIAN(Table14[Sales_Amount]),Table14[[#This Row],[Sales_Amount]])</f>
        <v>44114.879999999997</v>
      </c>
      <c r="F2825" s="11">
        <f>IF(ISBLANK(Table14[[#This Row],[Quantity_Sold]]),MEDIAN(Table14[Quantity_Sold]),Table14[[#This Row],[Quantity_Sold]])</f>
        <v>33</v>
      </c>
      <c r="G2825" s="4" t="str">
        <f>TRIM(Table14[[#This Row],[Product_Category]])</f>
        <v>Food</v>
      </c>
      <c r="H2825" s="9">
        <v>1209.51</v>
      </c>
      <c r="I2825" s="9">
        <v>1610.62</v>
      </c>
      <c r="J2825" s="4" t="str">
        <f>PROPER(Table14[[#This Row],[Customer_Type]])</f>
        <v>New</v>
      </c>
      <c r="K2825" s="13">
        <f>IF(ISBLANK(Table14[[#This Row],[Discount]]),MEDIAN(Table14[Discount]),Table14[[#This Row],[Discount]])</f>
        <v>0.17</v>
      </c>
      <c r="L2825" s="4" t="s">
        <v>26</v>
      </c>
      <c r="M2825" s="4" t="s">
        <v>18</v>
      </c>
    </row>
    <row r="2826" spans="1:13" x14ac:dyDescent="0.3">
      <c r="A2826">
        <v>1270</v>
      </c>
      <c r="B2826" s="1">
        <v>45654</v>
      </c>
      <c r="C2826" s="4" t="str">
        <f>IF(ISBLANK(Table14[[#This Row],[Sales_Rep]]),"Unknown",Table14[[#This Row],[Sales_Rep]])</f>
        <v>David</v>
      </c>
      <c r="D2826" s="4" t="str">
        <f>PROPER(Table14[[#This Row],[Region]])</f>
        <v>West</v>
      </c>
      <c r="E2826" s="9">
        <f>IF(ISBLANK(Table14[[#This Row],[Sales_Amount]]),MEDIAN(Table14[Sales_Amount]),Table14[[#This Row],[Sales_Amount]])</f>
        <v>78227.41</v>
      </c>
      <c r="F2826" s="11">
        <f>IF(ISBLANK(Table14[[#This Row],[Quantity_Sold]]),MEDIAN(Table14[Quantity_Sold]),Table14[[#This Row],[Quantity_Sold]])</f>
        <v>31</v>
      </c>
      <c r="G2826" s="4" t="str">
        <f>TRIM(Table14[[#This Row],[Product_Category]])</f>
        <v>Food</v>
      </c>
      <c r="H2826" s="9">
        <v>2097.65</v>
      </c>
      <c r="I2826" s="9">
        <v>2803.85</v>
      </c>
      <c r="J2826" s="4" t="str">
        <f>PROPER(Table14[[#This Row],[Customer_Type]])</f>
        <v>Returning</v>
      </c>
      <c r="K2826" s="13">
        <f>IF(ISBLANK(Table14[[#This Row],[Discount]]),MEDIAN(Table14[Discount]),Table14[[#This Row],[Discount]])</f>
        <v>0.1</v>
      </c>
      <c r="L2826" s="4" t="s">
        <v>17</v>
      </c>
      <c r="M2826" s="4" t="s">
        <v>18</v>
      </c>
    </row>
    <row r="2827" spans="1:13" x14ac:dyDescent="0.3">
      <c r="A2827">
        <v>1460</v>
      </c>
      <c r="B2827" s="1">
        <v>45011</v>
      </c>
      <c r="C2827" s="4" t="str">
        <f>IF(ISBLANK(Table14[[#This Row],[Sales_Rep]]),"Unknown",Table14[[#This Row],[Sales_Rep]])</f>
        <v>Charlie</v>
      </c>
      <c r="D2827" s="4" t="str">
        <f>PROPER(Table14[[#This Row],[Region]])</f>
        <v>South</v>
      </c>
      <c r="E2827" s="9">
        <f>IF(ISBLANK(Table14[[#This Row],[Sales_Amount]]),MEDIAN(Table14[Sales_Amount]),Table14[[#This Row],[Sales_Amount]])</f>
        <v>72070.490000000005</v>
      </c>
      <c r="F2827" s="11">
        <f>IF(ISBLANK(Table14[[#This Row],[Quantity_Sold]]),MEDIAN(Table14[Quantity_Sold]),Table14[[#This Row],[Quantity_Sold]])</f>
        <v>23</v>
      </c>
      <c r="G2827" s="4" t="str">
        <f>TRIM(Table14[[#This Row],[Product_Category]])</f>
        <v>Electronics</v>
      </c>
      <c r="H2827" s="9">
        <v>3449.18</v>
      </c>
      <c r="I2827" s="9">
        <v>4069.48</v>
      </c>
      <c r="J2827" s="4" t="str">
        <f>PROPER(Table14[[#This Row],[Customer_Type]])</f>
        <v>New</v>
      </c>
      <c r="K2827" s="13">
        <f>IF(ISBLANK(Table14[[#This Row],[Discount]]),MEDIAN(Table14[Discount]),Table14[[#This Row],[Discount]])</f>
        <v>0.23</v>
      </c>
      <c r="L2827" s="4" t="s">
        <v>31</v>
      </c>
      <c r="M2827" s="4" t="s">
        <v>18</v>
      </c>
    </row>
    <row r="2828" spans="1:13" x14ac:dyDescent="0.3">
      <c r="A2828">
        <v>1428</v>
      </c>
      <c r="B2828" s="1">
        <v>44962</v>
      </c>
      <c r="C2828" s="4" t="str">
        <f>IF(ISBLANK(Table14[[#This Row],[Sales_Rep]]),"Unknown",Table14[[#This Row],[Sales_Rep]])</f>
        <v>Charlie</v>
      </c>
      <c r="D2828" s="4" t="str">
        <f>PROPER(Table14[[#This Row],[Region]])</f>
        <v>West</v>
      </c>
      <c r="E2828" s="9">
        <f>IF(ISBLANK(Table14[[#This Row],[Sales_Amount]]),MEDIAN(Table14[Sales_Amount]),Table14[[#This Row],[Sales_Amount]])</f>
        <v>39999.230000000003</v>
      </c>
      <c r="F2828" s="11">
        <f>IF(ISBLANK(Table14[[#This Row],[Quantity_Sold]]),MEDIAN(Table14[Quantity_Sold]),Table14[[#This Row],[Quantity_Sold]])</f>
        <v>10</v>
      </c>
      <c r="G2828" s="4" t="str">
        <f>TRIM(Table14[[#This Row],[Product_Category]])</f>
        <v>Furniture</v>
      </c>
      <c r="H2828" s="9">
        <v>3040.57</v>
      </c>
      <c r="I2828" s="9">
        <v>4395.5200000000004</v>
      </c>
      <c r="J2828" s="4" t="str">
        <f>PROPER(Table14[[#This Row],[Customer_Type]])</f>
        <v>New</v>
      </c>
      <c r="K2828" s="13">
        <f>IF(ISBLANK(Table14[[#This Row],[Discount]]),MEDIAN(Table14[Discount]),Table14[[#This Row],[Discount]])</f>
        <v>0.09</v>
      </c>
      <c r="L2828" s="4" t="s">
        <v>17</v>
      </c>
      <c r="M2828" s="4" t="s">
        <v>18</v>
      </c>
    </row>
    <row r="2829" spans="1:13" x14ac:dyDescent="0.3">
      <c r="A2829">
        <v>1196</v>
      </c>
      <c r="B2829" s="1">
        <v>45497</v>
      </c>
      <c r="C2829" s="4" t="str">
        <f>IF(ISBLANK(Table14[[#This Row],[Sales_Rep]]),"Unknown",Table14[[#This Row],[Sales_Rep]])</f>
        <v>Bob</v>
      </c>
      <c r="D2829" s="4" t="str">
        <f>PROPER(Table14[[#This Row],[Region]])</f>
        <v>North</v>
      </c>
      <c r="E2829" s="9">
        <f>IF(ISBLANK(Table14[[#This Row],[Sales_Amount]]),MEDIAN(Table14[Sales_Amount]),Table14[[#This Row],[Sales_Amount]])</f>
        <v>158470.32999999999</v>
      </c>
      <c r="F2829" s="11">
        <f>IF(ISBLANK(Table14[[#This Row],[Quantity_Sold]]),MEDIAN(Table14[Quantity_Sold]),Table14[[#This Row],[Quantity_Sold]])</f>
        <v>35</v>
      </c>
      <c r="G2829" s="4" t="str">
        <f>TRIM(Table14[[#This Row],[Product_Category]])</f>
        <v>Furniture</v>
      </c>
      <c r="H2829" s="9">
        <v>3863.62</v>
      </c>
      <c r="I2829" s="9">
        <v>5204.28</v>
      </c>
      <c r="J2829" s="4" t="str">
        <f>PROPER(Table14[[#This Row],[Customer_Type]])</f>
        <v>New</v>
      </c>
      <c r="K2829" s="13">
        <f>IF(ISBLANK(Table14[[#This Row],[Discount]]),MEDIAN(Table14[Discount]),Table14[[#This Row],[Discount]])</f>
        <v>0.13</v>
      </c>
      <c r="L2829" s="4" t="s">
        <v>26</v>
      </c>
      <c r="M2829" s="4" t="s">
        <v>18</v>
      </c>
    </row>
    <row r="2830" spans="1:13" x14ac:dyDescent="0.3">
      <c r="A2830">
        <v>1431</v>
      </c>
      <c r="B2830" s="1">
        <v>45065</v>
      </c>
      <c r="C2830" s="4" t="str">
        <f>IF(ISBLANK(Table14[[#This Row],[Sales_Rep]]),"Unknown",Table14[[#This Row],[Sales_Rep]])</f>
        <v>Eve</v>
      </c>
      <c r="D2830" s="4" t="str">
        <f>PROPER(Table14[[#This Row],[Region]])</f>
        <v>West</v>
      </c>
      <c r="E2830" s="9">
        <f>IF(ISBLANK(Table14[[#This Row],[Sales_Amount]]),MEDIAN(Table14[Sales_Amount]),Table14[[#This Row],[Sales_Amount]])</f>
        <v>18766.53</v>
      </c>
      <c r="F2830" s="11">
        <f>IF(ISBLANK(Table14[[#This Row],[Quantity_Sold]]),MEDIAN(Table14[Quantity_Sold]),Table14[[#This Row],[Quantity_Sold]])</f>
        <v>21</v>
      </c>
      <c r="G2830" s="4" t="str">
        <f>TRIM(Table14[[#This Row],[Product_Category]])</f>
        <v>Food</v>
      </c>
      <c r="H2830" s="9">
        <v>854.06</v>
      </c>
      <c r="I2830" s="9">
        <v>1089.81</v>
      </c>
      <c r="J2830" s="4" t="str">
        <f>PROPER(Table14[[#This Row],[Customer_Type]])</f>
        <v>Returning</v>
      </c>
      <c r="K2830" s="13">
        <f>IF(ISBLANK(Table14[[#This Row],[Discount]]),MEDIAN(Table14[Discount]),Table14[[#This Row],[Discount]])</f>
        <v>0.18</v>
      </c>
      <c r="L2830" s="4" t="s">
        <v>26</v>
      </c>
      <c r="M2830" s="4" t="s">
        <v>18</v>
      </c>
    </row>
    <row r="2831" spans="1:13" x14ac:dyDescent="0.3">
      <c r="A2831">
        <v>1025</v>
      </c>
      <c r="B2831" s="1">
        <v>45481</v>
      </c>
      <c r="C2831" s="4" t="str">
        <f>IF(ISBLANK(Table14[[#This Row],[Sales_Rep]]),"Unknown",Table14[[#This Row],[Sales_Rep]])</f>
        <v>Eve</v>
      </c>
      <c r="D2831" s="4" t="str">
        <f>PROPER(Table14[[#This Row],[Region]])</f>
        <v>South</v>
      </c>
      <c r="E2831" s="9">
        <f>IF(ISBLANK(Table14[[#This Row],[Sales_Amount]]),MEDIAN(Table14[Sales_Amount]),Table14[[#This Row],[Sales_Amount]])</f>
        <v>112470.34</v>
      </c>
      <c r="F2831" s="11">
        <f>IF(ISBLANK(Table14[[#This Row],[Quantity_Sold]]),MEDIAN(Table14[Quantity_Sold]),Table14[[#This Row],[Quantity_Sold]])</f>
        <v>32</v>
      </c>
      <c r="G2831" s="4" t="str">
        <f>TRIM(Table14[[#This Row],[Product_Category]])</f>
        <v>Food</v>
      </c>
      <c r="H2831" s="9">
        <v>2993.16</v>
      </c>
      <c r="I2831" s="9">
        <v>3550.2</v>
      </c>
      <c r="J2831" s="4" t="str">
        <f>PROPER(Table14[[#This Row],[Customer_Type]])</f>
        <v>Returning</v>
      </c>
      <c r="K2831" s="13">
        <f>IF(ISBLANK(Table14[[#This Row],[Discount]]),MEDIAN(Table14[Discount]),Table14[[#This Row],[Discount]])</f>
        <v>0.01</v>
      </c>
      <c r="L2831" s="4" t="s">
        <v>26</v>
      </c>
      <c r="M2831" s="4" t="s">
        <v>18</v>
      </c>
    </row>
    <row r="2832" spans="1:13" x14ac:dyDescent="0.3">
      <c r="A2832">
        <v>1428</v>
      </c>
      <c r="B2832" s="1">
        <v>45057</v>
      </c>
      <c r="C2832" s="4" t="str">
        <f>IF(ISBLANK(Table14[[#This Row],[Sales_Rep]]),"Unknown",Table14[[#This Row],[Sales_Rep]])</f>
        <v>Eve</v>
      </c>
      <c r="D2832" s="4" t="str">
        <f>PROPER(Table14[[#This Row],[Region]])</f>
        <v>South</v>
      </c>
      <c r="E2832" s="9">
        <f>IF(ISBLANK(Table14[[#This Row],[Sales_Amount]]),MEDIAN(Table14[Sales_Amount]),Table14[[#This Row],[Sales_Amount]])</f>
        <v>48884.69</v>
      </c>
      <c r="F2832" s="11">
        <f>IF(ISBLANK(Table14[[#This Row],[Quantity_Sold]]),MEDIAN(Table14[Quantity_Sold]),Table14[[#This Row],[Quantity_Sold]])</f>
        <v>21</v>
      </c>
      <c r="G2832" s="4" t="str">
        <f>TRIM(Table14[[#This Row],[Product_Category]])</f>
        <v>Food</v>
      </c>
      <c r="H2832" s="9">
        <v>2329.33</v>
      </c>
      <c r="I2832" s="9">
        <v>3103.79</v>
      </c>
      <c r="J2832" s="4" t="str">
        <f>PROPER(Table14[[#This Row],[Customer_Type]])</f>
        <v>New</v>
      </c>
      <c r="K2832" s="13">
        <f>IF(ISBLANK(Table14[[#This Row],[Discount]]),MEDIAN(Table14[Discount]),Table14[[#This Row],[Discount]])</f>
        <v>0.25</v>
      </c>
      <c r="L2832" s="4" t="s">
        <v>31</v>
      </c>
      <c r="M2832" s="4" t="s">
        <v>18</v>
      </c>
    </row>
    <row r="2833" spans="1:13" x14ac:dyDescent="0.3">
      <c r="A2833">
        <v>1240</v>
      </c>
      <c r="B2833" s="1">
        <v>45567</v>
      </c>
      <c r="C2833" s="4" t="str">
        <f>IF(ISBLANK(Table14[[#This Row],[Sales_Rep]]),"Unknown",Table14[[#This Row],[Sales_Rep]])</f>
        <v>David</v>
      </c>
      <c r="D2833" s="4" t="str">
        <f>PROPER(Table14[[#This Row],[Region]])</f>
        <v>South</v>
      </c>
      <c r="E2833" s="9">
        <f>IF(ISBLANK(Table14[[#This Row],[Sales_Amount]]),MEDIAN(Table14[Sales_Amount]),Table14[[#This Row],[Sales_Amount]])</f>
        <v>75079.37</v>
      </c>
      <c r="F2833" s="11">
        <f>IF(ISBLANK(Table14[[#This Row],[Quantity_Sold]]),MEDIAN(Table14[Quantity_Sold]),Table14[[#This Row],[Quantity_Sold]])</f>
        <v>18</v>
      </c>
      <c r="G2833" s="4" t="str">
        <f>TRIM(Table14[[#This Row],[Product_Category]])</f>
        <v>Food</v>
      </c>
      <c r="H2833" s="9">
        <v>3444.21</v>
      </c>
      <c r="I2833" s="9">
        <v>4256.2</v>
      </c>
      <c r="J2833" s="4" t="str">
        <f>PROPER(Table14[[#This Row],[Customer_Type]])</f>
        <v>Returning</v>
      </c>
      <c r="K2833" s="13">
        <f>IF(ISBLANK(Table14[[#This Row],[Discount]]),MEDIAN(Table14[Discount]),Table14[[#This Row],[Discount]])</f>
        <v>0.02</v>
      </c>
      <c r="L2833" s="4" t="s">
        <v>31</v>
      </c>
      <c r="M2833" s="4" t="s">
        <v>22</v>
      </c>
    </row>
    <row r="2834" spans="1:13" x14ac:dyDescent="0.3">
      <c r="A2834">
        <v>1241</v>
      </c>
      <c r="B2834" s="1">
        <v>45378</v>
      </c>
      <c r="C2834" s="4" t="str">
        <f>IF(ISBLANK(Table14[[#This Row],[Sales_Rep]]),"Unknown",Table14[[#This Row],[Sales_Rep]])</f>
        <v>Eve</v>
      </c>
      <c r="D2834" s="4" t="str">
        <f>PROPER(Table14[[#This Row],[Region]])</f>
        <v>South</v>
      </c>
      <c r="E2834" s="9">
        <f>IF(ISBLANK(Table14[[#This Row],[Sales_Amount]]),MEDIAN(Table14[Sales_Amount]),Table14[[#This Row],[Sales_Amount]])</f>
        <v>92988</v>
      </c>
      <c r="F2834" s="11">
        <f>IF(ISBLANK(Table14[[#This Row],[Quantity_Sold]]),MEDIAN(Table14[Quantity_Sold]),Table14[[#This Row],[Quantity_Sold]])</f>
        <v>35</v>
      </c>
      <c r="G2834" s="4" t="str">
        <f>TRIM(Table14[[#This Row],[Product_Category]])</f>
        <v>Food</v>
      </c>
      <c r="H2834" s="9">
        <v>2602.85</v>
      </c>
      <c r="I2834" s="9">
        <v>3321</v>
      </c>
      <c r="J2834" s="4" t="str">
        <f>PROPER(Table14[[#This Row],[Customer_Type]])</f>
        <v>New</v>
      </c>
      <c r="K2834" s="13">
        <f>IF(ISBLANK(Table14[[#This Row],[Discount]]),MEDIAN(Table14[Discount]),Table14[[#This Row],[Discount]])</f>
        <v>0.2</v>
      </c>
      <c r="L2834" s="4" t="s">
        <v>31</v>
      </c>
      <c r="M2834" s="4" t="s">
        <v>18</v>
      </c>
    </row>
    <row r="2835" spans="1:13" x14ac:dyDescent="0.3">
      <c r="A2835">
        <v>1197</v>
      </c>
      <c r="B2835" s="1">
        <v>45192</v>
      </c>
      <c r="C2835" s="4" t="str">
        <f>IF(ISBLANK(Table14[[#This Row],[Sales_Rep]]),"Unknown",Table14[[#This Row],[Sales_Rep]])</f>
        <v>Charlie</v>
      </c>
      <c r="D2835" s="4" t="str">
        <f>PROPER(Table14[[#This Row],[Region]])</f>
        <v>East</v>
      </c>
      <c r="E2835" s="9">
        <f>IF(ISBLANK(Table14[[#This Row],[Sales_Amount]]),MEDIAN(Table14[Sales_Amount]),Table14[[#This Row],[Sales_Amount]])</f>
        <v>20497.72</v>
      </c>
      <c r="F2835" s="11">
        <f>IF(ISBLANK(Table14[[#This Row],[Quantity_Sold]]),MEDIAN(Table14[Quantity_Sold]),Table14[[#This Row],[Quantity_Sold]])</f>
        <v>6</v>
      </c>
      <c r="G2835" s="4" t="str">
        <f>TRIM(Table14[[#This Row],[Product_Category]])</f>
        <v>Clothing</v>
      </c>
      <c r="H2835" s="9">
        <v>2756.53</v>
      </c>
      <c r="I2835" s="9">
        <v>4019.16</v>
      </c>
      <c r="J2835" s="4" t="str">
        <f>PROPER(Table14[[#This Row],[Customer_Type]])</f>
        <v>Returning</v>
      </c>
      <c r="K2835" s="13">
        <f>IF(ISBLANK(Table14[[#This Row],[Discount]]),MEDIAN(Table14[Discount]),Table14[[#This Row],[Discount]])</f>
        <v>0.15</v>
      </c>
      <c r="L2835" s="4" t="s">
        <v>26</v>
      </c>
      <c r="M2835" s="4" t="s">
        <v>22</v>
      </c>
    </row>
    <row r="2836" spans="1:13" x14ac:dyDescent="0.3">
      <c r="A2836">
        <v>1279</v>
      </c>
      <c r="B2836" s="1">
        <v>44935</v>
      </c>
      <c r="C2836" s="4" t="str">
        <f>IF(ISBLANK(Table14[[#This Row],[Sales_Rep]]),"Unknown",Table14[[#This Row],[Sales_Rep]])</f>
        <v>David</v>
      </c>
      <c r="D2836" s="4" t="str">
        <f>PROPER(Table14[[#This Row],[Region]])</f>
        <v>East</v>
      </c>
      <c r="E2836" s="9">
        <f>IF(ISBLANK(Table14[[#This Row],[Sales_Amount]]),MEDIAN(Table14[Sales_Amount]),Table14[[#This Row],[Sales_Amount]])</f>
        <v>2747.83</v>
      </c>
      <c r="F2836" s="11">
        <f>IF(ISBLANK(Table14[[#This Row],[Quantity_Sold]]),MEDIAN(Table14[Quantity_Sold]),Table14[[#This Row],[Quantity_Sold]])</f>
        <v>11</v>
      </c>
      <c r="G2836" s="4" t="str">
        <f>TRIM(Table14[[#This Row],[Product_Category]])</f>
        <v>Furniture</v>
      </c>
      <c r="H2836" s="9">
        <v>237.66</v>
      </c>
      <c r="I2836" s="9">
        <v>287.13</v>
      </c>
      <c r="J2836" s="4" t="str">
        <f>PROPER(Table14[[#This Row],[Customer_Type]])</f>
        <v>Returning</v>
      </c>
      <c r="K2836" s="13">
        <f>IF(ISBLANK(Table14[[#This Row],[Discount]]),MEDIAN(Table14[Discount]),Table14[[#This Row],[Discount]])</f>
        <v>0.13</v>
      </c>
      <c r="L2836" s="4" t="s">
        <v>31</v>
      </c>
      <c r="M2836" s="4" t="s">
        <v>22</v>
      </c>
    </row>
    <row r="2837" spans="1:13" x14ac:dyDescent="0.3">
      <c r="A2837">
        <v>1289</v>
      </c>
      <c r="B2837" s="1">
        <v>45408</v>
      </c>
      <c r="C2837" s="4" t="str">
        <f>IF(ISBLANK(Table14[[#This Row],[Sales_Rep]]),"Unknown",Table14[[#This Row],[Sales_Rep]])</f>
        <v>Alice</v>
      </c>
      <c r="D2837" s="4" t="str">
        <f>PROPER(Table14[[#This Row],[Region]])</f>
        <v>North</v>
      </c>
      <c r="E2837" s="9">
        <f>IF(ISBLANK(Table14[[#This Row],[Sales_Amount]]),MEDIAN(Table14[Sales_Amount]),Table14[[#This Row],[Sales_Amount]])</f>
        <v>8881.09</v>
      </c>
      <c r="F2837" s="11">
        <f>IF(ISBLANK(Table14[[#This Row],[Quantity_Sold]]),MEDIAN(Table14[Quantity_Sold]),Table14[[#This Row],[Quantity_Sold]])</f>
        <v>11</v>
      </c>
      <c r="G2837" s="4" t="str">
        <f>TRIM(Table14[[#This Row],[Product_Category]])</f>
        <v>Electronics</v>
      </c>
      <c r="H2837" s="9">
        <v>861.21</v>
      </c>
      <c r="I2837" s="9">
        <v>984.6</v>
      </c>
      <c r="J2837" s="4" t="str">
        <f>PROPER(Table14[[#This Row],[Customer_Type]])</f>
        <v>Returning</v>
      </c>
      <c r="K2837" s="13">
        <f>IF(ISBLANK(Table14[[#This Row],[Discount]]),MEDIAN(Table14[Discount]),Table14[[#This Row],[Discount]])</f>
        <v>0.18</v>
      </c>
      <c r="L2837" s="4" t="s">
        <v>31</v>
      </c>
      <c r="M2837" s="4" t="s">
        <v>22</v>
      </c>
    </row>
    <row r="2838" spans="1:13" x14ac:dyDescent="0.3">
      <c r="A2838">
        <v>1413</v>
      </c>
      <c r="B2838" s="1">
        <v>44970</v>
      </c>
      <c r="C2838" s="4" t="str">
        <f>IF(ISBLANK(Table14[[#This Row],[Sales_Rep]]),"Unknown",Table14[[#This Row],[Sales_Rep]])</f>
        <v>Eve</v>
      </c>
      <c r="D2838" s="4" t="str">
        <f>PROPER(Table14[[#This Row],[Region]])</f>
        <v>West</v>
      </c>
      <c r="E2838" s="9">
        <f>IF(ISBLANK(Table14[[#This Row],[Sales_Amount]]),MEDIAN(Table14[Sales_Amount]),Table14[[#This Row],[Sales_Amount]])</f>
        <v>1974.72</v>
      </c>
      <c r="F2838" s="11">
        <f>IF(ISBLANK(Table14[[#This Row],[Quantity_Sold]]),MEDIAN(Table14[Quantity_Sold]),Table14[[#This Row],[Quantity_Sold]])</f>
        <v>6</v>
      </c>
      <c r="G2838" s="4" t="str">
        <f>TRIM(Table14[[#This Row],[Product_Category]])</f>
        <v>Clothing</v>
      </c>
      <c r="H2838" s="9">
        <v>280.57</v>
      </c>
      <c r="I2838" s="9">
        <v>387.2</v>
      </c>
      <c r="J2838" s="4" t="str">
        <f>PROPER(Table14[[#This Row],[Customer_Type]])</f>
        <v>Returning</v>
      </c>
      <c r="K2838" s="13">
        <f>IF(ISBLANK(Table14[[#This Row],[Discount]]),MEDIAN(Table14[Discount]),Table14[[#This Row],[Discount]])</f>
        <v>0.15</v>
      </c>
      <c r="L2838" s="4" t="s">
        <v>31</v>
      </c>
      <c r="M2838" s="4" t="s">
        <v>22</v>
      </c>
    </row>
    <row r="2839" spans="1:13" x14ac:dyDescent="0.3">
      <c r="A2839">
        <v>1174</v>
      </c>
      <c r="B2839" s="1">
        <v>44948</v>
      </c>
      <c r="C2839" s="4" t="str">
        <f>IF(ISBLANK(Table14[[#This Row],[Sales_Rep]]),"Unknown",Table14[[#This Row],[Sales_Rep]])</f>
        <v>Eve</v>
      </c>
      <c r="D2839" s="4" t="str">
        <f>PROPER(Table14[[#This Row],[Region]])</f>
        <v>West</v>
      </c>
      <c r="E2839" s="9">
        <f>IF(ISBLANK(Table14[[#This Row],[Sales_Amount]]),MEDIAN(Table14[Sales_Amount]),Table14[[#This Row],[Sales_Amount]])</f>
        <v>100753.42</v>
      </c>
      <c r="F2839" s="11">
        <f>IF(ISBLANK(Table14[[#This Row],[Quantity_Sold]]),MEDIAN(Table14[Quantity_Sold]),Table14[[#This Row],[Quantity_Sold]])</f>
        <v>26</v>
      </c>
      <c r="G2839" s="4" t="str">
        <f>TRIM(Table14[[#This Row],[Product_Category]])</f>
        <v>Electronics</v>
      </c>
      <c r="H2839" s="9">
        <v>4117.3</v>
      </c>
      <c r="I2839" s="9">
        <v>4725.7700000000004</v>
      </c>
      <c r="J2839" s="4" t="str">
        <f>PROPER(Table14[[#This Row],[Customer_Type]])</f>
        <v>Returning</v>
      </c>
      <c r="K2839" s="13">
        <f>IF(ISBLANK(Table14[[#This Row],[Discount]]),MEDIAN(Table14[Discount]),Table14[[#This Row],[Discount]])</f>
        <v>0.18</v>
      </c>
      <c r="L2839" s="4" t="s">
        <v>26</v>
      </c>
      <c r="M2839" s="4" t="s">
        <v>22</v>
      </c>
    </row>
    <row r="2840" spans="1:13" x14ac:dyDescent="0.3">
      <c r="A2840">
        <v>1147</v>
      </c>
      <c r="B2840" s="1">
        <v>45088</v>
      </c>
      <c r="C2840" s="4" t="str">
        <f>IF(ISBLANK(Table14[[#This Row],[Sales_Rep]]),"Unknown",Table14[[#This Row],[Sales_Rep]])</f>
        <v>Alice</v>
      </c>
      <c r="D2840" s="4" t="str">
        <f>PROPER(Table14[[#This Row],[Region]])</f>
        <v>West</v>
      </c>
      <c r="E2840" s="9">
        <f>IF(ISBLANK(Table14[[#This Row],[Sales_Amount]]),MEDIAN(Table14[Sales_Amount]),Table14[[#This Row],[Sales_Amount]])</f>
        <v>79878.8</v>
      </c>
      <c r="F2840" s="11">
        <f>IF(ISBLANK(Table14[[#This Row],[Quantity_Sold]]),MEDIAN(Table14[Quantity_Sold]),Table14[[#This Row],[Quantity_Sold]])</f>
        <v>26</v>
      </c>
      <c r="G2840" s="4" t="str">
        <f>TRIM(Table14[[#This Row],[Product_Category]])</f>
        <v>Electronics</v>
      </c>
      <c r="H2840" s="9">
        <v>2954.82</v>
      </c>
      <c r="I2840" s="9">
        <v>4267.03</v>
      </c>
      <c r="J2840" s="4" t="str">
        <f>PROPER(Table14[[#This Row],[Customer_Type]])</f>
        <v>New</v>
      </c>
      <c r="K2840" s="13">
        <f>IF(ISBLANK(Table14[[#This Row],[Discount]]),MEDIAN(Table14[Discount]),Table14[[#This Row],[Discount]])</f>
        <v>0.28000000000000003</v>
      </c>
      <c r="L2840" s="4" t="s">
        <v>17</v>
      </c>
      <c r="M2840" s="4" t="s">
        <v>18</v>
      </c>
    </row>
    <row r="2841" spans="1:13" x14ac:dyDescent="0.3">
      <c r="A2841">
        <v>1287</v>
      </c>
      <c r="B2841" s="1">
        <v>45284</v>
      </c>
      <c r="C2841" s="4" t="str">
        <f>IF(ISBLANK(Table14[[#This Row],[Sales_Rep]]),"Unknown",Table14[[#This Row],[Sales_Rep]])</f>
        <v>Eve</v>
      </c>
      <c r="D2841" s="4" t="str">
        <f>PROPER(Table14[[#This Row],[Region]])</f>
        <v>West</v>
      </c>
      <c r="E2841" s="9">
        <f>IF(ISBLANK(Table14[[#This Row],[Sales_Amount]]),MEDIAN(Table14[Sales_Amount]),Table14[[#This Row],[Sales_Amount]])</f>
        <v>89696.82</v>
      </c>
      <c r="F2841" s="11">
        <f>IF(ISBLANK(Table14[[#This Row],[Quantity_Sold]]),MEDIAN(Table14[Quantity_Sold]),Table14[[#This Row],[Quantity_Sold]])</f>
        <v>27</v>
      </c>
      <c r="G2841" s="4" t="str">
        <f>TRIM(Table14[[#This Row],[Product_Category]])</f>
        <v>Electronics</v>
      </c>
      <c r="H2841" s="9">
        <v>3079.95</v>
      </c>
      <c r="I2841" s="9">
        <v>4371.1899999999996</v>
      </c>
      <c r="J2841" s="4" t="str">
        <f>PROPER(Table14[[#This Row],[Customer_Type]])</f>
        <v>Returning</v>
      </c>
      <c r="K2841" s="13">
        <f>IF(ISBLANK(Table14[[#This Row],[Discount]]),MEDIAN(Table14[Discount]),Table14[[#This Row],[Discount]])</f>
        <v>0.24</v>
      </c>
      <c r="L2841" s="4" t="s">
        <v>17</v>
      </c>
      <c r="M2841" s="4" t="s">
        <v>22</v>
      </c>
    </row>
    <row r="2842" spans="1:13" x14ac:dyDescent="0.3">
      <c r="A2842">
        <v>1070</v>
      </c>
      <c r="B2842" s="1">
        <v>45342</v>
      </c>
      <c r="C2842" s="4" t="str">
        <f>IF(ISBLANK(Table14[[#This Row],[Sales_Rep]]),"Unknown",Table14[[#This Row],[Sales_Rep]])</f>
        <v>Alice</v>
      </c>
      <c r="D2842" s="4" t="str">
        <f>PROPER(Table14[[#This Row],[Region]])</f>
        <v>West</v>
      </c>
      <c r="E2842" s="9">
        <f>IF(ISBLANK(Table14[[#This Row],[Sales_Amount]]),MEDIAN(Table14[Sales_Amount]),Table14[[#This Row],[Sales_Amount]])</f>
        <v>113990.97</v>
      </c>
      <c r="F2842" s="11">
        <f>IF(ISBLANK(Table14[[#This Row],[Quantity_Sold]]),MEDIAN(Table14[Quantity_Sold]),Table14[[#This Row],[Quantity_Sold]])</f>
        <v>31</v>
      </c>
      <c r="G2842" s="4" t="str">
        <f>TRIM(Table14[[#This Row],[Product_Category]])</f>
        <v>Clothing</v>
      </c>
      <c r="H2842" s="9">
        <v>3228.01</v>
      </c>
      <c r="I2842" s="9">
        <v>4596.41</v>
      </c>
      <c r="J2842" s="4" t="str">
        <f>PROPER(Table14[[#This Row],[Customer_Type]])</f>
        <v>Returning</v>
      </c>
      <c r="K2842" s="13">
        <f>IF(ISBLANK(Table14[[#This Row],[Discount]]),MEDIAN(Table14[Discount]),Table14[[#This Row],[Discount]])</f>
        <v>0.2</v>
      </c>
      <c r="L2842" s="4" t="s">
        <v>26</v>
      </c>
      <c r="M2842" s="4" t="s">
        <v>22</v>
      </c>
    </row>
    <row r="2843" spans="1:13" x14ac:dyDescent="0.3">
      <c r="A2843">
        <v>1180</v>
      </c>
      <c r="B2843" s="1">
        <v>45331</v>
      </c>
      <c r="C2843" s="4" t="str">
        <f>IF(ISBLANK(Table14[[#This Row],[Sales_Rep]]),"Unknown",Table14[[#This Row],[Sales_Rep]])</f>
        <v>David</v>
      </c>
      <c r="D2843" s="4" t="str">
        <f>PROPER(Table14[[#This Row],[Region]])</f>
        <v>West</v>
      </c>
      <c r="E2843" s="9">
        <f>IF(ISBLANK(Table14[[#This Row],[Sales_Amount]]),MEDIAN(Table14[Sales_Amount]),Table14[[#This Row],[Sales_Amount]])</f>
        <v>62934.2</v>
      </c>
      <c r="F2843" s="11">
        <f>IF(ISBLANK(Table14[[#This Row],[Quantity_Sold]]),MEDIAN(Table14[Quantity_Sold]),Table14[[#This Row],[Quantity_Sold]])</f>
        <v>20</v>
      </c>
      <c r="G2843" s="4" t="str">
        <f>TRIM(Table14[[#This Row],[Product_Category]])</f>
        <v>Electronics</v>
      </c>
      <c r="H2843" s="9">
        <v>3451.59</v>
      </c>
      <c r="I2843" s="9">
        <v>4495.3</v>
      </c>
      <c r="J2843" s="4" t="str">
        <f>PROPER(Table14[[#This Row],[Customer_Type]])</f>
        <v>New</v>
      </c>
      <c r="K2843" s="13">
        <f>IF(ISBLANK(Table14[[#This Row],[Discount]]),MEDIAN(Table14[Discount]),Table14[[#This Row],[Discount]])</f>
        <v>0.3</v>
      </c>
      <c r="L2843" s="4" t="s">
        <v>31</v>
      </c>
      <c r="M2843" s="4" t="s">
        <v>18</v>
      </c>
    </row>
    <row r="2844" spans="1:13" x14ac:dyDescent="0.3">
      <c r="A2844">
        <v>1468</v>
      </c>
      <c r="B2844" s="1">
        <v>45479</v>
      </c>
      <c r="C2844" s="4" t="str">
        <f>IF(ISBLANK(Table14[[#This Row],[Sales_Rep]]),"Unknown",Table14[[#This Row],[Sales_Rep]])</f>
        <v>Charlie</v>
      </c>
      <c r="D2844" s="4" t="str">
        <f>PROPER(Table14[[#This Row],[Region]])</f>
        <v>North</v>
      </c>
      <c r="E2844" s="9">
        <f>IF(ISBLANK(Table14[[#This Row],[Sales_Amount]]),MEDIAN(Table14[Sales_Amount]),Table14[[#This Row],[Sales_Amount]])</f>
        <v>40671.449999999997</v>
      </c>
      <c r="F2844" s="11">
        <f>IF(ISBLANK(Table14[[#This Row],[Quantity_Sold]]),MEDIAN(Table14[Quantity_Sold]),Table14[[#This Row],[Quantity_Sold]])</f>
        <v>24</v>
      </c>
      <c r="G2844" s="4" t="str">
        <f>TRIM(Table14[[#This Row],[Product_Category]])</f>
        <v>Clothing</v>
      </c>
      <c r="H2844" s="9">
        <v>1456.91</v>
      </c>
      <c r="I2844" s="9">
        <v>2172.62</v>
      </c>
      <c r="J2844" s="4" t="str">
        <f>PROPER(Table14[[#This Row],[Customer_Type]])</f>
        <v>Returning</v>
      </c>
      <c r="K2844" s="13">
        <f>IF(ISBLANK(Table14[[#This Row],[Discount]]),MEDIAN(Table14[Discount]),Table14[[#This Row],[Discount]])</f>
        <v>0.22</v>
      </c>
      <c r="L2844" s="4" t="s">
        <v>31</v>
      </c>
      <c r="M2844" s="4" t="s">
        <v>18</v>
      </c>
    </row>
    <row r="2845" spans="1:13" x14ac:dyDescent="0.3">
      <c r="A2845">
        <v>1406</v>
      </c>
      <c r="B2845" s="1">
        <v>45216</v>
      </c>
      <c r="C2845" s="4" t="str">
        <f>IF(ISBLANK(Table14[[#This Row],[Sales_Rep]]),"Unknown",Table14[[#This Row],[Sales_Rep]])</f>
        <v>Alice</v>
      </c>
      <c r="D2845" s="4" t="str">
        <f>PROPER(Table14[[#This Row],[Region]])</f>
        <v>North</v>
      </c>
      <c r="E2845" s="9">
        <f>IF(ISBLANK(Table14[[#This Row],[Sales_Amount]]),MEDIAN(Table14[Sales_Amount]),Table14[[#This Row],[Sales_Amount]])</f>
        <v>3996.72</v>
      </c>
      <c r="F2845" s="11">
        <f>IF(ISBLANK(Table14[[#This Row],[Quantity_Sold]]),MEDIAN(Table14[Quantity_Sold]),Table14[[#This Row],[Quantity_Sold]])</f>
        <v>1</v>
      </c>
      <c r="G2845" s="4" t="str">
        <f>TRIM(Table14[[#This Row],[Product_Category]])</f>
        <v>Furniture</v>
      </c>
      <c r="H2845" s="9">
        <v>3561.13</v>
      </c>
      <c r="I2845" s="9">
        <v>4120.33</v>
      </c>
      <c r="J2845" s="4" t="str">
        <f>PROPER(Table14[[#This Row],[Customer_Type]])</f>
        <v>Returning</v>
      </c>
      <c r="K2845" s="13">
        <f>IF(ISBLANK(Table14[[#This Row],[Discount]]),MEDIAN(Table14[Discount]),Table14[[#This Row],[Discount]])</f>
        <v>0.03</v>
      </c>
      <c r="L2845" s="4" t="s">
        <v>17</v>
      </c>
      <c r="M2845" s="4" t="s">
        <v>18</v>
      </c>
    </row>
    <row r="2846" spans="1:13" x14ac:dyDescent="0.3">
      <c r="A2846">
        <v>1433</v>
      </c>
      <c r="B2846" s="1">
        <v>45459</v>
      </c>
      <c r="C2846" s="4" t="str">
        <f>IF(ISBLANK(Table14[[#This Row],[Sales_Rep]]),"Unknown",Table14[[#This Row],[Sales_Rep]])</f>
        <v>Bob</v>
      </c>
      <c r="D2846" s="4" t="str">
        <f>PROPER(Table14[[#This Row],[Region]])</f>
        <v>East</v>
      </c>
      <c r="E2846" s="9">
        <f>IF(ISBLANK(Table14[[#This Row],[Sales_Amount]]),MEDIAN(Table14[Sales_Amount]),Table14[[#This Row],[Sales_Amount]])</f>
        <v>183023.23</v>
      </c>
      <c r="F2846" s="11">
        <f>IF(ISBLANK(Table14[[#This Row],[Quantity_Sold]]),MEDIAN(Table14[Quantity_Sold]),Table14[[#This Row],[Quantity_Sold]])</f>
        <v>32</v>
      </c>
      <c r="G2846" s="4" t="str">
        <f>TRIM(Table14[[#This Row],[Product_Category]])</f>
        <v>Furniture</v>
      </c>
      <c r="H2846" s="9">
        <v>4067.37</v>
      </c>
      <c r="I2846" s="9">
        <v>5836.2</v>
      </c>
      <c r="J2846" s="4" t="str">
        <f>PROPER(Table14[[#This Row],[Customer_Type]])</f>
        <v>New</v>
      </c>
      <c r="K2846" s="13">
        <f>IF(ISBLANK(Table14[[#This Row],[Discount]]),MEDIAN(Table14[Discount]),Table14[[#This Row],[Discount]])</f>
        <v>0.02</v>
      </c>
      <c r="L2846" s="4" t="s">
        <v>17</v>
      </c>
      <c r="M2846" s="4" t="s">
        <v>22</v>
      </c>
    </row>
    <row r="2847" spans="1:13" x14ac:dyDescent="0.3">
      <c r="A2847">
        <v>1383</v>
      </c>
      <c r="B2847" s="1">
        <v>45136</v>
      </c>
      <c r="C2847" s="4" t="str">
        <f>IF(ISBLANK(Table14[[#This Row],[Sales_Rep]]),"Unknown",Table14[[#This Row],[Sales_Rep]])</f>
        <v>Alice</v>
      </c>
      <c r="D2847" s="4" t="str">
        <f>PROPER(Table14[[#This Row],[Region]])</f>
        <v>East</v>
      </c>
      <c r="E2847" s="9">
        <f>IF(ISBLANK(Table14[[#This Row],[Sales_Amount]]),MEDIAN(Table14[Sales_Amount]),Table14[[#This Row],[Sales_Amount]])</f>
        <v>178220.88</v>
      </c>
      <c r="F2847" s="11">
        <f>IF(ISBLANK(Table14[[#This Row],[Quantity_Sold]]),MEDIAN(Table14[Quantity_Sold]),Table14[[#This Row],[Quantity_Sold]])</f>
        <v>47</v>
      </c>
      <c r="G2847" s="4" t="str">
        <f>TRIM(Table14[[#This Row],[Product_Category]])</f>
        <v>Electronics</v>
      </c>
      <c r="H2847" s="9">
        <v>2905.49</v>
      </c>
      <c r="I2847" s="9">
        <v>3909.21</v>
      </c>
      <c r="J2847" s="4" t="str">
        <f>PROPER(Table14[[#This Row],[Customer_Type]])</f>
        <v>New</v>
      </c>
      <c r="K2847" s="13">
        <f>IF(ISBLANK(Table14[[#This Row],[Discount]]),MEDIAN(Table14[Discount]),Table14[[#This Row],[Discount]])</f>
        <v>0.03</v>
      </c>
      <c r="L2847" s="4" t="s">
        <v>31</v>
      </c>
      <c r="M2847" s="4" t="s">
        <v>22</v>
      </c>
    </row>
    <row r="2848" spans="1:13" x14ac:dyDescent="0.3">
      <c r="A2848">
        <v>1254</v>
      </c>
      <c r="B2848" s="1">
        <v>45594</v>
      </c>
      <c r="C2848" s="4" t="str">
        <f>IF(ISBLANK(Table14[[#This Row],[Sales_Rep]]),"Unknown",Table14[[#This Row],[Sales_Rep]])</f>
        <v>Eve</v>
      </c>
      <c r="D2848" s="4" t="str">
        <f>PROPER(Table14[[#This Row],[Region]])</f>
        <v>North</v>
      </c>
      <c r="E2848" s="9">
        <f>IF(ISBLANK(Table14[[#This Row],[Sales_Amount]]),MEDIAN(Table14[Sales_Amount]),Table14[[#This Row],[Sales_Amount]])</f>
        <v>18316.48</v>
      </c>
      <c r="F2848" s="11">
        <f>IF(ISBLANK(Table14[[#This Row],[Quantity_Sold]]),MEDIAN(Table14[Quantity_Sold]),Table14[[#This Row],[Quantity_Sold]])</f>
        <v>5</v>
      </c>
      <c r="G2848" s="4" t="str">
        <f>TRIM(Table14[[#This Row],[Product_Category]])</f>
        <v>Food</v>
      </c>
      <c r="H2848" s="9">
        <v>3735.38</v>
      </c>
      <c r="I2848" s="9">
        <v>4950.3999999999996</v>
      </c>
      <c r="J2848" s="4" t="str">
        <f>PROPER(Table14[[#This Row],[Customer_Type]])</f>
        <v>New</v>
      </c>
      <c r="K2848" s="13">
        <f>IF(ISBLANK(Table14[[#This Row],[Discount]]),MEDIAN(Table14[Discount]),Table14[[#This Row],[Discount]])</f>
        <v>0.26</v>
      </c>
      <c r="L2848" s="4" t="s">
        <v>31</v>
      </c>
      <c r="M2848" s="4" t="s">
        <v>18</v>
      </c>
    </row>
    <row r="2849" spans="1:13" x14ac:dyDescent="0.3">
      <c r="A2849">
        <v>1173</v>
      </c>
      <c r="B2849" s="1">
        <v>45107</v>
      </c>
      <c r="C2849" s="4" t="str">
        <f>IF(ISBLANK(Table14[[#This Row],[Sales_Rep]]),"Unknown",Table14[[#This Row],[Sales_Rep]])</f>
        <v>David</v>
      </c>
      <c r="D2849" s="4" t="str">
        <f>PROPER(Table14[[#This Row],[Region]])</f>
        <v>West</v>
      </c>
      <c r="E2849" s="9">
        <f>IF(ISBLANK(Table14[[#This Row],[Sales_Amount]]),MEDIAN(Table14[Sales_Amount]),Table14[[#This Row],[Sales_Amount]])</f>
        <v>47687.22</v>
      </c>
      <c r="F2849" s="11">
        <f>IF(ISBLANK(Table14[[#This Row],[Quantity_Sold]]),MEDIAN(Table14[Quantity_Sold]),Table14[[#This Row],[Quantity_Sold]])</f>
        <v>25</v>
      </c>
      <c r="G2849" s="4" t="str">
        <f>TRIM(Table14[[#This Row],[Product_Category]])</f>
        <v>Clothing</v>
      </c>
      <c r="H2849" s="9">
        <v>1799.67</v>
      </c>
      <c r="I2849" s="9">
        <v>2218.0100000000002</v>
      </c>
      <c r="J2849" s="4" t="str">
        <f>PROPER(Table14[[#This Row],[Customer_Type]])</f>
        <v>New</v>
      </c>
      <c r="K2849" s="13">
        <f>IF(ISBLANK(Table14[[#This Row],[Discount]]),MEDIAN(Table14[Discount]),Table14[[#This Row],[Discount]])</f>
        <v>0.14000000000000001</v>
      </c>
      <c r="L2849" s="4" t="s">
        <v>17</v>
      </c>
      <c r="M2849" s="4" t="s">
        <v>18</v>
      </c>
    </row>
    <row r="2850" spans="1:13" x14ac:dyDescent="0.3">
      <c r="A2850">
        <v>1049</v>
      </c>
      <c r="B2850" s="1">
        <v>45327</v>
      </c>
      <c r="C2850" s="4" t="str">
        <f>IF(ISBLANK(Table14[[#This Row],[Sales_Rep]]),"Unknown",Table14[[#This Row],[Sales_Rep]])</f>
        <v>David</v>
      </c>
      <c r="D2850" s="4" t="str">
        <f>PROPER(Table14[[#This Row],[Region]])</f>
        <v>East</v>
      </c>
      <c r="E2850" s="9">
        <f>IF(ISBLANK(Table14[[#This Row],[Sales_Amount]]),MEDIAN(Table14[Sales_Amount]),Table14[[#This Row],[Sales_Amount]])</f>
        <v>21920.1</v>
      </c>
      <c r="F2850" s="11">
        <f>IF(ISBLANK(Table14[[#This Row],[Quantity_Sold]]),MEDIAN(Table14[Quantity_Sold]),Table14[[#This Row],[Quantity_Sold]])</f>
        <v>9</v>
      </c>
      <c r="G2850" s="4" t="str">
        <f>TRIM(Table14[[#This Row],[Product_Category]])</f>
        <v>Furniture</v>
      </c>
      <c r="H2850" s="9">
        <v>2324.3000000000002</v>
      </c>
      <c r="I2850" s="9">
        <v>2767.69</v>
      </c>
      <c r="J2850" s="4" t="str">
        <f>PROPER(Table14[[#This Row],[Customer_Type]])</f>
        <v>Returning</v>
      </c>
      <c r="K2850" s="13">
        <f>IF(ISBLANK(Table14[[#This Row],[Discount]]),MEDIAN(Table14[Discount]),Table14[[#This Row],[Discount]])</f>
        <v>0.12</v>
      </c>
      <c r="L2850" s="4" t="s">
        <v>17</v>
      </c>
      <c r="M2850" s="4" t="s">
        <v>22</v>
      </c>
    </row>
    <row r="2851" spans="1:13" x14ac:dyDescent="0.3">
      <c r="A2851">
        <v>1491</v>
      </c>
      <c r="B2851" s="1">
        <v>45005</v>
      </c>
      <c r="C2851" s="4" t="str">
        <f>IF(ISBLANK(Table14[[#This Row],[Sales_Rep]]),"Unknown",Table14[[#This Row],[Sales_Rep]])</f>
        <v>Alice</v>
      </c>
      <c r="D2851" s="4" t="str">
        <f>PROPER(Table14[[#This Row],[Region]])</f>
        <v>East</v>
      </c>
      <c r="E2851" s="9">
        <f>IF(ISBLANK(Table14[[#This Row],[Sales_Amount]]),MEDIAN(Table14[Sales_Amount]),Table14[[#This Row],[Sales_Amount]])</f>
        <v>14868.81</v>
      </c>
      <c r="F2851" s="11">
        <f>IF(ISBLANK(Table14[[#This Row],[Quantity_Sold]]),MEDIAN(Table14[Quantity_Sold]),Table14[[#This Row],[Quantity_Sold]])</f>
        <v>14</v>
      </c>
      <c r="G2851" s="4" t="str">
        <f>TRIM(Table14[[#This Row],[Product_Category]])</f>
        <v>Furniture</v>
      </c>
      <c r="H2851" s="9">
        <v>1041.9100000000001</v>
      </c>
      <c r="I2851" s="9">
        <v>1475.08</v>
      </c>
      <c r="J2851" s="4" t="str">
        <f>PROPER(Table14[[#This Row],[Customer_Type]])</f>
        <v>Returning</v>
      </c>
      <c r="K2851" s="13">
        <f>IF(ISBLANK(Table14[[#This Row],[Discount]]),MEDIAN(Table14[Discount]),Table14[[#This Row],[Discount]])</f>
        <v>0.28000000000000003</v>
      </c>
      <c r="L2851" s="4" t="s">
        <v>26</v>
      </c>
      <c r="M2851" s="4" t="s">
        <v>22</v>
      </c>
    </row>
    <row r="2852" spans="1:13" x14ac:dyDescent="0.3">
      <c r="A2852">
        <v>1124</v>
      </c>
      <c r="B2852" s="1">
        <v>45100</v>
      </c>
      <c r="C2852" s="4" t="str">
        <f>IF(ISBLANK(Table14[[#This Row],[Sales_Rep]]),"Unknown",Table14[[#This Row],[Sales_Rep]])</f>
        <v>Charlie</v>
      </c>
      <c r="D2852" s="4" t="str">
        <f>PROPER(Table14[[#This Row],[Region]])</f>
        <v>East</v>
      </c>
      <c r="E2852" s="9">
        <f>IF(ISBLANK(Table14[[#This Row],[Sales_Amount]]),MEDIAN(Table14[Sales_Amount]),Table14[[#This Row],[Sales_Amount]])</f>
        <v>85503.93</v>
      </c>
      <c r="F2852" s="11">
        <f>IF(ISBLANK(Table14[[#This Row],[Quantity_Sold]]),MEDIAN(Table14[Quantity_Sold]),Table14[[#This Row],[Quantity_Sold]])</f>
        <v>26</v>
      </c>
      <c r="G2852" s="4" t="str">
        <f>TRIM(Table14[[#This Row],[Product_Category]])</f>
        <v>Electronics</v>
      </c>
      <c r="H2852" s="9">
        <v>2733.77</v>
      </c>
      <c r="I2852" s="9">
        <v>3737.06</v>
      </c>
      <c r="J2852" s="4" t="str">
        <f>PROPER(Table14[[#This Row],[Customer_Type]])</f>
        <v>New</v>
      </c>
      <c r="K2852" s="13">
        <f>IF(ISBLANK(Table14[[#This Row],[Discount]]),MEDIAN(Table14[Discount]),Table14[[#This Row],[Discount]])</f>
        <v>0.12</v>
      </c>
      <c r="L2852" s="4" t="s">
        <v>31</v>
      </c>
      <c r="M2852" s="4" t="s">
        <v>18</v>
      </c>
    </row>
    <row r="2853" spans="1:13" x14ac:dyDescent="0.3">
      <c r="A2853">
        <v>1336</v>
      </c>
      <c r="B2853" s="1">
        <v>45128</v>
      </c>
      <c r="C2853" s="4" t="str">
        <f>IF(ISBLANK(Table14[[#This Row],[Sales_Rep]]),"Unknown",Table14[[#This Row],[Sales_Rep]])</f>
        <v>Bob</v>
      </c>
      <c r="D2853" s="4" t="str">
        <f>PROPER(Table14[[#This Row],[Region]])</f>
        <v>North</v>
      </c>
      <c r="E2853" s="9">
        <f>IF(ISBLANK(Table14[[#This Row],[Sales_Amount]]),MEDIAN(Table14[Sales_Amount]),Table14[[#This Row],[Sales_Amount]])</f>
        <v>2129.42</v>
      </c>
      <c r="F2853" s="11">
        <f>IF(ISBLANK(Table14[[#This Row],[Quantity_Sold]]),MEDIAN(Table14[Quantity_Sold]),Table14[[#This Row],[Quantity_Sold]])</f>
        <v>1</v>
      </c>
      <c r="G2853" s="4" t="str">
        <f>TRIM(Table14[[#This Row],[Product_Category]])</f>
        <v>Electronics</v>
      </c>
      <c r="H2853" s="9">
        <v>1749.58</v>
      </c>
      <c r="I2853" s="9">
        <v>2289.6999999999998</v>
      </c>
      <c r="J2853" s="4" t="str">
        <f>PROPER(Table14[[#This Row],[Customer_Type]])</f>
        <v>New</v>
      </c>
      <c r="K2853" s="13">
        <f>IF(ISBLANK(Table14[[#This Row],[Discount]]),MEDIAN(Table14[Discount]),Table14[[#This Row],[Discount]])</f>
        <v>7.0000000000000007E-2</v>
      </c>
      <c r="L2853" s="4" t="s">
        <v>31</v>
      </c>
      <c r="M2853" s="4" t="s">
        <v>18</v>
      </c>
    </row>
    <row r="2854" spans="1:13" x14ac:dyDescent="0.3">
      <c r="A2854">
        <v>1250</v>
      </c>
      <c r="B2854" s="1">
        <v>45302</v>
      </c>
      <c r="C2854" s="4" t="str">
        <f>IF(ISBLANK(Table14[[#This Row],[Sales_Rep]]),"Unknown",Table14[[#This Row],[Sales_Rep]])</f>
        <v>David</v>
      </c>
      <c r="D2854" s="4" t="str">
        <f>PROPER(Table14[[#This Row],[Region]])</f>
        <v>West</v>
      </c>
      <c r="E2854" s="9">
        <f>IF(ISBLANK(Table14[[#This Row],[Sales_Amount]]),MEDIAN(Table14[Sales_Amount]),Table14[[#This Row],[Sales_Amount]])</f>
        <v>111589.53</v>
      </c>
      <c r="F2854" s="11">
        <f>IF(ISBLANK(Table14[[#This Row],[Quantity_Sold]]),MEDIAN(Table14[Quantity_Sold]),Table14[[#This Row],[Quantity_Sold]])</f>
        <v>34</v>
      </c>
      <c r="G2854" s="4" t="str">
        <f>TRIM(Table14[[#This Row],[Product_Category]])</f>
        <v>Electronics</v>
      </c>
      <c r="H2854" s="9">
        <v>3116.34</v>
      </c>
      <c r="I2854" s="9">
        <v>4207.75</v>
      </c>
      <c r="J2854" s="4" t="str">
        <f>PROPER(Table14[[#This Row],[Customer_Type]])</f>
        <v>Returning</v>
      </c>
      <c r="K2854" s="13">
        <f>IF(ISBLANK(Table14[[#This Row],[Discount]]),MEDIAN(Table14[Discount]),Table14[[#This Row],[Discount]])</f>
        <v>0.22</v>
      </c>
      <c r="L2854" s="4" t="s">
        <v>31</v>
      </c>
      <c r="M2854" s="4" t="s">
        <v>18</v>
      </c>
    </row>
    <row r="2855" spans="1:13" x14ac:dyDescent="0.3">
      <c r="A2855">
        <v>1217</v>
      </c>
      <c r="B2855" s="1">
        <v>45417</v>
      </c>
      <c r="C2855" s="4" t="str">
        <f>IF(ISBLANK(Table14[[#This Row],[Sales_Rep]]),"Unknown",Table14[[#This Row],[Sales_Rep]])</f>
        <v>Eve</v>
      </c>
      <c r="D2855" s="4" t="str">
        <f>PROPER(Table14[[#This Row],[Region]])</f>
        <v>East</v>
      </c>
      <c r="E2855" s="9">
        <f>IF(ISBLANK(Table14[[#This Row],[Sales_Amount]]),MEDIAN(Table14[Sales_Amount]),Table14[[#This Row],[Sales_Amount]])</f>
        <v>78500.160000000003</v>
      </c>
      <c r="F2855" s="11">
        <f>IF(ISBLANK(Table14[[#This Row],[Quantity_Sold]]),MEDIAN(Table14[Quantity_Sold]),Table14[[#This Row],[Quantity_Sold]])</f>
        <v>33</v>
      </c>
      <c r="G2855" s="4" t="str">
        <f>TRIM(Table14[[#This Row],[Product_Category]])</f>
        <v>Electronics</v>
      </c>
      <c r="H2855" s="9">
        <v>2581.96</v>
      </c>
      <c r="I2855" s="9">
        <v>3258.62</v>
      </c>
      <c r="J2855" s="4" t="str">
        <f>PROPER(Table14[[#This Row],[Customer_Type]])</f>
        <v>New</v>
      </c>
      <c r="K2855" s="13">
        <f>IF(ISBLANK(Table14[[#This Row],[Discount]]),MEDIAN(Table14[Discount]),Table14[[#This Row],[Discount]])</f>
        <v>0.27</v>
      </c>
      <c r="L2855" s="4" t="s">
        <v>26</v>
      </c>
      <c r="M2855" s="4" t="s">
        <v>22</v>
      </c>
    </row>
    <row r="2856" spans="1:13" x14ac:dyDescent="0.3">
      <c r="A2856">
        <v>1245</v>
      </c>
      <c r="B2856" s="1">
        <v>44984</v>
      </c>
      <c r="C2856" s="4" t="str">
        <f>IF(ISBLANK(Table14[[#This Row],[Sales_Rep]]),"Unknown",Table14[[#This Row],[Sales_Rep]])</f>
        <v>Eve</v>
      </c>
      <c r="D2856" s="4" t="str">
        <f>PROPER(Table14[[#This Row],[Region]])</f>
        <v>East</v>
      </c>
      <c r="E2856" s="9">
        <f>IF(ISBLANK(Table14[[#This Row],[Sales_Amount]]),MEDIAN(Table14[Sales_Amount]),Table14[[#This Row],[Sales_Amount]])</f>
        <v>26900.53</v>
      </c>
      <c r="F2856" s="11">
        <f>IF(ISBLANK(Table14[[#This Row],[Quantity_Sold]]),MEDIAN(Table14[Quantity_Sold]),Table14[[#This Row],[Quantity_Sold]])</f>
        <v>12</v>
      </c>
      <c r="G2856" s="4" t="str">
        <f>TRIM(Table14[[#This Row],[Product_Category]])</f>
        <v>Food</v>
      </c>
      <c r="H2856" s="9">
        <v>2071.52</v>
      </c>
      <c r="I2856" s="9">
        <v>2287.46</v>
      </c>
      <c r="J2856" s="4" t="str">
        <f>PROPER(Table14[[#This Row],[Customer_Type]])</f>
        <v>New</v>
      </c>
      <c r="K2856" s="13">
        <f>IF(ISBLANK(Table14[[#This Row],[Discount]]),MEDIAN(Table14[Discount]),Table14[[#This Row],[Discount]])</f>
        <v>0.02</v>
      </c>
      <c r="L2856" s="4" t="s">
        <v>31</v>
      </c>
      <c r="M2856" s="4" t="s">
        <v>22</v>
      </c>
    </row>
    <row r="2857" spans="1:13" x14ac:dyDescent="0.3">
      <c r="A2857">
        <v>1238</v>
      </c>
      <c r="B2857" s="1">
        <v>45181</v>
      </c>
      <c r="C2857" s="4" t="str">
        <f>IF(ISBLANK(Table14[[#This Row],[Sales_Rep]]),"Unknown",Table14[[#This Row],[Sales_Rep]])</f>
        <v>Charlie</v>
      </c>
      <c r="D2857" s="4" t="str">
        <f>PROPER(Table14[[#This Row],[Region]])</f>
        <v>South</v>
      </c>
      <c r="E2857" s="9">
        <f>IF(ISBLANK(Table14[[#This Row],[Sales_Amount]]),MEDIAN(Table14[Sales_Amount]),Table14[[#This Row],[Sales_Amount]])</f>
        <v>17098.78</v>
      </c>
      <c r="F2857" s="11">
        <f>IF(ISBLANK(Table14[[#This Row],[Quantity_Sold]]),MEDIAN(Table14[Quantity_Sold]),Table14[[#This Row],[Quantity_Sold]])</f>
        <v>14</v>
      </c>
      <c r="G2857" s="4" t="str">
        <f>TRIM(Table14[[#This Row],[Product_Category]])</f>
        <v>Furniture</v>
      </c>
      <c r="H2857" s="9">
        <v>1315.07</v>
      </c>
      <c r="I2857" s="9">
        <v>1673.07</v>
      </c>
      <c r="J2857" s="4" t="str">
        <f>PROPER(Table14[[#This Row],[Customer_Type]])</f>
        <v>Returning</v>
      </c>
      <c r="K2857" s="13">
        <f>IF(ISBLANK(Table14[[#This Row],[Discount]]),MEDIAN(Table14[Discount]),Table14[[#This Row],[Discount]])</f>
        <v>0.27</v>
      </c>
      <c r="L2857" s="4" t="s">
        <v>26</v>
      </c>
      <c r="M2857" s="4" t="s">
        <v>22</v>
      </c>
    </row>
    <row r="2858" spans="1:13" x14ac:dyDescent="0.3">
      <c r="A2858">
        <v>1486</v>
      </c>
      <c r="B2858" s="1">
        <v>45163</v>
      </c>
      <c r="C2858" s="4" t="str">
        <f>IF(ISBLANK(Table14[[#This Row],[Sales_Rep]]),"Unknown",Table14[[#This Row],[Sales_Rep]])</f>
        <v>David</v>
      </c>
      <c r="D2858" s="4" t="str">
        <f>PROPER(Table14[[#This Row],[Region]])</f>
        <v>North</v>
      </c>
      <c r="E2858" s="9">
        <f>IF(ISBLANK(Table14[[#This Row],[Sales_Amount]]),MEDIAN(Table14[Sales_Amount]),Table14[[#This Row],[Sales_Amount]])</f>
        <v>11687.32</v>
      </c>
      <c r="F2858" s="11">
        <f>IF(ISBLANK(Table14[[#This Row],[Quantity_Sold]]),MEDIAN(Table14[Quantity_Sold]),Table14[[#This Row],[Quantity_Sold]])</f>
        <v>12</v>
      </c>
      <c r="G2858" s="4" t="str">
        <f>TRIM(Table14[[#This Row],[Product_Category]])</f>
        <v>Electronics</v>
      </c>
      <c r="H2858" s="9">
        <v>815.42</v>
      </c>
      <c r="I2858" s="9">
        <v>993.82</v>
      </c>
      <c r="J2858" s="4" t="str">
        <f>PROPER(Table14[[#This Row],[Customer_Type]])</f>
        <v>New</v>
      </c>
      <c r="K2858" s="13">
        <f>IF(ISBLANK(Table14[[#This Row],[Discount]]),MEDIAN(Table14[Discount]),Table14[[#This Row],[Discount]])</f>
        <v>0.02</v>
      </c>
      <c r="L2858" s="4" t="s">
        <v>31</v>
      </c>
      <c r="M2858" s="4" t="s">
        <v>18</v>
      </c>
    </row>
    <row r="2859" spans="1:13" x14ac:dyDescent="0.3">
      <c r="A2859">
        <v>1198</v>
      </c>
      <c r="B2859" s="1">
        <v>45039</v>
      </c>
      <c r="C2859" s="4" t="str">
        <f>IF(ISBLANK(Table14[[#This Row],[Sales_Rep]]),"Unknown",Table14[[#This Row],[Sales_Rep]])</f>
        <v>Alice</v>
      </c>
      <c r="D2859" s="4" t="str">
        <f>PROPER(Table14[[#This Row],[Region]])</f>
        <v>South</v>
      </c>
      <c r="E2859" s="9">
        <f>IF(ISBLANK(Table14[[#This Row],[Sales_Amount]]),MEDIAN(Table14[Sales_Amount]),Table14[[#This Row],[Sales_Amount]])</f>
        <v>21253.74</v>
      </c>
      <c r="F2859" s="11">
        <f>IF(ISBLANK(Table14[[#This Row],[Quantity_Sold]]),MEDIAN(Table14[Quantity_Sold]),Table14[[#This Row],[Quantity_Sold]])</f>
        <v>41</v>
      </c>
      <c r="G2859" s="4" t="str">
        <f>TRIM(Table14[[#This Row],[Product_Category]])</f>
        <v>Furniture</v>
      </c>
      <c r="H2859" s="9">
        <v>395</v>
      </c>
      <c r="I2859" s="9">
        <v>523.62</v>
      </c>
      <c r="J2859" s="4" t="str">
        <f>PROPER(Table14[[#This Row],[Customer_Type]])</f>
        <v>New</v>
      </c>
      <c r="K2859" s="13">
        <f>IF(ISBLANK(Table14[[#This Row],[Discount]]),MEDIAN(Table14[Discount]),Table14[[#This Row],[Discount]])</f>
        <v>0.01</v>
      </c>
      <c r="L2859" s="4" t="s">
        <v>17</v>
      </c>
      <c r="M2859" s="4" t="s">
        <v>22</v>
      </c>
    </row>
    <row r="2860" spans="1:13" x14ac:dyDescent="0.3">
      <c r="A2860">
        <v>1173</v>
      </c>
      <c r="B2860" s="1">
        <v>45535</v>
      </c>
      <c r="C2860" s="4" t="str">
        <f>IF(ISBLANK(Table14[[#This Row],[Sales_Rep]]),"Unknown",Table14[[#This Row],[Sales_Rep]])</f>
        <v>Eve</v>
      </c>
      <c r="D2860" s="4" t="str">
        <f>PROPER(Table14[[#This Row],[Region]])</f>
        <v>West</v>
      </c>
      <c r="E2860" s="9">
        <f>IF(ISBLANK(Table14[[#This Row],[Sales_Amount]]),MEDIAN(Table14[Sales_Amount]),Table14[[#This Row],[Sales_Amount]])</f>
        <v>6477.34</v>
      </c>
      <c r="F2860" s="11">
        <f>IF(ISBLANK(Table14[[#This Row],[Quantity_Sold]]),MEDIAN(Table14[Quantity_Sold]),Table14[[#This Row],[Quantity_Sold]])</f>
        <v>6</v>
      </c>
      <c r="G2860" s="4" t="str">
        <f>TRIM(Table14[[#This Row],[Product_Category]])</f>
        <v>Furniture</v>
      </c>
      <c r="H2860" s="9">
        <v>1080.5899999999999</v>
      </c>
      <c r="I2860" s="9">
        <v>1300.67</v>
      </c>
      <c r="J2860" s="4" t="str">
        <f>PROPER(Table14[[#This Row],[Customer_Type]])</f>
        <v>New</v>
      </c>
      <c r="K2860" s="13">
        <f>IF(ISBLANK(Table14[[#This Row],[Discount]]),MEDIAN(Table14[Discount]),Table14[[#This Row],[Discount]])</f>
        <v>0.17</v>
      </c>
      <c r="L2860" s="4" t="s">
        <v>17</v>
      </c>
      <c r="M2860" s="4" t="s">
        <v>22</v>
      </c>
    </row>
    <row r="2861" spans="1:13" x14ac:dyDescent="0.3">
      <c r="A2861">
        <v>1106</v>
      </c>
      <c r="B2861" s="1">
        <v>45300</v>
      </c>
      <c r="C2861" s="4" t="str">
        <f>IF(ISBLANK(Table14[[#This Row],[Sales_Rep]]),"Unknown",Table14[[#This Row],[Sales_Rep]])</f>
        <v>Charlie</v>
      </c>
      <c r="D2861" s="4" t="str">
        <f>PROPER(Table14[[#This Row],[Region]])</f>
        <v>North</v>
      </c>
      <c r="E2861" s="9">
        <f>IF(ISBLANK(Table14[[#This Row],[Sales_Amount]]),MEDIAN(Table14[Sales_Amount]),Table14[[#This Row],[Sales_Amount]])</f>
        <v>9302.31</v>
      </c>
      <c r="F2861" s="11">
        <f>IF(ISBLANK(Table14[[#This Row],[Quantity_Sold]]),MEDIAN(Table14[Quantity_Sold]),Table14[[#This Row],[Quantity_Sold]])</f>
        <v>26</v>
      </c>
      <c r="G2861" s="4" t="str">
        <f>TRIM(Table14[[#This Row],[Product_Category]])</f>
        <v>Electronics</v>
      </c>
      <c r="H2861" s="9">
        <v>349.9</v>
      </c>
      <c r="I2861" s="9">
        <v>425.93</v>
      </c>
      <c r="J2861" s="4" t="str">
        <f>PROPER(Table14[[#This Row],[Customer_Type]])</f>
        <v>New</v>
      </c>
      <c r="K2861" s="13">
        <f>IF(ISBLANK(Table14[[#This Row],[Discount]]),MEDIAN(Table14[Discount]),Table14[[#This Row],[Discount]])</f>
        <v>0.16</v>
      </c>
      <c r="L2861" s="4" t="s">
        <v>17</v>
      </c>
      <c r="M2861" s="4" t="s">
        <v>22</v>
      </c>
    </row>
    <row r="2862" spans="1:13" x14ac:dyDescent="0.3">
      <c r="A2862">
        <v>1440</v>
      </c>
      <c r="B2862" s="1">
        <v>45618</v>
      </c>
      <c r="C2862" s="4" t="str">
        <f>IF(ISBLANK(Table14[[#This Row],[Sales_Rep]]),"Unknown",Table14[[#This Row],[Sales_Rep]])</f>
        <v>David</v>
      </c>
      <c r="D2862" s="4" t="str">
        <f>PROPER(Table14[[#This Row],[Region]])</f>
        <v>East</v>
      </c>
      <c r="E2862" s="9">
        <f>IF(ISBLANK(Table14[[#This Row],[Sales_Amount]]),MEDIAN(Table14[Sales_Amount]),Table14[[#This Row],[Sales_Amount]])</f>
        <v>65959.22</v>
      </c>
      <c r="F2862" s="11">
        <f>IF(ISBLANK(Table14[[#This Row],[Quantity_Sold]]),MEDIAN(Table14[Quantity_Sold]),Table14[[#This Row],[Quantity_Sold]])</f>
        <v>20</v>
      </c>
      <c r="G2862" s="4" t="str">
        <f>TRIM(Table14[[#This Row],[Product_Category]])</f>
        <v>Clothing</v>
      </c>
      <c r="H2862" s="9">
        <v>2360.6</v>
      </c>
      <c r="I2862" s="9">
        <v>3399.96</v>
      </c>
      <c r="J2862" s="4" t="str">
        <f>PROPER(Table14[[#This Row],[Customer_Type]])</f>
        <v>Returning</v>
      </c>
      <c r="K2862" s="13">
        <f>IF(ISBLANK(Table14[[#This Row],[Discount]]),MEDIAN(Table14[Discount]),Table14[[#This Row],[Discount]])</f>
        <v>0.03</v>
      </c>
      <c r="L2862" s="4" t="s">
        <v>17</v>
      </c>
      <c r="M2862" s="4" t="s">
        <v>18</v>
      </c>
    </row>
    <row r="2863" spans="1:13" x14ac:dyDescent="0.3">
      <c r="A2863">
        <v>1392</v>
      </c>
      <c r="B2863" s="1">
        <v>45091</v>
      </c>
      <c r="C2863" s="4" t="str">
        <f>IF(ISBLANK(Table14[[#This Row],[Sales_Rep]]),"Unknown",Table14[[#This Row],[Sales_Rep]])</f>
        <v>David</v>
      </c>
      <c r="D2863" s="4" t="str">
        <f>PROPER(Table14[[#This Row],[Region]])</f>
        <v>West</v>
      </c>
      <c r="E2863" s="9">
        <f>IF(ISBLANK(Table14[[#This Row],[Sales_Amount]]),MEDIAN(Table14[Sales_Amount]),Table14[[#This Row],[Sales_Amount]])</f>
        <v>112503.48</v>
      </c>
      <c r="F2863" s="11">
        <f>IF(ISBLANK(Table14[[#This Row],[Quantity_Sold]]),MEDIAN(Table14[Quantity_Sold]),Table14[[#This Row],[Quantity_Sold]])</f>
        <v>19</v>
      </c>
      <c r="G2863" s="4" t="str">
        <f>TRIM(Table14[[#This Row],[Product_Category]])</f>
        <v>Electronics</v>
      </c>
      <c r="H2863" s="9">
        <v>4792.74</v>
      </c>
      <c r="I2863" s="9">
        <v>7049.09</v>
      </c>
      <c r="J2863" s="4" t="str">
        <f>PROPER(Table14[[#This Row],[Customer_Type]])</f>
        <v>New</v>
      </c>
      <c r="K2863" s="13">
        <f>IF(ISBLANK(Table14[[#This Row],[Discount]]),MEDIAN(Table14[Discount]),Table14[[#This Row],[Discount]])</f>
        <v>0.16</v>
      </c>
      <c r="L2863" s="4" t="s">
        <v>17</v>
      </c>
      <c r="M2863" s="4" t="s">
        <v>22</v>
      </c>
    </row>
    <row r="2864" spans="1:13" x14ac:dyDescent="0.3">
      <c r="A2864">
        <v>1091</v>
      </c>
      <c r="B2864" s="1">
        <v>45124</v>
      </c>
      <c r="C2864" s="4" t="str">
        <f>IF(ISBLANK(Table14[[#This Row],[Sales_Rep]]),"Unknown",Table14[[#This Row],[Sales_Rep]])</f>
        <v>David</v>
      </c>
      <c r="D2864" s="4" t="str">
        <f>PROPER(Table14[[#This Row],[Region]])</f>
        <v>North</v>
      </c>
      <c r="E2864" s="9">
        <f>IF(ISBLANK(Table14[[#This Row],[Sales_Amount]]),MEDIAN(Table14[Sales_Amount]),Table14[[#This Row],[Sales_Amount]])</f>
        <v>137119.69</v>
      </c>
      <c r="F2864" s="11">
        <f>IF(ISBLANK(Table14[[#This Row],[Quantity_Sold]]),MEDIAN(Table14[Quantity_Sold]),Table14[[#This Row],[Quantity_Sold]])</f>
        <v>36</v>
      </c>
      <c r="G2864" s="4" t="str">
        <f>TRIM(Table14[[#This Row],[Product_Category]])</f>
        <v>Furniture</v>
      </c>
      <c r="H2864" s="9">
        <v>4037.95</v>
      </c>
      <c r="I2864" s="9">
        <v>4883.18</v>
      </c>
      <c r="J2864" s="4" t="str">
        <f>PROPER(Table14[[#This Row],[Customer_Type]])</f>
        <v>New</v>
      </c>
      <c r="K2864" s="13">
        <f>IF(ISBLANK(Table14[[#This Row],[Discount]]),MEDIAN(Table14[Discount]),Table14[[#This Row],[Discount]])</f>
        <v>0.22</v>
      </c>
      <c r="L2864" s="4" t="s">
        <v>26</v>
      </c>
      <c r="M2864" s="4" t="s">
        <v>22</v>
      </c>
    </row>
    <row r="2865" spans="1:13" x14ac:dyDescent="0.3">
      <c r="A2865">
        <v>1288</v>
      </c>
      <c r="B2865" s="1">
        <v>45638</v>
      </c>
      <c r="C2865" s="4" t="str">
        <f>IF(ISBLANK(Table14[[#This Row],[Sales_Rep]]),"Unknown",Table14[[#This Row],[Sales_Rep]])</f>
        <v>David</v>
      </c>
      <c r="D2865" s="4" t="str">
        <f>PROPER(Table14[[#This Row],[Region]])</f>
        <v>West</v>
      </c>
      <c r="E2865" s="9">
        <f>IF(ISBLANK(Table14[[#This Row],[Sales_Amount]]),MEDIAN(Table14[Sales_Amount]),Table14[[#This Row],[Sales_Amount]])</f>
        <v>80149.72</v>
      </c>
      <c r="F2865" s="11">
        <f>IF(ISBLANK(Table14[[#This Row],[Quantity_Sold]]),MEDIAN(Table14[Quantity_Sold]),Table14[[#This Row],[Quantity_Sold]])</f>
        <v>31</v>
      </c>
      <c r="G2865" s="4" t="str">
        <f>TRIM(Table14[[#This Row],[Product_Category]])</f>
        <v>Food</v>
      </c>
      <c r="H2865" s="9">
        <v>2623.22</v>
      </c>
      <c r="I2865" s="9">
        <v>3115.03</v>
      </c>
      <c r="J2865" s="4" t="str">
        <f>PROPER(Table14[[#This Row],[Customer_Type]])</f>
        <v>Returning</v>
      </c>
      <c r="K2865" s="13">
        <f>IF(ISBLANK(Table14[[#This Row],[Discount]]),MEDIAN(Table14[Discount]),Table14[[#This Row],[Discount]])</f>
        <v>0.17</v>
      </c>
      <c r="L2865" s="4" t="s">
        <v>17</v>
      </c>
      <c r="M2865" s="4" t="s">
        <v>18</v>
      </c>
    </row>
    <row r="2866" spans="1:13" x14ac:dyDescent="0.3">
      <c r="A2866">
        <v>1246</v>
      </c>
      <c r="B2866" s="1">
        <v>44995</v>
      </c>
      <c r="C2866" s="4" t="str">
        <f>IF(ISBLANK(Table14[[#This Row],[Sales_Rep]]),"Unknown",Table14[[#This Row],[Sales_Rep]])</f>
        <v>David</v>
      </c>
      <c r="D2866" s="4" t="str">
        <f>PROPER(Table14[[#This Row],[Region]])</f>
        <v>South</v>
      </c>
      <c r="E2866" s="9">
        <f>IF(ISBLANK(Table14[[#This Row],[Sales_Amount]]),MEDIAN(Table14[Sales_Amount]),Table14[[#This Row],[Sales_Amount]])</f>
        <v>39854.129999999997</v>
      </c>
      <c r="F2866" s="11">
        <f>IF(ISBLANK(Table14[[#This Row],[Quantity_Sold]]),MEDIAN(Table14[Quantity_Sold]),Table14[[#This Row],[Quantity_Sold]])</f>
        <v>39</v>
      </c>
      <c r="G2866" s="4" t="str">
        <f>TRIM(Table14[[#This Row],[Product_Category]])</f>
        <v>Furniture</v>
      </c>
      <c r="H2866" s="9">
        <v>856.93</v>
      </c>
      <c r="I2866" s="9">
        <v>1064.48</v>
      </c>
      <c r="J2866" s="4" t="str">
        <f>PROPER(Table14[[#This Row],[Customer_Type]])</f>
        <v>Returning</v>
      </c>
      <c r="K2866" s="13">
        <f>IF(ISBLANK(Table14[[#This Row],[Discount]]),MEDIAN(Table14[Discount]),Table14[[#This Row],[Discount]])</f>
        <v>0.04</v>
      </c>
      <c r="L2866" s="4" t="s">
        <v>17</v>
      </c>
      <c r="M2866" s="4" t="s">
        <v>18</v>
      </c>
    </row>
    <row r="2867" spans="1:13" x14ac:dyDescent="0.3">
      <c r="A2867">
        <v>1433</v>
      </c>
      <c r="B2867" s="1">
        <v>45320</v>
      </c>
      <c r="C2867" s="4" t="str">
        <f>IF(ISBLANK(Table14[[#This Row],[Sales_Rep]]),"Unknown",Table14[[#This Row],[Sales_Rep]])</f>
        <v>Eve</v>
      </c>
      <c r="D2867" s="4" t="str">
        <f>PROPER(Table14[[#This Row],[Region]])</f>
        <v>West</v>
      </c>
      <c r="E2867" s="9">
        <f>IF(ISBLANK(Table14[[#This Row],[Sales_Amount]]),MEDIAN(Table14[Sales_Amount]),Table14[[#This Row],[Sales_Amount]])</f>
        <v>24952.91</v>
      </c>
      <c r="F2867" s="11">
        <f>IF(ISBLANK(Table14[[#This Row],[Quantity_Sold]]),MEDIAN(Table14[Quantity_Sold]),Table14[[#This Row],[Quantity_Sold]])</f>
        <v>7</v>
      </c>
      <c r="G2867" s="4" t="str">
        <f>TRIM(Table14[[#This Row],[Product_Category]])</f>
        <v>Furniture</v>
      </c>
      <c r="H2867" s="9">
        <v>3281.5</v>
      </c>
      <c r="I2867" s="9">
        <v>3637.45</v>
      </c>
      <c r="J2867" s="4" t="str">
        <f>PROPER(Table14[[#This Row],[Customer_Type]])</f>
        <v>New</v>
      </c>
      <c r="K2867" s="13">
        <f>IF(ISBLANK(Table14[[#This Row],[Discount]]),MEDIAN(Table14[Discount]),Table14[[#This Row],[Discount]])</f>
        <v>0.02</v>
      </c>
      <c r="L2867" s="4" t="s">
        <v>31</v>
      </c>
      <c r="M2867" s="4" t="s">
        <v>22</v>
      </c>
    </row>
    <row r="2868" spans="1:13" x14ac:dyDescent="0.3">
      <c r="A2868">
        <v>1251</v>
      </c>
      <c r="B2868" s="1">
        <v>45325</v>
      </c>
      <c r="C2868" s="4" t="str">
        <f>IF(ISBLANK(Table14[[#This Row],[Sales_Rep]]),"Unknown",Table14[[#This Row],[Sales_Rep]])</f>
        <v>Charlie</v>
      </c>
      <c r="D2868" s="4" t="str">
        <f>PROPER(Table14[[#This Row],[Region]])</f>
        <v>East</v>
      </c>
      <c r="E2868" s="9">
        <f>IF(ISBLANK(Table14[[#This Row],[Sales_Amount]]),MEDIAN(Table14[Sales_Amount]),Table14[[#This Row],[Sales_Amount]])</f>
        <v>70321.89</v>
      </c>
      <c r="F2868" s="11">
        <f>IF(ISBLANK(Table14[[#This Row],[Quantity_Sold]]),MEDIAN(Table14[Quantity_Sold]),Table14[[#This Row],[Quantity_Sold]])</f>
        <v>32</v>
      </c>
      <c r="G2868" s="4" t="str">
        <f>TRIM(Table14[[#This Row],[Product_Category]])</f>
        <v>Furniture</v>
      </c>
      <c r="H2868" s="9">
        <v>2641.98</v>
      </c>
      <c r="I2868" s="9">
        <v>3139.37</v>
      </c>
      <c r="J2868" s="4" t="str">
        <f>PROPER(Table14[[#This Row],[Customer_Type]])</f>
        <v>New</v>
      </c>
      <c r="K2868" s="13">
        <f>IF(ISBLANK(Table14[[#This Row],[Discount]]),MEDIAN(Table14[Discount]),Table14[[#This Row],[Discount]])</f>
        <v>0.3</v>
      </c>
      <c r="L2868" s="4" t="s">
        <v>31</v>
      </c>
      <c r="M2868" s="4" t="s">
        <v>22</v>
      </c>
    </row>
    <row r="2869" spans="1:13" x14ac:dyDescent="0.3">
      <c r="A2869">
        <v>1279</v>
      </c>
      <c r="B2869" s="1">
        <v>45139</v>
      </c>
      <c r="C2869" s="4" t="str">
        <f>IF(ISBLANK(Table14[[#This Row],[Sales_Rep]]),"Unknown",Table14[[#This Row],[Sales_Rep]])</f>
        <v>David</v>
      </c>
      <c r="D2869" s="4" t="str">
        <f>PROPER(Table14[[#This Row],[Region]])</f>
        <v>North</v>
      </c>
      <c r="E2869" s="9">
        <f>IF(ISBLANK(Table14[[#This Row],[Sales_Amount]]),MEDIAN(Table14[Sales_Amount]),Table14[[#This Row],[Sales_Amount]])</f>
        <v>101020.31</v>
      </c>
      <c r="F2869" s="11">
        <f>IF(ISBLANK(Table14[[#This Row],[Quantity_Sold]]),MEDIAN(Table14[Quantity_Sold]),Table14[[#This Row],[Quantity_Sold]])</f>
        <v>43</v>
      </c>
      <c r="G2869" s="4" t="str">
        <f>TRIM(Table14[[#This Row],[Product_Category]])</f>
        <v>Clothing</v>
      </c>
      <c r="H2869" s="9">
        <v>1778.62</v>
      </c>
      <c r="I2869" s="9">
        <v>2373.04</v>
      </c>
      <c r="J2869" s="4" t="str">
        <f>PROPER(Table14[[#This Row],[Customer_Type]])</f>
        <v>New</v>
      </c>
      <c r="K2869" s="13">
        <f>IF(ISBLANK(Table14[[#This Row],[Discount]]),MEDIAN(Table14[Discount]),Table14[[#This Row],[Discount]])</f>
        <v>0.01</v>
      </c>
      <c r="L2869" s="4" t="s">
        <v>17</v>
      </c>
      <c r="M2869" s="4" t="s">
        <v>18</v>
      </c>
    </row>
    <row r="2870" spans="1:13" x14ac:dyDescent="0.3">
      <c r="A2870">
        <v>1406</v>
      </c>
      <c r="B2870" s="1">
        <v>45433</v>
      </c>
      <c r="C2870" s="4" t="str">
        <f>IF(ISBLANK(Table14[[#This Row],[Sales_Rep]]),"Unknown",Table14[[#This Row],[Sales_Rep]])</f>
        <v>Bob</v>
      </c>
      <c r="D2870" s="4" t="str">
        <f>PROPER(Table14[[#This Row],[Region]])</f>
        <v>North</v>
      </c>
      <c r="E2870" s="9">
        <f>IF(ISBLANK(Table14[[#This Row],[Sales_Amount]]),MEDIAN(Table14[Sales_Amount]),Table14[[#This Row],[Sales_Amount]])</f>
        <v>6683.4</v>
      </c>
      <c r="F2870" s="11">
        <f>IF(ISBLANK(Table14[[#This Row],[Quantity_Sold]]),MEDIAN(Table14[Quantity_Sold]),Table14[[#This Row],[Quantity_Sold]])</f>
        <v>4</v>
      </c>
      <c r="G2870" s="4" t="str">
        <f>TRIM(Table14[[#This Row],[Product_Category]])</f>
        <v>Furniture</v>
      </c>
      <c r="H2870" s="9">
        <v>1176.93</v>
      </c>
      <c r="I2870" s="9">
        <v>1704.95</v>
      </c>
      <c r="J2870" s="4" t="str">
        <f>PROPER(Table14[[#This Row],[Customer_Type]])</f>
        <v>Returning</v>
      </c>
      <c r="K2870" s="13">
        <f>IF(ISBLANK(Table14[[#This Row],[Discount]]),MEDIAN(Table14[Discount]),Table14[[#This Row],[Discount]])</f>
        <v>0.02</v>
      </c>
      <c r="L2870" s="4" t="s">
        <v>31</v>
      </c>
      <c r="M2870" s="4" t="s">
        <v>18</v>
      </c>
    </row>
    <row r="2871" spans="1:13" x14ac:dyDescent="0.3">
      <c r="A2871">
        <v>1139</v>
      </c>
      <c r="B2871" s="1">
        <v>45522</v>
      </c>
      <c r="C2871" s="4" t="str">
        <f>IF(ISBLANK(Table14[[#This Row],[Sales_Rep]]),"Unknown",Table14[[#This Row],[Sales_Rep]])</f>
        <v>Bob</v>
      </c>
      <c r="D2871" s="4" t="str">
        <f>PROPER(Table14[[#This Row],[Region]])</f>
        <v>East</v>
      </c>
      <c r="E2871" s="9">
        <f>IF(ISBLANK(Table14[[#This Row],[Sales_Amount]]),MEDIAN(Table14[Sales_Amount]),Table14[[#This Row],[Sales_Amount]])</f>
        <v>211978.84</v>
      </c>
      <c r="F2871" s="11">
        <f>IF(ISBLANK(Table14[[#This Row],[Quantity_Sold]]),MEDIAN(Table14[Quantity_Sold]),Table14[[#This Row],[Quantity_Sold]])</f>
        <v>40</v>
      </c>
      <c r="G2871" s="4" t="str">
        <f>TRIM(Table14[[#This Row],[Product_Category]])</f>
        <v>Clothing</v>
      </c>
      <c r="H2871" s="9">
        <v>4828.51</v>
      </c>
      <c r="I2871" s="9">
        <v>6882.43</v>
      </c>
      <c r="J2871" s="4" t="str">
        <f>PROPER(Table14[[#This Row],[Customer_Type]])</f>
        <v>New</v>
      </c>
      <c r="K2871" s="13">
        <f>IF(ISBLANK(Table14[[#This Row],[Discount]]),MEDIAN(Table14[Discount]),Table14[[#This Row],[Discount]])</f>
        <v>0.23</v>
      </c>
      <c r="L2871" s="4" t="s">
        <v>31</v>
      </c>
      <c r="M2871" s="4" t="s">
        <v>22</v>
      </c>
    </row>
    <row r="2872" spans="1:13" x14ac:dyDescent="0.3">
      <c r="A2872">
        <v>1331</v>
      </c>
      <c r="B2872" s="1">
        <v>45210</v>
      </c>
      <c r="C2872" s="4" t="str">
        <f>IF(ISBLANK(Table14[[#This Row],[Sales_Rep]]),"Unknown",Table14[[#This Row],[Sales_Rep]])</f>
        <v>Charlie</v>
      </c>
      <c r="D2872" s="4" t="str">
        <f>PROPER(Table14[[#This Row],[Region]])</f>
        <v>West</v>
      </c>
      <c r="E2872" s="9">
        <f>IF(ISBLANK(Table14[[#This Row],[Sales_Amount]]),MEDIAN(Table14[Sales_Amount]),Table14[[#This Row],[Sales_Amount]])</f>
        <v>193935.95</v>
      </c>
      <c r="F2872" s="11">
        <f>IF(ISBLANK(Table14[[#This Row],[Quantity_Sold]]),MEDIAN(Table14[Quantity_Sold]),Table14[[#This Row],[Quantity_Sold]])</f>
        <v>44</v>
      </c>
      <c r="G2872" s="4" t="str">
        <f>TRIM(Table14[[#This Row],[Product_Category]])</f>
        <v>Furniture</v>
      </c>
      <c r="H2872" s="9">
        <v>4451.2700000000004</v>
      </c>
      <c r="I2872" s="9">
        <v>5799.52</v>
      </c>
      <c r="J2872" s="4" t="str">
        <f>PROPER(Table14[[#This Row],[Customer_Type]])</f>
        <v>New</v>
      </c>
      <c r="K2872" s="13">
        <f>IF(ISBLANK(Table14[[#This Row],[Discount]]),MEDIAN(Table14[Discount]),Table14[[#This Row],[Discount]])</f>
        <v>0.24</v>
      </c>
      <c r="L2872" s="4" t="s">
        <v>17</v>
      </c>
      <c r="M2872" s="4" t="s">
        <v>18</v>
      </c>
    </row>
    <row r="2873" spans="1:13" x14ac:dyDescent="0.3">
      <c r="A2873">
        <v>1032</v>
      </c>
      <c r="B2873" s="1">
        <v>45173</v>
      </c>
      <c r="C2873" s="4" t="str">
        <f>IF(ISBLANK(Table14[[#This Row],[Sales_Rep]]),"Unknown",Table14[[#This Row],[Sales_Rep]])</f>
        <v>Alice</v>
      </c>
      <c r="D2873" s="4" t="str">
        <f>PROPER(Table14[[#This Row],[Region]])</f>
        <v>North</v>
      </c>
      <c r="E2873" s="9">
        <f>IF(ISBLANK(Table14[[#This Row],[Sales_Amount]]),MEDIAN(Table14[Sales_Amount]),Table14[[#This Row],[Sales_Amount]])</f>
        <v>126194.99</v>
      </c>
      <c r="F2873" s="11">
        <f>IF(ISBLANK(Table14[[#This Row],[Quantity_Sold]]),MEDIAN(Table14[Quantity_Sold]),Table14[[#This Row],[Quantity_Sold]])</f>
        <v>32</v>
      </c>
      <c r="G2873" s="4" t="str">
        <f>TRIM(Table14[[#This Row],[Product_Category]])</f>
        <v>Clothing</v>
      </c>
      <c r="H2873" s="9">
        <v>4534.1099999999997</v>
      </c>
      <c r="I2873" s="9">
        <v>5121.55</v>
      </c>
      <c r="J2873" s="4" t="str">
        <f>PROPER(Table14[[#This Row],[Customer_Type]])</f>
        <v>New</v>
      </c>
      <c r="K2873" s="13">
        <f>IF(ISBLANK(Table14[[#This Row],[Discount]]),MEDIAN(Table14[Discount]),Table14[[#This Row],[Discount]])</f>
        <v>0.23</v>
      </c>
      <c r="L2873" s="4" t="s">
        <v>17</v>
      </c>
      <c r="M2873" s="4" t="s">
        <v>18</v>
      </c>
    </row>
    <row r="2874" spans="1:13" x14ac:dyDescent="0.3">
      <c r="A2874">
        <v>1046</v>
      </c>
      <c r="B2874" s="1">
        <v>45200</v>
      </c>
      <c r="C2874" s="4" t="str">
        <f>IF(ISBLANK(Table14[[#This Row],[Sales_Rep]]),"Unknown",Table14[[#This Row],[Sales_Rep]])</f>
        <v>Alice</v>
      </c>
      <c r="D2874" s="4" t="str">
        <f>PROPER(Table14[[#This Row],[Region]])</f>
        <v>West</v>
      </c>
      <c r="E2874" s="9">
        <f>IF(ISBLANK(Table14[[#This Row],[Sales_Amount]]),MEDIAN(Table14[Sales_Amount]),Table14[[#This Row],[Sales_Amount]])</f>
        <v>10474.09</v>
      </c>
      <c r="F2874" s="11">
        <f>IF(ISBLANK(Table14[[#This Row],[Quantity_Sold]]),MEDIAN(Table14[Quantity_Sold]),Table14[[#This Row],[Quantity_Sold]])</f>
        <v>7</v>
      </c>
      <c r="G2874" s="4" t="str">
        <f>TRIM(Table14[[#This Row],[Product_Category]])</f>
        <v>Furniture</v>
      </c>
      <c r="H2874" s="9">
        <v>1187.8399999999999</v>
      </c>
      <c r="I2874" s="9">
        <v>1700.34</v>
      </c>
      <c r="J2874" s="4" t="str">
        <f>PROPER(Table14[[#This Row],[Customer_Type]])</f>
        <v>Returning</v>
      </c>
      <c r="K2874" s="13">
        <f>IF(ISBLANK(Table14[[#This Row],[Discount]]),MEDIAN(Table14[Discount]),Table14[[#This Row],[Discount]])</f>
        <v>0.12</v>
      </c>
      <c r="L2874" s="4" t="s">
        <v>31</v>
      </c>
      <c r="M2874" s="4" t="s">
        <v>22</v>
      </c>
    </row>
    <row r="2875" spans="1:13" x14ac:dyDescent="0.3">
      <c r="A2875">
        <v>1153</v>
      </c>
      <c r="B2875" s="1">
        <v>45305</v>
      </c>
      <c r="C2875" s="4" t="str">
        <f>IF(ISBLANK(Table14[[#This Row],[Sales_Rep]]),"Unknown",Table14[[#This Row],[Sales_Rep]])</f>
        <v>Alice</v>
      </c>
      <c r="D2875" s="4" t="str">
        <f>PROPER(Table14[[#This Row],[Region]])</f>
        <v>East</v>
      </c>
      <c r="E2875" s="9">
        <f>IF(ISBLANK(Table14[[#This Row],[Sales_Amount]]),MEDIAN(Table14[Sales_Amount]),Table14[[#This Row],[Sales_Amount]])</f>
        <v>3228.94</v>
      </c>
      <c r="F2875" s="11">
        <f>IF(ISBLANK(Table14[[#This Row],[Quantity_Sold]]),MEDIAN(Table14[Quantity_Sold]),Table14[[#This Row],[Quantity_Sold]])</f>
        <v>9</v>
      </c>
      <c r="G2875" s="4" t="str">
        <f>TRIM(Table14[[#This Row],[Product_Category]])</f>
        <v>Food</v>
      </c>
      <c r="H2875" s="9">
        <v>286.5</v>
      </c>
      <c r="I2875" s="9">
        <v>373.72</v>
      </c>
      <c r="J2875" s="4" t="str">
        <f>PROPER(Table14[[#This Row],[Customer_Type]])</f>
        <v>Returning</v>
      </c>
      <c r="K2875" s="13">
        <f>IF(ISBLANK(Table14[[#This Row],[Discount]]),MEDIAN(Table14[Discount]),Table14[[#This Row],[Discount]])</f>
        <v>0.04</v>
      </c>
      <c r="L2875" s="4" t="s">
        <v>26</v>
      </c>
      <c r="M2875" s="4" t="s">
        <v>18</v>
      </c>
    </row>
    <row r="2876" spans="1:13" x14ac:dyDescent="0.3">
      <c r="A2876">
        <v>1471</v>
      </c>
      <c r="B2876" s="1">
        <v>45252</v>
      </c>
      <c r="C2876" s="4" t="str">
        <f>IF(ISBLANK(Table14[[#This Row],[Sales_Rep]]),"Unknown",Table14[[#This Row],[Sales_Rep]])</f>
        <v>Bob</v>
      </c>
      <c r="D2876" s="4" t="str">
        <f>PROPER(Table14[[#This Row],[Region]])</f>
        <v>East</v>
      </c>
      <c r="E2876" s="9">
        <f>IF(ISBLANK(Table14[[#This Row],[Sales_Amount]]),MEDIAN(Table14[Sales_Amount]),Table14[[#This Row],[Sales_Amount]])</f>
        <v>83363.820000000007</v>
      </c>
      <c r="F2876" s="11">
        <f>IF(ISBLANK(Table14[[#This Row],[Quantity_Sold]]),MEDIAN(Table14[Quantity_Sold]),Table14[[#This Row],[Quantity_Sold]])</f>
        <v>43</v>
      </c>
      <c r="G2876" s="4" t="str">
        <f>TRIM(Table14[[#This Row],[Product_Category]])</f>
        <v>Clothing</v>
      </c>
      <c r="H2876" s="9">
        <v>2250.48</v>
      </c>
      <c r="I2876" s="9">
        <v>2692.63</v>
      </c>
      <c r="J2876" s="4" t="str">
        <f>PROPER(Table14[[#This Row],[Customer_Type]])</f>
        <v>New</v>
      </c>
      <c r="K2876" s="13">
        <f>IF(ISBLANK(Table14[[#This Row],[Discount]]),MEDIAN(Table14[Discount]),Table14[[#This Row],[Discount]])</f>
        <v>0.28000000000000003</v>
      </c>
      <c r="L2876" s="4" t="s">
        <v>17</v>
      </c>
      <c r="M2876" s="4" t="s">
        <v>22</v>
      </c>
    </row>
    <row r="2877" spans="1:13" x14ac:dyDescent="0.3">
      <c r="A2877">
        <v>1072</v>
      </c>
      <c r="B2877" s="1">
        <v>45275</v>
      </c>
      <c r="C2877" s="4" t="str">
        <f>IF(ISBLANK(Table14[[#This Row],[Sales_Rep]]),"Unknown",Table14[[#This Row],[Sales_Rep]])</f>
        <v>Alice</v>
      </c>
      <c r="D2877" s="4" t="str">
        <f>PROPER(Table14[[#This Row],[Region]])</f>
        <v>West</v>
      </c>
      <c r="E2877" s="9">
        <f>IF(ISBLANK(Table14[[#This Row],[Sales_Amount]]),MEDIAN(Table14[Sales_Amount]),Table14[[#This Row],[Sales_Amount]])</f>
        <v>75018.880000000005</v>
      </c>
      <c r="F2877" s="11">
        <f>IF(ISBLANK(Table14[[#This Row],[Quantity_Sold]]),MEDIAN(Table14[Quantity_Sold]),Table14[[#This Row],[Quantity_Sold]])</f>
        <v>44</v>
      </c>
      <c r="G2877" s="4" t="str">
        <f>TRIM(Table14[[#This Row],[Product_Category]])</f>
        <v>Electronics</v>
      </c>
      <c r="H2877" s="9">
        <v>1367.04</v>
      </c>
      <c r="I2877" s="9">
        <v>1739.77</v>
      </c>
      <c r="J2877" s="4" t="str">
        <f>PROPER(Table14[[#This Row],[Customer_Type]])</f>
        <v>Returning</v>
      </c>
      <c r="K2877" s="13">
        <f>IF(ISBLANK(Table14[[#This Row],[Discount]]),MEDIAN(Table14[Discount]),Table14[[#This Row],[Discount]])</f>
        <v>0.02</v>
      </c>
      <c r="L2877" s="4" t="s">
        <v>17</v>
      </c>
      <c r="M2877" s="4" t="s">
        <v>18</v>
      </c>
    </row>
    <row r="2878" spans="1:13" x14ac:dyDescent="0.3">
      <c r="A2878">
        <v>1443</v>
      </c>
      <c r="B2878" s="1">
        <v>45397</v>
      </c>
      <c r="C2878" s="4" t="str">
        <f>IF(ISBLANK(Table14[[#This Row],[Sales_Rep]]),"Unknown",Table14[[#This Row],[Sales_Rep]])</f>
        <v>Eve</v>
      </c>
      <c r="D2878" s="4" t="str">
        <f>PROPER(Table14[[#This Row],[Region]])</f>
        <v>West</v>
      </c>
      <c r="E2878" s="9">
        <f>IF(ISBLANK(Table14[[#This Row],[Sales_Amount]]),MEDIAN(Table14[Sales_Amount]),Table14[[#This Row],[Sales_Amount]])</f>
        <v>135737.84</v>
      </c>
      <c r="F2878" s="11">
        <f>IF(ISBLANK(Table14[[#This Row],[Quantity_Sold]]),MEDIAN(Table14[Quantity_Sold]),Table14[[#This Row],[Quantity_Sold]])</f>
        <v>33</v>
      </c>
      <c r="G2878" s="4" t="str">
        <f>TRIM(Table14[[#This Row],[Product_Category]])</f>
        <v>Clothing</v>
      </c>
      <c r="H2878" s="9">
        <v>3940.33</v>
      </c>
      <c r="I2878" s="9">
        <v>5558.47</v>
      </c>
      <c r="J2878" s="4" t="str">
        <f>PROPER(Table14[[#This Row],[Customer_Type]])</f>
        <v>New</v>
      </c>
      <c r="K2878" s="13">
        <f>IF(ISBLANK(Table14[[#This Row],[Discount]]),MEDIAN(Table14[Discount]),Table14[[#This Row],[Discount]])</f>
        <v>0.26</v>
      </c>
      <c r="L2878" s="4" t="s">
        <v>31</v>
      </c>
      <c r="M2878" s="4" t="s">
        <v>22</v>
      </c>
    </row>
    <row r="2879" spans="1:13" x14ac:dyDescent="0.3">
      <c r="A2879">
        <v>1354</v>
      </c>
      <c r="B2879" s="1">
        <v>45633</v>
      </c>
      <c r="C2879" s="4" t="str">
        <f>IF(ISBLANK(Table14[[#This Row],[Sales_Rep]]),"Unknown",Table14[[#This Row],[Sales_Rep]])</f>
        <v>David</v>
      </c>
      <c r="D2879" s="4" t="str">
        <f>PROPER(Table14[[#This Row],[Region]])</f>
        <v>South</v>
      </c>
      <c r="E2879" s="9">
        <f>IF(ISBLANK(Table14[[#This Row],[Sales_Amount]]),MEDIAN(Table14[Sales_Amount]),Table14[[#This Row],[Sales_Amount]])</f>
        <v>47301.120000000003</v>
      </c>
      <c r="F2879" s="11">
        <f>IF(ISBLANK(Table14[[#This Row],[Quantity_Sold]]),MEDIAN(Table14[Quantity_Sold]),Table14[[#This Row],[Quantity_Sold]])</f>
        <v>48</v>
      </c>
      <c r="G2879" s="4" t="str">
        <f>TRIM(Table14[[#This Row],[Product_Category]])</f>
        <v>Clothing</v>
      </c>
      <c r="H2879" s="9">
        <v>791.03</v>
      </c>
      <c r="I2879" s="9">
        <v>1026.5</v>
      </c>
      <c r="J2879" s="4" t="str">
        <f>PROPER(Table14[[#This Row],[Customer_Type]])</f>
        <v>New</v>
      </c>
      <c r="K2879" s="13">
        <f>IF(ISBLANK(Table14[[#This Row],[Discount]]),MEDIAN(Table14[Discount]),Table14[[#This Row],[Discount]])</f>
        <v>0.04</v>
      </c>
      <c r="L2879" s="4" t="s">
        <v>26</v>
      </c>
      <c r="M2879" s="4" t="s">
        <v>22</v>
      </c>
    </row>
    <row r="2880" spans="1:13" x14ac:dyDescent="0.3">
      <c r="A2880">
        <v>1467</v>
      </c>
      <c r="B2880" s="1">
        <v>45482</v>
      </c>
      <c r="C2880" s="4" t="str">
        <f>IF(ISBLANK(Table14[[#This Row],[Sales_Rep]]),"Unknown",Table14[[#This Row],[Sales_Rep]])</f>
        <v>Bob</v>
      </c>
      <c r="D2880" s="4" t="str">
        <f>PROPER(Table14[[#This Row],[Region]])</f>
        <v>West</v>
      </c>
      <c r="E2880" s="9">
        <f>IF(ISBLANK(Table14[[#This Row],[Sales_Amount]]),MEDIAN(Table14[Sales_Amount]),Table14[[#This Row],[Sales_Amount]])</f>
        <v>104859.77</v>
      </c>
      <c r="F2880" s="11">
        <f>IF(ISBLANK(Table14[[#This Row],[Quantity_Sold]]),MEDIAN(Table14[Quantity_Sold]),Table14[[#This Row],[Quantity_Sold]])</f>
        <v>32</v>
      </c>
      <c r="G2880" s="4" t="str">
        <f>TRIM(Table14[[#This Row],[Product_Category]])</f>
        <v>Furniture</v>
      </c>
      <c r="H2880" s="9">
        <v>3059.8</v>
      </c>
      <c r="I2880" s="9">
        <v>4488.8599999999997</v>
      </c>
      <c r="J2880" s="4" t="str">
        <f>PROPER(Table14[[#This Row],[Customer_Type]])</f>
        <v>New</v>
      </c>
      <c r="K2880" s="13">
        <f>IF(ISBLANK(Table14[[#This Row],[Discount]]),MEDIAN(Table14[Discount]),Table14[[#This Row],[Discount]])</f>
        <v>0.27</v>
      </c>
      <c r="L2880" s="4" t="s">
        <v>17</v>
      </c>
      <c r="M2880" s="4" t="s">
        <v>22</v>
      </c>
    </row>
    <row r="2881" spans="1:13" x14ac:dyDescent="0.3">
      <c r="A2881">
        <v>1243</v>
      </c>
      <c r="B2881" s="1">
        <v>45050</v>
      </c>
      <c r="C2881" s="4" t="str">
        <f>IF(ISBLANK(Table14[[#This Row],[Sales_Rep]]),"Unknown",Table14[[#This Row],[Sales_Rep]])</f>
        <v>Charlie</v>
      </c>
      <c r="D2881" s="4" t="str">
        <f>PROPER(Table14[[#This Row],[Region]])</f>
        <v>North</v>
      </c>
      <c r="E2881" s="9">
        <f>IF(ISBLANK(Table14[[#This Row],[Sales_Amount]]),MEDIAN(Table14[Sales_Amount]),Table14[[#This Row],[Sales_Amount]])</f>
        <v>15492.93</v>
      </c>
      <c r="F2881" s="11">
        <f>IF(ISBLANK(Table14[[#This Row],[Quantity_Sold]]),MEDIAN(Table14[Quantity_Sold]),Table14[[#This Row],[Quantity_Sold]])</f>
        <v>4</v>
      </c>
      <c r="G2881" s="4" t="str">
        <f>TRIM(Table14[[#This Row],[Product_Category]])</f>
        <v>Clothing</v>
      </c>
      <c r="H2881" s="9">
        <v>3289.75</v>
      </c>
      <c r="I2881" s="9">
        <v>4781.7700000000004</v>
      </c>
      <c r="J2881" s="4" t="str">
        <f>PROPER(Table14[[#This Row],[Customer_Type]])</f>
        <v>Returning</v>
      </c>
      <c r="K2881" s="13">
        <f>IF(ISBLANK(Table14[[#This Row],[Discount]]),MEDIAN(Table14[Discount]),Table14[[#This Row],[Discount]])</f>
        <v>0.19</v>
      </c>
      <c r="L2881" s="4" t="s">
        <v>31</v>
      </c>
      <c r="M2881" s="4" t="s">
        <v>22</v>
      </c>
    </row>
    <row r="2882" spans="1:13" x14ac:dyDescent="0.3">
      <c r="A2882">
        <v>1325</v>
      </c>
      <c r="B2882" s="1">
        <v>45235</v>
      </c>
      <c r="C2882" s="4" t="str">
        <f>IF(ISBLANK(Table14[[#This Row],[Sales_Rep]]),"Unknown",Table14[[#This Row],[Sales_Rep]])</f>
        <v>Charlie</v>
      </c>
      <c r="D2882" s="4" t="str">
        <f>PROPER(Table14[[#This Row],[Region]])</f>
        <v>North</v>
      </c>
      <c r="E2882" s="9">
        <f>IF(ISBLANK(Table14[[#This Row],[Sales_Amount]]),MEDIAN(Table14[Sales_Amount]),Table14[[#This Row],[Sales_Amount]])</f>
        <v>143907.98000000001</v>
      </c>
      <c r="F2882" s="11">
        <f>IF(ISBLANK(Table14[[#This Row],[Quantity_Sold]]),MEDIAN(Table14[Quantity_Sold]),Table14[[#This Row],[Quantity_Sold]])</f>
        <v>37</v>
      </c>
      <c r="G2882" s="4" t="str">
        <f>TRIM(Table14[[#This Row],[Product_Category]])</f>
        <v>Clothing</v>
      </c>
      <c r="H2882" s="9">
        <v>3545</v>
      </c>
      <c r="I2882" s="9">
        <v>4686.03</v>
      </c>
      <c r="J2882" s="4" t="str">
        <f>PROPER(Table14[[#This Row],[Customer_Type]])</f>
        <v>Returning</v>
      </c>
      <c r="K2882" s="13">
        <f>IF(ISBLANK(Table14[[#This Row],[Discount]]),MEDIAN(Table14[Discount]),Table14[[#This Row],[Discount]])</f>
        <v>0.17</v>
      </c>
      <c r="L2882" s="4" t="s">
        <v>17</v>
      </c>
      <c r="M2882" s="4" t="s">
        <v>22</v>
      </c>
    </row>
    <row r="2883" spans="1:13" x14ac:dyDescent="0.3">
      <c r="A2883">
        <v>1346</v>
      </c>
      <c r="B2883" s="1">
        <v>44932</v>
      </c>
      <c r="C2883" s="4" t="str">
        <f>IF(ISBLANK(Table14[[#This Row],[Sales_Rep]]),"Unknown",Table14[[#This Row],[Sales_Rep]])</f>
        <v>David</v>
      </c>
      <c r="D2883" s="4" t="str">
        <f>PROPER(Table14[[#This Row],[Region]])</f>
        <v>North</v>
      </c>
      <c r="E2883" s="9">
        <f>IF(ISBLANK(Table14[[#This Row],[Sales_Amount]]),MEDIAN(Table14[Sales_Amount]),Table14[[#This Row],[Sales_Amount]])</f>
        <v>279436.81</v>
      </c>
      <c r="F2883" s="11">
        <f>IF(ISBLANK(Table14[[#This Row],[Quantity_Sold]]),MEDIAN(Table14[Quantity_Sold]),Table14[[#This Row],[Quantity_Sold]])</f>
        <v>49</v>
      </c>
      <c r="G2883" s="4" t="str">
        <f>TRIM(Table14[[#This Row],[Product_Category]])</f>
        <v>Food</v>
      </c>
      <c r="H2883" s="9">
        <v>4867.84</v>
      </c>
      <c r="I2883" s="9">
        <v>7128.49</v>
      </c>
      <c r="J2883" s="4" t="str">
        <f>PROPER(Table14[[#This Row],[Customer_Type]])</f>
        <v>Returning</v>
      </c>
      <c r="K2883" s="13">
        <f>IF(ISBLANK(Table14[[#This Row],[Discount]]),MEDIAN(Table14[Discount]),Table14[[#This Row],[Discount]])</f>
        <v>0.2</v>
      </c>
      <c r="L2883" s="4" t="s">
        <v>31</v>
      </c>
      <c r="M2883" s="4" t="s">
        <v>18</v>
      </c>
    </row>
    <row r="2884" spans="1:13" x14ac:dyDescent="0.3">
      <c r="A2884">
        <v>1487</v>
      </c>
      <c r="B2884" s="1">
        <v>45369</v>
      </c>
      <c r="C2884" s="4" t="str">
        <f>IF(ISBLANK(Table14[[#This Row],[Sales_Rep]]),"Unknown",Table14[[#This Row],[Sales_Rep]])</f>
        <v>Bob</v>
      </c>
      <c r="D2884" s="4" t="str">
        <f>PROPER(Table14[[#This Row],[Region]])</f>
        <v>East</v>
      </c>
      <c r="E2884" s="9">
        <f>IF(ISBLANK(Table14[[#This Row],[Sales_Amount]]),MEDIAN(Table14[Sales_Amount]),Table14[[#This Row],[Sales_Amount]])</f>
        <v>1616</v>
      </c>
      <c r="F2884" s="11">
        <f>IF(ISBLANK(Table14[[#This Row],[Quantity_Sold]]),MEDIAN(Table14[Quantity_Sold]),Table14[[#This Row],[Quantity_Sold]])</f>
        <v>1</v>
      </c>
      <c r="G2884" s="4" t="str">
        <f>TRIM(Table14[[#This Row],[Product_Category]])</f>
        <v>Food</v>
      </c>
      <c r="H2884" s="9">
        <v>1311.22</v>
      </c>
      <c r="I2884" s="9">
        <v>1683.33</v>
      </c>
      <c r="J2884" s="4" t="str">
        <f>PROPER(Table14[[#This Row],[Customer_Type]])</f>
        <v>Returning</v>
      </c>
      <c r="K2884" s="13">
        <f>IF(ISBLANK(Table14[[#This Row],[Discount]]),MEDIAN(Table14[Discount]),Table14[[#This Row],[Discount]])</f>
        <v>0.04</v>
      </c>
      <c r="L2884" s="4" t="s">
        <v>17</v>
      </c>
      <c r="M2884" s="4" t="s">
        <v>22</v>
      </c>
    </row>
    <row r="2885" spans="1:13" x14ac:dyDescent="0.3">
      <c r="A2885">
        <v>1192</v>
      </c>
      <c r="B2885" s="1">
        <v>45487</v>
      </c>
      <c r="C2885" s="4" t="str">
        <f>IF(ISBLANK(Table14[[#This Row],[Sales_Rep]]),"Unknown",Table14[[#This Row],[Sales_Rep]])</f>
        <v>Alice</v>
      </c>
      <c r="D2885" s="4" t="str">
        <f>PROPER(Table14[[#This Row],[Region]])</f>
        <v>North</v>
      </c>
      <c r="E2885" s="9">
        <f>IF(ISBLANK(Table14[[#This Row],[Sales_Amount]]),MEDIAN(Table14[Sales_Amount]),Table14[[#This Row],[Sales_Amount]])</f>
        <v>52703.91</v>
      </c>
      <c r="F2885" s="11">
        <f>IF(ISBLANK(Table14[[#This Row],[Quantity_Sold]]),MEDIAN(Table14[Quantity_Sold]),Table14[[#This Row],[Quantity_Sold]])</f>
        <v>30</v>
      </c>
      <c r="G2885" s="4" t="str">
        <f>TRIM(Table14[[#This Row],[Product_Category]])</f>
        <v>Electronics</v>
      </c>
      <c r="H2885" s="9">
        <v>1304.5899999999999</v>
      </c>
      <c r="I2885" s="9">
        <v>1792.65</v>
      </c>
      <c r="J2885" s="4" t="str">
        <f>PROPER(Table14[[#This Row],[Customer_Type]])</f>
        <v>Returning</v>
      </c>
      <c r="K2885" s="13">
        <f>IF(ISBLANK(Table14[[#This Row],[Discount]]),MEDIAN(Table14[Discount]),Table14[[#This Row],[Discount]])</f>
        <v>0.02</v>
      </c>
      <c r="L2885" s="4" t="s">
        <v>31</v>
      </c>
      <c r="M2885" s="4" t="s">
        <v>18</v>
      </c>
    </row>
    <row r="2886" spans="1:13" x14ac:dyDescent="0.3">
      <c r="A2886">
        <v>1137</v>
      </c>
      <c r="B2886" s="1">
        <v>44968</v>
      </c>
      <c r="C2886" s="4" t="str">
        <f>IF(ISBLANK(Table14[[#This Row],[Sales_Rep]]),"Unknown",Table14[[#This Row],[Sales_Rep]])</f>
        <v>Alice</v>
      </c>
      <c r="D2886" s="4" t="str">
        <f>PROPER(Table14[[#This Row],[Region]])</f>
        <v>South</v>
      </c>
      <c r="E2886" s="9">
        <f>IF(ISBLANK(Table14[[#This Row],[Sales_Amount]]),MEDIAN(Table14[Sales_Amount]),Table14[[#This Row],[Sales_Amount]])</f>
        <v>59716.7</v>
      </c>
      <c r="F2886" s="11">
        <f>IF(ISBLANK(Table14[[#This Row],[Quantity_Sold]]),MEDIAN(Table14[Quantity_Sold]),Table14[[#This Row],[Quantity_Sold]])</f>
        <v>40</v>
      </c>
      <c r="G2886" s="4" t="str">
        <f>TRIM(Table14[[#This Row],[Product_Category]])</f>
        <v>Electronics</v>
      </c>
      <c r="H2886" s="9">
        <v>1126.6500000000001</v>
      </c>
      <c r="I2886" s="9">
        <v>1588.21</v>
      </c>
      <c r="J2886" s="4" t="str">
        <f>PROPER(Table14[[#This Row],[Customer_Type]])</f>
        <v>New</v>
      </c>
      <c r="K2886" s="13">
        <f>IF(ISBLANK(Table14[[#This Row],[Discount]]),MEDIAN(Table14[Discount]),Table14[[#This Row],[Discount]])</f>
        <v>0.06</v>
      </c>
      <c r="L2886" s="4" t="s">
        <v>17</v>
      </c>
      <c r="M2886" s="4" t="s">
        <v>22</v>
      </c>
    </row>
    <row r="2887" spans="1:13" x14ac:dyDescent="0.3">
      <c r="A2887">
        <v>1004</v>
      </c>
      <c r="B2887" s="1">
        <v>44931</v>
      </c>
      <c r="C2887" s="4" t="str">
        <f>IF(ISBLANK(Table14[[#This Row],[Sales_Rep]]),"Unknown",Table14[[#This Row],[Sales_Rep]])</f>
        <v>Eve</v>
      </c>
      <c r="D2887" s="4" t="str">
        <f>PROPER(Table14[[#This Row],[Region]])</f>
        <v>East</v>
      </c>
      <c r="E2887" s="9">
        <f>IF(ISBLANK(Table14[[#This Row],[Sales_Amount]]),MEDIAN(Table14[Sales_Amount]),Table14[[#This Row],[Sales_Amount]])</f>
        <v>21881.79</v>
      </c>
      <c r="F2887" s="11">
        <f>IF(ISBLANK(Table14[[#This Row],[Quantity_Sold]]),MEDIAN(Table14[Quantity_Sold]),Table14[[#This Row],[Quantity_Sold]])</f>
        <v>30</v>
      </c>
      <c r="G2887" s="4" t="str">
        <f>TRIM(Table14[[#This Row],[Product_Category]])</f>
        <v>Electronics</v>
      </c>
      <c r="H2887" s="9">
        <v>792.1</v>
      </c>
      <c r="I2887" s="9">
        <v>1041.99</v>
      </c>
      <c r="J2887" s="4" t="str">
        <f>PROPER(Table14[[#This Row],[Customer_Type]])</f>
        <v>Returning</v>
      </c>
      <c r="K2887" s="13">
        <f>IF(ISBLANK(Table14[[#This Row],[Discount]]),MEDIAN(Table14[Discount]),Table14[[#This Row],[Discount]])</f>
        <v>0.3</v>
      </c>
      <c r="L2887" s="4" t="s">
        <v>31</v>
      </c>
      <c r="M2887" s="4" t="s">
        <v>18</v>
      </c>
    </row>
    <row r="2888" spans="1:13" x14ac:dyDescent="0.3">
      <c r="A2888">
        <v>1171</v>
      </c>
      <c r="B2888" s="1">
        <v>45334</v>
      </c>
      <c r="C2888" s="4" t="str">
        <f>IF(ISBLANK(Table14[[#This Row],[Sales_Rep]]),"Unknown",Table14[[#This Row],[Sales_Rep]])</f>
        <v>Eve</v>
      </c>
      <c r="D2888" s="4" t="str">
        <f>PROPER(Table14[[#This Row],[Region]])</f>
        <v>East</v>
      </c>
      <c r="E2888" s="9">
        <f>IF(ISBLANK(Table14[[#This Row],[Sales_Amount]]),MEDIAN(Table14[Sales_Amount]),Table14[[#This Row],[Sales_Amount]])</f>
        <v>57192</v>
      </c>
      <c r="F2888" s="11">
        <f>IF(ISBLANK(Table14[[#This Row],[Quantity_Sold]]),MEDIAN(Table14[Quantity_Sold]),Table14[[#This Row],[Quantity_Sold]])</f>
        <v>19</v>
      </c>
      <c r="G2888" s="4" t="str">
        <f>TRIM(Table14[[#This Row],[Product_Category]])</f>
        <v>Clothing</v>
      </c>
      <c r="H2888" s="9">
        <v>3021.79</v>
      </c>
      <c r="I2888" s="9">
        <v>3670.86</v>
      </c>
      <c r="J2888" s="4" t="str">
        <f>PROPER(Table14[[#This Row],[Customer_Type]])</f>
        <v>New</v>
      </c>
      <c r="K2888" s="13">
        <f>IF(ISBLANK(Table14[[#This Row],[Discount]]),MEDIAN(Table14[Discount]),Table14[[#This Row],[Discount]])</f>
        <v>0.18</v>
      </c>
      <c r="L2888" s="4" t="s">
        <v>26</v>
      </c>
      <c r="M2888" s="4" t="s">
        <v>22</v>
      </c>
    </row>
    <row r="2889" spans="1:13" x14ac:dyDescent="0.3">
      <c r="A2889">
        <v>1318</v>
      </c>
      <c r="B2889" s="1">
        <v>45644</v>
      </c>
      <c r="C2889" s="4" t="str">
        <f>IF(ISBLANK(Table14[[#This Row],[Sales_Rep]]),"Unknown",Table14[[#This Row],[Sales_Rep]])</f>
        <v>Alice</v>
      </c>
      <c r="D2889" s="4" t="str">
        <f>PROPER(Table14[[#This Row],[Region]])</f>
        <v>East</v>
      </c>
      <c r="E2889" s="9">
        <f>IF(ISBLANK(Table14[[#This Row],[Sales_Amount]]),MEDIAN(Table14[Sales_Amount]),Table14[[#This Row],[Sales_Amount]])</f>
        <v>75985.210000000006</v>
      </c>
      <c r="F2889" s="11">
        <f>IF(ISBLANK(Table14[[#This Row],[Quantity_Sold]]),MEDIAN(Table14[Quantity_Sold]),Table14[[#This Row],[Quantity_Sold]])</f>
        <v>39</v>
      </c>
      <c r="G2889" s="4" t="str">
        <f>TRIM(Table14[[#This Row],[Product_Category]])</f>
        <v>Electronics</v>
      </c>
      <c r="H2889" s="9">
        <v>2013.62</v>
      </c>
      <c r="I2889" s="9">
        <v>2530.31</v>
      </c>
      <c r="J2889" s="4" t="str">
        <f>PROPER(Table14[[#This Row],[Customer_Type]])</f>
        <v>New</v>
      </c>
      <c r="K2889" s="13">
        <f>IF(ISBLANK(Table14[[#This Row],[Discount]]),MEDIAN(Table14[Discount]),Table14[[#This Row],[Discount]])</f>
        <v>0.23</v>
      </c>
      <c r="L2889" s="4" t="s">
        <v>26</v>
      </c>
      <c r="M2889" s="4" t="s">
        <v>18</v>
      </c>
    </row>
    <row r="2890" spans="1:13" x14ac:dyDescent="0.3">
      <c r="A2890">
        <v>1099</v>
      </c>
      <c r="B2890" s="1">
        <v>44933</v>
      </c>
      <c r="C2890" s="4" t="str">
        <f>IF(ISBLANK(Table14[[#This Row],[Sales_Rep]]),"Unknown",Table14[[#This Row],[Sales_Rep]])</f>
        <v>Charlie</v>
      </c>
      <c r="D2890" s="4" t="str">
        <f>PROPER(Table14[[#This Row],[Region]])</f>
        <v>South</v>
      </c>
      <c r="E2890" s="9">
        <f>IF(ISBLANK(Table14[[#This Row],[Sales_Amount]]),MEDIAN(Table14[Sales_Amount]),Table14[[#This Row],[Sales_Amount]])</f>
        <v>21349.4</v>
      </c>
      <c r="F2890" s="11">
        <f>IF(ISBLANK(Table14[[#This Row],[Quantity_Sold]]),MEDIAN(Table14[Quantity_Sold]),Table14[[#This Row],[Quantity_Sold]])</f>
        <v>17</v>
      </c>
      <c r="G2890" s="4" t="str">
        <f>TRIM(Table14[[#This Row],[Product_Category]])</f>
        <v>Furniture</v>
      </c>
      <c r="H2890" s="9">
        <v>1129.8599999999999</v>
      </c>
      <c r="I2890" s="9">
        <v>1610.06</v>
      </c>
      <c r="J2890" s="4" t="str">
        <f>PROPER(Table14[[#This Row],[Customer_Type]])</f>
        <v>Returning</v>
      </c>
      <c r="K2890" s="13">
        <f>IF(ISBLANK(Table14[[#This Row],[Discount]]),MEDIAN(Table14[Discount]),Table14[[#This Row],[Discount]])</f>
        <v>0.22</v>
      </c>
      <c r="L2890" s="4" t="s">
        <v>31</v>
      </c>
      <c r="M2890" s="4" t="s">
        <v>18</v>
      </c>
    </row>
    <row r="2891" spans="1:13" x14ac:dyDescent="0.3">
      <c r="A2891">
        <v>1488</v>
      </c>
      <c r="B2891" s="1">
        <v>45630</v>
      </c>
      <c r="C2891" s="4" t="str">
        <f>IF(ISBLANK(Table14[[#This Row],[Sales_Rep]]),"Unknown",Table14[[#This Row],[Sales_Rep]])</f>
        <v>Charlie</v>
      </c>
      <c r="D2891" s="4" t="str">
        <f>PROPER(Table14[[#This Row],[Region]])</f>
        <v>South</v>
      </c>
      <c r="E2891" s="9">
        <f>IF(ISBLANK(Table14[[#This Row],[Sales_Amount]]),MEDIAN(Table14[Sales_Amount]),Table14[[#This Row],[Sales_Amount]])</f>
        <v>120858</v>
      </c>
      <c r="F2891" s="11">
        <f>IF(ISBLANK(Table14[[#This Row],[Quantity_Sold]]),MEDIAN(Table14[Quantity_Sold]),Table14[[#This Row],[Quantity_Sold]])</f>
        <v>40</v>
      </c>
      <c r="G2891" s="4" t="str">
        <f>TRIM(Table14[[#This Row],[Product_Category]])</f>
        <v>Electronics</v>
      </c>
      <c r="H2891" s="9">
        <v>2476.0500000000002</v>
      </c>
      <c r="I2891" s="9">
        <v>3021.45</v>
      </c>
      <c r="J2891" s="4" t="str">
        <f>PROPER(Table14[[#This Row],[Customer_Type]])</f>
        <v>Returning</v>
      </c>
      <c r="K2891" s="13">
        <f>IF(ISBLANK(Table14[[#This Row],[Discount]]),MEDIAN(Table14[Discount]),Table14[[#This Row],[Discount]])</f>
        <v>0</v>
      </c>
      <c r="L2891" s="4" t="s">
        <v>26</v>
      </c>
      <c r="M2891" s="4" t="s">
        <v>22</v>
      </c>
    </row>
    <row r="2892" spans="1:13" x14ac:dyDescent="0.3">
      <c r="A2892">
        <v>1018</v>
      </c>
      <c r="B2892" s="1">
        <v>45511</v>
      </c>
      <c r="C2892" s="4" t="str">
        <f>IF(ISBLANK(Table14[[#This Row],[Sales_Rep]]),"Unknown",Table14[[#This Row],[Sales_Rep]])</f>
        <v>Eve</v>
      </c>
      <c r="D2892" s="4" t="str">
        <f>PROPER(Table14[[#This Row],[Region]])</f>
        <v>East</v>
      </c>
      <c r="E2892" s="9">
        <f>IF(ISBLANK(Table14[[#This Row],[Sales_Amount]]),MEDIAN(Table14[Sales_Amount]),Table14[[#This Row],[Sales_Amount]])</f>
        <v>119605.3</v>
      </c>
      <c r="F2892" s="11">
        <f>IF(ISBLANK(Table14[[#This Row],[Quantity_Sold]]),MEDIAN(Table14[Quantity_Sold]),Table14[[#This Row],[Quantity_Sold]])</f>
        <v>26</v>
      </c>
      <c r="G2892" s="4" t="str">
        <f>TRIM(Table14[[#This Row],[Product_Category]])</f>
        <v>Furniture</v>
      </c>
      <c r="H2892" s="9">
        <v>3355.44</v>
      </c>
      <c r="I2892" s="9">
        <v>4842.32</v>
      </c>
      <c r="J2892" s="4" t="str">
        <f>PROPER(Table14[[#This Row],[Customer_Type]])</f>
        <v>New</v>
      </c>
      <c r="K2892" s="13">
        <f>IF(ISBLANK(Table14[[#This Row],[Discount]]),MEDIAN(Table14[Discount]),Table14[[#This Row],[Discount]])</f>
        <v>0.05</v>
      </c>
      <c r="L2892" s="4" t="s">
        <v>26</v>
      </c>
      <c r="M2892" s="4" t="s">
        <v>22</v>
      </c>
    </row>
    <row r="2893" spans="1:13" x14ac:dyDescent="0.3">
      <c r="A2893">
        <v>1195</v>
      </c>
      <c r="B2893" s="1">
        <v>45474</v>
      </c>
      <c r="C2893" s="4" t="str">
        <f>IF(ISBLANK(Table14[[#This Row],[Sales_Rep]]),"Unknown",Table14[[#This Row],[Sales_Rep]])</f>
        <v>David</v>
      </c>
      <c r="D2893" s="4" t="str">
        <f>PROPER(Table14[[#This Row],[Region]])</f>
        <v>East</v>
      </c>
      <c r="E2893" s="9">
        <f>IF(ISBLANK(Table14[[#This Row],[Sales_Amount]]),MEDIAN(Table14[Sales_Amount]),Table14[[#This Row],[Sales_Amount]])</f>
        <v>12012.4</v>
      </c>
      <c r="F2893" s="11">
        <f>IF(ISBLANK(Table14[[#This Row],[Quantity_Sold]]),MEDIAN(Table14[Quantity_Sold]),Table14[[#This Row],[Quantity_Sold]])</f>
        <v>4</v>
      </c>
      <c r="G2893" s="4" t="str">
        <f>TRIM(Table14[[#This Row],[Product_Category]])</f>
        <v>Food</v>
      </c>
      <c r="H2893" s="9">
        <v>2997.02</v>
      </c>
      <c r="I2893" s="9">
        <v>3900.13</v>
      </c>
      <c r="J2893" s="4" t="str">
        <f>PROPER(Table14[[#This Row],[Customer_Type]])</f>
        <v>Returning</v>
      </c>
      <c r="K2893" s="13">
        <f>IF(ISBLANK(Table14[[#This Row],[Discount]]),MEDIAN(Table14[Discount]),Table14[[#This Row],[Discount]])</f>
        <v>0.23</v>
      </c>
      <c r="L2893" s="4" t="s">
        <v>17</v>
      </c>
      <c r="M2893" s="4" t="s">
        <v>18</v>
      </c>
    </row>
    <row r="2894" spans="1:13" x14ac:dyDescent="0.3">
      <c r="A2894">
        <v>1333</v>
      </c>
      <c r="B2894" s="1">
        <v>44972</v>
      </c>
      <c r="C2894" s="4" t="str">
        <f>IF(ISBLANK(Table14[[#This Row],[Sales_Rep]]),"Unknown",Table14[[#This Row],[Sales_Rep]])</f>
        <v>Alice</v>
      </c>
      <c r="D2894" s="4" t="str">
        <f>PROPER(Table14[[#This Row],[Region]])</f>
        <v>North</v>
      </c>
      <c r="E2894" s="9">
        <f>IF(ISBLANK(Table14[[#This Row],[Sales_Amount]]),MEDIAN(Table14[Sales_Amount]),Table14[[#This Row],[Sales_Amount]])</f>
        <v>36390.92</v>
      </c>
      <c r="F2894" s="11">
        <f>IF(ISBLANK(Table14[[#This Row],[Quantity_Sold]]),MEDIAN(Table14[Quantity_Sold]),Table14[[#This Row],[Quantity_Sold]])</f>
        <v>26</v>
      </c>
      <c r="G2894" s="4" t="str">
        <f>TRIM(Table14[[#This Row],[Product_Category]])</f>
        <v>Furniture</v>
      </c>
      <c r="H2894" s="9">
        <v>1336.5</v>
      </c>
      <c r="I2894" s="9">
        <v>1891.42</v>
      </c>
      <c r="J2894" s="4" t="str">
        <f>PROPER(Table14[[#This Row],[Customer_Type]])</f>
        <v>Returning</v>
      </c>
      <c r="K2894" s="13">
        <f>IF(ISBLANK(Table14[[#This Row],[Discount]]),MEDIAN(Table14[Discount]),Table14[[#This Row],[Discount]])</f>
        <v>0.26</v>
      </c>
      <c r="L2894" s="4" t="s">
        <v>31</v>
      </c>
      <c r="M2894" s="4" t="s">
        <v>22</v>
      </c>
    </row>
    <row r="2895" spans="1:13" x14ac:dyDescent="0.3">
      <c r="A2895">
        <v>1236</v>
      </c>
      <c r="B2895" s="1">
        <v>45407</v>
      </c>
      <c r="C2895" s="4" t="str">
        <f>IF(ISBLANK(Table14[[#This Row],[Sales_Rep]]),"Unknown",Table14[[#This Row],[Sales_Rep]])</f>
        <v>Eve</v>
      </c>
      <c r="D2895" s="4" t="str">
        <f>PROPER(Table14[[#This Row],[Region]])</f>
        <v>South</v>
      </c>
      <c r="E2895" s="9">
        <f>IF(ISBLANK(Table14[[#This Row],[Sales_Amount]]),MEDIAN(Table14[Sales_Amount]),Table14[[#This Row],[Sales_Amount]])</f>
        <v>145829.68</v>
      </c>
      <c r="F2895" s="11">
        <f>IF(ISBLANK(Table14[[#This Row],[Quantity_Sold]]),MEDIAN(Table14[Quantity_Sold]),Table14[[#This Row],[Quantity_Sold]])</f>
        <v>43</v>
      </c>
      <c r="G2895" s="4" t="str">
        <f>TRIM(Table14[[#This Row],[Product_Category]])</f>
        <v>Clothing</v>
      </c>
      <c r="H2895" s="9">
        <v>2908.53</v>
      </c>
      <c r="I2895" s="9">
        <v>3460.6</v>
      </c>
      <c r="J2895" s="4" t="str">
        <f>PROPER(Table14[[#This Row],[Customer_Type]])</f>
        <v>Returning</v>
      </c>
      <c r="K2895" s="13">
        <f>IF(ISBLANK(Table14[[#This Row],[Discount]]),MEDIAN(Table14[Discount]),Table14[[#This Row],[Discount]])</f>
        <v>0.02</v>
      </c>
      <c r="L2895" s="4" t="s">
        <v>31</v>
      </c>
      <c r="M2895" s="4" t="s">
        <v>18</v>
      </c>
    </row>
    <row r="2896" spans="1:13" x14ac:dyDescent="0.3">
      <c r="A2896">
        <v>1449</v>
      </c>
      <c r="B2896" s="1">
        <v>45363</v>
      </c>
      <c r="C2896" s="4" t="str">
        <f>IF(ISBLANK(Table14[[#This Row],[Sales_Rep]]),"Unknown",Table14[[#This Row],[Sales_Rep]])</f>
        <v>Eve</v>
      </c>
      <c r="D2896" s="4" t="str">
        <f>PROPER(Table14[[#This Row],[Region]])</f>
        <v>West</v>
      </c>
      <c r="E2896" s="9">
        <f>IF(ISBLANK(Table14[[#This Row],[Sales_Amount]]),MEDIAN(Table14[Sales_Amount]),Table14[[#This Row],[Sales_Amount]])</f>
        <v>17239.919999999998</v>
      </c>
      <c r="F2896" s="11">
        <f>IF(ISBLANK(Table14[[#This Row],[Quantity_Sold]]),MEDIAN(Table14[Quantity_Sold]),Table14[[#This Row],[Quantity_Sold]])</f>
        <v>7</v>
      </c>
      <c r="G2896" s="4" t="str">
        <f>TRIM(Table14[[#This Row],[Product_Category]])</f>
        <v>Electronics</v>
      </c>
      <c r="H2896" s="9">
        <v>2391.06</v>
      </c>
      <c r="I2896" s="9">
        <v>3328.17</v>
      </c>
      <c r="J2896" s="4" t="str">
        <f>PROPER(Table14[[#This Row],[Customer_Type]])</f>
        <v>Returning</v>
      </c>
      <c r="K2896" s="13">
        <f>IF(ISBLANK(Table14[[#This Row],[Discount]]),MEDIAN(Table14[Discount]),Table14[[#This Row],[Discount]])</f>
        <v>0.26</v>
      </c>
      <c r="L2896" s="4" t="s">
        <v>26</v>
      </c>
      <c r="M2896" s="4" t="s">
        <v>18</v>
      </c>
    </row>
    <row r="2897" spans="1:13" x14ac:dyDescent="0.3">
      <c r="A2897">
        <v>1395</v>
      </c>
      <c r="B2897" s="1">
        <v>45128</v>
      </c>
      <c r="C2897" s="4" t="str">
        <f>IF(ISBLANK(Table14[[#This Row],[Sales_Rep]]),"Unknown",Table14[[#This Row],[Sales_Rep]])</f>
        <v>Alice</v>
      </c>
      <c r="D2897" s="4" t="str">
        <f>PROPER(Table14[[#This Row],[Region]])</f>
        <v>West</v>
      </c>
      <c r="E2897" s="9">
        <f>IF(ISBLANK(Table14[[#This Row],[Sales_Amount]]),MEDIAN(Table14[Sales_Amount]),Table14[[#This Row],[Sales_Amount]])</f>
        <v>107118.66</v>
      </c>
      <c r="F2897" s="11">
        <f>IF(ISBLANK(Table14[[#This Row],[Quantity_Sold]]),MEDIAN(Table14[Quantity_Sold]),Table14[[#This Row],[Quantity_Sold]])</f>
        <v>44</v>
      </c>
      <c r="G2897" s="4" t="str">
        <f>TRIM(Table14[[#This Row],[Product_Category]])</f>
        <v>Food</v>
      </c>
      <c r="H2897" s="9">
        <v>2357.13</v>
      </c>
      <c r="I2897" s="9">
        <v>2735.41</v>
      </c>
      <c r="J2897" s="4" t="str">
        <f>PROPER(Table14[[#This Row],[Customer_Type]])</f>
        <v>Returning</v>
      </c>
      <c r="K2897" s="13">
        <f>IF(ISBLANK(Table14[[#This Row],[Discount]]),MEDIAN(Table14[Discount]),Table14[[#This Row],[Discount]])</f>
        <v>0.11</v>
      </c>
      <c r="L2897" s="4" t="s">
        <v>26</v>
      </c>
      <c r="M2897" s="4" t="s">
        <v>22</v>
      </c>
    </row>
    <row r="2898" spans="1:13" x14ac:dyDescent="0.3">
      <c r="A2898">
        <v>1164</v>
      </c>
      <c r="B2898" s="1">
        <v>45167</v>
      </c>
      <c r="C2898" s="4" t="str">
        <f>IF(ISBLANK(Table14[[#This Row],[Sales_Rep]]),"Unknown",Table14[[#This Row],[Sales_Rep]])</f>
        <v>Alice</v>
      </c>
      <c r="D2898" s="4" t="str">
        <f>PROPER(Table14[[#This Row],[Region]])</f>
        <v>East</v>
      </c>
      <c r="E2898" s="9">
        <f>IF(ISBLANK(Table14[[#This Row],[Sales_Amount]]),MEDIAN(Table14[Sales_Amount]),Table14[[#This Row],[Sales_Amount]])</f>
        <v>264142.88</v>
      </c>
      <c r="F2898" s="11">
        <f>IF(ISBLANK(Table14[[#This Row],[Quantity_Sold]]),MEDIAN(Table14[Quantity_Sold]),Table14[[#This Row],[Quantity_Sold]])</f>
        <v>50</v>
      </c>
      <c r="G2898" s="4" t="str">
        <f>TRIM(Table14[[#This Row],[Product_Category]])</f>
        <v>Electronics</v>
      </c>
      <c r="H2898" s="9">
        <v>4890.42</v>
      </c>
      <c r="I2898" s="9">
        <v>6072.25</v>
      </c>
      <c r="J2898" s="4" t="str">
        <f>PROPER(Table14[[#This Row],[Customer_Type]])</f>
        <v>New</v>
      </c>
      <c r="K2898" s="13">
        <f>IF(ISBLANK(Table14[[#This Row],[Discount]]),MEDIAN(Table14[Discount]),Table14[[#This Row],[Discount]])</f>
        <v>0.13</v>
      </c>
      <c r="L2898" s="4" t="s">
        <v>26</v>
      </c>
      <c r="M2898" s="4" t="s">
        <v>22</v>
      </c>
    </row>
    <row r="2899" spans="1:13" x14ac:dyDescent="0.3">
      <c r="A2899">
        <v>1051</v>
      </c>
      <c r="B2899" s="1">
        <v>45376</v>
      </c>
      <c r="C2899" s="4" t="str">
        <f>IF(ISBLANK(Table14[[#This Row],[Sales_Rep]]),"Unknown",Table14[[#This Row],[Sales_Rep]])</f>
        <v>Charlie</v>
      </c>
      <c r="D2899" s="4" t="str">
        <f>PROPER(Table14[[#This Row],[Region]])</f>
        <v>South</v>
      </c>
      <c r="E2899" s="9">
        <f>IF(ISBLANK(Table14[[#This Row],[Sales_Amount]]),MEDIAN(Table14[Sales_Amount]),Table14[[#This Row],[Sales_Amount]])</f>
        <v>8281.4699999999993</v>
      </c>
      <c r="F2899" s="11">
        <f>IF(ISBLANK(Table14[[#This Row],[Quantity_Sold]]),MEDIAN(Table14[Quantity_Sold]),Table14[[#This Row],[Quantity_Sold]])</f>
        <v>32</v>
      </c>
      <c r="G2899" s="4" t="str">
        <f>TRIM(Table14[[#This Row],[Product_Category]])</f>
        <v>Food</v>
      </c>
      <c r="H2899" s="9">
        <v>241.38</v>
      </c>
      <c r="I2899" s="9">
        <v>281.3</v>
      </c>
      <c r="J2899" s="4" t="str">
        <f>PROPER(Table14[[#This Row],[Customer_Type]])</f>
        <v>Returning</v>
      </c>
      <c r="K2899" s="13">
        <f>IF(ISBLANK(Table14[[#This Row],[Discount]]),MEDIAN(Table14[Discount]),Table14[[#This Row],[Discount]])</f>
        <v>0.08</v>
      </c>
      <c r="L2899" s="4" t="s">
        <v>31</v>
      </c>
      <c r="M2899" s="4" t="s">
        <v>18</v>
      </c>
    </row>
    <row r="2900" spans="1:13" x14ac:dyDescent="0.3">
      <c r="A2900">
        <v>1320</v>
      </c>
      <c r="B2900" s="1">
        <v>45090</v>
      </c>
      <c r="C2900" s="4" t="str">
        <f>IF(ISBLANK(Table14[[#This Row],[Sales_Rep]]),"Unknown",Table14[[#This Row],[Sales_Rep]])</f>
        <v>David</v>
      </c>
      <c r="D2900" s="4" t="str">
        <f>PROPER(Table14[[#This Row],[Region]])</f>
        <v>West</v>
      </c>
      <c r="E2900" s="9">
        <f>IF(ISBLANK(Table14[[#This Row],[Sales_Amount]]),MEDIAN(Table14[Sales_Amount]),Table14[[#This Row],[Sales_Amount]])</f>
        <v>44746.5</v>
      </c>
      <c r="F2900" s="11">
        <f>IF(ISBLANK(Table14[[#This Row],[Quantity_Sold]]),MEDIAN(Table14[Quantity_Sold]),Table14[[#This Row],[Quantity_Sold]])</f>
        <v>50</v>
      </c>
      <c r="G2900" s="4" t="str">
        <f>TRIM(Table14[[#This Row],[Product_Category]])</f>
        <v>Furniture</v>
      </c>
      <c r="H2900" s="9">
        <v>761.04</v>
      </c>
      <c r="I2900" s="9">
        <v>972.75</v>
      </c>
      <c r="J2900" s="4" t="str">
        <f>PROPER(Table14[[#This Row],[Customer_Type]])</f>
        <v>New</v>
      </c>
      <c r="K2900" s="13">
        <f>IF(ISBLANK(Table14[[#This Row],[Discount]]),MEDIAN(Table14[Discount]),Table14[[#This Row],[Discount]])</f>
        <v>0.08</v>
      </c>
      <c r="L2900" s="4" t="s">
        <v>31</v>
      </c>
      <c r="M2900" s="4" t="s">
        <v>18</v>
      </c>
    </row>
    <row r="2901" spans="1:13" x14ac:dyDescent="0.3">
      <c r="A2901">
        <v>1242</v>
      </c>
      <c r="B2901" s="1">
        <v>45611</v>
      </c>
      <c r="C2901" s="4" t="str">
        <f>IF(ISBLANK(Table14[[#This Row],[Sales_Rep]]),"Unknown",Table14[[#This Row],[Sales_Rep]])</f>
        <v>David</v>
      </c>
      <c r="D2901" s="4" t="str">
        <f>PROPER(Table14[[#This Row],[Region]])</f>
        <v>West</v>
      </c>
      <c r="E2901" s="9">
        <f>IF(ISBLANK(Table14[[#This Row],[Sales_Amount]]),MEDIAN(Table14[Sales_Amount]),Table14[[#This Row],[Sales_Amount]])</f>
        <v>206095.46</v>
      </c>
      <c r="F2901" s="11">
        <f>IF(ISBLANK(Table14[[#This Row],[Quantity_Sold]]),MEDIAN(Table14[Quantity_Sold]),Table14[[#This Row],[Quantity_Sold]])</f>
        <v>46</v>
      </c>
      <c r="G2901" s="4" t="str">
        <f>TRIM(Table14[[#This Row],[Product_Category]])</f>
        <v>Food</v>
      </c>
      <c r="H2901" s="9">
        <v>4117.08</v>
      </c>
      <c r="I2901" s="9">
        <v>5600.42</v>
      </c>
      <c r="J2901" s="4" t="str">
        <f>PROPER(Table14[[#This Row],[Customer_Type]])</f>
        <v>New</v>
      </c>
      <c r="K2901" s="13">
        <f>IF(ISBLANK(Table14[[#This Row],[Discount]]),MEDIAN(Table14[Discount]),Table14[[#This Row],[Discount]])</f>
        <v>0.2</v>
      </c>
      <c r="L2901" s="4" t="s">
        <v>17</v>
      </c>
      <c r="M2901" s="4" t="s">
        <v>18</v>
      </c>
    </row>
    <row r="2902" spans="1:13" x14ac:dyDescent="0.3">
      <c r="A2902">
        <v>1494</v>
      </c>
      <c r="B2902" s="1">
        <v>44988</v>
      </c>
      <c r="C2902" s="4" t="str">
        <f>IF(ISBLANK(Table14[[#This Row],[Sales_Rep]]),"Unknown",Table14[[#This Row],[Sales_Rep]])</f>
        <v>Alice</v>
      </c>
      <c r="D2902" s="4" t="str">
        <f>PROPER(Table14[[#This Row],[Region]])</f>
        <v>West</v>
      </c>
      <c r="E2902" s="9">
        <f>IF(ISBLANK(Table14[[#This Row],[Sales_Amount]]),MEDIAN(Table14[Sales_Amount]),Table14[[#This Row],[Sales_Amount]])</f>
        <v>5874.99</v>
      </c>
      <c r="F2902" s="11">
        <f>IF(ISBLANK(Table14[[#This Row],[Quantity_Sold]]),MEDIAN(Table14[Quantity_Sold]),Table14[[#This Row],[Quantity_Sold]])</f>
        <v>1</v>
      </c>
      <c r="G2902" s="4" t="str">
        <f>TRIM(Table14[[#This Row],[Product_Category]])</f>
        <v>Furniture</v>
      </c>
      <c r="H2902" s="9">
        <v>4761.83</v>
      </c>
      <c r="I2902" s="9">
        <v>6249.99</v>
      </c>
      <c r="J2902" s="4" t="str">
        <f>PROPER(Table14[[#This Row],[Customer_Type]])</f>
        <v>New</v>
      </c>
      <c r="K2902" s="13">
        <f>IF(ISBLANK(Table14[[#This Row],[Discount]]),MEDIAN(Table14[Discount]),Table14[[#This Row],[Discount]])</f>
        <v>0.06</v>
      </c>
      <c r="L2902" s="4" t="s">
        <v>17</v>
      </c>
      <c r="M2902" s="4" t="s">
        <v>22</v>
      </c>
    </row>
    <row r="2903" spans="1:13" x14ac:dyDescent="0.3">
      <c r="A2903">
        <v>1235</v>
      </c>
      <c r="B2903" s="1">
        <v>45350</v>
      </c>
      <c r="C2903" s="4" t="str">
        <f>IF(ISBLANK(Table14[[#This Row],[Sales_Rep]]),"Unknown",Table14[[#This Row],[Sales_Rep]])</f>
        <v>Bob</v>
      </c>
      <c r="D2903" s="4" t="str">
        <f>PROPER(Table14[[#This Row],[Region]])</f>
        <v>East</v>
      </c>
      <c r="E2903" s="9">
        <f>IF(ISBLANK(Table14[[#This Row],[Sales_Amount]]),MEDIAN(Table14[Sales_Amount]),Table14[[#This Row],[Sales_Amount]])</f>
        <v>242344.92</v>
      </c>
      <c r="F2903" s="11">
        <f>IF(ISBLANK(Table14[[#This Row],[Quantity_Sold]]),MEDIAN(Table14[Quantity_Sold]),Table14[[#This Row],[Quantity_Sold]])</f>
        <v>46</v>
      </c>
      <c r="G2903" s="4" t="str">
        <f>TRIM(Table14[[#This Row],[Product_Category]])</f>
        <v>Food</v>
      </c>
      <c r="H2903" s="9">
        <v>4633.26</v>
      </c>
      <c r="I2903" s="9">
        <v>6668.82</v>
      </c>
      <c r="J2903" s="4" t="str">
        <f>PROPER(Table14[[#This Row],[Customer_Type]])</f>
        <v>New</v>
      </c>
      <c r="K2903" s="13">
        <f>IF(ISBLANK(Table14[[#This Row],[Discount]]),MEDIAN(Table14[Discount]),Table14[[#This Row],[Discount]])</f>
        <v>0.21</v>
      </c>
      <c r="L2903" s="4" t="s">
        <v>17</v>
      </c>
      <c r="M2903" s="4" t="s">
        <v>22</v>
      </c>
    </row>
    <row r="2904" spans="1:13" x14ac:dyDescent="0.3">
      <c r="A2904">
        <v>1101</v>
      </c>
      <c r="B2904" s="1">
        <v>44990</v>
      </c>
      <c r="C2904" s="4" t="str">
        <f>IF(ISBLANK(Table14[[#This Row],[Sales_Rep]]),"Unknown",Table14[[#This Row],[Sales_Rep]])</f>
        <v>Eve</v>
      </c>
      <c r="D2904" s="4" t="str">
        <f>PROPER(Table14[[#This Row],[Region]])</f>
        <v>North</v>
      </c>
      <c r="E2904" s="9">
        <f>IF(ISBLANK(Table14[[#This Row],[Sales_Amount]]),MEDIAN(Table14[Sales_Amount]),Table14[[#This Row],[Sales_Amount]])</f>
        <v>37957.360000000001</v>
      </c>
      <c r="F2904" s="11">
        <f>IF(ISBLANK(Table14[[#This Row],[Quantity_Sold]]),MEDIAN(Table14[Quantity_Sold]),Table14[[#This Row],[Quantity_Sold]])</f>
        <v>40</v>
      </c>
      <c r="G2904" s="4" t="str">
        <f>TRIM(Table14[[#This Row],[Product_Category]])</f>
        <v>Electronics</v>
      </c>
      <c r="H2904" s="9">
        <v>893.54</v>
      </c>
      <c r="I2904" s="9">
        <v>1031.45</v>
      </c>
      <c r="J2904" s="4" t="str">
        <f>PROPER(Table14[[#This Row],[Customer_Type]])</f>
        <v>Returning</v>
      </c>
      <c r="K2904" s="13">
        <f>IF(ISBLANK(Table14[[#This Row],[Discount]]),MEDIAN(Table14[Discount]),Table14[[#This Row],[Discount]])</f>
        <v>0.08</v>
      </c>
      <c r="L2904" s="4" t="s">
        <v>26</v>
      </c>
      <c r="M2904" s="4" t="s">
        <v>18</v>
      </c>
    </row>
    <row r="2905" spans="1:13" x14ac:dyDescent="0.3">
      <c r="A2905">
        <v>1347</v>
      </c>
      <c r="B2905" s="1">
        <v>45049</v>
      </c>
      <c r="C2905" s="4" t="str">
        <f>IF(ISBLANK(Table14[[#This Row],[Sales_Rep]]),"Unknown",Table14[[#This Row],[Sales_Rep]])</f>
        <v>Eve</v>
      </c>
      <c r="D2905" s="4" t="str">
        <f>PROPER(Table14[[#This Row],[Region]])</f>
        <v>North</v>
      </c>
      <c r="E2905" s="9">
        <f>IF(ISBLANK(Table14[[#This Row],[Sales_Amount]]),MEDIAN(Table14[Sales_Amount]),Table14[[#This Row],[Sales_Amount]])</f>
        <v>108432.04</v>
      </c>
      <c r="F2905" s="11">
        <f>IF(ISBLANK(Table14[[#This Row],[Quantity_Sold]]),MEDIAN(Table14[Quantity_Sold]),Table14[[#This Row],[Quantity_Sold]])</f>
        <v>26</v>
      </c>
      <c r="G2905" s="4" t="str">
        <f>TRIM(Table14[[#This Row],[Product_Category]])</f>
        <v>Furniture</v>
      </c>
      <c r="H2905" s="9">
        <v>4405.8100000000004</v>
      </c>
      <c r="I2905" s="9">
        <v>5792.31</v>
      </c>
      <c r="J2905" s="4" t="str">
        <f>PROPER(Table14[[#This Row],[Customer_Type]])</f>
        <v>Returning</v>
      </c>
      <c r="K2905" s="13">
        <f>IF(ISBLANK(Table14[[#This Row],[Discount]]),MEDIAN(Table14[Discount]),Table14[[#This Row],[Discount]])</f>
        <v>0.28000000000000003</v>
      </c>
      <c r="L2905" s="4" t="s">
        <v>31</v>
      </c>
      <c r="M2905" s="4" t="s">
        <v>18</v>
      </c>
    </row>
    <row r="2906" spans="1:13" x14ac:dyDescent="0.3">
      <c r="A2906">
        <v>1355</v>
      </c>
      <c r="B2906" s="1">
        <v>45341</v>
      </c>
      <c r="C2906" s="4" t="str">
        <f>IF(ISBLANK(Table14[[#This Row],[Sales_Rep]]),"Unknown",Table14[[#This Row],[Sales_Rep]])</f>
        <v>Alice</v>
      </c>
      <c r="D2906" s="4" t="str">
        <f>PROPER(Table14[[#This Row],[Region]])</f>
        <v>West</v>
      </c>
      <c r="E2906" s="9">
        <f>IF(ISBLANK(Table14[[#This Row],[Sales_Amount]]),MEDIAN(Table14[Sales_Amount]),Table14[[#This Row],[Sales_Amount]])</f>
        <v>137211.34</v>
      </c>
      <c r="F2906" s="11">
        <f>IF(ISBLANK(Table14[[#This Row],[Quantity_Sold]]),MEDIAN(Table14[Quantity_Sold]),Table14[[#This Row],[Quantity_Sold]])</f>
        <v>26</v>
      </c>
      <c r="G2906" s="4" t="str">
        <f>TRIM(Table14[[#This Row],[Product_Category]])</f>
        <v>Food</v>
      </c>
      <c r="H2906" s="9">
        <v>4487.1899999999996</v>
      </c>
      <c r="I2906" s="9">
        <v>6065.93</v>
      </c>
      <c r="J2906" s="4" t="str">
        <f>PROPER(Table14[[#This Row],[Customer_Type]])</f>
        <v>Returning</v>
      </c>
      <c r="K2906" s="13">
        <f>IF(ISBLANK(Table14[[#This Row],[Discount]]),MEDIAN(Table14[Discount]),Table14[[#This Row],[Discount]])</f>
        <v>0.13</v>
      </c>
      <c r="L2906" s="4" t="s">
        <v>31</v>
      </c>
      <c r="M2906" s="4" t="s">
        <v>18</v>
      </c>
    </row>
    <row r="2907" spans="1:13" x14ac:dyDescent="0.3">
      <c r="A2907">
        <v>1402</v>
      </c>
      <c r="B2907" s="1">
        <v>45452</v>
      </c>
      <c r="C2907" s="4" t="str">
        <f>IF(ISBLANK(Table14[[#This Row],[Sales_Rep]]),"Unknown",Table14[[#This Row],[Sales_Rep]])</f>
        <v>Bob</v>
      </c>
      <c r="D2907" s="4" t="str">
        <f>PROPER(Table14[[#This Row],[Region]])</f>
        <v>South</v>
      </c>
      <c r="E2907" s="9">
        <f>IF(ISBLANK(Table14[[#This Row],[Sales_Amount]]),MEDIAN(Table14[Sales_Amount]),Table14[[#This Row],[Sales_Amount]])</f>
        <v>15540.15</v>
      </c>
      <c r="F2907" s="11">
        <f>IF(ISBLANK(Table14[[#This Row],[Quantity_Sold]]),MEDIAN(Table14[Quantity_Sold]),Table14[[#This Row],[Quantity_Sold]])</f>
        <v>3</v>
      </c>
      <c r="G2907" s="4" t="str">
        <f>TRIM(Table14[[#This Row],[Product_Category]])</f>
        <v>Furniture</v>
      </c>
      <c r="H2907" s="9">
        <v>4130.45</v>
      </c>
      <c r="I2907" s="9">
        <v>5180.05</v>
      </c>
      <c r="J2907" s="4" t="str">
        <f>PROPER(Table14[[#This Row],[Customer_Type]])</f>
        <v>Returning</v>
      </c>
      <c r="K2907" s="13">
        <f>IF(ISBLANK(Table14[[#This Row],[Discount]]),MEDIAN(Table14[Discount]),Table14[[#This Row],[Discount]])</f>
        <v>0</v>
      </c>
      <c r="L2907" s="4" t="s">
        <v>17</v>
      </c>
      <c r="M2907" s="4" t="s">
        <v>22</v>
      </c>
    </row>
    <row r="2908" spans="1:13" x14ac:dyDescent="0.3">
      <c r="A2908">
        <v>1070</v>
      </c>
      <c r="B2908" s="1">
        <v>45269</v>
      </c>
      <c r="C2908" s="4" t="str">
        <f>IF(ISBLANK(Table14[[#This Row],[Sales_Rep]]),"Unknown",Table14[[#This Row],[Sales_Rep]])</f>
        <v>Charlie</v>
      </c>
      <c r="D2908" s="4" t="str">
        <f>PROPER(Table14[[#This Row],[Region]])</f>
        <v>East</v>
      </c>
      <c r="E2908" s="9">
        <f>IF(ISBLANK(Table14[[#This Row],[Sales_Amount]]),MEDIAN(Table14[Sales_Amount]),Table14[[#This Row],[Sales_Amount]])</f>
        <v>42064.94</v>
      </c>
      <c r="F2908" s="11">
        <f>IF(ISBLANK(Table14[[#This Row],[Quantity_Sold]]),MEDIAN(Table14[Quantity_Sold]),Table14[[#This Row],[Quantity_Sold]])</f>
        <v>36</v>
      </c>
      <c r="G2908" s="4" t="str">
        <f>TRIM(Table14[[#This Row],[Product_Category]])</f>
        <v>Furniture</v>
      </c>
      <c r="H2908" s="9">
        <v>1081.92</v>
      </c>
      <c r="I2908" s="9">
        <v>1256.42</v>
      </c>
      <c r="J2908" s="4" t="str">
        <f>PROPER(Table14[[#This Row],[Customer_Type]])</f>
        <v>New</v>
      </c>
      <c r="K2908" s="13">
        <f>IF(ISBLANK(Table14[[#This Row],[Discount]]),MEDIAN(Table14[Discount]),Table14[[#This Row],[Discount]])</f>
        <v>7.0000000000000007E-2</v>
      </c>
      <c r="L2908" s="4" t="s">
        <v>26</v>
      </c>
      <c r="M2908" s="4" t="s">
        <v>22</v>
      </c>
    </row>
    <row r="2909" spans="1:13" x14ac:dyDescent="0.3">
      <c r="A2909">
        <v>1041</v>
      </c>
      <c r="B2909" s="1">
        <v>45422</v>
      </c>
      <c r="C2909" s="4" t="str">
        <f>IF(ISBLANK(Table14[[#This Row],[Sales_Rep]]),"Unknown",Table14[[#This Row],[Sales_Rep]])</f>
        <v>Alice</v>
      </c>
      <c r="D2909" s="4" t="str">
        <f>PROPER(Table14[[#This Row],[Region]])</f>
        <v>South</v>
      </c>
      <c r="E2909" s="9">
        <f>IF(ISBLANK(Table14[[#This Row],[Sales_Amount]]),MEDIAN(Table14[Sales_Amount]),Table14[[#This Row],[Sales_Amount]])</f>
        <v>62741.84</v>
      </c>
      <c r="F2909" s="11">
        <f>IF(ISBLANK(Table14[[#This Row],[Quantity_Sold]]),MEDIAN(Table14[Quantity_Sold]),Table14[[#This Row],[Quantity_Sold]])</f>
        <v>11</v>
      </c>
      <c r="G2909" s="4" t="str">
        <f>TRIM(Table14[[#This Row],[Product_Category]])</f>
        <v>Food</v>
      </c>
      <c r="H2909" s="9">
        <v>4126.01</v>
      </c>
      <c r="I2909" s="9">
        <v>5880.21</v>
      </c>
      <c r="J2909" s="4" t="str">
        <f>PROPER(Table14[[#This Row],[Customer_Type]])</f>
        <v>Returning</v>
      </c>
      <c r="K2909" s="13">
        <f>IF(ISBLANK(Table14[[#This Row],[Discount]]),MEDIAN(Table14[Discount]),Table14[[#This Row],[Discount]])</f>
        <v>0.03</v>
      </c>
      <c r="L2909" s="4" t="s">
        <v>31</v>
      </c>
      <c r="M2909" s="4" t="s">
        <v>22</v>
      </c>
    </row>
    <row r="2910" spans="1:13" x14ac:dyDescent="0.3">
      <c r="A2910">
        <v>1427</v>
      </c>
      <c r="B2910" s="1">
        <v>45463</v>
      </c>
      <c r="C2910" s="4" t="str">
        <f>IF(ISBLANK(Table14[[#This Row],[Sales_Rep]]),"Unknown",Table14[[#This Row],[Sales_Rep]])</f>
        <v>Alice</v>
      </c>
      <c r="D2910" s="4" t="str">
        <f>PROPER(Table14[[#This Row],[Region]])</f>
        <v>South</v>
      </c>
      <c r="E2910" s="9">
        <f>IF(ISBLANK(Table14[[#This Row],[Sales_Amount]]),MEDIAN(Table14[Sales_Amount]),Table14[[#This Row],[Sales_Amount]])</f>
        <v>12564.61</v>
      </c>
      <c r="F2910" s="11">
        <f>IF(ISBLANK(Table14[[#This Row],[Quantity_Sold]]),MEDIAN(Table14[Quantity_Sold]),Table14[[#This Row],[Quantity_Sold]])</f>
        <v>28</v>
      </c>
      <c r="G2910" s="4" t="str">
        <f>TRIM(Table14[[#This Row],[Product_Category]])</f>
        <v>Electronics</v>
      </c>
      <c r="H2910" s="9">
        <v>503.39</v>
      </c>
      <c r="I2910" s="9">
        <v>606.4</v>
      </c>
      <c r="J2910" s="4" t="str">
        <f>PROPER(Table14[[#This Row],[Customer_Type]])</f>
        <v>New</v>
      </c>
      <c r="K2910" s="13">
        <f>IF(ISBLANK(Table14[[#This Row],[Discount]]),MEDIAN(Table14[Discount]),Table14[[#This Row],[Discount]])</f>
        <v>0.26</v>
      </c>
      <c r="L2910" s="4" t="s">
        <v>31</v>
      </c>
      <c r="M2910" s="4" t="s">
        <v>18</v>
      </c>
    </row>
    <row r="2911" spans="1:13" x14ac:dyDescent="0.3">
      <c r="A2911">
        <v>1476</v>
      </c>
      <c r="B2911" s="1">
        <v>45416</v>
      </c>
      <c r="C2911" s="4" t="str">
        <f>IF(ISBLANK(Table14[[#This Row],[Sales_Rep]]),"Unknown",Table14[[#This Row],[Sales_Rep]])</f>
        <v>Eve</v>
      </c>
      <c r="D2911" s="4" t="str">
        <f>PROPER(Table14[[#This Row],[Region]])</f>
        <v>East</v>
      </c>
      <c r="E2911" s="9">
        <f>IF(ISBLANK(Table14[[#This Row],[Sales_Amount]]),MEDIAN(Table14[Sales_Amount]),Table14[[#This Row],[Sales_Amount]])</f>
        <v>33838.65</v>
      </c>
      <c r="F2911" s="11">
        <f>IF(ISBLANK(Table14[[#This Row],[Quantity_Sold]]),MEDIAN(Table14[Quantity_Sold]),Table14[[#This Row],[Quantity_Sold]])</f>
        <v>8</v>
      </c>
      <c r="G2911" s="4" t="str">
        <f>TRIM(Table14[[#This Row],[Product_Category]])</f>
        <v>Furniture</v>
      </c>
      <c r="H2911" s="9">
        <v>3773.3</v>
      </c>
      <c r="I2911" s="9">
        <v>4752.62</v>
      </c>
      <c r="J2911" s="4" t="str">
        <f>PROPER(Table14[[#This Row],[Customer_Type]])</f>
        <v>New</v>
      </c>
      <c r="K2911" s="13">
        <f>IF(ISBLANK(Table14[[#This Row],[Discount]]),MEDIAN(Table14[Discount]),Table14[[#This Row],[Discount]])</f>
        <v>0.11</v>
      </c>
      <c r="L2911" s="4" t="s">
        <v>26</v>
      </c>
      <c r="M2911" s="4" t="s">
        <v>22</v>
      </c>
    </row>
    <row r="2912" spans="1:13" x14ac:dyDescent="0.3">
      <c r="A2912">
        <v>1140</v>
      </c>
      <c r="B2912" s="1">
        <v>45037</v>
      </c>
      <c r="C2912" s="4" t="str">
        <f>IF(ISBLANK(Table14[[#This Row],[Sales_Rep]]),"Unknown",Table14[[#This Row],[Sales_Rep]])</f>
        <v>Alice</v>
      </c>
      <c r="D2912" s="4" t="str">
        <f>PROPER(Table14[[#This Row],[Region]])</f>
        <v>West</v>
      </c>
      <c r="E2912" s="9">
        <f>IF(ISBLANK(Table14[[#This Row],[Sales_Amount]]),MEDIAN(Table14[Sales_Amount]),Table14[[#This Row],[Sales_Amount]])</f>
        <v>86480.4</v>
      </c>
      <c r="F2912" s="11">
        <f>IF(ISBLANK(Table14[[#This Row],[Quantity_Sold]]),MEDIAN(Table14[Quantity_Sold]),Table14[[#This Row],[Quantity_Sold]])</f>
        <v>31</v>
      </c>
      <c r="G2912" s="4" t="str">
        <f>TRIM(Table14[[#This Row],[Product_Category]])</f>
        <v>Food</v>
      </c>
      <c r="H2912" s="9">
        <v>2639.66</v>
      </c>
      <c r="I2912" s="9">
        <v>3874.57</v>
      </c>
      <c r="J2912" s="4" t="str">
        <f>PROPER(Table14[[#This Row],[Customer_Type]])</f>
        <v>New</v>
      </c>
      <c r="K2912" s="13">
        <f>IF(ISBLANK(Table14[[#This Row],[Discount]]),MEDIAN(Table14[Discount]),Table14[[#This Row],[Discount]])</f>
        <v>0.28000000000000003</v>
      </c>
      <c r="L2912" s="4" t="s">
        <v>26</v>
      </c>
      <c r="M2912" s="4" t="s">
        <v>18</v>
      </c>
    </row>
    <row r="2913" spans="1:13" x14ac:dyDescent="0.3">
      <c r="A2913">
        <v>1350</v>
      </c>
      <c r="B2913" s="1">
        <v>44995</v>
      </c>
      <c r="C2913" s="4" t="str">
        <f>IF(ISBLANK(Table14[[#This Row],[Sales_Rep]]),"Unknown",Table14[[#This Row],[Sales_Rep]])</f>
        <v>Alice</v>
      </c>
      <c r="D2913" s="4" t="str">
        <f>PROPER(Table14[[#This Row],[Region]])</f>
        <v>East</v>
      </c>
      <c r="E2913" s="9">
        <f>IF(ISBLANK(Table14[[#This Row],[Sales_Amount]]),MEDIAN(Table14[Sales_Amount]),Table14[[#This Row],[Sales_Amount]])</f>
        <v>2602.88</v>
      </c>
      <c r="F2913" s="11">
        <f>IF(ISBLANK(Table14[[#This Row],[Quantity_Sold]]),MEDIAN(Table14[Quantity_Sold]),Table14[[#This Row],[Quantity_Sold]])</f>
        <v>4</v>
      </c>
      <c r="G2913" s="4" t="str">
        <f>TRIM(Table14[[#This Row],[Product_Category]])</f>
        <v>Furniture</v>
      </c>
      <c r="H2913" s="9">
        <v>581.41</v>
      </c>
      <c r="I2913" s="9">
        <v>699.7</v>
      </c>
      <c r="J2913" s="4" t="str">
        <f>PROPER(Table14[[#This Row],[Customer_Type]])</f>
        <v>Returning</v>
      </c>
      <c r="K2913" s="13">
        <f>IF(ISBLANK(Table14[[#This Row],[Discount]]),MEDIAN(Table14[Discount]),Table14[[#This Row],[Discount]])</f>
        <v>7.0000000000000007E-2</v>
      </c>
      <c r="L2913" s="4" t="s">
        <v>17</v>
      </c>
      <c r="M2913" s="4" t="s">
        <v>18</v>
      </c>
    </row>
    <row r="2914" spans="1:13" x14ac:dyDescent="0.3">
      <c r="A2914">
        <v>1120</v>
      </c>
      <c r="B2914" s="1">
        <v>45071</v>
      </c>
      <c r="C2914" s="4" t="str">
        <f>IF(ISBLANK(Table14[[#This Row],[Sales_Rep]]),"Unknown",Table14[[#This Row],[Sales_Rep]])</f>
        <v>Alice</v>
      </c>
      <c r="D2914" s="4" t="str">
        <f>PROPER(Table14[[#This Row],[Region]])</f>
        <v>West</v>
      </c>
      <c r="E2914" s="9">
        <f>IF(ISBLANK(Table14[[#This Row],[Sales_Amount]]),MEDIAN(Table14[Sales_Amount]),Table14[[#This Row],[Sales_Amount]])</f>
        <v>28448.81</v>
      </c>
      <c r="F2914" s="11">
        <f>IF(ISBLANK(Table14[[#This Row],[Quantity_Sold]]),MEDIAN(Table14[Quantity_Sold]),Table14[[#This Row],[Quantity_Sold]])</f>
        <v>7</v>
      </c>
      <c r="G2914" s="4" t="str">
        <f>TRIM(Table14[[#This Row],[Product_Category]])</f>
        <v>Electronics</v>
      </c>
      <c r="H2914" s="9">
        <v>4058.64</v>
      </c>
      <c r="I2914" s="9">
        <v>5144.45</v>
      </c>
      <c r="J2914" s="4" t="str">
        <f>PROPER(Table14[[#This Row],[Customer_Type]])</f>
        <v>Returning</v>
      </c>
      <c r="K2914" s="13">
        <f>IF(ISBLANK(Table14[[#This Row],[Discount]]),MEDIAN(Table14[Discount]),Table14[[#This Row],[Discount]])</f>
        <v>0.21</v>
      </c>
      <c r="L2914" s="4" t="s">
        <v>17</v>
      </c>
      <c r="M2914" s="4" t="s">
        <v>22</v>
      </c>
    </row>
    <row r="2915" spans="1:13" x14ac:dyDescent="0.3">
      <c r="A2915">
        <v>1238</v>
      </c>
      <c r="B2915" s="1">
        <v>45629</v>
      </c>
      <c r="C2915" s="4" t="str">
        <f>IF(ISBLANK(Table14[[#This Row],[Sales_Rep]]),"Unknown",Table14[[#This Row],[Sales_Rep]])</f>
        <v>Eve</v>
      </c>
      <c r="D2915" s="4" t="str">
        <f>PROPER(Table14[[#This Row],[Region]])</f>
        <v>East</v>
      </c>
      <c r="E2915" s="9">
        <f>IF(ISBLANK(Table14[[#This Row],[Sales_Amount]]),MEDIAN(Table14[Sales_Amount]),Table14[[#This Row],[Sales_Amount]])</f>
        <v>25995.279999999999</v>
      </c>
      <c r="F2915" s="11">
        <f>IF(ISBLANK(Table14[[#This Row],[Quantity_Sold]]),MEDIAN(Table14[Quantity_Sold]),Table14[[#This Row],[Quantity_Sold]])</f>
        <v>48</v>
      </c>
      <c r="G2915" s="4" t="str">
        <f>TRIM(Table14[[#This Row],[Product_Category]])</f>
        <v>Food</v>
      </c>
      <c r="H2915" s="9">
        <v>584.38</v>
      </c>
      <c r="I2915" s="9">
        <v>712.59</v>
      </c>
      <c r="J2915" s="4" t="str">
        <f>PROPER(Table14[[#This Row],[Customer_Type]])</f>
        <v>New</v>
      </c>
      <c r="K2915" s="13">
        <f>IF(ISBLANK(Table14[[#This Row],[Discount]]),MEDIAN(Table14[Discount]),Table14[[#This Row],[Discount]])</f>
        <v>0.24</v>
      </c>
      <c r="L2915" s="4" t="s">
        <v>31</v>
      </c>
      <c r="M2915" s="4" t="s">
        <v>22</v>
      </c>
    </row>
    <row r="2916" spans="1:13" x14ac:dyDescent="0.3">
      <c r="A2916">
        <v>1374</v>
      </c>
      <c r="B2916" s="1">
        <v>45435</v>
      </c>
      <c r="C2916" s="4" t="str">
        <f>IF(ISBLANK(Table14[[#This Row],[Sales_Rep]]),"Unknown",Table14[[#This Row],[Sales_Rep]])</f>
        <v>Charlie</v>
      </c>
      <c r="D2916" s="4" t="str">
        <f>PROPER(Table14[[#This Row],[Region]])</f>
        <v>West</v>
      </c>
      <c r="E2916" s="9">
        <f>IF(ISBLANK(Table14[[#This Row],[Sales_Amount]]),MEDIAN(Table14[Sales_Amount]),Table14[[#This Row],[Sales_Amount]])</f>
        <v>14326.5</v>
      </c>
      <c r="F2916" s="11">
        <f>IF(ISBLANK(Table14[[#This Row],[Quantity_Sold]]),MEDIAN(Table14[Quantity_Sold]),Table14[[#This Row],[Quantity_Sold]])</f>
        <v>49</v>
      </c>
      <c r="G2916" s="4" t="str">
        <f>TRIM(Table14[[#This Row],[Product_Category]])</f>
        <v>Furniture</v>
      </c>
      <c r="H2916" s="9">
        <v>292.16000000000003</v>
      </c>
      <c r="I2916" s="9">
        <v>406.08</v>
      </c>
      <c r="J2916" s="4" t="str">
        <f>PROPER(Table14[[#This Row],[Customer_Type]])</f>
        <v>Returning</v>
      </c>
      <c r="K2916" s="13">
        <f>IF(ISBLANK(Table14[[#This Row],[Discount]]),MEDIAN(Table14[Discount]),Table14[[#This Row],[Discount]])</f>
        <v>0.28000000000000003</v>
      </c>
      <c r="L2916" s="4" t="s">
        <v>26</v>
      </c>
      <c r="M2916" s="4" t="s">
        <v>18</v>
      </c>
    </row>
    <row r="2917" spans="1:13" x14ac:dyDescent="0.3">
      <c r="A2917">
        <v>1484</v>
      </c>
      <c r="B2917" s="1">
        <v>45050</v>
      </c>
      <c r="C2917" s="4" t="str">
        <f>IF(ISBLANK(Table14[[#This Row],[Sales_Rep]]),"Unknown",Table14[[#This Row],[Sales_Rep]])</f>
        <v>Charlie</v>
      </c>
      <c r="D2917" s="4" t="str">
        <f>PROPER(Table14[[#This Row],[Region]])</f>
        <v>West</v>
      </c>
      <c r="E2917" s="9">
        <f>IF(ISBLANK(Table14[[#This Row],[Sales_Amount]]),MEDIAN(Table14[Sales_Amount]),Table14[[#This Row],[Sales_Amount]])</f>
        <v>52920.24</v>
      </c>
      <c r="F2917" s="11">
        <f>IF(ISBLANK(Table14[[#This Row],[Quantity_Sold]]),MEDIAN(Table14[Quantity_Sold]),Table14[[#This Row],[Quantity_Sold]])</f>
        <v>24</v>
      </c>
      <c r="G2917" s="4" t="str">
        <f>TRIM(Table14[[#This Row],[Product_Category]])</f>
        <v>Electronics</v>
      </c>
      <c r="H2917" s="9">
        <v>1830.28</v>
      </c>
      <c r="I2917" s="9">
        <v>2396.75</v>
      </c>
      <c r="J2917" s="4" t="str">
        <f>PROPER(Table14[[#This Row],[Customer_Type]])</f>
        <v>Returning</v>
      </c>
      <c r="K2917" s="13">
        <f>IF(ISBLANK(Table14[[#This Row],[Discount]]),MEDIAN(Table14[Discount]),Table14[[#This Row],[Discount]])</f>
        <v>0.08</v>
      </c>
      <c r="L2917" s="4" t="s">
        <v>31</v>
      </c>
      <c r="M2917" s="4" t="s">
        <v>18</v>
      </c>
    </row>
    <row r="2918" spans="1:13" x14ac:dyDescent="0.3">
      <c r="A2918">
        <v>1228</v>
      </c>
      <c r="B2918" s="1">
        <v>45615</v>
      </c>
      <c r="C2918" s="4" t="str">
        <f>IF(ISBLANK(Table14[[#This Row],[Sales_Rep]]),"Unknown",Table14[[#This Row],[Sales_Rep]])</f>
        <v>Alice</v>
      </c>
      <c r="D2918" s="4" t="str">
        <f>PROPER(Table14[[#This Row],[Region]])</f>
        <v>South</v>
      </c>
      <c r="E2918" s="9">
        <f>IF(ISBLANK(Table14[[#This Row],[Sales_Amount]]),MEDIAN(Table14[Sales_Amount]),Table14[[#This Row],[Sales_Amount]])</f>
        <v>56665.56</v>
      </c>
      <c r="F2918" s="11">
        <f>IF(ISBLANK(Table14[[#This Row],[Quantity_Sold]]),MEDIAN(Table14[Quantity_Sold]),Table14[[#This Row],[Quantity_Sold]])</f>
        <v>40</v>
      </c>
      <c r="G2918" s="4" t="str">
        <f>TRIM(Table14[[#This Row],[Product_Category]])</f>
        <v>Clothing</v>
      </c>
      <c r="H2918" s="9">
        <v>1039.0999999999999</v>
      </c>
      <c r="I2918" s="9">
        <v>1445.55</v>
      </c>
      <c r="J2918" s="4" t="str">
        <f>PROPER(Table14[[#This Row],[Customer_Type]])</f>
        <v>Returning</v>
      </c>
      <c r="K2918" s="13">
        <f>IF(ISBLANK(Table14[[#This Row],[Discount]]),MEDIAN(Table14[Discount]),Table14[[#This Row],[Discount]])</f>
        <v>0.02</v>
      </c>
      <c r="L2918" s="4" t="s">
        <v>31</v>
      </c>
      <c r="M2918" s="4" t="s">
        <v>18</v>
      </c>
    </row>
    <row r="2919" spans="1:13" x14ac:dyDescent="0.3">
      <c r="A2919">
        <v>1147</v>
      </c>
      <c r="B2919" s="1">
        <v>45243</v>
      </c>
      <c r="C2919" s="4" t="str">
        <f>IF(ISBLANK(Table14[[#This Row],[Sales_Rep]]),"Unknown",Table14[[#This Row],[Sales_Rep]])</f>
        <v>Eve</v>
      </c>
      <c r="D2919" s="4" t="str">
        <f>PROPER(Table14[[#This Row],[Region]])</f>
        <v>North</v>
      </c>
      <c r="E2919" s="9">
        <f>IF(ISBLANK(Table14[[#This Row],[Sales_Amount]]),MEDIAN(Table14[Sales_Amount]),Table14[[#This Row],[Sales_Amount]])</f>
        <v>18832.759999999998</v>
      </c>
      <c r="F2919" s="11">
        <f>IF(ISBLANK(Table14[[#This Row],[Quantity_Sold]]),MEDIAN(Table14[Quantity_Sold]),Table14[[#This Row],[Quantity_Sold]])</f>
        <v>10</v>
      </c>
      <c r="G2919" s="4" t="str">
        <f>TRIM(Table14[[#This Row],[Product_Category]])</f>
        <v>Food</v>
      </c>
      <c r="H2919" s="9">
        <v>2290.15</v>
      </c>
      <c r="I2919" s="9">
        <v>2579.83</v>
      </c>
      <c r="J2919" s="4" t="str">
        <f>PROPER(Table14[[#This Row],[Customer_Type]])</f>
        <v>New</v>
      </c>
      <c r="K2919" s="13">
        <f>IF(ISBLANK(Table14[[#This Row],[Discount]]),MEDIAN(Table14[Discount]),Table14[[#This Row],[Discount]])</f>
        <v>0.27</v>
      </c>
      <c r="L2919" s="4" t="s">
        <v>17</v>
      </c>
      <c r="M2919" s="4" t="s">
        <v>22</v>
      </c>
    </row>
    <row r="2920" spans="1:13" x14ac:dyDescent="0.3">
      <c r="A2920">
        <v>1215</v>
      </c>
      <c r="B2920" s="1">
        <v>45640</v>
      </c>
      <c r="C2920" s="4" t="str">
        <f>IF(ISBLANK(Table14[[#This Row],[Sales_Rep]]),"Unknown",Table14[[#This Row],[Sales_Rep]])</f>
        <v>Charlie</v>
      </c>
      <c r="D2920" s="4" t="str">
        <f>PROPER(Table14[[#This Row],[Region]])</f>
        <v>North</v>
      </c>
      <c r="E2920" s="9">
        <f>IF(ISBLANK(Table14[[#This Row],[Sales_Amount]]),MEDIAN(Table14[Sales_Amount]),Table14[[#This Row],[Sales_Amount]])</f>
        <v>13290.56</v>
      </c>
      <c r="F2920" s="11">
        <f>IF(ISBLANK(Table14[[#This Row],[Quantity_Sold]]),MEDIAN(Table14[Quantity_Sold]),Table14[[#This Row],[Quantity_Sold]])</f>
        <v>5</v>
      </c>
      <c r="G2920" s="4" t="str">
        <f>TRIM(Table14[[#This Row],[Product_Category]])</f>
        <v>Electronics</v>
      </c>
      <c r="H2920" s="9">
        <v>2802.59</v>
      </c>
      <c r="I2920" s="9">
        <v>3322.64</v>
      </c>
      <c r="J2920" s="4" t="str">
        <f>PROPER(Table14[[#This Row],[Customer_Type]])</f>
        <v>Returning</v>
      </c>
      <c r="K2920" s="13">
        <f>IF(ISBLANK(Table14[[#This Row],[Discount]]),MEDIAN(Table14[Discount]),Table14[[#This Row],[Discount]])</f>
        <v>0.2</v>
      </c>
      <c r="L2920" s="4" t="s">
        <v>31</v>
      </c>
      <c r="M2920" s="4" t="s">
        <v>22</v>
      </c>
    </row>
    <row r="2921" spans="1:13" x14ac:dyDescent="0.3">
      <c r="A2921">
        <v>1179</v>
      </c>
      <c r="B2921" s="1">
        <v>45024</v>
      </c>
      <c r="C2921" s="4" t="str">
        <f>IF(ISBLANK(Table14[[#This Row],[Sales_Rep]]),"Unknown",Table14[[#This Row],[Sales_Rep]])</f>
        <v>Charlie</v>
      </c>
      <c r="D2921" s="4" t="str">
        <f>PROPER(Table14[[#This Row],[Region]])</f>
        <v>West</v>
      </c>
      <c r="E2921" s="9">
        <f>IF(ISBLANK(Table14[[#This Row],[Sales_Amount]]),MEDIAN(Table14[Sales_Amount]),Table14[[#This Row],[Sales_Amount]])</f>
        <v>24263.66</v>
      </c>
      <c r="F2921" s="11">
        <f>IF(ISBLANK(Table14[[#This Row],[Quantity_Sold]]),MEDIAN(Table14[Quantity_Sold]),Table14[[#This Row],[Quantity_Sold]])</f>
        <v>26</v>
      </c>
      <c r="G2921" s="4" t="str">
        <f>TRIM(Table14[[#This Row],[Product_Category]])</f>
        <v>Clothing</v>
      </c>
      <c r="H2921" s="9">
        <v>843.06</v>
      </c>
      <c r="I2921" s="9">
        <v>962.08</v>
      </c>
      <c r="J2921" s="4" t="str">
        <f>PROPER(Table14[[#This Row],[Customer_Type]])</f>
        <v>Returning</v>
      </c>
      <c r="K2921" s="13">
        <f>IF(ISBLANK(Table14[[#This Row],[Discount]]),MEDIAN(Table14[Discount]),Table14[[#This Row],[Discount]])</f>
        <v>0.03</v>
      </c>
      <c r="L2921" s="4" t="s">
        <v>31</v>
      </c>
      <c r="M2921" s="4" t="s">
        <v>18</v>
      </c>
    </row>
    <row r="2922" spans="1:13" x14ac:dyDescent="0.3">
      <c r="A2922">
        <v>1462</v>
      </c>
      <c r="B2922" s="1">
        <v>45445</v>
      </c>
      <c r="C2922" s="4" t="str">
        <f>IF(ISBLANK(Table14[[#This Row],[Sales_Rep]]),"Unknown",Table14[[#This Row],[Sales_Rep]])</f>
        <v>Charlie</v>
      </c>
      <c r="D2922" s="4" t="str">
        <f>PROPER(Table14[[#This Row],[Region]])</f>
        <v>North</v>
      </c>
      <c r="E2922" s="9">
        <f>IF(ISBLANK(Table14[[#This Row],[Sales_Amount]]),MEDIAN(Table14[Sales_Amount]),Table14[[#This Row],[Sales_Amount]])</f>
        <v>36630.83</v>
      </c>
      <c r="F2922" s="11">
        <f>IF(ISBLANK(Table14[[#This Row],[Quantity_Sold]]),MEDIAN(Table14[Quantity_Sold]),Table14[[#This Row],[Quantity_Sold]])</f>
        <v>10</v>
      </c>
      <c r="G2922" s="4" t="str">
        <f>TRIM(Table14[[#This Row],[Product_Category]])</f>
        <v>Electronics</v>
      </c>
      <c r="H2922" s="9">
        <v>3418.86</v>
      </c>
      <c r="I2922" s="9">
        <v>4757.25</v>
      </c>
      <c r="J2922" s="4" t="str">
        <f>PROPER(Table14[[#This Row],[Customer_Type]])</f>
        <v>Returning</v>
      </c>
      <c r="K2922" s="13">
        <f>IF(ISBLANK(Table14[[#This Row],[Discount]]),MEDIAN(Table14[Discount]),Table14[[#This Row],[Discount]])</f>
        <v>0.23</v>
      </c>
      <c r="L2922" s="4" t="s">
        <v>17</v>
      </c>
      <c r="M2922" s="4" t="s">
        <v>22</v>
      </c>
    </row>
    <row r="2923" spans="1:13" x14ac:dyDescent="0.3">
      <c r="A2923">
        <v>1252</v>
      </c>
      <c r="B2923" s="1">
        <v>45532</v>
      </c>
      <c r="C2923" s="4" t="str">
        <f>IF(ISBLANK(Table14[[#This Row],[Sales_Rep]]),"Unknown",Table14[[#This Row],[Sales_Rep]])</f>
        <v>Eve</v>
      </c>
      <c r="D2923" s="4" t="str">
        <f>PROPER(Table14[[#This Row],[Region]])</f>
        <v>West</v>
      </c>
      <c r="E2923" s="9">
        <f>IF(ISBLANK(Table14[[#This Row],[Sales_Amount]]),MEDIAN(Table14[Sales_Amount]),Table14[[#This Row],[Sales_Amount]])</f>
        <v>17198.52</v>
      </c>
      <c r="F2923" s="11">
        <f>IF(ISBLANK(Table14[[#This Row],[Quantity_Sold]]),MEDIAN(Table14[Quantity_Sold]),Table14[[#This Row],[Quantity_Sold]])</f>
        <v>5</v>
      </c>
      <c r="G2923" s="4" t="str">
        <f>TRIM(Table14[[#This Row],[Product_Category]])</f>
        <v>Furniture</v>
      </c>
      <c r="H2923" s="9">
        <v>3663.89</v>
      </c>
      <c r="I2923" s="9">
        <v>4046.71</v>
      </c>
      <c r="J2923" s="4" t="str">
        <f>PROPER(Table14[[#This Row],[Customer_Type]])</f>
        <v>New</v>
      </c>
      <c r="K2923" s="13">
        <f>IF(ISBLANK(Table14[[#This Row],[Discount]]),MEDIAN(Table14[Discount]),Table14[[#This Row],[Discount]])</f>
        <v>0.15</v>
      </c>
      <c r="L2923" s="4" t="s">
        <v>17</v>
      </c>
      <c r="M2923" s="4" t="s">
        <v>22</v>
      </c>
    </row>
    <row r="2924" spans="1:13" x14ac:dyDescent="0.3">
      <c r="A2924">
        <v>1458</v>
      </c>
      <c r="B2924" s="1">
        <v>45489</v>
      </c>
      <c r="C2924" s="4" t="str">
        <f>IF(ISBLANK(Table14[[#This Row],[Sales_Rep]]),"Unknown",Table14[[#This Row],[Sales_Rep]])</f>
        <v>Eve</v>
      </c>
      <c r="D2924" s="4" t="str">
        <f>PROPER(Table14[[#This Row],[Region]])</f>
        <v>East</v>
      </c>
      <c r="E2924" s="9">
        <f>IF(ISBLANK(Table14[[#This Row],[Sales_Amount]]),MEDIAN(Table14[Sales_Amount]),Table14[[#This Row],[Sales_Amount]])</f>
        <v>101419.32</v>
      </c>
      <c r="F2924" s="11">
        <f>IF(ISBLANK(Table14[[#This Row],[Quantity_Sold]]),MEDIAN(Table14[Quantity_Sold]),Table14[[#This Row],[Quantity_Sold]])</f>
        <v>48</v>
      </c>
      <c r="G2924" s="4" t="str">
        <f>TRIM(Table14[[#This Row],[Product_Category]])</f>
        <v>Clothing</v>
      </c>
      <c r="H2924" s="9">
        <v>1777.67</v>
      </c>
      <c r="I2924" s="9">
        <v>2200.94</v>
      </c>
      <c r="J2924" s="4" t="str">
        <f>PROPER(Table14[[#This Row],[Customer_Type]])</f>
        <v>Returning</v>
      </c>
      <c r="K2924" s="13">
        <f>IF(ISBLANK(Table14[[#This Row],[Discount]]),MEDIAN(Table14[Discount]),Table14[[#This Row],[Discount]])</f>
        <v>0.04</v>
      </c>
      <c r="L2924" s="4" t="s">
        <v>26</v>
      </c>
      <c r="M2924" s="4" t="s">
        <v>18</v>
      </c>
    </row>
    <row r="2925" spans="1:13" x14ac:dyDescent="0.3">
      <c r="A2925">
        <v>1397</v>
      </c>
      <c r="B2925" s="1">
        <v>45643</v>
      </c>
      <c r="C2925" s="4" t="str">
        <f>IF(ISBLANK(Table14[[#This Row],[Sales_Rep]]),"Unknown",Table14[[#This Row],[Sales_Rep]])</f>
        <v>Alice</v>
      </c>
      <c r="D2925" s="4" t="str">
        <f>PROPER(Table14[[#This Row],[Region]])</f>
        <v>East</v>
      </c>
      <c r="E2925" s="9">
        <f>IF(ISBLANK(Table14[[#This Row],[Sales_Amount]]),MEDIAN(Table14[Sales_Amount]),Table14[[#This Row],[Sales_Amount]])</f>
        <v>87089.19</v>
      </c>
      <c r="F2925" s="11">
        <f>IF(ISBLANK(Table14[[#This Row],[Quantity_Sold]]),MEDIAN(Table14[Quantity_Sold]),Table14[[#This Row],[Quantity_Sold]])</f>
        <v>22</v>
      </c>
      <c r="G2925" s="4" t="str">
        <f>TRIM(Table14[[#This Row],[Product_Category]])</f>
        <v>Furniture</v>
      </c>
      <c r="H2925" s="9">
        <v>4395.4399999999996</v>
      </c>
      <c r="I2925" s="9">
        <v>4887.16</v>
      </c>
      <c r="J2925" s="4" t="str">
        <f>PROPER(Table14[[#This Row],[Customer_Type]])</f>
        <v>Returning</v>
      </c>
      <c r="K2925" s="13">
        <f>IF(ISBLANK(Table14[[#This Row],[Discount]]),MEDIAN(Table14[Discount]),Table14[[#This Row],[Discount]])</f>
        <v>0.19</v>
      </c>
      <c r="L2925" s="4" t="s">
        <v>26</v>
      </c>
      <c r="M2925" s="4" t="s">
        <v>18</v>
      </c>
    </row>
    <row r="2926" spans="1:13" x14ac:dyDescent="0.3">
      <c r="A2926">
        <v>1298</v>
      </c>
      <c r="B2926" s="1">
        <v>45292</v>
      </c>
      <c r="C2926" s="4" t="str">
        <f>IF(ISBLANK(Table14[[#This Row],[Sales_Rep]]),"Unknown",Table14[[#This Row],[Sales_Rep]])</f>
        <v>David</v>
      </c>
      <c r="D2926" s="4" t="str">
        <f>PROPER(Table14[[#This Row],[Region]])</f>
        <v>East</v>
      </c>
      <c r="E2926" s="9">
        <f>IF(ISBLANK(Table14[[#This Row],[Sales_Amount]]),MEDIAN(Table14[Sales_Amount]),Table14[[#This Row],[Sales_Amount]])</f>
        <v>150500.48000000001</v>
      </c>
      <c r="F2926" s="11">
        <f>IF(ISBLANK(Table14[[#This Row],[Quantity_Sold]]),MEDIAN(Table14[Quantity_Sold]),Table14[[#This Row],[Quantity_Sold]])</f>
        <v>45</v>
      </c>
      <c r="G2926" s="4" t="str">
        <f>TRIM(Table14[[#This Row],[Product_Category]])</f>
        <v>Furniture</v>
      </c>
      <c r="H2926" s="9">
        <v>3696.19</v>
      </c>
      <c r="I2926" s="9">
        <v>4710.5</v>
      </c>
      <c r="J2926" s="4" t="str">
        <f>PROPER(Table14[[#This Row],[Customer_Type]])</f>
        <v>New</v>
      </c>
      <c r="K2926" s="13">
        <f>IF(ISBLANK(Table14[[#This Row],[Discount]]),MEDIAN(Table14[Discount]),Table14[[#This Row],[Discount]])</f>
        <v>0.28999999999999998</v>
      </c>
      <c r="L2926" s="4" t="s">
        <v>31</v>
      </c>
      <c r="M2926" s="4" t="s">
        <v>22</v>
      </c>
    </row>
    <row r="2927" spans="1:13" x14ac:dyDescent="0.3">
      <c r="A2927">
        <v>1475</v>
      </c>
      <c r="B2927" s="1">
        <v>45439</v>
      </c>
      <c r="C2927" s="4" t="str">
        <f>IF(ISBLANK(Table14[[#This Row],[Sales_Rep]]),"Unknown",Table14[[#This Row],[Sales_Rep]])</f>
        <v>Charlie</v>
      </c>
      <c r="D2927" s="4" t="str">
        <f>PROPER(Table14[[#This Row],[Region]])</f>
        <v>East</v>
      </c>
      <c r="E2927" s="9">
        <f>IF(ISBLANK(Table14[[#This Row],[Sales_Amount]]),MEDIAN(Table14[Sales_Amount]),Table14[[#This Row],[Sales_Amount]])</f>
        <v>110498.84</v>
      </c>
      <c r="F2927" s="11">
        <f>IF(ISBLANK(Table14[[#This Row],[Quantity_Sold]]),MEDIAN(Table14[Quantity_Sold]),Table14[[#This Row],[Quantity_Sold]])</f>
        <v>37</v>
      </c>
      <c r="G2927" s="4" t="str">
        <f>TRIM(Table14[[#This Row],[Product_Category]])</f>
        <v>Electronics</v>
      </c>
      <c r="H2927" s="9">
        <v>3270.16</v>
      </c>
      <c r="I2927" s="9">
        <v>4035.75</v>
      </c>
      <c r="J2927" s="4" t="str">
        <f>PROPER(Table14[[#This Row],[Customer_Type]])</f>
        <v>New</v>
      </c>
      <c r="K2927" s="13">
        <f>IF(ISBLANK(Table14[[#This Row],[Discount]]),MEDIAN(Table14[Discount]),Table14[[#This Row],[Discount]])</f>
        <v>0.26</v>
      </c>
      <c r="L2927" s="4" t="s">
        <v>26</v>
      </c>
      <c r="M2927" s="4" t="s">
        <v>18</v>
      </c>
    </row>
    <row r="2928" spans="1:13" x14ac:dyDescent="0.3">
      <c r="A2928">
        <v>1105</v>
      </c>
      <c r="B2928" s="1">
        <v>45440</v>
      </c>
      <c r="C2928" s="4" t="str">
        <f>IF(ISBLANK(Table14[[#This Row],[Sales_Rep]]),"Unknown",Table14[[#This Row],[Sales_Rep]])</f>
        <v>David</v>
      </c>
      <c r="D2928" s="4" t="str">
        <f>PROPER(Table14[[#This Row],[Region]])</f>
        <v>East</v>
      </c>
      <c r="E2928" s="9">
        <f>IF(ISBLANK(Table14[[#This Row],[Sales_Amount]]),MEDIAN(Table14[Sales_Amount]),Table14[[#This Row],[Sales_Amount]])</f>
        <v>2836.9</v>
      </c>
      <c r="F2928" s="11">
        <f>IF(ISBLANK(Table14[[#This Row],[Quantity_Sold]]),MEDIAN(Table14[Quantity_Sold]),Table14[[#This Row],[Quantity_Sold]])</f>
        <v>3</v>
      </c>
      <c r="G2928" s="4" t="str">
        <f>TRIM(Table14[[#This Row],[Product_Category]])</f>
        <v>Food</v>
      </c>
      <c r="H2928" s="9">
        <v>815.21</v>
      </c>
      <c r="I2928" s="9">
        <v>974.88</v>
      </c>
      <c r="J2928" s="4" t="str">
        <f>PROPER(Table14[[#This Row],[Customer_Type]])</f>
        <v>New</v>
      </c>
      <c r="K2928" s="13">
        <f>IF(ISBLANK(Table14[[#This Row],[Discount]]),MEDIAN(Table14[Discount]),Table14[[#This Row],[Discount]])</f>
        <v>0.03</v>
      </c>
      <c r="L2928" s="4" t="s">
        <v>31</v>
      </c>
      <c r="M2928" s="4" t="s">
        <v>22</v>
      </c>
    </row>
    <row r="2929" spans="1:13" x14ac:dyDescent="0.3">
      <c r="A2929">
        <v>1138</v>
      </c>
      <c r="B2929" s="1">
        <v>44993</v>
      </c>
      <c r="C2929" s="4" t="str">
        <f>IF(ISBLANK(Table14[[#This Row],[Sales_Rep]]),"Unknown",Table14[[#This Row],[Sales_Rep]])</f>
        <v>Eve</v>
      </c>
      <c r="D2929" s="4" t="str">
        <f>PROPER(Table14[[#This Row],[Region]])</f>
        <v>South</v>
      </c>
      <c r="E2929" s="9">
        <f>IF(ISBLANK(Table14[[#This Row],[Sales_Amount]]),MEDIAN(Table14[Sales_Amount]),Table14[[#This Row],[Sales_Amount]])</f>
        <v>14498.85</v>
      </c>
      <c r="F2929" s="11">
        <f>IF(ISBLANK(Table14[[#This Row],[Quantity_Sold]]),MEDIAN(Table14[Quantity_Sold]),Table14[[#This Row],[Quantity_Sold]])</f>
        <v>10</v>
      </c>
      <c r="G2929" s="4" t="str">
        <f>TRIM(Table14[[#This Row],[Product_Category]])</f>
        <v>Food</v>
      </c>
      <c r="H2929" s="9">
        <v>1297.1500000000001</v>
      </c>
      <c r="I2929" s="9">
        <v>1464.53</v>
      </c>
      <c r="J2929" s="4" t="str">
        <f>PROPER(Table14[[#This Row],[Customer_Type]])</f>
        <v>New</v>
      </c>
      <c r="K2929" s="13">
        <f>IF(ISBLANK(Table14[[#This Row],[Discount]]),MEDIAN(Table14[Discount]),Table14[[#This Row],[Discount]])</f>
        <v>0.01</v>
      </c>
      <c r="L2929" s="4" t="s">
        <v>31</v>
      </c>
      <c r="M2929" s="4" t="s">
        <v>18</v>
      </c>
    </row>
    <row r="2930" spans="1:13" x14ac:dyDescent="0.3">
      <c r="A2930">
        <v>1264</v>
      </c>
      <c r="B2930" s="1">
        <v>45470</v>
      </c>
      <c r="C2930" s="4" t="str">
        <f>IF(ISBLANK(Table14[[#This Row],[Sales_Rep]]),"Unknown",Table14[[#This Row],[Sales_Rep]])</f>
        <v>Eve</v>
      </c>
      <c r="D2930" s="4" t="str">
        <f>PROPER(Table14[[#This Row],[Region]])</f>
        <v>East</v>
      </c>
      <c r="E2930" s="9">
        <f>IF(ISBLANK(Table14[[#This Row],[Sales_Amount]]),MEDIAN(Table14[Sales_Amount]),Table14[[#This Row],[Sales_Amount]])</f>
        <v>194518.52</v>
      </c>
      <c r="F2930" s="11">
        <f>IF(ISBLANK(Table14[[#This Row],[Quantity_Sold]]),MEDIAN(Table14[Quantity_Sold]),Table14[[#This Row],[Quantity_Sold]])</f>
        <v>37</v>
      </c>
      <c r="G2930" s="4" t="str">
        <f>TRIM(Table14[[#This Row],[Product_Category]])</f>
        <v>Electronics</v>
      </c>
      <c r="H2930" s="9">
        <v>4693.62</v>
      </c>
      <c r="I2930" s="9">
        <v>5714.41</v>
      </c>
      <c r="J2930" s="4" t="str">
        <f>PROPER(Table14[[#This Row],[Customer_Type]])</f>
        <v>Returning</v>
      </c>
      <c r="K2930" s="13">
        <f>IF(ISBLANK(Table14[[#This Row],[Discount]]),MEDIAN(Table14[Discount]),Table14[[#This Row],[Discount]])</f>
        <v>0.08</v>
      </c>
      <c r="L2930" s="4" t="s">
        <v>17</v>
      </c>
      <c r="M2930" s="4" t="s">
        <v>22</v>
      </c>
    </row>
    <row r="2931" spans="1:13" x14ac:dyDescent="0.3">
      <c r="A2931">
        <v>1344</v>
      </c>
      <c r="B2931" s="1">
        <v>45362</v>
      </c>
      <c r="C2931" s="4" t="str">
        <f>IF(ISBLANK(Table14[[#This Row],[Sales_Rep]]),"Unknown",Table14[[#This Row],[Sales_Rep]])</f>
        <v>Eve</v>
      </c>
      <c r="D2931" s="4" t="str">
        <f>PROPER(Table14[[#This Row],[Region]])</f>
        <v>West</v>
      </c>
      <c r="E2931" s="9">
        <f>IF(ISBLANK(Table14[[#This Row],[Sales_Amount]]),MEDIAN(Table14[Sales_Amount]),Table14[[#This Row],[Sales_Amount]])</f>
        <v>3144.38</v>
      </c>
      <c r="F2931" s="11">
        <f>IF(ISBLANK(Table14[[#This Row],[Quantity_Sold]]),MEDIAN(Table14[Quantity_Sold]),Table14[[#This Row],[Quantity_Sold]])</f>
        <v>2</v>
      </c>
      <c r="G2931" s="4" t="str">
        <f>TRIM(Table14[[#This Row],[Product_Category]])</f>
        <v>Clothing</v>
      </c>
      <c r="H2931" s="9">
        <v>1839.7</v>
      </c>
      <c r="I2931" s="9">
        <v>2068.67</v>
      </c>
      <c r="J2931" s="4" t="str">
        <f>PROPER(Table14[[#This Row],[Customer_Type]])</f>
        <v>Returning</v>
      </c>
      <c r="K2931" s="13">
        <f>IF(ISBLANK(Table14[[#This Row],[Discount]]),MEDIAN(Table14[Discount]),Table14[[#This Row],[Discount]])</f>
        <v>0.24</v>
      </c>
      <c r="L2931" s="4" t="s">
        <v>31</v>
      </c>
      <c r="M2931" s="4" t="s">
        <v>22</v>
      </c>
    </row>
    <row r="2932" spans="1:13" x14ac:dyDescent="0.3">
      <c r="A2932">
        <v>1004</v>
      </c>
      <c r="B2932" s="1">
        <v>45030</v>
      </c>
      <c r="C2932" s="4" t="str">
        <f>IF(ISBLANK(Table14[[#This Row],[Sales_Rep]]),"Unknown",Table14[[#This Row],[Sales_Rep]])</f>
        <v>David</v>
      </c>
      <c r="D2932" s="4" t="str">
        <f>PROPER(Table14[[#This Row],[Region]])</f>
        <v>North</v>
      </c>
      <c r="E2932" s="9">
        <f>IF(ISBLANK(Table14[[#This Row],[Sales_Amount]]),MEDIAN(Table14[Sales_Amount]),Table14[[#This Row],[Sales_Amount]])</f>
        <v>1665.19</v>
      </c>
      <c r="F2932" s="11">
        <f>IF(ISBLANK(Table14[[#This Row],[Quantity_Sold]]),MEDIAN(Table14[Quantity_Sold]),Table14[[#This Row],[Quantity_Sold]])</f>
        <v>4</v>
      </c>
      <c r="G2932" s="4" t="str">
        <f>TRIM(Table14[[#This Row],[Product_Category]])</f>
        <v>Clothing</v>
      </c>
      <c r="H2932" s="9">
        <v>403.7</v>
      </c>
      <c r="I2932" s="9">
        <v>570.27</v>
      </c>
      <c r="J2932" s="4" t="str">
        <f>PROPER(Table14[[#This Row],[Customer_Type]])</f>
        <v>Returning</v>
      </c>
      <c r="K2932" s="13">
        <f>IF(ISBLANK(Table14[[#This Row],[Discount]]),MEDIAN(Table14[Discount]),Table14[[#This Row],[Discount]])</f>
        <v>0.27</v>
      </c>
      <c r="L2932" s="4" t="s">
        <v>26</v>
      </c>
      <c r="M2932" s="4" t="s">
        <v>18</v>
      </c>
    </row>
    <row r="2933" spans="1:13" x14ac:dyDescent="0.3">
      <c r="A2933">
        <v>1236</v>
      </c>
      <c r="B2933" s="1">
        <v>45317</v>
      </c>
      <c r="C2933" s="4" t="str">
        <f>IF(ISBLANK(Table14[[#This Row],[Sales_Rep]]),"Unknown",Table14[[#This Row],[Sales_Rep]])</f>
        <v>Eve</v>
      </c>
      <c r="D2933" s="4" t="str">
        <f>PROPER(Table14[[#This Row],[Region]])</f>
        <v>South</v>
      </c>
      <c r="E2933" s="9">
        <f>IF(ISBLANK(Table14[[#This Row],[Sales_Amount]]),MEDIAN(Table14[Sales_Amount]),Table14[[#This Row],[Sales_Amount]])</f>
        <v>10917.7</v>
      </c>
      <c r="F2933" s="11">
        <f>IF(ISBLANK(Table14[[#This Row],[Quantity_Sold]]),MEDIAN(Table14[Quantity_Sold]),Table14[[#This Row],[Quantity_Sold]])</f>
        <v>21</v>
      </c>
      <c r="G2933" s="4" t="str">
        <f>TRIM(Table14[[#This Row],[Product_Category]])</f>
        <v>Clothing</v>
      </c>
      <c r="H2933" s="9">
        <v>589.26</v>
      </c>
      <c r="I2933" s="9">
        <v>722.07</v>
      </c>
      <c r="J2933" s="4" t="str">
        <f>PROPER(Table14[[#This Row],[Customer_Type]])</f>
        <v>New</v>
      </c>
      <c r="K2933" s="13">
        <f>IF(ISBLANK(Table14[[#This Row],[Discount]]),MEDIAN(Table14[Discount]),Table14[[#This Row],[Discount]])</f>
        <v>0.28000000000000003</v>
      </c>
      <c r="L2933" s="4" t="s">
        <v>31</v>
      </c>
      <c r="M2933" s="4" t="s">
        <v>22</v>
      </c>
    </row>
    <row r="2934" spans="1:13" x14ac:dyDescent="0.3">
      <c r="A2934">
        <v>1211</v>
      </c>
      <c r="B2934" s="1">
        <v>45090</v>
      </c>
      <c r="C2934" s="4" t="str">
        <f>IF(ISBLANK(Table14[[#This Row],[Sales_Rep]]),"Unknown",Table14[[#This Row],[Sales_Rep]])</f>
        <v>Alice</v>
      </c>
      <c r="D2934" s="4" t="str">
        <f>PROPER(Table14[[#This Row],[Region]])</f>
        <v>East</v>
      </c>
      <c r="E2934" s="9">
        <f>IF(ISBLANK(Table14[[#This Row],[Sales_Amount]]),MEDIAN(Table14[Sales_Amount]),Table14[[#This Row],[Sales_Amount]])</f>
        <v>237008.84</v>
      </c>
      <c r="F2934" s="11">
        <f>IF(ISBLANK(Table14[[#This Row],[Quantity_Sold]]),MEDIAN(Table14[Quantity_Sold]),Table14[[#This Row],[Quantity_Sold]])</f>
        <v>43</v>
      </c>
      <c r="G2934" s="4" t="str">
        <f>TRIM(Table14[[#This Row],[Product_Category]])</f>
        <v>Food</v>
      </c>
      <c r="H2934" s="9">
        <v>4667.1000000000004</v>
      </c>
      <c r="I2934" s="9">
        <v>5801.93</v>
      </c>
      <c r="J2934" s="4" t="str">
        <f>PROPER(Table14[[#This Row],[Customer_Type]])</f>
        <v>Returning</v>
      </c>
      <c r="K2934" s="13">
        <f>IF(ISBLANK(Table14[[#This Row],[Discount]]),MEDIAN(Table14[Discount]),Table14[[#This Row],[Discount]])</f>
        <v>0.05</v>
      </c>
      <c r="L2934" s="4" t="s">
        <v>26</v>
      </c>
      <c r="M2934" s="4" t="s">
        <v>22</v>
      </c>
    </row>
    <row r="2935" spans="1:13" x14ac:dyDescent="0.3">
      <c r="A2935">
        <v>1131</v>
      </c>
      <c r="B2935" s="1">
        <v>45483</v>
      </c>
      <c r="C2935" s="4" t="str">
        <f>IF(ISBLANK(Table14[[#This Row],[Sales_Rep]]),"Unknown",Table14[[#This Row],[Sales_Rep]])</f>
        <v>Eve</v>
      </c>
      <c r="D2935" s="4" t="str">
        <f>PROPER(Table14[[#This Row],[Region]])</f>
        <v>North</v>
      </c>
      <c r="E2935" s="9">
        <f>IF(ISBLANK(Table14[[#This Row],[Sales_Amount]]),MEDIAN(Table14[Sales_Amount]),Table14[[#This Row],[Sales_Amount]])</f>
        <v>82441.64</v>
      </c>
      <c r="F2935" s="11">
        <f>IF(ISBLANK(Table14[[#This Row],[Quantity_Sold]]),MEDIAN(Table14[Quantity_Sold]),Table14[[#This Row],[Quantity_Sold]])</f>
        <v>25</v>
      </c>
      <c r="G2935" s="4" t="str">
        <f>TRIM(Table14[[#This Row],[Product_Category]])</f>
        <v>Clothing</v>
      </c>
      <c r="H2935" s="9">
        <v>3413.52</v>
      </c>
      <c r="I2935" s="9">
        <v>4174.26</v>
      </c>
      <c r="J2935" s="4" t="str">
        <f>PROPER(Table14[[#This Row],[Customer_Type]])</f>
        <v>Returning</v>
      </c>
      <c r="K2935" s="13">
        <f>IF(ISBLANK(Table14[[#This Row],[Discount]]),MEDIAN(Table14[Discount]),Table14[[#This Row],[Discount]])</f>
        <v>0.21</v>
      </c>
      <c r="L2935" s="4" t="s">
        <v>17</v>
      </c>
      <c r="M2935" s="4" t="s">
        <v>18</v>
      </c>
    </row>
    <row r="2936" spans="1:13" x14ac:dyDescent="0.3">
      <c r="A2936">
        <v>1102</v>
      </c>
      <c r="B2936" s="1">
        <v>44962</v>
      </c>
      <c r="C2936" s="4" t="str">
        <f>IF(ISBLANK(Table14[[#This Row],[Sales_Rep]]),"Unknown",Table14[[#This Row],[Sales_Rep]])</f>
        <v>Bob</v>
      </c>
      <c r="D2936" s="4" t="str">
        <f>PROPER(Table14[[#This Row],[Region]])</f>
        <v>East</v>
      </c>
      <c r="E2936" s="9">
        <f>IF(ISBLANK(Table14[[#This Row],[Sales_Amount]]),MEDIAN(Table14[Sales_Amount]),Table14[[#This Row],[Sales_Amount]])</f>
        <v>66952.899999999994</v>
      </c>
      <c r="F2936" s="11">
        <f>IF(ISBLANK(Table14[[#This Row],[Quantity_Sold]]),MEDIAN(Table14[Quantity_Sold]),Table14[[#This Row],[Quantity_Sold]])</f>
        <v>30</v>
      </c>
      <c r="G2936" s="4" t="str">
        <f>TRIM(Table14[[#This Row],[Product_Category]])</f>
        <v>Electronics</v>
      </c>
      <c r="H2936" s="9">
        <v>2672.25</v>
      </c>
      <c r="I2936" s="9">
        <v>3057.21</v>
      </c>
      <c r="J2936" s="4" t="str">
        <f>PROPER(Table14[[#This Row],[Customer_Type]])</f>
        <v>New</v>
      </c>
      <c r="K2936" s="13">
        <f>IF(ISBLANK(Table14[[#This Row],[Discount]]),MEDIAN(Table14[Discount]),Table14[[#This Row],[Discount]])</f>
        <v>0.27</v>
      </c>
      <c r="L2936" s="4" t="s">
        <v>31</v>
      </c>
      <c r="M2936" s="4" t="s">
        <v>22</v>
      </c>
    </row>
    <row r="2937" spans="1:13" x14ac:dyDescent="0.3">
      <c r="A2937">
        <v>1363</v>
      </c>
      <c r="B2937" s="1">
        <v>45508</v>
      </c>
      <c r="C2937" s="4" t="str">
        <f>IF(ISBLANK(Table14[[#This Row],[Sales_Rep]]),"Unknown",Table14[[#This Row],[Sales_Rep]])</f>
        <v>David</v>
      </c>
      <c r="D2937" s="4" t="str">
        <f>PROPER(Table14[[#This Row],[Region]])</f>
        <v>East</v>
      </c>
      <c r="E2937" s="9">
        <f>IF(ISBLANK(Table14[[#This Row],[Sales_Amount]]),MEDIAN(Table14[Sales_Amount]),Table14[[#This Row],[Sales_Amount]])</f>
        <v>24197.94</v>
      </c>
      <c r="F2937" s="11">
        <f>IF(ISBLANK(Table14[[#This Row],[Quantity_Sold]]),MEDIAN(Table14[Quantity_Sold]),Table14[[#This Row],[Quantity_Sold]])</f>
        <v>13</v>
      </c>
      <c r="G2937" s="4" t="str">
        <f>TRIM(Table14[[#This Row],[Product_Category]])</f>
        <v>Food</v>
      </c>
      <c r="H2937" s="9">
        <v>2117.73</v>
      </c>
      <c r="I2937" s="9">
        <v>2481.84</v>
      </c>
      <c r="J2937" s="4" t="str">
        <f>PROPER(Table14[[#This Row],[Customer_Type]])</f>
        <v>Returning</v>
      </c>
      <c r="K2937" s="13">
        <f>IF(ISBLANK(Table14[[#This Row],[Discount]]),MEDIAN(Table14[Discount]),Table14[[#This Row],[Discount]])</f>
        <v>0.25</v>
      </c>
      <c r="L2937" s="4" t="s">
        <v>31</v>
      </c>
      <c r="M2937" s="4" t="s">
        <v>18</v>
      </c>
    </row>
    <row r="2938" spans="1:13" x14ac:dyDescent="0.3">
      <c r="A2938">
        <v>1195</v>
      </c>
      <c r="B2938" s="1">
        <v>45123</v>
      </c>
      <c r="C2938" s="4" t="str">
        <f>IF(ISBLANK(Table14[[#This Row],[Sales_Rep]]),"Unknown",Table14[[#This Row],[Sales_Rep]])</f>
        <v>Bob</v>
      </c>
      <c r="D2938" s="4" t="str">
        <f>PROPER(Table14[[#This Row],[Region]])</f>
        <v>East</v>
      </c>
      <c r="E2938" s="9">
        <f>IF(ISBLANK(Table14[[#This Row],[Sales_Amount]]),MEDIAN(Table14[Sales_Amount]),Table14[[#This Row],[Sales_Amount]])</f>
        <v>115411.58</v>
      </c>
      <c r="F2938" s="11">
        <f>IF(ISBLANK(Table14[[#This Row],[Quantity_Sold]]),MEDIAN(Table14[Quantity_Sold]),Table14[[#This Row],[Quantity_Sold]])</f>
        <v>48</v>
      </c>
      <c r="G2938" s="4" t="str">
        <f>TRIM(Table14[[#This Row],[Product_Category]])</f>
        <v>Electronics</v>
      </c>
      <c r="H2938" s="9">
        <v>2254.87</v>
      </c>
      <c r="I2938" s="9">
        <v>3249.2</v>
      </c>
      <c r="J2938" s="4" t="str">
        <f>PROPER(Table14[[#This Row],[Customer_Type]])</f>
        <v>New</v>
      </c>
      <c r="K2938" s="13">
        <f>IF(ISBLANK(Table14[[#This Row],[Discount]]),MEDIAN(Table14[Discount]),Table14[[#This Row],[Discount]])</f>
        <v>0.26</v>
      </c>
      <c r="L2938" s="4" t="s">
        <v>26</v>
      </c>
      <c r="M2938" s="4" t="s">
        <v>18</v>
      </c>
    </row>
    <row r="2939" spans="1:13" x14ac:dyDescent="0.3">
      <c r="A2939">
        <v>1102</v>
      </c>
      <c r="B2939" s="1">
        <v>45238</v>
      </c>
      <c r="C2939" s="4" t="str">
        <f>IF(ISBLANK(Table14[[#This Row],[Sales_Rep]]),"Unknown",Table14[[#This Row],[Sales_Rep]])</f>
        <v>Eve</v>
      </c>
      <c r="D2939" s="4" t="str">
        <f>PROPER(Table14[[#This Row],[Region]])</f>
        <v>North</v>
      </c>
      <c r="E2939" s="9">
        <f>IF(ISBLANK(Table14[[#This Row],[Sales_Amount]]),MEDIAN(Table14[Sales_Amount]),Table14[[#This Row],[Sales_Amount]])</f>
        <v>30191.439999999999</v>
      </c>
      <c r="F2939" s="11">
        <f>IF(ISBLANK(Table14[[#This Row],[Quantity_Sold]]),MEDIAN(Table14[Quantity_Sold]),Table14[[#This Row],[Quantity_Sold]])</f>
        <v>23</v>
      </c>
      <c r="G2939" s="4" t="str">
        <f>TRIM(Table14[[#This Row],[Product_Category]])</f>
        <v>Furniture</v>
      </c>
      <c r="H2939" s="9">
        <v>1232.3</v>
      </c>
      <c r="I2939" s="9">
        <v>1798.18</v>
      </c>
      <c r="J2939" s="4" t="str">
        <f>PROPER(Table14[[#This Row],[Customer_Type]])</f>
        <v>New</v>
      </c>
      <c r="K2939" s="13">
        <f>IF(ISBLANK(Table14[[#This Row],[Discount]]),MEDIAN(Table14[Discount]),Table14[[#This Row],[Discount]])</f>
        <v>0.27</v>
      </c>
      <c r="L2939" s="4" t="s">
        <v>31</v>
      </c>
      <c r="M2939" s="4" t="s">
        <v>18</v>
      </c>
    </row>
    <row r="2940" spans="1:13" x14ac:dyDescent="0.3">
      <c r="A2940">
        <v>1484</v>
      </c>
      <c r="B2940" s="1">
        <v>45426</v>
      </c>
      <c r="C2940" s="4" t="str">
        <f>IF(ISBLANK(Table14[[#This Row],[Sales_Rep]]),"Unknown",Table14[[#This Row],[Sales_Rep]])</f>
        <v>Alice</v>
      </c>
      <c r="D2940" s="4" t="str">
        <f>PROPER(Table14[[#This Row],[Region]])</f>
        <v>North</v>
      </c>
      <c r="E2940" s="9">
        <f>IF(ISBLANK(Table14[[#This Row],[Sales_Amount]]),MEDIAN(Table14[Sales_Amount]),Table14[[#This Row],[Sales_Amount]])</f>
        <v>9624.6</v>
      </c>
      <c r="F2940" s="11">
        <f>IF(ISBLANK(Table14[[#This Row],[Quantity_Sold]]),MEDIAN(Table14[Quantity_Sold]),Table14[[#This Row],[Quantity_Sold]])</f>
        <v>25</v>
      </c>
      <c r="G2940" s="4" t="str">
        <f>TRIM(Table14[[#This Row],[Product_Category]])</f>
        <v>Clothing</v>
      </c>
      <c r="H2940" s="9">
        <v>355.02</v>
      </c>
      <c r="I2940" s="9">
        <v>427.76</v>
      </c>
      <c r="J2940" s="4" t="str">
        <f>PROPER(Table14[[#This Row],[Customer_Type]])</f>
        <v>Returning</v>
      </c>
      <c r="K2940" s="13">
        <f>IF(ISBLANK(Table14[[#This Row],[Discount]]),MEDIAN(Table14[Discount]),Table14[[#This Row],[Discount]])</f>
        <v>0.1</v>
      </c>
      <c r="L2940" s="4" t="s">
        <v>31</v>
      </c>
      <c r="M2940" s="4" t="s">
        <v>22</v>
      </c>
    </row>
    <row r="2941" spans="1:13" x14ac:dyDescent="0.3">
      <c r="A2941">
        <v>1378</v>
      </c>
      <c r="B2941" s="1">
        <v>45223</v>
      </c>
      <c r="C2941" s="4" t="str">
        <f>IF(ISBLANK(Table14[[#This Row],[Sales_Rep]]),"Unknown",Table14[[#This Row],[Sales_Rep]])</f>
        <v>Charlie</v>
      </c>
      <c r="D2941" s="4" t="str">
        <f>PROPER(Table14[[#This Row],[Region]])</f>
        <v>West</v>
      </c>
      <c r="E2941" s="9">
        <f>IF(ISBLANK(Table14[[#This Row],[Sales_Amount]]),MEDIAN(Table14[Sales_Amount]),Table14[[#This Row],[Sales_Amount]])</f>
        <v>137179.44</v>
      </c>
      <c r="F2941" s="11">
        <f>IF(ISBLANK(Table14[[#This Row],[Quantity_Sold]]),MEDIAN(Table14[Quantity_Sold]),Table14[[#This Row],[Quantity_Sold]])</f>
        <v>45</v>
      </c>
      <c r="G2941" s="4" t="str">
        <f>TRIM(Table14[[#This Row],[Product_Category]])</f>
        <v>Furniture</v>
      </c>
      <c r="H2941" s="9">
        <v>2807.76</v>
      </c>
      <c r="I2941" s="9">
        <v>3717.6</v>
      </c>
      <c r="J2941" s="4" t="str">
        <f>PROPER(Table14[[#This Row],[Customer_Type]])</f>
        <v>New</v>
      </c>
      <c r="K2941" s="13">
        <f>IF(ISBLANK(Table14[[#This Row],[Discount]]),MEDIAN(Table14[Discount]),Table14[[#This Row],[Discount]])</f>
        <v>0.18</v>
      </c>
      <c r="L2941" s="4" t="s">
        <v>26</v>
      </c>
      <c r="M2941" s="4" t="s">
        <v>18</v>
      </c>
    </row>
    <row r="2942" spans="1:13" x14ac:dyDescent="0.3">
      <c r="A2942">
        <v>1358</v>
      </c>
      <c r="B2942" s="1">
        <v>45214</v>
      </c>
      <c r="C2942" s="4" t="str">
        <f>IF(ISBLANK(Table14[[#This Row],[Sales_Rep]]),"Unknown",Table14[[#This Row],[Sales_Rep]])</f>
        <v>Eve</v>
      </c>
      <c r="D2942" s="4" t="str">
        <f>PROPER(Table14[[#This Row],[Region]])</f>
        <v>South</v>
      </c>
      <c r="E2942" s="9">
        <f>IF(ISBLANK(Table14[[#This Row],[Sales_Amount]]),MEDIAN(Table14[Sales_Amount]),Table14[[#This Row],[Sales_Amount]])</f>
        <v>109070.06</v>
      </c>
      <c r="F2942" s="11">
        <f>IF(ISBLANK(Table14[[#This Row],[Quantity_Sold]]),MEDIAN(Table14[Quantity_Sold]),Table14[[#This Row],[Quantity_Sold]])</f>
        <v>24</v>
      </c>
      <c r="G2942" s="4" t="str">
        <f>TRIM(Table14[[#This Row],[Product_Category]])</f>
        <v>Electronics</v>
      </c>
      <c r="H2942" s="9">
        <v>3575.53</v>
      </c>
      <c r="I2942" s="9">
        <v>4685.1400000000003</v>
      </c>
      <c r="J2942" s="4" t="str">
        <f>PROPER(Table14[[#This Row],[Customer_Type]])</f>
        <v>New</v>
      </c>
      <c r="K2942" s="13">
        <f>IF(ISBLANK(Table14[[#This Row],[Discount]]),MEDIAN(Table14[Discount]),Table14[[#This Row],[Discount]])</f>
        <v>0.03</v>
      </c>
      <c r="L2942" s="4" t="s">
        <v>17</v>
      </c>
      <c r="M2942" s="4" t="s">
        <v>18</v>
      </c>
    </row>
    <row r="2943" spans="1:13" x14ac:dyDescent="0.3">
      <c r="A2943">
        <v>1276</v>
      </c>
      <c r="B2943" s="1">
        <v>45221</v>
      </c>
      <c r="C2943" s="4" t="str">
        <f>IF(ISBLANK(Table14[[#This Row],[Sales_Rep]]),"Unknown",Table14[[#This Row],[Sales_Rep]])</f>
        <v>Alice</v>
      </c>
      <c r="D2943" s="4" t="str">
        <f>PROPER(Table14[[#This Row],[Region]])</f>
        <v>West</v>
      </c>
      <c r="E2943" s="9">
        <f>IF(ISBLANK(Table14[[#This Row],[Sales_Amount]]),MEDIAN(Table14[Sales_Amount]),Table14[[#This Row],[Sales_Amount]])</f>
        <v>139759.82</v>
      </c>
      <c r="F2943" s="11">
        <f>IF(ISBLANK(Table14[[#This Row],[Quantity_Sold]]),MEDIAN(Table14[Quantity_Sold]),Table14[[#This Row],[Quantity_Sold]])</f>
        <v>41</v>
      </c>
      <c r="G2943" s="4" t="str">
        <f>TRIM(Table14[[#This Row],[Product_Category]])</f>
        <v>Electronics</v>
      </c>
      <c r="H2943" s="9">
        <v>4015.07</v>
      </c>
      <c r="I2943" s="9">
        <v>4869.68</v>
      </c>
      <c r="J2943" s="4" t="str">
        <f>PROPER(Table14[[#This Row],[Customer_Type]])</f>
        <v>Returning</v>
      </c>
      <c r="K2943" s="13">
        <f>IF(ISBLANK(Table14[[#This Row],[Discount]]),MEDIAN(Table14[Discount]),Table14[[#This Row],[Discount]])</f>
        <v>0.3</v>
      </c>
      <c r="L2943" s="4" t="s">
        <v>17</v>
      </c>
      <c r="M2943" s="4" t="s">
        <v>22</v>
      </c>
    </row>
    <row r="2944" spans="1:13" x14ac:dyDescent="0.3">
      <c r="A2944">
        <v>1467</v>
      </c>
      <c r="B2944" s="1">
        <v>45305</v>
      </c>
      <c r="C2944" s="4" t="str">
        <f>IF(ISBLANK(Table14[[#This Row],[Sales_Rep]]),"Unknown",Table14[[#This Row],[Sales_Rep]])</f>
        <v>David</v>
      </c>
      <c r="D2944" s="4" t="str">
        <f>PROPER(Table14[[#This Row],[Region]])</f>
        <v>West</v>
      </c>
      <c r="E2944" s="9">
        <f>IF(ISBLANK(Table14[[#This Row],[Sales_Amount]]),MEDIAN(Table14[Sales_Amount]),Table14[[#This Row],[Sales_Amount]])</f>
        <v>152456.76999999999</v>
      </c>
      <c r="F2944" s="11">
        <f>IF(ISBLANK(Table14[[#This Row],[Quantity_Sold]]),MEDIAN(Table14[Quantity_Sold]),Table14[[#This Row],[Quantity_Sold]])</f>
        <v>48</v>
      </c>
      <c r="G2944" s="4" t="str">
        <f>TRIM(Table14[[#This Row],[Product_Category]])</f>
        <v>Furniture</v>
      </c>
      <c r="H2944" s="9">
        <v>2917.91</v>
      </c>
      <c r="I2944" s="9">
        <v>3781.17</v>
      </c>
      <c r="J2944" s="4" t="str">
        <f>PROPER(Table14[[#This Row],[Customer_Type]])</f>
        <v>Returning</v>
      </c>
      <c r="K2944" s="13">
        <f>IF(ISBLANK(Table14[[#This Row],[Discount]]),MEDIAN(Table14[Discount]),Table14[[#This Row],[Discount]])</f>
        <v>0.16</v>
      </c>
      <c r="L2944" s="4" t="s">
        <v>17</v>
      </c>
      <c r="M2944" s="4" t="s">
        <v>22</v>
      </c>
    </row>
    <row r="2945" spans="1:13" x14ac:dyDescent="0.3">
      <c r="A2945">
        <v>1199</v>
      </c>
      <c r="B2945" s="1">
        <v>45229</v>
      </c>
      <c r="C2945" s="4" t="str">
        <f>IF(ISBLANK(Table14[[#This Row],[Sales_Rep]]),"Unknown",Table14[[#This Row],[Sales_Rep]])</f>
        <v>Bob</v>
      </c>
      <c r="D2945" s="4" t="str">
        <f>PROPER(Table14[[#This Row],[Region]])</f>
        <v>South</v>
      </c>
      <c r="E2945" s="9">
        <f>IF(ISBLANK(Table14[[#This Row],[Sales_Amount]]),MEDIAN(Table14[Sales_Amount]),Table14[[#This Row],[Sales_Amount]])</f>
        <v>14445.39</v>
      </c>
      <c r="F2945" s="11">
        <f>IF(ISBLANK(Table14[[#This Row],[Quantity_Sold]]),MEDIAN(Table14[Quantity_Sold]),Table14[[#This Row],[Quantity_Sold]])</f>
        <v>4</v>
      </c>
      <c r="G2945" s="4" t="str">
        <f>TRIM(Table14[[#This Row],[Product_Category]])</f>
        <v>Furniture</v>
      </c>
      <c r="H2945" s="9">
        <v>4270.8900000000003</v>
      </c>
      <c r="I2945" s="9">
        <v>4880.2</v>
      </c>
      <c r="J2945" s="4" t="str">
        <f>PROPER(Table14[[#This Row],[Customer_Type]])</f>
        <v>New</v>
      </c>
      <c r="K2945" s="13">
        <f>IF(ISBLANK(Table14[[#This Row],[Discount]]),MEDIAN(Table14[Discount]),Table14[[#This Row],[Discount]])</f>
        <v>0.26</v>
      </c>
      <c r="L2945" s="4" t="s">
        <v>26</v>
      </c>
      <c r="M2945" s="4" t="s">
        <v>22</v>
      </c>
    </row>
    <row r="2946" spans="1:13" x14ac:dyDescent="0.3">
      <c r="A2946">
        <v>1027</v>
      </c>
      <c r="B2946" s="1">
        <v>45101</v>
      </c>
      <c r="C2946" s="4" t="str">
        <f>IF(ISBLANK(Table14[[#This Row],[Sales_Rep]]),"Unknown",Table14[[#This Row],[Sales_Rep]])</f>
        <v>Bob</v>
      </c>
      <c r="D2946" s="4" t="str">
        <f>PROPER(Table14[[#This Row],[Region]])</f>
        <v>East</v>
      </c>
      <c r="E2946" s="9">
        <f>IF(ISBLANK(Table14[[#This Row],[Sales_Amount]]),MEDIAN(Table14[Sales_Amount]),Table14[[#This Row],[Sales_Amount]])</f>
        <v>222778.51</v>
      </c>
      <c r="F2946" s="11">
        <f>IF(ISBLANK(Table14[[#This Row],[Quantity_Sold]]),MEDIAN(Table14[Quantity_Sold]),Table14[[#This Row],[Quantity_Sold]])</f>
        <v>45</v>
      </c>
      <c r="G2946" s="4" t="str">
        <f>TRIM(Table14[[#This Row],[Product_Category]])</f>
        <v>Food</v>
      </c>
      <c r="H2946" s="9">
        <v>4213.66</v>
      </c>
      <c r="I2946" s="9">
        <v>5000.6400000000003</v>
      </c>
      <c r="J2946" s="4" t="str">
        <f>PROPER(Table14[[#This Row],[Customer_Type]])</f>
        <v>New</v>
      </c>
      <c r="K2946" s="13">
        <f>IF(ISBLANK(Table14[[#This Row],[Discount]]),MEDIAN(Table14[Discount]),Table14[[#This Row],[Discount]])</f>
        <v>0.01</v>
      </c>
      <c r="L2946" s="4" t="s">
        <v>17</v>
      </c>
      <c r="M2946" s="4" t="s">
        <v>22</v>
      </c>
    </row>
    <row r="2947" spans="1:13" x14ac:dyDescent="0.3">
      <c r="A2947">
        <v>1192</v>
      </c>
      <c r="B2947" s="1">
        <v>45585</v>
      </c>
      <c r="C2947" s="4" t="str">
        <f>IF(ISBLANK(Table14[[#This Row],[Sales_Rep]]),"Unknown",Table14[[#This Row],[Sales_Rep]])</f>
        <v>Bob</v>
      </c>
      <c r="D2947" s="4" t="str">
        <f>PROPER(Table14[[#This Row],[Region]])</f>
        <v>West</v>
      </c>
      <c r="E2947" s="9">
        <f>IF(ISBLANK(Table14[[#This Row],[Sales_Amount]]),MEDIAN(Table14[Sales_Amount]),Table14[[#This Row],[Sales_Amount]])</f>
        <v>105734.48</v>
      </c>
      <c r="F2947" s="11">
        <f>IF(ISBLANK(Table14[[#This Row],[Quantity_Sold]]),MEDIAN(Table14[Quantity_Sold]),Table14[[#This Row],[Quantity_Sold]])</f>
        <v>38</v>
      </c>
      <c r="G2947" s="4" t="str">
        <f>TRIM(Table14[[#This Row],[Product_Category]])</f>
        <v>Clothing</v>
      </c>
      <c r="H2947" s="9">
        <v>2380.84</v>
      </c>
      <c r="I2947" s="9">
        <v>3567.29</v>
      </c>
      <c r="J2947" s="4" t="str">
        <f>PROPER(Table14[[#This Row],[Customer_Type]])</f>
        <v>Returning</v>
      </c>
      <c r="K2947" s="13">
        <f>IF(ISBLANK(Table14[[#This Row],[Discount]]),MEDIAN(Table14[Discount]),Table14[[#This Row],[Discount]])</f>
        <v>0.22</v>
      </c>
      <c r="L2947" s="4" t="s">
        <v>26</v>
      </c>
      <c r="M2947" s="4" t="s">
        <v>18</v>
      </c>
    </row>
    <row r="2948" spans="1:13" x14ac:dyDescent="0.3">
      <c r="A2948">
        <v>1151</v>
      </c>
      <c r="B2948" s="1">
        <v>45374</v>
      </c>
      <c r="C2948" s="4" t="str">
        <f>IF(ISBLANK(Table14[[#This Row],[Sales_Rep]]),"Unknown",Table14[[#This Row],[Sales_Rep]])</f>
        <v>David</v>
      </c>
      <c r="D2948" s="4" t="str">
        <f>PROPER(Table14[[#This Row],[Region]])</f>
        <v>North</v>
      </c>
      <c r="E2948" s="9">
        <f>IF(ISBLANK(Table14[[#This Row],[Sales_Amount]]),MEDIAN(Table14[Sales_Amount]),Table14[[#This Row],[Sales_Amount]])</f>
        <v>9417.9</v>
      </c>
      <c r="F2948" s="11">
        <f>IF(ISBLANK(Table14[[#This Row],[Quantity_Sold]]),MEDIAN(Table14[Quantity_Sold]),Table14[[#This Row],[Quantity_Sold]])</f>
        <v>6</v>
      </c>
      <c r="G2948" s="4" t="str">
        <f>TRIM(Table14[[#This Row],[Product_Category]])</f>
        <v>Electronics</v>
      </c>
      <c r="H2948" s="9">
        <v>1287.47</v>
      </c>
      <c r="I2948" s="9">
        <v>1724.89</v>
      </c>
      <c r="J2948" s="4" t="str">
        <f>PROPER(Table14[[#This Row],[Customer_Type]])</f>
        <v>New</v>
      </c>
      <c r="K2948" s="13">
        <f>IF(ISBLANK(Table14[[#This Row],[Discount]]),MEDIAN(Table14[Discount]),Table14[[#This Row],[Discount]])</f>
        <v>0.09</v>
      </c>
      <c r="L2948" s="4" t="s">
        <v>26</v>
      </c>
      <c r="M2948" s="4" t="s">
        <v>22</v>
      </c>
    </row>
    <row r="2949" spans="1:13" x14ac:dyDescent="0.3">
      <c r="A2949">
        <v>1370</v>
      </c>
      <c r="B2949" s="1">
        <v>45196</v>
      </c>
      <c r="C2949" s="4" t="str">
        <f>IF(ISBLANK(Table14[[#This Row],[Sales_Rep]]),"Unknown",Table14[[#This Row],[Sales_Rep]])</f>
        <v>Alice</v>
      </c>
      <c r="D2949" s="4" t="str">
        <f>PROPER(Table14[[#This Row],[Region]])</f>
        <v>South</v>
      </c>
      <c r="E2949" s="9">
        <f>IF(ISBLANK(Table14[[#This Row],[Sales_Amount]]),MEDIAN(Table14[Sales_Amount]),Table14[[#This Row],[Sales_Amount]])</f>
        <v>7488.36</v>
      </c>
      <c r="F2949" s="11">
        <f>IF(ISBLANK(Table14[[#This Row],[Quantity_Sold]]),MEDIAN(Table14[Quantity_Sold]),Table14[[#This Row],[Quantity_Sold]])</f>
        <v>2</v>
      </c>
      <c r="G2949" s="4" t="str">
        <f>TRIM(Table14[[#This Row],[Product_Category]])</f>
        <v>Clothing</v>
      </c>
      <c r="H2949" s="9">
        <v>2960.75</v>
      </c>
      <c r="I2949" s="9">
        <v>4404.92</v>
      </c>
      <c r="J2949" s="4" t="str">
        <f>PROPER(Table14[[#This Row],[Customer_Type]])</f>
        <v>New</v>
      </c>
      <c r="K2949" s="13">
        <f>IF(ISBLANK(Table14[[#This Row],[Discount]]),MEDIAN(Table14[Discount]),Table14[[#This Row],[Discount]])</f>
        <v>0.15</v>
      </c>
      <c r="L2949" s="4" t="s">
        <v>26</v>
      </c>
      <c r="M2949" s="4" t="s">
        <v>18</v>
      </c>
    </row>
    <row r="2950" spans="1:13" x14ac:dyDescent="0.3">
      <c r="A2950">
        <v>1173</v>
      </c>
      <c r="B2950" s="1">
        <v>45083</v>
      </c>
      <c r="C2950" s="4" t="str">
        <f>IF(ISBLANK(Table14[[#This Row],[Sales_Rep]]),"Unknown",Table14[[#This Row],[Sales_Rep]])</f>
        <v>David</v>
      </c>
      <c r="D2950" s="4" t="str">
        <f>PROPER(Table14[[#This Row],[Region]])</f>
        <v>South</v>
      </c>
      <c r="E2950" s="9">
        <f>IF(ISBLANK(Table14[[#This Row],[Sales_Amount]]),MEDIAN(Table14[Sales_Amount]),Table14[[#This Row],[Sales_Amount]])</f>
        <v>8718.9</v>
      </c>
      <c r="F2950" s="11">
        <f>IF(ISBLANK(Table14[[#This Row],[Quantity_Sold]]),MEDIAN(Table14[Quantity_Sold]),Table14[[#This Row],[Quantity_Sold]])</f>
        <v>5</v>
      </c>
      <c r="G2950" s="4" t="str">
        <f>TRIM(Table14[[#This Row],[Product_Category]])</f>
        <v>Electronics</v>
      </c>
      <c r="H2950" s="9">
        <v>1863.1</v>
      </c>
      <c r="I2950" s="9">
        <v>2356.46</v>
      </c>
      <c r="J2950" s="4" t="str">
        <f>PROPER(Table14[[#This Row],[Customer_Type]])</f>
        <v>New</v>
      </c>
      <c r="K2950" s="13">
        <f>IF(ISBLANK(Table14[[#This Row],[Discount]]),MEDIAN(Table14[Discount]),Table14[[#This Row],[Discount]])</f>
        <v>0.26</v>
      </c>
      <c r="L2950" s="4" t="s">
        <v>31</v>
      </c>
      <c r="M2950" s="4" t="s">
        <v>18</v>
      </c>
    </row>
    <row r="2951" spans="1:13" x14ac:dyDescent="0.3">
      <c r="A2951">
        <v>1299</v>
      </c>
      <c r="B2951" s="1">
        <v>45190</v>
      </c>
      <c r="C2951" s="4" t="str">
        <f>IF(ISBLANK(Table14[[#This Row],[Sales_Rep]]),"Unknown",Table14[[#This Row],[Sales_Rep]])</f>
        <v>Bob</v>
      </c>
      <c r="D2951" s="4" t="str">
        <f>PROPER(Table14[[#This Row],[Region]])</f>
        <v>West</v>
      </c>
      <c r="E2951" s="9">
        <f>IF(ISBLANK(Table14[[#This Row],[Sales_Amount]]),MEDIAN(Table14[Sales_Amount]),Table14[[#This Row],[Sales_Amount]])</f>
        <v>38507.269999999997</v>
      </c>
      <c r="F2951" s="11">
        <f>IF(ISBLANK(Table14[[#This Row],[Quantity_Sold]]),MEDIAN(Table14[Quantity_Sold]),Table14[[#This Row],[Quantity_Sold]])</f>
        <v>18</v>
      </c>
      <c r="G2951" s="4" t="str">
        <f>TRIM(Table14[[#This Row],[Product_Category]])</f>
        <v>Electronics</v>
      </c>
      <c r="H2951" s="9">
        <v>2362.23</v>
      </c>
      <c r="I2951" s="9">
        <v>2971.24</v>
      </c>
      <c r="J2951" s="4" t="str">
        <f>PROPER(Table14[[#This Row],[Customer_Type]])</f>
        <v>New</v>
      </c>
      <c r="K2951" s="13">
        <f>IF(ISBLANK(Table14[[#This Row],[Discount]]),MEDIAN(Table14[Discount]),Table14[[#This Row],[Discount]])</f>
        <v>0.28000000000000003</v>
      </c>
      <c r="L2951" s="4" t="s">
        <v>26</v>
      </c>
      <c r="M2951" s="4" t="s">
        <v>18</v>
      </c>
    </row>
    <row r="2952" spans="1:13" x14ac:dyDescent="0.3">
      <c r="A2952">
        <v>1382</v>
      </c>
      <c r="B2952" s="1">
        <v>45490</v>
      </c>
      <c r="C2952" s="4" t="str">
        <f>IF(ISBLANK(Table14[[#This Row],[Sales_Rep]]),"Unknown",Table14[[#This Row],[Sales_Rep]])</f>
        <v>Eve</v>
      </c>
      <c r="D2952" s="4" t="str">
        <f>PROPER(Table14[[#This Row],[Region]])</f>
        <v>West</v>
      </c>
      <c r="E2952" s="9">
        <f>IF(ISBLANK(Table14[[#This Row],[Sales_Amount]]),MEDIAN(Table14[Sales_Amount]),Table14[[#This Row],[Sales_Amount]])</f>
        <v>26125.77</v>
      </c>
      <c r="F2952" s="11">
        <f>IF(ISBLANK(Table14[[#This Row],[Quantity_Sold]]),MEDIAN(Table14[Quantity_Sold]),Table14[[#This Row],[Quantity_Sold]])</f>
        <v>49</v>
      </c>
      <c r="G2952" s="4" t="str">
        <f>TRIM(Table14[[#This Row],[Product_Category]])</f>
        <v>Electronics</v>
      </c>
      <c r="H2952" s="9">
        <v>603.79999999999995</v>
      </c>
      <c r="I2952" s="9">
        <v>674.91</v>
      </c>
      <c r="J2952" s="4" t="str">
        <f>PROPER(Table14[[#This Row],[Customer_Type]])</f>
        <v>New</v>
      </c>
      <c r="K2952" s="13">
        <f>IF(ISBLANK(Table14[[#This Row],[Discount]]),MEDIAN(Table14[Discount]),Table14[[#This Row],[Discount]])</f>
        <v>0.21</v>
      </c>
      <c r="L2952" s="4" t="s">
        <v>31</v>
      </c>
      <c r="M2952" s="4" t="s">
        <v>18</v>
      </c>
    </row>
    <row r="2953" spans="1:13" x14ac:dyDescent="0.3">
      <c r="A2953">
        <v>1124</v>
      </c>
      <c r="B2953" s="1">
        <v>45634</v>
      </c>
      <c r="C2953" s="4" t="str">
        <f>IF(ISBLANK(Table14[[#This Row],[Sales_Rep]]),"Unknown",Table14[[#This Row],[Sales_Rep]])</f>
        <v>Charlie</v>
      </c>
      <c r="D2953" s="4" t="str">
        <f>PROPER(Table14[[#This Row],[Region]])</f>
        <v>South</v>
      </c>
      <c r="E2953" s="9">
        <f>IF(ISBLANK(Table14[[#This Row],[Sales_Amount]]),MEDIAN(Table14[Sales_Amount]),Table14[[#This Row],[Sales_Amount]])</f>
        <v>15335.44</v>
      </c>
      <c r="F2953" s="11">
        <f>IF(ISBLANK(Table14[[#This Row],[Quantity_Sold]]),MEDIAN(Table14[Quantity_Sold]),Table14[[#This Row],[Quantity_Sold]])</f>
        <v>21</v>
      </c>
      <c r="G2953" s="4" t="str">
        <f>TRIM(Table14[[#This Row],[Product_Category]])</f>
        <v>Clothing</v>
      </c>
      <c r="H2953" s="9">
        <v>606.48</v>
      </c>
      <c r="I2953" s="9">
        <v>879.83</v>
      </c>
      <c r="J2953" s="4" t="str">
        <f>PROPER(Table14[[#This Row],[Customer_Type]])</f>
        <v>New</v>
      </c>
      <c r="K2953" s="13">
        <f>IF(ISBLANK(Table14[[#This Row],[Discount]]),MEDIAN(Table14[Discount]),Table14[[#This Row],[Discount]])</f>
        <v>0.17</v>
      </c>
      <c r="L2953" s="4" t="s">
        <v>31</v>
      </c>
      <c r="M2953" s="4" t="s">
        <v>18</v>
      </c>
    </row>
    <row r="2954" spans="1:13" x14ac:dyDescent="0.3">
      <c r="A2954">
        <v>1461</v>
      </c>
      <c r="B2954" s="1">
        <v>45554</v>
      </c>
      <c r="C2954" s="4" t="str">
        <f>IF(ISBLANK(Table14[[#This Row],[Sales_Rep]]),"Unknown",Table14[[#This Row],[Sales_Rep]])</f>
        <v>David</v>
      </c>
      <c r="D2954" s="4" t="str">
        <f>PROPER(Table14[[#This Row],[Region]])</f>
        <v>East</v>
      </c>
      <c r="E2954" s="9">
        <f>IF(ISBLANK(Table14[[#This Row],[Sales_Amount]]),MEDIAN(Table14[Sales_Amount]),Table14[[#This Row],[Sales_Amount]])</f>
        <v>60783.91</v>
      </c>
      <c r="F2954" s="11">
        <f>IF(ISBLANK(Table14[[#This Row],[Quantity_Sold]]),MEDIAN(Table14[Quantity_Sold]),Table14[[#This Row],[Quantity_Sold]])</f>
        <v>24</v>
      </c>
      <c r="G2954" s="4" t="str">
        <f>TRIM(Table14[[#This Row],[Product_Category]])</f>
        <v>Food</v>
      </c>
      <c r="H2954" s="9">
        <v>2052.5</v>
      </c>
      <c r="I2954" s="9">
        <v>2814.07</v>
      </c>
      <c r="J2954" s="4" t="str">
        <f>PROPER(Table14[[#This Row],[Customer_Type]])</f>
        <v>New</v>
      </c>
      <c r="K2954" s="13">
        <f>IF(ISBLANK(Table14[[#This Row],[Discount]]),MEDIAN(Table14[Discount]),Table14[[#This Row],[Discount]])</f>
        <v>0.1</v>
      </c>
      <c r="L2954" s="4" t="s">
        <v>31</v>
      </c>
      <c r="M2954" s="4" t="s">
        <v>18</v>
      </c>
    </row>
    <row r="2955" spans="1:13" x14ac:dyDescent="0.3">
      <c r="A2955">
        <v>1244</v>
      </c>
      <c r="B2955" s="1">
        <v>45019</v>
      </c>
      <c r="C2955" s="4" t="str">
        <f>IF(ISBLANK(Table14[[#This Row],[Sales_Rep]]),"Unknown",Table14[[#This Row],[Sales_Rep]])</f>
        <v>David</v>
      </c>
      <c r="D2955" s="4" t="str">
        <f>PROPER(Table14[[#This Row],[Region]])</f>
        <v>North</v>
      </c>
      <c r="E2955" s="9">
        <f>IF(ISBLANK(Table14[[#This Row],[Sales_Amount]]),MEDIAN(Table14[Sales_Amount]),Table14[[#This Row],[Sales_Amount]])</f>
        <v>4612.6899999999996</v>
      </c>
      <c r="F2955" s="11">
        <f>IF(ISBLANK(Table14[[#This Row],[Quantity_Sold]]),MEDIAN(Table14[Quantity_Sold]),Table14[[#This Row],[Quantity_Sold]])</f>
        <v>25</v>
      </c>
      <c r="G2955" s="4" t="str">
        <f>TRIM(Table14[[#This Row],[Product_Category]])</f>
        <v>Clothing</v>
      </c>
      <c r="H2955" s="9">
        <v>204.04</v>
      </c>
      <c r="I2955" s="9">
        <v>246.01</v>
      </c>
      <c r="J2955" s="4" t="str">
        <f>PROPER(Table14[[#This Row],[Customer_Type]])</f>
        <v>New</v>
      </c>
      <c r="K2955" s="13">
        <f>IF(ISBLANK(Table14[[#This Row],[Discount]]),MEDIAN(Table14[Discount]),Table14[[#This Row],[Discount]])</f>
        <v>0.25</v>
      </c>
      <c r="L2955" s="4" t="s">
        <v>31</v>
      </c>
      <c r="M2955" s="4" t="s">
        <v>18</v>
      </c>
    </row>
    <row r="2956" spans="1:13" x14ac:dyDescent="0.3">
      <c r="A2956">
        <v>1020</v>
      </c>
      <c r="B2956" s="1">
        <v>45242</v>
      </c>
      <c r="C2956" s="4" t="str">
        <f>IF(ISBLANK(Table14[[#This Row],[Sales_Rep]]),"Unknown",Table14[[#This Row],[Sales_Rep]])</f>
        <v>Alice</v>
      </c>
      <c r="D2956" s="4" t="str">
        <f>PROPER(Table14[[#This Row],[Region]])</f>
        <v>East</v>
      </c>
      <c r="E2956" s="9">
        <f>IF(ISBLANK(Table14[[#This Row],[Sales_Amount]]),MEDIAN(Table14[Sales_Amount]),Table14[[#This Row],[Sales_Amount]])</f>
        <v>18929.96</v>
      </c>
      <c r="F2956" s="11">
        <f>IF(ISBLANK(Table14[[#This Row],[Quantity_Sold]]),MEDIAN(Table14[Quantity_Sold]),Table14[[#This Row],[Quantity_Sold]])</f>
        <v>26</v>
      </c>
      <c r="G2956" s="4" t="str">
        <f>TRIM(Table14[[#This Row],[Product_Category]])</f>
        <v>Electronics</v>
      </c>
      <c r="H2956" s="9">
        <v>635.49</v>
      </c>
      <c r="I2956" s="9">
        <v>933.43</v>
      </c>
      <c r="J2956" s="4" t="str">
        <f>PROPER(Table14[[#This Row],[Customer_Type]])</f>
        <v>Returning</v>
      </c>
      <c r="K2956" s="13">
        <f>IF(ISBLANK(Table14[[#This Row],[Discount]]),MEDIAN(Table14[Discount]),Table14[[#This Row],[Discount]])</f>
        <v>0.22</v>
      </c>
      <c r="L2956" s="4" t="s">
        <v>26</v>
      </c>
      <c r="M2956" s="4" t="s">
        <v>22</v>
      </c>
    </row>
    <row r="2957" spans="1:13" x14ac:dyDescent="0.3">
      <c r="A2957">
        <v>1389</v>
      </c>
      <c r="B2957" s="1">
        <v>45634</v>
      </c>
      <c r="C2957" s="4" t="str">
        <f>IF(ISBLANK(Table14[[#This Row],[Sales_Rep]]),"Unknown",Table14[[#This Row],[Sales_Rep]])</f>
        <v>Alice</v>
      </c>
      <c r="D2957" s="4" t="str">
        <f>PROPER(Table14[[#This Row],[Region]])</f>
        <v>South</v>
      </c>
      <c r="E2957" s="9">
        <f>IF(ISBLANK(Table14[[#This Row],[Sales_Amount]]),MEDIAN(Table14[Sales_Amount]),Table14[[#This Row],[Sales_Amount]])</f>
        <v>19620.73</v>
      </c>
      <c r="F2957" s="11">
        <f>IF(ISBLANK(Table14[[#This Row],[Quantity_Sold]]),MEDIAN(Table14[Quantity_Sold]),Table14[[#This Row],[Quantity_Sold]])</f>
        <v>44</v>
      </c>
      <c r="G2957" s="4" t="str">
        <f>TRIM(Table14[[#This Row],[Product_Category]])</f>
        <v>Clothing</v>
      </c>
      <c r="H2957" s="9">
        <v>394.14</v>
      </c>
      <c r="I2957" s="9">
        <v>501.04</v>
      </c>
      <c r="J2957" s="4" t="str">
        <f>PROPER(Table14[[#This Row],[Customer_Type]])</f>
        <v>Returning</v>
      </c>
      <c r="K2957" s="13">
        <f>IF(ISBLANK(Table14[[#This Row],[Discount]]),MEDIAN(Table14[Discount]),Table14[[#This Row],[Discount]])</f>
        <v>0.11</v>
      </c>
      <c r="L2957" s="4" t="s">
        <v>17</v>
      </c>
      <c r="M2957" s="4" t="s">
        <v>18</v>
      </c>
    </row>
    <row r="2958" spans="1:13" x14ac:dyDescent="0.3">
      <c r="A2958">
        <v>1054</v>
      </c>
      <c r="B2958" s="1">
        <v>45543</v>
      </c>
      <c r="C2958" s="4" t="str">
        <f>IF(ISBLANK(Table14[[#This Row],[Sales_Rep]]),"Unknown",Table14[[#This Row],[Sales_Rep]])</f>
        <v>David</v>
      </c>
      <c r="D2958" s="4" t="str">
        <f>PROPER(Table14[[#This Row],[Region]])</f>
        <v>North</v>
      </c>
      <c r="E2958" s="9">
        <f>IF(ISBLANK(Table14[[#This Row],[Sales_Amount]]),MEDIAN(Table14[Sales_Amount]),Table14[[#This Row],[Sales_Amount]])</f>
        <v>62142.080000000002</v>
      </c>
      <c r="F2958" s="11">
        <f>IF(ISBLANK(Table14[[#This Row],[Quantity_Sold]]),MEDIAN(Table14[Quantity_Sold]),Table14[[#This Row],[Quantity_Sold]])</f>
        <v>20</v>
      </c>
      <c r="G2958" s="4" t="str">
        <f>TRIM(Table14[[#This Row],[Product_Category]])</f>
        <v>Clothing</v>
      </c>
      <c r="H2958" s="9">
        <v>2684.07</v>
      </c>
      <c r="I2958" s="9">
        <v>3414.4</v>
      </c>
      <c r="J2958" s="4" t="str">
        <f>PROPER(Table14[[#This Row],[Customer_Type]])</f>
        <v>Returning</v>
      </c>
      <c r="K2958" s="13">
        <f>IF(ISBLANK(Table14[[#This Row],[Discount]]),MEDIAN(Table14[Discount]),Table14[[#This Row],[Discount]])</f>
        <v>0.09</v>
      </c>
      <c r="L2958" s="4" t="s">
        <v>17</v>
      </c>
      <c r="M2958" s="4" t="s">
        <v>18</v>
      </c>
    </row>
    <row r="2959" spans="1:13" x14ac:dyDescent="0.3">
      <c r="A2959">
        <v>1423</v>
      </c>
      <c r="B2959" s="1">
        <v>45493</v>
      </c>
      <c r="C2959" s="4" t="str">
        <f>IF(ISBLANK(Table14[[#This Row],[Sales_Rep]]),"Unknown",Table14[[#This Row],[Sales_Rep]])</f>
        <v>Bob</v>
      </c>
      <c r="D2959" s="4" t="str">
        <f>PROPER(Table14[[#This Row],[Region]])</f>
        <v>East</v>
      </c>
      <c r="E2959" s="9">
        <f>IF(ISBLANK(Table14[[#This Row],[Sales_Amount]]),MEDIAN(Table14[Sales_Amount]),Table14[[#This Row],[Sales_Amount]])</f>
        <v>49445.51</v>
      </c>
      <c r="F2959" s="11">
        <f>IF(ISBLANK(Table14[[#This Row],[Quantity_Sold]]),MEDIAN(Table14[Quantity_Sold]),Table14[[#This Row],[Quantity_Sold]])</f>
        <v>26</v>
      </c>
      <c r="G2959" s="4" t="str">
        <f>TRIM(Table14[[#This Row],[Product_Category]])</f>
        <v>Electronics</v>
      </c>
      <c r="H2959" s="9">
        <v>2023.93</v>
      </c>
      <c r="I2959" s="9">
        <v>2641.32</v>
      </c>
      <c r="J2959" s="4" t="str">
        <f>PROPER(Table14[[#This Row],[Customer_Type]])</f>
        <v>Returning</v>
      </c>
      <c r="K2959" s="13">
        <f>IF(ISBLANK(Table14[[#This Row],[Discount]]),MEDIAN(Table14[Discount]),Table14[[#This Row],[Discount]])</f>
        <v>0.28000000000000003</v>
      </c>
      <c r="L2959" s="4" t="s">
        <v>17</v>
      </c>
      <c r="M2959" s="4" t="s">
        <v>22</v>
      </c>
    </row>
    <row r="2960" spans="1:13" x14ac:dyDescent="0.3">
      <c r="A2960">
        <v>1289</v>
      </c>
      <c r="B2960" s="1">
        <v>44997</v>
      </c>
      <c r="C2960" s="4" t="str">
        <f>IF(ISBLANK(Table14[[#This Row],[Sales_Rep]]),"Unknown",Table14[[#This Row],[Sales_Rep]])</f>
        <v>Charlie</v>
      </c>
      <c r="D2960" s="4" t="str">
        <f>PROPER(Table14[[#This Row],[Region]])</f>
        <v>East</v>
      </c>
      <c r="E2960" s="9">
        <f>IF(ISBLANK(Table14[[#This Row],[Sales_Amount]]),MEDIAN(Table14[Sales_Amount]),Table14[[#This Row],[Sales_Amount]])</f>
        <v>20680</v>
      </c>
      <c r="F2960" s="11">
        <f>IF(ISBLANK(Table14[[#This Row],[Quantity_Sold]]),MEDIAN(Table14[Quantity_Sold]),Table14[[#This Row],[Quantity_Sold]])</f>
        <v>44</v>
      </c>
      <c r="G2960" s="4" t="str">
        <f>TRIM(Table14[[#This Row],[Product_Category]])</f>
        <v>Electronics</v>
      </c>
      <c r="H2960" s="9">
        <v>489.54</v>
      </c>
      <c r="I2960" s="9">
        <v>540.23</v>
      </c>
      <c r="J2960" s="4" t="str">
        <f>PROPER(Table14[[#This Row],[Customer_Type]])</f>
        <v>New</v>
      </c>
      <c r="K2960" s="13">
        <f>IF(ISBLANK(Table14[[#This Row],[Discount]]),MEDIAN(Table14[Discount]),Table14[[#This Row],[Discount]])</f>
        <v>0.13</v>
      </c>
      <c r="L2960" s="4" t="s">
        <v>26</v>
      </c>
      <c r="M2960" s="4" t="s">
        <v>22</v>
      </c>
    </row>
    <row r="2961" spans="1:13" x14ac:dyDescent="0.3">
      <c r="A2961">
        <v>1044</v>
      </c>
      <c r="B2961" s="1">
        <v>45374</v>
      </c>
      <c r="C2961" s="4" t="str">
        <f>IF(ISBLANK(Table14[[#This Row],[Sales_Rep]]),"Unknown",Table14[[#This Row],[Sales_Rep]])</f>
        <v>Alice</v>
      </c>
      <c r="D2961" s="4" t="str">
        <f>PROPER(Table14[[#This Row],[Region]])</f>
        <v>East</v>
      </c>
      <c r="E2961" s="9">
        <f>IF(ISBLANK(Table14[[#This Row],[Sales_Amount]]),MEDIAN(Table14[Sales_Amount]),Table14[[#This Row],[Sales_Amount]])</f>
        <v>81314.94</v>
      </c>
      <c r="F2961" s="11">
        <f>IF(ISBLANK(Table14[[#This Row],[Quantity_Sold]]),MEDIAN(Table14[Quantity_Sold]),Table14[[#This Row],[Quantity_Sold]])</f>
        <v>37</v>
      </c>
      <c r="G2961" s="4" t="str">
        <f>TRIM(Table14[[#This Row],[Product_Category]])</f>
        <v>Electronics</v>
      </c>
      <c r="H2961" s="9">
        <v>1983.44</v>
      </c>
      <c r="I2961" s="9">
        <v>2781.9</v>
      </c>
      <c r="J2961" s="4" t="str">
        <f>PROPER(Table14[[#This Row],[Customer_Type]])</f>
        <v>Returning</v>
      </c>
      <c r="K2961" s="13">
        <f>IF(ISBLANK(Table14[[#This Row],[Discount]]),MEDIAN(Table14[Discount]),Table14[[#This Row],[Discount]])</f>
        <v>0.21</v>
      </c>
      <c r="L2961" s="4" t="s">
        <v>31</v>
      </c>
      <c r="M2961" s="4" t="s">
        <v>22</v>
      </c>
    </row>
    <row r="2962" spans="1:13" x14ac:dyDescent="0.3">
      <c r="A2962">
        <v>1453</v>
      </c>
      <c r="B2962" s="1">
        <v>45492</v>
      </c>
      <c r="C2962" s="4" t="str">
        <f>IF(ISBLANK(Table14[[#This Row],[Sales_Rep]]),"Unknown",Table14[[#This Row],[Sales_Rep]])</f>
        <v>Bob</v>
      </c>
      <c r="D2962" s="4" t="str">
        <f>PROPER(Table14[[#This Row],[Region]])</f>
        <v>North</v>
      </c>
      <c r="E2962" s="9">
        <f>IF(ISBLANK(Table14[[#This Row],[Sales_Amount]]),MEDIAN(Table14[Sales_Amount]),Table14[[#This Row],[Sales_Amount]])</f>
        <v>88608.49</v>
      </c>
      <c r="F2962" s="11">
        <f>IF(ISBLANK(Table14[[#This Row],[Quantity_Sold]]),MEDIAN(Table14[Quantity_Sold]),Table14[[#This Row],[Quantity_Sold]])</f>
        <v>39</v>
      </c>
      <c r="G2962" s="4" t="str">
        <f>TRIM(Table14[[#This Row],[Product_Category]])</f>
        <v>Electronics</v>
      </c>
      <c r="H2962" s="9">
        <v>2435.08</v>
      </c>
      <c r="I2962" s="9">
        <v>3029.35</v>
      </c>
      <c r="J2962" s="4" t="str">
        <f>PROPER(Table14[[#This Row],[Customer_Type]])</f>
        <v>New</v>
      </c>
      <c r="K2962" s="13">
        <f>IF(ISBLANK(Table14[[#This Row],[Discount]]),MEDIAN(Table14[Discount]),Table14[[#This Row],[Discount]])</f>
        <v>0.25</v>
      </c>
      <c r="L2962" s="4" t="s">
        <v>31</v>
      </c>
      <c r="M2962" s="4" t="s">
        <v>18</v>
      </c>
    </row>
    <row r="2963" spans="1:13" x14ac:dyDescent="0.3">
      <c r="A2963">
        <v>1333</v>
      </c>
      <c r="B2963" s="1">
        <v>45338</v>
      </c>
      <c r="C2963" s="4" t="str">
        <f>IF(ISBLANK(Table14[[#This Row],[Sales_Rep]]),"Unknown",Table14[[#This Row],[Sales_Rep]])</f>
        <v>Eve</v>
      </c>
      <c r="D2963" s="4" t="str">
        <f>PROPER(Table14[[#This Row],[Region]])</f>
        <v>West</v>
      </c>
      <c r="E2963" s="9">
        <f>IF(ISBLANK(Table14[[#This Row],[Sales_Amount]]),MEDIAN(Table14[Sales_Amount]),Table14[[#This Row],[Sales_Amount]])</f>
        <v>124425.17</v>
      </c>
      <c r="F2963" s="11">
        <f>IF(ISBLANK(Table14[[#This Row],[Quantity_Sold]]),MEDIAN(Table14[Quantity_Sold]),Table14[[#This Row],[Quantity_Sold]])</f>
        <v>24</v>
      </c>
      <c r="G2963" s="4" t="str">
        <f>TRIM(Table14[[#This Row],[Product_Category]])</f>
        <v>Clothing</v>
      </c>
      <c r="H2963" s="9">
        <v>4495.3100000000004</v>
      </c>
      <c r="I2963" s="9">
        <v>5515.3</v>
      </c>
      <c r="J2963" s="4" t="str">
        <f>PROPER(Table14[[#This Row],[Customer_Type]])</f>
        <v>New</v>
      </c>
      <c r="K2963" s="13">
        <f>IF(ISBLANK(Table14[[#This Row],[Discount]]),MEDIAN(Table14[Discount]),Table14[[#This Row],[Discount]])</f>
        <v>0.06</v>
      </c>
      <c r="L2963" s="4" t="s">
        <v>26</v>
      </c>
      <c r="M2963" s="4" t="s">
        <v>18</v>
      </c>
    </row>
    <row r="2964" spans="1:13" x14ac:dyDescent="0.3">
      <c r="A2964">
        <v>1038</v>
      </c>
      <c r="B2964" s="1">
        <v>45594</v>
      </c>
      <c r="C2964" s="4" t="str">
        <f>IF(ISBLANK(Table14[[#This Row],[Sales_Rep]]),"Unknown",Table14[[#This Row],[Sales_Rep]])</f>
        <v>Alice</v>
      </c>
      <c r="D2964" s="4" t="str">
        <f>PROPER(Table14[[#This Row],[Region]])</f>
        <v>North</v>
      </c>
      <c r="E2964" s="9">
        <f>IF(ISBLANK(Table14[[#This Row],[Sales_Amount]]),MEDIAN(Table14[Sales_Amount]),Table14[[#This Row],[Sales_Amount]])</f>
        <v>207989.89</v>
      </c>
      <c r="F2964" s="11">
        <f>IF(ISBLANK(Table14[[#This Row],[Quantity_Sold]]),MEDIAN(Table14[Quantity_Sold]),Table14[[#This Row],[Quantity_Sold]])</f>
        <v>37</v>
      </c>
      <c r="G2964" s="4" t="str">
        <f>TRIM(Table14[[#This Row],[Product_Category]])</f>
        <v>Electronics</v>
      </c>
      <c r="H2964" s="9">
        <v>4572.62</v>
      </c>
      <c r="I2964" s="9">
        <v>6461.32</v>
      </c>
      <c r="J2964" s="4" t="str">
        <f>PROPER(Table14[[#This Row],[Customer_Type]])</f>
        <v>Returning</v>
      </c>
      <c r="K2964" s="13">
        <f>IF(ISBLANK(Table14[[#This Row],[Discount]]),MEDIAN(Table14[Discount]),Table14[[#This Row],[Discount]])</f>
        <v>0.13</v>
      </c>
      <c r="L2964" s="4" t="s">
        <v>31</v>
      </c>
      <c r="M2964" s="4" t="s">
        <v>22</v>
      </c>
    </row>
    <row r="2965" spans="1:13" x14ac:dyDescent="0.3">
      <c r="A2965">
        <v>1336</v>
      </c>
      <c r="B2965" s="1">
        <v>44984</v>
      </c>
      <c r="C2965" s="4" t="str">
        <f>IF(ISBLANK(Table14[[#This Row],[Sales_Rep]]),"Unknown",Table14[[#This Row],[Sales_Rep]])</f>
        <v>Bob</v>
      </c>
      <c r="D2965" s="4" t="str">
        <f>PROPER(Table14[[#This Row],[Region]])</f>
        <v>South</v>
      </c>
      <c r="E2965" s="9">
        <f>IF(ISBLANK(Table14[[#This Row],[Sales_Amount]]),MEDIAN(Table14[Sales_Amount]),Table14[[#This Row],[Sales_Amount]])</f>
        <v>189039.54</v>
      </c>
      <c r="F2965" s="11">
        <f>IF(ISBLANK(Table14[[#This Row],[Quantity_Sold]]),MEDIAN(Table14[Quantity_Sold]),Table14[[#This Row],[Quantity_Sold]])</f>
        <v>37</v>
      </c>
      <c r="G2965" s="4" t="str">
        <f>TRIM(Table14[[#This Row],[Product_Category]])</f>
        <v>Food</v>
      </c>
      <c r="H2965" s="9">
        <v>4138.74</v>
      </c>
      <c r="I2965" s="9">
        <v>5614.48</v>
      </c>
      <c r="J2965" s="4" t="str">
        <f>PROPER(Table14[[#This Row],[Customer_Type]])</f>
        <v>Returning</v>
      </c>
      <c r="K2965" s="13">
        <f>IF(ISBLANK(Table14[[#This Row],[Discount]]),MEDIAN(Table14[Discount]),Table14[[#This Row],[Discount]])</f>
        <v>0.09</v>
      </c>
      <c r="L2965" s="4" t="s">
        <v>26</v>
      </c>
      <c r="M2965" s="4" t="s">
        <v>22</v>
      </c>
    </row>
    <row r="2966" spans="1:13" x14ac:dyDescent="0.3">
      <c r="A2966">
        <v>1481</v>
      </c>
      <c r="B2966" s="1">
        <v>45338</v>
      </c>
      <c r="C2966" s="4" t="str">
        <f>IF(ISBLANK(Table14[[#This Row],[Sales_Rep]]),"Unknown",Table14[[#This Row],[Sales_Rep]])</f>
        <v>Bob</v>
      </c>
      <c r="D2966" s="4" t="str">
        <f>PROPER(Table14[[#This Row],[Region]])</f>
        <v>South</v>
      </c>
      <c r="E2966" s="9">
        <f>IF(ISBLANK(Table14[[#This Row],[Sales_Amount]]),MEDIAN(Table14[Sales_Amount]),Table14[[#This Row],[Sales_Amount]])</f>
        <v>29338.799999999999</v>
      </c>
      <c r="F2966" s="11">
        <f>IF(ISBLANK(Table14[[#This Row],[Quantity_Sold]]),MEDIAN(Table14[Quantity_Sold]),Table14[[#This Row],[Quantity_Sold]])</f>
        <v>39</v>
      </c>
      <c r="G2966" s="4" t="str">
        <f>TRIM(Table14[[#This Row],[Product_Category]])</f>
        <v>Furniture</v>
      </c>
      <c r="H2966" s="9">
        <v>603.67999999999995</v>
      </c>
      <c r="I2966" s="9">
        <v>808.9</v>
      </c>
      <c r="J2966" s="4" t="str">
        <f>PROPER(Table14[[#This Row],[Customer_Type]])</f>
        <v>New</v>
      </c>
      <c r="K2966" s="13">
        <f>IF(ISBLANK(Table14[[#This Row],[Discount]]),MEDIAN(Table14[Discount]),Table14[[#This Row],[Discount]])</f>
        <v>7.0000000000000007E-2</v>
      </c>
      <c r="L2966" s="4" t="s">
        <v>17</v>
      </c>
      <c r="M2966" s="4" t="s">
        <v>22</v>
      </c>
    </row>
    <row r="2967" spans="1:13" x14ac:dyDescent="0.3">
      <c r="A2967">
        <v>1049</v>
      </c>
      <c r="B2967" s="1">
        <v>45223</v>
      </c>
      <c r="C2967" s="4" t="str">
        <f>IF(ISBLANK(Table14[[#This Row],[Sales_Rep]]),"Unknown",Table14[[#This Row],[Sales_Rep]])</f>
        <v>Charlie</v>
      </c>
      <c r="D2967" s="4" t="str">
        <f>PROPER(Table14[[#This Row],[Region]])</f>
        <v>East</v>
      </c>
      <c r="E2967" s="9">
        <f>IF(ISBLANK(Table14[[#This Row],[Sales_Amount]]),MEDIAN(Table14[Sales_Amount]),Table14[[#This Row],[Sales_Amount]])</f>
        <v>563.35</v>
      </c>
      <c r="F2967" s="11">
        <f>IF(ISBLANK(Table14[[#This Row],[Quantity_Sold]]),MEDIAN(Table14[Quantity_Sold]),Table14[[#This Row],[Quantity_Sold]])</f>
        <v>4</v>
      </c>
      <c r="G2967" s="4" t="str">
        <f>TRIM(Table14[[#This Row],[Product_Category]])</f>
        <v>Food</v>
      </c>
      <c r="H2967" s="9">
        <v>102.03</v>
      </c>
      <c r="I2967" s="9">
        <v>142.26</v>
      </c>
      <c r="J2967" s="4" t="str">
        <f>PROPER(Table14[[#This Row],[Customer_Type]])</f>
        <v>Returning</v>
      </c>
      <c r="K2967" s="13">
        <f>IF(ISBLANK(Table14[[#This Row],[Discount]]),MEDIAN(Table14[Discount]),Table14[[#This Row],[Discount]])</f>
        <v>0.01</v>
      </c>
      <c r="L2967" s="4" t="s">
        <v>26</v>
      </c>
      <c r="M2967" s="4" t="s">
        <v>18</v>
      </c>
    </row>
    <row r="2968" spans="1:13" x14ac:dyDescent="0.3">
      <c r="A2968">
        <v>1432</v>
      </c>
      <c r="B2968" s="1">
        <v>45438</v>
      </c>
      <c r="C2968" s="4" t="str">
        <f>IF(ISBLANK(Table14[[#This Row],[Sales_Rep]]),"Unknown",Table14[[#This Row],[Sales_Rep]])</f>
        <v>Charlie</v>
      </c>
      <c r="D2968" s="4" t="str">
        <f>PROPER(Table14[[#This Row],[Region]])</f>
        <v>South</v>
      </c>
      <c r="E2968" s="9">
        <f>IF(ISBLANK(Table14[[#This Row],[Sales_Amount]]),MEDIAN(Table14[Sales_Amount]),Table14[[#This Row],[Sales_Amount]])</f>
        <v>110495.61</v>
      </c>
      <c r="F2968" s="11">
        <f>IF(ISBLANK(Table14[[#This Row],[Quantity_Sold]]),MEDIAN(Table14[Quantity_Sold]),Table14[[#This Row],[Quantity_Sold]])</f>
        <v>23</v>
      </c>
      <c r="G2968" s="4" t="str">
        <f>TRIM(Table14[[#This Row],[Product_Category]])</f>
        <v>Furniture</v>
      </c>
      <c r="H2968" s="9">
        <v>3779.7</v>
      </c>
      <c r="I2968" s="9">
        <v>5004.33</v>
      </c>
      <c r="J2968" s="4" t="str">
        <f>PROPER(Table14[[#This Row],[Customer_Type]])</f>
        <v>New</v>
      </c>
      <c r="K2968" s="13">
        <f>IF(ISBLANK(Table14[[#This Row],[Discount]]),MEDIAN(Table14[Discount]),Table14[[#This Row],[Discount]])</f>
        <v>0.04</v>
      </c>
      <c r="L2968" s="4" t="s">
        <v>31</v>
      </c>
      <c r="M2968" s="4" t="s">
        <v>18</v>
      </c>
    </row>
    <row r="2969" spans="1:13" x14ac:dyDescent="0.3">
      <c r="A2969">
        <v>1394</v>
      </c>
      <c r="B2969" s="1">
        <v>45472</v>
      </c>
      <c r="C2969" s="4" t="str">
        <f>IF(ISBLANK(Table14[[#This Row],[Sales_Rep]]),"Unknown",Table14[[#This Row],[Sales_Rep]])</f>
        <v>Eve</v>
      </c>
      <c r="D2969" s="4" t="str">
        <f>PROPER(Table14[[#This Row],[Region]])</f>
        <v>North</v>
      </c>
      <c r="E2969" s="9">
        <f>IF(ISBLANK(Table14[[#This Row],[Sales_Amount]]),MEDIAN(Table14[Sales_Amount]),Table14[[#This Row],[Sales_Amount]])</f>
        <v>44861.54</v>
      </c>
      <c r="F2969" s="11">
        <f>IF(ISBLANK(Table14[[#This Row],[Quantity_Sold]]),MEDIAN(Table14[Quantity_Sold]),Table14[[#This Row],[Quantity_Sold]])</f>
        <v>21</v>
      </c>
      <c r="G2969" s="4" t="str">
        <f>TRIM(Table14[[#This Row],[Product_Category]])</f>
        <v>Food</v>
      </c>
      <c r="H2969" s="9">
        <v>1752.63</v>
      </c>
      <c r="I2969" s="9">
        <v>2605.1999999999998</v>
      </c>
      <c r="J2969" s="4" t="str">
        <f>PROPER(Table14[[#This Row],[Customer_Type]])</f>
        <v>Returning</v>
      </c>
      <c r="K2969" s="13">
        <f>IF(ISBLANK(Table14[[#This Row],[Discount]]),MEDIAN(Table14[Discount]),Table14[[#This Row],[Discount]])</f>
        <v>0.18</v>
      </c>
      <c r="L2969" s="4" t="s">
        <v>26</v>
      </c>
      <c r="M2969" s="4" t="s">
        <v>18</v>
      </c>
    </row>
    <row r="2970" spans="1:13" x14ac:dyDescent="0.3">
      <c r="A2970">
        <v>1318</v>
      </c>
      <c r="B2970" s="1">
        <v>45507</v>
      </c>
      <c r="C2970" s="4" t="str">
        <f>IF(ISBLANK(Table14[[#This Row],[Sales_Rep]]),"Unknown",Table14[[#This Row],[Sales_Rep]])</f>
        <v>Bob</v>
      </c>
      <c r="D2970" s="4" t="str">
        <f>PROPER(Table14[[#This Row],[Region]])</f>
        <v>East</v>
      </c>
      <c r="E2970" s="9">
        <f>IF(ISBLANK(Table14[[#This Row],[Sales_Amount]]),MEDIAN(Table14[Sales_Amount]),Table14[[#This Row],[Sales_Amount]])</f>
        <v>34863.51</v>
      </c>
      <c r="F2970" s="11">
        <f>IF(ISBLANK(Table14[[#This Row],[Quantity_Sold]]),MEDIAN(Table14[Quantity_Sold]),Table14[[#This Row],[Quantity_Sold]])</f>
        <v>8</v>
      </c>
      <c r="G2970" s="4" t="str">
        <f>TRIM(Table14[[#This Row],[Product_Category]])</f>
        <v>Food</v>
      </c>
      <c r="H2970" s="9">
        <v>3760.21</v>
      </c>
      <c r="I2970" s="9">
        <v>4896.5600000000004</v>
      </c>
      <c r="J2970" s="4" t="str">
        <f>PROPER(Table14[[#This Row],[Customer_Type]])</f>
        <v>New</v>
      </c>
      <c r="K2970" s="13">
        <f>IF(ISBLANK(Table14[[#This Row],[Discount]]),MEDIAN(Table14[Discount]),Table14[[#This Row],[Discount]])</f>
        <v>0.11</v>
      </c>
      <c r="L2970" s="4" t="s">
        <v>17</v>
      </c>
      <c r="M2970" s="4" t="s">
        <v>18</v>
      </c>
    </row>
    <row r="2971" spans="1:13" x14ac:dyDescent="0.3">
      <c r="A2971">
        <v>1108</v>
      </c>
      <c r="B2971" s="1">
        <v>45510</v>
      </c>
      <c r="C2971" s="4" t="str">
        <f>IF(ISBLANK(Table14[[#This Row],[Sales_Rep]]),"Unknown",Table14[[#This Row],[Sales_Rep]])</f>
        <v>Bob</v>
      </c>
      <c r="D2971" s="4" t="str">
        <f>PROPER(Table14[[#This Row],[Region]])</f>
        <v>North</v>
      </c>
      <c r="E2971" s="9">
        <f>IF(ISBLANK(Table14[[#This Row],[Sales_Amount]]),MEDIAN(Table14[Sales_Amount]),Table14[[#This Row],[Sales_Amount]])</f>
        <v>4031.13</v>
      </c>
      <c r="F2971" s="11">
        <f>IF(ISBLANK(Table14[[#This Row],[Quantity_Sold]]),MEDIAN(Table14[Quantity_Sold]),Table14[[#This Row],[Quantity_Sold]])</f>
        <v>3</v>
      </c>
      <c r="G2971" s="4" t="str">
        <f>TRIM(Table14[[#This Row],[Product_Category]])</f>
        <v>Food</v>
      </c>
      <c r="H2971" s="9">
        <v>1030.17</v>
      </c>
      <c r="I2971" s="9">
        <v>1493.01</v>
      </c>
      <c r="J2971" s="4" t="str">
        <f>PROPER(Table14[[#This Row],[Customer_Type]])</f>
        <v>Returning</v>
      </c>
      <c r="K2971" s="13">
        <f>IF(ISBLANK(Table14[[#This Row],[Discount]]),MEDIAN(Table14[Discount]),Table14[[#This Row],[Discount]])</f>
        <v>0.1</v>
      </c>
      <c r="L2971" s="4" t="s">
        <v>26</v>
      </c>
      <c r="M2971" s="4" t="s">
        <v>18</v>
      </c>
    </row>
    <row r="2972" spans="1:13" x14ac:dyDescent="0.3">
      <c r="A2972">
        <v>1211</v>
      </c>
      <c r="B2972" s="1">
        <v>45179</v>
      </c>
      <c r="C2972" s="4" t="str">
        <f>IF(ISBLANK(Table14[[#This Row],[Sales_Rep]]),"Unknown",Table14[[#This Row],[Sales_Rep]])</f>
        <v>Charlie</v>
      </c>
      <c r="D2972" s="4" t="str">
        <f>PROPER(Table14[[#This Row],[Region]])</f>
        <v>North</v>
      </c>
      <c r="E2972" s="9">
        <f>IF(ISBLANK(Table14[[#This Row],[Sales_Amount]]),MEDIAN(Table14[Sales_Amount]),Table14[[#This Row],[Sales_Amount]])</f>
        <v>81199.09</v>
      </c>
      <c r="F2972" s="11">
        <f>IF(ISBLANK(Table14[[#This Row],[Quantity_Sold]]),MEDIAN(Table14[Quantity_Sold]),Table14[[#This Row],[Quantity_Sold]])</f>
        <v>17</v>
      </c>
      <c r="G2972" s="4" t="str">
        <f>TRIM(Table14[[#This Row],[Product_Category]])</f>
        <v>Furniture</v>
      </c>
      <c r="H2972" s="9">
        <v>3971.26</v>
      </c>
      <c r="I2972" s="9">
        <v>5248.81</v>
      </c>
      <c r="J2972" s="4" t="str">
        <f>PROPER(Table14[[#This Row],[Customer_Type]])</f>
        <v>New</v>
      </c>
      <c r="K2972" s="13">
        <f>IF(ISBLANK(Table14[[#This Row],[Discount]]),MEDIAN(Table14[Discount]),Table14[[#This Row],[Discount]])</f>
        <v>0.09</v>
      </c>
      <c r="L2972" s="4" t="s">
        <v>31</v>
      </c>
      <c r="M2972" s="4" t="s">
        <v>22</v>
      </c>
    </row>
    <row r="2973" spans="1:13" x14ac:dyDescent="0.3">
      <c r="A2973">
        <v>1218</v>
      </c>
      <c r="B2973" s="1">
        <v>44948</v>
      </c>
      <c r="C2973" s="4" t="str">
        <f>IF(ISBLANK(Table14[[#This Row],[Sales_Rep]]),"Unknown",Table14[[#This Row],[Sales_Rep]])</f>
        <v>Alice</v>
      </c>
      <c r="D2973" s="4" t="str">
        <f>PROPER(Table14[[#This Row],[Region]])</f>
        <v>West</v>
      </c>
      <c r="E2973" s="9">
        <f>IF(ISBLANK(Table14[[#This Row],[Sales_Amount]]),MEDIAN(Table14[Sales_Amount]),Table14[[#This Row],[Sales_Amount]])</f>
        <v>90816.77</v>
      </c>
      <c r="F2973" s="11">
        <f>IF(ISBLANK(Table14[[#This Row],[Quantity_Sold]]),MEDIAN(Table14[Quantity_Sold]),Table14[[#This Row],[Quantity_Sold]])</f>
        <v>48</v>
      </c>
      <c r="G2973" s="4" t="str">
        <f>TRIM(Table14[[#This Row],[Product_Category]])</f>
        <v>Clothing</v>
      </c>
      <c r="H2973" s="9">
        <v>1670.91</v>
      </c>
      <c r="I2973" s="9">
        <v>2252.4</v>
      </c>
      <c r="J2973" s="4" t="str">
        <f>PROPER(Table14[[#This Row],[Customer_Type]])</f>
        <v>New</v>
      </c>
      <c r="K2973" s="13">
        <f>IF(ISBLANK(Table14[[#This Row],[Discount]]),MEDIAN(Table14[Discount]),Table14[[#This Row],[Discount]])</f>
        <v>0.16</v>
      </c>
      <c r="L2973" s="4" t="s">
        <v>31</v>
      </c>
      <c r="M2973" s="4" t="s">
        <v>22</v>
      </c>
    </row>
    <row r="2974" spans="1:13" x14ac:dyDescent="0.3">
      <c r="A2974">
        <v>1133</v>
      </c>
      <c r="B2974" s="1">
        <v>45181</v>
      </c>
      <c r="C2974" s="4" t="str">
        <f>IF(ISBLANK(Table14[[#This Row],[Sales_Rep]]),"Unknown",Table14[[#This Row],[Sales_Rep]])</f>
        <v>Alice</v>
      </c>
      <c r="D2974" s="4" t="str">
        <f>PROPER(Table14[[#This Row],[Region]])</f>
        <v>East</v>
      </c>
      <c r="E2974" s="9">
        <f>IF(ISBLANK(Table14[[#This Row],[Sales_Amount]]),MEDIAN(Table14[Sales_Amount]),Table14[[#This Row],[Sales_Amount]])</f>
        <v>104411.48</v>
      </c>
      <c r="F2974" s="11">
        <f>IF(ISBLANK(Table14[[#This Row],[Quantity_Sold]]),MEDIAN(Table14[Quantity_Sold]),Table14[[#This Row],[Quantity_Sold]])</f>
        <v>42</v>
      </c>
      <c r="G2974" s="4" t="str">
        <f>TRIM(Table14[[#This Row],[Product_Category]])</f>
        <v>Clothing</v>
      </c>
      <c r="H2974" s="9">
        <v>2810.86</v>
      </c>
      <c r="I2974" s="9">
        <v>3314.65</v>
      </c>
      <c r="J2974" s="4" t="str">
        <f>PROPER(Table14[[#This Row],[Customer_Type]])</f>
        <v>Returning</v>
      </c>
      <c r="K2974" s="13">
        <f>IF(ISBLANK(Table14[[#This Row],[Discount]]),MEDIAN(Table14[Discount]),Table14[[#This Row],[Discount]])</f>
        <v>0.25</v>
      </c>
      <c r="L2974" s="4" t="s">
        <v>26</v>
      </c>
      <c r="M2974" s="4" t="s">
        <v>22</v>
      </c>
    </row>
    <row r="2975" spans="1:13" x14ac:dyDescent="0.3">
      <c r="A2975">
        <v>1349</v>
      </c>
      <c r="B2975" s="1">
        <v>45563</v>
      </c>
      <c r="C2975" s="4" t="str">
        <f>IF(ISBLANK(Table14[[#This Row],[Sales_Rep]]),"Unknown",Table14[[#This Row],[Sales_Rep]])</f>
        <v>David</v>
      </c>
      <c r="D2975" s="4" t="str">
        <f>PROPER(Table14[[#This Row],[Region]])</f>
        <v>East</v>
      </c>
      <c r="E2975" s="9">
        <f>IF(ISBLANK(Table14[[#This Row],[Sales_Amount]]),MEDIAN(Table14[Sales_Amount]),Table14[[#This Row],[Sales_Amount]])</f>
        <v>200192.46</v>
      </c>
      <c r="F2975" s="11">
        <f>IF(ISBLANK(Table14[[#This Row],[Quantity_Sold]]),MEDIAN(Table14[Quantity_Sold]),Table14[[#This Row],[Quantity_Sold]])</f>
        <v>46</v>
      </c>
      <c r="G2975" s="4" t="str">
        <f>TRIM(Table14[[#This Row],[Product_Category]])</f>
        <v>Furniture</v>
      </c>
      <c r="H2975" s="9">
        <v>4100.5</v>
      </c>
      <c r="I2975" s="9">
        <v>5579.5</v>
      </c>
      <c r="J2975" s="4" t="str">
        <f>PROPER(Table14[[#This Row],[Customer_Type]])</f>
        <v>New</v>
      </c>
      <c r="K2975" s="13">
        <f>IF(ISBLANK(Table14[[#This Row],[Discount]]),MEDIAN(Table14[Discount]),Table14[[#This Row],[Discount]])</f>
        <v>0.22</v>
      </c>
      <c r="L2975" s="4" t="s">
        <v>31</v>
      </c>
      <c r="M2975" s="4" t="s">
        <v>18</v>
      </c>
    </row>
    <row r="2976" spans="1:13" x14ac:dyDescent="0.3">
      <c r="A2976">
        <v>1296</v>
      </c>
      <c r="B2976" s="1">
        <v>45578</v>
      </c>
      <c r="C2976" s="4" t="str">
        <f>IF(ISBLANK(Table14[[#This Row],[Sales_Rep]]),"Unknown",Table14[[#This Row],[Sales_Rep]])</f>
        <v>Charlie</v>
      </c>
      <c r="D2976" s="4" t="str">
        <f>PROPER(Table14[[#This Row],[Region]])</f>
        <v>North</v>
      </c>
      <c r="E2976" s="9">
        <f>IF(ISBLANK(Table14[[#This Row],[Sales_Amount]]),MEDIAN(Table14[Sales_Amount]),Table14[[#This Row],[Sales_Amount]])</f>
        <v>199113.1</v>
      </c>
      <c r="F2976" s="11">
        <f>IF(ISBLANK(Table14[[#This Row],[Quantity_Sold]]),MEDIAN(Table14[Quantity_Sold]),Table14[[#This Row],[Quantity_Sold]])</f>
        <v>39</v>
      </c>
      <c r="G2976" s="4" t="str">
        <f>TRIM(Table14[[#This Row],[Product_Category]])</f>
        <v>Electronics</v>
      </c>
      <c r="H2976" s="9">
        <v>4132.96</v>
      </c>
      <c r="I2976" s="9">
        <v>5610.4</v>
      </c>
      <c r="J2976" s="4" t="str">
        <f>PROPER(Table14[[#This Row],[Customer_Type]])</f>
        <v>Returning</v>
      </c>
      <c r="K2976" s="13">
        <f>IF(ISBLANK(Table14[[#This Row],[Discount]]),MEDIAN(Table14[Discount]),Table14[[#This Row],[Discount]])</f>
        <v>0.09</v>
      </c>
      <c r="L2976" s="4" t="s">
        <v>17</v>
      </c>
      <c r="M2976" s="4" t="s">
        <v>22</v>
      </c>
    </row>
    <row r="2977" spans="1:13" x14ac:dyDescent="0.3">
      <c r="A2977">
        <v>1245</v>
      </c>
      <c r="B2977" s="1">
        <v>45310</v>
      </c>
      <c r="C2977" s="4" t="str">
        <f>IF(ISBLANK(Table14[[#This Row],[Sales_Rep]]),"Unknown",Table14[[#This Row],[Sales_Rep]])</f>
        <v>David</v>
      </c>
      <c r="D2977" s="4" t="str">
        <f>PROPER(Table14[[#This Row],[Region]])</f>
        <v>East</v>
      </c>
      <c r="E2977" s="9">
        <f>IF(ISBLANK(Table14[[#This Row],[Sales_Amount]]),MEDIAN(Table14[Sales_Amount]),Table14[[#This Row],[Sales_Amount]])</f>
        <v>45542.25</v>
      </c>
      <c r="F2977" s="11">
        <f>IF(ISBLANK(Table14[[#This Row],[Quantity_Sold]]),MEDIAN(Table14[Quantity_Sold]),Table14[[#This Row],[Quantity_Sold]])</f>
        <v>16</v>
      </c>
      <c r="G2977" s="4" t="str">
        <f>TRIM(Table14[[#This Row],[Product_Category]])</f>
        <v>Furniture</v>
      </c>
      <c r="H2977" s="9">
        <v>2743.29</v>
      </c>
      <c r="I2977" s="9">
        <v>3953.32</v>
      </c>
      <c r="J2977" s="4" t="str">
        <f>PROPER(Table14[[#This Row],[Customer_Type]])</f>
        <v>Returning</v>
      </c>
      <c r="K2977" s="13">
        <f>IF(ISBLANK(Table14[[#This Row],[Discount]]),MEDIAN(Table14[Discount]),Table14[[#This Row],[Discount]])</f>
        <v>0.28000000000000003</v>
      </c>
      <c r="L2977" s="4" t="s">
        <v>17</v>
      </c>
      <c r="M2977" s="4" t="s">
        <v>22</v>
      </c>
    </row>
    <row r="2978" spans="1:13" x14ac:dyDescent="0.3">
      <c r="A2978">
        <v>1332</v>
      </c>
      <c r="B2978" s="1">
        <v>45484</v>
      </c>
      <c r="C2978" s="4" t="str">
        <f>IF(ISBLANK(Table14[[#This Row],[Sales_Rep]]),"Unknown",Table14[[#This Row],[Sales_Rep]])</f>
        <v>Charlie</v>
      </c>
      <c r="D2978" s="4" t="str">
        <f>PROPER(Table14[[#This Row],[Region]])</f>
        <v>East</v>
      </c>
      <c r="E2978" s="9">
        <f>IF(ISBLANK(Table14[[#This Row],[Sales_Amount]]),MEDIAN(Table14[Sales_Amount]),Table14[[#This Row],[Sales_Amount]])</f>
        <v>100616.22</v>
      </c>
      <c r="F2978" s="11">
        <f>IF(ISBLANK(Table14[[#This Row],[Quantity_Sold]]),MEDIAN(Table14[Quantity_Sold]),Table14[[#This Row],[Quantity_Sold]])</f>
        <v>22</v>
      </c>
      <c r="G2978" s="4" t="str">
        <f>TRIM(Table14[[#This Row],[Product_Category]])</f>
        <v>Electronics</v>
      </c>
      <c r="H2978" s="9">
        <v>4288.74</v>
      </c>
      <c r="I2978" s="9">
        <v>6265.02</v>
      </c>
      <c r="J2978" s="4" t="str">
        <f>PROPER(Table14[[#This Row],[Customer_Type]])</f>
        <v>Returning</v>
      </c>
      <c r="K2978" s="13">
        <f>IF(ISBLANK(Table14[[#This Row],[Discount]]),MEDIAN(Table14[Discount]),Table14[[#This Row],[Discount]])</f>
        <v>0.27</v>
      </c>
      <c r="L2978" s="4" t="s">
        <v>17</v>
      </c>
      <c r="M2978" s="4" t="s">
        <v>22</v>
      </c>
    </row>
    <row r="2979" spans="1:13" x14ac:dyDescent="0.3">
      <c r="A2979">
        <v>1069</v>
      </c>
      <c r="B2979" s="1">
        <v>45357</v>
      </c>
      <c r="C2979" s="4" t="str">
        <f>IF(ISBLANK(Table14[[#This Row],[Sales_Rep]]),"Unknown",Table14[[#This Row],[Sales_Rep]])</f>
        <v>Eve</v>
      </c>
      <c r="D2979" s="4" t="str">
        <f>PROPER(Table14[[#This Row],[Region]])</f>
        <v>West</v>
      </c>
      <c r="E2979" s="9">
        <f>IF(ISBLANK(Table14[[#This Row],[Sales_Amount]]),MEDIAN(Table14[Sales_Amount]),Table14[[#This Row],[Sales_Amount]])</f>
        <v>164938.82999999999</v>
      </c>
      <c r="F2979" s="11">
        <f>IF(ISBLANK(Table14[[#This Row],[Quantity_Sold]]),MEDIAN(Table14[Quantity_Sold]),Table14[[#This Row],[Quantity_Sold]])</f>
        <v>42</v>
      </c>
      <c r="G2979" s="4" t="str">
        <f>TRIM(Table14[[#This Row],[Product_Category]])</f>
        <v>Electronics</v>
      </c>
      <c r="H2979" s="9">
        <v>4228.8999999999996</v>
      </c>
      <c r="I2979" s="9">
        <v>4848.29</v>
      </c>
      <c r="J2979" s="4" t="str">
        <f>PROPER(Table14[[#This Row],[Customer_Type]])</f>
        <v>New</v>
      </c>
      <c r="K2979" s="13">
        <f>IF(ISBLANK(Table14[[#This Row],[Discount]]),MEDIAN(Table14[Discount]),Table14[[#This Row],[Discount]])</f>
        <v>0.19</v>
      </c>
      <c r="L2979" s="4" t="s">
        <v>26</v>
      </c>
      <c r="M2979" s="4" t="s">
        <v>22</v>
      </c>
    </row>
    <row r="2980" spans="1:13" x14ac:dyDescent="0.3">
      <c r="A2980">
        <v>1015</v>
      </c>
      <c r="B2980" s="1">
        <v>45382</v>
      </c>
      <c r="C2980" s="4" t="str">
        <f>IF(ISBLANK(Table14[[#This Row],[Sales_Rep]]),"Unknown",Table14[[#This Row],[Sales_Rep]])</f>
        <v>Bob</v>
      </c>
      <c r="D2980" s="4" t="str">
        <f>PROPER(Table14[[#This Row],[Region]])</f>
        <v>South</v>
      </c>
      <c r="E2980" s="9">
        <f>IF(ISBLANK(Table14[[#This Row],[Sales_Amount]]),MEDIAN(Table14[Sales_Amount]),Table14[[#This Row],[Sales_Amount]])</f>
        <v>142697.62</v>
      </c>
      <c r="F2980" s="11">
        <f>IF(ISBLANK(Table14[[#This Row],[Quantity_Sold]]),MEDIAN(Table14[Quantity_Sold]),Table14[[#This Row],[Quantity_Sold]])</f>
        <v>50</v>
      </c>
      <c r="G2980" s="4" t="str">
        <f>TRIM(Table14[[#This Row],[Product_Category]])</f>
        <v>Furniture</v>
      </c>
      <c r="H2980" s="9">
        <v>3303.57</v>
      </c>
      <c r="I2980" s="9">
        <v>3805.27</v>
      </c>
      <c r="J2980" s="4" t="str">
        <f>PROPER(Table14[[#This Row],[Customer_Type]])</f>
        <v>Returning</v>
      </c>
      <c r="K2980" s="13">
        <f>IF(ISBLANK(Table14[[#This Row],[Discount]]),MEDIAN(Table14[Discount]),Table14[[#This Row],[Discount]])</f>
        <v>0.25</v>
      </c>
      <c r="L2980" s="4" t="s">
        <v>17</v>
      </c>
      <c r="M2980" s="4" t="s">
        <v>18</v>
      </c>
    </row>
    <row r="2981" spans="1:13" x14ac:dyDescent="0.3">
      <c r="A2981">
        <v>1482</v>
      </c>
      <c r="B2981" s="1">
        <v>45446</v>
      </c>
      <c r="C2981" s="4" t="str">
        <f>IF(ISBLANK(Table14[[#This Row],[Sales_Rep]]),"Unknown",Table14[[#This Row],[Sales_Rep]])</f>
        <v>Eve</v>
      </c>
      <c r="D2981" s="4" t="str">
        <f>PROPER(Table14[[#This Row],[Region]])</f>
        <v>West</v>
      </c>
      <c r="E2981" s="9">
        <f>IF(ISBLANK(Table14[[#This Row],[Sales_Amount]]),MEDIAN(Table14[Sales_Amount]),Table14[[#This Row],[Sales_Amount]])</f>
        <v>11427.67</v>
      </c>
      <c r="F2981" s="11">
        <f>IF(ISBLANK(Table14[[#This Row],[Quantity_Sold]]),MEDIAN(Table14[Quantity_Sold]),Table14[[#This Row],[Quantity_Sold]])</f>
        <v>11</v>
      </c>
      <c r="G2981" s="4" t="str">
        <f>TRIM(Table14[[#This Row],[Product_Category]])</f>
        <v>Clothing</v>
      </c>
      <c r="H2981" s="9">
        <v>960.71</v>
      </c>
      <c r="I2981" s="9">
        <v>1167.28</v>
      </c>
      <c r="J2981" s="4" t="str">
        <f>PROPER(Table14[[#This Row],[Customer_Type]])</f>
        <v>New</v>
      </c>
      <c r="K2981" s="13">
        <f>IF(ISBLANK(Table14[[#This Row],[Discount]]),MEDIAN(Table14[Discount]),Table14[[#This Row],[Discount]])</f>
        <v>0.11</v>
      </c>
      <c r="L2981" s="4" t="s">
        <v>17</v>
      </c>
      <c r="M2981" s="4" t="s">
        <v>22</v>
      </c>
    </row>
    <row r="2982" spans="1:13" x14ac:dyDescent="0.3">
      <c r="A2982">
        <v>1417</v>
      </c>
      <c r="B2982" s="1">
        <v>45142</v>
      </c>
      <c r="C2982" s="4" t="str">
        <f>IF(ISBLANK(Table14[[#This Row],[Sales_Rep]]),"Unknown",Table14[[#This Row],[Sales_Rep]])</f>
        <v>Charlie</v>
      </c>
      <c r="D2982" s="4" t="str">
        <f>PROPER(Table14[[#This Row],[Region]])</f>
        <v>West</v>
      </c>
      <c r="E2982" s="9">
        <f>IF(ISBLANK(Table14[[#This Row],[Sales_Amount]]),MEDIAN(Table14[Sales_Amount]),Table14[[#This Row],[Sales_Amount]])</f>
        <v>28789.83</v>
      </c>
      <c r="F2982" s="11">
        <f>IF(ISBLANK(Table14[[#This Row],[Quantity_Sold]]),MEDIAN(Table14[Quantity_Sold]),Table14[[#This Row],[Quantity_Sold]])</f>
        <v>38</v>
      </c>
      <c r="G2982" s="4" t="str">
        <f>TRIM(Table14[[#This Row],[Product_Category]])</f>
        <v>Food</v>
      </c>
      <c r="H2982" s="9">
        <v>646.84</v>
      </c>
      <c r="I2982" s="9">
        <v>765.28</v>
      </c>
      <c r="J2982" s="4" t="str">
        <f>PROPER(Table14[[#This Row],[Customer_Type]])</f>
        <v>New</v>
      </c>
      <c r="K2982" s="13">
        <f>IF(ISBLANK(Table14[[#This Row],[Discount]]),MEDIAN(Table14[Discount]),Table14[[#This Row],[Discount]])</f>
        <v>0.01</v>
      </c>
      <c r="L2982" s="4" t="s">
        <v>26</v>
      </c>
      <c r="M2982" s="4" t="s">
        <v>22</v>
      </c>
    </row>
    <row r="2983" spans="1:13" x14ac:dyDescent="0.3">
      <c r="A2983">
        <v>1069</v>
      </c>
      <c r="B2983" s="1">
        <v>44965</v>
      </c>
      <c r="C2983" s="4" t="str">
        <f>IF(ISBLANK(Table14[[#This Row],[Sales_Rep]]),"Unknown",Table14[[#This Row],[Sales_Rep]])</f>
        <v>Bob</v>
      </c>
      <c r="D2983" s="4" t="str">
        <f>PROPER(Table14[[#This Row],[Region]])</f>
        <v>South</v>
      </c>
      <c r="E2983" s="9">
        <f>IF(ISBLANK(Table14[[#This Row],[Sales_Amount]]),MEDIAN(Table14[Sales_Amount]),Table14[[#This Row],[Sales_Amount]])</f>
        <v>75631.05</v>
      </c>
      <c r="F2983" s="11">
        <f>IF(ISBLANK(Table14[[#This Row],[Quantity_Sold]]),MEDIAN(Table14[Quantity_Sold]),Table14[[#This Row],[Quantity_Sold]])</f>
        <v>28</v>
      </c>
      <c r="G2983" s="4" t="str">
        <f>TRIM(Table14[[#This Row],[Product_Category]])</f>
        <v>Clothing</v>
      </c>
      <c r="H2983" s="9">
        <v>3009.41</v>
      </c>
      <c r="I2983" s="9">
        <v>3751.54</v>
      </c>
      <c r="J2983" s="4" t="str">
        <f>PROPER(Table14[[#This Row],[Customer_Type]])</f>
        <v>Returning</v>
      </c>
      <c r="K2983" s="13">
        <f>IF(ISBLANK(Table14[[#This Row],[Discount]]),MEDIAN(Table14[Discount]),Table14[[#This Row],[Discount]])</f>
        <v>0.28000000000000003</v>
      </c>
      <c r="L2983" s="4" t="s">
        <v>31</v>
      </c>
      <c r="M2983" s="4" t="s">
        <v>18</v>
      </c>
    </row>
    <row r="2984" spans="1:13" x14ac:dyDescent="0.3">
      <c r="A2984">
        <v>1006</v>
      </c>
      <c r="B2984" s="1">
        <v>44928</v>
      </c>
      <c r="C2984" s="4" t="str">
        <f>IF(ISBLANK(Table14[[#This Row],[Sales_Rep]]),"Unknown",Table14[[#This Row],[Sales_Rep]])</f>
        <v>Alice</v>
      </c>
      <c r="D2984" s="4" t="str">
        <f>PROPER(Table14[[#This Row],[Region]])</f>
        <v>South</v>
      </c>
      <c r="E2984" s="9">
        <f>IF(ISBLANK(Table14[[#This Row],[Sales_Amount]]),MEDIAN(Table14[Sales_Amount]),Table14[[#This Row],[Sales_Amount]])</f>
        <v>200112.84</v>
      </c>
      <c r="F2984" s="11">
        <f>IF(ISBLANK(Table14[[#This Row],[Quantity_Sold]]),MEDIAN(Table14[Quantity_Sold]),Table14[[#This Row],[Quantity_Sold]])</f>
        <v>35</v>
      </c>
      <c r="G2984" s="4" t="str">
        <f>TRIM(Table14[[#This Row],[Product_Category]])</f>
        <v>Food</v>
      </c>
      <c r="H2984" s="9">
        <v>4846.88</v>
      </c>
      <c r="I2984" s="9">
        <v>6147.86</v>
      </c>
      <c r="J2984" s="4" t="str">
        <f>PROPER(Table14[[#This Row],[Customer_Type]])</f>
        <v>Returning</v>
      </c>
      <c r="K2984" s="13">
        <f>IF(ISBLANK(Table14[[#This Row],[Discount]]),MEDIAN(Table14[Discount]),Table14[[#This Row],[Discount]])</f>
        <v>7.0000000000000007E-2</v>
      </c>
      <c r="L2984" s="4" t="s">
        <v>17</v>
      </c>
      <c r="M2984" s="4" t="s">
        <v>22</v>
      </c>
    </row>
    <row r="2985" spans="1:13" x14ac:dyDescent="0.3">
      <c r="A2985">
        <v>1029</v>
      </c>
      <c r="B2985" s="1">
        <v>45234</v>
      </c>
      <c r="C2985" s="4" t="str">
        <f>IF(ISBLANK(Table14[[#This Row],[Sales_Rep]]),"Unknown",Table14[[#This Row],[Sales_Rep]])</f>
        <v>Alice</v>
      </c>
      <c r="D2985" s="4" t="str">
        <f>PROPER(Table14[[#This Row],[Region]])</f>
        <v>East</v>
      </c>
      <c r="E2985" s="9">
        <f>IF(ISBLANK(Table14[[#This Row],[Sales_Amount]]),MEDIAN(Table14[Sales_Amount]),Table14[[#This Row],[Sales_Amount]])</f>
        <v>24329.54</v>
      </c>
      <c r="F2985" s="11">
        <f>IF(ISBLANK(Table14[[#This Row],[Quantity_Sold]]),MEDIAN(Table14[Quantity_Sold]),Table14[[#This Row],[Quantity_Sold]])</f>
        <v>40</v>
      </c>
      <c r="G2985" s="4" t="str">
        <f>TRIM(Table14[[#This Row],[Product_Category]])</f>
        <v>Furniture</v>
      </c>
      <c r="H2985" s="9">
        <v>618.77</v>
      </c>
      <c r="I2985" s="9">
        <v>789.92</v>
      </c>
      <c r="J2985" s="4" t="str">
        <f>PROPER(Table14[[#This Row],[Customer_Type]])</f>
        <v>Returning</v>
      </c>
      <c r="K2985" s="13">
        <f>IF(ISBLANK(Table14[[#This Row],[Discount]]),MEDIAN(Table14[Discount]),Table14[[#This Row],[Discount]])</f>
        <v>0.23</v>
      </c>
      <c r="L2985" s="4" t="s">
        <v>17</v>
      </c>
      <c r="M2985" s="4" t="s">
        <v>22</v>
      </c>
    </row>
    <row r="2986" spans="1:13" x14ac:dyDescent="0.3">
      <c r="A2986">
        <v>1267</v>
      </c>
      <c r="B2986" s="1">
        <v>45566</v>
      </c>
      <c r="C2986" s="4" t="str">
        <f>IF(ISBLANK(Table14[[#This Row],[Sales_Rep]]),"Unknown",Table14[[#This Row],[Sales_Rep]])</f>
        <v>David</v>
      </c>
      <c r="D2986" s="4" t="str">
        <f>PROPER(Table14[[#This Row],[Region]])</f>
        <v>East</v>
      </c>
      <c r="E2986" s="9">
        <f>IF(ISBLANK(Table14[[#This Row],[Sales_Amount]]),MEDIAN(Table14[Sales_Amount]),Table14[[#This Row],[Sales_Amount]])</f>
        <v>7750.49</v>
      </c>
      <c r="F2986" s="11">
        <f>IF(ISBLANK(Table14[[#This Row],[Quantity_Sold]]),MEDIAN(Table14[Quantity_Sold]),Table14[[#This Row],[Quantity_Sold]])</f>
        <v>29</v>
      </c>
      <c r="G2986" s="4" t="str">
        <f>TRIM(Table14[[#This Row],[Product_Category]])</f>
        <v>Clothing</v>
      </c>
      <c r="H2986" s="9">
        <v>267.60000000000002</v>
      </c>
      <c r="I2986" s="9">
        <v>361.16</v>
      </c>
      <c r="J2986" s="4" t="str">
        <f>PROPER(Table14[[#This Row],[Customer_Type]])</f>
        <v>New</v>
      </c>
      <c r="K2986" s="13">
        <f>IF(ISBLANK(Table14[[#This Row],[Discount]]),MEDIAN(Table14[Discount]),Table14[[#This Row],[Discount]])</f>
        <v>0.26</v>
      </c>
      <c r="L2986" s="4" t="s">
        <v>31</v>
      </c>
      <c r="M2986" s="4" t="s">
        <v>22</v>
      </c>
    </row>
    <row r="2987" spans="1:13" x14ac:dyDescent="0.3">
      <c r="A2987">
        <v>1054</v>
      </c>
      <c r="B2987" s="1">
        <v>45589</v>
      </c>
      <c r="C2987" s="4" t="str">
        <f>IF(ISBLANK(Table14[[#This Row],[Sales_Rep]]),"Unknown",Table14[[#This Row],[Sales_Rep]])</f>
        <v>Charlie</v>
      </c>
      <c r="D2987" s="4" t="str">
        <f>PROPER(Table14[[#This Row],[Region]])</f>
        <v>North</v>
      </c>
      <c r="E2987" s="9">
        <f>IF(ISBLANK(Table14[[#This Row],[Sales_Amount]]),MEDIAN(Table14[Sales_Amount]),Table14[[#This Row],[Sales_Amount]])</f>
        <v>69922.78</v>
      </c>
      <c r="F2987" s="11">
        <f>IF(ISBLANK(Table14[[#This Row],[Quantity_Sold]]),MEDIAN(Table14[Quantity_Sold]),Table14[[#This Row],[Quantity_Sold]])</f>
        <v>18</v>
      </c>
      <c r="G2987" s="4" t="str">
        <f>TRIM(Table14[[#This Row],[Product_Category]])</f>
        <v>Food</v>
      </c>
      <c r="H2987" s="9">
        <v>2905.8</v>
      </c>
      <c r="I2987" s="9">
        <v>4222.3900000000003</v>
      </c>
      <c r="J2987" s="4" t="str">
        <f>PROPER(Table14[[#This Row],[Customer_Type]])</f>
        <v>New</v>
      </c>
      <c r="K2987" s="13">
        <f>IF(ISBLANK(Table14[[#This Row],[Discount]]),MEDIAN(Table14[Discount]),Table14[[#This Row],[Discount]])</f>
        <v>0.08</v>
      </c>
      <c r="L2987" s="4" t="s">
        <v>26</v>
      </c>
      <c r="M2987" s="4" t="s">
        <v>18</v>
      </c>
    </row>
    <row r="2988" spans="1:13" x14ac:dyDescent="0.3">
      <c r="A2988">
        <v>1409</v>
      </c>
      <c r="B2988" s="1">
        <v>45052</v>
      </c>
      <c r="C2988" s="4" t="str">
        <f>IF(ISBLANK(Table14[[#This Row],[Sales_Rep]]),"Unknown",Table14[[#This Row],[Sales_Rep]])</f>
        <v>Charlie</v>
      </c>
      <c r="D2988" s="4" t="str">
        <f>PROPER(Table14[[#This Row],[Region]])</f>
        <v>West</v>
      </c>
      <c r="E2988" s="9">
        <f>IF(ISBLANK(Table14[[#This Row],[Sales_Amount]]),MEDIAN(Table14[Sales_Amount]),Table14[[#This Row],[Sales_Amount]])</f>
        <v>20743.72</v>
      </c>
      <c r="F2988" s="11">
        <f>IF(ISBLANK(Table14[[#This Row],[Quantity_Sold]]),MEDIAN(Table14[Quantity_Sold]),Table14[[#This Row],[Quantity_Sold]])</f>
        <v>22</v>
      </c>
      <c r="G2988" s="4" t="str">
        <f>TRIM(Table14[[#This Row],[Product_Category]])</f>
        <v>Furniture</v>
      </c>
      <c r="H2988" s="9">
        <v>900.97</v>
      </c>
      <c r="I2988" s="9">
        <v>1036.1500000000001</v>
      </c>
      <c r="J2988" s="4" t="str">
        <f>PROPER(Table14[[#This Row],[Customer_Type]])</f>
        <v>Returning</v>
      </c>
      <c r="K2988" s="13">
        <f>IF(ISBLANK(Table14[[#This Row],[Discount]]),MEDIAN(Table14[Discount]),Table14[[#This Row],[Discount]])</f>
        <v>0.09</v>
      </c>
      <c r="L2988" s="4" t="s">
        <v>17</v>
      </c>
      <c r="M2988" s="4" t="s">
        <v>18</v>
      </c>
    </row>
    <row r="2989" spans="1:13" x14ac:dyDescent="0.3">
      <c r="A2989">
        <v>1259</v>
      </c>
      <c r="B2989" s="1">
        <v>45172</v>
      </c>
      <c r="C2989" s="4" t="str">
        <f>IF(ISBLANK(Table14[[#This Row],[Sales_Rep]]),"Unknown",Table14[[#This Row],[Sales_Rep]])</f>
        <v>Alice</v>
      </c>
      <c r="D2989" s="4" t="str">
        <f>PROPER(Table14[[#This Row],[Region]])</f>
        <v>North</v>
      </c>
      <c r="E2989" s="9">
        <f>IF(ISBLANK(Table14[[#This Row],[Sales_Amount]]),MEDIAN(Table14[Sales_Amount]),Table14[[#This Row],[Sales_Amount]])</f>
        <v>34952.980000000003</v>
      </c>
      <c r="F2989" s="11">
        <f>IF(ISBLANK(Table14[[#This Row],[Quantity_Sold]]),MEDIAN(Table14[Quantity_Sold]),Table14[[#This Row],[Quantity_Sold]])</f>
        <v>12</v>
      </c>
      <c r="G2989" s="4" t="str">
        <f>TRIM(Table14[[#This Row],[Product_Category]])</f>
        <v>Furniture</v>
      </c>
      <c r="H2989" s="9">
        <v>3300.35</v>
      </c>
      <c r="I2989" s="9">
        <v>3782.79</v>
      </c>
      <c r="J2989" s="4" t="str">
        <f>PROPER(Table14[[#This Row],[Customer_Type]])</f>
        <v>Returning</v>
      </c>
      <c r="K2989" s="13">
        <f>IF(ISBLANK(Table14[[#This Row],[Discount]]),MEDIAN(Table14[Discount]),Table14[[#This Row],[Discount]])</f>
        <v>0.23</v>
      </c>
      <c r="L2989" s="4" t="s">
        <v>17</v>
      </c>
      <c r="M2989" s="4" t="s">
        <v>22</v>
      </c>
    </row>
    <row r="2990" spans="1:13" x14ac:dyDescent="0.3">
      <c r="A2990">
        <v>1084</v>
      </c>
      <c r="B2990" s="1">
        <v>45486</v>
      </c>
      <c r="C2990" s="4" t="str">
        <f>IF(ISBLANK(Table14[[#This Row],[Sales_Rep]]),"Unknown",Table14[[#This Row],[Sales_Rep]])</f>
        <v>Eve</v>
      </c>
      <c r="D2990" s="4" t="str">
        <f>PROPER(Table14[[#This Row],[Region]])</f>
        <v>West</v>
      </c>
      <c r="E2990" s="9">
        <f>IF(ISBLANK(Table14[[#This Row],[Sales_Amount]]),MEDIAN(Table14[Sales_Amount]),Table14[[#This Row],[Sales_Amount]])</f>
        <v>6437.25</v>
      </c>
      <c r="F2990" s="11">
        <f>IF(ISBLANK(Table14[[#This Row],[Quantity_Sold]]),MEDIAN(Table14[Quantity_Sold]),Table14[[#This Row],[Quantity_Sold]])</f>
        <v>3</v>
      </c>
      <c r="G2990" s="4" t="str">
        <f>TRIM(Table14[[#This Row],[Product_Category]])</f>
        <v>Furniture</v>
      </c>
      <c r="H2990" s="9">
        <v>1497.77</v>
      </c>
      <c r="I2990" s="9">
        <v>2145.75</v>
      </c>
      <c r="J2990" s="4" t="str">
        <f>PROPER(Table14[[#This Row],[Customer_Type]])</f>
        <v>Returning</v>
      </c>
      <c r="K2990" s="13">
        <f>IF(ISBLANK(Table14[[#This Row],[Discount]]),MEDIAN(Table14[Discount]),Table14[[#This Row],[Discount]])</f>
        <v>0</v>
      </c>
      <c r="L2990" s="4" t="s">
        <v>17</v>
      </c>
      <c r="M2990" s="4" t="s">
        <v>22</v>
      </c>
    </row>
    <row r="2991" spans="1:13" x14ac:dyDescent="0.3">
      <c r="A2991">
        <v>1378</v>
      </c>
      <c r="B2991" s="1">
        <v>44980</v>
      </c>
      <c r="C2991" s="4" t="str">
        <f>IF(ISBLANK(Table14[[#This Row],[Sales_Rep]]),"Unknown",Table14[[#This Row],[Sales_Rep]])</f>
        <v>Bob</v>
      </c>
      <c r="D2991" s="4" t="str">
        <f>PROPER(Table14[[#This Row],[Region]])</f>
        <v>North</v>
      </c>
      <c r="E2991" s="9">
        <f>IF(ISBLANK(Table14[[#This Row],[Sales_Amount]]),MEDIAN(Table14[Sales_Amount]),Table14[[#This Row],[Sales_Amount]])</f>
        <v>38610.639999999999</v>
      </c>
      <c r="F2991" s="11">
        <f>IF(ISBLANK(Table14[[#This Row],[Quantity_Sold]]),MEDIAN(Table14[Quantity_Sold]),Table14[[#This Row],[Quantity_Sold]])</f>
        <v>47</v>
      </c>
      <c r="G2991" s="4" t="str">
        <f>TRIM(Table14[[#This Row],[Product_Category]])</f>
        <v>Furniture</v>
      </c>
      <c r="H2991" s="9">
        <v>583</v>
      </c>
      <c r="I2991" s="9">
        <v>864.74</v>
      </c>
      <c r="J2991" s="4" t="str">
        <f>PROPER(Table14[[#This Row],[Customer_Type]])</f>
        <v>Returning</v>
      </c>
      <c r="K2991" s="13">
        <f>IF(ISBLANK(Table14[[#This Row],[Discount]]),MEDIAN(Table14[Discount]),Table14[[#This Row],[Discount]])</f>
        <v>0.05</v>
      </c>
      <c r="L2991" s="4" t="s">
        <v>17</v>
      </c>
      <c r="M2991" s="4" t="s">
        <v>22</v>
      </c>
    </row>
    <row r="2992" spans="1:13" x14ac:dyDescent="0.3">
      <c r="A2992">
        <v>1155</v>
      </c>
      <c r="B2992" s="1">
        <v>45468</v>
      </c>
      <c r="C2992" s="4" t="str">
        <f>IF(ISBLANK(Table14[[#This Row],[Sales_Rep]]),"Unknown",Table14[[#This Row],[Sales_Rep]])</f>
        <v>Eve</v>
      </c>
      <c r="D2992" s="4" t="str">
        <f>PROPER(Table14[[#This Row],[Region]])</f>
        <v>East</v>
      </c>
      <c r="E2992" s="9">
        <f>IF(ISBLANK(Table14[[#This Row],[Sales_Amount]]),MEDIAN(Table14[Sales_Amount]),Table14[[#This Row],[Sales_Amount]])</f>
        <v>136963.94</v>
      </c>
      <c r="F2992" s="11">
        <f>IF(ISBLANK(Table14[[#This Row],[Quantity_Sold]]),MEDIAN(Table14[Quantity_Sold]),Table14[[#This Row],[Quantity_Sold]])</f>
        <v>28</v>
      </c>
      <c r="G2992" s="4" t="str">
        <f>TRIM(Table14[[#This Row],[Product_Category]])</f>
        <v>Clothing</v>
      </c>
      <c r="H2992" s="9">
        <v>4259.0600000000004</v>
      </c>
      <c r="I2992" s="9">
        <v>6191.86</v>
      </c>
      <c r="J2992" s="4" t="str">
        <f>PROPER(Table14[[#This Row],[Customer_Type]])</f>
        <v>New</v>
      </c>
      <c r="K2992" s="13">
        <f>IF(ISBLANK(Table14[[#This Row],[Discount]]),MEDIAN(Table14[Discount]),Table14[[#This Row],[Discount]])</f>
        <v>0.21</v>
      </c>
      <c r="L2992" s="4" t="s">
        <v>31</v>
      </c>
      <c r="M2992" s="4" t="s">
        <v>18</v>
      </c>
    </row>
    <row r="2993" spans="1:13" x14ac:dyDescent="0.3">
      <c r="A2993">
        <v>1365</v>
      </c>
      <c r="B2993" s="1">
        <v>45570</v>
      </c>
      <c r="C2993" s="4" t="str">
        <f>IF(ISBLANK(Table14[[#This Row],[Sales_Rep]]),"Unknown",Table14[[#This Row],[Sales_Rep]])</f>
        <v>Eve</v>
      </c>
      <c r="D2993" s="4" t="str">
        <f>PROPER(Table14[[#This Row],[Region]])</f>
        <v>North</v>
      </c>
      <c r="E2993" s="9">
        <f>IF(ISBLANK(Table14[[#This Row],[Sales_Amount]]),MEDIAN(Table14[Sales_Amount]),Table14[[#This Row],[Sales_Amount]])</f>
        <v>17052.05</v>
      </c>
      <c r="F2993" s="11">
        <f>IF(ISBLANK(Table14[[#This Row],[Quantity_Sold]]),MEDIAN(Table14[Quantity_Sold]),Table14[[#This Row],[Quantity_Sold]])</f>
        <v>5</v>
      </c>
      <c r="G2993" s="4" t="str">
        <f>TRIM(Table14[[#This Row],[Product_Category]])</f>
        <v>Electronics</v>
      </c>
      <c r="H2993" s="9">
        <v>2545.31</v>
      </c>
      <c r="I2993" s="9">
        <v>3410.41</v>
      </c>
      <c r="J2993" s="4" t="str">
        <f>PROPER(Table14[[#This Row],[Customer_Type]])</f>
        <v>Returning</v>
      </c>
      <c r="K2993" s="13">
        <f>IF(ISBLANK(Table14[[#This Row],[Discount]]),MEDIAN(Table14[Discount]),Table14[[#This Row],[Discount]])</f>
        <v>0</v>
      </c>
      <c r="L2993" s="4" t="s">
        <v>31</v>
      </c>
      <c r="M2993" s="4" t="s">
        <v>18</v>
      </c>
    </row>
    <row r="2994" spans="1:13" x14ac:dyDescent="0.3">
      <c r="A2994">
        <v>1365</v>
      </c>
      <c r="B2994" s="1">
        <v>45407</v>
      </c>
      <c r="C2994" s="4" t="str">
        <f>IF(ISBLANK(Table14[[#This Row],[Sales_Rep]]),"Unknown",Table14[[#This Row],[Sales_Rep]])</f>
        <v>Alice</v>
      </c>
      <c r="D2994" s="4" t="str">
        <f>PROPER(Table14[[#This Row],[Region]])</f>
        <v>South</v>
      </c>
      <c r="E2994" s="9">
        <f>IF(ISBLANK(Table14[[#This Row],[Sales_Amount]]),MEDIAN(Table14[Sales_Amount]),Table14[[#This Row],[Sales_Amount]])</f>
        <v>4375.8500000000004</v>
      </c>
      <c r="F2994" s="11">
        <f>IF(ISBLANK(Table14[[#This Row],[Quantity_Sold]]),MEDIAN(Table14[Quantity_Sold]),Table14[[#This Row],[Quantity_Sold]])</f>
        <v>1</v>
      </c>
      <c r="G2994" s="4" t="str">
        <f>TRIM(Table14[[#This Row],[Product_Category]])</f>
        <v>Food</v>
      </c>
      <c r="H2994" s="9">
        <v>4200.13</v>
      </c>
      <c r="I2994" s="9">
        <v>5682.92</v>
      </c>
      <c r="J2994" s="4" t="str">
        <f>PROPER(Table14[[#This Row],[Customer_Type]])</f>
        <v>New</v>
      </c>
      <c r="K2994" s="13">
        <f>IF(ISBLANK(Table14[[#This Row],[Discount]]),MEDIAN(Table14[Discount]),Table14[[#This Row],[Discount]])</f>
        <v>0.23</v>
      </c>
      <c r="L2994" s="4" t="s">
        <v>17</v>
      </c>
      <c r="M2994" s="4" t="s">
        <v>22</v>
      </c>
    </row>
    <row r="2995" spans="1:13" x14ac:dyDescent="0.3">
      <c r="A2995">
        <v>1290</v>
      </c>
      <c r="B2995" s="1">
        <v>45118</v>
      </c>
      <c r="C2995" s="4" t="str">
        <f>IF(ISBLANK(Table14[[#This Row],[Sales_Rep]]),"Unknown",Table14[[#This Row],[Sales_Rep]])</f>
        <v>Alice</v>
      </c>
      <c r="D2995" s="4" t="str">
        <f>PROPER(Table14[[#This Row],[Region]])</f>
        <v>South</v>
      </c>
      <c r="E2995" s="9">
        <f>IF(ISBLANK(Table14[[#This Row],[Sales_Amount]]),MEDIAN(Table14[Sales_Amount]),Table14[[#This Row],[Sales_Amount]])</f>
        <v>184092.76</v>
      </c>
      <c r="F2995" s="11">
        <f>IF(ISBLANK(Table14[[#This Row],[Quantity_Sold]]),MEDIAN(Table14[Quantity_Sold]),Table14[[#This Row],[Quantity_Sold]])</f>
        <v>50</v>
      </c>
      <c r="G2995" s="4" t="str">
        <f>TRIM(Table14[[#This Row],[Product_Category]])</f>
        <v>Electronics</v>
      </c>
      <c r="H2995" s="9">
        <v>3247.58</v>
      </c>
      <c r="I2995" s="9">
        <v>4435.97</v>
      </c>
      <c r="J2995" s="4" t="str">
        <f>PROPER(Table14[[#This Row],[Customer_Type]])</f>
        <v>Returning</v>
      </c>
      <c r="K2995" s="13">
        <f>IF(ISBLANK(Table14[[#This Row],[Discount]]),MEDIAN(Table14[Discount]),Table14[[#This Row],[Discount]])</f>
        <v>0.17</v>
      </c>
      <c r="L2995" s="4" t="s">
        <v>26</v>
      </c>
      <c r="M2995" s="4" t="s">
        <v>18</v>
      </c>
    </row>
    <row r="2996" spans="1:13" x14ac:dyDescent="0.3">
      <c r="A2996">
        <v>1093</v>
      </c>
      <c r="B2996" s="1">
        <v>45435</v>
      </c>
      <c r="C2996" s="4" t="str">
        <f>IF(ISBLANK(Table14[[#This Row],[Sales_Rep]]),"Unknown",Table14[[#This Row],[Sales_Rep]])</f>
        <v>Alice</v>
      </c>
      <c r="D2996" s="4" t="str">
        <f>PROPER(Table14[[#This Row],[Region]])</f>
        <v>South</v>
      </c>
      <c r="E2996" s="9">
        <f>IF(ISBLANK(Table14[[#This Row],[Sales_Amount]]),MEDIAN(Table14[Sales_Amount]),Table14[[#This Row],[Sales_Amount]])</f>
        <v>41832.99</v>
      </c>
      <c r="F2996" s="11">
        <f>IF(ISBLANK(Table14[[#This Row],[Quantity_Sold]]),MEDIAN(Table14[Quantity_Sold]),Table14[[#This Row],[Quantity_Sold]])</f>
        <v>24</v>
      </c>
      <c r="G2996" s="4" t="str">
        <f>TRIM(Table14[[#This Row],[Product_Category]])</f>
        <v>Clothing</v>
      </c>
      <c r="H2996" s="9">
        <v>1670.47</v>
      </c>
      <c r="I2996" s="9">
        <v>1894.61</v>
      </c>
      <c r="J2996" s="4" t="str">
        <f>PROPER(Table14[[#This Row],[Customer_Type]])</f>
        <v>New</v>
      </c>
      <c r="K2996" s="13">
        <f>IF(ISBLANK(Table14[[#This Row],[Discount]]),MEDIAN(Table14[Discount]),Table14[[#This Row],[Discount]])</f>
        <v>0.08</v>
      </c>
      <c r="L2996" s="4" t="s">
        <v>17</v>
      </c>
      <c r="M2996" s="4" t="s">
        <v>22</v>
      </c>
    </row>
    <row r="2997" spans="1:13" x14ac:dyDescent="0.3">
      <c r="A2997">
        <v>1245</v>
      </c>
      <c r="B2997" s="1">
        <v>45027</v>
      </c>
      <c r="C2997" s="4" t="str">
        <f>IF(ISBLANK(Table14[[#This Row],[Sales_Rep]]),"Unknown",Table14[[#This Row],[Sales_Rep]])</f>
        <v>David</v>
      </c>
      <c r="D2997" s="4" t="str">
        <f>PROPER(Table14[[#This Row],[Region]])</f>
        <v>South</v>
      </c>
      <c r="E2997" s="9">
        <f>IF(ISBLANK(Table14[[#This Row],[Sales_Amount]]),MEDIAN(Table14[Sales_Amount]),Table14[[#This Row],[Sales_Amount]])</f>
        <v>52728.56</v>
      </c>
      <c r="F2997" s="11">
        <f>IF(ISBLANK(Table14[[#This Row],[Quantity_Sold]]),MEDIAN(Table14[Quantity_Sold]),Table14[[#This Row],[Quantity_Sold]])</f>
        <v>10</v>
      </c>
      <c r="G2997" s="4" t="str">
        <f>TRIM(Table14[[#This Row],[Product_Category]])</f>
        <v>Clothing</v>
      </c>
      <c r="H2997" s="9">
        <v>4510.78</v>
      </c>
      <c r="I2997" s="9">
        <v>6277.21</v>
      </c>
      <c r="J2997" s="4" t="str">
        <f>PROPER(Table14[[#This Row],[Customer_Type]])</f>
        <v>New</v>
      </c>
      <c r="K2997" s="13">
        <f>IF(ISBLANK(Table14[[#This Row],[Discount]]),MEDIAN(Table14[Discount]),Table14[[#This Row],[Discount]])</f>
        <v>0.16</v>
      </c>
      <c r="L2997" s="4" t="s">
        <v>17</v>
      </c>
      <c r="M2997" s="4" t="s">
        <v>22</v>
      </c>
    </row>
    <row r="2998" spans="1:13" x14ac:dyDescent="0.3">
      <c r="A2998">
        <v>1310</v>
      </c>
      <c r="B2998" s="1">
        <v>45093</v>
      </c>
      <c r="C2998" s="4" t="str">
        <f>IF(ISBLANK(Table14[[#This Row],[Sales_Rep]]),"Unknown",Table14[[#This Row],[Sales_Rep]])</f>
        <v>Eve</v>
      </c>
      <c r="D2998" s="4" t="str">
        <f>PROPER(Table14[[#This Row],[Region]])</f>
        <v>East</v>
      </c>
      <c r="E2998" s="9">
        <f>IF(ISBLANK(Table14[[#This Row],[Sales_Amount]]),MEDIAN(Table14[Sales_Amount]),Table14[[#This Row],[Sales_Amount]])</f>
        <v>54234.29</v>
      </c>
      <c r="F2998" s="11">
        <f>IF(ISBLANK(Table14[[#This Row],[Quantity_Sold]]),MEDIAN(Table14[Quantity_Sold]),Table14[[#This Row],[Quantity_Sold]])</f>
        <v>45</v>
      </c>
      <c r="G2998" s="4" t="str">
        <f>TRIM(Table14[[#This Row],[Product_Category]])</f>
        <v>Electronics</v>
      </c>
      <c r="H2998" s="9">
        <v>981.14</v>
      </c>
      <c r="I2998" s="9">
        <v>1417.89</v>
      </c>
      <c r="J2998" s="4" t="str">
        <f>PROPER(Table14[[#This Row],[Customer_Type]])</f>
        <v>Returning</v>
      </c>
      <c r="K2998" s="13">
        <f>IF(ISBLANK(Table14[[#This Row],[Discount]]),MEDIAN(Table14[Discount]),Table14[[#This Row],[Discount]])</f>
        <v>0.15</v>
      </c>
      <c r="L2998" s="4" t="s">
        <v>31</v>
      </c>
      <c r="M2998" s="4" t="s">
        <v>22</v>
      </c>
    </row>
    <row r="2999" spans="1:13" x14ac:dyDescent="0.3">
      <c r="A2999">
        <v>1114</v>
      </c>
      <c r="B2999" s="1">
        <v>45058</v>
      </c>
      <c r="C2999" s="4" t="str">
        <f>IF(ISBLANK(Table14[[#This Row],[Sales_Rep]]),"Unknown",Table14[[#This Row],[Sales_Rep]])</f>
        <v>Charlie</v>
      </c>
      <c r="D2999" s="4" t="str">
        <f>PROPER(Table14[[#This Row],[Region]])</f>
        <v>North</v>
      </c>
      <c r="E2999" s="9">
        <f>IF(ISBLANK(Table14[[#This Row],[Sales_Amount]]),MEDIAN(Table14[Sales_Amount]),Table14[[#This Row],[Sales_Amount]])</f>
        <v>192517.84</v>
      </c>
      <c r="F2999" s="11">
        <f>IF(ISBLANK(Table14[[#This Row],[Quantity_Sold]]),MEDIAN(Table14[Quantity_Sold]),Table14[[#This Row],[Quantity_Sold]])</f>
        <v>42</v>
      </c>
      <c r="G2999" s="4" t="str">
        <f>TRIM(Table14[[#This Row],[Product_Category]])</f>
        <v>Furniture</v>
      </c>
      <c r="H2999" s="9">
        <v>3776.32</v>
      </c>
      <c r="I2999" s="9">
        <v>5522.6</v>
      </c>
      <c r="J2999" s="4" t="str">
        <f>PROPER(Table14[[#This Row],[Customer_Type]])</f>
        <v>New</v>
      </c>
      <c r="K2999" s="13">
        <f>IF(ISBLANK(Table14[[#This Row],[Discount]]),MEDIAN(Table14[Discount]),Table14[[#This Row],[Discount]])</f>
        <v>0.17</v>
      </c>
      <c r="L2999" s="4" t="s">
        <v>17</v>
      </c>
      <c r="M2999" s="4" t="s">
        <v>18</v>
      </c>
    </row>
    <row r="3000" spans="1:13" x14ac:dyDescent="0.3">
      <c r="A3000">
        <v>1321</v>
      </c>
      <c r="B3000" s="1">
        <v>45459</v>
      </c>
      <c r="C3000" s="4" t="str">
        <f>IF(ISBLANK(Table14[[#This Row],[Sales_Rep]]),"Unknown",Table14[[#This Row],[Sales_Rep]])</f>
        <v>Bob</v>
      </c>
      <c r="D3000" s="4" t="str">
        <f>PROPER(Table14[[#This Row],[Region]])</f>
        <v>West</v>
      </c>
      <c r="E3000" s="9">
        <f>IF(ISBLANK(Table14[[#This Row],[Sales_Amount]]),MEDIAN(Table14[Sales_Amount]),Table14[[#This Row],[Sales_Amount]])</f>
        <v>15769.59</v>
      </c>
      <c r="F3000" s="11">
        <f>IF(ISBLANK(Table14[[#This Row],[Quantity_Sold]]),MEDIAN(Table14[Quantity_Sold]),Table14[[#This Row],[Quantity_Sold]])</f>
        <v>6</v>
      </c>
      <c r="G3000" s="4" t="str">
        <f>TRIM(Table14[[#This Row],[Product_Category]])</f>
        <v>Clothing</v>
      </c>
      <c r="H3000" s="9">
        <v>2980.31</v>
      </c>
      <c r="I3000" s="9">
        <v>3551.71</v>
      </c>
      <c r="J3000" s="4" t="str">
        <f>PROPER(Table14[[#This Row],[Customer_Type]])</f>
        <v>Returning</v>
      </c>
      <c r="K3000" s="13">
        <f>IF(ISBLANK(Table14[[#This Row],[Discount]]),MEDIAN(Table14[Discount]),Table14[[#This Row],[Discount]])</f>
        <v>0.26</v>
      </c>
      <c r="L3000" s="4" t="s">
        <v>17</v>
      </c>
      <c r="M3000" s="4" t="s">
        <v>22</v>
      </c>
    </row>
    <row r="3001" spans="1:13" x14ac:dyDescent="0.3">
      <c r="A3001">
        <v>1076</v>
      </c>
      <c r="B3001" s="1">
        <v>45535</v>
      </c>
      <c r="C3001" s="4" t="str">
        <f>IF(ISBLANK(Table14[[#This Row],[Sales_Rep]]),"Unknown",Table14[[#This Row],[Sales_Rep]])</f>
        <v>David</v>
      </c>
      <c r="D3001" s="4" t="str">
        <f>PROPER(Table14[[#This Row],[Region]])</f>
        <v>North</v>
      </c>
      <c r="E3001" s="9">
        <f>IF(ISBLANK(Table14[[#This Row],[Sales_Amount]]),MEDIAN(Table14[Sales_Amount]),Table14[[#This Row],[Sales_Amount]])</f>
        <v>4639.67</v>
      </c>
      <c r="F3001" s="11">
        <f>IF(ISBLANK(Table14[[#This Row],[Quantity_Sold]]),MEDIAN(Table14[Quantity_Sold]),Table14[[#This Row],[Quantity_Sold]])</f>
        <v>2</v>
      </c>
      <c r="G3001" s="4" t="str">
        <f>TRIM(Table14[[#This Row],[Product_Category]])</f>
        <v>Clothing</v>
      </c>
      <c r="H3001" s="9">
        <v>2098.36</v>
      </c>
      <c r="I3001" s="9">
        <v>2391.58</v>
      </c>
      <c r="J3001" s="4" t="str">
        <f>PROPER(Table14[[#This Row],[Customer_Type]])</f>
        <v>Returning</v>
      </c>
      <c r="K3001" s="13">
        <f>IF(ISBLANK(Table14[[#This Row],[Discount]]),MEDIAN(Table14[Discount]),Table14[[#This Row],[Discount]])</f>
        <v>0.03</v>
      </c>
      <c r="L3001" s="4" t="s">
        <v>26</v>
      </c>
      <c r="M3001" s="4" t="s">
        <v>18</v>
      </c>
    </row>
    <row r="3002" spans="1:13" x14ac:dyDescent="0.3">
      <c r="A3002">
        <v>1178</v>
      </c>
      <c r="B3002" s="1">
        <v>45465</v>
      </c>
      <c r="C3002" s="4" t="str">
        <f>IF(ISBLANK(Table14[[#This Row],[Sales_Rep]]),"Unknown",Table14[[#This Row],[Sales_Rep]])</f>
        <v>Charlie</v>
      </c>
      <c r="D3002" s="4" t="str">
        <f>PROPER(Table14[[#This Row],[Region]])</f>
        <v>East</v>
      </c>
      <c r="E3002" s="9">
        <f>IF(ISBLANK(Table14[[#This Row],[Sales_Amount]]),MEDIAN(Table14[Sales_Amount]),Table14[[#This Row],[Sales_Amount]])</f>
        <v>74630.990000000005</v>
      </c>
      <c r="F3002" s="11">
        <f>IF(ISBLANK(Table14[[#This Row],[Quantity_Sold]]),MEDIAN(Table14[Quantity_Sold]),Table14[[#This Row],[Quantity_Sold]])</f>
        <v>41</v>
      </c>
      <c r="G3002" s="4" t="str">
        <f>TRIM(Table14[[#This Row],[Product_Category]])</f>
        <v>Electronics</v>
      </c>
      <c r="H3002" s="9">
        <v>1463.02</v>
      </c>
      <c r="I3002" s="9">
        <v>2022.52</v>
      </c>
      <c r="J3002" s="4" t="str">
        <f>PROPER(Table14[[#This Row],[Customer_Type]])</f>
        <v>New</v>
      </c>
      <c r="K3002" s="13">
        <f>IF(ISBLANK(Table14[[#This Row],[Discount]]),MEDIAN(Table14[Discount]),Table14[[#This Row],[Discount]])</f>
        <v>0.1</v>
      </c>
      <c r="L3002" s="4" t="s">
        <v>31</v>
      </c>
      <c r="M3002" s="4" t="s">
        <v>22</v>
      </c>
    </row>
    <row r="3003" spans="1:13" x14ac:dyDescent="0.3">
      <c r="A3003">
        <v>1413</v>
      </c>
      <c r="B3003" s="1">
        <v>45151</v>
      </c>
      <c r="C3003" s="4" t="str">
        <f>IF(ISBLANK(Table14[[#This Row],[Sales_Rep]]),"Unknown",Table14[[#This Row],[Sales_Rep]])</f>
        <v>Eve</v>
      </c>
      <c r="D3003" s="4" t="str">
        <f>PROPER(Table14[[#This Row],[Region]])</f>
        <v>South</v>
      </c>
      <c r="E3003" s="9">
        <f>IF(ISBLANK(Table14[[#This Row],[Sales_Amount]]),MEDIAN(Table14[Sales_Amount]),Table14[[#This Row],[Sales_Amount]])</f>
        <v>214710.45</v>
      </c>
      <c r="F3003" s="11">
        <f>IF(ISBLANK(Table14[[#This Row],[Quantity_Sold]]),MEDIAN(Table14[Quantity_Sold]),Table14[[#This Row],[Quantity_Sold]])</f>
        <v>42</v>
      </c>
      <c r="G3003" s="4" t="str">
        <f>TRIM(Table14[[#This Row],[Product_Category]])</f>
        <v>Electronics</v>
      </c>
      <c r="H3003" s="9">
        <v>4443.87</v>
      </c>
      <c r="I3003" s="9">
        <v>5325.16</v>
      </c>
      <c r="J3003" s="4" t="str">
        <f>PROPER(Table14[[#This Row],[Customer_Type]])</f>
        <v>Returning</v>
      </c>
      <c r="K3003" s="13">
        <f>IF(ISBLANK(Table14[[#This Row],[Discount]]),MEDIAN(Table14[Discount]),Table14[[#This Row],[Discount]])</f>
        <v>0.04</v>
      </c>
      <c r="L3003" s="4" t="s">
        <v>26</v>
      </c>
      <c r="M3003" s="4" t="s">
        <v>18</v>
      </c>
    </row>
    <row r="3004" spans="1:13" x14ac:dyDescent="0.3">
      <c r="A3004">
        <v>1204</v>
      </c>
      <c r="B3004" s="1">
        <v>45023</v>
      </c>
      <c r="C3004" s="4" t="str">
        <f>IF(ISBLANK(Table14[[#This Row],[Sales_Rep]]),"Unknown",Table14[[#This Row],[Sales_Rep]])</f>
        <v>Alice</v>
      </c>
      <c r="D3004" s="4" t="str">
        <f>PROPER(Table14[[#This Row],[Region]])</f>
        <v>West</v>
      </c>
      <c r="E3004" s="9">
        <f>IF(ISBLANK(Table14[[#This Row],[Sales_Amount]]),MEDIAN(Table14[Sales_Amount]),Table14[[#This Row],[Sales_Amount]])</f>
        <v>81415.649999999994</v>
      </c>
      <c r="F3004" s="11">
        <f>IF(ISBLANK(Table14[[#This Row],[Quantity_Sold]]),MEDIAN(Table14[Quantity_Sold]),Table14[[#This Row],[Quantity_Sold]])</f>
        <v>13</v>
      </c>
      <c r="G3004" s="4" t="str">
        <f>TRIM(Table14[[#This Row],[Product_Category]])</f>
        <v>Clothing</v>
      </c>
      <c r="H3004" s="9">
        <v>4605.1499999999996</v>
      </c>
      <c r="I3004" s="9">
        <v>6592.36</v>
      </c>
      <c r="J3004" s="4" t="str">
        <f>PROPER(Table14[[#This Row],[Customer_Type]])</f>
        <v>Returning</v>
      </c>
      <c r="K3004" s="13">
        <f>IF(ISBLANK(Table14[[#This Row],[Discount]]),MEDIAN(Table14[Discount]),Table14[[#This Row],[Discount]])</f>
        <v>0.05</v>
      </c>
      <c r="L3004" s="4" t="s">
        <v>17</v>
      </c>
      <c r="M3004" s="4" t="s">
        <v>18</v>
      </c>
    </row>
    <row r="3005" spans="1:13" x14ac:dyDescent="0.3">
      <c r="A3005">
        <v>1489</v>
      </c>
      <c r="B3005" s="1">
        <v>45086</v>
      </c>
      <c r="C3005" s="4" t="str">
        <f>IF(ISBLANK(Table14[[#This Row],[Sales_Rep]]),"Unknown",Table14[[#This Row],[Sales_Rep]])</f>
        <v>Eve</v>
      </c>
      <c r="D3005" s="4" t="str">
        <f>PROPER(Table14[[#This Row],[Region]])</f>
        <v>North</v>
      </c>
      <c r="E3005" s="9">
        <f>IF(ISBLANK(Table14[[#This Row],[Sales_Amount]]),MEDIAN(Table14[Sales_Amount]),Table14[[#This Row],[Sales_Amount]])</f>
        <v>49234.3</v>
      </c>
      <c r="F3005" s="11">
        <f>IF(ISBLANK(Table14[[#This Row],[Quantity_Sold]]),MEDIAN(Table14[Quantity_Sold]),Table14[[#This Row],[Quantity_Sold]])</f>
        <v>17</v>
      </c>
      <c r="G3005" s="4" t="str">
        <f>TRIM(Table14[[#This Row],[Product_Category]])</f>
        <v>Clothing</v>
      </c>
      <c r="H3005" s="9">
        <v>2498.9499999999998</v>
      </c>
      <c r="I3005" s="9">
        <v>3447.78</v>
      </c>
      <c r="J3005" s="4" t="str">
        <f>PROPER(Table14[[#This Row],[Customer_Type]])</f>
        <v>New</v>
      </c>
      <c r="K3005" s="13">
        <f>IF(ISBLANK(Table14[[#This Row],[Discount]]),MEDIAN(Table14[Discount]),Table14[[#This Row],[Discount]])</f>
        <v>0.16</v>
      </c>
      <c r="L3005" s="4" t="s">
        <v>31</v>
      </c>
      <c r="M3005" s="4" t="s">
        <v>22</v>
      </c>
    </row>
    <row r="3006" spans="1:13" x14ac:dyDescent="0.3">
      <c r="A3006">
        <v>1219</v>
      </c>
      <c r="B3006" s="1">
        <v>45243</v>
      </c>
      <c r="C3006" s="4" t="str">
        <f>IF(ISBLANK(Table14[[#This Row],[Sales_Rep]]),"Unknown",Table14[[#This Row],[Sales_Rep]])</f>
        <v>Bob</v>
      </c>
      <c r="D3006" s="4" t="str">
        <f>PROPER(Table14[[#This Row],[Region]])</f>
        <v>North</v>
      </c>
      <c r="E3006" s="9">
        <f>IF(ISBLANK(Table14[[#This Row],[Sales_Amount]]),MEDIAN(Table14[Sales_Amount]),Table14[[#This Row],[Sales_Amount]])</f>
        <v>784.57</v>
      </c>
      <c r="F3006" s="11">
        <f>IF(ISBLANK(Table14[[#This Row],[Quantity_Sold]]),MEDIAN(Table14[Quantity_Sold]),Table14[[#This Row],[Quantity_Sold]])</f>
        <v>9</v>
      </c>
      <c r="G3006" s="4" t="str">
        <f>TRIM(Table14[[#This Row],[Product_Category]])</f>
        <v>Electronics</v>
      </c>
      <c r="H3006" s="9">
        <v>75.959999999999994</v>
      </c>
      <c r="I3006" s="9">
        <v>89.87</v>
      </c>
      <c r="J3006" s="4" t="str">
        <f>PROPER(Table14[[#This Row],[Customer_Type]])</f>
        <v>New</v>
      </c>
      <c r="K3006" s="13">
        <f>IF(ISBLANK(Table14[[#This Row],[Discount]]),MEDIAN(Table14[Discount]),Table14[[#This Row],[Discount]])</f>
        <v>0.03</v>
      </c>
      <c r="L3006" s="4" t="s">
        <v>26</v>
      </c>
      <c r="M3006" s="4" t="s">
        <v>18</v>
      </c>
    </row>
    <row r="3007" spans="1:13" x14ac:dyDescent="0.3">
      <c r="A3007">
        <v>1107</v>
      </c>
      <c r="B3007" s="1">
        <v>45359</v>
      </c>
      <c r="C3007" s="4" t="str">
        <f>IF(ISBLANK(Table14[[#This Row],[Sales_Rep]]),"Unknown",Table14[[#This Row],[Sales_Rep]])</f>
        <v>David</v>
      </c>
      <c r="D3007" s="4" t="str">
        <f>PROPER(Table14[[#This Row],[Region]])</f>
        <v>South</v>
      </c>
      <c r="E3007" s="9">
        <f>IF(ISBLANK(Table14[[#This Row],[Sales_Amount]]),MEDIAN(Table14[Sales_Amount]),Table14[[#This Row],[Sales_Amount]])</f>
        <v>17787.86</v>
      </c>
      <c r="F3007" s="11">
        <f>IF(ISBLANK(Table14[[#This Row],[Quantity_Sold]]),MEDIAN(Table14[Quantity_Sold]),Table14[[#This Row],[Quantity_Sold]])</f>
        <v>4</v>
      </c>
      <c r="G3007" s="4" t="str">
        <f>TRIM(Table14[[#This Row],[Product_Category]])</f>
        <v>Clothing</v>
      </c>
      <c r="H3007" s="9">
        <v>4807.8599999999997</v>
      </c>
      <c r="I3007" s="9">
        <v>5851.27</v>
      </c>
      <c r="J3007" s="4" t="str">
        <f>PROPER(Table14[[#This Row],[Customer_Type]])</f>
        <v>New</v>
      </c>
      <c r="K3007" s="13">
        <f>IF(ISBLANK(Table14[[#This Row],[Discount]]),MEDIAN(Table14[Discount]),Table14[[#This Row],[Discount]])</f>
        <v>0.24</v>
      </c>
      <c r="L3007" s="4" t="s">
        <v>26</v>
      </c>
      <c r="M3007" s="4" t="s">
        <v>22</v>
      </c>
    </row>
    <row r="3008" spans="1:13" x14ac:dyDescent="0.3">
      <c r="A3008">
        <v>1458</v>
      </c>
      <c r="B3008" s="1">
        <v>45265</v>
      </c>
      <c r="C3008" s="4" t="str">
        <f>IF(ISBLANK(Table14[[#This Row],[Sales_Rep]]),"Unknown",Table14[[#This Row],[Sales_Rep]])</f>
        <v>David</v>
      </c>
      <c r="D3008" s="4" t="str">
        <f>PROPER(Table14[[#This Row],[Region]])</f>
        <v>East</v>
      </c>
      <c r="E3008" s="9">
        <f>IF(ISBLANK(Table14[[#This Row],[Sales_Amount]]),MEDIAN(Table14[Sales_Amount]),Table14[[#This Row],[Sales_Amount]])</f>
        <v>110022.41</v>
      </c>
      <c r="F3008" s="11">
        <f>IF(ISBLANK(Table14[[#This Row],[Quantity_Sold]]),MEDIAN(Table14[Quantity_Sold]),Table14[[#This Row],[Quantity_Sold]])</f>
        <v>39</v>
      </c>
      <c r="G3008" s="4" t="str">
        <f>TRIM(Table14[[#This Row],[Product_Category]])</f>
        <v>Food</v>
      </c>
      <c r="H3008" s="9">
        <v>3239.5</v>
      </c>
      <c r="I3008" s="9">
        <v>3761.45</v>
      </c>
      <c r="J3008" s="4" t="str">
        <f>PROPER(Table14[[#This Row],[Customer_Type]])</f>
        <v>New</v>
      </c>
      <c r="K3008" s="13">
        <f>IF(ISBLANK(Table14[[#This Row],[Discount]]),MEDIAN(Table14[Discount]),Table14[[#This Row],[Discount]])</f>
        <v>0.25</v>
      </c>
      <c r="L3008" s="4" t="s">
        <v>17</v>
      </c>
      <c r="M3008" s="4" t="s">
        <v>22</v>
      </c>
    </row>
    <row r="3009" spans="1:13" x14ac:dyDescent="0.3">
      <c r="A3009">
        <v>1243</v>
      </c>
      <c r="B3009" s="1">
        <v>45651</v>
      </c>
      <c r="C3009" s="4" t="str">
        <f>IF(ISBLANK(Table14[[#This Row],[Sales_Rep]]),"Unknown",Table14[[#This Row],[Sales_Rep]])</f>
        <v>Bob</v>
      </c>
      <c r="D3009" s="4" t="str">
        <f>PROPER(Table14[[#This Row],[Region]])</f>
        <v>North</v>
      </c>
      <c r="E3009" s="9">
        <f>IF(ISBLANK(Table14[[#This Row],[Sales_Amount]]),MEDIAN(Table14[Sales_Amount]),Table14[[#This Row],[Sales_Amount]])</f>
        <v>107538.06</v>
      </c>
      <c r="F3009" s="11">
        <f>IF(ISBLANK(Table14[[#This Row],[Quantity_Sold]]),MEDIAN(Table14[Quantity_Sold]),Table14[[#This Row],[Quantity_Sold]])</f>
        <v>23</v>
      </c>
      <c r="G3009" s="4" t="str">
        <f>TRIM(Table14[[#This Row],[Product_Category]])</f>
        <v>Food</v>
      </c>
      <c r="H3009" s="9">
        <v>4666.1899999999996</v>
      </c>
      <c r="I3009" s="9">
        <v>5844.46</v>
      </c>
      <c r="J3009" s="4" t="str">
        <f>PROPER(Table14[[#This Row],[Customer_Type]])</f>
        <v>Returning</v>
      </c>
      <c r="K3009" s="13">
        <f>IF(ISBLANK(Table14[[#This Row],[Discount]]),MEDIAN(Table14[Discount]),Table14[[#This Row],[Discount]])</f>
        <v>0.2</v>
      </c>
      <c r="L3009" s="4" t="s">
        <v>31</v>
      </c>
      <c r="M3009" s="4" t="s">
        <v>22</v>
      </c>
    </row>
    <row r="3010" spans="1:13" x14ac:dyDescent="0.3">
      <c r="A3010">
        <v>1227</v>
      </c>
      <c r="B3010" s="1">
        <v>45237</v>
      </c>
      <c r="C3010" s="4" t="str">
        <f>IF(ISBLANK(Table14[[#This Row],[Sales_Rep]]),"Unknown",Table14[[#This Row],[Sales_Rep]])</f>
        <v>Charlie</v>
      </c>
      <c r="D3010" s="4" t="str">
        <f>PROPER(Table14[[#This Row],[Region]])</f>
        <v>East</v>
      </c>
      <c r="E3010" s="9">
        <f>IF(ISBLANK(Table14[[#This Row],[Sales_Amount]]),MEDIAN(Table14[Sales_Amount]),Table14[[#This Row],[Sales_Amount]])</f>
        <v>20758.89</v>
      </c>
      <c r="F3010" s="11">
        <f>IF(ISBLANK(Table14[[#This Row],[Quantity_Sold]]),MEDIAN(Table14[Quantity_Sold]),Table14[[#This Row],[Quantity_Sold]])</f>
        <v>32</v>
      </c>
      <c r="G3010" s="4" t="str">
        <f>TRIM(Table14[[#This Row],[Product_Category]])</f>
        <v>Furniture</v>
      </c>
      <c r="H3010" s="9">
        <v>689.66</v>
      </c>
      <c r="I3010" s="9">
        <v>772.28</v>
      </c>
      <c r="J3010" s="4" t="str">
        <f>PROPER(Table14[[#This Row],[Customer_Type]])</f>
        <v>Returning</v>
      </c>
      <c r="K3010" s="13">
        <f>IF(ISBLANK(Table14[[#This Row],[Discount]]),MEDIAN(Table14[Discount]),Table14[[#This Row],[Discount]])</f>
        <v>0.16</v>
      </c>
      <c r="L3010" s="4" t="s">
        <v>31</v>
      </c>
      <c r="M3010" s="4" t="s">
        <v>18</v>
      </c>
    </row>
    <row r="3011" spans="1:13" x14ac:dyDescent="0.3">
      <c r="A3011">
        <v>1132</v>
      </c>
      <c r="B3011" s="1">
        <v>45385</v>
      </c>
      <c r="C3011" s="4" t="str">
        <f>IF(ISBLANK(Table14[[#This Row],[Sales_Rep]]),"Unknown",Table14[[#This Row],[Sales_Rep]])</f>
        <v>Charlie</v>
      </c>
      <c r="D3011" s="4" t="str">
        <f>PROPER(Table14[[#This Row],[Region]])</f>
        <v>West</v>
      </c>
      <c r="E3011" s="9">
        <f>IF(ISBLANK(Table14[[#This Row],[Sales_Amount]]),MEDIAN(Table14[Sales_Amount]),Table14[[#This Row],[Sales_Amount]])</f>
        <v>188093.79</v>
      </c>
      <c r="F3011" s="11">
        <f>IF(ISBLANK(Table14[[#This Row],[Quantity_Sold]]),MEDIAN(Table14[Quantity_Sold]),Table14[[#This Row],[Quantity_Sold]])</f>
        <v>34</v>
      </c>
      <c r="G3011" s="4" t="str">
        <f>TRIM(Table14[[#This Row],[Product_Category]])</f>
        <v>Clothing</v>
      </c>
      <c r="H3011" s="9">
        <v>4904.12</v>
      </c>
      <c r="I3011" s="9">
        <v>6829.84</v>
      </c>
      <c r="J3011" s="4" t="str">
        <f>PROPER(Table14[[#This Row],[Customer_Type]])</f>
        <v>New</v>
      </c>
      <c r="K3011" s="13">
        <f>IF(ISBLANK(Table14[[#This Row],[Discount]]),MEDIAN(Table14[Discount]),Table14[[#This Row],[Discount]])</f>
        <v>0.19</v>
      </c>
      <c r="L3011" s="4" t="s">
        <v>26</v>
      </c>
      <c r="M3011" s="4" t="s">
        <v>18</v>
      </c>
    </row>
    <row r="3012" spans="1:13" x14ac:dyDescent="0.3">
      <c r="A3012">
        <v>1303</v>
      </c>
      <c r="B3012" s="1">
        <v>45463</v>
      </c>
      <c r="C3012" s="4" t="str">
        <f>IF(ISBLANK(Table14[[#This Row],[Sales_Rep]]),"Unknown",Table14[[#This Row],[Sales_Rep]])</f>
        <v>David</v>
      </c>
      <c r="D3012" s="4" t="str">
        <f>PROPER(Table14[[#This Row],[Region]])</f>
        <v>North</v>
      </c>
      <c r="E3012" s="9">
        <f>IF(ISBLANK(Table14[[#This Row],[Sales_Amount]]),MEDIAN(Table14[Sales_Amount]),Table14[[#This Row],[Sales_Amount]])</f>
        <v>152229.15</v>
      </c>
      <c r="F3012" s="11">
        <f>IF(ISBLANK(Table14[[#This Row],[Quantity_Sold]]),MEDIAN(Table14[Quantity_Sold]),Table14[[#This Row],[Quantity_Sold]])</f>
        <v>41</v>
      </c>
      <c r="G3012" s="4" t="str">
        <f>TRIM(Table14[[#This Row],[Product_Category]])</f>
        <v>Food</v>
      </c>
      <c r="H3012" s="9">
        <v>2824.36</v>
      </c>
      <c r="I3012" s="9">
        <v>3949.9</v>
      </c>
      <c r="J3012" s="4" t="str">
        <f>PROPER(Table14[[#This Row],[Customer_Type]])</f>
        <v>New</v>
      </c>
      <c r="K3012" s="13">
        <f>IF(ISBLANK(Table14[[#This Row],[Discount]]),MEDIAN(Table14[Discount]),Table14[[#This Row],[Discount]])</f>
        <v>0.06</v>
      </c>
      <c r="L3012" s="4" t="s">
        <v>17</v>
      </c>
      <c r="M3012" s="4" t="s">
        <v>18</v>
      </c>
    </row>
    <row r="3013" spans="1:13" x14ac:dyDescent="0.3">
      <c r="A3013">
        <v>1331</v>
      </c>
      <c r="B3013" s="1">
        <v>45633</v>
      </c>
      <c r="C3013" s="4" t="str">
        <f>IF(ISBLANK(Table14[[#This Row],[Sales_Rep]]),"Unknown",Table14[[#This Row],[Sales_Rep]])</f>
        <v>David</v>
      </c>
      <c r="D3013" s="4" t="str">
        <f>PROPER(Table14[[#This Row],[Region]])</f>
        <v>South</v>
      </c>
      <c r="E3013" s="9">
        <f>IF(ISBLANK(Table14[[#This Row],[Sales_Amount]]),MEDIAN(Table14[Sales_Amount]),Table14[[#This Row],[Sales_Amount]])</f>
        <v>134738.14000000001</v>
      </c>
      <c r="F3013" s="11">
        <f>IF(ISBLANK(Table14[[#This Row],[Quantity_Sold]]),MEDIAN(Table14[Quantity_Sold]),Table14[[#This Row],[Quantity_Sold]])</f>
        <v>41</v>
      </c>
      <c r="G3013" s="4" t="str">
        <f>TRIM(Table14[[#This Row],[Product_Category]])</f>
        <v>Clothing</v>
      </c>
      <c r="H3013" s="9">
        <v>2953.3</v>
      </c>
      <c r="I3013" s="9">
        <v>3651.44</v>
      </c>
      <c r="J3013" s="4" t="str">
        <f>PROPER(Table14[[#This Row],[Customer_Type]])</f>
        <v>New</v>
      </c>
      <c r="K3013" s="13">
        <f>IF(ISBLANK(Table14[[#This Row],[Discount]]),MEDIAN(Table14[Discount]),Table14[[#This Row],[Discount]])</f>
        <v>0.1</v>
      </c>
      <c r="L3013" s="4" t="s">
        <v>17</v>
      </c>
      <c r="M3013" s="4" t="s">
        <v>18</v>
      </c>
    </row>
    <row r="3014" spans="1:13" x14ac:dyDescent="0.3">
      <c r="A3014">
        <v>1372</v>
      </c>
      <c r="B3014" s="1">
        <v>45026</v>
      </c>
      <c r="C3014" s="4" t="str">
        <f>IF(ISBLANK(Table14[[#This Row],[Sales_Rep]]),"Unknown",Table14[[#This Row],[Sales_Rep]])</f>
        <v>Alice</v>
      </c>
      <c r="D3014" s="4" t="str">
        <f>PROPER(Table14[[#This Row],[Region]])</f>
        <v>South</v>
      </c>
      <c r="E3014" s="9">
        <f>IF(ISBLANK(Table14[[#This Row],[Sales_Amount]]),MEDIAN(Table14[Sales_Amount]),Table14[[#This Row],[Sales_Amount]])</f>
        <v>176645.29</v>
      </c>
      <c r="F3014" s="11">
        <f>IF(ISBLANK(Table14[[#This Row],[Quantity_Sold]]),MEDIAN(Table14[Quantity_Sold]),Table14[[#This Row],[Quantity_Sold]])</f>
        <v>45</v>
      </c>
      <c r="G3014" s="4" t="str">
        <f>TRIM(Table14[[#This Row],[Product_Category]])</f>
        <v>Clothing</v>
      </c>
      <c r="H3014" s="9">
        <v>4058.83</v>
      </c>
      <c r="I3014" s="9">
        <v>5377.33</v>
      </c>
      <c r="J3014" s="4" t="str">
        <f>PROPER(Table14[[#This Row],[Customer_Type]])</f>
        <v>New</v>
      </c>
      <c r="K3014" s="13">
        <f>IF(ISBLANK(Table14[[#This Row],[Discount]]),MEDIAN(Table14[Discount]),Table14[[#This Row],[Discount]])</f>
        <v>0.27</v>
      </c>
      <c r="L3014" s="4" t="s">
        <v>26</v>
      </c>
      <c r="M3014" s="4" t="s">
        <v>22</v>
      </c>
    </row>
    <row r="3015" spans="1:13" x14ac:dyDescent="0.3">
      <c r="A3015">
        <v>1422</v>
      </c>
      <c r="B3015" s="1">
        <v>45599</v>
      </c>
      <c r="C3015" s="4" t="str">
        <f>IF(ISBLANK(Table14[[#This Row],[Sales_Rep]]),"Unknown",Table14[[#This Row],[Sales_Rep]])</f>
        <v>Charlie</v>
      </c>
      <c r="D3015" s="4" t="str">
        <f>PROPER(Table14[[#This Row],[Region]])</f>
        <v>North</v>
      </c>
      <c r="E3015" s="9">
        <f>IF(ISBLANK(Table14[[#This Row],[Sales_Amount]]),MEDIAN(Table14[Sales_Amount]),Table14[[#This Row],[Sales_Amount]])</f>
        <v>208234.13</v>
      </c>
      <c r="F3015" s="11">
        <f>IF(ISBLANK(Table14[[#This Row],[Quantity_Sold]]),MEDIAN(Table14[Quantity_Sold]),Table14[[#This Row],[Quantity_Sold]])</f>
        <v>50</v>
      </c>
      <c r="G3015" s="4" t="str">
        <f>TRIM(Table14[[#This Row],[Product_Category]])</f>
        <v>Furniture</v>
      </c>
      <c r="H3015" s="9">
        <v>3545.79</v>
      </c>
      <c r="I3015" s="9">
        <v>5017.6899999999996</v>
      </c>
      <c r="J3015" s="4" t="str">
        <f>PROPER(Table14[[#This Row],[Customer_Type]])</f>
        <v>Returning</v>
      </c>
      <c r="K3015" s="13">
        <f>IF(ISBLANK(Table14[[#This Row],[Discount]]),MEDIAN(Table14[Discount]),Table14[[#This Row],[Discount]])</f>
        <v>0.17</v>
      </c>
      <c r="L3015" s="4" t="s">
        <v>26</v>
      </c>
      <c r="M3015" s="4" t="s">
        <v>18</v>
      </c>
    </row>
    <row r="3016" spans="1:13" x14ac:dyDescent="0.3">
      <c r="A3016">
        <v>1237</v>
      </c>
      <c r="B3016" s="1">
        <v>45368</v>
      </c>
      <c r="C3016" s="4" t="str">
        <f>IF(ISBLANK(Table14[[#This Row],[Sales_Rep]]),"Unknown",Table14[[#This Row],[Sales_Rep]])</f>
        <v>Bob</v>
      </c>
      <c r="D3016" s="4" t="str">
        <f>PROPER(Table14[[#This Row],[Region]])</f>
        <v>East</v>
      </c>
      <c r="E3016" s="9">
        <f>IF(ISBLANK(Table14[[#This Row],[Sales_Amount]]),MEDIAN(Table14[Sales_Amount]),Table14[[#This Row],[Sales_Amount]])</f>
        <v>88285.26</v>
      </c>
      <c r="F3016" s="11">
        <f>IF(ISBLANK(Table14[[#This Row],[Quantity_Sold]]),MEDIAN(Table14[Quantity_Sold]),Table14[[#This Row],[Quantity_Sold]])</f>
        <v>30</v>
      </c>
      <c r="G3016" s="4" t="str">
        <f>TRIM(Table14[[#This Row],[Product_Category]])</f>
        <v>Electronics</v>
      </c>
      <c r="H3016" s="9">
        <v>3595.57</v>
      </c>
      <c r="I3016" s="9">
        <v>4204.0600000000004</v>
      </c>
      <c r="J3016" s="4" t="str">
        <f>PROPER(Table14[[#This Row],[Customer_Type]])</f>
        <v>Returning</v>
      </c>
      <c r="K3016" s="13">
        <f>IF(ISBLANK(Table14[[#This Row],[Discount]]),MEDIAN(Table14[Discount]),Table14[[#This Row],[Discount]])</f>
        <v>0.3</v>
      </c>
      <c r="L3016" s="4" t="s">
        <v>31</v>
      </c>
      <c r="M3016" s="4" t="s">
        <v>18</v>
      </c>
    </row>
    <row r="3017" spans="1:13" x14ac:dyDescent="0.3">
      <c r="A3017">
        <v>1097</v>
      </c>
      <c r="B3017" s="1">
        <v>45176</v>
      </c>
      <c r="C3017" s="4" t="str">
        <f>IF(ISBLANK(Table14[[#This Row],[Sales_Rep]]),"Unknown",Table14[[#This Row],[Sales_Rep]])</f>
        <v>Charlie</v>
      </c>
      <c r="D3017" s="4" t="str">
        <f>PROPER(Table14[[#This Row],[Region]])</f>
        <v>West</v>
      </c>
      <c r="E3017" s="9">
        <f>IF(ISBLANK(Table14[[#This Row],[Sales_Amount]]),MEDIAN(Table14[Sales_Amount]),Table14[[#This Row],[Sales_Amount]])</f>
        <v>105216.18</v>
      </c>
      <c r="F3017" s="11">
        <f>IF(ISBLANK(Table14[[#This Row],[Quantity_Sold]]),MEDIAN(Table14[Quantity_Sold]),Table14[[#This Row],[Quantity_Sold]])</f>
        <v>41</v>
      </c>
      <c r="G3017" s="4" t="str">
        <f>TRIM(Table14[[#This Row],[Product_Category]])</f>
        <v>Electronics</v>
      </c>
      <c r="H3017" s="9">
        <v>2010.76</v>
      </c>
      <c r="I3017" s="9">
        <v>2592.17</v>
      </c>
      <c r="J3017" s="4" t="str">
        <f>PROPER(Table14[[#This Row],[Customer_Type]])</f>
        <v>Returning</v>
      </c>
      <c r="K3017" s="13">
        <f>IF(ISBLANK(Table14[[#This Row],[Discount]]),MEDIAN(Table14[Discount]),Table14[[#This Row],[Discount]])</f>
        <v>0.01</v>
      </c>
      <c r="L3017" s="4" t="s">
        <v>17</v>
      </c>
      <c r="M3017" s="4" t="s">
        <v>18</v>
      </c>
    </row>
    <row r="3018" spans="1:13" x14ac:dyDescent="0.3">
      <c r="A3018">
        <v>1010</v>
      </c>
      <c r="B3018" s="1">
        <v>45308</v>
      </c>
      <c r="C3018" s="4" t="str">
        <f>IF(ISBLANK(Table14[[#This Row],[Sales_Rep]]),"Unknown",Table14[[#This Row],[Sales_Rep]])</f>
        <v>Alice</v>
      </c>
      <c r="D3018" s="4" t="str">
        <f>PROPER(Table14[[#This Row],[Region]])</f>
        <v>South</v>
      </c>
      <c r="E3018" s="9">
        <f>IF(ISBLANK(Table14[[#This Row],[Sales_Amount]]),MEDIAN(Table14[Sales_Amount]),Table14[[#This Row],[Sales_Amount]])</f>
        <v>72116.7</v>
      </c>
      <c r="F3018" s="11">
        <f>IF(ISBLANK(Table14[[#This Row],[Quantity_Sold]]),MEDIAN(Table14[Quantity_Sold]),Table14[[#This Row],[Quantity_Sold]])</f>
        <v>19</v>
      </c>
      <c r="G3018" s="4" t="str">
        <f>TRIM(Table14[[#This Row],[Product_Category]])</f>
        <v>Food</v>
      </c>
      <c r="H3018" s="9">
        <v>3762.3</v>
      </c>
      <c r="I3018" s="9">
        <v>4518.59</v>
      </c>
      <c r="J3018" s="4" t="str">
        <f>PROPER(Table14[[#This Row],[Customer_Type]])</f>
        <v>Returning</v>
      </c>
      <c r="K3018" s="13">
        <f>IF(ISBLANK(Table14[[#This Row],[Discount]]),MEDIAN(Table14[Discount]),Table14[[#This Row],[Discount]])</f>
        <v>0.16</v>
      </c>
      <c r="L3018" s="4" t="s">
        <v>26</v>
      </c>
      <c r="M3018" s="4" t="s">
        <v>22</v>
      </c>
    </row>
    <row r="3019" spans="1:13" x14ac:dyDescent="0.3">
      <c r="A3019">
        <v>1030</v>
      </c>
      <c r="B3019" s="1">
        <v>45242</v>
      </c>
      <c r="C3019" s="4" t="str">
        <f>IF(ISBLANK(Table14[[#This Row],[Sales_Rep]]),"Unknown",Table14[[#This Row],[Sales_Rep]])</f>
        <v>David</v>
      </c>
      <c r="D3019" s="4" t="str">
        <f>PROPER(Table14[[#This Row],[Region]])</f>
        <v>North</v>
      </c>
      <c r="E3019" s="9">
        <f>IF(ISBLANK(Table14[[#This Row],[Sales_Amount]]),MEDIAN(Table14[Sales_Amount]),Table14[[#This Row],[Sales_Amount]])</f>
        <v>43856.77</v>
      </c>
      <c r="F3019" s="11">
        <f>IF(ISBLANK(Table14[[#This Row],[Quantity_Sold]]),MEDIAN(Table14[Quantity_Sold]),Table14[[#This Row],[Quantity_Sold]])</f>
        <v>23</v>
      </c>
      <c r="G3019" s="4" t="str">
        <f>TRIM(Table14[[#This Row],[Product_Category]])</f>
        <v>Clothing</v>
      </c>
      <c r="H3019" s="9">
        <v>1732.61</v>
      </c>
      <c r="I3019" s="9">
        <v>2050.34</v>
      </c>
      <c r="J3019" s="4" t="str">
        <f>PROPER(Table14[[#This Row],[Customer_Type]])</f>
        <v>Returning</v>
      </c>
      <c r="K3019" s="13">
        <f>IF(ISBLANK(Table14[[#This Row],[Discount]]),MEDIAN(Table14[Discount]),Table14[[#This Row],[Discount]])</f>
        <v>7.0000000000000007E-2</v>
      </c>
      <c r="L3019" s="4" t="s">
        <v>26</v>
      </c>
      <c r="M3019" s="4" t="s">
        <v>22</v>
      </c>
    </row>
    <row r="3020" spans="1:13" x14ac:dyDescent="0.3">
      <c r="A3020">
        <v>1108</v>
      </c>
      <c r="B3020" s="1">
        <v>45328</v>
      </c>
      <c r="C3020" s="4" t="str">
        <f>IF(ISBLANK(Table14[[#This Row],[Sales_Rep]]),"Unknown",Table14[[#This Row],[Sales_Rep]])</f>
        <v>David</v>
      </c>
      <c r="D3020" s="4" t="str">
        <f>PROPER(Table14[[#This Row],[Region]])</f>
        <v>West</v>
      </c>
      <c r="E3020" s="9">
        <f>IF(ISBLANK(Table14[[#This Row],[Sales_Amount]]),MEDIAN(Table14[Sales_Amount]),Table14[[#This Row],[Sales_Amount]])</f>
        <v>86467.55</v>
      </c>
      <c r="F3020" s="11">
        <f>IF(ISBLANK(Table14[[#This Row],[Quantity_Sold]]),MEDIAN(Table14[Quantity_Sold]),Table14[[#This Row],[Quantity_Sold]])</f>
        <v>30</v>
      </c>
      <c r="G3020" s="4" t="str">
        <f>TRIM(Table14[[#This Row],[Product_Category]])</f>
        <v>Furniture</v>
      </c>
      <c r="H3020" s="9">
        <v>3482.01</v>
      </c>
      <c r="I3020" s="9">
        <v>3948.29</v>
      </c>
      <c r="J3020" s="4" t="str">
        <f>PROPER(Table14[[#This Row],[Customer_Type]])</f>
        <v>Returning</v>
      </c>
      <c r="K3020" s="13">
        <f>IF(ISBLANK(Table14[[#This Row],[Discount]]),MEDIAN(Table14[Discount]),Table14[[#This Row],[Discount]])</f>
        <v>0.27</v>
      </c>
      <c r="L3020" s="4" t="s">
        <v>31</v>
      </c>
      <c r="M3020" s="4" t="s">
        <v>22</v>
      </c>
    </row>
    <row r="3021" spans="1:13" x14ac:dyDescent="0.3">
      <c r="A3021">
        <v>1243</v>
      </c>
      <c r="B3021" s="1">
        <v>45381</v>
      </c>
      <c r="C3021" s="4" t="str">
        <f>IF(ISBLANK(Table14[[#This Row],[Sales_Rep]]),"Unknown",Table14[[#This Row],[Sales_Rep]])</f>
        <v>Alice</v>
      </c>
      <c r="D3021" s="4" t="str">
        <f>PROPER(Table14[[#This Row],[Region]])</f>
        <v>West</v>
      </c>
      <c r="E3021" s="9">
        <f>IF(ISBLANK(Table14[[#This Row],[Sales_Amount]]),MEDIAN(Table14[Sales_Amount]),Table14[[#This Row],[Sales_Amount]])</f>
        <v>235809.14</v>
      </c>
      <c r="F3021" s="11">
        <f>IF(ISBLANK(Table14[[#This Row],[Quantity_Sold]]),MEDIAN(Table14[Quantity_Sold]),Table14[[#This Row],[Quantity_Sold]])</f>
        <v>50</v>
      </c>
      <c r="G3021" s="4" t="str">
        <f>TRIM(Table14[[#This Row],[Product_Category]])</f>
        <v>Furniture</v>
      </c>
      <c r="H3021" s="9">
        <v>4724.99</v>
      </c>
      <c r="I3021" s="9">
        <v>6373.22</v>
      </c>
      <c r="J3021" s="4" t="str">
        <f>PROPER(Table14[[#This Row],[Customer_Type]])</f>
        <v>Returning</v>
      </c>
      <c r="K3021" s="13">
        <f>IF(ISBLANK(Table14[[#This Row],[Discount]]),MEDIAN(Table14[Discount]),Table14[[#This Row],[Discount]])</f>
        <v>0.26</v>
      </c>
      <c r="L3021" s="4" t="s">
        <v>26</v>
      </c>
      <c r="M3021" s="4" t="s">
        <v>22</v>
      </c>
    </row>
    <row r="3022" spans="1:13" x14ac:dyDescent="0.3">
      <c r="A3022">
        <v>1420</v>
      </c>
      <c r="B3022" s="1">
        <v>45565</v>
      </c>
      <c r="C3022" s="4" t="str">
        <f>IF(ISBLANK(Table14[[#This Row],[Sales_Rep]]),"Unknown",Table14[[#This Row],[Sales_Rep]])</f>
        <v>Bob</v>
      </c>
      <c r="D3022" s="4" t="str">
        <f>PROPER(Table14[[#This Row],[Region]])</f>
        <v>South</v>
      </c>
      <c r="E3022" s="9">
        <f>IF(ISBLANK(Table14[[#This Row],[Sales_Amount]]),MEDIAN(Table14[Sales_Amount]),Table14[[#This Row],[Sales_Amount]])</f>
        <v>8478.7199999999993</v>
      </c>
      <c r="F3022" s="11">
        <f>IF(ISBLANK(Table14[[#This Row],[Quantity_Sold]]),MEDIAN(Table14[Quantity_Sold]),Table14[[#This Row],[Quantity_Sold]])</f>
        <v>16</v>
      </c>
      <c r="G3022" s="4" t="str">
        <f>TRIM(Table14[[#This Row],[Product_Category]])</f>
        <v>Food</v>
      </c>
      <c r="H3022" s="9">
        <v>509.25</v>
      </c>
      <c r="I3022" s="9">
        <v>576</v>
      </c>
      <c r="J3022" s="4" t="str">
        <f>PROPER(Table14[[#This Row],[Customer_Type]])</f>
        <v>Returning</v>
      </c>
      <c r="K3022" s="13">
        <f>IF(ISBLANK(Table14[[#This Row],[Discount]]),MEDIAN(Table14[Discount]),Table14[[#This Row],[Discount]])</f>
        <v>0.08</v>
      </c>
      <c r="L3022" s="4" t="s">
        <v>26</v>
      </c>
      <c r="M3022" s="4" t="s">
        <v>22</v>
      </c>
    </row>
    <row r="3023" spans="1:13" x14ac:dyDescent="0.3">
      <c r="A3023">
        <v>1231</v>
      </c>
      <c r="B3023" s="1">
        <v>45008</v>
      </c>
      <c r="C3023" s="4" t="str">
        <f>IF(ISBLANK(Table14[[#This Row],[Sales_Rep]]),"Unknown",Table14[[#This Row],[Sales_Rep]])</f>
        <v>David</v>
      </c>
      <c r="D3023" s="4" t="str">
        <f>PROPER(Table14[[#This Row],[Region]])</f>
        <v>South</v>
      </c>
      <c r="E3023" s="9">
        <f>IF(ISBLANK(Table14[[#This Row],[Sales_Amount]]),MEDIAN(Table14[Sales_Amount]),Table14[[#This Row],[Sales_Amount]])</f>
        <v>42807.83</v>
      </c>
      <c r="F3023" s="11">
        <f>IF(ISBLANK(Table14[[#This Row],[Quantity_Sold]]),MEDIAN(Table14[Quantity_Sold]),Table14[[#This Row],[Quantity_Sold]])</f>
        <v>10</v>
      </c>
      <c r="G3023" s="4" t="str">
        <f>TRIM(Table14[[#This Row],[Product_Category]])</f>
        <v>Food</v>
      </c>
      <c r="H3023" s="9">
        <v>4137.0600000000004</v>
      </c>
      <c r="I3023" s="9">
        <v>5157.57</v>
      </c>
      <c r="J3023" s="4" t="str">
        <f>PROPER(Table14[[#This Row],[Customer_Type]])</f>
        <v>New</v>
      </c>
      <c r="K3023" s="13">
        <f>IF(ISBLANK(Table14[[#This Row],[Discount]]),MEDIAN(Table14[Discount]),Table14[[#This Row],[Discount]])</f>
        <v>0.17</v>
      </c>
      <c r="L3023" s="4" t="s">
        <v>26</v>
      </c>
      <c r="M3023" s="4" t="s">
        <v>22</v>
      </c>
    </row>
    <row r="3024" spans="1:13" x14ac:dyDescent="0.3">
      <c r="A3024">
        <v>1171</v>
      </c>
      <c r="B3024" s="1">
        <v>45312</v>
      </c>
      <c r="C3024" s="4" t="str">
        <f>IF(ISBLANK(Table14[[#This Row],[Sales_Rep]]),"Unknown",Table14[[#This Row],[Sales_Rep]])</f>
        <v>Eve</v>
      </c>
      <c r="D3024" s="4" t="str">
        <f>PROPER(Table14[[#This Row],[Region]])</f>
        <v>East</v>
      </c>
      <c r="E3024" s="9">
        <f>IF(ISBLANK(Table14[[#This Row],[Sales_Amount]]),MEDIAN(Table14[Sales_Amount]),Table14[[#This Row],[Sales_Amount]])</f>
        <v>54156.7</v>
      </c>
      <c r="F3024" s="11">
        <f>IF(ISBLANK(Table14[[#This Row],[Quantity_Sold]]),MEDIAN(Table14[Quantity_Sold]),Table14[[#This Row],[Quantity_Sold]])</f>
        <v>43</v>
      </c>
      <c r="G3024" s="4" t="str">
        <f>TRIM(Table14[[#This Row],[Product_Category]])</f>
        <v>Furniture</v>
      </c>
      <c r="H3024" s="9">
        <v>1284.76</v>
      </c>
      <c r="I3024" s="9">
        <v>1614.69</v>
      </c>
      <c r="J3024" s="4" t="str">
        <f>PROPER(Table14[[#This Row],[Customer_Type]])</f>
        <v>Returning</v>
      </c>
      <c r="K3024" s="13">
        <f>IF(ISBLANK(Table14[[#This Row],[Discount]]),MEDIAN(Table14[Discount]),Table14[[#This Row],[Discount]])</f>
        <v>0.22</v>
      </c>
      <c r="L3024" s="4" t="s">
        <v>17</v>
      </c>
      <c r="M3024" s="4" t="s">
        <v>18</v>
      </c>
    </row>
    <row r="3025" spans="1:13" x14ac:dyDescent="0.3">
      <c r="A3025">
        <v>1367</v>
      </c>
      <c r="B3025" s="1">
        <v>45473</v>
      </c>
      <c r="C3025" s="4" t="str">
        <f>IF(ISBLANK(Table14[[#This Row],[Sales_Rep]]),"Unknown",Table14[[#This Row],[Sales_Rep]])</f>
        <v>David</v>
      </c>
      <c r="D3025" s="4" t="str">
        <f>PROPER(Table14[[#This Row],[Region]])</f>
        <v>East</v>
      </c>
      <c r="E3025" s="9">
        <f>IF(ISBLANK(Table14[[#This Row],[Sales_Amount]]),MEDIAN(Table14[Sales_Amount]),Table14[[#This Row],[Sales_Amount]])</f>
        <v>113791.08</v>
      </c>
      <c r="F3025" s="11">
        <f>IF(ISBLANK(Table14[[#This Row],[Quantity_Sold]]),MEDIAN(Table14[Quantity_Sold]),Table14[[#This Row],[Quantity_Sold]])</f>
        <v>40</v>
      </c>
      <c r="G3025" s="4" t="str">
        <f>TRIM(Table14[[#This Row],[Product_Category]])</f>
        <v>Food</v>
      </c>
      <c r="H3025" s="9">
        <v>2636.68</v>
      </c>
      <c r="I3025" s="9">
        <v>3058.9</v>
      </c>
      <c r="J3025" s="4" t="str">
        <f>PROPER(Table14[[#This Row],[Customer_Type]])</f>
        <v>Returning</v>
      </c>
      <c r="K3025" s="13">
        <f>IF(ISBLANK(Table14[[#This Row],[Discount]]),MEDIAN(Table14[Discount]),Table14[[#This Row],[Discount]])</f>
        <v>7.0000000000000007E-2</v>
      </c>
      <c r="L3025" s="4" t="s">
        <v>31</v>
      </c>
      <c r="M3025" s="4" t="s">
        <v>18</v>
      </c>
    </row>
    <row r="3026" spans="1:13" x14ac:dyDescent="0.3">
      <c r="A3026">
        <v>1088</v>
      </c>
      <c r="B3026" s="1">
        <v>45277</v>
      </c>
      <c r="C3026" s="4" t="str">
        <f>IF(ISBLANK(Table14[[#This Row],[Sales_Rep]]),"Unknown",Table14[[#This Row],[Sales_Rep]])</f>
        <v>Eve</v>
      </c>
      <c r="D3026" s="4" t="str">
        <f>PROPER(Table14[[#This Row],[Region]])</f>
        <v>East</v>
      </c>
      <c r="E3026" s="9">
        <f>IF(ISBLANK(Table14[[#This Row],[Sales_Amount]]),MEDIAN(Table14[Sales_Amount]),Table14[[#This Row],[Sales_Amount]])</f>
        <v>65306.35</v>
      </c>
      <c r="F3026" s="11">
        <f>IF(ISBLANK(Table14[[#This Row],[Quantity_Sold]]),MEDIAN(Table14[Quantity_Sold]),Table14[[#This Row],[Quantity_Sold]])</f>
        <v>32</v>
      </c>
      <c r="G3026" s="4" t="str">
        <f>TRIM(Table14[[#This Row],[Product_Category]])</f>
        <v>Furniture</v>
      </c>
      <c r="H3026" s="9">
        <v>1542.06</v>
      </c>
      <c r="I3026" s="9">
        <v>2293.06</v>
      </c>
      <c r="J3026" s="4" t="str">
        <f>PROPER(Table14[[#This Row],[Customer_Type]])</f>
        <v>Returning</v>
      </c>
      <c r="K3026" s="13">
        <f>IF(ISBLANK(Table14[[#This Row],[Discount]]),MEDIAN(Table14[Discount]),Table14[[#This Row],[Discount]])</f>
        <v>0.11</v>
      </c>
      <c r="L3026" s="4" t="s">
        <v>17</v>
      </c>
      <c r="M3026" s="4" t="s">
        <v>22</v>
      </c>
    </row>
    <row r="3027" spans="1:13" x14ac:dyDescent="0.3">
      <c r="A3027">
        <v>1047</v>
      </c>
      <c r="B3027" s="1">
        <v>45009</v>
      </c>
      <c r="C3027" s="4" t="str">
        <f>IF(ISBLANK(Table14[[#This Row],[Sales_Rep]]),"Unknown",Table14[[#This Row],[Sales_Rep]])</f>
        <v>Alice</v>
      </c>
      <c r="D3027" s="4" t="str">
        <f>PROPER(Table14[[#This Row],[Region]])</f>
        <v>West</v>
      </c>
      <c r="E3027" s="9">
        <f>IF(ISBLANK(Table14[[#This Row],[Sales_Amount]]),MEDIAN(Table14[Sales_Amount]),Table14[[#This Row],[Sales_Amount]])</f>
        <v>208651.79</v>
      </c>
      <c r="F3027" s="11">
        <f>IF(ISBLANK(Table14[[#This Row],[Quantity_Sold]]),MEDIAN(Table14[Quantity_Sold]),Table14[[#This Row],[Quantity_Sold]])</f>
        <v>39</v>
      </c>
      <c r="G3027" s="4" t="str">
        <f>TRIM(Table14[[#This Row],[Product_Category]])</f>
        <v>Food</v>
      </c>
      <c r="H3027" s="9">
        <v>4536.22</v>
      </c>
      <c r="I3027" s="9">
        <v>6772.21</v>
      </c>
      <c r="J3027" s="4" t="str">
        <f>PROPER(Table14[[#This Row],[Customer_Type]])</f>
        <v>Returning</v>
      </c>
      <c r="K3027" s="13">
        <f>IF(ISBLANK(Table14[[#This Row],[Discount]]),MEDIAN(Table14[Discount]),Table14[[#This Row],[Discount]])</f>
        <v>0.21</v>
      </c>
      <c r="L3027" s="4" t="s">
        <v>17</v>
      </c>
      <c r="M3027" s="4" t="s">
        <v>22</v>
      </c>
    </row>
    <row r="3028" spans="1:13" x14ac:dyDescent="0.3">
      <c r="A3028">
        <v>1280</v>
      </c>
      <c r="B3028" s="1">
        <v>45424</v>
      </c>
      <c r="C3028" s="4" t="str">
        <f>IF(ISBLANK(Table14[[#This Row],[Sales_Rep]]),"Unknown",Table14[[#This Row],[Sales_Rep]])</f>
        <v>Alice</v>
      </c>
      <c r="D3028" s="4" t="str">
        <f>PROPER(Table14[[#This Row],[Region]])</f>
        <v>West</v>
      </c>
      <c r="E3028" s="9">
        <f>IF(ISBLANK(Table14[[#This Row],[Sales_Amount]]),MEDIAN(Table14[Sales_Amount]),Table14[[#This Row],[Sales_Amount]])</f>
        <v>10479.39</v>
      </c>
      <c r="F3028" s="11">
        <f>IF(ISBLANK(Table14[[#This Row],[Quantity_Sold]]),MEDIAN(Table14[Quantity_Sold]),Table14[[#This Row],[Quantity_Sold]])</f>
        <v>40</v>
      </c>
      <c r="G3028" s="4" t="str">
        <f>TRIM(Table14[[#This Row],[Product_Category]])</f>
        <v>Furniture</v>
      </c>
      <c r="H3028" s="9">
        <v>235.31</v>
      </c>
      <c r="I3028" s="9">
        <v>340.24</v>
      </c>
      <c r="J3028" s="4" t="str">
        <f>PROPER(Table14[[#This Row],[Customer_Type]])</f>
        <v>Returning</v>
      </c>
      <c r="K3028" s="13">
        <f>IF(ISBLANK(Table14[[#This Row],[Discount]]),MEDIAN(Table14[Discount]),Table14[[#This Row],[Discount]])</f>
        <v>0.23</v>
      </c>
      <c r="L3028" s="4" t="s">
        <v>26</v>
      </c>
      <c r="M3028" s="4" t="s">
        <v>18</v>
      </c>
    </row>
    <row r="3029" spans="1:13" x14ac:dyDescent="0.3">
      <c r="A3029">
        <v>1363</v>
      </c>
      <c r="B3029" s="1">
        <v>45533</v>
      </c>
      <c r="C3029" s="4" t="str">
        <f>IF(ISBLANK(Table14[[#This Row],[Sales_Rep]]),"Unknown",Table14[[#This Row],[Sales_Rep]])</f>
        <v>David</v>
      </c>
      <c r="D3029" s="4" t="str">
        <f>PROPER(Table14[[#This Row],[Region]])</f>
        <v>West</v>
      </c>
      <c r="E3029" s="9">
        <f>IF(ISBLANK(Table14[[#This Row],[Sales_Amount]]),MEDIAN(Table14[Sales_Amount]),Table14[[#This Row],[Sales_Amount]])</f>
        <v>239660.02</v>
      </c>
      <c r="F3029" s="11">
        <f>IF(ISBLANK(Table14[[#This Row],[Quantity_Sold]]),MEDIAN(Table14[Quantity_Sold]),Table14[[#This Row],[Quantity_Sold]])</f>
        <v>38</v>
      </c>
      <c r="G3029" s="4" t="str">
        <f>TRIM(Table14[[#This Row],[Product_Category]])</f>
        <v>Food</v>
      </c>
      <c r="H3029" s="9">
        <v>4956.8100000000004</v>
      </c>
      <c r="I3029" s="9">
        <v>7086.34</v>
      </c>
      <c r="J3029" s="4" t="str">
        <f>PROPER(Table14[[#This Row],[Customer_Type]])</f>
        <v>Returning</v>
      </c>
      <c r="K3029" s="13">
        <f>IF(ISBLANK(Table14[[#This Row],[Discount]]),MEDIAN(Table14[Discount]),Table14[[#This Row],[Discount]])</f>
        <v>0.11</v>
      </c>
      <c r="L3029" s="4" t="s">
        <v>26</v>
      </c>
      <c r="M3029" s="4" t="s">
        <v>18</v>
      </c>
    </row>
    <row r="3030" spans="1:13" x14ac:dyDescent="0.3">
      <c r="A3030">
        <v>1331</v>
      </c>
      <c r="B3030" s="1">
        <v>45387</v>
      </c>
      <c r="C3030" s="4" t="str">
        <f>IF(ISBLANK(Table14[[#This Row],[Sales_Rep]]),"Unknown",Table14[[#This Row],[Sales_Rep]])</f>
        <v>Charlie</v>
      </c>
      <c r="D3030" s="4" t="str">
        <f>PROPER(Table14[[#This Row],[Region]])</f>
        <v>South</v>
      </c>
      <c r="E3030" s="9">
        <f>IF(ISBLANK(Table14[[#This Row],[Sales_Amount]]),MEDIAN(Table14[Sales_Amount]),Table14[[#This Row],[Sales_Amount]])</f>
        <v>112083.04</v>
      </c>
      <c r="F3030" s="11">
        <f>IF(ISBLANK(Table14[[#This Row],[Quantity_Sold]]),MEDIAN(Table14[Quantity_Sold]),Table14[[#This Row],[Quantity_Sold]])</f>
        <v>47</v>
      </c>
      <c r="G3030" s="4" t="str">
        <f>TRIM(Table14[[#This Row],[Product_Category]])</f>
        <v>Food</v>
      </c>
      <c r="H3030" s="9">
        <v>2019.5</v>
      </c>
      <c r="I3030" s="9">
        <v>2484.11</v>
      </c>
      <c r="J3030" s="4" t="str">
        <f>PROPER(Table14[[#This Row],[Customer_Type]])</f>
        <v>New</v>
      </c>
      <c r="K3030" s="13">
        <f>IF(ISBLANK(Table14[[#This Row],[Discount]]),MEDIAN(Table14[Discount]),Table14[[#This Row],[Discount]])</f>
        <v>0.04</v>
      </c>
      <c r="L3030" s="4" t="s">
        <v>17</v>
      </c>
      <c r="M3030" s="4" t="s">
        <v>22</v>
      </c>
    </row>
    <row r="3031" spans="1:13" x14ac:dyDescent="0.3">
      <c r="A3031">
        <v>1084</v>
      </c>
      <c r="B3031" s="1">
        <v>45038</v>
      </c>
      <c r="C3031" s="4" t="str">
        <f>IF(ISBLANK(Table14[[#This Row],[Sales_Rep]]),"Unknown",Table14[[#This Row],[Sales_Rep]])</f>
        <v>Eve</v>
      </c>
      <c r="D3031" s="4" t="str">
        <f>PROPER(Table14[[#This Row],[Region]])</f>
        <v>West</v>
      </c>
      <c r="E3031" s="9">
        <f>IF(ISBLANK(Table14[[#This Row],[Sales_Amount]]),MEDIAN(Table14[Sales_Amount]),Table14[[#This Row],[Sales_Amount]])</f>
        <v>164784.44</v>
      </c>
      <c r="F3031" s="11">
        <f>IF(ISBLANK(Table14[[#This Row],[Quantity_Sold]]),MEDIAN(Table14[Quantity_Sold]),Table14[[#This Row],[Quantity_Sold]])</f>
        <v>36</v>
      </c>
      <c r="G3031" s="4" t="str">
        <f>TRIM(Table14[[#This Row],[Product_Category]])</f>
        <v>Clothing</v>
      </c>
      <c r="H3031" s="9">
        <v>4076.91</v>
      </c>
      <c r="I3031" s="9">
        <v>5030.05</v>
      </c>
      <c r="J3031" s="4" t="str">
        <f>PROPER(Table14[[#This Row],[Customer_Type]])</f>
        <v>Returning</v>
      </c>
      <c r="K3031" s="13">
        <f>IF(ISBLANK(Table14[[#This Row],[Discount]]),MEDIAN(Table14[Discount]),Table14[[#This Row],[Discount]])</f>
        <v>0.09</v>
      </c>
      <c r="L3031" s="4" t="s">
        <v>17</v>
      </c>
      <c r="M3031" s="4" t="s">
        <v>22</v>
      </c>
    </row>
    <row r="3032" spans="1:13" x14ac:dyDescent="0.3">
      <c r="A3032">
        <v>1271</v>
      </c>
      <c r="B3032" s="1">
        <v>45398</v>
      </c>
      <c r="C3032" s="4" t="str">
        <f>IF(ISBLANK(Table14[[#This Row],[Sales_Rep]]),"Unknown",Table14[[#This Row],[Sales_Rep]])</f>
        <v>Bob</v>
      </c>
      <c r="D3032" s="4" t="str">
        <f>PROPER(Table14[[#This Row],[Region]])</f>
        <v>East</v>
      </c>
      <c r="E3032" s="9">
        <f>IF(ISBLANK(Table14[[#This Row],[Sales_Amount]]),MEDIAN(Table14[Sales_Amount]),Table14[[#This Row],[Sales_Amount]])</f>
        <v>100007.33</v>
      </c>
      <c r="F3032" s="11">
        <f>IF(ISBLANK(Table14[[#This Row],[Quantity_Sold]]),MEDIAN(Table14[Quantity_Sold]),Table14[[#This Row],[Quantity_Sold]])</f>
        <v>26</v>
      </c>
      <c r="G3032" s="4" t="str">
        <f>TRIM(Table14[[#This Row],[Product_Category]])</f>
        <v>Electronics</v>
      </c>
      <c r="H3032" s="9">
        <v>3296.43</v>
      </c>
      <c r="I3032" s="9">
        <v>4634.26</v>
      </c>
      <c r="J3032" s="4" t="str">
        <f>PROPER(Table14[[#This Row],[Customer_Type]])</f>
        <v>Returning</v>
      </c>
      <c r="K3032" s="13">
        <f>IF(ISBLANK(Table14[[#This Row],[Discount]]),MEDIAN(Table14[Discount]),Table14[[#This Row],[Discount]])</f>
        <v>0.17</v>
      </c>
      <c r="L3032" s="4" t="s">
        <v>31</v>
      </c>
      <c r="M3032" s="4" t="s">
        <v>22</v>
      </c>
    </row>
    <row r="3033" spans="1:13" x14ac:dyDescent="0.3">
      <c r="A3033">
        <v>1351</v>
      </c>
      <c r="B3033" s="1">
        <v>45249</v>
      </c>
      <c r="C3033" s="4" t="str">
        <f>IF(ISBLANK(Table14[[#This Row],[Sales_Rep]]),"Unknown",Table14[[#This Row],[Sales_Rep]])</f>
        <v>David</v>
      </c>
      <c r="D3033" s="4" t="str">
        <f>PROPER(Table14[[#This Row],[Region]])</f>
        <v>South</v>
      </c>
      <c r="E3033" s="9">
        <f>IF(ISBLANK(Table14[[#This Row],[Sales_Amount]]),MEDIAN(Table14[Sales_Amount]),Table14[[#This Row],[Sales_Amount]])</f>
        <v>69302.03</v>
      </c>
      <c r="F3033" s="11">
        <f>IF(ISBLANK(Table14[[#This Row],[Quantity_Sold]]),MEDIAN(Table14[Quantity_Sold]),Table14[[#This Row],[Quantity_Sold]])</f>
        <v>14</v>
      </c>
      <c r="G3033" s="4" t="str">
        <f>TRIM(Table14[[#This Row],[Product_Category]])</f>
        <v>Electronics</v>
      </c>
      <c r="H3033" s="9">
        <v>4465.34</v>
      </c>
      <c r="I3033" s="9">
        <v>6428.76</v>
      </c>
      <c r="J3033" s="4" t="str">
        <f>PROPER(Table14[[#This Row],[Customer_Type]])</f>
        <v>New</v>
      </c>
      <c r="K3033" s="13">
        <f>IF(ISBLANK(Table14[[#This Row],[Discount]]),MEDIAN(Table14[Discount]),Table14[[#This Row],[Discount]])</f>
        <v>0.23</v>
      </c>
      <c r="L3033" s="4" t="s">
        <v>17</v>
      </c>
      <c r="M3033" s="4" t="s">
        <v>18</v>
      </c>
    </row>
    <row r="3034" spans="1:13" x14ac:dyDescent="0.3">
      <c r="A3034">
        <v>1317</v>
      </c>
      <c r="B3034" s="1">
        <v>45083</v>
      </c>
      <c r="C3034" s="4" t="str">
        <f>IF(ISBLANK(Table14[[#This Row],[Sales_Rep]]),"Unknown",Table14[[#This Row],[Sales_Rep]])</f>
        <v>Bob</v>
      </c>
      <c r="D3034" s="4" t="str">
        <f>PROPER(Table14[[#This Row],[Region]])</f>
        <v>West</v>
      </c>
      <c r="E3034" s="9">
        <f>IF(ISBLANK(Table14[[#This Row],[Sales_Amount]]),MEDIAN(Table14[Sales_Amount]),Table14[[#This Row],[Sales_Amount]])</f>
        <v>30676.59</v>
      </c>
      <c r="F3034" s="11">
        <f>IF(ISBLANK(Table14[[#This Row],[Quantity_Sold]]),MEDIAN(Table14[Quantity_Sold]),Table14[[#This Row],[Quantity_Sold]])</f>
        <v>41</v>
      </c>
      <c r="G3034" s="4" t="str">
        <f>TRIM(Table14[[#This Row],[Product_Category]])</f>
        <v>Clothing</v>
      </c>
      <c r="H3034" s="9">
        <v>681.93</v>
      </c>
      <c r="I3034" s="9">
        <v>771.35</v>
      </c>
      <c r="J3034" s="4" t="str">
        <f>PROPER(Table14[[#This Row],[Customer_Type]])</f>
        <v>Returning</v>
      </c>
      <c r="K3034" s="13">
        <f>IF(ISBLANK(Table14[[#This Row],[Discount]]),MEDIAN(Table14[Discount]),Table14[[#This Row],[Discount]])</f>
        <v>0.03</v>
      </c>
      <c r="L3034" s="4" t="s">
        <v>17</v>
      </c>
      <c r="M3034" s="4" t="s">
        <v>22</v>
      </c>
    </row>
    <row r="3035" spans="1:13" x14ac:dyDescent="0.3">
      <c r="A3035">
        <v>1115</v>
      </c>
      <c r="B3035" s="1">
        <v>45209</v>
      </c>
      <c r="C3035" s="4" t="str">
        <f>IF(ISBLANK(Table14[[#This Row],[Sales_Rep]]),"Unknown",Table14[[#This Row],[Sales_Rep]])</f>
        <v>David</v>
      </c>
      <c r="D3035" s="4" t="str">
        <f>PROPER(Table14[[#This Row],[Region]])</f>
        <v>West</v>
      </c>
      <c r="E3035" s="9">
        <f>IF(ISBLANK(Table14[[#This Row],[Sales_Amount]]),MEDIAN(Table14[Sales_Amount]),Table14[[#This Row],[Sales_Amount]])</f>
        <v>167286.1</v>
      </c>
      <c r="F3035" s="11">
        <f>IF(ISBLANK(Table14[[#This Row],[Quantity_Sold]]),MEDIAN(Table14[Quantity_Sold]),Table14[[#This Row],[Quantity_Sold]])</f>
        <v>44</v>
      </c>
      <c r="G3035" s="4" t="str">
        <f>TRIM(Table14[[#This Row],[Product_Category]])</f>
        <v>Clothing</v>
      </c>
      <c r="H3035" s="9">
        <v>3299.61</v>
      </c>
      <c r="I3035" s="9">
        <v>4420.88</v>
      </c>
      <c r="J3035" s="4" t="str">
        <f>PROPER(Table14[[#This Row],[Customer_Type]])</f>
        <v>Returning</v>
      </c>
      <c r="K3035" s="13">
        <f>IF(ISBLANK(Table14[[#This Row],[Discount]]),MEDIAN(Table14[Discount]),Table14[[#This Row],[Discount]])</f>
        <v>0.14000000000000001</v>
      </c>
      <c r="L3035" s="4" t="s">
        <v>26</v>
      </c>
      <c r="M3035" s="4" t="s">
        <v>18</v>
      </c>
    </row>
    <row r="3036" spans="1:13" x14ac:dyDescent="0.3">
      <c r="A3036">
        <v>1144</v>
      </c>
      <c r="B3036" s="1">
        <v>45607</v>
      </c>
      <c r="C3036" s="4" t="str">
        <f>IF(ISBLANK(Table14[[#This Row],[Sales_Rep]]),"Unknown",Table14[[#This Row],[Sales_Rep]])</f>
        <v>Charlie</v>
      </c>
      <c r="D3036" s="4" t="str">
        <f>PROPER(Table14[[#This Row],[Region]])</f>
        <v>East</v>
      </c>
      <c r="E3036" s="9">
        <f>IF(ISBLANK(Table14[[#This Row],[Sales_Amount]]),MEDIAN(Table14[Sales_Amount]),Table14[[#This Row],[Sales_Amount]])</f>
        <v>12639.46</v>
      </c>
      <c r="F3036" s="11">
        <f>IF(ISBLANK(Table14[[#This Row],[Quantity_Sold]]),MEDIAN(Table14[Quantity_Sold]),Table14[[#This Row],[Quantity_Sold]])</f>
        <v>12</v>
      </c>
      <c r="G3036" s="4" t="str">
        <f>TRIM(Table14[[#This Row],[Product_Category]])</f>
        <v>Food</v>
      </c>
      <c r="H3036" s="9">
        <v>919.89</v>
      </c>
      <c r="I3036" s="9">
        <v>1157.46</v>
      </c>
      <c r="J3036" s="4" t="str">
        <f>PROPER(Table14[[#This Row],[Customer_Type]])</f>
        <v>Returning</v>
      </c>
      <c r="K3036" s="13">
        <f>IF(ISBLANK(Table14[[#This Row],[Discount]]),MEDIAN(Table14[Discount]),Table14[[#This Row],[Discount]])</f>
        <v>0.09</v>
      </c>
      <c r="L3036" s="4" t="s">
        <v>26</v>
      </c>
      <c r="M3036" s="4" t="s">
        <v>18</v>
      </c>
    </row>
    <row r="3037" spans="1:13" x14ac:dyDescent="0.3">
      <c r="A3037">
        <v>1355</v>
      </c>
      <c r="B3037" s="1">
        <v>45275</v>
      </c>
      <c r="C3037" s="4" t="str">
        <f>IF(ISBLANK(Table14[[#This Row],[Sales_Rep]]),"Unknown",Table14[[#This Row],[Sales_Rep]])</f>
        <v>Charlie</v>
      </c>
      <c r="D3037" s="4" t="str">
        <f>PROPER(Table14[[#This Row],[Region]])</f>
        <v>East</v>
      </c>
      <c r="E3037" s="9">
        <f>IF(ISBLANK(Table14[[#This Row],[Sales_Amount]]),MEDIAN(Table14[Sales_Amount]),Table14[[#This Row],[Sales_Amount]])</f>
        <v>30301.49</v>
      </c>
      <c r="F3037" s="11">
        <f>IF(ISBLANK(Table14[[#This Row],[Quantity_Sold]]),MEDIAN(Table14[Quantity_Sold]),Table14[[#This Row],[Quantity_Sold]])</f>
        <v>40</v>
      </c>
      <c r="G3037" s="4" t="str">
        <f>TRIM(Table14[[#This Row],[Product_Category]])</f>
        <v>Electronics</v>
      </c>
      <c r="H3037" s="9">
        <v>574.14</v>
      </c>
      <c r="I3037" s="9">
        <v>823.41</v>
      </c>
      <c r="J3037" s="4" t="str">
        <f>PROPER(Table14[[#This Row],[Customer_Type]])</f>
        <v>New</v>
      </c>
      <c r="K3037" s="13">
        <f>IF(ISBLANK(Table14[[#This Row],[Discount]]),MEDIAN(Table14[Discount]),Table14[[#This Row],[Discount]])</f>
        <v>0.08</v>
      </c>
      <c r="L3037" s="4" t="s">
        <v>26</v>
      </c>
      <c r="M3037" s="4" t="s">
        <v>18</v>
      </c>
    </row>
    <row r="3038" spans="1:13" x14ac:dyDescent="0.3">
      <c r="A3038">
        <v>1069</v>
      </c>
      <c r="B3038" s="1">
        <v>45114</v>
      </c>
      <c r="C3038" s="4" t="str">
        <f>IF(ISBLANK(Table14[[#This Row],[Sales_Rep]]),"Unknown",Table14[[#This Row],[Sales_Rep]])</f>
        <v>Charlie</v>
      </c>
      <c r="D3038" s="4" t="str">
        <f>PROPER(Table14[[#This Row],[Region]])</f>
        <v>East</v>
      </c>
      <c r="E3038" s="9">
        <f>IF(ISBLANK(Table14[[#This Row],[Sales_Amount]]),MEDIAN(Table14[Sales_Amount]),Table14[[#This Row],[Sales_Amount]])</f>
        <v>110154.09</v>
      </c>
      <c r="F3038" s="11">
        <f>IF(ISBLANK(Table14[[#This Row],[Quantity_Sold]]),MEDIAN(Table14[Quantity_Sold]),Table14[[#This Row],[Quantity_Sold]])</f>
        <v>27</v>
      </c>
      <c r="G3038" s="4" t="str">
        <f>TRIM(Table14[[#This Row],[Product_Category]])</f>
        <v>Food</v>
      </c>
      <c r="H3038" s="9">
        <v>3616.88</v>
      </c>
      <c r="I3038" s="9">
        <v>4533.09</v>
      </c>
      <c r="J3038" s="4" t="str">
        <f>PROPER(Table14[[#This Row],[Customer_Type]])</f>
        <v>New</v>
      </c>
      <c r="K3038" s="13">
        <f>IF(ISBLANK(Table14[[#This Row],[Discount]]),MEDIAN(Table14[Discount]),Table14[[#This Row],[Discount]])</f>
        <v>0.1</v>
      </c>
      <c r="L3038" s="4" t="s">
        <v>26</v>
      </c>
      <c r="M3038" s="4" t="s">
        <v>22</v>
      </c>
    </row>
    <row r="3039" spans="1:13" x14ac:dyDescent="0.3">
      <c r="A3039">
        <v>1403</v>
      </c>
      <c r="B3039" s="1">
        <v>45442</v>
      </c>
      <c r="C3039" s="4" t="str">
        <f>IF(ISBLANK(Table14[[#This Row],[Sales_Rep]]),"Unknown",Table14[[#This Row],[Sales_Rep]])</f>
        <v>Charlie</v>
      </c>
      <c r="D3039" s="4" t="str">
        <f>PROPER(Table14[[#This Row],[Region]])</f>
        <v>West</v>
      </c>
      <c r="E3039" s="9">
        <f>IF(ISBLANK(Table14[[#This Row],[Sales_Amount]]),MEDIAN(Table14[Sales_Amount]),Table14[[#This Row],[Sales_Amount]])</f>
        <v>194342.6</v>
      </c>
      <c r="F3039" s="11">
        <f>IF(ISBLANK(Table14[[#This Row],[Quantity_Sold]]),MEDIAN(Table14[Quantity_Sold]),Table14[[#This Row],[Quantity_Sold]])</f>
        <v>40</v>
      </c>
      <c r="G3039" s="4" t="str">
        <f>TRIM(Table14[[#This Row],[Product_Category]])</f>
        <v>Furniture</v>
      </c>
      <c r="H3039" s="9">
        <v>3973.76</v>
      </c>
      <c r="I3039" s="9">
        <v>5008.83</v>
      </c>
      <c r="J3039" s="4" t="str">
        <f>PROPER(Table14[[#This Row],[Customer_Type]])</f>
        <v>New</v>
      </c>
      <c r="K3039" s="13">
        <f>IF(ISBLANK(Table14[[#This Row],[Discount]]),MEDIAN(Table14[Discount]),Table14[[#This Row],[Discount]])</f>
        <v>0.03</v>
      </c>
      <c r="L3039" s="4" t="s">
        <v>17</v>
      </c>
      <c r="M3039" s="4" t="s">
        <v>18</v>
      </c>
    </row>
    <row r="3040" spans="1:13" x14ac:dyDescent="0.3">
      <c r="A3040">
        <v>1438</v>
      </c>
      <c r="B3040" s="1">
        <v>45520</v>
      </c>
      <c r="C3040" s="4" t="str">
        <f>IF(ISBLANK(Table14[[#This Row],[Sales_Rep]]),"Unknown",Table14[[#This Row],[Sales_Rep]])</f>
        <v>Alice</v>
      </c>
      <c r="D3040" s="4" t="str">
        <f>PROPER(Table14[[#This Row],[Region]])</f>
        <v>North</v>
      </c>
      <c r="E3040" s="9">
        <f>IF(ISBLANK(Table14[[#This Row],[Sales_Amount]]),MEDIAN(Table14[Sales_Amount]),Table14[[#This Row],[Sales_Amount]])</f>
        <v>62329.88</v>
      </c>
      <c r="F3040" s="11">
        <f>IF(ISBLANK(Table14[[#This Row],[Quantity_Sold]]),MEDIAN(Table14[Quantity_Sold]),Table14[[#This Row],[Quantity_Sold]])</f>
        <v>20</v>
      </c>
      <c r="G3040" s="4" t="str">
        <f>TRIM(Table14[[#This Row],[Product_Category]])</f>
        <v>Food</v>
      </c>
      <c r="H3040" s="9">
        <v>3442.87</v>
      </c>
      <c r="I3040" s="9">
        <v>4100.6499999999996</v>
      </c>
      <c r="J3040" s="4" t="str">
        <f>PROPER(Table14[[#This Row],[Customer_Type]])</f>
        <v>New</v>
      </c>
      <c r="K3040" s="13">
        <f>IF(ISBLANK(Table14[[#This Row],[Discount]]),MEDIAN(Table14[Discount]),Table14[[#This Row],[Discount]])</f>
        <v>0.24</v>
      </c>
      <c r="L3040" s="4" t="s">
        <v>31</v>
      </c>
      <c r="M3040" s="4" t="s">
        <v>18</v>
      </c>
    </row>
    <row r="3041" spans="1:13" x14ac:dyDescent="0.3">
      <c r="A3041">
        <v>1462</v>
      </c>
      <c r="B3041" s="1">
        <v>45322</v>
      </c>
      <c r="C3041" s="4" t="str">
        <f>IF(ISBLANK(Table14[[#This Row],[Sales_Rep]]),"Unknown",Table14[[#This Row],[Sales_Rep]])</f>
        <v>Alice</v>
      </c>
      <c r="D3041" s="4" t="str">
        <f>PROPER(Table14[[#This Row],[Region]])</f>
        <v>North</v>
      </c>
      <c r="E3041" s="9">
        <f>IF(ISBLANK(Table14[[#This Row],[Sales_Amount]]),MEDIAN(Table14[Sales_Amount]),Table14[[#This Row],[Sales_Amount]])</f>
        <v>171651.57</v>
      </c>
      <c r="F3041" s="11">
        <f>IF(ISBLANK(Table14[[#This Row],[Quantity_Sold]]),MEDIAN(Table14[Quantity_Sold]),Table14[[#This Row],[Quantity_Sold]])</f>
        <v>35</v>
      </c>
      <c r="G3041" s="4" t="str">
        <f>TRIM(Table14[[#This Row],[Product_Category]])</f>
        <v>Clothing</v>
      </c>
      <c r="H3041" s="9">
        <v>4295.8999999999996</v>
      </c>
      <c r="I3041" s="9">
        <v>5702.71</v>
      </c>
      <c r="J3041" s="4" t="str">
        <f>PROPER(Table14[[#This Row],[Customer_Type]])</f>
        <v>New</v>
      </c>
      <c r="K3041" s="13">
        <f>IF(ISBLANK(Table14[[#This Row],[Discount]]),MEDIAN(Table14[Discount]),Table14[[#This Row],[Discount]])</f>
        <v>0.14000000000000001</v>
      </c>
      <c r="L3041" s="4" t="s">
        <v>17</v>
      </c>
      <c r="M3041" s="4" t="s">
        <v>22</v>
      </c>
    </row>
    <row r="3042" spans="1:13" x14ac:dyDescent="0.3">
      <c r="A3042">
        <v>1057</v>
      </c>
      <c r="B3042" s="1">
        <v>45512</v>
      </c>
      <c r="C3042" s="4" t="str">
        <f>IF(ISBLANK(Table14[[#This Row],[Sales_Rep]]),"Unknown",Table14[[#This Row],[Sales_Rep]])</f>
        <v>Eve</v>
      </c>
      <c r="D3042" s="4" t="str">
        <f>PROPER(Table14[[#This Row],[Region]])</f>
        <v>East</v>
      </c>
      <c r="E3042" s="9">
        <f>IF(ISBLANK(Table14[[#This Row],[Sales_Amount]]),MEDIAN(Table14[Sales_Amount]),Table14[[#This Row],[Sales_Amount]])</f>
        <v>74717.3</v>
      </c>
      <c r="F3042" s="11">
        <f>IF(ISBLANK(Table14[[#This Row],[Quantity_Sold]]),MEDIAN(Table14[Quantity_Sold]),Table14[[#This Row],[Quantity_Sold]])</f>
        <v>30</v>
      </c>
      <c r="G3042" s="4" t="str">
        <f>TRIM(Table14[[#This Row],[Product_Category]])</f>
        <v>Clothing</v>
      </c>
      <c r="H3042" s="9">
        <v>2051.64</v>
      </c>
      <c r="I3042" s="9">
        <v>2930.09</v>
      </c>
      <c r="J3042" s="4" t="str">
        <f>PROPER(Table14[[#This Row],[Customer_Type]])</f>
        <v>New</v>
      </c>
      <c r="K3042" s="13">
        <f>IF(ISBLANK(Table14[[#This Row],[Discount]]),MEDIAN(Table14[Discount]),Table14[[#This Row],[Discount]])</f>
        <v>0.15</v>
      </c>
      <c r="L3042" s="4" t="s">
        <v>17</v>
      </c>
      <c r="M3042" s="4" t="s">
        <v>18</v>
      </c>
    </row>
    <row r="3043" spans="1:13" x14ac:dyDescent="0.3">
      <c r="A3043">
        <v>1325</v>
      </c>
      <c r="B3043" s="1">
        <v>45588</v>
      </c>
      <c r="C3043" s="4" t="str">
        <f>IF(ISBLANK(Table14[[#This Row],[Sales_Rep]]),"Unknown",Table14[[#This Row],[Sales_Rep]])</f>
        <v>Bob</v>
      </c>
      <c r="D3043" s="4" t="str">
        <f>PROPER(Table14[[#This Row],[Region]])</f>
        <v>West</v>
      </c>
      <c r="E3043" s="9">
        <f>IF(ISBLANK(Table14[[#This Row],[Sales_Amount]]),MEDIAN(Table14[Sales_Amount]),Table14[[#This Row],[Sales_Amount]])</f>
        <v>2493.92</v>
      </c>
      <c r="F3043" s="11">
        <f>IF(ISBLANK(Table14[[#This Row],[Quantity_Sold]]),MEDIAN(Table14[Quantity_Sold]),Table14[[#This Row],[Quantity_Sold]])</f>
        <v>2</v>
      </c>
      <c r="G3043" s="4" t="str">
        <f>TRIM(Table14[[#This Row],[Product_Category]])</f>
        <v>Furniture</v>
      </c>
      <c r="H3043" s="9">
        <v>1020.67</v>
      </c>
      <c r="I3043" s="9">
        <v>1385.51</v>
      </c>
      <c r="J3043" s="4" t="str">
        <f>PROPER(Table14[[#This Row],[Customer_Type]])</f>
        <v>New</v>
      </c>
      <c r="K3043" s="13">
        <f>IF(ISBLANK(Table14[[#This Row],[Discount]]),MEDIAN(Table14[Discount]),Table14[[#This Row],[Discount]])</f>
        <v>0.1</v>
      </c>
      <c r="L3043" s="4" t="s">
        <v>31</v>
      </c>
      <c r="M3043" s="4" t="s">
        <v>18</v>
      </c>
    </row>
    <row r="3044" spans="1:13" x14ac:dyDescent="0.3">
      <c r="A3044">
        <v>1094</v>
      </c>
      <c r="B3044" s="1">
        <v>45133</v>
      </c>
      <c r="C3044" s="4" t="str">
        <f>IF(ISBLANK(Table14[[#This Row],[Sales_Rep]]),"Unknown",Table14[[#This Row],[Sales_Rep]])</f>
        <v>David</v>
      </c>
      <c r="D3044" s="4" t="str">
        <f>PROPER(Table14[[#This Row],[Region]])</f>
        <v>East</v>
      </c>
      <c r="E3044" s="9">
        <f>IF(ISBLANK(Table14[[#This Row],[Sales_Amount]]),MEDIAN(Table14[Sales_Amount]),Table14[[#This Row],[Sales_Amount]])</f>
        <v>99945.1</v>
      </c>
      <c r="F3044" s="11">
        <f>IF(ISBLANK(Table14[[#This Row],[Quantity_Sold]]),MEDIAN(Table14[Quantity_Sold]),Table14[[#This Row],[Quantity_Sold]])</f>
        <v>31</v>
      </c>
      <c r="G3044" s="4" t="str">
        <f>TRIM(Table14[[#This Row],[Product_Category]])</f>
        <v>Electronics</v>
      </c>
      <c r="H3044" s="9">
        <v>2966.03</v>
      </c>
      <c r="I3044" s="9">
        <v>3884.38</v>
      </c>
      <c r="J3044" s="4" t="str">
        <f>PROPER(Table14[[#This Row],[Customer_Type]])</f>
        <v>New</v>
      </c>
      <c r="K3044" s="13">
        <f>IF(ISBLANK(Table14[[#This Row],[Discount]]),MEDIAN(Table14[Discount]),Table14[[#This Row],[Discount]])</f>
        <v>0.17</v>
      </c>
      <c r="L3044" s="4" t="s">
        <v>17</v>
      </c>
      <c r="M3044" s="4" t="s">
        <v>22</v>
      </c>
    </row>
    <row r="3045" spans="1:13" x14ac:dyDescent="0.3">
      <c r="A3045">
        <v>1424</v>
      </c>
      <c r="B3045" s="1">
        <v>45008</v>
      </c>
      <c r="C3045" s="4" t="str">
        <f>IF(ISBLANK(Table14[[#This Row],[Sales_Rep]]),"Unknown",Table14[[#This Row],[Sales_Rep]])</f>
        <v>David</v>
      </c>
      <c r="D3045" s="4" t="str">
        <f>PROPER(Table14[[#This Row],[Region]])</f>
        <v>West</v>
      </c>
      <c r="E3045" s="9">
        <f>IF(ISBLANK(Table14[[#This Row],[Sales_Amount]]),MEDIAN(Table14[Sales_Amount]),Table14[[#This Row],[Sales_Amount]])</f>
        <v>18173.14</v>
      </c>
      <c r="F3045" s="11">
        <f>IF(ISBLANK(Table14[[#This Row],[Quantity_Sold]]),MEDIAN(Table14[Quantity_Sold]),Table14[[#This Row],[Quantity_Sold]])</f>
        <v>41</v>
      </c>
      <c r="G3045" s="4" t="str">
        <f>TRIM(Table14[[#This Row],[Product_Category]])</f>
        <v>Food</v>
      </c>
      <c r="H3045" s="9">
        <v>510.15</v>
      </c>
      <c r="I3045" s="9">
        <v>583.22</v>
      </c>
      <c r="J3045" s="4" t="str">
        <f>PROPER(Table14[[#This Row],[Customer_Type]])</f>
        <v>Returning</v>
      </c>
      <c r="K3045" s="13">
        <f>IF(ISBLANK(Table14[[#This Row],[Discount]]),MEDIAN(Table14[Discount]),Table14[[#This Row],[Discount]])</f>
        <v>0.24</v>
      </c>
      <c r="L3045" s="4" t="s">
        <v>31</v>
      </c>
      <c r="M3045" s="4" t="s">
        <v>22</v>
      </c>
    </row>
    <row r="3046" spans="1:13" x14ac:dyDescent="0.3">
      <c r="A3046">
        <v>1111</v>
      </c>
      <c r="B3046" s="1">
        <v>45590</v>
      </c>
      <c r="C3046" s="4" t="str">
        <f>IF(ISBLANK(Table14[[#This Row],[Sales_Rep]]),"Unknown",Table14[[#This Row],[Sales_Rep]])</f>
        <v>Alice</v>
      </c>
      <c r="D3046" s="4" t="str">
        <f>PROPER(Table14[[#This Row],[Region]])</f>
        <v>North</v>
      </c>
      <c r="E3046" s="9">
        <f>IF(ISBLANK(Table14[[#This Row],[Sales_Amount]]),MEDIAN(Table14[Sales_Amount]),Table14[[#This Row],[Sales_Amount]])</f>
        <v>152107.37</v>
      </c>
      <c r="F3046" s="11">
        <f>IF(ISBLANK(Table14[[#This Row],[Quantity_Sold]]),MEDIAN(Table14[Quantity_Sold]),Table14[[#This Row],[Quantity_Sold]])</f>
        <v>36</v>
      </c>
      <c r="G3046" s="4" t="str">
        <f>TRIM(Table14[[#This Row],[Product_Category]])</f>
        <v>Food</v>
      </c>
      <c r="H3046" s="9">
        <v>4165.24</v>
      </c>
      <c r="I3046" s="9">
        <v>5559.48</v>
      </c>
      <c r="J3046" s="4" t="str">
        <f>PROPER(Table14[[#This Row],[Customer_Type]])</f>
        <v>New</v>
      </c>
      <c r="K3046" s="13">
        <f>IF(ISBLANK(Table14[[#This Row],[Discount]]),MEDIAN(Table14[Discount]),Table14[[#This Row],[Discount]])</f>
        <v>0.24</v>
      </c>
      <c r="L3046" s="4" t="s">
        <v>26</v>
      </c>
      <c r="M3046" s="4" t="s">
        <v>18</v>
      </c>
    </row>
    <row r="3047" spans="1:13" x14ac:dyDescent="0.3">
      <c r="A3047">
        <v>1400</v>
      </c>
      <c r="B3047" s="1">
        <v>45103</v>
      </c>
      <c r="C3047" s="4" t="str">
        <f>IF(ISBLANK(Table14[[#This Row],[Sales_Rep]]),"Unknown",Table14[[#This Row],[Sales_Rep]])</f>
        <v>David</v>
      </c>
      <c r="D3047" s="4" t="str">
        <f>PROPER(Table14[[#This Row],[Region]])</f>
        <v>East</v>
      </c>
      <c r="E3047" s="9">
        <f>IF(ISBLANK(Table14[[#This Row],[Sales_Amount]]),MEDIAN(Table14[Sales_Amount]),Table14[[#This Row],[Sales_Amount]])</f>
        <v>86539.4</v>
      </c>
      <c r="F3047" s="11">
        <f>IF(ISBLANK(Table14[[#This Row],[Quantity_Sold]]),MEDIAN(Table14[Quantity_Sold]),Table14[[#This Row],[Quantity_Sold]])</f>
        <v>29</v>
      </c>
      <c r="G3047" s="4" t="str">
        <f>TRIM(Table14[[#This Row],[Product_Category]])</f>
        <v>Electronics</v>
      </c>
      <c r="H3047" s="9">
        <v>3370.99</v>
      </c>
      <c r="I3047" s="9">
        <v>3926.47</v>
      </c>
      <c r="J3047" s="4" t="str">
        <f>PROPER(Table14[[#This Row],[Customer_Type]])</f>
        <v>Returning</v>
      </c>
      <c r="K3047" s="13">
        <f>IF(ISBLANK(Table14[[#This Row],[Discount]]),MEDIAN(Table14[Discount]),Table14[[#This Row],[Discount]])</f>
        <v>0.24</v>
      </c>
      <c r="L3047" s="4" t="s">
        <v>17</v>
      </c>
      <c r="M3047" s="4" t="s">
        <v>22</v>
      </c>
    </row>
    <row r="3048" spans="1:13" x14ac:dyDescent="0.3">
      <c r="A3048">
        <v>1310</v>
      </c>
      <c r="B3048" s="1">
        <v>45115</v>
      </c>
      <c r="C3048" s="4" t="str">
        <f>IF(ISBLANK(Table14[[#This Row],[Sales_Rep]]),"Unknown",Table14[[#This Row],[Sales_Rep]])</f>
        <v>Alice</v>
      </c>
      <c r="D3048" s="4" t="str">
        <f>PROPER(Table14[[#This Row],[Region]])</f>
        <v>West</v>
      </c>
      <c r="E3048" s="9">
        <f>IF(ISBLANK(Table14[[#This Row],[Sales_Amount]]),MEDIAN(Table14[Sales_Amount]),Table14[[#This Row],[Sales_Amount]])</f>
        <v>6072.08</v>
      </c>
      <c r="F3048" s="11">
        <f>IF(ISBLANK(Table14[[#This Row],[Quantity_Sold]]),MEDIAN(Table14[Quantity_Sold]),Table14[[#This Row],[Quantity_Sold]])</f>
        <v>49</v>
      </c>
      <c r="G3048" s="4" t="str">
        <f>TRIM(Table14[[#This Row],[Product_Category]])</f>
        <v>Clothing</v>
      </c>
      <c r="H3048" s="9">
        <v>127.09</v>
      </c>
      <c r="I3048" s="9">
        <v>154.9</v>
      </c>
      <c r="J3048" s="4" t="str">
        <f>PROPER(Table14[[#This Row],[Customer_Type]])</f>
        <v>New</v>
      </c>
      <c r="K3048" s="13">
        <f>IF(ISBLANK(Table14[[#This Row],[Discount]]),MEDIAN(Table14[Discount]),Table14[[#This Row],[Discount]])</f>
        <v>0.2</v>
      </c>
      <c r="L3048" s="4" t="s">
        <v>26</v>
      </c>
      <c r="M3048" s="4" t="s">
        <v>22</v>
      </c>
    </row>
    <row r="3049" spans="1:13" x14ac:dyDescent="0.3">
      <c r="A3049">
        <v>1362</v>
      </c>
      <c r="B3049" s="1">
        <v>45461</v>
      </c>
      <c r="C3049" s="4" t="str">
        <f>IF(ISBLANK(Table14[[#This Row],[Sales_Rep]]),"Unknown",Table14[[#This Row],[Sales_Rep]])</f>
        <v>Eve</v>
      </c>
      <c r="D3049" s="4" t="str">
        <f>PROPER(Table14[[#This Row],[Region]])</f>
        <v>South</v>
      </c>
      <c r="E3049" s="9">
        <f>IF(ISBLANK(Table14[[#This Row],[Sales_Amount]]),MEDIAN(Table14[Sales_Amount]),Table14[[#This Row],[Sales_Amount]])</f>
        <v>2241.61</v>
      </c>
      <c r="F3049" s="11">
        <f>IF(ISBLANK(Table14[[#This Row],[Quantity_Sold]]),MEDIAN(Table14[Quantity_Sold]),Table14[[#This Row],[Quantity_Sold]])</f>
        <v>12</v>
      </c>
      <c r="G3049" s="4" t="str">
        <f>TRIM(Table14[[#This Row],[Product_Category]])</f>
        <v>Food</v>
      </c>
      <c r="H3049" s="9">
        <v>202.94</v>
      </c>
      <c r="I3049" s="9">
        <v>263.10000000000002</v>
      </c>
      <c r="J3049" s="4" t="str">
        <f>PROPER(Table14[[#This Row],[Customer_Type]])</f>
        <v>New</v>
      </c>
      <c r="K3049" s="13">
        <f>IF(ISBLANK(Table14[[#This Row],[Discount]]),MEDIAN(Table14[Discount]),Table14[[#This Row],[Discount]])</f>
        <v>0.28999999999999998</v>
      </c>
      <c r="L3049" s="4" t="s">
        <v>17</v>
      </c>
      <c r="M3049" s="4" t="s">
        <v>22</v>
      </c>
    </row>
    <row r="3050" spans="1:13" x14ac:dyDescent="0.3">
      <c r="A3050">
        <v>1157</v>
      </c>
      <c r="B3050" s="1">
        <v>45037</v>
      </c>
      <c r="C3050" s="4" t="str">
        <f>IF(ISBLANK(Table14[[#This Row],[Sales_Rep]]),"Unknown",Table14[[#This Row],[Sales_Rep]])</f>
        <v>Bob</v>
      </c>
      <c r="D3050" s="4" t="str">
        <f>PROPER(Table14[[#This Row],[Region]])</f>
        <v>West</v>
      </c>
      <c r="E3050" s="9">
        <f>IF(ISBLANK(Table14[[#This Row],[Sales_Amount]]),MEDIAN(Table14[Sales_Amount]),Table14[[#This Row],[Sales_Amount]])</f>
        <v>66900.27</v>
      </c>
      <c r="F3050" s="11">
        <f>IF(ISBLANK(Table14[[#This Row],[Quantity_Sold]]),MEDIAN(Table14[Quantity_Sold]),Table14[[#This Row],[Quantity_Sold]])</f>
        <v>41</v>
      </c>
      <c r="G3050" s="4" t="str">
        <f>TRIM(Table14[[#This Row],[Product_Category]])</f>
        <v>Clothing</v>
      </c>
      <c r="H3050" s="9">
        <v>2025.99</v>
      </c>
      <c r="I3050" s="9">
        <v>2331.02</v>
      </c>
      <c r="J3050" s="4" t="str">
        <f>PROPER(Table14[[#This Row],[Customer_Type]])</f>
        <v>Returning</v>
      </c>
      <c r="K3050" s="13">
        <f>IF(ISBLANK(Table14[[#This Row],[Discount]]),MEDIAN(Table14[Discount]),Table14[[#This Row],[Discount]])</f>
        <v>0.3</v>
      </c>
      <c r="L3050" s="4" t="s">
        <v>26</v>
      </c>
      <c r="M3050" s="4" t="s">
        <v>18</v>
      </c>
    </row>
    <row r="3051" spans="1:13" x14ac:dyDescent="0.3">
      <c r="A3051">
        <v>1152</v>
      </c>
      <c r="B3051" s="1">
        <v>45032</v>
      </c>
      <c r="C3051" s="4" t="str">
        <f>IF(ISBLANK(Table14[[#This Row],[Sales_Rep]]),"Unknown",Table14[[#This Row],[Sales_Rep]])</f>
        <v>Eve</v>
      </c>
      <c r="D3051" s="4" t="str">
        <f>PROPER(Table14[[#This Row],[Region]])</f>
        <v>West</v>
      </c>
      <c r="E3051" s="9">
        <f>IF(ISBLANK(Table14[[#This Row],[Sales_Amount]]),MEDIAN(Table14[Sales_Amount]),Table14[[#This Row],[Sales_Amount]])</f>
        <v>39139.83</v>
      </c>
      <c r="F3051" s="11">
        <f>IF(ISBLANK(Table14[[#This Row],[Quantity_Sold]]),MEDIAN(Table14[Quantity_Sold]),Table14[[#This Row],[Quantity_Sold]])</f>
        <v>22</v>
      </c>
      <c r="G3051" s="4" t="str">
        <f>TRIM(Table14[[#This Row],[Product_Category]])</f>
        <v>Clothing</v>
      </c>
      <c r="H3051" s="9">
        <v>1821.1</v>
      </c>
      <c r="I3051" s="9">
        <v>2437.1</v>
      </c>
      <c r="J3051" s="4" t="str">
        <f>PROPER(Table14[[#This Row],[Customer_Type]])</f>
        <v>Returning</v>
      </c>
      <c r="K3051" s="13">
        <f>IF(ISBLANK(Table14[[#This Row],[Discount]]),MEDIAN(Table14[Discount]),Table14[[#This Row],[Discount]])</f>
        <v>0.27</v>
      </c>
      <c r="L3051" s="4" t="s">
        <v>17</v>
      </c>
      <c r="M3051" s="4" t="s">
        <v>18</v>
      </c>
    </row>
    <row r="3052" spans="1:13" x14ac:dyDescent="0.3">
      <c r="A3052">
        <v>1471</v>
      </c>
      <c r="B3052" s="1">
        <v>45468</v>
      </c>
      <c r="C3052" s="4" t="str">
        <f>IF(ISBLANK(Table14[[#This Row],[Sales_Rep]]),"Unknown",Table14[[#This Row],[Sales_Rep]])</f>
        <v>Charlie</v>
      </c>
      <c r="D3052" s="4" t="str">
        <f>PROPER(Table14[[#This Row],[Region]])</f>
        <v>West</v>
      </c>
      <c r="E3052" s="9">
        <f>IF(ISBLANK(Table14[[#This Row],[Sales_Amount]]),MEDIAN(Table14[Sales_Amount]),Table14[[#This Row],[Sales_Amount]])</f>
        <v>3637.36</v>
      </c>
      <c r="F3052" s="11">
        <f>IF(ISBLANK(Table14[[#This Row],[Quantity_Sold]]),MEDIAN(Table14[Quantity_Sold]),Table14[[#This Row],[Quantity_Sold]])</f>
        <v>17</v>
      </c>
      <c r="G3052" s="4" t="str">
        <f>TRIM(Table14[[#This Row],[Product_Category]])</f>
        <v>Food</v>
      </c>
      <c r="H3052" s="9">
        <v>245.49</v>
      </c>
      <c r="I3052" s="9">
        <v>297.17</v>
      </c>
      <c r="J3052" s="4" t="str">
        <f>PROPER(Table14[[#This Row],[Customer_Type]])</f>
        <v>Returning</v>
      </c>
      <c r="K3052" s="13">
        <f>IF(ISBLANK(Table14[[#This Row],[Discount]]),MEDIAN(Table14[Discount]),Table14[[#This Row],[Discount]])</f>
        <v>0.28000000000000003</v>
      </c>
      <c r="L3052" s="4" t="s">
        <v>31</v>
      </c>
      <c r="M3052" s="4" t="s">
        <v>22</v>
      </c>
    </row>
    <row r="3053" spans="1:13" x14ac:dyDescent="0.3">
      <c r="A3053">
        <v>1437</v>
      </c>
      <c r="B3053" s="1">
        <v>45423</v>
      </c>
      <c r="C3053" s="4" t="str">
        <f>IF(ISBLANK(Table14[[#This Row],[Sales_Rep]]),"Unknown",Table14[[#This Row],[Sales_Rep]])</f>
        <v>Charlie</v>
      </c>
      <c r="D3053" s="4" t="str">
        <f>PROPER(Table14[[#This Row],[Region]])</f>
        <v>West</v>
      </c>
      <c r="E3053" s="9">
        <f>IF(ISBLANK(Table14[[#This Row],[Sales_Amount]]),MEDIAN(Table14[Sales_Amount]),Table14[[#This Row],[Sales_Amount]])</f>
        <v>20560.48</v>
      </c>
      <c r="F3053" s="11">
        <f>IF(ISBLANK(Table14[[#This Row],[Quantity_Sold]]),MEDIAN(Table14[Quantity_Sold]),Table14[[#This Row],[Quantity_Sold]])</f>
        <v>15</v>
      </c>
      <c r="G3053" s="4" t="str">
        <f>TRIM(Table14[[#This Row],[Product_Category]])</f>
        <v>Electronics</v>
      </c>
      <c r="H3053" s="9">
        <v>1244.82</v>
      </c>
      <c r="I3053" s="9">
        <v>1458.19</v>
      </c>
      <c r="J3053" s="4" t="str">
        <f>PROPER(Table14[[#This Row],[Customer_Type]])</f>
        <v>New</v>
      </c>
      <c r="K3053" s="13">
        <f>IF(ISBLANK(Table14[[#This Row],[Discount]]),MEDIAN(Table14[Discount]),Table14[[#This Row],[Discount]])</f>
        <v>0.06</v>
      </c>
      <c r="L3053" s="4" t="s">
        <v>31</v>
      </c>
      <c r="M3053" s="4" t="s">
        <v>22</v>
      </c>
    </row>
    <row r="3054" spans="1:13" x14ac:dyDescent="0.3">
      <c r="A3054">
        <v>1283</v>
      </c>
      <c r="B3054" s="1">
        <v>45123</v>
      </c>
      <c r="C3054" s="4" t="str">
        <f>IF(ISBLANK(Table14[[#This Row],[Sales_Rep]]),"Unknown",Table14[[#This Row],[Sales_Rep]])</f>
        <v>Charlie</v>
      </c>
      <c r="D3054" s="4" t="str">
        <f>PROPER(Table14[[#This Row],[Region]])</f>
        <v>North</v>
      </c>
      <c r="E3054" s="9">
        <f>IF(ISBLANK(Table14[[#This Row],[Sales_Amount]]),MEDIAN(Table14[Sales_Amount]),Table14[[#This Row],[Sales_Amount]])</f>
        <v>100251.71</v>
      </c>
      <c r="F3054" s="11">
        <f>IF(ISBLANK(Table14[[#This Row],[Quantity_Sold]]),MEDIAN(Table14[Quantity_Sold]),Table14[[#This Row],[Quantity_Sold]])</f>
        <v>35</v>
      </c>
      <c r="G3054" s="4" t="str">
        <f>TRIM(Table14[[#This Row],[Product_Category]])</f>
        <v>Electronics</v>
      </c>
      <c r="H3054" s="9">
        <v>3072.18</v>
      </c>
      <c r="I3054" s="9">
        <v>3625.74</v>
      </c>
      <c r="J3054" s="4" t="str">
        <f>PROPER(Table14[[#This Row],[Customer_Type]])</f>
        <v>Returning</v>
      </c>
      <c r="K3054" s="13">
        <f>IF(ISBLANK(Table14[[#This Row],[Discount]]),MEDIAN(Table14[Discount]),Table14[[#This Row],[Discount]])</f>
        <v>0.21</v>
      </c>
      <c r="L3054" s="4" t="s">
        <v>26</v>
      </c>
      <c r="M3054" s="4" t="s">
        <v>22</v>
      </c>
    </row>
    <row r="3055" spans="1:13" x14ac:dyDescent="0.3">
      <c r="A3055">
        <v>1440</v>
      </c>
      <c r="B3055" s="1">
        <v>45195</v>
      </c>
      <c r="C3055" s="4" t="str">
        <f>IF(ISBLANK(Table14[[#This Row],[Sales_Rep]]),"Unknown",Table14[[#This Row],[Sales_Rep]])</f>
        <v>Eve</v>
      </c>
      <c r="D3055" s="4" t="str">
        <f>PROPER(Table14[[#This Row],[Region]])</f>
        <v>West</v>
      </c>
      <c r="E3055" s="9">
        <f>IF(ISBLANK(Table14[[#This Row],[Sales_Amount]]),MEDIAN(Table14[Sales_Amount]),Table14[[#This Row],[Sales_Amount]])</f>
        <v>95084.88</v>
      </c>
      <c r="F3055" s="11">
        <f>IF(ISBLANK(Table14[[#This Row],[Quantity_Sold]]),MEDIAN(Table14[Quantity_Sold]),Table14[[#This Row],[Quantity_Sold]])</f>
        <v>33</v>
      </c>
      <c r="G3055" s="4" t="str">
        <f>TRIM(Table14[[#This Row],[Product_Category]])</f>
        <v>Electronics</v>
      </c>
      <c r="H3055" s="9">
        <v>2402.21</v>
      </c>
      <c r="I3055" s="9">
        <v>3601.7</v>
      </c>
      <c r="J3055" s="4" t="str">
        <f>PROPER(Table14[[#This Row],[Customer_Type]])</f>
        <v>Returning</v>
      </c>
      <c r="K3055" s="13">
        <f>IF(ISBLANK(Table14[[#This Row],[Discount]]),MEDIAN(Table14[Discount]),Table14[[#This Row],[Discount]])</f>
        <v>0.2</v>
      </c>
      <c r="L3055" s="4" t="s">
        <v>17</v>
      </c>
      <c r="M3055" s="4" t="s">
        <v>18</v>
      </c>
    </row>
    <row r="3056" spans="1:13" x14ac:dyDescent="0.3">
      <c r="A3056">
        <v>1396</v>
      </c>
      <c r="B3056" s="1">
        <v>45272</v>
      </c>
      <c r="C3056" s="4" t="str">
        <f>IF(ISBLANK(Table14[[#This Row],[Sales_Rep]]),"Unknown",Table14[[#This Row],[Sales_Rep]])</f>
        <v>David</v>
      </c>
      <c r="D3056" s="4" t="str">
        <f>PROPER(Table14[[#This Row],[Region]])</f>
        <v>West</v>
      </c>
      <c r="E3056" s="9">
        <f>IF(ISBLANK(Table14[[#This Row],[Sales_Amount]]),MEDIAN(Table14[Sales_Amount]),Table14[[#This Row],[Sales_Amount]])</f>
        <v>47860.53</v>
      </c>
      <c r="F3056" s="11">
        <f>IF(ISBLANK(Table14[[#This Row],[Quantity_Sold]]),MEDIAN(Table14[Quantity_Sold]),Table14[[#This Row],[Quantity_Sold]])</f>
        <v>25</v>
      </c>
      <c r="G3056" s="4" t="str">
        <f>TRIM(Table14[[#This Row],[Product_Category]])</f>
        <v>Clothing</v>
      </c>
      <c r="H3056" s="9">
        <v>1572.11</v>
      </c>
      <c r="I3056" s="9">
        <v>2334.66</v>
      </c>
      <c r="J3056" s="4" t="str">
        <f>PROPER(Table14[[#This Row],[Customer_Type]])</f>
        <v>New</v>
      </c>
      <c r="K3056" s="13">
        <f>IF(ISBLANK(Table14[[#This Row],[Discount]]),MEDIAN(Table14[Discount]),Table14[[#This Row],[Discount]])</f>
        <v>0.18</v>
      </c>
      <c r="L3056" s="4" t="s">
        <v>31</v>
      </c>
      <c r="M3056" s="4" t="s">
        <v>22</v>
      </c>
    </row>
    <row r="3057" spans="1:13" x14ac:dyDescent="0.3">
      <c r="A3057">
        <v>1254</v>
      </c>
      <c r="B3057" s="1">
        <v>45118</v>
      </c>
      <c r="C3057" s="4" t="str">
        <f>IF(ISBLANK(Table14[[#This Row],[Sales_Rep]]),"Unknown",Table14[[#This Row],[Sales_Rep]])</f>
        <v>Bob</v>
      </c>
      <c r="D3057" s="4" t="str">
        <f>PROPER(Table14[[#This Row],[Region]])</f>
        <v>West</v>
      </c>
      <c r="E3057" s="9">
        <f>IF(ISBLANK(Table14[[#This Row],[Sales_Amount]]),MEDIAN(Table14[Sales_Amount]),Table14[[#This Row],[Sales_Amount]])</f>
        <v>7488.19</v>
      </c>
      <c r="F3057" s="11">
        <f>IF(ISBLANK(Table14[[#This Row],[Quantity_Sold]]),MEDIAN(Table14[Quantity_Sold]),Table14[[#This Row],[Quantity_Sold]])</f>
        <v>3</v>
      </c>
      <c r="G3057" s="4" t="str">
        <f>TRIM(Table14[[#This Row],[Product_Category]])</f>
        <v>Furniture</v>
      </c>
      <c r="H3057" s="9">
        <v>2726.57</v>
      </c>
      <c r="I3057" s="9">
        <v>3120.08</v>
      </c>
      <c r="J3057" s="4" t="str">
        <f>PROPER(Table14[[#This Row],[Customer_Type]])</f>
        <v>New</v>
      </c>
      <c r="K3057" s="13">
        <f>IF(ISBLANK(Table14[[#This Row],[Discount]]),MEDIAN(Table14[Discount]),Table14[[#This Row],[Discount]])</f>
        <v>0.2</v>
      </c>
      <c r="L3057" s="4" t="s">
        <v>26</v>
      </c>
      <c r="M3057" s="4" t="s">
        <v>22</v>
      </c>
    </row>
    <row r="3058" spans="1:13" x14ac:dyDescent="0.3">
      <c r="A3058">
        <v>1396</v>
      </c>
      <c r="B3058" s="1">
        <v>45587</v>
      </c>
      <c r="C3058" s="4" t="str">
        <f>IF(ISBLANK(Table14[[#This Row],[Sales_Rep]]),"Unknown",Table14[[#This Row],[Sales_Rep]])</f>
        <v>Charlie</v>
      </c>
      <c r="D3058" s="4" t="str">
        <f>PROPER(Table14[[#This Row],[Region]])</f>
        <v>North</v>
      </c>
      <c r="E3058" s="9">
        <f>IF(ISBLANK(Table14[[#This Row],[Sales_Amount]]),MEDIAN(Table14[Sales_Amount]),Table14[[#This Row],[Sales_Amount]])</f>
        <v>197280.38</v>
      </c>
      <c r="F3058" s="11">
        <f>IF(ISBLANK(Table14[[#This Row],[Quantity_Sold]]),MEDIAN(Table14[Quantity_Sold]),Table14[[#This Row],[Quantity_Sold]])</f>
        <v>40</v>
      </c>
      <c r="G3058" s="4" t="str">
        <f>TRIM(Table14[[#This Row],[Product_Category]])</f>
        <v>Food</v>
      </c>
      <c r="H3058" s="9">
        <v>4874.9399999999996</v>
      </c>
      <c r="I3058" s="9">
        <v>5942.18</v>
      </c>
      <c r="J3058" s="4" t="str">
        <f>PROPER(Table14[[#This Row],[Customer_Type]])</f>
        <v>New</v>
      </c>
      <c r="K3058" s="13">
        <f>IF(ISBLANK(Table14[[#This Row],[Discount]]),MEDIAN(Table14[Discount]),Table14[[#This Row],[Discount]])</f>
        <v>0.17</v>
      </c>
      <c r="L3058" s="4" t="s">
        <v>26</v>
      </c>
      <c r="M3058" s="4" t="s">
        <v>22</v>
      </c>
    </row>
    <row r="3059" spans="1:13" x14ac:dyDescent="0.3">
      <c r="A3059">
        <v>1369</v>
      </c>
      <c r="B3059" s="1">
        <v>45313</v>
      </c>
      <c r="C3059" s="4" t="str">
        <f>IF(ISBLANK(Table14[[#This Row],[Sales_Rep]]),"Unknown",Table14[[#This Row],[Sales_Rep]])</f>
        <v>Charlie</v>
      </c>
      <c r="D3059" s="4" t="str">
        <f>PROPER(Table14[[#This Row],[Region]])</f>
        <v>North</v>
      </c>
      <c r="E3059" s="9">
        <f>IF(ISBLANK(Table14[[#This Row],[Sales_Amount]]),MEDIAN(Table14[Sales_Amount]),Table14[[#This Row],[Sales_Amount]])</f>
        <v>51421.24</v>
      </c>
      <c r="F3059" s="11">
        <f>IF(ISBLANK(Table14[[#This Row],[Quantity_Sold]]),MEDIAN(Table14[Quantity_Sold]),Table14[[#This Row],[Quantity_Sold]])</f>
        <v>42</v>
      </c>
      <c r="G3059" s="4" t="str">
        <f>TRIM(Table14[[#This Row],[Product_Category]])</f>
        <v>Clothing</v>
      </c>
      <c r="H3059" s="9">
        <v>1161.45</v>
      </c>
      <c r="I3059" s="9">
        <v>1654.48</v>
      </c>
      <c r="J3059" s="4" t="str">
        <f>PROPER(Table14[[#This Row],[Customer_Type]])</f>
        <v>Returning</v>
      </c>
      <c r="K3059" s="13">
        <f>IF(ISBLANK(Table14[[#This Row],[Discount]]),MEDIAN(Table14[Discount]),Table14[[#This Row],[Discount]])</f>
        <v>0.26</v>
      </c>
      <c r="L3059" s="4" t="s">
        <v>17</v>
      </c>
      <c r="M3059" s="4" t="s">
        <v>18</v>
      </c>
    </row>
    <row r="3060" spans="1:13" x14ac:dyDescent="0.3">
      <c r="A3060">
        <v>1070</v>
      </c>
      <c r="B3060" s="1">
        <v>45245</v>
      </c>
      <c r="C3060" s="4" t="str">
        <f>IF(ISBLANK(Table14[[#This Row],[Sales_Rep]]),"Unknown",Table14[[#This Row],[Sales_Rep]])</f>
        <v>Charlie</v>
      </c>
      <c r="D3060" s="4" t="str">
        <f>PROPER(Table14[[#This Row],[Region]])</f>
        <v>North</v>
      </c>
      <c r="E3060" s="9">
        <f>IF(ISBLANK(Table14[[#This Row],[Sales_Amount]]),MEDIAN(Table14[Sales_Amount]),Table14[[#This Row],[Sales_Amount]])</f>
        <v>51042.38</v>
      </c>
      <c r="F3060" s="11">
        <f>IF(ISBLANK(Table14[[#This Row],[Quantity_Sold]]),MEDIAN(Table14[Quantity_Sold]),Table14[[#This Row],[Quantity_Sold]])</f>
        <v>17</v>
      </c>
      <c r="G3060" s="4" t="str">
        <f>TRIM(Table14[[#This Row],[Product_Category]])</f>
        <v>Furniture</v>
      </c>
      <c r="H3060" s="9">
        <v>2599.14</v>
      </c>
      <c r="I3060" s="9">
        <v>3849.35</v>
      </c>
      <c r="J3060" s="4" t="str">
        <f>PROPER(Table14[[#This Row],[Customer_Type]])</f>
        <v>New</v>
      </c>
      <c r="K3060" s="13">
        <f>IF(ISBLANK(Table14[[#This Row],[Discount]]),MEDIAN(Table14[Discount]),Table14[[#This Row],[Discount]])</f>
        <v>0.22</v>
      </c>
      <c r="L3060" s="4" t="s">
        <v>17</v>
      </c>
      <c r="M3060" s="4" t="s">
        <v>18</v>
      </c>
    </row>
    <row r="3061" spans="1:13" x14ac:dyDescent="0.3">
      <c r="A3061">
        <v>1091</v>
      </c>
      <c r="B3061" s="1">
        <v>45338</v>
      </c>
      <c r="C3061" s="4" t="str">
        <f>IF(ISBLANK(Table14[[#This Row],[Sales_Rep]]),"Unknown",Table14[[#This Row],[Sales_Rep]])</f>
        <v>Bob</v>
      </c>
      <c r="D3061" s="4" t="str">
        <f>PROPER(Table14[[#This Row],[Region]])</f>
        <v>West</v>
      </c>
      <c r="E3061" s="9">
        <f>IF(ISBLANK(Table14[[#This Row],[Sales_Amount]]),MEDIAN(Table14[Sales_Amount]),Table14[[#This Row],[Sales_Amount]])</f>
        <v>12814.17</v>
      </c>
      <c r="F3061" s="11">
        <f>IF(ISBLANK(Table14[[#This Row],[Quantity_Sold]]),MEDIAN(Table14[Quantity_Sold]),Table14[[#This Row],[Quantity_Sold]])</f>
        <v>12</v>
      </c>
      <c r="G3061" s="4" t="str">
        <f>TRIM(Table14[[#This Row],[Product_Category]])</f>
        <v>Furniture</v>
      </c>
      <c r="H3061" s="9">
        <v>1314.92</v>
      </c>
      <c r="I3061" s="9">
        <v>1504.01</v>
      </c>
      <c r="J3061" s="4" t="str">
        <f>PROPER(Table14[[#This Row],[Customer_Type]])</f>
        <v>New</v>
      </c>
      <c r="K3061" s="13">
        <f>IF(ISBLANK(Table14[[#This Row],[Discount]]),MEDIAN(Table14[Discount]),Table14[[#This Row],[Discount]])</f>
        <v>0.28999999999999998</v>
      </c>
      <c r="L3061" s="4" t="s">
        <v>17</v>
      </c>
      <c r="M3061" s="4" t="s">
        <v>18</v>
      </c>
    </row>
    <row r="3062" spans="1:13" x14ac:dyDescent="0.3">
      <c r="A3062">
        <v>1345</v>
      </c>
      <c r="B3062" s="1">
        <v>45152</v>
      </c>
      <c r="C3062" s="4" t="str">
        <f>IF(ISBLANK(Table14[[#This Row],[Sales_Rep]]),"Unknown",Table14[[#This Row],[Sales_Rep]])</f>
        <v>Charlie</v>
      </c>
      <c r="D3062" s="4" t="str">
        <f>PROPER(Table14[[#This Row],[Region]])</f>
        <v>South</v>
      </c>
      <c r="E3062" s="9">
        <f>IF(ISBLANK(Table14[[#This Row],[Sales_Amount]]),MEDIAN(Table14[Sales_Amount]),Table14[[#This Row],[Sales_Amount]])</f>
        <v>22223.23</v>
      </c>
      <c r="F3062" s="11">
        <f>IF(ISBLANK(Table14[[#This Row],[Quantity_Sold]]),MEDIAN(Table14[Quantity_Sold]),Table14[[#This Row],[Quantity_Sold]])</f>
        <v>31</v>
      </c>
      <c r="G3062" s="4" t="str">
        <f>TRIM(Table14[[#This Row],[Product_Category]])</f>
        <v>Electronics</v>
      </c>
      <c r="H3062" s="9">
        <v>560.91999999999996</v>
      </c>
      <c r="I3062" s="9">
        <v>739.05</v>
      </c>
      <c r="J3062" s="4" t="str">
        <f>PROPER(Table14[[#This Row],[Customer_Type]])</f>
        <v>New</v>
      </c>
      <c r="K3062" s="13">
        <f>IF(ISBLANK(Table14[[#This Row],[Discount]]),MEDIAN(Table14[Discount]),Table14[[#This Row],[Discount]])</f>
        <v>0.03</v>
      </c>
      <c r="L3062" s="4" t="s">
        <v>26</v>
      </c>
      <c r="M3062" s="4" t="s">
        <v>18</v>
      </c>
    </row>
    <row r="3063" spans="1:13" x14ac:dyDescent="0.3">
      <c r="A3063">
        <v>1071</v>
      </c>
      <c r="B3063" s="1">
        <v>45167</v>
      </c>
      <c r="C3063" s="4" t="str">
        <f>IF(ISBLANK(Table14[[#This Row],[Sales_Rep]]),"Unknown",Table14[[#This Row],[Sales_Rep]])</f>
        <v>Bob</v>
      </c>
      <c r="D3063" s="4" t="str">
        <f>PROPER(Table14[[#This Row],[Region]])</f>
        <v>East</v>
      </c>
      <c r="E3063" s="9">
        <f>IF(ISBLANK(Table14[[#This Row],[Sales_Amount]]),MEDIAN(Table14[Sales_Amount]),Table14[[#This Row],[Sales_Amount]])</f>
        <v>25542.16</v>
      </c>
      <c r="F3063" s="11">
        <f>IF(ISBLANK(Table14[[#This Row],[Quantity_Sold]]),MEDIAN(Table14[Quantity_Sold]),Table14[[#This Row],[Quantity_Sold]])</f>
        <v>7</v>
      </c>
      <c r="G3063" s="4" t="str">
        <f>TRIM(Table14[[#This Row],[Product_Category]])</f>
        <v>Electronics</v>
      </c>
      <c r="H3063" s="9">
        <v>3676.74</v>
      </c>
      <c r="I3063" s="9">
        <v>4504.79</v>
      </c>
      <c r="J3063" s="4" t="str">
        <f>PROPER(Table14[[#This Row],[Customer_Type]])</f>
        <v>New</v>
      </c>
      <c r="K3063" s="13">
        <f>IF(ISBLANK(Table14[[#This Row],[Discount]]),MEDIAN(Table14[Discount]),Table14[[#This Row],[Discount]])</f>
        <v>0.19</v>
      </c>
      <c r="L3063" s="4" t="s">
        <v>17</v>
      </c>
      <c r="M3063" s="4" t="s">
        <v>18</v>
      </c>
    </row>
    <row r="3064" spans="1:13" x14ac:dyDescent="0.3">
      <c r="A3064">
        <v>1222</v>
      </c>
      <c r="B3064" s="1">
        <v>45412</v>
      </c>
      <c r="C3064" s="4" t="str">
        <f>IF(ISBLANK(Table14[[#This Row],[Sales_Rep]]),"Unknown",Table14[[#This Row],[Sales_Rep]])</f>
        <v>Charlie</v>
      </c>
      <c r="D3064" s="4" t="str">
        <f>PROPER(Table14[[#This Row],[Region]])</f>
        <v>South</v>
      </c>
      <c r="E3064" s="9">
        <f>IF(ISBLANK(Table14[[#This Row],[Sales_Amount]]),MEDIAN(Table14[Sales_Amount]),Table14[[#This Row],[Sales_Amount]])</f>
        <v>697.84</v>
      </c>
      <c r="F3064" s="11">
        <f>IF(ISBLANK(Table14[[#This Row],[Quantity_Sold]]),MEDIAN(Table14[Quantity_Sold]),Table14[[#This Row],[Quantity_Sold]])</f>
        <v>1</v>
      </c>
      <c r="G3064" s="4" t="str">
        <f>TRIM(Table14[[#This Row],[Product_Category]])</f>
        <v>Food</v>
      </c>
      <c r="H3064" s="9">
        <v>699.51</v>
      </c>
      <c r="I3064" s="9">
        <v>943.03</v>
      </c>
      <c r="J3064" s="4" t="str">
        <f>PROPER(Table14[[#This Row],[Customer_Type]])</f>
        <v>New</v>
      </c>
      <c r="K3064" s="13">
        <f>IF(ISBLANK(Table14[[#This Row],[Discount]]),MEDIAN(Table14[Discount]),Table14[[#This Row],[Discount]])</f>
        <v>0.26</v>
      </c>
      <c r="L3064" s="4" t="s">
        <v>17</v>
      </c>
      <c r="M3064" s="4" t="s">
        <v>18</v>
      </c>
    </row>
    <row r="3065" spans="1:13" x14ac:dyDescent="0.3">
      <c r="A3065">
        <v>1264</v>
      </c>
      <c r="B3065" s="1">
        <v>45052</v>
      </c>
      <c r="C3065" s="4" t="str">
        <f>IF(ISBLANK(Table14[[#This Row],[Sales_Rep]]),"Unknown",Table14[[#This Row],[Sales_Rep]])</f>
        <v>Eve</v>
      </c>
      <c r="D3065" s="4" t="str">
        <f>PROPER(Table14[[#This Row],[Region]])</f>
        <v>South</v>
      </c>
      <c r="E3065" s="9">
        <f>IF(ISBLANK(Table14[[#This Row],[Sales_Amount]]),MEDIAN(Table14[Sales_Amount]),Table14[[#This Row],[Sales_Amount]])</f>
        <v>188672.34</v>
      </c>
      <c r="F3065" s="11">
        <f>IF(ISBLANK(Table14[[#This Row],[Quantity_Sold]]),MEDIAN(Table14[Quantity_Sold]),Table14[[#This Row],[Quantity_Sold]])</f>
        <v>49</v>
      </c>
      <c r="G3065" s="4" t="str">
        <f>TRIM(Table14[[#This Row],[Product_Category]])</f>
        <v>Clothing</v>
      </c>
      <c r="H3065" s="9">
        <v>3728.39</v>
      </c>
      <c r="I3065" s="9">
        <v>4813.07</v>
      </c>
      <c r="J3065" s="4" t="str">
        <f>PROPER(Table14[[#This Row],[Customer_Type]])</f>
        <v>Returning</v>
      </c>
      <c r="K3065" s="13">
        <f>IF(ISBLANK(Table14[[#This Row],[Discount]]),MEDIAN(Table14[Discount]),Table14[[#This Row],[Discount]])</f>
        <v>0.2</v>
      </c>
      <c r="L3065" s="4" t="s">
        <v>31</v>
      </c>
      <c r="M3065" s="4" t="s">
        <v>22</v>
      </c>
    </row>
    <row r="3066" spans="1:13" x14ac:dyDescent="0.3">
      <c r="A3066">
        <v>1430</v>
      </c>
      <c r="B3066" s="1">
        <v>45561</v>
      </c>
      <c r="C3066" s="4" t="str">
        <f>IF(ISBLANK(Table14[[#This Row],[Sales_Rep]]),"Unknown",Table14[[#This Row],[Sales_Rep]])</f>
        <v>Eve</v>
      </c>
      <c r="D3066" s="4" t="str">
        <f>PROPER(Table14[[#This Row],[Region]])</f>
        <v>North</v>
      </c>
      <c r="E3066" s="9">
        <f>IF(ISBLANK(Table14[[#This Row],[Sales_Amount]]),MEDIAN(Table14[Sales_Amount]),Table14[[#This Row],[Sales_Amount]])</f>
        <v>61433.79</v>
      </c>
      <c r="F3066" s="11">
        <f>IF(ISBLANK(Table14[[#This Row],[Quantity_Sold]]),MEDIAN(Table14[Quantity_Sold]),Table14[[#This Row],[Quantity_Sold]])</f>
        <v>11</v>
      </c>
      <c r="G3066" s="4" t="str">
        <f>TRIM(Table14[[#This Row],[Product_Category]])</f>
        <v>Furniture</v>
      </c>
      <c r="H3066" s="9">
        <v>4031.08</v>
      </c>
      <c r="I3066" s="9">
        <v>5584.89</v>
      </c>
      <c r="J3066" s="4" t="str">
        <f>PROPER(Table14[[#This Row],[Customer_Type]])</f>
        <v>Returning</v>
      </c>
      <c r="K3066" s="13">
        <f>IF(ISBLANK(Table14[[#This Row],[Discount]]),MEDIAN(Table14[Discount]),Table14[[#This Row],[Discount]])</f>
        <v>0</v>
      </c>
      <c r="L3066" s="4" t="s">
        <v>26</v>
      </c>
      <c r="M3066" s="4" t="s">
        <v>18</v>
      </c>
    </row>
    <row r="3067" spans="1:13" x14ac:dyDescent="0.3">
      <c r="A3067">
        <v>1320</v>
      </c>
      <c r="B3067" s="1">
        <v>45242</v>
      </c>
      <c r="C3067" s="4" t="str">
        <f>IF(ISBLANK(Table14[[#This Row],[Sales_Rep]]),"Unknown",Table14[[#This Row],[Sales_Rep]])</f>
        <v>Bob</v>
      </c>
      <c r="D3067" s="4" t="str">
        <f>PROPER(Table14[[#This Row],[Region]])</f>
        <v>East</v>
      </c>
      <c r="E3067" s="9">
        <f>IF(ISBLANK(Table14[[#This Row],[Sales_Amount]]),MEDIAN(Table14[Sales_Amount]),Table14[[#This Row],[Sales_Amount]])</f>
        <v>202150.18</v>
      </c>
      <c r="F3067" s="11">
        <f>IF(ISBLANK(Table14[[#This Row],[Quantity_Sold]]),MEDIAN(Table14[Quantity_Sold]),Table14[[#This Row],[Quantity_Sold]])</f>
        <v>47</v>
      </c>
      <c r="G3067" s="4" t="str">
        <f>TRIM(Table14[[#This Row],[Product_Category]])</f>
        <v>Electronics</v>
      </c>
      <c r="H3067" s="9">
        <v>3797.8</v>
      </c>
      <c r="I3067" s="9">
        <v>5309.96</v>
      </c>
      <c r="J3067" s="4" t="str">
        <f>PROPER(Table14[[#This Row],[Customer_Type]])</f>
        <v>New</v>
      </c>
      <c r="K3067" s="13">
        <f>IF(ISBLANK(Table14[[#This Row],[Discount]]),MEDIAN(Table14[Discount]),Table14[[#This Row],[Discount]])</f>
        <v>0.19</v>
      </c>
      <c r="L3067" s="4" t="s">
        <v>17</v>
      </c>
      <c r="M3067" s="4" t="s">
        <v>22</v>
      </c>
    </row>
    <row r="3068" spans="1:13" x14ac:dyDescent="0.3">
      <c r="A3068">
        <v>1499</v>
      </c>
      <c r="B3068" s="1">
        <v>45653</v>
      </c>
      <c r="C3068" s="4" t="str">
        <f>IF(ISBLANK(Table14[[#This Row],[Sales_Rep]]),"Unknown",Table14[[#This Row],[Sales_Rep]])</f>
        <v>Eve</v>
      </c>
      <c r="D3068" s="4" t="str">
        <f>PROPER(Table14[[#This Row],[Region]])</f>
        <v>East</v>
      </c>
      <c r="E3068" s="9">
        <f>IF(ISBLANK(Table14[[#This Row],[Sales_Amount]]),MEDIAN(Table14[Sales_Amount]),Table14[[#This Row],[Sales_Amount]])</f>
        <v>65797.5</v>
      </c>
      <c r="F3068" s="11">
        <f>IF(ISBLANK(Table14[[#This Row],[Quantity_Sold]]),MEDIAN(Table14[Quantity_Sold]),Table14[[#This Row],[Quantity_Sold]])</f>
        <v>18</v>
      </c>
      <c r="G3068" s="4" t="str">
        <f>TRIM(Table14[[#This Row],[Product_Category]])</f>
        <v>Clothing</v>
      </c>
      <c r="H3068" s="9">
        <v>3344.94</v>
      </c>
      <c r="I3068" s="9">
        <v>4627.1099999999997</v>
      </c>
      <c r="J3068" s="4" t="str">
        <f>PROPER(Table14[[#This Row],[Customer_Type]])</f>
        <v>Returning</v>
      </c>
      <c r="K3068" s="13">
        <f>IF(ISBLANK(Table14[[#This Row],[Discount]]),MEDIAN(Table14[Discount]),Table14[[#This Row],[Discount]])</f>
        <v>0.21</v>
      </c>
      <c r="L3068" s="4" t="s">
        <v>17</v>
      </c>
      <c r="M3068" s="4" t="s">
        <v>22</v>
      </c>
    </row>
    <row r="3069" spans="1:13" x14ac:dyDescent="0.3">
      <c r="A3069">
        <v>1371</v>
      </c>
      <c r="B3069" s="1">
        <v>45097</v>
      </c>
      <c r="C3069" s="4" t="str">
        <f>IF(ISBLANK(Table14[[#This Row],[Sales_Rep]]),"Unknown",Table14[[#This Row],[Sales_Rep]])</f>
        <v>Bob</v>
      </c>
      <c r="D3069" s="4" t="str">
        <f>PROPER(Table14[[#This Row],[Region]])</f>
        <v>North</v>
      </c>
      <c r="E3069" s="9">
        <f>IF(ISBLANK(Table14[[#This Row],[Sales_Amount]]),MEDIAN(Table14[Sales_Amount]),Table14[[#This Row],[Sales_Amount]])</f>
        <v>51975.18</v>
      </c>
      <c r="F3069" s="11">
        <f>IF(ISBLANK(Table14[[#This Row],[Quantity_Sold]]),MEDIAN(Table14[Quantity_Sold]),Table14[[#This Row],[Quantity_Sold]])</f>
        <v>38</v>
      </c>
      <c r="G3069" s="4" t="str">
        <f>TRIM(Table14[[#This Row],[Product_Category]])</f>
        <v>Clothing</v>
      </c>
      <c r="H3069" s="9">
        <v>1270.7</v>
      </c>
      <c r="I3069" s="9">
        <v>1410.07</v>
      </c>
      <c r="J3069" s="4" t="str">
        <f>PROPER(Table14[[#This Row],[Customer_Type]])</f>
        <v>New</v>
      </c>
      <c r="K3069" s="13">
        <f>IF(ISBLANK(Table14[[#This Row],[Discount]]),MEDIAN(Table14[Discount]),Table14[[#This Row],[Discount]])</f>
        <v>0.03</v>
      </c>
      <c r="L3069" s="4" t="s">
        <v>26</v>
      </c>
      <c r="M3069" s="4" t="s">
        <v>18</v>
      </c>
    </row>
    <row r="3070" spans="1:13" x14ac:dyDescent="0.3">
      <c r="A3070">
        <v>1049</v>
      </c>
      <c r="B3070" s="1">
        <v>45363</v>
      </c>
      <c r="C3070" s="4" t="str">
        <f>IF(ISBLANK(Table14[[#This Row],[Sales_Rep]]),"Unknown",Table14[[#This Row],[Sales_Rep]])</f>
        <v>Eve</v>
      </c>
      <c r="D3070" s="4" t="str">
        <f>PROPER(Table14[[#This Row],[Region]])</f>
        <v>North</v>
      </c>
      <c r="E3070" s="9">
        <f>IF(ISBLANK(Table14[[#This Row],[Sales_Amount]]),MEDIAN(Table14[Sales_Amount]),Table14[[#This Row],[Sales_Amount]])</f>
        <v>2647.86</v>
      </c>
      <c r="F3070" s="11">
        <f>IF(ISBLANK(Table14[[#This Row],[Quantity_Sold]]),MEDIAN(Table14[Quantity_Sold]),Table14[[#This Row],[Quantity_Sold]])</f>
        <v>1</v>
      </c>
      <c r="G3070" s="4" t="str">
        <f>TRIM(Table14[[#This Row],[Product_Category]])</f>
        <v>Clothing</v>
      </c>
      <c r="H3070" s="9">
        <v>2978.46</v>
      </c>
      <c r="I3070" s="9">
        <v>3530.48</v>
      </c>
      <c r="J3070" s="4" t="str">
        <f>PROPER(Table14[[#This Row],[Customer_Type]])</f>
        <v>Returning</v>
      </c>
      <c r="K3070" s="13">
        <f>IF(ISBLANK(Table14[[#This Row],[Discount]]),MEDIAN(Table14[Discount]),Table14[[#This Row],[Discount]])</f>
        <v>0.25</v>
      </c>
      <c r="L3070" s="4" t="s">
        <v>31</v>
      </c>
      <c r="M3070" s="4" t="s">
        <v>18</v>
      </c>
    </row>
    <row r="3071" spans="1:13" x14ac:dyDescent="0.3">
      <c r="A3071">
        <v>1035</v>
      </c>
      <c r="B3071" s="1">
        <v>45482</v>
      </c>
      <c r="C3071" s="4" t="str">
        <f>IF(ISBLANK(Table14[[#This Row],[Sales_Rep]]),"Unknown",Table14[[#This Row],[Sales_Rep]])</f>
        <v>Eve</v>
      </c>
      <c r="D3071" s="4" t="str">
        <f>PROPER(Table14[[#This Row],[Region]])</f>
        <v>North</v>
      </c>
      <c r="E3071" s="9">
        <f>IF(ISBLANK(Table14[[#This Row],[Sales_Amount]]),MEDIAN(Table14[Sales_Amount]),Table14[[#This Row],[Sales_Amount]])</f>
        <v>45308.18</v>
      </c>
      <c r="F3071" s="11">
        <f>IF(ISBLANK(Table14[[#This Row],[Quantity_Sold]]),MEDIAN(Table14[Quantity_Sold]),Table14[[#This Row],[Quantity_Sold]])</f>
        <v>39</v>
      </c>
      <c r="G3071" s="4" t="str">
        <f>TRIM(Table14[[#This Row],[Product_Category]])</f>
        <v>Clothing</v>
      </c>
      <c r="H3071" s="9">
        <v>1111.7</v>
      </c>
      <c r="I3071" s="9">
        <v>1350.87</v>
      </c>
      <c r="J3071" s="4" t="str">
        <f>PROPER(Table14[[#This Row],[Customer_Type]])</f>
        <v>New</v>
      </c>
      <c r="K3071" s="13">
        <f>IF(ISBLANK(Table14[[#This Row],[Discount]]),MEDIAN(Table14[Discount]),Table14[[#This Row],[Discount]])</f>
        <v>0.14000000000000001</v>
      </c>
      <c r="L3071" s="4" t="s">
        <v>17</v>
      </c>
      <c r="M3071" s="4" t="s">
        <v>22</v>
      </c>
    </row>
    <row r="3072" spans="1:13" x14ac:dyDescent="0.3">
      <c r="A3072">
        <v>1357</v>
      </c>
      <c r="B3072" s="1">
        <v>44938</v>
      </c>
      <c r="C3072" s="4" t="str">
        <f>IF(ISBLANK(Table14[[#This Row],[Sales_Rep]]),"Unknown",Table14[[#This Row],[Sales_Rep]])</f>
        <v>Bob</v>
      </c>
      <c r="D3072" s="4" t="str">
        <f>PROPER(Table14[[#This Row],[Region]])</f>
        <v>East</v>
      </c>
      <c r="E3072" s="9">
        <f>IF(ISBLANK(Table14[[#This Row],[Sales_Amount]]),MEDIAN(Table14[Sales_Amount]),Table14[[#This Row],[Sales_Amount]])</f>
        <v>12253.66</v>
      </c>
      <c r="F3072" s="11">
        <f>IF(ISBLANK(Table14[[#This Row],[Quantity_Sold]]),MEDIAN(Table14[Quantity_Sold]),Table14[[#This Row],[Quantity_Sold]])</f>
        <v>18</v>
      </c>
      <c r="G3072" s="4" t="str">
        <f>TRIM(Table14[[#This Row],[Product_Category]])</f>
        <v>Electronics</v>
      </c>
      <c r="H3072" s="9">
        <v>728.16</v>
      </c>
      <c r="I3072" s="9">
        <v>861.72</v>
      </c>
      <c r="J3072" s="4" t="str">
        <f>PROPER(Table14[[#This Row],[Customer_Type]])</f>
        <v>New</v>
      </c>
      <c r="K3072" s="13">
        <f>IF(ISBLANK(Table14[[#This Row],[Discount]]),MEDIAN(Table14[Discount]),Table14[[#This Row],[Discount]])</f>
        <v>0.21</v>
      </c>
      <c r="L3072" s="4" t="s">
        <v>26</v>
      </c>
      <c r="M3072" s="4" t="s">
        <v>22</v>
      </c>
    </row>
    <row r="3073" spans="1:13" x14ac:dyDescent="0.3">
      <c r="A3073">
        <v>1187</v>
      </c>
      <c r="B3073" s="1">
        <v>45526</v>
      </c>
      <c r="C3073" s="4" t="str">
        <f>IF(ISBLANK(Table14[[#This Row],[Sales_Rep]]),"Unknown",Table14[[#This Row],[Sales_Rep]])</f>
        <v>David</v>
      </c>
      <c r="D3073" s="4" t="str">
        <f>PROPER(Table14[[#This Row],[Region]])</f>
        <v>West</v>
      </c>
      <c r="E3073" s="9">
        <f>IF(ISBLANK(Table14[[#This Row],[Sales_Amount]]),MEDIAN(Table14[Sales_Amount]),Table14[[#This Row],[Sales_Amount]])</f>
        <v>30178.05</v>
      </c>
      <c r="F3073" s="11">
        <f>IF(ISBLANK(Table14[[#This Row],[Quantity_Sold]]),MEDIAN(Table14[Quantity_Sold]),Table14[[#This Row],[Quantity_Sold]])</f>
        <v>29</v>
      </c>
      <c r="G3073" s="4" t="str">
        <f>TRIM(Table14[[#This Row],[Product_Category]])</f>
        <v>Furniture</v>
      </c>
      <c r="H3073" s="9">
        <v>1136.68</v>
      </c>
      <c r="I3073" s="9">
        <v>1369.24</v>
      </c>
      <c r="J3073" s="4" t="str">
        <f>PROPER(Table14[[#This Row],[Customer_Type]])</f>
        <v>New</v>
      </c>
      <c r="K3073" s="13">
        <f>IF(ISBLANK(Table14[[#This Row],[Discount]]),MEDIAN(Table14[Discount]),Table14[[#This Row],[Discount]])</f>
        <v>0.24</v>
      </c>
      <c r="L3073" s="4" t="s">
        <v>26</v>
      </c>
      <c r="M3073" s="4" t="s">
        <v>18</v>
      </c>
    </row>
    <row r="3074" spans="1:13" x14ac:dyDescent="0.3">
      <c r="A3074">
        <v>1301</v>
      </c>
      <c r="B3074" s="1">
        <v>45092</v>
      </c>
      <c r="C3074" s="4" t="str">
        <f>IF(ISBLANK(Table14[[#This Row],[Sales_Rep]]),"Unknown",Table14[[#This Row],[Sales_Rep]])</f>
        <v>Eve</v>
      </c>
      <c r="D3074" s="4" t="str">
        <f>PROPER(Table14[[#This Row],[Region]])</f>
        <v>South</v>
      </c>
      <c r="E3074" s="9">
        <f>IF(ISBLANK(Table14[[#This Row],[Sales_Amount]]),MEDIAN(Table14[Sales_Amount]),Table14[[#This Row],[Sales_Amount]])</f>
        <v>70675.81</v>
      </c>
      <c r="F3074" s="11">
        <f>IF(ISBLANK(Table14[[#This Row],[Quantity_Sold]]),MEDIAN(Table14[Quantity_Sold]),Table14[[#This Row],[Quantity_Sold]])</f>
        <v>11</v>
      </c>
      <c r="G3074" s="4" t="str">
        <f>TRIM(Table14[[#This Row],[Product_Category]])</f>
        <v>Electronics</v>
      </c>
      <c r="H3074" s="9">
        <v>4969.08</v>
      </c>
      <c r="I3074" s="9">
        <v>7060.52</v>
      </c>
      <c r="J3074" s="4" t="str">
        <f>PROPER(Table14[[#This Row],[Customer_Type]])</f>
        <v>New</v>
      </c>
      <c r="K3074" s="13">
        <f>IF(ISBLANK(Table14[[#This Row],[Discount]]),MEDIAN(Table14[Discount]),Table14[[#This Row],[Discount]])</f>
        <v>0.09</v>
      </c>
      <c r="L3074" s="4" t="s">
        <v>31</v>
      </c>
      <c r="M3074" s="4" t="s">
        <v>18</v>
      </c>
    </row>
    <row r="3075" spans="1:13" x14ac:dyDescent="0.3">
      <c r="A3075">
        <v>1299</v>
      </c>
      <c r="B3075" s="1">
        <v>45393</v>
      </c>
      <c r="C3075" s="4" t="str">
        <f>IF(ISBLANK(Table14[[#This Row],[Sales_Rep]]),"Unknown",Table14[[#This Row],[Sales_Rep]])</f>
        <v>Charlie</v>
      </c>
      <c r="D3075" s="4" t="str">
        <f>PROPER(Table14[[#This Row],[Region]])</f>
        <v>South</v>
      </c>
      <c r="E3075" s="9">
        <f>IF(ISBLANK(Table14[[#This Row],[Sales_Amount]]),MEDIAN(Table14[Sales_Amount]),Table14[[#This Row],[Sales_Amount]])</f>
        <v>201940.05</v>
      </c>
      <c r="F3075" s="11">
        <f>IF(ISBLANK(Table14[[#This Row],[Quantity_Sold]]),MEDIAN(Table14[Quantity_Sold]),Table14[[#This Row],[Quantity_Sold]])</f>
        <v>46</v>
      </c>
      <c r="G3075" s="4" t="str">
        <f>TRIM(Table14[[#This Row],[Product_Category]])</f>
        <v>Clothing</v>
      </c>
      <c r="H3075" s="9">
        <v>4739.01</v>
      </c>
      <c r="I3075" s="9">
        <v>6183.1</v>
      </c>
      <c r="J3075" s="4" t="str">
        <f>PROPER(Table14[[#This Row],[Customer_Type]])</f>
        <v>New</v>
      </c>
      <c r="K3075" s="13">
        <f>IF(ISBLANK(Table14[[#This Row],[Discount]]),MEDIAN(Table14[Discount]),Table14[[#This Row],[Discount]])</f>
        <v>0.28999999999999998</v>
      </c>
      <c r="L3075" s="4" t="s">
        <v>26</v>
      </c>
      <c r="M3075" s="4" t="s">
        <v>18</v>
      </c>
    </row>
    <row r="3076" spans="1:13" x14ac:dyDescent="0.3">
      <c r="A3076">
        <v>1115</v>
      </c>
      <c r="B3076" s="1">
        <v>45479</v>
      </c>
      <c r="C3076" s="4" t="str">
        <f>IF(ISBLANK(Table14[[#This Row],[Sales_Rep]]),"Unknown",Table14[[#This Row],[Sales_Rep]])</f>
        <v>David</v>
      </c>
      <c r="D3076" s="4" t="str">
        <f>PROPER(Table14[[#This Row],[Region]])</f>
        <v>North</v>
      </c>
      <c r="E3076" s="9">
        <f>IF(ISBLANK(Table14[[#This Row],[Sales_Amount]]),MEDIAN(Table14[Sales_Amount]),Table14[[#This Row],[Sales_Amount]])</f>
        <v>16684.419999999998</v>
      </c>
      <c r="F3076" s="11">
        <f>IF(ISBLANK(Table14[[#This Row],[Quantity_Sold]]),MEDIAN(Table14[Quantity_Sold]),Table14[[#This Row],[Quantity_Sold]])</f>
        <v>14</v>
      </c>
      <c r="G3076" s="4" t="str">
        <f>TRIM(Table14[[#This Row],[Product_Category]])</f>
        <v>Food</v>
      </c>
      <c r="H3076" s="9">
        <v>1115.1500000000001</v>
      </c>
      <c r="I3076" s="9">
        <v>1324.16</v>
      </c>
      <c r="J3076" s="4" t="str">
        <f>PROPER(Table14[[#This Row],[Customer_Type]])</f>
        <v>New</v>
      </c>
      <c r="K3076" s="13">
        <f>IF(ISBLANK(Table14[[#This Row],[Discount]]),MEDIAN(Table14[Discount]),Table14[[#This Row],[Discount]])</f>
        <v>0.1</v>
      </c>
      <c r="L3076" s="4" t="s">
        <v>31</v>
      </c>
      <c r="M3076" s="4" t="s">
        <v>22</v>
      </c>
    </row>
    <row r="3077" spans="1:13" x14ac:dyDescent="0.3">
      <c r="A3077">
        <v>1009</v>
      </c>
      <c r="B3077" s="1">
        <v>45279</v>
      </c>
      <c r="C3077" s="4" t="str">
        <f>IF(ISBLANK(Table14[[#This Row],[Sales_Rep]]),"Unknown",Table14[[#This Row],[Sales_Rep]])</f>
        <v>Bob</v>
      </c>
      <c r="D3077" s="4" t="str">
        <f>PROPER(Table14[[#This Row],[Region]])</f>
        <v>South</v>
      </c>
      <c r="E3077" s="9">
        <f>IF(ISBLANK(Table14[[#This Row],[Sales_Amount]]),MEDIAN(Table14[Sales_Amount]),Table14[[#This Row],[Sales_Amount]])</f>
        <v>55245.9</v>
      </c>
      <c r="F3077" s="11">
        <f>IF(ISBLANK(Table14[[#This Row],[Quantity_Sold]]),MEDIAN(Table14[Quantity_Sold]),Table14[[#This Row],[Quantity_Sold]])</f>
        <v>18</v>
      </c>
      <c r="G3077" s="4" t="str">
        <f>TRIM(Table14[[#This Row],[Product_Category]])</f>
        <v>Electronics</v>
      </c>
      <c r="H3077" s="9">
        <v>3186.78</v>
      </c>
      <c r="I3077" s="9">
        <v>4322.84</v>
      </c>
      <c r="J3077" s="4" t="str">
        <f>PROPER(Table14[[#This Row],[Customer_Type]])</f>
        <v>New</v>
      </c>
      <c r="K3077" s="13">
        <f>IF(ISBLANK(Table14[[#This Row],[Discount]]),MEDIAN(Table14[Discount]),Table14[[#This Row],[Discount]])</f>
        <v>0.28999999999999998</v>
      </c>
      <c r="L3077" s="4" t="s">
        <v>17</v>
      </c>
      <c r="M3077" s="4" t="s">
        <v>18</v>
      </c>
    </row>
    <row r="3078" spans="1:13" x14ac:dyDescent="0.3">
      <c r="A3078">
        <v>1002</v>
      </c>
      <c r="B3078" s="1">
        <v>45141</v>
      </c>
      <c r="C3078" s="4" t="str">
        <f>IF(ISBLANK(Table14[[#This Row],[Sales_Rep]]),"Unknown",Table14[[#This Row],[Sales_Rep]])</f>
        <v>David</v>
      </c>
      <c r="D3078" s="4" t="str">
        <f>PROPER(Table14[[#This Row],[Region]])</f>
        <v>West</v>
      </c>
      <c r="E3078" s="9">
        <f>IF(ISBLANK(Table14[[#This Row],[Sales_Amount]]),MEDIAN(Table14[Sales_Amount]),Table14[[#This Row],[Sales_Amount]])</f>
        <v>141951.84</v>
      </c>
      <c r="F3078" s="11">
        <f>IF(ISBLANK(Table14[[#This Row],[Quantity_Sold]]),MEDIAN(Table14[Quantity_Sold]),Table14[[#This Row],[Quantity_Sold]])</f>
        <v>30</v>
      </c>
      <c r="G3078" s="4" t="str">
        <f>TRIM(Table14[[#This Row],[Product_Category]])</f>
        <v>Electronics</v>
      </c>
      <c r="H3078" s="9">
        <v>4632.12</v>
      </c>
      <c r="I3078" s="9">
        <v>5914.66</v>
      </c>
      <c r="J3078" s="4" t="str">
        <f>PROPER(Table14[[#This Row],[Customer_Type]])</f>
        <v>Returning</v>
      </c>
      <c r="K3078" s="13">
        <f>IF(ISBLANK(Table14[[#This Row],[Discount]]),MEDIAN(Table14[Discount]),Table14[[#This Row],[Discount]])</f>
        <v>0.2</v>
      </c>
      <c r="L3078" s="4" t="s">
        <v>17</v>
      </c>
      <c r="M3078" s="4" t="s">
        <v>22</v>
      </c>
    </row>
    <row r="3079" spans="1:13" x14ac:dyDescent="0.3">
      <c r="A3079">
        <v>1472</v>
      </c>
      <c r="B3079" s="1">
        <v>45611</v>
      </c>
      <c r="C3079" s="4" t="str">
        <f>IF(ISBLANK(Table14[[#This Row],[Sales_Rep]]),"Unknown",Table14[[#This Row],[Sales_Rep]])</f>
        <v>Alice</v>
      </c>
      <c r="D3079" s="4" t="str">
        <f>PROPER(Table14[[#This Row],[Region]])</f>
        <v>West</v>
      </c>
      <c r="E3079" s="9">
        <f>IF(ISBLANK(Table14[[#This Row],[Sales_Amount]]),MEDIAN(Table14[Sales_Amount]),Table14[[#This Row],[Sales_Amount]])</f>
        <v>60017.279999999999</v>
      </c>
      <c r="F3079" s="11">
        <f>IF(ISBLANK(Table14[[#This Row],[Quantity_Sold]]),MEDIAN(Table14[Quantity_Sold]),Table14[[#This Row],[Quantity_Sold]])</f>
        <v>19</v>
      </c>
      <c r="G3079" s="4" t="str">
        <f>TRIM(Table14[[#This Row],[Product_Category]])</f>
        <v>Electronics</v>
      </c>
      <c r="H3079" s="9">
        <v>3468.14</v>
      </c>
      <c r="I3079" s="9">
        <v>3852.2</v>
      </c>
      <c r="J3079" s="4" t="str">
        <f>PROPER(Table14[[#This Row],[Customer_Type]])</f>
        <v>Returning</v>
      </c>
      <c r="K3079" s="13">
        <f>IF(ISBLANK(Table14[[#This Row],[Discount]]),MEDIAN(Table14[Discount]),Table14[[#This Row],[Discount]])</f>
        <v>0.18</v>
      </c>
      <c r="L3079" s="4" t="s">
        <v>17</v>
      </c>
      <c r="M3079" s="4" t="s">
        <v>18</v>
      </c>
    </row>
    <row r="3080" spans="1:13" x14ac:dyDescent="0.3">
      <c r="A3080">
        <v>1391</v>
      </c>
      <c r="B3080" s="1">
        <v>45207</v>
      </c>
      <c r="C3080" s="4" t="str">
        <f>IF(ISBLANK(Table14[[#This Row],[Sales_Rep]]),"Unknown",Table14[[#This Row],[Sales_Rep]])</f>
        <v>Alice</v>
      </c>
      <c r="D3080" s="4" t="str">
        <f>PROPER(Table14[[#This Row],[Region]])</f>
        <v>East</v>
      </c>
      <c r="E3080" s="9">
        <f>IF(ISBLANK(Table14[[#This Row],[Sales_Amount]]),MEDIAN(Table14[Sales_Amount]),Table14[[#This Row],[Sales_Amount]])</f>
        <v>109508.23</v>
      </c>
      <c r="F3080" s="11">
        <f>IF(ISBLANK(Table14[[#This Row],[Quantity_Sold]]),MEDIAN(Table14[Quantity_Sold]),Table14[[#This Row],[Quantity_Sold]])</f>
        <v>24</v>
      </c>
      <c r="G3080" s="4" t="str">
        <f>TRIM(Table14[[#This Row],[Product_Category]])</f>
        <v>Clothing</v>
      </c>
      <c r="H3080" s="9">
        <v>3880.02</v>
      </c>
      <c r="I3080" s="9">
        <v>5126.79</v>
      </c>
      <c r="J3080" s="4" t="str">
        <f>PROPER(Table14[[#This Row],[Customer_Type]])</f>
        <v>New</v>
      </c>
      <c r="K3080" s="13">
        <f>IF(ISBLANK(Table14[[#This Row],[Discount]]),MEDIAN(Table14[Discount]),Table14[[#This Row],[Discount]])</f>
        <v>0.11</v>
      </c>
      <c r="L3080" s="4" t="s">
        <v>17</v>
      </c>
      <c r="M3080" s="4" t="s">
        <v>18</v>
      </c>
    </row>
    <row r="3081" spans="1:13" x14ac:dyDescent="0.3">
      <c r="A3081">
        <v>1014</v>
      </c>
      <c r="B3081" s="1">
        <v>45461</v>
      </c>
      <c r="C3081" s="4" t="str">
        <f>IF(ISBLANK(Table14[[#This Row],[Sales_Rep]]),"Unknown",Table14[[#This Row],[Sales_Rep]])</f>
        <v>Eve</v>
      </c>
      <c r="D3081" s="4" t="str">
        <f>PROPER(Table14[[#This Row],[Region]])</f>
        <v>South</v>
      </c>
      <c r="E3081" s="9">
        <f>IF(ISBLANK(Table14[[#This Row],[Sales_Amount]]),MEDIAN(Table14[Sales_Amount]),Table14[[#This Row],[Sales_Amount]])</f>
        <v>4785.58</v>
      </c>
      <c r="F3081" s="11">
        <f>IF(ISBLANK(Table14[[#This Row],[Quantity_Sold]]),MEDIAN(Table14[Quantity_Sold]),Table14[[#This Row],[Quantity_Sold]])</f>
        <v>2</v>
      </c>
      <c r="G3081" s="4" t="str">
        <f>TRIM(Table14[[#This Row],[Product_Category]])</f>
        <v>Clothing</v>
      </c>
      <c r="H3081" s="9">
        <v>2239.6999999999998</v>
      </c>
      <c r="I3081" s="9">
        <v>2954.06</v>
      </c>
      <c r="J3081" s="4" t="str">
        <f>PROPER(Table14[[#This Row],[Customer_Type]])</f>
        <v>New</v>
      </c>
      <c r="K3081" s="13">
        <f>IF(ISBLANK(Table14[[#This Row],[Discount]]),MEDIAN(Table14[Discount]),Table14[[#This Row],[Discount]])</f>
        <v>0.19</v>
      </c>
      <c r="L3081" s="4" t="s">
        <v>31</v>
      </c>
      <c r="M3081" s="4" t="s">
        <v>22</v>
      </c>
    </row>
    <row r="3082" spans="1:13" x14ac:dyDescent="0.3">
      <c r="A3082">
        <v>1327</v>
      </c>
      <c r="B3082" s="1">
        <v>45189</v>
      </c>
      <c r="C3082" s="4" t="str">
        <f>IF(ISBLANK(Table14[[#This Row],[Sales_Rep]]),"Unknown",Table14[[#This Row],[Sales_Rep]])</f>
        <v>Eve</v>
      </c>
      <c r="D3082" s="4" t="str">
        <f>PROPER(Table14[[#This Row],[Region]])</f>
        <v>North</v>
      </c>
      <c r="E3082" s="9">
        <f>IF(ISBLANK(Table14[[#This Row],[Sales_Amount]]),MEDIAN(Table14[Sales_Amount]),Table14[[#This Row],[Sales_Amount]])</f>
        <v>52750.37</v>
      </c>
      <c r="F3082" s="11">
        <f>IF(ISBLANK(Table14[[#This Row],[Quantity_Sold]]),MEDIAN(Table14[Quantity_Sold]),Table14[[#This Row],[Quantity_Sold]])</f>
        <v>11</v>
      </c>
      <c r="G3082" s="4" t="str">
        <f>TRIM(Table14[[#This Row],[Product_Category]])</f>
        <v>Clothing</v>
      </c>
      <c r="H3082" s="9">
        <v>4634</v>
      </c>
      <c r="I3082" s="9">
        <v>5328.32</v>
      </c>
      <c r="J3082" s="4" t="str">
        <f>PROPER(Table14[[#This Row],[Customer_Type]])</f>
        <v>Returning</v>
      </c>
      <c r="K3082" s="13">
        <f>IF(ISBLANK(Table14[[#This Row],[Discount]]),MEDIAN(Table14[Discount]),Table14[[#This Row],[Discount]])</f>
        <v>0.1</v>
      </c>
      <c r="L3082" s="4" t="s">
        <v>31</v>
      </c>
      <c r="M3082" s="4" t="s">
        <v>18</v>
      </c>
    </row>
    <row r="3083" spans="1:13" x14ac:dyDescent="0.3">
      <c r="A3083">
        <v>1228</v>
      </c>
      <c r="B3083" s="1">
        <v>45212</v>
      </c>
      <c r="C3083" s="4" t="str">
        <f>IF(ISBLANK(Table14[[#This Row],[Sales_Rep]]),"Unknown",Table14[[#This Row],[Sales_Rep]])</f>
        <v>Charlie</v>
      </c>
      <c r="D3083" s="4" t="str">
        <f>PROPER(Table14[[#This Row],[Region]])</f>
        <v>West</v>
      </c>
      <c r="E3083" s="9">
        <f>IF(ISBLANK(Table14[[#This Row],[Sales_Amount]]),MEDIAN(Table14[Sales_Amount]),Table14[[#This Row],[Sales_Amount]])</f>
        <v>218273.27</v>
      </c>
      <c r="F3083" s="11">
        <f>IF(ISBLANK(Table14[[#This Row],[Quantity_Sold]]),MEDIAN(Table14[Quantity_Sold]),Table14[[#This Row],[Quantity_Sold]])</f>
        <v>48</v>
      </c>
      <c r="G3083" s="4" t="str">
        <f>TRIM(Table14[[#This Row],[Product_Category]])</f>
        <v>Food</v>
      </c>
      <c r="H3083" s="9">
        <v>4164.97</v>
      </c>
      <c r="I3083" s="9">
        <v>6229.26</v>
      </c>
      <c r="J3083" s="4" t="str">
        <f>PROPER(Table14[[#This Row],[Customer_Type]])</f>
        <v>Returning</v>
      </c>
      <c r="K3083" s="13">
        <f>IF(ISBLANK(Table14[[#This Row],[Discount]]),MEDIAN(Table14[Discount]),Table14[[#This Row],[Discount]])</f>
        <v>0.27</v>
      </c>
      <c r="L3083" s="4" t="s">
        <v>26</v>
      </c>
      <c r="M3083" s="4" t="s">
        <v>22</v>
      </c>
    </row>
    <row r="3084" spans="1:13" x14ac:dyDescent="0.3">
      <c r="A3084">
        <v>1266</v>
      </c>
      <c r="B3084" s="1">
        <v>45427</v>
      </c>
      <c r="C3084" s="4" t="str">
        <f>IF(ISBLANK(Table14[[#This Row],[Sales_Rep]]),"Unknown",Table14[[#This Row],[Sales_Rep]])</f>
        <v>David</v>
      </c>
      <c r="D3084" s="4" t="str">
        <f>PROPER(Table14[[#This Row],[Region]])</f>
        <v>North</v>
      </c>
      <c r="E3084" s="9">
        <f>IF(ISBLANK(Table14[[#This Row],[Sales_Amount]]),MEDIAN(Table14[Sales_Amount]),Table14[[#This Row],[Sales_Amount]])</f>
        <v>90291.38</v>
      </c>
      <c r="F3084" s="11">
        <f>IF(ISBLANK(Table14[[#This Row],[Quantity_Sold]]),MEDIAN(Table14[Quantity_Sold]),Table14[[#This Row],[Quantity_Sold]])</f>
        <v>28</v>
      </c>
      <c r="G3084" s="4" t="str">
        <f>TRIM(Table14[[#This Row],[Product_Category]])</f>
        <v>Electronics</v>
      </c>
      <c r="H3084" s="9">
        <v>2417.3000000000002</v>
      </c>
      <c r="I3084" s="9">
        <v>3505.1</v>
      </c>
      <c r="J3084" s="4" t="str">
        <f>PROPER(Table14[[#This Row],[Customer_Type]])</f>
        <v>Returning</v>
      </c>
      <c r="K3084" s="13">
        <f>IF(ISBLANK(Table14[[#This Row],[Discount]]),MEDIAN(Table14[Discount]),Table14[[#This Row],[Discount]])</f>
        <v>0.08</v>
      </c>
      <c r="L3084" s="4" t="s">
        <v>17</v>
      </c>
      <c r="M3084" s="4" t="s">
        <v>22</v>
      </c>
    </row>
    <row r="3085" spans="1:13" x14ac:dyDescent="0.3">
      <c r="A3085">
        <v>1030</v>
      </c>
      <c r="B3085" s="1">
        <v>45333</v>
      </c>
      <c r="C3085" s="4" t="str">
        <f>IF(ISBLANK(Table14[[#This Row],[Sales_Rep]]),"Unknown",Table14[[#This Row],[Sales_Rep]])</f>
        <v>Alice</v>
      </c>
      <c r="D3085" s="4" t="str">
        <f>PROPER(Table14[[#This Row],[Region]])</f>
        <v>North</v>
      </c>
      <c r="E3085" s="9">
        <f>IF(ISBLANK(Table14[[#This Row],[Sales_Amount]]),MEDIAN(Table14[Sales_Amount]),Table14[[#This Row],[Sales_Amount]])</f>
        <v>45379.66</v>
      </c>
      <c r="F3085" s="11">
        <f>IF(ISBLANK(Table14[[#This Row],[Quantity_Sold]]),MEDIAN(Table14[Quantity_Sold]),Table14[[#This Row],[Quantity_Sold]])</f>
        <v>34</v>
      </c>
      <c r="G3085" s="4" t="str">
        <f>TRIM(Table14[[#This Row],[Product_Category]])</f>
        <v>Clothing</v>
      </c>
      <c r="H3085" s="9">
        <v>1292.26</v>
      </c>
      <c r="I3085" s="9">
        <v>1516.7</v>
      </c>
      <c r="J3085" s="4" t="str">
        <f>PROPER(Table14[[#This Row],[Customer_Type]])</f>
        <v>New</v>
      </c>
      <c r="K3085" s="13">
        <f>IF(ISBLANK(Table14[[#This Row],[Discount]]),MEDIAN(Table14[Discount]),Table14[[#This Row],[Discount]])</f>
        <v>0.12</v>
      </c>
      <c r="L3085" s="4" t="s">
        <v>26</v>
      </c>
      <c r="M3085" s="4" t="s">
        <v>22</v>
      </c>
    </row>
    <row r="3086" spans="1:13" x14ac:dyDescent="0.3">
      <c r="A3086">
        <v>1132</v>
      </c>
      <c r="B3086" s="1">
        <v>45032</v>
      </c>
      <c r="C3086" s="4" t="str">
        <f>IF(ISBLANK(Table14[[#This Row],[Sales_Rep]]),"Unknown",Table14[[#This Row],[Sales_Rep]])</f>
        <v>Eve</v>
      </c>
      <c r="D3086" s="4" t="str">
        <f>PROPER(Table14[[#This Row],[Region]])</f>
        <v>East</v>
      </c>
      <c r="E3086" s="9">
        <f>IF(ISBLANK(Table14[[#This Row],[Sales_Amount]]),MEDIAN(Table14[Sales_Amount]),Table14[[#This Row],[Sales_Amount]])</f>
        <v>264880.32</v>
      </c>
      <c r="F3086" s="11">
        <f>IF(ISBLANK(Table14[[#This Row],[Quantity_Sold]]),MEDIAN(Table14[Quantity_Sold]),Table14[[#This Row],[Quantity_Sold]])</f>
        <v>47</v>
      </c>
      <c r="G3086" s="4" t="str">
        <f>TRIM(Table14[[#This Row],[Product_Category]])</f>
        <v>Clothing</v>
      </c>
      <c r="H3086" s="9">
        <v>4759.63</v>
      </c>
      <c r="I3086" s="9">
        <v>5932.37</v>
      </c>
      <c r="J3086" s="4" t="str">
        <f>PROPER(Table14[[#This Row],[Customer_Type]])</f>
        <v>Returning</v>
      </c>
      <c r="K3086" s="13">
        <f>IF(ISBLANK(Table14[[#This Row],[Discount]]),MEDIAN(Table14[Discount]),Table14[[#This Row],[Discount]])</f>
        <v>0.05</v>
      </c>
      <c r="L3086" s="4" t="s">
        <v>26</v>
      </c>
      <c r="M3086" s="4" t="s">
        <v>18</v>
      </c>
    </row>
    <row r="3087" spans="1:13" x14ac:dyDescent="0.3">
      <c r="A3087">
        <v>1445</v>
      </c>
      <c r="B3087" s="1">
        <v>45123</v>
      </c>
      <c r="C3087" s="4" t="str">
        <f>IF(ISBLANK(Table14[[#This Row],[Sales_Rep]]),"Unknown",Table14[[#This Row],[Sales_Rep]])</f>
        <v>David</v>
      </c>
      <c r="D3087" s="4" t="str">
        <f>PROPER(Table14[[#This Row],[Region]])</f>
        <v>West</v>
      </c>
      <c r="E3087" s="9">
        <f>IF(ISBLANK(Table14[[#This Row],[Sales_Amount]]),MEDIAN(Table14[Sales_Amount]),Table14[[#This Row],[Sales_Amount]])</f>
        <v>31877.83</v>
      </c>
      <c r="F3087" s="11">
        <f>IF(ISBLANK(Table14[[#This Row],[Quantity_Sold]]),MEDIAN(Table14[Quantity_Sold]),Table14[[#This Row],[Quantity_Sold]])</f>
        <v>47</v>
      </c>
      <c r="G3087" s="4" t="str">
        <f>TRIM(Table14[[#This Row],[Product_Category]])</f>
        <v>Furniture</v>
      </c>
      <c r="H3087" s="9">
        <v>539.61</v>
      </c>
      <c r="I3087" s="9">
        <v>737.23</v>
      </c>
      <c r="J3087" s="4" t="str">
        <f>PROPER(Table14[[#This Row],[Customer_Type]])</f>
        <v>Returning</v>
      </c>
      <c r="K3087" s="13">
        <f>IF(ISBLANK(Table14[[#This Row],[Discount]]),MEDIAN(Table14[Discount]),Table14[[#This Row],[Discount]])</f>
        <v>0.08</v>
      </c>
      <c r="L3087" s="4" t="s">
        <v>31</v>
      </c>
      <c r="M3087" s="4" t="s">
        <v>18</v>
      </c>
    </row>
    <row r="3088" spans="1:13" x14ac:dyDescent="0.3">
      <c r="A3088">
        <v>1155</v>
      </c>
      <c r="B3088" s="1">
        <v>45178</v>
      </c>
      <c r="C3088" s="4" t="str">
        <f>IF(ISBLANK(Table14[[#This Row],[Sales_Rep]]),"Unknown",Table14[[#This Row],[Sales_Rep]])</f>
        <v>Eve</v>
      </c>
      <c r="D3088" s="4" t="str">
        <f>PROPER(Table14[[#This Row],[Region]])</f>
        <v>South</v>
      </c>
      <c r="E3088" s="9">
        <f>IF(ISBLANK(Table14[[#This Row],[Sales_Amount]]),MEDIAN(Table14[Sales_Amount]),Table14[[#This Row],[Sales_Amount]])</f>
        <v>65153.78</v>
      </c>
      <c r="F3088" s="11">
        <f>IF(ISBLANK(Table14[[#This Row],[Quantity_Sold]]),MEDIAN(Table14[Quantity_Sold]),Table14[[#This Row],[Quantity_Sold]])</f>
        <v>35</v>
      </c>
      <c r="G3088" s="4" t="str">
        <f>TRIM(Table14[[#This Row],[Product_Category]])</f>
        <v>Food</v>
      </c>
      <c r="H3088" s="9">
        <v>1576.39</v>
      </c>
      <c r="I3088" s="9">
        <v>1880.34</v>
      </c>
      <c r="J3088" s="4" t="str">
        <f>PROPER(Table14[[#This Row],[Customer_Type]])</f>
        <v>New</v>
      </c>
      <c r="K3088" s="13">
        <f>IF(ISBLANK(Table14[[#This Row],[Discount]]),MEDIAN(Table14[Discount]),Table14[[#This Row],[Discount]])</f>
        <v>0.01</v>
      </c>
      <c r="L3088" s="4" t="s">
        <v>31</v>
      </c>
      <c r="M3088" s="4" t="s">
        <v>18</v>
      </c>
    </row>
    <row r="3089" spans="1:13" x14ac:dyDescent="0.3">
      <c r="A3089">
        <v>1415</v>
      </c>
      <c r="B3089" s="1">
        <v>45316</v>
      </c>
      <c r="C3089" s="4" t="str">
        <f>IF(ISBLANK(Table14[[#This Row],[Sales_Rep]]),"Unknown",Table14[[#This Row],[Sales_Rep]])</f>
        <v>Eve</v>
      </c>
      <c r="D3089" s="4" t="str">
        <f>PROPER(Table14[[#This Row],[Region]])</f>
        <v>East</v>
      </c>
      <c r="E3089" s="9">
        <f>IF(ISBLANK(Table14[[#This Row],[Sales_Amount]]),MEDIAN(Table14[Sales_Amount]),Table14[[#This Row],[Sales_Amount]])</f>
        <v>199877.66</v>
      </c>
      <c r="F3089" s="11">
        <f>IF(ISBLANK(Table14[[#This Row],[Quantity_Sold]]),MEDIAN(Table14[Quantity_Sold]),Table14[[#This Row],[Quantity_Sold]])</f>
        <v>41</v>
      </c>
      <c r="G3089" s="4" t="str">
        <f>TRIM(Table14[[#This Row],[Product_Category]])</f>
        <v>Electronics</v>
      </c>
      <c r="H3089" s="9">
        <v>3392.09</v>
      </c>
      <c r="I3089" s="9">
        <v>5025.84</v>
      </c>
      <c r="J3089" s="4" t="str">
        <f>PROPER(Table14[[#This Row],[Customer_Type]])</f>
        <v>Returning</v>
      </c>
      <c r="K3089" s="13">
        <f>IF(ISBLANK(Table14[[#This Row],[Discount]]),MEDIAN(Table14[Discount]),Table14[[#This Row],[Discount]])</f>
        <v>0.03</v>
      </c>
      <c r="L3089" s="4" t="s">
        <v>17</v>
      </c>
      <c r="M3089" s="4" t="s">
        <v>22</v>
      </c>
    </row>
    <row r="3090" spans="1:13" x14ac:dyDescent="0.3">
      <c r="A3090">
        <v>1177</v>
      </c>
      <c r="B3090" s="1">
        <v>45548</v>
      </c>
      <c r="C3090" s="4" t="str">
        <f>IF(ISBLANK(Table14[[#This Row],[Sales_Rep]]),"Unknown",Table14[[#This Row],[Sales_Rep]])</f>
        <v>Alice</v>
      </c>
      <c r="D3090" s="4" t="str">
        <f>PROPER(Table14[[#This Row],[Region]])</f>
        <v>East</v>
      </c>
      <c r="E3090" s="9">
        <f>IF(ISBLANK(Table14[[#This Row],[Sales_Amount]]),MEDIAN(Table14[Sales_Amount]),Table14[[#This Row],[Sales_Amount]])</f>
        <v>28966.45</v>
      </c>
      <c r="F3090" s="11">
        <f>IF(ISBLANK(Table14[[#This Row],[Quantity_Sold]]),MEDIAN(Table14[Quantity_Sold]),Table14[[#This Row],[Quantity_Sold]])</f>
        <v>8</v>
      </c>
      <c r="G3090" s="4" t="str">
        <f>TRIM(Table14[[#This Row],[Product_Category]])</f>
        <v>Furniture</v>
      </c>
      <c r="H3090" s="9">
        <v>4186.4399999999996</v>
      </c>
      <c r="I3090" s="9">
        <v>5172.58</v>
      </c>
      <c r="J3090" s="4" t="str">
        <f>PROPER(Table14[[#This Row],[Customer_Type]])</f>
        <v>Returning</v>
      </c>
      <c r="K3090" s="13">
        <f>IF(ISBLANK(Table14[[#This Row],[Discount]]),MEDIAN(Table14[Discount]),Table14[[#This Row],[Discount]])</f>
        <v>0.3</v>
      </c>
      <c r="L3090" s="4" t="s">
        <v>26</v>
      </c>
      <c r="M3090" s="4" t="s">
        <v>18</v>
      </c>
    </row>
    <row r="3091" spans="1:13" x14ac:dyDescent="0.3">
      <c r="A3091">
        <v>1026</v>
      </c>
      <c r="B3091" s="1">
        <v>45580</v>
      </c>
      <c r="C3091" s="4" t="str">
        <f>IF(ISBLANK(Table14[[#This Row],[Sales_Rep]]),"Unknown",Table14[[#This Row],[Sales_Rep]])</f>
        <v>Alice</v>
      </c>
      <c r="D3091" s="4" t="str">
        <f>PROPER(Table14[[#This Row],[Region]])</f>
        <v>West</v>
      </c>
      <c r="E3091" s="9">
        <f>IF(ISBLANK(Table14[[#This Row],[Sales_Amount]]),MEDIAN(Table14[Sales_Amount]),Table14[[#This Row],[Sales_Amount]])</f>
        <v>4337.0600000000004</v>
      </c>
      <c r="F3091" s="11">
        <f>IF(ISBLANK(Table14[[#This Row],[Quantity_Sold]]),MEDIAN(Table14[Quantity_Sold]),Table14[[#This Row],[Quantity_Sold]])</f>
        <v>4</v>
      </c>
      <c r="G3091" s="4" t="str">
        <f>TRIM(Table14[[#This Row],[Product_Category]])</f>
        <v>Food</v>
      </c>
      <c r="H3091" s="9">
        <v>869.23</v>
      </c>
      <c r="I3091" s="9">
        <v>1191.5</v>
      </c>
      <c r="J3091" s="4" t="str">
        <f>PROPER(Table14[[#This Row],[Customer_Type]])</f>
        <v>New</v>
      </c>
      <c r="K3091" s="13">
        <f>IF(ISBLANK(Table14[[#This Row],[Discount]]),MEDIAN(Table14[Discount]),Table14[[#This Row],[Discount]])</f>
        <v>0.09</v>
      </c>
      <c r="L3091" s="4" t="s">
        <v>31</v>
      </c>
      <c r="M3091" s="4" t="s">
        <v>18</v>
      </c>
    </row>
    <row r="3092" spans="1:13" x14ac:dyDescent="0.3">
      <c r="A3092">
        <v>1031</v>
      </c>
      <c r="B3092" s="1">
        <v>44973</v>
      </c>
      <c r="C3092" s="4" t="str">
        <f>IF(ISBLANK(Table14[[#This Row],[Sales_Rep]]),"Unknown",Table14[[#This Row],[Sales_Rep]])</f>
        <v>Eve</v>
      </c>
      <c r="D3092" s="4" t="str">
        <f>PROPER(Table14[[#This Row],[Region]])</f>
        <v>North</v>
      </c>
      <c r="E3092" s="9">
        <f>IF(ISBLANK(Table14[[#This Row],[Sales_Amount]]),MEDIAN(Table14[Sales_Amount]),Table14[[#This Row],[Sales_Amount]])</f>
        <v>27823.040000000001</v>
      </c>
      <c r="F3092" s="11">
        <f>IF(ISBLANK(Table14[[#This Row],[Quantity_Sold]]),MEDIAN(Table14[Quantity_Sold]),Table14[[#This Row],[Quantity_Sold]])</f>
        <v>20</v>
      </c>
      <c r="G3092" s="4" t="str">
        <f>TRIM(Table14[[#This Row],[Product_Category]])</f>
        <v>Furniture</v>
      </c>
      <c r="H3092" s="9">
        <v>1589.35</v>
      </c>
      <c r="I3092" s="9">
        <v>1987.36</v>
      </c>
      <c r="J3092" s="4" t="str">
        <f>PROPER(Table14[[#This Row],[Customer_Type]])</f>
        <v>Returning</v>
      </c>
      <c r="K3092" s="13">
        <f>IF(ISBLANK(Table14[[#This Row],[Discount]]),MEDIAN(Table14[Discount]),Table14[[#This Row],[Discount]])</f>
        <v>0.3</v>
      </c>
      <c r="L3092" s="4" t="s">
        <v>31</v>
      </c>
      <c r="M3092" s="4" t="s">
        <v>22</v>
      </c>
    </row>
    <row r="3093" spans="1:13" x14ac:dyDescent="0.3">
      <c r="A3093">
        <v>1491</v>
      </c>
      <c r="B3093" s="1">
        <v>44934</v>
      </c>
      <c r="C3093" s="4" t="str">
        <f>IF(ISBLANK(Table14[[#This Row],[Sales_Rep]]),"Unknown",Table14[[#This Row],[Sales_Rep]])</f>
        <v>Bob</v>
      </c>
      <c r="D3093" s="4" t="str">
        <f>PROPER(Table14[[#This Row],[Region]])</f>
        <v>South</v>
      </c>
      <c r="E3093" s="9">
        <f>IF(ISBLANK(Table14[[#This Row],[Sales_Amount]]),MEDIAN(Table14[Sales_Amount]),Table14[[#This Row],[Sales_Amount]])</f>
        <v>173707.31</v>
      </c>
      <c r="F3093" s="11">
        <f>IF(ISBLANK(Table14[[#This Row],[Quantity_Sold]]),MEDIAN(Table14[Quantity_Sold]),Table14[[#This Row],[Quantity_Sold]])</f>
        <v>33</v>
      </c>
      <c r="G3093" s="4" t="str">
        <f>TRIM(Table14[[#This Row],[Product_Category]])</f>
        <v>Clothing</v>
      </c>
      <c r="H3093" s="9">
        <v>4630.08</v>
      </c>
      <c r="I3093" s="9">
        <v>6498.59</v>
      </c>
      <c r="J3093" s="4" t="str">
        <f>PROPER(Table14[[#This Row],[Customer_Type]])</f>
        <v>Returning</v>
      </c>
      <c r="K3093" s="13">
        <f>IF(ISBLANK(Table14[[#This Row],[Discount]]),MEDIAN(Table14[Discount]),Table14[[#This Row],[Discount]])</f>
        <v>0.19</v>
      </c>
      <c r="L3093" s="4" t="s">
        <v>26</v>
      </c>
      <c r="M3093" s="4" t="s">
        <v>18</v>
      </c>
    </row>
    <row r="3094" spans="1:13" x14ac:dyDescent="0.3">
      <c r="A3094">
        <v>1329</v>
      </c>
      <c r="B3094" s="1">
        <v>44931</v>
      </c>
      <c r="C3094" s="4" t="str">
        <f>IF(ISBLANK(Table14[[#This Row],[Sales_Rep]]),"Unknown",Table14[[#This Row],[Sales_Rep]])</f>
        <v>Eve</v>
      </c>
      <c r="D3094" s="4" t="str">
        <f>PROPER(Table14[[#This Row],[Region]])</f>
        <v>North</v>
      </c>
      <c r="E3094" s="9">
        <f>IF(ISBLANK(Table14[[#This Row],[Sales_Amount]]),MEDIAN(Table14[Sales_Amount]),Table14[[#This Row],[Sales_Amount]])</f>
        <v>208431.72</v>
      </c>
      <c r="F3094" s="11">
        <f>IF(ISBLANK(Table14[[#This Row],[Quantity_Sold]]),MEDIAN(Table14[Quantity_Sold]),Table14[[#This Row],[Quantity_Sold]])</f>
        <v>48</v>
      </c>
      <c r="G3094" s="4" t="str">
        <f>TRIM(Table14[[#This Row],[Product_Category]])</f>
        <v>Furniture</v>
      </c>
      <c r="H3094" s="9">
        <v>3912.86</v>
      </c>
      <c r="I3094" s="9">
        <v>5789.77</v>
      </c>
      <c r="J3094" s="4" t="str">
        <f>PROPER(Table14[[#This Row],[Customer_Type]])</f>
        <v>Returning</v>
      </c>
      <c r="K3094" s="13">
        <f>IF(ISBLANK(Table14[[#This Row],[Discount]]),MEDIAN(Table14[Discount]),Table14[[#This Row],[Discount]])</f>
        <v>0.25</v>
      </c>
      <c r="L3094" s="4" t="s">
        <v>17</v>
      </c>
      <c r="M3094" s="4" t="s">
        <v>22</v>
      </c>
    </row>
    <row r="3095" spans="1:13" x14ac:dyDescent="0.3">
      <c r="A3095">
        <v>1278</v>
      </c>
      <c r="B3095" s="1">
        <v>45028</v>
      </c>
      <c r="C3095" s="4" t="str">
        <f>IF(ISBLANK(Table14[[#This Row],[Sales_Rep]]),"Unknown",Table14[[#This Row],[Sales_Rep]])</f>
        <v>Eve</v>
      </c>
      <c r="D3095" s="4" t="str">
        <f>PROPER(Table14[[#This Row],[Region]])</f>
        <v>North</v>
      </c>
      <c r="E3095" s="9">
        <f>IF(ISBLANK(Table14[[#This Row],[Sales_Amount]]),MEDIAN(Table14[Sales_Amount]),Table14[[#This Row],[Sales_Amount]])</f>
        <v>1092.1099999999999</v>
      </c>
      <c r="F3095" s="11">
        <f>IF(ISBLANK(Table14[[#This Row],[Quantity_Sold]]),MEDIAN(Table14[Quantity_Sold]),Table14[[#This Row],[Quantity_Sold]])</f>
        <v>5</v>
      </c>
      <c r="G3095" s="4" t="str">
        <f>TRIM(Table14[[#This Row],[Product_Category]])</f>
        <v>Electronics</v>
      </c>
      <c r="H3095" s="9">
        <v>202.52</v>
      </c>
      <c r="I3095" s="9">
        <v>291.23</v>
      </c>
      <c r="J3095" s="4" t="str">
        <f>PROPER(Table14[[#This Row],[Customer_Type]])</f>
        <v>New</v>
      </c>
      <c r="K3095" s="13">
        <f>IF(ISBLANK(Table14[[#This Row],[Discount]]),MEDIAN(Table14[Discount]),Table14[[#This Row],[Discount]])</f>
        <v>0.25</v>
      </c>
      <c r="L3095" s="4" t="s">
        <v>26</v>
      </c>
      <c r="M3095" s="4" t="s">
        <v>18</v>
      </c>
    </row>
    <row r="3096" spans="1:13" x14ac:dyDescent="0.3">
      <c r="A3096">
        <v>1296</v>
      </c>
      <c r="B3096" s="1">
        <v>45139</v>
      </c>
      <c r="C3096" s="4" t="str">
        <f>IF(ISBLANK(Table14[[#This Row],[Sales_Rep]]),"Unknown",Table14[[#This Row],[Sales_Rep]])</f>
        <v>Charlie</v>
      </c>
      <c r="D3096" s="4" t="str">
        <f>PROPER(Table14[[#This Row],[Region]])</f>
        <v>West</v>
      </c>
      <c r="E3096" s="9">
        <f>IF(ISBLANK(Table14[[#This Row],[Sales_Amount]]),MEDIAN(Table14[Sales_Amount]),Table14[[#This Row],[Sales_Amount]])</f>
        <v>26054.28</v>
      </c>
      <c r="F3096" s="11">
        <f>IF(ISBLANK(Table14[[#This Row],[Quantity_Sold]]),MEDIAN(Table14[Quantity_Sold]),Table14[[#This Row],[Quantity_Sold]])</f>
        <v>15</v>
      </c>
      <c r="G3096" s="4" t="str">
        <f>TRIM(Table14[[#This Row],[Product_Category]])</f>
        <v>Furniture</v>
      </c>
      <c r="H3096" s="9">
        <v>1392.75</v>
      </c>
      <c r="I3096" s="9">
        <v>1772.4</v>
      </c>
      <c r="J3096" s="4" t="str">
        <f>PROPER(Table14[[#This Row],[Customer_Type]])</f>
        <v>Returning</v>
      </c>
      <c r="K3096" s="13">
        <f>IF(ISBLANK(Table14[[#This Row],[Discount]]),MEDIAN(Table14[Discount]),Table14[[#This Row],[Discount]])</f>
        <v>0.02</v>
      </c>
      <c r="L3096" s="4" t="s">
        <v>26</v>
      </c>
      <c r="M3096" s="4" t="s">
        <v>18</v>
      </c>
    </row>
    <row r="3097" spans="1:13" x14ac:dyDescent="0.3">
      <c r="A3097">
        <v>1460</v>
      </c>
      <c r="B3097" s="1">
        <v>45411</v>
      </c>
      <c r="C3097" s="4" t="str">
        <f>IF(ISBLANK(Table14[[#This Row],[Sales_Rep]]),"Unknown",Table14[[#This Row],[Sales_Rep]])</f>
        <v>Charlie</v>
      </c>
      <c r="D3097" s="4" t="str">
        <f>PROPER(Table14[[#This Row],[Region]])</f>
        <v>East</v>
      </c>
      <c r="E3097" s="9">
        <f>IF(ISBLANK(Table14[[#This Row],[Sales_Amount]]),MEDIAN(Table14[Sales_Amount]),Table14[[#This Row],[Sales_Amount]])</f>
        <v>3001.73</v>
      </c>
      <c r="F3097" s="11">
        <f>IF(ISBLANK(Table14[[#This Row],[Quantity_Sold]]),MEDIAN(Table14[Quantity_Sold]),Table14[[#This Row],[Quantity_Sold]])</f>
        <v>3</v>
      </c>
      <c r="G3097" s="4" t="str">
        <f>TRIM(Table14[[#This Row],[Product_Category]])</f>
        <v>Furniture</v>
      </c>
      <c r="H3097" s="9">
        <v>1102.29</v>
      </c>
      <c r="I3097" s="9">
        <v>1389.69</v>
      </c>
      <c r="J3097" s="4" t="str">
        <f>PROPER(Table14[[#This Row],[Customer_Type]])</f>
        <v>Returning</v>
      </c>
      <c r="K3097" s="13">
        <f>IF(ISBLANK(Table14[[#This Row],[Discount]]),MEDIAN(Table14[Discount]),Table14[[#This Row],[Discount]])</f>
        <v>0.28000000000000003</v>
      </c>
      <c r="L3097" s="4" t="s">
        <v>31</v>
      </c>
      <c r="M3097" s="4" t="s">
        <v>22</v>
      </c>
    </row>
    <row r="3098" spans="1:13" x14ac:dyDescent="0.3">
      <c r="A3098">
        <v>1240</v>
      </c>
      <c r="B3098" s="1">
        <v>45058</v>
      </c>
      <c r="C3098" s="4" t="str">
        <f>IF(ISBLANK(Table14[[#This Row],[Sales_Rep]]),"Unknown",Table14[[#This Row],[Sales_Rep]])</f>
        <v>Charlie</v>
      </c>
      <c r="D3098" s="4" t="str">
        <f>PROPER(Table14[[#This Row],[Region]])</f>
        <v>North</v>
      </c>
      <c r="E3098" s="9">
        <f>IF(ISBLANK(Table14[[#This Row],[Sales_Amount]]),MEDIAN(Table14[Sales_Amount]),Table14[[#This Row],[Sales_Amount]])</f>
        <v>187337.57</v>
      </c>
      <c r="F3098" s="11">
        <f>IF(ISBLANK(Table14[[#This Row],[Quantity_Sold]]),MEDIAN(Table14[Quantity_Sold]),Table14[[#This Row],[Quantity_Sold]])</f>
        <v>44</v>
      </c>
      <c r="G3098" s="4" t="str">
        <f>TRIM(Table14[[#This Row],[Product_Category]])</f>
        <v>Food</v>
      </c>
      <c r="H3098" s="9">
        <v>3933.15</v>
      </c>
      <c r="I3098" s="9">
        <v>5602.2</v>
      </c>
      <c r="J3098" s="4" t="str">
        <f>PROPER(Table14[[#This Row],[Customer_Type]])</f>
        <v>Returning</v>
      </c>
      <c r="K3098" s="13">
        <f>IF(ISBLANK(Table14[[#This Row],[Discount]]),MEDIAN(Table14[Discount]),Table14[[#This Row],[Discount]])</f>
        <v>0.24</v>
      </c>
      <c r="L3098" s="4" t="s">
        <v>31</v>
      </c>
      <c r="M3098" s="4" t="s">
        <v>18</v>
      </c>
    </row>
    <row r="3099" spans="1:13" x14ac:dyDescent="0.3">
      <c r="A3099">
        <v>1219</v>
      </c>
      <c r="B3099" s="1">
        <v>44942</v>
      </c>
      <c r="C3099" s="4" t="str">
        <f>IF(ISBLANK(Table14[[#This Row],[Sales_Rep]]),"Unknown",Table14[[#This Row],[Sales_Rep]])</f>
        <v>Bob</v>
      </c>
      <c r="D3099" s="4" t="str">
        <f>PROPER(Table14[[#This Row],[Region]])</f>
        <v>West</v>
      </c>
      <c r="E3099" s="9">
        <f>IF(ISBLANK(Table14[[#This Row],[Sales_Amount]]),MEDIAN(Table14[Sales_Amount]),Table14[[#This Row],[Sales_Amount]])</f>
        <v>39680.550000000003</v>
      </c>
      <c r="F3099" s="11">
        <f>IF(ISBLANK(Table14[[#This Row],[Quantity_Sold]]),MEDIAN(Table14[Quantity_Sold]),Table14[[#This Row],[Quantity_Sold]])</f>
        <v>12</v>
      </c>
      <c r="G3099" s="4" t="str">
        <f>TRIM(Table14[[#This Row],[Product_Category]])</f>
        <v>Clothing</v>
      </c>
      <c r="H3099" s="9">
        <v>2999.08</v>
      </c>
      <c r="I3099" s="9">
        <v>4408.95</v>
      </c>
      <c r="J3099" s="4" t="str">
        <f>PROPER(Table14[[#This Row],[Customer_Type]])</f>
        <v>New</v>
      </c>
      <c r="K3099" s="13">
        <f>IF(ISBLANK(Table14[[#This Row],[Discount]]),MEDIAN(Table14[Discount]),Table14[[#This Row],[Discount]])</f>
        <v>0.25</v>
      </c>
      <c r="L3099" s="4" t="s">
        <v>26</v>
      </c>
      <c r="M3099" s="4" t="s">
        <v>22</v>
      </c>
    </row>
    <row r="3100" spans="1:13" x14ac:dyDescent="0.3">
      <c r="A3100">
        <v>1316</v>
      </c>
      <c r="B3100" s="1">
        <v>45621</v>
      </c>
      <c r="C3100" s="4" t="str">
        <f>IF(ISBLANK(Table14[[#This Row],[Sales_Rep]]),"Unknown",Table14[[#This Row],[Sales_Rep]])</f>
        <v>Bob</v>
      </c>
      <c r="D3100" s="4" t="str">
        <f>PROPER(Table14[[#This Row],[Region]])</f>
        <v>West</v>
      </c>
      <c r="E3100" s="9">
        <f>IF(ISBLANK(Table14[[#This Row],[Sales_Amount]]),MEDIAN(Table14[Sales_Amount]),Table14[[#This Row],[Sales_Amount]])</f>
        <v>2333.12</v>
      </c>
      <c r="F3100" s="11">
        <f>IF(ISBLANK(Table14[[#This Row],[Quantity_Sold]]),MEDIAN(Table14[Quantity_Sold]),Table14[[#This Row],[Quantity_Sold]])</f>
        <v>21</v>
      </c>
      <c r="G3100" s="4" t="str">
        <f>TRIM(Table14[[#This Row],[Product_Category]])</f>
        <v>Electronics</v>
      </c>
      <c r="H3100" s="9">
        <v>89.17</v>
      </c>
      <c r="I3100" s="9">
        <v>115.73</v>
      </c>
      <c r="J3100" s="4" t="str">
        <f>PROPER(Table14[[#This Row],[Customer_Type]])</f>
        <v>New</v>
      </c>
      <c r="K3100" s="13">
        <f>IF(ISBLANK(Table14[[#This Row],[Discount]]),MEDIAN(Table14[Discount]),Table14[[#This Row],[Discount]])</f>
        <v>0.04</v>
      </c>
      <c r="L3100" s="4" t="s">
        <v>26</v>
      </c>
      <c r="M3100" s="4" t="s">
        <v>18</v>
      </c>
    </row>
    <row r="3101" spans="1:13" x14ac:dyDescent="0.3">
      <c r="A3101">
        <v>1373</v>
      </c>
      <c r="B3101" s="1">
        <v>44936</v>
      </c>
      <c r="C3101" s="4" t="str">
        <f>IF(ISBLANK(Table14[[#This Row],[Sales_Rep]]),"Unknown",Table14[[#This Row],[Sales_Rep]])</f>
        <v>Eve</v>
      </c>
      <c r="D3101" s="4" t="str">
        <f>PROPER(Table14[[#This Row],[Region]])</f>
        <v>East</v>
      </c>
      <c r="E3101" s="9">
        <f>IF(ISBLANK(Table14[[#This Row],[Sales_Amount]]),MEDIAN(Table14[Sales_Amount]),Table14[[#This Row],[Sales_Amount]])</f>
        <v>66705.41</v>
      </c>
      <c r="F3101" s="11">
        <f>IF(ISBLANK(Table14[[#This Row],[Quantity_Sold]]),MEDIAN(Table14[Quantity_Sold]),Table14[[#This Row],[Quantity_Sold]])</f>
        <v>28</v>
      </c>
      <c r="G3101" s="4" t="str">
        <f>TRIM(Table14[[#This Row],[Product_Category]])</f>
        <v>Electronics</v>
      </c>
      <c r="H3101" s="9">
        <v>1885.32</v>
      </c>
      <c r="I3101" s="9">
        <v>2481.6</v>
      </c>
      <c r="J3101" s="4" t="str">
        <f>PROPER(Table14[[#This Row],[Customer_Type]])</f>
        <v>New</v>
      </c>
      <c r="K3101" s="13">
        <f>IF(ISBLANK(Table14[[#This Row],[Discount]]),MEDIAN(Table14[Discount]),Table14[[#This Row],[Discount]])</f>
        <v>0.04</v>
      </c>
      <c r="L3101" s="4" t="s">
        <v>17</v>
      </c>
      <c r="M3101" s="4" t="s">
        <v>22</v>
      </c>
    </row>
    <row r="3102" spans="1:13" x14ac:dyDescent="0.3">
      <c r="A3102">
        <v>1237</v>
      </c>
      <c r="B3102" s="1">
        <v>45469</v>
      </c>
      <c r="C3102" s="4" t="str">
        <f>IF(ISBLANK(Table14[[#This Row],[Sales_Rep]]),"Unknown",Table14[[#This Row],[Sales_Rep]])</f>
        <v>Charlie</v>
      </c>
      <c r="D3102" s="4" t="str">
        <f>PROPER(Table14[[#This Row],[Region]])</f>
        <v>South</v>
      </c>
      <c r="E3102" s="9">
        <f>IF(ISBLANK(Table14[[#This Row],[Sales_Amount]]),MEDIAN(Table14[Sales_Amount]),Table14[[#This Row],[Sales_Amount]])</f>
        <v>11854.31</v>
      </c>
      <c r="F3102" s="11">
        <f>IF(ISBLANK(Table14[[#This Row],[Quantity_Sold]]),MEDIAN(Table14[Quantity_Sold]),Table14[[#This Row],[Quantity_Sold]])</f>
        <v>5</v>
      </c>
      <c r="G3102" s="4" t="str">
        <f>TRIM(Table14[[#This Row],[Product_Category]])</f>
        <v>Electronics</v>
      </c>
      <c r="H3102" s="9">
        <v>2659.55</v>
      </c>
      <c r="I3102" s="9">
        <v>3161.15</v>
      </c>
      <c r="J3102" s="4" t="str">
        <f>PROPER(Table14[[#This Row],[Customer_Type]])</f>
        <v>New</v>
      </c>
      <c r="K3102" s="13">
        <f>IF(ISBLANK(Table14[[#This Row],[Discount]]),MEDIAN(Table14[Discount]),Table14[[#This Row],[Discount]])</f>
        <v>0.25</v>
      </c>
      <c r="L3102" s="4" t="s">
        <v>26</v>
      </c>
      <c r="M3102" s="4" t="s">
        <v>18</v>
      </c>
    </row>
    <row r="3103" spans="1:13" x14ac:dyDescent="0.3">
      <c r="A3103">
        <v>1486</v>
      </c>
      <c r="B3103" s="1">
        <v>45603</v>
      </c>
      <c r="C3103" s="4" t="str">
        <f>IF(ISBLANK(Table14[[#This Row],[Sales_Rep]]),"Unknown",Table14[[#This Row],[Sales_Rep]])</f>
        <v>Bob</v>
      </c>
      <c r="D3103" s="4" t="str">
        <f>PROPER(Table14[[#This Row],[Region]])</f>
        <v>East</v>
      </c>
      <c r="E3103" s="9">
        <f>IF(ISBLANK(Table14[[#This Row],[Sales_Amount]]),MEDIAN(Table14[Sales_Amount]),Table14[[#This Row],[Sales_Amount]])</f>
        <v>4220.16</v>
      </c>
      <c r="F3103" s="11">
        <f>IF(ISBLANK(Table14[[#This Row],[Quantity_Sold]]),MEDIAN(Table14[Quantity_Sold]),Table14[[#This Row],[Quantity_Sold]])</f>
        <v>7</v>
      </c>
      <c r="G3103" s="4" t="str">
        <f>TRIM(Table14[[#This Row],[Product_Category]])</f>
        <v>Electronics</v>
      </c>
      <c r="H3103" s="9">
        <v>542.71</v>
      </c>
      <c r="I3103" s="9">
        <v>753.6</v>
      </c>
      <c r="J3103" s="4" t="str">
        <f>PROPER(Table14[[#This Row],[Customer_Type]])</f>
        <v>Returning</v>
      </c>
      <c r="K3103" s="13">
        <f>IF(ISBLANK(Table14[[#This Row],[Discount]]),MEDIAN(Table14[Discount]),Table14[[#This Row],[Discount]])</f>
        <v>0.2</v>
      </c>
      <c r="L3103" s="4" t="s">
        <v>31</v>
      </c>
      <c r="M3103" s="4" t="s">
        <v>18</v>
      </c>
    </row>
    <row r="3104" spans="1:13" x14ac:dyDescent="0.3">
      <c r="A3104">
        <v>1399</v>
      </c>
      <c r="B3104" s="1">
        <v>45596</v>
      </c>
      <c r="C3104" s="4" t="str">
        <f>IF(ISBLANK(Table14[[#This Row],[Sales_Rep]]),"Unknown",Table14[[#This Row],[Sales_Rep]])</f>
        <v>Alice</v>
      </c>
      <c r="D3104" s="4" t="str">
        <f>PROPER(Table14[[#This Row],[Region]])</f>
        <v>West</v>
      </c>
      <c r="E3104" s="9">
        <f>IF(ISBLANK(Table14[[#This Row],[Sales_Amount]]),MEDIAN(Table14[Sales_Amount]),Table14[[#This Row],[Sales_Amount]])</f>
        <v>4808.2299999999996</v>
      </c>
      <c r="F3104" s="11">
        <f>IF(ISBLANK(Table14[[#This Row],[Quantity_Sold]]),MEDIAN(Table14[Quantity_Sold]),Table14[[#This Row],[Quantity_Sold]])</f>
        <v>8</v>
      </c>
      <c r="G3104" s="4" t="str">
        <f>TRIM(Table14[[#This Row],[Product_Category]])</f>
        <v>Clothing</v>
      </c>
      <c r="H3104" s="9">
        <v>553.65</v>
      </c>
      <c r="I3104" s="9">
        <v>770.55</v>
      </c>
      <c r="J3104" s="4" t="str">
        <f>PROPER(Table14[[#This Row],[Customer_Type]])</f>
        <v>New</v>
      </c>
      <c r="K3104" s="13">
        <f>IF(ISBLANK(Table14[[#This Row],[Discount]]),MEDIAN(Table14[Discount]),Table14[[#This Row],[Discount]])</f>
        <v>0.22</v>
      </c>
      <c r="L3104" s="4" t="s">
        <v>31</v>
      </c>
      <c r="M3104" s="4" t="s">
        <v>18</v>
      </c>
    </row>
    <row r="3105" spans="1:13" x14ac:dyDescent="0.3">
      <c r="A3105">
        <v>1106</v>
      </c>
      <c r="B3105" s="1">
        <v>45432</v>
      </c>
      <c r="C3105" s="4" t="str">
        <f>IF(ISBLANK(Table14[[#This Row],[Sales_Rep]]),"Unknown",Table14[[#This Row],[Sales_Rep]])</f>
        <v>Eve</v>
      </c>
      <c r="D3105" s="4" t="str">
        <f>PROPER(Table14[[#This Row],[Region]])</f>
        <v>North</v>
      </c>
      <c r="E3105" s="9">
        <f>IF(ISBLANK(Table14[[#This Row],[Sales_Amount]]),MEDIAN(Table14[Sales_Amount]),Table14[[#This Row],[Sales_Amount]])</f>
        <v>118795.35</v>
      </c>
      <c r="F3105" s="11">
        <f>IF(ISBLANK(Table14[[#This Row],[Quantity_Sold]]),MEDIAN(Table14[Quantity_Sold]),Table14[[#This Row],[Quantity_Sold]])</f>
        <v>31</v>
      </c>
      <c r="G3105" s="4" t="str">
        <f>TRIM(Table14[[#This Row],[Product_Category]])</f>
        <v>Food</v>
      </c>
      <c r="H3105" s="9">
        <v>3772.66</v>
      </c>
      <c r="I3105" s="9">
        <v>5474.44</v>
      </c>
      <c r="J3105" s="4" t="str">
        <f>PROPER(Table14[[#This Row],[Customer_Type]])</f>
        <v>New</v>
      </c>
      <c r="K3105" s="13">
        <f>IF(ISBLANK(Table14[[#This Row],[Discount]]),MEDIAN(Table14[Discount]),Table14[[#This Row],[Discount]])</f>
        <v>0.3</v>
      </c>
      <c r="L3105" s="4" t="s">
        <v>31</v>
      </c>
      <c r="M3105" s="4" t="s">
        <v>18</v>
      </c>
    </row>
    <row r="3106" spans="1:13" x14ac:dyDescent="0.3">
      <c r="A3106">
        <v>1398</v>
      </c>
      <c r="B3106" s="1">
        <v>45200</v>
      </c>
      <c r="C3106" s="4" t="str">
        <f>IF(ISBLANK(Table14[[#This Row],[Sales_Rep]]),"Unknown",Table14[[#This Row],[Sales_Rep]])</f>
        <v>David</v>
      </c>
      <c r="D3106" s="4" t="str">
        <f>PROPER(Table14[[#This Row],[Region]])</f>
        <v>North</v>
      </c>
      <c r="E3106" s="9">
        <f>IF(ISBLANK(Table14[[#This Row],[Sales_Amount]]),MEDIAN(Table14[Sales_Amount]),Table14[[#This Row],[Sales_Amount]])</f>
        <v>165246</v>
      </c>
      <c r="F3106" s="11">
        <f>IF(ISBLANK(Table14[[#This Row],[Quantity_Sold]]),MEDIAN(Table14[Quantity_Sold]),Table14[[#This Row],[Quantity_Sold]])</f>
        <v>31</v>
      </c>
      <c r="G3106" s="4" t="str">
        <f>TRIM(Table14[[#This Row],[Product_Category]])</f>
        <v>Electronics</v>
      </c>
      <c r="H3106" s="9">
        <v>4256.8</v>
      </c>
      <c r="I3106" s="9">
        <v>5857.71</v>
      </c>
      <c r="J3106" s="4" t="str">
        <f>PROPER(Table14[[#This Row],[Customer_Type]])</f>
        <v>Returning</v>
      </c>
      <c r="K3106" s="13">
        <f>IF(ISBLANK(Table14[[#This Row],[Discount]]),MEDIAN(Table14[Discount]),Table14[[#This Row],[Discount]])</f>
        <v>0.09</v>
      </c>
      <c r="L3106" s="4" t="s">
        <v>31</v>
      </c>
      <c r="M3106" s="4" t="s">
        <v>18</v>
      </c>
    </row>
    <row r="3107" spans="1:13" x14ac:dyDescent="0.3">
      <c r="A3107">
        <v>1287</v>
      </c>
      <c r="B3107" s="1">
        <v>44997</v>
      </c>
      <c r="C3107" s="4" t="str">
        <f>IF(ISBLANK(Table14[[#This Row],[Sales_Rep]]),"Unknown",Table14[[#This Row],[Sales_Rep]])</f>
        <v>Eve</v>
      </c>
      <c r="D3107" s="4" t="str">
        <f>PROPER(Table14[[#This Row],[Region]])</f>
        <v>North</v>
      </c>
      <c r="E3107" s="9">
        <f>IF(ISBLANK(Table14[[#This Row],[Sales_Amount]]),MEDIAN(Table14[Sales_Amount]),Table14[[#This Row],[Sales_Amount]])</f>
        <v>14153.41</v>
      </c>
      <c r="F3107" s="11">
        <f>IF(ISBLANK(Table14[[#This Row],[Quantity_Sold]]),MEDIAN(Table14[Quantity_Sold]),Table14[[#This Row],[Quantity_Sold]])</f>
        <v>5</v>
      </c>
      <c r="G3107" s="4" t="str">
        <f>TRIM(Table14[[#This Row],[Product_Category]])</f>
        <v>Food</v>
      </c>
      <c r="H3107" s="9">
        <v>2784.54</v>
      </c>
      <c r="I3107" s="9">
        <v>3291.49</v>
      </c>
      <c r="J3107" s="4" t="str">
        <f>PROPER(Table14[[#This Row],[Customer_Type]])</f>
        <v>New</v>
      </c>
      <c r="K3107" s="13">
        <f>IF(ISBLANK(Table14[[#This Row],[Discount]]),MEDIAN(Table14[Discount]),Table14[[#This Row],[Discount]])</f>
        <v>0.14000000000000001</v>
      </c>
      <c r="L3107" s="4" t="s">
        <v>31</v>
      </c>
      <c r="M3107" s="4" t="s">
        <v>22</v>
      </c>
    </row>
    <row r="3108" spans="1:13" x14ac:dyDescent="0.3">
      <c r="A3108">
        <v>1294</v>
      </c>
      <c r="B3108" s="1">
        <v>45372</v>
      </c>
      <c r="C3108" s="4" t="str">
        <f>IF(ISBLANK(Table14[[#This Row],[Sales_Rep]]),"Unknown",Table14[[#This Row],[Sales_Rep]])</f>
        <v>David</v>
      </c>
      <c r="D3108" s="4" t="str">
        <f>PROPER(Table14[[#This Row],[Region]])</f>
        <v>North</v>
      </c>
      <c r="E3108" s="9">
        <f>IF(ISBLANK(Table14[[#This Row],[Sales_Amount]]),MEDIAN(Table14[Sales_Amount]),Table14[[#This Row],[Sales_Amount]])</f>
        <v>170186.2</v>
      </c>
      <c r="F3108" s="11">
        <f>IF(ISBLANK(Table14[[#This Row],[Quantity_Sold]]),MEDIAN(Table14[Quantity_Sold]),Table14[[#This Row],[Quantity_Sold]])</f>
        <v>31</v>
      </c>
      <c r="G3108" s="4" t="str">
        <f>TRIM(Table14[[#This Row],[Product_Category]])</f>
        <v>Furniture</v>
      </c>
      <c r="H3108" s="9">
        <v>4442.3599999999997</v>
      </c>
      <c r="I3108" s="9">
        <v>6614.31</v>
      </c>
      <c r="J3108" s="4" t="str">
        <f>PROPER(Table14[[#This Row],[Customer_Type]])</f>
        <v>New</v>
      </c>
      <c r="K3108" s="13">
        <f>IF(ISBLANK(Table14[[#This Row],[Discount]]),MEDIAN(Table14[Discount]),Table14[[#This Row],[Discount]])</f>
        <v>0.17</v>
      </c>
      <c r="L3108" s="4" t="s">
        <v>17</v>
      </c>
      <c r="M3108" s="4" t="s">
        <v>18</v>
      </c>
    </row>
    <row r="3109" spans="1:13" x14ac:dyDescent="0.3">
      <c r="A3109">
        <v>1021</v>
      </c>
      <c r="B3109" s="1">
        <v>45461</v>
      </c>
      <c r="C3109" s="4" t="str">
        <f>IF(ISBLANK(Table14[[#This Row],[Sales_Rep]]),"Unknown",Table14[[#This Row],[Sales_Rep]])</f>
        <v>Charlie</v>
      </c>
      <c r="D3109" s="4" t="str">
        <f>PROPER(Table14[[#This Row],[Region]])</f>
        <v>West</v>
      </c>
      <c r="E3109" s="9">
        <f>IF(ISBLANK(Table14[[#This Row],[Sales_Amount]]),MEDIAN(Table14[Sales_Amount]),Table14[[#This Row],[Sales_Amount]])</f>
        <v>29517.84</v>
      </c>
      <c r="F3109" s="11">
        <f>IF(ISBLANK(Table14[[#This Row],[Quantity_Sold]]),MEDIAN(Table14[Quantity_Sold]),Table14[[#This Row],[Quantity_Sold]])</f>
        <v>33</v>
      </c>
      <c r="G3109" s="4" t="str">
        <f>TRIM(Table14[[#This Row],[Product_Category]])</f>
        <v>Food</v>
      </c>
      <c r="H3109" s="9">
        <v>998.58</v>
      </c>
      <c r="I3109" s="9">
        <v>1192.6400000000001</v>
      </c>
      <c r="J3109" s="4" t="str">
        <f>PROPER(Table14[[#This Row],[Customer_Type]])</f>
        <v>New</v>
      </c>
      <c r="K3109" s="13">
        <f>IF(ISBLANK(Table14[[#This Row],[Discount]]),MEDIAN(Table14[Discount]),Table14[[#This Row],[Discount]])</f>
        <v>0.25</v>
      </c>
      <c r="L3109" s="4" t="s">
        <v>17</v>
      </c>
      <c r="M3109" s="4" t="s">
        <v>22</v>
      </c>
    </row>
    <row r="3110" spans="1:13" x14ac:dyDescent="0.3">
      <c r="A3110">
        <v>1032</v>
      </c>
      <c r="B3110" s="1">
        <v>45418</v>
      </c>
      <c r="C3110" s="4" t="str">
        <f>IF(ISBLANK(Table14[[#This Row],[Sales_Rep]]),"Unknown",Table14[[#This Row],[Sales_Rep]])</f>
        <v>David</v>
      </c>
      <c r="D3110" s="4" t="str">
        <f>PROPER(Table14[[#This Row],[Region]])</f>
        <v>East</v>
      </c>
      <c r="E3110" s="9">
        <f>IF(ISBLANK(Table14[[#This Row],[Sales_Amount]]),MEDIAN(Table14[Sales_Amount]),Table14[[#This Row],[Sales_Amount]])</f>
        <v>82798.27</v>
      </c>
      <c r="F3110" s="11">
        <f>IF(ISBLANK(Table14[[#This Row],[Quantity_Sold]]),MEDIAN(Table14[Quantity_Sold]),Table14[[#This Row],[Quantity_Sold]])</f>
        <v>25</v>
      </c>
      <c r="G3110" s="4" t="str">
        <f>TRIM(Table14[[#This Row],[Product_Category]])</f>
        <v>Clothing</v>
      </c>
      <c r="H3110" s="9">
        <v>2767.12</v>
      </c>
      <c r="I3110" s="9">
        <v>4038.94</v>
      </c>
      <c r="J3110" s="4" t="str">
        <f>PROPER(Table14[[#This Row],[Customer_Type]])</f>
        <v>New</v>
      </c>
      <c r="K3110" s="13">
        <f>IF(ISBLANK(Table14[[#This Row],[Discount]]),MEDIAN(Table14[Discount]),Table14[[#This Row],[Discount]])</f>
        <v>0.18</v>
      </c>
      <c r="L3110" s="4" t="s">
        <v>31</v>
      </c>
      <c r="M3110" s="4" t="s">
        <v>18</v>
      </c>
    </row>
    <row r="3111" spans="1:13" x14ac:dyDescent="0.3">
      <c r="A3111">
        <v>1016</v>
      </c>
      <c r="B3111" s="1">
        <v>45361</v>
      </c>
      <c r="C3111" s="4" t="str">
        <f>IF(ISBLANK(Table14[[#This Row],[Sales_Rep]]),"Unknown",Table14[[#This Row],[Sales_Rep]])</f>
        <v>Charlie</v>
      </c>
      <c r="D3111" s="4" t="str">
        <f>PROPER(Table14[[#This Row],[Region]])</f>
        <v>South</v>
      </c>
      <c r="E3111" s="9">
        <f>IF(ISBLANK(Table14[[#This Row],[Sales_Amount]]),MEDIAN(Table14[Sales_Amount]),Table14[[#This Row],[Sales_Amount]])</f>
        <v>34206.800000000003</v>
      </c>
      <c r="F3111" s="11">
        <f>IF(ISBLANK(Table14[[#This Row],[Quantity_Sold]]),MEDIAN(Table14[Quantity_Sold]),Table14[[#This Row],[Quantity_Sold]])</f>
        <v>23</v>
      </c>
      <c r="G3111" s="4" t="str">
        <f>TRIM(Table14[[#This Row],[Product_Category]])</f>
        <v>Furniture</v>
      </c>
      <c r="H3111" s="9">
        <v>1620.28</v>
      </c>
      <c r="I3111" s="9">
        <v>2009.8</v>
      </c>
      <c r="J3111" s="4" t="str">
        <f>PROPER(Table14[[#This Row],[Customer_Type]])</f>
        <v>Returning</v>
      </c>
      <c r="K3111" s="13">
        <f>IF(ISBLANK(Table14[[#This Row],[Discount]]),MEDIAN(Table14[Discount]),Table14[[#This Row],[Discount]])</f>
        <v>0.26</v>
      </c>
      <c r="L3111" s="4" t="s">
        <v>31</v>
      </c>
      <c r="M3111" s="4" t="s">
        <v>22</v>
      </c>
    </row>
    <row r="3112" spans="1:13" x14ac:dyDescent="0.3">
      <c r="A3112">
        <v>1027</v>
      </c>
      <c r="B3112" s="1">
        <v>45591</v>
      </c>
      <c r="C3112" s="4" t="str">
        <f>IF(ISBLANK(Table14[[#This Row],[Sales_Rep]]),"Unknown",Table14[[#This Row],[Sales_Rep]])</f>
        <v>Alice</v>
      </c>
      <c r="D3112" s="4" t="str">
        <f>PROPER(Table14[[#This Row],[Region]])</f>
        <v>South</v>
      </c>
      <c r="E3112" s="9">
        <f>IF(ISBLANK(Table14[[#This Row],[Sales_Amount]]),MEDIAN(Table14[Sales_Amount]),Table14[[#This Row],[Sales_Amount]])</f>
        <v>77727.320000000007</v>
      </c>
      <c r="F3112" s="11">
        <f>IF(ISBLANK(Table14[[#This Row],[Quantity_Sold]]),MEDIAN(Table14[Quantity_Sold]),Table14[[#This Row],[Quantity_Sold]])</f>
        <v>29</v>
      </c>
      <c r="G3112" s="4" t="str">
        <f>TRIM(Table14[[#This Row],[Product_Category]])</f>
        <v>Electronics</v>
      </c>
      <c r="H3112" s="9">
        <v>2697.67</v>
      </c>
      <c r="I3112" s="9">
        <v>3080.75</v>
      </c>
      <c r="J3112" s="4" t="str">
        <f>PROPER(Table14[[#This Row],[Customer_Type]])</f>
        <v>Returning</v>
      </c>
      <c r="K3112" s="13">
        <f>IF(ISBLANK(Table14[[#This Row],[Discount]]),MEDIAN(Table14[Discount]),Table14[[#This Row],[Discount]])</f>
        <v>0.13</v>
      </c>
      <c r="L3112" s="4" t="s">
        <v>17</v>
      </c>
      <c r="M3112" s="4" t="s">
        <v>22</v>
      </c>
    </row>
    <row r="3113" spans="1:13" x14ac:dyDescent="0.3">
      <c r="A3113">
        <v>1068</v>
      </c>
      <c r="B3113" s="1">
        <v>45459</v>
      </c>
      <c r="C3113" s="4" t="str">
        <f>IF(ISBLANK(Table14[[#This Row],[Sales_Rep]]),"Unknown",Table14[[#This Row],[Sales_Rep]])</f>
        <v>David</v>
      </c>
      <c r="D3113" s="4" t="str">
        <f>PROPER(Table14[[#This Row],[Region]])</f>
        <v>North</v>
      </c>
      <c r="E3113" s="9">
        <f>IF(ISBLANK(Table14[[#This Row],[Sales_Amount]]),MEDIAN(Table14[Sales_Amount]),Table14[[#This Row],[Sales_Amount]])</f>
        <v>111150.94</v>
      </c>
      <c r="F3113" s="11">
        <f>IF(ISBLANK(Table14[[#This Row],[Quantity_Sold]]),MEDIAN(Table14[Quantity_Sold]),Table14[[#This Row],[Quantity_Sold]])</f>
        <v>28</v>
      </c>
      <c r="G3113" s="4" t="str">
        <f>TRIM(Table14[[#This Row],[Product_Category]])</f>
        <v>Furniture</v>
      </c>
      <c r="H3113" s="9">
        <v>2903.14</v>
      </c>
      <c r="I3113" s="9">
        <v>4092.45</v>
      </c>
      <c r="J3113" s="4" t="str">
        <f>PROPER(Table14[[#This Row],[Customer_Type]])</f>
        <v>Returning</v>
      </c>
      <c r="K3113" s="13">
        <f>IF(ISBLANK(Table14[[#This Row],[Discount]]),MEDIAN(Table14[Discount]),Table14[[#This Row],[Discount]])</f>
        <v>0.03</v>
      </c>
      <c r="L3113" s="4" t="s">
        <v>17</v>
      </c>
      <c r="M3113" s="4" t="s">
        <v>18</v>
      </c>
    </row>
    <row r="3114" spans="1:13" x14ac:dyDescent="0.3">
      <c r="A3114">
        <v>1440</v>
      </c>
      <c r="B3114" s="1">
        <v>44997</v>
      </c>
      <c r="C3114" s="4" t="str">
        <f>IF(ISBLANK(Table14[[#This Row],[Sales_Rep]]),"Unknown",Table14[[#This Row],[Sales_Rep]])</f>
        <v>Eve</v>
      </c>
      <c r="D3114" s="4" t="str">
        <f>PROPER(Table14[[#This Row],[Region]])</f>
        <v>South</v>
      </c>
      <c r="E3114" s="9">
        <f>IF(ISBLANK(Table14[[#This Row],[Sales_Amount]]),MEDIAN(Table14[Sales_Amount]),Table14[[#This Row],[Sales_Amount]])</f>
        <v>251684.64</v>
      </c>
      <c r="F3114" s="11">
        <f>IF(ISBLANK(Table14[[#This Row],[Quantity_Sold]]),MEDIAN(Table14[Quantity_Sold]),Table14[[#This Row],[Quantity_Sold]])</f>
        <v>50</v>
      </c>
      <c r="G3114" s="4" t="str">
        <f>TRIM(Table14[[#This Row],[Product_Category]])</f>
        <v>Food</v>
      </c>
      <c r="H3114" s="9">
        <v>4726.37</v>
      </c>
      <c r="I3114" s="9">
        <v>6991.24</v>
      </c>
      <c r="J3114" s="4" t="str">
        <f>PROPER(Table14[[#This Row],[Customer_Type]])</f>
        <v>New</v>
      </c>
      <c r="K3114" s="13">
        <f>IF(ISBLANK(Table14[[#This Row],[Discount]]),MEDIAN(Table14[Discount]),Table14[[#This Row],[Discount]])</f>
        <v>0.28000000000000003</v>
      </c>
      <c r="L3114" s="4" t="s">
        <v>26</v>
      </c>
      <c r="M3114" s="4" t="s">
        <v>22</v>
      </c>
    </row>
    <row r="3115" spans="1:13" x14ac:dyDescent="0.3">
      <c r="A3115">
        <v>1493</v>
      </c>
      <c r="B3115" s="1">
        <v>44992</v>
      </c>
      <c r="C3115" s="4" t="str">
        <f>IF(ISBLANK(Table14[[#This Row],[Sales_Rep]]),"Unknown",Table14[[#This Row],[Sales_Rep]])</f>
        <v>Charlie</v>
      </c>
      <c r="D3115" s="4" t="str">
        <f>PROPER(Table14[[#This Row],[Region]])</f>
        <v>North</v>
      </c>
      <c r="E3115" s="9">
        <f>IF(ISBLANK(Table14[[#This Row],[Sales_Amount]]),MEDIAN(Table14[Sales_Amount]),Table14[[#This Row],[Sales_Amount]])</f>
        <v>71621.91</v>
      </c>
      <c r="F3115" s="11">
        <f>IF(ISBLANK(Table14[[#This Row],[Quantity_Sold]]),MEDIAN(Table14[Quantity_Sold]),Table14[[#This Row],[Quantity_Sold]])</f>
        <v>18</v>
      </c>
      <c r="G3115" s="4" t="str">
        <f>TRIM(Table14[[#This Row],[Product_Category]])</f>
        <v>Furniture</v>
      </c>
      <c r="H3115" s="9">
        <v>3602.03</v>
      </c>
      <c r="I3115" s="9">
        <v>5377.02</v>
      </c>
      <c r="J3115" s="4" t="str">
        <f>PROPER(Table14[[#This Row],[Customer_Type]])</f>
        <v>New</v>
      </c>
      <c r="K3115" s="13">
        <f>IF(ISBLANK(Table14[[#This Row],[Discount]]),MEDIAN(Table14[Discount]),Table14[[#This Row],[Discount]])</f>
        <v>0.26</v>
      </c>
      <c r="L3115" s="4" t="s">
        <v>26</v>
      </c>
      <c r="M3115" s="4" t="s">
        <v>22</v>
      </c>
    </row>
    <row r="3116" spans="1:13" x14ac:dyDescent="0.3">
      <c r="A3116">
        <v>1391</v>
      </c>
      <c r="B3116" s="1">
        <v>45494</v>
      </c>
      <c r="C3116" s="4" t="str">
        <f>IF(ISBLANK(Table14[[#This Row],[Sales_Rep]]),"Unknown",Table14[[#This Row],[Sales_Rep]])</f>
        <v>Eve</v>
      </c>
      <c r="D3116" s="4" t="str">
        <f>PROPER(Table14[[#This Row],[Region]])</f>
        <v>West</v>
      </c>
      <c r="E3116" s="9">
        <f>IF(ISBLANK(Table14[[#This Row],[Sales_Amount]]),MEDIAN(Table14[Sales_Amount]),Table14[[#This Row],[Sales_Amount]])</f>
        <v>117597.48</v>
      </c>
      <c r="F3116" s="11">
        <f>IF(ISBLANK(Table14[[#This Row],[Quantity_Sold]]),MEDIAN(Table14[Quantity_Sold]),Table14[[#This Row],[Quantity_Sold]])</f>
        <v>48</v>
      </c>
      <c r="G3116" s="4" t="str">
        <f>TRIM(Table14[[#This Row],[Product_Category]])</f>
        <v>Electronics</v>
      </c>
      <c r="H3116" s="9">
        <v>2240.63</v>
      </c>
      <c r="I3116" s="9">
        <v>3310.74</v>
      </c>
      <c r="J3116" s="4" t="str">
        <f>PROPER(Table14[[#This Row],[Customer_Type]])</f>
        <v>New</v>
      </c>
      <c r="K3116" s="13">
        <f>IF(ISBLANK(Table14[[#This Row],[Discount]]),MEDIAN(Table14[Discount]),Table14[[#This Row],[Discount]])</f>
        <v>0.26</v>
      </c>
      <c r="L3116" s="4" t="s">
        <v>26</v>
      </c>
      <c r="M3116" s="4" t="s">
        <v>22</v>
      </c>
    </row>
    <row r="3117" spans="1:13" x14ac:dyDescent="0.3">
      <c r="A3117">
        <v>1132</v>
      </c>
      <c r="B3117" s="1">
        <v>45583</v>
      </c>
      <c r="C3117" s="4" t="str">
        <f>IF(ISBLANK(Table14[[#This Row],[Sales_Rep]]),"Unknown",Table14[[#This Row],[Sales_Rep]])</f>
        <v>Bob</v>
      </c>
      <c r="D3117" s="4" t="str">
        <f>PROPER(Table14[[#This Row],[Region]])</f>
        <v>West</v>
      </c>
      <c r="E3117" s="9">
        <f>IF(ISBLANK(Table14[[#This Row],[Sales_Amount]]),MEDIAN(Table14[Sales_Amount]),Table14[[#This Row],[Sales_Amount]])</f>
        <v>9914.2000000000007</v>
      </c>
      <c r="F3117" s="11">
        <f>IF(ISBLANK(Table14[[#This Row],[Quantity_Sold]]),MEDIAN(Table14[Quantity_Sold]),Table14[[#This Row],[Quantity_Sold]])</f>
        <v>20</v>
      </c>
      <c r="G3117" s="4" t="str">
        <f>TRIM(Table14[[#This Row],[Product_Category]])</f>
        <v>Electronics</v>
      </c>
      <c r="H3117" s="9">
        <v>435.89</v>
      </c>
      <c r="I3117" s="9">
        <v>652.25</v>
      </c>
      <c r="J3117" s="4" t="str">
        <f>PROPER(Table14[[#This Row],[Customer_Type]])</f>
        <v>Returning</v>
      </c>
      <c r="K3117" s="13">
        <f>IF(ISBLANK(Table14[[#This Row],[Discount]]),MEDIAN(Table14[Discount]),Table14[[#This Row],[Discount]])</f>
        <v>0.24</v>
      </c>
      <c r="L3117" s="4" t="s">
        <v>31</v>
      </c>
      <c r="M3117" s="4" t="s">
        <v>22</v>
      </c>
    </row>
    <row r="3118" spans="1:13" x14ac:dyDescent="0.3">
      <c r="A3118">
        <v>1082</v>
      </c>
      <c r="B3118" s="1">
        <v>45401</v>
      </c>
      <c r="C3118" s="4" t="str">
        <f>IF(ISBLANK(Table14[[#This Row],[Sales_Rep]]),"Unknown",Table14[[#This Row],[Sales_Rep]])</f>
        <v>Charlie</v>
      </c>
      <c r="D3118" s="4" t="str">
        <f>PROPER(Table14[[#This Row],[Region]])</f>
        <v>North</v>
      </c>
      <c r="E3118" s="9">
        <f>IF(ISBLANK(Table14[[#This Row],[Sales_Amount]]),MEDIAN(Table14[Sales_Amount]),Table14[[#This Row],[Sales_Amount]])</f>
        <v>35989.57</v>
      </c>
      <c r="F3118" s="11">
        <f>IF(ISBLANK(Table14[[#This Row],[Quantity_Sold]]),MEDIAN(Table14[Quantity_Sold]),Table14[[#This Row],[Quantity_Sold]])</f>
        <v>7</v>
      </c>
      <c r="G3118" s="4" t="str">
        <f>TRIM(Table14[[#This Row],[Product_Category]])</f>
        <v>Furniture</v>
      </c>
      <c r="H3118" s="9">
        <v>4689.3500000000004</v>
      </c>
      <c r="I3118" s="9">
        <v>5469.54</v>
      </c>
      <c r="J3118" s="4" t="str">
        <f>PROPER(Table14[[#This Row],[Customer_Type]])</f>
        <v>New</v>
      </c>
      <c r="K3118" s="13">
        <f>IF(ISBLANK(Table14[[#This Row],[Discount]]),MEDIAN(Table14[Discount]),Table14[[#This Row],[Discount]])</f>
        <v>0.06</v>
      </c>
      <c r="L3118" s="4" t="s">
        <v>31</v>
      </c>
      <c r="M3118" s="4" t="s">
        <v>18</v>
      </c>
    </row>
    <row r="3119" spans="1:13" x14ac:dyDescent="0.3">
      <c r="A3119">
        <v>1207</v>
      </c>
      <c r="B3119" s="1">
        <v>45007</v>
      </c>
      <c r="C3119" s="4" t="str">
        <f>IF(ISBLANK(Table14[[#This Row],[Sales_Rep]]),"Unknown",Table14[[#This Row],[Sales_Rep]])</f>
        <v>David</v>
      </c>
      <c r="D3119" s="4" t="str">
        <f>PROPER(Table14[[#This Row],[Region]])</f>
        <v>West</v>
      </c>
      <c r="E3119" s="9">
        <f>IF(ISBLANK(Table14[[#This Row],[Sales_Amount]]),MEDIAN(Table14[Sales_Amount]),Table14[[#This Row],[Sales_Amount]])</f>
        <v>60133.06</v>
      </c>
      <c r="F3119" s="11">
        <f>IF(ISBLANK(Table14[[#This Row],[Quantity_Sold]]),MEDIAN(Table14[Quantity_Sold]),Table14[[#This Row],[Quantity_Sold]])</f>
        <v>20</v>
      </c>
      <c r="G3119" s="4" t="str">
        <f>TRIM(Table14[[#This Row],[Product_Category]])</f>
        <v>Clothing</v>
      </c>
      <c r="H3119" s="9">
        <v>2471.77</v>
      </c>
      <c r="I3119" s="9">
        <v>3666.65</v>
      </c>
      <c r="J3119" s="4" t="str">
        <f>PROPER(Table14[[#This Row],[Customer_Type]])</f>
        <v>Returning</v>
      </c>
      <c r="K3119" s="13">
        <f>IF(ISBLANK(Table14[[#This Row],[Discount]]),MEDIAN(Table14[Discount]),Table14[[#This Row],[Discount]])</f>
        <v>0.18</v>
      </c>
      <c r="L3119" s="4" t="s">
        <v>17</v>
      </c>
      <c r="M3119" s="4" t="s">
        <v>18</v>
      </c>
    </row>
    <row r="3120" spans="1:13" x14ac:dyDescent="0.3">
      <c r="A3120">
        <v>1290</v>
      </c>
      <c r="B3120" s="1">
        <v>45455</v>
      </c>
      <c r="C3120" s="4" t="str">
        <f>IF(ISBLANK(Table14[[#This Row],[Sales_Rep]]),"Unknown",Table14[[#This Row],[Sales_Rep]])</f>
        <v>Charlie</v>
      </c>
      <c r="D3120" s="4" t="str">
        <f>PROPER(Table14[[#This Row],[Region]])</f>
        <v>West</v>
      </c>
      <c r="E3120" s="9">
        <f>IF(ISBLANK(Table14[[#This Row],[Sales_Amount]]),MEDIAN(Table14[Sales_Amount]),Table14[[#This Row],[Sales_Amount]])</f>
        <v>17012.990000000002</v>
      </c>
      <c r="F3120" s="11">
        <f>IF(ISBLANK(Table14[[#This Row],[Quantity_Sold]]),MEDIAN(Table14[Quantity_Sold]),Table14[[#This Row],[Quantity_Sold]])</f>
        <v>8</v>
      </c>
      <c r="G3120" s="4" t="str">
        <f>TRIM(Table14[[#This Row],[Product_Category]])</f>
        <v>Clothing</v>
      </c>
      <c r="H3120" s="9">
        <v>2212.06</v>
      </c>
      <c r="I3120" s="9">
        <v>2658.28</v>
      </c>
      <c r="J3120" s="4" t="str">
        <f>PROPER(Table14[[#This Row],[Customer_Type]])</f>
        <v>New</v>
      </c>
      <c r="K3120" s="13">
        <f>IF(ISBLANK(Table14[[#This Row],[Discount]]),MEDIAN(Table14[Discount]),Table14[[#This Row],[Discount]])</f>
        <v>0.2</v>
      </c>
      <c r="L3120" s="4" t="s">
        <v>31</v>
      </c>
      <c r="M3120" s="4" t="s">
        <v>22</v>
      </c>
    </row>
    <row r="3121" spans="1:13" x14ac:dyDescent="0.3">
      <c r="A3121">
        <v>1421</v>
      </c>
      <c r="B3121" s="1">
        <v>45581</v>
      </c>
      <c r="C3121" s="4" t="str">
        <f>IF(ISBLANK(Table14[[#This Row],[Sales_Rep]]),"Unknown",Table14[[#This Row],[Sales_Rep]])</f>
        <v>Eve</v>
      </c>
      <c r="D3121" s="4" t="str">
        <f>PROPER(Table14[[#This Row],[Region]])</f>
        <v>West</v>
      </c>
      <c r="E3121" s="9">
        <f>IF(ISBLANK(Table14[[#This Row],[Sales_Amount]]),MEDIAN(Table14[Sales_Amount]),Table14[[#This Row],[Sales_Amount]])</f>
        <v>16512.740000000002</v>
      </c>
      <c r="F3121" s="11">
        <f>IF(ISBLANK(Table14[[#This Row],[Quantity_Sold]]),MEDIAN(Table14[Quantity_Sold]),Table14[[#This Row],[Quantity_Sold]])</f>
        <v>21</v>
      </c>
      <c r="G3121" s="4" t="str">
        <f>TRIM(Table14[[#This Row],[Product_Category]])</f>
        <v>Food</v>
      </c>
      <c r="H3121" s="9">
        <v>763.58</v>
      </c>
      <c r="I3121" s="9">
        <v>873.69</v>
      </c>
      <c r="J3121" s="4" t="str">
        <f>PROPER(Table14[[#This Row],[Customer_Type]])</f>
        <v>New</v>
      </c>
      <c r="K3121" s="13">
        <f>IF(ISBLANK(Table14[[#This Row],[Discount]]),MEDIAN(Table14[Discount]),Table14[[#This Row],[Discount]])</f>
        <v>0.1</v>
      </c>
      <c r="L3121" s="4" t="s">
        <v>26</v>
      </c>
      <c r="M3121" s="4" t="s">
        <v>22</v>
      </c>
    </row>
    <row r="3122" spans="1:13" x14ac:dyDescent="0.3">
      <c r="A3122">
        <v>1427</v>
      </c>
      <c r="B3122" s="1">
        <v>44954</v>
      </c>
      <c r="C3122" s="4" t="str">
        <f>IF(ISBLANK(Table14[[#This Row],[Sales_Rep]]),"Unknown",Table14[[#This Row],[Sales_Rep]])</f>
        <v>Alice</v>
      </c>
      <c r="D3122" s="4" t="str">
        <f>PROPER(Table14[[#This Row],[Region]])</f>
        <v>West</v>
      </c>
      <c r="E3122" s="9">
        <f>IF(ISBLANK(Table14[[#This Row],[Sales_Amount]]),MEDIAN(Table14[Sales_Amount]),Table14[[#This Row],[Sales_Amount]])</f>
        <v>225396.84</v>
      </c>
      <c r="F3122" s="11">
        <f>IF(ISBLANK(Table14[[#This Row],[Quantity_Sold]]),MEDIAN(Table14[Quantity_Sold]),Table14[[#This Row],[Quantity_Sold]])</f>
        <v>38</v>
      </c>
      <c r="G3122" s="4" t="str">
        <f>TRIM(Table14[[#This Row],[Product_Category]])</f>
        <v>Clothing</v>
      </c>
      <c r="H3122" s="9">
        <v>4112.87</v>
      </c>
      <c r="I3122" s="9">
        <v>5991.41</v>
      </c>
      <c r="J3122" s="4" t="str">
        <f>PROPER(Table14[[#This Row],[Customer_Type]])</f>
        <v>Returning</v>
      </c>
      <c r="K3122" s="13">
        <f>IF(ISBLANK(Table14[[#This Row],[Discount]]),MEDIAN(Table14[Discount]),Table14[[#This Row],[Discount]])</f>
        <v>0.01</v>
      </c>
      <c r="L3122" s="4" t="s">
        <v>17</v>
      </c>
      <c r="M3122" s="4" t="s">
        <v>18</v>
      </c>
    </row>
    <row r="3123" spans="1:13" x14ac:dyDescent="0.3">
      <c r="A3123">
        <v>1059</v>
      </c>
      <c r="B3123" s="1">
        <v>45108</v>
      </c>
      <c r="C3123" s="4" t="str">
        <f>IF(ISBLANK(Table14[[#This Row],[Sales_Rep]]),"Unknown",Table14[[#This Row],[Sales_Rep]])</f>
        <v>Charlie</v>
      </c>
      <c r="D3123" s="4" t="str">
        <f>PROPER(Table14[[#This Row],[Region]])</f>
        <v>West</v>
      </c>
      <c r="E3123" s="9">
        <f>IF(ISBLANK(Table14[[#This Row],[Sales_Amount]]),MEDIAN(Table14[Sales_Amount]),Table14[[#This Row],[Sales_Amount]])</f>
        <v>17563.66</v>
      </c>
      <c r="F3123" s="11">
        <f>IF(ISBLANK(Table14[[#This Row],[Quantity_Sold]]),MEDIAN(Table14[Quantity_Sold]),Table14[[#This Row],[Quantity_Sold]])</f>
        <v>10</v>
      </c>
      <c r="G3123" s="4" t="str">
        <f>TRIM(Table14[[#This Row],[Product_Category]])</f>
        <v>Furniture</v>
      </c>
      <c r="H3123" s="9">
        <v>1242.68</v>
      </c>
      <c r="I3123" s="9">
        <v>1792.21</v>
      </c>
      <c r="J3123" s="4" t="str">
        <f>PROPER(Table14[[#This Row],[Customer_Type]])</f>
        <v>New</v>
      </c>
      <c r="K3123" s="13">
        <f>IF(ISBLANK(Table14[[#This Row],[Discount]]),MEDIAN(Table14[Discount]),Table14[[#This Row],[Discount]])</f>
        <v>0.02</v>
      </c>
      <c r="L3123" s="4" t="s">
        <v>26</v>
      </c>
      <c r="M3123" s="4" t="s">
        <v>18</v>
      </c>
    </row>
    <row r="3124" spans="1:13" x14ac:dyDescent="0.3">
      <c r="A3124">
        <v>1496</v>
      </c>
      <c r="B3124" s="1">
        <v>45650</v>
      </c>
      <c r="C3124" s="4" t="str">
        <f>IF(ISBLANK(Table14[[#This Row],[Sales_Rep]]),"Unknown",Table14[[#This Row],[Sales_Rep]])</f>
        <v>David</v>
      </c>
      <c r="D3124" s="4" t="str">
        <f>PROPER(Table14[[#This Row],[Region]])</f>
        <v>North</v>
      </c>
      <c r="E3124" s="9">
        <f>IF(ISBLANK(Table14[[#This Row],[Sales_Amount]]),MEDIAN(Table14[Sales_Amount]),Table14[[#This Row],[Sales_Amount]])</f>
        <v>5348.06</v>
      </c>
      <c r="F3124" s="11">
        <f>IF(ISBLANK(Table14[[#This Row],[Quantity_Sold]]),MEDIAN(Table14[Quantity_Sold]),Table14[[#This Row],[Quantity_Sold]])</f>
        <v>3</v>
      </c>
      <c r="G3124" s="4" t="str">
        <f>TRIM(Table14[[#This Row],[Product_Category]])</f>
        <v>Furniture</v>
      </c>
      <c r="H3124" s="9">
        <v>1527.63</v>
      </c>
      <c r="I3124" s="9">
        <v>2072.89</v>
      </c>
      <c r="J3124" s="4" t="str">
        <f>PROPER(Table14[[#This Row],[Customer_Type]])</f>
        <v>New</v>
      </c>
      <c r="K3124" s="13">
        <f>IF(ISBLANK(Table14[[#This Row],[Discount]]),MEDIAN(Table14[Discount]),Table14[[#This Row],[Discount]])</f>
        <v>0.14000000000000001</v>
      </c>
      <c r="L3124" s="4" t="s">
        <v>26</v>
      </c>
      <c r="M3124" s="4" t="s">
        <v>22</v>
      </c>
    </row>
    <row r="3125" spans="1:13" x14ac:dyDescent="0.3">
      <c r="A3125">
        <v>1037</v>
      </c>
      <c r="B3125" s="1">
        <v>45591</v>
      </c>
      <c r="C3125" s="4" t="str">
        <f>IF(ISBLANK(Table14[[#This Row],[Sales_Rep]]),"Unknown",Table14[[#This Row],[Sales_Rep]])</f>
        <v>Bob</v>
      </c>
      <c r="D3125" s="4" t="str">
        <f>PROPER(Table14[[#This Row],[Region]])</f>
        <v>East</v>
      </c>
      <c r="E3125" s="9">
        <f>IF(ISBLANK(Table14[[#This Row],[Sales_Amount]]),MEDIAN(Table14[Sales_Amount]),Table14[[#This Row],[Sales_Amount]])</f>
        <v>35642.910000000003</v>
      </c>
      <c r="F3125" s="11">
        <f>IF(ISBLANK(Table14[[#This Row],[Quantity_Sold]]),MEDIAN(Table14[Quantity_Sold]),Table14[[#This Row],[Quantity_Sold]])</f>
        <v>27</v>
      </c>
      <c r="G3125" s="4" t="str">
        <f>TRIM(Table14[[#This Row],[Product_Category]])</f>
        <v>Furniture</v>
      </c>
      <c r="H3125" s="9">
        <v>1122.79</v>
      </c>
      <c r="I3125" s="9">
        <v>1404.37</v>
      </c>
      <c r="J3125" s="4" t="str">
        <f>PROPER(Table14[[#This Row],[Customer_Type]])</f>
        <v>Returning</v>
      </c>
      <c r="K3125" s="13">
        <f>IF(ISBLANK(Table14[[#This Row],[Discount]]),MEDIAN(Table14[Discount]),Table14[[#This Row],[Discount]])</f>
        <v>0.06</v>
      </c>
      <c r="L3125" s="4" t="s">
        <v>26</v>
      </c>
      <c r="M3125" s="4" t="s">
        <v>22</v>
      </c>
    </row>
    <row r="3126" spans="1:13" x14ac:dyDescent="0.3">
      <c r="A3126">
        <v>1034</v>
      </c>
      <c r="B3126" s="1">
        <v>45410</v>
      </c>
      <c r="C3126" s="4" t="str">
        <f>IF(ISBLANK(Table14[[#This Row],[Sales_Rep]]),"Unknown",Table14[[#This Row],[Sales_Rep]])</f>
        <v>Alice</v>
      </c>
      <c r="D3126" s="4" t="str">
        <f>PROPER(Table14[[#This Row],[Region]])</f>
        <v>North</v>
      </c>
      <c r="E3126" s="9">
        <f>IF(ISBLANK(Table14[[#This Row],[Sales_Amount]]),MEDIAN(Table14[Sales_Amount]),Table14[[#This Row],[Sales_Amount]])</f>
        <v>44280.7</v>
      </c>
      <c r="F3126" s="11">
        <f>IF(ISBLANK(Table14[[#This Row],[Quantity_Sold]]),MEDIAN(Table14[Quantity_Sold]),Table14[[#This Row],[Quantity_Sold]])</f>
        <v>22</v>
      </c>
      <c r="G3126" s="4" t="str">
        <f>TRIM(Table14[[#This Row],[Product_Category]])</f>
        <v>Furniture</v>
      </c>
      <c r="H3126" s="9">
        <v>1738.24</v>
      </c>
      <c r="I3126" s="9">
        <v>2033.09</v>
      </c>
      <c r="J3126" s="4" t="str">
        <f>PROPER(Table14[[#This Row],[Customer_Type]])</f>
        <v>New</v>
      </c>
      <c r="K3126" s="13">
        <f>IF(ISBLANK(Table14[[#This Row],[Discount]]),MEDIAN(Table14[Discount]),Table14[[#This Row],[Discount]])</f>
        <v>0.01</v>
      </c>
      <c r="L3126" s="4" t="s">
        <v>31</v>
      </c>
      <c r="M3126" s="4" t="s">
        <v>18</v>
      </c>
    </row>
    <row r="3127" spans="1:13" x14ac:dyDescent="0.3">
      <c r="A3127">
        <v>1025</v>
      </c>
      <c r="B3127" s="1">
        <v>45410</v>
      </c>
      <c r="C3127" s="4" t="str">
        <f>IF(ISBLANK(Table14[[#This Row],[Sales_Rep]]),"Unknown",Table14[[#This Row],[Sales_Rep]])</f>
        <v>Bob</v>
      </c>
      <c r="D3127" s="4" t="str">
        <f>PROPER(Table14[[#This Row],[Region]])</f>
        <v>West</v>
      </c>
      <c r="E3127" s="9">
        <f>IF(ISBLANK(Table14[[#This Row],[Sales_Amount]]),MEDIAN(Table14[Sales_Amount]),Table14[[#This Row],[Sales_Amount]])</f>
        <v>38686.03</v>
      </c>
      <c r="F3127" s="11">
        <f>IF(ISBLANK(Table14[[#This Row],[Quantity_Sold]]),MEDIAN(Table14[Quantity_Sold]),Table14[[#This Row],[Quantity_Sold]])</f>
        <v>10</v>
      </c>
      <c r="G3127" s="4" t="str">
        <f>TRIM(Table14[[#This Row],[Product_Category]])</f>
        <v>Furniture</v>
      </c>
      <c r="H3127" s="9">
        <v>3171.95</v>
      </c>
      <c r="I3127" s="9">
        <v>4605.4799999999996</v>
      </c>
      <c r="J3127" s="4" t="str">
        <f>PROPER(Table14[[#This Row],[Customer_Type]])</f>
        <v>New</v>
      </c>
      <c r="K3127" s="13">
        <f>IF(ISBLANK(Table14[[#This Row],[Discount]]),MEDIAN(Table14[Discount]),Table14[[#This Row],[Discount]])</f>
        <v>0.16</v>
      </c>
      <c r="L3127" s="4" t="s">
        <v>17</v>
      </c>
      <c r="M3127" s="4" t="s">
        <v>22</v>
      </c>
    </row>
    <row r="3128" spans="1:13" x14ac:dyDescent="0.3">
      <c r="A3128">
        <v>1266</v>
      </c>
      <c r="B3128" s="1">
        <v>44994</v>
      </c>
      <c r="C3128" s="4" t="str">
        <f>IF(ISBLANK(Table14[[#This Row],[Sales_Rep]]),"Unknown",Table14[[#This Row],[Sales_Rep]])</f>
        <v>Charlie</v>
      </c>
      <c r="D3128" s="4" t="str">
        <f>PROPER(Table14[[#This Row],[Region]])</f>
        <v>South</v>
      </c>
      <c r="E3128" s="9">
        <f>IF(ISBLANK(Table14[[#This Row],[Sales_Amount]]),MEDIAN(Table14[Sales_Amount]),Table14[[#This Row],[Sales_Amount]])</f>
        <v>135109.57999999999</v>
      </c>
      <c r="F3128" s="11">
        <f>IF(ISBLANK(Table14[[#This Row],[Quantity_Sold]]),MEDIAN(Table14[Quantity_Sold]),Table14[[#This Row],[Quantity_Sold]])</f>
        <v>47</v>
      </c>
      <c r="G3128" s="4" t="str">
        <f>TRIM(Table14[[#This Row],[Product_Category]])</f>
        <v>Clothing</v>
      </c>
      <c r="H3128" s="9">
        <v>2777.08</v>
      </c>
      <c r="I3128" s="9">
        <v>3194.08</v>
      </c>
      <c r="J3128" s="4" t="str">
        <f>PROPER(Table14[[#This Row],[Customer_Type]])</f>
        <v>New</v>
      </c>
      <c r="K3128" s="13">
        <f>IF(ISBLANK(Table14[[#This Row],[Discount]]),MEDIAN(Table14[Discount]),Table14[[#This Row],[Discount]])</f>
        <v>0.1</v>
      </c>
      <c r="L3128" s="4" t="s">
        <v>31</v>
      </c>
      <c r="M3128" s="4" t="s">
        <v>22</v>
      </c>
    </row>
    <row r="3129" spans="1:13" x14ac:dyDescent="0.3">
      <c r="A3129">
        <v>1130</v>
      </c>
      <c r="B3129" s="1">
        <v>45611</v>
      </c>
      <c r="C3129" s="4" t="str">
        <f>IF(ISBLANK(Table14[[#This Row],[Sales_Rep]]),"Unknown",Table14[[#This Row],[Sales_Rep]])</f>
        <v>Eve</v>
      </c>
      <c r="D3129" s="4" t="str">
        <f>PROPER(Table14[[#This Row],[Region]])</f>
        <v>West</v>
      </c>
      <c r="E3129" s="9">
        <f>IF(ISBLANK(Table14[[#This Row],[Sales_Amount]]),MEDIAN(Table14[Sales_Amount]),Table14[[#This Row],[Sales_Amount]])</f>
        <v>80023.899999999994</v>
      </c>
      <c r="F3129" s="11">
        <f>IF(ISBLANK(Table14[[#This Row],[Quantity_Sold]]),MEDIAN(Table14[Quantity_Sold]),Table14[[#This Row],[Quantity_Sold]])</f>
        <v>50</v>
      </c>
      <c r="G3129" s="4" t="str">
        <f>TRIM(Table14[[#This Row],[Product_Category]])</f>
        <v>Clothing</v>
      </c>
      <c r="H3129" s="9">
        <v>1439.12</v>
      </c>
      <c r="I3129" s="9">
        <v>1739.65</v>
      </c>
      <c r="J3129" s="4" t="str">
        <f>PROPER(Table14[[#This Row],[Customer_Type]])</f>
        <v>New</v>
      </c>
      <c r="K3129" s="13">
        <f>IF(ISBLANK(Table14[[#This Row],[Discount]]),MEDIAN(Table14[Discount]),Table14[[#This Row],[Discount]])</f>
        <v>0.08</v>
      </c>
      <c r="L3129" s="4" t="s">
        <v>26</v>
      </c>
      <c r="M3129" s="4" t="s">
        <v>22</v>
      </c>
    </row>
    <row r="3130" spans="1:13" x14ac:dyDescent="0.3">
      <c r="A3130">
        <v>1413</v>
      </c>
      <c r="B3130" s="1">
        <v>45474</v>
      </c>
      <c r="C3130" s="4" t="str">
        <f>IF(ISBLANK(Table14[[#This Row],[Sales_Rep]]),"Unknown",Table14[[#This Row],[Sales_Rep]])</f>
        <v>Eve</v>
      </c>
      <c r="D3130" s="4" t="str">
        <f>PROPER(Table14[[#This Row],[Region]])</f>
        <v>South</v>
      </c>
      <c r="E3130" s="9">
        <f>IF(ISBLANK(Table14[[#This Row],[Sales_Amount]]),MEDIAN(Table14[Sales_Amount]),Table14[[#This Row],[Sales_Amount]])</f>
        <v>30502.62</v>
      </c>
      <c r="F3130" s="11">
        <f>IF(ISBLANK(Table14[[#This Row],[Quantity_Sold]]),MEDIAN(Table14[Quantity_Sold]),Table14[[#This Row],[Quantity_Sold]])</f>
        <v>17</v>
      </c>
      <c r="G3130" s="4" t="str">
        <f>TRIM(Table14[[#This Row],[Product_Category]])</f>
        <v>Clothing</v>
      </c>
      <c r="H3130" s="9">
        <v>1923.97</v>
      </c>
      <c r="I3130" s="9">
        <v>2242.84</v>
      </c>
      <c r="J3130" s="4" t="str">
        <f>PROPER(Table14[[#This Row],[Customer_Type]])</f>
        <v>Returning</v>
      </c>
      <c r="K3130" s="13">
        <f>IF(ISBLANK(Table14[[#This Row],[Discount]]),MEDIAN(Table14[Discount]),Table14[[#This Row],[Discount]])</f>
        <v>0.2</v>
      </c>
      <c r="L3130" s="4" t="s">
        <v>17</v>
      </c>
      <c r="M3130" s="4" t="s">
        <v>18</v>
      </c>
    </row>
    <row r="3131" spans="1:13" x14ac:dyDescent="0.3">
      <c r="A3131">
        <v>1480</v>
      </c>
      <c r="B3131" s="1">
        <v>45207</v>
      </c>
      <c r="C3131" s="4" t="str">
        <f>IF(ISBLANK(Table14[[#This Row],[Sales_Rep]]),"Unknown",Table14[[#This Row],[Sales_Rep]])</f>
        <v>David</v>
      </c>
      <c r="D3131" s="4" t="str">
        <f>PROPER(Table14[[#This Row],[Region]])</f>
        <v>West</v>
      </c>
      <c r="E3131" s="9">
        <f>IF(ISBLANK(Table14[[#This Row],[Sales_Amount]]),MEDIAN(Table14[Sales_Amount]),Table14[[#This Row],[Sales_Amount]])</f>
        <v>94162.8</v>
      </c>
      <c r="F3131" s="11">
        <f>IF(ISBLANK(Table14[[#This Row],[Quantity_Sold]]),MEDIAN(Table14[Quantity_Sold]),Table14[[#This Row],[Quantity_Sold]])</f>
        <v>34</v>
      </c>
      <c r="G3131" s="4" t="str">
        <f>TRIM(Table14[[#This Row],[Product_Category]])</f>
        <v>Furniture</v>
      </c>
      <c r="H3131" s="9">
        <v>2340.2199999999998</v>
      </c>
      <c r="I3131" s="9">
        <v>3336.74</v>
      </c>
      <c r="J3131" s="4" t="str">
        <f>PROPER(Table14[[#This Row],[Customer_Type]])</f>
        <v>Returning</v>
      </c>
      <c r="K3131" s="13">
        <f>IF(ISBLANK(Table14[[#This Row],[Discount]]),MEDIAN(Table14[Discount]),Table14[[#This Row],[Discount]])</f>
        <v>0.17</v>
      </c>
      <c r="L3131" s="4" t="s">
        <v>26</v>
      </c>
      <c r="M3131" s="4" t="s">
        <v>18</v>
      </c>
    </row>
    <row r="3132" spans="1:13" x14ac:dyDescent="0.3">
      <c r="A3132">
        <v>1334</v>
      </c>
      <c r="B3132" s="1">
        <v>45225</v>
      </c>
      <c r="C3132" s="4" t="str">
        <f>IF(ISBLANK(Table14[[#This Row],[Sales_Rep]]),"Unknown",Table14[[#This Row],[Sales_Rep]])</f>
        <v>Eve</v>
      </c>
      <c r="D3132" s="4" t="str">
        <f>PROPER(Table14[[#This Row],[Region]])</f>
        <v>North</v>
      </c>
      <c r="E3132" s="9">
        <f>IF(ISBLANK(Table14[[#This Row],[Sales_Amount]]),MEDIAN(Table14[Sales_Amount]),Table14[[#This Row],[Sales_Amount]])</f>
        <v>21972.83</v>
      </c>
      <c r="F3132" s="11">
        <f>IF(ISBLANK(Table14[[#This Row],[Quantity_Sold]]),MEDIAN(Table14[Quantity_Sold]),Table14[[#This Row],[Quantity_Sold]])</f>
        <v>5</v>
      </c>
      <c r="G3132" s="4" t="str">
        <f>TRIM(Table14[[#This Row],[Product_Category]])</f>
        <v>Furniture</v>
      </c>
      <c r="H3132" s="9">
        <v>3458.79</v>
      </c>
      <c r="I3132" s="9">
        <v>4675.07</v>
      </c>
      <c r="J3132" s="4" t="str">
        <f>PROPER(Table14[[#This Row],[Customer_Type]])</f>
        <v>New</v>
      </c>
      <c r="K3132" s="13">
        <f>IF(ISBLANK(Table14[[#This Row],[Discount]]),MEDIAN(Table14[Discount]),Table14[[#This Row],[Discount]])</f>
        <v>0.06</v>
      </c>
      <c r="L3132" s="4" t="s">
        <v>26</v>
      </c>
      <c r="M3132" s="4" t="s">
        <v>22</v>
      </c>
    </row>
    <row r="3133" spans="1:13" x14ac:dyDescent="0.3">
      <c r="A3133">
        <v>1247</v>
      </c>
      <c r="B3133" s="1">
        <v>45164</v>
      </c>
      <c r="C3133" s="4" t="str">
        <f>IF(ISBLANK(Table14[[#This Row],[Sales_Rep]]),"Unknown",Table14[[#This Row],[Sales_Rep]])</f>
        <v>Alice</v>
      </c>
      <c r="D3133" s="4" t="str">
        <f>PROPER(Table14[[#This Row],[Region]])</f>
        <v>North</v>
      </c>
      <c r="E3133" s="9">
        <f>IF(ISBLANK(Table14[[#This Row],[Sales_Amount]]),MEDIAN(Table14[Sales_Amount]),Table14[[#This Row],[Sales_Amount]])</f>
        <v>53363.61</v>
      </c>
      <c r="F3133" s="11">
        <f>IF(ISBLANK(Table14[[#This Row],[Quantity_Sold]]),MEDIAN(Table14[Quantity_Sold]),Table14[[#This Row],[Quantity_Sold]])</f>
        <v>46</v>
      </c>
      <c r="G3133" s="4" t="str">
        <f>TRIM(Table14[[#This Row],[Product_Category]])</f>
        <v>Food</v>
      </c>
      <c r="H3133" s="9">
        <v>1115.6199999999999</v>
      </c>
      <c r="I3133" s="9">
        <v>1611.22</v>
      </c>
      <c r="J3133" s="4" t="str">
        <f>PROPER(Table14[[#This Row],[Customer_Type]])</f>
        <v>New</v>
      </c>
      <c r="K3133" s="13">
        <f>IF(ISBLANK(Table14[[#This Row],[Discount]]),MEDIAN(Table14[Discount]),Table14[[#This Row],[Discount]])</f>
        <v>0.28000000000000003</v>
      </c>
      <c r="L3133" s="4" t="s">
        <v>26</v>
      </c>
      <c r="M3133" s="4" t="s">
        <v>22</v>
      </c>
    </row>
    <row r="3134" spans="1:13" x14ac:dyDescent="0.3">
      <c r="A3134">
        <v>1432</v>
      </c>
      <c r="B3134" s="1">
        <v>45182</v>
      </c>
      <c r="C3134" s="4" t="str">
        <f>IF(ISBLANK(Table14[[#This Row],[Sales_Rep]]),"Unknown",Table14[[#This Row],[Sales_Rep]])</f>
        <v>Eve</v>
      </c>
      <c r="D3134" s="4" t="str">
        <f>PROPER(Table14[[#This Row],[Region]])</f>
        <v>East</v>
      </c>
      <c r="E3134" s="9">
        <f>IF(ISBLANK(Table14[[#This Row],[Sales_Amount]]),MEDIAN(Table14[Sales_Amount]),Table14[[#This Row],[Sales_Amount]])</f>
        <v>10845.28</v>
      </c>
      <c r="F3134" s="11">
        <f>IF(ISBLANK(Table14[[#This Row],[Quantity_Sold]]),MEDIAN(Table14[Quantity_Sold]),Table14[[#This Row],[Quantity_Sold]])</f>
        <v>5</v>
      </c>
      <c r="G3134" s="4" t="str">
        <f>TRIM(Table14[[#This Row],[Product_Category]])</f>
        <v>Electronics</v>
      </c>
      <c r="H3134" s="9">
        <v>1857.86</v>
      </c>
      <c r="I3134" s="9">
        <v>2236.14</v>
      </c>
      <c r="J3134" s="4" t="str">
        <f>PROPER(Table14[[#This Row],[Customer_Type]])</f>
        <v>Returning</v>
      </c>
      <c r="K3134" s="13">
        <f>IF(ISBLANK(Table14[[#This Row],[Discount]]),MEDIAN(Table14[Discount]),Table14[[#This Row],[Discount]])</f>
        <v>0.03</v>
      </c>
      <c r="L3134" s="4" t="s">
        <v>31</v>
      </c>
      <c r="M3134" s="4" t="s">
        <v>22</v>
      </c>
    </row>
    <row r="3135" spans="1:13" x14ac:dyDescent="0.3">
      <c r="A3135">
        <v>1036</v>
      </c>
      <c r="B3135" s="1">
        <v>45299</v>
      </c>
      <c r="C3135" s="4" t="str">
        <f>IF(ISBLANK(Table14[[#This Row],[Sales_Rep]]),"Unknown",Table14[[#This Row],[Sales_Rep]])</f>
        <v>David</v>
      </c>
      <c r="D3135" s="4" t="str">
        <f>PROPER(Table14[[#This Row],[Region]])</f>
        <v>South</v>
      </c>
      <c r="E3135" s="9">
        <f>IF(ISBLANK(Table14[[#This Row],[Sales_Amount]]),MEDIAN(Table14[Sales_Amount]),Table14[[#This Row],[Sales_Amount]])</f>
        <v>160395.63</v>
      </c>
      <c r="F3135" s="11">
        <f>IF(ISBLANK(Table14[[#This Row],[Quantity_Sold]]),MEDIAN(Table14[Quantity_Sold]),Table14[[#This Row],[Quantity_Sold]])</f>
        <v>39</v>
      </c>
      <c r="G3135" s="4" t="str">
        <f>TRIM(Table14[[#This Row],[Product_Category]])</f>
        <v>Electronics</v>
      </c>
      <c r="H3135" s="9">
        <v>4561.88</v>
      </c>
      <c r="I3135" s="9">
        <v>5205.96</v>
      </c>
      <c r="J3135" s="4" t="str">
        <f>PROPER(Table14[[#This Row],[Customer_Type]])</f>
        <v>New</v>
      </c>
      <c r="K3135" s="13">
        <f>IF(ISBLANK(Table14[[#This Row],[Discount]]),MEDIAN(Table14[Discount]),Table14[[#This Row],[Discount]])</f>
        <v>0.21</v>
      </c>
      <c r="L3135" s="4" t="s">
        <v>26</v>
      </c>
      <c r="M3135" s="4" t="s">
        <v>22</v>
      </c>
    </row>
    <row r="3136" spans="1:13" x14ac:dyDescent="0.3">
      <c r="A3136">
        <v>1088</v>
      </c>
      <c r="B3136" s="1">
        <v>45419</v>
      </c>
      <c r="C3136" s="4" t="str">
        <f>IF(ISBLANK(Table14[[#This Row],[Sales_Rep]]),"Unknown",Table14[[#This Row],[Sales_Rep]])</f>
        <v>Charlie</v>
      </c>
      <c r="D3136" s="4" t="str">
        <f>PROPER(Table14[[#This Row],[Region]])</f>
        <v>North</v>
      </c>
      <c r="E3136" s="9">
        <f>IF(ISBLANK(Table14[[#This Row],[Sales_Amount]]),MEDIAN(Table14[Sales_Amount]),Table14[[#This Row],[Sales_Amount]])</f>
        <v>21248.62</v>
      </c>
      <c r="F3136" s="11">
        <f>IF(ISBLANK(Table14[[#This Row],[Quantity_Sold]]),MEDIAN(Table14[Quantity_Sold]),Table14[[#This Row],[Quantity_Sold]])</f>
        <v>5</v>
      </c>
      <c r="G3136" s="4" t="str">
        <f>TRIM(Table14[[#This Row],[Product_Category]])</f>
        <v>Furniture</v>
      </c>
      <c r="H3136" s="9">
        <v>3831.73</v>
      </c>
      <c r="I3136" s="9">
        <v>4884.74</v>
      </c>
      <c r="J3136" s="4" t="str">
        <f>PROPER(Table14[[#This Row],[Customer_Type]])</f>
        <v>Returning</v>
      </c>
      <c r="K3136" s="13">
        <f>IF(ISBLANK(Table14[[#This Row],[Discount]]),MEDIAN(Table14[Discount]),Table14[[#This Row],[Discount]])</f>
        <v>0.13</v>
      </c>
      <c r="L3136" s="4" t="s">
        <v>17</v>
      </c>
      <c r="M3136" s="4" t="s">
        <v>18</v>
      </c>
    </row>
    <row r="3137" spans="1:13" x14ac:dyDescent="0.3">
      <c r="A3137">
        <v>1010</v>
      </c>
      <c r="B3137" s="1">
        <v>45290</v>
      </c>
      <c r="C3137" s="4" t="str">
        <f>IF(ISBLANK(Table14[[#This Row],[Sales_Rep]]),"Unknown",Table14[[#This Row],[Sales_Rep]])</f>
        <v>Charlie</v>
      </c>
      <c r="D3137" s="4" t="str">
        <f>PROPER(Table14[[#This Row],[Region]])</f>
        <v>South</v>
      </c>
      <c r="E3137" s="9">
        <f>IF(ISBLANK(Table14[[#This Row],[Sales_Amount]]),MEDIAN(Table14[Sales_Amount]),Table14[[#This Row],[Sales_Amount]])</f>
        <v>4121.21</v>
      </c>
      <c r="F3137" s="11">
        <f>IF(ISBLANK(Table14[[#This Row],[Quantity_Sold]]),MEDIAN(Table14[Quantity_Sold]),Table14[[#This Row],[Quantity_Sold]])</f>
        <v>35</v>
      </c>
      <c r="G3137" s="4" t="str">
        <f>TRIM(Table14[[#This Row],[Product_Category]])</f>
        <v>Clothing</v>
      </c>
      <c r="H3137" s="9">
        <v>108.82</v>
      </c>
      <c r="I3137" s="9">
        <v>150.96</v>
      </c>
      <c r="J3137" s="4" t="str">
        <f>PROPER(Table14[[#This Row],[Customer_Type]])</f>
        <v>New</v>
      </c>
      <c r="K3137" s="13">
        <f>IF(ISBLANK(Table14[[#This Row],[Discount]]),MEDIAN(Table14[Discount]),Table14[[#This Row],[Discount]])</f>
        <v>0.22</v>
      </c>
      <c r="L3137" s="4" t="s">
        <v>26</v>
      </c>
      <c r="M3137" s="4" t="s">
        <v>22</v>
      </c>
    </row>
    <row r="3138" spans="1:13" x14ac:dyDescent="0.3">
      <c r="A3138">
        <v>1194</v>
      </c>
      <c r="B3138" s="1">
        <v>45319</v>
      </c>
      <c r="C3138" s="4" t="str">
        <f>IF(ISBLANK(Table14[[#This Row],[Sales_Rep]]),"Unknown",Table14[[#This Row],[Sales_Rep]])</f>
        <v>Eve</v>
      </c>
      <c r="D3138" s="4" t="str">
        <f>PROPER(Table14[[#This Row],[Region]])</f>
        <v>North</v>
      </c>
      <c r="E3138" s="9">
        <f>IF(ISBLANK(Table14[[#This Row],[Sales_Amount]]),MEDIAN(Table14[Sales_Amount]),Table14[[#This Row],[Sales_Amount]])</f>
        <v>143104.20000000001</v>
      </c>
      <c r="F3138" s="11">
        <f>IF(ISBLANK(Table14[[#This Row],[Quantity_Sold]]),MEDIAN(Table14[Quantity_Sold]),Table14[[#This Row],[Quantity_Sold]])</f>
        <v>40</v>
      </c>
      <c r="G3138" s="4" t="str">
        <f>TRIM(Table14[[#This Row],[Product_Category]])</f>
        <v>Furniture</v>
      </c>
      <c r="H3138" s="9">
        <v>3520.15</v>
      </c>
      <c r="I3138" s="9">
        <v>4770.1400000000003</v>
      </c>
      <c r="J3138" s="4" t="str">
        <f>PROPER(Table14[[#This Row],[Customer_Type]])</f>
        <v>New</v>
      </c>
      <c r="K3138" s="13">
        <f>IF(ISBLANK(Table14[[#This Row],[Discount]]),MEDIAN(Table14[Discount]),Table14[[#This Row],[Discount]])</f>
        <v>0.25</v>
      </c>
      <c r="L3138" s="4" t="s">
        <v>26</v>
      </c>
      <c r="M3138" s="4" t="s">
        <v>18</v>
      </c>
    </row>
    <row r="3139" spans="1:13" x14ac:dyDescent="0.3">
      <c r="A3139">
        <v>1469</v>
      </c>
      <c r="B3139" s="1">
        <v>45389</v>
      </c>
      <c r="C3139" s="4" t="str">
        <f>IF(ISBLANK(Table14[[#This Row],[Sales_Rep]]),"Unknown",Table14[[#This Row],[Sales_Rep]])</f>
        <v>Bob</v>
      </c>
      <c r="D3139" s="4" t="str">
        <f>PROPER(Table14[[#This Row],[Region]])</f>
        <v>West</v>
      </c>
      <c r="E3139" s="9">
        <f>IF(ISBLANK(Table14[[#This Row],[Sales_Amount]]),MEDIAN(Table14[Sales_Amount]),Table14[[#This Row],[Sales_Amount]])</f>
        <v>103346.44</v>
      </c>
      <c r="F3139" s="11">
        <f>IF(ISBLANK(Table14[[#This Row],[Quantity_Sold]]),MEDIAN(Table14[Quantity_Sold]),Table14[[#This Row],[Quantity_Sold]])</f>
        <v>24</v>
      </c>
      <c r="G3139" s="4" t="str">
        <f>TRIM(Table14[[#This Row],[Product_Category]])</f>
        <v>Clothing</v>
      </c>
      <c r="H3139" s="9">
        <v>4434.8900000000003</v>
      </c>
      <c r="I3139" s="9">
        <v>5592.34</v>
      </c>
      <c r="J3139" s="4" t="str">
        <f>PROPER(Table14[[#This Row],[Customer_Type]])</f>
        <v>Returning</v>
      </c>
      <c r="K3139" s="13">
        <f>IF(ISBLANK(Table14[[#This Row],[Discount]]),MEDIAN(Table14[Discount]),Table14[[#This Row],[Discount]])</f>
        <v>0.23</v>
      </c>
      <c r="L3139" s="4" t="s">
        <v>17</v>
      </c>
      <c r="M3139" s="4" t="s">
        <v>18</v>
      </c>
    </row>
    <row r="3140" spans="1:13" x14ac:dyDescent="0.3">
      <c r="A3140">
        <v>1350</v>
      </c>
      <c r="B3140" s="1">
        <v>45487</v>
      </c>
      <c r="C3140" s="4" t="str">
        <f>IF(ISBLANK(Table14[[#This Row],[Sales_Rep]]),"Unknown",Table14[[#This Row],[Sales_Rep]])</f>
        <v>Charlie</v>
      </c>
      <c r="D3140" s="4" t="str">
        <f>PROPER(Table14[[#This Row],[Region]])</f>
        <v>South</v>
      </c>
      <c r="E3140" s="9">
        <f>IF(ISBLANK(Table14[[#This Row],[Sales_Amount]]),MEDIAN(Table14[Sales_Amount]),Table14[[#This Row],[Sales_Amount]])</f>
        <v>112354.22</v>
      </c>
      <c r="F3140" s="11">
        <f>IF(ISBLANK(Table14[[#This Row],[Quantity_Sold]]),MEDIAN(Table14[Quantity_Sold]),Table14[[#This Row],[Quantity_Sold]])</f>
        <v>45</v>
      </c>
      <c r="G3140" s="4" t="str">
        <f>TRIM(Table14[[#This Row],[Product_Category]])</f>
        <v>Furniture</v>
      </c>
      <c r="H3140" s="9">
        <v>2084.46</v>
      </c>
      <c r="I3140" s="9">
        <v>2713.87</v>
      </c>
      <c r="J3140" s="4" t="str">
        <f>PROPER(Table14[[#This Row],[Customer_Type]])</f>
        <v>New</v>
      </c>
      <c r="K3140" s="13">
        <f>IF(ISBLANK(Table14[[#This Row],[Discount]]),MEDIAN(Table14[Discount]),Table14[[#This Row],[Discount]])</f>
        <v>0.08</v>
      </c>
      <c r="L3140" s="4" t="s">
        <v>26</v>
      </c>
      <c r="M3140" s="4" t="s">
        <v>22</v>
      </c>
    </row>
    <row r="3141" spans="1:13" x14ac:dyDescent="0.3">
      <c r="A3141">
        <v>1023</v>
      </c>
      <c r="B3141" s="1">
        <v>45064</v>
      </c>
      <c r="C3141" s="4" t="str">
        <f>IF(ISBLANK(Table14[[#This Row],[Sales_Rep]]),"Unknown",Table14[[#This Row],[Sales_Rep]])</f>
        <v>Eve</v>
      </c>
      <c r="D3141" s="4" t="str">
        <f>PROPER(Table14[[#This Row],[Region]])</f>
        <v>East</v>
      </c>
      <c r="E3141" s="9">
        <f>IF(ISBLANK(Table14[[#This Row],[Sales_Amount]]),MEDIAN(Table14[Sales_Amount]),Table14[[#This Row],[Sales_Amount]])</f>
        <v>118336.14</v>
      </c>
      <c r="F3141" s="11">
        <f>IF(ISBLANK(Table14[[#This Row],[Quantity_Sold]]),MEDIAN(Table14[Quantity_Sold]),Table14[[#This Row],[Quantity_Sold]])</f>
        <v>24</v>
      </c>
      <c r="G3141" s="4" t="str">
        <f>TRIM(Table14[[#This Row],[Product_Category]])</f>
        <v>Furniture</v>
      </c>
      <c r="H3141" s="9">
        <v>4029.81</v>
      </c>
      <c r="I3141" s="9">
        <v>5733.34</v>
      </c>
      <c r="J3141" s="4" t="str">
        <f>PROPER(Table14[[#This Row],[Customer_Type]])</f>
        <v>Returning</v>
      </c>
      <c r="K3141" s="13">
        <f>IF(ISBLANK(Table14[[#This Row],[Discount]]),MEDIAN(Table14[Discount]),Table14[[#This Row],[Discount]])</f>
        <v>0.14000000000000001</v>
      </c>
      <c r="L3141" s="4" t="s">
        <v>26</v>
      </c>
      <c r="M3141" s="4" t="s">
        <v>22</v>
      </c>
    </row>
    <row r="3142" spans="1:13" x14ac:dyDescent="0.3">
      <c r="A3142">
        <v>1421</v>
      </c>
      <c r="B3142" s="1">
        <v>45562</v>
      </c>
      <c r="C3142" s="4" t="str">
        <f>IF(ISBLANK(Table14[[#This Row],[Sales_Rep]]),"Unknown",Table14[[#This Row],[Sales_Rep]])</f>
        <v>David</v>
      </c>
      <c r="D3142" s="4" t="str">
        <f>PROPER(Table14[[#This Row],[Region]])</f>
        <v>East</v>
      </c>
      <c r="E3142" s="9">
        <f>IF(ISBLANK(Table14[[#This Row],[Sales_Amount]]),MEDIAN(Table14[Sales_Amount]),Table14[[#This Row],[Sales_Amount]])</f>
        <v>63054.75</v>
      </c>
      <c r="F3142" s="11">
        <f>IF(ISBLANK(Table14[[#This Row],[Quantity_Sold]]),MEDIAN(Table14[Quantity_Sold]),Table14[[#This Row],[Quantity_Sold]])</f>
        <v>28</v>
      </c>
      <c r="G3142" s="4" t="str">
        <f>TRIM(Table14[[#This Row],[Product_Category]])</f>
        <v>Furniture</v>
      </c>
      <c r="H3142" s="9">
        <v>2236.12</v>
      </c>
      <c r="I3142" s="9">
        <v>2559.04</v>
      </c>
      <c r="J3142" s="4" t="str">
        <f>PROPER(Table14[[#This Row],[Customer_Type]])</f>
        <v>New</v>
      </c>
      <c r="K3142" s="13">
        <f>IF(ISBLANK(Table14[[#This Row],[Discount]]),MEDIAN(Table14[Discount]),Table14[[#This Row],[Discount]])</f>
        <v>0.12</v>
      </c>
      <c r="L3142" s="4" t="s">
        <v>26</v>
      </c>
      <c r="M3142" s="4" t="s">
        <v>18</v>
      </c>
    </row>
    <row r="3143" spans="1:13" x14ac:dyDescent="0.3">
      <c r="A3143">
        <v>1288</v>
      </c>
      <c r="B3143" s="1">
        <v>45485</v>
      </c>
      <c r="C3143" s="4" t="str">
        <f>IF(ISBLANK(Table14[[#This Row],[Sales_Rep]]),"Unknown",Table14[[#This Row],[Sales_Rep]])</f>
        <v>Eve</v>
      </c>
      <c r="D3143" s="4" t="str">
        <f>PROPER(Table14[[#This Row],[Region]])</f>
        <v>North</v>
      </c>
      <c r="E3143" s="9">
        <f>IF(ISBLANK(Table14[[#This Row],[Sales_Amount]]),MEDIAN(Table14[Sales_Amount]),Table14[[#This Row],[Sales_Amount]])</f>
        <v>32922.44</v>
      </c>
      <c r="F3143" s="11">
        <f>IF(ISBLANK(Table14[[#This Row],[Quantity_Sold]]),MEDIAN(Table14[Quantity_Sold]),Table14[[#This Row],[Quantity_Sold]])</f>
        <v>6</v>
      </c>
      <c r="G3143" s="4" t="str">
        <f>TRIM(Table14[[#This Row],[Product_Category]])</f>
        <v>Furniture</v>
      </c>
      <c r="H3143" s="9">
        <v>4637.32</v>
      </c>
      <c r="I3143" s="9">
        <v>6455.38</v>
      </c>
      <c r="J3143" s="4" t="str">
        <f>PROPER(Table14[[#This Row],[Customer_Type]])</f>
        <v>New</v>
      </c>
      <c r="K3143" s="13">
        <f>IF(ISBLANK(Table14[[#This Row],[Discount]]),MEDIAN(Table14[Discount]),Table14[[#This Row],[Discount]])</f>
        <v>0.15</v>
      </c>
      <c r="L3143" s="4" t="s">
        <v>26</v>
      </c>
      <c r="M3143" s="4" t="s">
        <v>22</v>
      </c>
    </row>
    <row r="3144" spans="1:13" x14ac:dyDescent="0.3">
      <c r="A3144">
        <v>1043</v>
      </c>
      <c r="B3144" s="1">
        <v>45496</v>
      </c>
      <c r="C3144" s="4" t="str">
        <f>IF(ISBLANK(Table14[[#This Row],[Sales_Rep]]),"Unknown",Table14[[#This Row],[Sales_Rep]])</f>
        <v>Charlie</v>
      </c>
      <c r="D3144" s="4" t="str">
        <f>PROPER(Table14[[#This Row],[Region]])</f>
        <v>West</v>
      </c>
      <c r="E3144" s="9">
        <f>IF(ISBLANK(Table14[[#This Row],[Sales_Amount]]),MEDIAN(Table14[Sales_Amount]),Table14[[#This Row],[Sales_Amount]])</f>
        <v>11066.11</v>
      </c>
      <c r="F3144" s="11">
        <f>IF(ISBLANK(Table14[[#This Row],[Quantity_Sold]]),MEDIAN(Table14[Quantity_Sold]),Table14[[#This Row],[Quantity_Sold]])</f>
        <v>12</v>
      </c>
      <c r="G3144" s="4" t="str">
        <f>TRIM(Table14[[#This Row],[Product_Category]])</f>
        <v>Food</v>
      </c>
      <c r="H3144" s="9">
        <v>708.93</v>
      </c>
      <c r="I3144" s="9">
        <v>1013.38</v>
      </c>
      <c r="J3144" s="4" t="str">
        <f>PROPER(Table14[[#This Row],[Customer_Type]])</f>
        <v>Returning</v>
      </c>
      <c r="K3144" s="13">
        <f>IF(ISBLANK(Table14[[#This Row],[Discount]]),MEDIAN(Table14[Discount]),Table14[[#This Row],[Discount]])</f>
        <v>0.09</v>
      </c>
      <c r="L3144" s="4" t="s">
        <v>31</v>
      </c>
      <c r="M3144" s="4" t="s">
        <v>22</v>
      </c>
    </row>
    <row r="3145" spans="1:13" x14ac:dyDescent="0.3">
      <c r="A3145">
        <v>1426</v>
      </c>
      <c r="B3145" s="1">
        <v>45230</v>
      </c>
      <c r="C3145" s="4" t="str">
        <f>IF(ISBLANK(Table14[[#This Row],[Sales_Rep]]),"Unknown",Table14[[#This Row],[Sales_Rep]])</f>
        <v>David</v>
      </c>
      <c r="D3145" s="4" t="str">
        <f>PROPER(Table14[[#This Row],[Region]])</f>
        <v>West</v>
      </c>
      <c r="E3145" s="9">
        <f>IF(ISBLANK(Table14[[#This Row],[Sales_Amount]]),MEDIAN(Table14[Sales_Amount]),Table14[[#This Row],[Sales_Amount]])</f>
        <v>16793.259999999998</v>
      </c>
      <c r="F3145" s="11">
        <f>IF(ISBLANK(Table14[[#This Row],[Quantity_Sold]]),MEDIAN(Table14[Quantity_Sold]),Table14[[#This Row],[Quantity_Sold]])</f>
        <v>4</v>
      </c>
      <c r="G3145" s="4" t="str">
        <f>TRIM(Table14[[#This Row],[Product_Category]])</f>
        <v>Clothing</v>
      </c>
      <c r="H3145" s="9">
        <v>2890.61</v>
      </c>
      <c r="I3145" s="9">
        <v>4328.16</v>
      </c>
      <c r="J3145" s="4" t="str">
        <f>PROPER(Table14[[#This Row],[Customer_Type]])</f>
        <v>Returning</v>
      </c>
      <c r="K3145" s="13">
        <f>IF(ISBLANK(Table14[[#This Row],[Discount]]),MEDIAN(Table14[Discount]),Table14[[#This Row],[Discount]])</f>
        <v>0.03</v>
      </c>
      <c r="L3145" s="4" t="s">
        <v>17</v>
      </c>
      <c r="M3145" s="4" t="s">
        <v>22</v>
      </c>
    </row>
    <row r="3146" spans="1:13" x14ac:dyDescent="0.3">
      <c r="A3146">
        <v>1068</v>
      </c>
      <c r="B3146" s="1">
        <v>45317</v>
      </c>
      <c r="C3146" s="4" t="str">
        <f>IF(ISBLANK(Table14[[#This Row],[Sales_Rep]]),"Unknown",Table14[[#This Row],[Sales_Rep]])</f>
        <v>Eve</v>
      </c>
      <c r="D3146" s="4" t="str">
        <f>PROPER(Table14[[#This Row],[Region]])</f>
        <v>East</v>
      </c>
      <c r="E3146" s="9">
        <f>IF(ISBLANK(Table14[[#This Row],[Sales_Amount]]),MEDIAN(Table14[Sales_Amount]),Table14[[#This Row],[Sales_Amount]])</f>
        <v>129155.41</v>
      </c>
      <c r="F3146" s="11">
        <f>IF(ISBLANK(Table14[[#This Row],[Quantity_Sold]]),MEDIAN(Table14[Quantity_Sold]),Table14[[#This Row],[Quantity_Sold]])</f>
        <v>36</v>
      </c>
      <c r="G3146" s="4" t="str">
        <f>TRIM(Table14[[#This Row],[Product_Category]])</f>
        <v>Furniture</v>
      </c>
      <c r="H3146" s="9">
        <v>2979.47</v>
      </c>
      <c r="I3146" s="9">
        <v>3899.62</v>
      </c>
      <c r="J3146" s="4" t="str">
        <f>PROPER(Table14[[#This Row],[Customer_Type]])</f>
        <v>New</v>
      </c>
      <c r="K3146" s="13">
        <f>IF(ISBLANK(Table14[[#This Row],[Discount]]),MEDIAN(Table14[Discount]),Table14[[#This Row],[Discount]])</f>
        <v>0.08</v>
      </c>
      <c r="L3146" s="4" t="s">
        <v>26</v>
      </c>
      <c r="M3146" s="4" t="s">
        <v>18</v>
      </c>
    </row>
    <row r="3147" spans="1:13" x14ac:dyDescent="0.3">
      <c r="A3147">
        <v>1005</v>
      </c>
      <c r="B3147" s="1">
        <v>45078</v>
      </c>
      <c r="C3147" s="4" t="str">
        <f>IF(ISBLANK(Table14[[#This Row],[Sales_Rep]]),"Unknown",Table14[[#This Row],[Sales_Rep]])</f>
        <v>Alice</v>
      </c>
      <c r="D3147" s="4" t="str">
        <f>PROPER(Table14[[#This Row],[Region]])</f>
        <v>East</v>
      </c>
      <c r="E3147" s="9">
        <f>IF(ISBLANK(Table14[[#This Row],[Sales_Amount]]),MEDIAN(Table14[Sales_Amount]),Table14[[#This Row],[Sales_Amount]])</f>
        <v>116347.77</v>
      </c>
      <c r="F3147" s="11">
        <f>IF(ISBLANK(Table14[[#This Row],[Quantity_Sold]]),MEDIAN(Table14[Quantity_Sold]),Table14[[#This Row],[Quantity_Sold]])</f>
        <v>29</v>
      </c>
      <c r="G3147" s="4" t="str">
        <f>TRIM(Table14[[#This Row],[Product_Category]])</f>
        <v>Electronics</v>
      </c>
      <c r="H3147" s="9">
        <v>3034.85</v>
      </c>
      <c r="I3147" s="9">
        <v>4313.97</v>
      </c>
      <c r="J3147" s="4" t="str">
        <f>PROPER(Table14[[#This Row],[Customer_Type]])</f>
        <v>Returning</v>
      </c>
      <c r="K3147" s="13">
        <f>IF(ISBLANK(Table14[[#This Row],[Discount]]),MEDIAN(Table14[Discount]),Table14[[#This Row],[Discount]])</f>
        <v>7.0000000000000007E-2</v>
      </c>
      <c r="L3147" s="4" t="s">
        <v>31</v>
      </c>
      <c r="M3147" s="4" t="s">
        <v>22</v>
      </c>
    </row>
    <row r="3148" spans="1:13" x14ac:dyDescent="0.3">
      <c r="A3148">
        <v>1224</v>
      </c>
      <c r="B3148" s="1">
        <v>45367</v>
      </c>
      <c r="C3148" s="4" t="str">
        <f>IF(ISBLANK(Table14[[#This Row],[Sales_Rep]]),"Unknown",Table14[[#This Row],[Sales_Rep]])</f>
        <v>David</v>
      </c>
      <c r="D3148" s="4" t="str">
        <f>PROPER(Table14[[#This Row],[Region]])</f>
        <v>North</v>
      </c>
      <c r="E3148" s="9">
        <f>IF(ISBLANK(Table14[[#This Row],[Sales_Amount]]),MEDIAN(Table14[Sales_Amount]),Table14[[#This Row],[Sales_Amount]])</f>
        <v>134166.64000000001</v>
      </c>
      <c r="F3148" s="11">
        <f>IF(ISBLANK(Table14[[#This Row],[Quantity_Sold]]),MEDIAN(Table14[Quantity_Sold]),Table14[[#This Row],[Quantity_Sold]])</f>
        <v>41</v>
      </c>
      <c r="G3148" s="4" t="str">
        <f>TRIM(Table14[[#This Row],[Product_Category]])</f>
        <v>Furniture</v>
      </c>
      <c r="H3148" s="9">
        <v>2725.69</v>
      </c>
      <c r="I3148" s="9">
        <v>3761.33</v>
      </c>
      <c r="J3148" s="4" t="str">
        <f>PROPER(Table14[[#This Row],[Customer_Type]])</f>
        <v>Returning</v>
      </c>
      <c r="K3148" s="13">
        <f>IF(ISBLANK(Table14[[#This Row],[Discount]]),MEDIAN(Table14[Discount]),Table14[[#This Row],[Discount]])</f>
        <v>0.13</v>
      </c>
      <c r="L3148" s="4" t="s">
        <v>17</v>
      </c>
      <c r="M3148" s="4" t="s">
        <v>18</v>
      </c>
    </row>
    <row r="3149" spans="1:13" x14ac:dyDescent="0.3">
      <c r="A3149">
        <v>1323</v>
      </c>
      <c r="B3149" s="1">
        <v>45028</v>
      </c>
      <c r="C3149" s="4" t="str">
        <f>IF(ISBLANK(Table14[[#This Row],[Sales_Rep]]),"Unknown",Table14[[#This Row],[Sales_Rep]])</f>
        <v>Alice</v>
      </c>
      <c r="D3149" s="4" t="str">
        <f>PROPER(Table14[[#This Row],[Region]])</f>
        <v>West</v>
      </c>
      <c r="E3149" s="9">
        <f>IF(ISBLANK(Table14[[#This Row],[Sales_Amount]]),MEDIAN(Table14[Sales_Amount]),Table14[[#This Row],[Sales_Amount]])</f>
        <v>4624.16</v>
      </c>
      <c r="F3149" s="11">
        <f>IF(ISBLANK(Table14[[#This Row],[Quantity_Sold]]),MEDIAN(Table14[Quantity_Sold]),Table14[[#This Row],[Quantity_Sold]])</f>
        <v>1</v>
      </c>
      <c r="G3149" s="4" t="str">
        <f>TRIM(Table14[[#This Row],[Product_Category]])</f>
        <v>Electronics</v>
      </c>
      <c r="H3149" s="9">
        <v>4448.62</v>
      </c>
      <c r="I3149" s="9">
        <v>6422.45</v>
      </c>
      <c r="J3149" s="4" t="str">
        <f>PROPER(Table14[[#This Row],[Customer_Type]])</f>
        <v>Returning</v>
      </c>
      <c r="K3149" s="13">
        <f>IF(ISBLANK(Table14[[#This Row],[Discount]]),MEDIAN(Table14[Discount]),Table14[[#This Row],[Discount]])</f>
        <v>0.28000000000000003</v>
      </c>
      <c r="L3149" s="4" t="s">
        <v>31</v>
      </c>
      <c r="M3149" s="4" t="s">
        <v>18</v>
      </c>
    </row>
    <row r="3150" spans="1:13" x14ac:dyDescent="0.3">
      <c r="A3150">
        <v>1352</v>
      </c>
      <c r="B3150" s="1">
        <v>45548</v>
      </c>
      <c r="C3150" s="4" t="str">
        <f>IF(ISBLANK(Table14[[#This Row],[Sales_Rep]]),"Unknown",Table14[[#This Row],[Sales_Rep]])</f>
        <v>Bob</v>
      </c>
      <c r="D3150" s="4" t="str">
        <f>PROPER(Table14[[#This Row],[Region]])</f>
        <v>East</v>
      </c>
      <c r="E3150" s="9">
        <f>IF(ISBLANK(Table14[[#This Row],[Sales_Amount]]),MEDIAN(Table14[Sales_Amount]),Table14[[#This Row],[Sales_Amount]])</f>
        <v>110011.23</v>
      </c>
      <c r="F3150" s="11">
        <f>IF(ISBLANK(Table14[[#This Row],[Quantity_Sold]]),MEDIAN(Table14[Quantity_Sold]),Table14[[#This Row],[Quantity_Sold]])</f>
        <v>42</v>
      </c>
      <c r="G3150" s="4" t="str">
        <f>TRIM(Table14[[#This Row],[Product_Category]])</f>
        <v>Electronics</v>
      </c>
      <c r="H3150" s="9">
        <v>2441.39</v>
      </c>
      <c r="I3150" s="9">
        <v>3492.42</v>
      </c>
      <c r="J3150" s="4" t="str">
        <f>PROPER(Table14[[#This Row],[Customer_Type]])</f>
        <v>Returning</v>
      </c>
      <c r="K3150" s="13">
        <f>IF(ISBLANK(Table14[[#This Row],[Discount]]),MEDIAN(Table14[Discount]),Table14[[#This Row],[Discount]])</f>
        <v>0.25</v>
      </c>
      <c r="L3150" s="4" t="s">
        <v>26</v>
      </c>
      <c r="M3150" s="4" t="s">
        <v>18</v>
      </c>
    </row>
    <row r="3151" spans="1:13" x14ac:dyDescent="0.3">
      <c r="A3151">
        <v>1431</v>
      </c>
      <c r="B3151" s="1">
        <v>45580</v>
      </c>
      <c r="C3151" s="4" t="str">
        <f>IF(ISBLANK(Table14[[#This Row],[Sales_Rep]]),"Unknown",Table14[[#This Row],[Sales_Rep]])</f>
        <v>David</v>
      </c>
      <c r="D3151" s="4" t="str">
        <f>PROPER(Table14[[#This Row],[Region]])</f>
        <v>South</v>
      </c>
      <c r="E3151" s="9">
        <f>IF(ISBLANK(Table14[[#This Row],[Sales_Amount]]),MEDIAN(Table14[Sales_Amount]),Table14[[#This Row],[Sales_Amount]])</f>
        <v>129147.11</v>
      </c>
      <c r="F3151" s="11">
        <f>IF(ISBLANK(Table14[[#This Row],[Quantity_Sold]]),MEDIAN(Table14[Quantity_Sold]),Table14[[#This Row],[Quantity_Sold]])</f>
        <v>44</v>
      </c>
      <c r="G3151" s="4" t="str">
        <f>TRIM(Table14[[#This Row],[Product_Category]])</f>
        <v>Clothing</v>
      </c>
      <c r="H3151" s="9">
        <v>2623.28</v>
      </c>
      <c r="I3151" s="9">
        <v>3057.46</v>
      </c>
      <c r="J3151" s="4" t="str">
        <f>PROPER(Table14[[#This Row],[Customer_Type]])</f>
        <v>Returning</v>
      </c>
      <c r="K3151" s="13">
        <f>IF(ISBLANK(Table14[[#This Row],[Discount]]),MEDIAN(Table14[Discount]),Table14[[#This Row],[Discount]])</f>
        <v>0.04</v>
      </c>
      <c r="L3151" s="4" t="s">
        <v>17</v>
      </c>
      <c r="M3151" s="4" t="s">
        <v>22</v>
      </c>
    </row>
    <row r="3152" spans="1:13" x14ac:dyDescent="0.3">
      <c r="A3152">
        <v>1484</v>
      </c>
      <c r="B3152" s="1">
        <v>45223</v>
      </c>
      <c r="C3152" s="4" t="str">
        <f>IF(ISBLANK(Table14[[#This Row],[Sales_Rep]]),"Unknown",Table14[[#This Row],[Sales_Rep]])</f>
        <v>Alice</v>
      </c>
      <c r="D3152" s="4" t="str">
        <f>PROPER(Table14[[#This Row],[Region]])</f>
        <v>West</v>
      </c>
      <c r="E3152" s="9">
        <f>IF(ISBLANK(Table14[[#This Row],[Sales_Amount]]),MEDIAN(Table14[Sales_Amount]),Table14[[#This Row],[Sales_Amount]])</f>
        <v>59501.95</v>
      </c>
      <c r="F3152" s="11">
        <f>IF(ISBLANK(Table14[[#This Row],[Quantity_Sold]]),MEDIAN(Table14[Quantity_Sold]),Table14[[#This Row],[Quantity_Sold]])</f>
        <v>36</v>
      </c>
      <c r="G3152" s="4" t="str">
        <f>TRIM(Table14[[#This Row],[Product_Category]])</f>
        <v>Food</v>
      </c>
      <c r="H3152" s="9">
        <v>1501.9</v>
      </c>
      <c r="I3152" s="9">
        <v>1836.48</v>
      </c>
      <c r="J3152" s="4" t="str">
        <f>PROPER(Table14[[#This Row],[Customer_Type]])</f>
        <v>New</v>
      </c>
      <c r="K3152" s="13">
        <f>IF(ISBLANK(Table14[[#This Row],[Discount]]),MEDIAN(Table14[Discount]),Table14[[#This Row],[Discount]])</f>
        <v>0.1</v>
      </c>
      <c r="L3152" s="4" t="s">
        <v>26</v>
      </c>
      <c r="M3152" s="4" t="s">
        <v>18</v>
      </c>
    </row>
    <row r="3153" spans="1:13" x14ac:dyDescent="0.3">
      <c r="A3153">
        <v>1109</v>
      </c>
      <c r="B3153" s="1">
        <v>45226</v>
      </c>
      <c r="C3153" s="4" t="str">
        <f>IF(ISBLANK(Table14[[#This Row],[Sales_Rep]]),"Unknown",Table14[[#This Row],[Sales_Rep]])</f>
        <v>Charlie</v>
      </c>
      <c r="D3153" s="4" t="str">
        <f>PROPER(Table14[[#This Row],[Region]])</f>
        <v>East</v>
      </c>
      <c r="E3153" s="9">
        <f>IF(ISBLANK(Table14[[#This Row],[Sales_Amount]]),MEDIAN(Table14[Sales_Amount]),Table14[[#This Row],[Sales_Amount]])</f>
        <v>16200.48</v>
      </c>
      <c r="F3153" s="11">
        <f>IF(ISBLANK(Table14[[#This Row],[Quantity_Sold]]),MEDIAN(Table14[Quantity_Sold]),Table14[[#This Row],[Quantity_Sold]])</f>
        <v>3</v>
      </c>
      <c r="G3153" s="4" t="str">
        <f>TRIM(Table14[[#This Row],[Product_Category]])</f>
        <v>Furniture</v>
      </c>
      <c r="H3153" s="9">
        <v>4300.5</v>
      </c>
      <c r="I3153" s="9">
        <v>5934.24</v>
      </c>
      <c r="J3153" s="4" t="str">
        <f>PROPER(Table14[[#This Row],[Customer_Type]])</f>
        <v>Returning</v>
      </c>
      <c r="K3153" s="13">
        <f>IF(ISBLANK(Table14[[#This Row],[Discount]]),MEDIAN(Table14[Discount]),Table14[[#This Row],[Discount]])</f>
        <v>0.09</v>
      </c>
      <c r="L3153" s="4" t="s">
        <v>17</v>
      </c>
      <c r="M3153" s="4" t="s">
        <v>22</v>
      </c>
    </row>
    <row r="3154" spans="1:13" x14ac:dyDescent="0.3">
      <c r="A3154">
        <v>1186</v>
      </c>
      <c r="B3154" s="1">
        <v>45067</v>
      </c>
      <c r="C3154" s="4" t="str">
        <f>IF(ISBLANK(Table14[[#This Row],[Sales_Rep]]),"Unknown",Table14[[#This Row],[Sales_Rep]])</f>
        <v>Charlie</v>
      </c>
      <c r="D3154" s="4" t="str">
        <f>PROPER(Table14[[#This Row],[Region]])</f>
        <v>South</v>
      </c>
      <c r="E3154" s="9">
        <f>IF(ISBLANK(Table14[[#This Row],[Sales_Amount]]),MEDIAN(Table14[Sales_Amount]),Table14[[#This Row],[Sales_Amount]])</f>
        <v>136437.53</v>
      </c>
      <c r="F3154" s="11">
        <f>IF(ISBLANK(Table14[[#This Row],[Quantity_Sold]]),MEDIAN(Table14[Quantity_Sold]),Table14[[#This Row],[Quantity_Sold]])</f>
        <v>37</v>
      </c>
      <c r="G3154" s="4" t="str">
        <f>TRIM(Table14[[#This Row],[Product_Category]])</f>
        <v>Clothing</v>
      </c>
      <c r="H3154" s="9">
        <v>3708.19</v>
      </c>
      <c r="I3154" s="9">
        <v>4552.47</v>
      </c>
      <c r="J3154" s="4" t="str">
        <f>PROPER(Table14[[#This Row],[Customer_Type]])</f>
        <v>New</v>
      </c>
      <c r="K3154" s="13">
        <f>IF(ISBLANK(Table14[[#This Row],[Discount]]),MEDIAN(Table14[Discount]),Table14[[#This Row],[Discount]])</f>
        <v>0.19</v>
      </c>
      <c r="L3154" s="4" t="s">
        <v>17</v>
      </c>
      <c r="M3154" s="4" t="s">
        <v>22</v>
      </c>
    </row>
    <row r="3155" spans="1:13" x14ac:dyDescent="0.3">
      <c r="A3155">
        <v>1345</v>
      </c>
      <c r="B3155" s="1">
        <v>45080</v>
      </c>
      <c r="C3155" s="4" t="str">
        <f>IF(ISBLANK(Table14[[#This Row],[Sales_Rep]]),"Unknown",Table14[[#This Row],[Sales_Rep]])</f>
        <v>Bob</v>
      </c>
      <c r="D3155" s="4" t="str">
        <f>PROPER(Table14[[#This Row],[Region]])</f>
        <v>North</v>
      </c>
      <c r="E3155" s="9">
        <f>IF(ISBLANK(Table14[[#This Row],[Sales_Amount]]),MEDIAN(Table14[Sales_Amount]),Table14[[#This Row],[Sales_Amount]])</f>
        <v>90670.36</v>
      </c>
      <c r="F3155" s="11">
        <f>IF(ISBLANK(Table14[[#This Row],[Quantity_Sold]]),MEDIAN(Table14[Quantity_Sold]),Table14[[#This Row],[Quantity_Sold]])</f>
        <v>19</v>
      </c>
      <c r="G3155" s="4" t="str">
        <f>TRIM(Table14[[#This Row],[Product_Category]])</f>
        <v>Furniture</v>
      </c>
      <c r="H3155" s="9">
        <v>4776.3</v>
      </c>
      <c r="I3155" s="9">
        <v>5485.2</v>
      </c>
      <c r="J3155" s="4" t="str">
        <f>PROPER(Table14[[#This Row],[Customer_Type]])</f>
        <v>Returning</v>
      </c>
      <c r="K3155" s="13">
        <f>IF(ISBLANK(Table14[[#This Row],[Discount]]),MEDIAN(Table14[Discount]),Table14[[#This Row],[Discount]])</f>
        <v>0.13</v>
      </c>
      <c r="L3155" s="4" t="s">
        <v>17</v>
      </c>
      <c r="M3155" s="4" t="s">
        <v>22</v>
      </c>
    </row>
    <row r="3156" spans="1:13" x14ac:dyDescent="0.3">
      <c r="A3156">
        <v>1405</v>
      </c>
      <c r="B3156" s="1">
        <v>45336</v>
      </c>
      <c r="C3156" s="4" t="str">
        <f>IF(ISBLANK(Table14[[#This Row],[Sales_Rep]]),"Unknown",Table14[[#This Row],[Sales_Rep]])</f>
        <v>David</v>
      </c>
      <c r="D3156" s="4" t="str">
        <f>PROPER(Table14[[#This Row],[Region]])</f>
        <v>West</v>
      </c>
      <c r="E3156" s="9">
        <f>IF(ISBLANK(Table14[[#This Row],[Sales_Amount]]),MEDIAN(Table14[Sales_Amount]),Table14[[#This Row],[Sales_Amount]])</f>
        <v>88385.04</v>
      </c>
      <c r="F3156" s="11">
        <f>IF(ISBLANK(Table14[[#This Row],[Quantity_Sold]]),MEDIAN(Table14[Quantity_Sold]),Table14[[#This Row],[Quantity_Sold]])</f>
        <v>45</v>
      </c>
      <c r="G3156" s="4" t="str">
        <f>TRIM(Table14[[#This Row],[Product_Category]])</f>
        <v>Electronics</v>
      </c>
      <c r="H3156" s="9">
        <v>1713.19</v>
      </c>
      <c r="I3156" s="9">
        <v>2455.14</v>
      </c>
      <c r="J3156" s="4" t="str">
        <f>PROPER(Table14[[#This Row],[Customer_Type]])</f>
        <v>Returning</v>
      </c>
      <c r="K3156" s="13">
        <f>IF(ISBLANK(Table14[[#This Row],[Discount]]),MEDIAN(Table14[Discount]),Table14[[#This Row],[Discount]])</f>
        <v>0.2</v>
      </c>
      <c r="L3156" s="4" t="s">
        <v>17</v>
      </c>
      <c r="M3156" s="4" t="s">
        <v>22</v>
      </c>
    </row>
    <row r="3157" spans="1:13" x14ac:dyDescent="0.3">
      <c r="A3157">
        <v>1212</v>
      </c>
      <c r="B3157" s="1">
        <v>45212</v>
      </c>
      <c r="C3157" s="4" t="str">
        <f>IF(ISBLANK(Table14[[#This Row],[Sales_Rep]]),"Unknown",Table14[[#This Row],[Sales_Rep]])</f>
        <v>David</v>
      </c>
      <c r="D3157" s="4" t="str">
        <f>PROPER(Table14[[#This Row],[Region]])</f>
        <v>South</v>
      </c>
      <c r="E3157" s="9">
        <f>IF(ISBLANK(Table14[[#This Row],[Sales_Amount]]),MEDIAN(Table14[Sales_Amount]),Table14[[#This Row],[Sales_Amount]])</f>
        <v>142808.93</v>
      </c>
      <c r="F3157" s="11">
        <f>IF(ISBLANK(Table14[[#This Row],[Quantity_Sold]]),MEDIAN(Table14[Quantity_Sold]),Table14[[#This Row],[Quantity_Sold]])</f>
        <v>35</v>
      </c>
      <c r="G3157" s="4" t="str">
        <f>TRIM(Table14[[#This Row],[Product_Category]])</f>
        <v>Furniture</v>
      </c>
      <c r="H3157" s="9">
        <v>3559.78</v>
      </c>
      <c r="I3157" s="9">
        <v>5164.88</v>
      </c>
      <c r="J3157" s="4" t="str">
        <f>PROPER(Table14[[#This Row],[Customer_Type]])</f>
        <v>New</v>
      </c>
      <c r="K3157" s="13">
        <f>IF(ISBLANK(Table14[[#This Row],[Discount]]),MEDIAN(Table14[Discount]),Table14[[#This Row],[Discount]])</f>
        <v>0.21</v>
      </c>
      <c r="L3157" s="4" t="s">
        <v>17</v>
      </c>
      <c r="M3157" s="4" t="s">
        <v>22</v>
      </c>
    </row>
    <row r="3158" spans="1:13" x14ac:dyDescent="0.3">
      <c r="A3158">
        <v>1478</v>
      </c>
      <c r="B3158" s="1">
        <v>44970</v>
      </c>
      <c r="C3158" s="4" t="str">
        <f>IF(ISBLANK(Table14[[#This Row],[Sales_Rep]]),"Unknown",Table14[[#This Row],[Sales_Rep]])</f>
        <v>David</v>
      </c>
      <c r="D3158" s="4" t="str">
        <f>PROPER(Table14[[#This Row],[Region]])</f>
        <v>East</v>
      </c>
      <c r="E3158" s="9">
        <f>IF(ISBLANK(Table14[[#This Row],[Sales_Amount]]),MEDIAN(Table14[Sales_Amount]),Table14[[#This Row],[Sales_Amount]])</f>
        <v>241668.12</v>
      </c>
      <c r="F3158" s="11">
        <f>IF(ISBLANK(Table14[[#This Row],[Quantity_Sold]]),MEDIAN(Table14[Quantity_Sold]),Table14[[#This Row],[Quantity_Sold]])</f>
        <v>42</v>
      </c>
      <c r="G3158" s="4" t="str">
        <f>TRIM(Table14[[#This Row],[Product_Category]])</f>
        <v>Clothing</v>
      </c>
      <c r="H3158" s="9">
        <v>4455.0600000000004</v>
      </c>
      <c r="I3158" s="9">
        <v>6323.08</v>
      </c>
      <c r="J3158" s="4" t="str">
        <f>PROPER(Table14[[#This Row],[Customer_Type]])</f>
        <v>Returning</v>
      </c>
      <c r="K3158" s="13">
        <f>IF(ISBLANK(Table14[[#This Row],[Discount]]),MEDIAN(Table14[Discount]),Table14[[#This Row],[Discount]])</f>
        <v>0.09</v>
      </c>
      <c r="L3158" s="4" t="s">
        <v>26</v>
      </c>
      <c r="M3158" s="4" t="s">
        <v>18</v>
      </c>
    </row>
    <row r="3159" spans="1:13" x14ac:dyDescent="0.3">
      <c r="A3159">
        <v>1183</v>
      </c>
      <c r="B3159" s="1">
        <v>45434</v>
      </c>
      <c r="C3159" s="4" t="str">
        <f>IF(ISBLANK(Table14[[#This Row],[Sales_Rep]]),"Unknown",Table14[[#This Row],[Sales_Rep]])</f>
        <v>Bob</v>
      </c>
      <c r="D3159" s="4" t="str">
        <f>PROPER(Table14[[#This Row],[Region]])</f>
        <v>East</v>
      </c>
      <c r="E3159" s="9">
        <f>IF(ISBLANK(Table14[[#This Row],[Sales_Amount]]),MEDIAN(Table14[Sales_Amount]),Table14[[#This Row],[Sales_Amount]])</f>
        <v>29282.28</v>
      </c>
      <c r="F3159" s="11">
        <f>IF(ISBLANK(Table14[[#This Row],[Quantity_Sold]]),MEDIAN(Table14[Quantity_Sold]),Table14[[#This Row],[Quantity_Sold]])</f>
        <v>12</v>
      </c>
      <c r="G3159" s="4" t="str">
        <f>TRIM(Table14[[#This Row],[Product_Category]])</f>
        <v>Furniture</v>
      </c>
      <c r="H3159" s="9">
        <v>2056.5700000000002</v>
      </c>
      <c r="I3159" s="9">
        <v>2489.9899999999998</v>
      </c>
      <c r="J3159" s="4" t="str">
        <f>PROPER(Table14[[#This Row],[Customer_Type]])</f>
        <v>Returning</v>
      </c>
      <c r="K3159" s="13">
        <f>IF(ISBLANK(Table14[[#This Row],[Discount]]),MEDIAN(Table14[Discount]),Table14[[#This Row],[Discount]])</f>
        <v>0.02</v>
      </c>
      <c r="L3159" s="4" t="s">
        <v>17</v>
      </c>
      <c r="M3159" s="4" t="s">
        <v>22</v>
      </c>
    </row>
    <row r="3160" spans="1:13" x14ac:dyDescent="0.3">
      <c r="A3160">
        <v>1119</v>
      </c>
      <c r="B3160" s="1">
        <v>45217</v>
      </c>
      <c r="C3160" s="4" t="str">
        <f>IF(ISBLANK(Table14[[#This Row],[Sales_Rep]]),"Unknown",Table14[[#This Row],[Sales_Rep]])</f>
        <v>David</v>
      </c>
      <c r="D3160" s="4" t="str">
        <f>PROPER(Table14[[#This Row],[Region]])</f>
        <v>West</v>
      </c>
      <c r="E3160" s="9">
        <f>IF(ISBLANK(Table14[[#This Row],[Sales_Amount]]),MEDIAN(Table14[Sales_Amount]),Table14[[#This Row],[Sales_Amount]])</f>
        <v>499.04</v>
      </c>
      <c r="F3160" s="11">
        <f>IF(ISBLANK(Table14[[#This Row],[Quantity_Sold]]),MEDIAN(Table14[Quantity_Sold]),Table14[[#This Row],[Quantity_Sold]])</f>
        <v>1</v>
      </c>
      <c r="G3160" s="4" t="str">
        <f>TRIM(Table14[[#This Row],[Product_Category]])</f>
        <v>Electronics</v>
      </c>
      <c r="H3160" s="9">
        <v>372.05</v>
      </c>
      <c r="I3160" s="9">
        <v>519.83000000000004</v>
      </c>
      <c r="J3160" s="4" t="str">
        <f>PROPER(Table14[[#This Row],[Customer_Type]])</f>
        <v>Returning</v>
      </c>
      <c r="K3160" s="13">
        <f>IF(ISBLANK(Table14[[#This Row],[Discount]]),MEDIAN(Table14[Discount]),Table14[[#This Row],[Discount]])</f>
        <v>0.04</v>
      </c>
      <c r="L3160" s="4" t="s">
        <v>31</v>
      </c>
      <c r="M3160" s="4" t="s">
        <v>22</v>
      </c>
    </row>
    <row r="3161" spans="1:13" x14ac:dyDescent="0.3">
      <c r="A3161">
        <v>1437</v>
      </c>
      <c r="B3161" s="1">
        <v>44929</v>
      </c>
      <c r="C3161" s="4" t="str">
        <f>IF(ISBLANK(Table14[[#This Row],[Sales_Rep]]),"Unknown",Table14[[#This Row],[Sales_Rep]])</f>
        <v>Charlie</v>
      </c>
      <c r="D3161" s="4" t="str">
        <f>PROPER(Table14[[#This Row],[Region]])</f>
        <v>South</v>
      </c>
      <c r="E3161" s="9">
        <f>IF(ISBLANK(Table14[[#This Row],[Sales_Amount]]),MEDIAN(Table14[Sales_Amount]),Table14[[#This Row],[Sales_Amount]])</f>
        <v>108823.78</v>
      </c>
      <c r="F3161" s="11">
        <f>IF(ISBLANK(Table14[[#This Row],[Quantity_Sold]]),MEDIAN(Table14[Quantity_Sold]),Table14[[#This Row],[Quantity_Sold]])</f>
        <v>21</v>
      </c>
      <c r="G3161" s="4" t="str">
        <f>TRIM(Table14[[#This Row],[Product_Category]])</f>
        <v>Clothing</v>
      </c>
      <c r="H3161" s="9">
        <v>4650.07</v>
      </c>
      <c r="I3161" s="9">
        <v>6729.98</v>
      </c>
      <c r="J3161" s="4" t="str">
        <f>PROPER(Table14[[#This Row],[Customer_Type]])</f>
        <v>New</v>
      </c>
      <c r="K3161" s="13">
        <f>IF(ISBLANK(Table14[[#This Row],[Discount]]),MEDIAN(Table14[Discount]),Table14[[#This Row],[Discount]])</f>
        <v>0.23</v>
      </c>
      <c r="L3161" s="4" t="s">
        <v>26</v>
      </c>
      <c r="M3161" s="4" t="s">
        <v>18</v>
      </c>
    </row>
    <row r="3162" spans="1:13" x14ac:dyDescent="0.3">
      <c r="A3162">
        <v>1384</v>
      </c>
      <c r="B3162" s="1">
        <v>45013</v>
      </c>
      <c r="C3162" s="4" t="str">
        <f>IF(ISBLANK(Table14[[#This Row],[Sales_Rep]]),"Unknown",Table14[[#This Row],[Sales_Rep]])</f>
        <v>Alice</v>
      </c>
      <c r="D3162" s="4" t="str">
        <f>PROPER(Table14[[#This Row],[Region]])</f>
        <v>East</v>
      </c>
      <c r="E3162" s="9">
        <f>IF(ISBLANK(Table14[[#This Row],[Sales_Amount]]),MEDIAN(Table14[Sales_Amount]),Table14[[#This Row],[Sales_Amount]])</f>
        <v>128039.8</v>
      </c>
      <c r="F3162" s="11">
        <f>IF(ISBLANK(Table14[[#This Row],[Quantity_Sold]]),MEDIAN(Table14[Quantity_Sold]),Table14[[#This Row],[Quantity_Sold]])</f>
        <v>39</v>
      </c>
      <c r="G3162" s="4" t="str">
        <f>TRIM(Table14[[#This Row],[Product_Category]])</f>
        <v>Electronics</v>
      </c>
      <c r="H3162" s="9">
        <v>2481.52</v>
      </c>
      <c r="I3162" s="9">
        <v>3384.61</v>
      </c>
      <c r="J3162" s="4" t="str">
        <f>PROPER(Table14[[#This Row],[Customer_Type]])</f>
        <v>Returning</v>
      </c>
      <c r="K3162" s="13">
        <f>IF(ISBLANK(Table14[[#This Row],[Discount]]),MEDIAN(Table14[Discount]),Table14[[#This Row],[Discount]])</f>
        <v>0.03</v>
      </c>
      <c r="L3162" s="4" t="s">
        <v>31</v>
      </c>
      <c r="M3162" s="4" t="s">
        <v>22</v>
      </c>
    </row>
    <row r="3163" spans="1:13" x14ac:dyDescent="0.3">
      <c r="A3163">
        <v>1185</v>
      </c>
      <c r="B3163" s="1">
        <v>45576</v>
      </c>
      <c r="C3163" s="4" t="str">
        <f>IF(ISBLANK(Table14[[#This Row],[Sales_Rep]]),"Unknown",Table14[[#This Row],[Sales_Rep]])</f>
        <v>Charlie</v>
      </c>
      <c r="D3163" s="4" t="str">
        <f>PROPER(Table14[[#This Row],[Region]])</f>
        <v>West</v>
      </c>
      <c r="E3163" s="9">
        <f>IF(ISBLANK(Table14[[#This Row],[Sales_Amount]]),MEDIAN(Table14[Sales_Amount]),Table14[[#This Row],[Sales_Amount]])</f>
        <v>204698.97</v>
      </c>
      <c r="F3163" s="11">
        <f>IF(ISBLANK(Table14[[#This Row],[Quantity_Sold]]),MEDIAN(Table14[Quantity_Sold]),Table14[[#This Row],[Quantity_Sold]])</f>
        <v>38</v>
      </c>
      <c r="G3163" s="4" t="str">
        <f>TRIM(Table14[[#This Row],[Product_Category]])</f>
        <v>Clothing</v>
      </c>
      <c r="H3163" s="9">
        <v>4128.84</v>
      </c>
      <c r="I3163" s="9">
        <v>5985.35</v>
      </c>
      <c r="J3163" s="4" t="str">
        <f>PROPER(Table14[[#This Row],[Customer_Type]])</f>
        <v>Returning</v>
      </c>
      <c r="K3163" s="13">
        <f>IF(ISBLANK(Table14[[#This Row],[Discount]]),MEDIAN(Table14[Discount]),Table14[[#This Row],[Discount]])</f>
        <v>0.1</v>
      </c>
      <c r="L3163" s="4" t="s">
        <v>31</v>
      </c>
      <c r="M3163" s="4" t="s">
        <v>18</v>
      </c>
    </row>
    <row r="3164" spans="1:13" x14ac:dyDescent="0.3">
      <c r="A3164">
        <v>1023</v>
      </c>
      <c r="B3164" s="1">
        <v>45429</v>
      </c>
      <c r="C3164" s="4" t="str">
        <f>IF(ISBLANK(Table14[[#This Row],[Sales_Rep]]),"Unknown",Table14[[#This Row],[Sales_Rep]])</f>
        <v>Charlie</v>
      </c>
      <c r="D3164" s="4" t="str">
        <f>PROPER(Table14[[#This Row],[Region]])</f>
        <v>East</v>
      </c>
      <c r="E3164" s="9">
        <f>IF(ISBLANK(Table14[[#This Row],[Sales_Amount]]),MEDIAN(Table14[Sales_Amount]),Table14[[#This Row],[Sales_Amount]])</f>
        <v>23918.3</v>
      </c>
      <c r="F3164" s="11">
        <f>IF(ISBLANK(Table14[[#This Row],[Quantity_Sold]]),MEDIAN(Table14[Quantity_Sold]),Table14[[#This Row],[Quantity_Sold]])</f>
        <v>5</v>
      </c>
      <c r="G3164" s="4" t="str">
        <f>TRIM(Table14[[#This Row],[Product_Category]])</f>
        <v>Food</v>
      </c>
      <c r="H3164" s="9">
        <v>3765.42</v>
      </c>
      <c r="I3164" s="9">
        <v>5374.9</v>
      </c>
      <c r="J3164" s="4" t="str">
        <f>PROPER(Table14[[#This Row],[Customer_Type]])</f>
        <v>Returning</v>
      </c>
      <c r="K3164" s="13">
        <f>IF(ISBLANK(Table14[[#This Row],[Discount]]),MEDIAN(Table14[Discount]),Table14[[#This Row],[Discount]])</f>
        <v>0.11</v>
      </c>
      <c r="L3164" s="4" t="s">
        <v>31</v>
      </c>
      <c r="M3164" s="4" t="s">
        <v>22</v>
      </c>
    </row>
    <row r="3165" spans="1:13" x14ac:dyDescent="0.3">
      <c r="A3165">
        <v>1284</v>
      </c>
      <c r="B3165" s="1">
        <v>44952</v>
      </c>
      <c r="C3165" s="4" t="str">
        <f>IF(ISBLANK(Table14[[#This Row],[Sales_Rep]]),"Unknown",Table14[[#This Row],[Sales_Rep]])</f>
        <v>Alice</v>
      </c>
      <c r="D3165" s="4" t="str">
        <f>PROPER(Table14[[#This Row],[Region]])</f>
        <v>West</v>
      </c>
      <c r="E3165" s="9">
        <f>IF(ISBLANK(Table14[[#This Row],[Sales_Amount]]),MEDIAN(Table14[Sales_Amount]),Table14[[#This Row],[Sales_Amount]])</f>
        <v>139552.68</v>
      </c>
      <c r="F3165" s="11">
        <f>IF(ISBLANK(Table14[[#This Row],[Quantity_Sold]]),MEDIAN(Table14[Quantity_Sold]),Table14[[#This Row],[Quantity_Sold]])</f>
        <v>31</v>
      </c>
      <c r="G3165" s="4" t="str">
        <f>TRIM(Table14[[#This Row],[Product_Category]])</f>
        <v>Furniture</v>
      </c>
      <c r="H3165" s="9">
        <v>3335</v>
      </c>
      <c r="I3165" s="9">
        <v>4689.2700000000004</v>
      </c>
      <c r="J3165" s="4" t="str">
        <f>PROPER(Table14[[#This Row],[Customer_Type]])</f>
        <v>Returning</v>
      </c>
      <c r="K3165" s="13">
        <f>IF(ISBLANK(Table14[[#This Row],[Discount]]),MEDIAN(Table14[Discount]),Table14[[#This Row],[Discount]])</f>
        <v>0.04</v>
      </c>
      <c r="L3165" s="4" t="s">
        <v>17</v>
      </c>
      <c r="M3165" s="4" t="s">
        <v>18</v>
      </c>
    </row>
    <row r="3166" spans="1:13" x14ac:dyDescent="0.3">
      <c r="A3166">
        <v>1242</v>
      </c>
      <c r="B3166" s="1">
        <v>45509</v>
      </c>
      <c r="C3166" s="4" t="str">
        <f>IF(ISBLANK(Table14[[#This Row],[Sales_Rep]]),"Unknown",Table14[[#This Row],[Sales_Rep]])</f>
        <v>Charlie</v>
      </c>
      <c r="D3166" s="4" t="str">
        <f>PROPER(Table14[[#This Row],[Region]])</f>
        <v>East</v>
      </c>
      <c r="E3166" s="9">
        <f>IF(ISBLANK(Table14[[#This Row],[Sales_Amount]]),MEDIAN(Table14[Sales_Amount]),Table14[[#This Row],[Sales_Amount]])</f>
        <v>36320.699999999997</v>
      </c>
      <c r="F3166" s="11">
        <f>IF(ISBLANK(Table14[[#This Row],[Quantity_Sold]]),MEDIAN(Table14[Quantity_Sold]),Table14[[#This Row],[Quantity_Sold]])</f>
        <v>9</v>
      </c>
      <c r="G3166" s="4" t="str">
        <f>TRIM(Table14[[#This Row],[Product_Category]])</f>
        <v>Furniture</v>
      </c>
      <c r="H3166" s="9">
        <v>4173.0200000000004</v>
      </c>
      <c r="I3166" s="9">
        <v>5683.99</v>
      </c>
      <c r="J3166" s="4" t="str">
        <f>PROPER(Table14[[#This Row],[Customer_Type]])</f>
        <v>New</v>
      </c>
      <c r="K3166" s="13">
        <f>IF(ISBLANK(Table14[[#This Row],[Discount]]),MEDIAN(Table14[Discount]),Table14[[#This Row],[Discount]])</f>
        <v>0.28999999999999998</v>
      </c>
      <c r="L3166" s="4" t="s">
        <v>26</v>
      </c>
      <c r="M3166" s="4" t="s">
        <v>22</v>
      </c>
    </row>
    <row r="3167" spans="1:13" x14ac:dyDescent="0.3">
      <c r="A3167">
        <v>1144</v>
      </c>
      <c r="B3167" s="1">
        <v>45568</v>
      </c>
      <c r="C3167" s="4" t="str">
        <f>IF(ISBLANK(Table14[[#This Row],[Sales_Rep]]),"Unknown",Table14[[#This Row],[Sales_Rep]])</f>
        <v>Bob</v>
      </c>
      <c r="D3167" s="4" t="str">
        <f>PROPER(Table14[[#This Row],[Region]])</f>
        <v>North</v>
      </c>
      <c r="E3167" s="9">
        <f>IF(ISBLANK(Table14[[#This Row],[Sales_Amount]]),MEDIAN(Table14[Sales_Amount]),Table14[[#This Row],[Sales_Amount]])</f>
        <v>69693.73</v>
      </c>
      <c r="F3167" s="11">
        <f>IF(ISBLANK(Table14[[#This Row],[Quantity_Sold]]),MEDIAN(Table14[Quantity_Sold]),Table14[[#This Row],[Quantity_Sold]])</f>
        <v>14</v>
      </c>
      <c r="G3167" s="4" t="str">
        <f>TRIM(Table14[[#This Row],[Product_Category]])</f>
        <v>Furniture</v>
      </c>
      <c r="H3167" s="9">
        <v>4321.72</v>
      </c>
      <c r="I3167" s="9">
        <v>6382.21</v>
      </c>
      <c r="J3167" s="4" t="str">
        <f>PROPER(Table14[[#This Row],[Customer_Type]])</f>
        <v>Returning</v>
      </c>
      <c r="K3167" s="13">
        <f>IF(ISBLANK(Table14[[#This Row],[Discount]]),MEDIAN(Table14[Discount]),Table14[[#This Row],[Discount]])</f>
        <v>0.22</v>
      </c>
      <c r="L3167" s="4" t="s">
        <v>17</v>
      </c>
      <c r="M3167" s="4" t="s">
        <v>22</v>
      </c>
    </row>
    <row r="3168" spans="1:13" x14ac:dyDescent="0.3">
      <c r="A3168">
        <v>1003</v>
      </c>
      <c r="B3168" s="1">
        <v>45448</v>
      </c>
      <c r="C3168" s="4" t="str">
        <f>IF(ISBLANK(Table14[[#This Row],[Sales_Rep]]),"Unknown",Table14[[#This Row],[Sales_Rep]])</f>
        <v>Alice</v>
      </c>
      <c r="D3168" s="4" t="str">
        <f>PROPER(Table14[[#This Row],[Region]])</f>
        <v>West</v>
      </c>
      <c r="E3168" s="9">
        <f>IF(ISBLANK(Table14[[#This Row],[Sales_Amount]]),MEDIAN(Table14[Sales_Amount]),Table14[[#This Row],[Sales_Amount]])</f>
        <v>37653.440000000002</v>
      </c>
      <c r="F3168" s="11">
        <f>IF(ISBLANK(Table14[[#This Row],[Quantity_Sold]]),MEDIAN(Table14[Quantity_Sold]),Table14[[#This Row],[Quantity_Sold]])</f>
        <v>8</v>
      </c>
      <c r="G3168" s="4" t="str">
        <f>TRIM(Table14[[#This Row],[Product_Category]])</f>
        <v>Clothing</v>
      </c>
      <c r="H3168" s="9">
        <v>3923.02</v>
      </c>
      <c r="I3168" s="9">
        <v>4954.3999999999996</v>
      </c>
      <c r="J3168" s="4" t="str">
        <f>PROPER(Table14[[#This Row],[Customer_Type]])</f>
        <v>Returning</v>
      </c>
      <c r="K3168" s="13">
        <f>IF(ISBLANK(Table14[[#This Row],[Discount]]),MEDIAN(Table14[Discount]),Table14[[#This Row],[Discount]])</f>
        <v>0.05</v>
      </c>
      <c r="L3168" s="4" t="s">
        <v>31</v>
      </c>
      <c r="M3168" s="4" t="s">
        <v>22</v>
      </c>
    </row>
    <row r="3169" spans="1:13" x14ac:dyDescent="0.3">
      <c r="A3169">
        <v>1212</v>
      </c>
      <c r="B3169" s="1">
        <v>45452</v>
      </c>
      <c r="C3169" s="4" t="str">
        <f>IF(ISBLANK(Table14[[#This Row],[Sales_Rep]]),"Unknown",Table14[[#This Row],[Sales_Rep]])</f>
        <v>Charlie</v>
      </c>
      <c r="D3169" s="4" t="str">
        <f>PROPER(Table14[[#This Row],[Region]])</f>
        <v>West</v>
      </c>
      <c r="E3169" s="9">
        <f>IF(ISBLANK(Table14[[#This Row],[Sales_Amount]]),MEDIAN(Table14[Sales_Amount]),Table14[[#This Row],[Sales_Amount]])</f>
        <v>196378.23</v>
      </c>
      <c r="F3169" s="11">
        <f>IF(ISBLANK(Table14[[#This Row],[Quantity_Sold]]),MEDIAN(Table14[Quantity_Sold]),Table14[[#This Row],[Quantity_Sold]])</f>
        <v>41</v>
      </c>
      <c r="G3169" s="4" t="str">
        <f>TRIM(Table14[[#This Row],[Product_Category]])</f>
        <v>Furniture</v>
      </c>
      <c r="H3169" s="9">
        <v>3695.19</v>
      </c>
      <c r="I3169" s="9">
        <v>5381.7</v>
      </c>
      <c r="J3169" s="4" t="str">
        <f>PROPER(Table14[[#This Row],[Customer_Type]])</f>
        <v>Returning</v>
      </c>
      <c r="K3169" s="13">
        <f>IF(ISBLANK(Table14[[#This Row],[Discount]]),MEDIAN(Table14[Discount]),Table14[[#This Row],[Discount]])</f>
        <v>0.11</v>
      </c>
      <c r="L3169" s="4" t="s">
        <v>17</v>
      </c>
      <c r="M3169" s="4" t="s">
        <v>22</v>
      </c>
    </row>
    <row r="3170" spans="1:13" x14ac:dyDescent="0.3">
      <c r="A3170">
        <v>1497</v>
      </c>
      <c r="B3170" s="1">
        <v>45341</v>
      </c>
      <c r="C3170" s="4" t="str">
        <f>IF(ISBLANK(Table14[[#This Row],[Sales_Rep]]),"Unknown",Table14[[#This Row],[Sales_Rep]])</f>
        <v>Eve</v>
      </c>
      <c r="D3170" s="4" t="str">
        <f>PROPER(Table14[[#This Row],[Region]])</f>
        <v>South</v>
      </c>
      <c r="E3170" s="9">
        <f>IF(ISBLANK(Table14[[#This Row],[Sales_Amount]]),MEDIAN(Table14[Sales_Amount]),Table14[[#This Row],[Sales_Amount]])</f>
        <v>37461.54</v>
      </c>
      <c r="F3170" s="11">
        <f>IF(ISBLANK(Table14[[#This Row],[Quantity_Sold]]),MEDIAN(Table14[Quantity_Sold]),Table14[[#This Row],[Quantity_Sold]])</f>
        <v>41</v>
      </c>
      <c r="G3170" s="4" t="str">
        <f>TRIM(Table14[[#This Row],[Product_Category]])</f>
        <v>Clothing</v>
      </c>
      <c r="H3170" s="9">
        <v>768.84</v>
      </c>
      <c r="I3170" s="9">
        <v>1128.02</v>
      </c>
      <c r="J3170" s="4" t="str">
        <f>PROPER(Table14[[#This Row],[Customer_Type]])</f>
        <v>Returning</v>
      </c>
      <c r="K3170" s="13">
        <f>IF(ISBLANK(Table14[[#This Row],[Discount]]),MEDIAN(Table14[Discount]),Table14[[#This Row],[Discount]])</f>
        <v>0.19</v>
      </c>
      <c r="L3170" s="4" t="s">
        <v>26</v>
      </c>
      <c r="M3170" s="4" t="s">
        <v>22</v>
      </c>
    </row>
    <row r="3171" spans="1:13" x14ac:dyDescent="0.3">
      <c r="A3171">
        <v>1444</v>
      </c>
      <c r="B3171" s="1">
        <v>45484</v>
      </c>
      <c r="C3171" s="4" t="str">
        <f>IF(ISBLANK(Table14[[#This Row],[Sales_Rep]]),"Unknown",Table14[[#This Row],[Sales_Rep]])</f>
        <v>Charlie</v>
      </c>
      <c r="D3171" s="4" t="str">
        <f>PROPER(Table14[[#This Row],[Region]])</f>
        <v>South</v>
      </c>
      <c r="E3171" s="9">
        <f>IF(ISBLANK(Table14[[#This Row],[Sales_Amount]]),MEDIAN(Table14[Sales_Amount]),Table14[[#This Row],[Sales_Amount]])</f>
        <v>31124.11</v>
      </c>
      <c r="F3171" s="11">
        <f>IF(ISBLANK(Table14[[#This Row],[Quantity_Sold]]),MEDIAN(Table14[Quantity_Sold]),Table14[[#This Row],[Quantity_Sold]])</f>
        <v>6</v>
      </c>
      <c r="G3171" s="4" t="str">
        <f>TRIM(Table14[[#This Row],[Product_Category]])</f>
        <v>Clothing</v>
      </c>
      <c r="H3171" s="9">
        <v>4531.97</v>
      </c>
      <c r="I3171" s="9">
        <v>5518.46</v>
      </c>
      <c r="J3171" s="4" t="str">
        <f>PROPER(Table14[[#This Row],[Customer_Type]])</f>
        <v>New</v>
      </c>
      <c r="K3171" s="13">
        <f>IF(ISBLANK(Table14[[#This Row],[Discount]]),MEDIAN(Table14[Discount]),Table14[[#This Row],[Discount]])</f>
        <v>0.06</v>
      </c>
      <c r="L3171" s="4" t="s">
        <v>31</v>
      </c>
      <c r="M3171" s="4" t="s">
        <v>18</v>
      </c>
    </row>
    <row r="3172" spans="1:13" x14ac:dyDescent="0.3">
      <c r="A3172">
        <v>1498</v>
      </c>
      <c r="B3172" s="1">
        <v>45300</v>
      </c>
      <c r="C3172" s="4" t="str">
        <f>IF(ISBLANK(Table14[[#This Row],[Sales_Rep]]),"Unknown",Table14[[#This Row],[Sales_Rep]])</f>
        <v>Bob</v>
      </c>
      <c r="D3172" s="4" t="str">
        <f>PROPER(Table14[[#This Row],[Region]])</f>
        <v>North</v>
      </c>
      <c r="E3172" s="9">
        <f>IF(ISBLANK(Table14[[#This Row],[Sales_Amount]]),MEDIAN(Table14[Sales_Amount]),Table14[[#This Row],[Sales_Amount]])</f>
        <v>74621.05</v>
      </c>
      <c r="F3172" s="11">
        <f>IF(ISBLANK(Table14[[#This Row],[Quantity_Sold]]),MEDIAN(Table14[Quantity_Sold]),Table14[[#This Row],[Quantity_Sold]])</f>
        <v>35</v>
      </c>
      <c r="G3172" s="4" t="str">
        <f>TRIM(Table14[[#This Row],[Product_Category]])</f>
        <v>Furniture</v>
      </c>
      <c r="H3172" s="9">
        <v>1726.95</v>
      </c>
      <c r="I3172" s="9">
        <v>2342.89</v>
      </c>
      <c r="J3172" s="4" t="str">
        <f>PROPER(Table14[[#This Row],[Customer_Type]])</f>
        <v>New</v>
      </c>
      <c r="K3172" s="13">
        <f>IF(ISBLANK(Table14[[#This Row],[Discount]]),MEDIAN(Table14[Discount]),Table14[[#This Row],[Discount]])</f>
        <v>0.09</v>
      </c>
      <c r="L3172" s="4" t="s">
        <v>17</v>
      </c>
      <c r="M3172" s="4" t="s">
        <v>22</v>
      </c>
    </row>
    <row r="3173" spans="1:13" x14ac:dyDescent="0.3">
      <c r="A3173">
        <v>1089</v>
      </c>
      <c r="B3173" s="1">
        <v>45559</v>
      </c>
      <c r="C3173" s="4" t="str">
        <f>IF(ISBLANK(Table14[[#This Row],[Sales_Rep]]),"Unknown",Table14[[#This Row],[Sales_Rep]])</f>
        <v>David</v>
      </c>
      <c r="D3173" s="4" t="str">
        <f>PROPER(Table14[[#This Row],[Region]])</f>
        <v>East</v>
      </c>
      <c r="E3173" s="9">
        <f>IF(ISBLANK(Table14[[#This Row],[Sales_Amount]]),MEDIAN(Table14[Sales_Amount]),Table14[[#This Row],[Sales_Amount]])</f>
        <v>71502.45</v>
      </c>
      <c r="F3173" s="11">
        <f>IF(ISBLANK(Table14[[#This Row],[Quantity_Sold]]),MEDIAN(Table14[Quantity_Sold]),Table14[[#This Row],[Quantity_Sold]])</f>
        <v>49</v>
      </c>
      <c r="G3173" s="4" t="str">
        <f>TRIM(Table14[[#This Row],[Product_Category]])</f>
        <v>Clothing</v>
      </c>
      <c r="H3173" s="9">
        <v>1289.72</v>
      </c>
      <c r="I3173" s="9">
        <v>1677.28</v>
      </c>
      <c r="J3173" s="4" t="str">
        <f>PROPER(Table14[[#This Row],[Customer_Type]])</f>
        <v>New</v>
      </c>
      <c r="K3173" s="13">
        <f>IF(ISBLANK(Table14[[#This Row],[Discount]]),MEDIAN(Table14[Discount]),Table14[[#This Row],[Discount]])</f>
        <v>0.15</v>
      </c>
      <c r="L3173" s="4" t="s">
        <v>26</v>
      </c>
      <c r="M3173" s="4" t="s">
        <v>18</v>
      </c>
    </row>
    <row r="3174" spans="1:13" x14ac:dyDescent="0.3">
      <c r="A3174">
        <v>1306</v>
      </c>
      <c r="B3174" s="1">
        <v>45252</v>
      </c>
      <c r="C3174" s="4" t="str">
        <f>IF(ISBLANK(Table14[[#This Row],[Sales_Rep]]),"Unknown",Table14[[#This Row],[Sales_Rep]])</f>
        <v>Charlie</v>
      </c>
      <c r="D3174" s="4" t="str">
        <f>PROPER(Table14[[#This Row],[Region]])</f>
        <v>East</v>
      </c>
      <c r="E3174" s="9">
        <f>IF(ISBLANK(Table14[[#This Row],[Sales_Amount]]),MEDIAN(Table14[Sales_Amount]),Table14[[#This Row],[Sales_Amount]])</f>
        <v>30896.25</v>
      </c>
      <c r="F3174" s="11">
        <f>IF(ISBLANK(Table14[[#This Row],[Quantity_Sold]]),MEDIAN(Table14[Quantity_Sold]),Table14[[#This Row],[Quantity_Sold]])</f>
        <v>25</v>
      </c>
      <c r="G3174" s="4" t="str">
        <f>TRIM(Table14[[#This Row],[Product_Category]])</f>
        <v>Clothing</v>
      </c>
      <c r="H3174" s="9">
        <v>1275.92</v>
      </c>
      <c r="I3174" s="9">
        <v>1647.8</v>
      </c>
      <c r="J3174" s="4" t="str">
        <f>PROPER(Table14[[#This Row],[Customer_Type]])</f>
        <v>New</v>
      </c>
      <c r="K3174" s="13">
        <f>IF(ISBLANK(Table14[[#This Row],[Discount]]),MEDIAN(Table14[Discount]),Table14[[#This Row],[Discount]])</f>
        <v>0.25</v>
      </c>
      <c r="L3174" s="4" t="s">
        <v>26</v>
      </c>
      <c r="M3174" s="4" t="s">
        <v>18</v>
      </c>
    </row>
    <row r="3175" spans="1:13" x14ac:dyDescent="0.3">
      <c r="A3175">
        <v>1208</v>
      </c>
      <c r="B3175" s="1">
        <v>45154</v>
      </c>
      <c r="C3175" s="4" t="str">
        <f>IF(ISBLANK(Table14[[#This Row],[Sales_Rep]]),"Unknown",Table14[[#This Row],[Sales_Rep]])</f>
        <v>David</v>
      </c>
      <c r="D3175" s="4" t="str">
        <f>PROPER(Table14[[#This Row],[Region]])</f>
        <v>North</v>
      </c>
      <c r="E3175" s="9">
        <f>IF(ISBLANK(Table14[[#This Row],[Sales_Amount]]),MEDIAN(Table14[Sales_Amount]),Table14[[#This Row],[Sales_Amount]])</f>
        <v>86924.21</v>
      </c>
      <c r="F3175" s="11">
        <f>IF(ISBLANK(Table14[[#This Row],[Quantity_Sold]]),MEDIAN(Table14[Quantity_Sold]),Table14[[#This Row],[Quantity_Sold]])</f>
        <v>49</v>
      </c>
      <c r="G3175" s="4" t="str">
        <f>TRIM(Table14[[#This Row],[Product_Category]])</f>
        <v>Food</v>
      </c>
      <c r="H3175" s="9">
        <v>2151.2199999999998</v>
      </c>
      <c r="I3175" s="9">
        <v>2498.54</v>
      </c>
      <c r="J3175" s="4" t="str">
        <f>PROPER(Table14[[#This Row],[Customer_Type]])</f>
        <v>Returning</v>
      </c>
      <c r="K3175" s="13">
        <f>IF(ISBLANK(Table14[[#This Row],[Discount]]),MEDIAN(Table14[Discount]),Table14[[#This Row],[Discount]])</f>
        <v>0.28999999999999998</v>
      </c>
      <c r="L3175" s="4" t="s">
        <v>17</v>
      </c>
      <c r="M3175" s="4" t="s">
        <v>18</v>
      </c>
    </row>
    <row r="3176" spans="1:13" x14ac:dyDescent="0.3">
      <c r="A3176">
        <v>1248</v>
      </c>
      <c r="B3176" s="1">
        <v>45432</v>
      </c>
      <c r="C3176" s="4" t="str">
        <f>IF(ISBLANK(Table14[[#This Row],[Sales_Rep]]),"Unknown",Table14[[#This Row],[Sales_Rep]])</f>
        <v>Eve</v>
      </c>
      <c r="D3176" s="4" t="str">
        <f>PROPER(Table14[[#This Row],[Region]])</f>
        <v>West</v>
      </c>
      <c r="E3176" s="9">
        <f>IF(ISBLANK(Table14[[#This Row],[Sales_Amount]]),MEDIAN(Table14[Sales_Amount]),Table14[[#This Row],[Sales_Amount]])</f>
        <v>8306.93</v>
      </c>
      <c r="F3176" s="11">
        <f>IF(ISBLANK(Table14[[#This Row],[Quantity_Sold]]),MEDIAN(Table14[Quantity_Sold]),Table14[[#This Row],[Quantity_Sold]])</f>
        <v>14</v>
      </c>
      <c r="G3176" s="4" t="str">
        <f>TRIM(Table14[[#This Row],[Product_Category]])</f>
        <v>Furniture</v>
      </c>
      <c r="H3176" s="9">
        <v>625.79999999999995</v>
      </c>
      <c r="I3176" s="9">
        <v>723.6</v>
      </c>
      <c r="J3176" s="4" t="str">
        <f>PROPER(Table14[[#This Row],[Customer_Type]])</f>
        <v>Returning</v>
      </c>
      <c r="K3176" s="13">
        <f>IF(ISBLANK(Table14[[#This Row],[Discount]]),MEDIAN(Table14[Discount]),Table14[[#This Row],[Discount]])</f>
        <v>0.18</v>
      </c>
      <c r="L3176" s="4" t="s">
        <v>26</v>
      </c>
      <c r="M3176" s="4" t="s">
        <v>22</v>
      </c>
    </row>
    <row r="3177" spans="1:13" x14ac:dyDescent="0.3">
      <c r="A3177">
        <v>1209</v>
      </c>
      <c r="B3177" s="1">
        <v>45224</v>
      </c>
      <c r="C3177" s="4" t="str">
        <f>IF(ISBLANK(Table14[[#This Row],[Sales_Rep]]),"Unknown",Table14[[#This Row],[Sales_Rep]])</f>
        <v>Charlie</v>
      </c>
      <c r="D3177" s="4" t="str">
        <f>PROPER(Table14[[#This Row],[Region]])</f>
        <v>South</v>
      </c>
      <c r="E3177" s="9">
        <f>IF(ISBLANK(Table14[[#This Row],[Sales_Amount]]),MEDIAN(Table14[Sales_Amount]),Table14[[#This Row],[Sales_Amount]])</f>
        <v>36309.06</v>
      </c>
      <c r="F3177" s="11">
        <f>IF(ISBLANK(Table14[[#This Row],[Quantity_Sold]]),MEDIAN(Table14[Quantity_Sold]),Table14[[#This Row],[Quantity_Sold]])</f>
        <v>18</v>
      </c>
      <c r="G3177" s="4" t="str">
        <f>TRIM(Table14[[#This Row],[Product_Category]])</f>
        <v>Electronics</v>
      </c>
      <c r="H3177" s="9">
        <v>1854.35</v>
      </c>
      <c r="I3177" s="9">
        <v>2169</v>
      </c>
      <c r="J3177" s="4" t="str">
        <f>PROPER(Table14[[#This Row],[Customer_Type]])</f>
        <v>Returning</v>
      </c>
      <c r="K3177" s="13">
        <f>IF(ISBLANK(Table14[[#This Row],[Discount]]),MEDIAN(Table14[Discount]),Table14[[#This Row],[Discount]])</f>
        <v>7.0000000000000007E-2</v>
      </c>
      <c r="L3177" s="4" t="s">
        <v>17</v>
      </c>
      <c r="M3177" s="4" t="s">
        <v>22</v>
      </c>
    </row>
    <row r="3178" spans="1:13" x14ac:dyDescent="0.3">
      <c r="A3178">
        <v>1165</v>
      </c>
      <c r="B3178" s="1">
        <v>44944</v>
      </c>
      <c r="C3178" s="4" t="str">
        <f>IF(ISBLANK(Table14[[#This Row],[Sales_Rep]]),"Unknown",Table14[[#This Row],[Sales_Rep]])</f>
        <v>Alice</v>
      </c>
      <c r="D3178" s="4" t="str">
        <f>PROPER(Table14[[#This Row],[Region]])</f>
        <v>East</v>
      </c>
      <c r="E3178" s="9">
        <f>IF(ISBLANK(Table14[[#This Row],[Sales_Amount]]),MEDIAN(Table14[Sales_Amount]),Table14[[#This Row],[Sales_Amount]])</f>
        <v>147960.26999999999</v>
      </c>
      <c r="F3178" s="11">
        <f>IF(ISBLANK(Table14[[#This Row],[Quantity_Sold]]),MEDIAN(Table14[Quantity_Sold]),Table14[[#This Row],[Quantity_Sold]])</f>
        <v>35</v>
      </c>
      <c r="G3178" s="4" t="str">
        <f>TRIM(Table14[[#This Row],[Product_Category]])</f>
        <v>Food</v>
      </c>
      <c r="H3178" s="9">
        <v>4716.58</v>
      </c>
      <c r="I3178" s="9">
        <v>5419.79</v>
      </c>
      <c r="J3178" s="4" t="str">
        <f>PROPER(Table14[[#This Row],[Customer_Type]])</f>
        <v>New</v>
      </c>
      <c r="K3178" s="13">
        <f>IF(ISBLANK(Table14[[#This Row],[Discount]]),MEDIAN(Table14[Discount]),Table14[[#This Row],[Discount]])</f>
        <v>0.22</v>
      </c>
      <c r="L3178" s="4" t="s">
        <v>26</v>
      </c>
      <c r="M3178" s="4" t="s">
        <v>18</v>
      </c>
    </row>
    <row r="3179" spans="1:13" x14ac:dyDescent="0.3">
      <c r="A3179">
        <v>1235</v>
      </c>
      <c r="B3179" s="1">
        <v>45482</v>
      </c>
      <c r="C3179" s="4" t="str">
        <f>IF(ISBLANK(Table14[[#This Row],[Sales_Rep]]),"Unknown",Table14[[#This Row],[Sales_Rep]])</f>
        <v>David</v>
      </c>
      <c r="D3179" s="4" t="str">
        <f>PROPER(Table14[[#This Row],[Region]])</f>
        <v>East</v>
      </c>
      <c r="E3179" s="9">
        <f>IF(ISBLANK(Table14[[#This Row],[Sales_Amount]]),MEDIAN(Table14[Sales_Amount]),Table14[[#This Row],[Sales_Amount]])</f>
        <v>7993.07</v>
      </c>
      <c r="F3179" s="11">
        <f>IF(ISBLANK(Table14[[#This Row],[Quantity_Sold]]),MEDIAN(Table14[Quantity_Sold]),Table14[[#This Row],[Quantity_Sold]])</f>
        <v>12</v>
      </c>
      <c r="G3179" s="4" t="str">
        <f>TRIM(Table14[[#This Row],[Product_Category]])</f>
        <v>Electronics</v>
      </c>
      <c r="H3179" s="9">
        <v>626.65</v>
      </c>
      <c r="I3179" s="9">
        <v>900.12</v>
      </c>
      <c r="J3179" s="4" t="str">
        <f>PROPER(Table14[[#This Row],[Customer_Type]])</f>
        <v>New</v>
      </c>
      <c r="K3179" s="13">
        <f>IF(ISBLANK(Table14[[#This Row],[Discount]]),MEDIAN(Table14[Discount]),Table14[[#This Row],[Discount]])</f>
        <v>0.26</v>
      </c>
      <c r="L3179" s="4" t="s">
        <v>26</v>
      </c>
      <c r="M3179" s="4" t="s">
        <v>18</v>
      </c>
    </row>
    <row r="3180" spans="1:13" x14ac:dyDescent="0.3">
      <c r="A3180">
        <v>1200</v>
      </c>
      <c r="B3180" s="1">
        <v>45146</v>
      </c>
      <c r="C3180" s="4" t="str">
        <f>IF(ISBLANK(Table14[[#This Row],[Sales_Rep]]),"Unknown",Table14[[#This Row],[Sales_Rep]])</f>
        <v>Eve</v>
      </c>
      <c r="D3180" s="4" t="str">
        <f>PROPER(Table14[[#This Row],[Region]])</f>
        <v>South</v>
      </c>
      <c r="E3180" s="9">
        <f>IF(ISBLANK(Table14[[#This Row],[Sales_Amount]]),MEDIAN(Table14[Sales_Amount]),Table14[[#This Row],[Sales_Amount]])</f>
        <v>39527.46</v>
      </c>
      <c r="F3180" s="11">
        <f>IF(ISBLANK(Table14[[#This Row],[Quantity_Sold]]),MEDIAN(Table14[Quantity_Sold]),Table14[[#This Row],[Quantity_Sold]])</f>
        <v>44</v>
      </c>
      <c r="G3180" s="4" t="str">
        <f>TRIM(Table14[[#This Row],[Product_Category]])</f>
        <v>Food</v>
      </c>
      <c r="H3180" s="9">
        <v>797.05</v>
      </c>
      <c r="I3180" s="9">
        <v>1166.69</v>
      </c>
      <c r="J3180" s="4" t="str">
        <f>PROPER(Table14[[#This Row],[Customer_Type]])</f>
        <v>New</v>
      </c>
      <c r="K3180" s="13">
        <f>IF(ISBLANK(Table14[[#This Row],[Discount]]),MEDIAN(Table14[Discount]),Table14[[#This Row],[Discount]])</f>
        <v>0.23</v>
      </c>
      <c r="L3180" s="4" t="s">
        <v>26</v>
      </c>
      <c r="M3180" s="4" t="s">
        <v>18</v>
      </c>
    </row>
    <row r="3181" spans="1:13" x14ac:dyDescent="0.3">
      <c r="A3181">
        <v>1210</v>
      </c>
      <c r="B3181" s="1">
        <v>44946</v>
      </c>
      <c r="C3181" s="4" t="str">
        <f>IF(ISBLANK(Table14[[#This Row],[Sales_Rep]]),"Unknown",Table14[[#This Row],[Sales_Rep]])</f>
        <v>Alice</v>
      </c>
      <c r="D3181" s="4" t="str">
        <f>PROPER(Table14[[#This Row],[Region]])</f>
        <v>South</v>
      </c>
      <c r="E3181" s="9">
        <f>IF(ISBLANK(Table14[[#This Row],[Sales_Amount]]),MEDIAN(Table14[Sales_Amount]),Table14[[#This Row],[Sales_Amount]])</f>
        <v>4763.55</v>
      </c>
      <c r="F3181" s="11">
        <f>IF(ISBLANK(Table14[[#This Row],[Quantity_Sold]]),MEDIAN(Table14[Quantity_Sold]),Table14[[#This Row],[Quantity_Sold]])</f>
        <v>38</v>
      </c>
      <c r="G3181" s="4" t="str">
        <f>TRIM(Table14[[#This Row],[Product_Category]])</f>
        <v>Clothing</v>
      </c>
      <c r="H3181" s="9">
        <v>108.7</v>
      </c>
      <c r="I3181" s="9">
        <v>140.85</v>
      </c>
      <c r="J3181" s="4" t="str">
        <f>PROPER(Table14[[#This Row],[Customer_Type]])</f>
        <v>New</v>
      </c>
      <c r="K3181" s="13">
        <f>IF(ISBLANK(Table14[[#This Row],[Discount]]),MEDIAN(Table14[Discount]),Table14[[#This Row],[Discount]])</f>
        <v>0.11</v>
      </c>
      <c r="L3181" s="4" t="s">
        <v>17</v>
      </c>
      <c r="M3181" s="4" t="s">
        <v>18</v>
      </c>
    </row>
    <row r="3182" spans="1:13" x14ac:dyDescent="0.3">
      <c r="A3182">
        <v>1036</v>
      </c>
      <c r="B3182" s="1">
        <v>45468</v>
      </c>
      <c r="C3182" s="4" t="str">
        <f>IF(ISBLANK(Table14[[#This Row],[Sales_Rep]]),"Unknown",Table14[[#This Row],[Sales_Rep]])</f>
        <v>Alice</v>
      </c>
      <c r="D3182" s="4" t="str">
        <f>PROPER(Table14[[#This Row],[Region]])</f>
        <v>East</v>
      </c>
      <c r="E3182" s="9">
        <f>IF(ISBLANK(Table14[[#This Row],[Sales_Amount]]),MEDIAN(Table14[Sales_Amount]),Table14[[#This Row],[Sales_Amount]])</f>
        <v>127291</v>
      </c>
      <c r="F3182" s="11">
        <f>IF(ISBLANK(Table14[[#This Row],[Quantity_Sold]]),MEDIAN(Table14[Quantity_Sold]),Table14[[#This Row],[Quantity_Sold]])</f>
        <v>38</v>
      </c>
      <c r="G3182" s="4" t="str">
        <f>TRIM(Table14[[#This Row],[Product_Category]])</f>
        <v>Furniture</v>
      </c>
      <c r="H3182" s="9">
        <v>3357.35</v>
      </c>
      <c r="I3182" s="9">
        <v>4135.51</v>
      </c>
      <c r="J3182" s="4" t="str">
        <f>PROPER(Table14[[#This Row],[Customer_Type]])</f>
        <v>New</v>
      </c>
      <c r="K3182" s="13">
        <f>IF(ISBLANK(Table14[[#This Row],[Discount]]),MEDIAN(Table14[Discount]),Table14[[#This Row],[Discount]])</f>
        <v>0.19</v>
      </c>
      <c r="L3182" s="4" t="s">
        <v>26</v>
      </c>
      <c r="M3182" s="4" t="s">
        <v>18</v>
      </c>
    </row>
    <row r="3183" spans="1:13" x14ac:dyDescent="0.3">
      <c r="A3183">
        <v>1126</v>
      </c>
      <c r="B3183" s="1">
        <v>45298</v>
      </c>
      <c r="C3183" s="4" t="str">
        <f>IF(ISBLANK(Table14[[#This Row],[Sales_Rep]]),"Unknown",Table14[[#This Row],[Sales_Rep]])</f>
        <v>Alice</v>
      </c>
      <c r="D3183" s="4" t="str">
        <f>PROPER(Table14[[#This Row],[Region]])</f>
        <v>West</v>
      </c>
      <c r="E3183" s="9">
        <f>IF(ISBLANK(Table14[[#This Row],[Sales_Amount]]),MEDIAN(Table14[Sales_Amount]),Table14[[#This Row],[Sales_Amount]])</f>
        <v>41777.050000000003</v>
      </c>
      <c r="F3183" s="11">
        <f>IF(ISBLANK(Table14[[#This Row],[Quantity_Sold]]),MEDIAN(Table14[Quantity_Sold]),Table14[[#This Row],[Quantity_Sold]])</f>
        <v>39</v>
      </c>
      <c r="G3183" s="4" t="str">
        <f>TRIM(Table14[[#This Row],[Product_Category]])</f>
        <v>Food</v>
      </c>
      <c r="H3183" s="9">
        <v>1146.73</v>
      </c>
      <c r="I3183" s="9">
        <v>1290.6099999999999</v>
      </c>
      <c r="J3183" s="4" t="str">
        <f>PROPER(Table14[[#This Row],[Customer_Type]])</f>
        <v>New</v>
      </c>
      <c r="K3183" s="13">
        <f>IF(ISBLANK(Table14[[#This Row],[Discount]]),MEDIAN(Table14[Discount]),Table14[[#This Row],[Discount]])</f>
        <v>0.17</v>
      </c>
      <c r="L3183" s="4" t="s">
        <v>17</v>
      </c>
      <c r="M3183" s="4" t="s">
        <v>22</v>
      </c>
    </row>
    <row r="3184" spans="1:13" x14ac:dyDescent="0.3">
      <c r="A3184">
        <v>1260</v>
      </c>
      <c r="B3184" s="1">
        <v>45167</v>
      </c>
      <c r="C3184" s="4" t="str">
        <f>IF(ISBLANK(Table14[[#This Row],[Sales_Rep]]),"Unknown",Table14[[#This Row],[Sales_Rep]])</f>
        <v>Alice</v>
      </c>
      <c r="D3184" s="4" t="str">
        <f>PROPER(Table14[[#This Row],[Region]])</f>
        <v>North</v>
      </c>
      <c r="E3184" s="9">
        <f>IF(ISBLANK(Table14[[#This Row],[Sales_Amount]]),MEDIAN(Table14[Sales_Amount]),Table14[[#This Row],[Sales_Amount]])</f>
        <v>21099.119999999999</v>
      </c>
      <c r="F3184" s="11">
        <f>IF(ISBLANK(Table14[[#This Row],[Quantity_Sold]]),MEDIAN(Table14[Quantity_Sold]),Table14[[#This Row],[Quantity_Sold]])</f>
        <v>26</v>
      </c>
      <c r="G3184" s="4" t="str">
        <f>TRIM(Table14[[#This Row],[Product_Category]])</f>
        <v>Clothing</v>
      </c>
      <c r="H3184" s="9">
        <v>1011.19</v>
      </c>
      <c r="I3184" s="9">
        <v>1127.0899999999999</v>
      </c>
      <c r="J3184" s="4" t="str">
        <f>PROPER(Table14[[#This Row],[Customer_Type]])</f>
        <v>Returning</v>
      </c>
      <c r="K3184" s="13">
        <f>IF(ISBLANK(Table14[[#This Row],[Discount]]),MEDIAN(Table14[Discount]),Table14[[#This Row],[Discount]])</f>
        <v>0.28000000000000003</v>
      </c>
      <c r="L3184" s="4" t="s">
        <v>17</v>
      </c>
      <c r="M3184" s="4" t="s">
        <v>18</v>
      </c>
    </row>
    <row r="3185" spans="1:13" x14ac:dyDescent="0.3">
      <c r="A3185">
        <v>1422</v>
      </c>
      <c r="B3185" s="1">
        <v>45603</v>
      </c>
      <c r="C3185" s="4" t="str">
        <f>IF(ISBLANK(Table14[[#This Row],[Sales_Rep]]),"Unknown",Table14[[#This Row],[Sales_Rep]])</f>
        <v>Charlie</v>
      </c>
      <c r="D3185" s="4" t="str">
        <f>PROPER(Table14[[#This Row],[Region]])</f>
        <v>East</v>
      </c>
      <c r="E3185" s="9">
        <f>IF(ISBLANK(Table14[[#This Row],[Sales_Amount]]),MEDIAN(Table14[Sales_Amount]),Table14[[#This Row],[Sales_Amount]])</f>
        <v>63580.36</v>
      </c>
      <c r="F3185" s="11">
        <f>IF(ISBLANK(Table14[[#This Row],[Quantity_Sold]]),MEDIAN(Table14[Quantity_Sold]),Table14[[#This Row],[Quantity_Sold]])</f>
        <v>30</v>
      </c>
      <c r="G3185" s="4" t="str">
        <f>TRIM(Table14[[#This Row],[Product_Category]])</f>
        <v>Clothing</v>
      </c>
      <c r="H3185" s="9">
        <v>1803.26</v>
      </c>
      <c r="I3185" s="9">
        <v>2230.89</v>
      </c>
      <c r="J3185" s="4" t="str">
        <f>PROPER(Table14[[#This Row],[Customer_Type]])</f>
        <v>Returning</v>
      </c>
      <c r="K3185" s="13">
        <f>IF(ISBLANK(Table14[[#This Row],[Discount]]),MEDIAN(Table14[Discount]),Table14[[#This Row],[Discount]])</f>
        <v>0.05</v>
      </c>
      <c r="L3185" s="4" t="s">
        <v>17</v>
      </c>
      <c r="M3185" s="4" t="s">
        <v>18</v>
      </c>
    </row>
    <row r="3186" spans="1:13" x14ac:dyDescent="0.3">
      <c r="A3186">
        <v>1284</v>
      </c>
      <c r="B3186" s="1">
        <v>45303</v>
      </c>
      <c r="C3186" s="4" t="str">
        <f>IF(ISBLANK(Table14[[#This Row],[Sales_Rep]]),"Unknown",Table14[[#This Row],[Sales_Rep]])</f>
        <v>Charlie</v>
      </c>
      <c r="D3186" s="4" t="str">
        <f>PROPER(Table14[[#This Row],[Region]])</f>
        <v>South</v>
      </c>
      <c r="E3186" s="9">
        <f>IF(ISBLANK(Table14[[#This Row],[Sales_Amount]]),MEDIAN(Table14[Sales_Amount]),Table14[[#This Row],[Sales_Amount]])</f>
        <v>92306.86</v>
      </c>
      <c r="F3186" s="11">
        <f>IF(ISBLANK(Table14[[#This Row],[Quantity_Sold]]),MEDIAN(Table14[Quantity_Sold]),Table14[[#This Row],[Quantity_Sold]])</f>
        <v>45</v>
      </c>
      <c r="G3186" s="4" t="str">
        <f>TRIM(Table14[[#This Row],[Product_Category]])</f>
        <v>Furniture</v>
      </c>
      <c r="H3186" s="9">
        <v>2361.98</v>
      </c>
      <c r="I3186" s="9">
        <v>2809.95</v>
      </c>
      <c r="J3186" s="4" t="str">
        <f>PROPER(Table14[[#This Row],[Customer_Type]])</f>
        <v>Returning</v>
      </c>
      <c r="K3186" s="13">
        <f>IF(ISBLANK(Table14[[#This Row],[Discount]]),MEDIAN(Table14[Discount]),Table14[[#This Row],[Discount]])</f>
        <v>0.27</v>
      </c>
      <c r="L3186" s="4" t="s">
        <v>31</v>
      </c>
      <c r="M3186" s="4" t="s">
        <v>18</v>
      </c>
    </row>
    <row r="3187" spans="1:13" x14ac:dyDescent="0.3">
      <c r="A3187">
        <v>1498</v>
      </c>
      <c r="B3187" s="1">
        <v>44946</v>
      </c>
      <c r="C3187" s="4" t="str">
        <f>IF(ISBLANK(Table14[[#This Row],[Sales_Rep]]),"Unknown",Table14[[#This Row],[Sales_Rep]])</f>
        <v>Charlie</v>
      </c>
      <c r="D3187" s="4" t="str">
        <f>PROPER(Table14[[#This Row],[Region]])</f>
        <v>North</v>
      </c>
      <c r="E3187" s="9">
        <f>IF(ISBLANK(Table14[[#This Row],[Sales_Amount]]),MEDIAN(Table14[Sales_Amount]),Table14[[#This Row],[Sales_Amount]])</f>
        <v>45468.12</v>
      </c>
      <c r="F3187" s="11">
        <f>IF(ISBLANK(Table14[[#This Row],[Quantity_Sold]]),MEDIAN(Table14[Quantity_Sold]),Table14[[#This Row],[Quantity_Sold]])</f>
        <v>11</v>
      </c>
      <c r="G3187" s="4" t="str">
        <f>TRIM(Table14[[#This Row],[Product_Category]])</f>
        <v>Electronics</v>
      </c>
      <c r="H3187" s="9">
        <v>4083.24</v>
      </c>
      <c r="I3187" s="9">
        <v>4697.12</v>
      </c>
      <c r="J3187" s="4" t="str">
        <f>PROPER(Table14[[#This Row],[Customer_Type]])</f>
        <v>New</v>
      </c>
      <c r="K3187" s="13">
        <f>IF(ISBLANK(Table14[[#This Row],[Discount]]),MEDIAN(Table14[Discount]),Table14[[#This Row],[Discount]])</f>
        <v>0.12</v>
      </c>
      <c r="L3187" s="4" t="s">
        <v>17</v>
      </c>
      <c r="M3187" s="4" t="s">
        <v>18</v>
      </c>
    </row>
    <row r="3188" spans="1:13" x14ac:dyDescent="0.3">
      <c r="A3188">
        <v>1208</v>
      </c>
      <c r="B3188" s="1">
        <v>45257</v>
      </c>
      <c r="C3188" s="4" t="str">
        <f>IF(ISBLANK(Table14[[#This Row],[Sales_Rep]]),"Unknown",Table14[[#This Row],[Sales_Rep]])</f>
        <v>Eve</v>
      </c>
      <c r="D3188" s="4" t="str">
        <f>PROPER(Table14[[#This Row],[Region]])</f>
        <v>South</v>
      </c>
      <c r="E3188" s="9">
        <f>IF(ISBLANK(Table14[[#This Row],[Sales_Amount]]),MEDIAN(Table14[Sales_Amount]),Table14[[#This Row],[Sales_Amount]])</f>
        <v>22818.82</v>
      </c>
      <c r="F3188" s="11">
        <f>IF(ISBLANK(Table14[[#This Row],[Quantity_Sold]]),MEDIAN(Table14[Quantity_Sold]),Table14[[#This Row],[Quantity_Sold]])</f>
        <v>6</v>
      </c>
      <c r="G3188" s="4" t="str">
        <f>TRIM(Table14[[#This Row],[Product_Category]])</f>
        <v>Food</v>
      </c>
      <c r="H3188" s="9">
        <v>3537.53</v>
      </c>
      <c r="I3188" s="9">
        <v>5070.8500000000004</v>
      </c>
      <c r="J3188" s="4" t="str">
        <f>PROPER(Table14[[#This Row],[Customer_Type]])</f>
        <v>Returning</v>
      </c>
      <c r="K3188" s="13">
        <f>IF(ISBLANK(Table14[[#This Row],[Discount]]),MEDIAN(Table14[Discount]),Table14[[#This Row],[Discount]])</f>
        <v>0.25</v>
      </c>
      <c r="L3188" s="4" t="s">
        <v>17</v>
      </c>
      <c r="M3188" s="4" t="s">
        <v>22</v>
      </c>
    </row>
    <row r="3189" spans="1:13" x14ac:dyDescent="0.3">
      <c r="A3189">
        <v>1465</v>
      </c>
      <c r="B3189" s="1">
        <v>45308</v>
      </c>
      <c r="C3189" s="4" t="str">
        <f>IF(ISBLANK(Table14[[#This Row],[Sales_Rep]]),"Unknown",Table14[[#This Row],[Sales_Rep]])</f>
        <v>Eve</v>
      </c>
      <c r="D3189" s="4" t="str">
        <f>PROPER(Table14[[#This Row],[Region]])</f>
        <v>West</v>
      </c>
      <c r="E3189" s="9">
        <f>IF(ISBLANK(Table14[[#This Row],[Sales_Amount]]),MEDIAN(Table14[Sales_Amount]),Table14[[#This Row],[Sales_Amount]])</f>
        <v>16435.52</v>
      </c>
      <c r="F3189" s="11">
        <f>IF(ISBLANK(Table14[[#This Row],[Quantity_Sold]]),MEDIAN(Table14[Quantity_Sold]),Table14[[#This Row],[Quantity_Sold]])</f>
        <v>20</v>
      </c>
      <c r="G3189" s="4" t="str">
        <f>TRIM(Table14[[#This Row],[Product_Category]])</f>
        <v>Electronics</v>
      </c>
      <c r="H3189" s="9">
        <v>711.93</v>
      </c>
      <c r="I3189" s="9">
        <v>874.23</v>
      </c>
      <c r="J3189" s="4" t="str">
        <f>PROPER(Table14[[#This Row],[Customer_Type]])</f>
        <v>New</v>
      </c>
      <c r="K3189" s="13">
        <f>IF(ISBLANK(Table14[[#This Row],[Discount]]),MEDIAN(Table14[Discount]),Table14[[#This Row],[Discount]])</f>
        <v>0.06</v>
      </c>
      <c r="L3189" s="4" t="s">
        <v>31</v>
      </c>
      <c r="M3189" s="4" t="s">
        <v>22</v>
      </c>
    </row>
    <row r="3190" spans="1:13" x14ac:dyDescent="0.3">
      <c r="A3190">
        <v>1213</v>
      </c>
      <c r="B3190" s="1">
        <v>45499</v>
      </c>
      <c r="C3190" s="4" t="str">
        <f>IF(ISBLANK(Table14[[#This Row],[Sales_Rep]]),"Unknown",Table14[[#This Row],[Sales_Rep]])</f>
        <v>Eve</v>
      </c>
      <c r="D3190" s="4" t="str">
        <f>PROPER(Table14[[#This Row],[Region]])</f>
        <v>West</v>
      </c>
      <c r="E3190" s="9">
        <f>IF(ISBLANK(Table14[[#This Row],[Sales_Amount]]),MEDIAN(Table14[Sales_Amount]),Table14[[#This Row],[Sales_Amount]])</f>
        <v>58699.62</v>
      </c>
      <c r="F3190" s="11">
        <f>IF(ISBLANK(Table14[[#This Row],[Quantity_Sold]]),MEDIAN(Table14[Quantity_Sold]),Table14[[#This Row],[Quantity_Sold]])</f>
        <v>15</v>
      </c>
      <c r="G3190" s="4" t="str">
        <f>TRIM(Table14[[#This Row],[Product_Category]])</f>
        <v>Clothing</v>
      </c>
      <c r="H3190" s="9">
        <v>3836.22</v>
      </c>
      <c r="I3190" s="9">
        <v>4658.7</v>
      </c>
      <c r="J3190" s="4" t="str">
        <f>PROPER(Table14[[#This Row],[Customer_Type]])</f>
        <v>Returning</v>
      </c>
      <c r="K3190" s="13">
        <f>IF(ISBLANK(Table14[[#This Row],[Discount]]),MEDIAN(Table14[Discount]),Table14[[#This Row],[Discount]])</f>
        <v>0.16</v>
      </c>
      <c r="L3190" s="4" t="s">
        <v>17</v>
      </c>
      <c r="M3190" s="4" t="s">
        <v>22</v>
      </c>
    </row>
    <row r="3191" spans="1:13" x14ac:dyDescent="0.3">
      <c r="A3191">
        <v>1107</v>
      </c>
      <c r="B3191" s="1">
        <v>45237</v>
      </c>
      <c r="C3191" s="4" t="str">
        <f>IF(ISBLANK(Table14[[#This Row],[Sales_Rep]]),"Unknown",Table14[[#This Row],[Sales_Rep]])</f>
        <v>Bob</v>
      </c>
      <c r="D3191" s="4" t="str">
        <f>PROPER(Table14[[#This Row],[Region]])</f>
        <v>East</v>
      </c>
      <c r="E3191" s="9">
        <f>IF(ISBLANK(Table14[[#This Row],[Sales_Amount]]),MEDIAN(Table14[Sales_Amount]),Table14[[#This Row],[Sales_Amount]])</f>
        <v>107779.02</v>
      </c>
      <c r="F3191" s="11">
        <f>IF(ISBLANK(Table14[[#This Row],[Quantity_Sold]]),MEDIAN(Table14[Quantity_Sold]),Table14[[#This Row],[Quantity_Sold]])</f>
        <v>30</v>
      </c>
      <c r="G3191" s="4" t="str">
        <f>TRIM(Table14[[#This Row],[Product_Category]])</f>
        <v>Furniture</v>
      </c>
      <c r="H3191" s="9">
        <v>2767.57</v>
      </c>
      <c r="I3191" s="9">
        <v>3781.72</v>
      </c>
      <c r="J3191" s="4" t="str">
        <f>PROPER(Table14[[#This Row],[Customer_Type]])</f>
        <v>New</v>
      </c>
      <c r="K3191" s="13">
        <f>IF(ISBLANK(Table14[[#This Row],[Discount]]),MEDIAN(Table14[Discount]),Table14[[#This Row],[Discount]])</f>
        <v>0.05</v>
      </c>
      <c r="L3191" s="4" t="s">
        <v>17</v>
      </c>
      <c r="M3191" s="4" t="s">
        <v>18</v>
      </c>
    </row>
    <row r="3192" spans="1:13" x14ac:dyDescent="0.3">
      <c r="A3192">
        <v>1260</v>
      </c>
      <c r="B3192" s="1">
        <v>45215</v>
      </c>
      <c r="C3192" s="4" t="str">
        <f>IF(ISBLANK(Table14[[#This Row],[Sales_Rep]]),"Unknown",Table14[[#This Row],[Sales_Rep]])</f>
        <v>Eve</v>
      </c>
      <c r="D3192" s="4" t="str">
        <f>PROPER(Table14[[#This Row],[Region]])</f>
        <v>North</v>
      </c>
      <c r="E3192" s="9">
        <f>IF(ISBLANK(Table14[[#This Row],[Sales_Amount]]),MEDIAN(Table14[Sales_Amount]),Table14[[#This Row],[Sales_Amount]])</f>
        <v>13763.58</v>
      </c>
      <c r="F3192" s="11">
        <f>IF(ISBLANK(Table14[[#This Row],[Quantity_Sold]]),MEDIAN(Table14[Quantity_Sold]),Table14[[#This Row],[Quantity_Sold]])</f>
        <v>8</v>
      </c>
      <c r="G3192" s="4" t="str">
        <f>TRIM(Table14[[#This Row],[Product_Category]])</f>
        <v>Clothing</v>
      </c>
      <c r="H3192" s="9">
        <v>2037.58</v>
      </c>
      <c r="I3192" s="9">
        <v>2293.9299999999998</v>
      </c>
      <c r="J3192" s="4" t="str">
        <f>PROPER(Table14[[#This Row],[Customer_Type]])</f>
        <v>Returning</v>
      </c>
      <c r="K3192" s="13">
        <f>IF(ISBLANK(Table14[[#This Row],[Discount]]),MEDIAN(Table14[Discount]),Table14[[#This Row],[Discount]])</f>
        <v>0.25</v>
      </c>
      <c r="L3192" s="4" t="s">
        <v>31</v>
      </c>
      <c r="M3192" s="4" t="s">
        <v>18</v>
      </c>
    </row>
    <row r="3193" spans="1:13" x14ac:dyDescent="0.3">
      <c r="A3193">
        <v>1236</v>
      </c>
      <c r="B3193" s="1">
        <v>44989</v>
      </c>
      <c r="C3193" s="4" t="str">
        <f>IF(ISBLANK(Table14[[#This Row],[Sales_Rep]]),"Unknown",Table14[[#This Row],[Sales_Rep]])</f>
        <v>Charlie</v>
      </c>
      <c r="D3193" s="4" t="str">
        <f>PROPER(Table14[[#This Row],[Region]])</f>
        <v>West</v>
      </c>
      <c r="E3193" s="9">
        <f>IF(ISBLANK(Table14[[#This Row],[Sales_Amount]]),MEDIAN(Table14[Sales_Amount]),Table14[[#This Row],[Sales_Amount]])</f>
        <v>20267.509999999998</v>
      </c>
      <c r="F3193" s="11">
        <f>IF(ISBLANK(Table14[[#This Row],[Quantity_Sold]]),MEDIAN(Table14[Quantity_Sold]),Table14[[#This Row],[Quantity_Sold]])</f>
        <v>17</v>
      </c>
      <c r="G3193" s="4" t="str">
        <f>TRIM(Table14[[#This Row],[Product_Category]])</f>
        <v>Food</v>
      </c>
      <c r="H3193" s="9">
        <v>1274.71</v>
      </c>
      <c r="I3193" s="9">
        <v>1528.47</v>
      </c>
      <c r="J3193" s="4" t="str">
        <f>PROPER(Table14[[#This Row],[Customer_Type]])</f>
        <v>New</v>
      </c>
      <c r="K3193" s="13">
        <f>IF(ISBLANK(Table14[[#This Row],[Discount]]),MEDIAN(Table14[Discount]),Table14[[#This Row],[Discount]])</f>
        <v>0.22</v>
      </c>
      <c r="L3193" s="4" t="s">
        <v>26</v>
      </c>
      <c r="M3193" s="4" t="s">
        <v>18</v>
      </c>
    </row>
    <row r="3194" spans="1:13" x14ac:dyDescent="0.3">
      <c r="A3194">
        <v>1140</v>
      </c>
      <c r="B3194" s="1">
        <v>45185</v>
      </c>
      <c r="C3194" s="4" t="str">
        <f>IF(ISBLANK(Table14[[#This Row],[Sales_Rep]]),"Unknown",Table14[[#This Row],[Sales_Rep]])</f>
        <v>Charlie</v>
      </c>
      <c r="D3194" s="4" t="str">
        <f>PROPER(Table14[[#This Row],[Region]])</f>
        <v>East</v>
      </c>
      <c r="E3194" s="9">
        <f>IF(ISBLANK(Table14[[#This Row],[Sales_Amount]]),MEDIAN(Table14[Sales_Amount]),Table14[[#This Row],[Sales_Amount]])</f>
        <v>27435.24</v>
      </c>
      <c r="F3194" s="11">
        <f>IF(ISBLANK(Table14[[#This Row],[Quantity_Sold]]),MEDIAN(Table14[Quantity_Sold]),Table14[[#This Row],[Quantity_Sold]])</f>
        <v>45</v>
      </c>
      <c r="G3194" s="4" t="str">
        <f>TRIM(Table14[[#This Row],[Product_Category]])</f>
        <v>Food</v>
      </c>
      <c r="H3194" s="9">
        <v>557.83000000000004</v>
      </c>
      <c r="I3194" s="9">
        <v>641.76</v>
      </c>
      <c r="J3194" s="4" t="str">
        <f>PROPER(Table14[[#This Row],[Customer_Type]])</f>
        <v>Returning</v>
      </c>
      <c r="K3194" s="13">
        <f>IF(ISBLANK(Table14[[#This Row],[Discount]]),MEDIAN(Table14[Discount]),Table14[[#This Row],[Discount]])</f>
        <v>0.05</v>
      </c>
      <c r="L3194" s="4" t="s">
        <v>31</v>
      </c>
      <c r="M3194" s="4" t="s">
        <v>22</v>
      </c>
    </row>
    <row r="3195" spans="1:13" x14ac:dyDescent="0.3">
      <c r="A3195">
        <v>1340</v>
      </c>
      <c r="B3195" s="1">
        <v>45223</v>
      </c>
      <c r="C3195" s="4" t="str">
        <f>IF(ISBLANK(Table14[[#This Row],[Sales_Rep]]),"Unknown",Table14[[#This Row],[Sales_Rep]])</f>
        <v>Bob</v>
      </c>
      <c r="D3195" s="4" t="str">
        <f>PROPER(Table14[[#This Row],[Region]])</f>
        <v>North</v>
      </c>
      <c r="E3195" s="9">
        <f>IF(ISBLANK(Table14[[#This Row],[Sales_Amount]]),MEDIAN(Table14[Sales_Amount]),Table14[[#This Row],[Sales_Amount]])</f>
        <v>4200.5</v>
      </c>
      <c r="F3195" s="11">
        <f>IF(ISBLANK(Table14[[#This Row],[Quantity_Sold]]),MEDIAN(Table14[Quantity_Sold]),Table14[[#This Row],[Quantity_Sold]])</f>
        <v>47</v>
      </c>
      <c r="G3195" s="4" t="str">
        <f>TRIM(Table14[[#This Row],[Product_Category]])</f>
        <v>Clothing</v>
      </c>
      <c r="H3195" s="9">
        <v>100.98</v>
      </c>
      <c r="I3195" s="9">
        <v>114.58</v>
      </c>
      <c r="J3195" s="4" t="str">
        <f>PROPER(Table14[[#This Row],[Customer_Type]])</f>
        <v>Returning</v>
      </c>
      <c r="K3195" s="13">
        <f>IF(ISBLANK(Table14[[#This Row],[Discount]]),MEDIAN(Table14[Discount]),Table14[[#This Row],[Discount]])</f>
        <v>0.22</v>
      </c>
      <c r="L3195" s="4" t="s">
        <v>26</v>
      </c>
      <c r="M3195" s="4" t="s">
        <v>18</v>
      </c>
    </row>
    <row r="3196" spans="1:13" x14ac:dyDescent="0.3">
      <c r="A3196">
        <v>1267</v>
      </c>
      <c r="B3196" s="1">
        <v>45428</v>
      </c>
      <c r="C3196" s="4" t="str">
        <f>IF(ISBLANK(Table14[[#This Row],[Sales_Rep]]),"Unknown",Table14[[#This Row],[Sales_Rep]])</f>
        <v>Bob</v>
      </c>
      <c r="D3196" s="4" t="str">
        <f>PROPER(Table14[[#This Row],[Region]])</f>
        <v>South</v>
      </c>
      <c r="E3196" s="9">
        <f>IF(ISBLANK(Table14[[#This Row],[Sales_Amount]]),MEDIAN(Table14[Sales_Amount]),Table14[[#This Row],[Sales_Amount]])</f>
        <v>139536</v>
      </c>
      <c r="F3196" s="11">
        <f>IF(ISBLANK(Table14[[#This Row],[Quantity_Sold]]),MEDIAN(Table14[Quantity_Sold]),Table14[[#This Row],[Quantity_Sold]])</f>
        <v>32</v>
      </c>
      <c r="G3196" s="4" t="str">
        <f>TRIM(Table14[[#This Row],[Product_Category]])</f>
        <v>Furniture</v>
      </c>
      <c r="H3196" s="9">
        <v>3551.61</v>
      </c>
      <c r="I3196" s="9">
        <v>4845</v>
      </c>
      <c r="J3196" s="4" t="str">
        <f>PROPER(Table14[[#This Row],[Customer_Type]])</f>
        <v>Returning</v>
      </c>
      <c r="K3196" s="13">
        <f>IF(ISBLANK(Table14[[#This Row],[Discount]]),MEDIAN(Table14[Discount]),Table14[[#This Row],[Discount]])</f>
        <v>0.1</v>
      </c>
      <c r="L3196" s="4" t="s">
        <v>31</v>
      </c>
      <c r="M3196" s="4" t="s">
        <v>22</v>
      </c>
    </row>
    <row r="3197" spans="1:13" x14ac:dyDescent="0.3">
      <c r="A3197">
        <v>1014</v>
      </c>
      <c r="B3197" s="1">
        <v>45237</v>
      </c>
      <c r="C3197" s="4" t="str">
        <f>IF(ISBLANK(Table14[[#This Row],[Sales_Rep]]),"Unknown",Table14[[#This Row],[Sales_Rep]])</f>
        <v>Eve</v>
      </c>
      <c r="D3197" s="4" t="str">
        <f>PROPER(Table14[[#This Row],[Region]])</f>
        <v>North</v>
      </c>
      <c r="E3197" s="9">
        <f>IF(ISBLANK(Table14[[#This Row],[Sales_Amount]]),MEDIAN(Table14[Sales_Amount]),Table14[[#This Row],[Sales_Amount]])</f>
        <v>29332.6</v>
      </c>
      <c r="F3197" s="11">
        <f>IF(ISBLANK(Table14[[#This Row],[Quantity_Sold]]),MEDIAN(Table14[Quantity_Sold]),Table14[[#This Row],[Quantity_Sold]])</f>
        <v>34</v>
      </c>
      <c r="G3197" s="4" t="str">
        <f>TRIM(Table14[[#This Row],[Product_Category]])</f>
        <v>Clothing</v>
      </c>
      <c r="H3197" s="9">
        <v>716.44</v>
      </c>
      <c r="I3197" s="9">
        <v>880.33</v>
      </c>
      <c r="J3197" s="4" t="str">
        <f>PROPER(Table14[[#This Row],[Customer_Type]])</f>
        <v>New</v>
      </c>
      <c r="K3197" s="13">
        <f>IF(ISBLANK(Table14[[#This Row],[Discount]]),MEDIAN(Table14[Discount]),Table14[[#This Row],[Discount]])</f>
        <v>0.02</v>
      </c>
      <c r="L3197" s="4" t="s">
        <v>26</v>
      </c>
      <c r="M3197" s="4" t="s">
        <v>22</v>
      </c>
    </row>
    <row r="3198" spans="1:13" x14ac:dyDescent="0.3">
      <c r="A3198">
        <v>1437</v>
      </c>
      <c r="B3198" s="1">
        <v>44987</v>
      </c>
      <c r="C3198" s="4" t="str">
        <f>IF(ISBLANK(Table14[[#This Row],[Sales_Rep]]),"Unknown",Table14[[#This Row],[Sales_Rep]])</f>
        <v>David</v>
      </c>
      <c r="D3198" s="4" t="str">
        <f>PROPER(Table14[[#This Row],[Region]])</f>
        <v>East</v>
      </c>
      <c r="E3198" s="9">
        <f>IF(ISBLANK(Table14[[#This Row],[Sales_Amount]]),MEDIAN(Table14[Sales_Amount]),Table14[[#This Row],[Sales_Amount]])</f>
        <v>1342.16</v>
      </c>
      <c r="F3198" s="11">
        <f>IF(ISBLANK(Table14[[#This Row],[Quantity_Sold]]),MEDIAN(Table14[Quantity_Sold]),Table14[[#This Row],[Quantity_Sold]])</f>
        <v>1</v>
      </c>
      <c r="G3198" s="4" t="str">
        <f>TRIM(Table14[[#This Row],[Product_Category]])</f>
        <v>Food</v>
      </c>
      <c r="H3198" s="9">
        <v>1596.33</v>
      </c>
      <c r="I3198" s="9">
        <v>1890.37</v>
      </c>
      <c r="J3198" s="4" t="str">
        <f>PROPER(Table14[[#This Row],[Customer_Type]])</f>
        <v>New</v>
      </c>
      <c r="K3198" s="13">
        <f>IF(ISBLANK(Table14[[#This Row],[Discount]]),MEDIAN(Table14[Discount]),Table14[[#This Row],[Discount]])</f>
        <v>0.28999999999999998</v>
      </c>
      <c r="L3198" s="4" t="s">
        <v>17</v>
      </c>
      <c r="M3198" s="4" t="s">
        <v>18</v>
      </c>
    </row>
    <row r="3199" spans="1:13" x14ac:dyDescent="0.3">
      <c r="A3199">
        <v>1216</v>
      </c>
      <c r="B3199" s="1">
        <v>45545</v>
      </c>
      <c r="C3199" s="4" t="str">
        <f>IF(ISBLANK(Table14[[#This Row],[Sales_Rep]]),"Unknown",Table14[[#This Row],[Sales_Rep]])</f>
        <v>Bob</v>
      </c>
      <c r="D3199" s="4" t="str">
        <f>PROPER(Table14[[#This Row],[Region]])</f>
        <v>East</v>
      </c>
      <c r="E3199" s="9">
        <f>IF(ISBLANK(Table14[[#This Row],[Sales_Amount]]),MEDIAN(Table14[Sales_Amount]),Table14[[#This Row],[Sales_Amount]])</f>
        <v>17520.38</v>
      </c>
      <c r="F3199" s="11">
        <f>IF(ISBLANK(Table14[[#This Row],[Quantity_Sold]]),MEDIAN(Table14[Quantity_Sold]),Table14[[#This Row],[Quantity_Sold]])</f>
        <v>14</v>
      </c>
      <c r="G3199" s="4" t="str">
        <f>TRIM(Table14[[#This Row],[Product_Category]])</f>
        <v>Electronics</v>
      </c>
      <c r="H3199" s="9">
        <v>1153.8499999999999</v>
      </c>
      <c r="I3199" s="9">
        <v>1303.5999999999999</v>
      </c>
      <c r="J3199" s="4" t="str">
        <f>PROPER(Table14[[#This Row],[Customer_Type]])</f>
        <v>Returning</v>
      </c>
      <c r="K3199" s="13">
        <f>IF(ISBLANK(Table14[[#This Row],[Discount]]),MEDIAN(Table14[Discount]),Table14[[#This Row],[Discount]])</f>
        <v>0.04</v>
      </c>
      <c r="L3199" s="4" t="s">
        <v>17</v>
      </c>
      <c r="M3199" s="4" t="s">
        <v>22</v>
      </c>
    </row>
    <row r="3200" spans="1:13" x14ac:dyDescent="0.3">
      <c r="A3200">
        <v>1064</v>
      </c>
      <c r="B3200" s="1">
        <v>45253</v>
      </c>
      <c r="C3200" s="4" t="str">
        <f>IF(ISBLANK(Table14[[#This Row],[Sales_Rep]]),"Unknown",Table14[[#This Row],[Sales_Rep]])</f>
        <v>Alice</v>
      </c>
      <c r="D3200" s="4" t="str">
        <f>PROPER(Table14[[#This Row],[Region]])</f>
        <v>North</v>
      </c>
      <c r="E3200" s="9">
        <f>IF(ISBLANK(Table14[[#This Row],[Sales_Amount]]),MEDIAN(Table14[Sales_Amount]),Table14[[#This Row],[Sales_Amount]])</f>
        <v>100840.78</v>
      </c>
      <c r="F3200" s="11">
        <f>IF(ISBLANK(Table14[[#This Row],[Quantity_Sold]]),MEDIAN(Table14[Quantity_Sold]),Table14[[#This Row],[Quantity_Sold]])</f>
        <v>25</v>
      </c>
      <c r="G3200" s="4" t="str">
        <f>TRIM(Table14[[#This Row],[Product_Category]])</f>
        <v>Clothing</v>
      </c>
      <c r="H3200" s="9">
        <v>3627.27</v>
      </c>
      <c r="I3200" s="9">
        <v>4115.95</v>
      </c>
      <c r="J3200" s="4" t="str">
        <f>PROPER(Table14[[#This Row],[Customer_Type]])</f>
        <v>New</v>
      </c>
      <c r="K3200" s="13">
        <f>IF(ISBLANK(Table14[[#This Row],[Discount]]),MEDIAN(Table14[Discount]),Table14[[#This Row],[Discount]])</f>
        <v>0.02</v>
      </c>
      <c r="L3200" s="4" t="s">
        <v>17</v>
      </c>
      <c r="M3200" s="4" t="s">
        <v>18</v>
      </c>
    </row>
    <row r="3201" spans="1:13" x14ac:dyDescent="0.3">
      <c r="A3201">
        <v>1087</v>
      </c>
      <c r="B3201" s="1">
        <v>45524</v>
      </c>
      <c r="C3201" s="4" t="str">
        <f>IF(ISBLANK(Table14[[#This Row],[Sales_Rep]]),"Unknown",Table14[[#This Row],[Sales_Rep]])</f>
        <v>Charlie</v>
      </c>
      <c r="D3201" s="4" t="str">
        <f>PROPER(Table14[[#This Row],[Region]])</f>
        <v>South</v>
      </c>
      <c r="E3201" s="9">
        <f>IF(ISBLANK(Table14[[#This Row],[Sales_Amount]]),MEDIAN(Table14[Sales_Amount]),Table14[[#This Row],[Sales_Amount]])</f>
        <v>28239.87</v>
      </c>
      <c r="F3201" s="11">
        <f>IF(ISBLANK(Table14[[#This Row],[Quantity_Sold]]),MEDIAN(Table14[Quantity_Sold]),Table14[[#This Row],[Quantity_Sold]])</f>
        <v>22</v>
      </c>
      <c r="G3201" s="4" t="str">
        <f>TRIM(Table14[[#This Row],[Product_Category]])</f>
        <v>Food</v>
      </c>
      <c r="H3201" s="9">
        <v>1302.47</v>
      </c>
      <c r="I3201" s="9">
        <v>1782.82</v>
      </c>
      <c r="J3201" s="4" t="str">
        <f>PROPER(Table14[[#This Row],[Customer_Type]])</f>
        <v>New</v>
      </c>
      <c r="K3201" s="13">
        <f>IF(ISBLANK(Table14[[#This Row],[Discount]]),MEDIAN(Table14[Discount]),Table14[[#This Row],[Discount]])</f>
        <v>0.28000000000000003</v>
      </c>
      <c r="L3201" s="4" t="s">
        <v>31</v>
      </c>
      <c r="M3201" s="4" t="s">
        <v>18</v>
      </c>
    </row>
    <row r="3202" spans="1:13" x14ac:dyDescent="0.3">
      <c r="A3202">
        <v>1017</v>
      </c>
      <c r="B3202" s="1">
        <v>45521</v>
      </c>
      <c r="C3202" s="4" t="str">
        <f>IF(ISBLANK(Table14[[#This Row],[Sales_Rep]]),"Unknown",Table14[[#This Row],[Sales_Rep]])</f>
        <v>Alice</v>
      </c>
      <c r="D3202" s="4" t="str">
        <f>PROPER(Table14[[#This Row],[Region]])</f>
        <v>North</v>
      </c>
      <c r="E3202" s="9">
        <f>IF(ISBLANK(Table14[[#This Row],[Sales_Amount]]),MEDIAN(Table14[Sales_Amount]),Table14[[#This Row],[Sales_Amount]])</f>
        <v>213304.83</v>
      </c>
      <c r="F3202" s="11">
        <f>IF(ISBLANK(Table14[[#This Row],[Quantity_Sold]]),MEDIAN(Table14[Quantity_Sold]),Table14[[#This Row],[Quantity_Sold]])</f>
        <v>39</v>
      </c>
      <c r="G3202" s="4" t="str">
        <f>TRIM(Table14[[#This Row],[Product_Category]])</f>
        <v>Food</v>
      </c>
      <c r="H3202" s="9">
        <v>4135.3999999999996</v>
      </c>
      <c r="I3202" s="9">
        <v>5638.51</v>
      </c>
      <c r="J3202" s="4" t="str">
        <f>PROPER(Table14[[#This Row],[Customer_Type]])</f>
        <v>Returning</v>
      </c>
      <c r="K3202" s="13">
        <f>IF(ISBLANK(Table14[[#This Row],[Discount]]),MEDIAN(Table14[Discount]),Table14[[#This Row],[Discount]])</f>
        <v>0.03</v>
      </c>
      <c r="L3202" s="4" t="s">
        <v>31</v>
      </c>
      <c r="M3202" s="4" t="s">
        <v>18</v>
      </c>
    </row>
    <row r="3203" spans="1:13" x14ac:dyDescent="0.3">
      <c r="A3203">
        <v>1239</v>
      </c>
      <c r="B3203" s="1">
        <v>45569</v>
      </c>
      <c r="C3203" s="4" t="str">
        <f>IF(ISBLANK(Table14[[#This Row],[Sales_Rep]]),"Unknown",Table14[[#This Row],[Sales_Rep]])</f>
        <v>Charlie</v>
      </c>
      <c r="D3203" s="4" t="str">
        <f>PROPER(Table14[[#This Row],[Region]])</f>
        <v>North</v>
      </c>
      <c r="E3203" s="9">
        <f>IF(ISBLANK(Table14[[#This Row],[Sales_Amount]]),MEDIAN(Table14[Sales_Amount]),Table14[[#This Row],[Sales_Amount]])</f>
        <v>103585.88</v>
      </c>
      <c r="F3203" s="11">
        <f>IF(ISBLANK(Table14[[#This Row],[Quantity_Sold]]),MEDIAN(Table14[Quantity_Sold]),Table14[[#This Row],[Quantity_Sold]])</f>
        <v>22</v>
      </c>
      <c r="G3203" s="4" t="str">
        <f>TRIM(Table14[[#This Row],[Product_Category]])</f>
        <v>Food</v>
      </c>
      <c r="H3203" s="9">
        <v>4462.13</v>
      </c>
      <c r="I3203" s="9">
        <v>5812.9</v>
      </c>
      <c r="J3203" s="4" t="str">
        <f>PROPER(Table14[[#This Row],[Customer_Type]])</f>
        <v>Returning</v>
      </c>
      <c r="K3203" s="13">
        <f>IF(ISBLANK(Table14[[#This Row],[Discount]]),MEDIAN(Table14[Discount]),Table14[[#This Row],[Discount]])</f>
        <v>0.19</v>
      </c>
      <c r="L3203" s="4" t="s">
        <v>31</v>
      </c>
      <c r="M3203" s="4" t="s">
        <v>18</v>
      </c>
    </row>
    <row r="3204" spans="1:13" x14ac:dyDescent="0.3">
      <c r="A3204">
        <v>1224</v>
      </c>
      <c r="B3204" s="1">
        <v>45211</v>
      </c>
      <c r="C3204" s="4" t="str">
        <f>IF(ISBLANK(Table14[[#This Row],[Sales_Rep]]),"Unknown",Table14[[#This Row],[Sales_Rep]])</f>
        <v>Charlie</v>
      </c>
      <c r="D3204" s="4" t="str">
        <f>PROPER(Table14[[#This Row],[Region]])</f>
        <v>West</v>
      </c>
      <c r="E3204" s="9">
        <f>IF(ISBLANK(Table14[[#This Row],[Sales_Amount]]),MEDIAN(Table14[Sales_Amount]),Table14[[#This Row],[Sales_Amount]])</f>
        <v>89260.51</v>
      </c>
      <c r="F3204" s="11">
        <f>IF(ISBLANK(Table14[[#This Row],[Quantity_Sold]]),MEDIAN(Table14[Quantity_Sold]),Table14[[#This Row],[Quantity_Sold]])</f>
        <v>41</v>
      </c>
      <c r="G3204" s="4" t="str">
        <f>TRIM(Table14[[#This Row],[Product_Category]])</f>
        <v>Clothing</v>
      </c>
      <c r="H3204" s="9">
        <v>2200.19</v>
      </c>
      <c r="I3204" s="9">
        <v>3023.73</v>
      </c>
      <c r="J3204" s="4" t="str">
        <f>PROPER(Table14[[#This Row],[Customer_Type]])</f>
        <v>Returning</v>
      </c>
      <c r="K3204" s="13">
        <f>IF(ISBLANK(Table14[[#This Row],[Discount]]),MEDIAN(Table14[Discount]),Table14[[#This Row],[Discount]])</f>
        <v>0.28000000000000003</v>
      </c>
      <c r="L3204" s="4" t="s">
        <v>17</v>
      </c>
      <c r="M3204" s="4" t="s">
        <v>18</v>
      </c>
    </row>
    <row r="3205" spans="1:13" x14ac:dyDescent="0.3">
      <c r="A3205">
        <v>1251</v>
      </c>
      <c r="B3205" s="1">
        <v>45395</v>
      </c>
      <c r="C3205" s="4" t="str">
        <f>IF(ISBLANK(Table14[[#This Row],[Sales_Rep]]),"Unknown",Table14[[#This Row],[Sales_Rep]])</f>
        <v>Bob</v>
      </c>
      <c r="D3205" s="4" t="str">
        <f>PROPER(Table14[[#This Row],[Region]])</f>
        <v>North</v>
      </c>
      <c r="E3205" s="9">
        <f>IF(ISBLANK(Table14[[#This Row],[Sales_Amount]]),MEDIAN(Table14[Sales_Amount]),Table14[[#This Row],[Sales_Amount]])</f>
        <v>10417.549999999999</v>
      </c>
      <c r="F3205" s="11">
        <f>IF(ISBLANK(Table14[[#This Row],[Quantity_Sold]]),MEDIAN(Table14[Quantity_Sold]),Table14[[#This Row],[Quantity_Sold]])</f>
        <v>3</v>
      </c>
      <c r="G3205" s="4" t="str">
        <f>TRIM(Table14[[#This Row],[Product_Category]])</f>
        <v>Electronics</v>
      </c>
      <c r="H3205" s="9">
        <v>3029.95</v>
      </c>
      <c r="I3205" s="9">
        <v>4133.95</v>
      </c>
      <c r="J3205" s="4" t="str">
        <f>PROPER(Table14[[#This Row],[Customer_Type]])</f>
        <v>New</v>
      </c>
      <c r="K3205" s="13">
        <f>IF(ISBLANK(Table14[[#This Row],[Discount]]),MEDIAN(Table14[Discount]),Table14[[#This Row],[Discount]])</f>
        <v>0.16</v>
      </c>
      <c r="L3205" s="4" t="s">
        <v>31</v>
      </c>
      <c r="M3205" s="4" t="s">
        <v>18</v>
      </c>
    </row>
    <row r="3206" spans="1:13" x14ac:dyDescent="0.3">
      <c r="A3206">
        <v>1478</v>
      </c>
      <c r="B3206" s="1">
        <v>45571</v>
      </c>
      <c r="C3206" s="4" t="str">
        <f>IF(ISBLANK(Table14[[#This Row],[Sales_Rep]]),"Unknown",Table14[[#This Row],[Sales_Rep]])</f>
        <v>Bob</v>
      </c>
      <c r="D3206" s="4" t="str">
        <f>PROPER(Table14[[#This Row],[Region]])</f>
        <v>South</v>
      </c>
      <c r="E3206" s="9">
        <f>IF(ISBLANK(Table14[[#This Row],[Sales_Amount]]),MEDIAN(Table14[Sales_Amount]),Table14[[#This Row],[Sales_Amount]])</f>
        <v>16089.75</v>
      </c>
      <c r="F3206" s="11">
        <f>IF(ISBLANK(Table14[[#This Row],[Quantity_Sold]]),MEDIAN(Table14[Quantity_Sold]),Table14[[#This Row],[Quantity_Sold]])</f>
        <v>25</v>
      </c>
      <c r="G3206" s="4" t="str">
        <f>TRIM(Table14[[#This Row],[Product_Category]])</f>
        <v>Electronics</v>
      </c>
      <c r="H3206" s="9">
        <v>667.59</v>
      </c>
      <c r="I3206" s="9">
        <v>881.63</v>
      </c>
      <c r="J3206" s="4" t="str">
        <f>PROPER(Table14[[#This Row],[Customer_Type]])</f>
        <v>New</v>
      </c>
      <c r="K3206" s="13">
        <f>IF(ISBLANK(Table14[[#This Row],[Discount]]),MEDIAN(Table14[Discount]),Table14[[#This Row],[Discount]])</f>
        <v>0.27</v>
      </c>
      <c r="L3206" s="4" t="s">
        <v>26</v>
      </c>
      <c r="M3206" s="4" t="s">
        <v>22</v>
      </c>
    </row>
    <row r="3207" spans="1:13" x14ac:dyDescent="0.3">
      <c r="A3207">
        <v>1262</v>
      </c>
      <c r="B3207" s="1">
        <v>45098</v>
      </c>
      <c r="C3207" s="4" t="str">
        <f>IF(ISBLANK(Table14[[#This Row],[Sales_Rep]]),"Unknown",Table14[[#This Row],[Sales_Rep]])</f>
        <v>Alice</v>
      </c>
      <c r="D3207" s="4" t="str">
        <f>PROPER(Table14[[#This Row],[Region]])</f>
        <v>North</v>
      </c>
      <c r="E3207" s="9">
        <f>IF(ISBLANK(Table14[[#This Row],[Sales_Amount]]),MEDIAN(Table14[Sales_Amount]),Table14[[#This Row],[Sales_Amount]])</f>
        <v>127214.82</v>
      </c>
      <c r="F3207" s="11">
        <f>IF(ISBLANK(Table14[[#This Row],[Quantity_Sold]]),MEDIAN(Table14[Quantity_Sold]),Table14[[#This Row],[Quantity_Sold]])</f>
        <v>36</v>
      </c>
      <c r="G3207" s="4" t="str">
        <f>TRIM(Table14[[#This Row],[Product_Category]])</f>
        <v>Furniture</v>
      </c>
      <c r="H3207" s="9">
        <v>3667.19</v>
      </c>
      <c r="I3207" s="9">
        <v>4711.66</v>
      </c>
      <c r="J3207" s="4" t="str">
        <f>PROPER(Table14[[#This Row],[Customer_Type]])</f>
        <v>New</v>
      </c>
      <c r="K3207" s="13">
        <f>IF(ISBLANK(Table14[[#This Row],[Discount]]),MEDIAN(Table14[Discount]),Table14[[#This Row],[Discount]])</f>
        <v>0.25</v>
      </c>
      <c r="L3207" s="4" t="s">
        <v>26</v>
      </c>
      <c r="M3207" s="4" t="s">
        <v>18</v>
      </c>
    </row>
    <row r="3208" spans="1:13" x14ac:dyDescent="0.3">
      <c r="A3208">
        <v>1379</v>
      </c>
      <c r="B3208" s="1">
        <v>45211</v>
      </c>
      <c r="C3208" s="4" t="str">
        <f>IF(ISBLANK(Table14[[#This Row],[Sales_Rep]]),"Unknown",Table14[[#This Row],[Sales_Rep]])</f>
        <v>Charlie</v>
      </c>
      <c r="D3208" s="4" t="str">
        <f>PROPER(Table14[[#This Row],[Region]])</f>
        <v>East</v>
      </c>
      <c r="E3208" s="9">
        <f>IF(ISBLANK(Table14[[#This Row],[Sales_Amount]]),MEDIAN(Table14[Sales_Amount]),Table14[[#This Row],[Sales_Amount]])</f>
        <v>32232.54</v>
      </c>
      <c r="F3208" s="11">
        <f>IF(ISBLANK(Table14[[#This Row],[Quantity_Sold]]),MEDIAN(Table14[Quantity_Sold]),Table14[[#This Row],[Quantity_Sold]])</f>
        <v>13</v>
      </c>
      <c r="G3208" s="4" t="str">
        <f>TRIM(Table14[[#This Row],[Product_Category]])</f>
        <v>Food</v>
      </c>
      <c r="H3208" s="9">
        <v>1985.21</v>
      </c>
      <c r="I3208" s="9">
        <v>2666.05</v>
      </c>
      <c r="J3208" s="4" t="str">
        <f>PROPER(Table14[[#This Row],[Customer_Type]])</f>
        <v>New</v>
      </c>
      <c r="K3208" s="13">
        <f>IF(ISBLANK(Table14[[#This Row],[Discount]]),MEDIAN(Table14[Discount]),Table14[[#This Row],[Discount]])</f>
        <v>7.0000000000000007E-2</v>
      </c>
      <c r="L3208" s="4" t="s">
        <v>17</v>
      </c>
      <c r="M3208" s="4" t="s">
        <v>18</v>
      </c>
    </row>
    <row r="3209" spans="1:13" x14ac:dyDescent="0.3">
      <c r="A3209">
        <v>1043</v>
      </c>
      <c r="B3209" s="1">
        <v>45555</v>
      </c>
      <c r="C3209" s="4" t="str">
        <f>IF(ISBLANK(Table14[[#This Row],[Sales_Rep]]),"Unknown",Table14[[#This Row],[Sales_Rep]])</f>
        <v>Alice</v>
      </c>
      <c r="D3209" s="4" t="str">
        <f>PROPER(Table14[[#This Row],[Region]])</f>
        <v>South</v>
      </c>
      <c r="E3209" s="9">
        <f>IF(ISBLANK(Table14[[#This Row],[Sales_Amount]]),MEDIAN(Table14[Sales_Amount]),Table14[[#This Row],[Sales_Amount]])</f>
        <v>2406.36</v>
      </c>
      <c r="F3209" s="11">
        <f>IF(ISBLANK(Table14[[#This Row],[Quantity_Sold]]),MEDIAN(Table14[Quantity_Sold]),Table14[[#This Row],[Quantity_Sold]])</f>
        <v>4</v>
      </c>
      <c r="G3209" s="4" t="str">
        <f>TRIM(Table14[[#This Row],[Product_Category]])</f>
        <v>Clothing</v>
      </c>
      <c r="H3209" s="9">
        <v>535.88</v>
      </c>
      <c r="I3209" s="9">
        <v>716.18</v>
      </c>
      <c r="J3209" s="4" t="str">
        <f>PROPER(Table14[[#This Row],[Customer_Type]])</f>
        <v>New</v>
      </c>
      <c r="K3209" s="13">
        <f>IF(ISBLANK(Table14[[#This Row],[Discount]]),MEDIAN(Table14[Discount]),Table14[[#This Row],[Discount]])</f>
        <v>0.16</v>
      </c>
      <c r="L3209" s="4" t="s">
        <v>17</v>
      </c>
      <c r="M3209" s="4" t="s">
        <v>22</v>
      </c>
    </row>
    <row r="3210" spans="1:13" x14ac:dyDescent="0.3">
      <c r="A3210">
        <v>1125</v>
      </c>
      <c r="B3210" s="1">
        <v>45228</v>
      </c>
      <c r="C3210" s="4" t="str">
        <f>IF(ISBLANK(Table14[[#This Row],[Sales_Rep]]),"Unknown",Table14[[#This Row],[Sales_Rep]])</f>
        <v>David</v>
      </c>
      <c r="D3210" s="4" t="str">
        <f>PROPER(Table14[[#This Row],[Region]])</f>
        <v>North</v>
      </c>
      <c r="E3210" s="9">
        <f>IF(ISBLANK(Table14[[#This Row],[Sales_Amount]]),MEDIAN(Table14[Sales_Amount]),Table14[[#This Row],[Sales_Amount]])</f>
        <v>153861.93</v>
      </c>
      <c r="F3210" s="11">
        <f>IF(ISBLANK(Table14[[#This Row],[Quantity_Sold]]),MEDIAN(Table14[Quantity_Sold]),Table14[[#This Row],[Quantity_Sold]])</f>
        <v>39</v>
      </c>
      <c r="G3210" s="4" t="str">
        <f>TRIM(Table14[[#This Row],[Product_Category]])</f>
        <v>Furniture</v>
      </c>
      <c r="H3210" s="9">
        <v>2803.04</v>
      </c>
      <c r="I3210" s="9">
        <v>4109.5600000000004</v>
      </c>
      <c r="J3210" s="4" t="str">
        <f>PROPER(Table14[[#This Row],[Customer_Type]])</f>
        <v>Returning</v>
      </c>
      <c r="K3210" s="13">
        <f>IF(ISBLANK(Table14[[#This Row],[Discount]]),MEDIAN(Table14[Discount]),Table14[[#This Row],[Discount]])</f>
        <v>0.04</v>
      </c>
      <c r="L3210" s="4" t="s">
        <v>26</v>
      </c>
      <c r="M3210" s="4" t="s">
        <v>18</v>
      </c>
    </row>
    <row r="3211" spans="1:13" x14ac:dyDescent="0.3">
      <c r="A3211">
        <v>1454</v>
      </c>
      <c r="B3211" s="1">
        <v>45478</v>
      </c>
      <c r="C3211" s="4" t="str">
        <f>IF(ISBLANK(Table14[[#This Row],[Sales_Rep]]),"Unknown",Table14[[#This Row],[Sales_Rep]])</f>
        <v>Alice</v>
      </c>
      <c r="D3211" s="4" t="str">
        <f>PROPER(Table14[[#This Row],[Region]])</f>
        <v>North</v>
      </c>
      <c r="E3211" s="9">
        <f>IF(ISBLANK(Table14[[#This Row],[Sales_Amount]]),MEDIAN(Table14[Sales_Amount]),Table14[[#This Row],[Sales_Amount]])</f>
        <v>103195.3</v>
      </c>
      <c r="F3211" s="11">
        <f>IF(ISBLANK(Table14[[#This Row],[Quantity_Sold]]),MEDIAN(Table14[Quantity_Sold]),Table14[[#This Row],[Quantity_Sold]])</f>
        <v>27</v>
      </c>
      <c r="G3211" s="4" t="str">
        <f>TRIM(Table14[[#This Row],[Product_Category]])</f>
        <v>Electronics</v>
      </c>
      <c r="H3211" s="9">
        <v>2849.62</v>
      </c>
      <c r="I3211" s="9">
        <v>4246.72</v>
      </c>
      <c r="J3211" s="4" t="str">
        <f>PROPER(Table14[[#This Row],[Customer_Type]])</f>
        <v>New</v>
      </c>
      <c r="K3211" s="13">
        <f>IF(ISBLANK(Table14[[#This Row],[Discount]]),MEDIAN(Table14[Discount]),Table14[[#This Row],[Discount]])</f>
        <v>0.1</v>
      </c>
      <c r="L3211" s="4" t="s">
        <v>17</v>
      </c>
      <c r="M3211" s="4" t="s">
        <v>18</v>
      </c>
    </row>
    <row r="3212" spans="1:13" x14ac:dyDescent="0.3">
      <c r="A3212">
        <v>1156</v>
      </c>
      <c r="B3212" s="1">
        <v>45220</v>
      </c>
      <c r="C3212" s="4" t="str">
        <f>IF(ISBLANK(Table14[[#This Row],[Sales_Rep]]),"Unknown",Table14[[#This Row],[Sales_Rep]])</f>
        <v>Eve</v>
      </c>
      <c r="D3212" s="4" t="str">
        <f>PROPER(Table14[[#This Row],[Region]])</f>
        <v>South</v>
      </c>
      <c r="E3212" s="9">
        <f>IF(ISBLANK(Table14[[#This Row],[Sales_Amount]]),MEDIAN(Table14[Sales_Amount]),Table14[[#This Row],[Sales_Amount]])</f>
        <v>8708.5</v>
      </c>
      <c r="F3212" s="11">
        <f>IF(ISBLANK(Table14[[#This Row],[Quantity_Sold]]),MEDIAN(Table14[Quantity_Sold]),Table14[[#This Row],[Quantity_Sold]])</f>
        <v>8</v>
      </c>
      <c r="G3212" s="4" t="str">
        <f>TRIM(Table14[[#This Row],[Product_Category]])</f>
        <v>Food</v>
      </c>
      <c r="H3212" s="9">
        <v>992.84</v>
      </c>
      <c r="I3212" s="9">
        <v>1183.22</v>
      </c>
      <c r="J3212" s="4" t="str">
        <f>PROPER(Table14[[#This Row],[Customer_Type]])</f>
        <v>Returning</v>
      </c>
      <c r="K3212" s="13">
        <f>IF(ISBLANK(Table14[[#This Row],[Discount]]),MEDIAN(Table14[Discount]),Table14[[#This Row],[Discount]])</f>
        <v>0.08</v>
      </c>
      <c r="L3212" s="4" t="s">
        <v>31</v>
      </c>
      <c r="M3212" s="4" t="s">
        <v>22</v>
      </c>
    </row>
    <row r="3213" spans="1:13" x14ac:dyDescent="0.3">
      <c r="A3213">
        <v>1456</v>
      </c>
      <c r="B3213" s="1">
        <v>45542</v>
      </c>
      <c r="C3213" s="4" t="str">
        <f>IF(ISBLANK(Table14[[#This Row],[Sales_Rep]]),"Unknown",Table14[[#This Row],[Sales_Rep]])</f>
        <v>Alice</v>
      </c>
      <c r="D3213" s="4" t="str">
        <f>PROPER(Table14[[#This Row],[Region]])</f>
        <v>South</v>
      </c>
      <c r="E3213" s="9">
        <f>IF(ISBLANK(Table14[[#This Row],[Sales_Amount]]),MEDIAN(Table14[Sales_Amount]),Table14[[#This Row],[Sales_Amount]])</f>
        <v>10380.049999999999</v>
      </c>
      <c r="F3213" s="11">
        <f>IF(ISBLANK(Table14[[#This Row],[Quantity_Sold]]),MEDIAN(Table14[Quantity_Sold]),Table14[[#This Row],[Quantity_Sold]])</f>
        <v>3</v>
      </c>
      <c r="G3213" s="4" t="str">
        <f>TRIM(Table14[[#This Row],[Product_Category]])</f>
        <v>Food</v>
      </c>
      <c r="H3213" s="9">
        <v>3517.4</v>
      </c>
      <c r="I3213" s="9">
        <v>4435.92</v>
      </c>
      <c r="J3213" s="4" t="str">
        <f>PROPER(Table14[[#This Row],[Customer_Type]])</f>
        <v>New</v>
      </c>
      <c r="K3213" s="13">
        <f>IF(ISBLANK(Table14[[#This Row],[Discount]]),MEDIAN(Table14[Discount]),Table14[[#This Row],[Discount]])</f>
        <v>0.22</v>
      </c>
      <c r="L3213" s="4" t="s">
        <v>31</v>
      </c>
      <c r="M3213" s="4" t="s">
        <v>22</v>
      </c>
    </row>
    <row r="3214" spans="1:13" x14ac:dyDescent="0.3">
      <c r="A3214">
        <v>1369</v>
      </c>
      <c r="B3214" s="1">
        <v>44938</v>
      </c>
      <c r="C3214" s="4" t="str">
        <f>IF(ISBLANK(Table14[[#This Row],[Sales_Rep]]),"Unknown",Table14[[#This Row],[Sales_Rep]])</f>
        <v>Eve</v>
      </c>
      <c r="D3214" s="4" t="str">
        <f>PROPER(Table14[[#This Row],[Region]])</f>
        <v>West</v>
      </c>
      <c r="E3214" s="9">
        <f>IF(ISBLANK(Table14[[#This Row],[Sales_Amount]]),MEDIAN(Table14[Sales_Amount]),Table14[[#This Row],[Sales_Amount]])</f>
        <v>32725.32</v>
      </c>
      <c r="F3214" s="11">
        <f>IF(ISBLANK(Table14[[#This Row],[Quantity_Sold]]),MEDIAN(Table14[Quantity_Sold]),Table14[[#This Row],[Quantity_Sold]])</f>
        <v>46</v>
      </c>
      <c r="G3214" s="4" t="str">
        <f>TRIM(Table14[[#This Row],[Product_Category]])</f>
        <v>Food</v>
      </c>
      <c r="H3214" s="9">
        <v>754.1</v>
      </c>
      <c r="I3214" s="9">
        <v>1002</v>
      </c>
      <c r="J3214" s="4" t="str">
        <f>PROPER(Table14[[#This Row],[Customer_Type]])</f>
        <v>New</v>
      </c>
      <c r="K3214" s="13">
        <f>IF(ISBLANK(Table14[[#This Row],[Discount]]),MEDIAN(Table14[Discount]),Table14[[#This Row],[Discount]])</f>
        <v>0.28999999999999998</v>
      </c>
      <c r="L3214" s="4" t="s">
        <v>31</v>
      </c>
      <c r="M3214" s="4" t="s">
        <v>22</v>
      </c>
    </row>
    <row r="3215" spans="1:13" x14ac:dyDescent="0.3">
      <c r="A3215">
        <v>1196</v>
      </c>
      <c r="B3215" s="1">
        <v>45213</v>
      </c>
      <c r="C3215" s="4" t="str">
        <f>IF(ISBLANK(Table14[[#This Row],[Sales_Rep]]),"Unknown",Table14[[#This Row],[Sales_Rep]])</f>
        <v>Eve</v>
      </c>
      <c r="D3215" s="4" t="str">
        <f>PROPER(Table14[[#This Row],[Region]])</f>
        <v>West</v>
      </c>
      <c r="E3215" s="9">
        <f>IF(ISBLANK(Table14[[#This Row],[Sales_Amount]]),MEDIAN(Table14[Sales_Amount]),Table14[[#This Row],[Sales_Amount]])</f>
        <v>16788.740000000002</v>
      </c>
      <c r="F3215" s="11">
        <f>IF(ISBLANK(Table14[[#This Row],[Quantity_Sold]]),MEDIAN(Table14[Quantity_Sold]),Table14[[#This Row],[Quantity_Sold]])</f>
        <v>7</v>
      </c>
      <c r="G3215" s="4" t="str">
        <f>TRIM(Table14[[#This Row],[Product_Category]])</f>
        <v>Electronics</v>
      </c>
      <c r="H3215" s="9">
        <v>1985.38</v>
      </c>
      <c r="I3215" s="9">
        <v>2551.48</v>
      </c>
      <c r="J3215" s="4" t="str">
        <f>PROPER(Table14[[#This Row],[Customer_Type]])</f>
        <v>Returning</v>
      </c>
      <c r="K3215" s="13">
        <f>IF(ISBLANK(Table14[[#This Row],[Discount]]),MEDIAN(Table14[Discount]),Table14[[#This Row],[Discount]])</f>
        <v>0.06</v>
      </c>
      <c r="L3215" s="4" t="s">
        <v>26</v>
      </c>
      <c r="M3215" s="4" t="s">
        <v>22</v>
      </c>
    </row>
    <row r="3216" spans="1:13" x14ac:dyDescent="0.3">
      <c r="A3216">
        <v>1215</v>
      </c>
      <c r="B3216" s="1">
        <v>45374</v>
      </c>
      <c r="C3216" s="4" t="str">
        <f>IF(ISBLANK(Table14[[#This Row],[Sales_Rep]]),"Unknown",Table14[[#This Row],[Sales_Rep]])</f>
        <v>Eve</v>
      </c>
      <c r="D3216" s="4" t="str">
        <f>PROPER(Table14[[#This Row],[Region]])</f>
        <v>South</v>
      </c>
      <c r="E3216" s="9">
        <f>IF(ISBLANK(Table14[[#This Row],[Sales_Amount]]),MEDIAN(Table14[Sales_Amount]),Table14[[#This Row],[Sales_Amount]])</f>
        <v>217251.94</v>
      </c>
      <c r="F3216" s="11">
        <f>IF(ISBLANK(Table14[[#This Row],[Quantity_Sold]]),MEDIAN(Table14[Quantity_Sold]),Table14[[#This Row],[Quantity_Sold]])</f>
        <v>45</v>
      </c>
      <c r="G3216" s="4" t="str">
        <f>TRIM(Table14[[#This Row],[Product_Category]])</f>
        <v>Clothing</v>
      </c>
      <c r="H3216" s="9">
        <v>3849.25</v>
      </c>
      <c r="I3216" s="9">
        <v>5486.16</v>
      </c>
      <c r="J3216" s="4" t="str">
        <f>PROPER(Table14[[#This Row],[Customer_Type]])</f>
        <v>New</v>
      </c>
      <c r="K3216" s="13">
        <f>IF(ISBLANK(Table14[[#This Row],[Discount]]),MEDIAN(Table14[Discount]),Table14[[#This Row],[Discount]])</f>
        <v>0.12</v>
      </c>
      <c r="L3216" s="4" t="s">
        <v>31</v>
      </c>
      <c r="M3216" s="4" t="s">
        <v>22</v>
      </c>
    </row>
    <row r="3217" spans="1:13" x14ac:dyDescent="0.3">
      <c r="A3217">
        <v>1282</v>
      </c>
      <c r="B3217" s="1">
        <v>45018</v>
      </c>
      <c r="C3217" s="4" t="str">
        <f>IF(ISBLANK(Table14[[#This Row],[Sales_Rep]]),"Unknown",Table14[[#This Row],[Sales_Rep]])</f>
        <v>David</v>
      </c>
      <c r="D3217" s="4" t="str">
        <f>PROPER(Table14[[#This Row],[Region]])</f>
        <v>North</v>
      </c>
      <c r="E3217" s="9">
        <f>IF(ISBLANK(Table14[[#This Row],[Sales_Amount]]),MEDIAN(Table14[Sales_Amount]),Table14[[#This Row],[Sales_Amount]])</f>
        <v>132671.20000000001</v>
      </c>
      <c r="F3217" s="11">
        <f>IF(ISBLANK(Table14[[#This Row],[Quantity_Sold]]),MEDIAN(Table14[Quantity_Sold]),Table14[[#This Row],[Quantity_Sold]])</f>
        <v>37</v>
      </c>
      <c r="G3217" s="4" t="str">
        <f>TRIM(Table14[[#This Row],[Product_Category]])</f>
        <v>Furniture</v>
      </c>
      <c r="H3217" s="9">
        <v>3765.8</v>
      </c>
      <c r="I3217" s="9">
        <v>4218.4799999999996</v>
      </c>
      <c r="J3217" s="4" t="str">
        <f>PROPER(Table14[[#This Row],[Customer_Type]])</f>
        <v>Returning</v>
      </c>
      <c r="K3217" s="13">
        <f>IF(ISBLANK(Table14[[#This Row],[Discount]]),MEDIAN(Table14[Discount]),Table14[[#This Row],[Discount]])</f>
        <v>0.15</v>
      </c>
      <c r="L3217" s="4" t="s">
        <v>17</v>
      </c>
      <c r="M3217" s="4" t="s">
        <v>18</v>
      </c>
    </row>
    <row r="3218" spans="1:13" x14ac:dyDescent="0.3">
      <c r="A3218">
        <v>1297</v>
      </c>
      <c r="B3218" s="1">
        <v>45146</v>
      </c>
      <c r="C3218" s="4" t="str">
        <f>IF(ISBLANK(Table14[[#This Row],[Sales_Rep]]),"Unknown",Table14[[#This Row],[Sales_Rep]])</f>
        <v>Alice</v>
      </c>
      <c r="D3218" s="4" t="str">
        <f>PROPER(Table14[[#This Row],[Region]])</f>
        <v>West</v>
      </c>
      <c r="E3218" s="9">
        <f>IF(ISBLANK(Table14[[#This Row],[Sales_Amount]]),MEDIAN(Table14[Sales_Amount]),Table14[[#This Row],[Sales_Amount]])</f>
        <v>122022.06</v>
      </c>
      <c r="F3218" s="11">
        <f>IF(ISBLANK(Table14[[#This Row],[Quantity_Sold]]),MEDIAN(Table14[Quantity_Sold]),Table14[[#This Row],[Quantity_Sold]])</f>
        <v>36</v>
      </c>
      <c r="G3218" s="4" t="str">
        <f>TRIM(Table14[[#This Row],[Product_Category]])</f>
        <v>Clothing</v>
      </c>
      <c r="H3218" s="9">
        <v>3284.08</v>
      </c>
      <c r="I3218" s="9">
        <v>4184.57</v>
      </c>
      <c r="J3218" s="4" t="str">
        <f>PROPER(Table14[[#This Row],[Customer_Type]])</f>
        <v>New</v>
      </c>
      <c r="K3218" s="13">
        <f>IF(ISBLANK(Table14[[#This Row],[Discount]]),MEDIAN(Table14[Discount]),Table14[[#This Row],[Discount]])</f>
        <v>0.19</v>
      </c>
      <c r="L3218" s="4" t="s">
        <v>17</v>
      </c>
      <c r="M3218" s="4" t="s">
        <v>18</v>
      </c>
    </row>
    <row r="3219" spans="1:13" x14ac:dyDescent="0.3">
      <c r="A3219">
        <v>1294</v>
      </c>
      <c r="B3219" s="1">
        <v>44951</v>
      </c>
      <c r="C3219" s="4" t="str">
        <f>IF(ISBLANK(Table14[[#This Row],[Sales_Rep]]),"Unknown",Table14[[#This Row],[Sales_Rep]])</f>
        <v>Alice</v>
      </c>
      <c r="D3219" s="4" t="str">
        <f>PROPER(Table14[[#This Row],[Region]])</f>
        <v>West</v>
      </c>
      <c r="E3219" s="9">
        <f>IF(ISBLANK(Table14[[#This Row],[Sales_Amount]]),MEDIAN(Table14[Sales_Amount]),Table14[[#This Row],[Sales_Amount]])</f>
        <v>143152.59</v>
      </c>
      <c r="F3219" s="11">
        <f>IF(ISBLANK(Table14[[#This Row],[Quantity_Sold]]),MEDIAN(Table14[Quantity_Sold]),Table14[[#This Row],[Quantity_Sold]])</f>
        <v>30</v>
      </c>
      <c r="G3219" s="4" t="str">
        <f>TRIM(Table14[[#This Row],[Product_Category]])</f>
        <v>Furniture</v>
      </c>
      <c r="H3219" s="9">
        <v>4580.8</v>
      </c>
      <c r="I3219" s="9">
        <v>5749.1</v>
      </c>
      <c r="J3219" s="4" t="str">
        <f>PROPER(Table14[[#This Row],[Customer_Type]])</f>
        <v>Returning</v>
      </c>
      <c r="K3219" s="13">
        <f>IF(ISBLANK(Table14[[#This Row],[Discount]]),MEDIAN(Table14[Discount]),Table14[[#This Row],[Discount]])</f>
        <v>0.17</v>
      </c>
      <c r="L3219" s="4" t="s">
        <v>31</v>
      </c>
      <c r="M3219" s="4" t="s">
        <v>22</v>
      </c>
    </row>
    <row r="3220" spans="1:13" x14ac:dyDescent="0.3">
      <c r="A3220">
        <v>1164</v>
      </c>
      <c r="B3220" s="1">
        <v>45268</v>
      </c>
      <c r="C3220" s="4" t="str">
        <f>IF(ISBLANK(Table14[[#This Row],[Sales_Rep]]),"Unknown",Table14[[#This Row],[Sales_Rep]])</f>
        <v>David</v>
      </c>
      <c r="D3220" s="4" t="str">
        <f>PROPER(Table14[[#This Row],[Region]])</f>
        <v>East</v>
      </c>
      <c r="E3220" s="9">
        <f>IF(ISBLANK(Table14[[#This Row],[Sales_Amount]]),MEDIAN(Table14[Sales_Amount]),Table14[[#This Row],[Sales_Amount]])</f>
        <v>69451.490000000005</v>
      </c>
      <c r="F3220" s="11">
        <f>IF(ISBLANK(Table14[[#This Row],[Quantity_Sold]]),MEDIAN(Table14[Quantity_Sold]),Table14[[#This Row],[Quantity_Sold]])</f>
        <v>46</v>
      </c>
      <c r="G3220" s="4" t="str">
        <f>TRIM(Table14[[#This Row],[Product_Category]])</f>
        <v>Clothing</v>
      </c>
      <c r="H3220" s="9">
        <v>1859.6</v>
      </c>
      <c r="I3220" s="9">
        <v>2126.5</v>
      </c>
      <c r="J3220" s="4" t="str">
        <f>PROPER(Table14[[#This Row],[Customer_Type]])</f>
        <v>New</v>
      </c>
      <c r="K3220" s="13">
        <f>IF(ISBLANK(Table14[[#This Row],[Discount]]),MEDIAN(Table14[Discount]),Table14[[#This Row],[Discount]])</f>
        <v>0.28999999999999998</v>
      </c>
      <c r="L3220" s="4" t="s">
        <v>31</v>
      </c>
      <c r="M3220" s="4" t="s">
        <v>18</v>
      </c>
    </row>
    <row r="3221" spans="1:13" x14ac:dyDescent="0.3">
      <c r="A3221">
        <v>1456</v>
      </c>
      <c r="B3221" s="1">
        <v>45530</v>
      </c>
      <c r="C3221" s="4" t="str">
        <f>IF(ISBLANK(Table14[[#This Row],[Sales_Rep]]),"Unknown",Table14[[#This Row],[Sales_Rep]])</f>
        <v>Charlie</v>
      </c>
      <c r="D3221" s="4" t="str">
        <f>PROPER(Table14[[#This Row],[Region]])</f>
        <v>South</v>
      </c>
      <c r="E3221" s="9">
        <f>IF(ISBLANK(Table14[[#This Row],[Sales_Amount]]),MEDIAN(Table14[Sales_Amount]),Table14[[#This Row],[Sales_Amount]])</f>
        <v>3598.76</v>
      </c>
      <c r="F3221" s="11">
        <f>IF(ISBLANK(Table14[[#This Row],[Quantity_Sold]]),MEDIAN(Table14[Quantity_Sold]),Table14[[#This Row],[Quantity_Sold]])</f>
        <v>5</v>
      </c>
      <c r="G3221" s="4" t="str">
        <f>TRIM(Table14[[#This Row],[Product_Category]])</f>
        <v>Food</v>
      </c>
      <c r="H3221" s="9">
        <v>567.89</v>
      </c>
      <c r="I3221" s="9">
        <v>836.92</v>
      </c>
      <c r="J3221" s="4" t="str">
        <f>PROPER(Table14[[#This Row],[Customer_Type]])</f>
        <v>New</v>
      </c>
      <c r="K3221" s="13">
        <f>IF(ISBLANK(Table14[[#This Row],[Discount]]),MEDIAN(Table14[Discount]),Table14[[#This Row],[Discount]])</f>
        <v>0.14000000000000001</v>
      </c>
      <c r="L3221" s="4" t="s">
        <v>17</v>
      </c>
      <c r="M3221" s="4" t="s">
        <v>22</v>
      </c>
    </row>
    <row r="3222" spans="1:13" x14ac:dyDescent="0.3">
      <c r="A3222">
        <v>1252</v>
      </c>
      <c r="B3222" s="1">
        <v>45330</v>
      </c>
      <c r="C3222" s="4" t="str">
        <f>IF(ISBLANK(Table14[[#This Row],[Sales_Rep]]),"Unknown",Table14[[#This Row],[Sales_Rep]])</f>
        <v>Bob</v>
      </c>
      <c r="D3222" s="4" t="str">
        <f>PROPER(Table14[[#This Row],[Region]])</f>
        <v>North</v>
      </c>
      <c r="E3222" s="9">
        <f>IF(ISBLANK(Table14[[#This Row],[Sales_Amount]]),MEDIAN(Table14[Sales_Amount]),Table14[[#This Row],[Sales_Amount]])</f>
        <v>463.22</v>
      </c>
      <c r="F3222" s="11">
        <f>IF(ISBLANK(Table14[[#This Row],[Quantity_Sold]]),MEDIAN(Table14[Quantity_Sold]),Table14[[#This Row],[Quantity_Sold]])</f>
        <v>2</v>
      </c>
      <c r="G3222" s="4" t="str">
        <f>TRIM(Table14[[#This Row],[Product_Category]])</f>
        <v>Electronics</v>
      </c>
      <c r="H3222" s="9">
        <v>206.28</v>
      </c>
      <c r="I3222" s="9">
        <v>300.79000000000002</v>
      </c>
      <c r="J3222" s="4" t="str">
        <f>PROPER(Table14[[#This Row],[Customer_Type]])</f>
        <v>New</v>
      </c>
      <c r="K3222" s="13">
        <f>IF(ISBLANK(Table14[[#This Row],[Discount]]),MEDIAN(Table14[Discount]),Table14[[#This Row],[Discount]])</f>
        <v>0.23</v>
      </c>
      <c r="L3222" s="4" t="s">
        <v>26</v>
      </c>
      <c r="M3222" s="4" t="s">
        <v>18</v>
      </c>
    </row>
    <row r="3223" spans="1:13" x14ac:dyDescent="0.3">
      <c r="A3223">
        <v>1483</v>
      </c>
      <c r="B3223" s="1">
        <v>45098</v>
      </c>
      <c r="C3223" s="4" t="str">
        <f>IF(ISBLANK(Table14[[#This Row],[Sales_Rep]]),"Unknown",Table14[[#This Row],[Sales_Rep]])</f>
        <v>Alice</v>
      </c>
      <c r="D3223" s="4" t="str">
        <f>PROPER(Table14[[#This Row],[Region]])</f>
        <v>North</v>
      </c>
      <c r="E3223" s="9">
        <f>IF(ISBLANK(Table14[[#This Row],[Sales_Amount]]),MEDIAN(Table14[Sales_Amount]),Table14[[#This Row],[Sales_Amount]])</f>
        <v>19661.59</v>
      </c>
      <c r="F3223" s="11">
        <f>IF(ISBLANK(Table14[[#This Row],[Quantity_Sold]]),MEDIAN(Table14[Quantity_Sold]),Table14[[#This Row],[Quantity_Sold]])</f>
        <v>10</v>
      </c>
      <c r="G3223" s="4" t="str">
        <f>TRIM(Table14[[#This Row],[Product_Category]])</f>
        <v>Clothing</v>
      </c>
      <c r="H3223" s="9">
        <v>1729.39</v>
      </c>
      <c r="I3223" s="9">
        <v>2114.15</v>
      </c>
      <c r="J3223" s="4" t="str">
        <f>PROPER(Table14[[#This Row],[Customer_Type]])</f>
        <v>New</v>
      </c>
      <c r="K3223" s="13">
        <f>IF(ISBLANK(Table14[[#This Row],[Discount]]),MEDIAN(Table14[Discount]),Table14[[#This Row],[Discount]])</f>
        <v>7.0000000000000007E-2</v>
      </c>
      <c r="L3223" s="4" t="s">
        <v>17</v>
      </c>
      <c r="M3223" s="4" t="s">
        <v>18</v>
      </c>
    </row>
    <row r="3224" spans="1:13" x14ac:dyDescent="0.3">
      <c r="A3224">
        <v>1353</v>
      </c>
      <c r="B3224" s="1">
        <v>45600</v>
      </c>
      <c r="C3224" s="4" t="str">
        <f>IF(ISBLANK(Table14[[#This Row],[Sales_Rep]]),"Unknown",Table14[[#This Row],[Sales_Rep]])</f>
        <v>Bob</v>
      </c>
      <c r="D3224" s="4" t="str">
        <f>PROPER(Table14[[#This Row],[Region]])</f>
        <v>South</v>
      </c>
      <c r="E3224" s="9">
        <f>IF(ISBLANK(Table14[[#This Row],[Sales_Amount]]),MEDIAN(Table14[Sales_Amount]),Table14[[#This Row],[Sales_Amount]])</f>
        <v>13872.45</v>
      </c>
      <c r="F3224" s="11">
        <f>IF(ISBLANK(Table14[[#This Row],[Quantity_Sold]]),MEDIAN(Table14[Quantity_Sold]),Table14[[#This Row],[Quantity_Sold]])</f>
        <v>34</v>
      </c>
      <c r="G3224" s="4" t="str">
        <f>TRIM(Table14[[#This Row],[Product_Category]])</f>
        <v>Furniture</v>
      </c>
      <c r="H3224" s="9">
        <v>334.94</v>
      </c>
      <c r="I3224" s="9">
        <v>485.73</v>
      </c>
      <c r="J3224" s="4" t="str">
        <f>PROPER(Table14[[#This Row],[Customer_Type]])</f>
        <v>New</v>
      </c>
      <c r="K3224" s="13">
        <f>IF(ISBLANK(Table14[[#This Row],[Discount]]),MEDIAN(Table14[Discount]),Table14[[#This Row],[Discount]])</f>
        <v>0.16</v>
      </c>
      <c r="L3224" s="4" t="s">
        <v>31</v>
      </c>
      <c r="M3224" s="4" t="s">
        <v>22</v>
      </c>
    </row>
    <row r="3225" spans="1:13" x14ac:dyDescent="0.3">
      <c r="A3225">
        <v>1272</v>
      </c>
      <c r="B3225" s="1">
        <v>45039</v>
      </c>
      <c r="C3225" s="4" t="str">
        <f>IF(ISBLANK(Table14[[#This Row],[Sales_Rep]]),"Unknown",Table14[[#This Row],[Sales_Rep]])</f>
        <v>David</v>
      </c>
      <c r="D3225" s="4" t="str">
        <f>PROPER(Table14[[#This Row],[Region]])</f>
        <v>East</v>
      </c>
      <c r="E3225" s="9">
        <f>IF(ISBLANK(Table14[[#This Row],[Sales_Amount]]),MEDIAN(Table14[Sales_Amount]),Table14[[#This Row],[Sales_Amount]])</f>
        <v>196356.98</v>
      </c>
      <c r="F3225" s="11">
        <f>IF(ISBLANK(Table14[[#This Row],[Quantity_Sold]]),MEDIAN(Table14[Quantity_Sold]),Table14[[#This Row],[Quantity_Sold]])</f>
        <v>42</v>
      </c>
      <c r="G3225" s="4" t="str">
        <f>TRIM(Table14[[#This Row],[Product_Category]])</f>
        <v>Electronics</v>
      </c>
      <c r="H3225" s="9">
        <v>3548.91</v>
      </c>
      <c r="I3225" s="9">
        <v>4722.3900000000003</v>
      </c>
      <c r="J3225" s="4" t="str">
        <f>PROPER(Table14[[#This Row],[Customer_Type]])</f>
        <v>New</v>
      </c>
      <c r="K3225" s="13">
        <f>IF(ISBLANK(Table14[[#This Row],[Discount]]),MEDIAN(Table14[Discount]),Table14[[#This Row],[Discount]])</f>
        <v>0.01</v>
      </c>
      <c r="L3225" s="4" t="s">
        <v>31</v>
      </c>
      <c r="M3225" s="4" t="s">
        <v>18</v>
      </c>
    </row>
    <row r="3226" spans="1:13" x14ac:dyDescent="0.3">
      <c r="A3226">
        <v>1082</v>
      </c>
      <c r="B3226" s="1">
        <v>45422</v>
      </c>
      <c r="C3226" s="4" t="str">
        <f>IF(ISBLANK(Table14[[#This Row],[Sales_Rep]]),"Unknown",Table14[[#This Row],[Sales_Rep]])</f>
        <v>Charlie</v>
      </c>
      <c r="D3226" s="4" t="str">
        <f>PROPER(Table14[[#This Row],[Region]])</f>
        <v>West</v>
      </c>
      <c r="E3226" s="9">
        <f>IF(ISBLANK(Table14[[#This Row],[Sales_Amount]]),MEDIAN(Table14[Sales_Amount]),Table14[[#This Row],[Sales_Amount]])</f>
        <v>64800.7</v>
      </c>
      <c r="F3226" s="11">
        <f>IF(ISBLANK(Table14[[#This Row],[Quantity_Sold]]),MEDIAN(Table14[Quantity_Sold]),Table14[[#This Row],[Quantity_Sold]])</f>
        <v>19</v>
      </c>
      <c r="G3226" s="4" t="str">
        <f>TRIM(Table14[[#This Row],[Product_Category]])</f>
        <v>Clothing</v>
      </c>
      <c r="H3226" s="9">
        <v>2723.62</v>
      </c>
      <c r="I3226" s="9">
        <v>3875.64</v>
      </c>
      <c r="J3226" s="4" t="str">
        <f>PROPER(Table14[[#This Row],[Customer_Type]])</f>
        <v>Returning</v>
      </c>
      <c r="K3226" s="13">
        <f>IF(ISBLANK(Table14[[#This Row],[Discount]]),MEDIAN(Table14[Discount]),Table14[[#This Row],[Discount]])</f>
        <v>0.12</v>
      </c>
      <c r="L3226" s="4" t="s">
        <v>26</v>
      </c>
      <c r="M3226" s="4" t="s">
        <v>22</v>
      </c>
    </row>
    <row r="3227" spans="1:13" x14ac:dyDescent="0.3">
      <c r="A3227">
        <v>1039</v>
      </c>
      <c r="B3227" s="1">
        <v>45267</v>
      </c>
      <c r="C3227" s="4" t="str">
        <f>IF(ISBLANK(Table14[[#This Row],[Sales_Rep]]),"Unknown",Table14[[#This Row],[Sales_Rep]])</f>
        <v>Charlie</v>
      </c>
      <c r="D3227" s="4" t="str">
        <f>PROPER(Table14[[#This Row],[Region]])</f>
        <v>South</v>
      </c>
      <c r="E3227" s="9">
        <f>IF(ISBLANK(Table14[[#This Row],[Sales_Amount]]),MEDIAN(Table14[Sales_Amount]),Table14[[#This Row],[Sales_Amount]])</f>
        <v>8053.42</v>
      </c>
      <c r="F3227" s="11">
        <f>IF(ISBLANK(Table14[[#This Row],[Quantity_Sold]]),MEDIAN(Table14[Quantity_Sold]),Table14[[#This Row],[Quantity_Sold]])</f>
        <v>25</v>
      </c>
      <c r="G3227" s="4" t="str">
        <f>TRIM(Table14[[#This Row],[Product_Category]])</f>
        <v>Food</v>
      </c>
      <c r="H3227" s="9">
        <v>313.02999999999997</v>
      </c>
      <c r="I3227" s="9">
        <v>357.93</v>
      </c>
      <c r="J3227" s="4" t="str">
        <f>PROPER(Table14[[#This Row],[Customer_Type]])</f>
        <v>Returning</v>
      </c>
      <c r="K3227" s="13">
        <f>IF(ISBLANK(Table14[[#This Row],[Discount]]),MEDIAN(Table14[Discount]),Table14[[#This Row],[Discount]])</f>
        <v>0.1</v>
      </c>
      <c r="L3227" s="4" t="s">
        <v>17</v>
      </c>
      <c r="M3227" s="4" t="s">
        <v>18</v>
      </c>
    </row>
    <row r="3228" spans="1:13" x14ac:dyDescent="0.3">
      <c r="A3228">
        <v>1404</v>
      </c>
      <c r="B3228" s="1">
        <v>45082</v>
      </c>
      <c r="C3228" s="4" t="str">
        <f>IF(ISBLANK(Table14[[#This Row],[Sales_Rep]]),"Unknown",Table14[[#This Row],[Sales_Rep]])</f>
        <v>Charlie</v>
      </c>
      <c r="D3228" s="4" t="str">
        <f>PROPER(Table14[[#This Row],[Region]])</f>
        <v>North</v>
      </c>
      <c r="E3228" s="9">
        <f>IF(ISBLANK(Table14[[#This Row],[Sales_Amount]]),MEDIAN(Table14[Sales_Amount]),Table14[[#This Row],[Sales_Amount]])</f>
        <v>43955.3</v>
      </c>
      <c r="F3228" s="11">
        <f>IF(ISBLANK(Table14[[#This Row],[Quantity_Sold]]),MEDIAN(Table14[Quantity_Sold]),Table14[[#This Row],[Quantity_Sold]])</f>
        <v>27</v>
      </c>
      <c r="G3228" s="4" t="str">
        <f>TRIM(Table14[[#This Row],[Product_Category]])</f>
        <v>Furniture</v>
      </c>
      <c r="H3228" s="9">
        <v>1359.44</v>
      </c>
      <c r="I3228" s="9">
        <v>1808.86</v>
      </c>
      <c r="J3228" s="4" t="str">
        <f>PROPER(Table14[[#This Row],[Customer_Type]])</f>
        <v>New</v>
      </c>
      <c r="K3228" s="13">
        <f>IF(ISBLANK(Table14[[#This Row],[Discount]]),MEDIAN(Table14[Discount]),Table14[[#This Row],[Discount]])</f>
        <v>0.1</v>
      </c>
      <c r="L3228" s="4" t="s">
        <v>26</v>
      </c>
      <c r="M3228" s="4" t="s">
        <v>22</v>
      </c>
    </row>
    <row r="3229" spans="1:13" x14ac:dyDescent="0.3">
      <c r="A3229">
        <v>1110</v>
      </c>
      <c r="B3229" s="1">
        <v>45186</v>
      </c>
      <c r="C3229" s="4" t="str">
        <f>IF(ISBLANK(Table14[[#This Row],[Sales_Rep]]),"Unknown",Table14[[#This Row],[Sales_Rep]])</f>
        <v>David</v>
      </c>
      <c r="D3229" s="4" t="str">
        <f>PROPER(Table14[[#This Row],[Region]])</f>
        <v>East</v>
      </c>
      <c r="E3229" s="9">
        <f>IF(ISBLANK(Table14[[#This Row],[Sales_Amount]]),MEDIAN(Table14[Sales_Amount]),Table14[[#This Row],[Sales_Amount]])</f>
        <v>63184.24</v>
      </c>
      <c r="F3229" s="11">
        <f>IF(ISBLANK(Table14[[#This Row],[Quantity_Sold]]),MEDIAN(Table14[Quantity_Sold]),Table14[[#This Row],[Quantity_Sold]])</f>
        <v>27</v>
      </c>
      <c r="G3229" s="4" t="str">
        <f>TRIM(Table14[[#This Row],[Product_Category]])</f>
        <v>Electronics</v>
      </c>
      <c r="H3229" s="9">
        <v>2098.5100000000002</v>
      </c>
      <c r="I3229" s="9">
        <v>2853.85</v>
      </c>
      <c r="J3229" s="4" t="str">
        <f>PROPER(Table14[[#This Row],[Customer_Type]])</f>
        <v>New</v>
      </c>
      <c r="K3229" s="13">
        <f>IF(ISBLANK(Table14[[#This Row],[Discount]]),MEDIAN(Table14[Discount]),Table14[[#This Row],[Discount]])</f>
        <v>0.18</v>
      </c>
      <c r="L3229" s="4" t="s">
        <v>26</v>
      </c>
      <c r="M3229" s="4" t="s">
        <v>22</v>
      </c>
    </row>
    <row r="3230" spans="1:13" x14ac:dyDescent="0.3">
      <c r="A3230">
        <v>1284</v>
      </c>
      <c r="B3230" s="1">
        <v>45300</v>
      </c>
      <c r="C3230" s="4" t="str">
        <f>IF(ISBLANK(Table14[[#This Row],[Sales_Rep]]),"Unknown",Table14[[#This Row],[Sales_Rep]])</f>
        <v>Eve</v>
      </c>
      <c r="D3230" s="4" t="str">
        <f>PROPER(Table14[[#This Row],[Region]])</f>
        <v>East</v>
      </c>
      <c r="E3230" s="9">
        <f>IF(ISBLANK(Table14[[#This Row],[Sales_Amount]]),MEDIAN(Table14[Sales_Amount]),Table14[[#This Row],[Sales_Amount]])</f>
        <v>9931.68</v>
      </c>
      <c r="F3230" s="11">
        <f>IF(ISBLANK(Table14[[#This Row],[Quantity_Sold]]),MEDIAN(Table14[Quantity_Sold]),Table14[[#This Row],[Quantity_Sold]])</f>
        <v>12</v>
      </c>
      <c r="G3230" s="4" t="str">
        <f>TRIM(Table14[[#This Row],[Product_Category]])</f>
        <v>Electronics</v>
      </c>
      <c r="H3230" s="9">
        <v>900.03</v>
      </c>
      <c r="I3230" s="9">
        <v>1165.69</v>
      </c>
      <c r="J3230" s="4" t="str">
        <f>PROPER(Table14[[#This Row],[Customer_Type]])</f>
        <v>New</v>
      </c>
      <c r="K3230" s="13">
        <f>IF(ISBLANK(Table14[[#This Row],[Discount]]),MEDIAN(Table14[Discount]),Table14[[#This Row],[Discount]])</f>
        <v>0.28999999999999998</v>
      </c>
      <c r="L3230" s="4" t="s">
        <v>26</v>
      </c>
      <c r="M3230" s="4" t="s">
        <v>18</v>
      </c>
    </row>
    <row r="3231" spans="1:13" x14ac:dyDescent="0.3">
      <c r="A3231">
        <v>1270</v>
      </c>
      <c r="B3231" s="1">
        <v>45647</v>
      </c>
      <c r="C3231" s="4" t="str">
        <f>IF(ISBLANK(Table14[[#This Row],[Sales_Rep]]),"Unknown",Table14[[#This Row],[Sales_Rep]])</f>
        <v>Eve</v>
      </c>
      <c r="D3231" s="4" t="str">
        <f>PROPER(Table14[[#This Row],[Region]])</f>
        <v>South</v>
      </c>
      <c r="E3231" s="9">
        <f>IF(ISBLANK(Table14[[#This Row],[Sales_Amount]]),MEDIAN(Table14[Sales_Amount]),Table14[[#This Row],[Sales_Amount]])</f>
        <v>44619.96</v>
      </c>
      <c r="F3231" s="11">
        <f>IF(ISBLANK(Table14[[#This Row],[Quantity_Sold]]),MEDIAN(Table14[Quantity_Sold]),Table14[[#This Row],[Quantity_Sold]])</f>
        <v>24</v>
      </c>
      <c r="G3231" s="4" t="str">
        <f>TRIM(Table14[[#This Row],[Product_Category]])</f>
        <v>Food</v>
      </c>
      <c r="H3231" s="9">
        <v>1508.06</v>
      </c>
      <c r="I3231" s="9">
        <v>2161.8200000000002</v>
      </c>
      <c r="J3231" s="4" t="str">
        <f>PROPER(Table14[[#This Row],[Customer_Type]])</f>
        <v>Returning</v>
      </c>
      <c r="K3231" s="13">
        <f>IF(ISBLANK(Table14[[#This Row],[Discount]]),MEDIAN(Table14[Discount]),Table14[[#This Row],[Discount]])</f>
        <v>0.14000000000000001</v>
      </c>
      <c r="L3231" s="4" t="s">
        <v>31</v>
      </c>
      <c r="M3231" s="4" t="s">
        <v>22</v>
      </c>
    </row>
    <row r="3232" spans="1:13" x14ac:dyDescent="0.3">
      <c r="A3232">
        <v>1227</v>
      </c>
      <c r="B3232" s="1">
        <v>45497</v>
      </c>
      <c r="C3232" s="4" t="str">
        <f>IF(ISBLANK(Table14[[#This Row],[Sales_Rep]]),"Unknown",Table14[[#This Row],[Sales_Rep]])</f>
        <v>Bob</v>
      </c>
      <c r="D3232" s="4" t="str">
        <f>PROPER(Table14[[#This Row],[Region]])</f>
        <v>West</v>
      </c>
      <c r="E3232" s="9">
        <f>IF(ISBLANK(Table14[[#This Row],[Sales_Amount]]),MEDIAN(Table14[Sales_Amount]),Table14[[#This Row],[Sales_Amount]])</f>
        <v>56155.76</v>
      </c>
      <c r="F3232" s="11">
        <f>IF(ISBLANK(Table14[[#This Row],[Quantity_Sold]]),MEDIAN(Table14[Quantity_Sold]),Table14[[#This Row],[Quantity_Sold]])</f>
        <v>44</v>
      </c>
      <c r="G3232" s="4" t="str">
        <f>TRIM(Table14[[#This Row],[Product_Category]])</f>
        <v>Furniture</v>
      </c>
      <c r="H3232" s="9">
        <v>1330.48</v>
      </c>
      <c r="I3232" s="9">
        <v>1636.24</v>
      </c>
      <c r="J3232" s="4" t="str">
        <f>PROPER(Table14[[#This Row],[Customer_Type]])</f>
        <v>New</v>
      </c>
      <c r="K3232" s="13">
        <f>IF(ISBLANK(Table14[[#This Row],[Discount]]),MEDIAN(Table14[Discount]),Table14[[#This Row],[Discount]])</f>
        <v>0.22</v>
      </c>
      <c r="L3232" s="4" t="s">
        <v>17</v>
      </c>
      <c r="M3232" s="4" t="s">
        <v>18</v>
      </c>
    </row>
    <row r="3233" spans="1:13" x14ac:dyDescent="0.3">
      <c r="A3233">
        <v>1474</v>
      </c>
      <c r="B3233" s="1">
        <v>45567</v>
      </c>
      <c r="C3233" s="4" t="str">
        <f>IF(ISBLANK(Table14[[#This Row],[Sales_Rep]]),"Unknown",Table14[[#This Row],[Sales_Rep]])</f>
        <v>Eve</v>
      </c>
      <c r="D3233" s="4" t="str">
        <f>PROPER(Table14[[#This Row],[Region]])</f>
        <v>South</v>
      </c>
      <c r="E3233" s="9">
        <f>IF(ISBLANK(Table14[[#This Row],[Sales_Amount]]),MEDIAN(Table14[Sales_Amount]),Table14[[#This Row],[Sales_Amount]])</f>
        <v>6445.25</v>
      </c>
      <c r="F3233" s="11">
        <f>IF(ISBLANK(Table14[[#This Row],[Quantity_Sold]]),MEDIAN(Table14[Quantity_Sold]),Table14[[#This Row],[Quantity_Sold]])</f>
        <v>2</v>
      </c>
      <c r="G3233" s="4" t="str">
        <f>TRIM(Table14[[#This Row],[Product_Category]])</f>
        <v>Furniture</v>
      </c>
      <c r="H3233" s="9">
        <v>3173.16</v>
      </c>
      <c r="I3233" s="9">
        <v>4538.91</v>
      </c>
      <c r="J3233" s="4" t="str">
        <f>PROPER(Table14[[#This Row],[Customer_Type]])</f>
        <v>New</v>
      </c>
      <c r="K3233" s="13">
        <f>IF(ISBLANK(Table14[[#This Row],[Discount]]),MEDIAN(Table14[Discount]),Table14[[#This Row],[Discount]])</f>
        <v>0.28999999999999998</v>
      </c>
      <c r="L3233" s="4" t="s">
        <v>31</v>
      </c>
      <c r="M3233" s="4" t="s">
        <v>18</v>
      </c>
    </row>
    <row r="3234" spans="1:13" x14ac:dyDescent="0.3">
      <c r="A3234">
        <v>1366</v>
      </c>
      <c r="B3234" s="1">
        <v>45331</v>
      </c>
      <c r="C3234" s="4" t="str">
        <f>IF(ISBLANK(Table14[[#This Row],[Sales_Rep]]),"Unknown",Table14[[#This Row],[Sales_Rep]])</f>
        <v>Eve</v>
      </c>
      <c r="D3234" s="4" t="str">
        <f>PROPER(Table14[[#This Row],[Region]])</f>
        <v>West</v>
      </c>
      <c r="E3234" s="9">
        <f>IF(ISBLANK(Table14[[#This Row],[Sales_Amount]]),MEDIAN(Table14[Sales_Amount]),Table14[[#This Row],[Sales_Amount]])</f>
        <v>135691.62</v>
      </c>
      <c r="F3234" s="11">
        <f>IF(ISBLANK(Table14[[#This Row],[Quantity_Sold]]),MEDIAN(Table14[Quantity_Sold]),Table14[[#This Row],[Quantity_Sold]])</f>
        <v>48</v>
      </c>
      <c r="G3234" s="4" t="str">
        <f>TRIM(Table14[[#This Row],[Product_Category]])</f>
        <v>Clothing</v>
      </c>
      <c r="H3234" s="9">
        <v>2979.53</v>
      </c>
      <c r="I3234" s="9">
        <v>3671.31</v>
      </c>
      <c r="J3234" s="4" t="str">
        <f>PROPER(Table14[[#This Row],[Customer_Type]])</f>
        <v>Returning</v>
      </c>
      <c r="K3234" s="13">
        <f>IF(ISBLANK(Table14[[#This Row],[Discount]]),MEDIAN(Table14[Discount]),Table14[[#This Row],[Discount]])</f>
        <v>0.23</v>
      </c>
      <c r="L3234" s="4" t="s">
        <v>17</v>
      </c>
      <c r="M3234" s="4" t="s">
        <v>22</v>
      </c>
    </row>
    <row r="3235" spans="1:13" x14ac:dyDescent="0.3">
      <c r="A3235">
        <v>1101</v>
      </c>
      <c r="B3235" s="1">
        <v>45507</v>
      </c>
      <c r="C3235" s="4" t="str">
        <f>IF(ISBLANK(Table14[[#This Row],[Sales_Rep]]),"Unknown",Table14[[#This Row],[Sales_Rep]])</f>
        <v>Charlie</v>
      </c>
      <c r="D3235" s="4" t="str">
        <f>PROPER(Table14[[#This Row],[Region]])</f>
        <v>South</v>
      </c>
      <c r="E3235" s="9">
        <f>IF(ISBLANK(Table14[[#This Row],[Sales_Amount]]),MEDIAN(Table14[Sales_Amount]),Table14[[#This Row],[Sales_Amount]])</f>
        <v>5115.6899999999996</v>
      </c>
      <c r="F3235" s="11">
        <f>IF(ISBLANK(Table14[[#This Row],[Quantity_Sold]]),MEDIAN(Table14[Quantity_Sold]),Table14[[#This Row],[Quantity_Sold]])</f>
        <v>2</v>
      </c>
      <c r="G3235" s="4" t="str">
        <f>TRIM(Table14[[#This Row],[Product_Category]])</f>
        <v>Clothing</v>
      </c>
      <c r="H3235" s="9">
        <v>2719.33</v>
      </c>
      <c r="I3235" s="9">
        <v>3009.23</v>
      </c>
      <c r="J3235" s="4" t="str">
        <f>PROPER(Table14[[#This Row],[Customer_Type]])</f>
        <v>New</v>
      </c>
      <c r="K3235" s="13">
        <f>IF(ISBLANK(Table14[[#This Row],[Discount]]),MEDIAN(Table14[Discount]),Table14[[#This Row],[Discount]])</f>
        <v>0.15</v>
      </c>
      <c r="L3235" s="4" t="s">
        <v>17</v>
      </c>
      <c r="M3235" s="4" t="s">
        <v>18</v>
      </c>
    </row>
    <row r="3236" spans="1:13" x14ac:dyDescent="0.3">
      <c r="A3236">
        <v>1160</v>
      </c>
      <c r="B3236" s="1">
        <v>45006</v>
      </c>
      <c r="C3236" s="4" t="str">
        <f>IF(ISBLANK(Table14[[#This Row],[Sales_Rep]]),"Unknown",Table14[[#This Row],[Sales_Rep]])</f>
        <v>Charlie</v>
      </c>
      <c r="D3236" s="4" t="str">
        <f>PROPER(Table14[[#This Row],[Region]])</f>
        <v>West</v>
      </c>
      <c r="E3236" s="9">
        <f>IF(ISBLANK(Table14[[#This Row],[Sales_Amount]]),MEDIAN(Table14[Sales_Amount]),Table14[[#This Row],[Sales_Amount]])</f>
        <v>32323.08</v>
      </c>
      <c r="F3236" s="11">
        <f>IF(ISBLANK(Table14[[#This Row],[Quantity_Sold]]),MEDIAN(Table14[Quantity_Sold]),Table14[[#This Row],[Quantity_Sold]])</f>
        <v>5</v>
      </c>
      <c r="G3236" s="4" t="str">
        <f>TRIM(Table14[[#This Row],[Product_Category]])</f>
        <v>Clothing</v>
      </c>
      <c r="H3236" s="9">
        <v>4884.5200000000004</v>
      </c>
      <c r="I3236" s="9">
        <v>6804.86</v>
      </c>
      <c r="J3236" s="4" t="str">
        <f>PROPER(Table14[[#This Row],[Customer_Type]])</f>
        <v>New</v>
      </c>
      <c r="K3236" s="13">
        <f>IF(ISBLANK(Table14[[#This Row],[Discount]]),MEDIAN(Table14[Discount]),Table14[[#This Row],[Discount]])</f>
        <v>0.05</v>
      </c>
      <c r="L3236" s="4" t="s">
        <v>31</v>
      </c>
      <c r="M3236" s="4" t="s">
        <v>22</v>
      </c>
    </row>
    <row r="3237" spans="1:13" x14ac:dyDescent="0.3">
      <c r="A3237">
        <v>1282</v>
      </c>
      <c r="B3237" s="1">
        <v>45369</v>
      </c>
      <c r="C3237" s="4" t="str">
        <f>IF(ISBLANK(Table14[[#This Row],[Sales_Rep]]),"Unknown",Table14[[#This Row],[Sales_Rep]])</f>
        <v>Bob</v>
      </c>
      <c r="D3237" s="4" t="str">
        <f>PROPER(Table14[[#This Row],[Region]])</f>
        <v>West</v>
      </c>
      <c r="E3237" s="9">
        <f>IF(ISBLANK(Table14[[#This Row],[Sales_Amount]]),MEDIAN(Table14[Sales_Amount]),Table14[[#This Row],[Sales_Amount]])</f>
        <v>71730.97</v>
      </c>
      <c r="F3237" s="11">
        <f>IF(ISBLANK(Table14[[#This Row],[Quantity_Sold]]),MEDIAN(Table14[Quantity_Sold]),Table14[[#This Row],[Quantity_Sold]])</f>
        <v>34</v>
      </c>
      <c r="G3237" s="4" t="str">
        <f>TRIM(Table14[[#This Row],[Product_Category]])</f>
        <v>Clothing</v>
      </c>
      <c r="H3237" s="9">
        <v>1846.34</v>
      </c>
      <c r="I3237" s="9">
        <v>2197.64</v>
      </c>
      <c r="J3237" s="4" t="str">
        <f>PROPER(Table14[[#This Row],[Customer_Type]])</f>
        <v>Returning</v>
      </c>
      <c r="K3237" s="13">
        <f>IF(ISBLANK(Table14[[#This Row],[Discount]]),MEDIAN(Table14[Discount]),Table14[[#This Row],[Discount]])</f>
        <v>0.04</v>
      </c>
      <c r="L3237" s="4" t="s">
        <v>31</v>
      </c>
      <c r="M3237" s="4" t="s">
        <v>22</v>
      </c>
    </row>
    <row r="3238" spans="1:13" x14ac:dyDescent="0.3">
      <c r="A3238">
        <v>1323</v>
      </c>
      <c r="B3238" s="1">
        <v>45243</v>
      </c>
      <c r="C3238" s="4" t="str">
        <f>IF(ISBLANK(Table14[[#This Row],[Sales_Rep]]),"Unknown",Table14[[#This Row],[Sales_Rep]])</f>
        <v>Alice</v>
      </c>
      <c r="D3238" s="4" t="str">
        <f>PROPER(Table14[[#This Row],[Region]])</f>
        <v>South</v>
      </c>
      <c r="E3238" s="9">
        <f>IF(ISBLANK(Table14[[#This Row],[Sales_Amount]]),MEDIAN(Table14[Sales_Amount]),Table14[[#This Row],[Sales_Amount]])</f>
        <v>55288.17</v>
      </c>
      <c r="F3238" s="11">
        <f>IF(ISBLANK(Table14[[#This Row],[Quantity_Sold]]),MEDIAN(Table14[Quantity_Sold]),Table14[[#This Row],[Quantity_Sold]])</f>
        <v>10</v>
      </c>
      <c r="G3238" s="4" t="str">
        <f>TRIM(Table14[[#This Row],[Product_Category]])</f>
        <v>Food</v>
      </c>
      <c r="H3238" s="9">
        <v>4336.55</v>
      </c>
      <c r="I3238" s="9">
        <v>5641.65</v>
      </c>
      <c r="J3238" s="4" t="str">
        <f>PROPER(Table14[[#This Row],[Customer_Type]])</f>
        <v>Returning</v>
      </c>
      <c r="K3238" s="13">
        <f>IF(ISBLANK(Table14[[#This Row],[Discount]]),MEDIAN(Table14[Discount]),Table14[[#This Row],[Discount]])</f>
        <v>0.02</v>
      </c>
      <c r="L3238" s="4" t="s">
        <v>17</v>
      </c>
      <c r="M3238" s="4" t="s">
        <v>18</v>
      </c>
    </row>
    <row r="3239" spans="1:13" x14ac:dyDescent="0.3">
      <c r="A3239">
        <v>1347</v>
      </c>
      <c r="B3239" s="1">
        <v>45636</v>
      </c>
      <c r="C3239" s="4" t="str">
        <f>IF(ISBLANK(Table14[[#This Row],[Sales_Rep]]),"Unknown",Table14[[#This Row],[Sales_Rep]])</f>
        <v>Bob</v>
      </c>
      <c r="D3239" s="4" t="str">
        <f>PROPER(Table14[[#This Row],[Region]])</f>
        <v>West</v>
      </c>
      <c r="E3239" s="9">
        <f>IF(ISBLANK(Table14[[#This Row],[Sales_Amount]]),MEDIAN(Table14[Sales_Amount]),Table14[[#This Row],[Sales_Amount]])</f>
        <v>53923.48</v>
      </c>
      <c r="F3239" s="11">
        <f>IF(ISBLANK(Table14[[#This Row],[Quantity_Sold]]),MEDIAN(Table14[Quantity_Sold]),Table14[[#This Row],[Quantity_Sold]])</f>
        <v>18</v>
      </c>
      <c r="G3239" s="4" t="str">
        <f>TRIM(Table14[[#This Row],[Product_Category]])</f>
        <v>Food</v>
      </c>
      <c r="H3239" s="9">
        <v>2923.25</v>
      </c>
      <c r="I3239" s="9">
        <v>3404.26</v>
      </c>
      <c r="J3239" s="4" t="str">
        <f>PROPER(Table14[[#This Row],[Customer_Type]])</f>
        <v>Returning</v>
      </c>
      <c r="K3239" s="13">
        <f>IF(ISBLANK(Table14[[#This Row],[Discount]]),MEDIAN(Table14[Discount]),Table14[[#This Row],[Discount]])</f>
        <v>0.12</v>
      </c>
      <c r="L3239" s="4" t="s">
        <v>17</v>
      </c>
      <c r="M3239" s="4" t="s">
        <v>18</v>
      </c>
    </row>
    <row r="3240" spans="1:13" x14ac:dyDescent="0.3">
      <c r="A3240">
        <v>1365</v>
      </c>
      <c r="B3240" s="1">
        <v>45481</v>
      </c>
      <c r="C3240" s="4" t="str">
        <f>IF(ISBLANK(Table14[[#This Row],[Sales_Rep]]),"Unknown",Table14[[#This Row],[Sales_Rep]])</f>
        <v>Bob</v>
      </c>
      <c r="D3240" s="4" t="str">
        <f>PROPER(Table14[[#This Row],[Region]])</f>
        <v>East</v>
      </c>
      <c r="E3240" s="9">
        <f>IF(ISBLANK(Table14[[#This Row],[Sales_Amount]]),MEDIAN(Table14[Sales_Amount]),Table14[[#This Row],[Sales_Amount]])</f>
        <v>70607.83</v>
      </c>
      <c r="F3240" s="11">
        <f>IF(ISBLANK(Table14[[#This Row],[Quantity_Sold]]),MEDIAN(Table14[Quantity_Sold]),Table14[[#This Row],[Quantity_Sold]])</f>
        <v>40</v>
      </c>
      <c r="G3240" s="4" t="str">
        <f>TRIM(Table14[[#This Row],[Product_Category]])</f>
        <v>Electronics</v>
      </c>
      <c r="H3240" s="9">
        <v>1321.48</v>
      </c>
      <c r="I3240" s="9">
        <v>1898.06</v>
      </c>
      <c r="J3240" s="4" t="str">
        <f>PROPER(Table14[[#This Row],[Customer_Type]])</f>
        <v>New</v>
      </c>
      <c r="K3240" s="13">
        <f>IF(ISBLANK(Table14[[#This Row],[Discount]]),MEDIAN(Table14[Discount]),Table14[[#This Row],[Discount]])</f>
        <v>7.0000000000000007E-2</v>
      </c>
      <c r="L3240" s="4" t="s">
        <v>17</v>
      </c>
      <c r="M3240" s="4" t="s">
        <v>22</v>
      </c>
    </row>
    <row r="3241" spans="1:13" x14ac:dyDescent="0.3">
      <c r="A3241">
        <v>1165</v>
      </c>
      <c r="B3241" s="1">
        <v>44933</v>
      </c>
      <c r="C3241" s="4" t="str">
        <f>IF(ISBLANK(Table14[[#This Row],[Sales_Rep]]),"Unknown",Table14[[#This Row],[Sales_Rep]])</f>
        <v>David</v>
      </c>
      <c r="D3241" s="4" t="str">
        <f>PROPER(Table14[[#This Row],[Region]])</f>
        <v>North</v>
      </c>
      <c r="E3241" s="9">
        <f>IF(ISBLANK(Table14[[#This Row],[Sales_Amount]]),MEDIAN(Table14[Sales_Amount]),Table14[[#This Row],[Sales_Amount]])</f>
        <v>187411.20000000001</v>
      </c>
      <c r="F3241" s="11">
        <f>IF(ISBLANK(Table14[[#This Row],[Quantity_Sold]]),MEDIAN(Table14[Quantity_Sold]),Table14[[#This Row],[Quantity_Sold]])</f>
        <v>48</v>
      </c>
      <c r="G3241" s="4" t="str">
        <f>TRIM(Table14[[#This Row],[Product_Category]])</f>
        <v>Food</v>
      </c>
      <c r="H3241" s="9">
        <v>2758.17</v>
      </c>
      <c r="I3241" s="9">
        <v>3904.4</v>
      </c>
      <c r="J3241" s="4" t="str">
        <f>PROPER(Table14[[#This Row],[Customer_Type]])</f>
        <v>New</v>
      </c>
      <c r="K3241" s="13">
        <f>IF(ISBLANK(Table14[[#This Row],[Discount]]),MEDIAN(Table14[Discount]),Table14[[#This Row],[Discount]])</f>
        <v>0</v>
      </c>
      <c r="L3241" s="4" t="s">
        <v>26</v>
      </c>
      <c r="M3241" s="4" t="s">
        <v>18</v>
      </c>
    </row>
    <row r="3242" spans="1:13" x14ac:dyDescent="0.3">
      <c r="A3242">
        <v>1274</v>
      </c>
      <c r="B3242" s="1">
        <v>44999</v>
      </c>
      <c r="C3242" s="4" t="str">
        <f>IF(ISBLANK(Table14[[#This Row],[Sales_Rep]]),"Unknown",Table14[[#This Row],[Sales_Rep]])</f>
        <v>David</v>
      </c>
      <c r="D3242" s="4" t="str">
        <f>PROPER(Table14[[#This Row],[Region]])</f>
        <v>West</v>
      </c>
      <c r="E3242" s="9">
        <f>IF(ISBLANK(Table14[[#This Row],[Sales_Amount]]),MEDIAN(Table14[Sales_Amount]),Table14[[#This Row],[Sales_Amount]])</f>
        <v>7476.58</v>
      </c>
      <c r="F3242" s="11">
        <f>IF(ISBLANK(Table14[[#This Row],[Quantity_Sold]]),MEDIAN(Table14[Quantity_Sold]),Table14[[#This Row],[Quantity_Sold]])</f>
        <v>36</v>
      </c>
      <c r="G3242" s="4" t="str">
        <f>TRIM(Table14[[#This Row],[Product_Category]])</f>
        <v>Furniture</v>
      </c>
      <c r="H3242" s="9">
        <v>202.42</v>
      </c>
      <c r="I3242" s="9">
        <v>266.26</v>
      </c>
      <c r="J3242" s="4" t="str">
        <f>PROPER(Table14[[#This Row],[Customer_Type]])</f>
        <v>Returning</v>
      </c>
      <c r="K3242" s="13">
        <f>IF(ISBLANK(Table14[[#This Row],[Discount]]),MEDIAN(Table14[Discount]),Table14[[#This Row],[Discount]])</f>
        <v>0.22</v>
      </c>
      <c r="L3242" s="4" t="s">
        <v>31</v>
      </c>
      <c r="M3242" s="4" t="s">
        <v>18</v>
      </c>
    </row>
    <row r="3243" spans="1:13" x14ac:dyDescent="0.3">
      <c r="A3243">
        <v>1442</v>
      </c>
      <c r="B3243" s="1">
        <v>45201</v>
      </c>
      <c r="C3243" s="4" t="str">
        <f>IF(ISBLANK(Table14[[#This Row],[Sales_Rep]]),"Unknown",Table14[[#This Row],[Sales_Rep]])</f>
        <v>Bob</v>
      </c>
      <c r="D3243" s="4" t="str">
        <f>PROPER(Table14[[#This Row],[Region]])</f>
        <v>South</v>
      </c>
      <c r="E3243" s="9">
        <f>IF(ISBLANK(Table14[[#This Row],[Sales_Amount]]),MEDIAN(Table14[Sales_Amount]),Table14[[#This Row],[Sales_Amount]])</f>
        <v>105577.26</v>
      </c>
      <c r="F3243" s="11">
        <f>IF(ISBLANK(Table14[[#This Row],[Quantity_Sold]]),MEDIAN(Table14[Quantity_Sold]),Table14[[#This Row],[Quantity_Sold]])</f>
        <v>43</v>
      </c>
      <c r="G3243" s="4" t="str">
        <f>TRIM(Table14[[#This Row],[Product_Category]])</f>
        <v>Furniture</v>
      </c>
      <c r="H3243" s="9">
        <v>2258.8000000000002</v>
      </c>
      <c r="I3243" s="9">
        <v>2994.25</v>
      </c>
      <c r="J3243" s="4" t="str">
        <f>PROPER(Table14[[#This Row],[Customer_Type]])</f>
        <v>Returning</v>
      </c>
      <c r="K3243" s="13">
        <f>IF(ISBLANK(Table14[[#This Row],[Discount]]),MEDIAN(Table14[Discount]),Table14[[#This Row],[Discount]])</f>
        <v>0.18</v>
      </c>
      <c r="L3243" s="4" t="s">
        <v>17</v>
      </c>
      <c r="M3243" s="4" t="s">
        <v>18</v>
      </c>
    </row>
    <row r="3244" spans="1:13" x14ac:dyDescent="0.3">
      <c r="A3244">
        <v>1344</v>
      </c>
      <c r="B3244" s="1">
        <v>44952</v>
      </c>
      <c r="C3244" s="4" t="str">
        <f>IF(ISBLANK(Table14[[#This Row],[Sales_Rep]]),"Unknown",Table14[[#This Row],[Sales_Rep]])</f>
        <v>Bob</v>
      </c>
      <c r="D3244" s="4" t="str">
        <f>PROPER(Table14[[#This Row],[Region]])</f>
        <v>East</v>
      </c>
      <c r="E3244" s="9">
        <f>IF(ISBLANK(Table14[[#This Row],[Sales_Amount]]),MEDIAN(Table14[Sales_Amount]),Table14[[#This Row],[Sales_Amount]])</f>
        <v>103453.18</v>
      </c>
      <c r="F3244" s="11">
        <f>IF(ISBLANK(Table14[[#This Row],[Quantity_Sold]]),MEDIAN(Table14[Quantity_Sold]),Table14[[#This Row],[Quantity_Sold]])</f>
        <v>48</v>
      </c>
      <c r="G3244" s="4" t="str">
        <f>TRIM(Table14[[#This Row],[Product_Category]])</f>
        <v>Electronics</v>
      </c>
      <c r="H3244" s="9">
        <v>1559.76</v>
      </c>
      <c r="I3244" s="9">
        <v>2268.71</v>
      </c>
      <c r="J3244" s="4" t="str">
        <f>PROPER(Table14[[#This Row],[Customer_Type]])</f>
        <v>New</v>
      </c>
      <c r="K3244" s="13">
        <f>IF(ISBLANK(Table14[[#This Row],[Discount]]),MEDIAN(Table14[Discount]),Table14[[#This Row],[Discount]])</f>
        <v>0.05</v>
      </c>
      <c r="L3244" s="4" t="s">
        <v>31</v>
      </c>
      <c r="M3244" s="4" t="s">
        <v>22</v>
      </c>
    </row>
    <row r="3245" spans="1:13" x14ac:dyDescent="0.3">
      <c r="A3245">
        <v>1237</v>
      </c>
      <c r="B3245" s="1">
        <v>44944</v>
      </c>
      <c r="C3245" s="4" t="str">
        <f>IF(ISBLANK(Table14[[#This Row],[Sales_Rep]]),"Unknown",Table14[[#This Row],[Sales_Rep]])</f>
        <v>Bob</v>
      </c>
      <c r="D3245" s="4" t="str">
        <f>PROPER(Table14[[#This Row],[Region]])</f>
        <v>North</v>
      </c>
      <c r="E3245" s="9">
        <f>IF(ISBLANK(Table14[[#This Row],[Sales_Amount]]),MEDIAN(Table14[Sales_Amount]),Table14[[#This Row],[Sales_Amount]])</f>
        <v>22782.94</v>
      </c>
      <c r="F3245" s="11">
        <f>IF(ISBLANK(Table14[[#This Row],[Quantity_Sold]]),MEDIAN(Table14[Quantity_Sold]),Table14[[#This Row],[Quantity_Sold]])</f>
        <v>39</v>
      </c>
      <c r="G3245" s="4" t="str">
        <f>TRIM(Table14[[#This Row],[Product_Category]])</f>
        <v>Food</v>
      </c>
      <c r="H3245" s="9">
        <v>427.46</v>
      </c>
      <c r="I3245" s="9">
        <v>596.1</v>
      </c>
      <c r="J3245" s="4" t="str">
        <f>PROPER(Table14[[#This Row],[Customer_Type]])</f>
        <v>New</v>
      </c>
      <c r="K3245" s="13">
        <f>IF(ISBLANK(Table14[[#This Row],[Discount]]),MEDIAN(Table14[Discount]),Table14[[#This Row],[Discount]])</f>
        <v>0.02</v>
      </c>
      <c r="L3245" s="4" t="s">
        <v>26</v>
      </c>
      <c r="M3245" s="4" t="s">
        <v>18</v>
      </c>
    </row>
    <row r="3246" spans="1:13" x14ac:dyDescent="0.3">
      <c r="A3246">
        <v>1391</v>
      </c>
      <c r="B3246" s="1">
        <v>45376</v>
      </c>
      <c r="C3246" s="4" t="str">
        <f>IF(ISBLANK(Table14[[#This Row],[Sales_Rep]]),"Unknown",Table14[[#This Row],[Sales_Rep]])</f>
        <v>Eve</v>
      </c>
      <c r="D3246" s="4" t="str">
        <f>PROPER(Table14[[#This Row],[Region]])</f>
        <v>North</v>
      </c>
      <c r="E3246" s="9">
        <f>IF(ISBLANK(Table14[[#This Row],[Sales_Amount]]),MEDIAN(Table14[Sales_Amount]),Table14[[#This Row],[Sales_Amount]])</f>
        <v>209429.74</v>
      </c>
      <c r="F3246" s="11">
        <f>IF(ISBLANK(Table14[[#This Row],[Quantity_Sold]]),MEDIAN(Table14[Quantity_Sold]),Table14[[#This Row],[Quantity_Sold]])</f>
        <v>37</v>
      </c>
      <c r="G3246" s="4" t="str">
        <f>TRIM(Table14[[#This Row],[Product_Category]])</f>
        <v>Clothing</v>
      </c>
      <c r="H3246" s="9">
        <v>4775.97</v>
      </c>
      <c r="I3246" s="9">
        <v>6902.76</v>
      </c>
      <c r="J3246" s="4" t="str">
        <f>PROPER(Table14[[#This Row],[Customer_Type]])</f>
        <v>Returning</v>
      </c>
      <c r="K3246" s="13">
        <f>IF(ISBLANK(Table14[[#This Row],[Discount]]),MEDIAN(Table14[Discount]),Table14[[#This Row],[Discount]])</f>
        <v>0.18</v>
      </c>
      <c r="L3246" s="4" t="s">
        <v>26</v>
      </c>
      <c r="M3246" s="4" t="s">
        <v>18</v>
      </c>
    </row>
    <row r="3247" spans="1:13" x14ac:dyDescent="0.3">
      <c r="A3247">
        <v>1149</v>
      </c>
      <c r="B3247" s="1">
        <v>45401</v>
      </c>
      <c r="C3247" s="4" t="str">
        <f>IF(ISBLANK(Table14[[#This Row],[Sales_Rep]]),"Unknown",Table14[[#This Row],[Sales_Rep]])</f>
        <v>David</v>
      </c>
      <c r="D3247" s="4" t="str">
        <f>PROPER(Table14[[#This Row],[Region]])</f>
        <v>West</v>
      </c>
      <c r="E3247" s="9">
        <f>IF(ISBLANK(Table14[[#This Row],[Sales_Amount]]),MEDIAN(Table14[Sales_Amount]),Table14[[#This Row],[Sales_Amount]])</f>
        <v>9704.11</v>
      </c>
      <c r="F3247" s="11">
        <f>IF(ISBLANK(Table14[[#This Row],[Quantity_Sold]]),MEDIAN(Table14[Quantity_Sold]),Table14[[#This Row],[Quantity_Sold]])</f>
        <v>4</v>
      </c>
      <c r="G3247" s="4" t="str">
        <f>TRIM(Table14[[#This Row],[Product_Category]])</f>
        <v>Electronics</v>
      </c>
      <c r="H3247" s="9">
        <v>3081.54</v>
      </c>
      <c r="I3247" s="9">
        <v>3416.94</v>
      </c>
      <c r="J3247" s="4" t="str">
        <f>PROPER(Table14[[#This Row],[Customer_Type]])</f>
        <v>Returning</v>
      </c>
      <c r="K3247" s="13">
        <f>IF(ISBLANK(Table14[[#This Row],[Discount]]),MEDIAN(Table14[Discount]),Table14[[#This Row],[Discount]])</f>
        <v>0.28999999999999998</v>
      </c>
      <c r="L3247" s="4" t="s">
        <v>17</v>
      </c>
      <c r="M3247" s="4" t="s">
        <v>22</v>
      </c>
    </row>
    <row r="3248" spans="1:13" x14ac:dyDescent="0.3">
      <c r="A3248">
        <v>1280</v>
      </c>
      <c r="B3248" s="1">
        <v>45035</v>
      </c>
      <c r="C3248" s="4" t="str">
        <f>IF(ISBLANK(Table14[[#This Row],[Sales_Rep]]),"Unknown",Table14[[#This Row],[Sales_Rep]])</f>
        <v>Bob</v>
      </c>
      <c r="D3248" s="4" t="str">
        <f>PROPER(Table14[[#This Row],[Region]])</f>
        <v>North</v>
      </c>
      <c r="E3248" s="9">
        <f>IF(ISBLANK(Table14[[#This Row],[Sales_Amount]]),MEDIAN(Table14[Sales_Amount]),Table14[[#This Row],[Sales_Amount]])</f>
        <v>116854.29</v>
      </c>
      <c r="F3248" s="11">
        <f>IF(ISBLANK(Table14[[#This Row],[Quantity_Sold]]),MEDIAN(Table14[Quantity_Sold]),Table14[[#This Row],[Quantity_Sold]])</f>
        <v>24</v>
      </c>
      <c r="G3248" s="4" t="str">
        <f>TRIM(Table14[[#This Row],[Product_Category]])</f>
        <v>Furniture</v>
      </c>
      <c r="H3248" s="9">
        <v>3848</v>
      </c>
      <c r="I3248" s="9">
        <v>4918.1099999999997</v>
      </c>
      <c r="J3248" s="4" t="str">
        <f>PROPER(Table14[[#This Row],[Customer_Type]])</f>
        <v>Returning</v>
      </c>
      <c r="K3248" s="13">
        <f>IF(ISBLANK(Table14[[#This Row],[Discount]]),MEDIAN(Table14[Discount]),Table14[[#This Row],[Discount]])</f>
        <v>0.01</v>
      </c>
      <c r="L3248" s="4" t="s">
        <v>31</v>
      </c>
      <c r="M3248" s="4" t="s">
        <v>18</v>
      </c>
    </row>
    <row r="3249" spans="1:13" x14ac:dyDescent="0.3">
      <c r="A3249">
        <v>1213</v>
      </c>
      <c r="B3249" s="1">
        <v>45545</v>
      </c>
      <c r="C3249" s="4" t="str">
        <f>IF(ISBLANK(Table14[[#This Row],[Sales_Rep]]),"Unknown",Table14[[#This Row],[Sales_Rep]])</f>
        <v>Charlie</v>
      </c>
      <c r="D3249" s="4" t="str">
        <f>PROPER(Table14[[#This Row],[Region]])</f>
        <v>West</v>
      </c>
      <c r="E3249" s="9">
        <f>IF(ISBLANK(Table14[[#This Row],[Sales_Amount]]),MEDIAN(Table14[Sales_Amount]),Table14[[#This Row],[Sales_Amount]])</f>
        <v>177911.96</v>
      </c>
      <c r="F3249" s="11">
        <f>IF(ISBLANK(Table14[[#This Row],[Quantity_Sold]]),MEDIAN(Table14[Quantity_Sold]),Table14[[#This Row],[Quantity_Sold]])</f>
        <v>36</v>
      </c>
      <c r="G3249" s="4" t="str">
        <f>TRIM(Table14[[#This Row],[Product_Category]])</f>
        <v>Clothing</v>
      </c>
      <c r="H3249" s="9">
        <v>4622.66</v>
      </c>
      <c r="I3249" s="9">
        <v>5491.11</v>
      </c>
      <c r="J3249" s="4" t="str">
        <f>PROPER(Table14[[#This Row],[Customer_Type]])</f>
        <v>New</v>
      </c>
      <c r="K3249" s="13">
        <f>IF(ISBLANK(Table14[[#This Row],[Discount]]),MEDIAN(Table14[Discount]),Table14[[#This Row],[Discount]])</f>
        <v>0.1</v>
      </c>
      <c r="L3249" s="4" t="s">
        <v>17</v>
      </c>
      <c r="M3249" s="4" t="s">
        <v>22</v>
      </c>
    </row>
    <row r="3250" spans="1:13" x14ac:dyDescent="0.3">
      <c r="A3250">
        <v>1381</v>
      </c>
      <c r="B3250" s="1">
        <v>45417</v>
      </c>
      <c r="C3250" s="4" t="str">
        <f>IF(ISBLANK(Table14[[#This Row],[Sales_Rep]]),"Unknown",Table14[[#This Row],[Sales_Rep]])</f>
        <v>Charlie</v>
      </c>
      <c r="D3250" s="4" t="str">
        <f>PROPER(Table14[[#This Row],[Region]])</f>
        <v>North</v>
      </c>
      <c r="E3250" s="9">
        <f>IF(ISBLANK(Table14[[#This Row],[Sales_Amount]]),MEDIAN(Table14[Sales_Amount]),Table14[[#This Row],[Sales_Amount]])</f>
        <v>46973.85</v>
      </c>
      <c r="F3250" s="11">
        <f>IF(ISBLANK(Table14[[#This Row],[Quantity_Sold]]),MEDIAN(Table14[Quantity_Sold]),Table14[[#This Row],[Quantity_Sold]])</f>
        <v>28</v>
      </c>
      <c r="G3250" s="4" t="str">
        <f>TRIM(Table14[[#This Row],[Product_Category]])</f>
        <v>Food</v>
      </c>
      <c r="H3250" s="9">
        <v>1830.53</v>
      </c>
      <c r="I3250" s="9">
        <v>2236.85</v>
      </c>
      <c r="J3250" s="4" t="str">
        <f>PROPER(Table14[[#This Row],[Customer_Type]])</f>
        <v>Returning</v>
      </c>
      <c r="K3250" s="13">
        <f>IF(ISBLANK(Table14[[#This Row],[Discount]]),MEDIAN(Table14[Discount]),Table14[[#This Row],[Discount]])</f>
        <v>0.25</v>
      </c>
      <c r="L3250" s="4" t="s">
        <v>31</v>
      </c>
      <c r="M3250" s="4" t="s">
        <v>22</v>
      </c>
    </row>
    <row r="3251" spans="1:13" x14ac:dyDescent="0.3">
      <c r="A3251">
        <v>1229</v>
      </c>
      <c r="B3251" s="1">
        <v>45423</v>
      </c>
      <c r="C3251" s="4" t="str">
        <f>IF(ISBLANK(Table14[[#This Row],[Sales_Rep]]),"Unknown",Table14[[#This Row],[Sales_Rep]])</f>
        <v>Eve</v>
      </c>
      <c r="D3251" s="4" t="str">
        <f>PROPER(Table14[[#This Row],[Region]])</f>
        <v>North</v>
      </c>
      <c r="E3251" s="9">
        <f>IF(ISBLANK(Table14[[#This Row],[Sales_Amount]]),MEDIAN(Table14[Sales_Amount]),Table14[[#This Row],[Sales_Amount]])</f>
        <v>184715.9</v>
      </c>
      <c r="F3251" s="11">
        <f>IF(ISBLANK(Table14[[#This Row],[Quantity_Sold]]),MEDIAN(Table14[Quantity_Sold]),Table14[[#This Row],[Quantity_Sold]])</f>
        <v>34</v>
      </c>
      <c r="G3251" s="4" t="str">
        <f>TRIM(Table14[[#This Row],[Product_Category]])</f>
        <v>Clothing</v>
      </c>
      <c r="H3251" s="9">
        <v>4996.78</v>
      </c>
      <c r="I3251" s="9">
        <v>7442.22</v>
      </c>
      <c r="J3251" s="4" t="str">
        <f>PROPER(Table14[[#This Row],[Customer_Type]])</f>
        <v>New</v>
      </c>
      <c r="K3251" s="13">
        <f>IF(ISBLANK(Table14[[#This Row],[Discount]]),MEDIAN(Table14[Discount]),Table14[[#This Row],[Discount]])</f>
        <v>0.27</v>
      </c>
      <c r="L3251" s="4" t="s">
        <v>17</v>
      </c>
      <c r="M3251" s="4" t="s">
        <v>22</v>
      </c>
    </row>
    <row r="3252" spans="1:13" x14ac:dyDescent="0.3">
      <c r="A3252">
        <v>1321</v>
      </c>
      <c r="B3252" s="1">
        <v>45591</v>
      </c>
      <c r="C3252" s="4" t="str">
        <f>IF(ISBLANK(Table14[[#This Row],[Sales_Rep]]),"Unknown",Table14[[#This Row],[Sales_Rep]])</f>
        <v>Eve</v>
      </c>
      <c r="D3252" s="4" t="str">
        <f>PROPER(Table14[[#This Row],[Region]])</f>
        <v>South</v>
      </c>
      <c r="E3252" s="9">
        <f>IF(ISBLANK(Table14[[#This Row],[Sales_Amount]]),MEDIAN(Table14[Sales_Amount]),Table14[[#This Row],[Sales_Amount]])</f>
        <v>5947.26</v>
      </c>
      <c r="F3252" s="11">
        <f>IF(ISBLANK(Table14[[#This Row],[Quantity_Sold]]),MEDIAN(Table14[Quantity_Sold]),Table14[[#This Row],[Quantity_Sold]])</f>
        <v>2</v>
      </c>
      <c r="G3252" s="4" t="str">
        <f>TRIM(Table14[[#This Row],[Product_Category]])</f>
        <v>Electronics</v>
      </c>
      <c r="H3252" s="9">
        <v>2891.69</v>
      </c>
      <c r="I3252" s="9">
        <v>3717.04</v>
      </c>
      <c r="J3252" s="4" t="str">
        <f>PROPER(Table14[[#This Row],[Customer_Type]])</f>
        <v>Returning</v>
      </c>
      <c r="K3252" s="13">
        <f>IF(ISBLANK(Table14[[#This Row],[Discount]]),MEDIAN(Table14[Discount]),Table14[[#This Row],[Discount]])</f>
        <v>0.2</v>
      </c>
      <c r="L3252" s="4" t="s">
        <v>31</v>
      </c>
      <c r="M3252" s="4" t="s">
        <v>18</v>
      </c>
    </row>
    <row r="3253" spans="1:13" x14ac:dyDescent="0.3">
      <c r="A3253">
        <v>1108</v>
      </c>
      <c r="B3253" s="1">
        <v>45382</v>
      </c>
      <c r="C3253" s="4" t="str">
        <f>IF(ISBLANK(Table14[[#This Row],[Sales_Rep]]),"Unknown",Table14[[#This Row],[Sales_Rep]])</f>
        <v>Alice</v>
      </c>
      <c r="D3253" s="4" t="str">
        <f>PROPER(Table14[[#This Row],[Region]])</f>
        <v>North</v>
      </c>
      <c r="E3253" s="9">
        <f>IF(ISBLANK(Table14[[#This Row],[Sales_Amount]]),MEDIAN(Table14[Sales_Amount]),Table14[[#This Row],[Sales_Amount]])</f>
        <v>204032.47</v>
      </c>
      <c r="F3253" s="11">
        <f>IF(ISBLANK(Table14[[#This Row],[Quantity_Sold]]),MEDIAN(Table14[Quantity_Sold]),Table14[[#This Row],[Quantity_Sold]])</f>
        <v>30</v>
      </c>
      <c r="G3253" s="4" t="str">
        <f>TRIM(Table14[[#This Row],[Product_Category]])</f>
        <v>Food</v>
      </c>
      <c r="H3253" s="9">
        <v>4975.08</v>
      </c>
      <c r="I3253" s="9">
        <v>6869.78</v>
      </c>
      <c r="J3253" s="4" t="str">
        <f>PROPER(Table14[[#This Row],[Customer_Type]])</f>
        <v>New</v>
      </c>
      <c r="K3253" s="13">
        <f>IF(ISBLANK(Table14[[#This Row],[Discount]]),MEDIAN(Table14[Discount]),Table14[[#This Row],[Discount]])</f>
        <v>0.01</v>
      </c>
      <c r="L3253" s="4" t="s">
        <v>17</v>
      </c>
      <c r="M3253" s="4" t="s">
        <v>22</v>
      </c>
    </row>
    <row r="3254" spans="1:13" x14ac:dyDescent="0.3">
      <c r="A3254">
        <v>1115</v>
      </c>
      <c r="B3254" s="1">
        <v>45461</v>
      </c>
      <c r="C3254" s="4" t="str">
        <f>IF(ISBLANK(Table14[[#This Row],[Sales_Rep]]),"Unknown",Table14[[#This Row],[Sales_Rep]])</f>
        <v>Alice</v>
      </c>
      <c r="D3254" s="4" t="str">
        <f>PROPER(Table14[[#This Row],[Region]])</f>
        <v>West</v>
      </c>
      <c r="E3254" s="9">
        <f>IF(ISBLANK(Table14[[#This Row],[Sales_Amount]]),MEDIAN(Table14[Sales_Amount]),Table14[[#This Row],[Sales_Amount]])</f>
        <v>9103.25</v>
      </c>
      <c r="F3254" s="11">
        <f>IF(ISBLANK(Table14[[#This Row],[Quantity_Sold]]),MEDIAN(Table14[Quantity_Sold]),Table14[[#This Row],[Quantity_Sold]])</f>
        <v>2</v>
      </c>
      <c r="G3254" s="4" t="str">
        <f>TRIM(Table14[[#This Row],[Product_Category]])</f>
        <v>Clothing</v>
      </c>
      <c r="H3254" s="9">
        <v>4060.32</v>
      </c>
      <c r="I3254" s="9">
        <v>5988.98</v>
      </c>
      <c r="J3254" s="4" t="str">
        <f>PROPER(Table14[[#This Row],[Customer_Type]])</f>
        <v>New</v>
      </c>
      <c r="K3254" s="13">
        <f>IF(ISBLANK(Table14[[#This Row],[Discount]]),MEDIAN(Table14[Discount]),Table14[[#This Row],[Discount]])</f>
        <v>0.24</v>
      </c>
      <c r="L3254" s="4" t="s">
        <v>26</v>
      </c>
      <c r="M3254" s="4" t="s">
        <v>18</v>
      </c>
    </row>
    <row r="3255" spans="1:13" x14ac:dyDescent="0.3">
      <c r="A3255">
        <v>1355</v>
      </c>
      <c r="B3255" s="1">
        <v>45626</v>
      </c>
      <c r="C3255" s="4" t="str">
        <f>IF(ISBLANK(Table14[[#This Row],[Sales_Rep]]),"Unknown",Table14[[#This Row],[Sales_Rep]])</f>
        <v>Alice</v>
      </c>
      <c r="D3255" s="4" t="str">
        <f>PROPER(Table14[[#This Row],[Region]])</f>
        <v>South</v>
      </c>
      <c r="E3255" s="9">
        <f>IF(ISBLANK(Table14[[#This Row],[Sales_Amount]]),MEDIAN(Table14[Sales_Amount]),Table14[[#This Row],[Sales_Amount]])</f>
        <v>189704.92</v>
      </c>
      <c r="F3255" s="11">
        <f>IF(ISBLANK(Table14[[#This Row],[Quantity_Sold]]),MEDIAN(Table14[Quantity_Sold]),Table14[[#This Row],[Quantity_Sold]])</f>
        <v>46</v>
      </c>
      <c r="G3255" s="4" t="str">
        <f>TRIM(Table14[[#This Row],[Product_Category]])</f>
        <v>Electronics</v>
      </c>
      <c r="H3255" s="9">
        <v>3421.82</v>
      </c>
      <c r="I3255" s="9">
        <v>4434.43</v>
      </c>
      <c r="J3255" s="4" t="str">
        <f>PROPER(Table14[[#This Row],[Customer_Type]])</f>
        <v>Returning</v>
      </c>
      <c r="K3255" s="13">
        <f>IF(ISBLANK(Table14[[#This Row],[Discount]]),MEDIAN(Table14[Discount]),Table14[[#This Row],[Discount]])</f>
        <v>7.0000000000000007E-2</v>
      </c>
      <c r="L3255" s="4" t="s">
        <v>17</v>
      </c>
      <c r="M3255" s="4" t="s">
        <v>22</v>
      </c>
    </row>
    <row r="3256" spans="1:13" x14ac:dyDescent="0.3">
      <c r="A3256">
        <v>1280</v>
      </c>
      <c r="B3256" s="1">
        <v>45014</v>
      </c>
      <c r="C3256" s="4" t="str">
        <f>IF(ISBLANK(Table14[[#This Row],[Sales_Rep]]),"Unknown",Table14[[#This Row],[Sales_Rep]])</f>
        <v>Eve</v>
      </c>
      <c r="D3256" s="4" t="str">
        <f>PROPER(Table14[[#This Row],[Region]])</f>
        <v>North</v>
      </c>
      <c r="E3256" s="9">
        <f>IF(ISBLANK(Table14[[#This Row],[Sales_Amount]]),MEDIAN(Table14[Sales_Amount]),Table14[[#This Row],[Sales_Amount]])</f>
        <v>19850.77</v>
      </c>
      <c r="F3256" s="11">
        <f>IF(ISBLANK(Table14[[#This Row],[Quantity_Sold]]),MEDIAN(Table14[Quantity_Sold]),Table14[[#This Row],[Quantity_Sold]])</f>
        <v>4</v>
      </c>
      <c r="G3256" s="4" t="str">
        <f>TRIM(Table14[[#This Row],[Product_Category]])</f>
        <v>Electronics</v>
      </c>
      <c r="H3256" s="9">
        <v>4270.25</v>
      </c>
      <c r="I3256" s="9">
        <v>5576.06</v>
      </c>
      <c r="J3256" s="4" t="str">
        <f>PROPER(Table14[[#This Row],[Customer_Type]])</f>
        <v>Returning</v>
      </c>
      <c r="K3256" s="13">
        <f>IF(ISBLANK(Table14[[#This Row],[Discount]]),MEDIAN(Table14[Discount]),Table14[[#This Row],[Discount]])</f>
        <v>0.11</v>
      </c>
      <c r="L3256" s="4" t="s">
        <v>26</v>
      </c>
      <c r="M3256" s="4" t="s">
        <v>22</v>
      </c>
    </row>
    <row r="3257" spans="1:13" x14ac:dyDescent="0.3">
      <c r="A3257">
        <v>1445</v>
      </c>
      <c r="B3257" s="1">
        <v>44960</v>
      </c>
      <c r="C3257" s="4" t="str">
        <f>IF(ISBLANK(Table14[[#This Row],[Sales_Rep]]),"Unknown",Table14[[#This Row],[Sales_Rep]])</f>
        <v>Eve</v>
      </c>
      <c r="D3257" s="4" t="str">
        <f>PROPER(Table14[[#This Row],[Region]])</f>
        <v>South</v>
      </c>
      <c r="E3257" s="9">
        <f>IF(ISBLANK(Table14[[#This Row],[Sales_Amount]]),MEDIAN(Table14[Sales_Amount]),Table14[[#This Row],[Sales_Amount]])</f>
        <v>147478.75</v>
      </c>
      <c r="F3257" s="11">
        <f>IF(ISBLANK(Table14[[#This Row],[Quantity_Sold]]),MEDIAN(Table14[Quantity_Sold]),Table14[[#This Row],[Quantity_Sold]])</f>
        <v>40</v>
      </c>
      <c r="G3257" s="4" t="str">
        <f>TRIM(Table14[[#This Row],[Product_Category]])</f>
        <v>Food</v>
      </c>
      <c r="H3257" s="9">
        <v>4131.7</v>
      </c>
      <c r="I3257" s="9">
        <v>5120.79</v>
      </c>
      <c r="J3257" s="4" t="str">
        <f>PROPER(Table14[[#This Row],[Customer_Type]])</f>
        <v>Returning</v>
      </c>
      <c r="K3257" s="13">
        <f>IF(ISBLANK(Table14[[#This Row],[Discount]]),MEDIAN(Table14[Discount]),Table14[[#This Row],[Discount]])</f>
        <v>0.28000000000000003</v>
      </c>
      <c r="L3257" s="4" t="s">
        <v>17</v>
      </c>
      <c r="M3257" s="4" t="s">
        <v>22</v>
      </c>
    </row>
    <row r="3258" spans="1:13" x14ac:dyDescent="0.3">
      <c r="A3258">
        <v>1307</v>
      </c>
      <c r="B3258" s="1">
        <v>45571</v>
      </c>
      <c r="C3258" s="4" t="str">
        <f>IF(ISBLANK(Table14[[#This Row],[Sales_Rep]]),"Unknown",Table14[[#This Row],[Sales_Rep]])</f>
        <v>Eve</v>
      </c>
      <c r="D3258" s="4" t="str">
        <f>PROPER(Table14[[#This Row],[Region]])</f>
        <v>South</v>
      </c>
      <c r="E3258" s="9">
        <f>IF(ISBLANK(Table14[[#This Row],[Sales_Amount]]),MEDIAN(Table14[Sales_Amount]),Table14[[#This Row],[Sales_Amount]])</f>
        <v>31838.18</v>
      </c>
      <c r="F3258" s="11">
        <f>IF(ISBLANK(Table14[[#This Row],[Quantity_Sold]]),MEDIAN(Table14[Quantity_Sold]),Table14[[#This Row],[Quantity_Sold]])</f>
        <v>36</v>
      </c>
      <c r="G3258" s="4" t="str">
        <f>TRIM(Table14[[#This Row],[Product_Category]])</f>
        <v>Clothing</v>
      </c>
      <c r="H3258" s="9">
        <v>849.03</v>
      </c>
      <c r="I3258" s="9">
        <v>1263.42</v>
      </c>
      <c r="J3258" s="4" t="str">
        <f>PROPER(Table14[[#This Row],[Customer_Type]])</f>
        <v>Returning</v>
      </c>
      <c r="K3258" s="13">
        <f>IF(ISBLANK(Table14[[#This Row],[Discount]]),MEDIAN(Table14[Discount]),Table14[[#This Row],[Discount]])</f>
        <v>0.3</v>
      </c>
      <c r="L3258" s="4" t="s">
        <v>31</v>
      </c>
      <c r="M3258" s="4" t="s">
        <v>18</v>
      </c>
    </row>
    <row r="3259" spans="1:13" x14ac:dyDescent="0.3">
      <c r="A3259">
        <v>1108</v>
      </c>
      <c r="B3259" s="1">
        <v>45020</v>
      </c>
      <c r="C3259" s="4" t="str">
        <f>IF(ISBLANK(Table14[[#This Row],[Sales_Rep]]),"Unknown",Table14[[#This Row],[Sales_Rep]])</f>
        <v>Charlie</v>
      </c>
      <c r="D3259" s="4" t="str">
        <f>PROPER(Table14[[#This Row],[Region]])</f>
        <v>West</v>
      </c>
      <c r="E3259" s="9">
        <f>IF(ISBLANK(Table14[[#This Row],[Sales_Amount]]),MEDIAN(Table14[Sales_Amount]),Table14[[#This Row],[Sales_Amount]])</f>
        <v>45065</v>
      </c>
      <c r="F3259" s="11">
        <f>IF(ISBLANK(Table14[[#This Row],[Quantity_Sold]]),MEDIAN(Table14[Quantity_Sold]),Table14[[#This Row],[Quantity_Sold]])</f>
        <v>20</v>
      </c>
      <c r="G3259" s="4" t="str">
        <f>TRIM(Table14[[#This Row],[Product_Category]])</f>
        <v>Food</v>
      </c>
      <c r="H3259" s="9">
        <v>1629.17</v>
      </c>
      <c r="I3259" s="9">
        <v>2276.0100000000002</v>
      </c>
      <c r="J3259" s="4" t="str">
        <f>PROPER(Table14[[#This Row],[Customer_Type]])</f>
        <v>New</v>
      </c>
      <c r="K3259" s="13">
        <f>IF(ISBLANK(Table14[[#This Row],[Discount]]),MEDIAN(Table14[Discount]),Table14[[#This Row],[Discount]])</f>
        <v>0.01</v>
      </c>
      <c r="L3259" s="4" t="s">
        <v>26</v>
      </c>
      <c r="M3259" s="4" t="s">
        <v>18</v>
      </c>
    </row>
    <row r="3260" spans="1:13" x14ac:dyDescent="0.3">
      <c r="A3260">
        <v>1313</v>
      </c>
      <c r="B3260" s="1">
        <v>45341</v>
      </c>
      <c r="C3260" s="4" t="str">
        <f>IF(ISBLANK(Table14[[#This Row],[Sales_Rep]]),"Unknown",Table14[[#This Row],[Sales_Rep]])</f>
        <v>Eve</v>
      </c>
      <c r="D3260" s="4" t="str">
        <f>PROPER(Table14[[#This Row],[Region]])</f>
        <v>South</v>
      </c>
      <c r="E3260" s="9">
        <f>IF(ISBLANK(Table14[[#This Row],[Sales_Amount]]),MEDIAN(Table14[Sales_Amount]),Table14[[#This Row],[Sales_Amount]])</f>
        <v>64157.440000000002</v>
      </c>
      <c r="F3260" s="11">
        <f>IF(ISBLANK(Table14[[#This Row],[Quantity_Sold]]),MEDIAN(Table14[Quantity_Sold]),Table14[[#This Row],[Quantity_Sold]])</f>
        <v>11</v>
      </c>
      <c r="G3260" s="4" t="str">
        <f>TRIM(Table14[[#This Row],[Product_Category]])</f>
        <v>Clothing</v>
      </c>
      <c r="H3260" s="9">
        <v>4995.9399999999996</v>
      </c>
      <c r="I3260" s="9">
        <v>6781.97</v>
      </c>
      <c r="J3260" s="4" t="str">
        <f>PROPER(Table14[[#This Row],[Customer_Type]])</f>
        <v>New</v>
      </c>
      <c r="K3260" s="13">
        <f>IF(ISBLANK(Table14[[#This Row],[Discount]]),MEDIAN(Table14[Discount]),Table14[[#This Row],[Discount]])</f>
        <v>0.14000000000000001</v>
      </c>
      <c r="L3260" s="4" t="s">
        <v>31</v>
      </c>
      <c r="M3260" s="4" t="s">
        <v>22</v>
      </c>
    </row>
    <row r="3261" spans="1:13" x14ac:dyDescent="0.3">
      <c r="A3261">
        <v>1406</v>
      </c>
      <c r="B3261" s="1">
        <v>45027</v>
      </c>
      <c r="C3261" s="4" t="str">
        <f>IF(ISBLANK(Table14[[#This Row],[Sales_Rep]]),"Unknown",Table14[[#This Row],[Sales_Rep]])</f>
        <v>Charlie</v>
      </c>
      <c r="D3261" s="4" t="str">
        <f>PROPER(Table14[[#This Row],[Region]])</f>
        <v>North</v>
      </c>
      <c r="E3261" s="9">
        <f>IF(ISBLANK(Table14[[#This Row],[Sales_Amount]]),MEDIAN(Table14[Sales_Amount]),Table14[[#This Row],[Sales_Amount]])</f>
        <v>42265.71</v>
      </c>
      <c r="F3261" s="11">
        <f>IF(ISBLANK(Table14[[#This Row],[Quantity_Sold]]),MEDIAN(Table14[Quantity_Sold]),Table14[[#This Row],[Quantity_Sold]])</f>
        <v>14</v>
      </c>
      <c r="G3261" s="4" t="str">
        <f>TRIM(Table14[[#This Row],[Product_Category]])</f>
        <v>Furniture</v>
      </c>
      <c r="H3261" s="9">
        <v>2400.54</v>
      </c>
      <c r="I3261" s="9">
        <v>3317.56</v>
      </c>
      <c r="J3261" s="4" t="str">
        <f>PROPER(Table14[[#This Row],[Customer_Type]])</f>
        <v>New</v>
      </c>
      <c r="K3261" s="13">
        <f>IF(ISBLANK(Table14[[#This Row],[Discount]]),MEDIAN(Table14[Discount]),Table14[[#This Row],[Discount]])</f>
        <v>0.09</v>
      </c>
      <c r="L3261" s="4" t="s">
        <v>31</v>
      </c>
      <c r="M3261" s="4" t="s">
        <v>18</v>
      </c>
    </row>
    <row r="3262" spans="1:13" x14ac:dyDescent="0.3">
      <c r="A3262">
        <v>1436</v>
      </c>
      <c r="B3262" s="1">
        <v>45650</v>
      </c>
      <c r="C3262" s="4" t="str">
        <f>IF(ISBLANK(Table14[[#This Row],[Sales_Rep]]),"Unknown",Table14[[#This Row],[Sales_Rep]])</f>
        <v>Alice</v>
      </c>
      <c r="D3262" s="4" t="str">
        <f>PROPER(Table14[[#This Row],[Region]])</f>
        <v>East</v>
      </c>
      <c r="E3262" s="9">
        <f>IF(ISBLANK(Table14[[#This Row],[Sales_Amount]]),MEDIAN(Table14[Sales_Amount]),Table14[[#This Row],[Sales_Amount]])</f>
        <v>37617.18</v>
      </c>
      <c r="F3262" s="11">
        <f>IF(ISBLANK(Table14[[#This Row],[Quantity_Sold]]),MEDIAN(Table14[Quantity_Sold]),Table14[[#This Row],[Quantity_Sold]])</f>
        <v>24</v>
      </c>
      <c r="G3262" s="4" t="str">
        <f>TRIM(Table14[[#This Row],[Product_Category]])</f>
        <v>Furniture</v>
      </c>
      <c r="H3262" s="9">
        <v>1126.2</v>
      </c>
      <c r="I3262" s="9">
        <v>1599.37</v>
      </c>
      <c r="J3262" s="4" t="str">
        <f>PROPER(Table14[[#This Row],[Customer_Type]])</f>
        <v>New</v>
      </c>
      <c r="K3262" s="13">
        <f>IF(ISBLANK(Table14[[#This Row],[Discount]]),MEDIAN(Table14[Discount]),Table14[[#This Row],[Discount]])</f>
        <v>0.02</v>
      </c>
      <c r="L3262" s="4" t="s">
        <v>31</v>
      </c>
      <c r="M3262" s="4" t="s">
        <v>18</v>
      </c>
    </row>
    <row r="3263" spans="1:13" x14ac:dyDescent="0.3">
      <c r="A3263">
        <v>1237</v>
      </c>
      <c r="B3263" s="1">
        <v>45352</v>
      </c>
      <c r="C3263" s="4" t="str">
        <f>IF(ISBLANK(Table14[[#This Row],[Sales_Rep]]),"Unknown",Table14[[#This Row],[Sales_Rep]])</f>
        <v>Alice</v>
      </c>
      <c r="D3263" s="4" t="str">
        <f>PROPER(Table14[[#This Row],[Region]])</f>
        <v>East</v>
      </c>
      <c r="E3263" s="9">
        <f>IF(ISBLANK(Table14[[#This Row],[Sales_Amount]]),MEDIAN(Table14[Sales_Amount]),Table14[[#This Row],[Sales_Amount]])</f>
        <v>178189.52</v>
      </c>
      <c r="F3263" s="11">
        <f>IF(ISBLANK(Table14[[#This Row],[Quantity_Sold]]),MEDIAN(Table14[Quantity_Sold]),Table14[[#This Row],[Quantity_Sold]])</f>
        <v>48</v>
      </c>
      <c r="G3263" s="4" t="str">
        <f>TRIM(Table14[[#This Row],[Product_Category]])</f>
        <v>Electronics</v>
      </c>
      <c r="H3263" s="9">
        <v>2617.7800000000002</v>
      </c>
      <c r="I3263" s="9">
        <v>3866.96</v>
      </c>
      <c r="J3263" s="4" t="str">
        <f>PROPER(Table14[[#This Row],[Customer_Type]])</f>
        <v>New</v>
      </c>
      <c r="K3263" s="13">
        <f>IF(ISBLANK(Table14[[#This Row],[Discount]]),MEDIAN(Table14[Discount]),Table14[[#This Row],[Discount]])</f>
        <v>0.04</v>
      </c>
      <c r="L3263" s="4" t="s">
        <v>31</v>
      </c>
      <c r="M3263" s="4" t="s">
        <v>18</v>
      </c>
    </row>
    <row r="3264" spans="1:13" x14ac:dyDescent="0.3">
      <c r="A3264">
        <v>1209</v>
      </c>
      <c r="B3264" s="1">
        <v>45074</v>
      </c>
      <c r="C3264" s="4" t="str">
        <f>IF(ISBLANK(Table14[[#This Row],[Sales_Rep]]),"Unknown",Table14[[#This Row],[Sales_Rep]])</f>
        <v>Alice</v>
      </c>
      <c r="D3264" s="4" t="str">
        <f>PROPER(Table14[[#This Row],[Region]])</f>
        <v>West</v>
      </c>
      <c r="E3264" s="9">
        <f>IF(ISBLANK(Table14[[#This Row],[Sales_Amount]]),MEDIAN(Table14[Sales_Amount]),Table14[[#This Row],[Sales_Amount]])</f>
        <v>102138.13</v>
      </c>
      <c r="F3264" s="11">
        <f>IF(ISBLANK(Table14[[#This Row],[Quantity_Sold]]),MEDIAN(Table14[Quantity_Sold]),Table14[[#This Row],[Quantity_Sold]])</f>
        <v>39</v>
      </c>
      <c r="G3264" s="4" t="str">
        <f>TRIM(Table14[[#This Row],[Product_Category]])</f>
        <v>Furniture</v>
      </c>
      <c r="H3264" s="9">
        <v>2221.48</v>
      </c>
      <c r="I3264" s="9">
        <v>2816.05</v>
      </c>
      <c r="J3264" s="4" t="str">
        <f>PROPER(Table14[[#This Row],[Customer_Type]])</f>
        <v>Returning</v>
      </c>
      <c r="K3264" s="13">
        <f>IF(ISBLANK(Table14[[#This Row],[Discount]]),MEDIAN(Table14[Discount]),Table14[[#This Row],[Discount]])</f>
        <v>7.0000000000000007E-2</v>
      </c>
      <c r="L3264" s="4" t="s">
        <v>31</v>
      </c>
      <c r="M3264" s="4" t="s">
        <v>22</v>
      </c>
    </row>
    <row r="3265" spans="1:13" x14ac:dyDescent="0.3">
      <c r="A3265">
        <v>1020</v>
      </c>
      <c r="B3265" s="1">
        <v>45354</v>
      </c>
      <c r="C3265" s="4" t="str">
        <f>IF(ISBLANK(Table14[[#This Row],[Sales_Rep]]),"Unknown",Table14[[#This Row],[Sales_Rep]])</f>
        <v>Bob</v>
      </c>
      <c r="D3265" s="4" t="str">
        <f>PROPER(Table14[[#This Row],[Region]])</f>
        <v>South</v>
      </c>
      <c r="E3265" s="9">
        <f>IF(ISBLANK(Table14[[#This Row],[Sales_Amount]]),MEDIAN(Table14[Sales_Amount]),Table14[[#This Row],[Sales_Amount]])</f>
        <v>105093.4</v>
      </c>
      <c r="F3265" s="11">
        <f>IF(ISBLANK(Table14[[#This Row],[Quantity_Sold]]),MEDIAN(Table14[Quantity_Sold]),Table14[[#This Row],[Quantity_Sold]])</f>
        <v>36</v>
      </c>
      <c r="G3265" s="4" t="str">
        <f>TRIM(Table14[[#This Row],[Product_Category]])</f>
        <v>Clothing</v>
      </c>
      <c r="H3265" s="9">
        <v>2671.08</v>
      </c>
      <c r="I3265" s="9">
        <v>3173.11</v>
      </c>
      <c r="J3265" s="4" t="str">
        <f>PROPER(Table14[[#This Row],[Customer_Type]])</f>
        <v>New</v>
      </c>
      <c r="K3265" s="13">
        <f>IF(ISBLANK(Table14[[#This Row],[Discount]]),MEDIAN(Table14[Discount]),Table14[[#This Row],[Discount]])</f>
        <v>0.08</v>
      </c>
      <c r="L3265" s="4" t="s">
        <v>17</v>
      </c>
      <c r="M3265" s="4" t="s">
        <v>18</v>
      </c>
    </row>
    <row r="3266" spans="1:13" x14ac:dyDescent="0.3">
      <c r="A3266">
        <v>1378</v>
      </c>
      <c r="B3266" s="1">
        <v>45082</v>
      </c>
      <c r="C3266" s="4" t="str">
        <f>IF(ISBLANK(Table14[[#This Row],[Sales_Rep]]),"Unknown",Table14[[#This Row],[Sales_Rep]])</f>
        <v>Bob</v>
      </c>
      <c r="D3266" s="4" t="str">
        <f>PROPER(Table14[[#This Row],[Region]])</f>
        <v>West</v>
      </c>
      <c r="E3266" s="9">
        <f>IF(ISBLANK(Table14[[#This Row],[Sales_Amount]]),MEDIAN(Table14[Sales_Amount]),Table14[[#This Row],[Sales_Amount]])</f>
        <v>198117.62</v>
      </c>
      <c r="F3266" s="11">
        <f>IF(ISBLANK(Table14[[#This Row],[Quantity_Sold]]),MEDIAN(Table14[Quantity_Sold]),Table14[[#This Row],[Quantity_Sold]])</f>
        <v>46</v>
      </c>
      <c r="G3266" s="4" t="str">
        <f>TRIM(Table14[[#This Row],[Product_Category]])</f>
        <v>Furniture</v>
      </c>
      <c r="H3266" s="9">
        <v>3915.74</v>
      </c>
      <c r="I3266" s="9">
        <v>4894.21</v>
      </c>
      <c r="J3266" s="4" t="str">
        <f>PROPER(Table14[[#This Row],[Customer_Type]])</f>
        <v>Returning</v>
      </c>
      <c r="K3266" s="13">
        <f>IF(ISBLANK(Table14[[#This Row],[Discount]]),MEDIAN(Table14[Discount]),Table14[[#This Row],[Discount]])</f>
        <v>0.12</v>
      </c>
      <c r="L3266" s="4" t="s">
        <v>17</v>
      </c>
      <c r="M3266" s="4" t="s">
        <v>22</v>
      </c>
    </row>
    <row r="3267" spans="1:13" x14ac:dyDescent="0.3">
      <c r="A3267">
        <v>1363</v>
      </c>
      <c r="B3267" s="1">
        <v>45520</v>
      </c>
      <c r="C3267" s="4" t="str">
        <f>IF(ISBLANK(Table14[[#This Row],[Sales_Rep]]),"Unknown",Table14[[#This Row],[Sales_Rep]])</f>
        <v>David</v>
      </c>
      <c r="D3267" s="4" t="str">
        <f>PROPER(Table14[[#This Row],[Region]])</f>
        <v>North</v>
      </c>
      <c r="E3267" s="9">
        <f>IF(ISBLANK(Table14[[#This Row],[Sales_Amount]]),MEDIAN(Table14[Sales_Amount]),Table14[[#This Row],[Sales_Amount]])</f>
        <v>160915.5</v>
      </c>
      <c r="F3267" s="11">
        <f>IF(ISBLANK(Table14[[#This Row],[Quantity_Sold]]),MEDIAN(Table14[Quantity_Sold]),Table14[[#This Row],[Quantity_Sold]])</f>
        <v>47</v>
      </c>
      <c r="G3267" s="4" t="str">
        <f>TRIM(Table14[[#This Row],[Product_Category]])</f>
        <v>Furniture</v>
      </c>
      <c r="H3267" s="9">
        <v>2943.2</v>
      </c>
      <c r="I3267" s="9">
        <v>3721.45</v>
      </c>
      <c r="J3267" s="4" t="str">
        <f>PROPER(Table14[[#This Row],[Customer_Type]])</f>
        <v>Returning</v>
      </c>
      <c r="K3267" s="13">
        <f>IF(ISBLANK(Table14[[#This Row],[Discount]]),MEDIAN(Table14[Discount]),Table14[[#This Row],[Discount]])</f>
        <v>0.08</v>
      </c>
      <c r="L3267" s="4" t="s">
        <v>31</v>
      </c>
      <c r="M3267" s="4" t="s">
        <v>22</v>
      </c>
    </row>
    <row r="3268" spans="1:13" x14ac:dyDescent="0.3">
      <c r="A3268">
        <v>1204</v>
      </c>
      <c r="B3268" s="1">
        <v>45312</v>
      </c>
      <c r="C3268" s="4" t="str">
        <f>IF(ISBLANK(Table14[[#This Row],[Sales_Rep]]),"Unknown",Table14[[#This Row],[Sales_Rep]])</f>
        <v>David</v>
      </c>
      <c r="D3268" s="4" t="str">
        <f>PROPER(Table14[[#This Row],[Region]])</f>
        <v>North</v>
      </c>
      <c r="E3268" s="9">
        <f>IF(ISBLANK(Table14[[#This Row],[Sales_Amount]]),MEDIAN(Table14[Sales_Amount]),Table14[[#This Row],[Sales_Amount]])</f>
        <v>9663.09</v>
      </c>
      <c r="F3268" s="11">
        <f>IF(ISBLANK(Table14[[#This Row],[Quantity_Sold]]),MEDIAN(Table14[Quantity_Sold]),Table14[[#This Row],[Quantity_Sold]])</f>
        <v>23</v>
      </c>
      <c r="G3268" s="4" t="str">
        <f>TRIM(Table14[[#This Row],[Product_Category]])</f>
        <v>Clothing</v>
      </c>
      <c r="H3268" s="9">
        <v>370.58</v>
      </c>
      <c r="I3268" s="9">
        <v>500.16</v>
      </c>
      <c r="J3268" s="4" t="str">
        <f>PROPER(Table14[[#This Row],[Customer_Type]])</f>
        <v>New</v>
      </c>
      <c r="K3268" s="13">
        <f>IF(ISBLANK(Table14[[#This Row],[Discount]]),MEDIAN(Table14[Discount]),Table14[[#This Row],[Discount]])</f>
        <v>0.16</v>
      </c>
      <c r="L3268" s="4" t="s">
        <v>31</v>
      </c>
      <c r="M3268" s="4" t="s">
        <v>22</v>
      </c>
    </row>
    <row r="3269" spans="1:13" x14ac:dyDescent="0.3">
      <c r="A3269">
        <v>1207</v>
      </c>
      <c r="B3269" s="1">
        <v>45296</v>
      </c>
      <c r="C3269" s="4" t="str">
        <f>IF(ISBLANK(Table14[[#This Row],[Sales_Rep]]),"Unknown",Table14[[#This Row],[Sales_Rep]])</f>
        <v>David</v>
      </c>
      <c r="D3269" s="4" t="str">
        <f>PROPER(Table14[[#This Row],[Region]])</f>
        <v>East</v>
      </c>
      <c r="E3269" s="9">
        <f>IF(ISBLANK(Table14[[#This Row],[Sales_Amount]]),MEDIAN(Table14[Sales_Amount]),Table14[[#This Row],[Sales_Amount]])</f>
        <v>211784.37</v>
      </c>
      <c r="F3269" s="11">
        <f>IF(ISBLANK(Table14[[#This Row],[Quantity_Sold]]),MEDIAN(Table14[Quantity_Sold]),Table14[[#This Row],[Quantity_Sold]])</f>
        <v>34</v>
      </c>
      <c r="G3269" s="4" t="str">
        <f>TRIM(Table14[[#This Row],[Product_Category]])</f>
        <v>Electronics</v>
      </c>
      <c r="H3269" s="9">
        <v>4657.45</v>
      </c>
      <c r="I3269" s="9">
        <v>6770.6</v>
      </c>
      <c r="J3269" s="4" t="str">
        <f>PROPER(Table14[[#This Row],[Customer_Type]])</f>
        <v>New</v>
      </c>
      <c r="K3269" s="13">
        <f>IF(ISBLANK(Table14[[#This Row],[Discount]]),MEDIAN(Table14[Discount]),Table14[[#This Row],[Discount]])</f>
        <v>0.08</v>
      </c>
      <c r="L3269" s="4" t="s">
        <v>17</v>
      </c>
      <c r="M3269" s="4" t="s">
        <v>22</v>
      </c>
    </row>
    <row r="3270" spans="1:13" x14ac:dyDescent="0.3">
      <c r="A3270">
        <v>1270</v>
      </c>
      <c r="B3270" s="1">
        <v>45263</v>
      </c>
      <c r="C3270" s="4" t="str">
        <f>IF(ISBLANK(Table14[[#This Row],[Sales_Rep]]),"Unknown",Table14[[#This Row],[Sales_Rep]])</f>
        <v>Bob</v>
      </c>
      <c r="D3270" s="4" t="str">
        <f>PROPER(Table14[[#This Row],[Region]])</f>
        <v>South</v>
      </c>
      <c r="E3270" s="9">
        <f>IF(ISBLANK(Table14[[#This Row],[Sales_Amount]]),MEDIAN(Table14[Sales_Amount]),Table14[[#This Row],[Sales_Amount]])</f>
        <v>183667.51</v>
      </c>
      <c r="F3270" s="11">
        <f>IF(ISBLANK(Table14[[#This Row],[Quantity_Sold]]),MEDIAN(Table14[Quantity_Sold]),Table14[[#This Row],[Quantity_Sold]])</f>
        <v>38</v>
      </c>
      <c r="G3270" s="4" t="str">
        <f>TRIM(Table14[[#This Row],[Product_Category]])</f>
        <v>Food</v>
      </c>
      <c r="H3270" s="9">
        <v>4024.23</v>
      </c>
      <c r="I3270" s="9">
        <v>5823.32</v>
      </c>
      <c r="J3270" s="4" t="str">
        <f>PROPER(Table14[[#This Row],[Customer_Type]])</f>
        <v>Returning</v>
      </c>
      <c r="K3270" s="13">
        <f>IF(ISBLANK(Table14[[#This Row],[Discount]]),MEDIAN(Table14[Discount]),Table14[[#This Row],[Discount]])</f>
        <v>0.17</v>
      </c>
      <c r="L3270" s="4" t="s">
        <v>17</v>
      </c>
      <c r="M3270" s="4" t="s">
        <v>18</v>
      </c>
    </row>
    <row r="3271" spans="1:13" x14ac:dyDescent="0.3">
      <c r="A3271">
        <v>1139</v>
      </c>
      <c r="B3271" s="1">
        <v>45653</v>
      </c>
      <c r="C3271" s="4" t="str">
        <f>IF(ISBLANK(Table14[[#This Row],[Sales_Rep]]),"Unknown",Table14[[#This Row],[Sales_Rep]])</f>
        <v>Bob</v>
      </c>
      <c r="D3271" s="4" t="str">
        <f>PROPER(Table14[[#This Row],[Region]])</f>
        <v>West</v>
      </c>
      <c r="E3271" s="9">
        <f>IF(ISBLANK(Table14[[#This Row],[Sales_Amount]]),MEDIAN(Table14[Sales_Amount]),Table14[[#This Row],[Sales_Amount]])</f>
        <v>24655.45</v>
      </c>
      <c r="F3271" s="11">
        <f>IF(ISBLANK(Table14[[#This Row],[Quantity_Sold]]),MEDIAN(Table14[Quantity_Sold]),Table14[[#This Row],[Quantity_Sold]])</f>
        <v>37</v>
      </c>
      <c r="G3271" s="4" t="str">
        <f>TRIM(Table14[[#This Row],[Product_Category]])</f>
        <v>Furniture</v>
      </c>
      <c r="H3271" s="9">
        <v>568.96</v>
      </c>
      <c r="I3271" s="9">
        <v>716.52</v>
      </c>
      <c r="J3271" s="4" t="str">
        <f>PROPER(Table14[[#This Row],[Customer_Type]])</f>
        <v>New</v>
      </c>
      <c r="K3271" s="13">
        <f>IF(ISBLANK(Table14[[#This Row],[Discount]]),MEDIAN(Table14[Discount]),Table14[[#This Row],[Discount]])</f>
        <v>7.0000000000000007E-2</v>
      </c>
      <c r="L3271" s="4" t="s">
        <v>26</v>
      </c>
      <c r="M3271" s="4" t="s">
        <v>22</v>
      </c>
    </row>
    <row r="3272" spans="1:13" x14ac:dyDescent="0.3">
      <c r="A3272">
        <v>1015</v>
      </c>
      <c r="B3272" s="1">
        <v>45415</v>
      </c>
      <c r="C3272" s="4" t="str">
        <f>IF(ISBLANK(Table14[[#This Row],[Sales_Rep]]),"Unknown",Table14[[#This Row],[Sales_Rep]])</f>
        <v>David</v>
      </c>
      <c r="D3272" s="4" t="str">
        <f>PROPER(Table14[[#This Row],[Region]])</f>
        <v>East</v>
      </c>
      <c r="E3272" s="9">
        <f>IF(ISBLANK(Table14[[#This Row],[Sales_Amount]]),MEDIAN(Table14[Sales_Amount]),Table14[[#This Row],[Sales_Amount]])</f>
        <v>135202.72</v>
      </c>
      <c r="F3272" s="11">
        <f>IF(ISBLANK(Table14[[#This Row],[Quantity_Sold]]),MEDIAN(Table14[Quantity_Sold]),Table14[[#This Row],[Quantity_Sold]])</f>
        <v>31</v>
      </c>
      <c r="G3272" s="4" t="str">
        <f>TRIM(Table14[[#This Row],[Product_Category]])</f>
        <v>Food</v>
      </c>
      <c r="H3272" s="9">
        <v>3900.2</v>
      </c>
      <c r="I3272" s="9">
        <v>5071.37</v>
      </c>
      <c r="J3272" s="4" t="str">
        <f>PROPER(Table14[[#This Row],[Customer_Type]])</f>
        <v>New</v>
      </c>
      <c r="K3272" s="13">
        <f>IF(ISBLANK(Table14[[#This Row],[Discount]]),MEDIAN(Table14[Discount]),Table14[[#This Row],[Discount]])</f>
        <v>0.14000000000000001</v>
      </c>
      <c r="L3272" s="4" t="s">
        <v>26</v>
      </c>
      <c r="M3272" s="4" t="s">
        <v>18</v>
      </c>
    </row>
    <row r="3273" spans="1:13" x14ac:dyDescent="0.3">
      <c r="A3273">
        <v>1045</v>
      </c>
      <c r="B3273" s="1">
        <v>44997</v>
      </c>
      <c r="C3273" s="4" t="str">
        <f>IF(ISBLANK(Table14[[#This Row],[Sales_Rep]]),"Unknown",Table14[[#This Row],[Sales_Rep]])</f>
        <v>David</v>
      </c>
      <c r="D3273" s="4" t="str">
        <f>PROPER(Table14[[#This Row],[Region]])</f>
        <v>South</v>
      </c>
      <c r="E3273" s="9">
        <f>IF(ISBLANK(Table14[[#This Row],[Sales_Amount]]),MEDIAN(Table14[Sales_Amount]),Table14[[#This Row],[Sales_Amount]])</f>
        <v>58275</v>
      </c>
      <c r="F3273" s="11">
        <f>IF(ISBLANK(Table14[[#This Row],[Quantity_Sold]]),MEDIAN(Table14[Quantity_Sold]),Table14[[#This Row],[Quantity_Sold]])</f>
        <v>25</v>
      </c>
      <c r="G3273" s="4" t="str">
        <f>TRIM(Table14[[#This Row],[Product_Category]])</f>
        <v>Electronics</v>
      </c>
      <c r="H3273" s="9">
        <v>2375.7199999999998</v>
      </c>
      <c r="I3273" s="9">
        <v>2913.75</v>
      </c>
      <c r="J3273" s="4" t="str">
        <f>PROPER(Table14[[#This Row],[Customer_Type]])</f>
        <v>New</v>
      </c>
      <c r="K3273" s="13">
        <f>IF(ISBLANK(Table14[[#This Row],[Discount]]),MEDIAN(Table14[Discount]),Table14[[#This Row],[Discount]])</f>
        <v>0.2</v>
      </c>
      <c r="L3273" s="4" t="s">
        <v>26</v>
      </c>
      <c r="M3273" s="4" t="s">
        <v>18</v>
      </c>
    </row>
    <row r="3274" spans="1:13" x14ac:dyDescent="0.3">
      <c r="A3274">
        <v>1030</v>
      </c>
      <c r="B3274" s="1">
        <v>45629</v>
      </c>
      <c r="C3274" s="4" t="str">
        <f>IF(ISBLANK(Table14[[#This Row],[Sales_Rep]]),"Unknown",Table14[[#This Row],[Sales_Rep]])</f>
        <v>Eve</v>
      </c>
      <c r="D3274" s="4" t="str">
        <f>PROPER(Table14[[#This Row],[Region]])</f>
        <v>West</v>
      </c>
      <c r="E3274" s="9">
        <f>IF(ISBLANK(Table14[[#This Row],[Sales_Amount]]),MEDIAN(Table14[Sales_Amount]),Table14[[#This Row],[Sales_Amount]])</f>
        <v>117818.01</v>
      </c>
      <c r="F3274" s="11">
        <f>IF(ISBLANK(Table14[[#This Row],[Quantity_Sold]]),MEDIAN(Table14[Quantity_Sold]),Table14[[#This Row],[Quantity_Sold]])</f>
        <v>29</v>
      </c>
      <c r="G3274" s="4" t="str">
        <f>TRIM(Table14[[#This Row],[Product_Category]])</f>
        <v>Furniture</v>
      </c>
      <c r="H3274" s="9">
        <v>3409.51</v>
      </c>
      <c r="I3274" s="9">
        <v>4514.1000000000004</v>
      </c>
      <c r="J3274" s="4" t="str">
        <f>PROPER(Table14[[#This Row],[Customer_Type]])</f>
        <v>New</v>
      </c>
      <c r="K3274" s="13">
        <f>IF(ISBLANK(Table14[[#This Row],[Discount]]),MEDIAN(Table14[Discount]),Table14[[#This Row],[Discount]])</f>
        <v>0.1</v>
      </c>
      <c r="L3274" s="4" t="s">
        <v>31</v>
      </c>
      <c r="M3274" s="4" t="s">
        <v>18</v>
      </c>
    </row>
    <row r="3275" spans="1:13" x14ac:dyDescent="0.3">
      <c r="A3275">
        <v>1472</v>
      </c>
      <c r="B3275" s="1">
        <v>45265</v>
      </c>
      <c r="C3275" s="4" t="str">
        <f>IF(ISBLANK(Table14[[#This Row],[Sales_Rep]]),"Unknown",Table14[[#This Row],[Sales_Rep]])</f>
        <v>David</v>
      </c>
      <c r="D3275" s="4" t="str">
        <f>PROPER(Table14[[#This Row],[Region]])</f>
        <v>West</v>
      </c>
      <c r="E3275" s="9">
        <f>IF(ISBLANK(Table14[[#This Row],[Sales_Amount]]),MEDIAN(Table14[Sales_Amount]),Table14[[#This Row],[Sales_Amount]])</f>
        <v>14076.21</v>
      </c>
      <c r="F3275" s="11">
        <f>IF(ISBLANK(Table14[[#This Row],[Quantity_Sold]]),MEDIAN(Table14[Quantity_Sold]),Table14[[#This Row],[Quantity_Sold]])</f>
        <v>11</v>
      </c>
      <c r="G3275" s="4" t="str">
        <f>TRIM(Table14[[#This Row],[Product_Category]])</f>
        <v>Clothing</v>
      </c>
      <c r="H3275" s="9">
        <v>1215.22</v>
      </c>
      <c r="I3275" s="9">
        <v>1390.93</v>
      </c>
      <c r="J3275" s="4" t="str">
        <f>PROPER(Table14[[#This Row],[Customer_Type]])</f>
        <v>New</v>
      </c>
      <c r="K3275" s="13">
        <f>IF(ISBLANK(Table14[[#This Row],[Discount]]),MEDIAN(Table14[Discount]),Table14[[#This Row],[Discount]])</f>
        <v>0.08</v>
      </c>
      <c r="L3275" s="4" t="s">
        <v>26</v>
      </c>
      <c r="M3275" s="4" t="s">
        <v>18</v>
      </c>
    </row>
    <row r="3276" spans="1:13" x14ac:dyDescent="0.3">
      <c r="A3276">
        <v>1309</v>
      </c>
      <c r="B3276" s="1">
        <v>45136</v>
      </c>
      <c r="C3276" s="4" t="str">
        <f>IF(ISBLANK(Table14[[#This Row],[Sales_Rep]]),"Unknown",Table14[[#This Row],[Sales_Rep]])</f>
        <v>Eve</v>
      </c>
      <c r="D3276" s="4" t="str">
        <f>PROPER(Table14[[#This Row],[Region]])</f>
        <v>South</v>
      </c>
      <c r="E3276" s="9">
        <f>IF(ISBLANK(Table14[[#This Row],[Sales_Amount]]),MEDIAN(Table14[Sales_Amount]),Table14[[#This Row],[Sales_Amount]])</f>
        <v>110487.87</v>
      </c>
      <c r="F3276" s="11">
        <f>IF(ISBLANK(Table14[[#This Row],[Quantity_Sold]]),MEDIAN(Table14[Quantity_Sold]),Table14[[#This Row],[Quantity_Sold]])</f>
        <v>29</v>
      </c>
      <c r="G3276" s="4" t="str">
        <f>TRIM(Table14[[#This Row],[Product_Category]])</f>
        <v>Furniture</v>
      </c>
      <c r="H3276" s="9">
        <v>3416.67</v>
      </c>
      <c r="I3276" s="9">
        <v>3887.68</v>
      </c>
      <c r="J3276" s="4" t="str">
        <f>PROPER(Table14[[#This Row],[Customer_Type]])</f>
        <v>Returning</v>
      </c>
      <c r="K3276" s="13">
        <f>IF(ISBLANK(Table14[[#This Row],[Discount]]),MEDIAN(Table14[Discount]),Table14[[#This Row],[Discount]])</f>
        <v>0.02</v>
      </c>
      <c r="L3276" s="4" t="s">
        <v>17</v>
      </c>
      <c r="M3276" s="4" t="s">
        <v>22</v>
      </c>
    </row>
    <row r="3277" spans="1:13" x14ac:dyDescent="0.3">
      <c r="A3277">
        <v>1463</v>
      </c>
      <c r="B3277" s="1">
        <v>45621</v>
      </c>
      <c r="C3277" s="4" t="str">
        <f>IF(ISBLANK(Table14[[#This Row],[Sales_Rep]]),"Unknown",Table14[[#This Row],[Sales_Rep]])</f>
        <v>Charlie</v>
      </c>
      <c r="D3277" s="4" t="str">
        <f>PROPER(Table14[[#This Row],[Region]])</f>
        <v>North</v>
      </c>
      <c r="E3277" s="9">
        <f>IF(ISBLANK(Table14[[#This Row],[Sales_Amount]]),MEDIAN(Table14[Sales_Amount]),Table14[[#This Row],[Sales_Amount]])</f>
        <v>88352.87</v>
      </c>
      <c r="F3277" s="11">
        <f>IF(ISBLANK(Table14[[#This Row],[Quantity_Sold]]),MEDIAN(Table14[Quantity_Sold]),Table14[[#This Row],[Quantity_Sold]])</f>
        <v>20</v>
      </c>
      <c r="G3277" s="4" t="str">
        <f>TRIM(Table14[[#This Row],[Product_Category]])</f>
        <v>Furniture</v>
      </c>
      <c r="H3277" s="9">
        <v>3956.22</v>
      </c>
      <c r="I3277" s="9">
        <v>5387.37</v>
      </c>
      <c r="J3277" s="4" t="str">
        <f>PROPER(Table14[[#This Row],[Customer_Type]])</f>
        <v>Returning</v>
      </c>
      <c r="K3277" s="13">
        <f>IF(ISBLANK(Table14[[#This Row],[Discount]]),MEDIAN(Table14[Discount]),Table14[[#This Row],[Discount]])</f>
        <v>0.18</v>
      </c>
      <c r="L3277" s="4" t="s">
        <v>31</v>
      </c>
      <c r="M3277" s="4" t="s">
        <v>18</v>
      </c>
    </row>
    <row r="3278" spans="1:13" x14ac:dyDescent="0.3">
      <c r="A3278">
        <v>1136</v>
      </c>
      <c r="B3278" s="1">
        <v>45143</v>
      </c>
      <c r="C3278" s="4" t="str">
        <f>IF(ISBLANK(Table14[[#This Row],[Sales_Rep]]),"Unknown",Table14[[#This Row],[Sales_Rep]])</f>
        <v>Bob</v>
      </c>
      <c r="D3278" s="4" t="str">
        <f>PROPER(Table14[[#This Row],[Region]])</f>
        <v>East</v>
      </c>
      <c r="E3278" s="9">
        <f>IF(ISBLANK(Table14[[#This Row],[Sales_Amount]]),MEDIAN(Table14[Sales_Amount]),Table14[[#This Row],[Sales_Amount]])</f>
        <v>41454.44</v>
      </c>
      <c r="F3278" s="11">
        <f>IF(ISBLANK(Table14[[#This Row],[Quantity_Sold]]),MEDIAN(Table14[Quantity_Sold]),Table14[[#This Row],[Quantity_Sold]])</f>
        <v>11</v>
      </c>
      <c r="G3278" s="4" t="str">
        <f>TRIM(Table14[[#This Row],[Product_Category]])</f>
        <v>Electronics</v>
      </c>
      <c r="H3278" s="9">
        <v>3164</v>
      </c>
      <c r="I3278" s="9">
        <v>3885.14</v>
      </c>
      <c r="J3278" s="4" t="str">
        <f>PROPER(Table14[[#This Row],[Customer_Type]])</f>
        <v>Returning</v>
      </c>
      <c r="K3278" s="13">
        <f>IF(ISBLANK(Table14[[#This Row],[Discount]]),MEDIAN(Table14[Discount]),Table14[[#This Row],[Discount]])</f>
        <v>0.03</v>
      </c>
      <c r="L3278" s="4" t="s">
        <v>31</v>
      </c>
      <c r="M3278" s="4" t="s">
        <v>18</v>
      </c>
    </row>
    <row r="3279" spans="1:13" x14ac:dyDescent="0.3">
      <c r="A3279">
        <v>1057</v>
      </c>
      <c r="B3279" s="1">
        <v>45249</v>
      </c>
      <c r="C3279" s="4" t="str">
        <f>IF(ISBLANK(Table14[[#This Row],[Sales_Rep]]),"Unknown",Table14[[#This Row],[Sales_Rep]])</f>
        <v>David</v>
      </c>
      <c r="D3279" s="4" t="str">
        <f>PROPER(Table14[[#This Row],[Region]])</f>
        <v>East</v>
      </c>
      <c r="E3279" s="9">
        <f>IF(ISBLANK(Table14[[#This Row],[Sales_Amount]]),MEDIAN(Table14[Sales_Amount]),Table14[[#This Row],[Sales_Amount]])</f>
        <v>6588.05</v>
      </c>
      <c r="F3279" s="11">
        <f>IF(ISBLANK(Table14[[#This Row],[Quantity_Sold]]),MEDIAN(Table14[Quantity_Sold]),Table14[[#This Row],[Quantity_Sold]])</f>
        <v>2</v>
      </c>
      <c r="G3279" s="4" t="str">
        <f>TRIM(Table14[[#This Row],[Product_Category]])</f>
        <v>Electronics</v>
      </c>
      <c r="H3279" s="9">
        <v>3264.04</v>
      </c>
      <c r="I3279" s="9">
        <v>4223.1099999999997</v>
      </c>
      <c r="J3279" s="4" t="str">
        <f>PROPER(Table14[[#This Row],[Customer_Type]])</f>
        <v>Returning</v>
      </c>
      <c r="K3279" s="13">
        <f>IF(ISBLANK(Table14[[#This Row],[Discount]]),MEDIAN(Table14[Discount]),Table14[[#This Row],[Discount]])</f>
        <v>0.22</v>
      </c>
      <c r="L3279" s="4" t="s">
        <v>26</v>
      </c>
      <c r="M3279" s="4" t="s">
        <v>18</v>
      </c>
    </row>
    <row r="3280" spans="1:13" x14ac:dyDescent="0.3">
      <c r="A3280">
        <v>1101</v>
      </c>
      <c r="B3280" s="1">
        <v>45598</v>
      </c>
      <c r="C3280" s="4" t="str">
        <f>IF(ISBLANK(Table14[[#This Row],[Sales_Rep]]),"Unknown",Table14[[#This Row],[Sales_Rep]])</f>
        <v>Bob</v>
      </c>
      <c r="D3280" s="4" t="str">
        <f>PROPER(Table14[[#This Row],[Region]])</f>
        <v>North</v>
      </c>
      <c r="E3280" s="9">
        <f>IF(ISBLANK(Table14[[#This Row],[Sales_Amount]]),MEDIAN(Table14[Sales_Amount]),Table14[[#This Row],[Sales_Amount]])</f>
        <v>21579.32</v>
      </c>
      <c r="F3280" s="11">
        <f>IF(ISBLANK(Table14[[#This Row],[Quantity_Sold]]),MEDIAN(Table14[Quantity_Sold]),Table14[[#This Row],[Quantity_Sold]])</f>
        <v>35</v>
      </c>
      <c r="G3280" s="4" t="str">
        <f>TRIM(Table14[[#This Row],[Product_Category]])</f>
        <v>Clothing</v>
      </c>
      <c r="H3280" s="9">
        <v>573.5</v>
      </c>
      <c r="I3280" s="9">
        <v>770.69</v>
      </c>
      <c r="J3280" s="4" t="str">
        <f>PROPER(Table14[[#This Row],[Customer_Type]])</f>
        <v>Returning</v>
      </c>
      <c r="K3280" s="13">
        <f>IF(ISBLANK(Table14[[#This Row],[Discount]]),MEDIAN(Table14[Discount]),Table14[[#This Row],[Discount]])</f>
        <v>0.2</v>
      </c>
      <c r="L3280" s="4" t="s">
        <v>26</v>
      </c>
      <c r="M3280" s="4" t="s">
        <v>22</v>
      </c>
    </row>
    <row r="3281" spans="1:13" x14ac:dyDescent="0.3">
      <c r="A3281">
        <v>1111</v>
      </c>
      <c r="B3281" s="1">
        <v>45570</v>
      </c>
      <c r="C3281" s="4" t="str">
        <f>IF(ISBLANK(Table14[[#This Row],[Sales_Rep]]),"Unknown",Table14[[#This Row],[Sales_Rep]])</f>
        <v>Bob</v>
      </c>
      <c r="D3281" s="4" t="str">
        <f>PROPER(Table14[[#This Row],[Region]])</f>
        <v>West</v>
      </c>
      <c r="E3281" s="9">
        <f>IF(ISBLANK(Table14[[#This Row],[Sales_Amount]]),MEDIAN(Table14[Sales_Amount]),Table14[[#This Row],[Sales_Amount]])</f>
        <v>17395.48</v>
      </c>
      <c r="F3281" s="11">
        <f>IF(ISBLANK(Table14[[#This Row],[Quantity_Sold]]),MEDIAN(Table14[Quantity_Sold]),Table14[[#This Row],[Quantity_Sold]])</f>
        <v>8</v>
      </c>
      <c r="G3281" s="4" t="str">
        <f>TRIM(Table14[[#This Row],[Product_Category]])</f>
        <v>Furniture</v>
      </c>
      <c r="H3281" s="9">
        <v>1978.1</v>
      </c>
      <c r="I3281" s="9">
        <v>2752.45</v>
      </c>
      <c r="J3281" s="4" t="str">
        <f>PROPER(Table14[[#This Row],[Customer_Type]])</f>
        <v>Returning</v>
      </c>
      <c r="K3281" s="13">
        <f>IF(ISBLANK(Table14[[#This Row],[Discount]]),MEDIAN(Table14[Discount]),Table14[[#This Row],[Discount]])</f>
        <v>0.21</v>
      </c>
      <c r="L3281" s="4" t="s">
        <v>31</v>
      </c>
      <c r="M3281" s="4" t="s">
        <v>18</v>
      </c>
    </row>
    <row r="3282" spans="1:13" x14ac:dyDescent="0.3">
      <c r="A3282">
        <v>1367</v>
      </c>
      <c r="B3282" s="1">
        <v>45400</v>
      </c>
      <c r="C3282" s="4" t="str">
        <f>IF(ISBLANK(Table14[[#This Row],[Sales_Rep]]),"Unknown",Table14[[#This Row],[Sales_Rep]])</f>
        <v>Bob</v>
      </c>
      <c r="D3282" s="4" t="str">
        <f>PROPER(Table14[[#This Row],[Region]])</f>
        <v>North</v>
      </c>
      <c r="E3282" s="9">
        <f>IF(ISBLANK(Table14[[#This Row],[Sales_Amount]]),MEDIAN(Table14[Sales_Amount]),Table14[[#This Row],[Sales_Amount]])</f>
        <v>4488.04</v>
      </c>
      <c r="F3282" s="11">
        <f>IF(ISBLANK(Table14[[#This Row],[Quantity_Sold]]),MEDIAN(Table14[Quantity_Sold]),Table14[[#This Row],[Quantity_Sold]])</f>
        <v>1</v>
      </c>
      <c r="G3282" s="4" t="str">
        <f>TRIM(Table14[[#This Row],[Product_Category]])</f>
        <v>Electronics</v>
      </c>
      <c r="H3282" s="9">
        <v>3820.62</v>
      </c>
      <c r="I3282" s="9">
        <v>5681.06</v>
      </c>
      <c r="J3282" s="4" t="str">
        <f>PROPER(Table14[[#This Row],[Customer_Type]])</f>
        <v>New</v>
      </c>
      <c r="K3282" s="13">
        <f>IF(ISBLANK(Table14[[#This Row],[Discount]]),MEDIAN(Table14[Discount]),Table14[[#This Row],[Discount]])</f>
        <v>0.21</v>
      </c>
      <c r="L3282" s="4" t="s">
        <v>17</v>
      </c>
      <c r="M3282" s="4" t="s">
        <v>22</v>
      </c>
    </row>
    <row r="3283" spans="1:13" x14ac:dyDescent="0.3">
      <c r="A3283">
        <v>1034</v>
      </c>
      <c r="B3283" s="1">
        <v>44927</v>
      </c>
      <c r="C3283" s="4" t="str">
        <f>IF(ISBLANK(Table14[[#This Row],[Sales_Rep]]),"Unknown",Table14[[#This Row],[Sales_Rep]])</f>
        <v>Charlie</v>
      </c>
      <c r="D3283" s="4" t="str">
        <f>PROPER(Table14[[#This Row],[Region]])</f>
        <v>South</v>
      </c>
      <c r="E3283" s="9">
        <f>IF(ISBLANK(Table14[[#This Row],[Sales_Amount]]),MEDIAN(Table14[Sales_Amount]),Table14[[#This Row],[Sales_Amount]])</f>
        <v>41308.49</v>
      </c>
      <c r="F3283" s="11">
        <f>IF(ISBLANK(Table14[[#This Row],[Quantity_Sold]]),MEDIAN(Table14[Quantity_Sold]),Table14[[#This Row],[Quantity_Sold]])</f>
        <v>16</v>
      </c>
      <c r="G3283" s="4" t="str">
        <f>TRIM(Table14[[#This Row],[Product_Category]])</f>
        <v>Furniture</v>
      </c>
      <c r="H3283" s="9">
        <v>3069.9</v>
      </c>
      <c r="I3283" s="9">
        <v>3397.08</v>
      </c>
      <c r="J3283" s="4" t="str">
        <f>PROPER(Table14[[#This Row],[Customer_Type]])</f>
        <v>Returning</v>
      </c>
      <c r="K3283" s="13">
        <f>IF(ISBLANK(Table14[[#This Row],[Discount]]),MEDIAN(Table14[Discount]),Table14[[#This Row],[Discount]])</f>
        <v>0.24</v>
      </c>
      <c r="L3283" s="4" t="s">
        <v>26</v>
      </c>
      <c r="M3283" s="4" t="s">
        <v>18</v>
      </c>
    </row>
    <row r="3284" spans="1:13" x14ac:dyDescent="0.3">
      <c r="A3284">
        <v>1109</v>
      </c>
      <c r="B3284" s="1">
        <v>45159</v>
      </c>
      <c r="C3284" s="4" t="str">
        <f>IF(ISBLANK(Table14[[#This Row],[Sales_Rep]]),"Unknown",Table14[[#This Row],[Sales_Rep]])</f>
        <v>Alice</v>
      </c>
      <c r="D3284" s="4" t="str">
        <f>PROPER(Table14[[#This Row],[Region]])</f>
        <v>South</v>
      </c>
      <c r="E3284" s="9">
        <f>IF(ISBLANK(Table14[[#This Row],[Sales_Amount]]),MEDIAN(Table14[Sales_Amount]),Table14[[#This Row],[Sales_Amount]])</f>
        <v>178625.56</v>
      </c>
      <c r="F3284" s="11">
        <f>IF(ISBLANK(Table14[[#This Row],[Quantity_Sold]]),MEDIAN(Table14[Quantity_Sold]),Table14[[#This Row],[Quantity_Sold]])</f>
        <v>48</v>
      </c>
      <c r="G3284" s="4" t="str">
        <f>TRIM(Table14[[#This Row],[Product_Category]])</f>
        <v>Food</v>
      </c>
      <c r="H3284" s="9">
        <v>3579.87</v>
      </c>
      <c r="I3284" s="9">
        <v>4181.3100000000004</v>
      </c>
      <c r="J3284" s="4" t="str">
        <f>PROPER(Table14[[#This Row],[Customer_Type]])</f>
        <v>Returning</v>
      </c>
      <c r="K3284" s="13">
        <f>IF(ISBLANK(Table14[[#This Row],[Discount]]),MEDIAN(Table14[Discount]),Table14[[#This Row],[Discount]])</f>
        <v>0.11</v>
      </c>
      <c r="L3284" s="4" t="s">
        <v>26</v>
      </c>
      <c r="M3284" s="4" t="s">
        <v>18</v>
      </c>
    </row>
    <row r="3285" spans="1:13" x14ac:dyDescent="0.3">
      <c r="A3285">
        <v>1312</v>
      </c>
      <c r="B3285" s="1">
        <v>45566</v>
      </c>
      <c r="C3285" s="4" t="str">
        <f>IF(ISBLANK(Table14[[#This Row],[Sales_Rep]]),"Unknown",Table14[[#This Row],[Sales_Rep]])</f>
        <v>David</v>
      </c>
      <c r="D3285" s="4" t="str">
        <f>PROPER(Table14[[#This Row],[Region]])</f>
        <v>East</v>
      </c>
      <c r="E3285" s="9">
        <f>IF(ISBLANK(Table14[[#This Row],[Sales_Amount]]),MEDIAN(Table14[Sales_Amount]),Table14[[#This Row],[Sales_Amount]])</f>
        <v>40575.78</v>
      </c>
      <c r="F3285" s="11">
        <f>IF(ISBLANK(Table14[[#This Row],[Quantity_Sold]]),MEDIAN(Table14[Quantity_Sold]),Table14[[#This Row],[Quantity_Sold]])</f>
        <v>18</v>
      </c>
      <c r="G3285" s="4" t="str">
        <f>TRIM(Table14[[#This Row],[Product_Category]])</f>
        <v>Food</v>
      </c>
      <c r="H3285" s="9">
        <v>1868.96</v>
      </c>
      <c r="I3285" s="9">
        <v>2254.21</v>
      </c>
      <c r="J3285" s="4" t="str">
        <f>PROPER(Table14[[#This Row],[Customer_Type]])</f>
        <v>New</v>
      </c>
      <c r="K3285" s="13">
        <f>IF(ISBLANK(Table14[[#This Row],[Discount]]),MEDIAN(Table14[Discount]),Table14[[#This Row],[Discount]])</f>
        <v>0</v>
      </c>
      <c r="L3285" s="4" t="s">
        <v>31</v>
      </c>
      <c r="M3285" s="4" t="s">
        <v>18</v>
      </c>
    </row>
    <row r="3286" spans="1:13" x14ac:dyDescent="0.3">
      <c r="A3286">
        <v>1417</v>
      </c>
      <c r="B3286" s="1">
        <v>45252</v>
      </c>
      <c r="C3286" s="4" t="str">
        <f>IF(ISBLANK(Table14[[#This Row],[Sales_Rep]]),"Unknown",Table14[[#This Row],[Sales_Rep]])</f>
        <v>Alice</v>
      </c>
      <c r="D3286" s="4" t="str">
        <f>PROPER(Table14[[#This Row],[Region]])</f>
        <v>East</v>
      </c>
      <c r="E3286" s="9">
        <f>IF(ISBLANK(Table14[[#This Row],[Sales_Amount]]),MEDIAN(Table14[Sales_Amount]),Table14[[#This Row],[Sales_Amount]])</f>
        <v>52519.59</v>
      </c>
      <c r="F3286" s="11">
        <f>IF(ISBLANK(Table14[[#This Row],[Quantity_Sold]]),MEDIAN(Table14[Quantity_Sold]),Table14[[#This Row],[Quantity_Sold]])</f>
        <v>29</v>
      </c>
      <c r="G3286" s="4" t="str">
        <f>TRIM(Table14[[#This Row],[Product_Category]])</f>
        <v>Food</v>
      </c>
      <c r="H3286" s="9">
        <v>1620.31</v>
      </c>
      <c r="I3286" s="9">
        <v>1847.98</v>
      </c>
      <c r="J3286" s="4" t="str">
        <f>PROPER(Table14[[#This Row],[Customer_Type]])</f>
        <v>Returning</v>
      </c>
      <c r="K3286" s="13">
        <f>IF(ISBLANK(Table14[[#This Row],[Discount]]),MEDIAN(Table14[Discount]),Table14[[#This Row],[Discount]])</f>
        <v>0.02</v>
      </c>
      <c r="L3286" s="4" t="s">
        <v>31</v>
      </c>
      <c r="M3286" s="4" t="s">
        <v>18</v>
      </c>
    </row>
    <row r="3287" spans="1:13" x14ac:dyDescent="0.3">
      <c r="A3287">
        <v>1104</v>
      </c>
      <c r="B3287" s="1">
        <v>45278</v>
      </c>
      <c r="C3287" s="4" t="str">
        <f>IF(ISBLANK(Table14[[#This Row],[Sales_Rep]]),"Unknown",Table14[[#This Row],[Sales_Rep]])</f>
        <v>Alice</v>
      </c>
      <c r="D3287" s="4" t="str">
        <f>PROPER(Table14[[#This Row],[Region]])</f>
        <v>East</v>
      </c>
      <c r="E3287" s="9">
        <f>IF(ISBLANK(Table14[[#This Row],[Sales_Amount]]),MEDIAN(Table14[Sales_Amount]),Table14[[#This Row],[Sales_Amount]])</f>
        <v>8163.43</v>
      </c>
      <c r="F3287" s="11">
        <f>IF(ISBLANK(Table14[[#This Row],[Quantity_Sold]]),MEDIAN(Table14[Quantity_Sold]),Table14[[#This Row],[Quantity_Sold]])</f>
        <v>3</v>
      </c>
      <c r="G3287" s="4" t="str">
        <f>TRIM(Table14[[#This Row],[Product_Category]])</f>
        <v>Electronics</v>
      </c>
      <c r="H3287" s="9">
        <v>2560.16</v>
      </c>
      <c r="I3287" s="9">
        <v>3401.43</v>
      </c>
      <c r="J3287" s="4" t="str">
        <f>PROPER(Table14[[#This Row],[Customer_Type]])</f>
        <v>New</v>
      </c>
      <c r="K3287" s="13">
        <f>IF(ISBLANK(Table14[[#This Row],[Discount]]),MEDIAN(Table14[Discount]),Table14[[#This Row],[Discount]])</f>
        <v>0.2</v>
      </c>
      <c r="L3287" s="4" t="s">
        <v>17</v>
      </c>
      <c r="M3287" s="4" t="s">
        <v>22</v>
      </c>
    </row>
    <row r="3288" spans="1:13" x14ac:dyDescent="0.3">
      <c r="A3288">
        <v>1055</v>
      </c>
      <c r="B3288" s="1">
        <v>45511</v>
      </c>
      <c r="C3288" s="4" t="str">
        <f>IF(ISBLANK(Table14[[#This Row],[Sales_Rep]]),"Unknown",Table14[[#This Row],[Sales_Rep]])</f>
        <v>Alice</v>
      </c>
      <c r="D3288" s="4" t="str">
        <f>PROPER(Table14[[#This Row],[Region]])</f>
        <v>North</v>
      </c>
      <c r="E3288" s="9">
        <f>IF(ISBLANK(Table14[[#This Row],[Sales_Amount]]),MEDIAN(Table14[Sales_Amount]),Table14[[#This Row],[Sales_Amount]])</f>
        <v>100626.32</v>
      </c>
      <c r="F3288" s="11">
        <f>IF(ISBLANK(Table14[[#This Row],[Quantity_Sold]]),MEDIAN(Table14[Quantity_Sold]),Table14[[#This Row],[Quantity_Sold]])</f>
        <v>18</v>
      </c>
      <c r="G3288" s="4" t="str">
        <f>TRIM(Table14[[#This Row],[Product_Category]])</f>
        <v>Clothing</v>
      </c>
      <c r="H3288" s="9">
        <v>4088.43</v>
      </c>
      <c r="I3288" s="9">
        <v>5884.58</v>
      </c>
      <c r="J3288" s="4" t="str">
        <f>PROPER(Table14[[#This Row],[Customer_Type]])</f>
        <v>Returning</v>
      </c>
      <c r="K3288" s="13">
        <f>IF(ISBLANK(Table14[[#This Row],[Discount]]),MEDIAN(Table14[Discount]),Table14[[#This Row],[Discount]])</f>
        <v>0.05</v>
      </c>
      <c r="L3288" s="4" t="s">
        <v>17</v>
      </c>
      <c r="M3288" s="4" t="s">
        <v>18</v>
      </c>
    </row>
    <row r="3289" spans="1:13" x14ac:dyDescent="0.3">
      <c r="A3289">
        <v>1130</v>
      </c>
      <c r="B3289" s="1">
        <v>44971</v>
      </c>
      <c r="C3289" s="4" t="str">
        <f>IF(ISBLANK(Table14[[#This Row],[Sales_Rep]]),"Unknown",Table14[[#This Row],[Sales_Rep]])</f>
        <v>Bob</v>
      </c>
      <c r="D3289" s="4" t="str">
        <f>PROPER(Table14[[#This Row],[Region]])</f>
        <v>South</v>
      </c>
      <c r="E3289" s="9">
        <f>IF(ISBLANK(Table14[[#This Row],[Sales_Amount]]),MEDIAN(Table14[Sales_Amount]),Table14[[#This Row],[Sales_Amount]])</f>
        <v>146356.66</v>
      </c>
      <c r="F3289" s="11">
        <f>IF(ISBLANK(Table14[[#This Row],[Quantity_Sold]]),MEDIAN(Table14[Quantity_Sold]),Table14[[#This Row],[Quantity_Sold]])</f>
        <v>25</v>
      </c>
      <c r="G3289" s="4" t="str">
        <f>TRIM(Table14[[#This Row],[Product_Category]])</f>
        <v>Electronics</v>
      </c>
      <c r="H3289" s="9">
        <v>4630.67</v>
      </c>
      <c r="I3289" s="9">
        <v>6294.91</v>
      </c>
      <c r="J3289" s="4" t="str">
        <f>PROPER(Table14[[#This Row],[Customer_Type]])</f>
        <v>Returning</v>
      </c>
      <c r="K3289" s="13">
        <f>IF(ISBLANK(Table14[[#This Row],[Discount]]),MEDIAN(Table14[Discount]),Table14[[#This Row],[Discount]])</f>
        <v>7.0000000000000007E-2</v>
      </c>
      <c r="L3289" s="4" t="s">
        <v>17</v>
      </c>
      <c r="M3289" s="4" t="s">
        <v>18</v>
      </c>
    </row>
    <row r="3290" spans="1:13" x14ac:dyDescent="0.3">
      <c r="A3290">
        <v>1187</v>
      </c>
      <c r="B3290" s="1">
        <v>45617</v>
      </c>
      <c r="C3290" s="4" t="str">
        <f>IF(ISBLANK(Table14[[#This Row],[Sales_Rep]]),"Unknown",Table14[[#This Row],[Sales_Rep]])</f>
        <v>Eve</v>
      </c>
      <c r="D3290" s="4" t="str">
        <f>PROPER(Table14[[#This Row],[Region]])</f>
        <v>North</v>
      </c>
      <c r="E3290" s="9">
        <f>IF(ISBLANK(Table14[[#This Row],[Sales_Amount]]),MEDIAN(Table14[Sales_Amount]),Table14[[#This Row],[Sales_Amount]])</f>
        <v>33173.879999999997</v>
      </c>
      <c r="F3290" s="11">
        <f>IF(ISBLANK(Table14[[#This Row],[Quantity_Sold]]),MEDIAN(Table14[Quantity_Sold]),Table14[[#This Row],[Quantity_Sold]])</f>
        <v>8</v>
      </c>
      <c r="G3290" s="4" t="str">
        <f>TRIM(Table14[[#This Row],[Product_Category]])</f>
        <v>Clothing</v>
      </c>
      <c r="H3290" s="9">
        <v>4911.8</v>
      </c>
      <c r="I3290" s="9">
        <v>5528.98</v>
      </c>
      <c r="J3290" s="4" t="str">
        <f>PROPER(Table14[[#This Row],[Customer_Type]])</f>
        <v>Returning</v>
      </c>
      <c r="K3290" s="13">
        <f>IF(ISBLANK(Table14[[#This Row],[Discount]]),MEDIAN(Table14[Discount]),Table14[[#This Row],[Discount]])</f>
        <v>0.25</v>
      </c>
      <c r="L3290" s="4" t="s">
        <v>17</v>
      </c>
      <c r="M3290" s="4" t="s">
        <v>18</v>
      </c>
    </row>
    <row r="3291" spans="1:13" x14ac:dyDescent="0.3">
      <c r="A3291">
        <v>1441</v>
      </c>
      <c r="B3291" s="1">
        <v>45619</v>
      </c>
      <c r="C3291" s="4" t="str">
        <f>IF(ISBLANK(Table14[[#This Row],[Sales_Rep]]),"Unknown",Table14[[#This Row],[Sales_Rep]])</f>
        <v>Bob</v>
      </c>
      <c r="D3291" s="4" t="str">
        <f>PROPER(Table14[[#This Row],[Region]])</f>
        <v>North</v>
      </c>
      <c r="E3291" s="9">
        <f>IF(ISBLANK(Table14[[#This Row],[Sales_Amount]]),MEDIAN(Table14[Sales_Amount]),Table14[[#This Row],[Sales_Amount]])</f>
        <v>10514.51</v>
      </c>
      <c r="F3291" s="11">
        <f>IF(ISBLANK(Table14[[#This Row],[Quantity_Sold]]),MEDIAN(Table14[Quantity_Sold]),Table14[[#This Row],[Quantity_Sold]])</f>
        <v>2</v>
      </c>
      <c r="G3291" s="4" t="str">
        <f>TRIM(Table14[[#This Row],[Product_Category]])</f>
        <v>Electronics</v>
      </c>
      <c r="H3291" s="9">
        <v>4506.5</v>
      </c>
      <c r="I3291" s="9">
        <v>6740.07</v>
      </c>
      <c r="J3291" s="4" t="str">
        <f>PROPER(Table14[[#This Row],[Customer_Type]])</f>
        <v>New</v>
      </c>
      <c r="K3291" s="13">
        <f>IF(ISBLANK(Table14[[#This Row],[Discount]]),MEDIAN(Table14[Discount]),Table14[[#This Row],[Discount]])</f>
        <v>0.22</v>
      </c>
      <c r="L3291" s="4" t="s">
        <v>26</v>
      </c>
      <c r="M3291" s="4" t="s">
        <v>22</v>
      </c>
    </row>
    <row r="3292" spans="1:13" x14ac:dyDescent="0.3">
      <c r="A3292">
        <v>1440</v>
      </c>
      <c r="B3292" s="1">
        <v>45365</v>
      </c>
      <c r="C3292" s="4" t="str">
        <f>IF(ISBLANK(Table14[[#This Row],[Sales_Rep]]),"Unknown",Table14[[#This Row],[Sales_Rep]])</f>
        <v>Bob</v>
      </c>
      <c r="D3292" s="4" t="str">
        <f>PROPER(Table14[[#This Row],[Region]])</f>
        <v>North</v>
      </c>
      <c r="E3292" s="9">
        <f>IF(ISBLANK(Table14[[#This Row],[Sales_Amount]]),MEDIAN(Table14[Sales_Amount]),Table14[[#This Row],[Sales_Amount]])</f>
        <v>252014.72</v>
      </c>
      <c r="F3292" s="11">
        <f>IF(ISBLANK(Table14[[#This Row],[Quantity_Sold]]),MEDIAN(Table14[Quantity_Sold]),Table14[[#This Row],[Quantity_Sold]])</f>
        <v>42</v>
      </c>
      <c r="G3292" s="4" t="str">
        <f>TRIM(Table14[[#This Row],[Product_Category]])</f>
        <v>Electronics</v>
      </c>
      <c r="H3292" s="9">
        <v>4446.07</v>
      </c>
      <c r="I3292" s="9">
        <v>6060.96</v>
      </c>
      <c r="J3292" s="4" t="str">
        <f>PROPER(Table14[[#This Row],[Customer_Type]])</f>
        <v>Returning</v>
      </c>
      <c r="K3292" s="13">
        <f>IF(ISBLANK(Table14[[#This Row],[Discount]]),MEDIAN(Table14[Discount]),Table14[[#This Row],[Discount]])</f>
        <v>0.01</v>
      </c>
      <c r="L3292" s="4" t="s">
        <v>17</v>
      </c>
      <c r="M3292" s="4" t="s">
        <v>22</v>
      </c>
    </row>
    <row r="3293" spans="1:13" x14ac:dyDescent="0.3">
      <c r="A3293">
        <v>1103</v>
      </c>
      <c r="B3293" s="1">
        <v>44977</v>
      </c>
      <c r="C3293" s="4" t="str">
        <f>IF(ISBLANK(Table14[[#This Row],[Sales_Rep]]),"Unknown",Table14[[#This Row],[Sales_Rep]])</f>
        <v>Alice</v>
      </c>
      <c r="D3293" s="4" t="str">
        <f>PROPER(Table14[[#This Row],[Region]])</f>
        <v>North</v>
      </c>
      <c r="E3293" s="9">
        <f>IF(ISBLANK(Table14[[#This Row],[Sales_Amount]]),MEDIAN(Table14[Sales_Amount]),Table14[[#This Row],[Sales_Amount]])</f>
        <v>182194.32</v>
      </c>
      <c r="F3293" s="11">
        <f>IF(ISBLANK(Table14[[#This Row],[Quantity_Sold]]),MEDIAN(Table14[Quantity_Sold]),Table14[[#This Row],[Quantity_Sold]])</f>
        <v>50</v>
      </c>
      <c r="G3293" s="4" t="str">
        <f>TRIM(Table14[[#This Row],[Product_Category]])</f>
        <v>Electronics</v>
      </c>
      <c r="H3293" s="9">
        <v>2946.67</v>
      </c>
      <c r="I3293" s="9">
        <v>3835.67</v>
      </c>
      <c r="J3293" s="4" t="str">
        <f>PROPER(Table14[[#This Row],[Customer_Type]])</f>
        <v>New</v>
      </c>
      <c r="K3293" s="13">
        <f>IF(ISBLANK(Table14[[#This Row],[Discount]]),MEDIAN(Table14[Discount]),Table14[[#This Row],[Discount]])</f>
        <v>0.05</v>
      </c>
      <c r="L3293" s="4" t="s">
        <v>26</v>
      </c>
      <c r="M3293" s="4" t="s">
        <v>18</v>
      </c>
    </row>
    <row r="3294" spans="1:13" x14ac:dyDescent="0.3">
      <c r="A3294">
        <v>1121</v>
      </c>
      <c r="B3294" s="1">
        <v>45240</v>
      </c>
      <c r="C3294" s="4" t="str">
        <f>IF(ISBLANK(Table14[[#This Row],[Sales_Rep]]),"Unknown",Table14[[#This Row],[Sales_Rep]])</f>
        <v>Bob</v>
      </c>
      <c r="D3294" s="4" t="str">
        <f>PROPER(Table14[[#This Row],[Region]])</f>
        <v>South</v>
      </c>
      <c r="E3294" s="9">
        <f>IF(ISBLANK(Table14[[#This Row],[Sales_Amount]]),MEDIAN(Table14[Sales_Amount]),Table14[[#This Row],[Sales_Amount]])</f>
        <v>144199.70000000001</v>
      </c>
      <c r="F3294" s="11">
        <f>IF(ISBLANK(Table14[[#This Row],[Quantity_Sold]]),MEDIAN(Table14[Quantity_Sold]),Table14[[#This Row],[Quantity_Sold]])</f>
        <v>31</v>
      </c>
      <c r="G3294" s="4" t="str">
        <f>TRIM(Table14[[#This Row],[Product_Category]])</f>
        <v>Clothing</v>
      </c>
      <c r="H3294" s="9">
        <v>4701.05</v>
      </c>
      <c r="I3294" s="9">
        <v>6460.56</v>
      </c>
      <c r="J3294" s="4" t="str">
        <f>PROPER(Table14[[#This Row],[Customer_Type]])</f>
        <v>Returning</v>
      </c>
      <c r="K3294" s="13">
        <f>IF(ISBLANK(Table14[[#This Row],[Discount]]),MEDIAN(Table14[Discount]),Table14[[#This Row],[Discount]])</f>
        <v>0.28000000000000003</v>
      </c>
      <c r="L3294" s="4" t="s">
        <v>17</v>
      </c>
      <c r="M3294" s="4" t="s">
        <v>18</v>
      </c>
    </row>
    <row r="3295" spans="1:13" x14ac:dyDescent="0.3">
      <c r="A3295">
        <v>1089</v>
      </c>
      <c r="B3295" s="1">
        <v>45164</v>
      </c>
      <c r="C3295" s="4" t="str">
        <f>IF(ISBLANK(Table14[[#This Row],[Sales_Rep]]),"Unknown",Table14[[#This Row],[Sales_Rep]])</f>
        <v>Alice</v>
      </c>
      <c r="D3295" s="4" t="str">
        <f>PROPER(Table14[[#This Row],[Region]])</f>
        <v>North</v>
      </c>
      <c r="E3295" s="9">
        <f>IF(ISBLANK(Table14[[#This Row],[Sales_Amount]]),MEDIAN(Table14[Sales_Amount]),Table14[[#This Row],[Sales_Amount]])</f>
        <v>61696.85</v>
      </c>
      <c r="F3295" s="11">
        <f>IF(ISBLANK(Table14[[#This Row],[Quantity_Sold]]),MEDIAN(Table14[Quantity_Sold]),Table14[[#This Row],[Quantity_Sold]])</f>
        <v>28</v>
      </c>
      <c r="G3295" s="4" t="str">
        <f>TRIM(Table14[[#This Row],[Product_Category]])</f>
        <v>Electronics</v>
      </c>
      <c r="H3295" s="9">
        <v>2310.6999999999998</v>
      </c>
      <c r="I3295" s="9">
        <v>2654.77</v>
      </c>
      <c r="J3295" s="4" t="str">
        <f>PROPER(Table14[[#This Row],[Customer_Type]])</f>
        <v>New</v>
      </c>
      <c r="K3295" s="13">
        <f>IF(ISBLANK(Table14[[#This Row],[Discount]]),MEDIAN(Table14[Discount]),Table14[[#This Row],[Discount]])</f>
        <v>0.17</v>
      </c>
      <c r="L3295" s="4" t="s">
        <v>31</v>
      </c>
      <c r="M3295" s="4" t="s">
        <v>18</v>
      </c>
    </row>
    <row r="3296" spans="1:13" x14ac:dyDescent="0.3">
      <c r="A3296">
        <v>1395</v>
      </c>
      <c r="B3296" s="1">
        <v>44927</v>
      </c>
      <c r="C3296" s="4" t="str">
        <f>IF(ISBLANK(Table14[[#This Row],[Sales_Rep]]),"Unknown",Table14[[#This Row],[Sales_Rep]])</f>
        <v>Eve</v>
      </c>
      <c r="D3296" s="4" t="str">
        <f>PROPER(Table14[[#This Row],[Region]])</f>
        <v>East</v>
      </c>
      <c r="E3296" s="9">
        <f>IF(ISBLANK(Table14[[#This Row],[Sales_Amount]]),MEDIAN(Table14[Sales_Amount]),Table14[[#This Row],[Sales_Amount]])</f>
        <v>6996.15</v>
      </c>
      <c r="F3296" s="11">
        <f>IF(ISBLANK(Table14[[#This Row],[Quantity_Sold]]),MEDIAN(Table14[Quantity_Sold]),Table14[[#This Row],[Quantity_Sold]])</f>
        <v>6</v>
      </c>
      <c r="G3296" s="4" t="str">
        <f>TRIM(Table14[[#This Row],[Product_Category]])</f>
        <v>Clothing</v>
      </c>
      <c r="H3296" s="9">
        <v>1263.56</v>
      </c>
      <c r="I3296" s="9">
        <v>1475.98</v>
      </c>
      <c r="J3296" s="4" t="str">
        <f>PROPER(Table14[[#This Row],[Customer_Type]])</f>
        <v>Returning</v>
      </c>
      <c r="K3296" s="13">
        <f>IF(ISBLANK(Table14[[#This Row],[Discount]]),MEDIAN(Table14[Discount]),Table14[[#This Row],[Discount]])</f>
        <v>0.21</v>
      </c>
      <c r="L3296" s="4" t="s">
        <v>26</v>
      </c>
      <c r="M3296" s="4" t="s">
        <v>22</v>
      </c>
    </row>
    <row r="3297" spans="1:13" x14ac:dyDescent="0.3">
      <c r="A3297">
        <v>1338</v>
      </c>
      <c r="B3297" s="1">
        <v>45609</v>
      </c>
      <c r="C3297" s="4" t="str">
        <f>IF(ISBLANK(Table14[[#This Row],[Sales_Rep]]),"Unknown",Table14[[#This Row],[Sales_Rep]])</f>
        <v>David</v>
      </c>
      <c r="D3297" s="4" t="str">
        <f>PROPER(Table14[[#This Row],[Region]])</f>
        <v>West</v>
      </c>
      <c r="E3297" s="9">
        <f>IF(ISBLANK(Table14[[#This Row],[Sales_Amount]]),MEDIAN(Table14[Sales_Amount]),Table14[[#This Row],[Sales_Amount]])</f>
        <v>18698.75</v>
      </c>
      <c r="F3297" s="11">
        <f>IF(ISBLANK(Table14[[#This Row],[Quantity_Sold]]),MEDIAN(Table14[Quantity_Sold]),Table14[[#This Row],[Quantity_Sold]])</f>
        <v>8</v>
      </c>
      <c r="G3297" s="4" t="str">
        <f>TRIM(Table14[[#This Row],[Product_Category]])</f>
        <v>Food</v>
      </c>
      <c r="H3297" s="9">
        <v>2198.4</v>
      </c>
      <c r="I3297" s="9">
        <v>2921.68</v>
      </c>
      <c r="J3297" s="4" t="str">
        <f>PROPER(Table14[[#This Row],[Customer_Type]])</f>
        <v>New</v>
      </c>
      <c r="K3297" s="13">
        <f>IF(ISBLANK(Table14[[#This Row],[Discount]]),MEDIAN(Table14[Discount]),Table14[[#This Row],[Discount]])</f>
        <v>0.2</v>
      </c>
      <c r="L3297" s="4" t="s">
        <v>31</v>
      </c>
      <c r="M3297" s="4" t="s">
        <v>18</v>
      </c>
    </row>
    <row r="3298" spans="1:13" x14ac:dyDescent="0.3">
      <c r="A3298">
        <v>1445</v>
      </c>
      <c r="B3298" s="1">
        <v>45460</v>
      </c>
      <c r="C3298" s="4" t="str">
        <f>IF(ISBLANK(Table14[[#This Row],[Sales_Rep]]),"Unknown",Table14[[#This Row],[Sales_Rep]])</f>
        <v>Alice</v>
      </c>
      <c r="D3298" s="4" t="str">
        <f>PROPER(Table14[[#This Row],[Region]])</f>
        <v>West</v>
      </c>
      <c r="E3298" s="9">
        <f>IF(ISBLANK(Table14[[#This Row],[Sales_Amount]]),MEDIAN(Table14[Sales_Amount]),Table14[[#This Row],[Sales_Amount]])</f>
        <v>20549.18</v>
      </c>
      <c r="F3298" s="11">
        <f>IF(ISBLANK(Table14[[#This Row],[Quantity_Sold]]),MEDIAN(Table14[Quantity_Sold]),Table14[[#This Row],[Quantity_Sold]])</f>
        <v>6</v>
      </c>
      <c r="G3298" s="4" t="str">
        <f>TRIM(Table14[[#This Row],[Product_Category]])</f>
        <v>Clothing</v>
      </c>
      <c r="H3298" s="9">
        <v>2874.26</v>
      </c>
      <c r="I3298" s="9">
        <v>4281.08</v>
      </c>
      <c r="J3298" s="4" t="str">
        <f>PROPER(Table14[[#This Row],[Customer_Type]])</f>
        <v>Returning</v>
      </c>
      <c r="K3298" s="13">
        <f>IF(ISBLANK(Table14[[#This Row],[Discount]]),MEDIAN(Table14[Discount]),Table14[[#This Row],[Discount]])</f>
        <v>0.2</v>
      </c>
      <c r="L3298" s="4" t="s">
        <v>31</v>
      </c>
      <c r="M3298" s="4" t="s">
        <v>18</v>
      </c>
    </row>
    <row r="3299" spans="1:13" x14ac:dyDescent="0.3">
      <c r="A3299">
        <v>1032</v>
      </c>
      <c r="B3299" s="1">
        <v>45123</v>
      </c>
      <c r="C3299" s="4" t="str">
        <f>IF(ISBLANK(Table14[[#This Row],[Sales_Rep]]),"Unknown",Table14[[#This Row],[Sales_Rep]])</f>
        <v>Eve</v>
      </c>
      <c r="D3299" s="4" t="str">
        <f>PROPER(Table14[[#This Row],[Region]])</f>
        <v>East</v>
      </c>
      <c r="E3299" s="9">
        <f>IF(ISBLANK(Table14[[#This Row],[Sales_Amount]]),MEDIAN(Table14[Sales_Amount]),Table14[[#This Row],[Sales_Amount]])</f>
        <v>40963.43</v>
      </c>
      <c r="F3299" s="11">
        <f>IF(ISBLANK(Table14[[#This Row],[Quantity_Sold]]),MEDIAN(Table14[Quantity_Sold]),Table14[[#This Row],[Quantity_Sold]])</f>
        <v>9</v>
      </c>
      <c r="G3299" s="4" t="str">
        <f>TRIM(Table14[[#This Row],[Product_Category]])</f>
        <v>Food</v>
      </c>
      <c r="H3299" s="9">
        <v>3532.66</v>
      </c>
      <c r="I3299" s="9">
        <v>5231.6000000000004</v>
      </c>
      <c r="J3299" s="4" t="str">
        <f>PROPER(Table14[[#This Row],[Customer_Type]])</f>
        <v>New</v>
      </c>
      <c r="K3299" s="13">
        <f>IF(ISBLANK(Table14[[#This Row],[Discount]]),MEDIAN(Table14[Discount]),Table14[[#This Row],[Discount]])</f>
        <v>0.13</v>
      </c>
      <c r="L3299" s="4" t="s">
        <v>26</v>
      </c>
      <c r="M3299" s="4" t="s">
        <v>22</v>
      </c>
    </row>
    <row r="3300" spans="1:13" x14ac:dyDescent="0.3">
      <c r="A3300">
        <v>1284</v>
      </c>
      <c r="B3300" s="1">
        <v>45334</v>
      </c>
      <c r="C3300" s="4" t="str">
        <f>IF(ISBLANK(Table14[[#This Row],[Sales_Rep]]),"Unknown",Table14[[#This Row],[Sales_Rep]])</f>
        <v>David</v>
      </c>
      <c r="D3300" s="4" t="str">
        <f>PROPER(Table14[[#This Row],[Region]])</f>
        <v>West</v>
      </c>
      <c r="E3300" s="9">
        <f>IF(ISBLANK(Table14[[#This Row],[Sales_Amount]]),MEDIAN(Table14[Sales_Amount]),Table14[[#This Row],[Sales_Amount]])</f>
        <v>46526.48</v>
      </c>
      <c r="F3300" s="11">
        <f>IF(ISBLANK(Table14[[#This Row],[Quantity_Sold]]),MEDIAN(Table14[Quantity_Sold]),Table14[[#This Row],[Quantity_Sold]])</f>
        <v>10</v>
      </c>
      <c r="G3300" s="4" t="str">
        <f>TRIM(Table14[[#This Row],[Product_Category]])</f>
        <v>Furniture</v>
      </c>
      <c r="H3300" s="9">
        <v>4950.13</v>
      </c>
      <c r="I3300" s="9">
        <v>5744.01</v>
      </c>
      <c r="J3300" s="4" t="str">
        <f>PROPER(Table14[[#This Row],[Customer_Type]])</f>
        <v>Returning</v>
      </c>
      <c r="K3300" s="13">
        <f>IF(ISBLANK(Table14[[#This Row],[Discount]]),MEDIAN(Table14[Discount]),Table14[[#This Row],[Discount]])</f>
        <v>0.19</v>
      </c>
      <c r="L3300" s="4" t="s">
        <v>17</v>
      </c>
      <c r="M3300" s="4" t="s">
        <v>18</v>
      </c>
    </row>
    <row r="3301" spans="1:13" x14ac:dyDescent="0.3">
      <c r="A3301">
        <v>1095</v>
      </c>
      <c r="B3301" s="1">
        <v>45403</v>
      </c>
      <c r="C3301" s="4" t="str">
        <f>IF(ISBLANK(Table14[[#This Row],[Sales_Rep]]),"Unknown",Table14[[#This Row],[Sales_Rep]])</f>
        <v>Charlie</v>
      </c>
      <c r="D3301" s="4" t="str">
        <f>PROPER(Table14[[#This Row],[Region]])</f>
        <v>West</v>
      </c>
      <c r="E3301" s="9">
        <f>IF(ISBLANK(Table14[[#This Row],[Sales_Amount]]),MEDIAN(Table14[Sales_Amount]),Table14[[#This Row],[Sales_Amount]])</f>
        <v>69468.89</v>
      </c>
      <c r="F3301" s="11">
        <f>IF(ISBLANK(Table14[[#This Row],[Quantity_Sold]]),MEDIAN(Table14[Quantity_Sold]),Table14[[#This Row],[Quantity_Sold]])</f>
        <v>45</v>
      </c>
      <c r="G3301" s="4" t="str">
        <f>TRIM(Table14[[#This Row],[Product_Category]])</f>
        <v>Electronics</v>
      </c>
      <c r="H3301" s="9">
        <v>1604.42</v>
      </c>
      <c r="I3301" s="9">
        <v>1816.18</v>
      </c>
      <c r="J3301" s="4" t="str">
        <f>PROPER(Table14[[#This Row],[Customer_Type]])</f>
        <v>New</v>
      </c>
      <c r="K3301" s="13">
        <f>IF(ISBLANK(Table14[[#This Row],[Discount]]),MEDIAN(Table14[Discount]),Table14[[#This Row],[Discount]])</f>
        <v>0.15</v>
      </c>
      <c r="L3301" s="4" t="s">
        <v>26</v>
      </c>
      <c r="M3301" s="4" t="s">
        <v>18</v>
      </c>
    </row>
    <row r="3302" spans="1:13" x14ac:dyDescent="0.3">
      <c r="A3302">
        <v>1032</v>
      </c>
      <c r="B3302" s="1">
        <v>45589</v>
      </c>
      <c r="C3302" s="4" t="str">
        <f>IF(ISBLANK(Table14[[#This Row],[Sales_Rep]]),"Unknown",Table14[[#This Row],[Sales_Rep]])</f>
        <v>Alice</v>
      </c>
      <c r="D3302" s="4" t="str">
        <f>PROPER(Table14[[#This Row],[Region]])</f>
        <v>East</v>
      </c>
      <c r="E3302" s="9">
        <f>IF(ISBLANK(Table14[[#This Row],[Sales_Amount]]),MEDIAN(Table14[Sales_Amount]),Table14[[#This Row],[Sales_Amount]])</f>
        <v>25028.04</v>
      </c>
      <c r="F3302" s="11">
        <f>IF(ISBLANK(Table14[[#This Row],[Quantity_Sold]]),MEDIAN(Table14[Quantity_Sold]),Table14[[#This Row],[Quantity_Sold]])</f>
        <v>19</v>
      </c>
      <c r="G3302" s="4" t="str">
        <f>TRIM(Table14[[#This Row],[Product_Category]])</f>
        <v>Clothing</v>
      </c>
      <c r="H3302" s="9">
        <v>1028.53</v>
      </c>
      <c r="I3302" s="9">
        <v>1431.81</v>
      </c>
      <c r="J3302" s="4" t="str">
        <f>PROPER(Table14[[#This Row],[Customer_Type]])</f>
        <v>New</v>
      </c>
      <c r="K3302" s="13">
        <f>IF(ISBLANK(Table14[[#This Row],[Discount]]),MEDIAN(Table14[Discount]),Table14[[#This Row],[Discount]])</f>
        <v>0.08</v>
      </c>
      <c r="L3302" s="4" t="s">
        <v>26</v>
      </c>
      <c r="M3302" s="4" t="s">
        <v>22</v>
      </c>
    </row>
    <row r="3303" spans="1:13" x14ac:dyDescent="0.3">
      <c r="A3303">
        <v>1468</v>
      </c>
      <c r="B3303" s="1">
        <v>45598</v>
      </c>
      <c r="C3303" s="4" t="str">
        <f>IF(ISBLANK(Table14[[#This Row],[Sales_Rep]]),"Unknown",Table14[[#This Row],[Sales_Rep]])</f>
        <v>Alice</v>
      </c>
      <c r="D3303" s="4" t="str">
        <f>PROPER(Table14[[#This Row],[Region]])</f>
        <v>South</v>
      </c>
      <c r="E3303" s="9">
        <f>IF(ISBLANK(Table14[[#This Row],[Sales_Amount]]),MEDIAN(Table14[Sales_Amount]),Table14[[#This Row],[Sales_Amount]])</f>
        <v>76153.61</v>
      </c>
      <c r="F3303" s="11">
        <f>IF(ISBLANK(Table14[[#This Row],[Quantity_Sold]]),MEDIAN(Table14[Quantity_Sold]),Table14[[#This Row],[Quantity_Sold]])</f>
        <v>47</v>
      </c>
      <c r="G3303" s="4" t="str">
        <f>TRIM(Table14[[#This Row],[Product_Category]])</f>
        <v>Electronics</v>
      </c>
      <c r="H3303" s="9">
        <v>1750.43</v>
      </c>
      <c r="I3303" s="9">
        <v>2131.96</v>
      </c>
      <c r="J3303" s="4" t="str">
        <f>PROPER(Table14[[#This Row],[Customer_Type]])</f>
        <v>Returning</v>
      </c>
      <c r="K3303" s="13">
        <f>IF(ISBLANK(Table14[[#This Row],[Discount]]),MEDIAN(Table14[Discount]),Table14[[#This Row],[Discount]])</f>
        <v>0.24</v>
      </c>
      <c r="L3303" s="4" t="s">
        <v>31</v>
      </c>
      <c r="M3303" s="4" t="s">
        <v>18</v>
      </c>
    </row>
    <row r="3304" spans="1:13" x14ac:dyDescent="0.3">
      <c r="A3304">
        <v>1272</v>
      </c>
      <c r="B3304" s="1">
        <v>45582</v>
      </c>
      <c r="C3304" s="4" t="str">
        <f>IF(ISBLANK(Table14[[#This Row],[Sales_Rep]]),"Unknown",Table14[[#This Row],[Sales_Rep]])</f>
        <v>Charlie</v>
      </c>
      <c r="D3304" s="4" t="str">
        <f>PROPER(Table14[[#This Row],[Region]])</f>
        <v>South</v>
      </c>
      <c r="E3304" s="9">
        <f>IF(ISBLANK(Table14[[#This Row],[Sales_Amount]]),MEDIAN(Table14[Sales_Amount]),Table14[[#This Row],[Sales_Amount]])</f>
        <v>22260.560000000001</v>
      </c>
      <c r="F3304" s="11">
        <f>IF(ISBLANK(Table14[[#This Row],[Quantity_Sold]]),MEDIAN(Table14[Quantity_Sold]),Table14[[#This Row],[Quantity_Sold]])</f>
        <v>42</v>
      </c>
      <c r="G3304" s="4" t="str">
        <f>TRIM(Table14[[#This Row],[Product_Category]])</f>
        <v>Food</v>
      </c>
      <c r="H3304" s="9">
        <v>396.01</v>
      </c>
      <c r="I3304" s="9">
        <v>540.83000000000004</v>
      </c>
      <c r="J3304" s="4" t="str">
        <f>PROPER(Table14[[#This Row],[Customer_Type]])</f>
        <v>New</v>
      </c>
      <c r="K3304" s="13">
        <f>IF(ISBLANK(Table14[[#This Row],[Discount]]),MEDIAN(Table14[Discount]),Table14[[#This Row],[Discount]])</f>
        <v>0.02</v>
      </c>
      <c r="L3304" s="4" t="s">
        <v>31</v>
      </c>
      <c r="M3304" s="4" t="s">
        <v>22</v>
      </c>
    </row>
    <row r="3305" spans="1:13" x14ac:dyDescent="0.3">
      <c r="A3305">
        <v>1115</v>
      </c>
      <c r="B3305" s="1">
        <v>45593</v>
      </c>
      <c r="C3305" s="4" t="str">
        <f>IF(ISBLANK(Table14[[#This Row],[Sales_Rep]]),"Unknown",Table14[[#This Row],[Sales_Rep]])</f>
        <v>Charlie</v>
      </c>
      <c r="D3305" s="4" t="str">
        <f>PROPER(Table14[[#This Row],[Region]])</f>
        <v>East</v>
      </c>
      <c r="E3305" s="9">
        <f>IF(ISBLANK(Table14[[#This Row],[Sales_Amount]]),MEDIAN(Table14[Sales_Amount]),Table14[[#This Row],[Sales_Amount]])</f>
        <v>29040.12</v>
      </c>
      <c r="F3305" s="11">
        <f>IF(ISBLANK(Table14[[#This Row],[Quantity_Sold]]),MEDIAN(Table14[Quantity_Sold]),Table14[[#This Row],[Quantity_Sold]])</f>
        <v>9</v>
      </c>
      <c r="G3305" s="4" t="str">
        <f>TRIM(Table14[[#This Row],[Product_Category]])</f>
        <v>Clothing</v>
      </c>
      <c r="H3305" s="9">
        <v>3367.93</v>
      </c>
      <c r="I3305" s="9">
        <v>4481.5</v>
      </c>
      <c r="J3305" s="4" t="str">
        <f>PROPER(Table14[[#This Row],[Customer_Type]])</f>
        <v>Returning</v>
      </c>
      <c r="K3305" s="13">
        <f>IF(ISBLANK(Table14[[#This Row],[Discount]]),MEDIAN(Table14[Discount]),Table14[[#This Row],[Discount]])</f>
        <v>0.28000000000000003</v>
      </c>
      <c r="L3305" s="4" t="s">
        <v>17</v>
      </c>
      <c r="M3305" s="4" t="s">
        <v>22</v>
      </c>
    </row>
    <row r="3306" spans="1:13" x14ac:dyDescent="0.3">
      <c r="A3306">
        <v>1186</v>
      </c>
      <c r="B3306" s="1">
        <v>45403</v>
      </c>
      <c r="C3306" s="4" t="str">
        <f>IF(ISBLANK(Table14[[#This Row],[Sales_Rep]]),"Unknown",Table14[[#This Row],[Sales_Rep]])</f>
        <v>Alice</v>
      </c>
      <c r="D3306" s="4" t="str">
        <f>PROPER(Table14[[#This Row],[Region]])</f>
        <v>South</v>
      </c>
      <c r="E3306" s="9">
        <f>IF(ISBLANK(Table14[[#This Row],[Sales_Amount]]),MEDIAN(Table14[Sales_Amount]),Table14[[#This Row],[Sales_Amount]])</f>
        <v>2822.46</v>
      </c>
      <c r="F3306" s="11">
        <f>IF(ISBLANK(Table14[[#This Row],[Quantity_Sold]]),MEDIAN(Table14[Quantity_Sold]),Table14[[#This Row],[Quantity_Sold]])</f>
        <v>12</v>
      </c>
      <c r="G3306" s="4" t="str">
        <f>TRIM(Table14[[#This Row],[Product_Category]])</f>
        <v>Furniture</v>
      </c>
      <c r="H3306" s="9">
        <v>262.06</v>
      </c>
      <c r="I3306" s="9">
        <v>309.48</v>
      </c>
      <c r="J3306" s="4" t="str">
        <f>PROPER(Table14[[#This Row],[Customer_Type]])</f>
        <v>New</v>
      </c>
      <c r="K3306" s="13">
        <f>IF(ISBLANK(Table14[[#This Row],[Discount]]),MEDIAN(Table14[Discount]),Table14[[#This Row],[Discount]])</f>
        <v>0.24</v>
      </c>
      <c r="L3306" s="4" t="s">
        <v>17</v>
      </c>
      <c r="M3306" s="4" t="s">
        <v>18</v>
      </c>
    </row>
    <row r="3307" spans="1:13" x14ac:dyDescent="0.3">
      <c r="A3307">
        <v>1404</v>
      </c>
      <c r="B3307" s="1">
        <v>45223</v>
      </c>
      <c r="C3307" s="4" t="str">
        <f>IF(ISBLANK(Table14[[#This Row],[Sales_Rep]]),"Unknown",Table14[[#This Row],[Sales_Rep]])</f>
        <v>Charlie</v>
      </c>
      <c r="D3307" s="4" t="str">
        <f>PROPER(Table14[[#This Row],[Region]])</f>
        <v>East</v>
      </c>
      <c r="E3307" s="9">
        <f>IF(ISBLANK(Table14[[#This Row],[Sales_Amount]]),MEDIAN(Table14[Sales_Amount]),Table14[[#This Row],[Sales_Amount]])</f>
        <v>116341.61</v>
      </c>
      <c r="F3307" s="11">
        <f>IF(ISBLANK(Table14[[#This Row],[Quantity_Sold]]),MEDIAN(Table14[Quantity_Sold]),Table14[[#This Row],[Quantity_Sold]])</f>
        <v>41</v>
      </c>
      <c r="G3307" s="4" t="str">
        <f>TRIM(Table14[[#This Row],[Product_Category]])</f>
        <v>Electronics</v>
      </c>
      <c r="H3307" s="9">
        <v>3100.11</v>
      </c>
      <c r="I3307" s="9">
        <v>3996.62</v>
      </c>
      <c r="J3307" s="4" t="str">
        <f>PROPER(Table14[[#This Row],[Customer_Type]])</f>
        <v>Returning</v>
      </c>
      <c r="K3307" s="13">
        <f>IF(ISBLANK(Table14[[#This Row],[Discount]]),MEDIAN(Table14[Discount]),Table14[[#This Row],[Discount]])</f>
        <v>0.28999999999999998</v>
      </c>
      <c r="L3307" s="4" t="s">
        <v>17</v>
      </c>
      <c r="M3307" s="4" t="s">
        <v>18</v>
      </c>
    </row>
    <row r="3308" spans="1:13" x14ac:dyDescent="0.3">
      <c r="A3308">
        <v>1217</v>
      </c>
      <c r="B3308" s="1">
        <v>45277</v>
      </c>
      <c r="C3308" s="4" t="str">
        <f>IF(ISBLANK(Table14[[#This Row],[Sales_Rep]]),"Unknown",Table14[[#This Row],[Sales_Rep]])</f>
        <v>Bob</v>
      </c>
      <c r="D3308" s="4" t="str">
        <f>PROPER(Table14[[#This Row],[Region]])</f>
        <v>South</v>
      </c>
      <c r="E3308" s="9">
        <f>IF(ISBLANK(Table14[[#This Row],[Sales_Amount]]),MEDIAN(Table14[Sales_Amount]),Table14[[#This Row],[Sales_Amount]])</f>
        <v>58793.79</v>
      </c>
      <c r="F3308" s="11">
        <f>IF(ISBLANK(Table14[[#This Row],[Quantity_Sold]]),MEDIAN(Table14[Quantity_Sold]),Table14[[#This Row],[Quantity_Sold]])</f>
        <v>33</v>
      </c>
      <c r="G3308" s="4" t="str">
        <f>TRIM(Table14[[#This Row],[Product_Category]])</f>
        <v>Electronics</v>
      </c>
      <c r="H3308" s="9">
        <v>1446.28</v>
      </c>
      <c r="I3308" s="9">
        <v>1875.4</v>
      </c>
      <c r="J3308" s="4" t="str">
        <f>PROPER(Table14[[#This Row],[Customer_Type]])</f>
        <v>Returning</v>
      </c>
      <c r="K3308" s="13">
        <f>IF(ISBLANK(Table14[[#This Row],[Discount]]),MEDIAN(Table14[Discount]),Table14[[#This Row],[Discount]])</f>
        <v>0.05</v>
      </c>
      <c r="L3308" s="4" t="s">
        <v>17</v>
      </c>
      <c r="M3308" s="4" t="s">
        <v>22</v>
      </c>
    </row>
    <row r="3309" spans="1:13" x14ac:dyDescent="0.3">
      <c r="A3309">
        <v>1125</v>
      </c>
      <c r="B3309" s="1">
        <v>45472</v>
      </c>
      <c r="C3309" s="4" t="str">
        <f>IF(ISBLANK(Table14[[#This Row],[Sales_Rep]]),"Unknown",Table14[[#This Row],[Sales_Rep]])</f>
        <v>David</v>
      </c>
      <c r="D3309" s="4" t="str">
        <f>PROPER(Table14[[#This Row],[Region]])</f>
        <v>East</v>
      </c>
      <c r="E3309" s="9">
        <f>IF(ISBLANK(Table14[[#This Row],[Sales_Amount]]),MEDIAN(Table14[Sales_Amount]),Table14[[#This Row],[Sales_Amount]])</f>
        <v>13884.62</v>
      </c>
      <c r="F3309" s="11">
        <f>IF(ISBLANK(Table14[[#This Row],[Quantity_Sold]]),MEDIAN(Table14[Quantity_Sold]),Table14[[#This Row],[Quantity_Sold]])</f>
        <v>4</v>
      </c>
      <c r="G3309" s="4" t="str">
        <f>TRIM(Table14[[#This Row],[Product_Category]])</f>
        <v>Furniture</v>
      </c>
      <c r="H3309" s="9">
        <v>4108.9799999999996</v>
      </c>
      <c r="I3309" s="9">
        <v>4888.95</v>
      </c>
      <c r="J3309" s="4" t="str">
        <f>PROPER(Table14[[#This Row],[Customer_Type]])</f>
        <v>New</v>
      </c>
      <c r="K3309" s="13">
        <f>IF(ISBLANK(Table14[[#This Row],[Discount]]),MEDIAN(Table14[Discount]),Table14[[#This Row],[Discount]])</f>
        <v>0.28999999999999998</v>
      </c>
      <c r="L3309" s="4" t="s">
        <v>17</v>
      </c>
      <c r="M3309" s="4" t="s">
        <v>22</v>
      </c>
    </row>
    <row r="3310" spans="1:13" x14ac:dyDescent="0.3">
      <c r="A3310">
        <v>1448</v>
      </c>
      <c r="B3310" s="1">
        <v>45030</v>
      </c>
      <c r="C3310" s="4" t="str">
        <f>IF(ISBLANK(Table14[[#This Row],[Sales_Rep]]),"Unknown",Table14[[#This Row],[Sales_Rep]])</f>
        <v>David</v>
      </c>
      <c r="D3310" s="4" t="str">
        <f>PROPER(Table14[[#This Row],[Region]])</f>
        <v>West</v>
      </c>
      <c r="E3310" s="9">
        <f>IF(ISBLANK(Table14[[#This Row],[Sales_Amount]]),MEDIAN(Table14[Sales_Amount]),Table14[[#This Row],[Sales_Amount]])</f>
        <v>3399.24</v>
      </c>
      <c r="F3310" s="11">
        <f>IF(ISBLANK(Table14[[#This Row],[Quantity_Sold]]),MEDIAN(Table14[Quantity_Sold]),Table14[[#This Row],[Quantity_Sold]])</f>
        <v>10</v>
      </c>
      <c r="G3310" s="4" t="str">
        <f>TRIM(Table14[[#This Row],[Product_Category]])</f>
        <v>Food</v>
      </c>
      <c r="H3310" s="9">
        <v>295.56</v>
      </c>
      <c r="I3310" s="9">
        <v>365.51</v>
      </c>
      <c r="J3310" s="4" t="str">
        <f>PROPER(Table14[[#This Row],[Customer_Type]])</f>
        <v>Returning</v>
      </c>
      <c r="K3310" s="13">
        <f>IF(ISBLANK(Table14[[#This Row],[Discount]]),MEDIAN(Table14[Discount]),Table14[[#This Row],[Discount]])</f>
        <v>7.0000000000000007E-2</v>
      </c>
      <c r="L3310" s="4" t="s">
        <v>26</v>
      </c>
      <c r="M3310" s="4" t="s">
        <v>22</v>
      </c>
    </row>
    <row r="3311" spans="1:13" x14ac:dyDescent="0.3">
      <c r="A3311">
        <v>1070</v>
      </c>
      <c r="B3311" s="1">
        <v>45458</v>
      </c>
      <c r="C3311" s="4" t="str">
        <f>IF(ISBLANK(Table14[[#This Row],[Sales_Rep]]),"Unknown",Table14[[#This Row],[Sales_Rep]])</f>
        <v>David</v>
      </c>
      <c r="D3311" s="4" t="str">
        <f>PROPER(Table14[[#This Row],[Region]])</f>
        <v>West</v>
      </c>
      <c r="E3311" s="9">
        <f>IF(ISBLANK(Table14[[#This Row],[Sales_Amount]]),MEDIAN(Table14[Sales_Amount]),Table14[[#This Row],[Sales_Amount]])</f>
        <v>155784.32000000001</v>
      </c>
      <c r="F3311" s="11">
        <f>IF(ISBLANK(Table14[[#This Row],[Quantity_Sold]]),MEDIAN(Table14[Quantity_Sold]),Table14[[#This Row],[Quantity_Sold]])</f>
        <v>41</v>
      </c>
      <c r="G3311" s="4" t="str">
        <f>TRIM(Table14[[#This Row],[Product_Category]])</f>
        <v>Furniture</v>
      </c>
      <c r="H3311" s="9">
        <v>3003.15</v>
      </c>
      <c r="I3311" s="9">
        <v>4418.16</v>
      </c>
      <c r="J3311" s="4" t="str">
        <f>PROPER(Table14[[#This Row],[Customer_Type]])</f>
        <v>Returning</v>
      </c>
      <c r="K3311" s="13">
        <f>IF(ISBLANK(Table14[[#This Row],[Discount]]),MEDIAN(Table14[Discount]),Table14[[#This Row],[Discount]])</f>
        <v>0.14000000000000001</v>
      </c>
      <c r="L3311" s="4" t="s">
        <v>31</v>
      </c>
      <c r="M3311" s="4" t="s">
        <v>18</v>
      </c>
    </row>
    <row r="3312" spans="1:13" x14ac:dyDescent="0.3">
      <c r="A3312">
        <v>1049</v>
      </c>
      <c r="B3312" s="1">
        <v>45145</v>
      </c>
      <c r="C3312" s="4" t="str">
        <f>IF(ISBLANK(Table14[[#This Row],[Sales_Rep]]),"Unknown",Table14[[#This Row],[Sales_Rep]])</f>
        <v>Bob</v>
      </c>
      <c r="D3312" s="4" t="str">
        <f>PROPER(Table14[[#This Row],[Region]])</f>
        <v>North</v>
      </c>
      <c r="E3312" s="9">
        <f>IF(ISBLANK(Table14[[#This Row],[Sales_Amount]]),MEDIAN(Table14[Sales_Amount]),Table14[[#This Row],[Sales_Amount]])</f>
        <v>49222.03</v>
      </c>
      <c r="F3312" s="11">
        <f>IF(ISBLANK(Table14[[#This Row],[Quantity_Sold]]),MEDIAN(Table14[Quantity_Sold]),Table14[[#This Row],[Quantity_Sold]])</f>
        <v>26</v>
      </c>
      <c r="G3312" s="4" t="str">
        <f>TRIM(Table14[[#This Row],[Product_Category]])</f>
        <v>Food</v>
      </c>
      <c r="H3312" s="9">
        <v>1629.64</v>
      </c>
      <c r="I3312" s="9">
        <v>2080.39</v>
      </c>
      <c r="J3312" s="4" t="str">
        <f>PROPER(Table14[[#This Row],[Customer_Type]])</f>
        <v>Returning</v>
      </c>
      <c r="K3312" s="13">
        <f>IF(ISBLANK(Table14[[#This Row],[Discount]]),MEDIAN(Table14[Discount]),Table14[[#This Row],[Discount]])</f>
        <v>0.09</v>
      </c>
      <c r="L3312" s="4" t="s">
        <v>26</v>
      </c>
      <c r="M3312" s="4" t="s">
        <v>18</v>
      </c>
    </row>
    <row r="3313" spans="1:13" x14ac:dyDescent="0.3">
      <c r="A3313">
        <v>1176</v>
      </c>
      <c r="B3313" s="1">
        <v>45177</v>
      </c>
      <c r="C3313" s="4" t="str">
        <f>IF(ISBLANK(Table14[[#This Row],[Sales_Rep]]),"Unknown",Table14[[#This Row],[Sales_Rep]])</f>
        <v>Charlie</v>
      </c>
      <c r="D3313" s="4" t="str">
        <f>PROPER(Table14[[#This Row],[Region]])</f>
        <v>South</v>
      </c>
      <c r="E3313" s="9">
        <f>IF(ISBLANK(Table14[[#This Row],[Sales_Amount]]),MEDIAN(Table14[Sales_Amount]),Table14[[#This Row],[Sales_Amount]])</f>
        <v>28395.43</v>
      </c>
      <c r="F3313" s="11">
        <f>IF(ISBLANK(Table14[[#This Row],[Quantity_Sold]]),MEDIAN(Table14[Quantity_Sold]),Table14[[#This Row],[Quantity_Sold]])</f>
        <v>6</v>
      </c>
      <c r="G3313" s="4" t="str">
        <f>TRIM(Table14[[#This Row],[Product_Category]])</f>
        <v>Clothing</v>
      </c>
      <c r="H3313" s="9">
        <v>3617.97</v>
      </c>
      <c r="I3313" s="9">
        <v>5144.1000000000004</v>
      </c>
      <c r="J3313" s="4" t="str">
        <f>PROPER(Table14[[#This Row],[Customer_Type]])</f>
        <v>New</v>
      </c>
      <c r="K3313" s="13">
        <f>IF(ISBLANK(Table14[[#This Row],[Discount]]),MEDIAN(Table14[Discount]),Table14[[#This Row],[Discount]])</f>
        <v>0.08</v>
      </c>
      <c r="L3313" s="4" t="s">
        <v>17</v>
      </c>
      <c r="M3313" s="4" t="s">
        <v>18</v>
      </c>
    </row>
    <row r="3314" spans="1:13" x14ac:dyDescent="0.3">
      <c r="A3314">
        <v>1433</v>
      </c>
      <c r="B3314" s="1">
        <v>45605</v>
      </c>
      <c r="C3314" s="4" t="str">
        <f>IF(ISBLANK(Table14[[#This Row],[Sales_Rep]]),"Unknown",Table14[[#This Row],[Sales_Rep]])</f>
        <v>Eve</v>
      </c>
      <c r="D3314" s="4" t="str">
        <f>PROPER(Table14[[#This Row],[Region]])</f>
        <v>East</v>
      </c>
      <c r="E3314" s="9">
        <f>IF(ISBLANK(Table14[[#This Row],[Sales_Amount]]),MEDIAN(Table14[Sales_Amount]),Table14[[#This Row],[Sales_Amount]])</f>
        <v>242117.94</v>
      </c>
      <c r="F3314" s="11">
        <f>IF(ISBLANK(Table14[[#This Row],[Quantity_Sold]]),MEDIAN(Table14[Quantity_Sold]),Table14[[#This Row],[Quantity_Sold]])</f>
        <v>46</v>
      </c>
      <c r="G3314" s="4" t="str">
        <f>TRIM(Table14[[#This Row],[Product_Category]])</f>
        <v>Food</v>
      </c>
      <c r="H3314" s="9">
        <v>4245.04</v>
      </c>
      <c r="I3314" s="9">
        <v>5426.22</v>
      </c>
      <c r="J3314" s="4" t="str">
        <f>PROPER(Table14[[#This Row],[Customer_Type]])</f>
        <v>New</v>
      </c>
      <c r="K3314" s="13">
        <f>IF(ISBLANK(Table14[[#This Row],[Discount]]),MEDIAN(Table14[Discount]),Table14[[#This Row],[Discount]])</f>
        <v>0.03</v>
      </c>
      <c r="L3314" s="4" t="s">
        <v>31</v>
      </c>
      <c r="M3314" s="4" t="s">
        <v>22</v>
      </c>
    </row>
    <row r="3315" spans="1:13" x14ac:dyDescent="0.3">
      <c r="A3315">
        <v>1094</v>
      </c>
      <c r="B3315" s="1">
        <v>44957</v>
      </c>
      <c r="C3315" s="4" t="str">
        <f>IF(ISBLANK(Table14[[#This Row],[Sales_Rep]]),"Unknown",Table14[[#This Row],[Sales_Rep]])</f>
        <v>Charlie</v>
      </c>
      <c r="D3315" s="4" t="str">
        <f>PROPER(Table14[[#This Row],[Region]])</f>
        <v>West</v>
      </c>
      <c r="E3315" s="9">
        <f>IF(ISBLANK(Table14[[#This Row],[Sales_Amount]]),MEDIAN(Table14[Sales_Amount]),Table14[[#This Row],[Sales_Amount]])</f>
        <v>15849.22</v>
      </c>
      <c r="F3315" s="11">
        <f>IF(ISBLANK(Table14[[#This Row],[Quantity_Sold]]),MEDIAN(Table14[Quantity_Sold]),Table14[[#This Row],[Quantity_Sold]])</f>
        <v>4</v>
      </c>
      <c r="G3315" s="4" t="str">
        <f>TRIM(Table14[[#This Row],[Product_Category]])</f>
        <v>Electronics</v>
      </c>
      <c r="H3315" s="9">
        <v>4050.48</v>
      </c>
      <c r="I3315" s="9">
        <v>4502.62</v>
      </c>
      <c r="J3315" s="4" t="str">
        <f>PROPER(Table14[[#This Row],[Customer_Type]])</f>
        <v>New</v>
      </c>
      <c r="K3315" s="13">
        <f>IF(ISBLANK(Table14[[#This Row],[Discount]]),MEDIAN(Table14[Discount]),Table14[[#This Row],[Discount]])</f>
        <v>0.12</v>
      </c>
      <c r="L3315" s="4" t="s">
        <v>26</v>
      </c>
      <c r="M3315" s="4" t="s">
        <v>22</v>
      </c>
    </row>
    <row r="3316" spans="1:13" x14ac:dyDescent="0.3">
      <c r="A3316">
        <v>1156</v>
      </c>
      <c r="B3316" s="1">
        <v>45487</v>
      </c>
      <c r="C3316" s="4" t="str">
        <f>IF(ISBLANK(Table14[[#This Row],[Sales_Rep]]),"Unknown",Table14[[#This Row],[Sales_Rep]])</f>
        <v>Alice</v>
      </c>
      <c r="D3316" s="4" t="str">
        <f>PROPER(Table14[[#This Row],[Region]])</f>
        <v>West</v>
      </c>
      <c r="E3316" s="9">
        <f>IF(ISBLANK(Table14[[#This Row],[Sales_Amount]]),MEDIAN(Table14[Sales_Amount]),Table14[[#This Row],[Sales_Amount]])</f>
        <v>7423.78</v>
      </c>
      <c r="F3316" s="11">
        <f>IF(ISBLANK(Table14[[#This Row],[Quantity_Sold]]),MEDIAN(Table14[Quantity_Sold]),Table14[[#This Row],[Quantity_Sold]])</f>
        <v>2</v>
      </c>
      <c r="G3316" s="4" t="str">
        <f>TRIM(Table14[[#This Row],[Product_Category]])</f>
        <v>Food</v>
      </c>
      <c r="H3316" s="9">
        <v>2726.84</v>
      </c>
      <c r="I3316" s="9">
        <v>3826.69</v>
      </c>
      <c r="J3316" s="4" t="str">
        <f>PROPER(Table14[[#This Row],[Customer_Type]])</f>
        <v>Returning</v>
      </c>
      <c r="K3316" s="13">
        <f>IF(ISBLANK(Table14[[#This Row],[Discount]]),MEDIAN(Table14[Discount]),Table14[[#This Row],[Discount]])</f>
        <v>0.03</v>
      </c>
      <c r="L3316" s="4" t="s">
        <v>26</v>
      </c>
      <c r="M3316" s="4" t="s">
        <v>18</v>
      </c>
    </row>
    <row r="3317" spans="1:13" x14ac:dyDescent="0.3">
      <c r="A3317">
        <v>1336</v>
      </c>
      <c r="B3317" s="1">
        <v>44947</v>
      </c>
      <c r="C3317" s="4" t="str">
        <f>IF(ISBLANK(Table14[[#This Row],[Sales_Rep]]),"Unknown",Table14[[#This Row],[Sales_Rep]])</f>
        <v>David</v>
      </c>
      <c r="D3317" s="4" t="str">
        <f>PROPER(Table14[[#This Row],[Region]])</f>
        <v>South</v>
      </c>
      <c r="E3317" s="9">
        <f>IF(ISBLANK(Table14[[#This Row],[Sales_Amount]]),MEDIAN(Table14[Sales_Amount]),Table14[[#This Row],[Sales_Amount]])</f>
        <v>120508.7</v>
      </c>
      <c r="F3317" s="11">
        <f>IF(ISBLANK(Table14[[#This Row],[Quantity_Sold]]),MEDIAN(Table14[Quantity_Sold]),Table14[[#This Row],[Quantity_Sold]])</f>
        <v>35</v>
      </c>
      <c r="G3317" s="4" t="str">
        <f>TRIM(Table14[[#This Row],[Product_Category]])</f>
        <v>Furniture</v>
      </c>
      <c r="H3317" s="9">
        <v>3113.97</v>
      </c>
      <c r="I3317" s="9">
        <v>4148.32</v>
      </c>
      <c r="J3317" s="4" t="str">
        <f>PROPER(Table14[[#This Row],[Customer_Type]])</f>
        <v>New</v>
      </c>
      <c r="K3317" s="13">
        <f>IF(ISBLANK(Table14[[#This Row],[Discount]]),MEDIAN(Table14[Discount]),Table14[[#This Row],[Discount]])</f>
        <v>0.17</v>
      </c>
      <c r="L3317" s="4" t="s">
        <v>31</v>
      </c>
      <c r="M3317" s="4" t="s">
        <v>22</v>
      </c>
    </row>
    <row r="3318" spans="1:13" x14ac:dyDescent="0.3">
      <c r="A3318">
        <v>1392</v>
      </c>
      <c r="B3318" s="1">
        <v>44953</v>
      </c>
      <c r="C3318" s="4" t="str">
        <f>IF(ISBLANK(Table14[[#This Row],[Sales_Rep]]),"Unknown",Table14[[#This Row],[Sales_Rep]])</f>
        <v>Charlie</v>
      </c>
      <c r="D3318" s="4" t="str">
        <f>PROPER(Table14[[#This Row],[Region]])</f>
        <v>North</v>
      </c>
      <c r="E3318" s="9">
        <f>IF(ISBLANK(Table14[[#This Row],[Sales_Amount]]),MEDIAN(Table14[Sales_Amount]),Table14[[#This Row],[Sales_Amount]])</f>
        <v>2223.38</v>
      </c>
      <c r="F3318" s="11">
        <f>IF(ISBLANK(Table14[[#This Row],[Quantity_Sold]]),MEDIAN(Table14[Quantity_Sold]),Table14[[#This Row],[Quantity_Sold]])</f>
        <v>6</v>
      </c>
      <c r="G3318" s="4" t="str">
        <f>TRIM(Table14[[#This Row],[Product_Category]])</f>
        <v>Clothing</v>
      </c>
      <c r="H3318" s="9">
        <v>402.27</v>
      </c>
      <c r="I3318" s="9">
        <v>507.62</v>
      </c>
      <c r="J3318" s="4" t="str">
        <f>PROPER(Table14[[#This Row],[Customer_Type]])</f>
        <v>Returning</v>
      </c>
      <c r="K3318" s="13">
        <f>IF(ISBLANK(Table14[[#This Row],[Discount]]),MEDIAN(Table14[Discount]),Table14[[#This Row],[Discount]])</f>
        <v>0.27</v>
      </c>
      <c r="L3318" s="4" t="s">
        <v>26</v>
      </c>
      <c r="M3318" s="4" t="s">
        <v>18</v>
      </c>
    </row>
    <row r="3319" spans="1:13" x14ac:dyDescent="0.3">
      <c r="A3319">
        <v>1442</v>
      </c>
      <c r="B3319" s="1">
        <v>45162</v>
      </c>
      <c r="C3319" s="4" t="str">
        <f>IF(ISBLANK(Table14[[#This Row],[Sales_Rep]]),"Unknown",Table14[[#This Row],[Sales_Rep]])</f>
        <v>Eve</v>
      </c>
      <c r="D3319" s="4" t="str">
        <f>PROPER(Table14[[#This Row],[Region]])</f>
        <v>North</v>
      </c>
      <c r="E3319" s="9">
        <f>IF(ISBLANK(Table14[[#This Row],[Sales_Amount]]),MEDIAN(Table14[Sales_Amount]),Table14[[#This Row],[Sales_Amount]])</f>
        <v>32992.65</v>
      </c>
      <c r="F3319" s="11">
        <f>IF(ISBLANK(Table14[[#This Row],[Quantity_Sold]]),MEDIAN(Table14[Quantity_Sold]),Table14[[#This Row],[Quantity_Sold]])</f>
        <v>6</v>
      </c>
      <c r="G3319" s="4" t="str">
        <f>TRIM(Table14[[#This Row],[Product_Category]])</f>
        <v>Food</v>
      </c>
      <c r="H3319" s="9">
        <v>4929.13</v>
      </c>
      <c r="I3319" s="9">
        <v>5668.84</v>
      </c>
      <c r="J3319" s="4" t="str">
        <f>PROPER(Table14[[#This Row],[Customer_Type]])</f>
        <v>New</v>
      </c>
      <c r="K3319" s="13">
        <f>IF(ISBLANK(Table14[[#This Row],[Discount]]),MEDIAN(Table14[Discount]),Table14[[#This Row],[Discount]])</f>
        <v>0.03</v>
      </c>
      <c r="L3319" s="4" t="s">
        <v>17</v>
      </c>
      <c r="M3319" s="4" t="s">
        <v>22</v>
      </c>
    </row>
    <row r="3320" spans="1:13" x14ac:dyDescent="0.3">
      <c r="A3320">
        <v>1322</v>
      </c>
      <c r="B3320" s="1">
        <v>45620</v>
      </c>
      <c r="C3320" s="4" t="str">
        <f>IF(ISBLANK(Table14[[#This Row],[Sales_Rep]]),"Unknown",Table14[[#This Row],[Sales_Rep]])</f>
        <v>Alice</v>
      </c>
      <c r="D3320" s="4" t="str">
        <f>PROPER(Table14[[#This Row],[Region]])</f>
        <v>South</v>
      </c>
      <c r="E3320" s="9">
        <f>IF(ISBLANK(Table14[[#This Row],[Sales_Amount]]),MEDIAN(Table14[Sales_Amount]),Table14[[#This Row],[Sales_Amount]])</f>
        <v>97633.78</v>
      </c>
      <c r="F3320" s="11">
        <f>IF(ISBLANK(Table14[[#This Row],[Quantity_Sold]]),MEDIAN(Table14[Quantity_Sold]),Table14[[#This Row],[Quantity_Sold]])</f>
        <v>19</v>
      </c>
      <c r="G3320" s="4" t="str">
        <f>TRIM(Table14[[#This Row],[Product_Category]])</f>
        <v>Electronics</v>
      </c>
      <c r="H3320" s="9">
        <v>4143.83</v>
      </c>
      <c r="I3320" s="9">
        <v>5243.49</v>
      </c>
      <c r="J3320" s="4" t="str">
        <f>PROPER(Table14[[#This Row],[Customer_Type]])</f>
        <v>Returning</v>
      </c>
      <c r="K3320" s="13">
        <f>IF(ISBLANK(Table14[[#This Row],[Discount]]),MEDIAN(Table14[Discount]),Table14[[#This Row],[Discount]])</f>
        <v>0.02</v>
      </c>
      <c r="L3320" s="4" t="s">
        <v>31</v>
      </c>
      <c r="M3320" s="4" t="s">
        <v>18</v>
      </c>
    </row>
    <row r="3321" spans="1:13" x14ac:dyDescent="0.3">
      <c r="A3321">
        <v>1194</v>
      </c>
      <c r="B3321" s="1">
        <v>44946</v>
      </c>
      <c r="C3321" s="4" t="str">
        <f>IF(ISBLANK(Table14[[#This Row],[Sales_Rep]]),"Unknown",Table14[[#This Row],[Sales_Rep]])</f>
        <v>Bob</v>
      </c>
      <c r="D3321" s="4" t="str">
        <f>PROPER(Table14[[#This Row],[Region]])</f>
        <v>South</v>
      </c>
      <c r="E3321" s="9">
        <f>IF(ISBLANK(Table14[[#This Row],[Sales_Amount]]),MEDIAN(Table14[Sales_Amount]),Table14[[#This Row],[Sales_Amount]])</f>
        <v>181363.06</v>
      </c>
      <c r="F3321" s="11">
        <f>IF(ISBLANK(Table14[[#This Row],[Quantity_Sold]]),MEDIAN(Table14[Quantity_Sold]),Table14[[#This Row],[Quantity_Sold]])</f>
        <v>36</v>
      </c>
      <c r="G3321" s="4" t="str">
        <f>TRIM(Table14[[#This Row],[Product_Category]])</f>
        <v>Furniture</v>
      </c>
      <c r="H3321" s="9">
        <v>4109.59</v>
      </c>
      <c r="I3321" s="9">
        <v>5660.52</v>
      </c>
      <c r="J3321" s="4" t="str">
        <f>PROPER(Table14[[#This Row],[Customer_Type]])</f>
        <v>New</v>
      </c>
      <c r="K3321" s="13">
        <f>IF(ISBLANK(Table14[[#This Row],[Discount]]),MEDIAN(Table14[Discount]),Table14[[#This Row],[Discount]])</f>
        <v>0.11</v>
      </c>
      <c r="L3321" s="4" t="s">
        <v>26</v>
      </c>
      <c r="M3321" s="4" t="s">
        <v>18</v>
      </c>
    </row>
    <row r="3322" spans="1:13" x14ac:dyDescent="0.3">
      <c r="A3322">
        <v>1291</v>
      </c>
      <c r="B3322" s="1">
        <v>45031</v>
      </c>
      <c r="C3322" s="4" t="str">
        <f>IF(ISBLANK(Table14[[#This Row],[Sales_Rep]]),"Unknown",Table14[[#This Row],[Sales_Rep]])</f>
        <v>Bob</v>
      </c>
      <c r="D3322" s="4" t="str">
        <f>PROPER(Table14[[#This Row],[Region]])</f>
        <v>West</v>
      </c>
      <c r="E3322" s="9">
        <f>IF(ISBLANK(Table14[[#This Row],[Sales_Amount]]),MEDIAN(Table14[Sales_Amount]),Table14[[#This Row],[Sales_Amount]])</f>
        <v>18997.98</v>
      </c>
      <c r="F3322" s="11">
        <f>IF(ISBLANK(Table14[[#This Row],[Quantity_Sold]]),MEDIAN(Table14[Quantity_Sold]),Table14[[#This Row],[Quantity_Sold]])</f>
        <v>9</v>
      </c>
      <c r="G3322" s="4" t="str">
        <f>TRIM(Table14[[#This Row],[Product_Category]])</f>
        <v>Clothing</v>
      </c>
      <c r="H3322" s="9">
        <v>2356.3000000000002</v>
      </c>
      <c r="I3322" s="9">
        <v>2852.55</v>
      </c>
      <c r="J3322" s="4" t="str">
        <f>PROPER(Table14[[#This Row],[Customer_Type]])</f>
        <v>Returning</v>
      </c>
      <c r="K3322" s="13">
        <f>IF(ISBLANK(Table14[[#This Row],[Discount]]),MEDIAN(Table14[Discount]),Table14[[#This Row],[Discount]])</f>
        <v>0.26</v>
      </c>
      <c r="L3322" s="4" t="s">
        <v>31</v>
      </c>
      <c r="M3322" s="4" t="s">
        <v>22</v>
      </c>
    </row>
    <row r="3323" spans="1:13" x14ac:dyDescent="0.3">
      <c r="A3323">
        <v>1152</v>
      </c>
      <c r="B3323" s="1">
        <v>45517</v>
      </c>
      <c r="C3323" s="4" t="str">
        <f>IF(ISBLANK(Table14[[#This Row],[Sales_Rep]]),"Unknown",Table14[[#This Row],[Sales_Rep]])</f>
        <v>Eve</v>
      </c>
      <c r="D3323" s="4" t="str">
        <f>PROPER(Table14[[#This Row],[Region]])</f>
        <v>South</v>
      </c>
      <c r="E3323" s="9">
        <f>IF(ISBLANK(Table14[[#This Row],[Sales_Amount]]),MEDIAN(Table14[Sales_Amount]),Table14[[#This Row],[Sales_Amount]])</f>
        <v>6386.04</v>
      </c>
      <c r="F3323" s="11">
        <f>IF(ISBLANK(Table14[[#This Row],[Quantity_Sold]]),MEDIAN(Table14[Quantity_Sold]),Table14[[#This Row],[Quantity_Sold]])</f>
        <v>26</v>
      </c>
      <c r="G3323" s="4" t="str">
        <f>TRIM(Table14[[#This Row],[Product_Category]])</f>
        <v>Food</v>
      </c>
      <c r="H3323" s="9">
        <v>287.43</v>
      </c>
      <c r="I3323" s="9">
        <v>323.18</v>
      </c>
      <c r="J3323" s="4" t="str">
        <f>PROPER(Table14[[#This Row],[Customer_Type]])</f>
        <v>New</v>
      </c>
      <c r="K3323" s="13">
        <f>IF(ISBLANK(Table14[[#This Row],[Discount]]),MEDIAN(Table14[Discount]),Table14[[#This Row],[Discount]])</f>
        <v>0.24</v>
      </c>
      <c r="L3323" s="4" t="s">
        <v>26</v>
      </c>
      <c r="M3323" s="4" t="s">
        <v>22</v>
      </c>
    </row>
    <row r="3324" spans="1:13" x14ac:dyDescent="0.3">
      <c r="A3324">
        <v>1156</v>
      </c>
      <c r="B3324" s="1">
        <v>45494</v>
      </c>
      <c r="C3324" s="4" t="str">
        <f>IF(ISBLANK(Table14[[#This Row],[Sales_Rep]]),"Unknown",Table14[[#This Row],[Sales_Rep]])</f>
        <v>Alice</v>
      </c>
      <c r="D3324" s="4" t="str">
        <f>PROPER(Table14[[#This Row],[Region]])</f>
        <v>South</v>
      </c>
      <c r="E3324" s="9">
        <f>IF(ISBLANK(Table14[[#This Row],[Sales_Amount]]),MEDIAN(Table14[Sales_Amount]),Table14[[#This Row],[Sales_Amount]])</f>
        <v>164039.03</v>
      </c>
      <c r="F3324" s="11">
        <f>IF(ISBLANK(Table14[[#This Row],[Quantity_Sold]]),MEDIAN(Table14[Quantity_Sold]),Table14[[#This Row],[Quantity_Sold]])</f>
        <v>33</v>
      </c>
      <c r="G3324" s="4" t="str">
        <f>TRIM(Table14[[#This Row],[Product_Category]])</f>
        <v>Furniture</v>
      </c>
      <c r="H3324" s="9">
        <v>4446.25</v>
      </c>
      <c r="I3324" s="9">
        <v>5403.13</v>
      </c>
      <c r="J3324" s="4" t="str">
        <f>PROPER(Table14[[#This Row],[Customer_Type]])</f>
        <v>Returning</v>
      </c>
      <c r="K3324" s="13">
        <f>IF(ISBLANK(Table14[[#This Row],[Discount]]),MEDIAN(Table14[Discount]),Table14[[#This Row],[Discount]])</f>
        <v>0.08</v>
      </c>
      <c r="L3324" s="4" t="s">
        <v>31</v>
      </c>
      <c r="M3324" s="4" t="s">
        <v>22</v>
      </c>
    </row>
    <row r="3325" spans="1:13" x14ac:dyDescent="0.3">
      <c r="A3325">
        <v>1026</v>
      </c>
      <c r="B3325" s="1">
        <v>44977</v>
      </c>
      <c r="C3325" s="4" t="str">
        <f>IF(ISBLANK(Table14[[#This Row],[Sales_Rep]]),"Unknown",Table14[[#This Row],[Sales_Rep]])</f>
        <v>David</v>
      </c>
      <c r="D3325" s="4" t="str">
        <f>PROPER(Table14[[#This Row],[Region]])</f>
        <v>West</v>
      </c>
      <c r="E3325" s="9">
        <f>IF(ISBLANK(Table14[[#This Row],[Sales_Amount]]),MEDIAN(Table14[Sales_Amount]),Table14[[#This Row],[Sales_Amount]])</f>
        <v>70748.289999999994</v>
      </c>
      <c r="F3325" s="11">
        <f>IF(ISBLANK(Table14[[#This Row],[Quantity_Sold]]),MEDIAN(Table14[Quantity_Sold]),Table14[[#This Row],[Quantity_Sold]])</f>
        <v>37</v>
      </c>
      <c r="G3325" s="4" t="str">
        <f>TRIM(Table14[[#This Row],[Product_Category]])</f>
        <v>Clothing</v>
      </c>
      <c r="H3325" s="9">
        <v>2090.2199999999998</v>
      </c>
      <c r="I3325" s="9">
        <v>2420.4</v>
      </c>
      <c r="J3325" s="4" t="str">
        <f>PROPER(Table14[[#This Row],[Customer_Type]])</f>
        <v>Returning</v>
      </c>
      <c r="K3325" s="13">
        <f>IF(ISBLANK(Table14[[#This Row],[Discount]]),MEDIAN(Table14[Discount]),Table14[[#This Row],[Discount]])</f>
        <v>0.21</v>
      </c>
      <c r="L3325" s="4" t="s">
        <v>26</v>
      </c>
      <c r="M3325" s="4" t="s">
        <v>18</v>
      </c>
    </row>
    <row r="3326" spans="1:13" x14ac:dyDescent="0.3">
      <c r="A3326">
        <v>1330</v>
      </c>
      <c r="B3326" s="1">
        <v>45358</v>
      </c>
      <c r="C3326" s="4" t="str">
        <f>IF(ISBLANK(Table14[[#This Row],[Sales_Rep]]),"Unknown",Table14[[#This Row],[Sales_Rep]])</f>
        <v>Charlie</v>
      </c>
      <c r="D3326" s="4" t="str">
        <f>PROPER(Table14[[#This Row],[Region]])</f>
        <v>East</v>
      </c>
      <c r="E3326" s="9">
        <f>IF(ISBLANK(Table14[[#This Row],[Sales_Amount]]),MEDIAN(Table14[Sales_Amount]),Table14[[#This Row],[Sales_Amount]])</f>
        <v>38726.6</v>
      </c>
      <c r="F3326" s="11">
        <f>IF(ISBLANK(Table14[[#This Row],[Quantity_Sold]]),MEDIAN(Table14[Quantity_Sold]),Table14[[#This Row],[Quantity_Sold]])</f>
        <v>29</v>
      </c>
      <c r="G3326" s="4" t="str">
        <f>TRIM(Table14[[#This Row],[Product_Category]])</f>
        <v>Clothing</v>
      </c>
      <c r="H3326" s="9">
        <v>1118.3599999999999</v>
      </c>
      <c r="I3326" s="9">
        <v>1517.5</v>
      </c>
      <c r="J3326" s="4" t="str">
        <f>PROPER(Table14[[#This Row],[Customer_Type]])</f>
        <v>New</v>
      </c>
      <c r="K3326" s="13">
        <f>IF(ISBLANK(Table14[[#This Row],[Discount]]),MEDIAN(Table14[Discount]),Table14[[#This Row],[Discount]])</f>
        <v>0.12</v>
      </c>
      <c r="L3326" s="4" t="s">
        <v>17</v>
      </c>
      <c r="M3326" s="4" t="s">
        <v>18</v>
      </c>
    </row>
    <row r="3327" spans="1:13" x14ac:dyDescent="0.3">
      <c r="A3327">
        <v>1168</v>
      </c>
      <c r="B3327" s="1">
        <v>45485</v>
      </c>
      <c r="C3327" s="4" t="str">
        <f>IF(ISBLANK(Table14[[#This Row],[Sales_Rep]]),"Unknown",Table14[[#This Row],[Sales_Rep]])</f>
        <v>Alice</v>
      </c>
      <c r="D3327" s="4" t="str">
        <f>PROPER(Table14[[#This Row],[Region]])</f>
        <v>West</v>
      </c>
      <c r="E3327" s="9">
        <f>IF(ISBLANK(Table14[[#This Row],[Sales_Amount]]),MEDIAN(Table14[Sales_Amount]),Table14[[#This Row],[Sales_Amount]])</f>
        <v>54377.89</v>
      </c>
      <c r="F3327" s="11">
        <f>IF(ISBLANK(Table14[[#This Row],[Quantity_Sold]]),MEDIAN(Table14[Quantity_Sold]),Table14[[#This Row],[Quantity_Sold]])</f>
        <v>37</v>
      </c>
      <c r="G3327" s="4" t="str">
        <f>TRIM(Table14[[#This Row],[Product_Category]])</f>
        <v>Electronics</v>
      </c>
      <c r="H3327" s="9">
        <v>1200.24</v>
      </c>
      <c r="I3327" s="9">
        <v>1770.69</v>
      </c>
      <c r="J3327" s="4" t="str">
        <f>PROPER(Table14[[#This Row],[Customer_Type]])</f>
        <v>Returning</v>
      </c>
      <c r="K3327" s="13">
        <f>IF(ISBLANK(Table14[[#This Row],[Discount]]),MEDIAN(Table14[Discount]),Table14[[#This Row],[Discount]])</f>
        <v>0.17</v>
      </c>
      <c r="L3327" s="4" t="s">
        <v>26</v>
      </c>
      <c r="M3327" s="4" t="s">
        <v>22</v>
      </c>
    </row>
    <row r="3328" spans="1:13" x14ac:dyDescent="0.3">
      <c r="A3328">
        <v>1301</v>
      </c>
      <c r="B3328" s="1">
        <v>45331</v>
      </c>
      <c r="C3328" s="4" t="str">
        <f>IF(ISBLANK(Table14[[#This Row],[Sales_Rep]]),"Unknown",Table14[[#This Row],[Sales_Rep]])</f>
        <v>Bob</v>
      </c>
      <c r="D3328" s="4" t="str">
        <f>PROPER(Table14[[#This Row],[Region]])</f>
        <v>West</v>
      </c>
      <c r="E3328" s="9">
        <f>IF(ISBLANK(Table14[[#This Row],[Sales_Amount]]),MEDIAN(Table14[Sales_Amount]),Table14[[#This Row],[Sales_Amount]])</f>
        <v>5962.83</v>
      </c>
      <c r="F3328" s="11">
        <f>IF(ISBLANK(Table14[[#This Row],[Quantity_Sold]]),MEDIAN(Table14[Quantity_Sold]),Table14[[#This Row],[Quantity_Sold]])</f>
        <v>9</v>
      </c>
      <c r="G3328" s="4" t="str">
        <f>TRIM(Table14[[#This Row],[Product_Category]])</f>
        <v>Food</v>
      </c>
      <c r="H3328" s="9">
        <v>845.53</v>
      </c>
      <c r="I3328" s="9">
        <v>933.15</v>
      </c>
      <c r="J3328" s="4" t="str">
        <f>PROPER(Table14[[#This Row],[Customer_Type]])</f>
        <v>Returning</v>
      </c>
      <c r="K3328" s="13">
        <f>IF(ISBLANK(Table14[[#This Row],[Discount]]),MEDIAN(Table14[Discount]),Table14[[#This Row],[Discount]])</f>
        <v>0.28999999999999998</v>
      </c>
      <c r="L3328" s="4" t="s">
        <v>17</v>
      </c>
      <c r="M3328" s="4" t="s">
        <v>18</v>
      </c>
    </row>
    <row r="3329" spans="1:13" x14ac:dyDescent="0.3">
      <c r="A3329">
        <v>1408</v>
      </c>
      <c r="B3329" s="1">
        <v>45613</v>
      </c>
      <c r="C3329" s="4" t="str">
        <f>IF(ISBLANK(Table14[[#This Row],[Sales_Rep]]),"Unknown",Table14[[#This Row],[Sales_Rep]])</f>
        <v>Eve</v>
      </c>
      <c r="D3329" s="4" t="str">
        <f>PROPER(Table14[[#This Row],[Region]])</f>
        <v>West</v>
      </c>
      <c r="E3329" s="9">
        <f>IF(ISBLANK(Table14[[#This Row],[Sales_Amount]]),MEDIAN(Table14[Sales_Amount]),Table14[[#This Row],[Sales_Amount]])</f>
        <v>50654.84</v>
      </c>
      <c r="F3329" s="11">
        <f>IF(ISBLANK(Table14[[#This Row],[Quantity_Sold]]),MEDIAN(Table14[Quantity_Sold]),Table14[[#This Row],[Quantity_Sold]])</f>
        <v>8</v>
      </c>
      <c r="G3329" s="4" t="str">
        <f>TRIM(Table14[[#This Row],[Product_Category]])</f>
        <v>Electronics</v>
      </c>
      <c r="H3329" s="9">
        <v>4875.93</v>
      </c>
      <c r="I3329" s="9">
        <v>6665.11</v>
      </c>
      <c r="J3329" s="4" t="str">
        <f>PROPER(Table14[[#This Row],[Customer_Type]])</f>
        <v>New</v>
      </c>
      <c r="K3329" s="13">
        <f>IF(ISBLANK(Table14[[#This Row],[Discount]]),MEDIAN(Table14[Discount]),Table14[[#This Row],[Discount]])</f>
        <v>0.05</v>
      </c>
      <c r="L3329" s="4" t="s">
        <v>17</v>
      </c>
      <c r="M3329" s="4" t="s">
        <v>22</v>
      </c>
    </row>
    <row r="3330" spans="1:13" x14ac:dyDescent="0.3">
      <c r="A3330">
        <v>1482</v>
      </c>
      <c r="B3330" s="1">
        <v>45191</v>
      </c>
      <c r="C3330" s="4" t="str">
        <f>IF(ISBLANK(Table14[[#This Row],[Sales_Rep]]),"Unknown",Table14[[#This Row],[Sales_Rep]])</f>
        <v>Eve</v>
      </c>
      <c r="D3330" s="4" t="str">
        <f>PROPER(Table14[[#This Row],[Region]])</f>
        <v>South</v>
      </c>
      <c r="E3330" s="9">
        <f>IF(ISBLANK(Table14[[#This Row],[Sales_Amount]]),MEDIAN(Table14[Sales_Amount]),Table14[[#This Row],[Sales_Amount]])</f>
        <v>11783.49</v>
      </c>
      <c r="F3330" s="11">
        <f>IF(ISBLANK(Table14[[#This Row],[Quantity_Sold]]),MEDIAN(Table14[Quantity_Sold]),Table14[[#This Row],[Quantity_Sold]])</f>
        <v>4</v>
      </c>
      <c r="G3330" s="4" t="str">
        <f>TRIM(Table14[[#This Row],[Product_Category]])</f>
        <v>Food</v>
      </c>
      <c r="H3330" s="9">
        <v>2498.64</v>
      </c>
      <c r="I3330" s="9">
        <v>3682.34</v>
      </c>
      <c r="J3330" s="4" t="str">
        <f>PROPER(Table14[[#This Row],[Customer_Type]])</f>
        <v>New</v>
      </c>
      <c r="K3330" s="13">
        <f>IF(ISBLANK(Table14[[#This Row],[Discount]]),MEDIAN(Table14[Discount]),Table14[[#This Row],[Discount]])</f>
        <v>0.2</v>
      </c>
      <c r="L3330" s="4" t="s">
        <v>26</v>
      </c>
      <c r="M3330" s="4" t="s">
        <v>22</v>
      </c>
    </row>
    <row r="3331" spans="1:13" x14ac:dyDescent="0.3">
      <c r="A3331">
        <v>1387</v>
      </c>
      <c r="B3331" s="1">
        <v>45508</v>
      </c>
      <c r="C3331" s="4" t="str">
        <f>IF(ISBLANK(Table14[[#This Row],[Sales_Rep]]),"Unknown",Table14[[#This Row],[Sales_Rep]])</f>
        <v>Charlie</v>
      </c>
      <c r="D3331" s="4" t="str">
        <f>PROPER(Table14[[#This Row],[Region]])</f>
        <v>North</v>
      </c>
      <c r="E3331" s="9">
        <f>IF(ISBLANK(Table14[[#This Row],[Sales_Amount]]),MEDIAN(Table14[Sales_Amount]),Table14[[#This Row],[Sales_Amount]])</f>
        <v>19456.41</v>
      </c>
      <c r="F3331" s="11">
        <f>IF(ISBLANK(Table14[[#This Row],[Quantity_Sold]]),MEDIAN(Table14[Quantity_Sold]),Table14[[#This Row],[Quantity_Sold]])</f>
        <v>7</v>
      </c>
      <c r="G3331" s="4" t="str">
        <f>TRIM(Table14[[#This Row],[Product_Category]])</f>
        <v>Clothing</v>
      </c>
      <c r="H3331" s="9">
        <v>2560.56</v>
      </c>
      <c r="I3331" s="9">
        <v>3348.78</v>
      </c>
      <c r="J3331" s="4" t="str">
        <f>PROPER(Table14[[#This Row],[Customer_Type]])</f>
        <v>New</v>
      </c>
      <c r="K3331" s="13">
        <f>IF(ISBLANK(Table14[[#This Row],[Discount]]),MEDIAN(Table14[Discount]),Table14[[#This Row],[Discount]])</f>
        <v>0.17</v>
      </c>
      <c r="L3331" s="4" t="s">
        <v>17</v>
      </c>
      <c r="M3331" s="4" t="s">
        <v>22</v>
      </c>
    </row>
    <row r="3332" spans="1:13" x14ac:dyDescent="0.3">
      <c r="A3332">
        <v>1307</v>
      </c>
      <c r="B3332" s="1">
        <v>45252</v>
      </c>
      <c r="C3332" s="4" t="str">
        <f>IF(ISBLANK(Table14[[#This Row],[Sales_Rep]]),"Unknown",Table14[[#This Row],[Sales_Rep]])</f>
        <v>Eve</v>
      </c>
      <c r="D3332" s="4" t="str">
        <f>PROPER(Table14[[#This Row],[Region]])</f>
        <v>North</v>
      </c>
      <c r="E3332" s="9">
        <f>IF(ISBLANK(Table14[[#This Row],[Sales_Amount]]),MEDIAN(Table14[Sales_Amount]),Table14[[#This Row],[Sales_Amount]])</f>
        <v>173929.65</v>
      </c>
      <c r="F3332" s="11">
        <f>IF(ISBLANK(Table14[[#This Row],[Quantity_Sold]]),MEDIAN(Table14[Quantity_Sold]),Table14[[#This Row],[Quantity_Sold]])</f>
        <v>37</v>
      </c>
      <c r="G3332" s="4" t="str">
        <f>TRIM(Table14[[#This Row],[Product_Category]])</f>
        <v>Food</v>
      </c>
      <c r="H3332" s="9">
        <v>3702.57</v>
      </c>
      <c r="I3332" s="9">
        <v>5403.22</v>
      </c>
      <c r="J3332" s="4" t="str">
        <f>PROPER(Table14[[#This Row],[Customer_Type]])</f>
        <v>Returning</v>
      </c>
      <c r="K3332" s="13">
        <f>IF(ISBLANK(Table14[[#This Row],[Discount]]),MEDIAN(Table14[Discount]),Table14[[#This Row],[Discount]])</f>
        <v>0.13</v>
      </c>
      <c r="L3332" s="4" t="s">
        <v>26</v>
      </c>
      <c r="M3332" s="4" t="s">
        <v>18</v>
      </c>
    </row>
    <row r="3333" spans="1:13" x14ac:dyDescent="0.3">
      <c r="A3333">
        <v>1407</v>
      </c>
      <c r="B3333" s="1">
        <v>44943</v>
      </c>
      <c r="C3333" s="4" t="str">
        <f>IF(ISBLANK(Table14[[#This Row],[Sales_Rep]]),"Unknown",Table14[[#This Row],[Sales_Rep]])</f>
        <v>Eve</v>
      </c>
      <c r="D3333" s="4" t="str">
        <f>PROPER(Table14[[#This Row],[Region]])</f>
        <v>East</v>
      </c>
      <c r="E3333" s="9">
        <f>IF(ISBLANK(Table14[[#This Row],[Sales_Amount]]),MEDIAN(Table14[Sales_Amount]),Table14[[#This Row],[Sales_Amount]])</f>
        <v>71590.31</v>
      </c>
      <c r="F3333" s="11">
        <f>IF(ISBLANK(Table14[[#This Row],[Quantity_Sold]]),MEDIAN(Table14[Quantity_Sold]),Table14[[#This Row],[Quantity_Sold]])</f>
        <v>35</v>
      </c>
      <c r="G3333" s="4" t="str">
        <f>TRIM(Table14[[#This Row],[Product_Category]])</f>
        <v>Furniture</v>
      </c>
      <c r="H3333" s="9">
        <v>1903.24</v>
      </c>
      <c r="I3333" s="9">
        <v>2727.25</v>
      </c>
      <c r="J3333" s="4" t="str">
        <f>PROPER(Table14[[#This Row],[Customer_Type]])</f>
        <v>New</v>
      </c>
      <c r="K3333" s="13">
        <f>IF(ISBLANK(Table14[[#This Row],[Discount]]),MEDIAN(Table14[Discount]),Table14[[#This Row],[Discount]])</f>
        <v>0.25</v>
      </c>
      <c r="L3333" s="4" t="s">
        <v>26</v>
      </c>
      <c r="M3333" s="4" t="s">
        <v>22</v>
      </c>
    </row>
    <row r="3334" spans="1:13" x14ac:dyDescent="0.3">
      <c r="A3334">
        <v>1139</v>
      </c>
      <c r="B3334" s="1">
        <v>45466</v>
      </c>
      <c r="C3334" s="4" t="str">
        <f>IF(ISBLANK(Table14[[#This Row],[Sales_Rep]]),"Unknown",Table14[[#This Row],[Sales_Rep]])</f>
        <v>Alice</v>
      </c>
      <c r="D3334" s="4" t="str">
        <f>PROPER(Table14[[#This Row],[Region]])</f>
        <v>South</v>
      </c>
      <c r="E3334" s="9">
        <f>IF(ISBLANK(Table14[[#This Row],[Sales_Amount]]),MEDIAN(Table14[Sales_Amount]),Table14[[#This Row],[Sales_Amount]])</f>
        <v>26350.7</v>
      </c>
      <c r="F3334" s="11">
        <f>IF(ISBLANK(Table14[[#This Row],[Quantity_Sold]]),MEDIAN(Table14[Quantity_Sold]),Table14[[#This Row],[Quantity_Sold]])</f>
        <v>14</v>
      </c>
      <c r="G3334" s="4" t="str">
        <f>TRIM(Table14[[#This Row],[Product_Category]])</f>
        <v>Food</v>
      </c>
      <c r="H3334" s="9">
        <v>1938.52</v>
      </c>
      <c r="I3334" s="9">
        <v>2476.5700000000002</v>
      </c>
      <c r="J3334" s="4" t="str">
        <f>PROPER(Table14[[#This Row],[Customer_Type]])</f>
        <v>Returning</v>
      </c>
      <c r="K3334" s="13">
        <f>IF(ISBLANK(Table14[[#This Row],[Discount]]),MEDIAN(Table14[Discount]),Table14[[#This Row],[Discount]])</f>
        <v>0.24</v>
      </c>
      <c r="L3334" s="4" t="s">
        <v>17</v>
      </c>
      <c r="M3334" s="4" t="s">
        <v>18</v>
      </c>
    </row>
    <row r="3335" spans="1:13" x14ac:dyDescent="0.3">
      <c r="A3335">
        <v>1076</v>
      </c>
      <c r="B3335" s="1">
        <v>44958</v>
      </c>
      <c r="C3335" s="4" t="str">
        <f>IF(ISBLANK(Table14[[#This Row],[Sales_Rep]]),"Unknown",Table14[[#This Row],[Sales_Rep]])</f>
        <v>David</v>
      </c>
      <c r="D3335" s="4" t="str">
        <f>PROPER(Table14[[#This Row],[Region]])</f>
        <v>East</v>
      </c>
      <c r="E3335" s="9">
        <f>IF(ISBLANK(Table14[[#This Row],[Sales_Amount]]),MEDIAN(Table14[Sales_Amount]),Table14[[#This Row],[Sales_Amount]])</f>
        <v>55850.1</v>
      </c>
      <c r="F3335" s="11">
        <f>IF(ISBLANK(Table14[[#This Row],[Quantity_Sold]]),MEDIAN(Table14[Quantity_Sold]),Table14[[#This Row],[Quantity_Sold]])</f>
        <v>40</v>
      </c>
      <c r="G3335" s="4" t="str">
        <f>TRIM(Table14[[#This Row],[Product_Category]])</f>
        <v>Food</v>
      </c>
      <c r="H3335" s="9">
        <v>1200.17</v>
      </c>
      <c r="I3335" s="9">
        <v>1642.65</v>
      </c>
      <c r="J3335" s="4" t="str">
        <f>PROPER(Table14[[#This Row],[Customer_Type]])</f>
        <v>Returning</v>
      </c>
      <c r="K3335" s="13">
        <f>IF(ISBLANK(Table14[[#This Row],[Discount]]),MEDIAN(Table14[Discount]),Table14[[#This Row],[Discount]])</f>
        <v>0.15</v>
      </c>
      <c r="L3335" s="4" t="s">
        <v>26</v>
      </c>
      <c r="M3335" s="4" t="s">
        <v>18</v>
      </c>
    </row>
    <row r="3336" spans="1:13" x14ac:dyDescent="0.3">
      <c r="A3336">
        <v>1351</v>
      </c>
      <c r="B3336" s="1">
        <v>45439</v>
      </c>
      <c r="C3336" s="4" t="str">
        <f>IF(ISBLANK(Table14[[#This Row],[Sales_Rep]]),"Unknown",Table14[[#This Row],[Sales_Rep]])</f>
        <v>Charlie</v>
      </c>
      <c r="D3336" s="4" t="str">
        <f>PROPER(Table14[[#This Row],[Region]])</f>
        <v>East</v>
      </c>
      <c r="E3336" s="9">
        <f>IF(ISBLANK(Table14[[#This Row],[Sales_Amount]]),MEDIAN(Table14[Sales_Amount]),Table14[[#This Row],[Sales_Amount]])</f>
        <v>26087.9</v>
      </c>
      <c r="F3336" s="11">
        <f>IF(ISBLANK(Table14[[#This Row],[Quantity_Sold]]),MEDIAN(Table14[Quantity_Sold]),Table14[[#This Row],[Quantity_Sold]])</f>
        <v>12</v>
      </c>
      <c r="G3336" s="4" t="str">
        <f>TRIM(Table14[[#This Row],[Product_Category]])</f>
        <v>Food</v>
      </c>
      <c r="H3336" s="9">
        <v>2100.04</v>
      </c>
      <c r="I3336" s="9">
        <v>2717.49</v>
      </c>
      <c r="J3336" s="4" t="str">
        <f>PROPER(Table14[[#This Row],[Customer_Type]])</f>
        <v>Returning</v>
      </c>
      <c r="K3336" s="13">
        <f>IF(ISBLANK(Table14[[#This Row],[Discount]]),MEDIAN(Table14[Discount]),Table14[[#This Row],[Discount]])</f>
        <v>0.2</v>
      </c>
      <c r="L3336" s="4" t="s">
        <v>17</v>
      </c>
      <c r="M3336" s="4" t="s">
        <v>22</v>
      </c>
    </row>
    <row r="3337" spans="1:13" x14ac:dyDescent="0.3">
      <c r="A3337">
        <v>1239</v>
      </c>
      <c r="B3337" s="1">
        <v>45032</v>
      </c>
      <c r="C3337" s="4" t="str">
        <f>IF(ISBLANK(Table14[[#This Row],[Sales_Rep]]),"Unknown",Table14[[#This Row],[Sales_Rep]])</f>
        <v>Alice</v>
      </c>
      <c r="D3337" s="4" t="str">
        <f>PROPER(Table14[[#This Row],[Region]])</f>
        <v>North</v>
      </c>
      <c r="E3337" s="9">
        <f>IF(ISBLANK(Table14[[#This Row],[Sales_Amount]]),MEDIAN(Table14[Sales_Amount]),Table14[[#This Row],[Sales_Amount]])</f>
        <v>70920.86</v>
      </c>
      <c r="F3337" s="11">
        <f>IF(ISBLANK(Table14[[#This Row],[Quantity_Sold]]),MEDIAN(Table14[Quantity_Sold]),Table14[[#This Row],[Quantity_Sold]])</f>
        <v>36</v>
      </c>
      <c r="G3337" s="4" t="str">
        <f>TRIM(Table14[[#This Row],[Product_Category]])</f>
        <v>Electronics</v>
      </c>
      <c r="H3337" s="9">
        <v>2256.83</v>
      </c>
      <c r="I3337" s="9">
        <v>2814.32</v>
      </c>
      <c r="J3337" s="4" t="str">
        <f>PROPER(Table14[[#This Row],[Customer_Type]])</f>
        <v>New</v>
      </c>
      <c r="K3337" s="13">
        <f>IF(ISBLANK(Table14[[#This Row],[Discount]]),MEDIAN(Table14[Discount]),Table14[[#This Row],[Discount]])</f>
        <v>0.3</v>
      </c>
      <c r="L3337" s="4" t="s">
        <v>17</v>
      </c>
      <c r="M3337" s="4" t="s">
        <v>22</v>
      </c>
    </row>
    <row r="3338" spans="1:13" x14ac:dyDescent="0.3">
      <c r="A3338">
        <v>1380</v>
      </c>
      <c r="B3338" s="1">
        <v>44930</v>
      </c>
      <c r="C3338" s="4" t="str">
        <f>IF(ISBLANK(Table14[[#This Row],[Sales_Rep]]),"Unknown",Table14[[#This Row],[Sales_Rep]])</f>
        <v>David</v>
      </c>
      <c r="D3338" s="4" t="str">
        <f>PROPER(Table14[[#This Row],[Region]])</f>
        <v>South</v>
      </c>
      <c r="E3338" s="9">
        <f>IF(ISBLANK(Table14[[#This Row],[Sales_Amount]]),MEDIAN(Table14[Sales_Amount]),Table14[[#This Row],[Sales_Amount]])</f>
        <v>96606.82</v>
      </c>
      <c r="F3338" s="11">
        <f>IF(ISBLANK(Table14[[#This Row],[Quantity_Sold]]),MEDIAN(Table14[Quantity_Sold]),Table14[[#This Row],[Quantity_Sold]])</f>
        <v>37</v>
      </c>
      <c r="G3338" s="4" t="str">
        <f>TRIM(Table14[[#This Row],[Product_Category]])</f>
        <v>Clothing</v>
      </c>
      <c r="H3338" s="9">
        <v>2783.64</v>
      </c>
      <c r="I3338" s="9">
        <v>3435.52</v>
      </c>
      <c r="J3338" s="4" t="str">
        <f>PROPER(Table14[[#This Row],[Customer_Type]])</f>
        <v>New</v>
      </c>
      <c r="K3338" s="13">
        <f>IF(ISBLANK(Table14[[#This Row],[Discount]]),MEDIAN(Table14[Discount]),Table14[[#This Row],[Discount]])</f>
        <v>0.24</v>
      </c>
      <c r="L3338" s="4" t="s">
        <v>26</v>
      </c>
      <c r="M3338" s="4" t="s">
        <v>22</v>
      </c>
    </row>
    <row r="3339" spans="1:13" x14ac:dyDescent="0.3">
      <c r="A3339">
        <v>1240</v>
      </c>
      <c r="B3339" s="1">
        <v>45546</v>
      </c>
      <c r="C3339" s="4" t="str">
        <f>IF(ISBLANK(Table14[[#This Row],[Sales_Rep]]),"Unknown",Table14[[#This Row],[Sales_Rep]])</f>
        <v>Alice</v>
      </c>
      <c r="D3339" s="4" t="str">
        <f>PROPER(Table14[[#This Row],[Region]])</f>
        <v>North</v>
      </c>
      <c r="E3339" s="9">
        <f>IF(ISBLANK(Table14[[#This Row],[Sales_Amount]]),MEDIAN(Table14[Sales_Amount]),Table14[[#This Row],[Sales_Amount]])</f>
        <v>84108.9</v>
      </c>
      <c r="F3339" s="11">
        <f>IF(ISBLANK(Table14[[#This Row],[Quantity_Sold]]),MEDIAN(Table14[Quantity_Sold]),Table14[[#This Row],[Quantity_Sold]])</f>
        <v>35</v>
      </c>
      <c r="G3339" s="4" t="str">
        <f>TRIM(Table14[[#This Row],[Product_Category]])</f>
        <v>Electronics</v>
      </c>
      <c r="H3339" s="9">
        <v>2114.0500000000002</v>
      </c>
      <c r="I3339" s="9">
        <v>2827.19</v>
      </c>
      <c r="J3339" s="4" t="str">
        <f>PROPER(Table14[[#This Row],[Customer_Type]])</f>
        <v>New</v>
      </c>
      <c r="K3339" s="13">
        <f>IF(ISBLANK(Table14[[#This Row],[Discount]]),MEDIAN(Table14[Discount]),Table14[[#This Row],[Discount]])</f>
        <v>0.15</v>
      </c>
      <c r="L3339" s="4" t="s">
        <v>31</v>
      </c>
      <c r="M3339" s="4" t="s">
        <v>22</v>
      </c>
    </row>
    <row r="3340" spans="1:13" x14ac:dyDescent="0.3">
      <c r="A3340">
        <v>1091</v>
      </c>
      <c r="B3340" s="1">
        <v>45213</v>
      </c>
      <c r="C3340" s="4" t="str">
        <f>IF(ISBLANK(Table14[[#This Row],[Sales_Rep]]),"Unknown",Table14[[#This Row],[Sales_Rep]])</f>
        <v>Alice</v>
      </c>
      <c r="D3340" s="4" t="str">
        <f>PROPER(Table14[[#This Row],[Region]])</f>
        <v>South</v>
      </c>
      <c r="E3340" s="9">
        <f>IF(ISBLANK(Table14[[#This Row],[Sales_Amount]]),MEDIAN(Table14[Sales_Amount]),Table14[[#This Row],[Sales_Amount]])</f>
        <v>4420.66</v>
      </c>
      <c r="F3340" s="11">
        <f>IF(ISBLANK(Table14[[#This Row],[Quantity_Sold]]),MEDIAN(Table14[Quantity_Sold]),Table14[[#This Row],[Quantity_Sold]])</f>
        <v>3</v>
      </c>
      <c r="G3340" s="4" t="str">
        <f>TRIM(Table14[[#This Row],[Product_Category]])</f>
        <v>Electronics</v>
      </c>
      <c r="H3340" s="9">
        <v>1498.12</v>
      </c>
      <c r="I3340" s="9">
        <v>1889.17</v>
      </c>
      <c r="J3340" s="4" t="str">
        <f>PROPER(Table14[[#This Row],[Customer_Type]])</f>
        <v>Returning</v>
      </c>
      <c r="K3340" s="13">
        <f>IF(ISBLANK(Table14[[#This Row],[Discount]]),MEDIAN(Table14[Discount]),Table14[[#This Row],[Discount]])</f>
        <v>0.22</v>
      </c>
      <c r="L3340" s="4" t="s">
        <v>26</v>
      </c>
      <c r="M3340" s="4" t="s">
        <v>18</v>
      </c>
    </row>
    <row r="3341" spans="1:13" x14ac:dyDescent="0.3">
      <c r="A3341">
        <v>1361</v>
      </c>
      <c r="B3341" s="1">
        <v>44952</v>
      </c>
      <c r="C3341" s="4" t="str">
        <f>IF(ISBLANK(Table14[[#This Row],[Sales_Rep]]),"Unknown",Table14[[#This Row],[Sales_Rep]])</f>
        <v>Eve</v>
      </c>
      <c r="D3341" s="4" t="str">
        <f>PROPER(Table14[[#This Row],[Region]])</f>
        <v>North</v>
      </c>
      <c r="E3341" s="9">
        <f>IF(ISBLANK(Table14[[#This Row],[Sales_Amount]]),MEDIAN(Table14[Sales_Amount]),Table14[[#This Row],[Sales_Amount]])</f>
        <v>162002.87</v>
      </c>
      <c r="F3341" s="11">
        <f>IF(ISBLANK(Table14[[#This Row],[Quantity_Sold]]),MEDIAN(Table14[Quantity_Sold]),Table14[[#This Row],[Quantity_Sold]])</f>
        <v>34</v>
      </c>
      <c r="G3341" s="4" t="str">
        <f>TRIM(Table14[[#This Row],[Product_Category]])</f>
        <v>Furniture</v>
      </c>
      <c r="H3341" s="9">
        <v>4878.2</v>
      </c>
      <c r="I3341" s="9">
        <v>5810.72</v>
      </c>
      <c r="J3341" s="4" t="str">
        <f>PROPER(Table14[[#This Row],[Customer_Type]])</f>
        <v>New</v>
      </c>
      <c r="K3341" s="13">
        <f>IF(ISBLANK(Table14[[#This Row],[Discount]]),MEDIAN(Table14[Discount]),Table14[[#This Row],[Discount]])</f>
        <v>0.18</v>
      </c>
      <c r="L3341" s="4" t="s">
        <v>17</v>
      </c>
      <c r="M3341" s="4" t="s">
        <v>18</v>
      </c>
    </row>
    <row r="3342" spans="1:13" x14ac:dyDescent="0.3">
      <c r="A3342">
        <v>1413</v>
      </c>
      <c r="B3342" s="1">
        <v>45298</v>
      </c>
      <c r="C3342" s="4" t="str">
        <f>IF(ISBLANK(Table14[[#This Row],[Sales_Rep]]),"Unknown",Table14[[#This Row],[Sales_Rep]])</f>
        <v>David</v>
      </c>
      <c r="D3342" s="4" t="str">
        <f>PROPER(Table14[[#This Row],[Region]])</f>
        <v>South</v>
      </c>
      <c r="E3342" s="9">
        <f>IF(ISBLANK(Table14[[#This Row],[Sales_Amount]]),MEDIAN(Table14[Sales_Amount]),Table14[[#This Row],[Sales_Amount]])</f>
        <v>100725.24</v>
      </c>
      <c r="F3342" s="11">
        <f>IF(ISBLANK(Table14[[#This Row],[Quantity_Sold]]),MEDIAN(Table14[Quantity_Sold]),Table14[[#This Row],[Quantity_Sold]])</f>
        <v>48</v>
      </c>
      <c r="G3342" s="4" t="str">
        <f>TRIM(Table14[[#This Row],[Product_Category]])</f>
        <v>Furniture</v>
      </c>
      <c r="H3342" s="9">
        <v>1999.81</v>
      </c>
      <c r="I3342" s="9">
        <v>2725.25</v>
      </c>
      <c r="J3342" s="4" t="str">
        <f>PROPER(Table14[[#This Row],[Customer_Type]])</f>
        <v>Returning</v>
      </c>
      <c r="K3342" s="13">
        <f>IF(ISBLANK(Table14[[#This Row],[Discount]]),MEDIAN(Table14[Discount]),Table14[[#This Row],[Discount]])</f>
        <v>0.23</v>
      </c>
      <c r="L3342" s="4" t="s">
        <v>31</v>
      </c>
      <c r="M3342" s="4" t="s">
        <v>22</v>
      </c>
    </row>
    <row r="3343" spans="1:13" x14ac:dyDescent="0.3">
      <c r="A3343">
        <v>1283</v>
      </c>
      <c r="B3343" s="1">
        <v>45525</v>
      </c>
      <c r="C3343" s="4" t="str">
        <f>IF(ISBLANK(Table14[[#This Row],[Sales_Rep]]),"Unknown",Table14[[#This Row],[Sales_Rep]])</f>
        <v>Charlie</v>
      </c>
      <c r="D3343" s="4" t="str">
        <f>PROPER(Table14[[#This Row],[Region]])</f>
        <v>North</v>
      </c>
      <c r="E3343" s="9">
        <f>IF(ISBLANK(Table14[[#This Row],[Sales_Amount]]),MEDIAN(Table14[Sales_Amount]),Table14[[#This Row],[Sales_Amount]])</f>
        <v>189820.2</v>
      </c>
      <c r="F3343" s="11">
        <f>IF(ISBLANK(Table14[[#This Row],[Quantity_Sold]]),MEDIAN(Table14[Quantity_Sold]),Table14[[#This Row],[Quantity_Sold]])</f>
        <v>34</v>
      </c>
      <c r="G3343" s="4" t="str">
        <f>TRIM(Table14[[#This Row],[Product_Category]])</f>
        <v>Food</v>
      </c>
      <c r="H3343" s="9">
        <v>4927.45</v>
      </c>
      <c r="I3343" s="9">
        <v>5815.57</v>
      </c>
      <c r="J3343" s="4" t="str">
        <f>PROPER(Table14[[#This Row],[Customer_Type]])</f>
        <v>Returning</v>
      </c>
      <c r="K3343" s="13">
        <f>IF(ISBLANK(Table14[[#This Row],[Discount]]),MEDIAN(Table14[Discount]),Table14[[#This Row],[Discount]])</f>
        <v>0.04</v>
      </c>
      <c r="L3343" s="4" t="s">
        <v>17</v>
      </c>
      <c r="M3343" s="4" t="s">
        <v>18</v>
      </c>
    </row>
    <row r="3344" spans="1:13" x14ac:dyDescent="0.3">
      <c r="A3344">
        <v>1106</v>
      </c>
      <c r="B3344" s="1">
        <v>45434</v>
      </c>
      <c r="C3344" s="4" t="str">
        <f>IF(ISBLANK(Table14[[#This Row],[Sales_Rep]]),"Unknown",Table14[[#This Row],[Sales_Rep]])</f>
        <v>Charlie</v>
      </c>
      <c r="D3344" s="4" t="str">
        <f>PROPER(Table14[[#This Row],[Region]])</f>
        <v>West</v>
      </c>
      <c r="E3344" s="9">
        <f>IF(ISBLANK(Table14[[#This Row],[Sales_Amount]]),MEDIAN(Table14[Sales_Amount]),Table14[[#This Row],[Sales_Amount]])</f>
        <v>17445</v>
      </c>
      <c r="F3344" s="11">
        <f>IF(ISBLANK(Table14[[#This Row],[Quantity_Sold]]),MEDIAN(Table14[Quantity_Sold]),Table14[[#This Row],[Quantity_Sold]])</f>
        <v>16</v>
      </c>
      <c r="G3344" s="4" t="str">
        <f>TRIM(Table14[[#This Row],[Product_Category]])</f>
        <v>Furniture</v>
      </c>
      <c r="H3344" s="9">
        <v>1099.1300000000001</v>
      </c>
      <c r="I3344" s="9">
        <v>1453.75</v>
      </c>
      <c r="J3344" s="4" t="str">
        <f>PROPER(Table14[[#This Row],[Customer_Type]])</f>
        <v>New</v>
      </c>
      <c r="K3344" s="13">
        <f>IF(ISBLANK(Table14[[#This Row],[Discount]]),MEDIAN(Table14[Discount]),Table14[[#This Row],[Discount]])</f>
        <v>0.25</v>
      </c>
      <c r="L3344" s="4" t="s">
        <v>31</v>
      </c>
      <c r="M3344" s="4" t="s">
        <v>18</v>
      </c>
    </row>
    <row r="3345" spans="1:13" x14ac:dyDescent="0.3">
      <c r="A3345">
        <v>1417</v>
      </c>
      <c r="B3345" s="1">
        <v>45342</v>
      </c>
      <c r="C3345" s="4" t="str">
        <f>IF(ISBLANK(Table14[[#This Row],[Sales_Rep]]),"Unknown",Table14[[#This Row],[Sales_Rep]])</f>
        <v>David</v>
      </c>
      <c r="D3345" s="4" t="str">
        <f>PROPER(Table14[[#This Row],[Region]])</f>
        <v>East</v>
      </c>
      <c r="E3345" s="9">
        <f>IF(ISBLANK(Table14[[#This Row],[Sales_Amount]]),MEDIAN(Table14[Sales_Amount]),Table14[[#This Row],[Sales_Amount]])</f>
        <v>72386.399999999994</v>
      </c>
      <c r="F3345" s="11">
        <f>IF(ISBLANK(Table14[[#This Row],[Quantity_Sold]]),MEDIAN(Table14[Quantity_Sold]),Table14[[#This Row],[Quantity_Sold]])</f>
        <v>30</v>
      </c>
      <c r="G3345" s="4" t="str">
        <f>TRIM(Table14[[#This Row],[Product_Category]])</f>
        <v>Electronics</v>
      </c>
      <c r="H3345" s="9">
        <v>2067.5100000000002</v>
      </c>
      <c r="I3345" s="9">
        <v>3016.1</v>
      </c>
      <c r="J3345" s="4" t="str">
        <f>PROPER(Table14[[#This Row],[Customer_Type]])</f>
        <v>Returning</v>
      </c>
      <c r="K3345" s="13">
        <f>IF(ISBLANK(Table14[[#This Row],[Discount]]),MEDIAN(Table14[Discount]),Table14[[#This Row],[Discount]])</f>
        <v>0.2</v>
      </c>
      <c r="L3345" s="4" t="s">
        <v>31</v>
      </c>
      <c r="M3345" s="4" t="s">
        <v>22</v>
      </c>
    </row>
    <row r="3346" spans="1:13" x14ac:dyDescent="0.3">
      <c r="A3346">
        <v>1096</v>
      </c>
      <c r="B3346" s="1">
        <v>45332</v>
      </c>
      <c r="C3346" s="4" t="str">
        <f>IF(ISBLANK(Table14[[#This Row],[Sales_Rep]]),"Unknown",Table14[[#This Row],[Sales_Rep]])</f>
        <v>Eve</v>
      </c>
      <c r="D3346" s="4" t="str">
        <f>PROPER(Table14[[#This Row],[Region]])</f>
        <v>North</v>
      </c>
      <c r="E3346" s="9">
        <f>IF(ISBLANK(Table14[[#This Row],[Sales_Amount]]),MEDIAN(Table14[Sales_Amount]),Table14[[#This Row],[Sales_Amount]])</f>
        <v>20143.07</v>
      </c>
      <c r="F3346" s="11">
        <f>IF(ISBLANK(Table14[[#This Row],[Quantity_Sold]]),MEDIAN(Table14[Quantity_Sold]),Table14[[#This Row],[Quantity_Sold]])</f>
        <v>32</v>
      </c>
      <c r="G3346" s="4" t="str">
        <f>TRIM(Table14[[#This Row],[Product_Category]])</f>
        <v>Food</v>
      </c>
      <c r="H3346" s="9">
        <v>455.91</v>
      </c>
      <c r="I3346" s="9">
        <v>669.65</v>
      </c>
      <c r="J3346" s="4" t="str">
        <f>PROPER(Table14[[#This Row],[Customer_Type]])</f>
        <v>Returning</v>
      </c>
      <c r="K3346" s="13">
        <f>IF(ISBLANK(Table14[[#This Row],[Discount]]),MEDIAN(Table14[Discount]),Table14[[#This Row],[Discount]])</f>
        <v>0.06</v>
      </c>
      <c r="L3346" s="4" t="s">
        <v>17</v>
      </c>
      <c r="M3346" s="4" t="s">
        <v>18</v>
      </c>
    </row>
    <row r="3347" spans="1:13" x14ac:dyDescent="0.3">
      <c r="A3347">
        <v>1108</v>
      </c>
      <c r="B3347" s="1">
        <v>44957</v>
      </c>
      <c r="C3347" s="4" t="str">
        <f>IF(ISBLANK(Table14[[#This Row],[Sales_Rep]]),"Unknown",Table14[[#This Row],[Sales_Rep]])</f>
        <v>Bob</v>
      </c>
      <c r="D3347" s="4" t="str">
        <f>PROPER(Table14[[#This Row],[Region]])</f>
        <v>South</v>
      </c>
      <c r="E3347" s="9">
        <f>IF(ISBLANK(Table14[[#This Row],[Sales_Amount]]),MEDIAN(Table14[Sales_Amount]),Table14[[#This Row],[Sales_Amount]])</f>
        <v>38096.32</v>
      </c>
      <c r="F3347" s="11">
        <f>IF(ISBLANK(Table14[[#This Row],[Quantity_Sold]]),MEDIAN(Table14[Quantity_Sold]),Table14[[#This Row],[Quantity_Sold]])</f>
        <v>47</v>
      </c>
      <c r="G3347" s="4" t="str">
        <f>TRIM(Table14[[#This Row],[Product_Category]])</f>
        <v>Food</v>
      </c>
      <c r="H3347" s="9">
        <v>890.08</v>
      </c>
      <c r="I3347" s="9">
        <v>1013.2</v>
      </c>
      <c r="J3347" s="4" t="str">
        <f>PROPER(Table14[[#This Row],[Customer_Type]])</f>
        <v>New</v>
      </c>
      <c r="K3347" s="13">
        <f>IF(ISBLANK(Table14[[#This Row],[Discount]]),MEDIAN(Table14[Discount]),Table14[[#This Row],[Discount]])</f>
        <v>0.15</v>
      </c>
      <c r="L3347" s="4" t="s">
        <v>17</v>
      </c>
      <c r="M3347" s="4" t="s">
        <v>22</v>
      </c>
    </row>
    <row r="3348" spans="1:13" x14ac:dyDescent="0.3">
      <c r="A3348">
        <v>1170</v>
      </c>
      <c r="B3348" s="1">
        <v>45395</v>
      </c>
      <c r="C3348" s="4" t="str">
        <f>IF(ISBLANK(Table14[[#This Row],[Sales_Rep]]),"Unknown",Table14[[#This Row],[Sales_Rep]])</f>
        <v>Alice</v>
      </c>
      <c r="D3348" s="4" t="str">
        <f>PROPER(Table14[[#This Row],[Region]])</f>
        <v>East</v>
      </c>
      <c r="E3348" s="9">
        <f>IF(ISBLANK(Table14[[#This Row],[Sales_Amount]]),MEDIAN(Table14[Sales_Amount]),Table14[[#This Row],[Sales_Amount]])</f>
        <v>109392.44</v>
      </c>
      <c r="F3348" s="11">
        <f>IF(ISBLANK(Table14[[#This Row],[Quantity_Sold]]),MEDIAN(Table14[Quantity_Sold]),Table14[[#This Row],[Quantity_Sold]])</f>
        <v>23</v>
      </c>
      <c r="G3348" s="4" t="str">
        <f>TRIM(Table14[[#This Row],[Product_Category]])</f>
        <v>Food</v>
      </c>
      <c r="H3348" s="9">
        <v>4394.4399999999996</v>
      </c>
      <c r="I3348" s="9">
        <v>5059.78</v>
      </c>
      <c r="J3348" s="4" t="str">
        <f>PROPER(Table14[[#This Row],[Customer_Type]])</f>
        <v>Returning</v>
      </c>
      <c r="K3348" s="13">
        <f>IF(ISBLANK(Table14[[#This Row],[Discount]]),MEDIAN(Table14[Discount]),Table14[[#This Row],[Discount]])</f>
        <v>0.06</v>
      </c>
      <c r="L3348" s="4" t="s">
        <v>17</v>
      </c>
      <c r="M3348" s="4" t="s">
        <v>18</v>
      </c>
    </row>
    <row r="3349" spans="1:13" x14ac:dyDescent="0.3">
      <c r="A3349">
        <v>1500</v>
      </c>
      <c r="B3349" s="1">
        <v>45468</v>
      </c>
      <c r="C3349" s="4" t="str">
        <f>IF(ISBLANK(Table14[[#This Row],[Sales_Rep]]),"Unknown",Table14[[#This Row],[Sales_Rep]])</f>
        <v>Eve</v>
      </c>
      <c r="D3349" s="4" t="str">
        <f>PROPER(Table14[[#This Row],[Region]])</f>
        <v>West</v>
      </c>
      <c r="E3349" s="9">
        <f>IF(ISBLANK(Table14[[#This Row],[Sales_Amount]]),MEDIAN(Table14[Sales_Amount]),Table14[[#This Row],[Sales_Amount]])</f>
        <v>108107.89</v>
      </c>
      <c r="F3349" s="11">
        <f>IF(ISBLANK(Table14[[#This Row],[Quantity_Sold]]),MEDIAN(Table14[Quantity_Sold]),Table14[[#This Row],[Quantity_Sold]])</f>
        <v>22</v>
      </c>
      <c r="G3349" s="4" t="str">
        <f>TRIM(Table14[[#This Row],[Product_Category]])</f>
        <v>Electronics</v>
      </c>
      <c r="H3349" s="9">
        <v>4677.92</v>
      </c>
      <c r="I3349" s="9">
        <v>6921.12</v>
      </c>
      <c r="J3349" s="4" t="str">
        <f>PROPER(Table14[[#This Row],[Customer_Type]])</f>
        <v>New</v>
      </c>
      <c r="K3349" s="13">
        <f>IF(ISBLANK(Table14[[#This Row],[Discount]]),MEDIAN(Table14[Discount]),Table14[[#This Row],[Discount]])</f>
        <v>0.28999999999999998</v>
      </c>
      <c r="L3349" s="4" t="s">
        <v>26</v>
      </c>
      <c r="M3349" s="4" t="s">
        <v>18</v>
      </c>
    </row>
    <row r="3350" spans="1:13" x14ac:dyDescent="0.3">
      <c r="A3350">
        <v>1389</v>
      </c>
      <c r="B3350" s="1">
        <v>44927</v>
      </c>
      <c r="C3350" s="4" t="str">
        <f>IF(ISBLANK(Table14[[#This Row],[Sales_Rep]]),"Unknown",Table14[[#This Row],[Sales_Rep]])</f>
        <v>David</v>
      </c>
      <c r="D3350" s="4" t="str">
        <f>PROPER(Table14[[#This Row],[Region]])</f>
        <v>East</v>
      </c>
      <c r="E3350" s="9">
        <f>IF(ISBLANK(Table14[[#This Row],[Sales_Amount]]),MEDIAN(Table14[Sales_Amount]),Table14[[#This Row],[Sales_Amount]])</f>
        <v>108066.53</v>
      </c>
      <c r="F3350" s="11">
        <f>IF(ISBLANK(Table14[[#This Row],[Quantity_Sold]]),MEDIAN(Table14[Quantity_Sold]),Table14[[#This Row],[Quantity_Sold]])</f>
        <v>38</v>
      </c>
      <c r="G3350" s="4" t="str">
        <f>TRIM(Table14[[#This Row],[Product_Category]])</f>
        <v>Food</v>
      </c>
      <c r="H3350" s="9">
        <v>2412.67</v>
      </c>
      <c r="I3350" s="9">
        <v>3159.84</v>
      </c>
      <c r="J3350" s="4" t="str">
        <f>PROPER(Table14[[#This Row],[Customer_Type]])</f>
        <v>New</v>
      </c>
      <c r="K3350" s="13">
        <f>IF(ISBLANK(Table14[[#This Row],[Discount]]),MEDIAN(Table14[Discount]),Table14[[#This Row],[Discount]])</f>
        <v>0.1</v>
      </c>
      <c r="L3350" s="4" t="s">
        <v>26</v>
      </c>
      <c r="M3350" s="4" t="s">
        <v>22</v>
      </c>
    </row>
    <row r="3351" spans="1:13" x14ac:dyDescent="0.3">
      <c r="A3351">
        <v>1282</v>
      </c>
      <c r="B3351" s="1">
        <v>45041</v>
      </c>
      <c r="C3351" s="4" t="str">
        <f>IF(ISBLANK(Table14[[#This Row],[Sales_Rep]]),"Unknown",Table14[[#This Row],[Sales_Rep]])</f>
        <v>Alice</v>
      </c>
      <c r="D3351" s="4" t="str">
        <f>PROPER(Table14[[#This Row],[Region]])</f>
        <v>East</v>
      </c>
      <c r="E3351" s="9">
        <f>IF(ISBLANK(Table14[[#This Row],[Sales_Amount]]),MEDIAN(Table14[Sales_Amount]),Table14[[#This Row],[Sales_Amount]])</f>
        <v>74544.14</v>
      </c>
      <c r="F3351" s="11">
        <f>IF(ISBLANK(Table14[[#This Row],[Quantity_Sold]]),MEDIAN(Table14[Quantity_Sold]),Table14[[#This Row],[Quantity_Sold]])</f>
        <v>12</v>
      </c>
      <c r="G3351" s="4" t="str">
        <f>TRIM(Table14[[#This Row],[Product_Category]])</f>
        <v>Food</v>
      </c>
      <c r="H3351" s="9">
        <v>4839.1899999999996</v>
      </c>
      <c r="I3351" s="9">
        <v>6538.96</v>
      </c>
      <c r="J3351" s="4" t="str">
        <f>PROPER(Table14[[#This Row],[Customer_Type]])</f>
        <v>New</v>
      </c>
      <c r="K3351" s="13">
        <f>IF(ISBLANK(Table14[[#This Row],[Discount]]),MEDIAN(Table14[Discount]),Table14[[#This Row],[Discount]])</f>
        <v>0.05</v>
      </c>
      <c r="L3351" s="4" t="s">
        <v>26</v>
      </c>
      <c r="M3351" s="4" t="s">
        <v>18</v>
      </c>
    </row>
    <row r="3352" spans="1:13" x14ac:dyDescent="0.3">
      <c r="A3352">
        <v>1064</v>
      </c>
      <c r="B3352" s="1">
        <v>45364</v>
      </c>
      <c r="C3352" s="4" t="str">
        <f>IF(ISBLANK(Table14[[#This Row],[Sales_Rep]]),"Unknown",Table14[[#This Row],[Sales_Rep]])</f>
        <v>Charlie</v>
      </c>
      <c r="D3352" s="4" t="str">
        <f>PROPER(Table14[[#This Row],[Region]])</f>
        <v>West</v>
      </c>
      <c r="E3352" s="9">
        <f>IF(ISBLANK(Table14[[#This Row],[Sales_Amount]]),MEDIAN(Table14[Sales_Amount]),Table14[[#This Row],[Sales_Amount]])</f>
        <v>235450.26</v>
      </c>
      <c r="F3352" s="11">
        <f>IF(ISBLANK(Table14[[#This Row],[Quantity_Sold]]),MEDIAN(Table14[Quantity_Sold]),Table14[[#This Row],[Quantity_Sold]])</f>
        <v>42</v>
      </c>
      <c r="G3352" s="4" t="str">
        <f>TRIM(Table14[[#This Row],[Product_Category]])</f>
        <v>Food</v>
      </c>
      <c r="H3352" s="9">
        <v>4863.32</v>
      </c>
      <c r="I3352" s="9">
        <v>7096.15</v>
      </c>
      <c r="J3352" s="4" t="str">
        <f>PROPER(Table14[[#This Row],[Customer_Type]])</f>
        <v>Returning</v>
      </c>
      <c r="K3352" s="13">
        <f>IF(ISBLANK(Table14[[#This Row],[Discount]]),MEDIAN(Table14[Discount]),Table14[[#This Row],[Discount]])</f>
        <v>0.21</v>
      </c>
      <c r="L3352" s="4" t="s">
        <v>17</v>
      </c>
      <c r="M3352" s="4" t="s">
        <v>22</v>
      </c>
    </row>
    <row r="3353" spans="1:13" x14ac:dyDescent="0.3">
      <c r="A3353">
        <v>1168</v>
      </c>
      <c r="B3353" s="1">
        <v>45145</v>
      </c>
      <c r="C3353" s="4" t="str">
        <f>IF(ISBLANK(Table14[[#This Row],[Sales_Rep]]),"Unknown",Table14[[#This Row],[Sales_Rep]])</f>
        <v>Bob</v>
      </c>
      <c r="D3353" s="4" t="str">
        <f>PROPER(Table14[[#This Row],[Region]])</f>
        <v>South</v>
      </c>
      <c r="E3353" s="9">
        <f>IF(ISBLANK(Table14[[#This Row],[Sales_Amount]]),MEDIAN(Table14[Sales_Amount]),Table14[[#This Row],[Sales_Amount]])</f>
        <v>105510.59</v>
      </c>
      <c r="F3353" s="11">
        <f>IF(ISBLANK(Table14[[#This Row],[Quantity_Sold]]),MEDIAN(Table14[Quantity_Sold]),Table14[[#This Row],[Quantity_Sold]])</f>
        <v>19</v>
      </c>
      <c r="G3353" s="4" t="str">
        <f>TRIM(Table14[[#This Row],[Product_Category]])</f>
        <v>Food</v>
      </c>
      <c r="H3353" s="9">
        <v>4834.29</v>
      </c>
      <c r="I3353" s="9">
        <v>6170.21</v>
      </c>
      <c r="J3353" s="4" t="str">
        <f>PROPER(Table14[[#This Row],[Customer_Type]])</f>
        <v>Returning</v>
      </c>
      <c r="K3353" s="13">
        <f>IF(ISBLANK(Table14[[#This Row],[Discount]]),MEDIAN(Table14[Discount]),Table14[[#This Row],[Discount]])</f>
        <v>0.1</v>
      </c>
      <c r="L3353" s="4" t="s">
        <v>26</v>
      </c>
      <c r="M3353" s="4" t="s">
        <v>22</v>
      </c>
    </row>
    <row r="3354" spans="1:13" x14ac:dyDescent="0.3">
      <c r="A3354">
        <v>1378</v>
      </c>
      <c r="B3354" s="1">
        <v>45235</v>
      </c>
      <c r="C3354" s="4" t="str">
        <f>IF(ISBLANK(Table14[[#This Row],[Sales_Rep]]),"Unknown",Table14[[#This Row],[Sales_Rep]])</f>
        <v>Charlie</v>
      </c>
      <c r="D3354" s="4" t="str">
        <f>PROPER(Table14[[#This Row],[Region]])</f>
        <v>North</v>
      </c>
      <c r="E3354" s="9">
        <f>IF(ISBLANK(Table14[[#This Row],[Sales_Amount]]),MEDIAN(Table14[Sales_Amount]),Table14[[#This Row],[Sales_Amount]])</f>
        <v>99360.21</v>
      </c>
      <c r="F3354" s="11">
        <f>IF(ISBLANK(Table14[[#This Row],[Quantity_Sold]]),MEDIAN(Table14[Quantity_Sold]),Table14[[#This Row],[Quantity_Sold]])</f>
        <v>23</v>
      </c>
      <c r="G3354" s="4" t="str">
        <f>TRIM(Table14[[#This Row],[Product_Category]])</f>
        <v>Furniture</v>
      </c>
      <c r="H3354" s="9">
        <v>4753.43</v>
      </c>
      <c r="I3354" s="9">
        <v>5837.85</v>
      </c>
      <c r="J3354" s="4" t="str">
        <f>PROPER(Table14[[#This Row],[Customer_Type]])</f>
        <v>New</v>
      </c>
      <c r="K3354" s="13">
        <f>IF(ISBLANK(Table14[[#This Row],[Discount]]),MEDIAN(Table14[Discount]),Table14[[#This Row],[Discount]])</f>
        <v>0.26</v>
      </c>
      <c r="L3354" s="4" t="s">
        <v>26</v>
      </c>
      <c r="M3354" s="4" t="s">
        <v>18</v>
      </c>
    </row>
    <row r="3355" spans="1:13" x14ac:dyDescent="0.3">
      <c r="A3355">
        <v>1494</v>
      </c>
      <c r="B3355" s="1">
        <v>44974</v>
      </c>
      <c r="C3355" s="4" t="str">
        <f>IF(ISBLANK(Table14[[#This Row],[Sales_Rep]]),"Unknown",Table14[[#This Row],[Sales_Rep]])</f>
        <v>David</v>
      </c>
      <c r="D3355" s="4" t="str">
        <f>PROPER(Table14[[#This Row],[Region]])</f>
        <v>South</v>
      </c>
      <c r="E3355" s="9">
        <f>IF(ISBLANK(Table14[[#This Row],[Sales_Amount]]),MEDIAN(Table14[Sales_Amount]),Table14[[#This Row],[Sales_Amount]])</f>
        <v>89714.880000000005</v>
      </c>
      <c r="F3355" s="11">
        <f>IF(ISBLANK(Table14[[#This Row],[Quantity_Sold]]),MEDIAN(Table14[Quantity_Sold]),Table14[[#This Row],[Quantity_Sold]])</f>
        <v>28</v>
      </c>
      <c r="G3355" s="4" t="str">
        <f>TRIM(Table14[[#This Row],[Product_Category]])</f>
        <v>Electronics</v>
      </c>
      <c r="H3355" s="9">
        <v>3027.16</v>
      </c>
      <c r="I3355" s="9">
        <v>3372.74</v>
      </c>
      <c r="J3355" s="4" t="str">
        <f>PROPER(Table14[[#This Row],[Customer_Type]])</f>
        <v>Returning</v>
      </c>
      <c r="K3355" s="13">
        <f>IF(ISBLANK(Table14[[#This Row],[Discount]]),MEDIAN(Table14[Discount]),Table14[[#This Row],[Discount]])</f>
        <v>0.05</v>
      </c>
      <c r="L3355" s="4" t="s">
        <v>26</v>
      </c>
      <c r="M3355" s="4" t="s">
        <v>22</v>
      </c>
    </row>
    <row r="3356" spans="1:13" x14ac:dyDescent="0.3">
      <c r="A3356">
        <v>1362</v>
      </c>
      <c r="B3356" s="1">
        <v>45116</v>
      </c>
      <c r="C3356" s="4" t="str">
        <f>IF(ISBLANK(Table14[[#This Row],[Sales_Rep]]),"Unknown",Table14[[#This Row],[Sales_Rep]])</f>
        <v>Alice</v>
      </c>
      <c r="D3356" s="4" t="str">
        <f>PROPER(Table14[[#This Row],[Region]])</f>
        <v>South</v>
      </c>
      <c r="E3356" s="9">
        <f>IF(ISBLANK(Table14[[#This Row],[Sales_Amount]]),MEDIAN(Table14[Sales_Amount]),Table14[[#This Row],[Sales_Amount]])</f>
        <v>85784.13</v>
      </c>
      <c r="F3356" s="11">
        <f>IF(ISBLANK(Table14[[#This Row],[Quantity_Sold]]),MEDIAN(Table14[Quantity_Sold]),Table14[[#This Row],[Quantity_Sold]])</f>
        <v>45</v>
      </c>
      <c r="G3356" s="4" t="str">
        <f>TRIM(Table14[[#This Row],[Product_Category]])</f>
        <v>Furniture</v>
      </c>
      <c r="H3356" s="9">
        <v>1668.37</v>
      </c>
      <c r="I3356" s="9">
        <v>2049.8000000000002</v>
      </c>
      <c r="J3356" s="4" t="str">
        <f>PROPER(Table14[[#This Row],[Customer_Type]])</f>
        <v>New</v>
      </c>
      <c r="K3356" s="13">
        <f>IF(ISBLANK(Table14[[#This Row],[Discount]]),MEDIAN(Table14[Discount]),Table14[[#This Row],[Discount]])</f>
        <v>7.0000000000000007E-2</v>
      </c>
      <c r="L3356" s="4" t="s">
        <v>26</v>
      </c>
      <c r="M3356" s="4" t="s">
        <v>22</v>
      </c>
    </row>
    <row r="3357" spans="1:13" x14ac:dyDescent="0.3">
      <c r="A3357">
        <v>1228</v>
      </c>
      <c r="B3357" s="1">
        <v>45000</v>
      </c>
      <c r="C3357" s="4" t="str">
        <f>IF(ISBLANK(Table14[[#This Row],[Sales_Rep]]),"Unknown",Table14[[#This Row],[Sales_Rep]])</f>
        <v>David</v>
      </c>
      <c r="D3357" s="4" t="str">
        <f>PROPER(Table14[[#This Row],[Region]])</f>
        <v>West</v>
      </c>
      <c r="E3357" s="9">
        <f>IF(ISBLANK(Table14[[#This Row],[Sales_Amount]]),MEDIAN(Table14[Sales_Amount]),Table14[[#This Row],[Sales_Amount]])</f>
        <v>168519.27</v>
      </c>
      <c r="F3357" s="11">
        <f>IF(ISBLANK(Table14[[#This Row],[Quantity_Sold]]),MEDIAN(Table14[Quantity_Sold]),Table14[[#This Row],[Quantity_Sold]])</f>
        <v>49</v>
      </c>
      <c r="G3357" s="4" t="str">
        <f>TRIM(Table14[[#This Row],[Product_Category]])</f>
        <v>Electronics</v>
      </c>
      <c r="H3357" s="9">
        <v>3926.92</v>
      </c>
      <c r="I3357" s="9">
        <v>4711.1899999999996</v>
      </c>
      <c r="J3357" s="4" t="str">
        <f>PROPER(Table14[[#This Row],[Customer_Type]])</f>
        <v>New</v>
      </c>
      <c r="K3357" s="13">
        <f>IF(ISBLANK(Table14[[#This Row],[Discount]]),MEDIAN(Table14[Discount]),Table14[[#This Row],[Discount]])</f>
        <v>0.27</v>
      </c>
      <c r="L3357" s="4" t="s">
        <v>31</v>
      </c>
      <c r="M3357" s="4" t="s">
        <v>22</v>
      </c>
    </row>
    <row r="3358" spans="1:13" x14ac:dyDescent="0.3">
      <c r="A3358">
        <v>1243</v>
      </c>
      <c r="B3358" s="1">
        <v>45047</v>
      </c>
      <c r="C3358" s="4" t="str">
        <f>IF(ISBLANK(Table14[[#This Row],[Sales_Rep]]),"Unknown",Table14[[#This Row],[Sales_Rep]])</f>
        <v>Alice</v>
      </c>
      <c r="D3358" s="4" t="str">
        <f>PROPER(Table14[[#This Row],[Region]])</f>
        <v>North</v>
      </c>
      <c r="E3358" s="9">
        <f>IF(ISBLANK(Table14[[#This Row],[Sales_Amount]]),MEDIAN(Table14[Sales_Amount]),Table14[[#This Row],[Sales_Amount]])</f>
        <v>81270.28</v>
      </c>
      <c r="F3358" s="11">
        <f>IF(ISBLANK(Table14[[#This Row],[Quantity_Sold]]),MEDIAN(Table14[Quantity_Sold]),Table14[[#This Row],[Quantity_Sold]])</f>
        <v>47</v>
      </c>
      <c r="G3358" s="4" t="str">
        <f>TRIM(Table14[[#This Row],[Product_Category]])</f>
        <v>Clothing</v>
      </c>
      <c r="H3358" s="9">
        <v>1654.93</v>
      </c>
      <c r="I3358" s="9">
        <v>2305.54</v>
      </c>
      <c r="J3358" s="4" t="str">
        <f>PROPER(Table14[[#This Row],[Customer_Type]])</f>
        <v>New</v>
      </c>
      <c r="K3358" s="13">
        <f>IF(ISBLANK(Table14[[#This Row],[Discount]]),MEDIAN(Table14[Discount]),Table14[[#This Row],[Discount]])</f>
        <v>0.25</v>
      </c>
      <c r="L3358" s="4" t="s">
        <v>17</v>
      </c>
      <c r="M3358" s="4" t="s">
        <v>22</v>
      </c>
    </row>
    <row r="3359" spans="1:13" x14ac:dyDescent="0.3">
      <c r="A3359">
        <v>1286</v>
      </c>
      <c r="B3359" s="1">
        <v>45245</v>
      </c>
      <c r="C3359" s="4" t="str">
        <f>IF(ISBLANK(Table14[[#This Row],[Sales_Rep]]),"Unknown",Table14[[#This Row],[Sales_Rep]])</f>
        <v>Eve</v>
      </c>
      <c r="D3359" s="4" t="str">
        <f>PROPER(Table14[[#This Row],[Region]])</f>
        <v>West</v>
      </c>
      <c r="E3359" s="9">
        <f>IF(ISBLANK(Table14[[#This Row],[Sales_Amount]]),MEDIAN(Table14[Sales_Amount]),Table14[[#This Row],[Sales_Amount]])</f>
        <v>79458.259999999995</v>
      </c>
      <c r="F3359" s="11">
        <f>IF(ISBLANK(Table14[[#This Row],[Quantity_Sold]]),MEDIAN(Table14[Quantity_Sold]),Table14[[#This Row],[Quantity_Sold]])</f>
        <v>27</v>
      </c>
      <c r="G3359" s="4" t="str">
        <f>TRIM(Table14[[#This Row],[Product_Category]])</f>
        <v>Furniture</v>
      </c>
      <c r="H3359" s="9">
        <v>2939.73</v>
      </c>
      <c r="I3359" s="9">
        <v>3976.89</v>
      </c>
      <c r="J3359" s="4" t="str">
        <f>PROPER(Table14[[#This Row],[Customer_Type]])</f>
        <v>Returning</v>
      </c>
      <c r="K3359" s="13">
        <f>IF(ISBLANK(Table14[[#This Row],[Discount]]),MEDIAN(Table14[Discount]),Table14[[#This Row],[Discount]])</f>
        <v>0.26</v>
      </c>
      <c r="L3359" s="4" t="s">
        <v>17</v>
      </c>
      <c r="M3359" s="4" t="s">
        <v>22</v>
      </c>
    </row>
    <row r="3360" spans="1:13" x14ac:dyDescent="0.3">
      <c r="A3360">
        <v>1253</v>
      </c>
      <c r="B3360" s="1">
        <v>45532</v>
      </c>
      <c r="C3360" s="4" t="str">
        <f>IF(ISBLANK(Table14[[#This Row],[Sales_Rep]]),"Unknown",Table14[[#This Row],[Sales_Rep]])</f>
        <v>Bob</v>
      </c>
      <c r="D3360" s="4" t="str">
        <f>PROPER(Table14[[#This Row],[Region]])</f>
        <v>East</v>
      </c>
      <c r="E3360" s="9">
        <f>IF(ISBLANK(Table14[[#This Row],[Sales_Amount]]),MEDIAN(Table14[Sales_Amount]),Table14[[#This Row],[Sales_Amount]])</f>
        <v>79857.759999999995</v>
      </c>
      <c r="F3360" s="11">
        <f>IF(ISBLANK(Table14[[#This Row],[Quantity_Sold]]),MEDIAN(Table14[Quantity_Sold]),Table14[[#This Row],[Quantity_Sold]])</f>
        <v>13</v>
      </c>
      <c r="G3360" s="4" t="str">
        <f>TRIM(Table14[[#This Row],[Product_Category]])</f>
        <v>Electronics</v>
      </c>
      <c r="H3360" s="9">
        <v>4485.45</v>
      </c>
      <c r="I3360" s="9">
        <v>6268.27</v>
      </c>
      <c r="J3360" s="4" t="str">
        <f>PROPER(Table14[[#This Row],[Customer_Type]])</f>
        <v>Returning</v>
      </c>
      <c r="K3360" s="13">
        <f>IF(ISBLANK(Table14[[#This Row],[Discount]]),MEDIAN(Table14[Discount]),Table14[[#This Row],[Discount]])</f>
        <v>0.02</v>
      </c>
      <c r="L3360" s="4" t="s">
        <v>26</v>
      </c>
      <c r="M3360" s="4" t="s">
        <v>18</v>
      </c>
    </row>
    <row r="3361" spans="1:13" x14ac:dyDescent="0.3">
      <c r="A3361">
        <v>1493</v>
      </c>
      <c r="B3361" s="1">
        <v>45484</v>
      </c>
      <c r="C3361" s="4" t="str">
        <f>IF(ISBLANK(Table14[[#This Row],[Sales_Rep]]),"Unknown",Table14[[#This Row],[Sales_Rep]])</f>
        <v>Eve</v>
      </c>
      <c r="D3361" s="4" t="str">
        <f>PROPER(Table14[[#This Row],[Region]])</f>
        <v>North</v>
      </c>
      <c r="E3361" s="9">
        <f>IF(ISBLANK(Table14[[#This Row],[Sales_Amount]]),MEDIAN(Table14[Sales_Amount]),Table14[[#This Row],[Sales_Amount]])</f>
        <v>38491.64</v>
      </c>
      <c r="F3361" s="11">
        <f>IF(ISBLANK(Table14[[#This Row],[Quantity_Sold]]),MEDIAN(Table14[Quantity_Sold]),Table14[[#This Row],[Quantity_Sold]])</f>
        <v>19</v>
      </c>
      <c r="G3361" s="4" t="str">
        <f>TRIM(Table14[[#This Row],[Product_Category]])</f>
        <v>Clothing</v>
      </c>
      <c r="H3361" s="9">
        <v>1878.97</v>
      </c>
      <c r="I3361" s="9">
        <v>2067.2199999999998</v>
      </c>
      <c r="J3361" s="4" t="str">
        <f>PROPER(Table14[[#This Row],[Customer_Type]])</f>
        <v>New</v>
      </c>
      <c r="K3361" s="13">
        <f>IF(ISBLANK(Table14[[#This Row],[Discount]]),MEDIAN(Table14[Discount]),Table14[[#This Row],[Discount]])</f>
        <v>0.02</v>
      </c>
      <c r="L3361" s="4" t="s">
        <v>17</v>
      </c>
      <c r="M3361" s="4" t="s">
        <v>22</v>
      </c>
    </row>
    <row r="3362" spans="1:13" x14ac:dyDescent="0.3">
      <c r="A3362">
        <v>1412</v>
      </c>
      <c r="B3362" s="1">
        <v>45082</v>
      </c>
      <c r="C3362" s="4" t="str">
        <f>IF(ISBLANK(Table14[[#This Row],[Sales_Rep]]),"Unknown",Table14[[#This Row],[Sales_Rep]])</f>
        <v>Eve</v>
      </c>
      <c r="D3362" s="4" t="str">
        <f>PROPER(Table14[[#This Row],[Region]])</f>
        <v>East</v>
      </c>
      <c r="E3362" s="9">
        <f>IF(ISBLANK(Table14[[#This Row],[Sales_Amount]]),MEDIAN(Table14[Sales_Amount]),Table14[[#This Row],[Sales_Amount]])</f>
        <v>115229.48</v>
      </c>
      <c r="F3362" s="11">
        <f>IF(ISBLANK(Table14[[#This Row],[Quantity_Sold]]),MEDIAN(Table14[Quantity_Sold]),Table14[[#This Row],[Quantity_Sold]])</f>
        <v>35</v>
      </c>
      <c r="G3362" s="4" t="str">
        <f>TRIM(Table14[[#This Row],[Product_Category]])</f>
        <v>Food</v>
      </c>
      <c r="H3362" s="9">
        <v>2718.67</v>
      </c>
      <c r="I3362" s="9">
        <v>3617.88</v>
      </c>
      <c r="J3362" s="4" t="str">
        <f>PROPER(Table14[[#This Row],[Customer_Type]])</f>
        <v>Returning</v>
      </c>
      <c r="K3362" s="13">
        <f>IF(ISBLANK(Table14[[#This Row],[Discount]]),MEDIAN(Table14[Discount]),Table14[[#This Row],[Discount]])</f>
        <v>0.09</v>
      </c>
      <c r="L3362" s="4" t="s">
        <v>31</v>
      </c>
      <c r="M3362" s="4" t="s">
        <v>18</v>
      </c>
    </row>
    <row r="3363" spans="1:13" x14ac:dyDescent="0.3">
      <c r="A3363">
        <v>1052</v>
      </c>
      <c r="B3363" s="1">
        <v>45285</v>
      </c>
      <c r="C3363" s="4" t="str">
        <f>IF(ISBLANK(Table14[[#This Row],[Sales_Rep]]),"Unknown",Table14[[#This Row],[Sales_Rep]])</f>
        <v>David</v>
      </c>
      <c r="D3363" s="4" t="str">
        <f>PROPER(Table14[[#This Row],[Region]])</f>
        <v>North</v>
      </c>
      <c r="E3363" s="9">
        <f>IF(ISBLANK(Table14[[#This Row],[Sales_Amount]]),MEDIAN(Table14[Sales_Amount]),Table14[[#This Row],[Sales_Amount]])</f>
        <v>124491.78</v>
      </c>
      <c r="F3363" s="11">
        <f>IF(ISBLANK(Table14[[#This Row],[Quantity_Sold]]),MEDIAN(Table14[Quantity_Sold]),Table14[[#This Row],[Quantity_Sold]])</f>
        <v>41</v>
      </c>
      <c r="G3363" s="4" t="str">
        <f>TRIM(Table14[[#This Row],[Product_Category]])</f>
        <v>Furniture</v>
      </c>
      <c r="H3363" s="9">
        <v>2630.8</v>
      </c>
      <c r="I3363" s="9">
        <v>3530.68</v>
      </c>
      <c r="J3363" s="4" t="str">
        <f>PROPER(Table14[[#This Row],[Customer_Type]])</f>
        <v>Returning</v>
      </c>
      <c r="K3363" s="13">
        <f>IF(ISBLANK(Table14[[#This Row],[Discount]]),MEDIAN(Table14[Discount]),Table14[[#This Row],[Discount]])</f>
        <v>0.14000000000000001</v>
      </c>
      <c r="L3363" s="4" t="s">
        <v>26</v>
      </c>
      <c r="M3363" s="4" t="s">
        <v>18</v>
      </c>
    </row>
    <row r="3364" spans="1:13" x14ac:dyDescent="0.3">
      <c r="A3364">
        <v>1297</v>
      </c>
      <c r="B3364" s="1">
        <v>45398</v>
      </c>
      <c r="C3364" s="4" t="str">
        <f>IF(ISBLANK(Table14[[#This Row],[Sales_Rep]]),"Unknown",Table14[[#This Row],[Sales_Rep]])</f>
        <v>Bob</v>
      </c>
      <c r="D3364" s="4" t="str">
        <f>PROPER(Table14[[#This Row],[Region]])</f>
        <v>East</v>
      </c>
      <c r="E3364" s="9">
        <f>IF(ISBLANK(Table14[[#This Row],[Sales_Amount]]),MEDIAN(Table14[Sales_Amount]),Table14[[#This Row],[Sales_Amount]])</f>
        <v>94261.67</v>
      </c>
      <c r="F3364" s="11">
        <f>IF(ISBLANK(Table14[[#This Row],[Quantity_Sold]]),MEDIAN(Table14[Quantity_Sold]),Table14[[#This Row],[Quantity_Sold]])</f>
        <v>41</v>
      </c>
      <c r="G3364" s="4" t="str">
        <f>TRIM(Table14[[#This Row],[Product_Category]])</f>
        <v>Furniture</v>
      </c>
      <c r="H3364" s="9">
        <v>2301.4499999999998</v>
      </c>
      <c r="I3364" s="9">
        <v>3238.12</v>
      </c>
      <c r="J3364" s="4" t="str">
        <f>PROPER(Table14[[#This Row],[Customer_Type]])</f>
        <v>New</v>
      </c>
      <c r="K3364" s="13">
        <f>IF(ISBLANK(Table14[[#This Row],[Discount]]),MEDIAN(Table14[Discount]),Table14[[#This Row],[Discount]])</f>
        <v>0.28999999999999998</v>
      </c>
      <c r="L3364" s="4" t="s">
        <v>26</v>
      </c>
      <c r="M3364" s="4" t="s">
        <v>18</v>
      </c>
    </row>
    <row r="3365" spans="1:13" x14ac:dyDescent="0.3">
      <c r="A3365">
        <v>1300</v>
      </c>
      <c r="B3365" s="1">
        <v>45063</v>
      </c>
      <c r="C3365" s="4" t="str">
        <f>IF(ISBLANK(Table14[[#This Row],[Sales_Rep]]),"Unknown",Table14[[#This Row],[Sales_Rep]])</f>
        <v>Alice</v>
      </c>
      <c r="D3365" s="4" t="str">
        <f>PROPER(Table14[[#This Row],[Region]])</f>
        <v>North</v>
      </c>
      <c r="E3365" s="9">
        <f>IF(ISBLANK(Table14[[#This Row],[Sales_Amount]]),MEDIAN(Table14[Sales_Amount]),Table14[[#This Row],[Sales_Amount]])</f>
        <v>71239.64</v>
      </c>
      <c r="F3365" s="11">
        <f>IF(ISBLANK(Table14[[#This Row],[Quantity_Sold]]),MEDIAN(Table14[Quantity_Sold]),Table14[[#This Row],[Quantity_Sold]])</f>
        <v>18</v>
      </c>
      <c r="G3365" s="4" t="str">
        <f>TRIM(Table14[[#This Row],[Product_Category]])</f>
        <v>Furniture</v>
      </c>
      <c r="H3365" s="9">
        <v>3785.39</v>
      </c>
      <c r="I3365" s="9">
        <v>5277.01</v>
      </c>
      <c r="J3365" s="4" t="str">
        <f>PROPER(Table14[[#This Row],[Customer_Type]])</f>
        <v>New</v>
      </c>
      <c r="K3365" s="13">
        <f>IF(ISBLANK(Table14[[#This Row],[Discount]]),MEDIAN(Table14[Discount]),Table14[[#This Row],[Discount]])</f>
        <v>0.25</v>
      </c>
      <c r="L3365" s="4" t="s">
        <v>17</v>
      </c>
      <c r="M3365" s="4" t="s">
        <v>22</v>
      </c>
    </row>
    <row r="3366" spans="1:13" x14ac:dyDescent="0.3">
      <c r="A3366">
        <v>1133</v>
      </c>
      <c r="B3366" s="1">
        <v>45078</v>
      </c>
      <c r="C3366" s="4" t="str">
        <f>IF(ISBLANK(Table14[[#This Row],[Sales_Rep]]),"Unknown",Table14[[#This Row],[Sales_Rep]])</f>
        <v>Alice</v>
      </c>
      <c r="D3366" s="4" t="str">
        <f>PROPER(Table14[[#This Row],[Region]])</f>
        <v>North</v>
      </c>
      <c r="E3366" s="9">
        <f>IF(ISBLANK(Table14[[#This Row],[Sales_Amount]]),MEDIAN(Table14[Sales_Amount]),Table14[[#This Row],[Sales_Amount]])</f>
        <v>106495.44</v>
      </c>
      <c r="F3366" s="11">
        <f>IF(ISBLANK(Table14[[#This Row],[Quantity_Sold]]),MEDIAN(Table14[Quantity_Sold]),Table14[[#This Row],[Quantity_Sold]])</f>
        <v>33</v>
      </c>
      <c r="G3366" s="4" t="str">
        <f>TRIM(Table14[[#This Row],[Product_Category]])</f>
        <v>Furniture</v>
      </c>
      <c r="H3366" s="9">
        <v>2566.1799999999998</v>
      </c>
      <c r="I3366" s="9">
        <v>3709.35</v>
      </c>
      <c r="J3366" s="4" t="str">
        <f>PROPER(Table14[[#This Row],[Customer_Type]])</f>
        <v>New</v>
      </c>
      <c r="K3366" s="13">
        <f>IF(ISBLANK(Table14[[#This Row],[Discount]]),MEDIAN(Table14[Discount]),Table14[[#This Row],[Discount]])</f>
        <v>0.13</v>
      </c>
      <c r="L3366" s="4" t="s">
        <v>17</v>
      </c>
      <c r="M3366" s="4" t="s">
        <v>22</v>
      </c>
    </row>
    <row r="3367" spans="1:13" x14ac:dyDescent="0.3">
      <c r="A3367">
        <v>1209</v>
      </c>
      <c r="B3367" s="1">
        <v>45120</v>
      </c>
      <c r="C3367" s="4" t="str">
        <f>IF(ISBLANK(Table14[[#This Row],[Sales_Rep]]),"Unknown",Table14[[#This Row],[Sales_Rep]])</f>
        <v>Charlie</v>
      </c>
      <c r="D3367" s="4" t="str">
        <f>PROPER(Table14[[#This Row],[Region]])</f>
        <v>West</v>
      </c>
      <c r="E3367" s="9">
        <f>IF(ISBLANK(Table14[[#This Row],[Sales_Amount]]),MEDIAN(Table14[Sales_Amount]),Table14[[#This Row],[Sales_Amount]])</f>
        <v>49377.29</v>
      </c>
      <c r="F3367" s="11">
        <f>IF(ISBLANK(Table14[[#This Row],[Quantity_Sold]]),MEDIAN(Table14[Quantity_Sold]),Table14[[#This Row],[Quantity_Sold]])</f>
        <v>13</v>
      </c>
      <c r="G3367" s="4" t="str">
        <f>TRIM(Table14[[#This Row],[Product_Category]])</f>
        <v>Food</v>
      </c>
      <c r="H3367" s="9">
        <v>3130.63</v>
      </c>
      <c r="I3367" s="9">
        <v>4267.7</v>
      </c>
      <c r="J3367" s="4" t="str">
        <f>PROPER(Table14[[#This Row],[Customer_Type]])</f>
        <v>New</v>
      </c>
      <c r="K3367" s="13">
        <f>IF(ISBLANK(Table14[[#This Row],[Discount]]),MEDIAN(Table14[Discount]),Table14[[#This Row],[Discount]])</f>
        <v>0.11</v>
      </c>
      <c r="L3367" s="4" t="s">
        <v>26</v>
      </c>
      <c r="M3367" s="4" t="s">
        <v>22</v>
      </c>
    </row>
    <row r="3368" spans="1:13" x14ac:dyDescent="0.3">
      <c r="A3368">
        <v>1399</v>
      </c>
      <c r="B3368" s="1">
        <v>45463</v>
      </c>
      <c r="C3368" s="4" t="str">
        <f>IF(ISBLANK(Table14[[#This Row],[Sales_Rep]]),"Unknown",Table14[[#This Row],[Sales_Rep]])</f>
        <v>Alice</v>
      </c>
      <c r="D3368" s="4" t="str">
        <f>PROPER(Table14[[#This Row],[Region]])</f>
        <v>East</v>
      </c>
      <c r="E3368" s="9">
        <f>IF(ISBLANK(Table14[[#This Row],[Sales_Amount]]),MEDIAN(Table14[Sales_Amount]),Table14[[#This Row],[Sales_Amount]])</f>
        <v>112455.38</v>
      </c>
      <c r="F3368" s="11">
        <f>IF(ISBLANK(Table14[[#This Row],[Quantity_Sold]]),MEDIAN(Table14[Quantity_Sold]),Table14[[#This Row],[Quantity_Sold]])</f>
        <v>29</v>
      </c>
      <c r="G3368" s="4" t="str">
        <f>TRIM(Table14[[#This Row],[Product_Category]])</f>
        <v>Electronics</v>
      </c>
      <c r="H3368" s="9">
        <v>3371.65</v>
      </c>
      <c r="I3368" s="9">
        <v>3956.91</v>
      </c>
      <c r="J3368" s="4" t="str">
        <f>PROPER(Table14[[#This Row],[Customer_Type]])</f>
        <v>Returning</v>
      </c>
      <c r="K3368" s="13">
        <f>IF(ISBLANK(Table14[[#This Row],[Discount]]),MEDIAN(Table14[Discount]),Table14[[#This Row],[Discount]])</f>
        <v>0.02</v>
      </c>
      <c r="L3368" s="4" t="s">
        <v>26</v>
      </c>
      <c r="M3368" s="4" t="s">
        <v>18</v>
      </c>
    </row>
    <row r="3369" spans="1:13" x14ac:dyDescent="0.3">
      <c r="A3369">
        <v>1465</v>
      </c>
      <c r="B3369" s="1">
        <v>45131</v>
      </c>
      <c r="C3369" s="4" t="str">
        <f>IF(ISBLANK(Table14[[#This Row],[Sales_Rep]]),"Unknown",Table14[[#This Row],[Sales_Rep]])</f>
        <v>David</v>
      </c>
      <c r="D3369" s="4" t="str">
        <f>PROPER(Table14[[#This Row],[Region]])</f>
        <v>North</v>
      </c>
      <c r="E3369" s="9">
        <f>IF(ISBLANK(Table14[[#This Row],[Sales_Amount]]),MEDIAN(Table14[Sales_Amount]),Table14[[#This Row],[Sales_Amount]])</f>
        <v>32821.39</v>
      </c>
      <c r="F3369" s="11">
        <f>IF(ISBLANK(Table14[[#This Row],[Quantity_Sold]]),MEDIAN(Table14[Quantity_Sold]),Table14[[#This Row],[Quantity_Sold]])</f>
        <v>29</v>
      </c>
      <c r="G3369" s="4" t="str">
        <f>TRIM(Table14[[#This Row],[Product_Category]])</f>
        <v>Electronics</v>
      </c>
      <c r="H3369" s="9">
        <v>945.54</v>
      </c>
      <c r="I3369" s="9">
        <v>1380.21</v>
      </c>
      <c r="J3369" s="4" t="str">
        <f>PROPER(Table14[[#This Row],[Customer_Type]])</f>
        <v>Returning</v>
      </c>
      <c r="K3369" s="13">
        <f>IF(ISBLANK(Table14[[#This Row],[Discount]]),MEDIAN(Table14[Discount]),Table14[[#This Row],[Discount]])</f>
        <v>0.18</v>
      </c>
      <c r="L3369" s="4" t="s">
        <v>17</v>
      </c>
      <c r="M3369" s="4" t="s">
        <v>22</v>
      </c>
    </row>
    <row r="3370" spans="1:13" x14ac:dyDescent="0.3">
      <c r="A3370">
        <v>1444</v>
      </c>
      <c r="B3370" s="1">
        <v>45202</v>
      </c>
      <c r="C3370" s="4" t="str">
        <f>IF(ISBLANK(Table14[[#This Row],[Sales_Rep]]),"Unknown",Table14[[#This Row],[Sales_Rep]])</f>
        <v>Eve</v>
      </c>
      <c r="D3370" s="4" t="str">
        <f>PROPER(Table14[[#This Row],[Region]])</f>
        <v>East</v>
      </c>
      <c r="E3370" s="9">
        <f>IF(ISBLANK(Table14[[#This Row],[Sales_Amount]]),MEDIAN(Table14[Sales_Amount]),Table14[[#This Row],[Sales_Amount]])</f>
        <v>53711.64</v>
      </c>
      <c r="F3370" s="11">
        <f>IF(ISBLANK(Table14[[#This Row],[Quantity_Sold]]),MEDIAN(Table14[Quantity_Sold]),Table14[[#This Row],[Quantity_Sold]])</f>
        <v>12</v>
      </c>
      <c r="G3370" s="4" t="str">
        <f>TRIM(Table14[[#This Row],[Product_Category]])</f>
        <v>Electronics</v>
      </c>
      <c r="H3370" s="9">
        <v>4492.29</v>
      </c>
      <c r="I3370" s="9">
        <v>5086.33</v>
      </c>
      <c r="J3370" s="4" t="str">
        <f>PROPER(Table14[[#This Row],[Customer_Type]])</f>
        <v>Returning</v>
      </c>
      <c r="K3370" s="13">
        <f>IF(ISBLANK(Table14[[#This Row],[Discount]]),MEDIAN(Table14[Discount]),Table14[[#This Row],[Discount]])</f>
        <v>0.12</v>
      </c>
      <c r="L3370" s="4" t="s">
        <v>17</v>
      </c>
      <c r="M3370" s="4" t="s">
        <v>22</v>
      </c>
    </row>
    <row r="3371" spans="1:13" x14ac:dyDescent="0.3">
      <c r="A3371">
        <v>1445</v>
      </c>
      <c r="B3371" s="1">
        <v>45247</v>
      </c>
      <c r="C3371" s="4" t="str">
        <f>IF(ISBLANK(Table14[[#This Row],[Sales_Rep]]),"Unknown",Table14[[#This Row],[Sales_Rep]])</f>
        <v>Eve</v>
      </c>
      <c r="D3371" s="4" t="str">
        <f>PROPER(Table14[[#This Row],[Region]])</f>
        <v>South</v>
      </c>
      <c r="E3371" s="9">
        <f>IF(ISBLANK(Table14[[#This Row],[Sales_Amount]]),MEDIAN(Table14[Sales_Amount]),Table14[[#This Row],[Sales_Amount]])</f>
        <v>96980.6</v>
      </c>
      <c r="F3371" s="11">
        <f>IF(ISBLANK(Table14[[#This Row],[Quantity_Sold]]),MEDIAN(Table14[Quantity_Sold]),Table14[[#This Row],[Quantity_Sold]])</f>
        <v>49</v>
      </c>
      <c r="G3371" s="4" t="str">
        <f>TRIM(Table14[[#This Row],[Product_Category]])</f>
        <v>Electronics</v>
      </c>
      <c r="H3371" s="9">
        <v>2086.9899999999998</v>
      </c>
      <c r="I3371" s="9">
        <v>2787.6</v>
      </c>
      <c r="J3371" s="4" t="str">
        <f>PROPER(Table14[[#This Row],[Customer_Type]])</f>
        <v>Returning</v>
      </c>
      <c r="K3371" s="13">
        <f>IF(ISBLANK(Table14[[#This Row],[Discount]]),MEDIAN(Table14[Discount]),Table14[[#This Row],[Discount]])</f>
        <v>0.28999999999999998</v>
      </c>
      <c r="L3371" s="4" t="s">
        <v>17</v>
      </c>
      <c r="M3371" s="4" t="s">
        <v>22</v>
      </c>
    </row>
    <row r="3372" spans="1:13" x14ac:dyDescent="0.3">
      <c r="A3372">
        <v>1384</v>
      </c>
      <c r="B3372" s="1">
        <v>44974</v>
      </c>
      <c r="C3372" s="4" t="str">
        <f>IF(ISBLANK(Table14[[#This Row],[Sales_Rep]]),"Unknown",Table14[[#This Row],[Sales_Rep]])</f>
        <v>Eve</v>
      </c>
      <c r="D3372" s="4" t="str">
        <f>PROPER(Table14[[#This Row],[Region]])</f>
        <v>South</v>
      </c>
      <c r="E3372" s="9">
        <f>IF(ISBLANK(Table14[[#This Row],[Sales_Amount]]),MEDIAN(Table14[Sales_Amount]),Table14[[#This Row],[Sales_Amount]])</f>
        <v>116020.92</v>
      </c>
      <c r="F3372" s="11">
        <f>IF(ISBLANK(Table14[[#This Row],[Quantity_Sold]]),MEDIAN(Table14[Quantity_Sold]),Table14[[#This Row],[Quantity_Sold]])</f>
        <v>24</v>
      </c>
      <c r="G3372" s="4" t="str">
        <f>TRIM(Table14[[#This Row],[Product_Category]])</f>
        <v>Food</v>
      </c>
      <c r="H3372" s="9">
        <v>3987.39</v>
      </c>
      <c r="I3372" s="9">
        <v>5035.63</v>
      </c>
      <c r="J3372" s="4" t="str">
        <f>PROPER(Table14[[#This Row],[Customer_Type]])</f>
        <v>Returning</v>
      </c>
      <c r="K3372" s="13">
        <f>IF(ISBLANK(Table14[[#This Row],[Discount]]),MEDIAN(Table14[Discount]),Table14[[#This Row],[Discount]])</f>
        <v>0.04</v>
      </c>
      <c r="L3372" s="4" t="s">
        <v>26</v>
      </c>
      <c r="M3372" s="4" t="s">
        <v>22</v>
      </c>
    </row>
    <row r="3373" spans="1:13" x14ac:dyDescent="0.3">
      <c r="A3373">
        <v>1361</v>
      </c>
      <c r="B3373" s="1">
        <v>45368</v>
      </c>
      <c r="C3373" s="4" t="str">
        <f>IF(ISBLANK(Table14[[#This Row],[Sales_Rep]]),"Unknown",Table14[[#This Row],[Sales_Rep]])</f>
        <v>Bob</v>
      </c>
      <c r="D3373" s="4" t="str">
        <f>PROPER(Table14[[#This Row],[Region]])</f>
        <v>West</v>
      </c>
      <c r="E3373" s="9">
        <f>IF(ISBLANK(Table14[[#This Row],[Sales_Amount]]),MEDIAN(Table14[Sales_Amount]),Table14[[#This Row],[Sales_Amount]])</f>
        <v>188699.95</v>
      </c>
      <c r="F3373" s="11">
        <f>IF(ISBLANK(Table14[[#This Row],[Quantity_Sold]]),MEDIAN(Table14[Quantity_Sold]),Table14[[#This Row],[Quantity_Sold]])</f>
        <v>47</v>
      </c>
      <c r="G3373" s="4" t="str">
        <f>TRIM(Table14[[#This Row],[Product_Category]])</f>
        <v>Furniture</v>
      </c>
      <c r="H3373" s="9">
        <v>3938.32</v>
      </c>
      <c r="I3373" s="9">
        <v>5353.19</v>
      </c>
      <c r="J3373" s="4" t="str">
        <f>PROPER(Table14[[#This Row],[Customer_Type]])</f>
        <v>New</v>
      </c>
      <c r="K3373" s="13">
        <f>IF(ISBLANK(Table14[[#This Row],[Discount]]),MEDIAN(Table14[Discount]),Table14[[#This Row],[Discount]])</f>
        <v>0.25</v>
      </c>
      <c r="L3373" s="4" t="s">
        <v>26</v>
      </c>
      <c r="M3373" s="4" t="s">
        <v>22</v>
      </c>
    </row>
    <row r="3374" spans="1:13" x14ac:dyDescent="0.3">
      <c r="A3374">
        <v>1295</v>
      </c>
      <c r="B3374" s="1">
        <v>45053</v>
      </c>
      <c r="C3374" s="4" t="str">
        <f>IF(ISBLANK(Table14[[#This Row],[Sales_Rep]]),"Unknown",Table14[[#This Row],[Sales_Rep]])</f>
        <v>Alice</v>
      </c>
      <c r="D3374" s="4" t="str">
        <f>PROPER(Table14[[#This Row],[Region]])</f>
        <v>East</v>
      </c>
      <c r="E3374" s="9">
        <f>IF(ISBLANK(Table14[[#This Row],[Sales_Amount]]),MEDIAN(Table14[Sales_Amount]),Table14[[#This Row],[Sales_Amount]])</f>
        <v>235561.96</v>
      </c>
      <c r="F3374" s="11">
        <f>IF(ISBLANK(Table14[[#This Row],[Quantity_Sold]]),MEDIAN(Table14[Quantity_Sold]),Table14[[#This Row],[Quantity_Sold]])</f>
        <v>49</v>
      </c>
      <c r="G3374" s="4" t="str">
        <f>TRIM(Table14[[#This Row],[Product_Category]])</f>
        <v>Food</v>
      </c>
      <c r="H3374" s="9">
        <v>4821.21</v>
      </c>
      <c r="I3374" s="9">
        <v>6085.3</v>
      </c>
      <c r="J3374" s="4" t="str">
        <f>PROPER(Table14[[#This Row],[Customer_Type]])</f>
        <v>Returning</v>
      </c>
      <c r="K3374" s="13">
        <f>IF(ISBLANK(Table14[[#This Row],[Discount]]),MEDIAN(Table14[Discount]),Table14[[#This Row],[Discount]])</f>
        <v>0.21</v>
      </c>
      <c r="L3374" s="4" t="s">
        <v>26</v>
      </c>
      <c r="M3374" s="4" t="s">
        <v>18</v>
      </c>
    </row>
    <row r="3375" spans="1:13" x14ac:dyDescent="0.3">
      <c r="A3375">
        <v>1020</v>
      </c>
      <c r="B3375" s="1">
        <v>45111</v>
      </c>
      <c r="C3375" s="4" t="str">
        <f>IF(ISBLANK(Table14[[#This Row],[Sales_Rep]]),"Unknown",Table14[[#This Row],[Sales_Rep]])</f>
        <v>David</v>
      </c>
      <c r="D3375" s="4" t="str">
        <f>PROPER(Table14[[#This Row],[Region]])</f>
        <v>North</v>
      </c>
      <c r="E3375" s="9">
        <f>IF(ISBLANK(Table14[[#This Row],[Sales_Amount]]),MEDIAN(Table14[Sales_Amount]),Table14[[#This Row],[Sales_Amount]])</f>
        <v>60677.18</v>
      </c>
      <c r="F3375" s="11">
        <f>IF(ISBLANK(Table14[[#This Row],[Quantity_Sold]]),MEDIAN(Table14[Quantity_Sold]),Table14[[#This Row],[Quantity_Sold]])</f>
        <v>12</v>
      </c>
      <c r="G3375" s="4" t="str">
        <f>TRIM(Table14[[#This Row],[Product_Category]])</f>
        <v>Electronics</v>
      </c>
      <c r="H3375" s="9">
        <v>4275.6400000000003</v>
      </c>
      <c r="I3375" s="9">
        <v>5322.56</v>
      </c>
      <c r="J3375" s="4" t="str">
        <f>PROPER(Table14[[#This Row],[Customer_Type]])</f>
        <v>Returning</v>
      </c>
      <c r="K3375" s="13">
        <f>IF(ISBLANK(Table14[[#This Row],[Discount]]),MEDIAN(Table14[Discount]),Table14[[#This Row],[Discount]])</f>
        <v>0.05</v>
      </c>
      <c r="L3375" s="4" t="s">
        <v>31</v>
      </c>
      <c r="M3375" s="4" t="s">
        <v>18</v>
      </c>
    </row>
    <row r="3376" spans="1:13" x14ac:dyDescent="0.3">
      <c r="A3376">
        <v>1313</v>
      </c>
      <c r="B3376" s="1">
        <v>44966</v>
      </c>
      <c r="C3376" s="4" t="str">
        <f>IF(ISBLANK(Table14[[#This Row],[Sales_Rep]]),"Unknown",Table14[[#This Row],[Sales_Rep]])</f>
        <v>Bob</v>
      </c>
      <c r="D3376" s="4" t="str">
        <f>PROPER(Table14[[#This Row],[Region]])</f>
        <v>West</v>
      </c>
      <c r="E3376" s="9">
        <f>IF(ISBLANK(Table14[[#This Row],[Sales_Amount]]),MEDIAN(Table14[Sales_Amount]),Table14[[#This Row],[Sales_Amount]])</f>
        <v>43208.07</v>
      </c>
      <c r="F3376" s="11">
        <f>IF(ISBLANK(Table14[[#This Row],[Quantity_Sold]]),MEDIAN(Table14[Quantity_Sold]),Table14[[#This Row],[Quantity_Sold]])</f>
        <v>33</v>
      </c>
      <c r="G3376" s="4" t="str">
        <f>TRIM(Table14[[#This Row],[Product_Category]])</f>
        <v>Furniture</v>
      </c>
      <c r="H3376" s="9">
        <v>1234.6300000000001</v>
      </c>
      <c r="I3376" s="9">
        <v>1392.91</v>
      </c>
      <c r="J3376" s="4" t="str">
        <f>PROPER(Table14[[#This Row],[Customer_Type]])</f>
        <v>Returning</v>
      </c>
      <c r="K3376" s="13">
        <f>IF(ISBLANK(Table14[[#This Row],[Discount]]),MEDIAN(Table14[Discount]),Table14[[#This Row],[Discount]])</f>
        <v>0.06</v>
      </c>
      <c r="L3376" s="4" t="s">
        <v>26</v>
      </c>
      <c r="M3376" s="4" t="s">
        <v>18</v>
      </c>
    </row>
    <row r="3377" spans="1:13" x14ac:dyDescent="0.3">
      <c r="A3377">
        <v>1317</v>
      </c>
      <c r="B3377" s="1">
        <v>45239</v>
      </c>
      <c r="C3377" s="4" t="str">
        <f>IF(ISBLANK(Table14[[#This Row],[Sales_Rep]]),"Unknown",Table14[[#This Row],[Sales_Rep]])</f>
        <v>Charlie</v>
      </c>
      <c r="D3377" s="4" t="str">
        <f>PROPER(Table14[[#This Row],[Region]])</f>
        <v>North</v>
      </c>
      <c r="E3377" s="9">
        <f>IF(ISBLANK(Table14[[#This Row],[Sales_Amount]]),MEDIAN(Table14[Sales_Amount]),Table14[[#This Row],[Sales_Amount]])</f>
        <v>87118.5</v>
      </c>
      <c r="F3377" s="11">
        <f>IF(ISBLANK(Table14[[#This Row],[Quantity_Sold]]),MEDIAN(Table14[Quantity_Sold]),Table14[[#This Row],[Quantity_Sold]])</f>
        <v>16</v>
      </c>
      <c r="G3377" s="4" t="str">
        <f>TRIM(Table14[[#This Row],[Product_Category]])</f>
        <v>Furniture</v>
      </c>
      <c r="H3377" s="9">
        <v>4758.63</v>
      </c>
      <c r="I3377" s="9">
        <v>5731.48</v>
      </c>
      <c r="J3377" s="4" t="str">
        <f>PROPER(Table14[[#This Row],[Customer_Type]])</f>
        <v>New</v>
      </c>
      <c r="K3377" s="13">
        <f>IF(ISBLANK(Table14[[#This Row],[Discount]]),MEDIAN(Table14[Discount]),Table14[[#This Row],[Discount]])</f>
        <v>0.05</v>
      </c>
      <c r="L3377" s="4" t="s">
        <v>31</v>
      </c>
      <c r="M3377" s="4" t="s">
        <v>18</v>
      </c>
    </row>
    <row r="3378" spans="1:13" x14ac:dyDescent="0.3">
      <c r="A3378">
        <v>1248</v>
      </c>
      <c r="B3378" s="1">
        <v>45239</v>
      </c>
      <c r="C3378" s="4" t="str">
        <f>IF(ISBLANK(Table14[[#This Row],[Sales_Rep]]),"Unknown",Table14[[#This Row],[Sales_Rep]])</f>
        <v>David</v>
      </c>
      <c r="D3378" s="4" t="str">
        <f>PROPER(Table14[[#This Row],[Region]])</f>
        <v>South</v>
      </c>
      <c r="E3378" s="9">
        <f>IF(ISBLANK(Table14[[#This Row],[Sales_Amount]]),MEDIAN(Table14[Sales_Amount]),Table14[[#This Row],[Sales_Amount]])</f>
        <v>22653.88</v>
      </c>
      <c r="F3378" s="11">
        <f>IF(ISBLANK(Table14[[#This Row],[Quantity_Sold]]),MEDIAN(Table14[Quantity_Sold]),Table14[[#This Row],[Quantity_Sold]])</f>
        <v>28</v>
      </c>
      <c r="G3378" s="4" t="str">
        <f>TRIM(Table14[[#This Row],[Product_Category]])</f>
        <v>Clothing</v>
      </c>
      <c r="H3378" s="9">
        <v>936.14</v>
      </c>
      <c r="I3378" s="9">
        <v>1155.81</v>
      </c>
      <c r="J3378" s="4" t="str">
        <f>PROPER(Table14[[#This Row],[Customer_Type]])</f>
        <v>Returning</v>
      </c>
      <c r="K3378" s="13">
        <f>IF(ISBLANK(Table14[[#This Row],[Discount]]),MEDIAN(Table14[Discount]),Table14[[#This Row],[Discount]])</f>
        <v>0.3</v>
      </c>
      <c r="L3378" s="4" t="s">
        <v>17</v>
      </c>
      <c r="M3378" s="4" t="s">
        <v>22</v>
      </c>
    </row>
    <row r="3379" spans="1:13" x14ac:dyDescent="0.3">
      <c r="A3379">
        <v>1451</v>
      </c>
      <c r="B3379" s="1">
        <v>45007</v>
      </c>
      <c r="C3379" s="4" t="str">
        <f>IF(ISBLANK(Table14[[#This Row],[Sales_Rep]]),"Unknown",Table14[[#This Row],[Sales_Rep]])</f>
        <v>David</v>
      </c>
      <c r="D3379" s="4" t="str">
        <f>PROPER(Table14[[#This Row],[Region]])</f>
        <v>North</v>
      </c>
      <c r="E3379" s="9">
        <f>IF(ISBLANK(Table14[[#This Row],[Sales_Amount]]),MEDIAN(Table14[Sales_Amount]),Table14[[#This Row],[Sales_Amount]])</f>
        <v>107318.39</v>
      </c>
      <c r="F3379" s="11">
        <f>IF(ISBLANK(Table14[[#This Row],[Quantity_Sold]]),MEDIAN(Table14[Quantity_Sold]),Table14[[#This Row],[Quantity_Sold]])</f>
        <v>19</v>
      </c>
      <c r="G3379" s="4" t="str">
        <f>TRIM(Table14[[#This Row],[Product_Category]])</f>
        <v>Food</v>
      </c>
      <c r="H3379" s="9">
        <v>4679.68</v>
      </c>
      <c r="I3379" s="9">
        <v>5705.39</v>
      </c>
      <c r="J3379" s="4" t="str">
        <f>PROPER(Table14[[#This Row],[Customer_Type]])</f>
        <v>Returning</v>
      </c>
      <c r="K3379" s="13">
        <f>IF(ISBLANK(Table14[[#This Row],[Discount]]),MEDIAN(Table14[Discount]),Table14[[#This Row],[Discount]])</f>
        <v>0.01</v>
      </c>
      <c r="L3379" s="4" t="s">
        <v>17</v>
      </c>
      <c r="M3379" s="4" t="s">
        <v>18</v>
      </c>
    </row>
    <row r="3380" spans="1:13" x14ac:dyDescent="0.3">
      <c r="A3380">
        <v>1337</v>
      </c>
      <c r="B3380" s="1">
        <v>45117</v>
      </c>
      <c r="C3380" s="4" t="str">
        <f>IF(ISBLANK(Table14[[#This Row],[Sales_Rep]]),"Unknown",Table14[[#This Row],[Sales_Rep]])</f>
        <v>David</v>
      </c>
      <c r="D3380" s="4" t="str">
        <f>PROPER(Table14[[#This Row],[Region]])</f>
        <v>East</v>
      </c>
      <c r="E3380" s="9">
        <f>IF(ISBLANK(Table14[[#This Row],[Sales_Amount]]),MEDIAN(Table14[Sales_Amount]),Table14[[#This Row],[Sales_Amount]])</f>
        <v>7542.58</v>
      </c>
      <c r="F3380" s="11">
        <f>IF(ISBLANK(Table14[[#This Row],[Quantity_Sold]]),MEDIAN(Table14[Quantity_Sold]),Table14[[#This Row],[Quantity_Sold]])</f>
        <v>4</v>
      </c>
      <c r="G3380" s="4" t="str">
        <f>TRIM(Table14[[#This Row],[Product_Category]])</f>
        <v>Furniture</v>
      </c>
      <c r="H3380" s="9">
        <v>2252.31</v>
      </c>
      <c r="I3380" s="9">
        <v>2618.9499999999998</v>
      </c>
      <c r="J3380" s="4" t="str">
        <f>PROPER(Table14[[#This Row],[Customer_Type]])</f>
        <v>New</v>
      </c>
      <c r="K3380" s="13">
        <f>IF(ISBLANK(Table14[[#This Row],[Discount]]),MEDIAN(Table14[Discount]),Table14[[#This Row],[Discount]])</f>
        <v>0.28000000000000003</v>
      </c>
      <c r="L3380" s="4" t="s">
        <v>17</v>
      </c>
      <c r="M3380" s="4" t="s">
        <v>22</v>
      </c>
    </row>
    <row r="3381" spans="1:13" x14ac:dyDescent="0.3">
      <c r="A3381">
        <v>1222</v>
      </c>
      <c r="B3381" s="1">
        <v>44962</v>
      </c>
      <c r="C3381" s="4" t="str">
        <f>IF(ISBLANK(Table14[[#This Row],[Sales_Rep]]),"Unknown",Table14[[#This Row],[Sales_Rep]])</f>
        <v>Eve</v>
      </c>
      <c r="D3381" s="4" t="str">
        <f>PROPER(Table14[[#This Row],[Region]])</f>
        <v>North</v>
      </c>
      <c r="E3381" s="9">
        <f>IF(ISBLANK(Table14[[#This Row],[Sales_Amount]]),MEDIAN(Table14[Sales_Amount]),Table14[[#This Row],[Sales_Amount]])</f>
        <v>37763.72</v>
      </c>
      <c r="F3381" s="11">
        <f>IF(ISBLANK(Table14[[#This Row],[Quantity_Sold]]),MEDIAN(Table14[Quantity_Sold]),Table14[[#This Row],[Quantity_Sold]])</f>
        <v>15</v>
      </c>
      <c r="G3381" s="4" t="str">
        <f>TRIM(Table14[[#This Row],[Product_Category]])</f>
        <v>Clothing</v>
      </c>
      <c r="H3381" s="9">
        <v>2389.86</v>
      </c>
      <c r="I3381" s="9">
        <v>2927.42</v>
      </c>
      <c r="J3381" s="4" t="str">
        <f>PROPER(Table14[[#This Row],[Customer_Type]])</f>
        <v>New</v>
      </c>
      <c r="K3381" s="13">
        <f>IF(ISBLANK(Table14[[#This Row],[Discount]]),MEDIAN(Table14[Discount]),Table14[[#This Row],[Discount]])</f>
        <v>0.14000000000000001</v>
      </c>
      <c r="L3381" s="4" t="s">
        <v>17</v>
      </c>
      <c r="M3381" s="4" t="s">
        <v>22</v>
      </c>
    </row>
    <row r="3382" spans="1:13" x14ac:dyDescent="0.3">
      <c r="A3382">
        <v>1217</v>
      </c>
      <c r="B3382" s="1">
        <v>45160</v>
      </c>
      <c r="C3382" s="4" t="str">
        <f>IF(ISBLANK(Table14[[#This Row],[Sales_Rep]]),"Unknown",Table14[[#This Row],[Sales_Rep]])</f>
        <v>David</v>
      </c>
      <c r="D3382" s="4" t="str">
        <f>PROPER(Table14[[#This Row],[Region]])</f>
        <v>East</v>
      </c>
      <c r="E3382" s="9">
        <f>IF(ISBLANK(Table14[[#This Row],[Sales_Amount]]),MEDIAN(Table14[Sales_Amount]),Table14[[#This Row],[Sales_Amount]])</f>
        <v>168284.29</v>
      </c>
      <c r="F3382" s="11">
        <f>IF(ISBLANK(Table14[[#This Row],[Quantity_Sold]]),MEDIAN(Table14[Quantity_Sold]),Table14[[#This Row],[Quantity_Sold]])</f>
        <v>41</v>
      </c>
      <c r="G3382" s="4" t="str">
        <f>TRIM(Table14[[#This Row],[Product_Category]])</f>
        <v>Clothing</v>
      </c>
      <c r="H3382" s="9">
        <v>3367.83</v>
      </c>
      <c r="I3382" s="9">
        <v>4188.26</v>
      </c>
      <c r="J3382" s="4" t="str">
        <f>PROPER(Table14[[#This Row],[Customer_Type]])</f>
        <v>New</v>
      </c>
      <c r="K3382" s="13">
        <f>IF(ISBLANK(Table14[[#This Row],[Discount]]),MEDIAN(Table14[Discount]),Table14[[#This Row],[Discount]])</f>
        <v>0.02</v>
      </c>
      <c r="L3382" s="4" t="s">
        <v>17</v>
      </c>
      <c r="M3382" s="4" t="s">
        <v>18</v>
      </c>
    </row>
    <row r="3383" spans="1:13" x14ac:dyDescent="0.3">
      <c r="A3383">
        <v>1077</v>
      </c>
      <c r="B3383" s="1">
        <v>45560</v>
      </c>
      <c r="C3383" s="4" t="str">
        <f>IF(ISBLANK(Table14[[#This Row],[Sales_Rep]]),"Unknown",Table14[[#This Row],[Sales_Rep]])</f>
        <v>Alice</v>
      </c>
      <c r="D3383" s="4" t="str">
        <f>PROPER(Table14[[#This Row],[Region]])</f>
        <v>South</v>
      </c>
      <c r="E3383" s="9">
        <f>IF(ISBLANK(Table14[[#This Row],[Sales_Amount]]),MEDIAN(Table14[Sales_Amount]),Table14[[#This Row],[Sales_Amount]])</f>
        <v>135407.29</v>
      </c>
      <c r="F3383" s="11">
        <f>IF(ISBLANK(Table14[[#This Row],[Quantity_Sold]]),MEDIAN(Table14[Quantity_Sold]),Table14[[#This Row],[Quantity_Sold]])</f>
        <v>30</v>
      </c>
      <c r="G3383" s="4" t="str">
        <f>TRIM(Table14[[#This Row],[Product_Category]])</f>
        <v>Food</v>
      </c>
      <c r="H3383" s="9">
        <v>3431.53</v>
      </c>
      <c r="I3383" s="9">
        <v>4605.6899999999996</v>
      </c>
      <c r="J3383" s="4" t="str">
        <f>PROPER(Table14[[#This Row],[Customer_Type]])</f>
        <v>New</v>
      </c>
      <c r="K3383" s="13">
        <f>IF(ISBLANK(Table14[[#This Row],[Discount]]),MEDIAN(Table14[Discount]),Table14[[#This Row],[Discount]])</f>
        <v>0.02</v>
      </c>
      <c r="L3383" s="4" t="s">
        <v>26</v>
      </c>
      <c r="M3383" s="4" t="s">
        <v>18</v>
      </c>
    </row>
    <row r="3384" spans="1:13" x14ac:dyDescent="0.3">
      <c r="A3384">
        <v>1336</v>
      </c>
      <c r="B3384" s="1">
        <v>45356</v>
      </c>
      <c r="C3384" s="4" t="str">
        <f>IF(ISBLANK(Table14[[#This Row],[Sales_Rep]]),"Unknown",Table14[[#This Row],[Sales_Rep]])</f>
        <v>David</v>
      </c>
      <c r="D3384" s="4" t="str">
        <f>PROPER(Table14[[#This Row],[Region]])</f>
        <v>North</v>
      </c>
      <c r="E3384" s="9">
        <f>IF(ISBLANK(Table14[[#This Row],[Sales_Amount]]),MEDIAN(Table14[Sales_Amount]),Table14[[#This Row],[Sales_Amount]])</f>
        <v>21901.15</v>
      </c>
      <c r="F3384" s="11">
        <f>IF(ISBLANK(Table14[[#This Row],[Quantity_Sold]]),MEDIAN(Table14[Quantity_Sold]),Table14[[#This Row],[Quantity_Sold]])</f>
        <v>40</v>
      </c>
      <c r="G3384" s="4" t="str">
        <f>TRIM(Table14[[#This Row],[Product_Category]])</f>
        <v>Electronics</v>
      </c>
      <c r="H3384" s="9">
        <v>460.27</v>
      </c>
      <c r="I3384" s="9">
        <v>651.82000000000005</v>
      </c>
      <c r="J3384" s="4" t="str">
        <f>PROPER(Table14[[#This Row],[Customer_Type]])</f>
        <v>New</v>
      </c>
      <c r="K3384" s="13">
        <f>IF(ISBLANK(Table14[[#This Row],[Discount]]),MEDIAN(Table14[Discount]),Table14[[#This Row],[Discount]])</f>
        <v>0.16</v>
      </c>
      <c r="L3384" s="4" t="s">
        <v>31</v>
      </c>
      <c r="M3384" s="4" t="s">
        <v>22</v>
      </c>
    </row>
    <row r="3385" spans="1:13" x14ac:dyDescent="0.3">
      <c r="A3385">
        <v>1431</v>
      </c>
      <c r="B3385" s="1">
        <v>44980</v>
      </c>
      <c r="C3385" s="4" t="str">
        <f>IF(ISBLANK(Table14[[#This Row],[Sales_Rep]]),"Unknown",Table14[[#This Row],[Sales_Rep]])</f>
        <v>Eve</v>
      </c>
      <c r="D3385" s="4" t="str">
        <f>PROPER(Table14[[#This Row],[Region]])</f>
        <v>East</v>
      </c>
      <c r="E3385" s="9">
        <f>IF(ISBLANK(Table14[[#This Row],[Sales_Amount]]),MEDIAN(Table14[Sales_Amount]),Table14[[#This Row],[Sales_Amount]])</f>
        <v>38602.050000000003</v>
      </c>
      <c r="F3385" s="11">
        <f>IF(ISBLANK(Table14[[#This Row],[Quantity_Sold]]),MEDIAN(Table14[Quantity_Sold]),Table14[[#This Row],[Quantity_Sold]])</f>
        <v>18</v>
      </c>
      <c r="G3385" s="4" t="str">
        <f>TRIM(Table14[[#This Row],[Product_Category]])</f>
        <v>Furniture</v>
      </c>
      <c r="H3385" s="9">
        <v>2024.17</v>
      </c>
      <c r="I3385" s="9">
        <v>2257.4299999999998</v>
      </c>
      <c r="J3385" s="4" t="str">
        <f>PROPER(Table14[[#This Row],[Customer_Type]])</f>
        <v>Returning</v>
      </c>
      <c r="K3385" s="13">
        <f>IF(ISBLANK(Table14[[#This Row],[Discount]]),MEDIAN(Table14[Discount]),Table14[[#This Row],[Discount]])</f>
        <v>0.05</v>
      </c>
      <c r="L3385" s="4" t="s">
        <v>17</v>
      </c>
      <c r="M3385" s="4" t="s">
        <v>22</v>
      </c>
    </row>
    <row r="3386" spans="1:13" x14ac:dyDescent="0.3">
      <c r="A3386">
        <v>1082</v>
      </c>
      <c r="B3386" s="1">
        <v>45063</v>
      </c>
      <c r="C3386" s="4" t="str">
        <f>IF(ISBLANK(Table14[[#This Row],[Sales_Rep]]),"Unknown",Table14[[#This Row],[Sales_Rep]])</f>
        <v>David</v>
      </c>
      <c r="D3386" s="4" t="str">
        <f>PROPER(Table14[[#This Row],[Region]])</f>
        <v>South</v>
      </c>
      <c r="E3386" s="9">
        <f>IF(ISBLANK(Table14[[#This Row],[Sales_Amount]]),MEDIAN(Table14[Sales_Amount]),Table14[[#This Row],[Sales_Amount]])</f>
        <v>35564.76</v>
      </c>
      <c r="F3386" s="11">
        <f>IF(ISBLANK(Table14[[#This Row],[Quantity_Sold]]),MEDIAN(Table14[Quantity_Sold]),Table14[[#This Row],[Quantity_Sold]])</f>
        <v>11</v>
      </c>
      <c r="G3386" s="4" t="str">
        <f>TRIM(Table14[[#This Row],[Product_Category]])</f>
        <v>Furniture</v>
      </c>
      <c r="H3386" s="9">
        <v>4004.93</v>
      </c>
      <c r="I3386" s="9">
        <v>4618.8</v>
      </c>
      <c r="J3386" s="4" t="str">
        <f>PROPER(Table14[[#This Row],[Customer_Type]])</f>
        <v>New</v>
      </c>
      <c r="K3386" s="13">
        <f>IF(ISBLANK(Table14[[#This Row],[Discount]]),MEDIAN(Table14[Discount]),Table14[[#This Row],[Discount]])</f>
        <v>0.3</v>
      </c>
      <c r="L3386" s="4" t="s">
        <v>17</v>
      </c>
      <c r="M3386" s="4" t="s">
        <v>22</v>
      </c>
    </row>
    <row r="3387" spans="1:13" x14ac:dyDescent="0.3">
      <c r="A3387">
        <v>1003</v>
      </c>
      <c r="B3387" s="1">
        <v>45048</v>
      </c>
      <c r="C3387" s="4" t="str">
        <f>IF(ISBLANK(Table14[[#This Row],[Sales_Rep]]),"Unknown",Table14[[#This Row],[Sales_Rep]])</f>
        <v>Charlie</v>
      </c>
      <c r="D3387" s="4" t="str">
        <f>PROPER(Table14[[#This Row],[Region]])</f>
        <v>North</v>
      </c>
      <c r="E3387" s="9">
        <f>IF(ISBLANK(Table14[[#This Row],[Sales_Amount]]),MEDIAN(Table14[Sales_Amount]),Table14[[#This Row],[Sales_Amount]])</f>
        <v>82027.02</v>
      </c>
      <c r="F3387" s="11">
        <f>IF(ISBLANK(Table14[[#This Row],[Quantity_Sold]]),MEDIAN(Table14[Quantity_Sold]),Table14[[#This Row],[Quantity_Sold]])</f>
        <v>29</v>
      </c>
      <c r="G3387" s="4" t="str">
        <f>TRIM(Table14[[#This Row],[Product_Category]])</f>
        <v>Furniture</v>
      </c>
      <c r="H3387" s="9">
        <v>3151.81</v>
      </c>
      <c r="I3387" s="9">
        <v>3673.4</v>
      </c>
      <c r="J3387" s="4" t="str">
        <f>PROPER(Table14[[#This Row],[Customer_Type]])</f>
        <v>New</v>
      </c>
      <c r="K3387" s="13">
        <f>IF(ISBLANK(Table14[[#This Row],[Discount]]),MEDIAN(Table14[Discount]),Table14[[#This Row],[Discount]])</f>
        <v>0.23</v>
      </c>
      <c r="L3387" s="4" t="s">
        <v>17</v>
      </c>
      <c r="M3387" s="4" t="s">
        <v>18</v>
      </c>
    </row>
    <row r="3388" spans="1:13" x14ac:dyDescent="0.3">
      <c r="A3388">
        <v>1361</v>
      </c>
      <c r="B3388" s="1">
        <v>44935</v>
      </c>
      <c r="C3388" s="4" t="str">
        <f>IF(ISBLANK(Table14[[#This Row],[Sales_Rep]]),"Unknown",Table14[[#This Row],[Sales_Rep]])</f>
        <v>Charlie</v>
      </c>
      <c r="D3388" s="4" t="str">
        <f>PROPER(Table14[[#This Row],[Region]])</f>
        <v>North</v>
      </c>
      <c r="E3388" s="9">
        <f>IF(ISBLANK(Table14[[#This Row],[Sales_Amount]]),MEDIAN(Table14[Sales_Amount]),Table14[[#This Row],[Sales_Amount]])</f>
        <v>44160.49</v>
      </c>
      <c r="F3388" s="11">
        <f>IF(ISBLANK(Table14[[#This Row],[Quantity_Sold]]),MEDIAN(Table14[Quantity_Sold]),Table14[[#This Row],[Quantity_Sold]])</f>
        <v>18</v>
      </c>
      <c r="G3388" s="4" t="str">
        <f>TRIM(Table14[[#This Row],[Product_Category]])</f>
        <v>Electronics</v>
      </c>
      <c r="H3388" s="9">
        <v>2563.9699999999998</v>
      </c>
      <c r="I3388" s="9">
        <v>3105.52</v>
      </c>
      <c r="J3388" s="4" t="str">
        <f>PROPER(Table14[[#This Row],[Customer_Type]])</f>
        <v>New</v>
      </c>
      <c r="K3388" s="13">
        <f>IF(ISBLANK(Table14[[#This Row],[Discount]]),MEDIAN(Table14[Discount]),Table14[[#This Row],[Discount]])</f>
        <v>0.21</v>
      </c>
      <c r="L3388" s="4" t="s">
        <v>31</v>
      </c>
      <c r="M3388" s="4" t="s">
        <v>18</v>
      </c>
    </row>
    <row r="3389" spans="1:13" x14ac:dyDescent="0.3">
      <c r="A3389">
        <v>1360</v>
      </c>
      <c r="B3389" s="1">
        <v>45310</v>
      </c>
      <c r="C3389" s="4" t="str">
        <f>IF(ISBLANK(Table14[[#This Row],[Sales_Rep]]),"Unknown",Table14[[#This Row],[Sales_Rep]])</f>
        <v>Eve</v>
      </c>
      <c r="D3389" s="4" t="str">
        <f>PROPER(Table14[[#This Row],[Region]])</f>
        <v>East</v>
      </c>
      <c r="E3389" s="9">
        <f>IF(ISBLANK(Table14[[#This Row],[Sales_Amount]]),MEDIAN(Table14[Sales_Amount]),Table14[[#This Row],[Sales_Amount]])</f>
        <v>26187.759999999998</v>
      </c>
      <c r="F3389" s="11">
        <f>IF(ISBLANK(Table14[[#This Row],[Quantity_Sold]]),MEDIAN(Table14[Quantity_Sold]),Table14[[#This Row],[Quantity_Sold]])</f>
        <v>7</v>
      </c>
      <c r="G3389" s="4" t="str">
        <f>TRIM(Table14[[#This Row],[Product_Category]])</f>
        <v>Furniture</v>
      </c>
      <c r="H3389" s="9">
        <v>3723.27</v>
      </c>
      <c r="I3389" s="9">
        <v>4251.26</v>
      </c>
      <c r="J3389" s="4" t="str">
        <f>PROPER(Table14[[#This Row],[Customer_Type]])</f>
        <v>New</v>
      </c>
      <c r="K3389" s="13">
        <f>IF(ISBLANK(Table14[[#This Row],[Discount]]),MEDIAN(Table14[Discount]),Table14[[#This Row],[Discount]])</f>
        <v>0.12</v>
      </c>
      <c r="L3389" s="4" t="s">
        <v>31</v>
      </c>
      <c r="M3389" s="4" t="s">
        <v>22</v>
      </c>
    </row>
    <row r="3390" spans="1:13" x14ac:dyDescent="0.3">
      <c r="A3390">
        <v>1254</v>
      </c>
      <c r="B3390" s="1">
        <v>44953</v>
      </c>
      <c r="C3390" s="4" t="str">
        <f>IF(ISBLANK(Table14[[#This Row],[Sales_Rep]]),"Unknown",Table14[[#This Row],[Sales_Rep]])</f>
        <v>Alice</v>
      </c>
      <c r="D3390" s="4" t="str">
        <f>PROPER(Table14[[#This Row],[Region]])</f>
        <v>East</v>
      </c>
      <c r="E3390" s="9">
        <f>IF(ISBLANK(Table14[[#This Row],[Sales_Amount]]),MEDIAN(Table14[Sales_Amount]),Table14[[#This Row],[Sales_Amount]])</f>
        <v>237668.34</v>
      </c>
      <c r="F3390" s="11">
        <f>IF(ISBLANK(Table14[[#This Row],[Quantity_Sold]]),MEDIAN(Table14[Quantity_Sold]),Table14[[#This Row],[Quantity_Sold]])</f>
        <v>50</v>
      </c>
      <c r="G3390" s="4" t="str">
        <f>TRIM(Table14[[#This Row],[Product_Category]])</f>
        <v>Furniture</v>
      </c>
      <c r="H3390" s="9">
        <v>3842.78</v>
      </c>
      <c r="I3390" s="9">
        <v>5658.77</v>
      </c>
      <c r="J3390" s="4" t="str">
        <f>PROPER(Table14[[#This Row],[Customer_Type]])</f>
        <v>New</v>
      </c>
      <c r="K3390" s="13">
        <f>IF(ISBLANK(Table14[[#This Row],[Discount]]),MEDIAN(Table14[Discount]),Table14[[#This Row],[Discount]])</f>
        <v>0.16</v>
      </c>
      <c r="L3390" s="4" t="s">
        <v>31</v>
      </c>
      <c r="M3390" s="4" t="s">
        <v>18</v>
      </c>
    </row>
    <row r="3391" spans="1:13" x14ac:dyDescent="0.3">
      <c r="A3391">
        <v>1123</v>
      </c>
      <c r="B3391" s="1">
        <v>45653</v>
      </c>
      <c r="C3391" s="4" t="str">
        <f>IF(ISBLANK(Table14[[#This Row],[Sales_Rep]]),"Unknown",Table14[[#This Row],[Sales_Rep]])</f>
        <v>Alice</v>
      </c>
      <c r="D3391" s="4" t="str">
        <f>PROPER(Table14[[#This Row],[Region]])</f>
        <v>North</v>
      </c>
      <c r="E3391" s="9">
        <f>IF(ISBLANK(Table14[[#This Row],[Sales_Amount]]),MEDIAN(Table14[Sales_Amount]),Table14[[#This Row],[Sales_Amount]])</f>
        <v>11701.49</v>
      </c>
      <c r="F3391" s="11">
        <f>IF(ISBLANK(Table14[[#This Row],[Quantity_Sold]]),MEDIAN(Table14[Quantity_Sold]),Table14[[#This Row],[Quantity_Sold]])</f>
        <v>26</v>
      </c>
      <c r="G3391" s="4" t="str">
        <f>TRIM(Table14[[#This Row],[Product_Category]])</f>
        <v>Clothing</v>
      </c>
      <c r="H3391" s="9">
        <v>395.03</v>
      </c>
      <c r="I3391" s="9">
        <v>584.49</v>
      </c>
      <c r="J3391" s="4" t="str">
        <f>PROPER(Table14[[#This Row],[Customer_Type]])</f>
        <v>Returning</v>
      </c>
      <c r="K3391" s="13">
        <f>IF(ISBLANK(Table14[[#This Row],[Discount]]),MEDIAN(Table14[Discount]),Table14[[#This Row],[Discount]])</f>
        <v>0.23</v>
      </c>
      <c r="L3391" s="4" t="s">
        <v>26</v>
      </c>
      <c r="M3391" s="4" t="s">
        <v>18</v>
      </c>
    </row>
    <row r="3392" spans="1:13" x14ac:dyDescent="0.3">
      <c r="A3392">
        <v>1208</v>
      </c>
      <c r="B3392" s="1">
        <v>45411</v>
      </c>
      <c r="C3392" s="4" t="str">
        <f>IF(ISBLANK(Table14[[#This Row],[Sales_Rep]]),"Unknown",Table14[[#This Row],[Sales_Rep]])</f>
        <v>Bob</v>
      </c>
      <c r="D3392" s="4" t="str">
        <f>PROPER(Table14[[#This Row],[Region]])</f>
        <v>North</v>
      </c>
      <c r="E3392" s="9">
        <f>IF(ISBLANK(Table14[[#This Row],[Sales_Amount]]),MEDIAN(Table14[Sales_Amount]),Table14[[#This Row],[Sales_Amount]])</f>
        <v>51436.480000000003</v>
      </c>
      <c r="F3392" s="11">
        <f>IF(ISBLANK(Table14[[#This Row],[Quantity_Sold]]),MEDIAN(Table14[Quantity_Sold]),Table14[[#This Row],[Quantity_Sold]])</f>
        <v>24</v>
      </c>
      <c r="G3392" s="4" t="str">
        <f>TRIM(Table14[[#This Row],[Product_Category]])</f>
        <v>Furniture</v>
      </c>
      <c r="H3392" s="9">
        <v>1798.75</v>
      </c>
      <c r="I3392" s="9">
        <v>2355.15</v>
      </c>
      <c r="J3392" s="4" t="str">
        <f>PROPER(Table14[[#This Row],[Customer_Type]])</f>
        <v>New</v>
      </c>
      <c r="K3392" s="13">
        <f>IF(ISBLANK(Table14[[#This Row],[Discount]]),MEDIAN(Table14[Discount]),Table14[[#This Row],[Discount]])</f>
        <v>0.09</v>
      </c>
      <c r="L3392" s="4" t="s">
        <v>31</v>
      </c>
      <c r="M3392" s="4" t="s">
        <v>18</v>
      </c>
    </row>
    <row r="3393" spans="1:13" x14ac:dyDescent="0.3">
      <c r="A3393">
        <v>1033</v>
      </c>
      <c r="B3393" s="1">
        <v>45561</v>
      </c>
      <c r="C3393" s="4" t="str">
        <f>IF(ISBLANK(Table14[[#This Row],[Sales_Rep]]),"Unknown",Table14[[#This Row],[Sales_Rep]])</f>
        <v>Eve</v>
      </c>
      <c r="D3393" s="4" t="str">
        <f>PROPER(Table14[[#This Row],[Region]])</f>
        <v>South</v>
      </c>
      <c r="E3393" s="9">
        <f>IF(ISBLANK(Table14[[#This Row],[Sales_Amount]]),MEDIAN(Table14[Sales_Amount]),Table14[[#This Row],[Sales_Amount]])</f>
        <v>19288.05</v>
      </c>
      <c r="F3393" s="11">
        <f>IF(ISBLANK(Table14[[#This Row],[Quantity_Sold]]),MEDIAN(Table14[Quantity_Sold]),Table14[[#This Row],[Quantity_Sold]])</f>
        <v>48</v>
      </c>
      <c r="G3393" s="4" t="str">
        <f>TRIM(Table14[[#This Row],[Product_Category]])</f>
        <v>Furniture</v>
      </c>
      <c r="H3393" s="9">
        <v>336.45</v>
      </c>
      <c r="I3393" s="9">
        <v>432.08</v>
      </c>
      <c r="J3393" s="4" t="str">
        <f>PROPER(Table14[[#This Row],[Customer_Type]])</f>
        <v>Returning</v>
      </c>
      <c r="K3393" s="13">
        <f>IF(ISBLANK(Table14[[#This Row],[Discount]]),MEDIAN(Table14[Discount]),Table14[[#This Row],[Discount]])</f>
        <v>7.0000000000000007E-2</v>
      </c>
      <c r="L3393" s="4" t="s">
        <v>26</v>
      </c>
      <c r="M3393" s="4" t="s">
        <v>22</v>
      </c>
    </row>
    <row r="3394" spans="1:13" x14ac:dyDescent="0.3">
      <c r="A3394">
        <v>1409</v>
      </c>
      <c r="B3394" s="1">
        <v>45038</v>
      </c>
      <c r="C3394" s="4" t="str">
        <f>IF(ISBLANK(Table14[[#This Row],[Sales_Rep]]),"Unknown",Table14[[#This Row],[Sales_Rep]])</f>
        <v>David</v>
      </c>
      <c r="D3394" s="4" t="str">
        <f>PROPER(Table14[[#This Row],[Region]])</f>
        <v>South</v>
      </c>
      <c r="E3394" s="9">
        <f>IF(ISBLANK(Table14[[#This Row],[Sales_Amount]]),MEDIAN(Table14[Sales_Amount]),Table14[[#This Row],[Sales_Amount]])</f>
        <v>12608.05</v>
      </c>
      <c r="F3394" s="11">
        <f>IF(ISBLANK(Table14[[#This Row],[Quantity_Sold]]),MEDIAN(Table14[Quantity_Sold]),Table14[[#This Row],[Quantity_Sold]])</f>
        <v>11</v>
      </c>
      <c r="G3394" s="4" t="str">
        <f>TRIM(Table14[[#This Row],[Product_Category]])</f>
        <v>Electronics</v>
      </c>
      <c r="H3394" s="9">
        <v>851.24</v>
      </c>
      <c r="I3394" s="9">
        <v>1273.54</v>
      </c>
      <c r="J3394" s="4" t="str">
        <f>PROPER(Table14[[#This Row],[Customer_Type]])</f>
        <v>New</v>
      </c>
      <c r="K3394" s="13">
        <f>IF(ISBLANK(Table14[[#This Row],[Discount]]),MEDIAN(Table14[Discount]),Table14[[#This Row],[Discount]])</f>
        <v>0.1</v>
      </c>
      <c r="L3394" s="4" t="s">
        <v>26</v>
      </c>
      <c r="M3394" s="4" t="s">
        <v>22</v>
      </c>
    </row>
    <row r="3395" spans="1:13" x14ac:dyDescent="0.3">
      <c r="A3395">
        <v>1269</v>
      </c>
      <c r="B3395" s="1">
        <v>45087</v>
      </c>
      <c r="C3395" s="4" t="str">
        <f>IF(ISBLANK(Table14[[#This Row],[Sales_Rep]]),"Unknown",Table14[[#This Row],[Sales_Rep]])</f>
        <v>Eve</v>
      </c>
      <c r="D3395" s="4" t="str">
        <f>PROPER(Table14[[#This Row],[Region]])</f>
        <v>South</v>
      </c>
      <c r="E3395" s="9">
        <f>IF(ISBLANK(Table14[[#This Row],[Sales_Amount]]),MEDIAN(Table14[Sales_Amount]),Table14[[#This Row],[Sales_Amount]])</f>
        <v>132531.84</v>
      </c>
      <c r="F3395" s="11">
        <f>IF(ISBLANK(Table14[[#This Row],[Quantity_Sold]]),MEDIAN(Table14[Quantity_Sold]),Table14[[#This Row],[Quantity_Sold]])</f>
        <v>38</v>
      </c>
      <c r="G3395" s="4" t="str">
        <f>TRIM(Table14[[#This Row],[Product_Category]])</f>
        <v>Clothing</v>
      </c>
      <c r="H3395" s="9">
        <v>2360.8000000000002</v>
      </c>
      <c r="I3395" s="9">
        <v>3487.68</v>
      </c>
      <c r="J3395" s="4" t="str">
        <f>PROPER(Table14[[#This Row],[Customer_Type]])</f>
        <v>Returning</v>
      </c>
      <c r="K3395" s="13">
        <f>IF(ISBLANK(Table14[[#This Row],[Discount]]),MEDIAN(Table14[Discount]),Table14[[#This Row],[Discount]])</f>
        <v>0</v>
      </c>
      <c r="L3395" s="4" t="s">
        <v>17</v>
      </c>
      <c r="M3395" s="4" t="s">
        <v>22</v>
      </c>
    </row>
    <row r="3396" spans="1:13" x14ac:dyDescent="0.3">
      <c r="A3396">
        <v>1421</v>
      </c>
      <c r="B3396" s="1">
        <v>45011</v>
      </c>
      <c r="C3396" s="4" t="str">
        <f>IF(ISBLANK(Table14[[#This Row],[Sales_Rep]]),"Unknown",Table14[[#This Row],[Sales_Rep]])</f>
        <v>Bob</v>
      </c>
      <c r="D3396" s="4" t="str">
        <f>PROPER(Table14[[#This Row],[Region]])</f>
        <v>South</v>
      </c>
      <c r="E3396" s="9">
        <f>IF(ISBLANK(Table14[[#This Row],[Sales_Amount]]),MEDIAN(Table14[Sales_Amount]),Table14[[#This Row],[Sales_Amount]])</f>
        <v>7064.61</v>
      </c>
      <c r="F3396" s="11">
        <f>IF(ISBLANK(Table14[[#This Row],[Quantity_Sold]]),MEDIAN(Table14[Quantity_Sold]),Table14[[#This Row],[Quantity_Sold]])</f>
        <v>2</v>
      </c>
      <c r="G3396" s="4" t="str">
        <f>TRIM(Table14[[#This Row],[Product_Category]])</f>
        <v>Furniture</v>
      </c>
      <c r="H3396" s="9">
        <v>3824.47</v>
      </c>
      <c r="I3396" s="9">
        <v>4415.38</v>
      </c>
      <c r="J3396" s="4" t="str">
        <f>PROPER(Table14[[#This Row],[Customer_Type]])</f>
        <v>Returning</v>
      </c>
      <c r="K3396" s="13">
        <f>IF(ISBLANK(Table14[[#This Row],[Discount]]),MEDIAN(Table14[Discount]),Table14[[#This Row],[Discount]])</f>
        <v>0.2</v>
      </c>
      <c r="L3396" s="4" t="s">
        <v>26</v>
      </c>
      <c r="M3396" s="4" t="s">
        <v>22</v>
      </c>
    </row>
    <row r="3397" spans="1:13" x14ac:dyDescent="0.3">
      <c r="A3397">
        <v>1021</v>
      </c>
      <c r="B3397" s="1">
        <v>45457</v>
      </c>
      <c r="C3397" s="4" t="str">
        <f>IF(ISBLANK(Table14[[#This Row],[Sales_Rep]]),"Unknown",Table14[[#This Row],[Sales_Rep]])</f>
        <v>Eve</v>
      </c>
      <c r="D3397" s="4" t="str">
        <f>PROPER(Table14[[#This Row],[Region]])</f>
        <v>South</v>
      </c>
      <c r="E3397" s="9">
        <f>IF(ISBLANK(Table14[[#This Row],[Sales_Amount]]),MEDIAN(Table14[Sales_Amount]),Table14[[#This Row],[Sales_Amount]])</f>
        <v>20972.27</v>
      </c>
      <c r="F3397" s="11">
        <f>IF(ISBLANK(Table14[[#This Row],[Quantity_Sold]]),MEDIAN(Table14[Quantity_Sold]),Table14[[#This Row],[Quantity_Sold]])</f>
        <v>5</v>
      </c>
      <c r="G3397" s="4" t="str">
        <f>TRIM(Table14[[#This Row],[Product_Category]])</f>
        <v>Electronics</v>
      </c>
      <c r="H3397" s="9">
        <v>4120.92</v>
      </c>
      <c r="I3397" s="9">
        <v>5825.63</v>
      </c>
      <c r="J3397" s="4" t="str">
        <f>PROPER(Table14[[#This Row],[Customer_Type]])</f>
        <v>Returning</v>
      </c>
      <c r="K3397" s="13">
        <f>IF(ISBLANK(Table14[[#This Row],[Discount]]),MEDIAN(Table14[Discount]),Table14[[#This Row],[Discount]])</f>
        <v>0.28000000000000003</v>
      </c>
      <c r="L3397" s="4" t="s">
        <v>26</v>
      </c>
      <c r="M3397" s="4" t="s">
        <v>22</v>
      </c>
    </row>
    <row r="3398" spans="1:13" x14ac:dyDescent="0.3">
      <c r="A3398">
        <v>1489</v>
      </c>
      <c r="B3398" s="1">
        <v>45377</v>
      </c>
      <c r="C3398" s="4" t="str">
        <f>IF(ISBLANK(Table14[[#This Row],[Sales_Rep]]),"Unknown",Table14[[#This Row],[Sales_Rep]])</f>
        <v>Eve</v>
      </c>
      <c r="D3398" s="4" t="str">
        <f>PROPER(Table14[[#This Row],[Region]])</f>
        <v>East</v>
      </c>
      <c r="E3398" s="9">
        <f>IF(ISBLANK(Table14[[#This Row],[Sales_Amount]]),MEDIAN(Table14[Sales_Amount]),Table14[[#This Row],[Sales_Amount]])</f>
        <v>21820.82</v>
      </c>
      <c r="F3398" s="11">
        <f>IF(ISBLANK(Table14[[#This Row],[Quantity_Sold]]),MEDIAN(Table14[Quantity_Sold]),Table14[[#This Row],[Quantity_Sold]])</f>
        <v>6</v>
      </c>
      <c r="G3398" s="4" t="str">
        <f>TRIM(Table14[[#This Row],[Product_Category]])</f>
        <v>Electronics</v>
      </c>
      <c r="H3398" s="9">
        <v>4231.6899999999996</v>
      </c>
      <c r="I3398" s="9">
        <v>4849.07</v>
      </c>
      <c r="J3398" s="4" t="str">
        <f>PROPER(Table14[[#This Row],[Customer_Type]])</f>
        <v>New</v>
      </c>
      <c r="K3398" s="13">
        <f>IF(ISBLANK(Table14[[#This Row],[Discount]]),MEDIAN(Table14[Discount]),Table14[[#This Row],[Discount]])</f>
        <v>0.25</v>
      </c>
      <c r="L3398" s="4" t="s">
        <v>17</v>
      </c>
      <c r="M3398" s="4" t="s">
        <v>22</v>
      </c>
    </row>
    <row r="3399" spans="1:13" x14ac:dyDescent="0.3">
      <c r="A3399">
        <v>1369</v>
      </c>
      <c r="B3399" s="1">
        <v>45043</v>
      </c>
      <c r="C3399" s="4" t="str">
        <f>IF(ISBLANK(Table14[[#This Row],[Sales_Rep]]),"Unknown",Table14[[#This Row],[Sales_Rep]])</f>
        <v>Bob</v>
      </c>
      <c r="D3399" s="4" t="str">
        <f>PROPER(Table14[[#This Row],[Region]])</f>
        <v>North</v>
      </c>
      <c r="E3399" s="9">
        <f>IF(ISBLANK(Table14[[#This Row],[Sales_Amount]]),MEDIAN(Table14[Sales_Amount]),Table14[[#This Row],[Sales_Amount]])</f>
        <v>11426.14</v>
      </c>
      <c r="F3399" s="11">
        <f>IF(ISBLANK(Table14[[#This Row],[Quantity_Sold]]),MEDIAN(Table14[Quantity_Sold]),Table14[[#This Row],[Quantity_Sold]])</f>
        <v>5</v>
      </c>
      <c r="G3399" s="4" t="str">
        <f>TRIM(Table14[[#This Row],[Product_Category]])</f>
        <v>Electronics</v>
      </c>
      <c r="H3399" s="9">
        <v>2304.42</v>
      </c>
      <c r="I3399" s="9">
        <v>2929.78</v>
      </c>
      <c r="J3399" s="4" t="str">
        <f>PROPER(Table14[[#This Row],[Customer_Type]])</f>
        <v>Returning</v>
      </c>
      <c r="K3399" s="13">
        <f>IF(ISBLANK(Table14[[#This Row],[Discount]]),MEDIAN(Table14[Discount]),Table14[[#This Row],[Discount]])</f>
        <v>0.22</v>
      </c>
      <c r="L3399" s="4" t="s">
        <v>26</v>
      </c>
      <c r="M3399" s="4" t="s">
        <v>22</v>
      </c>
    </row>
    <row r="3400" spans="1:13" x14ac:dyDescent="0.3">
      <c r="A3400">
        <v>1250</v>
      </c>
      <c r="B3400" s="1">
        <v>45156</v>
      </c>
      <c r="C3400" s="4" t="str">
        <f>IF(ISBLANK(Table14[[#This Row],[Sales_Rep]]),"Unknown",Table14[[#This Row],[Sales_Rep]])</f>
        <v>Alice</v>
      </c>
      <c r="D3400" s="4" t="str">
        <f>PROPER(Table14[[#This Row],[Region]])</f>
        <v>West</v>
      </c>
      <c r="E3400" s="9">
        <f>IF(ISBLANK(Table14[[#This Row],[Sales_Amount]]),MEDIAN(Table14[Sales_Amount]),Table14[[#This Row],[Sales_Amount]])</f>
        <v>11373.57</v>
      </c>
      <c r="F3400" s="11">
        <f>IF(ISBLANK(Table14[[#This Row],[Quantity_Sold]]),MEDIAN(Table14[Quantity_Sold]),Table14[[#This Row],[Quantity_Sold]])</f>
        <v>9</v>
      </c>
      <c r="G3400" s="4" t="str">
        <f>TRIM(Table14[[#This Row],[Product_Category]])</f>
        <v>Electronics</v>
      </c>
      <c r="H3400" s="9">
        <v>1296.8699999999999</v>
      </c>
      <c r="I3400" s="9">
        <v>1560.16</v>
      </c>
      <c r="J3400" s="4" t="str">
        <f>PROPER(Table14[[#This Row],[Customer_Type]])</f>
        <v>Returning</v>
      </c>
      <c r="K3400" s="13">
        <f>IF(ISBLANK(Table14[[#This Row],[Discount]]),MEDIAN(Table14[Discount]),Table14[[#This Row],[Discount]])</f>
        <v>0.19</v>
      </c>
      <c r="L3400" s="4" t="s">
        <v>31</v>
      </c>
      <c r="M3400" s="4" t="s">
        <v>18</v>
      </c>
    </row>
    <row r="3401" spans="1:13" x14ac:dyDescent="0.3">
      <c r="A3401">
        <v>1058</v>
      </c>
      <c r="B3401" s="1">
        <v>45013</v>
      </c>
      <c r="C3401" s="4" t="str">
        <f>IF(ISBLANK(Table14[[#This Row],[Sales_Rep]]),"Unknown",Table14[[#This Row],[Sales_Rep]])</f>
        <v>David</v>
      </c>
      <c r="D3401" s="4" t="str">
        <f>PROPER(Table14[[#This Row],[Region]])</f>
        <v>South</v>
      </c>
      <c r="E3401" s="9">
        <f>IF(ISBLANK(Table14[[#This Row],[Sales_Amount]]),MEDIAN(Table14[Sales_Amount]),Table14[[#This Row],[Sales_Amount]])</f>
        <v>4271.17</v>
      </c>
      <c r="F3401" s="11">
        <f>IF(ISBLANK(Table14[[#This Row],[Quantity_Sold]]),MEDIAN(Table14[Quantity_Sold]),Table14[[#This Row],[Quantity_Sold]])</f>
        <v>33</v>
      </c>
      <c r="G3401" s="4" t="str">
        <f>TRIM(Table14[[#This Row],[Product_Category]])</f>
        <v>Clothing</v>
      </c>
      <c r="H3401" s="9">
        <v>150.91</v>
      </c>
      <c r="I3401" s="9">
        <v>168.09</v>
      </c>
      <c r="J3401" s="4" t="str">
        <f>PROPER(Table14[[#This Row],[Customer_Type]])</f>
        <v>Returning</v>
      </c>
      <c r="K3401" s="13">
        <f>IF(ISBLANK(Table14[[#This Row],[Discount]]),MEDIAN(Table14[Discount]),Table14[[#This Row],[Discount]])</f>
        <v>0.23</v>
      </c>
      <c r="L3401" s="4" t="s">
        <v>26</v>
      </c>
      <c r="M3401" s="4" t="s">
        <v>18</v>
      </c>
    </row>
    <row r="3402" spans="1:13" x14ac:dyDescent="0.3">
      <c r="A3402">
        <v>1433</v>
      </c>
      <c r="B3402" s="1">
        <v>45330</v>
      </c>
      <c r="C3402" s="4" t="str">
        <f>IF(ISBLANK(Table14[[#This Row],[Sales_Rep]]),"Unknown",Table14[[#This Row],[Sales_Rep]])</f>
        <v>Bob</v>
      </c>
      <c r="D3402" s="4" t="str">
        <f>PROPER(Table14[[#This Row],[Region]])</f>
        <v>West</v>
      </c>
      <c r="E3402" s="9">
        <f>IF(ISBLANK(Table14[[#This Row],[Sales_Amount]]),MEDIAN(Table14[Sales_Amount]),Table14[[#This Row],[Sales_Amount]])</f>
        <v>57181.82</v>
      </c>
      <c r="F3402" s="11">
        <f>IF(ISBLANK(Table14[[#This Row],[Quantity_Sold]]),MEDIAN(Table14[Quantity_Sold]),Table14[[#This Row],[Quantity_Sold]])</f>
        <v>16</v>
      </c>
      <c r="G3402" s="4" t="str">
        <f>TRIM(Table14[[#This Row],[Product_Category]])</f>
        <v>Electronics</v>
      </c>
      <c r="H3402" s="9">
        <v>3095.55</v>
      </c>
      <c r="I3402" s="9">
        <v>3970.96</v>
      </c>
      <c r="J3402" s="4" t="str">
        <f>PROPER(Table14[[#This Row],[Customer_Type]])</f>
        <v>Returning</v>
      </c>
      <c r="K3402" s="13">
        <f>IF(ISBLANK(Table14[[#This Row],[Discount]]),MEDIAN(Table14[Discount]),Table14[[#This Row],[Discount]])</f>
        <v>0.1</v>
      </c>
      <c r="L3402" s="4" t="s">
        <v>31</v>
      </c>
      <c r="M3402" s="4" t="s">
        <v>22</v>
      </c>
    </row>
    <row r="3403" spans="1:13" x14ac:dyDescent="0.3">
      <c r="A3403">
        <v>1146</v>
      </c>
      <c r="B3403" s="1">
        <v>44947</v>
      </c>
      <c r="C3403" s="4" t="str">
        <f>IF(ISBLANK(Table14[[#This Row],[Sales_Rep]]),"Unknown",Table14[[#This Row],[Sales_Rep]])</f>
        <v>Charlie</v>
      </c>
      <c r="D3403" s="4" t="str">
        <f>PROPER(Table14[[#This Row],[Region]])</f>
        <v>South</v>
      </c>
      <c r="E3403" s="9">
        <f>IF(ISBLANK(Table14[[#This Row],[Sales_Amount]]),MEDIAN(Table14[Sales_Amount]),Table14[[#This Row],[Sales_Amount]])</f>
        <v>19214.72</v>
      </c>
      <c r="F3403" s="11">
        <f>IF(ISBLANK(Table14[[#This Row],[Quantity_Sold]]),MEDIAN(Table14[Quantity_Sold]),Table14[[#This Row],[Quantity_Sold]])</f>
        <v>7</v>
      </c>
      <c r="G3403" s="4" t="str">
        <f>TRIM(Table14[[#This Row],[Product_Category]])</f>
        <v>Furniture</v>
      </c>
      <c r="H3403" s="9">
        <v>2210.88</v>
      </c>
      <c r="I3403" s="9">
        <v>3307.18</v>
      </c>
      <c r="J3403" s="4" t="str">
        <f>PROPER(Table14[[#This Row],[Customer_Type]])</f>
        <v>Returning</v>
      </c>
      <c r="K3403" s="13">
        <f>IF(ISBLANK(Table14[[#This Row],[Discount]]),MEDIAN(Table14[Discount]),Table14[[#This Row],[Discount]])</f>
        <v>0.17</v>
      </c>
      <c r="L3403" s="4" t="s">
        <v>31</v>
      </c>
      <c r="M3403" s="4" t="s">
        <v>18</v>
      </c>
    </row>
    <row r="3404" spans="1:13" x14ac:dyDescent="0.3">
      <c r="A3404">
        <v>1278</v>
      </c>
      <c r="B3404" s="1">
        <v>45058</v>
      </c>
      <c r="C3404" s="4" t="str">
        <f>IF(ISBLANK(Table14[[#This Row],[Sales_Rep]]),"Unknown",Table14[[#This Row],[Sales_Rep]])</f>
        <v>Alice</v>
      </c>
      <c r="D3404" s="4" t="str">
        <f>PROPER(Table14[[#This Row],[Region]])</f>
        <v>East</v>
      </c>
      <c r="E3404" s="9">
        <f>IF(ISBLANK(Table14[[#This Row],[Sales_Amount]]),MEDIAN(Table14[Sales_Amount]),Table14[[#This Row],[Sales_Amount]])</f>
        <v>13569.49</v>
      </c>
      <c r="F3404" s="11">
        <f>IF(ISBLANK(Table14[[#This Row],[Quantity_Sold]]),MEDIAN(Table14[Quantity_Sold]),Table14[[#This Row],[Quantity_Sold]])</f>
        <v>31</v>
      </c>
      <c r="G3404" s="4" t="str">
        <f>TRIM(Table14[[#This Row],[Product_Category]])</f>
        <v>Furniture</v>
      </c>
      <c r="H3404" s="9">
        <v>474.89</v>
      </c>
      <c r="I3404" s="9">
        <v>527.38</v>
      </c>
      <c r="J3404" s="4" t="str">
        <f>PROPER(Table14[[#This Row],[Customer_Type]])</f>
        <v>New</v>
      </c>
      <c r="K3404" s="13">
        <f>IF(ISBLANK(Table14[[#This Row],[Discount]]),MEDIAN(Table14[Discount]),Table14[[#This Row],[Discount]])</f>
        <v>0.17</v>
      </c>
      <c r="L3404" s="4" t="s">
        <v>26</v>
      </c>
      <c r="M3404" s="4" t="s">
        <v>18</v>
      </c>
    </row>
    <row r="3405" spans="1:13" x14ac:dyDescent="0.3">
      <c r="A3405">
        <v>1064</v>
      </c>
      <c r="B3405" s="1">
        <v>45293</v>
      </c>
      <c r="C3405" s="4" t="str">
        <f>IF(ISBLANK(Table14[[#This Row],[Sales_Rep]]),"Unknown",Table14[[#This Row],[Sales_Rep]])</f>
        <v>Charlie</v>
      </c>
      <c r="D3405" s="4" t="str">
        <f>PROPER(Table14[[#This Row],[Region]])</f>
        <v>East</v>
      </c>
      <c r="E3405" s="9">
        <f>IF(ISBLANK(Table14[[#This Row],[Sales_Amount]]),MEDIAN(Table14[Sales_Amount]),Table14[[#This Row],[Sales_Amount]])</f>
        <v>10268.26</v>
      </c>
      <c r="F3405" s="11">
        <f>IF(ISBLANK(Table14[[#This Row],[Quantity_Sold]]),MEDIAN(Table14[Quantity_Sold]),Table14[[#This Row],[Quantity_Sold]])</f>
        <v>2</v>
      </c>
      <c r="G3405" s="4" t="str">
        <f>TRIM(Table14[[#This Row],[Product_Category]])</f>
        <v>Food</v>
      </c>
      <c r="H3405" s="9">
        <v>4381.58</v>
      </c>
      <c r="I3405" s="9">
        <v>5641.9</v>
      </c>
      <c r="J3405" s="4" t="str">
        <f>PROPER(Table14[[#This Row],[Customer_Type]])</f>
        <v>Returning</v>
      </c>
      <c r="K3405" s="13">
        <f>IF(ISBLANK(Table14[[#This Row],[Discount]]),MEDIAN(Table14[Discount]),Table14[[#This Row],[Discount]])</f>
        <v>0.09</v>
      </c>
      <c r="L3405" s="4" t="s">
        <v>26</v>
      </c>
      <c r="M3405" s="4" t="s">
        <v>18</v>
      </c>
    </row>
    <row r="3406" spans="1:13" x14ac:dyDescent="0.3">
      <c r="A3406">
        <v>1338</v>
      </c>
      <c r="B3406" s="1">
        <v>45465</v>
      </c>
      <c r="C3406" s="4" t="str">
        <f>IF(ISBLANK(Table14[[#This Row],[Sales_Rep]]),"Unknown",Table14[[#This Row],[Sales_Rep]])</f>
        <v>Alice</v>
      </c>
      <c r="D3406" s="4" t="str">
        <f>PROPER(Table14[[#This Row],[Region]])</f>
        <v>East</v>
      </c>
      <c r="E3406" s="9">
        <f>IF(ISBLANK(Table14[[#This Row],[Sales_Amount]]),MEDIAN(Table14[Sales_Amount]),Table14[[#This Row],[Sales_Amount]])</f>
        <v>106224.65</v>
      </c>
      <c r="F3406" s="11">
        <f>IF(ISBLANK(Table14[[#This Row],[Quantity_Sold]]),MEDIAN(Table14[Quantity_Sold]),Table14[[#This Row],[Quantity_Sold]])</f>
        <v>25</v>
      </c>
      <c r="G3406" s="4" t="str">
        <f>TRIM(Table14[[#This Row],[Product_Category]])</f>
        <v>Clothing</v>
      </c>
      <c r="H3406" s="9">
        <v>3775.23</v>
      </c>
      <c r="I3406" s="9">
        <v>4335.7</v>
      </c>
      <c r="J3406" s="4" t="str">
        <f>PROPER(Table14[[#This Row],[Customer_Type]])</f>
        <v>Returning</v>
      </c>
      <c r="K3406" s="13">
        <f>IF(ISBLANK(Table14[[#This Row],[Discount]]),MEDIAN(Table14[Discount]),Table14[[#This Row],[Discount]])</f>
        <v>0.02</v>
      </c>
      <c r="L3406" s="4" t="s">
        <v>31</v>
      </c>
      <c r="M3406" s="4" t="s">
        <v>18</v>
      </c>
    </row>
    <row r="3407" spans="1:13" x14ac:dyDescent="0.3">
      <c r="A3407">
        <v>1396</v>
      </c>
      <c r="B3407" s="1">
        <v>45075</v>
      </c>
      <c r="C3407" s="4" t="str">
        <f>IF(ISBLANK(Table14[[#This Row],[Sales_Rep]]),"Unknown",Table14[[#This Row],[Sales_Rep]])</f>
        <v>David</v>
      </c>
      <c r="D3407" s="4" t="str">
        <f>PROPER(Table14[[#This Row],[Region]])</f>
        <v>West</v>
      </c>
      <c r="E3407" s="9">
        <f>IF(ISBLANK(Table14[[#This Row],[Sales_Amount]]),MEDIAN(Table14[Sales_Amount]),Table14[[#This Row],[Sales_Amount]])</f>
        <v>129058.4</v>
      </c>
      <c r="F3407" s="11">
        <f>IF(ISBLANK(Table14[[#This Row],[Quantity_Sold]]),MEDIAN(Table14[Quantity_Sold]),Table14[[#This Row],[Quantity_Sold]])</f>
        <v>40</v>
      </c>
      <c r="G3407" s="4" t="str">
        <f>TRIM(Table14[[#This Row],[Product_Category]])</f>
        <v>Furniture</v>
      </c>
      <c r="H3407" s="9">
        <v>3068.43</v>
      </c>
      <c r="I3407" s="9">
        <v>4544.3100000000004</v>
      </c>
      <c r="J3407" s="4" t="str">
        <f>PROPER(Table14[[#This Row],[Customer_Type]])</f>
        <v>Returning</v>
      </c>
      <c r="K3407" s="13">
        <f>IF(ISBLANK(Table14[[#This Row],[Discount]]),MEDIAN(Table14[Discount]),Table14[[#This Row],[Discount]])</f>
        <v>0.28999999999999998</v>
      </c>
      <c r="L3407" s="4" t="s">
        <v>26</v>
      </c>
      <c r="M3407" s="4" t="s">
        <v>18</v>
      </c>
    </row>
    <row r="3408" spans="1:13" x14ac:dyDescent="0.3">
      <c r="A3408">
        <v>1030</v>
      </c>
      <c r="B3408" s="1">
        <v>45242</v>
      </c>
      <c r="C3408" s="4" t="str">
        <f>IF(ISBLANK(Table14[[#This Row],[Sales_Rep]]),"Unknown",Table14[[#This Row],[Sales_Rep]])</f>
        <v>David</v>
      </c>
      <c r="D3408" s="4" t="str">
        <f>PROPER(Table14[[#This Row],[Region]])</f>
        <v>West</v>
      </c>
      <c r="E3408" s="9">
        <f>IF(ISBLANK(Table14[[#This Row],[Sales_Amount]]),MEDIAN(Table14[Sales_Amount]),Table14[[#This Row],[Sales_Amount]])</f>
        <v>22730.83</v>
      </c>
      <c r="F3408" s="11">
        <f>IF(ISBLANK(Table14[[#This Row],[Quantity_Sold]]),MEDIAN(Table14[Quantity_Sold]),Table14[[#This Row],[Quantity_Sold]])</f>
        <v>6</v>
      </c>
      <c r="G3408" s="4" t="str">
        <f>TRIM(Table14[[#This Row],[Product_Category]])</f>
        <v>Electronics</v>
      </c>
      <c r="H3408" s="9">
        <v>3275.08</v>
      </c>
      <c r="I3408" s="9">
        <v>4256.71</v>
      </c>
      <c r="J3408" s="4" t="str">
        <f>PROPER(Table14[[#This Row],[Customer_Type]])</f>
        <v>New</v>
      </c>
      <c r="K3408" s="13">
        <f>IF(ISBLANK(Table14[[#This Row],[Discount]]),MEDIAN(Table14[Discount]),Table14[[#This Row],[Discount]])</f>
        <v>0.11</v>
      </c>
      <c r="L3408" s="4" t="s">
        <v>31</v>
      </c>
      <c r="M3408" s="4" t="s">
        <v>18</v>
      </c>
    </row>
    <row r="3409" spans="1:13" x14ac:dyDescent="0.3">
      <c r="A3409">
        <v>1344</v>
      </c>
      <c r="B3409" s="1">
        <v>45573</v>
      </c>
      <c r="C3409" s="4" t="str">
        <f>IF(ISBLANK(Table14[[#This Row],[Sales_Rep]]),"Unknown",Table14[[#This Row],[Sales_Rep]])</f>
        <v>Eve</v>
      </c>
      <c r="D3409" s="4" t="str">
        <f>PROPER(Table14[[#This Row],[Region]])</f>
        <v>West</v>
      </c>
      <c r="E3409" s="9">
        <f>IF(ISBLANK(Table14[[#This Row],[Sales_Amount]]),MEDIAN(Table14[Sales_Amount]),Table14[[#This Row],[Sales_Amount]])</f>
        <v>7030.65</v>
      </c>
      <c r="F3409" s="11">
        <f>IF(ISBLANK(Table14[[#This Row],[Quantity_Sold]]),MEDIAN(Table14[Quantity_Sold]),Table14[[#This Row],[Quantity_Sold]])</f>
        <v>4</v>
      </c>
      <c r="G3409" s="4" t="str">
        <f>TRIM(Table14[[#This Row],[Product_Category]])</f>
        <v>Food</v>
      </c>
      <c r="H3409" s="9">
        <v>1527.96</v>
      </c>
      <c r="I3409" s="9">
        <v>2282.6799999999998</v>
      </c>
      <c r="J3409" s="4" t="str">
        <f>PROPER(Table14[[#This Row],[Customer_Type]])</f>
        <v>Returning</v>
      </c>
      <c r="K3409" s="13">
        <f>IF(ISBLANK(Table14[[#This Row],[Discount]]),MEDIAN(Table14[Discount]),Table14[[#This Row],[Discount]])</f>
        <v>0.23</v>
      </c>
      <c r="L3409" s="4" t="s">
        <v>26</v>
      </c>
      <c r="M3409" s="4" t="s">
        <v>22</v>
      </c>
    </row>
    <row r="3410" spans="1:13" x14ac:dyDescent="0.3">
      <c r="A3410">
        <v>1035</v>
      </c>
      <c r="B3410" s="1">
        <v>45522</v>
      </c>
      <c r="C3410" s="4" t="str">
        <f>IF(ISBLANK(Table14[[#This Row],[Sales_Rep]]),"Unknown",Table14[[#This Row],[Sales_Rep]])</f>
        <v>Charlie</v>
      </c>
      <c r="D3410" s="4" t="str">
        <f>PROPER(Table14[[#This Row],[Region]])</f>
        <v>South</v>
      </c>
      <c r="E3410" s="9">
        <f>IF(ISBLANK(Table14[[#This Row],[Sales_Amount]]),MEDIAN(Table14[Sales_Amount]),Table14[[#This Row],[Sales_Amount]])</f>
        <v>123130.04</v>
      </c>
      <c r="F3410" s="11">
        <f>IF(ISBLANK(Table14[[#This Row],[Quantity_Sold]]),MEDIAN(Table14[Quantity_Sold]),Table14[[#This Row],[Quantity_Sold]])</f>
        <v>23</v>
      </c>
      <c r="G3410" s="4" t="str">
        <f>TRIM(Table14[[#This Row],[Product_Category]])</f>
        <v>Electronics</v>
      </c>
      <c r="H3410" s="9">
        <v>4870.9399999999996</v>
      </c>
      <c r="I3410" s="9">
        <v>6691.85</v>
      </c>
      <c r="J3410" s="4" t="str">
        <f>PROPER(Table14[[#This Row],[Customer_Type]])</f>
        <v>New</v>
      </c>
      <c r="K3410" s="13">
        <f>IF(ISBLANK(Table14[[#This Row],[Discount]]),MEDIAN(Table14[Discount]),Table14[[#This Row],[Discount]])</f>
        <v>0.2</v>
      </c>
      <c r="L3410" s="4" t="s">
        <v>31</v>
      </c>
      <c r="M3410" s="4" t="s">
        <v>22</v>
      </c>
    </row>
    <row r="3411" spans="1:13" x14ac:dyDescent="0.3">
      <c r="A3411">
        <v>1209</v>
      </c>
      <c r="B3411" s="1">
        <v>44975</v>
      </c>
      <c r="C3411" s="4" t="str">
        <f>IF(ISBLANK(Table14[[#This Row],[Sales_Rep]]),"Unknown",Table14[[#This Row],[Sales_Rep]])</f>
        <v>Alice</v>
      </c>
      <c r="D3411" s="4" t="str">
        <f>PROPER(Table14[[#This Row],[Region]])</f>
        <v>East</v>
      </c>
      <c r="E3411" s="9">
        <f>IF(ISBLANK(Table14[[#This Row],[Sales_Amount]]),MEDIAN(Table14[Sales_Amount]),Table14[[#This Row],[Sales_Amount]])</f>
        <v>53973.120000000003</v>
      </c>
      <c r="F3411" s="11">
        <f>IF(ISBLANK(Table14[[#This Row],[Quantity_Sold]]),MEDIAN(Table14[Quantity_Sold]),Table14[[#This Row],[Quantity_Sold]])</f>
        <v>40</v>
      </c>
      <c r="G3411" s="4" t="str">
        <f>TRIM(Table14[[#This Row],[Product_Category]])</f>
        <v>Electronics</v>
      </c>
      <c r="H3411" s="9">
        <v>1218.03</v>
      </c>
      <c r="I3411" s="9">
        <v>1405.55</v>
      </c>
      <c r="J3411" s="4" t="str">
        <f>PROPER(Table14[[#This Row],[Customer_Type]])</f>
        <v>New</v>
      </c>
      <c r="K3411" s="13">
        <f>IF(ISBLANK(Table14[[#This Row],[Discount]]),MEDIAN(Table14[Discount]),Table14[[#This Row],[Discount]])</f>
        <v>0.04</v>
      </c>
      <c r="L3411" s="4" t="s">
        <v>26</v>
      </c>
      <c r="M3411" s="4" t="s">
        <v>22</v>
      </c>
    </row>
    <row r="3412" spans="1:13" x14ac:dyDescent="0.3">
      <c r="A3412">
        <v>1385</v>
      </c>
      <c r="B3412" s="1">
        <v>45039</v>
      </c>
      <c r="C3412" s="4" t="str">
        <f>IF(ISBLANK(Table14[[#This Row],[Sales_Rep]]),"Unknown",Table14[[#This Row],[Sales_Rep]])</f>
        <v>David</v>
      </c>
      <c r="D3412" s="4" t="str">
        <f>PROPER(Table14[[#This Row],[Region]])</f>
        <v>West</v>
      </c>
      <c r="E3412" s="9">
        <f>IF(ISBLANK(Table14[[#This Row],[Sales_Amount]]),MEDIAN(Table14[Sales_Amount]),Table14[[#This Row],[Sales_Amount]])</f>
        <v>29054.27</v>
      </c>
      <c r="F3412" s="11">
        <f>IF(ISBLANK(Table14[[#This Row],[Quantity_Sold]]),MEDIAN(Table14[Quantity_Sold]),Table14[[#This Row],[Quantity_Sold]])</f>
        <v>18</v>
      </c>
      <c r="G3412" s="4" t="str">
        <f>TRIM(Table14[[#This Row],[Product_Category]])</f>
        <v>Furniture</v>
      </c>
      <c r="H3412" s="9">
        <v>1195.46</v>
      </c>
      <c r="I3412" s="9">
        <v>1699.08</v>
      </c>
      <c r="J3412" s="4" t="str">
        <f>PROPER(Table14[[#This Row],[Customer_Type]])</f>
        <v>Returning</v>
      </c>
      <c r="K3412" s="13">
        <f>IF(ISBLANK(Table14[[#This Row],[Discount]]),MEDIAN(Table14[Discount]),Table14[[#This Row],[Discount]])</f>
        <v>0.05</v>
      </c>
      <c r="L3412" s="4" t="s">
        <v>31</v>
      </c>
      <c r="M3412" s="4" t="s">
        <v>18</v>
      </c>
    </row>
    <row r="3413" spans="1:13" x14ac:dyDescent="0.3">
      <c r="A3413">
        <v>1482</v>
      </c>
      <c r="B3413" s="1">
        <v>45620</v>
      </c>
      <c r="C3413" s="4" t="str">
        <f>IF(ISBLANK(Table14[[#This Row],[Sales_Rep]]),"Unknown",Table14[[#This Row],[Sales_Rep]])</f>
        <v>Bob</v>
      </c>
      <c r="D3413" s="4" t="str">
        <f>PROPER(Table14[[#This Row],[Region]])</f>
        <v>West</v>
      </c>
      <c r="E3413" s="9">
        <f>IF(ISBLANK(Table14[[#This Row],[Sales_Amount]]),MEDIAN(Table14[Sales_Amount]),Table14[[#This Row],[Sales_Amount]])</f>
        <v>23827.82</v>
      </c>
      <c r="F3413" s="11">
        <f>IF(ISBLANK(Table14[[#This Row],[Quantity_Sold]]),MEDIAN(Table14[Quantity_Sold]),Table14[[#This Row],[Quantity_Sold]])</f>
        <v>44</v>
      </c>
      <c r="G3413" s="4" t="str">
        <f>TRIM(Table14[[#This Row],[Product_Category]])</f>
        <v>Furniture</v>
      </c>
      <c r="H3413" s="9">
        <v>404.98</v>
      </c>
      <c r="I3413" s="9">
        <v>558.29</v>
      </c>
      <c r="J3413" s="4" t="str">
        <f>PROPER(Table14[[#This Row],[Customer_Type]])</f>
        <v>New</v>
      </c>
      <c r="K3413" s="13">
        <f>IF(ISBLANK(Table14[[#This Row],[Discount]]),MEDIAN(Table14[Discount]),Table14[[#This Row],[Discount]])</f>
        <v>0.03</v>
      </c>
      <c r="L3413" s="4" t="s">
        <v>26</v>
      </c>
      <c r="M3413" s="4" t="s">
        <v>22</v>
      </c>
    </row>
    <row r="3414" spans="1:13" x14ac:dyDescent="0.3">
      <c r="A3414">
        <v>1116</v>
      </c>
      <c r="B3414" s="1">
        <v>45233</v>
      </c>
      <c r="C3414" s="4" t="str">
        <f>IF(ISBLANK(Table14[[#This Row],[Sales_Rep]]),"Unknown",Table14[[#This Row],[Sales_Rep]])</f>
        <v>David</v>
      </c>
      <c r="D3414" s="4" t="str">
        <f>PROPER(Table14[[#This Row],[Region]])</f>
        <v>East</v>
      </c>
      <c r="E3414" s="9">
        <f>IF(ISBLANK(Table14[[#This Row],[Sales_Amount]]),MEDIAN(Table14[Sales_Amount]),Table14[[#This Row],[Sales_Amount]])</f>
        <v>147632.75</v>
      </c>
      <c r="F3414" s="11">
        <f>IF(ISBLANK(Table14[[#This Row],[Quantity_Sold]]),MEDIAN(Table14[Quantity_Sold]),Table14[[#This Row],[Quantity_Sold]])</f>
        <v>31</v>
      </c>
      <c r="G3414" s="4" t="str">
        <f>TRIM(Table14[[#This Row],[Product_Category]])</f>
        <v>Clothing</v>
      </c>
      <c r="H3414" s="9">
        <v>4112.8</v>
      </c>
      <c r="I3414" s="9">
        <v>5807.74</v>
      </c>
      <c r="J3414" s="4" t="str">
        <f>PROPER(Table14[[#This Row],[Customer_Type]])</f>
        <v>New</v>
      </c>
      <c r="K3414" s="13">
        <f>IF(ISBLANK(Table14[[#This Row],[Discount]]),MEDIAN(Table14[Discount]),Table14[[#This Row],[Discount]])</f>
        <v>0.18</v>
      </c>
      <c r="L3414" s="4" t="s">
        <v>26</v>
      </c>
      <c r="M3414" s="4" t="s">
        <v>18</v>
      </c>
    </row>
    <row r="3415" spans="1:13" x14ac:dyDescent="0.3">
      <c r="A3415">
        <v>1392</v>
      </c>
      <c r="B3415" s="1">
        <v>45290</v>
      </c>
      <c r="C3415" s="4" t="str">
        <f>IF(ISBLANK(Table14[[#This Row],[Sales_Rep]]),"Unknown",Table14[[#This Row],[Sales_Rep]])</f>
        <v>Bob</v>
      </c>
      <c r="D3415" s="4" t="str">
        <f>PROPER(Table14[[#This Row],[Region]])</f>
        <v>North</v>
      </c>
      <c r="E3415" s="9">
        <f>IF(ISBLANK(Table14[[#This Row],[Sales_Amount]]),MEDIAN(Table14[Sales_Amount]),Table14[[#This Row],[Sales_Amount]])</f>
        <v>6220.43</v>
      </c>
      <c r="F3415" s="11">
        <f>IF(ISBLANK(Table14[[#This Row],[Quantity_Sold]]),MEDIAN(Table14[Quantity_Sold]),Table14[[#This Row],[Quantity_Sold]])</f>
        <v>3</v>
      </c>
      <c r="G3415" s="4" t="str">
        <f>TRIM(Table14[[#This Row],[Product_Category]])</f>
        <v>Clothing</v>
      </c>
      <c r="H3415" s="9">
        <v>1976.59</v>
      </c>
      <c r="I3415" s="9">
        <v>2728.26</v>
      </c>
      <c r="J3415" s="4" t="str">
        <f>PROPER(Table14[[#This Row],[Customer_Type]])</f>
        <v>Returning</v>
      </c>
      <c r="K3415" s="13">
        <f>IF(ISBLANK(Table14[[#This Row],[Discount]]),MEDIAN(Table14[Discount]),Table14[[#This Row],[Discount]])</f>
        <v>0.24</v>
      </c>
      <c r="L3415" s="4" t="s">
        <v>26</v>
      </c>
      <c r="M3415" s="4" t="s">
        <v>22</v>
      </c>
    </row>
    <row r="3416" spans="1:13" x14ac:dyDescent="0.3">
      <c r="A3416">
        <v>1313</v>
      </c>
      <c r="B3416" s="1">
        <v>45127</v>
      </c>
      <c r="C3416" s="4" t="str">
        <f>IF(ISBLANK(Table14[[#This Row],[Sales_Rep]]),"Unknown",Table14[[#This Row],[Sales_Rep]])</f>
        <v>Alice</v>
      </c>
      <c r="D3416" s="4" t="str">
        <f>PROPER(Table14[[#This Row],[Region]])</f>
        <v>West</v>
      </c>
      <c r="E3416" s="9">
        <f>IF(ISBLANK(Table14[[#This Row],[Sales_Amount]]),MEDIAN(Table14[Sales_Amount]),Table14[[#This Row],[Sales_Amount]])</f>
        <v>44777.15</v>
      </c>
      <c r="F3416" s="11">
        <f>IF(ISBLANK(Table14[[#This Row],[Quantity_Sold]]),MEDIAN(Table14[Quantity_Sold]),Table14[[#This Row],[Quantity_Sold]])</f>
        <v>16</v>
      </c>
      <c r="G3416" s="4" t="str">
        <f>TRIM(Table14[[#This Row],[Product_Category]])</f>
        <v>Furniture</v>
      </c>
      <c r="H3416" s="9">
        <v>2024.38</v>
      </c>
      <c r="I3416" s="9">
        <v>2826.84</v>
      </c>
      <c r="J3416" s="4" t="str">
        <f>PROPER(Table14[[#This Row],[Customer_Type]])</f>
        <v>Returning</v>
      </c>
      <c r="K3416" s="13">
        <f>IF(ISBLANK(Table14[[#This Row],[Discount]]),MEDIAN(Table14[Discount]),Table14[[#This Row],[Discount]])</f>
        <v>0.01</v>
      </c>
      <c r="L3416" s="4" t="s">
        <v>26</v>
      </c>
      <c r="M3416" s="4" t="s">
        <v>18</v>
      </c>
    </row>
    <row r="3417" spans="1:13" x14ac:dyDescent="0.3">
      <c r="A3417">
        <v>1128</v>
      </c>
      <c r="B3417" s="1">
        <v>45650</v>
      </c>
      <c r="C3417" s="4" t="str">
        <f>IF(ISBLANK(Table14[[#This Row],[Sales_Rep]]),"Unknown",Table14[[#This Row],[Sales_Rep]])</f>
        <v>David</v>
      </c>
      <c r="D3417" s="4" t="str">
        <f>PROPER(Table14[[#This Row],[Region]])</f>
        <v>East</v>
      </c>
      <c r="E3417" s="9">
        <f>IF(ISBLANK(Table14[[#This Row],[Sales_Amount]]),MEDIAN(Table14[Sales_Amount]),Table14[[#This Row],[Sales_Amount]])</f>
        <v>86993.21</v>
      </c>
      <c r="F3417" s="11">
        <f>IF(ISBLANK(Table14[[#This Row],[Quantity_Sold]]),MEDIAN(Table14[Quantity_Sold]),Table14[[#This Row],[Quantity_Sold]])</f>
        <v>49</v>
      </c>
      <c r="G3417" s="4" t="str">
        <f>TRIM(Table14[[#This Row],[Product_Category]])</f>
        <v>Food</v>
      </c>
      <c r="H3417" s="9">
        <v>1629.94</v>
      </c>
      <c r="I3417" s="9">
        <v>1830.28</v>
      </c>
      <c r="J3417" s="4" t="str">
        <f>PROPER(Table14[[#This Row],[Customer_Type]])</f>
        <v>Returning</v>
      </c>
      <c r="K3417" s="13">
        <f>IF(ISBLANK(Table14[[#This Row],[Discount]]),MEDIAN(Table14[Discount]),Table14[[#This Row],[Discount]])</f>
        <v>0.03</v>
      </c>
      <c r="L3417" s="4" t="s">
        <v>26</v>
      </c>
      <c r="M3417" s="4" t="s">
        <v>18</v>
      </c>
    </row>
    <row r="3418" spans="1:13" x14ac:dyDescent="0.3">
      <c r="A3418">
        <v>1448</v>
      </c>
      <c r="B3418" s="1">
        <v>45081</v>
      </c>
      <c r="C3418" s="4" t="str">
        <f>IF(ISBLANK(Table14[[#This Row],[Sales_Rep]]),"Unknown",Table14[[#This Row],[Sales_Rep]])</f>
        <v>David</v>
      </c>
      <c r="D3418" s="4" t="str">
        <f>PROPER(Table14[[#This Row],[Region]])</f>
        <v>East</v>
      </c>
      <c r="E3418" s="9">
        <f>IF(ISBLANK(Table14[[#This Row],[Sales_Amount]]),MEDIAN(Table14[Sales_Amount]),Table14[[#This Row],[Sales_Amount]])</f>
        <v>191017.89</v>
      </c>
      <c r="F3418" s="11">
        <f>IF(ISBLANK(Table14[[#This Row],[Quantity_Sold]]),MEDIAN(Table14[Quantity_Sold]),Table14[[#This Row],[Quantity_Sold]])</f>
        <v>47</v>
      </c>
      <c r="G3418" s="4" t="str">
        <f>TRIM(Table14[[#This Row],[Product_Category]])</f>
        <v>Electronics</v>
      </c>
      <c r="H3418" s="9">
        <v>4282.47</v>
      </c>
      <c r="I3418" s="9">
        <v>5724.24</v>
      </c>
      <c r="J3418" s="4" t="str">
        <f>PROPER(Table14[[#This Row],[Customer_Type]])</f>
        <v>New</v>
      </c>
      <c r="K3418" s="13">
        <f>IF(ISBLANK(Table14[[#This Row],[Discount]]),MEDIAN(Table14[Discount]),Table14[[#This Row],[Discount]])</f>
        <v>0.28999999999999998</v>
      </c>
      <c r="L3418" s="4" t="s">
        <v>26</v>
      </c>
      <c r="M3418" s="4" t="s">
        <v>18</v>
      </c>
    </row>
    <row r="3419" spans="1:13" x14ac:dyDescent="0.3">
      <c r="A3419">
        <v>1338</v>
      </c>
      <c r="B3419" s="1">
        <v>45141</v>
      </c>
      <c r="C3419" s="4" t="str">
        <f>IF(ISBLANK(Table14[[#This Row],[Sales_Rep]]),"Unknown",Table14[[#This Row],[Sales_Rep]])</f>
        <v>Alice</v>
      </c>
      <c r="D3419" s="4" t="str">
        <f>PROPER(Table14[[#This Row],[Region]])</f>
        <v>North</v>
      </c>
      <c r="E3419" s="9">
        <f>IF(ISBLANK(Table14[[#This Row],[Sales_Amount]]),MEDIAN(Table14[Sales_Amount]),Table14[[#This Row],[Sales_Amount]])</f>
        <v>51148.639999999999</v>
      </c>
      <c r="F3419" s="11">
        <f>IF(ISBLANK(Table14[[#This Row],[Quantity_Sold]]),MEDIAN(Table14[Quantity_Sold]),Table14[[#This Row],[Quantity_Sold]])</f>
        <v>13</v>
      </c>
      <c r="G3419" s="4" t="str">
        <f>TRIM(Table14[[#This Row],[Product_Category]])</f>
        <v>Furniture</v>
      </c>
      <c r="H3419" s="9">
        <v>3828.95</v>
      </c>
      <c r="I3419" s="9">
        <v>5620.73</v>
      </c>
      <c r="J3419" s="4" t="str">
        <f>PROPER(Table14[[#This Row],[Customer_Type]])</f>
        <v>New</v>
      </c>
      <c r="K3419" s="13">
        <f>IF(ISBLANK(Table14[[#This Row],[Discount]]),MEDIAN(Table14[Discount]),Table14[[#This Row],[Discount]])</f>
        <v>0.3</v>
      </c>
      <c r="L3419" s="4" t="s">
        <v>17</v>
      </c>
      <c r="M3419" s="4" t="s">
        <v>18</v>
      </c>
    </row>
    <row r="3420" spans="1:13" x14ac:dyDescent="0.3">
      <c r="A3420">
        <v>1008</v>
      </c>
      <c r="B3420" s="1">
        <v>45328</v>
      </c>
      <c r="C3420" s="4" t="str">
        <f>IF(ISBLANK(Table14[[#This Row],[Sales_Rep]]),"Unknown",Table14[[#This Row],[Sales_Rep]])</f>
        <v>David</v>
      </c>
      <c r="D3420" s="4" t="str">
        <f>PROPER(Table14[[#This Row],[Region]])</f>
        <v>South</v>
      </c>
      <c r="E3420" s="9">
        <f>IF(ISBLANK(Table14[[#This Row],[Sales_Amount]]),MEDIAN(Table14[Sales_Amount]),Table14[[#This Row],[Sales_Amount]])</f>
        <v>110717.18</v>
      </c>
      <c r="F3420" s="11">
        <f>IF(ISBLANK(Table14[[#This Row],[Quantity_Sold]]),MEDIAN(Table14[Quantity_Sold]),Table14[[#This Row],[Quantity_Sold]])</f>
        <v>16</v>
      </c>
      <c r="G3420" s="4" t="str">
        <f>TRIM(Table14[[#This Row],[Product_Category]])</f>
        <v>Food</v>
      </c>
      <c r="H3420" s="9">
        <v>4870.07</v>
      </c>
      <c r="I3420" s="9">
        <v>7208.15</v>
      </c>
      <c r="J3420" s="4" t="str">
        <f>PROPER(Table14[[#This Row],[Customer_Type]])</f>
        <v>New</v>
      </c>
      <c r="K3420" s="13">
        <f>IF(ISBLANK(Table14[[#This Row],[Discount]]),MEDIAN(Table14[Discount]),Table14[[#This Row],[Discount]])</f>
        <v>0.04</v>
      </c>
      <c r="L3420" s="4" t="s">
        <v>26</v>
      </c>
      <c r="M3420" s="4" t="s">
        <v>22</v>
      </c>
    </row>
    <row r="3421" spans="1:13" x14ac:dyDescent="0.3">
      <c r="A3421">
        <v>1186</v>
      </c>
      <c r="B3421" s="1">
        <v>45307</v>
      </c>
      <c r="C3421" s="4" t="str">
        <f>IF(ISBLANK(Table14[[#This Row],[Sales_Rep]]),"Unknown",Table14[[#This Row],[Sales_Rep]])</f>
        <v>Bob</v>
      </c>
      <c r="D3421" s="4" t="str">
        <f>PROPER(Table14[[#This Row],[Region]])</f>
        <v>East</v>
      </c>
      <c r="E3421" s="9">
        <f>IF(ISBLANK(Table14[[#This Row],[Sales_Amount]]),MEDIAN(Table14[Sales_Amount]),Table14[[#This Row],[Sales_Amount]])</f>
        <v>34957.43</v>
      </c>
      <c r="F3421" s="11">
        <f>IF(ISBLANK(Table14[[#This Row],[Quantity_Sold]]),MEDIAN(Table14[Quantity_Sold]),Table14[[#This Row],[Quantity_Sold]])</f>
        <v>7</v>
      </c>
      <c r="G3421" s="4" t="str">
        <f>TRIM(Table14[[#This Row],[Product_Category]])</f>
        <v>Electronics</v>
      </c>
      <c r="H3421" s="9">
        <v>4179.6499999999996</v>
      </c>
      <c r="I3421" s="9">
        <v>6016.77</v>
      </c>
      <c r="J3421" s="4" t="str">
        <f>PROPER(Table14[[#This Row],[Customer_Type]])</f>
        <v>Returning</v>
      </c>
      <c r="K3421" s="13">
        <f>IF(ISBLANK(Table14[[#This Row],[Discount]]),MEDIAN(Table14[Discount]),Table14[[#This Row],[Discount]])</f>
        <v>0.17</v>
      </c>
      <c r="L3421" s="4" t="s">
        <v>17</v>
      </c>
      <c r="M3421" s="4" t="s">
        <v>18</v>
      </c>
    </row>
    <row r="3422" spans="1:13" x14ac:dyDescent="0.3">
      <c r="A3422">
        <v>1297</v>
      </c>
      <c r="B3422" s="1">
        <v>45278</v>
      </c>
      <c r="C3422" s="4" t="str">
        <f>IF(ISBLANK(Table14[[#This Row],[Sales_Rep]]),"Unknown",Table14[[#This Row],[Sales_Rep]])</f>
        <v>David</v>
      </c>
      <c r="D3422" s="4" t="str">
        <f>PROPER(Table14[[#This Row],[Region]])</f>
        <v>West</v>
      </c>
      <c r="E3422" s="9">
        <f>IF(ISBLANK(Table14[[#This Row],[Sales_Amount]]),MEDIAN(Table14[Sales_Amount]),Table14[[#This Row],[Sales_Amount]])</f>
        <v>3773.15</v>
      </c>
      <c r="F3422" s="11">
        <f>IF(ISBLANK(Table14[[#This Row],[Quantity_Sold]]),MEDIAN(Table14[Quantity_Sold]),Table14[[#This Row],[Quantity_Sold]])</f>
        <v>5</v>
      </c>
      <c r="G3422" s="4" t="str">
        <f>TRIM(Table14[[#This Row],[Product_Category]])</f>
        <v>Electronics</v>
      </c>
      <c r="H3422" s="9">
        <v>590.20000000000005</v>
      </c>
      <c r="I3422" s="9">
        <v>820.25</v>
      </c>
      <c r="J3422" s="4" t="str">
        <f>PROPER(Table14[[#This Row],[Customer_Type]])</f>
        <v>Returning</v>
      </c>
      <c r="K3422" s="13">
        <f>IF(ISBLANK(Table14[[#This Row],[Discount]]),MEDIAN(Table14[Discount]),Table14[[#This Row],[Discount]])</f>
        <v>0.08</v>
      </c>
      <c r="L3422" s="4" t="s">
        <v>17</v>
      </c>
      <c r="M3422" s="4" t="s">
        <v>22</v>
      </c>
    </row>
    <row r="3423" spans="1:13" x14ac:dyDescent="0.3">
      <c r="A3423">
        <v>1013</v>
      </c>
      <c r="B3423" s="1">
        <v>45321</v>
      </c>
      <c r="C3423" s="4" t="str">
        <f>IF(ISBLANK(Table14[[#This Row],[Sales_Rep]]),"Unknown",Table14[[#This Row],[Sales_Rep]])</f>
        <v>Charlie</v>
      </c>
      <c r="D3423" s="4" t="str">
        <f>PROPER(Table14[[#This Row],[Region]])</f>
        <v>West</v>
      </c>
      <c r="E3423" s="9">
        <f>IF(ISBLANK(Table14[[#This Row],[Sales_Amount]]),MEDIAN(Table14[Sales_Amount]),Table14[[#This Row],[Sales_Amount]])</f>
        <v>20562.64</v>
      </c>
      <c r="F3423" s="11">
        <f>IF(ISBLANK(Table14[[#This Row],[Quantity_Sold]]),MEDIAN(Table14[Quantity_Sold]),Table14[[#This Row],[Quantity_Sold]])</f>
        <v>34</v>
      </c>
      <c r="G3423" s="4" t="str">
        <f>TRIM(Table14[[#This Row],[Product_Category]])</f>
        <v>Clothing</v>
      </c>
      <c r="H3423" s="9">
        <v>554.38</v>
      </c>
      <c r="I3423" s="9">
        <v>711.51</v>
      </c>
      <c r="J3423" s="4" t="str">
        <f>PROPER(Table14[[#This Row],[Customer_Type]])</f>
        <v>Returning</v>
      </c>
      <c r="K3423" s="13">
        <f>IF(ISBLANK(Table14[[#This Row],[Discount]]),MEDIAN(Table14[Discount]),Table14[[#This Row],[Discount]])</f>
        <v>0.15</v>
      </c>
      <c r="L3423" s="4" t="s">
        <v>26</v>
      </c>
      <c r="M3423" s="4" t="s">
        <v>22</v>
      </c>
    </row>
    <row r="3424" spans="1:13" x14ac:dyDescent="0.3">
      <c r="A3424">
        <v>1126</v>
      </c>
      <c r="B3424" s="1">
        <v>45499</v>
      </c>
      <c r="C3424" s="4" t="str">
        <f>IF(ISBLANK(Table14[[#This Row],[Sales_Rep]]),"Unknown",Table14[[#This Row],[Sales_Rep]])</f>
        <v>Eve</v>
      </c>
      <c r="D3424" s="4" t="str">
        <f>PROPER(Table14[[#This Row],[Region]])</f>
        <v>East</v>
      </c>
      <c r="E3424" s="9">
        <f>IF(ISBLANK(Table14[[#This Row],[Sales_Amount]]),MEDIAN(Table14[Sales_Amount]),Table14[[#This Row],[Sales_Amount]])</f>
        <v>38184.769999999997</v>
      </c>
      <c r="F3424" s="11">
        <f>IF(ISBLANK(Table14[[#This Row],[Quantity_Sold]]),MEDIAN(Table14[Quantity_Sold]),Table14[[#This Row],[Quantity_Sold]])</f>
        <v>9</v>
      </c>
      <c r="G3424" s="4" t="str">
        <f>TRIM(Table14[[#This Row],[Product_Category]])</f>
        <v>Food</v>
      </c>
      <c r="H3424" s="9">
        <v>4782.8500000000004</v>
      </c>
      <c r="I3424" s="9">
        <v>5303.44</v>
      </c>
      <c r="J3424" s="4" t="str">
        <f>PROPER(Table14[[#This Row],[Customer_Type]])</f>
        <v>Returning</v>
      </c>
      <c r="K3424" s="13">
        <f>IF(ISBLANK(Table14[[#This Row],[Discount]]),MEDIAN(Table14[Discount]),Table14[[#This Row],[Discount]])</f>
        <v>0.2</v>
      </c>
      <c r="L3424" s="4" t="s">
        <v>17</v>
      </c>
      <c r="M3424" s="4" t="s">
        <v>22</v>
      </c>
    </row>
    <row r="3425" spans="1:13" x14ac:dyDescent="0.3">
      <c r="A3425">
        <v>1423</v>
      </c>
      <c r="B3425" s="1">
        <v>45114</v>
      </c>
      <c r="C3425" s="4" t="str">
        <f>IF(ISBLANK(Table14[[#This Row],[Sales_Rep]]),"Unknown",Table14[[#This Row],[Sales_Rep]])</f>
        <v>Bob</v>
      </c>
      <c r="D3425" s="4" t="str">
        <f>PROPER(Table14[[#This Row],[Region]])</f>
        <v>West</v>
      </c>
      <c r="E3425" s="9">
        <f>IF(ISBLANK(Table14[[#This Row],[Sales_Amount]]),MEDIAN(Table14[Sales_Amount]),Table14[[#This Row],[Sales_Amount]])</f>
        <v>2768.55</v>
      </c>
      <c r="F3425" s="11">
        <f>IF(ISBLANK(Table14[[#This Row],[Quantity_Sold]]),MEDIAN(Table14[Quantity_Sold]),Table14[[#This Row],[Quantity_Sold]])</f>
        <v>16</v>
      </c>
      <c r="G3425" s="4" t="str">
        <f>TRIM(Table14[[#This Row],[Product_Category]])</f>
        <v>Food</v>
      </c>
      <c r="H3425" s="9">
        <v>174.99</v>
      </c>
      <c r="I3425" s="9">
        <v>203.57</v>
      </c>
      <c r="J3425" s="4" t="str">
        <f>PROPER(Table14[[#This Row],[Customer_Type]])</f>
        <v>New</v>
      </c>
      <c r="K3425" s="13">
        <f>IF(ISBLANK(Table14[[#This Row],[Discount]]),MEDIAN(Table14[Discount]),Table14[[#This Row],[Discount]])</f>
        <v>0.15</v>
      </c>
      <c r="L3425" s="4" t="s">
        <v>17</v>
      </c>
      <c r="M3425" s="4" t="s">
        <v>18</v>
      </c>
    </row>
    <row r="3426" spans="1:13" x14ac:dyDescent="0.3">
      <c r="A3426">
        <v>1454</v>
      </c>
      <c r="B3426" s="1">
        <v>45287</v>
      </c>
      <c r="C3426" s="4" t="str">
        <f>IF(ISBLANK(Table14[[#This Row],[Sales_Rep]]),"Unknown",Table14[[#This Row],[Sales_Rep]])</f>
        <v>Charlie</v>
      </c>
      <c r="D3426" s="4" t="str">
        <f>PROPER(Table14[[#This Row],[Region]])</f>
        <v>South</v>
      </c>
      <c r="E3426" s="9">
        <f>IF(ISBLANK(Table14[[#This Row],[Sales_Amount]]),MEDIAN(Table14[Sales_Amount]),Table14[[#This Row],[Sales_Amount]])</f>
        <v>3847.15</v>
      </c>
      <c r="F3426" s="11">
        <f>IF(ISBLANK(Table14[[#This Row],[Quantity_Sold]]),MEDIAN(Table14[Quantity_Sold]),Table14[[#This Row],[Quantity_Sold]])</f>
        <v>42</v>
      </c>
      <c r="G3426" s="4" t="str">
        <f>TRIM(Table14[[#This Row],[Product_Category]])</f>
        <v>Food</v>
      </c>
      <c r="H3426" s="9">
        <v>86.64</v>
      </c>
      <c r="I3426" s="9">
        <v>102.92</v>
      </c>
      <c r="J3426" s="4" t="str">
        <f>PROPER(Table14[[#This Row],[Customer_Type]])</f>
        <v>Returning</v>
      </c>
      <c r="K3426" s="13">
        <f>IF(ISBLANK(Table14[[#This Row],[Discount]]),MEDIAN(Table14[Discount]),Table14[[#This Row],[Discount]])</f>
        <v>0.11</v>
      </c>
      <c r="L3426" s="4" t="s">
        <v>31</v>
      </c>
      <c r="M3426" s="4" t="s">
        <v>22</v>
      </c>
    </row>
    <row r="3427" spans="1:13" x14ac:dyDescent="0.3">
      <c r="A3427">
        <v>1430</v>
      </c>
      <c r="B3427" s="1">
        <v>45229</v>
      </c>
      <c r="C3427" s="4" t="str">
        <f>IF(ISBLANK(Table14[[#This Row],[Sales_Rep]]),"Unknown",Table14[[#This Row],[Sales_Rep]])</f>
        <v>Alice</v>
      </c>
      <c r="D3427" s="4" t="str">
        <f>PROPER(Table14[[#This Row],[Region]])</f>
        <v>North</v>
      </c>
      <c r="E3427" s="9">
        <f>IF(ISBLANK(Table14[[#This Row],[Sales_Amount]]),MEDIAN(Table14[Sales_Amount]),Table14[[#This Row],[Sales_Amount]])</f>
        <v>24364.720000000001</v>
      </c>
      <c r="F3427" s="11">
        <f>IF(ISBLANK(Table14[[#This Row],[Quantity_Sold]]),MEDIAN(Table14[Quantity_Sold]),Table14[[#This Row],[Quantity_Sold]])</f>
        <v>7</v>
      </c>
      <c r="G3427" s="4" t="str">
        <f>TRIM(Table14[[#This Row],[Product_Category]])</f>
        <v>Food</v>
      </c>
      <c r="H3427" s="9">
        <v>4240.97</v>
      </c>
      <c r="I3427" s="9">
        <v>4834.2700000000004</v>
      </c>
      <c r="J3427" s="4" t="str">
        <f>PROPER(Table14[[#This Row],[Customer_Type]])</f>
        <v>New</v>
      </c>
      <c r="K3427" s="13">
        <f>IF(ISBLANK(Table14[[#This Row],[Discount]]),MEDIAN(Table14[Discount]),Table14[[#This Row],[Discount]])</f>
        <v>0.28000000000000003</v>
      </c>
      <c r="L3427" s="4" t="s">
        <v>26</v>
      </c>
      <c r="M3427" s="4" t="s">
        <v>22</v>
      </c>
    </row>
    <row r="3428" spans="1:13" x14ac:dyDescent="0.3">
      <c r="A3428">
        <v>1362</v>
      </c>
      <c r="B3428" s="1">
        <v>45584</v>
      </c>
      <c r="C3428" s="4" t="str">
        <f>IF(ISBLANK(Table14[[#This Row],[Sales_Rep]]),"Unknown",Table14[[#This Row],[Sales_Rep]])</f>
        <v>Bob</v>
      </c>
      <c r="D3428" s="4" t="str">
        <f>PROPER(Table14[[#This Row],[Region]])</f>
        <v>East</v>
      </c>
      <c r="E3428" s="9">
        <f>IF(ISBLANK(Table14[[#This Row],[Sales_Amount]]),MEDIAN(Table14[Sales_Amount]),Table14[[#This Row],[Sales_Amount]])</f>
        <v>146948.07</v>
      </c>
      <c r="F3428" s="11">
        <f>IF(ISBLANK(Table14[[#This Row],[Quantity_Sold]]),MEDIAN(Table14[Quantity_Sold]),Table14[[#This Row],[Quantity_Sold]])</f>
        <v>38</v>
      </c>
      <c r="G3428" s="4" t="str">
        <f>TRIM(Table14[[#This Row],[Product_Category]])</f>
        <v>Food</v>
      </c>
      <c r="H3428" s="9">
        <v>3580.02</v>
      </c>
      <c r="I3428" s="9">
        <v>4715.92</v>
      </c>
      <c r="J3428" s="4" t="str">
        <f>PROPER(Table14[[#This Row],[Customer_Type]])</f>
        <v>New</v>
      </c>
      <c r="K3428" s="13">
        <f>IF(ISBLANK(Table14[[#This Row],[Discount]]),MEDIAN(Table14[Discount]),Table14[[#This Row],[Discount]])</f>
        <v>0.18</v>
      </c>
      <c r="L3428" s="4" t="s">
        <v>17</v>
      </c>
      <c r="M3428" s="4" t="s">
        <v>18</v>
      </c>
    </row>
    <row r="3429" spans="1:13" x14ac:dyDescent="0.3">
      <c r="A3429">
        <v>1217</v>
      </c>
      <c r="B3429" s="1">
        <v>45448</v>
      </c>
      <c r="C3429" s="4" t="str">
        <f>IF(ISBLANK(Table14[[#This Row],[Sales_Rep]]),"Unknown",Table14[[#This Row],[Sales_Rep]])</f>
        <v>Eve</v>
      </c>
      <c r="D3429" s="4" t="str">
        <f>PROPER(Table14[[#This Row],[Region]])</f>
        <v>East</v>
      </c>
      <c r="E3429" s="9">
        <f>IF(ISBLANK(Table14[[#This Row],[Sales_Amount]]),MEDIAN(Table14[Sales_Amount]),Table14[[#This Row],[Sales_Amount]])</f>
        <v>50210.01</v>
      </c>
      <c r="F3429" s="11">
        <f>IF(ISBLANK(Table14[[#This Row],[Quantity_Sold]]),MEDIAN(Table14[Quantity_Sold]),Table14[[#This Row],[Quantity_Sold]])</f>
        <v>11</v>
      </c>
      <c r="G3429" s="4" t="str">
        <f>TRIM(Table14[[#This Row],[Product_Category]])</f>
        <v>Clothing</v>
      </c>
      <c r="H3429" s="9">
        <v>4725.68</v>
      </c>
      <c r="I3429" s="9">
        <v>6520.78</v>
      </c>
      <c r="J3429" s="4" t="str">
        <f>PROPER(Table14[[#This Row],[Customer_Type]])</f>
        <v>New</v>
      </c>
      <c r="K3429" s="13">
        <f>IF(ISBLANK(Table14[[#This Row],[Discount]]),MEDIAN(Table14[Discount]),Table14[[#This Row],[Discount]])</f>
        <v>0.3</v>
      </c>
      <c r="L3429" s="4" t="s">
        <v>31</v>
      </c>
      <c r="M3429" s="4" t="s">
        <v>18</v>
      </c>
    </row>
    <row r="3430" spans="1:13" x14ac:dyDescent="0.3">
      <c r="A3430">
        <v>1128</v>
      </c>
      <c r="B3430" s="1">
        <v>45163</v>
      </c>
      <c r="C3430" s="4" t="str">
        <f>IF(ISBLANK(Table14[[#This Row],[Sales_Rep]]),"Unknown",Table14[[#This Row],[Sales_Rep]])</f>
        <v>Eve</v>
      </c>
      <c r="D3430" s="4" t="str">
        <f>PROPER(Table14[[#This Row],[Region]])</f>
        <v>North</v>
      </c>
      <c r="E3430" s="9">
        <f>IF(ISBLANK(Table14[[#This Row],[Sales_Amount]]),MEDIAN(Table14[Sales_Amount]),Table14[[#This Row],[Sales_Amount]])</f>
        <v>7684.07</v>
      </c>
      <c r="F3430" s="11">
        <f>IF(ISBLANK(Table14[[#This Row],[Quantity_Sold]]),MEDIAN(Table14[Quantity_Sold]),Table14[[#This Row],[Quantity_Sold]])</f>
        <v>37</v>
      </c>
      <c r="G3430" s="4" t="str">
        <f>TRIM(Table14[[#This Row],[Product_Category]])</f>
        <v>Food</v>
      </c>
      <c r="H3430" s="9">
        <v>198.79</v>
      </c>
      <c r="I3430" s="9">
        <v>273.26</v>
      </c>
      <c r="J3430" s="4" t="str">
        <f>PROPER(Table14[[#This Row],[Customer_Type]])</f>
        <v>Returning</v>
      </c>
      <c r="K3430" s="13">
        <f>IF(ISBLANK(Table14[[#This Row],[Discount]]),MEDIAN(Table14[Discount]),Table14[[#This Row],[Discount]])</f>
        <v>0.24</v>
      </c>
      <c r="L3430" s="4" t="s">
        <v>31</v>
      </c>
      <c r="M3430" s="4" t="s">
        <v>22</v>
      </c>
    </row>
    <row r="3431" spans="1:13" x14ac:dyDescent="0.3">
      <c r="A3431">
        <v>1085</v>
      </c>
      <c r="B3431" s="1">
        <v>45543</v>
      </c>
      <c r="C3431" s="4" t="str">
        <f>IF(ISBLANK(Table14[[#This Row],[Sales_Rep]]),"Unknown",Table14[[#This Row],[Sales_Rep]])</f>
        <v>Alice</v>
      </c>
      <c r="D3431" s="4" t="str">
        <f>PROPER(Table14[[#This Row],[Region]])</f>
        <v>East</v>
      </c>
      <c r="E3431" s="9">
        <f>IF(ISBLANK(Table14[[#This Row],[Sales_Amount]]),MEDIAN(Table14[Sales_Amount]),Table14[[#This Row],[Sales_Amount]])</f>
        <v>181331.95</v>
      </c>
      <c r="F3431" s="11">
        <f>IF(ISBLANK(Table14[[#This Row],[Quantity_Sold]]),MEDIAN(Table14[Quantity_Sold]),Table14[[#This Row],[Quantity_Sold]])</f>
        <v>45</v>
      </c>
      <c r="G3431" s="4" t="str">
        <f>TRIM(Table14[[#This Row],[Product_Category]])</f>
        <v>Electronics</v>
      </c>
      <c r="H3431" s="9">
        <v>3329.04</v>
      </c>
      <c r="I3431" s="9">
        <v>4685.58</v>
      </c>
      <c r="J3431" s="4" t="str">
        <f>PROPER(Table14[[#This Row],[Customer_Type]])</f>
        <v>New</v>
      </c>
      <c r="K3431" s="13">
        <f>IF(ISBLANK(Table14[[#This Row],[Discount]]),MEDIAN(Table14[Discount]),Table14[[#This Row],[Discount]])</f>
        <v>0.14000000000000001</v>
      </c>
      <c r="L3431" s="4" t="s">
        <v>17</v>
      </c>
      <c r="M3431" s="4" t="s">
        <v>22</v>
      </c>
    </row>
    <row r="3432" spans="1:13" x14ac:dyDescent="0.3">
      <c r="A3432">
        <v>1149</v>
      </c>
      <c r="B3432" s="1">
        <v>45384</v>
      </c>
      <c r="C3432" s="4" t="str">
        <f>IF(ISBLANK(Table14[[#This Row],[Sales_Rep]]),"Unknown",Table14[[#This Row],[Sales_Rep]])</f>
        <v>Alice</v>
      </c>
      <c r="D3432" s="4" t="str">
        <f>PROPER(Table14[[#This Row],[Region]])</f>
        <v>East</v>
      </c>
      <c r="E3432" s="9">
        <f>IF(ISBLANK(Table14[[#This Row],[Sales_Amount]]),MEDIAN(Table14[Sales_Amount]),Table14[[#This Row],[Sales_Amount]])</f>
        <v>89636.69</v>
      </c>
      <c r="F3432" s="11">
        <f>IF(ISBLANK(Table14[[#This Row],[Quantity_Sold]]),MEDIAN(Table14[Quantity_Sold]),Table14[[#This Row],[Quantity_Sold]])</f>
        <v>16</v>
      </c>
      <c r="G3432" s="4" t="str">
        <f>TRIM(Table14[[#This Row],[Product_Category]])</f>
        <v>Electronics</v>
      </c>
      <c r="H3432" s="9">
        <v>4183.8</v>
      </c>
      <c r="I3432" s="9">
        <v>6224.77</v>
      </c>
      <c r="J3432" s="4" t="str">
        <f>PROPER(Table14[[#This Row],[Customer_Type]])</f>
        <v>Returning</v>
      </c>
      <c r="K3432" s="13">
        <f>IF(ISBLANK(Table14[[#This Row],[Discount]]),MEDIAN(Table14[Discount]),Table14[[#This Row],[Discount]])</f>
        <v>0.1</v>
      </c>
      <c r="L3432" s="4" t="s">
        <v>26</v>
      </c>
      <c r="M3432" s="4" t="s">
        <v>18</v>
      </c>
    </row>
    <row r="3433" spans="1:13" x14ac:dyDescent="0.3">
      <c r="A3433">
        <v>1164</v>
      </c>
      <c r="B3433" s="1">
        <v>45591</v>
      </c>
      <c r="C3433" s="4" t="str">
        <f>IF(ISBLANK(Table14[[#This Row],[Sales_Rep]]),"Unknown",Table14[[#This Row],[Sales_Rep]])</f>
        <v>Bob</v>
      </c>
      <c r="D3433" s="4" t="str">
        <f>PROPER(Table14[[#This Row],[Region]])</f>
        <v>East</v>
      </c>
      <c r="E3433" s="9">
        <f>IF(ISBLANK(Table14[[#This Row],[Sales_Amount]]),MEDIAN(Table14[Sales_Amount]),Table14[[#This Row],[Sales_Amount]])</f>
        <v>20078.189999999999</v>
      </c>
      <c r="F3433" s="11">
        <f>IF(ISBLANK(Table14[[#This Row],[Quantity_Sold]]),MEDIAN(Table14[Quantity_Sold]),Table14[[#This Row],[Quantity_Sold]])</f>
        <v>6</v>
      </c>
      <c r="G3433" s="4" t="str">
        <f>TRIM(Table14[[#This Row],[Product_Category]])</f>
        <v>Furniture</v>
      </c>
      <c r="H3433" s="9">
        <v>2832.08</v>
      </c>
      <c r="I3433" s="9">
        <v>3936.9</v>
      </c>
      <c r="J3433" s="4" t="str">
        <f>PROPER(Table14[[#This Row],[Customer_Type]])</f>
        <v>Returning</v>
      </c>
      <c r="K3433" s="13">
        <f>IF(ISBLANK(Table14[[#This Row],[Discount]]),MEDIAN(Table14[Discount]),Table14[[#This Row],[Discount]])</f>
        <v>0.15</v>
      </c>
      <c r="L3433" s="4" t="s">
        <v>31</v>
      </c>
      <c r="M3433" s="4" t="s">
        <v>18</v>
      </c>
    </row>
    <row r="3434" spans="1:13" x14ac:dyDescent="0.3">
      <c r="A3434">
        <v>1406</v>
      </c>
      <c r="B3434" s="1">
        <v>45169</v>
      </c>
      <c r="C3434" s="4" t="str">
        <f>IF(ISBLANK(Table14[[#This Row],[Sales_Rep]]),"Unknown",Table14[[#This Row],[Sales_Rep]])</f>
        <v>David</v>
      </c>
      <c r="D3434" s="4" t="str">
        <f>PROPER(Table14[[#This Row],[Region]])</f>
        <v>West</v>
      </c>
      <c r="E3434" s="9">
        <f>IF(ISBLANK(Table14[[#This Row],[Sales_Amount]]),MEDIAN(Table14[Sales_Amount]),Table14[[#This Row],[Sales_Amount]])</f>
        <v>149727.56</v>
      </c>
      <c r="F3434" s="11">
        <f>IF(ISBLANK(Table14[[#This Row],[Quantity_Sold]]),MEDIAN(Table14[Quantity_Sold]),Table14[[#This Row],[Quantity_Sold]])</f>
        <v>47</v>
      </c>
      <c r="G3434" s="4" t="str">
        <f>TRIM(Table14[[#This Row],[Product_Category]])</f>
        <v>Furniture</v>
      </c>
      <c r="H3434" s="9">
        <v>2945.99</v>
      </c>
      <c r="I3434" s="9">
        <v>3318.43</v>
      </c>
      <c r="J3434" s="4" t="str">
        <f>PROPER(Table14[[#This Row],[Customer_Type]])</f>
        <v>New</v>
      </c>
      <c r="K3434" s="13">
        <f>IF(ISBLANK(Table14[[#This Row],[Discount]]),MEDIAN(Table14[Discount]),Table14[[#This Row],[Discount]])</f>
        <v>0.04</v>
      </c>
      <c r="L3434" s="4" t="s">
        <v>17</v>
      </c>
      <c r="M3434" s="4" t="s">
        <v>22</v>
      </c>
    </row>
    <row r="3435" spans="1:13" x14ac:dyDescent="0.3">
      <c r="A3435">
        <v>1054</v>
      </c>
      <c r="B3435" s="1">
        <v>45633</v>
      </c>
      <c r="C3435" s="4" t="str">
        <f>IF(ISBLANK(Table14[[#This Row],[Sales_Rep]]),"Unknown",Table14[[#This Row],[Sales_Rep]])</f>
        <v>Alice</v>
      </c>
      <c r="D3435" s="4" t="str">
        <f>PROPER(Table14[[#This Row],[Region]])</f>
        <v>West</v>
      </c>
      <c r="E3435" s="9">
        <f>IF(ISBLANK(Table14[[#This Row],[Sales_Amount]]),MEDIAN(Table14[Sales_Amount]),Table14[[#This Row],[Sales_Amount]])</f>
        <v>9770.1200000000008</v>
      </c>
      <c r="F3435" s="11">
        <f>IF(ISBLANK(Table14[[#This Row],[Quantity_Sold]]),MEDIAN(Table14[Quantity_Sold]),Table14[[#This Row],[Quantity_Sold]])</f>
        <v>2</v>
      </c>
      <c r="G3435" s="4" t="str">
        <f>TRIM(Table14[[#This Row],[Product_Category]])</f>
        <v>Food</v>
      </c>
      <c r="H3435" s="9">
        <v>4765.3500000000004</v>
      </c>
      <c r="I3435" s="9">
        <v>5615.01</v>
      </c>
      <c r="J3435" s="4" t="str">
        <f>PROPER(Table14[[#This Row],[Customer_Type]])</f>
        <v>Returning</v>
      </c>
      <c r="K3435" s="13">
        <f>IF(ISBLANK(Table14[[#This Row],[Discount]]),MEDIAN(Table14[Discount]),Table14[[#This Row],[Discount]])</f>
        <v>0.13</v>
      </c>
      <c r="L3435" s="4" t="s">
        <v>17</v>
      </c>
      <c r="M3435" s="4" t="s">
        <v>22</v>
      </c>
    </row>
    <row r="3436" spans="1:13" x14ac:dyDescent="0.3">
      <c r="A3436">
        <v>1064</v>
      </c>
      <c r="B3436" s="1">
        <v>45345</v>
      </c>
      <c r="C3436" s="4" t="str">
        <f>IF(ISBLANK(Table14[[#This Row],[Sales_Rep]]),"Unknown",Table14[[#This Row],[Sales_Rep]])</f>
        <v>David</v>
      </c>
      <c r="D3436" s="4" t="str">
        <f>PROPER(Table14[[#This Row],[Region]])</f>
        <v>South</v>
      </c>
      <c r="E3436" s="9">
        <f>IF(ISBLANK(Table14[[#This Row],[Sales_Amount]]),MEDIAN(Table14[Sales_Amount]),Table14[[#This Row],[Sales_Amount]])</f>
        <v>176432.85</v>
      </c>
      <c r="F3436" s="11">
        <f>IF(ISBLANK(Table14[[#This Row],[Quantity_Sold]]),MEDIAN(Table14[Quantity_Sold]),Table14[[#This Row],[Quantity_Sold]])</f>
        <v>47</v>
      </c>
      <c r="G3436" s="4" t="str">
        <f>TRIM(Table14[[#This Row],[Product_Category]])</f>
        <v>Furniture</v>
      </c>
      <c r="H3436" s="9">
        <v>3583.54</v>
      </c>
      <c r="I3436" s="9">
        <v>4812.68</v>
      </c>
      <c r="J3436" s="4" t="str">
        <f>PROPER(Table14[[#This Row],[Customer_Type]])</f>
        <v>New</v>
      </c>
      <c r="K3436" s="13">
        <f>IF(ISBLANK(Table14[[#This Row],[Discount]]),MEDIAN(Table14[Discount]),Table14[[#This Row],[Discount]])</f>
        <v>0.22</v>
      </c>
      <c r="L3436" s="4" t="s">
        <v>31</v>
      </c>
      <c r="M3436" s="4" t="s">
        <v>18</v>
      </c>
    </row>
    <row r="3437" spans="1:13" x14ac:dyDescent="0.3">
      <c r="A3437">
        <v>1292</v>
      </c>
      <c r="B3437" s="1">
        <v>45427</v>
      </c>
      <c r="C3437" s="4" t="str">
        <f>IF(ISBLANK(Table14[[#This Row],[Sales_Rep]]),"Unknown",Table14[[#This Row],[Sales_Rep]])</f>
        <v>Charlie</v>
      </c>
      <c r="D3437" s="4" t="str">
        <f>PROPER(Table14[[#This Row],[Region]])</f>
        <v>South</v>
      </c>
      <c r="E3437" s="9">
        <f>IF(ISBLANK(Table14[[#This Row],[Sales_Amount]]),MEDIAN(Table14[Sales_Amount]),Table14[[#This Row],[Sales_Amount]])</f>
        <v>173948.88</v>
      </c>
      <c r="F3437" s="11">
        <f>IF(ISBLANK(Table14[[#This Row],[Quantity_Sold]]),MEDIAN(Table14[Quantity_Sold]),Table14[[#This Row],[Quantity_Sold]])</f>
        <v>42</v>
      </c>
      <c r="G3437" s="4" t="str">
        <f>TRIM(Table14[[#This Row],[Product_Category]])</f>
        <v>Furniture</v>
      </c>
      <c r="H3437" s="9">
        <v>3557.83</v>
      </c>
      <c r="I3437" s="9">
        <v>5177.05</v>
      </c>
      <c r="J3437" s="4" t="str">
        <f>PROPER(Table14[[#This Row],[Customer_Type]])</f>
        <v>New</v>
      </c>
      <c r="K3437" s="13">
        <f>IF(ISBLANK(Table14[[#This Row],[Discount]]),MEDIAN(Table14[Discount]),Table14[[#This Row],[Discount]])</f>
        <v>0.2</v>
      </c>
      <c r="L3437" s="4" t="s">
        <v>31</v>
      </c>
      <c r="M3437" s="4" t="s">
        <v>22</v>
      </c>
    </row>
    <row r="3438" spans="1:13" x14ac:dyDescent="0.3">
      <c r="A3438">
        <v>1098</v>
      </c>
      <c r="B3438" s="1">
        <v>45337</v>
      </c>
      <c r="C3438" s="4" t="str">
        <f>IF(ISBLANK(Table14[[#This Row],[Sales_Rep]]),"Unknown",Table14[[#This Row],[Sales_Rep]])</f>
        <v>Eve</v>
      </c>
      <c r="D3438" s="4" t="str">
        <f>PROPER(Table14[[#This Row],[Region]])</f>
        <v>West</v>
      </c>
      <c r="E3438" s="9">
        <f>IF(ISBLANK(Table14[[#This Row],[Sales_Amount]]),MEDIAN(Table14[Sales_Amount]),Table14[[#This Row],[Sales_Amount]])</f>
        <v>71687.61</v>
      </c>
      <c r="F3438" s="11">
        <f>IF(ISBLANK(Table14[[#This Row],[Quantity_Sold]]),MEDIAN(Table14[Quantity_Sold]),Table14[[#This Row],[Quantity_Sold]])</f>
        <v>16</v>
      </c>
      <c r="G3438" s="4" t="str">
        <f>TRIM(Table14[[#This Row],[Product_Category]])</f>
        <v>Electronics</v>
      </c>
      <c r="H3438" s="9">
        <v>3239.07</v>
      </c>
      <c r="I3438" s="9">
        <v>4716.29</v>
      </c>
      <c r="J3438" s="4" t="str">
        <f>PROPER(Table14[[#This Row],[Customer_Type]])</f>
        <v>New</v>
      </c>
      <c r="K3438" s="13">
        <f>IF(ISBLANK(Table14[[#This Row],[Discount]]),MEDIAN(Table14[Discount]),Table14[[#This Row],[Discount]])</f>
        <v>0.05</v>
      </c>
      <c r="L3438" s="4" t="s">
        <v>31</v>
      </c>
      <c r="M3438" s="4" t="s">
        <v>22</v>
      </c>
    </row>
    <row r="3439" spans="1:13" x14ac:dyDescent="0.3">
      <c r="A3439">
        <v>1204</v>
      </c>
      <c r="B3439" s="1">
        <v>45017</v>
      </c>
      <c r="C3439" s="4" t="str">
        <f>IF(ISBLANK(Table14[[#This Row],[Sales_Rep]]),"Unknown",Table14[[#This Row],[Sales_Rep]])</f>
        <v>David</v>
      </c>
      <c r="D3439" s="4" t="str">
        <f>PROPER(Table14[[#This Row],[Region]])</f>
        <v>East</v>
      </c>
      <c r="E3439" s="9">
        <f>IF(ISBLANK(Table14[[#This Row],[Sales_Amount]]),MEDIAN(Table14[Sales_Amount]),Table14[[#This Row],[Sales_Amount]])</f>
        <v>134461.97</v>
      </c>
      <c r="F3439" s="11">
        <f>IF(ISBLANK(Table14[[#This Row],[Quantity_Sold]]),MEDIAN(Table14[Quantity_Sold]),Table14[[#This Row],[Quantity_Sold]])</f>
        <v>34</v>
      </c>
      <c r="G3439" s="4" t="str">
        <f>TRIM(Table14[[#This Row],[Product_Category]])</f>
        <v>Food</v>
      </c>
      <c r="H3439" s="9">
        <v>3814.44</v>
      </c>
      <c r="I3439" s="9">
        <v>5006.03</v>
      </c>
      <c r="J3439" s="4" t="str">
        <f>PROPER(Table14[[#This Row],[Customer_Type]])</f>
        <v>New</v>
      </c>
      <c r="K3439" s="13">
        <f>IF(ISBLANK(Table14[[#This Row],[Discount]]),MEDIAN(Table14[Discount]),Table14[[#This Row],[Discount]])</f>
        <v>0.21</v>
      </c>
      <c r="L3439" s="4" t="s">
        <v>31</v>
      </c>
      <c r="M3439" s="4" t="s">
        <v>18</v>
      </c>
    </row>
    <row r="3440" spans="1:13" x14ac:dyDescent="0.3">
      <c r="A3440">
        <v>1035</v>
      </c>
      <c r="B3440" s="1">
        <v>44982</v>
      </c>
      <c r="C3440" s="4" t="str">
        <f>IF(ISBLANK(Table14[[#This Row],[Sales_Rep]]),"Unknown",Table14[[#This Row],[Sales_Rep]])</f>
        <v>Eve</v>
      </c>
      <c r="D3440" s="4" t="str">
        <f>PROPER(Table14[[#This Row],[Region]])</f>
        <v>South</v>
      </c>
      <c r="E3440" s="9">
        <f>IF(ISBLANK(Table14[[#This Row],[Sales_Amount]]),MEDIAN(Table14[Sales_Amount]),Table14[[#This Row],[Sales_Amount]])</f>
        <v>17540.52</v>
      </c>
      <c r="F3440" s="11">
        <f>IF(ISBLANK(Table14[[#This Row],[Quantity_Sold]]),MEDIAN(Table14[Quantity_Sold]),Table14[[#This Row],[Quantity_Sold]])</f>
        <v>39</v>
      </c>
      <c r="G3440" s="4" t="str">
        <f>TRIM(Table14[[#This Row],[Product_Category]])</f>
        <v>Electronics</v>
      </c>
      <c r="H3440" s="9">
        <v>307.20999999999998</v>
      </c>
      <c r="I3440" s="9">
        <v>454.3</v>
      </c>
      <c r="J3440" s="4" t="str">
        <f>PROPER(Table14[[#This Row],[Customer_Type]])</f>
        <v>Returning</v>
      </c>
      <c r="K3440" s="13">
        <f>IF(ISBLANK(Table14[[#This Row],[Discount]]),MEDIAN(Table14[Discount]),Table14[[#This Row],[Discount]])</f>
        <v>0.01</v>
      </c>
      <c r="L3440" s="4" t="s">
        <v>31</v>
      </c>
      <c r="M3440" s="4" t="s">
        <v>18</v>
      </c>
    </row>
    <row r="3441" spans="1:13" x14ac:dyDescent="0.3">
      <c r="A3441">
        <v>1185</v>
      </c>
      <c r="B3441" s="1">
        <v>45600</v>
      </c>
      <c r="C3441" s="4" t="str">
        <f>IF(ISBLANK(Table14[[#This Row],[Sales_Rep]]),"Unknown",Table14[[#This Row],[Sales_Rep]])</f>
        <v>David</v>
      </c>
      <c r="D3441" s="4" t="str">
        <f>PROPER(Table14[[#This Row],[Region]])</f>
        <v>North</v>
      </c>
      <c r="E3441" s="9">
        <f>IF(ISBLANK(Table14[[#This Row],[Sales_Amount]]),MEDIAN(Table14[Sales_Amount]),Table14[[#This Row],[Sales_Amount]])</f>
        <v>12534.54</v>
      </c>
      <c r="F3441" s="11">
        <f>IF(ISBLANK(Table14[[#This Row],[Quantity_Sold]]),MEDIAN(Table14[Quantity_Sold]),Table14[[#This Row],[Quantity_Sold]])</f>
        <v>5</v>
      </c>
      <c r="G3441" s="4" t="str">
        <f>TRIM(Table14[[#This Row],[Product_Category]])</f>
        <v>Electronics</v>
      </c>
      <c r="H3441" s="9">
        <v>2361.0100000000002</v>
      </c>
      <c r="I3441" s="9">
        <v>2915.01</v>
      </c>
      <c r="J3441" s="4" t="str">
        <f>PROPER(Table14[[#This Row],[Customer_Type]])</f>
        <v>New</v>
      </c>
      <c r="K3441" s="13">
        <f>IF(ISBLANK(Table14[[#This Row],[Discount]]),MEDIAN(Table14[Discount]),Table14[[#This Row],[Discount]])</f>
        <v>0.14000000000000001</v>
      </c>
      <c r="L3441" s="4" t="s">
        <v>26</v>
      </c>
      <c r="M3441" s="4" t="s">
        <v>22</v>
      </c>
    </row>
    <row r="3442" spans="1:13" x14ac:dyDescent="0.3">
      <c r="A3442">
        <v>1251</v>
      </c>
      <c r="B3442" s="1">
        <v>45204</v>
      </c>
      <c r="C3442" s="4" t="str">
        <f>IF(ISBLANK(Table14[[#This Row],[Sales_Rep]]),"Unknown",Table14[[#This Row],[Sales_Rep]])</f>
        <v>Charlie</v>
      </c>
      <c r="D3442" s="4" t="str">
        <f>PROPER(Table14[[#This Row],[Region]])</f>
        <v>South</v>
      </c>
      <c r="E3442" s="9">
        <f>IF(ISBLANK(Table14[[#This Row],[Sales_Amount]]),MEDIAN(Table14[Sales_Amount]),Table14[[#This Row],[Sales_Amount]])</f>
        <v>190729.4</v>
      </c>
      <c r="F3442" s="11">
        <f>IF(ISBLANK(Table14[[#This Row],[Quantity_Sold]]),MEDIAN(Table14[Quantity_Sold]),Table14[[#This Row],[Quantity_Sold]])</f>
        <v>39</v>
      </c>
      <c r="G3442" s="4" t="str">
        <f>TRIM(Table14[[#This Row],[Product_Category]])</f>
        <v>Furniture</v>
      </c>
      <c r="H3442" s="9">
        <v>4519.17</v>
      </c>
      <c r="I3442" s="9">
        <v>5041.75</v>
      </c>
      <c r="J3442" s="4" t="str">
        <f>PROPER(Table14[[#This Row],[Customer_Type]])</f>
        <v>Returning</v>
      </c>
      <c r="K3442" s="13">
        <f>IF(ISBLANK(Table14[[#This Row],[Discount]]),MEDIAN(Table14[Discount]),Table14[[#This Row],[Discount]])</f>
        <v>0.03</v>
      </c>
      <c r="L3442" s="4" t="s">
        <v>31</v>
      </c>
      <c r="M3442" s="4" t="s">
        <v>22</v>
      </c>
    </row>
    <row r="3443" spans="1:13" x14ac:dyDescent="0.3">
      <c r="A3443">
        <v>1369</v>
      </c>
      <c r="B3443" s="1">
        <v>45420</v>
      </c>
      <c r="C3443" s="4" t="str">
        <f>IF(ISBLANK(Table14[[#This Row],[Sales_Rep]]),"Unknown",Table14[[#This Row],[Sales_Rep]])</f>
        <v>Alice</v>
      </c>
      <c r="D3443" s="4" t="str">
        <f>PROPER(Table14[[#This Row],[Region]])</f>
        <v>South</v>
      </c>
      <c r="E3443" s="9">
        <f>IF(ISBLANK(Table14[[#This Row],[Sales_Amount]]),MEDIAN(Table14[Sales_Amount]),Table14[[#This Row],[Sales_Amount]])</f>
        <v>21303.360000000001</v>
      </c>
      <c r="F3443" s="11">
        <f>IF(ISBLANK(Table14[[#This Row],[Quantity_Sold]]),MEDIAN(Table14[Quantity_Sold]),Table14[[#This Row],[Quantity_Sold]])</f>
        <v>20</v>
      </c>
      <c r="G3443" s="4" t="str">
        <f>TRIM(Table14[[#This Row],[Product_Category]])</f>
        <v>Electronics</v>
      </c>
      <c r="H3443" s="9">
        <v>917.65</v>
      </c>
      <c r="I3443" s="9">
        <v>1109.55</v>
      </c>
      <c r="J3443" s="4" t="str">
        <f>PROPER(Table14[[#This Row],[Customer_Type]])</f>
        <v>New</v>
      </c>
      <c r="K3443" s="13">
        <f>IF(ISBLANK(Table14[[#This Row],[Discount]]),MEDIAN(Table14[Discount]),Table14[[#This Row],[Discount]])</f>
        <v>0.04</v>
      </c>
      <c r="L3443" s="4" t="s">
        <v>17</v>
      </c>
      <c r="M3443" s="4" t="s">
        <v>22</v>
      </c>
    </row>
    <row r="3444" spans="1:13" x14ac:dyDescent="0.3">
      <c r="A3444">
        <v>1307</v>
      </c>
      <c r="B3444" s="1">
        <v>45204</v>
      </c>
      <c r="C3444" s="4" t="str">
        <f>IF(ISBLANK(Table14[[#This Row],[Sales_Rep]]),"Unknown",Table14[[#This Row],[Sales_Rep]])</f>
        <v>Charlie</v>
      </c>
      <c r="D3444" s="4" t="str">
        <f>PROPER(Table14[[#This Row],[Region]])</f>
        <v>South</v>
      </c>
      <c r="E3444" s="9">
        <f>IF(ISBLANK(Table14[[#This Row],[Sales_Amount]]),MEDIAN(Table14[Sales_Amount]),Table14[[#This Row],[Sales_Amount]])</f>
        <v>170570.59</v>
      </c>
      <c r="F3444" s="11">
        <f>IF(ISBLANK(Table14[[#This Row],[Quantity_Sold]]),MEDIAN(Table14[Quantity_Sold]),Table14[[#This Row],[Quantity_Sold]])</f>
        <v>37</v>
      </c>
      <c r="G3444" s="4" t="str">
        <f>TRIM(Table14[[#This Row],[Product_Category]])</f>
        <v>Electronics</v>
      </c>
      <c r="H3444" s="9">
        <v>4084.58</v>
      </c>
      <c r="I3444" s="9">
        <v>4802.1000000000004</v>
      </c>
      <c r="J3444" s="4" t="str">
        <f>PROPER(Table14[[#This Row],[Customer_Type]])</f>
        <v>Returning</v>
      </c>
      <c r="K3444" s="13">
        <f>IF(ISBLANK(Table14[[#This Row],[Discount]]),MEDIAN(Table14[Discount]),Table14[[#This Row],[Discount]])</f>
        <v>0.04</v>
      </c>
      <c r="L3444" s="4" t="s">
        <v>26</v>
      </c>
      <c r="M3444" s="4" t="s">
        <v>18</v>
      </c>
    </row>
    <row r="3445" spans="1:13" x14ac:dyDescent="0.3">
      <c r="A3445">
        <v>1304</v>
      </c>
      <c r="B3445" s="1">
        <v>45312</v>
      </c>
      <c r="C3445" s="4" t="str">
        <f>IF(ISBLANK(Table14[[#This Row],[Sales_Rep]]),"Unknown",Table14[[#This Row],[Sales_Rep]])</f>
        <v>Alice</v>
      </c>
      <c r="D3445" s="4" t="str">
        <f>PROPER(Table14[[#This Row],[Region]])</f>
        <v>North</v>
      </c>
      <c r="E3445" s="9">
        <f>IF(ISBLANK(Table14[[#This Row],[Sales_Amount]]),MEDIAN(Table14[Sales_Amount]),Table14[[#This Row],[Sales_Amount]])</f>
        <v>166069.09</v>
      </c>
      <c r="F3445" s="11">
        <f>IF(ISBLANK(Table14[[#This Row],[Quantity_Sold]]),MEDIAN(Table14[Quantity_Sold]),Table14[[#This Row],[Quantity_Sold]])</f>
        <v>44</v>
      </c>
      <c r="G3445" s="4" t="str">
        <f>TRIM(Table14[[#This Row],[Product_Category]])</f>
        <v>Furniture</v>
      </c>
      <c r="H3445" s="9">
        <v>3259.59</v>
      </c>
      <c r="I3445" s="9">
        <v>3931.56</v>
      </c>
      <c r="J3445" s="4" t="str">
        <f>PROPER(Table14[[#This Row],[Customer_Type]])</f>
        <v>Returning</v>
      </c>
      <c r="K3445" s="13">
        <f>IF(ISBLANK(Table14[[#This Row],[Discount]]),MEDIAN(Table14[Discount]),Table14[[#This Row],[Discount]])</f>
        <v>0.04</v>
      </c>
      <c r="L3445" s="4" t="s">
        <v>17</v>
      </c>
      <c r="M3445" s="4" t="s">
        <v>18</v>
      </c>
    </row>
    <row r="3446" spans="1:13" x14ac:dyDescent="0.3">
      <c r="A3446">
        <v>1205</v>
      </c>
      <c r="B3446" s="1">
        <v>45262</v>
      </c>
      <c r="C3446" s="4" t="str">
        <f>IF(ISBLANK(Table14[[#This Row],[Sales_Rep]]),"Unknown",Table14[[#This Row],[Sales_Rep]])</f>
        <v>Alice</v>
      </c>
      <c r="D3446" s="4" t="str">
        <f>PROPER(Table14[[#This Row],[Region]])</f>
        <v>North</v>
      </c>
      <c r="E3446" s="9">
        <f>IF(ISBLANK(Table14[[#This Row],[Sales_Amount]]),MEDIAN(Table14[Sales_Amount]),Table14[[#This Row],[Sales_Amount]])</f>
        <v>185508.87</v>
      </c>
      <c r="F3446" s="11">
        <f>IF(ISBLANK(Table14[[#This Row],[Quantity_Sold]]),MEDIAN(Table14[Quantity_Sold]),Table14[[#This Row],[Quantity_Sold]])</f>
        <v>34</v>
      </c>
      <c r="G3446" s="4" t="str">
        <f>TRIM(Table14[[#This Row],[Product_Category]])</f>
        <v>Food</v>
      </c>
      <c r="H3446" s="9">
        <v>4872.13</v>
      </c>
      <c r="I3446" s="9">
        <v>5624.89</v>
      </c>
      <c r="J3446" s="4" t="str">
        <f>PROPER(Table14[[#This Row],[Customer_Type]])</f>
        <v>New</v>
      </c>
      <c r="K3446" s="13">
        <f>IF(ISBLANK(Table14[[#This Row],[Discount]]),MEDIAN(Table14[Discount]),Table14[[#This Row],[Discount]])</f>
        <v>0.03</v>
      </c>
      <c r="L3446" s="4" t="s">
        <v>26</v>
      </c>
      <c r="M3446" s="4" t="s">
        <v>22</v>
      </c>
    </row>
    <row r="3447" spans="1:13" x14ac:dyDescent="0.3">
      <c r="A3447">
        <v>1250</v>
      </c>
      <c r="B3447" s="1">
        <v>45087</v>
      </c>
      <c r="C3447" s="4" t="str">
        <f>IF(ISBLANK(Table14[[#This Row],[Sales_Rep]]),"Unknown",Table14[[#This Row],[Sales_Rep]])</f>
        <v>Eve</v>
      </c>
      <c r="D3447" s="4" t="str">
        <f>PROPER(Table14[[#This Row],[Region]])</f>
        <v>North</v>
      </c>
      <c r="E3447" s="9">
        <f>IF(ISBLANK(Table14[[#This Row],[Sales_Amount]]),MEDIAN(Table14[Sales_Amount]),Table14[[#This Row],[Sales_Amount]])</f>
        <v>103460.37</v>
      </c>
      <c r="F3447" s="11">
        <f>IF(ISBLANK(Table14[[#This Row],[Quantity_Sold]]),MEDIAN(Table14[Quantity_Sold]),Table14[[#This Row],[Quantity_Sold]])</f>
        <v>25</v>
      </c>
      <c r="G3447" s="4" t="str">
        <f>TRIM(Table14[[#This Row],[Product_Category]])</f>
        <v>Electronics</v>
      </c>
      <c r="H3447" s="9">
        <v>3759.05</v>
      </c>
      <c r="I3447" s="9">
        <v>5305.66</v>
      </c>
      <c r="J3447" s="4" t="str">
        <f>PROPER(Table14[[#This Row],[Customer_Type]])</f>
        <v>New</v>
      </c>
      <c r="K3447" s="13">
        <f>IF(ISBLANK(Table14[[#This Row],[Discount]]),MEDIAN(Table14[Discount]),Table14[[#This Row],[Discount]])</f>
        <v>0.22</v>
      </c>
      <c r="L3447" s="4" t="s">
        <v>17</v>
      </c>
      <c r="M3447" s="4" t="s">
        <v>22</v>
      </c>
    </row>
    <row r="3448" spans="1:13" x14ac:dyDescent="0.3">
      <c r="A3448">
        <v>1164</v>
      </c>
      <c r="B3448" s="1">
        <v>45036</v>
      </c>
      <c r="C3448" s="4" t="str">
        <f>IF(ISBLANK(Table14[[#This Row],[Sales_Rep]]),"Unknown",Table14[[#This Row],[Sales_Rep]])</f>
        <v>Charlie</v>
      </c>
      <c r="D3448" s="4" t="str">
        <f>PROPER(Table14[[#This Row],[Region]])</f>
        <v>North</v>
      </c>
      <c r="E3448" s="9">
        <f>IF(ISBLANK(Table14[[#This Row],[Sales_Amount]]),MEDIAN(Table14[Sales_Amount]),Table14[[#This Row],[Sales_Amount]])</f>
        <v>6096.46</v>
      </c>
      <c r="F3448" s="11">
        <f>IF(ISBLANK(Table14[[#This Row],[Quantity_Sold]]),MEDIAN(Table14[Quantity_Sold]),Table14[[#This Row],[Quantity_Sold]])</f>
        <v>20</v>
      </c>
      <c r="G3448" s="4" t="str">
        <f>TRIM(Table14[[#This Row],[Product_Category]])</f>
        <v>Furniture</v>
      </c>
      <c r="H3448" s="9">
        <v>268.14</v>
      </c>
      <c r="I3448" s="9">
        <v>324.27999999999997</v>
      </c>
      <c r="J3448" s="4" t="str">
        <f>PROPER(Table14[[#This Row],[Customer_Type]])</f>
        <v>Returning</v>
      </c>
      <c r="K3448" s="13">
        <f>IF(ISBLANK(Table14[[#This Row],[Discount]]),MEDIAN(Table14[Discount]),Table14[[#This Row],[Discount]])</f>
        <v>0.06</v>
      </c>
      <c r="L3448" s="4" t="s">
        <v>17</v>
      </c>
      <c r="M3448" s="4" t="s">
        <v>18</v>
      </c>
    </row>
    <row r="3449" spans="1:13" x14ac:dyDescent="0.3">
      <c r="A3449">
        <v>1008</v>
      </c>
      <c r="B3449" s="1">
        <v>45639</v>
      </c>
      <c r="C3449" s="4" t="str">
        <f>IF(ISBLANK(Table14[[#This Row],[Sales_Rep]]),"Unknown",Table14[[#This Row],[Sales_Rep]])</f>
        <v>David</v>
      </c>
      <c r="D3449" s="4" t="str">
        <f>PROPER(Table14[[#This Row],[Region]])</f>
        <v>West</v>
      </c>
      <c r="E3449" s="9">
        <f>IF(ISBLANK(Table14[[#This Row],[Sales_Amount]]),MEDIAN(Table14[Sales_Amount]),Table14[[#This Row],[Sales_Amount]])</f>
        <v>39631.519999999997</v>
      </c>
      <c r="F3449" s="11">
        <f>IF(ISBLANK(Table14[[#This Row],[Quantity_Sold]]),MEDIAN(Table14[Quantity_Sold]),Table14[[#This Row],[Quantity_Sold]])</f>
        <v>50</v>
      </c>
      <c r="G3449" s="4" t="str">
        <f>TRIM(Table14[[#This Row],[Product_Category]])</f>
        <v>Electronics</v>
      </c>
      <c r="H3449" s="9">
        <v>842.86</v>
      </c>
      <c r="I3449" s="9">
        <v>1029.3900000000001</v>
      </c>
      <c r="J3449" s="4" t="str">
        <f>PROPER(Table14[[#This Row],[Customer_Type]])</f>
        <v>New</v>
      </c>
      <c r="K3449" s="13">
        <f>IF(ISBLANK(Table14[[#This Row],[Discount]]),MEDIAN(Table14[Discount]),Table14[[#This Row],[Discount]])</f>
        <v>0.23</v>
      </c>
      <c r="L3449" s="4" t="s">
        <v>17</v>
      </c>
      <c r="M3449" s="4" t="s">
        <v>22</v>
      </c>
    </row>
    <row r="3450" spans="1:13" x14ac:dyDescent="0.3">
      <c r="A3450">
        <v>1244</v>
      </c>
      <c r="B3450" s="1">
        <v>45654</v>
      </c>
      <c r="C3450" s="4" t="str">
        <f>IF(ISBLANK(Table14[[#This Row],[Sales_Rep]]),"Unknown",Table14[[#This Row],[Sales_Rep]])</f>
        <v>Charlie</v>
      </c>
      <c r="D3450" s="4" t="str">
        <f>PROPER(Table14[[#This Row],[Region]])</f>
        <v>East</v>
      </c>
      <c r="E3450" s="9">
        <f>IF(ISBLANK(Table14[[#This Row],[Sales_Amount]]),MEDIAN(Table14[Sales_Amount]),Table14[[#This Row],[Sales_Amount]])</f>
        <v>25158.799999999999</v>
      </c>
      <c r="F3450" s="11">
        <f>IF(ISBLANK(Table14[[#This Row],[Quantity_Sold]]),MEDIAN(Table14[Quantity_Sold]),Table14[[#This Row],[Quantity_Sold]])</f>
        <v>7</v>
      </c>
      <c r="G3450" s="4" t="str">
        <f>TRIM(Table14[[#This Row],[Product_Category]])</f>
        <v>Furniture</v>
      </c>
      <c r="H3450" s="9">
        <v>3915.93</v>
      </c>
      <c r="I3450" s="9">
        <v>4667.68</v>
      </c>
      <c r="J3450" s="4" t="str">
        <f>PROPER(Table14[[#This Row],[Customer_Type]])</f>
        <v>New</v>
      </c>
      <c r="K3450" s="13">
        <f>IF(ISBLANK(Table14[[#This Row],[Discount]]),MEDIAN(Table14[Discount]),Table14[[#This Row],[Discount]])</f>
        <v>0.23</v>
      </c>
      <c r="L3450" s="4" t="s">
        <v>31</v>
      </c>
      <c r="M3450" s="4" t="s">
        <v>18</v>
      </c>
    </row>
    <row r="3451" spans="1:13" x14ac:dyDescent="0.3">
      <c r="A3451">
        <v>1111</v>
      </c>
      <c r="B3451" s="1">
        <v>45356</v>
      </c>
      <c r="C3451" s="4" t="str">
        <f>IF(ISBLANK(Table14[[#This Row],[Sales_Rep]]),"Unknown",Table14[[#This Row],[Sales_Rep]])</f>
        <v>Eve</v>
      </c>
      <c r="D3451" s="4" t="str">
        <f>PROPER(Table14[[#This Row],[Region]])</f>
        <v>North</v>
      </c>
      <c r="E3451" s="9">
        <f>IF(ISBLANK(Table14[[#This Row],[Sales_Amount]]),MEDIAN(Table14[Sales_Amount]),Table14[[#This Row],[Sales_Amount]])</f>
        <v>99674.91</v>
      </c>
      <c r="F3451" s="11">
        <f>IF(ISBLANK(Table14[[#This Row],[Quantity_Sold]]),MEDIAN(Table14[Quantity_Sold]),Table14[[#This Row],[Quantity_Sold]])</f>
        <v>47</v>
      </c>
      <c r="G3451" s="4" t="str">
        <f>TRIM(Table14[[#This Row],[Product_Category]])</f>
        <v>Furniture</v>
      </c>
      <c r="H3451" s="9">
        <v>1830.15</v>
      </c>
      <c r="I3451" s="9">
        <v>2465.98</v>
      </c>
      <c r="J3451" s="4" t="str">
        <f>PROPER(Table14[[#This Row],[Customer_Type]])</f>
        <v>Returning</v>
      </c>
      <c r="K3451" s="13">
        <f>IF(ISBLANK(Table14[[#This Row],[Discount]]),MEDIAN(Table14[Discount]),Table14[[#This Row],[Discount]])</f>
        <v>0.14000000000000001</v>
      </c>
      <c r="L3451" s="4" t="s">
        <v>26</v>
      </c>
      <c r="M3451" s="4" t="s">
        <v>18</v>
      </c>
    </row>
    <row r="3452" spans="1:13" x14ac:dyDescent="0.3">
      <c r="A3452">
        <v>1360</v>
      </c>
      <c r="B3452" s="1">
        <v>45027</v>
      </c>
      <c r="C3452" s="4" t="str">
        <f>IF(ISBLANK(Table14[[#This Row],[Sales_Rep]]),"Unknown",Table14[[#This Row],[Sales_Rep]])</f>
        <v>Alice</v>
      </c>
      <c r="D3452" s="4" t="str">
        <f>PROPER(Table14[[#This Row],[Region]])</f>
        <v>East</v>
      </c>
      <c r="E3452" s="9">
        <f>IF(ISBLANK(Table14[[#This Row],[Sales_Amount]]),MEDIAN(Table14[Sales_Amount]),Table14[[#This Row],[Sales_Amount]])</f>
        <v>61909.67</v>
      </c>
      <c r="F3452" s="11">
        <f>IF(ISBLANK(Table14[[#This Row],[Quantity_Sold]]),MEDIAN(Table14[Quantity_Sold]),Table14[[#This Row],[Quantity_Sold]])</f>
        <v>31</v>
      </c>
      <c r="G3452" s="4" t="str">
        <f>TRIM(Table14[[#This Row],[Product_Category]])</f>
        <v>Electronics</v>
      </c>
      <c r="H3452" s="9">
        <v>1566.52</v>
      </c>
      <c r="I3452" s="9">
        <v>2194.6</v>
      </c>
      <c r="J3452" s="4" t="str">
        <f>PROPER(Table14[[#This Row],[Customer_Type]])</f>
        <v>Returning</v>
      </c>
      <c r="K3452" s="13">
        <f>IF(ISBLANK(Table14[[#This Row],[Discount]]),MEDIAN(Table14[Discount]),Table14[[#This Row],[Discount]])</f>
        <v>0.09</v>
      </c>
      <c r="L3452" s="4" t="s">
        <v>17</v>
      </c>
      <c r="M3452" s="4" t="s">
        <v>22</v>
      </c>
    </row>
    <row r="3453" spans="1:13" x14ac:dyDescent="0.3">
      <c r="A3453">
        <v>1274</v>
      </c>
      <c r="B3453" s="1">
        <v>45524</v>
      </c>
      <c r="C3453" s="4" t="str">
        <f>IF(ISBLANK(Table14[[#This Row],[Sales_Rep]]),"Unknown",Table14[[#This Row],[Sales_Rep]])</f>
        <v>Eve</v>
      </c>
      <c r="D3453" s="4" t="str">
        <f>PROPER(Table14[[#This Row],[Region]])</f>
        <v>West</v>
      </c>
      <c r="E3453" s="9">
        <f>IF(ISBLANK(Table14[[#This Row],[Sales_Amount]]),MEDIAN(Table14[Sales_Amount]),Table14[[#This Row],[Sales_Amount]])</f>
        <v>86410.72</v>
      </c>
      <c r="F3453" s="11">
        <f>IF(ISBLANK(Table14[[#This Row],[Quantity_Sold]]),MEDIAN(Table14[Quantity_Sold]),Table14[[#This Row],[Quantity_Sold]])</f>
        <v>30</v>
      </c>
      <c r="G3453" s="4" t="str">
        <f>TRIM(Table14[[#This Row],[Product_Category]])</f>
        <v>Food</v>
      </c>
      <c r="H3453" s="9">
        <v>2208.0100000000002</v>
      </c>
      <c r="I3453" s="9">
        <v>3064.21</v>
      </c>
      <c r="J3453" s="4" t="str">
        <f>PROPER(Table14[[#This Row],[Customer_Type]])</f>
        <v>Returning</v>
      </c>
      <c r="K3453" s="13">
        <f>IF(ISBLANK(Table14[[#This Row],[Discount]]),MEDIAN(Table14[Discount]),Table14[[#This Row],[Discount]])</f>
        <v>0.06</v>
      </c>
      <c r="L3453" s="4" t="s">
        <v>31</v>
      </c>
      <c r="M3453" s="4" t="s">
        <v>22</v>
      </c>
    </row>
    <row r="3454" spans="1:13" x14ac:dyDescent="0.3">
      <c r="A3454">
        <v>1192</v>
      </c>
      <c r="B3454" s="1">
        <v>45273</v>
      </c>
      <c r="C3454" s="4" t="str">
        <f>IF(ISBLANK(Table14[[#This Row],[Sales_Rep]]),"Unknown",Table14[[#This Row],[Sales_Rep]])</f>
        <v>Bob</v>
      </c>
      <c r="D3454" s="4" t="str">
        <f>PROPER(Table14[[#This Row],[Region]])</f>
        <v>West</v>
      </c>
      <c r="E3454" s="9">
        <f>IF(ISBLANK(Table14[[#This Row],[Sales_Amount]]),MEDIAN(Table14[Sales_Amount]),Table14[[#This Row],[Sales_Amount]])</f>
        <v>14900.8</v>
      </c>
      <c r="F3454" s="11">
        <f>IF(ISBLANK(Table14[[#This Row],[Quantity_Sold]]),MEDIAN(Table14[Quantity_Sold]),Table14[[#This Row],[Quantity_Sold]])</f>
        <v>28</v>
      </c>
      <c r="G3454" s="4" t="str">
        <f>TRIM(Table14[[#This Row],[Product_Category]])</f>
        <v>Clothing</v>
      </c>
      <c r="H3454" s="9">
        <v>420.05</v>
      </c>
      <c r="I3454" s="9">
        <v>566.14</v>
      </c>
      <c r="J3454" s="4" t="str">
        <f>PROPER(Table14[[#This Row],[Customer_Type]])</f>
        <v>New</v>
      </c>
      <c r="K3454" s="13">
        <f>IF(ISBLANK(Table14[[#This Row],[Discount]]),MEDIAN(Table14[Discount]),Table14[[#This Row],[Discount]])</f>
        <v>0.06</v>
      </c>
      <c r="L3454" s="4" t="s">
        <v>31</v>
      </c>
      <c r="M3454" s="4" t="s">
        <v>18</v>
      </c>
    </row>
    <row r="3455" spans="1:13" x14ac:dyDescent="0.3">
      <c r="A3455">
        <v>1366</v>
      </c>
      <c r="B3455" s="1">
        <v>45398</v>
      </c>
      <c r="C3455" s="4" t="str">
        <f>IF(ISBLANK(Table14[[#This Row],[Sales_Rep]]),"Unknown",Table14[[#This Row],[Sales_Rep]])</f>
        <v>Bob</v>
      </c>
      <c r="D3455" s="4" t="str">
        <f>PROPER(Table14[[#This Row],[Region]])</f>
        <v>South</v>
      </c>
      <c r="E3455" s="9">
        <f>IF(ISBLANK(Table14[[#This Row],[Sales_Amount]]),MEDIAN(Table14[Sales_Amount]),Table14[[#This Row],[Sales_Amount]])</f>
        <v>72543.460000000006</v>
      </c>
      <c r="F3455" s="11">
        <f>IF(ISBLANK(Table14[[#This Row],[Quantity_Sold]]),MEDIAN(Table14[Quantity_Sold]),Table14[[#This Row],[Quantity_Sold]])</f>
        <v>20</v>
      </c>
      <c r="G3455" s="4" t="str">
        <f>TRIM(Table14[[#This Row],[Product_Category]])</f>
        <v>Furniture</v>
      </c>
      <c r="H3455" s="9">
        <v>3526.61</v>
      </c>
      <c r="I3455" s="9">
        <v>5037.74</v>
      </c>
      <c r="J3455" s="4" t="str">
        <f>PROPER(Table14[[#This Row],[Customer_Type]])</f>
        <v>New</v>
      </c>
      <c r="K3455" s="13">
        <f>IF(ISBLANK(Table14[[#This Row],[Discount]]),MEDIAN(Table14[Discount]),Table14[[#This Row],[Discount]])</f>
        <v>0.28000000000000003</v>
      </c>
      <c r="L3455" s="4" t="s">
        <v>17</v>
      </c>
      <c r="M3455" s="4" t="s">
        <v>22</v>
      </c>
    </row>
    <row r="3456" spans="1:13" x14ac:dyDescent="0.3">
      <c r="A3456">
        <v>1105</v>
      </c>
      <c r="B3456" s="1">
        <v>45391</v>
      </c>
      <c r="C3456" s="4" t="str">
        <f>IF(ISBLANK(Table14[[#This Row],[Sales_Rep]]),"Unknown",Table14[[#This Row],[Sales_Rep]])</f>
        <v>David</v>
      </c>
      <c r="D3456" s="4" t="str">
        <f>PROPER(Table14[[#This Row],[Region]])</f>
        <v>South</v>
      </c>
      <c r="E3456" s="9">
        <f>IF(ISBLANK(Table14[[#This Row],[Sales_Amount]]),MEDIAN(Table14[Sales_Amount]),Table14[[#This Row],[Sales_Amount]])</f>
        <v>111103.46</v>
      </c>
      <c r="F3456" s="11">
        <f>IF(ISBLANK(Table14[[#This Row],[Quantity_Sold]]),MEDIAN(Table14[Quantity_Sold]),Table14[[#This Row],[Quantity_Sold]])</f>
        <v>23</v>
      </c>
      <c r="G3456" s="4" t="str">
        <f>TRIM(Table14[[#This Row],[Product_Category]])</f>
        <v>Electronics</v>
      </c>
      <c r="H3456" s="9">
        <v>4679.01</v>
      </c>
      <c r="I3456" s="9">
        <v>6440.78</v>
      </c>
      <c r="J3456" s="4" t="str">
        <f>PROPER(Table14[[#This Row],[Customer_Type]])</f>
        <v>New</v>
      </c>
      <c r="K3456" s="13">
        <f>IF(ISBLANK(Table14[[#This Row],[Discount]]),MEDIAN(Table14[Discount]),Table14[[#This Row],[Discount]])</f>
        <v>0.25</v>
      </c>
      <c r="L3456" s="4" t="s">
        <v>17</v>
      </c>
      <c r="M3456" s="4" t="s">
        <v>18</v>
      </c>
    </row>
    <row r="3457" spans="1:13" x14ac:dyDescent="0.3">
      <c r="A3457">
        <v>1482</v>
      </c>
      <c r="B3457" s="1">
        <v>45637</v>
      </c>
      <c r="C3457" s="4" t="str">
        <f>IF(ISBLANK(Table14[[#This Row],[Sales_Rep]]),"Unknown",Table14[[#This Row],[Sales_Rep]])</f>
        <v>Eve</v>
      </c>
      <c r="D3457" s="4" t="str">
        <f>PROPER(Table14[[#This Row],[Region]])</f>
        <v>North</v>
      </c>
      <c r="E3457" s="9">
        <f>IF(ISBLANK(Table14[[#This Row],[Sales_Amount]]),MEDIAN(Table14[Sales_Amount]),Table14[[#This Row],[Sales_Amount]])</f>
        <v>35410.019999999997</v>
      </c>
      <c r="F3457" s="11">
        <f>IF(ISBLANK(Table14[[#This Row],[Quantity_Sold]]),MEDIAN(Table14[Quantity_Sold]),Table14[[#This Row],[Quantity_Sold]])</f>
        <v>39</v>
      </c>
      <c r="G3457" s="4" t="str">
        <f>TRIM(Table14[[#This Row],[Product_Category]])</f>
        <v>Electronics</v>
      </c>
      <c r="H3457" s="9">
        <v>816.78</v>
      </c>
      <c r="I3457" s="9">
        <v>1194.67</v>
      </c>
      <c r="J3457" s="4" t="str">
        <f>PROPER(Table14[[#This Row],[Customer_Type]])</f>
        <v>New</v>
      </c>
      <c r="K3457" s="13">
        <f>IF(ISBLANK(Table14[[#This Row],[Discount]]),MEDIAN(Table14[Discount]),Table14[[#This Row],[Discount]])</f>
        <v>0.24</v>
      </c>
      <c r="L3457" s="4" t="s">
        <v>17</v>
      </c>
      <c r="M3457" s="4" t="s">
        <v>18</v>
      </c>
    </row>
    <row r="3458" spans="1:13" x14ac:dyDescent="0.3">
      <c r="A3458">
        <v>1039</v>
      </c>
      <c r="B3458" s="1">
        <v>45091</v>
      </c>
      <c r="C3458" s="4" t="str">
        <f>IF(ISBLANK(Table14[[#This Row],[Sales_Rep]]),"Unknown",Table14[[#This Row],[Sales_Rep]])</f>
        <v>David</v>
      </c>
      <c r="D3458" s="4" t="str">
        <f>PROPER(Table14[[#This Row],[Region]])</f>
        <v>South</v>
      </c>
      <c r="E3458" s="9">
        <f>IF(ISBLANK(Table14[[#This Row],[Sales_Amount]]),MEDIAN(Table14[Sales_Amount]),Table14[[#This Row],[Sales_Amount]])</f>
        <v>1386.92</v>
      </c>
      <c r="F3458" s="11">
        <f>IF(ISBLANK(Table14[[#This Row],[Quantity_Sold]]),MEDIAN(Table14[Quantity_Sold]),Table14[[#This Row],[Quantity_Sold]])</f>
        <v>15</v>
      </c>
      <c r="G3458" s="4" t="str">
        <f>TRIM(Table14[[#This Row],[Product_Category]])</f>
        <v>Electronics</v>
      </c>
      <c r="H3458" s="9">
        <v>90.95</v>
      </c>
      <c r="I3458" s="9">
        <v>118.54</v>
      </c>
      <c r="J3458" s="4" t="str">
        <f>PROPER(Table14[[#This Row],[Customer_Type]])</f>
        <v>New</v>
      </c>
      <c r="K3458" s="13">
        <f>IF(ISBLANK(Table14[[#This Row],[Discount]]),MEDIAN(Table14[Discount]),Table14[[#This Row],[Discount]])</f>
        <v>0.22</v>
      </c>
      <c r="L3458" s="4" t="s">
        <v>26</v>
      </c>
      <c r="M3458" s="4" t="s">
        <v>22</v>
      </c>
    </row>
    <row r="3459" spans="1:13" x14ac:dyDescent="0.3">
      <c r="A3459">
        <v>1250</v>
      </c>
      <c r="B3459" s="1">
        <v>45341</v>
      </c>
      <c r="C3459" s="4" t="str">
        <f>IF(ISBLANK(Table14[[#This Row],[Sales_Rep]]),"Unknown",Table14[[#This Row],[Sales_Rep]])</f>
        <v>David</v>
      </c>
      <c r="D3459" s="4" t="str">
        <f>PROPER(Table14[[#This Row],[Region]])</f>
        <v>West</v>
      </c>
      <c r="E3459" s="9">
        <f>IF(ISBLANK(Table14[[#This Row],[Sales_Amount]]),MEDIAN(Table14[Sales_Amount]),Table14[[#This Row],[Sales_Amount]])</f>
        <v>3717.23</v>
      </c>
      <c r="F3459" s="11">
        <f>IF(ISBLANK(Table14[[#This Row],[Quantity_Sold]]),MEDIAN(Table14[Quantity_Sold]),Table14[[#This Row],[Quantity_Sold]])</f>
        <v>11</v>
      </c>
      <c r="G3459" s="4" t="str">
        <f>TRIM(Table14[[#This Row],[Product_Category]])</f>
        <v>Furniture</v>
      </c>
      <c r="H3459" s="9">
        <v>306.87</v>
      </c>
      <c r="I3459" s="9">
        <v>359.5</v>
      </c>
      <c r="J3459" s="4" t="str">
        <f>PROPER(Table14[[#This Row],[Customer_Type]])</f>
        <v>Returning</v>
      </c>
      <c r="K3459" s="13">
        <f>IF(ISBLANK(Table14[[#This Row],[Discount]]),MEDIAN(Table14[Discount]),Table14[[#This Row],[Discount]])</f>
        <v>0.06</v>
      </c>
      <c r="L3459" s="4" t="s">
        <v>17</v>
      </c>
      <c r="M3459" s="4" t="s">
        <v>18</v>
      </c>
    </row>
    <row r="3460" spans="1:13" x14ac:dyDescent="0.3">
      <c r="A3460">
        <v>1092</v>
      </c>
      <c r="B3460" s="1">
        <v>45262</v>
      </c>
      <c r="C3460" s="4" t="str">
        <f>IF(ISBLANK(Table14[[#This Row],[Sales_Rep]]),"Unknown",Table14[[#This Row],[Sales_Rep]])</f>
        <v>Bob</v>
      </c>
      <c r="D3460" s="4" t="str">
        <f>PROPER(Table14[[#This Row],[Region]])</f>
        <v>West</v>
      </c>
      <c r="E3460" s="9">
        <f>IF(ISBLANK(Table14[[#This Row],[Sales_Amount]]),MEDIAN(Table14[Sales_Amount]),Table14[[#This Row],[Sales_Amount]])</f>
        <v>12303.22</v>
      </c>
      <c r="F3460" s="11">
        <f>IF(ISBLANK(Table14[[#This Row],[Quantity_Sold]]),MEDIAN(Table14[Quantity_Sold]),Table14[[#This Row],[Quantity_Sold]])</f>
        <v>3</v>
      </c>
      <c r="G3460" s="4" t="str">
        <f>TRIM(Table14[[#This Row],[Product_Category]])</f>
        <v>Electronics</v>
      </c>
      <c r="H3460" s="9">
        <v>3969.61</v>
      </c>
      <c r="I3460" s="9">
        <v>5191.2299999999996</v>
      </c>
      <c r="J3460" s="4" t="str">
        <f>PROPER(Table14[[#This Row],[Customer_Type]])</f>
        <v>New</v>
      </c>
      <c r="K3460" s="13">
        <f>IF(ISBLANK(Table14[[#This Row],[Discount]]),MEDIAN(Table14[Discount]),Table14[[#This Row],[Discount]])</f>
        <v>0.21</v>
      </c>
      <c r="L3460" s="4" t="s">
        <v>17</v>
      </c>
      <c r="M3460" s="4" t="s">
        <v>22</v>
      </c>
    </row>
    <row r="3461" spans="1:13" x14ac:dyDescent="0.3">
      <c r="A3461">
        <v>1167</v>
      </c>
      <c r="B3461" s="1">
        <v>45407</v>
      </c>
      <c r="C3461" s="4" t="str">
        <f>IF(ISBLANK(Table14[[#This Row],[Sales_Rep]]),"Unknown",Table14[[#This Row],[Sales_Rep]])</f>
        <v>David</v>
      </c>
      <c r="D3461" s="4" t="str">
        <f>PROPER(Table14[[#This Row],[Region]])</f>
        <v>North</v>
      </c>
      <c r="E3461" s="9">
        <f>IF(ISBLANK(Table14[[#This Row],[Sales_Amount]]),MEDIAN(Table14[Sales_Amount]),Table14[[#This Row],[Sales_Amount]])</f>
        <v>19459.43</v>
      </c>
      <c r="F3461" s="11">
        <f>IF(ISBLANK(Table14[[#This Row],[Quantity_Sold]]),MEDIAN(Table14[Quantity_Sold]),Table14[[#This Row],[Quantity_Sold]])</f>
        <v>4</v>
      </c>
      <c r="G3461" s="4" t="str">
        <f>TRIM(Table14[[#This Row],[Product_Category]])</f>
        <v>Food</v>
      </c>
      <c r="H3461" s="9">
        <v>4470.53</v>
      </c>
      <c r="I3461" s="9">
        <v>5175.38</v>
      </c>
      <c r="J3461" s="4" t="str">
        <f>PROPER(Table14[[#This Row],[Customer_Type]])</f>
        <v>New</v>
      </c>
      <c r="K3461" s="13">
        <f>IF(ISBLANK(Table14[[#This Row],[Discount]]),MEDIAN(Table14[Discount]),Table14[[#This Row],[Discount]])</f>
        <v>0.06</v>
      </c>
      <c r="L3461" s="4" t="s">
        <v>31</v>
      </c>
      <c r="M3461" s="4" t="s">
        <v>22</v>
      </c>
    </row>
    <row r="3462" spans="1:13" x14ac:dyDescent="0.3">
      <c r="A3462">
        <v>1344</v>
      </c>
      <c r="B3462" s="1">
        <v>45238</v>
      </c>
      <c r="C3462" s="4" t="str">
        <f>IF(ISBLANK(Table14[[#This Row],[Sales_Rep]]),"Unknown",Table14[[#This Row],[Sales_Rep]])</f>
        <v>Bob</v>
      </c>
      <c r="D3462" s="4" t="str">
        <f>PROPER(Table14[[#This Row],[Region]])</f>
        <v>South</v>
      </c>
      <c r="E3462" s="9">
        <f>IF(ISBLANK(Table14[[#This Row],[Sales_Amount]]),MEDIAN(Table14[Sales_Amount]),Table14[[#This Row],[Sales_Amount]])</f>
        <v>16433.330000000002</v>
      </c>
      <c r="F3462" s="11">
        <f>IF(ISBLANK(Table14[[#This Row],[Quantity_Sold]]),MEDIAN(Table14[Quantity_Sold]),Table14[[#This Row],[Quantity_Sold]])</f>
        <v>10</v>
      </c>
      <c r="G3462" s="4" t="str">
        <f>TRIM(Table14[[#This Row],[Product_Category]])</f>
        <v>Food</v>
      </c>
      <c r="H3462" s="9">
        <v>1263.73</v>
      </c>
      <c r="I3462" s="9">
        <v>1676.87</v>
      </c>
      <c r="J3462" s="4" t="str">
        <f>PROPER(Table14[[#This Row],[Customer_Type]])</f>
        <v>New</v>
      </c>
      <c r="K3462" s="13">
        <f>IF(ISBLANK(Table14[[#This Row],[Discount]]),MEDIAN(Table14[Discount]),Table14[[#This Row],[Discount]])</f>
        <v>0.15</v>
      </c>
      <c r="L3462" s="4" t="s">
        <v>31</v>
      </c>
      <c r="M3462" s="4" t="s">
        <v>18</v>
      </c>
    </row>
    <row r="3463" spans="1:13" x14ac:dyDescent="0.3">
      <c r="A3463">
        <v>1217</v>
      </c>
      <c r="B3463" s="1">
        <v>45286</v>
      </c>
      <c r="C3463" s="4" t="str">
        <f>IF(ISBLANK(Table14[[#This Row],[Sales_Rep]]),"Unknown",Table14[[#This Row],[Sales_Rep]])</f>
        <v>Alice</v>
      </c>
      <c r="D3463" s="4" t="str">
        <f>PROPER(Table14[[#This Row],[Region]])</f>
        <v>South</v>
      </c>
      <c r="E3463" s="9">
        <f>IF(ISBLANK(Table14[[#This Row],[Sales_Amount]]),MEDIAN(Table14[Sales_Amount]),Table14[[#This Row],[Sales_Amount]])</f>
        <v>137610.38</v>
      </c>
      <c r="F3463" s="11">
        <f>IF(ISBLANK(Table14[[#This Row],[Quantity_Sold]]),MEDIAN(Table14[Quantity_Sold]),Table14[[#This Row],[Quantity_Sold]])</f>
        <v>35</v>
      </c>
      <c r="G3463" s="4" t="str">
        <f>TRIM(Table14[[#This Row],[Product_Category]])</f>
        <v>Electronics</v>
      </c>
      <c r="H3463" s="9">
        <v>4403.99</v>
      </c>
      <c r="I3463" s="9">
        <v>5242.3</v>
      </c>
      <c r="J3463" s="4" t="str">
        <f>PROPER(Table14[[#This Row],[Customer_Type]])</f>
        <v>Returning</v>
      </c>
      <c r="K3463" s="13">
        <f>IF(ISBLANK(Table14[[#This Row],[Discount]]),MEDIAN(Table14[Discount]),Table14[[#This Row],[Discount]])</f>
        <v>0.15</v>
      </c>
      <c r="L3463" s="4" t="s">
        <v>26</v>
      </c>
      <c r="M3463" s="4" t="s">
        <v>18</v>
      </c>
    </row>
    <row r="3464" spans="1:13" x14ac:dyDescent="0.3">
      <c r="A3464">
        <v>1216</v>
      </c>
      <c r="B3464" s="1">
        <v>45448</v>
      </c>
      <c r="C3464" s="4" t="str">
        <f>IF(ISBLANK(Table14[[#This Row],[Sales_Rep]]),"Unknown",Table14[[#This Row],[Sales_Rep]])</f>
        <v>Eve</v>
      </c>
      <c r="D3464" s="4" t="str">
        <f>PROPER(Table14[[#This Row],[Region]])</f>
        <v>South</v>
      </c>
      <c r="E3464" s="9">
        <f>IF(ISBLANK(Table14[[#This Row],[Sales_Amount]]),MEDIAN(Table14[Sales_Amount]),Table14[[#This Row],[Sales_Amount]])</f>
        <v>54803.58</v>
      </c>
      <c r="F3464" s="11">
        <f>IF(ISBLANK(Table14[[#This Row],[Quantity_Sold]]),MEDIAN(Table14[Quantity_Sold]),Table14[[#This Row],[Quantity_Sold]])</f>
        <v>17</v>
      </c>
      <c r="G3464" s="4" t="str">
        <f>TRIM(Table14[[#This Row],[Product_Category]])</f>
        <v>Food</v>
      </c>
      <c r="H3464" s="9">
        <v>2841.56</v>
      </c>
      <c r="I3464" s="9">
        <v>3931.39</v>
      </c>
      <c r="J3464" s="4" t="str">
        <f>PROPER(Table14[[#This Row],[Customer_Type]])</f>
        <v>Returning</v>
      </c>
      <c r="K3464" s="13">
        <f>IF(ISBLANK(Table14[[#This Row],[Discount]]),MEDIAN(Table14[Discount]),Table14[[#This Row],[Discount]])</f>
        <v>0.18</v>
      </c>
      <c r="L3464" s="4" t="s">
        <v>17</v>
      </c>
      <c r="M3464" s="4" t="s">
        <v>18</v>
      </c>
    </row>
    <row r="3465" spans="1:13" x14ac:dyDescent="0.3">
      <c r="A3465">
        <v>1248</v>
      </c>
      <c r="B3465" s="1">
        <v>45466</v>
      </c>
      <c r="C3465" s="4" t="str">
        <f>IF(ISBLANK(Table14[[#This Row],[Sales_Rep]]),"Unknown",Table14[[#This Row],[Sales_Rep]])</f>
        <v>David</v>
      </c>
      <c r="D3465" s="4" t="str">
        <f>PROPER(Table14[[#This Row],[Region]])</f>
        <v>West</v>
      </c>
      <c r="E3465" s="9">
        <f>IF(ISBLANK(Table14[[#This Row],[Sales_Amount]]),MEDIAN(Table14[Sales_Amount]),Table14[[#This Row],[Sales_Amount]])</f>
        <v>65026.06</v>
      </c>
      <c r="F3465" s="11">
        <f>IF(ISBLANK(Table14[[#This Row],[Quantity_Sold]]),MEDIAN(Table14[Quantity_Sold]),Table14[[#This Row],[Quantity_Sold]])</f>
        <v>23</v>
      </c>
      <c r="G3465" s="4" t="str">
        <f>TRIM(Table14[[#This Row],[Product_Category]])</f>
        <v>Furniture</v>
      </c>
      <c r="H3465" s="9">
        <v>3420.56</v>
      </c>
      <c r="I3465" s="9">
        <v>3982</v>
      </c>
      <c r="J3465" s="4" t="str">
        <f>PROPER(Table14[[#This Row],[Customer_Type]])</f>
        <v>Returning</v>
      </c>
      <c r="K3465" s="13">
        <f>IF(ISBLANK(Table14[[#This Row],[Discount]]),MEDIAN(Table14[Discount]),Table14[[#This Row],[Discount]])</f>
        <v>0.28999999999999998</v>
      </c>
      <c r="L3465" s="4" t="s">
        <v>17</v>
      </c>
      <c r="M3465" s="4" t="s">
        <v>22</v>
      </c>
    </row>
    <row r="3466" spans="1:13" x14ac:dyDescent="0.3">
      <c r="A3466">
        <v>1121</v>
      </c>
      <c r="B3466" s="1">
        <v>45025</v>
      </c>
      <c r="C3466" s="4" t="str">
        <f>IF(ISBLANK(Table14[[#This Row],[Sales_Rep]]),"Unknown",Table14[[#This Row],[Sales_Rep]])</f>
        <v>Bob</v>
      </c>
      <c r="D3466" s="4" t="str">
        <f>PROPER(Table14[[#This Row],[Region]])</f>
        <v>North</v>
      </c>
      <c r="E3466" s="9">
        <f>IF(ISBLANK(Table14[[#This Row],[Sales_Amount]]),MEDIAN(Table14[Sales_Amount]),Table14[[#This Row],[Sales_Amount]])</f>
        <v>86042.52</v>
      </c>
      <c r="F3466" s="11">
        <f>IF(ISBLANK(Table14[[#This Row],[Quantity_Sold]]),MEDIAN(Table14[Quantity_Sold]),Table14[[#This Row],[Quantity_Sold]])</f>
        <v>40</v>
      </c>
      <c r="G3466" s="4" t="str">
        <f>TRIM(Table14[[#This Row],[Product_Category]])</f>
        <v>Clothing</v>
      </c>
      <c r="H3466" s="9">
        <v>1816.91</v>
      </c>
      <c r="I3466" s="9">
        <v>2390.0700000000002</v>
      </c>
      <c r="J3466" s="4" t="str">
        <f>PROPER(Table14[[#This Row],[Customer_Type]])</f>
        <v>Returning</v>
      </c>
      <c r="K3466" s="13">
        <f>IF(ISBLANK(Table14[[#This Row],[Discount]]),MEDIAN(Table14[Discount]),Table14[[#This Row],[Discount]])</f>
        <v>0.1</v>
      </c>
      <c r="L3466" s="4" t="s">
        <v>31</v>
      </c>
      <c r="M3466" s="4" t="s">
        <v>18</v>
      </c>
    </row>
    <row r="3467" spans="1:13" x14ac:dyDescent="0.3">
      <c r="A3467">
        <v>1401</v>
      </c>
      <c r="B3467" s="1">
        <v>45117</v>
      </c>
      <c r="C3467" s="4" t="str">
        <f>IF(ISBLANK(Table14[[#This Row],[Sales_Rep]]),"Unknown",Table14[[#This Row],[Sales_Rep]])</f>
        <v>Charlie</v>
      </c>
      <c r="D3467" s="4" t="str">
        <f>PROPER(Table14[[#This Row],[Region]])</f>
        <v>West</v>
      </c>
      <c r="E3467" s="9">
        <f>IF(ISBLANK(Table14[[#This Row],[Sales_Amount]]),MEDIAN(Table14[Sales_Amount]),Table14[[#This Row],[Sales_Amount]])</f>
        <v>63107.61</v>
      </c>
      <c r="F3467" s="11">
        <f>IF(ISBLANK(Table14[[#This Row],[Quantity_Sold]]),MEDIAN(Table14[Quantity_Sold]),Table14[[#This Row],[Quantity_Sold]])</f>
        <v>12</v>
      </c>
      <c r="G3467" s="4" t="str">
        <f>TRIM(Table14[[#This Row],[Product_Category]])</f>
        <v>Clothing</v>
      </c>
      <c r="H3467" s="9">
        <v>4486.13</v>
      </c>
      <c r="I3467" s="9">
        <v>6044.79</v>
      </c>
      <c r="J3467" s="4" t="str">
        <f>PROPER(Table14[[#This Row],[Customer_Type]])</f>
        <v>Returning</v>
      </c>
      <c r="K3467" s="13">
        <f>IF(ISBLANK(Table14[[#This Row],[Discount]]),MEDIAN(Table14[Discount]),Table14[[#This Row],[Discount]])</f>
        <v>0.13</v>
      </c>
      <c r="L3467" s="4" t="s">
        <v>31</v>
      </c>
      <c r="M3467" s="4" t="s">
        <v>22</v>
      </c>
    </row>
    <row r="3468" spans="1:13" x14ac:dyDescent="0.3">
      <c r="A3468">
        <v>1394</v>
      </c>
      <c r="B3468" s="1">
        <v>45626</v>
      </c>
      <c r="C3468" s="4" t="str">
        <f>IF(ISBLANK(Table14[[#This Row],[Sales_Rep]]),"Unknown",Table14[[#This Row],[Sales_Rep]])</f>
        <v>David</v>
      </c>
      <c r="D3468" s="4" t="str">
        <f>PROPER(Table14[[#This Row],[Region]])</f>
        <v>South</v>
      </c>
      <c r="E3468" s="9">
        <f>IF(ISBLANK(Table14[[#This Row],[Sales_Amount]]),MEDIAN(Table14[Sales_Amount]),Table14[[#This Row],[Sales_Amount]])</f>
        <v>201934.95</v>
      </c>
      <c r="F3468" s="11">
        <f>IF(ISBLANK(Table14[[#This Row],[Quantity_Sold]]),MEDIAN(Table14[Quantity_Sold]),Table14[[#This Row],[Quantity_Sold]])</f>
        <v>47</v>
      </c>
      <c r="G3468" s="4" t="str">
        <f>TRIM(Table14[[#This Row],[Product_Category]])</f>
        <v>Electronics</v>
      </c>
      <c r="H3468" s="9">
        <v>3875.54</v>
      </c>
      <c r="I3468" s="9">
        <v>4619.88</v>
      </c>
      <c r="J3468" s="4" t="str">
        <f>PROPER(Table14[[#This Row],[Customer_Type]])</f>
        <v>New</v>
      </c>
      <c r="K3468" s="13">
        <f>IF(ISBLANK(Table14[[#This Row],[Discount]]),MEDIAN(Table14[Discount]),Table14[[#This Row],[Discount]])</f>
        <v>7.0000000000000007E-2</v>
      </c>
      <c r="L3468" s="4" t="s">
        <v>31</v>
      </c>
      <c r="M3468" s="4" t="s">
        <v>18</v>
      </c>
    </row>
    <row r="3469" spans="1:13" x14ac:dyDescent="0.3">
      <c r="A3469">
        <v>1160</v>
      </c>
      <c r="B3469" s="1">
        <v>45442</v>
      </c>
      <c r="C3469" s="4" t="str">
        <f>IF(ISBLANK(Table14[[#This Row],[Sales_Rep]]),"Unknown",Table14[[#This Row],[Sales_Rep]])</f>
        <v>Alice</v>
      </c>
      <c r="D3469" s="4" t="str">
        <f>PROPER(Table14[[#This Row],[Region]])</f>
        <v>North</v>
      </c>
      <c r="E3469" s="9">
        <f>IF(ISBLANK(Table14[[#This Row],[Sales_Amount]]),MEDIAN(Table14[Sales_Amount]),Table14[[#This Row],[Sales_Amount]])</f>
        <v>96670.29</v>
      </c>
      <c r="F3469" s="11">
        <f>IF(ISBLANK(Table14[[#This Row],[Quantity_Sold]]),MEDIAN(Table14[Quantity_Sold]),Table14[[#This Row],[Quantity_Sold]])</f>
        <v>36</v>
      </c>
      <c r="G3469" s="4" t="str">
        <f>TRIM(Table14[[#This Row],[Product_Category]])</f>
        <v>Electronics</v>
      </c>
      <c r="H3469" s="9">
        <v>1836.63</v>
      </c>
      <c r="I3469" s="9">
        <v>2712.41</v>
      </c>
      <c r="J3469" s="4" t="str">
        <f>PROPER(Table14[[#This Row],[Customer_Type]])</f>
        <v>New</v>
      </c>
      <c r="K3469" s="13">
        <f>IF(ISBLANK(Table14[[#This Row],[Discount]]),MEDIAN(Table14[Discount]),Table14[[#This Row],[Discount]])</f>
        <v>0.01</v>
      </c>
      <c r="L3469" s="4" t="s">
        <v>26</v>
      </c>
      <c r="M3469" s="4" t="s">
        <v>22</v>
      </c>
    </row>
    <row r="3470" spans="1:13" x14ac:dyDescent="0.3">
      <c r="A3470">
        <v>1117</v>
      </c>
      <c r="B3470" s="1">
        <v>45281</v>
      </c>
      <c r="C3470" s="4" t="str">
        <f>IF(ISBLANK(Table14[[#This Row],[Sales_Rep]]),"Unknown",Table14[[#This Row],[Sales_Rep]])</f>
        <v>Alice</v>
      </c>
      <c r="D3470" s="4" t="str">
        <f>PROPER(Table14[[#This Row],[Region]])</f>
        <v>North</v>
      </c>
      <c r="E3470" s="9">
        <f>IF(ISBLANK(Table14[[#This Row],[Sales_Amount]]),MEDIAN(Table14[Sales_Amount]),Table14[[#This Row],[Sales_Amount]])</f>
        <v>6129.56</v>
      </c>
      <c r="F3470" s="11">
        <f>IF(ISBLANK(Table14[[#This Row],[Quantity_Sold]]),MEDIAN(Table14[Quantity_Sold]),Table14[[#This Row],[Quantity_Sold]])</f>
        <v>12</v>
      </c>
      <c r="G3470" s="4" t="str">
        <f>TRIM(Table14[[#This Row],[Product_Category]])</f>
        <v>Food</v>
      </c>
      <c r="H3470" s="9">
        <v>510.9</v>
      </c>
      <c r="I3470" s="9">
        <v>709.44</v>
      </c>
      <c r="J3470" s="4" t="str">
        <f>PROPER(Table14[[#This Row],[Customer_Type]])</f>
        <v>New</v>
      </c>
      <c r="K3470" s="13">
        <f>IF(ISBLANK(Table14[[#This Row],[Discount]]),MEDIAN(Table14[Discount]),Table14[[#This Row],[Discount]])</f>
        <v>0.28000000000000003</v>
      </c>
      <c r="L3470" s="4" t="s">
        <v>17</v>
      </c>
      <c r="M3470" s="4" t="s">
        <v>22</v>
      </c>
    </row>
    <row r="3471" spans="1:13" x14ac:dyDescent="0.3">
      <c r="A3471">
        <v>1351</v>
      </c>
      <c r="B3471" s="1">
        <v>45164</v>
      </c>
      <c r="C3471" s="4" t="str">
        <f>IF(ISBLANK(Table14[[#This Row],[Sales_Rep]]),"Unknown",Table14[[#This Row],[Sales_Rep]])</f>
        <v>Charlie</v>
      </c>
      <c r="D3471" s="4" t="str">
        <f>PROPER(Table14[[#This Row],[Region]])</f>
        <v>North</v>
      </c>
      <c r="E3471" s="9">
        <f>IF(ISBLANK(Table14[[#This Row],[Sales_Amount]]),MEDIAN(Table14[Sales_Amount]),Table14[[#This Row],[Sales_Amount]])</f>
        <v>125541.73</v>
      </c>
      <c r="F3471" s="11">
        <f>IF(ISBLANK(Table14[[#This Row],[Quantity_Sold]]),MEDIAN(Table14[Quantity_Sold]),Table14[[#This Row],[Quantity_Sold]])</f>
        <v>48</v>
      </c>
      <c r="G3471" s="4" t="str">
        <f>TRIM(Table14[[#This Row],[Product_Category]])</f>
        <v>Clothing</v>
      </c>
      <c r="H3471" s="9">
        <v>1903.72</v>
      </c>
      <c r="I3471" s="9">
        <v>2724.43</v>
      </c>
      <c r="J3471" s="4" t="str">
        <f>PROPER(Table14[[#This Row],[Customer_Type]])</f>
        <v>Returning</v>
      </c>
      <c r="K3471" s="13">
        <f>IF(ISBLANK(Table14[[#This Row],[Discount]]),MEDIAN(Table14[Discount]),Table14[[#This Row],[Discount]])</f>
        <v>0.04</v>
      </c>
      <c r="L3471" s="4" t="s">
        <v>26</v>
      </c>
      <c r="M3471" s="4" t="s">
        <v>18</v>
      </c>
    </row>
    <row r="3472" spans="1:13" x14ac:dyDescent="0.3">
      <c r="A3472">
        <v>1089</v>
      </c>
      <c r="B3472" s="1">
        <v>45026</v>
      </c>
      <c r="C3472" s="4" t="str">
        <f>IF(ISBLANK(Table14[[#This Row],[Sales_Rep]]),"Unknown",Table14[[#This Row],[Sales_Rep]])</f>
        <v>Bob</v>
      </c>
      <c r="D3472" s="4" t="str">
        <f>PROPER(Table14[[#This Row],[Region]])</f>
        <v>North</v>
      </c>
      <c r="E3472" s="9">
        <f>IF(ISBLANK(Table14[[#This Row],[Sales_Amount]]),MEDIAN(Table14[Sales_Amount]),Table14[[#This Row],[Sales_Amount]])</f>
        <v>232320.36</v>
      </c>
      <c r="F3472" s="11">
        <f>IF(ISBLANK(Table14[[#This Row],[Quantity_Sold]]),MEDIAN(Table14[Quantity_Sold]),Table14[[#This Row],[Quantity_Sold]])</f>
        <v>49</v>
      </c>
      <c r="G3472" s="4" t="str">
        <f>TRIM(Table14[[#This Row],[Product_Category]])</f>
        <v>Food</v>
      </c>
      <c r="H3472" s="9">
        <v>4550.82</v>
      </c>
      <c r="I3472" s="9">
        <v>6407.07</v>
      </c>
      <c r="J3472" s="4" t="str">
        <f>PROPER(Table14[[#This Row],[Customer_Type]])</f>
        <v>Returning</v>
      </c>
      <c r="K3472" s="13">
        <f>IF(ISBLANK(Table14[[#This Row],[Discount]]),MEDIAN(Table14[Discount]),Table14[[#This Row],[Discount]])</f>
        <v>0.26</v>
      </c>
      <c r="L3472" s="4" t="s">
        <v>26</v>
      </c>
      <c r="M3472" s="4" t="s">
        <v>22</v>
      </c>
    </row>
    <row r="3473" spans="1:13" x14ac:dyDescent="0.3">
      <c r="A3473">
        <v>1384</v>
      </c>
      <c r="B3473" s="1">
        <v>45193</v>
      </c>
      <c r="C3473" s="4" t="str">
        <f>IF(ISBLANK(Table14[[#This Row],[Sales_Rep]]),"Unknown",Table14[[#This Row],[Sales_Rep]])</f>
        <v>David</v>
      </c>
      <c r="D3473" s="4" t="str">
        <f>PROPER(Table14[[#This Row],[Region]])</f>
        <v>North</v>
      </c>
      <c r="E3473" s="9">
        <f>IF(ISBLANK(Table14[[#This Row],[Sales_Amount]]),MEDIAN(Table14[Sales_Amount]),Table14[[#This Row],[Sales_Amount]])</f>
        <v>139863.74</v>
      </c>
      <c r="F3473" s="11">
        <f>IF(ISBLANK(Table14[[#This Row],[Quantity_Sold]]),MEDIAN(Table14[Quantity_Sold]),Table14[[#This Row],[Quantity_Sold]])</f>
        <v>33</v>
      </c>
      <c r="G3473" s="4" t="str">
        <f>TRIM(Table14[[#This Row],[Product_Category]])</f>
        <v>Clothing</v>
      </c>
      <c r="H3473" s="9">
        <v>4514.74</v>
      </c>
      <c r="I3473" s="9">
        <v>5651.06</v>
      </c>
      <c r="J3473" s="4" t="str">
        <f>PROPER(Table14[[#This Row],[Customer_Type]])</f>
        <v>New</v>
      </c>
      <c r="K3473" s="13">
        <f>IF(ISBLANK(Table14[[#This Row],[Discount]]),MEDIAN(Table14[Discount]),Table14[[#This Row],[Discount]])</f>
        <v>0.25</v>
      </c>
      <c r="L3473" s="4" t="s">
        <v>31</v>
      </c>
      <c r="M3473" s="4" t="s">
        <v>18</v>
      </c>
    </row>
    <row r="3474" spans="1:13" x14ac:dyDescent="0.3">
      <c r="A3474">
        <v>1267</v>
      </c>
      <c r="B3474" s="1">
        <v>45096</v>
      </c>
      <c r="C3474" s="4" t="str">
        <f>IF(ISBLANK(Table14[[#This Row],[Sales_Rep]]),"Unknown",Table14[[#This Row],[Sales_Rep]])</f>
        <v>Bob</v>
      </c>
      <c r="D3474" s="4" t="str">
        <f>PROPER(Table14[[#This Row],[Region]])</f>
        <v>North</v>
      </c>
      <c r="E3474" s="9">
        <f>IF(ISBLANK(Table14[[#This Row],[Sales_Amount]]),MEDIAN(Table14[Sales_Amount]),Table14[[#This Row],[Sales_Amount]])</f>
        <v>26098.16</v>
      </c>
      <c r="F3474" s="11">
        <f>IF(ISBLANK(Table14[[#This Row],[Quantity_Sold]]),MEDIAN(Table14[Quantity_Sold]),Table14[[#This Row],[Quantity_Sold]])</f>
        <v>47</v>
      </c>
      <c r="G3474" s="4" t="str">
        <f>TRIM(Table14[[#This Row],[Product_Category]])</f>
        <v>Furniture</v>
      </c>
      <c r="H3474" s="9">
        <v>559.84</v>
      </c>
      <c r="I3474" s="9">
        <v>623.91</v>
      </c>
      <c r="J3474" s="4" t="str">
        <f>PROPER(Table14[[#This Row],[Customer_Type]])</f>
        <v>New</v>
      </c>
      <c r="K3474" s="13">
        <f>IF(ISBLANK(Table14[[#This Row],[Discount]]),MEDIAN(Table14[Discount]),Table14[[#This Row],[Discount]])</f>
        <v>0.11</v>
      </c>
      <c r="L3474" s="4" t="s">
        <v>26</v>
      </c>
      <c r="M3474" s="4" t="s">
        <v>22</v>
      </c>
    </row>
    <row r="3475" spans="1:13" x14ac:dyDescent="0.3">
      <c r="A3475">
        <v>1328</v>
      </c>
      <c r="B3475" s="1">
        <v>45484</v>
      </c>
      <c r="C3475" s="4" t="str">
        <f>IF(ISBLANK(Table14[[#This Row],[Sales_Rep]]),"Unknown",Table14[[#This Row],[Sales_Rep]])</f>
        <v>Alice</v>
      </c>
      <c r="D3475" s="4" t="str">
        <f>PROPER(Table14[[#This Row],[Region]])</f>
        <v>East</v>
      </c>
      <c r="E3475" s="9">
        <f>IF(ISBLANK(Table14[[#This Row],[Sales_Amount]]),MEDIAN(Table14[Sales_Amount]),Table14[[#This Row],[Sales_Amount]])</f>
        <v>115870.12</v>
      </c>
      <c r="F3475" s="11">
        <f>IF(ISBLANK(Table14[[#This Row],[Quantity_Sold]]),MEDIAN(Table14[Quantity_Sold]),Table14[[#This Row],[Quantity_Sold]])</f>
        <v>35</v>
      </c>
      <c r="G3475" s="4" t="str">
        <f>TRIM(Table14[[#This Row],[Product_Category]])</f>
        <v>Furniture</v>
      </c>
      <c r="H3475" s="9">
        <v>3660.95</v>
      </c>
      <c r="I3475" s="9">
        <v>4414.1000000000004</v>
      </c>
      <c r="J3475" s="4" t="str">
        <f>PROPER(Table14[[#This Row],[Customer_Type]])</f>
        <v>Returning</v>
      </c>
      <c r="K3475" s="13">
        <f>IF(ISBLANK(Table14[[#This Row],[Discount]]),MEDIAN(Table14[Discount]),Table14[[#This Row],[Discount]])</f>
        <v>0.25</v>
      </c>
      <c r="L3475" s="4" t="s">
        <v>31</v>
      </c>
      <c r="M3475" s="4" t="s">
        <v>22</v>
      </c>
    </row>
    <row r="3476" spans="1:13" x14ac:dyDescent="0.3">
      <c r="A3476">
        <v>1176</v>
      </c>
      <c r="B3476" s="1">
        <v>45100</v>
      </c>
      <c r="C3476" s="4" t="str">
        <f>IF(ISBLANK(Table14[[#This Row],[Sales_Rep]]),"Unknown",Table14[[#This Row],[Sales_Rep]])</f>
        <v>Bob</v>
      </c>
      <c r="D3476" s="4" t="str">
        <f>PROPER(Table14[[#This Row],[Region]])</f>
        <v>West</v>
      </c>
      <c r="E3476" s="9">
        <f>IF(ISBLANK(Table14[[#This Row],[Sales_Amount]]),MEDIAN(Table14[Sales_Amount]),Table14[[#This Row],[Sales_Amount]])</f>
        <v>27585.15</v>
      </c>
      <c r="F3476" s="11">
        <f>IF(ISBLANK(Table14[[#This Row],[Quantity_Sold]]),MEDIAN(Table14[Quantity_Sold]),Table14[[#This Row],[Quantity_Sold]])</f>
        <v>5</v>
      </c>
      <c r="G3476" s="4" t="str">
        <f>TRIM(Table14[[#This Row],[Product_Category]])</f>
        <v>Electronics</v>
      </c>
      <c r="H3476" s="9">
        <v>4049.25</v>
      </c>
      <c r="I3476" s="9">
        <v>6062.67</v>
      </c>
      <c r="J3476" s="4" t="str">
        <f>PROPER(Table14[[#This Row],[Customer_Type]])</f>
        <v>New</v>
      </c>
      <c r="K3476" s="13">
        <f>IF(ISBLANK(Table14[[#This Row],[Discount]]),MEDIAN(Table14[Discount]),Table14[[#This Row],[Discount]])</f>
        <v>0.09</v>
      </c>
      <c r="L3476" s="4" t="s">
        <v>31</v>
      </c>
      <c r="M3476" s="4" t="s">
        <v>18</v>
      </c>
    </row>
    <row r="3477" spans="1:13" x14ac:dyDescent="0.3">
      <c r="A3477">
        <v>1471</v>
      </c>
      <c r="B3477" s="1">
        <v>45141</v>
      </c>
      <c r="C3477" s="4" t="str">
        <f>IF(ISBLANK(Table14[[#This Row],[Sales_Rep]]),"Unknown",Table14[[#This Row],[Sales_Rep]])</f>
        <v>Alice</v>
      </c>
      <c r="D3477" s="4" t="str">
        <f>PROPER(Table14[[#This Row],[Region]])</f>
        <v>East</v>
      </c>
      <c r="E3477" s="9">
        <f>IF(ISBLANK(Table14[[#This Row],[Sales_Amount]]),MEDIAN(Table14[Sales_Amount]),Table14[[#This Row],[Sales_Amount]])</f>
        <v>165608.24</v>
      </c>
      <c r="F3477" s="11">
        <f>IF(ISBLANK(Table14[[#This Row],[Quantity_Sold]]),MEDIAN(Table14[Quantity_Sold]),Table14[[#This Row],[Quantity_Sold]])</f>
        <v>40</v>
      </c>
      <c r="G3477" s="4" t="str">
        <f>TRIM(Table14[[#This Row],[Product_Category]])</f>
        <v>Clothing</v>
      </c>
      <c r="H3477" s="9">
        <v>3487.01</v>
      </c>
      <c r="I3477" s="9">
        <v>4988.2</v>
      </c>
      <c r="J3477" s="4" t="str">
        <f>PROPER(Table14[[#This Row],[Customer_Type]])</f>
        <v>New</v>
      </c>
      <c r="K3477" s="13">
        <f>IF(ISBLANK(Table14[[#This Row],[Discount]]),MEDIAN(Table14[Discount]),Table14[[#This Row],[Discount]])</f>
        <v>0.17</v>
      </c>
      <c r="L3477" s="4" t="s">
        <v>26</v>
      </c>
      <c r="M3477" s="4" t="s">
        <v>22</v>
      </c>
    </row>
    <row r="3478" spans="1:13" x14ac:dyDescent="0.3">
      <c r="A3478">
        <v>1286</v>
      </c>
      <c r="B3478" s="1">
        <v>45640</v>
      </c>
      <c r="C3478" s="4" t="str">
        <f>IF(ISBLANK(Table14[[#This Row],[Sales_Rep]]),"Unknown",Table14[[#This Row],[Sales_Rep]])</f>
        <v>Bob</v>
      </c>
      <c r="D3478" s="4" t="str">
        <f>PROPER(Table14[[#This Row],[Region]])</f>
        <v>West</v>
      </c>
      <c r="E3478" s="9">
        <f>IF(ISBLANK(Table14[[#This Row],[Sales_Amount]]),MEDIAN(Table14[Sales_Amount]),Table14[[#This Row],[Sales_Amount]])</f>
        <v>68511.240000000005</v>
      </c>
      <c r="F3478" s="11">
        <f>IF(ISBLANK(Table14[[#This Row],[Quantity_Sold]]),MEDIAN(Table14[Quantity_Sold]),Table14[[#This Row],[Quantity_Sold]])</f>
        <v>48</v>
      </c>
      <c r="G3478" s="4" t="str">
        <f>TRIM(Table14[[#This Row],[Product_Category]])</f>
        <v>Food</v>
      </c>
      <c r="H3478" s="9">
        <v>1458.73</v>
      </c>
      <c r="I3478" s="9">
        <v>1903.09</v>
      </c>
      <c r="J3478" s="4" t="str">
        <f>PROPER(Table14[[#This Row],[Customer_Type]])</f>
        <v>New</v>
      </c>
      <c r="K3478" s="13">
        <f>IF(ISBLANK(Table14[[#This Row],[Discount]]),MEDIAN(Table14[Discount]),Table14[[#This Row],[Discount]])</f>
        <v>0.25</v>
      </c>
      <c r="L3478" s="4" t="s">
        <v>31</v>
      </c>
      <c r="M3478" s="4" t="s">
        <v>22</v>
      </c>
    </row>
    <row r="3479" spans="1:13" x14ac:dyDescent="0.3">
      <c r="A3479">
        <v>1429</v>
      </c>
      <c r="B3479" s="1">
        <v>45038</v>
      </c>
      <c r="C3479" s="4" t="str">
        <f>IF(ISBLANK(Table14[[#This Row],[Sales_Rep]]),"Unknown",Table14[[#This Row],[Sales_Rep]])</f>
        <v>Charlie</v>
      </c>
      <c r="D3479" s="4" t="str">
        <f>PROPER(Table14[[#This Row],[Region]])</f>
        <v>West</v>
      </c>
      <c r="E3479" s="9">
        <f>IF(ISBLANK(Table14[[#This Row],[Sales_Amount]]),MEDIAN(Table14[Sales_Amount]),Table14[[#This Row],[Sales_Amount]])</f>
        <v>99863.18</v>
      </c>
      <c r="F3479" s="11">
        <f>IF(ISBLANK(Table14[[#This Row],[Quantity_Sold]]),MEDIAN(Table14[Quantity_Sold]),Table14[[#This Row],[Quantity_Sold]])</f>
        <v>31</v>
      </c>
      <c r="G3479" s="4" t="str">
        <f>TRIM(Table14[[#This Row],[Product_Category]])</f>
        <v>Electronics</v>
      </c>
      <c r="H3479" s="9">
        <v>2289.4899999999998</v>
      </c>
      <c r="I3479" s="9">
        <v>3390.94</v>
      </c>
      <c r="J3479" s="4" t="str">
        <f>PROPER(Table14[[#This Row],[Customer_Type]])</f>
        <v>Returning</v>
      </c>
      <c r="K3479" s="13">
        <f>IF(ISBLANK(Table14[[#This Row],[Discount]]),MEDIAN(Table14[Discount]),Table14[[#This Row],[Discount]])</f>
        <v>0.05</v>
      </c>
      <c r="L3479" s="4" t="s">
        <v>26</v>
      </c>
      <c r="M3479" s="4" t="s">
        <v>18</v>
      </c>
    </row>
    <row r="3480" spans="1:13" x14ac:dyDescent="0.3">
      <c r="A3480">
        <v>1332</v>
      </c>
      <c r="B3480" s="1">
        <v>45039</v>
      </c>
      <c r="C3480" s="4" t="str">
        <f>IF(ISBLANK(Table14[[#This Row],[Sales_Rep]]),"Unknown",Table14[[#This Row],[Sales_Rep]])</f>
        <v>Eve</v>
      </c>
      <c r="D3480" s="4" t="str">
        <f>PROPER(Table14[[#This Row],[Region]])</f>
        <v>East</v>
      </c>
      <c r="E3480" s="9">
        <f>IF(ISBLANK(Table14[[#This Row],[Sales_Amount]]),MEDIAN(Table14[Sales_Amount]),Table14[[#This Row],[Sales_Amount]])</f>
        <v>44960.73</v>
      </c>
      <c r="F3480" s="11">
        <f>IF(ISBLANK(Table14[[#This Row],[Quantity_Sold]]),MEDIAN(Table14[Quantity_Sold]),Table14[[#This Row],[Quantity_Sold]])</f>
        <v>28</v>
      </c>
      <c r="G3480" s="4" t="str">
        <f>TRIM(Table14[[#This Row],[Product_Category]])</f>
        <v>Clothing</v>
      </c>
      <c r="H3480" s="9">
        <v>1214.8</v>
      </c>
      <c r="I3480" s="9">
        <v>1764.55</v>
      </c>
      <c r="J3480" s="4" t="str">
        <f>PROPER(Table14[[#This Row],[Customer_Type]])</f>
        <v>Returning</v>
      </c>
      <c r="K3480" s="13">
        <f>IF(ISBLANK(Table14[[#This Row],[Discount]]),MEDIAN(Table14[Discount]),Table14[[#This Row],[Discount]])</f>
        <v>0.09</v>
      </c>
      <c r="L3480" s="4" t="s">
        <v>26</v>
      </c>
      <c r="M3480" s="4" t="s">
        <v>22</v>
      </c>
    </row>
    <row r="3481" spans="1:13" x14ac:dyDescent="0.3">
      <c r="A3481">
        <v>1495</v>
      </c>
      <c r="B3481" s="1">
        <v>45335</v>
      </c>
      <c r="C3481" s="4" t="str">
        <f>IF(ISBLANK(Table14[[#This Row],[Sales_Rep]]),"Unknown",Table14[[#This Row],[Sales_Rep]])</f>
        <v>Charlie</v>
      </c>
      <c r="D3481" s="4" t="str">
        <f>PROPER(Table14[[#This Row],[Region]])</f>
        <v>West</v>
      </c>
      <c r="E3481" s="9">
        <f>IF(ISBLANK(Table14[[#This Row],[Sales_Amount]]),MEDIAN(Table14[Sales_Amount]),Table14[[#This Row],[Sales_Amount]])</f>
        <v>8969.25</v>
      </c>
      <c r="F3481" s="11">
        <f>IF(ISBLANK(Table14[[#This Row],[Quantity_Sold]]),MEDIAN(Table14[Quantity_Sold]),Table14[[#This Row],[Quantity_Sold]])</f>
        <v>4</v>
      </c>
      <c r="G3481" s="4" t="str">
        <f>TRIM(Table14[[#This Row],[Product_Category]])</f>
        <v>Food</v>
      </c>
      <c r="H3481" s="9">
        <v>2306.19</v>
      </c>
      <c r="I3481" s="9">
        <v>2669.42</v>
      </c>
      <c r="J3481" s="4" t="str">
        <f>PROPER(Table14[[#This Row],[Customer_Type]])</f>
        <v>New</v>
      </c>
      <c r="K3481" s="13">
        <f>IF(ISBLANK(Table14[[#This Row],[Discount]]),MEDIAN(Table14[Discount]),Table14[[#This Row],[Discount]])</f>
        <v>0.16</v>
      </c>
      <c r="L3481" s="4" t="s">
        <v>31</v>
      </c>
      <c r="M3481" s="4" t="s">
        <v>22</v>
      </c>
    </row>
    <row r="3482" spans="1:13" x14ac:dyDescent="0.3">
      <c r="A3482">
        <v>1450</v>
      </c>
      <c r="B3482" s="1">
        <v>45359</v>
      </c>
      <c r="C3482" s="4" t="str">
        <f>IF(ISBLANK(Table14[[#This Row],[Sales_Rep]]),"Unknown",Table14[[#This Row],[Sales_Rep]])</f>
        <v>Charlie</v>
      </c>
      <c r="D3482" s="4" t="str">
        <f>PROPER(Table14[[#This Row],[Region]])</f>
        <v>West</v>
      </c>
      <c r="E3482" s="9">
        <f>IF(ISBLANK(Table14[[#This Row],[Sales_Amount]]),MEDIAN(Table14[Sales_Amount]),Table14[[#This Row],[Sales_Amount]])</f>
        <v>80766.710000000006</v>
      </c>
      <c r="F3482" s="11">
        <f>IF(ISBLANK(Table14[[#This Row],[Quantity_Sold]]),MEDIAN(Table14[Quantity_Sold]),Table14[[#This Row],[Quantity_Sold]])</f>
        <v>31</v>
      </c>
      <c r="G3482" s="4" t="str">
        <f>TRIM(Table14[[#This Row],[Product_Category]])</f>
        <v>Food</v>
      </c>
      <c r="H3482" s="9">
        <v>2578.65</v>
      </c>
      <c r="I3482" s="9">
        <v>3177.29</v>
      </c>
      <c r="J3482" s="4" t="str">
        <f>PROPER(Table14[[#This Row],[Customer_Type]])</f>
        <v>Returning</v>
      </c>
      <c r="K3482" s="13">
        <f>IF(ISBLANK(Table14[[#This Row],[Discount]]),MEDIAN(Table14[Discount]),Table14[[#This Row],[Discount]])</f>
        <v>0.18</v>
      </c>
      <c r="L3482" s="4" t="s">
        <v>17</v>
      </c>
      <c r="M3482" s="4" t="s">
        <v>18</v>
      </c>
    </row>
    <row r="3483" spans="1:13" x14ac:dyDescent="0.3">
      <c r="A3483">
        <v>1472</v>
      </c>
      <c r="B3483" s="1">
        <v>45426</v>
      </c>
      <c r="C3483" s="4" t="str">
        <f>IF(ISBLANK(Table14[[#This Row],[Sales_Rep]]),"Unknown",Table14[[#This Row],[Sales_Rep]])</f>
        <v>Eve</v>
      </c>
      <c r="D3483" s="4" t="str">
        <f>PROPER(Table14[[#This Row],[Region]])</f>
        <v>East</v>
      </c>
      <c r="E3483" s="9">
        <f>IF(ISBLANK(Table14[[#This Row],[Sales_Amount]]),MEDIAN(Table14[Sales_Amount]),Table14[[#This Row],[Sales_Amount]])</f>
        <v>216063.71</v>
      </c>
      <c r="F3483" s="11">
        <f>IF(ISBLANK(Table14[[#This Row],[Quantity_Sold]]),MEDIAN(Table14[Quantity_Sold]),Table14[[#This Row],[Quantity_Sold]])</f>
        <v>47</v>
      </c>
      <c r="G3483" s="4" t="str">
        <f>TRIM(Table14[[#This Row],[Product_Category]])</f>
        <v>Clothing</v>
      </c>
      <c r="H3483" s="9">
        <v>4482.18</v>
      </c>
      <c r="I3483" s="9">
        <v>5970.26</v>
      </c>
      <c r="J3483" s="4" t="str">
        <f>PROPER(Table14[[#This Row],[Customer_Type]])</f>
        <v>New</v>
      </c>
      <c r="K3483" s="13">
        <f>IF(ISBLANK(Table14[[#This Row],[Discount]]),MEDIAN(Table14[Discount]),Table14[[#This Row],[Discount]])</f>
        <v>0.23</v>
      </c>
      <c r="L3483" s="4" t="s">
        <v>26</v>
      </c>
      <c r="M3483" s="4" t="s">
        <v>18</v>
      </c>
    </row>
    <row r="3484" spans="1:13" x14ac:dyDescent="0.3">
      <c r="A3484">
        <v>1239</v>
      </c>
      <c r="B3484" s="1">
        <v>45296</v>
      </c>
      <c r="C3484" s="4" t="str">
        <f>IF(ISBLANK(Table14[[#This Row],[Sales_Rep]]),"Unknown",Table14[[#This Row],[Sales_Rep]])</f>
        <v>Eve</v>
      </c>
      <c r="D3484" s="4" t="str">
        <f>PROPER(Table14[[#This Row],[Region]])</f>
        <v>West</v>
      </c>
      <c r="E3484" s="9">
        <f>IF(ISBLANK(Table14[[#This Row],[Sales_Amount]]),MEDIAN(Table14[Sales_Amount]),Table14[[#This Row],[Sales_Amount]])</f>
        <v>123713.37</v>
      </c>
      <c r="F3484" s="11">
        <f>IF(ISBLANK(Table14[[#This Row],[Quantity_Sold]]),MEDIAN(Table14[Quantity_Sold]),Table14[[#This Row],[Quantity_Sold]])</f>
        <v>43</v>
      </c>
      <c r="G3484" s="4" t="str">
        <f>TRIM(Table14[[#This Row],[Product_Category]])</f>
        <v>Food</v>
      </c>
      <c r="H3484" s="9">
        <v>2804.45</v>
      </c>
      <c r="I3484" s="9">
        <v>3551.92</v>
      </c>
      <c r="J3484" s="4" t="str">
        <f>PROPER(Table14[[#This Row],[Customer_Type]])</f>
        <v>New</v>
      </c>
      <c r="K3484" s="13">
        <f>IF(ISBLANK(Table14[[#This Row],[Discount]]),MEDIAN(Table14[Discount]),Table14[[#This Row],[Discount]])</f>
        <v>0.19</v>
      </c>
      <c r="L3484" s="4" t="s">
        <v>31</v>
      </c>
      <c r="M3484" s="4" t="s">
        <v>18</v>
      </c>
    </row>
    <row r="3485" spans="1:13" x14ac:dyDescent="0.3">
      <c r="A3485">
        <v>1428</v>
      </c>
      <c r="B3485" s="1">
        <v>44955</v>
      </c>
      <c r="C3485" s="4" t="str">
        <f>IF(ISBLANK(Table14[[#This Row],[Sales_Rep]]),"Unknown",Table14[[#This Row],[Sales_Rep]])</f>
        <v>David</v>
      </c>
      <c r="D3485" s="4" t="str">
        <f>PROPER(Table14[[#This Row],[Region]])</f>
        <v>South</v>
      </c>
      <c r="E3485" s="9">
        <f>IF(ISBLANK(Table14[[#This Row],[Sales_Amount]]),MEDIAN(Table14[Sales_Amount]),Table14[[#This Row],[Sales_Amount]])</f>
        <v>105156.58</v>
      </c>
      <c r="F3485" s="11">
        <f>IF(ISBLANK(Table14[[#This Row],[Quantity_Sold]]),MEDIAN(Table14[Quantity_Sold]),Table14[[#This Row],[Quantity_Sold]])</f>
        <v>27</v>
      </c>
      <c r="G3485" s="4" t="str">
        <f>TRIM(Table14[[#This Row],[Product_Category]])</f>
        <v>Food</v>
      </c>
      <c r="H3485" s="9">
        <v>4046.2</v>
      </c>
      <c r="I3485" s="9">
        <v>4868.3599999999997</v>
      </c>
      <c r="J3485" s="4" t="str">
        <f>PROPER(Table14[[#This Row],[Customer_Type]])</f>
        <v>New</v>
      </c>
      <c r="K3485" s="13">
        <f>IF(ISBLANK(Table14[[#This Row],[Discount]]),MEDIAN(Table14[Discount]),Table14[[#This Row],[Discount]])</f>
        <v>0.2</v>
      </c>
      <c r="L3485" s="4" t="s">
        <v>31</v>
      </c>
      <c r="M3485" s="4" t="s">
        <v>18</v>
      </c>
    </row>
    <row r="3486" spans="1:13" x14ac:dyDescent="0.3">
      <c r="A3486">
        <v>1402</v>
      </c>
      <c r="B3486" s="1">
        <v>45478</v>
      </c>
      <c r="C3486" s="4" t="str">
        <f>IF(ISBLANK(Table14[[#This Row],[Sales_Rep]]),"Unknown",Table14[[#This Row],[Sales_Rep]])</f>
        <v>David</v>
      </c>
      <c r="D3486" s="4" t="str">
        <f>PROPER(Table14[[#This Row],[Region]])</f>
        <v>West</v>
      </c>
      <c r="E3486" s="9">
        <f>IF(ISBLANK(Table14[[#This Row],[Sales_Amount]]),MEDIAN(Table14[Sales_Amount]),Table14[[#This Row],[Sales_Amount]])</f>
        <v>45278.41</v>
      </c>
      <c r="F3486" s="11">
        <f>IF(ISBLANK(Table14[[#This Row],[Quantity_Sold]]),MEDIAN(Table14[Quantity_Sold]),Table14[[#This Row],[Quantity_Sold]])</f>
        <v>27</v>
      </c>
      <c r="G3486" s="4" t="str">
        <f>TRIM(Table14[[#This Row],[Product_Category]])</f>
        <v>Furniture</v>
      </c>
      <c r="H3486" s="9">
        <v>1384.63</v>
      </c>
      <c r="I3486" s="9">
        <v>1765.24</v>
      </c>
      <c r="J3486" s="4" t="str">
        <f>PROPER(Table14[[#This Row],[Customer_Type]])</f>
        <v>New</v>
      </c>
      <c r="K3486" s="13">
        <f>IF(ISBLANK(Table14[[#This Row],[Discount]]),MEDIAN(Table14[Discount]),Table14[[#This Row],[Discount]])</f>
        <v>0.05</v>
      </c>
      <c r="L3486" s="4" t="s">
        <v>17</v>
      </c>
      <c r="M3486" s="4" t="s">
        <v>22</v>
      </c>
    </row>
    <row r="3487" spans="1:13" x14ac:dyDescent="0.3">
      <c r="A3487">
        <v>1500</v>
      </c>
      <c r="B3487" s="1">
        <v>45569</v>
      </c>
      <c r="C3487" s="4" t="str">
        <f>IF(ISBLANK(Table14[[#This Row],[Sales_Rep]]),"Unknown",Table14[[#This Row],[Sales_Rep]])</f>
        <v>Charlie</v>
      </c>
      <c r="D3487" s="4" t="str">
        <f>PROPER(Table14[[#This Row],[Region]])</f>
        <v>West</v>
      </c>
      <c r="E3487" s="9">
        <f>IF(ISBLANK(Table14[[#This Row],[Sales_Amount]]),MEDIAN(Table14[Sales_Amount]),Table14[[#This Row],[Sales_Amount]])</f>
        <v>160915.03</v>
      </c>
      <c r="F3487" s="11">
        <f>IF(ISBLANK(Table14[[#This Row],[Quantity_Sold]]),MEDIAN(Table14[Quantity_Sold]),Table14[[#This Row],[Quantity_Sold]])</f>
        <v>38</v>
      </c>
      <c r="G3487" s="4" t="str">
        <f>TRIM(Table14[[#This Row],[Product_Category]])</f>
        <v>Food</v>
      </c>
      <c r="H3487" s="9">
        <v>3457.95</v>
      </c>
      <c r="I3487" s="9">
        <v>4457.4799999999996</v>
      </c>
      <c r="J3487" s="4" t="str">
        <f>PROPER(Table14[[#This Row],[Customer_Type]])</f>
        <v>Returning</v>
      </c>
      <c r="K3487" s="13">
        <f>IF(ISBLANK(Table14[[#This Row],[Discount]]),MEDIAN(Table14[Discount]),Table14[[#This Row],[Discount]])</f>
        <v>0.05</v>
      </c>
      <c r="L3487" s="4" t="s">
        <v>31</v>
      </c>
      <c r="M3487" s="4" t="s">
        <v>18</v>
      </c>
    </row>
    <row r="3488" spans="1:13" x14ac:dyDescent="0.3">
      <c r="A3488">
        <v>1171</v>
      </c>
      <c r="B3488" s="1">
        <v>45648</v>
      </c>
      <c r="C3488" s="4" t="str">
        <f>IF(ISBLANK(Table14[[#This Row],[Sales_Rep]]),"Unknown",Table14[[#This Row],[Sales_Rep]])</f>
        <v>Charlie</v>
      </c>
      <c r="D3488" s="4" t="str">
        <f>PROPER(Table14[[#This Row],[Region]])</f>
        <v>East</v>
      </c>
      <c r="E3488" s="9">
        <f>IF(ISBLANK(Table14[[#This Row],[Sales_Amount]]),MEDIAN(Table14[Sales_Amount]),Table14[[#This Row],[Sales_Amount]])</f>
        <v>25721.86</v>
      </c>
      <c r="F3488" s="11">
        <f>IF(ISBLANK(Table14[[#This Row],[Quantity_Sold]]),MEDIAN(Table14[Quantity_Sold]),Table14[[#This Row],[Quantity_Sold]])</f>
        <v>16</v>
      </c>
      <c r="G3488" s="4" t="str">
        <f>TRIM(Table14[[#This Row],[Product_Category]])</f>
        <v>Clothing</v>
      </c>
      <c r="H3488" s="9">
        <v>1574.89</v>
      </c>
      <c r="I3488" s="9">
        <v>1786.24</v>
      </c>
      <c r="J3488" s="4" t="str">
        <f>PROPER(Table14[[#This Row],[Customer_Type]])</f>
        <v>New</v>
      </c>
      <c r="K3488" s="13">
        <f>IF(ISBLANK(Table14[[#This Row],[Discount]]),MEDIAN(Table14[Discount]),Table14[[#This Row],[Discount]])</f>
        <v>0.1</v>
      </c>
      <c r="L3488" s="4" t="s">
        <v>17</v>
      </c>
      <c r="M3488" s="4" t="s">
        <v>18</v>
      </c>
    </row>
    <row r="3489" spans="1:13" x14ac:dyDescent="0.3">
      <c r="A3489">
        <v>1329</v>
      </c>
      <c r="B3489" s="1">
        <v>45347</v>
      </c>
      <c r="C3489" s="4" t="str">
        <f>IF(ISBLANK(Table14[[#This Row],[Sales_Rep]]),"Unknown",Table14[[#This Row],[Sales_Rep]])</f>
        <v>Alice</v>
      </c>
      <c r="D3489" s="4" t="str">
        <f>PROPER(Table14[[#This Row],[Region]])</f>
        <v>North</v>
      </c>
      <c r="E3489" s="9">
        <f>IF(ISBLANK(Table14[[#This Row],[Sales_Amount]]),MEDIAN(Table14[Sales_Amount]),Table14[[#This Row],[Sales_Amount]])</f>
        <v>113059.21</v>
      </c>
      <c r="F3489" s="11">
        <f>IF(ISBLANK(Table14[[#This Row],[Quantity_Sold]]),MEDIAN(Table14[Quantity_Sold]),Table14[[#This Row],[Quantity_Sold]])</f>
        <v>24</v>
      </c>
      <c r="G3489" s="4" t="str">
        <f>TRIM(Table14[[#This Row],[Product_Category]])</f>
        <v>Clothing</v>
      </c>
      <c r="H3489" s="9">
        <v>4089.75</v>
      </c>
      <c r="I3489" s="9">
        <v>5011.49</v>
      </c>
      <c r="J3489" s="4" t="str">
        <f>PROPER(Table14[[#This Row],[Customer_Type]])</f>
        <v>New</v>
      </c>
      <c r="K3489" s="13">
        <f>IF(ISBLANK(Table14[[#This Row],[Discount]]),MEDIAN(Table14[Discount]),Table14[[#This Row],[Discount]])</f>
        <v>0.06</v>
      </c>
      <c r="L3489" s="4" t="s">
        <v>17</v>
      </c>
      <c r="M3489" s="4" t="s">
        <v>18</v>
      </c>
    </row>
    <row r="3490" spans="1:13" x14ac:dyDescent="0.3">
      <c r="A3490">
        <v>1364</v>
      </c>
      <c r="B3490" s="1">
        <v>45255</v>
      </c>
      <c r="C3490" s="4" t="str">
        <f>IF(ISBLANK(Table14[[#This Row],[Sales_Rep]]),"Unknown",Table14[[#This Row],[Sales_Rep]])</f>
        <v>Alice</v>
      </c>
      <c r="D3490" s="4" t="str">
        <f>PROPER(Table14[[#This Row],[Region]])</f>
        <v>East</v>
      </c>
      <c r="E3490" s="9">
        <f>IF(ISBLANK(Table14[[#This Row],[Sales_Amount]]),MEDIAN(Table14[Sales_Amount]),Table14[[#This Row],[Sales_Amount]])</f>
        <v>16478.25</v>
      </c>
      <c r="F3490" s="11">
        <f>IF(ISBLANK(Table14[[#This Row],[Quantity_Sold]]),MEDIAN(Table14[Quantity_Sold]),Table14[[#This Row],[Quantity_Sold]])</f>
        <v>5</v>
      </c>
      <c r="G3490" s="4" t="str">
        <f>TRIM(Table14[[#This Row],[Product_Category]])</f>
        <v>Electronics</v>
      </c>
      <c r="H3490" s="9">
        <v>3017.62</v>
      </c>
      <c r="I3490" s="9">
        <v>4453.58</v>
      </c>
      <c r="J3490" s="4" t="str">
        <f>PROPER(Table14[[#This Row],[Customer_Type]])</f>
        <v>Returning</v>
      </c>
      <c r="K3490" s="13">
        <f>IF(ISBLANK(Table14[[#This Row],[Discount]]),MEDIAN(Table14[Discount]),Table14[[#This Row],[Discount]])</f>
        <v>0.26</v>
      </c>
      <c r="L3490" s="4" t="s">
        <v>26</v>
      </c>
      <c r="M3490" s="4" t="s">
        <v>18</v>
      </c>
    </row>
    <row r="3491" spans="1:13" x14ac:dyDescent="0.3">
      <c r="A3491">
        <v>1288</v>
      </c>
      <c r="B3491" s="1">
        <v>44941</v>
      </c>
      <c r="C3491" s="4" t="str">
        <f>IF(ISBLANK(Table14[[#This Row],[Sales_Rep]]),"Unknown",Table14[[#This Row],[Sales_Rep]])</f>
        <v>David</v>
      </c>
      <c r="D3491" s="4" t="str">
        <f>PROPER(Table14[[#This Row],[Region]])</f>
        <v>West</v>
      </c>
      <c r="E3491" s="9">
        <f>IF(ISBLANK(Table14[[#This Row],[Sales_Amount]]),MEDIAN(Table14[Sales_Amount]),Table14[[#This Row],[Sales_Amount]])</f>
        <v>2106.5</v>
      </c>
      <c r="F3491" s="11">
        <f>IF(ISBLANK(Table14[[#This Row],[Quantity_Sold]]),MEDIAN(Table14[Quantity_Sold]),Table14[[#This Row],[Quantity_Sold]])</f>
        <v>1</v>
      </c>
      <c r="G3491" s="4" t="str">
        <f>TRIM(Table14[[#This Row],[Product_Category]])</f>
        <v>Electronics</v>
      </c>
      <c r="H3491" s="9">
        <v>1754.48</v>
      </c>
      <c r="I3491" s="9">
        <v>2194.27</v>
      </c>
      <c r="J3491" s="4" t="str">
        <f>PROPER(Table14[[#This Row],[Customer_Type]])</f>
        <v>New</v>
      </c>
      <c r="K3491" s="13">
        <f>IF(ISBLANK(Table14[[#This Row],[Discount]]),MEDIAN(Table14[Discount]),Table14[[#This Row],[Discount]])</f>
        <v>0.04</v>
      </c>
      <c r="L3491" s="4" t="s">
        <v>26</v>
      </c>
      <c r="M3491" s="4" t="s">
        <v>18</v>
      </c>
    </row>
    <row r="3492" spans="1:13" x14ac:dyDescent="0.3">
      <c r="A3492">
        <v>1452</v>
      </c>
      <c r="B3492" s="1">
        <v>45492</v>
      </c>
      <c r="C3492" s="4" t="str">
        <f>IF(ISBLANK(Table14[[#This Row],[Sales_Rep]]),"Unknown",Table14[[#This Row],[Sales_Rep]])</f>
        <v>David</v>
      </c>
      <c r="D3492" s="4" t="str">
        <f>PROPER(Table14[[#This Row],[Region]])</f>
        <v>West</v>
      </c>
      <c r="E3492" s="9">
        <f>IF(ISBLANK(Table14[[#This Row],[Sales_Amount]]),MEDIAN(Table14[Sales_Amount]),Table14[[#This Row],[Sales_Amount]])</f>
        <v>9797.42</v>
      </c>
      <c r="F3492" s="11">
        <f>IF(ISBLANK(Table14[[#This Row],[Quantity_Sold]]),MEDIAN(Table14[Quantity_Sold]),Table14[[#This Row],[Quantity_Sold]])</f>
        <v>10</v>
      </c>
      <c r="G3492" s="4" t="str">
        <f>TRIM(Table14[[#This Row],[Product_Category]])</f>
        <v>Electronics</v>
      </c>
      <c r="H3492" s="9">
        <v>1104.5999999999999</v>
      </c>
      <c r="I3492" s="9">
        <v>1240.18</v>
      </c>
      <c r="J3492" s="4" t="str">
        <f>PROPER(Table14[[#This Row],[Customer_Type]])</f>
        <v>Returning</v>
      </c>
      <c r="K3492" s="13">
        <f>IF(ISBLANK(Table14[[#This Row],[Discount]]),MEDIAN(Table14[Discount]),Table14[[#This Row],[Discount]])</f>
        <v>0.21</v>
      </c>
      <c r="L3492" s="4" t="s">
        <v>31</v>
      </c>
      <c r="M3492" s="4" t="s">
        <v>18</v>
      </c>
    </row>
    <row r="3493" spans="1:13" x14ac:dyDescent="0.3">
      <c r="A3493">
        <v>1216</v>
      </c>
      <c r="B3493" s="1">
        <v>45638</v>
      </c>
      <c r="C3493" s="4" t="str">
        <f>IF(ISBLANK(Table14[[#This Row],[Sales_Rep]]),"Unknown",Table14[[#This Row],[Sales_Rep]])</f>
        <v>Alice</v>
      </c>
      <c r="D3493" s="4" t="str">
        <f>PROPER(Table14[[#This Row],[Region]])</f>
        <v>South</v>
      </c>
      <c r="E3493" s="9">
        <f>IF(ISBLANK(Table14[[#This Row],[Sales_Amount]]),MEDIAN(Table14[Sales_Amount]),Table14[[#This Row],[Sales_Amount]])</f>
        <v>121977.25</v>
      </c>
      <c r="F3493" s="11">
        <f>IF(ISBLANK(Table14[[#This Row],[Quantity_Sold]]),MEDIAN(Table14[Quantity_Sold]),Table14[[#This Row],[Quantity_Sold]])</f>
        <v>37</v>
      </c>
      <c r="G3493" s="4" t="str">
        <f>TRIM(Table14[[#This Row],[Product_Category]])</f>
        <v>Electronics</v>
      </c>
      <c r="H3493" s="9">
        <v>3240.47</v>
      </c>
      <c r="I3493" s="9">
        <v>3878.45</v>
      </c>
      <c r="J3493" s="4" t="str">
        <f>PROPER(Table14[[#This Row],[Customer_Type]])</f>
        <v>New</v>
      </c>
      <c r="K3493" s="13">
        <f>IF(ISBLANK(Table14[[#This Row],[Discount]]),MEDIAN(Table14[Discount]),Table14[[#This Row],[Discount]])</f>
        <v>0.15</v>
      </c>
      <c r="L3493" s="4" t="s">
        <v>26</v>
      </c>
      <c r="M3493" s="4" t="s">
        <v>22</v>
      </c>
    </row>
    <row r="3494" spans="1:13" x14ac:dyDescent="0.3">
      <c r="A3494">
        <v>1097</v>
      </c>
      <c r="B3494" s="1">
        <v>45203</v>
      </c>
      <c r="C3494" s="4" t="str">
        <f>IF(ISBLANK(Table14[[#This Row],[Sales_Rep]]),"Unknown",Table14[[#This Row],[Sales_Rep]])</f>
        <v>Alice</v>
      </c>
      <c r="D3494" s="4" t="str">
        <f>PROPER(Table14[[#This Row],[Region]])</f>
        <v>West</v>
      </c>
      <c r="E3494" s="9">
        <f>IF(ISBLANK(Table14[[#This Row],[Sales_Amount]]),MEDIAN(Table14[Sales_Amount]),Table14[[#This Row],[Sales_Amount]])</f>
        <v>17065.439999999999</v>
      </c>
      <c r="F3494" s="11">
        <f>IF(ISBLANK(Table14[[#This Row],[Quantity_Sold]]),MEDIAN(Table14[Quantity_Sold]),Table14[[#This Row],[Quantity_Sold]])</f>
        <v>5</v>
      </c>
      <c r="G3494" s="4" t="str">
        <f>TRIM(Table14[[#This Row],[Product_Category]])</f>
        <v>Clothing</v>
      </c>
      <c r="H3494" s="9">
        <v>3434.84</v>
      </c>
      <c r="I3494" s="9">
        <v>4740.3999999999996</v>
      </c>
      <c r="J3494" s="4" t="str">
        <f>PROPER(Table14[[#This Row],[Customer_Type]])</f>
        <v>New</v>
      </c>
      <c r="K3494" s="13">
        <f>IF(ISBLANK(Table14[[#This Row],[Discount]]),MEDIAN(Table14[Discount]),Table14[[#This Row],[Discount]])</f>
        <v>0.28000000000000003</v>
      </c>
      <c r="L3494" s="4" t="s">
        <v>26</v>
      </c>
      <c r="M3494" s="4" t="s">
        <v>22</v>
      </c>
    </row>
    <row r="3495" spans="1:13" x14ac:dyDescent="0.3">
      <c r="A3495">
        <v>1052</v>
      </c>
      <c r="B3495" s="1">
        <v>45056</v>
      </c>
      <c r="C3495" s="4" t="str">
        <f>IF(ISBLANK(Table14[[#This Row],[Sales_Rep]]),"Unknown",Table14[[#This Row],[Sales_Rep]])</f>
        <v>Bob</v>
      </c>
      <c r="D3495" s="4" t="str">
        <f>PROPER(Table14[[#This Row],[Region]])</f>
        <v>East</v>
      </c>
      <c r="E3495" s="9">
        <f>IF(ISBLANK(Table14[[#This Row],[Sales_Amount]]),MEDIAN(Table14[Sales_Amount]),Table14[[#This Row],[Sales_Amount]])</f>
        <v>79344.72</v>
      </c>
      <c r="F3495" s="11">
        <f>IF(ISBLANK(Table14[[#This Row],[Quantity_Sold]]),MEDIAN(Table14[Quantity_Sold]),Table14[[#This Row],[Quantity_Sold]])</f>
        <v>15</v>
      </c>
      <c r="G3495" s="4" t="str">
        <f>TRIM(Table14[[#This Row],[Product_Category]])</f>
        <v>Clothing</v>
      </c>
      <c r="H3495" s="9">
        <v>4706.6899999999996</v>
      </c>
      <c r="I3495" s="9">
        <v>6530.43</v>
      </c>
      <c r="J3495" s="4" t="str">
        <f>PROPER(Table14[[#This Row],[Customer_Type]])</f>
        <v>Returning</v>
      </c>
      <c r="K3495" s="13">
        <f>IF(ISBLANK(Table14[[#This Row],[Discount]]),MEDIAN(Table14[Discount]),Table14[[#This Row],[Discount]])</f>
        <v>0.19</v>
      </c>
      <c r="L3495" s="4" t="s">
        <v>31</v>
      </c>
      <c r="M3495" s="4" t="s">
        <v>18</v>
      </c>
    </row>
    <row r="3496" spans="1:13" x14ac:dyDescent="0.3">
      <c r="A3496">
        <v>1220</v>
      </c>
      <c r="B3496" s="1">
        <v>45499</v>
      </c>
      <c r="C3496" s="4" t="str">
        <f>IF(ISBLANK(Table14[[#This Row],[Sales_Rep]]),"Unknown",Table14[[#This Row],[Sales_Rep]])</f>
        <v>Bob</v>
      </c>
      <c r="D3496" s="4" t="str">
        <f>PROPER(Table14[[#This Row],[Region]])</f>
        <v>North</v>
      </c>
      <c r="E3496" s="9">
        <f>IF(ISBLANK(Table14[[#This Row],[Sales_Amount]]),MEDIAN(Table14[Sales_Amount]),Table14[[#This Row],[Sales_Amount]])</f>
        <v>64758.84</v>
      </c>
      <c r="F3496" s="11">
        <f>IF(ISBLANK(Table14[[#This Row],[Quantity_Sold]]),MEDIAN(Table14[Quantity_Sold]),Table14[[#This Row],[Quantity_Sold]])</f>
        <v>14</v>
      </c>
      <c r="G3496" s="4" t="str">
        <f>TRIM(Table14[[#This Row],[Product_Category]])</f>
        <v>Food</v>
      </c>
      <c r="H3496" s="9">
        <v>4305.32</v>
      </c>
      <c r="I3496" s="9">
        <v>5573.05</v>
      </c>
      <c r="J3496" s="4" t="str">
        <f>PROPER(Table14[[#This Row],[Customer_Type]])</f>
        <v>Returning</v>
      </c>
      <c r="K3496" s="13">
        <f>IF(ISBLANK(Table14[[#This Row],[Discount]]),MEDIAN(Table14[Discount]),Table14[[#This Row],[Discount]])</f>
        <v>0.17</v>
      </c>
      <c r="L3496" s="4" t="s">
        <v>26</v>
      </c>
      <c r="M3496" s="4" t="s">
        <v>22</v>
      </c>
    </row>
    <row r="3497" spans="1:13" x14ac:dyDescent="0.3">
      <c r="A3497">
        <v>1051</v>
      </c>
      <c r="B3497" s="1">
        <v>45158</v>
      </c>
      <c r="C3497" s="4" t="str">
        <f>IF(ISBLANK(Table14[[#This Row],[Sales_Rep]]),"Unknown",Table14[[#This Row],[Sales_Rep]])</f>
        <v>Alice</v>
      </c>
      <c r="D3497" s="4" t="str">
        <f>PROPER(Table14[[#This Row],[Region]])</f>
        <v>South</v>
      </c>
      <c r="E3497" s="9">
        <f>IF(ISBLANK(Table14[[#This Row],[Sales_Amount]]),MEDIAN(Table14[Sales_Amount]),Table14[[#This Row],[Sales_Amount]])</f>
        <v>4351.26</v>
      </c>
      <c r="F3497" s="11">
        <f>IF(ISBLANK(Table14[[#This Row],[Quantity_Sold]]),MEDIAN(Table14[Quantity_Sold]),Table14[[#This Row],[Quantity_Sold]])</f>
        <v>1</v>
      </c>
      <c r="G3497" s="4" t="str">
        <f>TRIM(Table14[[#This Row],[Product_Category]])</f>
        <v>Food</v>
      </c>
      <c r="H3497" s="9">
        <v>4218.53</v>
      </c>
      <c r="I3497" s="9">
        <v>4781.6000000000004</v>
      </c>
      <c r="J3497" s="4" t="str">
        <f>PROPER(Table14[[#This Row],[Customer_Type]])</f>
        <v>Returning</v>
      </c>
      <c r="K3497" s="13">
        <f>IF(ISBLANK(Table14[[#This Row],[Discount]]),MEDIAN(Table14[Discount]),Table14[[#This Row],[Discount]])</f>
        <v>0.09</v>
      </c>
      <c r="L3497" s="4" t="s">
        <v>17</v>
      </c>
      <c r="M3497" s="4" t="s">
        <v>18</v>
      </c>
    </row>
    <row r="3498" spans="1:13" x14ac:dyDescent="0.3">
      <c r="A3498">
        <v>1430</v>
      </c>
      <c r="B3498" s="1">
        <v>45623</v>
      </c>
      <c r="C3498" s="4" t="str">
        <f>IF(ISBLANK(Table14[[#This Row],[Sales_Rep]]),"Unknown",Table14[[#This Row],[Sales_Rep]])</f>
        <v>Bob</v>
      </c>
      <c r="D3498" s="4" t="str">
        <f>PROPER(Table14[[#This Row],[Region]])</f>
        <v>East</v>
      </c>
      <c r="E3498" s="9">
        <f>IF(ISBLANK(Table14[[#This Row],[Sales_Amount]]),MEDIAN(Table14[Sales_Amount]),Table14[[#This Row],[Sales_Amount]])</f>
        <v>1089.3499999999999</v>
      </c>
      <c r="F3498" s="11">
        <f>IF(ISBLANK(Table14[[#This Row],[Quantity_Sold]]),MEDIAN(Table14[Quantity_Sold]),Table14[[#This Row],[Quantity_Sold]])</f>
        <v>2</v>
      </c>
      <c r="G3498" s="4" t="str">
        <f>TRIM(Table14[[#This Row],[Product_Category]])</f>
        <v>Clothing</v>
      </c>
      <c r="H3498" s="9">
        <v>431.43</v>
      </c>
      <c r="I3498" s="9">
        <v>561.52</v>
      </c>
      <c r="J3498" s="4" t="str">
        <f>PROPER(Table14[[#This Row],[Customer_Type]])</f>
        <v>New</v>
      </c>
      <c r="K3498" s="13">
        <f>IF(ISBLANK(Table14[[#This Row],[Discount]]),MEDIAN(Table14[Discount]),Table14[[#This Row],[Discount]])</f>
        <v>0.03</v>
      </c>
      <c r="L3498" s="4" t="s">
        <v>31</v>
      </c>
      <c r="M3498" s="4" t="s">
        <v>22</v>
      </c>
    </row>
    <row r="3499" spans="1:13" x14ac:dyDescent="0.3">
      <c r="A3499">
        <v>1183</v>
      </c>
      <c r="B3499" s="1">
        <v>45446</v>
      </c>
      <c r="C3499" s="4" t="str">
        <f>IF(ISBLANK(Table14[[#This Row],[Sales_Rep]]),"Unknown",Table14[[#This Row],[Sales_Rep]])</f>
        <v>Eve</v>
      </c>
      <c r="D3499" s="4" t="str">
        <f>PROPER(Table14[[#This Row],[Region]])</f>
        <v>East</v>
      </c>
      <c r="E3499" s="9">
        <f>IF(ISBLANK(Table14[[#This Row],[Sales_Amount]]),MEDIAN(Table14[Sales_Amount]),Table14[[#This Row],[Sales_Amount]])</f>
        <v>14544.8</v>
      </c>
      <c r="F3499" s="11">
        <f>IF(ISBLANK(Table14[[#This Row],[Quantity_Sold]]),MEDIAN(Table14[Quantity_Sold]),Table14[[#This Row],[Quantity_Sold]])</f>
        <v>49</v>
      </c>
      <c r="G3499" s="4" t="str">
        <f>TRIM(Table14[[#This Row],[Product_Category]])</f>
        <v>Electronics</v>
      </c>
      <c r="H3499" s="9">
        <v>314</v>
      </c>
      <c r="I3499" s="9">
        <v>366.46</v>
      </c>
      <c r="J3499" s="4" t="str">
        <f>PROPER(Table14[[#This Row],[Customer_Type]])</f>
        <v>Returning</v>
      </c>
      <c r="K3499" s="13">
        <f>IF(ISBLANK(Table14[[#This Row],[Discount]]),MEDIAN(Table14[Discount]),Table14[[#This Row],[Discount]])</f>
        <v>0.19</v>
      </c>
      <c r="L3499" s="4" t="s">
        <v>31</v>
      </c>
      <c r="M3499" s="4" t="s">
        <v>18</v>
      </c>
    </row>
    <row r="3500" spans="1:13" x14ac:dyDescent="0.3">
      <c r="A3500">
        <v>1024</v>
      </c>
      <c r="B3500" s="1">
        <v>45382</v>
      </c>
      <c r="C3500" s="4" t="str">
        <f>IF(ISBLANK(Table14[[#This Row],[Sales_Rep]]),"Unknown",Table14[[#This Row],[Sales_Rep]])</f>
        <v>David</v>
      </c>
      <c r="D3500" s="4" t="str">
        <f>PROPER(Table14[[#This Row],[Region]])</f>
        <v>East</v>
      </c>
      <c r="E3500" s="9">
        <f>IF(ISBLANK(Table14[[#This Row],[Sales_Amount]]),MEDIAN(Table14[Sales_Amount]),Table14[[#This Row],[Sales_Amount]])</f>
        <v>78802.53</v>
      </c>
      <c r="F3500" s="11">
        <f>IF(ISBLANK(Table14[[#This Row],[Quantity_Sold]]),MEDIAN(Table14[Quantity_Sold]),Table14[[#This Row],[Quantity_Sold]])</f>
        <v>13</v>
      </c>
      <c r="G3500" s="4" t="str">
        <f>TRIM(Table14[[#This Row],[Product_Category]])</f>
        <v>Food</v>
      </c>
      <c r="H3500" s="9">
        <v>4743.6400000000003</v>
      </c>
      <c r="I3500" s="9">
        <v>6588.84</v>
      </c>
      <c r="J3500" s="4" t="str">
        <f>PROPER(Table14[[#This Row],[Customer_Type]])</f>
        <v>Returning</v>
      </c>
      <c r="K3500" s="13">
        <f>IF(ISBLANK(Table14[[#This Row],[Discount]]),MEDIAN(Table14[Discount]),Table14[[#This Row],[Discount]])</f>
        <v>0.08</v>
      </c>
      <c r="L3500" s="4" t="s">
        <v>17</v>
      </c>
      <c r="M3500" s="4" t="s">
        <v>18</v>
      </c>
    </row>
    <row r="3501" spans="1:13" x14ac:dyDescent="0.3">
      <c r="A3501">
        <v>1152</v>
      </c>
      <c r="B3501" s="1">
        <v>45349</v>
      </c>
      <c r="C3501" s="4" t="str">
        <f>IF(ISBLANK(Table14[[#This Row],[Sales_Rep]]),"Unknown",Table14[[#This Row],[Sales_Rep]])</f>
        <v>David</v>
      </c>
      <c r="D3501" s="4" t="str">
        <f>PROPER(Table14[[#This Row],[Region]])</f>
        <v>North</v>
      </c>
      <c r="E3501" s="9">
        <f>IF(ISBLANK(Table14[[#This Row],[Sales_Amount]]),MEDIAN(Table14[Sales_Amount]),Table14[[#This Row],[Sales_Amount]])</f>
        <v>10443.08</v>
      </c>
      <c r="F3501" s="11">
        <f>IF(ISBLANK(Table14[[#This Row],[Quantity_Sold]]),MEDIAN(Table14[Quantity_Sold]),Table14[[#This Row],[Quantity_Sold]])</f>
        <v>8</v>
      </c>
      <c r="G3501" s="4" t="str">
        <f>TRIM(Table14[[#This Row],[Product_Category]])</f>
        <v>Clothing</v>
      </c>
      <c r="H3501" s="9">
        <v>1224.1300000000001</v>
      </c>
      <c r="I3501" s="9">
        <v>1517.89</v>
      </c>
      <c r="J3501" s="4" t="str">
        <f>PROPER(Table14[[#This Row],[Customer_Type]])</f>
        <v>Returning</v>
      </c>
      <c r="K3501" s="13">
        <f>IF(ISBLANK(Table14[[#This Row],[Discount]]),MEDIAN(Table14[Discount]),Table14[[#This Row],[Discount]])</f>
        <v>0.14000000000000001</v>
      </c>
      <c r="L3501" s="4" t="s">
        <v>31</v>
      </c>
      <c r="M3501" s="4" t="s">
        <v>22</v>
      </c>
    </row>
    <row r="3502" spans="1:13" x14ac:dyDescent="0.3">
      <c r="A3502">
        <v>1403</v>
      </c>
      <c r="B3502" s="1">
        <v>45423</v>
      </c>
      <c r="C3502" s="4" t="str">
        <f>IF(ISBLANK(Table14[[#This Row],[Sales_Rep]]),"Unknown",Table14[[#This Row],[Sales_Rep]])</f>
        <v>Alice</v>
      </c>
      <c r="D3502" s="4" t="str">
        <f>PROPER(Table14[[#This Row],[Region]])</f>
        <v>South</v>
      </c>
      <c r="E3502" s="9">
        <f>IF(ISBLANK(Table14[[#This Row],[Sales_Amount]]),MEDIAN(Table14[Sales_Amount]),Table14[[#This Row],[Sales_Amount]])</f>
        <v>78826.67</v>
      </c>
      <c r="F3502" s="11">
        <f>IF(ISBLANK(Table14[[#This Row],[Quantity_Sold]]),MEDIAN(Table14[Quantity_Sold]),Table14[[#This Row],[Quantity_Sold]])</f>
        <v>29</v>
      </c>
      <c r="G3502" s="4" t="str">
        <f>TRIM(Table14[[#This Row],[Product_Category]])</f>
        <v>Electronics</v>
      </c>
      <c r="H3502" s="9">
        <v>2407.46</v>
      </c>
      <c r="I3502" s="9">
        <v>2986.99</v>
      </c>
      <c r="J3502" s="4" t="str">
        <f>PROPER(Table14[[#This Row],[Customer_Type]])</f>
        <v>Returning</v>
      </c>
      <c r="K3502" s="13">
        <f>IF(ISBLANK(Table14[[#This Row],[Discount]]),MEDIAN(Table14[Discount]),Table14[[#This Row],[Discount]])</f>
        <v>0.09</v>
      </c>
      <c r="L3502" s="4" t="s">
        <v>26</v>
      </c>
      <c r="M3502" s="4" t="s">
        <v>18</v>
      </c>
    </row>
    <row r="3503" spans="1:13" x14ac:dyDescent="0.3">
      <c r="A3503">
        <v>1200</v>
      </c>
      <c r="B3503" s="1">
        <v>45170</v>
      </c>
      <c r="C3503" s="4" t="str">
        <f>IF(ISBLANK(Table14[[#This Row],[Sales_Rep]]),"Unknown",Table14[[#This Row],[Sales_Rep]])</f>
        <v>Charlie</v>
      </c>
      <c r="D3503" s="4" t="str">
        <f>PROPER(Table14[[#This Row],[Region]])</f>
        <v>East</v>
      </c>
      <c r="E3503" s="9">
        <f>IF(ISBLANK(Table14[[#This Row],[Sales_Amount]]),MEDIAN(Table14[Sales_Amount]),Table14[[#This Row],[Sales_Amount]])</f>
        <v>6624.11</v>
      </c>
      <c r="F3503" s="11">
        <f>IF(ISBLANK(Table14[[#This Row],[Quantity_Sold]]),MEDIAN(Table14[Quantity_Sold]),Table14[[#This Row],[Quantity_Sold]])</f>
        <v>22</v>
      </c>
      <c r="G3503" s="4" t="str">
        <f>TRIM(Table14[[#This Row],[Product_Category]])</f>
        <v>Clothing</v>
      </c>
      <c r="H3503" s="9">
        <v>285.76</v>
      </c>
      <c r="I3503" s="9">
        <v>412.46</v>
      </c>
      <c r="J3503" s="4" t="str">
        <f>PROPER(Table14[[#This Row],[Customer_Type]])</f>
        <v>Returning</v>
      </c>
      <c r="K3503" s="13">
        <f>IF(ISBLANK(Table14[[#This Row],[Discount]]),MEDIAN(Table14[Discount]),Table14[[#This Row],[Discount]])</f>
        <v>0.27</v>
      </c>
      <c r="L3503" s="4" t="s">
        <v>26</v>
      </c>
      <c r="M3503" s="4" t="s">
        <v>22</v>
      </c>
    </row>
    <row r="3504" spans="1:13" x14ac:dyDescent="0.3">
      <c r="A3504">
        <v>1146</v>
      </c>
      <c r="B3504" s="1">
        <v>45386</v>
      </c>
      <c r="C3504" s="4" t="str">
        <f>IF(ISBLANK(Table14[[#This Row],[Sales_Rep]]),"Unknown",Table14[[#This Row],[Sales_Rep]])</f>
        <v>Alice</v>
      </c>
      <c r="D3504" s="4" t="str">
        <f>PROPER(Table14[[#This Row],[Region]])</f>
        <v>East</v>
      </c>
      <c r="E3504" s="9">
        <f>IF(ISBLANK(Table14[[#This Row],[Sales_Amount]]),MEDIAN(Table14[Sales_Amount]),Table14[[#This Row],[Sales_Amount]])</f>
        <v>243181.98</v>
      </c>
      <c r="F3504" s="11">
        <f>IF(ISBLANK(Table14[[#This Row],[Quantity_Sold]]),MEDIAN(Table14[Quantity_Sold]),Table14[[#This Row],[Quantity_Sold]])</f>
        <v>50</v>
      </c>
      <c r="G3504" s="4" t="str">
        <f>TRIM(Table14[[#This Row],[Product_Category]])</f>
        <v>Food</v>
      </c>
      <c r="H3504" s="9">
        <v>4640.05</v>
      </c>
      <c r="I3504" s="9">
        <v>6662.52</v>
      </c>
      <c r="J3504" s="4" t="str">
        <f>PROPER(Table14[[#This Row],[Customer_Type]])</f>
        <v>New</v>
      </c>
      <c r="K3504" s="13">
        <f>IF(ISBLANK(Table14[[#This Row],[Discount]]),MEDIAN(Table14[Discount]),Table14[[#This Row],[Discount]])</f>
        <v>0.27</v>
      </c>
      <c r="L3504" s="4" t="s">
        <v>17</v>
      </c>
      <c r="M3504" s="4" t="s">
        <v>22</v>
      </c>
    </row>
    <row r="3505" spans="1:13" x14ac:dyDescent="0.3">
      <c r="A3505">
        <v>1142</v>
      </c>
      <c r="B3505" s="1">
        <v>45331</v>
      </c>
      <c r="C3505" s="4" t="str">
        <f>IF(ISBLANK(Table14[[#This Row],[Sales_Rep]]),"Unknown",Table14[[#This Row],[Sales_Rep]])</f>
        <v>Bob</v>
      </c>
      <c r="D3505" s="4" t="str">
        <f>PROPER(Table14[[#This Row],[Region]])</f>
        <v>South</v>
      </c>
      <c r="E3505" s="9">
        <f>IF(ISBLANK(Table14[[#This Row],[Sales_Amount]]),MEDIAN(Table14[Sales_Amount]),Table14[[#This Row],[Sales_Amount]])</f>
        <v>190395.19</v>
      </c>
      <c r="F3505" s="11">
        <f>IF(ISBLANK(Table14[[#This Row],[Quantity_Sold]]),MEDIAN(Table14[Quantity_Sold]),Table14[[#This Row],[Quantity_Sold]])</f>
        <v>48</v>
      </c>
      <c r="G3505" s="4" t="str">
        <f>TRIM(Table14[[#This Row],[Product_Category]])</f>
        <v>Clothing</v>
      </c>
      <c r="H3505" s="9">
        <v>4019.62</v>
      </c>
      <c r="I3505" s="9">
        <v>5509.12</v>
      </c>
      <c r="J3505" s="4" t="str">
        <f>PROPER(Table14[[#This Row],[Customer_Type]])</f>
        <v>New</v>
      </c>
      <c r="K3505" s="13">
        <f>IF(ISBLANK(Table14[[#This Row],[Discount]]),MEDIAN(Table14[Discount]),Table14[[#This Row],[Discount]])</f>
        <v>0.28000000000000003</v>
      </c>
      <c r="L3505" s="4" t="s">
        <v>17</v>
      </c>
      <c r="M3505" s="4" t="s">
        <v>18</v>
      </c>
    </row>
    <row r="3506" spans="1:13" x14ac:dyDescent="0.3">
      <c r="A3506">
        <v>1272</v>
      </c>
      <c r="B3506" s="1">
        <v>45396</v>
      </c>
      <c r="C3506" s="4" t="str">
        <f>IF(ISBLANK(Table14[[#This Row],[Sales_Rep]]),"Unknown",Table14[[#This Row],[Sales_Rep]])</f>
        <v>Charlie</v>
      </c>
      <c r="D3506" s="4" t="str">
        <f>PROPER(Table14[[#This Row],[Region]])</f>
        <v>East</v>
      </c>
      <c r="E3506" s="9">
        <f>IF(ISBLANK(Table14[[#This Row],[Sales_Amount]]),MEDIAN(Table14[Sales_Amount]),Table14[[#This Row],[Sales_Amount]])</f>
        <v>76042.039999999994</v>
      </c>
      <c r="F3506" s="11">
        <f>IF(ISBLANK(Table14[[#This Row],[Quantity_Sold]]),MEDIAN(Table14[Quantity_Sold]),Table14[[#This Row],[Quantity_Sold]])</f>
        <v>21</v>
      </c>
      <c r="G3506" s="4" t="str">
        <f>TRIM(Table14[[#This Row],[Product_Category]])</f>
        <v>Food</v>
      </c>
      <c r="H3506" s="9">
        <v>3700.76</v>
      </c>
      <c r="I3506" s="9">
        <v>4893.3100000000004</v>
      </c>
      <c r="J3506" s="4" t="str">
        <f>PROPER(Table14[[#This Row],[Customer_Type]])</f>
        <v>Returning</v>
      </c>
      <c r="K3506" s="13">
        <f>IF(ISBLANK(Table14[[#This Row],[Discount]]),MEDIAN(Table14[Discount]),Table14[[#This Row],[Discount]])</f>
        <v>0.26</v>
      </c>
      <c r="L3506" s="4" t="s">
        <v>26</v>
      </c>
      <c r="M3506" s="4" t="s">
        <v>18</v>
      </c>
    </row>
    <row r="3507" spans="1:13" x14ac:dyDescent="0.3">
      <c r="A3507">
        <v>1427</v>
      </c>
      <c r="B3507" s="1">
        <v>45510</v>
      </c>
      <c r="C3507" s="4" t="str">
        <f>IF(ISBLANK(Table14[[#This Row],[Sales_Rep]]),"Unknown",Table14[[#This Row],[Sales_Rep]])</f>
        <v>Bob</v>
      </c>
      <c r="D3507" s="4" t="str">
        <f>PROPER(Table14[[#This Row],[Region]])</f>
        <v>South</v>
      </c>
      <c r="E3507" s="9">
        <f>IF(ISBLANK(Table14[[#This Row],[Sales_Amount]]),MEDIAN(Table14[Sales_Amount]),Table14[[#This Row],[Sales_Amount]])</f>
        <v>222781.69</v>
      </c>
      <c r="F3507" s="11">
        <f>IF(ISBLANK(Table14[[#This Row],[Quantity_Sold]]),MEDIAN(Table14[Quantity_Sold]),Table14[[#This Row],[Quantity_Sold]])</f>
        <v>49</v>
      </c>
      <c r="G3507" s="4" t="str">
        <f>TRIM(Table14[[#This Row],[Product_Category]])</f>
        <v>Clothing</v>
      </c>
      <c r="H3507" s="9">
        <v>3181.57</v>
      </c>
      <c r="I3507" s="9">
        <v>4592.49</v>
      </c>
      <c r="J3507" s="4" t="str">
        <f>PROPER(Table14[[#This Row],[Customer_Type]])</f>
        <v>New</v>
      </c>
      <c r="K3507" s="13">
        <f>IF(ISBLANK(Table14[[#This Row],[Discount]]),MEDIAN(Table14[Discount]),Table14[[#This Row],[Discount]])</f>
        <v>0.01</v>
      </c>
      <c r="L3507" s="4" t="s">
        <v>26</v>
      </c>
      <c r="M3507" s="4" t="s">
        <v>22</v>
      </c>
    </row>
    <row r="3508" spans="1:13" x14ac:dyDescent="0.3">
      <c r="A3508">
        <v>1251</v>
      </c>
      <c r="B3508" s="1">
        <v>45051</v>
      </c>
      <c r="C3508" s="4" t="str">
        <f>IF(ISBLANK(Table14[[#This Row],[Sales_Rep]]),"Unknown",Table14[[#This Row],[Sales_Rep]])</f>
        <v>Eve</v>
      </c>
      <c r="D3508" s="4" t="str">
        <f>PROPER(Table14[[#This Row],[Region]])</f>
        <v>East</v>
      </c>
      <c r="E3508" s="9">
        <f>IF(ISBLANK(Table14[[#This Row],[Sales_Amount]]),MEDIAN(Table14[Sales_Amount]),Table14[[#This Row],[Sales_Amount]])</f>
        <v>30469.88</v>
      </c>
      <c r="F3508" s="11">
        <f>IF(ISBLANK(Table14[[#This Row],[Quantity_Sold]]),MEDIAN(Table14[Quantity_Sold]),Table14[[#This Row],[Quantity_Sold]])</f>
        <v>30</v>
      </c>
      <c r="G3508" s="4" t="str">
        <f>TRIM(Table14[[#This Row],[Product_Category]])</f>
        <v>Food</v>
      </c>
      <c r="H3508" s="9">
        <v>847.95</v>
      </c>
      <c r="I3508" s="9">
        <v>1223.69</v>
      </c>
      <c r="J3508" s="4" t="str">
        <f>PROPER(Table14[[#This Row],[Customer_Type]])</f>
        <v>Returning</v>
      </c>
      <c r="K3508" s="13">
        <f>IF(ISBLANK(Table14[[#This Row],[Discount]]),MEDIAN(Table14[Discount]),Table14[[#This Row],[Discount]])</f>
        <v>0.17</v>
      </c>
      <c r="L3508" s="4" t="s">
        <v>17</v>
      </c>
      <c r="M3508" s="4" t="s">
        <v>18</v>
      </c>
    </row>
    <row r="3509" spans="1:13" x14ac:dyDescent="0.3">
      <c r="A3509">
        <v>1454</v>
      </c>
      <c r="B3509" s="1">
        <v>45355</v>
      </c>
      <c r="C3509" s="4" t="str">
        <f>IF(ISBLANK(Table14[[#This Row],[Sales_Rep]]),"Unknown",Table14[[#This Row],[Sales_Rep]])</f>
        <v>Bob</v>
      </c>
      <c r="D3509" s="4" t="str">
        <f>PROPER(Table14[[#This Row],[Region]])</f>
        <v>East</v>
      </c>
      <c r="E3509" s="9">
        <f>IF(ISBLANK(Table14[[#This Row],[Sales_Amount]]),MEDIAN(Table14[Sales_Amount]),Table14[[#This Row],[Sales_Amount]])</f>
        <v>34288.6</v>
      </c>
      <c r="F3509" s="11">
        <f>IF(ISBLANK(Table14[[#This Row],[Quantity_Sold]]),MEDIAN(Table14[Quantity_Sold]),Table14[[#This Row],[Quantity_Sold]])</f>
        <v>39</v>
      </c>
      <c r="G3509" s="4" t="str">
        <f>TRIM(Table14[[#This Row],[Product_Category]])</f>
        <v>Clothing</v>
      </c>
      <c r="H3509" s="9">
        <v>912.01</v>
      </c>
      <c r="I3509" s="9">
        <v>1172.26</v>
      </c>
      <c r="J3509" s="4" t="str">
        <f>PROPER(Table14[[#This Row],[Customer_Type]])</f>
        <v>Returning</v>
      </c>
      <c r="K3509" s="13">
        <f>IF(ISBLANK(Table14[[#This Row],[Discount]]),MEDIAN(Table14[Discount]),Table14[[#This Row],[Discount]])</f>
        <v>0.25</v>
      </c>
      <c r="L3509" s="4" t="s">
        <v>17</v>
      </c>
      <c r="M3509" s="4" t="s">
        <v>18</v>
      </c>
    </row>
    <row r="3510" spans="1:13" x14ac:dyDescent="0.3">
      <c r="A3510">
        <v>1246</v>
      </c>
      <c r="B3510" s="1">
        <v>44932</v>
      </c>
      <c r="C3510" s="4" t="str">
        <f>IF(ISBLANK(Table14[[#This Row],[Sales_Rep]]),"Unknown",Table14[[#This Row],[Sales_Rep]])</f>
        <v>Eve</v>
      </c>
      <c r="D3510" s="4" t="str">
        <f>PROPER(Table14[[#This Row],[Region]])</f>
        <v>West</v>
      </c>
      <c r="E3510" s="9">
        <f>IF(ISBLANK(Table14[[#This Row],[Sales_Amount]]),MEDIAN(Table14[Sales_Amount]),Table14[[#This Row],[Sales_Amount]])</f>
        <v>26172.32</v>
      </c>
      <c r="F3510" s="11">
        <f>IF(ISBLANK(Table14[[#This Row],[Quantity_Sold]]),MEDIAN(Table14[Quantity_Sold]),Table14[[#This Row],[Quantity_Sold]])</f>
        <v>27</v>
      </c>
      <c r="G3510" s="4" t="str">
        <f>TRIM(Table14[[#This Row],[Product_Category]])</f>
        <v>Food</v>
      </c>
      <c r="H3510" s="9">
        <v>1007.26</v>
      </c>
      <c r="I3510" s="9">
        <v>1292.46</v>
      </c>
      <c r="J3510" s="4" t="str">
        <f>PROPER(Table14[[#This Row],[Customer_Type]])</f>
        <v>New</v>
      </c>
      <c r="K3510" s="13">
        <f>IF(ISBLANK(Table14[[#This Row],[Discount]]),MEDIAN(Table14[Discount]),Table14[[#This Row],[Discount]])</f>
        <v>0.25</v>
      </c>
      <c r="L3510" s="4" t="s">
        <v>26</v>
      </c>
      <c r="M3510" s="4" t="s">
        <v>22</v>
      </c>
    </row>
    <row r="3511" spans="1:13" x14ac:dyDescent="0.3">
      <c r="A3511">
        <v>1193</v>
      </c>
      <c r="B3511" s="1">
        <v>45562</v>
      </c>
      <c r="C3511" s="4" t="str">
        <f>IF(ISBLANK(Table14[[#This Row],[Sales_Rep]]),"Unknown",Table14[[#This Row],[Sales_Rep]])</f>
        <v>Eve</v>
      </c>
      <c r="D3511" s="4" t="str">
        <f>PROPER(Table14[[#This Row],[Region]])</f>
        <v>East</v>
      </c>
      <c r="E3511" s="9">
        <f>IF(ISBLANK(Table14[[#This Row],[Sales_Amount]]),MEDIAN(Table14[Sales_Amount]),Table14[[#This Row],[Sales_Amount]])</f>
        <v>67254.97</v>
      </c>
      <c r="F3511" s="11">
        <f>IF(ISBLANK(Table14[[#This Row],[Quantity_Sold]]),MEDIAN(Table14[Quantity_Sold]),Table14[[#This Row],[Quantity_Sold]])</f>
        <v>13</v>
      </c>
      <c r="G3511" s="4" t="str">
        <f>TRIM(Table14[[#This Row],[Product_Category]])</f>
        <v>Electronics</v>
      </c>
      <c r="H3511" s="9">
        <v>4723.76</v>
      </c>
      <c r="I3511" s="9">
        <v>5503.68</v>
      </c>
      <c r="J3511" s="4" t="str">
        <f>PROPER(Table14[[#This Row],[Customer_Type]])</f>
        <v>Returning</v>
      </c>
      <c r="K3511" s="13">
        <f>IF(ISBLANK(Table14[[#This Row],[Discount]]),MEDIAN(Table14[Discount]),Table14[[#This Row],[Discount]])</f>
        <v>0.06</v>
      </c>
      <c r="L3511" s="4" t="s">
        <v>17</v>
      </c>
      <c r="M3511" s="4" t="s">
        <v>18</v>
      </c>
    </row>
    <row r="3512" spans="1:13" x14ac:dyDescent="0.3">
      <c r="A3512">
        <v>1195</v>
      </c>
      <c r="B3512" s="1">
        <v>45638</v>
      </c>
      <c r="C3512" s="4" t="str">
        <f>IF(ISBLANK(Table14[[#This Row],[Sales_Rep]]),"Unknown",Table14[[#This Row],[Sales_Rep]])</f>
        <v>Bob</v>
      </c>
      <c r="D3512" s="4" t="str">
        <f>PROPER(Table14[[#This Row],[Region]])</f>
        <v>West</v>
      </c>
      <c r="E3512" s="9">
        <f>IF(ISBLANK(Table14[[#This Row],[Sales_Amount]]),MEDIAN(Table14[Sales_Amount]),Table14[[#This Row],[Sales_Amount]])</f>
        <v>12881.22</v>
      </c>
      <c r="F3512" s="11">
        <f>IF(ISBLANK(Table14[[#This Row],[Quantity_Sold]]),MEDIAN(Table14[Quantity_Sold]),Table14[[#This Row],[Quantity_Sold]])</f>
        <v>8</v>
      </c>
      <c r="G3512" s="4" t="str">
        <f>TRIM(Table14[[#This Row],[Product_Category]])</f>
        <v>Furniture</v>
      </c>
      <c r="H3512" s="9">
        <v>1553.83</v>
      </c>
      <c r="I3512" s="9">
        <v>1963.6</v>
      </c>
      <c r="J3512" s="4" t="str">
        <f>PROPER(Table14[[#This Row],[Customer_Type]])</f>
        <v>Returning</v>
      </c>
      <c r="K3512" s="13">
        <f>IF(ISBLANK(Table14[[#This Row],[Discount]]),MEDIAN(Table14[Discount]),Table14[[#This Row],[Discount]])</f>
        <v>0.18</v>
      </c>
      <c r="L3512" s="4" t="s">
        <v>17</v>
      </c>
      <c r="M3512" s="4" t="s">
        <v>18</v>
      </c>
    </row>
    <row r="3513" spans="1:13" x14ac:dyDescent="0.3">
      <c r="A3513">
        <v>1264</v>
      </c>
      <c r="B3513" s="1">
        <v>45117</v>
      </c>
      <c r="C3513" s="4" t="str">
        <f>IF(ISBLANK(Table14[[#This Row],[Sales_Rep]]),"Unknown",Table14[[#This Row],[Sales_Rep]])</f>
        <v>Bob</v>
      </c>
      <c r="D3513" s="4" t="str">
        <f>PROPER(Table14[[#This Row],[Region]])</f>
        <v>West</v>
      </c>
      <c r="E3513" s="9">
        <f>IF(ISBLANK(Table14[[#This Row],[Sales_Amount]]),MEDIAN(Table14[Sales_Amount]),Table14[[#This Row],[Sales_Amount]])</f>
        <v>58088.37</v>
      </c>
      <c r="F3513" s="11">
        <f>IF(ISBLANK(Table14[[#This Row],[Quantity_Sold]]),MEDIAN(Table14[Quantity_Sold]),Table14[[#This Row],[Quantity_Sold]])</f>
        <v>13</v>
      </c>
      <c r="G3513" s="4" t="str">
        <f>TRIM(Table14[[#This Row],[Product_Category]])</f>
        <v>Food</v>
      </c>
      <c r="H3513" s="9">
        <v>3731.07</v>
      </c>
      <c r="I3513" s="9">
        <v>5449.19</v>
      </c>
      <c r="J3513" s="4" t="str">
        <f>PROPER(Table14[[#This Row],[Customer_Type]])</f>
        <v>Returning</v>
      </c>
      <c r="K3513" s="13">
        <f>IF(ISBLANK(Table14[[#This Row],[Discount]]),MEDIAN(Table14[Discount]),Table14[[#This Row],[Discount]])</f>
        <v>0.18</v>
      </c>
      <c r="L3513" s="4" t="s">
        <v>31</v>
      </c>
      <c r="M3513" s="4" t="s">
        <v>18</v>
      </c>
    </row>
    <row r="3514" spans="1:13" x14ac:dyDescent="0.3">
      <c r="A3514">
        <v>1221</v>
      </c>
      <c r="B3514" s="1">
        <v>44963</v>
      </c>
      <c r="C3514" s="4" t="str">
        <f>IF(ISBLANK(Table14[[#This Row],[Sales_Rep]]),"Unknown",Table14[[#This Row],[Sales_Rep]])</f>
        <v>Eve</v>
      </c>
      <c r="D3514" s="4" t="str">
        <f>PROPER(Table14[[#This Row],[Region]])</f>
        <v>East</v>
      </c>
      <c r="E3514" s="9">
        <f>IF(ISBLANK(Table14[[#This Row],[Sales_Amount]]),MEDIAN(Table14[Sales_Amount]),Table14[[#This Row],[Sales_Amount]])</f>
        <v>14276.1</v>
      </c>
      <c r="F3514" s="11">
        <f>IF(ISBLANK(Table14[[#This Row],[Quantity_Sold]]),MEDIAN(Table14[Quantity_Sold]),Table14[[#This Row],[Quantity_Sold]])</f>
        <v>7</v>
      </c>
      <c r="G3514" s="4" t="str">
        <f>TRIM(Table14[[#This Row],[Product_Category]])</f>
        <v>Furniture</v>
      </c>
      <c r="H3514" s="9">
        <v>1455.49</v>
      </c>
      <c r="I3514" s="9">
        <v>2124.42</v>
      </c>
      <c r="J3514" s="4" t="str">
        <f>PROPER(Table14[[#This Row],[Customer_Type]])</f>
        <v>New</v>
      </c>
      <c r="K3514" s="13">
        <f>IF(ISBLANK(Table14[[#This Row],[Discount]]),MEDIAN(Table14[Discount]),Table14[[#This Row],[Discount]])</f>
        <v>0.04</v>
      </c>
      <c r="L3514" s="4" t="s">
        <v>26</v>
      </c>
      <c r="M3514" s="4" t="s">
        <v>22</v>
      </c>
    </row>
    <row r="3515" spans="1:13" x14ac:dyDescent="0.3">
      <c r="A3515">
        <v>1478</v>
      </c>
      <c r="B3515" s="1">
        <v>45600</v>
      </c>
      <c r="C3515" s="4" t="str">
        <f>IF(ISBLANK(Table14[[#This Row],[Sales_Rep]]),"Unknown",Table14[[#This Row],[Sales_Rep]])</f>
        <v>Charlie</v>
      </c>
      <c r="D3515" s="4" t="str">
        <f>PROPER(Table14[[#This Row],[Region]])</f>
        <v>North</v>
      </c>
      <c r="E3515" s="9">
        <f>IF(ISBLANK(Table14[[#This Row],[Sales_Amount]]),MEDIAN(Table14[Sales_Amount]),Table14[[#This Row],[Sales_Amount]])</f>
        <v>12477.78</v>
      </c>
      <c r="F3515" s="11">
        <f>IF(ISBLANK(Table14[[#This Row],[Quantity_Sold]]),MEDIAN(Table14[Quantity_Sold]),Table14[[#This Row],[Quantity_Sold]])</f>
        <v>36</v>
      </c>
      <c r="G3515" s="4" t="str">
        <f>TRIM(Table14[[#This Row],[Product_Category]])</f>
        <v>Electronics</v>
      </c>
      <c r="H3515" s="9">
        <v>402.34</v>
      </c>
      <c r="I3515" s="9">
        <v>462.14</v>
      </c>
      <c r="J3515" s="4" t="str">
        <f>PROPER(Table14[[#This Row],[Customer_Type]])</f>
        <v>Returning</v>
      </c>
      <c r="K3515" s="13">
        <f>IF(ISBLANK(Table14[[#This Row],[Discount]]),MEDIAN(Table14[Discount]),Table14[[#This Row],[Discount]])</f>
        <v>0.25</v>
      </c>
      <c r="L3515" s="4" t="s">
        <v>26</v>
      </c>
      <c r="M3515" s="4" t="s">
        <v>22</v>
      </c>
    </row>
    <row r="3516" spans="1:13" x14ac:dyDescent="0.3">
      <c r="A3516">
        <v>1285</v>
      </c>
      <c r="B3516" s="1">
        <v>45023</v>
      </c>
      <c r="C3516" s="4" t="str">
        <f>IF(ISBLANK(Table14[[#This Row],[Sales_Rep]]),"Unknown",Table14[[#This Row],[Sales_Rep]])</f>
        <v>Eve</v>
      </c>
      <c r="D3516" s="4" t="str">
        <f>PROPER(Table14[[#This Row],[Region]])</f>
        <v>North</v>
      </c>
      <c r="E3516" s="9">
        <f>IF(ISBLANK(Table14[[#This Row],[Sales_Amount]]),MEDIAN(Table14[Sales_Amount]),Table14[[#This Row],[Sales_Amount]])</f>
        <v>87085.33</v>
      </c>
      <c r="F3516" s="11">
        <f>IF(ISBLANK(Table14[[#This Row],[Quantity_Sold]]),MEDIAN(Table14[Quantity_Sold]),Table14[[#This Row],[Quantity_Sold]])</f>
        <v>23</v>
      </c>
      <c r="G3516" s="4" t="str">
        <f>TRIM(Table14[[#This Row],[Product_Category]])</f>
        <v>Food</v>
      </c>
      <c r="H3516" s="9">
        <v>3324.93</v>
      </c>
      <c r="I3516" s="9">
        <v>4160.79</v>
      </c>
      <c r="J3516" s="4" t="str">
        <f>PROPER(Table14[[#This Row],[Customer_Type]])</f>
        <v>Returning</v>
      </c>
      <c r="K3516" s="13">
        <f>IF(ISBLANK(Table14[[#This Row],[Discount]]),MEDIAN(Table14[Discount]),Table14[[#This Row],[Discount]])</f>
        <v>0.09</v>
      </c>
      <c r="L3516" s="4" t="s">
        <v>31</v>
      </c>
      <c r="M3516" s="4" t="s">
        <v>22</v>
      </c>
    </row>
    <row r="3517" spans="1:13" x14ac:dyDescent="0.3">
      <c r="A3517">
        <v>1023</v>
      </c>
      <c r="B3517" s="1">
        <v>45141</v>
      </c>
      <c r="C3517" s="4" t="str">
        <f>IF(ISBLANK(Table14[[#This Row],[Sales_Rep]]),"Unknown",Table14[[#This Row],[Sales_Rep]])</f>
        <v>David</v>
      </c>
      <c r="D3517" s="4" t="str">
        <f>PROPER(Table14[[#This Row],[Region]])</f>
        <v>North</v>
      </c>
      <c r="E3517" s="9">
        <f>IF(ISBLANK(Table14[[#This Row],[Sales_Amount]]),MEDIAN(Table14[Sales_Amount]),Table14[[#This Row],[Sales_Amount]])</f>
        <v>104624.13</v>
      </c>
      <c r="F3517" s="11">
        <f>IF(ISBLANK(Table14[[#This Row],[Quantity_Sold]]),MEDIAN(Table14[Quantity_Sold]),Table14[[#This Row],[Quantity_Sold]])</f>
        <v>32</v>
      </c>
      <c r="G3517" s="4" t="str">
        <f>TRIM(Table14[[#This Row],[Product_Category]])</f>
        <v>Food</v>
      </c>
      <c r="H3517" s="9">
        <v>3165.85</v>
      </c>
      <c r="I3517" s="9">
        <v>4086.88</v>
      </c>
      <c r="J3517" s="4" t="str">
        <f>PROPER(Table14[[#This Row],[Customer_Type]])</f>
        <v>Returning</v>
      </c>
      <c r="K3517" s="13">
        <f>IF(ISBLANK(Table14[[#This Row],[Discount]]),MEDIAN(Table14[Discount]),Table14[[#This Row],[Discount]])</f>
        <v>0.2</v>
      </c>
      <c r="L3517" s="4" t="s">
        <v>26</v>
      </c>
      <c r="M3517" s="4" t="s">
        <v>22</v>
      </c>
    </row>
    <row r="3518" spans="1:13" x14ac:dyDescent="0.3">
      <c r="A3518">
        <v>1171</v>
      </c>
      <c r="B3518" s="1">
        <v>45397</v>
      </c>
      <c r="C3518" s="4" t="str">
        <f>IF(ISBLANK(Table14[[#This Row],[Sales_Rep]]),"Unknown",Table14[[#This Row],[Sales_Rep]])</f>
        <v>Eve</v>
      </c>
      <c r="D3518" s="4" t="str">
        <f>PROPER(Table14[[#This Row],[Region]])</f>
        <v>North</v>
      </c>
      <c r="E3518" s="9">
        <f>IF(ISBLANK(Table14[[#This Row],[Sales_Amount]]),MEDIAN(Table14[Sales_Amount]),Table14[[#This Row],[Sales_Amount]])</f>
        <v>102841.94</v>
      </c>
      <c r="F3518" s="11">
        <f>IF(ISBLANK(Table14[[#This Row],[Quantity_Sold]]),MEDIAN(Table14[Quantity_Sold]),Table14[[#This Row],[Quantity_Sold]])</f>
        <v>32</v>
      </c>
      <c r="G3518" s="4" t="str">
        <f>TRIM(Table14[[#This Row],[Product_Category]])</f>
        <v>Electronics</v>
      </c>
      <c r="H3518" s="9">
        <v>3065.09</v>
      </c>
      <c r="I3518" s="9">
        <v>4173.78</v>
      </c>
      <c r="J3518" s="4" t="str">
        <f>PROPER(Table14[[#This Row],[Customer_Type]])</f>
        <v>New</v>
      </c>
      <c r="K3518" s="13">
        <f>IF(ISBLANK(Table14[[#This Row],[Discount]]),MEDIAN(Table14[Discount]),Table14[[#This Row],[Discount]])</f>
        <v>0.23</v>
      </c>
      <c r="L3518" s="4" t="s">
        <v>31</v>
      </c>
      <c r="M3518" s="4" t="s">
        <v>18</v>
      </c>
    </row>
    <row r="3519" spans="1:13" x14ac:dyDescent="0.3">
      <c r="A3519">
        <v>1171</v>
      </c>
      <c r="B3519" s="1">
        <v>45325</v>
      </c>
      <c r="C3519" s="4" t="str">
        <f>IF(ISBLANK(Table14[[#This Row],[Sales_Rep]]),"Unknown",Table14[[#This Row],[Sales_Rep]])</f>
        <v>Charlie</v>
      </c>
      <c r="D3519" s="4" t="str">
        <f>PROPER(Table14[[#This Row],[Region]])</f>
        <v>South</v>
      </c>
      <c r="E3519" s="9">
        <f>IF(ISBLANK(Table14[[#This Row],[Sales_Amount]]),MEDIAN(Table14[Sales_Amount]),Table14[[#This Row],[Sales_Amount]])</f>
        <v>48786.31</v>
      </c>
      <c r="F3519" s="11">
        <f>IF(ISBLANK(Table14[[#This Row],[Quantity_Sold]]),MEDIAN(Table14[Quantity_Sold]),Table14[[#This Row],[Quantity_Sold]])</f>
        <v>44</v>
      </c>
      <c r="G3519" s="4" t="str">
        <f>TRIM(Table14[[#This Row],[Product_Category]])</f>
        <v>Electronics</v>
      </c>
      <c r="H3519" s="9">
        <v>1113.3</v>
      </c>
      <c r="I3519" s="9">
        <v>1245.82</v>
      </c>
      <c r="J3519" s="4" t="str">
        <f>PROPER(Table14[[#This Row],[Customer_Type]])</f>
        <v>New</v>
      </c>
      <c r="K3519" s="13">
        <f>IF(ISBLANK(Table14[[#This Row],[Discount]]),MEDIAN(Table14[Discount]),Table14[[#This Row],[Discount]])</f>
        <v>0.11</v>
      </c>
      <c r="L3519" s="4" t="s">
        <v>31</v>
      </c>
      <c r="M3519" s="4" t="s">
        <v>22</v>
      </c>
    </row>
    <row r="3520" spans="1:13" x14ac:dyDescent="0.3">
      <c r="A3520">
        <v>1066</v>
      </c>
      <c r="B3520" s="1">
        <v>45179</v>
      </c>
      <c r="C3520" s="4" t="str">
        <f>IF(ISBLANK(Table14[[#This Row],[Sales_Rep]]),"Unknown",Table14[[#This Row],[Sales_Rep]])</f>
        <v>David</v>
      </c>
      <c r="D3520" s="4" t="str">
        <f>PROPER(Table14[[#This Row],[Region]])</f>
        <v>North</v>
      </c>
      <c r="E3520" s="9">
        <f>IF(ISBLANK(Table14[[#This Row],[Sales_Amount]]),MEDIAN(Table14[Sales_Amount]),Table14[[#This Row],[Sales_Amount]])</f>
        <v>46802.3</v>
      </c>
      <c r="F3520" s="11">
        <f>IF(ISBLANK(Table14[[#This Row],[Quantity_Sold]]),MEDIAN(Table14[Quantity_Sold]),Table14[[#This Row],[Quantity_Sold]])</f>
        <v>38</v>
      </c>
      <c r="G3520" s="4" t="str">
        <f>TRIM(Table14[[#This Row],[Product_Category]])</f>
        <v>Food</v>
      </c>
      <c r="H3520" s="9">
        <v>934.44</v>
      </c>
      <c r="I3520" s="9">
        <v>1353.45</v>
      </c>
      <c r="J3520" s="4" t="str">
        <f>PROPER(Table14[[#This Row],[Customer_Type]])</f>
        <v>Returning</v>
      </c>
      <c r="K3520" s="13">
        <f>IF(ISBLANK(Table14[[#This Row],[Discount]]),MEDIAN(Table14[Discount]),Table14[[#This Row],[Discount]])</f>
        <v>0.09</v>
      </c>
      <c r="L3520" s="4" t="s">
        <v>17</v>
      </c>
      <c r="M3520" s="4" t="s">
        <v>22</v>
      </c>
    </row>
    <row r="3521" spans="1:13" x14ac:dyDescent="0.3">
      <c r="A3521">
        <v>1469</v>
      </c>
      <c r="B3521" s="1">
        <v>45176</v>
      </c>
      <c r="C3521" s="4" t="str">
        <f>IF(ISBLANK(Table14[[#This Row],[Sales_Rep]]),"Unknown",Table14[[#This Row],[Sales_Rep]])</f>
        <v>Alice</v>
      </c>
      <c r="D3521" s="4" t="str">
        <f>PROPER(Table14[[#This Row],[Region]])</f>
        <v>West</v>
      </c>
      <c r="E3521" s="9">
        <f>IF(ISBLANK(Table14[[#This Row],[Sales_Amount]]),MEDIAN(Table14[Sales_Amount]),Table14[[#This Row],[Sales_Amount]])</f>
        <v>44911</v>
      </c>
      <c r="F3521" s="11">
        <f>IF(ISBLANK(Table14[[#This Row],[Quantity_Sold]]),MEDIAN(Table14[Quantity_Sold]),Table14[[#This Row],[Quantity_Sold]])</f>
        <v>20</v>
      </c>
      <c r="G3521" s="4" t="str">
        <f>TRIM(Table14[[#This Row],[Product_Category]])</f>
        <v>Clothing</v>
      </c>
      <c r="H3521" s="9">
        <v>2178.81</v>
      </c>
      <c r="I3521" s="9">
        <v>2878.91</v>
      </c>
      <c r="J3521" s="4" t="str">
        <f>PROPER(Table14[[#This Row],[Customer_Type]])</f>
        <v>New</v>
      </c>
      <c r="K3521" s="13">
        <f>IF(ISBLANK(Table14[[#This Row],[Discount]]),MEDIAN(Table14[Discount]),Table14[[#This Row],[Discount]])</f>
        <v>0.22</v>
      </c>
      <c r="L3521" s="4" t="s">
        <v>17</v>
      </c>
      <c r="M3521" s="4" t="s">
        <v>18</v>
      </c>
    </row>
    <row r="3522" spans="1:13" x14ac:dyDescent="0.3">
      <c r="A3522">
        <v>1043</v>
      </c>
      <c r="B3522" s="1">
        <v>45427</v>
      </c>
      <c r="C3522" s="4" t="str">
        <f>IF(ISBLANK(Table14[[#This Row],[Sales_Rep]]),"Unknown",Table14[[#This Row],[Sales_Rep]])</f>
        <v>Alice</v>
      </c>
      <c r="D3522" s="4" t="str">
        <f>PROPER(Table14[[#This Row],[Region]])</f>
        <v>East</v>
      </c>
      <c r="E3522" s="9">
        <f>IF(ISBLANK(Table14[[#This Row],[Sales_Amount]]),MEDIAN(Table14[Sales_Amount]),Table14[[#This Row],[Sales_Amount]])</f>
        <v>76365.3</v>
      </c>
      <c r="F3522" s="11">
        <f>IF(ISBLANK(Table14[[#This Row],[Quantity_Sold]]),MEDIAN(Table14[Quantity_Sold]),Table14[[#This Row],[Quantity_Sold]])</f>
        <v>34</v>
      </c>
      <c r="G3522" s="4" t="str">
        <f>TRIM(Table14[[#This Row],[Product_Category]])</f>
        <v>Food</v>
      </c>
      <c r="H3522" s="9">
        <v>1877.99</v>
      </c>
      <c r="I3522" s="9">
        <v>2706.07</v>
      </c>
      <c r="J3522" s="4" t="str">
        <f>PROPER(Table14[[#This Row],[Customer_Type]])</f>
        <v>Returning</v>
      </c>
      <c r="K3522" s="13">
        <f>IF(ISBLANK(Table14[[#This Row],[Discount]]),MEDIAN(Table14[Discount]),Table14[[#This Row],[Discount]])</f>
        <v>0.17</v>
      </c>
      <c r="L3522" s="4" t="s">
        <v>17</v>
      </c>
      <c r="M3522" s="4" t="s">
        <v>18</v>
      </c>
    </row>
    <row r="3523" spans="1:13" x14ac:dyDescent="0.3">
      <c r="A3523">
        <v>1424</v>
      </c>
      <c r="B3523" s="1">
        <v>45234</v>
      </c>
      <c r="C3523" s="4" t="str">
        <f>IF(ISBLANK(Table14[[#This Row],[Sales_Rep]]),"Unknown",Table14[[#This Row],[Sales_Rep]])</f>
        <v>Charlie</v>
      </c>
      <c r="D3523" s="4" t="str">
        <f>PROPER(Table14[[#This Row],[Region]])</f>
        <v>North</v>
      </c>
      <c r="E3523" s="9">
        <f>IF(ISBLANK(Table14[[#This Row],[Sales_Amount]]),MEDIAN(Table14[Sales_Amount]),Table14[[#This Row],[Sales_Amount]])</f>
        <v>41145.980000000003</v>
      </c>
      <c r="F3523" s="11">
        <f>IF(ISBLANK(Table14[[#This Row],[Quantity_Sold]]),MEDIAN(Table14[Quantity_Sold]),Table14[[#This Row],[Quantity_Sold]])</f>
        <v>26</v>
      </c>
      <c r="G3523" s="4" t="str">
        <f>TRIM(Table14[[#This Row],[Product_Category]])</f>
        <v>Furniture</v>
      </c>
      <c r="H3523" s="9">
        <v>1862.42</v>
      </c>
      <c r="I3523" s="9">
        <v>2110.0500000000002</v>
      </c>
      <c r="J3523" s="4" t="str">
        <f>PROPER(Table14[[#This Row],[Customer_Type]])</f>
        <v>Returning</v>
      </c>
      <c r="K3523" s="13">
        <f>IF(ISBLANK(Table14[[#This Row],[Discount]]),MEDIAN(Table14[Discount]),Table14[[#This Row],[Discount]])</f>
        <v>0.25</v>
      </c>
      <c r="L3523" s="4" t="s">
        <v>26</v>
      </c>
      <c r="M3523" s="4" t="s">
        <v>18</v>
      </c>
    </row>
    <row r="3524" spans="1:13" x14ac:dyDescent="0.3">
      <c r="A3524">
        <v>1149</v>
      </c>
      <c r="B3524" s="1">
        <v>44933</v>
      </c>
      <c r="C3524" s="4" t="str">
        <f>IF(ISBLANK(Table14[[#This Row],[Sales_Rep]]),"Unknown",Table14[[#This Row],[Sales_Rep]])</f>
        <v>Eve</v>
      </c>
      <c r="D3524" s="4" t="str">
        <f>PROPER(Table14[[#This Row],[Region]])</f>
        <v>West</v>
      </c>
      <c r="E3524" s="9">
        <f>IF(ISBLANK(Table14[[#This Row],[Sales_Amount]]),MEDIAN(Table14[Sales_Amount]),Table14[[#This Row],[Sales_Amount]])</f>
        <v>141458.85999999999</v>
      </c>
      <c r="F3524" s="11">
        <f>IF(ISBLANK(Table14[[#This Row],[Quantity_Sold]]),MEDIAN(Table14[Quantity_Sold]),Table14[[#This Row],[Quantity_Sold]])</f>
        <v>42</v>
      </c>
      <c r="G3524" s="4" t="str">
        <f>TRIM(Table14[[#This Row],[Product_Category]])</f>
        <v>Food</v>
      </c>
      <c r="H3524" s="9">
        <v>2820.77</v>
      </c>
      <c r="I3524" s="9">
        <v>4107.3999999999996</v>
      </c>
      <c r="J3524" s="4" t="str">
        <f>PROPER(Table14[[#This Row],[Customer_Type]])</f>
        <v>Returning</v>
      </c>
      <c r="K3524" s="13">
        <f>IF(ISBLANK(Table14[[#This Row],[Discount]]),MEDIAN(Table14[Discount]),Table14[[#This Row],[Discount]])</f>
        <v>0.18</v>
      </c>
      <c r="L3524" s="4" t="s">
        <v>31</v>
      </c>
      <c r="M3524" s="4" t="s">
        <v>18</v>
      </c>
    </row>
    <row r="3525" spans="1:13" x14ac:dyDescent="0.3">
      <c r="A3525">
        <v>1296</v>
      </c>
      <c r="B3525" s="1">
        <v>45212</v>
      </c>
      <c r="C3525" s="4" t="str">
        <f>IF(ISBLANK(Table14[[#This Row],[Sales_Rep]]),"Unknown",Table14[[#This Row],[Sales_Rep]])</f>
        <v>Bob</v>
      </c>
      <c r="D3525" s="4" t="str">
        <f>PROPER(Table14[[#This Row],[Region]])</f>
        <v>South</v>
      </c>
      <c r="E3525" s="9">
        <f>IF(ISBLANK(Table14[[#This Row],[Sales_Amount]]),MEDIAN(Table14[Sales_Amount]),Table14[[#This Row],[Sales_Amount]])</f>
        <v>48245.13</v>
      </c>
      <c r="F3525" s="11">
        <f>IF(ISBLANK(Table14[[#This Row],[Quantity_Sold]]),MEDIAN(Table14[Quantity_Sold]),Table14[[#This Row],[Quantity_Sold]])</f>
        <v>32</v>
      </c>
      <c r="G3525" s="4" t="str">
        <f>TRIM(Table14[[#This Row],[Product_Category]])</f>
        <v>Clothing</v>
      </c>
      <c r="H3525" s="9">
        <v>1209.72</v>
      </c>
      <c r="I3525" s="9">
        <v>1621.14</v>
      </c>
      <c r="J3525" s="4" t="str">
        <f>PROPER(Table14[[#This Row],[Customer_Type]])</f>
        <v>Returning</v>
      </c>
      <c r="K3525" s="13">
        <f>IF(ISBLANK(Table14[[#This Row],[Discount]]),MEDIAN(Table14[Discount]),Table14[[#This Row],[Discount]])</f>
        <v>7.0000000000000007E-2</v>
      </c>
      <c r="L3525" s="4" t="s">
        <v>31</v>
      </c>
      <c r="M3525" s="4" t="s">
        <v>22</v>
      </c>
    </row>
    <row r="3526" spans="1:13" x14ac:dyDescent="0.3">
      <c r="A3526">
        <v>1313</v>
      </c>
      <c r="B3526" s="1">
        <v>45375</v>
      </c>
      <c r="C3526" s="4" t="str">
        <f>IF(ISBLANK(Table14[[#This Row],[Sales_Rep]]),"Unknown",Table14[[#This Row],[Sales_Rep]])</f>
        <v>Charlie</v>
      </c>
      <c r="D3526" s="4" t="str">
        <f>PROPER(Table14[[#This Row],[Region]])</f>
        <v>North</v>
      </c>
      <c r="E3526" s="9">
        <f>IF(ISBLANK(Table14[[#This Row],[Sales_Amount]]),MEDIAN(Table14[Sales_Amount]),Table14[[#This Row],[Sales_Amount]])</f>
        <v>29512.06</v>
      </c>
      <c r="F3526" s="11">
        <f>IF(ISBLANK(Table14[[#This Row],[Quantity_Sold]]),MEDIAN(Table14[Quantity_Sold]),Table14[[#This Row],[Quantity_Sold]])</f>
        <v>48</v>
      </c>
      <c r="G3526" s="4" t="str">
        <f>TRIM(Table14[[#This Row],[Product_Category]])</f>
        <v>Food</v>
      </c>
      <c r="H3526" s="9">
        <v>506.43</v>
      </c>
      <c r="I3526" s="9">
        <v>633.85</v>
      </c>
      <c r="J3526" s="4" t="str">
        <f>PROPER(Table14[[#This Row],[Customer_Type]])</f>
        <v>Returning</v>
      </c>
      <c r="K3526" s="13">
        <f>IF(ISBLANK(Table14[[#This Row],[Discount]]),MEDIAN(Table14[Discount]),Table14[[#This Row],[Discount]])</f>
        <v>0.03</v>
      </c>
      <c r="L3526" s="4" t="s">
        <v>17</v>
      </c>
      <c r="M3526" s="4" t="s">
        <v>18</v>
      </c>
    </row>
    <row r="3527" spans="1:13" x14ac:dyDescent="0.3">
      <c r="A3527">
        <v>1110</v>
      </c>
      <c r="B3527" s="1">
        <v>45213</v>
      </c>
      <c r="C3527" s="4" t="str">
        <f>IF(ISBLANK(Table14[[#This Row],[Sales_Rep]]),"Unknown",Table14[[#This Row],[Sales_Rep]])</f>
        <v>David</v>
      </c>
      <c r="D3527" s="4" t="str">
        <f>PROPER(Table14[[#This Row],[Region]])</f>
        <v>North</v>
      </c>
      <c r="E3527" s="9">
        <f>IF(ISBLANK(Table14[[#This Row],[Sales_Amount]]),MEDIAN(Table14[Sales_Amount]),Table14[[#This Row],[Sales_Amount]])</f>
        <v>22610.29</v>
      </c>
      <c r="F3527" s="11">
        <f>IF(ISBLANK(Table14[[#This Row],[Quantity_Sold]]),MEDIAN(Table14[Quantity_Sold]),Table14[[#This Row],[Quantity_Sold]])</f>
        <v>11</v>
      </c>
      <c r="G3527" s="4" t="str">
        <f>TRIM(Table14[[#This Row],[Product_Category]])</f>
        <v>Electronics</v>
      </c>
      <c r="H3527" s="9">
        <v>1516.09</v>
      </c>
      <c r="I3527" s="9">
        <v>2258.77</v>
      </c>
      <c r="J3527" s="4" t="str">
        <f>PROPER(Table14[[#This Row],[Customer_Type]])</f>
        <v>New</v>
      </c>
      <c r="K3527" s="13">
        <f>IF(ISBLANK(Table14[[#This Row],[Discount]]),MEDIAN(Table14[Discount]),Table14[[#This Row],[Discount]])</f>
        <v>0.09</v>
      </c>
      <c r="L3527" s="4" t="s">
        <v>26</v>
      </c>
      <c r="M3527" s="4" t="s">
        <v>18</v>
      </c>
    </row>
    <row r="3528" spans="1:13" x14ac:dyDescent="0.3">
      <c r="A3528">
        <v>1386</v>
      </c>
      <c r="B3528" s="1">
        <v>45080</v>
      </c>
      <c r="C3528" s="4" t="str">
        <f>IF(ISBLANK(Table14[[#This Row],[Sales_Rep]]),"Unknown",Table14[[#This Row],[Sales_Rep]])</f>
        <v>David</v>
      </c>
      <c r="D3528" s="4" t="str">
        <f>PROPER(Table14[[#This Row],[Region]])</f>
        <v>North</v>
      </c>
      <c r="E3528" s="9">
        <f>IF(ISBLANK(Table14[[#This Row],[Sales_Amount]]),MEDIAN(Table14[Sales_Amount]),Table14[[#This Row],[Sales_Amount]])</f>
        <v>17045.22</v>
      </c>
      <c r="F3528" s="11">
        <f>IF(ISBLANK(Table14[[#This Row],[Quantity_Sold]]),MEDIAN(Table14[Quantity_Sold]),Table14[[#This Row],[Quantity_Sold]])</f>
        <v>4</v>
      </c>
      <c r="G3528" s="4" t="str">
        <f>TRIM(Table14[[#This Row],[Product_Category]])</f>
        <v>Clothing</v>
      </c>
      <c r="H3528" s="9">
        <v>3872.64</v>
      </c>
      <c r="I3528" s="9">
        <v>5013.3</v>
      </c>
      <c r="J3528" s="4" t="str">
        <f>PROPER(Table14[[#This Row],[Customer_Type]])</f>
        <v>Returning</v>
      </c>
      <c r="K3528" s="13">
        <f>IF(ISBLANK(Table14[[#This Row],[Discount]]),MEDIAN(Table14[Discount]),Table14[[#This Row],[Discount]])</f>
        <v>0.15</v>
      </c>
      <c r="L3528" s="4" t="s">
        <v>26</v>
      </c>
      <c r="M3528" s="4" t="s">
        <v>22</v>
      </c>
    </row>
    <row r="3529" spans="1:13" x14ac:dyDescent="0.3">
      <c r="A3529">
        <v>1347</v>
      </c>
      <c r="B3529" s="1">
        <v>45572</v>
      </c>
      <c r="C3529" s="4" t="str">
        <f>IF(ISBLANK(Table14[[#This Row],[Sales_Rep]]),"Unknown",Table14[[#This Row],[Sales_Rep]])</f>
        <v>Alice</v>
      </c>
      <c r="D3529" s="4" t="str">
        <f>PROPER(Table14[[#This Row],[Region]])</f>
        <v>North</v>
      </c>
      <c r="E3529" s="9">
        <f>IF(ISBLANK(Table14[[#This Row],[Sales_Amount]]),MEDIAN(Table14[Sales_Amount]),Table14[[#This Row],[Sales_Amount]])</f>
        <v>205451.96</v>
      </c>
      <c r="F3529" s="11">
        <f>IF(ISBLANK(Table14[[#This Row],[Quantity_Sold]]),MEDIAN(Table14[Quantity_Sold]),Table14[[#This Row],[Quantity_Sold]])</f>
        <v>39</v>
      </c>
      <c r="G3529" s="4" t="str">
        <f>TRIM(Table14[[#This Row],[Product_Category]])</f>
        <v>Electronics</v>
      </c>
      <c r="H3529" s="9">
        <v>4797.68</v>
      </c>
      <c r="I3529" s="9">
        <v>5789.01</v>
      </c>
      <c r="J3529" s="4" t="str">
        <f>PROPER(Table14[[#This Row],[Customer_Type]])</f>
        <v>New</v>
      </c>
      <c r="K3529" s="13">
        <f>IF(ISBLANK(Table14[[#This Row],[Discount]]),MEDIAN(Table14[Discount]),Table14[[#This Row],[Discount]])</f>
        <v>0.09</v>
      </c>
      <c r="L3529" s="4" t="s">
        <v>26</v>
      </c>
      <c r="M3529" s="4" t="s">
        <v>18</v>
      </c>
    </row>
    <row r="3530" spans="1:13" x14ac:dyDescent="0.3">
      <c r="A3530">
        <v>1345</v>
      </c>
      <c r="B3530" s="1">
        <v>45095</v>
      </c>
      <c r="C3530" s="4" t="str">
        <f>IF(ISBLANK(Table14[[#This Row],[Sales_Rep]]),"Unknown",Table14[[#This Row],[Sales_Rep]])</f>
        <v>David</v>
      </c>
      <c r="D3530" s="4" t="str">
        <f>PROPER(Table14[[#This Row],[Region]])</f>
        <v>South</v>
      </c>
      <c r="E3530" s="9">
        <f>IF(ISBLANK(Table14[[#This Row],[Sales_Amount]]),MEDIAN(Table14[Sales_Amount]),Table14[[#This Row],[Sales_Amount]])</f>
        <v>119966.67</v>
      </c>
      <c r="F3530" s="11">
        <f>IF(ISBLANK(Table14[[#This Row],[Quantity_Sold]]),MEDIAN(Table14[Quantity_Sold]),Table14[[#This Row],[Quantity_Sold]])</f>
        <v>21</v>
      </c>
      <c r="G3530" s="4" t="str">
        <f>TRIM(Table14[[#This Row],[Product_Category]])</f>
        <v>Food</v>
      </c>
      <c r="H3530" s="9">
        <v>4865.1400000000003</v>
      </c>
      <c r="I3530" s="9">
        <v>6566.32</v>
      </c>
      <c r="J3530" s="4" t="str">
        <f>PROPER(Table14[[#This Row],[Customer_Type]])</f>
        <v>New</v>
      </c>
      <c r="K3530" s="13">
        <f>IF(ISBLANK(Table14[[#This Row],[Discount]]),MEDIAN(Table14[Discount]),Table14[[#This Row],[Discount]])</f>
        <v>0.13</v>
      </c>
      <c r="L3530" s="4" t="s">
        <v>31</v>
      </c>
      <c r="M3530" s="4" t="s">
        <v>18</v>
      </c>
    </row>
    <row r="3531" spans="1:13" x14ac:dyDescent="0.3">
      <c r="A3531">
        <v>1293</v>
      </c>
      <c r="B3531" s="1">
        <v>45459</v>
      </c>
      <c r="C3531" s="4" t="str">
        <f>IF(ISBLANK(Table14[[#This Row],[Sales_Rep]]),"Unknown",Table14[[#This Row],[Sales_Rep]])</f>
        <v>Charlie</v>
      </c>
      <c r="D3531" s="4" t="str">
        <f>PROPER(Table14[[#This Row],[Region]])</f>
        <v>North</v>
      </c>
      <c r="E3531" s="9">
        <f>IF(ISBLANK(Table14[[#This Row],[Sales_Amount]]),MEDIAN(Table14[Sales_Amount]),Table14[[#This Row],[Sales_Amount]])</f>
        <v>47877.06</v>
      </c>
      <c r="F3531" s="11">
        <f>IF(ISBLANK(Table14[[#This Row],[Quantity_Sold]]),MEDIAN(Table14[Quantity_Sold]),Table14[[#This Row],[Quantity_Sold]])</f>
        <v>33</v>
      </c>
      <c r="G3531" s="4" t="str">
        <f>TRIM(Table14[[#This Row],[Product_Category]])</f>
        <v>Furniture</v>
      </c>
      <c r="H3531" s="9">
        <v>1155.78</v>
      </c>
      <c r="I3531" s="9">
        <v>1687</v>
      </c>
      <c r="J3531" s="4" t="str">
        <f>PROPER(Table14[[#This Row],[Customer_Type]])</f>
        <v>Returning</v>
      </c>
      <c r="K3531" s="13">
        <f>IF(ISBLANK(Table14[[#This Row],[Discount]]),MEDIAN(Table14[Discount]),Table14[[#This Row],[Discount]])</f>
        <v>0.14000000000000001</v>
      </c>
      <c r="L3531" s="4" t="s">
        <v>17</v>
      </c>
      <c r="M3531" s="4" t="s">
        <v>18</v>
      </c>
    </row>
    <row r="3532" spans="1:13" x14ac:dyDescent="0.3">
      <c r="A3532">
        <v>1123</v>
      </c>
      <c r="B3532" s="1">
        <v>45255</v>
      </c>
      <c r="C3532" s="4" t="str">
        <f>IF(ISBLANK(Table14[[#This Row],[Sales_Rep]]),"Unknown",Table14[[#This Row],[Sales_Rep]])</f>
        <v>David</v>
      </c>
      <c r="D3532" s="4" t="str">
        <f>PROPER(Table14[[#This Row],[Region]])</f>
        <v>West</v>
      </c>
      <c r="E3532" s="9">
        <f>IF(ISBLANK(Table14[[#This Row],[Sales_Amount]]),MEDIAN(Table14[Sales_Amount]),Table14[[#This Row],[Sales_Amount]])</f>
        <v>5268.26</v>
      </c>
      <c r="F3532" s="11">
        <f>IF(ISBLANK(Table14[[#This Row],[Quantity_Sold]]),MEDIAN(Table14[Quantity_Sold]),Table14[[#This Row],[Quantity_Sold]])</f>
        <v>8</v>
      </c>
      <c r="G3532" s="4" t="str">
        <f>TRIM(Table14[[#This Row],[Product_Category]])</f>
        <v>Food</v>
      </c>
      <c r="H3532" s="9">
        <v>658.31</v>
      </c>
      <c r="I3532" s="9">
        <v>927.51</v>
      </c>
      <c r="J3532" s="4" t="str">
        <f>PROPER(Table14[[#This Row],[Customer_Type]])</f>
        <v>Returning</v>
      </c>
      <c r="K3532" s="13">
        <f>IF(ISBLANK(Table14[[#This Row],[Discount]]),MEDIAN(Table14[Discount]),Table14[[#This Row],[Discount]])</f>
        <v>0.28999999999999998</v>
      </c>
      <c r="L3532" s="4" t="s">
        <v>17</v>
      </c>
      <c r="M3532" s="4" t="s">
        <v>22</v>
      </c>
    </row>
    <row r="3533" spans="1:13" x14ac:dyDescent="0.3">
      <c r="A3533">
        <v>1083</v>
      </c>
      <c r="B3533" s="1">
        <v>45635</v>
      </c>
      <c r="C3533" s="4" t="str">
        <f>IF(ISBLANK(Table14[[#This Row],[Sales_Rep]]),"Unknown",Table14[[#This Row],[Sales_Rep]])</f>
        <v>Charlie</v>
      </c>
      <c r="D3533" s="4" t="str">
        <f>PROPER(Table14[[#This Row],[Region]])</f>
        <v>East</v>
      </c>
      <c r="E3533" s="9">
        <f>IF(ISBLANK(Table14[[#This Row],[Sales_Amount]]),MEDIAN(Table14[Sales_Amount]),Table14[[#This Row],[Sales_Amount]])</f>
        <v>18041.14</v>
      </c>
      <c r="F3533" s="11">
        <f>IF(ISBLANK(Table14[[#This Row],[Quantity_Sold]]),MEDIAN(Table14[Quantity_Sold]),Table14[[#This Row],[Quantity_Sold]])</f>
        <v>6</v>
      </c>
      <c r="G3533" s="4" t="str">
        <f>TRIM(Table14[[#This Row],[Product_Category]])</f>
        <v>Clothing</v>
      </c>
      <c r="H3533" s="9">
        <v>3304.09</v>
      </c>
      <c r="I3533" s="9">
        <v>4063.32</v>
      </c>
      <c r="J3533" s="4" t="str">
        <f>PROPER(Table14[[#This Row],[Customer_Type]])</f>
        <v>New</v>
      </c>
      <c r="K3533" s="13">
        <f>IF(ISBLANK(Table14[[#This Row],[Discount]]),MEDIAN(Table14[Discount]),Table14[[#This Row],[Discount]])</f>
        <v>0.26</v>
      </c>
      <c r="L3533" s="4" t="s">
        <v>31</v>
      </c>
      <c r="M3533" s="4" t="s">
        <v>22</v>
      </c>
    </row>
    <row r="3534" spans="1:13" x14ac:dyDescent="0.3">
      <c r="A3534">
        <v>1305</v>
      </c>
      <c r="B3534" s="1">
        <v>45577</v>
      </c>
      <c r="C3534" s="4" t="str">
        <f>IF(ISBLANK(Table14[[#This Row],[Sales_Rep]]),"Unknown",Table14[[#This Row],[Sales_Rep]])</f>
        <v>Bob</v>
      </c>
      <c r="D3534" s="4" t="str">
        <f>PROPER(Table14[[#This Row],[Region]])</f>
        <v>West</v>
      </c>
      <c r="E3534" s="9">
        <f>IF(ISBLANK(Table14[[#This Row],[Sales_Amount]]),MEDIAN(Table14[Sales_Amount]),Table14[[#This Row],[Sales_Amount]])</f>
        <v>80910.09</v>
      </c>
      <c r="F3534" s="11">
        <f>IF(ISBLANK(Table14[[#This Row],[Quantity_Sold]]),MEDIAN(Table14[Quantity_Sold]),Table14[[#This Row],[Quantity_Sold]])</f>
        <v>36</v>
      </c>
      <c r="G3534" s="4" t="str">
        <f>TRIM(Table14[[#This Row],[Product_Category]])</f>
        <v>Electronics</v>
      </c>
      <c r="H3534" s="9">
        <v>1619.48</v>
      </c>
      <c r="I3534" s="9">
        <v>2293.37</v>
      </c>
      <c r="J3534" s="4" t="str">
        <f>PROPER(Table14[[#This Row],[Customer_Type]])</f>
        <v>Returning</v>
      </c>
      <c r="K3534" s="13">
        <f>IF(ISBLANK(Table14[[#This Row],[Discount]]),MEDIAN(Table14[Discount]),Table14[[#This Row],[Discount]])</f>
        <v>0.02</v>
      </c>
      <c r="L3534" s="4" t="s">
        <v>17</v>
      </c>
      <c r="M3534" s="4" t="s">
        <v>18</v>
      </c>
    </row>
    <row r="3535" spans="1:13" x14ac:dyDescent="0.3">
      <c r="A3535">
        <v>1301</v>
      </c>
      <c r="B3535" s="1">
        <v>45517</v>
      </c>
      <c r="C3535" s="4" t="str">
        <f>IF(ISBLANK(Table14[[#This Row],[Sales_Rep]]),"Unknown",Table14[[#This Row],[Sales_Rep]])</f>
        <v>Alice</v>
      </c>
      <c r="D3535" s="4" t="str">
        <f>PROPER(Table14[[#This Row],[Region]])</f>
        <v>South</v>
      </c>
      <c r="E3535" s="9">
        <f>IF(ISBLANK(Table14[[#This Row],[Sales_Amount]]),MEDIAN(Table14[Sales_Amount]),Table14[[#This Row],[Sales_Amount]])</f>
        <v>219237.62</v>
      </c>
      <c r="F3535" s="11">
        <f>IF(ISBLANK(Table14[[#This Row],[Quantity_Sold]]),MEDIAN(Table14[Quantity_Sold]),Table14[[#This Row],[Quantity_Sold]])</f>
        <v>46</v>
      </c>
      <c r="G3535" s="4" t="str">
        <f>TRIM(Table14[[#This Row],[Product_Category]])</f>
        <v>Food</v>
      </c>
      <c r="H3535" s="9">
        <v>4186.6400000000003</v>
      </c>
      <c r="I3535" s="9">
        <v>4964.62</v>
      </c>
      <c r="J3535" s="4" t="str">
        <f>PROPER(Table14[[#This Row],[Customer_Type]])</f>
        <v>Returning</v>
      </c>
      <c r="K3535" s="13">
        <f>IF(ISBLANK(Table14[[#This Row],[Discount]]),MEDIAN(Table14[Discount]),Table14[[#This Row],[Discount]])</f>
        <v>0.04</v>
      </c>
      <c r="L3535" s="4" t="s">
        <v>26</v>
      </c>
      <c r="M3535" s="4" t="s">
        <v>18</v>
      </c>
    </row>
    <row r="3536" spans="1:13" x14ac:dyDescent="0.3">
      <c r="A3536">
        <v>1252</v>
      </c>
      <c r="B3536" s="1">
        <v>45585</v>
      </c>
      <c r="C3536" s="4" t="str">
        <f>IF(ISBLANK(Table14[[#This Row],[Sales_Rep]]),"Unknown",Table14[[#This Row],[Sales_Rep]])</f>
        <v>David</v>
      </c>
      <c r="D3536" s="4" t="str">
        <f>PROPER(Table14[[#This Row],[Region]])</f>
        <v>East</v>
      </c>
      <c r="E3536" s="9">
        <f>IF(ISBLANK(Table14[[#This Row],[Sales_Amount]]),MEDIAN(Table14[Sales_Amount]),Table14[[#This Row],[Sales_Amount]])</f>
        <v>54588.72</v>
      </c>
      <c r="F3536" s="11">
        <f>IF(ISBLANK(Table14[[#This Row],[Quantity_Sold]]),MEDIAN(Table14[Quantity_Sold]),Table14[[#This Row],[Quantity_Sold]])</f>
        <v>40</v>
      </c>
      <c r="G3536" s="4" t="str">
        <f>TRIM(Table14[[#This Row],[Product_Category]])</f>
        <v>Food</v>
      </c>
      <c r="H3536" s="9">
        <v>1050.47</v>
      </c>
      <c r="I3536" s="9">
        <v>1499.69</v>
      </c>
      <c r="J3536" s="4" t="str">
        <f>PROPER(Table14[[#This Row],[Customer_Type]])</f>
        <v>New</v>
      </c>
      <c r="K3536" s="13">
        <f>IF(ISBLANK(Table14[[#This Row],[Discount]]),MEDIAN(Table14[Discount]),Table14[[#This Row],[Discount]])</f>
        <v>0.09</v>
      </c>
      <c r="L3536" s="4" t="s">
        <v>31</v>
      </c>
      <c r="M3536" s="4" t="s">
        <v>18</v>
      </c>
    </row>
    <row r="3537" spans="1:13" x14ac:dyDescent="0.3">
      <c r="A3537">
        <v>1208</v>
      </c>
      <c r="B3537" s="1">
        <v>45262</v>
      </c>
      <c r="C3537" s="4" t="str">
        <f>IF(ISBLANK(Table14[[#This Row],[Sales_Rep]]),"Unknown",Table14[[#This Row],[Sales_Rep]])</f>
        <v>Charlie</v>
      </c>
      <c r="D3537" s="4" t="str">
        <f>PROPER(Table14[[#This Row],[Region]])</f>
        <v>South</v>
      </c>
      <c r="E3537" s="9">
        <f>IF(ISBLANK(Table14[[#This Row],[Sales_Amount]]),MEDIAN(Table14[Sales_Amount]),Table14[[#This Row],[Sales_Amount]])</f>
        <v>62901.36</v>
      </c>
      <c r="F3537" s="11">
        <f>IF(ISBLANK(Table14[[#This Row],[Quantity_Sold]]),MEDIAN(Table14[Quantity_Sold]),Table14[[#This Row],[Quantity_Sold]])</f>
        <v>24</v>
      </c>
      <c r="G3537" s="4" t="str">
        <f>TRIM(Table14[[#This Row],[Product_Category]])</f>
        <v>Clothing</v>
      </c>
      <c r="H3537" s="9">
        <v>2517.69</v>
      </c>
      <c r="I3537" s="9">
        <v>2912.1</v>
      </c>
      <c r="J3537" s="4" t="str">
        <f>PROPER(Table14[[#This Row],[Customer_Type]])</f>
        <v>New</v>
      </c>
      <c r="K3537" s="13">
        <f>IF(ISBLANK(Table14[[#This Row],[Discount]]),MEDIAN(Table14[Discount]),Table14[[#This Row],[Discount]])</f>
        <v>0.1</v>
      </c>
      <c r="L3537" s="4" t="s">
        <v>26</v>
      </c>
      <c r="M3537" s="4" t="s">
        <v>18</v>
      </c>
    </row>
    <row r="3538" spans="1:13" x14ac:dyDescent="0.3">
      <c r="A3538">
        <v>1179</v>
      </c>
      <c r="B3538" s="1">
        <v>45243</v>
      </c>
      <c r="C3538" s="4" t="str">
        <f>IF(ISBLANK(Table14[[#This Row],[Sales_Rep]]),"Unknown",Table14[[#This Row],[Sales_Rep]])</f>
        <v>Eve</v>
      </c>
      <c r="D3538" s="4" t="str">
        <f>PROPER(Table14[[#This Row],[Region]])</f>
        <v>North</v>
      </c>
      <c r="E3538" s="9">
        <f>IF(ISBLANK(Table14[[#This Row],[Sales_Amount]]),MEDIAN(Table14[Sales_Amount]),Table14[[#This Row],[Sales_Amount]])</f>
        <v>214668.48</v>
      </c>
      <c r="F3538" s="11">
        <f>IF(ISBLANK(Table14[[#This Row],[Quantity_Sold]]),MEDIAN(Table14[Quantity_Sold]),Table14[[#This Row],[Quantity_Sold]])</f>
        <v>47</v>
      </c>
      <c r="G3538" s="4" t="str">
        <f>TRIM(Table14[[#This Row],[Product_Category]])</f>
        <v>Electronics</v>
      </c>
      <c r="H3538" s="9">
        <v>3233.19</v>
      </c>
      <c r="I3538" s="9">
        <v>4613.55</v>
      </c>
      <c r="J3538" s="4" t="str">
        <f>PROPER(Table14[[#This Row],[Customer_Type]])</f>
        <v>Returning</v>
      </c>
      <c r="K3538" s="13">
        <f>IF(ISBLANK(Table14[[#This Row],[Discount]]),MEDIAN(Table14[Discount]),Table14[[#This Row],[Discount]])</f>
        <v>0.01</v>
      </c>
      <c r="L3538" s="4" t="s">
        <v>26</v>
      </c>
      <c r="M3538" s="4" t="s">
        <v>22</v>
      </c>
    </row>
    <row r="3539" spans="1:13" x14ac:dyDescent="0.3">
      <c r="A3539">
        <v>1365</v>
      </c>
      <c r="B3539" s="1">
        <v>45634</v>
      </c>
      <c r="C3539" s="4" t="str">
        <f>IF(ISBLANK(Table14[[#This Row],[Sales_Rep]]),"Unknown",Table14[[#This Row],[Sales_Rep]])</f>
        <v>Alice</v>
      </c>
      <c r="D3539" s="4" t="str">
        <f>PROPER(Table14[[#This Row],[Region]])</f>
        <v>West</v>
      </c>
      <c r="E3539" s="9">
        <f>IF(ISBLANK(Table14[[#This Row],[Sales_Amount]]),MEDIAN(Table14[Sales_Amount]),Table14[[#This Row],[Sales_Amount]])</f>
        <v>211496</v>
      </c>
      <c r="F3539" s="11">
        <f>IF(ISBLANK(Table14[[#This Row],[Quantity_Sold]]),MEDIAN(Table14[Quantity_Sold]),Table14[[#This Row],[Quantity_Sold]])</f>
        <v>33</v>
      </c>
      <c r="G3539" s="4" t="str">
        <f>TRIM(Table14[[#This Row],[Product_Category]])</f>
        <v>Electronics</v>
      </c>
      <c r="H3539" s="9">
        <v>4923.3599999999997</v>
      </c>
      <c r="I3539" s="9">
        <v>7282.92</v>
      </c>
      <c r="J3539" s="4" t="str">
        <f>PROPER(Table14[[#This Row],[Customer_Type]])</f>
        <v>New</v>
      </c>
      <c r="K3539" s="13">
        <f>IF(ISBLANK(Table14[[#This Row],[Discount]]),MEDIAN(Table14[Discount]),Table14[[#This Row],[Discount]])</f>
        <v>0.12</v>
      </c>
      <c r="L3539" s="4" t="s">
        <v>26</v>
      </c>
      <c r="M3539" s="4" t="s">
        <v>22</v>
      </c>
    </row>
    <row r="3540" spans="1:13" x14ac:dyDescent="0.3">
      <c r="A3540">
        <v>1162</v>
      </c>
      <c r="B3540" s="1">
        <v>45403</v>
      </c>
      <c r="C3540" s="4" t="str">
        <f>IF(ISBLANK(Table14[[#This Row],[Sales_Rep]]),"Unknown",Table14[[#This Row],[Sales_Rep]])</f>
        <v>Bob</v>
      </c>
      <c r="D3540" s="4" t="str">
        <f>PROPER(Table14[[#This Row],[Region]])</f>
        <v>West</v>
      </c>
      <c r="E3540" s="9">
        <f>IF(ISBLANK(Table14[[#This Row],[Sales_Amount]]),MEDIAN(Table14[Sales_Amount]),Table14[[#This Row],[Sales_Amount]])</f>
        <v>53775.94</v>
      </c>
      <c r="F3540" s="11">
        <f>IF(ISBLANK(Table14[[#This Row],[Quantity_Sold]]),MEDIAN(Table14[Quantity_Sold]),Table14[[#This Row],[Quantity_Sold]])</f>
        <v>13</v>
      </c>
      <c r="G3540" s="4" t="str">
        <f>TRIM(Table14[[#This Row],[Product_Category]])</f>
        <v>Furniture</v>
      </c>
      <c r="H3540" s="9">
        <v>3673.95</v>
      </c>
      <c r="I3540" s="9">
        <v>4400.6499999999996</v>
      </c>
      <c r="J3540" s="4" t="str">
        <f>PROPER(Table14[[#This Row],[Customer_Type]])</f>
        <v>New</v>
      </c>
      <c r="K3540" s="13">
        <f>IF(ISBLANK(Table14[[#This Row],[Discount]]),MEDIAN(Table14[Discount]),Table14[[#This Row],[Discount]])</f>
        <v>0.06</v>
      </c>
      <c r="L3540" s="4" t="s">
        <v>17</v>
      </c>
      <c r="M3540" s="4" t="s">
        <v>22</v>
      </c>
    </row>
    <row r="3541" spans="1:13" x14ac:dyDescent="0.3">
      <c r="A3541">
        <v>1468</v>
      </c>
      <c r="B3541" s="1">
        <v>44945</v>
      </c>
      <c r="C3541" s="4" t="str">
        <f>IF(ISBLANK(Table14[[#This Row],[Sales_Rep]]),"Unknown",Table14[[#This Row],[Sales_Rep]])</f>
        <v>Charlie</v>
      </c>
      <c r="D3541" s="4" t="str">
        <f>PROPER(Table14[[#This Row],[Region]])</f>
        <v>North</v>
      </c>
      <c r="E3541" s="9">
        <f>IF(ISBLANK(Table14[[#This Row],[Sales_Amount]]),MEDIAN(Table14[Sales_Amount]),Table14[[#This Row],[Sales_Amount]])</f>
        <v>64494.43</v>
      </c>
      <c r="F3541" s="11">
        <f>IF(ISBLANK(Table14[[#This Row],[Quantity_Sold]]),MEDIAN(Table14[Quantity_Sold]),Table14[[#This Row],[Quantity_Sold]])</f>
        <v>17</v>
      </c>
      <c r="G3541" s="4" t="str">
        <f>TRIM(Table14[[#This Row],[Product_Category]])</f>
        <v>Food</v>
      </c>
      <c r="H3541" s="9">
        <v>3519.27</v>
      </c>
      <c r="I3541" s="9">
        <v>4169</v>
      </c>
      <c r="J3541" s="4" t="str">
        <f>PROPER(Table14[[#This Row],[Customer_Type]])</f>
        <v>New</v>
      </c>
      <c r="K3541" s="13">
        <f>IF(ISBLANK(Table14[[#This Row],[Discount]]),MEDIAN(Table14[Discount]),Table14[[#This Row],[Discount]])</f>
        <v>0.09</v>
      </c>
      <c r="L3541" s="4" t="s">
        <v>31</v>
      </c>
      <c r="M3541" s="4" t="s">
        <v>18</v>
      </c>
    </row>
    <row r="3542" spans="1:13" x14ac:dyDescent="0.3">
      <c r="A3542">
        <v>1395</v>
      </c>
      <c r="B3542" s="1">
        <v>45655</v>
      </c>
      <c r="C3542" s="4" t="str">
        <f>IF(ISBLANK(Table14[[#This Row],[Sales_Rep]]),"Unknown",Table14[[#This Row],[Sales_Rep]])</f>
        <v>Bob</v>
      </c>
      <c r="D3542" s="4" t="str">
        <f>PROPER(Table14[[#This Row],[Region]])</f>
        <v>West</v>
      </c>
      <c r="E3542" s="9">
        <f>IF(ISBLANK(Table14[[#This Row],[Sales_Amount]]),MEDIAN(Table14[Sales_Amount]),Table14[[#This Row],[Sales_Amount]])</f>
        <v>238043.78</v>
      </c>
      <c r="F3542" s="11">
        <f>IF(ISBLANK(Table14[[#This Row],[Quantity_Sold]]),MEDIAN(Table14[Quantity_Sold]),Table14[[#This Row],[Quantity_Sold]])</f>
        <v>49</v>
      </c>
      <c r="G3542" s="4" t="str">
        <f>TRIM(Table14[[#This Row],[Product_Category]])</f>
        <v>Electronics</v>
      </c>
      <c r="H3542" s="9">
        <v>4268.04</v>
      </c>
      <c r="I3542" s="9">
        <v>4957.18</v>
      </c>
      <c r="J3542" s="4" t="str">
        <f>PROPER(Table14[[#This Row],[Customer_Type]])</f>
        <v>Returning</v>
      </c>
      <c r="K3542" s="13">
        <f>IF(ISBLANK(Table14[[#This Row],[Discount]]),MEDIAN(Table14[Discount]),Table14[[#This Row],[Discount]])</f>
        <v>0.02</v>
      </c>
      <c r="L3542" s="4" t="s">
        <v>17</v>
      </c>
      <c r="M3542" s="4" t="s">
        <v>22</v>
      </c>
    </row>
    <row r="3543" spans="1:13" x14ac:dyDescent="0.3">
      <c r="A3543">
        <v>1079</v>
      </c>
      <c r="B3543" s="1">
        <v>45648</v>
      </c>
      <c r="C3543" s="4" t="str">
        <f>IF(ISBLANK(Table14[[#This Row],[Sales_Rep]]),"Unknown",Table14[[#This Row],[Sales_Rep]])</f>
        <v>Bob</v>
      </c>
      <c r="D3543" s="4" t="str">
        <f>PROPER(Table14[[#This Row],[Region]])</f>
        <v>South</v>
      </c>
      <c r="E3543" s="9">
        <f>IF(ISBLANK(Table14[[#This Row],[Sales_Amount]]),MEDIAN(Table14[Sales_Amount]),Table14[[#This Row],[Sales_Amount]])</f>
        <v>181952.83</v>
      </c>
      <c r="F3543" s="11">
        <f>IF(ISBLANK(Table14[[#This Row],[Quantity_Sold]]),MEDIAN(Table14[Quantity_Sold]),Table14[[#This Row],[Quantity_Sold]])</f>
        <v>35</v>
      </c>
      <c r="G3543" s="4" t="str">
        <f>TRIM(Table14[[#This Row],[Product_Category]])</f>
        <v>Electronics</v>
      </c>
      <c r="H3543" s="9">
        <v>4608.93</v>
      </c>
      <c r="I3543" s="9">
        <v>6339.82</v>
      </c>
      <c r="J3543" s="4" t="str">
        <f>PROPER(Table14[[#This Row],[Customer_Type]])</f>
        <v>New</v>
      </c>
      <c r="K3543" s="13">
        <f>IF(ISBLANK(Table14[[#This Row],[Discount]]),MEDIAN(Table14[Discount]),Table14[[#This Row],[Discount]])</f>
        <v>0.18</v>
      </c>
      <c r="L3543" s="4" t="s">
        <v>17</v>
      </c>
      <c r="M3543" s="4" t="s">
        <v>18</v>
      </c>
    </row>
    <row r="3544" spans="1:13" x14ac:dyDescent="0.3">
      <c r="A3544">
        <v>1260</v>
      </c>
      <c r="B3544" s="1">
        <v>44964</v>
      </c>
      <c r="C3544" s="4" t="str">
        <f>IF(ISBLANK(Table14[[#This Row],[Sales_Rep]]),"Unknown",Table14[[#This Row],[Sales_Rep]])</f>
        <v>David</v>
      </c>
      <c r="D3544" s="4" t="str">
        <f>PROPER(Table14[[#This Row],[Region]])</f>
        <v>South</v>
      </c>
      <c r="E3544" s="9">
        <f>IF(ISBLANK(Table14[[#This Row],[Sales_Amount]]),MEDIAN(Table14[Sales_Amount]),Table14[[#This Row],[Sales_Amount]])</f>
        <v>82540.679999999993</v>
      </c>
      <c r="F3544" s="11">
        <f>IF(ISBLANK(Table14[[#This Row],[Quantity_Sold]]),MEDIAN(Table14[Quantity_Sold]),Table14[[#This Row],[Quantity_Sold]])</f>
        <v>23</v>
      </c>
      <c r="G3544" s="4" t="str">
        <f>TRIM(Table14[[#This Row],[Product_Category]])</f>
        <v>Food</v>
      </c>
      <c r="H3544" s="9">
        <v>4042.1</v>
      </c>
      <c r="I3544" s="9">
        <v>4542.6899999999996</v>
      </c>
      <c r="J3544" s="4" t="str">
        <f>PROPER(Table14[[#This Row],[Customer_Type]])</f>
        <v>New</v>
      </c>
      <c r="K3544" s="13">
        <f>IF(ISBLANK(Table14[[#This Row],[Discount]]),MEDIAN(Table14[Discount]),Table14[[#This Row],[Discount]])</f>
        <v>0.21</v>
      </c>
      <c r="L3544" s="4" t="s">
        <v>17</v>
      </c>
      <c r="M3544" s="4" t="s">
        <v>22</v>
      </c>
    </row>
    <row r="3545" spans="1:13" x14ac:dyDescent="0.3">
      <c r="A3545">
        <v>1216</v>
      </c>
      <c r="B3545" s="1">
        <v>44982</v>
      </c>
      <c r="C3545" s="4" t="str">
        <f>IF(ISBLANK(Table14[[#This Row],[Sales_Rep]]),"Unknown",Table14[[#This Row],[Sales_Rep]])</f>
        <v>David</v>
      </c>
      <c r="D3545" s="4" t="str">
        <f>PROPER(Table14[[#This Row],[Region]])</f>
        <v>East</v>
      </c>
      <c r="E3545" s="9">
        <f>IF(ISBLANK(Table14[[#This Row],[Sales_Amount]]),MEDIAN(Table14[Sales_Amount]),Table14[[#This Row],[Sales_Amount]])</f>
        <v>67765.55</v>
      </c>
      <c r="F3545" s="11">
        <f>IF(ISBLANK(Table14[[#This Row],[Quantity_Sold]]),MEDIAN(Table14[Quantity_Sold]),Table14[[#This Row],[Quantity_Sold]])</f>
        <v>26</v>
      </c>
      <c r="G3545" s="4" t="str">
        <f>TRIM(Table14[[#This Row],[Product_Category]])</f>
        <v>Electronics</v>
      </c>
      <c r="H3545" s="9">
        <v>1973.64</v>
      </c>
      <c r="I3545" s="9">
        <v>2864.14</v>
      </c>
      <c r="J3545" s="4" t="str">
        <f>PROPER(Table14[[#This Row],[Customer_Type]])</f>
        <v>Returning</v>
      </c>
      <c r="K3545" s="13">
        <f>IF(ISBLANK(Table14[[#This Row],[Discount]]),MEDIAN(Table14[Discount]),Table14[[#This Row],[Discount]])</f>
        <v>0.09</v>
      </c>
      <c r="L3545" s="4" t="s">
        <v>17</v>
      </c>
      <c r="M3545" s="4" t="s">
        <v>22</v>
      </c>
    </row>
    <row r="3546" spans="1:13" x14ac:dyDescent="0.3">
      <c r="A3546">
        <v>1278</v>
      </c>
      <c r="B3546" s="1">
        <v>45135</v>
      </c>
      <c r="C3546" s="4" t="str">
        <f>IF(ISBLANK(Table14[[#This Row],[Sales_Rep]]),"Unknown",Table14[[#This Row],[Sales_Rep]])</f>
        <v>Charlie</v>
      </c>
      <c r="D3546" s="4" t="str">
        <f>PROPER(Table14[[#This Row],[Region]])</f>
        <v>West</v>
      </c>
      <c r="E3546" s="9">
        <f>IF(ISBLANK(Table14[[#This Row],[Sales_Amount]]),MEDIAN(Table14[Sales_Amount]),Table14[[#This Row],[Sales_Amount]])</f>
        <v>53222.6</v>
      </c>
      <c r="F3546" s="11">
        <f>IF(ISBLANK(Table14[[#This Row],[Quantity_Sold]]),MEDIAN(Table14[Quantity_Sold]),Table14[[#This Row],[Quantity_Sold]])</f>
        <v>33</v>
      </c>
      <c r="G3546" s="4" t="str">
        <f>TRIM(Table14[[#This Row],[Product_Category]])</f>
        <v>Food</v>
      </c>
      <c r="H3546" s="9">
        <v>1281.55</v>
      </c>
      <c r="I3546" s="9">
        <v>1753.05</v>
      </c>
      <c r="J3546" s="4" t="str">
        <f>PROPER(Table14[[#This Row],[Customer_Type]])</f>
        <v>Returning</v>
      </c>
      <c r="K3546" s="13">
        <f>IF(ISBLANK(Table14[[#This Row],[Discount]]),MEDIAN(Table14[Discount]),Table14[[#This Row],[Discount]])</f>
        <v>0.08</v>
      </c>
      <c r="L3546" s="4" t="s">
        <v>26</v>
      </c>
      <c r="M3546" s="4" t="s">
        <v>22</v>
      </c>
    </row>
    <row r="3547" spans="1:13" x14ac:dyDescent="0.3">
      <c r="A3547">
        <v>1305</v>
      </c>
      <c r="B3547" s="1">
        <v>44997</v>
      </c>
      <c r="C3547" s="4" t="str">
        <f>IF(ISBLANK(Table14[[#This Row],[Sales_Rep]]),"Unknown",Table14[[#This Row],[Sales_Rep]])</f>
        <v>Eve</v>
      </c>
      <c r="D3547" s="4" t="str">
        <f>PROPER(Table14[[#This Row],[Region]])</f>
        <v>South</v>
      </c>
      <c r="E3547" s="9">
        <f>IF(ISBLANK(Table14[[#This Row],[Sales_Amount]]),MEDIAN(Table14[Sales_Amount]),Table14[[#This Row],[Sales_Amount]])</f>
        <v>112916.56</v>
      </c>
      <c r="F3547" s="11">
        <f>IF(ISBLANK(Table14[[#This Row],[Quantity_Sold]]),MEDIAN(Table14[Quantity_Sold]),Table14[[#This Row],[Quantity_Sold]])</f>
        <v>38</v>
      </c>
      <c r="G3547" s="4" t="str">
        <f>TRIM(Table14[[#This Row],[Product_Category]])</f>
        <v>Food</v>
      </c>
      <c r="H3547" s="9">
        <v>2053.56</v>
      </c>
      <c r="I3547" s="9">
        <v>3063.39</v>
      </c>
      <c r="J3547" s="4" t="str">
        <f>PROPER(Table14[[#This Row],[Customer_Type]])</f>
        <v>New</v>
      </c>
      <c r="K3547" s="13">
        <f>IF(ISBLANK(Table14[[#This Row],[Discount]]),MEDIAN(Table14[Discount]),Table14[[#This Row],[Discount]])</f>
        <v>0.03</v>
      </c>
      <c r="L3547" s="4" t="s">
        <v>17</v>
      </c>
      <c r="M3547" s="4" t="s">
        <v>22</v>
      </c>
    </row>
    <row r="3548" spans="1:13" x14ac:dyDescent="0.3">
      <c r="A3548">
        <v>1301</v>
      </c>
      <c r="B3548" s="1">
        <v>45255</v>
      </c>
      <c r="C3548" s="4" t="str">
        <f>IF(ISBLANK(Table14[[#This Row],[Sales_Rep]]),"Unknown",Table14[[#This Row],[Sales_Rep]])</f>
        <v>Charlie</v>
      </c>
      <c r="D3548" s="4" t="str">
        <f>PROPER(Table14[[#This Row],[Region]])</f>
        <v>North</v>
      </c>
      <c r="E3548" s="9">
        <f>IF(ISBLANK(Table14[[#This Row],[Sales_Amount]]),MEDIAN(Table14[Sales_Amount]),Table14[[#This Row],[Sales_Amount]])</f>
        <v>161405.85</v>
      </c>
      <c r="F3548" s="11">
        <f>IF(ISBLANK(Table14[[#This Row],[Quantity_Sold]]),MEDIAN(Table14[Quantity_Sold]),Table14[[#This Row],[Quantity_Sold]])</f>
        <v>47</v>
      </c>
      <c r="G3548" s="4" t="str">
        <f>TRIM(Table14[[#This Row],[Product_Category]])</f>
        <v>Clothing</v>
      </c>
      <c r="H3548" s="9">
        <v>3297.49</v>
      </c>
      <c r="I3548" s="9">
        <v>3773.81</v>
      </c>
      <c r="J3548" s="4" t="str">
        <f>PROPER(Table14[[#This Row],[Customer_Type]])</f>
        <v>New</v>
      </c>
      <c r="K3548" s="13">
        <f>IF(ISBLANK(Table14[[#This Row],[Discount]]),MEDIAN(Table14[Discount]),Table14[[#This Row],[Discount]])</f>
        <v>0.09</v>
      </c>
      <c r="L3548" s="4" t="s">
        <v>26</v>
      </c>
      <c r="M3548" s="4" t="s">
        <v>18</v>
      </c>
    </row>
    <row r="3549" spans="1:13" x14ac:dyDescent="0.3">
      <c r="A3549">
        <v>1457</v>
      </c>
      <c r="B3549" s="1">
        <v>45237</v>
      </c>
      <c r="C3549" s="4" t="str">
        <f>IF(ISBLANK(Table14[[#This Row],[Sales_Rep]]),"Unknown",Table14[[#This Row],[Sales_Rep]])</f>
        <v>Eve</v>
      </c>
      <c r="D3549" s="4" t="str">
        <f>PROPER(Table14[[#This Row],[Region]])</f>
        <v>West</v>
      </c>
      <c r="E3549" s="9">
        <f>IF(ISBLANK(Table14[[#This Row],[Sales_Amount]]),MEDIAN(Table14[Sales_Amount]),Table14[[#This Row],[Sales_Amount]])</f>
        <v>168072.6</v>
      </c>
      <c r="F3549" s="11">
        <f>IF(ISBLANK(Table14[[#This Row],[Quantity_Sold]]),MEDIAN(Table14[Quantity_Sold]),Table14[[#This Row],[Quantity_Sold]])</f>
        <v>33</v>
      </c>
      <c r="G3549" s="4" t="str">
        <f>TRIM(Table14[[#This Row],[Product_Category]])</f>
        <v>Electronics</v>
      </c>
      <c r="H3549" s="9">
        <v>4484.0200000000004</v>
      </c>
      <c r="I3549" s="9">
        <v>5922.22</v>
      </c>
      <c r="J3549" s="4" t="str">
        <f>PROPER(Table14[[#This Row],[Customer_Type]])</f>
        <v>New</v>
      </c>
      <c r="K3549" s="13">
        <f>IF(ISBLANK(Table14[[#This Row],[Discount]]),MEDIAN(Table14[Discount]),Table14[[#This Row],[Discount]])</f>
        <v>0.14000000000000001</v>
      </c>
      <c r="L3549" s="4" t="s">
        <v>17</v>
      </c>
      <c r="M3549" s="4" t="s">
        <v>22</v>
      </c>
    </row>
    <row r="3550" spans="1:13" x14ac:dyDescent="0.3">
      <c r="A3550">
        <v>1183</v>
      </c>
      <c r="B3550" s="1">
        <v>45286</v>
      </c>
      <c r="C3550" s="4" t="str">
        <f>IF(ISBLANK(Table14[[#This Row],[Sales_Rep]]),"Unknown",Table14[[#This Row],[Sales_Rep]])</f>
        <v>Bob</v>
      </c>
      <c r="D3550" s="4" t="str">
        <f>PROPER(Table14[[#This Row],[Region]])</f>
        <v>East</v>
      </c>
      <c r="E3550" s="9">
        <f>IF(ISBLANK(Table14[[#This Row],[Sales_Amount]]),MEDIAN(Table14[Sales_Amount]),Table14[[#This Row],[Sales_Amount]])</f>
        <v>64280.68</v>
      </c>
      <c r="F3550" s="11">
        <f>IF(ISBLANK(Table14[[#This Row],[Quantity_Sold]]),MEDIAN(Table14[Quantity_Sold]),Table14[[#This Row],[Quantity_Sold]])</f>
        <v>32</v>
      </c>
      <c r="G3550" s="4" t="str">
        <f>TRIM(Table14[[#This Row],[Product_Category]])</f>
        <v>Electronics</v>
      </c>
      <c r="H3550" s="9">
        <v>1514.4</v>
      </c>
      <c r="I3550" s="9">
        <v>2092.4699999999998</v>
      </c>
      <c r="J3550" s="4" t="str">
        <f>PROPER(Table14[[#This Row],[Customer_Type]])</f>
        <v>Returning</v>
      </c>
      <c r="K3550" s="13">
        <f>IF(ISBLANK(Table14[[#This Row],[Discount]]),MEDIAN(Table14[Discount]),Table14[[#This Row],[Discount]])</f>
        <v>0.04</v>
      </c>
      <c r="L3550" s="4" t="s">
        <v>17</v>
      </c>
      <c r="M3550" s="4" t="s">
        <v>22</v>
      </c>
    </row>
    <row r="3551" spans="1:13" x14ac:dyDescent="0.3">
      <c r="A3551">
        <v>1177</v>
      </c>
      <c r="B3551" s="1">
        <v>45487</v>
      </c>
      <c r="C3551" s="4" t="str">
        <f>IF(ISBLANK(Table14[[#This Row],[Sales_Rep]]),"Unknown",Table14[[#This Row],[Sales_Rep]])</f>
        <v>Alice</v>
      </c>
      <c r="D3551" s="4" t="str">
        <f>PROPER(Table14[[#This Row],[Region]])</f>
        <v>East</v>
      </c>
      <c r="E3551" s="9">
        <f>IF(ISBLANK(Table14[[#This Row],[Sales_Amount]]),MEDIAN(Table14[Sales_Amount]),Table14[[#This Row],[Sales_Amount]])</f>
        <v>170341.22</v>
      </c>
      <c r="F3551" s="11">
        <f>IF(ISBLANK(Table14[[#This Row],[Quantity_Sold]]),MEDIAN(Table14[Quantity_Sold]),Table14[[#This Row],[Quantity_Sold]])</f>
        <v>50</v>
      </c>
      <c r="G3551" s="4" t="str">
        <f>TRIM(Table14[[#This Row],[Product_Category]])</f>
        <v>Food</v>
      </c>
      <c r="H3551" s="9">
        <v>2735.93</v>
      </c>
      <c r="I3551" s="9">
        <v>3512.19</v>
      </c>
      <c r="J3551" s="4" t="str">
        <f>PROPER(Table14[[#This Row],[Customer_Type]])</f>
        <v>New</v>
      </c>
      <c r="K3551" s="13">
        <f>IF(ISBLANK(Table14[[#This Row],[Discount]]),MEDIAN(Table14[Discount]),Table14[[#This Row],[Discount]])</f>
        <v>0.03</v>
      </c>
      <c r="L3551" s="4" t="s">
        <v>17</v>
      </c>
      <c r="M3551" s="4" t="s">
        <v>22</v>
      </c>
    </row>
    <row r="3552" spans="1:13" x14ac:dyDescent="0.3">
      <c r="A3552">
        <v>1116</v>
      </c>
      <c r="B3552" s="1">
        <v>45039</v>
      </c>
      <c r="C3552" s="4" t="str">
        <f>IF(ISBLANK(Table14[[#This Row],[Sales_Rep]]),"Unknown",Table14[[#This Row],[Sales_Rep]])</f>
        <v>Charlie</v>
      </c>
      <c r="D3552" s="4" t="str">
        <f>PROPER(Table14[[#This Row],[Region]])</f>
        <v>West</v>
      </c>
      <c r="E3552" s="9">
        <f>IF(ISBLANK(Table14[[#This Row],[Sales_Amount]]),MEDIAN(Table14[Sales_Amount]),Table14[[#This Row],[Sales_Amount]])</f>
        <v>60589.36</v>
      </c>
      <c r="F3552" s="11">
        <f>IF(ISBLANK(Table14[[#This Row],[Quantity_Sold]]),MEDIAN(Table14[Quantity_Sold]),Table14[[#This Row],[Quantity_Sold]])</f>
        <v>13</v>
      </c>
      <c r="G3552" s="4" t="str">
        <f>TRIM(Table14[[#This Row],[Product_Category]])</f>
        <v>Furniture</v>
      </c>
      <c r="H3552" s="9">
        <v>3978.52</v>
      </c>
      <c r="I3552" s="9">
        <v>5825.9</v>
      </c>
      <c r="J3552" s="4" t="str">
        <f>PROPER(Table14[[#This Row],[Customer_Type]])</f>
        <v>Returning</v>
      </c>
      <c r="K3552" s="13">
        <f>IF(ISBLANK(Table14[[#This Row],[Discount]]),MEDIAN(Table14[Discount]),Table14[[#This Row],[Discount]])</f>
        <v>0.2</v>
      </c>
      <c r="L3552" s="4" t="s">
        <v>26</v>
      </c>
      <c r="M3552" s="4" t="s">
        <v>22</v>
      </c>
    </row>
    <row r="3553" spans="1:13" x14ac:dyDescent="0.3">
      <c r="A3553">
        <v>1109</v>
      </c>
      <c r="B3553" s="1">
        <v>45058</v>
      </c>
      <c r="C3553" s="4" t="str">
        <f>IF(ISBLANK(Table14[[#This Row],[Sales_Rep]]),"Unknown",Table14[[#This Row],[Sales_Rep]])</f>
        <v>Charlie</v>
      </c>
      <c r="D3553" s="4" t="str">
        <f>PROPER(Table14[[#This Row],[Region]])</f>
        <v>North</v>
      </c>
      <c r="E3553" s="9">
        <f>IF(ISBLANK(Table14[[#This Row],[Sales_Amount]]),MEDIAN(Table14[Sales_Amount]),Table14[[#This Row],[Sales_Amount]])</f>
        <v>188886.27</v>
      </c>
      <c r="F3553" s="11">
        <f>IF(ISBLANK(Table14[[#This Row],[Quantity_Sold]]),MEDIAN(Table14[Quantity_Sold]),Table14[[#This Row],[Quantity_Sold]])</f>
        <v>48</v>
      </c>
      <c r="G3553" s="4" t="str">
        <f>TRIM(Table14[[#This Row],[Product_Category]])</f>
        <v>Electronics</v>
      </c>
      <c r="H3553" s="9">
        <v>3657.7</v>
      </c>
      <c r="I3553" s="9">
        <v>5390.59</v>
      </c>
      <c r="J3553" s="4" t="str">
        <f>PROPER(Table14[[#This Row],[Customer_Type]])</f>
        <v>Returning</v>
      </c>
      <c r="K3553" s="13">
        <f>IF(ISBLANK(Table14[[#This Row],[Discount]]),MEDIAN(Table14[Discount]),Table14[[#This Row],[Discount]])</f>
        <v>0.27</v>
      </c>
      <c r="L3553" s="4" t="s">
        <v>31</v>
      </c>
      <c r="M3553" s="4" t="s">
        <v>22</v>
      </c>
    </row>
    <row r="3554" spans="1:13" x14ac:dyDescent="0.3">
      <c r="A3554">
        <v>1301</v>
      </c>
      <c r="B3554" s="1">
        <v>45297</v>
      </c>
      <c r="C3554" s="4" t="str">
        <f>IF(ISBLANK(Table14[[#This Row],[Sales_Rep]]),"Unknown",Table14[[#This Row],[Sales_Rep]])</f>
        <v>Eve</v>
      </c>
      <c r="D3554" s="4" t="str">
        <f>PROPER(Table14[[#This Row],[Region]])</f>
        <v>South</v>
      </c>
      <c r="E3554" s="9">
        <f>IF(ISBLANK(Table14[[#This Row],[Sales_Amount]]),MEDIAN(Table14[Sales_Amount]),Table14[[#This Row],[Sales_Amount]])</f>
        <v>34883.68</v>
      </c>
      <c r="F3554" s="11">
        <f>IF(ISBLANK(Table14[[#This Row],[Quantity_Sold]]),MEDIAN(Table14[Quantity_Sold]),Table14[[#This Row],[Quantity_Sold]])</f>
        <v>28</v>
      </c>
      <c r="G3554" s="4" t="str">
        <f>TRIM(Table14[[#This Row],[Product_Category]])</f>
        <v>Food</v>
      </c>
      <c r="H3554" s="9">
        <v>966.22</v>
      </c>
      <c r="I3554" s="9">
        <v>1258.43</v>
      </c>
      <c r="J3554" s="4" t="str">
        <f>PROPER(Table14[[#This Row],[Customer_Type]])</f>
        <v>New</v>
      </c>
      <c r="K3554" s="13">
        <f>IF(ISBLANK(Table14[[#This Row],[Discount]]),MEDIAN(Table14[Discount]),Table14[[#This Row],[Discount]])</f>
        <v>0.01</v>
      </c>
      <c r="L3554" s="4" t="s">
        <v>31</v>
      </c>
      <c r="M3554" s="4" t="s">
        <v>22</v>
      </c>
    </row>
    <row r="3555" spans="1:13" x14ac:dyDescent="0.3">
      <c r="A3555">
        <v>1388</v>
      </c>
      <c r="B3555" s="1">
        <v>45316</v>
      </c>
      <c r="C3555" s="4" t="str">
        <f>IF(ISBLANK(Table14[[#This Row],[Sales_Rep]]),"Unknown",Table14[[#This Row],[Sales_Rep]])</f>
        <v>Bob</v>
      </c>
      <c r="D3555" s="4" t="str">
        <f>PROPER(Table14[[#This Row],[Region]])</f>
        <v>South</v>
      </c>
      <c r="E3555" s="9">
        <f>IF(ISBLANK(Table14[[#This Row],[Sales_Amount]]),MEDIAN(Table14[Sales_Amount]),Table14[[#This Row],[Sales_Amount]])</f>
        <v>129163.76</v>
      </c>
      <c r="F3555" s="11">
        <f>IF(ISBLANK(Table14[[#This Row],[Quantity_Sold]]),MEDIAN(Table14[Quantity_Sold]),Table14[[#This Row],[Quantity_Sold]])</f>
        <v>29</v>
      </c>
      <c r="G3555" s="4" t="str">
        <f>TRIM(Table14[[#This Row],[Product_Category]])</f>
        <v>Food</v>
      </c>
      <c r="H3555" s="9">
        <v>4204.53</v>
      </c>
      <c r="I3555" s="9">
        <v>5498.67</v>
      </c>
      <c r="J3555" s="4" t="str">
        <f>PROPER(Table14[[#This Row],[Customer_Type]])</f>
        <v>New</v>
      </c>
      <c r="K3555" s="13">
        <f>IF(ISBLANK(Table14[[#This Row],[Discount]]),MEDIAN(Table14[Discount]),Table14[[#This Row],[Discount]])</f>
        <v>0.19</v>
      </c>
      <c r="L3555" s="4" t="s">
        <v>17</v>
      </c>
      <c r="M3555" s="4" t="s">
        <v>18</v>
      </c>
    </row>
    <row r="3556" spans="1:13" x14ac:dyDescent="0.3">
      <c r="A3556">
        <v>1357</v>
      </c>
      <c r="B3556" s="1">
        <v>45040</v>
      </c>
      <c r="C3556" s="4" t="str">
        <f>IF(ISBLANK(Table14[[#This Row],[Sales_Rep]]),"Unknown",Table14[[#This Row],[Sales_Rep]])</f>
        <v>Bob</v>
      </c>
      <c r="D3556" s="4" t="str">
        <f>PROPER(Table14[[#This Row],[Region]])</f>
        <v>South</v>
      </c>
      <c r="E3556" s="9">
        <f>IF(ISBLANK(Table14[[#This Row],[Sales_Amount]]),MEDIAN(Table14[Sales_Amount]),Table14[[#This Row],[Sales_Amount]])</f>
        <v>11554.64</v>
      </c>
      <c r="F3556" s="11">
        <f>IF(ISBLANK(Table14[[#This Row],[Quantity_Sold]]),MEDIAN(Table14[Quantity_Sold]),Table14[[#This Row],[Quantity_Sold]])</f>
        <v>4</v>
      </c>
      <c r="G3556" s="4" t="str">
        <f>TRIM(Table14[[#This Row],[Product_Category]])</f>
        <v>Clothing</v>
      </c>
      <c r="H3556" s="9">
        <v>2502.46</v>
      </c>
      <c r="I3556" s="9">
        <v>3009.02</v>
      </c>
      <c r="J3556" s="4" t="str">
        <f>PROPER(Table14[[#This Row],[Customer_Type]])</f>
        <v>New</v>
      </c>
      <c r="K3556" s="13">
        <f>IF(ISBLANK(Table14[[#This Row],[Discount]]),MEDIAN(Table14[Discount]),Table14[[#This Row],[Discount]])</f>
        <v>0.04</v>
      </c>
      <c r="L3556" s="4" t="s">
        <v>31</v>
      </c>
      <c r="M3556" s="4" t="s">
        <v>18</v>
      </c>
    </row>
    <row r="3557" spans="1:13" x14ac:dyDescent="0.3">
      <c r="A3557">
        <v>1263</v>
      </c>
      <c r="B3557" s="1">
        <v>45142</v>
      </c>
      <c r="C3557" s="4" t="str">
        <f>IF(ISBLANK(Table14[[#This Row],[Sales_Rep]]),"Unknown",Table14[[#This Row],[Sales_Rep]])</f>
        <v>Eve</v>
      </c>
      <c r="D3557" s="4" t="str">
        <f>PROPER(Table14[[#This Row],[Region]])</f>
        <v>East</v>
      </c>
      <c r="E3557" s="9">
        <f>IF(ISBLANK(Table14[[#This Row],[Sales_Amount]]),MEDIAN(Table14[Sales_Amount]),Table14[[#This Row],[Sales_Amount]])</f>
        <v>10338.86</v>
      </c>
      <c r="F3557" s="11">
        <f>IF(ISBLANK(Table14[[#This Row],[Quantity_Sold]]),MEDIAN(Table14[Quantity_Sold]),Table14[[#This Row],[Quantity_Sold]])</f>
        <v>3</v>
      </c>
      <c r="G3557" s="4" t="str">
        <f>TRIM(Table14[[#This Row],[Product_Category]])</f>
        <v>Electronics</v>
      </c>
      <c r="H3557" s="9">
        <v>3631.68</v>
      </c>
      <c r="I3557" s="9">
        <v>4720.9399999999996</v>
      </c>
      <c r="J3557" s="4" t="str">
        <f>PROPER(Table14[[#This Row],[Customer_Type]])</f>
        <v>Returning</v>
      </c>
      <c r="K3557" s="13">
        <f>IF(ISBLANK(Table14[[#This Row],[Discount]]),MEDIAN(Table14[Discount]),Table14[[#This Row],[Discount]])</f>
        <v>0.27</v>
      </c>
      <c r="L3557" s="4" t="s">
        <v>26</v>
      </c>
      <c r="M3557" s="4" t="s">
        <v>18</v>
      </c>
    </row>
    <row r="3558" spans="1:13" x14ac:dyDescent="0.3">
      <c r="A3558">
        <v>1417</v>
      </c>
      <c r="B3558" s="1">
        <v>45414</v>
      </c>
      <c r="C3558" s="4" t="str">
        <f>IF(ISBLANK(Table14[[#This Row],[Sales_Rep]]),"Unknown",Table14[[#This Row],[Sales_Rep]])</f>
        <v>Bob</v>
      </c>
      <c r="D3558" s="4" t="str">
        <f>PROPER(Table14[[#This Row],[Region]])</f>
        <v>North</v>
      </c>
      <c r="E3558" s="9">
        <f>IF(ISBLANK(Table14[[#This Row],[Sales_Amount]]),MEDIAN(Table14[Sales_Amount]),Table14[[#This Row],[Sales_Amount]])</f>
        <v>153296.32999999999</v>
      </c>
      <c r="F3558" s="11">
        <f>IF(ISBLANK(Table14[[#This Row],[Quantity_Sold]]),MEDIAN(Table14[Quantity_Sold]),Table14[[#This Row],[Quantity_Sold]])</f>
        <v>45</v>
      </c>
      <c r="G3558" s="4" t="str">
        <f>TRIM(Table14[[#This Row],[Product_Category]])</f>
        <v>Food</v>
      </c>
      <c r="H3558" s="9">
        <v>2542.4</v>
      </c>
      <c r="I3558" s="9">
        <v>3743.5</v>
      </c>
      <c r="J3558" s="4" t="str">
        <f>PROPER(Table14[[#This Row],[Customer_Type]])</f>
        <v>Returning</v>
      </c>
      <c r="K3558" s="13">
        <f>IF(ISBLANK(Table14[[#This Row],[Discount]]),MEDIAN(Table14[Discount]),Table14[[#This Row],[Discount]])</f>
        <v>0.09</v>
      </c>
      <c r="L3558" s="4" t="s">
        <v>26</v>
      </c>
      <c r="M3558" s="4" t="s">
        <v>18</v>
      </c>
    </row>
    <row r="3559" spans="1:13" x14ac:dyDescent="0.3">
      <c r="A3559">
        <v>1464</v>
      </c>
      <c r="B3559" s="1">
        <v>45208</v>
      </c>
      <c r="C3559" s="4" t="str">
        <f>IF(ISBLANK(Table14[[#This Row],[Sales_Rep]]),"Unknown",Table14[[#This Row],[Sales_Rep]])</f>
        <v>David</v>
      </c>
      <c r="D3559" s="4" t="str">
        <f>PROPER(Table14[[#This Row],[Region]])</f>
        <v>East</v>
      </c>
      <c r="E3559" s="9">
        <f>IF(ISBLANK(Table14[[#This Row],[Sales_Amount]]),MEDIAN(Table14[Sales_Amount]),Table14[[#This Row],[Sales_Amount]])</f>
        <v>63304.62</v>
      </c>
      <c r="F3559" s="11">
        <f>IF(ISBLANK(Table14[[#This Row],[Quantity_Sold]]),MEDIAN(Table14[Quantity_Sold]),Table14[[#This Row],[Quantity_Sold]])</f>
        <v>13</v>
      </c>
      <c r="G3559" s="4" t="str">
        <f>TRIM(Table14[[#This Row],[Product_Category]])</f>
        <v>Electronics</v>
      </c>
      <c r="H3559" s="9">
        <v>4622.3900000000003</v>
      </c>
      <c r="I3559" s="9">
        <v>5938.52</v>
      </c>
      <c r="J3559" s="4" t="str">
        <f>PROPER(Table14[[#This Row],[Customer_Type]])</f>
        <v>Returning</v>
      </c>
      <c r="K3559" s="13">
        <f>IF(ISBLANK(Table14[[#This Row],[Discount]]),MEDIAN(Table14[Discount]),Table14[[#This Row],[Discount]])</f>
        <v>0.18</v>
      </c>
      <c r="L3559" s="4" t="s">
        <v>31</v>
      </c>
      <c r="M3559" s="4" t="s">
        <v>22</v>
      </c>
    </row>
    <row r="3560" spans="1:13" x14ac:dyDescent="0.3">
      <c r="A3560">
        <v>1447</v>
      </c>
      <c r="B3560" s="1">
        <v>45289</v>
      </c>
      <c r="C3560" s="4" t="str">
        <f>IF(ISBLANK(Table14[[#This Row],[Sales_Rep]]),"Unknown",Table14[[#This Row],[Sales_Rep]])</f>
        <v>Alice</v>
      </c>
      <c r="D3560" s="4" t="str">
        <f>PROPER(Table14[[#This Row],[Region]])</f>
        <v>South</v>
      </c>
      <c r="E3560" s="9">
        <f>IF(ISBLANK(Table14[[#This Row],[Sales_Amount]]),MEDIAN(Table14[Sales_Amount]),Table14[[#This Row],[Sales_Amount]])</f>
        <v>38433.269999999997</v>
      </c>
      <c r="F3560" s="11">
        <f>IF(ISBLANK(Table14[[#This Row],[Quantity_Sold]]),MEDIAN(Table14[Quantity_Sold]),Table14[[#This Row],[Quantity_Sold]])</f>
        <v>8</v>
      </c>
      <c r="G3560" s="4" t="str">
        <f>TRIM(Table14[[#This Row],[Product_Category]])</f>
        <v>Electronics</v>
      </c>
      <c r="H3560" s="9">
        <v>4721.1099999999997</v>
      </c>
      <c r="I3560" s="9">
        <v>6766.42</v>
      </c>
      <c r="J3560" s="4" t="str">
        <f>PROPER(Table14[[#This Row],[Customer_Type]])</f>
        <v>Returning</v>
      </c>
      <c r="K3560" s="13">
        <f>IF(ISBLANK(Table14[[#This Row],[Discount]]),MEDIAN(Table14[Discount]),Table14[[#This Row],[Discount]])</f>
        <v>0.28999999999999998</v>
      </c>
      <c r="L3560" s="4" t="s">
        <v>31</v>
      </c>
      <c r="M3560" s="4" t="s">
        <v>18</v>
      </c>
    </row>
    <row r="3561" spans="1:13" x14ac:dyDescent="0.3">
      <c r="A3561">
        <v>1258</v>
      </c>
      <c r="B3561" s="1">
        <v>45497</v>
      </c>
      <c r="C3561" s="4" t="str">
        <f>IF(ISBLANK(Table14[[#This Row],[Sales_Rep]]),"Unknown",Table14[[#This Row],[Sales_Rep]])</f>
        <v>Charlie</v>
      </c>
      <c r="D3561" s="4" t="str">
        <f>PROPER(Table14[[#This Row],[Region]])</f>
        <v>North</v>
      </c>
      <c r="E3561" s="9">
        <f>IF(ISBLANK(Table14[[#This Row],[Sales_Amount]]),MEDIAN(Table14[Sales_Amount]),Table14[[#This Row],[Sales_Amount]])</f>
        <v>1679.58</v>
      </c>
      <c r="F3561" s="11">
        <f>IF(ISBLANK(Table14[[#This Row],[Quantity_Sold]]),MEDIAN(Table14[Quantity_Sold]),Table14[[#This Row],[Quantity_Sold]])</f>
        <v>1</v>
      </c>
      <c r="G3561" s="4" t="str">
        <f>TRIM(Table14[[#This Row],[Product_Category]])</f>
        <v>Furniture</v>
      </c>
      <c r="H3561" s="9">
        <v>1511.12</v>
      </c>
      <c r="I3561" s="9">
        <v>1999.5</v>
      </c>
      <c r="J3561" s="4" t="str">
        <f>PROPER(Table14[[#This Row],[Customer_Type]])</f>
        <v>Returning</v>
      </c>
      <c r="K3561" s="13">
        <f>IF(ISBLANK(Table14[[#This Row],[Discount]]),MEDIAN(Table14[Discount]),Table14[[#This Row],[Discount]])</f>
        <v>0.16</v>
      </c>
      <c r="L3561" s="4" t="s">
        <v>31</v>
      </c>
      <c r="M3561" s="4" t="s">
        <v>18</v>
      </c>
    </row>
    <row r="3562" spans="1:13" x14ac:dyDescent="0.3">
      <c r="A3562">
        <v>1172</v>
      </c>
      <c r="B3562" s="1">
        <v>45083</v>
      </c>
      <c r="C3562" s="4" t="str">
        <f>IF(ISBLANK(Table14[[#This Row],[Sales_Rep]]),"Unknown",Table14[[#This Row],[Sales_Rep]])</f>
        <v>Alice</v>
      </c>
      <c r="D3562" s="4" t="str">
        <f>PROPER(Table14[[#This Row],[Region]])</f>
        <v>East</v>
      </c>
      <c r="E3562" s="9">
        <f>IF(ISBLANK(Table14[[#This Row],[Sales_Amount]]),MEDIAN(Table14[Sales_Amount]),Table14[[#This Row],[Sales_Amount]])</f>
        <v>131612</v>
      </c>
      <c r="F3562" s="11">
        <f>IF(ISBLANK(Table14[[#This Row],[Quantity_Sold]]),MEDIAN(Table14[Quantity_Sold]),Table14[[#This Row],[Quantity_Sold]])</f>
        <v>49</v>
      </c>
      <c r="G3562" s="4" t="str">
        <f>TRIM(Table14[[#This Row],[Product_Category]])</f>
        <v>Clothing</v>
      </c>
      <c r="H3562" s="9">
        <v>2101.11</v>
      </c>
      <c r="I3562" s="9">
        <v>2713.09</v>
      </c>
      <c r="J3562" s="4" t="str">
        <f>PROPER(Table14[[#This Row],[Customer_Type]])</f>
        <v>New</v>
      </c>
      <c r="K3562" s="13">
        <f>IF(ISBLANK(Table14[[#This Row],[Discount]]),MEDIAN(Table14[Discount]),Table14[[#This Row],[Discount]])</f>
        <v>0.01</v>
      </c>
      <c r="L3562" s="4" t="s">
        <v>17</v>
      </c>
      <c r="M3562" s="4" t="s">
        <v>22</v>
      </c>
    </row>
    <row r="3563" spans="1:13" x14ac:dyDescent="0.3">
      <c r="A3563">
        <v>1159</v>
      </c>
      <c r="B3563" s="1">
        <v>45257</v>
      </c>
      <c r="C3563" s="4" t="str">
        <f>IF(ISBLANK(Table14[[#This Row],[Sales_Rep]]),"Unknown",Table14[[#This Row],[Sales_Rep]])</f>
        <v>Charlie</v>
      </c>
      <c r="D3563" s="4" t="str">
        <f>PROPER(Table14[[#This Row],[Region]])</f>
        <v>South</v>
      </c>
      <c r="E3563" s="9">
        <f>IF(ISBLANK(Table14[[#This Row],[Sales_Amount]]),MEDIAN(Table14[Sales_Amount]),Table14[[#This Row],[Sales_Amount]])</f>
        <v>170475.09</v>
      </c>
      <c r="F3563" s="11">
        <f>IF(ISBLANK(Table14[[#This Row],[Quantity_Sold]]),MEDIAN(Table14[Quantity_Sold]),Table14[[#This Row],[Quantity_Sold]])</f>
        <v>42</v>
      </c>
      <c r="G3563" s="4" t="str">
        <f>TRIM(Table14[[#This Row],[Product_Category]])</f>
        <v>Food</v>
      </c>
      <c r="H3563" s="9">
        <v>3042.61</v>
      </c>
      <c r="I3563" s="9">
        <v>4099.93</v>
      </c>
      <c r="J3563" s="4" t="str">
        <f>PROPER(Table14[[#This Row],[Customer_Type]])</f>
        <v>Returning</v>
      </c>
      <c r="K3563" s="13">
        <f>IF(ISBLANK(Table14[[#This Row],[Discount]]),MEDIAN(Table14[Discount]),Table14[[#This Row],[Discount]])</f>
        <v>0.01</v>
      </c>
      <c r="L3563" s="4" t="s">
        <v>26</v>
      </c>
      <c r="M3563" s="4" t="s">
        <v>18</v>
      </c>
    </row>
    <row r="3564" spans="1:13" x14ac:dyDescent="0.3">
      <c r="A3564">
        <v>1419</v>
      </c>
      <c r="B3564" s="1">
        <v>45498</v>
      </c>
      <c r="C3564" s="4" t="str">
        <f>IF(ISBLANK(Table14[[#This Row],[Sales_Rep]]),"Unknown",Table14[[#This Row],[Sales_Rep]])</f>
        <v>David</v>
      </c>
      <c r="D3564" s="4" t="str">
        <f>PROPER(Table14[[#This Row],[Region]])</f>
        <v>South</v>
      </c>
      <c r="E3564" s="9">
        <f>IF(ISBLANK(Table14[[#This Row],[Sales_Amount]]),MEDIAN(Table14[Sales_Amount]),Table14[[#This Row],[Sales_Amount]])</f>
        <v>166683.59</v>
      </c>
      <c r="F3564" s="11">
        <f>IF(ISBLANK(Table14[[#This Row],[Quantity_Sold]]),MEDIAN(Table14[Quantity_Sold]),Table14[[#This Row],[Quantity_Sold]])</f>
        <v>49</v>
      </c>
      <c r="G3564" s="4" t="str">
        <f>TRIM(Table14[[#This Row],[Product_Category]])</f>
        <v>Furniture</v>
      </c>
      <c r="H3564" s="9">
        <v>3080.31</v>
      </c>
      <c r="I3564" s="9">
        <v>4417.8</v>
      </c>
      <c r="J3564" s="4" t="str">
        <f>PROPER(Table14[[#This Row],[Customer_Type]])</f>
        <v>Returning</v>
      </c>
      <c r="K3564" s="13">
        <f>IF(ISBLANK(Table14[[#This Row],[Discount]]),MEDIAN(Table14[Discount]),Table14[[#This Row],[Discount]])</f>
        <v>0.23</v>
      </c>
      <c r="L3564" s="4" t="s">
        <v>26</v>
      </c>
      <c r="M3564" s="4" t="s">
        <v>22</v>
      </c>
    </row>
    <row r="3565" spans="1:13" x14ac:dyDescent="0.3">
      <c r="A3565">
        <v>1343</v>
      </c>
      <c r="B3565" s="1">
        <v>45509</v>
      </c>
      <c r="C3565" s="4" t="str">
        <f>IF(ISBLANK(Table14[[#This Row],[Sales_Rep]]),"Unknown",Table14[[#This Row],[Sales_Rep]])</f>
        <v>Bob</v>
      </c>
      <c r="D3565" s="4" t="str">
        <f>PROPER(Table14[[#This Row],[Region]])</f>
        <v>West</v>
      </c>
      <c r="E3565" s="9">
        <f>IF(ISBLANK(Table14[[#This Row],[Sales_Amount]]),MEDIAN(Table14[Sales_Amount]),Table14[[#This Row],[Sales_Amount]])</f>
        <v>116035.76</v>
      </c>
      <c r="F3565" s="11">
        <f>IF(ISBLANK(Table14[[#This Row],[Quantity_Sold]]),MEDIAN(Table14[Quantity_Sold]),Table14[[#This Row],[Quantity_Sold]])</f>
        <v>16</v>
      </c>
      <c r="G3565" s="4" t="str">
        <f>TRIM(Table14[[#This Row],[Product_Category]])</f>
        <v>Furniture</v>
      </c>
      <c r="H3565" s="9">
        <v>4961.3500000000004</v>
      </c>
      <c r="I3565" s="9">
        <v>7400.24</v>
      </c>
      <c r="J3565" s="4" t="str">
        <f>PROPER(Table14[[#This Row],[Customer_Type]])</f>
        <v>Returning</v>
      </c>
      <c r="K3565" s="13">
        <f>IF(ISBLANK(Table14[[#This Row],[Discount]]),MEDIAN(Table14[Discount]),Table14[[#This Row],[Discount]])</f>
        <v>0.02</v>
      </c>
      <c r="L3565" s="4" t="s">
        <v>26</v>
      </c>
      <c r="M3565" s="4" t="s">
        <v>22</v>
      </c>
    </row>
    <row r="3566" spans="1:13" x14ac:dyDescent="0.3">
      <c r="A3566">
        <v>1377</v>
      </c>
      <c r="B3566" s="1">
        <v>45098</v>
      </c>
      <c r="C3566" s="4" t="str">
        <f>IF(ISBLANK(Table14[[#This Row],[Sales_Rep]]),"Unknown",Table14[[#This Row],[Sales_Rep]])</f>
        <v>Eve</v>
      </c>
      <c r="D3566" s="4" t="str">
        <f>PROPER(Table14[[#This Row],[Region]])</f>
        <v>South</v>
      </c>
      <c r="E3566" s="9">
        <f>IF(ISBLANK(Table14[[#This Row],[Sales_Amount]]),MEDIAN(Table14[Sales_Amount]),Table14[[#This Row],[Sales_Amount]])</f>
        <v>24500.43</v>
      </c>
      <c r="F3566" s="11">
        <f>IF(ISBLANK(Table14[[#This Row],[Quantity_Sold]]),MEDIAN(Table14[Quantity_Sold]),Table14[[#This Row],[Quantity_Sold]])</f>
        <v>40</v>
      </c>
      <c r="G3566" s="4" t="str">
        <f>TRIM(Table14[[#This Row],[Product_Category]])</f>
        <v>Food</v>
      </c>
      <c r="H3566" s="9">
        <v>570.76</v>
      </c>
      <c r="I3566" s="9">
        <v>775.33</v>
      </c>
      <c r="J3566" s="4" t="str">
        <f>PROPER(Table14[[#This Row],[Customer_Type]])</f>
        <v>Returning</v>
      </c>
      <c r="K3566" s="13">
        <f>IF(ISBLANK(Table14[[#This Row],[Discount]]),MEDIAN(Table14[Discount]),Table14[[#This Row],[Discount]])</f>
        <v>0.21</v>
      </c>
      <c r="L3566" s="4" t="s">
        <v>31</v>
      </c>
      <c r="M3566" s="4" t="s">
        <v>18</v>
      </c>
    </row>
    <row r="3567" spans="1:13" x14ac:dyDescent="0.3">
      <c r="A3567">
        <v>1498</v>
      </c>
      <c r="B3567" s="1">
        <v>45271</v>
      </c>
      <c r="C3567" s="4" t="str">
        <f>IF(ISBLANK(Table14[[#This Row],[Sales_Rep]]),"Unknown",Table14[[#This Row],[Sales_Rep]])</f>
        <v>David</v>
      </c>
      <c r="D3567" s="4" t="str">
        <f>PROPER(Table14[[#This Row],[Region]])</f>
        <v>South</v>
      </c>
      <c r="E3567" s="9">
        <f>IF(ISBLANK(Table14[[#This Row],[Sales_Amount]]),MEDIAN(Table14[Sales_Amount]),Table14[[#This Row],[Sales_Amount]])</f>
        <v>14887.54</v>
      </c>
      <c r="F3567" s="11">
        <f>IF(ISBLANK(Table14[[#This Row],[Quantity_Sold]]),MEDIAN(Table14[Quantity_Sold]),Table14[[#This Row],[Quantity_Sold]])</f>
        <v>3</v>
      </c>
      <c r="G3567" s="4" t="str">
        <f>TRIM(Table14[[#This Row],[Product_Category]])</f>
        <v>Food</v>
      </c>
      <c r="H3567" s="9">
        <v>3549.19</v>
      </c>
      <c r="I3567" s="9">
        <v>5279.27</v>
      </c>
      <c r="J3567" s="4" t="str">
        <f>PROPER(Table14[[#This Row],[Customer_Type]])</f>
        <v>Returning</v>
      </c>
      <c r="K3567" s="13">
        <f>IF(ISBLANK(Table14[[#This Row],[Discount]]),MEDIAN(Table14[Discount]),Table14[[#This Row],[Discount]])</f>
        <v>0.06</v>
      </c>
      <c r="L3567" s="4" t="s">
        <v>17</v>
      </c>
      <c r="M3567" s="4" t="s">
        <v>18</v>
      </c>
    </row>
    <row r="3568" spans="1:13" x14ac:dyDescent="0.3">
      <c r="A3568">
        <v>1379</v>
      </c>
      <c r="B3568" s="1">
        <v>45582</v>
      </c>
      <c r="C3568" s="4" t="str">
        <f>IF(ISBLANK(Table14[[#This Row],[Sales_Rep]]),"Unknown",Table14[[#This Row],[Sales_Rep]])</f>
        <v>Alice</v>
      </c>
      <c r="D3568" s="4" t="str">
        <f>PROPER(Table14[[#This Row],[Region]])</f>
        <v>East</v>
      </c>
      <c r="E3568" s="9">
        <f>IF(ISBLANK(Table14[[#This Row],[Sales_Amount]]),MEDIAN(Table14[Sales_Amount]),Table14[[#This Row],[Sales_Amount]])</f>
        <v>43511.73</v>
      </c>
      <c r="F3568" s="11">
        <f>IF(ISBLANK(Table14[[#This Row],[Quantity_Sold]]),MEDIAN(Table14[Quantity_Sold]),Table14[[#This Row],[Quantity_Sold]])</f>
        <v>11</v>
      </c>
      <c r="G3568" s="4" t="str">
        <f>TRIM(Table14[[#This Row],[Product_Category]])</f>
        <v>Electronics</v>
      </c>
      <c r="H3568" s="9">
        <v>3637.14</v>
      </c>
      <c r="I3568" s="9">
        <v>4546.68</v>
      </c>
      <c r="J3568" s="4" t="str">
        <f>PROPER(Table14[[#This Row],[Customer_Type]])</f>
        <v>New</v>
      </c>
      <c r="K3568" s="13">
        <f>IF(ISBLANK(Table14[[#This Row],[Discount]]),MEDIAN(Table14[Discount]),Table14[[#This Row],[Discount]])</f>
        <v>0.13</v>
      </c>
      <c r="L3568" s="4" t="s">
        <v>31</v>
      </c>
      <c r="M3568" s="4" t="s">
        <v>22</v>
      </c>
    </row>
    <row r="3569" spans="1:13" x14ac:dyDescent="0.3">
      <c r="A3569">
        <v>1166</v>
      </c>
      <c r="B3569" s="1">
        <v>45459</v>
      </c>
      <c r="C3569" s="4" t="str">
        <f>IF(ISBLANK(Table14[[#This Row],[Sales_Rep]]),"Unknown",Table14[[#This Row],[Sales_Rep]])</f>
        <v>Eve</v>
      </c>
      <c r="D3569" s="4" t="str">
        <f>PROPER(Table14[[#This Row],[Region]])</f>
        <v>North</v>
      </c>
      <c r="E3569" s="9">
        <f>IF(ISBLANK(Table14[[#This Row],[Sales_Amount]]),MEDIAN(Table14[Sales_Amount]),Table14[[#This Row],[Sales_Amount]])</f>
        <v>75030.06</v>
      </c>
      <c r="F3569" s="11">
        <f>IF(ISBLANK(Table14[[#This Row],[Quantity_Sold]]),MEDIAN(Table14[Quantity_Sold]),Table14[[#This Row],[Quantity_Sold]])</f>
        <v>25</v>
      </c>
      <c r="G3569" s="4" t="str">
        <f>TRIM(Table14[[#This Row],[Product_Category]])</f>
        <v>Electronics</v>
      </c>
      <c r="H3569" s="9">
        <v>2787.96</v>
      </c>
      <c r="I3569" s="9">
        <v>3572.86</v>
      </c>
      <c r="J3569" s="4" t="str">
        <f>PROPER(Table14[[#This Row],[Customer_Type]])</f>
        <v>New</v>
      </c>
      <c r="K3569" s="13">
        <f>IF(ISBLANK(Table14[[#This Row],[Discount]]),MEDIAN(Table14[Discount]),Table14[[#This Row],[Discount]])</f>
        <v>0.16</v>
      </c>
      <c r="L3569" s="4" t="s">
        <v>31</v>
      </c>
      <c r="M3569" s="4" t="s">
        <v>18</v>
      </c>
    </row>
    <row r="3570" spans="1:13" x14ac:dyDescent="0.3">
      <c r="A3570">
        <v>1358</v>
      </c>
      <c r="B3570" s="1">
        <v>45504</v>
      </c>
      <c r="C3570" s="4" t="str">
        <f>IF(ISBLANK(Table14[[#This Row],[Sales_Rep]]),"Unknown",Table14[[#This Row],[Sales_Rep]])</f>
        <v>Bob</v>
      </c>
      <c r="D3570" s="4" t="str">
        <f>PROPER(Table14[[#This Row],[Region]])</f>
        <v>East</v>
      </c>
      <c r="E3570" s="9">
        <f>IF(ISBLANK(Table14[[#This Row],[Sales_Amount]]),MEDIAN(Table14[Sales_Amount]),Table14[[#This Row],[Sales_Amount]])</f>
        <v>147562.79</v>
      </c>
      <c r="F3570" s="11">
        <f>IF(ISBLANK(Table14[[#This Row],[Quantity_Sold]]),MEDIAN(Table14[Quantity_Sold]),Table14[[#This Row],[Quantity_Sold]])</f>
        <v>24</v>
      </c>
      <c r="G3570" s="4" t="str">
        <f>TRIM(Table14[[#This Row],[Product_Category]])</f>
        <v>Electronics</v>
      </c>
      <c r="H3570" s="9">
        <v>4882.55</v>
      </c>
      <c r="I3570" s="9">
        <v>7233.47</v>
      </c>
      <c r="J3570" s="4" t="str">
        <f>PROPER(Table14[[#This Row],[Customer_Type]])</f>
        <v>Returning</v>
      </c>
      <c r="K3570" s="13">
        <f>IF(ISBLANK(Table14[[#This Row],[Discount]]),MEDIAN(Table14[Discount]),Table14[[#This Row],[Discount]])</f>
        <v>0.15</v>
      </c>
      <c r="L3570" s="4" t="s">
        <v>31</v>
      </c>
      <c r="M3570" s="4" t="s">
        <v>18</v>
      </c>
    </row>
    <row r="3571" spans="1:13" x14ac:dyDescent="0.3">
      <c r="A3571">
        <v>1225</v>
      </c>
      <c r="B3571" s="1">
        <v>45195</v>
      </c>
      <c r="C3571" s="4" t="str">
        <f>IF(ISBLANK(Table14[[#This Row],[Sales_Rep]]),"Unknown",Table14[[#This Row],[Sales_Rep]])</f>
        <v>David</v>
      </c>
      <c r="D3571" s="4" t="str">
        <f>PROPER(Table14[[#This Row],[Region]])</f>
        <v>South</v>
      </c>
      <c r="E3571" s="9">
        <f>IF(ISBLANK(Table14[[#This Row],[Sales_Amount]]),MEDIAN(Table14[Sales_Amount]),Table14[[#This Row],[Sales_Amount]])</f>
        <v>11843.47</v>
      </c>
      <c r="F3571" s="11">
        <f>IF(ISBLANK(Table14[[#This Row],[Quantity_Sold]]),MEDIAN(Table14[Quantity_Sold]),Table14[[#This Row],[Quantity_Sold]])</f>
        <v>10</v>
      </c>
      <c r="G3571" s="4" t="str">
        <f>TRIM(Table14[[#This Row],[Product_Category]])</f>
        <v>Clothing</v>
      </c>
      <c r="H3571" s="9">
        <v>949.02</v>
      </c>
      <c r="I3571" s="9">
        <v>1196.31</v>
      </c>
      <c r="J3571" s="4" t="str">
        <f>PROPER(Table14[[#This Row],[Customer_Type]])</f>
        <v>New</v>
      </c>
      <c r="K3571" s="13">
        <f>IF(ISBLANK(Table14[[#This Row],[Discount]]),MEDIAN(Table14[Discount]),Table14[[#This Row],[Discount]])</f>
        <v>0.01</v>
      </c>
      <c r="L3571" s="4" t="s">
        <v>17</v>
      </c>
      <c r="M3571" s="4" t="s">
        <v>22</v>
      </c>
    </row>
    <row r="3572" spans="1:13" x14ac:dyDescent="0.3">
      <c r="A3572">
        <v>1100</v>
      </c>
      <c r="B3572" s="1">
        <v>45204</v>
      </c>
      <c r="C3572" s="4" t="str">
        <f>IF(ISBLANK(Table14[[#This Row],[Sales_Rep]]),"Unknown",Table14[[#This Row],[Sales_Rep]])</f>
        <v>Eve</v>
      </c>
      <c r="D3572" s="4" t="str">
        <f>PROPER(Table14[[#This Row],[Region]])</f>
        <v>West</v>
      </c>
      <c r="E3572" s="9">
        <f>IF(ISBLANK(Table14[[#This Row],[Sales_Amount]]),MEDIAN(Table14[Sales_Amount]),Table14[[#This Row],[Sales_Amount]])</f>
        <v>41859.339999999997</v>
      </c>
      <c r="F3572" s="11">
        <f>IF(ISBLANK(Table14[[#This Row],[Quantity_Sold]]),MEDIAN(Table14[Quantity_Sold]),Table14[[#This Row],[Quantity_Sold]])</f>
        <v>25</v>
      </c>
      <c r="G3572" s="4" t="str">
        <f>TRIM(Table14[[#This Row],[Product_Category]])</f>
        <v>Food</v>
      </c>
      <c r="H3572" s="9">
        <v>1415.54</v>
      </c>
      <c r="I3572" s="9">
        <v>2119.46</v>
      </c>
      <c r="J3572" s="4" t="str">
        <f>PROPER(Table14[[#This Row],[Customer_Type]])</f>
        <v>Returning</v>
      </c>
      <c r="K3572" s="13">
        <f>IF(ISBLANK(Table14[[#This Row],[Discount]]),MEDIAN(Table14[Discount]),Table14[[#This Row],[Discount]])</f>
        <v>0.21</v>
      </c>
      <c r="L3572" s="4" t="s">
        <v>26</v>
      </c>
      <c r="M3572" s="4" t="s">
        <v>22</v>
      </c>
    </row>
    <row r="3573" spans="1:13" x14ac:dyDescent="0.3">
      <c r="A3573">
        <v>1223</v>
      </c>
      <c r="B3573" s="1">
        <v>45133</v>
      </c>
      <c r="C3573" s="4" t="str">
        <f>IF(ISBLANK(Table14[[#This Row],[Sales_Rep]]),"Unknown",Table14[[#This Row],[Sales_Rep]])</f>
        <v>David</v>
      </c>
      <c r="D3573" s="4" t="str">
        <f>PROPER(Table14[[#This Row],[Region]])</f>
        <v>West</v>
      </c>
      <c r="E3573" s="9">
        <f>IF(ISBLANK(Table14[[#This Row],[Sales_Amount]]),MEDIAN(Table14[Sales_Amount]),Table14[[#This Row],[Sales_Amount]])</f>
        <v>51316.65</v>
      </c>
      <c r="F3573" s="11">
        <f>IF(ISBLANK(Table14[[#This Row],[Quantity_Sold]]),MEDIAN(Table14[Quantity_Sold]),Table14[[#This Row],[Quantity_Sold]])</f>
        <v>10</v>
      </c>
      <c r="G3573" s="4" t="str">
        <f>TRIM(Table14[[#This Row],[Product_Category]])</f>
        <v>Furniture</v>
      </c>
      <c r="H3573" s="9">
        <v>4771.8100000000004</v>
      </c>
      <c r="I3573" s="9">
        <v>6664.5</v>
      </c>
      <c r="J3573" s="4" t="str">
        <f>PROPER(Table14[[#This Row],[Customer_Type]])</f>
        <v>Returning</v>
      </c>
      <c r="K3573" s="13">
        <f>IF(ISBLANK(Table14[[#This Row],[Discount]]),MEDIAN(Table14[Discount]),Table14[[#This Row],[Discount]])</f>
        <v>0.23</v>
      </c>
      <c r="L3573" s="4" t="s">
        <v>26</v>
      </c>
      <c r="M3573" s="4" t="s">
        <v>18</v>
      </c>
    </row>
    <row r="3574" spans="1:13" x14ac:dyDescent="0.3">
      <c r="A3574">
        <v>1385</v>
      </c>
      <c r="B3574" s="1">
        <v>45084</v>
      </c>
      <c r="C3574" s="4" t="str">
        <f>IF(ISBLANK(Table14[[#This Row],[Sales_Rep]]),"Unknown",Table14[[#This Row],[Sales_Rep]])</f>
        <v>David</v>
      </c>
      <c r="D3574" s="4" t="str">
        <f>PROPER(Table14[[#This Row],[Region]])</f>
        <v>East</v>
      </c>
      <c r="E3574" s="9">
        <f>IF(ISBLANK(Table14[[#This Row],[Sales_Amount]]),MEDIAN(Table14[Sales_Amount]),Table14[[#This Row],[Sales_Amount]])</f>
        <v>106985.54</v>
      </c>
      <c r="F3574" s="11">
        <f>IF(ISBLANK(Table14[[#This Row],[Quantity_Sold]]),MEDIAN(Table14[Quantity_Sold]),Table14[[#This Row],[Quantity_Sold]])</f>
        <v>44</v>
      </c>
      <c r="G3574" s="4" t="str">
        <f>TRIM(Table14[[#This Row],[Product_Category]])</f>
        <v>Food</v>
      </c>
      <c r="H3574" s="9">
        <v>2109.29</v>
      </c>
      <c r="I3574" s="9">
        <v>2456.0500000000002</v>
      </c>
      <c r="J3574" s="4" t="str">
        <f>PROPER(Table14[[#This Row],[Customer_Type]])</f>
        <v>Returning</v>
      </c>
      <c r="K3574" s="13">
        <f>IF(ISBLANK(Table14[[#This Row],[Discount]]),MEDIAN(Table14[Discount]),Table14[[#This Row],[Discount]])</f>
        <v>0.01</v>
      </c>
      <c r="L3574" s="4" t="s">
        <v>17</v>
      </c>
      <c r="M3574" s="4" t="s">
        <v>22</v>
      </c>
    </row>
    <row r="3575" spans="1:13" x14ac:dyDescent="0.3">
      <c r="A3575">
        <v>1228</v>
      </c>
      <c r="B3575" s="1">
        <v>45141</v>
      </c>
      <c r="C3575" s="4" t="str">
        <f>IF(ISBLANK(Table14[[#This Row],[Sales_Rep]]),"Unknown",Table14[[#This Row],[Sales_Rep]])</f>
        <v>Bob</v>
      </c>
      <c r="D3575" s="4" t="str">
        <f>PROPER(Table14[[#This Row],[Region]])</f>
        <v>South</v>
      </c>
      <c r="E3575" s="9">
        <f>IF(ISBLANK(Table14[[#This Row],[Sales_Amount]]),MEDIAN(Table14[Sales_Amount]),Table14[[#This Row],[Sales_Amount]])</f>
        <v>147337.01999999999</v>
      </c>
      <c r="F3575" s="11">
        <f>IF(ISBLANK(Table14[[#This Row],[Quantity_Sold]]),MEDIAN(Table14[Quantity_Sold]),Table14[[#This Row],[Quantity_Sold]])</f>
        <v>30</v>
      </c>
      <c r="G3575" s="4" t="str">
        <f>TRIM(Table14[[#This Row],[Product_Category]])</f>
        <v>Clothing</v>
      </c>
      <c r="H3575" s="9">
        <v>4341.5</v>
      </c>
      <c r="I3575" s="9">
        <v>6462.15</v>
      </c>
      <c r="J3575" s="4" t="str">
        <f>PROPER(Table14[[#This Row],[Customer_Type]])</f>
        <v>Returning</v>
      </c>
      <c r="K3575" s="13">
        <f>IF(ISBLANK(Table14[[#This Row],[Discount]]),MEDIAN(Table14[Discount]),Table14[[#This Row],[Discount]])</f>
        <v>0.24</v>
      </c>
      <c r="L3575" s="4" t="s">
        <v>31</v>
      </c>
      <c r="M3575" s="4" t="s">
        <v>18</v>
      </c>
    </row>
    <row r="3576" spans="1:13" x14ac:dyDescent="0.3">
      <c r="A3576">
        <v>1048</v>
      </c>
      <c r="B3576" s="1">
        <v>45372</v>
      </c>
      <c r="C3576" s="4" t="str">
        <f>IF(ISBLANK(Table14[[#This Row],[Sales_Rep]]),"Unknown",Table14[[#This Row],[Sales_Rep]])</f>
        <v>Charlie</v>
      </c>
      <c r="D3576" s="4" t="str">
        <f>PROPER(Table14[[#This Row],[Region]])</f>
        <v>North</v>
      </c>
      <c r="E3576" s="9">
        <f>IF(ISBLANK(Table14[[#This Row],[Sales_Amount]]),MEDIAN(Table14[Sales_Amount]),Table14[[#This Row],[Sales_Amount]])</f>
        <v>11216.48</v>
      </c>
      <c r="F3576" s="11">
        <f>IF(ISBLANK(Table14[[#This Row],[Quantity_Sold]]),MEDIAN(Table14[Quantity_Sold]),Table14[[#This Row],[Quantity_Sold]])</f>
        <v>20</v>
      </c>
      <c r="G3576" s="4" t="str">
        <f>TRIM(Table14[[#This Row],[Product_Category]])</f>
        <v>Clothing</v>
      </c>
      <c r="H3576" s="9">
        <v>522.08000000000004</v>
      </c>
      <c r="I3576" s="9">
        <v>616.29</v>
      </c>
      <c r="J3576" s="4" t="str">
        <f>PROPER(Table14[[#This Row],[Customer_Type]])</f>
        <v>New</v>
      </c>
      <c r="K3576" s="13">
        <f>IF(ISBLANK(Table14[[#This Row],[Discount]]),MEDIAN(Table14[Discount]),Table14[[#This Row],[Discount]])</f>
        <v>0.09</v>
      </c>
      <c r="L3576" s="4" t="s">
        <v>26</v>
      </c>
      <c r="M3576" s="4" t="s">
        <v>18</v>
      </c>
    </row>
    <row r="3577" spans="1:13" x14ac:dyDescent="0.3">
      <c r="A3577">
        <v>1279</v>
      </c>
      <c r="B3577" s="1">
        <v>45531</v>
      </c>
      <c r="C3577" s="4" t="str">
        <f>IF(ISBLANK(Table14[[#This Row],[Sales_Rep]]),"Unknown",Table14[[#This Row],[Sales_Rep]])</f>
        <v>Eve</v>
      </c>
      <c r="D3577" s="4" t="str">
        <f>PROPER(Table14[[#This Row],[Region]])</f>
        <v>East</v>
      </c>
      <c r="E3577" s="9">
        <f>IF(ISBLANK(Table14[[#This Row],[Sales_Amount]]),MEDIAN(Table14[Sales_Amount]),Table14[[#This Row],[Sales_Amount]])</f>
        <v>11997.46</v>
      </c>
      <c r="F3577" s="11">
        <f>IF(ISBLANK(Table14[[#This Row],[Quantity_Sold]]),MEDIAN(Table14[Quantity_Sold]),Table14[[#This Row],[Quantity_Sold]])</f>
        <v>18</v>
      </c>
      <c r="G3577" s="4" t="str">
        <f>TRIM(Table14[[#This Row],[Product_Category]])</f>
        <v>Electronics</v>
      </c>
      <c r="H3577" s="9">
        <v>587.42999999999995</v>
      </c>
      <c r="I3577" s="9">
        <v>709.07</v>
      </c>
      <c r="J3577" s="4" t="str">
        <f>PROPER(Table14[[#This Row],[Customer_Type]])</f>
        <v>New</v>
      </c>
      <c r="K3577" s="13">
        <f>IF(ISBLANK(Table14[[#This Row],[Discount]]),MEDIAN(Table14[Discount]),Table14[[#This Row],[Discount]])</f>
        <v>0.06</v>
      </c>
      <c r="L3577" s="4" t="s">
        <v>31</v>
      </c>
      <c r="M3577" s="4" t="s">
        <v>22</v>
      </c>
    </row>
    <row r="3578" spans="1:13" x14ac:dyDescent="0.3">
      <c r="A3578">
        <v>1122</v>
      </c>
      <c r="B3578" s="1">
        <v>45260</v>
      </c>
      <c r="C3578" s="4" t="str">
        <f>IF(ISBLANK(Table14[[#This Row],[Sales_Rep]]),"Unknown",Table14[[#This Row],[Sales_Rep]])</f>
        <v>Bob</v>
      </c>
      <c r="D3578" s="4" t="str">
        <f>PROPER(Table14[[#This Row],[Region]])</f>
        <v>South</v>
      </c>
      <c r="E3578" s="9">
        <f>IF(ISBLANK(Table14[[#This Row],[Sales_Amount]]),MEDIAN(Table14[Sales_Amount]),Table14[[#This Row],[Sales_Amount]])</f>
        <v>94018.29</v>
      </c>
      <c r="F3578" s="11">
        <f>IF(ISBLANK(Table14[[#This Row],[Quantity_Sold]]),MEDIAN(Table14[Quantity_Sold]),Table14[[#This Row],[Quantity_Sold]])</f>
        <v>38</v>
      </c>
      <c r="G3578" s="4" t="str">
        <f>TRIM(Table14[[#This Row],[Product_Category]])</f>
        <v>Electronics</v>
      </c>
      <c r="H3578" s="9">
        <v>2349.44</v>
      </c>
      <c r="I3578" s="9">
        <v>3484.74</v>
      </c>
      <c r="J3578" s="4" t="str">
        <f>PROPER(Table14[[#This Row],[Customer_Type]])</f>
        <v>Returning</v>
      </c>
      <c r="K3578" s="13">
        <f>IF(ISBLANK(Table14[[#This Row],[Discount]]),MEDIAN(Table14[Discount]),Table14[[#This Row],[Discount]])</f>
        <v>0.28999999999999998</v>
      </c>
      <c r="L3578" s="4" t="s">
        <v>17</v>
      </c>
      <c r="M3578" s="4" t="s">
        <v>18</v>
      </c>
    </row>
    <row r="3579" spans="1:13" x14ac:dyDescent="0.3">
      <c r="A3579">
        <v>1103</v>
      </c>
      <c r="B3579" s="1">
        <v>45389</v>
      </c>
      <c r="C3579" s="4" t="str">
        <f>IF(ISBLANK(Table14[[#This Row],[Sales_Rep]]),"Unknown",Table14[[#This Row],[Sales_Rep]])</f>
        <v>David</v>
      </c>
      <c r="D3579" s="4" t="str">
        <f>PROPER(Table14[[#This Row],[Region]])</f>
        <v>West</v>
      </c>
      <c r="E3579" s="9">
        <f>IF(ISBLANK(Table14[[#This Row],[Sales_Amount]]),MEDIAN(Table14[Sales_Amount]),Table14[[#This Row],[Sales_Amount]])</f>
        <v>84764.19</v>
      </c>
      <c r="F3579" s="11">
        <f>IF(ISBLANK(Table14[[#This Row],[Quantity_Sold]]),MEDIAN(Table14[Quantity_Sold]),Table14[[#This Row],[Quantity_Sold]])</f>
        <v>19</v>
      </c>
      <c r="G3579" s="4" t="str">
        <f>TRIM(Table14[[#This Row],[Product_Category]])</f>
        <v>Electronics</v>
      </c>
      <c r="H3579" s="9">
        <v>3547.22</v>
      </c>
      <c r="I3579" s="9">
        <v>4956.97</v>
      </c>
      <c r="J3579" s="4" t="str">
        <f>PROPER(Table14[[#This Row],[Customer_Type]])</f>
        <v>New</v>
      </c>
      <c r="K3579" s="13">
        <f>IF(ISBLANK(Table14[[#This Row],[Discount]]),MEDIAN(Table14[Discount]),Table14[[#This Row],[Discount]])</f>
        <v>0.1</v>
      </c>
      <c r="L3579" s="4" t="s">
        <v>17</v>
      </c>
      <c r="M3579" s="4" t="s">
        <v>18</v>
      </c>
    </row>
    <row r="3580" spans="1:13" x14ac:dyDescent="0.3">
      <c r="A3580">
        <v>1151</v>
      </c>
      <c r="B3580" s="1">
        <v>45573</v>
      </c>
      <c r="C3580" s="4" t="str">
        <f>IF(ISBLANK(Table14[[#This Row],[Sales_Rep]]),"Unknown",Table14[[#This Row],[Sales_Rep]])</f>
        <v>Bob</v>
      </c>
      <c r="D3580" s="4" t="str">
        <f>PROPER(Table14[[#This Row],[Region]])</f>
        <v>North</v>
      </c>
      <c r="E3580" s="9">
        <f>IF(ISBLANK(Table14[[#This Row],[Sales_Amount]]),MEDIAN(Table14[Sales_Amount]),Table14[[#This Row],[Sales_Amount]])</f>
        <v>47737.47</v>
      </c>
      <c r="F3580" s="11">
        <f>IF(ISBLANK(Table14[[#This Row],[Quantity_Sold]]),MEDIAN(Table14[Quantity_Sold]),Table14[[#This Row],[Quantity_Sold]])</f>
        <v>9</v>
      </c>
      <c r="G3580" s="4" t="str">
        <f>TRIM(Table14[[#This Row],[Product_Category]])</f>
        <v>Electronics</v>
      </c>
      <c r="H3580" s="9">
        <v>4822.7</v>
      </c>
      <c r="I3580" s="9">
        <v>6800.21</v>
      </c>
      <c r="J3580" s="4" t="str">
        <f>PROPER(Table14[[#This Row],[Customer_Type]])</f>
        <v>New</v>
      </c>
      <c r="K3580" s="13">
        <f>IF(ISBLANK(Table14[[#This Row],[Discount]]),MEDIAN(Table14[Discount]),Table14[[#This Row],[Discount]])</f>
        <v>0.22</v>
      </c>
      <c r="L3580" s="4" t="s">
        <v>17</v>
      </c>
      <c r="M3580" s="4" t="s">
        <v>22</v>
      </c>
    </row>
    <row r="3581" spans="1:13" x14ac:dyDescent="0.3">
      <c r="A3581">
        <v>1113</v>
      </c>
      <c r="B3581" s="1">
        <v>44962</v>
      </c>
      <c r="C3581" s="4" t="str">
        <f>IF(ISBLANK(Table14[[#This Row],[Sales_Rep]]),"Unknown",Table14[[#This Row],[Sales_Rep]])</f>
        <v>Charlie</v>
      </c>
      <c r="D3581" s="4" t="str">
        <f>PROPER(Table14[[#This Row],[Region]])</f>
        <v>West</v>
      </c>
      <c r="E3581" s="9">
        <f>IF(ISBLANK(Table14[[#This Row],[Sales_Amount]]),MEDIAN(Table14[Sales_Amount]),Table14[[#This Row],[Sales_Amount]])</f>
        <v>31887.5</v>
      </c>
      <c r="F3581" s="11">
        <f>IF(ISBLANK(Table14[[#This Row],[Quantity_Sold]]),MEDIAN(Table14[Quantity_Sold]),Table14[[#This Row],[Quantity_Sold]])</f>
        <v>16</v>
      </c>
      <c r="G3581" s="4" t="str">
        <f>TRIM(Table14[[#This Row],[Product_Category]])</f>
        <v>Electronics</v>
      </c>
      <c r="H3581" s="9">
        <v>1422.21</v>
      </c>
      <c r="I3581" s="9">
        <v>2013.1</v>
      </c>
      <c r="J3581" s="4" t="str">
        <f>PROPER(Table14[[#This Row],[Customer_Type]])</f>
        <v>New</v>
      </c>
      <c r="K3581" s="13">
        <f>IF(ISBLANK(Table14[[#This Row],[Discount]]),MEDIAN(Table14[Discount]),Table14[[#This Row],[Discount]])</f>
        <v>0.01</v>
      </c>
      <c r="L3581" s="4" t="s">
        <v>17</v>
      </c>
      <c r="M3581" s="4" t="s">
        <v>18</v>
      </c>
    </row>
    <row r="3582" spans="1:13" x14ac:dyDescent="0.3">
      <c r="A3582">
        <v>1343</v>
      </c>
      <c r="B3582" s="1">
        <v>45451</v>
      </c>
      <c r="C3582" s="4" t="str">
        <f>IF(ISBLANK(Table14[[#This Row],[Sales_Rep]]),"Unknown",Table14[[#This Row],[Sales_Rep]])</f>
        <v>Eve</v>
      </c>
      <c r="D3582" s="4" t="str">
        <f>PROPER(Table14[[#This Row],[Region]])</f>
        <v>South</v>
      </c>
      <c r="E3582" s="9">
        <f>IF(ISBLANK(Table14[[#This Row],[Sales_Amount]]),MEDIAN(Table14[Sales_Amount]),Table14[[#This Row],[Sales_Amount]])</f>
        <v>74454.84</v>
      </c>
      <c r="F3582" s="11">
        <f>IF(ISBLANK(Table14[[#This Row],[Quantity_Sold]]),MEDIAN(Table14[Quantity_Sold]),Table14[[#This Row],[Quantity_Sold]])</f>
        <v>21</v>
      </c>
      <c r="G3582" s="4" t="str">
        <f>TRIM(Table14[[#This Row],[Product_Category]])</f>
        <v>Furniture</v>
      </c>
      <c r="H3582" s="9">
        <v>3280.21</v>
      </c>
      <c r="I3582" s="9">
        <v>3853.77</v>
      </c>
      <c r="J3582" s="4" t="str">
        <f>PROPER(Table14[[#This Row],[Customer_Type]])</f>
        <v>Returning</v>
      </c>
      <c r="K3582" s="13">
        <f>IF(ISBLANK(Table14[[#This Row],[Discount]]),MEDIAN(Table14[Discount]),Table14[[#This Row],[Discount]])</f>
        <v>0.08</v>
      </c>
      <c r="L3582" s="4" t="s">
        <v>17</v>
      </c>
      <c r="M3582" s="4" t="s">
        <v>18</v>
      </c>
    </row>
    <row r="3583" spans="1:13" x14ac:dyDescent="0.3">
      <c r="A3583">
        <v>1386</v>
      </c>
      <c r="B3583" s="1">
        <v>45073</v>
      </c>
      <c r="C3583" s="4" t="str">
        <f>IF(ISBLANK(Table14[[#This Row],[Sales_Rep]]),"Unknown",Table14[[#This Row],[Sales_Rep]])</f>
        <v>Charlie</v>
      </c>
      <c r="D3583" s="4" t="str">
        <f>PROPER(Table14[[#This Row],[Region]])</f>
        <v>East</v>
      </c>
      <c r="E3583" s="9">
        <f>IF(ISBLANK(Table14[[#This Row],[Sales_Amount]]),MEDIAN(Table14[Sales_Amount]),Table14[[#This Row],[Sales_Amount]])</f>
        <v>15982.65</v>
      </c>
      <c r="F3583" s="11">
        <f>IF(ISBLANK(Table14[[#This Row],[Quantity_Sold]]),MEDIAN(Table14[Quantity_Sold]),Table14[[#This Row],[Quantity_Sold]])</f>
        <v>45</v>
      </c>
      <c r="G3583" s="4" t="str">
        <f>TRIM(Table14[[#This Row],[Product_Category]])</f>
        <v>Electronics</v>
      </c>
      <c r="H3583" s="9">
        <v>372.83</v>
      </c>
      <c r="I3583" s="9">
        <v>473.56</v>
      </c>
      <c r="J3583" s="4" t="str">
        <f>PROPER(Table14[[#This Row],[Customer_Type]])</f>
        <v>New</v>
      </c>
      <c r="K3583" s="13">
        <f>IF(ISBLANK(Table14[[#This Row],[Discount]]),MEDIAN(Table14[Discount]),Table14[[#This Row],[Discount]])</f>
        <v>0.25</v>
      </c>
      <c r="L3583" s="4" t="s">
        <v>17</v>
      </c>
      <c r="M3583" s="4" t="s">
        <v>18</v>
      </c>
    </row>
    <row r="3584" spans="1:13" x14ac:dyDescent="0.3">
      <c r="A3584">
        <v>1493</v>
      </c>
      <c r="B3584" s="1">
        <v>45104</v>
      </c>
      <c r="C3584" s="4" t="str">
        <f>IF(ISBLANK(Table14[[#This Row],[Sales_Rep]]),"Unknown",Table14[[#This Row],[Sales_Rep]])</f>
        <v>Alice</v>
      </c>
      <c r="D3584" s="4" t="str">
        <f>PROPER(Table14[[#This Row],[Region]])</f>
        <v>East</v>
      </c>
      <c r="E3584" s="9">
        <f>IF(ISBLANK(Table14[[#This Row],[Sales_Amount]]),MEDIAN(Table14[Sales_Amount]),Table14[[#This Row],[Sales_Amount]])</f>
        <v>174731.36</v>
      </c>
      <c r="F3584" s="11">
        <f>IF(ISBLANK(Table14[[#This Row],[Quantity_Sold]]),MEDIAN(Table14[Quantity_Sold]),Table14[[#This Row],[Quantity_Sold]])</f>
        <v>28</v>
      </c>
      <c r="G3584" s="4" t="str">
        <f>TRIM(Table14[[#This Row],[Product_Category]])</f>
        <v>Food</v>
      </c>
      <c r="H3584" s="9">
        <v>4482.18</v>
      </c>
      <c r="I3584" s="9">
        <v>6303.44</v>
      </c>
      <c r="J3584" s="4" t="str">
        <f>PROPER(Table14[[#This Row],[Customer_Type]])</f>
        <v>Returning</v>
      </c>
      <c r="K3584" s="13">
        <f>IF(ISBLANK(Table14[[#This Row],[Discount]]),MEDIAN(Table14[Discount]),Table14[[#This Row],[Discount]])</f>
        <v>0.01</v>
      </c>
      <c r="L3584" s="4" t="s">
        <v>31</v>
      </c>
      <c r="M3584" s="4" t="s">
        <v>18</v>
      </c>
    </row>
    <row r="3585" spans="1:13" x14ac:dyDescent="0.3">
      <c r="A3585">
        <v>1321</v>
      </c>
      <c r="B3585" s="1">
        <v>45229</v>
      </c>
      <c r="C3585" s="4" t="str">
        <f>IF(ISBLANK(Table14[[#This Row],[Sales_Rep]]),"Unknown",Table14[[#This Row],[Sales_Rep]])</f>
        <v>Eve</v>
      </c>
      <c r="D3585" s="4" t="str">
        <f>PROPER(Table14[[#This Row],[Region]])</f>
        <v>East</v>
      </c>
      <c r="E3585" s="9">
        <f>IF(ISBLANK(Table14[[#This Row],[Sales_Amount]]),MEDIAN(Table14[Sales_Amount]),Table14[[#This Row],[Sales_Amount]])</f>
        <v>42372.7</v>
      </c>
      <c r="F3585" s="11">
        <f>IF(ISBLANK(Table14[[#This Row],[Quantity_Sold]]),MEDIAN(Table14[Quantity_Sold]),Table14[[#This Row],[Quantity_Sold]])</f>
        <v>21</v>
      </c>
      <c r="G3585" s="4" t="str">
        <f>TRIM(Table14[[#This Row],[Product_Category]])</f>
        <v>Clothing</v>
      </c>
      <c r="H3585" s="9">
        <v>1624.6</v>
      </c>
      <c r="I3585" s="9">
        <v>2146.54</v>
      </c>
      <c r="J3585" s="4" t="str">
        <f>PROPER(Table14[[#This Row],[Customer_Type]])</f>
        <v>Returning</v>
      </c>
      <c r="K3585" s="13">
        <f>IF(ISBLANK(Table14[[#This Row],[Discount]]),MEDIAN(Table14[Discount]),Table14[[#This Row],[Discount]])</f>
        <v>0.06</v>
      </c>
      <c r="L3585" s="4" t="s">
        <v>26</v>
      </c>
      <c r="M3585" s="4" t="s">
        <v>18</v>
      </c>
    </row>
    <row r="3586" spans="1:13" x14ac:dyDescent="0.3">
      <c r="A3586">
        <v>1229</v>
      </c>
      <c r="B3586" s="1">
        <v>45371</v>
      </c>
      <c r="C3586" s="4" t="str">
        <f>IF(ISBLANK(Table14[[#This Row],[Sales_Rep]]),"Unknown",Table14[[#This Row],[Sales_Rep]])</f>
        <v>Charlie</v>
      </c>
      <c r="D3586" s="4" t="str">
        <f>PROPER(Table14[[#This Row],[Region]])</f>
        <v>West</v>
      </c>
      <c r="E3586" s="9">
        <f>IF(ISBLANK(Table14[[#This Row],[Sales_Amount]]),MEDIAN(Table14[Sales_Amount]),Table14[[#This Row],[Sales_Amount]])</f>
        <v>67325.95</v>
      </c>
      <c r="F3586" s="11">
        <f>IF(ISBLANK(Table14[[#This Row],[Quantity_Sold]]),MEDIAN(Table14[Quantity_Sold]),Table14[[#This Row],[Quantity_Sold]])</f>
        <v>22</v>
      </c>
      <c r="G3586" s="4" t="str">
        <f>TRIM(Table14[[#This Row],[Product_Category]])</f>
        <v>Clothing</v>
      </c>
      <c r="H3586" s="9">
        <v>3376.39</v>
      </c>
      <c r="I3586" s="9">
        <v>4310.24</v>
      </c>
      <c r="J3586" s="4" t="str">
        <f>PROPER(Table14[[#This Row],[Customer_Type]])</f>
        <v>Returning</v>
      </c>
      <c r="K3586" s="13">
        <f>IF(ISBLANK(Table14[[#This Row],[Discount]]),MEDIAN(Table14[Discount]),Table14[[#This Row],[Discount]])</f>
        <v>0.28999999999999998</v>
      </c>
      <c r="L3586" s="4" t="s">
        <v>31</v>
      </c>
      <c r="M3586" s="4" t="s">
        <v>22</v>
      </c>
    </row>
    <row r="3587" spans="1:13" x14ac:dyDescent="0.3">
      <c r="A3587">
        <v>1178</v>
      </c>
      <c r="B3587" s="1">
        <v>45561</v>
      </c>
      <c r="C3587" s="4" t="str">
        <f>IF(ISBLANK(Table14[[#This Row],[Sales_Rep]]),"Unknown",Table14[[#This Row],[Sales_Rep]])</f>
        <v>David</v>
      </c>
      <c r="D3587" s="4" t="str">
        <f>PROPER(Table14[[#This Row],[Region]])</f>
        <v>West</v>
      </c>
      <c r="E3587" s="9">
        <f>IF(ISBLANK(Table14[[#This Row],[Sales_Amount]]),MEDIAN(Table14[Sales_Amount]),Table14[[#This Row],[Sales_Amount]])</f>
        <v>86112.3</v>
      </c>
      <c r="F3587" s="11">
        <f>IF(ISBLANK(Table14[[#This Row],[Quantity_Sold]]),MEDIAN(Table14[Quantity_Sold]),Table14[[#This Row],[Quantity_Sold]])</f>
        <v>39</v>
      </c>
      <c r="G3587" s="4" t="str">
        <f>TRIM(Table14[[#This Row],[Product_Category]])</f>
        <v>Electronics</v>
      </c>
      <c r="H3587" s="9">
        <v>2439.69</v>
      </c>
      <c r="I3587" s="9">
        <v>3109.87</v>
      </c>
      <c r="J3587" s="4" t="str">
        <f>PROPER(Table14[[#This Row],[Customer_Type]])</f>
        <v>New</v>
      </c>
      <c r="K3587" s="13">
        <f>IF(ISBLANK(Table14[[#This Row],[Discount]]),MEDIAN(Table14[Discount]),Table14[[#This Row],[Discount]])</f>
        <v>0.28999999999999998</v>
      </c>
      <c r="L3587" s="4" t="s">
        <v>26</v>
      </c>
      <c r="M3587" s="4" t="s">
        <v>18</v>
      </c>
    </row>
    <row r="3588" spans="1:13" x14ac:dyDescent="0.3">
      <c r="A3588">
        <v>1477</v>
      </c>
      <c r="B3588" s="1">
        <v>45623</v>
      </c>
      <c r="C3588" s="4" t="str">
        <f>IF(ISBLANK(Table14[[#This Row],[Sales_Rep]]),"Unknown",Table14[[#This Row],[Sales_Rep]])</f>
        <v>Eve</v>
      </c>
      <c r="D3588" s="4" t="str">
        <f>PROPER(Table14[[#This Row],[Region]])</f>
        <v>South</v>
      </c>
      <c r="E3588" s="9">
        <f>IF(ISBLANK(Table14[[#This Row],[Sales_Amount]]),MEDIAN(Table14[Sales_Amount]),Table14[[#This Row],[Sales_Amount]])</f>
        <v>172929.44</v>
      </c>
      <c r="F3588" s="11">
        <f>IF(ISBLANK(Table14[[#This Row],[Quantity_Sold]]),MEDIAN(Table14[Quantity_Sold]),Table14[[#This Row],[Quantity_Sold]])</f>
        <v>30</v>
      </c>
      <c r="G3588" s="4" t="str">
        <f>TRIM(Table14[[#This Row],[Product_Category]])</f>
        <v>Furniture</v>
      </c>
      <c r="H3588" s="9">
        <v>3950.74</v>
      </c>
      <c r="I3588" s="9">
        <v>5822.54</v>
      </c>
      <c r="J3588" s="4" t="str">
        <f>PROPER(Table14[[#This Row],[Customer_Type]])</f>
        <v>Returning</v>
      </c>
      <c r="K3588" s="13">
        <f>IF(ISBLANK(Table14[[#This Row],[Discount]]),MEDIAN(Table14[Discount]),Table14[[#This Row],[Discount]])</f>
        <v>0.01</v>
      </c>
      <c r="L3588" s="4" t="s">
        <v>17</v>
      </c>
      <c r="M3588" s="4" t="s">
        <v>18</v>
      </c>
    </row>
    <row r="3589" spans="1:13" x14ac:dyDescent="0.3">
      <c r="A3589">
        <v>1389</v>
      </c>
      <c r="B3589" s="1">
        <v>45007</v>
      </c>
      <c r="C3589" s="4" t="str">
        <f>IF(ISBLANK(Table14[[#This Row],[Sales_Rep]]),"Unknown",Table14[[#This Row],[Sales_Rep]])</f>
        <v>Eve</v>
      </c>
      <c r="D3589" s="4" t="str">
        <f>PROPER(Table14[[#This Row],[Region]])</f>
        <v>East</v>
      </c>
      <c r="E3589" s="9">
        <f>IF(ISBLANK(Table14[[#This Row],[Sales_Amount]]),MEDIAN(Table14[Sales_Amount]),Table14[[#This Row],[Sales_Amount]])</f>
        <v>48546.33</v>
      </c>
      <c r="F3589" s="11">
        <f>IF(ISBLANK(Table14[[#This Row],[Quantity_Sold]]),MEDIAN(Table14[Quantity_Sold]),Table14[[#This Row],[Quantity_Sold]])</f>
        <v>28</v>
      </c>
      <c r="G3589" s="4" t="str">
        <f>TRIM(Table14[[#This Row],[Product_Category]])</f>
        <v>Food</v>
      </c>
      <c r="H3589" s="9">
        <v>1553.97</v>
      </c>
      <c r="I3589" s="9">
        <v>2311.73</v>
      </c>
      <c r="J3589" s="4" t="str">
        <f>PROPER(Table14[[#This Row],[Customer_Type]])</f>
        <v>New</v>
      </c>
      <c r="K3589" s="13">
        <f>IF(ISBLANK(Table14[[#This Row],[Discount]]),MEDIAN(Table14[Discount]),Table14[[#This Row],[Discount]])</f>
        <v>0.25</v>
      </c>
      <c r="L3589" s="4" t="s">
        <v>31</v>
      </c>
      <c r="M3589" s="4" t="s">
        <v>18</v>
      </c>
    </row>
    <row r="3590" spans="1:13" x14ac:dyDescent="0.3">
      <c r="A3590">
        <v>1317</v>
      </c>
      <c r="B3590" s="1">
        <v>45520</v>
      </c>
      <c r="C3590" s="4" t="str">
        <f>IF(ISBLANK(Table14[[#This Row],[Sales_Rep]]),"Unknown",Table14[[#This Row],[Sales_Rep]])</f>
        <v>Bob</v>
      </c>
      <c r="D3590" s="4" t="str">
        <f>PROPER(Table14[[#This Row],[Region]])</f>
        <v>South</v>
      </c>
      <c r="E3590" s="9">
        <f>IF(ISBLANK(Table14[[#This Row],[Sales_Amount]]),MEDIAN(Table14[Sales_Amount]),Table14[[#This Row],[Sales_Amount]])</f>
        <v>26287.03</v>
      </c>
      <c r="F3590" s="11">
        <f>IF(ISBLANK(Table14[[#This Row],[Quantity_Sold]]),MEDIAN(Table14[Quantity_Sold]),Table14[[#This Row],[Quantity_Sold]])</f>
        <v>14</v>
      </c>
      <c r="G3590" s="4" t="str">
        <f>TRIM(Table14[[#This Row],[Product_Category]])</f>
        <v>Food</v>
      </c>
      <c r="H3590" s="9">
        <v>1378.28</v>
      </c>
      <c r="I3590" s="9">
        <v>1955.88</v>
      </c>
      <c r="J3590" s="4" t="str">
        <f>PROPER(Table14[[#This Row],[Customer_Type]])</f>
        <v>Returning</v>
      </c>
      <c r="K3590" s="13">
        <f>IF(ISBLANK(Table14[[#This Row],[Discount]]),MEDIAN(Table14[Discount]),Table14[[#This Row],[Discount]])</f>
        <v>0.04</v>
      </c>
      <c r="L3590" s="4" t="s">
        <v>31</v>
      </c>
      <c r="M3590" s="4" t="s">
        <v>22</v>
      </c>
    </row>
    <row r="3591" spans="1:13" x14ac:dyDescent="0.3">
      <c r="A3591">
        <v>1014</v>
      </c>
      <c r="B3591" s="1">
        <v>45293</v>
      </c>
      <c r="C3591" s="4" t="str">
        <f>IF(ISBLANK(Table14[[#This Row],[Sales_Rep]]),"Unknown",Table14[[#This Row],[Sales_Rep]])</f>
        <v>David</v>
      </c>
      <c r="D3591" s="4" t="str">
        <f>PROPER(Table14[[#This Row],[Region]])</f>
        <v>West</v>
      </c>
      <c r="E3591" s="9">
        <f>IF(ISBLANK(Table14[[#This Row],[Sales_Amount]]),MEDIAN(Table14[Sales_Amount]),Table14[[#This Row],[Sales_Amount]])</f>
        <v>37868.449999999997</v>
      </c>
      <c r="F3591" s="11">
        <f>IF(ISBLANK(Table14[[#This Row],[Quantity_Sold]]),MEDIAN(Table14[Quantity_Sold]),Table14[[#This Row],[Quantity_Sold]])</f>
        <v>17</v>
      </c>
      <c r="G3591" s="4" t="str">
        <f>TRIM(Table14[[#This Row],[Product_Category]])</f>
        <v>Electronics</v>
      </c>
      <c r="H3591" s="9">
        <v>1715.49</v>
      </c>
      <c r="I3591" s="9">
        <v>2369.7399999999998</v>
      </c>
      <c r="J3591" s="4" t="str">
        <f>PROPER(Table14[[#This Row],[Customer_Type]])</f>
        <v>New</v>
      </c>
      <c r="K3591" s="13">
        <f>IF(ISBLANK(Table14[[#This Row],[Discount]]),MEDIAN(Table14[Discount]),Table14[[#This Row],[Discount]])</f>
        <v>0.06</v>
      </c>
      <c r="L3591" s="4" t="s">
        <v>26</v>
      </c>
      <c r="M3591" s="4" t="s">
        <v>22</v>
      </c>
    </row>
    <row r="3592" spans="1:13" x14ac:dyDescent="0.3">
      <c r="A3592">
        <v>1290</v>
      </c>
      <c r="B3592" s="1">
        <v>45045</v>
      </c>
      <c r="C3592" s="4" t="str">
        <f>IF(ISBLANK(Table14[[#This Row],[Sales_Rep]]),"Unknown",Table14[[#This Row],[Sales_Rep]])</f>
        <v>Alice</v>
      </c>
      <c r="D3592" s="4" t="str">
        <f>PROPER(Table14[[#This Row],[Region]])</f>
        <v>East</v>
      </c>
      <c r="E3592" s="9">
        <f>IF(ISBLANK(Table14[[#This Row],[Sales_Amount]]),MEDIAN(Table14[Sales_Amount]),Table14[[#This Row],[Sales_Amount]])</f>
        <v>8674.1200000000008</v>
      </c>
      <c r="F3592" s="11">
        <f>IF(ISBLANK(Table14[[#This Row],[Quantity_Sold]]),MEDIAN(Table14[Quantity_Sold]),Table14[[#This Row],[Quantity_Sold]])</f>
        <v>50</v>
      </c>
      <c r="G3592" s="4" t="str">
        <f>TRIM(Table14[[#This Row],[Product_Category]])</f>
        <v>Clothing</v>
      </c>
      <c r="H3592" s="9">
        <v>183.84</v>
      </c>
      <c r="I3592" s="9">
        <v>231.31</v>
      </c>
      <c r="J3592" s="4" t="str">
        <f>PROPER(Table14[[#This Row],[Customer_Type]])</f>
        <v>New</v>
      </c>
      <c r="K3592" s="13">
        <f>IF(ISBLANK(Table14[[#This Row],[Discount]]),MEDIAN(Table14[Discount]),Table14[[#This Row],[Discount]])</f>
        <v>0.25</v>
      </c>
      <c r="L3592" s="4" t="s">
        <v>26</v>
      </c>
      <c r="M3592" s="4" t="s">
        <v>22</v>
      </c>
    </row>
    <row r="3593" spans="1:13" x14ac:dyDescent="0.3">
      <c r="A3593">
        <v>1319</v>
      </c>
      <c r="B3593" s="1">
        <v>45630</v>
      </c>
      <c r="C3593" s="4" t="str">
        <f>IF(ISBLANK(Table14[[#This Row],[Sales_Rep]]),"Unknown",Table14[[#This Row],[Sales_Rep]])</f>
        <v>Charlie</v>
      </c>
      <c r="D3593" s="4" t="str">
        <f>PROPER(Table14[[#This Row],[Region]])</f>
        <v>East</v>
      </c>
      <c r="E3593" s="9">
        <f>IF(ISBLANK(Table14[[#This Row],[Sales_Amount]]),MEDIAN(Table14[Sales_Amount]),Table14[[#This Row],[Sales_Amount]])</f>
        <v>29871.31</v>
      </c>
      <c r="F3593" s="11">
        <f>IF(ISBLANK(Table14[[#This Row],[Quantity_Sold]]),MEDIAN(Table14[Quantity_Sold]),Table14[[#This Row],[Quantity_Sold]])</f>
        <v>9</v>
      </c>
      <c r="G3593" s="4" t="str">
        <f>TRIM(Table14[[#This Row],[Product_Category]])</f>
        <v>Food</v>
      </c>
      <c r="H3593" s="9">
        <v>2502.13</v>
      </c>
      <c r="I3593" s="9">
        <v>3386.77</v>
      </c>
      <c r="J3593" s="4" t="str">
        <f>PROPER(Table14[[#This Row],[Customer_Type]])</f>
        <v>New</v>
      </c>
      <c r="K3593" s="13">
        <f>IF(ISBLANK(Table14[[#This Row],[Discount]]),MEDIAN(Table14[Discount]),Table14[[#This Row],[Discount]])</f>
        <v>0.02</v>
      </c>
      <c r="L3593" s="4" t="s">
        <v>31</v>
      </c>
      <c r="M3593" s="4" t="s">
        <v>18</v>
      </c>
    </row>
    <row r="3594" spans="1:13" x14ac:dyDescent="0.3">
      <c r="A3594">
        <v>1137</v>
      </c>
      <c r="B3594" s="1">
        <v>45201</v>
      </c>
      <c r="C3594" s="4" t="str">
        <f>IF(ISBLANK(Table14[[#This Row],[Sales_Rep]]),"Unknown",Table14[[#This Row],[Sales_Rep]])</f>
        <v>Bob</v>
      </c>
      <c r="D3594" s="4" t="str">
        <f>PROPER(Table14[[#This Row],[Region]])</f>
        <v>East</v>
      </c>
      <c r="E3594" s="9">
        <f>IF(ISBLANK(Table14[[#This Row],[Sales_Amount]]),MEDIAN(Table14[Sales_Amount]),Table14[[#This Row],[Sales_Amount]])</f>
        <v>158055.62</v>
      </c>
      <c r="F3594" s="11">
        <f>IF(ISBLANK(Table14[[#This Row],[Quantity_Sold]]),MEDIAN(Table14[Quantity_Sold]),Table14[[#This Row],[Quantity_Sold]])</f>
        <v>41</v>
      </c>
      <c r="G3594" s="4" t="str">
        <f>TRIM(Table14[[#This Row],[Product_Category]])</f>
        <v>Electronics</v>
      </c>
      <c r="H3594" s="9">
        <v>4385.05</v>
      </c>
      <c r="I3594" s="9">
        <v>5140.0200000000004</v>
      </c>
      <c r="J3594" s="4" t="str">
        <f>PROPER(Table14[[#This Row],[Customer_Type]])</f>
        <v>Returning</v>
      </c>
      <c r="K3594" s="13">
        <f>IF(ISBLANK(Table14[[#This Row],[Discount]]),MEDIAN(Table14[Discount]),Table14[[#This Row],[Discount]])</f>
        <v>0.25</v>
      </c>
      <c r="L3594" s="4" t="s">
        <v>26</v>
      </c>
      <c r="M3594" s="4" t="s">
        <v>18</v>
      </c>
    </row>
    <row r="3595" spans="1:13" x14ac:dyDescent="0.3">
      <c r="A3595">
        <v>1340</v>
      </c>
      <c r="B3595" s="1">
        <v>45636</v>
      </c>
      <c r="C3595" s="4" t="str">
        <f>IF(ISBLANK(Table14[[#This Row],[Sales_Rep]]),"Unknown",Table14[[#This Row],[Sales_Rep]])</f>
        <v>Charlie</v>
      </c>
      <c r="D3595" s="4" t="str">
        <f>PROPER(Table14[[#This Row],[Region]])</f>
        <v>North</v>
      </c>
      <c r="E3595" s="9">
        <f>IF(ISBLANK(Table14[[#This Row],[Sales_Amount]]),MEDIAN(Table14[Sales_Amount]),Table14[[#This Row],[Sales_Amount]])</f>
        <v>169736.29</v>
      </c>
      <c r="F3595" s="11">
        <f>IF(ISBLANK(Table14[[#This Row],[Quantity_Sold]]),MEDIAN(Table14[Quantity_Sold]),Table14[[#This Row],[Quantity_Sold]])</f>
        <v>33</v>
      </c>
      <c r="G3595" s="4" t="str">
        <f>TRIM(Table14[[#This Row],[Product_Category]])</f>
        <v>Food</v>
      </c>
      <c r="H3595" s="9">
        <v>4866.29</v>
      </c>
      <c r="I3595" s="9">
        <v>6272.59</v>
      </c>
      <c r="J3595" s="4" t="str">
        <f>PROPER(Table14[[#This Row],[Customer_Type]])</f>
        <v>New</v>
      </c>
      <c r="K3595" s="13">
        <f>IF(ISBLANK(Table14[[#This Row],[Discount]]),MEDIAN(Table14[Discount]),Table14[[#This Row],[Discount]])</f>
        <v>0.18</v>
      </c>
      <c r="L3595" s="4" t="s">
        <v>31</v>
      </c>
      <c r="M3595" s="4" t="s">
        <v>18</v>
      </c>
    </row>
    <row r="3596" spans="1:13" x14ac:dyDescent="0.3">
      <c r="A3596">
        <v>1074</v>
      </c>
      <c r="B3596" s="1">
        <v>45531</v>
      </c>
      <c r="C3596" s="4" t="str">
        <f>IF(ISBLANK(Table14[[#This Row],[Sales_Rep]]),"Unknown",Table14[[#This Row],[Sales_Rep]])</f>
        <v>Alice</v>
      </c>
      <c r="D3596" s="4" t="str">
        <f>PROPER(Table14[[#This Row],[Region]])</f>
        <v>East</v>
      </c>
      <c r="E3596" s="9">
        <f>IF(ISBLANK(Table14[[#This Row],[Sales_Amount]]),MEDIAN(Table14[Sales_Amount]),Table14[[#This Row],[Sales_Amount]])</f>
        <v>207464.49</v>
      </c>
      <c r="F3596" s="11">
        <f>IF(ISBLANK(Table14[[#This Row],[Quantity_Sold]]),MEDIAN(Table14[Quantity_Sold]),Table14[[#This Row],[Quantity_Sold]])</f>
        <v>43</v>
      </c>
      <c r="G3596" s="4" t="str">
        <f>TRIM(Table14[[#This Row],[Product_Category]])</f>
        <v>Food</v>
      </c>
      <c r="H3596" s="9">
        <v>3437.63</v>
      </c>
      <c r="I3596" s="9">
        <v>4923.22</v>
      </c>
      <c r="J3596" s="4" t="str">
        <f>PROPER(Table14[[#This Row],[Customer_Type]])</f>
        <v>Returning</v>
      </c>
      <c r="K3596" s="13">
        <f>IF(ISBLANK(Table14[[#This Row],[Discount]]),MEDIAN(Table14[Discount]),Table14[[#This Row],[Discount]])</f>
        <v>0.02</v>
      </c>
      <c r="L3596" s="4" t="s">
        <v>17</v>
      </c>
      <c r="M3596" s="4" t="s">
        <v>22</v>
      </c>
    </row>
    <row r="3597" spans="1:13" x14ac:dyDescent="0.3">
      <c r="A3597">
        <v>1283</v>
      </c>
      <c r="B3597" s="1">
        <v>45320</v>
      </c>
      <c r="C3597" s="4" t="str">
        <f>IF(ISBLANK(Table14[[#This Row],[Sales_Rep]]),"Unknown",Table14[[#This Row],[Sales_Rep]])</f>
        <v>Alice</v>
      </c>
      <c r="D3597" s="4" t="str">
        <f>PROPER(Table14[[#This Row],[Region]])</f>
        <v>South</v>
      </c>
      <c r="E3597" s="9">
        <f>IF(ISBLANK(Table14[[#This Row],[Sales_Amount]]),MEDIAN(Table14[Sales_Amount]),Table14[[#This Row],[Sales_Amount]])</f>
        <v>42566.9</v>
      </c>
      <c r="F3597" s="11">
        <f>IF(ISBLANK(Table14[[#This Row],[Quantity_Sold]]),MEDIAN(Table14[Quantity_Sold]),Table14[[#This Row],[Quantity_Sold]])</f>
        <v>22</v>
      </c>
      <c r="G3597" s="4" t="str">
        <f>TRIM(Table14[[#This Row],[Product_Category]])</f>
        <v>Electronics</v>
      </c>
      <c r="H3597" s="9">
        <v>1496.28</v>
      </c>
      <c r="I3597" s="9">
        <v>1994.7</v>
      </c>
      <c r="J3597" s="4" t="str">
        <f>PROPER(Table14[[#This Row],[Customer_Type]])</f>
        <v>Returning</v>
      </c>
      <c r="K3597" s="13">
        <f>IF(ISBLANK(Table14[[#This Row],[Discount]]),MEDIAN(Table14[Discount]),Table14[[#This Row],[Discount]])</f>
        <v>0.03</v>
      </c>
      <c r="L3597" s="4" t="s">
        <v>31</v>
      </c>
      <c r="M3597" s="4" t="s">
        <v>22</v>
      </c>
    </row>
    <row r="3598" spans="1:13" x14ac:dyDescent="0.3">
      <c r="A3598">
        <v>1358</v>
      </c>
      <c r="B3598" s="1">
        <v>45136</v>
      </c>
      <c r="C3598" s="4" t="str">
        <f>IF(ISBLANK(Table14[[#This Row],[Sales_Rep]]),"Unknown",Table14[[#This Row],[Sales_Rep]])</f>
        <v>Eve</v>
      </c>
      <c r="D3598" s="4" t="str">
        <f>PROPER(Table14[[#This Row],[Region]])</f>
        <v>West</v>
      </c>
      <c r="E3598" s="9">
        <f>IF(ISBLANK(Table14[[#This Row],[Sales_Amount]]),MEDIAN(Table14[Sales_Amount]),Table14[[#This Row],[Sales_Amount]])</f>
        <v>20589.599999999999</v>
      </c>
      <c r="F3598" s="11">
        <f>IF(ISBLANK(Table14[[#This Row],[Quantity_Sold]]),MEDIAN(Table14[Quantity_Sold]),Table14[[#This Row],[Quantity_Sold]])</f>
        <v>4</v>
      </c>
      <c r="G3598" s="4" t="str">
        <f>TRIM(Table14[[#This Row],[Product_Category]])</f>
        <v>Clothing</v>
      </c>
      <c r="H3598" s="9">
        <v>3562.15</v>
      </c>
      <c r="I3598" s="9">
        <v>5252.45</v>
      </c>
      <c r="J3598" s="4" t="str">
        <f>PROPER(Table14[[#This Row],[Customer_Type]])</f>
        <v>Returning</v>
      </c>
      <c r="K3598" s="13">
        <f>IF(ISBLANK(Table14[[#This Row],[Discount]]),MEDIAN(Table14[Discount]),Table14[[#This Row],[Discount]])</f>
        <v>0.02</v>
      </c>
      <c r="L3598" s="4" t="s">
        <v>31</v>
      </c>
      <c r="M3598" s="4" t="s">
        <v>22</v>
      </c>
    </row>
    <row r="3599" spans="1:13" x14ac:dyDescent="0.3">
      <c r="A3599">
        <v>1234</v>
      </c>
      <c r="B3599" s="1">
        <v>45456</v>
      </c>
      <c r="C3599" s="4" t="str">
        <f>IF(ISBLANK(Table14[[#This Row],[Sales_Rep]]),"Unknown",Table14[[#This Row],[Sales_Rep]])</f>
        <v>Alice</v>
      </c>
      <c r="D3599" s="4" t="str">
        <f>PROPER(Table14[[#This Row],[Region]])</f>
        <v>South</v>
      </c>
      <c r="E3599" s="9">
        <f>IF(ISBLANK(Table14[[#This Row],[Sales_Amount]]),MEDIAN(Table14[Sales_Amount]),Table14[[#This Row],[Sales_Amount]])</f>
        <v>134179.4</v>
      </c>
      <c r="F3599" s="11">
        <f>IF(ISBLANK(Table14[[#This Row],[Quantity_Sold]]),MEDIAN(Table14[Quantity_Sold]),Table14[[#This Row],[Quantity_Sold]])</f>
        <v>26</v>
      </c>
      <c r="G3599" s="4" t="str">
        <f>TRIM(Table14[[#This Row],[Product_Category]])</f>
        <v>Clothing</v>
      </c>
      <c r="H3599" s="9">
        <v>4909.29</v>
      </c>
      <c r="I3599" s="9">
        <v>6532.59</v>
      </c>
      <c r="J3599" s="4" t="str">
        <f>PROPER(Table14[[#This Row],[Customer_Type]])</f>
        <v>New</v>
      </c>
      <c r="K3599" s="13">
        <f>IF(ISBLANK(Table14[[#This Row],[Discount]]),MEDIAN(Table14[Discount]),Table14[[#This Row],[Discount]])</f>
        <v>0.21</v>
      </c>
      <c r="L3599" s="4" t="s">
        <v>26</v>
      </c>
      <c r="M3599" s="4" t="s">
        <v>22</v>
      </c>
    </row>
    <row r="3600" spans="1:13" x14ac:dyDescent="0.3">
      <c r="A3600">
        <v>1183</v>
      </c>
      <c r="B3600" s="1">
        <v>45450</v>
      </c>
      <c r="C3600" s="4" t="str">
        <f>IF(ISBLANK(Table14[[#This Row],[Sales_Rep]]),"Unknown",Table14[[#This Row],[Sales_Rep]])</f>
        <v>Charlie</v>
      </c>
      <c r="D3600" s="4" t="str">
        <f>PROPER(Table14[[#This Row],[Region]])</f>
        <v>South</v>
      </c>
      <c r="E3600" s="9">
        <f>IF(ISBLANK(Table14[[#This Row],[Sales_Amount]]),MEDIAN(Table14[Sales_Amount]),Table14[[#This Row],[Sales_Amount]])</f>
        <v>17595.38</v>
      </c>
      <c r="F3600" s="11">
        <f>IF(ISBLANK(Table14[[#This Row],[Quantity_Sold]]),MEDIAN(Table14[Quantity_Sold]),Table14[[#This Row],[Quantity_Sold]])</f>
        <v>4</v>
      </c>
      <c r="G3600" s="4" t="str">
        <f>TRIM(Table14[[#This Row],[Product_Category]])</f>
        <v>Food</v>
      </c>
      <c r="H3600" s="9">
        <v>3985.91</v>
      </c>
      <c r="I3600" s="9">
        <v>5236.72</v>
      </c>
      <c r="J3600" s="4" t="str">
        <f>PROPER(Table14[[#This Row],[Customer_Type]])</f>
        <v>Returning</v>
      </c>
      <c r="K3600" s="13">
        <f>IF(ISBLANK(Table14[[#This Row],[Discount]]),MEDIAN(Table14[Discount]),Table14[[#This Row],[Discount]])</f>
        <v>0.16</v>
      </c>
      <c r="L3600" s="4" t="s">
        <v>17</v>
      </c>
      <c r="M3600" s="4" t="s">
        <v>18</v>
      </c>
    </row>
    <row r="3601" spans="1:13" x14ac:dyDescent="0.3">
      <c r="A3601">
        <v>1046</v>
      </c>
      <c r="B3601" s="1">
        <v>44953</v>
      </c>
      <c r="C3601" s="4" t="str">
        <f>IF(ISBLANK(Table14[[#This Row],[Sales_Rep]]),"Unknown",Table14[[#This Row],[Sales_Rep]])</f>
        <v>David</v>
      </c>
      <c r="D3601" s="4" t="str">
        <f>PROPER(Table14[[#This Row],[Region]])</f>
        <v>South</v>
      </c>
      <c r="E3601" s="9">
        <f>IF(ISBLANK(Table14[[#This Row],[Sales_Amount]]),MEDIAN(Table14[Sales_Amount]),Table14[[#This Row],[Sales_Amount]])</f>
        <v>20557.2</v>
      </c>
      <c r="F3601" s="11">
        <f>IF(ISBLANK(Table14[[#This Row],[Quantity_Sold]]),MEDIAN(Table14[Quantity_Sold]),Table14[[#This Row],[Quantity_Sold]])</f>
        <v>8</v>
      </c>
      <c r="G3601" s="4" t="str">
        <f>TRIM(Table14[[#This Row],[Product_Category]])</f>
        <v>Electronics</v>
      </c>
      <c r="H3601" s="9">
        <v>2350.69</v>
      </c>
      <c r="I3601" s="9">
        <v>2733.67</v>
      </c>
      <c r="J3601" s="4" t="str">
        <f>PROPER(Table14[[#This Row],[Customer_Type]])</f>
        <v>New</v>
      </c>
      <c r="K3601" s="13">
        <f>IF(ISBLANK(Table14[[#This Row],[Discount]]),MEDIAN(Table14[Discount]),Table14[[#This Row],[Discount]])</f>
        <v>0.06</v>
      </c>
      <c r="L3601" s="4" t="s">
        <v>31</v>
      </c>
      <c r="M3601" s="4" t="s">
        <v>18</v>
      </c>
    </row>
    <row r="3602" spans="1:13" x14ac:dyDescent="0.3">
      <c r="A3602">
        <v>1480</v>
      </c>
      <c r="B3602" s="1">
        <v>45432</v>
      </c>
      <c r="C3602" s="4" t="str">
        <f>IF(ISBLANK(Table14[[#This Row],[Sales_Rep]]),"Unknown",Table14[[#This Row],[Sales_Rep]])</f>
        <v>David</v>
      </c>
      <c r="D3602" s="4" t="str">
        <f>PROPER(Table14[[#This Row],[Region]])</f>
        <v>West</v>
      </c>
      <c r="E3602" s="9">
        <f>IF(ISBLANK(Table14[[#This Row],[Sales_Amount]]),MEDIAN(Table14[Sales_Amount]),Table14[[#This Row],[Sales_Amount]])</f>
        <v>78674.710000000006</v>
      </c>
      <c r="F3602" s="11">
        <f>IF(ISBLANK(Table14[[#This Row],[Quantity_Sold]]),MEDIAN(Table14[Quantity_Sold]),Table14[[#This Row],[Quantity_Sold]])</f>
        <v>15</v>
      </c>
      <c r="G3602" s="4" t="str">
        <f>TRIM(Table14[[#This Row],[Product_Category]])</f>
        <v>Furniture</v>
      </c>
      <c r="H3602" s="9">
        <v>3957.33</v>
      </c>
      <c r="I3602" s="9">
        <v>5297.96</v>
      </c>
      <c r="J3602" s="4" t="str">
        <f>PROPER(Table14[[#This Row],[Customer_Type]])</f>
        <v>Returning</v>
      </c>
      <c r="K3602" s="13">
        <f>IF(ISBLANK(Table14[[#This Row],[Discount]]),MEDIAN(Table14[Discount]),Table14[[#This Row],[Discount]])</f>
        <v>0.01</v>
      </c>
      <c r="L3602" s="4" t="s">
        <v>31</v>
      </c>
      <c r="M3602" s="4" t="s">
        <v>22</v>
      </c>
    </row>
    <row r="3603" spans="1:13" x14ac:dyDescent="0.3">
      <c r="A3603">
        <v>1186</v>
      </c>
      <c r="B3603" s="1">
        <v>45377</v>
      </c>
      <c r="C3603" s="4" t="str">
        <f>IF(ISBLANK(Table14[[#This Row],[Sales_Rep]]),"Unknown",Table14[[#This Row],[Sales_Rep]])</f>
        <v>Eve</v>
      </c>
      <c r="D3603" s="4" t="str">
        <f>PROPER(Table14[[#This Row],[Region]])</f>
        <v>North</v>
      </c>
      <c r="E3603" s="9">
        <f>IF(ISBLANK(Table14[[#This Row],[Sales_Amount]]),MEDIAN(Table14[Sales_Amount]),Table14[[#This Row],[Sales_Amount]])</f>
        <v>123067.4</v>
      </c>
      <c r="F3603" s="11">
        <f>IF(ISBLANK(Table14[[#This Row],[Quantity_Sold]]),MEDIAN(Table14[Quantity_Sold]),Table14[[#This Row],[Quantity_Sold]])</f>
        <v>36</v>
      </c>
      <c r="G3603" s="4" t="str">
        <f>TRIM(Table14[[#This Row],[Product_Category]])</f>
        <v>Electronics</v>
      </c>
      <c r="H3603" s="9">
        <v>3603.26</v>
      </c>
      <c r="I3603" s="9">
        <v>4682.93</v>
      </c>
      <c r="J3603" s="4" t="str">
        <f>PROPER(Table14[[#This Row],[Customer_Type]])</f>
        <v>New</v>
      </c>
      <c r="K3603" s="13">
        <f>IF(ISBLANK(Table14[[#This Row],[Discount]]),MEDIAN(Table14[Discount]),Table14[[#This Row],[Discount]])</f>
        <v>0.27</v>
      </c>
      <c r="L3603" s="4" t="s">
        <v>17</v>
      </c>
      <c r="M3603" s="4" t="s">
        <v>18</v>
      </c>
    </row>
    <row r="3604" spans="1:13" x14ac:dyDescent="0.3">
      <c r="A3604">
        <v>1410</v>
      </c>
      <c r="B3604" s="1">
        <v>45074</v>
      </c>
      <c r="C3604" s="4" t="str">
        <f>IF(ISBLANK(Table14[[#This Row],[Sales_Rep]]),"Unknown",Table14[[#This Row],[Sales_Rep]])</f>
        <v>Charlie</v>
      </c>
      <c r="D3604" s="4" t="str">
        <f>PROPER(Table14[[#This Row],[Region]])</f>
        <v>East</v>
      </c>
      <c r="E3604" s="9">
        <f>IF(ISBLANK(Table14[[#This Row],[Sales_Amount]]),MEDIAN(Table14[Sales_Amount]),Table14[[#This Row],[Sales_Amount]])</f>
        <v>51322.78</v>
      </c>
      <c r="F3604" s="11">
        <f>IF(ISBLANK(Table14[[#This Row],[Quantity_Sold]]),MEDIAN(Table14[Quantity_Sold]),Table14[[#This Row],[Quantity_Sold]])</f>
        <v>29</v>
      </c>
      <c r="G3604" s="4" t="str">
        <f>TRIM(Table14[[#This Row],[Product_Category]])</f>
        <v>Electronics</v>
      </c>
      <c r="H3604" s="9">
        <v>1829.48</v>
      </c>
      <c r="I3604" s="9">
        <v>2057.85</v>
      </c>
      <c r="J3604" s="4" t="str">
        <f>PROPER(Table14[[#This Row],[Customer_Type]])</f>
        <v>New</v>
      </c>
      <c r="K3604" s="13">
        <f>IF(ISBLANK(Table14[[#This Row],[Discount]]),MEDIAN(Table14[Discount]),Table14[[#This Row],[Discount]])</f>
        <v>0.14000000000000001</v>
      </c>
      <c r="L3604" s="4" t="s">
        <v>31</v>
      </c>
      <c r="M3604" s="4" t="s">
        <v>22</v>
      </c>
    </row>
    <row r="3605" spans="1:13" x14ac:dyDescent="0.3">
      <c r="A3605">
        <v>1280</v>
      </c>
      <c r="B3605" s="1">
        <v>45101</v>
      </c>
      <c r="C3605" s="4" t="str">
        <f>IF(ISBLANK(Table14[[#This Row],[Sales_Rep]]),"Unknown",Table14[[#This Row],[Sales_Rep]])</f>
        <v>Charlie</v>
      </c>
      <c r="D3605" s="4" t="str">
        <f>PROPER(Table14[[#This Row],[Region]])</f>
        <v>South</v>
      </c>
      <c r="E3605" s="9">
        <f>IF(ISBLANK(Table14[[#This Row],[Sales_Amount]]),MEDIAN(Table14[Sales_Amount]),Table14[[#This Row],[Sales_Amount]])</f>
        <v>1040.17</v>
      </c>
      <c r="F3605" s="11">
        <f>IF(ISBLANK(Table14[[#This Row],[Quantity_Sold]]),MEDIAN(Table14[Quantity_Sold]),Table14[[#This Row],[Quantity_Sold]])</f>
        <v>4</v>
      </c>
      <c r="G3605" s="4" t="str">
        <f>TRIM(Table14[[#This Row],[Product_Category]])</f>
        <v>Electronics</v>
      </c>
      <c r="H3605" s="9">
        <v>196.73</v>
      </c>
      <c r="I3605" s="9">
        <v>276.64</v>
      </c>
      <c r="J3605" s="4" t="str">
        <f>PROPER(Table14[[#This Row],[Customer_Type]])</f>
        <v>Returning</v>
      </c>
      <c r="K3605" s="13">
        <f>IF(ISBLANK(Table14[[#This Row],[Discount]]),MEDIAN(Table14[Discount]),Table14[[#This Row],[Discount]])</f>
        <v>0.06</v>
      </c>
      <c r="L3605" s="4" t="s">
        <v>26</v>
      </c>
      <c r="M3605" s="4" t="s">
        <v>22</v>
      </c>
    </row>
    <row r="3606" spans="1:13" x14ac:dyDescent="0.3">
      <c r="A3606">
        <v>1458</v>
      </c>
      <c r="B3606" s="1">
        <v>45588</v>
      </c>
      <c r="C3606" s="4" t="str">
        <f>IF(ISBLANK(Table14[[#This Row],[Sales_Rep]]),"Unknown",Table14[[#This Row],[Sales_Rep]])</f>
        <v>Alice</v>
      </c>
      <c r="D3606" s="4" t="str">
        <f>PROPER(Table14[[#This Row],[Region]])</f>
        <v>West</v>
      </c>
      <c r="E3606" s="9">
        <f>IF(ISBLANK(Table14[[#This Row],[Sales_Amount]]),MEDIAN(Table14[Sales_Amount]),Table14[[#This Row],[Sales_Amount]])</f>
        <v>7050.28</v>
      </c>
      <c r="F3606" s="11">
        <f>IF(ISBLANK(Table14[[#This Row],[Quantity_Sold]]),MEDIAN(Table14[Quantity_Sold]),Table14[[#This Row],[Quantity_Sold]])</f>
        <v>2</v>
      </c>
      <c r="G3606" s="4" t="str">
        <f>TRIM(Table14[[#This Row],[Product_Category]])</f>
        <v>Clothing</v>
      </c>
      <c r="H3606" s="9">
        <v>3326.02</v>
      </c>
      <c r="I3606" s="9">
        <v>4828.96</v>
      </c>
      <c r="J3606" s="4" t="str">
        <f>PROPER(Table14[[#This Row],[Customer_Type]])</f>
        <v>Returning</v>
      </c>
      <c r="K3606" s="13">
        <f>IF(ISBLANK(Table14[[#This Row],[Discount]]),MEDIAN(Table14[Discount]),Table14[[#This Row],[Discount]])</f>
        <v>0.27</v>
      </c>
      <c r="L3606" s="4" t="s">
        <v>17</v>
      </c>
      <c r="M3606" s="4" t="s">
        <v>18</v>
      </c>
    </row>
    <row r="3607" spans="1:13" x14ac:dyDescent="0.3">
      <c r="A3607">
        <v>1323</v>
      </c>
      <c r="B3607" s="1">
        <v>45248</v>
      </c>
      <c r="C3607" s="4" t="str">
        <f>IF(ISBLANK(Table14[[#This Row],[Sales_Rep]]),"Unknown",Table14[[#This Row],[Sales_Rep]])</f>
        <v>Charlie</v>
      </c>
      <c r="D3607" s="4" t="str">
        <f>PROPER(Table14[[#This Row],[Region]])</f>
        <v>East</v>
      </c>
      <c r="E3607" s="9">
        <f>IF(ISBLANK(Table14[[#This Row],[Sales_Amount]]),MEDIAN(Table14[Sales_Amount]),Table14[[#This Row],[Sales_Amount]])</f>
        <v>7555.18</v>
      </c>
      <c r="F3607" s="11">
        <f>IF(ISBLANK(Table14[[#This Row],[Quantity_Sold]]),MEDIAN(Table14[Quantity_Sold]),Table14[[#This Row],[Quantity_Sold]])</f>
        <v>5</v>
      </c>
      <c r="G3607" s="4" t="str">
        <f>TRIM(Table14[[#This Row],[Product_Category]])</f>
        <v>Food</v>
      </c>
      <c r="H3607" s="9">
        <v>1241.27</v>
      </c>
      <c r="I3607" s="9">
        <v>1678.93</v>
      </c>
      <c r="J3607" s="4" t="str">
        <f>PROPER(Table14[[#This Row],[Customer_Type]])</f>
        <v>New</v>
      </c>
      <c r="K3607" s="13">
        <f>IF(ISBLANK(Table14[[#This Row],[Discount]]),MEDIAN(Table14[Discount]),Table14[[#This Row],[Discount]])</f>
        <v>0.1</v>
      </c>
      <c r="L3607" s="4" t="s">
        <v>31</v>
      </c>
      <c r="M3607" s="4" t="s">
        <v>22</v>
      </c>
    </row>
    <row r="3608" spans="1:13" x14ac:dyDescent="0.3">
      <c r="A3608">
        <v>1219</v>
      </c>
      <c r="B3608" s="1">
        <v>45527</v>
      </c>
      <c r="C3608" s="4" t="str">
        <f>IF(ISBLANK(Table14[[#This Row],[Sales_Rep]]),"Unknown",Table14[[#This Row],[Sales_Rep]])</f>
        <v>Bob</v>
      </c>
      <c r="D3608" s="4" t="str">
        <f>PROPER(Table14[[#This Row],[Region]])</f>
        <v>South</v>
      </c>
      <c r="E3608" s="9">
        <f>IF(ISBLANK(Table14[[#This Row],[Sales_Amount]]),MEDIAN(Table14[Sales_Amount]),Table14[[#This Row],[Sales_Amount]])</f>
        <v>132137.10999999999</v>
      </c>
      <c r="F3608" s="11">
        <f>IF(ISBLANK(Table14[[#This Row],[Quantity_Sold]]),MEDIAN(Table14[Quantity_Sold]),Table14[[#This Row],[Quantity_Sold]])</f>
        <v>31</v>
      </c>
      <c r="G3608" s="4" t="str">
        <f>TRIM(Table14[[#This Row],[Product_Category]])</f>
        <v>Clothing</v>
      </c>
      <c r="H3608" s="9">
        <v>3885.74</v>
      </c>
      <c r="I3608" s="9">
        <v>5262.33</v>
      </c>
      <c r="J3608" s="4" t="str">
        <f>PROPER(Table14[[#This Row],[Customer_Type]])</f>
        <v>New</v>
      </c>
      <c r="K3608" s="13">
        <f>IF(ISBLANK(Table14[[#This Row],[Discount]]),MEDIAN(Table14[Discount]),Table14[[#This Row],[Discount]])</f>
        <v>0.19</v>
      </c>
      <c r="L3608" s="4" t="s">
        <v>31</v>
      </c>
      <c r="M3608" s="4" t="s">
        <v>18</v>
      </c>
    </row>
    <row r="3609" spans="1:13" x14ac:dyDescent="0.3">
      <c r="A3609">
        <v>1042</v>
      </c>
      <c r="B3609" s="1">
        <v>45119</v>
      </c>
      <c r="C3609" s="4" t="str">
        <f>IF(ISBLANK(Table14[[#This Row],[Sales_Rep]]),"Unknown",Table14[[#This Row],[Sales_Rep]])</f>
        <v>Alice</v>
      </c>
      <c r="D3609" s="4" t="str">
        <f>PROPER(Table14[[#This Row],[Region]])</f>
        <v>South</v>
      </c>
      <c r="E3609" s="9">
        <f>IF(ISBLANK(Table14[[#This Row],[Sales_Amount]]),MEDIAN(Table14[Sales_Amount]),Table14[[#This Row],[Sales_Amount]])</f>
        <v>95250.12</v>
      </c>
      <c r="F3609" s="11">
        <f>IF(ISBLANK(Table14[[#This Row],[Quantity_Sold]]),MEDIAN(Table14[Quantity_Sold]),Table14[[#This Row],[Quantity_Sold]])</f>
        <v>32</v>
      </c>
      <c r="G3609" s="4" t="str">
        <f>TRIM(Table14[[#This Row],[Product_Category]])</f>
        <v>Clothing</v>
      </c>
      <c r="H3609" s="9">
        <v>2396.11</v>
      </c>
      <c r="I3609" s="9">
        <v>3166.56</v>
      </c>
      <c r="J3609" s="4" t="str">
        <f>PROPER(Table14[[#This Row],[Customer_Type]])</f>
        <v>New</v>
      </c>
      <c r="K3609" s="13">
        <f>IF(ISBLANK(Table14[[#This Row],[Discount]]),MEDIAN(Table14[Discount]),Table14[[#This Row],[Discount]])</f>
        <v>0.06</v>
      </c>
      <c r="L3609" s="4" t="s">
        <v>31</v>
      </c>
      <c r="M3609" s="4" t="s">
        <v>22</v>
      </c>
    </row>
    <row r="3610" spans="1:13" x14ac:dyDescent="0.3">
      <c r="A3610">
        <v>1326</v>
      </c>
      <c r="B3610" s="1">
        <v>45562</v>
      </c>
      <c r="C3610" s="4" t="str">
        <f>IF(ISBLANK(Table14[[#This Row],[Sales_Rep]]),"Unknown",Table14[[#This Row],[Sales_Rep]])</f>
        <v>Bob</v>
      </c>
      <c r="D3610" s="4" t="str">
        <f>PROPER(Table14[[#This Row],[Region]])</f>
        <v>North</v>
      </c>
      <c r="E3610" s="9">
        <f>IF(ISBLANK(Table14[[#This Row],[Sales_Amount]]),MEDIAN(Table14[Sales_Amount]),Table14[[#This Row],[Sales_Amount]])</f>
        <v>45273.31</v>
      </c>
      <c r="F3610" s="11">
        <f>IF(ISBLANK(Table14[[#This Row],[Quantity_Sold]]),MEDIAN(Table14[Quantity_Sold]),Table14[[#This Row],[Quantity_Sold]])</f>
        <v>9</v>
      </c>
      <c r="G3610" s="4" t="str">
        <f>TRIM(Table14[[#This Row],[Product_Category]])</f>
        <v>Food</v>
      </c>
      <c r="H3610" s="9">
        <v>4869.1099999999997</v>
      </c>
      <c r="I3610" s="9">
        <v>5918.08</v>
      </c>
      <c r="J3610" s="4" t="str">
        <f>PROPER(Table14[[#This Row],[Customer_Type]])</f>
        <v>Returning</v>
      </c>
      <c r="K3610" s="13">
        <f>IF(ISBLANK(Table14[[#This Row],[Discount]]),MEDIAN(Table14[Discount]),Table14[[#This Row],[Discount]])</f>
        <v>0.15</v>
      </c>
      <c r="L3610" s="4" t="s">
        <v>17</v>
      </c>
      <c r="M3610" s="4" t="s">
        <v>18</v>
      </c>
    </row>
    <row r="3611" spans="1:13" x14ac:dyDescent="0.3">
      <c r="A3611">
        <v>1208</v>
      </c>
      <c r="B3611" s="1">
        <v>45052</v>
      </c>
      <c r="C3611" s="4" t="str">
        <f>IF(ISBLANK(Table14[[#This Row],[Sales_Rep]]),"Unknown",Table14[[#This Row],[Sales_Rep]])</f>
        <v>Eve</v>
      </c>
      <c r="D3611" s="4" t="str">
        <f>PROPER(Table14[[#This Row],[Region]])</f>
        <v>West</v>
      </c>
      <c r="E3611" s="9">
        <f>IF(ISBLANK(Table14[[#This Row],[Sales_Amount]]),MEDIAN(Table14[Sales_Amount]),Table14[[#This Row],[Sales_Amount]])</f>
        <v>13666.88</v>
      </c>
      <c r="F3611" s="11">
        <f>IF(ISBLANK(Table14[[#This Row],[Quantity_Sold]]),MEDIAN(Table14[Quantity_Sold]),Table14[[#This Row],[Quantity_Sold]])</f>
        <v>42</v>
      </c>
      <c r="G3611" s="4" t="str">
        <f>TRIM(Table14[[#This Row],[Product_Category]])</f>
        <v>Food</v>
      </c>
      <c r="H3611" s="9">
        <v>378.59</v>
      </c>
      <c r="I3611" s="9">
        <v>464.86</v>
      </c>
      <c r="J3611" s="4" t="str">
        <f>PROPER(Table14[[#This Row],[Customer_Type]])</f>
        <v>Returning</v>
      </c>
      <c r="K3611" s="13">
        <f>IF(ISBLANK(Table14[[#This Row],[Discount]]),MEDIAN(Table14[Discount]),Table14[[#This Row],[Discount]])</f>
        <v>0.3</v>
      </c>
      <c r="L3611" s="4" t="s">
        <v>31</v>
      </c>
      <c r="M3611" s="4" t="s">
        <v>22</v>
      </c>
    </row>
    <row r="3612" spans="1:13" x14ac:dyDescent="0.3">
      <c r="A3612">
        <v>1095</v>
      </c>
      <c r="B3612" s="1">
        <v>44997</v>
      </c>
      <c r="C3612" s="4" t="str">
        <f>IF(ISBLANK(Table14[[#This Row],[Sales_Rep]]),"Unknown",Table14[[#This Row],[Sales_Rep]])</f>
        <v>David</v>
      </c>
      <c r="D3612" s="4" t="str">
        <f>PROPER(Table14[[#This Row],[Region]])</f>
        <v>North</v>
      </c>
      <c r="E3612" s="9">
        <f>IF(ISBLANK(Table14[[#This Row],[Sales_Amount]]),MEDIAN(Table14[Sales_Amount]),Table14[[#This Row],[Sales_Amount]])</f>
        <v>137201.15</v>
      </c>
      <c r="F3612" s="11">
        <f>IF(ISBLANK(Table14[[#This Row],[Quantity_Sold]]),MEDIAN(Table14[Quantity_Sold]),Table14[[#This Row],[Quantity_Sold]])</f>
        <v>39</v>
      </c>
      <c r="G3612" s="4" t="str">
        <f>TRIM(Table14[[#This Row],[Product_Category]])</f>
        <v>Clothing</v>
      </c>
      <c r="H3612" s="9">
        <v>2985.22</v>
      </c>
      <c r="I3612" s="9">
        <v>3865.91</v>
      </c>
      <c r="J3612" s="4" t="str">
        <f>PROPER(Table14[[#This Row],[Customer_Type]])</f>
        <v>New</v>
      </c>
      <c r="K3612" s="13">
        <f>IF(ISBLANK(Table14[[#This Row],[Discount]]),MEDIAN(Table14[Discount]),Table14[[#This Row],[Discount]])</f>
        <v>0.09</v>
      </c>
      <c r="L3612" s="4" t="s">
        <v>31</v>
      </c>
      <c r="M3612" s="4" t="s">
        <v>18</v>
      </c>
    </row>
    <row r="3613" spans="1:13" x14ac:dyDescent="0.3">
      <c r="A3613">
        <v>1451</v>
      </c>
      <c r="B3613" s="1">
        <v>45131</v>
      </c>
      <c r="C3613" s="4" t="str">
        <f>IF(ISBLANK(Table14[[#This Row],[Sales_Rep]]),"Unknown",Table14[[#This Row],[Sales_Rep]])</f>
        <v>Eve</v>
      </c>
      <c r="D3613" s="4" t="str">
        <f>PROPER(Table14[[#This Row],[Region]])</f>
        <v>North</v>
      </c>
      <c r="E3613" s="9">
        <f>IF(ISBLANK(Table14[[#This Row],[Sales_Amount]]),MEDIAN(Table14[Sales_Amount]),Table14[[#This Row],[Sales_Amount]])</f>
        <v>73382.399999999994</v>
      </c>
      <c r="F3613" s="11">
        <f>IF(ISBLANK(Table14[[#This Row],[Quantity_Sold]]),MEDIAN(Table14[Quantity_Sold]),Table14[[#This Row],[Quantity_Sold]])</f>
        <v>36</v>
      </c>
      <c r="G3613" s="4" t="str">
        <f>TRIM(Table14[[#This Row],[Product_Category]])</f>
        <v>Furniture</v>
      </c>
      <c r="H3613" s="9">
        <v>1685.26</v>
      </c>
      <c r="I3613" s="9">
        <v>2058.9899999999998</v>
      </c>
      <c r="J3613" s="4" t="str">
        <f>PROPER(Table14[[#This Row],[Customer_Type]])</f>
        <v>Returning</v>
      </c>
      <c r="K3613" s="13">
        <f>IF(ISBLANK(Table14[[#This Row],[Discount]]),MEDIAN(Table14[Discount]),Table14[[#This Row],[Discount]])</f>
        <v>0.01</v>
      </c>
      <c r="L3613" s="4" t="s">
        <v>31</v>
      </c>
      <c r="M3613" s="4" t="s">
        <v>18</v>
      </c>
    </row>
    <row r="3614" spans="1:13" x14ac:dyDescent="0.3">
      <c r="A3614">
        <v>1203</v>
      </c>
      <c r="B3614" s="1">
        <v>45068</v>
      </c>
      <c r="C3614" s="4" t="str">
        <f>IF(ISBLANK(Table14[[#This Row],[Sales_Rep]]),"Unknown",Table14[[#This Row],[Sales_Rep]])</f>
        <v>David</v>
      </c>
      <c r="D3614" s="4" t="str">
        <f>PROPER(Table14[[#This Row],[Region]])</f>
        <v>South</v>
      </c>
      <c r="E3614" s="9">
        <f>IF(ISBLANK(Table14[[#This Row],[Sales_Amount]]),MEDIAN(Table14[Sales_Amount]),Table14[[#This Row],[Sales_Amount]])</f>
        <v>220733.96</v>
      </c>
      <c r="F3614" s="11">
        <f>IF(ISBLANK(Table14[[#This Row],[Quantity_Sold]]),MEDIAN(Table14[Quantity_Sold]),Table14[[#This Row],[Quantity_Sold]])</f>
        <v>39</v>
      </c>
      <c r="G3614" s="4" t="str">
        <f>TRIM(Table14[[#This Row],[Product_Category]])</f>
        <v>Electronics</v>
      </c>
      <c r="H3614" s="9">
        <v>4919.01</v>
      </c>
      <c r="I3614" s="9">
        <v>6219.61</v>
      </c>
      <c r="J3614" s="4" t="str">
        <f>PROPER(Table14[[#This Row],[Customer_Type]])</f>
        <v>New</v>
      </c>
      <c r="K3614" s="13">
        <f>IF(ISBLANK(Table14[[#This Row],[Discount]]),MEDIAN(Table14[Discount]),Table14[[#This Row],[Discount]])</f>
        <v>0.09</v>
      </c>
      <c r="L3614" s="4" t="s">
        <v>26</v>
      </c>
      <c r="M3614" s="4" t="s">
        <v>22</v>
      </c>
    </row>
    <row r="3615" spans="1:13" x14ac:dyDescent="0.3">
      <c r="A3615">
        <v>1060</v>
      </c>
      <c r="B3615" s="1">
        <v>45545</v>
      </c>
      <c r="C3615" s="4" t="str">
        <f>IF(ISBLANK(Table14[[#This Row],[Sales_Rep]]),"Unknown",Table14[[#This Row],[Sales_Rep]])</f>
        <v>Eve</v>
      </c>
      <c r="D3615" s="4" t="str">
        <f>PROPER(Table14[[#This Row],[Region]])</f>
        <v>East</v>
      </c>
      <c r="E3615" s="9">
        <f>IF(ISBLANK(Table14[[#This Row],[Sales_Amount]]),MEDIAN(Table14[Sales_Amount]),Table14[[#This Row],[Sales_Amount]])</f>
        <v>156890.28</v>
      </c>
      <c r="F3615" s="11">
        <f>IF(ISBLANK(Table14[[#This Row],[Quantity_Sold]]),MEDIAN(Table14[Quantity_Sold]),Table14[[#This Row],[Quantity_Sold]])</f>
        <v>28</v>
      </c>
      <c r="G3615" s="4" t="str">
        <f>TRIM(Table14[[#This Row],[Product_Category]])</f>
        <v>Food</v>
      </c>
      <c r="H3615" s="9">
        <v>4807.04</v>
      </c>
      <c r="I3615" s="9">
        <v>5776.52</v>
      </c>
      <c r="J3615" s="4" t="str">
        <f>PROPER(Table14[[#This Row],[Customer_Type]])</f>
        <v>Returning</v>
      </c>
      <c r="K3615" s="13">
        <f>IF(ISBLANK(Table14[[#This Row],[Discount]]),MEDIAN(Table14[Discount]),Table14[[#This Row],[Discount]])</f>
        <v>0.03</v>
      </c>
      <c r="L3615" s="4" t="s">
        <v>17</v>
      </c>
      <c r="M3615" s="4" t="s">
        <v>18</v>
      </c>
    </row>
    <row r="3616" spans="1:13" x14ac:dyDescent="0.3">
      <c r="A3616">
        <v>1448</v>
      </c>
      <c r="B3616" s="1">
        <v>45605</v>
      </c>
      <c r="C3616" s="4" t="str">
        <f>IF(ISBLANK(Table14[[#This Row],[Sales_Rep]]),"Unknown",Table14[[#This Row],[Sales_Rep]])</f>
        <v>Charlie</v>
      </c>
      <c r="D3616" s="4" t="str">
        <f>PROPER(Table14[[#This Row],[Region]])</f>
        <v>North</v>
      </c>
      <c r="E3616" s="9">
        <f>IF(ISBLANK(Table14[[#This Row],[Sales_Amount]]),MEDIAN(Table14[Sales_Amount]),Table14[[#This Row],[Sales_Amount]])</f>
        <v>76212.78</v>
      </c>
      <c r="F3616" s="11">
        <f>IF(ISBLANK(Table14[[#This Row],[Quantity_Sold]]),MEDIAN(Table14[Quantity_Sold]),Table14[[#This Row],[Quantity_Sold]])</f>
        <v>37</v>
      </c>
      <c r="G3616" s="4" t="str">
        <f>TRIM(Table14[[#This Row],[Product_Category]])</f>
        <v>Clothing</v>
      </c>
      <c r="H3616" s="9">
        <v>2220.5500000000002</v>
      </c>
      <c r="I3616" s="9">
        <v>2860.84</v>
      </c>
      <c r="J3616" s="4" t="str">
        <f>PROPER(Table14[[#This Row],[Customer_Type]])</f>
        <v>New</v>
      </c>
      <c r="K3616" s="13">
        <f>IF(ISBLANK(Table14[[#This Row],[Discount]]),MEDIAN(Table14[Discount]),Table14[[#This Row],[Discount]])</f>
        <v>0.28000000000000003</v>
      </c>
      <c r="L3616" s="4" t="s">
        <v>17</v>
      </c>
      <c r="M3616" s="4" t="s">
        <v>22</v>
      </c>
    </row>
    <row r="3617" spans="1:13" x14ac:dyDescent="0.3">
      <c r="A3617">
        <v>1453</v>
      </c>
      <c r="B3617" s="1">
        <v>45449</v>
      </c>
      <c r="C3617" s="4" t="str">
        <f>IF(ISBLANK(Table14[[#This Row],[Sales_Rep]]),"Unknown",Table14[[#This Row],[Sales_Rep]])</f>
        <v>Bob</v>
      </c>
      <c r="D3617" s="4" t="str">
        <f>PROPER(Table14[[#This Row],[Region]])</f>
        <v>West</v>
      </c>
      <c r="E3617" s="9">
        <f>IF(ISBLANK(Table14[[#This Row],[Sales_Amount]]),MEDIAN(Table14[Sales_Amount]),Table14[[#This Row],[Sales_Amount]])</f>
        <v>39058.9</v>
      </c>
      <c r="F3617" s="11">
        <f>IF(ISBLANK(Table14[[#This Row],[Quantity_Sold]]),MEDIAN(Table14[Quantity_Sold]),Table14[[#This Row],[Quantity_Sold]])</f>
        <v>10</v>
      </c>
      <c r="G3617" s="4" t="str">
        <f>TRIM(Table14[[#This Row],[Product_Category]])</f>
        <v>Food</v>
      </c>
      <c r="H3617" s="9">
        <v>3028.27</v>
      </c>
      <c r="I3617" s="9">
        <v>4388.6400000000003</v>
      </c>
      <c r="J3617" s="4" t="str">
        <f>PROPER(Table14[[#This Row],[Customer_Type]])</f>
        <v>New</v>
      </c>
      <c r="K3617" s="13">
        <f>IF(ISBLANK(Table14[[#This Row],[Discount]]),MEDIAN(Table14[Discount]),Table14[[#This Row],[Discount]])</f>
        <v>0.11</v>
      </c>
      <c r="L3617" s="4" t="s">
        <v>31</v>
      </c>
      <c r="M3617" s="4" t="s">
        <v>22</v>
      </c>
    </row>
    <row r="3618" spans="1:13" x14ac:dyDescent="0.3">
      <c r="A3618">
        <v>1303</v>
      </c>
      <c r="B3618" s="1">
        <v>45141</v>
      </c>
      <c r="C3618" s="4" t="str">
        <f>IF(ISBLANK(Table14[[#This Row],[Sales_Rep]]),"Unknown",Table14[[#This Row],[Sales_Rep]])</f>
        <v>David</v>
      </c>
      <c r="D3618" s="4" t="str">
        <f>PROPER(Table14[[#This Row],[Region]])</f>
        <v>North</v>
      </c>
      <c r="E3618" s="9">
        <f>IF(ISBLANK(Table14[[#This Row],[Sales_Amount]]),MEDIAN(Table14[Sales_Amount]),Table14[[#This Row],[Sales_Amount]])</f>
        <v>43385.13</v>
      </c>
      <c r="F3618" s="11">
        <f>IF(ISBLANK(Table14[[#This Row],[Quantity_Sold]]),MEDIAN(Table14[Quantity_Sold]),Table14[[#This Row],[Quantity_Sold]])</f>
        <v>8</v>
      </c>
      <c r="G3618" s="4" t="str">
        <f>TRIM(Table14[[#This Row],[Product_Category]])</f>
        <v>Furniture</v>
      </c>
      <c r="H3618" s="9">
        <v>4594.38</v>
      </c>
      <c r="I3618" s="9">
        <v>6162.66</v>
      </c>
      <c r="J3618" s="4" t="str">
        <f>PROPER(Table14[[#This Row],[Customer_Type]])</f>
        <v>New</v>
      </c>
      <c r="K3618" s="13">
        <f>IF(ISBLANK(Table14[[#This Row],[Discount]]),MEDIAN(Table14[Discount]),Table14[[#This Row],[Discount]])</f>
        <v>0.12</v>
      </c>
      <c r="L3618" s="4" t="s">
        <v>31</v>
      </c>
      <c r="M3618" s="4" t="s">
        <v>22</v>
      </c>
    </row>
    <row r="3619" spans="1:13" x14ac:dyDescent="0.3">
      <c r="A3619">
        <v>1365</v>
      </c>
      <c r="B3619" s="1">
        <v>45086</v>
      </c>
      <c r="C3619" s="4" t="str">
        <f>IF(ISBLANK(Table14[[#This Row],[Sales_Rep]]),"Unknown",Table14[[#This Row],[Sales_Rep]])</f>
        <v>Alice</v>
      </c>
      <c r="D3619" s="4" t="str">
        <f>PROPER(Table14[[#This Row],[Region]])</f>
        <v>East</v>
      </c>
      <c r="E3619" s="9">
        <f>IF(ISBLANK(Table14[[#This Row],[Sales_Amount]]),MEDIAN(Table14[Sales_Amount]),Table14[[#This Row],[Sales_Amount]])</f>
        <v>29056.38</v>
      </c>
      <c r="F3619" s="11">
        <f>IF(ISBLANK(Table14[[#This Row],[Quantity_Sold]]),MEDIAN(Table14[Quantity_Sold]),Table14[[#This Row],[Quantity_Sold]])</f>
        <v>7</v>
      </c>
      <c r="G3619" s="4" t="str">
        <f>TRIM(Table14[[#This Row],[Product_Category]])</f>
        <v>Clothing</v>
      </c>
      <c r="H3619" s="9">
        <v>2925.74</v>
      </c>
      <c r="I3619" s="9">
        <v>4369.38</v>
      </c>
      <c r="J3619" s="4" t="str">
        <f>PROPER(Table14[[#This Row],[Customer_Type]])</f>
        <v>Returning</v>
      </c>
      <c r="K3619" s="13">
        <f>IF(ISBLANK(Table14[[#This Row],[Discount]]),MEDIAN(Table14[Discount]),Table14[[#This Row],[Discount]])</f>
        <v>0.05</v>
      </c>
      <c r="L3619" s="4" t="s">
        <v>17</v>
      </c>
      <c r="M3619" s="4" t="s">
        <v>18</v>
      </c>
    </row>
    <row r="3620" spans="1:13" x14ac:dyDescent="0.3">
      <c r="A3620">
        <v>1259</v>
      </c>
      <c r="B3620" s="1">
        <v>45626</v>
      </c>
      <c r="C3620" s="4" t="str">
        <f>IF(ISBLANK(Table14[[#This Row],[Sales_Rep]]),"Unknown",Table14[[#This Row],[Sales_Rep]])</f>
        <v>Bob</v>
      </c>
      <c r="D3620" s="4" t="str">
        <f>PROPER(Table14[[#This Row],[Region]])</f>
        <v>East</v>
      </c>
      <c r="E3620" s="9">
        <f>IF(ISBLANK(Table14[[#This Row],[Sales_Amount]]),MEDIAN(Table14[Sales_Amount]),Table14[[#This Row],[Sales_Amount]])</f>
        <v>19031.37</v>
      </c>
      <c r="F3620" s="11">
        <f>IF(ISBLANK(Table14[[#This Row],[Quantity_Sold]]),MEDIAN(Table14[Quantity_Sold]),Table14[[#This Row],[Quantity_Sold]])</f>
        <v>7</v>
      </c>
      <c r="G3620" s="4" t="str">
        <f>TRIM(Table14[[#This Row],[Product_Category]])</f>
        <v>Food</v>
      </c>
      <c r="H3620" s="9">
        <v>2254.2399999999998</v>
      </c>
      <c r="I3620" s="9">
        <v>2746.23</v>
      </c>
      <c r="J3620" s="4" t="str">
        <f>PROPER(Table14[[#This Row],[Customer_Type]])</f>
        <v>Returning</v>
      </c>
      <c r="K3620" s="13">
        <f>IF(ISBLANK(Table14[[#This Row],[Discount]]),MEDIAN(Table14[Discount]),Table14[[#This Row],[Discount]])</f>
        <v>0.01</v>
      </c>
      <c r="L3620" s="4" t="s">
        <v>26</v>
      </c>
      <c r="M3620" s="4" t="s">
        <v>18</v>
      </c>
    </row>
    <row r="3621" spans="1:13" x14ac:dyDescent="0.3">
      <c r="A3621">
        <v>1024</v>
      </c>
      <c r="B3621" s="1">
        <v>45294</v>
      </c>
      <c r="C3621" s="4" t="str">
        <f>IF(ISBLANK(Table14[[#This Row],[Sales_Rep]]),"Unknown",Table14[[#This Row],[Sales_Rep]])</f>
        <v>Alice</v>
      </c>
      <c r="D3621" s="4" t="str">
        <f>PROPER(Table14[[#This Row],[Region]])</f>
        <v>South</v>
      </c>
      <c r="E3621" s="9">
        <f>IF(ISBLANK(Table14[[#This Row],[Sales_Amount]]),MEDIAN(Table14[Sales_Amount]),Table14[[#This Row],[Sales_Amount]])</f>
        <v>77062.23</v>
      </c>
      <c r="F3621" s="11">
        <f>IF(ISBLANK(Table14[[#This Row],[Quantity_Sold]]),MEDIAN(Table14[Quantity_Sold]),Table14[[#This Row],[Quantity_Sold]])</f>
        <v>23</v>
      </c>
      <c r="G3621" s="4" t="str">
        <f>TRIM(Table14[[#This Row],[Product_Category]])</f>
        <v>Electronics</v>
      </c>
      <c r="H3621" s="9">
        <v>2685.91</v>
      </c>
      <c r="I3621" s="9">
        <v>3418.91</v>
      </c>
      <c r="J3621" s="4" t="str">
        <f>PROPER(Table14[[#This Row],[Customer_Type]])</f>
        <v>Returning</v>
      </c>
      <c r="K3621" s="13">
        <f>IF(ISBLANK(Table14[[#This Row],[Discount]]),MEDIAN(Table14[Discount]),Table14[[#This Row],[Discount]])</f>
        <v>0.02</v>
      </c>
      <c r="L3621" s="4" t="s">
        <v>26</v>
      </c>
      <c r="M3621" s="4" t="s">
        <v>22</v>
      </c>
    </row>
    <row r="3622" spans="1:13" x14ac:dyDescent="0.3">
      <c r="A3622">
        <v>1268</v>
      </c>
      <c r="B3622" s="1">
        <v>45605</v>
      </c>
      <c r="C3622" s="4" t="str">
        <f>IF(ISBLANK(Table14[[#This Row],[Sales_Rep]]),"Unknown",Table14[[#This Row],[Sales_Rep]])</f>
        <v>Bob</v>
      </c>
      <c r="D3622" s="4" t="str">
        <f>PROPER(Table14[[#This Row],[Region]])</f>
        <v>East</v>
      </c>
      <c r="E3622" s="9">
        <f>IF(ISBLANK(Table14[[#This Row],[Sales_Amount]]),MEDIAN(Table14[Sales_Amount]),Table14[[#This Row],[Sales_Amount]])</f>
        <v>86714.85</v>
      </c>
      <c r="F3622" s="11">
        <f>IF(ISBLANK(Table14[[#This Row],[Quantity_Sold]]),MEDIAN(Table14[Quantity_Sold]),Table14[[#This Row],[Quantity_Sold]])</f>
        <v>28</v>
      </c>
      <c r="G3622" s="4" t="str">
        <f>TRIM(Table14[[#This Row],[Product_Category]])</f>
        <v>Food</v>
      </c>
      <c r="H3622" s="9">
        <v>3125.79</v>
      </c>
      <c r="I3622" s="9">
        <v>3970.46</v>
      </c>
      <c r="J3622" s="4" t="str">
        <f>PROPER(Table14[[#This Row],[Customer_Type]])</f>
        <v>New</v>
      </c>
      <c r="K3622" s="13">
        <f>IF(ISBLANK(Table14[[#This Row],[Discount]]),MEDIAN(Table14[Discount]),Table14[[#This Row],[Discount]])</f>
        <v>0.22</v>
      </c>
      <c r="L3622" s="4" t="s">
        <v>17</v>
      </c>
      <c r="M3622" s="4" t="s">
        <v>22</v>
      </c>
    </row>
    <row r="3623" spans="1:13" x14ac:dyDescent="0.3">
      <c r="A3623">
        <v>1053</v>
      </c>
      <c r="B3623" s="1">
        <v>44977</v>
      </c>
      <c r="C3623" s="4" t="str">
        <f>IF(ISBLANK(Table14[[#This Row],[Sales_Rep]]),"Unknown",Table14[[#This Row],[Sales_Rep]])</f>
        <v>Bob</v>
      </c>
      <c r="D3623" s="4" t="str">
        <f>PROPER(Table14[[#This Row],[Region]])</f>
        <v>East</v>
      </c>
      <c r="E3623" s="9">
        <f>IF(ISBLANK(Table14[[#This Row],[Sales_Amount]]),MEDIAN(Table14[Sales_Amount]),Table14[[#This Row],[Sales_Amount]])</f>
        <v>59289.94</v>
      </c>
      <c r="F3623" s="11">
        <f>IF(ISBLANK(Table14[[#This Row],[Quantity_Sold]]),MEDIAN(Table14[Quantity_Sold]),Table14[[#This Row],[Quantity_Sold]])</f>
        <v>11</v>
      </c>
      <c r="G3623" s="4" t="str">
        <f>TRIM(Table14[[#This Row],[Product_Category]])</f>
        <v>Furniture</v>
      </c>
      <c r="H3623" s="9">
        <v>4738.8999999999996</v>
      </c>
      <c r="I3623" s="9">
        <v>6416.66</v>
      </c>
      <c r="J3623" s="4" t="str">
        <f>PROPER(Table14[[#This Row],[Customer_Type]])</f>
        <v>Returning</v>
      </c>
      <c r="K3623" s="13">
        <f>IF(ISBLANK(Table14[[#This Row],[Discount]]),MEDIAN(Table14[Discount]),Table14[[#This Row],[Discount]])</f>
        <v>0.16</v>
      </c>
      <c r="L3623" s="4" t="s">
        <v>31</v>
      </c>
      <c r="M3623" s="4" t="s">
        <v>18</v>
      </c>
    </row>
    <row r="3624" spans="1:13" x14ac:dyDescent="0.3">
      <c r="A3624">
        <v>1379</v>
      </c>
      <c r="B3624" s="1">
        <v>45136</v>
      </c>
      <c r="C3624" s="4" t="str">
        <f>IF(ISBLANK(Table14[[#This Row],[Sales_Rep]]),"Unknown",Table14[[#This Row],[Sales_Rep]])</f>
        <v>Eve</v>
      </c>
      <c r="D3624" s="4" t="str">
        <f>PROPER(Table14[[#This Row],[Region]])</f>
        <v>West</v>
      </c>
      <c r="E3624" s="9">
        <f>IF(ISBLANK(Table14[[#This Row],[Sales_Amount]]),MEDIAN(Table14[Sales_Amount]),Table14[[#This Row],[Sales_Amount]])</f>
        <v>43127.56</v>
      </c>
      <c r="F3624" s="11">
        <f>IF(ISBLANK(Table14[[#This Row],[Quantity_Sold]]),MEDIAN(Table14[Quantity_Sold]),Table14[[#This Row],[Quantity_Sold]])</f>
        <v>9</v>
      </c>
      <c r="G3624" s="4" t="str">
        <f>TRIM(Table14[[#This Row],[Product_Category]])</f>
        <v>Electronics</v>
      </c>
      <c r="H3624" s="9">
        <v>4571.95</v>
      </c>
      <c r="I3624" s="9">
        <v>5324.39</v>
      </c>
      <c r="J3624" s="4" t="str">
        <f>PROPER(Table14[[#This Row],[Customer_Type]])</f>
        <v>Returning</v>
      </c>
      <c r="K3624" s="13">
        <f>IF(ISBLANK(Table14[[#This Row],[Discount]]),MEDIAN(Table14[Discount]),Table14[[#This Row],[Discount]])</f>
        <v>0.1</v>
      </c>
      <c r="L3624" s="4" t="s">
        <v>17</v>
      </c>
      <c r="M3624" s="4" t="s">
        <v>18</v>
      </c>
    </row>
    <row r="3625" spans="1:13" x14ac:dyDescent="0.3">
      <c r="A3625">
        <v>1321</v>
      </c>
      <c r="B3625" s="1">
        <v>45354</v>
      </c>
      <c r="C3625" s="4" t="str">
        <f>IF(ISBLANK(Table14[[#This Row],[Sales_Rep]]),"Unknown",Table14[[#This Row],[Sales_Rep]])</f>
        <v>David</v>
      </c>
      <c r="D3625" s="4" t="str">
        <f>PROPER(Table14[[#This Row],[Region]])</f>
        <v>West</v>
      </c>
      <c r="E3625" s="9">
        <f>IF(ISBLANK(Table14[[#This Row],[Sales_Amount]]),MEDIAN(Table14[Sales_Amount]),Table14[[#This Row],[Sales_Amount]])</f>
        <v>9708.24</v>
      </c>
      <c r="F3625" s="11">
        <f>IF(ISBLANK(Table14[[#This Row],[Quantity_Sold]]),MEDIAN(Table14[Quantity_Sold]),Table14[[#This Row],[Quantity_Sold]])</f>
        <v>3</v>
      </c>
      <c r="G3625" s="4" t="str">
        <f>TRIM(Table14[[#This Row],[Product_Category]])</f>
        <v>Clothing</v>
      </c>
      <c r="H3625" s="9">
        <v>3206.97</v>
      </c>
      <c r="I3625" s="9">
        <v>3946.44</v>
      </c>
      <c r="J3625" s="4" t="str">
        <f>PROPER(Table14[[#This Row],[Customer_Type]])</f>
        <v>New</v>
      </c>
      <c r="K3625" s="13">
        <f>IF(ISBLANK(Table14[[#This Row],[Discount]]),MEDIAN(Table14[Discount]),Table14[[#This Row],[Discount]])</f>
        <v>0.18</v>
      </c>
      <c r="L3625" s="4" t="s">
        <v>26</v>
      </c>
      <c r="M3625" s="4" t="s">
        <v>22</v>
      </c>
    </row>
    <row r="3626" spans="1:13" x14ac:dyDescent="0.3">
      <c r="A3626">
        <v>1205</v>
      </c>
      <c r="B3626" s="1">
        <v>45596</v>
      </c>
      <c r="C3626" s="4" t="str">
        <f>IF(ISBLANK(Table14[[#This Row],[Sales_Rep]]),"Unknown",Table14[[#This Row],[Sales_Rep]])</f>
        <v>David</v>
      </c>
      <c r="D3626" s="4" t="str">
        <f>PROPER(Table14[[#This Row],[Region]])</f>
        <v>East</v>
      </c>
      <c r="E3626" s="9">
        <f>IF(ISBLANK(Table14[[#This Row],[Sales_Amount]]),MEDIAN(Table14[Sales_Amount]),Table14[[#This Row],[Sales_Amount]])</f>
        <v>42452.639999999999</v>
      </c>
      <c r="F3626" s="11">
        <f>IF(ISBLANK(Table14[[#This Row],[Quantity_Sold]]),MEDIAN(Table14[Quantity_Sold]),Table14[[#This Row],[Quantity_Sold]])</f>
        <v>31</v>
      </c>
      <c r="G3626" s="4" t="str">
        <f>TRIM(Table14[[#This Row],[Product_Category]])</f>
        <v>Food</v>
      </c>
      <c r="H3626" s="9">
        <v>1333.57</v>
      </c>
      <c r="I3626" s="9">
        <v>1521.6</v>
      </c>
      <c r="J3626" s="4" t="str">
        <f>PROPER(Table14[[#This Row],[Customer_Type]])</f>
        <v>Returning</v>
      </c>
      <c r="K3626" s="13">
        <f>IF(ISBLANK(Table14[[#This Row],[Discount]]),MEDIAN(Table14[Discount]),Table14[[#This Row],[Discount]])</f>
        <v>0.1</v>
      </c>
      <c r="L3626" s="4" t="s">
        <v>26</v>
      </c>
      <c r="M3626" s="4" t="s">
        <v>18</v>
      </c>
    </row>
    <row r="3627" spans="1:13" x14ac:dyDescent="0.3">
      <c r="A3627">
        <v>1414</v>
      </c>
      <c r="B3627" s="1">
        <v>45613</v>
      </c>
      <c r="C3627" s="4" t="str">
        <f>IF(ISBLANK(Table14[[#This Row],[Sales_Rep]]),"Unknown",Table14[[#This Row],[Sales_Rep]])</f>
        <v>Bob</v>
      </c>
      <c r="D3627" s="4" t="str">
        <f>PROPER(Table14[[#This Row],[Region]])</f>
        <v>East</v>
      </c>
      <c r="E3627" s="9">
        <f>IF(ISBLANK(Table14[[#This Row],[Sales_Amount]]),MEDIAN(Table14[Sales_Amount]),Table14[[#This Row],[Sales_Amount]])</f>
        <v>65721.14</v>
      </c>
      <c r="F3627" s="11">
        <f>IF(ISBLANK(Table14[[#This Row],[Quantity_Sold]]),MEDIAN(Table14[Quantity_Sold]),Table14[[#This Row],[Quantity_Sold]])</f>
        <v>21</v>
      </c>
      <c r="G3627" s="4" t="str">
        <f>TRIM(Table14[[#This Row],[Product_Category]])</f>
        <v>Furniture</v>
      </c>
      <c r="H3627" s="9">
        <v>2748.52</v>
      </c>
      <c r="I3627" s="9">
        <v>3516.38</v>
      </c>
      <c r="J3627" s="4" t="str">
        <f>PROPER(Table14[[#This Row],[Customer_Type]])</f>
        <v>Returning</v>
      </c>
      <c r="K3627" s="13">
        <f>IF(ISBLANK(Table14[[#This Row],[Discount]]),MEDIAN(Table14[Discount]),Table14[[#This Row],[Discount]])</f>
        <v>0.11</v>
      </c>
      <c r="L3627" s="4" t="s">
        <v>31</v>
      </c>
      <c r="M3627" s="4" t="s">
        <v>18</v>
      </c>
    </row>
    <row r="3628" spans="1:13" x14ac:dyDescent="0.3">
      <c r="A3628">
        <v>1140</v>
      </c>
      <c r="B3628" s="1">
        <v>45349</v>
      </c>
      <c r="C3628" s="4" t="str">
        <f>IF(ISBLANK(Table14[[#This Row],[Sales_Rep]]),"Unknown",Table14[[#This Row],[Sales_Rep]])</f>
        <v>Charlie</v>
      </c>
      <c r="D3628" s="4" t="str">
        <f>PROPER(Table14[[#This Row],[Region]])</f>
        <v>South</v>
      </c>
      <c r="E3628" s="9">
        <f>IF(ISBLANK(Table14[[#This Row],[Sales_Amount]]),MEDIAN(Table14[Sales_Amount]),Table14[[#This Row],[Sales_Amount]])</f>
        <v>51536.82</v>
      </c>
      <c r="F3628" s="11">
        <f>IF(ISBLANK(Table14[[#This Row],[Quantity_Sold]]),MEDIAN(Table14[Quantity_Sold]),Table14[[#This Row],[Quantity_Sold]])</f>
        <v>11</v>
      </c>
      <c r="G3628" s="4" t="str">
        <f>TRIM(Table14[[#This Row],[Product_Category]])</f>
        <v>Food</v>
      </c>
      <c r="H3628" s="9">
        <v>4708.62</v>
      </c>
      <c r="I3628" s="9">
        <v>6084.63</v>
      </c>
      <c r="J3628" s="4" t="str">
        <f>PROPER(Table14[[#This Row],[Customer_Type]])</f>
        <v>Returning</v>
      </c>
      <c r="K3628" s="13">
        <f>IF(ISBLANK(Table14[[#This Row],[Discount]]),MEDIAN(Table14[Discount]),Table14[[#This Row],[Discount]])</f>
        <v>0.23</v>
      </c>
      <c r="L3628" s="4" t="s">
        <v>31</v>
      </c>
      <c r="M3628" s="4" t="s">
        <v>22</v>
      </c>
    </row>
    <row r="3629" spans="1:13" x14ac:dyDescent="0.3">
      <c r="A3629">
        <v>1465</v>
      </c>
      <c r="B3629" s="1">
        <v>45496</v>
      </c>
      <c r="C3629" s="4" t="str">
        <f>IF(ISBLANK(Table14[[#This Row],[Sales_Rep]]),"Unknown",Table14[[#This Row],[Sales_Rep]])</f>
        <v>Charlie</v>
      </c>
      <c r="D3629" s="4" t="str">
        <f>PROPER(Table14[[#This Row],[Region]])</f>
        <v>South</v>
      </c>
      <c r="E3629" s="9">
        <f>IF(ISBLANK(Table14[[#This Row],[Sales_Amount]]),MEDIAN(Table14[Sales_Amount]),Table14[[#This Row],[Sales_Amount]])</f>
        <v>24013.32</v>
      </c>
      <c r="F3629" s="11">
        <f>IF(ISBLANK(Table14[[#This Row],[Quantity_Sold]]),MEDIAN(Table14[Quantity_Sold]),Table14[[#This Row],[Quantity_Sold]])</f>
        <v>37</v>
      </c>
      <c r="G3629" s="4" t="str">
        <f>TRIM(Table14[[#This Row],[Product_Category]])</f>
        <v>Furniture</v>
      </c>
      <c r="H3629" s="9">
        <v>725.71</v>
      </c>
      <c r="I3629" s="9">
        <v>821.53</v>
      </c>
      <c r="J3629" s="4" t="str">
        <f>PROPER(Table14[[#This Row],[Customer_Type]])</f>
        <v>New</v>
      </c>
      <c r="K3629" s="13">
        <f>IF(ISBLANK(Table14[[#This Row],[Discount]]),MEDIAN(Table14[Discount]),Table14[[#This Row],[Discount]])</f>
        <v>0.21</v>
      </c>
      <c r="L3629" s="4" t="s">
        <v>17</v>
      </c>
      <c r="M3629" s="4" t="s">
        <v>18</v>
      </c>
    </row>
    <row r="3630" spans="1:13" x14ac:dyDescent="0.3">
      <c r="A3630">
        <v>1378</v>
      </c>
      <c r="B3630" s="1">
        <v>44999</v>
      </c>
      <c r="C3630" s="4" t="str">
        <f>IF(ISBLANK(Table14[[#This Row],[Sales_Rep]]),"Unknown",Table14[[#This Row],[Sales_Rep]])</f>
        <v>Alice</v>
      </c>
      <c r="D3630" s="4" t="str">
        <f>PROPER(Table14[[#This Row],[Region]])</f>
        <v>West</v>
      </c>
      <c r="E3630" s="9">
        <f>IF(ISBLANK(Table14[[#This Row],[Sales_Amount]]),MEDIAN(Table14[Sales_Amount]),Table14[[#This Row],[Sales_Amount]])</f>
        <v>188238.12</v>
      </c>
      <c r="F3630" s="11">
        <f>IF(ISBLANK(Table14[[#This Row],[Quantity_Sold]]),MEDIAN(Table14[Quantity_Sold]),Table14[[#This Row],[Quantity_Sold]])</f>
        <v>39</v>
      </c>
      <c r="G3630" s="4" t="str">
        <f>TRIM(Table14[[#This Row],[Product_Category]])</f>
        <v>Electronics</v>
      </c>
      <c r="H3630" s="9">
        <v>4576.43</v>
      </c>
      <c r="I3630" s="9">
        <v>5886.12</v>
      </c>
      <c r="J3630" s="4" t="str">
        <f>PROPER(Table14[[#This Row],[Customer_Type]])</f>
        <v>Returning</v>
      </c>
      <c r="K3630" s="13">
        <f>IF(ISBLANK(Table14[[#This Row],[Discount]]),MEDIAN(Table14[Discount]),Table14[[#This Row],[Discount]])</f>
        <v>0.18</v>
      </c>
      <c r="L3630" s="4" t="s">
        <v>31</v>
      </c>
      <c r="M3630" s="4" t="s">
        <v>18</v>
      </c>
    </row>
    <row r="3631" spans="1:13" x14ac:dyDescent="0.3">
      <c r="A3631">
        <v>1433</v>
      </c>
      <c r="B3631" s="1">
        <v>45537</v>
      </c>
      <c r="C3631" s="4" t="str">
        <f>IF(ISBLANK(Table14[[#This Row],[Sales_Rep]]),"Unknown",Table14[[#This Row],[Sales_Rep]])</f>
        <v>Alice</v>
      </c>
      <c r="D3631" s="4" t="str">
        <f>PROPER(Table14[[#This Row],[Region]])</f>
        <v>West</v>
      </c>
      <c r="E3631" s="9">
        <f>IF(ISBLANK(Table14[[#This Row],[Sales_Amount]]),MEDIAN(Table14[Sales_Amount]),Table14[[#This Row],[Sales_Amount]])</f>
        <v>33223.620000000003</v>
      </c>
      <c r="F3631" s="11">
        <f>IF(ISBLANK(Table14[[#This Row],[Quantity_Sold]]),MEDIAN(Table14[Quantity_Sold]),Table14[[#This Row],[Quantity_Sold]])</f>
        <v>27</v>
      </c>
      <c r="G3631" s="4" t="str">
        <f>TRIM(Table14[[#This Row],[Product_Category]])</f>
        <v>Food</v>
      </c>
      <c r="H3631" s="9">
        <v>1230.28</v>
      </c>
      <c r="I3631" s="9">
        <v>1577.57</v>
      </c>
      <c r="J3631" s="4" t="str">
        <f>PROPER(Table14[[#This Row],[Customer_Type]])</f>
        <v>Returning</v>
      </c>
      <c r="K3631" s="13">
        <f>IF(ISBLANK(Table14[[#This Row],[Discount]]),MEDIAN(Table14[Discount]),Table14[[#This Row],[Discount]])</f>
        <v>0.22</v>
      </c>
      <c r="L3631" s="4" t="s">
        <v>17</v>
      </c>
      <c r="M3631" s="4" t="s">
        <v>22</v>
      </c>
    </row>
    <row r="3632" spans="1:13" x14ac:dyDescent="0.3">
      <c r="A3632">
        <v>1364</v>
      </c>
      <c r="B3632" s="1">
        <v>45023</v>
      </c>
      <c r="C3632" s="4" t="str">
        <f>IF(ISBLANK(Table14[[#This Row],[Sales_Rep]]),"Unknown",Table14[[#This Row],[Sales_Rep]])</f>
        <v>Eve</v>
      </c>
      <c r="D3632" s="4" t="str">
        <f>PROPER(Table14[[#This Row],[Region]])</f>
        <v>West</v>
      </c>
      <c r="E3632" s="9">
        <f>IF(ISBLANK(Table14[[#This Row],[Sales_Amount]]),MEDIAN(Table14[Sales_Amount]),Table14[[#This Row],[Sales_Amount]])</f>
        <v>89769.06</v>
      </c>
      <c r="F3632" s="11">
        <f>IF(ISBLANK(Table14[[#This Row],[Quantity_Sold]]),MEDIAN(Table14[Quantity_Sold]),Table14[[#This Row],[Quantity_Sold]])</f>
        <v>23</v>
      </c>
      <c r="G3632" s="4" t="str">
        <f>TRIM(Table14[[#This Row],[Product_Category]])</f>
        <v>Clothing</v>
      </c>
      <c r="H3632" s="9">
        <v>3219.58</v>
      </c>
      <c r="I3632" s="9">
        <v>4486.21</v>
      </c>
      <c r="J3632" s="4" t="str">
        <f>PROPER(Table14[[#This Row],[Customer_Type]])</f>
        <v>New</v>
      </c>
      <c r="K3632" s="13">
        <f>IF(ISBLANK(Table14[[#This Row],[Discount]]),MEDIAN(Table14[Discount]),Table14[[#This Row],[Discount]])</f>
        <v>0.13</v>
      </c>
      <c r="L3632" s="4" t="s">
        <v>31</v>
      </c>
      <c r="M3632" s="4" t="s">
        <v>18</v>
      </c>
    </row>
    <row r="3633" spans="1:13" x14ac:dyDescent="0.3">
      <c r="A3633">
        <v>1160</v>
      </c>
      <c r="B3633" s="1">
        <v>45095</v>
      </c>
      <c r="C3633" s="4" t="str">
        <f>IF(ISBLANK(Table14[[#This Row],[Sales_Rep]]),"Unknown",Table14[[#This Row],[Sales_Rep]])</f>
        <v>Bob</v>
      </c>
      <c r="D3633" s="4" t="str">
        <f>PROPER(Table14[[#This Row],[Region]])</f>
        <v>West</v>
      </c>
      <c r="E3633" s="9">
        <f>IF(ISBLANK(Table14[[#This Row],[Sales_Amount]]),MEDIAN(Table14[Sales_Amount]),Table14[[#This Row],[Sales_Amount]])</f>
        <v>27148.14</v>
      </c>
      <c r="F3633" s="11">
        <f>IF(ISBLANK(Table14[[#This Row],[Quantity_Sold]]),MEDIAN(Table14[Quantity_Sold]),Table14[[#This Row],[Quantity_Sold]])</f>
        <v>41</v>
      </c>
      <c r="G3633" s="4" t="str">
        <f>TRIM(Table14[[#This Row],[Product_Category]])</f>
        <v>Clothing</v>
      </c>
      <c r="H3633" s="9">
        <v>569.09</v>
      </c>
      <c r="I3633" s="9">
        <v>848.91</v>
      </c>
      <c r="J3633" s="4" t="str">
        <f>PROPER(Table14[[#This Row],[Customer_Type]])</f>
        <v>New</v>
      </c>
      <c r="K3633" s="13">
        <f>IF(ISBLANK(Table14[[#This Row],[Discount]]),MEDIAN(Table14[Discount]),Table14[[#This Row],[Discount]])</f>
        <v>0.22</v>
      </c>
      <c r="L3633" s="4" t="s">
        <v>17</v>
      </c>
      <c r="M3633" s="4" t="s">
        <v>22</v>
      </c>
    </row>
    <row r="3634" spans="1:13" x14ac:dyDescent="0.3">
      <c r="A3634">
        <v>1086</v>
      </c>
      <c r="B3634" s="1">
        <v>44995</v>
      </c>
      <c r="C3634" s="4" t="str">
        <f>IF(ISBLANK(Table14[[#This Row],[Sales_Rep]]),"Unknown",Table14[[#This Row],[Sales_Rep]])</f>
        <v>Alice</v>
      </c>
      <c r="D3634" s="4" t="str">
        <f>PROPER(Table14[[#This Row],[Region]])</f>
        <v>East</v>
      </c>
      <c r="E3634" s="9">
        <f>IF(ISBLANK(Table14[[#This Row],[Sales_Amount]]),MEDIAN(Table14[Sales_Amount]),Table14[[#This Row],[Sales_Amount]])</f>
        <v>2562.27</v>
      </c>
      <c r="F3634" s="11">
        <f>IF(ISBLANK(Table14[[#This Row],[Quantity_Sold]]),MEDIAN(Table14[Quantity_Sold]),Table14[[#This Row],[Quantity_Sold]])</f>
        <v>5</v>
      </c>
      <c r="G3634" s="4" t="str">
        <f>TRIM(Table14[[#This Row],[Product_Category]])</f>
        <v>Food</v>
      </c>
      <c r="H3634" s="9">
        <v>403.55</v>
      </c>
      <c r="I3634" s="9">
        <v>517.63</v>
      </c>
      <c r="J3634" s="4" t="str">
        <f>PROPER(Table14[[#This Row],[Customer_Type]])</f>
        <v>Returning</v>
      </c>
      <c r="K3634" s="13">
        <f>IF(ISBLANK(Table14[[#This Row],[Discount]]),MEDIAN(Table14[Discount]),Table14[[#This Row],[Discount]])</f>
        <v>0.01</v>
      </c>
      <c r="L3634" s="4" t="s">
        <v>26</v>
      </c>
      <c r="M3634" s="4" t="s">
        <v>22</v>
      </c>
    </row>
    <row r="3635" spans="1:13" x14ac:dyDescent="0.3">
      <c r="A3635">
        <v>1328</v>
      </c>
      <c r="B3635" s="1">
        <v>45303</v>
      </c>
      <c r="C3635" s="4" t="str">
        <f>IF(ISBLANK(Table14[[#This Row],[Sales_Rep]]),"Unknown",Table14[[#This Row],[Sales_Rep]])</f>
        <v>Alice</v>
      </c>
      <c r="D3635" s="4" t="str">
        <f>PROPER(Table14[[#This Row],[Region]])</f>
        <v>East</v>
      </c>
      <c r="E3635" s="9">
        <f>IF(ISBLANK(Table14[[#This Row],[Sales_Amount]]),MEDIAN(Table14[Sales_Amount]),Table14[[#This Row],[Sales_Amount]])</f>
        <v>87756.19</v>
      </c>
      <c r="F3635" s="11">
        <f>IF(ISBLANK(Table14[[#This Row],[Quantity_Sold]]),MEDIAN(Table14[Quantity_Sold]),Table14[[#This Row],[Quantity_Sold]])</f>
        <v>17</v>
      </c>
      <c r="G3635" s="4" t="str">
        <f>TRIM(Table14[[#This Row],[Product_Category]])</f>
        <v>Clothing</v>
      </c>
      <c r="H3635" s="9">
        <v>4373.12</v>
      </c>
      <c r="I3635" s="9">
        <v>6534.34</v>
      </c>
      <c r="J3635" s="4" t="str">
        <f>PROPER(Table14[[#This Row],[Customer_Type]])</f>
        <v>Returning</v>
      </c>
      <c r="K3635" s="13">
        <f>IF(ISBLANK(Table14[[#This Row],[Discount]]),MEDIAN(Table14[Discount]),Table14[[#This Row],[Discount]])</f>
        <v>0.21</v>
      </c>
      <c r="L3635" s="4" t="s">
        <v>26</v>
      </c>
      <c r="M3635" s="4" t="s">
        <v>22</v>
      </c>
    </row>
    <row r="3636" spans="1:13" x14ac:dyDescent="0.3">
      <c r="A3636">
        <v>1230</v>
      </c>
      <c r="B3636" s="1">
        <v>45593</v>
      </c>
      <c r="C3636" s="4" t="str">
        <f>IF(ISBLANK(Table14[[#This Row],[Sales_Rep]]),"Unknown",Table14[[#This Row],[Sales_Rep]])</f>
        <v>Bob</v>
      </c>
      <c r="D3636" s="4" t="str">
        <f>PROPER(Table14[[#This Row],[Region]])</f>
        <v>North</v>
      </c>
      <c r="E3636" s="9">
        <f>IF(ISBLANK(Table14[[#This Row],[Sales_Amount]]),MEDIAN(Table14[Sales_Amount]),Table14[[#This Row],[Sales_Amount]])</f>
        <v>32479.13</v>
      </c>
      <c r="F3636" s="11">
        <f>IF(ISBLANK(Table14[[#This Row],[Quantity_Sold]]),MEDIAN(Table14[Quantity_Sold]),Table14[[#This Row],[Quantity_Sold]])</f>
        <v>10</v>
      </c>
      <c r="G3636" s="4" t="str">
        <f>TRIM(Table14[[#This Row],[Product_Category]])</f>
        <v>Clothing</v>
      </c>
      <c r="H3636" s="9">
        <v>2619.9499999999998</v>
      </c>
      <c r="I3636" s="9">
        <v>3280.72</v>
      </c>
      <c r="J3636" s="4" t="str">
        <f>PROPER(Table14[[#This Row],[Customer_Type]])</f>
        <v>New</v>
      </c>
      <c r="K3636" s="13">
        <f>IF(ISBLANK(Table14[[#This Row],[Discount]]),MEDIAN(Table14[Discount]),Table14[[#This Row],[Discount]])</f>
        <v>0.01</v>
      </c>
      <c r="L3636" s="4" t="s">
        <v>17</v>
      </c>
      <c r="M3636" s="4" t="s">
        <v>22</v>
      </c>
    </row>
    <row r="3637" spans="1:13" x14ac:dyDescent="0.3">
      <c r="A3637">
        <v>1341</v>
      </c>
      <c r="B3637" s="1">
        <v>45103</v>
      </c>
      <c r="C3637" s="4" t="str">
        <f>IF(ISBLANK(Table14[[#This Row],[Sales_Rep]]),"Unknown",Table14[[#This Row],[Sales_Rep]])</f>
        <v>Eve</v>
      </c>
      <c r="D3637" s="4" t="str">
        <f>PROPER(Table14[[#This Row],[Region]])</f>
        <v>West</v>
      </c>
      <c r="E3637" s="9">
        <f>IF(ISBLANK(Table14[[#This Row],[Sales_Amount]]),MEDIAN(Table14[Sales_Amount]),Table14[[#This Row],[Sales_Amount]])</f>
        <v>27873.599999999999</v>
      </c>
      <c r="F3637" s="11">
        <f>IF(ISBLANK(Table14[[#This Row],[Quantity_Sold]]),MEDIAN(Table14[Quantity_Sold]),Table14[[#This Row],[Quantity_Sold]])</f>
        <v>8</v>
      </c>
      <c r="G3637" s="4" t="str">
        <f>TRIM(Table14[[#This Row],[Product_Category]])</f>
        <v>Furniture</v>
      </c>
      <c r="H3637" s="9">
        <v>2963.63</v>
      </c>
      <c r="I3637" s="9">
        <v>4355.25</v>
      </c>
      <c r="J3637" s="4" t="str">
        <f>PROPER(Table14[[#This Row],[Customer_Type]])</f>
        <v>New</v>
      </c>
      <c r="K3637" s="13">
        <f>IF(ISBLANK(Table14[[#This Row],[Discount]]),MEDIAN(Table14[Discount]),Table14[[#This Row],[Discount]])</f>
        <v>0.2</v>
      </c>
      <c r="L3637" s="4" t="s">
        <v>17</v>
      </c>
      <c r="M3637" s="4" t="s">
        <v>18</v>
      </c>
    </row>
    <row r="3638" spans="1:13" x14ac:dyDescent="0.3">
      <c r="A3638">
        <v>1097</v>
      </c>
      <c r="B3638" s="1">
        <v>45365</v>
      </c>
      <c r="C3638" s="4" t="str">
        <f>IF(ISBLANK(Table14[[#This Row],[Sales_Rep]]),"Unknown",Table14[[#This Row],[Sales_Rep]])</f>
        <v>Alice</v>
      </c>
      <c r="D3638" s="4" t="str">
        <f>PROPER(Table14[[#This Row],[Region]])</f>
        <v>East</v>
      </c>
      <c r="E3638" s="9">
        <f>IF(ISBLANK(Table14[[#This Row],[Sales_Amount]]),MEDIAN(Table14[Sales_Amount]),Table14[[#This Row],[Sales_Amount]])</f>
        <v>77707.16</v>
      </c>
      <c r="F3638" s="11">
        <f>IF(ISBLANK(Table14[[#This Row],[Quantity_Sold]]),MEDIAN(Table14[Quantity_Sold]),Table14[[#This Row],[Quantity_Sold]])</f>
        <v>16</v>
      </c>
      <c r="G3638" s="4" t="str">
        <f>TRIM(Table14[[#This Row],[Product_Category]])</f>
        <v>Food</v>
      </c>
      <c r="H3638" s="9">
        <v>4419.62</v>
      </c>
      <c r="I3638" s="9">
        <v>5059.0600000000004</v>
      </c>
      <c r="J3638" s="4" t="str">
        <f>PROPER(Table14[[#This Row],[Customer_Type]])</f>
        <v>Returning</v>
      </c>
      <c r="K3638" s="13">
        <f>IF(ISBLANK(Table14[[#This Row],[Discount]]),MEDIAN(Table14[Discount]),Table14[[#This Row],[Discount]])</f>
        <v>0.04</v>
      </c>
      <c r="L3638" s="4" t="s">
        <v>17</v>
      </c>
      <c r="M3638" s="4" t="s">
        <v>18</v>
      </c>
    </row>
    <row r="3639" spans="1:13" x14ac:dyDescent="0.3">
      <c r="A3639">
        <v>1429</v>
      </c>
      <c r="B3639" s="1">
        <v>45294</v>
      </c>
      <c r="C3639" s="4" t="str">
        <f>IF(ISBLANK(Table14[[#This Row],[Sales_Rep]]),"Unknown",Table14[[#This Row],[Sales_Rep]])</f>
        <v>Eve</v>
      </c>
      <c r="D3639" s="4" t="str">
        <f>PROPER(Table14[[#This Row],[Region]])</f>
        <v>North</v>
      </c>
      <c r="E3639" s="9">
        <f>IF(ISBLANK(Table14[[#This Row],[Sales_Amount]]),MEDIAN(Table14[Sales_Amount]),Table14[[#This Row],[Sales_Amount]])</f>
        <v>83266.44</v>
      </c>
      <c r="F3639" s="11">
        <f>IF(ISBLANK(Table14[[#This Row],[Quantity_Sold]]),MEDIAN(Table14[Quantity_Sold]),Table14[[#This Row],[Quantity_Sold]])</f>
        <v>44</v>
      </c>
      <c r="G3639" s="4" t="str">
        <f>TRIM(Table14[[#This Row],[Product_Category]])</f>
        <v>Food</v>
      </c>
      <c r="H3639" s="9">
        <v>1349.84</v>
      </c>
      <c r="I3639" s="9">
        <v>1992.02</v>
      </c>
      <c r="J3639" s="4" t="str">
        <f>PROPER(Table14[[#This Row],[Customer_Type]])</f>
        <v>Returning</v>
      </c>
      <c r="K3639" s="13">
        <f>IF(ISBLANK(Table14[[#This Row],[Discount]]),MEDIAN(Table14[Discount]),Table14[[#This Row],[Discount]])</f>
        <v>0.05</v>
      </c>
      <c r="L3639" s="4" t="s">
        <v>31</v>
      </c>
      <c r="M3639" s="4" t="s">
        <v>22</v>
      </c>
    </row>
    <row r="3640" spans="1:13" x14ac:dyDescent="0.3">
      <c r="A3640">
        <v>1025</v>
      </c>
      <c r="B3640" s="1">
        <v>45192</v>
      </c>
      <c r="C3640" s="4" t="str">
        <f>IF(ISBLANK(Table14[[#This Row],[Sales_Rep]]),"Unknown",Table14[[#This Row],[Sales_Rep]])</f>
        <v>David</v>
      </c>
      <c r="D3640" s="4" t="str">
        <f>PROPER(Table14[[#This Row],[Region]])</f>
        <v>North</v>
      </c>
      <c r="E3640" s="9">
        <f>IF(ISBLANK(Table14[[#This Row],[Sales_Amount]]),MEDIAN(Table14[Sales_Amount]),Table14[[#This Row],[Sales_Amount]])</f>
        <v>3834.69</v>
      </c>
      <c r="F3640" s="11">
        <f>IF(ISBLANK(Table14[[#This Row],[Quantity_Sold]]),MEDIAN(Table14[Quantity_Sold]),Table14[[#This Row],[Quantity_Sold]])</f>
        <v>6</v>
      </c>
      <c r="G3640" s="4" t="str">
        <f>TRIM(Table14[[#This Row],[Product_Category]])</f>
        <v>Food</v>
      </c>
      <c r="H3640" s="9">
        <v>654.29</v>
      </c>
      <c r="I3640" s="9">
        <v>863.67</v>
      </c>
      <c r="J3640" s="4" t="str">
        <f>PROPER(Table14[[#This Row],[Customer_Type]])</f>
        <v>Returning</v>
      </c>
      <c r="K3640" s="13">
        <f>IF(ISBLANK(Table14[[#This Row],[Discount]]),MEDIAN(Table14[Discount]),Table14[[#This Row],[Discount]])</f>
        <v>0.26</v>
      </c>
      <c r="L3640" s="4" t="s">
        <v>17</v>
      </c>
      <c r="M3640" s="4" t="s">
        <v>18</v>
      </c>
    </row>
    <row r="3641" spans="1:13" x14ac:dyDescent="0.3">
      <c r="A3641">
        <v>1327</v>
      </c>
      <c r="B3641" s="1">
        <v>45565</v>
      </c>
      <c r="C3641" s="4" t="str">
        <f>IF(ISBLANK(Table14[[#This Row],[Sales_Rep]]),"Unknown",Table14[[#This Row],[Sales_Rep]])</f>
        <v>Eve</v>
      </c>
      <c r="D3641" s="4" t="str">
        <f>PROPER(Table14[[#This Row],[Region]])</f>
        <v>South</v>
      </c>
      <c r="E3641" s="9">
        <f>IF(ISBLANK(Table14[[#This Row],[Sales_Amount]]),MEDIAN(Table14[Sales_Amount]),Table14[[#This Row],[Sales_Amount]])</f>
        <v>177477.41</v>
      </c>
      <c r="F3641" s="11">
        <f>IF(ISBLANK(Table14[[#This Row],[Quantity_Sold]]),MEDIAN(Table14[Quantity_Sold]),Table14[[#This Row],[Quantity_Sold]])</f>
        <v>31</v>
      </c>
      <c r="G3641" s="4" t="str">
        <f>TRIM(Table14[[#This Row],[Product_Category]])</f>
        <v>Clothing</v>
      </c>
      <c r="H3641" s="9">
        <v>4389.5</v>
      </c>
      <c r="I3641" s="9">
        <v>6505.77</v>
      </c>
      <c r="J3641" s="4" t="str">
        <f>PROPER(Table14[[#This Row],[Customer_Type]])</f>
        <v>New</v>
      </c>
      <c r="K3641" s="13">
        <f>IF(ISBLANK(Table14[[#This Row],[Discount]]),MEDIAN(Table14[Discount]),Table14[[#This Row],[Discount]])</f>
        <v>0.12</v>
      </c>
      <c r="L3641" s="4" t="s">
        <v>31</v>
      </c>
      <c r="M3641" s="4" t="s">
        <v>22</v>
      </c>
    </row>
    <row r="3642" spans="1:13" x14ac:dyDescent="0.3">
      <c r="A3642">
        <v>1060</v>
      </c>
      <c r="B3642" s="1">
        <v>45242</v>
      </c>
      <c r="C3642" s="4" t="str">
        <f>IF(ISBLANK(Table14[[#This Row],[Sales_Rep]]),"Unknown",Table14[[#This Row],[Sales_Rep]])</f>
        <v>Charlie</v>
      </c>
      <c r="D3642" s="4" t="str">
        <f>PROPER(Table14[[#This Row],[Region]])</f>
        <v>East</v>
      </c>
      <c r="E3642" s="9">
        <f>IF(ISBLANK(Table14[[#This Row],[Sales_Amount]]),MEDIAN(Table14[Sales_Amount]),Table14[[#This Row],[Sales_Amount]])</f>
        <v>32594.9</v>
      </c>
      <c r="F3642" s="11">
        <f>IF(ISBLANK(Table14[[#This Row],[Quantity_Sold]]),MEDIAN(Table14[Quantity_Sold]),Table14[[#This Row],[Quantity_Sold]])</f>
        <v>8</v>
      </c>
      <c r="G3642" s="4" t="str">
        <f>TRIM(Table14[[#This Row],[Product_Category]])</f>
        <v>Electronics</v>
      </c>
      <c r="H3642" s="9">
        <v>3970.1</v>
      </c>
      <c r="I3642" s="9">
        <v>5291.38</v>
      </c>
      <c r="J3642" s="4" t="str">
        <f>PROPER(Table14[[#This Row],[Customer_Type]])</f>
        <v>New</v>
      </c>
      <c r="K3642" s="13">
        <f>IF(ISBLANK(Table14[[#This Row],[Discount]]),MEDIAN(Table14[Discount]),Table14[[#This Row],[Discount]])</f>
        <v>0.23</v>
      </c>
      <c r="L3642" s="4" t="s">
        <v>17</v>
      </c>
      <c r="M3642" s="4" t="s">
        <v>22</v>
      </c>
    </row>
    <row r="3643" spans="1:13" x14ac:dyDescent="0.3">
      <c r="A3643">
        <v>1244</v>
      </c>
      <c r="B3643" s="1">
        <v>45142</v>
      </c>
      <c r="C3643" s="4" t="str">
        <f>IF(ISBLANK(Table14[[#This Row],[Sales_Rep]]),"Unknown",Table14[[#This Row],[Sales_Rep]])</f>
        <v>Charlie</v>
      </c>
      <c r="D3643" s="4" t="str">
        <f>PROPER(Table14[[#This Row],[Region]])</f>
        <v>West</v>
      </c>
      <c r="E3643" s="9">
        <f>IF(ISBLANK(Table14[[#This Row],[Sales_Amount]]),MEDIAN(Table14[Sales_Amount]),Table14[[#This Row],[Sales_Amount]])</f>
        <v>40485.339999999997</v>
      </c>
      <c r="F3643" s="11">
        <f>IF(ISBLANK(Table14[[#This Row],[Quantity_Sold]]),MEDIAN(Table14[Quantity_Sold]),Table14[[#This Row],[Quantity_Sold]])</f>
        <v>10</v>
      </c>
      <c r="G3643" s="4" t="str">
        <f>TRIM(Table14[[#This Row],[Product_Category]])</f>
        <v>Furniture</v>
      </c>
      <c r="H3643" s="9">
        <v>4224.6499999999996</v>
      </c>
      <c r="I3643" s="9">
        <v>4998.1899999999996</v>
      </c>
      <c r="J3643" s="4" t="str">
        <f>PROPER(Table14[[#This Row],[Customer_Type]])</f>
        <v>Returning</v>
      </c>
      <c r="K3643" s="13">
        <f>IF(ISBLANK(Table14[[#This Row],[Discount]]),MEDIAN(Table14[Discount]),Table14[[#This Row],[Discount]])</f>
        <v>0.19</v>
      </c>
      <c r="L3643" s="4" t="s">
        <v>17</v>
      </c>
      <c r="M3643" s="4" t="s">
        <v>22</v>
      </c>
    </row>
    <row r="3644" spans="1:13" x14ac:dyDescent="0.3">
      <c r="A3644">
        <v>1206</v>
      </c>
      <c r="B3644" s="1">
        <v>44937</v>
      </c>
      <c r="C3644" s="4" t="str">
        <f>IF(ISBLANK(Table14[[#This Row],[Sales_Rep]]),"Unknown",Table14[[#This Row],[Sales_Rep]])</f>
        <v>Eve</v>
      </c>
      <c r="D3644" s="4" t="str">
        <f>PROPER(Table14[[#This Row],[Region]])</f>
        <v>West</v>
      </c>
      <c r="E3644" s="9">
        <f>IF(ISBLANK(Table14[[#This Row],[Sales_Amount]]),MEDIAN(Table14[Sales_Amount]),Table14[[#This Row],[Sales_Amount]])</f>
        <v>87702.12</v>
      </c>
      <c r="F3644" s="11">
        <f>IF(ISBLANK(Table14[[#This Row],[Quantity_Sold]]),MEDIAN(Table14[Quantity_Sold]),Table14[[#This Row],[Quantity_Sold]])</f>
        <v>24</v>
      </c>
      <c r="G3644" s="4" t="str">
        <f>TRIM(Table14[[#This Row],[Product_Category]])</f>
        <v>Furniture</v>
      </c>
      <c r="H3644" s="9">
        <v>3933.67</v>
      </c>
      <c r="I3644" s="9">
        <v>4808.2299999999996</v>
      </c>
      <c r="J3644" s="4" t="str">
        <f>PROPER(Table14[[#This Row],[Customer_Type]])</f>
        <v>Returning</v>
      </c>
      <c r="K3644" s="13">
        <f>IF(ISBLANK(Table14[[#This Row],[Discount]]),MEDIAN(Table14[Discount]),Table14[[#This Row],[Discount]])</f>
        <v>0.24</v>
      </c>
      <c r="L3644" s="4" t="s">
        <v>31</v>
      </c>
      <c r="M3644" s="4" t="s">
        <v>22</v>
      </c>
    </row>
    <row r="3645" spans="1:13" x14ac:dyDescent="0.3">
      <c r="A3645">
        <v>1376</v>
      </c>
      <c r="B3645" s="1">
        <v>44946</v>
      </c>
      <c r="C3645" s="4" t="str">
        <f>IF(ISBLANK(Table14[[#This Row],[Sales_Rep]]),"Unknown",Table14[[#This Row],[Sales_Rep]])</f>
        <v>Charlie</v>
      </c>
      <c r="D3645" s="4" t="str">
        <f>PROPER(Table14[[#This Row],[Region]])</f>
        <v>West</v>
      </c>
      <c r="E3645" s="9">
        <f>IF(ISBLANK(Table14[[#This Row],[Sales_Amount]]),MEDIAN(Table14[Sales_Amount]),Table14[[#This Row],[Sales_Amount]])</f>
        <v>1842.26</v>
      </c>
      <c r="F3645" s="11">
        <f>IF(ISBLANK(Table14[[#This Row],[Quantity_Sold]]),MEDIAN(Table14[Quantity_Sold]),Table14[[#This Row],[Quantity_Sold]])</f>
        <v>1</v>
      </c>
      <c r="G3645" s="4" t="str">
        <f>TRIM(Table14[[#This Row],[Product_Category]])</f>
        <v>Clothing</v>
      </c>
      <c r="H3645" s="9">
        <v>1603.29</v>
      </c>
      <c r="I3645" s="9">
        <v>1919.02</v>
      </c>
      <c r="J3645" s="4" t="str">
        <f>PROPER(Table14[[#This Row],[Customer_Type]])</f>
        <v>New</v>
      </c>
      <c r="K3645" s="13">
        <f>IF(ISBLANK(Table14[[#This Row],[Discount]]),MEDIAN(Table14[Discount]),Table14[[#This Row],[Discount]])</f>
        <v>0.04</v>
      </c>
      <c r="L3645" s="4" t="s">
        <v>31</v>
      </c>
      <c r="M3645" s="4" t="s">
        <v>18</v>
      </c>
    </row>
    <row r="3646" spans="1:13" x14ac:dyDescent="0.3">
      <c r="A3646">
        <v>1390</v>
      </c>
      <c r="B3646" s="1">
        <v>45418</v>
      </c>
      <c r="C3646" s="4" t="str">
        <f>IF(ISBLANK(Table14[[#This Row],[Sales_Rep]]),"Unknown",Table14[[#This Row],[Sales_Rep]])</f>
        <v>David</v>
      </c>
      <c r="D3646" s="4" t="str">
        <f>PROPER(Table14[[#This Row],[Region]])</f>
        <v>North</v>
      </c>
      <c r="E3646" s="9">
        <f>IF(ISBLANK(Table14[[#This Row],[Sales_Amount]]),MEDIAN(Table14[Sales_Amount]),Table14[[#This Row],[Sales_Amount]])</f>
        <v>48818.85</v>
      </c>
      <c r="F3646" s="11">
        <f>IF(ISBLANK(Table14[[#This Row],[Quantity_Sold]]),MEDIAN(Table14[Quantity_Sold]),Table14[[#This Row],[Quantity_Sold]])</f>
        <v>42</v>
      </c>
      <c r="G3646" s="4" t="str">
        <f>TRIM(Table14[[#This Row],[Product_Category]])</f>
        <v>Clothing</v>
      </c>
      <c r="H3646" s="9">
        <v>1009.3</v>
      </c>
      <c r="I3646" s="9">
        <v>1509.55</v>
      </c>
      <c r="J3646" s="4" t="str">
        <f>PROPER(Table14[[#This Row],[Customer_Type]])</f>
        <v>New</v>
      </c>
      <c r="K3646" s="13">
        <f>IF(ISBLANK(Table14[[#This Row],[Discount]]),MEDIAN(Table14[Discount]),Table14[[#This Row],[Discount]])</f>
        <v>0.23</v>
      </c>
      <c r="L3646" s="4" t="s">
        <v>17</v>
      </c>
      <c r="M3646" s="4" t="s">
        <v>22</v>
      </c>
    </row>
    <row r="3647" spans="1:13" x14ac:dyDescent="0.3">
      <c r="A3647">
        <v>1459</v>
      </c>
      <c r="B3647" s="1">
        <v>45015</v>
      </c>
      <c r="C3647" s="4" t="str">
        <f>IF(ISBLANK(Table14[[#This Row],[Sales_Rep]]),"Unknown",Table14[[#This Row],[Sales_Rep]])</f>
        <v>Bob</v>
      </c>
      <c r="D3647" s="4" t="str">
        <f>PROPER(Table14[[#This Row],[Region]])</f>
        <v>South</v>
      </c>
      <c r="E3647" s="9">
        <f>IF(ISBLANK(Table14[[#This Row],[Sales_Amount]]),MEDIAN(Table14[Sales_Amount]),Table14[[#This Row],[Sales_Amount]])</f>
        <v>8013.75</v>
      </c>
      <c r="F3647" s="11">
        <f>IF(ISBLANK(Table14[[#This Row],[Quantity_Sold]]),MEDIAN(Table14[Quantity_Sold]),Table14[[#This Row],[Quantity_Sold]])</f>
        <v>39</v>
      </c>
      <c r="G3647" s="4" t="str">
        <f>TRIM(Table14[[#This Row],[Product_Category]])</f>
        <v>Food</v>
      </c>
      <c r="H3647" s="9">
        <v>179.17</v>
      </c>
      <c r="I3647" s="9">
        <v>253.68</v>
      </c>
      <c r="J3647" s="4" t="str">
        <f>PROPER(Table14[[#This Row],[Customer_Type]])</f>
        <v>New</v>
      </c>
      <c r="K3647" s="13">
        <f>IF(ISBLANK(Table14[[#This Row],[Discount]]),MEDIAN(Table14[Discount]),Table14[[#This Row],[Discount]])</f>
        <v>0.19</v>
      </c>
      <c r="L3647" s="4" t="s">
        <v>31</v>
      </c>
      <c r="M3647" s="4" t="s">
        <v>18</v>
      </c>
    </row>
    <row r="3648" spans="1:13" x14ac:dyDescent="0.3">
      <c r="A3648">
        <v>1001</v>
      </c>
      <c r="B3648" s="1">
        <v>44995</v>
      </c>
      <c r="C3648" s="4" t="str">
        <f>IF(ISBLANK(Table14[[#This Row],[Sales_Rep]]),"Unknown",Table14[[#This Row],[Sales_Rep]])</f>
        <v>Charlie</v>
      </c>
      <c r="D3648" s="4" t="str">
        <f>PROPER(Table14[[#This Row],[Region]])</f>
        <v>North</v>
      </c>
      <c r="E3648" s="9">
        <f>IF(ISBLANK(Table14[[#This Row],[Sales_Amount]]),MEDIAN(Table14[Sales_Amount]),Table14[[#This Row],[Sales_Amount]])</f>
        <v>12729.1</v>
      </c>
      <c r="F3648" s="11">
        <f>IF(ISBLANK(Table14[[#This Row],[Quantity_Sold]]),MEDIAN(Table14[Quantity_Sold]),Table14[[#This Row],[Quantity_Sold]])</f>
        <v>48</v>
      </c>
      <c r="G3648" s="4" t="str">
        <f>TRIM(Table14[[#This Row],[Product_Category]])</f>
        <v>Electronics</v>
      </c>
      <c r="H3648" s="9">
        <v>206.56</v>
      </c>
      <c r="I3648" s="9">
        <v>285.14999999999998</v>
      </c>
      <c r="J3648" s="4" t="str">
        <f>PROPER(Table14[[#This Row],[Customer_Type]])</f>
        <v>Returning</v>
      </c>
      <c r="K3648" s="13">
        <f>IF(ISBLANK(Table14[[#This Row],[Discount]]),MEDIAN(Table14[Discount]),Table14[[#This Row],[Discount]])</f>
        <v>7.0000000000000007E-2</v>
      </c>
      <c r="L3648" s="4" t="s">
        <v>31</v>
      </c>
      <c r="M3648" s="4" t="s">
        <v>22</v>
      </c>
    </row>
    <row r="3649" spans="1:13" x14ac:dyDescent="0.3">
      <c r="A3649">
        <v>1259</v>
      </c>
      <c r="B3649" s="1">
        <v>45203</v>
      </c>
      <c r="C3649" s="4" t="str">
        <f>IF(ISBLANK(Table14[[#This Row],[Sales_Rep]]),"Unknown",Table14[[#This Row],[Sales_Rep]])</f>
        <v>Charlie</v>
      </c>
      <c r="D3649" s="4" t="str">
        <f>PROPER(Table14[[#This Row],[Region]])</f>
        <v>East</v>
      </c>
      <c r="E3649" s="9">
        <f>IF(ISBLANK(Table14[[#This Row],[Sales_Amount]]),MEDIAN(Table14[Sales_Amount]),Table14[[#This Row],[Sales_Amount]])</f>
        <v>3202.47</v>
      </c>
      <c r="F3649" s="11">
        <f>IF(ISBLANK(Table14[[#This Row],[Quantity_Sold]]),MEDIAN(Table14[Quantity_Sold]),Table14[[#This Row],[Quantity_Sold]])</f>
        <v>1</v>
      </c>
      <c r="G3649" s="4" t="str">
        <f>TRIM(Table14[[#This Row],[Product_Category]])</f>
        <v>Furniture</v>
      </c>
      <c r="H3649" s="9">
        <v>2458.9699999999998</v>
      </c>
      <c r="I3649" s="9">
        <v>3371.02</v>
      </c>
      <c r="J3649" s="4" t="str">
        <f>PROPER(Table14[[#This Row],[Customer_Type]])</f>
        <v>Returning</v>
      </c>
      <c r="K3649" s="13">
        <f>IF(ISBLANK(Table14[[#This Row],[Discount]]),MEDIAN(Table14[Discount]),Table14[[#This Row],[Discount]])</f>
        <v>0.05</v>
      </c>
      <c r="L3649" s="4" t="s">
        <v>26</v>
      </c>
      <c r="M3649" s="4" t="s">
        <v>18</v>
      </c>
    </row>
    <row r="3650" spans="1:13" x14ac:dyDescent="0.3">
      <c r="A3650">
        <v>1322</v>
      </c>
      <c r="B3650" s="1">
        <v>45532</v>
      </c>
      <c r="C3650" s="4" t="str">
        <f>IF(ISBLANK(Table14[[#This Row],[Sales_Rep]]),"Unknown",Table14[[#This Row],[Sales_Rep]])</f>
        <v>Eve</v>
      </c>
      <c r="D3650" s="4" t="str">
        <f>PROPER(Table14[[#This Row],[Region]])</f>
        <v>North</v>
      </c>
      <c r="E3650" s="9">
        <f>IF(ISBLANK(Table14[[#This Row],[Sales_Amount]]),MEDIAN(Table14[Sales_Amount]),Table14[[#This Row],[Sales_Amount]])</f>
        <v>6816.83</v>
      </c>
      <c r="F3650" s="11">
        <f>IF(ISBLANK(Table14[[#This Row],[Quantity_Sold]]),MEDIAN(Table14[Quantity_Sold]),Table14[[#This Row],[Quantity_Sold]])</f>
        <v>40</v>
      </c>
      <c r="G3650" s="4" t="str">
        <f>TRIM(Table14[[#This Row],[Product_Category]])</f>
        <v>Electronics</v>
      </c>
      <c r="H3650" s="9">
        <v>175.28</v>
      </c>
      <c r="I3650" s="9">
        <v>193.66</v>
      </c>
      <c r="J3650" s="4" t="str">
        <f>PROPER(Table14[[#This Row],[Customer_Type]])</f>
        <v>Returning</v>
      </c>
      <c r="K3650" s="13">
        <f>IF(ISBLANK(Table14[[#This Row],[Discount]]),MEDIAN(Table14[Discount]),Table14[[#This Row],[Discount]])</f>
        <v>0.12</v>
      </c>
      <c r="L3650" s="4" t="s">
        <v>26</v>
      </c>
      <c r="M3650" s="4" t="s">
        <v>18</v>
      </c>
    </row>
    <row r="3651" spans="1:13" x14ac:dyDescent="0.3">
      <c r="A3651">
        <v>1490</v>
      </c>
      <c r="B3651" s="1">
        <v>45090</v>
      </c>
      <c r="C3651" s="4" t="str">
        <f>IF(ISBLANK(Table14[[#This Row],[Sales_Rep]]),"Unknown",Table14[[#This Row],[Sales_Rep]])</f>
        <v>David</v>
      </c>
      <c r="D3651" s="4" t="str">
        <f>PROPER(Table14[[#This Row],[Region]])</f>
        <v>North</v>
      </c>
      <c r="E3651" s="9">
        <f>IF(ISBLANK(Table14[[#This Row],[Sales_Amount]]),MEDIAN(Table14[Sales_Amount]),Table14[[#This Row],[Sales_Amount]])</f>
        <v>35908.370000000003</v>
      </c>
      <c r="F3651" s="11">
        <f>IF(ISBLANK(Table14[[#This Row],[Quantity_Sold]]),MEDIAN(Table14[Quantity_Sold]),Table14[[#This Row],[Quantity_Sold]])</f>
        <v>36</v>
      </c>
      <c r="G3651" s="4" t="str">
        <f>TRIM(Table14[[#This Row],[Product_Category]])</f>
        <v>Clothing</v>
      </c>
      <c r="H3651" s="9">
        <v>748.92</v>
      </c>
      <c r="I3651" s="9">
        <v>1007.53</v>
      </c>
      <c r="J3651" s="4" t="str">
        <f>PROPER(Table14[[#This Row],[Customer_Type]])</f>
        <v>New</v>
      </c>
      <c r="K3651" s="13">
        <f>IF(ISBLANK(Table14[[#This Row],[Discount]]),MEDIAN(Table14[Discount]),Table14[[#This Row],[Discount]])</f>
        <v>0.01</v>
      </c>
      <c r="L3651" s="4" t="s">
        <v>31</v>
      </c>
      <c r="M3651" s="4" t="s">
        <v>22</v>
      </c>
    </row>
    <row r="3652" spans="1:13" x14ac:dyDescent="0.3">
      <c r="A3652">
        <v>1026</v>
      </c>
      <c r="B3652" s="1">
        <v>45597</v>
      </c>
      <c r="C3652" s="4" t="str">
        <f>IF(ISBLANK(Table14[[#This Row],[Sales_Rep]]),"Unknown",Table14[[#This Row],[Sales_Rep]])</f>
        <v>Bob</v>
      </c>
      <c r="D3652" s="4" t="str">
        <f>PROPER(Table14[[#This Row],[Region]])</f>
        <v>West</v>
      </c>
      <c r="E3652" s="9">
        <f>IF(ISBLANK(Table14[[#This Row],[Sales_Amount]]),MEDIAN(Table14[Sales_Amount]),Table14[[#This Row],[Sales_Amount]])</f>
        <v>5939.01</v>
      </c>
      <c r="F3652" s="11">
        <f>IF(ISBLANK(Table14[[#This Row],[Quantity_Sold]]),MEDIAN(Table14[Quantity_Sold]),Table14[[#This Row],[Quantity_Sold]])</f>
        <v>5</v>
      </c>
      <c r="G3652" s="4" t="str">
        <f>TRIM(Table14[[#This Row],[Product_Category]])</f>
        <v>Clothing</v>
      </c>
      <c r="H3652" s="9">
        <v>857.59</v>
      </c>
      <c r="I3652" s="9">
        <v>1263.6199999999999</v>
      </c>
      <c r="J3652" s="4" t="str">
        <f>PROPER(Table14[[#This Row],[Customer_Type]])</f>
        <v>New</v>
      </c>
      <c r="K3652" s="13">
        <f>IF(ISBLANK(Table14[[#This Row],[Discount]]),MEDIAN(Table14[Discount]),Table14[[#This Row],[Discount]])</f>
        <v>0.06</v>
      </c>
      <c r="L3652" s="4" t="s">
        <v>17</v>
      </c>
      <c r="M3652" s="4" t="s">
        <v>18</v>
      </c>
    </row>
    <row r="3653" spans="1:13" x14ac:dyDescent="0.3">
      <c r="A3653">
        <v>1156</v>
      </c>
      <c r="B3653" s="1">
        <v>45105</v>
      </c>
      <c r="C3653" s="4" t="str">
        <f>IF(ISBLANK(Table14[[#This Row],[Sales_Rep]]),"Unknown",Table14[[#This Row],[Sales_Rep]])</f>
        <v>Eve</v>
      </c>
      <c r="D3653" s="4" t="str">
        <f>PROPER(Table14[[#This Row],[Region]])</f>
        <v>North</v>
      </c>
      <c r="E3653" s="9">
        <f>IF(ISBLANK(Table14[[#This Row],[Sales_Amount]]),MEDIAN(Table14[Sales_Amount]),Table14[[#This Row],[Sales_Amount]])</f>
        <v>12639.14</v>
      </c>
      <c r="F3653" s="11">
        <f>IF(ISBLANK(Table14[[#This Row],[Quantity_Sold]]),MEDIAN(Table14[Quantity_Sold]),Table14[[#This Row],[Quantity_Sold]])</f>
        <v>9</v>
      </c>
      <c r="G3653" s="4" t="str">
        <f>TRIM(Table14[[#This Row],[Product_Category]])</f>
        <v>Electronics</v>
      </c>
      <c r="H3653" s="9">
        <v>1288.82</v>
      </c>
      <c r="I3653" s="9">
        <v>1577.92</v>
      </c>
      <c r="J3653" s="4" t="str">
        <f>PROPER(Table14[[#This Row],[Customer_Type]])</f>
        <v>New</v>
      </c>
      <c r="K3653" s="13">
        <f>IF(ISBLANK(Table14[[#This Row],[Discount]]),MEDIAN(Table14[Discount]),Table14[[#This Row],[Discount]])</f>
        <v>0.11</v>
      </c>
      <c r="L3653" s="4" t="s">
        <v>17</v>
      </c>
      <c r="M3653" s="4" t="s">
        <v>18</v>
      </c>
    </row>
    <row r="3654" spans="1:13" x14ac:dyDescent="0.3">
      <c r="A3654">
        <v>1014</v>
      </c>
      <c r="B3654" s="1">
        <v>45435</v>
      </c>
      <c r="C3654" s="4" t="str">
        <f>IF(ISBLANK(Table14[[#This Row],[Sales_Rep]]),"Unknown",Table14[[#This Row],[Sales_Rep]])</f>
        <v>Eve</v>
      </c>
      <c r="D3654" s="4" t="str">
        <f>PROPER(Table14[[#This Row],[Region]])</f>
        <v>West</v>
      </c>
      <c r="E3654" s="9">
        <f>IF(ISBLANK(Table14[[#This Row],[Sales_Amount]]),MEDIAN(Table14[Sales_Amount]),Table14[[#This Row],[Sales_Amount]])</f>
        <v>97281.64</v>
      </c>
      <c r="F3654" s="11">
        <f>IF(ISBLANK(Table14[[#This Row],[Quantity_Sold]]),MEDIAN(Table14[Quantity_Sold]),Table14[[#This Row],[Quantity_Sold]])</f>
        <v>23</v>
      </c>
      <c r="G3654" s="4" t="str">
        <f>TRIM(Table14[[#This Row],[Product_Category]])</f>
        <v>Food</v>
      </c>
      <c r="H3654" s="9">
        <v>3159.13</v>
      </c>
      <c r="I3654" s="9">
        <v>4360.45</v>
      </c>
      <c r="J3654" s="4" t="str">
        <f>PROPER(Table14[[#This Row],[Customer_Type]])</f>
        <v>Returning</v>
      </c>
      <c r="K3654" s="13">
        <f>IF(ISBLANK(Table14[[#This Row],[Discount]]),MEDIAN(Table14[Discount]),Table14[[#This Row],[Discount]])</f>
        <v>0.03</v>
      </c>
      <c r="L3654" s="4" t="s">
        <v>26</v>
      </c>
      <c r="M3654" s="4" t="s">
        <v>18</v>
      </c>
    </row>
    <row r="3655" spans="1:13" x14ac:dyDescent="0.3">
      <c r="A3655">
        <v>1086</v>
      </c>
      <c r="B3655" s="1">
        <v>45542</v>
      </c>
      <c r="C3655" s="4" t="str">
        <f>IF(ISBLANK(Table14[[#This Row],[Sales_Rep]]),"Unknown",Table14[[#This Row],[Sales_Rep]])</f>
        <v>David</v>
      </c>
      <c r="D3655" s="4" t="str">
        <f>PROPER(Table14[[#This Row],[Region]])</f>
        <v>East</v>
      </c>
      <c r="E3655" s="9">
        <f>IF(ISBLANK(Table14[[#This Row],[Sales_Amount]]),MEDIAN(Table14[Sales_Amount]),Table14[[#This Row],[Sales_Amount]])</f>
        <v>9248.67</v>
      </c>
      <c r="F3655" s="11">
        <f>IF(ISBLANK(Table14[[#This Row],[Quantity_Sold]]),MEDIAN(Table14[Quantity_Sold]),Table14[[#This Row],[Quantity_Sold]])</f>
        <v>4</v>
      </c>
      <c r="G3655" s="4" t="str">
        <f>TRIM(Table14[[#This Row],[Product_Category]])</f>
        <v>Electronics</v>
      </c>
      <c r="H3655" s="9">
        <v>2400.15</v>
      </c>
      <c r="I3655" s="9">
        <v>2752.58</v>
      </c>
      <c r="J3655" s="4" t="str">
        <f>PROPER(Table14[[#This Row],[Customer_Type]])</f>
        <v>Returning</v>
      </c>
      <c r="K3655" s="13">
        <f>IF(ISBLANK(Table14[[#This Row],[Discount]]),MEDIAN(Table14[Discount]),Table14[[#This Row],[Discount]])</f>
        <v>0.16</v>
      </c>
      <c r="L3655" s="4" t="s">
        <v>31</v>
      </c>
      <c r="M3655" s="4" t="s">
        <v>18</v>
      </c>
    </row>
    <row r="3656" spans="1:13" x14ac:dyDescent="0.3">
      <c r="A3656">
        <v>1268</v>
      </c>
      <c r="B3656" s="1">
        <v>45136</v>
      </c>
      <c r="C3656" s="4" t="str">
        <f>IF(ISBLANK(Table14[[#This Row],[Sales_Rep]]),"Unknown",Table14[[#This Row],[Sales_Rep]])</f>
        <v>Bob</v>
      </c>
      <c r="D3656" s="4" t="str">
        <f>PROPER(Table14[[#This Row],[Region]])</f>
        <v>West</v>
      </c>
      <c r="E3656" s="9">
        <f>IF(ISBLANK(Table14[[#This Row],[Sales_Amount]]),MEDIAN(Table14[Sales_Amount]),Table14[[#This Row],[Sales_Amount]])</f>
        <v>79288.710000000006</v>
      </c>
      <c r="F3656" s="11">
        <f>IF(ISBLANK(Table14[[#This Row],[Quantity_Sold]]),MEDIAN(Table14[Quantity_Sold]),Table14[[#This Row],[Quantity_Sold]])</f>
        <v>31</v>
      </c>
      <c r="G3656" s="4" t="str">
        <f>TRIM(Table14[[#This Row],[Product_Category]])</f>
        <v>Clothing</v>
      </c>
      <c r="H3656" s="9">
        <v>2630.87</v>
      </c>
      <c r="I3656" s="9">
        <v>2974.07</v>
      </c>
      <c r="J3656" s="4" t="str">
        <f>PROPER(Table14[[#This Row],[Customer_Type]])</f>
        <v>New</v>
      </c>
      <c r="K3656" s="13">
        <f>IF(ISBLANK(Table14[[#This Row],[Discount]]),MEDIAN(Table14[Discount]),Table14[[#This Row],[Discount]])</f>
        <v>0.14000000000000001</v>
      </c>
      <c r="L3656" s="4" t="s">
        <v>31</v>
      </c>
      <c r="M3656" s="4" t="s">
        <v>22</v>
      </c>
    </row>
    <row r="3657" spans="1:13" x14ac:dyDescent="0.3">
      <c r="A3657">
        <v>1413</v>
      </c>
      <c r="B3657" s="1">
        <v>45133</v>
      </c>
      <c r="C3657" s="4" t="str">
        <f>IF(ISBLANK(Table14[[#This Row],[Sales_Rep]]),"Unknown",Table14[[#This Row],[Sales_Rep]])</f>
        <v>David</v>
      </c>
      <c r="D3657" s="4" t="str">
        <f>PROPER(Table14[[#This Row],[Region]])</f>
        <v>West</v>
      </c>
      <c r="E3657" s="9">
        <f>IF(ISBLANK(Table14[[#This Row],[Sales_Amount]]),MEDIAN(Table14[Sales_Amount]),Table14[[#This Row],[Sales_Amount]])</f>
        <v>23144</v>
      </c>
      <c r="F3657" s="11">
        <f>IF(ISBLANK(Table14[[#This Row],[Quantity_Sold]]),MEDIAN(Table14[Quantity_Sold]),Table14[[#This Row],[Quantity_Sold]])</f>
        <v>18</v>
      </c>
      <c r="G3657" s="4" t="str">
        <f>TRIM(Table14[[#This Row],[Product_Category]])</f>
        <v>Clothing</v>
      </c>
      <c r="H3657" s="9">
        <v>1326.54</v>
      </c>
      <c r="I3657" s="9">
        <v>1587.38</v>
      </c>
      <c r="J3657" s="4" t="str">
        <f>PROPER(Table14[[#This Row],[Customer_Type]])</f>
        <v>Returning</v>
      </c>
      <c r="K3657" s="13">
        <f>IF(ISBLANK(Table14[[#This Row],[Discount]]),MEDIAN(Table14[Discount]),Table14[[#This Row],[Discount]])</f>
        <v>0.19</v>
      </c>
      <c r="L3657" s="4" t="s">
        <v>31</v>
      </c>
      <c r="M3657" s="4" t="s">
        <v>18</v>
      </c>
    </row>
    <row r="3658" spans="1:13" x14ac:dyDescent="0.3">
      <c r="A3658">
        <v>1334</v>
      </c>
      <c r="B3658" s="1">
        <v>45013</v>
      </c>
      <c r="C3658" s="4" t="str">
        <f>IF(ISBLANK(Table14[[#This Row],[Sales_Rep]]),"Unknown",Table14[[#This Row],[Sales_Rep]])</f>
        <v>Bob</v>
      </c>
      <c r="D3658" s="4" t="str">
        <f>PROPER(Table14[[#This Row],[Region]])</f>
        <v>North</v>
      </c>
      <c r="E3658" s="9">
        <f>IF(ISBLANK(Table14[[#This Row],[Sales_Amount]]),MEDIAN(Table14[Sales_Amount]),Table14[[#This Row],[Sales_Amount]])</f>
        <v>53663.15</v>
      </c>
      <c r="F3658" s="11">
        <f>IF(ISBLANK(Table14[[#This Row],[Quantity_Sold]]),MEDIAN(Table14[Quantity_Sold]),Table14[[#This Row],[Quantity_Sold]])</f>
        <v>9</v>
      </c>
      <c r="G3658" s="4" t="str">
        <f>TRIM(Table14[[#This Row],[Product_Category]])</f>
        <v>Clothing</v>
      </c>
      <c r="H3658" s="9">
        <v>4472.5200000000004</v>
      </c>
      <c r="I3658" s="9">
        <v>6625.08</v>
      </c>
      <c r="J3658" s="4" t="str">
        <f>PROPER(Table14[[#This Row],[Customer_Type]])</f>
        <v>New</v>
      </c>
      <c r="K3658" s="13">
        <f>IF(ISBLANK(Table14[[#This Row],[Discount]]),MEDIAN(Table14[Discount]),Table14[[#This Row],[Discount]])</f>
        <v>0.1</v>
      </c>
      <c r="L3658" s="4" t="s">
        <v>26</v>
      </c>
      <c r="M3658" s="4" t="s">
        <v>22</v>
      </c>
    </row>
    <row r="3659" spans="1:13" x14ac:dyDescent="0.3">
      <c r="A3659">
        <v>1367</v>
      </c>
      <c r="B3659" s="1">
        <v>45221</v>
      </c>
      <c r="C3659" s="4" t="str">
        <f>IF(ISBLANK(Table14[[#This Row],[Sales_Rep]]),"Unknown",Table14[[#This Row],[Sales_Rep]])</f>
        <v>David</v>
      </c>
      <c r="D3659" s="4" t="str">
        <f>PROPER(Table14[[#This Row],[Region]])</f>
        <v>East</v>
      </c>
      <c r="E3659" s="9">
        <f>IF(ISBLANK(Table14[[#This Row],[Sales_Amount]]),MEDIAN(Table14[Sales_Amount]),Table14[[#This Row],[Sales_Amount]])</f>
        <v>1177.8499999999999</v>
      </c>
      <c r="F3659" s="11">
        <f>IF(ISBLANK(Table14[[#This Row],[Quantity_Sold]]),MEDIAN(Table14[Quantity_Sold]),Table14[[#This Row],[Quantity_Sold]])</f>
        <v>2</v>
      </c>
      <c r="G3659" s="4" t="str">
        <f>TRIM(Table14[[#This Row],[Product_Category]])</f>
        <v>Electronics</v>
      </c>
      <c r="H3659" s="9">
        <v>595.27</v>
      </c>
      <c r="I3659" s="9">
        <v>841.32</v>
      </c>
      <c r="J3659" s="4" t="str">
        <f>PROPER(Table14[[#This Row],[Customer_Type]])</f>
        <v>New</v>
      </c>
      <c r="K3659" s="13">
        <f>IF(ISBLANK(Table14[[#This Row],[Discount]]),MEDIAN(Table14[Discount]),Table14[[#This Row],[Discount]])</f>
        <v>0.3</v>
      </c>
      <c r="L3659" s="4" t="s">
        <v>17</v>
      </c>
      <c r="M3659" s="4" t="s">
        <v>18</v>
      </c>
    </row>
    <row r="3660" spans="1:13" x14ac:dyDescent="0.3">
      <c r="A3660">
        <v>1171</v>
      </c>
      <c r="B3660" s="1">
        <v>45647</v>
      </c>
      <c r="C3660" s="4" t="str">
        <f>IF(ISBLANK(Table14[[#This Row],[Sales_Rep]]),"Unknown",Table14[[#This Row],[Sales_Rep]])</f>
        <v>Eve</v>
      </c>
      <c r="D3660" s="4" t="str">
        <f>PROPER(Table14[[#This Row],[Region]])</f>
        <v>South</v>
      </c>
      <c r="E3660" s="9">
        <f>IF(ISBLANK(Table14[[#This Row],[Sales_Amount]]),MEDIAN(Table14[Sales_Amount]),Table14[[#This Row],[Sales_Amount]])</f>
        <v>222114.75</v>
      </c>
      <c r="F3660" s="11">
        <f>IF(ISBLANK(Table14[[#This Row],[Quantity_Sold]]),MEDIAN(Table14[Quantity_Sold]),Table14[[#This Row],[Quantity_Sold]])</f>
        <v>41</v>
      </c>
      <c r="G3660" s="4" t="str">
        <f>TRIM(Table14[[#This Row],[Product_Category]])</f>
        <v>Clothing</v>
      </c>
      <c r="H3660" s="9">
        <v>4048.28</v>
      </c>
      <c r="I3660" s="9">
        <v>6019.37</v>
      </c>
      <c r="J3660" s="4" t="str">
        <f>PROPER(Table14[[#This Row],[Customer_Type]])</f>
        <v>New</v>
      </c>
      <c r="K3660" s="13">
        <f>IF(ISBLANK(Table14[[#This Row],[Discount]]),MEDIAN(Table14[Discount]),Table14[[#This Row],[Discount]])</f>
        <v>0.1</v>
      </c>
      <c r="L3660" s="4" t="s">
        <v>17</v>
      </c>
      <c r="M3660" s="4" t="s">
        <v>18</v>
      </c>
    </row>
    <row r="3661" spans="1:13" x14ac:dyDescent="0.3">
      <c r="A3661">
        <v>1392</v>
      </c>
      <c r="B3661" s="1">
        <v>45483</v>
      </c>
      <c r="C3661" s="4" t="str">
        <f>IF(ISBLANK(Table14[[#This Row],[Sales_Rep]]),"Unknown",Table14[[#This Row],[Sales_Rep]])</f>
        <v>Eve</v>
      </c>
      <c r="D3661" s="4" t="str">
        <f>PROPER(Table14[[#This Row],[Region]])</f>
        <v>East</v>
      </c>
      <c r="E3661" s="9">
        <f>IF(ISBLANK(Table14[[#This Row],[Sales_Amount]]),MEDIAN(Table14[Sales_Amount]),Table14[[#This Row],[Sales_Amount]])</f>
        <v>108466.05</v>
      </c>
      <c r="F3661" s="11">
        <f>IF(ISBLANK(Table14[[#This Row],[Quantity_Sold]]),MEDIAN(Table14[Quantity_Sold]),Table14[[#This Row],[Quantity_Sold]])</f>
        <v>41</v>
      </c>
      <c r="G3661" s="4" t="str">
        <f>TRIM(Table14[[#This Row],[Product_Category]])</f>
        <v>Clothing</v>
      </c>
      <c r="H3661" s="9">
        <v>2336.7600000000002</v>
      </c>
      <c r="I3661" s="9">
        <v>3040.82</v>
      </c>
      <c r="J3661" s="4" t="str">
        <f>PROPER(Table14[[#This Row],[Customer_Type]])</f>
        <v>New</v>
      </c>
      <c r="K3661" s="13">
        <f>IF(ISBLANK(Table14[[#This Row],[Discount]]),MEDIAN(Table14[Discount]),Table14[[#This Row],[Discount]])</f>
        <v>0.13</v>
      </c>
      <c r="L3661" s="4" t="s">
        <v>17</v>
      </c>
      <c r="M3661" s="4" t="s">
        <v>22</v>
      </c>
    </row>
    <row r="3662" spans="1:13" x14ac:dyDescent="0.3">
      <c r="A3662">
        <v>1163</v>
      </c>
      <c r="B3662" s="1">
        <v>44983</v>
      </c>
      <c r="C3662" s="4" t="str">
        <f>IF(ISBLANK(Table14[[#This Row],[Sales_Rep]]),"Unknown",Table14[[#This Row],[Sales_Rep]])</f>
        <v>Alice</v>
      </c>
      <c r="D3662" s="4" t="str">
        <f>PROPER(Table14[[#This Row],[Region]])</f>
        <v>East</v>
      </c>
      <c r="E3662" s="9">
        <f>IF(ISBLANK(Table14[[#This Row],[Sales_Amount]]),MEDIAN(Table14[Sales_Amount]),Table14[[#This Row],[Sales_Amount]])</f>
        <v>20239.95</v>
      </c>
      <c r="F3662" s="11">
        <f>IF(ISBLANK(Table14[[#This Row],[Quantity_Sold]]),MEDIAN(Table14[Quantity_Sold]),Table14[[#This Row],[Quantity_Sold]])</f>
        <v>39</v>
      </c>
      <c r="G3662" s="4" t="str">
        <f>TRIM(Table14[[#This Row],[Product_Category]])</f>
        <v>Clothing</v>
      </c>
      <c r="H3662" s="9">
        <v>418.62</v>
      </c>
      <c r="I3662" s="9">
        <v>570.29999999999995</v>
      </c>
      <c r="J3662" s="4" t="str">
        <f>PROPER(Table14[[#This Row],[Customer_Type]])</f>
        <v>Returning</v>
      </c>
      <c r="K3662" s="13">
        <f>IF(ISBLANK(Table14[[#This Row],[Discount]]),MEDIAN(Table14[Discount]),Table14[[#This Row],[Discount]])</f>
        <v>0.09</v>
      </c>
      <c r="L3662" s="4" t="s">
        <v>26</v>
      </c>
      <c r="M3662" s="4" t="s">
        <v>22</v>
      </c>
    </row>
    <row r="3663" spans="1:13" x14ac:dyDescent="0.3">
      <c r="A3663">
        <v>1402</v>
      </c>
      <c r="B3663" s="1">
        <v>45362</v>
      </c>
      <c r="C3663" s="4" t="str">
        <f>IF(ISBLANK(Table14[[#This Row],[Sales_Rep]]),"Unknown",Table14[[#This Row],[Sales_Rep]])</f>
        <v>Charlie</v>
      </c>
      <c r="D3663" s="4" t="str">
        <f>PROPER(Table14[[#This Row],[Region]])</f>
        <v>South</v>
      </c>
      <c r="E3663" s="9">
        <f>IF(ISBLANK(Table14[[#This Row],[Sales_Amount]]),MEDIAN(Table14[Sales_Amount]),Table14[[#This Row],[Sales_Amount]])</f>
        <v>155958.1</v>
      </c>
      <c r="F3663" s="11">
        <f>IF(ISBLANK(Table14[[#This Row],[Quantity_Sold]]),MEDIAN(Table14[Quantity_Sold]),Table14[[#This Row],[Quantity_Sold]])</f>
        <v>33</v>
      </c>
      <c r="G3663" s="4" t="str">
        <f>TRIM(Table14[[#This Row],[Product_Category]])</f>
        <v>Electronics</v>
      </c>
      <c r="H3663" s="9">
        <v>3772.54</v>
      </c>
      <c r="I3663" s="9">
        <v>4974.74</v>
      </c>
      <c r="J3663" s="4" t="str">
        <f>PROPER(Table14[[#This Row],[Customer_Type]])</f>
        <v>New</v>
      </c>
      <c r="K3663" s="13">
        <f>IF(ISBLANK(Table14[[#This Row],[Discount]]),MEDIAN(Table14[Discount]),Table14[[#This Row],[Discount]])</f>
        <v>0.05</v>
      </c>
      <c r="L3663" s="4" t="s">
        <v>31</v>
      </c>
      <c r="M3663" s="4" t="s">
        <v>22</v>
      </c>
    </row>
    <row r="3664" spans="1:13" x14ac:dyDescent="0.3">
      <c r="A3664">
        <v>1074</v>
      </c>
      <c r="B3664" s="1">
        <v>45398</v>
      </c>
      <c r="C3664" s="4" t="str">
        <f>IF(ISBLANK(Table14[[#This Row],[Sales_Rep]]),"Unknown",Table14[[#This Row],[Sales_Rep]])</f>
        <v>David</v>
      </c>
      <c r="D3664" s="4" t="str">
        <f>PROPER(Table14[[#This Row],[Region]])</f>
        <v>North</v>
      </c>
      <c r="E3664" s="9">
        <f>IF(ISBLANK(Table14[[#This Row],[Sales_Amount]]),MEDIAN(Table14[Sales_Amount]),Table14[[#This Row],[Sales_Amount]])</f>
        <v>161516.68</v>
      </c>
      <c r="F3664" s="11">
        <f>IF(ISBLANK(Table14[[#This Row],[Quantity_Sold]]),MEDIAN(Table14[Quantity_Sold]),Table14[[#This Row],[Quantity_Sold]])</f>
        <v>36</v>
      </c>
      <c r="G3664" s="4" t="str">
        <f>TRIM(Table14[[#This Row],[Product_Category]])</f>
        <v>Furniture</v>
      </c>
      <c r="H3664" s="9">
        <v>3808.6</v>
      </c>
      <c r="I3664" s="9">
        <v>5098.38</v>
      </c>
      <c r="J3664" s="4" t="str">
        <f>PROPER(Table14[[#This Row],[Customer_Type]])</f>
        <v>New</v>
      </c>
      <c r="K3664" s="13">
        <f>IF(ISBLANK(Table14[[#This Row],[Discount]]),MEDIAN(Table14[Discount]),Table14[[#This Row],[Discount]])</f>
        <v>0.12</v>
      </c>
      <c r="L3664" s="4" t="s">
        <v>26</v>
      </c>
      <c r="M3664" s="4" t="s">
        <v>18</v>
      </c>
    </row>
    <row r="3665" spans="1:13" x14ac:dyDescent="0.3">
      <c r="A3665">
        <v>1222</v>
      </c>
      <c r="B3665" s="1">
        <v>45383</v>
      </c>
      <c r="C3665" s="4" t="str">
        <f>IF(ISBLANK(Table14[[#This Row],[Sales_Rep]]),"Unknown",Table14[[#This Row],[Sales_Rep]])</f>
        <v>Alice</v>
      </c>
      <c r="D3665" s="4" t="str">
        <f>PROPER(Table14[[#This Row],[Region]])</f>
        <v>East</v>
      </c>
      <c r="E3665" s="9">
        <f>IF(ISBLANK(Table14[[#This Row],[Sales_Amount]]),MEDIAN(Table14[Sales_Amount]),Table14[[#This Row],[Sales_Amount]])</f>
        <v>60032.41</v>
      </c>
      <c r="F3665" s="11">
        <f>IF(ISBLANK(Table14[[#This Row],[Quantity_Sold]]),MEDIAN(Table14[Quantity_Sold]),Table14[[#This Row],[Quantity_Sold]])</f>
        <v>31</v>
      </c>
      <c r="G3665" s="4" t="str">
        <f>TRIM(Table14[[#This Row],[Product_Category]])</f>
        <v>Furniture</v>
      </c>
      <c r="H3665" s="9">
        <v>1597.9</v>
      </c>
      <c r="I3665" s="9">
        <v>2278.27</v>
      </c>
      <c r="J3665" s="4" t="str">
        <f>PROPER(Table14[[#This Row],[Customer_Type]])</f>
        <v>Returning</v>
      </c>
      <c r="K3665" s="13">
        <f>IF(ISBLANK(Table14[[#This Row],[Discount]]),MEDIAN(Table14[Discount]),Table14[[#This Row],[Discount]])</f>
        <v>0.15</v>
      </c>
      <c r="L3665" s="4" t="s">
        <v>26</v>
      </c>
      <c r="M3665" s="4" t="s">
        <v>22</v>
      </c>
    </row>
    <row r="3666" spans="1:13" x14ac:dyDescent="0.3">
      <c r="A3666">
        <v>1365</v>
      </c>
      <c r="B3666" s="1">
        <v>45617</v>
      </c>
      <c r="C3666" s="4" t="str">
        <f>IF(ISBLANK(Table14[[#This Row],[Sales_Rep]]),"Unknown",Table14[[#This Row],[Sales_Rep]])</f>
        <v>Charlie</v>
      </c>
      <c r="D3666" s="4" t="str">
        <f>PROPER(Table14[[#This Row],[Region]])</f>
        <v>East</v>
      </c>
      <c r="E3666" s="9">
        <f>IF(ISBLANK(Table14[[#This Row],[Sales_Amount]]),MEDIAN(Table14[Sales_Amount]),Table14[[#This Row],[Sales_Amount]])</f>
        <v>14948.45</v>
      </c>
      <c r="F3666" s="11">
        <f>IF(ISBLANK(Table14[[#This Row],[Quantity_Sold]]),MEDIAN(Table14[Quantity_Sold]),Table14[[#This Row],[Quantity_Sold]])</f>
        <v>5</v>
      </c>
      <c r="G3666" s="4" t="str">
        <f>TRIM(Table14[[#This Row],[Product_Category]])</f>
        <v>Food</v>
      </c>
      <c r="H3666" s="9">
        <v>2537.1</v>
      </c>
      <c r="I3666" s="9">
        <v>3114.26</v>
      </c>
      <c r="J3666" s="4" t="str">
        <f>PROPER(Table14[[#This Row],[Customer_Type]])</f>
        <v>New</v>
      </c>
      <c r="K3666" s="13">
        <f>IF(ISBLANK(Table14[[#This Row],[Discount]]),MEDIAN(Table14[Discount]),Table14[[#This Row],[Discount]])</f>
        <v>0.04</v>
      </c>
      <c r="L3666" s="4" t="s">
        <v>31</v>
      </c>
      <c r="M3666" s="4" t="s">
        <v>22</v>
      </c>
    </row>
    <row r="3667" spans="1:13" x14ac:dyDescent="0.3">
      <c r="A3667">
        <v>1151</v>
      </c>
      <c r="B3667" s="1">
        <v>45025</v>
      </c>
      <c r="C3667" s="4" t="str">
        <f>IF(ISBLANK(Table14[[#This Row],[Sales_Rep]]),"Unknown",Table14[[#This Row],[Sales_Rep]])</f>
        <v>David</v>
      </c>
      <c r="D3667" s="4" t="str">
        <f>PROPER(Table14[[#This Row],[Region]])</f>
        <v>North</v>
      </c>
      <c r="E3667" s="9">
        <f>IF(ISBLANK(Table14[[#This Row],[Sales_Amount]]),MEDIAN(Table14[Sales_Amount]),Table14[[#This Row],[Sales_Amount]])</f>
        <v>135865.29999999999</v>
      </c>
      <c r="F3667" s="11">
        <f>IF(ISBLANK(Table14[[#This Row],[Quantity_Sold]]),MEDIAN(Table14[Quantity_Sold]),Table14[[#This Row],[Quantity_Sold]])</f>
        <v>22</v>
      </c>
      <c r="G3667" s="4" t="str">
        <f>TRIM(Table14[[#This Row],[Product_Category]])</f>
        <v>Clothing</v>
      </c>
      <c r="H3667" s="9">
        <v>4373.76</v>
      </c>
      <c r="I3667" s="9">
        <v>6301.73</v>
      </c>
      <c r="J3667" s="4" t="str">
        <f>PROPER(Table14[[#This Row],[Customer_Type]])</f>
        <v>Returning</v>
      </c>
      <c r="K3667" s="13">
        <f>IF(ISBLANK(Table14[[#This Row],[Discount]]),MEDIAN(Table14[Discount]),Table14[[#This Row],[Discount]])</f>
        <v>0.02</v>
      </c>
      <c r="L3667" s="4" t="s">
        <v>31</v>
      </c>
      <c r="M3667" s="4" t="s">
        <v>18</v>
      </c>
    </row>
    <row r="3668" spans="1:13" x14ac:dyDescent="0.3">
      <c r="A3668">
        <v>1344</v>
      </c>
      <c r="B3668" s="1">
        <v>45607</v>
      </c>
      <c r="C3668" s="4" t="str">
        <f>IF(ISBLANK(Table14[[#This Row],[Sales_Rep]]),"Unknown",Table14[[#This Row],[Sales_Rep]])</f>
        <v>Bob</v>
      </c>
      <c r="D3668" s="4" t="str">
        <f>PROPER(Table14[[#This Row],[Region]])</f>
        <v>South</v>
      </c>
      <c r="E3668" s="9">
        <f>IF(ISBLANK(Table14[[#This Row],[Sales_Amount]]),MEDIAN(Table14[Sales_Amount]),Table14[[#This Row],[Sales_Amount]])</f>
        <v>125886.56</v>
      </c>
      <c r="F3668" s="11">
        <f>IF(ISBLANK(Table14[[#This Row],[Quantity_Sold]]),MEDIAN(Table14[Quantity_Sold]),Table14[[#This Row],[Quantity_Sold]])</f>
        <v>27</v>
      </c>
      <c r="G3668" s="4" t="str">
        <f>TRIM(Table14[[#This Row],[Product_Category]])</f>
        <v>Electronics</v>
      </c>
      <c r="H3668" s="9">
        <v>4700.3</v>
      </c>
      <c r="I3668" s="9">
        <v>6216.62</v>
      </c>
      <c r="J3668" s="4" t="str">
        <f>PROPER(Table14[[#This Row],[Customer_Type]])</f>
        <v>Returning</v>
      </c>
      <c r="K3668" s="13">
        <f>IF(ISBLANK(Table14[[#This Row],[Discount]]),MEDIAN(Table14[Discount]),Table14[[#This Row],[Discount]])</f>
        <v>0.25</v>
      </c>
      <c r="L3668" s="4" t="s">
        <v>17</v>
      </c>
      <c r="M3668" s="4" t="s">
        <v>18</v>
      </c>
    </row>
    <row r="3669" spans="1:13" x14ac:dyDescent="0.3">
      <c r="A3669">
        <v>1476</v>
      </c>
      <c r="B3669" s="1">
        <v>45251</v>
      </c>
      <c r="C3669" s="4" t="str">
        <f>IF(ISBLANK(Table14[[#This Row],[Sales_Rep]]),"Unknown",Table14[[#This Row],[Sales_Rep]])</f>
        <v>Charlie</v>
      </c>
      <c r="D3669" s="4" t="str">
        <f>PROPER(Table14[[#This Row],[Region]])</f>
        <v>West</v>
      </c>
      <c r="E3669" s="9">
        <f>IF(ISBLANK(Table14[[#This Row],[Sales_Amount]]),MEDIAN(Table14[Sales_Amount]),Table14[[#This Row],[Sales_Amount]])</f>
        <v>113321.68</v>
      </c>
      <c r="F3669" s="11">
        <f>IF(ISBLANK(Table14[[#This Row],[Quantity_Sold]]),MEDIAN(Table14[Quantity_Sold]),Table14[[#This Row],[Quantity_Sold]])</f>
        <v>29</v>
      </c>
      <c r="G3669" s="4" t="str">
        <f>TRIM(Table14[[#This Row],[Product_Category]])</f>
        <v>Electronics</v>
      </c>
      <c r="H3669" s="9">
        <v>4430.33</v>
      </c>
      <c r="I3669" s="9">
        <v>5009.8</v>
      </c>
      <c r="J3669" s="4" t="str">
        <f>PROPER(Table14[[#This Row],[Customer_Type]])</f>
        <v>Returning</v>
      </c>
      <c r="K3669" s="13">
        <f>IF(ISBLANK(Table14[[#This Row],[Discount]]),MEDIAN(Table14[Discount]),Table14[[#This Row],[Discount]])</f>
        <v>0.22</v>
      </c>
      <c r="L3669" s="4" t="s">
        <v>17</v>
      </c>
      <c r="M3669" s="4" t="s">
        <v>18</v>
      </c>
    </row>
    <row r="3670" spans="1:13" x14ac:dyDescent="0.3">
      <c r="A3670">
        <v>1164</v>
      </c>
      <c r="B3670" s="1">
        <v>44937</v>
      </c>
      <c r="C3670" s="4" t="str">
        <f>IF(ISBLANK(Table14[[#This Row],[Sales_Rep]]),"Unknown",Table14[[#This Row],[Sales_Rep]])</f>
        <v>Eve</v>
      </c>
      <c r="D3670" s="4" t="str">
        <f>PROPER(Table14[[#This Row],[Region]])</f>
        <v>South</v>
      </c>
      <c r="E3670" s="9">
        <f>IF(ISBLANK(Table14[[#This Row],[Sales_Amount]]),MEDIAN(Table14[Sales_Amount]),Table14[[#This Row],[Sales_Amount]])</f>
        <v>73719.69</v>
      </c>
      <c r="F3670" s="11">
        <f>IF(ISBLANK(Table14[[#This Row],[Quantity_Sold]]),MEDIAN(Table14[Quantity_Sold]),Table14[[#This Row],[Quantity_Sold]])</f>
        <v>36</v>
      </c>
      <c r="G3670" s="4" t="str">
        <f>TRIM(Table14[[#This Row],[Product_Category]])</f>
        <v>Food</v>
      </c>
      <c r="H3670" s="9">
        <v>1998.52</v>
      </c>
      <c r="I3670" s="9">
        <v>2528.11</v>
      </c>
      <c r="J3670" s="4" t="str">
        <f>PROPER(Table14[[#This Row],[Customer_Type]])</f>
        <v>New</v>
      </c>
      <c r="K3670" s="13">
        <f>IF(ISBLANK(Table14[[#This Row],[Discount]]),MEDIAN(Table14[Discount]),Table14[[#This Row],[Discount]])</f>
        <v>0.19</v>
      </c>
      <c r="L3670" s="4" t="s">
        <v>31</v>
      </c>
      <c r="M3670" s="4" t="s">
        <v>18</v>
      </c>
    </row>
    <row r="3671" spans="1:13" x14ac:dyDescent="0.3">
      <c r="A3671">
        <v>1481</v>
      </c>
      <c r="B3671" s="1">
        <v>45003</v>
      </c>
      <c r="C3671" s="4" t="str">
        <f>IF(ISBLANK(Table14[[#This Row],[Sales_Rep]]),"Unknown",Table14[[#This Row],[Sales_Rep]])</f>
        <v>Alice</v>
      </c>
      <c r="D3671" s="4" t="str">
        <f>PROPER(Table14[[#This Row],[Region]])</f>
        <v>West</v>
      </c>
      <c r="E3671" s="9">
        <f>IF(ISBLANK(Table14[[#This Row],[Sales_Amount]]),MEDIAN(Table14[Sales_Amount]),Table14[[#This Row],[Sales_Amount]])</f>
        <v>162029.07999999999</v>
      </c>
      <c r="F3671" s="11">
        <f>IF(ISBLANK(Table14[[#This Row],[Quantity_Sold]]),MEDIAN(Table14[Quantity_Sold]),Table14[[#This Row],[Quantity_Sold]])</f>
        <v>43</v>
      </c>
      <c r="G3671" s="4" t="str">
        <f>TRIM(Table14[[#This Row],[Product_Category]])</f>
        <v>Electronics</v>
      </c>
      <c r="H3671" s="9">
        <v>2792.74</v>
      </c>
      <c r="I3671" s="9">
        <v>4051.74</v>
      </c>
      <c r="J3671" s="4" t="str">
        <f>PROPER(Table14[[#This Row],[Customer_Type]])</f>
        <v>Returning</v>
      </c>
      <c r="K3671" s="13">
        <f>IF(ISBLANK(Table14[[#This Row],[Discount]]),MEDIAN(Table14[Discount]),Table14[[#This Row],[Discount]])</f>
        <v>7.0000000000000007E-2</v>
      </c>
      <c r="L3671" s="4" t="s">
        <v>17</v>
      </c>
      <c r="M3671" s="4" t="s">
        <v>22</v>
      </c>
    </row>
    <row r="3672" spans="1:13" x14ac:dyDescent="0.3">
      <c r="A3672">
        <v>1079</v>
      </c>
      <c r="B3672" s="1">
        <v>44983</v>
      </c>
      <c r="C3672" s="4" t="str">
        <f>IF(ISBLANK(Table14[[#This Row],[Sales_Rep]]),"Unknown",Table14[[#This Row],[Sales_Rep]])</f>
        <v>Charlie</v>
      </c>
      <c r="D3672" s="4" t="str">
        <f>PROPER(Table14[[#This Row],[Region]])</f>
        <v>South</v>
      </c>
      <c r="E3672" s="9">
        <f>IF(ISBLANK(Table14[[#This Row],[Sales_Amount]]),MEDIAN(Table14[Sales_Amount]),Table14[[#This Row],[Sales_Amount]])</f>
        <v>103425.5</v>
      </c>
      <c r="F3672" s="11">
        <f>IF(ISBLANK(Table14[[#This Row],[Quantity_Sold]]),MEDIAN(Table14[Quantity_Sold]),Table14[[#This Row],[Quantity_Sold]])</f>
        <v>31</v>
      </c>
      <c r="G3672" s="4" t="str">
        <f>TRIM(Table14[[#This Row],[Product_Category]])</f>
        <v>Food</v>
      </c>
      <c r="H3672" s="9">
        <v>2583.4699999999998</v>
      </c>
      <c r="I3672" s="9">
        <v>3626.42</v>
      </c>
      <c r="J3672" s="4" t="str">
        <f>PROPER(Table14[[#This Row],[Customer_Type]])</f>
        <v>New</v>
      </c>
      <c r="K3672" s="13">
        <f>IF(ISBLANK(Table14[[#This Row],[Discount]]),MEDIAN(Table14[Discount]),Table14[[#This Row],[Discount]])</f>
        <v>0.08</v>
      </c>
      <c r="L3672" s="4" t="s">
        <v>31</v>
      </c>
      <c r="M3672" s="4" t="s">
        <v>22</v>
      </c>
    </row>
    <row r="3673" spans="1:13" x14ac:dyDescent="0.3">
      <c r="A3673">
        <v>1284</v>
      </c>
      <c r="B3673" s="1">
        <v>45412</v>
      </c>
      <c r="C3673" s="4" t="str">
        <f>IF(ISBLANK(Table14[[#This Row],[Sales_Rep]]),"Unknown",Table14[[#This Row],[Sales_Rep]])</f>
        <v>Charlie</v>
      </c>
      <c r="D3673" s="4" t="str">
        <f>PROPER(Table14[[#This Row],[Region]])</f>
        <v>South</v>
      </c>
      <c r="E3673" s="9">
        <f>IF(ISBLANK(Table14[[#This Row],[Sales_Amount]]),MEDIAN(Table14[Sales_Amount]),Table14[[#This Row],[Sales_Amount]])</f>
        <v>75766.53</v>
      </c>
      <c r="F3673" s="11">
        <f>IF(ISBLANK(Table14[[#This Row],[Quantity_Sold]]),MEDIAN(Table14[Quantity_Sold]),Table14[[#This Row],[Quantity_Sold]])</f>
        <v>15</v>
      </c>
      <c r="G3673" s="4" t="str">
        <f>TRIM(Table14[[#This Row],[Product_Category]])</f>
        <v>Clothing</v>
      </c>
      <c r="H3673" s="9">
        <v>4993.63</v>
      </c>
      <c r="I3673" s="9">
        <v>6393.8</v>
      </c>
      <c r="J3673" s="4" t="str">
        <f>PROPER(Table14[[#This Row],[Customer_Type]])</f>
        <v>New</v>
      </c>
      <c r="K3673" s="13">
        <f>IF(ISBLANK(Table14[[#This Row],[Discount]]),MEDIAN(Table14[Discount]),Table14[[#This Row],[Discount]])</f>
        <v>0.21</v>
      </c>
      <c r="L3673" s="4" t="s">
        <v>17</v>
      </c>
      <c r="M3673" s="4" t="s">
        <v>22</v>
      </c>
    </row>
    <row r="3674" spans="1:13" x14ac:dyDescent="0.3">
      <c r="A3674">
        <v>1138</v>
      </c>
      <c r="B3674" s="1">
        <v>45243</v>
      </c>
      <c r="C3674" s="4" t="str">
        <f>IF(ISBLANK(Table14[[#This Row],[Sales_Rep]]),"Unknown",Table14[[#This Row],[Sales_Rep]])</f>
        <v>Eve</v>
      </c>
      <c r="D3674" s="4" t="str">
        <f>PROPER(Table14[[#This Row],[Region]])</f>
        <v>South</v>
      </c>
      <c r="E3674" s="9">
        <f>IF(ISBLANK(Table14[[#This Row],[Sales_Amount]]),MEDIAN(Table14[Sales_Amount]),Table14[[#This Row],[Sales_Amount]])</f>
        <v>161435.04</v>
      </c>
      <c r="F3674" s="11">
        <f>IF(ISBLANK(Table14[[#This Row],[Quantity_Sold]]),MEDIAN(Table14[Quantity_Sold]),Table14[[#This Row],[Quantity_Sold]])</f>
        <v>35</v>
      </c>
      <c r="G3674" s="4" t="str">
        <f>TRIM(Table14[[#This Row],[Product_Category]])</f>
        <v>Furniture</v>
      </c>
      <c r="H3674" s="9">
        <v>3898.19</v>
      </c>
      <c r="I3674" s="9">
        <v>4659.0200000000004</v>
      </c>
      <c r="J3674" s="4" t="str">
        <f>PROPER(Table14[[#This Row],[Customer_Type]])</f>
        <v>Returning</v>
      </c>
      <c r="K3674" s="13">
        <f>IF(ISBLANK(Table14[[#This Row],[Discount]]),MEDIAN(Table14[Discount]),Table14[[#This Row],[Discount]])</f>
        <v>0.01</v>
      </c>
      <c r="L3674" s="4" t="s">
        <v>17</v>
      </c>
      <c r="M3674" s="4" t="s">
        <v>22</v>
      </c>
    </row>
    <row r="3675" spans="1:13" x14ac:dyDescent="0.3">
      <c r="A3675">
        <v>1497</v>
      </c>
      <c r="B3675" s="1">
        <v>45247</v>
      </c>
      <c r="C3675" s="4" t="str">
        <f>IF(ISBLANK(Table14[[#This Row],[Sales_Rep]]),"Unknown",Table14[[#This Row],[Sales_Rep]])</f>
        <v>David</v>
      </c>
      <c r="D3675" s="4" t="str">
        <f>PROPER(Table14[[#This Row],[Region]])</f>
        <v>South</v>
      </c>
      <c r="E3675" s="9">
        <f>IF(ISBLANK(Table14[[#This Row],[Sales_Amount]]),MEDIAN(Table14[Sales_Amount]),Table14[[#This Row],[Sales_Amount]])</f>
        <v>753.67</v>
      </c>
      <c r="F3675" s="11">
        <f>IF(ISBLANK(Table14[[#This Row],[Quantity_Sold]]),MEDIAN(Table14[Quantity_Sold]),Table14[[#This Row],[Quantity_Sold]])</f>
        <v>12</v>
      </c>
      <c r="G3675" s="4" t="str">
        <f>TRIM(Table14[[#This Row],[Product_Category]])</f>
        <v>Electronics</v>
      </c>
      <c r="H3675" s="9">
        <v>70.98</v>
      </c>
      <c r="I3675" s="9">
        <v>87.23</v>
      </c>
      <c r="J3675" s="4" t="str">
        <f>PROPER(Table14[[#This Row],[Customer_Type]])</f>
        <v>New</v>
      </c>
      <c r="K3675" s="13">
        <f>IF(ISBLANK(Table14[[#This Row],[Discount]]),MEDIAN(Table14[Discount]),Table14[[#This Row],[Discount]])</f>
        <v>0.28000000000000003</v>
      </c>
      <c r="L3675" s="4" t="s">
        <v>17</v>
      </c>
      <c r="M3675" s="4" t="s">
        <v>22</v>
      </c>
    </row>
    <row r="3676" spans="1:13" x14ac:dyDescent="0.3">
      <c r="A3676">
        <v>1015</v>
      </c>
      <c r="B3676" s="1">
        <v>45301</v>
      </c>
      <c r="C3676" s="4" t="str">
        <f>IF(ISBLANK(Table14[[#This Row],[Sales_Rep]]),"Unknown",Table14[[#This Row],[Sales_Rep]])</f>
        <v>Bob</v>
      </c>
      <c r="D3676" s="4" t="str">
        <f>PROPER(Table14[[#This Row],[Region]])</f>
        <v>South</v>
      </c>
      <c r="E3676" s="9">
        <f>IF(ISBLANK(Table14[[#This Row],[Sales_Amount]]),MEDIAN(Table14[Sales_Amount]),Table14[[#This Row],[Sales_Amount]])</f>
        <v>145531.29</v>
      </c>
      <c r="F3676" s="11">
        <f>IF(ISBLANK(Table14[[#This Row],[Quantity_Sold]]),MEDIAN(Table14[Quantity_Sold]),Table14[[#This Row],[Quantity_Sold]])</f>
        <v>39</v>
      </c>
      <c r="G3676" s="4" t="str">
        <f>TRIM(Table14[[#This Row],[Product_Category]])</f>
        <v>Food</v>
      </c>
      <c r="H3676" s="9">
        <v>3405.76</v>
      </c>
      <c r="I3676" s="9">
        <v>3927.97</v>
      </c>
      <c r="J3676" s="4" t="str">
        <f>PROPER(Table14[[#This Row],[Customer_Type]])</f>
        <v>Returning</v>
      </c>
      <c r="K3676" s="13">
        <f>IF(ISBLANK(Table14[[#This Row],[Discount]]),MEDIAN(Table14[Discount]),Table14[[#This Row],[Discount]])</f>
        <v>0.05</v>
      </c>
      <c r="L3676" s="4" t="s">
        <v>31</v>
      </c>
      <c r="M3676" s="4" t="s">
        <v>22</v>
      </c>
    </row>
    <row r="3677" spans="1:13" x14ac:dyDescent="0.3">
      <c r="A3677">
        <v>1456</v>
      </c>
      <c r="B3677" s="1">
        <v>45173</v>
      </c>
      <c r="C3677" s="4" t="str">
        <f>IF(ISBLANK(Table14[[#This Row],[Sales_Rep]]),"Unknown",Table14[[#This Row],[Sales_Rep]])</f>
        <v>Eve</v>
      </c>
      <c r="D3677" s="4" t="str">
        <f>PROPER(Table14[[#This Row],[Region]])</f>
        <v>East</v>
      </c>
      <c r="E3677" s="9">
        <f>IF(ISBLANK(Table14[[#This Row],[Sales_Amount]]),MEDIAN(Table14[Sales_Amount]),Table14[[#This Row],[Sales_Amount]])</f>
        <v>110253.99</v>
      </c>
      <c r="F3677" s="11">
        <f>IF(ISBLANK(Table14[[#This Row],[Quantity_Sold]]),MEDIAN(Table14[Quantity_Sold]),Table14[[#This Row],[Quantity_Sold]])</f>
        <v>29</v>
      </c>
      <c r="G3677" s="4" t="str">
        <f>TRIM(Table14[[#This Row],[Product_Category]])</f>
        <v>Electronics</v>
      </c>
      <c r="H3677" s="9">
        <v>3423.55</v>
      </c>
      <c r="I3677" s="9">
        <v>4177.87</v>
      </c>
      <c r="J3677" s="4" t="str">
        <f>PROPER(Table14[[#This Row],[Customer_Type]])</f>
        <v>Returning</v>
      </c>
      <c r="K3677" s="13">
        <f>IF(ISBLANK(Table14[[#This Row],[Discount]]),MEDIAN(Table14[Discount]),Table14[[#This Row],[Discount]])</f>
        <v>0.09</v>
      </c>
      <c r="L3677" s="4" t="s">
        <v>26</v>
      </c>
      <c r="M3677" s="4" t="s">
        <v>18</v>
      </c>
    </row>
    <row r="3678" spans="1:13" x14ac:dyDescent="0.3">
      <c r="A3678">
        <v>1247</v>
      </c>
      <c r="B3678" s="1">
        <v>45162</v>
      </c>
      <c r="C3678" s="4" t="str">
        <f>IF(ISBLANK(Table14[[#This Row],[Sales_Rep]]),"Unknown",Table14[[#This Row],[Sales_Rep]])</f>
        <v>Bob</v>
      </c>
      <c r="D3678" s="4" t="str">
        <f>PROPER(Table14[[#This Row],[Region]])</f>
        <v>South</v>
      </c>
      <c r="E3678" s="9">
        <f>IF(ISBLANK(Table14[[#This Row],[Sales_Amount]]),MEDIAN(Table14[Sales_Amount]),Table14[[#This Row],[Sales_Amount]])</f>
        <v>60721.4</v>
      </c>
      <c r="F3678" s="11">
        <f>IF(ISBLANK(Table14[[#This Row],[Quantity_Sold]]),MEDIAN(Table14[Quantity_Sold]),Table14[[#This Row],[Quantity_Sold]])</f>
        <v>25</v>
      </c>
      <c r="G3678" s="4" t="str">
        <f>TRIM(Table14[[#This Row],[Product_Category]])</f>
        <v>Furniture</v>
      </c>
      <c r="H3678" s="9">
        <v>2286.06</v>
      </c>
      <c r="I3678" s="9">
        <v>3036.07</v>
      </c>
      <c r="J3678" s="4" t="str">
        <f>PROPER(Table14[[#This Row],[Customer_Type]])</f>
        <v>New</v>
      </c>
      <c r="K3678" s="13">
        <f>IF(ISBLANK(Table14[[#This Row],[Discount]]),MEDIAN(Table14[Discount]),Table14[[#This Row],[Discount]])</f>
        <v>0.2</v>
      </c>
      <c r="L3678" s="4" t="s">
        <v>31</v>
      </c>
      <c r="M3678" s="4" t="s">
        <v>18</v>
      </c>
    </row>
    <row r="3679" spans="1:13" x14ac:dyDescent="0.3">
      <c r="A3679">
        <v>1282</v>
      </c>
      <c r="B3679" s="1">
        <v>45416</v>
      </c>
      <c r="C3679" s="4" t="str">
        <f>IF(ISBLANK(Table14[[#This Row],[Sales_Rep]]),"Unknown",Table14[[#This Row],[Sales_Rep]])</f>
        <v>David</v>
      </c>
      <c r="D3679" s="4" t="str">
        <f>PROPER(Table14[[#This Row],[Region]])</f>
        <v>East</v>
      </c>
      <c r="E3679" s="9">
        <f>IF(ISBLANK(Table14[[#This Row],[Sales_Amount]]),MEDIAN(Table14[Sales_Amount]),Table14[[#This Row],[Sales_Amount]])</f>
        <v>70248.960000000006</v>
      </c>
      <c r="F3679" s="11">
        <f>IF(ISBLANK(Table14[[#This Row],[Quantity_Sold]]),MEDIAN(Table14[Quantity_Sold]),Table14[[#This Row],[Quantity_Sold]])</f>
        <v>16</v>
      </c>
      <c r="G3679" s="4" t="str">
        <f>TRIM(Table14[[#This Row],[Product_Category]])</f>
        <v>Clothing</v>
      </c>
      <c r="H3679" s="9">
        <v>4074.94</v>
      </c>
      <c r="I3679" s="9">
        <v>5488.2</v>
      </c>
      <c r="J3679" s="4" t="str">
        <f>PROPER(Table14[[#This Row],[Customer_Type]])</f>
        <v>New</v>
      </c>
      <c r="K3679" s="13">
        <f>IF(ISBLANK(Table14[[#This Row],[Discount]]),MEDIAN(Table14[Discount]),Table14[[#This Row],[Discount]])</f>
        <v>0.2</v>
      </c>
      <c r="L3679" s="4" t="s">
        <v>17</v>
      </c>
      <c r="M3679" s="4" t="s">
        <v>18</v>
      </c>
    </row>
    <row r="3680" spans="1:13" x14ac:dyDescent="0.3">
      <c r="A3680">
        <v>1077</v>
      </c>
      <c r="B3680" s="1">
        <v>45303</v>
      </c>
      <c r="C3680" s="4" t="str">
        <f>IF(ISBLANK(Table14[[#This Row],[Sales_Rep]]),"Unknown",Table14[[#This Row],[Sales_Rep]])</f>
        <v>Charlie</v>
      </c>
      <c r="D3680" s="4" t="str">
        <f>PROPER(Table14[[#This Row],[Region]])</f>
        <v>North</v>
      </c>
      <c r="E3680" s="9">
        <f>IF(ISBLANK(Table14[[#This Row],[Sales_Amount]]),MEDIAN(Table14[Sales_Amount]),Table14[[#This Row],[Sales_Amount]])</f>
        <v>116130.46</v>
      </c>
      <c r="F3680" s="11">
        <f>IF(ISBLANK(Table14[[#This Row],[Quantity_Sold]]),MEDIAN(Table14[Quantity_Sold]),Table14[[#This Row],[Quantity_Sold]])</f>
        <v>36</v>
      </c>
      <c r="G3680" s="4" t="str">
        <f>TRIM(Table14[[#This Row],[Product_Category]])</f>
        <v>Food</v>
      </c>
      <c r="H3680" s="9">
        <v>3054.73</v>
      </c>
      <c r="I3680" s="9">
        <v>4135.7</v>
      </c>
      <c r="J3680" s="4" t="str">
        <f>PROPER(Table14[[#This Row],[Customer_Type]])</f>
        <v>New</v>
      </c>
      <c r="K3680" s="13">
        <f>IF(ISBLANK(Table14[[#This Row],[Discount]]),MEDIAN(Table14[Discount]),Table14[[#This Row],[Discount]])</f>
        <v>0.22</v>
      </c>
      <c r="L3680" s="4" t="s">
        <v>17</v>
      </c>
      <c r="M3680" s="4" t="s">
        <v>22</v>
      </c>
    </row>
    <row r="3681" spans="1:13" x14ac:dyDescent="0.3">
      <c r="A3681">
        <v>1261</v>
      </c>
      <c r="B3681" s="1">
        <v>45060</v>
      </c>
      <c r="C3681" s="4" t="str">
        <f>IF(ISBLANK(Table14[[#This Row],[Sales_Rep]]),"Unknown",Table14[[#This Row],[Sales_Rep]])</f>
        <v>Bob</v>
      </c>
      <c r="D3681" s="4" t="str">
        <f>PROPER(Table14[[#This Row],[Region]])</f>
        <v>North</v>
      </c>
      <c r="E3681" s="9">
        <f>IF(ISBLANK(Table14[[#This Row],[Sales_Amount]]),MEDIAN(Table14[Sales_Amount]),Table14[[#This Row],[Sales_Amount]])</f>
        <v>305643.34000000003</v>
      </c>
      <c r="F3681" s="11">
        <f>IF(ISBLANK(Table14[[#This Row],[Quantity_Sold]]),MEDIAN(Table14[Quantity_Sold]),Table14[[#This Row],[Quantity_Sold]])</f>
        <v>49</v>
      </c>
      <c r="G3681" s="4" t="str">
        <f>TRIM(Table14[[#This Row],[Product_Category]])</f>
        <v>Electronics</v>
      </c>
      <c r="H3681" s="9">
        <v>4967.1499999999996</v>
      </c>
      <c r="I3681" s="9">
        <v>6497.52</v>
      </c>
      <c r="J3681" s="4" t="str">
        <f>PROPER(Table14[[#This Row],[Customer_Type]])</f>
        <v>Returning</v>
      </c>
      <c r="K3681" s="13">
        <f>IF(ISBLANK(Table14[[#This Row],[Discount]]),MEDIAN(Table14[Discount]),Table14[[#This Row],[Discount]])</f>
        <v>0.04</v>
      </c>
      <c r="L3681" s="4" t="s">
        <v>17</v>
      </c>
      <c r="M3681" s="4" t="s">
        <v>18</v>
      </c>
    </row>
    <row r="3682" spans="1:13" x14ac:dyDescent="0.3">
      <c r="A3682">
        <v>1406</v>
      </c>
      <c r="B3682" s="1">
        <v>45237</v>
      </c>
      <c r="C3682" s="4" t="str">
        <f>IF(ISBLANK(Table14[[#This Row],[Sales_Rep]]),"Unknown",Table14[[#This Row],[Sales_Rep]])</f>
        <v>Alice</v>
      </c>
      <c r="D3682" s="4" t="str">
        <f>PROPER(Table14[[#This Row],[Region]])</f>
        <v>West</v>
      </c>
      <c r="E3682" s="9">
        <f>IF(ISBLANK(Table14[[#This Row],[Sales_Amount]]),MEDIAN(Table14[Sales_Amount]),Table14[[#This Row],[Sales_Amount]])</f>
        <v>65300.5</v>
      </c>
      <c r="F3682" s="11">
        <f>IF(ISBLANK(Table14[[#This Row],[Quantity_Sold]]),MEDIAN(Table14[Quantity_Sold]),Table14[[#This Row],[Quantity_Sold]])</f>
        <v>18</v>
      </c>
      <c r="G3682" s="4" t="str">
        <f>TRIM(Table14[[#This Row],[Product_Category]])</f>
        <v>Food</v>
      </c>
      <c r="H3682" s="9">
        <v>2935.13</v>
      </c>
      <c r="I3682" s="9">
        <v>3664.45</v>
      </c>
      <c r="J3682" s="4" t="str">
        <f>PROPER(Table14[[#This Row],[Customer_Type]])</f>
        <v>New</v>
      </c>
      <c r="K3682" s="13">
        <f>IF(ISBLANK(Table14[[#This Row],[Discount]]),MEDIAN(Table14[Discount]),Table14[[#This Row],[Discount]])</f>
        <v>0.01</v>
      </c>
      <c r="L3682" s="4" t="s">
        <v>17</v>
      </c>
      <c r="M3682" s="4" t="s">
        <v>22</v>
      </c>
    </row>
    <row r="3683" spans="1:13" x14ac:dyDescent="0.3">
      <c r="A3683">
        <v>1004</v>
      </c>
      <c r="B3683" s="1">
        <v>45593</v>
      </c>
      <c r="C3683" s="4" t="str">
        <f>IF(ISBLANK(Table14[[#This Row],[Sales_Rep]]),"Unknown",Table14[[#This Row],[Sales_Rep]])</f>
        <v>Alice</v>
      </c>
      <c r="D3683" s="4" t="str">
        <f>PROPER(Table14[[#This Row],[Region]])</f>
        <v>West</v>
      </c>
      <c r="E3683" s="9">
        <f>IF(ISBLANK(Table14[[#This Row],[Sales_Amount]]),MEDIAN(Table14[Sales_Amount]),Table14[[#This Row],[Sales_Amount]])</f>
        <v>3397.54</v>
      </c>
      <c r="F3683" s="11">
        <f>IF(ISBLANK(Table14[[#This Row],[Quantity_Sold]]),MEDIAN(Table14[Quantity_Sold]),Table14[[#This Row],[Quantity_Sold]])</f>
        <v>9</v>
      </c>
      <c r="G3683" s="4" t="str">
        <f>TRIM(Table14[[#This Row],[Product_Category]])</f>
        <v>Electronics</v>
      </c>
      <c r="H3683" s="9">
        <v>378.67</v>
      </c>
      <c r="I3683" s="9">
        <v>419.45</v>
      </c>
      <c r="J3683" s="4" t="str">
        <f>PROPER(Table14[[#This Row],[Customer_Type]])</f>
        <v>New</v>
      </c>
      <c r="K3683" s="13">
        <f>IF(ISBLANK(Table14[[#This Row],[Discount]]),MEDIAN(Table14[Discount]),Table14[[#This Row],[Discount]])</f>
        <v>0.1</v>
      </c>
      <c r="L3683" s="4" t="s">
        <v>26</v>
      </c>
      <c r="M3683" s="4" t="s">
        <v>18</v>
      </c>
    </row>
    <row r="3684" spans="1:13" x14ac:dyDescent="0.3">
      <c r="A3684">
        <v>1214</v>
      </c>
      <c r="B3684" s="1">
        <v>45279</v>
      </c>
      <c r="C3684" s="4" t="str">
        <f>IF(ISBLANK(Table14[[#This Row],[Sales_Rep]]),"Unknown",Table14[[#This Row],[Sales_Rep]])</f>
        <v>Eve</v>
      </c>
      <c r="D3684" s="4" t="str">
        <f>PROPER(Table14[[#This Row],[Region]])</f>
        <v>East</v>
      </c>
      <c r="E3684" s="9">
        <f>IF(ISBLANK(Table14[[#This Row],[Sales_Amount]]),MEDIAN(Table14[Sales_Amount]),Table14[[#This Row],[Sales_Amount]])</f>
        <v>16167.66</v>
      </c>
      <c r="F3684" s="11">
        <f>IF(ISBLANK(Table14[[#This Row],[Quantity_Sold]]),MEDIAN(Table14[Quantity_Sold]),Table14[[#This Row],[Quantity_Sold]])</f>
        <v>27</v>
      </c>
      <c r="G3684" s="4" t="str">
        <f>TRIM(Table14[[#This Row],[Product_Category]])</f>
        <v>Electronics</v>
      </c>
      <c r="H3684" s="9">
        <v>484.09</v>
      </c>
      <c r="I3684" s="9">
        <v>712.86</v>
      </c>
      <c r="J3684" s="4" t="str">
        <f>PROPER(Table14[[#This Row],[Customer_Type]])</f>
        <v>New</v>
      </c>
      <c r="K3684" s="13">
        <f>IF(ISBLANK(Table14[[#This Row],[Discount]]),MEDIAN(Table14[Discount]),Table14[[#This Row],[Discount]])</f>
        <v>0.16</v>
      </c>
      <c r="L3684" s="4" t="s">
        <v>26</v>
      </c>
      <c r="M3684" s="4" t="s">
        <v>22</v>
      </c>
    </row>
    <row r="3685" spans="1:13" x14ac:dyDescent="0.3">
      <c r="A3685">
        <v>1321</v>
      </c>
      <c r="B3685" s="1">
        <v>45620</v>
      </c>
      <c r="C3685" s="4" t="str">
        <f>IF(ISBLANK(Table14[[#This Row],[Sales_Rep]]),"Unknown",Table14[[#This Row],[Sales_Rep]])</f>
        <v>David</v>
      </c>
      <c r="D3685" s="4" t="str">
        <f>PROPER(Table14[[#This Row],[Region]])</f>
        <v>East</v>
      </c>
      <c r="E3685" s="9">
        <f>IF(ISBLANK(Table14[[#This Row],[Sales_Amount]]),MEDIAN(Table14[Sales_Amount]),Table14[[#This Row],[Sales_Amount]])</f>
        <v>19641.57</v>
      </c>
      <c r="F3685" s="11">
        <f>IF(ISBLANK(Table14[[#This Row],[Quantity_Sold]]),MEDIAN(Table14[Quantity_Sold]),Table14[[#This Row],[Quantity_Sold]])</f>
        <v>34</v>
      </c>
      <c r="G3685" s="4" t="str">
        <f>TRIM(Table14[[#This Row],[Product_Category]])</f>
        <v>Food</v>
      </c>
      <c r="H3685" s="9">
        <v>613.15</v>
      </c>
      <c r="I3685" s="9">
        <v>687.73</v>
      </c>
      <c r="J3685" s="4" t="str">
        <f>PROPER(Table14[[#This Row],[Customer_Type]])</f>
        <v>New</v>
      </c>
      <c r="K3685" s="13">
        <f>IF(ISBLANK(Table14[[#This Row],[Discount]]),MEDIAN(Table14[Discount]),Table14[[#This Row],[Discount]])</f>
        <v>0.16</v>
      </c>
      <c r="L3685" s="4" t="s">
        <v>17</v>
      </c>
      <c r="M3685" s="4" t="s">
        <v>22</v>
      </c>
    </row>
    <row r="3686" spans="1:13" x14ac:dyDescent="0.3">
      <c r="A3686">
        <v>1282</v>
      </c>
      <c r="B3686" s="1">
        <v>45421</v>
      </c>
      <c r="C3686" s="4" t="str">
        <f>IF(ISBLANK(Table14[[#This Row],[Sales_Rep]]),"Unknown",Table14[[#This Row],[Sales_Rep]])</f>
        <v>Eve</v>
      </c>
      <c r="D3686" s="4" t="str">
        <f>PROPER(Table14[[#This Row],[Region]])</f>
        <v>South</v>
      </c>
      <c r="E3686" s="9">
        <f>IF(ISBLANK(Table14[[#This Row],[Sales_Amount]]),MEDIAN(Table14[Sales_Amount]),Table14[[#This Row],[Sales_Amount]])</f>
        <v>1069.57</v>
      </c>
      <c r="F3686" s="11">
        <f>IF(ISBLANK(Table14[[#This Row],[Quantity_Sold]]),MEDIAN(Table14[Quantity_Sold]),Table14[[#This Row],[Quantity_Sold]])</f>
        <v>13</v>
      </c>
      <c r="G3686" s="4" t="str">
        <f>TRIM(Table14[[#This Row],[Product_Category]])</f>
        <v>Furniture</v>
      </c>
      <c r="H3686" s="9">
        <v>84.45</v>
      </c>
      <c r="I3686" s="9">
        <v>106.85</v>
      </c>
      <c r="J3686" s="4" t="str">
        <f>PROPER(Table14[[#This Row],[Customer_Type]])</f>
        <v>New</v>
      </c>
      <c r="K3686" s="13">
        <f>IF(ISBLANK(Table14[[#This Row],[Discount]]),MEDIAN(Table14[Discount]),Table14[[#This Row],[Discount]])</f>
        <v>0.23</v>
      </c>
      <c r="L3686" s="4" t="s">
        <v>26</v>
      </c>
      <c r="M3686" s="4" t="s">
        <v>22</v>
      </c>
    </row>
    <row r="3687" spans="1:13" x14ac:dyDescent="0.3">
      <c r="A3687">
        <v>1200</v>
      </c>
      <c r="B3687" s="1">
        <v>45354</v>
      </c>
      <c r="C3687" s="4" t="str">
        <f>IF(ISBLANK(Table14[[#This Row],[Sales_Rep]]),"Unknown",Table14[[#This Row],[Sales_Rep]])</f>
        <v>Eve</v>
      </c>
      <c r="D3687" s="4" t="str">
        <f>PROPER(Table14[[#This Row],[Region]])</f>
        <v>East</v>
      </c>
      <c r="E3687" s="9">
        <f>IF(ISBLANK(Table14[[#This Row],[Sales_Amount]]),MEDIAN(Table14[Sales_Amount]),Table14[[#This Row],[Sales_Amount]])</f>
        <v>24166.28</v>
      </c>
      <c r="F3687" s="11">
        <f>IF(ISBLANK(Table14[[#This Row],[Quantity_Sold]]),MEDIAN(Table14[Quantity_Sold]),Table14[[#This Row],[Quantity_Sold]])</f>
        <v>7</v>
      </c>
      <c r="G3687" s="4" t="str">
        <f>TRIM(Table14[[#This Row],[Product_Category]])</f>
        <v>Electronics</v>
      </c>
      <c r="H3687" s="9">
        <v>3420.19</v>
      </c>
      <c r="I3687" s="9">
        <v>4061.56</v>
      </c>
      <c r="J3687" s="4" t="str">
        <f>PROPER(Table14[[#This Row],[Customer_Type]])</f>
        <v>New</v>
      </c>
      <c r="K3687" s="13">
        <f>IF(ISBLANK(Table14[[#This Row],[Discount]]),MEDIAN(Table14[Discount]),Table14[[#This Row],[Discount]])</f>
        <v>0.15</v>
      </c>
      <c r="L3687" s="4" t="s">
        <v>26</v>
      </c>
      <c r="M3687" s="4" t="s">
        <v>18</v>
      </c>
    </row>
    <row r="3688" spans="1:13" x14ac:dyDescent="0.3">
      <c r="A3688">
        <v>1176</v>
      </c>
      <c r="B3688" s="1">
        <v>45585</v>
      </c>
      <c r="C3688" s="4" t="str">
        <f>IF(ISBLANK(Table14[[#This Row],[Sales_Rep]]),"Unknown",Table14[[#This Row],[Sales_Rep]])</f>
        <v>Eve</v>
      </c>
      <c r="D3688" s="4" t="str">
        <f>PROPER(Table14[[#This Row],[Region]])</f>
        <v>East</v>
      </c>
      <c r="E3688" s="9">
        <f>IF(ISBLANK(Table14[[#This Row],[Sales_Amount]]),MEDIAN(Table14[Sales_Amount]),Table14[[#This Row],[Sales_Amount]])</f>
        <v>43757.7</v>
      </c>
      <c r="F3688" s="11">
        <f>IF(ISBLANK(Table14[[#This Row],[Quantity_Sold]]),MEDIAN(Table14[Quantity_Sold]),Table14[[#This Row],[Quantity_Sold]])</f>
        <v>24</v>
      </c>
      <c r="G3688" s="4" t="str">
        <f>TRIM(Table14[[#This Row],[Product_Category]])</f>
        <v>Electronics</v>
      </c>
      <c r="H3688" s="9">
        <v>2237.4899999999998</v>
      </c>
      <c r="I3688" s="9">
        <v>2567.94</v>
      </c>
      <c r="J3688" s="4" t="str">
        <f>PROPER(Table14[[#This Row],[Customer_Type]])</f>
        <v>New</v>
      </c>
      <c r="K3688" s="13">
        <f>IF(ISBLANK(Table14[[#This Row],[Discount]]),MEDIAN(Table14[Discount]),Table14[[#This Row],[Discount]])</f>
        <v>0.28999999999999998</v>
      </c>
      <c r="L3688" s="4" t="s">
        <v>31</v>
      </c>
      <c r="M3688" s="4" t="s">
        <v>22</v>
      </c>
    </row>
    <row r="3689" spans="1:13" x14ac:dyDescent="0.3">
      <c r="A3689">
        <v>1469</v>
      </c>
      <c r="B3689" s="1">
        <v>45546</v>
      </c>
      <c r="C3689" s="4" t="str">
        <f>IF(ISBLANK(Table14[[#This Row],[Sales_Rep]]),"Unknown",Table14[[#This Row],[Sales_Rep]])</f>
        <v>Alice</v>
      </c>
      <c r="D3689" s="4" t="str">
        <f>PROPER(Table14[[#This Row],[Region]])</f>
        <v>North</v>
      </c>
      <c r="E3689" s="9">
        <f>IF(ISBLANK(Table14[[#This Row],[Sales_Amount]]),MEDIAN(Table14[Sales_Amount]),Table14[[#This Row],[Sales_Amount]])</f>
        <v>51487.39</v>
      </c>
      <c r="F3689" s="11">
        <f>IF(ISBLANK(Table14[[#This Row],[Quantity_Sold]]),MEDIAN(Table14[Quantity_Sold]),Table14[[#This Row],[Quantity_Sold]])</f>
        <v>25</v>
      </c>
      <c r="G3689" s="4" t="str">
        <f>TRIM(Table14[[#This Row],[Product_Category]])</f>
        <v>Clothing</v>
      </c>
      <c r="H3689" s="9">
        <v>1945.67</v>
      </c>
      <c r="I3689" s="9">
        <v>2167.89</v>
      </c>
      <c r="J3689" s="4" t="str">
        <f>PROPER(Table14[[#This Row],[Customer_Type]])</f>
        <v>Returning</v>
      </c>
      <c r="K3689" s="13">
        <f>IF(ISBLANK(Table14[[#This Row],[Discount]]),MEDIAN(Table14[Discount]),Table14[[#This Row],[Discount]])</f>
        <v>0.05</v>
      </c>
      <c r="L3689" s="4" t="s">
        <v>26</v>
      </c>
      <c r="M3689" s="4" t="s">
        <v>18</v>
      </c>
    </row>
    <row r="3690" spans="1:13" x14ac:dyDescent="0.3">
      <c r="A3690">
        <v>1137</v>
      </c>
      <c r="B3690" s="1">
        <v>45580</v>
      </c>
      <c r="C3690" s="4" t="str">
        <f>IF(ISBLANK(Table14[[#This Row],[Sales_Rep]]),"Unknown",Table14[[#This Row],[Sales_Rep]])</f>
        <v>Alice</v>
      </c>
      <c r="D3690" s="4" t="str">
        <f>PROPER(Table14[[#This Row],[Region]])</f>
        <v>East</v>
      </c>
      <c r="E3690" s="9">
        <f>IF(ISBLANK(Table14[[#This Row],[Sales_Amount]]),MEDIAN(Table14[Sales_Amount]),Table14[[#This Row],[Sales_Amount]])</f>
        <v>18569.400000000001</v>
      </c>
      <c r="F3690" s="11">
        <f>IF(ISBLANK(Table14[[#This Row],[Quantity_Sold]]),MEDIAN(Table14[Quantity_Sold]),Table14[[#This Row],[Quantity_Sold]])</f>
        <v>6</v>
      </c>
      <c r="G3690" s="4" t="str">
        <f>TRIM(Table14[[#This Row],[Product_Category]])</f>
        <v>Furniture</v>
      </c>
      <c r="H3690" s="9">
        <v>3260.01</v>
      </c>
      <c r="I3690" s="9">
        <v>4019.35</v>
      </c>
      <c r="J3690" s="4" t="str">
        <f>PROPER(Table14[[#This Row],[Customer_Type]])</f>
        <v>Returning</v>
      </c>
      <c r="K3690" s="13">
        <f>IF(ISBLANK(Table14[[#This Row],[Discount]]),MEDIAN(Table14[Discount]),Table14[[#This Row],[Discount]])</f>
        <v>0.23</v>
      </c>
      <c r="L3690" s="4" t="s">
        <v>17</v>
      </c>
      <c r="M3690" s="4" t="s">
        <v>18</v>
      </c>
    </row>
    <row r="3691" spans="1:13" x14ac:dyDescent="0.3">
      <c r="A3691">
        <v>1012</v>
      </c>
      <c r="B3691" s="1">
        <v>44998</v>
      </c>
      <c r="C3691" s="4" t="str">
        <f>IF(ISBLANK(Table14[[#This Row],[Sales_Rep]]),"Unknown",Table14[[#This Row],[Sales_Rep]])</f>
        <v>Eve</v>
      </c>
      <c r="D3691" s="4" t="str">
        <f>PROPER(Table14[[#This Row],[Region]])</f>
        <v>West</v>
      </c>
      <c r="E3691" s="9">
        <f>IF(ISBLANK(Table14[[#This Row],[Sales_Amount]]),MEDIAN(Table14[Sales_Amount]),Table14[[#This Row],[Sales_Amount]])</f>
        <v>120853.83</v>
      </c>
      <c r="F3691" s="11">
        <f>IF(ISBLANK(Table14[[#This Row],[Quantity_Sold]]),MEDIAN(Table14[Quantity_Sold]),Table14[[#This Row],[Quantity_Sold]])</f>
        <v>26</v>
      </c>
      <c r="G3691" s="4" t="str">
        <f>TRIM(Table14[[#This Row],[Product_Category]])</f>
        <v>Furniture</v>
      </c>
      <c r="H3691" s="9">
        <v>3899.4</v>
      </c>
      <c r="I3691" s="9">
        <v>5600.27</v>
      </c>
      <c r="J3691" s="4" t="str">
        <f>PROPER(Table14[[#This Row],[Customer_Type]])</f>
        <v>New</v>
      </c>
      <c r="K3691" s="13">
        <f>IF(ISBLANK(Table14[[#This Row],[Discount]]),MEDIAN(Table14[Discount]),Table14[[#This Row],[Discount]])</f>
        <v>0.17</v>
      </c>
      <c r="L3691" s="4" t="s">
        <v>31</v>
      </c>
      <c r="M3691" s="4" t="s">
        <v>22</v>
      </c>
    </row>
    <row r="3692" spans="1:13" x14ac:dyDescent="0.3">
      <c r="A3692">
        <v>1383</v>
      </c>
      <c r="B3692" s="1">
        <v>44996</v>
      </c>
      <c r="C3692" s="4" t="str">
        <f>IF(ISBLANK(Table14[[#This Row],[Sales_Rep]]),"Unknown",Table14[[#This Row],[Sales_Rep]])</f>
        <v>Alice</v>
      </c>
      <c r="D3692" s="4" t="str">
        <f>PROPER(Table14[[#This Row],[Region]])</f>
        <v>West</v>
      </c>
      <c r="E3692" s="9">
        <f>IF(ISBLANK(Table14[[#This Row],[Sales_Amount]]),MEDIAN(Table14[Sales_Amount]),Table14[[#This Row],[Sales_Amount]])</f>
        <v>22156.33</v>
      </c>
      <c r="F3692" s="11">
        <f>IF(ISBLANK(Table14[[#This Row],[Quantity_Sold]]),MEDIAN(Table14[Quantity_Sold]),Table14[[#This Row],[Quantity_Sold]])</f>
        <v>14</v>
      </c>
      <c r="G3692" s="4" t="str">
        <f>TRIM(Table14[[#This Row],[Product_Category]])</f>
        <v>Furniture</v>
      </c>
      <c r="H3692" s="9">
        <v>1693.6</v>
      </c>
      <c r="I3692" s="9">
        <v>2260.85</v>
      </c>
      <c r="J3692" s="4" t="str">
        <f>PROPER(Table14[[#This Row],[Customer_Type]])</f>
        <v>Returning</v>
      </c>
      <c r="K3692" s="13">
        <f>IF(ISBLANK(Table14[[#This Row],[Discount]]),MEDIAN(Table14[Discount]),Table14[[#This Row],[Discount]])</f>
        <v>0.3</v>
      </c>
      <c r="L3692" s="4" t="s">
        <v>31</v>
      </c>
      <c r="M3692" s="4" t="s">
        <v>18</v>
      </c>
    </row>
    <row r="3693" spans="1:13" x14ac:dyDescent="0.3">
      <c r="A3693">
        <v>1269</v>
      </c>
      <c r="B3693" s="1">
        <v>45127</v>
      </c>
      <c r="C3693" s="4" t="str">
        <f>IF(ISBLANK(Table14[[#This Row],[Sales_Rep]]),"Unknown",Table14[[#This Row],[Sales_Rep]])</f>
        <v>David</v>
      </c>
      <c r="D3693" s="4" t="str">
        <f>PROPER(Table14[[#This Row],[Region]])</f>
        <v>South</v>
      </c>
      <c r="E3693" s="9">
        <f>IF(ISBLANK(Table14[[#This Row],[Sales_Amount]]),MEDIAN(Table14[Sales_Amount]),Table14[[#This Row],[Sales_Amount]])</f>
        <v>27735.03</v>
      </c>
      <c r="F3693" s="11">
        <f>IF(ISBLANK(Table14[[#This Row],[Quantity_Sold]]),MEDIAN(Table14[Quantity_Sold]),Table14[[#This Row],[Quantity_Sold]])</f>
        <v>11</v>
      </c>
      <c r="G3693" s="4" t="str">
        <f>TRIM(Table14[[#This Row],[Product_Category]])</f>
        <v>Furniture</v>
      </c>
      <c r="H3693" s="9">
        <v>2148.9499999999998</v>
      </c>
      <c r="I3693" s="9">
        <v>2654.07</v>
      </c>
      <c r="J3693" s="4" t="str">
        <f>PROPER(Table14[[#This Row],[Customer_Type]])</f>
        <v>New</v>
      </c>
      <c r="K3693" s="13">
        <f>IF(ISBLANK(Table14[[#This Row],[Discount]]),MEDIAN(Table14[Discount]),Table14[[#This Row],[Discount]])</f>
        <v>0.05</v>
      </c>
      <c r="L3693" s="4" t="s">
        <v>26</v>
      </c>
      <c r="M3693" s="4" t="s">
        <v>22</v>
      </c>
    </row>
    <row r="3694" spans="1:13" x14ac:dyDescent="0.3">
      <c r="A3694">
        <v>1224</v>
      </c>
      <c r="B3694" s="1">
        <v>45170</v>
      </c>
      <c r="C3694" s="4" t="str">
        <f>IF(ISBLANK(Table14[[#This Row],[Sales_Rep]]),"Unknown",Table14[[#This Row],[Sales_Rep]])</f>
        <v>Eve</v>
      </c>
      <c r="D3694" s="4" t="str">
        <f>PROPER(Table14[[#This Row],[Region]])</f>
        <v>South</v>
      </c>
      <c r="E3694" s="9">
        <f>IF(ISBLANK(Table14[[#This Row],[Sales_Amount]]),MEDIAN(Table14[Sales_Amount]),Table14[[#This Row],[Sales_Amount]])</f>
        <v>18206.7</v>
      </c>
      <c r="F3694" s="11">
        <f>IF(ISBLANK(Table14[[#This Row],[Quantity_Sold]]),MEDIAN(Table14[Quantity_Sold]),Table14[[#This Row],[Quantity_Sold]])</f>
        <v>12</v>
      </c>
      <c r="G3694" s="4" t="str">
        <f>TRIM(Table14[[#This Row],[Product_Category]])</f>
        <v>Electronics</v>
      </c>
      <c r="H3694" s="9">
        <v>1878.63</v>
      </c>
      <c r="I3694" s="9">
        <v>2078.39</v>
      </c>
      <c r="J3694" s="4" t="str">
        <f>PROPER(Table14[[#This Row],[Customer_Type]])</f>
        <v>New</v>
      </c>
      <c r="K3694" s="13">
        <f>IF(ISBLANK(Table14[[#This Row],[Discount]]),MEDIAN(Table14[Discount]),Table14[[#This Row],[Discount]])</f>
        <v>0.27</v>
      </c>
      <c r="L3694" s="4" t="s">
        <v>17</v>
      </c>
      <c r="M3694" s="4" t="s">
        <v>22</v>
      </c>
    </row>
    <row r="3695" spans="1:13" x14ac:dyDescent="0.3">
      <c r="A3695">
        <v>1102</v>
      </c>
      <c r="B3695" s="1">
        <v>45077</v>
      </c>
      <c r="C3695" s="4" t="str">
        <f>IF(ISBLANK(Table14[[#This Row],[Sales_Rep]]),"Unknown",Table14[[#This Row],[Sales_Rep]])</f>
        <v>Alice</v>
      </c>
      <c r="D3695" s="4" t="str">
        <f>PROPER(Table14[[#This Row],[Region]])</f>
        <v>West</v>
      </c>
      <c r="E3695" s="9">
        <f>IF(ISBLANK(Table14[[#This Row],[Sales_Amount]]),MEDIAN(Table14[Sales_Amount]),Table14[[#This Row],[Sales_Amount]])</f>
        <v>193621.05</v>
      </c>
      <c r="F3695" s="11">
        <f>IF(ISBLANK(Table14[[#This Row],[Quantity_Sold]]),MEDIAN(Table14[Quantity_Sold]),Table14[[#This Row],[Quantity_Sold]])</f>
        <v>49</v>
      </c>
      <c r="G3695" s="4" t="str">
        <f>TRIM(Table14[[#This Row],[Product_Category]])</f>
        <v>Furniture</v>
      </c>
      <c r="H3695" s="9">
        <v>3434.05</v>
      </c>
      <c r="I3695" s="9">
        <v>4390.5</v>
      </c>
      <c r="J3695" s="4" t="str">
        <f>PROPER(Table14[[#This Row],[Customer_Type]])</f>
        <v>Returning</v>
      </c>
      <c r="K3695" s="13">
        <f>IF(ISBLANK(Table14[[#This Row],[Discount]]),MEDIAN(Table14[Discount]),Table14[[#This Row],[Discount]])</f>
        <v>0.1</v>
      </c>
      <c r="L3695" s="4" t="s">
        <v>17</v>
      </c>
      <c r="M3695" s="4" t="s">
        <v>22</v>
      </c>
    </row>
    <row r="3696" spans="1:13" x14ac:dyDescent="0.3">
      <c r="A3696">
        <v>1228</v>
      </c>
      <c r="B3696" s="1">
        <v>45293</v>
      </c>
      <c r="C3696" s="4" t="str">
        <f>IF(ISBLANK(Table14[[#This Row],[Sales_Rep]]),"Unknown",Table14[[#This Row],[Sales_Rep]])</f>
        <v>Bob</v>
      </c>
      <c r="D3696" s="4" t="str">
        <f>PROPER(Table14[[#This Row],[Region]])</f>
        <v>South</v>
      </c>
      <c r="E3696" s="9">
        <f>IF(ISBLANK(Table14[[#This Row],[Sales_Amount]]),MEDIAN(Table14[Sales_Amount]),Table14[[#This Row],[Sales_Amount]])</f>
        <v>28728.61</v>
      </c>
      <c r="F3696" s="11">
        <f>IF(ISBLANK(Table14[[#This Row],[Quantity_Sold]]),MEDIAN(Table14[Quantity_Sold]),Table14[[#This Row],[Quantity_Sold]])</f>
        <v>11</v>
      </c>
      <c r="G3696" s="4" t="str">
        <f>TRIM(Table14[[#This Row],[Product_Category]])</f>
        <v>Furniture</v>
      </c>
      <c r="H3696" s="9">
        <v>2565.67</v>
      </c>
      <c r="I3696" s="9">
        <v>3627.35</v>
      </c>
      <c r="J3696" s="4" t="str">
        <f>PROPER(Table14[[#This Row],[Customer_Type]])</f>
        <v>New</v>
      </c>
      <c r="K3696" s="13">
        <f>IF(ISBLANK(Table14[[#This Row],[Discount]]),MEDIAN(Table14[Discount]),Table14[[#This Row],[Discount]])</f>
        <v>0.28000000000000003</v>
      </c>
      <c r="L3696" s="4" t="s">
        <v>31</v>
      </c>
      <c r="M3696" s="4" t="s">
        <v>18</v>
      </c>
    </row>
    <row r="3697" spans="1:13" x14ac:dyDescent="0.3">
      <c r="A3697">
        <v>1021</v>
      </c>
      <c r="B3697" s="1">
        <v>45029</v>
      </c>
      <c r="C3697" s="4" t="str">
        <f>IF(ISBLANK(Table14[[#This Row],[Sales_Rep]]),"Unknown",Table14[[#This Row],[Sales_Rep]])</f>
        <v>Eve</v>
      </c>
      <c r="D3697" s="4" t="str">
        <f>PROPER(Table14[[#This Row],[Region]])</f>
        <v>South</v>
      </c>
      <c r="E3697" s="9">
        <f>IF(ISBLANK(Table14[[#This Row],[Sales_Amount]]),MEDIAN(Table14[Sales_Amount]),Table14[[#This Row],[Sales_Amount]])</f>
        <v>27109.87</v>
      </c>
      <c r="F3697" s="11">
        <f>IF(ISBLANK(Table14[[#This Row],[Quantity_Sold]]),MEDIAN(Table14[Quantity_Sold]),Table14[[#This Row],[Quantity_Sold]])</f>
        <v>23</v>
      </c>
      <c r="G3697" s="4" t="str">
        <f>TRIM(Table14[[#This Row],[Product_Category]])</f>
        <v>Electronics</v>
      </c>
      <c r="H3697" s="9">
        <v>834.15</v>
      </c>
      <c r="I3697" s="9">
        <v>1178.69</v>
      </c>
      <c r="J3697" s="4" t="str">
        <f>PROPER(Table14[[#This Row],[Customer_Type]])</f>
        <v>Returning</v>
      </c>
      <c r="K3697" s="13">
        <f>IF(ISBLANK(Table14[[#This Row],[Discount]]),MEDIAN(Table14[Discount]),Table14[[#This Row],[Discount]])</f>
        <v>0</v>
      </c>
      <c r="L3697" s="4" t="s">
        <v>31</v>
      </c>
      <c r="M3697" s="4" t="s">
        <v>18</v>
      </c>
    </row>
    <row r="3698" spans="1:13" x14ac:dyDescent="0.3">
      <c r="A3698">
        <v>1212</v>
      </c>
      <c r="B3698" s="1">
        <v>45402</v>
      </c>
      <c r="C3698" s="4" t="str">
        <f>IF(ISBLANK(Table14[[#This Row],[Sales_Rep]]),"Unknown",Table14[[#This Row],[Sales_Rep]])</f>
        <v>Eve</v>
      </c>
      <c r="D3698" s="4" t="str">
        <f>PROPER(Table14[[#This Row],[Region]])</f>
        <v>East</v>
      </c>
      <c r="E3698" s="9">
        <f>IF(ISBLANK(Table14[[#This Row],[Sales_Amount]]),MEDIAN(Table14[Sales_Amount]),Table14[[#This Row],[Sales_Amount]])</f>
        <v>88894.6</v>
      </c>
      <c r="F3698" s="11">
        <f>IF(ISBLANK(Table14[[#This Row],[Quantity_Sold]]),MEDIAN(Table14[Quantity_Sold]),Table14[[#This Row],[Quantity_Sold]])</f>
        <v>21</v>
      </c>
      <c r="G3698" s="4" t="str">
        <f>TRIM(Table14[[#This Row],[Product_Category]])</f>
        <v>Clothing</v>
      </c>
      <c r="H3698" s="9">
        <v>4390.8999999999996</v>
      </c>
      <c r="I3698" s="9">
        <v>5226.0200000000004</v>
      </c>
      <c r="J3698" s="4" t="str">
        <f>PROPER(Table14[[#This Row],[Customer_Type]])</f>
        <v>New</v>
      </c>
      <c r="K3698" s="13">
        <f>IF(ISBLANK(Table14[[#This Row],[Discount]]),MEDIAN(Table14[Discount]),Table14[[#This Row],[Discount]])</f>
        <v>0.19</v>
      </c>
      <c r="L3698" s="4" t="s">
        <v>26</v>
      </c>
      <c r="M3698" s="4" t="s">
        <v>18</v>
      </c>
    </row>
    <row r="3699" spans="1:13" x14ac:dyDescent="0.3">
      <c r="A3699">
        <v>1266</v>
      </c>
      <c r="B3699" s="1">
        <v>45474</v>
      </c>
      <c r="C3699" s="4" t="str">
        <f>IF(ISBLANK(Table14[[#This Row],[Sales_Rep]]),"Unknown",Table14[[#This Row],[Sales_Rep]])</f>
        <v>David</v>
      </c>
      <c r="D3699" s="4" t="str">
        <f>PROPER(Table14[[#This Row],[Region]])</f>
        <v>East</v>
      </c>
      <c r="E3699" s="9">
        <f>IF(ISBLANK(Table14[[#This Row],[Sales_Amount]]),MEDIAN(Table14[Sales_Amount]),Table14[[#This Row],[Sales_Amount]])</f>
        <v>50049.26</v>
      </c>
      <c r="F3699" s="11">
        <f>IF(ISBLANK(Table14[[#This Row],[Quantity_Sold]]),MEDIAN(Table14[Quantity_Sold]),Table14[[#This Row],[Quantity_Sold]])</f>
        <v>49</v>
      </c>
      <c r="G3699" s="4" t="str">
        <f>TRIM(Table14[[#This Row],[Product_Category]])</f>
        <v>Food</v>
      </c>
      <c r="H3699" s="9">
        <v>1079.3499999999999</v>
      </c>
      <c r="I3699" s="9">
        <v>1187.69</v>
      </c>
      <c r="J3699" s="4" t="str">
        <f>PROPER(Table14[[#This Row],[Customer_Type]])</f>
        <v>Returning</v>
      </c>
      <c r="K3699" s="13">
        <f>IF(ISBLANK(Table14[[#This Row],[Discount]]),MEDIAN(Table14[Discount]),Table14[[#This Row],[Discount]])</f>
        <v>0.14000000000000001</v>
      </c>
      <c r="L3699" s="4" t="s">
        <v>31</v>
      </c>
      <c r="M3699" s="4" t="s">
        <v>18</v>
      </c>
    </row>
    <row r="3700" spans="1:13" x14ac:dyDescent="0.3">
      <c r="A3700">
        <v>1190</v>
      </c>
      <c r="B3700" s="1">
        <v>45592</v>
      </c>
      <c r="C3700" s="4" t="str">
        <f>IF(ISBLANK(Table14[[#This Row],[Sales_Rep]]),"Unknown",Table14[[#This Row],[Sales_Rep]])</f>
        <v>Charlie</v>
      </c>
      <c r="D3700" s="4" t="str">
        <f>PROPER(Table14[[#This Row],[Region]])</f>
        <v>North</v>
      </c>
      <c r="E3700" s="9">
        <f>IF(ISBLANK(Table14[[#This Row],[Sales_Amount]]),MEDIAN(Table14[Sales_Amount]),Table14[[#This Row],[Sales_Amount]])</f>
        <v>73039.990000000005</v>
      </c>
      <c r="F3700" s="11">
        <f>IF(ISBLANK(Table14[[#This Row],[Quantity_Sold]]),MEDIAN(Table14[Quantity_Sold]),Table14[[#This Row],[Quantity_Sold]])</f>
        <v>38</v>
      </c>
      <c r="G3700" s="4" t="str">
        <f>TRIM(Table14[[#This Row],[Product_Category]])</f>
        <v>Food</v>
      </c>
      <c r="H3700" s="9">
        <v>2050.48</v>
      </c>
      <c r="I3700" s="9">
        <v>2707.19</v>
      </c>
      <c r="J3700" s="4" t="str">
        <f>PROPER(Table14[[#This Row],[Customer_Type]])</f>
        <v>Returning</v>
      </c>
      <c r="K3700" s="13">
        <f>IF(ISBLANK(Table14[[#This Row],[Discount]]),MEDIAN(Table14[Discount]),Table14[[#This Row],[Discount]])</f>
        <v>0.28999999999999998</v>
      </c>
      <c r="L3700" s="4" t="s">
        <v>31</v>
      </c>
      <c r="M3700" s="4" t="s">
        <v>18</v>
      </c>
    </row>
    <row r="3701" spans="1:13" x14ac:dyDescent="0.3">
      <c r="A3701">
        <v>1397</v>
      </c>
      <c r="B3701" s="1">
        <v>45471</v>
      </c>
      <c r="C3701" s="4" t="str">
        <f>IF(ISBLANK(Table14[[#This Row],[Sales_Rep]]),"Unknown",Table14[[#This Row],[Sales_Rep]])</f>
        <v>Charlie</v>
      </c>
      <c r="D3701" s="4" t="str">
        <f>PROPER(Table14[[#This Row],[Region]])</f>
        <v>South</v>
      </c>
      <c r="E3701" s="9">
        <f>IF(ISBLANK(Table14[[#This Row],[Sales_Amount]]),MEDIAN(Table14[Sales_Amount]),Table14[[#This Row],[Sales_Amount]])</f>
        <v>35531.9</v>
      </c>
      <c r="F3701" s="11">
        <f>IF(ISBLANK(Table14[[#This Row],[Quantity_Sold]]),MEDIAN(Table14[Quantity_Sold]),Table14[[#This Row],[Quantity_Sold]])</f>
        <v>44</v>
      </c>
      <c r="G3701" s="4" t="str">
        <f>TRIM(Table14[[#This Row],[Product_Category]])</f>
        <v>Electronics</v>
      </c>
      <c r="H3701" s="9">
        <v>726.25</v>
      </c>
      <c r="I3701" s="9">
        <v>887.41</v>
      </c>
      <c r="J3701" s="4" t="str">
        <f>PROPER(Table14[[#This Row],[Customer_Type]])</f>
        <v>Returning</v>
      </c>
      <c r="K3701" s="13">
        <f>IF(ISBLANK(Table14[[#This Row],[Discount]]),MEDIAN(Table14[Discount]),Table14[[#This Row],[Discount]])</f>
        <v>0.09</v>
      </c>
      <c r="L3701" s="4" t="s">
        <v>26</v>
      </c>
      <c r="M3701" s="4" t="s">
        <v>22</v>
      </c>
    </row>
    <row r="3702" spans="1:13" x14ac:dyDescent="0.3">
      <c r="A3702">
        <v>1108</v>
      </c>
      <c r="B3702" s="1">
        <v>45513</v>
      </c>
      <c r="C3702" s="4" t="str">
        <f>IF(ISBLANK(Table14[[#This Row],[Sales_Rep]]),"Unknown",Table14[[#This Row],[Sales_Rep]])</f>
        <v>David</v>
      </c>
      <c r="D3702" s="4" t="str">
        <f>PROPER(Table14[[#This Row],[Region]])</f>
        <v>South</v>
      </c>
      <c r="E3702" s="9">
        <f>IF(ISBLANK(Table14[[#This Row],[Sales_Amount]]),MEDIAN(Table14[Sales_Amount]),Table14[[#This Row],[Sales_Amount]])</f>
        <v>185445.06</v>
      </c>
      <c r="F3702" s="11">
        <f>IF(ISBLANK(Table14[[#This Row],[Quantity_Sold]]),MEDIAN(Table14[Quantity_Sold]),Table14[[#This Row],[Quantity_Sold]])</f>
        <v>39</v>
      </c>
      <c r="G3702" s="4" t="str">
        <f>TRIM(Table14[[#This Row],[Product_Category]])</f>
        <v>Food</v>
      </c>
      <c r="H3702" s="9">
        <v>3470.54</v>
      </c>
      <c r="I3702" s="9">
        <v>5168.4799999999996</v>
      </c>
      <c r="J3702" s="4" t="str">
        <f>PROPER(Table14[[#This Row],[Customer_Type]])</f>
        <v>New</v>
      </c>
      <c r="K3702" s="13">
        <f>IF(ISBLANK(Table14[[#This Row],[Discount]]),MEDIAN(Table14[Discount]),Table14[[#This Row],[Discount]])</f>
        <v>0.08</v>
      </c>
      <c r="L3702" s="4" t="s">
        <v>26</v>
      </c>
      <c r="M3702" s="4" t="s">
        <v>22</v>
      </c>
    </row>
    <row r="3703" spans="1:13" x14ac:dyDescent="0.3">
      <c r="A3703">
        <v>1016</v>
      </c>
      <c r="B3703" s="1">
        <v>45597</v>
      </c>
      <c r="C3703" s="4" t="str">
        <f>IF(ISBLANK(Table14[[#This Row],[Sales_Rep]]),"Unknown",Table14[[#This Row],[Sales_Rep]])</f>
        <v>David</v>
      </c>
      <c r="D3703" s="4" t="str">
        <f>PROPER(Table14[[#This Row],[Region]])</f>
        <v>North</v>
      </c>
      <c r="E3703" s="9">
        <f>IF(ISBLANK(Table14[[#This Row],[Sales_Amount]]),MEDIAN(Table14[Sales_Amount]),Table14[[#This Row],[Sales_Amount]])</f>
        <v>715.24</v>
      </c>
      <c r="F3703" s="11">
        <f>IF(ISBLANK(Table14[[#This Row],[Quantity_Sold]]),MEDIAN(Table14[Quantity_Sold]),Table14[[#This Row],[Quantity_Sold]])</f>
        <v>10</v>
      </c>
      <c r="G3703" s="4" t="str">
        <f>TRIM(Table14[[#This Row],[Product_Category]])</f>
        <v>Clothing</v>
      </c>
      <c r="H3703" s="9">
        <v>79.56</v>
      </c>
      <c r="I3703" s="9">
        <v>94.11</v>
      </c>
      <c r="J3703" s="4" t="str">
        <f>PROPER(Table14[[#This Row],[Customer_Type]])</f>
        <v>New</v>
      </c>
      <c r="K3703" s="13">
        <f>IF(ISBLANK(Table14[[#This Row],[Discount]]),MEDIAN(Table14[Discount]),Table14[[#This Row],[Discount]])</f>
        <v>0.24</v>
      </c>
      <c r="L3703" s="4" t="s">
        <v>17</v>
      </c>
      <c r="M3703" s="4" t="s">
        <v>18</v>
      </c>
    </row>
    <row r="3704" spans="1:13" x14ac:dyDescent="0.3">
      <c r="A3704">
        <v>1290</v>
      </c>
      <c r="B3704" s="1">
        <v>44955</v>
      </c>
      <c r="C3704" s="4" t="str">
        <f>IF(ISBLANK(Table14[[#This Row],[Sales_Rep]]),"Unknown",Table14[[#This Row],[Sales_Rep]])</f>
        <v>David</v>
      </c>
      <c r="D3704" s="4" t="str">
        <f>PROPER(Table14[[#This Row],[Region]])</f>
        <v>West</v>
      </c>
      <c r="E3704" s="9">
        <f>IF(ISBLANK(Table14[[#This Row],[Sales_Amount]]),MEDIAN(Table14[Sales_Amount]),Table14[[#This Row],[Sales_Amount]])</f>
        <v>274529.28999999998</v>
      </c>
      <c r="F3704" s="11">
        <f>IF(ISBLANK(Table14[[#This Row],[Quantity_Sold]]),MEDIAN(Table14[Quantity_Sold]),Table14[[#This Row],[Quantity_Sold]])</f>
        <v>45</v>
      </c>
      <c r="G3704" s="4" t="str">
        <f>TRIM(Table14[[#This Row],[Product_Category]])</f>
        <v>Food</v>
      </c>
      <c r="H3704" s="9">
        <v>4948.92</v>
      </c>
      <c r="I3704" s="9">
        <v>7093.78</v>
      </c>
      <c r="J3704" s="4" t="str">
        <f>PROPER(Table14[[#This Row],[Customer_Type]])</f>
        <v>New</v>
      </c>
      <c r="K3704" s="13">
        <f>IF(ISBLANK(Table14[[#This Row],[Discount]]),MEDIAN(Table14[Discount]),Table14[[#This Row],[Discount]])</f>
        <v>0.14000000000000001</v>
      </c>
      <c r="L3704" s="4" t="s">
        <v>17</v>
      </c>
      <c r="M3704" s="4" t="s">
        <v>22</v>
      </c>
    </row>
    <row r="3705" spans="1:13" x14ac:dyDescent="0.3">
      <c r="A3705">
        <v>1380</v>
      </c>
      <c r="B3705" s="1">
        <v>45002</v>
      </c>
      <c r="C3705" s="4" t="str">
        <f>IF(ISBLANK(Table14[[#This Row],[Sales_Rep]]),"Unknown",Table14[[#This Row],[Sales_Rep]])</f>
        <v>Charlie</v>
      </c>
      <c r="D3705" s="4" t="str">
        <f>PROPER(Table14[[#This Row],[Region]])</f>
        <v>South</v>
      </c>
      <c r="E3705" s="9">
        <f>IF(ISBLANK(Table14[[#This Row],[Sales_Amount]]),MEDIAN(Table14[Sales_Amount]),Table14[[#This Row],[Sales_Amount]])</f>
        <v>187312.96</v>
      </c>
      <c r="F3705" s="11">
        <f>IF(ISBLANK(Table14[[#This Row],[Quantity_Sold]]),MEDIAN(Table14[Quantity_Sold]),Table14[[#This Row],[Quantity_Sold]])</f>
        <v>50</v>
      </c>
      <c r="G3705" s="4" t="str">
        <f>TRIM(Table14[[#This Row],[Product_Category]])</f>
        <v>Electronics</v>
      </c>
      <c r="H3705" s="9">
        <v>3023.05</v>
      </c>
      <c r="I3705" s="9">
        <v>4209.28</v>
      </c>
      <c r="J3705" s="4" t="str">
        <f>PROPER(Table14[[#This Row],[Customer_Type]])</f>
        <v>New</v>
      </c>
      <c r="K3705" s="13">
        <f>IF(ISBLANK(Table14[[#This Row],[Discount]]),MEDIAN(Table14[Discount]),Table14[[#This Row],[Discount]])</f>
        <v>0.11</v>
      </c>
      <c r="L3705" s="4" t="s">
        <v>31</v>
      </c>
      <c r="M3705" s="4" t="s">
        <v>18</v>
      </c>
    </row>
    <row r="3706" spans="1:13" x14ac:dyDescent="0.3">
      <c r="A3706">
        <v>1338</v>
      </c>
      <c r="B3706" s="1">
        <v>45246</v>
      </c>
      <c r="C3706" s="4" t="str">
        <f>IF(ISBLANK(Table14[[#This Row],[Sales_Rep]]),"Unknown",Table14[[#This Row],[Sales_Rep]])</f>
        <v>David</v>
      </c>
      <c r="D3706" s="4" t="str">
        <f>PROPER(Table14[[#This Row],[Region]])</f>
        <v>North</v>
      </c>
      <c r="E3706" s="9">
        <f>IF(ISBLANK(Table14[[#This Row],[Sales_Amount]]),MEDIAN(Table14[Sales_Amount]),Table14[[#This Row],[Sales_Amount]])</f>
        <v>17760.21</v>
      </c>
      <c r="F3706" s="11">
        <f>IF(ISBLANK(Table14[[#This Row],[Quantity_Sold]]),MEDIAN(Table14[Quantity_Sold]),Table14[[#This Row],[Quantity_Sold]])</f>
        <v>7</v>
      </c>
      <c r="G3706" s="4" t="str">
        <f>TRIM(Table14[[#This Row],[Product_Category]])</f>
        <v>Electronics</v>
      </c>
      <c r="H3706" s="9">
        <v>2052.7800000000002</v>
      </c>
      <c r="I3706" s="9">
        <v>2984.91</v>
      </c>
      <c r="J3706" s="4" t="str">
        <f>PROPER(Table14[[#This Row],[Customer_Type]])</f>
        <v>Returning</v>
      </c>
      <c r="K3706" s="13">
        <f>IF(ISBLANK(Table14[[#This Row],[Discount]]),MEDIAN(Table14[Discount]),Table14[[#This Row],[Discount]])</f>
        <v>0.15</v>
      </c>
      <c r="L3706" s="4" t="s">
        <v>31</v>
      </c>
      <c r="M3706" s="4" t="s">
        <v>22</v>
      </c>
    </row>
    <row r="3707" spans="1:13" x14ac:dyDescent="0.3">
      <c r="A3707">
        <v>1458</v>
      </c>
      <c r="B3707" s="1">
        <v>45417</v>
      </c>
      <c r="C3707" s="4" t="str">
        <f>IF(ISBLANK(Table14[[#This Row],[Sales_Rep]]),"Unknown",Table14[[#This Row],[Sales_Rep]])</f>
        <v>Alice</v>
      </c>
      <c r="D3707" s="4" t="str">
        <f>PROPER(Table14[[#This Row],[Region]])</f>
        <v>North</v>
      </c>
      <c r="E3707" s="9">
        <f>IF(ISBLANK(Table14[[#This Row],[Sales_Amount]]),MEDIAN(Table14[Sales_Amount]),Table14[[#This Row],[Sales_Amount]])</f>
        <v>62299.44</v>
      </c>
      <c r="F3707" s="11">
        <f>IF(ISBLANK(Table14[[#This Row],[Quantity_Sold]]),MEDIAN(Table14[Quantity_Sold]),Table14[[#This Row],[Quantity_Sold]])</f>
        <v>17</v>
      </c>
      <c r="G3707" s="4" t="str">
        <f>TRIM(Table14[[#This Row],[Product_Category]])</f>
        <v>Food</v>
      </c>
      <c r="H3707" s="9">
        <v>3496.28</v>
      </c>
      <c r="I3707" s="9">
        <v>4311.38</v>
      </c>
      <c r="J3707" s="4" t="str">
        <f>PROPER(Table14[[#This Row],[Customer_Type]])</f>
        <v>Returning</v>
      </c>
      <c r="K3707" s="13">
        <f>IF(ISBLANK(Table14[[#This Row],[Discount]]),MEDIAN(Table14[Discount]),Table14[[#This Row],[Discount]])</f>
        <v>0.15</v>
      </c>
      <c r="L3707" s="4" t="s">
        <v>26</v>
      </c>
      <c r="M3707" s="4" t="s">
        <v>18</v>
      </c>
    </row>
    <row r="3708" spans="1:13" x14ac:dyDescent="0.3">
      <c r="A3708">
        <v>1017</v>
      </c>
      <c r="B3708" s="1">
        <v>45004</v>
      </c>
      <c r="C3708" s="4" t="str">
        <f>IF(ISBLANK(Table14[[#This Row],[Sales_Rep]]),"Unknown",Table14[[#This Row],[Sales_Rep]])</f>
        <v>Eve</v>
      </c>
      <c r="D3708" s="4" t="str">
        <f>PROPER(Table14[[#This Row],[Region]])</f>
        <v>East</v>
      </c>
      <c r="E3708" s="9">
        <f>IF(ISBLANK(Table14[[#This Row],[Sales_Amount]]),MEDIAN(Table14[Sales_Amount]),Table14[[#This Row],[Sales_Amount]])</f>
        <v>213924.31</v>
      </c>
      <c r="F3708" s="11">
        <f>IF(ISBLANK(Table14[[#This Row],[Quantity_Sold]]),MEDIAN(Table14[Quantity_Sold]),Table14[[#This Row],[Quantity_Sold]])</f>
        <v>41</v>
      </c>
      <c r="G3708" s="4" t="str">
        <f>TRIM(Table14[[#This Row],[Product_Category]])</f>
        <v>Clothing</v>
      </c>
      <c r="H3708" s="9">
        <v>3853.38</v>
      </c>
      <c r="I3708" s="9">
        <v>5492.28</v>
      </c>
      <c r="J3708" s="4" t="str">
        <f>PROPER(Table14[[#This Row],[Customer_Type]])</f>
        <v>Returning</v>
      </c>
      <c r="K3708" s="13">
        <f>IF(ISBLANK(Table14[[#This Row],[Discount]]),MEDIAN(Table14[Discount]),Table14[[#This Row],[Discount]])</f>
        <v>0.05</v>
      </c>
      <c r="L3708" s="4" t="s">
        <v>26</v>
      </c>
      <c r="M3708" s="4" t="s">
        <v>22</v>
      </c>
    </row>
    <row r="3709" spans="1:13" x14ac:dyDescent="0.3">
      <c r="A3709">
        <v>1471</v>
      </c>
      <c r="B3709" s="1">
        <v>45313</v>
      </c>
      <c r="C3709" s="4" t="str">
        <f>IF(ISBLANK(Table14[[#This Row],[Sales_Rep]]),"Unknown",Table14[[#This Row],[Sales_Rep]])</f>
        <v>Eve</v>
      </c>
      <c r="D3709" s="4" t="str">
        <f>PROPER(Table14[[#This Row],[Region]])</f>
        <v>East</v>
      </c>
      <c r="E3709" s="9">
        <f>IF(ISBLANK(Table14[[#This Row],[Sales_Amount]]),MEDIAN(Table14[Sales_Amount]),Table14[[#This Row],[Sales_Amount]])</f>
        <v>156287.38</v>
      </c>
      <c r="F3709" s="11">
        <f>IF(ISBLANK(Table14[[#This Row],[Quantity_Sold]]),MEDIAN(Table14[Quantity_Sold]),Table14[[#This Row],[Quantity_Sold]])</f>
        <v>36</v>
      </c>
      <c r="G3709" s="4" t="str">
        <f>TRIM(Table14[[#This Row],[Product_Category]])</f>
        <v>Clothing</v>
      </c>
      <c r="H3709" s="9">
        <v>4310.41</v>
      </c>
      <c r="I3709" s="9">
        <v>5565.79</v>
      </c>
      <c r="J3709" s="4" t="str">
        <f>PROPER(Table14[[#This Row],[Customer_Type]])</f>
        <v>Returning</v>
      </c>
      <c r="K3709" s="13">
        <f>IF(ISBLANK(Table14[[#This Row],[Discount]]),MEDIAN(Table14[Discount]),Table14[[#This Row],[Discount]])</f>
        <v>0.22</v>
      </c>
      <c r="L3709" s="4" t="s">
        <v>26</v>
      </c>
      <c r="M3709" s="4" t="s">
        <v>22</v>
      </c>
    </row>
    <row r="3710" spans="1:13" x14ac:dyDescent="0.3">
      <c r="A3710">
        <v>1001</v>
      </c>
      <c r="B3710" s="1">
        <v>45196</v>
      </c>
      <c r="C3710" s="4" t="str">
        <f>IF(ISBLANK(Table14[[#This Row],[Sales_Rep]]),"Unknown",Table14[[#This Row],[Sales_Rep]])</f>
        <v>Bob</v>
      </c>
      <c r="D3710" s="4" t="str">
        <f>PROPER(Table14[[#This Row],[Region]])</f>
        <v>East</v>
      </c>
      <c r="E3710" s="9">
        <f>IF(ISBLANK(Table14[[#This Row],[Sales_Amount]]),MEDIAN(Table14[Sales_Amount]),Table14[[#This Row],[Sales_Amount]])</f>
        <v>228541.1</v>
      </c>
      <c r="F3710" s="11">
        <f>IF(ISBLANK(Table14[[#This Row],[Quantity_Sold]]),MEDIAN(Table14[Quantity_Sold]),Table14[[#This Row],[Quantity_Sold]])</f>
        <v>40</v>
      </c>
      <c r="G3710" s="4" t="str">
        <f>TRIM(Table14[[#This Row],[Product_Category]])</f>
        <v>Furniture</v>
      </c>
      <c r="H3710" s="9">
        <v>4107.9399999999996</v>
      </c>
      <c r="I3710" s="9">
        <v>5771.24</v>
      </c>
      <c r="J3710" s="4" t="str">
        <f>PROPER(Table14[[#This Row],[Customer_Type]])</f>
        <v>Returning</v>
      </c>
      <c r="K3710" s="13">
        <f>IF(ISBLANK(Table14[[#This Row],[Discount]]),MEDIAN(Table14[Discount]),Table14[[#This Row],[Discount]])</f>
        <v>0.01</v>
      </c>
      <c r="L3710" s="4" t="s">
        <v>17</v>
      </c>
      <c r="M3710" s="4" t="s">
        <v>22</v>
      </c>
    </row>
    <row r="3711" spans="1:13" x14ac:dyDescent="0.3">
      <c r="A3711">
        <v>1201</v>
      </c>
      <c r="B3711" s="1">
        <v>45428</v>
      </c>
      <c r="C3711" s="4" t="str">
        <f>IF(ISBLANK(Table14[[#This Row],[Sales_Rep]]),"Unknown",Table14[[#This Row],[Sales_Rep]])</f>
        <v>Bob</v>
      </c>
      <c r="D3711" s="4" t="str">
        <f>PROPER(Table14[[#This Row],[Region]])</f>
        <v>East</v>
      </c>
      <c r="E3711" s="9">
        <f>IF(ISBLANK(Table14[[#This Row],[Sales_Amount]]),MEDIAN(Table14[Sales_Amount]),Table14[[#This Row],[Sales_Amount]])</f>
        <v>6650.2</v>
      </c>
      <c r="F3711" s="11">
        <f>IF(ISBLANK(Table14[[#This Row],[Quantity_Sold]]),MEDIAN(Table14[Quantity_Sold]),Table14[[#This Row],[Quantity_Sold]])</f>
        <v>20</v>
      </c>
      <c r="G3711" s="4" t="str">
        <f>TRIM(Table14[[#This Row],[Product_Category]])</f>
        <v>Clothing</v>
      </c>
      <c r="H3711" s="9">
        <v>344.37</v>
      </c>
      <c r="I3711" s="9">
        <v>405.5</v>
      </c>
      <c r="J3711" s="4" t="str">
        <f>PROPER(Table14[[#This Row],[Customer_Type]])</f>
        <v>New</v>
      </c>
      <c r="K3711" s="13">
        <f>IF(ISBLANK(Table14[[#This Row],[Discount]]),MEDIAN(Table14[Discount]),Table14[[#This Row],[Discount]])</f>
        <v>0.18</v>
      </c>
      <c r="L3711" s="4" t="s">
        <v>31</v>
      </c>
      <c r="M3711" s="4" t="s">
        <v>22</v>
      </c>
    </row>
    <row r="3712" spans="1:13" x14ac:dyDescent="0.3">
      <c r="A3712">
        <v>1229</v>
      </c>
      <c r="B3712" s="1">
        <v>44993</v>
      </c>
      <c r="C3712" s="4" t="str">
        <f>IF(ISBLANK(Table14[[#This Row],[Sales_Rep]]),"Unknown",Table14[[#This Row],[Sales_Rep]])</f>
        <v>Eve</v>
      </c>
      <c r="D3712" s="4" t="str">
        <f>PROPER(Table14[[#This Row],[Region]])</f>
        <v>North</v>
      </c>
      <c r="E3712" s="9">
        <f>IF(ISBLANK(Table14[[#This Row],[Sales_Amount]]),MEDIAN(Table14[Sales_Amount]),Table14[[#This Row],[Sales_Amount]])</f>
        <v>22990.95</v>
      </c>
      <c r="F3712" s="11">
        <f>IF(ISBLANK(Table14[[#This Row],[Quantity_Sold]]),MEDIAN(Table14[Quantity_Sold]),Table14[[#This Row],[Quantity_Sold]])</f>
        <v>13</v>
      </c>
      <c r="G3712" s="4" t="str">
        <f>TRIM(Table14[[#This Row],[Product_Category]])</f>
        <v>Clothing</v>
      </c>
      <c r="H3712" s="9">
        <v>1378.22</v>
      </c>
      <c r="I3712" s="9">
        <v>1881.42</v>
      </c>
      <c r="J3712" s="4" t="str">
        <f>PROPER(Table14[[#This Row],[Customer_Type]])</f>
        <v>New</v>
      </c>
      <c r="K3712" s="13">
        <f>IF(ISBLANK(Table14[[#This Row],[Discount]]),MEDIAN(Table14[Discount]),Table14[[#This Row],[Discount]])</f>
        <v>0.06</v>
      </c>
      <c r="L3712" s="4" t="s">
        <v>26</v>
      </c>
      <c r="M3712" s="4" t="s">
        <v>18</v>
      </c>
    </row>
    <row r="3713" spans="1:13" x14ac:dyDescent="0.3">
      <c r="A3713">
        <v>1421</v>
      </c>
      <c r="B3713" s="1">
        <v>45635</v>
      </c>
      <c r="C3713" s="4" t="str">
        <f>IF(ISBLANK(Table14[[#This Row],[Sales_Rep]]),"Unknown",Table14[[#This Row],[Sales_Rep]])</f>
        <v>Alice</v>
      </c>
      <c r="D3713" s="4" t="str">
        <f>PROPER(Table14[[#This Row],[Region]])</f>
        <v>North</v>
      </c>
      <c r="E3713" s="9">
        <f>IF(ISBLANK(Table14[[#This Row],[Sales_Amount]]),MEDIAN(Table14[Sales_Amount]),Table14[[#This Row],[Sales_Amount]])</f>
        <v>75952.31</v>
      </c>
      <c r="F3713" s="11">
        <f>IF(ISBLANK(Table14[[#This Row],[Quantity_Sold]]),MEDIAN(Table14[Quantity_Sold]),Table14[[#This Row],[Quantity_Sold]])</f>
        <v>25</v>
      </c>
      <c r="G3713" s="4" t="str">
        <f>TRIM(Table14[[#This Row],[Product_Category]])</f>
        <v>Clothing</v>
      </c>
      <c r="H3713" s="9">
        <v>2801.88</v>
      </c>
      <c r="I3713" s="9">
        <v>3997.49</v>
      </c>
      <c r="J3713" s="4" t="str">
        <f>PROPER(Table14[[#This Row],[Customer_Type]])</f>
        <v>Returning</v>
      </c>
      <c r="K3713" s="13">
        <f>IF(ISBLANK(Table14[[#This Row],[Discount]]),MEDIAN(Table14[Discount]),Table14[[#This Row],[Discount]])</f>
        <v>0.24</v>
      </c>
      <c r="L3713" s="4" t="s">
        <v>26</v>
      </c>
      <c r="M3713" s="4" t="s">
        <v>18</v>
      </c>
    </row>
    <row r="3714" spans="1:13" x14ac:dyDescent="0.3">
      <c r="A3714">
        <v>1248</v>
      </c>
      <c r="B3714" s="1">
        <v>45134</v>
      </c>
      <c r="C3714" s="4" t="str">
        <f>IF(ISBLANK(Table14[[#This Row],[Sales_Rep]]),"Unknown",Table14[[#This Row],[Sales_Rep]])</f>
        <v>Charlie</v>
      </c>
      <c r="D3714" s="4" t="str">
        <f>PROPER(Table14[[#This Row],[Region]])</f>
        <v>South</v>
      </c>
      <c r="E3714" s="9">
        <f>IF(ISBLANK(Table14[[#This Row],[Sales_Amount]]),MEDIAN(Table14[Sales_Amount]),Table14[[#This Row],[Sales_Amount]])</f>
        <v>31321.15</v>
      </c>
      <c r="F3714" s="11">
        <f>IF(ISBLANK(Table14[[#This Row],[Quantity_Sold]]),MEDIAN(Table14[Quantity_Sold]),Table14[[#This Row],[Quantity_Sold]])</f>
        <v>8</v>
      </c>
      <c r="G3714" s="4" t="str">
        <f>TRIM(Table14[[#This Row],[Product_Category]])</f>
        <v>Electronics</v>
      </c>
      <c r="H3714" s="9">
        <v>4142.2299999999996</v>
      </c>
      <c r="I3714" s="9">
        <v>5437.7</v>
      </c>
      <c r="J3714" s="4" t="str">
        <f>PROPER(Table14[[#This Row],[Customer_Type]])</f>
        <v>Returning</v>
      </c>
      <c r="K3714" s="13">
        <f>IF(ISBLANK(Table14[[#This Row],[Discount]]),MEDIAN(Table14[Discount]),Table14[[#This Row],[Discount]])</f>
        <v>0.28000000000000003</v>
      </c>
      <c r="L3714" s="4" t="s">
        <v>17</v>
      </c>
      <c r="M3714" s="4" t="s">
        <v>22</v>
      </c>
    </row>
    <row r="3715" spans="1:13" x14ac:dyDescent="0.3">
      <c r="A3715">
        <v>1207</v>
      </c>
      <c r="B3715" s="1">
        <v>45456</v>
      </c>
      <c r="C3715" s="4" t="str">
        <f>IF(ISBLANK(Table14[[#This Row],[Sales_Rep]]),"Unknown",Table14[[#This Row],[Sales_Rep]])</f>
        <v>Charlie</v>
      </c>
      <c r="D3715" s="4" t="str">
        <f>PROPER(Table14[[#This Row],[Region]])</f>
        <v>West</v>
      </c>
      <c r="E3715" s="9">
        <f>IF(ISBLANK(Table14[[#This Row],[Sales_Amount]]),MEDIAN(Table14[Sales_Amount]),Table14[[#This Row],[Sales_Amount]])</f>
        <v>82200.240000000005</v>
      </c>
      <c r="F3715" s="11">
        <f>IF(ISBLANK(Table14[[#This Row],[Quantity_Sold]]),MEDIAN(Table14[Quantity_Sold]),Table14[[#This Row],[Quantity_Sold]])</f>
        <v>37</v>
      </c>
      <c r="G3715" s="4" t="str">
        <f>TRIM(Table14[[#This Row],[Product_Category]])</f>
        <v>Food</v>
      </c>
      <c r="H3715" s="9">
        <v>2654.35</v>
      </c>
      <c r="I3715" s="9">
        <v>3002.2</v>
      </c>
      <c r="J3715" s="4" t="str">
        <f>PROPER(Table14[[#This Row],[Customer_Type]])</f>
        <v>New</v>
      </c>
      <c r="K3715" s="13">
        <f>IF(ISBLANK(Table14[[#This Row],[Discount]]),MEDIAN(Table14[Discount]),Table14[[#This Row],[Discount]])</f>
        <v>0.26</v>
      </c>
      <c r="L3715" s="4" t="s">
        <v>17</v>
      </c>
      <c r="M3715" s="4" t="s">
        <v>18</v>
      </c>
    </row>
    <row r="3716" spans="1:13" x14ac:dyDescent="0.3">
      <c r="A3716">
        <v>1123</v>
      </c>
      <c r="B3716" s="1">
        <v>44950</v>
      </c>
      <c r="C3716" s="4" t="str">
        <f>IF(ISBLANK(Table14[[#This Row],[Sales_Rep]]),"Unknown",Table14[[#This Row],[Sales_Rep]])</f>
        <v>Alice</v>
      </c>
      <c r="D3716" s="4" t="str">
        <f>PROPER(Table14[[#This Row],[Region]])</f>
        <v>South</v>
      </c>
      <c r="E3716" s="9">
        <f>IF(ISBLANK(Table14[[#This Row],[Sales_Amount]]),MEDIAN(Table14[Sales_Amount]),Table14[[#This Row],[Sales_Amount]])</f>
        <v>20785.32</v>
      </c>
      <c r="F3716" s="11">
        <f>IF(ISBLANK(Table14[[#This Row],[Quantity_Sold]]),MEDIAN(Table14[Quantity_Sold]),Table14[[#This Row],[Quantity_Sold]])</f>
        <v>12</v>
      </c>
      <c r="G3716" s="4" t="str">
        <f>TRIM(Table14[[#This Row],[Product_Category]])</f>
        <v>Furniture</v>
      </c>
      <c r="H3716" s="9">
        <v>1465.07</v>
      </c>
      <c r="I3716" s="9">
        <v>2086.88</v>
      </c>
      <c r="J3716" s="4" t="str">
        <f>PROPER(Table14[[#This Row],[Customer_Type]])</f>
        <v>New</v>
      </c>
      <c r="K3716" s="13">
        <f>IF(ISBLANK(Table14[[#This Row],[Discount]]),MEDIAN(Table14[Discount]),Table14[[#This Row],[Discount]])</f>
        <v>0.17</v>
      </c>
      <c r="L3716" s="4" t="s">
        <v>31</v>
      </c>
      <c r="M3716" s="4" t="s">
        <v>18</v>
      </c>
    </row>
    <row r="3717" spans="1:13" x14ac:dyDescent="0.3">
      <c r="A3717">
        <v>1157</v>
      </c>
      <c r="B3717" s="1">
        <v>45013</v>
      </c>
      <c r="C3717" s="4" t="str">
        <f>IF(ISBLANK(Table14[[#This Row],[Sales_Rep]]),"Unknown",Table14[[#This Row],[Sales_Rep]])</f>
        <v>Charlie</v>
      </c>
      <c r="D3717" s="4" t="str">
        <f>PROPER(Table14[[#This Row],[Region]])</f>
        <v>North</v>
      </c>
      <c r="E3717" s="9">
        <f>IF(ISBLANK(Table14[[#This Row],[Sales_Amount]]),MEDIAN(Table14[Sales_Amount]),Table14[[#This Row],[Sales_Amount]])</f>
        <v>42650.96</v>
      </c>
      <c r="F3717" s="11">
        <f>IF(ISBLANK(Table14[[#This Row],[Quantity_Sold]]),MEDIAN(Table14[Quantity_Sold]),Table14[[#This Row],[Quantity_Sold]])</f>
        <v>16</v>
      </c>
      <c r="G3717" s="4" t="str">
        <f>TRIM(Table14[[#This Row],[Product_Category]])</f>
        <v>Electronics</v>
      </c>
      <c r="H3717" s="9">
        <v>2234.89</v>
      </c>
      <c r="I3717" s="9">
        <v>3136.1</v>
      </c>
      <c r="J3717" s="4" t="str">
        <f>PROPER(Table14[[#This Row],[Customer_Type]])</f>
        <v>Returning</v>
      </c>
      <c r="K3717" s="13">
        <f>IF(ISBLANK(Table14[[#This Row],[Discount]]),MEDIAN(Table14[Discount]),Table14[[#This Row],[Discount]])</f>
        <v>0.15</v>
      </c>
      <c r="L3717" s="4" t="s">
        <v>17</v>
      </c>
      <c r="M3717" s="4" t="s">
        <v>22</v>
      </c>
    </row>
    <row r="3718" spans="1:13" x14ac:dyDescent="0.3">
      <c r="A3718">
        <v>1050</v>
      </c>
      <c r="B3718" s="1">
        <v>45465</v>
      </c>
      <c r="C3718" s="4" t="str">
        <f>IF(ISBLANK(Table14[[#This Row],[Sales_Rep]]),"Unknown",Table14[[#This Row],[Sales_Rep]])</f>
        <v>David</v>
      </c>
      <c r="D3718" s="4" t="str">
        <f>PROPER(Table14[[#This Row],[Region]])</f>
        <v>North</v>
      </c>
      <c r="E3718" s="9">
        <f>IF(ISBLANK(Table14[[#This Row],[Sales_Amount]]),MEDIAN(Table14[Sales_Amount]),Table14[[#This Row],[Sales_Amount]])</f>
        <v>56372.959999999999</v>
      </c>
      <c r="F3718" s="11">
        <f>IF(ISBLANK(Table14[[#This Row],[Quantity_Sold]]),MEDIAN(Table14[Quantity_Sold]),Table14[[#This Row],[Quantity_Sold]])</f>
        <v>27</v>
      </c>
      <c r="G3718" s="4" t="str">
        <f>TRIM(Table14[[#This Row],[Product_Category]])</f>
        <v>Furniture</v>
      </c>
      <c r="H3718" s="9">
        <v>2014.23</v>
      </c>
      <c r="I3718" s="9">
        <v>2783.85</v>
      </c>
      <c r="J3718" s="4" t="str">
        <f>PROPER(Table14[[#This Row],[Customer_Type]])</f>
        <v>Returning</v>
      </c>
      <c r="K3718" s="13">
        <f>IF(ISBLANK(Table14[[#This Row],[Discount]]),MEDIAN(Table14[Discount]),Table14[[#This Row],[Discount]])</f>
        <v>0.25</v>
      </c>
      <c r="L3718" s="4" t="s">
        <v>31</v>
      </c>
      <c r="M3718" s="4" t="s">
        <v>18</v>
      </c>
    </row>
    <row r="3719" spans="1:13" x14ac:dyDescent="0.3">
      <c r="A3719">
        <v>1299</v>
      </c>
      <c r="B3719" s="1">
        <v>45310</v>
      </c>
      <c r="C3719" s="4" t="str">
        <f>IF(ISBLANK(Table14[[#This Row],[Sales_Rep]]),"Unknown",Table14[[#This Row],[Sales_Rep]])</f>
        <v>Eve</v>
      </c>
      <c r="D3719" s="4" t="str">
        <f>PROPER(Table14[[#This Row],[Region]])</f>
        <v>North</v>
      </c>
      <c r="E3719" s="9">
        <f>IF(ISBLANK(Table14[[#This Row],[Sales_Amount]]),MEDIAN(Table14[Sales_Amount]),Table14[[#This Row],[Sales_Amount]])</f>
        <v>37429.39</v>
      </c>
      <c r="F3719" s="11">
        <f>IF(ISBLANK(Table14[[#This Row],[Quantity_Sold]]),MEDIAN(Table14[Quantity_Sold]),Table14[[#This Row],[Quantity_Sold]])</f>
        <v>28</v>
      </c>
      <c r="G3719" s="4" t="str">
        <f>TRIM(Table14[[#This Row],[Product_Category]])</f>
        <v>Clothing</v>
      </c>
      <c r="H3719" s="9">
        <v>1249.0899999999999</v>
      </c>
      <c r="I3719" s="9">
        <v>1519.05</v>
      </c>
      <c r="J3719" s="4" t="str">
        <f>PROPER(Table14[[#This Row],[Customer_Type]])</f>
        <v>New</v>
      </c>
      <c r="K3719" s="13">
        <f>IF(ISBLANK(Table14[[#This Row],[Discount]]),MEDIAN(Table14[Discount]),Table14[[#This Row],[Discount]])</f>
        <v>0.12</v>
      </c>
      <c r="L3719" s="4" t="s">
        <v>31</v>
      </c>
      <c r="M3719" s="4" t="s">
        <v>22</v>
      </c>
    </row>
    <row r="3720" spans="1:13" x14ac:dyDescent="0.3">
      <c r="A3720">
        <v>1011</v>
      </c>
      <c r="B3720" s="1">
        <v>45646</v>
      </c>
      <c r="C3720" s="4" t="str">
        <f>IF(ISBLANK(Table14[[#This Row],[Sales_Rep]]),"Unknown",Table14[[#This Row],[Sales_Rep]])</f>
        <v>Eve</v>
      </c>
      <c r="D3720" s="4" t="str">
        <f>PROPER(Table14[[#This Row],[Region]])</f>
        <v>West</v>
      </c>
      <c r="E3720" s="9">
        <f>IF(ISBLANK(Table14[[#This Row],[Sales_Amount]]),MEDIAN(Table14[Sales_Amount]),Table14[[#This Row],[Sales_Amount]])</f>
        <v>4195.87</v>
      </c>
      <c r="F3720" s="11">
        <f>IF(ISBLANK(Table14[[#This Row],[Quantity_Sold]]),MEDIAN(Table14[Quantity_Sold]),Table14[[#This Row],[Quantity_Sold]])</f>
        <v>9</v>
      </c>
      <c r="G3720" s="4" t="str">
        <f>TRIM(Table14[[#This Row],[Product_Category]])</f>
        <v>Clothing</v>
      </c>
      <c r="H3720" s="9">
        <v>534.65</v>
      </c>
      <c r="I3720" s="9">
        <v>656.63</v>
      </c>
      <c r="J3720" s="4" t="str">
        <f>PROPER(Table14[[#This Row],[Customer_Type]])</f>
        <v>New</v>
      </c>
      <c r="K3720" s="13">
        <f>IF(ISBLANK(Table14[[#This Row],[Discount]]),MEDIAN(Table14[Discount]),Table14[[#This Row],[Discount]])</f>
        <v>0.28999999999999998</v>
      </c>
      <c r="L3720" s="4" t="s">
        <v>17</v>
      </c>
      <c r="M3720" s="4" t="s">
        <v>22</v>
      </c>
    </row>
    <row r="3721" spans="1:13" x14ac:dyDescent="0.3">
      <c r="A3721">
        <v>1048</v>
      </c>
      <c r="B3721" s="1">
        <v>45181</v>
      </c>
      <c r="C3721" s="4" t="str">
        <f>IF(ISBLANK(Table14[[#This Row],[Sales_Rep]]),"Unknown",Table14[[#This Row],[Sales_Rep]])</f>
        <v>Alice</v>
      </c>
      <c r="D3721" s="4" t="str">
        <f>PROPER(Table14[[#This Row],[Region]])</f>
        <v>West</v>
      </c>
      <c r="E3721" s="9">
        <f>IF(ISBLANK(Table14[[#This Row],[Sales_Amount]]),MEDIAN(Table14[Sales_Amount]),Table14[[#This Row],[Sales_Amount]])</f>
        <v>12244.08</v>
      </c>
      <c r="F3721" s="11">
        <f>IF(ISBLANK(Table14[[#This Row],[Quantity_Sold]]),MEDIAN(Table14[Quantity_Sold]),Table14[[#This Row],[Quantity_Sold]])</f>
        <v>3</v>
      </c>
      <c r="G3721" s="4" t="str">
        <f>TRIM(Table14[[#This Row],[Product_Category]])</f>
        <v>Electronics</v>
      </c>
      <c r="H3721" s="9">
        <v>3797.82</v>
      </c>
      <c r="I3721" s="9">
        <v>5370.21</v>
      </c>
      <c r="J3721" s="4" t="str">
        <f>PROPER(Table14[[#This Row],[Customer_Type]])</f>
        <v>Returning</v>
      </c>
      <c r="K3721" s="13">
        <f>IF(ISBLANK(Table14[[#This Row],[Discount]]),MEDIAN(Table14[Discount]),Table14[[#This Row],[Discount]])</f>
        <v>0.24</v>
      </c>
      <c r="L3721" s="4" t="s">
        <v>17</v>
      </c>
      <c r="M3721" s="4" t="s">
        <v>22</v>
      </c>
    </row>
    <row r="3722" spans="1:13" x14ac:dyDescent="0.3">
      <c r="A3722">
        <v>1437</v>
      </c>
      <c r="B3722" s="1">
        <v>45199</v>
      </c>
      <c r="C3722" s="4" t="str">
        <f>IF(ISBLANK(Table14[[#This Row],[Sales_Rep]]),"Unknown",Table14[[#This Row],[Sales_Rep]])</f>
        <v>Charlie</v>
      </c>
      <c r="D3722" s="4" t="str">
        <f>PROPER(Table14[[#This Row],[Region]])</f>
        <v>West</v>
      </c>
      <c r="E3722" s="9">
        <f>IF(ISBLANK(Table14[[#This Row],[Sales_Amount]]),MEDIAN(Table14[Sales_Amount]),Table14[[#This Row],[Sales_Amount]])</f>
        <v>267740.32</v>
      </c>
      <c r="F3722" s="11">
        <f>IF(ISBLANK(Table14[[#This Row],[Quantity_Sold]]),MEDIAN(Table14[Quantity_Sold]),Table14[[#This Row],[Quantity_Sold]])</f>
        <v>50</v>
      </c>
      <c r="G3722" s="4" t="str">
        <f>TRIM(Table14[[#This Row],[Product_Category]])</f>
        <v>Food</v>
      </c>
      <c r="H3722" s="9">
        <v>4897.66</v>
      </c>
      <c r="I3722" s="9">
        <v>6154.95</v>
      </c>
      <c r="J3722" s="4" t="str">
        <f>PROPER(Table14[[#This Row],[Customer_Type]])</f>
        <v>Returning</v>
      </c>
      <c r="K3722" s="13">
        <f>IF(ISBLANK(Table14[[#This Row],[Discount]]),MEDIAN(Table14[Discount]),Table14[[#This Row],[Discount]])</f>
        <v>0.13</v>
      </c>
      <c r="L3722" s="4" t="s">
        <v>17</v>
      </c>
      <c r="M3722" s="4" t="s">
        <v>22</v>
      </c>
    </row>
    <row r="3723" spans="1:13" x14ac:dyDescent="0.3">
      <c r="A3723">
        <v>1339</v>
      </c>
      <c r="B3723" s="1">
        <v>45640</v>
      </c>
      <c r="C3723" s="4" t="str">
        <f>IF(ISBLANK(Table14[[#This Row],[Sales_Rep]]),"Unknown",Table14[[#This Row],[Sales_Rep]])</f>
        <v>Bob</v>
      </c>
      <c r="D3723" s="4" t="str">
        <f>PROPER(Table14[[#This Row],[Region]])</f>
        <v>West</v>
      </c>
      <c r="E3723" s="9">
        <f>IF(ISBLANK(Table14[[#This Row],[Sales_Amount]]),MEDIAN(Table14[Sales_Amount]),Table14[[#This Row],[Sales_Amount]])</f>
        <v>114843.04</v>
      </c>
      <c r="F3723" s="11">
        <f>IF(ISBLANK(Table14[[#This Row],[Quantity_Sold]]),MEDIAN(Table14[Quantity_Sold]),Table14[[#This Row],[Quantity_Sold]])</f>
        <v>30</v>
      </c>
      <c r="G3723" s="4" t="str">
        <f>TRIM(Table14[[#This Row],[Product_Category]])</f>
        <v>Clothing</v>
      </c>
      <c r="H3723" s="9">
        <v>3758.6</v>
      </c>
      <c r="I3723" s="9">
        <v>4971.5600000000004</v>
      </c>
      <c r="J3723" s="4" t="str">
        <f>PROPER(Table14[[#This Row],[Customer_Type]])</f>
        <v>Returning</v>
      </c>
      <c r="K3723" s="13">
        <f>IF(ISBLANK(Table14[[#This Row],[Discount]]),MEDIAN(Table14[Discount]),Table14[[#This Row],[Discount]])</f>
        <v>0.23</v>
      </c>
      <c r="L3723" s="4" t="s">
        <v>26</v>
      </c>
      <c r="M3723" s="4" t="s">
        <v>18</v>
      </c>
    </row>
    <row r="3724" spans="1:13" x14ac:dyDescent="0.3">
      <c r="A3724">
        <v>1131</v>
      </c>
      <c r="B3724" s="1">
        <v>45208</v>
      </c>
      <c r="C3724" s="4" t="str">
        <f>IF(ISBLANK(Table14[[#This Row],[Sales_Rep]]),"Unknown",Table14[[#This Row],[Sales_Rep]])</f>
        <v>Bob</v>
      </c>
      <c r="D3724" s="4" t="str">
        <f>PROPER(Table14[[#This Row],[Region]])</f>
        <v>North</v>
      </c>
      <c r="E3724" s="9">
        <f>IF(ISBLANK(Table14[[#This Row],[Sales_Amount]]),MEDIAN(Table14[Sales_Amount]),Table14[[#This Row],[Sales_Amount]])</f>
        <v>88444.93</v>
      </c>
      <c r="F3724" s="11">
        <f>IF(ISBLANK(Table14[[#This Row],[Quantity_Sold]]),MEDIAN(Table14[Quantity_Sold]),Table14[[#This Row],[Quantity_Sold]])</f>
        <v>17</v>
      </c>
      <c r="G3724" s="4" t="str">
        <f>TRIM(Table14[[#This Row],[Product_Category]])</f>
        <v>Clothing</v>
      </c>
      <c r="H3724" s="9">
        <v>3651.38</v>
      </c>
      <c r="I3724" s="9">
        <v>5419.42</v>
      </c>
      <c r="J3724" s="4" t="str">
        <f>PROPER(Table14[[#This Row],[Customer_Type]])</f>
        <v>New</v>
      </c>
      <c r="K3724" s="13">
        <f>IF(ISBLANK(Table14[[#This Row],[Discount]]),MEDIAN(Table14[Discount]),Table14[[#This Row],[Discount]])</f>
        <v>0.04</v>
      </c>
      <c r="L3724" s="4" t="s">
        <v>17</v>
      </c>
      <c r="M3724" s="4" t="s">
        <v>18</v>
      </c>
    </row>
    <row r="3725" spans="1:13" x14ac:dyDescent="0.3">
      <c r="A3725">
        <v>1332</v>
      </c>
      <c r="B3725" s="1">
        <v>45430</v>
      </c>
      <c r="C3725" s="4" t="str">
        <f>IF(ISBLANK(Table14[[#This Row],[Sales_Rep]]),"Unknown",Table14[[#This Row],[Sales_Rep]])</f>
        <v>Charlie</v>
      </c>
      <c r="D3725" s="4" t="str">
        <f>PROPER(Table14[[#This Row],[Region]])</f>
        <v>East</v>
      </c>
      <c r="E3725" s="9">
        <f>IF(ISBLANK(Table14[[#This Row],[Sales_Amount]]),MEDIAN(Table14[Sales_Amount]),Table14[[#This Row],[Sales_Amount]])</f>
        <v>27829.42</v>
      </c>
      <c r="F3725" s="11">
        <f>IF(ISBLANK(Table14[[#This Row],[Quantity_Sold]]),MEDIAN(Table14[Quantity_Sold]),Table14[[#This Row],[Quantity_Sold]])</f>
        <v>10</v>
      </c>
      <c r="G3725" s="4" t="str">
        <f>TRIM(Table14[[#This Row],[Product_Category]])</f>
        <v>Clothing</v>
      </c>
      <c r="H3725" s="9">
        <v>2703.78</v>
      </c>
      <c r="I3725" s="9">
        <v>3812.25</v>
      </c>
      <c r="J3725" s="4" t="str">
        <f>PROPER(Table14[[#This Row],[Customer_Type]])</f>
        <v>New</v>
      </c>
      <c r="K3725" s="13">
        <f>IF(ISBLANK(Table14[[#This Row],[Discount]]),MEDIAN(Table14[Discount]),Table14[[#This Row],[Discount]])</f>
        <v>0.27</v>
      </c>
      <c r="L3725" s="4" t="s">
        <v>31</v>
      </c>
      <c r="M3725" s="4" t="s">
        <v>22</v>
      </c>
    </row>
    <row r="3726" spans="1:13" x14ac:dyDescent="0.3">
      <c r="A3726">
        <v>1084</v>
      </c>
      <c r="B3726" s="1">
        <v>44960</v>
      </c>
      <c r="C3726" s="4" t="str">
        <f>IF(ISBLANK(Table14[[#This Row],[Sales_Rep]]),"Unknown",Table14[[#This Row],[Sales_Rep]])</f>
        <v>Bob</v>
      </c>
      <c r="D3726" s="4" t="str">
        <f>PROPER(Table14[[#This Row],[Region]])</f>
        <v>West</v>
      </c>
      <c r="E3726" s="9">
        <f>IF(ISBLANK(Table14[[#This Row],[Sales_Amount]]),MEDIAN(Table14[Sales_Amount]),Table14[[#This Row],[Sales_Amount]])</f>
        <v>134518.89000000001</v>
      </c>
      <c r="F3726" s="11">
        <f>IF(ISBLANK(Table14[[#This Row],[Quantity_Sold]]),MEDIAN(Table14[Quantity_Sold]),Table14[[#This Row],[Quantity_Sold]])</f>
        <v>44</v>
      </c>
      <c r="G3726" s="4" t="str">
        <f>TRIM(Table14[[#This Row],[Product_Category]])</f>
        <v>Clothing</v>
      </c>
      <c r="H3726" s="9">
        <v>2759.87</v>
      </c>
      <c r="I3726" s="9">
        <v>4076.33</v>
      </c>
      <c r="J3726" s="4" t="str">
        <f>PROPER(Table14[[#This Row],[Customer_Type]])</f>
        <v>Returning</v>
      </c>
      <c r="K3726" s="13">
        <f>IF(ISBLANK(Table14[[#This Row],[Discount]]),MEDIAN(Table14[Discount]),Table14[[#This Row],[Discount]])</f>
        <v>0.25</v>
      </c>
      <c r="L3726" s="4" t="s">
        <v>31</v>
      </c>
      <c r="M3726" s="4" t="s">
        <v>18</v>
      </c>
    </row>
    <row r="3727" spans="1:13" x14ac:dyDescent="0.3">
      <c r="A3727">
        <v>1162</v>
      </c>
      <c r="B3727" s="1">
        <v>45401</v>
      </c>
      <c r="C3727" s="4" t="str">
        <f>IF(ISBLANK(Table14[[#This Row],[Sales_Rep]]),"Unknown",Table14[[#This Row],[Sales_Rep]])</f>
        <v>Alice</v>
      </c>
      <c r="D3727" s="4" t="str">
        <f>PROPER(Table14[[#This Row],[Region]])</f>
        <v>North</v>
      </c>
      <c r="E3727" s="9">
        <f>IF(ISBLANK(Table14[[#This Row],[Sales_Amount]]),MEDIAN(Table14[Sales_Amount]),Table14[[#This Row],[Sales_Amount]])</f>
        <v>7070.07</v>
      </c>
      <c r="F3727" s="11">
        <f>IF(ISBLANK(Table14[[#This Row],[Quantity_Sold]]),MEDIAN(Table14[Quantity_Sold]),Table14[[#This Row],[Quantity_Sold]])</f>
        <v>5</v>
      </c>
      <c r="G3727" s="4" t="str">
        <f>TRIM(Table14[[#This Row],[Product_Category]])</f>
        <v>Furniture</v>
      </c>
      <c r="H3727" s="9">
        <v>1304.3</v>
      </c>
      <c r="I3727" s="9">
        <v>1504.27</v>
      </c>
      <c r="J3727" s="4" t="str">
        <f>PROPER(Table14[[#This Row],[Customer_Type]])</f>
        <v>Returning</v>
      </c>
      <c r="K3727" s="13">
        <f>IF(ISBLANK(Table14[[#This Row],[Discount]]),MEDIAN(Table14[Discount]),Table14[[#This Row],[Discount]])</f>
        <v>0.06</v>
      </c>
      <c r="L3727" s="4" t="s">
        <v>31</v>
      </c>
      <c r="M3727" s="4" t="s">
        <v>22</v>
      </c>
    </row>
    <row r="3728" spans="1:13" x14ac:dyDescent="0.3">
      <c r="A3728">
        <v>1397</v>
      </c>
      <c r="B3728" s="1">
        <v>45339</v>
      </c>
      <c r="C3728" s="4" t="str">
        <f>IF(ISBLANK(Table14[[#This Row],[Sales_Rep]]),"Unknown",Table14[[#This Row],[Sales_Rep]])</f>
        <v>Alice</v>
      </c>
      <c r="D3728" s="4" t="str">
        <f>PROPER(Table14[[#This Row],[Region]])</f>
        <v>North</v>
      </c>
      <c r="E3728" s="9">
        <f>IF(ISBLANK(Table14[[#This Row],[Sales_Amount]]),MEDIAN(Table14[Sales_Amount]),Table14[[#This Row],[Sales_Amount]])</f>
        <v>240918.65</v>
      </c>
      <c r="F3728" s="11">
        <f>IF(ISBLANK(Table14[[#This Row],[Quantity_Sold]]),MEDIAN(Table14[Quantity_Sold]),Table14[[#This Row],[Quantity_Sold]])</f>
        <v>49</v>
      </c>
      <c r="G3728" s="4" t="str">
        <f>TRIM(Table14[[#This Row],[Product_Category]])</f>
        <v>Clothing</v>
      </c>
      <c r="H3728" s="9">
        <v>4163.63</v>
      </c>
      <c r="I3728" s="9">
        <v>5121.57</v>
      </c>
      <c r="J3728" s="4" t="str">
        <f>PROPER(Table14[[#This Row],[Customer_Type]])</f>
        <v>New</v>
      </c>
      <c r="K3728" s="13">
        <f>IF(ISBLANK(Table14[[#This Row],[Discount]]),MEDIAN(Table14[Discount]),Table14[[#This Row],[Discount]])</f>
        <v>0.04</v>
      </c>
      <c r="L3728" s="4" t="s">
        <v>31</v>
      </c>
      <c r="M3728" s="4" t="s">
        <v>18</v>
      </c>
    </row>
    <row r="3729" spans="1:13" x14ac:dyDescent="0.3">
      <c r="A3729">
        <v>1433</v>
      </c>
      <c r="B3729" s="1">
        <v>45186</v>
      </c>
      <c r="C3729" s="4" t="str">
        <f>IF(ISBLANK(Table14[[#This Row],[Sales_Rep]]),"Unknown",Table14[[#This Row],[Sales_Rep]])</f>
        <v>Charlie</v>
      </c>
      <c r="D3729" s="4" t="str">
        <f>PROPER(Table14[[#This Row],[Region]])</f>
        <v>West</v>
      </c>
      <c r="E3729" s="9">
        <f>IF(ISBLANK(Table14[[#This Row],[Sales_Amount]]),MEDIAN(Table14[Sales_Amount]),Table14[[#This Row],[Sales_Amount]])</f>
        <v>10730.47</v>
      </c>
      <c r="F3729" s="11">
        <f>IF(ISBLANK(Table14[[#This Row],[Quantity_Sold]]),MEDIAN(Table14[Quantity_Sold]),Table14[[#This Row],[Quantity_Sold]])</f>
        <v>7</v>
      </c>
      <c r="G3729" s="4" t="str">
        <f>TRIM(Table14[[#This Row],[Product_Category]])</f>
        <v>Furniture</v>
      </c>
      <c r="H3729" s="9">
        <v>1483.75</v>
      </c>
      <c r="I3729" s="9">
        <v>1741.96</v>
      </c>
      <c r="J3729" s="4" t="str">
        <f>PROPER(Table14[[#This Row],[Customer_Type]])</f>
        <v>New</v>
      </c>
      <c r="K3729" s="13">
        <f>IF(ISBLANK(Table14[[#This Row],[Discount]]),MEDIAN(Table14[Discount]),Table14[[#This Row],[Discount]])</f>
        <v>0.12</v>
      </c>
      <c r="L3729" s="4" t="s">
        <v>26</v>
      </c>
      <c r="M3729" s="4" t="s">
        <v>22</v>
      </c>
    </row>
    <row r="3730" spans="1:13" x14ac:dyDescent="0.3">
      <c r="A3730">
        <v>1400</v>
      </c>
      <c r="B3730" s="1">
        <v>45273</v>
      </c>
      <c r="C3730" s="4" t="str">
        <f>IF(ISBLANK(Table14[[#This Row],[Sales_Rep]]),"Unknown",Table14[[#This Row],[Sales_Rep]])</f>
        <v>Bob</v>
      </c>
      <c r="D3730" s="4" t="str">
        <f>PROPER(Table14[[#This Row],[Region]])</f>
        <v>North</v>
      </c>
      <c r="E3730" s="9">
        <f>IF(ISBLANK(Table14[[#This Row],[Sales_Amount]]),MEDIAN(Table14[Sales_Amount]),Table14[[#This Row],[Sales_Amount]])</f>
        <v>11651.14</v>
      </c>
      <c r="F3730" s="11">
        <f>IF(ISBLANK(Table14[[#This Row],[Quantity_Sold]]),MEDIAN(Table14[Quantity_Sold]),Table14[[#This Row],[Quantity_Sold]])</f>
        <v>10</v>
      </c>
      <c r="G3730" s="4" t="str">
        <f>TRIM(Table14[[#This Row],[Product_Category]])</f>
        <v>Electronics</v>
      </c>
      <c r="H3730" s="9">
        <v>1066.49</v>
      </c>
      <c r="I3730" s="9">
        <v>1213.6600000000001</v>
      </c>
      <c r="J3730" s="4" t="str">
        <f>PROPER(Table14[[#This Row],[Customer_Type]])</f>
        <v>Returning</v>
      </c>
      <c r="K3730" s="13">
        <f>IF(ISBLANK(Table14[[#This Row],[Discount]]),MEDIAN(Table14[Discount]),Table14[[#This Row],[Discount]])</f>
        <v>0.04</v>
      </c>
      <c r="L3730" s="4" t="s">
        <v>31</v>
      </c>
      <c r="M3730" s="4" t="s">
        <v>22</v>
      </c>
    </row>
    <row r="3731" spans="1:13" x14ac:dyDescent="0.3">
      <c r="A3731">
        <v>1298</v>
      </c>
      <c r="B3731" s="1">
        <v>45259</v>
      </c>
      <c r="C3731" s="4" t="str">
        <f>IF(ISBLANK(Table14[[#This Row],[Sales_Rep]]),"Unknown",Table14[[#This Row],[Sales_Rep]])</f>
        <v>Alice</v>
      </c>
      <c r="D3731" s="4" t="str">
        <f>PROPER(Table14[[#This Row],[Region]])</f>
        <v>North</v>
      </c>
      <c r="E3731" s="9">
        <f>IF(ISBLANK(Table14[[#This Row],[Sales_Amount]]),MEDIAN(Table14[Sales_Amount]),Table14[[#This Row],[Sales_Amount]])</f>
        <v>7337.12</v>
      </c>
      <c r="F3731" s="11">
        <f>IF(ISBLANK(Table14[[#This Row],[Quantity_Sold]]),MEDIAN(Table14[Quantity_Sold]),Table14[[#This Row],[Quantity_Sold]])</f>
        <v>2</v>
      </c>
      <c r="G3731" s="4" t="str">
        <f>TRIM(Table14[[#This Row],[Product_Category]])</f>
        <v>Electronics</v>
      </c>
      <c r="H3731" s="9">
        <v>4045.91</v>
      </c>
      <c r="I3731" s="9">
        <v>4585.7</v>
      </c>
      <c r="J3731" s="4" t="str">
        <f>PROPER(Table14[[#This Row],[Customer_Type]])</f>
        <v>New</v>
      </c>
      <c r="K3731" s="13">
        <f>IF(ISBLANK(Table14[[#This Row],[Discount]]),MEDIAN(Table14[Discount]),Table14[[#This Row],[Discount]])</f>
        <v>0.2</v>
      </c>
      <c r="L3731" s="4" t="s">
        <v>31</v>
      </c>
      <c r="M3731" s="4" t="s">
        <v>22</v>
      </c>
    </row>
    <row r="3732" spans="1:13" x14ac:dyDescent="0.3">
      <c r="A3732">
        <v>1118</v>
      </c>
      <c r="B3732" s="1">
        <v>45260</v>
      </c>
      <c r="C3732" s="4" t="str">
        <f>IF(ISBLANK(Table14[[#This Row],[Sales_Rep]]),"Unknown",Table14[[#This Row],[Sales_Rep]])</f>
        <v>Alice</v>
      </c>
      <c r="D3732" s="4" t="str">
        <f>PROPER(Table14[[#This Row],[Region]])</f>
        <v>North</v>
      </c>
      <c r="E3732" s="9">
        <f>IF(ISBLANK(Table14[[#This Row],[Sales_Amount]]),MEDIAN(Table14[Sales_Amount]),Table14[[#This Row],[Sales_Amount]])</f>
        <v>28983.51</v>
      </c>
      <c r="F3732" s="11">
        <f>IF(ISBLANK(Table14[[#This Row],[Quantity_Sold]]),MEDIAN(Table14[Quantity_Sold]),Table14[[#This Row],[Quantity_Sold]])</f>
        <v>18</v>
      </c>
      <c r="G3732" s="4" t="str">
        <f>TRIM(Table14[[#This Row],[Product_Category]])</f>
        <v>Food</v>
      </c>
      <c r="H3732" s="9">
        <v>1378.31</v>
      </c>
      <c r="I3732" s="9">
        <v>1872.32</v>
      </c>
      <c r="J3732" s="4" t="str">
        <f>PROPER(Table14[[#This Row],[Customer_Type]])</f>
        <v>New</v>
      </c>
      <c r="K3732" s="13">
        <f>IF(ISBLANK(Table14[[#This Row],[Discount]]),MEDIAN(Table14[Discount]),Table14[[#This Row],[Discount]])</f>
        <v>0.14000000000000001</v>
      </c>
      <c r="L3732" s="4" t="s">
        <v>26</v>
      </c>
      <c r="M3732" s="4" t="s">
        <v>18</v>
      </c>
    </row>
    <row r="3733" spans="1:13" x14ac:dyDescent="0.3">
      <c r="A3733">
        <v>1336</v>
      </c>
      <c r="B3733" s="1">
        <v>45129</v>
      </c>
      <c r="C3733" s="4" t="str">
        <f>IF(ISBLANK(Table14[[#This Row],[Sales_Rep]]),"Unknown",Table14[[#This Row],[Sales_Rep]])</f>
        <v>David</v>
      </c>
      <c r="D3733" s="4" t="str">
        <f>PROPER(Table14[[#This Row],[Region]])</f>
        <v>East</v>
      </c>
      <c r="E3733" s="9">
        <f>IF(ISBLANK(Table14[[#This Row],[Sales_Amount]]),MEDIAN(Table14[Sales_Amount]),Table14[[#This Row],[Sales_Amount]])</f>
        <v>47203.44</v>
      </c>
      <c r="F3733" s="11">
        <f>IF(ISBLANK(Table14[[#This Row],[Quantity_Sold]]),MEDIAN(Table14[Quantity_Sold]),Table14[[#This Row],[Quantity_Sold]])</f>
        <v>41</v>
      </c>
      <c r="G3733" s="4" t="str">
        <f>TRIM(Table14[[#This Row],[Product_Category]])</f>
        <v>Food</v>
      </c>
      <c r="H3733" s="9">
        <v>1296.92</v>
      </c>
      <c r="I3733" s="9">
        <v>1476.03</v>
      </c>
      <c r="J3733" s="4" t="str">
        <f>PROPER(Table14[[#This Row],[Customer_Type]])</f>
        <v>Returning</v>
      </c>
      <c r="K3733" s="13">
        <f>IF(ISBLANK(Table14[[#This Row],[Discount]]),MEDIAN(Table14[Discount]),Table14[[#This Row],[Discount]])</f>
        <v>0.22</v>
      </c>
      <c r="L3733" s="4" t="s">
        <v>17</v>
      </c>
      <c r="M3733" s="4" t="s">
        <v>18</v>
      </c>
    </row>
    <row r="3734" spans="1:13" x14ac:dyDescent="0.3">
      <c r="A3734">
        <v>1470</v>
      </c>
      <c r="B3734" s="1">
        <v>45634</v>
      </c>
      <c r="C3734" s="4" t="str">
        <f>IF(ISBLANK(Table14[[#This Row],[Sales_Rep]]),"Unknown",Table14[[#This Row],[Sales_Rep]])</f>
        <v>David</v>
      </c>
      <c r="D3734" s="4" t="str">
        <f>PROPER(Table14[[#This Row],[Region]])</f>
        <v>West</v>
      </c>
      <c r="E3734" s="9">
        <f>IF(ISBLANK(Table14[[#This Row],[Sales_Amount]]),MEDIAN(Table14[Sales_Amount]),Table14[[#This Row],[Sales_Amount]])</f>
        <v>75466.399999999994</v>
      </c>
      <c r="F3734" s="11">
        <f>IF(ISBLANK(Table14[[#This Row],[Quantity_Sold]]),MEDIAN(Table14[Quantity_Sold]),Table14[[#This Row],[Quantity_Sold]])</f>
        <v>19</v>
      </c>
      <c r="G3734" s="4" t="str">
        <f>TRIM(Table14[[#This Row],[Product_Category]])</f>
        <v>Furniture</v>
      </c>
      <c r="H3734" s="9">
        <v>3322.67</v>
      </c>
      <c r="I3734" s="9">
        <v>4317.3</v>
      </c>
      <c r="J3734" s="4" t="str">
        <f>PROPER(Table14[[#This Row],[Customer_Type]])</f>
        <v>Returning</v>
      </c>
      <c r="K3734" s="13">
        <f>IF(ISBLANK(Table14[[#This Row],[Discount]]),MEDIAN(Table14[Discount]),Table14[[#This Row],[Discount]])</f>
        <v>0.08</v>
      </c>
      <c r="L3734" s="4" t="s">
        <v>31</v>
      </c>
      <c r="M3734" s="4" t="s">
        <v>18</v>
      </c>
    </row>
    <row r="3735" spans="1:13" x14ac:dyDescent="0.3">
      <c r="A3735">
        <v>1500</v>
      </c>
      <c r="B3735" s="1">
        <v>45338</v>
      </c>
      <c r="C3735" s="4" t="str">
        <f>IF(ISBLANK(Table14[[#This Row],[Sales_Rep]]),"Unknown",Table14[[#This Row],[Sales_Rep]])</f>
        <v>Alice</v>
      </c>
      <c r="D3735" s="4" t="str">
        <f>PROPER(Table14[[#This Row],[Region]])</f>
        <v>South</v>
      </c>
      <c r="E3735" s="9">
        <f>IF(ISBLANK(Table14[[#This Row],[Sales_Amount]]),MEDIAN(Table14[Sales_Amount]),Table14[[#This Row],[Sales_Amount]])</f>
        <v>2131.86</v>
      </c>
      <c r="F3735" s="11">
        <f>IF(ISBLANK(Table14[[#This Row],[Quantity_Sold]]),MEDIAN(Table14[Quantity_Sold]),Table14[[#This Row],[Quantity_Sold]])</f>
        <v>21</v>
      </c>
      <c r="G3735" s="4" t="str">
        <f>TRIM(Table14[[#This Row],[Product_Category]])</f>
        <v>Clothing</v>
      </c>
      <c r="H3735" s="9">
        <v>103.85</v>
      </c>
      <c r="I3735" s="9">
        <v>122.31</v>
      </c>
      <c r="J3735" s="4" t="str">
        <f>PROPER(Table14[[#This Row],[Customer_Type]])</f>
        <v>New</v>
      </c>
      <c r="K3735" s="13">
        <f>IF(ISBLANK(Table14[[#This Row],[Discount]]),MEDIAN(Table14[Discount]),Table14[[#This Row],[Discount]])</f>
        <v>0.17</v>
      </c>
      <c r="L3735" s="4" t="s">
        <v>26</v>
      </c>
      <c r="M3735" s="4" t="s">
        <v>18</v>
      </c>
    </row>
    <row r="3736" spans="1:13" x14ac:dyDescent="0.3">
      <c r="A3736">
        <v>1358</v>
      </c>
      <c r="B3736" s="1">
        <v>45132</v>
      </c>
      <c r="C3736" s="4" t="str">
        <f>IF(ISBLANK(Table14[[#This Row],[Sales_Rep]]),"Unknown",Table14[[#This Row],[Sales_Rep]])</f>
        <v>Charlie</v>
      </c>
      <c r="D3736" s="4" t="str">
        <f>PROPER(Table14[[#This Row],[Region]])</f>
        <v>South</v>
      </c>
      <c r="E3736" s="9">
        <f>IF(ISBLANK(Table14[[#This Row],[Sales_Amount]]),MEDIAN(Table14[Sales_Amount]),Table14[[#This Row],[Sales_Amount]])</f>
        <v>11594.95</v>
      </c>
      <c r="F3736" s="11">
        <f>IF(ISBLANK(Table14[[#This Row],[Quantity_Sold]]),MEDIAN(Table14[Quantity_Sold]),Table14[[#This Row],[Quantity_Sold]])</f>
        <v>3</v>
      </c>
      <c r="G3736" s="4" t="str">
        <f>TRIM(Table14[[#This Row],[Product_Category]])</f>
        <v>Food</v>
      </c>
      <c r="H3736" s="9">
        <v>3951.57</v>
      </c>
      <c r="I3736" s="9">
        <v>5153.3100000000004</v>
      </c>
      <c r="J3736" s="4" t="str">
        <f>PROPER(Table14[[#This Row],[Customer_Type]])</f>
        <v>New</v>
      </c>
      <c r="K3736" s="13">
        <f>IF(ISBLANK(Table14[[#This Row],[Discount]]),MEDIAN(Table14[Discount]),Table14[[#This Row],[Discount]])</f>
        <v>0.25</v>
      </c>
      <c r="L3736" s="4" t="s">
        <v>17</v>
      </c>
      <c r="M3736" s="4" t="s">
        <v>22</v>
      </c>
    </row>
    <row r="3737" spans="1:13" x14ac:dyDescent="0.3">
      <c r="A3737">
        <v>1309</v>
      </c>
      <c r="B3737" s="1">
        <v>45404</v>
      </c>
      <c r="C3737" s="4" t="str">
        <f>IF(ISBLANK(Table14[[#This Row],[Sales_Rep]]),"Unknown",Table14[[#This Row],[Sales_Rep]])</f>
        <v>Eve</v>
      </c>
      <c r="D3737" s="4" t="str">
        <f>PROPER(Table14[[#This Row],[Region]])</f>
        <v>South</v>
      </c>
      <c r="E3737" s="9">
        <f>IF(ISBLANK(Table14[[#This Row],[Sales_Amount]]),MEDIAN(Table14[Sales_Amount]),Table14[[#This Row],[Sales_Amount]])</f>
        <v>94511.69</v>
      </c>
      <c r="F3737" s="11">
        <f>IF(ISBLANK(Table14[[#This Row],[Quantity_Sold]]),MEDIAN(Table14[Quantity_Sold]),Table14[[#This Row],[Quantity_Sold]])</f>
        <v>35</v>
      </c>
      <c r="G3737" s="4" t="str">
        <f>TRIM(Table14[[#This Row],[Product_Category]])</f>
        <v>Clothing</v>
      </c>
      <c r="H3737" s="9">
        <v>2753.96</v>
      </c>
      <c r="I3737" s="9">
        <v>3649.1</v>
      </c>
      <c r="J3737" s="4" t="str">
        <f>PROPER(Table14[[#This Row],[Customer_Type]])</f>
        <v>New</v>
      </c>
      <c r="K3737" s="13">
        <f>IF(ISBLANK(Table14[[#This Row],[Discount]]),MEDIAN(Table14[Discount]),Table14[[#This Row],[Discount]])</f>
        <v>0.26</v>
      </c>
      <c r="L3737" s="4" t="s">
        <v>26</v>
      </c>
      <c r="M3737" s="4" t="s">
        <v>22</v>
      </c>
    </row>
    <row r="3738" spans="1:13" x14ac:dyDescent="0.3">
      <c r="A3738">
        <v>1152</v>
      </c>
      <c r="B3738" s="1">
        <v>44927</v>
      </c>
      <c r="C3738" s="4" t="str">
        <f>IF(ISBLANK(Table14[[#This Row],[Sales_Rep]]),"Unknown",Table14[[#This Row],[Sales_Rep]])</f>
        <v>Eve</v>
      </c>
      <c r="D3738" s="4" t="str">
        <f>PROPER(Table14[[#This Row],[Region]])</f>
        <v>North</v>
      </c>
      <c r="E3738" s="9">
        <f>IF(ISBLANK(Table14[[#This Row],[Sales_Amount]]),MEDIAN(Table14[Sales_Amount]),Table14[[#This Row],[Sales_Amount]])</f>
        <v>49394.89</v>
      </c>
      <c r="F3738" s="11">
        <f>IF(ISBLANK(Table14[[#This Row],[Quantity_Sold]]),MEDIAN(Table14[Quantity_Sold]),Table14[[#This Row],[Quantity_Sold]])</f>
        <v>26</v>
      </c>
      <c r="G3738" s="4" t="str">
        <f>TRIM(Table14[[#This Row],[Product_Category]])</f>
        <v>Clothing</v>
      </c>
      <c r="H3738" s="9">
        <v>1900.87</v>
      </c>
      <c r="I3738" s="9">
        <v>2288.92</v>
      </c>
      <c r="J3738" s="4" t="str">
        <f>PROPER(Table14[[#This Row],[Customer_Type]])</f>
        <v>New</v>
      </c>
      <c r="K3738" s="13">
        <f>IF(ISBLANK(Table14[[#This Row],[Discount]]),MEDIAN(Table14[Discount]),Table14[[#This Row],[Discount]])</f>
        <v>0.17</v>
      </c>
      <c r="L3738" s="4" t="s">
        <v>17</v>
      </c>
      <c r="M3738" s="4" t="s">
        <v>18</v>
      </c>
    </row>
    <row r="3739" spans="1:13" x14ac:dyDescent="0.3">
      <c r="A3739">
        <v>1160</v>
      </c>
      <c r="B3739" s="1">
        <v>45563</v>
      </c>
      <c r="C3739" s="4" t="str">
        <f>IF(ISBLANK(Table14[[#This Row],[Sales_Rep]]),"Unknown",Table14[[#This Row],[Sales_Rep]])</f>
        <v>Alice</v>
      </c>
      <c r="D3739" s="4" t="str">
        <f>PROPER(Table14[[#This Row],[Region]])</f>
        <v>East</v>
      </c>
      <c r="E3739" s="9">
        <f>IF(ISBLANK(Table14[[#This Row],[Sales_Amount]]),MEDIAN(Table14[Sales_Amount]),Table14[[#This Row],[Sales_Amount]])</f>
        <v>26469.37</v>
      </c>
      <c r="F3739" s="11">
        <f>IF(ISBLANK(Table14[[#This Row],[Quantity_Sold]]),MEDIAN(Table14[Quantity_Sold]),Table14[[#This Row],[Quantity_Sold]])</f>
        <v>7</v>
      </c>
      <c r="G3739" s="4" t="str">
        <f>TRIM(Table14[[#This Row],[Product_Category]])</f>
        <v>Furniture</v>
      </c>
      <c r="H3739" s="9">
        <v>4460.6499999999996</v>
      </c>
      <c r="I3739" s="9">
        <v>5251.86</v>
      </c>
      <c r="J3739" s="4" t="str">
        <f>PROPER(Table14[[#This Row],[Customer_Type]])</f>
        <v>Returning</v>
      </c>
      <c r="K3739" s="13">
        <f>IF(ISBLANK(Table14[[#This Row],[Discount]]),MEDIAN(Table14[Discount]),Table14[[#This Row],[Discount]])</f>
        <v>0.28000000000000003</v>
      </c>
      <c r="L3739" s="4" t="s">
        <v>17</v>
      </c>
      <c r="M3739" s="4" t="s">
        <v>18</v>
      </c>
    </row>
    <row r="3740" spans="1:13" x14ac:dyDescent="0.3">
      <c r="A3740">
        <v>1291</v>
      </c>
      <c r="B3740" s="1">
        <v>45310</v>
      </c>
      <c r="C3740" s="4" t="str">
        <f>IF(ISBLANK(Table14[[#This Row],[Sales_Rep]]),"Unknown",Table14[[#This Row],[Sales_Rep]])</f>
        <v>Alice</v>
      </c>
      <c r="D3740" s="4" t="str">
        <f>PROPER(Table14[[#This Row],[Region]])</f>
        <v>South</v>
      </c>
      <c r="E3740" s="9">
        <f>IF(ISBLANK(Table14[[#This Row],[Sales_Amount]]),MEDIAN(Table14[Sales_Amount]),Table14[[#This Row],[Sales_Amount]])</f>
        <v>7416.95</v>
      </c>
      <c r="F3740" s="11">
        <f>IF(ISBLANK(Table14[[#This Row],[Quantity_Sold]]),MEDIAN(Table14[Quantity_Sold]),Table14[[#This Row],[Quantity_Sold]])</f>
        <v>2</v>
      </c>
      <c r="G3740" s="4" t="str">
        <f>TRIM(Table14[[#This Row],[Product_Category]])</f>
        <v>Furniture</v>
      </c>
      <c r="H3740" s="9">
        <v>3505.02</v>
      </c>
      <c r="I3740" s="9">
        <v>3987.61</v>
      </c>
      <c r="J3740" s="4" t="str">
        <f>PROPER(Table14[[#This Row],[Customer_Type]])</f>
        <v>New</v>
      </c>
      <c r="K3740" s="13">
        <f>IF(ISBLANK(Table14[[#This Row],[Discount]]),MEDIAN(Table14[Discount]),Table14[[#This Row],[Discount]])</f>
        <v>7.0000000000000007E-2</v>
      </c>
      <c r="L3740" s="4" t="s">
        <v>26</v>
      </c>
      <c r="M3740" s="4" t="s">
        <v>22</v>
      </c>
    </row>
    <row r="3741" spans="1:13" x14ac:dyDescent="0.3">
      <c r="A3741">
        <v>1424</v>
      </c>
      <c r="B3741" s="1">
        <v>45630</v>
      </c>
      <c r="C3741" s="4" t="str">
        <f>IF(ISBLANK(Table14[[#This Row],[Sales_Rep]]),"Unknown",Table14[[#This Row],[Sales_Rep]])</f>
        <v>Alice</v>
      </c>
      <c r="D3741" s="4" t="str">
        <f>PROPER(Table14[[#This Row],[Region]])</f>
        <v>South</v>
      </c>
      <c r="E3741" s="9">
        <f>IF(ISBLANK(Table14[[#This Row],[Sales_Amount]]),MEDIAN(Table14[Sales_Amount]),Table14[[#This Row],[Sales_Amount]])</f>
        <v>197287.25</v>
      </c>
      <c r="F3741" s="11">
        <f>IF(ISBLANK(Table14[[#This Row],[Quantity_Sold]]),MEDIAN(Table14[Quantity_Sold]),Table14[[#This Row],[Quantity_Sold]])</f>
        <v>37</v>
      </c>
      <c r="G3741" s="4" t="str">
        <f>TRIM(Table14[[#This Row],[Product_Category]])</f>
        <v>Food</v>
      </c>
      <c r="H3741" s="9">
        <v>4791.6400000000003</v>
      </c>
      <c r="I3741" s="9">
        <v>5991.11</v>
      </c>
      <c r="J3741" s="4" t="str">
        <f>PROPER(Table14[[#This Row],[Customer_Type]])</f>
        <v>Returning</v>
      </c>
      <c r="K3741" s="13">
        <f>IF(ISBLANK(Table14[[#This Row],[Discount]]),MEDIAN(Table14[Discount]),Table14[[#This Row],[Discount]])</f>
        <v>0.11</v>
      </c>
      <c r="L3741" s="4" t="s">
        <v>17</v>
      </c>
      <c r="M3741" s="4" t="s">
        <v>22</v>
      </c>
    </row>
    <row r="3742" spans="1:13" x14ac:dyDescent="0.3">
      <c r="A3742">
        <v>1068</v>
      </c>
      <c r="B3742" s="1">
        <v>45189</v>
      </c>
      <c r="C3742" s="4" t="str">
        <f>IF(ISBLANK(Table14[[#This Row],[Sales_Rep]]),"Unknown",Table14[[#This Row],[Sales_Rep]])</f>
        <v>Charlie</v>
      </c>
      <c r="D3742" s="4" t="str">
        <f>PROPER(Table14[[#This Row],[Region]])</f>
        <v>West</v>
      </c>
      <c r="E3742" s="9">
        <f>IF(ISBLANK(Table14[[#This Row],[Sales_Amount]]),MEDIAN(Table14[Sales_Amount]),Table14[[#This Row],[Sales_Amount]])</f>
        <v>6973.42</v>
      </c>
      <c r="F3742" s="11">
        <f>IF(ISBLANK(Table14[[#This Row],[Quantity_Sold]]),MEDIAN(Table14[Quantity_Sold]),Table14[[#This Row],[Quantity_Sold]])</f>
        <v>2</v>
      </c>
      <c r="G3742" s="4" t="str">
        <f>TRIM(Table14[[#This Row],[Product_Category]])</f>
        <v>Electronics</v>
      </c>
      <c r="H3742" s="9">
        <v>3043.72</v>
      </c>
      <c r="I3742" s="9">
        <v>4007.71</v>
      </c>
      <c r="J3742" s="4" t="str">
        <f>PROPER(Table14[[#This Row],[Customer_Type]])</f>
        <v>New</v>
      </c>
      <c r="K3742" s="13">
        <f>IF(ISBLANK(Table14[[#This Row],[Discount]]),MEDIAN(Table14[Discount]),Table14[[#This Row],[Discount]])</f>
        <v>0.13</v>
      </c>
      <c r="L3742" s="4" t="s">
        <v>17</v>
      </c>
      <c r="M3742" s="4" t="s">
        <v>18</v>
      </c>
    </row>
    <row r="3743" spans="1:13" x14ac:dyDescent="0.3">
      <c r="A3743">
        <v>1414</v>
      </c>
      <c r="B3743" s="1">
        <v>45426</v>
      </c>
      <c r="C3743" s="4" t="str">
        <f>IF(ISBLANK(Table14[[#This Row],[Sales_Rep]]),"Unknown",Table14[[#This Row],[Sales_Rep]])</f>
        <v>David</v>
      </c>
      <c r="D3743" s="4" t="str">
        <f>PROPER(Table14[[#This Row],[Region]])</f>
        <v>South</v>
      </c>
      <c r="E3743" s="9">
        <f>IF(ISBLANK(Table14[[#This Row],[Sales_Amount]]),MEDIAN(Table14[Sales_Amount]),Table14[[#This Row],[Sales_Amount]])</f>
        <v>5995.01</v>
      </c>
      <c r="F3743" s="11">
        <f>IF(ISBLANK(Table14[[#This Row],[Quantity_Sold]]),MEDIAN(Table14[Quantity_Sold]),Table14[[#This Row],[Quantity_Sold]])</f>
        <v>23</v>
      </c>
      <c r="G3743" s="4" t="str">
        <f>TRIM(Table14[[#This Row],[Product_Category]])</f>
        <v>Food</v>
      </c>
      <c r="H3743" s="9">
        <v>239.4</v>
      </c>
      <c r="I3743" s="9">
        <v>277.29000000000002</v>
      </c>
      <c r="J3743" s="4" t="str">
        <f>PROPER(Table14[[#This Row],[Customer_Type]])</f>
        <v>Returning</v>
      </c>
      <c r="K3743" s="13">
        <f>IF(ISBLANK(Table14[[#This Row],[Discount]]),MEDIAN(Table14[Discount]),Table14[[#This Row],[Discount]])</f>
        <v>0.06</v>
      </c>
      <c r="L3743" s="4" t="s">
        <v>17</v>
      </c>
      <c r="M3743" s="4" t="s">
        <v>18</v>
      </c>
    </row>
    <row r="3744" spans="1:13" x14ac:dyDescent="0.3">
      <c r="A3744">
        <v>1468</v>
      </c>
      <c r="B3744" s="1">
        <v>45152</v>
      </c>
      <c r="C3744" s="4" t="str">
        <f>IF(ISBLANK(Table14[[#This Row],[Sales_Rep]]),"Unknown",Table14[[#This Row],[Sales_Rep]])</f>
        <v>Alice</v>
      </c>
      <c r="D3744" s="4" t="str">
        <f>PROPER(Table14[[#This Row],[Region]])</f>
        <v>South</v>
      </c>
      <c r="E3744" s="9">
        <f>IF(ISBLANK(Table14[[#This Row],[Sales_Amount]]),MEDIAN(Table14[Sales_Amount]),Table14[[#This Row],[Sales_Amount]])</f>
        <v>83910.64</v>
      </c>
      <c r="F3744" s="11">
        <f>IF(ISBLANK(Table14[[#This Row],[Quantity_Sold]]),MEDIAN(Table14[Quantity_Sold]),Table14[[#This Row],[Quantity_Sold]])</f>
        <v>40</v>
      </c>
      <c r="G3744" s="4" t="str">
        <f>TRIM(Table14[[#This Row],[Product_Category]])</f>
        <v>Clothing</v>
      </c>
      <c r="H3744" s="9">
        <v>1693.31</v>
      </c>
      <c r="I3744" s="9">
        <v>2467.96</v>
      </c>
      <c r="J3744" s="4" t="str">
        <f>PROPER(Table14[[#This Row],[Customer_Type]])</f>
        <v>New</v>
      </c>
      <c r="K3744" s="13">
        <f>IF(ISBLANK(Table14[[#This Row],[Discount]]),MEDIAN(Table14[Discount]),Table14[[#This Row],[Discount]])</f>
        <v>0.15</v>
      </c>
      <c r="L3744" s="4" t="s">
        <v>26</v>
      </c>
      <c r="M3744" s="4" t="s">
        <v>22</v>
      </c>
    </row>
    <row r="3745" spans="1:13" x14ac:dyDescent="0.3">
      <c r="A3745">
        <v>1291</v>
      </c>
      <c r="B3745" s="1">
        <v>45372</v>
      </c>
      <c r="C3745" s="4" t="str">
        <f>IF(ISBLANK(Table14[[#This Row],[Sales_Rep]]),"Unknown",Table14[[#This Row],[Sales_Rep]])</f>
        <v>Alice</v>
      </c>
      <c r="D3745" s="4" t="str">
        <f>PROPER(Table14[[#This Row],[Region]])</f>
        <v>East</v>
      </c>
      <c r="E3745" s="9">
        <f>IF(ISBLANK(Table14[[#This Row],[Sales_Amount]]),MEDIAN(Table14[Sales_Amount]),Table14[[#This Row],[Sales_Amount]])</f>
        <v>88039.27</v>
      </c>
      <c r="F3745" s="11">
        <f>IF(ISBLANK(Table14[[#This Row],[Quantity_Sold]]),MEDIAN(Table14[Quantity_Sold]),Table14[[#This Row],[Quantity_Sold]])</f>
        <v>29</v>
      </c>
      <c r="G3745" s="4" t="str">
        <f>TRIM(Table14[[#This Row],[Product_Category]])</f>
        <v>Electronics</v>
      </c>
      <c r="H3745" s="9">
        <v>2437.36</v>
      </c>
      <c r="I3745" s="9">
        <v>3162.33</v>
      </c>
      <c r="J3745" s="4" t="str">
        <f>PROPER(Table14[[#This Row],[Customer_Type]])</f>
        <v>New</v>
      </c>
      <c r="K3745" s="13">
        <f>IF(ISBLANK(Table14[[#This Row],[Discount]]),MEDIAN(Table14[Discount]),Table14[[#This Row],[Discount]])</f>
        <v>0.04</v>
      </c>
      <c r="L3745" s="4" t="s">
        <v>26</v>
      </c>
      <c r="M3745" s="4" t="s">
        <v>22</v>
      </c>
    </row>
    <row r="3746" spans="1:13" x14ac:dyDescent="0.3">
      <c r="A3746">
        <v>1001</v>
      </c>
      <c r="B3746" s="1">
        <v>44968</v>
      </c>
      <c r="C3746" s="4" t="str">
        <f>IF(ISBLANK(Table14[[#This Row],[Sales_Rep]]),"Unknown",Table14[[#This Row],[Sales_Rep]])</f>
        <v>Bob</v>
      </c>
      <c r="D3746" s="4" t="str">
        <f>PROPER(Table14[[#This Row],[Region]])</f>
        <v>West</v>
      </c>
      <c r="E3746" s="9">
        <f>IF(ISBLANK(Table14[[#This Row],[Sales_Amount]]),MEDIAN(Table14[Sales_Amount]),Table14[[#This Row],[Sales_Amount]])</f>
        <v>51665.64</v>
      </c>
      <c r="F3746" s="11">
        <f>IF(ISBLANK(Table14[[#This Row],[Quantity_Sold]]),MEDIAN(Table14[Quantity_Sold]),Table14[[#This Row],[Quantity_Sold]])</f>
        <v>44</v>
      </c>
      <c r="G3746" s="4" t="str">
        <f>TRIM(Table14[[#This Row],[Product_Category]])</f>
        <v>Furniture</v>
      </c>
      <c r="H3746" s="9">
        <v>1289.3699999999999</v>
      </c>
      <c r="I3746" s="9">
        <v>1630.86</v>
      </c>
      <c r="J3746" s="4" t="str">
        <f>PROPER(Table14[[#This Row],[Customer_Type]])</f>
        <v>New</v>
      </c>
      <c r="K3746" s="13">
        <f>IF(ISBLANK(Table14[[#This Row],[Discount]]),MEDIAN(Table14[Discount]),Table14[[#This Row],[Discount]])</f>
        <v>0.28000000000000003</v>
      </c>
      <c r="L3746" s="4" t="s">
        <v>26</v>
      </c>
      <c r="M3746" s="4" t="s">
        <v>18</v>
      </c>
    </row>
    <row r="3747" spans="1:13" x14ac:dyDescent="0.3">
      <c r="A3747">
        <v>1133</v>
      </c>
      <c r="B3747" s="1">
        <v>45421</v>
      </c>
      <c r="C3747" s="4" t="str">
        <f>IF(ISBLANK(Table14[[#This Row],[Sales_Rep]]),"Unknown",Table14[[#This Row],[Sales_Rep]])</f>
        <v>Charlie</v>
      </c>
      <c r="D3747" s="4" t="str">
        <f>PROPER(Table14[[#This Row],[Region]])</f>
        <v>North</v>
      </c>
      <c r="E3747" s="9">
        <f>IF(ISBLANK(Table14[[#This Row],[Sales_Amount]]),MEDIAN(Table14[Sales_Amount]),Table14[[#This Row],[Sales_Amount]])</f>
        <v>133431.16</v>
      </c>
      <c r="F3747" s="11">
        <f>IF(ISBLANK(Table14[[#This Row],[Quantity_Sold]]),MEDIAN(Table14[Quantity_Sold]),Table14[[#This Row],[Quantity_Sold]])</f>
        <v>33</v>
      </c>
      <c r="G3747" s="4" t="str">
        <f>TRIM(Table14[[#This Row],[Product_Category]])</f>
        <v>Furniture</v>
      </c>
      <c r="H3747" s="9">
        <v>3364.3</v>
      </c>
      <c r="I3747" s="9">
        <v>4647.55</v>
      </c>
      <c r="J3747" s="4" t="str">
        <f>PROPER(Table14[[#This Row],[Customer_Type]])</f>
        <v>New</v>
      </c>
      <c r="K3747" s="13">
        <f>IF(ISBLANK(Table14[[#This Row],[Discount]]),MEDIAN(Table14[Discount]),Table14[[#This Row],[Discount]])</f>
        <v>0.13</v>
      </c>
      <c r="L3747" s="4" t="s">
        <v>26</v>
      </c>
      <c r="M3747" s="4" t="s">
        <v>22</v>
      </c>
    </row>
    <row r="3748" spans="1:13" x14ac:dyDescent="0.3">
      <c r="A3748">
        <v>1358</v>
      </c>
      <c r="B3748" s="1">
        <v>45226</v>
      </c>
      <c r="C3748" s="4" t="str">
        <f>IF(ISBLANK(Table14[[#This Row],[Sales_Rep]]),"Unknown",Table14[[#This Row],[Sales_Rep]])</f>
        <v>Alice</v>
      </c>
      <c r="D3748" s="4" t="str">
        <f>PROPER(Table14[[#This Row],[Region]])</f>
        <v>South</v>
      </c>
      <c r="E3748" s="9">
        <f>IF(ISBLANK(Table14[[#This Row],[Sales_Amount]]),MEDIAN(Table14[Sales_Amount]),Table14[[#This Row],[Sales_Amount]])</f>
        <v>3833.14</v>
      </c>
      <c r="F3748" s="11">
        <f>IF(ISBLANK(Table14[[#This Row],[Quantity_Sold]]),MEDIAN(Table14[Quantity_Sold]),Table14[[#This Row],[Quantity_Sold]])</f>
        <v>48</v>
      </c>
      <c r="G3748" s="4" t="str">
        <f>TRIM(Table14[[#This Row],[Product_Category]])</f>
        <v>Electronics</v>
      </c>
      <c r="H3748" s="9">
        <v>65.180000000000007</v>
      </c>
      <c r="I3748" s="9">
        <v>88.73</v>
      </c>
      <c r="J3748" s="4" t="str">
        <f>PROPER(Table14[[#This Row],[Customer_Type]])</f>
        <v>Returning</v>
      </c>
      <c r="K3748" s="13">
        <f>IF(ISBLANK(Table14[[#This Row],[Discount]]),MEDIAN(Table14[Discount]),Table14[[#This Row],[Discount]])</f>
        <v>0.1</v>
      </c>
      <c r="L3748" s="4" t="s">
        <v>31</v>
      </c>
      <c r="M3748" s="4" t="s">
        <v>18</v>
      </c>
    </row>
    <row r="3749" spans="1:13" x14ac:dyDescent="0.3">
      <c r="A3749">
        <v>1244</v>
      </c>
      <c r="B3749" s="1">
        <v>45051</v>
      </c>
      <c r="C3749" s="4" t="str">
        <f>IF(ISBLANK(Table14[[#This Row],[Sales_Rep]]),"Unknown",Table14[[#This Row],[Sales_Rep]])</f>
        <v>Bob</v>
      </c>
      <c r="D3749" s="4" t="str">
        <f>PROPER(Table14[[#This Row],[Region]])</f>
        <v>East</v>
      </c>
      <c r="E3749" s="9">
        <f>IF(ISBLANK(Table14[[#This Row],[Sales_Amount]]),MEDIAN(Table14[Sales_Amount]),Table14[[#This Row],[Sales_Amount]])</f>
        <v>5378.08</v>
      </c>
      <c r="F3749" s="11">
        <f>IF(ISBLANK(Table14[[#This Row],[Quantity_Sold]]),MEDIAN(Table14[Quantity_Sold]),Table14[[#This Row],[Quantity_Sold]])</f>
        <v>13</v>
      </c>
      <c r="G3749" s="4" t="str">
        <f>TRIM(Table14[[#This Row],[Product_Category]])</f>
        <v>Electronics</v>
      </c>
      <c r="H3749" s="9">
        <v>473.65</v>
      </c>
      <c r="I3749" s="9">
        <v>544.34</v>
      </c>
      <c r="J3749" s="4" t="str">
        <f>PROPER(Table14[[#This Row],[Customer_Type]])</f>
        <v>New</v>
      </c>
      <c r="K3749" s="13">
        <f>IF(ISBLANK(Table14[[#This Row],[Discount]]),MEDIAN(Table14[Discount]),Table14[[#This Row],[Discount]])</f>
        <v>0.24</v>
      </c>
      <c r="L3749" s="4" t="s">
        <v>17</v>
      </c>
      <c r="M3749" s="4" t="s">
        <v>18</v>
      </c>
    </row>
    <row r="3750" spans="1:13" x14ac:dyDescent="0.3">
      <c r="A3750">
        <v>1487</v>
      </c>
      <c r="B3750" s="1">
        <v>45309</v>
      </c>
      <c r="C3750" s="4" t="str">
        <f>IF(ISBLANK(Table14[[#This Row],[Sales_Rep]]),"Unknown",Table14[[#This Row],[Sales_Rep]])</f>
        <v>Eve</v>
      </c>
      <c r="D3750" s="4" t="str">
        <f>PROPER(Table14[[#This Row],[Region]])</f>
        <v>East</v>
      </c>
      <c r="E3750" s="9">
        <f>IF(ISBLANK(Table14[[#This Row],[Sales_Amount]]),MEDIAN(Table14[Sales_Amount]),Table14[[#This Row],[Sales_Amount]])</f>
        <v>201781.95</v>
      </c>
      <c r="F3750" s="11">
        <f>IF(ISBLANK(Table14[[#This Row],[Quantity_Sold]]),MEDIAN(Table14[Quantity_Sold]),Table14[[#This Row],[Quantity_Sold]])</f>
        <v>49</v>
      </c>
      <c r="G3750" s="4" t="str">
        <f>TRIM(Table14[[#This Row],[Product_Category]])</f>
        <v>Food</v>
      </c>
      <c r="H3750" s="9">
        <v>3393.45</v>
      </c>
      <c r="I3750" s="9">
        <v>5021.95</v>
      </c>
      <c r="J3750" s="4" t="str">
        <f>PROPER(Table14[[#This Row],[Customer_Type]])</f>
        <v>New</v>
      </c>
      <c r="K3750" s="13">
        <f>IF(ISBLANK(Table14[[#This Row],[Discount]]),MEDIAN(Table14[Discount]),Table14[[#This Row],[Discount]])</f>
        <v>0.18</v>
      </c>
      <c r="L3750" s="4" t="s">
        <v>31</v>
      </c>
      <c r="M3750" s="4" t="s">
        <v>22</v>
      </c>
    </row>
    <row r="3751" spans="1:13" x14ac:dyDescent="0.3">
      <c r="A3751">
        <v>1196</v>
      </c>
      <c r="B3751" s="1">
        <v>45125</v>
      </c>
      <c r="C3751" s="4" t="str">
        <f>IF(ISBLANK(Table14[[#This Row],[Sales_Rep]]),"Unknown",Table14[[#This Row],[Sales_Rep]])</f>
        <v>Alice</v>
      </c>
      <c r="D3751" s="4" t="str">
        <f>PROPER(Table14[[#This Row],[Region]])</f>
        <v>South</v>
      </c>
      <c r="E3751" s="9">
        <f>IF(ISBLANK(Table14[[#This Row],[Sales_Amount]]),MEDIAN(Table14[Sales_Amount]),Table14[[#This Row],[Sales_Amount]])</f>
        <v>55881.5</v>
      </c>
      <c r="F3751" s="11">
        <f>IF(ISBLANK(Table14[[#This Row],[Quantity_Sold]]),MEDIAN(Table14[Quantity_Sold]),Table14[[#This Row],[Quantity_Sold]])</f>
        <v>15</v>
      </c>
      <c r="G3751" s="4" t="str">
        <f>TRIM(Table14[[#This Row],[Product_Category]])</f>
        <v>Food</v>
      </c>
      <c r="H3751" s="9">
        <v>2901.61</v>
      </c>
      <c r="I3751" s="9">
        <v>4185.88</v>
      </c>
      <c r="J3751" s="4" t="str">
        <f>PROPER(Table14[[#This Row],[Customer_Type]])</f>
        <v>New</v>
      </c>
      <c r="K3751" s="13">
        <f>IF(ISBLANK(Table14[[#This Row],[Discount]]),MEDIAN(Table14[Discount]),Table14[[#This Row],[Discount]])</f>
        <v>0.11</v>
      </c>
      <c r="L3751" s="4" t="s">
        <v>31</v>
      </c>
      <c r="M3751" s="4" t="s">
        <v>22</v>
      </c>
    </row>
    <row r="3752" spans="1:13" x14ac:dyDescent="0.3">
      <c r="A3752">
        <v>1220</v>
      </c>
      <c r="B3752" s="1">
        <v>45017</v>
      </c>
      <c r="C3752" s="4" t="str">
        <f>IF(ISBLANK(Table14[[#This Row],[Sales_Rep]]),"Unknown",Table14[[#This Row],[Sales_Rep]])</f>
        <v>Alice</v>
      </c>
      <c r="D3752" s="4" t="str">
        <f>PROPER(Table14[[#This Row],[Region]])</f>
        <v>East</v>
      </c>
      <c r="E3752" s="9">
        <f>IF(ISBLANK(Table14[[#This Row],[Sales_Amount]]),MEDIAN(Table14[Sales_Amount]),Table14[[#This Row],[Sales_Amount]])</f>
        <v>141708.28</v>
      </c>
      <c r="F3752" s="11">
        <f>IF(ISBLANK(Table14[[#This Row],[Quantity_Sold]]),MEDIAN(Table14[Quantity_Sold]),Table14[[#This Row],[Quantity_Sold]])</f>
        <v>37</v>
      </c>
      <c r="G3752" s="4" t="str">
        <f>TRIM(Table14[[#This Row],[Product_Category]])</f>
        <v>Clothing</v>
      </c>
      <c r="H3752" s="9">
        <v>3115.27</v>
      </c>
      <c r="I3752" s="9">
        <v>3868.64</v>
      </c>
      <c r="J3752" s="4" t="str">
        <f>PROPER(Table14[[#This Row],[Customer_Type]])</f>
        <v>New</v>
      </c>
      <c r="K3752" s="13">
        <f>IF(ISBLANK(Table14[[#This Row],[Discount]]),MEDIAN(Table14[Discount]),Table14[[#This Row],[Discount]])</f>
        <v>0.01</v>
      </c>
      <c r="L3752" s="4" t="s">
        <v>17</v>
      </c>
      <c r="M3752" s="4" t="s">
        <v>22</v>
      </c>
    </row>
    <row r="3753" spans="1:13" x14ac:dyDescent="0.3">
      <c r="A3753">
        <v>1214</v>
      </c>
      <c r="B3753" s="1">
        <v>45559</v>
      </c>
      <c r="C3753" s="4" t="str">
        <f>IF(ISBLANK(Table14[[#This Row],[Sales_Rep]]),"Unknown",Table14[[#This Row],[Sales_Rep]])</f>
        <v>Bob</v>
      </c>
      <c r="D3753" s="4" t="str">
        <f>PROPER(Table14[[#This Row],[Region]])</f>
        <v>South</v>
      </c>
      <c r="E3753" s="9">
        <f>IF(ISBLANK(Table14[[#This Row],[Sales_Amount]]),MEDIAN(Table14[Sales_Amount]),Table14[[#This Row],[Sales_Amount]])</f>
        <v>75706.8</v>
      </c>
      <c r="F3753" s="11">
        <f>IF(ISBLANK(Table14[[#This Row],[Quantity_Sold]]),MEDIAN(Table14[Quantity_Sold]),Table14[[#This Row],[Quantity_Sold]])</f>
        <v>25</v>
      </c>
      <c r="G3753" s="4" t="str">
        <f>TRIM(Table14[[#This Row],[Product_Category]])</f>
        <v>Food</v>
      </c>
      <c r="H3753" s="9">
        <v>2824.75</v>
      </c>
      <c r="I3753" s="9">
        <v>3882.4</v>
      </c>
      <c r="J3753" s="4" t="str">
        <f>PROPER(Table14[[#This Row],[Customer_Type]])</f>
        <v>Returning</v>
      </c>
      <c r="K3753" s="13">
        <f>IF(ISBLANK(Table14[[#This Row],[Discount]]),MEDIAN(Table14[Discount]),Table14[[#This Row],[Discount]])</f>
        <v>0.22</v>
      </c>
      <c r="L3753" s="4" t="s">
        <v>31</v>
      </c>
      <c r="M3753" s="4" t="s">
        <v>22</v>
      </c>
    </row>
    <row r="3754" spans="1:13" x14ac:dyDescent="0.3">
      <c r="A3754">
        <v>1365</v>
      </c>
      <c r="B3754" s="1">
        <v>45470</v>
      </c>
      <c r="C3754" s="4" t="str">
        <f>IF(ISBLANK(Table14[[#This Row],[Sales_Rep]]),"Unknown",Table14[[#This Row],[Sales_Rep]])</f>
        <v>Charlie</v>
      </c>
      <c r="D3754" s="4" t="str">
        <f>PROPER(Table14[[#This Row],[Region]])</f>
        <v>West</v>
      </c>
      <c r="E3754" s="9">
        <f>IF(ISBLANK(Table14[[#This Row],[Sales_Amount]]),MEDIAN(Table14[Sales_Amount]),Table14[[#This Row],[Sales_Amount]])</f>
        <v>2969.51</v>
      </c>
      <c r="F3754" s="11">
        <f>IF(ISBLANK(Table14[[#This Row],[Quantity_Sold]]),MEDIAN(Table14[Quantity_Sold]),Table14[[#This Row],[Quantity_Sold]])</f>
        <v>4</v>
      </c>
      <c r="G3754" s="4" t="str">
        <f>TRIM(Table14[[#This Row],[Product_Category]])</f>
        <v>Furniture</v>
      </c>
      <c r="H3754" s="9">
        <v>639.54999999999995</v>
      </c>
      <c r="I3754" s="9">
        <v>815.8</v>
      </c>
      <c r="J3754" s="4" t="str">
        <f>PROPER(Table14[[#This Row],[Customer_Type]])</f>
        <v>Returning</v>
      </c>
      <c r="K3754" s="13">
        <f>IF(ISBLANK(Table14[[#This Row],[Discount]]),MEDIAN(Table14[Discount]),Table14[[#This Row],[Discount]])</f>
        <v>0.09</v>
      </c>
      <c r="L3754" s="4" t="s">
        <v>31</v>
      </c>
      <c r="M3754" s="4" t="s">
        <v>22</v>
      </c>
    </row>
    <row r="3755" spans="1:13" x14ac:dyDescent="0.3">
      <c r="A3755">
        <v>1129</v>
      </c>
      <c r="B3755" s="1">
        <v>45612</v>
      </c>
      <c r="C3755" s="4" t="str">
        <f>IF(ISBLANK(Table14[[#This Row],[Sales_Rep]]),"Unknown",Table14[[#This Row],[Sales_Rep]])</f>
        <v>Alice</v>
      </c>
      <c r="D3755" s="4" t="str">
        <f>PROPER(Table14[[#This Row],[Region]])</f>
        <v>South</v>
      </c>
      <c r="E3755" s="9">
        <f>IF(ISBLANK(Table14[[#This Row],[Sales_Amount]]),MEDIAN(Table14[Sales_Amount]),Table14[[#This Row],[Sales_Amount]])</f>
        <v>35500.36</v>
      </c>
      <c r="F3755" s="11">
        <f>IF(ISBLANK(Table14[[#This Row],[Quantity_Sold]]),MEDIAN(Table14[Quantity_Sold]),Table14[[#This Row],[Quantity_Sold]])</f>
        <v>30</v>
      </c>
      <c r="G3755" s="4" t="str">
        <f>TRIM(Table14[[#This Row],[Product_Category]])</f>
        <v>Clothing</v>
      </c>
      <c r="H3755" s="9">
        <v>994.18</v>
      </c>
      <c r="I3755" s="9">
        <v>1460.92</v>
      </c>
      <c r="J3755" s="4" t="str">
        <f>PROPER(Table14[[#This Row],[Customer_Type]])</f>
        <v>Returning</v>
      </c>
      <c r="K3755" s="13">
        <f>IF(ISBLANK(Table14[[#This Row],[Discount]]),MEDIAN(Table14[Discount]),Table14[[#This Row],[Discount]])</f>
        <v>0.19</v>
      </c>
      <c r="L3755" s="4" t="s">
        <v>17</v>
      </c>
      <c r="M3755" s="4" t="s">
        <v>22</v>
      </c>
    </row>
    <row r="3756" spans="1:13" x14ac:dyDescent="0.3">
      <c r="A3756">
        <v>1488</v>
      </c>
      <c r="B3756" s="1">
        <v>44967</v>
      </c>
      <c r="C3756" s="4" t="str">
        <f>IF(ISBLANK(Table14[[#This Row],[Sales_Rep]]),"Unknown",Table14[[#This Row],[Sales_Rep]])</f>
        <v>Eve</v>
      </c>
      <c r="D3756" s="4" t="str">
        <f>PROPER(Table14[[#This Row],[Region]])</f>
        <v>North</v>
      </c>
      <c r="E3756" s="9">
        <f>IF(ISBLANK(Table14[[#This Row],[Sales_Amount]]),MEDIAN(Table14[Sales_Amount]),Table14[[#This Row],[Sales_Amount]])</f>
        <v>21464.82</v>
      </c>
      <c r="F3756" s="11">
        <f>IF(ISBLANK(Table14[[#This Row],[Quantity_Sold]]),MEDIAN(Table14[Quantity_Sold]),Table14[[#This Row],[Quantity_Sold]])</f>
        <v>5</v>
      </c>
      <c r="G3756" s="4" t="str">
        <f>TRIM(Table14[[#This Row],[Product_Category]])</f>
        <v>Clothing</v>
      </c>
      <c r="H3756" s="9">
        <v>4094.42</v>
      </c>
      <c r="I3756" s="9">
        <v>4518.91</v>
      </c>
      <c r="J3756" s="4" t="str">
        <f>PROPER(Table14[[#This Row],[Customer_Type]])</f>
        <v>Returning</v>
      </c>
      <c r="K3756" s="13">
        <f>IF(ISBLANK(Table14[[#This Row],[Discount]]),MEDIAN(Table14[Discount]),Table14[[#This Row],[Discount]])</f>
        <v>0.05</v>
      </c>
      <c r="L3756" s="4" t="s">
        <v>26</v>
      </c>
      <c r="M3756" s="4" t="s">
        <v>18</v>
      </c>
    </row>
    <row r="3757" spans="1:13" x14ac:dyDescent="0.3">
      <c r="A3757">
        <v>1393</v>
      </c>
      <c r="B3757" s="1">
        <v>45486</v>
      </c>
      <c r="C3757" s="4" t="str">
        <f>IF(ISBLANK(Table14[[#This Row],[Sales_Rep]]),"Unknown",Table14[[#This Row],[Sales_Rep]])</f>
        <v>Alice</v>
      </c>
      <c r="D3757" s="4" t="str">
        <f>PROPER(Table14[[#This Row],[Region]])</f>
        <v>South</v>
      </c>
      <c r="E3757" s="9">
        <f>IF(ISBLANK(Table14[[#This Row],[Sales_Amount]]),MEDIAN(Table14[Sales_Amount]),Table14[[#This Row],[Sales_Amount]])</f>
        <v>153851.85</v>
      </c>
      <c r="F3757" s="11">
        <f>IF(ISBLANK(Table14[[#This Row],[Quantity_Sold]]),MEDIAN(Table14[Quantity_Sold]),Table14[[#This Row],[Quantity_Sold]])</f>
        <v>24</v>
      </c>
      <c r="G3757" s="4" t="str">
        <f>TRIM(Table14[[#This Row],[Product_Category]])</f>
        <v>Furniture</v>
      </c>
      <c r="H3757" s="9">
        <v>4992.84</v>
      </c>
      <c r="I3757" s="9">
        <v>6541.32</v>
      </c>
      <c r="J3757" s="4" t="str">
        <f>PROPER(Table14[[#This Row],[Customer_Type]])</f>
        <v>Returning</v>
      </c>
      <c r="K3757" s="13">
        <f>IF(ISBLANK(Table14[[#This Row],[Discount]]),MEDIAN(Table14[Discount]),Table14[[#This Row],[Discount]])</f>
        <v>0.02</v>
      </c>
      <c r="L3757" s="4" t="s">
        <v>26</v>
      </c>
      <c r="M3757" s="4" t="s">
        <v>18</v>
      </c>
    </row>
    <row r="3758" spans="1:13" x14ac:dyDescent="0.3">
      <c r="A3758">
        <v>1002</v>
      </c>
      <c r="B3758" s="1">
        <v>45411</v>
      </c>
      <c r="C3758" s="4" t="str">
        <f>IF(ISBLANK(Table14[[#This Row],[Sales_Rep]]),"Unknown",Table14[[#This Row],[Sales_Rep]])</f>
        <v>Eve</v>
      </c>
      <c r="D3758" s="4" t="str">
        <f>PROPER(Table14[[#This Row],[Region]])</f>
        <v>South</v>
      </c>
      <c r="E3758" s="9">
        <f>IF(ISBLANK(Table14[[#This Row],[Sales_Amount]]),MEDIAN(Table14[Sales_Amount]),Table14[[#This Row],[Sales_Amount]])</f>
        <v>154438.47</v>
      </c>
      <c r="F3758" s="11">
        <f>IF(ISBLANK(Table14[[#This Row],[Quantity_Sold]]),MEDIAN(Table14[Quantity_Sold]),Table14[[#This Row],[Quantity_Sold]])</f>
        <v>34</v>
      </c>
      <c r="G3758" s="4" t="str">
        <f>TRIM(Table14[[#This Row],[Product_Category]])</f>
        <v>Electronics</v>
      </c>
      <c r="H3758" s="9">
        <v>4538.96</v>
      </c>
      <c r="I3758" s="9">
        <v>5539.4</v>
      </c>
      <c r="J3758" s="4" t="str">
        <f>PROPER(Table14[[#This Row],[Customer_Type]])</f>
        <v>Returning</v>
      </c>
      <c r="K3758" s="13">
        <f>IF(ISBLANK(Table14[[#This Row],[Discount]]),MEDIAN(Table14[Discount]),Table14[[#This Row],[Discount]])</f>
        <v>0.18</v>
      </c>
      <c r="L3758" s="4" t="s">
        <v>17</v>
      </c>
      <c r="M3758" s="4" t="s">
        <v>18</v>
      </c>
    </row>
    <row r="3759" spans="1:13" x14ac:dyDescent="0.3">
      <c r="A3759">
        <v>1345</v>
      </c>
      <c r="B3759" s="1">
        <v>44944</v>
      </c>
      <c r="C3759" s="4" t="str">
        <f>IF(ISBLANK(Table14[[#This Row],[Sales_Rep]]),"Unknown",Table14[[#This Row],[Sales_Rep]])</f>
        <v>David</v>
      </c>
      <c r="D3759" s="4" t="str">
        <f>PROPER(Table14[[#This Row],[Region]])</f>
        <v>South</v>
      </c>
      <c r="E3759" s="9">
        <f>IF(ISBLANK(Table14[[#This Row],[Sales_Amount]]),MEDIAN(Table14[Sales_Amount]),Table14[[#This Row],[Sales_Amount]])</f>
        <v>148191.59</v>
      </c>
      <c r="F3759" s="11">
        <f>IF(ISBLANK(Table14[[#This Row],[Quantity_Sold]]),MEDIAN(Table14[Quantity_Sold]),Table14[[#This Row],[Quantity_Sold]])</f>
        <v>35</v>
      </c>
      <c r="G3759" s="4" t="str">
        <f>TRIM(Table14[[#This Row],[Product_Category]])</f>
        <v>Furniture</v>
      </c>
      <c r="H3759" s="9">
        <v>3690.59</v>
      </c>
      <c r="I3759" s="9">
        <v>4456.8900000000003</v>
      </c>
      <c r="J3759" s="4" t="str">
        <f>PROPER(Table14[[#This Row],[Customer_Type]])</f>
        <v>New</v>
      </c>
      <c r="K3759" s="13">
        <f>IF(ISBLANK(Table14[[#This Row],[Discount]]),MEDIAN(Table14[Discount]),Table14[[#This Row],[Discount]])</f>
        <v>0.05</v>
      </c>
      <c r="L3759" s="4" t="s">
        <v>31</v>
      </c>
      <c r="M3759" s="4" t="s">
        <v>22</v>
      </c>
    </row>
    <row r="3760" spans="1:13" x14ac:dyDescent="0.3">
      <c r="A3760">
        <v>1056</v>
      </c>
      <c r="B3760" s="1">
        <v>45589</v>
      </c>
      <c r="C3760" s="4" t="str">
        <f>IF(ISBLANK(Table14[[#This Row],[Sales_Rep]]),"Unknown",Table14[[#This Row],[Sales_Rep]])</f>
        <v>David</v>
      </c>
      <c r="D3760" s="4" t="str">
        <f>PROPER(Table14[[#This Row],[Region]])</f>
        <v>South</v>
      </c>
      <c r="E3760" s="9">
        <f>IF(ISBLANK(Table14[[#This Row],[Sales_Amount]]),MEDIAN(Table14[Sales_Amount]),Table14[[#This Row],[Sales_Amount]])</f>
        <v>27779.51</v>
      </c>
      <c r="F3760" s="11">
        <f>IF(ISBLANK(Table14[[#This Row],[Quantity_Sold]]),MEDIAN(Table14[Quantity_Sold]),Table14[[#This Row],[Quantity_Sold]])</f>
        <v>37</v>
      </c>
      <c r="G3760" s="4" t="str">
        <f>TRIM(Table14[[#This Row],[Product_Category]])</f>
        <v>Furniture</v>
      </c>
      <c r="H3760" s="9">
        <v>724.02</v>
      </c>
      <c r="I3760" s="9">
        <v>1028.49</v>
      </c>
      <c r="J3760" s="4" t="str">
        <f>PROPER(Table14[[#This Row],[Customer_Type]])</f>
        <v>Returning</v>
      </c>
      <c r="K3760" s="13">
        <f>IF(ISBLANK(Table14[[#This Row],[Discount]]),MEDIAN(Table14[Discount]),Table14[[#This Row],[Discount]])</f>
        <v>0.27</v>
      </c>
      <c r="L3760" s="4" t="s">
        <v>26</v>
      </c>
      <c r="M3760" s="4" t="s">
        <v>22</v>
      </c>
    </row>
    <row r="3761" spans="1:13" x14ac:dyDescent="0.3">
      <c r="A3761">
        <v>1034</v>
      </c>
      <c r="B3761" s="1">
        <v>45497</v>
      </c>
      <c r="C3761" s="4" t="str">
        <f>IF(ISBLANK(Table14[[#This Row],[Sales_Rep]]),"Unknown",Table14[[#This Row],[Sales_Rep]])</f>
        <v>Eve</v>
      </c>
      <c r="D3761" s="4" t="str">
        <f>PROPER(Table14[[#This Row],[Region]])</f>
        <v>South</v>
      </c>
      <c r="E3761" s="9">
        <f>IF(ISBLANK(Table14[[#This Row],[Sales_Amount]]),MEDIAN(Table14[Sales_Amount]),Table14[[#This Row],[Sales_Amount]])</f>
        <v>57257.440000000002</v>
      </c>
      <c r="F3761" s="11">
        <f>IF(ISBLANK(Table14[[#This Row],[Quantity_Sold]]),MEDIAN(Table14[Quantity_Sold]),Table14[[#This Row],[Quantity_Sold]])</f>
        <v>23</v>
      </c>
      <c r="G3761" s="4" t="str">
        <f>TRIM(Table14[[#This Row],[Product_Category]])</f>
        <v>Clothing</v>
      </c>
      <c r="H3761" s="9">
        <v>1690.93</v>
      </c>
      <c r="I3761" s="9">
        <v>2514.6</v>
      </c>
      <c r="J3761" s="4" t="str">
        <f>PROPER(Table14[[#This Row],[Customer_Type]])</f>
        <v>New</v>
      </c>
      <c r="K3761" s="13">
        <f>IF(ISBLANK(Table14[[#This Row],[Discount]]),MEDIAN(Table14[Discount]),Table14[[#This Row],[Discount]])</f>
        <v>0.01</v>
      </c>
      <c r="L3761" s="4" t="s">
        <v>26</v>
      </c>
      <c r="M3761" s="4" t="s">
        <v>22</v>
      </c>
    </row>
    <row r="3762" spans="1:13" x14ac:dyDescent="0.3">
      <c r="A3762">
        <v>1212</v>
      </c>
      <c r="B3762" s="1">
        <v>44982</v>
      </c>
      <c r="C3762" s="4" t="str">
        <f>IF(ISBLANK(Table14[[#This Row],[Sales_Rep]]),"Unknown",Table14[[#This Row],[Sales_Rep]])</f>
        <v>Charlie</v>
      </c>
      <c r="D3762" s="4" t="str">
        <f>PROPER(Table14[[#This Row],[Region]])</f>
        <v>West</v>
      </c>
      <c r="E3762" s="9">
        <f>IF(ISBLANK(Table14[[#This Row],[Sales_Amount]]),MEDIAN(Table14[Sales_Amount]),Table14[[#This Row],[Sales_Amount]])</f>
        <v>38048.620000000003</v>
      </c>
      <c r="F3762" s="11">
        <f>IF(ISBLANK(Table14[[#This Row],[Quantity_Sold]]),MEDIAN(Table14[Quantity_Sold]),Table14[[#This Row],[Quantity_Sold]])</f>
        <v>24</v>
      </c>
      <c r="G3762" s="4" t="str">
        <f>TRIM(Table14[[#This Row],[Product_Category]])</f>
        <v>Food</v>
      </c>
      <c r="H3762" s="9">
        <v>1842.26</v>
      </c>
      <c r="I3762" s="9">
        <v>2232.9</v>
      </c>
      <c r="J3762" s="4" t="str">
        <f>PROPER(Table14[[#This Row],[Customer_Type]])</f>
        <v>Returning</v>
      </c>
      <c r="K3762" s="13">
        <f>IF(ISBLANK(Table14[[#This Row],[Discount]]),MEDIAN(Table14[Discount]),Table14[[#This Row],[Discount]])</f>
        <v>0.28999999999999998</v>
      </c>
      <c r="L3762" s="4" t="s">
        <v>31</v>
      </c>
      <c r="M3762" s="4" t="s">
        <v>18</v>
      </c>
    </row>
    <row r="3763" spans="1:13" x14ac:dyDescent="0.3">
      <c r="A3763">
        <v>1396</v>
      </c>
      <c r="B3763" s="1">
        <v>45269</v>
      </c>
      <c r="C3763" s="4" t="str">
        <f>IF(ISBLANK(Table14[[#This Row],[Sales_Rep]]),"Unknown",Table14[[#This Row],[Sales_Rep]])</f>
        <v>Alice</v>
      </c>
      <c r="D3763" s="4" t="str">
        <f>PROPER(Table14[[#This Row],[Region]])</f>
        <v>East</v>
      </c>
      <c r="E3763" s="9">
        <f>IF(ISBLANK(Table14[[#This Row],[Sales_Amount]]),MEDIAN(Table14[Sales_Amount]),Table14[[#This Row],[Sales_Amount]])</f>
        <v>7633.57</v>
      </c>
      <c r="F3763" s="11">
        <f>IF(ISBLANK(Table14[[#This Row],[Quantity_Sold]]),MEDIAN(Table14[Quantity_Sold]),Table14[[#This Row],[Quantity_Sold]])</f>
        <v>7</v>
      </c>
      <c r="G3763" s="4" t="str">
        <f>TRIM(Table14[[#This Row],[Product_Category]])</f>
        <v>Food</v>
      </c>
      <c r="H3763" s="9">
        <v>1114.82</v>
      </c>
      <c r="I3763" s="9">
        <v>1253.46</v>
      </c>
      <c r="J3763" s="4" t="str">
        <f>PROPER(Table14[[#This Row],[Customer_Type]])</f>
        <v>New</v>
      </c>
      <c r="K3763" s="13">
        <f>IF(ISBLANK(Table14[[#This Row],[Discount]]),MEDIAN(Table14[Discount]),Table14[[#This Row],[Discount]])</f>
        <v>0.13</v>
      </c>
      <c r="L3763" s="4" t="s">
        <v>26</v>
      </c>
      <c r="M3763" s="4" t="s">
        <v>18</v>
      </c>
    </row>
    <row r="3764" spans="1:13" x14ac:dyDescent="0.3">
      <c r="A3764">
        <v>1428</v>
      </c>
      <c r="B3764" s="1">
        <v>45425</v>
      </c>
      <c r="C3764" s="4" t="str">
        <f>IF(ISBLANK(Table14[[#This Row],[Sales_Rep]]),"Unknown",Table14[[#This Row],[Sales_Rep]])</f>
        <v>Alice</v>
      </c>
      <c r="D3764" s="4" t="str">
        <f>PROPER(Table14[[#This Row],[Region]])</f>
        <v>North</v>
      </c>
      <c r="E3764" s="9">
        <f>IF(ISBLANK(Table14[[#This Row],[Sales_Amount]]),MEDIAN(Table14[Sales_Amount]),Table14[[#This Row],[Sales_Amount]])</f>
        <v>14017.04</v>
      </c>
      <c r="F3764" s="11">
        <f>IF(ISBLANK(Table14[[#This Row],[Quantity_Sold]]),MEDIAN(Table14[Quantity_Sold]),Table14[[#This Row],[Quantity_Sold]])</f>
        <v>17</v>
      </c>
      <c r="G3764" s="4" t="str">
        <f>TRIM(Table14[[#This Row],[Product_Category]])</f>
        <v>Furniture</v>
      </c>
      <c r="H3764" s="9">
        <v>981.34</v>
      </c>
      <c r="I3764" s="9">
        <v>1084.9100000000001</v>
      </c>
      <c r="J3764" s="4" t="str">
        <f>PROPER(Table14[[#This Row],[Customer_Type]])</f>
        <v>New</v>
      </c>
      <c r="K3764" s="13">
        <f>IF(ISBLANK(Table14[[#This Row],[Discount]]),MEDIAN(Table14[Discount]),Table14[[#This Row],[Discount]])</f>
        <v>0.24</v>
      </c>
      <c r="L3764" s="4" t="s">
        <v>31</v>
      </c>
      <c r="M3764" s="4" t="s">
        <v>22</v>
      </c>
    </row>
    <row r="3765" spans="1:13" x14ac:dyDescent="0.3">
      <c r="A3765">
        <v>1276</v>
      </c>
      <c r="B3765" s="1">
        <v>45355</v>
      </c>
      <c r="C3765" s="4" t="str">
        <f>IF(ISBLANK(Table14[[#This Row],[Sales_Rep]]),"Unknown",Table14[[#This Row],[Sales_Rep]])</f>
        <v>David</v>
      </c>
      <c r="D3765" s="4" t="str">
        <f>PROPER(Table14[[#This Row],[Region]])</f>
        <v>East</v>
      </c>
      <c r="E3765" s="9">
        <f>IF(ISBLANK(Table14[[#This Row],[Sales_Amount]]),MEDIAN(Table14[Sales_Amount]),Table14[[#This Row],[Sales_Amount]])</f>
        <v>117921.06</v>
      </c>
      <c r="F3765" s="11">
        <f>IF(ISBLANK(Table14[[#This Row],[Quantity_Sold]]),MEDIAN(Table14[Quantity_Sold]),Table14[[#This Row],[Quantity_Sold]])</f>
        <v>36</v>
      </c>
      <c r="G3765" s="4" t="str">
        <f>TRIM(Table14[[#This Row],[Product_Category]])</f>
        <v>Food</v>
      </c>
      <c r="H3765" s="9">
        <v>3615.08</v>
      </c>
      <c r="I3765" s="9">
        <v>4146.3100000000004</v>
      </c>
      <c r="J3765" s="4" t="str">
        <f>PROPER(Table14[[#This Row],[Customer_Type]])</f>
        <v>Returning</v>
      </c>
      <c r="K3765" s="13">
        <f>IF(ISBLANK(Table14[[#This Row],[Discount]]),MEDIAN(Table14[Discount]),Table14[[#This Row],[Discount]])</f>
        <v>0.21</v>
      </c>
      <c r="L3765" s="4" t="s">
        <v>17</v>
      </c>
      <c r="M3765" s="4" t="s">
        <v>22</v>
      </c>
    </row>
    <row r="3766" spans="1:13" x14ac:dyDescent="0.3">
      <c r="A3766">
        <v>1489</v>
      </c>
      <c r="B3766" s="1">
        <v>45548</v>
      </c>
      <c r="C3766" s="4" t="str">
        <f>IF(ISBLANK(Table14[[#This Row],[Sales_Rep]]),"Unknown",Table14[[#This Row],[Sales_Rep]])</f>
        <v>Eve</v>
      </c>
      <c r="D3766" s="4" t="str">
        <f>PROPER(Table14[[#This Row],[Region]])</f>
        <v>South</v>
      </c>
      <c r="E3766" s="9">
        <f>IF(ISBLANK(Table14[[#This Row],[Sales_Amount]]),MEDIAN(Table14[Sales_Amount]),Table14[[#This Row],[Sales_Amount]])</f>
        <v>78500.899999999994</v>
      </c>
      <c r="F3766" s="11">
        <f>IF(ISBLANK(Table14[[#This Row],[Quantity_Sold]]),MEDIAN(Table14[Quantity_Sold]),Table14[[#This Row],[Quantity_Sold]])</f>
        <v>40</v>
      </c>
      <c r="G3766" s="4" t="str">
        <f>TRIM(Table14[[#This Row],[Product_Category]])</f>
        <v>Furniture</v>
      </c>
      <c r="H3766" s="9">
        <v>2074.0700000000002</v>
      </c>
      <c r="I3766" s="9">
        <v>2308.85</v>
      </c>
      <c r="J3766" s="4" t="str">
        <f>PROPER(Table14[[#This Row],[Customer_Type]])</f>
        <v>New</v>
      </c>
      <c r="K3766" s="13">
        <f>IF(ISBLANK(Table14[[#This Row],[Discount]]),MEDIAN(Table14[Discount]),Table14[[#This Row],[Discount]])</f>
        <v>0.15</v>
      </c>
      <c r="L3766" s="4" t="s">
        <v>31</v>
      </c>
      <c r="M3766" s="4" t="s">
        <v>18</v>
      </c>
    </row>
    <row r="3767" spans="1:13" x14ac:dyDescent="0.3">
      <c r="A3767">
        <v>1223</v>
      </c>
      <c r="B3767" s="1">
        <v>45026</v>
      </c>
      <c r="C3767" s="4" t="str">
        <f>IF(ISBLANK(Table14[[#This Row],[Sales_Rep]]),"Unknown",Table14[[#This Row],[Sales_Rep]])</f>
        <v>Alice</v>
      </c>
      <c r="D3767" s="4" t="str">
        <f>PROPER(Table14[[#This Row],[Region]])</f>
        <v>West</v>
      </c>
      <c r="E3767" s="9">
        <f>IF(ISBLANK(Table14[[#This Row],[Sales_Amount]]),MEDIAN(Table14[Sales_Amount]),Table14[[#This Row],[Sales_Amount]])</f>
        <v>82867.63</v>
      </c>
      <c r="F3767" s="11">
        <f>IF(ISBLANK(Table14[[#This Row],[Quantity_Sold]]),MEDIAN(Table14[Quantity_Sold]),Table14[[#This Row],[Quantity_Sold]])</f>
        <v>24</v>
      </c>
      <c r="G3767" s="4" t="str">
        <f>TRIM(Table14[[#This Row],[Product_Category]])</f>
        <v>Electronics</v>
      </c>
      <c r="H3767" s="9">
        <v>3826.21</v>
      </c>
      <c r="I3767" s="9">
        <v>4665.97</v>
      </c>
      <c r="J3767" s="4" t="str">
        <f>PROPER(Table14[[#This Row],[Customer_Type]])</f>
        <v>Returning</v>
      </c>
      <c r="K3767" s="13">
        <f>IF(ISBLANK(Table14[[#This Row],[Discount]]),MEDIAN(Table14[Discount]),Table14[[#This Row],[Discount]])</f>
        <v>0.26</v>
      </c>
      <c r="L3767" s="4" t="s">
        <v>17</v>
      </c>
      <c r="M3767" s="4" t="s">
        <v>22</v>
      </c>
    </row>
    <row r="3768" spans="1:13" x14ac:dyDescent="0.3">
      <c r="A3768">
        <v>1152</v>
      </c>
      <c r="B3768" s="1">
        <v>45014</v>
      </c>
      <c r="C3768" s="4" t="str">
        <f>IF(ISBLANK(Table14[[#This Row],[Sales_Rep]]),"Unknown",Table14[[#This Row],[Sales_Rep]])</f>
        <v>Alice</v>
      </c>
      <c r="D3768" s="4" t="str">
        <f>PROPER(Table14[[#This Row],[Region]])</f>
        <v>South</v>
      </c>
      <c r="E3768" s="9">
        <f>IF(ISBLANK(Table14[[#This Row],[Sales_Amount]]),MEDIAN(Table14[Sales_Amount]),Table14[[#This Row],[Sales_Amount]])</f>
        <v>50633.02</v>
      </c>
      <c r="F3768" s="11">
        <f>IF(ISBLANK(Table14[[#This Row],[Quantity_Sold]]),MEDIAN(Table14[Quantity_Sold]),Table14[[#This Row],[Quantity_Sold]])</f>
        <v>24</v>
      </c>
      <c r="G3768" s="4" t="str">
        <f>TRIM(Table14[[#This Row],[Product_Category]])</f>
        <v>Furniture</v>
      </c>
      <c r="H3768" s="9">
        <v>2016.31</v>
      </c>
      <c r="I3768" s="9">
        <v>3013.87</v>
      </c>
      <c r="J3768" s="4" t="str">
        <f>PROPER(Table14[[#This Row],[Customer_Type]])</f>
        <v>New</v>
      </c>
      <c r="K3768" s="13">
        <f>IF(ISBLANK(Table14[[#This Row],[Discount]]),MEDIAN(Table14[Discount]),Table14[[#This Row],[Discount]])</f>
        <v>0.3</v>
      </c>
      <c r="L3768" s="4" t="s">
        <v>31</v>
      </c>
      <c r="M3768" s="4" t="s">
        <v>22</v>
      </c>
    </row>
    <row r="3769" spans="1:13" x14ac:dyDescent="0.3">
      <c r="A3769">
        <v>1198</v>
      </c>
      <c r="B3769" s="1">
        <v>45180</v>
      </c>
      <c r="C3769" s="4" t="str">
        <f>IF(ISBLANK(Table14[[#This Row],[Sales_Rep]]),"Unknown",Table14[[#This Row],[Sales_Rep]])</f>
        <v>Charlie</v>
      </c>
      <c r="D3769" s="4" t="str">
        <f>PROPER(Table14[[#This Row],[Region]])</f>
        <v>East</v>
      </c>
      <c r="E3769" s="9">
        <f>IF(ISBLANK(Table14[[#This Row],[Sales_Amount]]),MEDIAN(Table14[Sales_Amount]),Table14[[#This Row],[Sales_Amount]])</f>
        <v>8172.84</v>
      </c>
      <c r="F3769" s="11">
        <f>IF(ISBLANK(Table14[[#This Row],[Quantity_Sold]]),MEDIAN(Table14[Quantity_Sold]),Table14[[#This Row],[Quantity_Sold]])</f>
        <v>16</v>
      </c>
      <c r="G3769" s="4" t="str">
        <f>TRIM(Table14[[#This Row],[Product_Category]])</f>
        <v>Clothing</v>
      </c>
      <c r="H3769" s="9">
        <v>449.53</v>
      </c>
      <c r="I3769" s="9">
        <v>663.38</v>
      </c>
      <c r="J3769" s="4" t="str">
        <f>PROPER(Table14[[#This Row],[Customer_Type]])</f>
        <v>Returning</v>
      </c>
      <c r="K3769" s="13">
        <f>IF(ISBLANK(Table14[[#This Row],[Discount]]),MEDIAN(Table14[Discount]),Table14[[#This Row],[Discount]])</f>
        <v>0.23</v>
      </c>
      <c r="L3769" s="4" t="s">
        <v>17</v>
      </c>
      <c r="M3769" s="4" t="s">
        <v>18</v>
      </c>
    </row>
    <row r="3770" spans="1:13" x14ac:dyDescent="0.3">
      <c r="A3770">
        <v>1497</v>
      </c>
      <c r="B3770" s="1">
        <v>45310</v>
      </c>
      <c r="C3770" s="4" t="str">
        <f>IF(ISBLANK(Table14[[#This Row],[Sales_Rep]]),"Unknown",Table14[[#This Row],[Sales_Rep]])</f>
        <v>Bob</v>
      </c>
      <c r="D3770" s="4" t="str">
        <f>PROPER(Table14[[#This Row],[Region]])</f>
        <v>West</v>
      </c>
      <c r="E3770" s="9">
        <f>IF(ISBLANK(Table14[[#This Row],[Sales_Amount]]),MEDIAN(Table14[Sales_Amount]),Table14[[#This Row],[Sales_Amount]])</f>
        <v>77444.06</v>
      </c>
      <c r="F3770" s="11">
        <f>IF(ISBLANK(Table14[[#This Row],[Quantity_Sold]]),MEDIAN(Table14[Quantity_Sold]),Table14[[#This Row],[Quantity_Sold]])</f>
        <v>21</v>
      </c>
      <c r="G3770" s="4" t="str">
        <f>TRIM(Table14[[#This Row],[Product_Category]])</f>
        <v>Electronics</v>
      </c>
      <c r="H3770" s="9">
        <v>3656.37</v>
      </c>
      <c r="I3770" s="9">
        <v>4983.53</v>
      </c>
      <c r="J3770" s="4" t="str">
        <f>PROPER(Table14[[#This Row],[Customer_Type]])</f>
        <v>New</v>
      </c>
      <c r="K3770" s="13">
        <f>IF(ISBLANK(Table14[[#This Row],[Discount]]),MEDIAN(Table14[Discount]),Table14[[#This Row],[Discount]])</f>
        <v>0.26</v>
      </c>
      <c r="L3770" s="4" t="s">
        <v>31</v>
      </c>
      <c r="M3770" s="4" t="s">
        <v>18</v>
      </c>
    </row>
    <row r="3771" spans="1:13" x14ac:dyDescent="0.3">
      <c r="A3771">
        <v>1423</v>
      </c>
      <c r="B3771" s="1">
        <v>45367</v>
      </c>
      <c r="C3771" s="4" t="str">
        <f>IF(ISBLANK(Table14[[#This Row],[Sales_Rep]]),"Unknown",Table14[[#This Row],[Sales_Rep]])</f>
        <v>David</v>
      </c>
      <c r="D3771" s="4" t="str">
        <f>PROPER(Table14[[#This Row],[Region]])</f>
        <v>North</v>
      </c>
      <c r="E3771" s="9">
        <f>IF(ISBLANK(Table14[[#This Row],[Sales_Amount]]),MEDIAN(Table14[Sales_Amount]),Table14[[#This Row],[Sales_Amount]])</f>
        <v>5231.9399999999996</v>
      </c>
      <c r="F3771" s="11">
        <f>IF(ISBLANK(Table14[[#This Row],[Quantity_Sold]]),MEDIAN(Table14[Quantity_Sold]),Table14[[#This Row],[Quantity_Sold]])</f>
        <v>3</v>
      </c>
      <c r="G3771" s="4" t="str">
        <f>TRIM(Table14[[#This Row],[Product_Category]])</f>
        <v>Clothing</v>
      </c>
      <c r="H3771" s="9">
        <v>1846.82</v>
      </c>
      <c r="I3771" s="9">
        <v>2153.06</v>
      </c>
      <c r="J3771" s="4" t="str">
        <f>PROPER(Table14[[#This Row],[Customer_Type]])</f>
        <v>New</v>
      </c>
      <c r="K3771" s="13">
        <f>IF(ISBLANK(Table14[[#This Row],[Discount]]),MEDIAN(Table14[Discount]),Table14[[#This Row],[Discount]])</f>
        <v>0.19</v>
      </c>
      <c r="L3771" s="4" t="s">
        <v>17</v>
      </c>
      <c r="M3771" s="4" t="s">
        <v>22</v>
      </c>
    </row>
    <row r="3772" spans="1:13" x14ac:dyDescent="0.3">
      <c r="A3772">
        <v>1238</v>
      </c>
      <c r="B3772" s="1">
        <v>45497</v>
      </c>
      <c r="C3772" s="4" t="str">
        <f>IF(ISBLANK(Table14[[#This Row],[Sales_Rep]]),"Unknown",Table14[[#This Row],[Sales_Rep]])</f>
        <v>David</v>
      </c>
      <c r="D3772" s="4" t="str">
        <f>PROPER(Table14[[#This Row],[Region]])</f>
        <v>East</v>
      </c>
      <c r="E3772" s="9">
        <f>IF(ISBLANK(Table14[[#This Row],[Sales_Amount]]),MEDIAN(Table14[Sales_Amount]),Table14[[#This Row],[Sales_Amount]])</f>
        <v>151043.60999999999</v>
      </c>
      <c r="F3772" s="11">
        <f>IF(ISBLANK(Table14[[#This Row],[Quantity_Sold]]),MEDIAN(Table14[Quantity_Sold]),Table14[[#This Row],[Quantity_Sold]])</f>
        <v>31</v>
      </c>
      <c r="G3772" s="4" t="str">
        <f>TRIM(Table14[[#This Row],[Product_Category]])</f>
        <v>Furniture</v>
      </c>
      <c r="H3772" s="9">
        <v>4439.58</v>
      </c>
      <c r="I3772" s="9">
        <v>6584.29</v>
      </c>
      <c r="J3772" s="4" t="str">
        <f>PROPER(Table14[[#This Row],[Customer_Type]])</f>
        <v>Returning</v>
      </c>
      <c r="K3772" s="13">
        <f>IF(ISBLANK(Table14[[#This Row],[Discount]]),MEDIAN(Table14[Discount]),Table14[[#This Row],[Discount]])</f>
        <v>0.26</v>
      </c>
      <c r="L3772" s="4" t="s">
        <v>26</v>
      </c>
      <c r="M3772" s="4" t="s">
        <v>18</v>
      </c>
    </row>
    <row r="3773" spans="1:13" x14ac:dyDescent="0.3">
      <c r="A3773">
        <v>1396</v>
      </c>
      <c r="B3773" s="1">
        <v>45483</v>
      </c>
      <c r="C3773" s="4" t="str">
        <f>IF(ISBLANK(Table14[[#This Row],[Sales_Rep]]),"Unknown",Table14[[#This Row],[Sales_Rep]])</f>
        <v>Bob</v>
      </c>
      <c r="D3773" s="4" t="str">
        <f>PROPER(Table14[[#This Row],[Region]])</f>
        <v>South</v>
      </c>
      <c r="E3773" s="9">
        <f>IF(ISBLANK(Table14[[#This Row],[Sales_Amount]]),MEDIAN(Table14[Sales_Amount]),Table14[[#This Row],[Sales_Amount]])</f>
        <v>104777.5</v>
      </c>
      <c r="F3773" s="11">
        <f>IF(ISBLANK(Table14[[#This Row],[Quantity_Sold]]),MEDIAN(Table14[Quantity_Sold]),Table14[[#This Row],[Quantity_Sold]])</f>
        <v>41</v>
      </c>
      <c r="G3773" s="4" t="str">
        <f>TRIM(Table14[[#This Row],[Product_Category]])</f>
        <v>Clothing</v>
      </c>
      <c r="H3773" s="9">
        <v>2662.88</v>
      </c>
      <c r="I3773" s="9">
        <v>3042.32</v>
      </c>
      <c r="J3773" s="4" t="str">
        <f>PROPER(Table14[[#This Row],[Customer_Type]])</f>
        <v>New</v>
      </c>
      <c r="K3773" s="13">
        <f>IF(ISBLANK(Table14[[#This Row],[Discount]]),MEDIAN(Table14[Discount]),Table14[[#This Row],[Discount]])</f>
        <v>0.16</v>
      </c>
      <c r="L3773" s="4" t="s">
        <v>17</v>
      </c>
      <c r="M3773" s="4" t="s">
        <v>18</v>
      </c>
    </row>
    <row r="3774" spans="1:13" x14ac:dyDescent="0.3">
      <c r="A3774">
        <v>1160</v>
      </c>
      <c r="B3774" s="1">
        <v>45242</v>
      </c>
      <c r="C3774" s="4" t="str">
        <f>IF(ISBLANK(Table14[[#This Row],[Sales_Rep]]),"Unknown",Table14[[#This Row],[Sales_Rep]])</f>
        <v>Alice</v>
      </c>
      <c r="D3774" s="4" t="str">
        <f>PROPER(Table14[[#This Row],[Region]])</f>
        <v>South</v>
      </c>
      <c r="E3774" s="9">
        <f>IF(ISBLANK(Table14[[#This Row],[Sales_Amount]]),MEDIAN(Table14[Sales_Amount]),Table14[[#This Row],[Sales_Amount]])</f>
        <v>177006.03</v>
      </c>
      <c r="F3774" s="11">
        <f>IF(ISBLANK(Table14[[#This Row],[Quantity_Sold]]),MEDIAN(Table14[Quantity_Sold]),Table14[[#This Row],[Quantity_Sold]])</f>
        <v>40</v>
      </c>
      <c r="G3774" s="4" t="str">
        <f>TRIM(Table14[[#This Row],[Product_Category]])</f>
        <v>Electronics</v>
      </c>
      <c r="H3774" s="9">
        <v>3205.69</v>
      </c>
      <c r="I3774" s="9">
        <v>4515.46</v>
      </c>
      <c r="J3774" s="4" t="str">
        <f>PROPER(Table14[[#This Row],[Customer_Type]])</f>
        <v>New</v>
      </c>
      <c r="K3774" s="13">
        <f>IF(ISBLANK(Table14[[#This Row],[Discount]]),MEDIAN(Table14[Discount]),Table14[[#This Row],[Discount]])</f>
        <v>0.02</v>
      </c>
      <c r="L3774" s="4" t="s">
        <v>17</v>
      </c>
      <c r="M3774" s="4" t="s">
        <v>22</v>
      </c>
    </row>
    <row r="3775" spans="1:13" x14ac:dyDescent="0.3">
      <c r="A3775">
        <v>1274</v>
      </c>
      <c r="B3775" s="1">
        <v>45319</v>
      </c>
      <c r="C3775" s="4" t="str">
        <f>IF(ISBLANK(Table14[[#This Row],[Sales_Rep]]),"Unknown",Table14[[#This Row],[Sales_Rep]])</f>
        <v>Charlie</v>
      </c>
      <c r="D3775" s="4" t="str">
        <f>PROPER(Table14[[#This Row],[Region]])</f>
        <v>West</v>
      </c>
      <c r="E3775" s="9">
        <f>IF(ISBLANK(Table14[[#This Row],[Sales_Amount]]),MEDIAN(Table14[Sales_Amount]),Table14[[#This Row],[Sales_Amount]])</f>
        <v>73078.710000000006</v>
      </c>
      <c r="F3775" s="11">
        <f>IF(ISBLANK(Table14[[#This Row],[Quantity_Sold]]),MEDIAN(Table14[Quantity_Sold]),Table14[[#This Row],[Quantity_Sold]])</f>
        <v>16</v>
      </c>
      <c r="G3775" s="4" t="str">
        <f>TRIM(Table14[[#This Row],[Product_Category]])</f>
        <v>Electronics</v>
      </c>
      <c r="H3775" s="9">
        <v>4275.38</v>
      </c>
      <c r="I3775" s="9">
        <v>4807.8100000000004</v>
      </c>
      <c r="J3775" s="4" t="str">
        <f>PROPER(Table14[[#This Row],[Customer_Type]])</f>
        <v>New</v>
      </c>
      <c r="K3775" s="13">
        <f>IF(ISBLANK(Table14[[#This Row],[Discount]]),MEDIAN(Table14[Discount]),Table14[[#This Row],[Discount]])</f>
        <v>0.05</v>
      </c>
      <c r="L3775" s="4" t="s">
        <v>26</v>
      </c>
      <c r="M3775" s="4" t="s">
        <v>22</v>
      </c>
    </row>
    <row r="3776" spans="1:13" x14ac:dyDescent="0.3">
      <c r="A3776">
        <v>1102</v>
      </c>
      <c r="B3776" s="1">
        <v>45300</v>
      </c>
      <c r="C3776" s="4" t="str">
        <f>IF(ISBLANK(Table14[[#This Row],[Sales_Rep]]),"Unknown",Table14[[#This Row],[Sales_Rep]])</f>
        <v>Charlie</v>
      </c>
      <c r="D3776" s="4" t="str">
        <f>PROPER(Table14[[#This Row],[Region]])</f>
        <v>South</v>
      </c>
      <c r="E3776" s="9">
        <f>IF(ISBLANK(Table14[[#This Row],[Sales_Amount]]),MEDIAN(Table14[Sales_Amount]),Table14[[#This Row],[Sales_Amount]])</f>
        <v>212631.99</v>
      </c>
      <c r="F3776" s="11">
        <f>IF(ISBLANK(Table14[[#This Row],[Quantity_Sold]]),MEDIAN(Table14[Quantity_Sold]),Table14[[#This Row],[Quantity_Sold]])</f>
        <v>43</v>
      </c>
      <c r="G3776" s="4" t="str">
        <f>TRIM(Table14[[#This Row],[Product_Category]])</f>
        <v>Furniture</v>
      </c>
      <c r="H3776" s="9">
        <v>4732.83</v>
      </c>
      <c r="I3776" s="9">
        <v>6593.24</v>
      </c>
      <c r="J3776" s="4" t="str">
        <f>PROPER(Table14[[#This Row],[Customer_Type]])</f>
        <v>Returning</v>
      </c>
      <c r="K3776" s="13">
        <f>IF(ISBLANK(Table14[[#This Row],[Discount]]),MEDIAN(Table14[Discount]),Table14[[#This Row],[Discount]])</f>
        <v>0.25</v>
      </c>
      <c r="L3776" s="4" t="s">
        <v>31</v>
      </c>
      <c r="M3776" s="4" t="s">
        <v>22</v>
      </c>
    </row>
    <row r="3777" spans="1:13" x14ac:dyDescent="0.3">
      <c r="A3777">
        <v>1034</v>
      </c>
      <c r="B3777" s="1">
        <v>45465</v>
      </c>
      <c r="C3777" s="4" t="str">
        <f>IF(ISBLANK(Table14[[#This Row],[Sales_Rep]]),"Unknown",Table14[[#This Row],[Sales_Rep]])</f>
        <v>David</v>
      </c>
      <c r="D3777" s="4" t="str">
        <f>PROPER(Table14[[#This Row],[Region]])</f>
        <v>East</v>
      </c>
      <c r="E3777" s="9">
        <f>IF(ISBLANK(Table14[[#This Row],[Sales_Amount]]),MEDIAN(Table14[Sales_Amount]),Table14[[#This Row],[Sales_Amount]])</f>
        <v>4131.25</v>
      </c>
      <c r="F3777" s="11">
        <f>IF(ISBLANK(Table14[[#This Row],[Quantity_Sold]]),MEDIAN(Table14[Quantity_Sold]),Table14[[#This Row],[Quantity_Sold]])</f>
        <v>9</v>
      </c>
      <c r="G3777" s="4" t="str">
        <f>TRIM(Table14[[#This Row],[Product_Category]])</f>
        <v>Clothing</v>
      </c>
      <c r="H3777" s="9">
        <v>423.54</v>
      </c>
      <c r="I3777" s="9">
        <v>596.14</v>
      </c>
      <c r="J3777" s="4" t="str">
        <f>PROPER(Table14[[#This Row],[Customer_Type]])</f>
        <v>Returning</v>
      </c>
      <c r="K3777" s="13">
        <f>IF(ISBLANK(Table14[[#This Row],[Discount]]),MEDIAN(Table14[Discount]),Table14[[#This Row],[Discount]])</f>
        <v>0.23</v>
      </c>
      <c r="L3777" s="4" t="s">
        <v>17</v>
      </c>
      <c r="M3777" s="4" t="s">
        <v>18</v>
      </c>
    </row>
    <row r="3778" spans="1:13" x14ac:dyDescent="0.3">
      <c r="A3778">
        <v>1118</v>
      </c>
      <c r="B3778" s="1">
        <v>45328</v>
      </c>
      <c r="C3778" s="4" t="str">
        <f>IF(ISBLANK(Table14[[#This Row],[Sales_Rep]]),"Unknown",Table14[[#This Row],[Sales_Rep]])</f>
        <v>Charlie</v>
      </c>
      <c r="D3778" s="4" t="str">
        <f>PROPER(Table14[[#This Row],[Region]])</f>
        <v>South</v>
      </c>
      <c r="E3778" s="9">
        <f>IF(ISBLANK(Table14[[#This Row],[Sales_Amount]]),MEDIAN(Table14[Sales_Amount]),Table14[[#This Row],[Sales_Amount]])</f>
        <v>126558.76</v>
      </c>
      <c r="F3778" s="11">
        <f>IF(ISBLANK(Table14[[#This Row],[Quantity_Sold]]),MEDIAN(Table14[Quantity_Sold]),Table14[[#This Row],[Quantity_Sold]])</f>
        <v>32</v>
      </c>
      <c r="G3778" s="4" t="str">
        <f>TRIM(Table14[[#This Row],[Product_Category]])</f>
        <v>Furniture</v>
      </c>
      <c r="H3778" s="9">
        <v>3631.76</v>
      </c>
      <c r="I3778" s="9">
        <v>5006.28</v>
      </c>
      <c r="J3778" s="4" t="str">
        <f>PROPER(Table14[[#This Row],[Customer_Type]])</f>
        <v>Returning</v>
      </c>
      <c r="K3778" s="13">
        <f>IF(ISBLANK(Table14[[#This Row],[Discount]]),MEDIAN(Table14[Discount]),Table14[[#This Row],[Discount]])</f>
        <v>0.21</v>
      </c>
      <c r="L3778" s="4" t="s">
        <v>31</v>
      </c>
      <c r="M3778" s="4" t="s">
        <v>18</v>
      </c>
    </row>
    <row r="3779" spans="1:13" x14ac:dyDescent="0.3">
      <c r="A3779">
        <v>1463</v>
      </c>
      <c r="B3779" s="1">
        <v>45484</v>
      </c>
      <c r="C3779" s="4" t="str">
        <f>IF(ISBLANK(Table14[[#This Row],[Sales_Rep]]),"Unknown",Table14[[#This Row],[Sales_Rep]])</f>
        <v>Bob</v>
      </c>
      <c r="D3779" s="4" t="str">
        <f>PROPER(Table14[[#This Row],[Region]])</f>
        <v>East</v>
      </c>
      <c r="E3779" s="9">
        <f>IF(ISBLANK(Table14[[#This Row],[Sales_Amount]]),MEDIAN(Table14[Sales_Amount]),Table14[[#This Row],[Sales_Amount]])</f>
        <v>95971.09</v>
      </c>
      <c r="F3779" s="11">
        <f>IF(ISBLANK(Table14[[#This Row],[Quantity_Sold]]),MEDIAN(Table14[Quantity_Sold]),Table14[[#This Row],[Quantity_Sold]])</f>
        <v>45</v>
      </c>
      <c r="G3779" s="4" t="str">
        <f>TRIM(Table14[[#This Row],[Product_Category]])</f>
        <v>Furniture</v>
      </c>
      <c r="H3779" s="9">
        <v>1932.45</v>
      </c>
      <c r="I3779" s="9">
        <v>2268.8200000000002</v>
      </c>
      <c r="J3779" s="4" t="str">
        <f>PROPER(Table14[[#This Row],[Customer_Type]])</f>
        <v>Returning</v>
      </c>
      <c r="K3779" s="13">
        <f>IF(ISBLANK(Table14[[#This Row],[Discount]]),MEDIAN(Table14[Discount]),Table14[[#This Row],[Discount]])</f>
        <v>0.06</v>
      </c>
      <c r="L3779" s="4" t="s">
        <v>26</v>
      </c>
      <c r="M3779" s="4" t="s">
        <v>18</v>
      </c>
    </row>
    <row r="3780" spans="1:13" x14ac:dyDescent="0.3">
      <c r="A3780">
        <v>1170</v>
      </c>
      <c r="B3780" s="1">
        <v>45550</v>
      </c>
      <c r="C3780" s="4" t="str">
        <f>IF(ISBLANK(Table14[[#This Row],[Sales_Rep]]),"Unknown",Table14[[#This Row],[Sales_Rep]])</f>
        <v>Alice</v>
      </c>
      <c r="D3780" s="4" t="str">
        <f>PROPER(Table14[[#This Row],[Region]])</f>
        <v>South</v>
      </c>
      <c r="E3780" s="9">
        <f>IF(ISBLANK(Table14[[#This Row],[Sales_Amount]]),MEDIAN(Table14[Sales_Amount]),Table14[[#This Row],[Sales_Amount]])</f>
        <v>15985.43</v>
      </c>
      <c r="F3780" s="11">
        <f>IF(ISBLANK(Table14[[#This Row],[Quantity_Sold]]),MEDIAN(Table14[Quantity_Sold]),Table14[[#This Row],[Quantity_Sold]])</f>
        <v>35</v>
      </c>
      <c r="G3780" s="4" t="str">
        <f>TRIM(Table14[[#This Row],[Product_Category]])</f>
        <v>Clothing</v>
      </c>
      <c r="H3780" s="9">
        <v>394.95</v>
      </c>
      <c r="I3780" s="9">
        <v>563.86</v>
      </c>
      <c r="J3780" s="4" t="str">
        <f>PROPER(Table14[[#This Row],[Customer_Type]])</f>
        <v>New</v>
      </c>
      <c r="K3780" s="13">
        <f>IF(ISBLANK(Table14[[#This Row],[Discount]]),MEDIAN(Table14[Discount]),Table14[[#This Row],[Discount]])</f>
        <v>0.19</v>
      </c>
      <c r="L3780" s="4" t="s">
        <v>31</v>
      </c>
      <c r="M3780" s="4" t="s">
        <v>22</v>
      </c>
    </row>
    <row r="3781" spans="1:13" x14ac:dyDescent="0.3">
      <c r="A3781">
        <v>1275</v>
      </c>
      <c r="B3781" s="1">
        <v>45190</v>
      </c>
      <c r="C3781" s="4" t="str">
        <f>IF(ISBLANK(Table14[[#This Row],[Sales_Rep]]),"Unknown",Table14[[#This Row],[Sales_Rep]])</f>
        <v>Bob</v>
      </c>
      <c r="D3781" s="4" t="str">
        <f>PROPER(Table14[[#This Row],[Region]])</f>
        <v>South</v>
      </c>
      <c r="E3781" s="9">
        <f>IF(ISBLANK(Table14[[#This Row],[Sales_Amount]]),MEDIAN(Table14[Sales_Amount]),Table14[[#This Row],[Sales_Amount]])</f>
        <v>1994.29</v>
      </c>
      <c r="F3781" s="11">
        <f>IF(ISBLANK(Table14[[#This Row],[Quantity_Sold]]),MEDIAN(Table14[Quantity_Sold]),Table14[[#This Row],[Quantity_Sold]])</f>
        <v>31</v>
      </c>
      <c r="G3781" s="4" t="str">
        <f>TRIM(Table14[[#This Row],[Product_Category]])</f>
        <v>Electronics</v>
      </c>
      <c r="H3781" s="9">
        <v>76.17</v>
      </c>
      <c r="I3781" s="9">
        <v>89.35</v>
      </c>
      <c r="J3781" s="4" t="str">
        <f>PROPER(Table14[[#This Row],[Customer_Type]])</f>
        <v>New</v>
      </c>
      <c r="K3781" s="13">
        <f>IF(ISBLANK(Table14[[#This Row],[Discount]]),MEDIAN(Table14[Discount]),Table14[[#This Row],[Discount]])</f>
        <v>0.28000000000000003</v>
      </c>
      <c r="L3781" s="4" t="s">
        <v>26</v>
      </c>
      <c r="M3781" s="4" t="s">
        <v>18</v>
      </c>
    </row>
    <row r="3782" spans="1:13" x14ac:dyDescent="0.3">
      <c r="A3782">
        <v>1057</v>
      </c>
      <c r="B3782" s="1">
        <v>45210</v>
      </c>
      <c r="C3782" s="4" t="str">
        <f>IF(ISBLANK(Table14[[#This Row],[Sales_Rep]]),"Unknown",Table14[[#This Row],[Sales_Rep]])</f>
        <v>Eve</v>
      </c>
      <c r="D3782" s="4" t="str">
        <f>PROPER(Table14[[#This Row],[Region]])</f>
        <v>South</v>
      </c>
      <c r="E3782" s="9">
        <f>IF(ISBLANK(Table14[[#This Row],[Sales_Amount]]),MEDIAN(Table14[Sales_Amount]),Table14[[#This Row],[Sales_Amount]])</f>
        <v>152863.43</v>
      </c>
      <c r="F3782" s="11">
        <f>IF(ISBLANK(Table14[[#This Row],[Quantity_Sold]]),MEDIAN(Table14[Quantity_Sold]),Table14[[#This Row],[Quantity_Sold]])</f>
        <v>31</v>
      </c>
      <c r="G3782" s="4" t="str">
        <f>TRIM(Table14[[#This Row],[Product_Category]])</f>
        <v>Furniture</v>
      </c>
      <c r="H3782" s="9">
        <v>4755.91</v>
      </c>
      <c r="I3782" s="9">
        <v>6848.72</v>
      </c>
      <c r="J3782" s="4" t="str">
        <f>PROPER(Table14[[#This Row],[Customer_Type]])</f>
        <v>Returning</v>
      </c>
      <c r="K3782" s="13">
        <f>IF(ISBLANK(Table14[[#This Row],[Discount]]),MEDIAN(Table14[Discount]),Table14[[#This Row],[Discount]])</f>
        <v>0.28000000000000003</v>
      </c>
      <c r="L3782" s="4" t="s">
        <v>26</v>
      </c>
      <c r="M3782" s="4" t="s">
        <v>22</v>
      </c>
    </row>
    <row r="3783" spans="1:13" x14ac:dyDescent="0.3">
      <c r="A3783">
        <v>1384</v>
      </c>
      <c r="B3783" s="1">
        <v>45054</v>
      </c>
      <c r="C3783" s="4" t="str">
        <f>IF(ISBLANK(Table14[[#This Row],[Sales_Rep]]),"Unknown",Table14[[#This Row],[Sales_Rep]])</f>
        <v>David</v>
      </c>
      <c r="D3783" s="4" t="str">
        <f>PROPER(Table14[[#This Row],[Region]])</f>
        <v>East</v>
      </c>
      <c r="E3783" s="9">
        <f>IF(ISBLANK(Table14[[#This Row],[Sales_Amount]]),MEDIAN(Table14[Sales_Amount]),Table14[[#This Row],[Sales_Amount]])</f>
        <v>174661.87</v>
      </c>
      <c r="F3783" s="11">
        <f>IF(ISBLANK(Table14[[#This Row],[Quantity_Sold]]),MEDIAN(Table14[Quantity_Sold]),Table14[[#This Row],[Quantity_Sold]])</f>
        <v>40</v>
      </c>
      <c r="G3783" s="4" t="str">
        <f>TRIM(Table14[[#This Row],[Product_Category]])</f>
        <v>Food</v>
      </c>
      <c r="H3783" s="9">
        <v>3502.87</v>
      </c>
      <c r="I3783" s="9">
        <v>5077.38</v>
      </c>
      <c r="J3783" s="4" t="str">
        <f>PROPER(Table14[[#This Row],[Customer_Type]])</f>
        <v>Returning</v>
      </c>
      <c r="K3783" s="13">
        <f>IF(ISBLANK(Table14[[#This Row],[Discount]]),MEDIAN(Table14[Discount]),Table14[[#This Row],[Discount]])</f>
        <v>0.14000000000000001</v>
      </c>
      <c r="L3783" s="4" t="s">
        <v>26</v>
      </c>
      <c r="M3783" s="4" t="s">
        <v>22</v>
      </c>
    </row>
    <row r="3784" spans="1:13" x14ac:dyDescent="0.3">
      <c r="A3784">
        <v>1105</v>
      </c>
      <c r="B3784" s="1">
        <v>45522</v>
      </c>
      <c r="C3784" s="4" t="str">
        <f>IF(ISBLANK(Table14[[#This Row],[Sales_Rep]]),"Unknown",Table14[[#This Row],[Sales_Rep]])</f>
        <v>Charlie</v>
      </c>
      <c r="D3784" s="4" t="str">
        <f>PROPER(Table14[[#This Row],[Region]])</f>
        <v>South</v>
      </c>
      <c r="E3784" s="9">
        <f>IF(ISBLANK(Table14[[#This Row],[Sales_Amount]]),MEDIAN(Table14[Sales_Amount]),Table14[[#This Row],[Sales_Amount]])</f>
        <v>47413.9</v>
      </c>
      <c r="F3784" s="11">
        <f>IF(ISBLANK(Table14[[#This Row],[Quantity_Sold]]),MEDIAN(Table14[Quantity_Sold]),Table14[[#This Row],[Quantity_Sold]])</f>
        <v>16</v>
      </c>
      <c r="G3784" s="4" t="str">
        <f>TRIM(Table14[[#This Row],[Product_Category]])</f>
        <v>Furniture</v>
      </c>
      <c r="H3784" s="9">
        <v>2896.64</v>
      </c>
      <c r="I3784" s="9">
        <v>3658.48</v>
      </c>
      <c r="J3784" s="4" t="str">
        <f>PROPER(Table14[[#This Row],[Customer_Type]])</f>
        <v>Returning</v>
      </c>
      <c r="K3784" s="13">
        <f>IF(ISBLANK(Table14[[#This Row],[Discount]]),MEDIAN(Table14[Discount]),Table14[[#This Row],[Discount]])</f>
        <v>0.19</v>
      </c>
      <c r="L3784" s="4" t="s">
        <v>17</v>
      </c>
      <c r="M3784" s="4" t="s">
        <v>22</v>
      </c>
    </row>
    <row r="3785" spans="1:13" x14ac:dyDescent="0.3">
      <c r="A3785">
        <v>1010</v>
      </c>
      <c r="B3785" s="1">
        <v>45252</v>
      </c>
      <c r="C3785" s="4" t="str">
        <f>IF(ISBLANK(Table14[[#This Row],[Sales_Rep]]),"Unknown",Table14[[#This Row],[Sales_Rep]])</f>
        <v>Eve</v>
      </c>
      <c r="D3785" s="4" t="str">
        <f>PROPER(Table14[[#This Row],[Region]])</f>
        <v>South</v>
      </c>
      <c r="E3785" s="9">
        <f>IF(ISBLANK(Table14[[#This Row],[Sales_Amount]]),MEDIAN(Table14[Sales_Amount]),Table14[[#This Row],[Sales_Amount]])</f>
        <v>17686.8</v>
      </c>
      <c r="F3785" s="11">
        <f>IF(ISBLANK(Table14[[#This Row],[Quantity_Sold]]),MEDIAN(Table14[Quantity_Sold]),Table14[[#This Row],[Quantity_Sold]])</f>
        <v>12</v>
      </c>
      <c r="G3785" s="4" t="str">
        <f>TRIM(Table14[[#This Row],[Product_Category]])</f>
        <v>Clothing</v>
      </c>
      <c r="H3785" s="9">
        <v>1559.12</v>
      </c>
      <c r="I3785" s="9">
        <v>1965.2</v>
      </c>
      <c r="J3785" s="4" t="str">
        <f>PROPER(Table14[[#This Row],[Customer_Type]])</f>
        <v>New</v>
      </c>
      <c r="K3785" s="13">
        <f>IF(ISBLANK(Table14[[#This Row],[Discount]]),MEDIAN(Table14[Discount]),Table14[[#This Row],[Discount]])</f>
        <v>0.25</v>
      </c>
      <c r="L3785" s="4" t="s">
        <v>17</v>
      </c>
      <c r="M3785" s="4" t="s">
        <v>18</v>
      </c>
    </row>
    <row r="3786" spans="1:13" x14ac:dyDescent="0.3">
      <c r="A3786">
        <v>1071</v>
      </c>
      <c r="B3786" s="1">
        <v>45516</v>
      </c>
      <c r="C3786" s="4" t="str">
        <f>IF(ISBLANK(Table14[[#This Row],[Sales_Rep]]),"Unknown",Table14[[#This Row],[Sales_Rep]])</f>
        <v>Charlie</v>
      </c>
      <c r="D3786" s="4" t="str">
        <f>PROPER(Table14[[#This Row],[Region]])</f>
        <v>East</v>
      </c>
      <c r="E3786" s="9">
        <f>IF(ISBLANK(Table14[[#This Row],[Sales_Amount]]),MEDIAN(Table14[Sales_Amount]),Table14[[#This Row],[Sales_Amount]])</f>
        <v>22567.93</v>
      </c>
      <c r="F3786" s="11">
        <f>IF(ISBLANK(Table14[[#This Row],[Quantity_Sold]]),MEDIAN(Table14[Quantity_Sold]),Table14[[#This Row],[Quantity_Sold]])</f>
        <v>10</v>
      </c>
      <c r="G3786" s="4" t="str">
        <f>TRIM(Table14[[#This Row],[Product_Category]])</f>
        <v>Furniture</v>
      </c>
      <c r="H3786" s="9">
        <v>1995.8</v>
      </c>
      <c r="I3786" s="9">
        <v>2856.7</v>
      </c>
      <c r="J3786" s="4" t="str">
        <f>PROPER(Table14[[#This Row],[Customer_Type]])</f>
        <v>New</v>
      </c>
      <c r="K3786" s="13">
        <f>IF(ISBLANK(Table14[[#This Row],[Discount]]),MEDIAN(Table14[Discount]),Table14[[#This Row],[Discount]])</f>
        <v>0.21</v>
      </c>
      <c r="L3786" s="4" t="s">
        <v>17</v>
      </c>
      <c r="M3786" s="4" t="s">
        <v>18</v>
      </c>
    </row>
    <row r="3787" spans="1:13" x14ac:dyDescent="0.3">
      <c r="A3787">
        <v>1380</v>
      </c>
      <c r="B3787" s="1">
        <v>45415</v>
      </c>
      <c r="C3787" s="4" t="str">
        <f>IF(ISBLANK(Table14[[#This Row],[Sales_Rep]]),"Unknown",Table14[[#This Row],[Sales_Rep]])</f>
        <v>Alice</v>
      </c>
      <c r="D3787" s="4" t="str">
        <f>PROPER(Table14[[#This Row],[Region]])</f>
        <v>North</v>
      </c>
      <c r="E3787" s="9">
        <f>IF(ISBLANK(Table14[[#This Row],[Sales_Amount]]),MEDIAN(Table14[Sales_Amount]),Table14[[#This Row],[Sales_Amount]])</f>
        <v>58929.33</v>
      </c>
      <c r="F3787" s="11">
        <f>IF(ISBLANK(Table14[[#This Row],[Quantity_Sold]]),MEDIAN(Table14[Quantity_Sold]),Table14[[#This Row],[Quantity_Sold]])</f>
        <v>22</v>
      </c>
      <c r="G3787" s="4" t="str">
        <f>TRIM(Table14[[#This Row],[Product_Category]])</f>
        <v>Electronics</v>
      </c>
      <c r="H3787" s="9">
        <v>2495.62</v>
      </c>
      <c r="I3787" s="9">
        <v>3434.11</v>
      </c>
      <c r="J3787" s="4" t="str">
        <f>PROPER(Table14[[#This Row],[Customer_Type]])</f>
        <v>New</v>
      </c>
      <c r="K3787" s="13">
        <f>IF(ISBLANK(Table14[[#This Row],[Discount]]),MEDIAN(Table14[Discount]),Table14[[#This Row],[Discount]])</f>
        <v>0.22</v>
      </c>
      <c r="L3787" s="4" t="s">
        <v>26</v>
      </c>
      <c r="M3787" s="4" t="s">
        <v>18</v>
      </c>
    </row>
    <row r="3788" spans="1:13" x14ac:dyDescent="0.3">
      <c r="A3788">
        <v>1435</v>
      </c>
      <c r="B3788" s="1">
        <v>45509</v>
      </c>
      <c r="C3788" s="4" t="str">
        <f>IF(ISBLANK(Table14[[#This Row],[Sales_Rep]]),"Unknown",Table14[[#This Row],[Sales_Rep]])</f>
        <v>Alice</v>
      </c>
      <c r="D3788" s="4" t="str">
        <f>PROPER(Table14[[#This Row],[Region]])</f>
        <v>North</v>
      </c>
      <c r="E3788" s="9">
        <f>IF(ISBLANK(Table14[[#This Row],[Sales_Amount]]),MEDIAN(Table14[Sales_Amount]),Table14[[#This Row],[Sales_Amount]])</f>
        <v>25738</v>
      </c>
      <c r="F3788" s="11">
        <f>IF(ISBLANK(Table14[[#This Row],[Quantity_Sold]]),MEDIAN(Table14[Quantity_Sold]),Table14[[#This Row],[Quantity_Sold]])</f>
        <v>20</v>
      </c>
      <c r="G3788" s="4" t="str">
        <f>TRIM(Table14[[#This Row],[Product_Category]])</f>
        <v>Food</v>
      </c>
      <c r="H3788" s="9">
        <v>1080.21</v>
      </c>
      <c r="I3788" s="9">
        <v>1286.9000000000001</v>
      </c>
      <c r="J3788" s="4" t="str">
        <f>PROPER(Table14[[#This Row],[Customer_Type]])</f>
        <v>New</v>
      </c>
      <c r="K3788" s="13">
        <f>IF(ISBLANK(Table14[[#This Row],[Discount]]),MEDIAN(Table14[Discount]),Table14[[#This Row],[Discount]])</f>
        <v>0</v>
      </c>
      <c r="L3788" s="4" t="s">
        <v>17</v>
      </c>
      <c r="M3788" s="4" t="s">
        <v>22</v>
      </c>
    </row>
    <row r="3789" spans="1:13" x14ac:dyDescent="0.3">
      <c r="A3789">
        <v>1329</v>
      </c>
      <c r="B3789" s="1">
        <v>45433</v>
      </c>
      <c r="C3789" s="4" t="str">
        <f>IF(ISBLANK(Table14[[#This Row],[Sales_Rep]]),"Unknown",Table14[[#This Row],[Sales_Rep]])</f>
        <v>Alice</v>
      </c>
      <c r="D3789" s="4" t="str">
        <f>PROPER(Table14[[#This Row],[Region]])</f>
        <v>South</v>
      </c>
      <c r="E3789" s="9">
        <f>IF(ISBLANK(Table14[[#This Row],[Sales_Amount]]),MEDIAN(Table14[Sales_Amount]),Table14[[#This Row],[Sales_Amount]])</f>
        <v>69462.070000000007</v>
      </c>
      <c r="F3789" s="11">
        <f>IF(ISBLANK(Table14[[#This Row],[Quantity_Sold]]),MEDIAN(Table14[Quantity_Sold]),Table14[[#This Row],[Quantity_Sold]])</f>
        <v>38</v>
      </c>
      <c r="G3789" s="4" t="str">
        <f>TRIM(Table14[[#This Row],[Product_Category]])</f>
        <v>Food</v>
      </c>
      <c r="H3789" s="9">
        <v>1658.63</v>
      </c>
      <c r="I3789" s="9">
        <v>2373.96</v>
      </c>
      <c r="J3789" s="4" t="str">
        <f>PROPER(Table14[[#This Row],[Customer_Type]])</f>
        <v>Returning</v>
      </c>
      <c r="K3789" s="13">
        <f>IF(ISBLANK(Table14[[#This Row],[Discount]]),MEDIAN(Table14[Discount]),Table14[[#This Row],[Discount]])</f>
        <v>0.23</v>
      </c>
      <c r="L3789" s="4" t="s">
        <v>17</v>
      </c>
      <c r="M3789" s="4" t="s">
        <v>22</v>
      </c>
    </row>
    <row r="3790" spans="1:13" x14ac:dyDescent="0.3">
      <c r="A3790">
        <v>1236</v>
      </c>
      <c r="B3790" s="1">
        <v>45541</v>
      </c>
      <c r="C3790" s="4" t="str">
        <f>IF(ISBLANK(Table14[[#This Row],[Sales_Rep]]),"Unknown",Table14[[#This Row],[Sales_Rep]])</f>
        <v>Charlie</v>
      </c>
      <c r="D3790" s="4" t="str">
        <f>PROPER(Table14[[#This Row],[Region]])</f>
        <v>West</v>
      </c>
      <c r="E3790" s="9">
        <f>IF(ISBLANK(Table14[[#This Row],[Sales_Amount]]),MEDIAN(Table14[Sales_Amount]),Table14[[#This Row],[Sales_Amount]])</f>
        <v>14518.7</v>
      </c>
      <c r="F3790" s="11">
        <f>IF(ISBLANK(Table14[[#This Row],[Quantity_Sold]]),MEDIAN(Table14[Quantity_Sold]),Table14[[#This Row],[Quantity_Sold]])</f>
        <v>13</v>
      </c>
      <c r="G3790" s="4" t="str">
        <f>TRIM(Table14[[#This Row],[Product_Category]])</f>
        <v>Clothing</v>
      </c>
      <c r="H3790" s="9">
        <v>1267.82</v>
      </c>
      <c r="I3790" s="9">
        <v>1509.22</v>
      </c>
      <c r="J3790" s="4" t="str">
        <f>PROPER(Table14[[#This Row],[Customer_Type]])</f>
        <v>Returning</v>
      </c>
      <c r="K3790" s="13">
        <f>IF(ISBLANK(Table14[[#This Row],[Discount]]),MEDIAN(Table14[Discount]),Table14[[#This Row],[Discount]])</f>
        <v>0.26</v>
      </c>
      <c r="L3790" s="4" t="s">
        <v>17</v>
      </c>
      <c r="M3790" s="4" t="s">
        <v>18</v>
      </c>
    </row>
    <row r="3791" spans="1:13" x14ac:dyDescent="0.3">
      <c r="A3791">
        <v>1396</v>
      </c>
      <c r="B3791" s="1">
        <v>45178</v>
      </c>
      <c r="C3791" s="4" t="str">
        <f>IF(ISBLANK(Table14[[#This Row],[Sales_Rep]]),"Unknown",Table14[[#This Row],[Sales_Rep]])</f>
        <v>Eve</v>
      </c>
      <c r="D3791" s="4" t="str">
        <f>PROPER(Table14[[#This Row],[Region]])</f>
        <v>East</v>
      </c>
      <c r="E3791" s="9">
        <f>IF(ISBLANK(Table14[[#This Row],[Sales_Amount]]),MEDIAN(Table14[Sales_Amount]),Table14[[#This Row],[Sales_Amount]])</f>
        <v>34828.019999999997</v>
      </c>
      <c r="F3791" s="11">
        <f>IF(ISBLANK(Table14[[#This Row],[Quantity_Sold]]),MEDIAN(Table14[Quantity_Sold]),Table14[[#This Row],[Quantity_Sold]])</f>
        <v>35</v>
      </c>
      <c r="G3791" s="4" t="str">
        <f>TRIM(Table14[[#This Row],[Product_Category]])</f>
        <v>Food</v>
      </c>
      <c r="H3791" s="9">
        <v>837.02</v>
      </c>
      <c r="I3791" s="9">
        <v>1213.52</v>
      </c>
      <c r="J3791" s="4" t="str">
        <f>PROPER(Table14[[#This Row],[Customer_Type]])</f>
        <v>New</v>
      </c>
      <c r="K3791" s="13">
        <f>IF(ISBLANK(Table14[[#This Row],[Discount]]),MEDIAN(Table14[Discount]),Table14[[#This Row],[Discount]])</f>
        <v>0.18</v>
      </c>
      <c r="L3791" s="4" t="s">
        <v>17</v>
      </c>
      <c r="M3791" s="4" t="s">
        <v>18</v>
      </c>
    </row>
    <row r="3792" spans="1:13" x14ac:dyDescent="0.3">
      <c r="A3792">
        <v>1215</v>
      </c>
      <c r="B3792" s="1">
        <v>45096</v>
      </c>
      <c r="C3792" s="4" t="str">
        <f>IF(ISBLANK(Table14[[#This Row],[Sales_Rep]]),"Unknown",Table14[[#This Row],[Sales_Rep]])</f>
        <v>Alice</v>
      </c>
      <c r="D3792" s="4" t="str">
        <f>PROPER(Table14[[#This Row],[Region]])</f>
        <v>East</v>
      </c>
      <c r="E3792" s="9">
        <f>IF(ISBLANK(Table14[[#This Row],[Sales_Amount]]),MEDIAN(Table14[Sales_Amount]),Table14[[#This Row],[Sales_Amount]])</f>
        <v>29313.14</v>
      </c>
      <c r="F3792" s="11">
        <f>IF(ISBLANK(Table14[[#This Row],[Quantity_Sold]]),MEDIAN(Table14[Quantity_Sold]),Table14[[#This Row],[Quantity_Sold]])</f>
        <v>7</v>
      </c>
      <c r="G3792" s="4" t="str">
        <f>TRIM(Table14[[#This Row],[Product_Category]])</f>
        <v>Food</v>
      </c>
      <c r="H3792" s="9">
        <v>3712.23</v>
      </c>
      <c r="I3792" s="9">
        <v>4551.7299999999996</v>
      </c>
      <c r="J3792" s="4" t="str">
        <f>PROPER(Table14[[#This Row],[Customer_Type]])</f>
        <v>New</v>
      </c>
      <c r="K3792" s="13">
        <f>IF(ISBLANK(Table14[[#This Row],[Discount]]),MEDIAN(Table14[Discount]),Table14[[#This Row],[Discount]])</f>
        <v>0.08</v>
      </c>
      <c r="L3792" s="4" t="s">
        <v>26</v>
      </c>
      <c r="M3792" s="4" t="s">
        <v>18</v>
      </c>
    </row>
    <row r="3793" spans="1:13" x14ac:dyDescent="0.3">
      <c r="A3793">
        <v>1428</v>
      </c>
      <c r="B3793" s="1">
        <v>44985</v>
      </c>
      <c r="C3793" s="4" t="str">
        <f>IF(ISBLANK(Table14[[#This Row],[Sales_Rep]]),"Unknown",Table14[[#This Row],[Sales_Rep]])</f>
        <v>Eve</v>
      </c>
      <c r="D3793" s="4" t="str">
        <f>PROPER(Table14[[#This Row],[Region]])</f>
        <v>East</v>
      </c>
      <c r="E3793" s="9">
        <f>IF(ISBLANK(Table14[[#This Row],[Sales_Amount]]),MEDIAN(Table14[Sales_Amount]),Table14[[#This Row],[Sales_Amount]])</f>
        <v>148773.46</v>
      </c>
      <c r="F3793" s="11">
        <f>IF(ISBLANK(Table14[[#This Row],[Quantity_Sold]]),MEDIAN(Table14[Quantity_Sold]),Table14[[#This Row],[Quantity_Sold]])</f>
        <v>44</v>
      </c>
      <c r="G3793" s="4" t="str">
        <f>TRIM(Table14[[#This Row],[Product_Category]])</f>
        <v>Furniture</v>
      </c>
      <c r="H3793" s="9">
        <v>2699.97</v>
      </c>
      <c r="I3793" s="9">
        <v>3977.9</v>
      </c>
      <c r="J3793" s="4" t="str">
        <f>PROPER(Table14[[#This Row],[Customer_Type]])</f>
        <v>New</v>
      </c>
      <c r="K3793" s="13">
        <f>IF(ISBLANK(Table14[[#This Row],[Discount]]),MEDIAN(Table14[Discount]),Table14[[#This Row],[Discount]])</f>
        <v>0.15</v>
      </c>
      <c r="L3793" s="4" t="s">
        <v>31</v>
      </c>
      <c r="M3793" s="4" t="s">
        <v>22</v>
      </c>
    </row>
    <row r="3794" spans="1:13" x14ac:dyDescent="0.3">
      <c r="A3794">
        <v>1397</v>
      </c>
      <c r="B3794" s="1">
        <v>45504</v>
      </c>
      <c r="C3794" s="4" t="str">
        <f>IF(ISBLANK(Table14[[#This Row],[Sales_Rep]]),"Unknown",Table14[[#This Row],[Sales_Rep]])</f>
        <v>Charlie</v>
      </c>
      <c r="D3794" s="4" t="str">
        <f>PROPER(Table14[[#This Row],[Region]])</f>
        <v>South</v>
      </c>
      <c r="E3794" s="9">
        <f>IF(ISBLANK(Table14[[#This Row],[Sales_Amount]]),MEDIAN(Table14[Sales_Amount]),Table14[[#This Row],[Sales_Amount]])</f>
        <v>153318.13</v>
      </c>
      <c r="F3794" s="11">
        <f>IF(ISBLANK(Table14[[#This Row],[Quantity_Sold]]),MEDIAN(Table14[Quantity_Sold]),Table14[[#This Row],[Quantity_Sold]])</f>
        <v>44</v>
      </c>
      <c r="G3794" s="4" t="str">
        <f>TRIM(Table14[[#This Row],[Product_Category]])</f>
        <v>Clothing</v>
      </c>
      <c r="H3794" s="9">
        <v>3172.78</v>
      </c>
      <c r="I3794" s="9">
        <v>3519.7</v>
      </c>
      <c r="J3794" s="4" t="str">
        <f>PROPER(Table14[[#This Row],[Customer_Type]])</f>
        <v>New</v>
      </c>
      <c r="K3794" s="13">
        <f>IF(ISBLANK(Table14[[#This Row],[Discount]]),MEDIAN(Table14[Discount]),Table14[[#This Row],[Discount]])</f>
        <v>0.01</v>
      </c>
      <c r="L3794" s="4" t="s">
        <v>26</v>
      </c>
      <c r="M3794" s="4" t="s">
        <v>22</v>
      </c>
    </row>
    <row r="3795" spans="1:13" x14ac:dyDescent="0.3">
      <c r="A3795">
        <v>1275</v>
      </c>
      <c r="B3795" s="1">
        <v>45090</v>
      </c>
      <c r="C3795" s="4" t="str">
        <f>IF(ISBLANK(Table14[[#This Row],[Sales_Rep]]),"Unknown",Table14[[#This Row],[Sales_Rep]])</f>
        <v>Eve</v>
      </c>
      <c r="D3795" s="4" t="str">
        <f>PROPER(Table14[[#This Row],[Region]])</f>
        <v>East</v>
      </c>
      <c r="E3795" s="9">
        <f>IF(ISBLANK(Table14[[#This Row],[Sales_Amount]]),MEDIAN(Table14[Sales_Amount]),Table14[[#This Row],[Sales_Amount]])</f>
        <v>43698.16</v>
      </c>
      <c r="F3795" s="11">
        <f>IF(ISBLANK(Table14[[#This Row],[Quantity_Sold]]),MEDIAN(Table14[Quantity_Sold]),Table14[[#This Row],[Quantity_Sold]])</f>
        <v>40</v>
      </c>
      <c r="G3795" s="4" t="str">
        <f>TRIM(Table14[[#This Row],[Product_Category]])</f>
        <v>Furniture</v>
      </c>
      <c r="H3795" s="9">
        <v>1074.23</v>
      </c>
      <c r="I3795" s="9">
        <v>1187.45</v>
      </c>
      <c r="J3795" s="4" t="str">
        <f>PROPER(Table14[[#This Row],[Customer_Type]])</f>
        <v>Returning</v>
      </c>
      <c r="K3795" s="13">
        <f>IF(ISBLANK(Table14[[#This Row],[Discount]]),MEDIAN(Table14[Discount]),Table14[[#This Row],[Discount]])</f>
        <v>0.08</v>
      </c>
      <c r="L3795" s="4" t="s">
        <v>31</v>
      </c>
      <c r="M3795" s="4" t="s">
        <v>18</v>
      </c>
    </row>
    <row r="3796" spans="1:13" x14ac:dyDescent="0.3">
      <c r="A3796">
        <v>1429</v>
      </c>
      <c r="B3796" s="1">
        <v>45323</v>
      </c>
      <c r="C3796" s="4" t="str">
        <f>IF(ISBLANK(Table14[[#This Row],[Sales_Rep]]),"Unknown",Table14[[#This Row],[Sales_Rep]])</f>
        <v>Charlie</v>
      </c>
      <c r="D3796" s="4" t="str">
        <f>PROPER(Table14[[#This Row],[Region]])</f>
        <v>South</v>
      </c>
      <c r="E3796" s="9">
        <f>IF(ISBLANK(Table14[[#This Row],[Sales_Amount]]),MEDIAN(Table14[Sales_Amount]),Table14[[#This Row],[Sales_Amount]])</f>
        <v>62942.559999999998</v>
      </c>
      <c r="F3796" s="11">
        <f>IF(ISBLANK(Table14[[#This Row],[Quantity_Sold]]),MEDIAN(Table14[Quantity_Sold]),Table14[[#This Row],[Quantity_Sold]])</f>
        <v>14</v>
      </c>
      <c r="G3796" s="4" t="str">
        <f>TRIM(Table14[[#This Row],[Product_Category]])</f>
        <v>Food</v>
      </c>
      <c r="H3796" s="9">
        <v>4286.28</v>
      </c>
      <c r="I3796" s="9">
        <v>5994.53</v>
      </c>
      <c r="J3796" s="4" t="str">
        <f>PROPER(Table14[[#This Row],[Customer_Type]])</f>
        <v>New</v>
      </c>
      <c r="K3796" s="13">
        <f>IF(ISBLANK(Table14[[#This Row],[Discount]]),MEDIAN(Table14[Discount]),Table14[[#This Row],[Discount]])</f>
        <v>0.25</v>
      </c>
      <c r="L3796" s="4" t="s">
        <v>17</v>
      </c>
      <c r="M3796" s="4" t="s">
        <v>22</v>
      </c>
    </row>
    <row r="3797" spans="1:13" x14ac:dyDescent="0.3">
      <c r="A3797">
        <v>1478</v>
      </c>
      <c r="B3797" s="1">
        <v>45090</v>
      </c>
      <c r="C3797" s="4" t="str">
        <f>IF(ISBLANK(Table14[[#This Row],[Sales_Rep]]),"Unknown",Table14[[#This Row],[Sales_Rep]])</f>
        <v>Charlie</v>
      </c>
      <c r="D3797" s="4" t="str">
        <f>PROPER(Table14[[#This Row],[Region]])</f>
        <v>South</v>
      </c>
      <c r="E3797" s="9">
        <f>IF(ISBLANK(Table14[[#This Row],[Sales_Amount]]),MEDIAN(Table14[Sales_Amount]),Table14[[#This Row],[Sales_Amount]])</f>
        <v>106843.68</v>
      </c>
      <c r="F3797" s="11">
        <f>IF(ISBLANK(Table14[[#This Row],[Quantity_Sold]]),MEDIAN(Table14[Quantity_Sold]),Table14[[#This Row],[Quantity_Sold]])</f>
        <v>27</v>
      </c>
      <c r="G3797" s="4" t="str">
        <f>TRIM(Table14[[#This Row],[Product_Category]])</f>
        <v>Electronics</v>
      </c>
      <c r="H3797" s="9">
        <v>4441.12</v>
      </c>
      <c r="I3797" s="9">
        <v>5009.08</v>
      </c>
      <c r="J3797" s="4" t="str">
        <f>PROPER(Table14[[#This Row],[Customer_Type]])</f>
        <v>Returning</v>
      </c>
      <c r="K3797" s="13">
        <f>IF(ISBLANK(Table14[[#This Row],[Discount]]),MEDIAN(Table14[Discount]),Table14[[#This Row],[Discount]])</f>
        <v>0.21</v>
      </c>
      <c r="L3797" s="4" t="s">
        <v>31</v>
      </c>
      <c r="M3797" s="4" t="s">
        <v>18</v>
      </c>
    </row>
    <row r="3798" spans="1:13" x14ac:dyDescent="0.3">
      <c r="A3798">
        <v>1326</v>
      </c>
      <c r="B3798" s="1">
        <v>45444</v>
      </c>
      <c r="C3798" s="4" t="str">
        <f>IF(ISBLANK(Table14[[#This Row],[Sales_Rep]]),"Unknown",Table14[[#This Row],[Sales_Rep]])</f>
        <v>David</v>
      </c>
      <c r="D3798" s="4" t="str">
        <f>PROPER(Table14[[#This Row],[Region]])</f>
        <v>East</v>
      </c>
      <c r="E3798" s="9">
        <f>IF(ISBLANK(Table14[[#This Row],[Sales_Amount]]),MEDIAN(Table14[Sales_Amount]),Table14[[#This Row],[Sales_Amount]])</f>
        <v>58360.73</v>
      </c>
      <c r="F3798" s="11">
        <f>IF(ISBLANK(Table14[[#This Row],[Quantity_Sold]]),MEDIAN(Table14[Quantity_Sold]),Table14[[#This Row],[Quantity_Sold]])</f>
        <v>14</v>
      </c>
      <c r="G3798" s="4" t="str">
        <f>TRIM(Table14[[#This Row],[Product_Category]])</f>
        <v>Furniture</v>
      </c>
      <c r="H3798" s="9">
        <v>3161.58</v>
      </c>
      <c r="I3798" s="9">
        <v>4297.55</v>
      </c>
      <c r="J3798" s="4" t="str">
        <f>PROPER(Table14[[#This Row],[Customer_Type]])</f>
        <v>New</v>
      </c>
      <c r="K3798" s="13">
        <f>IF(ISBLANK(Table14[[#This Row],[Discount]]),MEDIAN(Table14[Discount]),Table14[[#This Row],[Discount]])</f>
        <v>0.03</v>
      </c>
      <c r="L3798" s="4" t="s">
        <v>17</v>
      </c>
      <c r="M3798" s="4" t="s">
        <v>22</v>
      </c>
    </row>
    <row r="3799" spans="1:13" x14ac:dyDescent="0.3">
      <c r="A3799">
        <v>1299</v>
      </c>
      <c r="B3799" s="1">
        <v>45032</v>
      </c>
      <c r="C3799" s="4" t="str">
        <f>IF(ISBLANK(Table14[[#This Row],[Sales_Rep]]),"Unknown",Table14[[#This Row],[Sales_Rep]])</f>
        <v>Charlie</v>
      </c>
      <c r="D3799" s="4" t="str">
        <f>PROPER(Table14[[#This Row],[Region]])</f>
        <v>South</v>
      </c>
      <c r="E3799" s="9">
        <f>IF(ISBLANK(Table14[[#This Row],[Sales_Amount]]),MEDIAN(Table14[Sales_Amount]),Table14[[#This Row],[Sales_Amount]])</f>
        <v>27699.67</v>
      </c>
      <c r="F3799" s="11">
        <f>IF(ISBLANK(Table14[[#This Row],[Quantity_Sold]]),MEDIAN(Table14[Quantity_Sold]),Table14[[#This Row],[Quantity_Sold]])</f>
        <v>12</v>
      </c>
      <c r="G3799" s="4" t="str">
        <f>TRIM(Table14[[#This Row],[Product_Category]])</f>
        <v>Furniture</v>
      </c>
      <c r="H3799" s="9">
        <v>2074.48</v>
      </c>
      <c r="I3799" s="9">
        <v>2997.8</v>
      </c>
      <c r="J3799" s="4" t="str">
        <f>PROPER(Table14[[#This Row],[Customer_Type]])</f>
        <v>New</v>
      </c>
      <c r="K3799" s="13">
        <f>IF(ISBLANK(Table14[[#This Row],[Discount]]),MEDIAN(Table14[Discount]),Table14[[#This Row],[Discount]])</f>
        <v>0.23</v>
      </c>
      <c r="L3799" s="4" t="s">
        <v>17</v>
      </c>
      <c r="M3799" s="4" t="s">
        <v>22</v>
      </c>
    </row>
    <row r="3800" spans="1:13" x14ac:dyDescent="0.3">
      <c r="A3800">
        <v>1316</v>
      </c>
      <c r="B3800" s="1">
        <v>45455</v>
      </c>
      <c r="C3800" s="4" t="str">
        <f>IF(ISBLANK(Table14[[#This Row],[Sales_Rep]]),"Unknown",Table14[[#This Row],[Sales_Rep]])</f>
        <v>Charlie</v>
      </c>
      <c r="D3800" s="4" t="str">
        <f>PROPER(Table14[[#This Row],[Region]])</f>
        <v>South</v>
      </c>
      <c r="E3800" s="9">
        <f>IF(ISBLANK(Table14[[#This Row],[Sales_Amount]]),MEDIAN(Table14[Sales_Amount]),Table14[[#This Row],[Sales_Amount]])</f>
        <v>33036.21</v>
      </c>
      <c r="F3800" s="11">
        <f>IF(ISBLANK(Table14[[#This Row],[Quantity_Sold]]),MEDIAN(Table14[Quantity_Sold]),Table14[[#This Row],[Quantity_Sold]])</f>
        <v>43</v>
      </c>
      <c r="G3800" s="4" t="str">
        <f>TRIM(Table14[[#This Row],[Product_Category]])</f>
        <v>Furniture</v>
      </c>
      <c r="H3800" s="9">
        <v>701.8</v>
      </c>
      <c r="I3800" s="9">
        <v>1010.9</v>
      </c>
      <c r="J3800" s="4" t="str">
        <f>PROPER(Table14[[#This Row],[Customer_Type]])</f>
        <v>New</v>
      </c>
      <c r="K3800" s="13">
        <f>IF(ISBLANK(Table14[[#This Row],[Discount]]),MEDIAN(Table14[Discount]),Table14[[#This Row],[Discount]])</f>
        <v>0.24</v>
      </c>
      <c r="L3800" s="4" t="s">
        <v>17</v>
      </c>
      <c r="M3800" s="4" t="s">
        <v>18</v>
      </c>
    </row>
    <row r="3801" spans="1:13" x14ac:dyDescent="0.3">
      <c r="A3801">
        <v>1484</v>
      </c>
      <c r="B3801" s="1">
        <v>45167</v>
      </c>
      <c r="C3801" s="4" t="str">
        <f>IF(ISBLANK(Table14[[#This Row],[Sales_Rep]]),"Unknown",Table14[[#This Row],[Sales_Rep]])</f>
        <v>Bob</v>
      </c>
      <c r="D3801" s="4" t="str">
        <f>PROPER(Table14[[#This Row],[Region]])</f>
        <v>North</v>
      </c>
      <c r="E3801" s="9">
        <f>IF(ISBLANK(Table14[[#This Row],[Sales_Amount]]),MEDIAN(Table14[Sales_Amount]),Table14[[#This Row],[Sales_Amount]])</f>
        <v>21660.46</v>
      </c>
      <c r="F3801" s="11">
        <f>IF(ISBLANK(Table14[[#This Row],[Quantity_Sold]]),MEDIAN(Table14[Quantity_Sold]),Table14[[#This Row],[Quantity_Sold]])</f>
        <v>10</v>
      </c>
      <c r="G3801" s="4" t="str">
        <f>TRIM(Table14[[#This Row],[Product_Category]])</f>
        <v>Food</v>
      </c>
      <c r="H3801" s="9">
        <v>2285.9499999999998</v>
      </c>
      <c r="I3801" s="9">
        <v>2548.29</v>
      </c>
      <c r="J3801" s="4" t="str">
        <f>PROPER(Table14[[#This Row],[Customer_Type]])</f>
        <v>New</v>
      </c>
      <c r="K3801" s="13">
        <f>IF(ISBLANK(Table14[[#This Row],[Discount]]),MEDIAN(Table14[Discount]),Table14[[#This Row],[Discount]])</f>
        <v>0.15</v>
      </c>
      <c r="L3801" s="4" t="s">
        <v>31</v>
      </c>
      <c r="M3801" s="4" t="s">
        <v>22</v>
      </c>
    </row>
    <row r="3802" spans="1:13" x14ac:dyDescent="0.3">
      <c r="A3802">
        <v>1168</v>
      </c>
      <c r="B3802" s="1">
        <v>45097</v>
      </c>
      <c r="C3802" s="4" t="str">
        <f>IF(ISBLANK(Table14[[#This Row],[Sales_Rep]]),"Unknown",Table14[[#This Row],[Sales_Rep]])</f>
        <v>Alice</v>
      </c>
      <c r="D3802" s="4" t="str">
        <f>PROPER(Table14[[#This Row],[Region]])</f>
        <v>West</v>
      </c>
      <c r="E3802" s="9">
        <f>IF(ISBLANK(Table14[[#This Row],[Sales_Amount]]),MEDIAN(Table14[Sales_Amount]),Table14[[#This Row],[Sales_Amount]])</f>
        <v>104021.82</v>
      </c>
      <c r="F3802" s="11">
        <f>IF(ISBLANK(Table14[[#This Row],[Quantity_Sold]]),MEDIAN(Table14[Quantity_Sold]),Table14[[#This Row],[Quantity_Sold]])</f>
        <v>50</v>
      </c>
      <c r="G3802" s="4" t="str">
        <f>TRIM(Table14[[#This Row],[Product_Category]])</f>
        <v>Electronics</v>
      </c>
      <c r="H3802" s="9">
        <v>2216.69</v>
      </c>
      <c r="I3802" s="9">
        <v>2476.71</v>
      </c>
      <c r="J3802" s="4" t="str">
        <f>PROPER(Table14[[#This Row],[Customer_Type]])</f>
        <v>Returning</v>
      </c>
      <c r="K3802" s="13">
        <f>IF(ISBLANK(Table14[[#This Row],[Discount]]),MEDIAN(Table14[Discount]),Table14[[#This Row],[Discount]])</f>
        <v>0.16</v>
      </c>
      <c r="L3802" s="4" t="s">
        <v>17</v>
      </c>
      <c r="M3802" s="4" t="s">
        <v>22</v>
      </c>
    </row>
    <row r="3803" spans="1:13" x14ac:dyDescent="0.3">
      <c r="A3803">
        <v>1203</v>
      </c>
      <c r="B3803" s="1">
        <v>44976</v>
      </c>
      <c r="C3803" s="4" t="str">
        <f>IF(ISBLANK(Table14[[#This Row],[Sales_Rep]]),"Unknown",Table14[[#This Row],[Sales_Rep]])</f>
        <v>David</v>
      </c>
      <c r="D3803" s="4" t="str">
        <f>PROPER(Table14[[#This Row],[Region]])</f>
        <v>West</v>
      </c>
      <c r="E3803" s="9">
        <f>IF(ISBLANK(Table14[[#This Row],[Sales_Amount]]),MEDIAN(Table14[Sales_Amount]),Table14[[#This Row],[Sales_Amount]])</f>
        <v>61501.09</v>
      </c>
      <c r="F3803" s="11">
        <f>IF(ISBLANK(Table14[[#This Row],[Quantity_Sold]]),MEDIAN(Table14[Quantity_Sold]),Table14[[#This Row],[Quantity_Sold]])</f>
        <v>44</v>
      </c>
      <c r="G3803" s="4" t="str">
        <f>TRIM(Table14[[#This Row],[Product_Category]])</f>
        <v>Electronics</v>
      </c>
      <c r="H3803" s="9">
        <v>1197.3599999999999</v>
      </c>
      <c r="I3803" s="9">
        <v>1747.19</v>
      </c>
      <c r="J3803" s="4" t="str">
        <f>PROPER(Table14[[#This Row],[Customer_Type]])</f>
        <v>Returning</v>
      </c>
      <c r="K3803" s="13">
        <f>IF(ISBLANK(Table14[[#This Row],[Discount]]),MEDIAN(Table14[Discount]),Table14[[#This Row],[Discount]])</f>
        <v>0.2</v>
      </c>
      <c r="L3803" s="4" t="s">
        <v>17</v>
      </c>
      <c r="M3803" s="4" t="s">
        <v>22</v>
      </c>
    </row>
    <row r="3804" spans="1:13" x14ac:dyDescent="0.3">
      <c r="A3804">
        <v>1201</v>
      </c>
      <c r="B3804" s="1">
        <v>45237</v>
      </c>
      <c r="C3804" s="4" t="str">
        <f>IF(ISBLANK(Table14[[#This Row],[Sales_Rep]]),"Unknown",Table14[[#This Row],[Sales_Rep]])</f>
        <v>David</v>
      </c>
      <c r="D3804" s="4" t="str">
        <f>PROPER(Table14[[#This Row],[Region]])</f>
        <v>East</v>
      </c>
      <c r="E3804" s="9">
        <f>IF(ISBLANK(Table14[[#This Row],[Sales_Amount]]),MEDIAN(Table14[Sales_Amount]),Table14[[#This Row],[Sales_Amount]])</f>
        <v>157381.43</v>
      </c>
      <c r="F3804" s="11">
        <f>IF(ISBLANK(Table14[[#This Row],[Quantity_Sold]]),MEDIAN(Table14[Quantity_Sold]),Table14[[#This Row],[Quantity_Sold]])</f>
        <v>42</v>
      </c>
      <c r="G3804" s="4" t="str">
        <f>TRIM(Table14[[#This Row],[Product_Category]])</f>
        <v>Food</v>
      </c>
      <c r="H3804" s="9">
        <v>2911.41</v>
      </c>
      <c r="I3804" s="9">
        <v>4163.53</v>
      </c>
      <c r="J3804" s="4" t="str">
        <f>PROPER(Table14[[#This Row],[Customer_Type]])</f>
        <v>New</v>
      </c>
      <c r="K3804" s="13">
        <f>IF(ISBLANK(Table14[[#This Row],[Discount]]),MEDIAN(Table14[Discount]),Table14[[#This Row],[Discount]])</f>
        <v>0.1</v>
      </c>
      <c r="L3804" s="4" t="s">
        <v>17</v>
      </c>
      <c r="M3804" s="4" t="s">
        <v>22</v>
      </c>
    </row>
    <row r="3805" spans="1:13" x14ac:dyDescent="0.3">
      <c r="A3805">
        <v>1140</v>
      </c>
      <c r="B3805" s="1">
        <v>45537</v>
      </c>
      <c r="C3805" s="4" t="str">
        <f>IF(ISBLANK(Table14[[#This Row],[Sales_Rep]]),"Unknown",Table14[[#This Row],[Sales_Rep]])</f>
        <v>David</v>
      </c>
      <c r="D3805" s="4" t="str">
        <f>PROPER(Table14[[#This Row],[Region]])</f>
        <v>South</v>
      </c>
      <c r="E3805" s="9">
        <f>IF(ISBLANK(Table14[[#This Row],[Sales_Amount]]),MEDIAN(Table14[Sales_Amount]),Table14[[#This Row],[Sales_Amount]])</f>
        <v>221966.66</v>
      </c>
      <c r="F3805" s="11">
        <f>IF(ISBLANK(Table14[[#This Row],[Quantity_Sold]]),MEDIAN(Table14[Quantity_Sold]),Table14[[#This Row],[Quantity_Sold]])</f>
        <v>44</v>
      </c>
      <c r="G3805" s="4" t="str">
        <f>TRIM(Table14[[#This Row],[Product_Category]])</f>
        <v>Food</v>
      </c>
      <c r="H3805" s="9">
        <v>4899.46</v>
      </c>
      <c r="I3805" s="9">
        <v>5732.61</v>
      </c>
      <c r="J3805" s="4" t="str">
        <f>PROPER(Table14[[#This Row],[Customer_Type]])</f>
        <v>Returning</v>
      </c>
      <c r="K3805" s="13">
        <f>IF(ISBLANK(Table14[[#This Row],[Discount]]),MEDIAN(Table14[Discount]),Table14[[#This Row],[Discount]])</f>
        <v>0.12</v>
      </c>
      <c r="L3805" s="4" t="s">
        <v>17</v>
      </c>
      <c r="M3805" s="4" t="s">
        <v>18</v>
      </c>
    </row>
    <row r="3806" spans="1:13" x14ac:dyDescent="0.3">
      <c r="A3806">
        <v>1034</v>
      </c>
      <c r="B3806" s="1">
        <v>45618</v>
      </c>
      <c r="C3806" s="4" t="str">
        <f>IF(ISBLANK(Table14[[#This Row],[Sales_Rep]]),"Unknown",Table14[[#This Row],[Sales_Rep]])</f>
        <v>Bob</v>
      </c>
      <c r="D3806" s="4" t="str">
        <f>PROPER(Table14[[#This Row],[Region]])</f>
        <v>West</v>
      </c>
      <c r="E3806" s="9">
        <f>IF(ISBLANK(Table14[[#This Row],[Sales_Amount]]),MEDIAN(Table14[Sales_Amount]),Table14[[#This Row],[Sales_Amount]])</f>
        <v>146047.82999999999</v>
      </c>
      <c r="F3806" s="11">
        <f>IF(ISBLANK(Table14[[#This Row],[Quantity_Sold]]),MEDIAN(Table14[Quantity_Sold]),Table14[[#This Row],[Quantity_Sold]])</f>
        <v>50</v>
      </c>
      <c r="G3806" s="4" t="str">
        <f>TRIM(Table14[[#This Row],[Product_Category]])</f>
        <v>Electronics</v>
      </c>
      <c r="H3806" s="9">
        <v>3349.21</v>
      </c>
      <c r="I3806" s="9">
        <v>3793.45</v>
      </c>
      <c r="J3806" s="4" t="str">
        <f>PROPER(Table14[[#This Row],[Customer_Type]])</f>
        <v>New</v>
      </c>
      <c r="K3806" s="13">
        <f>IF(ISBLANK(Table14[[#This Row],[Discount]]),MEDIAN(Table14[Discount]),Table14[[#This Row],[Discount]])</f>
        <v>0.23</v>
      </c>
      <c r="L3806" s="4" t="s">
        <v>31</v>
      </c>
      <c r="M3806" s="4" t="s">
        <v>22</v>
      </c>
    </row>
    <row r="3807" spans="1:13" x14ac:dyDescent="0.3">
      <c r="A3807">
        <v>1284</v>
      </c>
      <c r="B3807" s="1">
        <v>45200</v>
      </c>
      <c r="C3807" s="4" t="str">
        <f>IF(ISBLANK(Table14[[#This Row],[Sales_Rep]]),"Unknown",Table14[[#This Row],[Sales_Rep]])</f>
        <v>Charlie</v>
      </c>
      <c r="D3807" s="4" t="str">
        <f>PROPER(Table14[[#This Row],[Region]])</f>
        <v>East</v>
      </c>
      <c r="E3807" s="9">
        <f>IF(ISBLANK(Table14[[#This Row],[Sales_Amount]]),MEDIAN(Table14[Sales_Amount]),Table14[[#This Row],[Sales_Amount]])</f>
        <v>1022.62</v>
      </c>
      <c r="F3807" s="11">
        <f>IF(ISBLANK(Table14[[#This Row],[Quantity_Sold]]),MEDIAN(Table14[Quantity_Sold]),Table14[[#This Row],[Quantity_Sold]])</f>
        <v>8</v>
      </c>
      <c r="G3807" s="4" t="str">
        <f>TRIM(Table14[[#This Row],[Product_Category]])</f>
        <v>Food</v>
      </c>
      <c r="H3807" s="9">
        <v>102.48</v>
      </c>
      <c r="I3807" s="9">
        <v>142.03</v>
      </c>
      <c r="J3807" s="4" t="str">
        <f>PROPER(Table14[[#This Row],[Customer_Type]])</f>
        <v>New</v>
      </c>
      <c r="K3807" s="13">
        <f>IF(ISBLANK(Table14[[#This Row],[Discount]]),MEDIAN(Table14[Discount]),Table14[[#This Row],[Discount]])</f>
        <v>0.1</v>
      </c>
      <c r="L3807" s="4" t="s">
        <v>31</v>
      </c>
      <c r="M3807" s="4" t="s">
        <v>22</v>
      </c>
    </row>
    <row r="3808" spans="1:13" x14ac:dyDescent="0.3">
      <c r="A3808">
        <v>1395</v>
      </c>
      <c r="B3808" s="1">
        <v>45616</v>
      </c>
      <c r="C3808" s="4" t="str">
        <f>IF(ISBLANK(Table14[[#This Row],[Sales_Rep]]),"Unknown",Table14[[#This Row],[Sales_Rep]])</f>
        <v>Alice</v>
      </c>
      <c r="D3808" s="4" t="str">
        <f>PROPER(Table14[[#This Row],[Region]])</f>
        <v>South</v>
      </c>
      <c r="E3808" s="9">
        <f>IF(ISBLANK(Table14[[#This Row],[Sales_Amount]]),MEDIAN(Table14[Sales_Amount]),Table14[[#This Row],[Sales_Amount]])</f>
        <v>191224.78</v>
      </c>
      <c r="F3808" s="11">
        <f>IF(ISBLANK(Table14[[#This Row],[Quantity_Sold]]),MEDIAN(Table14[Quantity_Sold]),Table14[[#This Row],[Quantity_Sold]])</f>
        <v>41</v>
      </c>
      <c r="G3808" s="4" t="str">
        <f>TRIM(Table14[[#This Row],[Product_Category]])</f>
        <v>Furniture</v>
      </c>
      <c r="H3808" s="9">
        <v>4954.8100000000004</v>
      </c>
      <c r="I3808" s="9">
        <v>5619.3</v>
      </c>
      <c r="J3808" s="4" t="str">
        <f>PROPER(Table14[[#This Row],[Customer_Type]])</f>
        <v>Returning</v>
      </c>
      <c r="K3808" s="13">
        <f>IF(ISBLANK(Table14[[#This Row],[Discount]]),MEDIAN(Table14[Discount]),Table14[[#This Row],[Discount]])</f>
        <v>0.17</v>
      </c>
      <c r="L3808" s="4" t="s">
        <v>17</v>
      </c>
      <c r="M3808" s="4" t="s">
        <v>22</v>
      </c>
    </row>
    <row r="3809" spans="1:13" x14ac:dyDescent="0.3">
      <c r="A3809">
        <v>1017</v>
      </c>
      <c r="B3809" s="1">
        <v>45563</v>
      </c>
      <c r="C3809" s="4" t="str">
        <f>IF(ISBLANK(Table14[[#This Row],[Sales_Rep]]),"Unknown",Table14[[#This Row],[Sales_Rep]])</f>
        <v>Eve</v>
      </c>
      <c r="D3809" s="4" t="str">
        <f>PROPER(Table14[[#This Row],[Region]])</f>
        <v>North</v>
      </c>
      <c r="E3809" s="9">
        <f>IF(ISBLANK(Table14[[#This Row],[Sales_Amount]]),MEDIAN(Table14[Sales_Amount]),Table14[[#This Row],[Sales_Amount]])</f>
        <v>22021.56</v>
      </c>
      <c r="F3809" s="11">
        <f>IF(ISBLANK(Table14[[#This Row],[Quantity_Sold]]),MEDIAN(Table14[Quantity_Sold]),Table14[[#This Row],[Quantity_Sold]])</f>
        <v>44</v>
      </c>
      <c r="G3809" s="4" t="str">
        <f>TRIM(Table14[[#This Row],[Product_Category]])</f>
        <v>Furniture</v>
      </c>
      <c r="H3809" s="9">
        <v>414.15</v>
      </c>
      <c r="I3809" s="9">
        <v>556.1</v>
      </c>
      <c r="J3809" s="4" t="str">
        <f>PROPER(Table14[[#This Row],[Customer_Type]])</f>
        <v>New</v>
      </c>
      <c r="K3809" s="13">
        <f>IF(ISBLANK(Table14[[#This Row],[Discount]]),MEDIAN(Table14[Discount]),Table14[[#This Row],[Discount]])</f>
        <v>0.1</v>
      </c>
      <c r="L3809" s="4" t="s">
        <v>31</v>
      </c>
      <c r="M3809" s="4" t="s">
        <v>22</v>
      </c>
    </row>
    <row r="3810" spans="1:13" x14ac:dyDescent="0.3">
      <c r="A3810">
        <v>1339</v>
      </c>
      <c r="B3810" s="1">
        <v>45027</v>
      </c>
      <c r="C3810" s="4" t="str">
        <f>IF(ISBLANK(Table14[[#This Row],[Sales_Rep]]),"Unknown",Table14[[#This Row],[Sales_Rep]])</f>
        <v>Charlie</v>
      </c>
      <c r="D3810" s="4" t="str">
        <f>PROPER(Table14[[#This Row],[Region]])</f>
        <v>North</v>
      </c>
      <c r="E3810" s="9">
        <f>IF(ISBLANK(Table14[[#This Row],[Sales_Amount]]),MEDIAN(Table14[Sales_Amount]),Table14[[#This Row],[Sales_Amount]])</f>
        <v>78289.47</v>
      </c>
      <c r="F3810" s="11">
        <f>IF(ISBLANK(Table14[[#This Row],[Quantity_Sold]]),MEDIAN(Table14[Quantity_Sold]),Table14[[#This Row],[Quantity_Sold]])</f>
        <v>15</v>
      </c>
      <c r="G3810" s="4" t="str">
        <f>TRIM(Table14[[#This Row],[Product_Category]])</f>
        <v>Food</v>
      </c>
      <c r="H3810" s="9">
        <v>4363.51</v>
      </c>
      <c r="I3810" s="9">
        <v>6213.45</v>
      </c>
      <c r="J3810" s="4" t="str">
        <f>PROPER(Table14[[#This Row],[Customer_Type]])</f>
        <v>New</v>
      </c>
      <c r="K3810" s="13">
        <f>IF(ISBLANK(Table14[[#This Row],[Discount]]),MEDIAN(Table14[Discount]),Table14[[#This Row],[Discount]])</f>
        <v>0.16</v>
      </c>
      <c r="L3810" s="4" t="s">
        <v>26</v>
      </c>
      <c r="M3810" s="4" t="s">
        <v>18</v>
      </c>
    </row>
    <row r="3811" spans="1:13" x14ac:dyDescent="0.3">
      <c r="A3811">
        <v>1312</v>
      </c>
      <c r="B3811" s="1">
        <v>45517</v>
      </c>
      <c r="C3811" s="4" t="str">
        <f>IF(ISBLANK(Table14[[#This Row],[Sales_Rep]]),"Unknown",Table14[[#This Row],[Sales_Rep]])</f>
        <v>Bob</v>
      </c>
      <c r="D3811" s="4" t="str">
        <f>PROPER(Table14[[#This Row],[Region]])</f>
        <v>South</v>
      </c>
      <c r="E3811" s="9">
        <f>IF(ISBLANK(Table14[[#This Row],[Sales_Amount]]),MEDIAN(Table14[Sales_Amount]),Table14[[#This Row],[Sales_Amount]])</f>
        <v>107842</v>
      </c>
      <c r="F3811" s="11">
        <f>IF(ISBLANK(Table14[[#This Row],[Quantity_Sold]]),MEDIAN(Table14[Quantity_Sold]),Table14[[#This Row],[Quantity_Sold]])</f>
        <v>22</v>
      </c>
      <c r="G3811" s="4" t="str">
        <f>TRIM(Table14[[#This Row],[Product_Category]])</f>
        <v>Food</v>
      </c>
      <c r="H3811" s="9">
        <v>4610.1099999999997</v>
      </c>
      <c r="I3811" s="9">
        <v>5270.87</v>
      </c>
      <c r="J3811" s="4" t="str">
        <f>PROPER(Table14[[#This Row],[Customer_Type]])</f>
        <v>New</v>
      </c>
      <c r="K3811" s="13">
        <f>IF(ISBLANK(Table14[[#This Row],[Discount]]),MEDIAN(Table14[Discount]),Table14[[#This Row],[Discount]])</f>
        <v>7.0000000000000007E-2</v>
      </c>
      <c r="L3811" s="4" t="s">
        <v>31</v>
      </c>
      <c r="M3811" s="4" t="s">
        <v>22</v>
      </c>
    </row>
    <row r="3812" spans="1:13" x14ac:dyDescent="0.3">
      <c r="A3812">
        <v>1151</v>
      </c>
      <c r="B3812" s="1">
        <v>45517</v>
      </c>
      <c r="C3812" s="4" t="str">
        <f>IF(ISBLANK(Table14[[#This Row],[Sales_Rep]]),"Unknown",Table14[[#This Row],[Sales_Rep]])</f>
        <v>Charlie</v>
      </c>
      <c r="D3812" s="4" t="str">
        <f>PROPER(Table14[[#This Row],[Region]])</f>
        <v>West</v>
      </c>
      <c r="E3812" s="9">
        <f>IF(ISBLANK(Table14[[#This Row],[Sales_Amount]]),MEDIAN(Table14[Sales_Amount]),Table14[[#This Row],[Sales_Amount]])</f>
        <v>43845.49</v>
      </c>
      <c r="F3812" s="11">
        <f>IF(ISBLANK(Table14[[#This Row],[Quantity_Sold]]),MEDIAN(Table14[Quantity_Sold]),Table14[[#This Row],[Quantity_Sold]])</f>
        <v>34</v>
      </c>
      <c r="G3812" s="4" t="str">
        <f>TRIM(Table14[[#This Row],[Product_Category]])</f>
        <v>Electronics</v>
      </c>
      <c r="H3812" s="9">
        <v>1047.45</v>
      </c>
      <c r="I3812" s="9">
        <v>1401.71</v>
      </c>
      <c r="J3812" s="4" t="str">
        <f>PROPER(Table14[[#This Row],[Customer_Type]])</f>
        <v>New</v>
      </c>
      <c r="K3812" s="13">
        <f>IF(ISBLANK(Table14[[#This Row],[Discount]]),MEDIAN(Table14[Discount]),Table14[[#This Row],[Discount]])</f>
        <v>0.08</v>
      </c>
      <c r="L3812" s="4" t="s">
        <v>17</v>
      </c>
      <c r="M3812" s="4" t="s">
        <v>22</v>
      </c>
    </row>
    <row r="3813" spans="1:13" x14ac:dyDescent="0.3">
      <c r="A3813">
        <v>1248</v>
      </c>
      <c r="B3813" s="1">
        <v>45165</v>
      </c>
      <c r="C3813" s="4" t="str">
        <f>IF(ISBLANK(Table14[[#This Row],[Sales_Rep]]),"Unknown",Table14[[#This Row],[Sales_Rep]])</f>
        <v>Charlie</v>
      </c>
      <c r="D3813" s="4" t="str">
        <f>PROPER(Table14[[#This Row],[Region]])</f>
        <v>North</v>
      </c>
      <c r="E3813" s="9">
        <f>IF(ISBLANK(Table14[[#This Row],[Sales_Amount]]),MEDIAN(Table14[Sales_Amount]),Table14[[#This Row],[Sales_Amount]])</f>
        <v>21340.52</v>
      </c>
      <c r="F3813" s="11">
        <f>IF(ISBLANK(Table14[[#This Row],[Quantity_Sold]]),MEDIAN(Table14[Quantity_Sold]),Table14[[#This Row],[Quantity_Sold]])</f>
        <v>23</v>
      </c>
      <c r="G3813" s="4" t="str">
        <f>TRIM(Table14[[#This Row],[Product_Category]])</f>
        <v>Food</v>
      </c>
      <c r="H3813" s="9">
        <v>750.44</v>
      </c>
      <c r="I3813" s="9">
        <v>1117.8900000000001</v>
      </c>
      <c r="J3813" s="4" t="str">
        <f>PROPER(Table14[[#This Row],[Customer_Type]])</f>
        <v>Returning</v>
      </c>
      <c r="K3813" s="13">
        <f>IF(ISBLANK(Table14[[#This Row],[Discount]]),MEDIAN(Table14[Discount]),Table14[[#This Row],[Discount]])</f>
        <v>0.17</v>
      </c>
      <c r="L3813" s="4" t="s">
        <v>31</v>
      </c>
      <c r="M3813" s="4" t="s">
        <v>18</v>
      </c>
    </row>
    <row r="3814" spans="1:13" x14ac:dyDescent="0.3">
      <c r="A3814">
        <v>1163</v>
      </c>
      <c r="B3814" s="1">
        <v>45389</v>
      </c>
      <c r="C3814" s="4" t="str">
        <f>IF(ISBLANK(Table14[[#This Row],[Sales_Rep]]),"Unknown",Table14[[#This Row],[Sales_Rep]])</f>
        <v>Bob</v>
      </c>
      <c r="D3814" s="4" t="str">
        <f>PROPER(Table14[[#This Row],[Region]])</f>
        <v>South</v>
      </c>
      <c r="E3814" s="9">
        <f>IF(ISBLANK(Table14[[#This Row],[Sales_Amount]]),MEDIAN(Table14[Sales_Amount]),Table14[[#This Row],[Sales_Amount]])</f>
        <v>1923.87</v>
      </c>
      <c r="F3814" s="11">
        <f>IF(ISBLANK(Table14[[#This Row],[Quantity_Sold]]),MEDIAN(Table14[Quantity_Sold]),Table14[[#This Row],[Quantity_Sold]])</f>
        <v>7</v>
      </c>
      <c r="G3814" s="4" t="str">
        <f>TRIM(Table14[[#This Row],[Product_Category]])</f>
        <v>Clothing</v>
      </c>
      <c r="H3814" s="9">
        <v>274.19</v>
      </c>
      <c r="I3814" s="9">
        <v>361.63</v>
      </c>
      <c r="J3814" s="4" t="str">
        <f>PROPER(Table14[[#This Row],[Customer_Type]])</f>
        <v>Returning</v>
      </c>
      <c r="K3814" s="13">
        <f>IF(ISBLANK(Table14[[#This Row],[Discount]]),MEDIAN(Table14[Discount]),Table14[[#This Row],[Discount]])</f>
        <v>0.24</v>
      </c>
      <c r="L3814" s="4" t="s">
        <v>26</v>
      </c>
      <c r="M3814" s="4" t="s">
        <v>18</v>
      </c>
    </row>
    <row r="3815" spans="1:13" x14ac:dyDescent="0.3">
      <c r="A3815">
        <v>1083</v>
      </c>
      <c r="B3815" s="1">
        <v>45203</v>
      </c>
      <c r="C3815" s="4" t="str">
        <f>IF(ISBLANK(Table14[[#This Row],[Sales_Rep]]),"Unknown",Table14[[#This Row],[Sales_Rep]])</f>
        <v>David</v>
      </c>
      <c r="D3815" s="4" t="str">
        <f>PROPER(Table14[[#This Row],[Region]])</f>
        <v>North</v>
      </c>
      <c r="E3815" s="9">
        <f>IF(ISBLANK(Table14[[#This Row],[Sales_Amount]]),MEDIAN(Table14[Sales_Amount]),Table14[[#This Row],[Sales_Amount]])</f>
        <v>5972.15</v>
      </c>
      <c r="F3815" s="11">
        <f>IF(ISBLANK(Table14[[#This Row],[Quantity_Sold]]),MEDIAN(Table14[Quantity_Sold]),Table14[[#This Row],[Quantity_Sold]])</f>
        <v>5</v>
      </c>
      <c r="G3815" s="4" t="str">
        <f>TRIM(Table14[[#This Row],[Product_Category]])</f>
        <v>Furniture</v>
      </c>
      <c r="H3815" s="9">
        <v>930.22</v>
      </c>
      <c r="I3815" s="9">
        <v>1312.56</v>
      </c>
      <c r="J3815" s="4" t="str">
        <f>PROPER(Table14[[#This Row],[Customer_Type]])</f>
        <v>New</v>
      </c>
      <c r="K3815" s="13">
        <f>IF(ISBLANK(Table14[[#This Row],[Discount]]),MEDIAN(Table14[Discount]),Table14[[#This Row],[Discount]])</f>
        <v>0.09</v>
      </c>
      <c r="L3815" s="4" t="s">
        <v>26</v>
      </c>
      <c r="M3815" s="4" t="s">
        <v>18</v>
      </c>
    </row>
    <row r="3816" spans="1:13" x14ac:dyDescent="0.3">
      <c r="A3816">
        <v>1037</v>
      </c>
      <c r="B3816" s="1">
        <v>45642</v>
      </c>
      <c r="C3816" s="4" t="str">
        <f>IF(ISBLANK(Table14[[#This Row],[Sales_Rep]]),"Unknown",Table14[[#This Row],[Sales_Rep]])</f>
        <v>David</v>
      </c>
      <c r="D3816" s="4" t="str">
        <f>PROPER(Table14[[#This Row],[Region]])</f>
        <v>East</v>
      </c>
      <c r="E3816" s="9">
        <f>IF(ISBLANK(Table14[[#This Row],[Sales_Amount]]),MEDIAN(Table14[Sales_Amount]),Table14[[#This Row],[Sales_Amount]])</f>
        <v>145658.04999999999</v>
      </c>
      <c r="F3816" s="11">
        <f>IF(ISBLANK(Table14[[#This Row],[Quantity_Sold]]),MEDIAN(Table14[Quantity_Sold]),Table14[[#This Row],[Quantity_Sold]])</f>
        <v>35</v>
      </c>
      <c r="G3816" s="4" t="str">
        <f>TRIM(Table14[[#This Row],[Product_Category]])</f>
        <v>Food</v>
      </c>
      <c r="H3816" s="9">
        <v>4656.87</v>
      </c>
      <c r="I3816" s="9">
        <v>5137.8500000000004</v>
      </c>
      <c r="J3816" s="4" t="str">
        <f>PROPER(Table14[[#This Row],[Customer_Type]])</f>
        <v>Returning</v>
      </c>
      <c r="K3816" s="13">
        <f>IF(ISBLANK(Table14[[#This Row],[Discount]]),MEDIAN(Table14[Discount]),Table14[[#This Row],[Discount]])</f>
        <v>0.19</v>
      </c>
      <c r="L3816" s="4" t="s">
        <v>26</v>
      </c>
      <c r="M3816" s="4" t="s">
        <v>22</v>
      </c>
    </row>
    <row r="3817" spans="1:13" x14ac:dyDescent="0.3">
      <c r="A3817">
        <v>1412</v>
      </c>
      <c r="B3817" s="1">
        <v>45620</v>
      </c>
      <c r="C3817" s="4" t="str">
        <f>IF(ISBLANK(Table14[[#This Row],[Sales_Rep]]),"Unknown",Table14[[#This Row],[Sales_Rep]])</f>
        <v>Alice</v>
      </c>
      <c r="D3817" s="4" t="str">
        <f>PROPER(Table14[[#This Row],[Region]])</f>
        <v>West</v>
      </c>
      <c r="E3817" s="9">
        <f>IF(ISBLANK(Table14[[#This Row],[Sales_Amount]]),MEDIAN(Table14[Sales_Amount]),Table14[[#This Row],[Sales_Amount]])</f>
        <v>65392.47</v>
      </c>
      <c r="F3817" s="11">
        <f>IF(ISBLANK(Table14[[#This Row],[Quantity_Sold]]),MEDIAN(Table14[Quantity_Sold]),Table14[[#This Row],[Quantity_Sold]])</f>
        <v>31</v>
      </c>
      <c r="G3817" s="4" t="str">
        <f>TRIM(Table14[[#This Row],[Product_Category]])</f>
        <v>Furniture</v>
      </c>
      <c r="H3817" s="9">
        <v>2156.98</v>
      </c>
      <c r="I3817" s="9">
        <v>2604.2399999999998</v>
      </c>
      <c r="J3817" s="4" t="str">
        <f>PROPER(Table14[[#This Row],[Customer_Type]])</f>
        <v>New</v>
      </c>
      <c r="K3817" s="13">
        <f>IF(ISBLANK(Table14[[#This Row],[Discount]]),MEDIAN(Table14[Discount]),Table14[[#This Row],[Discount]])</f>
        <v>0.19</v>
      </c>
      <c r="L3817" s="4" t="s">
        <v>26</v>
      </c>
      <c r="M3817" s="4" t="s">
        <v>18</v>
      </c>
    </row>
    <row r="3818" spans="1:13" x14ac:dyDescent="0.3">
      <c r="A3818">
        <v>1367</v>
      </c>
      <c r="B3818" s="1">
        <v>45191</v>
      </c>
      <c r="C3818" s="4" t="str">
        <f>IF(ISBLANK(Table14[[#This Row],[Sales_Rep]]),"Unknown",Table14[[#This Row],[Sales_Rep]])</f>
        <v>Alice</v>
      </c>
      <c r="D3818" s="4" t="str">
        <f>PROPER(Table14[[#This Row],[Region]])</f>
        <v>East</v>
      </c>
      <c r="E3818" s="9">
        <f>IF(ISBLANK(Table14[[#This Row],[Sales_Amount]]),MEDIAN(Table14[Sales_Amount]),Table14[[#This Row],[Sales_Amount]])</f>
        <v>66540.78</v>
      </c>
      <c r="F3818" s="11">
        <f>IF(ISBLANK(Table14[[#This Row],[Quantity_Sold]]),MEDIAN(Table14[Quantity_Sold]),Table14[[#This Row],[Quantity_Sold]])</f>
        <v>49</v>
      </c>
      <c r="G3818" s="4" t="str">
        <f>TRIM(Table14[[#This Row],[Product_Category]])</f>
        <v>Food</v>
      </c>
      <c r="H3818" s="9">
        <v>1109.49</v>
      </c>
      <c r="I3818" s="9">
        <v>1476.06</v>
      </c>
      <c r="J3818" s="4" t="str">
        <f>PROPER(Table14[[#This Row],[Customer_Type]])</f>
        <v>New</v>
      </c>
      <c r="K3818" s="13">
        <f>IF(ISBLANK(Table14[[#This Row],[Discount]]),MEDIAN(Table14[Discount]),Table14[[#This Row],[Discount]])</f>
        <v>0.08</v>
      </c>
      <c r="L3818" s="4" t="s">
        <v>31</v>
      </c>
      <c r="M3818" s="4" t="s">
        <v>18</v>
      </c>
    </row>
    <row r="3819" spans="1:13" x14ac:dyDescent="0.3">
      <c r="A3819">
        <v>1457</v>
      </c>
      <c r="B3819" s="1">
        <v>44987</v>
      </c>
      <c r="C3819" s="4" t="str">
        <f>IF(ISBLANK(Table14[[#This Row],[Sales_Rep]]),"Unknown",Table14[[#This Row],[Sales_Rep]])</f>
        <v>David</v>
      </c>
      <c r="D3819" s="4" t="str">
        <f>PROPER(Table14[[#This Row],[Region]])</f>
        <v>East</v>
      </c>
      <c r="E3819" s="9">
        <f>IF(ISBLANK(Table14[[#This Row],[Sales_Amount]]),MEDIAN(Table14[Sales_Amount]),Table14[[#This Row],[Sales_Amount]])</f>
        <v>6817.44</v>
      </c>
      <c r="F3819" s="11">
        <f>IF(ISBLANK(Table14[[#This Row],[Quantity_Sold]]),MEDIAN(Table14[Quantity_Sold]),Table14[[#This Row],[Quantity_Sold]])</f>
        <v>28</v>
      </c>
      <c r="G3819" s="4" t="str">
        <f>TRIM(Table14[[#This Row],[Product_Category]])</f>
        <v>Food</v>
      </c>
      <c r="H3819" s="9">
        <v>234.59</v>
      </c>
      <c r="I3819" s="9">
        <v>324.64</v>
      </c>
      <c r="J3819" s="4" t="str">
        <f>PROPER(Table14[[#This Row],[Customer_Type]])</f>
        <v>New</v>
      </c>
      <c r="K3819" s="13">
        <f>IF(ISBLANK(Table14[[#This Row],[Discount]]),MEDIAN(Table14[Discount]),Table14[[#This Row],[Discount]])</f>
        <v>0.25</v>
      </c>
      <c r="L3819" s="4" t="s">
        <v>31</v>
      </c>
      <c r="M3819" s="4" t="s">
        <v>18</v>
      </c>
    </row>
    <row r="3820" spans="1:13" x14ac:dyDescent="0.3">
      <c r="A3820">
        <v>1004</v>
      </c>
      <c r="B3820" s="1">
        <v>45654</v>
      </c>
      <c r="C3820" s="4" t="str">
        <f>IF(ISBLANK(Table14[[#This Row],[Sales_Rep]]),"Unknown",Table14[[#This Row],[Sales_Rep]])</f>
        <v>Eve</v>
      </c>
      <c r="D3820" s="4" t="str">
        <f>PROPER(Table14[[#This Row],[Region]])</f>
        <v>East</v>
      </c>
      <c r="E3820" s="9">
        <f>IF(ISBLANK(Table14[[#This Row],[Sales_Amount]]),MEDIAN(Table14[Sales_Amount]),Table14[[#This Row],[Sales_Amount]])</f>
        <v>14585.5</v>
      </c>
      <c r="F3820" s="11">
        <f>IF(ISBLANK(Table14[[#This Row],[Quantity_Sold]]),MEDIAN(Table14[Quantity_Sold]),Table14[[#This Row],[Quantity_Sold]])</f>
        <v>23</v>
      </c>
      <c r="G3820" s="4" t="str">
        <f>TRIM(Table14[[#This Row],[Product_Category]])</f>
        <v>Clothing</v>
      </c>
      <c r="H3820" s="9">
        <v>594.62</v>
      </c>
      <c r="I3820" s="9">
        <v>792.69</v>
      </c>
      <c r="J3820" s="4" t="str">
        <f>PROPER(Table14[[#This Row],[Customer_Type]])</f>
        <v>New</v>
      </c>
      <c r="K3820" s="13">
        <f>IF(ISBLANK(Table14[[#This Row],[Discount]]),MEDIAN(Table14[Discount]),Table14[[#This Row],[Discount]])</f>
        <v>0.2</v>
      </c>
      <c r="L3820" s="4" t="s">
        <v>31</v>
      </c>
      <c r="M3820" s="4" t="s">
        <v>18</v>
      </c>
    </row>
    <row r="3821" spans="1:13" x14ac:dyDescent="0.3">
      <c r="A3821">
        <v>1175</v>
      </c>
      <c r="B3821" s="1">
        <v>45477</v>
      </c>
      <c r="C3821" s="4" t="str">
        <f>IF(ISBLANK(Table14[[#This Row],[Sales_Rep]]),"Unknown",Table14[[#This Row],[Sales_Rep]])</f>
        <v>Charlie</v>
      </c>
      <c r="D3821" s="4" t="str">
        <f>PROPER(Table14[[#This Row],[Region]])</f>
        <v>North</v>
      </c>
      <c r="E3821" s="9">
        <f>IF(ISBLANK(Table14[[#This Row],[Sales_Amount]]),MEDIAN(Table14[Sales_Amount]),Table14[[#This Row],[Sales_Amount]])</f>
        <v>17295.64</v>
      </c>
      <c r="F3821" s="11">
        <f>IF(ISBLANK(Table14[[#This Row],[Quantity_Sold]]),MEDIAN(Table14[Quantity_Sold]),Table14[[#This Row],[Quantity_Sold]])</f>
        <v>6</v>
      </c>
      <c r="G3821" s="4" t="str">
        <f>TRIM(Table14[[#This Row],[Product_Category]])</f>
        <v>Food</v>
      </c>
      <c r="H3821" s="9">
        <v>3150.3</v>
      </c>
      <c r="I3821" s="9">
        <v>3695.65</v>
      </c>
      <c r="J3821" s="4" t="str">
        <f>PROPER(Table14[[#This Row],[Customer_Type]])</f>
        <v>New</v>
      </c>
      <c r="K3821" s="13">
        <f>IF(ISBLANK(Table14[[#This Row],[Discount]]),MEDIAN(Table14[Discount]),Table14[[#This Row],[Discount]])</f>
        <v>0.22</v>
      </c>
      <c r="L3821" s="4" t="s">
        <v>31</v>
      </c>
      <c r="M3821" s="4" t="s">
        <v>18</v>
      </c>
    </row>
    <row r="3822" spans="1:13" x14ac:dyDescent="0.3">
      <c r="A3822">
        <v>1116</v>
      </c>
      <c r="B3822" s="1">
        <v>44988</v>
      </c>
      <c r="C3822" s="4" t="str">
        <f>IF(ISBLANK(Table14[[#This Row],[Sales_Rep]]),"Unknown",Table14[[#This Row],[Sales_Rep]])</f>
        <v>Eve</v>
      </c>
      <c r="D3822" s="4" t="str">
        <f>PROPER(Table14[[#This Row],[Region]])</f>
        <v>West</v>
      </c>
      <c r="E3822" s="9">
        <f>IF(ISBLANK(Table14[[#This Row],[Sales_Amount]]),MEDIAN(Table14[Sales_Amount]),Table14[[#This Row],[Sales_Amount]])</f>
        <v>250731.16</v>
      </c>
      <c r="F3822" s="11">
        <f>IF(ISBLANK(Table14[[#This Row],[Quantity_Sold]]),MEDIAN(Table14[Quantity_Sold]),Table14[[#This Row],[Quantity_Sold]])</f>
        <v>44</v>
      </c>
      <c r="G3822" s="4" t="str">
        <f>TRIM(Table14[[#This Row],[Product_Category]])</f>
        <v>Electronics</v>
      </c>
      <c r="H3822" s="9">
        <v>4340.09</v>
      </c>
      <c r="I3822" s="9">
        <v>5814.73</v>
      </c>
      <c r="J3822" s="4" t="str">
        <f>PROPER(Table14[[#This Row],[Customer_Type]])</f>
        <v>New</v>
      </c>
      <c r="K3822" s="13">
        <f>IF(ISBLANK(Table14[[#This Row],[Discount]]),MEDIAN(Table14[Discount]),Table14[[#This Row],[Discount]])</f>
        <v>0.02</v>
      </c>
      <c r="L3822" s="4" t="s">
        <v>26</v>
      </c>
      <c r="M3822" s="4" t="s">
        <v>22</v>
      </c>
    </row>
    <row r="3823" spans="1:13" x14ac:dyDescent="0.3">
      <c r="A3823">
        <v>1468</v>
      </c>
      <c r="B3823" s="1">
        <v>45486</v>
      </c>
      <c r="C3823" s="4" t="str">
        <f>IF(ISBLANK(Table14[[#This Row],[Sales_Rep]]),"Unknown",Table14[[#This Row],[Sales_Rep]])</f>
        <v>Charlie</v>
      </c>
      <c r="D3823" s="4" t="str">
        <f>PROPER(Table14[[#This Row],[Region]])</f>
        <v>West</v>
      </c>
      <c r="E3823" s="9">
        <f>IF(ISBLANK(Table14[[#This Row],[Sales_Amount]]),MEDIAN(Table14[Sales_Amount]),Table14[[#This Row],[Sales_Amount]])</f>
        <v>106435.63</v>
      </c>
      <c r="F3823" s="11">
        <f>IF(ISBLANK(Table14[[#This Row],[Quantity_Sold]]),MEDIAN(Table14[Quantity_Sold]),Table14[[#This Row],[Quantity_Sold]])</f>
        <v>26</v>
      </c>
      <c r="G3823" s="4" t="str">
        <f>TRIM(Table14[[#This Row],[Product_Category]])</f>
        <v>Electronics</v>
      </c>
      <c r="H3823" s="9">
        <v>3093.24</v>
      </c>
      <c r="I3823" s="9">
        <v>4449.6499999999996</v>
      </c>
      <c r="J3823" s="4" t="str">
        <f>PROPER(Table14[[#This Row],[Customer_Type]])</f>
        <v>Returning</v>
      </c>
      <c r="K3823" s="13">
        <f>IF(ISBLANK(Table14[[#This Row],[Discount]]),MEDIAN(Table14[Discount]),Table14[[#This Row],[Discount]])</f>
        <v>0.08</v>
      </c>
      <c r="L3823" s="4" t="s">
        <v>17</v>
      </c>
      <c r="M3823" s="4" t="s">
        <v>22</v>
      </c>
    </row>
    <row r="3824" spans="1:13" x14ac:dyDescent="0.3">
      <c r="A3824">
        <v>1144</v>
      </c>
      <c r="B3824" s="1">
        <v>45612</v>
      </c>
      <c r="C3824" s="4" t="str">
        <f>IF(ISBLANK(Table14[[#This Row],[Sales_Rep]]),"Unknown",Table14[[#This Row],[Sales_Rep]])</f>
        <v>David</v>
      </c>
      <c r="D3824" s="4" t="str">
        <f>PROPER(Table14[[#This Row],[Region]])</f>
        <v>South</v>
      </c>
      <c r="E3824" s="9">
        <f>IF(ISBLANK(Table14[[#This Row],[Sales_Amount]]),MEDIAN(Table14[Sales_Amount]),Table14[[#This Row],[Sales_Amount]])</f>
        <v>96587.47</v>
      </c>
      <c r="F3824" s="11">
        <f>IF(ISBLANK(Table14[[#This Row],[Quantity_Sold]]),MEDIAN(Table14[Quantity_Sold]),Table14[[#This Row],[Quantity_Sold]])</f>
        <v>18</v>
      </c>
      <c r="G3824" s="4" t="str">
        <f>TRIM(Table14[[#This Row],[Product_Category]])</f>
        <v>Electronics</v>
      </c>
      <c r="H3824" s="9">
        <v>4549.34</v>
      </c>
      <c r="I3824" s="9">
        <v>5648.39</v>
      </c>
      <c r="J3824" s="4" t="str">
        <f>PROPER(Table14[[#This Row],[Customer_Type]])</f>
        <v>Returning</v>
      </c>
      <c r="K3824" s="13">
        <f>IF(ISBLANK(Table14[[#This Row],[Discount]]),MEDIAN(Table14[Discount]),Table14[[#This Row],[Discount]])</f>
        <v>0.05</v>
      </c>
      <c r="L3824" s="4" t="s">
        <v>31</v>
      </c>
      <c r="M3824" s="4" t="s">
        <v>18</v>
      </c>
    </row>
    <row r="3825" spans="1:13" x14ac:dyDescent="0.3">
      <c r="A3825">
        <v>1099</v>
      </c>
      <c r="B3825" s="1">
        <v>45450</v>
      </c>
      <c r="C3825" s="4" t="str">
        <f>IF(ISBLANK(Table14[[#This Row],[Sales_Rep]]),"Unknown",Table14[[#This Row],[Sales_Rep]])</f>
        <v>Alice</v>
      </c>
      <c r="D3825" s="4" t="str">
        <f>PROPER(Table14[[#This Row],[Region]])</f>
        <v>East</v>
      </c>
      <c r="E3825" s="9">
        <f>IF(ISBLANK(Table14[[#This Row],[Sales_Amount]]),MEDIAN(Table14[Sales_Amount]),Table14[[#This Row],[Sales_Amount]])</f>
        <v>3620.84</v>
      </c>
      <c r="F3825" s="11">
        <f>IF(ISBLANK(Table14[[#This Row],[Quantity_Sold]]),MEDIAN(Table14[Quantity_Sold]),Table14[[#This Row],[Quantity_Sold]])</f>
        <v>6</v>
      </c>
      <c r="G3825" s="4" t="str">
        <f>TRIM(Table14[[#This Row],[Product_Category]])</f>
        <v>Electronics</v>
      </c>
      <c r="H3825" s="9">
        <v>540.53</v>
      </c>
      <c r="I3825" s="9">
        <v>655.95</v>
      </c>
      <c r="J3825" s="4" t="str">
        <f>PROPER(Table14[[#This Row],[Customer_Type]])</f>
        <v>Returning</v>
      </c>
      <c r="K3825" s="13">
        <f>IF(ISBLANK(Table14[[#This Row],[Discount]]),MEDIAN(Table14[Discount]),Table14[[#This Row],[Discount]])</f>
        <v>0.08</v>
      </c>
      <c r="L3825" s="4" t="s">
        <v>26</v>
      </c>
      <c r="M3825" s="4" t="s">
        <v>18</v>
      </c>
    </row>
    <row r="3826" spans="1:13" x14ac:dyDescent="0.3">
      <c r="A3826">
        <v>1273</v>
      </c>
      <c r="B3826" s="1">
        <v>45324</v>
      </c>
      <c r="C3826" s="4" t="str">
        <f>IF(ISBLANK(Table14[[#This Row],[Sales_Rep]]),"Unknown",Table14[[#This Row],[Sales_Rep]])</f>
        <v>Alice</v>
      </c>
      <c r="D3826" s="4" t="str">
        <f>PROPER(Table14[[#This Row],[Region]])</f>
        <v>West</v>
      </c>
      <c r="E3826" s="9">
        <f>IF(ISBLANK(Table14[[#This Row],[Sales_Amount]]),MEDIAN(Table14[Sales_Amount]),Table14[[#This Row],[Sales_Amount]])</f>
        <v>158946.32</v>
      </c>
      <c r="F3826" s="11">
        <f>IF(ISBLANK(Table14[[#This Row],[Quantity_Sold]]),MEDIAN(Table14[Quantity_Sold]),Table14[[#This Row],[Quantity_Sold]])</f>
        <v>45</v>
      </c>
      <c r="G3826" s="4" t="str">
        <f>TRIM(Table14[[#This Row],[Product_Category]])</f>
        <v>Clothing</v>
      </c>
      <c r="H3826" s="9">
        <v>3144.71</v>
      </c>
      <c r="I3826" s="9">
        <v>4107.1400000000003</v>
      </c>
      <c r="J3826" s="4" t="str">
        <f>PROPER(Table14[[#This Row],[Customer_Type]])</f>
        <v>New</v>
      </c>
      <c r="K3826" s="13">
        <f>IF(ISBLANK(Table14[[#This Row],[Discount]]),MEDIAN(Table14[Discount]),Table14[[#This Row],[Discount]])</f>
        <v>0.14000000000000001</v>
      </c>
      <c r="L3826" s="4" t="s">
        <v>31</v>
      </c>
      <c r="M3826" s="4" t="s">
        <v>22</v>
      </c>
    </row>
    <row r="3827" spans="1:13" x14ac:dyDescent="0.3">
      <c r="A3827">
        <v>1374</v>
      </c>
      <c r="B3827" s="1">
        <v>45072</v>
      </c>
      <c r="C3827" s="4" t="str">
        <f>IF(ISBLANK(Table14[[#This Row],[Sales_Rep]]),"Unknown",Table14[[#This Row],[Sales_Rep]])</f>
        <v>Eve</v>
      </c>
      <c r="D3827" s="4" t="str">
        <f>PROPER(Table14[[#This Row],[Region]])</f>
        <v>South</v>
      </c>
      <c r="E3827" s="9">
        <f>IF(ISBLANK(Table14[[#This Row],[Sales_Amount]]),MEDIAN(Table14[Sales_Amount]),Table14[[#This Row],[Sales_Amount]])</f>
        <v>32780.22</v>
      </c>
      <c r="F3827" s="11">
        <f>IF(ISBLANK(Table14[[#This Row],[Quantity_Sold]]),MEDIAN(Table14[Quantity_Sold]),Table14[[#This Row],[Quantity_Sold]])</f>
        <v>32</v>
      </c>
      <c r="G3827" s="4" t="str">
        <f>TRIM(Table14[[#This Row],[Product_Category]])</f>
        <v>Furniture</v>
      </c>
      <c r="H3827" s="9">
        <v>1007.9</v>
      </c>
      <c r="I3827" s="9">
        <v>1384.3</v>
      </c>
      <c r="J3827" s="4" t="str">
        <f>PROPER(Table14[[#This Row],[Customer_Type]])</f>
        <v>Returning</v>
      </c>
      <c r="K3827" s="13">
        <f>IF(ISBLANK(Table14[[#This Row],[Discount]]),MEDIAN(Table14[Discount]),Table14[[#This Row],[Discount]])</f>
        <v>0.26</v>
      </c>
      <c r="L3827" s="4" t="s">
        <v>31</v>
      </c>
      <c r="M3827" s="4" t="s">
        <v>22</v>
      </c>
    </row>
    <row r="3828" spans="1:13" x14ac:dyDescent="0.3">
      <c r="A3828">
        <v>1294</v>
      </c>
      <c r="B3828" s="1">
        <v>45488</v>
      </c>
      <c r="C3828" s="4" t="str">
        <f>IF(ISBLANK(Table14[[#This Row],[Sales_Rep]]),"Unknown",Table14[[#This Row],[Sales_Rep]])</f>
        <v>Alice</v>
      </c>
      <c r="D3828" s="4" t="str">
        <f>PROPER(Table14[[#This Row],[Region]])</f>
        <v>North</v>
      </c>
      <c r="E3828" s="9">
        <f>IF(ISBLANK(Table14[[#This Row],[Sales_Amount]]),MEDIAN(Table14[Sales_Amount]),Table14[[#This Row],[Sales_Amount]])</f>
        <v>154132.19</v>
      </c>
      <c r="F3828" s="11">
        <f>IF(ISBLANK(Table14[[#This Row],[Quantity_Sold]]),MEDIAN(Table14[Quantity_Sold]),Table14[[#This Row],[Quantity_Sold]])</f>
        <v>43</v>
      </c>
      <c r="G3828" s="4" t="str">
        <f>TRIM(Table14[[#This Row],[Product_Category]])</f>
        <v>Clothing</v>
      </c>
      <c r="H3828" s="9">
        <v>3717.42</v>
      </c>
      <c r="I3828" s="9">
        <v>4978.43</v>
      </c>
      <c r="J3828" s="4" t="str">
        <f>PROPER(Table14[[#This Row],[Customer_Type]])</f>
        <v>Returning</v>
      </c>
      <c r="K3828" s="13">
        <f>IF(ISBLANK(Table14[[#This Row],[Discount]]),MEDIAN(Table14[Discount]),Table14[[#This Row],[Discount]])</f>
        <v>0.28000000000000003</v>
      </c>
      <c r="L3828" s="4" t="s">
        <v>26</v>
      </c>
      <c r="M3828" s="4" t="s">
        <v>22</v>
      </c>
    </row>
    <row r="3829" spans="1:13" x14ac:dyDescent="0.3">
      <c r="A3829">
        <v>1135</v>
      </c>
      <c r="B3829" s="1">
        <v>45533</v>
      </c>
      <c r="C3829" s="4" t="str">
        <f>IF(ISBLANK(Table14[[#This Row],[Sales_Rep]]),"Unknown",Table14[[#This Row],[Sales_Rep]])</f>
        <v>David</v>
      </c>
      <c r="D3829" s="4" t="str">
        <f>PROPER(Table14[[#This Row],[Region]])</f>
        <v>South</v>
      </c>
      <c r="E3829" s="9">
        <f>IF(ISBLANK(Table14[[#This Row],[Sales_Amount]]),MEDIAN(Table14[Sales_Amount]),Table14[[#This Row],[Sales_Amount]])</f>
        <v>61662.64</v>
      </c>
      <c r="F3829" s="11">
        <f>IF(ISBLANK(Table14[[#This Row],[Quantity_Sold]]),MEDIAN(Table14[Quantity_Sold]),Table14[[#This Row],[Quantity_Sold]])</f>
        <v>43</v>
      </c>
      <c r="G3829" s="4" t="str">
        <f>TRIM(Table14[[#This Row],[Product_Category]])</f>
        <v>Electronics</v>
      </c>
      <c r="H3829" s="9">
        <v>1440.01</v>
      </c>
      <c r="I3829" s="9">
        <v>1912.02</v>
      </c>
      <c r="J3829" s="4" t="str">
        <f>PROPER(Table14[[#This Row],[Customer_Type]])</f>
        <v>New</v>
      </c>
      <c r="K3829" s="13">
        <f>IF(ISBLANK(Table14[[#This Row],[Discount]]),MEDIAN(Table14[Discount]),Table14[[#This Row],[Discount]])</f>
        <v>0.25</v>
      </c>
      <c r="L3829" s="4" t="s">
        <v>31</v>
      </c>
      <c r="M3829" s="4" t="s">
        <v>22</v>
      </c>
    </row>
    <row r="3830" spans="1:13" x14ac:dyDescent="0.3">
      <c r="A3830">
        <v>1200</v>
      </c>
      <c r="B3830" s="1">
        <v>45127</v>
      </c>
      <c r="C3830" s="4" t="str">
        <f>IF(ISBLANK(Table14[[#This Row],[Sales_Rep]]),"Unknown",Table14[[#This Row],[Sales_Rep]])</f>
        <v>Eve</v>
      </c>
      <c r="D3830" s="4" t="str">
        <f>PROPER(Table14[[#This Row],[Region]])</f>
        <v>North</v>
      </c>
      <c r="E3830" s="9">
        <f>IF(ISBLANK(Table14[[#This Row],[Sales_Amount]]),MEDIAN(Table14[Sales_Amount]),Table14[[#This Row],[Sales_Amount]])</f>
        <v>15917.46</v>
      </c>
      <c r="F3830" s="11">
        <f>IF(ISBLANK(Table14[[#This Row],[Quantity_Sold]]),MEDIAN(Table14[Quantity_Sold]),Table14[[#This Row],[Quantity_Sold]])</f>
        <v>10</v>
      </c>
      <c r="G3830" s="4" t="str">
        <f>TRIM(Table14[[#This Row],[Product_Category]])</f>
        <v>Furniture</v>
      </c>
      <c r="H3830" s="9">
        <v>1834.88</v>
      </c>
      <c r="I3830" s="9">
        <v>2040.7</v>
      </c>
      <c r="J3830" s="4" t="str">
        <f>PROPER(Table14[[#This Row],[Customer_Type]])</f>
        <v>New</v>
      </c>
      <c r="K3830" s="13">
        <f>IF(ISBLANK(Table14[[#This Row],[Discount]]),MEDIAN(Table14[Discount]),Table14[[#This Row],[Discount]])</f>
        <v>0.22</v>
      </c>
      <c r="L3830" s="4" t="s">
        <v>31</v>
      </c>
      <c r="M3830" s="4" t="s">
        <v>22</v>
      </c>
    </row>
    <row r="3831" spans="1:13" x14ac:dyDescent="0.3">
      <c r="A3831">
        <v>1213</v>
      </c>
      <c r="B3831" s="1">
        <v>44936</v>
      </c>
      <c r="C3831" s="4" t="str">
        <f>IF(ISBLANK(Table14[[#This Row],[Sales_Rep]]),"Unknown",Table14[[#This Row],[Sales_Rep]])</f>
        <v>Charlie</v>
      </c>
      <c r="D3831" s="4" t="str">
        <f>PROPER(Table14[[#This Row],[Region]])</f>
        <v>North</v>
      </c>
      <c r="E3831" s="9">
        <f>IF(ISBLANK(Table14[[#This Row],[Sales_Amount]]),MEDIAN(Table14[Sales_Amount]),Table14[[#This Row],[Sales_Amount]])</f>
        <v>162787.85999999999</v>
      </c>
      <c r="F3831" s="11">
        <f>IF(ISBLANK(Table14[[#This Row],[Quantity_Sold]]),MEDIAN(Table14[Quantity_Sold]),Table14[[#This Row],[Quantity_Sold]])</f>
        <v>44</v>
      </c>
      <c r="G3831" s="4" t="str">
        <f>TRIM(Table14[[#This Row],[Product_Category]])</f>
        <v>Food</v>
      </c>
      <c r="H3831" s="9">
        <v>4191.66</v>
      </c>
      <c r="I3831" s="9">
        <v>5285.32</v>
      </c>
      <c r="J3831" s="4" t="str">
        <f>PROPER(Table14[[#This Row],[Customer_Type]])</f>
        <v>Returning</v>
      </c>
      <c r="K3831" s="13">
        <f>IF(ISBLANK(Table14[[#This Row],[Discount]]),MEDIAN(Table14[Discount]),Table14[[#This Row],[Discount]])</f>
        <v>0.3</v>
      </c>
      <c r="L3831" s="4" t="s">
        <v>17</v>
      </c>
      <c r="M3831" s="4" t="s">
        <v>18</v>
      </c>
    </row>
    <row r="3832" spans="1:13" x14ac:dyDescent="0.3">
      <c r="A3832">
        <v>1142</v>
      </c>
      <c r="B3832" s="1">
        <v>45260</v>
      </c>
      <c r="C3832" s="4" t="str">
        <f>IF(ISBLANK(Table14[[#This Row],[Sales_Rep]]),"Unknown",Table14[[#This Row],[Sales_Rep]])</f>
        <v>Alice</v>
      </c>
      <c r="D3832" s="4" t="str">
        <f>PROPER(Table14[[#This Row],[Region]])</f>
        <v>South</v>
      </c>
      <c r="E3832" s="9">
        <f>IF(ISBLANK(Table14[[#This Row],[Sales_Amount]]),MEDIAN(Table14[Sales_Amount]),Table14[[#This Row],[Sales_Amount]])</f>
        <v>5836.68</v>
      </c>
      <c r="F3832" s="11">
        <f>IF(ISBLANK(Table14[[#This Row],[Quantity_Sold]]),MEDIAN(Table14[Quantity_Sold]),Table14[[#This Row],[Quantity_Sold]])</f>
        <v>20</v>
      </c>
      <c r="G3832" s="4" t="str">
        <f>TRIM(Table14[[#This Row],[Product_Category]])</f>
        <v>Furniture</v>
      </c>
      <c r="H3832" s="9">
        <v>219.39</v>
      </c>
      <c r="I3832" s="9">
        <v>300.86</v>
      </c>
      <c r="J3832" s="4" t="str">
        <f>PROPER(Table14[[#This Row],[Customer_Type]])</f>
        <v>Returning</v>
      </c>
      <c r="K3832" s="13">
        <f>IF(ISBLANK(Table14[[#This Row],[Discount]]),MEDIAN(Table14[Discount]),Table14[[#This Row],[Discount]])</f>
        <v>0.03</v>
      </c>
      <c r="L3832" s="4" t="s">
        <v>17</v>
      </c>
      <c r="M3832" s="4" t="s">
        <v>18</v>
      </c>
    </row>
    <row r="3833" spans="1:13" x14ac:dyDescent="0.3">
      <c r="A3833">
        <v>1005</v>
      </c>
      <c r="B3833" s="1">
        <v>45624</v>
      </c>
      <c r="C3833" s="4" t="str">
        <f>IF(ISBLANK(Table14[[#This Row],[Sales_Rep]]),"Unknown",Table14[[#This Row],[Sales_Rep]])</f>
        <v>Bob</v>
      </c>
      <c r="D3833" s="4" t="str">
        <f>PROPER(Table14[[#This Row],[Region]])</f>
        <v>South</v>
      </c>
      <c r="E3833" s="9">
        <f>IF(ISBLANK(Table14[[#This Row],[Sales_Amount]]),MEDIAN(Table14[Sales_Amount]),Table14[[#This Row],[Sales_Amount]])</f>
        <v>258853.34</v>
      </c>
      <c r="F3833" s="11">
        <f>IF(ISBLANK(Table14[[#This Row],[Quantity_Sold]]),MEDIAN(Table14[Quantity_Sold]),Table14[[#This Row],[Quantity_Sold]])</f>
        <v>43</v>
      </c>
      <c r="G3833" s="4" t="str">
        <f>TRIM(Table14[[#This Row],[Product_Category]])</f>
        <v>Furniture</v>
      </c>
      <c r="H3833" s="9">
        <v>4755.2700000000004</v>
      </c>
      <c r="I3833" s="9">
        <v>6543.31</v>
      </c>
      <c r="J3833" s="4" t="str">
        <f>PROPER(Table14[[#This Row],[Customer_Type]])</f>
        <v>New</v>
      </c>
      <c r="K3833" s="13">
        <f>IF(ISBLANK(Table14[[#This Row],[Discount]]),MEDIAN(Table14[Discount]),Table14[[#This Row],[Discount]])</f>
        <v>0.08</v>
      </c>
      <c r="L3833" s="4" t="s">
        <v>31</v>
      </c>
      <c r="M3833" s="4" t="s">
        <v>18</v>
      </c>
    </row>
    <row r="3834" spans="1:13" x14ac:dyDescent="0.3">
      <c r="A3834">
        <v>1183</v>
      </c>
      <c r="B3834" s="1">
        <v>44943</v>
      </c>
      <c r="C3834" s="4" t="str">
        <f>IF(ISBLANK(Table14[[#This Row],[Sales_Rep]]),"Unknown",Table14[[#This Row],[Sales_Rep]])</f>
        <v>Alice</v>
      </c>
      <c r="D3834" s="4" t="str">
        <f>PROPER(Table14[[#This Row],[Region]])</f>
        <v>East</v>
      </c>
      <c r="E3834" s="9">
        <f>IF(ISBLANK(Table14[[#This Row],[Sales_Amount]]),MEDIAN(Table14[Sales_Amount]),Table14[[#This Row],[Sales_Amount]])</f>
        <v>36050.71</v>
      </c>
      <c r="F3834" s="11">
        <f>IF(ISBLANK(Table14[[#This Row],[Quantity_Sold]]),MEDIAN(Table14[Quantity_Sold]),Table14[[#This Row],[Quantity_Sold]])</f>
        <v>26</v>
      </c>
      <c r="G3834" s="4" t="str">
        <f>TRIM(Table14[[#This Row],[Product_Category]])</f>
        <v>Food</v>
      </c>
      <c r="H3834" s="9">
        <v>1236.01</v>
      </c>
      <c r="I3834" s="9">
        <v>1475.07</v>
      </c>
      <c r="J3834" s="4" t="str">
        <f>PROPER(Table14[[#This Row],[Customer_Type]])</f>
        <v>New</v>
      </c>
      <c r="K3834" s="13">
        <f>IF(ISBLANK(Table14[[#This Row],[Discount]]),MEDIAN(Table14[Discount]),Table14[[#This Row],[Discount]])</f>
        <v>0.06</v>
      </c>
      <c r="L3834" s="4" t="s">
        <v>31</v>
      </c>
      <c r="M3834" s="4" t="s">
        <v>18</v>
      </c>
    </row>
    <row r="3835" spans="1:13" x14ac:dyDescent="0.3">
      <c r="A3835">
        <v>1262</v>
      </c>
      <c r="B3835" s="1">
        <v>45448</v>
      </c>
      <c r="C3835" s="4" t="str">
        <f>IF(ISBLANK(Table14[[#This Row],[Sales_Rep]]),"Unknown",Table14[[#This Row],[Sales_Rep]])</f>
        <v>Charlie</v>
      </c>
      <c r="D3835" s="4" t="str">
        <f>PROPER(Table14[[#This Row],[Region]])</f>
        <v>South</v>
      </c>
      <c r="E3835" s="9">
        <f>IF(ISBLANK(Table14[[#This Row],[Sales_Amount]]),MEDIAN(Table14[Sales_Amount]),Table14[[#This Row],[Sales_Amount]])</f>
        <v>33178.58</v>
      </c>
      <c r="F3835" s="11">
        <f>IF(ISBLANK(Table14[[#This Row],[Quantity_Sold]]),MEDIAN(Table14[Quantity_Sold]),Table14[[#This Row],[Quantity_Sold]])</f>
        <v>23</v>
      </c>
      <c r="G3835" s="4" t="str">
        <f>TRIM(Table14[[#This Row],[Product_Category]])</f>
        <v>Clothing</v>
      </c>
      <c r="H3835" s="9">
        <v>1146.5</v>
      </c>
      <c r="I3835" s="9">
        <v>1677.38</v>
      </c>
      <c r="J3835" s="4" t="str">
        <f>PROPER(Table14[[#This Row],[Customer_Type]])</f>
        <v>New</v>
      </c>
      <c r="K3835" s="13">
        <f>IF(ISBLANK(Table14[[#This Row],[Discount]]),MEDIAN(Table14[Discount]),Table14[[#This Row],[Discount]])</f>
        <v>0.14000000000000001</v>
      </c>
      <c r="L3835" s="4" t="s">
        <v>31</v>
      </c>
      <c r="M3835" s="4" t="s">
        <v>22</v>
      </c>
    </row>
    <row r="3836" spans="1:13" x14ac:dyDescent="0.3">
      <c r="A3836">
        <v>1459</v>
      </c>
      <c r="B3836" s="1">
        <v>45571</v>
      </c>
      <c r="C3836" s="4" t="str">
        <f>IF(ISBLANK(Table14[[#This Row],[Sales_Rep]]),"Unknown",Table14[[#This Row],[Sales_Rep]])</f>
        <v>Eve</v>
      </c>
      <c r="D3836" s="4" t="str">
        <f>PROPER(Table14[[#This Row],[Region]])</f>
        <v>West</v>
      </c>
      <c r="E3836" s="9">
        <f>IF(ISBLANK(Table14[[#This Row],[Sales_Amount]]),MEDIAN(Table14[Sales_Amount]),Table14[[#This Row],[Sales_Amount]])</f>
        <v>77288.509999999995</v>
      </c>
      <c r="F3836" s="11">
        <f>IF(ISBLANK(Table14[[#This Row],[Quantity_Sold]]),MEDIAN(Table14[Quantity_Sold]),Table14[[#This Row],[Quantity_Sold]])</f>
        <v>26</v>
      </c>
      <c r="G3836" s="4" t="str">
        <f>TRIM(Table14[[#This Row],[Product_Category]])</f>
        <v>Food</v>
      </c>
      <c r="H3836" s="9">
        <v>2802.16</v>
      </c>
      <c r="I3836" s="9">
        <v>4186.8100000000004</v>
      </c>
      <c r="J3836" s="4" t="str">
        <f>PROPER(Table14[[#This Row],[Customer_Type]])</f>
        <v>Returning</v>
      </c>
      <c r="K3836" s="13">
        <f>IF(ISBLANK(Table14[[#This Row],[Discount]]),MEDIAN(Table14[Discount]),Table14[[#This Row],[Discount]])</f>
        <v>0.28999999999999998</v>
      </c>
      <c r="L3836" s="4" t="s">
        <v>31</v>
      </c>
      <c r="M3836" s="4" t="s">
        <v>22</v>
      </c>
    </row>
    <row r="3837" spans="1:13" x14ac:dyDescent="0.3">
      <c r="A3837">
        <v>1109</v>
      </c>
      <c r="B3837" s="1">
        <v>44954</v>
      </c>
      <c r="C3837" s="4" t="str">
        <f>IF(ISBLANK(Table14[[#This Row],[Sales_Rep]]),"Unknown",Table14[[#This Row],[Sales_Rep]])</f>
        <v>Charlie</v>
      </c>
      <c r="D3837" s="4" t="str">
        <f>PROPER(Table14[[#This Row],[Region]])</f>
        <v>East</v>
      </c>
      <c r="E3837" s="9">
        <f>IF(ISBLANK(Table14[[#This Row],[Sales_Amount]]),MEDIAN(Table14[Sales_Amount]),Table14[[#This Row],[Sales_Amount]])</f>
        <v>55516.51</v>
      </c>
      <c r="F3837" s="11">
        <f>IF(ISBLANK(Table14[[#This Row],[Quantity_Sold]]),MEDIAN(Table14[Quantity_Sold]),Table14[[#This Row],[Quantity_Sold]])</f>
        <v>21</v>
      </c>
      <c r="G3837" s="4" t="str">
        <f>TRIM(Table14[[#This Row],[Product_Category]])</f>
        <v>Furniture</v>
      </c>
      <c r="H3837" s="9">
        <v>2699.68</v>
      </c>
      <c r="I3837" s="9">
        <v>3004.14</v>
      </c>
      <c r="J3837" s="4" t="str">
        <f>PROPER(Table14[[#This Row],[Customer_Type]])</f>
        <v>New</v>
      </c>
      <c r="K3837" s="13">
        <f>IF(ISBLANK(Table14[[#This Row],[Discount]]),MEDIAN(Table14[Discount]),Table14[[#This Row],[Discount]])</f>
        <v>0.12</v>
      </c>
      <c r="L3837" s="4" t="s">
        <v>17</v>
      </c>
      <c r="M3837" s="4" t="s">
        <v>22</v>
      </c>
    </row>
    <row r="3838" spans="1:13" x14ac:dyDescent="0.3">
      <c r="A3838">
        <v>1003</v>
      </c>
      <c r="B3838" s="1">
        <v>45149</v>
      </c>
      <c r="C3838" s="4" t="str">
        <f>IF(ISBLANK(Table14[[#This Row],[Sales_Rep]]),"Unknown",Table14[[#This Row],[Sales_Rep]])</f>
        <v>Bob</v>
      </c>
      <c r="D3838" s="4" t="str">
        <f>PROPER(Table14[[#This Row],[Region]])</f>
        <v>North</v>
      </c>
      <c r="E3838" s="9">
        <f>IF(ISBLANK(Table14[[#This Row],[Sales_Amount]]),MEDIAN(Table14[Sales_Amount]),Table14[[#This Row],[Sales_Amount]])</f>
        <v>23567.99</v>
      </c>
      <c r="F3838" s="11">
        <f>IF(ISBLANK(Table14[[#This Row],[Quantity_Sold]]),MEDIAN(Table14[Quantity_Sold]),Table14[[#This Row],[Quantity_Sold]])</f>
        <v>12</v>
      </c>
      <c r="G3838" s="4" t="str">
        <f>TRIM(Table14[[#This Row],[Product_Category]])</f>
        <v>Food</v>
      </c>
      <c r="H3838" s="9">
        <v>1754.69</v>
      </c>
      <c r="I3838" s="9">
        <v>2257.4699999999998</v>
      </c>
      <c r="J3838" s="4" t="str">
        <f>PROPER(Table14[[#This Row],[Customer_Type]])</f>
        <v>Returning</v>
      </c>
      <c r="K3838" s="13">
        <f>IF(ISBLANK(Table14[[#This Row],[Discount]]),MEDIAN(Table14[Discount]),Table14[[#This Row],[Discount]])</f>
        <v>0.13</v>
      </c>
      <c r="L3838" s="4" t="s">
        <v>17</v>
      </c>
      <c r="M3838" s="4" t="s">
        <v>18</v>
      </c>
    </row>
    <row r="3839" spans="1:13" x14ac:dyDescent="0.3">
      <c r="A3839">
        <v>1441</v>
      </c>
      <c r="B3839" s="1">
        <v>45242</v>
      </c>
      <c r="C3839" s="4" t="str">
        <f>IF(ISBLANK(Table14[[#This Row],[Sales_Rep]]),"Unknown",Table14[[#This Row],[Sales_Rep]])</f>
        <v>David</v>
      </c>
      <c r="D3839" s="4" t="str">
        <f>PROPER(Table14[[#This Row],[Region]])</f>
        <v>North</v>
      </c>
      <c r="E3839" s="9">
        <f>IF(ISBLANK(Table14[[#This Row],[Sales_Amount]]),MEDIAN(Table14[Sales_Amount]),Table14[[#This Row],[Sales_Amount]])</f>
        <v>80975.009999999995</v>
      </c>
      <c r="F3839" s="11">
        <f>IF(ISBLANK(Table14[[#This Row],[Quantity_Sold]]),MEDIAN(Table14[Quantity_Sold]),Table14[[#This Row],[Quantity_Sold]])</f>
        <v>23</v>
      </c>
      <c r="G3839" s="4" t="str">
        <f>TRIM(Table14[[#This Row],[Product_Category]])</f>
        <v>Furniture</v>
      </c>
      <c r="H3839" s="9">
        <v>3065.95</v>
      </c>
      <c r="I3839" s="9">
        <v>3705.95</v>
      </c>
      <c r="J3839" s="4" t="str">
        <f>PROPER(Table14[[#This Row],[Customer_Type]])</f>
        <v>New</v>
      </c>
      <c r="K3839" s="13">
        <f>IF(ISBLANK(Table14[[#This Row],[Discount]]),MEDIAN(Table14[Discount]),Table14[[#This Row],[Discount]])</f>
        <v>0.05</v>
      </c>
      <c r="L3839" s="4" t="s">
        <v>31</v>
      </c>
      <c r="M3839" s="4" t="s">
        <v>22</v>
      </c>
    </row>
    <row r="3840" spans="1:13" x14ac:dyDescent="0.3">
      <c r="A3840">
        <v>1058</v>
      </c>
      <c r="B3840" s="1">
        <v>45280</v>
      </c>
      <c r="C3840" s="4" t="str">
        <f>IF(ISBLANK(Table14[[#This Row],[Sales_Rep]]),"Unknown",Table14[[#This Row],[Sales_Rep]])</f>
        <v>Alice</v>
      </c>
      <c r="D3840" s="4" t="str">
        <f>PROPER(Table14[[#This Row],[Region]])</f>
        <v>North</v>
      </c>
      <c r="E3840" s="9">
        <f>IF(ISBLANK(Table14[[#This Row],[Sales_Amount]]),MEDIAN(Table14[Sales_Amount]),Table14[[#This Row],[Sales_Amount]])</f>
        <v>6907.33</v>
      </c>
      <c r="F3840" s="11">
        <f>IF(ISBLANK(Table14[[#This Row],[Quantity_Sold]]),MEDIAN(Table14[Quantity_Sold]),Table14[[#This Row],[Quantity_Sold]])</f>
        <v>2</v>
      </c>
      <c r="G3840" s="4" t="str">
        <f>TRIM(Table14[[#This Row],[Product_Category]])</f>
        <v>Food</v>
      </c>
      <c r="H3840" s="9">
        <v>3376.96</v>
      </c>
      <c r="I3840" s="9">
        <v>3880.52</v>
      </c>
      <c r="J3840" s="4" t="str">
        <f>PROPER(Table14[[#This Row],[Customer_Type]])</f>
        <v>New</v>
      </c>
      <c r="K3840" s="13">
        <f>IF(ISBLANK(Table14[[#This Row],[Discount]]),MEDIAN(Table14[Discount]),Table14[[#This Row],[Discount]])</f>
        <v>0.11</v>
      </c>
      <c r="L3840" s="4" t="s">
        <v>26</v>
      </c>
      <c r="M3840" s="4" t="s">
        <v>22</v>
      </c>
    </row>
    <row r="3841" spans="1:13" x14ac:dyDescent="0.3">
      <c r="A3841">
        <v>1451</v>
      </c>
      <c r="B3841" s="1">
        <v>45579</v>
      </c>
      <c r="C3841" s="4" t="str">
        <f>IF(ISBLANK(Table14[[#This Row],[Sales_Rep]]),"Unknown",Table14[[#This Row],[Sales_Rep]])</f>
        <v>Eve</v>
      </c>
      <c r="D3841" s="4" t="str">
        <f>PROPER(Table14[[#This Row],[Region]])</f>
        <v>North</v>
      </c>
      <c r="E3841" s="9">
        <f>IF(ISBLANK(Table14[[#This Row],[Sales_Amount]]),MEDIAN(Table14[Sales_Amount]),Table14[[#This Row],[Sales_Amount]])</f>
        <v>69380.05</v>
      </c>
      <c r="F3841" s="11">
        <f>IF(ISBLANK(Table14[[#This Row],[Quantity_Sold]]),MEDIAN(Table14[Quantity_Sold]),Table14[[#This Row],[Quantity_Sold]])</f>
        <v>29</v>
      </c>
      <c r="G3841" s="4" t="str">
        <f>TRIM(Table14[[#This Row],[Product_Category]])</f>
        <v>Food</v>
      </c>
      <c r="H3841" s="9">
        <v>2345.37</v>
      </c>
      <c r="I3841" s="9">
        <v>2917.58</v>
      </c>
      <c r="J3841" s="4" t="str">
        <f>PROPER(Table14[[#This Row],[Customer_Type]])</f>
        <v>Returning</v>
      </c>
      <c r="K3841" s="13">
        <f>IF(ISBLANK(Table14[[#This Row],[Discount]]),MEDIAN(Table14[Discount]),Table14[[#This Row],[Discount]])</f>
        <v>0.18</v>
      </c>
      <c r="L3841" s="4" t="s">
        <v>31</v>
      </c>
      <c r="M3841" s="4" t="s">
        <v>18</v>
      </c>
    </row>
    <row r="3842" spans="1:13" x14ac:dyDescent="0.3">
      <c r="A3842">
        <v>1303</v>
      </c>
      <c r="B3842" s="1">
        <v>45405</v>
      </c>
      <c r="C3842" s="4" t="str">
        <f>IF(ISBLANK(Table14[[#This Row],[Sales_Rep]]),"Unknown",Table14[[#This Row],[Sales_Rep]])</f>
        <v>David</v>
      </c>
      <c r="D3842" s="4" t="str">
        <f>PROPER(Table14[[#This Row],[Region]])</f>
        <v>North</v>
      </c>
      <c r="E3842" s="9">
        <f>IF(ISBLANK(Table14[[#This Row],[Sales_Amount]]),MEDIAN(Table14[Sales_Amount]),Table14[[#This Row],[Sales_Amount]])</f>
        <v>85061.2</v>
      </c>
      <c r="F3842" s="11">
        <f>IF(ISBLANK(Table14[[#This Row],[Quantity_Sold]]),MEDIAN(Table14[Quantity_Sold]),Table14[[#This Row],[Quantity_Sold]])</f>
        <v>25</v>
      </c>
      <c r="G3842" s="4" t="str">
        <f>TRIM(Table14[[#This Row],[Product_Category]])</f>
        <v>Furniture</v>
      </c>
      <c r="H3842" s="9">
        <v>3722.02</v>
      </c>
      <c r="I3842" s="9">
        <v>4253.0600000000004</v>
      </c>
      <c r="J3842" s="4" t="str">
        <f>PROPER(Table14[[#This Row],[Customer_Type]])</f>
        <v>New</v>
      </c>
      <c r="K3842" s="13">
        <f>IF(ISBLANK(Table14[[#This Row],[Discount]]),MEDIAN(Table14[Discount]),Table14[[#This Row],[Discount]])</f>
        <v>0.2</v>
      </c>
      <c r="L3842" s="4" t="s">
        <v>17</v>
      </c>
      <c r="M3842" s="4" t="s">
        <v>18</v>
      </c>
    </row>
    <row r="3843" spans="1:13" x14ac:dyDescent="0.3">
      <c r="A3843">
        <v>1034</v>
      </c>
      <c r="B3843" s="1">
        <v>44931</v>
      </c>
      <c r="C3843" s="4" t="str">
        <f>IF(ISBLANK(Table14[[#This Row],[Sales_Rep]]),"Unknown",Table14[[#This Row],[Sales_Rep]])</f>
        <v>Charlie</v>
      </c>
      <c r="D3843" s="4" t="str">
        <f>PROPER(Table14[[#This Row],[Region]])</f>
        <v>East</v>
      </c>
      <c r="E3843" s="9">
        <f>IF(ISBLANK(Table14[[#This Row],[Sales_Amount]]),MEDIAN(Table14[Sales_Amount]),Table14[[#This Row],[Sales_Amount]])</f>
        <v>4000.32</v>
      </c>
      <c r="F3843" s="11">
        <f>IF(ISBLANK(Table14[[#This Row],[Quantity_Sold]]),MEDIAN(Table14[Quantity_Sold]),Table14[[#This Row],[Quantity_Sold]])</f>
        <v>3</v>
      </c>
      <c r="G3843" s="4" t="str">
        <f>TRIM(Table14[[#This Row],[Product_Category]])</f>
        <v>Furniture</v>
      </c>
      <c r="H3843" s="9">
        <v>1253.03</v>
      </c>
      <c r="I3843" s="9">
        <v>1550.51</v>
      </c>
      <c r="J3843" s="4" t="str">
        <f>PROPER(Table14[[#This Row],[Customer_Type]])</f>
        <v>Returning</v>
      </c>
      <c r="K3843" s="13">
        <f>IF(ISBLANK(Table14[[#This Row],[Discount]]),MEDIAN(Table14[Discount]),Table14[[#This Row],[Discount]])</f>
        <v>0.14000000000000001</v>
      </c>
      <c r="L3843" s="4" t="s">
        <v>17</v>
      </c>
      <c r="M3843" s="4" t="s">
        <v>22</v>
      </c>
    </row>
    <row r="3844" spans="1:13" x14ac:dyDescent="0.3">
      <c r="A3844">
        <v>1374</v>
      </c>
      <c r="B3844" s="1">
        <v>45595</v>
      </c>
      <c r="C3844" s="4" t="str">
        <f>IF(ISBLANK(Table14[[#This Row],[Sales_Rep]]),"Unknown",Table14[[#This Row],[Sales_Rep]])</f>
        <v>Eve</v>
      </c>
      <c r="D3844" s="4" t="str">
        <f>PROPER(Table14[[#This Row],[Region]])</f>
        <v>East</v>
      </c>
      <c r="E3844" s="9">
        <f>IF(ISBLANK(Table14[[#This Row],[Sales_Amount]]),MEDIAN(Table14[Sales_Amount]),Table14[[#This Row],[Sales_Amount]])</f>
        <v>8308.4500000000007</v>
      </c>
      <c r="F3844" s="11">
        <f>IF(ISBLANK(Table14[[#This Row],[Quantity_Sold]]),MEDIAN(Table14[Quantity_Sold]),Table14[[#This Row],[Quantity_Sold]])</f>
        <v>3</v>
      </c>
      <c r="G3844" s="4" t="str">
        <f>TRIM(Table14[[#This Row],[Product_Category]])</f>
        <v>Clothing</v>
      </c>
      <c r="H3844" s="9">
        <v>2930.95</v>
      </c>
      <c r="I3844" s="9">
        <v>3550.62</v>
      </c>
      <c r="J3844" s="4" t="str">
        <f>PROPER(Table14[[#This Row],[Customer_Type]])</f>
        <v>New</v>
      </c>
      <c r="K3844" s="13">
        <f>IF(ISBLANK(Table14[[#This Row],[Discount]]),MEDIAN(Table14[Discount]),Table14[[#This Row],[Discount]])</f>
        <v>0.22</v>
      </c>
      <c r="L3844" s="4" t="s">
        <v>26</v>
      </c>
      <c r="M3844" s="4" t="s">
        <v>18</v>
      </c>
    </row>
    <row r="3845" spans="1:13" x14ac:dyDescent="0.3">
      <c r="A3845">
        <v>1450</v>
      </c>
      <c r="B3845" s="1">
        <v>45046</v>
      </c>
      <c r="C3845" s="4" t="str">
        <f>IF(ISBLANK(Table14[[#This Row],[Sales_Rep]]),"Unknown",Table14[[#This Row],[Sales_Rep]])</f>
        <v>David</v>
      </c>
      <c r="D3845" s="4" t="str">
        <f>PROPER(Table14[[#This Row],[Region]])</f>
        <v>South</v>
      </c>
      <c r="E3845" s="9">
        <f>IF(ISBLANK(Table14[[#This Row],[Sales_Amount]]),MEDIAN(Table14[Sales_Amount]),Table14[[#This Row],[Sales_Amount]])</f>
        <v>108768.16</v>
      </c>
      <c r="F3845" s="11">
        <f>IF(ISBLANK(Table14[[#This Row],[Quantity_Sold]]),MEDIAN(Table14[Quantity_Sold]),Table14[[#This Row],[Quantity_Sold]])</f>
        <v>39</v>
      </c>
      <c r="G3845" s="4" t="str">
        <f>TRIM(Table14[[#This Row],[Product_Category]])</f>
        <v>Furniture</v>
      </c>
      <c r="H3845" s="9">
        <v>2468.58</v>
      </c>
      <c r="I3845" s="9">
        <v>3443.12</v>
      </c>
      <c r="J3845" s="4" t="str">
        <f>PROPER(Table14[[#This Row],[Customer_Type]])</f>
        <v>New</v>
      </c>
      <c r="K3845" s="13">
        <f>IF(ISBLANK(Table14[[#This Row],[Discount]]),MEDIAN(Table14[Discount]),Table14[[#This Row],[Discount]])</f>
        <v>0.19</v>
      </c>
      <c r="L3845" s="4" t="s">
        <v>26</v>
      </c>
      <c r="M3845" s="4" t="s">
        <v>22</v>
      </c>
    </row>
    <row r="3846" spans="1:13" x14ac:dyDescent="0.3">
      <c r="A3846">
        <v>1149</v>
      </c>
      <c r="B3846" s="1">
        <v>45138</v>
      </c>
      <c r="C3846" s="4" t="str">
        <f>IF(ISBLANK(Table14[[#This Row],[Sales_Rep]]),"Unknown",Table14[[#This Row],[Sales_Rep]])</f>
        <v>Eve</v>
      </c>
      <c r="D3846" s="4" t="str">
        <f>PROPER(Table14[[#This Row],[Region]])</f>
        <v>South</v>
      </c>
      <c r="E3846" s="9">
        <f>IF(ISBLANK(Table14[[#This Row],[Sales_Amount]]),MEDIAN(Table14[Sales_Amount]),Table14[[#This Row],[Sales_Amount]])</f>
        <v>861.17</v>
      </c>
      <c r="F3846" s="11">
        <f>IF(ISBLANK(Table14[[#This Row],[Quantity_Sold]]),MEDIAN(Table14[Quantity_Sold]),Table14[[#This Row],[Quantity_Sold]])</f>
        <v>5</v>
      </c>
      <c r="G3846" s="4" t="str">
        <f>TRIM(Table14[[#This Row],[Product_Category]])</f>
        <v>Electronics</v>
      </c>
      <c r="H3846" s="9">
        <v>186.38</v>
      </c>
      <c r="I3846" s="9">
        <v>205.04</v>
      </c>
      <c r="J3846" s="4" t="str">
        <f>PROPER(Table14[[#This Row],[Customer_Type]])</f>
        <v>New</v>
      </c>
      <c r="K3846" s="13">
        <f>IF(ISBLANK(Table14[[#This Row],[Discount]]),MEDIAN(Table14[Discount]),Table14[[#This Row],[Discount]])</f>
        <v>0.16</v>
      </c>
      <c r="L3846" s="4" t="s">
        <v>26</v>
      </c>
      <c r="M3846" s="4" t="s">
        <v>22</v>
      </c>
    </row>
    <row r="3847" spans="1:13" x14ac:dyDescent="0.3">
      <c r="A3847">
        <v>1267</v>
      </c>
      <c r="B3847" s="1">
        <v>45528</v>
      </c>
      <c r="C3847" s="4" t="str">
        <f>IF(ISBLANK(Table14[[#This Row],[Sales_Rep]]),"Unknown",Table14[[#This Row],[Sales_Rep]])</f>
        <v>Bob</v>
      </c>
      <c r="D3847" s="4" t="str">
        <f>PROPER(Table14[[#This Row],[Region]])</f>
        <v>East</v>
      </c>
      <c r="E3847" s="9">
        <f>IF(ISBLANK(Table14[[#This Row],[Sales_Amount]]),MEDIAN(Table14[Sales_Amount]),Table14[[#This Row],[Sales_Amount]])</f>
        <v>137883.44</v>
      </c>
      <c r="F3847" s="11">
        <f>IF(ISBLANK(Table14[[#This Row],[Quantity_Sold]]),MEDIAN(Table14[Quantity_Sold]),Table14[[#This Row],[Quantity_Sold]])</f>
        <v>34</v>
      </c>
      <c r="G3847" s="4" t="str">
        <f>TRIM(Table14[[#This Row],[Product_Category]])</f>
        <v>Furniture</v>
      </c>
      <c r="H3847" s="9">
        <v>2788.72</v>
      </c>
      <c r="I3847" s="9">
        <v>4180.82</v>
      </c>
      <c r="J3847" s="4" t="str">
        <f>PROPER(Table14[[#This Row],[Customer_Type]])</f>
        <v>Returning</v>
      </c>
      <c r="K3847" s="13">
        <f>IF(ISBLANK(Table14[[#This Row],[Discount]]),MEDIAN(Table14[Discount]),Table14[[#This Row],[Discount]])</f>
        <v>0.03</v>
      </c>
      <c r="L3847" s="4" t="s">
        <v>17</v>
      </c>
      <c r="M3847" s="4" t="s">
        <v>22</v>
      </c>
    </row>
    <row r="3848" spans="1:13" x14ac:dyDescent="0.3">
      <c r="A3848">
        <v>1100</v>
      </c>
      <c r="B3848" s="1">
        <v>45590</v>
      </c>
      <c r="C3848" s="4" t="str">
        <f>IF(ISBLANK(Table14[[#This Row],[Sales_Rep]]),"Unknown",Table14[[#This Row],[Sales_Rep]])</f>
        <v>Bob</v>
      </c>
      <c r="D3848" s="4" t="str">
        <f>PROPER(Table14[[#This Row],[Region]])</f>
        <v>East</v>
      </c>
      <c r="E3848" s="9">
        <f>IF(ISBLANK(Table14[[#This Row],[Sales_Amount]]),MEDIAN(Table14[Sales_Amount]),Table14[[#This Row],[Sales_Amount]])</f>
        <v>5586.88</v>
      </c>
      <c r="F3848" s="11">
        <f>IF(ISBLANK(Table14[[#This Row],[Quantity_Sold]]),MEDIAN(Table14[Quantity_Sold]),Table14[[#This Row],[Quantity_Sold]])</f>
        <v>6</v>
      </c>
      <c r="G3848" s="4" t="str">
        <f>TRIM(Table14[[#This Row],[Product_Category]])</f>
        <v>Clothing</v>
      </c>
      <c r="H3848" s="9">
        <v>866.62</v>
      </c>
      <c r="I3848" s="9">
        <v>1241.53</v>
      </c>
      <c r="J3848" s="4" t="str">
        <f>PROPER(Table14[[#This Row],[Customer_Type]])</f>
        <v>Returning</v>
      </c>
      <c r="K3848" s="13">
        <f>IF(ISBLANK(Table14[[#This Row],[Discount]]),MEDIAN(Table14[Discount]),Table14[[#This Row],[Discount]])</f>
        <v>0.25</v>
      </c>
      <c r="L3848" s="4" t="s">
        <v>26</v>
      </c>
      <c r="M3848" s="4" t="s">
        <v>18</v>
      </c>
    </row>
    <row r="3849" spans="1:13" x14ac:dyDescent="0.3">
      <c r="A3849">
        <v>1089</v>
      </c>
      <c r="B3849" s="1">
        <v>45106</v>
      </c>
      <c r="C3849" s="4" t="str">
        <f>IF(ISBLANK(Table14[[#This Row],[Sales_Rep]]),"Unknown",Table14[[#This Row],[Sales_Rep]])</f>
        <v>Alice</v>
      </c>
      <c r="D3849" s="4" t="str">
        <f>PROPER(Table14[[#This Row],[Region]])</f>
        <v>East</v>
      </c>
      <c r="E3849" s="9">
        <f>IF(ISBLANK(Table14[[#This Row],[Sales_Amount]]),MEDIAN(Table14[Sales_Amount]),Table14[[#This Row],[Sales_Amount]])</f>
        <v>15600.9</v>
      </c>
      <c r="F3849" s="11">
        <f>IF(ISBLANK(Table14[[#This Row],[Quantity_Sold]]),MEDIAN(Table14[Quantity_Sold]),Table14[[#This Row],[Quantity_Sold]])</f>
        <v>14</v>
      </c>
      <c r="G3849" s="4" t="str">
        <f>TRIM(Table14[[#This Row],[Product_Category]])</f>
        <v>Electronics</v>
      </c>
      <c r="H3849" s="9">
        <v>1069.71</v>
      </c>
      <c r="I3849" s="9">
        <v>1342.59</v>
      </c>
      <c r="J3849" s="4" t="str">
        <f>PROPER(Table14[[#This Row],[Customer_Type]])</f>
        <v>New</v>
      </c>
      <c r="K3849" s="13">
        <f>IF(ISBLANK(Table14[[#This Row],[Discount]]),MEDIAN(Table14[Discount]),Table14[[#This Row],[Discount]])</f>
        <v>0.17</v>
      </c>
      <c r="L3849" s="4" t="s">
        <v>26</v>
      </c>
      <c r="M3849" s="4" t="s">
        <v>18</v>
      </c>
    </row>
    <row r="3850" spans="1:13" x14ac:dyDescent="0.3">
      <c r="A3850">
        <v>1129</v>
      </c>
      <c r="B3850" s="1">
        <v>45332</v>
      </c>
      <c r="C3850" s="4" t="str">
        <f>IF(ISBLANK(Table14[[#This Row],[Sales_Rep]]),"Unknown",Table14[[#This Row],[Sales_Rep]])</f>
        <v>Alice</v>
      </c>
      <c r="D3850" s="4" t="str">
        <f>PROPER(Table14[[#This Row],[Region]])</f>
        <v>West</v>
      </c>
      <c r="E3850" s="9">
        <f>IF(ISBLANK(Table14[[#This Row],[Sales_Amount]]),MEDIAN(Table14[Sales_Amount]),Table14[[#This Row],[Sales_Amount]])</f>
        <v>189579.17</v>
      </c>
      <c r="F3850" s="11">
        <f>IF(ISBLANK(Table14[[#This Row],[Quantity_Sold]]),MEDIAN(Table14[Quantity_Sold]),Table14[[#This Row],[Quantity_Sold]])</f>
        <v>39</v>
      </c>
      <c r="G3850" s="4" t="str">
        <f>TRIM(Table14[[#This Row],[Product_Category]])</f>
        <v>Electronics</v>
      </c>
      <c r="H3850" s="9">
        <v>4323.28</v>
      </c>
      <c r="I3850" s="9">
        <v>6001.24</v>
      </c>
      <c r="J3850" s="4" t="str">
        <f>PROPER(Table14[[#This Row],[Customer_Type]])</f>
        <v>Returning</v>
      </c>
      <c r="K3850" s="13">
        <f>IF(ISBLANK(Table14[[#This Row],[Discount]]),MEDIAN(Table14[Discount]),Table14[[#This Row],[Discount]])</f>
        <v>0.19</v>
      </c>
      <c r="L3850" s="4" t="s">
        <v>31</v>
      </c>
      <c r="M3850" s="4" t="s">
        <v>18</v>
      </c>
    </row>
    <row r="3851" spans="1:13" x14ac:dyDescent="0.3">
      <c r="A3851">
        <v>1452</v>
      </c>
      <c r="B3851" s="1">
        <v>45253</v>
      </c>
      <c r="C3851" s="4" t="str">
        <f>IF(ISBLANK(Table14[[#This Row],[Sales_Rep]]),"Unknown",Table14[[#This Row],[Sales_Rep]])</f>
        <v>Bob</v>
      </c>
      <c r="D3851" s="4" t="str">
        <f>PROPER(Table14[[#This Row],[Region]])</f>
        <v>North</v>
      </c>
      <c r="E3851" s="9">
        <f>IF(ISBLANK(Table14[[#This Row],[Sales_Amount]]),MEDIAN(Table14[Sales_Amount]),Table14[[#This Row],[Sales_Amount]])</f>
        <v>51515.22</v>
      </c>
      <c r="F3851" s="11">
        <f>IF(ISBLANK(Table14[[#This Row],[Quantity_Sold]]),MEDIAN(Table14[Quantity_Sold]),Table14[[#This Row],[Quantity_Sold]])</f>
        <v>17</v>
      </c>
      <c r="G3851" s="4" t="str">
        <f>TRIM(Table14[[#This Row],[Product_Category]])</f>
        <v>Electronics</v>
      </c>
      <c r="H3851" s="9">
        <v>3196.81</v>
      </c>
      <c r="I3851" s="9">
        <v>4208.76</v>
      </c>
      <c r="J3851" s="4" t="str">
        <f>PROPER(Table14[[#This Row],[Customer_Type]])</f>
        <v>Returning</v>
      </c>
      <c r="K3851" s="13">
        <f>IF(ISBLANK(Table14[[#This Row],[Discount]]),MEDIAN(Table14[Discount]),Table14[[#This Row],[Discount]])</f>
        <v>0.28000000000000003</v>
      </c>
      <c r="L3851" s="4" t="s">
        <v>17</v>
      </c>
      <c r="M3851" s="4" t="s">
        <v>18</v>
      </c>
    </row>
    <row r="3852" spans="1:13" x14ac:dyDescent="0.3">
      <c r="A3852">
        <v>1172</v>
      </c>
      <c r="B3852" s="1">
        <v>44995</v>
      </c>
      <c r="C3852" s="4" t="str">
        <f>IF(ISBLANK(Table14[[#This Row],[Sales_Rep]]),"Unknown",Table14[[#This Row],[Sales_Rep]])</f>
        <v>Eve</v>
      </c>
      <c r="D3852" s="4" t="str">
        <f>PROPER(Table14[[#This Row],[Region]])</f>
        <v>East</v>
      </c>
      <c r="E3852" s="9">
        <f>IF(ISBLANK(Table14[[#This Row],[Sales_Amount]]),MEDIAN(Table14[Sales_Amount]),Table14[[#This Row],[Sales_Amount]])</f>
        <v>54901.23</v>
      </c>
      <c r="F3852" s="11">
        <f>IF(ISBLANK(Table14[[#This Row],[Quantity_Sold]]),MEDIAN(Table14[Quantity_Sold]),Table14[[#This Row],[Quantity_Sold]])</f>
        <v>30</v>
      </c>
      <c r="G3852" s="4" t="str">
        <f>TRIM(Table14[[#This Row],[Product_Category]])</f>
        <v>Food</v>
      </c>
      <c r="H3852" s="9">
        <v>2000.18</v>
      </c>
      <c r="I3852" s="9">
        <v>2259.31</v>
      </c>
      <c r="J3852" s="4" t="str">
        <f>PROPER(Table14[[#This Row],[Customer_Type]])</f>
        <v>New</v>
      </c>
      <c r="K3852" s="13">
        <f>IF(ISBLANK(Table14[[#This Row],[Discount]]),MEDIAN(Table14[Discount]),Table14[[#This Row],[Discount]])</f>
        <v>0.19</v>
      </c>
      <c r="L3852" s="4" t="s">
        <v>26</v>
      </c>
      <c r="M3852" s="4" t="s">
        <v>18</v>
      </c>
    </row>
    <row r="3853" spans="1:13" x14ac:dyDescent="0.3">
      <c r="A3853">
        <v>1406</v>
      </c>
      <c r="B3853" s="1">
        <v>45442</v>
      </c>
      <c r="C3853" s="4" t="str">
        <f>IF(ISBLANK(Table14[[#This Row],[Sales_Rep]]),"Unknown",Table14[[#This Row],[Sales_Rep]])</f>
        <v>Bob</v>
      </c>
      <c r="D3853" s="4" t="str">
        <f>PROPER(Table14[[#This Row],[Region]])</f>
        <v>East</v>
      </c>
      <c r="E3853" s="9">
        <f>IF(ISBLANK(Table14[[#This Row],[Sales_Amount]]),MEDIAN(Table14[Sales_Amount]),Table14[[#This Row],[Sales_Amount]])</f>
        <v>76552.710000000006</v>
      </c>
      <c r="F3853" s="11">
        <f>IF(ISBLANK(Table14[[#This Row],[Quantity_Sold]]),MEDIAN(Table14[Quantity_Sold]),Table14[[#This Row],[Quantity_Sold]])</f>
        <v>18</v>
      </c>
      <c r="G3853" s="4" t="str">
        <f>TRIM(Table14[[#This Row],[Product_Category]])</f>
        <v>Electronics</v>
      </c>
      <c r="H3853" s="9">
        <v>3706.12</v>
      </c>
      <c r="I3853" s="9">
        <v>5124.01</v>
      </c>
      <c r="J3853" s="4" t="str">
        <f>PROPER(Table14[[#This Row],[Customer_Type]])</f>
        <v>New</v>
      </c>
      <c r="K3853" s="13">
        <f>IF(ISBLANK(Table14[[#This Row],[Discount]]),MEDIAN(Table14[Discount]),Table14[[#This Row],[Discount]])</f>
        <v>0.17</v>
      </c>
      <c r="L3853" s="4" t="s">
        <v>31</v>
      </c>
      <c r="M3853" s="4" t="s">
        <v>18</v>
      </c>
    </row>
    <row r="3854" spans="1:13" x14ac:dyDescent="0.3">
      <c r="A3854">
        <v>1486</v>
      </c>
      <c r="B3854" s="1">
        <v>45451</v>
      </c>
      <c r="C3854" s="4" t="str">
        <f>IF(ISBLANK(Table14[[#This Row],[Sales_Rep]]),"Unknown",Table14[[#This Row],[Sales_Rep]])</f>
        <v>Alice</v>
      </c>
      <c r="D3854" s="4" t="str">
        <f>PROPER(Table14[[#This Row],[Region]])</f>
        <v>East</v>
      </c>
      <c r="E3854" s="9">
        <f>IF(ISBLANK(Table14[[#This Row],[Sales_Amount]]),MEDIAN(Table14[Sales_Amount]),Table14[[#This Row],[Sales_Amount]])</f>
        <v>2278.6</v>
      </c>
      <c r="F3854" s="11">
        <f>IF(ISBLANK(Table14[[#This Row],[Quantity_Sold]]),MEDIAN(Table14[Quantity_Sold]),Table14[[#This Row],[Quantity_Sold]])</f>
        <v>11</v>
      </c>
      <c r="G3854" s="4" t="str">
        <f>TRIM(Table14[[#This Row],[Product_Category]])</f>
        <v>Clothing</v>
      </c>
      <c r="H3854" s="9">
        <v>235.4</v>
      </c>
      <c r="I3854" s="9">
        <v>272.56</v>
      </c>
      <c r="J3854" s="4" t="str">
        <f>PROPER(Table14[[#This Row],[Customer_Type]])</f>
        <v>New</v>
      </c>
      <c r="K3854" s="13">
        <f>IF(ISBLANK(Table14[[#This Row],[Discount]]),MEDIAN(Table14[Discount]),Table14[[#This Row],[Discount]])</f>
        <v>0.24</v>
      </c>
      <c r="L3854" s="4" t="s">
        <v>17</v>
      </c>
      <c r="M3854" s="4" t="s">
        <v>22</v>
      </c>
    </row>
    <row r="3855" spans="1:13" x14ac:dyDescent="0.3">
      <c r="A3855">
        <v>1462</v>
      </c>
      <c r="B3855" s="1">
        <v>45454</v>
      </c>
      <c r="C3855" s="4" t="str">
        <f>IF(ISBLANK(Table14[[#This Row],[Sales_Rep]]),"Unknown",Table14[[#This Row],[Sales_Rep]])</f>
        <v>Bob</v>
      </c>
      <c r="D3855" s="4" t="str">
        <f>PROPER(Table14[[#This Row],[Region]])</f>
        <v>West</v>
      </c>
      <c r="E3855" s="9">
        <f>IF(ISBLANK(Table14[[#This Row],[Sales_Amount]]),MEDIAN(Table14[Sales_Amount]),Table14[[#This Row],[Sales_Amount]])</f>
        <v>42641.279999999999</v>
      </c>
      <c r="F3855" s="11">
        <f>IF(ISBLANK(Table14[[#This Row],[Quantity_Sold]]),MEDIAN(Table14[Quantity_Sold]),Table14[[#This Row],[Quantity_Sold]])</f>
        <v>11</v>
      </c>
      <c r="G3855" s="4" t="str">
        <f>TRIM(Table14[[#This Row],[Product_Category]])</f>
        <v>Food</v>
      </c>
      <c r="H3855" s="9">
        <v>3485.25</v>
      </c>
      <c r="I3855" s="9">
        <v>4845.6000000000004</v>
      </c>
      <c r="J3855" s="4" t="str">
        <f>PROPER(Table14[[#This Row],[Customer_Type]])</f>
        <v>Returning</v>
      </c>
      <c r="K3855" s="13">
        <f>IF(ISBLANK(Table14[[#This Row],[Discount]]),MEDIAN(Table14[Discount]),Table14[[#This Row],[Discount]])</f>
        <v>0.2</v>
      </c>
      <c r="L3855" s="4" t="s">
        <v>26</v>
      </c>
      <c r="M3855" s="4" t="s">
        <v>22</v>
      </c>
    </row>
    <row r="3856" spans="1:13" x14ac:dyDescent="0.3">
      <c r="A3856">
        <v>1465</v>
      </c>
      <c r="B3856" s="1">
        <v>45207</v>
      </c>
      <c r="C3856" s="4" t="str">
        <f>IF(ISBLANK(Table14[[#This Row],[Sales_Rep]]),"Unknown",Table14[[#This Row],[Sales_Rep]])</f>
        <v>Bob</v>
      </c>
      <c r="D3856" s="4" t="str">
        <f>PROPER(Table14[[#This Row],[Region]])</f>
        <v>West</v>
      </c>
      <c r="E3856" s="9">
        <f>IF(ISBLANK(Table14[[#This Row],[Sales_Amount]]),MEDIAN(Table14[Sales_Amount]),Table14[[#This Row],[Sales_Amount]])</f>
        <v>127382.34</v>
      </c>
      <c r="F3856" s="11">
        <f>IF(ISBLANK(Table14[[#This Row],[Quantity_Sold]]),MEDIAN(Table14[Quantity_Sold]),Table14[[#This Row],[Quantity_Sold]])</f>
        <v>30</v>
      </c>
      <c r="G3856" s="4" t="str">
        <f>TRIM(Table14[[#This Row],[Product_Category]])</f>
        <v>Furniture</v>
      </c>
      <c r="H3856" s="9">
        <v>3735.6</v>
      </c>
      <c r="I3856" s="9">
        <v>4377.3999999999996</v>
      </c>
      <c r="J3856" s="4" t="str">
        <f>PROPER(Table14[[#This Row],[Customer_Type]])</f>
        <v>New</v>
      </c>
      <c r="K3856" s="13">
        <f>IF(ISBLANK(Table14[[#This Row],[Discount]]),MEDIAN(Table14[Discount]),Table14[[#This Row],[Discount]])</f>
        <v>0.03</v>
      </c>
      <c r="L3856" s="4" t="s">
        <v>17</v>
      </c>
      <c r="M3856" s="4" t="s">
        <v>22</v>
      </c>
    </row>
    <row r="3857" spans="1:13" x14ac:dyDescent="0.3">
      <c r="A3857">
        <v>1374</v>
      </c>
      <c r="B3857" s="1">
        <v>45331</v>
      </c>
      <c r="C3857" s="4" t="str">
        <f>IF(ISBLANK(Table14[[#This Row],[Sales_Rep]]),"Unknown",Table14[[#This Row],[Sales_Rep]])</f>
        <v>Eve</v>
      </c>
      <c r="D3857" s="4" t="str">
        <f>PROPER(Table14[[#This Row],[Region]])</f>
        <v>East</v>
      </c>
      <c r="E3857" s="9">
        <f>IF(ISBLANK(Table14[[#This Row],[Sales_Amount]]),MEDIAN(Table14[Sales_Amount]),Table14[[#This Row],[Sales_Amount]])</f>
        <v>9699.2999999999993</v>
      </c>
      <c r="F3857" s="11">
        <f>IF(ISBLANK(Table14[[#This Row],[Quantity_Sold]]),MEDIAN(Table14[Quantity_Sold]),Table14[[#This Row],[Quantity_Sold]])</f>
        <v>12</v>
      </c>
      <c r="G3857" s="4" t="str">
        <f>TRIM(Table14[[#This Row],[Product_Category]])</f>
        <v>Electronics</v>
      </c>
      <c r="H3857" s="9">
        <v>728.1</v>
      </c>
      <c r="I3857" s="9">
        <v>878.56</v>
      </c>
      <c r="J3857" s="4" t="str">
        <f>PROPER(Table14[[#This Row],[Customer_Type]])</f>
        <v>Returning</v>
      </c>
      <c r="K3857" s="13">
        <f>IF(ISBLANK(Table14[[#This Row],[Discount]]),MEDIAN(Table14[Discount]),Table14[[#This Row],[Discount]])</f>
        <v>0.08</v>
      </c>
      <c r="L3857" s="4" t="s">
        <v>26</v>
      </c>
      <c r="M3857" s="4" t="s">
        <v>22</v>
      </c>
    </row>
    <row r="3858" spans="1:13" x14ac:dyDescent="0.3">
      <c r="A3858">
        <v>1442</v>
      </c>
      <c r="B3858" s="1">
        <v>45110</v>
      </c>
      <c r="C3858" s="4" t="str">
        <f>IF(ISBLANK(Table14[[#This Row],[Sales_Rep]]),"Unknown",Table14[[#This Row],[Sales_Rep]])</f>
        <v>David</v>
      </c>
      <c r="D3858" s="4" t="str">
        <f>PROPER(Table14[[#This Row],[Region]])</f>
        <v>East</v>
      </c>
      <c r="E3858" s="9">
        <f>IF(ISBLANK(Table14[[#This Row],[Sales_Amount]]),MEDIAN(Table14[Sales_Amount]),Table14[[#This Row],[Sales_Amount]])</f>
        <v>69572.7</v>
      </c>
      <c r="F3858" s="11">
        <f>IF(ISBLANK(Table14[[#This Row],[Quantity_Sold]]),MEDIAN(Table14[Quantity_Sold]),Table14[[#This Row],[Quantity_Sold]])</f>
        <v>41</v>
      </c>
      <c r="G3858" s="4" t="str">
        <f>TRIM(Table14[[#This Row],[Product_Category]])</f>
        <v>Clothing</v>
      </c>
      <c r="H3858" s="9">
        <v>1594.17</v>
      </c>
      <c r="I3858" s="9">
        <v>1928.29</v>
      </c>
      <c r="J3858" s="4" t="str">
        <f>PROPER(Table14[[#This Row],[Customer_Type]])</f>
        <v>New</v>
      </c>
      <c r="K3858" s="13">
        <f>IF(ISBLANK(Table14[[#This Row],[Discount]]),MEDIAN(Table14[Discount]),Table14[[#This Row],[Discount]])</f>
        <v>0.12</v>
      </c>
      <c r="L3858" s="4" t="s">
        <v>31</v>
      </c>
      <c r="M3858" s="4" t="s">
        <v>18</v>
      </c>
    </row>
    <row r="3859" spans="1:13" x14ac:dyDescent="0.3">
      <c r="A3859">
        <v>1077</v>
      </c>
      <c r="B3859" s="1">
        <v>45612</v>
      </c>
      <c r="C3859" s="4" t="str">
        <f>IF(ISBLANK(Table14[[#This Row],[Sales_Rep]]),"Unknown",Table14[[#This Row],[Sales_Rep]])</f>
        <v>Alice</v>
      </c>
      <c r="D3859" s="4" t="str">
        <f>PROPER(Table14[[#This Row],[Region]])</f>
        <v>East</v>
      </c>
      <c r="E3859" s="9">
        <f>IF(ISBLANK(Table14[[#This Row],[Sales_Amount]]),MEDIAN(Table14[Sales_Amount]),Table14[[#This Row],[Sales_Amount]])</f>
        <v>172381.57</v>
      </c>
      <c r="F3859" s="11">
        <f>IF(ISBLANK(Table14[[#This Row],[Quantity_Sold]]),MEDIAN(Table14[Quantity_Sold]),Table14[[#This Row],[Quantity_Sold]])</f>
        <v>42</v>
      </c>
      <c r="G3859" s="4" t="str">
        <f>TRIM(Table14[[#This Row],[Product_Category]])</f>
        <v>Food</v>
      </c>
      <c r="H3859" s="9">
        <v>3483.12</v>
      </c>
      <c r="I3859" s="9">
        <v>4320.34</v>
      </c>
      <c r="J3859" s="4" t="str">
        <f>PROPER(Table14[[#This Row],[Customer_Type]])</f>
        <v>New</v>
      </c>
      <c r="K3859" s="13">
        <f>IF(ISBLANK(Table14[[#This Row],[Discount]]),MEDIAN(Table14[Discount]),Table14[[#This Row],[Discount]])</f>
        <v>0.05</v>
      </c>
      <c r="L3859" s="4" t="s">
        <v>31</v>
      </c>
      <c r="M3859" s="4" t="s">
        <v>22</v>
      </c>
    </row>
    <row r="3860" spans="1:13" x14ac:dyDescent="0.3">
      <c r="A3860">
        <v>1397</v>
      </c>
      <c r="B3860" s="1">
        <v>45071</v>
      </c>
      <c r="C3860" s="4" t="str">
        <f>IF(ISBLANK(Table14[[#This Row],[Sales_Rep]]),"Unknown",Table14[[#This Row],[Sales_Rep]])</f>
        <v>Eve</v>
      </c>
      <c r="D3860" s="4" t="str">
        <f>PROPER(Table14[[#This Row],[Region]])</f>
        <v>South</v>
      </c>
      <c r="E3860" s="9">
        <f>IF(ISBLANK(Table14[[#This Row],[Sales_Amount]]),MEDIAN(Table14[Sales_Amount]),Table14[[#This Row],[Sales_Amount]])</f>
        <v>154529.60000000001</v>
      </c>
      <c r="F3860" s="11">
        <f>IF(ISBLANK(Table14[[#This Row],[Quantity_Sold]]),MEDIAN(Table14[Quantity_Sold]),Table14[[#This Row],[Quantity_Sold]])</f>
        <v>40</v>
      </c>
      <c r="G3860" s="4" t="str">
        <f>TRIM(Table14[[#This Row],[Product_Category]])</f>
        <v>Furniture</v>
      </c>
      <c r="H3860" s="9">
        <v>3963.68</v>
      </c>
      <c r="I3860" s="9">
        <v>4829.05</v>
      </c>
      <c r="J3860" s="4" t="str">
        <f>PROPER(Table14[[#This Row],[Customer_Type]])</f>
        <v>Returning</v>
      </c>
      <c r="K3860" s="13">
        <f>IF(ISBLANK(Table14[[#This Row],[Discount]]),MEDIAN(Table14[Discount]),Table14[[#This Row],[Discount]])</f>
        <v>0.2</v>
      </c>
      <c r="L3860" s="4" t="s">
        <v>26</v>
      </c>
      <c r="M3860" s="4" t="s">
        <v>18</v>
      </c>
    </row>
    <row r="3861" spans="1:13" x14ac:dyDescent="0.3">
      <c r="A3861">
        <v>1038</v>
      </c>
      <c r="B3861" s="1">
        <v>45656</v>
      </c>
      <c r="C3861" s="4" t="str">
        <f>IF(ISBLANK(Table14[[#This Row],[Sales_Rep]]),"Unknown",Table14[[#This Row],[Sales_Rep]])</f>
        <v>Bob</v>
      </c>
      <c r="D3861" s="4" t="str">
        <f>PROPER(Table14[[#This Row],[Region]])</f>
        <v>East</v>
      </c>
      <c r="E3861" s="9">
        <f>IF(ISBLANK(Table14[[#This Row],[Sales_Amount]]),MEDIAN(Table14[Sales_Amount]),Table14[[#This Row],[Sales_Amount]])</f>
        <v>218189.22</v>
      </c>
      <c r="F3861" s="11">
        <f>IF(ISBLANK(Table14[[#This Row],[Quantity_Sold]]),MEDIAN(Table14[Quantity_Sold]),Table14[[#This Row],[Quantity_Sold]])</f>
        <v>40</v>
      </c>
      <c r="G3861" s="4" t="str">
        <f>TRIM(Table14[[#This Row],[Product_Category]])</f>
        <v>Food</v>
      </c>
      <c r="H3861" s="9">
        <v>4374.8999999999996</v>
      </c>
      <c r="I3861" s="9">
        <v>6342.71</v>
      </c>
      <c r="J3861" s="4" t="str">
        <f>PROPER(Table14[[#This Row],[Customer_Type]])</f>
        <v>New</v>
      </c>
      <c r="K3861" s="13">
        <f>IF(ISBLANK(Table14[[#This Row],[Discount]]),MEDIAN(Table14[Discount]),Table14[[#This Row],[Discount]])</f>
        <v>0.14000000000000001</v>
      </c>
      <c r="L3861" s="4" t="s">
        <v>17</v>
      </c>
      <c r="M3861" s="4" t="s">
        <v>18</v>
      </c>
    </row>
    <row r="3862" spans="1:13" x14ac:dyDescent="0.3">
      <c r="A3862">
        <v>1204</v>
      </c>
      <c r="B3862" s="1">
        <v>45401</v>
      </c>
      <c r="C3862" s="4" t="str">
        <f>IF(ISBLANK(Table14[[#This Row],[Sales_Rep]]),"Unknown",Table14[[#This Row],[Sales_Rep]])</f>
        <v>Bob</v>
      </c>
      <c r="D3862" s="4" t="str">
        <f>PROPER(Table14[[#This Row],[Region]])</f>
        <v>West</v>
      </c>
      <c r="E3862" s="9">
        <f>IF(ISBLANK(Table14[[#This Row],[Sales_Amount]]),MEDIAN(Table14[Sales_Amount]),Table14[[#This Row],[Sales_Amount]])</f>
        <v>90822.1</v>
      </c>
      <c r="F3862" s="11">
        <f>IF(ISBLANK(Table14[[#This Row],[Quantity_Sold]]),MEDIAN(Table14[Quantity_Sold]),Table14[[#This Row],[Quantity_Sold]])</f>
        <v>37</v>
      </c>
      <c r="G3862" s="4" t="str">
        <f>TRIM(Table14[[#This Row],[Product_Category]])</f>
        <v>Clothing</v>
      </c>
      <c r="H3862" s="9">
        <v>1881.53</v>
      </c>
      <c r="I3862" s="9">
        <v>2639.41</v>
      </c>
      <c r="J3862" s="4" t="str">
        <f>PROPER(Table14[[#This Row],[Customer_Type]])</f>
        <v>New</v>
      </c>
      <c r="K3862" s="13">
        <f>IF(ISBLANK(Table14[[#This Row],[Discount]]),MEDIAN(Table14[Discount]),Table14[[#This Row],[Discount]])</f>
        <v>7.0000000000000007E-2</v>
      </c>
      <c r="L3862" s="4" t="s">
        <v>31</v>
      </c>
      <c r="M3862" s="4" t="s">
        <v>18</v>
      </c>
    </row>
    <row r="3863" spans="1:13" x14ac:dyDescent="0.3">
      <c r="A3863">
        <v>1103</v>
      </c>
      <c r="B3863" s="1">
        <v>45589</v>
      </c>
      <c r="C3863" s="4" t="str">
        <f>IF(ISBLANK(Table14[[#This Row],[Sales_Rep]]),"Unknown",Table14[[#This Row],[Sales_Rep]])</f>
        <v>David</v>
      </c>
      <c r="D3863" s="4" t="str">
        <f>PROPER(Table14[[#This Row],[Region]])</f>
        <v>West</v>
      </c>
      <c r="E3863" s="9">
        <f>IF(ISBLANK(Table14[[#This Row],[Sales_Amount]]),MEDIAN(Table14[Sales_Amount]),Table14[[#This Row],[Sales_Amount]])</f>
        <v>90372.41</v>
      </c>
      <c r="F3863" s="11">
        <f>IF(ISBLANK(Table14[[#This Row],[Quantity_Sold]]),MEDIAN(Table14[Quantity_Sold]),Table14[[#This Row],[Quantity_Sold]])</f>
        <v>28</v>
      </c>
      <c r="G3863" s="4" t="str">
        <f>TRIM(Table14[[#This Row],[Product_Category]])</f>
        <v>Furniture</v>
      </c>
      <c r="H3863" s="9">
        <v>2590.59</v>
      </c>
      <c r="I3863" s="9">
        <v>3797.16</v>
      </c>
      <c r="J3863" s="4" t="str">
        <f>PROPER(Table14[[#This Row],[Customer_Type]])</f>
        <v>Returning</v>
      </c>
      <c r="K3863" s="13">
        <f>IF(ISBLANK(Table14[[#This Row],[Discount]]),MEDIAN(Table14[Discount]),Table14[[#This Row],[Discount]])</f>
        <v>0.15</v>
      </c>
      <c r="L3863" s="4" t="s">
        <v>31</v>
      </c>
      <c r="M3863" s="4" t="s">
        <v>22</v>
      </c>
    </row>
    <row r="3864" spans="1:13" x14ac:dyDescent="0.3">
      <c r="A3864">
        <v>1034</v>
      </c>
      <c r="B3864" s="1">
        <v>45261</v>
      </c>
      <c r="C3864" s="4" t="str">
        <f>IF(ISBLANK(Table14[[#This Row],[Sales_Rep]]),"Unknown",Table14[[#This Row],[Sales_Rep]])</f>
        <v>Alice</v>
      </c>
      <c r="D3864" s="4" t="str">
        <f>PROPER(Table14[[#This Row],[Region]])</f>
        <v>South</v>
      </c>
      <c r="E3864" s="9">
        <f>IF(ISBLANK(Table14[[#This Row],[Sales_Amount]]),MEDIAN(Table14[Sales_Amount]),Table14[[#This Row],[Sales_Amount]])</f>
        <v>75808.41</v>
      </c>
      <c r="F3864" s="11">
        <f>IF(ISBLANK(Table14[[#This Row],[Quantity_Sold]]),MEDIAN(Table14[Quantity_Sold]),Table14[[#This Row],[Quantity_Sold]])</f>
        <v>32</v>
      </c>
      <c r="G3864" s="4" t="str">
        <f>TRIM(Table14[[#This Row],[Product_Category]])</f>
        <v>Electronics</v>
      </c>
      <c r="H3864" s="9">
        <v>2533.71</v>
      </c>
      <c r="I3864" s="9">
        <v>2889.04</v>
      </c>
      <c r="J3864" s="4" t="str">
        <f>PROPER(Table14[[#This Row],[Customer_Type]])</f>
        <v>Returning</v>
      </c>
      <c r="K3864" s="13">
        <f>IF(ISBLANK(Table14[[#This Row],[Discount]]),MEDIAN(Table14[Discount]),Table14[[#This Row],[Discount]])</f>
        <v>0.18</v>
      </c>
      <c r="L3864" s="4" t="s">
        <v>31</v>
      </c>
      <c r="M3864" s="4" t="s">
        <v>22</v>
      </c>
    </row>
    <row r="3865" spans="1:13" x14ac:dyDescent="0.3">
      <c r="A3865">
        <v>1278</v>
      </c>
      <c r="B3865" s="1">
        <v>45171</v>
      </c>
      <c r="C3865" s="4" t="str">
        <f>IF(ISBLANK(Table14[[#This Row],[Sales_Rep]]),"Unknown",Table14[[#This Row],[Sales_Rep]])</f>
        <v>Alice</v>
      </c>
      <c r="D3865" s="4" t="str">
        <f>PROPER(Table14[[#This Row],[Region]])</f>
        <v>North</v>
      </c>
      <c r="E3865" s="9">
        <f>IF(ISBLANK(Table14[[#This Row],[Sales_Amount]]),MEDIAN(Table14[Sales_Amount]),Table14[[#This Row],[Sales_Amount]])</f>
        <v>201.92</v>
      </c>
      <c r="F3865" s="11">
        <f>IF(ISBLANK(Table14[[#This Row],[Quantity_Sold]]),MEDIAN(Table14[Quantity_Sold]),Table14[[#This Row],[Quantity_Sold]])</f>
        <v>2</v>
      </c>
      <c r="G3865" s="4" t="str">
        <f>TRIM(Table14[[#This Row],[Product_Category]])</f>
        <v>Furniture</v>
      </c>
      <c r="H3865" s="9">
        <v>92.06</v>
      </c>
      <c r="I3865" s="9">
        <v>112.18</v>
      </c>
      <c r="J3865" s="4" t="str">
        <f>PROPER(Table14[[#This Row],[Customer_Type]])</f>
        <v>New</v>
      </c>
      <c r="K3865" s="13">
        <f>IF(ISBLANK(Table14[[#This Row],[Discount]]),MEDIAN(Table14[Discount]),Table14[[#This Row],[Discount]])</f>
        <v>0.1</v>
      </c>
      <c r="L3865" s="4" t="s">
        <v>26</v>
      </c>
      <c r="M3865" s="4" t="s">
        <v>22</v>
      </c>
    </row>
    <row r="3866" spans="1:13" x14ac:dyDescent="0.3">
      <c r="A3866">
        <v>1184</v>
      </c>
      <c r="B3866" s="1">
        <v>44937</v>
      </c>
      <c r="C3866" s="4" t="str">
        <f>IF(ISBLANK(Table14[[#This Row],[Sales_Rep]]),"Unknown",Table14[[#This Row],[Sales_Rep]])</f>
        <v>Charlie</v>
      </c>
      <c r="D3866" s="4" t="str">
        <f>PROPER(Table14[[#This Row],[Region]])</f>
        <v>East</v>
      </c>
      <c r="E3866" s="9">
        <f>IF(ISBLANK(Table14[[#This Row],[Sales_Amount]]),MEDIAN(Table14[Sales_Amount]),Table14[[#This Row],[Sales_Amount]])</f>
        <v>54007.73</v>
      </c>
      <c r="F3866" s="11">
        <f>IF(ISBLANK(Table14[[#This Row],[Quantity_Sold]]),MEDIAN(Table14[Quantity_Sold]),Table14[[#This Row],[Quantity_Sold]])</f>
        <v>24</v>
      </c>
      <c r="G3866" s="4" t="str">
        <f>TRIM(Table14[[#This Row],[Product_Category]])</f>
        <v>Electronics</v>
      </c>
      <c r="H3866" s="9">
        <v>1677.01</v>
      </c>
      <c r="I3866" s="9">
        <v>2368.7600000000002</v>
      </c>
      <c r="J3866" s="4" t="str">
        <f>PROPER(Table14[[#This Row],[Customer_Type]])</f>
        <v>Returning</v>
      </c>
      <c r="K3866" s="13">
        <f>IF(ISBLANK(Table14[[#This Row],[Discount]]),MEDIAN(Table14[Discount]),Table14[[#This Row],[Discount]])</f>
        <v>0.05</v>
      </c>
      <c r="L3866" s="4" t="s">
        <v>17</v>
      </c>
      <c r="M3866" s="4" t="s">
        <v>18</v>
      </c>
    </row>
    <row r="3867" spans="1:13" x14ac:dyDescent="0.3">
      <c r="A3867">
        <v>1153</v>
      </c>
      <c r="B3867" s="1">
        <v>45651</v>
      </c>
      <c r="C3867" s="4" t="str">
        <f>IF(ISBLANK(Table14[[#This Row],[Sales_Rep]]),"Unknown",Table14[[#This Row],[Sales_Rep]])</f>
        <v>Alice</v>
      </c>
      <c r="D3867" s="4" t="str">
        <f>PROPER(Table14[[#This Row],[Region]])</f>
        <v>East</v>
      </c>
      <c r="E3867" s="9">
        <f>IF(ISBLANK(Table14[[#This Row],[Sales_Amount]]),MEDIAN(Table14[Sales_Amount]),Table14[[#This Row],[Sales_Amount]])</f>
        <v>190270.27</v>
      </c>
      <c r="F3867" s="11">
        <f>IF(ISBLANK(Table14[[#This Row],[Quantity_Sold]]),MEDIAN(Table14[Quantity_Sold]),Table14[[#This Row],[Quantity_Sold]])</f>
        <v>47</v>
      </c>
      <c r="G3867" s="4" t="str">
        <f>TRIM(Table14[[#This Row],[Product_Category]])</f>
        <v>Clothing</v>
      </c>
      <c r="H3867" s="9">
        <v>3688.63</v>
      </c>
      <c r="I3867" s="9">
        <v>4400.33</v>
      </c>
      <c r="J3867" s="4" t="str">
        <f>PROPER(Table14[[#This Row],[Customer_Type]])</f>
        <v>Returning</v>
      </c>
      <c r="K3867" s="13">
        <f>IF(ISBLANK(Table14[[#This Row],[Discount]]),MEDIAN(Table14[Discount]),Table14[[#This Row],[Discount]])</f>
        <v>0.08</v>
      </c>
      <c r="L3867" s="4" t="s">
        <v>26</v>
      </c>
      <c r="M3867" s="4" t="s">
        <v>18</v>
      </c>
    </row>
    <row r="3868" spans="1:13" x14ac:dyDescent="0.3">
      <c r="A3868">
        <v>1021</v>
      </c>
      <c r="B3868" s="1">
        <v>45448</v>
      </c>
      <c r="C3868" s="4" t="str">
        <f>IF(ISBLANK(Table14[[#This Row],[Sales_Rep]]),"Unknown",Table14[[#This Row],[Sales_Rep]])</f>
        <v>David</v>
      </c>
      <c r="D3868" s="4" t="str">
        <f>PROPER(Table14[[#This Row],[Region]])</f>
        <v>West</v>
      </c>
      <c r="E3868" s="9">
        <f>IF(ISBLANK(Table14[[#This Row],[Sales_Amount]]),MEDIAN(Table14[Sales_Amount]),Table14[[#This Row],[Sales_Amount]])</f>
        <v>28107.47</v>
      </c>
      <c r="F3868" s="11">
        <f>IF(ISBLANK(Table14[[#This Row],[Quantity_Sold]]),MEDIAN(Table14[Quantity_Sold]),Table14[[#This Row],[Quantity_Sold]])</f>
        <v>9</v>
      </c>
      <c r="G3868" s="4" t="str">
        <f>TRIM(Table14[[#This Row],[Product_Category]])</f>
        <v>Food</v>
      </c>
      <c r="H3868" s="9">
        <v>3435.07</v>
      </c>
      <c r="I3868" s="9">
        <v>4164.07</v>
      </c>
      <c r="J3868" s="4" t="str">
        <f>PROPER(Table14[[#This Row],[Customer_Type]])</f>
        <v>Returning</v>
      </c>
      <c r="K3868" s="13">
        <f>IF(ISBLANK(Table14[[#This Row],[Discount]]),MEDIAN(Table14[Discount]),Table14[[#This Row],[Discount]])</f>
        <v>0.25</v>
      </c>
      <c r="L3868" s="4" t="s">
        <v>17</v>
      </c>
      <c r="M3868" s="4" t="s">
        <v>18</v>
      </c>
    </row>
    <row r="3869" spans="1:13" x14ac:dyDescent="0.3">
      <c r="A3869">
        <v>1417</v>
      </c>
      <c r="B3869" s="1">
        <v>45387</v>
      </c>
      <c r="C3869" s="4" t="str">
        <f>IF(ISBLANK(Table14[[#This Row],[Sales_Rep]]),"Unknown",Table14[[#This Row],[Sales_Rep]])</f>
        <v>Charlie</v>
      </c>
      <c r="D3869" s="4" t="str">
        <f>PROPER(Table14[[#This Row],[Region]])</f>
        <v>North</v>
      </c>
      <c r="E3869" s="9">
        <f>IF(ISBLANK(Table14[[#This Row],[Sales_Amount]]),MEDIAN(Table14[Sales_Amount]),Table14[[#This Row],[Sales_Amount]])</f>
        <v>145768.72</v>
      </c>
      <c r="F3869" s="11">
        <f>IF(ISBLANK(Table14[[#This Row],[Quantity_Sold]]),MEDIAN(Table14[Quantity_Sold]),Table14[[#This Row],[Quantity_Sold]])</f>
        <v>25</v>
      </c>
      <c r="G3869" s="4" t="str">
        <f>TRIM(Table14[[#This Row],[Product_Category]])</f>
        <v>Furniture</v>
      </c>
      <c r="H3869" s="9">
        <v>4584.08</v>
      </c>
      <c r="I3869" s="9">
        <v>6478.61</v>
      </c>
      <c r="J3869" s="4" t="str">
        <f>PROPER(Table14[[#This Row],[Customer_Type]])</f>
        <v>New</v>
      </c>
      <c r="K3869" s="13">
        <f>IF(ISBLANK(Table14[[#This Row],[Discount]]),MEDIAN(Table14[Discount]),Table14[[#This Row],[Discount]])</f>
        <v>0.1</v>
      </c>
      <c r="L3869" s="4" t="s">
        <v>17</v>
      </c>
      <c r="M3869" s="4" t="s">
        <v>18</v>
      </c>
    </row>
    <row r="3870" spans="1:13" x14ac:dyDescent="0.3">
      <c r="A3870">
        <v>1072</v>
      </c>
      <c r="B3870" s="1">
        <v>45337</v>
      </c>
      <c r="C3870" s="4" t="str">
        <f>IF(ISBLANK(Table14[[#This Row],[Sales_Rep]]),"Unknown",Table14[[#This Row],[Sales_Rep]])</f>
        <v>Charlie</v>
      </c>
      <c r="D3870" s="4" t="str">
        <f>PROPER(Table14[[#This Row],[Region]])</f>
        <v>South</v>
      </c>
      <c r="E3870" s="9">
        <f>IF(ISBLANK(Table14[[#This Row],[Sales_Amount]]),MEDIAN(Table14[Sales_Amount]),Table14[[#This Row],[Sales_Amount]])</f>
        <v>145597.29</v>
      </c>
      <c r="F3870" s="11">
        <f>IF(ISBLANK(Table14[[#This Row],[Quantity_Sold]]),MEDIAN(Table14[Quantity_Sold]),Table14[[#This Row],[Quantity_Sold]])</f>
        <v>42</v>
      </c>
      <c r="G3870" s="4" t="str">
        <f>TRIM(Table14[[#This Row],[Product_Category]])</f>
        <v>Electronics</v>
      </c>
      <c r="H3870" s="9">
        <v>4140.21</v>
      </c>
      <c r="I3870" s="9">
        <v>4748.7700000000004</v>
      </c>
      <c r="J3870" s="4" t="str">
        <f>PROPER(Table14[[#This Row],[Customer_Type]])</f>
        <v>New</v>
      </c>
      <c r="K3870" s="13">
        <f>IF(ISBLANK(Table14[[#This Row],[Discount]]),MEDIAN(Table14[Discount]),Table14[[#This Row],[Discount]])</f>
        <v>0.27</v>
      </c>
      <c r="L3870" s="4" t="s">
        <v>26</v>
      </c>
      <c r="M3870" s="4" t="s">
        <v>18</v>
      </c>
    </row>
    <row r="3871" spans="1:13" x14ac:dyDescent="0.3">
      <c r="A3871">
        <v>1030</v>
      </c>
      <c r="B3871" s="1">
        <v>45130</v>
      </c>
      <c r="C3871" s="4" t="str">
        <f>IF(ISBLANK(Table14[[#This Row],[Sales_Rep]]),"Unknown",Table14[[#This Row],[Sales_Rep]])</f>
        <v>Bob</v>
      </c>
      <c r="D3871" s="4" t="str">
        <f>PROPER(Table14[[#This Row],[Region]])</f>
        <v>West</v>
      </c>
      <c r="E3871" s="9">
        <f>IF(ISBLANK(Table14[[#This Row],[Sales_Amount]]),MEDIAN(Table14[Sales_Amount]),Table14[[#This Row],[Sales_Amount]])</f>
        <v>5167.09</v>
      </c>
      <c r="F3871" s="11">
        <f>IF(ISBLANK(Table14[[#This Row],[Quantity_Sold]]),MEDIAN(Table14[Quantity_Sold]),Table14[[#This Row],[Quantity_Sold]])</f>
        <v>1</v>
      </c>
      <c r="G3871" s="4" t="str">
        <f>TRIM(Table14[[#This Row],[Product_Category]])</f>
        <v>Furniture</v>
      </c>
      <c r="H3871" s="9">
        <v>4103.4399999999996</v>
      </c>
      <c r="I3871" s="9">
        <v>5326.9</v>
      </c>
      <c r="J3871" s="4" t="str">
        <f>PROPER(Table14[[#This Row],[Customer_Type]])</f>
        <v>Returning</v>
      </c>
      <c r="K3871" s="13">
        <f>IF(ISBLANK(Table14[[#This Row],[Discount]]),MEDIAN(Table14[Discount]),Table14[[#This Row],[Discount]])</f>
        <v>0.03</v>
      </c>
      <c r="L3871" s="4" t="s">
        <v>26</v>
      </c>
      <c r="M3871" s="4" t="s">
        <v>22</v>
      </c>
    </row>
    <row r="3872" spans="1:13" x14ac:dyDescent="0.3">
      <c r="A3872">
        <v>1448</v>
      </c>
      <c r="B3872" s="1">
        <v>45613</v>
      </c>
      <c r="C3872" s="4" t="str">
        <f>IF(ISBLANK(Table14[[#This Row],[Sales_Rep]]),"Unknown",Table14[[#This Row],[Sales_Rep]])</f>
        <v>Bob</v>
      </c>
      <c r="D3872" s="4" t="str">
        <f>PROPER(Table14[[#This Row],[Region]])</f>
        <v>North</v>
      </c>
      <c r="E3872" s="9">
        <f>IF(ISBLANK(Table14[[#This Row],[Sales_Amount]]),MEDIAN(Table14[Sales_Amount]),Table14[[#This Row],[Sales_Amount]])</f>
        <v>24602.639999999999</v>
      </c>
      <c r="F3872" s="11">
        <f>IF(ISBLANK(Table14[[#This Row],[Quantity_Sold]]),MEDIAN(Table14[Quantity_Sold]),Table14[[#This Row],[Quantity_Sold]])</f>
        <v>15</v>
      </c>
      <c r="G3872" s="4" t="str">
        <f>TRIM(Table14[[#This Row],[Product_Category]])</f>
        <v>Food</v>
      </c>
      <c r="H3872" s="9">
        <v>1467.19</v>
      </c>
      <c r="I3872" s="9">
        <v>1763.63</v>
      </c>
      <c r="J3872" s="4" t="str">
        <f>PROPER(Table14[[#This Row],[Customer_Type]])</f>
        <v>Returning</v>
      </c>
      <c r="K3872" s="13">
        <f>IF(ISBLANK(Table14[[#This Row],[Discount]]),MEDIAN(Table14[Discount]),Table14[[#This Row],[Discount]])</f>
        <v>7.0000000000000007E-2</v>
      </c>
      <c r="L3872" s="4" t="s">
        <v>17</v>
      </c>
      <c r="M3872" s="4" t="s">
        <v>18</v>
      </c>
    </row>
    <row r="3873" spans="1:13" x14ac:dyDescent="0.3">
      <c r="A3873">
        <v>1032</v>
      </c>
      <c r="B3873" s="1">
        <v>45580</v>
      </c>
      <c r="C3873" s="4" t="str">
        <f>IF(ISBLANK(Table14[[#This Row],[Sales_Rep]]),"Unknown",Table14[[#This Row],[Sales_Rep]])</f>
        <v>Alice</v>
      </c>
      <c r="D3873" s="4" t="str">
        <f>PROPER(Table14[[#This Row],[Region]])</f>
        <v>West</v>
      </c>
      <c r="E3873" s="9">
        <f>IF(ISBLANK(Table14[[#This Row],[Sales_Amount]]),MEDIAN(Table14[Sales_Amount]),Table14[[#This Row],[Sales_Amount]])</f>
        <v>81015.259999999995</v>
      </c>
      <c r="F3873" s="11">
        <f>IF(ISBLANK(Table14[[#This Row],[Quantity_Sold]]),MEDIAN(Table14[Quantity_Sold]),Table14[[#This Row],[Quantity_Sold]])</f>
        <v>22</v>
      </c>
      <c r="G3873" s="4" t="str">
        <f>TRIM(Table14[[#This Row],[Product_Category]])</f>
        <v>Electronics</v>
      </c>
      <c r="H3873" s="9">
        <v>3104.77</v>
      </c>
      <c r="I3873" s="9">
        <v>4002.73</v>
      </c>
      <c r="J3873" s="4" t="str">
        <f>PROPER(Table14[[#This Row],[Customer_Type]])</f>
        <v>New</v>
      </c>
      <c r="K3873" s="13">
        <f>IF(ISBLANK(Table14[[#This Row],[Discount]]),MEDIAN(Table14[Discount]),Table14[[#This Row],[Discount]])</f>
        <v>0.08</v>
      </c>
      <c r="L3873" s="4" t="s">
        <v>17</v>
      </c>
      <c r="M3873" s="4" t="s">
        <v>22</v>
      </c>
    </row>
    <row r="3874" spans="1:13" x14ac:dyDescent="0.3">
      <c r="A3874">
        <v>1452</v>
      </c>
      <c r="B3874" s="1">
        <v>45593</v>
      </c>
      <c r="C3874" s="4" t="str">
        <f>IF(ISBLANK(Table14[[#This Row],[Sales_Rep]]),"Unknown",Table14[[#This Row],[Sales_Rep]])</f>
        <v>Charlie</v>
      </c>
      <c r="D3874" s="4" t="str">
        <f>PROPER(Table14[[#This Row],[Region]])</f>
        <v>East</v>
      </c>
      <c r="E3874" s="9">
        <f>IF(ISBLANK(Table14[[#This Row],[Sales_Amount]]),MEDIAN(Table14[Sales_Amount]),Table14[[#This Row],[Sales_Amount]])</f>
        <v>10169.41</v>
      </c>
      <c r="F3874" s="11">
        <f>IF(ISBLANK(Table14[[#This Row],[Quantity_Sold]]),MEDIAN(Table14[Quantity_Sold]),Table14[[#This Row],[Quantity_Sold]])</f>
        <v>6</v>
      </c>
      <c r="G3874" s="4" t="str">
        <f>TRIM(Table14[[#This Row],[Product_Category]])</f>
        <v>Furniture</v>
      </c>
      <c r="H3874" s="9">
        <v>1597.15</v>
      </c>
      <c r="I3874" s="9">
        <v>1862.53</v>
      </c>
      <c r="J3874" s="4" t="str">
        <f>PROPER(Table14[[#This Row],[Customer_Type]])</f>
        <v>Returning</v>
      </c>
      <c r="K3874" s="13">
        <f>IF(ISBLANK(Table14[[#This Row],[Discount]]),MEDIAN(Table14[Discount]),Table14[[#This Row],[Discount]])</f>
        <v>0.09</v>
      </c>
      <c r="L3874" s="4" t="s">
        <v>17</v>
      </c>
      <c r="M3874" s="4" t="s">
        <v>18</v>
      </c>
    </row>
    <row r="3875" spans="1:13" x14ac:dyDescent="0.3">
      <c r="A3875">
        <v>1200</v>
      </c>
      <c r="B3875" s="1">
        <v>45027</v>
      </c>
      <c r="C3875" s="4" t="str">
        <f>IF(ISBLANK(Table14[[#This Row],[Sales_Rep]]),"Unknown",Table14[[#This Row],[Sales_Rep]])</f>
        <v>Bob</v>
      </c>
      <c r="D3875" s="4" t="str">
        <f>PROPER(Table14[[#This Row],[Region]])</f>
        <v>East</v>
      </c>
      <c r="E3875" s="9">
        <f>IF(ISBLANK(Table14[[#This Row],[Sales_Amount]]),MEDIAN(Table14[Sales_Amount]),Table14[[#This Row],[Sales_Amount]])</f>
        <v>150860.14000000001</v>
      </c>
      <c r="F3875" s="11">
        <f>IF(ISBLANK(Table14[[#This Row],[Quantity_Sold]]),MEDIAN(Table14[Quantity_Sold]),Table14[[#This Row],[Quantity_Sold]])</f>
        <v>48</v>
      </c>
      <c r="G3875" s="4" t="str">
        <f>TRIM(Table14[[#This Row],[Product_Category]])</f>
        <v>Clothing</v>
      </c>
      <c r="H3875" s="9">
        <v>2919.8</v>
      </c>
      <c r="I3875" s="9">
        <v>3786.65</v>
      </c>
      <c r="J3875" s="4" t="str">
        <f>PROPER(Table14[[#This Row],[Customer_Type]])</f>
        <v>New</v>
      </c>
      <c r="K3875" s="13">
        <f>IF(ISBLANK(Table14[[#This Row],[Discount]]),MEDIAN(Table14[Discount]),Table14[[#This Row],[Discount]])</f>
        <v>0.17</v>
      </c>
      <c r="L3875" s="4" t="s">
        <v>31</v>
      </c>
      <c r="M3875" s="4" t="s">
        <v>18</v>
      </c>
    </row>
    <row r="3876" spans="1:13" x14ac:dyDescent="0.3">
      <c r="A3876">
        <v>1214</v>
      </c>
      <c r="B3876" s="1">
        <v>44941</v>
      </c>
      <c r="C3876" s="4" t="str">
        <f>IF(ISBLANK(Table14[[#This Row],[Sales_Rep]]),"Unknown",Table14[[#This Row],[Sales_Rep]])</f>
        <v>David</v>
      </c>
      <c r="D3876" s="4" t="str">
        <f>PROPER(Table14[[#This Row],[Region]])</f>
        <v>North</v>
      </c>
      <c r="E3876" s="9">
        <f>IF(ISBLANK(Table14[[#This Row],[Sales_Amount]]),MEDIAN(Table14[Sales_Amount]),Table14[[#This Row],[Sales_Amount]])</f>
        <v>866.24</v>
      </c>
      <c r="F3876" s="11">
        <f>IF(ISBLANK(Table14[[#This Row],[Quantity_Sold]]),MEDIAN(Table14[Quantity_Sold]),Table14[[#This Row],[Quantity_Sold]])</f>
        <v>1</v>
      </c>
      <c r="G3876" s="4" t="str">
        <f>TRIM(Table14[[#This Row],[Product_Category]])</f>
        <v>Clothing</v>
      </c>
      <c r="H3876" s="9">
        <v>802.51</v>
      </c>
      <c r="I3876" s="9">
        <v>1019.11</v>
      </c>
      <c r="J3876" s="4" t="str">
        <f>PROPER(Table14[[#This Row],[Customer_Type]])</f>
        <v>New</v>
      </c>
      <c r="K3876" s="13">
        <f>IF(ISBLANK(Table14[[#This Row],[Discount]]),MEDIAN(Table14[Discount]),Table14[[#This Row],[Discount]])</f>
        <v>0.15</v>
      </c>
      <c r="L3876" s="4" t="s">
        <v>26</v>
      </c>
      <c r="M3876" s="4" t="s">
        <v>18</v>
      </c>
    </row>
    <row r="3877" spans="1:13" x14ac:dyDescent="0.3">
      <c r="A3877">
        <v>1444</v>
      </c>
      <c r="B3877" s="1">
        <v>45359</v>
      </c>
      <c r="C3877" s="4" t="str">
        <f>IF(ISBLANK(Table14[[#This Row],[Sales_Rep]]),"Unknown",Table14[[#This Row],[Sales_Rep]])</f>
        <v>Bob</v>
      </c>
      <c r="D3877" s="4" t="str">
        <f>PROPER(Table14[[#This Row],[Region]])</f>
        <v>East</v>
      </c>
      <c r="E3877" s="9">
        <f>IF(ISBLANK(Table14[[#This Row],[Sales_Amount]]),MEDIAN(Table14[Sales_Amount]),Table14[[#This Row],[Sales_Amount]])</f>
        <v>3924.06</v>
      </c>
      <c r="F3877" s="11">
        <f>IF(ISBLANK(Table14[[#This Row],[Quantity_Sold]]),MEDIAN(Table14[Quantity_Sold]),Table14[[#This Row],[Quantity_Sold]])</f>
        <v>2</v>
      </c>
      <c r="G3877" s="4" t="str">
        <f>TRIM(Table14[[#This Row],[Product_Category]])</f>
        <v>Furniture</v>
      </c>
      <c r="H3877" s="9">
        <v>1987.11</v>
      </c>
      <c r="I3877" s="9">
        <v>2687.71</v>
      </c>
      <c r="J3877" s="4" t="str">
        <f>PROPER(Table14[[#This Row],[Customer_Type]])</f>
        <v>New</v>
      </c>
      <c r="K3877" s="13">
        <f>IF(ISBLANK(Table14[[#This Row],[Discount]]),MEDIAN(Table14[Discount]),Table14[[#This Row],[Discount]])</f>
        <v>0.27</v>
      </c>
      <c r="L3877" s="4" t="s">
        <v>31</v>
      </c>
      <c r="M3877" s="4" t="s">
        <v>18</v>
      </c>
    </row>
    <row r="3878" spans="1:13" x14ac:dyDescent="0.3">
      <c r="A3878">
        <v>1174</v>
      </c>
      <c r="B3878" s="1">
        <v>45566</v>
      </c>
      <c r="C3878" s="4" t="str">
        <f>IF(ISBLANK(Table14[[#This Row],[Sales_Rep]]),"Unknown",Table14[[#This Row],[Sales_Rep]])</f>
        <v>Bob</v>
      </c>
      <c r="D3878" s="4" t="str">
        <f>PROPER(Table14[[#This Row],[Region]])</f>
        <v>East</v>
      </c>
      <c r="E3878" s="9">
        <f>IF(ISBLANK(Table14[[#This Row],[Sales_Amount]]),MEDIAN(Table14[Sales_Amount]),Table14[[#This Row],[Sales_Amount]])</f>
        <v>32972.94</v>
      </c>
      <c r="F3878" s="11">
        <f>IF(ISBLANK(Table14[[#This Row],[Quantity_Sold]]),MEDIAN(Table14[Quantity_Sold]),Table14[[#This Row],[Quantity_Sold]])</f>
        <v>27</v>
      </c>
      <c r="G3878" s="4" t="str">
        <f>TRIM(Table14[[#This Row],[Product_Category]])</f>
        <v>Furniture</v>
      </c>
      <c r="H3878" s="9">
        <v>1088.33</v>
      </c>
      <c r="I3878" s="9">
        <v>1387.75</v>
      </c>
      <c r="J3878" s="4" t="str">
        <f>PROPER(Table14[[#This Row],[Customer_Type]])</f>
        <v>Returning</v>
      </c>
      <c r="K3878" s="13">
        <f>IF(ISBLANK(Table14[[#This Row],[Discount]]),MEDIAN(Table14[Discount]),Table14[[#This Row],[Discount]])</f>
        <v>0.12</v>
      </c>
      <c r="L3878" s="4" t="s">
        <v>26</v>
      </c>
      <c r="M3878" s="4" t="s">
        <v>22</v>
      </c>
    </row>
    <row r="3879" spans="1:13" x14ac:dyDescent="0.3">
      <c r="A3879">
        <v>1119</v>
      </c>
      <c r="B3879" s="1">
        <v>45262</v>
      </c>
      <c r="C3879" s="4" t="str">
        <f>IF(ISBLANK(Table14[[#This Row],[Sales_Rep]]),"Unknown",Table14[[#This Row],[Sales_Rep]])</f>
        <v>Charlie</v>
      </c>
      <c r="D3879" s="4" t="str">
        <f>PROPER(Table14[[#This Row],[Region]])</f>
        <v>North</v>
      </c>
      <c r="E3879" s="9">
        <f>IF(ISBLANK(Table14[[#This Row],[Sales_Amount]]),MEDIAN(Table14[Sales_Amount]),Table14[[#This Row],[Sales_Amount]])</f>
        <v>38322.49</v>
      </c>
      <c r="F3879" s="11">
        <f>IF(ISBLANK(Table14[[#This Row],[Quantity_Sold]]),MEDIAN(Table14[Quantity_Sold]),Table14[[#This Row],[Quantity_Sold]])</f>
        <v>7</v>
      </c>
      <c r="G3879" s="4" t="str">
        <f>TRIM(Table14[[#This Row],[Product_Category]])</f>
        <v>Furniture</v>
      </c>
      <c r="H3879" s="9">
        <v>3861.87</v>
      </c>
      <c r="I3879" s="9">
        <v>5643.96</v>
      </c>
      <c r="J3879" s="4" t="str">
        <f>PROPER(Table14[[#This Row],[Customer_Type]])</f>
        <v>New</v>
      </c>
      <c r="K3879" s="13">
        <f>IF(ISBLANK(Table14[[#This Row],[Discount]]),MEDIAN(Table14[Discount]),Table14[[#This Row],[Discount]])</f>
        <v>0.03</v>
      </c>
      <c r="L3879" s="4" t="s">
        <v>26</v>
      </c>
      <c r="M3879" s="4" t="s">
        <v>18</v>
      </c>
    </row>
    <row r="3880" spans="1:13" x14ac:dyDescent="0.3">
      <c r="A3880">
        <v>1277</v>
      </c>
      <c r="B3880" s="1">
        <v>45112</v>
      </c>
      <c r="C3880" s="4" t="str">
        <f>IF(ISBLANK(Table14[[#This Row],[Sales_Rep]]),"Unknown",Table14[[#This Row],[Sales_Rep]])</f>
        <v>Charlie</v>
      </c>
      <c r="D3880" s="4" t="str">
        <f>PROPER(Table14[[#This Row],[Region]])</f>
        <v>East</v>
      </c>
      <c r="E3880" s="9">
        <f>IF(ISBLANK(Table14[[#This Row],[Sales_Amount]]),MEDIAN(Table14[Sales_Amount]),Table14[[#This Row],[Sales_Amount]])</f>
        <v>168473.44</v>
      </c>
      <c r="F3880" s="11">
        <f>IF(ISBLANK(Table14[[#This Row],[Quantity_Sold]]),MEDIAN(Table14[Quantity_Sold]),Table14[[#This Row],[Quantity_Sold]])</f>
        <v>34</v>
      </c>
      <c r="G3880" s="4" t="str">
        <f>TRIM(Table14[[#This Row],[Product_Category]])</f>
        <v>Electronics</v>
      </c>
      <c r="H3880" s="9">
        <v>4171.5600000000004</v>
      </c>
      <c r="I3880" s="9">
        <v>5898.93</v>
      </c>
      <c r="J3880" s="4" t="str">
        <f>PROPER(Table14[[#This Row],[Customer_Type]])</f>
        <v>Returning</v>
      </c>
      <c r="K3880" s="13">
        <f>IF(ISBLANK(Table14[[#This Row],[Discount]]),MEDIAN(Table14[Discount]),Table14[[#This Row],[Discount]])</f>
        <v>0.16</v>
      </c>
      <c r="L3880" s="4" t="s">
        <v>17</v>
      </c>
      <c r="M3880" s="4" t="s">
        <v>18</v>
      </c>
    </row>
    <row r="3881" spans="1:13" x14ac:dyDescent="0.3">
      <c r="A3881">
        <v>1026</v>
      </c>
      <c r="B3881" s="1">
        <v>45552</v>
      </c>
      <c r="C3881" s="4" t="str">
        <f>IF(ISBLANK(Table14[[#This Row],[Sales_Rep]]),"Unknown",Table14[[#This Row],[Sales_Rep]])</f>
        <v>Eve</v>
      </c>
      <c r="D3881" s="4" t="str">
        <f>PROPER(Table14[[#This Row],[Region]])</f>
        <v>South</v>
      </c>
      <c r="E3881" s="9">
        <f>IF(ISBLANK(Table14[[#This Row],[Sales_Amount]]),MEDIAN(Table14[Sales_Amount]),Table14[[#This Row],[Sales_Amount]])</f>
        <v>191650.87</v>
      </c>
      <c r="F3881" s="11">
        <f>IF(ISBLANK(Table14[[#This Row],[Quantity_Sold]]),MEDIAN(Table14[Quantity_Sold]),Table14[[#This Row],[Quantity_Sold]])</f>
        <v>48</v>
      </c>
      <c r="G3881" s="4" t="str">
        <f>TRIM(Table14[[#This Row],[Product_Category]])</f>
        <v>Furniture</v>
      </c>
      <c r="H3881" s="9">
        <v>4056.8</v>
      </c>
      <c r="I3881" s="9">
        <v>5118.88</v>
      </c>
      <c r="J3881" s="4" t="str">
        <f>PROPER(Table14[[#This Row],[Customer_Type]])</f>
        <v>Returning</v>
      </c>
      <c r="K3881" s="13">
        <f>IF(ISBLANK(Table14[[#This Row],[Discount]]),MEDIAN(Table14[Discount]),Table14[[#This Row],[Discount]])</f>
        <v>0.22</v>
      </c>
      <c r="L3881" s="4" t="s">
        <v>31</v>
      </c>
      <c r="M3881" s="4" t="s">
        <v>18</v>
      </c>
    </row>
    <row r="3882" spans="1:13" x14ac:dyDescent="0.3">
      <c r="A3882">
        <v>1059</v>
      </c>
      <c r="B3882" s="1">
        <v>45640</v>
      </c>
      <c r="C3882" s="4" t="str">
        <f>IF(ISBLANK(Table14[[#This Row],[Sales_Rep]]),"Unknown",Table14[[#This Row],[Sales_Rep]])</f>
        <v>David</v>
      </c>
      <c r="D3882" s="4" t="str">
        <f>PROPER(Table14[[#This Row],[Region]])</f>
        <v>West</v>
      </c>
      <c r="E3882" s="9">
        <f>IF(ISBLANK(Table14[[#This Row],[Sales_Amount]]),MEDIAN(Table14[Sales_Amount]),Table14[[#This Row],[Sales_Amount]])</f>
        <v>11138.7</v>
      </c>
      <c r="F3882" s="11">
        <f>IF(ISBLANK(Table14[[#This Row],[Quantity_Sold]]),MEDIAN(Table14[Quantity_Sold]),Table14[[#This Row],[Quantity_Sold]])</f>
        <v>19</v>
      </c>
      <c r="G3882" s="4" t="str">
        <f>TRIM(Table14[[#This Row],[Product_Category]])</f>
        <v>Clothing</v>
      </c>
      <c r="H3882" s="9">
        <v>474.82</v>
      </c>
      <c r="I3882" s="9">
        <v>666.19</v>
      </c>
      <c r="J3882" s="4" t="str">
        <f>PROPER(Table14[[#This Row],[Customer_Type]])</f>
        <v>New</v>
      </c>
      <c r="K3882" s="13">
        <f>IF(ISBLANK(Table14[[#This Row],[Discount]]),MEDIAN(Table14[Discount]),Table14[[#This Row],[Discount]])</f>
        <v>0.12</v>
      </c>
      <c r="L3882" s="4" t="s">
        <v>31</v>
      </c>
      <c r="M3882" s="4" t="s">
        <v>18</v>
      </c>
    </row>
    <row r="3883" spans="1:13" x14ac:dyDescent="0.3">
      <c r="A3883">
        <v>1164</v>
      </c>
      <c r="B3883" s="1">
        <v>45536</v>
      </c>
      <c r="C3883" s="4" t="str">
        <f>IF(ISBLANK(Table14[[#This Row],[Sales_Rep]]),"Unknown",Table14[[#This Row],[Sales_Rep]])</f>
        <v>Charlie</v>
      </c>
      <c r="D3883" s="4" t="str">
        <f>PROPER(Table14[[#This Row],[Region]])</f>
        <v>East</v>
      </c>
      <c r="E3883" s="9">
        <f>IF(ISBLANK(Table14[[#This Row],[Sales_Amount]]),MEDIAN(Table14[Sales_Amount]),Table14[[#This Row],[Sales_Amount]])</f>
        <v>160427.34</v>
      </c>
      <c r="F3883" s="11">
        <f>IF(ISBLANK(Table14[[#This Row],[Quantity_Sold]]),MEDIAN(Table14[Quantity_Sold]),Table14[[#This Row],[Quantity_Sold]])</f>
        <v>33</v>
      </c>
      <c r="G3883" s="4" t="str">
        <f>TRIM(Table14[[#This Row],[Product_Category]])</f>
        <v>Clothing</v>
      </c>
      <c r="H3883" s="9">
        <v>4254.63</v>
      </c>
      <c r="I3883" s="9">
        <v>5857.15</v>
      </c>
      <c r="J3883" s="4" t="str">
        <f>PROPER(Table14[[#This Row],[Customer_Type]])</f>
        <v>New</v>
      </c>
      <c r="K3883" s="13">
        <f>IF(ISBLANK(Table14[[#This Row],[Discount]]),MEDIAN(Table14[Discount]),Table14[[#This Row],[Discount]])</f>
        <v>0.17</v>
      </c>
      <c r="L3883" s="4" t="s">
        <v>17</v>
      </c>
      <c r="M3883" s="4" t="s">
        <v>22</v>
      </c>
    </row>
    <row r="3884" spans="1:13" x14ac:dyDescent="0.3">
      <c r="A3884">
        <v>1181</v>
      </c>
      <c r="B3884" s="1">
        <v>45197</v>
      </c>
      <c r="C3884" s="4" t="str">
        <f>IF(ISBLANK(Table14[[#This Row],[Sales_Rep]]),"Unknown",Table14[[#This Row],[Sales_Rep]])</f>
        <v>Alice</v>
      </c>
      <c r="D3884" s="4" t="str">
        <f>PROPER(Table14[[#This Row],[Region]])</f>
        <v>South</v>
      </c>
      <c r="E3884" s="9">
        <f>IF(ISBLANK(Table14[[#This Row],[Sales_Amount]]),MEDIAN(Table14[Sales_Amount]),Table14[[#This Row],[Sales_Amount]])</f>
        <v>55850.51</v>
      </c>
      <c r="F3884" s="11">
        <f>IF(ISBLANK(Table14[[#This Row],[Quantity_Sold]]),MEDIAN(Table14[Quantity_Sold]),Table14[[#This Row],[Quantity_Sold]])</f>
        <v>31</v>
      </c>
      <c r="G3884" s="4" t="str">
        <f>TRIM(Table14[[#This Row],[Product_Category]])</f>
        <v>Furniture</v>
      </c>
      <c r="H3884" s="9">
        <v>1534.82</v>
      </c>
      <c r="I3884" s="9">
        <v>1857.35</v>
      </c>
      <c r="J3884" s="4" t="str">
        <f>PROPER(Table14[[#This Row],[Customer_Type]])</f>
        <v>Returning</v>
      </c>
      <c r="K3884" s="13">
        <f>IF(ISBLANK(Table14[[#This Row],[Discount]]),MEDIAN(Table14[Discount]),Table14[[#This Row],[Discount]])</f>
        <v>0.03</v>
      </c>
      <c r="L3884" s="4" t="s">
        <v>17</v>
      </c>
      <c r="M3884" s="4" t="s">
        <v>22</v>
      </c>
    </row>
    <row r="3885" spans="1:13" x14ac:dyDescent="0.3">
      <c r="A3885">
        <v>1262</v>
      </c>
      <c r="B3885" s="1">
        <v>45011</v>
      </c>
      <c r="C3885" s="4" t="str">
        <f>IF(ISBLANK(Table14[[#This Row],[Sales_Rep]]),"Unknown",Table14[[#This Row],[Sales_Rep]])</f>
        <v>David</v>
      </c>
      <c r="D3885" s="4" t="str">
        <f>PROPER(Table14[[#This Row],[Region]])</f>
        <v>North</v>
      </c>
      <c r="E3885" s="9">
        <f>IF(ISBLANK(Table14[[#This Row],[Sales_Amount]]),MEDIAN(Table14[Sales_Amount]),Table14[[#This Row],[Sales_Amount]])</f>
        <v>24496.41</v>
      </c>
      <c r="F3885" s="11">
        <f>IF(ISBLANK(Table14[[#This Row],[Quantity_Sold]]),MEDIAN(Table14[Quantity_Sold]),Table14[[#This Row],[Quantity_Sold]])</f>
        <v>22</v>
      </c>
      <c r="G3885" s="4" t="str">
        <f>TRIM(Table14[[#This Row],[Product_Category]])</f>
        <v>Clothing</v>
      </c>
      <c r="H3885" s="9">
        <v>1167.4100000000001</v>
      </c>
      <c r="I3885" s="9">
        <v>1427.53</v>
      </c>
      <c r="J3885" s="4" t="str">
        <f>PROPER(Table14[[#This Row],[Customer_Type]])</f>
        <v>Returning</v>
      </c>
      <c r="K3885" s="13">
        <f>IF(ISBLANK(Table14[[#This Row],[Discount]]),MEDIAN(Table14[Discount]),Table14[[#This Row],[Discount]])</f>
        <v>0.22</v>
      </c>
      <c r="L3885" s="4" t="s">
        <v>31</v>
      </c>
      <c r="M3885" s="4" t="s">
        <v>18</v>
      </c>
    </row>
    <row r="3886" spans="1:13" x14ac:dyDescent="0.3">
      <c r="A3886">
        <v>1002</v>
      </c>
      <c r="B3886" s="1">
        <v>45407</v>
      </c>
      <c r="C3886" s="4" t="str">
        <f>IF(ISBLANK(Table14[[#This Row],[Sales_Rep]]),"Unknown",Table14[[#This Row],[Sales_Rep]])</f>
        <v>David</v>
      </c>
      <c r="D3886" s="4" t="str">
        <f>PROPER(Table14[[#This Row],[Region]])</f>
        <v>East</v>
      </c>
      <c r="E3886" s="9">
        <f>IF(ISBLANK(Table14[[#This Row],[Sales_Amount]]),MEDIAN(Table14[Sales_Amount]),Table14[[#This Row],[Sales_Amount]])</f>
        <v>48171.63</v>
      </c>
      <c r="F3886" s="11">
        <f>IF(ISBLANK(Table14[[#This Row],[Quantity_Sold]]),MEDIAN(Table14[Quantity_Sold]),Table14[[#This Row],[Quantity_Sold]])</f>
        <v>16</v>
      </c>
      <c r="G3886" s="4" t="str">
        <f>TRIM(Table14[[#This Row],[Product_Category]])</f>
        <v>Food</v>
      </c>
      <c r="H3886" s="9">
        <v>2253.56</v>
      </c>
      <c r="I3886" s="9">
        <v>3072.17</v>
      </c>
      <c r="J3886" s="4" t="str">
        <f>PROPER(Table14[[#This Row],[Customer_Type]])</f>
        <v>New</v>
      </c>
      <c r="K3886" s="13">
        <f>IF(ISBLANK(Table14[[#This Row],[Discount]]),MEDIAN(Table14[Discount]),Table14[[#This Row],[Discount]])</f>
        <v>0.02</v>
      </c>
      <c r="L3886" s="4" t="s">
        <v>17</v>
      </c>
      <c r="M3886" s="4" t="s">
        <v>22</v>
      </c>
    </row>
    <row r="3887" spans="1:13" x14ac:dyDescent="0.3">
      <c r="A3887">
        <v>1069</v>
      </c>
      <c r="B3887" s="1">
        <v>45451</v>
      </c>
      <c r="C3887" s="4" t="str">
        <f>IF(ISBLANK(Table14[[#This Row],[Sales_Rep]]),"Unknown",Table14[[#This Row],[Sales_Rep]])</f>
        <v>Charlie</v>
      </c>
      <c r="D3887" s="4" t="str">
        <f>PROPER(Table14[[#This Row],[Region]])</f>
        <v>East</v>
      </c>
      <c r="E3887" s="9">
        <f>IF(ISBLANK(Table14[[#This Row],[Sales_Amount]]),MEDIAN(Table14[Sales_Amount]),Table14[[#This Row],[Sales_Amount]])</f>
        <v>35700.57</v>
      </c>
      <c r="F3887" s="11">
        <f>IF(ISBLANK(Table14[[#This Row],[Quantity_Sold]]),MEDIAN(Table14[Quantity_Sold]),Table14[[#This Row],[Quantity_Sold]])</f>
        <v>29</v>
      </c>
      <c r="G3887" s="4" t="str">
        <f>TRIM(Table14[[#This Row],[Product_Category]])</f>
        <v>Clothing</v>
      </c>
      <c r="H3887" s="9">
        <v>1059.81</v>
      </c>
      <c r="I3887" s="9">
        <v>1519.82</v>
      </c>
      <c r="J3887" s="4" t="str">
        <f>PROPER(Table14[[#This Row],[Customer_Type]])</f>
        <v>Returning</v>
      </c>
      <c r="K3887" s="13">
        <f>IF(ISBLANK(Table14[[#This Row],[Discount]]),MEDIAN(Table14[Discount]),Table14[[#This Row],[Discount]])</f>
        <v>0.19</v>
      </c>
      <c r="L3887" s="4" t="s">
        <v>31</v>
      </c>
      <c r="M3887" s="4" t="s">
        <v>22</v>
      </c>
    </row>
    <row r="3888" spans="1:13" x14ac:dyDescent="0.3">
      <c r="A3888">
        <v>1100</v>
      </c>
      <c r="B3888" s="1">
        <v>45158</v>
      </c>
      <c r="C3888" s="4" t="str">
        <f>IF(ISBLANK(Table14[[#This Row],[Sales_Rep]]),"Unknown",Table14[[#This Row],[Sales_Rep]])</f>
        <v>David</v>
      </c>
      <c r="D3888" s="4" t="str">
        <f>PROPER(Table14[[#This Row],[Region]])</f>
        <v>West</v>
      </c>
      <c r="E3888" s="9">
        <f>IF(ISBLANK(Table14[[#This Row],[Sales_Amount]]),MEDIAN(Table14[Sales_Amount]),Table14[[#This Row],[Sales_Amount]])</f>
        <v>100873.46</v>
      </c>
      <c r="F3888" s="11">
        <f>IF(ISBLANK(Table14[[#This Row],[Quantity_Sold]]),MEDIAN(Table14[Quantity_Sold]),Table14[[#This Row],[Quantity_Sold]])</f>
        <v>41</v>
      </c>
      <c r="G3888" s="4" t="str">
        <f>TRIM(Table14[[#This Row],[Product_Category]])</f>
        <v>Food</v>
      </c>
      <c r="H3888" s="9">
        <v>2161.2199999999998</v>
      </c>
      <c r="I3888" s="9">
        <v>2674.27</v>
      </c>
      <c r="J3888" s="4" t="str">
        <f>PROPER(Table14[[#This Row],[Customer_Type]])</f>
        <v>New</v>
      </c>
      <c r="K3888" s="13">
        <f>IF(ISBLANK(Table14[[#This Row],[Discount]]),MEDIAN(Table14[Discount]),Table14[[#This Row],[Discount]])</f>
        <v>0.08</v>
      </c>
      <c r="L3888" s="4" t="s">
        <v>17</v>
      </c>
      <c r="M3888" s="4" t="s">
        <v>18</v>
      </c>
    </row>
    <row r="3889" spans="1:13" x14ac:dyDescent="0.3">
      <c r="A3889">
        <v>1497</v>
      </c>
      <c r="B3889" s="1">
        <v>45318</v>
      </c>
      <c r="C3889" s="4" t="str">
        <f>IF(ISBLANK(Table14[[#This Row],[Sales_Rep]]),"Unknown",Table14[[#This Row],[Sales_Rep]])</f>
        <v>Charlie</v>
      </c>
      <c r="D3889" s="4" t="str">
        <f>PROPER(Table14[[#This Row],[Region]])</f>
        <v>West</v>
      </c>
      <c r="E3889" s="9">
        <f>IF(ISBLANK(Table14[[#This Row],[Sales_Amount]]),MEDIAN(Table14[Sales_Amount]),Table14[[#This Row],[Sales_Amount]])</f>
        <v>130265.1</v>
      </c>
      <c r="F3889" s="11">
        <f>IF(ISBLANK(Table14[[#This Row],[Quantity_Sold]]),MEDIAN(Table14[Quantity_Sold]),Table14[[#This Row],[Quantity_Sold]])</f>
        <v>42</v>
      </c>
      <c r="G3889" s="4" t="str">
        <f>TRIM(Table14[[#This Row],[Product_Category]])</f>
        <v>Electronics</v>
      </c>
      <c r="H3889" s="9">
        <v>2623.56</v>
      </c>
      <c r="I3889" s="9">
        <v>3371.25</v>
      </c>
      <c r="J3889" s="4" t="str">
        <f>PROPER(Table14[[#This Row],[Customer_Type]])</f>
        <v>New</v>
      </c>
      <c r="K3889" s="13">
        <f>IF(ISBLANK(Table14[[#This Row],[Discount]]),MEDIAN(Table14[Discount]),Table14[[#This Row],[Discount]])</f>
        <v>0.08</v>
      </c>
      <c r="L3889" s="4" t="s">
        <v>17</v>
      </c>
      <c r="M3889" s="4" t="s">
        <v>18</v>
      </c>
    </row>
    <row r="3890" spans="1:13" x14ac:dyDescent="0.3">
      <c r="A3890">
        <v>1045</v>
      </c>
      <c r="B3890" s="1">
        <v>45573</v>
      </c>
      <c r="C3890" s="4" t="str">
        <f>IF(ISBLANK(Table14[[#This Row],[Sales_Rep]]),"Unknown",Table14[[#This Row],[Sales_Rep]])</f>
        <v>Bob</v>
      </c>
      <c r="D3890" s="4" t="str">
        <f>PROPER(Table14[[#This Row],[Region]])</f>
        <v>East</v>
      </c>
      <c r="E3890" s="9">
        <f>IF(ISBLANK(Table14[[#This Row],[Sales_Amount]]),MEDIAN(Table14[Sales_Amount]),Table14[[#This Row],[Sales_Amount]])</f>
        <v>132970.79999999999</v>
      </c>
      <c r="F3890" s="11">
        <f>IF(ISBLANK(Table14[[#This Row],[Quantity_Sold]]),MEDIAN(Table14[Quantity_Sold]),Table14[[#This Row],[Quantity_Sold]])</f>
        <v>29</v>
      </c>
      <c r="G3890" s="4" t="str">
        <f>TRIM(Table14[[#This Row],[Product_Category]])</f>
        <v>Clothing</v>
      </c>
      <c r="H3890" s="9">
        <v>4173.38</v>
      </c>
      <c r="I3890" s="9">
        <v>6113.6</v>
      </c>
      <c r="J3890" s="4" t="str">
        <f>PROPER(Table14[[#This Row],[Customer_Type]])</f>
        <v>Returning</v>
      </c>
      <c r="K3890" s="13">
        <f>IF(ISBLANK(Table14[[#This Row],[Discount]]),MEDIAN(Table14[Discount]),Table14[[#This Row],[Discount]])</f>
        <v>0.25</v>
      </c>
      <c r="L3890" s="4" t="s">
        <v>17</v>
      </c>
      <c r="M3890" s="4" t="s">
        <v>18</v>
      </c>
    </row>
    <row r="3891" spans="1:13" x14ac:dyDescent="0.3">
      <c r="A3891">
        <v>1198</v>
      </c>
      <c r="B3891" s="1">
        <v>45194</v>
      </c>
      <c r="C3891" s="4" t="str">
        <f>IF(ISBLANK(Table14[[#This Row],[Sales_Rep]]),"Unknown",Table14[[#This Row],[Sales_Rep]])</f>
        <v>Eve</v>
      </c>
      <c r="D3891" s="4" t="str">
        <f>PROPER(Table14[[#This Row],[Region]])</f>
        <v>South</v>
      </c>
      <c r="E3891" s="9">
        <f>IF(ISBLANK(Table14[[#This Row],[Sales_Amount]]),MEDIAN(Table14[Sales_Amount]),Table14[[#This Row],[Sales_Amount]])</f>
        <v>108610.54</v>
      </c>
      <c r="F3891" s="11">
        <f>IF(ISBLANK(Table14[[#This Row],[Quantity_Sold]]),MEDIAN(Table14[Quantity_Sold]),Table14[[#This Row],[Quantity_Sold]])</f>
        <v>33</v>
      </c>
      <c r="G3891" s="4" t="str">
        <f>TRIM(Table14[[#This Row],[Product_Category]])</f>
        <v>Clothing</v>
      </c>
      <c r="H3891" s="9">
        <v>3390.34</v>
      </c>
      <c r="I3891" s="9">
        <v>3827.01</v>
      </c>
      <c r="J3891" s="4" t="str">
        <f>PROPER(Table14[[#This Row],[Customer_Type]])</f>
        <v>Returning</v>
      </c>
      <c r="K3891" s="13">
        <f>IF(ISBLANK(Table14[[#This Row],[Discount]]),MEDIAN(Table14[Discount]),Table14[[#This Row],[Discount]])</f>
        <v>0.14000000000000001</v>
      </c>
      <c r="L3891" s="4" t="s">
        <v>31</v>
      </c>
      <c r="M3891" s="4" t="s">
        <v>18</v>
      </c>
    </row>
    <row r="3892" spans="1:13" x14ac:dyDescent="0.3">
      <c r="A3892">
        <v>1100</v>
      </c>
      <c r="B3892" s="1">
        <v>45518</v>
      </c>
      <c r="C3892" s="4" t="str">
        <f>IF(ISBLANK(Table14[[#This Row],[Sales_Rep]]),"Unknown",Table14[[#This Row],[Sales_Rep]])</f>
        <v>Bob</v>
      </c>
      <c r="D3892" s="4" t="str">
        <f>PROPER(Table14[[#This Row],[Region]])</f>
        <v>East</v>
      </c>
      <c r="E3892" s="9">
        <f>IF(ISBLANK(Table14[[#This Row],[Sales_Amount]]),MEDIAN(Table14[Sales_Amount]),Table14[[#This Row],[Sales_Amount]])</f>
        <v>11840.55</v>
      </c>
      <c r="F3892" s="11">
        <f>IF(ISBLANK(Table14[[#This Row],[Quantity_Sold]]),MEDIAN(Table14[Quantity_Sold]),Table14[[#This Row],[Quantity_Sold]])</f>
        <v>3</v>
      </c>
      <c r="G3892" s="4" t="str">
        <f>TRIM(Table14[[#This Row],[Product_Category]])</f>
        <v>Electronics</v>
      </c>
      <c r="H3892" s="9">
        <v>4224.55</v>
      </c>
      <c r="I3892" s="9">
        <v>5125.78</v>
      </c>
      <c r="J3892" s="4" t="str">
        <f>PROPER(Table14[[#This Row],[Customer_Type]])</f>
        <v>Returning</v>
      </c>
      <c r="K3892" s="13">
        <f>IF(ISBLANK(Table14[[#This Row],[Discount]]),MEDIAN(Table14[Discount]),Table14[[#This Row],[Discount]])</f>
        <v>0.23</v>
      </c>
      <c r="L3892" s="4" t="s">
        <v>31</v>
      </c>
      <c r="M3892" s="4" t="s">
        <v>22</v>
      </c>
    </row>
    <row r="3893" spans="1:13" x14ac:dyDescent="0.3">
      <c r="A3893">
        <v>1107</v>
      </c>
      <c r="B3893" s="1">
        <v>45643</v>
      </c>
      <c r="C3893" s="4" t="str">
        <f>IF(ISBLANK(Table14[[#This Row],[Sales_Rep]]),"Unknown",Table14[[#This Row],[Sales_Rep]])</f>
        <v>Charlie</v>
      </c>
      <c r="D3893" s="4" t="str">
        <f>PROPER(Table14[[#This Row],[Region]])</f>
        <v>West</v>
      </c>
      <c r="E3893" s="9">
        <f>IF(ISBLANK(Table14[[#This Row],[Sales_Amount]]),MEDIAN(Table14[Sales_Amount]),Table14[[#This Row],[Sales_Amount]])</f>
        <v>33691.620000000003</v>
      </c>
      <c r="F3893" s="11">
        <f>IF(ISBLANK(Table14[[#This Row],[Quantity_Sold]]),MEDIAN(Table14[Quantity_Sold]),Table14[[#This Row],[Quantity_Sold]])</f>
        <v>11</v>
      </c>
      <c r="G3893" s="4" t="str">
        <f>TRIM(Table14[[#This Row],[Product_Category]])</f>
        <v>Clothing</v>
      </c>
      <c r="H3893" s="9">
        <v>3291.84</v>
      </c>
      <c r="I3893" s="9">
        <v>4139.0200000000004</v>
      </c>
      <c r="J3893" s="4" t="str">
        <f>PROPER(Table14[[#This Row],[Customer_Type]])</f>
        <v>Returning</v>
      </c>
      <c r="K3893" s="13">
        <f>IF(ISBLANK(Table14[[#This Row],[Discount]]),MEDIAN(Table14[Discount]),Table14[[#This Row],[Discount]])</f>
        <v>0.26</v>
      </c>
      <c r="L3893" s="4" t="s">
        <v>31</v>
      </c>
      <c r="M3893" s="4" t="s">
        <v>18</v>
      </c>
    </row>
    <row r="3894" spans="1:13" x14ac:dyDescent="0.3">
      <c r="A3894">
        <v>1435</v>
      </c>
      <c r="B3894" s="1">
        <v>45238</v>
      </c>
      <c r="C3894" s="4" t="str">
        <f>IF(ISBLANK(Table14[[#This Row],[Sales_Rep]]),"Unknown",Table14[[#This Row],[Sales_Rep]])</f>
        <v>Charlie</v>
      </c>
      <c r="D3894" s="4" t="str">
        <f>PROPER(Table14[[#This Row],[Region]])</f>
        <v>South</v>
      </c>
      <c r="E3894" s="9">
        <f>IF(ISBLANK(Table14[[#This Row],[Sales_Amount]]),MEDIAN(Table14[Sales_Amount]),Table14[[#This Row],[Sales_Amount]])</f>
        <v>13563.78</v>
      </c>
      <c r="F3894" s="11">
        <f>IF(ISBLANK(Table14[[#This Row],[Quantity_Sold]]),MEDIAN(Table14[Quantity_Sold]),Table14[[#This Row],[Quantity_Sold]])</f>
        <v>12</v>
      </c>
      <c r="G3894" s="4" t="str">
        <f>TRIM(Table14[[#This Row],[Product_Category]])</f>
        <v>Food</v>
      </c>
      <c r="H3894" s="9">
        <v>1084.71</v>
      </c>
      <c r="I3894" s="9">
        <v>1314.32</v>
      </c>
      <c r="J3894" s="4" t="str">
        <f>PROPER(Table14[[#This Row],[Customer_Type]])</f>
        <v>Returning</v>
      </c>
      <c r="K3894" s="13">
        <f>IF(ISBLANK(Table14[[#This Row],[Discount]]),MEDIAN(Table14[Discount]),Table14[[#This Row],[Discount]])</f>
        <v>0.14000000000000001</v>
      </c>
      <c r="L3894" s="4" t="s">
        <v>26</v>
      </c>
      <c r="M3894" s="4" t="s">
        <v>18</v>
      </c>
    </row>
    <row r="3895" spans="1:13" x14ac:dyDescent="0.3">
      <c r="A3895">
        <v>1208</v>
      </c>
      <c r="B3895" s="1">
        <v>45286</v>
      </c>
      <c r="C3895" s="4" t="str">
        <f>IF(ISBLANK(Table14[[#This Row],[Sales_Rep]]),"Unknown",Table14[[#This Row],[Sales_Rep]])</f>
        <v>Bob</v>
      </c>
      <c r="D3895" s="4" t="str">
        <f>PROPER(Table14[[#This Row],[Region]])</f>
        <v>West</v>
      </c>
      <c r="E3895" s="9">
        <f>IF(ISBLANK(Table14[[#This Row],[Sales_Amount]]),MEDIAN(Table14[Sales_Amount]),Table14[[#This Row],[Sales_Amount]])</f>
        <v>3308.13</v>
      </c>
      <c r="F3895" s="11">
        <f>IF(ISBLANK(Table14[[#This Row],[Quantity_Sold]]),MEDIAN(Table14[Quantity_Sold]),Table14[[#This Row],[Quantity_Sold]])</f>
        <v>15</v>
      </c>
      <c r="G3895" s="4" t="str">
        <f>TRIM(Table14[[#This Row],[Product_Category]])</f>
        <v>Furniture</v>
      </c>
      <c r="H3895" s="9">
        <v>181.98</v>
      </c>
      <c r="I3895" s="9">
        <v>222.77</v>
      </c>
      <c r="J3895" s="4" t="str">
        <f>PROPER(Table14[[#This Row],[Customer_Type]])</f>
        <v>Returning</v>
      </c>
      <c r="K3895" s="13">
        <f>IF(ISBLANK(Table14[[#This Row],[Discount]]),MEDIAN(Table14[Discount]),Table14[[#This Row],[Discount]])</f>
        <v>0.01</v>
      </c>
      <c r="L3895" s="4" t="s">
        <v>31</v>
      </c>
      <c r="M3895" s="4" t="s">
        <v>18</v>
      </c>
    </row>
    <row r="3896" spans="1:13" x14ac:dyDescent="0.3">
      <c r="A3896">
        <v>1362</v>
      </c>
      <c r="B3896" s="1">
        <v>45137</v>
      </c>
      <c r="C3896" s="4" t="str">
        <f>IF(ISBLANK(Table14[[#This Row],[Sales_Rep]]),"Unknown",Table14[[#This Row],[Sales_Rep]])</f>
        <v>Alice</v>
      </c>
      <c r="D3896" s="4" t="str">
        <f>PROPER(Table14[[#This Row],[Region]])</f>
        <v>South</v>
      </c>
      <c r="E3896" s="9">
        <f>IF(ISBLANK(Table14[[#This Row],[Sales_Amount]]),MEDIAN(Table14[Sales_Amount]),Table14[[#This Row],[Sales_Amount]])</f>
        <v>64098.55</v>
      </c>
      <c r="F3896" s="11">
        <f>IF(ISBLANK(Table14[[#This Row],[Quantity_Sold]]),MEDIAN(Table14[Quantity_Sold]),Table14[[#This Row],[Quantity_Sold]])</f>
        <v>30</v>
      </c>
      <c r="G3896" s="4" t="str">
        <f>TRIM(Table14[[#This Row],[Product_Category]])</f>
        <v>Furniture</v>
      </c>
      <c r="H3896" s="9">
        <v>1867.91</v>
      </c>
      <c r="I3896" s="9">
        <v>2704.58</v>
      </c>
      <c r="J3896" s="4" t="str">
        <f>PROPER(Table14[[#This Row],[Customer_Type]])</f>
        <v>Returning</v>
      </c>
      <c r="K3896" s="13">
        <f>IF(ISBLANK(Table14[[#This Row],[Discount]]),MEDIAN(Table14[Discount]),Table14[[#This Row],[Discount]])</f>
        <v>0.21</v>
      </c>
      <c r="L3896" s="4" t="s">
        <v>26</v>
      </c>
      <c r="M3896" s="4" t="s">
        <v>22</v>
      </c>
    </row>
    <row r="3897" spans="1:13" x14ac:dyDescent="0.3">
      <c r="A3897">
        <v>1378</v>
      </c>
      <c r="B3897" s="1">
        <v>45030</v>
      </c>
      <c r="C3897" s="4" t="str">
        <f>IF(ISBLANK(Table14[[#This Row],[Sales_Rep]]),"Unknown",Table14[[#This Row],[Sales_Rep]])</f>
        <v>Alice</v>
      </c>
      <c r="D3897" s="4" t="str">
        <f>PROPER(Table14[[#This Row],[Region]])</f>
        <v>West</v>
      </c>
      <c r="E3897" s="9">
        <f>IF(ISBLANK(Table14[[#This Row],[Sales_Amount]]),MEDIAN(Table14[Sales_Amount]),Table14[[#This Row],[Sales_Amount]])</f>
        <v>76565.25</v>
      </c>
      <c r="F3897" s="11">
        <f>IF(ISBLANK(Table14[[#This Row],[Quantity_Sold]]),MEDIAN(Table14[Quantity_Sold]),Table14[[#This Row],[Quantity_Sold]])</f>
        <v>20</v>
      </c>
      <c r="G3897" s="4" t="str">
        <f>TRIM(Table14[[#This Row],[Product_Category]])</f>
        <v>Furniture</v>
      </c>
      <c r="H3897" s="9">
        <v>4148.8599999999997</v>
      </c>
      <c r="I3897" s="9">
        <v>5104.3500000000004</v>
      </c>
      <c r="J3897" s="4" t="str">
        <f>PROPER(Table14[[#This Row],[Customer_Type]])</f>
        <v>New</v>
      </c>
      <c r="K3897" s="13">
        <f>IF(ISBLANK(Table14[[#This Row],[Discount]]),MEDIAN(Table14[Discount]),Table14[[#This Row],[Discount]])</f>
        <v>0.25</v>
      </c>
      <c r="L3897" s="4" t="s">
        <v>17</v>
      </c>
      <c r="M3897" s="4" t="s">
        <v>18</v>
      </c>
    </row>
    <row r="3898" spans="1:13" x14ac:dyDescent="0.3">
      <c r="A3898">
        <v>1458</v>
      </c>
      <c r="B3898" s="1">
        <v>45267</v>
      </c>
      <c r="C3898" s="4" t="str">
        <f>IF(ISBLANK(Table14[[#This Row],[Sales_Rep]]),"Unknown",Table14[[#This Row],[Sales_Rep]])</f>
        <v>Alice</v>
      </c>
      <c r="D3898" s="4" t="str">
        <f>PROPER(Table14[[#This Row],[Region]])</f>
        <v>West</v>
      </c>
      <c r="E3898" s="9">
        <f>IF(ISBLANK(Table14[[#This Row],[Sales_Amount]]),MEDIAN(Table14[Sales_Amount]),Table14[[#This Row],[Sales_Amount]])</f>
        <v>47049.36</v>
      </c>
      <c r="F3898" s="11">
        <f>IF(ISBLANK(Table14[[#This Row],[Quantity_Sold]]),MEDIAN(Table14[Quantity_Sold]),Table14[[#This Row],[Quantity_Sold]])</f>
        <v>45</v>
      </c>
      <c r="G3898" s="4" t="str">
        <f>TRIM(Table14[[#This Row],[Product_Category]])</f>
        <v>Food</v>
      </c>
      <c r="H3898" s="9">
        <v>1060.1300000000001</v>
      </c>
      <c r="I3898" s="9">
        <v>1323.47</v>
      </c>
      <c r="J3898" s="4" t="str">
        <f>PROPER(Table14[[#This Row],[Customer_Type]])</f>
        <v>Returning</v>
      </c>
      <c r="K3898" s="13">
        <f>IF(ISBLANK(Table14[[#This Row],[Discount]]),MEDIAN(Table14[Discount]),Table14[[#This Row],[Discount]])</f>
        <v>0.21</v>
      </c>
      <c r="L3898" s="4" t="s">
        <v>17</v>
      </c>
      <c r="M3898" s="4" t="s">
        <v>18</v>
      </c>
    </row>
    <row r="3899" spans="1:13" x14ac:dyDescent="0.3">
      <c r="A3899">
        <v>1255</v>
      </c>
      <c r="B3899" s="1">
        <v>45654</v>
      </c>
      <c r="C3899" s="4" t="str">
        <f>IF(ISBLANK(Table14[[#This Row],[Sales_Rep]]),"Unknown",Table14[[#This Row],[Sales_Rep]])</f>
        <v>Charlie</v>
      </c>
      <c r="D3899" s="4" t="str">
        <f>PROPER(Table14[[#This Row],[Region]])</f>
        <v>South</v>
      </c>
      <c r="E3899" s="9">
        <f>IF(ISBLANK(Table14[[#This Row],[Sales_Amount]]),MEDIAN(Table14[Sales_Amount]),Table14[[#This Row],[Sales_Amount]])</f>
        <v>33735.370000000003</v>
      </c>
      <c r="F3899" s="11">
        <f>IF(ISBLANK(Table14[[#This Row],[Quantity_Sold]]),MEDIAN(Table14[Quantity_Sold]),Table14[[#This Row],[Quantity_Sold]])</f>
        <v>13</v>
      </c>
      <c r="G3899" s="4" t="str">
        <f>TRIM(Table14[[#This Row],[Product_Category]])</f>
        <v>Clothing</v>
      </c>
      <c r="H3899" s="9">
        <v>2202.1799999999998</v>
      </c>
      <c r="I3899" s="9">
        <v>3126.54</v>
      </c>
      <c r="J3899" s="4" t="str">
        <f>PROPER(Table14[[#This Row],[Customer_Type]])</f>
        <v>New</v>
      </c>
      <c r="K3899" s="13">
        <f>IF(ISBLANK(Table14[[#This Row],[Discount]]),MEDIAN(Table14[Discount]),Table14[[#This Row],[Discount]])</f>
        <v>0.17</v>
      </c>
      <c r="L3899" s="4" t="s">
        <v>31</v>
      </c>
      <c r="M3899" s="4" t="s">
        <v>22</v>
      </c>
    </row>
    <row r="3900" spans="1:13" x14ac:dyDescent="0.3">
      <c r="A3900">
        <v>1326</v>
      </c>
      <c r="B3900" s="1">
        <v>45064</v>
      </c>
      <c r="C3900" s="4" t="str">
        <f>IF(ISBLANK(Table14[[#This Row],[Sales_Rep]]),"Unknown",Table14[[#This Row],[Sales_Rep]])</f>
        <v>David</v>
      </c>
      <c r="D3900" s="4" t="str">
        <f>PROPER(Table14[[#This Row],[Region]])</f>
        <v>South</v>
      </c>
      <c r="E3900" s="9">
        <f>IF(ISBLANK(Table14[[#This Row],[Sales_Amount]]),MEDIAN(Table14[Sales_Amount]),Table14[[#This Row],[Sales_Amount]])</f>
        <v>1149.1600000000001</v>
      </c>
      <c r="F3900" s="11">
        <f>IF(ISBLANK(Table14[[#This Row],[Quantity_Sold]]),MEDIAN(Table14[Quantity_Sold]),Table14[[#This Row],[Quantity_Sold]])</f>
        <v>5</v>
      </c>
      <c r="G3900" s="4" t="str">
        <f>TRIM(Table14[[#This Row],[Product_Category]])</f>
        <v>Furniture</v>
      </c>
      <c r="H3900" s="9">
        <v>216.91</v>
      </c>
      <c r="I3900" s="9">
        <v>319.20999999999998</v>
      </c>
      <c r="J3900" s="4" t="str">
        <f>PROPER(Table14[[#This Row],[Customer_Type]])</f>
        <v>New</v>
      </c>
      <c r="K3900" s="13">
        <f>IF(ISBLANK(Table14[[#This Row],[Discount]]),MEDIAN(Table14[Discount]),Table14[[#This Row],[Discount]])</f>
        <v>0.28000000000000003</v>
      </c>
      <c r="L3900" s="4" t="s">
        <v>17</v>
      </c>
      <c r="M3900" s="4" t="s">
        <v>18</v>
      </c>
    </row>
    <row r="3901" spans="1:13" x14ac:dyDescent="0.3">
      <c r="A3901">
        <v>1421</v>
      </c>
      <c r="B3901" s="1">
        <v>45458</v>
      </c>
      <c r="C3901" s="4" t="str">
        <f>IF(ISBLANK(Table14[[#This Row],[Sales_Rep]]),"Unknown",Table14[[#This Row],[Sales_Rep]])</f>
        <v>Charlie</v>
      </c>
      <c r="D3901" s="4" t="str">
        <f>PROPER(Table14[[#This Row],[Region]])</f>
        <v>West</v>
      </c>
      <c r="E3901" s="9">
        <f>IF(ISBLANK(Table14[[#This Row],[Sales_Amount]]),MEDIAN(Table14[Sales_Amount]),Table14[[#This Row],[Sales_Amount]])</f>
        <v>220880.08</v>
      </c>
      <c r="F3901" s="11">
        <f>IF(ISBLANK(Table14[[#This Row],[Quantity_Sold]]),MEDIAN(Table14[Quantity_Sold]),Table14[[#This Row],[Quantity_Sold]])</f>
        <v>47</v>
      </c>
      <c r="G3901" s="4" t="str">
        <f>TRIM(Table14[[#This Row],[Product_Category]])</f>
        <v>Food</v>
      </c>
      <c r="H3901" s="9">
        <v>4220.2</v>
      </c>
      <c r="I3901" s="9">
        <v>5662.14</v>
      </c>
      <c r="J3901" s="4" t="str">
        <f>PROPER(Table14[[#This Row],[Customer_Type]])</f>
        <v>New</v>
      </c>
      <c r="K3901" s="13">
        <f>IF(ISBLANK(Table14[[#This Row],[Discount]]),MEDIAN(Table14[Discount]),Table14[[#This Row],[Discount]])</f>
        <v>0.17</v>
      </c>
      <c r="L3901" s="4" t="s">
        <v>26</v>
      </c>
      <c r="M3901" s="4" t="s">
        <v>18</v>
      </c>
    </row>
    <row r="3902" spans="1:13" x14ac:dyDescent="0.3">
      <c r="A3902">
        <v>1404</v>
      </c>
      <c r="B3902" s="1">
        <v>45349</v>
      </c>
      <c r="C3902" s="4" t="str">
        <f>IF(ISBLANK(Table14[[#This Row],[Sales_Rep]]),"Unknown",Table14[[#This Row],[Sales_Rep]])</f>
        <v>David</v>
      </c>
      <c r="D3902" s="4" t="str">
        <f>PROPER(Table14[[#This Row],[Region]])</f>
        <v>East</v>
      </c>
      <c r="E3902" s="9">
        <f>IF(ISBLANK(Table14[[#This Row],[Sales_Amount]]),MEDIAN(Table14[Sales_Amount]),Table14[[#This Row],[Sales_Amount]])</f>
        <v>59075.73</v>
      </c>
      <c r="F3902" s="11">
        <f>IF(ISBLANK(Table14[[#This Row],[Quantity_Sold]]),MEDIAN(Table14[Quantity_Sold]),Table14[[#This Row],[Quantity_Sold]])</f>
        <v>27</v>
      </c>
      <c r="G3902" s="4" t="str">
        <f>TRIM(Table14[[#This Row],[Product_Category]])</f>
        <v>Furniture</v>
      </c>
      <c r="H3902" s="9">
        <v>2490.1999999999998</v>
      </c>
      <c r="I3902" s="9">
        <v>2917.32</v>
      </c>
      <c r="J3902" s="4" t="str">
        <f>PROPER(Table14[[#This Row],[Customer_Type]])</f>
        <v>Returning</v>
      </c>
      <c r="K3902" s="13">
        <f>IF(ISBLANK(Table14[[#This Row],[Discount]]),MEDIAN(Table14[Discount]),Table14[[#This Row],[Discount]])</f>
        <v>0.25</v>
      </c>
      <c r="L3902" s="4" t="s">
        <v>26</v>
      </c>
      <c r="M3902" s="4" t="s">
        <v>22</v>
      </c>
    </row>
    <row r="3903" spans="1:13" x14ac:dyDescent="0.3">
      <c r="A3903">
        <v>1070</v>
      </c>
      <c r="B3903" s="1">
        <v>45096</v>
      </c>
      <c r="C3903" s="4" t="str">
        <f>IF(ISBLANK(Table14[[#This Row],[Sales_Rep]]),"Unknown",Table14[[#This Row],[Sales_Rep]])</f>
        <v>Bob</v>
      </c>
      <c r="D3903" s="4" t="str">
        <f>PROPER(Table14[[#This Row],[Region]])</f>
        <v>East</v>
      </c>
      <c r="E3903" s="9">
        <f>IF(ISBLANK(Table14[[#This Row],[Sales_Amount]]),MEDIAN(Table14[Sales_Amount]),Table14[[#This Row],[Sales_Amount]])</f>
        <v>16792.37</v>
      </c>
      <c r="F3903" s="11">
        <f>IF(ISBLANK(Table14[[#This Row],[Quantity_Sold]]),MEDIAN(Table14[Quantity_Sold]),Table14[[#This Row],[Quantity_Sold]])</f>
        <v>6</v>
      </c>
      <c r="G3903" s="4" t="str">
        <f>TRIM(Table14[[#This Row],[Product_Category]])</f>
        <v>Food</v>
      </c>
      <c r="H3903" s="9">
        <v>2395.34</v>
      </c>
      <c r="I3903" s="9">
        <v>2946.03</v>
      </c>
      <c r="J3903" s="4" t="str">
        <f>PROPER(Table14[[#This Row],[Customer_Type]])</f>
        <v>New</v>
      </c>
      <c r="K3903" s="13">
        <f>IF(ISBLANK(Table14[[#This Row],[Discount]]),MEDIAN(Table14[Discount]),Table14[[#This Row],[Discount]])</f>
        <v>0.05</v>
      </c>
      <c r="L3903" s="4" t="s">
        <v>31</v>
      </c>
      <c r="M3903" s="4" t="s">
        <v>22</v>
      </c>
    </row>
    <row r="3904" spans="1:13" x14ac:dyDescent="0.3">
      <c r="A3904">
        <v>1440</v>
      </c>
      <c r="B3904" s="1">
        <v>45341</v>
      </c>
      <c r="C3904" s="4" t="str">
        <f>IF(ISBLANK(Table14[[#This Row],[Sales_Rep]]),"Unknown",Table14[[#This Row],[Sales_Rep]])</f>
        <v>Eve</v>
      </c>
      <c r="D3904" s="4" t="str">
        <f>PROPER(Table14[[#This Row],[Region]])</f>
        <v>South</v>
      </c>
      <c r="E3904" s="9">
        <f>IF(ISBLANK(Table14[[#This Row],[Sales_Amount]]),MEDIAN(Table14[Sales_Amount]),Table14[[#This Row],[Sales_Amount]])</f>
        <v>121997.66</v>
      </c>
      <c r="F3904" s="11">
        <f>IF(ISBLANK(Table14[[#This Row],[Quantity_Sold]]),MEDIAN(Table14[Quantity_Sold]),Table14[[#This Row],[Quantity_Sold]])</f>
        <v>41</v>
      </c>
      <c r="G3904" s="4" t="str">
        <f>TRIM(Table14[[#This Row],[Product_Category]])</f>
        <v>Furniture</v>
      </c>
      <c r="H3904" s="9">
        <v>2236.41</v>
      </c>
      <c r="I3904" s="9">
        <v>3067.58</v>
      </c>
      <c r="J3904" s="4" t="str">
        <f>PROPER(Table14[[#This Row],[Customer_Type]])</f>
        <v>New</v>
      </c>
      <c r="K3904" s="13">
        <f>IF(ISBLANK(Table14[[#This Row],[Discount]]),MEDIAN(Table14[Discount]),Table14[[#This Row],[Discount]])</f>
        <v>0.03</v>
      </c>
      <c r="L3904" s="4" t="s">
        <v>17</v>
      </c>
      <c r="M3904" s="4" t="s">
        <v>22</v>
      </c>
    </row>
    <row r="3905" spans="1:13" x14ac:dyDescent="0.3">
      <c r="A3905">
        <v>1391</v>
      </c>
      <c r="B3905" s="1">
        <v>45550</v>
      </c>
      <c r="C3905" s="4" t="str">
        <f>IF(ISBLANK(Table14[[#This Row],[Sales_Rep]]),"Unknown",Table14[[#This Row],[Sales_Rep]])</f>
        <v>David</v>
      </c>
      <c r="D3905" s="4" t="str">
        <f>PROPER(Table14[[#This Row],[Region]])</f>
        <v>South</v>
      </c>
      <c r="E3905" s="9">
        <f>IF(ISBLANK(Table14[[#This Row],[Sales_Amount]]),MEDIAN(Table14[Sales_Amount]),Table14[[#This Row],[Sales_Amount]])</f>
        <v>18949.21</v>
      </c>
      <c r="F3905" s="11">
        <f>IF(ISBLANK(Table14[[#This Row],[Quantity_Sold]]),MEDIAN(Table14[Quantity_Sold]),Table14[[#This Row],[Quantity_Sold]])</f>
        <v>8</v>
      </c>
      <c r="G3905" s="4" t="str">
        <f>TRIM(Table14[[#This Row],[Product_Category]])</f>
        <v>Clothing</v>
      </c>
      <c r="H3905" s="9">
        <v>2129.9499999999998</v>
      </c>
      <c r="I3905" s="9">
        <v>3076.17</v>
      </c>
      <c r="J3905" s="4" t="str">
        <f>PROPER(Table14[[#This Row],[Customer_Type]])</f>
        <v>Returning</v>
      </c>
      <c r="K3905" s="13">
        <f>IF(ISBLANK(Table14[[#This Row],[Discount]]),MEDIAN(Table14[Discount]),Table14[[#This Row],[Discount]])</f>
        <v>0.23</v>
      </c>
      <c r="L3905" s="4" t="s">
        <v>17</v>
      </c>
      <c r="M3905" s="4" t="s">
        <v>18</v>
      </c>
    </row>
    <row r="3906" spans="1:13" x14ac:dyDescent="0.3">
      <c r="A3906">
        <v>1310</v>
      </c>
      <c r="B3906" s="1">
        <v>45231</v>
      </c>
      <c r="C3906" s="4" t="str">
        <f>IF(ISBLANK(Table14[[#This Row],[Sales_Rep]]),"Unknown",Table14[[#This Row],[Sales_Rep]])</f>
        <v>Alice</v>
      </c>
      <c r="D3906" s="4" t="str">
        <f>PROPER(Table14[[#This Row],[Region]])</f>
        <v>West</v>
      </c>
      <c r="E3906" s="9">
        <f>IF(ISBLANK(Table14[[#This Row],[Sales_Amount]]),MEDIAN(Table14[Sales_Amount]),Table14[[#This Row],[Sales_Amount]])</f>
        <v>103444.22</v>
      </c>
      <c r="F3906" s="11">
        <f>IF(ISBLANK(Table14[[#This Row],[Quantity_Sold]]),MEDIAN(Table14[Quantity_Sold]),Table14[[#This Row],[Quantity_Sold]])</f>
        <v>26</v>
      </c>
      <c r="G3906" s="4" t="str">
        <f>TRIM(Table14[[#This Row],[Product_Category]])</f>
        <v>Furniture</v>
      </c>
      <c r="H3906" s="9">
        <v>3524.96</v>
      </c>
      <c r="I3906" s="9">
        <v>5100.8</v>
      </c>
      <c r="J3906" s="4" t="str">
        <f>PROPER(Table14[[#This Row],[Customer_Type]])</f>
        <v>Returning</v>
      </c>
      <c r="K3906" s="13">
        <f>IF(ISBLANK(Table14[[#This Row],[Discount]]),MEDIAN(Table14[Discount]),Table14[[#This Row],[Discount]])</f>
        <v>0.22</v>
      </c>
      <c r="L3906" s="4" t="s">
        <v>26</v>
      </c>
      <c r="M3906" s="4" t="s">
        <v>22</v>
      </c>
    </row>
    <row r="3907" spans="1:13" x14ac:dyDescent="0.3">
      <c r="A3907">
        <v>1206</v>
      </c>
      <c r="B3907" s="1">
        <v>45350</v>
      </c>
      <c r="C3907" s="4" t="str">
        <f>IF(ISBLANK(Table14[[#This Row],[Sales_Rep]]),"Unknown",Table14[[#This Row],[Sales_Rep]])</f>
        <v>Charlie</v>
      </c>
      <c r="D3907" s="4" t="str">
        <f>PROPER(Table14[[#This Row],[Region]])</f>
        <v>South</v>
      </c>
      <c r="E3907" s="9">
        <f>IF(ISBLANK(Table14[[#This Row],[Sales_Amount]]),MEDIAN(Table14[Sales_Amount]),Table14[[#This Row],[Sales_Amount]])</f>
        <v>69833.5</v>
      </c>
      <c r="F3907" s="11">
        <f>IF(ISBLANK(Table14[[#This Row],[Quantity_Sold]]),MEDIAN(Table14[Quantity_Sold]),Table14[[#This Row],[Quantity_Sold]])</f>
        <v>23</v>
      </c>
      <c r="G3907" s="4" t="str">
        <f>TRIM(Table14[[#This Row],[Product_Category]])</f>
        <v>Furniture</v>
      </c>
      <c r="H3907" s="9">
        <v>2640.12</v>
      </c>
      <c r="I3907" s="9">
        <v>3300.26</v>
      </c>
      <c r="J3907" s="4" t="str">
        <f>PROPER(Table14[[#This Row],[Customer_Type]])</f>
        <v>New</v>
      </c>
      <c r="K3907" s="13">
        <f>IF(ISBLANK(Table14[[#This Row],[Discount]]),MEDIAN(Table14[Discount]),Table14[[#This Row],[Discount]])</f>
        <v>0.08</v>
      </c>
      <c r="L3907" s="4" t="s">
        <v>31</v>
      </c>
      <c r="M3907" s="4" t="s">
        <v>22</v>
      </c>
    </row>
    <row r="3908" spans="1:13" x14ac:dyDescent="0.3">
      <c r="A3908">
        <v>1038</v>
      </c>
      <c r="B3908" s="1">
        <v>45433</v>
      </c>
      <c r="C3908" s="4" t="str">
        <f>IF(ISBLANK(Table14[[#This Row],[Sales_Rep]]),"Unknown",Table14[[#This Row],[Sales_Rep]])</f>
        <v>Bob</v>
      </c>
      <c r="D3908" s="4" t="str">
        <f>PROPER(Table14[[#This Row],[Region]])</f>
        <v>East</v>
      </c>
      <c r="E3908" s="9">
        <f>IF(ISBLANK(Table14[[#This Row],[Sales_Amount]]),MEDIAN(Table14[Sales_Amount]),Table14[[#This Row],[Sales_Amount]])</f>
        <v>21066.880000000001</v>
      </c>
      <c r="F3908" s="11">
        <f>IF(ISBLANK(Table14[[#This Row],[Quantity_Sold]]),MEDIAN(Table14[Quantity_Sold]),Table14[[#This Row],[Quantity_Sold]])</f>
        <v>4</v>
      </c>
      <c r="G3908" s="4" t="str">
        <f>TRIM(Table14[[#This Row],[Product_Category]])</f>
        <v>Food</v>
      </c>
      <c r="H3908" s="9">
        <v>4949.83</v>
      </c>
      <c r="I3908" s="9">
        <v>5663.14</v>
      </c>
      <c r="J3908" s="4" t="str">
        <f>PROPER(Table14[[#This Row],[Customer_Type]])</f>
        <v>New</v>
      </c>
      <c r="K3908" s="13">
        <f>IF(ISBLANK(Table14[[#This Row],[Discount]]),MEDIAN(Table14[Discount]),Table14[[#This Row],[Discount]])</f>
        <v>7.0000000000000007E-2</v>
      </c>
      <c r="L3908" s="4" t="s">
        <v>31</v>
      </c>
      <c r="M3908" s="4" t="s">
        <v>18</v>
      </c>
    </row>
    <row r="3909" spans="1:13" x14ac:dyDescent="0.3">
      <c r="A3909">
        <v>1461</v>
      </c>
      <c r="B3909" s="1">
        <v>44928</v>
      </c>
      <c r="C3909" s="4" t="str">
        <f>IF(ISBLANK(Table14[[#This Row],[Sales_Rep]]),"Unknown",Table14[[#This Row],[Sales_Rep]])</f>
        <v>Alice</v>
      </c>
      <c r="D3909" s="4" t="str">
        <f>PROPER(Table14[[#This Row],[Region]])</f>
        <v>South</v>
      </c>
      <c r="E3909" s="9">
        <f>IF(ISBLANK(Table14[[#This Row],[Sales_Amount]]),MEDIAN(Table14[Sales_Amount]),Table14[[#This Row],[Sales_Amount]])</f>
        <v>92037.66</v>
      </c>
      <c r="F3909" s="11">
        <f>IF(ISBLANK(Table14[[#This Row],[Quantity_Sold]]),MEDIAN(Table14[Quantity_Sold]),Table14[[#This Row],[Quantity_Sold]])</f>
        <v>25</v>
      </c>
      <c r="G3909" s="4" t="str">
        <f>TRIM(Table14[[#This Row],[Product_Category]])</f>
        <v>Furniture</v>
      </c>
      <c r="H3909" s="9">
        <v>3508.65</v>
      </c>
      <c r="I3909" s="9">
        <v>3875.27</v>
      </c>
      <c r="J3909" s="4" t="str">
        <f>PROPER(Table14[[#This Row],[Customer_Type]])</f>
        <v>Returning</v>
      </c>
      <c r="K3909" s="13">
        <f>IF(ISBLANK(Table14[[#This Row],[Discount]]),MEDIAN(Table14[Discount]),Table14[[#This Row],[Discount]])</f>
        <v>0.05</v>
      </c>
      <c r="L3909" s="4" t="s">
        <v>17</v>
      </c>
      <c r="M3909" s="4" t="s">
        <v>22</v>
      </c>
    </row>
    <row r="3910" spans="1:13" x14ac:dyDescent="0.3">
      <c r="A3910">
        <v>1287</v>
      </c>
      <c r="B3910" s="1">
        <v>45091</v>
      </c>
      <c r="C3910" s="4" t="str">
        <f>IF(ISBLANK(Table14[[#This Row],[Sales_Rep]]),"Unknown",Table14[[#This Row],[Sales_Rep]])</f>
        <v>Bob</v>
      </c>
      <c r="D3910" s="4" t="str">
        <f>PROPER(Table14[[#This Row],[Region]])</f>
        <v>West</v>
      </c>
      <c r="E3910" s="9">
        <f>IF(ISBLANK(Table14[[#This Row],[Sales_Amount]]),MEDIAN(Table14[Sales_Amount]),Table14[[#This Row],[Sales_Amount]])</f>
        <v>87067.01</v>
      </c>
      <c r="F3910" s="11">
        <f>IF(ISBLANK(Table14[[#This Row],[Quantity_Sold]]),MEDIAN(Table14[Quantity_Sold]),Table14[[#This Row],[Quantity_Sold]])</f>
        <v>32</v>
      </c>
      <c r="G3910" s="4" t="str">
        <f>TRIM(Table14[[#This Row],[Product_Category]])</f>
        <v>Clothing</v>
      </c>
      <c r="H3910" s="9">
        <v>2490.38</v>
      </c>
      <c r="I3910" s="9">
        <v>3239.1</v>
      </c>
      <c r="J3910" s="4" t="str">
        <f>PROPER(Table14[[#This Row],[Customer_Type]])</f>
        <v>Returning</v>
      </c>
      <c r="K3910" s="13">
        <f>IF(ISBLANK(Table14[[#This Row],[Discount]]),MEDIAN(Table14[Discount]),Table14[[#This Row],[Discount]])</f>
        <v>0.16</v>
      </c>
      <c r="L3910" s="4" t="s">
        <v>26</v>
      </c>
      <c r="M3910" s="4" t="s">
        <v>18</v>
      </c>
    </row>
    <row r="3911" spans="1:13" x14ac:dyDescent="0.3">
      <c r="A3911">
        <v>1306</v>
      </c>
      <c r="B3911" s="1">
        <v>45497</v>
      </c>
      <c r="C3911" s="4" t="str">
        <f>IF(ISBLANK(Table14[[#This Row],[Sales_Rep]]),"Unknown",Table14[[#This Row],[Sales_Rep]])</f>
        <v>Eve</v>
      </c>
      <c r="D3911" s="4" t="str">
        <f>PROPER(Table14[[#This Row],[Region]])</f>
        <v>East</v>
      </c>
      <c r="E3911" s="9">
        <f>IF(ISBLANK(Table14[[#This Row],[Sales_Amount]]),MEDIAN(Table14[Sales_Amount]),Table14[[#This Row],[Sales_Amount]])</f>
        <v>95496.57</v>
      </c>
      <c r="F3911" s="11">
        <f>IF(ISBLANK(Table14[[#This Row],[Quantity_Sold]]),MEDIAN(Table14[Quantity_Sold]),Table14[[#This Row],[Quantity_Sold]])</f>
        <v>30</v>
      </c>
      <c r="G3911" s="4" t="str">
        <f>TRIM(Table14[[#This Row],[Product_Category]])</f>
        <v>Food</v>
      </c>
      <c r="H3911" s="9">
        <v>2944.52</v>
      </c>
      <c r="I3911" s="9">
        <v>3536.91</v>
      </c>
      <c r="J3911" s="4" t="str">
        <f>PROPER(Table14[[#This Row],[Customer_Type]])</f>
        <v>New</v>
      </c>
      <c r="K3911" s="13">
        <f>IF(ISBLANK(Table14[[#This Row],[Discount]]),MEDIAN(Table14[Discount]),Table14[[#This Row],[Discount]])</f>
        <v>0.1</v>
      </c>
      <c r="L3911" s="4" t="s">
        <v>26</v>
      </c>
      <c r="M3911" s="4" t="s">
        <v>18</v>
      </c>
    </row>
    <row r="3912" spans="1:13" x14ac:dyDescent="0.3">
      <c r="A3912">
        <v>1445</v>
      </c>
      <c r="B3912" s="1">
        <v>45502</v>
      </c>
      <c r="C3912" s="4" t="str">
        <f>IF(ISBLANK(Table14[[#This Row],[Sales_Rep]]),"Unknown",Table14[[#This Row],[Sales_Rep]])</f>
        <v>Charlie</v>
      </c>
      <c r="D3912" s="4" t="str">
        <f>PROPER(Table14[[#This Row],[Region]])</f>
        <v>West</v>
      </c>
      <c r="E3912" s="9">
        <f>IF(ISBLANK(Table14[[#This Row],[Sales_Amount]]),MEDIAN(Table14[Sales_Amount]),Table14[[#This Row],[Sales_Amount]])</f>
        <v>13475.77</v>
      </c>
      <c r="F3912" s="11">
        <f>IF(ISBLANK(Table14[[#This Row],[Quantity_Sold]]),MEDIAN(Table14[Quantity_Sold]),Table14[[#This Row],[Quantity_Sold]])</f>
        <v>41</v>
      </c>
      <c r="G3912" s="4" t="str">
        <f>TRIM(Table14[[#This Row],[Product_Category]])</f>
        <v>Food</v>
      </c>
      <c r="H3912" s="9">
        <v>369.58</v>
      </c>
      <c r="I3912" s="9">
        <v>432.47</v>
      </c>
      <c r="J3912" s="4" t="str">
        <f>PROPER(Table14[[#This Row],[Customer_Type]])</f>
        <v>Returning</v>
      </c>
      <c r="K3912" s="13">
        <f>IF(ISBLANK(Table14[[#This Row],[Discount]]),MEDIAN(Table14[Discount]),Table14[[#This Row],[Discount]])</f>
        <v>0.24</v>
      </c>
      <c r="L3912" s="4" t="s">
        <v>26</v>
      </c>
      <c r="M3912" s="4" t="s">
        <v>22</v>
      </c>
    </row>
    <row r="3913" spans="1:13" x14ac:dyDescent="0.3">
      <c r="A3913">
        <v>1107</v>
      </c>
      <c r="B3913" s="1">
        <v>45483</v>
      </c>
      <c r="C3913" s="4" t="str">
        <f>IF(ISBLANK(Table14[[#This Row],[Sales_Rep]]),"Unknown",Table14[[#This Row],[Sales_Rep]])</f>
        <v>Charlie</v>
      </c>
      <c r="D3913" s="4" t="str">
        <f>PROPER(Table14[[#This Row],[Region]])</f>
        <v>West</v>
      </c>
      <c r="E3913" s="9">
        <f>IF(ISBLANK(Table14[[#This Row],[Sales_Amount]]),MEDIAN(Table14[Sales_Amount]),Table14[[#This Row],[Sales_Amount]])</f>
        <v>33631.64</v>
      </c>
      <c r="F3913" s="11">
        <f>IF(ISBLANK(Table14[[#This Row],[Quantity_Sold]]),MEDIAN(Table14[Quantity_Sold]),Table14[[#This Row],[Quantity_Sold]])</f>
        <v>14</v>
      </c>
      <c r="G3913" s="4" t="str">
        <f>TRIM(Table14[[#This Row],[Product_Category]])</f>
        <v>Clothing</v>
      </c>
      <c r="H3913" s="9">
        <v>2676.56</v>
      </c>
      <c r="I3913" s="9">
        <v>3431.8</v>
      </c>
      <c r="J3913" s="4" t="str">
        <f>PROPER(Table14[[#This Row],[Customer_Type]])</f>
        <v>New</v>
      </c>
      <c r="K3913" s="13">
        <f>IF(ISBLANK(Table14[[#This Row],[Discount]]),MEDIAN(Table14[Discount]),Table14[[#This Row],[Discount]])</f>
        <v>0.3</v>
      </c>
      <c r="L3913" s="4" t="s">
        <v>26</v>
      </c>
      <c r="M3913" s="4" t="s">
        <v>22</v>
      </c>
    </row>
    <row r="3914" spans="1:13" x14ac:dyDescent="0.3">
      <c r="A3914">
        <v>1485</v>
      </c>
      <c r="B3914" s="1">
        <v>45062</v>
      </c>
      <c r="C3914" s="4" t="str">
        <f>IF(ISBLANK(Table14[[#This Row],[Sales_Rep]]),"Unknown",Table14[[#This Row],[Sales_Rep]])</f>
        <v>Eve</v>
      </c>
      <c r="D3914" s="4" t="str">
        <f>PROPER(Table14[[#This Row],[Region]])</f>
        <v>North</v>
      </c>
      <c r="E3914" s="9">
        <f>IF(ISBLANK(Table14[[#This Row],[Sales_Amount]]),MEDIAN(Table14[Sales_Amount]),Table14[[#This Row],[Sales_Amount]])</f>
        <v>15754.28</v>
      </c>
      <c r="F3914" s="11">
        <f>IF(ISBLANK(Table14[[#This Row],[Quantity_Sold]]),MEDIAN(Table14[Quantity_Sold]),Table14[[#This Row],[Quantity_Sold]])</f>
        <v>45</v>
      </c>
      <c r="G3914" s="4" t="str">
        <f>TRIM(Table14[[#This Row],[Product_Category]])</f>
        <v>Clothing</v>
      </c>
      <c r="H3914" s="9">
        <v>310.56</v>
      </c>
      <c r="I3914" s="9">
        <v>384.72</v>
      </c>
      <c r="J3914" s="4" t="str">
        <f>PROPER(Table14[[#This Row],[Customer_Type]])</f>
        <v>Returning</v>
      </c>
      <c r="K3914" s="13">
        <f>IF(ISBLANK(Table14[[#This Row],[Discount]]),MEDIAN(Table14[Discount]),Table14[[#This Row],[Discount]])</f>
        <v>0.09</v>
      </c>
      <c r="L3914" s="4" t="s">
        <v>17</v>
      </c>
      <c r="M3914" s="4" t="s">
        <v>22</v>
      </c>
    </row>
    <row r="3915" spans="1:13" x14ac:dyDescent="0.3">
      <c r="A3915">
        <v>1241</v>
      </c>
      <c r="B3915" s="1">
        <v>45036</v>
      </c>
      <c r="C3915" s="4" t="str">
        <f>IF(ISBLANK(Table14[[#This Row],[Sales_Rep]]),"Unknown",Table14[[#This Row],[Sales_Rep]])</f>
        <v>Charlie</v>
      </c>
      <c r="D3915" s="4" t="str">
        <f>PROPER(Table14[[#This Row],[Region]])</f>
        <v>South</v>
      </c>
      <c r="E3915" s="9">
        <f>IF(ISBLANK(Table14[[#This Row],[Sales_Amount]]),MEDIAN(Table14[Sales_Amount]),Table14[[#This Row],[Sales_Amount]])</f>
        <v>50052.95</v>
      </c>
      <c r="F3915" s="11">
        <f>IF(ISBLANK(Table14[[#This Row],[Quantity_Sold]]),MEDIAN(Table14[Quantity_Sold]),Table14[[#This Row],[Quantity_Sold]])</f>
        <v>38</v>
      </c>
      <c r="G3915" s="4" t="str">
        <f>TRIM(Table14[[#This Row],[Product_Category]])</f>
        <v>Furniture</v>
      </c>
      <c r="H3915" s="9">
        <v>1389.73</v>
      </c>
      <c r="I3915" s="9">
        <v>1667.32</v>
      </c>
      <c r="J3915" s="4" t="str">
        <f>PROPER(Table14[[#This Row],[Customer_Type]])</f>
        <v>New</v>
      </c>
      <c r="K3915" s="13">
        <f>IF(ISBLANK(Table14[[#This Row],[Discount]]),MEDIAN(Table14[Discount]),Table14[[#This Row],[Discount]])</f>
        <v>0.21</v>
      </c>
      <c r="L3915" s="4" t="s">
        <v>26</v>
      </c>
      <c r="M3915" s="4" t="s">
        <v>18</v>
      </c>
    </row>
    <row r="3916" spans="1:13" x14ac:dyDescent="0.3">
      <c r="A3916">
        <v>1218</v>
      </c>
      <c r="B3916" s="1">
        <v>45383</v>
      </c>
      <c r="C3916" s="4" t="str">
        <f>IF(ISBLANK(Table14[[#This Row],[Sales_Rep]]),"Unknown",Table14[[#This Row],[Sales_Rep]])</f>
        <v>David</v>
      </c>
      <c r="D3916" s="4" t="str">
        <f>PROPER(Table14[[#This Row],[Region]])</f>
        <v>East</v>
      </c>
      <c r="E3916" s="9">
        <f>IF(ISBLANK(Table14[[#This Row],[Sales_Amount]]),MEDIAN(Table14[Sales_Amount]),Table14[[#This Row],[Sales_Amount]])</f>
        <v>93230.98</v>
      </c>
      <c r="F3916" s="11">
        <f>IF(ISBLANK(Table14[[#This Row],[Quantity_Sold]]),MEDIAN(Table14[Quantity_Sold]),Table14[[#This Row],[Quantity_Sold]])</f>
        <v>19</v>
      </c>
      <c r="G3916" s="4" t="str">
        <f>TRIM(Table14[[#This Row],[Product_Category]])</f>
        <v>Clothing</v>
      </c>
      <c r="H3916" s="9">
        <v>4176.6099999999997</v>
      </c>
      <c r="I3916" s="9">
        <v>5333.58</v>
      </c>
      <c r="J3916" s="4" t="str">
        <f>PROPER(Table14[[#This Row],[Customer_Type]])</f>
        <v>New</v>
      </c>
      <c r="K3916" s="13">
        <f>IF(ISBLANK(Table14[[#This Row],[Discount]]),MEDIAN(Table14[Discount]),Table14[[#This Row],[Discount]])</f>
        <v>0.08</v>
      </c>
      <c r="L3916" s="4" t="s">
        <v>17</v>
      </c>
      <c r="M3916" s="4" t="s">
        <v>18</v>
      </c>
    </row>
    <row r="3917" spans="1:13" x14ac:dyDescent="0.3">
      <c r="A3917">
        <v>1473</v>
      </c>
      <c r="B3917" s="1">
        <v>45198</v>
      </c>
      <c r="C3917" s="4" t="str">
        <f>IF(ISBLANK(Table14[[#This Row],[Sales_Rep]]),"Unknown",Table14[[#This Row],[Sales_Rep]])</f>
        <v>Bob</v>
      </c>
      <c r="D3917" s="4" t="str">
        <f>PROPER(Table14[[#This Row],[Region]])</f>
        <v>East</v>
      </c>
      <c r="E3917" s="9">
        <f>IF(ISBLANK(Table14[[#This Row],[Sales_Amount]]),MEDIAN(Table14[Sales_Amount]),Table14[[#This Row],[Sales_Amount]])</f>
        <v>1483.31</v>
      </c>
      <c r="F3917" s="11">
        <f>IF(ISBLANK(Table14[[#This Row],[Quantity_Sold]]),MEDIAN(Table14[Quantity_Sold]),Table14[[#This Row],[Quantity_Sold]])</f>
        <v>17</v>
      </c>
      <c r="G3917" s="4" t="str">
        <f>TRIM(Table14[[#This Row],[Product_Category]])</f>
        <v>Food</v>
      </c>
      <c r="H3917" s="9">
        <v>82.4</v>
      </c>
      <c r="I3917" s="9">
        <v>117.91</v>
      </c>
      <c r="J3917" s="4" t="str">
        <f>PROPER(Table14[[#This Row],[Customer_Type]])</f>
        <v>Returning</v>
      </c>
      <c r="K3917" s="13">
        <f>IF(ISBLANK(Table14[[#This Row],[Discount]]),MEDIAN(Table14[Discount]),Table14[[#This Row],[Discount]])</f>
        <v>0.26</v>
      </c>
      <c r="L3917" s="4" t="s">
        <v>26</v>
      </c>
      <c r="M3917" s="4" t="s">
        <v>18</v>
      </c>
    </row>
    <row r="3918" spans="1:13" x14ac:dyDescent="0.3">
      <c r="A3918">
        <v>1370</v>
      </c>
      <c r="B3918" s="1">
        <v>45468</v>
      </c>
      <c r="C3918" s="4" t="str">
        <f>IF(ISBLANK(Table14[[#This Row],[Sales_Rep]]),"Unknown",Table14[[#This Row],[Sales_Rep]])</f>
        <v>Alice</v>
      </c>
      <c r="D3918" s="4" t="str">
        <f>PROPER(Table14[[#This Row],[Region]])</f>
        <v>North</v>
      </c>
      <c r="E3918" s="9">
        <f>IF(ISBLANK(Table14[[#This Row],[Sales_Amount]]),MEDIAN(Table14[Sales_Amount]),Table14[[#This Row],[Sales_Amount]])</f>
        <v>7153.51</v>
      </c>
      <c r="F3918" s="11">
        <f>IF(ISBLANK(Table14[[#This Row],[Quantity_Sold]]),MEDIAN(Table14[Quantity_Sold]),Table14[[#This Row],[Quantity_Sold]])</f>
        <v>37</v>
      </c>
      <c r="G3918" s="4" t="str">
        <f>TRIM(Table14[[#This Row],[Product_Category]])</f>
        <v>Electronics</v>
      </c>
      <c r="H3918" s="9">
        <v>168.57</v>
      </c>
      <c r="I3918" s="9">
        <v>214.82</v>
      </c>
      <c r="J3918" s="4" t="str">
        <f>PROPER(Table14[[#This Row],[Customer_Type]])</f>
        <v>New</v>
      </c>
      <c r="K3918" s="13">
        <f>IF(ISBLANK(Table14[[#This Row],[Discount]]),MEDIAN(Table14[Discount]),Table14[[#This Row],[Discount]])</f>
        <v>0.1</v>
      </c>
      <c r="L3918" s="4" t="s">
        <v>31</v>
      </c>
      <c r="M3918" s="4" t="s">
        <v>18</v>
      </c>
    </row>
    <row r="3919" spans="1:13" x14ac:dyDescent="0.3">
      <c r="A3919">
        <v>1014</v>
      </c>
      <c r="B3919" s="1">
        <v>45630</v>
      </c>
      <c r="C3919" s="4" t="str">
        <f>IF(ISBLANK(Table14[[#This Row],[Sales_Rep]]),"Unknown",Table14[[#This Row],[Sales_Rep]])</f>
        <v>Eve</v>
      </c>
      <c r="D3919" s="4" t="str">
        <f>PROPER(Table14[[#This Row],[Region]])</f>
        <v>North</v>
      </c>
      <c r="E3919" s="9">
        <f>IF(ISBLANK(Table14[[#This Row],[Sales_Amount]]),MEDIAN(Table14[Sales_Amount]),Table14[[#This Row],[Sales_Amount]])</f>
        <v>120819.54</v>
      </c>
      <c r="F3919" s="11">
        <f>IF(ISBLANK(Table14[[#This Row],[Quantity_Sold]]),MEDIAN(Table14[Quantity_Sold]),Table14[[#This Row],[Quantity_Sold]])</f>
        <v>35</v>
      </c>
      <c r="G3919" s="4" t="str">
        <f>TRIM(Table14[[#This Row],[Product_Category]])</f>
        <v>Furniture</v>
      </c>
      <c r="H3919" s="9">
        <v>3654.27</v>
      </c>
      <c r="I3919" s="9">
        <v>4209.74</v>
      </c>
      <c r="J3919" s="4" t="str">
        <f>PROPER(Table14[[#This Row],[Customer_Type]])</f>
        <v>Returning</v>
      </c>
      <c r="K3919" s="13">
        <f>IF(ISBLANK(Table14[[#This Row],[Discount]]),MEDIAN(Table14[Discount]),Table14[[#This Row],[Discount]])</f>
        <v>0.18</v>
      </c>
      <c r="L3919" s="4" t="s">
        <v>31</v>
      </c>
      <c r="M3919" s="4" t="s">
        <v>18</v>
      </c>
    </row>
    <row r="3920" spans="1:13" x14ac:dyDescent="0.3">
      <c r="A3920">
        <v>1169</v>
      </c>
      <c r="B3920" s="1">
        <v>45109</v>
      </c>
      <c r="C3920" s="4" t="str">
        <f>IF(ISBLANK(Table14[[#This Row],[Sales_Rep]]),"Unknown",Table14[[#This Row],[Sales_Rep]])</f>
        <v>David</v>
      </c>
      <c r="D3920" s="4" t="str">
        <f>PROPER(Table14[[#This Row],[Region]])</f>
        <v>West</v>
      </c>
      <c r="E3920" s="9">
        <f>IF(ISBLANK(Table14[[#This Row],[Sales_Amount]]),MEDIAN(Table14[Sales_Amount]),Table14[[#This Row],[Sales_Amount]])</f>
        <v>3273.72</v>
      </c>
      <c r="F3920" s="11">
        <f>IF(ISBLANK(Table14[[#This Row],[Quantity_Sold]]),MEDIAN(Table14[Quantity_Sold]),Table14[[#This Row],[Quantity_Sold]])</f>
        <v>1</v>
      </c>
      <c r="G3920" s="4" t="str">
        <f>TRIM(Table14[[#This Row],[Product_Category]])</f>
        <v>Food</v>
      </c>
      <c r="H3920" s="9">
        <v>2772.89</v>
      </c>
      <c r="I3920" s="9">
        <v>3597.49</v>
      </c>
      <c r="J3920" s="4" t="str">
        <f>PROPER(Table14[[#This Row],[Customer_Type]])</f>
        <v>New</v>
      </c>
      <c r="K3920" s="13">
        <f>IF(ISBLANK(Table14[[#This Row],[Discount]]),MEDIAN(Table14[Discount]),Table14[[#This Row],[Discount]])</f>
        <v>0.09</v>
      </c>
      <c r="L3920" s="4" t="s">
        <v>31</v>
      </c>
      <c r="M3920" s="4" t="s">
        <v>22</v>
      </c>
    </row>
    <row r="3921" spans="1:13" x14ac:dyDescent="0.3">
      <c r="A3921">
        <v>1411</v>
      </c>
      <c r="B3921" s="1">
        <v>44996</v>
      </c>
      <c r="C3921" s="4" t="str">
        <f>IF(ISBLANK(Table14[[#This Row],[Sales_Rep]]),"Unknown",Table14[[#This Row],[Sales_Rep]])</f>
        <v>Alice</v>
      </c>
      <c r="D3921" s="4" t="str">
        <f>PROPER(Table14[[#This Row],[Region]])</f>
        <v>North</v>
      </c>
      <c r="E3921" s="9">
        <f>IF(ISBLANK(Table14[[#This Row],[Sales_Amount]]),MEDIAN(Table14[Sales_Amount]),Table14[[#This Row],[Sales_Amount]])</f>
        <v>64259.26</v>
      </c>
      <c r="F3921" s="11">
        <f>IF(ISBLANK(Table14[[#This Row],[Quantity_Sold]]),MEDIAN(Table14[Quantity_Sold]),Table14[[#This Row],[Quantity_Sold]])</f>
        <v>18</v>
      </c>
      <c r="G3921" s="4" t="str">
        <f>TRIM(Table14[[#This Row],[Product_Category]])</f>
        <v>Food</v>
      </c>
      <c r="H3921" s="9">
        <v>2875.52</v>
      </c>
      <c r="I3921" s="9">
        <v>4011.19</v>
      </c>
      <c r="J3921" s="4" t="str">
        <f>PROPER(Table14[[#This Row],[Customer_Type]])</f>
        <v>New</v>
      </c>
      <c r="K3921" s="13">
        <f>IF(ISBLANK(Table14[[#This Row],[Discount]]),MEDIAN(Table14[Discount]),Table14[[#This Row],[Discount]])</f>
        <v>0.11</v>
      </c>
      <c r="L3921" s="4" t="s">
        <v>31</v>
      </c>
      <c r="M3921" s="4" t="s">
        <v>18</v>
      </c>
    </row>
    <row r="3922" spans="1:13" x14ac:dyDescent="0.3">
      <c r="A3922">
        <v>1058</v>
      </c>
      <c r="B3922" s="1">
        <v>45655</v>
      </c>
      <c r="C3922" s="4" t="str">
        <f>IF(ISBLANK(Table14[[#This Row],[Sales_Rep]]),"Unknown",Table14[[#This Row],[Sales_Rep]])</f>
        <v>Alice</v>
      </c>
      <c r="D3922" s="4" t="str">
        <f>PROPER(Table14[[#This Row],[Region]])</f>
        <v>South</v>
      </c>
      <c r="E3922" s="9">
        <f>IF(ISBLANK(Table14[[#This Row],[Sales_Amount]]),MEDIAN(Table14[Sales_Amount]),Table14[[#This Row],[Sales_Amount]])</f>
        <v>59176.66</v>
      </c>
      <c r="F3922" s="11">
        <f>IF(ISBLANK(Table14[[#This Row],[Quantity_Sold]]),MEDIAN(Table14[Quantity_Sold]),Table14[[#This Row],[Quantity_Sold]])</f>
        <v>11</v>
      </c>
      <c r="G3922" s="4" t="str">
        <f>TRIM(Table14[[#This Row],[Product_Category]])</f>
        <v>Food</v>
      </c>
      <c r="H3922" s="9">
        <v>4933.13</v>
      </c>
      <c r="I3922" s="9">
        <v>6641.6</v>
      </c>
      <c r="J3922" s="4" t="str">
        <f>PROPER(Table14[[#This Row],[Customer_Type]])</f>
        <v>New</v>
      </c>
      <c r="K3922" s="13">
        <f>IF(ISBLANK(Table14[[#This Row],[Discount]]),MEDIAN(Table14[Discount]),Table14[[#This Row],[Discount]])</f>
        <v>0.19</v>
      </c>
      <c r="L3922" s="4" t="s">
        <v>26</v>
      </c>
      <c r="M3922" s="4" t="s">
        <v>18</v>
      </c>
    </row>
    <row r="3923" spans="1:13" x14ac:dyDescent="0.3">
      <c r="A3923">
        <v>1031</v>
      </c>
      <c r="B3923" s="1">
        <v>44934</v>
      </c>
      <c r="C3923" s="4" t="str">
        <f>IF(ISBLANK(Table14[[#This Row],[Sales_Rep]]),"Unknown",Table14[[#This Row],[Sales_Rep]])</f>
        <v>Eve</v>
      </c>
      <c r="D3923" s="4" t="str">
        <f>PROPER(Table14[[#This Row],[Region]])</f>
        <v>South</v>
      </c>
      <c r="E3923" s="9">
        <f>IF(ISBLANK(Table14[[#This Row],[Sales_Amount]]),MEDIAN(Table14[Sales_Amount]),Table14[[#This Row],[Sales_Amount]])</f>
        <v>28217.7</v>
      </c>
      <c r="F3923" s="11">
        <f>IF(ISBLANK(Table14[[#This Row],[Quantity_Sold]]),MEDIAN(Table14[Quantity_Sold]),Table14[[#This Row],[Quantity_Sold]])</f>
        <v>50</v>
      </c>
      <c r="G3923" s="4" t="str">
        <f>TRIM(Table14[[#This Row],[Product_Category]])</f>
        <v>Food</v>
      </c>
      <c r="H3923" s="9">
        <v>516.44000000000005</v>
      </c>
      <c r="I3923" s="9">
        <v>671.85</v>
      </c>
      <c r="J3923" s="4" t="str">
        <f>PROPER(Table14[[#This Row],[Customer_Type]])</f>
        <v>New</v>
      </c>
      <c r="K3923" s="13">
        <f>IF(ISBLANK(Table14[[#This Row],[Discount]]),MEDIAN(Table14[Discount]),Table14[[#This Row],[Discount]])</f>
        <v>0.16</v>
      </c>
      <c r="L3923" s="4" t="s">
        <v>26</v>
      </c>
      <c r="M3923" s="4" t="s">
        <v>22</v>
      </c>
    </row>
    <row r="3924" spans="1:13" x14ac:dyDescent="0.3">
      <c r="A3924">
        <v>1006</v>
      </c>
      <c r="B3924" s="1">
        <v>45085</v>
      </c>
      <c r="C3924" s="4" t="str">
        <f>IF(ISBLANK(Table14[[#This Row],[Sales_Rep]]),"Unknown",Table14[[#This Row],[Sales_Rep]])</f>
        <v>David</v>
      </c>
      <c r="D3924" s="4" t="str">
        <f>PROPER(Table14[[#This Row],[Region]])</f>
        <v>West</v>
      </c>
      <c r="E3924" s="9">
        <f>IF(ISBLANK(Table14[[#This Row],[Sales_Amount]]),MEDIAN(Table14[Sales_Amount]),Table14[[#This Row],[Sales_Amount]])</f>
        <v>16470.34</v>
      </c>
      <c r="F3924" s="11">
        <f>IF(ISBLANK(Table14[[#This Row],[Quantity_Sold]]),MEDIAN(Table14[Quantity_Sold]),Table14[[#This Row],[Quantity_Sold]])</f>
        <v>5</v>
      </c>
      <c r="G3924" s="4" t="str">
        <f>TRIM(Table14[[#This Row],[Product_Category]])</f>
        <v>Food</v>
      </c>
      <c r="H3924" s="9">
        <v>2677.64</v>
      </c>
      <c r="I3924" s="9">
        <v>3431.32</v>
      </c>
      <c r="J3924" s="4" t="str">
        <f>PROPER(Table14[[#This Row],[Customer_Type]])</f>
        <v>New</v>
      </c>
      <c r="K3924" s="13">
        <f>IF(ISBLANK(Table14[[#This Row],[Discount]]),MEDIAN(Table14[Discount]),Table14[[#This Row],[Discount]])</f>
        <v>0.04</v>
      </c>
      <c r="L3924" s="4" t="s">
        <v>31</v>
      </c>
      <c r="M3924" s="4" t="s">
        <v>22</v>
      </c>
    </row>
    <row r="3925" spans="1:13" x14ac:dyDescent="0.3">
      <c r="A3925">
        <v>1117</v>
      </c>
      <c r="B3925" s="1">
        <v>45053</v>
      </c>
      <c r="C3925" s="4" t="str">
        <f>IF(ISBLANK(Table14[[#This Row],[Sales_Rep]]),"Unknown",Table14[[#This Row],[Sales_Rep]])</f>
        <v>Alice</v>
      </c>
      <c r="D3925" s="4" t="str">
        <f>PROPER(Table14[[#This Row],[Region]])</f>
        <v>South</v>
      </c>
      <c r="E3925" s="9">
        <f>IF(ISBLANK(Table14[[#This Row],[Sales_Amount]]),MEDIAN(Table14[Sales_Amount]),Table14[[#This Row],[Sales_Amount]])</f>
        <v>143271.79</v>
      </c>
      <c r="F3925" s="11">
        <f>IF(ISBLANK(Table14[[#This Row],[Quantity_Sold]]),MEDIAN(Table14[Quantity_Sold]),Table14[[#This Row],[Quantity_Sold]])</f>
        <v>45</v>
      </c>
      <c r="G3925" s="4" t="str">
        <f>TRIM(Table14[[#This Row],[Product_Category]])</f>
        <v>Electronics</v>
      </c>
      <c r="H3925" s="9">
        <v>2450.5700000000002</v>
      </c>
      <c r="I3925" s="9">
        <v>3387.04</v>
      </c>
      <c r="J3925" s="4" t="str">
        <f>PROPER(Table14[[#This Row],[Customer_Type]])</f>
        <v>New</v>
      </c>
      <c r="K3925" s="13">
        <f>IF(ISBLANK(Table14[[#This Row],[Discount]]),MEDIAN(Table14[Discount]),Table14[[#This Row],[Discount]])</f>
        <v>0.06</v>
      </c>
      <c r="L3925" s="4" t="s">
        <v>17</v>
      </c>
      <c r="M3925" s="4" t="s">
        <v>18</v>
      </c>
    </row>
    <row r="3926" spans="1:13" x14ac:dyDescent="0.3">
      <c r="A3926">
        <v>1099</v>
      </c>
      <c r="B3926" s="1">
        <v>45429</v>
      </c>
      <c r="C3926" s="4" t="str">
        <f>IF(ISBLANK(Table14[[#This Row],[Sales_Rep]]),"Unknown",Table14[[#This Row],[Sales_Rep]])</f>
        <v>Alice</v>
      </c>
      <c r="D3926" s="4" t="str">
        <f>PROPER(Table14[[#This Row],[Region]])</f>
        <v>West</v>
      </c>
      <c r="E3926" s="9">
        <f>IF(ISBLANK(Table14[[#This Row],[Sales_Amount]]),MEDIAN(Table14[Sales_Amount]),Table14[[#This Row],[Sales_Amount]])</f>
        <v>97169.23</v>
      </c>
      <c r="F3926" s="11">
        <f>IF(ISBLANK(Table14[[#This Row],[Quantity_Sold]]),MEDIAN(Table14[Quantity_Sold]),Table14[[#This Row],[Quantity_Sold]])</f>
        <v>32</v>
      </c>
      <c r="G3926" s="4" t="str">
        <f>TRIM(Table14[[#This Row],[Product_Category]])</f>
        <v>Food</v>
      </c>
      <c r="H3926" s="9">
        <v>3153.99</v>
      </c>
      <c r="I3926" s="9">
        <v>3658.48</v>
      </c>
      <c r="J3926" s="4" t="str">
        <f>PROPER(Table14[[#This Row],[Customer_Type]])</f>
        <v>New</v>
      </c>
      <c r="K3926" s="13">
        <f>IF(ISBLANK(Table14[[#This Row],[Discount]]),MEDIAN(Table14[Discount]),Table14[[#This Row],[Discount]])</f>
        <v>0.17</v>
      </c>
      <c r="L3926" s="4" t="s">
        <v>17</v>
      </c>
      <c r="M3926" s="4" t="s">
        <v>22</v>
      </c>
    </row>
    <row r="3927" spans="1:13" x14ac:dyDescent="0.3">
      <c r="A3927">
        <v>1043</v>
      </c>
      <c r="B3927" s="1">
        <v>45237</v>
      </c>
      <c r="C3927" s="4" t="str">
        <f>IF(ISBLANK(Table14[[#This Row],[Sales_Rep]]),"Unknown",Table14[[#This Row],[Sales_Rep]])</f>
        <v>David</v>
      </c>
      <c r="D3927" s="4" t="str">
        <f>PROPER(Table14[[#This Row],[Region]])</f>
        <v>North</v>
      </c>
      <c r="E3927" s="9">
        <f>IF(ISBLANK(Table14[[#This Row],[Sales_Amount]]),MEDIAN(Table14[Sales_Amount]),Table14[[#This Row],[Sales_Amount]])</f>
        <v>29088.81</v>
      </c>
      <c r="F3927" s="11">
        <f>IF(ISBLANK(Table14[[#This Row],[Quantity_Sold]]),MEDIAN(Table14[Quantity_Sold]),Table14[[#This Row],[Quantity_Sold]])</f>
        <v>45</v>
      </c>
      <c r="G3927" s="4" t="str">
        <f>TRIM(Table14[[#This Row],[Product_Category]])</f>
        <v>Clothing</v>
      </c>
      <c r="H3927" s="9">
        <v>585.72</v>
      </c>
      <c r="I3927" s="9">
        <v>680.44</v>
      </c>
      <c r="J3927" s="4" t="str">
        <f>PROPER(Table14[[#This Row],[Customer_Type]])</f>
        <v>Returning</v>
      </c>
      <c r="K3927" s="13">
        <f>IF(ISBLANK(Table14[[#This Row],[Discount]]),MEDIAN(Table14[Discount]),Table14[[#This Row],[Discount]])</f>
        <v>0.05</v>
      </c>
      <c r="L3927" s="4" t="s">
        <v>26</v>
      </c>
      <c r="M3927" s="4" t="s">
        <v>22</v>
      </c>
    </row>
    <row r="3928" spans="1:13" x14ac:dyDescent="0.3">
      <c r="A3928">
        <v>1091</v>
      </c>
      <c r="B3928" s="1">
        <v>45487</v>
      </c>
      <c r="C3928" s="4" t="str">
        <f>IF(ISBLANK(Table14[[#This Row],[Sales_Rep]]),"Unknown",Table14[[#This Row],[Sales_Rep]])</f>
        <v>Charlie</v>
      </c>
      <c r="D3928" s="4" t="str">
        <f>PROPER(Table14[[#This Row],[Region]])</f>
        <v>West</v>
      </c>
      <c r="E3928" s="9">
        <f>IF(ISBLANK(Table14[[#This Row],[Sales_Amount]]),MEDIAN(Table14[Sales_Amount]),Table14[[#This Row],[Sales_Amount]])</f>
        <v>17358.3</v>
      </c>
      <c r="F3928" s="11">
        <f>IF(ISBLANK(Table14[[#This Row],[Quantity_Sold]]),MEDIAN(Table14[Quantity_Sold]),Table14[[#This Row],[Quantity_Sold]])</f>
        <v>6</v>
      </c>
      <c r="G3928" s="4" t="str">
        <f>TRIM(Table14[[#This Row],[Product_Category]])</f>
        <v>Clothing</v>
      </c>
      <c r="H3928" s="9">
        <v>2183.2399999999998</v>
      </c>
      <c r="I3928" s="9">
        <v>3214.5</v>
      </c>
      <c r="J3928" s="4" t="str">
        <f>PROPER(Table14[[#This Row],[Customer_Type]])</f>
        <v>New</v>
      </c>
      <c r="K3928" s="13">
        <f>IF(ISBLANK(Table14[[#This Row],[Discount]]),MEDIAN(Table14[Discount]),Table14[[#This Row],[Discount]])</f>
        <v>0.1</v>
      </c>
      <c r="L3928" s="4" t="s">
        <v>31</v>
      </c>
      <c r="M3928" s="4" t="s">
        <v>22</v>
      </c>
    </row>
    <row r="3929" spans="1:13" x14ac:dyDescent="0.3">
      <c r="A3929">
        <v>1035</v>
      </c>
      <c r="B3929" s="1">
        <v>45564</v>
      </c>
      <c r="C3929" s="4" t="str">
        <f>IF(ISBLANK(Table14[[#This Row],[Sales_Rep]]),"Unknown",Table14[[#This Row],[Sales_Rep]])</f>
        <v>Alice</v>
      </c>
      <c r="D3929" s="4" t="str">
        <f>PROPER(Table14[[#This Row],[Region]])</f>
        <v>East</v>
      </c>
      <c r="E3929" s="9">
        <f>IF(ISBLANK(Table14[[#This Row],[Sales_Amount]]),MEDIAN(Table14[Sales_Amount]),Table14[[#This Row],[Sales_Amount]])</f>
        <v>111970.24000000001</v>
      </c>
      <c r="F3929" s="11">
        <f>IF(ISBLANK(Table14[[#This Row],[Quantity_Sold]]),MEDIAN(Table14[Quantity_Sold]),Table14[[#This Row],[Quantity_Sold]])</f>
        <v>43</v>
      </c>
      <c r="G3929" s="4" t="str">
        <f>TRIM(Table14[[#This Row],[Product_Category]])</f>
        <v>Electronics</v>
      </c>
      <c r="H3929" s="9">
        <v>2834.13</v>
      </c>
      <c r="I3929" s="9">
        <v>3137.3</v>
      </c>
      <c r="J3929" s="4" t="str">
        <f>PROPER(Table14[[#This Row],[Customer_Type]])</f>
        <v>New</v>
      </c>
      <c r="K3929" s="13">
        <f>IF(ISBLANK(Table14[[#This Row],[Discount]]),MEDIAN(Table14[Discount]),Table14[[#This Row],[Discount]])</f>
        <v>0.17</v>
      </c>
      <c r="L3929" s="4" t="s">
        <v>26</v>
      </c>
      <c r="M3929" s="4" t="s">
        <v>18</v>
      </c>
    </row>
    <row r="3930" spans="1:13" x14ac:dyDescent="0.3">
      <c r="A3930">
        <v>1101</v>
      </c>
      <c r="B3930" s="1">
        <v>45127</v>
      </c>
      <c r="C3930" s="4" t="str">
        <f>IF(ISBLANK(Table14[[#This Row],[Sales_Rep]]),"Unknown",Table14[[#This Row],[Sales_Rep]])</f>
        <v>Bob</v>
      </c>
      <c r="D3930" s="4" t="str">
        <f>PROPER(Table14[[#This Row],[Region]])</f>
        <v>East</v>
      </c>
      <c r="E3930" s="9">
        <f>IF(ISBLANK(Table14[[#This Row],[Sales_Amount]]),MEDIAN(Table14[Sales_Amount]),Table14[[#This Row],[Sales_Amount]])</f>
        <v>28443.18</v>
      </c>
      <c r="F3930" s="11">
        <f>IF(ISBLANK(Table14[[#This Row],[Quantity_Sold]]),MEDIAN(Table14[Quantity_Sold]),Table14[[#This Row],[Quantity_Sold]])</f>
        <v>26</v>
      </c>
      <c r="G3930" s="4" t="str">
        <f>TRIM(Table14[[#This Row],[Product_Category]])</f>
        <v>Electronics</v>
      </c>
      <c r="H3930" s="9">
        <v>839.09</v>
      </c>
      <c r="I3930" s="9">
        <v>1176.31</v>
      </c>
      <c r="J3930" s="4" t="str">
        <f>PROPER(Table14[[#This Row],[Customer_Type]])</f>
        <v>Returning</v>
      </c>
      <c r="K3930" s="13">
        <f>IF(ISBLANK(Table14[[#This Row],[Discount]]),MEDIAN(Table14[Discount]),Table14[[#This Row],[Discount]])</f>
        <v>7.0000000000000007E-2</v>
      </c>
      <c r="L3930" s="4" t="s">
        <v>17</v>
      </c>
      <c r="M3930" s="4" t="s">
        <v>18</v>
      </c>
    </row>
    <row r="3931" spans="1:13" x14ac:dyDescent="0.3">
      <c r="A3931">
        <v>1202</v>
      </c>
      <c r="B3931" s="1">
        <v>45174</v>
      </c>
      <c r="C3931" s="4" t="str">
        <f>IF(ISBLANK(Table14[[#This Row],[Sales_Rep]]),"Unknown",Table14[[#This Row],[Sales_Rep]])</f>
        <v>David</v>
      </c>
      <c r="D3931" s="4" t="str">
        <f>PROPER(Table14[[#This Row],[Region]])</f>
        <v>North</v>
      </c>
      <c r="E3931" s="9">
        <f>IF(ISBLANK(Table14[[#This Row],[Sales_Amount]]),MEDIAN(Table14[Sales_Amount]),Table14[[#This Row],[Sales_Amount]])</f>
        <v>84380.02</v>
      </c>
      <c r="F3931" s="11">
        <f>IF(ISBLANK(Table14[[#This Row],[Quantity_Sold]]),MEDIAN(Table14[Quantity_Sold]),Table14[[#This Row],[Quantity_Sold]])</f>
        <v>21</v>
      </c>
      <c r="G3931" s="4" t="str">
        <f>TRIM(Table14[[#This Row],[Product_Category]])</f>
        <v>Furniture</v>
      </c>
      <c r="H3931" s="9">
        <v>3381.46</v>
      </c>
      <c r="I3931" s="9">
        <v>5022.62</v>
      </c>
      <c r="J3931" s="4" t="str">
        <f>PROPER(Table14[[#This Row],[Customer_Type]])</f>
        <v>Returning</v>
      </c>
      <c r="K3931" s="13">
        <f>IF(ISBLANK(Table14[[#This Row],[Discount]]),MEDIAN(Table14[Discount]),Table14[[#This Row],[Discount]])</f>
        <v>0.2</v>
      </c>
      <c r="L3931" s="4" t="s">
        <v>26</v>
      </c>
      <c r="M3931" s="4" t="s">
        <v>22</v>
      </c>
    </row>
    <row r="3932" spans="1:13" x14ac:dyDescent="0.3">
      <c r="A3932">
        <v>1116</v>
      </c>
      <c r="B3932" s="1">
        <v>45369</v>
      </c>
      <c r="C3932" s="4" t="str">
        <f>IF(ISBLANK(Table14[[#This Row],[Sales_Rep]]),"Unknown",Table14[[#This Row],[Sales_Rep]])</f>
        <v>Alice</v>
      </c>
      <c r="D3932" s="4" t="str">
        <f>PROPER(Table14[[#This Row],[Region]])</f>
        <v>North</v>
      </c>
      <c r="E3932" s="9">
        <f>IF(ISBLANK(Table14[[#This Row],[Sales_Amount]]),MEDIAN(Table14[Sales_Amount]),Table14[[#This Row],[Sales_Amount]])</f>
        <v>259401.76</v>
      </c>
      <c r="F3932" s="11">
        <f>IF(ISBLANK(Table14[[#This Row],[Quantity_Sold]]),MEDIAN(Table14[Quantity_Sold]),Table14[[#This Row],[Quantity_Sold]])</f>
        <v>47</v>
      </c>
      <c r="G3932" s="4" t="str">
        <f>TRIM(Table14[[#This Row],[Product_Category]])</f>
        <v>Clothing</v>
      </c>
      <c r="H3932" s="9">
        <v>4894.9399999999996</v>
      </c>
      <c r="I3932" s="9">
        <v>6065.04</v>
      </c>
      <c r="J3932" s="4" t="str">
        <f>PROPER(Table14[[#This Row],[Customer_Type]])</f>
        <v>New</v>
      </c>
      <c r="K3932" s="13">
        <f>IF(ISBLANK(Table14[[#This Row],[Discount]]),MEDIAN(Table14[Discount]),Table14[[#This Row],[Discount]])</f>
        <v>0.09</v>
      </c>
      <c r="L3932" s="4" t="s">
        <v>17</v>
      </c>
      <c r="M3932" s="4" t="s">
        <v>18</v>
      </c>
    </row>
    <row r="3933" spans="1:13" x14ac:dyDescent="0.3">
      <c r="A3933">
        <v>1265</v>
      </c>
      <c r="B3933" s="1">
        <v>45309</v>
      </c>
      <c r="C3933" s="4" t="str">
        <f>IF(ISBLANK(Table14[[#This Row],[Sales_Rep]]),"Unknown",Table14[[#This Row],[Sales_Rep]])</f>
        <v>Eve</v>
      </c>
      <c r="D3933" s="4" t="str">
        <f>PROPER(Table14[[#This Row],[Region]])</f>
        <v>East</v>
      </c>
      <c r="E3933" s="9">
        <f>IF(ISBLANK(Table14[[#This Row],[Sales_Amount]]),MEDIAN(Table14[Sales_Amount]),Table14[[#This Row],[Sales_Amount]])</f>
        <v>57252.07</v>
      </c>
      <c r="F3933" s="11">
        <f>IF(ISBLANK(Table14[[#This Row],[Quantity_Sold]]),MEDIAN(Table14[Quantity_Sold]),Table14[[#This Row],[Quantity_Sold]])</f>
        <v>23</v>
      </c>
      <c r="G3933" s="4" t="str">
        <f>TRIM(Table14[[#This Row],[Product_Category]])</f>
        <v>Furniture</v>
      </c>
      <c r="H3933" s="9">
        <v>2693.79</v>
      </c>
      <c r="I3933" s="9">
        <v>3275.29</v>
      </c>
      <c r="J3933" s="4" t="str">
        <f>PROPER(Table14[[#This Row],[Customer_Type]])</f>
        <v>Returning</v>
      </c>
      <c r="K3933" s="13">
        <f>IF(ISBLANK(Table14[[#This Row],[Discount]]),MEDIAN(Table14[Discount]),Table14[[#This Row],[Discount]])</f>
        <v>0.24</v>
      </c>
      <c r="L3933" s="4" t="s">
        <v>26</v>
      </c>
      <c r="M3933" s="4" t="s">
        <v>18</v>
      </c>
    </row>
    <row r="3934" spans="1:13" x14ac:dyDescent="0.3">
      <c r="A3934">
        <v>1431</v>
      </c>
      <c r="B3934" s="1">
        <v>45634</v>
      </c>
      <c r="C3934" s="4" t="str">
        <f>IF(ISBLANK(Table14[[#This Row],[Sales_Rep]]),"Unknown",Table14[[#This Row],[Sales_Rep]])</f>
        <v>Bob</v>
      </c>
      <c r="D3934" s="4" t="str">
        <f>PROPER(Table14[[#This Row],[Region]])</f>
        <v>East</v>
      </c>
      <c r="E3934" s="9">
        <f>IF(ISBLANK(Table14[[#This Row],[Sales_Amount]]),MEDIAN(Table14[Sales_Amount]),Table14[[#This Row],[Sales_Amount]])</f>
        <v>234481.32</v>
      </c>
      <c r="F3934" s="11">
        <f>IF(ISBLANK(Table14[[#This Row],[Quantity_Sold]]),MEDIAN(Table14[Quantity_Sold]),Table14[[#This Row],[Quantity_Sold]])</f>
        <v>46</v>
      </c>
      <c r="G3934" s="4" t="str">
        <f>TRIM(Table14[[#This Row],[Product_Category]])</f>
        <v>Furniture</v>
      </c>
      <c r="H3934" s="9">
        <v>4602.91</v>
      </c>
      <c r="I3934" s="9">
        <v>6796.56</v>
      </c>
      <c r="J3934" s="4" t="str">
        <f>PROPER(Table14[[#This Row],[Customer_Type]])</f>
        <v>New</v>
      </c>
      <c r="K3934" s="13">
        <f>IF(ISBLANK(Table14[[#This Row],[Discount]]),MEDIAN(Table14[Discount]),Table14[[#This Row],[Discount]])</f>
        <v>0.25</v>
      </c>
      <c r="L3934" s="4" t="s">
        <v>26</v>
      </c>
      <c r="M3934" s="4" t="s">
        <v>22</v>
      </c>
    </row>
    <row r="3935" spans="1:13" x14ac:dyDescent="0.3">
      <c r="A3935">
        <v>1412</v>
      </c>
      <c r="B3935" s="1">
        <v>45039</v>
      </c>
      <c r="C3935" s="4" t="str">
        <f>IF(ISBLANK(Table14[[#This Row],[Sales_Rep]]),"Unknown",Table14[[#This Row],[Sales_Rep]])</f>
        <v>Alice</v>
      </c>
      <c r="D3935" s="4" t="str">
        <f>PROPER(Table14[[#This Row],[Region]])</f>
        <v>North</v>
      </c>
      <c r="E3935" s="9">
        <f>IF(ISBLANK(Table14[[#This Row],[Sales_Amount]]),MEDIAN(Table14[Sales_Amount]),Table14[[#This Row],[Sales_Amount]])</f>
        <v>111442.33</v>
      </c>
      <c r="F3935" s="11">
        <f>IF(ISBLANK(Table14[[#This Row],[Quantity_Sold]]),MEDIAN(Table14[Quantity_Sold]),Table14[[#This Row],[Quantity_Sold]])</f>
        <v>42</v>
      </c>
      <c r="G3935" s="4" t="str">
        <f>TRIM(Table14[[#This Row],[Product_Category]])</f>
        <v>Furniture</v>
      </c>
      <c r="H3935" s="9">
        <v>2235.02</v>
      </c>
      <c r="I3935" s="9">
        <v>3235.84</v>
      </c>
      <c r="J3935" s="4" t="str">
        <f>PROPER(Table14[[#This Row],[Customer_Type]])</f>
        <v>New</v>
      </c>
      <c r="K3935" s="13">
        <f>IF(ISBLANK(Table14[[#This Row],[Discount]]),MEDIAN(Table14[Discount]),Table14[[#This Row],[Discount]])</f>
        <v>0.18</v>
      </c>
      <c r="L3935" s="4" t="s">
        <v>17</v>
      </c>
      <c r="M3935" s="4" t="s">
        <v>18</v>
      </c>
    </row>
    <row r="3936" spans="1:13" x14ac:dyDescent="0.3">
      <c r="A3936">
        <v>1177</v>
      </c>
      <c r="B3936" s="1">
        <v>45415</v>
      </c>
      <c r="C3936" s="4" t="str">
        <f>IF(ISBLANK(Table14[[#This Row],[Sales_Rep]]),"Unknown",Table14[[#This Row],[Sales_Rep]])</f>
        <v>Bob</v>
      </c>
      <c r="D3936" s="4" t="str">
        <f>PROPER(Table14[[#This Row],[Region]])</f>
        <v>South</v>
      </c>
      <c r="E3936" s="9">
        <f>IF(ISBLANK(Table14[[#This Row],[Sales_Amount]]),MEDIAN(Table14[Sales_Amount]),Table14[[#This Row],[Sales_Amount]])</f>
        <v>80641.679999999993</v>
      </c>
      <c r="F3936" s="11">
        <f>IF(ISBLANK(Table14[[#This Row],[Quantity_Sold]]),MEDIAN(Table14[Quantity_Sold]),Table14[[#This Row],[Quantity_Sold]])</f>
        <v>14</v>
      </c>
      <c r="G3936" s="4" t="str">
        <f>TRIM(Table14[[#This Row],[Product_Category]])</f>
        <v>Furniture</v>
      </c>
      <c r="H3936" s="9">
        <v>4027.45</v>
      </c>
      <c r="I3936" s="9">
        <v>5760.12</v>
      </c>
      <c r="J3936" s="4" t="str">
        <f>PROPER(Table14[[#This Row],[Customer_Type]])</f>
        <v>Returning</v>
      </c>
      <c r="K3936" s="13">
        <f>IF(ISBLANK(Table14[[#This Row],[Discount]]),MEDIAN(Table14[Discount]),Table14[[#This Row],[Discount]])</f>
        <v>0</v>
      </c>
      <c r="L3936" s="4" t="s">
        <v>26</v>
      </c>
      <c r="M3936" s="4" t="s">
        <v>18</v>
      </c>
    </row>
    <row r="3937" spans="1:13" x14ac:dyDescent="0.3">
      <c r="A3937">
        <v>1316</v>
      </c>
      <c r="B3937" s="1">
        <v>45472</v>
      </c>
      <c r="C3937" s="4" t="str">
        <f>IF(ISBLANK(Table14[[#This Row],[Sales_Rep]]),"Unknown",Table14[[#This Row],[Sales_Rep]])</f>
        <v>Bob</v>
      </c>
      <c r="D3937" s="4" t="str">
        <f>PROPER(Table14[[#This Row],[Region]])</f>
        <v>South</v>
      </c>
      <c r="E3937" s="9">
        <f>IF(ISBLANK(Table14[[#This Row],[Sales_Amount]]),MEDIAN(Table14[Sales_Amount]),Table14[[#This Row],[Sales_Amount]])</f>
        <v>49692.72</v>
      </c>
      <c r="F3937" s="11">
        <f>IF(ISBLANK(Table14[[#This Row],[Quantity_Sold]]),MEDIAN(Table14[Quantity_Sold]),Table14[[#This Row],[Quantity_Sold]])</f>
        <v>11</v>
      </c>
      <c r="G3937" s="4" t="str">
        <f>TRIM(Table14[[#This Row],[Product_Category]])</f>
        <v>Electronics</v>
      </c>
      <c r="H3937" s="9">
        <v>3452.7</v>
      </c>
      <c r="I3937" s="9">
        <v>4705.75</v>
      </c>
      <c r="J3937" s="4" t="str">
        <f>PROPER(Table14[[#This Row],[Customer_Type]])</f>
        <v>Returning</v>
      </c>
      <c r="K3937" s="13">
        <f>IF(ISBLANK(Table14[[#This Row],[Discount]]),MEDIAN(Table14[Discount]),Table14[[#This Row],[Discount]])</f>
        <v>0.04</v>
      </c>
      <c r="L3937" s="4" t="s">
        <v>26</v>
      </c>
      <c r="M3937" s="4" t="s">
        <v>22</v>
      </c>
    </row>
    <row r="3938" spans="1:13" x14ac:dyDescent="0.3">
      <c r="A3938">
        <v>1400</v>
      </c>
      <c r="B3938" s="1">
        <v>45340</v>
      </c>
      <c r="C3938" s="4" t="str">
        <f>IF(ISBLANK(Table14[[#This Row],[Sales_Rep]]),"Unknown",Table14[[#This Row],[Sales_Rep]])</f>
        <v>Charlie</v>
      </c>
      <c r="D3938" s="4" t="str">
        <f>PROPER(Table14[[#This Row],[Region]])</f>
        <v>South</v>
      </c>
      <c r="E3938" s="9">
        <f>IF(ISBLANK(Table14[[#This Row],[Sales_Amount]]),MEDIAN(Table14[Sales_Amount]),Table14[[#This Row],[Sales_Amount]])</f>
        <v>46097.96</v>
      </c>
      <c r="F3938" s="11">
        <f>IF(ISBLANK(Table14[[#This Row],[Quantity_Sold]]),MEDIAN(Table14[Quantity_Sold]),Table14[[#This Row],[Quantity_Sold]])</f>
        <v>14</v>
      </c>
      <c r="G3938" s="4" t="str">
        <f>TRIM(Table14[[#This Row],[Product_Category]])</f>
        <v>Clothing</v>
      </c>
      <c r="H3938" s="9">
        <v>2726.99</v>
      </c>
      <c r="I3938" s="9">
        <v>3540.55</v>
      </c>
      <c r="J3938" s="4" t="str">
        <f>PROPER(Table14[[#This Row],[Customer_Type]])</f>
        <v>Returning</v>
      </c>
      <c r="K3938" s="13">
        <f>IF(ISBLANK(Table14[[#This Row],[Discount]]),MEDIAN(Table14[Discount]),Table14[[#This Row],[Discount]])</f>
        <v>7.0000000000000007E-2</v>
      </c>
      <c r="L3938" s="4" t="s">
        <v>26</v>
      </c>
      <c r="M3938" s="4" t="s">
        <v>22</v>
      </c>
    </row>
    <row r="3939" spans="1:13" x14ac:dyDescent="0.3">
      <c r="A3939">
        <v>1081</v>
      </c>
      <c r="B3939" s="1">
        <v>45568</v>
      </c>
      <c r="C3939" s="4" t="str">
        <f>IF(ISBLANK(Table14[[#This Row],[Sales_Rep]]),"Unknown",Table14[[#This Row],[Sales_Rep]])</f>
        <v>Bob</v>
      </c>
      <c r="D3939" s="4" t="str">
        <f>PROPER(Table14[[#This Row],[Region]])</f>
        <v>East</v>
      </c>
      <c r="E3939" s="9">
        <f>IF(ISBLANK(Table14[[#This Row],[Sales_Amount]]),MEDIAN(Table14[Sales_Amount]),Table14[[#This Row],[Sales_Amount]])</f>
        <v>75026.850000000006</v>
      </c>
      <c r="F3939" s="11">
        <f>IF(ISBLANK(Table14[[#This Row],[Quantity_Sold]]),MEDIAN(Table14[Quantity_Sold]),Table14[[#This Row],[Quantity_Sold]])</f>
        <v>22</v>
      </c>
      <c r="G3939" s="4" t="str">
        <f>TRIM(Table14[[#This Row],[Product_Category]])</f>
        <v>Electronics</v>
      </c>
      <c r="H3939" s="9">
        <v>3114.91</v>
      </c>
      <c r="I3939" s="9">
        <v>4316.8500000000004</v>
      </c>
      <c r="J3939" s="4" t="str">
        <f>PROPER(Table14[[#This Row],[Customer_Type]])</f>
        <v>New</v>
      </c>
      <c r="K3939" s="13">
        <f>IF(ISBLANK(Table14[[#This Row],[Discount]]),MEDIAN(Table14[Discount]),Table14[[#This Row],[Discount]])</f>
        <v>0.21</v>
      </c>
      <c r="L3939" s="4" t="s">
        <v>17</v>
      </c>
      <c r="M3939" s="4" t="s">
        <v>22</v>
      </c>
    </row>
    <row r="3940" spans="1:13" x14ac:dyDescent="0.3">
      <c r="A3940">
        <v>1382</v>
      </c>
      <c r="B3940" s="1">
        <v>45463</v>
      </c>
      <c r="C3940" s="4" t="str">
        <f>IF(ISBLANK(Table14[[#This Row],[Sales_Rep]]),"Unknown",Table14[[#This Row],[Sales_Rep]])</f>
        <v>Charlie</v>
      </c>
      <c r="D3940" s="4" t="str">
        <f>PROPER(Table14[[#This Row],[Region]])</f>
        <v>East</v>
      </c>
      <c r="E3940" s="9">
        <f>IF(ISBLANK(Table14[[#This Row],[Sales_Amount]]),MEDIAN(Table14[Sales_Amount]),Table14[[#This Row],[Sales_Amount]])</f>
        <v>113419.2</v>
      </c>
      <c r="F3940" s="11">
        <f>IF(ISBLANK(Table14[[#This Row],[Quantity_Sold]]),MEDIAN(Table14[Quantity_Sold]),Table14[[#This Row],[Quantity_Sold]])</f>
        <v>49</v>
      </c>
      <c r="G3940" s="4" t="str">
        <f>TRIM(Table14[[#This Row],[Product_Category]])</f>
        <v>Clothing</v>
      </c>
      <c r="H3940" s="9">
        <v>2524.37</v>
      </c>
      <c r="I3940" s="9">
        <v>3214.83</v>
      </c>
      <c r="J3940" s="4" t="str">
        <f>PROPER(Table14[[#This Row],[Customer_Type]])</f>
        <v>Returning</v>
      </c>
      <c r="K3940" s="13">
        <f>IF(ISBLANK(Table14[[#This Row],[Discount]]),MEDIAN(Table14[Discount]),Table14[[#This Row],[Discount]])</f>
        <v>0.28000000000000003</v>
      </c>
      <c r="L3940" s="4" t="s">
        <v>31</v>
      </c>
      <c r="M3940" s="4" t="s">
        <v>22</v>
      </c>
    </row>
    <row r="3941" spans="1:13" x14ac:dyDescent="0.3">
      <c r="A3941">
        <v>1171</v>
      </c>
      <c r="B3941" s="1">
        <v>45498</v>
      </c>
      <c r="C3941" s="4" t="str">
        <f>IF(ISBLANK(Table14[[#This Row],[Sales_Rep]]),"Unknown",Table14[[#This Row],[Sales_Rep]])</f>
        <v>David</v>
      </c>
      <c r="D3941" s="4" t="str">
        <f>PROPER(Table14[[#This Row],[Region]])</f>
        <v>North</v>
      </c>
      <c r="E3941" s="9">
        <f>IF(ISBLANK(Table14[[#This Row],[Sales_Amount]]),MEDIAN(Table14[Sales_Amount]),Table14[[#This Row],[Sales_Amount]])</f>
        <v>7966.63</v>
      </c>
      <c r="F3941" s="11">
        <f>IF(ISBLANK(Table14[[#This Row],[Quantity_Sold]]),MEDIAN(Table14[Quantity_Sold]),Table14[[#This Row],[Quantity_Sold]])</f>
        <v>3</v>
      </c>
      <c r="G3941" s="4" t="str">
        <f>TRIM(Table14[[#This Row],[Product_Category]])</f>
        <v>Electronics</v>
      </c>
      <c r="H3941" s="9">
        <v>2504.69</v>
      </c>
      <c r="I3941" s="9">
        <v>3199.45</v>
      </c>
      <c r="J3941" s="4" t="str">
        <f>PROPER(Table14[[#This Row],[Customer_Type]])</f>
        <v>Returning</v>
      </c>
      <c r="K3941" s="13">
        <f>IF(ISBLANK(Table14[[#This Row],[Discount]]),MEDIAN(Table14[Discount]),Table14[[#This Row],[Discount]])</f>
        <v>0.17</v>
      </c>
      <c r="L3941" s="4" t="s">
        <v>17</v>
      </c>
      <c r="M3941" s="4" t="s">
        <v>18</v>
      </c>
    </row>
    <row r="3942" spans="1:13" x14ac:dyDescent="0.3">
      <c r="A3942">
        <v>1372</v>
      </c>
      <c r="B3942" s="1">
        <v>45164</v>
      </c>
      <c r="C3942" s="4" t="str">
        <f>IF(ISBLANK(Table14[[#This Row],[Sales_Rep]]),"Unknown",Table14[[#This Row],[Sales_Rep]])</f>
        <v>Charlie</v>
      </c>
      <c r="D3942" s="4" t="str">
        <f>PROPER(Table14[[#This Row],[Region]])</f>
        <v>West</v>
      </c>
      <c r="E3942" s="9">
        <f>IF(ISBLANK(Table14[[#This Row],[Sales_Amount]]),MEDIAN(Table14[Sales_Amount]),Table14[[#This Row],[Sales_Amount]])</f>
        <v>1009.66</v>
      </c>
      <c r="F3942" s="11">
        <f>IF(ISBLANK(Table14[[#This Row],[Quantity_Sold]]),MEDIAN(Table14[Quantity_Sold]),Table14[[#This Row],[Quantity_Sold]])</f>
        <v>6</v>
      </c>
      <c r="G3942" s="4" t="str">
        <f>TRIM(Table14[[#This Row],[Product_Category]])</f>
        <v>Food</v>
      </c>
      <c r="H3942" s="9">
        <v>202.46</v>
      </c>
      <c r="I3942" s="9">
        <v>227.4</v>
      </c>
      <c r="J3942" s="4" t="str">
        <f>PROPER(Table14[[#This Row],[Customer_Type]])</f>
        <v>Returning</v>
      </c>
      <c r="K3942" s="13">
        <f>IF(ISBLANK(Table14[[#This Row],[Discount]]),MEDIAN(Table14[Discount]),Table14[[#This Row],[Discount]])</f>
        <v>0.26</v>
      </c>
      <c r="L3942" s="4" t="s">
        <v>26</v>
      </c>
      <c r="M3942" s="4" t="s">
        <v>18</v>
      </c>
    </row>
    <row r="3943" spans="1:13" x14ac:dyDescent="0.3">
      <c r="A3943">
        <v>1349</v>
      </c>
      <c r="B3943" s="1">
        <v>45371</v>
      </c>
      <c r="C3943" s="4" t="str">
        <f>IF(ISBLANK(Table14[[#This Row],[Sales_Rep]]),"Unknown",Table14[[#This Row],[Sales_Rep]])</f>
        <v>Eve</v>
      </c>
      <c r="D3943" s="4" t="str">
        <f>PROPER(Table14[[#This Row],[Region]])</f>
        <v>North</v>
      </c>
      <c r="E3943" s="9">
        <f>IF(ISBLANK(Table14[[#This Row],[Sales_Amount]]),MEDIAN(Table14[Sales_Amount]),Table14[[#This Row],[Sales_Amount]])</f>
        <v>54357.58</v>
      </c>
      <c r="F3943" s="11">
        <f>IF(ISBLANK(Table14[[#This Row],[Quantity_Sold]]),MEDIAN(Table14[Quantity_Sold]),Table14[[#This Row],[Quantity_Sold]])</f>
        <v>15</v>
      </c>
      <c r="G3943" s="4" t="str">
        <f>TRIM(Table14[[#This Row],[Product_Category]])</f>
        <v>Food</v>
      </c>
      <c r="H3943" s="9">
        <v>2685.82</v>
      </c>
      <c r="I3943" s="9">
        <v>3982.24</v>
      </c>
      <c r="J3943" s="4" t="str">
        <f>PROPER(Table14[[#This Row],[Customer_Type]])</f>
        <v>New</v>
      </c>
      <c r="K3943" s="13">
        <f>IF(ISBLANK(Table14[[#This Row],[Discount]]),MEDIAN(Table14[Discount]),Table14[[#This Row],[Discount]])</f>
        <v>0.09</v>
      </c>
      <c r="L3943" s="4" t="s">
        <v>31</v>
      </c>
      <c r="M3943" s="4" t="s">
        <v>22</v>
      </c>
    </row>
    <row r="3944" spans="1:13" x14ac:dyDescent="0.3">
      <c r="A3944">
        <v>1220</v>
      </c>
      <c r="B3944" s="1">
        <v>45275</v>
      </c>
      <c r="C3944" s="4" t="str">
        <f>IF(ISBLANK(Table14[[#This Row],[Sales_Rep]]),"Unknown",Table14[[#This Row],[Sales_Rep]])</f>
        <v>Alice</v>
      </c>
      <c r="D3944" s="4" t="str">
        <f>PROPER(Table14[[#This Row],[Region]])</f>
        <v>North</v>
      </c>
      <c r="E3944" s="9">
        <f>IF(ISBLANK(Table14[[#This Row],[Sales_Amount]]),MEDIAN(Table14[Sales_Amount]),Table14[[#This Row],[Sales_Amount]])</f>
        <v>200326.14</v>
      </c>
      <c r="F3944" s="11">
        <f>IF(ISBLANK(Table14[[#This Row],[Quantity_Sold]]),MEDIAN(Table14[Quantity_Sold]),Table14[[#This Row],[Quantity_Sold]])</f>
        <v>35</v>
      </c>
      <c r="G3944" s="4" t="str">
        <f>TRIM(Table14[[#This Row],[Product_Category]])</f>
        <v>Electronics</v>
      </c>
      <c r="H3944" s="9">
        <v>4978.58</v>
      </c>
      <c r="I3944" s="9">
        <v>6359.56</v>
      </c>
      <c r="J3944" s="4" t="str">
        <f>PROPER(Table14[[#This Row],[Customer_Type]])</f>
        <v>New</v>
      </c>
      <c r="K3944" s="13">
        <f>IF(ISBLANK(Table14[[#This Row],[Discount]]),MEDIAN(Table14[Discount]),Table14[[#This Row],[Discount]])</f>
        <v>0.1</v>
      </c>
      <c r="L3944" s="4" t="s">
        <v>26</v>
      </c>
      <c r="M3944" s="4" t="s">
        <v>18</v>
      </c>
    </row>
    <row r="3945" spans="1:13" x14ac:dyDescent="0.3">
      <c r="A3945">
        <v>1001</v>
      </c>
      <c r="B3945" s="1">
        <v>45637</v>
      </c>
      <c r="C3945" s="4" t="str">
        <f>IF(ISBLANK(Table14[[#This Row],[Sales_Rep]]),"Unknown",Table14[[#This Row],[Sales_Rep]])</f>
        <v>David</v>
      </c>
      <c r="D3945" s="4" t="str">
        <f>PROPER(Table14[[#This Row],[Region]])</f>
        <v>East</v>
      </c>
      <c r="E3945" s="9">
        <f>IF(ISBLANK(Table14[[#This Row],[Sales_Amount]]),MEDIAN(Table14[Sales_Amount]),Table14[[#This Row],[Sales_Amount]])</f>
        <v>5013.96</v>
      </c>
      <c r="F3945" s="11">
        <f>IF(ISBLANK(Table14[[#This Row],[Quantity_Sold]]),MEDIAN(Table14[Quantity_Sold]),Table14[[#This Row],[Quantity_Sold]])</f>
        <v>2</v>
      </c>
      <c r="G3945" s="4" t="str">
        <f>TRIM(Table14[[#This Row],[Product_Category]])</f>
        <v>Food</v>
      </c>
      <c r="H3945" s="9">
        <v>2889.26</v>
      </c>
      <c r="I3945" s="9">
        <v>3481.92</v>
      </c>
      <c r="J3945" s="4" t="str">
        <f>PROPER(Table14[[#This Row],[Customer_Type]])</f>
        <v>Returning</v>
      </c>
      <c r="K3945" s="13">
        <f>IF(ISBLANK(Table14[[#This Row],[Discount]]),MEDIAN(Table14[Discount]),Table14[[#This Row],[Discount]])</f>
        <v>0.28000000000000003</v>
      </c>
      <c r="L3945" s="4" t="s">
        <v>17</v>
      </c>
      <c r="M3945" s="4" t="s">
        <v>18</v>
      </c>
    </row>
    <row r="3946" spans="1:13" x14ac:dyDescent="0.3">
      <c r="A3946">
        <v>1042</v>
      </c>
      <c r="B3946" s="1">
        <v>45585</v>
      </c>
      <c r="C3946" s="4" t="str">
        <f>IF(ISBLANK(Table14[[#This Row],[Sales_Rep]]),"Unknown",Table14[[#This Row],[Sales_Rep]])</f>
        <v>David</v>
      </c>
      <c r="D3946" s="4" t="str">
        <f>PROPER(Table14[[#This Row],[Region]])</f>
        <v>East</v>
      </c>
      <c r="E3946" s="9">
        <f>IF(ISBLANK(Table14[[#This Row],[Sales_Amount]]),MEDIAN(Table14[Sales_Amount]),Table14[[#This Row],[Sales_Amount]])</f>
        <v>91764.6</v>
      </c>
      <c r="F3946" s="11">
        <f>IF(ISBLANK(Table14[[#This Row],[Quantity_Sold]]),MEDIAN(Table14[Quantity_Sold]),Table14[[#This Row],[Quantity_Sold]])</f>
        <v>47</v>
      </c>
      <c r="G3946" s="4" t="str">
        <f>TRIM(Table14[[#This Row],[Product_Category]])</f>
        <v>Food</v>
      </c>
      <c r="H3946" s="9">
        <v>1762.32</v>
      </c>
      <c r="I3946" s="9">
        <v>1972.16</v>
      </c>
      <c r="J3946" s="4" t="str">
        <f>PROPER(Table14[[#This Row],[Customer_Type]])</f>
        <v>Returning</v>
      </c>
      <c r="K3946" s="13">
        <f>IF(ISBLANK(Table14[[#This Row],[Discount]]),MEDIAN(Table14[Discount]),Table14[[#This Row],[Discount]])</f>
        <v>0.01</v>
      </c>
      <c r="L3946" s="4" t="s">
        <v>31</v>
      </c>
      <c r="M3946" s="4" t="s">
        <v>18</v>
      </c>
    </row>
    <row r="3947" spans="1:13" x14ac:dyDescent="0.3">
      <c r="A3947">
        <v>1447</v>
      </c>
      <c r="B3947" s="1">
        <v>45515</v>
      </c>
      <c r="C3947" s="4" t="str">
        <f>IF(ISBLANK(Table14[[#This Row],[Sales_Rep]]),"Unknown",Table14[[#This Row],[Sales_Rep]])</f>
        <v>Eve</v>
      </c>
      <c r="D3947" s="4" t="str">
        <f>PROPER(Table14[[#This Row],[Region]])</f>
        <v>West</v>
      </c>
      <c r="E3947" s="9">
        <f>IF(ISBLANK(Table14[[#This Row],[Sales_Amount]]),MEDIAN(Table14[Sales_Amount]),Table14[[#This Row],[Sales_Amount]])</f>
        <v>15139.65</v>
      </c>
      <c r="F3947" s="11">
        <f>IF(ISBLANK(Table14[[#This Row],[Quantity_Sold]]),MEDIAN(Table14[Quantity_Sold]),Table14[[#This Row],[Quantity_Sold]])</f>
        <v>42</v>
      </c>
      <c r="G3947" s="4" t="str">
        <f>TRIM(Table14[[#This Row],[Product_Category]])</f>
        <v>Clothing</v>
      </c>
      <c r="H3947" s="9">
        <v>318.75</v>
      </c>
      <c r="I3947" s="9">
        <v>405.02</v>
      </c>
      <c r="J3947" s="4" t="str">
        <f>PROPER(Table14[[#This Row],[Customer_Type]])</f>
        <v>New</v>
      </c>
      <c r="K3947" s="13">
        <f>IF(ISBLANK(Table14[[#This Row],[Discount]]),MEDIAN(Table14[Discount]),Table14[[#This Row],[Discount]])</f>
        <v>0.11</v>
      </c>
      <c r="L3947" s="4" t="s">
        <v>26</v>
      </c>
      <c r="M3947" s="4" t="s">
        <v>18</v>
      </c>
    </row>
    <row r="3948" spans="1:13" x14ac:dyDescent="0.3">
      <c r="A3948">
        <v>1499</v>
      </c>
      <c r="B3948" s="1">
        <v>44995</v>
      </c>
      <c r="C3948" s="4" t="str">
        <f>IF(ISBLANK(Table14[[#This Row],[Sales_Rep]]),"Unknown",Table14[[#This Row],[Sales_Rep]])</f>
        <v>Charlie</v>
      </c>
      <c r="D3948" s="4" t="str">
        <f>PROPER(Table14[[#This Row],[Region]])</f>
        <v>West</v>
      </c>
      <c r="E3948" s="9">
        <f>IF(ISBLANK(Table14[[#This Row],[Sales_Amount]]),MEDIAN(Table14[Sales_Amount]),Table14[[#This Row],[Sales_Amount]])</f>
        <v>31150.81</v>
      </c>
      <c r="F3948" s="11">
        <f>IF(ISBLANK(Table14[[#This Row],[Quantity_Sold]]),MEDIAN(Table14[Quantity_Sold]),Table14[[#This Row],[Quantity_Sold]])</f>
        <v>20</v>
      </c>
      <c r="G3948" s="4" t="str">
        <f>TRIM(Table14[[#This Row],[Product_Category]])</f>
        <v>Clothing</v>
      </c>
      <c r="H3948" s="9">
        <v>1726.84</v>
      </c>
      <c r="I3948" s="9">
        <v>2022.78</v>
      </c>
      <c r="J3948" s="4" t="str">
        <f>PROPER(Table14[[#This Row],[Customer_Type]])</f>
        <v>New</v>
      </c>
      <c r="K3948" s="13">
        <f>IF(ISBLANK(Table14[[#This Row],[Discount]]),MEDIAN(Table14[Discount]),Table14[[#This Row],[Discount]])</f>
        <v>0.23</v>
      </c>
      <c r="L3948" s="4" t="s">
        <v>17</v>
      </c>
      <c r="M3948" s="4" t="s">
        <v>18</v>
      </c>
    </row>
    <row r="3949" spans="1:13" x14ac:dyDescent="0.3">
      <c r="A3949">
        <v>1267</v>
      </c>
      <c r="B3949" s="1">
        <v>45446</v>
      </c>
      <c r="C3949" s="4" t="str">
        <f>IF(ISBLANK(Table14[[#This Row],[Sales_Rep]]),"Unknown",Table14[[#This Row],[Sales_Rep]])</f>
        <v>Alice</v>
      </c>
      <c r="D3949" s="4" t="str">
        <f>PROPER(Table14[[#This Row],[Region]])</f>
        <v>East</v>
      </c>
      <c r="E3949" s="9">
        <f>IF(ISBLANK(Table14[[#This Row],[Sales_Amount]]),MEDIAN(Table14[Sales_Amount]),Table14[[#This Row],[Sales_Amount]])</f>
        <v>56285.74</v>
      </c>
      <c r="F3949" s="11">
        <f>IF(ISBLANK(Table14[[#This Row],[Quantity_Sold]]),MEDIAN(Table14[Quantity_Sold]),Table14[[#This Row],[Quantity_Sold]])</f>
        <v>43</v>
      </c>
      <c r="G3949" s="4" t="str">
        <f>TRIM(Table14[[#This Row],[Product_Category]])</f>
        <v>Furniture</v>
      </c>
      <c r="H3949" s="9">
        <v>1331</v>
      </c>
      <c r="I3949" s="9">
        <v>1722.33</v>
      </c>
      <c r="J3949" s="4" t="str">
        <f>PROPER(Table14[[#This Row],[Customer_Type]])</f>
        <v>Returning</v>
      </c>
      <c r="K3949" s="13">
        <f>IF(ISBLANK(Table14[[#This Row],[Discount]]),MEDIAN(Table14[Discount]),Table14[[#This Row],[Discount]])</f>
        <v>0.24</v>
      </c>
      <c r="L3949" s="4" t="s">
        <v>31</v>
      </c>
      <c r="M3949" s="4" t="s">
        <v>22</v>
      </c>
    </row>
    <row r="3950" spans="1:13" x14ac:dyDescent="0.3">
      <c r="A3950">
        <v>1398</v>
      </c>
      <c r="B3950" s="1">
        <v>45036</v>
      </c>
      <c r="C3950" s="4" t="str">
        <f>IF(ISBLANK(Table14[[#This Row],[Sales_Rep]]),"Unknown",Table14[[#This Row],[Sales_Rep]])</f>
        <v>Charlie</v>
      </c>
      <c r="D3950" s="4" t="str">
        <f>PROPER(Table14[[#This Row],[Region]])</f>
        <v>North</v>
      </c>
      <c r="E3950" s="9">
        <f>IF(ISBLANK(Table14[[#This Row],[Sales_Amount]]),MEDIAN(Table14[Sales_Amount]),Table14[[#This Row],[Sales_Amount]])</f>
        <v>7071.93</v>
      </c>
      <c r="F3950" s="11">
        <f>IF(ISBLANK(Table14[[#This Row],[Quantity_Sold]]),MEDIAN(Table14[Quantity_Sold]),Table14[[#This Row],[Quantity_Sold]])</f>
        <v>28</v>
      </c>
      <c r="G3950" s="4" t="str">
        <f>TRIM(Table14[[#This Row],[Product_Category]])</f>
        <v>Clothing</v>
      </c>
      <c r="H3950" s="9">
        <v>242.56</v>
      </c>
      <c r="I3950" s="9">
        <v>297.14</v>
      </c>
      <c r="J3950" s="4" t="str">
        <f>PROPER(Table14[[#This Row],[Customer_Type]])</f>
        <v>New</v>
      </c>
      <c r="K3950" s="13">
        <f>IF(ISBLANK(Table14[[#This Row],[Discount]]),MEDIAN(Table14[Discount]),Table14[[#This Row],[Discount]])</f>
        <v>0.15</v>
      </c>
      <c r="L3950" s="4" t="s">
        <v>17</v>
      </c>
      <c r="M3950" s="4" t="s">
        <v>22</v>
      </c>
    </row>
    <row r="3951" spans="1:13" x14ac:dyDescent="0.3">
      <c r="A3951">
        <v>1439</v>
      </c>
      <c r="B3951" s="1">
        <v>45038</v>
      </c>
      <c r="C3951" s="4" t="str">
        <f>IF(ISBLANK(Table14[[#This Row],[Sales_Rep]]),"Unknown",Table14[[#This Row],[Sales_Rep]])</f>
        <v>Bob</v>
      </c>
      <c r="D3951" s="4" t="str">
        <f>PROPER(Table14[[#This Row],[Region]])</f>
        <v>West</v>
      </c>
      <c r="E3951" s="9">
        <f>IF(ISBLANK(Table14[[#This Row],[Sales_Amount]]),MEDIAN(Table14[Sales_Amount]),Table14[[#This Row],[Sales_Amount]])</f>
        <v>37202.69</v>
      </c>
      <c r="F3951" s="11">
        <f>IF(ISBLANK(Table14[[#This Row],[Quantity_Sold]]),MEDIAN(Table14[Quantity_Sold]),Table14[[#This Row],[Quantity_Sold]])</f>
        <v>9</v>
      </c>
      <c r="G3951" s="4" t="str">
        <f>TRIM(Table14[[#This Row],[Product_Category]])</f>
        <v>Electronics</v>
      </c>
      <c r="H3951" s="9">
        <v>3921.82</v>
      </c>
      <c r="I3951" s="9">
        <v>5167.04</v>
      </c>
      <c r="J3951" s="4" t="str">
        <f>PROPER(Table14[[#This Row],[Customer_Type]])</f>
        <v>New</v>
      </c>
      <c r="K3951" s="13">
        <f>IF(ISBLANK(Table14[[#This Row],[Discount]]),MEDIAN(Table14[Discount]),Table14[[#This Row],[Discount]])</f>
        <v>0.2</v>
      </c>
      <c r="L3951" s="4" t="s">
        <v>31</v>
      </c>
      <c r="M3951" s="4" t="s">
        <v>18</v>
      </c>
    </row>
    <row r="3952" spans="1:13" x14ac:dyDescent="0.3">
      <c r="A3952">
        <v>1145</v>
      </c>
      <c r="B3952" s="1">
        <v>45531</v>
      </c>
      <c r="C3952" s="4" t="str">
        <f>IF(ISBLANK(Table14[[#This Row],[Sales_Rep]]),"Unknown",Table14[[#This Row],[Sales_Rep]])</f>
        <v>Charlie</v>
      </c>
      <c r="D3952" s="4" t="str">
        <f>PROPER(Table14[[#This Row],[Region]])</f>
        <v>East</v>
      </c>
      <c r="E3952" s="9">
        <f>IF(ISBLANK(Table14[[#This Row],[Sales_Amount]]),MEDIAN(Table14[Sales_Amount]),Table14[[#This Row],[Sales_Amount]])</f>
        <v>147808.12</v>
      </c>
      <c r="F3952" s="11">
        <f>IF(ISBLANK(Table14[[#This Row],[Quantity_Sold]]),MEDIAN(Table14[Quantity_Sold]),Table14[[#This Row],[Quantity_Sold]])</f>
        <v>34</v>
      </c>
      <c r="G3952" s="4" t="str">
        <f>TRIM(Table14[[#This Row],[Product_Category]])</f>
        <v>Clothing</v>
      </c>
      <c r="H3952" s="9">
        <v>3879.46</v>
      </c>
      <c r="I3952" s="9">
        <v>4481.75</v>
      </c>
      <c r="J3952" s="4" t="str">
        <f>PROPER(Table14[[#This Row],[Customer_Type]])</f>
        <v>Returning</v>
      </c>
      <c r="K3952" s="13">
        <f>IF(ISBLANK(Table14[[#This Row],[Discount]]),MEDIAN(Table14[Discount]),Table14[[#This Row],[Discount]])</f>
        <v>0.03</v>
      </c>
      <c r="L3952" s="4" t="s">
        <v>31</v>
      </c>
      <c r="M3952" s="4" t="s">
        <v>22</v>
      </c>
    </row>
    <row r="3953" spans="1:13" x14ac:dyDescent="0.3">
      <c r="A3953">
        <v>1495</v>
      </c>
      <c r="B3953" s="1">
        <v>45214</v>
      </c>
      <c r="C3953" s="4" t="str">
        <f>IF(ISBLANK(Table14[[#This Row],[Sales_Rep]]),"Unknown",Table14[[#This Row],[Sales_Rep]])</f>
        <v>David</v>
      </c>
      <c r="D3953" s="4" t="str">
        <f>PROPER(Table14[[#This Row],[Region]])</f>
        <v>South</v>
      </c>
      <c r="E3953" s="9">
        <f>IF(ISBLANK(Table14[[#This Row],[Sales_Amount]]),MEDIAN(Table14[Sales_Amount]),Table14[[#This Row],[Sales_Amount]])</f>
        <v>74627.960000000006</v>
      </c>
      <c r="F3953" s="11">
        <f>IF(ISBLANK(Table14[[#This Row],[Quantity_Sold]]),MEDIAN(Table14[Quantity_Sold]),Table14[[#This Row],[Quantity_Sold]])</f>
        <v>17</v>
      </c>
      <c r="G3953" s="4" t="str">
        <f>TRIM(Table14[[#This Row],[Product_Category]])</f>
        <v>Clothing</v>
      </c>
      <c r="H3953" s="9">
        <v>4874.33</v>
      </c>
      <c r="I3953" s="9">
        <v>5487.35</v>
      </c>
      <c r="J3953" s="4" t="str">
        <f>PROPER(Table14[[#This Row],[Customer_Type]])</f>
        <v>Returning</v>
      </c>
      <c r="K3953" s="13">
        <f>IF(ISBLANK(Table14[[#This Row],[Discount]]),MEDIAN(Table14[Discount]),Table14[[#This Row],[Discount]])</f>
        <v>0.2</v>
      </c>
      <c r="L3953" s="4" t="s">
        <v>26</v>
      </c>
      <c r="M3953" s="4" t="s">
        <v>22</v>
      </c>
    </row>
    <row r="3954" spans="1:13" x14ac:dyDescent="0.3">
      <c r="A3954">
        <v>1078</v>
      </c>
      <c r="B3954" s="1">
        <v>45359</v>
      </c>
      <c r="C3954" s="4" t="str">
        <f>IF(ISBLANK(Table14[[#This Row],[Sales_Rep]]),"Unknown",Table14[[#This Row],[Sales_Rep]])</f>
        <v>Alice</v>
      </c>
      <c r="D3954" s="4" t="str">
        <f>PROPER(Table14[[#This Row],[Region]])</f>
        <v>East</v>
      </c>
      <c r="E3954" s="9">
        <f>IF(ISBLANK(Table14[[#This Row],[Sales_Amount]]),MEDIAN(Table14[Sales_Amount]),Table14[[#This Row],[Sales_Amount]])</f>
        <v>22500.7</v>
      </c>
      <c r="F3954" s="11">
        <f>IF(ISBLANK(Table14[[#This Row],[Quantity_Sold]]),MEDIAN(Table14[Quantity_Sold]),Table14[[#This Row],[Quantity_Sold]])</f>
        <v>10</v>
      </c>
      <c r="G3954" s="4" t="str">
        <f>TRIM(Table14[[#This Row],[Product_Category]])</f>
        <v>Furniture</v>
      </c>
      <c r="H3954" s="9">
        <v>2116.27</v>
      </c>
      <c r="I3954" s="9">
        <v>2616.36</v>
      </c>
      <c r="J3954" s="4" t="str">
        <f>PROPER(Table14[[#This Row],[Customer_Type]])</f>
        <v>New</v>
      </c>
      <c r="K3954" s="13">
        <f>IF(ISBLANK(Table14[[#This Row],[Discount]]),MEDIAN(Table14[Discount]),Table14[[#This Row],[Discount]])</f>
        <v>0.14000000000000001</v>
      </c>
      <c r="L3954" s="4" t="s">
        <v>31</v>
      </c>
      <c r="M3954" s="4" t="s">
        <v>22</v>
      </c>
    </row>
    <row r="3955" spans="1:13" x14ac:dyDescent="0.3">
      <c r="A3955">
        <v>1065</v>
      </c>
      <c r="B3955" s="1">
        <v>45420</v>
      </c>
      <c r="C3955" s="4" t="str">
        <f>IF(ISBLANK(Table14[[#This Row],[Sales_Rep]]),"Unknown",Table14[[#This Row],[Sales_Rep]])</f>
        <v>Charlie</v>
      </c>
      <c r="D3955" s="4" t="str">
        <f>PROPER(Table14[[#This Row],[Region]])</f>
        <v>West</v>
      </c>
      <c r="E3955" s="9">
        <f>IF(ISBLANK(Table14[[#This Row],[Sales_Amount]]),MEDIAN(Table14[Sales_Amount]),Table14[[#This Row],[Sales_Amount]])</f>
        <v>125037.73</v>
      </c>
      <c r="F3955" s="11">
        <f>IF(ISBLANK(Table14[[#This Row],[Quantity_Sold]]),MEDIAN(Table14[Quantity_Sold]),Table14[[#This Row],[Quantity_Sold]])</f>
        <v>24</v>
      </c>
      <c r="G3955" s="4" t="str">
        <f>TRIM(Table14[[#This Row],[Product_Category]])</f>
        <v>Clothing</v>
      </c>
      <c r="H3955" s="9">
        <v>4100.1400000000003</v>
      </c>
      <c r="I3955" s="9">
        <v>5316.23</v>
      </c>
      <c r="J3955" s="4" t="str">
        <f>PROPER(Table14[[#This Row],[Customer_Type]])</f>
        <v>Returning</v>
      </c>
      <c r="K3955" s="13">
        <f>IF(ISBLANK(Table14[[#This Row],[Discount]]),MEDIAN(Table14[Discount]),Table14[[#This Row],[Discount]])</f>
        <v>0.02</v>
      </c>
      <c r="L3955" s="4" t="s">
        <v>31</v>
      </c>
      <c r="M3955" s="4" t="s">
        <v>18</v>
      </c>
    </row>
    <row r="3956" spans="1:13" x14ac:dyDescent="0.3">
      <c r="A3956">
        <v>1469</v>
      </c>
      <c r="B3956" s="1">
        <v>45284</v>
      </c>
      <c r="C3956" s="4" t="str">
        <f>IF(ISBLANK(Table14[[#This Row],[Sales_Rep]]),"Unknown",Table14[[#This Row],[Sales_Rep]])</f>
        <v>Alice</v>
      </c>
      <c r="D3956" s="4" t="str">
        <f>PROPER(Table14[[#This Row],[Region]])</f>
        <v>East</v>
      </c>
      <c r="E3956" s="9">
        <f>IF(ISBLANK(Table14[[#This Row],[Sales_Amount]]),MEDIAN(Table14[Sales_Amount]),Table14[[#This Row],[Sales_Amount]])</f>
        <v>4708.7299999999996</v>
      </c>
      <c r="F3956" s="11">
        <f>IF(ISBLANK(Table14[[#This Row],[Quantity_Sold]]),MEDIAN(Table14[Quantity_Sold]),Table14[[#This Row],[Quantity_Sold]])</f>
        <v>1</v>
      </c>
      <c r="G3956" s="4" t="str">
        <f>TRIM(Table14[[#This Row],[Product_Category]])</f>
        <v>Clothing</v>
      </c>
      <c r="H3956" s="9">
        <v>3576.19</v>
      </c>
      <c r="I3956" s="9">
        <v>4708.7299999999996</v>
      </c>
      <c r="J3956" s="4" t="str">
        <f>PROPER(Table14[[#This Row],[Customer_Type]])</f>
        <v>New</v>
      </c>
      <c r="K3956" s="13">
        <f>IF(ISBLANK(Table14[[#This Row],[Discount]]),MEDIAN(Table14[Discount]),Table14[[#This Row],[Discount]])</f>
        <v>0</v>
      </c>
      <c r="L3956" s="4" t="s">
        <v>31</v>
      </c>
      <c r="M3956" s="4" t="s">
        <v>18</v>
      </c>
    </row>
    <row r="3957" spans="1:13" x14ac:dyDescent="0.3">
      <c r="A3957">
        <v>1420</v>
      </c>
      <c r="B3957" s="1">
        <v>45513</v>
      </c>
      <c r="C3957" s="4" t="str">
        <f>IF(ISBLANK(Table14[[#This Row],[Sales_Rep]]),"Unknown",Table14[[#This Row],[Sales_Rep]])</f>
        <v>Alice</v>
      </c>
      <c r="D3957" s="4" t="str">
        <f>PROPER(Table14[[#This Row],[Region]])</f>
        <v>West</v>
      </c>
      <c r="E3957" s="9">
        <f>IF(ISBLANK(Table14[[#This Row],[Sales_Amount]]),MEDIAN(Table14[Sales_Amount]),Table14[[#This Row],[Sales_Amount]])</f>
        <v>67852.08</v>
      </c>
      <c r="F3957" s="11">
        <f>IF(ISBLANK(Table14[[#This Row],[Quantity_Sold]]),MEDIAN(Table14[Quantity_Sold]),Table14[[#This Row],[Quantity_Sold]])</f>
        <v>28</v>
      </c>
      <c r="G3957" s="4" t="str">
        <f>TRIM(Table14[[#This Row],[Product_Category]])</f>
        <v>Food</v>
      </c>
      <c r="H3957" s="9">
        <v>2527.69</v>
      </c>
      <c r="I3957" s="9">
        <v>2955.23</v>
      </c>
      <c r="J3957" s="4" t="str">
        <f>PROPER(Table14[[#This Row],[Customer_Type]])</f>
        <v>Returning</v>
      </c>
      <c r="K3957" s="13">
        <f>IF(ISBLANK(Table14[[#This Row],[Discount]]),MEDIAN(Table14[Discount]),Table14[[#This Row],[Discount]])</f>
        <v>0.18</v>
      </c>
      <c r="L3957" s="4" t="s">
        <v>26</v>
      </c>
      <c r="M3957" s="4" t="s">
        <v>18</v>
      </c>
    </row>
    <row r="3958" spans="1:13" x14ac:dyDescent="0.3">
      <c r="A3958">
        <v>1219</v>
      </c>
      <c r="B3958" s="1">
        <v>45327</v>
      </c>
      <c r="C3958" s="4" t="str">
        <f>IF(ISBLANK(Table14[[#This Row],[Sales_Rep]]),"Unknown",Table14[[#This Row],[Sales_Rep]])</f>
        <v>Bob</v>
      </c>
      <c r="D3958" s="4" t="str">
        <f>PROPER(Table14[[#This Row],[Region]])</f>
        <v>East</v>
      </c>
      <c r="E3958" s="9">
        <f>IF(ISBLANK(Table14[[#This Row],[Sales_Amount]]),MEDIAN(Table14[Sales_Amount]),Table14[[#This Row],[Sales_Amount]])</f>
        <v>17864.41</v>
      </c>
      <c r="F3958" s="11">
        <f>IF(ISBLANK(Table14[[#This Row],[Quantity_Sold]]),MEDIAN(Table14[Quantity_Sold]),Table14[[#This Row],[Quantity_Sold]])</f>
        <v>21</v>
      </c>
      <c r="G3958" s="4" t="str">
        <f>TRIM(Table14[[#This Row],[Product_Category]])</f>
        <v>Furniture</v>
      </c>
      <c r="H3958" s="9">
        <v>896.22</v>
      </c>
      <c r="I3958" s="9">
        <v>989.17</v>
      </c>
      <c r="J3958" s="4" t="str">
        <f>PROPER(Table14[[#This Row],[Customer_Type]])</f>
        <v>New</v>
      </c>
      <c r="K3958" s="13">
        <f>IF(ISBLANK(Table14[[#This Row],[Discount]]),MEDIAN(Table14[Discount]),Table14[[#This Row],[Discount]])</f>
        <v>0.14000000000000001</v>
      </c>
      <c r="L3958" s="4" t="s">
        <v>31</v>
      </c>
      <c r="M3958" s="4" t="s">
        <v>22</v>
      </c>
    </row>
    <row r="3959" spans="1:13" x14ac:dyDescent="0.3">
      <c r="A3959">
        <v>1020</v>
      </c>
      <c r="B3959" s="1">
        <v>45487</v>
      </c>
      <c r="C3959" s="4" t="str">
        <f>IF(ISBLANK(Table14[[#This Row],[Sales_Rep]]),"Unknown",Table14[[#This Row],[Sales_Rep]])</f>
        <v>Bob</v>
      </c>
      <c r="D3959" s="4" t="str">
        <f>PROPER(Table14[[#This Row],[Region]])</f>
        <v>East</v>
      </c>
      <c r="E3959" s="9">
        <f>IF(ISBLANK(Table14[[#This Row],[Sales_Amount]]),MEDIAN(Table14[Sales_Amount]),Table14[[#This Row],[Sales_Amount]])</f>
        <v>8944.35</v>
      </c>
      <c r="F3959" s="11">
        <f>IF(ISBLANK(Table14[[#This Row],[Quantity_Sold]]),MEDIAN(Table14[Quantity_Sold]),Table14[[#This Row],[Quantity_Sold]])</f>
        <v>46</v>
      </c>
      <c r="G3959" s="4" t="str">
        <f>TRIM(Table14[[#This Row],[Product_Category]])</f>
        <v>Electronics</v>
      </c>
      <c r="H3959" s="9">
        <v>198.59</v>
      </c>
      <c r="I3959" s="9">
        <v>262.76</v>
      </c>
      <c r="J3959" s="4" t="str">
        <f>PROPER(Table14[[#This Row],[Customer_Type]])</f>
        <v>New</v>
      </c>
      <c r="K3959" s="13">
        <f>IF(ISBLANK(Table14[[#This Row],[Discount]]),MEDIAN(Table14[Discount]),Table14[[#This Row],[Discount]])</f>
        <v>0.26</v>
      </c>
      <c r="L3959" s="4" t="s">
        <v>26</v>
      </c>
      <c r="M3959" s="4" t="s">
        <v>18</v>
      </c>
    </row>
    <row r="3960" spans="1:13" x14ac:dyDescent="0.3">
      <c r="A3960">
        <v>1375</v>
      </c>
      <c r="B3960" s="1">
        <v>45106</v>
      </c>
      <c r="C3960" s="4" t="str">
        <f>IF(ISBLANK(Table14[[#This Row],[Sales_Rep]]),"Unknown",Table14[[#This Row],[Sales_Rep]])</f>
        <v>David</v>
      </c>
      <c r="D3960" s="4" t="str">
        <f>PROPER(Table14[[#This Row],[Region]])</f>
        <v>West</v>
      </c>
      <c r="E3960" s="9">
        <f>IF(ISBLANK(Table14[[#This Row],[Sales_Amount]]),MEDIAN(Table14[Sales_Amount]),Table14[[#This Row],[Sales_Amount]])</f>
        <v>167355.97</v>
      </c>
      <c r="F3960" s="11">
        <f>IF(ISBLANK(Table14[[#This Row],[Quantity_Sold]]),MEDIAN(Table14[Quantity_Sold]),Table14[[#This Row],[Quantity_Sold]])</f>
        <v>46</v>
      </c>
      <c r="G3960" s="4" t="str">
        <f>TRIM(Table14[[#This Row],[Product_Category]])</f>
        <v>Furniture</v>
      </c>
      <c r="H3960" s="9">
        <v>3770.04</v>
      </c>
      <c r="I3960" s="9">
        <v>4787.07</v>
      </c>
      <c r="J3960" s="4" t="str">
        <f>PROPER(Table14[[#This Row],[Customer_Type]])</f>
        <v>New</v>
      </c>
      <c r="K3960" s="13">
        <f>IF(ISBLANK(Table14[[#This Row],[Discount]]),MEDIAN(Table14[Discount]),Table14[[#This Row],[Discount]])</f>
        <v>0.24</v>
      </c>
      <c r="L3960" s="4" t="s">
        <v>17</v>
      </c>
      <c r="M3960" s="4" t="s">
        <v>22</v>
      </c>
    </row>
    <row r="3961" spans="1:13" x14ac:dyDescent="0.3">
      <c r="A3961">
        <v>1382</v>
      </c>
      <c r="B3961" s="1">
        <v>45466</v>
      </c>
      <c r="C3961" s="4" t="str">
        <f>IF(ISBLANK(Table14[[#This Row],[Sales_Rep]]),"Unknown",Table14[[#This Row],[Sales_Rep]])</f>
        <v>Eve</v>
      </c>
      <c r="D3961" s="4" t="str">
        <f>PROPER(Table14[[#This Row],[Region]])</f>
        <v>West</v>
      </c>
      <c r="E3961" s="9">
        <f>IF(ISBLANK(Table14[[#This Row],[Sales_Amount]]),MEDIAN(Table14[Sales_Amount]),Table14[[#This Row],[Sales_Amount]])</f>
        <v>18308.12</v>
      </c>
      <c r="F3961" s="11">
        <f>IF(ISBLANK(Table14[[#This Row],[Quantity_Sold]]),MEDIAN(Table14[Quantity_Sold]),Table14[[#This Row],[Quantity_Sold]])</f>
        <v>26</v>
      </c>
      <c r="G3961" s="4" t="str">
        <f>TRIM(Table14[[#This Row],[Product_Category]])</f>
        <v>Furniture</v>
      </c>
      <c r="H3961" s="9">
        <v>546.77</v>
      </c>
      <c r="I3961" s="9">
        <v>800.18</v>
      </c>
      <c r="J3961" s="4" t="str">
        <f>PROPER(Table14[[#This Row],[Customer_Type]])</f>
        <v>Returning</v>
      </c>
      <c r="K3961" s="13">
        <f>IF(ISBLANK(Table14[[#This Row],[Discount]]),MEDIAN(Table14[Discount]),Table14[[#This Row],[Discount]])</f>
        <v>0.12</v>
      </c>
      <c r="L3961" s="4" t="s">
        <v>17</v>
      </c>
      <c r="M3961" s="4" t="s">
        <v>18</v>
      </c>
    </row>
    <row r="3962" spans="1:13" x14ac:dyDescent="0.3">
      <c r="A3962">
        <v>1189</v>
      </c>
      <c r="B3962" s="1">
        <v>45114</v>
      </c>
      <c r="C3962" s="4" t="str">
        <f>IF(ISBLANK(Table14[[#This Row],[Sales_Rep]]),"Unknown",Table14[[#This Row],[Sales_Rep]])</f>
        <v>Alice</v>
      </c>
      <c r="D3962" s="4" t="str">
        <f>PROPER(Table14[[#This Row],[Region]])</f>
        <v>North</v>
      </c>
      <c r="E3962" s="9">
        <f>IF(ISBLANK(Table14[[#This Row],[Sales_Amount]]),MEDIAN(Table14[Sales_Amount]),Table14[[#This Row],[Sales_Amount]])</f>
        <v>92028.41</v>
      </c>
      <c r="F3962" s="11">
        <f>IF(ISBLANK(Table14[[#This Row],[Quantity_Sold]]),MEDIAN(Table14[Quantity_Sold]),Table14[[#This Row],[Quantity_Sold]])</f>
        <v>48</v>
      </c>
      <c r="G3962" s="4" t="str">
        <f>TRIM(Table14[[#This Row],[Product_Category]])</f>
        <v>Clothing</v>
      </c>
      <c r="H3962" s="9">
        <v>1870.06</v>
      </c>
      <c r="I3962" s="9">
        <v>2309.9499999999998</v>
      </c>
      <c r="J3962" s="4" t="str">
        <f>PROPER(Table14[[#This Row],[Customer_Type]])</f>
        <v>Returning</v>
      </c>
      <c r="K3962" s="13">
        <f>IF(ISBLANK(Table14[[#This Row],[Discount]]),MEDIAN(Table14[Discount]),Table14[[#This Row],[Discount]])</f>
        <v>0.17</v>
      </c>
      <c r="L3962" s="4" t="s">
        <v>26</v>
      </c>
      <c r="M3962" s="4" t="s">
        <v>18</v>
      </c>
    </row>
    <row r="3963" spans="1:13" x14ac:dyDescent="0.3">
      <c r="A3963">
        <v>1130</v>
      </c>
      <c r="B3963" s="1">
        <v>45064</v>
      </c>
      <c r="C3963" s="4" t="str">
        <f>IF(ISBLANK(Table14[[#This Row],[Sales_Rep]]),"Unknown",Table14[[#This Row],[Sales_Rep]])</f>
        <v>Eve</v>
      </c>
      <c r="D3963" s="4" t="str">
        <f>PROPER(Table14[[#This Row],[Region]])</f>
        <v>North</v>
      </c>
      <c r="E3963" s="9">
        <f>IF(ISBLANK(Table14[[#This Row],[Sales_Amount]]),MEDIAN(Table14[Sales_Amount]),Table14[[#This Row],[Sales_Amount]])</f>
        <v>22286.87</v>
      </c>
      <c r="F3963" s="11">
        <f>IF(ISBLANK(Table14[[#This Row],[Quantity_Sold]]),MEDIAN(Table14[Quantity_Sold]),Table14[[#This Row],[Quantity_Sold]])</f>
        <v>5</v>
      </c>
      <c r="G3963" s="4" t="str">
        <f>TRIM(Table14[[#This Row],[Product_Category]])</f>
        <v>Furniture</v>
      </c>
      <c r="H3963" s="9">
        <v>3106.89</v>
      </c>
      <c r="I3963" s="9">
        <v>4595.2299999999996</v>
      </c>
      <c r="J3963" s="4" t="str">
        <f>PROPER(Table14[[#This Row],[Customer_Type]])</f>
        <v>Returning</v>
      </c>
      <c r="K3963" s="13">
        <f>IF(ISBLANK(Table14[[#This Row],[Discount]]),MEDIAN(Table14[Discount]),Table14[[#This Row],[Discount]])</f>
        <v>0.03</v>
      </c>
      <c r="L3963" s="4" t="s">
        <v>31</v>
      </c>
      <c r="M3963" s="4" t="s">
        <v>18</v>
      </c>
    </row>
    <row r="3964" spans="1:13" x14ac:dyDescent="0.3">
      <c r="A3964">
        <v>1242</v>
      </c>
      <c r="B3964" s="1">
        <v>45029</v>
      </c>
      <c r="C3964" s="4" t="str">
        <f>IF(ISBLANK(Table14[[#This Row],[Sales_Rep]]),"Unknown",Table14[[#This Row],[Sales_Rep]])</f>
        <v>David</v>
      </c>
      <c r="D3964" s="4" t="str">
        <f>PROPER(Table14[[#This Row],[Region]])</f>
        <v>South</v>
      </c>
      <c r="E3964" s="9">
        <f>IF(ISBLANK(Table14[[#This Row],[Sales_Amount]]),MEDIAN(Table14[Sales_Amount]),Table14[[#This Row],[Sales_Amount]])</f>
        <v>26999.35</v>
      </c>
      <c r="F3964" s="11">
        <f>IF(ISBLANK(Table14[[#This Row],[Quantity_Sold]]),MEDIAN(Table14[Quantity_Sold]),Table14[[#This Row],[Quantity_Sold]])</f>
        <v>7</v>
      </c>
      <c r="G3964" s="4" t="str">
        <f>TRIM(Table14[[#This Row],[Product_Category]])</f>
        <v>Food</v>
      </c>
      <c r="H3964" s="9">
        <v>3863.78</v>
      </c>
      <c r="I3964" s="9">
        <v>4761.79</v>
      </c>
      <c r="J3964" s="4" t="str">
        <f>PROPER(Table14[[#This Row],[Customer_Type]])</f>
        <v>New</v>
      </c>
      <c r="K3964" s="13">
        <f>IF(ISBLANK(Table14[[#This Row],[Discount]]),MEDIAN(Table14[Discount]),Table14[[#This Row],[Discount]])</f>
        <v>0.19</v>
      </c>
      <c r="L3964" s="4" t="s">
        <v>31</v>
      </c>
      <c r="M3964" s="4" t="s">
        <v>22</v>
      </c>
    </row>
    <row r="3965" spans="1:13" x14ac:dyDescent="0.3">
      <c r="A3965">
        <v>1004</v>
      </c>
      <c r="B3965" s="1">
        <v>45555</v>
      </c>
      <c r="C3965" s="4" t="str">
        <f>IF(ISBLANK(Table14[[#This Row],[Sales_Rep]]),"Unknown",Table14[[#This Row],[Sales_Rep]])</f>
        <v>Alice</v>
      </c>
      <c r="D3965" s="4" t="str">
        <f>PROPER(Table14[[#This Row],[Region]])</f>
        <v>South</v>
      </c>
      <c r="E3965" s="9">
        <f>IF(ISBLANK(Table14[[#This Row],[Sales_Amount]]),MEDIAN(Table14[Sales_Amount]),Table14[[#This Row],[Sales_Amount]])</f>
        <v>29311.59</v>
      </c>
      <c r="F3965" s="11">
        <f>IF(ISBLANK(Table14[[#This Row],[Quantity_Sold]]),MEDIAN(Table14[Quantity_Sold]),Table14[[#This Row],[Quantity_Sold]])</f>
        <v>28</v>
      </c>
      <c r="G3965" s="4" t="str">
        <f>TRIM(Table14[[#This Row],[Product_Category]])</f>
        <v>Food</v>
      </c>
      <c r="H3965" s="9">
        <v>942.81</v>
      </c>
      <c r="I3965" s="9">
        <v>1395.79</v>
      </c>
      <c r="J3965" s="4" t="str">
        <f>PROPER(Table14[[#This Row],[Customer_Type]])</f>
        <v>Returning</v>
      </c>
      <c r="K3965" s="13">
        <f>IF(ISBLANK(Table14[[#This Row],[Discount]]),MEDIAN(Table14[Discount]),Table14[[#This Row],[Discount]])</f>
        <v>0.25</v>
      </c>
      <c r="L3965" s="4" t="s">
        <v>26</v>
      </c>
      <c r="M3965" s="4" t="s">
        <v>18</v>
      </c>
    </row>
    <row r="3966" spans="1:13" x14ac:dyDescent="0.3">
      <c r="A3966">
        <v>1416</v>
      </c>
      <c r="B3966" s="1">
        <v>45075</v>
      </c>
      <c r="C3966" s="4" t="str">
        <f>IF(ISBLANK(Table14[[#This Row],[Sales_Rep]]),"Unknown",Table14[[#This Row],[Sales_Rep]])</f>
        <v>Alice</v>
      </c>
      <c r="D3966" s="4" t="str">
        <f>PROPER(Table14[[#This Row],[Region]])</f>
        <v>East</v>
      </c>
      <c r="E3966" s="9">
        <f>IF(ISBLANK(Table14[[#This Row],[Sales_Amount]]),MEDIAN(Table14[Sales_Amount]),Table14[[#This Row],[Sales_Amount]])</f>
        <v>11992.76</v>
      </c>
      <c r="F3966" s="11">
        <f>IF(ISBLANK(Table14[[#This Row],[Quantity_Sold]]),MEDIAN(Table14[Quantity_Sold]),Table14[[#This Row],[Quantity_Sold]])</f>
        <v>11</v>
      </c>
      <c r="G3966" s="4" t="str">
        <f>TRIM(Table14[[#This Row],[Product_Category]])</f>
        <v>Furniture</v>
      </c>
      <c r="H3966" s="9">
        <v>953.29</v>
      </c>
      <c r="I3966" s="9">
        <v>1211.3900000000001</v>
      </c>
      <c r="J3966" s="4" t="str">
        <f>PROPER(Table14[[#This Row],[Customer_Type]])</f>
        <v>Returning</v>
      </c>
      <c r="K3966" s="13">
        <f>IF(ISBLANK(Table14[[#This Row],[Discount]]),MEDIAN(Table14[Discount]),Table14[[#This Row],[Discount]])</f>
        <v>0.1</v>
      </c>
      <c r="L3966" s="4" t="s">
        <v>26</v>
      </c>
      <c r="M3966" s="4" t="s">
        <v>18</v>
      </c>
    </row>
    <row r="3967" spans="1:13" x14ac:dyDescent="0.3">
      <c r="A3967">
        <v>1163</v>
      </c>
      <c r="B3967" s="1">
        <v>45417</v>
      </c>
      <c r="C3967" s="4" t="str">
        <f>IF(ISBLANK(Table14[[#This Row],[Sales_Rep]]),"Unknown",Table14[[#This Row],[Sales_Rep]])</f>
        <v>Eve</v>
      </c>
      <c r="D3967" s="4" t="str">
        <f>PROPER(Table14[[#This Row],[Region]])</f>
        <v>West</v>
      </c>
      <c r="E3967" s="9">
        <f>IF(ISBLANK(Table14[[#This Row],[Sales_Amount]]),MEDIAN(Table14[Sales_Amount]),Table14[[#This Row],[Sales_Amount]])</f>
        <v>28711.61</v>
      </c>
      <c r="F3967" s="11">
        <f>IF(ISBLANK(Table14[[#This Row],[Quantity_Sold]]),MEDIAN(Table14[Quantity_Sold]),Table14[[#This Row],[Quantity_Sold]])</f>
        <v>22</v>
      </c>
      <c r="G3967" s="4" t="str">
        <f>TRIM(Table14[[#This Row],[Product_Category]])</f>
        <v>Clothing</v>
      </c>
      <c r="H3967" s="9">
        <v>1201.53</v>
      </c>
      <c r="I3967" s="9">
        <v>1694.9</v>
      </c>
      <c r="J3967" s="4" t="str">
        <f>PROPER(Table14[[#This Row],[Customer_Type]])</f>
        <v>Returning</v>
      </c>
      <c r="K3967" s="13">
        <f>IF(ISBLANK(Table14[[#This Row],[Discount]]),MEDIAN(Table14[Discount]),Table14[[#This Row],[Discount]])</f>
        <v>0.23</v>
      </c>
      <c r="L3967" s="4" t="s">
        <v>31</v>
      </c>
      <c r="M3967" s="4" t="s">
        <v>22</v>
      </c>
    </row>
    <row r="3968" spans="1:13" x14ac:dyDescent="0.3">
      <c r="A3968">
        <v>1188</v>
      </c>
      <c r="B3968" s="1">
        <v>45158</v>
      </c>
      <c r="C3968" s="4" t="str">
        <f>IF(ISBLANK(Table14[[#This Row],[Sales_Rep]]),"Unknown",Table14[[#This Row],[Sales_Rep]])</f>
        <v>Charlie</v>
      </c>
      <c r="D3968" s="4" t="str">
        <f>PROPER(Table14[[#This Row],[Region]])</f>
        <v>West</v>
      </c>
      <c r="E3968" s="9">
        <f>IF(ISBLANK(Table14[[#This Row],[Sales_Amount]]),MEDIAN(Table14[Sales_Amount]),Table14[[#This Row],[Sales_Amount]])</f>
        <v>52514.13</v>
      </c>
      <c r="F3968" s="11">
        <f>IF(ISBLANK(Table14[[#This Row],[Quantity_Sold]]),MEDIAN(Table14[Quantity_Sold]),Table14[[#This Row],[Quantity_Sold]])</f>
        <v>19</v>
      </c>
      <c r="G3968" s="4" t="str">
        <f>TRIM(Table14[[#This Row],[Product_Category]])</f>
        <v>Electronics</v>
      </c>
      <c r="H3968" s="9">
        <v>2332.66</v>
      </c>
      <c r="I3968" s="9">
        <v>2909.37</v>
      </c>
      <c r="J3968" s="4" t="str">
        <f>PROPER(Table14[[#This Row],[Customer_Type]])</f>
        <v>Returning</v>
      </c>
      <c r="K3968" s="13">
        <f>IF(ISBLANK(Table14[[#This Row],[Discount]]),MEDIAN(Table14[Discount]),Table14[[#This Row],[Discount]])</f>
        <v>0.05</v>
      </c>
      <c r="L3968" s="4" t="s">
        <v>26</v>
      </c>
      <c r="M3968" s="4" t="s">
        <v>18</v>
      </c>
    </row>
    <row r="3969" spans="1:13" x14ac:dyDescent="0.3">
      <c r="A3969">
        <v>1295</v>
      </c>
      <c r="B3969" s="1">
        <v>45524</v>
      </c>
      <c r="C3969" s="4" t="str">
        <f>IF(ISBLANK(Table14[[#This Row],[Sales_Rep]]),"Unknown",Table14[[#This Row],[Sales_Rep]])</f>
        <v>Bob</v>
      </c>
      <c r="D3969" s="4" t="str">
        <f>PROPER(Table14[[#This Row],[Region]])</f>
        <v>South</v>
      </c>
      <c r="E3969" s="9">
        <f>IF(ISBLANK(Table14[[#This Row],[Sales_Amount]]),MEDIAN(Table14[Sales_Amount]),Table14[[#This Row],[Sales_Amount]])</f>
        <v>71494.600000000006</v>
      </c>
      <c r="F3969" s="11">
        <f>IF(ISBLANK(Table14[[#This Row],[Quantity_Sold]]),MEDIAN(Table14[Quantity_Sold]),Table14[[#This Row],[Quantity_Sold]])</f>
        <v>26</v>
      </c>
      <c r="G3969" s="4" t="str">
        <f>TRIM(Table14[[#This Row],[Product_Category]])</f>
        <v>Food</v>
      </c>
      <c r="H3969" s="9">
        <v>2387.52</v>
      </c>
      <c r="I3969" s="9">
        <v>3021.75</v>
      </c>
      <c r="J3969" s="4" t="str">
        <f>PROPER(Table14[[#This Row],[Customer_Type]])</f>
        <v>New</v>
      </c>
      <c r="K3969" s="13">
        <f>IF(ISBLANK(Table14[[#This Row],[Discount]]),MEDIAN(Table14[Discount]),Table14[[#This Row],[Discount]])</f>
        <v>0.09</v>
      </c>
      <c r="L3969" s="4" t="s">
        <v>17</v>
      </c>
      <c r="M3969" s="4" t="s">
        <v>22</v>
      </c>
    </row>
    <row r="3970" spans="1:13" x14ac:dyDescent="0.3">
      <c r="A3970">
        <v>1075</v>
      </c>
      <c r="B3970" s="1">
        <v>45524</v>
      </c>
      <c r="C3970" s="4" t="str">
        <f>IF(ISBLANK(Table14[[#This Row],[Sales_Rep]]),"Unknown",Table14[[#This Row],[Sales_Rep]])</f>
        <v>Charlie</v>
      </c>
      <c r="D3970" s="4" t="str">
        <f>PROPER(Table14[[#This Row],[Region]])</f>
        <v>South</v>
      </c>
      <c r="E3970" s="9">
        <f>IF(ISBLANK(Table14[[#This Row],[Sales_Amount]]),MEDIAN(Table14[Sales_Amount]),Table14[[#This Row],[Sales_Amount]])</f>
        <v>20655.580000000002</v>
      </c>
      <c r="F3970" s="11">
        <f>IF(ISBLANK(Table14[[#This Row],[Quantity_Sold]]),MEDIAN(Table14[Quantity_Sold]),Table14[[#This Row],[Quantity_Sold]])</f>
        <v>9</v>
      </c>
      <c r="G3970" s="4" t="str">
        <f>TRIM(Table14[[#This Row],[Product_Category]])</f>
        <v>Furniture</v>
      </c>
      <c r="H3970" s="9">
        <v>2377.5700000000002</v>
      </c>
      <c r="I3970" s="9">
        <v>2668.68</v>
      </c>
      <c r="J3970" s="4" t="str">
        <f>PROPER(Table14[[#This Row],[Customer_Type]])</f>
        <v>Returning</v>
      </c>
      <c r="K3970" s="13">
        <f>IF(ISBLANK(Table14[[#This Row],[Discount]]),MEDIAN(Table14[Discount]),Table14[[#This Row],[Discount]])</f>
        <v>0.14000000000000001</v>
      </c>
      <c r="L3970" s="4" t="s">
        <v>26</v>
      </c>
      <c r="M3970" s="4" t="s">
        <v>18</v>
      </c>
    </row>
    <row r="3971" spans="1:13" x14ac:dyDescent="0.3">
      <c r="A3971">
        <v>1129</v>
      </c>
      <c r="B3971" s="1">
        <v>45023</v>
      </c>
      <c r="C3971" s="4" t="str">
        <f>IF(ISBLANK(Table14[[#This Row],[Sales_Rep]]),"Unknown",Table14[[#This Row],[Sales_Rep]])</f>
        <v>Eve</v>
      </c>
      <c r="D3971" s="4" t="str">
        <f>PROPER(Table14[[#This Row],[Region]])</f>
        <v>South</v>
      </c>
      <c r="E3971" s="9">
        <f>IF(ISBLANK(Table14[[#This Row],[Sales_Amount]]),MEDIAN(Table14[Sales_Amount]),Table14[[#This Row],[Sales_Amount]])</f>
        <v>108982.1</v>
      </c>
      <c r="F3971" s="11">
        <f>IF(ISBLANK(Table14[[#This Row],[Quantity_Sold]]),MEDIAN(Table14[Quantity_Sold]),Table14[[#This Row],[Quantity_Sold]])</f>
        <v>22</v>
      </c>
      <c r="G3971" s="4" t="str">
        <f>TRIM(Table14[[#This Row],[Product_Category]])</f>
        <v>Electronics</v>
      </c>
      <c r="H3971" s="9">
        <v>4135.66</v>
      </c>
      <c r="I3971" s="9">
        <v>5897.3</v>
      </c>
      <c r="J3971" s="4" t="str">
        <f>PROPER(Table14[[#This Row],[Customer_Type]])</f>
        <v>Returning</v>
      </c>
      <c r="K3971" s="13">
        <f>IF(ISBLANK(Table14[[#This Row],[Discount]]),MEDIAN(Table14[Discount]),Table14[[#This Row],[Discount]])</f>
        <v>0.16</v>
      </c>
      <c r="L3971" s="4" t="s">
        <v>17</v>
      </c>
      <c r="M3971" s="4" t="s">
        <v>22</v>
      </c>
    </row>
    <row r="3972" spans="1:13" x14ac:dyDescent="0.3">
      <c r="A3972">
        <v>1347</v>
      </c>
      <c r="B3972" s="1">
        <v>45578</v>
      </c>
      <c r="C3972" s="4" t="str">
        <f>IF(ISBLANK(Table14[[#This Row],[Sales_Rep]]),"Unknown",Table14[[#This Row],[Sales_Rep]])</f>
        <v>Bob</v>
      </c>
      <c r="D3972" s="4" t="str">
        <f>PROPER(Table14[[#This Row],[Region]])</f>
        <v>North</v>
      </c>
      <c r="E3972" s="9">
        <f>IF(ISBLANK(Table14[[#This Row],[Sales_Amount]]),MEDIAN(Table14[Sales_Amount]),Table14[[#This Row],[Sales_Amount]])</f>
        <v>20089.669999999998</v>
      </c>
      <c r="F3972" s="11">
        <f>IF(ISBLANK(Table14[[#This Row],[Quantity_Sold]]),MEDIAN(Table14[Quantity_Sold]),Table14[[#This Row],[Quantity_Sold]])</f>
        <v>18</v>
      </c>
      <c r="G3972" s="4" t="str">
        <f>TRIM(Table14[[#This Row],[Product_Category]])</f>
        <v>Clothing</v>
      </c>
      <c r="H3972" s="9">
        <v>1070.1199999999999</v>
      </c>
      <c r="I3972" s="9">
        <v>1344.69</v>
      </c>
      <c r="J3972" s="4" t="str">
        <f>PROPER(Table14[[#This Row],[Customer_Type]])</f>
        <v>Returning</v>
      </c>
      <c r="K3972" s="13">
        <f>IF(ISBLANK(Table14[[#This Row],[Discount]]),MEDIAN(Table14[Discount]),Table14[[#This Row],[Discount]])</f>
        <v>0.17</v>
      </c>
      <c r="L3972" s="4" t="s">
        <v>17</v>
      </c>
      <c r="M3972" s="4" t="s">
        <v>18</v>
      </c>
    </row>
    <row r="3973" spans="1:13" x14ac:dyDescent="0.3">
      <c r="A3973">
        <v>1409</v>
      </c>
      <c r="B3973" s="1">
        <v>45145</v>
      </c>
      <c r="C3973" s="4" t="str">
        <f>IF(ISBLANK(Table14[[#This Row],[Sales_Rep]]),"Unknown",Table14[[#This Row],[Sales_Rep]])</f>
        <v>Charlie</v>
      </c>
      <c r="D3973" s="4" t="str">
        <f>PROPER(Table14[[#This Row],[Region]])</f>
        <v>West</v>
      </c>
      <c r="E3973" s="9">
        <f>IF(ISBLANK(Table14[[#This Row],[Sales_Amount]]),MEDIAN(Table14[Sales_Amount]),Table14[[#This Row],[Sales_Amount]])</f>
        <v>34349.68</v>
      </c>
      <c r="F3973" s="11">
        <f>IF(ISBLANK(Table14[[#This Row],[Quantity_Sold]]),MEDIAN(Table14[Quantity_Sold]),Table14[[#This Row],[Quantity_Sold]])</f>
        <v>35</v>
      </c>
      <c r="G3973" s="4" t="str">
        <f>TRIM(Table14[[#This Row],[Product_Category]])</f>
        <v>Food</v>
      </c>
      <c r="H3973" s="9">
        <v>1029.24</v>
      </c>
      <c r="I3973" s="9">
        <v>1258.23</v>
      </c>
      <c r="J3973" s="4" t="str">
        <f>PROPER(Table14[[#This Row],[Customer_Type]])</f>
        <v>New</v>
      </c>
      <c r="K3973" s="13">
        <f>IF(ISBLANK(Table14[[#This Row],[Discount]]),MEDIAN(Table14[Discount]),Table14[[#This Row],[Discount]])</f>
        <v>0.22</v>
      </c>
      <c r="L3973" s="4" t="s">
        <v>26</v>
      </c>
      <c r="M3973" s="4" t="s">
        <v>22</v>
      </c>
    </row>
    <row r="3974" spans="1:13" x14ac:dyDescent="0.3">
      <c r="A3974">
        <v>1148</v>
      </c>
      <c r="B3974" s="1">
        <v>45161</v>
      </c>
      <c r="C3974" s="4" t="str">
        <f>IF(ISBLANK(Table14[[#This Row],[Sales_Rep]]),"Unknown",Table14[[#This Row],[Sales_Rep]])</f>
        <v>Bob</v>
      </c>
      <c r="D3974" s="4" t="str">
        <f>PROPER(Table14[[#This Row],[Region]])</f>
        <v>North</v>
      </c>
      <c r="E3974" s="9">
        <f>IF(ISBLANK(Table14[[#This Row],[Sales_Amount]]),MEDIAN(Table14[Sales_Amount]),Table14[[#This Row],[Sales_Amount]])</f>
        <v>160555.21</v>
      </c>
      <c r="F3974" s="11">
        <f>IF(ISBLANK(Table14[[#This Row],[Quantity_Sold]]),MEDIAN(Table14[Quantity_Sold]),Table14[[#This Row],[Quantity_Sold]])</f>
        <v>42</v>
      </c>
      <c r="G3974" s="4" t="str">
        <f>TRIM(Table14[[#This Row],[Product_Category]])</f>
        <v>Furniture</v>
      </c>
      <c r="H3974" s="9">
        <v>2776.78</v>
      </c>
      <c r="I3974" s="9">
        <v>4023.94</v>
      </c>
      <c r="J3974" s="4" t="str">
        <f>PROPER(Table14[[#This Row],[Customer_Type]])</f>
        <v>New</v>
      </c>
      <c r="K3974" s="13">
        <f>IF(ISBLANK(Table14[[#This Row],[Discount]]),MEDIAN(Table14[Discount]),Table14[[#This Row],[Discount]])</f>
        <v>0.05</v>
      </c>
      <c r="L3974" s="4" t="s">
        <v>31</v>
      </c>
      <c r="M3974" s="4" t="s">
        <v>18</v>
      </c>
    </row>
    <row r="3975" spans="1:13" x14ac:dyDescent="0.3">
      <c r="A3975">
        <v>1321</v>
      </c>
      <c r="B3975" s="1">
        <v>45637</v>
      </c>
      <c r="C3975" s="4" t="str">
        <f>IF(ISBLANK(Table14[[#This Row],[Sales_Rep]]),"Unknown",Table14[[#This Row],[Sales_Rep]])</f>
        <v>Alice</v>
      </c>
      <c r="D3975" s="4" t="str">
        <f>PROPER(Table14[[#This Row],[Region]])</f>
        <v>East</v>
      </c>
      <c r="E3975" s="9">
        <f>IF(ISBLANK(Table14[[#This Row],[Sales_Amount]]),MEDIAN(Table14[Sales_Amount]),Table14[[#This Row],[Sales_Amount]])</f>
        <v>8651.5300000000007</v>
      </c>
      <c r="F3975" s="11">
        <f>IF(ISBLANK(Table14[[#This Row],[Quantity_Sold]]),MEDIAN(Table14[Quantity_Sold]),Table14[[#This Row],[Quantity_Sold]])</f>
        <v>7</v>
      </c>
      <c r="G3975" s="4" t="str">
        <f>TRIM(Table14[[#This Row],[Product_Category]])</f>
        <v>Food</v>
      </c>
      <c r="H3975" s="9">
        <v>861.63</v>
      </c>
      <c r="I3975" s="9">
        <v>1287.43</v>
      </c>
      <c r="J3975" s="4" t="str">
        <f>PROPER(Table14[[#This Row],[Customer_Type]])</f>
        <v>New</v>
      </c>
      <c r="K3975" s="13">
        <f>IF(ISBLANK(Table14[[#This Row],[Discount]]),MEDIAN(Table14[Discount]),Table14[[#This Row],[Discount]])</f>
        <v>0.04</v>
      </c>
      <c r="L3975" s="4" t="s">
        <v>26</v>
      </c>
      <c r="M3975" s="4" t="s">
        <v>22</v>
      </c>
    </row>
    <row r="3976" spans="1:13" x14ac:dyDescent="0.3">
      <c r="A3976">
        <v>1294</v>
      </c>
      <c r="B3976" s="1">
        <v>45527</v>
      </c>
      <c r="C3976" s="4" t="str">
        <f>IF(ISBLANK(Table14[[#This Row],[Sales_Rep]]),"Unknown",Table14[[#This Row],[Sales_Rep]])</f>
        <v>Charlie</v>
      </c>
      <c r="D3976" s="4" t="str">
        <f>PROPER(Table14[[#This Row],[Region]])</f>
        <v>North</v>
      </c>
      <c r="E3976" s="9">
        <f>IF(ISBLANK(Table14[[#This Row],[Sales_Amount]]),MEDIAN(Table14[Sales_Amount]),Table14[[#This Row],[Sales_Amount]])</f>
        <v>252150.49</v>
      </c>
      <c r="F3976" s="11">
        <f>IF(ISBLANK(Table14[[#This Row],[Quantity_Sold]]),MEDIAN(Table14[Quantity_Sold]),Table14[[#This Row],[Quantity_Sold]])</f>
        <v>47</v>
      </c>
      <c r="G3976" s="4" t="str">
        <f>TRIM(Table14[[#This Row],[Product_Category]])</f>
        <v>Electronics</v>
      </c>
      <c r="H3976" s="9">
        <v>4973.5</v>
      </c>
      <c r="I3976" s="9">
        <v>6706.13</v>
      </c>
      <c r="J3976" s="4" t="str">
        <f>PROPER(Table14[[#This Row],[Customer_Type]])</f>
        <v>Returning</v>
      </c>
      <c r="K3976" s="13">
        <f>IF(ISBLANK(Table14[[#This Row],[Discount]]),MEDIAN(Table14[Discount]),Table14[[#This Row],[Discount]])</f>
        <v>0.2</v>
      </c>
      <c r="L3976" s="4" t="s">
        <v>26</v>
      </c>
      <c r="M3976" s="4" t="s">
        <v>18</v>
      </c>
    </row>
    <row r="3977" spans="1:13" x14ac:dyDescent="0.3">
      <c r="A3977">
        <v>1461</v>
      </c>
      <c r="B3977" s="1">
        <v>45102</v>
      </c>
      <c r="C3977" s="4" t="str">
        <f>IF(ISBLANK(Table14[[#This Row],[Sales_Rep]]),"Unknown",Table14[[#This Row],[Sales_Rep]])</f>
        <v>Bob</v>
      </c>
      <c r="D3977" s="4" t="str">
        <f>PROPER(Table14[[#This Row],[Region]])</f>
        <v>East</v>
      </c>
      <c r="E3977" s="9">
        <f>IF(ISBLANK(Table14[[#This Row],[Sales_Amount]]),MEDIAN(Table14[Sales_Amount]),Table14[[#This Row],[Sales_Amount]])</f>
        <v>36305.46</v>
      </c>
      <c r="F3977" s="11">
        <f>IF(ISBLANK(Table14[[#This Row],[Quantity_Sold]]),MEDIAN(Table14[Quantity_Sold]),Table14[[#This Row],[Quantity_Sold]])</f>
        <v>41</v>
      </c>
      <c r="G3977" s="4" t="str">
        <f>TRIM(Table14[[#This Row],[Product_Category]])</f>
        <v>Furniture</v>
      </c>
      <c r="H3977" s="9">
        <v>787.76</v>
      </c>
      <c r="I3977" s="9">
        <v>1029.6500000000001</v>
      </c>
      <c r="J3977" s="4" t="str">
        <f>PROPER(Table14[[#This Row],[Customer_Type]])</f>
        <v>New</v>
      </c>
      <c r="K3977" s="13">
        <f>IF(ISBLANK(Table14[[#This Row],[Discount]]),MEDIAN(Table14[Discount]),Table14[[#This Row],[Discount]])</f>
        <v>0.14000000000000001</v>
      </c>
      <c r="L3977" s="4" t="s">
        <v>17</v>
      </c>
      <c r="M3977" s="4" t="s">
        <v>18</v>
      </c>
    </row>
    <row r="3978" spans="1:13" x14ac:dyDescent="0.3">
      <c r="A3978">
        <v>1227</v>
      </c>
      <c r="B3978" s="1">
        <v>45201</v>
      </c>
      <c r="C3978" s="4" t="str">
        <f>IF(ISBLANK(Table14[[#This Row],[Sales_Rep]]),"Unknown",Table14[[#This Row],[Sales_Rep]])</f>
        <v>Bob</v>
      </c>
      <c r="D3978" s="4" t="str">
        <f>PROPER(Table14[[#This Row],[Region]])</f>
        <v>South</v>
      </c>
      <c r="E3978" s="9">
        <f>IF(ISBLANK(Table14[[#This Row],[Sales_Amount]]),MEDIAN(Table14[Sales_Amount]),Table14[[#This Row],[Sales_Amount]])</f>
        <v>190554.87</v>
      </c>
      <c r="F3978" s="11">
        <f>IF(ISBLANK(Table14[[#This Row],[Quantity_Sold]]),MEDIAN(Table14[Quantity_Sold]),Table14[[#This Row],[Quantity_Sold]])</f>
        <v>32</v>
      </c>
      <c r="G3978" s="4" t="str">
        <f>TRIM(Table14[[#This Row],[Product_Category]])</f>
        <v>Electronics</v>
      </c>
      <c r="H3978" s="9">
        <v>4816.91</v>
      </c>
      <c r="I3978" s="9">
        <v>6139.01</v>
      </c>
      <c r="J3978" s="4" t="str">
        <f>PROPER(Table14[[#This Row],[Customer_Type]])</f>
        <v>Returning</v>
      </c>
      <c r="K3978" s="13">
        <f>IF(ISBLANK(Table14[[#This Row],[Discount]]),MEDIAN(Table14[Discount]),Table14[[#This Row],[Discount]])</f>
        <v>0.03</v>
      </c>
      <c r="L3978" s="4" t="s">
        <v>17</v>
      </c>
      <c r="M3978" s="4" t="s">
        <v>22</v>
      </c>
    </row>
    <row r="3979" spans="1:13" x14ac:dyDescent="0.3">
      <c r="A3979">
        <v>1459</v>
      </c>
      <c r="B3979" s="1">
        <v>45002</v>
      </c>
      <c r="C3979" s="4" t="str">
        <f>IF(ISBLANK(Table14[[#This Row],[Sales_Rep]]),"Unknown",Table14[[#This Row],[Sales_Rep]])</f>
        <v>Bob</v>
      </c>
      <c r="D3979" s="4" t="str">
        <f>PROPER(Table14[[#This Row],[Region]])</f>
        <v>East</v>
      </c>
      <c r="E3979" s="9">
        <f>IF(ISBLANK(Table14[[#This Row],[Sales_Amount]]),MEDIAN(Table14[Sales_Amount]),Table14[[#This Row],[Sales_Amount]])</f>
        <v>132530.63</v>
      </c>
      <c r="F3979" s="11">
        <f>IF(ISBLANK(Table14[[#This Row],[Quantity_Sold]]),MEDIAN(Table14[Quantity_Sold]),Table14[[#This Row],[Quantity_Sold]])</f>
        <v>32</v>
      </c>
      <c r="G3979" s="4" t="str">
        <f>TRIM(Table14[[#This Row],[Product_Category]])</f>
        <v>Furniture</v>
      </c>
      <c r="H3979" s="9">
        <v>3395.49</v>
      </c>
      <c r="I3979" s="9">
        <v>5050.71</v>
      </c>
      <c r="J3979" s="4" t="str">
        <f>PROPER(Table14[[#This Row],[Customer_Type]])</f>
        <v>New</v>
      </c>
      <c r="K3979" s="13">
        <f>IF(ISBLANK(Table14[[#This Row],[Discount]]),MEDIAN(Table14[Discount]),Table14[[#This Row],[Discount]])</f>
        <v>0.18</v>
      </c>
      <c r="L3979" s="4" t="s">
        <v>26</v>
      </c>
      <c r="M3979" s="4" t="s">
        <v>18</v>
      </c>
    </row>
    <row r="3980" spans="1:13" x14ac:dyDescent="0.3">
      <c r="A3980">
        <v>1019</v>
      </c>
      <c r="B3980" s="1">
        <v>45127</v>
      </c>
      <c r="C3980" s="4" t="str">
        <f>IF(ISBLANK(Table14[[#This Row],[Sales_Rep]]),"Unknown",Table14[[#This Row],[Sales_Rep]])</f>
        <v>Charlie</v>
      </c>
      <c r="D3980" s="4" t="str">
        <f>PROPER(Table14[[#This Row],[Region]])</f>
        <v>South</v>
      </c>
      <c r="E3980" s="9">
        <f>IF(ISBLANK(Table14[[#This Row],[Sales_Amount]]),MEDIAN(Table14[Sales_Amount]),Table14[[#This Row],[Sales_Amount]])</f>
        <v>102339.17</v>
      </c>
      <c r="F3980" s="11">
        <f>IF(ISBLANK(Table14[[#This Row],[Quantity_Sold]]),MEDIAN(Table14[Quantity_Sold]),Table14[[#This Row],[Quantity_Sold]])</f>
        <v>45</v>
      </c>
      <c r="G3980" s="4" t="str">
        <f>TRIM(Table14[[#This Row],[Product_Category]])</f>
        <v>Clothing</v>
      </c>
      <c r="H3980" s="9">
        <v>1653.31</v>
      </c>
      <c r="I3980" s="9">
        <v>2344.54</v>
      </c>
      <c r="J3980" s="4" t="str">
        <f>PROPER(Table14[[#This Row],[Customer_Type]])</f>
        <v>Returning</v>
      </c>
      <c r="K3980" s="13">
        <f>IF(ISBLANK(Table14[[#This Row],[Discount]]),MEDIAN(Table14[Discount]),Table14[[#This Row],[Discount]])</f>
        <v>0.03</v>
      </c>
      <c r="L3980" s="4" t="s">
        <v>31</v>
      </c>
      <c r="M3980" s="4" t="s">
        <v>22</v>
      </c>
    </row>
    <row r="3981" spans="1:13" x14ac:dyDescent="0.3">
      <c r="A3981">
        <v>1178</v>
      </c>
      <c r="B3981" s="1">
        <v>45609</v>
      </c>
      <c r="C3981" s="4" t="str">
        <f>IF(ISBLANK(Table14[[#This Row],[Sales_Rep]]),"Unknown",Table14[[#This Row],[Sales_Rep]])</f>
        <v>David</v>
      </c>
      <c r="D3981" s="4" t="str">
        <f>PROPER(Table14[[#This Row],[Region]])</f>
        <v>South</v>
      </c>
      <c r="E3981" s="9">
        <f>IF(ISBLANK(Table14[[#This Row],[Sales_Amount]]),MEDIAN(Table14[Sales_Amount]),Table14[[#This Row],[Sales_Amount]])</f>
        <v>210505.25</v>
      </c>
      <c r="F3981" s="11">
        <f>IF(ISBLANK(Table14[[#This Row],[Quantity_Sold]]),MEDIAN(Table14[Quantity_Sold]),Table14[[#This Row],[Quantity_Sold]])</f>
        <v>38</v>
      </c>
      <c r="G3981" s="4" t="str">
        <f>TRIM(Table14[[#This Row],[Product_Category]])</f>
        <v>Food</v>
      </c>
      <c r="H3981" s="9">
        <v>4894.91</v>
      </c>
      <c r="I3981" s="9">
        <v>6367.37</v>
      </c>
      <c r="J3981" s="4" t="str">
        <f>PROPER(Table14[[#This Row],[Customer_Type]])</f>
        <v>New</v>
      </c>
      <c r="K3981" s="13">
        <f>IF(ISBLANK(Table14[[#This Row],[Discount]]),MEDIAN(Table14[Discount]),Table14[[#This Row],[Discount]])</f>
        <v>0.13</v>
      </c>
      <c r="L3981" s="4" t="s">
        <v>26</v>
      </c>
      <c r="M3981" s="4" t="s">
        <v>22</v>
      </c>
    </row>
    <row r="3982" spans="1:13" x14ac:dyDescent="0.3">
      <c r="A3982">
        <v>1294</v>
      </c>
      <c r="B3982" s="1">
        <v>45656</v>
      </c>
      <c r="C3982" s="4" t="str">
        <f>IF(ISBLANK(Table14[[#This Row],[Sales_Rep]]),"Unknown",Table14[[#This Row],[Sales_Rep]])</f>
        <v>Charlie</v>
      </c>
      <c r="D3982" s="4" t="str">
        <f>PROPER(Table14[[#This Row],[Region]])</f>
        <v>East</v>
      </c>
      <c r="E3982" s="9">
        <f>IF(ISBLANK(Table14[[#This Row],[Sales_Amount]]),MEDIAN(Table14[Sales_Amount]),Table14[[#This Row],[Sales_Amount]])</f>
        <v>1577.96</v>
      </c>
      <c r="F3982" s="11">
        <f>IF(ISBLANK(Table14[[#This Row],[Quantity_Sold]]),MEDIAN(Table14[Quantity_Sold]),Table14[[#This Row],[Quantity_Sold]])</f>
        <v>11</v>
      </c>
      <c r="G3982" s="4" t="str">
        <f>TRIM(Table14[[#This Row],[Product_Category]])</f>
        <v>Food</v>
      </c>
      <c r="H3982" s="9">
        <v>106.79</v>
      </c>
      <c r="I3982" s="9">
        <v>159.38999999999999</v>
      </c>
      <c r="J3982" s="4" t="str">
        <f>PROPER(Table14[[#This Row],[Customer_Type]])</f>
        <v>Returning</v>
      </c>
      <c r="K3982" s="13">
        <f>IF(ISBLANK(Table14[[#This Row],[Discount]]),MEDIAN(Table14[Discount]),Table14[[#This Row],[Discount]])</f>
        <v>0.1</v>
      </c>
      <c r="L3982" s="4" t="s">
        <v>26</v>
      </c>
      <c r="M3982" s="4" t="s">
        <v>22</v>
      </c>
    </row>
    <row r="3983" spans="1:13" x14ac:dyDescent="0.3">
      <c r="A3983">
        <v>1168</v>
      </c>
      <c r="B3983" s="1">
        <v>45168</v>
      </c>
      <c r="C3983" s="4" t="str">
        <f>IF(ISBLANK(Table14[[#This Row],[Sales_Rep]]),"Unknown",Table14[[#This Row],[Sales_Rep]])</f>
        <v>Eve</v>
      </c>
      <c r="D3983" s="4" t="str">
        <f>PROPER(Table14[[#This Row],[Region]])</f>
        <v>East</v>
      </c>
      <c r="E3983" s="9">
        <f>IF(ISBLANK(Table14[[#This Row],[Sales_Amount]]),MEDIAN(Table14[Sales_Amount]),Table14[[#This Row],[Sales_Amount]])</f>
        <v>6285</v>
      </c>
      <c r="F3983" s="11">
        <f>IF(ISBLANK(Table14[[#This Row],[Quantity_Sold]]),MEDIAN(Table14[Quantity_Sold]),Table14[[#This Row],[Quantity_Sold]])</f>
        <v>2</v>
      </c>
      <c r="G3983" s="4" t="str">
        <f>TRIM(Table14[[#This Row],[Product_Category]])</f>
        <v>Food</v>
      </c>
      <c r="H3983" s="9">
        <v>2719.77</v>
      </c>
      <c r="I3983" s="9">
        <v>3415.76</v>
      </c>
      <c r="J3983" s="4" t="str">
        <f>PROPER(Table14[[#This Row],[Customer_Type]])</f>
        <v>Returning</v>
      </c>
      <c r="K3983" s="13">
        <f>IF(ISBLANK(Table14[[#This Row],[Discount]]),MEDIAN(Table14[Discount]),Table14[[#This Row],[Discount]])</f>
        <v>0.08</v>
      </c>
      <c r="L3983" s="4" t="s">
        <v>26</v>
      </c>
      <c r="M3983" s="4" t="s">
        <v>22</v>
      </c>
    </row>
    <row r="3984" spans="1:13" x14ac:dyDescent="0.3">
      <c r="A3984">
        <v>1211</v>
      </c>
      <c r="B3984" s="1">
        <v>45590</v>
      </c>
      <c r="C3984" s="4" t="str">
        <f>IF(ISBLANK(Table14[[#This Row],[Sales_Rep]]),"Unknown",Table14[[#This Row],[Sales_Rep]])</f>
        <v>Charlie</v>
      </c>
      <c r="D3984" s="4" t="str">
        <f>PROPER(Table14[[#This Row],[Region]])</f>
        <v>West</v>
      </c>
      <c r="E3984" s="9">
        <f>IF(ISBLANK(Table14[[#This Row],[Sales_Amount]]),MEDIAN(Table14[Sales_Amount]),Table14[[#This Row],[Sales_Amount]])</f>
        <v>43031.41</v>
      </c>
      <c r="F3984" s="11">
        <f>IF(ISBLANK(Table14[[#This Row],[Quantity_Sold]]),MEDIAN(Table14[Quantity_Sold]),Table14[[#This Row],[Quantity_Sold]])</f>
        <v>12</v>
      </c>
      <c r="G3984" s="4" t="str">
        <f>TRIM(Table14[[#This Row],[Product_Category]])</f>
        <v>Electronics</v>
      </c>
      <c r="H3984" s="9">
        <v>3487.55</v>
      </c>
      <c r="I3984" s="9">
        <v>3984.39</v>
      </c>
      <c r="J3984" s="4" t="str">
        <f>PROPER(Table14[[#This Row],[Customer_Type]])</f>
        <v>New</v>
      </c>
      <c r="K3984" s="13">
        <f>IF(ISBLANK(Table14[[#This Row],[Discount]]),MEDIAN(Table14[Discount]),Table14[[#This Row],[Discount]])</f>
        <v>0.1</v>
      </c>
      <c r="L3984" s="4" t="s">
        <v>26</v>
      </c>
      <c r="M3984" s="4" t="s">
        <v>18</v>
      </c>
    </row>
    <row r="3985" spans="1:13" x14ac:dyDescent="0.3">
      <c r="A3985">
        <v>1434</v>
      </c>
      <c r="B3985" s="1">
        <v>45581</v>
      </c>
      <c r="C3985" s="4" t="str">
        <f>IF(ISBLANK(Table14[[#This Row],[Sales_Rep]]),"Unknown",Table14[[#This Row],[Sales_Rep]])</f>
        <v>Bob</v>
      </c>
      <c r="D3985" s="4" t="str">
        <f>PROPER(Table14[[#This Row],[Region]])</f>
        <v>West</v>
      </c>
      <c r="E3985" s="9">
        <f>IF(ISBLANK(Table14[[#This Row],[Sales_Amount]]),MEDIAN(Table14[Sales_Amount]),Table14[[#This Row],[Sales_Amount]])</f>
        <v>91155.85</v>
      </c>
      <c r="F3985" s="11">
        <f>IF(ISBLANK(Table14[[#This Row],[Quantity_Sold]]),MEDIAN(Table14[Quantity_Sold]),Table14[[#This Row],[Quantity_Sold]])</f>
        <v>29</v>
      </c>
      <c r="G3985" s="4" t="str">
        <f>TRIM(Table14[[#This Row],[Product_Category]])</f>
        <v>Clothing</v>
      </c>
      <c r="H3985" s="9">
        <v>2945.45</v>
      </c>
      <c r="I3985" s="9">
        <v>3742.03</v>
      </c>
      <c r="J3985" s="4" t="str">
        <f>PROPER(Table14[[#This Row],[Customer_Type]])</f>
        <v>New</v>
      </c>
      <c r="K3985" s="13">
        <f>IF(ISBLANK(Table14[[#This Row],[Discount]]),MEDIAN(Table14[Discount]),Table14[[#This Row],[Discount]])</f>
        <v>0.16</v>
      </c>
      <c r="L3985" s="4" t="s">
        <v>31</v>
      </c>
      <c r="M3985" s="4" t="s">
        <v>18</v>
      </c>
    </row>
    <row r="3986" spans="1:13" x14ac:dyDescent="0.3">
      <c r="A3986">
        <v>1168</v>
      </c>
      <c r="B3986" s="1">
        <v>44970</v>
      </c>
      <c r="C3986" s="4" t="str">
        <f>IF(ISBLANK(Table14[[#This Row],[Sales_Rep]]),"Unknown",Table14[[#This Row],[Sales_Rep]])</f>
        <v>Alice</v>
      </c>
      <c r="D3986" s="4" t="str">
        <f>PROPER(Table14[[#This Row],[Region]])</f>
        <v>East</v>
      </c>
      <c r="E3986" s="9">
        <f>IF(ISBLANK(Table14[[#This Row],[Sales_Amount]]),MEDIAN(Table14[Sales_Amount]),Table14[[#This Row],[Sales_Amount]])</f>
        <v>98153.35</v>
      </c>
      <c r="F3986" s="11">
        <f>IF(ISBLANK(Table14[[#This Row],[Quantity_Sold]]),MEDIAN(Table14[Quantity_Sold]),Table14[[#This Row],[Quantity_Sold]])</f>
        <v>32</v>
      </c>
      <c r="G3986" s="4" t="str">
        <f>TRIM(Table14[[#This Row],[Product_Category]])</f>
        <v>Electronics</v>
      </c>
      <c r="H3986" s="9">
        <v>3472.03</v>
      </c>
      <c r="I3986" s="9">
        <v>4320.13</v>
      </c>
      <c r="J3986" s="4" t="str">
        <f>PROPER(Table14[[#This Row],[Customer_Type]])</f>
        <v>Returning</v>
      </c>
      <c r="K3986" s="13">
        <f>IF(ISBLANK(Table14[[#This Row],[Discount]]),MEDIAN(Table14[Discount]),Table14[[#This Row],[Discount]])</f>
        <v>0.28999999999999998</v>
      </c>
      <c r="L3986" s="4" t="s">
        <v>26</v>
      </c>
      <c r="M3986" s="4" t="s">
        <v>18</v>
      </c>
    </row>
    <row r="3987" spans="1:13" x14ac:dyDescent="0.3">
      <c r="A3987">
        <v>1403</v>
      </c>
      <c r="B3987" s="1">
        <v>45450</v>
      </c>
      <c r="C3987" s="4" t="str">
        <f>IF(ISBLANK(Table14[[#This Row],[Sales_Rep]]),"Unknown",Table14[[#This Row],[Sales_Rep]])</f>
        <v>Charlie</v>
      </c>
      <c r="D3987" s="4" t="str">
        <f>PROPER(Table14[[#This Row],[Region]])</f>
        <v>North</v>
      </c>
      <c r="E3987" s="9">
        <f>IF(ISBLANK(Table14[[#This Row],[Sales_Amount]]),MEDIAN(Table14[Sales_Amount]),Table14[[#This Row],[Sales_Amount]])</f>
        <v>59705.57</v>
      </c>
      <c r="F3987" s="11">
        <f>IF(ISBLANK(Table14[[#This Row],[Quantity_Sold]]),MEDIAN(Table14[Quantity_Sold]),Table14[[#This Row],[Quantity_Sold]])</f>
        <v>30</v>
      </c>
      <c r="G3987" s="4" t="str">
        <f>TRIM(Table14[[#This Row],[Product_Category]])</f>
        <v>Furniture</v>
      </c>
      <c r="H3987" s="9">
        <v>2223.16</v>
      </c>
      <c r="I3987" s="9">
        <v>2551.52</v>
      </c>
      <c r="J3987" s="4" t="str">
        <f>PROPER(Table14[[#This Row],[Customer_Type]])</f>
        <v>Returning</v>
      </c>
      <c r="K3987" s="13">
        <f>IF(ISBLANK(Table14[[#This Row],[Discount]]),MEDIAN(Table14[Discount]),Table14[[#This Row],[Discount]])</f>
        <v>0.22</v>
      </c>
      <c r="L3987" s="4" t="s">
        <v>17</v>
      </c>
      <c r="M3987" s="4" t="s">
        <v>22</v>
      </c>
    </row>
    <row r="3988" spans="1:13" x14ac:dyDescent="0.3">
      <c r="A3988">
        <v>1499</v>
      </c>
      <c r="B3988" s="1">
        <v>45463</v>
      </c>
      <c r="C3988" s="4" t="str">
        <f>IF(ISBLANK(Table14[[#This Row],[Sales_Rep]]),"Unknown",Table14[[#This Row],[Sales_Rep]])</f>
        <v>Charlie</v>
      </c>
      <c r="D3988" s="4" t="str">
        <f>PROPER(Table14[[#This Row],[Region]])</f>
        <v>North</v>
      </c>
      <c r="E3988" s="9">
        <f>IF(ISBLANK(Table14[[#This Row],[Sales_Amount]]),MEDIAN(Table14[Sales_Amount]),Table14[[#This Row],[Sales_Amount]])</f>
        <v>36168.33</v>
      </c>
      <c r="F3988" s="11">
        <f>IF(ISBLANK(Table14[[#This Row],[Quantity_Sold]]),MEDIAN(Table14[Quantity_Sold]),Table14[[#This Row],[Quantity_Sold]])</f>
        <v>37</v>
      </c>
      <c r="G3988" s="4" t="str">
        <f>TRIM(Table14[[#This Row],[Product_Category]])</f>
        <v>Food</v>
      </c>
      <c r="H3988" s="9">
        <v>915.84</v>
      </c>
      <c r="I3988" s="9">
        <v>1237.3699999999999</v>
      </c>
      <c r="J3988" s="4" t="str">
        <f>PROPER(Table14[[#This Row],[Customer_Type]])</f>
        <v>Returning</v>
      </c>
      <c r="K3988" s="13">
        <f>IF(ISBLANK(Table14[[#This Row],[Discount]]),MEDIAN(Table14[Discount]),Table14[[#This Row],[Discount]])</f>
        <v>0.21</v>
      </c>
      <c r="L3988" s="4" t="s">
        <v>26</v>
      </c>
      <c r="M3988" s="4" t="s">
        <v>18</v>
      </c>
    </row>
    <row r="3989" spans="1:13" x14ac:dyDescent="0.3">
      <c r="A3989">
        <v>1128</v>
      </c>
      <c r="B3989" s="1">
        <v>45572</v>
      </c>
      <c r="C3989" s="4" t="str">
        <f>IF(ISBLANK(Table14[[#This Row],[Sales_Rep]]),"Unknown",Table14[[#This Row],[Sales_Rep]])</f>
        <v>Bob</v>
      </c>
      <c r="D3989" s="4" t="str">
        <f>PROPER(Table14[[#This Row],[Region]])</f>
        <v>East</v>
      </c>
      <c r="E3989" s="9">
        <f>IF(ISBLANK(Table14[[#This Row],[Sales_Amount]]),MEDIAN(Table14[Sales_Amount]),Table14[[#This Row],[Sales_Amount]])</f>
        <v>82965.78</v>
      </c>
      <c r="F3989" s="11">
        <f>IF(ISBLANK(Table14[[#This Row],[Quantity_Sold]]),MEDIAN(Table14[Quantity_Sold]),Table14[[#This Row],[Quantity_Sold]])</f>
        <v>44</v>
      </c>
      <c r="G3989" s="4" t="str">
        <f>TRIM(Table14[[#This Row],[Product_Category]])</f>
        <v>Furniture</v>
      </c>
      <c r="H3989" s="9">
        <v>1603.84</v>
      </c>
      <c r="I3989" s="9">
        <v>2049.5500000000002</v>
      </c>
      <c r="J3989" s="4" t="str">
        <f>PROPER(Table14[[#This Row],[Customer_Type]])</f>
        <v>New</v>
      </c>
      <c r="K3989" s="13">
        <f>IF(ISBLANK(Table14[[#This Row],[Discount]]),MEDIAN(Table14[Discount]),Table14[[#This Row],[Discount]])</f>
        <v>0.08</v>
      </c>
      <c r="L3989" s="4" t="s">
        <v>17</v>
      </c>
      <c r="M3989" s="4" t="s">
        <v>18</v>
      </c>
    </row>
    <row r="3990" spans="1:13" x14ac:dyDescent="0.3">
      <c r="A3990">
        <v>1050</v>
      </c>
      <c r="B3990" s="1">
        <v>45387</v>
      </c>
      <c r="C3990" s="4" t="str">
        <f>IF(ISBLANK(Table14[[#This Row],[Sales_Rep]]),"Unknown",Table14[[#This Row],[Sales_Rep]])</f>
        <v>Alice</v>
      </c>
      <c r="D3990" s="4" t="str">
        <f>PROPER(Table14[[#This Row],[Region]])</f>
        <v>West</v>
      </c>
      <c r="E3990" s="9">
        <f>IF(ISBLANK(Table14[[#This Row],[Sales_Amount]]),MEDIAN(Table14[Sales_Amount]),Table14[[#This Row],[Sales_Amount]])</f>
        <v>316252.73</v>
      </c>
      <c r="F3990" s="11">
        <f>IF(ISBLANK(Table14[[#This Row],[Quantity_Sold]]),MEDIAN(Table14[Quantity_Sold]),Table14[[#This Row],[Quantity_Sold]])</f>
        <v>46</v>
      </c>
      <c r="G3990" s="4" t="str">
        <f>TRIM(Table14[[#This Row],[Product_Category]])</f>
        <v>Furniture</v>
      </c>
      <c r="H3990" s="9">
        <v>4998.8900000000003</v>
      </c>
      <c r="I3990" s="9">
        <v>7087.69</v>
      </c>
      <c r="J3990" s="4" t="str">
        <f>PROPER(Table14[[#This Row],[Customer_Type]])</f>
        <v>New</v>
      </c>
      <c r="K3990" s="13">
        <f>IF(ISBLANK(Table14[[#This Row],[Discount]]),MEDIAN(Table14[Discount]),Table14[[#This Row],[Discount]])</f>
        <v>0.03</v>
      </c>
      <c r="L3990" s="4" t="s">
        <v>31</v>
      </c>
      <c r="M3990" s="4" t="s">
        <v>18</v>
      </c>
    </row>
    <row r="3991" spans="1:13" x14ac:dyDescent="0.3">
      <c r="A3991">
        <v>1438</v>
      </c>
      <c r="B3991" s="1">
        <v>45611</v>
      </c>
      <c r="C3991" s="4" t="str">
        <f>IF(ISBLANK(Table14[[#This Row],[Sales_Rep]]),"Unknown",Table14[[#This Row],[Sales_Rep]])</f>
        <v>Alice</v>
      </c>
      <c r="D3991" s="4" t="str">
        <f>PROPER(Table14[[#This Row],[Region]])</f>
        <v>South</v>
      </c>
      <c r="E3991" s="9">
        <f>IF(ISBLANK(Table14[[#This Row],[Sales_Amount]]),MEDIAN(Table14[Sales_Amount]),Table14[[#This Row],[Sales_Amount]])</f>
        <v>113584.38</v>
      </c>
      <c r="F3991" s="11">
        <f>IF(ISBLANK(Table14[[#This Row],[Quantity_Sold]]),MEDIAN(Table14[Quantity_Sold]),Table14[[#This Row],[Quantity_Sold]])</f>
        <v>30</v>
      </c>
      <c r="G3991" s="4" t="str">
        <f>TRIM(Table14[[#This Row],[Product_Category]])</f>
        <v>Food</v>
      </c>
      <c r="H3991" s="9">
        <v>2968.28</v>
      </c>
      <c r="I3991" s="9">
        <v>4160.6000000000004</v>
      </c>
      <c r="J3991" s="4" t="str">
        <f>PROPER(Table14[[#This Row],[Customer_Type]])</f>
        <v>Returning</v>
      </c>
      <c r="K3991" s="13">
        <f>IF(ISBLANK(Table14[[#This Row],[Discount]]),MEDIAN(Table14[Discount]),Table14[[#This Row],[Discount]])</f>
        <v>0.09</v>
      </c>
      <c r="L3991" s="4" t="s">
        <v>17</v>
      </c>
      <c r="M3991" s="4" t="s">
        <v>22</v>
      </c>
    </row>
    <row r="3992" spans="1:13" x14ac:dyDescent="0.3">
      <c r="A3992">
        <v>1327</v>
      </c>
      <c r="B3992" s="1">
        <v>45037</v>
      </c>
      <c r="C3992" s="4" t="str">
        <f>IF(ISBLANK(Table14[[#This Row],[Sales_Rep]]),"Unknown",Table14[[#This Row],[Sales_Rep]])</f>
        <v>Eve</v>
      </c>
      <c r="D3992" s="4" t="str">
        <f>PROPER(Table14[[#This Row],[Region]])</f>
        <v>West</v>
      </c>
      <c r="E3992" s="9">
        <f>IF(ISBLANK(Table14[[#This Row],[Sales_Amount]]),MEDIAN(Table14[Sales_Amount]),Table14[[#This Row],[Sales_Amount]])</f>
        <v>196689.74</v>
      </c>
      <c r="F3992" s="11">
        <f>IF(ISBLANK(Table14[[#This Row],[Quantity_Sold]]),MEDIAN(Table14[Quantity_Sold]),Table14[[#This Row],[Quantity_Sold]])</f>
        <v>46</v>
      </c>
      <c r="G3992" s="4" t="str">
        <f>TRIM(Table14[[#This Row],[Product_Category]])</f>
        <v>Food</v>
      </c>
      <c r="H3992" s="9">
        <v>4165.26</v>
      </c>
      <c r="I3992" s="9">
        <v>4750.96</v>
      </c>
      <c r="J3992" s="4" t="str">
        <f>PROPER(Table14[[#This Row],[Customer_Type]])</f>
        <v>New</v>
      </c>
      <c r="K3992" s="13">
        <f>IF(ISBLANK(Table14[[#This Row],[Discount]]),MEDIAN(Table14[Discount]),Table14[[#This Row],[Discount]])</f>
        <v>0.1</v>
      </c>
      <c r="L3992" s="4" t="s">
        <v>17</v>
      </c>
      <c r="M3992" s="4" t="s">
        <v>22</v>
      </c>
    </row>
    <row r="3993" spans="1:13" x14ac:dyDescent="0.3">
      <c r="A3993">
        <v>1207</v>
      </c>
      <c r="B3993" s="1">
        <v>45637</v>
      </c>
      <c r="C3993" s="4" t="str">
        <f>IF(ISBLANK(Table14[[#This Row],[Sales_Rep]]),"Unknown",Table14[[#This Row],[Sales_Rep]])</f>
        <v>Charlie</v>
      </c>
      <c r="D3993" s="4" t="str">
        <f>PROPER(Table14[[#This Row],[Region]])</f>
        <v>North</v>
      </c>
      <c r="E3993" s="9">
        <f>IF(ISBLANK(Table14[[#This Row],[Sales_Amount]]),MEDIAN(Table14[Sales_Amount]),Table14[[#This Row],[Sales_Amount]])</f>
        <v>14557.91</v>
      </c>
      <c r="F3993" s="11">
        <f>IF(ISBLANK(Table14[[#This Row],[Quantity_Sold]]),MEDIAN(Table14[Quantity_Sold]),Table14[[#This Row],[Quantity_Sold]])</f>
        <v>10</v>
      </c>
      <c r="G3993" s="4" t="str">
        <f>TRIM(Table14[[#This Row],[Product_Category]])</f>
        <v>Electronics</v>
      </c>
      <c r="H3993" s="9">
        <v>1263.8399999999999</v>
      </c>
      <c r="I3993" s="9">
        <v>1692.78</v>
      </c>
      <c r="J3993" s="4" t="str">
        <f>PROPER(Table14[[#This Row],[Customer_Type]])</f>
        <v>Returning</v>
      </c>
      <c r="K3993" s="13">
        <f>IF(ISBLANK(Table14[[#This Row],[Discount]]),MEDIAN(Table14[Discount]),Table14[[#This Row],[Discount]])</f>
        <v>0.14000000000000001</v>
      </c>
      <c r="L3993" s="4" t="s">
        <v>31</v>
      </c>
      <c r="M3993" s="4" t="s">
        <v>22</v>
      </c>
    </row>
    <row r="3994" spans="1:13" x14ac:dyDescent="0.3">
      <c r="A3994">
        <v>1441</v>
      </c>
      <c r="B3994" s="1">
        <v>45268</v>
      </c>
      <c r="C3994" s="4" t="str">
        <f>IF(ISBLANK(Table14[[#This Row],[Sales_Rep]]),"Unknown",Table14[[#This Row],[Sales_Rep]])</f>
        <v>Alice</v>
      </c>
      <c r="D3994" s="4" t="str">
        <f>PROPER(Table14[[#This Row],[Region]])</f>
        <v>North</v>
      </c>
      <c r="E3994" s="9">
        <f>IF(ISBLANK(Table14[[#This Row],[Sales_Amount]]),MEDIAN(Table14[Sales_Amount]),Table14[[#This Row],[Sales_Amount]])</f>
        <v>1833.03</v>
      </c>
      <c r="F3994" s="11">
        <f>IF(ISBLANK(Table14[[#This Row],[Quantity_Sold]]),MEDIAN(Table14[Quantity_Sold]),Table14[[#This Row],[Quantity_Sold]])</f>
        <v>12</v>
      </c>
      <c r="G3994" s="4" t="str">
        <f>TRIM(Table14[[#This Row],[Product_Category]])</f>
        <v>Furniture</v>
      </c>
      <c r="H3994" s="9">
        <v>172.18</v>
      </c>
      <c r="I3994" s="9">
        <v>203.67</v>
      </c>
      <c r="J3994" s="4" t="str">
        <f>PROPER(Table14[[#This Row],[Customer_Type]])</f>
        <v>New</v>
      </c>
      <c r="K3994" s="13">
        <f>IF(ISBLANK(Table14[[#This Row],[Discount]]),MEDIAN(Table14[Discount]),Table14[[#This Row],[Discount]])</f>
        <v>0.25</v>
      </c>
      <c r="L3994" s="4" t="s">
        <v>31</v>
      </c>
      <c r="M3994" s="4" t="s">
        <v>18</v>
      </c>
    </row>
    <row r="3995" spans="1:13" x14ac:dyDescent="0.3">
      <c r="A3995">
        <v>1464</v>
      </c>
      <c r="B3995" s="1">
        <v>45395</v>
      </c>
      <c r="C3995" s="4" t="str">
        <f>IF(ISBLANK(Table14[[#This Row],[Sales_Rep]]),"Unknown",Table14[[#This Row],[Sales_Rep]])</f>
        <v>Alice</v>
      </c>
      <c r="D3995" s="4" t="str">
        <f>PROPER(Table14[[#This Row],[Region]])</f>
        <v>East</v>
      </c>
      <c r="E3995" s="9">
        <f>IF(ISBLANK(Table14[[#This Row],[Sales_Amount]]),MEDIAN(Table14[Sales_Amount]),Table14[[#This Row],[Sales_Amount]])</f>
        <v>14461.56</v>
      </c>
      <c r="F3995" s="11">
        <f>IF(ISBLANK(Table14[[#This Row],[Quantity_Sold]]),MEDIAN(Table14[Quantity_Sold]),Table14[[#This Row],[Quantity_Sold]])</f>
        <v>17</v>
      </c>
      <c r="G3995" s="4" t="str">
        <f>TRIM(Table14[[#This Row],[Product_Category]])</f>
        <v>Clothing</v>
      </c>
      <c r="H3995" s="9">
        <v>750.14</v>
      </c>
      <c r="I3995" s="9">
        <v>945.2</v>
      </c>
      <c r="J3995" s="4" t="str">
        <f>PROPER(Table14[[#This Row],[Customer_Type]])</f>
        <v>Returning</v>
      </c>
      <c r="K3995" s="13">
        <f>IF(ISBLANK(Table14[[#This Row],[Discount]]),MEDIAN(Table14[Discount]),Table14[[#This Row],[Discount]])</f>
        <v>0.1</v>
      </c>
      <c r="L3995" s="4" t="s">
        <v>31</v>
      </c>
      <c r="M3995" s="4" t="s">
        <v>22</v>
      </c>
    </row>
    <row r="3996" spans="1:13" x14ac:dyDescent="0.3">
      <c r="A3996">
        <v>1363</v>
      </c>
      <c r="B3996" s="1">
        <v>45402</v>
      </c>
      <c r="C3996" s="4" t="str">
        <f>IF(ISBLANK(Table14[[#This Row],[Sales_Rep]]),"Unknown",Table14[[#This Row],[Sales_Rep]])</f>
        <v>David</v>
      </c>
      <c r="D3996" s="4" t="str">
        <f>PROPER(Table14[[#This Row],[Region]])</f>
        <v>West</v>
      </c>
      <c r="E3996" s="9">
        <f>IF(ISBLANK(Table14[[#This Row],[Sales_Amount]]),MEDIAN(Table14[Sales_Amount]),Table14[[#This Row],[Sales_Amount]])</f>
        <v>118636.35</v>
      </c>
      <c r="F3996" s="11">
        <f>IF(ISBLANK(Table14[[#This Row],[Quantity_Sold]]),MEDIAN(Table14[Quantity_Sold]),Table14[[#This Row],[Quantity_Sold]])</f>
        <v>39</v>
      </c>
      <c r="G3996" s="4" t="str">
        <f>TRIM(Table14[[#This Row],[Product_Category]])</f>
        <v>Clothing</v>
      </c>
      <c r="H3996" s="9">
        <v>2890.1</v>
      </c>
      <c r="I3996" s="9">
        <v>3456.77</v>
      </c>
      <c r="J3996" s="4" t="str">
        <f>PROPER(Table14[[#This Row],[Customer_Type]])</f>
        <v>Returning</v>
      </c>
      <c r="K3996" s="13">
        <f>IF(ISBLANK(Table14[[#This Row],[Discount]]),MEDIAN(Table14[Discount]),Table14[[#This Row],[Discount]])</f>
        <v>0.12</v>
      </c>
      <c r="L3996" s="4" t="s">
        <v>31</v>
      </c>
      <c r="M3996" s="4" t="s">
        <v>22</v>
      </c>
    </row>
    <row r="3997" spans="1:13" x14ac:dyDescent="0.3">
      <c r="A3997">
        <v>1359</v>
      </c>
      <c r="B3997" s="1">
        <v>45449</v>
      </c>
      <c r="C3997" s="4" t="str">
        <f>IF(ISBLANK(Table14[[#This Row],[Sales_Rep]]),"Unknown",Table14[[#This Row],[Sales_Rep]])</f>
        <v>David</v>
      </c>
      <c r="D3997" s="4" t="str">
        <f>PROPER(Table14[[#This Row],[Region]])</f>
        <v>East</v>
      </c>
      <c r="E3997" s="9">
        <f>IF(ISBLANK(Table14[[#This Row],[Sales_Amount]]),MEDIAN(Table14[Sales_Amount]),Table14[[#This Row],[Sales_Amount]])</f>
        <v>137832.84</v>
      </c>
      <c r="F3997" s="11">
        <f>IF(ISBLANK(Table14[[#This Row],[Quantity_Sold]]),MEDIAN(Table14[Quantity_Sold]),Table14[[#This Row],[Quantity_Sold]])</f>
        <v>30</v>
      </c>
      <c r="G3997" s="4" t="str">
        <f>TRIM(Table14[[#This Row],[Product_Category]])</f>
        <v>Food</v>
      </c>
      <c r="H3997" s="9">
        <v>4247.83</v>
      </c>
      <c r="I3997" s="9">
        <v>6045.3</v>
      </c>
      <c r="J3997" s="4" t="str">
        <f>PROPER(Table14[[#This Row],[Customer_Type]])</f>
        <v>New</v>
      </c>
      <c r="K3997" s="13">
        <f>IF(ISBLANK(Table14[[#This Row],[Discount]]),MEDIAN(Table14[Discount]),Table14[[#This Row],[Discount]])</f>
        <v>0.24</v>
      </c>
      <c r="L3997" s="4" t="s">
        <v>31</v>
      </c>
      <c r="M3997" s="4" t="s">
        <v>22</v>
      </c>
    </row>
    <row r="3998" spans="1:13" x14ac:dyDescent="0.3">
      <c r="A3998">
        <v>1127</v>
      </c>
      <c r="B3998" s="1">
        <v>45093</v>
      </c>
      <c r="C3998" s="4" t="str">
        <f>IF(ISBLANK(Table14[[#This Row],[Sales_Rep]]),"Unknown",Table14[[#This Row],[Sales_Rep]])</f>
        <v>Alice</v>
      </c>
      <c r="D3998" s="4" t="str">
        <f>PROPER(Table14[[#This Row],[Region]])</f>
        <v>West</v>
      </c>
      <c r="E3998" s="9">
        <f>IF(ISBLANK(Table14[[#This Row],[Sales_Amount]]),MEDIAN(Table14[Sales_Amount]),Table14[[#This Row],[Sales_Amount]])</f>
        <v>45770.559999999998</v>
      </c>
      <c r="F3998" s="11">
        <f>IF(ISBLANK(Table14[[#This Row],[Quantity_Sold]]),MEDIAN(Table14[Quantity_Sold]),Table14[[#This Row],[Quantity_Sold]])</f>
        <v>18</v>
      </c>
      <c r="G3998" s="4" t="str">
        <f>TRIM(Table14[[#This Row],[Product_Category]])</f>
        <v>Food</v>
      </c>
      <c r="H3998" s="9">
        <v>2201.2600000000002</v>
      </c>
      <c r="I3998" s="9">
        <v>2991.54</v>
      </c>
      <c r="J3998" s="4" t="str">
        <f>PROPER(Table14[[#This Row],[Customer_Type]])</f>
        <v>Returning</v>
      </c>
      <c r="K3998" s="13">
        <f>IF(ISBLANK(Table14[[#This Row],[Discount]]),MEDIAN(Table14[Discount]),Table14[[#This Row],[Discount]])</f>
        <v>0.15</v>
      </c>
      <c r="L3998" s="4" t="s">
        <v>26</v>
      </c>
      <c r="M3998" s="4" t="s">
        <v>18</v>
      </c>
    </row>
    <row r="3999" spans="1:13" x14ac:dyDescent="0.3">
      <c r="A3999">
        <v>1361</v>
      </c>
      <c r="B3999" s="1">
        <v>45226</v>
      </c>
      <c r="C3999" s="4" t="str">
        <f>IF(ISBLANK(Table14[[#This Row],[Sales_Rep]]),"Unknown",Table14[[#This Row],[Sales_Rep]])</f>
        <v>Eve</v>
      </c>
      <c r="D3999" s="4" t="str">
        <f>PROPER(Table14[[#This Row],[Region]])</f>
        <v>West</v>
      </c>
      <c r="E3999" s="9">
        <f>IF(ISBLANK(Table14[[#This Row],[Sales_Amount]]),MEDIAN(Table14[Sales_Amount]),Table14[[#This Row],[Sales_Amount]])</f>
        <v>24676.31</v>
      </c>
      <c r="F3999" s="11">
        <f>IF(ISBLANK(Table14[[#This Row],[Quantity_Sold]]),MEDIAN(Table14[Quantity_Sold]),Table14[[#This Row],[Quantity_Sold]])</f>
        <v>34</v>
      </c>
      <c r="G3999" s="4" t="str">
        <f>TRIM(Table14[[#This Row],[Product_Category]])</f>
        <v>Clothing</v>
      </c>
      <c r="H3999" s="9">
        <v>711.34</v>
      </c>
      <c r="I3999" s="9">
        <v>885.09</v>
      </c>
      <c r="J3999" s="4" t="str">
        <f>PROPER(Table14[[#This Row],[Customer_Type]])</f>
        <v>New</v>
      </c>
      <c r="K3999" s="13">
        <f>IF(ISBLANK(Table14[[#This Row],[Discount]]),MEDIAN(Table14[Discount]),Table14[[#This Row],[Discount]])</f>
        <v>0.18</v>
      </c>
      <c r="L3999" s="4" t="s">
        <v>17</v>
      </c>
      <c r="M3999" s="4" t="s">
        <v>18</v>
      </c>
    </row>
    <row r="4000" spans="1:13" x14ac:dyDescent="0.3">
      <c r="A4000">
        <v>1485</v>
      </c>
      <c r="B4000" s="1">
        <v>45430</v>
      </c>
      <c r="C4000" s="4" t="str">
        <f>IF(ISBLANK(Table14[[#This Row],[Sales_Rep]]),"Unknown",Table14[[#This Row],[Sales_Rep]])</f>
        <v>Alice</v>
      </c>
      <c r="D4000" s="4" t="str">
        <f>PROPER(Table14[[#This Row],[Region]])</f>
        <v>West</v>
      </c>
      <c r="E4000" s="9">
        <f>IF(ISBLANK(Table14[[#This Row],[Sales_Amount]]),MEDIAN(Table14[Sales_Amount]),Table14[[#This Row],[Sales_Amount]])</f>
        <v>58332.43</v>
      </c>
      <c r="F4000" s="11">
        <f>IF(ISBLANK(Table14[[#This Row],[Quantity_Sold]]),MEDIAN(Table14[Quantity_Sold]),Table14[[#This Row],[Quantity_Sold]])</f>
        <v>32</v>
      </c>
      <c r="G4000" s="4" t="str">
        <f>TRIM(Table14[[#This Row],[Product_Category]])</f>
        <v>Electronics</v>
      </c>
      <c r="H4000" s="9">
        <v>1719.16</v>
      </c>
      <c r="I4000" s="9">
        <v>1918.83</v>
      </c>
      <c r="J4000" s="4" t="str">
        <f>PROPER(Table14[[#This Row],[Customer_Type]])</f>
        <v>New</v>
      </c>
      <c r="K4000" s="13">
        <f>IF(ISBLANK(Table14[[#This Row],[Discount]]),MEDIAN(Table14[Discount]),Table14[[#This Row],[Discount]])</f>
        <v>0.05</v>
      </c>
      <c r="L4000" s="4" t="s">
        <v>31</v>
      </c>
      <c r="M4000" s="4" t="s">
        <v>18</v>
      </c>
    </row>
    <row r="4001" spans="1:13" x14ac:dyDescent="0.3">
      <c r="A4001">
        <v>1032</v>
      </c>
      <c r="B4001" s="1">
        <v>45535</v>
      </c>
      <c r="C4001" s="4" t="str">
        <f>IF(ISBLANK(Table14[[#This Row],[Sales_Rep]]),"Unknown",Table14[[#This Row],[Sales_Rep]])</f>
        <v>Bob</v>
      </c>
      <c r="D4001" s="4" t="str">
        <f>PROPER(Table14[[#This Row],[Region]])</f>
        <v>West</v>
      </c>
      <c r="E4001" s="9">
        <f>IF(ISBLANK(Table14[[#This Row],[Sales_Amount]]),MEDIAN(Table14[Sales_Amount]),Table14[[#This Row],[Sales_Amount]])</f>
        <v>101328</v>
      </c>
      <c r="F4001" s="11">
        <f>IF(ISBLANK(Table14[[#This Row],[Quantity_Sold]]),MEDIAN(Table14[Quantity_Sold]),Table14[[#This Row],[Quantity_Sold]])</f>
        <v>16</v>
      </c>
      <c r="G4001" s="4" t="str">
        <f>TRIM(Table14[[#This Row],[Product_Category]])</f>
        <v>Food</v>
      </c>
      <c r="H4001" s="9">
        <v>4918.8599999999997</v>
      </c>
      <c r="I4001" s="9">
        <v>6333</v>
      </c>
      <c r="J4001" s="4" t="str">
        <f>PROPER(Table14[[#This Row],[Customer_Type]])</f>
        <v>Returning</v>
      </c>
      <c r="K4001" s="13">
        <f>IF(ISBLANK(Table14[[#This Row],[Discount]]),MEDIAN(Table14[Discount]),Table14[[#This Row],[Discount]])</f>
        <v>0</v>
      </c>
      <c r="L4001" s="4" t="s">
        <v>26</v>
      </c>
      <c r="M4001" s="4" t="s">
        <v>22</v>
      </c>
    </row>
    <row r="4002" spans="1:13" x14ac:dyDescent="0.3">
      <c r="A4002">
        <v>1382</v>
      </c>
      <c r="B4002" s="1">
        <v>45238</v>
      </c>
      <c r="C4002" s="4" t="str">
        <f>IF(ISBLANK(Table14[[#This Row],[Sales_Rep]]),"Unknown",Table14[[#This Row],[Sales_Rep]])</f>
        <v>Charlie</v>
      </c>
      <c r="D4002" s="4" t="str">
        <f>PROPER(Table14[[#This Row],[Region]])</f>
        <v>North</v>
      </c>
      <c r="E4002" s="9">
        <f>IF(ISBLANK(Table14[[#This Row],[Sales_Amount]]),MEDIAN(Table14[Sales_Amount]),Table14[[#This Row],[Sales_Amount]])</f>
        <v>1808.57</v>
      </c>
      <c r="F4002" s="11">
        <f>IF(ISBLANK(Table14[[#This Row],[Quantity_Sold]]),MEDIAN(Table14[Quantity_Sold]),Table14[[#This Row],[Quantity_Sold]])</f>
        <v>4</v>
      </c>
      <c r="G4002" s="4" t="str">
        <f>TRIM(Table14[[#This Row],[Product_Category]])</f>
        <v>Furniture</v>
      </c>
      <c r="H4002" s="9">
        <v>418.89</v>
      </c>
      <c r="I4002" s="9">
        <v>475.94</v>
      </c>
      <c r="J4002" s="4" t="str">
        <f>PROPER(Table14[[#This Row],[Customer_Type]])</f>
        <v>Returning</v>
      </c>
      <c r="K4002" s="13">
        <f>IF(ISBLANK(Table14[[#This Row],[Discount]]),MEDIAN(Table14[Discount]),Table14[[#This Row],[Discount]])</f>
        <v>0.05</v>
      </c>
      <c r="L4002" s="4" t="s">
        <v>31</v>
      </c>
      <c r="M4002" s="4" t="s">
        <v>18</v>
      </c>
    </row>
    <row r="4003" spans="1:13" x14ac:dyDescent="0.3">
      <c r="A4003">
        <v>1006</v>
      </c>
      <c r="B4003" s="1">
        <v>45422</v>
      </c>
      <c r="C4003" s="4" t="str">
        <f>IF(ISBLANK(Table14[[#This Row],[Sales_Rep]]),"Unknown",Table14[[#This Row],[Sales_Rep]])</f>
        <v>Eve</v>
      </c>
      <c r="D4003" s="4" t="str">
        <f>PROPER(Table14[[#This Row],[Region]])</f>
        <v>South</v>
      </c>
      <c r="E4003" s="9">
        <f>IF(ISBLANK(Table14[[#This Row],[Sales_Amount]]),MEDIAN(Table14[Sales_Amount]),Table14[[#This Row],[Sales_Amount]])</f>
        <v>2967.29</v>
      </c>
      <c r="F4003" s="11">
        <f>IF(ISBLANK(Table14[[#This Row],[Quantity_Sold]]),MEDIAN(Table14[Quantity_Sold]),Table14[[#This Row],[Quantity_Sold]])</f>
        <v>1</v>
      </c>
      <c r="G4003" s="4" t="str">
        <f>TRIM(Table14[[#This Row],[Product_Category]])</f>
        <v>Clothing</v>
      </c>
      <c r="H4003" s="9">
        <v>3056.23</v>
      </c>
      <c r="I4003" s="9">
        <v>4121.24</v>
      </c>
      <c r="J4003" s="4" t="str">
        <f>PROPER(Table14[[#This Row],[Customer_Type]])</f>
        <v>Returning</v>
      </c>
      <c r="K4003" s="13">
        <f>IF(ISBLANK(Table14[[#This Row],[Discount]]),MEDIAN(Table14[Discount]),Table14[[#This Row],[Discount]])</f>
        <v>0.28000000000000003</v>
      </c>
      <c r="L4003" s="4" t="s">
        <v>31</v>
      </c>
      <c r="M4003" s="4" t="s">
        <v>22</v>
      </c>
    </row>
    <row r="4004" spans="1:13" x14ac:dyDescent="0.3">
      <c r="A4004">
        <v>1002</v>
      </c>
      <c r="B4004" s="1">
        <v>45005</v>
      </c>
      <c r="C4004" s="4" t="str">
        <f>IF(ISBLANK(Table14[[#This Row],[Sales_Rep]]),"Unknown",Table14[[#This Row],[Sales_Rep]])</f>
        <v>Bob</v>
      </c>
      <c r="D4004" s="4" t="str">
        <f>PROPER(Table14[[#This Row],[Region]])</f>
        <v>West</v>
      </c>
      <c r="E4004" s="9">
        <f>IF(ISBLANK(Table14[[#This Row],[Sales_Amount]]),MEDIAN(Table14[Sales_Amount]),Table14[[#This Row],[Sales_Amount]])</f>
        <v>76417.440000000002</v>
      </c>
      <c r="F4004" s="11">
        <f>IF(ISBLANK(Table14[[#This Row],[Quantity_Sold]]),MEDIAN(Table14[Quantity_Sold]),Table14[[#This Row],[Quantity_Sold]])</f>
        <v>48</v>
      </c>
      <c r="G4004" s="4" t="str">
        <f>TRIM(Table14[[#This Row],[Product_Category]])</f>
        <v>Food</v>
      </c>
      <c r="H4004" s="9">
        <v>1579.05</v>
      </c>
      <c r="I4004" s="9">
        <v>1941.5</v>
      </c>
      <c r="J4004" s="4" t="str">
        <f>PROPER(Table14[[#This Row],[Customer_Type]])</f>
        <v>New</v>
      </c>
      <c r="K4004" s="13">
        <f>IF(ISBLANK(Table14[[#This Row],[Discount]]),MEDIAN(Table14[Discount]),Table14[[#This Row],[Discount]])</f>
        <v>0.18</v>
      </c>
      <c r="L4004" s="4" t="s">
        <v>26</v>
      </c>
      <c r="M4004" s="4" t="s">
        <v>18</v>
      </c>
    </row>
    <row r="4005" spans="1:13" x14ac:dyDescent="0.3">
      <c r="A4005">
        <v>1302</v>
      </c>
      <c r="B4005" s="1">
        <v>45061</v>
      </c>
      <c r="C4005" s="4" t="str">
        <f>IF(ISBLANK(Table14[[#This Row],[Sales_Rep]]),"Unknown",Table14[[#This Row],[Sales_Rep]])</f>
        <v>Eve</v>
      </c>
      <c r="D4005" s="4" t="str">
        <f>PROPER(Table14[[#This Row],[Region]])</f>
        <v>South</v>
      </c>
      <c r="E4005" s="9">
        <f>IF(ISBLANK(Table14[[#This Row],[Sales_Amount]]),MEDIAN(Table14[Sales_Amount]),Table14[[#This Row],[Sales_Amount]])</f>
        <v>83541.03</v>
      </c>
      <c r="F4005" s="11">
        <f>IF(ISBLANK(Table14[[#This Row],[Quantity_Sold]]),MEDIAN(Table14[Quantity_Sold]),Table14[[#This Row],[Quantity_Sold]])</f>
        <v>16</v>
      </c>
      <c r="G4005" s="4" t="str">
        <f>TRIM(Table14[[#This Row],[Product_Category]])</f>
        <v>Food</v>
      </c>
      <c r="H4005" s="9">
        <v>4346.6899999999996</v>
      </c>
      <c r="I4005" s="9">
        <v>5554.59</v>
      </c>
      <c r="J4005" s="4" t="str">
        <f>PROPER(Table14[[#This Row],[Customer_Type]])</f>
        <v>Returning</v>
      </c>
      <c r="K4005" s="13">
        <f>IF(ISBLANK(Table14[[#This Row],[Discount]]),MEDIAN(Table14[Discount]),Table14[[#This Row],[Discount]])</f>
        <v>0.06</v>
      </c>
      <c r="L4005" s="4" t="s">
        <v>26</v>
      </c>
      <c r="M4005" s="4" t="s">
        <v>18</v>
      </c>
    </row>
    <row r="4006" spans="1:13" x14ac:dyDescent="0.3">
      <c r="A4006">
        <v>1473</v>
      </c>
      <c r="B4006" s="1">
        <v>45002</v>
      </c>
      <c r="C4006" s="4" t="str">
        <f>IF(ISBLANK(Table14[[#This Row],[Sales_Rep]]),"Unknown",Table14[[#This Row],[Sales_Rep]])</f>
        <v>Bob</v>
      </c>
      <c r="D4006" s="4" t="str">
        <f>PROPER(Table14[[#This Row],[Region]])</f>
        <v>North</v>
      </c>
      <c r="E4006" s="9">
        <f>IF(ISBLANK(Table14[[#This Row],[Sales_Amount]]),MEDIAN(Table14[Sales_Amount]),Table14[[#This Row],[Sales_Amount]])</f>
        <v>71362.2</v>
      </c>
      <c r="F4006" s="11">
        <f>IF(ISBLANK(Table14[[#This Row],[Quantity_Sold]]),MEDIAN(Table14[Quantity_Sold]),Table14[[#This Row],[Quantity_Sold]])</f>
        <v>24</v>
      </c>
      <c r="G4006" s="4" t="str">
        <f>TRIM(Table14[[#This Row],[Product_Category]])</f>
        <v>Food</v>
      </c>
      <c r="H4006" s="9">
        <v>2598.77</v>
      </c>
      <c r="I4006" s="9">
        <v>3267.5</v>
      </c>
      <c r="J4006" s="4" t="str">
        <f>PROPER(Table14[[#This Row],[Customer_Type]])</f>
        <v>Returning</v>
      </c>
      <c r="K4006" s="13">
        <f>IF(ISBLANK(Table14[[#This Row],[Discount]]),MEDIAN(Table14[Discount]),Table14[[#This Row],[Discount]])</f>
        <v>0.09</v>
      </c>
      <c r="L4006" s="4" t="s">
        <v>17</v>
      </c>
      <c r="M4006" s="4" t="s">
        <v>22</v>
      </c>
    </row>
    <row r="4007" spans="1:13" x14ac:dyDescent="0.3">
      <c r="A4007">
        <v>1173</v>
      </c>
      <c r="B4007" s="1">
        <v>45586</v>
      </c>
      <c r="C4007" s="4" t="str">
        <f>IF(ISBLANK(Table14[[#This Row],[Sales_Rep]]),"Unknown",Table14[[#This Row],[Sales_Rep]])</f>
        <v>Charlie</v>
      </c>
      <c r="D4007" s="4" t="str">
        <f>PROPER(Table14[[#This Row],[Region]])</f>
        <v>North</v>
      </c>
      <c r="E4007" s="9">
        <f>IF(ISBLANK(Table14[[#This Row],[Sales_Amount]]),MEDIAN(Table14[Sales_Amount]),Table14[[#This Row],[Sales_Amount]])</f>
        <v>46062.29</v>
      </c>
      <c r="F4007" s="11">
        <f>IF(ISBLANK(Table14[[#This Row],[Quantity_Sold]]),MEDIAN(Table14[Quantity_Sold]),Table14[[#This Row],[Quantity_Sold]])</f>
        <v>11</v>
      </c>
      <c r="G4007" s="4" t="str">
        <f>TRIM(Table14[[#This Row],[Product_Category]])</f>
        <v>Food</v>
      </c>
      <c r="H4007" s="9">
        <v>3851.17</v>
      </c>
      <c r="I4007" s="9">
        <v>4272.9399999999996</v>
      </c>
      <c r="J4007" s="4" t="str">
        <f>PROPER(Table14[[#This Row],[Customer_Type]])</f>
        <v>Returning</v>
      </c>
      <c r="K4007" s="13">
        <f>IF(ISBLANK(Table14[[#This Row],[Discount]]),MEDIAN(Table14[Discount]),Table14[[#This Row],[Discount]])</f>
        <v>0.02</v>
      </c>
      <c r="L4007" s="4" t="s">
        <v>31</v>
      </c>
      <c r="M4007" s="4" t="s">
        <v>22</v>
      </c>
    </row>
    <row r="4008" spans="1:13" x14ac:dyDescent="0.3">
      <c r="A4008">
        <v>1036</v>
      </c>
      <c r="B4008" s="1">
        <v>45175</v>
      </c>
      <c r="C4008" s="4" t="str">
        <f>IF(ISBLANK(Table14[[#This Row],[Sales_Rep]]),"Unknown",Table14[[#This Row],[Sales_Rep]])</f>
        <v>Charlie</v>
      </c>
      <c r="D4008" s="4" t="str">
        <f>PROPER(Table14[[#This Row],[Region]])</f>
        <v>South</v>
      </c>
      <c r="E4008" s="9">
        <f>IF(ISBLANK(Table14[[#This Row],[Sales_Amount]]),MEDIAN(Table14[Sales_Amount]),Table14[[#This Row],[Sales_Amount]])</f>
        <v>1631.91</v>
      </c>
      <c r="F4008" s="11">
        <f>IF(ISBLANK(Table14[[#This Row],[Quantity_Sold]]),MEDIAN(Table14[Quantity_Sold]),Table14[[#This Row],[Quantity_Sold]])</f>
        <v>1</v>
      </c>
      <c r="G4008" s="4" t="str">
        <f>TRIM(Table14[[#This Row],[Product_Category]])</f>
        <v>Electronics</v>
      </c>
      <c r="H4008" s="9">
        <v>1413.38</v>
      </c>
      <c r="I4008" s="9">
        <v>1942.75</v>
      </c>
      <c r="J4008" s="4" t="str">
        <f>PROPER(Table14[[#This Row],[Customer_Type]])</f>
        <v>New</v>
      </c>
      <c r="K4008" s="13">
        <f>IF(ISBLANK(Table14[[#This Row],[Discount]]),MEDIAN(Table14[Discount]),Table14[[#This Row],[Discount]])</f>
        <v>0.16</v>
      </c>
      <c r="L4008" s="4" t="s">
        <v>26</v>
      </c>
      <c r="M4008" s="4" t="s">
        <v>22</v>
      </c>
    </row>
    <row r="4009" spans="1:13" x14ac:dyDescent="0.3">
      <c r="A4009">
        <v>1145</v>
      </c>
      <c r="B4009" s="1">
        <v>45513</v>
      </c>
      <c r="C4009" s="4" t="str">
        <f>IF(ISBLANK(Table14[[#This Row],[Sales_Rep]]),"Unknown",Table14[[#This Row],[Sales_Rep]])</f>
        <v>David</v>
      </c>
      <c r="D4009" s="4" t="str">
        <f>PROPER(Table14[[#This Row],[Region]])</f>
        <v>South</v>
      </c>
      <c r="E4009" s="9">
        <f>IF(ISBLANK(Table14[[#This Row],[Sales_Amount]]),MEDIAN(Table14[Sales_Amount]),Table14[[#This Row],[Sales_Amount]])</f>
        <v>30226.49</v>
      </c>
      <c r="F4009" s="11">
        <f>IF(ISBLANK(Table14[[#This Row],[Quantity_Sold]]),MEDIAN(Table14[Quantity_Sold]),Table14[[#This Row],[Quantity_Sold]])</f>
        <v>8</v>
      </c>
      <c r="G4009" s="4" t="str">
        <f>TRIM(Table14[[#This Row],[Product_Category]])</f>
        <v>Furniture</v>
      </c>
      <c r="H4009" s="9">
        <v>2764.08</v>
      </c>
      <c r="I4009" s="9">
        <v>4106.8599999999997</v>
      </c>
      <c r="J4009" s="4" t="str">
        <f>PROPER(Table14[[#This Row],[Customer_Type]])</f>
        <v>Returning</v>
      </c>
      <c r="K4009" s="13">
        <f>IF(ISBLANK(Table14[[#This Row],[Discount]]),MEDIAN(Table14[Discount]),Table14[[#This Row],[Discount]])</f>
        <v>0.08</v>
      </c>
      <c r="L4009" s="4" t="s">
        <v>17</v>
      </c>
      <c r="M4009" s="4" t="s">
        <v>22</v>
      </c>
    </row>
    <row r="4010" spans="1:13" x14ac:dyDescent="0.3">
      <c r="A4010">
        <v>1466</v>
      </c>
      <c r="B4010" s="1">
        <v>45252</v>
      </c>
      <c r="C4010" s="4" t="str">
        <f>IF(ISBLANK(Table14[[#This Row],[Sales_Rep]]),"Unknown",Table14[[#This Row],[Sales_Rep]])</f>
        <v>Bob</v>
      </c>
      <c r="D4010" s="4" t="str">
        <f>PROPER(Table14[[#This Row],[Region]])</f>
        <v>East</v>
      </c>
      <c r="E4010" s="9">
        <f>IF(ISBLANK(Table14[[#This Row],[Sales_Amount]]),MEDIAN(Table14[Sales_Amount]),Table14[[#This Row],[Sales_Amount]])</f>
        <v>1688.71</v>
      </c>
      <c r="F4010" s="11">
        <f>IF(ISBLANK(Table14[[#This Row],[Quantity_Sold]]),MEDIAN(Table14[Quantity_Sold]),Table14[[#This Row],[Quantity_Sold]])</f>
        <v>7</v>
      </c>
      <c r="G4010" s="4" t="str">
        <f>TRIM(Table14[[#This Row],[Product_Category]])</f>
        <v>Electronics</v>
      </c>
      <c r="H4010" s="9">
        <v>227.31</v>
      </c>
      <c r="I4010" s="9">
        <v>294.2</v>
      </c>
      <c r="J4010" s="4" t="str">
        <f>PROPER(Table14[[#This Row],[Customer_Type]])</f>
        <v>Returning</v>
      </c>
      <c r="K4010" s="13">
        <f>IF(ISBLANK(Table14[[#This Row],[Discount]]),MEDIAN(Table14[Discount]),Table14[[#This Row],[Discount]])</f>
        <v>0.18</v>
      </c>
      <c r="L4010" s="4" t="s">
        <v>31</v>
      </c>
      <c r="M4010" s="4" t="s">
        <v>22</v>
      </c>
    </row>
    <row r="4011" spans="1:13" x14ac:dyDescent="0.3">
      <c r="A4011">
        <v>1334</v>
      </c>
      <c r="B4011" s="1">
        <v>45543</v>
      </c>
      <c r="C4011" s="4" t="str">
        <f>IF(ISBLANK(Table14[[#This Row],[Sales_Rep]]),"Unknown",Table14[[#This Row],[Sales_Rep]])</f>
        <v>David</v>
      </c>
      <c r="D4011" s="4" t="str">
        <f>PROPER(Table14[[#This Row],[Region]])</f>
        <v>South</v>
      </c>
      <c r="E4011" s="9">
        <f>IF(ISBLANK(Table14[[#This Row],[Sales_Amount]]),MEDIAN(Table14[Sales_Amount]),Table14[[#This Row],[Sales_Amount]])</f>
        <v>204758.87</v>
      </c>
      <c r="F4011" s="11">
        <f>IF(ISBLANK(Table14[[#This Row],[Quantity_Sold]]),MEDIAN(Table14[Quantity_Sold]),Table14[[#This Row],[Quantity_Sold]])</f>
        <v>39</v>
      </c>
      <c r="G4011" s="4" t="str">
        <f>TRIM(Table14[[#This Row],[Product_Category]])</f>
        <v>Electronics</v>
      </c>
      <c r="H4011" s="9">
        <v>3830.06</v>
      </c>
      <c r="I4011" s="9">
        <v>5303.26</v>
      </c>
      <c r="J4011" s="4" t="str">
        <f>PROPER(Table14[[#This Row],[Customer_Type]])</f>
        <v>New</v>
      </c>
      <c r="K4011" s="13">
        <f>IF(ISBLANK(Table14[[#This Row],[Discount]]),MEDIAN(Table14[Discount]),Table14[[#This Row],[Discount]])</f>
        <v>0.01</v>
      </c>
      <c r="L4011" s="4" t="s">
        <v>26</v>
      </c>
      <c r="M4011" s="4" t="s">
        <v>22</v>
      </c>
    </row>
    <row r="4012" spans="1:13" x14ac:dyDescent="0.3">
      <c r="A4012">
        <v>1193</v>
      </c>
      <c r="B4012" s="1">
        <v>45012</v>
      </c>
      <c r="C4012" s="4" t="str">
        <f>IF(ISBLANK(Table14[[#This Row],[Sales_Rep]]),"Unknown",Table14[[#This Row],[Sales_Rep]])</f>
        <v>Bob</v>
      </c>
      <c r="D4012" s="4" t="str">
        <f>PROPER(Table14[[#This Row],[Region]])</f>
        <v>East</v>
      </c>
      <c r="E4012" s="9">
        <f>IF(ISBLANK(Table14[[#This Row],[Sales_Amount]]),MEDIAN(Table14[Sales_Amount]),Table14[[#This Row],[Sales_Amount]])</f>
        <v>270742.82</v>
      </c>
      <c r="F4012" s="11">
        <f>IF(ISBLANK(Table14[[#This Row],[Quantity_Sold]]),MEDIAN(Table14[Quantity_Sold]),Table14[[#This Row],[Quantity_Sold]])</f>
        <v>43</v>
      </c>
      <c r="G4012" s="4" t="str">
        <f>TRIM(Table14[[#This Row],[Product_Category]])</f>
        <v>Electronics</v>
      </c>
      <c r="H4012" s="9">
        <v>4896.17</v>
      </c>
      <c r="I4012" s="9">
        <v>6919.06</v>
      </c>
      <c r="J4012" s="4" t="str">
        <f>PROPER(Table14[[#This Row],[Customer_Type]])</f>
        <v>Returning</v>
      </c>
      <c r="K4012" s="13">
        <f>IF(ISBLANK(Table14[[#This Row],[Discount]]),MEDIAN(Table14[Discount]),Table14[[#This Row],[Discount]])</f>
        <v>0.09</v>
      </c>
      <c r="L4012" s="4" t="s">
        <v>31</v>
      </c>
      <c r="M4012" s="4" t="s">
        <v>18</v>
      </c>
    </row>
    <row r="4013" spans="1:13" x14ac:dyDescent="0.3">
      <c r="A4013">
        <v>1360</v>
      </c>
      <c r="B4013" s="1">
        <v>45019</v>
      </c>
      <c r="C4013" s="4" t="str">
        <f>IF(ISBLANK(Table14[[#This Row],[Sales_Rep]]),"Unknown",Table14[[#This Row],[Sales_Rep]])</f>
        <v>David</v>
      </c>
      <c r="D4013" s="4" t="str">
        <f>PROPER(Table14[[#This Row],[Region]])</f>
        <v>West</v>
      </c>
      <c r="E4013" s="9">
        <f>IF(ISBLANK(Table14[[#This Row],[Sales_Amount]]),MEDIAN(Table14[Sales_Amount]),Table14[[#This Row],[Sales_Amount]])</f>
        <v>114711.59</v>
      </c>
      <c r="F4013" s="11">
        <f>IF(ISBLANK(Table14[[#This Row],[Quantity_Sold]]),MEDIAN(Table14[Quantity_Sold]),Table14[[#This Row],[Quantity_Sold]])</f>
        <v>39</v>
      </c>
      <c r="G4013" s="4" t="str">
        <f>TRIM(Table14[[#This Row],[Product_Category]])</f>
        <v>Clothing</v>
      </c>
      <c r="H4013" s="9">
        <v>2190.9499999999998</v>
      </c>
      <c r="I4013" s="9">
        <v>3197.09</v>
      </c>
      <c r="J4013" s="4" t="str">
        <f>PROPER(Table14[[#This Row],[Customer_Type]])</f>
        <v>New</v>
      </c>
      <c r="K4013" s="13">
        <f>IF(ISBLANK(Table14[[#This Row],[Discount]]),MEDIAN(Table14[Discount]),Table14[[#This Row],[Discount]])</f>
        <v>0.08</v>
      </c>
      <c r="L4013" s="4" t="s">
        <v>17</v>
      </c>
      <c r="M4013" s="4" t="s">
        <v>18</v>
      </c>
    </row>
    <row r="4014" spans="1:13" x14ac:dyDescent="0.3">
      <c r="A4014">
        <v>1368</v>
      </c>
      <c r="B4014" s="1">
        <v>45535</v>
      </c>
      <c r="C4014" s="4" t="str">
        <f>IF(ISBLANK(Table14[[#This Row],[Sales_Rep]]),"Unknown",Table14[[#This Row],[Sales_Rep]])</f>
        <v>Charlie</v>
      </c>
      <c r="D4014" s="4" t="str">
        <f>PROPER(Table14[[#This Row],[Region]])</f>
        <v>South</v>
      </c>
      <c r="E4014" s="9">
        <f>IF(ISBLANK(Table14[[#This Row],[Sales_Amount]]),MEDIAN(Table14[Sales_Amount]),Table14[[#This Row],[Sales_Amount]])</f>
        <v>186797.55</v>
      </c>
      <c r="F4014" s="11">
        <f>IF(ISBLANK(Table14[[#This Row],[Quantity_Sold]]),MEDIAN(Table14[Quantity_Sold]),Table14[[#This Row],[Quantity_Sold]])</f>
        <v>31</v>
      </c>
      <c r="G4014" s="4" t="str">
        <f>TRIM(Table14[[#This Row],[Product_Category]])</f>
        <v>Food</v>
      </c>
      <c r="H4014" s="9">
        <v>4513.62</v>
      </c>
      <c r="I4014" s="9">
        <v>6212.09</v>
      </c>
      <c r="J4014" s="4" t="str">
        <f>PROPER(Table14[[#This Row],[Customer_Type]])</f>
        <v>Returning</v>
      </c>
      <c r="K4014" s="13">
        <f>IF(ISBLANK(Table14[[#This Row],[Discount]]),MEDIAN(Table14[Discount]),Table14[[#This Row],[Discount]])</f>
        <v>0.03</v>
      </c>
      <c r="L4014" s="4" t="s">
        <v>26</v>
      </c>
      <c r="M4014" s="4" t="s">
        <v>18</v>
      </c>
    </row>
    <row r="4015" spans="1:13" x14ac:dyDescent="0.3">
      <c r="A4015">
        <v>1308</v>
      </c>
      <c r="B4015" s="1">
        <v>45299</v>
      </c>
      <c r="C4015" s="4" t="str">
        <f>IF(ISBLANK(Table14[[#This Row],[Sales_Rep]]),"Unknown",Table14[[#This Row],[Sales_Rep]])</f>
        <v>Eve</v>
      </c>
      <c r="D4015" s="4" t="str">
        <f>PROPER(Table14[[#This Row],[Region]])</f>
        <v>West</v>
      </c>
      <c r="E4015" s="9">
        <f>IF(ISBLANK(Table14[[#This Row],[Sales_Amount]]),MEDIAN(Table14[Sales_Amount]),Table14[[#This Row],[Sales_Amount]])</f>
        <v>62029.83</v>
      </c>
      <c r="F4015" s="11">
        <f>IF(ISBLANK(Table14[[#This Row],[Quantity_Sold]]),MEDIAN(Table14[Quantity_Sold]),Table14[[#This Row],[Quantity_Sold]])</f>
        <v>23</v>
      </c>
      <c r="G4015" s="4" t="str">
        <f>TRIM(Table14[[#This Row],[Product_Category]])</f>
        <v>Food</v>
      </c>
      <c r="H4015" s="9">
        <v>2570.9699999999998</v>
      </c>
      <c r="I4015" s="9">
        <v>2996.61</v>
      </c>
      <c r="J4015" s="4" t="str">
        <f>PROPER(Table14[[#This Row],[Customer_Type]])</f>
        <v>Returning</v>
      </c>
      <c r="K4015" s="13">
        <f>IF(ISBLANK(Table14[[#This Row],[Discount]]),MEDIAN(Table14[Discount]),Table14[[#This Row],[Discount]])</f>
        <v>0.1</v>
      </c>
      <c r="L4015" s="4" t="s">
        <v>17</v>
      </c>
      <c r="M4015" s="4" t="s">
        <v>18</v>
      </c>
    </row>
    <row r="4016" spans="1:13" x14ac:dyDescent="0.3">
      <c r="A4016">
        <v>1125</v>
      </c>
      <c r="B4016" s="1">
        <v>45165</v>
      </c>
      <c r="C4016" s="4" t="str">
        <f>IF(ISBLANK(Table14[[#This Row],[Sales_Rep]]),"Unknown",Table14[[#This Row],[Sales_Rep]])</f>
        <v>David</v>
      </c>
      <c r="D4016" s="4" t="str">
        <f>PROPER(Table14[[#This Row],[Region]])</f>
        <v>South</v>
      </c>
      <c r="E4016" s="9">
        <f>IF(ISBLANK(Table14[[#This Row],[Sales_Amount]]),MEDIAN(Table14[Sales_Amount]),Table14[[#This Row],[Sales_Amount]])</f>
        <v>11711.62</v>
      </c>
      <c r="F4016" s="11">
        <f>IF(ISBLANK(Table14[[#This Row],[Quantity_Sold]]),MEDIAN(Table14[Quantity_Sold]),Table14[[#This Row],[Quantity_Sold]])</f>
        <v>4</v>
      </c>
      <c r="G4016" s="4" t="str">
        <f>TRIM(Table14[[#This Row],[Product_Category]])</f>
        <v>Electronics</v>
      </c>
      <c r="H4016" s="9">
        <v>2671.13</v>
      </c>
      <c r="I4016" s="9">
        <v>3659.88</v>
      </c>
      <c r="J4016" s="4" t="str">
        <f>PROPER(Table14[[#This Row],[Customer_Type]])</f>
        <v>Returning</v>
      </c>
      <c r="K4016" s="13">
        <f>IF(ISBLANK(Table14[[#This Row],[Discount]]),MEDIAN(Table14[Discount]),Table14[[#This Row],[Discount]])</f>
        <v>0.2</v>
      </c>
      <c r="L4016" s="4" t="s">
        <v>17</v>
      </c>
      <c r="M4016" s="4" t="s">
        <v>18</v>
      </c>
    </row>
    <row r="4017" spans="1:13" x14ac:dyDescent="0.3">
      <c r="A4017">
        <v>1023</v>
      </c>
      <c r="B4017" s="1">
        <v>45342</v>
      </c>
      <c r="C4017" s="4" t="str">
        <f>IF(ISBLANK(Table14[[#This Row],[Sales_Rep]]),"Unknown",Table14[[#This Row],[Sales_Rep]])</f>
        <v>Bob</v>
      </c>
      <c r="D4017" s="4" t="str">
        <f>PROPER(Table14[[#This Row],[Region]])</f>
        <v>North</v>
      </c>
      <c r="E4017" s="9">
        <f>IF(ISBLANK(Table14[[#This Row],[Sales_Amount]]),MEDIAN(Table14[Sales_Amount]),Table14[[#This Row],[Sales_Amount]])</f>
        <v>126198.98</v>
      </c>
      <c r="F4017" s="11">
        <f>IF(ISBLANK(Table14[[#This Row],[Quantity_Sold]]),MEDIAN(Table14[Quantity_Sold]),Table14[[#This Row],[Quantity_Sold]])</f>
        <v>32</v>
      </c>
      <c r="G4017" s="4" t="str">
        <f>TRIM(Table14[[#This Row],[Product_Category]])</f>
        <v>Furniture</v>
      </c>
      <c r="H4017" s="9">
        <v>3068.96</v>
      </c>
      <c r="I4017" s="9">
        <v>4286.6499999999996</v>
      </c>
      <c r="J4017" s="4" t="str">
        <f>PROPER(Table14[[#This Row],[Customer_Type]])</f>
        <v>New</v>
      </c>
      <c r="K4017" s="13">
        <f>IF(ISBLANK(Table14[[#This Row],[Discount]]),MEDIAN(Table14[Discount]),Table14[[#This Row],[Discount]])</f>
        <v>0.08</v>
      </c>
      <c r="L4017" s="4" t="s">
        <v>26</v>
      </c>
      <c r="M4017" s="4" t="s">
        <v>18</v>
      </c>
    </row>
    <row r="4018" spans="1:13" x14ac:dyDescent="0.3">
      <c r="A4018">
        <v>1471</v>
      </c>
      <c r="B4018" s="1">
        <v>45439</v>
      </c>
      <c r="C4018" s="4" t="str">
        <f>IF(ISBLANK(Table14[[#This Row],[Sales_Rep]]),"Unknown",Table14[[#This Row],[Sales_Rep]])</f>
        <v>Bob</v>
      </c>
      <c r="D4018" s="4" t="str">
        <f>PROPER(Table14[[#This Row],[Region]])</f>
        <v>West</v>
      </c>
      <c r="E4018" s="9">
        <f>IF(ISBLANK(Table14[[#This Row],[Sales_Amount]]),MEDIAN(Table14[Sales_Amount]),Table14[[#This Row],[Sales_Amount]])</f>
        <v>46541.73</v>
      </c>
      <c r="F4018" s="11">
        <f>IF(ISBLANK(Table14[[#This Row],[Quantity_Sold]]),MEDIAN(Table14[Quantity_Sold]),Table14[[#This Row],[Quantity_Sold]])</f>
        <v>24</v>
      </c>
      <c r="G4018" s="4" t="str">
        <f>TRIM(Table14[[#This Row],[Product_Category]])</f>
        <v>Food</v>
      </c>
      <c r="H4018" s="9">
        <v>1805.96</v>
      </c>
      <c r="I4018" s="9">
        <v>2063.02</v>
      </c>
      <c r="J4018" s="4" t="str">
        <f>PROPER(Table14[[#This Row],[Customer_Type]])</f>
        <v>Returning</v>
      </c>
      <c r="K4018" s="13">
        <f>IF(ISBLANK(Table14[[#This Row],[Discount]]),MEDIAN(Table14[Discount]),Table14[[#This Row],[Discount]])</f>
        <v>0.06</v>
      </c>
      <c r="L4018" s="4" t="s">
        <v>17</v>
      </c>
      <c r="M4018" s="4" t="s">
        <v>22</v>
      </c>
    </row>
    <row r="4019" spans="1:13" x14ac:dyDescent="0.3">
      <c r="A4019">
        <v>1290</v>
      </c>
      <c r="B4019" s="1">
        <v>45350</v>
      </c>
      <c r="C4019" s="4" t="str">
        <f>IF(ISBLANK(Table14[[#This Row],[Sales_Rep]]),"Unknown",Table14[[#This Row],[Sales_Rep]])</f>
        <v>Charlie</v>
      </c>
      <c r="D4019" s="4" t="str">
        <f>PROPER(Table14[[#This Row],[Region]])</f>
        <v>East</v>
      </c>
      <c r="E4019" s="9">
        <f>IF(ISBLANK(Table14[[#This Row],[Sales_Amount]]),MEDIAN(Table14[Sales_Amount]),Table14[[#This Row],[Sales_Amount]])</f>
        <v>167315.71</v>
      </c>
      <c r="F4019" s="11">
        <f>IF(ISBLANK(Table14[[#This Row],[Quantity_Sold]]),MEDIAN(Table14[Quantity_Sold]),Table14[[#This Row],[Quantity_Sold]])</f>
        <v>49</v>
      </c>
      <c r="G4019" s="4" t="str">
        <f>TRIM(Table14[[#This Row],[Product_Category]])</f>
        <v>Electronics</v>
      </c>
      <c r="H4019" s="9">
        <v>2446.7600000000002</v>
      </c>
      <c r="I4019" s="9">
        <v>3632.56</v>
      </c>
      <c r="J4019" s="4" t="str">
        <f>PROPER(Table14[[#This Row],[Customer_Type]])</f>
        <v>Returning</v>
      </c>
      <c r="K4019" s="13">
        <f>IF(ISBLANK(Table14[[#This Row],[Discount]]),MEDIAN(Table14[Discount]),Table14[[#This Row],[Discount]])</f>
        <v>0.06</v>
      </c>
      <c r="L4019" s="4" t="s">
        <v>31</v>
      </c>
      <c r="M4019" s="4" t="s">
        <v>18</v>
      </c>
    </row>
    <row r="4020" spans="1:13" x14ac:dyDescent="0.3">
      <c r="A4020">
        <v>1096</v>
      </c>
      <c r="B4020" s="1">
        <v>45439</v>
      </c>
      <c r="C4020" s="4" t="str">
        <f>IF(ISBLANK(Table14[[#This Row],[Sales_Rep]]),"Unknown",Table14[[#This Row],[Sales_Rep]])</f>
        <v>Bob</v>
      </c>
      <c r="D4020" s="4" t="str">
        <f>PROPER(Table14[[#This Row],[Region]])</f>
        <v>West</v>
      </c>
      <c r="E4020" s="9">
        <f>IF(ISBLANK(Table14[[#This Row],[Sales_Amount]]),MEDIAN(Table14[Sales_Amount]),Table14[[#This Row],[Sales_Amount]])</f>
        <v>73861.02</v>
      </c>
      <c r="F4020" s="11">
        <f>IF(ISBLANK(Table14[[#This Row],[Quantity_Sold]]),MEDIAN(Table14[Quantity_Sold]),Table14[[#This Row],[Quantity_Sold]])</f>
        <v>36</v>
      </c>
      <c r="G4020" s="4" t="str">
        <f>TRIM(Table14[[#This Row],[Product_Category]])</f>
        <v>Electronics</v>
      </c>
      <c r="H4020" s="9">
        <v>1619.84</v>
      </c>
      <c r="I4020" s="9">
        <v>2254.61</v>
      </c>
      <c r="J4020" s="4" t="str">
        <f>PROPER(Table14[[#This Row],[Customer_Type]])</f>
        <v>Returning</v>
      </c>
      <c r="K4020" s="13">
        <f>IF(ISBLANK(Table14[[#This Row],[Discount]]),MEDIAN(Table14[Discount]),Table14[[#This Row],[Discount]])</f>
        <v>0.09</v>
      </c>
      <c r="L4020" s="4" t="s">
        <v>26</v>
      </c>
      <c r="M4020" s="4" t="s">
        <v>22</v>
      </c>
    </row>
    <row r="4021" spans="1:13" x14ac:dyDescent="0.3">
      <c r="A4021">
        <v>1349</v>
      </c>
      <c r="B4021" s="1">
        <v>45191</v>
      </c>
      <c r="C4021" s="4" t="str">
        <f>IF(ISBLANK(Table14[[#This Row],[Sales_Rep]]),"Unknown",Table14[[#This Row],[Sales_Rep]])</f>
        <v>Alice</v>
      </c>
      <c r="D4021" s="4" t="str">
        <f>PROPER(Table14[[#This Row],[Region]])</f>
        <v>South</v>
      </c>
      <c r="E4021" s="9">
        <f>IF(ISBLANK(Table14[[#This Row],[Sales_Amount]]),MEDIAN(Table14[Sales_Amount]),Table14[[#This Row],[Sales_Amount]])</f>
        <v>83113.3</v>
      </c>
      <c r="F4021" s="11">
        <f>IF(ISBLANK(Table14[[#This Row],[Quantity_Sold]]),MEDIAN(Table14[Quantity_Sold]),Table14[[#This Row],[Quantity_Sold]])</f>
        <v>47</v>
      </c>
      <c r="G4021" s="4" t="str">
        <f>TRIM(Table14[[#This Row],[Product_Category]])</f>
        <v>Clothing</v>
      </c>
      <c r="H4021" s="9">
        <v>2046.3</v>
      </c>
      <c r="I4021" s="9">
        <v>2526.2399999999998</v>
      </c>
      <c r="J4021" s="4" t="str">
        <f>PROPER(Table14[[#This Row],[Customer_Type]])</f>
        <v>Returning</v>
      </c>
      <c r="K4021" s="13">
        <f>IF(ISBLANK(Table14[[#This Row],[Discount]]),MEDIAN(Table14[Discount]),Table14[[#This Row],[Discount]])</f>
        <v>0.3</v>
      </c>
      <c r="L4021" s="4" t="s">
        <v>26</v>
      </c>
      <c r="M4021" s="4" t="s">
        <v>18</v>
      </c>
    </row>
    <row r="4022" spans="1:13" x14ac:dyDescent="0.3">
      <c r="A4022">
        <v>1153</v>
      </c>
      <c r="B4022" s="1">
        <v>44993</v>
      </c>
      <c r="C4022" s="4" t="str">
        <f>IF(ISBLANK(Table14[[#This Row],[Sales_Rep]]),"Unknown",Table14[[#This Row],[Sales_Rep]])</f>
        <v>Eve</v>
      </c>
      <c r="D4022" s="4" t="str">
        <f>PROPER(Table14[[#This Row],[Region]])</f>
        <v>East</v>
      </c>
      <c r="E4022" s="9">
        <f>IF(ISBLANK(Table14[[#This Row],[Sales_Amount]]),MEDIAN(Table14[Sales_Amount]),Table14[[#This Row],[Sales_Amount]])</f>
        <v>4204.8999999999996</v>
      </c>
      <c r="F4022" s="11">
        <f>IF(ISBLANK(Table14[[#This Row],[Quantity_Sold]]),MEDIAN(Table14[Quantity_Sold]),Table14[[#This Row],[Quantity_Sold]])</f>
        <v>4</v>
      </c>
      <c r="G4022" s="4" t="str">
        <f>TRIM(Table14[[#This Row],[Product_Category]])</f>
        <v>Clothing</v>
      </c>
      <c r="H4022" s="9">
        <v>1004.69</v>
      </c>
      <c r="I4022" s="9">
        <v>1130.3499999999999</v>
      </c>
      <c r="J4022" s="4" t="str">
        <f>PROPER(Table14[[#This Row],[Customer_Type]])</f>
        <v>Returning</v>
      </c>
      <c r="K4022" s="13">
        <f>IF(ISBLANK(Table14[[#This Row],[Discount]]),MEDIAN(Table14[Discount]),Table14[[#This Row],[Discount]])</f>
        <v>7.0000000000000007E-2</v>
      </c>
      <c r="L4022" s="4" t="s">
        <v>26</v>
      </c>
      <c r="M4022" s="4" t="s">
        <v>18</v>
      </c>
    </row>
    <row r="4023" spans="1:13" x14ac:dyDescent="0.3">
      <c r="A4023">
        <v>1415</v>
      </c>
      <c r="B4023" s="1">
        <v>45286</v>
      </c>
      <c r="C4023" s="4" t="str">
        <f>IF(ISBLANK(Table14[[#This Row],[Sales_Rep]]),"Unknown",Table14[[#This Row],[Sales_Rep]])</f>
        <v>David</v>
      </c>
      <c r="D4023" s="4" t="str">
        <f>PROPER(Table14[[#This Row],[Region]])</f>
        <v>East</v>
      </c>
      <c r="E4023" s="9">
        <f>IF(ISBLANK(Table14[[#This Row],[Sales_Amount]]),MEDIAN(Table14[Sales_Amount]),Table14[[#This Row],[Sales_Amount]])</f>
        <v>7128.11</v>
      </c>
      <c r="F4023" s="11">
        <f>IF(ISBLANK(Table14[[#This Row],[Quantity_Sold]]),MEDIAN(Table14[Quantity_Sold]),Table14[[#This Row],[Quantity_Sold]])</f>
        <v>9</v>
      </c>
      <c r="G4023" s="4" t="str">
        <f>TRIM(Table14[[#This Row],[Product_Category]])</f>
        <v>Clothing</v>
      </c>
      <c r="H4023" s="9">
        <v>965.41</v>
      </c>
      <c r="I4023" s="9">
        <v>1115.51</v>
      </c>
      <c r="J4023" s="4" t="str">
        <f>PROPER(Table14[[#This Row],[Customer_Type]])</f>
        <v>New</v>
      </c>
      <c r="K4023" s="13">
        <f>IF(ISBLANK(Table14[[#This Row],[Discount]]),MEDIAN(Table14[Discount]),Table14[[#This Row],[Discount]])</f>
        <v>0.28999999999999998</v>
      </c>
      <c r="L4023" s="4" t="s">
        <v>31</v>
      </c>
      <c r="M4023" s="4" t="s">
        <v>18</v>
      </c>
    </row>
    <row r="4024" spans="1:13" x14ac:dyDescent="0.3">
      <c r="A4024">
        <v>1310</v>
      </c>
      <c r="B4024" s="1">
        <v>45052</v>
      </c>
      <c r="C4024" s="4" t="str">
        <f>IF(ISBLANK(Table14[[#This Row],[Sales_Rep]]),"Unknown",Table14[[#This Row],[Sales_Rep]])</f>
        <v>Eve</v>
      </c>
      <c r="D4024" s="4" t="str">
        <f>PROPER(Table14[[#This Row],[Region]])</f>
        <v>West</v>
      </c>
      <c r="E4024" s="9">
        <f>IF(ISBLANK(Table14[[#This Row],[Sales_Amount]]),MEDIAN(Table14[Sales_Amount]),Table14[[#This Row],[Sales_Amount]])</f>
        <v>35488.01</v>
      </c>
      <c r="F4024" s="11">
        <f>IF(ISBLANK(Table14[[#This Row],[Quantity_Sold]]),MEDIAN(Table14[Quantity_Sold]),Table14[[#This Row],[Quantity_Sold]])</f>
        <v>14</v>
      </c>
      <c r="G4024" s="4" t="str">
        <f>TRIM(Table14[[#This Row],[Product_Category]])</f>
        <v>Furniture</v>
      </c>
      <c r="H4024" s="9">
        <v>2089.92</v>
      </c>
      <c r="I4024" s="9">
        <v>2880.52</v>
      </c>
      <c r="J4024" s="4" t="str">
        <f>PROPER(Table14[[#This Row],[Customer_Type]])</f>
        <v>New</v>
      </c>
      <c r="K4024" s="13">
        <f>IF(ISBLANK(Table14[[#This Row],[Discount]]),MEDIAN(Table14[Discount]),Table14[[#This Row],[Discount]])</f>
        <v>0.12</v>
      </c>
      <c r="L4024" s="4" t="s">
        <v>17</v>
      </c>
      <c r="M4024" s="4" t="s">
        <v>18</v>
      </c>
    </row>
    <row r="4025" spans="1:13" x14ac:dyDescent="0.3">
      <c r="A4025">
        <v>1331</v>
      </c>
      <c r="B4025" s="1">
        <v>45642</v>
      </c>
      <c r="C4025" s="4" t="str">
        <f>IF(ISBLANK(Table14[[#This Row],[Sales_Rep]]),"Unknown",Table14[[#This Row],[Sales_Rep]])</f>
        <v>Charlie</v>
      </c>
      <c r="D4025" s="4" t="str">
        <f>PROPER(Table14[[#This Row],[Region]])</f>
        <v>South</v>
      </c>
      <c r="E4025" s="9">
        <f>IF(ISBLANK(Table14[[#This Row],[Sales_Amount]]),MEDIAN(Table14[Sales_Amount]),Table14[[#This Row],[Sales_Amount]])</f>
        <v>13760.55</v>
      </c>
      <c r="F4025" s="11">
        <f>IF(ISBLANK(Table14[[#This Row],[Quantity_Sold]]),MEDIAN(Table14[Quantity_Sold]),Table14[[#This Row],[Quantity_Sold]])</f>
        <v>4</v>
      </c>
      <c r="G4025" s="4" t="str">
        <f>TRIM(Table14[[#This Row],[Product_Category]])</f>
        <v>Food</v>
      </c>
      <c r="H4025" s="9">
        <v>3255.79</v>
      </c>
      <c r="I4025" s="9">
        <v>4777.97</v>
      </c>
      <c r="J4025" s="4" t="str">
        <f>PROPER(Table14[[#This Row],[Customer_Type]])</f>
        <v>New</v>
      </c>
      <c r="K4025" s="13">
        <f>IF(ISBLANK(Table14[[#This Row],[Discount]]),MEDIAN(Table14[Discount]),Table14[[#This Row],[Discount]])</f>
        <v>0.28000000000000003</v>
      </c>
      <c r="L4025" s="4" t="s">
        <v>26</v>
      </c>
      <c r="M4025" s="4" t="s">
        <v>22</v>
      </c>
    </row>
    <row r="4026" spans="1:13" x14ac:dyDescent="0.3">
      <c r="A4026">
        <v>1302</v>
      </c>
      <c r="B4026" s="1">
        <v>45373</v>
      </c>
      <c r="C4026" s="4" t="str">
        <f>IF(ISBLANK(Table14[[#This Row],[Sales_Rep]]),"Unknown",Table14[[#This Row],[Sales_Rep]])</f>
        <v>David</v>
      </c>
      <c r="D4026" s="4" t="str">
        <f>PROPER(Table14[[#This Row],[Region]])</f>
        <v>East</v>
      </c>
      <c r="E4026" s="9">
        <f>IF(ISBLANK(Table14[[#This Row],[Sales_Amount]]),MEDIAN(Table14[Sales_Amount]),Table14[[#This Row],[Sales_Amount]])</f>
        <v>96962.5</v>
      </c>
      <c r="F4026" s="11">
        <f>IF(ISBLANK(Table14[[#This Row],[Quantity_Sold]]),MEDIAN(Table14[Quantity_Sold]),Table14[[#This Row],[Quantity_Sold]])</f>
        <v>20</v>
      </c>
      <c r="G4026" s="4" t="str">
        <f>TRIM(Table14[[#This Row],[Product_Category]])</f>
        <v>Electronics</v>
      </c>
      <c r="H4026" s="9">
        <v>4489.53</v>
      </c>
      <c r="I4026" s="9">
        <v>6551.52</v>
      </c>
      <c r="J4026" s="4" t="str">
        <f>PROPER(Table14[[#This Row],[Customer_Type]])</f>
        <v>New</v>
      </c>
      <c r="K4026" s="13">
        <f>IF(ISBLANK(Table14[[#This Row],[Discount]]),MEDIAN(Table14[Discount]),Table14[[#This Row],[Discount]])</f>
        <v>0.26</v>
      </c>
      <c r="L4026" s="4" t="s">
        <v>31</v>
      </c>
      <c r="M4026" s="4" t="s">
        <v>22</v>
      </c>
    </row>
    <row r="4027" spans="1:13" x14ac:dyDescent="0.3">
      <c r="A4027">
        <v>1019</v>
      </c>
      <c r="B4027" s="1">
        <v>45420</v>
      </c>
      <c r="C4027" s="4" t="str">
        <f>IF(ISBLANK(Table14[[#This Row],[Sales_Rep]]),"Unknown",Table14[[#This Row],[Sales_Rep]])</f>
        <v>David</v>
      </c>
      <c r="D4027" s="4" t="str">
        <f>PROPER(Table14[[#This Row],[Region]])</f>
        <v>West</v>
      </c>
      <c r="E4027" s="9">
        <f>IF(ISBLANK(Table14[[#This Row],[Sales_Amount]]),MEDIAN(Table14[Sales_Amount]),Table14[[#This Row],[Sales_Amount]])</f>
        <v>178716.28</v>
      </c>
      <c r="F4027" s="11">
        <f>IF(ISBLANK(Table14[[#This Row],[Quantity_Sold]]),MEDIAN(Table14[Quantity_Sold]),Table14[[#This Row],[Quantity_Sold]])</f>
        <v>39</v>
      </c>
      <c r="G4027" s="4" t="str">
        <f>TRIM(Table14[[#This Row],[Product_Category]])</f>
        <v>Furniture</v>
      </c>
      <c r="H4027" s="9">
        <v>4586.92</v>
      </c>
      <c r="I4027" s="9">
        <v>5874.96</v>
      </c>
      <c r="J4027" s="4" t="str">
        <f>PROPER(Table14[[#This Row],[Customer_Type]])</f>
        <v>New</v>
      </c>
      <c r="K4027" s="13">
        <f>IF(ISBLANK(Table14[[#This Row],[Discount]]),MEDIAN(Table14[Discount]),Table14[[#This Row],[Discount]])</f>
        <v>0.22</v>
      </c>
      <c r="L4027" s="4" t="s">
        <v>26</v>
      </c>
      <c r="M4027" s="4" t="s">
        <v>22</v>
      </c>
    </row>
    <row r="4028" spans="1:13" x14ac:dyDescent="0.3">
      <c r="A4028">
        <v>1389</v>
      </c>
      <c r="B4028" s="1">
        <v>45357</v>
      </c>
      <c r="C4028" s="4" t="str">
        <f>IF(ISBLANK(Table14[[#This Row],[Sales_Rep]]),"Unknown",Table14[[#This Row],[Sales_Rep]])</f>
        <v>Alice</v>
      </c>
      <c r="D4028" s="4" t="str">
        <f>PROPER(Table14[[#This Row],[Region]])</f>
        <v>South</v>
      </c>
      <c r="E4028" s="9">
        <f>IF(ISBLANK(Table14[[#This Row],[Sales_Amount]]),MEDIAN(Table14[Sales_Amount]),Table14[[#This Row],[Sales_Amount]])</f>
        <v>167203</v>
      </c>
      <c r="F4028" s="11">
        <f>IF(ISBLANK(Table14[[#This Row],[Quantity_Sold]]),MEDIAN(Table14[Quantity_Sold]),Table14[[#This Row],[Quantity_Sold]])</f>
        <v>41</v>
      </c>
      <c r="G4028" s="4" t="str">
        <f>TRIM(Table14[[#This Row],[Product_Category]])</f>
        <v>Food</v>
      </c>
      <c r="H4028" s="9">
        <v>3166.21</v>
      </c>
      <c r="I4028" s="9">
        <v>4292.76</v>
      </c>
      <c r="J4028" s="4" t="str">
        <f>PROPER(Table14[[#This Row],[Customer_Type]])</f>
        <v>New</v>
      </c>
      <c r="K4028" s="13">
        <f>IF(ISBLANK(Table14[[#This Row],[Discount]]),MEDIAN(Table14[Discount]),Table14[[#This Row],[Discount]])</f>
        <v>0.05</v>
      </c>
      <c r="L4028" s="4" t="s">
        <v>31</v>
      </c>
      <c r="M4028" s="4" t="s">
        <v>18</v>
      </c>
    </row>
    <row r="4029" spans="1:13" x14ac:dyDescent="0.3">
      <c r="A4029">
        <v>1085</v>
      </c>
      <c r="B4029" s="1">
        <v>45095</v>
      </c>
      <c r="C4029" s="4" t="str">
        <f>IF(ISBLANK(Table14[[#This Row],[Sales_Rep]]),"Unknown",Table14[[#This Row],[Sales_Rep]])</f>
        <v>Charlie</v>
      </c>
      <c r="D4029" s="4" t="str">
        <f>PROPER(Table14[[#This Row],[Region]])</f>
        <v>West</v>
      </c>
      <c r="E4029" s="9">
        <f>IF(ISBLANK(Table14[[#This Row],[Sales_Amount]]),MEDIAN(Table14[Sales_Amount]),Table14[[#This Row],[Sales_Amount]])</f>
        <v>104004</v>
      </c>
      <c r="F4029" s="11">
        <f>IF(ISBLANK(Table14[[#This Row],[Quantity_Sold]]),MEDIAN(Table14[Quantity_Sold]),Table14[[#This Row],[Quantity_Sold]])</f>
        <v>30</v>
      </c>
      <c r="G4029" s="4" t="str">
        <f>TRIM(Table14[[#This Row],[Product_Category]])</f>
        <v>Food</v>
      </c>
      <c r="H4029" s="9">
        <v>2649.68</v>
      </c>
      <c r="I4029" s="9">
        <v>3852</v>
      </c>
      <c r="J4029" s="4" t="str">
        <f>PROPER(Table14[[#This Row],[Customer_Type]])</f>
        <v>Returning</v>
      </c>
      <c r="K4029" s="13">
        <f>IF(ISBLANK(Table14[[#This Row],[Discount]]),MEDIAN(Table14[Discount]),Table14[[#This Row],[Discount]])</f>
        <v>0.1</v>
      </c>
      <c r="L4029" s="4" t="s">
        <v>26</v>
      </c>
      <c r="M4029" s="4" t="s">
        <v>22</v>
      </c>
    </row>
    <row r="4030" spans="1:13" x14ac:dyDescent="0.3">
      <c r="A4030">
        <v>1120</v>
      </c>
      <c r="B4030" s="1">
        <v>45224</v>
      </c>
      <c r="C4030" s="4" t="str">
        <f>IF(ISBLANK(Table14[[#This Row],[Sales_Rep]]),"Unknown",Table14[[#This Row],[Sales_Rep]])</f>
        <v>Bob</v>
      </c>
      <c r="D4030" s="4" t="str">
        <f>PROPER(Table14[[#This Row],[Region]])</f>
        <v>East</v>
      </c>
      <c r="E4030" s="9">
        <f>IF(ISBLANK(Table14[[#This Row],[Sales_Amount]]),MEDIAN(Table14[Sales_Amount]),Table14[[#This Row],[Sales_Amount]])</f>
        <v>4266.76</v>
      </c>
      <c r="F4030" s="11">
        <f>IF(ISBLANK(Table14[[#This Row],[Quantity_Sold]]),MEDIAN(Table14[Quantity_Sold]),Table14[[#This Row],[Quantity_Sold]])</f>
        <v>2</v>
      </c>
      <c r="G4030" s="4" t="str">
        <f>TRIM(Table14[[#This Row],[Product_Category]])</f>
        <v>Food</v>
      </c>
      <c r="H4030" s="9">
        <v>1566.97</v>
      </c>
      <c r="I4030" s="9">
        <v>2222.27</v>
      </c>
      <c r="J4030" s="4" t="str">
        <f>PROPER(Table14[[#This Row],[Customer_Type]])</f>
        <v>Returning</v>
      </c>
      <c r="K4030" s="13">
        <f>IF(ISBLANK(Table14[[#This Row],[Discount]]),MEDIAN(Table14[Discount]),Table14[[#This Row],[Discount]])</f>
        <v>0.04</v>
      </c>
      <c r="L4030" s="4" t="s">
        <v>31</v>
      </c>
      <c r="M4030" s="4" t="s">
        <v>18</v>
      </c>
    </row>
    <row r="4031" spans="1:13" x14ac:dyDescent="0.3">
      <c r="A4031">
        <v>1280</v>
      </c>
      <c r="B4031" s="1">
        <v>45584</v>
      </c>
      <c r="C4031" s="4" t="str">
        <f>IF(ISBLANK(Table14[[#This Row],[Sales_Rep]]),"Unknown",Table14[[#This Row],[Sales_Rep]])</f>
        <v>Alice</v>
      </c>
      <c r="D4031" s="4" t="str">
        <f>PROPER(Table14[[#This Row],[Region]])</f>
        <v>South</v>
      </c>
      <c r="E4031" s="9">
        <f>IF(ISBLANK(Table14[[#This Row],[Sales_Amount]]),MEDIAN(Table14[Sales_Amount]),Table14[[#This Row],[Sales_Amount]])</f>
        <v>8173.42</v>
      </c>
      <c r="F4031" s="11">
        <f>IF(ISBLANK(Table14[[#This Row],[Quantity_Sold]]),MEDIAN(Table14[Quantity_Sold]),Table14[[#This Row],[Quantity_Sold]])</f>
        <v>50</v>
      </c>
      <c r="G4031" s="4" t="str">
        <f>TRIM(Table14[[#This Row],[Product_Category]])</f>
        <v>Food</v>
      </c>
      <c r="H4031" s="9">
        <v>155.38</v>
      </c>
      <c r="I4031" s="9">
        <v>215.09</v>
      </c>
      <c r="J4031" s="4" t="str">
        <f>PROPER(Table14[[#This Row],[Customer_Type]])</f>
        <v>Returning</v>
      </c>
      <c r="K4031" s="13">
        <f>IF(ISBLANK(Table14[[#This Row],[Discount]]),MEDIAN(Table14[Discount]),Table14[[#This Row],[Discount]])</f>
        <v>0.24</v>
      </c>
      <c r="L4031" s="4" t="s">
        <v>17</v>
      </c>
      <c r="M4031" s="4" t="s">
        <v>22</v>
      </c>
    </row>
    <row r="4032" spans="1:13" x14ac:dyDescent="0.3">
      <c r="A4032">
        <v>1395</v>
      </c>
      <c r="B4032" s="1">
        <v>45165</v>
      </c>
      <c r="C4032" s="4" t="str">
        <f>IF(ISBLANK(Table14[[#This Row],[Sales_Rep]]),"Unknown",Table14[[#This Row],[Sales_Rep]])</f>
        <v>Alice</v>
      </c>
      <c r="D4032" s="4" t="str">
        <f>PROPER(Table14[[#This Row],[Region]])</f>
        <v>West</v>
      </c>
      <c r="E4032" s="9">
        <f>IF(ISBLANK(Table14[[#This Row],[Sales_Amount]]),MEDIAN(Table14[Sales_Amount]),Table14[[#This Row],[Sales_Amount]])</f>
        <v>11506.5</v>
      </c>
      <c r="F4032" s="11">
        <f>IF(ISBLANK(Table14[[#This Row],[Quantity_Sold]]),MEDIAN(Table14[Quantity_Sold]),Table14[[#This Row],[Quantity_Sold]])</f>
        <v>9</v>
      </c>
      <c r="G4032" s="4" t="str">
        <f>TRIM(Table14[[#This Row],[Product_Category]])</f>
        <v>Furniture</v>
      </c>
      <c r="H4032" s="9">
        <v>1292.8499999999999</v>
      </c>
      <c r="I4032" s="9">
        <v>1469.54</v>
      </c>
      <c r="J4032" s="4" t="str">
        <f>PROPER(Table14[[#This Row],[Customer_Type]])</f>
        <v>New</v>
      </c>
      <c r="K4032" s="13">
        <f>IF(ISBLANK(Table14[[#This Row],[Discount]]),MEDIAN(Table14[Discount]),Table14[[#This Row],[Discount]])</f>
        <v>0.13</v>
      </c>
      <c r="L4032" s="4" t="s">
        <v>31</v>
      </c>
      <c r="M4032" s="4" t="s">
        <v>18</v>
      </c>
    </row>
    <row r="4033" spans="1:13" x14ac:dyDescent="0.3">
      <c r="A4033">
        <v>1238</v>
      </c>
      <c r="B4033" s="1">
        <v>45310</v>
      </c>
      <c r="C4033" s="4" t="str">
        <f>IF(ISBLANK(Table14[[#This Row],[Sales_Rep]]),"Unknown",Table14[[#This Row],[Sales_Rep]])</f>
        <v>Eve</v>
      </c>
      <c r="D4033" s="4" t="str">
        <f>PROPER(Table14[[#This Row],[Region]])</f>
        <v>North</v>
      </c>
      <c r="E4033" s="9">
        <f>IF(ISBLANK(Table14[[#This Row],[Sales_Amount]]),MEDIAN(Table14[Sales_Amount]),Table14[[#This Row],[Sales_Amount]])</f>
        <v>74114.2</v>
      </c>
      <c r="F4033" s="11">
        <f>IF(ISBLANK(Table14[[#This Row],[Quantity_Sold]]),MEDIAN(Table14[Quantity_Sold]),Table14[[#This Row],[Quantity_Sold]])</f>
        <v>29</v>
      </c>
      <c r="G4033" s="4" t="str">
        <f>TRIM(Table14[[#This Row],[Product_Category]])</f>
        <v>Electronics</v>
      </c>
      <c r="H4033" s="9">
        <v>1876.35</v>
      </c>
      <c r="I4033" s="9">
        <v>2808.42</v>
      </c>
      <c r="J4033" s="4" t="str">
        <f>PROPER(Table14[[#This Row],[Customer_Type]])</f>
        <v>Returning</v>
      </c>
      <c r="K4033" s="13">
        <f>IF(ISBLANK(Table14[[#This Row],[Discount]]),MEDIAN(Table14[Discount]),Table14[[#This Row],[Discount]])</f>
        <v>0.09</v>
      </c>
      <c r="L4033" s="4" t="s">
        <v>31</v>
      </c>
      <c r="M4033" s="4" t="s">
        <v>22</v>
      </c>
    </row>
    <row r="4034" spans="1:13" x14ac:dyDescent="0.3">
      <c r="A4034">
        <v>1149</v>
      </c>
      <c r="B4034" s="1">
        <v>45428</v>
      </c>
      <c r="C4034" s="4" t="str">
        <f>IF(ISBLANK(Table14[[#This Row],[Sales_Rep]]),"Unknown",Table14[[#This Row],[Sales_Rep]])</f>
        <v>Eve</v>
      </c>
      <c r="D4034" s="4" t="str">
        <f>PROPER(Table14[[#This Row],[Region]])</f>
        <v>South</v>
      </c>
      <c r="E4034" s="9">
        <f>IF(ISBLANK(Table14[[#This Row],[Sales_Amount]]),MEDIAN(Table14[Sales_Amount]),Table14[[#This Row],[Sales_Amount]])</f>
        <v>227603.88</v>
      </c>
      <c r="F4034" s="11">
        <f>IF(ISBLANK(Table14[[#This Row],[Quantity_Sold]]),MEDIAN(Table14[Quantity_Sold]),Table14[[#This Row],[Quantity_Sold]])</f>
        <v>48</v>
      </c>
      <c r="G4034" s="4" t="str">
        <f>TRIM(Table14[[#This Row],[Product_Category]])</f>
        <v>Clothing</v>
      </c>
      <c r="H4034" s="9">
        <v>4545.6499999999996</v>
      </c>
      <c r="I4034" s="9">
        <v>5513.66</v>
      </c>
      <c r="J4034" s="4" t="str">
        <f>PROPER(Table14[[#This Row],[Customer_Type]])</f>
        <v>Returning</v>
      </c>
      <c r="K4034" s="13">
        <f>IF(ISBLANK(Table14[[#This Row],[Discount]]),MEDIAN(Table14[Discount]),Table14[[#This Row],[Discount]])</f>
        <v>0.14000000000000001</v>
      </c>
      <c r="L4034" s="4" t="s">
        <v>26</v>
      </c>
      <c r="M4034" s="4" t="s">
        <v>18</v>
      </c>
    </row>
    <row r="4035" spans="1:13" x14ac:dyDescent="0.3">
      <c r="A4035">
        <v>1095</v>
      </c>
      <c r="B4035" s="1">
        <v>45210</v>
      </c>
      <c r="C4035" s="4" t="str">
        <f>IF(ISBLANK(Table14[[#This Row],[Sales_Rep]]),"Unknown",Table14[[#This Row],[Sales_Rep]])</f>
        <v>Eve</v>
      </c>
      <c r="D4035" s="4" t="str">
        <f>PROPER(Table14[[#This Row],[Region]])</f>
        <v>East</v>
      </c>
      <c r="E4035" s="9">
        <f>IF(ISBLANK(Table14[[#This Row],[Sales_Amount]]),MEDIAN(Table14[Sales_Amount]),Table14[[#This Row],[Sales_Amount]])</f>
        <v>48443.83</v>
      </c>
      <c r="F4035" s="11">
        <f>IF(ISBLANK(Table14[[#This Row],[Quantity_Sold]]),MEDIAN(Table14[Quantity_Sold]),Table14[[#This Row],[Quantity_Sold]])</f>
        <v>16</v>
      </c>
      <c r="G4035" s="4" t="str">
        <f>TRIM(Table14[[#This Row],[Product_Category]])</f>
        <v>Furniture</v>
      </c>
      <c r="H4035" s="9">
        <v>2251.34</v>
      </c>
      <c r="I4035" s="9">
        <v>3089.53</v>
      </c>
      <c r="J4035" s="4" t="str">
        <f>PROPER(Table14[[#This Row],[Customer_Type]])</f>
        <v>New</v>
      </c>
      <c r="K4035" s="13">
        <f>IF(ISBLANK(Table14[[#This Row],[Discount]]),MEDIAN(Table14[Discount]),Table14[[#This Row],[Discount]])</f>
        <v>0.02</v>
      </c>
      <c r="L4035" s="4" t="s">
        <v>31</v>
      </c>
      <c r="M4035" s="4" t="s">
        <v>22</v>
      </c>
    </row>
    <row r="4036" spans="1:13" x14ac:dyDescent="0.3">
      <c r="A4036">
        <v>1384</v>
      </c>
      <c r="B4036" s="1">
        <v>45298</v>
      </c>
      <c r="C4036" s="4" t="str">
        <f>IF(ISBLANK(Table14[[#This Row],[Sales_Rep]]),"Unknown",Table14[[#This Row],[Sales_Rep]])</f>
        <v>Alice</v>
      </c>
      <c r="D4036" s="4" t="str">
        <f>PROPER(Table14[[#This Row],[Region]])</f>
        <v>West</v>
      </c>
      <c r="E4036" s="9">
        <f>IF(ISBLANK(Table14[[#This Row],[Sales_Amount]]),MEDIAN(Table14[Sales_Amount]),Table14[[#This Row],[Sales_Amount]])</f>
        <v>11689.92</v>
      </c>
      <c r="F4036" s="11">
        <f>IF(ISBLANK(Table14[[#This Row],[Quantity_Sold]]),MEDIAN(Table14[Quantity_Sold]),Table14[[#This Row],[Quantity_Sold]])</f>
        <v>45</v>
      </c>
      <c r="G4036" s="4" t="str">
        <f>TRIM(Table14[[#This Row],[Product_Category]])</f>
        <v>Clothing</v>
      </c>
      <c r="H4036" s="9">
        <v>217.52</v>
      </c>
      <c r="I4036" s="9">
        <v>324.72000000000003</v>
      </c>
      <c r="J4036" s="4" t="str">
        <f>PROPER(Table14[[#This Row],[Customer_Type]])</f>
        <v>New</v>
      </c>
      <c r="K4036" s="13">
        <f>IF(ISBLANK(Table14[[#This Row],[Discount]]),MEDIAN(Table14[Discount]),Table14[[#This Row],[Discount]])</f>
        <v>0.2</v>
      </c>
      <c r="L4036" s="4" t="s">
        <v>17</v>
      </c>
      <c r="M4036" s="4" t="s">
        <v>18</v>
      </c>
    </row>
    <row r="4037" spans="1:13" x14ac:dyDescent="0.3">
      <c r="A4037">
        <v>1041</v>
      </c>
      <c r="B4037" s="1">
        <v>45403</v>
      </c>
      <c r="C4037" s="4" t="str">
        <f>IF(ISBLANK(Table14[[#This Row],[Sales_Rep]]),"Unknown",Table14[[#This Row],[Sales_Rep]])</f>
        <v>Bob</v>
      </c>
      <c r="D4037" s="4" t="str">
        <f>PROPER(Table14[[#This Row],[Region]])</f>
        <v>East</v>
      </c>
      <c r="E4037" s="9">
        <f>IF(ISBLANK(Table14[[#This Row],[Sales_Amount]]),MEDIAN(Table14[Sales_Amount]),Table14[[#This Row],[Sales_Amount]])</f>
        <v>36359.51</v>
      </c>
      <c r="F4037" s="11">
        <f>IF(ISBLANK(Table14[[#This Row],[Quantity_Sold]]),MEDIAN(Table14[Quantity_Sold]),Table14[[#This Row],[Quantity_Sold]])</f>
        <v>19</v>
      </c>
      <c r="G4037" s="4" t="str">
        <f>TRIM(Table14[[#This Row],[Product_Category]])</f>
        <v>Furniture</v>
      </c>
      <c r="H4037" s="9">
        <v>1802.22</v>
      </c>
      <c r="I4037" s="9">
        <v>2333.73</v>
      </c>
      <c r="J4037" s="4" t="str">
        <f>PROPER(Table14[[#This Row],[Customer_Type]])</f>
        <v>Returning</v>
      </c>
      <c r="K4037" s="13">
        <f>IF(ISBLANK(Table14[[#This Row],[Discount]]),MEDIAN(Table14[Discount]),Table14[[#This Row],[Discount]])</f>
        <v>0.18</v>
      </c>
      <c r="L4037" s="4" t="s">
        <v>26</v>
      </c>
      <c r="M4037" s="4" t="s">
        <v>22</v>
      </c>
    </row>
    <row r="4038" spans="1:13" x14ac:dyDescent="0.3">
      <c r="A4038">
        <v>1076</v>
      </c>
      <c r="B4038" s="1">
        <v>45065</v>
      </c>
      <c r="C4038" s="4" t="str">
        <f>IF(ISBLANK(Table14[[#This Row],[Sales_Rep]]),"Unknown",Table14[[#This Row],[Sales_Rep]])</f>
        <v>David</v>
      </c>
      <c r="D4038" s="4" t="str">
        <f>PROPER(Table14[[#This Row],[Region]])</f>
        <v>East</v>
      </c>
      <c r="E4038" s="9">
        <f>IF(ISBLANK(Table14[[#This Row],[Sales_Amount]]),MEDIAN(Table14[Sales_Amount]),Table14[[#This Row],[Sales_Amount]])</f>
        <v>29295.02</v>
      </c>
      <c r="F4038" s="11">
        <f>IF(ISBLANK(Table14[[#This Row],[Quantity_Sold]]),MEDIAN(Table14[Quantity_Sold]),Table14[[#This Row],[Quantity_Sold]])</f>
        <v>36</v>
      </c>
      <c r="G4038" s="4" t="str">
        <f>TRIM(Table14[[#This Row],[Product_Category]])</f>
        <v>Clothing</v>
      </c>
      <c r="H4038" s="9">
        <v>945.13</v>
      </c>
      <c r="I4038" s="9">
        <v>1043.27</v>
      </c>
      <c r="J4038" s="4" t="str">
        <f>PROPER(Table14[[#This Row],[Customer_Type]])</f>
        <v>New</v>
      </c>
      <c r="K4038" s="13">
        <f>IF(ISBLANK(Table14[[#This Row],[Discount]]),MEDIAN(Table14[Discount]),Table14[[#This Row],[Discount]])</f>
        <v>0.22</v>
      </c>
      <c r="L4038" s="4" t="s">
        <v>17</v>
      </c>
      <c r="M4038" s="4" t="s">
        <v>18</v>
      </c>
    </row>
    <row r="4039" spans="1:13" x14ac:dyDescent="0.3">
      <c r="A4039">
        <v>1084</v>
      </c>
      <c r="B4039" s="1">
        <v>45154</v>
      </c>
      <c r="C4039" s="4" t="str">
        <f>IF(ISBLANK(Table14[[#This Row],[Sales_Rep]]),"Unknown",Table14[[#This Row],[Sales_Rep]])</f>
        <v>Eve</v>
      </c>
      <c r="D4039" s="4" t="str">
        <f>PROPER(Table14[[#This Row],[Region]])</f>
        <v>North</v>
      </c>
      <c r="E4039" s="9">
        <f>IF(ISBLANK(Table14[[#This Row],[Sales_Amount]]),MEDIAN(Table14[Sales_Amount]),Table14[[#This Row],[Sales_Amount]])</f>
        <v>118773.27</v>
      </c>
      <c r="F4039" s="11">
        <f>IF(ISBLANK(Table14[[#This Row],[Quantity_Sold]]),MEDIAN(Table14[Quantity_Sold]),Table14[[#This Row],[Quantity_Sold]])</f>
        <v>44</v>
      </c>
      <c r="G4039" s="4" t="str">
        <f>TRIM(Table14[[#This Row],[Product_Category]])</f>
        <v>Furniture</v>
      </c>
      <c r="H4039" s="9">
        <v>2374.62</v>
      </c>
      <c r="I4039" s="9">
        <v>3252.28</v>
      </c>
      <c r="J4039" s="4" t="str">
        <f>PROPER(Table14[[#This Row],[Customer_Type]])</f>
        <v>Returning</v>
      </c>
      <c r="K4039" s="13">
        <f>IF(ISBLANK(Table14[[#This Row],[Discount]]),MEDIAN(Table14[Discount]),Table14[[#This Row],[Discount]])</f>
        <v>0.17</v>
      </c>
      <c r="L4039" s="4" t="s">
        <v>17</v>
      </c>
      <c r="M4039" s="4" t="s">
        <v>18</v>
      </c>
    </row>
    <row r="4040" spans="1:13" x14ac:dyDescent="0.3">
      <c r="A4040">
        <v>1054</v>
      </c>
      <c r="B4040" s="1">
        <v>45188</v>
      </c>
      <c r="C4040" s="4" t="str">
        <f>IF(ISBLANK(Table14[[#This Row],[Sales_Rep]]),"Unknown",Table14[[#This Row],[Sales_Rep]])</f>
        <v>Bob</v>
      </c>
      <c r="D4040" s="4" t="str">
        <f>PROPER(Table14[[#This Row],[Region]])</f>
        <v>South</v>
      </c>
      <c r="E4040" s="9">
        <f>IF(ISBLANK(Table14[[#This Row],[Sales_Amount]]),MEDIAN(Table14[Sales_Amount]),Table14[[#This Row],[Sales_Amount]])</f>
        <v>28771.65</v>
      </c>
      <c r="F4040" s="11">
        <f>IF(ISBLANK(Table14[[#This Row],[Quantity_Sold]]),MEDIAN(Table14[Quantity_Sold]),Table14[[#This Row],[Quantity_Sold]])</f>
        <v>26</v>
      </c>
      <c r="G4040" s="4" t="str">
        <f>TRIM(Table14[[#This Row],[Product_Category]])</f>
        <v>Food</v>
      </c>
      <c r="H4040" s="9">
        <v>1100.45</v>
      </c>
      <c r="I4040" s="9">
        <v>1580.86</v>
      </c>
      <c r="J4040" s="4" t="str">
        <f>PROPER(Table14[[#This Row],[Customer_Type]])</f>
        <v>Returning</v>
      </c>
      <c r="K4040" s="13">
        <f>IF(ISBLANK(Table14[[#This Row],[Discount]]),MEDIAN(Table14[Discount]),Table14[[#This Row],[Discount]])</f>
        <v>0.3</v>
      </c>
      <c r="L4040" s="4" t="s">
        <v>17</v>
      </c>
      <c r="M4040" s="4" t="s">
        <v>22</v>
      </c>
    </row>
    <row r="4041" spans="1:13" x14ac:dyDescent="0.3">
      <c r="A4041">
        <v>1060</v>
      </c>
      <c r="B4041" s="1">
        <v>45643</v>
      </c>
      <c r="C4041" s="4" t="str">
        <f>IF(ISBLANK(Table14[[#This Row],[Sales_Rep]]),"Unknown",Table14[[#This Row],[Sales_Rep]])</f>
        <v>Charlie</v>
      </c>
      <c r="D4041" s="4" t="str">
        <f>PROPER(Table14[[#This Row],[Region]])</f>
        <v>North</v>
      </c>
      <c r="E4041" s="9">
        <f>IF(ISBLANK(Table14[[#This Row],[Sales_Amount]]),MEDIAN(Table14[Sales_Amount]),Table14[[#This Row],[Sales_Amount]])</f>
        <v>58683.88</v>
      </c>
      <c r="F4041" s="11">
        <f>IF(ISBLANK(Table14[[#This Row],[Quantity_Sold]]),MEDIAN(Table14[Quantity_Sold]),Table14[[#This Row],[Quantity_Sold]])</f>
        <v>33</v>
      </c>
      <c r="G4041" s="4" t="str">
        <f>TRIM(Table14[[#This Row],[Product_Category]])</f>
        <v>Furniture</v>
      </c>
      <c r="H4041" s="9">
        <v>1597.86</v>
      </c>
      <c r="I4041" s="9">
        <v>2067.79</v>
      </c>
      <c r="J4041" s="4" t="str">
        <f>PROPER(Table14[[#This Row],[Customer_Type]])</f>
        <v>Returning</v>
      </c>
      <c r="K4041" s="13">
        <f>IF(ISBLANK(Table14[[#This Row],[Discount]]),MEDIAN(Table14[Discount]),Table14[[#This Row],[Discount]])</f>
        <v>0.14000000000000001</v>
      </c>
      <c r="L4041" s="4" t="s">
        <v>31</v>
      </c>
      <c r="M4041" s="4" t="s">
        <v>18</v>
      </c>
    </row>
    <row r="4042" spans="1:13" x14ac:dyDescent="0.3">
      <c r="A4042">
        <v>1365</v>
      </c>
      <c r="B4042" s="1">
        <v>45120</v>
      </c>
      <c r="C4042" s="4" t="str">
        <f>IF(ISBLANK(Table14[[#This Row],[Sales_Rep]]),"Unknown",Table14[[#This Row],[Sales_Rep]])</f>
        <v>Eve</v>
      </c>
      <c r="D4042" s="4" t="str">
        <f>PROPER(Table14[[#This Row],[Region]])</f>
        <v>East</v>
      </c>
      <c r="E4042" s="9">
        <f>IF(ISBLANK(Table14[[#This Row],[Sales_Amount]]),MEDIAN(Table14[Sales_Amount]),Table14[[#This Row],[Sales_Amount]])</f>
        <v>91308.74</v>
      </c>
      <c r="F4042" s="11">
        <f>IF(ISBLANK(Table14[[#This Row],[Quantity_Sold]]),MEDIAN(Table14[Quantity_Sold]),Table14[[#This Row],[Quantity_Sold]])</f>
        <v>22</v>
      </c>
      <c r="G4042" s="4" t="str">
        <f>TRIM(Table14[[#This Row],[Product_Category]])</f>
        <v>Clothing</v>
      </c>
      <c r="H4042" s="9">
        <v>4931.8599999999997</v>
      </c>
      <c r="I4042" s="9">
        <v>5845.63</v>
      </c>
      <c r="J4042" s="4" t="str">
        <f>PROPER(Table14[[#This Row],[Customer_Type]])</f>
        <v>Returning</v>
      </c>
      <c r="K4042" s="13">
        <f>IF(ISBLANK(Table14[[#This Row],[Discount]]),MEDIAN(Table14[Discount]),Table14[[#This Row],[Discount]])</f>
        <v>0.28999999999999998</v>
      </c>
      <c r="L4042" s="4" t="s">
        <v>17</v>
      </c>
      <c r="M4042" s="4" t="s">
        <v>18</v>
      </c>
    </row>
    <row r="4043" spans="1:13" x14ac:dyDescent="0.3">
      <c r="A4043">
        <v>1466</v>
      </c>
      <c r="B4043" s="1">
        <v>45209</v>
      </c>
      <c r="C4043" s="4" t="str">
        <f>IF(ISBLANK(Table14[[#This Row],[Sales_Rep]]),"Unknown",Table14[[#This Row],[Sales_Rep]])</f>
        <v>David</v>
      </c>
      <c r="D4043" s="4" t="str">
        <f>PROPER(Table14[[#This Row],[Region]])</f>
        <v>West</v>
      </c>
      <c r="E4043" s="9">
        <f>IF(ISBLANK(Table14[[#This Row],[Sales_Amount]]),MEDIAN(Table14[Sales_Amount]),Table14[[#This Row],[Sales_Amount]])</f>
        <v>156654.45000000001</v>
      </c>
      <c r="F4043" s="11">
        <f>IF(ISBLANK(Table14[[#This Row],[Quantity_Sold]]),MEDIAN(Table14[Quantity_Sold]),Table14[[#This Row],[Quantity_Sold]])</f>
        <v>38</v>
      </c>
      <c r="G4043" s="4" t="str">
        <f>TRIM(Table14[[#This Row],[Product_Category]])</f>
        <v>Clothing</v>
      </c>
      <c r="H4043" s="9">
        <v>4004.14</v>
      </c>
      <c r="I4043" s="9">
        <v>4966.8500000000004</v>
      </c>
      <c r="J4043" s="4" t="str">
        <f>PROPER(Table14[[#This Row],[Customer_Type]])</f>
        <v>Returning</v>
      </c>
      <c r="K4043" s="13">
        <f>IF(ISBLANK(Table14[[#This Row],[Discount]]),MEDIAN(Table14[Discount]),Table14[[#This Row],[Discount]])</f>
        <v>0.17</v>
      </c>
      <c r="L4043" s="4" t="s">
        <v>26</v>
      </c>
      <c r="M4043" s="4" t="s">
        <v>18</v>
      </c>
    </row>
    <row r="4044" spans="1:13" x14ac:dyDescent="0.3">
      <c r="A4044">
        <v>1040</v>
      </c>
      <c r="B4044" s="1">
        <v>45285</v>
      </c>
      <c r="C4044" s="4" t="str">
        <f>IF(ISBLANK(Table14[[#This Row],[Sales_Rep]]),"Unknown",Table14[[#This Row],[Sales_Rep]])</f>
        <v>Charlie</v>
      </c>
      <c r="D4044" s="4" t="str">
        <f>PROPER(Table14[[#This Row],[Region]])</f>
        <v>West</v>
      </c>
      <c r="E4044" s="9">
        <f>IF(ISBLANK(Table14[[#This Row],[Sales_Amount]]),MEDIAN(Table14[Sales_Amount]),Table14[[#This Row],[Sales_Amount]])</f>
        <v>30780.36</v>
      </c>
      <c r="F4044" s="11">
        <f>IF(ISBLANK(Table14[[#This Row],[Quantity_Sold]]),MEDIAN(Table14[Quantity_Sold]),Table14[[#This Row],[Quantity_Sold]])</f>
        <v>12</v>
      </c>
      <c r="G4044" s="4" t="str">
        <f>TRIM(Table14[[#This Row],[Product_Category]])</f>
        <v>Furniture</v>
      </c>
      <c r="H4044" s="9">
        <v>2625.32</v>
      </c>
      <c r="I4044" s="9">
        <v>3420.04</v>
      </c>
      <c r="J4044" s="4" t="str">
        <f>PROPER(Table14[[#This Row],[Customer_Type]])</f>
        <v>Returning</v>
      </c>
      <c r="K4044" s="13">
        <f>IF(ISBLANK(Table14[[#This Row],[Discount]]),MEDIAN(Table14[Discount]),Table14[[#This Row],[Discount]])</f>
        <v>0.25</v>
      </c>
      <c r="L4044" s="4" t="s">
        <v>31</v>
      </c>
      <c r="M4044" s="4" t="s">
        <v>22</v>
      </c>
    </row>
    <row r="4045" spans="1:13" x14ac:dyDescent="0.3">
      <c r="A4045">
        <v>1310</v>
      </c>
      <c r="B4045" s="1">
        <v>45598</v>
      </c>
      <c r="C4045" s="4" t="str">
        <f>IF(ISBLANK(Table14[[#This Row],[Sales_Rep]]),"Unknown",Table14[[#This Row],[Sales_Rep]])</f>
        <v>Charlie</v>
      </c>
      <c r="D4045" s="4" t="str">
        <f>PROPER(Table14[[#This Row],[Region]])</f>
        <v>South</v>
      </c>
      <c r="E4045" s="9">
        <f>IF(ISBLANK(Table14[[#This Row],[Sales_Amount]]),MEDIAN(Table14[Sales_Amount]),Table14[[#This Row],[Sales_Amount]])</f>
        <v>151300.14000000001</v>
      </c>
      <c r="F4045" s="11">
        <f>IF(ISBLANK(Table14[[#This Row],[Quantity_Sold]]),MEDIAN(Table14[Quantity_Sold]),Table14[[#This Row],[Quantity_Sold]])</f>
        <v>35</v>
      </c>
      <c r="G4045" s="4" t="str">
        <f>TRIM(Table14[[#This Row],[Product_Category]])</f>
        <v>Furniture</v>
      </c>
      <c r="H4045" s="9">
        <v>3315.71</v>
      </c>
      <c r="I4045" s="9">
        <v>4550.38</v>
      </c>
      <c r="J4045" s="4" t="str">
        <f>PROPER(Table14[[#This Row],[Customer_Type]])</f>
        <v>Returning</v>
      </c>
      <c r="K4045" s="13">
        <f>IF(ISBLANK(Table14[[#This Row],[Discount]]),MEDIAN(Table14[Discount]),Table14[[#This Row],[Discount]])</f>
        <v>0.05</v>
      </c>
      <c r="L4045" s="4" t="s">
        <v>26</v>
      </c>
      <c r="M4045" s="4" t="s">
        <v>22</v>
      </c>
    </row>
    <row r="4046" spans="1:13" x14ac:dyDescent="0.3">
      <c r="A4046">
        <v>1240</v>
      </c>
      <c r="B4046" s="1">
        <v>45526</v>
      </c>
      <c r="C4046" s="4" t="str">
        <f>IF(ISBLANK(Table14[[#This Row],[Sales_Rep]]),"Unknown",Table14[[#This Row],[Sales_Rep]])</f>
        <v>David</v>
      </c>
      <c r="D4046" s="4" t="str">
        <f>PROPER(Table14[[#This Row],[Region]])</f>
        <v>East</v>
      </c>
      <c r="E4046" s="9">
        <f>IF(ISBLANK(Table14[[#This Row],[Sales_Amount]]),MEDIAN(Table14[Sales_Amount]),Table14[[#This Row],[Sales_Amount]])</f>
        <v>85069.83</v>
      </c>
      <c r="F4046" s="11">
        <f>IF(ISBLANK(Table14[[#This Row],[Quantity_Sold]]),MEDIAN(Table14[Quantity_Sold]),Table14[[#This Row],[Quantity_Sold]])</f>
        <v>35</v>
      </c>
      <c r="G4046" s="4" t="str">
        <f>TRIM(Table14[[#This Row],[Product_Category]])</f>
        <v>Food</v>
      </c>
      <c r="H4046" s="9">
        <v>1699.5</v>
      </c>
      <c r="I4046" s="9">
        <v>2480.17</v>
      </c>
      <c r="J4046" s="4" t="str">
        <f>PROPER(Table14[[#This Row],[Customer_Type]])</f>
        <v>Returning</v>
      </c>
      <c r="K4046" s="13">
        <f>IF(ISBLANK(Table14[[#This Row],[Discount]]),MEDIAN(Table14[Discount]),Table14[[#This Row],[Discount]])</f>
        <v>0.02</v>
      </c>
      <c r="L4046" s="4" t="s">
        <v>31</v>
      </c>
      <c r="M4046" s="4" t="s">
        <v>18</v>
      </c>
    </row>
    <row r="4047" spans="1:13" x14ac:dyDescent="0.3">
      <c r="A4047">
        <v>1121</v>
      </c>
      <c r="B4047" s="1">
        <v>45270</v>
      </c>
      <c r="C4047" s="4" t="str">
        <f>IF(ISBLANK(Table14[[#This Row],[Sales_Rep]]),"Unknown",Table14[[#This Row],[Sales_Rep]])</f>
        <v>Eve</v>
      </c>
      <c r="D4047" s="4" t="str">
        <f>PROPER(Table14[[#This Row],[Region]])</f>
        <v>East</v>
      </c>
      <c r="E4047" s="9">
        <f>IF(ISBLANK(Table14[[#This Row],[Sales_Amount]]),MEDIAN(Table14[Sales_Amount]),Table14[[#This Row],[Sales_Amount]])</f>
        <v>62382.03</v>
      </c>
      <c r="F4047" s="11">
        <f>IF(ISBLANK(Table14[[#This Row],[Quantity_Sold]]),MEDIAN(Table14[Quantity_Sold]),Table14[[#This Row],[Quantity_Sold]])</f>
        <v>44</v>
      </c>
      <c r="G4047" s="4" t="str">
        <f>TRIM(Table14[[#This Row],[Product_Category]])</f>
        <v>Food</v>
      </c>
      <c r="H4047" s="9">
        <v>1709.4</v>
      </c>
      <c r="I4047" s="9">
        <v>1915.91</v>
      </c>
      <c r="J4047" s="4" t="str">
        <f>PROPER(Table14[[#This Row],[Customer_Type]])</f>
        <v>Returning</v>
      </c>
      <c r="K4047" s="13">
        <f>IF(ISBLANK(Table14[[#This Row],[Discount]]),MEDIAN(Table14[Discount]),Table14[[#This Row],[Discount]])</f>
        <v>0.26</v>
      </c>
      <c r="L4047" s="4" t="s">
        <v>31</v>
      </c>
      <c r="M4047" s="4" t="s">
        <v>18</v>
      </c>
    </row>
    <row r="4048" spans="1:13" x14ac:dyDescent="0.3">
      <c r="A4048">
        <v>1323</v>
      </c>
      <c r="B4048" s="1">
        <v>45207</v>
      </c>
      <c r="C4048" s="4" t="str">
        <f>IF(ISBLANK(Table14[[#This Row],[Sales_Rep]]),"Unknown",Table14[[#This Row],[Sales_Rep]])</f>
        <v>Alice</v>
      </c>
      <c r="D4048" s="4" t="str">
        <f>PROPER(Table14[[#This Row],[Region]])</f>
        <v>North</v>
      </c>
      <c r="E4048" s="9">
        <f>IF(ISBLANK(Table14[[#This Row],[Sales_Amount]]),MEDIAN(Table14[Sales_Amount]),Table14[[#This Row],[Sales_Amount]])</f>
        <v>94963.18</v>
      </c>
      <c r="F4048" s="11">
        <f>IF(ISBLANK(Table14[[#This Row],[Quantity_Sold]]),MEDIAN(Table14[Quantity_Sold]),Table14[[#This Row],[Quantity_Sold]])</f>
        <v>36</v>
      </c>
      <c r="G4048" s="4" t="str">
        <f>TRIM(Table14[[#This Row],[Product_Category]])</f>
        <v>Electronics</v>
      </c>
      <c r="H4048" s="9">
        <v>3098.25</v>
      </c>
      <c r="I4048" s="9">
        <v>3425.8</v>
      </c>
      <c r="J4048" s="4" t="str">
        <f>PROPER(Table14[[#This Row],[Customer_Type]])</f>
        <v>New</v>
      </c>
      <c r="K4048" s="13">
        <f>IF(ISBLANK(Table14[[#This Row],[Discount]]),MEDIAN(Table14[Discount]),Table14[[#This Row],[Discount]])</f>
        <v>0.23</v>
      </c>
      <c r="L4048" s="4" t="s">
        <v>17</v>
      </c>
      <c r="M4048" s="4" t="s">
        <v>22</v>
      </c>
    </row>
    <row r="4049" spans="1:13" x14ac:dyDescent="0.3">
      <c r="A4049">
        <v>1130</v>
      </c>
      <c r="B4049" s="1">
        <v>44936</v>
      </c>
      <c r="C4049" s="4" t="str">
        <f>IF(ISBLANK(Table14[[#This Row],[Sales_Rep]]),"Unknown",Table14[[#This Row],[Sales_Rep]])</f>
        <v>David</v>
      </c>
      <c r="D4049" s="4" t="str">
        <f>PROPER(Table14[[#This Row],[Region]])</f>
        <v>East</v>
      </c>
      <c r="E4049" s="9">
        <f>IF(ISBLANK(Table14[[#This Row],[Sales_Amount]]),MEDIAN(Table14[Sales_Amount]),Table14[[#This Row],[Sales_Amount]])</f>
        <v>10267.719999999999</v>
      </c>
      <c r="F4049" s="11">
        <f>IF(ISBLANK(Table14[[#This Row],[Quantity_Sold]]),MEDIAN(Table14[Quantity_Sold]),Table14[[#This Row],[Quantity_Sold]])</f>
        <v>11</v>
      </c>
      <c r="G4049" s="4" t="str">
        <f>TRIM(Table14[[#This Row],[Product_Category]])</f>
        <v>Furniture</v>
      </c>
      <c r="H4049" s="9">
        <v>912.56</v>
      </c>
      <c r="I4049" s="9">
        <v>1333.47</v>
      </c>
      <c r="J4049" s="4" t="str">
        <f>PROPER(Table14[[#This Row],[Customer_Type]])</f>
        <v>New</v>
      </c>
      <c r="K4049" s="13">
        <f>IF(ISBLANK(Table14[[#This Row],[Discount]]),MEDIAN(Table14[Discount]),Table14[[#This Row],[Discount]])</f>
        <v>0.3</v>
      </c>
      <c r="L4049" s="4" t="s">
        <v>26</v>
      </c>
      <c r="M4049" s="4" t="s">
        <v>18</v>
      </c>
    </row>
    <row r="4050" spans="1:13" x14ac:dyDescent="0.3">
      <c r="A4050">
        <v>1326</v>
      </c>
      <c r="B4050" s="1">
        <v>45066</v>
      </c>
      <c r="C4050" s="4" t="str">
        <f>IF(ISBLANK(Table14[[#This Row],[Sales_Rep]]),"Unknown",Table14[[#This Row],[Sales_Rep]])</f>
        <v>David</v>
      </c>
      <c r="D4050" s="4" t="str">
        <f>PROPER(Table14[[#This Row],[Region]])</f>
        <v>East</v>
      </c>
      <c r="E4050" s="9">
        <f>IF(ISBLANK(Table14[[#This Row],[Sales_Amount]]),MEDIAN(Table14[Sales_Amount]),Table14[[#This Row],[Sales_Amount]])</f>
        <v>149772.82</v>
      </c>
      <c r="F4050" s="11">
        <f>IF(ISBLANK(Table14[[#This Row],[Quantity_Sold]]),MEDIAN(Table14[Quantity_Sold]),Table14[[#This Row],[Quantity_Sold]])</f>
        <v>28</v>
      </c>
      <c r="G4050" s="4" t="str">
        <f>TRIM(Table14[[#This Row],[Product_Category]])</f>
        <v>Electronics</v>
      </c>
      <c r="H4050" s="9">
        <v>4585.01</v>
      </c>
      <c r="I4050" s="9">
        <v>6603.74</v>
      </c>
      <c r="J4050" s="4" t="str">
        <f>PROPER(Table14[[#This Row],[Customer_Type]])</f>
        <v>Returning</v>
      </c>
      <c r="K4050" s="13">
        <f>IF(ISBLANK(Table14[[#This Row],[Discount]]),MEDIAN(Table14[Discount]),Table14[[#This Row],[Discount]])</f>
        <v>0.19</v>
      </c>
      <c r="L4050" s="4" t="s">
        <v>17</v>
      </c>
      <c r="M4050" s="4" t="s">
        <v>18</v>
      </c>
    </row>
    <row r="4051" spans="1:13" x14ac:dyDescent="0.3">
      <c r="A4051">
        <v>1107</v>
      </c>
      <c r="B4051" s="1">
        <v>45620</v>
      </c>
      <c r="C4051" s="4" t="str">
        <f>IF(ISBLANK(Table14[[#This Row],[Sales_Rep]]),"Unknown",Table14[[#This Row],[Sales_Rep]])</f>
        <v>David</v>
      </c>
      <c r="D4051" s="4" t="str">
        <f>PROPER(Table14[[#This Row],[Region]])</f>
        <v>North</v>
      </c>
      <c r="E4051" s="9">
        <f>IF(ISBLANK(Table14[[#This Row],[Sales_Amount]]),MEDIAN(Table14[Sales_Amount]),Table14[[#This Row],[Sales_Amount]])</f>
        <v>90940.59</v>
      </c>
      <c r="F4051" s="11">
        <f>IF(ISBLANK(Table14[[#This Row],[Quantity_Sold]]),MEDIAN(Table14[Quantity_Sold]),Table14[[#This Row],[Quantity_Sold]])</f>
        <v>19</v>
      </c>
      <c r="G4051" s="4" t="str">
        <f>TRIM(Table14[[#This Row],[Product_Category]])</f>
        <v>Food</v>
      </c>
      <c r="H4051" s="9">
        <v>4154.05</v>
      </c>
      <c r="I4051" s="9">
        <v>5038.26</v>
      </c>
      <c r="J4051" s="4" t="str">
        <f>PROPER(Table14[[#This Row],[Customer_Type]])</f>
        <v>New</v>
      </c>
      <c r="K4051" s="13">
        <f>IF(ISBLANK(Table14[[#This Row],[Discount]]),MEDIAN(Table14[Discount]),Table14[[#This Row],[Discount]])</f>
        <v>0.05</v>
      </c>
      <c r="L4051" s="4" t="s">
        <v>31</v>
      </c>
      <c r="M4051" s="4" t="s">
        <v>22</v>
      </c>
    </row>
    <row r="4052" spans="1:13" x14ac:dyDescent="0.3">
      <c r="A4052">
        <v>1326</v>
      </c>
      <c r="B4052" s="1">
        <v>45634</v>
      </c>
      <c r="C4052" s="4" t="str">
        <f>IF(ISBLANK(Table14[[#This Row],[Sales_Rep]]),"Unknown",Table14[[#This Row],[Sales_Rep]])</f>
        <v>Charlie</v>
      </c>
      <c r="D4052" s="4" t="str">
        <f>PROPER(Table14[[#This Row],[Region]])</f>
        <v>East</v>
      </c>
      <c r="E4052" s="9">
        <f>IF(ISBLANK(Table14[[#This Row],[Sales_Amount]]),MEDIAN(Table14[Sales_Amount]),Table14[[#This Row],[Sales_Amount]])</f>
        <v>33939.620000000003</v>
      </c>
      <c r="F4052" s="11">
        <f>IF(ISBLANK(Table14[[#This Row],[Quantity_Sold]]),MEDIAN(Table14[Quantity_Sold]),Table14[[#This Row],[Quantity_Sold]])</f>
        <v>32</v>
      </c>
      <c r="G4052" s="4" t="str">
        <f>TRIM(Table14[[#This Row],[Product_Category]])</f>
        <v>Food</v>
      </c>
      <c r="H4052" s="9">
        <v>876.72</v>
      </c>
      <c r="I4052" s="9">
        <v>1191.7</v>
      </c>
      <c r="J4052" s="4" t="str">
        <f>PROPER(Table14[[#This Row],[Customer_Type]])</f>
        <v>Returning</v>
      </c>
      <c r="K4052" s="13">
        <f>IF(ISBLANK(Table14[[#This Row],[Discount]]),MEDIAN(Table14[Discount]),Table14[[#This Row],[Discount]])</f>
        <v>0.11</v>
      </c>
      <c r="L4052" s="4" t="s">
        <v>17</v>
      </c>
      <c r="M4052" s="4" t="s">
        <v>18</v>
      </c>
    </row>
    <row r="4053" spans="1:13" x14ac:dyDescent="0.3">
      <c r="A4053">
        <v>1287</v>
      </c>
      <c r="B4053" s="1">
        <v>45388</v>
      </c>
      <c r="C4053" s="4" t="str">
        <f>IF(ISBLANK(Table14[[#This Row],[Sales_Rep]]),"Unknown",Table14[[#This Row],[Sales_Rep]])</f>
        <v>Bob</v>
      </c>
      <c r="D4053" s="4" t="str">
        <f>PROPER(Table14[[#This Row],[Region]])</f>
        <v>West</v>
      </c>
      <c r="E4053" s="9">
        <f>IF(ISBLANK(Table14[[#This Row],[Sales_Amount]]),MEDIAN(Table14[Sales_Amount]),Table14[[#This Row],[Sales_Amount]])</f>
        <v>177115.11</v>
      </c>
      <c r="F4053" s="11">
        <f>IF(ISBLANK(Table14[[#This Row],[Quantity_Sold]]),MEDIAN(Table14[Quantity_Sold]),Table14[[#This Row],[Quantity_Sold]])</f>
        <v>34</v>
      </c>
      <c r="G4053" s="4" t="str">
        <f>TRIM(Table14[[#This Row],[Product_Category]])</f>
        <v>Clothing</v>
      </c>
      <c r="H4053" s="9">
        <v>4805.01</v>
      </c>
      <c r="I4053" s="9">
        <v>5853.11</v>
      </c>
      <c r="J4053" s="4" t="str">
        <f>PROPER(Table14[[#This Row],[Customer_Type]])</f>
        <v>Returning</v>
      </c>
      <c r="K4053" s="13">
        <f>IF(ISBLANK(Table14[[#This Row],[Discount]]),MEDIAN(Table14[Discount]),Table14[[#This Row],[Discount]])</f>
        <v>0.11</v>
      </c>
      <c r="L4053" s="4" t="s">
        <v>26</v>
      </c>
      <c r="M4053" s="4" t="s">
        <v>18</v>
      </c>
    </row>
    <row r="4054" spans="1:13" x14ac:dyDescent="0.3">
      <c r="A4054">
        <v>1159</v>
      </c>
      <c r="B4054" s="1">
        <v>45147</v>
      </c>
      <c r="C4054" s="4" t="str">
        <f>IF(ISBLANK(Table14[[#This Row],[Sales_Rep]]),"Unknown",Table14[[#This Row],[Sales_Rep]])</f>
        <v>Alice</v>
      </c>
      <c r="D4054" s="4" t="str">
        <f>PROPER(Table14[[#This Row],[Region]])</f>
        <v>North</v>
      </c>
      <c r="E4054" s="9">
        <f>IF(ISBLANK(Table14[[#This Row],[Sales_Amount]]),MEDIAN(Table14[Sales_Amount]),Table14[[#This Row],[Sales_Amount]])</f>
        <v>209198.8</v>
      </c>
      <c r="F4054" s="11">
        <f>IF(ISBLANK(Table14[[#This Row],[Quantity_Sold]]),MEDIAN(Table14[Quantity_Sold]),Table14[[#This Row],[Quantity_Sold]])</f>
        <v>50</v>
      </c>
      <c r="G4054" s="4" t="str">
        <f>TRIM(Table14[[#This Row],[Product_Category]])</f>
        <v>Clothing</v>
      </c>
      <c r="H4054" s="9">
        <v>4103.6000000000004</v>
      </c>
      <c r="I4054" s="9">
        <v>5229.97</v>
      </c>
      <c r="J4054" s="4" t="str">
        <f>PROPER(Table14[[#This Row],[Customer_Type]])</f>
        <v>Returning</v>
      </c>
      <c r="K4054" s="13">
        <f>IF(ISBLANK(Table14[[#This Row],[Discount]]),MEDIAN(Table14[Discount]),Table14[[#This Row],[Discount]])</f>
        <v>0.2</v>
      </c>
      <c r="L4054" s="4" t="s">
        <v>17</v>
      </c>
      <c r="M4054" s="4" t="s">
        <v>22</v>
      </c>
    </row>
    <row r="4055" spans="1:13" x14ac:dyDescent="0.3">
      <c r="A4055">
        <v>1297</v>
      </c>
      <c r="B4055" s="1">
        <v>45578</v>
      </c>
      <c r="C4055" s="4" t="str">
        <f>IF(ISBLANK(Table14[[#This Row],[Sales_Rep]]),"Unknown",Table14[[#This Row],[Sales_Rep]])</f>
        <v>Eve</v>
      </c>
      <c r="D4055" s="4" t="str">
        <f>PROPER(Table14[[#This Row],[Region]])</f>
        <v>West</v>
      </c>
      <c r="E4055" s="9">
        <f>IF(ISBLANK(Table14[[#This Row],[Sales_Amount]]),MEDIAN(Table14[Sales_Amount]),Table14[[#This Row],[Sales_Amount]])</f>
        <v>38737.86</v>
      </c>
      <c r="F4055" s="11">
        <f>IF(ISBLANK(Table14[[#This Row],[Quantity_Sold]]),MEDIAN(Table14[Quantity_Sold]),Table14[[#This Row],[Quantity_Sold]])</f>
        <v>7</v>
      </c>
      <c r="G4055" s="4" t="str">
        <f>TRIM(Table14[[#This Row],[Product_Category]])</f>
        <v>Electronics</v>
      </c>
      <c r="H4055" s="9">
        <v>3946.4</v>
      </c>
      <c r="I4055" s="9">
        <v>5533.98</v>
      </c>
      <c r="J4055" s="4" t="str">
        <f>PROPER(Table14[[#This Row],[Customer_Type]])</f>
        <v>New</v>
      </c>
      <c r="K4055" s="13">
        <f>IF(ISBLANK(Table14[[#This Row],[Discount]]),MEDIAN(Table14[Discount]),Table14[[#This Row],[Discount]])</f>
        <v>0</v>
      </c>
      <c r="L4055" s="4" t="s">
        <v>26</v>
      </c>
      <c r="M4055" s="4" t="s">
        <v>22</v>
      </c>
    </row>
    <row r="4056" spans="1:13" x14ac:dyDescent="0.3">
      <c r="A4056">
        <v>1344</v>
      </c>
      <c r="B4056" s="1">
        <v>45420</v>
      </c>
      <c r="C4056" s="4" t="str">
        <f>IF(ISBLANK(Table14[[#This Row],[Sales_Rep]]),"Unknown",Table14[[#This Row],[Sales_Rep]])</f>
        <v>Eve</v>
      </c>
      <c r="D4056" s="4" t="str">
        <f>PROPER(Table14[[#This Row],[Region]])</f>
        <v>East</v>
      </c>
      <c r="E4056" s="9">
        <f>IF(ISBLANK(Table14[[#This Row],[Sales_Amount]]),MEDIAN(Table14[Sales_Amount]),Table14[[#This Row],[Sales_Amount]])</f>
        <v>74634.649999999994</v>
      </c>
      <c r="F4056" s="11">
        <f>IF(ISBLANK(Table14[[#This Row],[Quantity_Sold]]),MEDIAN(Table14[Quantity_Sold]),Table14[[#This Row],[Quantity_Sold]])</f>
        <v>36</v>
      </c>
      <c r="G4056" s="4" t="str">
        <f>TRIM(Table14[[#This Row],[Product_Category]])</f>
        <v>Electronics</v>
      </c>
      <c r="H4056" s="9">
        <v>2105.4299999999998</v>
      </c>
      <c r="I4056" s="9">
        <v>2410.6799999999998</v>
      </c>
      <c r="J4056" s="4" t="str">
        <f>PROPER(Table14[[#This Row],[Customer_Type]])</f>
        <v>New</v>
      </c>
      <c r="K4056" s="13">
        <f>IF(ISBLANK(Table14[[#This Row],[Discount]]),MEDIAN(Table14[Discount]),Table14[[#This Row],[Discount]])</f>
        <v>0.14000000000000001</v>
      </c>
      <c r="L4056" s="4" t="s">
        <v>17</v>
      </c>
      <c r="M4056" s="4" t="s">
        <v>18</v>
      </c>
    </row>
    <row r="4057" spans="1:13" x14ac:dyDescent="0.3">
      <c r="A4057">
        <v>1433</v>
      </c>
      <c r="B4057" s="1">
        <v>45039</v>
      </c>
      <c r="C4057" s="4" t="str">
        <f>IF(ISBLANK(Table14[[#This Row],[Sales_Rep]]),"Unknown",Table14[[#This Row],[Sales_Rep]])</f>
        <v>Bob</v>
      </c>
      <c r="D4057" s="4" t="str">
        <f>PROPER(Table14[[#This Row],[Region]])</f>
        <v>West</v>
      </c>
      <c r="E4057" s="9">
        <f>IF(ISBLANK(Table14[[#This Row],[Sales_Amount]]),MEDIAN(Table14[Sales_Amount]),Table14[[#This Row],[Sales_Amount]])</f>
        <v>64750.34</v>
      </c>
      <c r="F4057" s="11">
        <f>IF(ISBLANK(Table14[[#This Row],[Quantity_Sold]]),MEDIAN(Table14[Quantity_Sold]),Table14[[#This Row],[Quantity_Sold]])</f>
        <v>31</v>
      </c>
      <c r="G4057" s="4" t="str">
        <f>TRIM(Table14[[#This Row],[Product_Category]])</f>
        <v>Electronics</v>
      </c>
      <c r="H4057" s="9">
        <v>2114.0500000000002</v>
      </c>
      <c r="I4057" s="9">
        <v>2941.86</v>
      </c>
      <c r="J4057" s="4" t="str">
        <f>PROPER(Table14[[#This Row],[Customer_Type]])</f>
        <v>New</v>
      </c>
      <c r="K4057" s="13">
        <f>IF(ISBLANK(Table14[[#This Row],[Discount]]),MEDIAN(Table14[Discount]),Table14[[#This Row],[Discount]])</f>
        <v>0.28999999999999998</v>
      </c>
      <c r="L4057" s="4" t="s">
        <v>26</v>
      </c>
      <c r="M4057" s="4" t="s">
        <v>18</v>
      </c>
    </row>
    <row r="4058" spans="1:13" x14ac:dyDescent="0.3">
      <c r="A4058">
        <v>1042</v>
      </c>
      <c r="B4058" s="1">
        <v>45078</v>
      </c>
      <c r="C4058" s="4" t="str">
        <f>IF(ISBLANK(Table14[[#This Row],[Sales_Rep]]),"Unknown",Table14[[#This Row],[Sales_Rep]])</f>
        <v>David</v>
      </c>
      <c r="D4058" s="4" t="str">
        <f>PROPER(Table14[[#This Row],[Region]])</f>
        <v>South</v>
      </c>
      <c r="E4058" s="9">
        <f>IF(ISBLANK(Table14[[#This Row],[Sales_Amount]]),MEDIAN(Table14[Sales_Amount]),Table14[[#This Row],[Sales_Amount]])</f>
        <v>56327.3</v>
      </c>
      <c r="F4058" s="11">
        <f>IF(ISBLANK(Table14[[#This Row],[Quantity_Sold]]),MEDIAN(Table14[Quantity_Sold]),Table14[[#This Row],[Quantity_Sold]])</f>
        <v>21</v>
      </c>
      <c r="G4058" s="4" t="str">
        <f>TRIM(Table14[[#This Row],[Product_Category]])</f>
        <v>Food</v>
      </c>
      <c r="H4058" s="9">
        <v>2045.44</v>
      </c>
      <c r="I4058" s="9">
        <v>2853.46</v>
      </c>
      <c r="J4058" s="4" t="str">
        <f>PROPER(Table14[[#This Row],[Customer_Type]])</f>
        <v>New</v>
      </c>
      <c r="K4058" s="13">
        <f>IF(ISBLANK(Table14[[#This Row],[Discount]]),MEDIAN(Table14[Discount]),Table14[[#This Row],[Discount]])</f>
        <v>0.06</v>
      </c>
      <c r="L4058" s="4" t="s">
        <v>26</v>
      </c>
      <c r="M4058" s="4" t="s">
        <v>18</v>
      </c>
    </row>
    <row r="4059" spans="1:13" x14ac:dyDescent="0.3">
      <c r="A4059">
        <v>1095</v>
      </c>
      <c r="B4059" s="1">
        <v>45393</v>
      </c>
      <c r="C4059" s="4" t="str">
        <f>IF(ISBLANK(Table14[[#This Row],[Sales_Rep]]),"Unknown",Table14[[#This Row],[Sales_Rep]])</f>
        <v>Alice</v>
      </c>
      <c r="D4059" s="4" t="str">
        <f>PROPER(Table14[[#This Row],[Region]])</f>
        <v>West</v>
      </c>
      <c r="E4059" s="9">
        <f>IF(ISBLANK(Table14[[#This Row],[Sales_Amount]]),MEDIAN(Table14[Sales_Amount]),Table14[[#This Row],[Sales_Amount]])</f>
        <v>37864.47</v>
      </c>
      <c r="F4059" s="11">
        <f>IF(ISBLANK(Table14[[#This Row],[Quantity_Sold]]),MEDIAN(Table14[Quantity_Sold]),Table14[[#This Row],[Quantity_Sold]])</f>
        <v>16</v>
      </c>
      <c r="G4059" s="4" t="str">
        <f>TRIM(Table14[[#This Row],[Product_Category]])</f>
        <v>Clothing</v>
      </c>
      <c r="H4059" s="9">
        <v>2031.05</v>
      </c>
      <c r="I4059" s="9">
        <v>2851.24</v>
      </c>
      <c r="J4059" s="4" t="str">
        <f>PROPER(Table14[[#This Row],[Customer_Type]])</f>
        <v>Returning</v>
      </c>
      <c r="K4059" s="13">
        <f>IF(ISBLANK(Table14[[#This Row],[Discount]]),MEDIAN(Table14[Discount]),Table14[[#This Row],[Discount]])</f>
        <v>0.17</v>
      </c>
      <c r="L4059" s="4" t="s">
        <v>31</v>
      </c>
      <c r="M4059" s="4" t="s">
        <v>22</v>
      </c>
    </row>
    <row r="4060" spans="1:13" x14ac:dyDescent="0.3">
      <c r="A4060">
        <v>1477</v>
      </c>
      <c r="B4060" s="1">
        <v>45039</v>
      </c>
      <c r="C4060" s="4" t="str">
        <f>IF(ISBLANK(Table14[[#This Row],[Sales_Rep]]),"Unknown",Table14[[#This Row],[Sales_Rep]])</f>
        <v>Eve</v>
      </c>
      <c r="D4060" s="4" t="str">
        <f>PROPER(Table14[[#This Row],[Region]])</f>
        <v>West</v>
      </c>
      <c r="E4060" s="9">
        <f>IF(ISBLANK(Table14[[#This Row],[Sales_Amount]]),MEDIAN(Table14[Sales_Amount]),Table14[[#This Row],[Sales_Amount]])</f>
        <v>2161.66</v>
      </c>
      <c r="F4060" s="11">
        <f>IF(ISBLANK(Table14[[#This Row],[Quantity_Sold]]),MEDIAN(Table14[Quantity_Sold]),Table14[[#This Row],[Quantity_Sold]])</f>
        <v>1</v>
      </c>
      <c r="G4060" s="4" t="str">
        <f>TRIM(Table14[[#This Row],[Product_Category]])</f>
        <v>Clothing</v>
      </c>
      <c r="H4060" s="9">
        <v>1939.42</v>
      </c>
      <c r="I4060" s="9">
        <v>2882.22</v>
      </c>
      <c r="J4060" s="4" t="str">
        <f>PROPER(Table14[[#This Row],[Customer_Type]])</f>
        <v>Returning</v>
      </c>
      <c r="K4060" s="13">
        <f>IF(ISBLANK(Table14[[#This Row],[Discount]]),MEDIAN(Table14[Discount]),Table14[[#This Row],[Discount]])</f>
        <v>0.25</v>
      </c>
      <c r="L4060" s="4" t="s">
        <v>26</v>
      </c>
      <c r="M4060" s="4" t="s">
        <v>22</v>
      </c>
    </row>
    <row r="4061" spans="1:13" x14ac:dyDescent="0.3">
      <c r="A4061">
        <v>1320</v>
      </c>
      <c r="B4061" s="1">
        <v>45070</v>
      </c>
      <c r="C4061" s="4" t="str">
        <f>IF(ISBLANK(Table14[[#This Row],[Sales_Rep]]),"Unknown",Table14[[#This Row],[Sales_Rep]])</f>
        <v>Eve</v>
      </c>
      <c r="D4061" s="4" t="str">
        <f>PROPER(Table14[[#This Row],[Region]])</f>
        <v>West</v>
      </c>
      <c r="E4061" s="9">
        <f>IF(ISBLANK(Table14[[#This Row],[Sales_Amount]]),MEDIAN(Table14[Sales_Amount]),Table14[[#This Row],[Sales_Amount]])</f>
        <v>129167.84</v>
      </c>
      <c r="F4061" s="11">
        <f>IF(ISBLANK(Table14[[#This Row],[Quantity_Sold]]),MEDIAN(Table14[Quantity_Sold]),Table14[[#This Row],[Quantity_Sold]])</f>
        <v>35</v>
      </c>
      <c r="G4061" s="4" t="str">
        <f>TRIM(Table14[[#This Row],[Product_Category]])</f>
        <v>Electronics</v>
      </c>
      <c r="H4061" s="9">
        <v>2666.41</v>
      </c>
      <c r="I4061" s="9">
        <v>3968.29</v>
      </c>
      <c r="J4061" s="4" t="str">
        <f>PROPER(Table14[[#This Row],[Customer_Type]])</f>
        <v>Returning</v>
      </c>
      <c r="K4061" s="13">
        <f>IF(ISBLANK(Table14[[#This Row],[Discount]]),MEDIAN(Table14[Discount]),Table14[[#This Row],[Discount]])</f>
        <v>7.0000000000000007E-2</v>
      </c>
      <c r="L4061" s="4" t="s">
        <v>31</v>
      </c>
      <c r="M4061" s="4" t="s">
        <v>22</v>
      </c>
    </row>
    <row r="4062" spans="1:13" x14ac:dyDescent="0.3">
      <c r="A4062">
        <v>1236</v>
      </c>
      <c r="B4062" s="1">
        <v>45645</v>
      </c>
      <c r="C4062" s="4" t="str">
        <f>IF(ISBLANK(Table14[[#This Row],[Sales_Rep]]),"Unknown",Table14[[#This Row],[Sales_Rep]])</f>
        <v>David</v>
      </c>
      <c r="D4062" s="4" t="str">
        <f>PROPER(Table14[[#This Row],[Region]])</f>
        <v>West</v>
      </c>
      <c r="E4062" s="9">
        <f>IF(ISBLANK(Table14[[#This Row],[Sales_Amount]]),MEDIAN(Table14[Sales_Amount]),Table14[[#This Row],[Sales_Amount]])</f>
        <v>17991.5</v>
      </c>
      <c r="F4062" s="11">
        <f>IF(ISBLANK(Table14[[#This Row],[Quantity_Sold]]),MEDIAN(Table14[Quantity_Sold]),Table14[[#This Row],[Quantity_Sold]])</f>
        <v>5</v>
      </c>
      <c r="G4062" s="4" t="str">
        <f>TRIM(Table14[[#This Row],[Product_Category]])</f>
        <v>Electronics</v>
      </c>
      <c r="H4062" s="9">
        <v>3424.91</v>
      </c>
      <c r="I4062" s="9">
        <v>3869.14</v>
      </c>
      <c r="J4062" s="4" t="str">
        <f>PROPER(Table14[[#This Row],[Customer_Type]])</f>
        <v>Returning</v>
      </c>
      <c r="K4062" s="13">
        <f>IF(ISBLANK(Table14[[#This Row],[Discount]]),MEDIAN(Table14[Discount]),Table14[[#This Row],[Discount]])</f>
        <v>7.0000000000000007E-2</v>
      </c>
      <c r="L4062" s="4" t="s">
        <v>31</v>
      </c>
      <c r="M4062" s="4" t="s">
        <v>22</v>
      </c>
    </row>
    <row r="4063" spans="1:13" x14ac:dyDescent="0.3">
      <c r="A4063">
        <v>1384</v>
      </c>
      <c r="B4063" s="1">
        <v>45541</v>
      </c>
      <c r="C4063" s="4" t="str">
        <f>IF(ISBLANK(Table14[[#This Row],[Sales_Rep]]),"Unknown",Table14[[#This Row],[Sales_Rep]])</f>
        <v>Bob</v>
      </c>
      <c r="D4063" s="4" t="str">
        <f>PROPER(Table14[[#This Row],[Region]])</f>
        <v>West</v>
      </c>
      <c r="E4063" s="9">
        <f>IF(ISBLANK(Table14[[#This Row],[Sales_Amount]]),MEDIAN(Table14[Sales_Amount]),Table14[[#This Row],[Sales_Amount]])</f>
        <v>14153.36</v>
      </c>
      <c r="F4063" s="11">
        <f>IF(ISBLANK(Table14[[#This Row],[Quantity_Sold]]),MEDIAN(Table14[Quantity_Sold]),Table14[[#This Row],[Quantity_Sold]])</f>
        <v>9</v>
      </c>
      <c r="G4063" s="4" t="str">
        <f>TRIM(Table14[[#This Row],[Product_Category]])</f>
        <v>Furniture</v>
      </c>
      <c r="H4063" s="9">
        <v>1356.08</v>
      </c>
      <c r="I4063" s="9">
        <v>1588.48</v>
      </c>
      <c r="J4063" s="4" t="str">
        <f>PROPER(Table14[[#This Row],[Customer_Type]])</f>
        <v>New</v>
      </c>
      <c r="K4063" s="13">
        <f>IF(ISBLANK(Table14[[#This Row],[Discount]]),MEDIAN(Table14[Discount]),Table14[[#This Row],[Discount]])</f>
        <v>0.01</v>
      </c>
      <c r="L4063" s="4" t="s">
        <v>31</v>
      </c>
      <c r="M4063" s="4" t="s">
        <v>22</v>
      </c>
    </row>
    <row r="4064" spans="1:13" x14ac:dyDescent="0.3">
      <c r="A4064">
        <v>1355</v>
      </c>
      <c r="B4064" s="1">
        <v>45447</v>
      </c>
      <c r="C4064" s="4" t="str">
        <f>IF(ISBLANK(Table14[[#This Row],[Sales_Rep]]),"Unknown",Table14[[#This Row],[Sales_Rep]])</f>
        <v>Alice</v>
      </c>
      <c r="D4064" s="4" t="str">
        <f>PROPER(Table14[[#This Row],[Region]])</f>
        <v>North</v>
      </c>
      <c r="E4064" s="9">
        <f>IF(ISBLANK(Table14[[#This Row],[Sales_Amount]]),MEDIAN(Table14[Sales_Amount]),Table14[[#This Row],[Sales_Amount]])</f>
        <v>194364.75</v>
      </c>
      <c r="F4064" s="11">
        <f>IF(ISBLANK(Table14[[#This Row],[Quantity_Sold]]),MEDIAN(Table14[Quantity_Sold]),Table14[[#This Row],[Quantity_Sold]])</f>
        <v>48</v>
      </c>
      <c r="G4064" s="4" t="str">
        <f>TRIM(Table14[[#This Row],[Product_Category]])</f>
        <v>Clothing</v>
      </c>
      <c r="H4064" s="9">
        <v>4381.71</v>
      </c>
      <c r="I4064" s="9">
        <v>5623.98</v>
      </c>
      <c r="J4064" s="4" t="str">
        <f>PROPER(Table14[[#This Row],[Customer_Type]])</f>
        <v>Returning</v>
      </c>
      <c r="K4064" s="13">
        <f>IF(ISBLANK(Table14[[#This Row],[Discount]]),MEDIAN(Table14[Discount]),Table14[[#This Row],[Discount]])</f>
        <v>0.28000000000000003</v>
      </c>
      <c r="L4064" s="4" t="s">
        <v>31</v>
      </c>
      <c r="M4064" s="4" t="s">
        <v>22</v>
      </c>
    </row>
    <row r="4065" spans="1:13" x14ac:dyDescent="0.3">
      <c r="A4065">
        <v>1313</v>
      </c>
      <c r="B4065" s="1">
        <v>44986</v>
      </c>
      <c r="C4065" s="4" t="str">
        <f>IF(ISBLANK(Table14[[#This Row],[Sales_Rep]]),"Unknown",Table14[[#This Row],[Sales_Rep]])</f>
        <v>Bob</v>
      </c>
      <c r="D4065" s="4" t="str">
        <f>PROPER(Table14[[#This Row],[Region]])</f>
        <v>West</v>
      </c>
      <c r="E4065" s="9">
        <f>IF(ISBLANK(Table14[[#This Row],[Sales_Amount]]),MEDIAN(Table14[Sales_Amount]),Table14[[#This Row],[Sales_Amount]])</f>
        <v>35422.39</v>
      </c>
      <c r="F4065" s="11">
        <f>IF(ISBLANK(Table14[[#This Row],[Quantity_Sold]]),MEDIAN(Table14[Quantity_Sold]),Table14[[#This Row],[Quantity_Sold]])</f>
        <v>33</v>
      </c>
      <c r="G4065" s="4" t="str">
        <f>TRIM(Table14[[#This Row],[Product_Category]])</f>
        <v>Clothing</v>
      </c>
      <c r="H4065" s="9">
        <v>1030.3599999999999</v>
      </c>
      <c r="I4065" s="9">
        <v>1293.26</v>
      </c>
      <c r="J4065" s="4" t="str">
        <f>PROPER(Table14[[#This Row],[Customer_Type]])</f>
        <v>New</v>
      </c>
      <c r="K4065" s="13">
        <f>IF(ISBLANK(Table14[[#This Row],[Discount]]),MEDIAN(Table14[Discount]),Table14[[#This Row],[Discount]])</f>
        <v>0.17</v>
      </c>
      <c r="L4065" s="4" t="s">
        <v>17</v>
      </c>
      <c r="M4065" s="4" t="s">
        <v>18</v>
      </c>
    </row>
    <row r="4066" spans="1:13" x14ac:dyDescent="0.3">
      <c r="A4066">
        <v>1053</v>
      </c>
      <c r="B4066" s="1">
        <v>45086</v>
      </c>
      <c r="C4066" s="4" t="str">
        <f>IF(ISBLANK(Table14[[#This Row],[Sales_Rep]]),"Unknown",Table14[[#This Row],[Sales_Rep]])</f>
        <v>Bob</v>
      </c>
      <c r="D4066" s="4" t="str">
        <f>PROPER(Table14[[#This Row],[Region]])</f>
        <v>North</v>
      </c>
      <c r="E4066" s="9">
        <f>IF(ISBLANK(Table14[[#This Row],[Sales_Amount]]),MEDIAN(Table14[Sales_Amount]),Table14[[#This Row],[Sales_Amount]])</f>
        <v>28390.57</v>
      </c>
      <c r="F4066" s="11">
        <f>IF(ISBLANK(Table14[[#This Row],[Quantity_Sold]]),MEDIAN(Table14[Quantity_Sold]),Table14[[#This Row],[Quantity_Sold]])</f>
        <v>19</v>
      </c>
      <c r="G4066" s="4" t="str">
        <f>TRIM(Table14[[#This Row],[Product_Category]])</f>
        <v>Electronics</v>
      </c>
      <c r="H4066" s="9">
        <v>1229.3</v>
      </c>
      <c r="I4066" s="9">
        <v>1757.93</v>
      </c>
      <c r="J4066" s="4" t="str">
        <f>PROPER(Table14[[#This Row],[Customer_Type]])</f>
        <v>Returning</v>
      </c>
      <c r="K4066" s="13">
        <f>IF(ISBLANK(Table14[[#This Row],[Discount]]),MEDIAN(Table14[Discount]),Table14[[#This Row],[Discount]])</f>
        <v>0.15</v>
      </c>
      <c r="L4066" s="4" t="s">
        <v>17</v>
      </c>
      <c r="M4066" s="4" t="s">
        <v>18</v>
      </c>
    </row>
    <row r="4067" spans="1:13" x14ac:dyDescent="0.3">
      <c r="A4067">
        <v>1054</v>
      </c>
      <c r="B4067" s="1">
        <v>45105</v>
      </c>
      <c r="C4067" s="4" t="str">
        <f>IF(ISBLANK(Table14[[#This Row],[Sales_Rep]]),"Unknown",Table14[[#This Row],[Sales_Rep]])</f>
        <v>Alice</v>
      </c>
      <c r="D4067" s="4" t="str">
        <f>PROPER(Table14[[#This Row],[Region]])</f>
        <v>West</v>
      </c>
      <c r="E4067" s="9">
        <f>IF(ISBLANK(Table14[[#This Row],[Sales_Amount]]),MEDIAN(Table14[Sales_Amount]),Table14[[#This Row],[Sales_Amount]])</f>
        <v>431.66</v>
      </c>
      <c r="F4067" s="11">
        <f>IF(ISBLANK(Table14[[#This Row],[Quantity_Sold]]),MEDIAN(Table14[Quantity_Sold]),Table14[[#This Row],[Quantity_Sold]])</f>
        <v>1</v>
      </c>
      <c r="G4067" s="4" t="str">
        <f>TRIM(Table14[[#This Row],[Product_Category]])</f>
        <v>Furniture</v>
      </c>
      <c r="H4067" s="9">
        <v>391.67</v>
      </c>
      <c r="I4067" s="9">
        <v>501.93</v>
      </c>
      <c r="J4067" s="4" t="str">
        <f>PROPER(Table14[[#This Row],[Customer_Type]])</f>
        <v>New</v>
      </c>
      <c r="K4067" s="13">
        <f>IF(ISBLANK(Table14[[#This Row],[Discount]]),MEDIAN(Table14[Discount]),Table14[[#This Row],[Discount]])</f>
        <v>0.14000000000000001</v>
      </c>
      <c r="L4067" s="4" t="s">
        <v>26</v>
      </c>
      <c r="M4067" s="4" t="s">
        <v>18</v>
      </c>
    </row>
    <row r="4068" spans="1:13" x14ac:dyDescent="0.3">
      <c r="A4068">
        <v>1308</v>
      </c>
      <c r="B4068" s="1">
        <v>44927</v>
      </c>
      <c r="C4068" s="4" t="str">
        <f>IF(ISBLANK(Table14[[#This Row],[Sales_Rep]]),"Unknown",Table14[[#This Row],[Sales_Rep]])</f>
        <v>Alice</v>
      </c>
      <c r="D4068" s="4" t="str">
        <f>PROPER(Table14[[#This Row],[Region]])</f>
        <v>West</v>
      </c>
      <c r="E4068" s="9">
        <f>IF(ISBLANK(Table14[[#This Row],[Sales_Amount]]),MEDIAN(Table14[Sales_Amount]),Table14[[#This Row],[Sales_Amount]])</f>
        <v>39733.370000000003</v>
      </c>
      <c r="F4068" s="11">
        <f>IF(ISBLANK(Table14[[#This Row],[Quantity_Sold]]),MEDIAN(Table14[Quantity_Sold]),Table14[[#This Row],[Quantity_Sold]])</f>
        <v>9</v>
      </c>
      <c r="G4068" s="4" t="str">
        <f>TRIM(Table14[[#This Row],[Product_Category]])</f>
        <v>Food</v>
      </c>
      <c r="H4068" s="9">
        <v>4214.8900000000003</v>
      </c>
      <c r="I4068" s="9">
        <v>5016.84</v>
      </c>
      <c r="J4068" s="4" t="str">
        <f>PROPER(Table14[[#This Row],[Customer_Type]])</f>
        <v>Returning</v>
      </c>
      <c r="K4068" s="13">
        <f>IF(ISBLANK(Table14[[#This Row],[Discount]]),MEDIAN(Table14[Discount]),Table14[[#This Row],[Discount]])</f>
        <v>0.12</v>
      </c>
      <c r="L4068" s="4" t="s">
        <v>17</v>
      </c>
      <c r="M4068" s="4" t="s">
        <v>18</v>
      </c>
    </row>
    <row r="4069" spans="1:13" x14ac:dyDescent="0.3">
      <c r="A4069">
        <v>1428</v>
      </c>
      <c r="B4069" s="1">
        <v>45495</v>
      </c>
      <c r="C4069" s="4" t="str">
        <f>IF(ISBLANK(Table14[[#This Row],[Sales_Rep]]),"Unknown",Table14[[#This Row],[Sales_Rep]])</f>
        <v>Eve</v>
      </c>
      <c r="D4069" s="4" t="str">
        <f>PROPER(Table14[[#This Row],[Region]])</f>
        <v>North</v>
      </c>
      <c r="E4069" s="9">
        <f>IF(ISBLANK(Table14[[#This Row],[Sales_Amount]]),MEDIAN(Table14[Sales_Amount]),Table14[[#This Row],[Sales_Amount]])</f>
        <v>168729.73</v>
      </c>
      <c r="F4069" s="11">
        <f>IF(ISBLANK(Table14[[#This Row],[Quantity_Sold]]),MEDIAN(Table14[Quantity_Sold]),Table14[[#This Row],[Quantity_Sold]])</f>
        <v>49</v>
      </c>
      <c r="G4069" s="4" t="str">
        <f>TRIM(Table14[[#This Row],[Product_Category]])</f>
        <v>Furniture</v>
      </c>
      <c r="H4069" s="9">
        <v>3684.32</v>
      </c>
      <c r="I4069" s="9">
        <v>4251.1899999999996</v>
      </c>
      <c r="J4069" s="4" t="str">
        <f>PROPER(Table14[[#This Row],[Customer_Type]])</f>
        <v>New</v>
      </c>
      <c r="K4069" s="13">
        <f>IF(ISBLANK(Table14[[#This Row],[Discount]]),MEDIAN(Table14[Discount]),Table14[[#This Row],[Discount]])</f>
        <v>0.19</v>
      </c>
      <c r="L4069" s="4" t="s">
        <v>31</v>
      </c>
      <c r="M4069" s="4" t="s">
        <v>22</v>
      </c>
    </row>
    <row r="4070" spans="1:13" x14ac:dyDescent="0.3">
      <c r="A4070">
        <v>1011</v>
      </c>
      <c r="B4070" s="1">
        <v>45112</v>
      </c>
      <c r="C4070" s="4" t="str">
        <f>IF(ISBLANK(Table14[[#This Row],[Sales_Rep]]),"Unknown",Table14[[#This Row],[Sales_Rep]])</f>
        <v>Eve</v>
      </c>
      <c r="D4070" s="4" t="str">
        <f>PROPER(Table14[[#This Row],[Region]])</f>
        <v>East</v>
      </c>
      <c r="E4070" s="9">
        <f>IF(ISBLANK(Table14[[#This Row],[Sales_Amount]]),MEDIAN(Table14[Sales_Amount]),Table14[[#This Row],[Sales_Amount]])</f>
        <v>188806.46</v>
      </c>
      <c r="F4070" s="11">
        <f>IF(ISBLANK(Table14[[#This Row],[Quantity_Sold]]),MEDIAN(Table14[Quantity_Sold]),Table14[[#This Row],[Quantity_Sold]])</f>
        <v>35</v>
      </c>
      <c r="G4070" s="4" t="str">
        <f>TRIM(Table14[[#This Row],[Product_Category]])</f>
        <v>Furniture</v>
      </c>
      <c r="H4070" s="9">
        <v>3797.82</v>
      </c>
      <c r="I4070" s="9">
        <v>5619.24</v>
      </c>
      <c r="J4070" s="4" t="str">
        <f>PROPER(Table14[[#This Row],[Customer_Type]])</f>
        <v>Returning</v>
      </c>
      <c r="K4070" s="13">
        <f>IF(ISBLANK(Table14[[#This Row],[Discount]]),MEDIAN(Table14[Discount]),Table14[[#This Row],[Discount]])</f>
        <v>0.04</v>
      </c>
      <c r="L4070" s="4" t="s">
        <v>17</v>
      </c>
      <c r="M4070" s="4" t="s">
        <v>22</v>
      </c>
    </row>
    <row r="4071" spans="1:13" x14ac:dyDescent="0.3">
      <c r="A4071">
        <v>1176</v>
      </c>
      <c r="B4071" s="1">
        <v>45307</v>
      </c>
      <c r="C4071" s="4" t="str">
        <f>IF(ISBLANK(Table14[[#This Row],[Sales_Rep]]),"Unknown",Table14[[#This Row],[Sales_Rep]])</f>
        <v>Alice</v>
      </c>
      <c r="D4071" s="4" t="str">
        <f>PROPER(Table14[[#This Row],[Region]])</f>
        <v>East</v>
      </c>
      <c r="E4071" s="9">
        <f>IF(ISBLANK(Table14[[#This Row],[Sales_Amount]]),MEDIAN(Table14[Sales_Amount]),Table14[[#This Row],[Sales_Amount]])</f>
        <v>178215.33</v>
      </c>
      <c r="F4071" s="11">
        <f>IF(ISBLANK(Table14[[#This Row],[Quantity_Sold]]),MEDIAN(Table14[Quantity_Sold]),Table14[[#This Row],[Quantity_Sold]])</f>
        <v>34</v>
      </c>
      <c r="G4071" s="4" t="str">
        <f>TRIM(Table14[[#This Row],[Product_Category]])</f>
        <v>Furniture</v>
      </c>
      <c r="H4071" s="9">
        <v>4311.3999999999996</v>
      </c>
      <c r="I4071" s="9">
        <v>5760.03</v>
      </c>
      <c r="J4071" s="4" t="str">
        <f>PROPER(Table14[[#This Row],[Customer_Type]])</f>
        <v>Returning</v>
      </c>
      <c r="K4071" s="13">
        <f>IF(ISBLANK(Table14[[#This Row],[Discount]]),MEDIAN(Table14[Discount]),Table14[[#This Row],[Discount]])</f>
        <v>0.09</v>
      </c>
      <c r="L4071" s="4" t="s">
        <v>31</v>
      </c>
      <c r="M4071" s="4" t="s">
        <v>22</v>
      </c>
    </row>
    <row r="4072" spans="1:13" x14ac:dyDescent="0.3">
      <c r="A4072">
        <v>1293</v>
      </c>
      <c r="B4072" s="1">
        <v>44944</v>
      </c>
      <c r="C4072" s="4" t="str">
        <f>IF(ISBLANK(Table14[[#This Row],[Sales_Rep]]),"Unknown",Table14[[#This Row],[Sales_Rep]])</f>
        <v>Charlie</v>
      </c>
      <c r="D4072" s="4" t="str">
        <f>PROPER(Table14[[#This Row],[Region]])</f>
        <v>North</v>
      </c>
      <c r="E4072" s="9">
        <f>IF(ISBLANK(Table14[[#This Row],[Sales_Amount]]),MEDIAN(Table14[Sales_Amount]),Table14[[#This Row],[Sales_Amount]])</f>
        <v>108846.71</v>
      </c>
      <c r="F4072" s="11">
        <f>IF(ISBLANK(Table14[[#This Row],[Quantity_Sold]]),MEDIAN(Table14[Quantity_Sold]),Table14[[#This Row],[Quantity_Sold]])</f>
        <v>43</v>
      </c>
      <c r="G4072" s="4" t="str">
        <f>TRIM(Table14[[#This Row],[Product_Category]])</f>
        <v>Food</v>
      </c>
      <c r="H4072" s="9">
        <v>2376.52</v>
      </c>
      <c r="I4072" s="9">
        <v>3467.56</v>
      </c>
      <c r="J4072" s="4" t="str">
        <f>PROPER(Table14[[#This Row],[Customer_Type]])</f>
        <v>Returning</v>
      </c>
      <c r="K4072" s="13">
        <f>IF(ISBLANK(Table14[[#This Row],[Discount]]),MEDIAN(Table14[Discount]),Table14[[#This Row],[Discount]])</f>
        <v>0.27</v>
      </c>
      <c r="L4072" s="4" t="s">
        <v>17</v>
      </c>
      <c r="M4072" s="4" t="s">
        <v>18</v>
      </c>
    </row>
    <row r="4073" spans="1:13" x14ac:dyDescent="0.3">
      <c r="A4073">
        <v>1401</v>
      </c>
      <c r="B4073" s="1">
        <v>45473</v>
      </c>
      <c r="C4073" s="4" t="str">
        <f>IF(ISBLANK(Table14[[#This Row],[Sales_Rep]]),"Unknown",Table14[[#This Row],[Sales_Rep]])</f>
        <v>Eve</v>
      </c>
      <c r="D4073" s="4" t="str">
        <f>PROPER(Table14[[#This Row],[Region]])</f>
        <v>North</v>
      </c>
      <c r="E4073" s="9">
        <f>IF(ISBLANK(Table14[[#This Row],[Sales_Amount]]),MEDIAN(Table14[Sales_Amount]),Table14[[#This Row],[Sales_Amount]])</f>
        <v>107767.86</v>
      </c>
      <c r="F4073" s="11">
        <f>IF(ISBLANK(Table14[[#This Row],[Quantity_Sold]]),MEDIAN(Table14[Quantity_Sold]),Table14[[#This Row],[Quantity_Sold]])</f>
        <v>31</v>
      </c>
      <c r="G4073" s="4" t="str">
        <f>TRIM(Table14[[#This Row],[Product_Category]])</f>
        <v>Electronics</v>
      </c>
      <c r="H4073" s="9">
        <v>3220.2</v>
      </c>
      <c r="I4073" s="9">
        <v>3659.35</v>
      </c>
      <c r="J4073" s="4" t="str">
        <f>PROPER(Table14[[#This Row],[Customer_Type]])</f>
        <v>New</v>
      </c>
      <c r="K4073" s="13">
        <f>IF(ISBLANK(Table14[[#This Row],[Discount]]),MEDIAN(Table14[Discount]),Table14[[#This Row],[Discount]])</f>
        <v>0.05</v>
      </c>
      <c r="L4073" s="4" t="s">
        <v>26</v>
      </c>
      <c r="M4073" s="4" t="s">
        <v>22</v>
      </c>
    </row>
    <row r="4074" spans="1:13" x14ac:dyDescent="0.3">
      <c r="A4074">
        <v>1289</v>
      </c>
      <c r="B4074" s="1">
        <v>45422</v>
      </c>
      <c r="C4074" s="4" t="str">
        <f>IF(ISBLANK(Table14[[#This Row],[Sales_Rep]]),"Unknown",Table14[[#This Row],[Sales_Rep]])</f>
        <v>Charlie</v>
      </c>
      <c r="D4074" s="4" t="str">
        <f>PROPER(Table14[[#This Row],[Region]])</f>
        <v>South</v>
      </c>
      <c r="E4074" s="9">
        <f>IF(ISBLANK(Table14[[#This Row],[Sales_Amount]]),MEDIAN(Table14[Sales_Amount]),Table14[[#This Row],[Sales_Amount]])</f>
        <v>5645.17</v>
      </c>
      <c r="F4074" s="11">
        <f>IF(ISBLANK(Table14[[#This Row],[Quantity_Sold]]),MEDIAN(Table14[Quantity_Sold]),Table14[[#This Row],[Quantity_Sold]])</f>
        <v>1</v>
      </c>
      <c r="G4074" s="4" t="str">
        <f>TRIM(Table14[[#This Row],[Product_Category]])</f>
        <v>Clothing</v>
      </c>
      <c r="H4074" s="9">
        <v>4258.08</v>
      </c>
      <c r="I4074" s="9">
        <v>5819.76</v>
      </c>
      <c r="J4074" s="4" t="str">
        <f>PROPER(Table14[[#This Row],[Customer_Type]])</f>
        <v>Returning</v>
      </c>
      <c r="K4074" s="13">
        <f>IF(ISBLANK(Table14[[#This Row],[Discount]]),MEDIAN(Table14[Discount]),Table14[[#This Row],[Discount]])</f>
        <v>0.03</v>
      </c>
      <c r="L4074" s="4" t="s">
        <v>17</v>
      </c>
      <c r="M4074" s="4" t="s">
        <v>22</v>
      </c>
    </row>
    <row r="4075" spans="1:13" x14ac:dyDescent="0.3">
      <c r="A4075">
        <v>1307</v>
      </c>
      <c r="B4075" s="1">
        <v>45075</v>
      </c>
      <c r="C4075" s="4" t="str">
        <f>IF(ISBLANK(Table14[[#This Row],[Sales_Rep]]),"Unknown",Table14[[#This Row],[Sales_Rep]])</f>
        <v>Alice</v>
      </c>
      <c r="D4075" s="4" t="str">
        <f>PROPER(Table14[[#This Row],[Region]])</f>
        <v>East</v>
      </c>
      <c r="E4075" s="9">
        <f>IF(ISBLANK(Table14[[#This Row],[Sales_Amount]]),MEDIAN(Table14[Sales_Amount]),Table14[[#This Row],[Sales_Amount]])</f>
        <v>119570.12</v>
      </c>
      <c r="F4075" s="11">
        <f>IF(ISBLANK(Table14[[#This Row],[Quantity_Sold]]),MEDIAN(Table14[Quantity_Sold]),Table14[[#This Row],[Quantity_Sold]])</f>
        <v>25</v>
      </c>
      <c r="G4075" s="4" t="str">
        <f>TRIM(Table14[[#This Row],[Product_Category]])</f>
        <v>Clothing</v>
      </c>
      <c r="H4075" s="9">
        <v>3408.03</v>
      </c>
      <c r="I4075" s="9">
        <v>5088.09</v>
      </c>
      <c r="J4075" s="4" t="str">
        <f>PROPER(Table14[[#This Row],[Customer_Type]])</f>
        <v>New</v>
      </c>
      <c r="K4075" s="13">
        <f>IF(ISBLANK(Table14[[#This Row],[Discount]]),MEDIAN(Table14[Discount]),Table14[[#This Row],[Discount]])</f>
        <v>0.06</v>
      </c>
      <c r="L4075" s="4" t="s">
        <v>26</v>
      </c>
      <c r="M4075" s="4" t="s">
        <v>18</v>
      </c>
    </row>
    <row r="4076" spans="1:13" x14ac:dyDescent="0.3">
      <c r="A4076">
        <v>1144</v>
      </c>
      <c r="B4076" s="1">
        <v>45240</v>
      </c>
      <c r="C4076" s="4" t="str">
        <f>IF(ISBLANK(Table14[[#This Row],[Sales_Rep]]),"Unknown",Table14[[#This Row],[Sales_Rep]])</f>
        <v>Eve</v>
      </c>
      <c r="D4076" s="4" t="str">
        <f>PROPER(Table14[[#This Row],[Region]])</f>
        <v>East</v>
      </c>
      <c r="E4076" s="9">
        <f>IF(ISBLANK(Table14[[#This Row],[Sales_Amount]]),MEDIAN(Table14[Sales_Amount]),Table14[[#This Row],[Sales_Amount]])</f>
        <v>54972.639999999999</v>
      </c>
      <c r="F4076" s="11">
        <f>IF(ISBLANK(Table14[[#This Row],[Quantity_Sold]]),MEDIAN(Table14[Quantity_Sold]),Table14[[#This Row],[Quantity_Sold]])</f>
        <v>19</v>
      </c>
      <c r="G4076" s="4" t="str">
        <f>TRIM(Table14[[#This Row],[Product_Category]])</f>
        <v>Food</v>
      </c>
      <c r="H4076" s="9">
        <v>2856.39</v>
      </c>
      <c r="I4076" s="9">
        <v>3963.42</v>
      </c>
      <c r="J4076" s="4" t="str">
        <f>PROPER(Table14[[#This Row],[Customer_Type]])</f>
        <v>New</v>
      </c>
      <c r="K4076" s="13">
        <f>IF(ISBLANK(Table14[[#This Row],[Discount]]),MEDIAN(Table14[Discount]),Table14[[#This Row],[Discount]])</f>
        <v>0.27</v>
      </c>
      <c r="L4076" s="4" t="s">
        <v>31</v>
      </c>
      <c r="M4076" s="4" t="s">
        <v>22</v>
      </c>
    </row>
    <row r="4077" spans="1:13" x14ac:dyDescent="0.3">
      <c r="A4077">
        <v>1312</v>
      </c>
      <c r="B4077" s="1">
        <v>45419</v>
      </c>
      <c r="C4077" s="4" t="str">
        <f>IF(ISBLANK(Table14[[#This Row],[Sales_Rep]]),"Unknown",Table14[[#This Row],[Sales_Rep]])</f>
        <v>Bob</v>
      </c>
      <c r="D4077" s="4" t="str">
        <f>PROPER(Table14[[#This Row],[Region]])</f>
        <v>North</v>
      </c>
      <c r="E4077" s="9">
        <f>IF(ISBLANK(Table14[[#This Row],[Sales_Amount]]),MEDIAN(Table14[Sales_Amount]),Table14[[#This Row],[Sales_Amount]])</f>
        <v>96814.12</v>
      </c>
      <c r="F4077" s="11">
        <f>IF(ISBLANK(Table14[[#This Row],[Quantity_Sold]]),MEDIAN(Table14[Quantity_Sold]),Table14[[#This Row],[Quantity_Sold]])</f>
        <v>31</v>
      </c>
      <c r="G4077" s="4" t="str">
        <f>TRIM(Table14[[#This Row],[Product_Category]])</f>
        <v>Clothing</v>
      </c>
      <c r="H4077" s="9">
        <v>2491.89</v>
      </c>
      <c r="I4077" s="9">
        <v>3717.9</v>
      </c>
      <c r="J4077" s="4" t="str">
        <f>PROPER(Table14[[#This Row],[Customer_Type]])</f>
        <v>Returning</v>
      </c>
      <c r="K4077" s="13">
        <f>IF(ISBLANK(Table14[[#This Row],[Discount]]),MEDIAN(Table14[Discount]),Table14[[#This Row],[Discount]])</f>
        <v>0.16</v>
      </c>
      <c r="L4077" s="4" t="s">
        <v>26</v>
      </c>
      <c r="M4077" s="4" t="s">
        <v>22</v>
      </c>
    </row>
    <row r="4078" spans="1:13" x14ac:dyDescent="0.3">
      <c r="A4078">
        <v>1373</v>
      </c>
      <c r="B4078" s="1">
        <v>45651</v>
      </c>
      <c r="C4078" s="4" t="str">
        <f>IF(ISBLANK(Table14[[#This Row],[Sales_Rep]]),"Unknown",Table14[[#This Row],[Sales_Rep]])</f>
        <v>Alice</v>
      </c>
      <c r="D4078" s="4" t="str">
        <f>PROPER(Table14[[#This Row],[Region]])</f>
        <v>South</v>
      </c>
      <c r="E4078" s="9">
        <f>IF(ISBLANK(Table14[[#This Row],[Sales_Amount]]),MEDIAN(Table14[Sales_Amount]),Table14[[#This Row],[Sales_Amount]])</f>
        <v>58865.48</v>
      </c>
      <c r="F4078" s="11">
        <f>IF(ISBLANK(Table14[[#This Row],[Quantity_Sold]]),MEDIAN(Table14[Quantity_Sold]),Table14[[#This Row],[Quantity_Sold]])</f>
        <v>32</v>
      </c>
      <c r="G4078" s="4" t="str">
        <f>TRIM(Table14[[#This Row],[Product_Category]])</f>
        <v>Electronics</v>
      </c>
      <c r="H4078" s="9">
        <v>1918.59</v>
      </c>
      <c r="I4078" s="9">
        <v>2590.91</v>
      </c>
      <c r="J4078" s="4" t="str">
        <f>PROPER(Table14[[#This Row],[Customer_Type]])</f>
        <v>Returning</v>
      </c>
      <c r="K4078" s="13">
        <f>IF(ISBLANK(Table14[[#This Row],[Discount]]),MEDIAN(Table14[Discount]),Table14[[#This Row],[Discount]])</f>
        <v>0.28999999999999998</v>
      </c>
      <c r="L4078" s="4" t="s">
        <v>31</v>
      </c>
      <c r="M4078" s="4" t="s">
        <v>18</v>
      </c>
    </row>
    <row r="4079" spans="1:13" x14ac:dyDescent="0.3">
      <c r="A4079">
        <v>1322</v>
      </c>
      <c r="B4079" s="1">
        <v>45535</v>
      </c>
      <c r="C4079" s="4" t="str">
        <f>IF(ISBLANK(Table14[[#This Row],[Sales_Rep]]),"Unknown",Table14[[#This Row],[Sales_Rep]])</f>
        <v>David</v>
      </c>
      <c r="D4079" s="4" t="str">
        <f>PROPER(Table14[[#This Row],[Region]])</f>
        <v>South</v>
      </c>
      <c r="E4079" s="9">
        <f>IF(ISBLANK(Table14[[#This Row],[Sales_Amount]]),MEDIAN(Table14[Sales_Amount]),Table14[[#This Row],[Sales_Amount]])</f>
        <v>229181</v>
      </c>
      <c r="F4079" s="11">
        <f>IF(ISBLANK(Table14[[#This Row],[Quantity_Sold]]),MEDIAN(Table14[Quantity_Sold]),Table14[[#This Row],[Quantity_Sold]])</f>
        <v>49</v>
      </c>
      <c r="G4079" s="4" t="str">
        <f>TRIM(Table14[[#This Row],[Product_Category]])</f>
        <v>Food</v>
      </c>
      <c r="H4079" s="9">
        <v>4643.6099999999997</v>
      </c>
      <c r="I4079" s="9">
        <v>6496.06</v>
      </c>
      <c r="J4079" s="4" t="str">
        <f>PROPER(Table14[[#This Row],[Customer_Type]])</f>
        <v>New</v>
      </c>
      <c r="K4079" s="13">
        <f>IF(ISBLANK(Table14[[#This Row],[Discount]]),MEDIAN(Table14[Discount]),Table14[[#This Row],[Discount]])</f>
        <v>0.28000000000000003</v>
      </c>
      <c r="L4079" s="4" t="s">
        <v>26</v>
      </c>
      <c r="M4079" s="4" t="s">
        <v>18</v>
      </c>
    </row>
    <row r="4080" spans="1:13" x14ac:dyDescent="0.3">
      <c r="A4080">
        <v>1295</v>
      </c>
      <c r="B4080" s="1">
        <v>45057</v>
      </c>
      <c r="C4080" s="4" t="str">
        <f>IF(ISBLANK(Table14[[#This Row],[Sales_Rep]]),"Unknown",Table14[[#This Row],[Sales_Rep]])</f>
        <v>Charlie</v>
      </c>
      <c r="D4080" s="4" t="str">
        <f>PROPER(Table14[[#This Row],[Region]])</f>
        <v>West</v>
      </c>
      <c r="E4080" s="9">
        <f>IF(ISBLANK(Table14[[#This Row],[Sales_Amount]]),MEDIAN(Table14[Sales_Amount]),Table14[[#This Row],[Sales_Amount]])</f>
        <v>34931.4</v>
      </c>
      <c r="F4080" s="11">
        <f>IF(ISBLANK(Table14[[#This Row],[Quantity_Sold]]),MEDIAN(Table14[Quantity_Sold]),Table14[[#This Row],[Quantity_Sold]])</f>
        <v>13</v>
      </c>
      <c r="G4080" s="4" t="str">
        <f>TRIM(Table14[[#This Row],[Product_Category]])</f>
        <v>Electronics</v>
      </c>
      <c r="H4080" s="9">
        <v>3054.24</v>
      </c>
      <c r="I4080" s="9">
        <v>3489.65</v>
      </c>
      <c r="J4080" s="4" t="str">
        <f>PROPER(Table14[[#This Row],[Customer_Type]])</f>
        <v>New</v>
      </c>
      <c r="K4080" s="13">
        <f>IF(ISBLANK(Table14[[#This Row],[Discount]]),MEDIAN(Table14[Discount]),Table14[[#This Row],[Discount]])</f>
        <v>0.23</v>
      </c>
      <c r="L4080" s="4" t="s">
        <v>31</v>
      </c>
      <c r="M4080" s="4" t="s">
        <v>18</v>
      </c>
    </row>
    <row r="4081" spans="1:13" x14ac:dyDescent="0.3">
      <c r="A4081">
        <v>1262</v>
      </c>
      <c r="B4081" s="1">
        <v>45271</v>
      </c>
      <c r="C4081" s="4" t="str">
        <f>IF(ISBLANK(Table14[[#This Row],[Sales_Rep]]),"Unknown",Table14[[#This Row],[Sales_Rep]])</f>
        <v>Alice</v>
      </c>
      <c r="D4081" s="4" t="str">
        <f>PROPER(Table14[[#This Row],[Region]])</f>
        <v>East</v>
      </c>
      <c r="E4081" s="9">
        <f>IF(ISBLANK(Table14[[#This Row],[Sales_Amount]]),MEDIAN(Table14[Sales_Amount]),Table14[[#This Row],[Sales_Amount]])</f>
        <v>9055.2999999999993</v>
      </c>
      <c r="F4081" s="11">
        <f>IF(ISBLANK(Table14[[#This Row],[Quantity_Sold]]),MEDIAN(Table14[Quantity_Sold]),Table14[[#This Row],[Quantity_Sold]])</f>
        <v>19</v>
      </c>
      <c r="G4081" s="4" t="str">
        <f>TRIM(Table14[[#This Row],[Product_Category]])</f>
        <v>Clothing</v>
      </c>
      <c r="H4081" s="9">
        <v>487.63</v>
      </c>
      <c r="I4081" s="9">
        <v>680.85</v>
      </c>
      <c r="J4081" s="4" t="str">
        <f>PROPER(Table14[[#This Row],[Customer_Type]])</f>
        <v>Returning</v>
      </c>
      <c r="K4081" s="13">
        <f>IF(ISBLANK(Table14[[#This Row],[Discount]]),MEDIAN(Table14[Discount]),Table14[[#This Row],[Discount]])</f>
        <v>0.3</v>
      </c>
      <c r="L4081" s="4" t="s">
        <v>31</v>
      </c>
      <c r="M4081" s="4" t="s">
        <v>18</v>
      </c>
    </row>
    <row r="4082" spans="1:13" x14ac:dyDescent="0.3">
      <c r="A4082">
        <v>1073</v>
      </c>
      <c r="B4082" s="1">
        <v>45629</v>
      </c>
      <c r="C4082" s="4" t="str">
        <f>IF(ISBLANK(Table14[[#This Row],[Sales_Rep]]),"Unknown",Table14[[#This Row],[Sales_Rep]])</f>
        <v>Alice</v>
      </c>
      <c r="D4082" s="4" t="str">
        <f>PROPER(Table14[[#This Row],[Region]])</f>
        <v>South</v>
      </c>
      <c r="E4082" s="9">
        <f>IF(ISBLANK(Table14[[#This Row],[Sales_Amount]]),MEDIAN(Table14[Sales_Amount]),Table14[[#This Row],[Sales_Amount]])</f>
        <v>8392.16</v>
      </c>
      <c r="F4082" s="11">
        <f>IF(ISBLANK(Table14[[#This Row],[Quantity_Sold]]),MEDIAN(Table14[Quantity_Sold]),Table14[[#This Row],[Quantity_Sold]])</f>
        <v>7</v>
      </c>
      <c r="G4082" s="4" t="str">
        <f>TRIM(Table14[[#This Row],[Product_Category]])</f>
        <v>Electronics</v>
      </c>
      <c r="H4082" s="9">
        <v>1034.6400000000001</v>
      </c>
      <c r="I4082" s="9">
        <v>1498.6</v>
      </c>
      <c r="J4082" s="4" t="str">
        <f>PROPER(Table14[[#This Row],[Customer_Type]])</f>
        <v>Returning</v>
      </c>
      <c r="K4082" s="13">
        <f>IF(ISBLANK(Table14[[#This Row],[Discount]]),MEDIAN(Table14[Discount]),Table14[[#This Row],[Discount]])</f>
        <v>0.2</v>
      </c>
      <c r="L4082" s="4" t="s">
        <v>17</v>
      </c>
      <c r="M4082" s="4" t="s">
        <v>18</v>
      </c>
    </row>
    <row r="4083" spans="1:13" x14ac:dyDescent="0.3">
      <c r="A4083">
        <v>1366</v>
      </c>
      <c r="B4083" s="1">
        <v>45510</v>
      </c>
      <c r="C4083" s="4" t="str">
        <f>IF(ISBLANK(Table14[[#This Row],[Sales_Rep]]),"Unknown",Table14[[#This Row],[Sales_Rep]])</f>
        <v>Eve</v>
      </c>
      <c r="D4083" s="4" t="str">
        <f>PROPER(Table14[[#This Row],[Region]])</f>
        <v>North</v>
      </c>
      <c r="E4083" s="9">
        <f>IF(ISBLANK(Table14[[#This Row],[Sales_Amount]]),MEDIAN(Table14[Sales_Amount]),Table14[[#This Row],[Sales_Amount]])</f>
        <v>238001.76</v>
      </c>
      <c r="F4083" s="11">
        <f>IF(ISBLANK(Table14[[#This Row],[Quantity_Sold]]),MEDIAN(Table14[Quantity_Sold]),Table14[[#This Row],[Quantity_Sold]])</f>
        <v>48</v>
      </c>
      <c r="G4083" s="4" t="str">
        <f>TRIM(Table14[[#This Row],[Product_Category]])</f>
        <v>Electronics</v>
      </c>
      <c r="H4083" s="9">
        <v>4148.75</v>
      </c>
      <c r="I4083" s="9">
        <v>5509.3</v>
      </c>
      <c r="J4083" s="4" t="str">
        <f>PROPER(Table14[[#This Row],[Customer_Type]])</f>
        <v>Returning</v>
      </c>
      <c r="K4083" s="13">
        <f>IF(ISBLANK(Table14[[#This Row],[Discount]]),MEDIAN(Table14[Discount]),Table14[[#This Row],[Discount]])</f>
        <v>0.1</v>
      </c>
      <c r="L4083" s="4" t="s">
        <v>26</v>
      </c>
      <c r="M4083" s="4" t="s">
        <v>22</v>
      </c>
    </row>
    <row r="4084" spans="1:13" x14ac:dyDescent="0.3">
      <c r="A4084">
        <v>1465</v>
      </c>
      <c r="B4084" s="1">
        <v>44985</v>
      </c>
      <c r="C4084" s="4" t="str">
        <f>IF(ISBLANK(Table14[[#This Row],[Sales_Rep]]),"Unknown",Table14[[#This Row],[Sales_Rep]])</f>
        <v>Eve</v>
      </c>
      <c r="D4084" s="4" t="str">
        <f>PROPER(Table14[[#This Row],[Region]])</f>
        <v>East</v>
      </c>
      <c r="E4084" s="9">
        <f>IF(ISBLANK(Table14[[#This Row],[Sales_Amount]]),MEDIAN(Table14[Sales_Amount]),Table14[[#This Row],[Sales_Amount]])</f>
        <v>2052.38</v>
      </c>
      <c r="F4084" s="11">
        <f>IF(ISBLANK(Table14[[#This Row],[Quantity_Sold]]),MEDIAN(Table14[Quantity_Sold]),Table14[[#This Row],[Quantity_Sold]])</f>
        <v>22</v>
      </c>
      <c r="G4084" s="4" t="str">
        <f>TRIM(Table14[[#This Row],[Product_Category]])</f>
        <v>Clothing</v>
      </c>
      <c r="H4084" s="9">
        <v>68.17</v>
      </c>
      <c r="I4084" s="9">
        <v>93.29</v>
      </c>
      <c r="J4084" s="4" t="str">
        <f>PROPER(Table14[[#This Row],[Customer_Type]])</f>
        <v>New</v>
      </c>
      <c r="K4084" s="13">
        <f>IF(ISBLANK(Table14[[#This Row],[Discount]]),MEDIAN(Table14[Discount]),Table14[[#This Row],[Discount]])</f>
        <v>0</v>
      </c>
      <c r="L4084" s="4" t="s">
        <v>31</v>
      </c>
      <c r="M4084" s="4" t="s">
        <v>22</v>
      </c>
    </row>
    <row r="4085" spans="1:13" x14ac:dyDescent="0.3">
      <c r="A4085">
        <v>1177</v>
      </c>
      <c r="B4085" s="1">
        <v>45128</v>
      </c>
      <c r="C4085" s="4" t="str">
        <f>IF(ISBLANK(Table14[[#This Row],[Sales_Rep]]),"Unknown",Table14[[#This Row],[Sales_Rep]])</f>
        <v>Eve</v>
      </c>
      <c r="D4085" s="4" t="str">
        <f>PROPER(Table14[[#This Row],[Region]])</f>
        <v>South</v>
      </c>
      <c r="E4085" s="9">
        <f>IF(ISBLANK(Table14[[#This Row],[Sales_Amount]]),MEDIAN(Table14[Sales_Amount]),Table14[[#This Row],[Sales_Amount]])</f>
        <v>47658.49</v>
      </c>
      <c r="F4085" s="11">
        <f>IF(ISBLANK(Table14[[#This Row],[Quantity_Sold]]),MEDIAN(Table14[Quantity_Sold]),Table14[[#This Row],[Quantity_Sold]])</f>
        <v>13</v>
      </c>
      <c r="G4085" s="4" t="str">
        <f>TRIM(Table14[[#This Row],[Product_Category]])</f>
        <v>Clothing</v>
      </c>
      <c r="H4085" s="9">
        <v>3344.85</v>
      </c>
      <c r="I4085" s="9">
        <v>3779.42</v>
      </c>
      <c r="J4085" s="4" t="str">
        <f>PROPER(Table14[[#This Row],[Customer_Type]])</f>
        <v>New</v>
      </c>
      <c r="K4085" s="13">
        <f>IF(ISBLANK(Table14[[#This Row],[Discount]]),MEDIAN(Table14[Discount]),Table14[[#This Row],[Discount]])</f>
        <v>0.03</v>
      </c>
      <c r="L4085" s="4" t="s">
        <v>26</v>
      </c>
      <c r="M4085" s="4" t="s">
        <v>18</v>
      </c>
    </row>
    <row r="4086" spans="1:13" x14ac:dyDescent="0.3">
      <c r="A4086">
        <v>1009</v>
      </c>
      <c r="B4086" s="1">
        <v>45653</v>
      </c>
      <c r="C4086" s="4" t="str">
        <f>IF(ISBLANK(Table14[[#This Row],[Sales_Rep]]),"Unknown",Table14[[#This Row],[Sales_Rep]])</f>
        <v>David</v>
      </c>
      <c r="D4086" s="4" t="str">
        <f>PROPER(Table14[[#This Row],[Region]])</f>
        <v>North</v>
      </c>
      <c r="E4086" s="9">
        <f>IF(ISBLANK(Table14[[#This Row],[Sales_Amount]]),MEDIAN(Table14[Sales_Amount]),Table14[[#This Row],[Sales_Amount]])</f>
        <v>112634.89</v>
      </c>
      <c r="F4086" s="11">
        <f>IF(ISBLANK(Table14[[#This Row],[Quantity_Sold]]),MEDIAN(Table14[Quantity_Sold]),Table14[[#This Row],[Quantity_Sold]])</f>
        <v>38</v>
      </c>
      <c r="G4086" s="4" t="str">
        <f>TRIM(Table14[[#This Row],[Product_Category]])</f>
        <v>Food</v>
      </c>
      <c r="H4086" s="9">
        <v>2362.39</v>
      </c>
      <c r="I4086" s="9">
        <v>3120.08</v>
      </c>
      <c r="J4086" s="4" t="str">
        <f>PROPER(Table14[[#This Row],[Customer_Type]])</f>
        <v>New</v>
      </c>
      <c r="K4086" s="13">
        <f>IF(ISBLANK(Table14[[#This Row],[Discount]]),MEDIAN(Table14[Discount]),Table14[[#This Row],[Discount]])</f>
        <v>0.05</v>
      </c>
      <c r="L4086" s="4" t="s">
        <v>17</v>
      </c>
      <c r="M4086" s="4" t="s">
        <v>18</v>
      </c>
    </row>
    <row r="4087" spans="1:13" x14ac:dyDescent="0.3">
      <c r="A4087">
        <v>1468</v>
      </c>
      <c r="B4087" s="1">
        <v>45055</v>
      </c>
      <c r="C4087" s="4" t="str">
        <f>IF(ISBLANK(Table14[[#This Row],[Sales_Rep]]),"Unknown",Table14[[#This Row],[Sales_Rep]])</f>
        <v>Eve</v>
      </c>
      <c r="D4087" s="4" t="str">
        <f>PROPER(Table14[[#This Row],[Region]])</f>
        <v>East</v>
      </c>
      <c r="E4087" s="9">
        <f>IF(ISBLANK(Table14[[#This Row],[Sales_Amount]]),MEDIAN(Table14[Sales_Amount]),Table14[[#This Row],[Sales_Amount]])</f>
        <v>74343.38</v>
      </c>
      <c r="F4087" s="11">
        <f>IF(ISBLANK(Table14[[#This Row],[Quantity_Sold]]),MEDIAN(Table14[Quantity_Sold]),Table14[[#This Row],[Quantity_Sold]])</f>
        <v>30</v>
      </c>
      <c r="G4087" s="4" t="str">
        <f>TRIM(Table14[[#This Row],[Product_Category]])</f>
        <v>Furniture</v>
      </c>
      <c r="H4087" s="9">
        <v>1921.85</v>
      </c>
      <c r="I4087" s="9">
        <v>2636.29</v>
      </c>
      <c r="J4087" s="4" t="str">
        <f>PROPER(Table14[[#This Row],[Customer_Type]])</f>
        <v>New</v>
      </c>
      <c r="K4087" s="13">
        <f>IF(ISBLANK(Table14[[#This Row],[Discount]]),MEDIAN(Table14[Discount]),Table14[[#This Row],[Discount]])</f>
        <v>0.06</v>
      </c>
      <c r="L4087" s="4" t="s">
        <v>26</v>
      </c>
      <c r="M4087" s="4" t="s">
        <v>22</v>
      </c>
    </row>
    <row r="4088" spans="1:13" x14ac:dyDescent="0.3">
      <c r="A4088">
        <v>1432</v>
      </c>
      <c r="B4088" s="1">
        <v>44978</v>
      </c>
      <c r="C4088" s="4" t="str">
        <f>IF(ISBLANK(Table14[[#This Row],[Sales_Rep]]),"Unknown",Table14[[#This Row],[Sales_Rep]])</f>
        <v>Alice</v>
      </c>
      <c r="D4088" s="4" t="str">
        <f>PROPER(Table14[[#This Row],[Region]])</f>
        <v>West</v>
      </c>
      <c r="E4088" s="9">
        <f>IF(ISBLANK(Table14[[#This Row],[Sales_Amount]]),MEDIAN(Table14[Sales_Amount]),Table14[[#This Row],[Sales_Amount]])</f>
        <v>41007.56</v>
      </c>
      <c r="F4088" s="11">
        <f>IF(ISBLANK(Table14[[#This Row],[Quantity_Sold]]),MEDIAN(Table14[Quantity_Sold]),Table14[[#This Row],[Quantity_Sold]])</f>
        <v>23</v>
      </c>
      <c r="G4088" s="4" t="str">
        <f>TRIM(Table14[[#This Row],[Product_Category]])</f>
        <v>Electronics</v>
      </c>
      <c r="H4088" s="9">
        <v>1923.53</v>
      </c>
      <c r="I4088" s="9">
        <v>2345.9699999999998</v>
      </c>
      <c r="J4088" s="4" t="str">
        <f>PROPER(Table14[[#This Row],[Customer_Type]])</f>
        <v>New</v>
      </c>
      <c r="K4088" s="13">
        <f>IF(ISBLANK(Table14[[#This Row],[Discount]]),MEDIAN(Table14[Discount]),Table14[[#This Row],[Discount]])</f>
        <v>0.24</v>
      </c>
      <c r="L4088" s="4" t="s">
        <v>17</v>
      </c>
      <c r="M4088" s="4" t="s">
        <v>22</v>
      </c>
    </row>
    <row r="4089" spans="1:13" x14ac:dyDescent="0.3">
      <c r="A4089">
        <v>1043</v>
      </c>
      <c r="B4089" s="1">
        <v>45474</v>
      </c>
      <c r="C4089" s="4" t="str">
        <f>IF(ISBLANK(Table14[[#This Row],[Sales_Rep]]),"Unknown",Table14[[#This Row],[Sales_Rep]])</f>
        <v>Eve</v>
      </c>
      <c r="D4089" s="4" t="str">
        <f>PROPER(Table14[[#This Row],[Region]])</f>
        <v>West</v>
      </c>
      <c r="E4089" s="9">
        <f>IF(ISBLANK(Table14[[#This Row],[Sales_Amount]]),MEDIAN(Table14[Sales_Amount]),Table14[[#This Row],[Sales_Amount]])</f>
        <v>81727.86</v>
      </c>
      <c r="F4089" s="11">
        <f>IF(ISBLANK(Table14[[#This Row],[Quantity_Sold]]),MEDIAN(Table14[Quantity_Sold]),Table14[[#This Row],[Quantity_Sold]])</f>
        <v>37</v>
      </c>
      <c r="G4089" s="4" t="str">
        <f>TRIM(Table14[[#This Row],[Product_Category]])</f>
        <v>Clothing</v>
      </c>
      <c r="H4089" s="9">
        <v>1754.59</v>
      </c>
      <c r="I4089" s="9">
        <v>2253.94</v>
      </c>
      <c r="J4089" s="4" t="str">
        <f>PROPER(Table14[[#This Row],[Customer_Type]])</f>
        <v>Returning</v>
      </c>
      <c r="K4089" s="13">
        <f>IF(ISBLANK(Table14[[#This Row],[Discount]]),MEDIAN(Table14[Discount]),Table14[[#This Row],[Discount]])</f>
        <v>0.02</v>
      </c>
      <c r="L4089" s="4" t="s">
        <v>31</v>
      </c>
      <c r="M4089" s="4" t="s">
        <v>22</v>
      </c>
    </row>
    <row r="4090" spans="1:13" x14ac:dyDescent="0.3">
      <c r="A4090">
        <v>1098</v>
      </c>
      <c r="B4090" s="1">
        <v>45004</v>
      </c>
      <c r="C4090" s="4" t="str">
        <f>IF(ISBLANK(Table14[[#This Row],[Sales_Rep]]),"Unknown",Table14[[#This Row],[Sales_Rep]])</f>
        <v>Bob</v>
      </c>
      <c r="D4090" s="4" t="str">
        <f>PROPER(Table14[[#This Row],[Region]])</f>
        <v>North</v>
      </c>
      <c r="E4090" s="9">
        <f>IF(ISBLANK(Table14[[#This Row],[Sales_Amount]]),MEDIAN(Table14[Sales_Amount]),Table14[[#This Row],[Sales_Amount]])</f>
        <v>228203.2</v>
      </c>
      <c r="F4090" s="11">
        <f>IF(ISBLANK(Table14[[#This Row],[Quantity_Sold]]),MEDIAN(Table14[Quantity_Sold]),Table14[[#This Row],[Quantity_Sold]])</f>
        <v>46</v>
      </c>
      <c r="G4090" s="4" t="str">
        <f>TRIM(Table14[[#This Row],[Product_Category]])</f>
        <v>Furniture</v>
      </c>
      <c r="H4090" s="9">
        <v>4673.1400000000003</v>
      </c>
      <c r="I4090" s="9">
        <v>5905.88</v>
      </c>
      <c r="J4090" s="4" t="str">
        <f>PROPER(Table14[[#This Row],[Customer_Type]])</f>
        <v>New</v>
      </c>
      <c r="K4090" s="13">
        <f>IF(ISBLANK(Table14[[#This Row],[Discount]]),MEDIAN(Table14[Discount]),Table14[[#This Row],[Discount]])</f>
        <v>0.16</v>
      </c>
      <c r="L4090" s="4" t="s">
        <v>31</v>
      </c>
      <c r="M4090" s="4" t="s">
        <v>22</v>
      </c>
    </row>
    <row r="4091" spans="1:13" x14ac:dyDescent="0.3">
      <c r="A4091">
        <v>1241</v>
      </c>
      <c r="B4091" s="1">
        <v>45613</v>
      </c>
      <c r="C4091" s="4" t="str">
        <f>IF(ISBLANK(Table14[[#This Row],[Sales_Rep]]),"Unknown",Table14[[#This Row],[Sales_Rep]])</f>
        <v>Eve</v>
      </c>
      <c r="D4091" s="4" t="str">
        <f>PROPER(Table14[[#This Row],[Region]])</f>
        <v>North</v>
      </c>
      <c r="E4091" s="9">
        <f>IF(ISBLANK(Table14[[#This Row],[Sales_Amount]]),MEDIAN(Table14[Sales_Amount]),Table14[[#This Row],[Sales_Amount]])</f>
        <v>30307.279999999999</v>
      </c>
      <c r="F4091" s="11">
        <f>IF(ISBLANK(Table14[[#This Row],[Quantity_Sold]]),MEDIAN(Table14[Quantity_Sold]),Table14[[#This Row],[Quantity_Sold]])</f>
        <v>7</v>
      </c>
      <c r="G4091" s="4" t="str">
        <f>TRIM(Table14[[#This Row],[Product_Category]])</f>
        <v>Electronics</v>
      </c>
      <c r="H4091" s="9">
        <v>4398.83</v>
      </c>
      <c r="I4091" s="9">
        <v>5345.2</v>
      </c>
      <c r="J4091" s="4" t="str">
        <f>PROPER(Table14[[#This Row],[Customer_Type]])</f>
        <v>Returning</v>
      </c>
      <c r="K4091" s="13">
        <f>IF(ISBLANK(Table14[[#This Row],[Discount]]),MEDIAN(Table14[Discount]),Table14[[#This Row],[Discount]])</f>
        <v>0.19</v>
      </c>
      <c r="L4091" s="4" t="s">
        <v>17</v>
      </c>
      <c r="M4091" s="4" t="s">
        <v>18</v>
      </c>
    </row>
    <row r="4092" spans="1:13" x14ac:dyDescent="0.3">
      <c r="A4092">
        <v>1114</v>
      </c>
      <c r="B4092" s="1">
        <v>45337</v>
      </c>
      <c r="C4092" s="4" t="str">
        <f>IF(ISBLANK(Table14[[#This Row],[Sales_Rep]]),"Unknown",Table14[[#This Row],[Sales_Rep]])</f>
        <v>David</v>
      </c>
      <c r="D4092" s="4" t="str">
        <f>PROPER(Table14[[#This Row],[Region]])</f>
        <v>South</v>
      </c>
      <c r="E4092" s="9">
        <f>IF(ISBLANK(Table14[[#This Row],[Sales_Amount]]),MEDIAN(Table14[Sales_Amount]),Table14[[#This Row],[Sales_Amount]])</f>
        <v>22870.94</v>
      </c>
      <c r="F4092" s="11">
        <f>IF(ISBLANK(Table14[[#This Row],[Quantity_Sold]]),MEDIAN(Table14[Quantity_Sold]),Table14[[#This Row],[Quantity_Sold]])</f>
        <v>31</v>
      </c>
      <c r="G4092" s="4" t="str">
        <f>TRIM(Table14[[#This Row],[Product_Category]])</f>
        <v>Clothing</v>
      </c>
      <c r="H4092" s="9">
        <v>616.48</v>
      </c>
      <c r="I4092" s="9">
        <v>760.59</v>
      </c>
      <c r="J4092" s="4" t="str">
        <f>PROPER(Table14[[#This Row],[Customer_Type]])</f>
        <v>Returning</v>
      </c>
      <c r="K4092" s="13">
        <f>IF(ISBLANK(Table14[[#This Row],[Discount]]),MEDIAN(Table14[Discount]),Table14[[#This Row],[Discount]])</f>
        <v>0.03</v>
      </c>
      <c r="L4092" s="4" t="s">
        <v>17</v>
      </c>
      <c r="M4092" s="4" t="s">
        <v>18</v>
      </c>
    </row>
    <row r="4093" spans="1:13" x14ac:dyDescent="0.3">
      <c r="A4093">
        <v>1008</v>
      </c>
      <c r="B4093" s="1">
        <v>45648</v>
      </c>
      <c r="C4093" s="4" t="str">
        <f>IF(ISBLANK(Table14[[#This Row],[Sales_Rep]]),"Unknown",Table14[[#This Row],[Sales_Rep]])</f>
        <v>Bob</v>
      </c>
      <c r="D4093" s="4" t="str">
        <f>PROPER(Table14[[#This Row],[Region]])</f>
        <v>South</v>
      </c>
      <c r="E4093" s="9">
        <f>IF(ISBLANK(Table14[[#This Row],[Sales_Amount]]),MEDIAN(Table14[Sales_Amount]),Table14[[#This Row],[Sales_Amount]])</f>
        <v>14993.83</v>
      </c>
      <c r="F4093" s="11">
        <f>IF(ISBLANK(Table14[[#This Row],[Quantity_Sold]]),MEDIAN(Table14[Quantity_Sold]),Table14[[#This Row],[Quantity_Sold]])</f>
        <v>18</v>
      </c>
      <c r="G4093" s="4" t="str">
        <f>TRIM(Table14[[#This Row],[Product_Category]])</f>
        <v>Clothing</v>
      </c>
      <c r="H4093" s="9">
        <v>748.17</v>
      </c>
      <c r="I4093" s="9">
        <v>1096.04</v>
      </c>
      <c r="J4093" s="4" t="str">
        <f>PROPER(Table14[[#This Row],[Customer_Type]])</f>
        <v>Returning</v>
      </c>
      <c r="K4093" s="13">
        <f>IF(ISBLANK(Table14[[#This Row],[Discount]]),MEDIAN(Table14[Discount]),Table14[[#This Row],[Discount]])</f>
        <v>0.24</v>
      </c>
      <c r="L4093" s="4" t="s">
        <v>26</v>
      </c>
      <c r="M4093" s="4" t="s">
        <v>22</v>
      </c>
    </row>
    <row r="4094" spans="1:13" x14ac:dyDescent="0.3">
      <c r="A4094">
        <v>1373</v>
      </c>
      <c r="B4094" s="1">
        <v>45314</v>
      </c>
      <c r="C4094" s="4" t="str">
        <f>IF(ISBLANK(Table14[[#This Row],[Sales_Rep]]),"Unknown",Table14[[#This Row],[Sales_Rep]])</f>
        <v>Alice</v>
      </c>
      <c r="D4094" s="4" t="str">
        <f>PROPER(Table14[[#This Row],[Region]])</f>
        <v>North</v>
      </c>
      <c r="E4094" s="9">
        <f>IF(ISBLANK(Table14[[#This Row],[Sales_Amount]]),MEDIAN(Table14[Sales_Amount]),Table14[[#This Row],[Sales_Amount]])</f>
        <v>32754.880000000001</v>
      </c>
      <c r="F4094" s="11">
        <f>IF(ISBLANK(Table14[[#This Row],[Quantity_Sold]]),MEDIAN(Table14[Quantity_Sold]),Table14[[#This Row],[Quantity_Sold]])</f>
        <v>28</v>
      </c>
      <c r="G4094" s="4" t="str">
        <f>TRIM(Table14[[#This Row],[Product_Category]])</f>
        <v>Electronics</v>
      </c>
      <c r="H4094" s="9">
        <v>1367.24</v>
      </c>
      <c r="I4094" s="9">
        <v>1647.63</v>
      </c>
      <c r="J4094" s="4" t="str">
        <f>PROPER(Table14[[#This Row],[Customer_Type]])</f>
        <v>Returning</v>
      </c>
      <c r="K4094" s="13">
        <f>IF(ISBLANK(Table14[[#This Row],[Discount]]),MEDIAN(Table14[Discount]),Table14[[#This Row],[Discount]])</f>
        <v>0.28999999999999998</v>
      </c>
      <c r="L4094" s="4" t="s">
        <v>17</v>
      </c>
      <c r="M4094" s="4" t="s">
        <v>18</v>
      </c>
    </row>
    <row r="4095" spans="1:13" x14ac:dyDescent="0.3">
      <c r="A4095">
        <v>1485</v>
      </c>
      <c r="B4095" s="1">
        <v>45547</v>
      </c>
      <c r="C4095" s="4" t="str">
        <f>IF(ISBLANK(Table14[[#This Row],[Sales_Rep]]),"Unknown",Table14[[#This Row],[Sales_Rep]])</f>
        <v>Alice</v>
      </c>
      <c r="D4095" s="4" t="str">
        <f>PROPER(Table14[[#This Row],[Region]])</f>
        <v>East</v>
      </c>
      <c r="E4095" s="9">
        <f>IF(ISBLANK(Table14[[#This Row],[Sales_Amount]]),MEDIAN(Table14[Sales_Amount]),Table14[[#This Row],[Sales_Amount]])</f>
        <v>214335.07</v>
      </c>
      <c r="F4095" s="11">
        <f>IF(ISBLANK(Table14[[#This Row],[Quantity_Sold]]),MEDIAN(Table14[Quantity_Sold]),Table14[[#This Row],[Quantity_Sold]])</f>
        <v>42</v>
      </c>
      <c r="G4095" s="4" t="str">
        <f>TRIM(Table14[[#This Row],[Product_Category]])</f>
        <v>Clothing</v>
      </c>
      <c r="H4095" s="9">
        <v>4854.8999999999996</v>
      </c>
      <c r="I4095" s="9">
        <v>7087.8</v>
      </c>
      <c r="J4095" s="4" t="str">
        <f>PROPER(Table14[[#This Row],[Customer_Type]])</f>
        <v>New</v>
      </c>
      <c r="K4095" s="13">
        <f>IF(ISBLANK(Table14[[#This Row],[Discount]]),MEDIAN(Table14[Discount]),Table14[[#This Row],[Discount]])</f>
        <v>0.28000000000000003</v>
      </c>
      <c r="L4095" s="4" t="s">
        <v>26</v>
      </c>
      <c r="M4095" s="4" t="s">
        <v>18</v>
      </c>
    </row>
    <row r="4096" spans="1:13" x14ac:dyDescent="0.3">
      <c r="A4096">
        <v>1176</v>
      </c>
      <c r="B4096" s="1">
        <v>45410</v>
      </c>
      <c r="C4096" s="4" t="str">
        <f>IF(ISBLANK(Table14[[#This Row],[Sales_Rep]]),"Unknown",Table14[[#This Row],[Sales_Rep]])</f>
        <v>Charlie</v>
      </c>
      <c r="D4096" s="4" t="str">
        <f>PROPER(Table14[[#This Row],[Region]])</f>
        <v>East</v>
      </c>
      <c r="E4096" s="9">
        <f>IF(ISBLANK(Table14[[#This Row],[Sales_Amount]]),MEDIAN(Table14[Sales_Amount]),Table14[[#This Row],[Sales_Amount]])</f>
        <v>29836.1</v>
      </c>
      <c r="F4096" s="11">
        <f>IF(ISBLANK(Table14[[#This Row],[Quantity_Sold]]),MEDIAN(Table14[Quantity_Sold]),Table14[[#This Row],[Quantity_Sold]])</f>
        <v>5</v>
      </c>
      <c r="G4096" s="4" t="str">
        <f>TRIM(Table14[[#This Row],[Product_Category]])</f>
        <v>Electronics</v>
      </c>
      <c r="H4096" s="9">
        <v>4990.58</v>
      </c>
      <c r="I4096" s="9">
        <v>5967.22</v>
      </c>
      <c r="J4096" s="4" t="str">
        <f>PROPER(Table14[[#This Row],[Customer_Type]])</f>
        <v>New</v>
      </c>
      <c r="K4096" s="13">
        <f>IF(ISBLANK(Table14[[#This Row],[Discount]]),MEDIAN(Table14[Discount]),Table14[[#This Row],[Discount]])</f>
        <v>0</v>
      </c>
      <c r="L4096" s="4" t="s">
        <v>17</v>
      </c>
      <c r="M4096" s="4" t="s">
        <v>22</v>
      </c>
    </row>
    <row r="4097" spans="1:13" x14ac:dyDescent="0.3">
      <c r="A4097">
        <v>1392</v>
      </c>
      <c r="B4097" s="1">
        <v>44994</v>
      </c>
      <c r="C4097" s="4" t="str">
        <f>IF(ISBLANK(Table14[[#This Row],[Sales_Rep]]),"Unknown",Table14[[#This Row],[Sales_Rep]])</f>
        <v>Bob</v>
      </c>
      <c r="D4097" s="4" t="str">
        <f>PROPER(Table14[[#This Row],[Region]])</f>
        <v>East</v>
      </c>
      <c r="E4097" s="9">
        <f>IF(ISBLANK(Table14[[#This Row],[Sales_Amount]]),MEDIAN(Table14[Sales_Amount]),Table14[[#This Row],[Sales_Amount]])</f>
        <v>132993.78</v>
      </c>
      <c r="F4097" s="11">
        <f>IF(ISBLANK(Table14[[#This Row],[Quantity_Sold]]),MEDIAN(Table14[Quantity_Sold]),Table14[[#This Row],[Quantity_Sold]])</f>
        <v>46</v>
      </c>
      <c r="G4097" s="4" t="str">
        <f>TRIM(Table14[[#This Row],[Product_Category]])</f>
        <v>Furniture</v>
      </c>
      <c r="H4097" s="9">
        <v>2836.94</v>
      </c>
      <c r="I4097" s="9">
        <v>3804.17</v>
      </c>
      <c r="J4097" s="4" t="str">
        <f>PROPER(Table14[[#This Row],[Customer_Type]])</f>
        <v>New</v>
      </c>
      <c r="K4097" s="13">
        <f>IF(ISBLANK(Table14[[#This Row],[Discount]]),MEDIAN(Table14[Discount]),Table14[[#This Row],[Discount]])</f>
        <v>0.24</v>
      </c>
      <c r="L4097" s="4" t="s">
        <v>26</v>
      </c>
      <c r="M4097" s="4" t="s">
        <v>22</v>
      </c>
    </row>
    <row r="4098" spans="1:13" x14ac:dyDescent="0.3">
      <c r="A4098">
        <v>1499</v>
      </c>
      <c r="B4098" s="1">
        <v>45001</v>
      </c>
      <c r="C4098" s="4" t="str">
        <f>IF(ISBLANK(Table14[[#This Row],[Sales_Rep]]),"Unknown",Table14[[#This Row],[Sales_Rep]])</f>
        <v>Charlie</v>
      </c>
      <c r="D4098" s="4" t="str">
        <f>PROPER(Table14[[#This Row],[Region]])</f>
        <v>North</v>
      </c>
      <c r="E4098" s="9">
        <f>IF(ISBLANK(Table14[[#This Row],[Sales_Amount]]),MEDIAN(Table14[Sales_Amount]),Table14[[#This Row],[Sales_Amount]])</f>
        <v>186079.19</v>
      </c>
      <c r="F4098" s="11">
        <f>IF(ISBLANK(Table14[[#This Row],[Quantity_Sold]]),MEDIAN(Table14[Quantity_Sold]),Table14[[#This Row],[Quantity_Sold]])</f>
        <v>42</v>
      </c>
      <c r="G4098" s="4" t="str">
        <f>TRIM(Table14[[#This Row],[Product_Category]])</f>
        <v>Clothing</v>
      </c>
      <c r="H4098" s="9">
        <v>4155.45</v>
      </c>
      <c r="I4098" s="9">
        <v>5034.6099999999997</v>
      </c>
      <c r="J4098" s="4" t="str">
        <f>PROPER(Table14[[#This Row],[Customer_Type]])</f>
        <v>Returning</v>
      </c>
      <c r="K4098" s="13">
        <f>IF(ISBLANK(Table14[[#This Row],[Discount]]),MEDIAN(Table14[Discount]),Table14[[#This Row],[Discount]])</f>
        <v>0.12</v>
      </c>
      <c r="L4098" s="4" t="s">
        <v>17</v>
      </c>
      <c r="M4098" s="4" t="s">
        <v>22</v>
      </c>
    </row>
    <row r="4099" spans="1:13" x14ac:dyDescent="0.3">
      <c r="A4099">
        <v>1303</v>
      </c>
      <c r="B4099" s="1">
        <v>45545</v>
      </c>
      <c r="C4099" s="4" t="str">
        <f>IF(ISBLANK(Table14[[#This Row],[Sales_Rep]]),"Unknown",Table14[[#This Row],[Sales_Rep]])</f>
        <v>Bob</v>
      </c>
      <c r="D4099" s="4" t="str">
        <f>PROPER(Table14[[#This Row],[Region]])</f>
        <v>West</v>
      </c>
      <c r="E4099" s="9">
        <f>IF(ISBLANK(Table14[[#This Row],[Sales_Amount]]),MEDIAN(Table14[Sales_Amount]),Table14[[#This Row],[Sales_Amount]])</f>
        <v>123603.33</v>
      </c>
      <c r="F4099" s="11">
        <f>IF(ISBLANK(Table14[[#This Row],[Quantity_Sold]]),MEDIAN(Table14[Quantity_Sold]),Table14[[#This Row],[Quantity_Sold]])</f>
        <v>21</v>
      </c>
      <c r="G4099" s="4" t="str">
        <f>TRIM(Table14[[#This Row],[Product_Category]])</f>
        <v>Clothing</v>
      </c>
      <c r="H4099" s="9">
        <v>4882.28</v>
      </c>
      <c r="I4099" s="9">
        <v>6067.91</v>
      </c>
      <c r="J4099" s="4" t="str">
        <f>PROPER(Table14[[#This Row],[Customer_Type]])</f>
        <v>Returning</v>
      </c>
      <c r="K4099" s="13">
        <f>IF(ISBLANK(Table14[[#This Row],[Discount]]),MEDIAN(Table14[Discount]),Table14[[#This Row],[Discount]])</f>
        <v>0.03</v>
      </c>
      <c r="L4099" s="4" t="s">
        <v>17</v>
      </c>
      <c r="M4099" s="4" t="s">
        <v>22</v>
      </c>
    </row>
    <row r="4100" spans="1:13" x14ac:dyDescent="0.3">
      <c r="A4100">
        <v>1394</v>
      </c>
      <c r="B4100" s="1">
        <v>45014</v>
      </c>
      <c r="C4100" s="4" t="str">
        <f>IF(ISBLANK(Table14[[#This Row],[Sales_Rep]]),"Unknown",Table14[[#This Row],[Sales_Rep]])</f>
        <v>Bob</v>
      </c>
      <c r="D4100" s="4" t="str">
        <f>PROPER(Table14[[#This Row],[Region]])</f>
        <v>West</v>
      </c>
      <c r="E4100" s="9">
        <f>IF(ISBLANK(Table14[[#This Row],[Sales_Amount]]),MEDIAN(Table14[Sales_Amount]),Table14[[#This Row],[Sales_Amount]])</f>
        <v>154652.41</v>
      </c>
      <c r="F4100" s="11">
        <f>IF(ISBLANK(Table14[[#This Row],[Quantity_Sold]]),MEDIAN(Table14[Quantity_Sold]),Table14[[#This Row],[Quantity_Sold]])</f>
        <v>41</v>
      </c>
      <c r="G4100" s="4" t="str">
        <f>TRIM(Table14[[#This Row],[Product_Category]])</f>
        <v>Electronics</v>
      </c>
      <c r="H4100" s="9">
        <v>4044.26</v>
      </c>
      <c r="I4100" s="9">
        <v>5312.69</v>
      </c>
      <c r="J4100" s="4" t="str">
        <f>PROPER(Table14[[#This Row],[Customer_Type]])</f>
        <v>New</v>
      </c>
      <c r="K4100" s="13">
        <f>IF(ISBLANK(Table14[[#This Row],[Discount]]),MEDIAN(Table14[Discount]),Table14[[#This Row],[Discount]])</f>
        <v>0.28999999999999998</v>
      </c>
      <c r="L4100" s="4" t="s">
        <v>31</v>
      </c>
      <c r="M4100" s="4" t="s">
        <v>22</v>
      </c>
    </row>
    <row r="4101" spans="1:13" x14ac:dyDescent="0.3">
      <c r="A4101">
        <v>1430</v>
      </c>
      <c r="B4101" s="1">
        <v>45372</v>
      </c>
      <c r="C4101" s="4" t="str">
        <f>IF(ISBLANK(Table14[[#This Row],[Sales_Rep]]),"Unknown",Table14[[#This Row],[Sales_Rep]])</f>
        <v>David</v>
      </c>
      <c r="D4101" s="4" t="str">
        <f>PROPER(Table14[[#This Row],[Region]])</f>
        <v>West</v>
      </c>
      <c r="E4101" s="9">
        <f>IF(ISBLANK(Table14[[#This Row],[Sales_Amount]]),MEDIAN(Table14[Sales_Amount]),Table14[[#This Row],[Sales_Amount]])</f>
        <v>115550.09</v>
      </c>
      <c r="F4101" s="11">
        <f>IF(ISBLANK(Table14[[#This Row],[Quantity_Sold]]),MEDIAN(Table14[Quantity_Sold]),Table14[[#This Row],[Quantity_Sold]])</f>
        <v>42</v>
      </c>
      <c r="G4101" s="4" t="str">
        <f>TRIM(Table14[[#This Row],[Product_Category]])</f>
        <v>Clothing</v>
      </c>
      <c r="H4101" s="9">
        <v>2857.45</v>
      </c>
      <c r="I4101" s="9">
        <v>3527.17</v>
      </c>
      <c r="J4101" s="4" t="str">
        <f>PROPER(Table14[[#This Row],[Customer_Type]])</f>
        <v>New</v>
      </c>
      <c r="K4101" s="13">
        <f>IF(ISBLANK(Table14[[#This Row],[Discount]]),MEDIAN(Table14[Discount]),Table14[[#This Row],[Discount]])</f>
        <v>0.22</v>
      </c>
      <c r="L4101" s="4" t="s">
        <v>31</v>
      </c>
      <c r="M4101" s="4" t="s">
        <v>22</v>
      </c>
    </row>
    <row r="4102" spans="1:13" x14ac:dyDescent="0.3">
      <c r="A4102">
        <v>1358</v>
      </c>
      <c r="B4102" s="1">
        <v>45535</v>
      </c>
      <c r="C4102" s="4" t="str">
        <f>IF(ISBLANK(Table14[[#This Row],[Sales_Rep]]),"Unknown",Table14[[#This Row],[Sales_Rep]])</f>
        <v>Charlie</v>
      </c>
      <c r="D4102" s="4" t="str">
        <f>PROPER(Table14[[#This Row],[Region]])</f>
        <v>East</v>
      </c>
      <c r="E4102" s="9">
        <f>IF(ISBLANK(Table14[[#This Row],[Sales_Amount]]),MEDIAN(Table14[Sales_Amount]),Table14[[#This Row],[Sales_Amount]])</f>
        <v>9950.9599999999991</v>
      </c>
      <c r="F4102" s="11">
        <f>IF(ISBLANK(Table14[[#This Row],[Quantity_Sold]]),MEDIAN(Table14[Quantity_Sold]),Table14[[#This Row],[Quantity_Sold]])</f>
        <v>2</v>
      </c>
      <c r="G4102" s="4" t="str">
        <f>TRIM(Table14[[#This Row],[Product_Category]])</f>
        <v>Electronics</v>
      </c>
      <c r="H4102" s="9">
        <v>4805.24</v>
      </c>
      <c r="I4102" s="9">
        <v>5528.31</v>
      </c>
      <c r="J4102" s="4" t="str">
        <f>PROPER(Table14[[#This Row],[Customer_Type]])</f>
        <v>Returning</v>
      </c>
      <c r="K4102" s="13">
        <f>IF(ISBLANK(Table14[[#This Row],[Discount]]),MEDIAN(Table14[Discount]),Table14[[#This Row],[Discount]])</f>
        <v>0.1</v>
      </c>
      <c r="L4102" s="4" t="s">
        <v>26</v>
      </c>
      <c r="M4102" s="4" t="s">
        <v>18</v>
      </c>
    </row>
    <row r="4103" spans="1:13" x14ac:dyDescent="0.3">
      <c r="A4103">
        <v>1227</v>
      </c>
      <c r="B4103" s="1">
        <v>45166</v>
      </c>
      <c r="C4103" s="4" t="str">
        <f>IF(ISBLANK(Table14[[#This Row],[Sales_Rep]]),"Unknown",Table14[[#This Row],[Sales_Rep]])</f>
        <v>David</v>
      </c>
      <c r="D4103" s="4" t="str">
        <f>PROPER(Table14[[#This Row],[Region]])</f>
        <v>South</v>
      </c>
      <c r="E4103" s="9">
        <f>IF(ISBLANK(Table14[[#This Row],[Sales_Amount]]),MEDIAN(Table14[Sales_Amount]),Table14[[#This Row],[Sales_Amount]])</f>
        <v>53459.41</v>
      </c>
      <c r="F4103" s="11">
        <f>IF(ISBLANK(Table14[[#This Row],[Quantity_Sold]]),MEDIAN(Table14[Quantity_Sold]),Table14[[#This Row],[Quantity_Sold]])</f>
        <v>11</v>
      </c>
      <c r="G4103" s="4" t="str">
        <f>TRIM(Table14[[#This Row],[Product_Category]])</f>
        <v>Food</v>
      </c>
      <c r="H4103" s="9">
        <v>4582.6099999999997</v>
      </c>
      <c r="I4103" s="9">
        <v>5651.1</v>
      </c>
      <c r="J4103" s="4" t="str">
        <f>PROPER(Table14[[#This Row],[Customer_Type]])</f>
        <v>Returning</v>
      </c>
      <c r="K4103" s="13">
        <f>IF(ISBLANK(Table14[[#This Row],[Discount]]),MEDIAN(Table14[Discount]),Table14[[#This Row],[Discount]])</f>
        <v>0.14000000000000001</v>
      </c>
      <c r="L4103" s="4" t="s">
        <v>17</v>
      </c>
      <c r="M4103" s="4" t="s">
        <v>22</v>
      </c>
    </row>
    <row r="4104" spans="1:13" x14ac:dyDescent="0.3">
      <c r="A4104">
        <v>1238</v>
      </c>
      <c r="B4104" s="1">
        <v>44968</v>
      </c>
      <c r="C4104" s="4" t="str">
        <f>IF(ISBLANK(Table14[[#This Row],[Sales_Rep]]),"Unknown",Table14[[#This Row],[Sales_Rep]])</f>
        <v>Bob</v>
      </c>
      <c r="D4104" s="4" t="str">
        <f>PROPER(Table14[[#This Row],[Region]])</f>
        <v>West</v>
      </c>
      <c r="E4104" s="9">
        <f>IF(ISBLANK(Table14[[#This Row],[Sales_Amount]]),MEDIAN(Table14[Sales_Amount]),Table14[[#This Row],[Sales_Amount]])</f>
        <v>39475.800000000003</v>
      </c>
      <c r="F4104" s="11">
        <f>IF(ISBLANK(Table14[[#This Row],[Quantity_Sold]]),MEDIAN(Table14[Quantity_Sold]),Table14[[#This Row],[Quantity_Sold]])</f>
        <v>20</v>
      </c>
      <c r="G4104" s="4" t="str">
        <f>TRIM(Table14[[#This Row],[Product_Category]])</f>
        <v>Furniture</v>
      </c>
      <c r="H4104" s="9">
        <v>2052.5500000000002</v>
      </c>
      <c r="I4104" s="9">
        <v>2378.06</v>
      </c>
      <c r="J4104" s="4" t="str">
        <f>PROPER(Table14[[#This Row],[Customer_Type]])</f>
        <v>Returning</v>
      </c>
      <c r="K4104" s="13">
        <f>IF(ISBLANK(Table14[[#This Row],[Discount]]),MEDIAN(Table14[Discount]),Table14[[#This Row],[Discount]])</f>
        <v>0.17</v>
      </c>
      <c r="L4104" s="4" t="s">
        <v>17</v>
      </c>
      <c r="M4104" s="4" t="s">
        <v>18</v>
      </c>
    </row>
    <row r="4105" spans="1:13" x14ac:dyDescent="0.3">
      <c r="A4105">
        <v>1400</v>
      </c>
      <c r="B4105" s="1">
        <v>44939</v>
      </c>
      <c r="C4105" s="4" t="str">
        <f>IF(ISBLANK(Table14[[#This Row],[Sales_Rep]]),"Unknown",Table14[[#This Row],[Sales_Rep]])</f>
        <v>Alice</v>
      </c>
      <c r="D4105" s="4" t="str">
        <f>PROPER(Table14[[#This Row],[Region]])</f>
        <v>North</v>
      </c>
      <c r="E4105" s="9">
        <f>IF(ISBLANK(Table14[[#This Row],[Sales_Amount]]),MEDIAN(Table14[Sales_Amount]),Table14[[#This Row],[Sales_Amount]])</f>
        <v>1635.72</v>
      </c>
      <c r="F4105" s="11">
        <f>IF(ISBLANK(Table14[[#This Row],[Quantity_Sold]]),MEDIAN(Table14[Quantity_Sold]),Table14[[#This Row],[Quantity_Sold]])</f>
        <v>8</v>
      </c>
      <c r="G4105" s="4" t="str">
        <f>TRIM(Table14[[#This Row],[Product_Category]])</f>
        <v>Electronics</v>
      </c>
      <c r="H4105" s="9">
        <v>202.46</v>
      </c>
      <c r="I4105" s="9">
        <v>243.41</v>
      </c>
      <c r="J4105" s="4" t="str">
        <f>PROPER(Table14[[#This Row],[Customer_Type]])</f>
        <v>New</v>
      </c>
      <c r="K4105" s="13">
        <f>IF(ISBLANK(Table14[[#This Row],[Discount]]),MEDIAN(Table14[Discount]),Table14[[#This Row],[Discount]])</f>
        <v>0.16</v>
      </c>
      <c r="L4105" s="4" t="s">
        <v>31</v>
      </c>
      <c r="M4105" s="4" t="s">
        <v>22</v>
      </c>
    </row>
    <row r="4106" spans="1:13" x14ac:dyDescent="0.3">
      <c r="A4106">
        <v>1269</v>
      </c>
      <c r="B4106" s="1">
        <v>45033</v>
      </c>
      <c r="C4106" s="4" t="str">
        <f>IF(ISBLANK(Table14[[#This Row],[Sales_Rep]]),"Unknown",Table14[[#This Row],[Sales_Rep]])</f>
        <v>Bob</v>
      </c>
      <c r="D4106" s="4" t="str">
        <f>PROPER(Table14[[#This Row],[Region]])</f>
        <v>North</v>
      </c>
      <c r="E4106" s="9">
        <f>IF(ISBLANK(Table14[[#This Row],[Sales_Amount]]),MEDIAN(Table14[Sales_Amount]),Table14[[#This Row],[Sales_Amount]])</f>
        <v>89096.87</v>
      </c>
      <c r="F4106" s="11">
        <f>IF(ISBLANK(Table14[[#This Row],[Quantity_Sold]]),MEDIAN(Table14[Quantity_Sold]),Table14[[#This Row],[Quantity_Sold]])</f>
        <v>45</v>
      </c>
      <c r="G4106" s="4" t="str">
        <f>TRIM(Table14[[#This Row],[Product_Category]])</f>
        <v>Clothing</v>
      </c>
      <c r="H4106" s="9">
        <v>1620.51</v>
      </c>
      <c r="I4106" s="9">
        <v>2329.33</v>
      </c>
      <c r="J4106" s="4" t="str">
        <f>PROPER(Table14[[#This Row],[Customer_Type]])</f>
        <v>New</v>
      </c>
      <c r="K4106" s="13">
        <f>IF(ISBLANK(Table14[[#This Row],[Discount]]),MEDIAN(Table14[Discount]),Table14[[#This Row],[Discount]])</f>
        <v>0.15</v>
      </c>
      <c r="L4106" s="4" t="s">
        <v>26</v>
      </c>
      <c r="M4106" s="4" t="s">
        <v>22</v>
      </c>
    </row>
    <row r="4107" spans="1:13" x14ac:dyDescent="0.3">
      <c r="A4107">
        <v>1443</v>
      </c>
      <c r="B4107" s="1">
        <v>45023</v>
      </c>
      <c r="C4107" s="4" t="str">
        <f>IF(ISBLANK(Table14[[#This Row],[Sales_Rep]]),"Unknown",Table14[[#This Row],[Sales_Rep]])</f>
        <v>David</v>
      </c>
      <c r="D4107" s="4" t="str">
        <f>PROPER(Table14[[#This Row],[Region]])</f>
        <v>South</v>
      </c>
      <c r="E4107" s="9">
        <f>IF(ISBLANK(Table14[[#This Row],[Sales_Amount]]),MEDIAN(Table14[Sales_Amount]),Table14[[#This Row],[Sales_Amount]])</f>
        <v>43063.24</v>
      </c>
      <c r="F4107" s="11">
        <f>IF(ISBLANK(Table14[[#This Row],[Quantity_Sold]]),MEDIAN(Table14[Quantity_Sold]),Table14[[#This Row],[Quantity_Sold]])</f>
        <v>11</v>
      </c>
      <c r="G4107" s="4" t="str">
        <f>TRIM(Table14[[#This Row],[Product_Category]])</f>
        <v>Furniture</v>
      </c>
      <c r="H4107" s="9">
        <v>2796.31</v>
      </c>
      <c r="I4107" s="9">
        <v>3914.84</v>
      </c>
      <c r="J4107" s="4" t="str">
        <f>PROPER(Table14[[#This Row],[Customer_Type]])</f>
        <v>Returning</v>
      </c>
      <c r="K4107" s="13">
        <f>IF(ISBLANK(Table14[[#This Row],[Discount]]),MEDIAN(Table14[Discount]),Table14[[#This Row],[Discount]])</f>
        <v>0</v>
      </c>
      <c r="L4107" s="4" t="s">
        <v>26</v>
      </c>
      <c r="M4107" s="4" t="s">
        <v>22</v>
      </c>
    </row>
    <row r="4108" spans="1:13" x14ac:dyDescent="0.3">
      <c r="A4108">
        <v>1292</v>
      </c>
      <c r="B4108" s="1">
        <v>45317</v>
      </c>
      <c r="C4108" s="4" t="str">
        <f>IF(ISBLANK(Table14[[#This Row],[Sales_Rep]]),"Unknown",Table14[[#This Row],[Sales_Rep]])</f>
        <v>Charlie</v>
      </c>
      <c r="D4108" s="4" t="str">
        <f>PROPER(Table14[[#This Row],[Region]])</f>
        <v>West</v>
      </c>
      <c r="E4108" s="9">
        <f>IF(ISBLANK(Table14[[#This Row],[Sales_Amount]]),MEDIAN(Table14[Sales_Amount]),Table14[[#This Row],[Sales_Amount]])</f>
        <v>139033.44</v>
      </c>
      <c r="F4108" s="11">
        <f>IF(ISBLANK(Table14[[#This Row],[Quantity_Sold]]),MEDIAN(Table14[Quantity_Sold]),Table14[[#This Row],[Quantity_Sold]])</f>
        <v>35</v>
      </c>
      <c r="G4108" s="4" t="str">
        <f>TRIM(Table14[[#This Row],[Product_Category]])</f>
        <v>Clothing</v>
      </c>
      <c r="H4108" s="9">
        <v>3211.17</v>
      </c>
      <c r="I4108" s="9">
        <v>4137.8999999999996</v>
      </c>
      <c r="J4108" s="4" t="str">
        <f>PROPER(Table14[[#This Row],[Customer_Type]])</f>
        <v>Returning</v>
      </c>
      <c r="K4108" s="13">
        <f>IF(ISBLANK(Table14[[#This Row],[Discount]]),MEDIAN(Table14[Discount]),Table14[[#This Row],[Discount]])</f>
        <v>0.04</v>
      </c>
      <c r="L4108" s="4" t="s">
        <v>31</v>
      </c>
      <c r="M4108" s="4" t="s">
        <v>22</v>
      </c>
    </row>
    <row r="4109" spans="1:13" x14ac:dyDescent="0.3">
      <c r="A4109">
        <v>1140</v>
      </c>
      <c r="B4109" s="1">
        <v>45331</v>
      </c>
      <c r="C4109" s="4" t="str">
        <f>IF(ISBLANK(Table14[[#This Row],[Sales_Rep]]),"Unknown",Table14[[#This Row],[Sales_Rep]])</f>
        <v>Charlie</v>
      </c>
      <c r="D4109" s="4" t="str">
        <f>PROPER(Table14[[#This Row],[Region]])</f>
        <v>West</v>
      </c>
      <c r="E4109" s="9">
        <f>IF(ISBLANK(Table14[[#This Row],[Sales_Amount]]),MEDIAN(Table14[Sales_Amount]),Table14[[#This Row],[Sales_Amount]])</f>
        <v>4807.7700000000004</v>
      </c>
      <c r="F4109" s="11">
        <f>IF(ISBLANK(Table14[[#This Row],[Quantity_Sold]]),MEDIAN(Table14[Quantity_Sold]),Table14[[#This Row],[Quantity_Sold]])</f>
        <v>1</v>
      </c>
      <c r="G4109" s="4" t="str">
        <f>TRIM(Table14[[#This Row],[Product_Category]])</f>
        <v>Furniture</v>
      </c>
      <c r="H4109" s="9">
        <v>4954.53</v>
      </c>
      <c r="I4109" s="9">
        <v>6243.86</v>
      </c>
      <c r="J4109" s="4" t="str">
        <f>PROPER(Table14[[#This Row],[Customer_Type]])</f>
        <v>Returning</v>
      </c>
      <c r="K4109" s="13">
        <f>IF(ISBLANK(Table14[[#This Row],[Discount]]),MEDIAN(Table14[Discount]),Table14[[#This Row],[Discount]])</f>
        <v>0.23</v>
      </c>
      <c r="L4109" s="4" t="s">
        <v>26</v>
      </c>
      <c r="M4109" s="4" t="s">
        <v>18</v>
      </c>
    </row>
    <row r="4110" spans="1:13" x14ac:dyDescent="0.3">
      <c r="A4110">
        <v>1265</v>
      </c>
      <c r="B4110" s="1">
        <v>45615</v>
      </c>
      <c r="C4110" s="4" t="str">
        <f>IF(ISBLANK(Table14[[#This Row],[Sales_Rep]]),"Unknown",Table14[[#This Row],[Sales_Rep]])</f>
        <v>David</v>
      </c>
      <c r="D4110" s="4" t="str">
        <f>PROPER(Table14[[#This Row],[Region]])</f>
        <v>West</v>
      </c>
      <c r="E4110" s="9">
        <f>IF(ISBLANK(Table14[[#This Row],[Sales_Amount]]),MEDIAN(Table14[Sales_Amount]),Table14[[#This Row],[Sales_Amount]])</f>
        <v>18365.990000000002</v>
      </c>
      <c r="F4110" s="11">
        <f>IF(ISBLANK(Table14[[#This Row],[Quantity_Sold]]),MEDIAN(Table14[Quantity_Sold]),Table14[[#This Row],[Quantity_Sold]])</f>
        <v>27</v>
      </c>
      <c r="G4110" s="4" t="str">
        <f>TRIM(Table14[[#This Row],[Product_Category]])</f>
        <v>Electronics</v>
      </c>
      <c r="H4110" s="9">
        <v>720.4</v>
      </c>
      <c r="I4110" s="9">
        <v>839.78</v>
      </c>
      <c r="J4110" s="4" t="str">
        <f>PROPER(Table14[[#This Row],[Customer_Type]])</f>
        <v>New</v>
      </c>
      <c r="K4110" s="13">
        <f>IF(ISBLANK(Table14[[#This Row],[Discount]]),MEDIAN(Table14[Discount]),Table14[[#This Row],[Discount]])</f>
        <v>0.19</v>
      </c>
      <c r="L4110" s="4" t="s">
        <v>31</v>
      </c>
      <c r="M4110" s="4" t="s">
        <v>18</v>
      </c>
    </row>
    <row r="4111" spans="1:13" x14ac:dyDescent="0.3">
      <c r="A4111">
        <v>1064</v>
      </c>
      <c r="B4111" s="1">
        <v>44944</v>
      </c>
      <c r="C4111" s="4" t="str">
        <f>IF(ISBLANK(Table14[[#This Row],[Sales_Rep]]),"Unknown",Table14[[#This Row],[Sales_Rep]])</f>
        <v>Charlie</v>
      </c>
      <c r="D4111" s="4" t="str">
        <f>PROPER(Table14[[#This Row],[Region]])</f>
        <v>South</v>
      </c>
      <c r="E4111" s="9">
        <f>IF(ISBLANK(Table14[[#This Row],[Sales_Amount]]),MEDIAN(Table14[Sales_Amount]),Table14[[#This Row],[Sales_Amount]])</f>
        <v>58978.29</v>
      </c>
      <c r="F4111" s="11">
        <f>IF(ISBLANK(Table14[[#This Row],[Quantity_Sold]]),MEDIAN(Table14[Quantity_Sold]),Table14[[#This Row],[Quantity_Sold]])</f>
        <v>15</v>
      </c>
      <c r="G4111" s="4" t="str">
        <f>TRIM(Table14[[#This Row],[Product_Category]])</f>
        <v>Furniture</v>
      </c>
      <c r="H4111" s="9">
        <v>4129.21</v>
      </c>
      <c r="I4111" s="9">
        <v>5616.98</v>
      </c>
      <c r="J4111" s="4" t="str">
        <f>PROPER(Table14[[#This Row],[Customer_Type]])</f>
        <v>Returning</v>
      </c>
      <c r="K4111" s="13">
        <f>IF(ISBLANK(Table14[[#This Row],[Discount]]),MEDIAN(Table14[Discount]),Table14[[#This Row],[Discount]])</f>
        <v>0.3</v>
      </c>
      <c r="L4111" s="4" t="s">
        <v>26</v>
      </c>
      <c r="M4111" s="4" t="s">
        <v>18</v>
      </c>
    </row>
    <row r="4112" spans="1:13" x14ac:dyDescent="0.3">
      <c r="A4112">
        <v>1475</v>
      </c>
      <c r="B4112" s="1">
        <v>45313</v>
      </c>
      <c r="C4112" s="4" t="str">
        <f>IF(ISBLANK(Table14[[#This Row],[Sales_Rep]]),"Unknown",Table14[[#This Row],[Sales_Rep]])</f>
        <v>Eve</v>
      </c>
      <c r="D4112" s="4" t="str">
        <f>PROPER(Table14[[#This Row],[Region]])</f>
        <v>South</v>
      </c>
      <c r="E4112" s="9">
        <f>IF(ISBLANK(Table14[[#This Row],[Sales_Amount]]),MEDIAN(Table14[Sales_Amount]),Table14[[#This Row],[Sales_Amount]])</f>
        <v>8147.95</v>
      </c>
      <c r="F4112" s="11">
        <f>IF(ISBLANK(Table14[[#This Row],[Quantity_Sold]]),MEDIAN(Table14[Quantity_Sold]),Table14[[#This Row],[Quantity_Sold]])</f>
        <v>18</v>
      </c>
      <c r="G4112" s="4" t="str">
        <f>TRIM(Table14[[#This Row],[Product_Category]])</f>
        <v>Clothing</v>
      </c>
      <c r="H4112" s="9">
        <v>478.88</v>
      </c>
      <c r="I4112" s="9">
        <v>628.70000000000005</v>
      </c>
      <c r="J4112" s="4" t="str">
        <f>PROPER(Table14[[#This Row],[Customer_Type]])</f>
        <v>New</v>
      </c>
      <c r="K4112" s="13">
        <f>IF(ISBLANK(Table14[[#This Row],[Discount]]),MEDIAN(Table14[Discount]),Table14[[#This Row],[Discount]])</f>
        <v>0.28000000000000003</v>
      </c>
      <c r="L4112" s="4" t="s">
        <v>31</v>
      </c>
      <c r="M4112" s="4" t="s">
        <v>22</v>
      </c>
    </row>
    <row r="4113" spans="1:13" x14ac:dyDescent="0.3">
      <c r="A4113">
        <v>1279</v>
      </c>
      <c r="B4113" s="1">
        <v>45431</v>
      </c>
      <c r="C4113" s="4" t="str">
        <f>IF(ISBLANK(Table14[[#This Row],[Sales_Rep]]),"Unknown",Table14[[#This Row],[Sales_Rep]])</f>
        <v>Alice</v>
      </c>
      <c r="D4113" s="4" t="str">
        <f>PROPER(Table14[[#This Row],[Region]])</f>
        <v>South</v>
      </c>
      <c r="E4113" s="9">
        <f>IF(ISBLANK(Table14[[#This Row],[Sales_Amount]]),MEDIAN(Table14[Sales_Amount]),Table14[[#This Row],[Sales_Amount]])</f>
        <v>27227.89</v>
      </c>
      <c r="F4113" s="11">
        <f>IF(ISBLANK(Table14[[#This Row],[Quantity_Sold]]),MEDIAN(Table14[Quantity_Sold]),Table14[[#This Row],[Quantity_Sold]])</f>
        <v>8</v>
      </c>
      <c r="G4113" s="4" t="str">
        <f>TRIM(Table14[[#This Row],[Product_Category]])</f>
        <v>Electronics</v>
      </c>
      <c r="H4113" s="9">
        <v>3132.61</v>
      </c>
      <c r="I4113" s="9">
        <v>3620.73</v>
      </c>
      <c r="J4113" s="4" t="str">
        <f>PROPER(Table14[[#This Row],[Customer_Type]])</f>
        <v>Returning</v>
      </c>
      <c r="K4113" s="13">
        <f>IF(ISBLANK(Table14[[#This Row],[Discount]]),MEDIAN(Table14[Discount]),Table14[[#This Row],[Discount]])</f>
        <v>0.06</v>
      </c>
      <c r="L4113" s="4" t="s">
        <v>26</v>
      </c>
      <c r="M4113" s="4" t="s">
        <v>22</v>
      </c>
    </row>
    <row r="4114" spans="1:13" x14ac:dyDescent="0.3">
      <c r="A4114">
        <v>1238</v>
      </c>
      <c r="B4114" s="1">
        <v>45075</v>
      </c>
      <c r="C4114" s="4" t="str">
        <f>IF(ISBLANK(Table14[[#This Row],[Sales_Rep]]),"Unknown",Table14[[#This Row],[Sales_Rep]])</f>
        <v>Alice</v>
      </c>
      <c r="D4114" s="4" t="str">
        <f>PROPER(Table14[[#This Row],[Region]])</f>
        <v>South</v>
      </c>
      <c r="E4114" s="9">
        <f>IF(ISBLANK(Table14[[#This Row],[Sales_Amount]]),MEDIAN(Table14[Sales_Amount]),Table14[[#This Row],[Sales_Amount]])</f>
        <v>54592.78</v>
      </c>
      <c r="F4114" s="11">
        <f>IF(ISBLANK(Table14[[#This Row],[Quantity_Sold]]),MEDIAN(Table14[Quantity_Sold]),Table14[[#This Row],[Quantity_Sold]])</f>
        <v>19</v>
      </c>
      <c r="G4114" s="4" t="str">
        <f>TRIM(Table14[[#This Row],[Product_Category]])</f>
        <v>Electronics</v>
      </c>
      <c r="H4114" s="9">
        <v>2549.4</v>
      </c>
      <c r="I4114" s="9">
        <v>3192.56</v>
      </c>
      <c r="J4114" s="4" t="str">
        <f>PROPER(Table14[[#This Row],[Customer_Type]])</f>
        <v>New</v>
      </c>
      <c r="K4114" s="13">
        <f>IF(ISBLANK(Table14[[#This Row],[Discount]]),MEDIAN(Table14[Discount]),Table14[[#This Row],[Discount]])</f>
        <v>0.1</v>
      </c>
      <c r="L4114" s="4" t="s">
        <v>26</v>
      </c>
      <c r="M4114" s="4" t="s">
        <v>22</v>
      </c>
    </row>
    <row r="4115" spans="1:13" x14ac:dyDescent="0.3">
      <c r="A4115">
        <v>1191</v>
      </c>
      <c r="B4115" s="1">
        <v>45398</v>
      </c>
      <c r="C4115" s="4" t="str">
        <f>IF(ISBLANK(Table14[[#This Row],[Sales_Rep]]),"Unknown",Table14[[#This Row],[Sales_Rep]])</f>
        <v>Alice</v>
      </c>
      <c r="D4115" s="4" t="str">
        <f>PROPER(Table14[[#This Row],[Region]])</f>
        <v>East</v>
      </c>
      <c r="E4115" s="9">
        <f>IF(ISBLANK(Table14[[#This Row],[Sales_Amount]]),MEDIAN(Table14[Sales_Amount]),Table14[[#This Row],[Sales_Amount]])</f>
        <v>83518.070000000007</v>
      </c>
      <c r="F4115" s="11">
        <f>IF(ISBLANK(Table14[[#This Row],[Quantity_Sold]]),MEDIAN(Table14[Quantity_Sold]),Table14[[#This Row],[Quantity_Sold]])</f>
        <v>44</v>
      </c>
      <c r="G4115" s="4" t="str">
        <f>TRIM(Table14[[#This Row],[Product_Category]])</f>
        <v>Furniture</v>
      </c>
      <c r="H4115" s="9">
        <v>1421.56</v>
      </c>
      <c r="I4115" s="9">
        <v>1998.04</v>
      </c>
      <c r="J4115" s="4" t="str">
        <f>PROPER(Table14[[#This Row],[Customer_Type]])</f>
        <v>Returning</v>
      </c>
      <c r="K4115" s="13">
        <f>IF(ISBLANK(Table14[[#This Row],[Discount]]),MEDIAN(Table14[Discount]),Table14[[#This Row],[Discount]])</f>
        <v>0.05</v>
      </c>
      <c r="L4115" s="4" t="s">
        <v>31</v>
      </c>
      <c r="M4115" s="4" t="s">
        <v>18</v>
      </c>
    </row>
    <row r="4116" spans="1:13" x14ac:dyDescent="0.3">
      <c r="A4116">
        <v>1105</v>
      </c>
      <c r="B4116" s="1">
        <v>45620</v>
      </c>
      <c r="C4116" s="4" t="str">
        <f>IF(ISBLANK(Table14[[#This Row],[Sales_Rep]]),"Unknown",Table14[[#This Row],[Sales_Rep]])</f>
        <v>Charlie</v>
      </c>
      <c r="D4116" s="4" t="str">
        <f>PROPER(Table14[[#This Row],[Region]])</f>
        <v>West</v>
      </c>
      <c r="E4116" s="9">
        <f>IF(ISBLANK(Table14[[#This Row],[Sales_Amount]]),MEDIAN(Table14[Sales_Amount]),Table14[[#This Row],[Sales_Amount]])</f>
        <v>9858.7800000000007</v>
      </c>
      <c r="F4116" s="11">
        <f>IF(ISBLANK(Table14[[#This Row],[Quantity_Sold]]),MEDIAN(Table14[Quantity_Sold]),Table14[[#This Row],[Quantity_Sold]])</f>
        <v>2</v>
      </c>
      <c r="G4116" s="4" t="str">
        <f>TRIM(Table14[[#This Row],[Product_Category]])</f>
        <v>Electronics</v>
      </c>
      <c r="H4116" s="9">
        <v>4565.8</v>
      </c>
      <c r="I4116" s="9">
        <v>5134.78</v>
      </c>
      <c r="J4116" s="4" t="str">
        <f>PROPER(Table14[[#This Row],[Customer_Type]])</f>
        <v>New</v>
      </c>
      <c r="K4116" s="13">
        <f>IF(ISBLANK(Table14[[#This Row],[Discount]]),MEDIAN(Table14[Discount]),Table14[[#This Row],[Discount]])</f>
        <v>0.04</v>
      </c>
      <c r="L4116" s="4" t="s">
        <v>17</v>
      </c>
      <c r="M4116" s="4" t="s">
        <v>22</v>
      </c>
    </row>
    <row r="4117" spans="1:13" x14ac:dyDescent="0.3">
      <c r="A4117">
        <v>1201</v>
      </c>
      <c r="B4117" s="1">
        <v>45234</v>
      </c>
      <c r="C4117" s="4" t="str">
        <f>IF(ISBLANK(Table14[[#This Row],[Sales_Rep]]),"Unknown",Table14[[#This Row],[Sales_Rep]])</f>
        <v>Charlie</v>
      </c>
      <c r="D4117" s="4" t="str">
        <f>PROPER(Table14[[#This Row],[Region]])</f>
        <v>East</v>
      </c>
      <c r="E4117" s="9">
        <f>IF(ISBLANK(Table14[[#This Row],[Sales_Amount]]),MEDIAN(Table14[Sales_Amount]),Table14[[#This Row],[Sales_Amount]])</f>
        <v>6157.44</v>
      </c>
      <c r="F4117" s="11">
        <f>IF(ISBLANK(Table14[[#This Row],[Quantity_Sold]]),MEDIAN(Table14[Quantity_Sold]),Table14[[#This Row],[Quantity_Sold]])</f>
        <v>24</v>
      </c>
      <c r="G4117" s="4" t="str">
        <f>TRIM(Table14[[#This Row],[Product_Category]])</f>
        <v>Electronics</v>
      </c>
      <c r="H4117" s="9">
        <v>199.5</v>
      </c>
      <c r="I4117" s="9">
        <v>256.56</v>
      </c>
      <c r="J4117" s="4" t="str">
        <f>PROPER(Table14[[#This Row],[Customer_Type]])</f>
        <v>Returning</v>
      </c>
      <c r="K4117" s="13">
        <f>IF(ISBLANK(Table14[[#This Row],[Discount]]),MEDIAN(Table14[Discount]),Table14[[#This Row],[Discount]])</f>
        <v>0</v>
      </c>
      <c r="L4117" s="4" t="s">
        <v>26</v>
      </c>
      <c r="M4117" s="4" t="s">
        <v>18</v>
      </c>
    </row>
    <row r="4118" spans="1:13" x14ac:dyDescent="0.3">
      <c r="A4118">
        <v>1348</v>
      </c>
      <c r="B4118" s="1">
        <v>45225</v>
      </c>
      <c r="C4118" s="4" t="str">
        <f>IF(ISBLANK(Table14[[#This Row],[Sales_Rep]]),"Unknown",Table14[[#This Row],[Sales_Rep]])</f>
        <v>Bob</v>
      </c>
      <c r="D4118" s="4" t="str">
        <f>PROPER(Table14[[#This Row],[Region]])</f>
        <v>South</v>
      </c>
      <c r="E4118" s="9">
        <f>IF(ISBLANK(Table14[[#This Row],[Sales_Amount]]),MEDIAN(Table14[Sales_Amount]),Table14[[#This Row],[Sales_Amount]])</f>
        <v>146321.81</v>
      </c>
      <c r="F4118" s="11">
        <f>IF(ISBLANK(Table14[[#This Row],[Quantity_Sold]]),MEDIAN(Table14[Quantity_Sold]),Table14[[#This Row],[Quantity_Sold]])</f>
        <v>36</v>
      </c>
      <c r="G4118" s="4" t="str">
        <f>TRIM(Table14[[#This Row],[Product_Category]])</f>
        <v>Clothing</v>
      </c>
      <c r="H4118" s="9">
        <v>3725</v>
      </c>
      <c r="I4118" s="9">
        <v>5144.93</v>
      </c>
      <c r="J4118" s="4" t="str">
        <f>PROPER(Table14[[#This Row],[Customer_Type]])</f>
        <v>Returning</v>
      </c>
      <c r="K4118" s="13">
        <f>IF(ISBLANK(Table14[[#This Row],[Discount]]),MEDIAN(Table14[Discount]),Table14[[#This Row],[Discount]])</f>
        <v>0.21</v>
      </c>
      <c r="L4118" s="4" t="s">
        <v>26</v>
      </c>
      <c r="M4118" s="4" t="s">
        <v>22</v>
      </c>
    </row>
    <row r="4119" spans="1:13" x14ac:dyDescent="0.3">
      <c r="A4119">
        <v>1413</v>
      </c>
      <c r="B4119" s="1">
        <v>45372</v>
      </c>
      <c r="C4119" s="4" t="str">
        <f>IF(ISBLANK(Table14[[#This Row],[Sales_Rep]]),"Unknown",Table14[[#This Row],[Sales_Rep]])</f>
        <v>Bob</v>
      </c>
      <c r="D4119" s="4" t="str">
        <f>PROPER(Table14[[#This Row],[Region]])</f>
        <v>South</v>
      </c>
      <c r="E4119" s="9">
        <f>IF(ISBLANK(Table14[[#This Row],[Sales_Amount]]),MEDIAN(Table14[Sales_Amount]),Table14[[#This Row],[Sales_Amount]])</f>
        <v>38694.769999999997</v>
      </c>
      <c r="F4119" s="11">
        <f>IF(ISBLANK(Table14[[#This Row],[Quantity_Sold]]),MEDIAN(Table14[Quantity_Sold]),Table14[[#This Row],[Quantity_Sold]])</f>
        <v>11</v>
      </c>
      <c r="G4119" s="4" t="str">
        <f>TRIM(Table14[[#This Row],[Product_Category]])</f>
        <v>Furniture</v>
      </c>
      <c r="H4119" s="9">
        <v>2774.15</v>
      </c>
      <c r="I4119" s="9">
        <v>3782.48</v>
      </c>
      <c r="J4119" s="4" t="str">
        <f>PROPER(Table14[[#This Row],[Customer_Type]])</f>
        <v>New</v>
      </c>
      <c r="K4119" s="13">
        <f>IF(ISBLANK(Table14[[#This Row],[Discount]]),MEDIAN(Table14[Discount]),Table14[[#This Row],[Discount]])</f>
        <v>7.0000000000000007E-2</v>
      </c>
      <c r="L4119" s="4" t="s">
        <v>31</v>
      </c>
      <c r="M4119" s="4" t="s">
        <v>22</v>
      </c>
    </row>
    <row r="4120" spans="1:13" x14ac:dyDescent="0.3">
      <c r="A4120">
        <v>1380</v>
      </c>
      <c r="B4120" s="1">
        <v>45160</v>
      </c>
      <c r="C4120" s="4" t="str">
        <f>IF(ISBLANK(Table14[[#This Row],[Sales_Rep]]),"Unknown",Table14[[#This Row],[Sales_Rep]])</f>
        <v>Alice</v>
      </c>
      <c r="D4120" s="4" t="str">
        <f>PROPER(Table14[[#This Row],[Region]])</f>
        <v>East</v>
      </c>
      <c r="E4120" s="9">
        <f>IF(ISBLANK(Table14[[#This Row],[Sales_Amount]]),MEDIAN(Table14[Sales_Amount]),Table14[[#This Row],[Sales_Amount]])</f>
        <v>74451.23</v>
      </c>
      <c r="F4120" s="11">
        <f>IF(ISBLANK(Table14[[#This Row],[Quantity_Sold]]),MEDIAN(Table14[Quantity_Sold]),Table14[[#This Row],[Quantity_Sold]])</f>
        <v>33</v>
      </c>
      <c r="G4120" s="4" t="str">
        <f>TRIM(Table14[[#This Row],[Product_Category]])</f>
        <v>Food</v>
      </c>
      <c r="H4120" s="9">
        <v>2013.3</v>
      </c>
      <c r="I4120" s="9">
        <v>2968.55</v>
      </c>
      <c r="J4120" s="4" t="str">
        <f>PROPER(Table14[[#This Row],[Customer_Type]])</f>
        <v>New</v>
      </c>
      <c r="K4120" s="13">
        <f>IF(ISBLANK(Table14[[#This Row],[Discount]]),MEDIAN(Table14[Discount]),Table14[[#This Row],[Discount]])</f>
        <v>0.24</v>
      </c>
      <c r="L4120" s="4" t="s">
        <v>26</v>
      </c>
      <c r="M4120" s="4" t="s">
        <v>22</v>
      </c>
    </row>
    <row r="4121" spans="1:13" x14ac:dyDescent="0.3">
      <c r="A4121">
        <v>1481</v>
      </c>
      <c r="B4121" s="1">
        <v>45259</v>
      </c>
      <c r="C4121" s="4" t="str">
        <f>IF(ISBLANK(Table14[[#This Row],[Sales_Rep]]),"Unknown",Table14[[#This Row],[Sales_Rep]])</f>
        <v>Eve</v>
      </c>
      <c r="D4121" s="4" t="str">
        <f>PROPER(Table14[[#This Row],[Region]])</f>
        <v>North</v>
      </c>
      <c r="E4121" s="9">
        <f>IF(ISBLANK(Table14[[#This Row],[Sales_Amount]]),MEDIAN(Table14[Sales_Amount]),Table14[[#This Row],[Sales_Amount]])</f>
        <v>191739.25</v>
      </c>
      <c r="F4121" s="11">
        <f>IF(ISBLANK(Table14[[#This Row],[Quantity_Sold]]),MEDIAN(Table14[Quantity_Sold]),Table14[[#This Row],[Quantity_Sold]])</f>
        <v>33</v>
      </c>
      <c r="G4121" s="4" t="str">
        <f>TRIM(Table14[[#This Row],[Product_Category]])</f>
        <v>Clothing</v>
      </c>
      <c r="H4121" s="9">
        <v>4581.43</v>
      </c>
      <c r="I4121" s="9">
        <v>6756.14</v>
      </c>
      <c r="J4121" s="4" t="str">
        <f>PROPER(Table14[[#This Row],[Customer_Type]])</f>
        <v>New</v>
      </c>
      <c r="K4121" s="13">
        <f>IF(ISBLANK(Table14[[#This Row],[Discount]]),MEDIAN(Table14[Discount]),Table14[[#This Row],[Discount]])</f>
        <v>0.14000000000000001</v>
      </c>
      <c r="L4121" s="4" t="s">
        <v>17</v>
      </c>
      <c r="M4121" s="4" t="s">
        <v>22</v>
      </c>
    </row>
    <row r="4122" spans="1:13" x14ac:dyDescent="0.3">
      <c r="A4122">
        <v>1383</v>
      </c>
      <c r="B4122" s="1">
        <v>45266</v>
      </c>
      <c r="C4122" s="4" t="str">
        <f>IF(ISBLANK(Table14[[#This Row],[Sales_Rep]]),"Unknown",Table14[[#This Row],[Sales_Rep]])</f>
        <v>Bob</v>
      </c>
      <c r="D4122" s="4" t="str">
        <f>PROPER(Table14[[#This Row],[Region]])</f>
        <v>West</v>
      </c>
      <c r="E4122" s="9">
        <f>IF(ISBLANK(Table14[[#This Row],[Sales_Amount]]),MEDIAN(Table14[Sales_Amount]),Table14[[#This Row],[Sales_Amount]])</f>
        <v>129235.05</v>
      </c>
      <c r="F4122" s="11">
        <f>IF(ISBLANK(Table14[[#This Row],[Quantity_Sold]]),MEDIAN(Table14[Quantity_Sold]),Table14[[#This Row],[Quantity_Sold]])</f>
        <v>42</v>
      </c>
      <c r="G4122" s="4" t="str">
        <f>TRIM(Table14[[#This Row],[Product_Category]])</f>
        <v>Clothing</v>
      </c>
      <c r="H4122" s="9">
        <v>3326.28</v>
      </c>
      <c r="I4122" s="9">
        <v>4395.75</v>
      </c>
      <c r="J4122" s="4" t="str">
        <f>PROPER(Table14[[#This Row],[Customer_Type]])</f>
        <v>Returning</v>
      </c>
      <c r="K4122" s="13">
        <f>IF(ISBLANK(Table14[[#This Row],[Discount]]),MEDIAN(Table14[Discount]),Table14[[#This Row],[Discount]])</f>
        <v>0.3</v>
      </c>
      <c r="L4122" s="4" t="s">
        <v>17</v>
      </c>
      <c r="M4122" s="4" t="s">
        <v>18</v>
      </c>
    </row>
    <row r="4123" spans="1:13" x14ac:dyDescent="0.3">
      <c r="A4123">
        <v>1022</v>
      </c>
      <c r="B4123" s="1">
        <v>45643</v>
      </c>
      <c r="C4123" s="4" t="str">
        <f>IF(ISBLANK(Table14[[#This Row],[Sales_Rep]]),"Unknown",Table14[[#This Row],[Sales_Rep]])</f>
        <v>Bob</v>
      </c>
      <c r="D4123" s="4" t="str">
        <f>PROPER(Table14[[#This Row],[Region]])</f>
        <v>East</v>
      </c>
      <c r="E4123" s="9">
        <f>IF(ISBLANK(Table14[[#This Row],[Sales_Amount]]),MEDIAN(Table14[Sales_Amount]),Table14[[#This Row],[Sales_Amount]])</f>
        <v>20865.900000000001</v>
      </c>
      <c r="F4123" s="11">
        <f>IF(ISBLANK(Table14[[#This Row],[Quantity_Sold]]),MEDIAN(Table14[Quantity_Sold]),Table14[[#This Row],[Quantity_Sold]])</f>
        <v>12</v>
      </c>
      <c r="G4123" s="4" t="str">
        <f>TRIM(Table14[[#This Row],[Product_Category]])</f>
        <v>Clothing</v>
      </c>
      <c r="H4123" s="9">
        <v>1860.16</v>
      </c>
      <c r="I4123" s="9">
        <v>2070.0300000000002</v>
      </c>
      <c r="J4123" s="4" t="str">
        <f>PROPER(Table14[[#This Row],[Customer_Type]])</f>
        <v>New</v>
      </c>
      <c r="K4123" s="13">
        <f>IF(ISBLANK(Table14[[#This Row],[Discount]]),MEDIAN(Table14[Discount]),Table14[[#This Row],[Discount]])</f>
        <v>0.16</v>
      </c>
      <c r="L4123" s="4" t="s">
        <v>26</v>
      </c>
      <c r="M4123" s="4" t="s">
        <v>18</v>
      </c>
    </row>
    <row r="4124" spans="1:13" x14ac:dyDescent="0.3">
      <c r="A4124">
        <v>1121</v>
      </c>
      <c r="B4124" s="1">
        <v>45127</v>
      </c>
      <c r="C4124" s="4" t="str">
        <f>IF(ISBLANK(Table14[[#This Row],[Sales_Rep]]),"Unknown",Table14[[#This Row],[Sales_Rep]])</f>
        <v>Charlie</v>
      </c>
      <c r="D4124" s="4" t="str">
        <f>PROPER(Table14[[#This Row],[Region]])</f>
        <v>West</v>
      </c>
      <c r="E4124" s="9">
        <f>IF(ISBLANK(Table14[[#This Row],[Sales_Amount]]),MEDIAN(Table14[Sales_Amount]),Table14[[#This Row],[Sales_Amount]])</f>
        <v>23221.97</v>
      </c>
      <c r="F4124" s="11">
        <f>IF(ISBLANK(Table14[[#This Row],[Quantity_Sold]]),MEDIAN(Table14[Quantity_Sold]),Table14[[#This Row],[Quantity_Sold]])</f>
        <v>6</v>
      </c>
      <c r="G4124" s="4" t="str">
        <f>TRIM(Table14[[#This Row],[Product_Category]])</f>
        <v>Furniture</v>
      </c>
      <c r="H4124" s="9">
        <v>3015.82</v>
      </c>
      <c r="I4124" s="9">
        <v>3990.03</v>
      </c>
      <c r="J4124" s="4" t="str">
        <f>PROPER(Table14[[#This Row],[Customer_Type]])</f>
        <v>New</v>
      </c>
      <c r="K4124" s="13">
        <f>IF(ISBLANK(Table14[[#This Row],[Discount]]),MEDIAN(Table14[Discount]),Table14[[#This Row],[Discount]])</f>
        <v>0.03</v>
      </c>
      <c r="L4124" s="4" t="s">
        <v>31</v>
      </c>
      <c r="M4124" s="4" t="s">
        <v>18</v>
      </c>
    </row>
    <row r="4125" spans="1:13" x14ac:dyDescent="0.3">
      <c r="A4125">
        <v>1486</v>
      </c>
      <c r="B4125" s="1">
        <v>45492</v>
      </c>
      <c r="C4125" s="4" t="str">
        <f>IF(ISBLANK(Table14[[#This Row],[Sales_Rep]]),"Unknown",Table14[[#This Row],[Sales_Rep]])</f>
        <v>Eve</v>
      </c>
      <c r="D4125" s="4" t="str">
        <f>PROPER(Table14[[#This Row],[Region]])</f>
        <v>South</v>
      </c>
      <c r="E4125" s="9">
        <f>IF(ISBLANK(Table14[[#This Row],[Sales_Amount]]),MEDIAN(Table14[Sales_Amount]),Table14[[#This Row],[Sales_Amount]])</f>
        <v>183051.73</v>
      </c>
      <c r="F4125" s="11">
        <f>IF(ISBLANK(Table14[[#This Row],[Quantity_Sold]]),MEDIAN(Table14[Quantity_Sold]),Table14[[#This Row],[Quantity_Sold]])</f>
        <v>34</v>
      </c>
      <c r="G4125" s="4" t="str">
        <f>TRIM(Table14[[#This Row],[Product_Category]])</f>
        <v>Clothing</v>
      </c>
      <c r="H4125" s="9">
        <v>4773.93</v>
      </c>
      <c r="I4125" s="9">
        <v>6333.97</v>
      </c>
      <c r="J4125" s="4" t="str">
        <f>PROPER(Table14[[#This Row],[Customer_Type]])</f>
        <v>Returning</v>
      </c>
      <c r="K4125" s="13">
        <f>IF(ISBLANK(Table14[[#This Row],[Discount]]),MEDIAN(Table14[Discount]),Table14[[#This Row],[Discount]])</f>
        <v>0.15</v>
      </c>
      <c r="L4125" s="4" t="s">
        <v>26</v>
      </c>
      <c r="M4125" s="4" t="s">
        <v>18</v>
      </c>
    </row>
    <row r="4126" spans="1:13" x14ac:dyDescent="0.3">
      <c r="A4126">
        <v>1208</v>
      </c>
      <c r="B4126" s="1">
        <v>45442</v>
      </c>
      <c r="C4126" s="4" t="str">
        <f>IF(ISBLANK(Table14[[#This Row],[Sales_Rep]]),"Unknown",Table14[[#This Row],[Sales_Rep]])</f>
        <v>Alice</v>
      </c>
      <c r="D4126" s="4" t="str">
        <f>PROPER(Table14[[#This Row],[Region]])</f>
        <v>East</v>
      </c>
      <c r="E4126" s="9">
        <f>IF(ISBLANK(Table14[[#This Row],[Sales_Amount]]),MEDIAN(Table14[Sales_Amount]),Table14[[#This Row],[Sales_Amount]])</f>
        <v>127330.52</v>
      </c>
      <c r="F4126" s="11">
        <f>IF(ISBLANK(Table14[[#This Row],[Quantity_Sold]]),MEDIAN(Table14[Quantity_Sold]),Table14[[#This Row],[Quantity_Sold]])</f>
        <v>36</v>
      </c>
      <c r="G4126" s="4" t="str">
        <f>TRIM(Table14[[#This Row],[Product_Category]])</f>
        <v>Clothing</v>
      </c>
      <c r="H4126" s="9">
        <v>3017.9</v>
      </c>
      <c r="I4126" s="9">
        <v>4065.47</v>
      </c>
      <c r="J4126" s="4" t="str">
        <f>PROPER(Table14[[#This Row],[Customer_Type]])</f>
        <v>New</v>
      </c>
      <c r="K4126" s="13">
        <f>IF(ISBLANK(Table14[[#This Row],[Discount]]),MEDIAN(Table14[Discount]),Table14[[#This Row],[Discount]])</f>
        <v>0.13</v>
      </c>
      <c r="L4126" s="4" t="s">
        <v>31</v>
      </c>
      <c r="M4126" s="4" t="s">
        <v>18</v>
      </c>
    </row>
    <row r="4127" spans="1:13" x14ac:dyDescent="0.3">
      <c r="A4127">
        <v>1350</v>
      </c>
      <c r="B4127" s="1">
        <v>45078</v>
      </c>
      <c r="C4127" s="4" t="str">
        <f>IF(ISBLANK(Table14[[#This Row],[Sales_Rep]]),"Unknown",Table14[[#This Row],[Sales_Rep]])</f>
        <v>Bob</v>
      </c>
      <c r="D4127" s="4" t="str">
        <f>PROPER(Table14[[#This Row],[Region]])</f>
        <v>North</v>
      </c>
      <c r="E4127" s="9">
        <f>IF(ISBLANK(Table14[[#This Row],[Sales_Amount]]),MEDIAN(Table14[Sales_Amount]),Table14[[#This Row],[Sales_Amount]])</f>
        <v>180017.71</v>
      </c>
      <c r="F4127" s="11">
        <f>IF(ISBLANK(Table14[[#This Row],[Quantity_Sold]]),MEDIAN(Table14[Quantity_Sold]),Table14[[#This Row],[Quantity_Sold]])</f>
        <v>42</v>
      </c>
      <c r="G4127" s="4" t="str">
        <f>TRIM(Table14[[#This Row],[Product_Category]])</f>
        <v>Furniture</v>
      </c>
      <c r="H4127" s="9">
        <v>3863.98</v>
      </c>
      <c r="I4127" s="9">
        <v>5357.67</v>
      </c>
      <c r="J4127" s="4" t="str">
        <f>PROPER(Table14[[#This Row],[Customer_Type]])</f>
        <v>Returning</v>
      </c>
      <c r="K4127" s="13">
        <f>IF(ISBLANK(Table14[[#This Row],[Discount]]),MEDIAN(Table14[Discount]),Table14[[#This Row],[Discount]])</f>
        <v>0.2</v>
      </c>
      <c r="L4127" s="4" t="s">
        <v>31</v>
      </c>
      <c r="M4127" s="4" t="s">
        <v>22</v>
      </c>
    </row>
    <row r="4128" spans="1:13" x14ac:dyDescent="0.3">
      <c r="A4128">
        <v>1158</v>
      </c>
      <c r="B4128" s="1">
        <v>45325</v>
      </c>
      <c r="C4128" s="4" t="str">
        <f>IF(ISBLANK(Table14[[#This Row],[Sales_Rep]]),"Unknown",Table14[[#This Row],[Sales_Rep]])</f>
        <v>Eve</v>
      </c>
      <c r="D4128" s="4" t="str">
        <f>PROPER(Table14[[#This Row],[Region]])</f>
        <v>North</v>
      </c>
      <c r="E4128" s="9">
        <f>IF(ISBLANK(Table14[[#This Row],[Sales_Amount]]),MEDIAN(Table14[Sales_Amount]),Table14[[#This Row],[Sales_Amount]])</f>
        <v>52608.95</v>
      </c>
      <c r="F4128" s="11">
        <f>IF(ISBLANK(Table14[[#This Row],[Quantity_Sold]]),MEDIAN(Table14[Quantity_Sold]),Table14[[#This Row],[Quantity_Sold]])</f>
        <v>17</v>
      </c>
      <c r="G4128" s="4" t="str">
        <f>TRIM(Table14[[#This Row],[Product_Category]])</f>
        <v>Furniture</v>
      </c>
      <c r="H4128" s="9">
        <v>2963.5</v>
      </c>
      <c r="I4128" s="9">
        <v>3684.1</v>
      </c>
      <c r="J4128" s="4" t="str">
        <f>PROPER(Table14[[#This Row],[Customer_Type]])</f>
        <v>Returning</v>
      </c>
      <c r="K4128" s="13">
        <f>IF(ISBLANK(Table14[[#This Row],[Discount]]),MEDIAN(Table14[Discount]),Table14[[#This Row],[Discount]])</f>
        <v>0.16</v>
      </c>
      <c r="L4128" s="4" t="s">
        <v>31</v>
      </c>
      <c r="M4128" s="4" t="s">
        <v>22</v>
      </c>
    </row>
    <row r="4129" spans="1:13" x14ac:dyDescent="0.3">
      <c r="A4129">
        <v>1056</v>
      </c>
      <c r="B4129" s="1">
        <v>45026</v>
      </c>
      <c r="C4129" s="4" t="str">
        <f>IF(ISBLANK(Table14[[#This Row],[Sales_Rep]]),"Unknown",Table14[[#This Row],[Sales_Rep]])</f>
        <v>Eve</v>
      </c>
      <c r="D4129" s="4" t="str">
        <f>PROPER(Table14[[#This Row],[Region]])</f>
        <v>North</v>
      </c>
      <c r="E4129" s="9">
        <f>IF(ISBLANK(Table14[[#This Row],[Sales_Amount]]),MEDIAN(Table14[Sales_Amount]),Table14[[#This Row],[Sales_Amount]])</f>
        <v>119308</v>
      </c>
      <c r="F4129" s="11">
        <f>IF(ISBLANK(Table14[[#This Row],[Quantity_Sold]]),MEDIAN(Table14[Quantity_Sold]),Table14[[#This Row],[Quantity_Sold]])</f>
        <v>47</v>
      </c>
      <c r="G4129" s="4" t="str">
        <f>TRIM(Table14[[#This Row],[Product_Category]])</f>
        <v>Clothing</v>
      </c>
      <c r="H4129" s="9">
        <v>2350.8000000000002</v>
      </c>
      <c r="I4129" s="9">
        <v>2820.52</v>
      </c>
      <c r="J4129" s="4" t="str">
        <f>PROPER(Table14[[#This Row],[Customer_Type]])</f>
        <v>Returning</v>
      </c>
      <c r="K4129" s="13">
        <f>IF(ISBLANK(Table14[[#This Row],[Discount]]),MEDIAN(Table14[Discount]),Table14[[#This Row],[Discount]])</f>
        <v>0.1</v>
      </c>
      <c r="L4129" s="4" t="s">
        <v>17</v>
      </c>
      <c r="M4129" s="4" t="s">
        <v>18</v>
      </c>
    </row>
    <row r="4130" spans="1:13" x14ac:dyDescent="0.3">
      <c r="A4130">
        <v>1232</v>
      </c>
      <c r="B4130" s="1">
        <v>45323</v>
      </c>
      <c r="C4130" s="4" t="str">
        <f>IF(ISBLANK(Table14[[#This Row],[Sales_Rep]]),"Unknown",Table14[[#This Row],[Sales_Rep]])</f>
        <v>Alice</v>
      </c>
      <c r="D4130" s="4" t="str">
        <f>PROPER(Table14[[#This Row],[Region]])</f>
        <v>North</v>
      </c>
      <c r="E4130" s="9">
        <f>IF(ISBLANK(Table14[[#This Row],[Sales_Amount]]),MEDIAN(Table14[Sales_Amount]),Table14[[#This Row],[Sales_Amount]])</f>
        <v>37972.910000000003</v>
      </c>
      <c r="F4130" s="11">
        <f>IF(ISBLANK(Table14[[#This Row],[Quantity_Sold]]),MEDIAN(Table14[Quantity_Sold]),Table14[[#This Row],[Quantity_Sold]])</f>
        <v>11</v>
      </c>
      <c r="G4130" s="4" t="str">
        <f>TRIM(Table14[[#This Row],[Product_Category]])</f>
        <v>Electronics</v>
      </c>
      <c r="H4130" s="9">
        <v>3551.52</v>
      </c>
      <c r="I4130" s="9">
        <v>4728.88</v>
      </c>
      <c r="J4130" s="4" t="str">
        <f>PROPER(Table14[[#This Row],[Customer_Type]])</f>
        <v>New</v>
      </c>
      <c r="K4130" s="13">
        <f>IF(ISBLANK(Table14[[#This Row],[Discount]]),MEDIAN(Table14[Discount]),Table14[[#This Row],[Discount]])</f>
        <v>0.27</v>
      </c>
      <c r="L4130" s="4" t="s">
        <v>26</v>
      </c>
      <c r="M4130" s="4" t="s">
        <v>22</v>
      </c>
    </row>
    <row r="4131" spans="1:13" x14ac:dyDescent="0.3">
      <c r="A4131">
        <v>1491</v>
      </c>
      <c r="B4131" s="1">
        <v>45606</v>
      </c>
      <c r="C4131" s="4" t="str">
        <f>IF(ISBLANK(Table14[[#This Row],[Sales_Rep]]),"Unknown",Table14[[#This Row],[Sales_Rep]])</f>
        <v>Eve</v>
      </c>
      <c r="D4131" s="4" t="str">
        <f>PROPER(Table14[[#This Row],[Region]])</f>
        <v>South</v>
      </c>
      <c r="E4131" s="9">
        <f>IF(ISBLANK(Table14[[#This Row],[Sales_Amount]]),MEDIAN(Table14[Sales_Amount]),Table14[[#This Row],[Sales_Amount]])</f>
        <v>44990.1</v>
      </c>
      <c r="F4131" s="11">
        <f>IF(ISBLANK(Table14[[#This Row],[Quantity_Sold]]),MEDIAN(Table14[Quantity_Sold]),Table14[[#This Row],[Quantity_Sold]])</f>
        <v>29</v>
      </c>
      <c r="G4131" s="4" t="str">
        <f>TRIM(Table14[[#This Row],[Product_Category]])</f>
        <v>Clothing</v>
      </c>
      <c r="H4131" s="9">
        <v>1327.92</v>
      </c>
      <c r="I4131" s="9">
        <v>1891.93</v>
      </c>
      <c r="J4131" s="4" t="str">
        <f>PROPER(Table14[[#This Row],[Customer_Type]])</f>
        <v>Returning</v>
      </c>
      <c r="K4131" s="13">
        <f>IF(ISBLANK(Table14[[#This Row],[Discount]]),MEDIAN(Table14[Discount]),Table14[[#This Row],[Discount]])</f>
        <v>0.18</v>
      </c>
      <c r="L4131" s="4" t="s">
        <v>17</v>
      </c>
      <c r="M4131" s="4" t="s">
        <v>18</v>
      </c>
    </row>
    <row r="4132" spans="1:13" x14ac:dyDescent="0.3">
      <c r="A4132">
        <v>1275</v>
      </c>
      <c r="B4132" s="1">
        <v>45311</v>
      </c>
      <c r="C4132" s="4" t="str">
        <f>IF(ISBLANK(Table14[[#This Row],[Sales_Rep]]),"Unknown",Table14[[#This Row],[Sales_Rep]])</f>
        <v>Eve</v>
      </c>
      <c r="D4132" s="4" t="str">
        <f>PROPER(Table14[[#This Row],[Region]])</f>
        <v>North</v>
      </c>
      <c r="E4132" s="9">
        <f>IF(ISBLANK(Table14[[#This Row],[Sales_Amount]]),MEDIAN(Table14[Sales_Amount]),Table14[[#This Row],[Sales_Amount]])</f>
        <v>239807.71</v>
      </c>
      <c r="F4132" s="11">
        <f>IF(ISBLANK(Table14[[#This Row],[Quantity_Sold]]),MEDIAN(Table14[Quantity_Sold]),Table14[[#This Row],[Quantity_Sold]])</f>
        <v>48</v>
      </c>
      <c r="G4132" s="4" t="str">
        <f>TRIM(Table14[[#This Row],[Product_Category]])</f>
        <v>Food</v>
      </c>
      <c r="H4132" s="9">
        <v>4453.5</v>
      </c>
      <c r="I4132" s="9">
        <v>5877.64</v>
      </c>
      <c r="J4132" s="4" t="str">
        <f>PROPER(Table14[[#This Row],[Customer_Type]])</f>
        <v>New</v>
      </c>
      <c r="K4132" s="13">
        <f>IF(ISBLANK(Table14[[#This Row],[Discount]]),MEDIAN(Table14[Discount]),Table14[[#This Row],[Discount]])</f>
        <v>0.15</v>
      </c>
      <c r="L4132" s="4" t="s">
        <v>17</v>
      </c>
      <c r="M4132" s="4" t="s">
        <v>18</v>
      </c>
    </row>
    <row r="4133" spans="1:13" x14ac:dyDescent="0.3">
      <c r="A4133">
        <v>1095</v>
      </c>
      <c r="B4133" s="1">
        <v>45561</v>
      </c>
      <c r="C4133" s="4" t="str">
        <f>IF(ISBLANK(Table14[[#This Row],[Sales_Rep]]),"Unknown",Table14[[#This Row],[Sales_Rep]])</f>
        <v>Eve</v>
      </c>
      <c r="D4133" s="4" t="str">
        <f>PROPER(Table14[[#This Row],[Region]])</f>
        <v>South</v>
      </c>
      <c r="E4133" s="9">
        <f>IF(ISBLANK(Table14[[#This Row],[Sales_Amount]]),MEDIAN(Table14[Sales_Amount]),Table14[[#This Row],[Sales_Amount]])</f>
        <v>25307.27</v>
      </c>
      <c r="F4133" s="11">
        <f>IF(ISBLANK(Table14[[#This Row],[Quantity_Sold]]),MEDIAN(Table14[Quantity_Sold]),Table14[[#This Row],[Quantity_Sold]])</f>
        <v>17</v>
      </c>
      <c r="G4133" s="4" t="str">
        <f>TRIM(Table14[[#This Row],[Product_Category]])</f>
        <v>Furniture</v>
      </c>
      <c r="H4133" s="9">
        <v>1354.31</v>
      </c>
      <c r="I4133" s="9">
        <v>1503.7</v>
      </c>
      <c r="J4133" s="4" t="str">
        <f>PROPER(Table14[[#This Row],[Customer_Type]])</f>
        <v>Returning</v>
      </c>
      <c r="K4133" s="13">
        <f>IF(ISBLANK(Table14[[#This Row],[Discount]]),MEDIAN(Table14[Discount]),Table14[[#This Row],[Discount]])</f>
        <v>0.01</v>
      </c>
      <c r="L4133" s="4" t="s">
        <v>31</v>
      </c>
      <c r="M4133" s="4" t="s">
        <v>22</v>
      </c>
    </row>
    <row r="4134" spans="1:13" x14ac:dyDescent="0.3">
      <c r="A4134">
        <v>1229</v>
      </c>
      <c r="B4134" s="1">
        <v>45656</v>
      </c>
      <c r="C4134" s="4" t="str">
        <f>IF(ISBLANK(Table14[[#This Row],[Sales_Rep]]),"Unknown",Table14[[#This Row],[Sales_Rep]])</f>
        <v>Bob</v>
      </c>
      <c r="D4134" s="4" t="str">
        <f>PROPER(Table14[[#This Row],[Region]])</f>
        <v>West</v>
      </c>
      <c r="E4134" s="9">
        <f>IF(ISBLANK(Table14[[#This Row],[Sales_Amount]]),MEDIAN(Table14[Sales_Amount]),Table14[[#This Row],[Sales_Amount]])</f>
        <v>43277.52</v>
      </c>
      <c r="F4134" s="11">
        <f>IF(ISBLANK(Table14[[#This Row],[Quantity_Sold]]),MEDIAN(Table14[Quantity_Sold]),Table14[[#This Row],[Quantity_Sold]])</f>
        <v>42</v>
      </c>
      <c r="G4134" s="4" t="str">
        <f>TRIM(Table14[[#This Row],[Product_Category]])</f>
        <v>Electronics</v>
      </c>
      <c r="H4134" s="9">
        <v>1150.02</v>
      </c>
      <c r="I4134" s="9">
        <v>1272.1199999999999</v>
      </c>
      <c r="J4134" s="4" t="str">
        <f>PROPER(Table14[[#This Row],[Customer_Type]])</f>
        <v>Returning</v>
      </c>
      <c r="K4134" s="13">
        <f>IF(ISBLANK(Table14[[#This Row],[Discount]]),MEDIAN(Table14[Discount]),Table14[[#This Row],[Discount]])</f>
        <v>0.19</v>
      </c>
      <c r="L4134" s="4" t="s">
        <v>17</v>
      </c>
      <c r="M4134" s="4" t="s">
        <v>22</v>
      </c>
    </row>
    <row r="4135" spans="1:13" x14ac:dyDescent="0.3">
      <c r="A4135">
        <v>1428</v>
      </c>
      <c r="B4135" s="1">
        <v>45055</v>
      </c>
      <c r="C4135" s="4" t="str">
        <f>IF(ISBLANK(Table14[[#This Row],[Sales_Rep]]),"Unknown",Table14[[#This Row],[Sales_Rep]])</f>
        <v>Alice</v>
      </c>
      <c r="D4135" s="4" t="str">
        <f>PROPER(Table14[[#This Row],[Region]])</f>
        <v>East</v>
      </c>
      <c r="E4135" s="9">
        <f>IF(ISBLANK(Table14[[#This Row],[Sales_Amount]]),MEDIAN(Table14[Sales_Amount]),Table14[[#This Row],[Sales_Amount]])</f>
        <v>5614.27</v>
      </c>
      <c r="F4135" s="11">
        <f>IF(ISBLANK(Table14[[#This Row],[Quantity_Sold]]),MEDIAN(Table14[Quantity_Sold]),Table14[[#This Row],[Quantity_Sold]])</f>
        <v>9</v>
      </c>
      <c r="G4135" s="4" t="str">
        <f>TRIM(Table14[[#This Row],[Product_Category]])</f>
        <v>Electronics</v>
      </c>
      <c r="H4135" s="9">
        <v>632.41</v>
      </c>
      <c r="I4135" s="9">
        <v>820.8</v>
      </c>
      <c r="J4135" s="4" t="str">
        <f>PROPER(Table14[[#This Row],[Customer_Type]])</f>
        <v>New</v>
      </c>
      <c r="K4135" s="13">
        <f>IF(ISBLANK(Table14[[#This Row],[Discount]]),MEDIAN(Table14[Discount]),Table14[[#This Row],[Discount]])</f>
        <v>0.24</v>
      </c>
      <c r="L4135" s="4" t="s">
        <v>26</v>
      </c>
      <c r="M4135" s="4" t="s">
        <v>18</v>
      </c>
    </row>
    <row r="4136" spans="1:13" x14ac:dyDescent="0.3">
      <c r="A4136">
        <v>1234</v>
      </c>
      <c r="B4136" s="1">
        <v>45283</v>
      </c>
      <c r="C4136" s="4" t="str">
        <f>IF(ISBLANK(Table14[[#This Row],[Sales_Rep]]),"Unknown",Table14[[#This Row],[Sales_Rep]])</f>
        <v>Eve</v>
      </c>
      <c r="D4136" s="4" t="str">
        <f>PROPER(Table14[[#This Row],[Region]])</f>
        <v>South</v>
      </c>
      <c r="E4136" s="9">
        <f>IF(ISBLANK(Table14[[#This Row],[Sales_Amount]]),MEDIAN(Table14[Sales_Amount]),Table14[[#This Row],[Sales_Amount]])</f>
        <v>30476.35</v>
      </c>
      <c r="F4136" s="11">
        <f>IF(ISBLANK(Table14[[#This Row],[Quantity_Sold]]),MEDIAN(Table14[Quantity_Sold]),Table14[[#This Row],[Quantity_Sold]])</f>
        <v>49</v>
      </c>
      <c r="G4136" s="4" t="str">
        <f>TRIM(Table14[[#This Row],[Product_Category]])</f>
        <v>Furniture</v>
      </c>
      <c r="H4136" s="9">
        <v>609.38</v>
      </c>
      <c r="I4136" s="9">
        <v>706.78</v>
      </c>
      <c r="J4136" s="4" t="str">
        <f>PROPER(Table14[[#This Row],[Customer_Type]])</f>
        <v>Returning</v>
      </c>
      <c r="K4136" s="13">
        <f>IF(ISBLANK(Table14[[#This Row],[Discount]]),MEDIAN(Table14[Discount]),Table14[[#This Row],[Discount]])</f>
        <v>0.12</v>
      </c>
      <c r="L4136" s="4" t="s">
        <v>17</v>
      </c>
      <c r="M4136" s="4" t="s">
        <v>18</v>
      </c>
    </row>
    <row r="4137" spans="1:13" x14ac:dyDescent="0.3">
      <c r="A4137">
        <v>1010</v>
      </c>
      <c r="B4137" s="1">
        <v>45342</v>
      </c>
      <c r="C4137" s="4" t="str">
        <f>IF(ISBLANK(Table14[[#This Row],[Sales_Rep]]),"Unknown",Table14[[#This Row],[Sales_Rep]])</f>
        <v>Eve</v>
      </c>
      <c r="D4137" s="4" t="str">
        <f>PROPER(Table14[[#This Row],[Region]])</f>
        <v>West</v>
      </c>
      <c r="E4137" s="9">
        <f>IF(ISBLANK(Table14[[#This Row],[Sales_Amount]]),MEDIAN(Table14[Sales_Amount]),Table14[[#This Row],[Sales_Amount]])</f>
        <v>32301.279999999999</v>
      </c>
      <c r="F4137" s="11">
        <f>IF(ISBLANK(Table14[[#This Row],[Quantity_Sold]]),MEDIAN(Table14[Quantity_Sold]),Table14[[#This Row],[Quantity_Sold]])</f>
        <v>14</v>
      </c>
      <c r="G4137" s="4" t="str">
        <f>TRIM(Table14[[#This Row],[Product_Category]])</f>
        <v>Food</v>
      </c>
      <c r="H4137" s="9">
        <v>2106.7600000000002</v>
      </c>
      <c r="I4137" s="9">
        <v>2920.55</v>
      </c>
      <c r="J4137" s="4" t="str">
        <f>PROPER(Table14[[#This Row],[Customer_Type]])</f>
        <v>Returning</v>
      </c>
      <c r="K4137" s="13">
        <f>IF(ISBLANK(Table14[[#This Row],[Discount]]),MEDIAN(Table14[Discount]),Table14[[#This Row],[Discount]])</f>
        <v>0.21</v>
      </c>
      <c r="L4137" s="4" t="s">
        <v>26</v>
      </c>
      <c r="M4137" s="4" t="s">
        <v>18</v>
      </c>
    </row>
    <row r="4138" spans="1:13" x14ac:dyDescent="0.3">
      <c r="A4138">
        <v>1323</v>
      </c>
      <c r="B4138" s="1">
        <v>45428</v>
      </c>
      <c r="C4138" s="4" t="str">
        <f>IF(ISBLANK(Table14[[#This Row],[Sales_Rep]]),"Unknown",Table14[[#This Row],[Sales_Rep]])</f>
        <v>Bob</v>
      </c>
      <c r="D4138" s="4" t="str">
        <f>PROPER(Table14[[#This Row],[Region]])</f>
        <v>West</v>
      </c>
      <c r="E4138" s="9">
        <f>IF(ISBLANK(Table14[[#This Row],[Sales_Amount]]),MEDIAN(Table14[Sales_Amount]),Table14[[#This Row],[Sales_Amount]])</f>
        <v>15707.34</v>
      </c>
      <c r="F4138" s="11">
        <f>IF(ISBLANK(Table14[[#This Row],[Quantity_Sold]]),MEDIAN(Table14[Quantity_Sold]),Table14[[#This Row],[Quantity_Sold]])</f>
        <v>6</v>
      </c>
      <c r="G4138" s="4" t="str">
        <f>TRIM(Table14[[#This Row],[Product_Category]])</f>
        <v>Clothing</v>
      </c>
      <c r="H4138" s="9">
        <v>2860.44</v>
      </c>
      <c r="I4138" s="9">
        <v>3490.52</v>
      </c>
      <c r="J4138" s="4" t="str">
        <f>PROPER(Table14[[#This Row],[Customer_Type]])</f>
        <v>Returning</v>
      </c>
      <c r="K4138" s="13">
        <f>IF(ISBLANK(Table14[[#This Row],[Discount]]),MEDIAN(Table14[Discount]),Table14[[#This Row],[Discount]])</f>
        <v>0.25</v>
      </c>
      <c r="L4138" s="4" t="s">
        <v>17</v>
      </c>
      <c r="M4138" s="4" t="s">
        <v>18</v>
      </c>
    </row>
    <row r="4139" spans="1:13" x14ac:dyDescent="0.3">
      <c r="A4139">
        <v>1055</v>
      </c>
      <c r="B4139" s="1">
        <v>45468</v>
      </c>
      <c r="C4139" s="4" t="str">
        <f>IF(ISBLANK(Table14[[#This Row],[Sales_Rep]]),"Unknown",Table14[[#This Row],[Sales_Rep]])</f>
        <v>Alice</v>
      </c>
      <c r="D4139" s="4" t="str">
        <f>PROPER(Table14[[#This Row],[Region]])</f>
        <v>East</v>
      </c>
      <c r="E4139" s="9">
        <f>IF(ISBLANK(Table14[[#This Row],[Sales_Amount]]),MEDIAN(Table14[Sales_Amount]),Table14[[#This Row],[Sales_Amount]])</f>
        <v>72267.7</v>
      </c>
      <c r="F4139" s="11">
        <f>IF(ISBLANK(Table14[[#This Row],[Quantity_Sold]]),MEDIAN(Table14[Quantity_Sold]),Table14[[#This Row],[Quantity_Sold]])</f>
        <v>18</v>
      </c>
      <c r="G4139" s="4" t="str">
        <f>TRIM(Table14[[#This Row],[Product_Category]])</f>
        <v>Electronics</v>
      </c>
      <c r="H4139" s="9">
        <v>3805.65</v>
      </c>
      <c r="I4139" s="9">
        <v>5018.59</v>
      </c>
      <c r="J4139" s="4" t="str">
        <f>PROPER(Table14[[#This Row],[Customer_Type]])</f>
        <v>New</v>
      </c>
      <c r="K4139" s="13">
        <f>IF(ISBLANK(Table14[[#This Row],[Discount]]),MEDIAN(Table14[Discount]),Table14[[#This Row],[Discount]])</f>
        <v>0.2</v>
      </c>
      <c r="L4139" s="4" t="s">
        <v>26</v>
      </c>
      <c r="M4139" s="4" t="s">
        <v>18</v>
      </c>
    </row>
    <row r="4140" spans="1:13" x14ac:dyDescent="0.3">
      <c r="A4140">
        <v>1329</v>
      </c>
      <c r="B4140" s="1">
        <v>45375</v>
      </c>
      <c r="C4140" s="4" t="str">
        <f>IF(ISBLANK(Table14[[#This Row],[Sales_Rep]]),"Unknown",Table14[[#This Row],[Sales_Rep]])</f>
        <v>Charlie</v>
      </c>
      <c r="D4140" s="4" t="str">
        <f>PROPER(Table14[[#This Row],[Region]])</f>
        <v>East</v>
      </c>
      <c r="E4140" s="9">
        <f>IF(ISBLANK(Table14[[#This Row],[Sales_Amount]]),MEDIAN(Table14[Sales_Amount]),Table14[[#This Row],[Sales_Amount]])</f>
        <v>232238.79</v>
      </c>
      <c r="F4140" s="11">
        <f>IF(ISBLANK(Table14[[#This Row],[Quantity_Sold]]),MEDIAN(Table14[Quantity_Sold]),Table14[[#This Row],[Quantity_Sold]])</f>
        <v>43</v>
      </c>
      <c r="G4140" s="4" t="str">
        <f>TRIM(Table14[[#This Row],[Product_Category]])</f>
        <v>Food</v>
      </c>
      <c r="H4140" s="9">
        <v>4792.75</v>
      </c>
      <c r="I4140" s="9">
        <v>5685.16</v>
      </c>
      <c r="J4140" s="4" t="str">
        <f>PROPER(Table14[[#This Row],[Customer_Type]])</f>
        <v>Returning</v>
      </c>
      <c r="K4140" s="13">
        <f>IF(ISBLANK(Table14[[#This Row],[Discount]]),MEDIAN(Table14[Discount]),Table14[[#This Row],[Discount]])</f>
        <v>0.05</v>
      </c>
      <c r="L4140" s="4" t="s">
        <v>17</v>
      </c>
      <c r="M4140" s="4" t="s">
        <v>18</v>
      </c>
    </row>
    <row r="4141" spans="1:13" x14ac:dyDescent="0.3">
      <c r="A4141">
        <v>1005</v>
      </c>
      <c r="B4141" s="1">
        <v>45146</v>
      </c>
      <c r="C4141" s="4" t="str">
        <f>IF(ISBLANK(Table14[[#This Row],[Sales_Rep]]),"Unknown",Table14[[#This Row],[Sales_Rep]])</f>
        <v>Bob</v>
      </c>
      <c r="D4141" s="4" t="str">
        <f>PROPER(Table14[[#This Row],[Region]])</f>
        <v>West</v>
      </c>
      <c r="E4141" s="9">
        <f>IF(ISBLANK(Table14[[#This Row],[Sales_Amount]]),MEDIAN(Table14[Sales_Amount]),Table14[[#This Row],[Sales_Amount]])</f>
        <v>254699.1</v>
      </c>
      <c r="F4141" s="11">
        <f>IF(ISBLANK(Table14[[#This Row],[Quantity_Sold]]),MEDIAN(Table14[Quantity_Sold]),Table14[[#This Row],[Quantity_Sold]])</f>
        <v>44</v>
      </c>
      <c r="G4141" s="4" t="str">
        <f>TRIM(Table14[[#This Row],[Product_Category]])</f>
        <v>Electronics</v>
      </c>
      <c r="H4141" s="9">
        <v>4656.54</v>
      </c>
      <c r="I4141" s="9">
        <v>6093.28</v>
      </c>
      <c r="J4141" s="4" t="str">
        <f>PROPER(Table14[[#This Row],[Customer_Type]])</f>
        <v>Returning</v>
      </c>
      <c r="K4141" s="13">
        <f>IF(ISBLANK(Table14[[#This Row],[Discount]]),MEDIAN(Table14[Discount]),Table14[[#This Row],[Discount]])</f>
        <v>0.05</v>
      </c>
      <c r="L4141" s="4" t="s">
        <v>17</v>
      </c>
      <c r="M4141" s="4" t="s">
        <v>18</v>
      </c>
    </row>
    <row r="4142" spans="1:13" x14ac:dyDescent="0.3">
      <c r="A4142">
        <v>1368</v>
      </c>
      <c r="B4142" s="1">
        <v>45000</v>
      </c>
      <c r="C4142" s="4" t="str">
        <f>IF(ISBLANK(Table14[[#This Row],[Sales_Rep]]),"Unknown",Table14[[#This Row],[Sales_Rep]])</f>
        <v>Alice</v>
      </c>
      <c r="D4142" s="4" t="str">
        <f>PROPER(Table14[[#This Row],[Region]])</f>
        <v>East</v>
      </c>
      <c r="E4142" s="9">
        <f>IF(ISBLANK(Table14[[#This Row],[Sales_Amount]]),MEDIAN(Table14[Sales_Amount]),Table14[[#This Row],[Sales_Amount]])</f>
        <v>25765.82</v>
      </c>
      <c r="F4142" s="11">
        <f>IF(ISBLANK(Table14[[#This Row],[Quantity_Sold]]),MEDIAN(Table14[Quantity_Sold]),Table14[[#This Row],[Quantity_Sold]])</f>
        <v>12</v>
      </c>
      <c r="G4142" s="4" t="str">
        <f>TRIM(Table14[[#This Row],[Product_Category]])</f>
        <v>Clothing</v>
      </c>
      <c r="H4142" s="9">
        <v>2005.83</v>
      </c>
      <c r="I4142" s="9">
        <v>2412.5300000000002</v>
      </c>
      <c r="J4142" s="4" t="str">
        <f>PROPER(Table14[[#This Row],[Customer_Type]])</f>
        <v>New</v>
      </c>
      <c r="K4142" s="13">
        <f>IF(ISBLANK(Table14[[#This Row],[Discount]]),MEDIAN(Table14[Discount]),Table14[[#This Row],[Discount]])</f>
        <v>0.11</v>
      </c>
      <c r="L4142" s="4" t="s">
        <v>17</v>
      </c>
      <c r="M4142" s="4" t="s">
        <v>18</v>
      </c>
    </row>
    <row r="4143" spans="1:13" x14ac:dyDescent="0.3">
      <c r="A4143">
        <v>1395</v>
      </c>
      <c r="B4143" s="1">
        <v>45082</v>
      </c>
      <c r="C4143" s="4" t="str">
        <f>IF(ISBLANK(Table14[[#This Row],[Sales_Rep]]),"Unknown",Table14[[#This Row],[Sales_Rep]])</f>
        <v>Eve</v>
      </c>
      <c r="D4143" s="4" t="str">
        <f>PROPER(Table14[[#This Row],[Region]])</f>
        <v>West</v>
      </c>
      <c r="E4143" s="9">
        <f>IF(ISBLANK(Table14[[#This Row],[Sales_Amount]]),MEDIAN(Table14[Sales_Amount]),Table14[[#This Row],[Sales_Amount]])</f>
        <v>27772.07</v>
      </c>
      <c r="F4143" s="11">
        <f>IF(ISBLANK(Table14[[#This Row],[Quantity_Sold]]),MEDIAN(Table14[Quantity_Sold]),Table14[[#This Row],[Quantity_Sold]])</f>
        <v>34</v>
      </c>
      <c r="G4143" s="4" t="str">
        <f>TRIM(Table14[[#This Row],[Product_Category]])</f>
        <v>Furniture</v>
      </c>
      <c r="H4143" s="9">
        <v>642.99</v>
      </c>
      <c r="I4143" s="9">
        <v>938.88</v>
      </c>
      <c r="J4143" s="4" t="str">
        <f>PROPER(Table14[[#This Row],[Customer_Type]])</f>
        <v>Returning</v>
      </c>
      <c r="K4143" s="13">
        <f>IF(ISBLANK(Table14[[#This Row],[Discount]]),MEDIAN(Table14[Discount]),Table14[[#This Row],[Discount]])</f>
        <v>0.13</v>
      </c>
      <c r="L4143" s="4" t="s">
        <v>17</v>
      </c>
      <c r="M4143" s="4" t="s">
        <v>18</v>
      </c>
    </row>
    <row r="4144" spans="1:13" x14ac:dyDescent="0.3">
      <c r="A4144">
        <v>1486</v>
      </c>
      <c r="B4144" s="1">
        <v>44959</v>
      </c>
      <c r="C4144" s="4" t="str">
        <f>IF(ISBLANK(Table14[[#This Row],[Sales_Rep]]),"Unknown",Table14[[#This Row],[Sales_Rep]])</f>
        <v>Alice</v>
      </c>
      <c r="D4144" s="4" t="str">
        <f>PROPER(Table14[[#This Row],[Region]])</f>
        <v>North</v>
      </c>
      <c r="E4144" s="9">
        <f>IF(ISBLANK(Table14[[#This Row],[Sales_Amount]]),MEDIAN(Table14[Sales_Amount]),Table14[[#This Row],[Sales_Amount]])</f>
        <v>66168.149999999994</v>
      </c>
      <c r="F4144" s="11">
        <f>IF(ISBLANK(Table14[[#This Row],[Quantity_Sold]]),MEDIAN(Table14[Quantity_Sold]),Table14[[#This Row],[Quantity_Sold]])</f>
        <v>32</v>
      </c>
      <c r="G4144" s="4" t="str">
        <f>TRIM(Table14[[#This Row],[Product_Category]])</f>
        <v>Clothing</v>
      </c>
      <c r="H4144" s="9">
        <v>2094.13</v>
      </c>
      <c r="I4144" s="9">
        <v>2323.3200000000002</v>
      </c>
      <c r="J4144" s="4" t="str">
        <f>PROPER(Table14[[#This Row],[Customer_Type]])</f>
        <v>Returning</v>
      </c>
      <c r="K4144" s="13">
        <f>IF(ISBLANK(Table14[[#This Row],[Discount]]),MEDIAN(Table14[Discount]),Table14[[#This Row],[Discount]])</f>
        <v>0.11</v>
      </c>
      <c r="L4144" s="4" t="s">
        <v>26</v>
      </c>
      <c r="M4144" s="4" t="s">
        <v>22</v>
      </c>
    </row>
    <row r="4145" spans="1:13" x14ac:dyDescent="0.3">
      <c r="A4145">
        <v>1316</v>
      </c>
      <c r="B4145" s="1">
        <v>45293</v>
      </c>
      <c r="C4145" s="4" t="str">
        <f>IF(ISBLANK(Table14[[#This Row],[Sales_Rep]]),"Unknown",Table14[[#This Row],[Sales_Rep]])</f>
        <v>Alice</v>
      </c>
      <c r="D4145" s="4" t="str">
        <f>PROPER(Table14[[#This Row],[Region]])</f>
        <v>South</v>
      </c>
      <c r="E4145" s="9">
        <f>IF(ISBLANK(Table14[[#This Row],[Sales_Amount]]),MEDIAN(Table14[Sales_Amount]),Table14[[#This Row],[Sales_Amount]])</f>
        <v>94315.15</v>
      </c>
      <c r="F4145" s="11">
        <f>IF(ISBLANK(Table14[[#This Row],[Quantity_Sold]]),MEDIAN(Table14[Quantity_Sold]),Table14[[#This Row],[Quantity_Sold]])</f>
        <v>26</v>
      </c>
      <c r="G4145" s="4" t="str">
        <f>TRIM(Table14[[#This Row],[Product_Category]])</f>
        <v>Electronics</v>
      </c>
      <c r="H4145" s="9">
        <v>2823.65</v>
      </c>
      <c r="I4145" s="9">
        <v>3986.27</v>
      </c>
      <c r="J4145" s="4" t="str">
        <f>PROPER(Table14[[#This Row],[Customer_Type]])</f>
        <v>Returning</v>
      </c>
      <c r="K4145" s="13">
        <f>IF(ISBLANK(Table14[[#This Row],[Discount]]),MEDIAN(Table14[Discount]),Table14[[#This Row],[Discount]])</f>
        <v>0.09</v>
      </c>
      <c r="L4145" s="4" t="s">
        <v>17</v>
      </c>
      <c r="M4145" s="4" t="s">
        <v>22</v>
      </c>
    </row>
    <row r="4146" spans="1:13" x14ac:dyDescent="0.3">
      <c r="A4146">
        <v>1260</v>
      </c>
      <c r="B4146" s="1">
        <v>45170</v>
      </c>
      <c r="C4146" s="4" t="str">
        <f>IF(ISBLANK(Table14[[#This Row],[Sales_Rep]]),"Unknown",Table14[[#This Row],[Sales_Rep]])</f>
        <v>Alice</v>
      </c>
      <c r="D4146" s="4" t="str">
        <f>PROPER(Table14[[#This Row],[Region]])</f>
        <v>East</v>
      </c>
      <c r="E4146" s="9">
        <f>IF(ISBLANK(Table14[[#This Row],[Sales_Amount]]),MEDIAN(Table14[Sales_Amount]),Table14[[#This Row],[Sales_Amount]])</f>
        <v>59727.99</v>
      </c>
      <c r="F4146" s="11">
        <f>IF(ISBLANK(Table14[[#This Row],[Quantity_Sold]]),MEDIAN(Table14[Quantity_Sold]),Table14[[#This Row],[Quantity_Sold]])</f>
        <v>43</v>
      </c>
      <c r="G4146" s="4" t="str">
        <f>TRIM(Table14[[#This Row],[Product_Category]])</f>
        <v>Food</v>
      </c>
      <c r="H4146" s="9">
        <v>1043.78</v>
      </c>
      <c r="I4146" s="9">
        <v>1560.7</v>
      </c>
      <c r="J4146" s="4" t="str">
        <f>PROPER(Table14[[#This Row],[Customer_Type]])</f>
        <v>New</v>
      </c>
      <c r="K4146" s="13">
        <f>IF(ISBLANK(Table14[[#This Row],[Discount]]),MEDIAN(Table14[Discount]),Table14[[#This Row],[Discount]])</f>
        <v>0.11</v>
      </c>
      <c r="L4146" s="4" t="s">
        <v>17</v>
      </c>
      <c r="M4146" s="4" t="s">
        <v>22</v>
      </c>
    </row>
    <row r="4147" spans="1:13" x14ac:dyDescent="0.3">
      <c r="A4147">
        <v>1085</v>
      </c>
      <c r="B4147" s="1">
        <v>45550</v>
      </c>
      <c r="C4147" s="4" t="str">
        <f>IF(ISBLANK(Table14[[#This Row],[Sales_Rep]]),"Unknown",Table14[[#This Row],[Sales_Rep]])</f>
        <v>Charlie</v>
      </c>
      <c r="D4147" s="4" t="str">
        <f>PROPER(Table14[[#This Row],[Region]])</f>
        <v>East</v>
      </c>
      <c r="E4147" s="9">
        <f>IF(ISBLANK(Table14[[#This Row],[Sales_Amount]]),MEDIAN(Table14[Sales_Amount]),Table14[[#This Row],[Sales_Amount]])</f>
        <v>50549.32</v>
      </c>
      <c r="F4147" s="11">
        <f>IF(ISBLANK(Table14[[#This Row],[Quantity_Sold]]),MEDIAN(Table14[Quantity_Sold]),Table14[[#This Row],[Quantity_Sold]])</f>
        <v>39</v>
      </c>
      <c r="G4147" s="4" t="str">
        <f>TRIM(Table14[[#This Row],[Product_Category]])</f>
        <v>Clothing</v>
      </c>
      <c r="H4147" s="9">
        <v>1229.8399999999999</v>
      </c>
      <c r="I4147" s="9">
        <v>1561.61</v>
      </c>
      <c r="J4147" s="4" t="str">
        <f>PROPER(Table14[[#This Row],[Customer_Type]])</f>
        <v>New</v>
      </c>
      <c r="K4147" s="13">
        <f>IF(ISBLANK(Table14[[#This Row],[Discount]]),MEDIAN(Table14[Discount]),Table14[[#This Row],[Discount]])</f>
        <v>0.17</v>
      </c>
      <c r="L4147" s="4" t="s">
        <v>26</v>
      </c>
      <c r="M4147" s="4" t="s">
        <v>22</v>
      </c>
    </row>
    <row r="4148" spans="1:13" x14ac:dyDescent="0.3">
      <c r="A4148">
        <v>1123</v>
      </c>
      <c r="B4148" s="1">
        <v>45344</v>
      </c>
      <c r="C4148" s="4" t="str">
        <f>IF(ISBLANK(Table14[[#This Row],[Sales_Rep]]),"Unknown",Table14[[#This Row],[Sales_Rep]])</f>
        <v>Alice</v>
      </c>
      <c r="D4148" s="4" t="str">
        <f>PROPER(Table14[[#This Row],[Region]])</f>
        <v>West</v>
      </c>
      <c r="E4148" s="9">
        <f>IF(ISBLANK(Table14[[#This Row],[Sales_Amount]]),MEDIAN(Table14[Sales_Amount]),Table14[[#This Row],[Sales_Amount]])</f>
        <v>643.42999999999995</v>
      </c>
      <c r="F4148" s="11">
        <f>IF(ISBLANK(Table14[[#This Row],[Quantity_Sold]]),MEDIAN(Table14[Quantity_Sold]),Table14[[#This Row],[Quantity_Sold]])</f>
        <v>2</v>
      </c>
      <c r="G4148" s="4" t="str">
        <f>TRIM(Table14[[#This Row],[Product_Category]])</f>
        <v>Electronics</v>
      </c>
      <c r="H4148" s="9">
        <v>366.9</v>
      </c>
      <c r="I4148" s="9">
        <v>417.81</v>
      </c>
      <c r="J4148" s="4" t="str">
        <f>PROPER(Table14[[#This Row],[Customer_Type]])</f>
        <v>New</v>
      </c>
      <c r="K4148" s="13">
        <f>IF(ISBLANK(Table14[[#This Row],[Discount]]),MEDIAN(Table14[Discount]),Table14[[#This Row],[Discount]])</f>
        <v>0.23</v>
      </c>
      <c r="L4148" s="4" t="s">
        <v>31</v>
      </c>
      <c r="M4148" s="4" t="s">
        <v>22</v>
      </c>
    </row>
    <row r="4149" spans="1:13" x14ac:dyDescent="0.3">
      <c r="A4149">
        <v>1044</v>
      </c>
      <c r="B4149" s="1">
        <v>45555</v>
      </c>
      <c r="C4149" s="4" t="str">
        <f>IF(ISBLANK(Table14[[#This Row],[Sales_Rep]]),"Unknown",Table14[[#This Row],[Sales_Rep]])</f>
        <v>Charlie</v>
      </c>
      <c r="D4149" s="4" t="str">
        <f>PROPER(Table14[[#This Row],[Region]])</f>
        <v>West</v>
      </c>
      <c r="E4149" s="9">
        <f>IF(ISBLANK(Table14[[#This Row],[Sales_Amount]]),MEDIAN(Table14[Sales_Amount]),Table14[[#This Row],[Sales_Amount]])</f>
        <v>54210.74</v>
      </c>
      <c r="F4149" s="11">
        <f>IF(ISBLANK(Table14[[#This Row],[Quantity_Sold]]),MEDIAN(Table14[Quantity_Sold]),Table14[[#This Row],[Quantity_Sold]])</f>
        <v>19</v>
      </c>
      <c r="G4149" s="4" t="str">
        <f>TRIM(Table14[[#This Row],[Product_Category]])</f>
        <v>Electronics</v>
      </c>
      <c r="H4149" s="9">
        <v>1995.98</v>
      </c>
      <c r="I4149" s="9">
        <v>2972.08</v>
      </c>
      <c r="J4149" s="4" t="str">
        <f>PROPER(Table14[[#This Row],[Customer_Type]])</f>
        <v>New</v>
      </c>
      <c r="K4149" s="13">
        <f>IF(ISBLANK(Table14[[#This Row],[Discount]]),MEDIAN(Table14[Discount]),Table14[[#This Row],[Discount]])</f>
        <v>0.04</v>
      </c>
      <c r="L4149" s="4" t="s">
        <v>26</v>
      </c>
      <c r="M4149" s="4" t="s">
        <v>18</v>
      </c>
    </row>
    <row r="4150" spans="1:13" x14ac:dyDescent="0.3">
      <c r="A4150">
        <v>1117</v>
      </c>
      <c r="B4150" s="1">
        <v>45038</v>
      </c>
      <c r="C4150" s="4" t="str">
        <f>IF(ISBLANK(Table14[[#This Row],[Sales_Rep]]),"Unknown",Table14[[#This Row],[Sales_Rep]])</f>
        <v>Eve</v>
      </c>
      <c r="D4150" s="4" t="str">
        <f>PROPER(Table14[[#This Row],[Region]])</f>
        <v>West</v>
      </c>
      <c r="E4150" s="9">
        <f>IF(ISBLANK(Table14[[#This Row],[Sales_Amount]]),MEDIAN(Table14[Sales_Amount]),Table14[[#This Row],[Sales_Amount]])</f>
        <v>47099.23</v>
      </c>
      <c r="F4150" s="11">
        <f>IF(ISBLANK(Table14[[#This Row],[Quantity_Sold]]),MEDIAN(Table14[Quantity_Sold]),Table14[[#This Row],[Quantity_Sold]])</f>
        <v>14</v>
      </c>
      <c r="G4150" s="4" t="str">
        <f>TRIM(Table14[[#This Row],[Product_Category]])</f>
        <v>Furniture</v>
      </c>
      <c r="H4150" s="9">
        <v>3251.27</v>
      </c>
      <c r="I4150" s="9">
        <v>4053.29</v>
      </c>
      <c r="J4150" s="4" t="str">
        <f>PROPER(Table14[[#This Row],[Customer_Type]])</f>
        <v>New</v>
      </c>
      <c r="K4150" s="13">
        <f>IF(ISBLANK(Table14[[#This Row],[Discount]]),MEDIAN(Table14[Discount]),Table14[[#This Row],[Discount]])</f>
        <v>0.17</v>
      </c>
      <c r="L4150" s="4" t="s">
        <v>31</v>
      </c>
      <c r="M4150" s="4" t="s">
        <v>22</v>
      </c>
    </row>
    <row r="4151" spans="1:13" x14ac:dyDescent="0.3">
      <c r="A4151">
        <v>1284</v>
      </c>
      <c r="B4151" s="1">
        <v>45327</v>
      </c>
      <c r="C4151" s="4" t="str">
        <f>IF(ISBLANK(Table14[[#This Row],[Sales_Rep]]),"Unknown",Table14[[#This Row],[Sales_Rep]])</f>
        <v>Charlie</v>
      </c>
      <c r="D4151" s="4" t="str">
        <f>PROPER(Table14[[#This Row],[Region]])</f>
        <v>South</v>
      </c>
      <c r="E4151" s="9">
        <f>IF(ISBLANK(Table14[[#This Row],[Sales_Amount]]),MEDIAN(Table14[Sales_Amount]),Table14[[#This Row],[Sales_Amount]])</f>
        <v>129814.61</v>
      </c>
      <c r="F4151" s="11">
        <f>IF(ISBLANK(Table14[[#This Row],[Quantity_Sold]]),MEDIAN(Table14[Quantity_Sold]),Table14[[#This Row],[Quantity_Sold]])</f>
        <v>33</v>
      </c>
      <c r="G4151" s="4" t="str">
        <f>TRIM(Table14[[#This Row],[Product_Category]])</f>
        <v>Electronics</v>
      </c>
      <c r="H4151" s="9">
        <v>3526.32</v>
      </c>
      <c r="I4151" s="9">
        <v>4470.2</v>
      </c>
      <c r="J4151" s="4" t="str">
        <f>PROPER(Table14[[#This Row],[Customer_Type]])</f>
        <v>New</v>
      </c>
      <c r="K4151" s="13">
        <f>IF(ISBLANK(Table14[[#This Row],[Discount]]),MEDIAN(Table14[Discount]),Table14[[#This Row],[Discount]])</f>
        <v>0.12</v>
      </c>
      <c r="L4151" s="4" t="s">
        <v>31</v>
      </c>
      <c r="M4151" s="4" t="s">
        <v>22</v>
      </c>
    </row>
    <row r="4152" spans="1:13" x14ac:dyDescent="0.3">
      <c r="A4152">
        <v>1376</v>
      </c>
      <c r="B4152" s="1">
        <v>45073</v>
      </c>
      <c r="C4152" s="4" t="str">
        <f>IF(ISBLANK(Table14[[#This Row],[Sales_Rep]]),"Unknown",Table14[[#This Row],[Sales_Rep]])</f>
        <v>Eve</v>
      </c>
      <c r="D4152" s="4" t="str">
        <f>PROPER(Table14[[#This Row],[Region]])</f>
        <v>West</v>
      </c>
      <c r="E4152" s="9">
        <f>IF(ISBLANK(Table14[[#This Row],[Sales_Amount]]),MEDIAN(Table14[Sales_Amount]),Table14[[#This Row],[Sales_Amount]])</f>
        <v>26234.32</v>
      </c>
      <c r="F4152" s="11">
        <f>IF(ISBLANK(Table14[[#This Row],[Quantity_Sold]]),MEDIAN(Table14[Quantity_Sold]),Table14[[#This Row],[Quantity_Sold]])</f>
        <v>33</v>
      </c>
      <c r="G4152" s="4" t="str">
        <f>TRIM(Table14[[#This Row],[Product_Category]])</f>
        <v>Furniture</v>
      </c>
      <c r="H4152" s="9">
        <v>845.34</v>
      </c>
      <c r="I4152" s="9">
        <v>935.27</v>
      </c>
      <c r="J4152" s="4" t="str">
        <f>PROPER(Table14[[#This Row],[Customer_Type]])</f>
        <v>New</v>
      </c>
      <c r="K4152" s="13">
        <f>IF(ISBLANK(Table14[[#This Row],[Discount]]),MEDIAN(Table14[Discount]),Table14[[#This Row],[Discount]])</f>
        <v>0.15</v>
      </c>
      <c r="L4152" s="4" t="s">
        <v>17</v>
      </c>
      <c r="M4152" s="4" t="s">
        <v>22</v>
      </c>
    </row>
    <row r="4153" spans="1:13" x14ac:dyDescent="0.3">
      <c r="A4153">
        <v>1354</v>
      </c>
      <c r="B4153" s="1">
        <v>45164</v>
      </c>
      <c r="C4153" s="4" t="str">
        <f>IF(ISBLANK(Table14[[#This Row],[Sales_Rep]]),"Unknown",Table14[[#This Row],[Sales_Rep]])</f>
        <v>Eve</v>
      </c>
      <c r="D4153" s="4" t="str">
        <f>PROPER(Table14[[#This Row],[Region]])</f>
        <v>East</v>
      </c>
      <c r="E4153" s="9">
        <f>IF(ISBLANK(Table14[[#This Row],[Sales_Amount]]),MEDIAN(Table14[Sales_Amount]),Table14[[#This Row],[Sales_Amount]])</f>
        <v>44335.75</v>
      </c>
      <c r="F4153" s="11">
        <f>IF(ISBLANK(Table14[[#This Row],[Quantity_Sold]]),MEDIAN(Table14[Quantity_Sold]),Table14[[#This Row],[Quantity_Sold]])</f>
        <v>18</v>
      </c>
      <c r="G4153" s="4" t="str">
        <f>TRIM(Table14[[#This Row],[Product_Category]])</f>
        <v>Electronics</v>
      </c>
      <c r="H4153" s="9">
        <v>2896.67</v>
      </c>
      <c r="I4153" s="9">
        <v>3518.71</v>
      </c>
      <c r="J4153" s="4" t="str">
        <f>PROPER(Table14[[#This Row],[Customer_Type]])</f>
        <v>New</v>
      </c>
      <c r="K4153" s="13">
        <f>IF(ISBLANK(Table14[[#This Row],[Discount]]),MEDIAN(Table14[Discount]),Table14[[#This Row],[Discount]])</f>
        <v>0.3</v>
      </c>
      <c r="L4153" s="4" t="s">
        <v>17</v>
      </c>
      <c r="M4153" s="4" t="s">
        <v>18</v>
      </c>
    </row>
    <row r="4154" spans="1:13" x14ac:dyDescent="0.3">
      <c r="A4154">
        <v>1069</v>
      </c>
      <c r="B4154" s="1">
        <v>45540</v>
      </c>
      <c r="C4154" s="4" t="str">
        <f>IF(ISBLANK(Table14[[#This Row],[Sales_Rep]]),"Unknown",Table14[[#This Row],[Sales_Rep]])</f>
        <v>Charlie</v>
      </c>
      <c r="D4154" s="4" t="str">
        <f>PROPER(Table14[[#This Row],[Region]])</f>
        <v>North</v>
      </c>
      <c r="E4154" s="9">
        <f>IF(ISBLANK(Table14[[#This Row],[Sales_Amount]]),MEDIAN(Table14[Sales_Amount]),Table14[[#This Row],[Sales_Amount]])</f>
        <v>52921.42</v>
      </c>
      <c r="F4154" s="11">
        <f>IF(ISBLANK(Table14[[#This Row],[Quantity_Sold]]),MEDIAN(Table14[Quantity_Sold]),Table14[[#This Row],[Quantity_Sold]])</f>
        <v>11</v>
      </c>
      <c r="G4154" s="4" t="str">
        <f>TRIM(Table14[[#This Row],[Product_Category]])</f>
        <v>Clothing</v>
      </c>
      <c r="H4154" s="9">
        <v>4931.1499999999996</v>
      </c>
      <c r="I4154" s="9">
        <v>5594.23</v>
      </c>
      <c r="J4154" s="4" t="str">
        <f>PROPER(Table14[[#This Row],[Customer_Type]])</f>
        <v>New</v>
      </c>
      <c r="K4154" s="13">
        <f>IF(ISBLANK(Table14[[#This Row],[Discount]]),MEDIAN(Table14[Discount]),Table14[[#This Row],[Discount]])</f>
        <v>0.14000000000000001</v>
      </c>
      <c r="L4154" s="4" t="s">
        <v>26</v>
      </c>
      <c r="M4154" s="4" t="s">
        <v>22</v>
      </c>
    </row>
    <row r="4155" spans="1:13" x14ac:dyDescent="0.3">
      <c r="A4155">
        <v>1367</v>
      </c>
      <c r="B4155" s="1">
        <v>45630</v>
      </c>
      <c r="C4155" s="4" t="str">
        <f>IF(ISBLANK(Table14[[#This Row],[Sales_Rep]]),"Unknown",Table14[[#This Row],[Sales_Rep]])</f>
        <v>Bob</v>
      </c>
      <c r="D4155" s="4" t="str">
        <f>PROPER(Table14[[#This Row],[Region]])</f>
        <v>South</v>
      </c>
      <c r="E4155" s="9">
        <f>IF(ISBLANK(Table14[[#This Row],[Sales_Amount]]),MEDIAN(Table14[Sales_Amount]),Table14[[#This Row],[Sales_Amount]])</f>
        <v>102110.42</v>
      </c>
      <c r="F4155" s="11">
        <f>IF(ISBLANK(Table14[[#This Row],[Quantity_Sold]]),MEDIAN(Table14[Quantity_Sold]),Table14[[#This Row],[Quantity_Sold]])</f>
        <v>23</v>
      </c>
      <c r="G4155" s="4" t="str">
        <f>TRIM(Table14[[#This Row],[Product_Category]])</f>
        <v>Food</v>
      </c>
      <c r="H4155" s="9">
        <v>3166.63</v>
      </c>
      <c r="I4155" s="9">
        <v>4576.8900000000003</v>
      </c>
      <c r="J4155" s="4" t="str">
        <f>PROPER(Table14[[#This Row],[Customer_Type]])</f>
        <v>New</v>
      </c>
      <c r="K4155" s="13">
        <f>IF(ISBLANK(Table14[[#This Row],[Discount]]),MEDIAN(Table14[Discount]),Table14[[#This Row],[Discount]])</f>
        <v>0.03</v>
      </c>
      <c r="L4155" s="4" t="s">
        <v>17</v>
      </c>
      <c r="M4155" s="4" t="s">
        <v>22</v>
      </c>
    </row>
    <row r="4156" spans="1:13" x14ac:dyDescent="0.3">
      <c r="A4156">
        <v>1364</v>
      </c>
      <c r="B4156" s="1">
        <v>45039</v>
      </c>
      <c r="C4156" s="4" t="str">
        <f>IF(ISBLANK(Table14[[#This Row],[Sales_Rep]]),"Unknown",Table14[[#This Row],[Sales_Rep]])</f>
        <v>David</v>
      </c>
      <c r="D4156" s="4" t="str">
        <f>PROPER(Table14[[#This Row],[Region]])</f>
        <v>North</v>
      </c>
      <c r="E4156" s="9">
        <f>IF(ISBLANK(Table14[[#This Row],[Sales_Amount]]),MEDIAN(Table14[Sales_Amount]),Table14[[#This Row],[Sales_Amount]])</f>
        <v>107554.55</v>
      </c>
      <c r="F4156" s="11">
        <f>IF(ISBLANK(Table14[[#This Row],[Quantity_Sold]]),MEDIAN(Table14[Quantity_Sold]),Table14[[#This Row],[Quantity_Sold]])</f>
        <v>22</v>
      </c>
      <c r="G4156" s="4" t="str">
        <f>TRIM(Table14[[#This Row],[Product_Category]])</f>
        <v>Furniture</v>
      </c>
      <c r="H4156" s="9">
        <v>4236.82</v>
      </c>
      <c r="I4156" s="9">
        <v>5313.96</v>
      </c>
      <c r="J4156" s="4" t="str">
        <f>PROPER(Table14[[#This Row],[Customer_Type]])</f>
        <v>Returning</v>
      </c>
      <c r="K4156" s="13">
        <f>IF(ISBLANK(Table14[[#This Row],[Discount]]),MEDIAN(Table14[Discount]),Table14[[#This Row],[Discount]])</f>
        <v>0.08</v>
      </c>
      <c r="L4156" s="4" t="s">
        <v>31</v>
      </c>
      <c r="M4156" s="4" t="s">
        <v>18</v>
      </c>
    </row>
    <row r="4157" spans="1:13" x14ac:dyDescent="0.3">
      <c r="A4157">
        <v>1346</v>
      </c>
      <c r="B4157" s="1">
        <v>45162</v>
      </c>
      <c r="C4157" s="4" t="str">
        <f>IF(ISBLANK(Table14[[#This Row],[Sales_Rep]]),"Unknown",Table14[[#This Row],[Sales_Rep]])</f>
        <v>Alice</v>
      </c>
      <c r="D4157" s="4" t="str">
        <f>PROPER(Table14[[#This Row],[Region]])</f>
        <v>South</v>
      </c>
      <c r="E4157" s="9">
        <f>IF(ISBLANK(Table14[[#This Row],[Sales_Amount]]),MEDIAN(Table14[Sales_Amount]),Table14[[#This Row],[Sales_Amount]])</f>
        <v>22630.85</v>
      </c>
      <c r="F4157" s="11">
        <f>IF(ISBLANK(Table14[[#This Row],[Quantity_Sold]]),MEDIAN(Table14[Quantity_Sold]),Table14[[#This Row],[Quantity_Sold]])</f>
        <v>11</v>
      </c>
      <c r="G4157" s="4" t="str">
        <f>TRIM(Table14[[#This Row],[Product_Category]])</f>
        <v>Food</v>
      </c>
      <c r="H4157" s="9">
        <v>1912.61</v>
      </c>
      <c r="I4157" s="9">
        <v>2857.43</v>
      </c>
      <c r="J4157" s="4" t="str">
        <f>PROPER(Table14[[#This Row],[Customer_Type]])</f>
        <v>New</v>
      </c>
      <c r="K4157" s="13">
        <f>IF(ISBLANK(Table14[[#This Row],[Discount]]),MEDIAN(Table14[Discount]),Table14[[#This Row],[Discount]])</f>
        <v>0.28000000000000003</v>
      </c>
      <c r="L4157" s="4" t="s">
        <v>17</v>
      </c>
      <c r="M4157" s="4" t="s">
        <v>22</v>
      </c>
    </row>
    <row r="4158" spans="1:13" x14ac:dyDescent="0.3">
      <c r="A4158">
        <v>1397</v>
      </c>
      <c r="B4158" s="1">
        <v>45427</v>
      </c>
      <c r="C4158" s="4" t="str">
        <f>IF(ISBLANK(Table14[[#This Row],[Sales_Rep]]),"Unknown",Table14[[#This Row],[Sales_Rep]])</f>
        <v>David</v>
      </c>
      <c r="D4158" s="4" t="str">
        <f>PROPER(Table14[[#This Row],[Region]])</f>
        <v>North</v>
      </c>
      <c r="E4158" s="9">
        <f>IF(ISBLANK(Table14[[#This Row],[Sales_Amount]]),MEDIAN(Table14[Sales_Amount]),Table14[[#This Row],[Sales_Amount]])</f>
        <v>50443.63</v>
      </c>
      <c r="F4158" s="11">
        <f>IF(ISBLANK(Table14[[#This Row],[Quantity_Sold]]),MEDIAN(Table14[Quantity_Sold]),Table14[[#This Row],[Quantity_Sold]])</f>
        <v>26</v>
      </c>
      <c r="G4158" s="4" t="str">
        <f>TRIM(Table14[[#This Row],[Product_Category]])</f>
        <v>Food</v>
      </c>
      <c r="H4158" s="9">
        <v>1562.37</v>
      </c>
      <c r="I4158" s="9">
        <v>2309.69</v>
      </c>
      <c r="J4158" s="4" t="str">
        <f>PROPER(Table14[[#This Row],[Customer_Type]])</f>
        <v>New</v>
      </c>
      <c r="K4158" s="13">
        <f>IF(ISBLANK(Table14[[#This Row],[Discount]]),MEDIAN(Table14[Discount]),Table14[[#This Row],[Discount]])</f>
        <v>0.16</v>
      </c>
      <c r="L4158" s="4" t="s">
        <v>17</v>
      </c>
      <c r="M4158" s="4" t="s">
        <v>18</v>
      </c>
    </row>
    <row r="4159" spans="1:13" x14ac:dyDescent="0.3">
      <c r="A4159">
        <v>1059</v>
      </c>
      <c r="B4159" s="1">
        <v>45285</v>
      </c>
      <c r="C4159" s="4" t="str">
        <f>IF(ISBLANK(Table14[[#This Row],[Sales_Rep]]),"Unknown",Table14[[#This Row],[Sales_Rep]])</f>
        <v>Alice</v>
      </c>
      <c r="D4159" s="4" t="str">
        <f>PROPER(Table14[[#This Row],[Region]])</f>
        <v>South</v>
      </c>
      <c r="E4159" s="9">
        <f>IF(ISBLANK(Table14[[#This Row],[Sales_Amount]]),MEDIAN(Table14[Sales_Amount]),Table14[[#This Row],[Sales_Amount]])</f>
        <v>162458.23999999999</v>
      </c>
      <c r="F4159" s="11">
        <f>IF(ISBLANK(Table14[[#This Row],[Quantity_Sold]]),MEDIAN(Table14[Quantity_Sold]),Table14[[#This Row],[Quantity_Sold]])</f>
        <v>40</v>
      </c>
      <c r="G4159" s="4" t="str">
        <f>TRIM(Table14[[#This Row],[Product_Category]])</f>
        <v>Electronics</v>
      </c>
      <c r="H4159" s="9">
        <v>4056.74</v>
      </c>
      <c r="I4159" s="9">
        <v>5076.82</v>
      </c>
      <c r="J4159" s="4" t="str">
        <f>PROPER(Table14[[#This Row],[Customer_Type]])</f>
        <v>Returning</v>
      </c>
      <c r="K4159" s="13">
        <f>IF(ISBLANK(Table14[[#This Row],[Discount]]),MEDIAN(Table14[Discount]),Table14[[#This Row],[Discount]])</f>
        <v>0.2</v>
      </c>
      <c r="L4159" s="4" t="s">
        <v>17</v>
      </c>
      <c r="M4159" s="4" t="s">
        <v>18</v>
      </c>
    </row>
    <row r="4160" spans="1:13" x14ac:dyDescent="0.3">
      <c r="A4160">
        <v>1181</v>
      </c>
      <c r="B4160" s="1">
        <v>45538</v>
      </c>
      <c r="C4160" s="4" t="str">
        <f>IF(ISBLANK(Table14[[#This Row],[Sales_Rep]]),"Unknown",Table14[[#This Row],[Sales_Rep]])</f>
        <v>Alice</v>
      </c>
      <c r="D4160" s="4" t="str">
        <f>PROPER(Table14[[#This Row],[Region]])</f>
        <v>North</v>
      </c>
      <c r="E4160" s="9">
        <f>IF(ISBLANK(Table14[[#This Row],[Sales_Amount]]),MEDIAN(Table14[Sales_Amount]),Table14[[#This Row],[Sales_Amount]])</f>
        <v>15968.18</v>
      </c>
      <c r="F4160" s="11">
        <f>IF(ISBLANK(Table14[[#This Row],[Quantity_Sold]]),MEDIAN(Table14[Quantity_Sold]),Table14[[#This Row],[Quantity_Sold]])</f>
        <v>37</v>
      </c>
      <c r="G4160" s="4" t="str">
        <f>TRIM(Table14[[#This Row],[Product_Category]])</f>
        <v>Food</v>
      </c>
      <c r="H4160" s="9">
        <v>452.53</v>
      </c>
      <c r="I4160" s="9">
        <v>575.42999999999995</v>
      </c>
      <c r="J4160" s="4" t="str">
        <f>PROPER(Table14[[#This Row],[Customer_Type]])</f>
        <v>Returning</v>
      </c>
      <c r="K4160" s="13">
        <f>IF(ISBLANK(Table14[[#This Row],[Discount]]),MEDIAN(Table14[Discount]),Table14[[#This Row],[Discount]])</f>
        <v>0.25</v>
      </c>
      <c r="L4160" s="4" t="s">
        <v>17</v>
      </c>
      <c r="M4160" s="4" t="s">
        <v>22</v>
      </c>
    </row>
    <row r="4161" spans="1:13" x14ac:dyDescent="0.3">
      <c r="A4161">
        <v>1214</v>
      </c>
      <c r="B4161" s="1">
        <v>45457</v>
      </c>
      <c r="C4161" s="4" t="str">
        <f>IF(ISBLANK(Table14[[#This Row],[Sales_Rep]]),"Unknown",Table14[[#This Row],[Sales_Rep]])</f>
        <v>Eve</v>
      </c>
      <c r="D4161" s="4" t="str">
        <f>PROPER(Table14[[#This Row],[Region]])</f>
        <v>South</v>
      </c>
      <c r="E4161" s="9">
        <f>IF(ISBLANK(Table14[[#This Row],[Sales_Amount]]),MEDIAN(Table14[Sales_Amount]),Table14[[#This Row],[Sales_Amount]])</f>
        <v>66863.13</v>
      </c>
      <c r="F4161" s="11">
        <f>IF(ISBLANK(Table14[[#This Row],[Quantity_Sold]]),MEDIAN(Table14[Quantity_Sold]),Table14[[#This Row],[Quantity_Sold]])</f>
        <v>28</v>
      </c>
      <c r="G4161" s="4" t="str">
        <f>TRIM(Table14[[#This Row],[Product_Category]])</f>
        <v>Clothing</v>
      </c>
      <c r="H4161" s="9">
        <v>1628.32</v>
      </c>
      <c r="I4161" s="9">
        <v>2412.09</v>
      </c>
      <c r="J4161" s="4" t="str">
        <f>PROPER(Table14[[#This Row],[Customer_Type]])</f>
        <v>New</v>
      </c>
      <c r="K4161" s="13">
        <f>IF(ISBLANK(Table14[[#This Row],[Discount]]),MEDIAN(Table14[Discount]),Table14[[#This Row],[Discount]])</f>
        <v>0.01</v>
      </c>
      <c r="L4161" s="4" t="s">
        <v>26</v>
      </c>
      <c r="M4161" s="4" t="s">
        <v>22</v>
      </c>
    </row>
    <row r="4162" spans="1:13" x14ac:dyDescent="0.3">
      <c r="A4162">
        <v>1147</v>
      </c>
      <c r="B4162" s="1">
        <v>45572</v>
      </c>
      <c r="C4162" s="4" t="str">
        <f>IF(ISBLANK(Table14[[#This Row],[Sales_Rep]]),"Unknown",Table14[[#This Row],[Sales_Rep]])</f>
        <v>Alice</v>
      </c>
      <c r="D4162" s="4" t="str">
        <f>PROPER(Table14[[#This Row],[Region]])</f>
        <v>North</v>
      </c>
      <c r="E4162" s="9">
        <f>IF(ISBLANK(Table14[[#This Row],[Sales_Amount]]),MEDIAN(Table14[Sales_Amount]),Table14[[#This Row],[Sales_Amount]])</f>
        <v>158180.29999999999</v>
      </c>
      <c r="F4162" s="11">
        <f>IF(ISBLANK(Table14[[#This Row],[Quantity_Sold]]),MEDIAN(Table14[Quantity_Sold]),Table14[[#This Row],[Quantity_Sold]])</f>
        <v>27</v>
      </c>
      <c r="G4162" s="4" t="str">
        <f>TRIM(Table14[[#This Row],[Product_Category]])</f>
        <v>Clothing</v>
      </c>
      <c r="H4162" s="9">
        <v>4809.79</v>
      </c>
      <c r="I4162" s="9">
        <v>6657.42</v>
      </c>
      <c r="J4162" s="4" t="str">
        <f>PROPER(Table14[[#This Row],[Customer_Type]])</f>
        <v>Returning</v>
      </c>
      <c r="K4162" s="13">
        <f>IF(ISBLANK(Table14[[#This Row],[Discount]]),MEDIAN(Table14[Discount]),Table14[[#This Row],[Discount]])</f>
        <v>0.12</v>
      </c>
      <c r="L4162" s="4" t="s">
        <v>17</v>
      </c>
      <c r="M4162" s="4" t="s">
        <v>22</v>
      </c>
    </row>
    <row r="4163" spans="1:13" x14ac:dyDescent="0.3">
      <c r="A4163">
        <v>1231</v>
      </c>
      <c r="B4163" s="1">
        <v>45372</v>
      </c>
      <c r="C4163" s="4" t="str">
        <f>IF(ISBLANK(Table14[[#This Row],[Sales_Rep]]),"Unknown",Table14[[#This Row],[Sales_Rep]])</f>
        <v>Alice</v>
      </c>
      <c r="D4163" s="4" t="str">
        <f>PROPER(Table14[[#This Row],[Region]])</f>
        <v>West</v>
      </c>
      <c r="E4163" s="9">
        <f>IF(ISBLANK(Table14[[#This Row],[Sales_Amount]]),MEDIAN(Table14[Sales_Amount]),Table14[[#This Row],[Sales_Amount]])</f>
        <v>71529.45</v>
      </c>
      <c r="F4163" s="11">
        <f>IF(ISBLANK(Table14[[#This Row],[Quantity_Sold]]),MEDIAN(Table14[Quantity_Sold]),Table14[[#This Row],[Quantity_Sold]])</f>
        <v>30</v>
      </c>
      <c r="G4163" s="4" t="str">
        <f>TRIM(Table14[[#This Row],[Product_Category]])</f>
        <v>Food</v>
      </c>
      <c r="H4163" s="9">
        <v>2664.02</v>
      </c>
      <c r="I4163" s="9">
        <v>3358.19</v>
      </c>
      <c r="J4163" s="4" t="str">
        <f>PROPER(Table14[[#This Row],[Customer_Type]])</f>
        <v>Returning</v>
      </c>
      <c r="K4163" s="13">
        <f>IF(ISBLANK(Table14[[#This Row],[Discount]]),MEDIAN(Table14[Discount]),Table14[[#This Row],[Discount]])</f>
        <v>0.28999999999999998</v>
      </c>
      <c r="L4163" s="4" t="s">
        <v>17</v>
      </c>
      <c r="M4163" s="4" t="s">
        <v>18</v>
      </c>
    </row>
    <row r="4164" spans="1:13" x14ac:dyDescent="0.3">
      <c r="A4164">
        <v>1454</v>
      </c>
      <c r="B4164" s="1">
        <v>45278</v>
      </c>
      <c r="C4164" s="4" t="str">
        <f>IF(ISBLANK(Table14[[#This Row],[Sales_Rep]]),"Unknown",Table14[[#This Row],[Sales_Rep]])</f>
        <v>Charlie</v>
      </c>
      <c r="D4164" s="4" t="str">
        <f>PROPER(Table14[[#This Row],[Region]])</f>
        <v>East</v>
      </c>
      <c r="E4164" s="9">
        <f>IF(ISBLANK(Table14[[#This Row],[Sales_Amount]]),MEDIAN(Table14[Sales_Amount]),Table14[[#This Row],[Sales_Amount]])</f>
        <v>51718.28</v>
      </c>
      <c r="F4164" s="11">
        <f>IF(ISBLANK(Table14[[#This Row],[Quantity_Sold]]),MEDIAN(Table14[Quantity_Sold]),Table14[[#This Row],[Quantity_Sold]])</f>
        <v>13</v>
      </c>
      <c r="G4164" s="4" t="str">
        <f>TRIM(Table14[[#This Row],[Product_Category]])</f>
        <v>Furniture</v>
      </c>
      <c r="H4164" s="9">
        <v>3481.63</v>
      </c>
      <c r="I4164" s="9">
        <v>4059.52</v>
      </c>
      <c r="J4164" s="4" t="str">
        <f>PROPER(Table14[[#This Row],[Customer_Type]])</f>
        <v>Returning</v>
      </c>
      <c r="K4164" s="13">
        <f>IF(ISBLANK(Table14[[#This Row],[Discount]]),MEDIAN(Table14[Discount]),Table14[[#This Row],[Discount]])</f>
        <v>0.02</v>
      </c>
      <c r="L4164" s="4" t="s">
        <v>31</v>
      </c>
      <c r="M4164" s="4" t="s">
        <v>18</v>
      </c>
    </row>
    <row r="4165" spans="1:13" x14ac:dyDescent="0.3">
      <c r="A4165">
        <v>1379</v>
      </c>
      <c r="B4165" s="1">
        <v>45390</v>
      </c>
      <c r="C4165" s="4" t="str">
        <f>IF(ISBLANK(Table14[[#This Row],[Sales_Rep]]),"Unknown",Table14[[#This Row],[Sales_Rep]])</f>
        <v>David</v>
      </c>
      <c r="D4165" s="4" t="str">
        <f>PROPER(Table14[[#This Row],[Region]])</f>
        <v>South</v>
      </c>
      <c r="E4165" s="9">
        <f>IF(ISBLANK(Table14[[#This Row],[Sales_Amount]]),MEDIAN(Table14[Sales_Amount]),Table14[[#This Row],[Sales_Amount]])</f>
        <v>73929.820000000007</v>
      </c>
      <c r="F4165" s="11">
        <f>IF(ISBLANK(Table14[[#This Row],[Quantity_Sold]]),MEDIAN(Table14[Quantity_Sold]),Table14[[#This Row],[Quantity_Sold]])</f>
        <v>11</v>
      </c>
      <c r="G4165" s="4" t="str">
        <f>TRIM(Table14[[#This Row],[Product_Category]])</f>
        <v>Furniture</v>
      </c>
      <c r="H4165" s="9">
        <v>4754.0200000000004</v>
      </c>
      <c r="I4165" s="9">
        <v>7000.93</v>
      </c>
      <c r="J4165" s="4" t="str">
        <f>PROPER(Table14[[#This Row],[Customer_Type]])</f>
        <v>New</v>
      </c>
      <c r="K4165" s="13">
        <f>IF(ISBLANK(Table14[[#This Row],[Discount]]),MEDIAN(Table14[Discount]),Table14[[#This Row],[Discount]])</f>
        <v>0.04</v>
      </c>
      <c r="L4165" s="4" t="s">
        <v>26</v>
      </c>
      <c r="M4165" s="4" t="s">
        <v>22</v>
      </c>
    </row>
    <row r="4166" spans="1:13" x14ac:dyDescent="0.3">
      <c r="A4166">
        <v>1341</v>
      </c>
      <c r="B4166" s="1">
        <v>45520</v>
      </c>
      <c r="C4166" s="4" t="str">
        <f>IF(ISBLANK(Table14[[#This Row],[Sales_Rep]]),"Unknown",Table14[[#This Row],[Sales_Rep]])</f>
        <v>Charlie</v>
      </c>
      <c r="D4166" s="4" t="str">
        <f>PROPER(Table14[[#This Row],[Region]])</f>
        <v>North</v>
      </c>
      <c r="E4166" s="9">
        <f>IF(ISBLANK(Table14[[#This Row],[Sales_Amount]]),MEDIAN(Table14[Sales_Amount]),Table14[[#This Row],[Sales_Amount]])</f>
        <v>12728.05</v>
      </c>
      <c r="F4166" s="11">
        <f>IF(ISBLANK(Table14[[#This Row],[Quantity_Sold]]),MEDIAN(Table14[Quantity_Sold]),Table14[[#This Row],[Quantity_Sold]])</f>
        <v>30</v>
      </c>
      <c r="G4166" s="4" t="str">
        <f>TRIM(Table14[[#This Row],[Product_Category]])</f>
        <v>Clothing</v>
      </c>
      <c r="H4166" s="9">
        <v>337.28</v>
      </c>
      <c r="I4166" s="9">
        <v>437.39</v>
      </c>
      <c r="J4166" s="4" t="str">
        <f>PROPER(Table14[[#This Row],[Customer_Type]])</f>
        <v>New</v>
      </c>
      <c r="K4166" s="13">
        <f>IF(ISBLANK(Table14[[#This Row],[Discount]]),MEDIAN(Table14[Discount]),Table14[[#This Row],[Discount]])</f>
        <v>0.03</v>
      </c>
      <c r="L4166" s="4" t="s">
        <v>31</v>
      </c>
      <c r="M4166" s="4" t="s">
        <v>18</v>
      </c>
    </row>
    <row r="4167" spans="1:13" x14ac:dyDescent="0.3">
      <c r="A4167">
        <v>1376</v>
      </c>
      <c r="B4167" s="1">
        <v>45419</v>
      </c>
      <c r="C4167" s="4" t="str">
        <f>IF(ISBLANK(Table14[[#This Row],[Sales_Rep]]),"Unknown",Table14[[#This Row],[Sales_Rep]])</f>
        <v>Alice</v>
      </c>
      <c r="D4167" s="4" t="str">
        <f>PROPER(Table14[[#This Row],[Region]])</f>
        <v>North</v>
      </c>
      <c r="E4167" s="9">
        <f>IF(ISBLANK(Table14[[#This Row],[Sales_Amount]]),MEDIAN(Table14[Sales_Amount]),Table14[[#This Row],[Sales_Amount]])</f>
        <v>18769.2</v>
      </c>
      <c r="F4167" s="11">
        <f>IF(ISBLANK(Table14[[#This Row],[Quantity_Sold]]),MEDIAN(Table14[Quantity_Sold]),Table14[[#This Row],[Quantity_Sold]])</f>
        <v>17</v>
      </c>
      <c r="G4167" s="4" t="str">
        <f>TRIM(Table14[[#This Row],[Product_Category]])</f>
        <v>Clothing</v>
      </c>
      <c r="H4167" s="9">
        <v>1037.68</v>
      </c>
      <c r="I4167" s="9">
        <v>1363.05</v>
      </c>
      <c r="J4167" s="4" t="str">
        <f>PROPER(Table14[[#This Row],[Customer_Type]])</f>
        <v>New</v>
      </c>
      <c r="K4167" s="13">
        <f>IF(ISBLANK(Table14[[#This Row],[Discount]]),MEDIAN(Table14[Discount]),Table14[[#This Row],[Discount]])</f>
        <v>0.19</v>
      </c>
      <c r="L4167" s="4" t="s">
        <v>17</v>
      </c>
      <c r="M4167" s="4" t="s">
        <v>18</v>
      </c>
    </row>
    <row r="4168" spans="1:13" x14ac:dyDescent="0.3">
      <c r="A4168">
        <v>1364</v>
      </c>
      <c r="B4168" s="1">
        <v>45151</v>
      </c>
      <c r="C4168" s="4" t="str">
        <f>IF(ISBLANK(Table14[[#This Row],[Sales_Rep]]),"Unknown",Table14[[#This Row],[Sales_Rep]])</f>
        <v>Eve</v>
      </c>
      <c r="D4168" s="4" t="str">
        <f>PROPER(Table14[[#This Row],[Region]])</f>
        <v>North</v>
      </c>
      <c r="E4168" s="9">
        <f>IF(ISBLANK(Table14[[#This Row],[Sales_Amount]]),MEDIAN(Table14[Sales_Amount]),Table14[[#This Row],[Sales_Amount]])</f>
        <v>79578.960000000006</v>
      </c>
      <c r="F4168" s="11">
        <f>IF(ISBLANK(Table14[[#This Row],[Quantity_Sold]]),MEDIAN(Table14[Quantity_Sold]),Table14[[#This Row],[Quantity_Sold]])</f>
        <v>19</v>
      </c>
      <c r="G4168" s="4" t="str">
        <f>TRIM(Table14[[#This Row],[Product_Category]])</f>
        <v>Electronics</v>
      </c>
      <c r="H4168" s="9">
        <v>3550.31</v>
      </c>
      <c r="I4168" s="9">
        <v>4927.49</v>
      </c>
      <c r="J4168" s="4" t="str">
        <f>PROPER(Table14[[#This Row],[Customer_Type]])</f>
        <v>New</v>
      </c>
      <c r="K4168" s="13">
        <f>IF(ISBLANK(Table14[[#This Row],[Discount]]),MEDIAN(Table14[Discount]),Table14[[#This Row],[Discount]])</f>
        <v>0.15</v>
      </c>
      <c r="L4168" s="4" t="s">
        <v>31</v>
      </c>
      <c r="M4168" s="4" t="s">
        <v>18</v>
      </c>
    </row>
    <row r="4169" spans="1:13" x14ac:dyDescent="0.3">
      <c r="A4169">
        <v>1255</v>
      </c>
      <c r="B4169" s="1">
        <v>44944</v>
      </c>
      <c r="C4169" s="4" t="str">
        <f>IF(ISBLANK(Table14[[#This Row],[Sales_Rep]]),"Unknown",Table14[[#This Row],[Sales_Rep]])</f>
        <v>Charlie</v>
      </c>
      <c r="D4169" s="4" t="str">
        <f>PROPER(Table14[[#This Row],[Region]])</f>
        <v>South</v>
      </c>
      <c r="E4169" s="9">
        <f>IF(ISBLANK(Table14[[#This Row],[Sales_Amount]]),MEDIAN(Table14[Sales_Amount]),Table14[[#This Row],[Sales_Amount]])</f>
        <v>107653.77</v>
      </c>
      <c r="F4169" s="11">
        <f>IF(ISBLANK(Table14[[#This Row],[Quantity_Sold]]),MEDIAN(Table14[Quantity_Sold]),Table14[[#This Row],[Quantity_Sold]])</f>
        <v>21</v>
      </c>
      <c r="G4169" s="4" t="str">
        <f>TRIM(Table14[[#This Row],[Product_Category]])</f>
        <v>Electronics</v>
      </c>
      <c r="H4169" s="9">
        <v>3752.99</v>
      </c>
      <c r="I4169" s="9">
        <v>5230.99</v>
      </c>
      <c r="J4169" s="4" t="str">
        <f>PROPER(Table14[[#This Row],[Customer_Type]])</f>
        <v>Returning</v>
      </c>
      <c r="K4169" s="13">
        <f>IF(ISBLANK(Table14[[#This Row],[Discount]]),MEDIAN(Table14[Discount]),Table14[[#This Row],[Discount]])</f>
        <v>0.02</v>
      </c>
      <c r="L4169" s="4" t="s">
        <v>26</v>
      </c>
      <c r="M4169" s="4" t="s">
        <v>18</v>
      </c>
    </row>
    <row r="4170" spans="1:13" x14ac:dyDescent="0.3">
      <c r="A4170">
        <v>1188</v>
      </c>
      <c r="B4170" s="1">
        <v>45304</v>
      </c>
      <c r="C4170" s="4" t="str">
        <f>IF(ISBLANK(Table14[[#This Row],[Sales_Rep]]),"Unknown",Table14[[#This Row],[Sales_Rep]])</f>
        <v>Charlie</v>
      </c>
      <c r="D4170" s="4" t="str">
        <f>PROPER(Table14[[#This Row],[Region]])</f>
        <v>East</v>
      </c>
      <c r="E4170" s="9">
        <f>IF(ISBLANK(Table14[[#This Row],[Sales_Amount]]),MEDIAN(Table14[Sales_Amount]),Table14[[#This Row],[Sales_Amount]])</f>
        <v>264265.12</v>
      </c>
      <c r="F4170" s="11">
        <f>IF(ISBLANK(Table14[[#This Row],[Quantity_Sold]]),MEDIAN(Table14[Quantity_Sold]),Table14[[#This Row],[Quantity_Sold]])</f>
        <v>47</v>
      </c>
      <c r="G4170" s="4" t="str">
        <f>TRIM(Table14[[#This Row],[Product_Category]])</f>
        <v>Furniture</v>
      </c>
      <c r="H4170" s="9">
        <v>4323.1400000000003</v>
      </c>
      <c r="I4170" s="9">
        <v>6462.83</v>
      </c>
      <c r="J4170" s="4" t="str">
        <f>PROPER(Table14[[#This Row],[Customer_Type]])</f>
        <v>Returning</v>
      </c>
      <c r="K4170" s="13">
        <f>IF(ISBLANK(Table14[[#This Row],[Discount]]),MEDIAN(Table14[Discount]),Table14[[#This Row],[Discount]])</f>
        <v>0.13</v>
      </c>
      <c r="L4170" s="4" t="s">
        <v>31</v>
      </c>
      <c r="M4170" s="4" t="s">
        <v>18</v>
      </c>
    </row>
    <row r="4171" spans="1:13" x14ac:dyDescent="0.3">
      <c r="A4171">
        <v>1087</v>
      </c>
      <c r="B4171" s="1">
        <v>45118</v>
      </c>
      <c r="C4171" s="4" t="str">
        <f>IF(ISBLANK(Table14[[#This Row],[Sales_Rep]]),"Unknown",Table14[[#This Row],[Sales_Rep]])</f>
        <v>Bob</v>
      </c>
      <c r="D4171" s="4" t="str">
        <f>PROPER(Table14[[#This Row],[Region]])</f>
        <v>West</v>
      </c>
      <c r="E4171" s="9">
        <f>IF(ISBLANK(Table14[[#This Row],[Sales_Amount]]),MEDIAN(Table14[Sales_Amount]),Table14[[#This Row],[Sales_Amount]])</f>
        <v>132137.89000000001</v>
      </c>
      <c r="F4171" s="11">
        <f>IF(ISBLANK(Table14[[#This Row],[Quantity_Sold]]),MEDIAN(Table14[Quantity_Sold]),Table14[[#This Row],[Quantity_Sold]])</f>
        <v>23</v>
      </c>
      <c r="G4171" s="4" t="str">
        <f>TRIM(Table14[[#This Row],[Product_Category]])</f>
        <v>Food</v>
      </c>
      <c r="H4171" s="9">
        <v>4443.03</v>
      </c>
      <c r="I4171" s="9">
        <v>5922.81</v>
      </c>
      <c r="J4171" s="4" t="str">
        <f>PROPER(Table14[[#This Row],[Customer_Type]])</f>
        <v>New</v>
      </c>
      <c r="K4171" s="13">
        <f>IF(ISBLANK(Table14[[#This Row],[Discount]]),MEDIAN(Table14[Discount]),Table14[[#This Row],[Discount]])</f>
        <v>0.03</v>
      </c>
      <c r="L4171" s="4" t="s">
        <v>26</v>
      </c>
      <c r="M4171" s="4" t="s">
        <v>22</v>
      </c>
    </row>
    <row r="4172" spans="1:13" x14ac:dyDescent="0.3">
      <c r="A4172">
        <v>1392</v>
      </c>
      <c r="B4172" s="1">
        <v>45250</v>
      </c>
      <c r="C4172" s="4" t="str">
        <f>IF(ISBLANK(Table14[[#This Row],[Sales_Rep]]),"Unknown",Table14[[#This Row],[Sales_Rep]])</f>
        <v>Alice</v>
      </c>
      <c r="D4172" s="4" t="str">
        <f>PROPER(Table14[[#This Row],[Region]])</f>
        <v>East</v>
      </c>
      <c r="E4172" s="9">
        <f>IF(ISBLANK(Table14[[#This Row],[Sales_Amount]]),MEDIAN(Table14[Sales_Amount]),Table14[[#This Row],[Sales_Amount]])</f>
        <v>126444.66</v>
      </c>
      <c r="F4172" s="11">
        <f>IF(ISBLANK(Table14[[#This Row],[Quantity_Sold]]),MEDIAN(Table14[Quantity_Sold]),Table14[[#This Row],[Quantity_Sold]])</f>
        <v>27</v>
      </c>
      <c r="G4172" s="4" t="str">
        <f>TRIM(Table14[[#This Row],[Product_Category]])</f>
        <v>Electronics</v>
      </c>
      <c r="H4172" s="9">
        <v>3581.88</v>
      </c>
      <c r="I4172" s="9">
        <v>5261.95</v>
      </c>
      <c r="J4172" s="4" t="str">
        <f>PROPER(Table14[[#This Row],[Customer_Type]])</f>
        <v>Returning</v>
      </c>
      <c r="K4172" s="13">
        <f>IF(ISBLANK(Table14[[#This Row],[Discount]]),MEDIAN(Table14[Discount]),Table14[[#This Row],[Discount]])</f>
        <v>0.11</v>
      </c>
      <c r="L4172" s="4" t="s">
        <v>17</v>
      </c>
      <c r="M4172" s="4" t="s">
        <v>18</v>
      </c>
    </row>
    <row r="4173" spans="1:13" x14ac:dyDescent="0.3">
      <c r="A4173">
        <v>1017</v>
      </c>
      <c r="B4173" s="1">
        <v>44944</v>
      </c>
      <c r="C4173" s="4" t="str">
        <f>IF(ISBLANK(Table14[[#This Row],[Sales_Rep]]),"Unknown",Table14[[#This Row],[Sales_Rep]])</f>
        <v>Eve</v>
      </c>
      <c r="D4173" s="4" t="str">
        <f>PROPER(Table14[[#This Row],[Region]])</f>
        <v>North</v>
      </c>
      <c r="E4173" s="9">
        <f>IF(ISBLANK(Table14[[#This Row],[Sales_Amount]]),MEDIAN(Table14[Sales_Amount]),Table14[[#This Row],[Sales_Amount]])</f>
        <v>15519.45</v>
      </c>
      <c r="F4173" s="11">
        <f>IF(ISBLANK(Table14[[#This Row],[Quantity_Sold]]),MEDIAN(Table14[Quantity_Sold]),Table14[[#This Row],[Quantity_Sold]])</f>
        <v>5</v>
      </c>
      <c r="G4173" s="4" t="str">
        <f>TRIM(Table14[[#This Row],[Product_Category]])</f>
        <v>Furniture</v>
      </c>
      <c r="H4173" s="9">
        <v>2675.55</v>
      </c>
      <c r="I4173" s="9">
        <v>3103.89</v>
      </c>
      <c r="J4173" s="4" t="str">
        <f>PROPER(Table14[[#This Row],[Customer_Type]])</f>
        <v>New</v>
      </c>
      <c r="K4173" s="13">
        <f>IF(ISBLANK(Table14[[#This Row],[Discount]]),MEDIAN(Table14[Discount]),Table14[[#This Row],[Discount]])</f>
        <v>0</v>
      </c>
      <c r="L4173" s="4" t="s">
        <v>17</v>
      </c>
      <c r="M4173" s="4" t="s">
        <v>22</v>
      </c>
    </row>
    <row r="4174" spans="1:13" x14ac:dyDescent="0.3">
      <c r="A4174">
        <v>1094</v>
      </c>
      <c r="B4174" s="1">
        <v>45631</v>
      </c>
      <c r="C4174" s="4" t="str">
        <f>IF(ISBLANK(Table14[[#This Row],[Sales_Rep]]),"Unknown",Table14[[#This Row],[Sales_Rep]])</f>
        <v>Charlie</v>
      </c>
      <c r="D4174" s="4" t="str">
        <f>PROPER(Table14[[#This Row],[Region]])</f>
        <v>West</v>
      </c>
      <c r="E4174" s="9">
        <f>IF(ISBLANK(Table14[[#This Row],[Sales_Amount]]),MEDIAN(Table14[Sales_Amount]),Table14[[#This Row],[Sales_Amount]])</f>
        <v>68646.17</v>
      </c>
      <c r="F4174" s="11">
        <f>IF(ISBLANK(Table14[[#This Row],[Quantity_Sold]]),MEDIAN(Table14[Quantity_Sold]),Table14[[#This Row],[Quantity_Sold]])</f>
        <v>23</v>
      </c>
      <c r="G4174" s="4" t="str">
        <f>TRIM(Table14[[#This Row],[Product_Category]])</f>
        <v>Furniture</v>
      </c>
      <c r="H4174" s="9">
        <v>2901.27</v>
      </c>
      <c r="I4174" s="9">
        <v>3730.77</v>
      </c>
      <c r="J4174" s="4" t="str">
        <f>PROPER(Table14[[#This Row],[Customer_Type]])</f>
        <v>Returning</v>
      </c>
      <c r="K4174" s="13">
        <f>IF(ISBLANK(Table14[[#This Row],[Discount]]),MEDIAN(Table14[Discount]),Table14[[#This Row],[Discount]])</f>
        <v>0.2</v>
      </c>
      <c r="L4174" s="4" t="s">
        <v>31</v>
      </c>
      <c r="M4174" s="4" t="s">
        <v>18</v>
      </c>
    </row>
    <row r="4175" spans="1:13" x14ac:dyDescent="0.3">
      <c r="A4175">
        <v>1359</v>
      </c>
      <c r="B4175" s="1">
        <v>45595</v>
      </c>
      <c r="C4175" s="4" t="str">
        <f>IF(ISBLANK(Table14[[#This Row],[Sales_Rep]]),"Unknown",Table14[[#This Row],[Sales_Rep]])</f>
        <v>Charlie</v>
      </c>
      <c r="D4175" s="4" t="str">
        <f>PROPER(Table14[[#This Row],[Region]])</f>
        <v>North</v>
      </c>
      <c r="E4175" s="9">
        <f>IF(ISBLANK(Table14[[#This Row],[Sales_Amount]]),MEDIAN(Table14[Sales_Amount]),Table14[[#This Row],[Sales_Amount]])</f>
        <v>124469.18</v>
      </c>
      <c r="F4175" s="11">
        <f>IF(ISBLANK(Table14[[#This Row],[Quantity_Sold]]),MEDIAN(Table14[Quantity_Sold]),Table14[[#This Row],[Quantity_Sold]])</f>
        <v>42</v>
      </c>
      <c r="G4175" s="4" t="str">
        <f>TRIM(Table14[[#This Row],[Product_Category]])</f>
        <v>Electronics</v>
      </c>
      <c r="H4175" s="9">
        <v>3209</v>
      </c>
      <c r="I4175" s="9">
        <v>4004.8</v>
      </c>
      <c r="J4175" s="4" t="str">
        <f>PROPER(Table14[[#This Row],[Customer_Type]])</f>
        <v>New</v>
      </c>
      <c r="K4175" s="13">
        <f>IF(ISBLANK(Table14[[#This Row],[Discount]]),MEDIAN(Table14[Discount]),Table14[[#This Row],[Discount]])</f>
        <v>0.26</v>
      </c>
      <c r="L4175" s="4" t="s">
        <v>26</v>
      </c>
      <c r="M4175" s="4" t="s">
        <v>22</v>
      </c>
    </row>
    <row r="4176" spans="1:13" x14ac:dyDescent="0.3">
      <c r="A4176">
        <v>1002</v>
      </c>
      <c r="B4176" s="1">
        <v>45538</v>
      </c>
      <c r="C4176" s="4" t="str">
        <f>IF(ISBLANK(Table14[[#This Row],[Sales_Rep]]),"Unknown",Table14[[#This Row],[Sales_Rep]])</f>
        <v>Eve</v>
      </c>
      <c r="D4176" s="4" t="str">
        <f>PROPER(Table14[[#This Row],[Region]])</f>
        <v>East</v>
      </c>
      <c r="E4176" s="9">
        <f>IF(ISBLANK(Table14[[#This Row],[Sales_Amount]]),MEDIAN(Table14[Sales_Amount]),Table14[[#This Row],[Sales_Amount]])</f>
        <v>6314.17</v>
      </c>
      <c r="F4176" s="11">
        <f>IF(ISBLANK(Table14[[#This Row],[Quantity_Sold]]),MEDIAN(Table14[Quantity_Sold]),Table14[[#This Row],[Quantity_Sold]])</f>
        <v>7</v>
      </c>
      <c r="G4176" s="4" t="str">
        <f>TRIM(Table14[[#This Row],[Product_Category]])</f>
        <v>Furniture</v>
      </c>
      <c r="H4176" s="9">
        <v>794.3</v>
      </c>
      <c r="I4176" s="9">
        <v>1036.81</v>
      </c>
      <c r="J4176" s="4" t="str">
        <f>PROPER(Table14[[#This Row],[Customer_Type]])</f>
        <v>Returning</v>
      </c>
      <c r="K4176" s="13">
        <f>IF(ISBLANK(Table14[[#This Row],[Discount]]),MEDIAN(Table14[Discount]),Table14[[#This Row],[Discount]])</f>
        <v>0.13</v>
      </c>
      <c r="L4176" s="4" t="s">
        <v>26</v>
      </c>
      <c r="M4176" s="4" t="s">
        <v>22</v>
      </c>
    </row>
    <row r="4177" spans="1:13" x14ac:dyDescent="0.3">
      <c r="A4177">
        <v>1307</v>
      </c>
      <c r="B4177" s="1">
        <v>45057</v>
      </c>
      <c r="C4177" s="4" t="str">
        <f>IF(ISBLANK(Table14[[#This Row],[Sales_Rep]]),"Unknown",Table14[[#This Row],[Sales_Rep]])</f>
        <v>Alice</v>
      </c>
      <c r="D4177" s="4" t="str">
        <f>PROPER(Table14[[#This Row],[Region]])</f>
        <v>South</v>
      </c>
      <c r="E4177" s="9">
        <f>IF(ISBLANK(Table14[[#This Row],[Sales_Amount]]),MEDIAN(Table14[Sales_Amount]),Table14[[#This Row],[Sales_Amount]])</f>
        <v>132931.20000000001</v>
      </c>
      <c r="F4177" s="11">
        <f>IF(ISBLANK(Table14[[#This Row],[Quantity_Sold]]),MEDIAN(Table14[Quantity_Sold]),Table14[[#This Row],[Quantity_Sold]])</f>
        <v>29</v>
      </c>
      <c r="G4177" s="4" t="str">
        <f>TRIM(Table14[[#This Row],[Product_Category]])</f>
        <v>Clothing</v>
      </c>
      <c r="H4177" s="9">
        <v>3890.31</v>
      </c>
      <c r="I4177" s="9">
        <v>5330.04</v>
      </c>
      <c r="J4177" s="4" t="str">
        <f>PROPER(Table14[[#This Row],[Customer_Type]])</f>
        <v>Returning</v>
      </c>
      <c r="K4177" s="13">
        <f>IF(ISBLANK(Table14[[#This Row],[Discount]]),MEDIAN(Table14[Discount]),Table14[[#This Row],[Discount]])</f>
        <v>0.14000000000000001</v>
      </c>
      <c r="L4177" s="4" t="s">
        <v>26</v>
      </c>
      <c r="M4177" s="4" t="s">
        <v>18</v>
      </c>
    </row>
    <row r="4178" spans="1:13" x14ac:dyDescent="0.3">
      <c r="A4178">
        <v>1153</v>
      </c>
      <c r="B4178" s="1">
        <v>45004</v>
      </c>
      <c r="C4178" s="4" t="str">
        <f>IF(ISBLANK(Table14[[#This Row],[Sales_Rep]]),"Unknown",Table14[[#This Row],[Sales_Rep]])</f>
        <v>Bob</v>
      </c>
      <c r="D4178" s="4" t="str">
        <f>PROPER(Table14[[#This Row],[Region]])</f>
        <v>North</v>
      </c>
      <c r="E4178" s="9">
        <f>IF(ISBLANK(Table14[[#This Row],[Sales_Amount]]),MEDIAN(Table14[Sales_Amount]),Table14[[#This Row],[Sales_Amount]])</f>
        <v>60446.39</v>
      </c>
      <c r="F4178" s="11">
        <f>IF(ISBLANK(Table14[[#This Row],[Quantity_Sold]]),MEDIAN(Table14[Quantity_Sold]),Table14[[#This Row],[Quantity_Sold]])</f>
        <v>23</v>
      </c>
      <c r="G4178" s="4" t="str">
        <f>TRIM(Table14[[#This Row],[Product_Category]])</f>
        <v>Clothing</v>
      </c>
      <c r="H4178" s="9">
        <v>2625.77</v>
      </c>
      <c r="I4178" s="9">
        <v>3166.39</v>
      </c>
      <c r="J4178" s="4" t="str">
        <f>PROPER(Table14[[#This Row],[Customer_Type]])</f>
        <v>Returning</v>
      </c>
      <c r="K4178" s="13">
        <f>IF(ISBLANK(Table14[[#This Row],[Discount]]),MEDIAN(Table14[Discount]),Table14[[#This Row],[Discount]])</f>
        <v>0.17</v>
      </c>
      <c r="L4178" s="4" t="s">
        <v>17</v>
      </c>
      <c r="M4178" s="4" t="s">
        <v>18</v>
      </c>
    </row>
    <row r="4179" spans="1:13" x14ac:dyDescent="0.3">
      <c r="A4179">
        <v>1128</v>
      </c>
      <c r="B4179" s="1">
        <v>45310</v>
      </c>
      <c r="C4179" s="4" t="str">
        <f>IF(ISBLANK(Table14[[#This Row],[Sales_Rep]]),"Unknown",Table14[[#This Row],[Sales_Rep]])</f>
        <v>Charlie</v>
      </c>
      <c r="D4179" s="4" t="str">
        <f>PROPER(Table14[[#This Row],[Region]])</f>
        <v>North</v>
      </c>
      <c r="E4179" s="9">
        <f>IF(ISBLANK(Table14[[#This Row],[Sales_Amount]]),MEDIAN(Table14[Sales_Amount]),Table14[[#This Row],[Sales_Amount]])</f>
        <v>52063.94</v>
      </c>
      <c r="F4179" s="11">
        <f>IF(ISBLANK(Table14[[#This Row],[Quantity_Sold]]),MEDIAN(Table14[Quantity_Sold]),Table14[[#This Row],[Quantity_Sold]])</f>
        <v>19</v>
      </c>
      <c r="G4179" s="4" t="str">
        <f>TRIM(Table14[[#This Row],[Product_Category]])</f>
        <v>Electronics</v>
      </c>
      <c r="H4179" s="9">
        <v>1972.36</v>
      </c>
      <c r="I4179" s="9">
        <v>2796.13</v>
      </c>
      <c r="J4179" s="4" t="str">
        <f>PROPER(Table14[[#This Row],[Customer_Type]])</f>
        <v>Returning</v>
      </c>
      <c r="K4179" s="13">
        <f>IF(ISBLANK(Table14[[#This Row],[Discount]]),MEDIAN(Table14[Discount]),Table14[[#This Row],[Discount]])</f>
        <v>0.02</v>
      </c>
      <c r="L4179" s="4" t="s">
        <v>17</v>
      </c>
      <c r="M4179" s="4" t="s">
        <v>22</v>
      </c>
    </row>
    <row r="4180" spans="1:13" x14ac:dyDescent="0.3">
      <c r="A4180">
        <v>1497</v>
      </c>
      <c r="B4180" s="1">
        <v>45355</v>
      </c>
      <c r="C4180" s="4" t="str">
        <f>IF(ISBLANK(Table14[[#This Row],[Sales_Rep]]),"Unknown",Table14[[#This Row],[Sales_Rep]])</f>
        <v>Bob</v>
      </c>
      <c r="D4180" s="4" t="str">
        <f>PROPER(Table14[[#This Row],[Region]])</f>
        <v>South</v>
      </c>
      <c r="E4180" s="9">
        <f>IF(ISBLANK(Table14[[#This Row],[Sales_Amount]]),MEDIAN(Table14[Sales_Amount]),Table14[[#This Row],[Sales_Amount]])</f>
        <v>31101.77</v>
      </c>
      <c r="F4180" s="11">
        <f>IF(ISBLANK(Table14[[#This Row],[Quantity_Sold]]),MEDIAN(Table14[Quantity_Sold]),Table14[[#This Row],[Quantity_Sold]])</f>
        <v>23</v>
      </c>
      <c r="G4180" s="4" t="str">
        <f>TRIM(Table14[[#This Row],[Product_Category]])</f>
        <v>Furniture</v>
      </c>
      <c r="H4180" s="9">
        <v>1146.52</v>
      </c>
      <c r="I4180" s="9">
        <v>1365.91</v>
      </c>
      <c r="J4180" s="4" t="str">
        <f>PROPER(Table14[[#This Row],[Customer_Type]])</f>
        <v>New</v>
      </c>
      <c r="K4180" s="13">
        <f>IF(ISBLANK(Table14[[#This Row],[Discount]]),MEDIAN(Table14[Discount]),Table14[[#This Row],[Discount]])</f>
        <v>0.01</v>
      </c>
      <c r="L4180" s="4" t="s">
        <v>31</v>
      </c>
      <c r="M4180" s="4" t="s">
        <v>22</v>
      </c>
    </row>
    <row r="4181" spans="1:13" x14ac:dyDescent="0.3">
      <c r="A4181">
        <v>1390</v>
      </c>
      <c r="B4181" s="1">
        <v>45170</v>
      </c>
      <c r="C4181" s="4" t="str">
        <f>IF(ISBLANK(Table14[[#This Row],[Sales_Rep]]),"Unknown",Table14[[#This Row],[Sales_Rep]])</f>
        <v>David</v>
      </c>
      <c r="D4181" s="4" t="str">
        <f>PROPER(Table14[[#This Row],[Region]])</f>
        <v>West</v>
      </c>
      <c r="E4181" s="9">
        <f>IF(ISBLANK(Table14[[#This Row],[Sales_Amount]]),MEDIAN(Table14[Sales_Amount]),Table14[[#This Row],[Sales_Amount]])</f>
        <v>1578.78</v>
      </c>
      <c r="F4181" s="11">
        <f>IF(ISBLANK(Table14[[#This Row],[Quantity_Sold]]),MEDIAN(Table14[Quantity_Sold]),Table14[[#This Row],[Quantity_Sold]])</f>
        <v>4</v>
      </c>
      <c r="G4181" s="4" t="str">
        <f>TRIM(Table14[[#This Row],[Product_Category]])</f>
        <v>Clothing</v>
      </c>
      <c r="H4181" s="9">
        <v>350.16</v>
      </c>
      <c r="I4181" s="9">
        <v>506.02</v>
      </c>
      <c r="J4181" s="4" t="str">
        <f>PROPER(Table14[[#This Row],[Customer_Type]])</f>
        <v>New</v>
      </c>
      <c r="K4181" s="13">
        <f>IF(ISBLANK(Table14[[#This Row],[Discount]]),MEDIAN(Table14[Discount]),Table14[[#This Row],[Discount]])</f>
        <v>0.22</v>
      </c>
      <c r="L4181" s="4" t="s">
        <v>26</v>
      </c>
      <c r="M4181" s="4" t="s">
        <v>18</v>
      </c>
    </row>
    <row r="4182" spans="1:13" x14ac:dyDescent="0.3">
      <c r="A4182">
        <v>1369</v>
      </c>
      <c r="B4182" s="1">
        <v>45575</v>
      </c>
      <c r="C4182" s="4" t="str">
        <f>IF(ISBLANK(Table14[[#This Row],[Sales_Rep]]),"Unknown",Table14[[#This Row],[Sales_Rep]])</f>
        <v>Alice</v>
      </c>
      <c r="D4182" s="4" t="str">
        <f>PROPER(Table14[[#This Row],[Region]])</f>
        <v>North</v>
      </c>
      <c r="E4182" s="9">
        <f>IF(ISBLANK(Table14[[#This Row],[Sales_Amount]]),MEDIAN(Table14[Sales_Amount]),Table14[[#This Row],[Sales_Amount]])</f>
        <v>59089.35</v>
      </c>
      <c r="F4182" s="11">
        <f>IF(ISBLANK(Table14[[#This Row],[Quantity_Sold]]),MEDIAN(Table14[Quantity_Sold]),Table14[[#This Row],[Quantity_Sold]])</f>
        <v>26</v>
      </c>
      <c r="G4182" s="4" t="str">
        <f>TRIM(Table14[[#This Row],[Product_Category]])</f>
        <v>Food</v>
      </c>
      <c r="H4182" s="9">
        <v>2341.88</v>
      </c>
      <c r="I4182" s="9">
        <v>3200.94</v>
      </c>
      <c r="J4182" s="4" t="str">
        <f>PROPER(Table14[[#This Row],[Customer_Type]])</f>
        <v>New</v>
      </c>
      <c r="K4182" s="13">
        <f>IF(ISBLANK(Table14[[#This Row],[Discount]]),MEDIAN(Table14[Discount]),Table14[[#This Row],[Discount]])</f>
        <v>0.28999999999999998</v>
      </c>
      <c r="L4182" s="4" t="s">
        <v>26</v>
      </c>
      <c r="M4182" s="4" t="s">
        <v>18</v>
      </c>
    </row>
    <row r="4183" spans="1:13" x14ac:dyDescent="0.3">
      <c r="A4183">
        <v>1085</v>
      </c>
      <c r="B4183" s="1">
        <v>45604</v>
      </c>
      <c r="C4183" s="4" t="str">
        <f>IF(ISBLANK(Table14[[#This Row],[Sales_Rep]]),"Unknown",Table14[[#This Row],[Sales_Rep]])</f>
        <v>David</v>
      </c>
      <c r="D4183" s="4" t="str">
        <f>PROPER(Table14[[#This Row],[Region]])</f>
        <v>North</v>
      </c>
      <c r="E4183" s="9">
        <f>IF(ISBLANK(Table14[[#This Row],[Sales_Amount]]),MEDIAN(Table14[Sales_Amount]),Table14[[#This Row],[Sales_Amount]])</f>
        <v>40881.46</v>
      </c>
      <c r="F4183" s="11">
        <f>IF(ISBLANK(Table14[[#This Row],[Quantity_Sold]]),MEDIAN(Table14[Quantity_Sold]),Table14[[#This Row],[Quantity_Sold]])</f>
        <v>15</v>
      </c>
      <c r="G4183" s="4" t="str">
        <f>TRIM(Table14[[#This Row],[Product_Category]])</f>
        <v>Furniture</v>
      </c>
      <c r="H4183" s="9">
        <v>2638.71</v>
      </c>
      <c r="I4183" s="9">
        <v>3244.56</v>
      </c>
      <c r="J4183" s="4" t="str">
        <f>PROPER(Table14[[#This Row],[Customer_Type]])</f>
        <v>Returning</v>
      </c>
      <c r="K4183" s="13">
        <f>IF(ISBLANK(Table14[[#This Row],[Discount]]),MEDIAN(Table14[Discount]),Table14[[#This Row],[Discount]])</f>
        <v>0.16</v>
      </c>
      <c r="L4183" s="4" t="s">
        <v>26</v>
      </c>
      <c r="M4183" s="4" t="s">
        <v>18</v>
      </c>
    </row>
    <row r="4184" spans="1:13" x14ac:dyDescent="0.3">
      <c r="A4184">
        <v>1236</v>
      </c>
      <c r="B4184" s="1">
        <v>45611</v>
      </c>
      <c r="C4184" s="4" t="str">
        <f>IF(ISBLANK(Table14[[#This Row],[Sales_Rep]]),"Unknown",Table14[[#This Row],[Sales_Rep]])</f>
        <v>David</v>
      </c>
      <c r="D4184" s="4" t="str">
        <f>PROPER(Table14[[#This Row],[Region]])</f>
        <v>South</v>
      </c>
      <c r="E4184" s="9">
        <f>IF(ISBLANK(Table14[[#This Row],[Sales_Amount]]),MEDIAN(Table14[Sales_Amount]),Table14[[#This Row],[Sales_Amount]])</f>
        <v>96496.59</v>
      </c>
      <c r="F4184" s="11">
        <f>IF(ISBLANK(Table14[[#This Row],[Quantity_Sold]]),MEDIAN(Table14[Quantity_Sold]),Table14[[#This Row],[Quantity_Sold]])</f>
        <v>37</v>
      </c>
      <c r="G4184" s="4" t="str">
        <f>TRIM(Table14[[#This Row],[Product_Category]])</f>
        <v>Electronics</v>
      </c>
      <c r="H4184" s="9">
        <v>2205.29</v>
      </c>
      <c r="I4184" s="9">
        <v>3260.02</v>
      </c>
      <c r="J4184" s="4" t="str">
        <f>PROPER(Table14[[#This Row],[Customer_Type]])</f>
        <v>New</v>
      </c>
      <c r="K4184" s="13">
        <f>IF(ISBLANK(Table14[[#This Row],[Discount]]),MEDIAN(Table14[Discount]),Table14[[#This Row],[Discount]])</f>
        <v>0.2</v>
      </c>
      <c r="L4184" s="4" t="s">
        <v>17</v>
      </c>
      <c r="M4184" s="4" t="s">
        <v>22</v>
      </c>
    </row>
    <row r="4185" spans="1:13" x14ac:dyDescent="0.3">
      <c r="A4185">
        <v>1073</v>
      </c>
      <c r="B4185" s="1">
        <v>45424</v>
      </c>
      <c r="C4185" s="4" t="str">
        <f>IF(ISBLANK(Table14[[#This Row],[Sales_Rep]]),"Unknown",Table14[[#This Row],[Sales_Rep]])</f>
        <v>David</v>
      </c>
      <c r="D4185" s="4" t="str">
        <f>PROPER(Table14[[#This Row],[Region]])</f>
        <v>North</v>
      </c>
      <c r="E4185" s="9">
        <f>IF(ISBLANK(Table14[[#This Row],[Sales_Amount]]),MEDIAN(Table14[Sales_Amount]),Table14[[#This Row],[Sales_Amount]])</f>
        <v>37871.949999999997</v>
      </c>
      <c r="F4185" s="11">
        <f>IF(ISBLANK(Table14[[#This Row],[Quantity_Sold]]),MEDIAN(Table14[Quantity_Sold]),Table14[[#This Row],[Quantity_Sold]])</f>
        <v>10</v>
      </c>
      <c r="G4185" s="4" t="str">
        <f>TRIM(Table14[[#This Row],[Product_Category]])</f>
        <v>Electronics</v>
      </c>
      <c r="H4185" s="9">
        <v>3484.93</v>
      </c>
      <c r="I4185" s="9">
        <v>4618.53</v>
      </c>
      <c r="J4185" s="4" t="str">
        <f>PROPER(Table14[[#This Row],[Customer_Type]])</f>
        <v>Returning</v>
      </c>
      <c r="K4185" s="13">
        <f>IF(ISBLANK(Table14[[#This Row],[Discount]]),MEDIAN(Table14[Discount]),Table14[[#This Row],[Discount]])</f>
        <v>0.18</v>
      </c>
      <c r="L4185" s="4" t="s">
        <v>31</v>
      </c>
      <c r="M4185" s="4" t="s">
        <v>18</v>
      </c>
    </row>
    <row r="4186" spans="1:13" x14ac:dyDescent="0.3">
      <c r="A4186">
        <v>1323</v>
      </c>
      <c r="B4186" s="1">
        <v>45591</v>
      </c>
      <c r="C4186" s="4" t="str">
        <f>IF(ISBLANK(Table14[[#This Row],[Sales_Rep]]),"Unknown",Table14[[#This Row],[Sales_Rep]])</f>
        <v>Alice</v>
      </c>
      <c r="D4186" s="4" t="str">
        <f>PROPER(Table14[[#This Row],[Region]])</f>
        <v>East</v>
      </c>
      <c r="E4186" s="9">
        <f>IF(ISBLANK(Table14[[#This Row],[Sales_Amount]]),MEDIAN(Table14[Sales_Amount]),Table14[[#This Row],[Sales_Amount]])</f>
        <v>3884.15</v>
      </c>
      <c r="F4186" s="11">
        <f>IF(ISBLANK(Table14[[#This Row],[Quantity_Sold]]),MEDIAN(Table14[Quantity_Sold]),Table14[[#This Row],[Quantity_Sold]])</f>
        <v>41</v>
      </c>
      <c r="G4186" s="4" t="str">
        <f>TRIM(Table14[[#This Row],[Product_Category]])</f>
        <v>Electronics</v>
      </c>
      <c r="H4186" s="9">
        <v>102.21</v>
      </c>
      <c r="I4186" s="9">
        <v>133.43</v>
      </c>
      <c r="J4186" s="4" t="str">
        <f>PROPER(Table14[[#This Row],[Customer_Type]])</f>
        <v>Returning</v>
      </c>
      <c r="K4186" s="13">
        <f>IF(ISBLANK(Table14[[#This Row],[Discount]]),MEDIAN(Table14[Discount]),Table14[[#This Row],[Discount]])</f>
        <v>0.28999999999999998</v>
      </c>
      <c r="L4186" s="4" t="s">
        <v>31</v>
      </c>
      <c r="M4186" s="4" t="s">
        <v>22</v>
      </c>
    </row>
    <row r="4187" spans="1:13" x14ac:dyDescent="0.3">
      <c r="A4187">
        <v>1057</v>
      </c>
      <c r="B4187" s="1">
        <v>45378</v>
      </c>
      <c r="C4187" s="4" t="str">
        <f>IF(ISBLANK(Table14[[#This Row],[Sales_Rep]]),"Unknown",Table14[[#This Row],[Sales_Rep]])</f>
        <v>Alice</v>
      </c>
      <c r="D4187" s="4" t="str">
        <f>PROPER(Table14[[#This Row],[Region]])</f>
        <v>South</v>
      </c>
      <c r="E4187" s="9">
        <f>IF(ISBLANK(Table14[[#This Row],[Sales_Amount]]),MEDIAN(Table14[Sales_Amount]),Table14[[#This Row],[Sales_Amount]])</f>
        <v>861.55</v>
      </c>
      <c r="F4187" s="11">
        <f>IF(ISBLANK(Table14[[#This Row],[Quantity_Sold]]),MEDIAN(Table14[Quantity_Sold]),Table14[[#This Row],[Quantity_Sold]])</f>
        <v>1</v>
      </c>
      <c r="G4187" s="4" t="str">
        <f>TRIM(Table14[[#This Row],[Product_Category]])</f>
        <v>Food</v>
      </c>
      <c r="H4187" s="9">
        <v>869.37</v>
      </c>
      <c r="I4187" s="9">
        <v>1090.57</v>
      </c>
      <c r="J4187" s="4" t="str">
        <f>PROPER(Table14[[#This Row],[Customer_Type]])</f>
        <v>New</v>
      </c>
      <c r="K4187" s="13">
        <f>IF(ISBLANK(Table14[[#This Row],[Discount]]),MEDIAN(Table14[Discount]),Table14[[#This Row],[Discount]])</f>
        <v>0.21</v>
      </c>
      <c r="L4187" s="4" t="s">
        <v>31</v>
      </c>
      <c r="M4187" s="4" t="s">
        <v>18</v>
      </c>
    </row>
    <row r="4188" spans="1:13" x14ac:dyDescent="0.3">
      <c r="A4188">
        <v>1330</v>
      </c>
      <c r="B4188" s="1">
        <v>45351</v>
      </c>
      <c r="C4188" s="4" t="str">
        <f>IF(ISBLANK(Table14[[#This Row],[Sales_Rep]]),"Unknown",Table14[[#This Row],[Sales_Rep]])</f>
        <v>Eve</v>
      </c>
      <c r="D4188" s="4" t="str">
        <f>PROPER(Table14[[#This Row],[Region]])</f>
        <v>South</v>
      </c>
      <c r="E4188" s="9">
        <f>IF(ISBLANK(Table14[[#This Row],[Sales_Amount]]),MEDIAN(Table14[Sales_Amount]),Table14[[#This Row],[Sales_Amount]])</f>
        <v>3405.92</v>
      </c>
      <c r="F4188" s="11">
        <f>IF(ISBLANK(Table14[[#This Row],[Quantity_Sold]]),MEDIAN(Table14[Quantity_Sold]),Table14[[#This Row],[Quantity_Sold]])</f>
        <v>1</v>
      </c>
      <c r="G4188" s="4" t="str">
        <f>TRIM(Table14[[#This Row],[Product_Category]])</f>
        <v>Food</v>
      </c>
      <c r="H4188" s="9">
        <v>2949.58</v>
      </c>
      <c r="I4188" s="9">
        <v>4103.5200000000004</v>
      </c>
      <c r="J4188" s="4" t="str">
        <f>PROPER(Table14[[#This Row],[Customer_Type]])</f>
        <v>New</v>
      </c>
      <c r="K4188" s="13">
        <f>IF(ISBLANK(Table14[[#This Row],[Discount]]),MEDIAN(Table14[Discount]),Table14[[#This Row],[Discount]])</f>
        <v>0.17</v>
      </c>
      <c r="L4188" s="4" t="s">
        <v>26</v>
      </c>
      <c r="M4188" s="4" t="s">
        <v>22</v>
      </c>
    </row>
    <row r="4189" spans="1:13" x14ac:dyDescent="0.3">
      <c r="A4189">
        <v>1073</v>
      </c>
      <c r="B4189" s="1">
        <v>45452</v>
      </c>
      <c r="C4189" s="4" t="str">
        <f>IF(ISBLANK(Table14[[#This Row],[Sales_Rep]]),"Unknown",Table14[[#This Row],[Sales_Rep]])</f>
        <v>Bob</v>
      </c>
      <c r="D4189" s="4" t="str">
        <f>PROPER(Table14[[#This Row],[Region]])</f>
        <v>West</v>
      </c>
      <c r="E4189" s="9">
        <f>IF(ISBLANK(Table14[[#This Row],[Sales_Amount]]),MEDIAN(Table14[Sales_Amount]),Table14[[#This Row],[Sales_Amount]])</f>
        <v>15705.72</v>
      </c>
      <c r="F4189" s="11">
        <f>IF(ISBLANK(Table14[[#This Row],[Quantity_Sold]]),MEDIAN(Table14[Quantity_Sold]),Table14[[#This Row],[Quantity_Sold]])</f>
        <v>4</v>
      </c>
      <c r="G4189" s="4" t="str">
        <f>TRIM(Table14[[#This Row],[Product_Category]])</f>
        <v>Electronics</v>
      </c>
      <c r="H4189" s="9">
        <v>3637.84</v>
      </c>
      <c r="I4189" s="9">
        <v>5235.24</v>
      </c>
      <c r="J4189" s="4" t="str">
        <f>PROPER(Table14[[#This Row],[Customer_Type]])</f>
        <v>Returning</v>
      </c>
      <c r="K4189" s="13">
        <f>IF(ISBLANK(Table14[[#This Row],[Discount]]),MEDIAN(Table14[Discount]),Table14[[#This Row],[Discount]])</f>
        <v>0.25</v>
      </c>
      <c r="L4189" s="4" t="s">
        <v>31</v>
      </c>
      <c r="M4189" s="4" t="s">
        <v>22</v>
      </c>
    </row>
    <row r="4190" spans="1:13" x14ac:dyDescent="0.3">
      <c r="A4190">
        <v>1202</v>
      </c>
      <c r="B4190" s="1">
        <v>45538</v>
      </c>
      <c r="C4190" s="4" t="str">
        <f>IF(ISBLANK(Table14[[#This Row],[Sales_Rep]]),"Unknown",Table14[[#This Row],[Sales_Rep]])</f>
        <v>Bob</v>
      </c>
      <c r="D4190" s="4" t="str">
        <f>PROPER(Table14[[#This Row],[Region]])</f>
        <v>North</v>
      </c>
      <c r="E4190" s="9">
        <f>IF(ISBLANK(Table14[[#This Row],[Sales_Amount]]),MEDIAN(Table14[Sales_Amount]),Table14[[#This Row],[Sales_Amount]])</f>
        <v>60285.29</v>
      </c>
      <c r="F4190" s="11">
        <f>IF(ISBLANK(Table14[[#This Row],[Quantity_Sold]]),MEDIAN(Table14[Quantity_Sold]),Table14[[#This Row],[Quantity_Sold]])</f>
        <v>33</v>
      </c>
      <c r="G4190" s="4" t="str">
        <f>TRIM(Table14[[#This Row],[Product_Category]])</f>
        <v>Food</v>
      </c>
      <c r="H4190" s="9">
        <v>1348.7</v>
      </c>
      <c r="I4190" s="9">
        <v>1964.33</v>
      </c>
      <c r="J4190" s="4" t="str">
        <f>PROPER(Table14[[#This Row],[Customer_Type]])</f>
        <v>Returning</v>
      </c>
      <c r="K4190" s="13">
        <f>IF(ISBLANK(Table14[[#This Row],[Discount]]),MEDIAN(Table14[Discount]),Table14[[#This Row],[Discount]])</f>
        <v>7.0000000000000007E-2</v>
      </c>
      <c r="L4190" s="4" t="s">
        <v>31</v>
      </c>
      <c r="M4190" s="4" t="s">
        <v>22</v>
      </c>
    </row>
    <row r="4191" spans="1:13" x14ac:dyDescent="0.3">
      <c r="A4191">
        <v>1354</v>
      </c>
      <c r="B4191" s="1">
        <v>45215</v>
      </c>
      <c r="C4191" s="4" t="str">
        <f>IF(ISBLANK(Table14[[#This Row],[Sales_Rep]]),"Unknown",Table14[[#This Row],[Sales_Rep]])</f>
        <v>Eve</v>
      </c>
      <c r="D4191" s="4" t="str">
        <f>PROPER(Table14[[#This Row],[Region]])</f>
        <v>South</v>
      </c>
      <c r="E4191" s="9">
        <f>IF(ISBLANK(Table14[[#This Row],[Sales_Amount]]),MEDIAN(Table14[Sales_Amount]),Table14[[#This Row],[Sales_Amount]])</f>
        <v>4572.76</v>
      </c>
      <c r="F4191" s="11">
        <f>IF(ISBLANK(Table14[[#This Row],[Quantity_Sold]]),MEDIAN(Table14[Quantity_Sold]),Table14[[#This Row],[Quantity_Sold]])</f>
        <v>6</v>
      </c>
      <c r="G4191" s="4" t="str">
        <f>TRIM(Table14[[#This Row],[Product_Category]])</f>
        <v>Electronics</v>
      </c>
      <c r="H4191" s="9">
        <v>680.64</v>
      </c>
      <c r="I4191" s="9">
        <v>1016.17</v>
      </c>
      <c r="J4191" s="4" t="str">
        <f>PROPER(Table14[[#This Row],[Customer_Type]])</f>
        <v>New</v>
      </c>
      <c r="K4191" s="13">
        <f>IF(ISBLANK(Table14[[#This Row],[Discount]]),MEDIAN(Table14[Discount]),Table14[[#This Row],[Discount]])</f>
        <v>0.25</v>
      </c>
      <c r="L4191" s="4" t="s">
        <v>31</v>
      </c>
      <c r="M4191" s="4" t="s">
        <v>18</v>
      </c>
    </row>
    <row r="4192" spans="1:13" x14ac:dyDescent="0.3">
      <c r="A4192">
        <v>1150</v>
      </c>
      <c r="B4192" s="1">
        <v>45194</v>
      </c>
      <c r="C4192" s="4" t="str">
        <f>IF(ISBLANK(Table14[[#This Row],[Sales_Rep]]),"Unknown",Table14[[#This Row],[Sales_Rep]])</f>
        <v>Eve</v>
      </c>
      <c r="D4192" s="4" t="str">
        <f>PROPER(Table14[[#This Row],[Region]])</f>
        <v>East</v>
      </c>
      <c r="E4192" s="9">
        <f>IF(ISBLANK(Table14[[#This Row],[Sales_Amount]]),MEDIAN(Table14[Sales_Amount]),Table14[[#This Row],[Sales_Amount]])</f>
        <v>23310.17</v>
      </c>
      <c r="F4192" s="11">
        <f>IF(ISBLANK(Table14[[#This Row],[Quantity_Sold]]),MEDIAN(Table14[Quantity_Sold]),Table14[[#This Row],[Quantity_Sold]])</f>
        <v>8</v>
      </c>
      <c r="G4192" s="4" t="str">
        <f>TRIM(Table14[[#This Row],[Product_Category]])</f>
        <v>Electronics</v>
      </c>
      <c r="H4192" s="9">
        <v>2346.81</v>
      </c>
      <c r="I4192" s="9">
        <v>3273.9</v>
      </c>
      <c r="J4192" s="4" t="str">
        <f>PROPER(Table14[[#This Row],[Customer_Type]])</f>
        <v>New</v>
      </c>
      <c r="K4192" s="13">
        <f>IF(ISBLANK(Table14[[#This Row],[Discount]]),MEDIAN(Table14[Discount]),Table14[[#This Row],[Discount]])</f>
        <v>0.11</v>
      </c>
      <c r="L4192" s="4" t="s">
        <v>17</v>
      </c>
      <c r="M4192" s="4" t="s">
        <v>18</v>
      </c>
    </row>
    <row r="4193" spans="1:13" x14ac:dyDescent="0.3">
      <c r="A4193">
        <v>1064</v>
      </c>
      <c r="B4193" s="1">
        <v>45435</v>
      </c>
      <c r="C4193" s="4" t="str">
        <f>IF(ISBLANK(Table14[[#This Row],[Sales_Rep]]),"Unknown",Table14[[#This Row],[Sales_Rep]])</f>
        <v>David</v>
      </c>
      <c r="D4193" s="4" t="str">
        <f>PROPER(Table14[[#This Row],[Region]])</f>
        <v>North</v>
      </c>
      <c r="E4193" s="9">
        <f>IF(ISBLANK(Table14[[#This Row],[Sales_Amount]]),MEDIAN(Table14[Sales_Amount]),Table14[[#This Row],[Sales_Amount]])</f>
        <v>73981.440000000002</v>
      </c>
      <c r="F4193" s="11">
        <f>IF(ISBLANK(Table14[[#This Row],[Quantity_Sold]]),MEDIAN(Table14[Quantity_Sold]),Table14[[#This Row],[Quantity_Sold]])</f>
        <v>40</v>
      </c>
      <c r="G4193" s="4" t="str">
        <f>TRIM(Table14[[#This Row],[Product_Category]])</f>
        <v>Electronics</v>
      </c>
      <c r="H4193" s="9">
        <v>1934.94</v>
      </c>
      <c r="I4193" s="9">
        <v>2568.8000000000002</v>
      </c>
      <c r="J4193" s="4" t="str">
        <f>PROPER(Table14[[#This Row],[Customer_Type]])</f>
        <v>New</v>
      </c>
      <c r="K4193" s="13">
        <f>IF(ISBLANK(Table14[[#This Row],[Discount]]),MEDIAN(Table14[Discount]),Table14[[#This Row],[Discount]])</f>
        <v>0.28000000000000003</v>
      </c>
      <c r="L4193" s="4" t="s">
        <v>17</v>
      </c>
      <c r="M4193" s="4" t="s">
        <v>18</v>
      </c>
    </row>
    <row r="4194" spans="1:13" x14ac:dyDescent="0.3">
      <c r="A4194">
        <v>1233</v>
      </c>
      <c r="B4194" s="1">
        <v>45394</v>
      </c>
      <c r="C4194" s="4" t="str">
        <f>IF(ISBLANK(Table14[[#This Row],[Sales_Rep]]),"Unknown",Table14[[#This Row],[Sales_Rep]])</f>
        <v>Eve</v>
      </c>
      <c r="D4194" s="4" t="str">
        <f>PROPER(Table14[[#This Row],[Region]])</f>
        <v>West</v>
      </c>
      <c r="E4194" s="9">
        <f>IF(ISBLANK(Table14[[#This Row],[Sales_Amount]]),MEDIAN(Table14[Sales_Amount]),Table14[[#This Row],[Sales_Amount]])</f>
        <v>58767.19</v>
      </c>
      <c r="F4194" s="11">
        <f>IF(ISBLANK(Table14[[#This Row],[Quantity_Sold]]),MEDIAN(Table14[Quantity_Sold]),Table14[[#This Row],[Quantity_Sold]])</f>
        <v>17</v>
      </c>
      <c r="G4194" s="4" t="str">
        <f>TRIM(Table14[[#This Row],[Product_Category]])</f>
        <v>Furniture</v>
      </c>
      <c r="H4194" s="9">
        <v>3151.05</v>
      </c>
      <c r="I4194" s="9">
        <v>4267.7700000000004</v>
      </c>
      <c r="J4194" s="4" t="str">
        <f>PROPER(Table14[[#This Row],[Customer_Type]])</f>
        <v>New</v>
      </c>
      <c r="K4194" s="13">
        <f>IF(ISBLANK(Table14[[#This Row],[Discount]]),MEDIAN(Table14[Discount]),Table14[[#This Row],[Discount]])</f>
        <v>0.19</v>
      </c>
      <c r="L4194" s="4" t="s">
        <v>31</v>
      </c>
      <c r="M4194" s="4" t="s">
        <v>22</v>
      </c>
    </row>
    <row r="4195" spans="1:13" x14ac:dyDescent="0.3">
      <c r="A4195">
        <v>1410</v>
      </c>
      <c r="B4195" s="1">
        <v>44975</v>
      </c>
      <c r="C4195" s="4" t="str">
        <f>IF(ISBLANK(Table14[[#This Row],[Sales_Rep]]),"Unknown",Table14[[#This Row],[Sales_Rep]])</f>
        <v>Charlie</v>
      </c>
      <c r="D4195" s="4" t="str">
        <f>PROPER(Table14[[#This Row],[Region]])</f>
        <v>North</v>
      </c>
      <c r="E4195" s="9">
        <f>IF(ISBLANK(Table14[[#This Row],[Sales_Amount]]),MEDIAN(Table14[Sales_Amount]),Table14[[#This Row],[Sales_Amount]])</f>
        <v>114271.9</v>
      </c>
      <c r="F4195" s="11">
        <f>IF(ISBLANK(Table14[[#This Row],[Quantity_Sold]]),MEDIAN(Table14[Quantity_Sold]),Table14[[#This Row],[Quantity_Sold]])</f>
        <v>26</v>
      </c>
      <c r="G4195" s="4" t="str">
        <f>TRIM(Table14[[#This Row],[Product_Category]])</f>
        <v>Furniture</v>
      </c>
      <c r="H4195" s="9">
        <v>4137.13</v>
      </c>
      <c r="I4195" s="9">
        <v>5110.55</v>
      </c>
      <c r="J4195" s="4" t="str">
        <f>PROPER(Table14[[#This Row],[Customer_Type]])</f>
        <v>Returning</v>
      </c>
      <c r="K4195" s="13">
        <f>IF(ISBLANK(Table14[[#This Row],[Discount]]),MEDIAN(Table14[Discount]),Table14[[#This Row],[Discount]])</f>
        <v>0.14000000000000001</v>
      </c>
      <c r="L4195" s="4" t="s">
        <v>26</v>
      </c>
      <c r="M4195" s="4" t="s">
        <v>22</v>
      </c>
    </row>
    <row r="4196" spans="1:13" x14ac:dyDescent="0.3">
      <c r="A4196">
        <v>1146</v>
      </c>
      <c r="B4196" s="1">
        <v>45570</v>
      </c>
      <c r="C4196" s="4" t="str">
        <f>IF(ISBLANK(Table14[[#This Row],[Sales_Rep]]),"Unknown",Table14[[#This Row],[Sales_Rep]])</f>
        <v>Bob</v>
      </c>
      <c r="D4196" s="4" t="str">
        <f>PROPER(Table14[[#This Row],[Region]])</f>
        <v>West</v>
      </c>
      <c r="E4196" s="9">
        <f>IF(ISBLANK(Table14[[#This Row],[Sales_Amount]]),MEDIAN(Table14[Sales_Amount]),Table14[[#This Row],[Sales_Amount]])</f>
        <v>32375.53</v>
      </c>
      <c r="F4196" s="11">
        <f>IF(ISBLANK(Table14[[#This Row],[Quantity_Sold]]),MEDIAN(Table14[Quantity_Sold]),Table14[[#This Row],[Quantity_Sold]])</f>
        <v>25</v>
      </c>
      <c r="G4196" s="4" t="str">
        <f>TRIM(Table14[[#This Row],[Product_Category]])</f>
        <v>Clothing</v>
      </c>
      <c r="H4196" s="9">
        <v>1278.1500000000001</v>
      </c>
      <c r="I4196" s="9">
        <v>1488.53</v>
      </c>
      <c r="J4196" s="4" t="str">
        <f>PROPER(Table14[[#This Row],[Customer_Type]])</f>
        <v>New</v>
      </c>
      <c r="K4196" s="13">
        <f>IF(ISBLANK(Table14[[#This Row],[Discount]]),MEDIAN(Table14[Discount]),Table14[[#This Row],[Discount]])</f>
        <v>0.13</v>
      </c>
      <c r="L4196" s="4" t="s">
        <v>26</v>
      </c>
      <c r="M4196" s="4" t="s">
        <v>22</v>
      </c>
    </row>
    <row r="4197" spans="1:13" x14ac:dyDescent="0.3">
      <c r="A4197">
        <v>1434</v>
      </c>
      <c r="B4197" s="1">
        <v>45569</v>
      </c>
      <c r="C4197" s="4" t="str">
        <f>IF(ISBLANK(Table14[[#This Row],[Sales_Rep]]),"Unknown",Table14[[#This Row],[Sales_Rep]])</f>
        <v>Eve</v>
      </c>
      <c r="D4197" s="4" t="str">
        <f>PROPER(Table14[[#This Row],[Region]])</f>
        <v>East</v>
      </c>
      <c r="E4197" s="9">
        <f>IF(ISBLANK(Table14[[#This Row],[Sales_Amount]]),MEDIAN(Table14[Sales_Amount]),Table14[[#This Row],[Sales_Amount]])</f>
        <v>45073.23</v>
      </c>
      <c r="F4197" s="11">
        <f>IF(ISBLANK(Table14[[#This Row],[Quantity_Sold]]),MEDIAN(Table14[Quantity_Sold]),Table14[[#This Row],[Quantity_Sold]])</f>
        <v>9</v>
      </c>
      <c r="G4197" s="4" t="str">
        <f>TRIM(Table14[[#This Row],[Product_Category]])</f>
        <v>Clothing</v>
      </c>
      <c r="H4197" s="9">
        <v>4354.54</v>
      </c>
      <c r="I4197" s="9">
        <v>5627.12</v>
      </c>
      <c r="J4197" s="4" t="str">
        <f>PROPER(Table14[[#This Row],[Customer_Type]])</f>
        <v>Returning</v>
      </c>
      <c r="K4197" s="13">
        <f>IF(ISBLANK(Table14[[#This Row],[Discount]]),MEDIAN(Table14[Discount]),Table14[[#This Row],[Discount]])</f>
        <v>0.11</v>
      </c>
      <c r="L4197" s="4" t="s">
        <v>17</v>
      </c>
      <c r="M4197" s="4" t="s">
        <v>22</v>
      </c>
    </row>
    <row r="4198" spans="1:13" x14ac:dyDescent="0.3">
      <c r="A4198">
        <v>1112</v>
      </c>
      <c r="B4198" s="1">
        <v>45387</v>
      </c>
      <c r="C4198" s="4" t="str">
        <f>IF(ISBLANK(Table14[[#This Row],[Sales_Rep]]),"Unknown",Table14[[#This Row],[Sales_Rep]])</f>
        <v>Charlie</v>
      </c>
      <c r="D4198" s="4" t="str">
        <f>PROPER(Table14[[#This Row],[Region]])</f>
        <v>West</v>
      </c>
      <c r="E4198" s="9">
        <f>IF(ISBLANK(Table14[[#This Row],[Sales_Amount]]),MEDIAN(Table14[Sales_Amount]),Table14[[#This Row],[Sales_Amount]])</f>
        <v>90075.24</v>
      </c>
      <c r="F4198" s="11">
        <f>IF(ISBLANK(Table14[[#This Row],[Quantity_Sold]]),MEDIAN(Table14[Quantity_Sold]),Table14[[#This Row],[Quantity_Sold]])</f>
        <v>45</v>
      </c>
      <c r="G4198" s="4" t="str">
        <f>TRIM(Table14[[#This Row],[Product_Category]])</f>
        <v>Furniture</v>
      </c>
      <c r="H4198" s="9">
        <v>2256.9299999999998</v>
      </c>
      <c r="I4198" s="9">
        <v>2502.09</v>
      </c>
      <c r="J4198" s="4" t="str">
        <f>PROPER(Table14[[#This Row],[Customer_Type]])</f>
        <v>Returning</v>
      </c>
      <c r="K4198" s="13">
        <f>IF(ISBLANK(Table14[[#This Row],[Discount]]),MEDIAN(Table14[Discount]),Table14[[#This Row],[Discount]])</f>
        <v>0.2</v>
      </c>
      <c r="L4198" s="4" t="s">
        <v>17</v>
      </c>
      <c r="M4198" s="4" t="s">
        <v>22</v>
      </c>
    </row>
    <row r="4199" spans="1:13" x14ac:dyDescent="0.3">
      <c r="A4199">
        <v>1421</v>
      </c>
      <c r="B4199" s="1">
        <v>45005</v>
      </c>
      <c r="C4199" s="4" t="str">
        <f>IF(ISBLANK(Table14[[#This Row],[Sales_Rep]]),"Unknown",Table14[[#This Row],[Sales_Rep]])</f>
        <v>Charlie</v>
      </c>
      <c r="D4199" s="4" t="str">
        <f>PROPER(Table14[[#This Row],[Region]])</f>
        <v>East</v>
      </c>
      <c r="E4199" s="9">
        <f>IF(ISBLANK(Table14[[#This Row],[Sales_Amount]]),MEDIAN(Table14[Sales_Amount]),Table14[[#This Row],[Sales_Amount]])</f>
        <v>32746.07</v>
      </c>
      <c r="F4199" s="11">
        <f>IF(ISBLANK(Table14[[#This Row],[Quantity_Sold]]),MEDIAN(Table14[Quantity_Sold]),Table14[[#This Row],[Quantity_Sold]])</f>
        <v>18</v>
      </c>
      <c r="G4199" s="4" t="str">
        <f>TRIM(Table14[[#This Row],[Product_Category]])</f>
        <v>Electronics</v>
      </c>
      <c r="H4199" s="9">
        <v>2127.91</v>
      </c>
      <c r="I4199" s="9">
        <v>2562.29</v>
      </c>
      <c r="J4199" s="4" t="str">
        <f>PROPER(Table14[[#This Row],[Customer_Type]])</f>
        <v>Returning</v>
      </c>
      <c r="K4199" s="13">
        <f>IF(ISBLANK(Table14[[#This Row],[Discount]]),MEDIAN(Table14[Discount]),Table14[[#This Row],[Discount]])</f>
        <v>0.28999999999999998</v>
      </c>
      <c r="L4199" s="4" t="s">
        <v>31</v>
      </c>
      <c r="M4199" s="4" t="s">
        <v>18</v>
      </c>
    </row>
    <row r="4200" spans="1:13" x14ac:dyDescent="0.3">
      <c r="A4200">
        <v>1084</v>
      </c>
      <c r="B4200" s="1">
        <v>45436</v>
      </c>
      <c r="C4200" s="4" t="str">
        <f>IF(ISBLANK(Table14[[#This Row],[Sales_Rep]]),"Unknown",Table14[[#This Row],[Sales_Rep]])</f>
        <v>Charlie</v>
      </c>
      <c r="D4200" s="4" t="str">
        <f>PROPER(Table14[[#This Row],[Region]])</f>
        <v>West</v>
      </c>
      <c r="E4200" s="9">
        <f>IF(ISBLANK(Table14[[#This Row],[Sales_Amount]]),MEDIAN(Table14[Sales_Amount]),Table14[[#This Row],[Sales_Amount]])</f>
        <v>7968.57</v>
      </c>
      <c r="F4200" s="11">
        <f>IF(ISBLANK(Table14[[#This Row],[Quantity_Sold]]),MEDIAN(Table14[Quantity_Sold]),Table14[[#This Row],[Quantity_Sold]])</f>
        <v>18</v>
      </c>
      <c r="G4200" s="4" t="str">
        <f>TRIM(Table14[[#This Row],[Product_Category]])</f>
        <v>Electronics</v>
      </c>
      <c r="H4200" s="9">
        <v>340.23</v>
      </c>
      <c r="I4200" s="9">
        <v>456.39</v>
      </c>
      <c r="J4200" s="4" t="str">
        <f>PROPER(Table14[[#This Row],[Customer_Type]])</f>
        <v>New</v>
      </c>
      <c r="K4200" s="13">
        <f>IF(ISBLANK(Table14[[#This Row],[Discount]]),MEDIAN(Table14[Discount]),Table14[[#This Row],[Discount]])</f>
        <v>0.03</v>
      </c>
      <c r="L4200" s="4" t="s">
        <v>26</v>
      </c>
      <c r="M4200" s="4" t="s">
        <v>22</v>
      </c>
    </row>
    <row r="4201" spans="1:13" x14ac:dyDescent="0.3">
      <c r="A4201">
        <v>1404</v>
      </c>
      <c r="B4201" s="1">
        <v>45650</v>
      </c>
      <c r="C4201" s="4" t="str">
        <f>IF(ISBLANK(Table14[[#This Row],[Sales_Rep]]),"Unknown",Table14[[#This Row],[Sales_Rep]])</f>
        <v>Charlie</v>
      </c>
      <c r="D4201" s="4" t="str">
        <f>PROPER(Table14[[#This Row],[Region]])</f>
        <v>North</v>
      </c>
      <c r="E4201" s="9">
        <f>IF(ISBLANK(Table14[[#This Row],[Sales_Amount]]),MEDIAN(Table14[Sales_Amount]),Table14[[#This Row],[Sales_Amount]])</f>
        <v>3270.63</v>
      </c>
      <c r="F4201" s="11">
        <f>IF(ISBLANK(Table14[[#This Row],[Quantity_Sold]]),MEDIAN(Table14[Quantity_Sold]),Table14[[#This Row],[Quantity_Sold]])</f>
        <v>4</v>
      </c>
      <c r="G4201" s="4" t="str">
        <f>TRIM(Table14[[#This Row],[Product_Category]])</f>
        <v>Furniture</v>
      </c>
      <c r="H4201" s="9">
        <v>917.58</v>
      </c>
      <c r="I4201" s="9">
        <v>1048.28</v>
      </c>
      <c r="J4201" s="4" t="str">
        <f>PROPER(Table14[[#This Row],[Customer_Type]])</f>
        <v>Returning</v>
      </c>
      <c r="K4201" s="13">
        <f>IF(ISBLANK(Table14[[#This Row],[Discount]]),MEDIAN(Table14[Discount]),Table14[[#This Row],[Discount]])</f>
        <v>0.22</v>
      </c>
      <c r="L4201" s="4" t="s">
        <v>26</v>
      </c>
      <c r="M4201" s="4" t="s">
        <v>22</v>
      </c>
    </row>
    <row r="4202" spans="1:13" x14ac:dyDescent="0.3">
      <c r="A4202">
        <v>1331</v>
      </c>
      <c r="B4202" s="1">
        <v>45613</v>
      </c>
      <c r="C4202" s="4" t="str">
        <f>IF(ISBLANK(Table14[[#This Row],[Sales_Rep]]),"Unknown",Table14[[#This Row],[Sales_Rep]])</f>
        <v>David</v>
      </c>
      <c r="D4202" s="4" t="str">
        <f>PROPER(Table14[[#This Row],[Region]])</f>
        <v>North</v>
      </c>
      <c r="E4202" s="9">
        <f>IF(ISBLANK(Table14[[#This Row],[Sales_Amount]]),MEDIAN(Table14[Sales_Amount]),Table14[[#This Row],[Sales_Amount]])</f>
        <v>121772.8</v>
      </c>
      <c r="F4202" s="11">
        <f>IF(ISBLANK(Table14[[#This Row],[Quantity_Sold]]),MEDIAN(Table14[Quantity_Sold]),Table14[[#This Row],[Quantity_Sold]])</f>
        <v>35</v>
      </c>
      <c r="G4202" s="4" t="str">
        <f>TRIM(Table14[[#This Row],[Product_Category]])</f>
        <v>Clothing</v>
      </c>
      <c r="H4202" s="9">
        <v>3098.32</v>
      </c>
      <c r="I4202" s="9">
        <v>3741.1</v>
      </c>
      <c r="J4202" s="4" t="str">
        <f>PROPER(Table14[[#This Row],[Customer_Type]])</f>
        <v>New</v>
      </c>
      <c r="K4202" s="13">
        <f>IF(ISBLANK(Table14[[#This Row],[Discount]]),MEDIAN(Table14[Discount]),Table14[[#This Row],[Discount]])</f>
        <v>7.0000000000000007E-2</v>
      </c>
      <c r="L4202" s="4" t="s">
        <v>26</v>
      </c>
      <c r="M4202" s="4" t="s">
        <v>22</v>
      </c>
    </row>
    <row r="4203" spans="1:13" x14ac:dyDescent="0.3">
      <c r="A4203">
        <v>1202</v>
      </c>
      <c r="B4203" s="1">
        <v>45456</v>
      </c>
      <c r="C4203" s="4" t="str">
        <f>IF(ISBLANK(Table14[[#This Row],[Sales_Rep]]),"Unknown",Table14[[#This Row],[Sales_Rep]])</f>
        <v>Charlie</v>
      </c>
      <c r="D4203" s="4" t="str">
        <f>PROPER(Table14[[#This Row],[Region]])</f>
        <v>South</v>
      </c>
      <c r="E4203" s="9">
        <f>IF(ISBLANK(Table14[[#This Row],[Sales_Amount]]),MEDIAN(Table14[Sales_Amount]),Table14[[#This Row],[Sales_Amount]])</f>
        <v>63030.51</v>
      </c>
      <c r="F4203" s="11">
        <f>IF(ISBLANK(Table14[[#This Row],[Quantity_Sold]]),MEDIAN(Table14[Quantity_Sold]),Table14[[#This Row],[Quantity_Sold]])</f>
        <v>27</v>
      </c>
      <c r="G4203" s="4" t="str">
        <f>TRIM(Table14[[#This Row],[Product_Category]])</f>
        <v>Furniture</v>
      </c>
      <c r="H4203" s="9">
        <v>1976.4</v>
      </c>
      <c r="I4203" s="9">
        <v>2457.33</v>
      </c>
      <c r="J4203" s="4" t="str">
        <f>PROPER(Table14[[#This Row],[Customer_Type]])</f>
        <v>Returning</v>
      </c>
      <c r="K4203" s="13">
        <f>IF(ISBLANK(Table14[[#This Row],[Discount]]),MEDIAN(Table14[Discount]),Table14[[#This Row],[Discount]])</f>
        <v>0.05</v>
      </c>
      <c r="L4203" s="4" t="s">
        <v>31</v>
      </c>
      <c r="M4203" s="4" t="s">
        <v>22</v>
      </c>
    </row>
    <row r="4204" spans="1:13" x14ac:dyDescent="0.3">
      <c r="A4204">
        <v>1079</v>
      </c>
      <c r="B4204" s="1">
        <v>45487</v>
      </c>
      <c r="C4204" s="4" t="str">
        <f>IF(ISBLANK(Table14[[#This Row],[Sales_Rep]]),"Unknown",Table14[[#This Row],[Sales_Rep]])</f>
        <v>David</v>
      </c>
      <c r="D4204" s="4" t="str">
        <f>PROPER(Table14[[#This Row],[Region]])</f>
        <v>South</v>
      </c>
      <c r="E4204" s="9">
        <f>IF(ISBLANK(Table14[[#This Row],[Sales_Amount]]),MEDIAN(Table14[Sales_Amount]),Table14[[#This Row],[Sales_Amount]])</f>
        <v>181607.45</v>
      </c>
      <c r="F4204" s="11">
        <f>IF(ISBLANK(Table14[[#This Row],[Quantity_Sold]]),MEDIAN(Table14[Quantity_Sold]),Table14[[#This Row],[Quantity_Sold]])</f>
        <v>43</v>
      </c>
      <c r="G4204" s="4" t="str">
        <f>TRIM(Table14[[#This Row],[Product_Category]])</f>
        <v>Electronics</v>
      </c>
      <c r="H4204" s="9">
        <v>3506.2</v>
      </c>
      <c r="I4204" s="9">
        <v>5214.1099999999997</v>
      </c>
      <c r="J4204" s="4" t="str">
        <f>PROPER(Table14[[#This Row],[Customer_Type]])</f>
        <v>New</v>
      </c>
      <c r="K4204" s="13">
        <f>IF(ISBLANK(Table14[[#This Row],[Discount]]),MEDIAN(Table14[Discount]),Table14[[#This Row],[Discount]])</f>
        <v>0.19</v>
      </c>
      <c r="L4204" s="4" t="s">
        <v>26</v>
      </c>
      <c r="M4204" s="4" t="s">
        <v>22</v>
      </c>
    </row>
    <row r="4205" spans="1:13" x14ac:dyDescent="0.3">
      <c r="A4205">
        <v>1265</v>
      </c>
      <c r="B4205" s="1">
        <v>45310</v>
      </c>
      <c r="C4205" s="4" t="str">
        <f>IF(ISBLANK(Table14[[#This Row],[Sales_Rep]]),"Unknown",Table14[[#This Row],[Sales_Rep]])</f>
        <v>David</v>
      </c>
      <c r="D4205" s="4" t="str">
        <f>PROPER(Table14[[#This Row],[Region]])</f>
        <v>East</v>
      </c>
      <c r="E4205" s="9">
        <f>IF(ISBLANK(Table14[[#This Row],[Sales_Amount]]),MEDIAN(Table14[Sales_Amount]),Table14[[#This Row],[Sales_Amount]])</f>
        <v>21685.91</v>
      </c>
      <c r="F4205" s="11">
        <f>IF(ISBLANK(Table14[[#This Row],[Quantity_Sold]]),MEDIAN(Table14[Quantity_Sold]),Table14[[#This Row],[Quantity_Sold]])</f>
        <v>36</v>
      </c>
      <c r="G4205" s="4" t="str">
        <f>TRIM(Table14[[#This Row],[Product_Category]])</f>
        <v>Electronics</v>
      </c>
      <c r="H4205" s="9">
        <v>567.51</v>
      </c>
      <c r="I4205" s="9">
        <v>708.69</v>
      </c>
      <c r="J4205" s="4" t="str">
        <f>PROPER(Table14[[#This Row],[Customer_Type]])</f>
        <v>New</v>
      </c>
      <c r="K4205" s="13">
        <f>IF(ISBLANK(Table14[[#This Row],[Discount]]),MEDIAN(Table14[Discount]),Table14[[#This Row],[Discount]])</f>
        <v>0.15</v>
      </c>
      <c r="L4205" s="4" t="s">
        <v>26</v>
      </c>
      <c r="M4205" s="4" t="s">
        <v>18</v>
      </c>
    </row>
    <row r="4206" spans="1:13" x14ac:dyDescent="0.3">
      <c r="A4206">
        <v>1180</v>
      </c>
      <c r="B4206" s="1">
        <v>45383</v>
      </c>
      <c r="C4206" s="4" t="str">
        <f>IF(ISBLANK(Table14[[#This Row],[Sales_Rep]]),"Unknown",Table14[[#This Row],[Sales_Rep]])</f>
        <v>Charlie</v>
      </c>
      <c r="D4206" s="4" t="str">
        <f>PROPER(Table14[[#This Row],[Region]])</f>
        <v>East</v>
      </c>
      <c r="E4206" s="9">
        <f>IF(ISBLANK(Table14[[#This Row],[Sales_Amount]]),MEDIAN(Table14[Sales_Amount]),Table14[[#This Row],[Sales_Amount]])</f>
        <v>2763.99</v>
      </c>
      <c r="F4206" s="11">
        <f>IF(ISBLANK(Table14[[#This Row],[Quantity_Sold]]),MEDIAN(Table14[Quantity_Sold]),Table14[[#This Row],[Quantity_Sold]])</f>
        <v>10</v>
      </c>
      <c r="G4206" s="4" t="str">
        <f>TRIM(Table14[[#This Row],[Product_Category]])</f>
        <v>Clothing</v>
      </c>
      <c r="H4206" s="9">
        <v>324.19</v>
      </c>
      <c r="I4206" s="9">
        <v>358.96</v>
      </c>
      <c r="J4206" s="4" t="str">
        <f>PROPER(Table14[[#This Row],[Customer_Type]])</f>
        <v>Returning</v>
      </c>
      <c r="K4206" s="13">
        <f>IF(ISBLANK(Table14[[#This Row],[Discount]]),MEDIAN(Table14[Discount]),Table14[[#This Row],[Discount]])</f>
        <v>0.23</v>
      </c>
      <c r="L4206" s="4" t="s">
        <v>26</v>
      </c>
      <c r="M4206" s="4" t="s">
        <v>18</v>
      </c>
    </row>
    <row r="4207" spans="1:13" x14ac:dyDescent="0.3">
      <c r="A4207">
        <v>1134</v>
      </c>
      <c r="B4207" s="1">
        <v>45465</v>
      </c>
      <c r="C4207" s="4" t="str">
        <f>IF(ISBLANK(Table14[[#This Row],[Sales_Rep]]),"Unknown",Table14[[#This Row],[Sales_Rep]])</f>
        <v>Bob</v>
      </c>
      <c r="D4207" s="4" t="str">
        <f>PROPER(Table14[[#This Row],[Region]])</f>
        <v>North</v>
      </c>
      <c r="E4207" s="9">
        <f>IF(ISBLANK(Table14[[#This Row],[Sales_Amount]]),MEDIAN(Table14[Sales_Amount]),Table14[[#This Row],[Sales_Amount]])</f>
        <v>47952.28</v>
      </c>
      <c r="F4207" s="11">
        <f>IF(ISBLANK(Table14[[#This Row],[Quantity_Sold]]),MEDIAN(Table14[Quantity_Sold]),Table14[[#This Row],[Quantity_Sold]])</f>
        <v>24</v>
      </c>
      <c r="G4207" s="4" t="str">
        <f>TRIM(Table14[[#This Row],[Product_Category]])</f>
        <v>Clothing</v>
      </c>
      <c r="H4207" s="9">
        <v>1762.68</v>
      </c>
      <c r="I4207" s="9">
        <v>2103.17</v>
      </c>
      <c r="J4207" s="4" t="str">
        <f>PROPER(Table14[[#This Row],[Customer_Type]])</f>
        <v>New</v>
      </c>
      <c r="K4207" s="13">
        <f>IF(ISBLANK(Table14[[#This Row],[Discount]]),MEDIAN(Table14[Discount]),Table14[[#This Row],[Discount]])</f>
        <v>0.05</v>
      </c>
      <c r="L4207" s="4" t="s">
        <v>26</v>
      </c>
      <c r="M4207" s="4" t="s">
        <v>18</v>
      </c>
    </row>
    <row r="4208" spans="1:13" x14ac:dyDescent="0.3">
      <c r="A4208">
        <v>1327</v>
      </c>
      <c r="B4208" s="1">
        <v>45403</v>
      </c>
      <c r="C4208" s="4" t="str">
        <f>IF(ISBLANK(Table14[[#This Row],[Sales_Rep]]),"Unknown",Table14[[#This Row],[Sales_Rep]])</f>
        <v>Charlie</v>
      </c>
      <c r="D4208" s="4" t="str">
        <f>PROPER(Table14[[#This Row],[Region]])</f>
        <v>West</v>
      </c>
      <c r="E4208" s="9">
        <f>IF(ISBLANK(Table14[[#This Row],[Sales_Amount]]),MEDIAN(Table14[Sales_Amount]),Table14[[#This Row],[Sales_Amount]])</f>
        <v>30089.19</v>
      </c>
      <c r="F4208" s="11">
        <f>IF(ISBLANK(Table14[[#This Row],[Quantity_Sold]]),MEDIAN(Table14[Quantity_Sold]),Table14[[#This Row],[Quantity_Sold]])</f>
        <v>24</v>
      </c>
      <c r="G4208" s="4" t="str">
        <f>TRIM(Table14[[#This Row],[Product_Category]])</f>
        <v>Furniture</v>
      </c>
      <c r="H4208" s="9">
        <v>950.19</v>
      </c>
      <c r="I4208" s="9">
        <v>1408.67</v>
      </c>
      <c r="J4208" s="4" t="str">
        <f>PROPER(Table14[[#This Row],[Customer_Type]])</f>
        <v>New</v>
      </c>
      <c r="K4208" s="13">
        <f>IF(ISBLANK(Table14[[#This Row],[Discount]]),MEDIAN(Table14[Discount]),Table14[[#This Row],[Discount]])</f>
        <v>0.11</v>
      </c>
      <c r="L4208" s="4" t="s">
        <v>26</v>
      </c>
      <c r="M4208" s="4" t="s">
        <v>18</v>
      </c>
    </row>
    <row r="4209" spans="1:13" x14ac:dyDescent="0.3">
      <c r="A4209">
        <v>1053</v>
      </c>
      <c r="B4209" s="1">
        <v>45223</v>
      </c>
      <c r="C4209" s="4" t="str">
        <f>IF(ISBLANK(Table14[[#This Row],[Sales_Rep]]),"Unknown",Table14[[#This Row],[Sales_Rep]])</f>
        <v>Charlie</v>
      </c>
      <c r="D4209" s="4" t="str">
        <f>PROPER(Table14[[#This Row],[Region]])</f>
        <v>West</v>
      </c>
      <c r="E4209" s="9">
        <f>IF(ISBLANK(Table14[[#This Row],[Sales_Amount]]),MEDIAN(Table14[Sales_Amount]),Table14[[#This Row],[Sales_Amount]])</f>
        <v>165309.79</v>
      </c>
      <c r="F4209" s="11">
        <f>IF(ISBLANK(Table14[[#This Row],[Quantity_Sold]]),MEDIAN(Table14[Quantity_Sold]),Table14[[#This Row],[Quantity_Sold]])</f>
        <v>33</v>
      </c>
      <c r="G4209" s="4" t="str">
        <f>TRIM(Table14[[#This Row],[Product_Category]])</f>
        <v>Electronics</v>
      </c>
      <c r="H4209" s="9">
        <v>3510.93</v>
      </c>
      <c r="I4209" s="9">
        <v>5111.62</v>
      </c>
      <c r="J4209" s="4" t="str">
        <f>PROPER(Table14[[#This Row],[Customer_Type]])</f>
        <v>New</v>
      </c>
      <c r="K4209" s="13">
        <f>IF(ISBLANK(Table14[[#This Row],[Discount]]),MEDIAN(Table14[Discount]),Table14[[#This Row],[Discount]])</f>
        <v>0.02</v>
      </c>
      <c r="L4209" s="4" t="s">
        <v>26</v>
      </c>
      <c r="M4209" s="4" t="s">
        <v>18</v>
      </c>
    </row>
    <row r="4210" spans="1:13" x14ac:dyDescent="0.3">
      <c r="A4210">
        <v>1044</v>
      </c>
      <c r="B4210" s="1">
        <v>45556</v>
      </c>
      <c r="C4210" s="4" t="str">
        <f>IF(ISBLANK(Table14[[#This Row],[Sales_Rep]]),"Unknown",Table14[[#This Row],[Sales_Rep]])</f>
        <v>Charlie</v>
      </c>
      <c r="D4210" s="4" t="str">
        <f>PROPER(Table14[[#This Row],[Region]])</f>
        <v>East</v>
      </c>
      <c r="E4210" s="9">
        <f>IF(ISBLANK(Table14[[#This Row],[Sales_Amount]]),MEDIAN(Table14[Sales_Amount]),Table14[[#This Row],[Sales_Amount]])</f>
        <v>16582.509999999998</v>
      </c>
      <c r="F4210" s="11">
        <f>IF(ISBLANK(Table14[[#This Row],[Quantity_Sold]]),MEDIAN(Table14[Quantity_Sold]),Table14[[#This Row],[Quantity_Sold]])</f>
        <v>4</v>
      </c>
      <c r="G4210" s="4" t="str">
        <f>TRIM(Table14[[#This Row],[Product_Category]])</f>
        <v>Food</v>
      </c>
      <c r="H4210" s="9">
        <v>4462.1000000000004</v>
      </c>
      <c r="I4210" s="9">
        <v>4935.2700000000004</v>
      </c>
      <c r="J4210" s="4" t="str">
        <f>PROPER(Table14[[#This Row],[Customer_Type]])</f>
        <v>Returning</v>
      </c>
      <c r="K4210" s="13">
        <f>IF(ISBLANK(Table14[[#This Row],[Discount]]),MEDIAN(Table14[Discount]),Table14[[#This Row],[Discount]])</f>
        <v>0.16</v>
      </c>
      <c r="L4210" s="4" t="s">
        <v>26</v>
      </c>
      <c r="M4210" s="4" t="s">
        <v>22</v>
      </c>
    </row>
    <row r="4211" spans="1:13" x14ac:dyDescent="0.3">
      <c r="A4211">
        <v>1389</v>
      </c>
      <c r="B4211" s="1">
        <v>45542</v>
      </c>
      <c r="C4211" s="4" t="str">
        <f>IF(ISBLANK(Table14[[#This Row],[Sales_Rep]]),"Unknown",Table14[[#This Row],[Sales_Rep]])</f>
        <v>Bob</v>
      </c>
      <c r="D4211" s="4" t="str">
        <f>PROPER(Table14[[#This Row],[Region]])</f>
        <v>North</v>
      </c>
      <c r="E4211" s="9">
        <f>IF(ISBLANK(Table14[[#This Row],[Sales_Amount]]),MEDIAN(Table14[Sales_Amount]),Table14[[#This Row],[Sales_Amount]])</f>
        <v>71367.740000000005</v>
      </c>
      <c r="F4211" s="11">
        <f>IF(ISBLANK(Table14[[#This Row],[Quantity_Sold]]),MEDIAN(Table14[Quantity_Sold]),Table14[[#This Row],[Quantity_Sold]])</f>
        <v>23</v>
      </c>
      <c r="G4211" s="4" t="str">
        <f>TRIM(Table14[[#This Row],[Product_Category]])</f>
        <v>Clothing</v>
      </c>
      <c r="H4211" s="9">
        <v>2319.5500000000002</v>
      </c>
      <c r="I4211" s="9">
        <v>3409.83</v>
      </c>
      <c r="J4211" s="4" t="str">
        <f>PROPER(Table14[[#This Row],[Customer_Type]])</f>
        <v>Returning</v>
      </c>
      <c r="K4211" s="13">
        <f>IF(ISBLANK(Table14[[#This Row],[Discount]]),MEDIAN(Table14[Discount]),Table14[[#This Row],[Discount]])</f>
        <v>0.09</v>
      </c>
      <c r="L4211" s="4" t="s">
        <v>26</v>
      </c>
      <c r="M4211" s="4" t="s">
        <v>18</v>
      </c>
    </row>
    <row r="4212" spans="1:13" x14ac:dyDescent="0.3">
      <c r="A4212">
        <v>1235</v>
      </c>
      <c r="B4212" s="1">
        <v>44975</v>
      </c>
      <c r="C4212" s="4" t="str">
        <f>IF(ISBLANK(Table14[[#This Row],[Sales_Rep]]),"Unknown",Table14[[#This Row],[Sales_Rep]])</f>
        <v>Alice</v>
      </c>
      <c r="D4212" s="4" t="str">
        <f>PROPER(Table14[[#This Row],[Region]])</f>
        <v>South</v>
      </c>
      <c r="E4212" s="9">
        <f>IF(ISBLANK(Table14[[#This Row],[Sales_Amount]]),MEDIAN(Table14[Sales_Amount]),Table14[[#This Row],[Sales_Amount]])</f>
        <v>76534.38</v>
      </c>
      <c r="F4212" s="11">
        <f>IF(ISBLANK(Table14[[#This Row],[Quantity_Sold]]),MEDIAN(Table14[Quantity_Sold]),Table14[[#This Row],[Quantity_Sold]])</f>
        <v>25</v>
      </c>
      <c r="G4212" s="4" t="str">
        <f>TRIM(Table14[[#This Row],[Product_Category]])</f>
        <v>Electronics</v>
      </c>
      <c r="H4212" s="9">
        <v>2753.68</v>
      </c>
      <c r="I4212" s="9">
        <v>3924.84</v>
      </c>
      <c r="J4212" s="4" t="str">
        <f>PROPER(Table14[[#This Row],[Customer_Type]])</f>
        <v>Returning</v>
      </c>
      <c r="K4212" s="13">
        <f>IF(ISBLANK(Table14[[#This Row],[Discount]]),MEDIAN(Table14[Discount]),Table14[[#This Row],[Discount]])</f>
        <v>0.22</v>
      </c>
      <c r="L4212" s="4" t="s">
        <v>17</v>
      </c>
      <c r="M4212" s="4" t="s">
        <v>18</v>
      </c>
    </row>
    <row r="4213" spans="1:13" x14ac:dyDescent="0.3">
      <c r="A4213">
        <v>1465</v>
      </c>
      <c r="B4213" s="1">
        <v>45337</v>
      </c>
      <c r="C4213" s="4" t="str">
        <f>IF(ISBLANK(Table14[[#This Row],[Sales_Rep]]),"Unknown",Table14[[#This Row],[Sales_Rep]])</f>
        <v>Alice</v>
      </c>
      <c r="D4213" s="4" t="str">
        <f>PROPER(Table14[[#This Row],[Region]])</f>
        <v>North</v>
      </c>
      <c r="E4213" s="9">
        <f>IF(ISBLANK(Table14[[#This Row],[Sales_Amount]]),MEDIAN(Table14[Sales_Amount]),Table14[[#This Row],[Sales_Amount]])</f>
        <v>152073.31</v>
      </c>
      <c r="F4213" s="11">
        <f>IF(ISBLANK(Table14[[#This Row],[Quantity_Sold]]),MEDIAN(Table14[Quantity_Sold]),Table14[[#This Row],[Quantity_Sold]])</f>
        <v>34</v>
      </c>
      <c r="G4213" s="4" t="str">
        <f>TRIM(Table14[[#This Row],[Product_Category]])</f>
        <v>Furniture</v>
      </c>
      <c r="H4213" s="9">
        <v>4278.83</v>
      </c>
      <c r="I4213" s="9">
        <v>5885.19</v>
      </c>
      <c r="J4213" s="4" t="str">
        <f>PROPER(Table14[[#This Row],[Customer_Type]])</f>
        <v>New</v>
      </c>
      <c r="K4213" s="13">
        <f>IF(ISBLANK(Table14[[#This Row],[Discount]]),MEDIAN(Table14[Discount]),Table14[[#This Row],[Discount]])</f>
        <v>0.24</v>
      </c>
      <c r="L4213" s="4" t="s">
        <v>31</v>
      </c>
      <c r="M4213" s="4" t="s">
        <v>22</v>
      </c>
    </row>
    <row r="4214" spans="1:13" x14ac:dyDescent="0.3">
      <c r="A4214">
        <v>1329</v>
      </c>
      <c r="B4214" s="1">
        <v>45204</v>
      </c>
      <c r="C4214" s="4" t="str">
        <f>IF(ISBLANK(Table14[[#This Row],[Sales_Rep]]),"Unknown",Table14[[#This Row],[Sales_Rep]])</f>
        <v>David</v>
      </c>
      <c r="D4214" s="4" t="str">
        <f>PROPER(Table14[[#This Row],[Region]])</f>
        <v>South</v>
      </c>
      <c r="E4214" s="9">
        <f>IF(ISBLANK(Table14[[#This Row],[Sales_Amount]]),MEDIAN(Table14[Sales_Amount]),Table14[[#This Row],[Sales_Amount]])</f>
        <v>11081.23</v>
      </c>
      <c r="F4214" s="11">
        <f>IF(ISBLANK(Table14[[#This Row],[Quantity_Sold]]),MEDIAN(Table14[Quantity_Sold]),Table14[[#This Row],[Quantity_Sold]])</f>
        <v>7</v>
      </c>
      <c r="G4214" s="4" t="str">
        <f>TRIM(Table14[[#This Row],[Product_Category]])</f>
        <v>Food</v>
      </c>
      <c r="H4214" s="9">
        <v>1566.23</v>
      </c>
      <c r="I4214" s="9">
        <v>2029.53</v>
      </c>
      <c r="J4214" s="4" t="str">
        <f>PROPER(Table14[[#This Row],[Customer_Type]])</f>
        <v>New</v>
      </c>
      <c r="K4214" s="13">
        <f>IF(ISBLANK(Table14[[#This Row],[Discount]]),MEDIAN(Table14[Discount]),Table14[[#This Row],[Discount]])</f>
        <v>0.22</v>
      </c>
      <c r="L4214" s="4" t="s">
        <v>31</v>
      </c>
      <c r="M4214" s="4" t="s">
        <v>22</v>
      </c>
    </row>
    <row r="4215" spans="1:13" x14ac:dyDescent="0.3">
      <c r="A4215">
        <v>1028</v>
      </c>
      <c r="B4215" s="1">
        <v>44988</v>
      </c>
      <c r="C4215" s="4" t="str">
        <f>IF(ISBLANK(Table14[[#This Row],[Sales_Rep]]),"Unknown",Table14[[#This Row],[Sales_Rep]])</f>
        <v>David</v>
      </c>
      <c r="D4215" s="4" t="str">
        <f>PROPER(Table14[[#This Row],[Region]])</f>
        <v>South</v>
      </c>
      <c r="E4215" s="9">
        <f>IF(ISBLANK(Table14[[#This Row],[Sales_Amount]]),MEDIAN(Table14[Sales_Amount]),Table14[[#This Row],[Sales_Amount]])</f>
        <v>63603.79</v>
      </c>
      <c r="F4215" s="11">
        <f>IF(ISBLANK(Table14[[#This Row],[Quantity_Sold]]),MEDIAN(Table14[Quantity_Sold]),Table14[[#This Row],[Quantity_Sold]])</f>
        <v>41</v>
      </c>
      <c r="G4215" s="4" t="str">
        <f>TRIM(Table14[[#This Row],[Product_Category]])</f>
        <v>Furniture</v>
      </c>
      <c r="H4215" s="9">
        <v>1698.77</v>
      </c>
      <c r="I4215" s="9">
        <v>2041.2</v>
      </c>
      <c r="J4215" s="4" t="str">
        <f>PROPER(Table14[[#This Row],[Customer_Type]])</f>
        <v>New</v>
      </c>
      <c r="K4215" s="13">
        <f>IF(ISBLANK(Table14[[#This Row],[Discount]]),MEDIAN(Table14[Discount]),Table14[[#This Row],[Discount]])</f>
        <v>0.24</v>
      </c>
      <c r="L4215" s="4" t="s">
        <v>26</v>
      </c>
      <c r="M4215" s="4" t="s">
        <v>22</v>
      </c>
    </row>
    <row r="4216" spans="1:13" x14ac:dyDescent="0.3">
      <c r="A4216">
        <v>1225</v>
      </c>
      <c r="B4216" s="1">
        <v>44952</v>
      </c>
      <c r="C4216" s="4" t="str">
        <f>IF(ISBLANK(Table14[[#This Row],[Sales_Rep]]),"Unknown",Table14[[#This Row],[Sales_Rep]])</f>
        <v>Bob</v>
      </c>
      <c r="D4216" s="4" t="str">
        <f>PROPER(Table14[[#This Row],[Region]])</f>
        <v>North</v>
      </c>
      <c r="E4216" s="9">
        <f>IF(ISBLANK(Table14[[#This Row],[Sales_Amount]]),MEDIAN(Table14[Sales_Amount]),Table14[[#This Row],[Sales_Amount]])</f>
        <v>19857.900000000001</v>
      </c>
      <c r="F4216" s="11">
        <f>IF(ISBLANK(Table14[[#This Row],[Quantity_Sold]]),MEDIAN(Table14[Quantity_Sold]),Table14[[#This Row],[Quantity_Sold]])</f>
        <v>5</v>
      </c>
      <c r="G4216" s="4" t="str">
        <f>TRIM(Table14[[#This Row],[Product_Category]])</f>
        <v>Food</v>
      </c>
      <c r="H4216" s="9">
        <v>4016.95</v>
      </c>
      <c r="I4216" s="9">
        <v>4843.3900000000003</v>
      </c>
      <c r="J4216" s="4" t="str">
        <f>PROPER(Table14[[#This Row],[Customer_Type]])</f>
        <v>New</v>
      </c>
      <c r="K4216" s="13">
        <f>IF(ISBLANK(Table14[[#This Row],[Discount]]),MEDIAN(Table14[Discount]),Table14[[#This Row],[Discount]])</f>
        <v>0.18</v>
      </c>
      <c r="L4216" s="4" t="s">
        <v>26</v>
      </c>
      <c r="M4216" s="4" t="s">
        <v>22</v>
      </c>
    </row>
    <row r="4217" spans="1:13" x14ac:dyDescent="0.3">
      <c r="A4217">
        <v>1119</v>
      </c>
      <c r="B4217" s="1">
        <v>45534</v>
      </c>
      <c r="C4217" s="4" t="str">
        <f>IF(ISBLANK(Table14[[#This Row],[Sales_Rep]]),"Unknown",Table14[[#This Row],[Sales_Rep]])</f>
        <v>Eve</v>
      </c>
      <c r="D4217" s="4" t="str">
        <f>PROPER(Table14[[#This Row],[Region]])</f>
        <v>West</v>
      </c>
      <c r="E4217" s="9">
        <f>IF(ISBLANK(Table14[[#This Row],[Sales_Amount]]),MEDIAN(Table14[Sales_Amount]),Table14[[#This Row],[Sales_Amount]])</f>
        <v>3381.09</v>
      </c>
      <c r="F4217" s="11">
        <f>IF(ISBLANK(Table14[[#This Row],[Quantity_Sold]]),MEDIAN(Table14[Quantity_Sold]),Table14[[#This Row],[Quantity_Sold]])</f>
        <v>2</v>
      </c>
      <c r="G4217" s="4" t="str">
        <f>TRIM(Table14[[#This Row],[Product_Category]])</f>
        <v>Furniture</v>
      </c>
      <c r="H4217" s="9">
        <v>1594.61</v>
      </c>
      <c r="I4217" s="9">
        <v>2195.5100000000002</v>
      </c>
      <c r="J4217" s="4" t="str">
        <f>PROPER(Table14[[#This Row],[Customer_Type]])</f>
        <v>Returning</v>
      </c>
      <c r="K4217" s="13">
        <f>IF(ISBLANK(Table14[[#This Row],[Discount]]),MEDIAN(Table14[Discount]),Table14[[#This Row],[Discount]])</f>
        <v>0.23</v>
      </c>
      <c r="L4217" s="4" t="s">
        <v>31</v>
      </c>
      <c r="M4217" s="4" t="s">
        <v>22</v>
      </c>
    </row>
    <row r="4218" spans="1:13" x14ac:dyDescent="0.3">
      <c r="A4218">
        <v>1316</v>
      </c>
      <c r="B4218" s="1">
        <v>45496</v>
      </c>
      <c r="C4218" s="4" t="str">
        <f>IF(ISBLANK(Table14[[#This Row],[Sales_Rep]]),"Unknown",Table14[[#This Row],[Sales_Rep]])</f>
        <v>Alice</v>
      </c>
      <c r="D4218" s="4" t="str">
        <f>PROPER(Table14[[#This Row],[Region]])</f>
        <v>South</v>
      </c>
      <c r="E4218" s="9">
        <f>IF(ISBLANK(Table14[[#This Row],[Sales_Amount]]),MEDIAN(Table14[Sales_Amount]),Table14[[#This Row],[Sales_Amount]])</f>
        <v>1249.52</v>
      </c>
      <c r="F4218" s="11">
        <f>IF(ISBLANK(Table14[[#This Row],[Quantity_Sold]]),MEDIAN(Table14[Quantity_Sold]),Table14[[#This Row],[Quantity_Sold]])</f>
        <v>1</v>
      </c>
      <c r="G4218" s="4" t="str">
        <f>TRIM(Table14[[#This Row],[Product_Category]])</f>
        <v>Electronics</v>
      </c>
      <c r="H4218" s="9">
        <v>1045.18</v>
      </c>
      <c r="I4218" s="9">
        <v>1436.23</v>
      </c>
      <c r="J4218" s="4" t="str">
        <f>PROPER(Table14[[#This Row],[Customer_Type]])</f>
        <v>New</v>
      </c>
      <c r="K4218" s="13">
        <f>IF(ISBLANK(Table14[[#This Row],[Discount]]),MEDIAN(Table14[Discount]),Table14[[#This Row],[Discount]])</f>
        <v>0.13</v>
      </c>
      <c r="L4218" s="4" t="s">
        <v>26</v>
      </c>
      <c r="M4218" s="4" t="s">
        <v>22</v>
      </c>
    </row>
    <row r="4219" spans="1:13" x14ac:dyDescent="0.3">
      <c r="A4219">
        <v>1229</v>
      </c>
      <c r="B4219" s="1">
        <v>44990</v>
      </c>
      <c r="C4219" s="4" t="str">
        <f>IF(ISBLANK(Table14[[#This Row],[Sales_Rep]]),"Unknown",Table14[[#This Row],[Sales_Rep]])</f>
        <v>David</v>
      </c>
      <c r="D4219" s="4" t="str">
        <f>PROPER(Table14[[#This Row],[Region]])</f>
        <v>South</v>
      </c>
      <c r="E4219" s="9">
        <f>IF(ISBLANK(Table14[[#This Row],[Sales_Amount]]),MEDIAN(Table14[Sales_Amount]),Table14[[#This Row],[Sales_Amount]])</f>
        <v>126925.55</v>
      </c>
      <c r="F4219" s="11">
        <f>IF(ISBLANK(Table14[[#This Row],[Quantity_Sold]]),MEDIAN(Table14[Quantity_Sold]),Table14[[#This Row],[Quantity_Sold]])</f>
        <v>43</v>
      </c>
      <c r="G4219" s="4" t="str">
        <f>TRIM(Table14[[#This Row],[Product_Category]])</f>
        <v>Furniture</v>
      </c>
      <c r="H4219" s="9">
        <v>2573.6</v>
      </c>
      <c r="I4219" s="9">
        <v>3279.73</v>
      </c>
      <c r="J4219" s="4" t="str">
        <f>PROPER(Table14[[#This Row],[Customer_Type]])</f>
        <v>Returning</v>
      </c>
      <c r="K4219" s="13">
        <f>IF(ISBLANK(Table14[[#This Row],[Discount]]),MEDIAN(Table14[Discount]),Table14[[#This Row],[Discount]])</f>
        <v>0.1</v>
      </c>
      <c r="L4219" s="4" t="s">
        <v>26</v>
      </c>
      <c r="M4219" s="4" t="s">
        <v>22</v>
      </c>
    </row>
    <row r="4220" spans="1:13" x14ac:dyDescent="0.3">
      <c r="A4220">
        <v>1139</v>
      </c>
      <c r="B4220" s="1">
        <v>45384</v>
      </c>
      <c r="C4220" s="4" t="str">
        <f>IF(ISBLANK(Table14[[#This Row],[Sales_Rep]]),"Unknown",Table14[[#This Row],[Sales_Rep]])</f>
        <v>Alice</v>
      </c>
      <c r="D4220" s="4" t="str">
        <f>PROPER(Table14[[#This Row],[Region]])</f>
        <v>South</v>
      </c>
      <c r="E4220" s="9">
        <f>IF(ISBLANK(Table14[[#This Row],[Sales_Amount]]),MEDIAN(Table14[Sales_Amount]),Table14[[#This Row],[Sales_Amount]])</f>
        <v>48182.400000000001</v>
      </c>
      <c r="F4220" s="11">
        <f>IF(ISBLANK(Table14[[#This Row],[Quantity_Sold]]),MEDIAN(Table14[Quantity_Sold]),Table14[[#This Row],[Quantity_Sold]])</f>
        <v>18</v>
      </c>
      <c r="G4220" s="4" t="str">
        <f>TRIM(Table14[[#This Row],[Product_Category]])</f>
        <v>Electronics</v>
      </c>
      <c r="H4220" s="9">
        <v>2185.5100000000002</v>
      </c>
      <c r="I4220" s="9">
        <v>3225.06</v>
      </c>
      <c r="J4220" s="4" t="str">
        <f>PROPER(Table14[[#This Row],[Customer_Type]])</f>
        <v>Returning</v>
      </c>
      <c r="K4220" s="13">
        <f>IF(ISBLANK(Table14[[#This Row],[Discount]]),MEDIAN(Table14[Discount]),Table14[[#This Row],[Discount]])</f>
        <v>0.17</v>
      </c>
      <c r="L4220" s="4" t="s">
        <v>31</v>
      </c>
      <c r="M4220" s="4" t="s">
        <v>18</v>
      </c>
    </row>
    <row r="4221" spans="1:13" x14ac:dyDescent="0.3">
      <c r="A4221">
        <v>1464</v>
      </c>
      <c r="B4221" s="1">
        <v>45576</v>
      </c>
      <c r="C4221" s="4" t="str">
        <f>IF(ISBLANK(Table14[[#This Row],[Sales_Rep]]),"Unknown",Table14[[#This Row],[Sales_Rep]])</f>
        <v>Bob</v>
      </c>
      <c r="D4221" s="4" t="str">
        <f>PROPER(Table14[[#This Row],[Region]])</f>
        <v>West</v>
      </c>
      <c r="E4221" s="9">
        <f>IF(ISBLANK(Table14[[#This Row],[Sales_Amount]]),MEDIAN(Table14[Sales_Amount]),Table14[[#This Row],[Sales_Amount]])</f>
        <v>135114.47</v>
      </c>
      <c r="F4221" s="11">
        <f>IF(ISBLANK(Table14[[#This Row],[Quantity_Sold]]),MEDIAN(Table14[Quantity_Sold]),Table14[[#This Row],[Quantity_Sold]])</f>
        <v>43</v>
      </c>
      <c r="G4221" s="4" t="str">
        <f>TRIM(Table14[[#This Row],[Product_Category]])</f>
        <v>Furniture</v>
      </c>
      <c r="H4221" s="9">
        <v>3019.08</v>
      </c>
      <c r="I4221" s="9">
        <v>3491.33</v>
      </c>
      <c r="J4221" s="4" t="str">
        <f>PROPER(Table14[[#This Row],[Customer_Type]])</f>
        <v>Returning</v>
      </c>
      <c r="K4221" s="13">
        <f>IF(ISBLANK(Table14[[#This Row],[Discount]]),MEDIAN(Table14[Discount]),Table14[[#This Row],[Discount]])</f>
        <v>0.1</v>
      </c>
      <c r="L4221" s="4" t="s">
        <v>31</v>
      </c>
      <c r="M4221" s="4" t="s">
        <v>18</v>
      </c>
    </row>
    <row r="4222" spans="1:13" x14ac:dyDescent="0.3">
      <c r="A4222">
        <v>1452</v>
      </c>
      <c r="B4222" s="1">
        <v>45044</v>
      </c>
      <c r="C4222" s="4" t="str">
        <f>IF(ISBLANK(Table14[[#This Row],[Sales_Rep]]),"Unknown",Table14[[#This Row],[Sales_Rep]])</f>
        <v>Bob</v>
      </c>
      <c r="D4222" s="4" t="str">
        <f>PROPER(Table14[[#This Row],[Region]])</f>
        <v>North</v>
      </c>
      <c r="E4222" s="9">
        <f>IF(ISBLANK(Table14[[#This Row],[Sales_Amount]]),MEDIAN(Table14[Sales_Amount]),Table14[[#This Row],[Sales_Amount]])</f>
        <v>16760.29</v>
      </c>
      <c r="F4222" s="11">
        <f>IF(ISBLANK(Table14[[#This Row],[Quantity_Sold]]),MEDIAN(Table14[Quantity_Sold]),Table14[[#This Row],[Quantity_Sold]])</f>
        <v>23</v>
      </c>
      <c r="G4222" s="4" t="str">
        <f>TRIM(Table14[[#This Row],[Product_Category]])</f>
        <v>Electronics</v>
      </c>
      <c r="H4222" s="9">
        <v>496.46</v>
      </c>
      <c r="I4222" s="9">
        <v>743.58</v>
      </c>
      <c r="J4222" s="4" t="str">
        <f>PROPER(Table14[[#This Row],[Customer_Type]])</f>
        <v>New</v>
      </c>
      <c r="K4222" s="13">
        <f>IF(ISBLANK(Table14[[#This Row],[Discount]]),MEDIAN(Table14[Discount]),Table14[[#This Row],[Discount]])</f>
        <v>0.02</v>
      </c>
      <c r="L4222" s="4" t="s">
        <v>31</v>
      </c>
      <c r="M4222" s="4" t="s">
        <v>18</v>
      </c>
    </row>
    <row r="4223" spans="1:13" x14ac:dyDescent="0.3">
      <c r="A4223">
        <v>1370</v>
      </c>
      <c r="B4223" s="1">
        <v>45126</v>
      </c>
      <c r="C4223" s="4" t="str">
        <f>IF(ISBLANK(Table14[[#This Row],[Sales_Rep]]),"Unknown",Table14[[#This Row],[Sales_Rep]])</f>
        <v>Eve</v>
      </c>
      <c r="D4223" s="4" t="str">
        <f>PROPER(Table14[[#This Row],[Region]])</f>
        <v>North</v>
      </c>
      <c r="E4223" s="9">
        <f>IF(ISBLANK(Table14[[#This Row],[Sales_Amount]]),MEDIAN(Table14[Sales_Amount]),Table14[[#This Row],[Sales_Amount]])</f>
        <v>126159.79</v>
      </c>
      <c r="F4223" s="11">
        <f>IF(ISBLANK(Table14[[#This Row],[Quantity_Sold]]),MEDIAN(Table14[Quantity_Sold]),Table14[[#This Row],[Quantity_Sold]])</f>
        <v>22</v>
      </c>
      <c r="G4223" s="4" t="str">
        <f>TRIM(Table14[[#This Row],[Product_Category]])</f>
        <v>Clothing</v>
      </c>
      <c r="H4223" s="9">
        <v>4321.3500000000004</v>
      </c>
      <c r="I4223" s="9">
        <v>6100.57</v>
      </c>
      <c r="J4223" s="4" t="str">
        <f>PROPER(Table14[[#This Row],[Customer_Type]])</f>
        <v>Returning</v>
      </c>
      <c r="K4223" s="13">
        <f>IF(ISBLANK(Table14[[#This Row],[Discount]]),MEDIAN(Table14[Discount]),Table14[[#This Row],[Discount]])</f>
        <v>0.06</v>
      </c>
      <c r="L4223" s="4" t="s">
        <v>26</v>
      </c>
      <c r="M4223" s="4" t="s">
        <v>18</v>
      </c>
    </row>
    <row r="4224" spans="1:13" x14ac:dyDescent="0.3">
      <c r="A4224">
        <v>1284</v>
      </c>
      <c r="B4224" s="1">
        <v>44968</v>
      </c>
      <c r="C4224" s="4" t="str">
        <f>IF(ISBLANK(Table14[[#This Row],[Sales_Rep]]),"Unknown",Table14[[#This Row],[Sales_Rep]])</f>
        <v>Eve</v>
      </c>
      <c r="D4224" s="4" t="str">
        <f>PROPER(Table14[[#This Row],[Region]])</f>
        <v>West</v>
      </c>
      <c r="E4224" s="9">
        <f>IF(ISBLANK(Table14[[#This Row],[Sales_Amount]]),MEDIAN(Table14[Sales_Amount]),Table14[[#This Row],[Sales_Amount]])</f>
        <v>221212.08</v>
      </c>
      <c r="F4224" s="11">
        <f>IF(ISBLANK(Table14[[#This Row],[Quantity_Sold]]),MEDIAN(Table14[Quantity_Sold]),Table14[[#This Row],[Quantity_Sold]])</f>
        <v>47</v>
      </c>
      <c r="G4224" s="4" t="str">
        <f>TRIM(Table14[[#This Row],[Product_Category]])</f>
        <v>Furniture</v>
      </c>
      <c r="H4224" s="9">
        <v>4362.1499999999996</v>
      </c>
      <c r="I4224" s="9">
        <v>5883.3</v>
      </c>
      <c r="J4224" s="4" t="str">
        <f>PROPER(Table14[[#This Row],[Customer_Type]])</f>
        <v>Returning</v>
      </c>
      <c r="K4224" s="13">
        <f>IF(ISBLANK(Table14[[#This Row],[Discount]]),MEDIAN(Table14[Discount]),Table14[[#This Row],[Discount]])</f>
        <v>0.2</v>
      </c>
      <c r="L4224" s="4" t="s">
        <v>26</v>
      </c>
      <c r="M4224" s="4" t="s">
        <v>22</v>
      </c>
    </row>
    <row r="4225" spans="1:13" x14ac:dyDescent="0.3">
      <c r="A4225">
        <v>1065</v>
      </c>
      <c r="B4225" s="1">
        <v>45279</v>
      </c>
      <c r="C4225" s="4" t="str">
        <f>IF(ISBLANK(Table14[[#This Row],[Sales_Rep]]),"Unknown",Table14[[#This Row],[Sales_Rep]])</f>
        <v>Bob</v>
      </c>
      <c r="D4225" s="4" t="str">
        <f>PROPER(Table14[[#This Row],[Region]])</f>
        <v>South</v>
      </c>
      <c r="E4225" s="9">
        <f>IF(ISBLANK(Table14[[#This Row],[Sales_Amount]]),MEDIAN(Table14[Sales_Amount]),Table14[[#This Row],[Sales_Amount]])</f>
        <v>11837.59</v>
      </c>
      <c r="F4225" s="11">
        <f>IF(ISBLANK(Table14[[#This Row],[Quantity_Sold]]),MEDIAN(Table14[Quantity_Sold]),Table14[[#This Row],[Quantity_Sold]])</f>
        <v>11</v>
      </c>
      <c r="G4225" s="4" t="str">
        <f>TRIM(Table14[[#This Row],[Product_Category]])</f>
        <v>Food</v>
      </c>
      <c r="H4225" s="9">
        <v>963.94</v>
      </c>
      <c r="I4225" s="9">
        <v>1296.56</v>
      </c>
      <c r="J4225" s="4" t="str">
        <f>PROPER(Table14[[#This Row],[Customer_Type]])</f>
        <v>Returning</v>
      </c>
      <c r="K4225" s="13">
        <f>IF(ISBLANK(Table14[[#This Row],[Discount]]),MEDIAN(Table14[Discount]),Table14[[#This Row],[Discount]])</f>
        <v>0.17</v>
      </c>
      <c r="L4225" s="4" t="s">
        <v>26</v>
      </c>
      <c r="M4225" s="4" t="s">
        <v>18</v>
      </c>
    </row>
    <row r="4226" spans="1:13" x14ac:dyDescent="0.3">
      <c r="A4226">
        <v>1013</v>
      </c>
      <c r="B4226" s="1">
        <v>45630</v>
      </c>
      <c r="C4226" s="4" t="str">
        <f>IF(ISBLANK(Table14[[#This Row],[Sales_Rep]]),"Unknown",Table14[[#This Row],[Sales_Rep]])</f>
        <v>David</v>
      </c>
      <c r="D4226" s="4" t="str">
        <f>PROPER(Table14[[#This Row],[Region]])</f>
        <v>West</v>
      </c>
      <c r="E4226" s="9">
        <f>IF(ISBLANK(Table14[[#This Row],[Sales_Amount]]),MEDIAN(Table14[Sales_Amount]),Table14[[#This Row],[Sales_Amount]])</f>
        <v>202022.1</v>
      </c>
      <c r="F4226" s="11">
        <f>IF(ISBLANK(Table14[[#This Row],[Quantity_Sold]]),MEDIAN(Table14[Quantity_Sold]),Table14[[#This Row],[Quantity_Sold]])</f>
        <v>49</v>
      </c>
      <c r="G4226" s="4" t="str">
        <f>TRIM(Table14[[#This Row],[Product_Category]])</f>
        <v>Food</v>
      </c>
      <c r="H4226" s="9">
        <v>4840.49</v>
      </c>
      <c r="I4226" s="9">
        <v>5497.2</v>
      </c>
      <c r="J4226" s="4" t="str">
        <f>PROPER(Table14[[#This Row],[Customer_Type]])</f>
        <v>New</v>
      </c>
      <c r="K4226" s="13">
        <f>IF(ISBLANK(Table14[[#This Row],[Discount]]),MEDIAN(Table14[Discount]),Table14[[#This Row],[Discount]])</f>
        <v>0.25</v>
      </c>
      <c r="L4226" s="4" t="s">
        <v>17</v>
      </c>
      <c r="M4226" s="4" t="s">
        <v>22</v>
      </c>
    </row>
    <row r="4227" spans="1:13" x14ac:dyDescent="0.3">
      <c r="A4227">
        <v>1356</v>
      </c>
      <c r="B4227" s="1">
        <v>45408</v>
      </c>
      <c r="C4227" s="4" t="str">
        <f>IF(ISBLANK(Table14[[#This Row],[Sales_Rep]]),"Unknown",Table14[[#This Row],[Sales_Rep]])</f>
        <v>Alice</v>
      </c>
      <c r="D4227" s="4" t="str">
        <f>PROPER(Table14[[#This Row],[Region]])</f>
        <v>South</v>
      </c>
      <c r="E4227" s="9">
        <f>IF(ISBLANK(Table14[[#This Row],[Sales_Amount]]),MEDIAN(Table14[Sales_Amount]),Table14[[#This Row],[Sales_Amount]])</f>
        <v>125041.84</v>
      </c>
      <c r="F4227" s="11">
        <f>IF(ISBLANK(Table14[[#This Row],[Quantity_Sold]]),MEDIAN(Table14[Quantity_Sold]),Table14[[#This Row],[Quantity_Sold]])</f>
        <v>34</v>
      </c>
      <c r="G4227" s="4" t="str">
        <f>TRIM(Table14[[#This Row],[Product_Category]])</f>
        <v>Electronics</v>
      </c>
      <c r="H4227" s="9">
        <v>2827.54</v>
      </c>
      <c r="I4227" s="9">
        <v>4041.43</v>
      </c>
      <c r="J4227" s="4" t="str">
        <f>PROPER(Table14[[#This Row],[Customer_Type]])</f>
        <v>New</v>
      </c>
      <c r="K4227" s="13">
        <f>IF(ISBLANK(Table14[[#This Row],[Discount]]),MEDIAN(Table14[Discount]),Table14[[#This Row],[Discount]])</f>
        <v>0.09</v>
      </c>
      <c r="L4227" s="4" t="s">
        <v>17</v>
      </c>
      <c r="M4227" s="4" t="s">
        <v>22</v>
      </c>
    </row>
    <row r="4228" spans="1:13" x14ac:dyDescent="0.3">
      <c r="A4228">
        <v>1041</v>
      </c>
      <c r="B4228" s="1">
        <v>44967</v>
      </c>
      <c r="C4228" s="4" t="str">
        <f>IF(ISBLANK(Table14[[#This Row],[Sales_Rep]]),"Unknown",Table14[[#This Row],[Sales_Rep]])</f>
        <v>Charlie</v>
      </c>
      <c r="D4228" s="4" t="str">
        <f>PROPER(Table14[[#This Row],[Region]])</f>
        <v>West</v>
      </c>
      <c r="E4228" s="9">
        <f>IF(ISBLANK(Table14[[#This Row],[Sales_Amount]]),MEDIAN(Table14[Sales_Amount]),Table14[[#This Row],[Sales_Amount]])</f>
        <v>62473.120000000003</v>
      </c>
      <c r="F4228" s="11">
        <f>IF(ISBLANK(Table14[[#This Row],[Quantity_Sold]]),MEDIAN(Table14[Quantity_Sold]),Table14[[#This Row],[Quantity_Sold]])</f>
        <v>34</v>
      </c>
      <c r="G4228" s="4" t="str">
        <f>TRIM(Table14[[#This Row],[Product_Category]])</f>
        <v>Food</v>
      </c>
      <c r="H4228" s="9">
        <v>1522.56</v>
      </c>
      <c r="I4228" s="9">
        <v>2019.17</v>
      </c>
      <c r="J4228" s="4" t="str">
        <f>PROPER(Table14[[#This Row],[Customer_Type]])</f>
        <v>Returning</v>
      </c>
      <c r="K4228" s="13">
        <f>IF(ISBLANK(Table14[[#This Row],[Discount]]),MEDIAN(Table14[Discount]),Table14[[#This Row],[Discount]])</f>
        <v>0.09</v>
      </c>
      <c r="L4228" s="4" t="s">
        <v>17</v>
      </c>
      <c r="M4228" s="4" t="s">
        <v>18</v>
      </c>
    </row>
    <row r="4229" spans="1:13" x14ac:dyDescent="0.3">
      <c r="A4229">
        <v>1313</v>
      </c>
      <c r="B4229" s="1">
        <v>45066</v>
      </c>
      <c r="C4229" s="4" t="str">
        <f>IF(ISBLANK(Table14[[#This Row],[Sales_Rep]]),"Unknown",Table14[[#This Row],[Sales_Rep]])</f>
        <v>Eve</v>
      </c>
      <c r="D4229" s="4" t="str">
        <f>PROPER(Table14[[#This Row],[Region]])</f>
        <v>South</v>
      </c>
      <c r="E4229" s="9">
        <f>IF(ISBLANK(Table14[[#This Row],[Sales_Amount]]),MEDIAN(Table14[Sales_Amount]),Table14[[#This Row],[Sales_Amount]])</f>
        <v>121897.16</v>
      </c>
      <c r="F4229" s="11">
        <f>IF(ISBLANK(Table14[[#This Row],[Quantity_Sold]]),MEDIAN(Table14[Quantity_Sold]),Table14[[#This Row],[Quantity_Sold]])</f>
        <v>20</v>
      </c>
      <c r="G4229" s="4" t="str">
        <f>TRIM(Table14[[#This Row],[Product_Category]])</f>
        <v>Electronics</v>
      </c>
      <c r="H4229" s="9">
        <v>4472.8500000000004</v>
      </c>
      <c r="I4229" s="9">
        <v>6415.64</v>
      </c>
      <c r="J4229" s="4" t="str">
        <f>PROPER(Table14[[#This Row],[Customer_Type]])</f>
        <v>Returning</v>
      </c>
      <c r="K4229" s="13">
        <f>IF(ISBLANK(Table14[[#This Row],[Discount]]),MEDIAN(Table14[Discount]),Table14[[#This Row],[Discount]])</f>
        <v>0.05</v>
      </c>
      <c r="L4229" s="4" t="s">
        <v>26</v>
      </c>
      <c r="M4229" s="4" t="s">
        <v>18</v>
      </c>
    </row>
    <row r="4230" spans="1:13" x14ac:dyDescent="0.3">
      <c r="A4230">
        <v>1308</v>
      </c>
      <c r="B4230" s="1">
        <v>45514</v>
      </c>
      <c r="C4230" s="4" t="str">
        <f>IF(ISBLANK(Table14[[#This Row],[Sales_Rep]]),"Unknown",Table14[[#This Row],[Sales_Rep]])</f>
        <v>Charlie</v>
      </c>
      <c r="D4230" s="4" t="str">
        <f>PROPER(Table14[[#This Row],[Region]])</f>
        <v>East</v>
      </c>
      <c r="E4230" s="9">
        <f>IF(ISBLANK(Table14[[#This Row],[Sales_Amount]]),MEDIAN(Table14[Sales_Amount]),Table14[[#This Row],[Sales_Amount]])</f>
        <v>21453.7</v>
      </c>
      <c r="F4230" s="11">
        <f>IF(ISBLANK(Table14[[#This Row],[Quantity_Sold]]),MEDIAN(Table14[Quantity_Sold]),Table14[[#This Row],[Quantity_Sold]])</f>
        <v>16</v>
      </c>
      <c r="G4230" s="4" t="str">
        <f>TRIM(Table14[[#This Row],[Product_Category]])</f>
        <v>Furniture</v>
      </c>
      <c r="H4230" s="9">
        <v>1394.79</v>
      </c>
      <c r="I4230" s="9">
        <v>1862.3</v>
      </c>
      <c r="J4230" s="4" t="str">
        <f>PROPER(Table14[[#This Row],[Customer_Type]])</f>
        <v>New</v>
      </c>
      <c r="K4230" s="13">
        <f>IF(ISBLANK(Table14[[#This Row],[Discount]]),MEDIAN(Table14[Discount]),Table14[[#This Row],[Discount]])</f>
        <v>0.28000000000000003</v>
      </c>
      <c r="L4230" s="4" t="s">
        <v>26</v>
      </c>
      <c r="M4230" s="4" t="s">
        <v>22</v>
      </c>
    </row>
    <row r="4231" spans="1:13" x14ac:dyDescent="0.3">
      <c r="A4231">
        <v>1354</v>
      </c>
      <c r="B4231" s="1">
        <v>44978</v>
      </c>
      <c r="C4231" s="4" t="str">
        <f>IF(ISBLANK(Table14[[#This Row],[Sales_Rep]]),"Unknown",Table14[[#This Row],[Sales_Rep]])</f>
        <v>David</v>
      </c>
      <c r="D4231" s="4" t="str">
        <f>PROPER(Table14[[#This Row],[Region]])</f>
        <v>North</v>
      </c>
      <c r="E4231" s="9">
        <f>IF(ISBLANK(Table14[[#This Row],[Sales_Amount]]),MEDIAN(Table14[Sales_Amount]),Table14[[#This Row],[Sales_Amount]])</f>
        <v>123013.17</v>
      </c>
      <c r="F4231" s="11">
        <f>IF(ISBLANK(Table14[[#This Row],[Quantity_Sold]]),MEDIAN(Table14[Quantity_Sold]),Table14[[#This Row],[Quantity_Sold]])</f>
        <v>42</v>
      </c>
      <c r="G4231" s="4" t="str">
        <f>TRIM(Table14[[#This Row],[Product_Category]])</f>
        <v>Food</v>
      </c>
      <c r="H4231" s="9">
        <v>3091.61</v>
      </c>
      <c r="I4231" s="9">
        <v>3905.18</v>
      </c>
      <c r="J4231" s="4" t="str">
        <f>PROPER(Table14[[#This Row],[Customer_Type]])</f>
        <v>New</v>
      </c>
      <c r="K4231" s="13">
        <f>IF(ISBLANK(Table14[[#This Row],[Discount]]),MEDIAN(Table14[Discount]),Table14[[#This Row],[Discount]])</f>
        <v>0.25</v>
      </c>
      <c r="L4231" s="4" t="s">
        <v>17</v>
      </c>
      <c r="M4231" s="4" t="s">
        <v>18</v>
      </c>
    </row>
    <row r="4232" spans="1:13" x14ac:dyDescent="0.3">
      <c r="A4232">
        <v>1361</v>
      </c>
      <c r="B4232" s="1">
        <v>45080</v>
      </c>
      <c r="C4232" s="4" t="str">
        <f>IF(ISBLANK(Table14[[#This Row],[Sales_Rep]]),"Unknown",Table14[[#This Row],[Sales_Rep]])</f>
        <v>Eve</v>
      </c>
      <c r="D4232" s="4" t="str">
        <f>PROPER(Table14[[#This Row],[Region]])</f>
        <v>West</v>
      </c>
      <c r="E4232" s="9">
        <f>IF(ISBLANK(Table14[[#This Row],[Sales_Amount]]),MEDIAN(Table14[Sales_Amount]),Table14[[#This Row],[Sales_Amount]])</f>
        <v>254601.53</v>
      </c>
      <c r="F4232" s="11">
        <f>IF(ISBLANK(Table14[[#This Row],[Quantity_Sold]]),MEDIAN(Table14[Quantity_Sold]),Table14[[#This Row],[Quantity_Sold]])</f>
        <v>43</v>
      </c>
      <c r="G4232" s="4" t="str">
        <f>TRIM(Table14[[#This Row],[Product_Category]])</f>
        <v>Clothing</v>
      </c>
      <c r="H4232" s="9">
        <v>4776.17</v>
      </c>
      <c r="I4232" s="9">
        <v>6366.63</v>
      </c>
      <c r="J4232" s="4" t="str">
        <f>PROPER(Table14[[#This Row],[Customer_Type]])</f>
        <v>Returning</v>
      </c>
      <c r="K4232" s="13">
        <f>IF(ISBLANK(Table14[[#This Row],[Discount]]),MEDIAN(Table14[Discount]),Table14[[#This Row],[Discount]])</f>
        <v>7.0000000000000007E-2</v>
      </c>
      <c r="L4232" s="4" t="s">
        <v>17</v>
      </c>
      <c r="M4232" s="4" t="s">
        <v>22</v>
      </c>
    </row>
    <row r="4233" spans="1:13" x14ac:dyDescent="0.3">
      <c r="A4233">
        <v>1320</v>
      </c>
      <c r="B4233" s="1">
        <v>45288</v>
      </c>
      <c r="C4233" s="4" t="str">
        <f>IF(ISBLANK(Table14[[#This Row],[Sales_Rep]]),"Unknown",Table14[[#This Row],[Sales_Rep]])</f>
        <v>Charlie</v>
      </c>
      <c r="D4233" s="4" t="str">
        <f>PROPER(Table14[[#This Row],[Region]])</f>
        <v>East</v>
      </c>
      <c r="E4233" s="9">
        <f>IF(ISBLANK(Table14[[#This Row],[Sales_Amount]]),MEDIAN(Table14[Sales_Amount]),Table14[[#This Row],[Sales_Amount]])</f>
        <v>109586.27</v>
      </c>
      <c r="F4233" s="11">
        <f>IF(ISBLANK(Table14[[#This Row],[Quantity_Sold]]),MEDIAN(Table14[Quantity_Sold]),Table14[[#This Row],[Quantity_Sold]])</f>
        <v>23</v>
      </c>
      <c r="G4233" s="4" t="str">
        <f>TRIM(Table14[[#This Row],[Product_Category]])</f>
        <v>Electronics</v>
      </c>
      <c r="H4233" s="9">
        <v>4382.51</v>
      </c>
      <c r="I4233" s="9">
        <v>5015.3900000000003</v>
      </c>
      <c r="J4233" s="4" t="str">
        <f>PROPER(Table14[[#This Row],[Customer_Type]])</f>
        <v>New</v>
      </c>
      <c r="K4233" s="13">
        <f>IF(ISBLANK(Table14[[#This Row],[Discount]]),MEDIAN(Table14[Discount]),Table14[[#This Row],[Discount]])</f>
        <v>0.05</v>
      </c>
      <c r="L4233" s="4" t="s">
        <v>31</v>
      </c>
      <c r="M4233" s="4" t="s">
        <v>22</v>
      </c>
    </row>
    <row r="4234" spans="1:13" x14ac:dyDescent="0.3">
      <c r="A4234">
        <v>1464</v>
      </c>
      <c r="B4234" s="1">
        <v>45266</v>
      </c>
      <c r="C4234" s="4" t="str">
        <f>IF(ISBLANK(Table14[[#This Row],[Sales_Rep]]),"Unknown",Table14[[#This Row],[Sales_Rep]])</f>
        <v>David</v>
      </c>
      <c r="D4234" s="4" t="str">
        <f>PROPER(Table14[[#This Row],[Region]])</f>
        <v>West</v>
      </c>
      <c r="E4234" s="9">
        <f>IF(ISBLANK(Table14[[#This Row],[Sales_Amount]]),MEDIAN(Table14[Sales_Amount]),Table14[[#This Row],[Sales_Amount]])</f>
        <v>101126.8</v>
      </c>
      <c r="F4234" s="11">
        <f>IF(ISBLANK(Table14[[#This Row],[Quantity_Sold]]),MEDIAN(Table14[Quantity_Sold]),Table14[[#This Row],[Quantity_Sold]])</f>
        <v>45</v>
      </c>
      <c r="G4234" s="4" t="str">
        <f>TRIM(Table14[[#This Row],[Product_Category]])</f>
        <v>Furniture</v>
      </c>
      <c r="H4234" s="9">
        <v>1814.34</v>
      </c>
      <c r="I4234" s="9">
        <v>2583.06</v>
      </c>
      <c r="J4234" s="4" t="str">
        <f>PROPER(Table14[[#This Row],[Customer_Type]])</f>
        <v>New</v>
      </c>
      <c r="K4234" s="13">
        <f>IF(ISBLANK(Table14[[#This Row],[Discount]]),MEDIAN(Table14[Discount]),Table14[[#This Row],[Discount]])</f>
        <v>0.13</v>
      </c>
      <c r="L4234" s="4" t="s">
        <v>31</v>
      </c>
      <c r="M4234" s="4" t="s">
        <v>22</v>
      </c>
    </row>
    <row r="4235" spans="1:13" x14ac:dyDescent="0.3">
      <c r="A4235">
        <v>1408</v>
      </c>
      <c r="B4235" s="1">
        <v>44950</v>
      </c>
      <c r="C4235" s="4" t="str">
        <f>IF(ISBLANK(Table14[[#This Row],[Sales_Rep]]),"Unknown",Table14[[#This Row],[Sales_Rep]])</f>
        <v>Alice</v>
      </c>
      <c r="D4235" s="4" t="str">
        <f>PROPER(Table14[[#This Row],[Region]])</f>
        <v>North</v>
      </c>
      <c r="E4235" s="9">
        <f>IF(ISBLANK(Table14[[#This Row],[Sales_Amount]]),MEDIAN(Table14[Sales_Amount]),Table14[[#This Row],[Sales_Amount]])</f>
        <v>135039.85999999999</v>
      </c>
      <c r="F4235" s="11">
        <f>IF(ISBLANK(Table14[[#This Row],[Quantity_Sold]]),MEDIAN(Table14[Quantity_Sold]),Table14[[#This Row],[Quantity_Sold]])</f>
        <v>47</v>
      </c>
      <c r="G4235" s="4" t="str">
        <f>TRIM(Table14[[#This Row],[Product_Category]])</f>
        <v>Food</v>
      </c>
      <c r="H4235" s="9">
        <v>2434.92</v>
      </c>
      <c r="I4235" s="9">
        <v>3089.45</v>
      </c>
      <c r="J4235" s="4" t="str">
        <f>PROPER(Table14[[#This Row],[Customer_Type]])</f>
        <v>Returning</v>
      </c>
      <c r="K4235" s="13">
        <f>IF(ISBLANK(Table14[[#This Row],[Discount]]),MEDIAN(Table14[Discount]),Table14[[#This Row],[Discount]])</f>
        <v>7.0000000000000007E-2</v>
      </c>
      <c r="L4235" s="4" t="s">
        <v>17</v>
      </c>
      <c r="M4235" s="4" t="s">
        <v>18</v>
      </c>
    </row>
    <row r="4236" spans="1:13" x14ac:dyDescent="0.3">
      <c r="A4236">
        <v>1308</v>
      </c>
      <c r="B4236" s="1">
        <v>45653</v>
      </c>
      <c r="C4236" s="4" t="str">
        <f>IF(ISBLANK(Table14[[#This Row],[Sales_Rep]]),"Unknown",Table14[[#This Row],[Sales_Rep]])</f>
        <v>David</v>
      </c>
      <c r="D4236" s="4" t="str">
        <f>PROPER(Table14[[#This Row],[Region]])</f>
        <v>West</v>
      </c>
      <c r="E4236" s="9">
        <f>IF(ISBLANK(Table14[[#This Row],[Sales_Amount]]),MEDIAN(Table14[Sales_Amount]),Table14[[#This Row],[Sales_Amount]])</f>
        <v>9645.39</v>
      </c>
      <c r="F4236" s="11">
        <f>IF(ISBLANK(Table14[[#This Row],[Quantity_Sold]]),MEDIAN(Table14[Quantity_Sold]),Table14[[#This Row],[Quantity_Sold]])</f>
        <v>2</v>
      </c>
      <c r="G4236" s="4" t="str">
        <f>TRIM(Table14[[#This Row],[Product_Category]])</f>
        <v>Electronics</v>
      </c>
      <c r="H4236" s="9">
        <v>4684.42</v>
      </c>
      <c r="I4236" s="9">
        <v>5673.76</v>
      </c>
      <c r="J4236" s="4" t="str">
        <f>PROPER(Table14[[#This Row],[Customer_Type]])</f>
        <v>Returning</v>
      </c>
      <c r="K4236" s="13">
        <f>IF(ISBLANK(Table14[[#This Row],[Discount]]),MEDIAN(Table14[Discount]),Table14[[#This Row],[Discount]])</f>
        <v>0.15</v>
      </c>
      <c r="L4236" s="4" t="s">
        <v>17</v>
      </c>
      <c r="M4236" s="4" t="s">
        <v>22</v>
      </c>
    </row>
    <row r="4237" spans="1:13" x14ac:dyDescent="0.3">
      <c r="A4237">
        <v>1459</v>
      </c>
      <c r="B4237" s="1">
        <v>45055</v>
      </c>
      <c r="C4237" s="4" t="str">
        <f>IF(ISBLANK(Table14[[#This Row],[Sales_Rep]]),"Unknown",Table14[[#This Row],[Sales_Rep]])</f>
        <v>Eve</v>
      </c>
      <c r="D4237" s="4" t="str">
        <f>PROPER(Table14[[#This Row],[Region]])</f>
        <v>East</v>
      </c>
      <c r="E4237" s="9">
        <f>IF(ISBLANK(Table14[[#This Row],[Sales_Amount]]),MEDIAN(Table14[Sales_Amount]),Table14[[#This Row],[Sales_Amount]])</f>
        <v>61500.22</v>
      </c>
      <c r="F4237" s="11">
        <f>IF(ISBLANK(Table14[[#This Row],[Quantity_Sold]]),MEDIAN(Table14[Quantity_Sold]),Table14[[#This Row],[Quantity_Sold]])</f>
        <v>14</v>
      </c>
      <c r="G4237" s="4" t="str">
        <f>TRIM(Table14[[#This Row],[Product_Category]])</f>
        <v>Food</v>
      </c>
      <c r="H4237" s="9">
        <v>4297.95</v>
      </c>
      <c r="I4237" s="9">
        <v>5423.3</v>
      </c>
      <c r="J4237" s="4" t="str">
        <f>PROPER(Table14[[#This Row],[Customer_Type]])</f>
        <v>New</v>
      </c>
      <c r="K4237" s="13">
        <f>IF(ISBLANK(Table14[[#This Row],[Discount]]),MEDIAN(Table14[Discount]),Table14[[#This Row],[Discount]])</f>
        <v>0.19</v>
      </c>
      <c r="L4237" s="4" t="s">
        <v>31</v>
      </c>
      <c r="M4237" s="4" t="s">
        <v>22</v>
      </c>
    </row>
    <row r="4238" spans="1:13" x14ac:dyDescent="0.3">
      <c r="A4238">
        <v>1392</v>
      </c>
      <c r="B4238" s="1">
        <v>45242</v>
      </c>
      <c r="C4238" s="4" t="str">
        <f>IF(ISBLANK(Table14[[#This Row],[Sales_Rep]]),"Unknown",Table14[[#This Row],[Sales_Rep]])</f>
        <v>Bob</v>
      </c>
      <c r="D4238" s="4" t="str">
        <f>PROPER(Table14[[#This Row],[Region]])</f>
        <v>South</v>
      </c>
      <c r="E4238" s="9">
        <f>IF(ISBLANK(Table14[[#This Row],[Sales_Amount]]),MEDIAN(Table14[Sales_Amount]),Table14[[#This Row],[Sales_Amount]])</f>
        <v>65242.720000000001</v>
      </c>
      <c r="F4238" s="11">
        <f>IF(ISBLANK(Table14[[#This Row],[Quantity_Sold]]),MEDIAN(Table14[Quantity_Sold]),Table14[[#This Row],[Quantity_Sold]])</f>
        <v>22</v>
      </c>
      <c r="G4238" s="4" t="str">
        <f>TRIM(Table14[[#This Row],[Product_Category]])</f>
        <v>Clothing</v>
      </c>
      <c r="H4238" s="9">
        <v>2656.08</v>
      </c>
      <c r="I4238" s="9">
        <v>3530.45</v>
      </c>
      <c r="J4238" s="4" t="str">
        <f>PROPER(Table14[[#This Row],[Customer_Type]])</f>
        <v>New</v>
      </c>
      <c r="K4238" s="13">
        <f>IF(ISBLANK(Table14[[#This Row],[Discount]]),MEDIAN(Table14[Discount]),Table14[[#This Row],[Discount]])</f>
        <v>0.16</v>
      </c>
      <c r="L4238" s="4" t="s">
        <v>31</v>
      </c>
      <c r="M4238" s="4" t="s">
        <v>18</v>
      </c>
    </row>
    <row r="4239" spans="1:13" x14ac:dyDescent="0.3">
      <c r="A4239">
        <v>1123</v>
      </c>
      <c r="B4239" s="1">
        <v>45511</v>
      </c>
      <c r="C4239" s="4" t="str">
        <f>IF(ISBLANK(Table14[[#This Row],[Sales_Rep]]),"Unknown",Table14[[#This Row],[Sales_Rep]])</f>
        <v>Alice</v>
      </c>
      <c r="D4239" s="4" t="str">
        <f>PROPER(Table14[[#This Row],[Region]])</f>
        <v>West</v>
      </c>
      <c r="E4239" s="9">
        <f>IF(ISBLANK(Table14[[#This Row],[Sales_Amount]]),MEDIAN(Table14[Sales_Amount]),Table14[[#This Row],[Sales_Amount]])</f>
        <v>15700.79</v>
      </c>
      <c r="F4239" s="11">
        <f>IF(ISBLANK(Table14[[#This Row],[Quantity_Sold]]),MEDIAN(Table14[Quantity_Sold]),Table14[[#This Row],[Quantity_Sold]])</f>
        <v>5</v>
      </c>
      <c r="G4239" s="4" t="str">
        <f>TRIM(Table14[[#This Row],[Product_Category]])</f>
        <v>Food</v>
      </c>
      <c r="H4239" s="9">
        <v>4012.05</v>
      </c>
      <c r="I4239" s="9">
        <v>4485.9399999999996</v>
      </c>
      <c r="J4239" s="4" t="str">
        <f>PROPER(Table14[[#This Row],[Customer_Type]])</f>
        <v>New</v>
      </c>
      <c r="K4239" s="13">
        <f>IF(ISBLANK(Table14[[#This Row],[Discount]]),MEDIAN(Table14[Discount]),Table14[[#This Row],[Discount]])</f>
        <v>0.3</v>
      </c>
      <c r="L4239" s="4" t="s">
        <v>26</v>
      </c>
      <c r="M4239" s="4" t="s">
        <v>22</v>
      </c>
    </row>
    <row r="4240" spans="1:13" x14ac:dyDescent="0.3">
      <c r="A4240">
        <v>1189</v>
      </c>
      <c r="B4240" s="1">
        <v>45030</v>
      </c>
      <c r="C4240" s="4" t="str">
        <f>IF(ISBLANK(Table14[[#This Row],[Sales_Rep]]),"Unknown",Table14[[#This Row],[Sales_Rep]])</f>
        <v>Charlie</v>
      </c>
      <c r="D4240" s="4" t="str">
        <f>PROPER(Table14[[#This Row],[Region]])</f>
        <v>East</v>
      </c>
      <c r="E4240" s="9">
        <f>IF(ISBLANK(Table14[[#This Row],[Sales_Amount]]),MEDIAN(Table14[Sales_Amount]),Table14[[#This Row],[Sales_Amount]])</f>
        <v>31079.46</v>
      </c>
      <c r="F4240" s="11">
        <f>IF(ISBLANK(Table14[[#This Row],[Quantity_Sold]]),MEDIAN(Table14[Quantity_Sold]),Table14[[#This Row],[Quantity_Sold]])</f>
        <v>9</v>
      </c>
      <c r="G4240" s="4" t="str">
        <f>TRIM(Table14[[#This Row],[Product_Category]])</f>
        <v>Clothing</v>
      </c>
      <c r="H4240" s="9">
        <v>3133.71</v>
      </c>
      <c r="I4240" s="9">
        <v>4484.7700000000004</v>
      </c>
      <c r="J4240" s="4" t="str">
        <f>PROPER(Table14[[#This Row],[Customer_Type]])</f>
        <v>Returning</v>
      </c>
      <c r="K4240" s="13">
        <f>IF(ISBLANK(Table14[[#This Row],[Discount]]),MEDIAN(Table14[Discount]),Table14[[#This Row],[Discount]])</f>
        <v>0.23</v>
      </c>
      <c r="L4240" s="4" t="s">
        <v>26</v>
      </c>
      <c r="M4240" s="4" t="s">
        <v>18</v>
      </c>
    </row>
    <row r="4241" spans="1:13" x14ac:dyDescent="0.3">
      <c r="A4241">
        <v>1093</v>
      </c>
      <c r="B4241" s="1">
        <v>45091</v>
      </c>
      <c r="C4241" s="4" t="str">
        <f>IF(ISBLANK(Table14[[#This Row],[Sales_Rep]]),"Unknown",Table14[[#This Row],[Sales_Rep]])</f>
        <v>Eve</v>
      </c>
      <c r="D4241" s="4" t="str">
        <f>PROPER(Table14[[#This Row],[Region]])</f>
        <v>North</v>
      </c>
      <c r="E4241" s="9">
        <f>IF(ISBLANK(Table14[[#This Row],[Sales_Amount]]),MEDIAN(Table14[Sales_Amount]),Table14[[#This Row],[Sales_Amount]])</f>
        <v>96997.23</v>
      </c>
      <c r="F4241" s="11">
        <f>IF(ISBLANK(Table14[[#This Row],[Quantity_Sold]]),MEDIAN(Table14[Quantity_Sold]),Table14[[#This Row],[Quantity_Sold]])</f>
        <v>47</v>
      </c>
      <c r="G4241" s="4" t="str">
        <f>TRIM(Table14[[#This Row],[Product_Category]])</f>
        <v>Food</v>
      </c>
      <c r="H4241" s="9">
        <v>1666.06</v>
      </c>
      <c r="I4241" s="9">
        <v>2456.87</v>
      </c>
      <c r="J4241" s="4" t="str">
        <f>PROPER(Table14[[#This Row],[Customer_Type]])</f>
        <v>Returning</v>
      </c>
      <c r="K4241" s="13">
        <f>IF(ISBLANK(Table14[[#This Row],[Discount]]),MEDIAN(Table14[Discount]),Table14[[#This Row],[Discount]])</f>
        <v>0.16</v>
      </c>
      <c r="L4241" s="4" t="s">
        <v>31</v>
      </c>
      <c r="M4241" s="4" t="s">
        <v>18</v>
      </c>
    </row>
    <row r="4242" spans="1:13" x14ac:dyDescent="0.3">
      <c r="A4242">
        <v>1370</v>
      </c>
      <c r="B4242" s="1">
        <v>45568</v>
      </c>
      <c r="C4242" s="4" t="str">
        <f>IF(ISBLANK(Table14[[#This Row],[Sales_Rep]]),"Unknown",Table14[[#This Row],[Sales_Rep]])</f>
        <v>Bob</v>
      </c>
      <c r="D4242" s="4" t="str">
        <f>PROPER(Table14[[#This Row],[Region]])</f>
        <v>North</v>
      </c>
      <c r="E4242" s="9">
        <f>IF(ISBLANK(Table14[[#This Row],[Sales_Amount]]),MEDIAN(Table14[Sales_Amount]),Table14[[#This Row],[Sales_Amount]])</f>
        <v>81759.88</v>
      </c>
      <c r="F4242" s="11">
        <f>IF(ISBLANK(Table14[[#This Row],[Quantity_Sold]]),MEDIAN(Table14[Quantity_Sold]),Table14[[#This Row],[Quantity_Sold]])</f>
        <v>21</v>
      </c>
      <c r="G4242" s="4" t="str">
        <f>TRIM(Table14[[#This Row],[Product_Category]])</f>
        <v>Clothing</v>
      </c>
      <c r="H4242" s="9">
        <v>2992.15</v>
      </c>
      <c r="I4242" s="9">
        <v>4013.74</v>
      </c>
      <c r="J4242" s="4" t="str">
        <f>PROPER(Table14[[#This Row],[Customer_Type]])</f>
        <v>New</v>
      </c>
      <c r="K4242" s="13">
        <f>IF(ISBLANK(Table14[[#This Row],[Discount]]),MEDIAN(Table14[Discount]),Table14[[#This Row],[Discount]])</f>
        <v>0.03</v>
      </c>
      <c r="L4242" s="4" t="s">
        <v>17</v>
      </c>
      <c r="M4242" s="4" t="s">
        <v>18</v>
      </c>
    </row>
    <row r="4243" spans="1:13" x14ac:dyDescent="0.3">
      <c r="A4243">
        <v>1130</v>
      </c>
      <c r="B4243" s="1">
        <v>45518</v>
      </c>
      <c r="C4243" s="4" t="str">
        <f>IF(ISBLANK(Table14[[#This Row],[Sales_Rep]]),"Unknown",Table14[[#This Row],[Sales_Rep]])</f>
        <v>David</v>
      </c>
      <c r="D4243" s="4" t="str">
        <f>PROPER(Table14[[#This Row],[Region]])</f>
        <v>South</v>
      </c>
      <c r="E4243" s="9">
        <f>IF(ISBLANK(Table14[[#This Row],[Sales_Amount]]),MEDIAN(Table14[Sales_Amount]),Table14[[#This Row],[Sales_Amount]])</f>
        <v>143010.56</v>
      </c>
      <c r="F4243" s="11">
        <f>IF(ISBLANK(Table14[[#This Row],[Quantity_Sold]]),MEDIAN(Table14[Quantity_Sold]),Table14[[#This Row],[Quantity_Sold]])</f>
        <v>39</v>
      </c>
      <c r="G4243" s="4" t="str">
        <f>TRIM(Table14[[#This Row],[Product_Category]])</f>
        <v>Electronics</v>
      </c>
      <c r="H4243" s="9">
        <v>4248.8100000000004</v>
      </c>
      <c r="I4243" s="9">
        <v>4889.25</v>
      </c>
      <c r="J4243" s="4" t="str">
        <f>PROPER(Table14[[#This Row],[Customer_Type]])</f>
        <v>New</v>
      </c>
      <c r="K4243" s="13">
        <f>IF(ISBLANK(Table14[[#This Row],[Discount]]),MEDIAN(Table14[Discount]),Table14[[#This Row],[Discount]])</f>
        <v>0.25</v>
      </c>
      <c r="L4243" s="4" t="s">
        <v>26</v>
      </c>
      <c r="M4243" s="4" t="s">
        <v>18</v>
      </c>
    </row>
    <row r="4244" spans="1:13" x14ac:dyDescent="0.3">
      <c r="A4244">
        <v>1143</v>
      </c>
      <c r="B4244" s="1">
        <v>45010</v>
      </c>
      <c r="C4244" s="4" t="str">
        <f>IF(ISBLANK(Table14[[#This Row],[Sales_Rep]]),"Unknown",Table14[[#This Row],[Sales_Rep]])</f>
        <v>Bob</v>
      </c>
      <c r="D4244" s="4" t="str">
        <f>PROPER(Table14[[#This Row],[Region]])</f>
        <v>North</v>
      </c>
      <c r="E4244" s="9">
        <f>IF(ISBLANK(Table14[[#This Row],[Sales_Amount]]),MEDIAN(Table14[Sales_Amount]),Table14[[#This Row],[Sales_Amount]])</f>
        <v>68608.55</v>
      </c>
      <c r="F4244" s="11">
        <f>IF(ISBLANK(Table14[[#This Row],[Quantity_Sold]]),MEDIAN(Table14[Quantity_Sold]),Table14[[#This Row],[Quantity_Sold]])</f>
        <v>17</v>
      </c>
      <c r="G4244" s="4" t="str">
        <f>TRIM(Table14[[#This Row],[Product_Category]])</f>
        <v>Clothing</v>
      </c>
      <c r="H4244" s="9">
        <v>4009.22</v>
      </c>
      <c r="I4244" s="9">
        <v>4804.5200000000004</v>
      </c>
      <c r="J4244" s="4" t="str">
        <f>PROPER(Table14[[#This Row],[Customer_Type]])</f>
        <v>New</v>
      </c>
      <c r="K4244" s="13">
        <f>IF(ISBLANK(Table14[[#This Row],[Discount]]),MEDIAN(Table14[Discount]),Table14[[#This Row],[Discount]])</f>
        <v>0.16</v>
      </c>
      <c r="L4244" s="4" t="s">
        <v>26</v>
      </c>
      <c r="M4244" s="4" t="s">
        <v>22</v>
      </c>
    </row>
    <row r="4245" spans="1:13" x14ac:dyDescent="0.3">
      <c r="A4245">
        <v>1252</v>
      </c>
      <c r="B4245" s="1">
        <v>45271</v>
      </c>
      <c r="C4245" s="4" t="str">
        <f>IF(ISBLANK(Table14[[#This Row],[Sales_Rep]]),"Unknown",Table14[[#This Row],[Sales_Rep]])</f>
        <v>Eve</v>
      </c>
      <c r="D4245" s="4" t="str">
        <f>PROPER(Table14[[#This Row],[Region]])</f>
        <v>South</v>
      </c>
      <c r="E4245" s="9">
        <f>IF(ISBLANK(Table14[[#This Row],[Sales_Amount]]),MEDIAN(Table14[Sales_Amount]),Table14[[#This Row],[Sales_Amount]])</f>
        <v>11980.49</v>
      </c>
      <c r="F4245" s="11">
        <f>IF(ISBLANK(Table14[[#This Row],[Quantity_Sold]]),MEDIAN(Table14[Quantity_Sold]),Table14[[#This Row],[Quantity_Sold]])</f>
        <v>8</v>
      </c>
      <c r="G4245" s="4" t="str">
        <f>TRIM(Table14[[#This Row],[Product_Category]])</f>
        <v>Electronics</v>
      </c>
      <c r="H4245" s="9">
        <v>1173.28</v>
      </c>
      <c r="I4245" s="9">
        <v>1741.35</v>
      </c>
      <c r="J4245" s="4" t="str">
        <f>PROPER(Table14[[#This Row],[Customer_Type]])</f>
        <v>Returning</v>
      </c>
      <c r="K4245" s="13">
        <f>IF(ISBLANK(Table14[[#This Row],[Discount]]),MEDIAN(Table14[Discount]),Table14[[#This Row],[Discount]])</f>
        <v>0.14000000000000001</v>
      </c>
      <c r="L4245" s="4" t="s">
        <v>17</v>
      </c>
      <c r="M4245" s="4" t="s">
        <v>18</v>
      </c>
    </row>
    <row r="4246" spans="1:13" x14ac:dyDescent="0.3">
      <c r="A4246">
        <v>1087</v>
      </c>
      <c r="B4246" s="1">
        <v>45517</v>
      </c>
      <c r="C4246" s="4" t="str">
        <f>IF(ISBLANK(Table14[[#This Row],[Sales_Rep]]),"Unknown",Table14[[#This Row],[Sales_Rep]])</f>
        <v>Eve</v>
      </c>
      <c r="D4246" s="4" t="str">
        <f>PROPER(Table14[[#This Row],[Region]])</f>
        <v>West</v>
      </c>
      <c r="E4246" s="9">
        <f>IF(ISBLANK(Table14[[#This Row],[Sales_Amount]]),MEDIAN(Table14[Sales_Amount]),Table14[[#This Row],[Sales_Amount]])</f>
        <v>39057.08</v>
      </c>
      <c r="F4246" s="11">
        <f>IF(ISBLANK(Table14[[#This Row],[Quantity_Sold]]),MEDIAN(Table14[Quantity_Sold]),Table14[[#This Row],[Quantity_Sold]])</f>
        <v>18</v>
      </c>
      <c r="G4246" s="4" t="str">
        <f>TRIM(Table14[[#This Row],[Product_Category]])</f>
        <v>Furniture</v>
      </c>
      <c r="H4246" s="9">
        <v>1805.67</v>
      </c>
      <c r="I4246" s="9">
        <v>2284.04</v>
      </c>
      <c r="J4246" s="4" t="str">
        <f>PROPER(Table14[[#This Row],[Customer_Type]])</f>
        <v>Returning</v>
      </c>
      <c r="K4246" s="13">
        <f>IF(ISBLANK(Table14[[#This Row],[Discount]]),MEDIAN(Table14[Discount]),Table14[[#This Row],[Discount]])</f>
        <v>0.05</v>
      </c>
      <c r="L4246" s="4" t="s">
        <v>17</v>
      </c>
      <c r="M4246" s="4" t="s">
        <v>22</v>
      </c>
    </row>
    <row r="4247" spans="1:13" x14ac:dyDescent="0.3">
      <c r="A4247">
        <v>1059</v>
      </c>
      <c r="B4247" s="1">
        <v>45309</v>
      </c>
      <c r="C4247" s="4" t="str">
        <f>IF(ISBLANK(Table14[[#This Row],[Sales_Rep]]),"Unknown",Table14[[#This Row],[Sales_Rep]])</f>
        <v>Bob</v>
      </c>
      <c r="D4247" s="4" t="str">
        <f>PROPER(Table14[[#This Row],[Region]])</f>
        <v>East</v>
      </c>
      <c r="E4247" s="9">
        <f>IF(ISBLANK(Table14[[#This Row],[Sales_Amount]]),MEDIAN(Table14[Sales_Amount]),Table14[[#This Row],[Sales_Amount]])</f>
        <v>42966.34</v>
      </c>
      <c r="F4247" s="11">
        <f>IF(ISBLANK(Table14[[#This Row],[Quantity_Sold]]),MEDIAN(Table14[Quantity_Sold]),Table14[[#This Row],[Quantity_Sold]])</f>
        <v>22</v>
      </c>
      <c r="G4247" s="4" t="str">
        <f>TRIM(Table14[[#This Row],[Product_Category]])</f>
        <v>Furniture</v>
      </c>
      <c r="H4247" s="9">
        <v>2021.6</v>
      </c>
      <c r="I4247" s="9">
        <v>2411.13</v>
      </c>
      <c r="J4247" s="4" t="str">
        <f>PROPER(Table14[[#This Row],[Customer_Type]])</f>
        <v>Returning</v>
      </c>
      <c r="K4247" s="13">
        <f>IF(ISBLANK(Table14[[#This Row],[Discount]]),MEDIAN(Table14[Discount]),Table14[[#This Row],[Discount]])</f>
        <v>0.19</v>
      </c>
      <c r="L4247" s="4" t="s">
        <v>31</v>
      </c>
      <c r="M4247" s="4" t="s">
        <v>18</v>
      </c>
    </row>
    <row r="4248" spans="1:13" x14ac:dyDescent="0.3">
      <c r="A4248">
        <v>1149</v>
      </c>
      <c r="B4248" s="1">
        <v>45195</v>
      </c>
      <c r="C4248" s="4" t="str">
        <f>IF(ISBLANK(Table14[[#This Row],[Sales_Rep]]),"Unknown",Table14[[#This Row],[Sales_Rep]])</f>
        <v>David</v>
      </c>
      <c r="D4248" s="4" t="str">
        <f>PROPER(Table14[[#This Row],[Region]])</f>
        <v>West</v>
      </c>
      <c r="E4248" s="9">
        <f>IF(ISBLANK(Table14[[#This Row],[Sales_Amount]]),MEDIAN(Table14[Sales_Amount]),Table14[[#This Row],[Sales_Amount]])</f>
        <v>5829.96</v>
      </c>
      <c r="F4248" s="11">
        <f>IF(ISBLANK(Table14[[#This Row],[Quantity_Sold]]),MEDIAN(Table14[Quantity_Sold]),Table14[[#This Row],[Quantity_Sold]])</f>
        <v>29</v>
      </c>
      <c r="G4248" s="4" t="str">
        <f>TRIM(Table14[[#This Row],[Product_Category]])</f>
        <v>Electronics</v>
      </c>
      <c r="H4248" s="9">
        <v>163.32</v>
      </c>
      <c r="I4248" s="9">
        <v>223.37</v>
      </c>
      <c r="J4248" s="4" t="str">
        <f>PROPER(Table14[[#This Row],[Customer_Type]])</f>
        <v>New</v>
      </c>
      <c r="K4248" s="13">
        <f>IF(ISBLANK(Table14[[#This Row],[Discount]]),MEDIAN(Table14[Discount]),Table14[[#This Row],[Discount]])</f>
        <v>0.1</v>
      </c>
      <c r="L4248" s="4" t="s">
        <v>31</v>
      </c>
      <c r="M4248" s="4" t="s">
        <v>18</v>
      </c>
    </row>
    <row r="4249" spans="1:13" x14ac:dyDescent="0.3">
      <c r="A4249">
        <v>1423</v>
      </c>
      <c r="B4249" s="1">
        <v>45423</v>
      </c>
      <c r="C4249" s="4" t="str">
        <f>IF(ISBLANK(Table14[[#This Row],[Sales_Rep]]),"Unknown",Table14[[#This Row],[Sales_Rep]])</f>
        <v>Bob</v>
      </c>
      <c r="D4249" s="4" t="str">
        <f>PROPER(Table14[[#This Row],[Region]])</f>
        <v>North</v>
      </c>
      <c r="E4249" s="9">
        <f>IF(ISBLANK(Table14[[#This Row],[Sales_Amount]]),MEDIAN(Table14[Sales_Amount]),Table14[[#This Row],[Sales_Amount]])</f>
        <v>131807.82999999999</v>
      </c>
      <c r="F4249" s="11">
        <f>IF(ISBLANK(Table14[[#This Row],[Quantity_Sold]]),MEDIAN(Table14[Quantity_Sold]),Table14[[#This Row],[Quantity_Sold]])</f>
        <v>49</v>
      </c>
      <c r="G4249" s="4" t="str">
        <f>TRIM(Table14[[#This Row],[Product_Category]])</f>
        <v>Clothing</v>
      </c>
      <c r="H4249" s="9">
        <v>3336.29</v>
      </c>
      <c r="I4249" s="9">
        <v>3788.67</v>
      </c>
      <c r="J4249" s="4" t="str">
        <f>PROPER(Table14[[#This Row],[Customer_Type]])</f>
        <v>Returning</v>
      </c>
      <c r="K4249" s="13">
        <f>IF(ISBLANK(Table14[[#This Row],[Discount]]),MEDIAN(Table14[Discount]),Table14[[#This Row],[Discount]])</f>
        <v>0.28999999999999998</v>
      </c>
      <c r="L4249" s="4" t="s">
        <v>17</v>
      </c>
      <c r="M4249" s="4" t="s">
        <v>18</v>
      </c>
    </row>
    <row r="4250" spans="1:13" x14ac:dyDescent="0.3">
      <c r="A4250">
        <v>1322</v>
      </c>
      <c r="B4250" s="1">
        <v>45324</v>
      </c>
      <c r="C4250" s="4" t="str">
        <f>IF(ISBLANK(Table14[[#This Row],[Sales_Rep]]),"Unknown",Table14[[#This Row],[Sales_Rep]])</f>
        <v>Eve</v>
      </c>
      <c r="D4250" s="4" t="str">
        <f>PROPER(Table14[[#This Row],[Region]])</f>
        <v>North</v>
      </c>
      <c r="E4250" s="9">
        <f>IF(ISBLANK(Table14[[#This Row],[Sales_Amount]]),MEDIAN(Table14[Sales_Amount]),Table14[[#This Row],[Sales_Amount]])</f>
        <v>233460.84</v>
      </c>
      <c r="F4250" s="11">
        <f>IF(ISBLANK(Table14[[#This Row],[Quantity_Sold]]),MEDIAN(Table14[Quantity_Sold]),Table14[[#This Row],[Quantity_Sold]])</f>
        <v>39</v>
      </c>
      <c r="G4250" s="4" t="str">
        <f>TRIM(Table14[[#This Row],[Product_Category]])</f>
        <v>Furniture</v>
      </c>
      <c r="H4250" s="9">
        <v>4995.8599999999997</v>
      </c>
      <c r="I4250" s="9">
        <v>7390.34</v>
      </c>
      <c r="J4250" s="4" t="str">
        <f>PROPER(Table14[[#This Row],[Customer_Type]])</f>
        <v>Returning</v>
      </c>
      <c r="K4250" s="13">
        <f>IF(ISBLANK(Table14[[#This Row],[Discount]]),MEDIAN(Table14[Discount]),Table14[[#This Row],[Discount]])</f>
        <v>0.19</v>
      </c>
      <c r="L4250" s="4" t="s">
        <v>31</v>
      </c>
      <c r="M4250" s="4" t="s">
        <v>18</v>
      </c>
    </row>
    <row r="4251" spans="1:13" x14ac:dyDescent="0.3">
      <c r="A4251">
        <v>1334</v>
      </c>
      <c r="B4251" s="1">
        <v>44992</v>
      </c>
      <c r="C4251" s="4" t="str">
        <f>IF(ISBLANK(Table14[[#This Row],[Sales_Rep]]),"Unknown",Table14[[#This Row],[Sales_Rep]])</f>
        <v>Eve</v>
      </c>
      <c r="D4251" s="4" t="str">
        <f>PROPER(Table14[[#This Row],[Region]])</f>
        <v>North</v>
      </c>
      <c r="E4251" s="9">
        <f>IF(ISBLANK(Table14[[#This Row],[Sales_Amount]]),MEDIAN(Table14[Sales_Amount]),Table14[[#This Row],[Sales_Amount]])</f>
        <v>56255.97</v>
      </c>
      <c r="F4251" s="11">
        <f>IF(ISBLANK(Table14[[#This Row],[Quantity_Sold]]),MEDIAN(Table14[Quantity_Sold]),Table14[[#This Row],[Quantity_Sold]])</f>
        <v>11</v>
      </c>
      <c r="G4251" s="4" t="str">
        <f>TRIM(Table14[[#This Row],[Product_Category]])</f>
        <v>Electronics</v>
      </c>
      <c r="H4251" s="9">
        <v>3712.85</v>
      </c>
      <c r="I4251" s="9">
        <v>5272.35</v>
      </c>
      <c r="J4251" s="4" t="str">
        <f>PROPER(Table14[[#This Row],[Customer_Type]])</f>
        <v>New</v>
      </c>
      <c r="K4251" s="13">
        <f>IF(ISBLANK(Table14[[#This Row],[Discount]]),MEDIAN(Table14[Discount]),Table14[[#This Row],[Discount]])</f>
        <v>0.03</v>
      </c>
      <c r="L4251" s="4" t="s">
        <v>31</v>
      </c>
      <c r="M4251" s="4" t="s">
        <v>18</v>
      </c>
    </row>
    <row r="4252" spans="1:13" x14ac:dyDescent="0.3">
      <c r="A4252">
        <v>1203</v>
      </c>
      <c r="B4252" s="1">
        <v>45091</v>
      </c>
      <c r="C4252" s="4" t="str">
        <f>IF(ISBLANK(Table14[[#This Row],[Sales_Rep]]),"Unknown",Table14[[#This Row],[Sales_Rep]])</f>
        <v>Charlie</v>
      </c>
      <c r="D4252" s="4" t="str">
        <f>PROPER(Table14[[#This Row],[Region]])</f>
        <v>West</v>
      </c>
      <c r="E4252" s="9">
        <f>IF(ISBLANK(Table14[[#This Row],[Sales_Amount]]),MEDIAN(Table14[Sales_Amount]),Table14[[#This Row],[Sales_Amount]])</f>
        <v>209858.78</v>
      </c>
      <c r="F4252" s="11">
        <f>IF(ISBLANK(Table14[[#This Row],[Quantity_Sold]]),MEDIAN(Table14[Quantity_Sold]),Table14[[#This Row],[Quantity_Sold]])</f>
        <v>33</v>
      </c>
      <c r="G4252" s="4" t="str">
        <f>TRIM(Table14[[#This Row],[Product_Category]])</f>
        <v>Furniture</v>
      </c>
      <c r="H4252" s="9">
        <v>4803.0200000000004</v>
      </c>
      <c r="I4252" s="9">
        <v>6694.06</v>
      </c>
      <c r="J4252" s="4" t="str">
        <f>PROPER(Table14[[#This Row],[Customer_Type]])</f>
        <v>New</v>
      </c>
      <c r="K4252" s="13">
        <f>IF(ISBLANK(Table14[[#This Row],[Discount]]),MEDIAN(Table14[Discount]),Table14[[#This Row],[Discount]])</f>
        <v>0.05</v>
      </c>
      <c r="L4252" s="4" t="s">
        <v>26</v>
      </c>
      <c r="M4252" s="4" t="s">
        <v>22</v>
      </c>
    </row>
    <row r="4253" spans="1:13" x14ac:dyDescent="0.3">
      <c r="A4253">
        <v>1090</v>
      </c>
      <c r="B4253" s="1">
        <v>45552</v>
      </c>
      <c r="C4253" s="4" t="str">
        <f>IF(ISBLANK(Table14[[#This Row],[Sales_Rep]]),"Unknown",Table14[[#This Row],[Sales_Rep]])</f>
        <v>Charlie</v>
      </c>
      <c r="D4253" s="4" t="str">
        <f>PROPER(Table14[[#This Row],[Region]])</f>
        <v>West</v>
      </c>
      <c r="E4253" s="9">
        <f>IF(ISBLANK(Table14[[#This Row],[Sales_Amount]]),MEDIAN(Table14[Sales_Amount]),Table14[[#This Row],[Sales_Amount]])</f>
        <v>204653.47</v>
      </c>
      <c r="F4253" s="11">
        <f>IF(ISBLANK(Table14[[#This Row],[Quantity_Sold]]),MEDIAN(Table14[Quantity_Sold]),Table14[[#This Row],[Quantity_Sold]])</f>
        <v>48</v>
      </c>
      <c r="G4253" s="4" t="str">
        <f>TRIM(Table14[[#This Row],[Product_Category]])</f>
        <v>Electronics</v>
      </c>
      <c r="H4253" s="9">
        <v>3795.56</v>
      </c>
      <c r="I4253" s="9">
        <v>4685.29</v>
      </c>
      <c r="J4253" s="4" t="str">
        <f>PROPER(Table14[[#This Row],[Customer_Type]])</f>
        <v>Returning</v>
      </c>
      <c r="K4253" s="13">
        <f>IF(ISBLANK(Table14[[#This Row],[Discount]]),MEDIAN(Table14[Discount]),Table14[[#This Row],[Discount]])</f>
        <v>0.09</v>
      </c>
      <c r="L4253" s="4" t="s">
        <v>31</v>
      </c>
      <c r="M4253" s="4" t="s">
        <v>22</v>
      </c>
    </row>
    <row r="4254" spans="1:13" x14ac:dyDescent="0.3">
      <c r="A4254">
        <v>1232</v>
      </c>
      <c r="B4254" s="1">
        <v>45172</v>
      </c>
      <c r="C4254" s="4" t="str">
        <f>IF(ISBLANK(Table14[[#This Row],[Sales_Rep]]),"Unknown",Table14[[#This Row],[Sales_Rep]])</f>
        <v>Alice</v>
      </c>
      <c r="D4254" s="4" t="str">
        <f>PROPER(Table14[[#This Row],[Region]])</f>
        <v>North</v>
      </c>
      <c r="E4254" s="9">
        <f>IF(ISBLANK(Table14[[#This Row],[Sales_Amount]]),MEDIAN(Table14[Sales_Amount]),Table14[[#This Row],[Sales_Amount]])</f>
        <v>67487.509999999995</v>
      </c>
      <c r="F4254" s="11">
        <f>IF(ISBLANK(Table14[[#This Row],[Quantity_Sold]]),MEDIAN(Table14[Quantity_Sold]),Table14[[#This Row],[Quantity_Sold]])</f>
        <v>19</v>
      </c>
      <c r="G4254" s="4" t="str">
        <f>TRIM(Table14[[#This Row],[Product_Category]])</f>
        <v>Electronics</v>
      </c>
      <c r="H4254" s="9">
        <v>3722.44</v>
      </c>
      <c r="I4254" s="9">
        <v>4673.6499999999996</v>
      </c>
      <c r="J4254" s="4" t="str">
        <f>PROPER(Table14[[#This Row],[Customer_Type]])</f>
        <v>New</v>
      </c>
      <c r="K4254" s="13">
        <f>IF(ISBLANK(Table14[[#This Row],[Discount]]),MEDIAN(Table14[Discount]),Table14[[#This Row],[Discount]])</f>
        <v>0.24</v>
      </c>
      <c r="L4254" s="4" t="s">
        <v>31</v>
      </c>
      <c r="M4254" s="4" t="s">
        <v>18</v>
      </c>
    </row>
    <row r="4255" spans="1:13" x14ac:dyDescent="0.3">
      <c r="A4255">
        <v>1211</v>
      </c>
      <c r="B4255" s="1">
        <v>45222</v>
      </c>
      <c r="C4255" s="4" t="str">
        <f>IF(ISBLANK(Table14[[#This Row],[Sales_Rep]]),"Unknown",Table14[[#This Row],[Sales_Rep]])</f>
        <v>Eve</v>
      </c>
      <c r="D4255" s="4" t="str">
        <f>PROPER(Table14[[#This Row],[Region]])</f>
        <v>West</v>
      </c>
      <c r="E4255" s="9">
        <f>IF(ISBLANK(Table14[[#This Row],[Sales_Amount]]),MEDIAN(Table14[Sales_Amount]),Table14[[#This Row],[Sales_Amount]])</f>
        <v>117027.3</v>
      </c>
      <c r="F4255" s="11">
        <f>IF(ISBLANK(Table14[[#This Row],[Quantity_Sold]]),MEDIAN(Table14[Quantity_Sold]),Table14[[#This Row],[Quantity_Sold]])</f>
        <v>50</v>
      </c>
      <c r="G4255" s="4" t="str">
        <f>TRIM(Table14[[#This Row],[Product_Category]])</f>
        <v>Clothing</v>
      </c>
      <c r="H4255" s="9">
        <v>2612.3200000000002</v>
      </c>
      <c r="I4255" s="9">
        <v>3162.9</v>
      </c>
      <c r="J4255" s="4" t="str">
        <f>PROPER(Table14[[#This Row],[Customer_Type]])</f>
        <v>Returning</v>
      </c>
      <c r="K4255" s="13">
        <f>IF(ISBLANK(Table14[[#This Row],[Discount]]),MEDIAN(Table14[Discount]),Table14[[#This Row],[Discount]])</f>
        <v>0.26</v>
      </c>
      <c r="L4255" s="4" t="s">
        <v>17</v>
      </c>
      <c r="M4255" s="4" t="s">
        <v>18</v>
      </c>
    </row>
    <row r="4256" spans="1:13" x14ac:dyDescent="0.3">
      <c r="A4256">
        <v>1381</v>
      </c>
      <c r="B4256" s="1">
        <v>45391</v>
      </c>
      <c r="C4256" s="4" t="str">
        <f>IF(ISBLANK(Table14[[#This Row],[Sales_Rep]]),"Unknown",Table14[[#This Row],[Sales_Rep]])</f>
        <v>Charlie</v>
      </c>
      <c r="D4256" s="4" t="str">
        <f>PROPER(Table14[[#This Row],[Region]])</f>
        <v>West</v>
      </c>
      <c r="E4256" s="9">
        <f>IF(ISBLANK(Table14[[#This Row],[Sales_Amount]]),MEDIAN(Table14[Sales_Amount]),Table14[[#This Row],[Sales_Amount]])</f>
        <v>25042.39</v>
      </c>
      <c r="F4256" s="11">
        <f>IF(ISBLANK(Table14[[#This Row],[Quantity_Sold]]),MEDIAN(Table14[Quantity_Sold]),Table14[[#This Row],[Quantity_Sold]])</f>
        <v>11</v>
      </c>
      <c r="G4256" s="4" t="str">
        <f>TRIM(Table14[[#This Row],[Product_Category]])</f>
        <v>Clothing</v>
      </c>
      <c r="H4256" s="9">
        <v>1801.61</v>
      </c>
      <c r="I4256" s="9">
        <v>2678.33</v>
      </c>
      <c r="J4256" s="4" t="str">
        <f>PROPER(Table14[[#This Row],[Customer_Type]])</f>
        <v>New</v>
      </c>
      <c r="K4256" s="13">
        <f>IF(ISBLANK(Table14[[#This Row],[Discount]]),MEDIAN(Table14[Discount]),Table14[[#This Row],[Discount]])</f>
        <v>0.15</v>
      </c>
      <c r="L4256" s="4" t="s">
        <v>17</v>
      </c>
      <c r="M4256" s="4" t="s">
        <v>18</v>
      </c>
    </row>
    <row r="4257" spans="1:13" x14ac:dyDescent="0.3">
      <c r="A4257">
        <v>1088</v>
      </c>
      <c r="B4257" s="1">
        <v>45170</v>
      </c>
      <c r="C4257" s="4" t="str">
        <f>IF(ISBLANK(Table14[[#This Row],[Sales_Rep]]),"Unknown",Table14[[#This Row],[Sales_Rep]])</f>
        <v>Bob</v>
      </c>
      <c r="D4257" s="4" t="str">
        <f>PROPER(Table14[[#This Row],[Region]])</f>
        <v>East</v>
      </c>
      <c r="E4257" s="9">
        <f>IF(ISBLANK(Table14[[#This Row],[Sales_Amount]]),MEDIAN(Table14[Sales_Amount]),Table14[[#This Row],[Sales_Amount]])</f>
        <v>131881.07999999999</v>
      </c>
      <c r="F4257" s="11">
        <f>IF(ISBLANK(Table14[[#This Row],[Quantity_Sold]]),MEDIAN(Table14[Quantity_Sold]),Table14[[#This Row],[Quantity_Sold]])</f>
        <v>37</v>
      </c>
      <c r="G4257" s="4" t="str">
        <f>TRIM(Table14[[#This Row],[Product_Category]])</f>
        <v>Electronics</v>
      </c>
      <c r="H4257" s="9">
        <v>3742.64</v>
      </c>
      <c r="I4257" s="9">
        <v>4511.84</v>
      </c>
      <c r="J4257" s="4" t="str">
        <f>PROPER(Table14[[#This Row],[Customer_Type]])</f>
        <v>New</v>
      </c>
      <c r="K4257" s="13">
        <f>IF(ISBLANK(Table14[[#This Row],[Discount]]),MEDIAN(Table14[Discount]),Table14[[#This Row],[Discount]])</f>
        <v>0.21</v>
      </c>
      <c r="L4257" s="4" t="s">
        <v>26</v>
      </c>
      <c r="M4257" s="4" t="s">
        <v>22</v>
      </c>
    </row>
    <row r="4258" spans="1:13" x14ac:dyDescent="0.3">
      <c r="A4258">
        <v>1239</v>
      </c>
      <c r="B4258" s="1">
        <v>45014</v>
      </c>
      <c r="C4258" s="4" t="str">
        <f>IF(ISBLANK(Table14[[#This Row],[Sales_Rep]]),"Unknown",Table14[[#This Row],[Sales_Rep]])</f>
        <v>David</v>
      </c>
      <c r="D4258" s="4" t="str">
        <f>PROPER(Table14[[#This Row],[Region]])</f>
        <v>North</v>
      </c>
      <c r="E4258" s="9">
        <f>IF(ISBLANK(Table14[[#This Row],[Sales_Amount]]),MEDIAN(Table14[Sales_Amount]),Table14[[#This Row],[Sales_Amount]])</f>
        <v>27707.06</v>
      </c>
      <c r="F4258" s="11">
        <f>IF(ISBLANK(Table14[[#This Row],[Quantity_Sold]]),MEDIAN(Table14[Quantity_Sold]),Table14[[#This Row],[Quantity_Sold]])</f>
        <v>20</v>
      </c>
      <c r="G4258" s="4" t="str">
        <f>TRIM(Table14[[#This Row],[Product_Category]])</f>
        <v>Electronics</v>
      </c>
      <c r="H4258" s="9">
        <v>1115.48</v>
      </c>
      <c r="I4258" s="9">
        <v>1649.23</v>
      </c>
      <c r="J4258" s="4" t="str">
        <f>PROPER(Table14[[#This Row],[Customer_Type]])</f>
        <v>Returning</v>
      </c>
      <c r="K4258" s="13">
        <f>IF(ISBLANK(Table14[[#This Row],[Discount]]),MEDIAN(Table14[Discount]),Table14[[#This Row],[Discount]])</f>
        <v>0.16</v>
      </c>
      <c r="L4258" s="4" t="s">
        <v>26</v>
      </c>
      <c r="M4258" s="4" t="s">
        <v>18</v>
      </c>
    </row>
    <row r="4259" spans="1:13" x14ac:dyDescent="0.3">
      <c r="A4259">
        <v>1318</v>
      </c>
      <c r="B4259" s="1">
        <v>45636</v>
      </c>
      <c r="C4259" s="4" t="str">
        <f>IF(ISBLANK(Table14[[#This Row],[Sales_Rep]]),"Unknown",Table14[[#This Row],[Sales_Rep]])</f>
        <v>Bob</v>
      </c>
      <c r="D4259" s="4" t="str">
        <f>PROPER(Table14[[#This Row],[Region]])</f>
        <v>West</v>
      </c>
      <c r="E4259" s="9">
        <f>IF(ISBLANK(Table14[[#This Row],[Sales_Amount]]),MEDIAN(Table14[Sales_Amount]),Table14[[#This Row],[Sales_Amount]])</f>
        <v>193367.07</v>
      </c>
      <c r="F4259" s="11">
        <f>IF(ISBLANK(Table14[[#This Row],[Quantity_Sold]]),MEDIAN(Table14[Quantity_Sold]),Table14[[#This Row],[Quantity_Sold]])</f>
        <v>40</v>
      </c>
      <c r="G4259" s="4" t="str">
        <f>TRIM(Table14[[#This Row],[Product_Category]])</f>
        <v>Furniture</v>
      </c>
      <c r="H4259" s="9">
        <v>3566.77</v>
      </c>
      <c r="I4259" s="9">
        <v>5254.54</v>
      </c>
      <c r="J4259" s="4" t="str">
        <f>PROPER(Table14[[#This Row],[Customer_Type]])</f>
        <v>New</v>
      </c>
      <c r="K4259" s="13">
        <f>IF(ISBLANK(Table14[[#This Row],[Discount]]),MEDIAN(Table14[Discount]),Table14[[#This Row],[Discount]])</f>
        <v>0.08</v>
      </c>
      <c r="L4259" s="4" t="s">
        <v>31</v>
      </c>
      <c r="M4259" s="4" t="s">
        <v>18</v>
      </c>
    </row>
    <row r="4260" spans="1:13" x14ac:dyDescent="0.3">
      <c r="A4260">
        <v>1456</v>
      </c>
      <c r="B4260" s="1">
        <v>45337</v>
      </c>
      <c r="C4260" s="4" t="str">
        <f>IF(ISBLANK(Table14[[#This Row],[Sales_Rep]]),"Unknown",Table14[[#This Row],[Sales_Rep]])</f>
        <v>David</v>
      </c>
      <c r="D4260" s="4" t="str">
        <f>PROPER(Table14[[#This Row],[Region]])</f>
        <v>West</v>
      </c>
      <c r="E4260" s="9">
        <f>IF(ISBLANK(Table14[[#This Row],[Sales_Amount]]),MEDIAN(Table14[Sales_Amount]),Table14[[#This Row],[Sales_Amount]])</f>
        <v>271347.20000000001</v>
      </c>
      <c r="F4260" s="11">
        <f>IF(ISBLANK(Table14[[#This Row],[Quantity_Sold]]),MEDIAN(Table14[Quantity_Sold]),Table14[[#This Row],[Quantity_Sold]])</f>
        <v>43</v>
      </c>
      <c r="G4260" s="4" t="str">
        <f>TRIM(Table14[[#This Row],[Product_Category]])</f>
        <v>Furniture</v>
      </c>
      <c r="H4260" s="9">
        <v>4799.53</v>
      </c>
      <c r="I4260" s="9">
        <v>6310.4</v>
      </c>
      <c r="J4260" s="4" t="str">
        <f>PROPER(Table14[[#This Row],[Customer_Type]])</f>
        <v>New</v>
      </c>
      <c r="K4260" s="13">
        <f>IF(ISBLANK(Table14[[#This Row],[Discount]]),MEDIAN(Table14[Discount]),Table14[[#This Row],[Discount]])</f>
        <v>0</v>
      </c>
      <c r="L4260" s="4" t="s">
        <v>26</v>
      </c>
      <c r="M4260" s="4" t="s">
        <v>18</v>
      </c>
    </row>
    <row r="4261" spans="1:13" x14ac:dyDescent="0.3">
      <c r="A4261">
        <v>1298</v>
      </c>
      <c r="B4261" s="1">
        <v>45468</v>
      </c>
      <c r="C4261" s="4" t="str">
        <f>IF(ISBLANK(Table14[[#This Row],[Sales_Rep]]),"Unknown",Table14[[#This Row],[Sales_Rep]])</f>
        <v>Charlie</v>
      </c>
      <c r="D4261" s="4" t="str">
        <f>PROPER(Table14[[#This Row],[Region]])</f>
        <v>South</v>
      </c>
      <c r="E4261" s="9">
        <f>IF(ISBLANK(Table14[[#This Row],[Sales_Amount]]),MEDIAN(Table14[Sales_Amount]),Table14[[#This Row],[Sales_Amount]])</f>
        <v>268771.49</v>
      </c>
      <c r="F4261" s="11">
        <f>IF(ISBLANK(Table14[[#This Row],[Quantity_Sold]]),MEDIAN(Table14[Quantity_Sold]),Table14[[#This Row],[Quantity_Sold]])</f>
        <v>49</v>
      </c>
      <c r="G4261" s="4" t="str">
        <f>TRIM(Table14[[#This Row],[Product_Category]])</f>
        <v>Clothing</v>
      </c>
      <c r="H4261" s="9">
        <v>4288.92</v>
      </c>
      <c r="I4261" s="9">
        <v>6304.75</v>
      </c>
      <c r="J4261" s="4" t="str">
        <f>PROPER(Table14[[#This Row],[Customer_Type]])</f>
        <v>Returning</v>
      </c>
      <c r="K4261" s="13">
        <f>IF(ISBLANK(Table14[[#This Row],[Discount]]),MEDIAN(Table14[Discount]),Table14[[#This Row],[Discount]])</f>
        <v>0.13</v>
      </c>
      <c r="L4261" s="4" t="s">
        <v>26</v>
      </c>
      <c r="M4261" s="4" t="s">
        <v>18</v>
      </c>
    </row>
    <row r="4262" spans="1:13" x14ac:dyDescent="0.3">
      <c r="A4262">
        <v>1395</v>
      </c>
      <c r="B4262" s="1">
        <v>45269</v>
      </c>
      <c r="C4262" s="4" t="str">
        <f>IF(ISBLANK(Table14[[#This Row],[Sales_Rep]]),"Unknown",Table14[[#This Row],[Sales_Rep]])</f>
        <v>Alice</v>
      </c>
      <c r="D4262" s="4" t="str">
        <f>PROPER(Table14[[#This Row],[Region]])</f>
        <v>East</v>
      </c>
      <c r="E4262" s="9">
        <f>IF(ISBLANK(Table14[[#This Row],[Sales_Amount]]),MEDIAN(Table14[Sales_Amount]),Table14[[#This Row],[Sales_Amount]])</f>
        <v>8109.19</v>
      </c>
      <c r="F4262" s="11">
        <f>IF(ISBLANK(Table14[[#This Row],[Quantity_Sold]]),MEDIAN(Table14[Quantity_Sold]),Table14[[#This Row],[Quantity_Sold]])</f>
        <v>28</v>
      </c>
      <c r="G4262" s="4" t="str">
        <f>TRIM(Table14[[#This Row],[Product_Category]])</f>
        <v>Clothing</v>
      </c>
      <c r="H4262" s="9">
        <v>305.72000000000003</v>
      </c>
      <c r="I4262" s="9">
        <v>366.6</v>
      </c>
      <c r="J4262" s="4" t="str">
        <f>PROPER(Table14[[#This Row],[Customer_Type]])</f>
        <v>Returning</v>
      </c>
      <c r="K4262" s="13">
        <f>IF(ISBLANK(Table14[[#This Row],[Discount]]),MEDIAN(Table14[Discount]),Table14[[#This Row],[Discount]])</f>
        <v>0.21</v>
      </c>
      <c r="L4262" s="4" t="s">
        <v>31</v>
      </c>
      <c r="M4262" s="4" t="s">
        <v>18</v>
      </c>
    </row>
    <row r="4263" spans="1:13" x14ac:dyDescent="0.3">
      <c r="A4263">
        <v>1348</v>
      </c>
      <c r="B4263" s="1">
        <v>45430</v>
      </c>
      <c r="C4263" s="4" t="str">
        <f>IF(ISBLANK(Table14[[#This Row],[Sales_Rep]]),"Unknown",Table14[[#This Row],[Sales_Rep]])</f>
        <v>Bob</v>
      </c>
      <c r="D4263" s="4" t="str">
        <f>PROPER(Table14[[#This Row],[Region]])</f>
        <v>West</v>
      </c>
      <c r="E4263" s="9">
        <f>IF(ISBLANK(Table14[[#This Row],[Sales_Amount]]),MEDIAN(Table14[Sales_Amount]),Table14[[#This Row],[Sales_Amount]])</f>
        <v>83248.03</v>
      </c>
      <c r="F4263" s="11">
        <f>IF(ISBLANK(Table14[[#This Row],[Quantity_Sold]]),MEDIAN(Table14[Quantity_Sold]),Table14[[#This Row],[Quantity_Sold]])</f>
        <v>46</v>
      </c>
      <c r="G4263" s="4" t="str">
        <f>TRIM(Table14[[#This Row],[Product_Category]])</f>
        <v>Furniture</v>
      </c>
      <c r="H4263" s="9">
        <v>1427.62</v>
      </c>
      <c r="I4263" s="9">
        <v>1828.02</v>
      </c>
      <c r="J4263" s="4" t="str">
        <f>PROPER(Table14[[#This Row],[Customer_Type]])</f>
        <v>Returning</v>
      </c>
      <c r="K4263" s="13">
        <f>IF(ISBLANK(Table14[[#This Row],[Discount]]),MEDIAN(Table14[Discount]),Table14[[#This Row],[Discount]])</f>
        <v>0.01</v>
      </c>
      <c r="L4263" s="4" t="s">
        <v>31</v>
      </c>
      <c r="M4263" s="4" t="s">
        <v>18</v>
      </c>
    </row>
    <row r="4264" spans="1:13" x14ac:dyDescent="0.3">
      <c r="A4264">
        <v>1141</v>
      </c>
      <c r="B4264" s="1">
        <v>45437</v>
      </c>
      <c r="C4264" s="4" t="str">
        <f>IF(ISBLANK(Table14[[#This Row],[Sales_Rep]]),"Unknown",Table14[[#This Row],[Sales_Rep]])</f>
        <v>Bob</v>
      </c>
      <c r="D4264" s="4" t="str">
        <f>PROPER(Table14[[#This Row],[Region]])</f>
        <v>North</v>
      </c>
      <c r="E4264" s="9">
        <f>IF(ISBLANK(Table14[[#This Row],[Sales_Amount]]),MEDIAN(Table14[Sales_Amount]),Table14[[#This Row],[Sales_Amount]])</f>
        <v>80021.98</v>
      </c>
      <c r="F4264" s="11">
        <f>IF(ISBLANK(Table14[[#This Row],[Quantity_Sold]]),MEDIAN(Table14[Quantity_Sold]),Table14[[#This Row],[Quantity_Sold]])</f>
        <v>17</v>
      </c>
      <c r="G4264" s="4" t="str">
        <f>TRIM(Table14[[#This Row],[Product_Category]])</f>
        <v>Furniture</v>
      </c>
      <c r="H4264" s="9">
        <v>4312</v>
      </c>
      <c r="I4264" s="9">
        <v>5172.72</v>
      </c>
      <c r="J4264" s="4" t="str">
        <f>PROPER(Table14[[#This Row],[Customer_Type]])</f>
        <v>Returning</v>
      </c>
      <c r="K4264" s="13">
        <f>IF(ISBLANK(Table14[[#This Row],[Discount]]),MEDIAN(Table14[Discount]),Table14[[#This Row],[Discount]])</f>
        <v>0.09</v>
      </c>
      <c r="L4264" s="4" t="s">
        <v>31</v>
      </c>
      <c r="M4264" s="4" t="s">
        <v>18</v>
      </c>
    </row>
    <row r="4265" spans="1:13" x14ac:dyDescent="0.3">
      <c r="A4265">
        <v>1147</v>
      </c>
      <c r="B4265" s="1">
        <v>45000</v>
      </c>
      <c r="C4265" s="4" t="str">
        <f>IF(ISBLANK(Table14[[#This Row],[Sales_Rep]]),"Unknown",Table14[[#This Row],[Sales_Rep]])</f>
        <v>Bob</v>
      </c>
      <c r="D4265" s="4" t="str">
        <f>PROPER(Table14[[#This Row],[Region]])</f>
        <v>West</v>
      </c>
      <c r="E4265" s="9">
        <f>IF(ISBLANK(Table14[[#This Row],[Sales_Amount]]),MEDIAN(Table14[Sales_Amount]),Table14[[#This Row],[Sales_Amount]])</f>
        <v>161726.21</v>
      </c>
      <c r="F4265" s="11">
        <f>IF(ISBLANK(Table14[[#This Row],[Quantity_Sold]]),MEDIAN(Table14[Quantity_Sold]),Table14[[#This Row],[Quantity_Sold]])</f>
        <v>36</v>
      </c>
      <c r="G4265" s="4" t="str">
        <f>TRIM(Table14[[#This Row],[Product_Category]])</f>
        <v>Electronics</v>
      </c>
      <c r="H4265" s="9">
        <v>4307.43</v>
      </c>
      <c r="I4265" s="9">
        <v>5478.53</v>
      </c>
      <c r="J4265" s="4" t="str">
        <f>PROPER(Table14[[#This Row],[Customer_Type]])</f>
        <v>Returning</v>
      </c>
      <c r="K4265" s="13">
        <f>IF(ISBLANK(Table14[[#This Row],[Discount]]),MEDIAN(Table14[Discount]),Table14[[#This Row],[Discount]])</f>
        <v>0.18</v>
      </c>
      <c r="L4265" s="4" t="s">
        <v>31</v>
      </c>
      <c r="M4265" s="4" t="s">
        <v>22</v>
      </c>
    </row>
    <row r="4266" spans="1:13" x14ac:dyDescent="0.3">
      <c r="A4266">
        <v>1013</v>
      </c>
      <c r="B4266" s="1">
        <v>45599</v>
      </c>
      <c r="C4266" s="4" t="str">
        <f>IF(ISBLANK(Table14[[#This Row],[Sales_Rep]]),"Unknown",Table14[[#This Row],[Sales_Rep]])</f>
        <v>David</v>
      </c>
      <c r="D4266" s="4" t="str">
        <f>PROPER(Table14[[#This Row],[Region]])</f>
        <v>East</v>
      </c>
      <c r="E4266" s="9">
        <f>IF(ISBLANK(Table14[[#This Row],[Sales_Amount]]),MEDIAN(Table14[Sales_Amount]),Table14[[#This Row],[Sales_Amount]])</f>
        <v>59607.7</v>
      </c>
      <c r="F4266" s="11">
        <f>IF(ISBLANK(Table14[[#This Row],[Quantity_Sold]]),MEDIAN(Table14[Quantity_Sold]),Table14[[#This Row],[Quantity_Sold]])</f>
        <v>37</v>
      </c>
      <c r="G4266" s="4" t="str">
        <f>TRIM(Table14[[#This Row],[Product_Category]])</f>
        <v>Electronics</v>
      </c>
      <c r="H4266" s="9">
        <v>1467.4</v>
      </c>
      <c r="I4266" s="9">
        <v>1713.85</v>
      </c>
      <c r="J4266" s="4" t="str">
        <f>PROPER(Table14[[#This Row],[Customer_Type]])</f>
        <v>Returning</v>
      </c>
      <c r="K4266" s="13">
        <f>IF(ISBLANK(Table14[[#This Row],[Discount]]),MEDIAN(Table14[Discount]),Table14[[#This Row],[Discount]])</f>
        <v>0.06</v>
      </c>
      <c r="L4266" s="4" t="s">
        <v>31</v>
      </c>
      <c r="M4266" s="4" t="s">
        <v>18</v>
      </c>
    </row>
    <row r="4267" spans="1:13" x14ac:dyDescent="0.3">
      <c r="A4267">
        <v>1485</v>
      </c>
      <c r="B4267" s="1">
        <v>45188</v>
      </c>
      <c r="C4267" s="4" t="str">
        <f>IF(ISBLANK(Table14[[#This Row],[Sales_Rep]]),"Unknown",Table14[[#This Row],[Sales_Rep]])</f>
        <v>Charlie</v>
      </c>
      <c r="D4267" s="4" t="str">
        <f>PROPER(Table14[[#This Row],[Region]])</f>
        <v>South</v>
      </c>
      <c r="E4267" s="9">
        <f>IF(ISBLANK(Table14[[#This Row],[Sales_Amount]]),MEDIAN(Table14[Sales_Amount]),Table14[[#This Row],[Sales_Amount]])</f>
        <v>59365.24</v>
      </c>
      <c r="F4267" s="11">
        <f>IF(ISBLANK(Table14[[#This Row],[Quantity_Sold]]),MEDIAN(Table14[Quantity_Sold]),Table14[[#This Row],[Quantity_Sold]])</f>
        <v>13</v>
      </c>
      <c r="G4267" s="4" t="str">
        <f>TRIM(Table14[[#This Row],[Product_Category]])</f>
        <v>Furniture</v>
      </c>
      <c r="H4267" s="9">
        <v>4618.18</v>
      </c>
      <c r="I4267" s="9">
        <v>6431.77</v>
      </c>
      <c r="J4267" s="4" t="str">
        <f>PROPER(Table14[[#This Row],[Customer_Type]])</f>
        <v>Returning</v>
      </c>
      <c r="K4267" s="13">
        <f>IF(ISBLANK(Table14[[#This Row],[Discount]]),MEDIAN(Table14[Discount]),Table14[[#This Row],[Discount]])</f>
        <v>0.28999999999999998</v>
      </c>
      <c r="L4267" s="4" t="s">
        <v>26</v>
      </c>
      <c r="M4267" s="4" t="s">
        <v>22</v>
      </c>
    </row>
    <row r="4268" spans="1:13" x14ac:dyDescent="0.3">
      <c r="A4268">
        <v>1004</v>
      </c>
      <c r="B4268" s="1">
        <v>45399</v>
      </c>
      <c r="C4268" s="4" t="str">
        <f>IF(ISBLANK(Table14[[#This Row],[Sales_Rep]]),"Unknown",Table14[[#This Row],[Sales_Rep]])</f>
        <v>Bob</v>
      </c>
      <c r="D4268" s="4" t="str">
        <f>PROPER(Table14[[#This Row],[Region]])</f>
        <v>South</v>
      </c>
      <c r="E4268" s="9">
        <f>IF(ISBLANK(Table14[[#This Row],[Sales_Amount]]),MEDIAN(Table14[Sales_Amount]),Table14[[#This Row],[Sales_Amount]])</f>
        <v>89857.9</v>
      </c>
      <c r="F4268" s="11">
        <f>IF(ISBLANK(Table14[[#This Row],[Quantity_Sold]]),MEDIAN(Table14[Quantity_Sold]),Table14[[#This Row],[Quantity_Sold]])</f>
        <v>42</v>
      </c>
      <c r="G4268" s="4" t="str">
        <f>TRIM(Table14[[#This Row],[Product_Category]])</f>
        <v>Electronics</v>
      </c>
      <c r="H4268" s="9">
        <v>1800.5</v>
      </c>
      <c r="I4268" s="9">
        <v>2351.0700000000002</v>
      </c>
      <c r="J4268" s="4" t="str">
        <f>PROPER(Table14[[#This Row],[Customer_Type]])</f>
        <v>New</v>
      </c>
      <c r="K4268" s="13">
        <f>IF(ISBLANK(Table14[[#This Row],[Discount]]),MEDIAN(Table14[Discount]),Table14[[#This Row],[Discount]])</f>
        <v>0.09</v>
      </c>
      <c r="L4268" s="4" t="s">
        <v>26</v>
      </c>
      <c r="M4268" s="4" t="s">
        <v>22</v>
      </c>
    </row>
    <row r="4269" spans="1:13" x14ac:dyDescent="0.3">
      <c r="A4269">
        <v>1035</v>
      </c>
      <c r="B4269" s="1">
        <v>45353</v>
      </c>
      <c r="C4269" s="4" t="str">
        <f>IF(ISBLANK(Table14[[#This Row],[Sales_Rep]]),"Unknown",Table14[[#This Row],[Sales_Rep]])</f>
        <v>Bob</v>
      </c>
      <c r="D4269" s="4" t="str">
        <f>PROPER(Table14[[#This Row],[Region]])</f>
        <v>West</v>
      </c>
      <c r="E4269" s="9">
        <f>IF(ISBLANK(Table14[[#This Row],[Sales_Amount]]),MEDIAN(Table14[Sales_Amount]),Table14[[#This Row],[Sales_Amount]])</f>
        <v>54605.68</v>
      </c>
      <c r="F4269" s="11">
        <f>IF(ISBLANK(Table14[[#This Row],[Quantity_Sold]]),MEDIAN(Table14[Quantity_Sold]),Table14[[#This Row],[Quantity_Sold]])</f>
        <v>26</v>
      </c>
      <c r="G4269" s="4" t="str">
        <f>TRIM(Table14[[#This Row],[Product_Category]])</f>
        <v>Clothing</v>
      </c>
      <c r="H4269" s="9">
        <v>1517.39</v>
      </c>
      <c r="I4269" s="9">
        <v>2143.08</v>
      </c>
      <c r="J4269" s="4" t="str">
        <f>PROPER(Table14[[#This Row],[Customer_Type]])</f>
        <v>New</v>
      </c>
      <c r="K4269" s="13">
        <f>IF(ISBLANK(Table14[[#This Row],[Discount]]),MEDIAN(Table14[Discount]),Table14[[#This Row],[Discount]])</f>
        <v>0.02</v>
      </c>
      <c r="L4269" s="4" t="s">
        <v>31</v>
      </c>
      <c r="M4269" s="4" t="s">
        <v>18</v>
      </c>
    </row>
    <row r="4270" spans="1:13" x14ac:dyDescent="0.3">
      <c r="A4270">
        <v>1375</v>
      </c>
      <c r="B4270" s="1">
        <v>44948</v>
      </c>
      <c r="C4270" s="4" t="str">
        <f>IF(ISBLANK(Table14[[#This Row],[Sales_Rep]]),"Unknown",Table14[[#This Row],[Sales_Rep]])</f>
        <v>Alice</v>
      </c>
      <c r="D4270" s="4" t="str">
        <f>PROPER(Table14[[#This Row],[Region]])</f>
        <v>West</v>
      </c>
      <c r="E4270" s="9">
        <f>IF(ISBLANK(Table14[[#This Row],[Sales_Amount]]),MEDIAN(Table14[Sales_Amount]),Table14[[#This Row],[Sales_Amount]])</f>
        <v>125033.74</v>
      </c>
      <c r="F4270" s="11">
        <f>IF(ISBLANK(Table14[[#This Row],[Quantity_Sold]]),MEDIAN(Table14[Quantity_Sold]),Table14[[#This Row],[Quantity_Sold]])</f>
        <v>46</v>
      </c>
      <c r="G4270" s="4" t="str">
        <f>TRIM(Table14[[#This Row],[Product_Category]])</f>
        <v>Clothing</v>
      </c>
      <c r="H4270" s="9">
        <v>3126.5</v>
      </c>
      <c r="I4270" s="9">
        <v>3576.48</v>
      </c>
      <c r="J4270" s="4" t="str">
        <f>PROPER(Table14[[#This Row],[Customer_Type]])</f>
        <v>New</v>
      </c>
      <c r="K4270" s="13">
        <f>IF(ISBLANK(Table14[[#This Row],[Discount]]),MEDIAN(Table14[Discount]),Table14[[#This Row],[Discount]])</f>
        <v>0.24</v>
      </c>
      <c r="L4270" s="4" t="s">
        <v>31</v>
      </c>
      <c r="M4270" s="4" t="s">
        <v>22</v>
      </c>
    </row>
    <row r="4271" spans="1:13" x14ac:dyDescent="0.3">
      <c r="A4271">
        <v>1244</v>
      </c>
      <c r="B4271" s="1">
        <v>45108</v>
      </c>
      <c r="C4271" s="4" t="str">
        <f>IF(ISBLANK(Table14[[#This Row],[Sales_Rep]]),"Unknown",Table14[[#This Row],[Sales_Rep]])</f>
        <v>Alice</v>
      </c>
      <c r="D4271" s="4" t="str">
        <f>PROPER(Table14[[#This Row],[Region]])</f>
        <v>East</v>
      </c>
      <c r="E4271" s="9">
        <f>IF(ISBLANK(Table14[[#This Row],[Sales_Amount]]),MEDIAN(Table14[Sales_Amount]),Table14[[#This Row],[Sales_Amount]])</f>
        <v>12168.23</v>
      </c>
      <c r="F4271" s="11">
        <f>IF(ISBLANK(Table14[[#This Row],[Quantity_Sold]]),MEDIAN(Table14[Quantity_Sold]),Table14[[#This Row],[Quantity_Sold]])</f>
        <v>5</v>
      </c>
      <c r="G4271" s="4" t="str">
        <f>TRIM(Table14[[#This Row],[Product_Category]])</f>
        <v>Food</v>
      </c>
      <c r="H4271" s="9">
        <v>2955.86</v>
      </c>
      <c r="I4271" s="9">
        <v>3288.71</v>
      </c>
      <c r="J4271" s="4" t="str">
        <f>PROPER(Table14[[#This Row],[Customer_Type]])</f>
        <v>Returning</v>
      </c>
      <c r="K4271" s="13">
        <f>IF(ISBLANK(Table14[[#This Row],[Discount]]),MEDIAN(Table14[Discount]),Table14[[#This Row],[Discount]])</f>
        <v>0.26</v>
      </c>
      <c r="L4271" s="4" t="s">
        <v>26</v>
      </c>
      <c r="M4271" s="4" t="s">
        <v>18</v>
      </c>
    </row>
    <row r="4272" spans="1:13" x14ac:dyDescent="0.3">
      <c r="A4272">
        <v>1112</v>
      </c>
      <c r="B4272" s="1">
        <v>45405</v>
      </c>
      <c r="C4272" s="4" t="str">
        <f>IF(ISBLANK(Table14[[#This Row],[Sales_Rep]]),"Unknown",Table14[[#This Row],[Sales_Rep]])</f>
        <v>Charlie</v>
      </c>
      <c r="D4272" s="4" t="str">
        <f>PROPER(Table14[[#This Row],[Region]])</f>
        <v>East</v>
      </c>
      <c r="E4272" s="9">
        <f>IF(ISBLANK(Table14[[#This Row],[Sales_Amount]]),MEDIAN(Table14[Sales_Amount]),Table14[[#This Row],[Sales_Amount]])</f>
        <v>42813.54</v>
      </c>
      <c r="F4272" s="11">
        <f>IF(ISBLANK(Table14[[#This Row],[Quantity_Sold]]),MEDIAN(Table14[Quantity_Sold]),Table14[[#This Row],[Quantity_Sold]])</f>
        <v>24</v>
      </c>
      <c r="G4272" s="4" t="str">
        <f>TRIM(Table14[[#This Row],[Product_Category]])</f>
        <v>Electronics</v>
      </c>
      <c r="H4272" s="9">
        <v>2020.71</v>
      </c>
      <c r="I4272" s="9">
        <v>2378.5300000000002</v>
      </c>
      <c r="J4272" s="4" t="str">
        <f>PROPER(Table14[[#This Row],[Customer_Type]])</f>
        <v>Returning</v>
      </c>
      <c r="K4272" s="13">
        <f>IF(ISBLANK(Table14[[#This Row],[Discount]]),MEDIAN(Table14[Discount]),Table14[[#This Row],[Discount]])</f>
        <v>0.25</v>
      </c>
      <c r="L4272" s="4" t="s">
        <v>17</v>
      </c>
      <c r="M4272" s="4" t="s">
        <v>22</v>
      </c>
    </row>
    <row r="4273" spans="1:13" x14ac:dyDescent="0.3">
      <c r="A4273">
        <v>1143</v>
      </c>
      <c r="B4273" s="1">
        <v>45424</v>
      </c>
      <c r="C4273" s="4" t="str">
        <f>IF(ISBLANK(Table14[[#This Row],[Sales_Rep]]),"Unknown",Table14[[#This Row],[Sales_Rep]])</f>
        <v>Charlie</v>
      </c>
      <c r="D4273" s="4" t="str">
        <f>PROPER(Table14[[#This Row],[Region]])</f>
        <v>East</v>
      </c>
      <c r="E4273" s="9">
        <f>IF(ISBLANK(Table14[[#This Row],[Sales_Amount]]),MEDIAN(Table14[Sales_Amount]),Table14[[#This Row],[Sales_Amount]])</f>
        <v>151165.20000000001</v>
      </c>
      <c r="F4273" s="11">
        <f>IF(ISBLANK(Table14[[#This Row],[Quantity_Sold]]),MEDIAN(Table14[Quantity_Sold]),Table14[[#This Row],[Quantity_Sold]])</f>
        <v>28</v>
      </c>
      <c r="G4273" s="4" t="str">
        <f>TRIM(Table14[[#This Row],[Product_Category]])</f>
        <v>Furniture</v>
      </c>
      <c r="H4273" s="9">
        <v>4228.2700000000004</v>
      </c>
      <c r="I4273" s="9">
        <v>5453.29</v>
      </c>
      <c r="J4273" s="4" t="str">
        <f>PROPER(Table14[[#This Row],[Customer_Type]])</f>
        <v>New</v>
      </c>
      <c r="K4273" s="13">
        <f>IF(ISBLANK(Table14[[#This Row],[Discount]]),MEDIAN(Table14[Discount]),Table14[[#This Row],[Discount]])</f>
        <v>0.01</v>
      </c>
      <c r="L4273" s="4" t="s">
        <v>26</v>
      </c>
      <c r="M4273" s="4" t="s">
        <v>18</v>
      </c>
    </row>
    <row r="4274" spans="1:13" x14ac:dyDescent="0.3">
      <c r="A4274">
        <v>1163</v>
      </c>
      <c r="B4274" s="1">
        <v>44957</v>
      </c>
      <c r="C4274" s="4" t="str">
        <f>IF(ISBLANK(Table14[[#This Row],[Sales_Rep]]),"Unknown",Table14[[#This Row],[Sales_Rep]])</f>
        <v>Eve</v>
      </c>
      <c r="D4274" s="4" t="str">
        <f>PROPER(Table14[[#This Row],[Region]])</f>
        <v>East</v>
      </c>
      <c r="E4274" s="9">
        <f>IF(ISBLANK(Table14[[#This Row],[Sales_Amount]]),MEDIAN(Table14[Sales_Amount]),Table14[[#This Row],[Sales_Amount]])</f>
        <v>36065.79</v>
      </c>
      <c r="F4274" s="11">
        <f>IF(ISBLANK(Table14[[#This Row],[Quantity_Sold]]),MEDIAN(Table14[Quantity_Sold]),Table14[[#This Row],[Quantity_Sold]])</f>
        <v>8</v>
      </c>
      <c r="G4274" s="4" t="str">
        <f>TRIM(Table14[[#This Row],[Product_Category]])</f>
        <v>Clothing</v>
      </c>
      <c r="H4274" s="9">
        <v>4061.39</v>
      </c>
      <c r="I4274" s="9">
        <v>5065.42</v>
      </c>
      <c r="J4274" s="4" t="str">
        <f>PROPER(Table14[[#This Row],[Customer_Type]])</f>
        <v>Returning</v>
      </c>
      <c r="K4274" s="13">
        <f>IF(ISBLANK(Table14[[#This Row],[Discount]]),MEDIAN(Table14[Discount]),Table14[[#This Row],[Discount]])</f>
        <v>0.11</v>
      </c>
      <c r="L4274" s="4" t="s">
        <v>17</v>
      </c>
      <c r="M4274" s="4" t="s">
        <v>18</v>
      </c>
    </row>
    <row r="4275" spans="1:13" x14ac:dyDescent="0.3">
      <c r="A4275">
        <v>1036</v>
      </c>
      <c r="B4275" s="1">
        <v>45631</v>
      </c>
      <c r="C4275" s="4" t="str">
        <f>IF(ISBLANK(Table14[[#This Row],[Sales_Rep]]),"Unknown",Table14[[#This Row],[Sales_Rep]])</f>
        <v>Alice</v>
      </c>
      <c r="D4275" s="4" t="str">
        <f>PROPER(Table14[[#This Row],[Region]])</f>
        <v>North</v>
      </c>
      <c r="E4275" s="9">
        <f>IF(ISBLANK(Table14[[#This Row],[Sales_Amount]]),MEDIAN(Table14[Sales_Amount]),Table14[[#This Row],[Sales_Amount]])</f>
        <v>13077.06</v>
      </c>
      <c r="F4275" s="11">
        <f>IF(ISBLANK(Table14[[#This Row],[Quantity_Sold]]),MEDIAN(Table14[Quantity_Sold]),Table14[[#This Row],[Quantity_Sold]])</f>
        <v>11</v>
      </c>
      <c r="G4275" s="4" t="str">
        <f>TRIM(Table14[[#This Row],[Product_Category]])</f>
        <v>Food</v>
      </c>
      <c r="H4275" s="9">
        <v>1421.74</v>
      </c>
      <c r="I4275" s="9">
        <v>1698.32</v>
      </c>
      <c r="J4275" s="4" t="str">
        <f>PROPER(Table14[[#This Row],[Customer_Type]])</f>
        <v>Returning</v>
      </c>
      <c r="K4275" s="13">
        <f>IF(ISBLANK(Table14[[#This Row],[Discount]]),MEDIAN(Table14[Discount]),Table14[[#This Row],[Discount]])</f>
        <v>0.3</v>
      </c>
      <c r="L4275" s="4" t="s">
        <v>31</v>
      </c>
      <c r="M4275" s="4" t="s">
        <v>18</v>
      </c>
    </row>
    <row r="4276" spans="1:13" x14ac:dyDescent="0.3">
      <c r="A4276">
        <v>1266</v>
      </c>
      <c r="B4276" s="1">
        <v>45160</v>
      </c>
      <c r="C4276" s="4" t="str">
        <f>IF(ISBLANK(Table14[[#This Row],[Sales_Rep]]),"Unknown",Table14[[#This Row],[Sales_Rep]])</f>
        <v>Eve</v>
      </c>
      <c r="D4276" s="4" t="str">
        <f>PROPER(Table14[[#This Row],[Region]])</f>
        <v>North</v>
      </c>
      <c r="E4276" s="9">
        <f>IF(ISBLANK(Table14[[#This Row],[Sales_Amount]]),MEDIAN(Table14[Sales_Amount]),Table14[[#This Row],[Sales_Amount]])</f>
        <v>152286.62</v>
      </c>
      <c r="F4276" s="11">
        <f>IF(ISBLANK(Table14[[#This Row],[Quantity_Sold]]),MEDIAN(Table14[Quantity_Sold]),Table14[[#This Row],[Quantity_Sold]])</f>
        <v>45</v>
      </c>
      <c r="G4276" s="4" t="str">
        <f>TRIM(Table14[[#This Row],[Product_Category]])</f>
        <v>Food</v>
      </c>
      <c r="H4276" s="9">
        <v>3386.29</v>
      </c>
      <c r="I4276" s="9">
        <v>4338.6499999999996</v>
      </c>
      <c r="J4276" s="4" t="str">
        <f>PROPER(Table14[[#This Row],[Customer_Type]])</f>
        <v>New</v>
      </c>
      <c r="K4276" s="13">
        <f>IF(ISBLANK(Table14[[#This Row],[Discount]]),MEDIAN(Table14[Discount]),Table14[[#This Row],[Discount]])</f>
        <v>0.22</v>
      </c>
      <c r="L4276" s="4" t="s">
        <v>31</v>
      </c>
      <c r="M4276" s="4" t="s">
        <v>18</v>
      </c>
    </row>
    <row r="4277" spans="1:13" x14ac:dyDescent="0.3">
      <c r="A4277">
        <v>1313</v>
      </c>
      <c r="B4277" s="1">
        <v>45559</v>
      </c>
      <c r="C4277" s="4" t="str">
        <f>IF(ISBLANK(Table14[[#This Row],[Sales_Rep]]),"Unknown",Table14[[#This Row],[Sales_Rep]])</f>
        <v>David</v>
      </c>
      <c r="D4277" s="4" t="str">
        <f>PROPER(Table14[[#This Row],[Region]])</f>
        <v>East</v>
      </c>
      <c r="E4277" s="9">
        <f>IF(ISBLANK(Table14[[#This Row],[Sales_Amount]]),MEDIAN(Table14[Sales_Amount]),Table14[[#This Row],[Sales_Amount]])</f>
        <v>34755.47</v>
      </c>
      <c r="F4277" s="11">
        <f>IF(ISBLANK(Table14[[#This Row],[Quantity_Sold]]),MEDIAN(Table14[Quantity_Sold]),Table14[[#This Row],[Quantity_Sold]])</f>
        <v>12</v>
      </c>
      <c r="G4277" s="4" t="str">
        <f>TRIM(Table14[[#This Row],[Product_Category]])</f>
        <v>Furniture</v>
      </c>
      <c r="H4277" s="9">
        <v>2597.19</v>
      </c>
      <c r="I4277" s="9">
        <v>3148.14</v>
      </c>
      <c r="J4277" s="4" t="str">
        <f>PROPER(Table14[[#This Row],[Customer_Type]])</f>
        <v>New</v>
      </c>
      <c r="K4277" s="13">
        <f>IF(ISBLANK(Table14[[#This Row],[Discount]]),MEDIAN(Table14[Discount]),Table14[[#This Row],[Discount]])</f>
        <v>0.08</v>
      </c>
      <c r="L4277" s="4" t="s">
        <v>31</v>
      </c>
      <c r="M4277" s="4" t="s">
        <v>22</v>
      </c>
    </row>
    <row r="4278" spans="1:13" x14ac:dyDescent="0.3">
      <c r="A4278">
        <v>1060</v>
      </c>
      <c r="B4278" s="1">
        <v>44986</v>
      </c>
      <c r="C4278" s="4" t="str">
        <f>IF(ISBLANK(Table14[[#This Row],[Sales_Rep]]),"Unknown",Table14[[#This Row],[Sales_Rep]])</f>
        <v>Eve</v>
      </c>
      <c r="D4278" s="4" t="str">
        <f>PROPER(Table14[[#This Row],[Region]])</f>
        <v>North</v>
      </c>
      <c r="E4278" s="9">
        <f>IF(ISBLANK(Table14[[#This Row],[Sales_Amount]]),MEDIAN(Table14[Sales_Amount]),Table14[[#This Row],[Sales_Amount]])</f>
        <v>1339.37</v>
      </c>
      <c r="F4278" s="11">
        <f>IF(ISBLANK(Table14[[#This Row],[Quantity_Sold]]),MEDIAN(Table14[Quantity_Sold]),Table14[[#This Row],[Quantity_Sold]])</f>
        <v>11</v>
      </c>
      <c r="G4278" s="4" t="str">
        <f>TRIM(Table14[[#This Row],[Product_Category]])</f>
        <v>Food</v>
      </c>
      <c r="H4278" s="9">
        <v>126.82</v>
      </c>
      <c r="I4278" s="9">
        <v>146.69999999999999</v>
      </c>
      <c r="J4278" s="4" t="str">
        <f>PROPER(Table14[[#This Row],[Customer_Type]])</f>
        <v>Returning</v>
      </c>
      <c r="K4278" s="13">
        <f>IF(ISBLANK(Table14[[#This Row],[Discount]]),MEDIAN(Table14[Discount]),Table14[[#This Row],[Discount]])</f>
        <v>0.17</v>
      </c>
      <c r="L4278" s="4" t="s">
        <v>17</v>
      </c>
      <c r="M4278" s="4" t="s">
        <v>22</v>
      </c>
    </row>
    <row r="4279" spans="1:13" x14ac:dyDescent="0.3">
      <c r="A4279">
        <v>1439</v>
      </c>
      <c r="B4279" s="1">
        <v>45293</v>
      </c>
      <c r="C4279" s="4" t="str">
        <f>IF(ISBLANK(Table14[[#This Row],[Sales_Rep]]),"Unknown",Table14[[#This Row],[Sales_Rep]])</f>
        <v>Bob</v>
      </c>
      <c r="D4279" s="4" t="str">
        <f>PROPER(Table14[[#This Row],[Region]])</f>
        <v>West</v>
      </c>
      <c r="E4279" s="9">
        <f>IF(ISBLANK(Table14[[#This Row],[Sales_Amount]]),MEDIAN(Table14[Sales_Amount]),Table14[[#This Row],[Sales_Amount]])</f>
        <v>208811.17</v>
      </c>
      <c r="F4279" s="11">
        <f>IF(ISBLANK(Table14[[#This Row],[Quantity_Sold]]),MEDIAN(Table14[Quantity_Sold]),Table14[[#This Row],[Quantity_Sold]])</f>
        <v>49</v>
      </c>
      <c r="G4279" s="4" t="str">
        <f>TRIM(Table14[[#This Row],[Product_Category]])</f>
        <v>Food</v>
      </c>
      <c r="H4279" s="9">
        <v>3026.73</v>
      </c>
      <c r="I4279" s="9">
        <v>4533.46</v>
      </c>
      <c r="J4279" s="4" t="str">
        <f>PROPER(Table14[[#This Row],[Customer_Type]])</f>
        <v>New</v>
      </c>
      <c r="K4279" s="13">
        <f>IF(ISBLANK(Table14[[#This Row],[Discount]]),MEDIAN(Table14[Discount]),Table14[[#This Row],[Discount]])</f>
        <v>0.06</v>
      </c>
      <c r="L4279" s="4" t="s">
        <v>26</v>
      </c>
      <c r="M4279" s="4" t="s">
        <v>18</v>
      </c>
    </row>
    <row r="4280" spans="1:13" x14ac:dyDescent="0.3">
      <c r="A4280">
        <v>1138</v>
      </c>
      <c r="B4280" s="1">
        <v>45229</v>
      </c>
      <c r="C4280" s="4" t="str">
        <f>IF(ISBLANK(Table14[[#This Row],[Sales_Rep]]),"Unknown",Table14[[#This Row],[Sales_Rep]])</f>
        <v>Eve</v>
      </c>
      <c r="D4280" s="4" t="str">
        <f>PROPER(Table14[[#This Row],[Region]])</f>
        <v>North</v>
      </c>
      <c r="E4280" s="9">
        <f>IF(ISBLANK(Table14[[#This Row],[Sales_Amount]]),MEDIAN(Table14[Sales_Amount]),Table14[[#This Row],[Sales_Amount]])</f>
        <v>172412.92</v>
      </c>
      <c r="F4280" s="11">
        <f>IF(ISBLANK(Table14[[#This Row],[Quantity_Sold]]),MEDIAN(Table14[Quantity_Sold]),Table14[[#This Row],[Quantity_Sold]])</f>
        <v>39</v>
      </c>
      <c r="G4280" s="4" t="str">
        <f>TRIM(Table14[[#This Row],[Product_Category]])</f>
        <v>Electronics</v>
      </c>
      <c r="H4280" s="9">
        <v>4586.3900000000003</v>
      </c>
      <c r="I4280" s="9">
        <v>5081.43</v>
      </c>
      <c r="J4280" s="4" t="str">
        <f>PROPER(Table14[[#This Row],[Customer_Type]])</f>
        <v>New</v>
      </c>
      <c r="K4280" s="13">
        <f>IF(ISBLANK(Table14[[#This Row],[Discount]]),MEDIAN(Table14[Discount]),Table14[[#This Row],[Discount]])</f>
        <v>0.13</v>
      </c>
      <c r="L4280" s="4" t="s">
        <v>26</v>
      </c>
      <c r="M4280" s="4" t="s">
        <v>22</v>
      </c>
    </row>
    <row r="4281" spans="1:13" x14ac:dyDescent="0.3">
      <c r="A4281">
        <v>1389</v>
      </c>
      <c r="B4281" s="1">
        <v>45067</v>
      </c>
      <c r="C4281" s="4" t="str">
        <f>IF(ISBLANK(Table14[[#This Row],[Sales_Rep]]),"Unknown",Table14[[#This Row],[Sales_Rep]])</f>
        <v>Charlie</v>
      </c>
      <c r="D4281" s="4" t="str">
        <f>PROPER(Table14[[#This Row],[Region]])</f>
        <v>South</v>
      </c>
      <c r="E4281" s="9">
        <f>IF(ISBLANK(Table14[[#This Row],[Sales_Amount]]),MEDIAN(Table14[Sales_Amount]),Table14[[#This Row],[Sales_Amount]])</f>
        <v>18637.72</v>
      </c>
      <c r="F4281" s="11">
        <f>IF(ISBLANK(Table14[[#This Row],[Quantity_Sold]]),MEDIAN(Table14[Quantity_Sold]),Table14[[#This Row],[Quantity_Sold]])</f>
        <v>7</v>
      </c>
      <c r="G4281" s="4" t="str">
        <f>TRIM(Table14[[#This Row],[Product_Category]])</f>
        <v>Electronics</v>
      </c>
      <c r="H4281" s="9">
        <v>2156.4499999999998</v>
      </c>
      <c r="I4281" s="9">
        <v>3132.39</v>
      </c>
      <c r="J4281" s="4" t="str">
        <f>PROPER(Table14[[#This Row],[Customer_Type]])</f>
        <v>Returning</v>
      </c>
      <c r="K4281" s="13">
        <f>IF(ISBLANK(Table14[[#This Row],[Discount]]),MEDIAN(Table14[Discount]),Table14[[#This Row],[Discount]])</f>
        <v>0.15</v>
      </c>
      <c r="L4281" s="4" t="s">
        <v>26</v>
      </c>
      <c r="M4281" s="4" t="s">
        <v>22</v>
      </c>
    </row>
    <row r="4282" spans="1:13" x14ac:dyDescent="0.3">
      <c r="A4282">
        <v>1489</v>
      </c>
      <c r="B4282" s="1">
        <v>44944</v>
      </c>
      <c r="C4282" s="4" t="str">
        <f>IF(ISBLANK(Table14[[#This Row],[Sales_Rep]]),"Unknown",Table14[[#This Row],[Sales_Rep]])</f>
        <v>David</v>
      </c>
      <c r="D4282" s="4" t="str">
        <f>PROPER(Table14[[#This Row],[Region]])</f>
        <v>South</v>
      </c>
      <c r="E4282" s="9">
        <f>IF(ISBLANK(Table14[[#This Row],[Sales_Amount]]),MEDIAN(Table14[Sales_Amount]),Table14[[#This Row],[Sales_Amount]])</f>
        <v>209466.15</v>
      </c>
      <c r="F4282" s="11">
        <f>IF(ISBLANK(Table14[[#This Row],[Quantity_Sold]]),MEDIAN(Table14[Quantity_Sold]),Table14[[#This Row],[Quantity_Sold]])</f>
        <v>47</v>
      </c>
      <c r="G4282" s="4" t="str">
        <f>TRIM(Table14[[#This Row],[Product_Category]])</f>
        <v>Clothing</v>
      </c>
      <c r="H4282" s="9">
        <v>4365.99</v>
      </c>
      <c r="I4282" s="9">
        <v>5369.55</v>
      </c>
      <c r="J4282" s="4" t="str">
        <f>PROPER(Table14[[#This Row],[Customer_Type]])</f>
        <v>Returning</v>
      </c>
      <c r="K4282" s="13">
        <f>IF(ISBLANK(Table14[[#This Row],[Discount]]),MEDIAN(Table14[Discount]),Table14[[#This Row],[Discount]])</f>
        <v>0.17</v>
      </c>
      <c r="L4282" s="4" t="s">
        <v>17</v>
      </c>
      <c r="M4282" s="4" t="s">
        <v>18</v>
      </c>
    </row>
    <row r="4283" spans="1:13" x14ac:dyDescent="0.3">
      <c r="A4283">
        <v>1053</v>
      </c>
      <c r="B4283" s="1">
        <v>45567</v>
      </c>
      <c r="C4283" s="4" t="str">
        <f>IF(ISBLANK(Table14[[#This Row],[Sales_Rep]]),"Unknown",Table14[[#This Row],[Sales_Rep]])</f>
        <v>Bob</v>
      </c>
      <c r="D4283" s="4" t="str">
        <f>PROPER(Table14[[#This Row],[Region]])</f>
        <v>East</v>
      </c>
      <c r="E4283" s="9">
        <f>IF(ISBLANK(Table14[[#This Row],[Sales_Amount]]),MEDIAN(Table14[Sales_Amount]),Table14[[#This Row],[Sales_Amount]])</f>
        <v>74097.22</v>
      </c>
      <c r="F4283" s="11">
        <f>IF(ISBLANK(Table14[[#This Row],[Quantity_Sold]]),MEDIAN(Table14[Quantity_Sold]),Table14[[#This Row],[Quantity_Sold]])</f>
        <v>18</v>
      </c>
      <c r="G4283" s="4" t="str">
        <f>TRIM(Table14[[#This Row],[Product_Category]])</f>
        <v>Furniture</v>
      </c>
      <c r="H4283" s="9">
        <v>3669.88</v>
      </c>
      <c r="I4283" s="9">
        <v>4523.6400000000003</v>
      </c>
      <c r="J4283" s="4" t="str">
        <f>PROPER(Table14[[#This Row],[Customer_Type]])</f>
        <v>New</v>
      </c>
      <c r="K4283" s="13">
        <f>IF(ISBLANK(Table14[[#This Row],[Discount]]),MEDIAN(Table14[Discount]),Table14[[#This Row],[Discount]])</f>
        <v>0.09</v>
      </c>
      <c r="L4283" s="4" t="s">
        <v>26</v>
      </c>
      <c r="M4283" s="4" t="s">
        <v>22</v>
      </c>
    </row>
    <row r="4284" spans="1:13" x14ac:dyDescent="0.3">
      <c r="A4284">
        <v>1390</v>
      </c>
      <c r="B4284" s="1">
        <v>44973</v>
      </c>
      <c r="C4284" s="4" t="str">
        <f>IF(ISBLANK(Table14[[#This Row],[Sales_Rep]]),"Unknown",Table14[[#This Row],[Sales_Rep]])</f>
        <v>Eve</v>
      </c>
      <c r="D4284" s="4" t="str">
        <f>PROPER(Table14[[#This Row],[Region]])</f>
        <v>West</v>
      </c>
      <c r="E4284" s="9">
        <f>IF(ISBLANK(Table14[[#This Row],[Sales_Amount]]),MEDIAN(Table14[Sales_Amount]),Table14[[#This Row],[Sales_Amount]])</f>
        <v>60902.61</v>
      </c>
      <c r="F4284" s="11">
        <f>IF(ISBLANK(Table14[[#This Row],[Quantity_Sold]]),MEDIAN(Table14[Quantity_Sold]),Table14[[#This Row],[Quantity_Sold]])</f>
        <v>36</v>
      </c>
      <c r="G4284" s="4" t="str">
        <f>TRIM(Table14[[#This Row],[Product_Category]])</f>
        <v>Food</v>
      </c>
      <c r="H4284" s="9">
        <v>1546.5</v>
      </c>
      <c r="I4284" s="9">
        <v>2038.24</v>
      </c>
      <c r="J4284" s="4" t="str">
        <f>PROPER(Table14[[#This Row],[Customer_Type]])</f>
        <v>New</v>
      </c>
      <c r="K4284" s="13">
        <f>IF(ISBLANK(Table14[[#This Row],[Discount]]),MEDIAN(Table14[Discount]),Table14[[#This Row],[Discount]])</f>
        <v>0.17</v>
      </c>
      <c r="L4284" s="4" t="s">
        <v>17</v>
      </c>
      <c r="M4284" s="4" t="s">
        <v>18</v>
      </c>
    </row>
    <row r="4285" spans="1:13" x14ac:dyDescent="0.3">
      <c r="A4285">
        <v>1039</v>
      </c>
      <c r="B4285" s="1">
        <v>44955</v>
      </c>
      <c r="C4285" s="4" t="str">
        <f>IF(ISBLANK(Table14[[#This Row],[Sales_Rep]]),"Unknown",Table14[[#This Row],[Sales_Rep]])</f>
        <v>David</v>
      </c>
      <c r="D4285" s="4" t="str">
        <f>PROPER(Table14[[#This Row],[Region]])</f>
        <v>East</v>
      </c>
      <c r="E4285" s="9">
        <f>IF(ISBLANK(Table14[[#This Row],[Sales_Amount]]),MEDIAN(Table14[Sales_Amount]),Table14[[#This Row],[Sales_Amount]])</f>
        <v>139355.88</v>
      </c>
      <c r="F4285" s="11">
        <f>IF(ISBLANK(Table14[[#This Row],[Quantity_Sold]]),MEDIAN(Table14[Quantity_Sold]),Table14[[#This Row],[Quantity_Sold]])</f>
        <v>31</v>
      </c>
      <c r="G4285" s="4" t="str">
        <f>TRIM(Table14[[#This Row],[Product_Category]])</f>
        <v>Electronics</v>
      </c>
      <c r="H4285" s="9">
        <v>3509.86</v>
      </c>
      <c r="I4285" s="9">
        <v>5167.07</v>
      </c>
      <c r="J4285" s="4" t="str">
        <f>PROPER(Table14[[#This Row],[Customer_Type]])</f>
        <v>Returning</v>
      </c>
      <c r="K4285" s="13">
        <f>IF(ISBLANK(Table14[[#This Row],[Discount]]),MEDIAN(Table14[Discount]),Table14[[#This Row],[Discount]])</f>
        <v>0.13</v>
      </c>
      <c r="L4285" s="4" t="s">
        <v>17</v>
      </c>
      <c r="M4285" s="4" t="s">
        <v>22</v>
      </c>
    </row>
    <row r="4286" spans="1:13" x14ac:dyDescent="0.3">
      <c r="A4286">
        <v>1013</v>
      </c>
      <c r="B4286" s="1">
        <v>45369</v>
      </c>
      <c r="C4286" s="4" t="str">
        <f>IF(ISBLANK(Table14[[#This Row],[Sales_Rep]]),"Unknown",Table14[[#This Row],[Sales_Rep]])</f>
        <v>David</v>
      </c>
      <c r="D4286" s="4" t="str">
        <f>PROPER(Table14[[#This Row],[Region]])</f>
        <v>North</v>
      </c>
      <c r="E4286" s="9">
        <f>IF(ISBLANK(Table14[[#This Row],[Sales_Amount]]),MEDIAN(Table14[Sales_Amount]),Table14[[#This Row],[Sales_Amount]])</f>
        <v>163932.1</v>
      </c>
      <c r="F4286" s="11">
        <f>IF(ISBLANK(Table14[[#This Row],[Quantity_Sold]]),MEDIAN(Table14[Quantity_Sold]),Table14[[#This Row],[Quantity_Sold]])</f>
        <v>47</v>
      </c>
      <c r="G4286" s="4" t="str">
        <f>TRIM(Table14[[#This Row],[Product_Category]])</f>
        <v>Clothing</v>
      </c>
      <c r="H4286" s="9">
        <v>2921.2</v>
      </c>
      <c r="I4286" s="9">
        <v>3710.55</v>
      </c>
      <c r="J4286" s="4" t="str">
        <f>PROPER(Table14[[#This Row],[Customer_Type]])</f>
        <v>New</v>
      </c>
      <c r="K4286" s="13">
        <f>IF(ISBLANK(Table14[[#This Row],[Discount]]),MEDIAN(Table14[Discount]),Table14[[#This Row],[Discount]])</f>
        <v>0.06</v>
      </c>
      <c r="L4286" s="4" t="s">
        <v>17</v>
      </c>
      <c r="M4286" s="4" t="s">
        <v>22</v>
      </c>
    </row>
    <row r="4287" spans="1:13" x14ac:dyDescent="0.3">
      <c r="A4287">
        <v>1422</v>
      </c>
      <c r="B4287" s="1">
        <v>45581</v>
      </c>
      <c r="C4287" s="4" t="str">
        <f>IF(ISBLANK(Table14[[#This Row],[Sales_Rep]]),"Unknown",Table14[[#This Row],[Sales_Rep]])</f>
        <v>Bob</v>
      </c>
      <c r="D4287" s="4" t="str">
        <f>PROPER(Table14[[#This Row],[Region]])</f>
        <v>South</v>
      </c>
      <c r="E4287" s="9">
        <f>IF(ISBLANK(Table14[[#This Row],[Sales_Amount]]),MEDIAN(Table14[Sales_Amount]),Table14[[#This Row],[Sales_Amount]])</f>
        <v>75110.789999999994</v>
      </c>
      <c r="F4287" s="11">
        <f>IF(ISBLANK(Table14[[#This Row],[Quantity_Sold]]),MEDIAN(Table14[Quantity_Sold]),Table14[[#This Row],[Quantity_Sold]])</f>
        <v>39</v>
      </c>
      <c r="G4287" s="4" t="str">
        <f>TRIM(Table14[[#This Row],[Product_Category]])</f>
        <v>Furniture</v>
      </c>
      <c r="H4287" s="9">
        <v>1939.59</v>
      </c>
      <c r="I4287" s="9">
        <v>2712.56</v>
      </c>
      <c r="J4287" s="4" t="str">
        <f>PROPER(Table14[[#This Row],[Customer_Type]])</f>
        <v>Returning</v>
      </c>
      <c r="K4287" s="13">
        <f>IF(ISBLANK(Table14[[#This Row],[Discount]]),MEDIAN(Table14[Discount]),Table14[[#This Row],[Discount]])</f>
        <v>0.28999999999999998</v>
      </c>
      <c r="L4287" s="4" t="s">
        <v>17</v>
      </c>
      <c r="M4287" s="4" t="s">
        <v>18</v>
      </c>
    </row>
    <row r="4288" spans="1:13" x14ac:dyDescent="0.3">
      <c r="A4288">
        <v>1179</v>
      </c>
      <c r="B4288" s="1">
        <v>45470</v>
      </c>
      <c r="C4288" s="4" t="str">
        <f>IF(ISBLANK(Table14[[#This Row],[Sales_Rep]]),"Unknown",Table14[[#This Row],[Sales_Rep]])</f>
        <v>Eve</v>
      </c>
      <c r="D4288" s="4" t="str">
        <f>PROPER(Table14[[#This Row],[Region]])</f>
        <v>South</v>
      </c>
      <c r="E4288" s="9">
        <f>IF(ISBLANK(Table14[[#This Row],[Sales_Amount]]),MEDIAN(Table14[Sales_Amount]),Table14[[#This Row],[Sales_Amount]])</f>
        <v>63938.45</v>
      </c>
      <c r="F4288" s="11">
        <f>IF(ISBLANK(Table14[[#This Row],[Quantity_Sold]]),MEDIAN(Table14[Quantity_Sold]),Table14[[#This Row],[Quantity_Sold]])</f>
        <v>30</v>
      </c>
      <c r="G4288" s="4" t="str">
        <f>TRIM(Table14[[#This Row],[Product_Category]])</f>
        <v>Furniture</v>
      </c>
      <c r="H4288" s="9">
        <v>2072.69</v>
      </c>
      <c r="I4288" s="9">
        <v>2537.2399999999998</v>
      </c>
      <c r="J4288" s="4" t="str">
        <f>PROPER(Table14[[#This Row],[Customer_Type]])</f>
        <v>Returning</v>
      </c>
      <c r="K4288" s="13">
        <f>IF(ISBLANK(Table14[[#This Row],[Discount]]),MEDIAN(Table14[Discount]),Table14[[#This Row],[Discount]])</f>
        <v>0.16</v>
      </c>
      <c r="L4288" s="4" t="s">
        <v>31</v>
      </c>
      <c r="M4288" s="4" t="s">
        <v>18</v>
      </c>
    </row>
    <row r="4289" spans="1:13" x14ac:dyDescent="0.3">
      <c r="A4289">
        <v>1156</v>
      </c>
      <c r="B4289" s="1">
        <v>45018</v>
      </c>
      <c r="C4289" s="4" t="str">
        <f>IF(ISBLANK(Table14[[#This Row],[Sales_Rep]]),"Unknown",Table14[[#This Row],[Sales_Rep]])</f>
        <v>David</v>
      </c>
      <c r="D4289" s="4" t="str">
        <f>PROPER(Table14[[#This Row],[Region]])</f>
        <v>South</v>
      </c>
      <c r="E4289" s="9">
        <f>IF(ISBLANK(Table14[[#This Row],[Sales_Amount]]),MEDIAN(Table14[Sales_Amount]),Table14[[#This Row],[Sales_Amount]])</f>
        <v>59407.39</v>
      </c>
      <c r="F4289" s="11">
        <f>IF(ISBLANK(Table14[[#This Row],[Quantity_Sold]]),MEDIAN(Table14[Quantity_Sold]),Table14[[#This Row],[Quantity_Sold]])</f>
        <v>33</v>
      </c>
      <c r="G4289" s="4" t="str">
        <f>TRIM(Table14[[#This Row],[Product_Category]])</f>
        <v>Furniture</v>
      </c>
      <c r="H4289" s="9">
        <v>1660.86</v>
      </c>
      <c r="I4289" s="9">
        <v>2466.06</v>
      </c>
      <c r="J4289" s="4" t="str">
        <f>PROPER(Table14[[#This Row],[Customer_Type]])</f>
        <v>Returning</v>
      </c>
      <c r="K4289" s="13">
        <f>IF(ISBLANK(Table14[[#This Row],[Discount]]),MEDIAN(Table14[Discount]),Table14[[#This Row],[Discount]])</f>
        <v>0.27</v>
      </c>
      <c r="L4289" s="4" t="s">
        <v>31</v>
      </c>
      <c r="M4289" s="4" t="s">
        <v>22</v>
      </c>
    </row>
    <row r="4290" spans="1:13" x14ac:dyDescent="0.3">
      <c r="A4290">
        <v>1091</v>
      </c>
      <c r="B4290" s="1">
        <v>45156</v>
      </c>
      <c r="C4290" s="4" t="str">
        <f>IF(ISBLANK(Table14[[#This Row],[Sales_Rep]]),"Unknown",Table14[[#This Row],[Sales_Rep]])</f>
        <v>David</v>
      </c>
      <c r="D4290" s="4" t="str">
        <f>PROPER(Table14[[#This Row],[Region]])</f>
        <v>East</v>
      </c>
      <c r="E4290" s="9">
        <f>IF(ISBLANK(Table14[[#This Row],[Sales_Amount]]),MEDIAN(Table14[Sales_Amount]),Table14[[#This Row],[Sales_Amount]])</f>
        <v>18872.759999999998</v>
      </c>
      <c r="F4290" s="11">
        <f>IF(ISBLANK(Table14[[#This Row],[Quantity_Sold]]),MEDIAN(Table14[Quantity_Sold]),Table14[[#This Row],[Quantity_Sold]])</f>
        <v>7</v>
      </c>
      <c r="G4290" s="4" t="str">
        <f>TRIM(Table14[[#This Row],[Product_Category]])</f>
        <v>Furniture</v>
      </c>
      <c r="H4290" s="9">
        <v>2851.54</v>
      </c>
      <c r="I4290" s="9">
        <v>3693.3</v>
      </c>
      <c r="J4290" s="4" t="str">
        <f>PROPER(Table14[[#This Row],[Customer_Type]])</f>
        <v>New</v>
      </c>
      <c r="K4290" s="13">
        <f>IF(ISBLANK(Table14[[#This Row],[Discount]]),MEDIAN(Table14[Discount]),Table14[[#This Row],[Discount]])</f>
        <v>0.27</v>
      </c>
      <c r="L4290" s="4" t="s">
        <v>17</v>
      </c>
      <c r="M4290" s="4" t="s">
        <v>22</v>
      </c>
    </row>
    <row r="4291" spans="1:13" x14ac:dyDescent="0.3">
      <c r="A4291">
        <v>1186</v>
      </c>
      <c r="B4291" s="1">
        <v>45200</v>
      </c>
      <c r="C4291" s="4" t="str">
        <f>IF(ISBLANK(Table14[[#This Row],[Sales_Rep]]),"Unknown",Table14[[#This Row],[Sales_Rep]])</f>
        <v>Alice</v>
      </c>
      <c r="D4291" s="4" t="str">
        <f>PROPER(Table14[[#This Row],[Region]])</f>
        <v>West</v>
      </c>
      <c r="E4291" s="9">
        <f>IF(ISBLANK(Table14[[#This Row],[Sales_Amount]]),MEDIAN(Table14[Sales_Amount]),Table14[[#This Row],[Sales_Amount]])</f>
        <v>180932.54</v>
      </c>
      <c r="F4291" s="11">
        <f>IF(ISBLANK(Table14[[#This Row],[Quantity_Sold]]),MEDIAN(Table14[Quantity_Sold]),Table14[[#This Row],[Quantity_Sold]])</f>
        <v>39</v>
      </c>
      <c r="G4291" s="4" t="str">
        <f>TRIM(Table14[[#This Row],[Product_Category]])</f>
        <v>Clothing</v>
      </c>
      <c r="H4291" s="9">
        <v>4689.37</v>
      </c>
      <c r="I4291" s="9">
        <v>5799.12</v>
      </c>
      <c r="J4291" s="4" t="str">
        <f>PROPER(Table14[[#This Row],[Customer_Type]])</f>
        <v>New</v>
      </c>
      <c r="K4291" s="13">
        <f>IF(ISBLANK(Table14[[#This Row],[Discount]]),MEDIAN(Table14[Discount]),Table14[[#This Row],[Discount]])</f>
        <v>0.2</v>
      </c>
      <c r="L4291" s="4" t="s">
        <v>17</v>
      </c>
      <c r="M4291" s="4" t="s">
        <v>18</v>
      </c>
    </row>
    <row r="4292" spans="1:13" x14ac:dyDescent="0.3">
      <c r="A4292">
        <v>1307</v>
      </c>
      <c r="B4292" s="1">
        <v>45354</v>
      </c>
      <c r="C4292" s="4" t="str">
        <f>IF(ISBLANK(Table14[[#This Row],[Sales_Rep]]),"Unknown",Table14[[#This Row],[Sales_Rep]])</f>
        <v>David</v>
      </c>
      <c r="D4292" s="4" t="str">
        <f>PROPER(Table14[[#This Row],[Region]])</f>
        <v>South</v>
      </c>
      <c r="E4292" s="9">
        <f>IF(ISBLANK(Table14[[#This Row],[Sales_Amount]]),MEDIAN(Table14[Sales_Amount]),Table14[[#This Row],[Sales_Amount]])</f>
        <v>78656.039999999994</v>
      </c>
      <c r="F4292" s="11">
        <f>IF(ISBLANK(Table14[[#This Row],[Quantity_Sold]]),MEDIAN(Table14[Quantity_Sold]),Table14[[#This Row],[Quantity_Sold]])</f>
        <v>24</v>
      </c>
      <c r="G4292" s="4" t="str">
        <f>TRIM(Table14[[#This Row],[Product_Category]])</f>
        <v>Clothing</v>
      </c>
      <c r="H4292" s="9">
        <v>3346.09</v>
      </c>
      <c r="I4292" s="9">
        <v>4369.78</v>
      </c>
      <c r="J4292" s="4" t="str">
        <f>PROPER(Table14[[#This Row],[Customer_Type]])</f>
        <v>Returning</v>
      </c>
      <c r="K4292" s="13">
        <f>IF(ISBLANK(Table14[[#This Row],[Discount]]),MEDIAN(Table14[Discount]),Table14[[#This Row],[Discount]])</f>
        <v>0.25</v>
      </c>
      <c r="L4292" s="4" t="s">
        <v>31</v>
      </c>
      <c r="M4292" s="4" t="s">
        <v>18</v>
      </c>
    </row>
    <row r="4293" spans="1:13" x14ac:dyDescent="0.3">
      <c r="A4293">
        <v>1035</v>
      </c>
      <c r="B4293" s="1">
        <v>45097</v>
      </c>
      <c r="C4293" s="4" t="str">
        <f>IF(ISBLANK(Table14[[#This Row],[Sales_Rep]]),"Unknown",Table14[[#This Row],[Sales_Rep]])</f>
        <v>Alice</v>
      </c>
      <c r="D4293" s="4" t="str">
        <f>PROPER(Table14[[#This Row],[Region]])</f>
        <v>West</v>
      </c>
      <c r="E4293" s="9">
        <f>IF(ISBLANK(Table14[[#This Row],[Sales_Amount]]),MEDIAN(Table14[Sales_Amount]),Table14[[#This Row],[Sales_Amount]])</f>
        <v>55205.55</v>
      </c>
      <c r="F4293" s="11">
        <f>IF(ISBLANK(Table14[[#This Row],[Quantity_Sold]]),MEDIAN(Table14[Quantity_Sold]),Table14[[#This Row],[Quantity_Sold]])</f>
        <v>10</v>
      </c>
      <c r="G4293" s="4" t="str">
        <f>TRIM(Table14[[#This Row],[Product_Category]])</f>
        <v>Food</v>
      </c>
      <c r="H4293" s="9">
        <v>4633.93</v>
      </c>
      <c r="I4293" s="9">
        <v>6494.77</v>
      </c>
      <c r="J4293" s="4" t="str">
        <f>PROPER(Table14[[#This Row],[Customer_Type]])</f>
        <v>Returning</v>
      </c>
      <c r="K4293" s="13">
        <f>IF(ISBLANK(Table14[[#This Row],[Discount]]),MEDIAN(Table14[Discount]),Table14[[#This Row],[Discount]])</f>
        <v>0.15</v>
      </c>
      <c r="L4293" s="4" t="s">
        <v>26</v>
      </c>
      <c r="M4293" s="4" t="s">
        <v>18</v>
      </c>
    </row>
    <row r="4294" spans="1:13" x14ac:dyDescent="0.3">
      <c r="A4294">
        <v>1174</v>
      </c>
      <c r="B4294" s="1">
        <v>45450</v>
      </c>
      <c r="C4294" s="4" t="str">
        <f>IF(ISBLANK(Table14[[#This Row],[Sales_Rep]]),"Unknown",Table14[[#This Row],[Sales_Rep]])</f>
        <v>Eve</v>
      </c>
      <c r="D4294" s="4" t="str">
        <f>PROPER(Table14[[#This Row],[Region]])</f>
        <v>West</v>
      </c>
      <c r="E4294" s="9">
        <f>IF(ISBLANK(Table14[[#This Row],[Sales_Amount]]),MEDIAN(Table14[Sales_Amount]),Table14[[#This Row],[Sales_Amount]])</f>
        <v>269083.21999999997</v>
      </c>
      <c r="F4294" s="11">
        <f>IF(ISBLANK(Table14[[#This Row],[Quantity_Sold]]),MEDIAN(Table14[Quantity_Sold]),Table14[[#This Row],[Quantity_Sold]])</f>
        <v>48</v>
      </c>
      <c r="G4294" s="4" t="str">
        <f>TRIM(Table14[[#This Row],[Product_Category]])</f>
        <v>Electronics</v>
      </c>
      <c r="H4294" s="9">
        <v>4942.45</v>
      </c>
      <c r="I4294" s="9">
        <v>6027.85</v>
      </c>
      <c r="J4294" s="4" t="str">
        <f>PROPER(Table14[[#This Row],[Customer_Type]])</f>
        <v>Returning</v>
      </c>
      <c r="K4294" s="13">
        <f>IF(ISBLANK(Table14[[#This Row],[Discount]]),MEDIAN(Table14[Discount]),Table14[[#This Row],[Discount]])</f>
        <v>7.0000000000000007E-2</v>
      </c>
      <c r="L4294" s="4" t="s">
        <v>31</v>
      </c>
      <c r="M4294" s="4" t="s">
        <v>22</v>
      </c>
    </row>
    <row r="4295" spans="1:13" x14ac:dyDescent="0.3">
      <c r="A4295">
        <v>1339</v>
      </c>
      <c r="B4295" s="1">
        <v>45512</v>
      </c>
      <c r="C4295" s="4" t="str">
        <f>IF(ISBLANK(Table14[[#This Row],[Sales_Rep]]),"Unknown",Table14[[#This Row],[Sales_Rep]])</f>
        <v>Eve</v>
      </c>
      <c r="D4295" s="4" t="str">
        <f>PROPER(Table14[[#This Row],[Region]])</f>
        <v>East</v>
      </c>
      <c r="E4295" s="9">
        <f>IF(ISBLANK(Table14[[#This Row],[Sales_Amount]]),MEDIAN(Table14[Sales_Amount]),Table14[[#This Row],[Sales_Amount]])</f>
        <v>200292.59</v>
      </c>
      <c r="F4295" s="11">
        <f>IF(ISBLANK(Table14[[#This Row],[Quantity_Sold]]),MEDIAN(Table14[Quantity_Sold]),Table14[[#This Row],[Quantity_Sold]])</f>
        <v>33</v>
      </c>
      <c r="G4295" s="4" t="str">
        <f>TRIM(Table14[[#This Row],[Product_Category]])</f>
        <v>Clothing</v>
      </c>
      <c r="H4295" s="9">
        <v>4532.05</v>
      </c>
      <c r="I4295" s="9">
        <v>6669.75</v>
      </c>
      <c r="J4295" s="4" t="str">
        <f>PROPER(Table14[[#This Row],[Customer_Type]])</f>
        <v>Returning</v>
      </c>
      <c r="K4295" s="13">
        <f>IF(ISBLANK(Table14[[#This Row],[Discount]]),MEDIAN(Table14[Discount]),Table14[[#This Row],[Discount]])</f>
        <v>0.09</v>
      </c>
      <c r="L4295" s="4" t="s">
        <v>17</v>
      </c>
      <c r="M4295" s="4" t="s">
        <v>22</v>
      </c>
    </row>
    <row r="4296" spans="1:13" x14ac:dyDescent="0.3">
      <c r="A4296">
        <v>1443</v>
      </c>
      <c r="B4296" s="1">
        <v>45452</v>
      </c>
      <c r="C4296" s="4" t="str">
        <f>IF(ISBLANK(Table14[[#This Row],[Sales_Rep]]),"Unknown",Table14[[#This Row],[Sales_Rep]])</f>
        <v>Eve</v>
      </c>
      <c r="D4296" s="4" t="str">
        <f>PROPER(Table14[[#This Row],[Region]])</f>
        <v>East</v>
      </c>
      <c r="E4296" s="9">
        <f>IF(ISBLANK(Table14[[#This Row],[Sales_Amount]]),MEDIAN(Table14[Sales_Amount]),Table14[[#This Row],[Sales_Amount]])</f>
        <v>139494.46</v>
      </c>
      <c r="F4296" s="11">
        <f>IF(ISBLANK(Table14[[#This Row],[Quantity_Sold]]),MEDIAN(Table14[Quantity_Sold]),Table14[[#This Row],[Quantity_Sold]])</f>
        <v>27</v>
      </c>
      <c r="G4296" s="4" t="str">
        <f>TRIM(Table14[[#This Row],[Product_Category]])</f>
        <v>Food</v>
      </c>
      <c r="H4296" s="9">
        <v>4887.55</v>
      </c>
      <c r="I4296" s="9">
        <v>6709.69</v>
      </c>
      <c r="J4296" s="4" t="str">
        <f>PROPER(Table14[[#This Row],[Customer_Type]])</f>
        <v>Returning</v>
      </c>
      <c r="K4296" s="13">
        <f>IF(ISBLANK(Table14[[#This Row],[Discount]]),MEDIAN(Table14[Discount]),Table14[[#This Row],[Discount]])</f>
        <v>0.23</v>
      </c>
      <c r="L4296" s="4" t="s">
        <v>17</v>
      </c>
      <c r="M4296" s="4" t="s">
        <v>18</v>
      </c>
    </row>
    <row r="4297" spans="1:13" x14ac:dyDescent="0.3">
      <c r="A4297">
        <v>1072</v>
      </c>
      <c r="B4297" s="1">
        <v>44954</v>
      </c>
      <c r="C4297" s="4" t="str">
        <f>IF(ISBLANK(Table14[[#This Row],[Sales_Rep]]),"Unknown",Table14[[#This Row],[Sales_Rep]])</f>
        <v>Charlie</v>
      </c>
      <c r="D4297" s="4" t="str">
        <f>PROPER(Table14[[#This Row],[Region]])</f>
        <v>South</v>
      </c>
      <c r="E4297" s="9">
        <f>IF(ISBLANK(Table14[[#This Row],[Sales_Amount]]),MEDIAN(Table14[Sales_Amount]),Table14[[#This Row],[Sales_Amount]])</f>
        <v>3680.26</v>
      </c>
      <c r="F4297" s="11">
        <f>IF(ISBLANK(Table14[[#This Row],[Quantity_Sold]]),MEDIAN(Table14[Quantity_Sold]),Table14[[#This Row],[Quantity_Sold]])</f>
        <v>17</v>
      </c>
      <c r="G4297" s="4" t="str">
        <f>TRIM(Table14[[#This Row],[Product_Category]])</f>
        <v>Furniture</v>
      </c>
      <c r="H4297" s="9">
        <v>232.15</v>
      </c>
      <c r="I4297" s="9">
        <v>284.85000000000002</v>
      </c>
      <c r="J4297" s="4" t="str">
        <f>PROPER(Table14[[#This Row],[Customer_Type]])</f>
        <v>New</v>
      </c>
      <c r="K4297" s="13">
        <f>IF(ISBLANK(Table14[[#This Row],[Discount]]),MEDIAN(Table14[Discount]),Table14[[#This Row],[Discount]])</f>
        <v>0.24</v>
      </c>
      <c r="L4297" s="4" t="s">
        <v>17</v>
      </c>
      <c r="M4297" s="4" t="s">
        <v>18</v>
      </c>
    </row>
    <row r="4298" spans="1:13" x14ac:dyDescent="0.3">
      <c r="A4298">
        <v>1313</v>
      </c>
      <c r="B4298" s="1">
        <v>45222</v>
      </c>
      <c r="C4298" s="4" t="str">
        <f>IF(ISBLANK(Table14[[#This Row],[Sales_Rep]]),"Unknown",Table14[[#This Row],[Sales_Rep]])</f>
        <v>Eve</v>
      </c>
      <c r="D4298" s="4" t="str">
        <f>PROPER(Table14[[#This Row],[Region]])</f>
        <v>North</v>
      </c>
      <c r="E4298" s="9">
        <f>IF(ISBLANK(Table14[[#This Row],[Sales_Amount]]),MEDIAN(Table14[Sales_Amount]),Table14[[#This Row],[Sales_Amount]])</f>
        <v>15697.03</v>
      </c>
      <c r="F4298" s="11">
        <f>IF(ISBLANK(Table14[[#This Row],[Quantity_Sold]]),MEDIAN(Table14[Quantity_Sold]),Table14[[#This Row],[Quantity_Sold]])</f>
        <v>26</v>
      </c>
      <c r="G4298" s="4" t="str">
        <f>TRIM(Table14[[#This Row],[Product_Category]])</f>
        <v>Furniture</v>
      </c>
      <c r="H4298" s="9">
        <v>652.19000000000005</v>
      </c>
      <c r="I4298" s="9">
        <v>827.03</v>
      </c>
      <c r="J4298" s="4" t="str">
        <f>PROPER(Table14[[#This Row],[Customer_Type]])</f>
        <v>New</v>
      </c>
      <c r="K4298" s="13">
        <f>IF(ISBLANK(Table14[[#This Row],[Discount]]),MEDIAN(Table14[Discount]),Table14[[#This Row],[Discount]])</f>
        <v>0.27</v>
      </c>
      <c r="L4298" s="4" t="s">
        <v>26</v>
      </c>
      <c r="M4298" s="4" t="s">
        <v>18</v>
      </c>
    </row>
    <row r="4299" spans="1:13" x14ac:dyDescent="0.3">
      <c r="A4299">
        <v>1070</v>
      </c>
      <c r="B4299" s="1">
        <v>45298</v>
      </c>
      <c r="C4299" s="4" t="str">
        <f>IF(ISBLANK(Table14[[#This Row],[Sales_Rep]]),"Unknown",Table14[[#This Row],[Sales_Rep]])</f>
        <v>David</v>
      </c>
      <c r="D4299" s="4" t="str">
        <f>PROPER(Table14[[#This Row],[Region]])</f>
        <v>South</v>
      </c>
      <c r="E4299" s="9">
        <f>IF(ISBLANK(Table14[[#This Row],[Sales_Amount]]),MEDIAN(Table14[Sales_Amount]),Table14[[#This Row],[Sales_Amount]])</f>
        <v>52285.95</v>
      </c>
      <c r="F4299" s="11">
        <f>IF(ISBLANK(Table14[[#This Row],[Quantity_Sold]]),MEDIAN(Table14[Quantity_Sold]),Table14[[#This Row],[Quantity_Sold]])</f>
        <v>21</v>
      </c>
      <c r="G4299" s="4" t="str">
        <f>TRIM(Table14[[#This Row],[Product_Category]])</f>
        <v>Furniture</v>
      </c>
      <c r="H4299" s="9">
        <v>2114.11</v>
      </c>
      <c r="I4299" s="9">
        <v>3036.35</v>
      </c>
      <c r="J4299" s="4" t="str">
        <f>PROPER(Table14[[#This Row],[Customer_Type]])</f>
        <v>New</v>
      </c>
      <c r="K4299" s="13">
        <f>IF(ISBLANK(Table14[[#This Row],[Discount]]),MEDIAN(Table14[Discount]),Table14[[#This Row],[Discount]])</f>
        <v>0.18</v>
      </c>
      <c r="L4299" s="4" t="s">
        <v>17</v>
      </c>
      <c r="M4299" s="4" t="s">
        <v>22</v>
      </c>
    </row>
    <row r="4300" spans="1:13" x14ac:dyDescent="0.3">
      <c r="A4300">
        <v>1498</v>
      </c>
      <c r="B4300" s="1">
        <v>45590</v>
      </c>
      <c r="C4300" s="4" t="str">
        <f>IF(ISBLANK(Table14[[#This Row],[Sales_Rep]]),"Unknown",Table14[[#This Row],[Sales_Rep]])</f>
        <v>Bob</v>
      </c>
      <c r="D4300" s="4" t="str">
        <f>PROPER(Table14[[#This Row],[Region]])</f>
        <v>East</v>
      </c>
      <c r="E4300" s="9">
        <f>IF(ISBLANK(Table14[[#This Row],[Sales_Amount]]),MEDIAN(Table14[Sales_Amount]),Table14[[#This Row],[Sales_Amount]])</f>
        <v>4200.1400000000003</v>
      </c>
      <c r="F4300" s="11">
        <f>IF(ISBLANK(Table14[[#This Row],[Quantity_Sold]]),MEDIAN(Table14[Quantity_Sold]),Table14[[#This Row],[Quantity_Sold]])</f>
        <v>2</v>
      </c>
      <c r="G4300" s="4" t="str">
        <f>TRIM(Table14[[#This Row],[Product_Category]])</f>
        <v>Food</v>
      </c>
      <c r="H4300" s="9">
        <v>2078.98</v>
      </c>
      <c r="I4300" s="9">
        <v>2692.4</v>
      </c>
      <c r="J4300" s="4" t="str">
        <f>PROPER(Table14[[#This Row],[Customer_Type]])</f>
        <v>Returning</v>
      </c>
      <c r="K4300" s="13">
        <f>IF(ISBLANK(Table14[[#This Row],[Discount]]),MEDIAN(Table14[Discount]),Table14[[#This Row],[Discount]])</f>
        <v>0.22</v>
      </c>
      <c r="L4300" s="4" t="s">
        <v>17</v>
      </c>
      <c r="M4300" s="4" t="s">
        <v>22</v>
      </c>
    </row>
    <row r="4301" spans="1:13" x14ac:dyDescent="0.3">
      <c r="A4301">
        <v>1289</v>
      </c>
      <c r="B4301" s="1">
        <v>45245</v>
      </c>
      <c r="C4301" s="4" t="str">
        <f>IF(ISBLANK(Table14[[#This Row],[Sales_Rep]]),"Unknown",Table14[[#This Row],[Sales_Rep]])</f>
        <v>Alice</v>
      </c>
      <c r="D4301" s="4" t="str">
        <f>PROPER(Table14[[#This Row],[Region]])</f>
        <v>North</v>
      </c>
      <c r="E4301" s="9">
        <f>IF(ISBLANK(Table14[[#This Row],[Sales_Amount]]),MEDIAN(Table14[Sales_Amount]),Table14[[#This Row],[Sales_Amount]])</f>
        <v>198827.51999999999</v>
      </c>
      <c r="F4301" s="11">
        <f>IF(ISBLANK(Table14[[#This Row],[Quantity_Sold]]),MEDIAN(Table14[Quantity_Sold]),Table14[[#This Row],[Quantity_Sold]])</f>
        <v>47</v>
      </c>
      <c r="G4301" s="4" t="str">
        <f>TRIM(Table14[[#This Row],[Product_Category]])</f>
        <v>Clothing</v>
      </c>
      <c r="H4301" s="9">
        <v>4034.33</v>
      </c>
      <c r="I4301" s="9">
        <v>5566.28</v>
      </c>
      <c r="J4301" s="4" t="str">
        <f>PROPER(Table14[[#This Row],[Customer_Type]])</f>
        <v>Returning</v>
      </c>
      <c r="K4301" s="13">
        <f>IF(ISBLANK(Table14[[#This Row],[Discount]]),MEDIAN(Table14[Discount]),Table14[[#This Row],[Discount]])</f>
        <v>0.24</v>
      </c>
      <c r="L4301" s="4" t="s">
        <v>31</v>
      </c>
      <c r="M4301" s="4" t="s">
        <v>22</v>
      </c>
    </row>
    <row r="4302" spans="1:13" x14ac:dyDescent="0.3">
      <c r="A4302">
        <v>1352</v>
      </c>
      <c r="B4302" s="1">
        <v>45215</v>
      </c>
      <c r="C4302" s="4" t="str">
        <f>IF(ISBLANK(Table14[[#This Row],[Sales_Rep]]),"Unknown",Table14[[#This Row],[Sales_Rep]])</f>
        <v>Charlie</v>
      </c>
      <c r="D4302" s="4" t="str">
        <f>PROPER(Table14[[#This Row],[Region]])</f>
        <v>East</v>
      </c>
      <c r="E4302" s="9">
        <f>IF(ISBLANK(Table14[[#This Row],[Sales_Amount]]),MEDIAN(Table14[Sales_Amount]),Table14[[#This Row],[Sales_Amount]])</f>
        <v>21721.54</v>
      </c>
      <c r="F4302" s="11">
        <f>IF(ISBLANK(Table14[[#This Row],[Quantity_Sold]]),MEDIAN(Table14[Quantity_Sold]),Table14[[#This Row],[Quantity_Sold]])</f>
        <v>40</v>
      </c>
      <c r="G4302" s="4" t="str">
        <f>TRIM(Table14[[#This Row],[Product_Category]])</f>
        <v>Food</v>
      </c>
      <c r="H4302" s="9">
        <v>462.43</v>
      </c>
      <c r="I4302" s="9">
        <v>631.44000000000005</v>
      </c>
      <c r="J4302" s="4" t="str">
        <f>PROPER(Table14[[#This Row],[Customer_Type]])</f>
        <v>Returning</v>
      </c>
      <c r="K4302" s="13">
        <f>IF(ISBLANK(Table14[[#This Row],[Discount]]),MEDIAN(Table14[Discount]),Table14[[#This Row],[Discount]])</f>
        <v>0.14000000000000001</v>
      </c>
      <c r="L4302" s="4" t="s">
        <v>17</v>
      </c>
      <c r="M4302" s="4" t="s">
        <v>18</v>
      </c>
    </row>
    <row r="4303" spans="1:13" x14ac:dyDescent="0.3">
      <c r="A4303">
        <v>1113</v>
      </c>
      <c r="B4303" s="1">
        <v>45426</v>
      </c>
      <c r="C4303" s="4" t="str">
        <f>IF(ISBLANK(Table14[[#This Row],[Sales_Rep]]),"Unknown",Table14[[#This Row],[Sales_Rep]])</f>
        <v>Eve</v>
      </c>
      <c r="D4303" s="4" t="str">
        <f>PROPER(Table14[[#This Row],[Region]])</f>
        <v>East</v>
      </c>
      <c r="E4303" s="9">
        <f>IF(ISBLANK(Table14[[#This Row],[Sales_Amount]]),MEDIAN(Table14[Sales_Amount]),Table14[[#This Row],[Sales_Amount]])</f>
        <v>123361.31</v>
      </c>
      <c r="F4303" s="11">
        <f>IF(ISBLANK(Table14[[#This Row],[Quantity_Sold]]),MEDIAN(Table14[Quantity_Sold]),Table14[[#This Row],[Quantity_Sold]])</f>
        <v>28</v>
      </c>
      <c r="G4303" s="4" t="str">
        <f>TRIM(Table14[[#This Row],[Product_Category]])</f>
        <v>Clothing</v>
      </c>
      <c r="H4303" s="9">
        <v>3842.93</v>
      </c>
      <c r="I4303" s="9">
        <v>4686.9799999999996</v>
      </c>
      <c r="J4303" s="4" t="str">
        <f>PROPER(Table14[[#This Row],[Customer_Type]])</f>
        <v>New</v>
      </c>
      <c r="K4303" s="13">
        <f>IF(ISBLANK(Table14[[#This Row],[Discount]]),MEDIAN(Table14[Discount]),Table14[[#This Row],[Discount]])</f>
        <v>0.06</v>
      </c>
      <c r="L4303" s="4" t="s">
        <v>17</v>
      </c>
      <c r="M4303" s="4" t="s">
        <v>18</v>
      </c>
    </row>
    <row r="4304" spans="1:13" x14ac:dyDescent="0.3">
      <c r="A4304">
        <v>1438</v>
      </c>
      <c r="B4304" s="1">
        <v>45019</v>
      </c>
      <c r="C4304" s="4" t="str">
        <f>IF(ISBLANK(Table14[[#This Row],[Sales_Rep]]),"Unknown",Table14[[#This Row],[Sales_Rep]])</f>
        <v>Eve</v>
      </c>
      <c r="D4304" s="4" t="str">
        <f>PROPER(Table14[[#This Row],[Region]])</f>
        <v>West</v>
      </c>
      <c r="E4304" s="9">
        <f>IF(ISBLANK(Table14[[#This Row],[Sales_Amount]]),MEDIAN(Table14[Sales_Amount]),Table14[[#This Row],[Sales_Amount]])</f>
        <v>1220</v>
      </c>
      <c r="F4304" s="11">
        <f>IF(ISBLANK(Table14[[#This Row],[Quantity_Sold]]),MEDIAN(Table14[Quantity_Sold]),Table14[[#This Row],[Quantity_Sold]])</f>
        <v>4</v>
      </c>
      <c r="G4304" s="4" t="str">
        <f>TRIM(Table14[[#This Row],[Product_Category]])</f>
        <v>Food</v>
      </c>
      <c r="H4304" s="9">
        <v>257.02</v>
      </c>
      <c r="I4304" s="9">
        <v>371.95</v>
      </c>
      <c r="J4304" s="4" t="str">
        <f>PROPER(Table14[[#This Row],[Customer_Type]])</f>
        <v>Returning</v>
      </c>
      <c r="K4304" s="13">
        <f>IF(ISBLANK(Table14[[#This Row],[Discount]]),MEDIAN(Table14[Discount]),Table14[[#This Row],[Discount]])</f>
        <v>0.18</v>
      </c>
      <c r="L4304" s="4" t="s">
        <v>31</v>
      </c>
      <c r="M4304" s="4" t="s">
        <v>22</v>
      </c>
    </row>
    <row r="4305" spans="1:13" x14ac:dyDescent="0.3">
      <c r="A4305">
        <v>1434</v>
      </c>
      <c r="B4305" s="1">
        <v>45169</v>
      </c>
      <c r="C4305" s="4" t="str">
        <f>IF(ISBLANK(Table14[[#This Row],[Sales_Rep]]),"Unknown",Table14[[#This Row],[Sales_Rep]])</f>
        <v>Bob</v>
      </c>
      <c r="D4305" s="4" t="str">
        <f>PROPER(Table14[[#This Row],[Region]])</f>
        <v>North</v>
      </c>
      <c r="E4305" s="9">
        <f>IF(ISBLANK(Table14[[#This Row],[Sales_Amount]]),MEDIAN(Table14[Sales_Amount]),Table14[[#This Row],[Sales_Amount]])</f>
        <v>10104.780000000001</v>
      </c>
      <c r="F4305" s="11">
        <f>IF(ISBLANK(Table14[[#This Row],[Quantity_Sold]]),MEDIAN(Table14[Quantity_Sold]),Table14[[#This Row],[Quantity_Sold]])</f>
        <v>5</v>
      </c>
      <c r="G4305" s="4" t="str">
        <f>TRIM(Table14[[#This Row],[Product_Category]])</f>
        <v>Electronics</v>
      </c>
      <c r="H4305" s="9">
        <v>2015.27</v>
      </c>
      <c r="I4305" s="9">
        <v>2296.54</v>
      </c>
      <c r="J4305" s="4" t="str">
        <f>PROPER(Table14[[#This Row],[Customer_Type]])</f>
        <v>Returning</v>
      </c>
      <c r="K4305" s="13">
        <f>IF(ISBLANK(Table14[[#This Row],[Discount]]),MEDIAN(Table14[Discount]),Table14[[#This Row],[Discount]])</f>
        <v>0.12</v>
      </c>
      <c r="L4305" s="4" t="s">
        <v>26</v>
      </c>
      <c r="M4305" s="4" t="s">
        <v>22</v>
      </c>
    </row>
    <row r="4306" spans="1:13" x14ac:dyDescent="0.3">
      <c r="A4306">
        <v>1418</v>
      </c>
      <c r="B4306" s="1">
        <v>44960</v>
      </c>
      <c r="C4306" s="4" t="str">
        <f>IF(ISBLANK(Table14[[#This Row],[Sales_Rep]]),"Unknown",Table14[[#This Row],[Sales_Rep]])</f>
        <v>Bob</v>
      </c>
      <c r="D4306" s="4" t="str">
        <f>PROPER(Table14[[#This Row],[Region]])</f>
        <v>West</v>
      </c>
      <c r="E4306" s="9">
        <f>IF(ISBLANK(Table14[[#This Row],[Sales_Amount]]),MEDIAN(Table14[Sales_Amount]),Table14[[#This Row],[Sales_Amount]])</f>
        <v>34805.72</v>
      </c>
      <c r="F4306" s="11">
        <f>IF(ISBLANK(Table14[[#This Row],[Quantity_Sold]]),MEDIAN(Table14[Quantity_Sold]),Table14[[#This Row],[Quantity_Sold]])</f>
        <v>48</v>
      </c>
      <c r="G4306" s="4" t="str">
        <f>TRIM(Table14[[#This Row],[Product_Category]])</f>
        <v>Electronics</v>
      </c>
      <c r="H4306" s="9">
        <v>800.42</v>
      </c>
      <c r="I4306" s="9">
        <v>929.64</v>
      </c>
      <c r="J4306" s="4" t="str">
        <f>PROPER(Table14[[#This Row],[Customer_Type]])</f>
        <v>New</v>
      </c>
      <c r="K4306" s="13">
        <f>IF(ISBLANK(Table14[[#This Row],[Discount]]),MEDIAN(Table14[Discount]),Table14[[#This Row],[Discount]])</f>
        <v>0.22</v>
      </c>
      <c r="L4306" s="4" t="s">
        <v>26</v>
      </c>
      <c r="M4306" s="4" t="s">
        <v>22</v>
      </c>
    </row>
    <row r="4307" spans="1:13" x14ac:dyDescent="0.3">
      <c r="A4307">
        <v>1021</v>
      </c>
      <c r="B4307" s="1">
        <v>45418</v>
      </c>
      <c r="C4307" s="4" t="str">
        <f>IF(ISBLANK(Table14[[#This Row],[Sales_Rep]]),"Unknown",Table14[[#This Row],[Sales_Rep]])</f>
        <v>Charlie</v>
      </c>
      <c r="D4307" s="4" t="str">
        <f>PROPER(Table14[[#This Row],[Region]])</f>
        <v>South</v>
      </c>
      <c r="E4307" s="9">
        <f>IF(ISBLANK(Table14[[#This Row],[Sales_Amount]]),MEDIAN(Table14[Sales_Amount]),Table14[[#This Row],[Sales_Amount]])</f>
        <v>22571.94</v>
      </c>
      <c r="F4307" s="11">
        <f>IF(ISBLANK(Table14[[#This Row],[Quantity_Sold]]),MEDIAN(Table14[Quantity_Sold]),Table14[[#This Row],[Quantity_Sold]])</f>
        <v>4</v>
      </c>
      <c r="G4307" s="4" t="str">
        <f>TRIM(Table14[[#This Row],[Product_Category]])</f>
        <v>Electronics</v>
      </c>
      <c r="H4307" s="9">
        <v>4702.3500000000004</v>
      </c>
      <c r="I4307" s="9">
        <v>6717.84</v>
      </c>
      <c r="J4307" s="4" t="str">
        <f>PROPER(Table14[[#This Row],[Customer_Type]])</f>
        <v>Returning</v>
      </c>
      <c r="K4307" s="13">
        <f>IF(ISBLANK(Table14[[#This Row],[Discount]]),MEDIAN(Table14[Discount]),Table14[[#This Row],[Discount]])</f>
        <v>0.16</v>
      </c>
      <c r="L4307" s="4" t="s">
        <v>26</v>
      </c>
      <c r="M4307" s="4" t="s">
        <v>18</v>
      </c>
    </row>
    <row r="4308" spans="1:13" x14ac:dyDescent="0.3">
      <c r="A4308">
        <v>1419</v>
      </c>
      <c r="B4308" s="1">
        <v>45631</v>
      </c>
      <c r="C4308" s="4" t="str">
        <f>IF(ISBLANK(Table14[[#This Row],[Sales_Rep]]),"Unknown",Table14[[#This Row],[Sales_Rep]])</f>
        <v>Alice</v>
      </c>
      <c r="D4308" s="4" t="str">
        <f>PROPER(Table14[[#This Row],[Region]])</f>
        <v>North</v>
      </c>
      <c r="E4308" s="9">
        <f>IF(ISBLANK(Table14[[#This Row],[Sales_Amount]]),MEDIAN(Table14[Sales_Amount]),Table14[[#This Row],[Sales_Amount]])</f>
        <v>98184.14</v>
      </c>
      <c r="F4308" s="11">
        <f>IF(ISBLANK(Table14[[#This Row],[Quantity_Sold]]),MEDIAN(Table14[Quantity_Sold]),Table14[[#This Row],[Quantity_Sold]])</f>
        <v>34</v>
      </c>
      <c r="G4308" s="4" t="str">
        <f>TRIM(Table14[[#This Row],[Product_Category]])</f>
        <v>Furniture</v>
      </c>
      <c r="H4308" s="9">
        <v>2924.28</v>
      </c>
      <c r="I4308" s="9">
        <v>3437.82</v>
      </c>
      <c r="J4308" s="4" t="str">
        <f>PROPER(Table14[[#This Row],[Customer_Type]])</f>
        <v>New</v>
      </c>
      <c r="K4308" s="13">
        <f>IF(ISBLANK(Table14[[#This Row],[Discount]]),MEDIAN(Table14[Discount]),Table14[[#This Row],[Discount]])</f>
        <v>0.16</v>
      </c>
      <c r="L4308" s="4" t="s">
        <v>31</v>
      </c>
      <c r="M4308" s="4" t="s">
        <v>18</v>
      </c>
    </row>
    <row r="4309" spans="1:13" x14ac:dyDescent="0.3">
      <c r="A4309">
        <v>1448</v>
      </c>
      <c r="B4309" s="1">
        <v>45629</v>
      </c>
      <c r="C4309" s="4" t="str">
        <f>IF(ISBLANK(Table14[[#This Row],[Sales_Rep]]),"Unknown",Table14[[#This Row],[Sales_Rep]])</f>
        <v>Eve</v>
      </c>
      <c r="D4309" s="4" t="str">
        <f>PROPER(Table14[[#This Row],[Region]])</f>
        <v>East</v>
      </c>
      <c r="E4309" s="9">
        <f>IF(ISBLANK(Table14[[#This Row],[Sales_Amount]]),MEDIAN(Table14[Sales_Amount]),Table14[[#This Row],[Sales_Amount]])</f>
        <v>20515.580000000002</v>
      </c>
      <c r="F4309" s="11">
        <f>IF(ISBLANK(Table14[[#This Row],[Quantity_Sold]]),MEDIAN(Table14[Quantity_Sold]),Table14[[#This Row],[Quantity_Sold]])</f>
        <v>12</v>
      </c>
      <c r="G4309" s="4" t="str">
        <f>TRIM(Table14[[#This Row],[Product_Category]])</f>
        <v>Clothing</v>
      </c>
      <c r="H4309" s="9">
        <v>1671.3</v>
      </c>
      <c r="I4309" s="9">
        <v>2137.04</v>
      </c>
      <c r="J4309" s="4" t="str">
        <f>PROPER(Table14[[#This Row],[Customer_Type]])</f>
        <v>New</v>
      </c>
      <c r="K4309" s="13">
        <f>IF(ISBLANK(Table14[[#This Row],[Discount]]),MEDIAN(Table14[Discount]),Table14[[#This Row],[Discount]])</f>
        <v>0.2</v>
      </c>
      <c r="L4309" s="4" t="s">
        <v>17</v>
      </c>
      <c r="M4309" s="4" t="s">
        <v>22</v>
      </c>
    </row>
    <row r="4310" spans="1:13" x14ac:dyDescent="0.3">
      <c r="A4310">
        <v>1277</v>
      </c>
      <c r="B4310" s="1">
        <v>45578</v>
      </c>
      <c r="C4310" s="4" t="str">
        <f>IF(ISBLANK(Table14[[#This Row],[Sales_Rep]]),"Unknown",Table14[[#This Row],[Sales_Rep]])</f>
        <v>Charlie</v>
      </c>
      <c r="D4310" s="4" t="str">
        <f>PROPER(Table14[[#This Row],[Region]])</f>
        <v>West</v>
      </c>
      <c r="E4310" s="9">
        <f>IF(ISBLANK(Table14[[#This Row],[Sales_Amount]]),MEDIAN(Table14[Sales_Amount]),Table14[[#This Row],[Sales_Amount]])</f>
        <v>3705.42</v>
      </c>
      <c r="F4310" s="11">
        <f>IF(ISBLANK(Table14[[#This Row],[Quantity_Sold]]),MEDIAN(Table14[Quantity_Sold]),Table14[[#This Row],[Quantity_Sold]])</f>
        <v>5</v>
      </c>
      <c r="G4310" s="4" t="str">
        <f>TRIM(Table14[[#This Row],[Product_Category]])</f>
        <v>Food</v>
      </c>
      <c r="H4310" s="9">
        <v>712.98</v>
      </c>
      <c r="I4310" s="9">
        <v>938.08</v>
      </c>
      <c r="J4310" s="4" t="str">
        <f>PROPER(Table14[[#This Row],[Customer_Type]])</f>
        <v>New</v>
      </c>
      <c r="K4310" s="13">
        <f>IF(ISBLANK(Table14[[#This Row],[Discount]]),MEDIAN(Table14[Discount]),Table14[[#This Row],[Discount]])</f>
        <v>0.21</v>
      </c>
      <c r="L4310" s="4" t="s">
        <v>17</v>
      </c>
      <c r="M4310" s="4" t="s">
        <v>22</v>
      </c>
    </row>
    <row r="4311" spans="1:13" x14ac:dyDescent="0.3">
      <c r="A4311">
        <v>1236</v>
      </c>
      <c r="B4311" s="1">
        <v>45257</v>
      </c>
      <c r="C4311" s="4" t="str">
        <f>IF(ISBLANK(Table14[[#This Row],[Sales_Rep]]),"Unknown",Table14[[#This Row],[Sales_Rep]])</f>
        <v>David</v>
      </c>
      <c r="D4311" s="4" t="str">
        <f>PROPER(Table14[[#This Row],[Region]])</f>
        <v>East</v>
      </c>
      <c r="E4311" s="9">
        <f>IF(ISBLANK(Table14[[#This Row],[Sales_Amount]]),MEDIAN(Table14[Sales_Amount]),Table14[[#This Row],[Sales_Amount]])</f>
        <v>134508.04999999999</v>
      </c>
      <c r="F4311" s="11">
        <f>IF(ISBLANK(Table14[[#This Row],[Quantity_Sold]]),MEDIAN(Table14[Quantity_Sold]),Table14[[#This Row],[Quantity_Sold]])</f>
        <v>31</v>
      </c>
      <c r="G4311" s="4" t="str">
        <f>TRIM(Table14[[#This Row],[Product_Category]])</f>
        <v>Furniture</v>
      </c>
      <c r="H4311" s="9">
        <v>4631.66</v>
      </c>
      <c r="I4311" s="9">
        <v>5104.67</v>
      </c>
      <c r="J4311" s="4" t="str">
        <f>PROPER(Table14[[#This Row],[Customer_Type]])</f>
        <v>New</v>
      </c>
      <c r="K4311" s="13">
        <f>IF(ISBLANK(Table14[[#This Row],[Discount]]),MEDIAN(Table14[Discount]),Table14[[#This Row],[Discount]])</f>
        <v>0.15</v>
      </c>
      <c r="L4311" s="4" t="s">
        <v>31</v>
      </c>
      <c r="M4311" s="4" t="s">
        <v>18</v>
      </c>
    </row>
    <row r="4312" spans="1:13" x14ac:dyDescent="0.3">
      <c r="A4312">
        <v>1495</v>
      </c>
      <c r="B4312" s="1">
        <v>45205</v>
      </c>
      <c r="C4312" s="4" t="str">
        <f>IF(ISBLANK(Table14[[#This Row],[Sales_Rep]]),"Unknown",Table14[[#This Row],[Sales_Rep]])</f>
        <v>David</v>
      </c>
      <c r="D4312" s="4" t="str">
        <f>PROPER(Table14[[#This Row],[Region]])</f>
        <v>East</v>
      </c>
      <c r="E4312" s="9">
        <f>IF(ISBLANK(Table14[[#This Row],[Sales_Amount]]),MEDIAN(Table14[Sales_Amount]),Table14[[#This Row],[Sales_Amount]])</f>
        <v>22790.12</v>
      </c>
      <c r="F4312" s="11">
        <f>IF(ISBLANK(Table14[[#This Row],[Quantity_Sold]]),MEDIAN(Table14[Quantity_Sold]),Table14[[#This Row],[Quantity_Sold]])</f>
        <v>8</v>
      </c>
      <c r="G4312" s="4" t="str">
        <f>TRIM(Table14[[#This Row],[Product_Category]])</f>
        <v>Furniture</v>
      </c>
      <c r="H4312" s="9">
        <v>2567.63</v>
      </c>
      <c r="I4312" s="9">
        <v>3200.86</v>
      </c>
      <c r="J4312" s="4" t="str">
        <f>PROPER(Table14[[#This Row],[Customer_Type]])</f>
        <v>New</v>
      </c>
      <c r="K4312" s="13">
        <f>IF(ISBLANK(Table14[[#This Row],[Discount]]),MEDIAN(Table14[Discount]),Table14[[#This Row],[Discount]])</f>
        <v>0.11</v>
      </c>
      <c r="L4312" s="4" t="s">
        <v>31</v>
      </c>
      <c r="M4312" s="4" t="s">
        <v>18</v>
      </c>
    </row>
    <row r="4313" spans="1:13" x14ac:dyDescent="0.3">
      <c r="A4313">
        <v>1487</v>
      </c>
      <c r="B4313" s="1">
        <v>45560</v>
      </c>
      <c r="C4313" s="4" t="str">
        <f>IF(ISBLANK(Table14[[#This Row],[Sales_Rep]]),"Unknown",Table14[[#This Row],[Sales_Rep]])</f>
        <v>Charlie</v>
      </c>
      <c r="D4313" s="4" t="str">
        <f>PROPER(Table14[[#This Row],[Region]])</f>
        <v>North</v>
      </c>
      <c r="E4313" s="9">
        <f>IF(ISBLANK(Table14[[#This Row],[Sales_Amount]]),MEDIAN(Table14[Sales_Amount]),Table14[[#This Row],[Sales_Amount]])</f>
        <v>86321.7</v>
      </c>
      <c r="F4313" s="11">
        <f>IF(ISBLANK(Table14[[#This Row],[Quantity_Sold]]),MEDIAN(Table14[Quantity_Sold]),Table14[[#This Row],[Quantity_Sold]])</f>
        <v>19</v>
      </c>
      <c r="G4313" s="4" t="str">
        <f>TRIM(Table14[[#This Row],[Product_Category]])</f>
        <v>Furniture</v>
      </c>
      <c r="H4313" s="9">
        <v>3366.94</v>
      </c>
      <c r="I4313" s="9">
        <v>4683.76</v>
      </c>
      <c r="J4313" s="4" t="str">
        <f>PROPER(Table14[[#This Row],[Customer_Type]])</f>
        <v>Returning</v>
      </c>
      <c r="K4313" s="13">
        <f>IF(ISBLANK(Table14[[#This Row],[Discount]]),MEDIAN(Table14[Discount]),Table14[[#This Row],[Discount]])</f>
        <v>0.03</v>
      </c>
      <c r="L4313" s="4" t="s">
        <v>31</v>
      </c>
      <c r="M4313" s="4" t="s">
        <v>18</v>
      </c>
    </row>
    <row r="4314" spans="1:13" x14ac:dyDescent="0.3">
      <c r="A4314">
        <v>1234</v>
      </c>
      <c r="B4314" s="1">
        <v>45607</v>
      </c>
      <c r="C4314" s="4" t="str">
        <f>IF(ISBLANK(Table14[[#This Row],[Sales_Rep]]),"Unknown",Table14[[#This Row],[Sales_Rep]])</f>
        <v>Eve</v>
      </c>
      <c r="D4314" s="4" t="str">
        <f>PROPER(Table14[[#This Row],[Region]])</f>
        <v>South</v>
      </c>
      <c r="E4314" s="9">
        <f>IF(ISBLANK(Table14[[#This Row],[Sales_Amount]]),MEDIAN(Table14[Sales_Amount]),Table14[[#This Row],[Sales_Amount]])</f>
        <v>60109.82</v>
      </c>
      <c r="F4314" s="11">
        <f>IF(ISBLANK(Table14[[#This Row],[Quantity_Sold]]),MEDIAN(Table14[Quantity_Sold]),Table14[[#This Row],[Quantity_Sold]])</f>
        <v>24</v>
      </c>
      <c r="G4314" s="4" t="str">
        <f>TRIM(Table14[[#This Row],[Product_Category]])</f>
        <v>Electronics</v>
      </c>
      <c r="H4314" s="9">
        <v>2069.7399999999998</v>
      </c>
      <c r="I4314" s="9">
        <v>2946.56</v>
      </c>
      <c r="J4314" s="4" t="str">
        <f>PROPER(Table14[[#This Row],[Customer_Type]])</f>
        <v>New</v>
      </c>
      <c r="K4314" s="13">
        <f>IF(ISBLANK(Table14[[#This Row],[Discount]]),MEDIAN(Table14[Discount]),Table14[[#This Row],[Discount]])</f>
        <v>0.15</v>
      </c>
      <c r="L4314" s="4" t="s">
        <v>17</v>
      </c>
      <c r="M4314" s="4" t="s">
        <v>22</v>
      </c>
    </row>
    <row r="4315" spans="1:13" x14ac:dyDescent="0.3">
      <c r="A4315">
        <v>1331</v>
      </c>
      <c r="B4315" s="1">
        <v>45388</v>
      </c>
      <c r="C4315" s="4" t="str">
        <f>IF(ISBLANK(Table14[[#This Row],[Sales_Rep]]),"Unknown",Table14[[#This Row],[Sales_Rep]])</f>
        <v>Charlie</v>
      </c>
      <c r="D4315" s="4" t="str">
        <f>PROPER(Table14[[#This Row],[Region]])</f>
        <v>North</v>
      </c>
      <c r="E4315" s="9">
        <f>IF(ISBLANK(Table14[[#This Row],[Sales_Amount]]),MEDIAN(Table14[Sales_Amount]),Table14[[#This Row],[Sales_Amount]])</f>
        <v>498.8</v>
      </c>
      <c r="F4315" s="11">
        <f>IF(ISBLANK(Table14[[#This Row],[Quantity_Sold]]),MEDIAN(Table14[Quantity_Sold]),Table14[[#This Row],[Quantity_Sold]])</f>
        <v>1</v>
      </c>
      <c r="G4315" s="4" t="str">
        <f>TRIM(Table14[[#This Row],[Product_Category]])</f>
        <v>Food</v>
      </c>
      <c r="H4315" s="9">
        <v>464.93</v>
      </c>
      <c r="I4315" s="9">
        <v>656.32</v>
      </c>
      <c r="J4315" s="4" t="str">
        <f>PROPER(Table14[[#This Row],[Customer_Type]])</f>
        <v>Returning</v>
      </c>
      <c r="K4315" s="13">
        <f>IF(ISBLANK(Table14[[#This Row],[Discount]]),MEDIAN(Table14[Discount]),Table14[[#This Row],[Discount]])</f>
        <v>0.24</v>
      </c>
      <c r="L4315" s="4" t="s">
        <v>26</v>
      </c>
      <c r="M4315" s="4" t="s">
        <v>22</v>
      </c>
    </row>
    <row r="4316" spans="1:13" x14ac:dyDescent="0.3">
      <c r="A4316">
        <v>1343</v>
      </c>
      <c r="B4316" s="1">
        <v>45069</v>
      </c>
      <c r="C4316" s="4" t="str">
        <f>IF(ISBLANK(Table14[[#This Row],[Sales_Rep]]),"Unknown",Table14[[#This Row],[Sales_Rep]])</f>
        <v>Eve</v>
      </c>
      <c r="D4316" s="4" t="str">
        <f>PROPER(Table14[[#This Row],[Region]])</f>
        <v>West</v>
      </c>
      <c r="E4316" s="9">
        <f>IF(ISBLANK(Table14[[#This Row],[Sales_Amount]]),MEDIAN(Table14[Sales_Amount]),Table14[[#This Row],[Sales_Amount]])</f>
        <v>4650.18</v>
      </c>
      <c r="F4316" s="11">
        <f>IF(ISBLANK(Table14[[#This Row],[Quantity_Sold]]),MEDIAN(Table14[Quantity_Sold]),Table14[[#This Row],[Quantity_Sold]])</f>
        <v>30</v>
      </c>
      <c r="G4316" s="4" t="str">
        <f>TRIM(Table14[[#This Row],[Product_Category]])</f>
        <v>Furniture</v>
      </c>
      <c r="H4316" s="9">
        <v>135.04</v>
      </c>
      <c r="I4316" s="9">
        <v>196.21</v>
      </c>
      <c r="J4316" s="4" t="str">
        <f>PROPER(Table14[[#This Row],[Customer_Type]])</f>
        <v>Returning</v>
      </c>
      <c r="K4316" s="13">
        <f>IF(ISBLANK(Table14[[#This Row],[Discount]]),MEDIAN(Table14[Discount]),Table14[[#This Row],[Discount]])</f>
        <v>0.21</v>
      </c>
      <c r="L4316" s="4" t="s">
        <v>17</v>
      </c>
      <c r="M4316" s="4" t="s">
        <v>18</v>
      </c>
    </row>
    <row r="4317" spans="1:13" x14ac:dyDescent="0.3">
      <c r="A4317">
        <v>1429</v>
      </c>
      <c r="B4317" s="1">
        <v>45371</v>
      </c>
      <c r="C4317" s="4" t="str">
        <f>IF(ISBLANK(Table14[[#This Row],[Sales_Rep]]),"Unknown",Table14[[#This Row],[Sales_Rep]])</f>
        <v>Bob</v>
      </c>
      <c r="D4317" s="4" t="str">
        <f>PROPER(Table14[[#This Row],[Region]])</f>
        <v>North</v>
      </c>
      <c r="E4317" s="9">
        <f>IF(ISBLANK(Table14[[#This Row],[Sales_Amount]]),MEDIAN(Table14[Sales_Amount]),Table14[[#This Row],[Sales_Amount]])</f>
        <v>52737.8</v>
      </c>
      <c r="F4317" s="11">
        <f>IF(ISBLANK(Table14[[#This Row],[Quantity_Sold]]),MEDIAN(Table14[Quantity_Sold]),Table14[[#This Row],[Quantity_Sold]])</f>
        <v>13</v>
      </c>
      <c r="G4317" s="4" t="str">
        <f>TRIM(Table14[[#This Row],[Product_Category]])</f>
        <v>Food</v>
      </c>
      <c r="H4317" s="9">
        <v>3085.74</v>
      </c>
      <c r="I4317" s="9">
        <v>4558.1499999999996</v>
      </c>
      <c r="J4317" s="4" t="str">
        <f>PROPER(Table14[[#This Row],[Customer_Type]])</f>
        <v>New</v>
      </c>
      <c r="K4317" s="13">
        <f>IF(ISBLANK(Table14[[#This Row],[Discount]]),MEDIAN(Table14[Discount]),Table14[[#This Row],[Discount]])</f>
        <v>0.11</v>
      </c>
      <c r="L4317" s="4" t="s">
        <v>31</v>
      </c>
      <c r="M4317" s="4" t="s">
        <v>18</v>
      </c>
    </row>
    <row r="4318" spans="1:13" x14ac:dyDescent="0.3">
      <c r="A4318">
        <v>1099</v>
      </c>
      <c r="B4318" s="1">
        <v>45111</v>
      </c>
      <c r="C4318" s="4" t="str">
        <f>IF(ISBLANK(Table14[[#This Row],[Sales_Rep]]),"Unknown",Table14[[#This Row],[Sales_Rep]])</f>
        <v>Charlie</v>
      </c>
      <c r="D4318" s="4" t="str">
        <f>PROPER(Table14[[#This Row],[Region]])</f>
        <v>West</v>
      </c>
      <c r="E4318" s="9">
        <f>IF(ISBLANK(Table14[[#This Row],[Sales_Amount]]),MEDIAN(Table14[Sales_Amount]),Table14[[#This Row],[Sales_Amount]])</f>
        <v>86177.77</v>
      </c>
      <c r="F4318" s="11">
        <f>IF(ISBLANK(Table14[[#This Row],[Quantity_Sold]]),MEDIAN(Table14[Quantity_Sold]),Table14[[#This Row],[Quantity_Sold]])</f>
        <v>16</v>
      </c>
      <c r="G4318" s="4" t="str">
        <f>TRIM(Table14[[#This Row],[Product_Category]])</f>
        <v>Clothing</v>
      </c>
      <c r="H4318" s="9">
        <v>4752.5</v>
      </c>
      <c r="I4318" s="9">
        <v>5669.59</v>
      </c>
      <c r="J4318" s="4" t="str">
        <f>PROPER(Table14[[#This Row],[Customer_Type]])</f>
        <v>Returning</v>
      </c>
      <c r="K4318" s="13">
        <f>IF(ISBLANK(Table14[[#This Row],[Discount]]),MEDIAN(Table14[Discount]),Table14[[#This Row],[Discount]])</f>
        <v>0.05</v>
      </c>
      <c r="L4318" s="4" t="s">
        <v>17</v>
      </c>
      <c r="M4318" s="4" t="s">
        <v>18</v>
      </c>
    </row>
    <row r="4319" spans="1:13" x14ac:dyDescent="0.3">
      <c r="A4319">
        <v>1197</v>
      </c>
      <c r="B4319" s="1">
        <v>45367</v>
      </c>
      <c r="C4319" s="4" t="str">
        <f>IF(ISBLANK(Table14[[#This Row],[Sales_Rep]]),"Unknown",Table14[[#This Row],[Sales_Rep]])</f>
        <v>Eve</v>
      </c>
      <c r="D4319" s="4" t="str">
        <f>PROPER(Table14[[#This Row],[Region]])</f>
        <v>East</v>
      </c>
      <c r="E4319" s="9">
        <f>IF(ISBLANK(Table14[[#This Row],[Sales_Amount]]),MEDIAN(Table14[Sales_Amount]),Table14[[#This Row],[Sales_Amount]])</f>
        <v>15117.27</v>
      </c>
      <c r="F4319" s="11">
        <f>IF(ISBLANK(Table14[[#This Row],[Quantity_Sold]]),MEDIAN(Table14[Quantity_Sold]),Table14[[#This Row],[Quantity_Sold]])</f>
        <v>18</v>
      </c>
      <c r="G4319" s="4" t="str">
        <f>TRIM(Table14[[#This Row],[Product_Category]])</f>
        <v>Clothing</v>
      </c>
      <c r="H4319" s="9">
        <v>869.84</v>
      </c>
      <c r="I4319" s="9">
        <v>1036.8499999999999</v>
      </c>
      <c r="J4319" s="4" t="str">
        <f>PROPER(Table14[[#This Row],[Customer_Type]])</f>
        <v>New</v>
      </c>
      <c r="K4319" s="13">
        <f>IF(ISBLANK(Table14[[#This Row],[Discount]]),MEDIAN(Table14[Discount]),Table14[[#This Row],[Discount]])</f>
        <v>0.19</v>
      </c>
      <c r="L4319" s="4" t="s">
        <v>31</v>
      </c>
      <c r="M4319" s="4" t="s">
        <v>18</v>
      </c>
    </row>
    <row r="4320" spans="1:13" x14ac:dyDescent="0.3">
      <c r="A4320">
        <v>1409</v>
      </c>
      <c r="B4320" s="1">
        <v>45410</v>
      </c>
      <c r="C4320" s="4" t="str">
        <f>IF(ISBLANK(Table14[[#This Row],[Sales_Rep]]),"Unknown",Table14[[#This Row],[Sales_Rep]])</f>
        <v>Charlie</v>
      </c>
      <c r="D4320" s="4" t="str">
        <f>PROPER(Table14[[#This Row],[Region]])</f>
        <v>South</v>
      </c>
      <c r="E4320" s="9">
        <f>IF(ISBLANK(Table14[[#This Row],[Sales_Amount]]),MEDIAN(Table14[Sales_Amount]),Table14[[#This Row],[Sales_Amount]])</f>
        <v>54914.73</v>
      </c>
      <c r="F4320" s="11">
        <f>IF(ISBLANK(Table14[[#This Row],[Quantity_Sold]]),MEDIAN(Table14[Quantity_Sold]),Table14[[#This Row],[Quantity_Sold]])</f>
        <v>12</v>
      </c>
      <c r="G4320" s="4" t="str">
        <f>TRIM(Table14[[#This Row],[Product_Category]])</f>
        <v>Electronics</v>
      </c>
      <c r="H4320" s="9">
        <v>4013.84</v>
      </c>
      <c r="I4320" s="9">
        <v>5447.89</v>
      </c>
      <c r="J4320" s="4" t="str">
        <f>PROPER(Table14[[#This Row],[Customer_Type]])</f>
        <v>New</v>
      </c>
      <c r="K4320" s="13">
        <f>IF(ISBLANK(Table14[[#This Row],[Discount]]),MEDIAN(Table14[Discount]),Table14[[#This Row],[Discount]])</f>
        <v>0.16</v>
      </c>
      <c r="L4320" s="4" t="s">
        <v>31</v>
      </c>
      <c r="M4320" s="4" t="s">
        <v>22</v>
      </c>
    </row>
    <row r="4321" spans="1:13" x14ac:dyDescent="0.3">
      <c r="A4321">
        <v>1156</v>
      </c>
      <c r="B4321" s="1">
        <v>45014</v>
      </c>
      <c r="C4321" s="4" t="str">
        <f>IF(ISBLANK(Table14[[#This Row],[Sales_Rep]]),"Unknown",Table14[[#This Row],[Sales_Rep]])</f>
        <v>Charlie</v>
      </c>
      <c r="D4321" s="4" t="str">
        <f>PROPER(Table14[[#This Row],[Region]])</f>
        <v>East</v>
      </c>
      <c r="E4321" s="9">
        <f>IF(ISBLANK(Table14[[#This Row],[Sales_Amount]]),MEDIAN(Table14[Sales_Amount]),Table14[[#This Row],[Sales_Amount]])</f>
        <v>241093.94</v>
      </c>
      <c r="F4321" s="11">
        <f>IF(ISBLANK(Table14[[#This Row],[Quantity_Sold]]),MEDIAN(Table14[Quantity_Sold]),Table14[[#This Row],[Quantity_Sold]])</f>
        <v>39</v>
      </c>
      <c r="G4321" s="4" t="str">
        <f>TRIM(Table14[[#This Row],[Product_Category]])</f>
        <v>Food</v>
      </c>
      <c r="H4321" s="9">
        <v>4953.6899999999996</v>
      </c>
      <c r="I4321" s="9">
        <v>6647.2</v>
      </c>
      <c r="J4321" s="4" t="str">
        <f>PROPER(Table14[[#This Row],[Customer_Type]])</f>
        <v>Returning</v>
      </c>
      <c r="K4321" s="13">
        <f>IF(ISBLANK(Table14[[#This Row],[Discount]]),MEDIAN(Table14[Discount]),Table14[[#This Row],[Discount]])</f>
        <v>7.0000000000000007E-2</v>
      </c>
      <c r="L4321" s="4" t="s">
        <v>31</v>
      </c>
      <c r="M4321" s="4" t="s">
        <v>22</v>
      </c>
    </row>
    <row r="4322" spans="1:13" x14ac:dyDescent="0.3">
      <c r="A4322">
        <v>1153</v>
      </c>
      <c r="B4322" s="1">
        <v>45370</v>
      </c>
      <c r="C4322" s="4" t="str">
        <f>IF(ISBLANK(Table14[[#This Row],[Sales_Rep]]),"Unknown",Table14[[#This Row],[Sales_Rep]])</f>
        <v>Eve</v>
      </c>
      <c r="D4322" s="4" t="str">
        <f>PROPER(Table14[[#This Row],[Region]])</f>
        <v>East</v>
      </c>
      <c r="E4322" s="9">
        <f>IF(ISBLANK(Table14[[#This Row],[Sales_Amount]]),MEDIAN(Table14[Sales_Amount]),Table14[[#This Row],[Sales_Amount]])</f>
        <v>101911.65</v>
      </c>
      <c r="F4322" s="11">
        <f>IF(ISBLANK(Table14[[#This Row],[Quantity_Sold]]),MEDIAN(Table14[Quantity_Sold]),Table14[[#This Row],[Quantity_Sold]])</f>
        <v>17</v>
      </c>
      <c r="G4322" s="4" t="str">
        <f>TRIM(Table14[[#This Row],[Product_Category]])</f>
        <v>Furniture</v>
      </c>
      <c r="H4322" s="9">
        <v>4638.47</v>
      </c>
      <c r="I4322" s="9">
        <v>6516.09</v>
      </c>
      <c r="J4322" s="4" t="str">
        <f>PROPER(Table14[[#This Row],[Customer_Type]])</f>
        <v>Returning</v>
      </c>
      <c r="K4322" s="13">
        <f>IF(ISBLANK(Table14[[#This Row],[Discount]]),MEDIAN(Table14[Discount]),Table14[[#This Row],[Discount]])</f>
        <v>0.08</v>
      </c>
      <c r="L4322" s="4" t="s">
        <v>17</v>
      </c>
      <c r="M4322" s="4" t="s">
        <v>18</v>
      </c>
    </row>
    <row r="4323" spans="1:13" x14ac:dyDescent="0.3">
      <c r="A4323">
        <v>1175</v>
      </c>
      <c r="B4323" s="1">
        <v>45316</v>
      </c>
      <c r="C4323" s="4" t="str">
        <f>IF(ISBLANK(Table14[[#This Row],[Sales_Rep]]),"Unknown",Table14[[#This Row],[Sales_Rep]])</f>
        <v>Eve</v>
      </c>
      <c r="D4323" s="4" t="str">
        <f>PROPER(Table14[[#This Row],[Region]])</f>
        <v>West</v>
      </c>
      <c r="E4323" s="9">
        <f>IF(ISBLANK(Table14[[#This Row],[Sales_Amount]]),MEDIAN(Table14[Sales_Amount]),Table14[[#This Row],[Sales_Amount]])</f>
        <v>13980.05</v>
      </c>
      <c r="F4323" s="11">
        <f>IF(ISBLANK(Table14[[#This Row],[Quantity_Sold]]),MEDIAN(Table14[Quantity_Sold]),Table14[[#This Row],[Quantity_Sold]])</f>
        <v>4</v>
      </c>
      <c r="G4323" s="4" t="str">
        <f>TRIM(Table14[[#This Row],[Product_Category]])</f>
        <v>Electronics</v>
      </c>
      <c r="H4323" s="9">
        <v>2882.34</v>
      </c>
      <c r="I4323" s="9">
        <v>3678.96</v>
      </c>
      <c r="J4323" s="4" t="str">
        <f>PROPER(Table14[[#This Row],[Customer_Type]])</f>
        <v>New</v>
      </c>
      <c r="K4323" s="13">
        <f>IF(ISBLANK(Table14[[#This Row],[Discount]]),MEDIAN(Table14[Discount]),Table14[[#This Row],[Discount]])</f>
        <v>0.05</v>
      </c>
      <c r="L4323" s="4" t="s">
        <v>17</v>
      </c>
      <c r="M4323" s="4" t="s">
        <v>22</v>
      </c>
    </row>
    <row r="4324" spans="1:13" x14ac:dyDescent="0.3">
      <c r="A4324">
        <v>1182</v>
      </c>
      <c r="B4324" s="1">
        <v>45340</v>
      </c>
      <c r="C4324" s="4" t="str">
        <f>IF(ISBLANK(Table14[[#This Row],[Sales_Rep]]),"Unknown",Table14[[#This Row],[Sales_Rep]])</f>
        <v>Alice</v>
      </c>
      <c r="D4324" s="4" t="str">
        <f>PROPER(Table14[[#This Row],[Region]])</f>
        <v>South</v>
      </c>
      <c r="E4324" s="9">
        <f>IF(ISBLANK(Table14[[#This Row],[Sales_Amount]]),MEDIAN(Table14[Sales_Amount]),Table14[[#This Row],[Sales_Amount]])</f>
        <v>106209.45</v>
      </c>
      <c r="F4324" s="11">
        <f>IF(ISBLANK(Table14[[#This Row],[Quantity_Sold]]),MEDIAN(Table14[Quantity_Sold]),Table14[[#This Row],[Quantity_Sold]])</f>
        <v>48</v>
      </c>
      <c r="G4324" s="4" t="str">
        <f>TRIM(Table14[[#This Row],[Product_Category]])</f>
        <v>Furniture</v>
      </c>
      <c r="H4324" s="9">
        <v>2152.69</v>
      </c>
      <c r="I4324" s="9">
        <v>3073.19</v>
      </c>
      <c r="J4324" s="4" t="str">
        <f>PROPER(Table14[[#This Row],[Customer_Type]])</f>
        <v>Returning</v>
      </c>
      <c r="K4324" s="13">
        <f>IF(ISBLANK(Table14[[#This Row],[Discount]]),MEDIAN(Table14[Discount]),Table14[[#This Row],[Discount]])</f>
        <v>0.28000000000000003</v>
      </c>
      <c r="L4324" s="4" t="s">
        <v>17</v>
      </c>
      <c r="M4324" s="4" t="s">
        <v>18</v>
      </c>
    </row>
    <row r="4325" spans="1:13" x14ac:dyDescent="0.3">
      <c r="A4325">
        <v>1333</v>
      </c>
      <c r="B4325" s="1">
        <v>45033</v>
      </c>
      <c r="C4325" s="4" t="str">
        <f>IF(ISBLANK(Table14[[#This Row],[Sales_Rep]]),"Unknown",Table14[[#This Row],[Sales_Rep]])</f>
        <v>Charlie</v>
      </c>
      <c r="D4325" s="4" t="str">
        <f>PROPER(Table14[[#This Row],[Region]])</f>
        <v>North</v>
      </c>
      <c r="E4325" s="9">
        <f>IF(ISBLANK(Table14[[#This Row],[Sales_Amount]]),MEDIAN(Table14[Sales_Amount]),Table14[[#This Row],[Sales_Amount]])</f>
        <v>18032.849999999999</v>
      </c>
      <c r="F4325" s="11">
        <f>IF(ISBLANK(Table14[[#This Row],[Quantity_Sold]]),MEDIAN(Table14[Quantity_Sold]),Table14[[#This Row],[Quantity_Sold]])</f>
        <v>13</v>
      </c>
      <c r="G4325" s="4" t="str">
        <f>TRIM(Table14[[#This Row],[Product_Category]])</f>
        <v>Electronics</v>
      </c>
      <c r="H4325" s="9">
        <v>1100.3599999999999</v>
      </c>
      <c r="I4325" s="9">
        <v>1444.94</v>
      </c>
      <c r="J4325" s="4" t="str">
        <f>PROPER(Table14[[#This Row],[Customer_Type]])</f>
        <v>New</v>
      </c>
      <c r="K4325" s="13">
        <f>IF(ISBLANK(Table14[[#This Row],[Discount]]),MEDIAN(Table14[Discount]),Table14[[#This Row],[Discount]])</f>
        <v>0.04</v>
      </c>
      <c r="L4325" s="4" t="s">
        <v>31</v>
      </c>
      <c r="M4325" s="4" t="s">
        <v>18</v>
      </c>
    </row>
    <row r="4326" spans="1:13" x14ac:dyDescent="0.3">
      <c r="A4326">
        <v>1157</v>
      </c>
      <c r="B4326" s="1">
        <v>45085</v>
      </c>
      <c r="C4326" s="4" t="str">
        <f>IF(ISBLANK(Table14[[#This Row],[Sales_Rep]]),"Unknown",Table14[[#This Row],[Sales_Rep]])</f>
        <v>David</v>
      </c>
      <c r="D4326" s="4" t="str">
        <f>PROPER(Table14[[#This Row],[Region]])</f>
        <v>North</v>
      </c>
      <c r="E4326" s="9">
        <f>IF(ISBLANK(Table14[[#This Row],[Sales_Amount]]),MEDIAN(Table14[Sales_Amount]),Table14[[#This Row],[Sales_Amount]])</f>
        <v>158352.16</v>
      </c>
      <c r="F4326" s="11">
        <f>IF(ISBLANK(Table14[[#This Row],[Quantity_Sold]]),MEDIAN(Table14[Quantity_Sold]),Table14[[#This Row],[Quantity_Sold]])</f>
        <v>45</v>
      </c>
      <c r="G4326" s="4" t="str">
        <f>TRIM(Table14[[#This Row],[Product_Category]])</f>
        <v>Electronics</v>
      </c>
      <c r="H4326" s="9">
        <v>2704.68</v>
      </c>
      <c r="I4326" s="9">
        <v>3909.93</v>
      </c>
      <c r="J4326" s="4" t="str">
        <f>PROPER(Table14[[#This Row],[Customer_Type]])</f>
        <v>Returning</v>
      </c>
      <c r="K4326" s="13">
        <f>IF(ISBLANK(Table14[[#This Row],[Discount]]),MEDIAN(Table14[Discount]),Table14[[#This Row],[Discount]])</f>
        <v>0.1</v>
      </c>
      <c r="L4326" s="4" t="s">
        <v>31</v>
      </c>
      <c r="M4326" s="4" t="s">
        <v>18</v>
      </c>
    </row>
    <row r="4327" spans="1:13" x14ac:dyDescent="0.3">
      <c r="A4327">
        <v>1412</v>
      </c>
      <c r="B4327" s="1">
        <v>45238</v>
      </c>
      <c r="C4327" s="4" t="str">
        <f>IF(ISBLANK(Table14[[#This Row],[Sales_Rep]]),"Unknown",Table14[[#This Row],[Sales_Rep]])</f>
        <v>Charlie</v>
      </c>
      <c r="D4327" s="4" t="str">
        <f>PROPER(Table14[[#This Row],[Region]])</f>
        <v>West</v>
      </c>
      <c r="E4327" s="9">
        <f>IF(ISBLANK(Table14[[#This Row],[Sales_Amount]]),MEDIAN(Table14[Sales_Amount]),Table14[[#This Row],[Sales_Amount]])</f>
        <v>128906.63</v>
      </c>
      <c r="F4327" s="11">
        <f>IF(ISBLANK(Table14[[#This Row],[Quantity_Sold]]),MEDIAN(Table14[Quantity_Sold]),Table14[[#This Row],[Quantity_Sold]])</f>
        <v>29</v>
      </c>
      <c r="G4327" s="4" t="str">
        <f>TRIM(Table14[[#This Row],[Product_Category]])</f>
        <v>Electronics</v>
      </c>
      <c r="H4327" s="9">
        <v>3554.65</v>
      </c>
      <c r="I4327" s="9">
        <v>5109.26</v>
      </c>
      <c r="J4327" s="4" t="str">
        <f>PROPER(Table14[[#This Row],[Customer_Type]])</f>
        <v>Returning</v>
      </c>
      <c r="K4327" s="13">
        <f>IF(ISBLANK(Table14[[#This Row],[Discount]]),MEDIAN(Table14[Discount]),Table14[[#This Row],[Discount]])</f>
        <v>0.13</v>
      </c>
      <c r="L4327" s="4" t="s">
        <v>31</v>
      </c>
      <c r="M4327" s="4" t="s">
        <v>18</v>
      </c>
    </row>
    <row r="4328" spans="1:13" x14ac:dyDescent="0.3">
      <c r="A4328">
        <v>1068</v>
      </c>
      <c r="B4328" s="1">
        <v>45331</v>
      </c>
      <c r="C4328" s="4" t="str">
        <f>IF(ISBLANK(Table14[[#This Row],[Sales_Rep]]),"Unknown",Table14[[#This Row],[Sales_Rep]])</f>
        <v>Charlie</v>
      </c>
      <c r="D4328" s="4" t="str">
        <f>PROPER(Table14[[#This Row],[Region]])</f>
        <v>East</v>
      </c>
      <c r="E4328" s="9">
        <f>IF(ISBLANK(Table14[[#This Row],[Sales_Amount]]),MEDIAN(Table14[Sales_Amount]),Table14[[#This Row],[Sales_Amount]])</f>
        <v>25842.65</v>
      </c>
      <c r="F4328" s="11">
        <f>IF(ISBLANK(Table14[[#This Row],[Quantity_Sold]]),MEDIAN(Table14[Quantity_Sold]),Table14[[#This Row],[Quantity_Sold]])</f>
        <v>5</v>
      </c>
      <c r="G4328" s="4" t="str">
        <f>TRIM(Table14[[#This Row],[Product_Category]])</f>
        <v>Clothing</v>
      </c>
      <c r="H4328" s="9">
        <v>4894.05</v>
      </c>
      <c r="I4328" s="9">
        <v>7279.62</v>
      </c>
      <c r="J4328" s="4" t="str">
        <f>PROPER(Table14[[#This Row],[Customer_Type]])</f>
        <v>New</v>
      </c>
      <c r="K4328" s="13">
        <f>IF(ISBLANK(Table14[[#This Row],[Discount]]),MEDIAN(Table14[Discount]),Table14[[#This Row],[Discount]])</f>
        <v>0.28999999999999998</v>
      </c>
      <c r="L4328" s="4" t="s">
        <v>17</v>
      </c>
      <c r="M4328" s="4" t="s">
        <v>22</v>
      </c>
    </row>
    <row r="4329" spans="1:13" x14ac:dyDescent="0.3">
      <c r="A4329">
        <v>1134</v>
      </c>
      <c r="B4329" s="1">
        <v>45514</v>
      </c>
      <c r="C4329" s="4" t="str">
        <f>IF(ISBLANK(Table14[[#This Row],[Sales_Rep]]),"Unknown",Table14[[#This Row],[Sales_Rep]])</f>
        <v>Eve</v>
      </c>
      <c r="D4329" s="4" t="str">
        <f>PROPER(Table14[[#This Row],[Region]])</f>
        <v>South</v>
      </c>
      <c r="E4329" s="9">
        <f>IF(ISBLANK(Table14[[#This Row],[Sales_Amount]]),MEDIAN(Table14[Sales_Amount]),Table14[[#This Row],[Sales_Amount]])</f>
        <v>74655.11</v>
      </c>
      <c r="F4329" s="11">
        <f>IF(ISBLANK(Table14[[#This Row],[Quantity_Sold]]),MEDIAN(Table14[Quantity_Sold]),Table14[[#This Row],[Quantity_Sold]])</f>
        <v>32</v>
      </c>
      <c r="G4329" s="4" t="str">
        <f>TRIM(Table14[[#This Row],[Product_Category]])</f>
        <v>Furniture</v>
      </c>
      <c r="H4329" s="9">
        <v>2590.0500000000002</v>
      </c>
      <c r="I4329" s="9">
        <v>2990.99</v>
      </c>
      <c r="J4329" s="4" t="str">
        <f>PROPER(Table14[[#This Row],[Customer_Type]])</f>
        <v>Returning</v>
      </c>
      <c r="K4329" s="13">
        <f>IF(ISBLANK(Table14[[#This Row],[Discount]]),MEDIAN(Table14[Discount]),Table14[[#This Row],[Discount]])</f>
        <v>0.22</v>
      </c>
      <c r="L4329" s="4" t="s">
        <v>31</v>
      </c>
      <c r="M4329" s="4" t="s">
        <v>22</v>
      </c>
    </row>
    <row r="4330" spans="1:13" x14ac:dyDescent="0.3">
      <c r="A4330">
        <v>1117</v>
      </c>
      <c r="B4330" s="1">
        <v>45365</v>
      </c>
      <c r="C4330" s="4" t="str">
        <f>IF(ISBLANK(Table14[[#This Row],[Sales_Rep]]),"Unknown",Table14[[#This Row],[Sales_Rep]])</f>
        <v>Charlie</v>
      </c>
      <c r="D4330" s="4" t="str">
        <f>PROPER(Table14[[#This Row],[Region]])</f>
        <v>South</v>
      </c>
      <c r="E4330" s="9">
        <f>IF(ISBLANK(Table14[[#This Row],[Sales_Amount]]),MEDIAN(Table14[Sales_Amount]),Table14[[#This Row],[Sales_Amount]])</f>
        <v>23213.37</v>
      </c>
      <c r="F4330" s="11">
        <f>IF(ISBLANK(Table14[[#This Row],[Quantity_Sold]]),MEDIAN(Table14[Quantity_Sold]),Table14[[#This Row],[Quantity_Sold]])</f>
        <v>6</v>
      </c>
      <c r="G4330" s="4" t="str">
        <f>TRIM(Table14[[#This Row],[Product_Category]])</f>
        <v>Food</v>
      </c>
      <c r="H4330" s="9">
        <v>3693.08</v>
      </c>
      <c r="I4330" s="9">
        <v>4205.32</v>
      </c>
      <c r="J4330" s="4" t="str">
        <f>PROPER(Table14[[#This Row],[Customer_Type]])</f>
        <v>New</v>
      </c>
      <c r="K4330" s="13">
        <f>IF(ISBLANK(Table14[[#This Row],[Discount]]),MEDIAN(Table14[Discount]),Table14[[#This Row],[Discount]])</f>
        <v>0.08</v>
      </c>
      <c r="L4330" s="4" t="s">
        <v>26</v>
      </c>
      <c r="M4330" s="4" t="s">
        <v>18</v>
      </c>
    </row>
    <row r="4331" spans="1:13" x14ac:dyDescent="0.3">
      <c r="A4331">
        <v>1345</v>
      </c>
      <c r="B4331" s="1">
        <v>45320</v>
      </c>
      <c r="C4331" s="4" t="str">
        <f>IF(ISBLANK(Table14[[#This Row],[Sales_Rep]]),"Unknown",Table14[[#This Row],[Sales_Rep]])</f>
        <v>Charlie</v>
      </c>
      <c r="D4331" s="4" t="str">
        <f>PROPER(Table14[[#This Row],[Region]])</f>
        <v>West</v>
      </c>
      <c r="E4331" s="9">
        <f>IF(ISBLANK(Table14[[#This Row],[Sales_Amount]]),MEDIAN(Table14[Sales_Amount]),Table14[[#This Row],[Sales_Amount]])</f>
        <v>119193.87</v>
      </c>
      <c r="F4331" s="11">
        <f>IF(ISBLANK(Table14[[#This Row],[Quantity_Sold]]),MEDIAN(Table14[Quantity_Sold]),Table14[[#This Row],[Quantity_Sold]])</f>
        <v>21</v>
      </c>
      <c r="G4331" s="4" t="str">
        <f>TRIM(Table14[[#This Row],[Product_Category]])</f>
        <v>Furniture</v>
      </c>
      <c r="H4331" s="9">
        <v>4147.03</v>
      </c>
      <c r="I4331" s="9">
        <v>6038.19</v>
      </c>
      <c r="J4331" s="4" t="str">
        <f>PROPER(Table14[[#This Row],[Customer_Type]])</f>
        <v>New</v>
      </c>
      <c r="K4331" s="13">
        <f>IF(ISBLANK(Table14[[#This Row],[Discount]]),MEDIAN(Table14[Discount]),Table14[[#This Row],[Discount]])</f>
        <v>0.06</v>
      </c>
      <c r="L4331" s="4" t="s">
        <v>26</v>
      </c>
      <c r="M4331" s="4" t="s">
        <v>18</v>
      </c>
    </row>
    <row r="4332" spans="1:13" x14ac:dyDescent="0.3">
      <c r="A4332">
        <v>1116</v>
      </c>
      <c r="B4332" s="1">
        <v>44935</v>
      </c>
      <c r="C4332" s="4" t="str">
        <f>IF(ISBLANK(Table14[[#This Row],[Sales_Rep]]),"Unknown",Table14[[#This Row],[Sales_Rep]])</f>
        <v>David</v>
      </c>
      <c r="D4332" s="4" t="str">
        <f>PROPER(Table14[[#This Row],[Region]])</f>
        <v>West</v>
      </c>
      <c r="E4332" s="9">
        <f>IF(ISBLANK(Table14[[#This Row],[Sales_Amount]]),MEDIAN(Table14[Sales_Amount]),Table14[[#This Row],[Sales_Amount]])</f>
        <v>6025.97</v>
      </c>
      <c r="F4332" s="11">
        <f>IF(ISBLANK(Table14[[#This Row],[Quantity_Sold]]),MEDIAN(Table14[Quantity_Sold]),Table14[[#This Row],[Quantity_Sold]])</f>
        <v>12</v>
      </c>
      <c r="G4332" s="4" t="str">
        <f>TRIM(Table14[[#This Row],[Product_Category]])</f>
        <v>Clothing</v>
      </c>
      <c r="H4332" s="9">
        <v>468.34</v>
      </c>
      <c r="I4332" s="9">
        <v>577.20000000000005</v>
      </c>
      <c r="J4332" s="4" t="str">
        <f>PROPER(Table14[[#This Row],[Customer_Type]])</f>
        <v>Returning</v>
      </c>
      <c r="K4332" s="13">
        <f>IF(ISBLANK(Table14[[#This Row],[Discount]]),MEDIAN(Table14[Discount]),Table14[[#This Row],[Discount]])</f>
        <v>0.13</v>
      </c>
      <c r="L4332" s="4" t="s">
        <v>17</v>
      </c>
      <c r="M4332" s="4" t="s">
        <v>18</v>
      </c>
    </row>
    <row r="4333" spans="1:13" x14ac:dyDescent="0.3">
      <c r="A4333">
        <v>1445</v>
      </c>
      <c r="B4333" s="1">
        <v>45358</v>
      </c>
      <c r="C4333" s="4" t="str">
        <f>IF(ISBLANK(Table14[[#This Row],[Sales_Rep]]),"Unknown",Table14[[#This Row],[Sales_Rep]])</f>
        <v>Eve</v>
      </c>
      <c r="D4333" s="4" t="str">
        <f>PROPER(Table14[[#This Row],[Region]])</f>
        <v>West</v>
      </c>
      <c r="E4333" s="9">
        <f>IF(ISBLANK(Table14[[#This Row],[Sales_Amount]]),MEDIAN(Table14[Sales_Amount]),Table14[[#This Row],[Sales_Amount]])</f>
        <v>3870.32</v>
      </c>
      <c r="F4333" s="11">
        <f>IF(ISBLANK(Table14[[#This Row],[Quantity_Sold]]),MEDIAN(Table14[Quantity_Sold]),Table14[[#This Row],[Quantity_Sold]])</f>
        <v>17</v>
      </c>
      <c r="G4333" s="4" t="str">
        <f>TRIM(Table14[[#This Row],[Product_Category]])</f>
        <v>Food</v>
      </c>
      <c r="H4333" s="9">
        <v>216.97</v>
      </c>
      <c r="I4333" s="9">
        <v>295.67</v>
      </c>
      <c r="J4333" s="4" t="str">
        <f>PROPER(Table14[[#This Row],[Customer_Type]])</f>
        <v>Returning</v>
      </c>
      <c r="K4333" s="13">
        <f>IF(ISBLANK(Table14[[#This Row],[Discount]]),MEDIAN(Table14[Discount]),Table14[[#This Row],[Discount]])</f>
        <v>0.23</v>
      </c>
      <c r="L4333" s="4" t="s">
        <v>31</v>
      </c>
      <c r="M4333" s="4" t="s">
        <v>18</v>
      </c>
    </row>
    <row r="4334" spans="1:13" x14ac:dyDescent="0.3">
      <c r="A4334">
        <v>1377</v>
      </c>
      <c r="B4334" s="1">
        <v>44936</v>
      </c>
      <c r="C4334" s="4" t="str">
        <f>IF(ISBLANK(Table14[[#This Row],[Sales_Rep]]),"Unknown",Table14[[#This Row],[Sales_Rep]])</f>
        <v>Charlie</v>
      </c>
      <c r="D4334" s="4" t="str">
        <f>PROPER(Table14[[#This Row],[Region]])</f>
        <v>West</v>
      </c>
      <c r="E4334" s="9">
        <f>IF(ISBLANK(Table14[[#This Row],[Sales_Amount]]),MEDIAN(Table14[Sales_Amount]),Table14[[#This Row],[Sales_Amount]])</f>
        <v>4613.3900000000003</v>
      </c>
      <c r="F4334" s="11">
        <f>IF(ISBLANK(Table14[[#This Row],[Quantity_Sold]]),MEDIAN(Table14[Quantity_Sold]),Table14[[#This Row],[Quantity_Sold]])</f>
        <v>11</v>
      </c>
      <c r="G4334" s="4" t="str">
        <f>TRIM(Table14[[#This Row],[Product_Category]])</f>
        <v>Clothing</v>
      </c>
      <c r="H4334" s="9">
        <v>364.65</v>
      </c>
      <c r="I4334" s="9">
        <v>505.3</v>
      </c>
      <c r="J4334" s="4" t="str">
        <f>PROPER(Table14[[#This Row],[Customer_Type]])</f>
        <v>New</v>
      </c>
      <c r="K4334" s="13">
        <f>IF(ISBLANK(Table14[[#This Row],[Discount]]),MEDIAN(Table14[Discount]),Table14[[#This Row],[Discount]])</f>
        <v>0.17</v>
      </c>
      <c r="L4334" s="4" t="s">
        <v>31</v>
      </c>
      <c r="M4334" s="4" t="s">
        <v>22</v>
      </c>
    </row>
    <row r="4335" spans="1:13" x14ac:dyDescent="0.3">
      <c r="A4335">
        <v>1410</v>
      </c>
      <c r="B4335" s="1">
        <v>45354</v>
      </c>
      <c r="C4335" s="4" t="str">
        <f>IF(ISBLANK(Table14[[#This Row],[Sales_Rep]]),"Unknown",Table14[[#This Row],[Sales_Rep]])</f>
        <v>Bob</v>
      </c>
      <c r="D4335" s="4" t="str">
        <f>PROPER(Table14[[#This Row],[Region]])</f>
        <v>East</v>
      </c>
      <c r="E4335" s="9">
        <f>IF(ISBLANK(Table14[[#This Row],[Sales_Amount]]),MEDIAN(Table14[Sales_Amount]),Table14[[#This Row],[Sales_Amount]])</f>
        <v>24600.71</v>
      </c>
      <c r="F4335" s="11">
        <f>IF(ISBLANK(Table14[[#This Row],[Quantity_Sold]]),MEDIAN(Table14[Quantity_Sold]),Table14[[#This Row],[Quantity_Sold]])</f>
        <v>45</v>
      </c>
      <c r="G4335" s="4" t="str">
        <f>TRIM(Table14[[#This Row],[Product_Category]])</f>
        <v>Clothing</v>
      </c>
      <c r="H4335" s="9">
        <v>506.91</v>
      </c>
      <c r="I4335" s="9">
        <v>621.23</v>
      </c>
      <c r="J4335" s="4" t="str">
        <f>PROPER(Table14[[#This Row],[Customer_Type]])</f>
        <v>New</v>
      </c>
      <c r="K4335" s="13">
        <f>IF(ISBLANK(Table14[[#This Row],[Discount]]),MEDIAN(Table14[Discount]),Table14[[#This Row],[Discount]])</f>
        <v>0.12</v>
      </c>
      <c r="L4335" s="4" t="s">
        <v>26</v>
      </c>
      <c r="M4335" s="4" t="s">
        <v>18</v>
      </c>
    </row>
    <row r="4336" spans="1:13" x14ac:dyDescent="0.3">
      <c r="A4336">
        <v>1299</v>
      </c>
      <c r="B4336" s="1">
        <v>45356</v>
      </c>
      <c r="C4336" s="4" t="str">
        <f>IF(ISBLANK(Table14[[#This Row],[Sales_Rep]]),"Unknown",Table14[[#This Row],[Sales_Rep]])</f>
        <v>Alice</v>
      </c>
      <c r="D4336" s="4" t="str">
        <f>PROPER(Table14[[#This Row],[Region]])</f>
        <v>South</v>
      </c>
      <c r="E4336" s="9">
        <f>IF(ISBLANK(Table14[[#This Row],[Sales_Amount]]),MEDIAN(Table14[Sales_Amount]),Table14[[#This Row],[Sales_Amount]])</f>
        <v>45163.9</v>
      </c>
      <c r="F4336" s="11">
        <f>IF(ISBLANK(Table14[[#This Row],[Quantity_Sold]]),MEDIAN(Table14[Quantity_Sold]),Table14[[#This Row],[Quantity_Sold]])</f>
        <v>9</v>
      </c>
      <c r="G4336" s="4" t="str">
        <f>TRIM(Table14[[#This Row],[Product_Category]])</f>
        <v>Furniture</v>
      </c>
      <c r="H4336" s="9">
        <v>4801.43</v>
      </c>
      <c r="I4336" s="9">
        <v>5638.44</v>
      </c>
      <c r="J4336" s="4" t="str">
        <f>PROPER(Table14[[#This Row],[Customer_Type]])</f>
        <v>New</v>
      </c>
      <c r="K4336" s="13">
        <f>IF(ISBLANK(Table14[[#This Row],[Discount]]),MEDIAN(Table14[Discount]),Table14[[#This Row],[Discount]])</f>
        <v>0.11</v>
      </c>
      <c r="L4336" s="4" t="s">
        <v>17</v>
      </c>
      <c r="M4336" s="4" t="s">
        <v>22</v>
      </c>
    </row>
    <row r="4337" spans="1:13" x14ac:dyDescent="0.3">
      <c r="A4337">
        <v>1250</v>
      </c>
      <c r="B4337" s="1">
        <v>45215</v>
      </c>
      <c r="C4337" s="4" t="str">
        <f>IF(ISBLANK(Table14[[#This Row],[Sales_Rep]]),"Unknown",Table14[[#This Row],[Sales_Rep]])</f>
        <v>David</v>
      </c>
      <c r="D4337" s="4" t="str">
        <f>PROPER(Table14[[#This Row],[Region]])</f>
        <v>North</v>
      </c>
      <c r="E4337" s="9">
        <f>IF(ISBLANK(Table14[[#This Row],[Sales_Amount]]),MEDIAN(Table14[Sales_Amount]),Table14[[#This Row],[Sales_Amount]])</f>
        <v>49648.09</v>
      </c>
      <c r="F4337" s="11">
        <f>IF(ISBLANK(Table14[[#This Row],[Quantity_Sold]]),MEDIAN(Table14[Quantity_Sold]),Table14[[#This Row],[Quantity_Sold]])</f>
        <v>44</v>
      </c>
      <c r="G4337" s="4" t="str">
        <f>TRIM(Table14[[#This Row],[Product_Category]])</f>
        <v>Clothing</v>
      </c>
      <c r="H4337" s="9">
        <v>1026.4000000000001</v>
      </c>
      <c r="I4337" s="9">
        <v>1465.41</v>
      </c>
      <c r="J4337" s="4" t="str">
        <f>PROPER(Table14[[#This Row],[Customer_Type]])</f>
        <v>Returning</v>
      </c>
      <c r="K4337" s="13">
        <f>IF(ISBLANK(Table14[[#This Row],[Discount]]),MEDIAN(Table14[Discount]),Table14[[#This Row],[Discount]])</f>
        <v>0.23</v>
      </c>
      <c r="L4337" s="4" t="s">
        <v>26</v>
      </c>
      <c r="M4337" s="4" t="s">
        <v>18</v>
      </c>
    </row>
    <row r="4338" spans="1:13" x14ac:dyDescent="0.3">
      <c r="A4338">
        <v>1070</v>
      </c>
      <c r="B4338" s="1">
        <v>45480</v>
      </c>
      <c r="C4338" s="4" t="str">
        <f>IF(ISBLANK(Table14[[#This Row],[Sales_Rep]]),"Unknown",Table14[[#This Row],[Sales_Rep]])</f>
        <v>Charlie</v>
      </c>
      <c r="D4338" s="4" t="str">
        <f>PROPER(Table14[[#This Row],[Region]])</f>
        <v>South</v>
      </c>
      <c r="E4338" s="9">
        <f>IF(ISBLANK(Table14[[#This Row],[Sales_Amount]]),MEDIAN(Table14[Sales_Amount]),Table14[[#This Row],[Sales_Amount]])</f>
        <v>55924.39</v>
      </c>
      <c r="F4338" s="11">
        <f>IF(ISBLANK(Table14[[#This Row],[Quantity_Sold]]),MEDIAN(Table14[Quantity_Sold]),Table14[[#This Row],[Quantity_Sold]])</f>
        <v>16</v>
      </c>
      <c r="G4338" s="4" t="str">
        <f>TRIM(Table14[[#This Row],[Product_Category]])</f>
        <v>Electronics</v>
      </c>
      <c r="H4338" s="9">
        <v>3207.41</v>
      </c>
      <c r="I4338" s="9">
        <v>3530.58</v>
      </c>
      <c r="J4338" s="4" t="str">
        <f>PROPER(Table14[[#This Row],[Customer_Type]])</f>
        <v>New</v>
      </c>
      <c r="K4338" s="13">
        <f>IF(ISBLANK(Table14[[#This Row],[Discount]]),MEDIAN(Table14[Discount]),Table14[[#This Row],[Discount]])</f>
        <v>0.01</v>
      </c>
      <c r="L4338" s="4" t="s">
        <v>31</v>
      </c>
      <c r="M4338" s="4" t="s">
        <v>18</v>
      </c>
    </row>
    <row r="4339" spans="1:13" x14ac:dyDescent="0.3">
      <c r="A4339">
        <v>1448</v>
      </c>
      <c r="B4339" s="1">
        <v>45484</v>
      </c>
      <c r="C4339" s="4" t="str">
        <f>IF(ISBLANK(Table14[[#This Row],[Sales_Rep]]),"Unknown",Table14[[#This Row],[Sales_Rep]])</f>
        <v>Bob</v>
      </c>
      <c r="D4339" s="4" t="str">
        <f>PROPER(Table14[[#This Row],[Region]])</f>
        <v>South</v>
      </c>
      <c r="E4339" s="9">
        <f>IF(ISBLANK(Table14[[#This Row],[Sales_Amount]]),MEDIAN(Table14[Sales_Amount]),Table14[[#This Row],[Sales_Amount]])</f>
        <v>4405.72</v>
      </c>
      <c r="F4339" s="11">
        <f>IF(ISBLANK(Table14[[#This Row],[Quantity_Sold]]),MEDIAN(Table14[Quantity_Sold]),Table14[[#This Row],[Quantity_Sold]])</f>
        <v>1</v>
      </c>
      <c r="G4339" s="4" t="str">
        <f>TRIM(Table14[[#This Row],[Product_Category]])</f>
        <v>Electronics</v>
      </c>
      <c r="H4339" s="9">
        <v>4264.6000000000004</v>
      </c>
      <c r="I4339" s="9">
        <v>5576.86</v>
      </c>
      <c r="J4339" s="4" t="str">
        <f>PROPER(Table14[[#This Row],[Customer_Type]])</f>
        <v>New</v>
      </c>
      <c r="K4339" s="13">
        <f>IF(ISBLANK(Table14[[#This Row],[Discount]]),MEDIAN(Table14[Discount]),Table14[[#This Row],[Discount]])</f>
        <v>0.21</v>
      </c>
      <c r="L4339" s="4" t="s">
        <v>26</v>
      </c>
      <c r="M4339" s="4" t="s">
        <v>18</v>
      </c>
    </row>
    <row r="4340" spans="1:13" x14ac:dyDescent="0.3">
      <c r="A4340">
        <v>1080</v>
      </c>
      <c r="B4340" s="1">
        <v>45597</v>
      </c>
      <c r="C4340" s="4" t="str">
        <f>IF(ISBLANK(Table14[[#This Row],[Sales_Rep]]),"Unknown",Table14[[#This Row],[Sales_Rep]])</f>
        <v>Charlie</v>
      </c>
      <c r="D4340" s="4" t="str">
        <f>PROPER(Table14[[#This Row],[Region]])</f>
        <v>North</v>
      </c>
      <c r="E4340" s="9">
        <f>IF(ISBLANK(Table14[[#This Row],[Sales_Amount]]),MEDIAN(Table14[Sales_Amount]),Table14[[#This Row],[Sales_Amount]])</f>
        <v>43510.11</v>
      </c>
      <c r="F4340" s="11">
        <f>IF(ISBLANK(Table14[[#This Row],[Quantity_Sold]]),MEDIAN(Table14[Quantity_Sold]),Table14[[#This Row],[Quantity_Sold]])</f>
        <v>9</v>
      </c>
      <c r="G4340" s="4" t="str">
        <f>TRIM(Table14[[#This Row],[Product_Category]])</f>
        <v>Electronics</v>
      </c>
      <c r="H4340" s="9">
        <v>4250.4399999999996</v>
      </c>
      <c r="I4340" s="9">
        <v>4883.29</v>
      </c>
      <c r="J4340" s="4" t="str">
        <f>PROPER(Table14[[#This Row],[Customer_Type]])</f>
        <v>New</v>
      </c>
      <c r="K4340" s="13">
        <f>IF(ISBLANK(Table14[[#This Row],[Discount]]),MEDIAN(Table14[Discount]),Table14[[#This Row],[Discount]])</f>
        <v>0.01</v>
      </c>
      <c r="L4340" s="4" t="s">
        <v>26</v>
      </c>
      <c r="M4340" s="4" t="s">
        <v>18</v>
      </c>
    </row>
    <row r="4341" spans="1:13" x14ac:dyDescent="0.3">
      <c r="A4341">
        <v>1295</v>
      </c>
      <c r="B4341" s="1">
        <v>45361</v>
      </c>
      <c r="C4341" s="4" t="str">
        <f>IF(ISBLANK(Table14[[#This Row],[Sales_Rep]]),"Unknown",Table14[[#This Row],[Sales_Rep]])</f>
        <v>Charlie</v>
      </c>
      <c r="D4341" s="4" t="str">
        <f>PROPER(Table14[[#This Row],[Region]])</f>
        <v>West</v>
      </c>
      <c r="E4341" s="9">
        <f>IF(ISBLANK(Table14[[#This Row],[Sales_Amount]]),MEDIAN(Table14[Sales_Amount]),Table14[[#This Row],[Sales_Amount]])</f>
        <v>131668.99</v>
      </c>
      <c r="F4341" s="11">
        <f>IF(ISBLANK(Table14[[#This Row],[Quantity_Sold]]),MEDIAN(Table14[Quantity_Sold]),Table14[[#This Row],[Quantity_Sold]])</f>
        <v>32</v>
      </c>
      <c r="G4341" s="4" t="str">
        <f>TRIM(Table14[[#This Row],[Product_Category]])</f>
        <v>Electronics</v>
      </c>
      <c r="H4341" s="9">
        <v>4855.47</v>
      </c>
      <c r="I4341" s="9">
        <v>5878.08</v>
      </c>
      <c r="J4341" s="4" t="str">
        <f>PROPER(Table14[[#This Row],[Customer_Type]])</f>
        <v>New</v>
      </c>
      <c r="K4341" s="13">
        <f>IF(ISBLANK(Table14[[#This Row],[Discount]]),MEDIAN(Table14[Discount]),Table14[[#This Row],[Discount]])</f>
        <v>0.3</v>
      </c>
      <c r="L4341" s="4" t="s">
        <v>31</v>
      </c>
      <c r="M4341" s="4" t="s">
        <v>22</v>
      </c>
    </row>
    <row r="4342" spans="1:13" x14ac:dyDescent="0.3">
      <c r="A4342">
        <v>1255</v>
      </c>
      <c r="B4342" s="1">
        <v>44935</v>
      </c>
      <c r="C4342" s="4" t="str">
        <f>IF(ISBLANK(Table14[[#This Row],[Sales_Rep]]),"Unknown",Table14[[#This Row],[Sales_Rep]])</f>
        <v>Eve</v>
      </c>
      <c r="D4342" s="4" t="str">
        <f>PROPER(Table14[[#This Row],[Region]])</f>
        <v>West</v>
      </c>
      <c r="E4342" s="9">
        <f>IF(ISBLANK(Table14[[#This Row],[Sales_Amount]]),MEDIAN(Table14[Sales_Amount]),Table14[[#This Row],[Sales_Amount]])</f>
        <v>25721.65</v>
      </c>
      <c r="F4342" s="11">
        <f>IF(ISBLANK(Table14[[#This Row],[Quantity_Sold]]),MEDIAN(Table14[Quantity_Sold]),Table14[[#This Row],[Quantity_Sold]])</f>
        <v>23</v>
      </c>
      <c r="G4342" s="4" t="str">
        <f>TRIM(Table14[[#This Row],[Product_Category]])</f>
        <v>Food</v>
      </c>
      <c r="H4342" s="9">
        <v>1220.28</v>
      </c>
      <c r="I4342" s="9">
        <v>1452.38</v>
      </c>
      <c r="J4342" s="4" t="str">
        <f>PROPER(Table14[[#This Row],[Customer_Type]])</f>
        <v>Returning</v>
      </c>
      <c r="K4342" s="13">
        <f>IF(ISBLANK(Table14[[#This Row],[Discount]]),MEDIAN(Table14[Discount]),Table14[[#This Row],[Discount]])</f>
        <v>0.23</v>
      </c>
      <c r="L4342" s="4" t="s">
        <v>26</v>
      </c>
      <c r="M4342" s="4" t="s">
        <v>18</v>
      </c>
    </row>
    <row r="4343" spans="1:13" x14ac:dyDescent="0.3">
      <c r="A4343">
        <v>1266</v>
      </c>
      <c r="B4343" s="1">
        <v>45583</v>
      </c>
      <c r="C4343" s="4" t="str">
        <f>IF(ISBLANK(Table14[[#This Row],[Sales_Rep]]),"Unknown",Table14[[#This Row],[Sales_Rep]])</f>
        <v>Eve</v>
      </c>
      <c r="D4343" s="4" t="str">
        <f>PROPER(Table14[[#This Row],[Region]])</f>
        <v>East</v>
      </c>
      <c r="E4343" s="9">
        <f>IF(ISBLANK(Table14[[#This Row],[Sales_Amount]]),MEDIAN(Table14[Sales_Amount]),Table14[[#This Row],[Sales_Amount]])</f>
        <v>216932.35</v>
      </c>
      <c r="F4343" s="11">
        <f>IF(ISBLANK(Table14[[#This Row],[Quantity_Sold]]),MEDIAN(Table14[Quantity_Sold]),Table14[[#This Row],[Quantity_Sold]])</f>
        <v>40</v>
      </c>
      <c r="G4343" s="4" t="str">
        <f>TRIM(Table14[[#This Row],[Product_Category]])</f>
        <v>Electronics</v>
      </c>
      <c r="H4343" s="9">
        <v>3867.48</v>
      </c>
      <c r="I4343" s="9">
        <v>5649.28</v>
      </c>
      <c r="J4343" s="4" t="str">
        <f>PROPER(Table14[[#This Row],[Customer_Type]])</f>
        <v>Returning</v>
      </c>
      <c r="K4343" s="13">
        <f>IF(ISBLANK(Table14[[#This Row],[Discount]]),MEDIAN(Table14[Discount]),Table14[[#This Row],[Discount]])</f>
        <v>0.04</v>
      </c>
      <c r="L4343" s="4" t="s">
        <v>26</v>
      </c>
      <c r="M4343" s="4" t="s">
        <v>18</v>
      </c>
    </row>
    <row r="4344" spans="1:13" x14ac:dyDescent="0.3">
      <c r="A4344">
        <v>1209</v>
      </c>
      <c r="B4344" s="1">
        <v>45177</v>
      </c>
      <c r="C4344" s="4" t="str">
        <f>IF(ISBLANK(Table14[[#This Row],[Sales_Rep]]),"Unknown",Table14[[#This Row],[Sales_Rep]])</f>
        <v>Eve</v>
      </c>
      <c r="D4344" s="4" t="str">
        <f>PROPER(Table14[[#This Row],[Region]])</f>
        <v>East</v>
      </c>
      <c r="E4344" s="9">
        <f>IF(ISBLANK(Table14[[#This Row],[Sales_Amount]]),MEDIAN(Table14[Sales_Amount]),Table14[[#This Row],[Sales_Amount]])</f>
        <v>106240.74</v>
      </c>
      <c r="F4344" s="11">
        <f>IF(ISBLANK(Table14[[#This Row],[Quantity_Sold]]),MEDIAN(Table14[Quantity_Sold]),Table14[[#This Row],[Quantity_Sold]])</f>
        <v>43</v>
      </c>
      <c r="G4344" s="4" t="str">
        <f>TRIM(Table14[[#This Row],[Product_Category]])</f>
        <v>Food</v>
      </c>
      <c r="H4344" s="9">
        <v>2003.42</v>
      </c>
      <c r="I4344" s="9">
        <v>2628.42</v>
      </c>
      <c r="J4344" s="4" t="str">
        <f>PROPER(Table14[[#This Row],[Customer_Type]])</f>
        <v>New</v>
      </c>
      <c r="K4344" s="13">
        <f>IF(ISBLANK(Table14[[#This Row],[Discount]]),MEDIAN(Table14[Discount]),Table14[[#This Row],[Discount]])</f>
        <v>0.06</v>
      </c>
      <c r="L4344" s="4" t="s">
        <v>26</v>
      </c>
      <c r="M4344" s="4" t="s">
        <v>22</v>
      </c>
    </row>
    <row r="4345" spans="1:13" x14ac:dyDescent="0.3">
      <c r="A4345">
        <v>1011</v>
      </c>
      <c r="B4345" s="1">
        <v>45276</v>
      </c>
      <c r="C4345" s="4" t="str">
        <f>IF(ISBLANK(Table14[[#This Row],[Sales_Rep]]),"Unknown",Table14[[#This Row],[Sales_Rep]])</f>
        <v>Bob</v>
      </c>
      <c r="D4345" s="4" t="str">
        <f>PROPER(Table14[[#This Row],[Region]])</f>
        <v>West</v>
      </c>
      <c r="E4345" s="9">
        <f>IF(ISBLANK(Table14[[#This Row],[Sales_Amount]]),MEDIAN(Table14[Sales_Amount]),Table14[[#This Row],[Sales_Amount]])</f>
        <v>102438.57</v>
      </c>
      <c r="F4345" s="11">
        <f>IF(ISBLANK(Table14[[#This Row],[Quantity_Sold]]),MEDIAN(Table14[Quantity_Sold]),Table14[[#This Row],[Quantity_Sold]])</f>
        <v>26</v>
      </c>
      <c r="G4345" s="4" t="str">
        <f>TRIM(Table14[[#This Row],[Product_Category]])</f>
        <v>Clothing</v>
      </c>
      <c r="H4345" s="9">
        <v>4375.05</v>
      </c>
      <c r="I4345" s="9">
        <v>5324.25</v>
      </c>
      <c r="J4345" s="4" t="str">
        <f>PROPER(Table14[[#This Row],[Customer_Type]])</f>
        <v>New</v>
      </c>
      <c r="K4345" s="13">
        <f>IF(ISBLANK(Table14[[#This Row],[Discount]]),MEDIAN(Table14[Discount]),Table14[[#This Row],[Discount]])</f>
        <v>0.26</v>
      </c>
      <c r="L4345" s="4" t="s">
        <v>26</v>
      </c>
      <c r="M4345" s="4" t="s">
        <v>18</v>
      </c>
    </row>
    <row r="4346" spans="1:13" x14ac:dyDescent="0.3">
      <c r="A4346">
        <v>1277</v>
      </c>
      <c r="B4346" s="1">
        <v>45538</v>
      </c>
      <c r="C4346" s="4" t="str">
        <f>IF(ISBLANK(Table14[[#This Row],[Sales_Rep]]),"Unknown",Table14[[#This Row],[Sales_Rep]])</f>
        <v>Charlie</v>
      </c>
      <c r="D4346" s="4" t="str">
        <f>PROPER(Table14[[#This Row],[Region]])</f>
        <v>East</v>
      </c>
      <c r="E4346" s="9">
        <f>IF(ISBLANK(Table14[[#This Row],[Sales_Amount]]),MEDIAN(Table14[Sales_Amount]),Table14[[#This Row],[Sales_Amount]])</f>
        <v>8896.52</v>
      </c>
      <c r="F4346" s="11">
        <f>IF(ISBLANK(Table14[[#This Row],[Quantity_Sold]]),MEDIAN(Table14[Quantity_Sold]),Table14[[#This Row],[Quantity_Sold]])</f>
        <v>44</v>
      </c>
      <c r="G4346" s="4" t="str">
        <f>TRIM(Table14[[#This Row],[Product_Category]])</f>
        <v>Electronics</v>
      </c>
      <c r="H4346" s="9">
        <v>163.85</v>
      </c>
      <c r="I4346" s="9">
        <v>206.32</v>
      </c>
      <c r="J4346" s="4" t="str">
        <f>PROPER(Table14[[#This Row],[Customer_Type]])</f>
        <v>New</v>
      </c>
      <c r="K4346" s="13">
        <f>IF(ISBLANK(Table14[[#This Row],[Discount]]),MEDIAN(Table14[Discount]),Table14[[#This Row],[Discount]])</f>
        <v>0.02</v>
      </c>
      <c r="L4346" s="4" t="s">
        <v>17</v>
      </c>
      <c r="M4346" s="4" t="s">
        <v>22</v>
      </c>
    </row>
    <row r="4347" spans="1:13" x14ac:dyDescent="0.3">
      <c r="A4347">
        <v>1294</v>
      </c>
      <c r="B4347" s="1">
        <v>45045</v>
      </c>
      <c r="C4347" s="4" t="str">
        <f>IF(ISBLANK(Table14[[#This Row],[Sales_Rep]]),"Unknown",Table14[[#This Row],[Sales_Rep]])</f>
        <v>Alice</v>
      </c>
      <c r="D4347" s="4" t="str">
        <f>PROPER(Table14[[#This Row],[Region]])</f>
        <v>West</v>
      </c>
      <c r="E4347" s="9">
        <f>IF(ISBLANK(Table14[[#This Row],[Sales_Amount]]),MEDIAN(Table14[Sales_Amount]),Table14[[#This Row],[Sales_Amount]])</f>
        <v>30737.18</v>
      </c>
      <c r="F4347" s="11">
        <f>IF(ISBLANK(Table14[[#This Row],[Quantity_Sold]]),MEDIAN(Table14[Quantity_Sold]),Table14[[#This Row],[Quantity_Sold]])</f>
        <v>7</v>
      </c>
      <c r="G4347" s="4" t="str">
        <f>TRIM(Table14[[#This Row],[Product_Category]])</f>
        <v>Electronics</v>
      </c>
      <c r="H4347" s="9">
        <v>3122.9</v>
      </c>
      <c r="I4347" s="9">
        <v>4435.38</v>
      </c>
      <c r="J4347" s="4" t="str">
        <f>PROPER(Table14[[#This Row],[Customer_Type]])</f>
        <v>Returning</v>
      </c>
      <c r="K4347" s="13">
        <f>IF(ISBLANK(Table14[[#This Row],[Discount]]),MEDIAN(Table14[Discount]),Table14[[#This Row],[Discount]])</f>
        <v>0.01</v>
      </c>
      <c r="L4347" s="4" t="s">
        <v>17</v>
      </c>
      <c r="M4347" s="4" t="s">
        <v>18</v>
      </c>
    </row>
    <row r="4348" spans="1:13" x14ac:dyDescent="0.3">
      <c r="A4348">
        <v>1292</v>
      </c>
      <c r="B4348" s="1">
        <v>45268</v>
      </c>
      <c r="C4348" s="4" t="str">
        <f>IF(ISBLANK(Table14[[#This Row],[Sales_Rep]]),"Unknown",Table14[[#This Row],[Sales_Rep]])</f>
        <v>David</v>
      </c>
      <c r="D4348" s="4" t="str">
        <f>PROPER(Table14[[#This Row],[Region]])</f>
        <v>South</v>
      </c>
      <c r="E4348" s="9">
        <f>IF(ISBLANK(Table14[[#This Row],[Sales_Amount]]),MEDIAN(Table14[Sales_Amount]),Table14[[#This Row],[Sales_Amount]])</f>
        <v>204422.39999999999</v>
      </c>
      <c r="F4348" s="11">
        <f>IF(ISBLANK(Table14[[#This Row],[Quantity_Sold]]),MEDIAN(Table14[Quantity_Sold]),Table14[[#This Row],[Quantity_Sold]])</f>
        <v>30</v>
      </c>
      <c r="G4348" s="4" t="str">
        <f>TRIM(Table14[[#This Row],[Product_Category]])</f>
        <v>Food</v>
      </c>
      <c r="H4348" s="9">
        <v>4549.54</v>
      </c>
      <c r="I4348" s="9">
        <v>6814.08</v>
      </c>
      <c r="J4348" s="4" t="str">
        <f>PROPER(Table14[[#This Row],[Customer_Type]])</f>
        <v>New</v>
      </c>
      <c r="K4348" s="13">
        <f>IF(ISBLANK(Table14[[#This Row],[Discount]]),MEDIAN(Table14[Discount]),Table14[[#This Row],[Discount]])</f>
        <v>0</v>
      </c>
      <c r="L4348" s="4" t="s">
        <v>31</v>
      </c>
      <c r="M4348" s="4" t="s">
        <v>22</v>
      </c>
    </row>
    <row r="4349" spans="1:13" x14ac:dyDescent="0.3">
      <c r="A4349">
        <v>1060</v>
      </c>
      <c r="B4349" s="1">
        <v>45648</v>
      </c>
      <c r="C4349" s="4" t="str">
        <f>IF(ISBLANK(Table14[[#This Row],[Sales_Rep]]),"Unknown",Table14[[#This Row],[Sales_Rep]])</f>
        <v>Eve</v>
      </c>
      <c r="D4349" s="4" t="str">
        <f>PROPER(Table14[[#This Row],[Region]])</f>
        <v>West</v>
      </c>
      <c r="E4349" s="9">
        <f>IF(ISBLANK(Table14[[#This Row],[Sales_Amount]]),MEDIAN(Table14[Sales_Amount]),Table14[[#This Row],[Sales_Amount]])</f>
        <v>138085.56</v>
      </c>
      <c r="F4349" s="11">
        <f>IF(ISBLANK(Table14[[#This Row],[Quantity_Sold]]),MEDIAN(Table14[Quantity_Sold]),Table14[[#This Row],[Quantity_Sold]])</f>
        <v>30</v>
      </c>
      <c r="G4349" s="4" t="str">
        <f>TRIM(Table14[[#This Row],[Product_Category]])</f>
        <v>Electronics</v>
      </c>
      <c r="H4349" s="9">
        <v>4978.91</v>
      </c>
      <c r="I4349" s="9">
        <v>5977.73</v>
      </c>
      <c r="J4349" s="4" t="str">
        <f>PROPER(Table14[[#This Row],[Customer_Type]])</f>
        <v>Returning</v>
      </c>
      <c r="K4349" s="13">
        <f>IF(ISBLANK(Table14[[#This Row],[Discount]]),MEDIAN(Table14[Discount]),Table14[[#This Row],[Discount]])</f>
        <v>0.23</v>
      </c>
      <c r="L4349" s="4" t="s">
        <v>26</v>
      </c>
      <c r="M4349" s="4" t="s">
        <v>18</v>
      </c>
    </row>
    <row r="4350" spans="1:13" x14ac:dyDescent="0.3">
      <c r="A4350">
        <v>1327</v>
      </c>
      <c r="B4350" s="1">
        <v>45540</v>
      </c>
      <c r="C4350" s="4" t="str">
        <f>IF(ISBLANK(Table14[[#This Row],[Sales_Rep]]),"Unknown",Table14[[#This Row],[Sales_Rep]])</f>
        <v>Eve</v>
      </c>
      <c r="D4350" s="4" t="str">
        <f>PROPER(Table14[[#This Row],[Region]])</f>
        <v>East</v>
      </c>
      <c r="E4350" s="9">
        <f>IF(ISBLANK(Table14[[#This Row],[Sales_Amount]]),MEDIAN(Table14[Sales_Amount]),Table14[[#This Row],[Sales_Amount]])</f>
        <v>16974.560000000001</v>
      </c>
      <c r="F4350" s="11">
        <f>IF(ISBLANK(Table14[[#This Row],[Quantity_Sold]]),MEDIAN(Table14[Quantity_Sold]),Table14[[#This Row],[Quantity_Sold]])</f>
        <v>5</v>
      </c>
      <c r="G4350" s="4" t="str">
        <f>TRIM(Table14[[#This Row],[Product_Category]])</f>
        <v>Furniture</v>
      </c>
      <c r="H4350" s="9">
        <v>3060.99</v>
      </c>
      <c r="I4350" s="9">
        <v>4466.99</v>
      </c>
      <c r="J4350" s="4" t="str">
        <f>PROPER(Table14[[#This Row],[Customer_Type]])</f>
        <v>Returning</v>
      </c>
      <c r="K4350" s="13">
        <f>IF(ISBLANK(Table14[[#This Row],[Discount]]),MEDIAN(Table14[Discount]),Table14[[#This Row],[Discount]])</f>
        <v>0.24</v>
      </c>
      <c r="L4350" s="4" t="s">
        <v>17</v>
      </c>
      <c r="M4350" s="4" t="s">
        <v>18</v>
      </c>
    </row>
    <row r="4351" spans="1:13" x14ac:dyDescent="0.3">
      <c r="A4351">
        <v>1019</v>
      </c>
      <c r="B4351" s="1">
        <v>45021</v>
      </c>
      <c r="C4351" s="4" t="str">
        <f>IF(ISBLANK(Table14[[#This Row],[Sales_Rep]]),"Unknown",Table14[[#This Row],[Sales_Rep]])</f>
        <v>Charlie</v>
      </c>
      <c r="D4351" s="4" t="str">
        <f>PROPER(Table14[[#This Row],[Region]])</f>
        <v>South</v>
      </c>
      <c r="E4351" s="9">
        <f>IF(ISBLANK(Table14[[#This Row],[Sales_Amount]]),MEDIAN(Table14[Sales_Amount]),Table14[[#This Row],[Sales_Amount]])</f>
        <v>99527.37</v>
      </c>
      <c r="F4351" s="11">
        <f>IF(ISBLANK(Table14[[#This Row],[Quantity_Sold]]),MEDIAN(Table14[Quantity_Sold]),Table14[[#This Row],[Quantity_Sold]])</f>
        <v>16</v>
      </c>
      <c r="G4351" s="4" t="str">
        <f>TRIM(Table14[[#This Row],[Product_Category]])</f>
        <v>Furniture</v>
      </c>
      <c r="H4351" s="9">
        <v>4969.34</v>
      </c>
      <c r="I4351" s="9">
        <v>6761.37</v>
      </c>
      <c r="J4351" s="4" t="str">
        <f>PROPER(Table14[[#This Row],[Customer_Type]])</f>
        <v>New</v>
      </c>
      <c r="K4351" s="13">
        <f>IF(ISBLANK(Table14[[#This Row],[Discount]]),MEDIAN(Table14[Discount]),Table14[[#This Row],[Discount]])</f>
        <v>0.08</v>
      </c>
      <c r="L4351" s="4" t="s">
        <v>26</v>
      </c>
      <c r="M4351" s="4" t="s">
        <v>18</v>
      </c>
    </row>
    <row r="4352" spans="1:13" x14ac:dyDescent="0.3">
      <c r="A4352">
        <v>1419</v>
      </c>
      <c r="B4352" s="1">
        <v>45024</v>
      </c>
      <c r="C4352" s="4" t="str">
        <f>IF(ISBLANK(Table14[[#This Row],[Sales_Rep]]),"Unknown",Table14[[#This Row],[Sales_Rep]])</f>
        <v>Charlie</v>
      </c>
      <c r="D4352" s="4" t="str">
        <f>PROPER(Table14[[#This Row],[Region]])</f>
        <v>South</v>
      </c>
      <c r="E4352" s="9">
        <f>IF(ISBLANK(Table14[[#This Row],[Sales_Amount]]),MEDIAN(Table14[Sales_Amount]),Table14[[#This Row],[Sales_Amount]])</f>
        <v>48002.31</v>
      </c>
      <c r="F4352" s="11">
        <f>IF(ISBLANK(Table14[[#This Row],[Quantity_Sold]]),MEDIAN(Table14[Quantity_Sold]),Table14[[#This Row],[Quantity_Sold]])</f>
        <v>12</v>
      </c>
      <c r="G4352" s="4" t="str">
        <f>TRIM(Table14[[#This Row],[Product_Category]])</f>
        <v>Electronics</v>
      </c>
      <c r="H4352" s="9">
        <v>4275.49</v>
      </c>
      <c r="I4352" s="9">
        <v>5333.59</v>
      </c>
      <c r="J4352" s="4" t="str">
        <f>PROPER(Table14[[#This Row],[Customer_Type]])</f>
        <v>New</v>
      </c>
      <c r="K4352" s="13">
        <f>IF(ISBLANK(Table14[[#This Row],[Discount]]),MEDIAN(Table14[Discount]),Table14[[#This Row],[Discount]])</f>
        <v>0.25</v>
      </c>
      <c r="L4352" s="4" t="s">
        <v>17</v>
      </c>
      <c r="M4352" s="4" t="s">
        <v>18</v>
      </c>
    </row>
    <row r="4353" spans="1:13" x14ac:dyDescent="0.3">
      <c r="A4353">
        <v>1411</v>
      </c>
      <c r="B4353" s="1">
        <v>45392</v>
      </c>
      <c r="C4353" s="4" t="str">
        <f>IF(ISBLANK(Table14[[#This Row],[Sales_Rep]]),"Unknown",Table14[[#This Row],[Sales_Rep]])</f>
        <v>Bob</v>
      </c>
      <c r="D4353" s="4" t="str">
        <f>PROPER(Table14[[#This Row],[Region]])</f>
        <v>South</v>
      </c>
      <c r="E4353" s="9">
        <f>IF(ISBLANK(Table14[[#This Row],[Sales_Amount]]),MEDIAN(Table14[Sales_Amount]),Table14[[#This Row],[Sales_Amount]])</f>
        <v>28965.25</v>
      </c>
      <c r="F4353" s="11">
        <f>IF(ISBLANK(Table14[[#This Row],[Quantity_Sold]]),MEDIAN(Table14[Quantity_Sold]),Table14[[#This Row],[Quantity_Sold]])</f>
        <v>6</v>
      </c>
      <c r="G4353" s="4" t="str">
        <f>TRIM(Table14[[#This Row],[Product_Category]])</f>
        <v>Food</v>
      </c>
      <c r="H4353" s="9">
        <v>4362.4799999999996</v>
      </c>
      <c r="I4353" s="9">
        <v>5304.99</v>
      </c>
      <c r="J4353" s="4" t="str">
        <f>PROPER(Table14[[#This Row],[Customer_Type]])</f>
        <v>New</v>
      </c>
      <c r="K4353" s="13">
        <f>IF(ISBLANK(Table14[[#This Row],[Discount]]),MEDIAN(Table14[Discount]),Table14[[#This Row],[Discount]])</f>
        <v>0.09</v>
      </c>
      <c r="L4353" s="4" t="s">
        <v>17</v>
      </c>
      <c r="M4353" s="4" t="s">
        <v>18</v>
      </c>
    </row>
    <row r="4354" spans="1:13" x14ac:dyDescent="0.3">
      <c r="A4354">
        <v>1474</v>
      </c>
      <c r="B4354" s="1">
        <v>44971</v>
      </c>
      <c r="C4354" s="4" t="str">
        <f>IF(ISBLANK(Table14[[#This Row],[Sales_Rep]]),"Unknown",Table14[[#This Row],[Sales_Rep]])</f>
        <v>Bob</v>
      </c>
      <c r="D4354" s="4" t="str">
        <f>PROPER(Table14[[#This Row],[Region]])</f>
        <v>West</v>
      </c>
      <c r="E4354" s="9">
        <f>IF(ISBLANK(Table14[[#This Row],[Sales_Amount]]),MEDIAN(Table14[Sales_Amount]),Table14[[#This Row],[Sales_Amount]])</f>
        <v>145869.25</v>
      </c>
      <c r="F4354" s="11">
        <f>IF(ISBLANK(Table14[[#This Row],[Quantity_Sold]]),MEDIAN(Table14[Quantity_Sold]),Table14[[#This Row],[Quantity_Sold]])</f>
        <v>41</v>
      </c>
      <c r="G4354" s="4" t="str">
        <f>TRIM(Table14[[#This Row],[Product_Category]])</f>
        <v>Electronics</v>
      </c>
      <c r="H4354" s="9">
        <v>3152.95</v>
      </c>
      <c r="I4354" s="9">
        <v>4089.41</v>
      </c>
      <c r="J4354" s="4" t="str">
        <f>PROPER(Table14[[#This Row],[Customer_Type]])</f>
        <v>Returning</v>
      </c>
      <c r="K4354" s="13">
        <f>IF(ISBLANK(Table14[[#This Row],[Discount]]),MEDIAN(Table14[Discount]),Table14[[#This Row],[Discount]])</f>
        <v>0.13</v>
      </c>
      <c r="L4354" s="4" t="s">
        <v>17</v>
      </c>
      <c r="M4354" s="4" t="s">
        <v>22</v>
      </c>
    </row>
    <row r="4355" spans="1:13" x14ac:dyDescent="0.3">
      <c r="A4355">
        <v>1341</v>
      </c>
      <c r="B4355" s="1">
        <v>45502</v>
      </c>
      <c r="C4355" s="4" t="str">
        <f>IF(ISBLANK(Table14[[#This Row],[Sales_Rep]]),"Unknown",Table14[[#This Row],[Sales_Rep]])</f>
        <v>Eve</v>
      </c>
      <c r="D4355" s="4" t="str">
        <f>PROPER(Table14[[#This Row],[Region]])</f>
        <v>South</v>
      </c>
      <c r="E4355" s="9">
        <f>IF(ISBLANK(Table14[[#This Row],[Sales_Amount]]),MEDIAN(Table14[Sales_Amount]),Table14[[#This Row],[Sales_Amount]])</f>
        <v>66151.7</v>
      </c>
      <c r="F4355" s="11">
        <f>IF(ISBLANK(Table14[[#This Row],[Quantity_Sold]]),MEDIAN(Table14[Quantity_Sold]),Table14[[#This Row],[Quantity_Sold]])</f>
        <v>13</v>
      </c>
      <c r="G4355" s="4" t="str">
        <f>TRIM(Table14[[#This Row],[Product_Category]])</f>
        <v>Electronics</v>
      </c>
      <c r="H4355" s="9">
        <v>3843.58</v>
      </c>
      <c r="I4355" s="9">
        <v>5591.86</v>
      </c>
      <c r="J4355" s="4" t="str">
        <f>PROPER(Table14[[#This Row],[Customer_Type]])</f>
        <v>New</v>
      </c>
      <c r="K4355" s="13">
        <f>IF(ISBLANK(Table14[[#This Row],[Discount]]),MEDIAN(Table14[Discount]),Table14[[#This Row],[Discount]])</f>
        <v>0.09</v>
      </c>
      <c r="L4355" s="4" t="s">
        <v>26</v>
      </c>
      <c r="M4355" s="4" t="s">
        <v>22</v>
      </c>
    </row>
    <row r="4356" spans="1:13" x14ac:dyDescent="0.3">
      <c r="A4356">
        <v>1188</v>
      </c>
      <c r="B4356" s="1">
        <v>45485</v>
      </c>
      <c r="C4356" s="4" t="str">
        <f>IF(ISBLANK(Table14[[#This Row],[Sales_Rep]]),"Unknown",Table14[[#This Row],[Sales_Rep]])</f>
        <v>Charlie</v>
      </c>
      <c r="D4356" s="4" t="str">
        <f>PROPER(Table14[[#This Row],[Region]])</f>
        <v>North</v>
      </c>
      <c r="E4356" s="9">
        <f>IF(ISBLANK(Table14[[#This Row],[Sales_Amount]]),MEDIAN(Table14[Sales_Amount]),Table14[[#This Row],[Sales_Amount]])</f>
        <v>32315.16</v>
      </c>
      <c r="F4356" s="11">
        <f>IF(ISBLANK(Table14[[#This Row],[Quantity_Sold]]),MEDIAN(Table14[Quantity_Sold]),Table14[[#This Row],[Quantity_Sold]])</f>
        <v>11</v>
      </c>
      <c r="G4356" s="4" t="str">
        <f>TRIM(Table14[[#This Row],[Product_Category]])</f>
        <v>Furniture</v>
      </c>
      <c r="H4356" s="9">
        <v>2168.9699999999998</v>
      </c>
      <c r="I4356" s="9">
        <v>3028.6</v>
      </c>
      <c r="J4356" s="4" t="str">
        <f>PROPER(Table14[[#This Row],[Customer_Type]])</f>
        <v>New</v>
      </c>
      <c r="K4356" s="13">
        <f>IF(ISBLANK(Table14[[#This Row],[Discount]]),MEDIAN(Table14[Discount]),Table14[[#This Row],[Discount]])</f>
        <v>0.03</v>
      </c>
      <c r="L4356" s="4" t="s">
        <v>17</v>
      </c>
      <c r="M4356" s="4" t="s">
        <v>18</v>
      </c>
    </row>
    <row r="4357" spans="1:13" x14ac:dyDescent="0.3">
      <c r="A4357">
        <v>1491</v>
      </c>
      <c r="B4357" s="1">
        <v>44942</v>
      </c>
      <c r="C4357" s="4" t="str">
        <f>IF(ISBLANK(Table14[[#This Row],[Sales_Rep]]),"Unknown",Table14[[#This Row],[Sales_Rep]])</f>
        <v>Alice</v>
      </c>
      <c r="D4357" s="4" t="str">
        <f>PROPER(Table14[[#This Row],[Region]])</f>
        <v>North</v>
      </c>
      <c r="E4357" s="9">
        <f>IF(ISBLANK(Table14[[#This Row],[Sales_Amount]]),MEDIAN(Table14[Sales_Amount]),Table14[[#This Row],[Sales_Amount]])</f>
        <v>44168.84</v>
      </c>
      <c r="F4357" s="11">
        <f>IF(ISBLANK(Table14[[#This Row],[Quantity_Sold]]),MEDIAN(Table14[Quantity_Sold]),Table14[[#This Row],[Quantity_Sold]])</f>
        <v>24</v>
      </c>
      <c r="G4357" s="4" t="str">
        <f>TRIM(Table14[[#This Row],[Product_Category]])</f>
        <v>Food</v>
      </c>
      <c r="H4357" s="9">
        <v>1615.04</v>
      </c>
      <c r="I4357" s="9">
        <v>2329.58</v>
      </c>
      <c r="J4357" s="4" t="str">
        <f>PROPER(Table14[[#This Row],[Customer_Type]])</f>
        <v>New</v>
      </c>
      <c r="K4357" s="13">
        <f>IF(ISBLANK(Table14[[#This Row],[Discount]]),MEDIAN(Table14[Discount]),Table14[[#This Row],[Discount]])</f>
        <v>0.21</v>
      </c>
      <c r="L4357" s="4" t="s">
        <v>17</v>
      </c>
      <c r="M4357" s="4" t="s">
        <v>22</v>
      </c>
    </row>
    <row r="4358" spans="1:13" x14ac:dyDescent="0.3">
      <c r="A4358">
        <v>1385</v>
      </c>
      <c r="B4358" s="1">
        <v>45429</v>
      </c>
      <c r="C4358" s="4" t="str">
        <f>IF(ISBLANK(Table14[[#This Row],[Sales_Rep]]),"Unknown",Table14[[#This Row],[Sales_Rep]])</f>
        <v>David</v>
      </c>
      <c r="D4358" s="4" t="str">
        <f>PROPER(Table14[[#This Row],[Region]])</f>
        <v>North</v>
      </c>
      <c r="E4358" s="9">
        <f>IF(ISBLANK(Table14[[#This Row],[Sales_Amount]]),MEDIAN(Table14[Sales_Amount]),Table14[[#This Row],[Sales_Amount]])</f>
        <v>76316.31</v>
      </c>
      <c r="F4358" s="11">
        <f>IF(ISBLANK(Table14[[#This Row],[Quantity_Sold]]),MEDIAN(Table14[Quantity_Sold]),Table14[[#This Row],[Quantity_Sold]])</f>
        <v>13</v>
      </c>
      <c r="G4358" s="4" t="str">
        <f>TRIM(Table14[[#This Row],[Product_Category]])</f>
        <v>Furniture</v>
      </c>
      <c r="H4358" s="9">
        <v>4281.76</v>
      </c>
      <c r="I4358" s="9">
        <v>6312.35</v>
      </c>
      <c r="J4358" s="4" t="str">
        <f>PROPER(Table14[[#This Row],[Customer_Type]])</f>
        <v>New</v>
      </c>
      <c r="K4358" s="13">
        <f>IF(ISBLANK(Table14[[#This Row],[Discount]]),MEDIAN(Table14[Discount]),Table14[[#This Row],[Discount]])</f>
        <v>7.0000000000000007E-2</v>
      </c>
      <c r="L4358" s="4" t="s">
        <v>17</v>
      </c>
      <c r="M4358" s="4" t="s">
        <v>22</v>
      </c>
    </row>
    <row r="4359" spans="1:13" x14ac:dyDescent="0.3">
      <c r="A4359">
        <v>1460</v>
      </c>
      <c r="B4359" s="1">
        <v>45602</v>
      </c>
      <c r="C4359" s="4" t="str">
        <f>IF(ISBLANK(Table14[[#This Row],[Sales_Rep]]),"Unknown",Table14[[#This Row],[Sales_Rep]])</f>
        <v>Charlie</v>
      </c>
      <c r="D4359" s="4" t="str">
        <f>PROPER(Table14[[#This Row],[Region]])</f>
        <v>North</v>
      </c>
      <c r="E4359" s="9">
        <f>IF(ISBLANK(Table14[[#This Row],[Sales_Amount]]),MEDIAN(Table14[Sales_Amount]),Table14[[#This Row],[Sales_Amount]])</f>
        <v>32642.11</v>
      </c>
      <c r="F4359" s="11">
        <f>IF(ISBLANK(Table14[[#This Row],[Quantity_Sold]]),MEDIAN(Table14[Quantity_Sold]),Table14[[#This Row],[Quantity_Sold]])</f>
        <v>7</v>
      </c>
      <c r="G4359" s="4" t="str">
        <f>TRIM(Table14[[#This Row],[Product_Category]])</f>
        <v>Food</v>
      </c>
      <c r="H4359" s="9">
        <v>4177.66</v>
      </c>
      <c r="I4359" s="9">
        <v>5551.38</v>
      </c>
      <c r="J4359" s="4" t="str">
        <f>PROPER(Table14[[#This Row],[Customer_Type]])</f>
        <v>Returning</v>
      </c>
      <c r="K4359" s="13">
        <f>IF(ISBLANK(Table14[[#This Row],[Discount]]),MEDIAN(Table14[Discount]),Table14[[#This Row],[Discount]])</f>
        <v>0.16</v>
      </c>
      <c r="L4359" s="4" t="s">
        <v>17</v>
      </c>
      <c r="M4359" s="4" t="s">
        <v>22</v>
      </c>
    </row>
    <row r="4360" spans="1:13" x14ac:dyDescent="0.3">
      <c r="A4360">
        <v>1240</v>
      </c>
      <c r="B4360" s="1">
        <v>45346</v>
      </c>
      <c r="C4360" s="4" t="str">
        <f>IF(ISBLANK(Table14[[#This Row],[Sales_Rep]]),"Unknown",Table14[[#This Row],[Sales_Rep]])</f>
        <v>Charlie</v>
      </c>
      <c r="D4360" s="4" t="str">
        <f>PROPER(Table14[[#This Row],[Region]])</f>
        <v>West</v>
      </c>
      <c r="E4360" s="9">
        <f>IF(ISBLANK(Table14[[#This Row],[Sales_Amount]]),MEDIAN(Table14[Sales_Amount]),Table14[[#This Row],[Sales_Amount]])</f>
        <v>8399.32</v>
      </c>
      <c r="F4360" s="11">
        <f>IF(ISBLANK(Table14[[#This Row],[Quantity_Sold]]),MEDIAN(Table14[Quantity_Sold]),Table14[[#This Row],[Quantity_Sold]])</f>
        <v>45</v>
      </c>
      <c r="G4360" s="4" t="str">
        <f>TRIM(Table14[[#This Row],[Product_Category]])</f>
        <v>Food</v>
      </c>
      <c r="H4360" s="9">
        <v>194.9</v>
      </c>
      <c r="I4360" s="9">
        <v>219.59</v>
      </c>
      <c r="J4360" s="4" t="str">
        <f>PROPER(Table14[[#This Row],[Customer_Type]])</f>
        <v>Returning</v>
      </c>
      <c r="K4360" s="13">
        <f>IF(ISBLANK(Table14[[#This Row],[Discount]]),MEDIAN(Table14[Discount]),Table14[[#This Row],[Discount]])</f>
        <v>0.15</v>
      </c>
      <c r="L4360" s="4" t="s">
        <v>17</v>
      </c>
      <c r="M4360" s="4" t="s">
        <v>18</v>
      </c>
    </row>
    <row r="4361" spans="1:13" x14ac:dyDescent="0.3">
      <c r="A4361">
        <v>1363</v>
      </c>
      <c r="B4361" s="1">
        <v>45089</v>
      </c>
      <c r="C4361" s="4" t="str">
        <f>IF(ISBLANK(Table14[[#This Row],[Sales_Rep]]),"Unknown",Table14[[#This Row],[Sales_Rep]])</f>
        <v>Bob</v>
      </c>
      <c r="D4361" s="4" t="str">
        <f>PROPER(Table14[[#This Row],[Region]])</f>
        <v>West</v>
      </c>
      <c r="E4361" s="9">
        <f>IF(ISBLANK(Table14[[#This Row],[Sales_Amount]]),MEDIAN(Table14[Sales_Amount]),Table14[[#This Row],[Sales_Amount]])</f>
        <v>122880.83</v>
      </c>
      <c r="F4361" s="11">
        <f>IF(ISBLANK(Table14[[#This Row],[Quantity_Sold]]),MEDIAN(Table14[Quantity_Sold]),Table14[[#This Row],[Quantity_Sold]])</f>
        <v>42</v>
      </c>
      <c r="G4361" s="4" t="str">
        <f>TRIM(Table14[[#This Row],[Product_Category]])</f>
        <v>Electronics</v>
      </c>
      <c r="H4361" s="9">
        <v>2899.47</v>
      </c>
      <c r="I4361" s="9">
        <v>3849.65</v>
      </c>
      <c r="J4361" s="4" t="str">
        <f>PROPER(Table14[[#This Row],[Customer_Type]])</f>
        <v>New</v>
      </c>
      <c r="K4361" s="13">
        <f>IF(ISBLANK(Table14[[#This Row],[Discount]]),MEDIAN(Table14[Discount]),Table14[[#This Row],[Discount]])</f>
        <v>0.24</v>
      </c>
      <c r="L4361" s="4" t="s">
        <v>17</v>
      </c>
      <c r="M4361" s="4" t="s">
        <v>22</v>
      </c>
    </row>
    <row r="4362" spans="1:13" x14ac:dyDescent="0.3">
      <c r="A4362">
        <v>1380</v>
      </c>
      <c r="B4362" s="1">
        <v>44958</v>
      </c>
      <c r="C4362" s="4" t="str">
        <f>IF(ISBLANK(Table14[[#This Row],[Sales_Rep]]),"Unknown",Table14[[#This Row],[Sales_Rep]])</f>
        <v>David</v>
      </c>
      <c r="D4362" s="4" t="str">
        <f>PROPER(Table14[[#This Row],[Region]])</f>
        <v>North</v>
      </c>
      <c r="E4362" s="9">
        <f>IF(ISBLANK(Table14[[#This Row],[Sales_Amount]]),MEDIAN(Table14[Sales_Amount]),Table14[[#This Row],[Sales_Amount]])</f>
        <v>16666.759999999998</v>
      </c>
      <c r="F4362" s="11">
        <f>IF(ISBLANK(Table14[[#This Row],[Quantity_Sold]]),MEDIAN(Table14[Quantity_Sold]),Table14[[#This Row],[Quantity_Sold]])</f>
        <v>45</v>
      </c>
      <c r="G4362" s="4" t="str">
        <f>TRIM(Table14[[#This Row],[Product_Category]])</f>
        <v>Electronics</v>
      </c>
      <c r="H4362" s="9">
        <v>359.1</v>
      </c>
      <c r="I4362" s="9">
        <v>398.25</v>
      </c>
      <c r="J4362" s="4" t="str">
        <f>PROPER(Table14[[#This Row],[Customer_Type]])</f>
        <v>Returning</v>
      </c>
      <c r="K4362" s="13">
        <f>IF(ISBLANK(Table14[[#This Row],[Discount]]),MEDIAN(Table14[Discount]),Table14[[#This Row],[Discount]])</f>
        <v>7.0000000000000007E-2</v>
      </c>
      <c r="L4362" s="4" t="s">
        <v>31</v>
      </c>
      <c r="M4362" s="4" t="s">
        <v>18</v>
      </c>
    </row>
    <row r="4363" spans="1:13" x14ac:dyDescent="0.3">
      <c r="A4363">
        <v>1309</v>
      </c>
      <c r="B4363" s="1">
        <v>45522</v>
      </c>
      <c r="C4363" s="4" t="str">
        <f>IF(ISBLANK(Table14[[#This Row],[Sales_Rep]]),"Unknown",Table14[[#This Row],[Sales_Rep]])</f>
        <v>Eve</v>
      </c>
      <c r="D4363" s="4" t="str">
        <f>PROPER(Table14[[#This Row],[Region]])</f>
        <v>South</v>
      </c>
      <c r="E4363" s="9">
        <f>IF(ISBLANK(Table14[[#This Row],[Sales_Amount]]),MEDIAN(Table14[Sales_Amount]),Table14[[#This Row],[Sales_Amount]])</f>
        <v>16645.98</v>
      </c>
      <c r="F4363" s="11">
        <f>IF(ISBLANK(Table14[[#This Row],[Quantity_Sold]]),MEDIAN(Table14[Quantity_Sold]),Table14[[#This Row],[Quantity_Sold]])</f>
        <v>10</v>
      </c>
      <c r="G4363" s="4" t="str">
        <f>TRIM(Table14[[#This Row],[Product_Category]])</f>
        <v>Clothing</v>
      </c>
      <c r="H4363" s="9">
        <v>1299.5899999999999</v>
      </c>
      <c r="I4363" s="9">
        <v>1716.08</v>
      </c>
      <c r="J4363" s="4" t="str">
        <f>PROPER(Table14[[#This Row],[Customer_Type]])</f>
        <v>Returning</v>
      </c>
      <c r="K4363" s="13">
        <f>IF(ISBLANK(Table14[[#This Row],[Discount]]),MEDIAN(Table14[Discount]),Table14[[#This Row],[Discount]])</f>
        <v>0.03</v>
      </c>
      <c r="L4363" s="4" t="s">
        <v>17</v>
      </c>
      <c r="M4363" s="4" t="s">
        <v>18</v>
      </c>
    </row>
    <row r="4364" spans="1:13" x14ac:dyDescent="0.3">
      <c r="A4364">
        <v>1385</v>
      </c>
      <c r="B4364" s="1">
        <v>45348</v>
      </c>
      <c r="C4364" s="4" t="str">
        <f>IF(ISBLANK(Table14[[#This Row],[Sales_Rep]]),"Unknown",Table14[[#This Row],[Sales_Rep]])</f>
        <v>Charlie</v>
      </c>
      <c r="D4364" s="4" t="str">
        <f>PROPER(Table14[[#This Row],[Region]])</f>
        <v>South</v>
      </c>
      <c r="E4364" s="9">
        <f>IF(ISBLANK(Table14[[#This Row],[Sales_Amount]]),MEDIAN(Table14[Sales_Amount]),Table14[[#This Row],[Sales_Amount]])</f>
        <v>136880.04999999999</v>
      </c>
      <c r="F4364" s="11">
        <f>IF(ISBLANK(Table14[[#This Row],[Quantity_Sold]]),MEDIAN(Table14[Quantity_Sold]),Table14[[#This Row],[Quantity_Sold]])</f>
        <v>46</v>
      </c>
      <c r="G4364" s="4" t="str">
        <f>TRIM(Table14[[#This Row],[Product_Category]])</f>
        <v>Furniture</v>
      </c>
      <c r="H4364" s="9">
        <v>3314.89</v>
      </c>
      <c r="I4364" s="9">
        <v>3814.94</v>
      </c>
      <c r="J4364" s="4" t="str">
        <f>PROPER(Table14[[#This Row],[Customer_Type]])</f>
        <v>Returning</v>
      </c>
      <c r="K4364" s="13">
        <f>IF(ISBLANK(Table14[[#This Row],[Discount]]),MEDIAN(Table14[Discount]),Table14[[#This Row],[Discount]])</f>
        <v>0.22</v>
      </c>
      <c r="L4364" s="4" t="s">
        <v>17</v>
      </c>
      <c r="M4364" s="4" t="s">
        <v>18</v>
      </c>
    </row>
    <row r="4365" spans="1:13" x14ac:dyDescent="0.3">
      <c r="A4365">
        <v>1373</v>
      </c>
      <c r="B4365" s="1">
        <v>45341</v>
      </c>
      <c r="C4365" s="4" t="str">
        <f>IF(ISBLANK(Table14[[#This Row],[Sales_Rep]]),"Unknown",Table14[[#This Row],[Sales_Rep]])</f>
        <v>Eve</v>
      </c>
      <c r="D4365" s="4" t="str">
        <f>PROPER(Table14[[#This Row],[Region]])</f>
        <v>West</v>
      </c>
      <c r="E4365" s="9">
        <f>IF(ISBLANK(Table14[[#This Row],[Sales_Amount]]),MEDIAN(Table14[Sales_Amount]),Table14[[#This Row],[Sales_Amount]])</f>
        <v>23066.27</v>
      </c>
      <c r="F4365" s="11">
        <f>IF(ISBLANK(Table14[[#This Row],[Quantity_Sold]]),MEDIAN(Table14[Quantity_Sold]),Table14[[#This Row],[Quantity_Sold]])</f>
        <v>12</v>
      </c>
      <c r="G4365" s="4" t="str">
        <f>TRIM(Table14[[#This Row],[Product_Category]])</f>
        <v>Furniture</v>
      </c>
      <c r="H4365" s="9">
        <v>1582.24</v>
      </c>
      <c r="I4365" s="9">
        <v>2288.3200000000002</v>
      </c>
      <c r="J4365" s="4" t="str">
        <f>PROPER(Table14[[#This Row],[Customer_Type]])</f>
        <v>Returning</v>
      </c>
      <c r="K4365" s="13">
        <f>IF(ISBLANK(Table14[[#This Row],[Discount]]),MEDIAN(Table14[Discount]),Table14[[#This Row],[Discount]])</f>
        <v>0.16</v>
      </c>
      <c r="L4365" s="4" t="s">
        <v>26</v>
      </c>
      <c r="M4365" s="4" t="s">
        <v>22</v>
      </c>
    </row>
    <row r="4366" spans="1:13" x14ac:dyDescent="0.3">
      <c r="A4366">
        <v>1465</v>
      </c>
      <c r="B4366" s="1">
        <v>45250</v>
      </c>
      <c r="C4366" s="4" t="str">
        <f>IF(ISBLANK(Table14[[#This Row],[Sales_Rep]]),"Unknown",Table14[[#This Row],[Sales_Rep]])</f>
        <v>Charlie</v>
      </c>
      <c r="D4366" s="4" t="str">
        <f>PROPER(Table14[[#This Row],[Region]])</f>
        <v>North</v>
      </c>
      <c r="E4366" s="9">
        <f>IF(ISBLANK(Table14[[#This Row],[Sales_Amount]]),MEDIAN(Table14[Sales_Amount]),Table14[[#This Row],[Sales_Amount]])</f>
        <v>98221.83</v>
      </c>
      <c r="F4366" s="11">
        <f>IF(ISBLANK(Table14[[#This Row],[Quantity_Sold]]),MEDIAN(Table14[Quantity_Sold]),Table14[[#This Row],[Quantity_Sold]])</f>
        <v>32</v>
      </c>
      <c r="G4366" s="4" t="str">
        <f>TRIM(Table14[[#This Row],[Product_Category]])</f>
        <v>Food</v>
      </c>
      <c r="H4366" s="9">
        <v>2613.61</v>
      </c>
      <c r="I4366" s="9">
        <v>3743.21</v>
      </c>
      <c r="J4366" s="4" t="str">
        <f>PROPER(Table14[[#This Row],[Customer_Type]])</f>
        <v>Returning</v>
      </c>
      <c r="K4366" s="13">
        <f>IF(ISBLANK(Table14[[#This Row],[Discount]]),MEDIAN(Table14[Discount]),Table14[[#This Row],[Discount]])</f>
        <v>0.18</v>
      </c>
      <c r="L4366" s="4" t="s">
        <v>17</v>
      </c>
      <c r="M4366" s="4" t="s">
        <v>22</v>
      </c>
    </row>
    <row r="4367" spans="1:13" x14ac:dyDescent="0.3">
      <c r="A4367">
        <v>1391</v>
      </c>
      <c r="B4367" s="1">
        <v>45530</v>
      </c>
      <c r="C4367" s="4" t="str">
        <f>IF(ISBLANK(Table14[[#This Row],[Sales_Rep]]),"Unknown",Table14[[#This Row],[Sales_Rep]])</f>
        <v>Eve</v>
      </c>
      <c r="D4367" s="4" t="str">
        <f>PROPER(Table14[[#This Row],[Region]])</f>
        <v>West</v>
      </c>
      <c r="E4367" s="9">
        <f>IF(ISBLANK(Table14[[#This Row],[Sales_Amount]]),MEDIAN(Table14[Sales_Amount]),Table14[[#This Row],[Sales_Amount]])</f>
        <v>36655.4</v>
      </c>
      <c r="F4367" s="11">
        <f>IF(ISBLANK(Table14[[#This Row],[Quantity_Sold]]),MEDIAN(Table14[Quantity_Sold]),Table14[[#This Row],[Quantity_Sold]])</f>
        <v>24</v>
      </c>
      <c r="G4367" s="4" t="str">
        <f>TRIM(Table14[[#This Row],[Product_Category]])</f>
        <v>Electronics</v>
      </c>
      <c r="H4367" s="9">
        <v>1827.99</v>
      </c>
      <c r="I4367" s="9">
        <v>2063.9299999999998</v>
      </c>
      <c r="J4367" s="4" t="str">
        <f>PROPER(Table14[[#This Row],[Customer_Type]])</f>
        <v>New</v>
      </c>
      <c r="K4367" s="13">
        <f>IF(ISBLANK(Table14[[#This Row],[Discount]]),MEDIAN(Table14[Discount]),Table14[[#This Row],[Discount]])</f>
        <v>0.26</v>
      </c>
      <c r="L4367" s="4" t="s">
        <v>17</v>
      </c>
      <c r="M4367" s="4" t="s">
        <v>22</v>
      </c>
    </row>
    <row r="4368" spans="1:13" x14ac:dyDescent="0.3">
      <c r="A4368">
        <v>1070</v>
      </c>
      <c r="B4368" s="1">
        <v>45388</v>
      </c>
      <c r="C4368" s="4" t="str">
        <f>IF(ISBLANK(Table14[[#This Row],[Sales_Rep]]),"Unknown",Table14[[#This Row],[Sales_Rep]])</f>
        <v>David</v>
      </c>
      <c r="D4368" s="4" t="str">
        <f>PROPER(Table14[[#This Row],[Region]])</f>
        <v>North</v>
      </c>
      <c r="E4368" s="9">
        <f>IF(ISBLANK(Table14[[#This Row],[Sales_Amount]]),MEDIAN(Table14[Sales_Amount]),Table14[[#This Row],[Sales_Amount]])</f>
        <v>15559.62</v>
      </c>
      <c r="F4368" s="11">
        <f>IF(ISBLANK(Table14[[#This Row],[Quantity_Sold]]),MEDIAN(Table14[Quantity_Sold]),Table14[[#This Row],[Quantity_Sold]])</f>
        <v>4</v>
      </c>
      <c r="G4368" s="4" t="str">
        <f>TRIM(Table14[[#This Row],[Product_Category]])</f>
        <v>Furniture</v>
      </c>
      <c r="H4368" s="9">
        <v>4396.45</v>
      </c>
      <c r="I4368" s="9">
        <v>5186.54</v>
      </c>
      <c r="J4368" s="4" t="str">
        <f>PROPER(Table14[[#This Row],[Customer_Type]])</f>
        <v>Returning</v>
      </c>
      <c r="K4368" s="13">
        <f>IF(ISBLANK(Table14[[#This Row],[Discount]]),MEDIAN(Table14[Discount]),Table14[[#This Row],[Discount]])</f>
        <v>0.25</v>
      </c>
      <c r="L4368" s="4" t="s">
        <v>26</v>
      </c>
      <c r="M4368" s="4" t="s">
        <v>22</v>
      </c>
    </row>
    <row r="4369" spans="1:13" x14ac:dyDescent="0.3">
      <c r="A4369">
        <v>1194</v>
      </c>
      <c r="B4369" s="1">
        <v>45512</v>
      </c>
      <c r="C4369" s="4" t="str">
        <f>IF(ISBLANK(Table14[[#This Row],[Sales_Rep]]),"Unknown",Table14[[#This Row],[Sales_Rep]])</f>
        <v>Bob</v>
      </c>
      <c r="D4369" s="4" t="str">
        <f>PROPER(Table14[[#This Row],[Region]])</f>
        <v>South</v>
      </c>
      <c r="E4369" s="9">
        <f>IF(ISBLANK(Table14[[#This Row],[Sales_Amount]]),MEDIAN(Table14[Sales_Amount]),Table14[[#This Row],[Sales_Amount]])</f>
        <v>16339.46</v>
      </c>
      <c r="F4369" s="11">
        <f>IF(ISBLANK(Table14[[#This Row],[Quantity_Sold]]),MEDIAN(Table14[Quantity_Sold]),Table14[[#This Row],[Quantity_Sold]])</f>
        <v>8</v>
      </c>
      <c r="G4369" s="4" t="str">
        <f>TRIM(Table14[[#This Row],[Product_Category]])</f>
        <v>Furniture</v>
      </c>
      <c r="H4369" s="9">
        <v>1902.64</v>
      </c>
      <c r="I4369" s="9">
        <v>2553.04</v>
      </c>
      <c r="J4369" s="4" t="str">
        <f>PROPER(Table14[[#This Row],[Customer_Type]])</f>
        <v>Returning</v>
      </c>
      <c r="K4369" s="13">
        <f>IF(ISBLANK(Table14[[#This Row],[Discount]]),MEDIAN(Table14[Discount]),Table14[[#This Row],[Discount]])</f>
        <v>0.2</v>
      </c>
      <c r="L4369" s="4" t="s">
        <v>17</v>
      </c>
      <c r="M4369" s="4" t="s">
        <v>22</v>
      </c>
    </row>
    <row r="4370" spans="1:13" x14ac:dyDescent="0.3">
      <c r="A4370">
        <v>1032</v>
      </c>
      <c r="B4370" s="1">
        <v>45257</v>
      </c>
      <c r="C4370" s="4" t="str">
        <f>IF(ISBLANK(Table14[[#This Row],[Sales_Rep]]),"Unknown",Table14[[#This Row],[Sales_Rep]])</f>
        <v>David</v>
      </c>
      <c r="D4370" s="4" t="str">
        <f>PROPER(Table14[[#This Row],[Region]])</f>
        <v>North</v>
      </c>
      <c r="E4370" s="9">
        <f>IF(ISBLANK(Table14[[#This Row],[Sales_Amount]]),MEDIAN(Table14[Sales_Amount]),Table14[[#This Row],[Sales_Amount]])</f>
        <v>164601.65</v>
      </c>
      <c r="F4370" s="11">
        <f>IF(ISBLANK(Table14[[#This Row],[Quantity_Sold]]),MEDIAN(Table14[Quantity_Sold]),Table14[[#This Row],[Quantity_Sold]])</f>
        <v>41</v>
      </c>
      <c r="G4370" s="4" t="str">
        <f>TRIM(Table14[[#This Row],[Product_Category]])</f>
        <v>Clothing</v>
      </c>
      <c r="H4370" s="9">
        <v>3221.77</v>
      </c>
      <c r="I4370" s="9">
        <v>4510.87</v>
      </c>
      <c r="J4370" s="4" t="str">
        <f>PROPER(Table14[[#This Row],[Customer_Type]])</f>
        <v>New</v>
      </c>
      <c r="K4370" s="13">
        <f>IF(ISBLANK(Table14[[#This Row],[Discount]]),MEDIAN(Table14[Discount]),Table14[[#This Row],[Discount]])</f>
        <v>0.11</v>
      </c>
      <c r="L4370" s="4" t="s">
        <v>17</v>
      </c>
      <c r="M4370" s="4" t="s">
        <v>22</v>
      </c>
    </row>
    <row r="4371" spans="1:13" x14ac:dyDescent="0.3">
      <c r="A4371">
        <v>1340</v>
      </c>
      <c r="B4371" s="1">
        <v>45410</v>
      </c>
      <c r="C4371" s="4" t="str">
        <f>IF(ISBLANK(Table14[[#This Row],[Sales_Rep]]),"Unknown",Table14[[#This Row],[Sales_Rep]])</f>
        <v>Alice</v>
      </c>
      <c r="D4371" s="4" t="str">
        <f>PROPER(Table14[[#This Row],[Region]])</f>
        <v>South</v>
      </c>
      <c r="E4371" s="9">
        <f>IF(ISBLANK(Table14[[#This Row],[Sales_Amount]]),MEDIAN(Table14[Sales_Amount]),Table14[[#This Row],[Sales_Amount]])</f>
        <v>239691.21</v>
      </c>
      <c r="F4371" s="11">
        <f>IF(ISBLANK(Table14[[#This Row],[Quantity_Sold]]),MEDIAN(Table14[Quantity_Sold]),Table14[[#This Row],[Quantity_Sold]])</f>
        <v>43</v>
      </c>
      <c r="G4371" s="4" t="str">
        <f>TRIM(Table14[[#This Row],[Product_Category]])</f>
        <v>Furniture</v>
      </c>
      <c r="H4371" s="9">
        <v>4514.1099999999997</v>
      </c>
      <c r="I4371" s="9">
        <v>6125.51</v>
      </c>
      <c r="J4371" s="4" t="str">
        <f>PROPER(Table14[[#This Row],[Customer_Type]])</f>
        <v>Returning</v>
      </c>
      <c r="K4371" s="13">
        <f>IF(ISBLANK(Table14[[#This Row],[Discount]]),MEDIAN(Table14[Discount]),Table14[[#This Row],[Discount]])</f>
        <v>0.09</v>
      </c>
      <c r="L4371" s="4" t="s">
        <v>17</v>
      </c>
      <c r="M4371" s="4" t="s">
        <v>22</v>
      </c>
    </row>
    <row r="4372" spans="1:13" x14ac:dyDescent="0.3">
      <c r="A4372">
        <v>1498</v>
      </c>
      <c r="B4372" s="1">
        <v>45090</v>
      </c>
      <c r="C4372" s="4" t="str">
        <f>IF(ISBLANK(Table14[[#This Row],[Sales_Rep]]),"Unknown",Table14[[#This Row],[Sales_Rep]])</f>
        <v>Bob</v>
      </c>
      <c r="D4372" s="4" t="str">
        <f>PROPER(Table14[[#This Row],[Region]])</f>
        <v>South</v>
      </c>
      <c r="E4372" s="9">
        <f>IF(ISBLANK(Table14[[#This Row],[Sales_Amount]]),MEDIAN(Table14[Sales_Amount]),Table14[[#This Row],[Sales_Amount]])</f>
        <v>29589.01</v>
      </c>
      <c r="F4372" s="11">
        <f>IF(ISBLANK(Table14[[#This Row],[Quantity_Sold]]),MEDIAN(Table14[Quantity_Sold]),Table14[[#This Row],[Quantity_Sold]])</f>
        <v>12</v>
      </c>
      <c r="G4372" s="4" t="str">
        <f>TRIM(Table14[[#This Row],[Product_Category]])</f>
        <v>Electronics</v>
      </c>
      <c r="H4372" s="9">
        <v>2143.0100000000002</v>
      </c>
      <c r="I4372" s="9">
        <v>2801.99</v>
      </c>
      <c r="J4372" s="4" t="str">
        <f>PROPER(Table14[[#This Row],[Customer_Type]])</f>
        <v>Returning</v>
      </c>
      <c r="K4372" s="13">
        <f>IF(ISBLANK(Table14[[#This Row],[Discount]]),MEDIAN(Table14[Discount]),Table14[[#This Row],[Discount]])</f>
        <v>0.12</v>
      </c>
      <c r="L4372" s="4" t="s">
        <v>17</v>
      </c>
      <c r="M4372" s="4" t="s">
        <v>22</v>
      </c>
    </row>
    <row r="4373" spans="1:13" x14ac:dyDescent="0.3">
      <c r="A4373">
        <v>1336</v>
      </c>
      <c r="B4373" s="1">
        <v>45222</v>
      </c>
      <c r="C4373" s="4" t="str">
        <f>IF(ISBLANK(Table14[[#This Row],[Sales_Rep]]),"Unknown",Table14[[#This Row],[Sales_Rep]])</f>
        <v>David</v>
      </c>
      <c r="D4373" s="4" t="str">
        <f>PROPER(Table14[[#This Row],[Region]])</f>
        <v>East</v>
      </c>
      <c r="E4373" s="9">
        <f>IF(ISBLANK(Table14[[#This Row],[Sales_Amount]]),MEDIAN(Table14[Sales_Amount]),Table14[[#This Row],[Sales_Amount]])</f>
        <v>55740.85</v>
      </c>
      <c r="F4373" s="11">
        <f>IF(ISBLANK(Table14[[#This Row],[Quantity_Sold]]),MEDIAN(Table14[Quantity_Sold]),Table14[[#This Row],[Quantity_Sold]])</f>
        <v>16</v>
      </c>
      <c r="G4373" s="4" t="str">
        <f>TRIM(Table14[[#This Row],[Product_Category]])</f>
        <v>Food</v>
      </c>
      <c r="H4373" s="9">
        <v>3565.25</v>
      </c>
      <c r="I4373" s="9">
        <v>4524.42</v>
      </c>
      <c r="J4373" s="4" t="str">
        <f>PROPER(Table14[[#This Row],[Customer_Type]])</f>
        <v>New</v>
      </c>
      <c r="K4373" s="13">
        <f>IF(ISBLANK(Table14[[#This Row],[Discount]]),MEDIAN(Table14[Discount]),Table14[[#This Row],[Discount]])</f>
        <v>0.23</v>
      </c>
      <c r="L4373" s="4" t="s">
        <v>26</v>
      </c>
      <c r="M4373" s="4" t="s">
        <v>18</v>
      </c>
    </row>
    <row r="4374" spans="1:13" x14ac:dyDescent="0.3">
      <c r="A4374">
        <v>1213</v>
      </c>
      <c r="B4374" s="1">
        <v>44948</v>
      </c>
      <c r="C4374" s="4" t="str">
        <f>IF(ISBLANK(Table14[[#This Row],[Sales_Rep]]),"Unknown",Table14[[#This Row],[Sales_Rep]])</f>
        <v>Alice</v>
      </c>
      <c r="D4374" s="4" t="str">
        <f>PROPER(Table14[[#This Row],[Region]])</f>
        <v>North</v>
      </c>
      <c r="E4374" s="9">
        <f>IF(ISBLANK(Table14[[#This Row],[Sales_Amount]]),MEDIAN(Table14[Sales_Amount]),Table14[[#This Row],[Sales_Amount]])</f>
        <v>71162.7</v>
      </c>
      <c r="F4374" s="11">
        <f>IF(ISBLANK(Table14[[#This Row],[Quantity_Sold]]),MEDIAN(Table14[Quantity_Sold]),Table14[[#This Row],[Quantity_Sold]])</f>
        <v>20</v>
      </c>
      <c r="G4374" s="4" t="str">
        <f>TRIM(Table14[[#This Row],[Product_Category]])</f>
        <v>Electronics</v>
      </c>
      <c r="H4374" s="9">
        <v>2609.98</v>
      </c>
      <c r="I4374" s="9">
        <v>3785.25</v>
      </c>
      <c r="J4374" s="4" t="str">
        <f>PROPER(Table14[[#This Row],[Customer_Type]])</f>
        <v>Returning</v>
      </c>
      <c r="K4374" s="13">
        <f>IF(ISBLANK(Table14[[#This Row],[Discount]]),MEDIAN(Table14[Discount]),Table14[[#This Row],[Discount]])</f>
        <v>0.06</v>
      </c>
      <c r="L4374" s="4" t="s">
        <v>26</v>
      </c>
      <c r="M4374" s="4" t="s">
        <v>22</v>
      </c>
    </row>
    <row r="4375" spans="1:13" x14ac:dyDescent="0.3">
      <c r="A4375">
        <v>1387</v>
      </c>
      <c r="B4375" s="1">
        <v>45497</v>
      </c>
      <c r="C4375" s="4" t="str">
        <f>IF(ISBLANK(Table14[[#This Row],[Sales_Rep]]),"Unknown",Table14[[#This Row],[Sales_Rep]])</f>
        <v>Charlie</v>
      </c>
      <c r="D4375" s="4" t="str">
        <f>PROPER(Table14[[#This Row],[Region]])</f>
        <v>East</v>
      </c>
      <c r="E4375" s="9">
        <f>IF(ISBLANK(Table14[[#This Row],[Sales_Amount]]),MEDIAN(Table14[Sales_Amount]),Table14[[#This Row],[Sales_Amount]])</f>
        <v>14576.21</v>
      </c>
      <c r="F4375" s="11">
        <f>IF(ISBLANK(Table14[[#This Row],[Quantity_Sold]]),MEDIAN(Table14[Quantity_Sold]),Table14[[#This Row],[Quantity_Sold]])</f>
        <v>30</v>
      </c>
      <c r="G4375" s="4" t="str">
        <f>TRIM(Table14[[#This Row],[Product_Category]])</f>
        <v>Food</v>
      </c>
      <c r="H4375" s="9">
        <v>456.99</v>
      </c>
      <c r="I4375" s="9">
        <v>585.39</v>
      </c>
      <c r="J4375" s="4" t="str">
        <f>PROPER(Table14[[#This Row],[Customer_Type]])</f>
        <v>Returning</v>
      </c>
      <c r="K4375" s="13">
        <f>IF(ISBLANK(Table14[[#This Row],[Discount]]),MEDIAN(Table14[Discount]),Table14[[#This Row],[Discount]])</f>
        <v>0.17</v>
      </c>
      <c r="L4375" s="4" t="s">
        <v>26</v>
      </c>
      <c r="M4375" s="4" t="s">
        <v>18</v>
      </c>
    </row>
    <row r="4376" spans="1:13" x14ac:dyDescent="0.3">
      <c r="A4376">
        <v>1004</v>
      </c>
      <c r="B4376" s="1">
        <v>44937</v>
      </c>
      <c r="C4376" s="4" t="str">
        <f>IF(ISBLANK(Table14[[#This Row],[Sales_Rep]]),"Unknown",Table14[[#This Row],[Sales_Rep]])</f>
        <v>Charlie</v>
      </c>
      <c r="D4376" s="4" t="str">
        <f>PROPER(Table14[[#This Row],[Region]])</f>
        <v>South</v>
      </c>
      <c r="E4376" s="9">
        <f>IF(ISBLANK(Table14[[#This Row],[Sales_Amount]]),MEDIAN(Table14[Sales_Amount]),Table14[[#This Row],[Sales_Amount]])</f>
        <v>63612.97</v>
      </c>
      <c r="F4376" s="11">
        <f>IF(ISBLANK(Table14[[#This Row],[Quantity_Sold]]),MEDIAN(Table14[Quantity_Sold]),Table14[[#This Row],[Quantity_Sold]])</f>
        <v>42</v>
      </c>
      <c r="G4376" s="4" t="str">
        <f>TRIM(Table14[[#This Row],[Product_Category]])</f>
        <v>Furniture</v>
      </c>
      <c r="H4376" s="9">
        <v>1220.5999999999999</v>
      </c>
      <c r="I4376" s="9">
        <v>1594.31</v>
      </c>
      <c r="J4376" s="4" t="str">
        <f>PROPER(Table14[[#This Row],[Customer_Type]])</f>
        <v>New</v>
      </c>
      <c r="K4376" s="13">
        <f>IF(ISBLANK(Table14[[#This Row],[Discount]]),MEDIAN(Table14[Discount]),Table14[[#This Row],[Discount]])</f>
        <v>0.05</v>
      </c>
      <c r="L4376" s="4" t="s">
        <v>17</v>
      </c>
      <c r="M4376" s="4" t="s">
        <v>22</v>
      </c>
    </row>
    <row r="4377" spans="1:13" x14ac:dyDescent="0.3">
      <c r="A4377">
        <v>1144</v>
      </c>
      <c r="B4377" s="1">
        <v>44992</v>
      </c>
      <c r="C4377" s="4" t="str">
        <f>IF(ISBLANK(Table14[[#This Row],[Sales_Rep]]),"Unknown",Table14[[#This Row],[Sales_Rep]])</f>
        <v>Eve</v>
      </c>
      <c r="D4377" s="4" t="str">
        <f>PROPER(Table14[[#This Row],[Region]])</f>
        <v>South</v>
      </c>
      <c r="E4377" s="9">
        <f>IF(ISBLANK(Table14[[#This Row],[Sales_Amount]]),MEDIAN(Table14[Sales_Amount]),Table14[[#This Row],[Sales_Amount]])</f>
        <v>5441.73</v>
      </c>
      <c r="F4377" s="11">
        <f>IF(ISBLANK(Table14[[#This Row],[Quantity_Sold]]),MEDIAN(Table14[Quantity_Sold]),Table14[[#This Row],[Quantity_Sold]])</f>
        <v>5</v>
      </c>
      <c r="G4377" s="4" t="str">
        <f>TRIM(Table14[[#This Row],[Product_Category]])</f>
        <v>Electronics</v>
      </c>
      <c r="H4377" s="9">
        <v>910.32</v>
      </c>
      <c r="I4377" s="9">
        <v>1311.26</v>
      </c>
      <c r="J4377" s="4" t="str">
        <f>PROPER(Table14[[#This Row],[Customer_Type]])</f>
        <v>New</v>
      </c>
      <c r="K4377" s="13">
        <f>IF(ISBLANK(Table14[[#This Row],[Discount]]),MEDIAN(Table14[Discount]),Table14[[#This Row],[Discount]])</f>
        <v>0.17</v>
      </c>
      <c r="L4377" s="4" t="s">
        <v>31</v>
      </c>
      <c r="M4377" s="4" t="s">
        <v>22</v>
      </c>
    </row>
    <row r="4378" spans="1:13" x14ac:dyDescent="0.3">
      <c r="A4378">
        <v>1406</v>
      </c>
      <c r="B4378" s="1">
        <v>45023</v>
      </c>
      <c r="C4378" s="4" t="str">
        <f>IF(ISBLANK(Table14[[#This Row],[Sales_Rep]]),"Unknown",Table14[[#This Row],[Sales_Rep]])</f>
        <v>Bob</v>
      </c>
      <c r="D4378" s="4" t="str">
        <f>PROPER(Table14[[#This Row],[Region]])</f>
        <v>North</v>
      </c>
      <c r="E4378" s="9">
        <f>IF(ISBLANK(Table14[[#This Row],[Sales_Amount]]),MEDIAN(Table14[Sales_Amount]),Table14[[#This Row],[Sales_Amount]])</f>
        <v>121241.37</v>
      </c>
      <c r="F4378" s="11">
        <f>IF(ISBLANK(Table14[[#This Row],[Quantity_Sold]]),MEDIAN(Table14[Quantity_Sold]),Table14[[#This Row],[Quantity_Sold]])</f>
        <v>49</v>
      </c>
      <c r="G4378" s="4" t="str">
        <f>TRIM(Table14[[#This Row],[Product_Category]])</f>
        <v>Clothing</v>
      </c>
      <c r="H4378" s="9">
        <v>1730.74</v>
      </c>
      <c r="I4378" s="9">
        <v>2577.41</v>
      </c>
      <c r="J4378" s="4" t="str">
        <f>PROPER(Table14[[#This Row],[Customer_Type]])</f>
        <v>Returning</v>
      </c>
      <c r="K4378" s="13">
        <f>IF(ISBLANK(Table14[[#This Row],[Discount]]),MEDIAN(Table14[Discount]),Table14[[#This Row],[Discount]])</f>
        <v>0.04</v>
      </c>
      <c r="L4378" s="4" t="s">
        <v>26</v>
      </c>
      <c r="M4378" s="4" t="s">
        <v>22</v>
      </c>
    </row>
    <row r="4379" spans="1:13" x14ac:dyDescent="0.3">
      <c r="A4379">
        <v>1042</v>
      </c>
      <c r="B4379" s="1">
        <v>45481</v>
      </c>
      <c r="C4379" s="4" t="str">
        <f>IF(ISBLANK(Table14[[#This Row],[Sales_Rep]]),"Unknown",Table14[[#This Row],[Sales_Rep]])</f>
        <v>Charlie</v>
      </c>
      <c r="D4379" s="4" t="str">
        <f>PROPER(Table14[[#This Row],[Region]])</f>
        <v>South</v>
      </c>
      <c r="E4379" s="9">
        <f>IF(ISBLANK(Table14[[#This Row],[Sales_Amount]]),MEDIAN(Table14[Sales_Amount]),Table14[[#This Row],[Sales_Amount]])</f>
        <v>155045.95000000001</v>
      </c>
      <c r="F4379" s="11">
        <f>IF(ISBLANK(Table14[[#This Row],[Quantity_Sold]]),MEDIAN(Table14[Quantity_Sold]),Table14[[#This Row],[Quantity_Sold]])</f>
        <v>39</v>
      </c>
      <c r="G4379" s="4" t="str">
        <f>TRIM(Table14[[#This Row],[Product_Category]])</f>
        <v>Electronics</v>
      </c>
      <c r="H4379" s="9">
        <v>3964.82</v>
      </c>
      <c r="I4379" s="9">
        <v>5230.97</v>
      </c>
      <c r="J4379" s="4" t="str">
        <f>PROPER(Table14[[#This Row],[Customer_Type]])</f>
        <v>New</v>
      </c>
      <c r="K4379" s="13">
        <f>IF(ISBLANK(Table14[[#This Row],[Discount]]),MEDIAN(Table14[Discount]),Table14[[#This Row],[Discount]])</f>
        <v>0.24</v>
      </c>
      <c r="L4379" s="4" t="s">
        <v>31</v>
      </c>
      <c r="M4379" s="4" t="s">
        <v>22</v>
      </c>
    </row>
    <row r="4380" spans="1:13" x14ac:dyDescent="0.3">
      <c r="A4380">
        <v>1038</v>
      </c>
      <c r="B4380" s="1">
        <v>45484</v>
      </c>
      <c r="C4380" s="4" t="str">
        <f>IF(ISBLANK(Table14[[#This Row],[Sales_Rep]]),"Unknown",Table14[[#This Row],[Sales_Rep]])</f>
        <v>Bob</v>
      </c>
      <c r="D4380" s="4" t="str">
        <f>PROPER(Table14[[#This Row],[Region]])</f>
        <v>West</v>
      </c>
      <c r="E4380" s="9">
        <f>IF(ISBLANK(Table14[[#This Row],[Sales_Amount]]),MEDIAN(Table14[Sales_Amount]),Table14[[#This Row],[Sales_Amount]])</f>
        <v>17068.310000000001</v>
      </c>
      <c r="F4380" s="11">
        <f>IF(ISBLANK(Table14[[#This Row],[Quantity_Sold]]),MEDIAN(Table14[Quantity_Sold]),Table14[[#This Row],[Quantity_Sold]])</f>
        <v>4</v>
      </c>
      <c r="G4380" s="4" t="str">
        <f>TRIM(Table14[[#This Row],[Product_Category]])</f>
        <v>Furniture</v>
      </c>
      <c r="H4380" s="9">
        <v>4085.73</v>
      </c>
      <c r="I4380" s="9">
        <v>5845.31</v>
      </c>
      <c r="J4380" s="4" t="str">
        <f>PROPER(Table14[[#This Row],[Customer_Type]])</f>
        <v>Returning</v>
      </c>
      <c r="K4380" s="13">
        <f>IF(ISBLANK(Table14[[#This Row],[Discount]]),MEDIAN(Table14[Discount]),Table14[[#This Row],[Discount]])</f>
        <v>0.27</v>
      </c>
      <c r="L4380" s="4" t="s">
        <v>17</v>
      </c>
      <c r="M4380" s="4" t="s">
        <v>22</v>
      </c>
    </row>
    <row r="4381" spans="1:13" x14ac:dyDescent="0.3">
      <c r="A4381">
        <v>1289</v>
      </c>
      <c r="B4381" s="1">
        <v>44969</v>
      </c>
      <c r="C4381" s="4" t="str">
        <f>IF(ISBLANK(Table14[[#This Row],[Sales_Rep]]),"Unknown",Table14[[#This Row],[Sales_Rep]])</f>
        <v>Charlie</v>
      </c>
      <c r="D4381" s="4" t="str">
        <f>PROPER(Table14[[#This Row],[Region]])</f>
        <v>South</v>
      </c>
      <c r="E4381" s="9">
        <f>IF(ISBLANK(Table14[[#This Row],[Sales_Amount]]),MEDIAN(Table14[Sales_Amount]),Table14[[#This Row],[Sales_Amount]])</f>
        <v>21444.3</v>
      </c>
      <c r="F4381" s="11">
        <f>IF(ISBLANK(Table14[[#This Row],[Quantity_Sold]]),MEDIAN(Table14[Quantity_Sold]),Table14[[#This Row],[Quantity_Sold]])</f>
        <v>25</v>
      </c>
      <c r="G4381" s="4" t="str">
        <f>TRIM(Table14[[#This Row],[Product_Category]])</f>
        <v>Food</v>
      </c>
      <c r="H4381" s="9">
        <v>745.32</v>
      </c>
      <c r="I4381" s="9">
        <v>953.08</v>
      </c>
      <c r="J4381" s="4" t="str">
        <f>PROPER(Table14[[#This Row],[Customer_Type]])</f>
        <v>New</v>
      </c>
      <c r="K4381" s="13">
        <f>IF(ISBLANK(Table14[[#This Row],[Discount]]),MEDIAN(Table14[Discount]),Table14[[#This Row],[Discount]])</f>
        <v>0.1</v>
      </c>
      <c r="L4381" s="4" t="s">
        <v>17</v>
      </c>
      <c r="M4381" s="4" t="s">
        <v>22</v>
      </c>
    </row>
    <row r="4382" spans="1:13" x14ac:dyDescent="0.3">
      <c r="A4382">
        <v>1440</v>
      </c>
      <c r="B4382" s="1">
        <v>45656</v>
      </c>
      <c r="C4382" s="4" t="str">
        <f>IF(ISBLANK(Table14[[#This Row],[Sales_Rep]]),"Unknown",Table14[[#This Row],[Sales_Rep]])</f>
        <v>Eve</v>
      </c>
      <c r="D4382" s="4" t="str">
        <f>PROPER(Table14[[#This Row],[Region]])</f>
        <v>West</v>
      </c>
      <c r="E4382" s="9">
        <f>IF(ISBLANK(Table14[[#This Row],[Sales_Amount]]),MEDIAN(Table14[Sales_Amount]),Table14[[#This Row],[Sales_Amount]])</f>
        <v>237385.18</v>
      </c>
      <c r="F4382" s="11">
        <f>IF(ISBLANK(Table14[[#This Row],[Quantity_Sold]]),MEDIAN(Table14[Quantity_Sold]),Table14[[#This Row],[Quantity_Sold]])</f>
        <v>39</v>
      </c>
      <c r="G4382" s="4" t="str">
        <f>TRIM(Table14[[#This Row],[Product_Category]])</f>
        <v>Clothing</v>
      </c>
      <c r="H4382" s="9">
        <v>4761.5200000000004</v>
      </c>
      <c r="I4382" s="9">
        <v>6211.02</v>
      </c>
      <c r="J4382" s="4" t="str">
        <f>PROPER(Table14[[#This Row],[Customer_Type]])</f>
        <v>New</v>
      </c>
      <c r="K4382" s="13">
        <f>IF(ISBLANK(Table14[[#This Row],[Discount]]),MEDIAN(Table14[Discount]),Table14[[#This Row],[Discount]])</f>
        <v>0.02</v>
      </c>
      <c r="L4382" s="4" t="s">
        <v>17</v>
      </c>
      <c r="M4382" s="4" t="s">
        <v>18</v>
      </c>
    </row>
    <row r="4383" spans="1:13" x14ac:dyDescent="0.3">
      <c r="A4383">
        <v>1492</v>
      </c>
      <c r="B4383" s="1">
        <v>45237</v>
      </c>
      <c r="C4383" s="4" t="str">
        <f>IF(ISBLANK(Table14[[#This Row],[Sales_Rep]]),"Unknown",Table14[[#This Row],[Sales_Rep]])</f>
        <v>David</v>
      </c>
      <c r="D4383" s="4" t="str">
        <f>PROPER(Table14[[#This Row],[Region]])</f>
        <v>South</v>
      </c>
      <c r="E4383" s="9">
        <f>IF(ISBLANK(Table14[[#This Row],[Sales_Amount]]),MEDIAN(Table14[Sales_Amount]),Table14[[#This Row],[Sales_Amount]])</f>
        <v>11827.45</v>
      </c>
      <c r="F4383" s="11">
        <f>IF(ISBLANK(Table14[[#This Row],[Quantity_Sold]]),MEDIAN(Table14[Quantity_Sold]),Table14[[#This Row],[Quantity_Sold]])</f>
        <v>28</v>
      </c>
      <c r="G4383" s="4" t="str">
        <f>TRIM(Table14[[#This Row],[Product_Category]])</f>
        <v>Electronics</v>
      </c>
      <c r="H4383" s="9">
        <v>404.28</v>
      </c>
      <c r="I4383" s="9">
        <v>459.14</v>
      </c>
      <c r="J4383" s="4" t="str">
        <f>PROPER(Table14[[#This Row],[Customer_Type]])</f>
        <v>Returning</v>
      </c>
      <c r="K4383" s="13">
        <f>IF(ISBLANK(Table14[[#This Row],[Discount]]),MEDIAN(Table14[Discount]),Table14[[#This Row],[Discount]])</f>
        <v>0.08</v>
      </c>
      <c r="L4383" s="4" t="s">
        <v>17</v>
      </c>
      <c r="M4383" s="4" t="s">
        <v>22</v>
      </c>
    </row>
    <row r="4384" spans="1:13" x14ac:dyDescent="0.3">
      <c r="A4384">
        <v>1343</v>
      </c>
      <c r="B4384" s="1">
        <v>45216</v>
      </c>
      <c r="C4384" s="4" t="str">
        <f>IF(ISBLANK(Table14[[#This Row],[Sales_Rep]]),"Unknown",Table14[[#This Row],[Sales_Rep]])</f>
        <v>Eve</v>
      </c>
      <c r="D4384" s="4" t="str">
        <f>PROPER(Table14[[#This Row],[Region]])</f>
        <v>South</v>
      </c>
      <c r="E4384" s="9">
        <f>IF(ISBLANK(Table14[[#This Row],[Sales_Amount]]),MEDIAN(Table14[Sales_Amount]),Table14[[#This Row],[Sales_Amount]])</f>
        <v>2680.58</v>
      </c>
      <c r="F4384" s="11">
        <f>IF(ISBLANK(Table14[[#This Row],[Quantity_Sold]]),MEDIAN(Table14[Quantity_Sold]),Table14[[#This Row],[Quantity_Sold]])</f>
        <v>2</v>
      </c>
      <c r="G4384" s="4" t="str">
        <f>TRIM(Table14[[#This Row],[Product_Category]])</f>
        <v>Electronics</v>
      </c>
      <c r="H4384" s="9">
        <v>1487.93</v>
      </c>
      <c r="I4384" s="9">
        <v>1887.73</v>
      </c>
      <c r="J4384" s="4" t="str">
        <f>PROPER(Table14[[#This Row],[Customer_Type]])</f>
        <v>New</v>
      </c>
      <c r="K4384" s="13">
        <f>IF(ISBLANK(Table14[[#This Row],[Discount]]),MEDIAN(Table14[Discount]),Table14[[#This Row],[Discount]])</f>
        <v>0.28999999999999998</v>
      </c>
      <c r="L4384" s="4" t="s">
        <v>26</v>
      </c>
      <c r="M4384" s="4" t="s">
        <v>22</v>
      </c>
    </row>
    <row r="4385" spans="1:13" x14ac:dyDescent="0.3">
      <c r="A4385">
        <v>1260</v>
      </c>
      <c r="B4385" s="1">
        <v>45428</v>
      </c>
      <c r="C4385" s="4" t="str">
        <f>IF(ISBLANK(Table14[[#This Row],[Sales_Rep]]),"Unknown",Table14[[#This Row],[Sales_Rep]])</f>
        <v>Alice</v>
      </c>
      <c r="D4385" s="4" t="str">
        <f>PROPER(Table14[[#This Row],[Region]])</f>
        <v>East</v>
      </c>
      <c r="E4385" s="9">
        <f>IF(ISBLANK(Table14[[#This Row],[Sales_Amount]]),MEDIAN(Table14[Sales_Amount]),Table14[[#This Row],[Sales_Amount]])</f>
        <v>177056.98</v>
      </c>
      <c r="F4385" s="11">
        <f>IF(ISBLANK(Table14[[#This Row],[Quantity_Sold]]),MEDIAN(Table14[Quantity_Sold]),Table14[[#This Row],[Quantity_Sold]])</f>
        <v>47</v>
      </c>
      <c r="G4385" s="4" t="str">
        <f>TRIM(Table14[[#This Row],[Product_Category]])</f>
        <v>Food</v>
      </c>
      <c r="H4385" s="9">
        <v>3787.16</v>
      </c>
      <c r="I4385" s="9">
        <v>4380.43</v>
      </c>
      <c r="J4385" s="4" t="str">
        <f>PROPER(Table14[[#This Row],[Customer_Type]])</f>
        <v>New</v>
      </c>
      <c r="K4385" s="13">
        <f>IF(ISBLANK(Table14[[#This Row],[Discount]]),MEDIAN(Table14[Discount]),Table14[[#This Row],[Discount]])</f>
        <v>0.14000000000000001</v>
      </c>
      <c r="L4385" s="4" t="s">
        <v>17</v>
      </c>
      <c r="M4385" s="4" t="s">
        <v>22</v>
      </c>
    </row>
    <row r="4386" spans="1:13" x14ac:dyDescent="0.3">
      <c r="A4386">
        <v>1079</v>
      </c>
      <c r="B4386" s="1">
        <v>45537</v>
      </c>
      <c r="C4386" s="4" t="str">
        <f>IF(ISBLANK(Table14[[#This Row],[Sales_Rep]]),"Unknown",Table14[[#This Row],[Sales_Rep]])</f>
        <v>Charlie</v>
      </c>
      <c r="D4386" s="4" t="str">
        <f>PROPER(Table14[[#This Row],[Region]])</f>
        <v>South</v>
      </c>
      <c r="E4386" s="9">
        <f>IF(ISBLANK(Table14[[#This Row],[Sales_Amount]]),MEDIAN(Table14[Sales_Amount]),Table14[[#This Row],[Sales_Amount]])</f>
        <v>70584.960000000006</v>
      </c>
      <c r="F4386" s="11">
        <f>IF(ISBLANK(Table14[[#This Row],[Quantity_Sold]]),MEDIAN(Table14[Quantity_Sold]),Table14[[#This Row],[Quantity_Sold]])</f>
        <v>23</v>
      </c>
      <c r="G4386" s="4" t="str">
        <f>TRIM(Table14[[#This Row],[Product_Category]])</f>
        <v>Electronics</v>
      </c>
      <c r="H4386" s="9">
        <v>2541.38</v>
      </c>
      <c r="I4386" s="9">
        <v>3372.43</v>
      </c>
      <c r="J4386" s="4" t="str">
        <f>PROPER(Table14[[#This Row],[Customer_Type]])</f>
        <v>Returning</v>
      </c>
      <c r="K4386" s="13">
        <f>IF(ISBLANK(Table14[[#This Row],[Discount]]),MEDIAN(Table14[Discount]),Table14[[#This Row],[Discount]])</f>
        <v>0.09</v>
      </c>
      <c r="L4386" s="4" t="s">
        <v>17</v>
      </c>
      <c r="M4386" s="4" t="s">
        <v>18</v>
      </c>
    </row>
    <row r="4387" spans="1:13" x14ac:dyDescent="0.3">
      <c r="A4387">
        <v>1380</v>
      </c>
      <c r="B4387" s="1">
        <v>45277</v>
      </c>
      <c r="C4387" s="4" t="str">
        <f>IF(ISBLANK(Table14[[#This Row],[Sales_Rep]]),"Unknown",Table14[[#This Row],[Sales_Rep]])</f>
        <v>Alice</v>
      </c>
      <c r="D4387" s="4" t="str">
        <f>PROPER(Table14[[#This Row],[Region]])</f>
        <v>East</v>
      </c>
      <c r="E4387" s="9">
        <f>IF(ISBLANK(Table14[[#This Row],[Sales_Amount]]),MEDIAN(Table14[Sales_Amount]),Table14[[#This Row],[Sales_Amount]])</f>
        <v>312156.53000000003</v>
      </c>
      <c r="F4387" s="11">
        <f>IF(ISBLANK(Table14[[#This Row],[Quantity_Sold]]),MEDIAN(Table14[Quantity_Sold]),Table14[[#This Row],[Quantity_Sold]])</f>
        <v>46</v>
      </c>
      <c r="G4387" s="4" t="str">
        <f>TRIM(Table14[[#This Row],[Product_Category]])</f>
        <v>Electronics</v>
      </c>
      <c r="H4387" s="9">
        <v>4919.38</v>
      </c>
      <c r="I4387" s="9">
        <v>7143.17</v>
      </c>
      <c r="J4387" s="4" t="str">
        <f>PROPER(Table14[[#This Row],[Customer_Type]])</f>
        <v>New</v>
      </c>
      <c r="K4387" s="13">
        <f>IF(ISBLANK(Table14[[#This Row],[Discount]]),MEDIAN(Table14[Discount]),Table14[[#This Row],[Discount]])</f>
        <v>0.05</v>
      </c>
      <c r="L4387" s="4" t="s">
        <v>31</v>
      </c>
      <c r="M4387" s="4" t="s">
        <v>22</v>
      </c>
    </row>
    <row r="4388" spans="1:13" x14ac:dyDescent="0.3">
      <c r="A4388">
        <v>1165</v>
      </c>
      <c r="B4388" s="1">
        <v>45599</v>
      </c>
      <c r="C4388" s="4" t="str">
        <f>IF(ISBLANK(Table14[[#This Row],[Sales_Rep]]),"Unknown",Table14[[#This Row],[Sales_Rep]])</f>
        <v>Alice</v>
      </c>
      <c r="D4388" s="4" t="str">
        <f>PROPER(Table14[[#This Row],[Region]])</f>
        <v>West</v>
      </c>
      <c r="E4388" s="9">
        <f>IF(ISBLANK(Table14[[#This Row],[Sales_Amount]]),MEDIAN(Table14[Sales_Amount]),Table14[[#This Row],[Sales_Amount]])</f>
        <v>63836.01</v>
      </c>
      <c r="F4388" s="11">
        <f>IF(ISBLANK(Table14[[#This Row],[Quantity_Sold]]),MEDIAN(Table14[Quantity_Sold]),Table14[[#This Row],[Quantity_Sold]])</f>
        <v>32</v>
      </c>
      <c r="G4388" s="4" t="str">
        <f>TRIM(Table14[[#This Row],[Product_Category]])</f>
        <v>Furniture</v>
      </c>
      <c r="H4388" s="9">
        <v>1888.5</v>
      </c>
      <c r="I4388" s="9">
        <v>2770.66</v>
      </c>
      <c r="J4388" s="4" t="str">
        <f>PROPER(Table14[[#This Row],[Customer_Type]])</f>
        <v>Returning</v>
      </c>
      <c r="K4388" s="13">
        <f>IF(ISBLANK(Table14[[#This Row],[Discount]]),MEDIAN(Table14[Discount]),Table14[[#This Row],[Discount]])</f>
        <v>0.28000000000000003</v>
      </c>
      <c r="L4388" s="4" t="s">
        <v>26</v>
      </c>
      <c r="M4388" s="4" t="s">
        <v>22</v>
      </c>
    </row>
    <row r="4389" spans="1:13" x14ac:dyDescent="0.3">
      <c r="A4389">
        <v>1355</v>
      </c>
      <c r="B4389" s="1">
        <v>45219</v>
      </c>
      <c r="C4389" s="4" t="str">
        <f>IF(ISBLANK(Table14[[#This Row],[Sales_Rep]]),"Unknown",Table14[[#This Row],[Sales_Rep]])</f>
        <v>Bob</v>
      </c>
      <c r="D4389" s="4" t="str">
        <f>PROPER(Table14[[#This Row],[Region]])</f>
        <v>North</v>
      </c>
      <c r="E4389" s="9">
        <f>IF(ISBLANK(Table14[[#This Row],[Sales_Amount]]),MEDIAN(Table14[Sales_Amount]),Table14[[#This Row],[Sales_Amount]])</f>
        <v>148409.54999999999</v>
      </c>
      <c r="F4389" s="11">
        <f>IF(ISBLANK(Table14[[#This Row],[Quantity_Sold]]),MEDIAN(Table14[Quantity_Sold]),Table14[[#This Row],[Quantity_Sold]])</f>
        <v>49</v>
      </c>
      <c r="G4389" s="4" t="str">
        <f>TRIM(Table14[[#This Row],[Product_Category]])</f>
        <v>Furniture</v>
      </c>
      <c r="H4389" s="9">
        <v>2388.6</v>
      </c>
      <c r="I4389" s="9">
        <v>3059.36</v>
      </c>
      <c r="J4389" s="4" t="str">
        <f>PROPER(Table14[[#This Row],[Customer_Type]])</f>
        <v>Returning</v>
      </c>
      <c r="K4389" s="13">
        <f>IF(ISBLANK(Table14[[#This Row],[Discount]]),MEDIAN(Table14[Discount]),Table14[[#This Row],[Discount]])</f>
        <v>0.01</v>
      </c>
      <c r="L4389" s="4" t="s">
        <v>31</v>
      </c>
      <c r="M4389" s="4" t="s">
        <v>22</v>
      </c>
    </row>
    <row r="4390" spans="1:13" x14ac:dyDescent="0.3">
      <c r="A4390">
        <v>1051</v>
      </c>
      <c r="B4390" s="1">
        <v>45296</v>
      </c>
      <c r="C4390" s="4" t="str">
        <f>IF(ISBLANK(Table14[[#This Row],[Sales_Rep]]),"Unknown",Table14[[#This Row],[Sales_Rep]])</f>
        <v>Charlie</v>
      </c>
      <c r="D4390" s="4" t="str">
        <f>PROPER(Table14[[#This Row],[Region]])</f>
        <v>West</v>
      </c>
      <c r="E4390" s="9">
        <f>IF(ISBLANK(Table14[[#This Row],[Sales_Amount]]),MEDIAN(Table14[Sales_Amount]),Table14[[#This Row],[Sales_Amount]])</f>
        <v>13969.85</v>
      </c>
      <c r="F4390" s="11">
        <f>IF(ISBLANK(Table14[[#This Row],[Quantity_Sold]]),MEDIAN(Table14[Quantity_Sold]),Table14[[#This Row],[Quantity_Sold]])</f>
        <v>5</v>
      </c>
      <c r="G4390" s="4" t="str">
        <f>TRIM(Table14[[#This Row],[Product_Category]])</f>
        <v>Electronics</v>
      </c>
      <c r="H4390" s="9">
        <v>2531.62</v>
      </c>
      <c r="I4390" s="9">
        <v>3211.46</v>
      </c>
      <c r="J4390" s="4" t="str">
        <f>PROPER(Table14[[#This Row],[Customer_Type]])</f>
        <v>New</v>
      </c>
      <c r="K4390" s="13">
        <f>IF(ISBLANK(Table14[[#This Row],[Discount]]),MEDIAN(Table14[Discount]),Table14[[#This Row],[Discount]])</f>
        <v>0.13</v>
      </c>
      <c r="L4390" s="4" t="s">
        <v>26</v>
      </c>
      <c r="M4390" s="4" t="s">
        <v>22</v>
      </c>
    </row>
    <row r="4391" spans="1:13" x14ac:dyDescent="0.3">
      <c r="A4391">
        <v>1328</v>
      </c>
      <c r="B4391" s="1">
        <v>45411</v>
      </c>
      <c r="C4391" s="4" t="str">
        <f>IF(ISBLANK(Table14[[#This Row],[Sales_Rep]]),"Unknown",Table14[[#This Row],[Sales_Rep]])</f>
        <v>Unknown</v>
      </c>
      <c r="D4391" s="4" t="str">
        <f>PROPER(Table14[[#This Row],[Region]])</f>
        <v>North</v>
      </c>
      <c r="E4391" s="9">
        <f>IF(ISBLANK(Table14[[#This Row],[Sales_Amount]]),MEDIAN(Table14[Sales_Amount]),Table14[[#This Row],[Sales_Amount]])</f>
        <v>27043.13</v>
      </c>
      <c r="F4391" s="11">
        <f>IF(ISBLANK(Table14[[#This Row],[Quantity_Sold]]),MEDIAN(Table14[Quantity_Sold]),Table14[[#This Row],[Quantity_Sold]])</f>
        <v>39</v>
      </c>
      <c r="G4391" s="4" t="str">
        <f>TRIM(Table14[[#This Row],[Product_Category]])</f>
        <v>Furniture</v>
      </c>
      <c r="H4391" s="9">
        <v>649.84</v>
      </c>
      <c r="I4391" s="9">
        <v>787.97</v>
      </c>
      <c r="J4391" s="4" t="str">
        <f>PROPER(Table14[[#This Row],[Customer_Type]])</f>
        <v>Returning</v>
      </c>
      <c r="K4391" s="13">
        <f>IF(ISBLANK(Table14[[#This Row],[Discount]]),MEDIAN(Table14[Discount]),Table14[[#This Row],[Discount]])</f>
        <v>0.12</v>
      </c>
      <c r="L4391" s="4" t="s">
        <v>17</v>
      </c>
      <c r="M4391" s="4" t="s">
        <v>18</v>
      </c>
    </row>
    <row r="4392" spans="1:13" x14ac:dyDescent="0.3">
      <c r="A4392">
        <v>1167</v>
      </c>
      <c r="B4392" s="1">
        <v>45009</v>
      </c>
      <c r="C4392" s="4" t="str">
        <f>IF(ISBLANK(Table14[[#This Row],[Sales_Rep]]),"Unknown",Table14[[#This Row],[Sales_Rep]])</f>
        <v>David</v>
      </c>
      <c r="D4392" s="4" t="str">
        <f>PROPER(Table14[[#This Row],[Region]])</f>
        <v>North</v>
      </c>
      <c r="E4392" s="9">
        <f>IF(ISBLANK(Table14[[#This Row],[Sales_Amount]]),MEDIAN(Table14[Sales_Amount]),Table14[[#This Row],[Sales_Amount]])</f>
        <v>129208.8</v>
      </c>
      <c r="F4392" s="11">
        <f>IF(ISBLANK(Table14[[#This Row],[Quantity_Sold]]),MEDIAN(Table14[Quantity_Sold]),Table14[[#This Row],[Quantity_Sold]])</f>
        <v>40</v>
      </c>
      <c r="G4392" s="4" t="str">
        <f>TRIM(Table14[[#This Row],[Product_Category]])</f>
        <v>Furniture</v>
      </c>
      <c r="H4392" s="9">
        <v>3081.62</v>
      </c>
      <c r="I4392" s="9">
        <v>3845.5</v>
      </c>
      <c r="J4392" s="4" t="str">
        <f>PROPER(Table14[[#This Row],[Customer_Type]])</f>
        <v>Returning</v>
      </c>
      <c r="K4392" s="13">
        <f>IF(ISBLANK(Table14[[#This Row],[Discount]]),MEDIAN(Table14[Discount]),Table14[[#This Row],[Discount]])</f>
        <v>0.16</v>
      </c>
      <c r="L4392" s="4" t="s">
        <v>26</v>
      </c>
      <c r="M4392" s="4" t="s">
        <v>22</v>
      </c>
    </row>
    <row r="4393" spans="1:13" x14ac:dyDescent="0.3">
      <c r="A4393">
        <v>1467</v>
      </c>
      <c r="B4393" s="1">
        <v>45520</v>
      </c>
      <c r="C4393" s="4" t="str">
        <f>IF(ISBLANK(Table14[[#This Row],[Sales_Rep]]),"Unknown",Table14[[#This Row],[Sales_Rep]])</f>
        <v>Alice</v>
      </c>
      <c r="D4393" s="4" t="str">
        <f>PROPER(Table14[[#This Row],[Region]])</f>
        <v>West</v>
      </c>
      <c r="E4393" s="9">
        <f>IF(ISBLANK(Table14[[#This Row],[Sales_Amount]]),MEDIAN(Table14[Sales_Amount]),Table14[[#This Row],[Sales_Amount]])</f>
        <v>55669.24</v>
      </c>
      <c r="F4393" s="11">
        <f>IF(ISBLANK(Table14[[#This Row],[Quantity_Sold]]),MEDIAN(Table14[Quantity_Sold]),Table14[[#This Row],[Quantity_Sold]])</f>
        <v>29</v>
      </c>
      <c r="G4393" s="4" t="str">
        <f>TRIM(Table14[[#This Row],[Product_Category]])</f>
        <v>Electronics</v>
      </c>
      <c r="H4393" s="9">
        <v>2116.14</v>
      </c>
      <c r="I4393" s="9">
        <v>2429.91</v>
      </c>
      <c r="J4393" s="4" t="str">
        <f>PROPER(Table14[[#This Row],[Customer_Type]])</f>
        <v>New</v>
      </c>
      <c r="K4393" s="13">
        <f>IF(ISBLANK(Table14[[#This Row],[Discount]]),MEDIAN(Table14[Discount]),Table14[[#This Row],[Discount]])</f>
        <v>0.21</v>
      </c>
      <c r="L4393" s="4" t="s">
        <v>26</v>
      </c>
      <c r="M4393" s="4" t="s">
        <v>22</v>
      </c>
    </row>
    <row r="4394" spans="1:13" x14ac:dyDescent="0.3">
      <c r="A4394">
        <v>1415</v>
      </c>
      <c r="B4394" s="1">
        <v>45261</v>
      </c>
      <c r="C4394" s="4" t="str">
        <f>IF(ISBLANK(Table14[[#This Row],[Sales_Rep]]),"Unknown",Table14[[#This Row],[Sales_Rep]])</f>
        <v>David</v>
      </c>
      <c r="D4394" s="4" t="str">
        <f>PROPER(Table14[[#This Row],[Region]])</f>
        <v>West</v>
      </c>
      <c r="E4394" s="9">
        <f>IF(ISBLANK(Table14[[#This Row],[Sales_Amount]]),MEDIAN(Table14[Sales_Amount]),Table14[[#This Row],[Sales_Amount]])</f>
        <v>134883.5</v>
      </c>
      <c r="F4394" s="11">
        <f>IF(ISBLANK(Table14[[#This Row],[Quantity_Sold]]),MEDIAN(Table14[Quantity_Sold]),Table14[[#This Row],[Quantity_Sold]])</f>
        <v>30</v>
      </c>
      <c r="G4394" s="4" t="str">
        <f>TRIM(Table14[[#This Row],[Product_Category]])</f>
        <v>Electronics</v>
      </c>
      <c r="H4394" s="9">
        <v>4096.28</v>
      </c>
      <c r="I4394" s="9">
        <v>5352.52</v>
      </c>
      <c r="J4394" s="4" t="str">
        <f>PROPER(Table14[[#This Row],[Customer_Type]])</f>
        <v>Returning</v>
      </c>
      <c r="K4394" s="13">
        <f>IF(ISBLANK(Table14[[#This Row],[Discount]]),MEDIAN(Table14[Discount]),Table14[[#This Row],[Discount]])</f>
        <v>0.16</v>
      </c>
      <c r="L4394" s="4" t="s">
        <v>17</v>
      </c>
      <c r="M4394" s="4" t="s">
        <v>22</v>
      </c>
    </row>
    <row r="4395" spans="1:13" x14ac:dyDescent="0.3">
      <c r="A4395">
        <v>1309</v>
      </c>
      <c r="B4395" s="1">
        <v>45219</v>
      </c>
      <c r="C4395" s="4" t="str">
        <f>IF(ISBLANK(Table14[[#This Row],[Sales_Rep]]),"Unknown",Table14[[#This Row],[Sales_Rep]])</f>
        <v>Bob</v>
      </c>
      <c r="D4395" s="4" t="str">
        <f>PROPER(Table14[[#This Row],[Region]])</f>
        <v>West</v>
      </c>
      <c r="E4395" s="9">
        <f>IF(ISBLANK(Table14[[#This Row],[Sales_Amount]]),MEDIAN(Table14[Sales_Amount]),Table14[[#This Row],[Sales_Amount]])</f>
        <v>23558.04</v>
      </c>
      <c r="F4395" s="11">
        <f>IF(ISBLANK(Table14[[#This Row],[Quantity_Sold]]),MEDIAN(Table14[Quantity_Sold]),Table14[[#This Row],[Quantity_Sold]])</f>
        <v>7</v>
      </c>
      <c r="G4395" s="4" t="str">
        <f>TRIM(Table14[[#This Row],[Product_Category]])</f>
        <v>Food</v>
      </c>
      <c r="H4395" s="9">
        <v>2821.72</v>
      </c>
      <c r="I4395" s="9">
        <v>3658.08</v>
      </c>
      <c r="J4395" s="4" t="str">
        <f>PROPER(Table14[[#This Row],[Customer_Type]])</f>
        <v>Returning</v>
      </c>
      <c r="K4395" s="13">
        <f>IF(ISBLANK(Table14[[#This Row],[Discount]]),MEDIAN(Table14[Discount]),Table14[[#This Row],[Discount]])</f>
        <v>0.08</v>
      </c>
      <c r="L4395" s="4" t="s">
        <v>17</v>
      </c>
      <c r="M4395" s="4" t="s">
        <v>18</v>
      </c>
    </row>
    <row r="4396" spans="1:13" x14ac:dyDescent="0.3">
      <c r="A4396">
        <v>1402</v>
      </c>
      <c r="B4396" s="1">
        <v>45519</v>
      </c>
      <c r="C4396" s="4" t="str">
        <f>IF(ISBLANK(Table14[[#This Row],[Sales_Rep]]),"Unknown",Table14[[#This Row],[Sales_Rep]])</f>
        <v>Alice</v>
      </c>
      <c r="D4396" s="4" t="str">
        <f>PROPER(Table14[[#This Row],[Region]])</f>
        <v>South</v>
      </c>
      <c r="E4396" s="9">
        <f>IF(ISBLANK(Table14[[#This Row],[Sales_Amount]]),MEDIAN(Table14[Sales_Amount]),Table14[[#This Row],[Sales_Amount]])</f>
        <v>26940.61</v>
      </c>
      <c r="F4396" s="11">
        <f>IF(ISBLANK(Table14[[#This Row],[Quantity_Sold]]),MEDIAN(Table14[Quantity_Sold]),Table14[[#This Row],[Quantity_Sold]])</f>
        <v>40</v>
      </c>
      <c r="G4396" s="4" t="str">
        <f>TRIM(Table14[[#This Row],[Product_Category]])</f>
        <v>Electronics</v>
      </c>
      <c r="H4396" s="9">
        <v>588.98</v>
      </c>
      <c r="I4396" s="9">
        <v>724.21</v>
      </c>
      <c r="J4396" s="4" t="str">
        <f>PROPER(Table14[[#This Row],[Customer_Type]])</f>
        <v>New</v>
      </c>
      <c r="K4396" s="13">
        <f>IF(ISBLANK(Table14[[#This Row],[Discount]]),MEDIAN(Table14[Discount]),Table14[[#This Row],[Discount]])</f>
        <v>7.0000000000000007E-2</v>
      </c>
      <c r="L4396" s="4" t="s">
        <v>17</v>
      </c>
      <c r="M4396" s="4" t="s">
        <v>22</v>
      </c>
    </row>
    <row r="4397" spans="1:13" x14ac:dyDescent="0.3">
      <c r="A4397">
        <v>1246</v>
      </c>
      <c r="B4397" s="1">
        <v>44948</v>
      </c>
      <c r="C4397" s="4" t="str">
        <f>IF(ISBLANK(Table14[[#This Row],[Sales_Rep]]),"Unknown",Table14[[#This Row],[Sales_Rep]])</f>
        <v>Eve</v>
      </c>
      <c r="D4397" s="4" t="str">
        <f>PROPER(Table14[[#This Row],[Region]])</f>
        <v>West</v>
      </c>
      <c r="E4397" s="9">
        <f>IF(ISBLANK(Table14[[#This Row],[Sales_Amount]]),MEDIAN(Table14[Sales_Amount]),Table14[[#This Row],[Sales_Amount]])</f>
        <v>19855.939999999999</v>
      </c>
      <c r="F4397" s="11">
        <f>IF(ISBLANK(Table14[[#This Row],[Quantity_Sold]]),MEDIAN(Table14[Quantity_Sold]),Table14[[#This Row],[Quantity_Sold]])</f>
        <v>9</v>
      </c>
      <c r="G4397" s="4" t="str">
        <f>TRIM(Table14[[#This Row],[Product_Category]])</f>
        <v>Clothing</v>
      </c>
      <c r="H4397" s="9">
        <v>1913.51</v>
      </c>
      <c r="I4397" s="9">
        <v>2251.2399999999998</v>
      </c>
      <c r="J4397" s="4" t="str">
        <f>PROPER(Table14[[#This Row],[Customer_Type]])</f>
        <v>New</v>
      </c>
      <c r="K4397" s="13">
        <f>IF(ISBLANK(Table14[[#This Row],[Discount]]),MEDIAN(Table14[Discount]),Table14[[#This Row],[Discount]])</f>
        <v>0.02</v>
      </c>
      <c r="L4397" s="4" t="s">
        <v>26</v>
      </c>
      <c r="M4397" s="4" t="s">
        <v>22</v>
      </c>
    </row>
    <row r="4398" spans="1:13" x14ac:dyDescent="0.3">
      <c r="A4398">
        <v>1106</v>
      </c>
      <c r="B4398" s="1">
        <v>45513</v>
      </c>
      <c r="C4398" s="4" t="str">
        <f>IF(ISBLANK(Table14[[#This Row],[Sales_Rep]]),"Unknown",Table14[[#This Row],[Sales_Rep]])</f>
        <v>Unknown</v>
      </c>
      <c r="D4398" s="4" t="str">
        <f>PROPER(Table14[[#This Row],[Region]])</f>
        <v>East</v>
      </c>
      <c r="E4398" s="9">
        <f>IF(ISBLANK(Table14[[#This Row],[Sales_Amount]]),MEDIAN(Table14[Sales_Amount]),Table14[[#This Row],[Sales_Amount]])</f>
        <v>194148.15</v>
      </c>
      <c r="F4398" s="11">
        <f>IF(ISBLANK(Table14[[#This Row],[Quantity_Sold]]),MEDIAN(Table14[Quantity_Sold]),Table14[[#This Row],[Quantity_Sold]])</f>
        <v>44</v>
      </c>
      <c r="G4398" s="4" t="str">
        <f>TRIM(Table14[[#This Row],[Product_Category]])</f>
        <v>Electronics</v>
      </c>
      <c r="H4398" s="9">
        <v>3316.2</v>
      </c>
      <c r="I4398" s="9">
        <v>4796.1499999999996</v>
      </c>
      <c r="J4398" s="4" t="str">
        <f>PROPER(Table14[[#This Row],[Customer_Type]])</f>
        <v>Returning</v>
      </c>
      <c r="K4398" s="13">
        <f>IF(ISBLANK(Table14[[#This Row],[Discount]]),MEDIAN(Table14[Discount]),Table14[[#This Row],[Discount]])</f>
        <v>0.08</v>
      </c>
      <c r="L4398" s="4" t="s">
        <v>31</v>
      </c>
      <c r="M4398" s="4" t="s">
        <v>22</v>
      </c>
    </row>
    <row r="4399" spans="1:13" x14ac:dyDescent="0.3">
      <c r="A4399">
        <v>1077</v>
      </c>
      <c r="B4399" s="1">
        <v>45617</v>
      </c>
      <c r="C4399" s="4" t="str">
        <f>IF(ISBLANK(Table14[[#This Row],[Sales_Rep]]),"Unknown",Table14[[#This Row],[Sales_Rep]])</f>
        <v>David</v>
      </c>
      <c r="D4399" s="4" t="str">
        <f>PROPER(Table14[[#This Row],[Region]])</f>
        <v>North</v>
      </c>
      <c r="E4399" s="9">
        <f>IF(ISBLANK(Table14[[#This Row],[Sales_Amount]]),MEDIAN(Table14[Sales_Amount]),Table14[[#This Row],[Sales_Amount]])</f>
        <v>7088.99</v>
      </c>
      <c r="F4399" s="11">
        <f>IF(ISBLANK(Table14[[#This Row],[Quantity_Sold]]),MEDIAN(Table14[Quantity_Sold]),Table14[[#This Row],[Quantity_Sold]])</f>
        <v>42</v>
      </c>
      <c r="G4399" s="4" t="str">
        <f>TRIM(Table14[[#This Row],[Product_Category]])</f>
        <v>Furniture</v>
      </c>
      <c r="H4399" s="9">
        <v>154.05000000000001</v>
      </c>
      <c r="I4399" s="9">
        <v>172.23</v>
      </c>
      <c r="J4399" s="4" t="str">
        <f>PROPER(Table14[[#This Row],[Customer_Type]])</f>
        <v>Returning</v>
      </c>
      <c r="K4399" s="13">
        <f>IF(ISBLANK(Table14[[#This Row],[Discount]]),MEDIAN(Table14[Discount]),Table14[[#This Row],[Discount]])</f>
        <v>0.02</v>
      </c>
      <c r="L4399" s="4" t="s">
        <v>17</v>
      </c>
      <c r="M4399" s="4" t="s">
        <v>22</v>
      </c>
    </row>
    <row r="4400" spans="1:13" x14ac:dyDescent="0.3">
      <c r="A4400">
        <v>1357</v>
      </c>
      <c r="B4400" s="1">
        <v>45560</v>
      </c>
      <c r="C4400" s="4" t="str">
        <f>IF(ISBLANK(Table14[[#This Row],[Sales_Rep]]),"Unknown",Table14[[#This Row],[Sales_Rep]])</f>
        <v>Bob</v>
      </c>
      <c r="D4400" s="4" t="str">
        <f>PROPER(Table14[[#This Row],[Region]])</f>
        <v>West</v>
      </c>
      <c r="E4400" s="9">
        <f>IF(ISBLANK(Table14[[#This Row],[Sales_Amount]]),MEDIAN(Table14[Sales_Amount]),Table14[[#This Row],[Sales_Amount]])</f>
        <v>12692</v>
      </c>
      <c r="F4400" s="11">
        <f>IF(ISBLANK(Table14[[#This Row],[Quantity_Sold]]),MEDIAN(Table14[Quantity_Sold]),Table14[[#This Row],[Quantity_Sold]])</f>
        <v>46</v>
      </c>
      <c r="G4400" s="4" t="str">
        <f>TRIM(Table14[[#This Row],[Product_Category]])</f>
        <v>Furniture</v>
      </c>
      <c r="H4400" s="9">
        <v>271.79000000000002</v>
      </c>
      <c r="I4400" s="9">
        <v>388.61</v>
      </c>
      <c r="J4400" s="4" t="str">
        <f>PROPER(Table14[[#This Row],[Customer_Type]])</f>
        <v>New</v>
      </c>
      <c r="K4400" s="13">
        <f>IF(ISBLANK(Table14[[#This Row],[Discount]]),MEDIAN(Table14[Discount]),Table14[[#This Row],[Discount]])</f>
        <v>0.28999999999999998</v>
      </c>
      <c r="L4400" s="4" t="s">
        <v>17</v>
      </c>
      <c r="M4400" s="4" t="s">
        <v>18</v>
      </c>
    </row>
    <row r="4401" spans="1:13" x14ac:dyDescent="0.3">
      <c r="A4401">
        <v>1410</v>
      </c>
      <c r="B4401" s="1">
        <v>45442</v>
      </c>
      <c r="C4401" s="4" t="str">
        <f>IF(ISBLANK(Table14[[#This Row],[Sales_Rep]]),"Unknown",Table14[[#This Row],[Sales_Rep]])</f>
        <v>Alice</v>
      </c>
      <c r="D4401" s="4" t="str">
        <f>PROPER(Table14[[#This Row],[Region]])</f>
        <v>South</v>
      </c>
      <c r="E4401" s="9">
        <f>IF(ISBLANK(Table14[[#This Row],[Sales_Amount]]),MEDIAN(Table14[Sales_Amount]),Table14[[#This Row],[Sales_Amount]])</f>
        <v>91279.96</v>
      </c>
      <c r="F4401" s="11">
        <f>IF(ISBLANK(Table14[[#This Row],[Quantity_Sold]]),MEDIAN(Table14[Quantity_Sold]),Table14[[#This Row],[Quantity_Sold]])</f>
        <v>35</v>
      </c>
      <c r="G4401" s="4" t="str">
        <f>TRIM(Table14[[#This Row],[Product_Category]])</f>
        <v>Clothing</v>
      </c>
      <c r="H4401" s="9">
        <v>1878.19</v>
      </c>
      <c r="I4401" s="9">
        <v>2804.3</v>
      </c>
      <c r="J4401" s="4" t="str">
        <f>PROPER(Table14[[#This Row],[Customer_Type]])</f>
        <v>Returning</v>
      </c>
      <c r="K4401" s="13">
        <f>IF(ISBLANK(Table14[[#This Row],[Discount]]),MEDIAN(Table14[Discount]),Table14[[#This Row],[Discount]])</f>
        <v>7.0000000000000007E-2</v>
      </c>
      <c r="L4401" s="4" t="s">
        <v>31</v>
      </c>
      <c r="M4401" s="4" t="s">
        <v>18</v>
      </c>
    </row>
    <row r="4402" spans="1:13" x14ac:dyDescent="0.3">
      <c r="A4402">
        <v>1321</v>
      </c>
      <c r="B4402" s="1">
        <v>45285</v>
      </c>
      <c r="C4402" s="4" t="str">
        <f>IF(ISBLANK(Table14[[#This Row],[Sales_Rep]]),"Unknown",Table14[[#This Row],[Sales_Rep]])</f>
        <v>Charlie</v>
      </c>
      <c r="D4402" s="4" t="str">
        <f>PROPER(Table14[[#This Row],[Region]])</f>
        <v>North</v>
      </c>
      <c r="E4402" s="9">
        <f>IF(ISBLANK(Table14[[#This Row],[Sales_Amount]]),MEDIAN(Table14[Sales_Amount]),Table14[[#This Row],[Sales_Amount]])</f>
        <v>46079.21</v>
      </c>
      <c r="F4402" s="11">
        <f>IF(ISBLANK(Table14[[#This Row],[Quantity_Sold]]),MEDIAN(Table14[Quantity_Sold]),Table14[[#This Row],[Quantity_Sold]])</f>
        <v>18</v>
      </c>
      <c r="G4402" s="4" t="str">
        <f>TRIM(Table14[[#This Row],[Product_Category]])</f>
        <v>Food</v>
      </c>
      <c r="H4402" s="9">
        <v>1821.29</v>
      </c>
      <c r="I4402" s="9">
        <v>2639.13</v>
      </c>
      <c r="J4402" s="4" t="str">
        <f>PROPER(Table14[[#This Row],[Customer_Type]])</f>
        <v>Returning</v>
      </c>
      <c r="K4402" s="13">
        <f>IF(ISBLANK(Table14[[#This Row],[Discount]]),MEDIAN(Table14[Discount]),Table14[[#This Row],[Discount]])</f>
        <v>0.03</v>
      </c>
      <c r="L4402" s="4" t="s">
        <v>31</v>
      </c>
      <c r="M4402" s="4" t="s">
        <v>18</v>
      </c>
    </row>
    <row r="4403" spans="1:13" x14ac:dyDescent="0.3">
      <c r="A4403">
        <v>1058</v>
      </c>
      <c r="B4403" s="1">
        <v>44932</v>
      </c>
      <c r="C4403" s="4" t="str">
        <f>IF(ISBLANK(Table14[[#This Row],[Sales_Rep]]),"Unknown",Table14[[#This Row],[Sales_Rep]])</f>
        <v>Charlie</v>
      </c>
      <c r="D4403" s="4" t="str">
        <f>PROPER(Table14[[#This Row],[Region]])</f>
        <v>South</v>
      </c>
      <c r="E4403" s="9">
        <f>IF(ISBLANK(Table14[[#This Row],[Sales_Amount]]),MEDIAN(Table14[Sales_Amount]),Table14[[#This Row],[Sales_Amount]])</f>
        <v>248445.94</v>
      </c>
      <c r="F4403" s="11">
        <f>IF(ISBLANK(Table14[[#This Row],[Quantity_Sold]]),MEDIAN(Table14[Quantity_Sold]),Table14[[#This Row],[Quantity_Sold]])</f>
        <v>50</v>
      </c>
      <c r="G4403" s="4" t="str">
        <f>TRIM(Table14[[#This Row],[Product_Category]])</f>
        <v>Food</v>
      </c>
      <c r="H4403" s="9">
        <v>3521.63</v>
      </c>
      <c r="I4403" s="9">
        <v>5019.1099999999997</v>
      </c>
      <c r="J4403" s="4" t="str">
        <f>PROPER(Table14[[#This Row],[Customer_Type]])</f>
        <v>New</v>
      </c>
      <c r="K4403" s="13">
        <f>IF(ISBLANK(Table14[[#This Row],[Discount]]),MEDIAN(Table14[Discount]),Table14[[#This Row],[Discount]])</f>
        <v>0.01</v>
      </c>
      <c r="L4403" s="4" t="s">
        <v>17</v>
      </c>
      <c r="M4403" s="4" t="s">
        <v>22</v>
      </c>
    </row>
    <row r="4404" spans="1:13" x14ac:dyDescent="0.3">
      <c r="A4404">
        <v>1492</v>
      </c>
      <c r="B4404" s="1">
        <v>45465</v>
      </c>
      <c r="C4404" s="4" t="str">
        <f>IF(ISBLANK(Table14[[#This Row],[Sales_Rep]]),"Unknown",Table14[[#This Row],[Sales_Rep]])</f>
        <v>David</v>
      </c>
      <c r="D4404" s="4" t="str">
        <f>PROPER(Table14[[#This Row],[Region]])</f>
        <v>South</v>
      </c>
      <c r="E4404" s="9">
        <f>IF(ISBLANK(Table14[[#This Row],[Sales_Amount]]),MEDIAN(Table14[Sales_Amount]),Table14[[#This Row],[Sales_Amount]])</f>
        <v>85503.82</v>
      </c>
      <c r="F4404" s="11">
        <f>IF(ISBLANK(Table14[[#This Row],[Quantity_Sold]]),MEDIAN(Table14[Quantity_Sold]),Table14[[#This Row],[Quantity_Sold]])</f>
        <v>25</v>
      </c>
      <c r="G4404" s="4" t="str">
        <f>TRIM(Table14[[#This Row],[Product_Category]])</f>
        <v>Furniture</v>
      </c>
      <c r="H4404" s="9">
        <v>3114.54</v>
      </c>
      <c r="I4404" s="9">
        <v>3931.21</v>
      </c>
      <c r="J4404" s="4" t="str">
        <f>PROPER(Table14[[#This Row],[Customer_Type]])</f>
        <v>Returning</v>
      </c>
      <c r="K4404" s="13">
        <f>IF(ISBLANK(Table14[[#This Row],[Discount]]),MEDIAN(Table14[Discount]),Table14[[#This Row],[Discount]])</f>
        <v>0.13</v>
      </c>
      <c r="L4404" s="4" t="s">
        <v>26</v>
      </c>
      <c r="M4404" s="4" t="s">
        <v>18</v>
      </c>
    </row>
    <row r="4405" spans="1:13" x14ac:dyDescent="0.3">
      <c r="A4405">
        <v>1454</v>
      </c>
      <c r="B4405" s="1">
        <v>45283</v>
      </c>
      <c r="C4405" s="4" t="str">
        <f>IF(ISBLANK(Table14[[#This Row],[Sales_Rep]]),"Unknown",Table14[[#This Row],[Sales_Rep]])</f>
        <v>David</v>
      </c>
      <c r="D4405" s="4" t="str">
        <f>PROPER(Table14[[#This Row],[Region]])</f>
        <v>West</v>
      </c>
      <c r="E4405" s="9">
        <f>IF(ISBLANK(Table14[[#This Row],[Sales_Amount]]),MEDIAN(Table14[Sales_Amount]),Table14[[#This Row],[Sales_Amount]])</f>
        <v>20544.78</v>
      </c>
      <c r="F4405" s="11">
        <f>IF(ISBLANK(Table14[[#This Row],[Quantity_Sold]]),MEDIAN(Table14[Quantity_Sold]),Table14[[#This Row],[Quantity_Sold]])</f>
        <v>27</v>
      </c>
      <c r="G4405" s="4" t="str">
        <f>TRIM(Table14[[#This Row],[Product_Category]])</f>
        <v>Furniture</v>
      </c>
      <c r="H4405" s="9">
        <v>872.02</v>
      </c>
      <c r="I4405" s="9">
        <v>1056.83</v>
      </c>
      <c r="J4405" s="4" t="str">
        <f>PROPER(Table14[[#This Row],[Customer_Type]])</f>
        <v>Returning</v>
      </c>
      <c r="K4405" s="13">
        <f>IF(ISBLANK(Table14[[#This Row],[Discount]]),MEDIAN(Table14[Discount]),Table14[[#This Row],[Discount]])</f>
        <v>0.28000000000000003</v>
      </c>
      <c r="L4405" s="4" t="s">
        <v>31</v>
      </c>
      <c r="M4405" s="4" t="s">
        <v>22</v>
      </c>
    </row>
    <row r="4406" spans="1:13" x14ac:dyDescent="0.3">
      <c r="A4406">
        <v>1002</v>
      </c>
      <c r="B4406" s="1">
        <v>45608</v>
      </c>
      <c r="C4406" s="4" t="str">
        <f>IF(ISBLANK(Table14[[#This Row],[Sales_Rep]]),"Unknown",Table14[[#This Row],[Sales_Rep]])</f>
        <v>Charlie</v>
      </c>
      <c r="D4406" s="4" t="str">
        <f>PROPER(Table14[[#This Row],[Region]])</f>
        <v>East</v>
      </c>
      <c r="E4406" s="9">
        <f>IF(ISBLANK(Table14[[#This Row],[Sales_Amount]]),MEDIAN(Table14[Sales_Amount]),Table14[[#This Row],[Sales_Amount]])</f>
        <v>37982.050000000003</v>
      </c>
      <c r="F4406" s="11">
        <f>IF(ISBLANK(Table14[[#This Row],[Quantity_Sold]]),MEDIAN(Table14[Quantity_Sold]),Table14[[#This Row],[Quantity_Sold]])</f>
        <v>17</v>
      </c>
      <c r="G4406" s="4" t="str">
        <f>TRIM(Table14[[#This Row],[Product_Category]])</f>
        <v>Electronics</v>
      </c>
      <c r="H4406" s="9">
        <v>2174.9499999999998</v>
      </c>
      <c r="I4406" s="9">
        <v>2510.38</v>
      </c>
      <c r="J4406" s="4" t="str">
        <f>PROPER(Table14[[#This Row],[Customer_Type]])</f>
        <v>Returning</v>
      </c>
      <c r="K4406" s="13">
        <f>IF(ISBLANK(Table14[[#This Row],[Discount]]),MEDIAN(Table14[Discount]),Table14[[#This Row],[Discount]])</f>
        <v>0.11</v>
      </c>
      <c r="L4406" s="4" t="s">
        <v>17</v>
      </c>
      <c r="M4406" s="4" t="s">
        <v>22</v>
      </c>
    </row>
    <row r="4407" spans="1:13" x14ac:dyDescent="0.3">
      <c r="A4407">
        <v>1321</v>
      </c>
      <c r="B4407" s="1">
        <v>45576</v>
      </c>
      <c r="C4407" s="4" t="str">
        <f>IF(ISBLANK(Table14[[#This Row],[Sales_Rep]]),"Unknown",Table14[[#This Row],[Sales_Rep]])</f>
        <v>David</v>
      </c>
      <c r="D4407" s="4" t="str">
        <f>PROPER(Table14[[#This Row],[Region]])</f>
        <v>South</v>
      </c>
      <c r="E4407" s="9">
        <f>IF(ISBLANK(Table14[[#This Row],[Sales_Amount]]),MEDIAN(Table14[Sales_Amount]),Table14[[#This Row],[Sales_Amount]])</f>
        <v>100975.78</v>
      </c>
      <c r="F4407" s="11">
        <f>IF(ISBLANK(Table14[[#This Row],[Quantity_Sold]]),MEDIAN(Table14[Quantity_Sold]),Table14[[#This Row],[Quantity_Sold]])</f>
        <v>25</v>
      </c>
      <c r="G4407" s="4" t="str">
        <f>TRIM(Table14[[#This Row],[Product_Category]])</f>
        <v>Electronics</v>
      </c>
      <c r="H4407" s="9">
        <v>4471.2299999999996</v>
      </c>
      <c r="I4407" s="9">
        <v>5458.15</v>
      </c>
      <c r="J4407" s="4" t="str">
        <f>PROPER(Table14[[#This Row],[Customer_Type]])</f>
        <v>New</v>
      </c>
      <c r="K4407" s="13">
        <f>IF(ISBLANK(Table14[[#This Row],[Discount]]),MEDIAN(Table14[Discount]),Table14[[#This Row],[Discount]])</f>
        <v>0.26</v>
      </c>
      <c r="L4407" s="4" t="s">
        <v>26</v>
      </c>
      <c r="M4407" s="4" t="s">
        <v>18</v>
      </c>
    </row>
    <row r="4408" spans="1:13" x14ac:dyDescent="0.3">
      <c r="A4408">
        <v>1432</v>
      </c>
      <c r="B4408" s="1">
        <v>45325</v>
      </c>
      <c r="C4408" s="4" t="str">
        <f>IF(ISBLANK(Table14[[#This Row],[Sales_Rep]]),"Unknown",Table14[[#This Row],[Sales_Rep]])</f>
        <v>Bob</v>
      </c>
      <c r="D4408" s="4" t="str">
        <f>PROPER(Table14[[#This Row],[Region]])</f>
        <v>West</v>
      </c>
      <c r="E4408" s="9">
        <f>IF(ISBLANK(Table14[[#This Row],[Sales_Amount]]),MEDIAN(Table14[Sales_Amount]),Table14[[#This Row],[Sales_Amount]])</f>
        <v>136292.51999999999</v>
      </c>
      <c r="F4408" s="11">
        <f>IF(ISBLANK(Table14[[#This Row],[Quantity_Sold]]),MEDIAN(Table14[Quantity_Sold]),Table14[[#This Row],[Quantity_Sold]])</f>
        <v>35</v>
      </c>
      <c r="G4408" s="4" t="str">
        <f>TRIM(Table14[[#This Row],[Product_Category]])</f>
        <v>Electronics</v>
      </c>
      <c r="H4408" s="9">
        <v>3437.12</v>
      </c>
      <c r="I4408" s="9">
        <v>4279.2</v>
      </c>
      <c r="J4408" s="4" t="str">
        <f>PROPER(Table14[[#This Row],[Customer_Type]])</f>
        <v>Returning</v>
      </c>
      <c r="K4408" s="13">
        <f>IF(ISBLANK(Table14[[#This Row],[Discount]]),MEDIAN(Table14[Discount]),Table14[[#This Row],[Discount]])</f>
        <v>0.09</v>
      </c>
      <c r="L4408" s="4" t="s">
        <v>31</v>
      </c>
      <c r="M4408" s="4" t="s">
        <v>22</v>
      </c>
    </row>
    <row r="4409" spans="1:13" x14ac:dyDescent="0.3">
      <c r="A4409">
        <v>1429</v>
      </c>
      <c r="B4409" s="1">
        <v>45422</v>
      </c>
      <c r="C4409" s="4" t="str">
        <f>IF(ISBLANK(Table14[[#This Row],[Sales_Rep]]),"Unknown",Table14[[#This Row],[Sales_Rep]])</f>
        <v>Eve</v>
      </c>
      <c r="D4409" s="4" t="str">
        <f>PROPER(Table14[[#This Row],[Region]])</f>
        <v>East</v>
      </c>
      <c r="E4409" s="9">
        <f>IF(ISBLANK(Table14[[#This Row],[Sales_Amount]]),MEDIAN(Table14[Sales_Amount]),Table14[[#This Row],[Sales_Amount]])</f>
        <v>49039.32</v>
      </c>
      <c r="F4409" s="11">
        <f>IF(ISBLANK(Table14[[#This Row],[Quantity_Sold]]),MEDIAN(Table14[Quantity_Sold]),Table14[[#This Row],[Quantity_Sold]])</f>
        <v>11</v>
      </c>
      <c r="G4409" s="4" t="str">
        <f>TRIM(Table14[[#This Row],[Product_Category]])</f>
        <v>Electronics</v>
      </c>
      <c r="H4409" s="9">
        <v>4495.22</v>
      </c>
      <c r="I4409" s="9">
        <v>5643.19</v>
      </c>
      <c r="J4409" s="4" t="str">
        <f>PROPER(Table14[[#This Row],[Customer_Type]])</f>
        <v>Returning</v>
      </c>
      <c r="K4409" s="13">
        <f>IF(ISBLANK(Table14[[#This Row],[Discount]]),MEDIAN(Table14[Discount]),Table14[[#This Row],[Discount]])</f>
        <v>0.21</v>
      </c>
      <c r="L4409" s="4" t="s">
        <v>26</v>
      </c>
      <c r="M4409" s="4" t="s">
        <v>18</v>
      </c>
    </row>
    <row r="4410" spans="1:13" x14ac:dyDescent="0.3">
      <c r="A4410">
        <v>1233</v>
      </c>
      <c r="B4410" s="1">
        <v>45060</v>
      </c>
      <c r="C4410" s="4" t="str">
        <f>IF(ISBLANK(Table14[[#This Row],[Sales_Rep]]),"Unknown",Table14[[#This Row],[Sales_Rep]])</f>
        <v>Eve</v>
      </c>
      <c r="D4410" s="4" t="str">
        <f>PROPER(Table14[[#This Row],[Region]])</f>
        <v>East</v>
      </c>
      <c r="E4410" s="9">
        <f>IF(ISBLANK(Table14[[#This Row],[Sales_Amount]]),MEDIAN(Table14[Sales_Amount]),Table14[[#This Row],[Sales_Amount]])</f>
        <v>68534.259999999995</v>
      </c>
      <c r="F4410" s="11">
        <f>IF(ISBLANK(Table14[[#This Row],[Quantity_Sold]]),MEDIAN(Table14[Quantity_Sold]),Table14[[#This Row],[Quantity_Sold]])</f>
        <v>27</v>
      </c>
      <c r="G4410" s="4" t="str">
        <f>TRIM(Table14[[#This Row],[Product_Category]])</f>
        <v>Furniture</v>
      </c>
      <c r="H4410" s="9">
        <v>2424.9</v>
      </c>
      <c r="I4410" s="9">
        <v>2820.34</v>
      </c>
      <c r="J4410" s="4" t="str">
        <f>PROPER(Table14[[#This Row],[Customer_Type]])</f>
        <v>Returning</v>
      </c>
      <c r="K4410" s="13">
        <f>IF(ISBLANK(Table14[[#This Row],[Discount]]),MEDIAN(Table14[Discount]),Table14[[#This Row],[Discount]])</f>
        <v>0.1</v>
      </c>
      <c r="L4410" s="4" t="s">
        <v>31</v>
      </c>
      <c r="M4410" s="4" t="s">
        <v>18</v>
      </c>
    </row>
    <row r="4411" spans="1:13" x14ac:dyDescent="0.3">
      <c r="A4411">
        <v>1451</v>
      </c>
      <c r="B4411" s="1">
        <v>45343</v>
      </c>
      <c r="C4411" s="4" t="str">
        <f>IF(ISBLANK(Table14[[#This Row],[Sales_Rep]]),"Unknown",Table14[[#This Row],[Sales_Rep]])</f>
        <v>Bob</v>
      </c>
      <c r="D4411" s="4" t="str">
        <f>PROPER(Table14[[#This Row],[Region]])</f>
        <v>North</v>
      </c>
      <c r="E4411" s="9">
        <f>IF(ISBLANK(Table14[[#This Row],[Sales_Amount]]),MEDIAN(Table14[Sales_Amount]),Table14[[#This Row],[Sales_Amount]])</f>
        <v>72064.789999999994</v>
      </c>
      <c r="F4411" s="11">
        <f>IF(ISBLANK(Table14[[#This Row],[Quantity_Sold]]),MEDIAN(Table14[Quantity_Sold]),Table14[[#This Row],[Quantity_Sold]])</f>
        <v>16</v>
      </c>
      <c r="G4411" s="4" t="str">
        <f>TRIM(Table14[[#This Row],[Product_Category]])</f>
        <v>Food</v>
      </c>
      <c r="H4411" s="9">
        <v>3184.59</v>
      </c>
      <c r="I4411" s="9">
        <v>4643.3500000000004</v>
      </c>
      <c r="J4411" s="4" t="str">
        <f>PROPER(Table14[[#This Row],[Customer_Type]])</f>
        <v>New</v>
      </c>
      <c r="K4411" s="13">
        <f>IF(ISBLANK(Table14[[#This Row],[Discount]]),MEDIAN(Table14[Discount]),Table14[[#This Row],[Discount]])</f>
        <v>0.03</v>
      </c>
      <c r="L4411" s="4" t="s">
        <v>26</v>
      </c>
      <c r="M4411" s="4" t="s">
        <v>18</v>
      </c>
    </row>
    <row r="4412" spans="1:13" x14ac:dyDescent="0.3">
      <c r="A4412">
        <v>1449</v>
      </c>
      <c r="B4412" s="1">
        <v>45654</v>
      </c>
      <c r="C4412" s="4" t="str">
        <f>IF(ISBLANK(Table14[[#This Row],[Sales_Rep]]),"Unknown",Table14[[#This Row],[Sales_Rep]])</f>
        <v>Eve</v>
      </c>
      <c r="D4412" s="4" t="str">
        <f>PROPER(Table14[[#This Row],[Region]])</f>
        <v>North</v>
      </c>
      <c r="E4412" s="9">
        <f>IF(ISBLANK(Table14[[#This Row],[Sales_Amount]]),MEDIAN(Table14[Sales_Amount]),Table14[[#This Row],[Sales_Amount]])</f>
        <v>24666.11</v>
      </c>
      <c r="F4412" s="11">
        <f>IF(ISBLANK(Table14[[#This Row],[Quantity_Sold]]),MEDIAN(Table14[Quantity_Sold]),Table14[[#This Row],[Quantity_Sold]])</f>
        <v>8</v>
      </c>
      <c r="G4412" s="4" t="str">
        <f>TRIM(Table14[[#This Row],[Product_Category]])</f>
        <v>Furniture</v>
      </c>
      <c r="H4412" s="9">
        <v>2778.8</v>
      </c>
      <c r="I4412" s="9">
        <v>3854.08</v>
      </c>
      <c r="J4412" s="4" t="str">
        <f>PROPER(Table14[[#This Row],[Customer_Type]])</f>
        <v>New</v>
      </c>
      <c r="K4412" s="13">
        <f>IF(ISBLANK(Table14[[#This Row],[Discount]]),MEDIAN(Table14[Discount]),Table14[[#This Row],[Discount]])</f>
        <v>0.2</v>
      </c>
      <c r="L4412" s="4" t="s">
        <v>17</v>
      </c>
      <c r="M4412" s="4" t="s">
        <v>18</v>
      </c>
    </row>
    <row r="4413" spans="1:13" x14ac:dyDescent="0.3">
      <c r="A4413">
        <v>1053</v>
      </c>
      <c r="B4413" s="1">
        <v>45569</v>
      </c>
      <c r="C4413" s="4" t="str">
        <f>IF(ISBLANK(Table14[[#This Row],[Sales_Rep]]),"Unknown",Table14[[#This Row],[Sales_Rep]])</f>
        <v>Alice</v>
      </c>
      <c r="D4413" s="4" t="str">
        <f>PROPER(Table14[[#This Row],[Region]])</f>
        <v>West</v>
      </c>
      <c r="E4413" s="9">
        <f>IF(ISBLANK(Table14[[#This Row],[Sales_Amount]]),MEDIAN(Table14[Sales_Amount]),Table14[[#This Row],[Sales_Amount]])</f>
        <v>126318.7</v>
      </c>
      <c r="F4413" s="11">
        <f>IF(ISBLANK(Table14[[#This Row],[Quantity_Sold]]),MEDIAN(Table14[Quantity_Sold]),Table14[[#This Row],[Quantity_Sold]])</f>
        <v>20</v>
      </c>
      <c r="G4413" s="4" t="str">
        <f>TRIM(Table14[[#This Row],[Product_Category]])</f>
        <v>Electronics</v>
      </c>
      <c r="H4413" s="9">
        <v>4872.5200000000004</v>
      </c>
      <c r="I4413" s="9">
        <v>6719.08</v>
      </c>
      <c r="J4413" s="4" t="str">
        <f>PROPER(Table14[[#This Row],[Customer_Type]])</f>
        <v>New</v>
      </c>
      <c r="K4413" s="13">
        <f>IF(ISBLANK(Table14[[#This Row],[Discount]]),MEDIAN(Table14[Discount]),Table14[[#This Row],[Discount]])</f>
        <v>0.06</v>
      </c>
      <c r="L4413" s="4" t="s">
        <v>31</v>
      </c>
      <c r="M4413" s="4" t="s">
        <v>18</v>
      </c>
    </row>
    <row r="4414" spans="1:13" x14ac:dyDescent="0.3">
      <c r="A4414">
        <v>1378</v>
      </c>
      <c r="B4414" s="1">
        <v>45394</v>
      </c>
      <c r="C4414" s="4" t="str">
        <f>IF(ISBLANK(Table14[[#This Row],[Sales_Rep]]),"Unknown",Table14[[#This Row],[Sales_Rep]])</f>
        <v>Bob</v>
      </c>
      <c r="D4414" s="4" t="str">
        <f>PROPER(Table14[[#This Row],[Region]])</f>
        <v>East</v>
      </c>
      <c r="E4414" s="9">
        <f>IF(ISBLANK(Table14[[#This Row],[Sales_Amount]]),MEDIAN(Table14[Sales_Amount]),Table14[[#This Row],[Sales_Amount]])</f>
        <v>63899.199999999997</v>
      </c>
      <c r="F4414" s="11">
        <f>IF(ISBLANK(Table14[[#This Row],[Quantity_Sold]]),MEDIAN(Table14[Quantity_Sold]),Table14[[#This Row],[Quantity_Sold]])</f>
        <v>38</v>
      </c>
      <c r="G4414" s="4" t="str">
        <f>TRIM(Table14[[#This Row],[Product_Category]])</f>
        <v>Electronics</v>
      </c>
      <c r="H4414" s="9">
        <v>1570.76</v>
      </c>
      <c r="I4414" s="9">
        <v>1955.3</v>
      </c>
      <c r="J4414" s="4" t="str">
        <f>PROPER(Table14[[#This Row],[Customer_Type]])</f>
        <v>New</v>
      </c>
      <c r="K4414" s="13">
        <f>IF(ISBLANK(Table14[[#This Row],[Discount]]),MEDIAN(Table14[Discount]),Table14[[#This Row],[Discount]])</f>
        <v>0.14000000000000001</v>
      </c>
      <c r="L4414" s="4" t="s">
        <v>26</v>
      </c>
      <c r="M4414" s="4" t="s">
        <v>22</v>
      </c>
    </row>
    <row r="4415" spans="1:13" x14ac:dyDescent="0.3">
      <c r="A4415">
        <v>1235</v>
      </c>
      <c r="B4415" s="1">
        <v>44999</v>
      </c>
      <c r="C4415" s="4" t="str">
        <f>IF(ISBLANK(Table14[[#This Row],[Sales_Rep]]),"Unknown",Table14[[#This Row],[Sales_Rep]])</f>
        <v>David</v>
      </c>
      <c r="D4415" s="4" t="str">
        <f>PROPER(Table14[[#This Row],[Region]])</f>
        <v>West</v>
      </c>
      <c r="E4415" s="9">
        <f>IF(ISBLANK(Table14[[#This Row],[Sales_Amount]]),MEDIAN(Table14[Sales_Amount]),Table14[[#This Row],[Sales_Amount]])</f>
        <v>5351.75</v>
      </c>
      <c r="F4415" s="11">
        <f>IF(ISBLANK(Table14[[#This Row],[Quantity_Sold]]),MEDIAN(Table14[Quantity_Sold]),Table14[[#This Row],[Quantity_Sold]])</f>
        <v>3</v>
      </c>
      <c r="G4415" s="4" t="str">
        <f>TRIM(Table14[[#This Row],[Product_Category]])</f>
        <v>Food</v>
      </c>
      <c r="H4415" s="9">
        <v>1492.25</v>
      </c>
      <c r="I4415" s="9">
        <v>1982.13</v>
      </c>
      <c r="J4415" s="4" t="str">
        <f>PROPER(Table14[[#This Row],[Customer_Type]])</f>
        <v>Returning</v>
      </c>
      <c r="K4415" s="13">
        <f>IF(ISBLANK(Table14[[#This Row],[Discount]]),MEDIAN(Table14[Discount]),Table14[[#This Row],[Discount]])</f>
        <v>0.1</v>
      </c>
      <c r="L4415" s="4" t="s">
        <v>17</v>
      </c>
      <c r="M4415" s="4" t="s">
        <v>22</v>
      </c>
    </row>
    <row r="4416" spans="1:13" x14ac:dyDescent="0.3">
      <c r="A4416">
        <v>1311</v>
      </c>
      <c r="B4416" s="1">
        <v>45232</v>
      </c>
      <c r="C4416" s="4" t="str">
        <f>IF(ISBLANK(Table14[[#This Row],[Sales_Rep]]),"Unknown",Table14[[#This Row],[Sales_Rep]])</f>
        <v>Bob</v>
      </c>
      <c r="D4416" s="4" t="str">
        <f>PROPER(Table14[[#This Row],[Region]])</f>
        <v>North</v>
      </c>
      <c r="E4416" s="9">
        <f>IF(ISBLANK(Table14[[#This Row],[Sales_Amount]]),MEDIAN(Table14[Sales_Amount]),Table14[[#This Row],[Sales_Amount]])</f>
        <v>86449.2</v>
      </c>
      <c r="F4416" s="11">
        <f>IF(ISBLANK(Table14[[#This Row],[Quantity_Sold]]),MEDIAN(Table14[Quantity_Sold]),Table14[[#This Row],[Quantity_Sold]])</f>
        <v>36</v>
      </c>
      <c r="G4416" s="4" t="str">
        <f>TRIM(Table14[[#This Row],[Product_Category]])</f>
        <v>Electronics</v>
      </c>
      <c r="H4416" s="9">
        <v>2016.19</v>
      </c>
      <c r="I4416" s="9">
        <v>2858.77</v>
      </c>
      <c r="J4416" s="4" t="str">
        <f>PROPER(Table14[[#This Row],[Customer_Type]])</f>
        <v>Returning</v>
      </c>
      <c r="K4416" s="13">
        <f>IF(ISBLANK(Table14[[#This Row],[Discount]]),MEDIAN(Table14[Discount]),Table14[[#This Row],[Discount]])</f>
        <v>0.16</v>
      </c>
      <c r="L4416" s="4" t="s">
        <v>31</v>
      </c>
      <c r="M4416" s="4" t="s">
        <v>22</v>
      </c>
    </row>
    <row r="4417" spans="1:13" x14ac:dyDescent="0.3">
      <c r="A4417">
        <v>1354</v>
      </c>
      <c r="B4417" s="1">
        <v>45116</v>
      </c>
      <c r="C4417" s="4" t="str">
        <f>IF(ISBLANK(Table14[[#This Row],[Sales_Rep]]),"Unknown",Table14[[#This Row],[Sales_Rep]])</f>
        <v>Charlie</v>
      </c>
      <c r="D4417" s="4" t="str">
        <f>PROPER(Table14[[#This Row],[Region]])</f>
        <v>South</v>
      </c>
      <c r="E4417" s="9">
        <f>IF(ISBLANK(Table14[[#This Row],[Sales_Amount]]),MEDIAN(Table14[Sales_Amount]),Table14[[#This Row],[Sales_Amount]])</f>
        <v>18877.02</v>
      </c>
      <c r="F4417" s="11">
        <f>IF(ISBLANK(Table14[[#This Row],[Quantity_Sold]]),MEDIAN(Table14[Quantity_Sold]),Table14[[#This Row],[Quantity_Sold]])</f>
        <v>6</v>
      </c>
      <c r="G4417" s="4" t="str">
        <f>TRIM(Table14[[#This Row],[Product_Category]])</f>
        <v>Furniture</v>
      </c>
      <c r="H4417" s="9">
        <v>3255.79</v>
      </c>
      <c r="I4417" s="9">
        <v>4369.68</v>
      </c>
      <c r="J4417" s="4" t="str">
        <f>PROPER(Table14[[#This Row],[Customer_Type]])</f>
        <v>New</v>
      </c>
      <c r="K4417" s="13">
        <f>IF(ISBLANK(Table14[[#This Row],[Discount]]),MEDIAN(Table14[Discount]),Table14[[#This Row],[Discount]])</f>
        <v>0.28000000000000003</v>
      </c>
      <c r="L4417" s="4" t="s">
        <v>17</v>
      </c>
      <c r="M4417" s="4" t="s">
        <v>22</v>
      </c>
    </row>
    <row r="4418" spans="1:13" x14ac:dyDescent="0.3">
      <c r="A4418">
        <v>1248</v>
      </c>
      <c r="B4418" s="1">
        <v>44967</v>
      </c>
      <c r="C4418" s="4" t="str">
        <f>IF(ISBLANK(Table14[[#This Row],[Sales_Rep]]),"Unknown",Table14[[#This Row],[Sales_Rep]])</f>
        <v>David</v>
      </c>
      <c r="D4418" s="4" t="str">
        <f>PROPER(Table14[[#This Row],[Region]])</f>
        <v>South</v>
      </c>
      <c r="E4418" s="9">
        <f>IF(ISBLANK(Table14[[#This Row],[Sales_Amount]]),MEDIAN(Table14[Sales_Amount]),Table14[[#This Row],[Sales_Amount]])</f>
        <v>6398.28</v>
      </c>
      <c r="F4418" s="11">
        <f>IF(ISBLANK(Table14[[#This Row],[Quantity_Sold]]),MEDIAN(Table14[Quantity_Sold]),Table14[[#This Row],[Quantity_Sold]])</f>
        <v>7</v>
      </c>
      <c r="G4418" s="4" t="str">
        <f>TRIM(Table14[[#This Row],[Product_Category]])</f>
        <v>Furniture</v>
      </c>
      <c r="H4418" s="9">
        <v>1043.81</v>
      </c>
      <c r="I4418" s="9">
        <v>1252.1099999999999</v>
      </c>
      <c r="J4418" s="4" t="str">
        <f>PROPER(Table14[[#This Row],[Customer_Type]])</f>
        <v>New</v>
      </c>
      <c r="K4418" s="13">
        <f>IF(ISBLANK(Table14[[#This Row],[Discount]]),MEDIAN(Table14[Discount]),Table14[[#This Row],[Discount]])</f>
        <v>0.27</v>
      </c>
      <c r="L4418" s="4" t="s">
        <v>17</v>
      </c>
      <c r="M4418" s="4" t="s">
        <v>22</v>
      </c>
    </row>
    <row r="4419" spans="1:13" x14ac:dyDescent="0.3">
      <c r="A4419">
        <v>1296</v>
      </c>
      <c r="B4419" s="1">
        <v>45471</v>
      </c>
      <c r="C4419" s="4" t="str">
        <f>IF(ISBLANK(Table14[[#This Row],[Sales_Rep]]),"Unknown",Table14[[#This Row],[Sales_Rep]])</f>
        <v>Charlie</v>
      </c>
      <c r="D4419" s="4" t="str">
        <f>PROPER(Table14[[#This Row],[Region]])</f>
        <v>West</v>
      </c>
      <c r="E4419" s="9">
        <f>IF(ISBLANK(Table14[[#This Row],[Sales_Amount]]),MEDIAN(Table14[Sales_Amount]),Table14[[#This Row],[Sales_Amount]])</f>
        <v>168992.38</v>
      </c>
      <c r="F4419" s="11">
        <f>IF(ISBLANK(Table14[[#This Row],[Quantity_Sold]]),MEDIAN(Table14[Quantity_Sold]),Table14[[#This Row],[Quantity_Sold]])</f>
        <v>28</v>
      </c>
      <c r="G4419" s="4" t="str">
        <f>TRIM(Table14[[#This Row],[Product_Category]])</f>
        <v>Clothing</v>
      </c>
      <c r="H4419" s="9">
        <v>4749.74</v>
      </c>
      <c r="I4419" s="9">
        <v>7100.52</v>
      </c>
      <c r="J4419" s="4" t="str">
        <f>PROPER(Table14[[#This Row],[Customer_Type]])</f>
        <v>Returning</v>
      </c>
      <c r="K4419" s="13">
        <f>IF(ISBLANK(Table14[[#This Row],[Discount]]),MEDIAN(Table14[Discount]),Table14[[#This Row],[Discount]])</f>
        <v>0.15</v>
      </c>
      <c r="L4419" s="4" t="s">
        <v>17</v>
      </c>
      <c r="M4419" s="4" t="s">
        <v>22</v>
      </c>
    </row>
    <row r="4420" spans="1:13" x14ac:dyDescent="0.3">
      <c r="A4420">
        <v>1265</v>
      </c>
      <c r="B4420" s="1">
        <v>45544</v>
      </c>
      <c r="C4420" s="4" t="str">
        <f>IF(ISBLANK(Table14[[#This Row],[Sales_Rep]]),"Unknown",Table14[[#This Row],[Sales_Rep]])</f>
        <v>David</v>
      </c>
      <c r="D4420" s="4" t="str">
        <f>PROPER(Table14[[#This Row],[Region]])</f>
        <v>North</v>
      </c>
      <c r="E4420" s="9">
        <f>IF(ISBLANK(Table14[[#This Row],[Sales_Amount]]),MEDIAN(Table14[Sales_Amount]),Table14[[#This Row],[Sales_Amount]])</f>
        <v>16374.84</v>
      </c>
      <c r="F4420" s="11">
        <f>IF(ISBLANK(Table14[[#This Row],[Quantity_Sold]]),MEDIAN(Table14[Quantity_Sold]),Table14[[#This Row],[Quantity_Sold]])</f>
        <v>16</v>
      </c>
      <c r="G4420" s="4" t="str">
        <f>TRIM(Table14[[#This Row],[Product_Category]])</f>
        <v>Food</v>
      </c>
      <c r="H4420" s="9">
        <v>773.29</v>
      </c>
      <c r="I4420" s="9">
        <v>1055.08</v>
      </c>
      <c r="J4420" s="4" t="str">
        <f>PROPER(Table14[[#This Row],[Customer_Type]])</f>
        <v>New</v>
      </c>
      <c r="K4420" s="13">
        <f>IF(ISBLANK(Table14[[#This Row],[Discount]]),MEDIAN(Table14[Discount]),Table14[[#This Row],[Discount]])</f>
        <v>0.03</v>
      </c>
      <c r="L4420" s="4" t="s">
        <v>17</v>
      </c>
      <c r="M4420" s="4" t="s">
        <v>18</v>
      </c>
    </row>
    <row r="4421" spans="1:13" x14ac:dyDescent="0.3">
      <c r="A4421">
        <v>1438</v>
      </c>
      <c r="B4421" s="1">
        <v>45441</v>
      </c>
      <c r="C4421" s="4" t="str">
        <f>IF(ISBLANK(Table14[[#This Row],[Sales_Rep]]),"Unknown",Table14[[#This Row],[Sales_Rep]])</f>
        <v>Eve</v>
      </c>
      <c r="D4421" s="4" t="str">
        <f>PROPER(Table14[[#This Row],[Region]])</f>
        <v>East</v>
      </c>
      <c r="E4421" s="9">
        <f>IF(ISBLANK(Table14[[#This Row],[Sales_Amount]]),MEDIAN(Table14[Sales_Amount]),Table14[[#This Row],[Sales_Amount]])</f>
        <v>152357.21</v>
      </c>
      <c r="F4421" s="11">
        <f>IF(ISBLANK(Table14[[#This Row],[Quantity_Sold]]),MEDIAN(Table14[Quantity_Sold]),Table14[[#This Row],[Quantity_Sold]])</f>
        <v>33</v>
      </c>
      <c r="G4421" s="4" t="str">
        <f>TRIM(Table14[[#This Row],[Product_Category]])</f>
        <v>Electronics</v>
      </c>
      <c r="H4421" s="9">
        <v>4186.8500000000004</v>
      </c>
      <c r="I4421" s="9">
        <v>5073.5</v>
      </c>
      <c r="J4421" s="4" t="str">
        <f>PROPER(Table14[[#This Row],[Customer_Type]])</f>
        <v>New</v>
      </c>
      <c r="K4421" s="13">
        <f>IF(ISBLANK(Table14[[#This Row],[Discount]]),MEDIAN(Table14[Discount]),Table14[[#This Row],[Discount]])</f>
        <v>0.09</v>
      </c>
      <c r="L4421" s="4" t="s">
        <v>31</v>
      </c>
      <c r="M4421" s="4" t="s">
        <v>18</v>
      </c>
    </row>
    <row r="4422" spans="1:13" x14ac:dyDescent="0.3">
      <c r="A4422">
        <v>1094</v>
      </c>
      <c r="B4422" s="1">
        <v>45508</v>
      </c>
      <c r="C4422" s="4" t="str">
        <f>IF(ISBLANK(Table14[[#This Row],[Sales_Rep]]),"Unknown",Table14[[#This Row],[Sales_Rep]])</f>
        <v>Bob</v>
      </c>
      <c r="D4422" s="4" t="str">
        <f>PROPER(Table14[[#This Row],[Region]])</f>
        <v>South</v>
      </c>
      <c r="E4422" s="9">
        <f>IF(ISBLANK(Table14[[#This Row],[Sales_Amount]]),MEDIAN(Table14[Sales_Amount]),Table14[[#This Row],[Sales_Amount]])</f>
        <v>25210.23</v>
      </c>
      <c r="F4422" s="11">
        <f>IF(ISBLANK(Table14[[#This Row],[Quantity_Sold]]),MEDIAN(Table14[Quantity_Sold]),Table14[[#This Row],[Quantity_Sold]])</f>
        <v>29</v>
      </c>
      <c r="G4422" s="4" t="str">
        <f>TRIM(Table14[[#This Row],[Product_Category]])</f>
        <v>Furniture</v>
      </c>
      <c r="H4422" s="9">
        <v>722.43</v>
      </c>
      <c r="I4422" s="9">
        <v>905.54</v>
      </c>
      <c r="J4422" s="4" t="str">
        <f>PROPER(Table14[[#This Row],[Customer_Type]])</f>
        <v>New</v>
      </c>
      <c r="K4422" s="13">
        <f>IF(ISBLANK(Table14[[#This Row],[Discount]]),MEDIAN(Table14[Discount]),Table14[[#This Row],[Discount]])</f>
        <v>0.04</v>
      </c>
      <c r="L4422" s="4" t="s">
        <v>26</v>
      </c>
      <c r="M4422" s="4" t="s">
        <v>22</v>
      </c>
    </row>
    <row r="4423" spans="1:13" x14ac:dyDescent="0.3">
      <c r="A4423">
        <v>1287</v>
      </c>
      <c r="B4423" s="1">
        <v>45288</v>
      </c>
      <c r="C4423" s="4" t="str">
        <f>IF(ISBLANK(Table14[[#This Row],[Sales_Rep]]),"Unknown",Table14[[#This Row],[Sales_Rep]])</f>
        <v>Alice</v>
      </c>
      <c r="D4423" s="4" t="str">
        <f>PROPER(Table14[[#This Row],[Region]])</f>
        <v>South</v>
      </c>
      <c r="E4423" s="9">
        <f>IF(ISBLANK(Table14[[#This Row],[Sales_Amount]]),MEDIAN(Table14[Sales_Amount]),Table14[[#This Row],[Sales_Amount]])</f>
        <v>50770.89</v>
      </c>
      <c r="F4423" s="11">
        <f>IF(ISBLANK(Table14[[#This Row],[Quantity_Sold]]),MEDIAN(Table14[Quantity_Sold]),Table14[[#This Row],[Quantity_Sold]])</f>
        <v>35</v>
      </c>
      <c r="G4423" s="4" t="str">
        <f>TRIM(Table14[[#This Row],[Product_Category]])</f>
        <v>Furniture</v>
      </c>
      <c r="H4423" s="9">
        <v>1474.98</v>
      </c>
      <c r="I4423" s="9">
        <v>1673.26</v>
      </c>
      <c r="J4423" s="4" t="str">
        <f>PROPER(Table14[[#This Row],[Customer_Type]])</f>
        <v>New</v>
      </c>
      <c r="K4423" s="13">
        <f>IF(ISBLANK(Table14[[#This Row],[Discount]]),MEDIAN(Table14[Discount]),Table14[[#This Row],[Discount]])</f>
        <v>0.1</v>
      </c>
      <c r="L4423" s="4" t="s">
        <v>31</v>
      </c>
      <c r="M4423" s="4" t="s">
        <v>18</v>
      </c>
    </row>
    <row r="4424" spans="1:13" x14ac:dyDescent="0.3">
      <c r="A4424">
        <v>1051</v>
      </c>
      <c r="B4424" s="1">
        <v>45598</v>
      </c>
      <c r="C4424" s="4" t="str">
        <f>IF(ISBLANK(Table14[[#This Row],[Sales_Rep]]),"Unknown",Table14[[#This Row],[Sales_Rep]])</f>
        <v>David</v>
      </c>
      <c r="D4424" s="4" t="str">
        <f>PROPER(Table14[[#This Row],[Region]])</f>
        <v>North</v>
      </c>
      <c r="E4424" s="9">
        <f>IF(ISBLANK(Table14[[#This Row],[Sales_Amount]]),MEDIAN(Table14[Sales_Amount]),Table14[[#This Row],[Sales_Amount]])</f>
        <v>5319</v>
      </c>
      <c r="F4424" s="11">
        <f>IF(ISBLANK(Table14[[#This Row],[Quantity_Sold]]),MEDIAN(Table14[Quantity_Sold]),Table14[[#This Row],[Quantity_Sold]])</f>
        <v>25</v>
      </c>
      <c r="G4424" s="4" t="str">
        <f>TRIM(Table14[[#This Row],[Product_Category]])</f>
        <v>Furniture</v>
      </c>
      <c r="H4424" s="9">
        <v>230.44</v>
      </c>
      <c r="I4424" s="9">
        <v>295.5</v>
      </c>
      <c r="J4424" s="4" t="str">
        <f>PROPER(Table14[[#This Row],[Customer_Type]])</f>
        <v>Returning</v>
      </c>
      <c r="K4424" s="13">
        <f>IF(ISBLANK(Table14[[#This Row],[Discount]]),MEDIAN(Table14[Discount]),Table14[[#This Row],[Discount]])</f>
        <v>0.28000000000000003</v>
      </c>
      <c r="L4424" s="4" t="s">
        <v>26</v>
      </c>
      <c r="M4424" s="4" t="s">
        <v>18</v>
      </c>
    </row>
    <row r="4425" spans="1:13" x14ac:dyDescent="0.3">
      <c r="A4425">
        <v>1005</v>
      </c>
      <c r="B4425" s="1">
        <v>44972</v>
      </c>
      <c r="C4425" s="4" t="str">
        <f>IF(ISBLANK(Table14[[#This Row],[Sales_Rep]]),"Unknown",Table14[[#This Row],[Sales_Rep]])</f>
        <v>David</v>
      </c>
      <c r="D4425" s="4" t="str">
        <f>PROPER(Table14[[#This Row],[Region]])</f>
        <v>North</v>
      </c>
      <c r="E4425" s="9">
        <f>IF(ISBLANK(Table14[[#This Row],[Sales_Amount]]),MEDIAN(Table14[Sales_Amount]),Table14[[#This Row],[Sales_Amount]])</f>
        <v>13738.21</v>
      </c>
      <c r="F4425" s="11">
        <f>IF(ISBLANK(Table14[[#This Row],[Quantity_Sold]]),MEDIAN(Table14[Quantity_Sold]),Table14[[#This Row],[Quantity_Sold]])</f>
        <v>19</v>
      </c>
      <c r="G4425" s="4" t="str">
        <f>TRIM(Table14[[#This Row],[Product_Category]])</f>
        <v>Food</v>
      </c>
      <c r="H4425" s="9">
        <v>572.66</v>
      </c>
      <c r="I4425" s="9">
        <v>737.82</v>
      </c>
      <c r="J4425" s="4" t="str">
        <f>PROPER(Table14[[#This Row],[Customer_Type]])</f>
        <v>Returning</v>
      </c>
      <c r="K4425" s="13">
        <f>IF(ISBLANK(Table14[[#This Row],[Discount]]),MEDIAN(Table14[Discount]),Table14[[#This Row],[Discount]])</f>
        <v>0.02</v>
      </c>
      <c r="L4425" s="4" t="s">
        <v>26</v>
      </c>
      <c r="M4425" s="4" t="s">
        <v>22</v>
      </c>
    </row>
    <row r="4426" spans="1:13" x14ac:dyDescent="0.3">
      <c r="A4426">
        <v>1136</v>
      </c>
      <c r="B4426" s="1">
        <v>45624</v>
      </c>
      <c r="C4426" s="4" t="str">
        <f>IF(ISBLANK(Table14[[#This Row],[Sales_Rep]]),"Unknown",Table14[[#This Row],[Sales_Rep]])</f>
        <v>Charlie</v>
      </c>
      <c r="D4426" s="4" t="str">
        <f>PROPER(Table14[[#This Row],[Region]])</f>
        <v>West</v>
      </c>
      <c r="E4426" s="9">
        <f>IF(ISBLANK(Table14[[#This Row],[Sales_Amount]]),MEDIAN(Table14[Sales_Amount]),Table14[[#This Row],[Sales_Amount]])</f>
        <v>99931.06</v>
      </c>
      <c r="F4426" s="11">
        <f>IF(ISBLANK(Table14[[#This Row],[Quantity_Sold]]),MEDIAN(Table14[Quantity_Sold]),Table14[[#This Row],[Quantity_Sold]])</f>
        <v>23</v>
      </c>
      <c r="G4426" s="4" t="str">
        <f>TRIM(Table14[[#This Row],[Product_Category]])</f>
        <v>Clothing</v>
      </c>
      <c r="H4426" s="9">
        <v>3754.18</v>
      </c>
      <c r="I4426" s="9">
        <v>4722.6400000000003</v>
      </c>
      <c r="J4426" s="4" t="str">
        <f>PROPER(Table14[[#This Row],[Customer_Type]])</f>
        <v>New</v>
      </c>
      <c r="K4426" s="13">
        <f>IF(ISBLANK(Table14[[#This Row],[Discount]]),MEDIAN(Table14[Discount]),Table14[[#This Row],[Discount]])</f>
        <v>0.08</v>
      </c>
      <c r="L4426" s="4" t="s">
        <v>31</v>
      </c>
      <c r="M4426" s="4" t="s">
        <v>22</v>
      </c>
    </row>
    <row r="4427" spans="1:13" x14ac:dyDescent="0.3">
      <c r="A4427">
        <v>1407</v>
      </c>
      <c r="B4427" s="1">
        <v>45232</v>
      </c>
      <c r="C4427" s="4" t="str">
        <f>IF(ISBLANK(Table14[[#This Row],[Sales_Rep]]),"Unknown",Table14[[#This Row],[Sales_Rep]])</f>
        <v>Eve</v>
      </c>
      <c r="D4427" s="4" t="str">
        <f>PROPER(Table14[[#This Row],[Region]])</f>
        <v>West</v>
      </c>
      <c r="E4427" s="9">
        <f>IF(ISBLANK(Table14[[#This Row],[Sales_Amount]]),MEDIAN(Table14[Sales_Amount]),Table14[[#This Row],[Sales_Amount]])</f>
        <v>52404.160000000003</v>
      </c>
      <c r="F4427" s="11">
        <f>IF(ISBLANK(Table14[[#This Row],[Quantity_Sold]]),MEDIAN(Table14[Quantity_Sold]),Table14[[#This Row],[Quantity_Sold]])</f>
        <v>12</v>
      </c>
      <c r="G4427" s="4" t="str">
        <f>TRIM(Table14[[#This Row],[Product_Category]])</f>
        <v>Clothing</v>
      </c>
      <c r="H4427" s="9">
        <v>4373.24</v>
      </c>
      <c r="I4427" s="9">
        <v>5746.07</v>
      </c>
      <c r="J4427" s="4" t="str">
        <f>PROPER(Table14[[#This Row],[Customer_Type]])</f>
        <v>Returning</v>
      </c>
      <c r="K4427" s="13">
        <f>IF(ISBLANK(Table14[[#This Row],[Discount]]),MEDIAN(Table14[Discount]),Table14[[#This Row],[Discount]])</f>
        <v>0.24</v>
      </c>
      <c r="L4427" s="4" t="s">
        <v>17</v>
      </c>
      <c r="M4427" s="4" t="s">
        <v>22</v>
      </c>
    </row>
    <row r="4428" spans="1:13" x14ac:dyDescent="0.3">
      <c r="A4428">
        <v>1029</v>
      </c>
      <c r="B4428" s="1">
        <v>45468</v>
      </c>
      <c r="C4428" s="4" t="str">
        <f>IF(ISBLANK(Table14[[#This Row],[Sales_Rep]]),"Unknown",Table14[[#This Row],[Sales_Rep]])</f>
        <v>Charlie</v>
      </c>
      <c r="D4428" s="4" t="str">
        <f>PROPER(Table14[[#This Row],[Region]])</f>
        <v>South</v>
      </c>
      <c r="E4428" s="9">
        <f>IF(ISBLANK(Table14[[#This Row],[Sales_Amount]]),MEDIAN(Table14[Sales_Amount]),Table14[[#This Row],[Sales_Amount]])</f>
        <v>7496.34</v>
      </c>
      <c r="F4428" s="11">
        <f>IF(ISBLANK(Table14[[#This Row],[Quantity_Sold]]),MEDIAN(Table14[Quantity_Sold]),Table14[[#This Row],[Quantity_Sold]])</f>
        <v>43</v>
      </c>
      <c r="G4428" s="4" t="str">
        <f>TRIM(Table14[[#This Row],[Product_Category]])</f>
        <v>Furniture</v>
      </c>
      <c r="H4428" s="9">
        <v>138.44999999999999</v>
      </c>
      <c r="I4428" s="9">
        <v>207.54</v>
      </c>
      <c r="J4428" s="4" t="str">
        <f>PROPER(Table14[[#This Row],[Customer_Type]])</f>
        <v>Returning</v>
      </c>
      <c r="K4428" s="13">
        <f>IF(ISBLANK(Table14[[#This Row],[Discount]]),MEDIAN(Table14[Discount]),Table14[[#This Row],[Discount]])</f>
        <v>0.16</v>
      </c>
      <c r="L4428" s="4" t="s">
        <v>26</v>
      </c>
      <c r="M4428" s="4" t="s">
        <v>18</v>
      </c>
    </row>
    <row r="4429" spans="1:13" x14ac:dyDescent="0.3">
      <c r="A4429">
        <v>1139</v>
      </c>
      <c r="B4429" s="1">
        <v>45475</v>
      </c>
      <c r="C4429" s="4" t="str">
        <f>IF(ISBLANK(Table14[[#This Row],[Sales_Rep]]),"Unknown",Table14[[#This Row],[Sales_Rep]])</f>
        <v>Charlie</v>
      </c>
      <c r="D4429" s="4" t="str">
        <f>PROPER(Table14[[#This Row],[Region]])</f>
        <v>East</v>
      </c>
      <c r="E4429" s="9">
        <f>IF(ISBLANK(Table14[[#This Row],[Sales_Amount]]),MEDIAN(Table14[Sales_Amount]),Table14[[#This Row],[Sales_Amount]])</f>
        <v>2981.91</v>
      </c>
      <c r="F4429" s="11">
        <f>IF(ISBLANK(Table14[[#This Row],[Quantity_Sold]]),MEDIAN(Table14[Quantity_Sold]),Table14[[#This Row],[Quantity_Sold]])</f>
        <v>1</v>
      </c>
      <c r="G4429" s="4" t="str">
        <f>TRIM(Table14[[#This Row],[Product_Category]])</f>
        <v>Furniture</v>
      </c>
      <c r="H4429" s="9">
        <v>2357.65</v>
      </c>
      <c r="I4429" s="9">
        <v>3241.21</v>
      </c>
      <c r="J4429" s="4" t="str">
        <f>PROPER(Table14[[#This Row],[Customer_Type]])</f>
        <v>New</v>
      </c>
      <c r="K4429" s="13">
        <f>IF(ISBLANK(Table14[[#This Row],[Discount]]),MEDIAN(Table14[Discount]),Table14[[#This Row],[Discount]])</f>
        <v>0.08</v>
      </c>
      <c r="L4429" s="4" t="s">
        <v>26</v>
      </c>
      <c r="M4429" s="4" t="s">
        <v>18</v>
      </c>
    </row>
    <row r="4430" spans="1:13" x14ac:dyDescent="0.3">
      <c r="A4430">
        <v>1297</v>
      </c>
      <c r="B4430" s="1">
        <v>45036</v>
      </c>
      <c r="C4430" s="4" t="str">
        <f>IF(ISBLANK(Table14[[#This Row],[Sales_Rep]]),"Unknown",Table14[[#This Row],[Sales_Rep]])</f>
        <v>Eve</v>
      </c>
      <c r="D4430" s="4" t="str">
        <f>PROPER(Table14[[#This Row],[Region]])</f>
        <v>East</v>
      </c>
      <c r="E4430" s="9">
        <f>IF(ISBLANK(Table14[[#This Row],[Sales_Amount]]),MEDIAN(Table14[Sales_Amount]),Table14[[#This Row],[Sales_Amount]])</f>
        <v>229359.88</v>
      </c>
      <c r="F4430" s="11">
        <f>IF(ISBLANK(Table14[[#This Row],[Quantity_Sold]]),MEDIAN(Table14[Quantity_Sold]),Table14[[#This Row],[Quantity_Sold]])</f>
        <v>41</v>
      </c>
      <c r="G4430" s="4" t="str">
        <f>TRIM(Table14[[#This Row],[Product_Category]])</f>
        <v>Electronics</v>
      </c>
      <c r="H4430" s="9">
        <v>4735.76</v>
      </c>
      <c r="I4430" s="9">
        <v>6906.35</v>
      </c>
      <c r="J4430" s="4" t="str">
        <f>PROPER(Table14[[#This Row],[Customer_Type]])</f>
        <v>New</v>
      </c>
      <c r="K4430" s="13">
        <f>IF(ISBLANK(Table14[[#This Row],[Discount]]),MEDIAN(Table14[Discount]),Table14[[#This Row],[Discount]])</f>
        <v>0.19</v>
      </c>
      <c r="L4430" s="4" t="s">
        <v>26</v>
      </c>
      <c r="M4430" s="4" t="s">
        <v>18</v>
      </c>
    </row>
    <row r="4431" spans="1:13" x14ac:dyDescent="0.3">
      <c r="A4431">
        <v>1356</v>
      </c>
      <c r="B4431" s="1">
        <v>45127</v>
      </c>
      <c r="C4431" s="4" t="str">
        <f>IF(ISBLANK(Table14[[#This Row],[Sales_Rep]]),"Unknown",Table14[[#This Row],[Sales_Rep]])</f>
        <v>Alice</v>
      </c>
      <c r="D4431" s="4" t="str">
        <f>PROPER(Table14[[#This Row],[Region]])</f>
        <v>East</v>
      </c>
      <c r="E4431" s="9">
        <f>IF(ISBLANK(Table14[[#This Row],[Sales_Amount]]),MEDIAN(Table14[Sales_Amount]),Table14[[#This Row],[Sales_Amount]])</f>
        <v>138568.04999999999</v>
      </c>
      <c r="F4431" s="11">
        <f>IF(ISBLANK(Table14[[#This Row],[Quantity_Sold]]),MEDIAN(Table14[Quantity_Sold]),Table14[[#This Row],[Quantity_Sold]])</f>
        <v>21</v>
      </c>
      <c r="G4431" s="4" t="str">
        <f>TRIM(Table14[[#This Row],[Product_Category]])</f>
        <v>Clothing</v>
      </c>
      <c r="H4431" s="9">
        <v>4611.2299999999996</v>
      </c>
      <c r="I4431" s="9">
        <v>6665.13</v>
      </c>
      <c r="J4431" s="4" t="str">
        <f>PROPER(Table14[[#This Row],[Customer_Type]])</f>
        <v>New</v>
      </c>
      <c r="K4431" s="13">
        <f>IF(ISBLANK(Table14[[#This Row],[Discount]]),MEDIAN(Table14[Discount]),Table14[[#This Row],[Discount]])</f>
        <v>0.01</v>
      </c>
      <c r="L4431" s="4" t="s">
        <v>17</v>
      </c>
      <c r="M4431" s="4" t="s">
        <v>18</v>
      </c>
    </row>
    <row r="4432" spans="1:13" x14ac:dyDescent="0.3">
      <c r="A4432">
        <v>1231</v>
      </c>
      <c r="B4432" s="1">
        <v>45629</v>
      </c>
      <c r="C4432" s="4" t="str">
        <f>IF(ISBLANK(Table14[[#This Row],[Sales_Rep]]),"Unknown",Table14[[#This Row],[Sales_Rep]])</f>
        <v>Charlie</v>
      </c>
      <c r="D4432" s="4" t="str">
        <f>PROPER(Table14[[#This Row],[Region]])</f>
        <v>North</v>
      </c>
      <c r="E4432" s="9">
        <f>IF(ISBLANK(Table14[[#This Row],[Sales_Amount]]),MEDIAN(Table14[Sales_Amount]),Table14[[#This Row],[Sales_Amount]])</f>
        <v>7923.64</v>
      </c>
      <c r="F4432" s="11">
        <f>IF(ISBLANK(Table14[[#This Row],[Quantity_Sold]]),MEDIAN(Table14[Quantity_Sold]),Table14[[#This Row],[Quantity_Sold]])</f>
        <v>7</v>
      </c>
      <c r="G4432" s="4" t="str">
        <f>TRIM(Table14[[#This Row],[Product_Category]])</f>
        <v>Electronics</v>
      </c>
      <c r="H4432" s="9">
        <v>893.37</v>
      </c>
      <c r="I4432" s="9">
        <v>1257.72</v>
      </c>
      <c r="J4432" s="4" t="str">
        <f>PROPER(Table14[[#This Row],[Customer_Type]])</f>
        <v>Returning</v>
      </c>
      <c r="K4432" s="13">
        <f>IF(ISBLANK(Table14[[#This Row],[Discount]]),MEDIAN(Table14[Discount]),Table14[[#This Row],[Discount]])</f>
        <v>0.1</v>
      </c>
      <c r="L4432" s="4" t="s">
        <v>26</v>
      </c>
      <c r="M4432" s="4" t="s">
        <v>18</v>
      </c>
    </row>
    <row r="4433" spans="1:13" x14ac:dyDescent="0.3">
      <c r="A4433">
        <v>1390</v>
      </c>
      <c r="B4433" s="1">
        <v>45311</v>
      </c>
      <c r="C4433" s="4" t="str">
        <f>IF(ISBLANK(Table14[[#This Row],[Sales_Rep]]),"Unknown",Table14[[#This Row],[Sales_Rep]])</f>
        <v>Charlie</v>
      </c>
      <c r="D4433" s="4" t="str">
        <f>PROPER(Table14[[#This Row],[Region]])</f>
        <v>South</v>
      </c>
      <c r="E4433" s="9">
        <f>IF(ISBLANK(Table14[[#This Row],[Sales_Amount]]),MEDIAN(Table14[Sales_Amount]),Table14[[#This Row],[Sales_Amount]])</f>
        <v>205934.09</v>
      </c>
      <c r="F4433" s="11">
        <f>IF(ISBLANK(Table14[[#This Row],[Quantity_Sold]]),MEDIAN(Table14[Quantity_Sold]),Table14[[#This Row],[Quantity_Sold]])</f>
        <v>31</v>
      </c>
      <c r="G4433" s="4" t="str">
        <f>TRIM(Table14[[#This Row],[Product_Category]])</f>
        <v>Food</v>
      </c>
      <c r="H4433" s="9">
        <v>4654.34</v>
      </c>
      <c r="I4433" s="9">
        <v>6848.49</v>
      </c>
      <c r="J4433" s="4" t="str">
        <f>PROPER(Table14[[#This Row],[Customer_Type]])</f>
        <v>New</v>
      </c>
      <c r="K4433" s="13">
        <f>IF(ISBLANK(Table14[[#This Row],[Discount]]),MEDIAN(Table14[Discount]),Table14[[#This Row],[Discount]])</f>
        <v>0.03</v>
      </c>
      <c r="L4433" s="4" t="s">
        <v>26</v>
      </c>
      <c r="M4433" s="4" t="s">
        <v>22</v>
      </c>
    </row>
    <row r="4434" spans="1:13" x14ac:dyDescent="0.3">
      <c r="A4434">
        <v>1282</v>
      </c>
      <c r="B4434" s="1">
        <v>45304</v>
      </c>
      <c r="C4434" s="4" t="str">
        <f>IF(ISBLANK(Table14[[#This Row],[Sales_Rep]]),"Unknown",Table14[[#This Row],[Sales_Rep]])</f>
        <v>David</v>
      </c>
      <c r="D4434" s="4" t="str">
        <f>PROPER(Table14[[#This Row],[Region]])</f>
        <v>West</v>
      </c>
      <c r="E4434" s="9">
        <f>IF(ISBLANK(Table14[[#This Row],[Sales_Amount]]),MEDIAN(Table14[Sales_Amount]),Table14[[#This Row],[Sales_Amount]])</f>
        <v>86158.93</v>
      </c>
      <c r="F4434" s="11">
        <f>IF(ISBLANK(Table14[[#This Row],[Quantity_Sold]]),MEDIAN(Table14[Quantity_Sold]),Table14[[#This Row],[Quantity_Sold]])</f>
        <v>34</v>
      </c>
      <c r="G4434" s="4" t="str">
        <f>TRIM(Table14[[#This Row],[Product_Category]])</f>
        <v>Clothing</v>
      </c>
      <c r="H4434" s="9">
        <v>2108.15</v>
      </c>
      <c r="I4434" s="9">
        <v>2612.46</v>
      </c>
      <c r="J4434" s="4" t="str">
        <f>PROPER(Table14[[#This Row],[Customer_Type]])</f>
        <v>Returning</v>
      </c>
      <c r="K4434" s="13">
        <f>IF(ISBLANK(Table14[[#This Row],[Discount]]),MEDIAN(Table14[Discount]),Table14[[#This Row],[Discount]])</f>
        <v>0.03</v>
      </c>
      <c r="L4434" s="4" t="s">
        <v>31</v>
      </c>
      <c r="M4434" s="4" t="s">
        <v>18</v>
      </c>
    </row>
    <row r="4435" spans="1:13" x14ac:dyDescent="0.3">
      <c r="A4435">
        <v>1048</v>
      </c>
      <c r="B4435" s="1">
        <v>45249</v>
      </c>
      <c r="C4435" s="4" t="str">
        <f>IF(ISBLANK(Table14[[#This Row],[Sales_Rep]]),"Unknown",Table14[[#This Row],[Sales_Rep]])</f>
        <v>Eve</v>
      </c>
      <c r="D4435" s="4" t="str">
        <f>PROPER(Table14[[#This Row],[Region]])</f>
        <v>East</v>
      </c>
      <c r="E4435" s="9">
        <f>IF(ISBLANK(Table14[[#This Row],[Sales_Amount]]),MEDIAN(Table14[Sales_Amount]),Table14[[#This Row],[Sales_Amount]])</f>
        <v>69030.2</v>
      </c>
      <c r="F4435" s="11">
        <f>IF(ISBLANK(Table14[[#This Row],[Quantity_Sold]]),MEDIAN(Table14[Quantity_Sold]),Table14[[#This Row],[Quantity_Sold]])</f>
        <v>25</v>
      </c>
      <c r="G4435" s="4" t="str">
        <f>TRIM(Table14[[#This Row],[Product_Category]])</f>
        <v>Furniture</v>
      </c>
      <c r="H4435" s="9">
        <v>2696.2</v>
      </c>
      <c r="I4435" s="9">
        <v>3451.51</v>
      </c>
      <c r="J4435" s="4" t="str">
        <f>PROPER(Table14[[#This Row],[Customer_Type]])</f>
        <v>Returning</v>
      </c>
      <c r="K4435" s="13">
        <f>IF(ISBLANK(Table14[[#This Row],[Discount]]),MEDIAN(Table14[Discount]),Table14[[#This Row],[Discount]])</f>
        <v>0.2</v>
      </c>
      <c r="L4435" s="4" t="s">
        <v>31</v>
      </c>
      <c r="M4435" s="4" t="s">
        <v>22</v>
      </c>
    </row>
    <row r="4436" spans="1:13" x14ac:dyDescent="0.3">
      <c r="A4436">
        <v>1269</v>
      </c>
      <c r="B4436" s="1">
        <v>45367</v>
      </c>
      <c r="C4436" s="4" t="str">
        <f>IF(ISBLANK(Table14[[#This Row],[Sales_Rep]]),"Unknown",Table14[[#This Row],[Sales_Rep]])</f>
        <v>Bob</v>
      </c>
      <c r="D4436" s="4" t="str">
        <f>PROPER(Table14[[#This Row],[Region]])</f>
        <v>East</v>
      </c>
      <c r="E4436" s="9">
        <f>IF(ISBLANK(Table14[[#This Row],[Sales_Amount]]),MEDIAN(Table14[Sales_Amount]),Table14[[#This Row],[Sales_Amount]])</f>
        <v>164422.29999999999</v>
      </c>
      <c r="F4436" s="11">
        <f>IF(ISBLANK(Table14[[#This Row],[Quantity_Sold]]),MEDIAN(Table14[Quantity_Sold]),Table14[[#This Row],[Quantity_Sold]])</f>
        <v>33</v>
      </c>
      <c r="G4436" s="4" t="str">
        <f>TRIM(Table14[[#This Row],[Product_Category]])</f>
        <v>Furniture</v>
      </c>
      <c r="H4436" s="9">
        <v>4883.7299999999996</v>
      </c>
      <c r="I4436" s="9">
        <v>6733.1</v>
      </c>
      <c r="J4436" s="4" t="str">
        <f>PROPER(Table14[[#This Row],[Customer_Type]])</f>
        <v>New</v>
      </c>
      <c r="K4436" s="13">
        <f>IF(ISBLANK(Table14[[#This Row],[Discount]]),MEDIAN(Table14[Discount]),Table14[[#This Row],[Discount]])</f>
        <v>0.26</v>
      </c>
      <c r="L4436" s="4" t="s">
        <v>26</v>
      </c>
      <c r="M4436" s="4" t="s">
        <v>22</v>
      </c>
    </row>
    <row r="4437" spans="1:13" x14ac:dyDescent="0.3">
      <c r="A4437">
        <v>1127</v>
      </c>
      <c r="B4437" s="1">
        <v>45604</v>
      </c>
      <c r="C4437" s="4" t="str">
        <f>IF(ISBLANK(Table14[[#This Row],[Sales_Rep]]),"Unknown",Table14[[#This Row],[Sales_Rep]])</f>
        <v>Alice</v>
      </c>
      <c r="D4437" s="4" t="str">
        <f>PROPER(Table14[[#This Row],[Region]])</f>
        <v>North</v>
      </c>
      <c r="E4437" s="9">
        <f>IF(ISBLANK(Table14[[#This Row],[Sales_Amount]]),MEDIAN(Table14[Sales_Amount]),Table14[[#This Row],[Sales_Amount]])</f>
        <v>40922.99</v>
      </c>
      <c r="F4437" s="11">
        <f>IF(ISBLANK(Table14[[#This Row],[Quantity_Sold]]),MEDIAN(Table14[Quantity_Sold]),Table14[[#This Row],[Quantity_Sold]])</f>
        <v>11</v>
      </c>
      <c r="G4437" s="4" t="str">
        <f>TRIM(Table14[[#This Row],[Product_Category]])</f>
        <v>Electronics</v>
      </c>
      <c r="H4437" s="9">
        <v>3377.79</v>
      </c>
      <c r="I4437" s="9">
        <v>4376.79</v>
      </c>
      <c r="J4437" s="4" t="str">
        <f>PROPER(Table14[[#This Row],[Customer_Type]])</f>
        <v>Returning</v>
      </c>
      <c r="K4437" s="13">
        <f>IF(ISBLANK(Table14[[#This Row],[Discount]]),MEDIAN(Table14[Discount]),Table14[[#This Row],[Discount]])</f>
        <v>0.15</v>
      </c>
      <c r="L4437" s="4" t="s">
        <v>31</v>
      </c>
      <c r="M4437" s="4" t="s">
        <v>22</v>
      </c>
    </row>
    <row r="4438" spans="1:13" x14ac:dyDescent="0.3">
      <c r="A4438">
        <v>1422</v>
      </c>
      <c r="B4438" s="1">
        <v>45073</v>
      </c>
      <c r="C4438" s="4" t="str">
        <f>IF(ISBLANK(Table14[[#This Row],[Sales_Rep]]),"Unknown",Table14[[#This Row],[Sales_Rep]])</f>
        <v>Alice</v>
      </c>
      <c r="D4438" s="4" t="str">
        <f>PROPER(Table14[[#This Row],[Region]])</f>
        <v>North</v>
      </c>
      <c r="E4438" s="9">
        <f>IF(ISBLANK(Table14[[#This Row],[Sales_Amount]]),MEDIAN(Table14[Sales_Amount]),Table14[[#This Row],[Sales_Amount]])</f>
        <v>87789.58</v>
      </c>
      <c r="F4438" s="11">
        <f>IF(ISBLANK(Table14[[#This Row],[Quantity_Sold]]),MEDIAN(Table14[Quantity_Sold]),Table14[[#This Row],[Quantity_Sold]])</f>
        <v>48</v>
      </c>
      <c r="G4438" s="4" t="str">
        <f>TRIM(Table14[[#This Row],[Product_Category]])</f>
        <v>Clothing</v>
      </c>
      <c r="H4438" s="9">
        <v>1540.25</v>
      </c>
      <c r="I4438" s="9">
        <v>1925.21</v>
      </c>
      <c r="J4438" s="4" t="str">
        <f>PROPER(Table14[[#This Row],[Customer_Type]])</f>
        <v>Returning</v>
      </c>
      <c r="K4438" s="13">
        <f>IF(ISBLANK(Table14[[#This Row],[Discount]]),MEDIAN(Table14[Discount]),Table14[[#This Row],[Discount]])</f>
        <v>0.05</v>
      </c>
      <c r="L4438" s="4" t="s">
        <v>26</v>
      </c>
      <c r="M4438" s="4" t="s">
        <v>18</v>
      </c>
    </row>
    <row r="4439" spans="1:13" x14ac:dyDescent="0.3">
      <c r="A4439">
        <v>1182</v>
      </c>
      <c r="B4439" s="1">
        <v>45499</v>
      </c>
      <c r="C4439" s="4" t="str">
        <f>IF(ISBLANK(Table14[[#This Row],[Sales_Rep]]),"Unknown",Table14[[#This Row],[Sales_Rep]])</f>
        <v>Eve</v>
      </c>
      <c r="D4439" s="4" t="str">
        <f>PROPER(Table14[[#This Row],[Region]])</f>
        <v>South</v>
      </c>
      <c r="E4439" s="9">
        <f>IF(ISBLANK(Table14[[#This Row],[Sales_Amount]]),MEDIAN(Table14[Sales_Amount]),Table14[[#This Row],[Sales_Amount]])</f>
        <v>10426.83</v>
      </c>
      <c r="F4439" s="11">
        <f>IF(ISBLANK(Table14[[#This Row],[Quantity_Sold]]),MEDIAN(Table14[Quantity_Sold]),Table14[[#This Row],[Quantity_Sold]])</f>
        <v>26</v>
      </c>
      <c r="G4439" s="4" t="str">
        <f>TRIM(Table14[[#This Row],[Product_Category]])</f>
        <v>Electronics</v>
      </c>
      <c r="H4439" s="9">
        <v>442.77</v>
      </c>
      <c r="I4439" s="9">
        <v>501.29</v>
      </c>
      <c r="J4439" s="4" t="str">
        <f>PROPER(Table14[[#This Row],[Customer_Type]])</f>
        <v>New</v>
      </c>
      <c r="K4439" s="13">
        <f>IF(ISBLANK(Table14[[#This Row],[Discount]]),MEDIAN(Table14[Discount]),Table14[[#This Row],[Discount]])</f>
        <v>0.2</v>
      </c>
      <c r="L4439" s="4" t="s">
        <v>31</v>
      </c>
      <c r="M4439" s="4" t="s">
        <v>18</v>
      </c>
    </row>
    <row r="4440" spans="1:13" x14ac:dyDescent="0.3">
      <c r="A4440">
        <v>1025</v>
      </c>
      <c r="B4440" s="1">
        <v>45580</v>
      </c>
      <c r="C4440" s="4" t="str">
        <f>IF(ISBLANK(Table14[[#This Row],[Sales_Rep]]),"Unknown",Table14[[#This Row],[Sales_Rep]])</f>
        <v>David</v>
      </c>
      <c r="D4440" s="4" t="str">
        <f>PROPER(Table14[[#This Row],[Region]])</f>
        <v>East</v>
      </c>
      <c r="E4440" s="9">
        <f>IF(ISBLANK(Table14[[#This Row],[Sales_Amount]]),MEDIAN(Table14[Sales_Amount]),Table14[[#This Row],[Sales_Amount]])</f>
        <v>160956.56</v>
      </c>
      <c r="F4440" s="11">
        <f>IF(ISBLANK(Table14[[#This Row],[Quantity_Sold]]),MEDIAN(Table14[Quantity_Sold]),Table14[[#This Row],[Quantity_Sold]])</f>
        <v>49</v>
      </c>
      <c r="G4440" s="4" t="str">
        <f>TRIM(Table14[[#This Row],[Product_Category]])</f>
        <v>Food</v>
      </c>
      <c r="H4440" s="9">
        <v>3823.43</v>
      </c>
      <c r="I4440" s="9">
        <v>4266.01</v>
      </c>
      <c r="J4440" s="4" t="str">
        <f>PROPER(Table14[[#This Row],[Customer_Type]])</f>
        <v>Returning</v>
      </c>
      <c r="K4440" s="13">
        <f>IF(ISBLANK(Table14[[#This Row],[Discount]]),MEDIAN(Table14[Discount]),Table14[[#This Row],[Discount]])</f>
        <v>0.23</v>
      </c>
      <c r="L4440" s="4" t="s">
        <v>26</v>
      </c>
      <c r="M4440" s="4" t="s">
        <v>22</v>
      </c>
    </row>
    <row r="4441" spans="1:13" x14ac:dyDescent="0.3">
      <c r="A4441">
        <v>1397</v>
      </c>
      <c r="B4441" s="1">
        <v>45352</v>
      </c>
      <c r="C4441" s="4" t="str">
        <f>IF(ISBLANK(Table14[[#This Row],[Sales_Rep]]),"Unknown",Table14[[#This Row],[Sales_Rep]])</f>
        <v>David</v>
      </c>
      <c r="D4441" s="4" t="str">
        <f>PROPER(Table14[[#This Row],[Region]])</f>
        <v>North</v>
      </c>
      <c r="E4441" s="9">
        <f>IF(ISBLANK(Table14[[#This Row],[Sales_Amount]]),MEDIAN(Table14[Sales_Amount]),Table14[[#This Row],[Sales_Amount]])</f>
        <v>288527.35999999999</v>
      </c>
      <c r="F4441" s="11">
        <f>IF(ISBLANK(Table14[[#This Row],[Quantity_Sold]]),MEDIAN(Table14[Quantity_Sold]),Table14[[#This Row],[Quantity_Sold]])</f>
        <v>42</v>
      </c>
      <c r="G4441" s="4" t="str">
        <f>TRIM(Table14[[#This Row],[Product_Category]])</f>
        <v>Food</v>
      </c>
      <c r="H4441" s="9">
        <v>4775.6899999999996</v>
      </c>
      <c r="I4441" s="9">
        <v>6939.09</v>
      </c>
      <c r="J4441" s="4" t="str">
        <f>PROPER(Table14[[#This Row],[Customer_Type]])</f>
        <v>New</v>
      </c>
      <c r="K4441" s="13">
        <f>IF(ISBLANK(Table14[[#This Row],[Discount]]),MEDIAN(Table14[Discount]),Table14[[#This Row],[Discount]])</f>
        <v>0.01</v>
      </c>
      <c r="L4441" s="4" t="s">
        <v>31</v>
      </c>
      <c r="M4441" s="4" t="s">
        <v>18</v>
      </c>
    </row>
    <row r="4442" spans="1:13" x14ac:dyDescent="0.3">
      <c r="A4442">
        <v>1144</v>
      </c>
      <c r="B4442" s="1">
        <v>44968</v>
      </c>
      <c r="C4442" s="4" t="str">
        <f>IF(ISBLANK(Table14[[#This Row],[Sales_Rep]]),"Unknown",Table14[[#This Row],[Sales_Rep]])</f>
        <v>Eve</v>
      </c>
      <c r="D4442" s="4" t="str">
        <f>PROPER(Table14[[#This Row],[Region]])</f>
        <v>South</v>
      </c>
      <c r="E4442" s="9">
        <f>IF(ISBLANK(Table14[[#This Row],[Sales_Amount]]),MEDIAN(Table14[Sales_Amount]),Table14[[#This Row],[Sales_Amount]])</f>
        <v>4570.24</v>
      </c>
      <c r="F4442" s="11">
        <f>IF(ISBLANK(Table14[[#This Row],[Quantity_Sold]]),MEDIAN(Table14[Quantity_Sold]),Table14[[#This Row],[Quantity_Sold]])</f>
        <v>3</v>
      </c>
      <c r="G4442" s="4" t="str">
        <f>TRIM(Table14[[#This Row],[Product_Category]])</f>
        <v>Electronics</v>
      </c>
      <c r="H4442" s="9">
        <v>1377.81</v>
      </c>
      <c r="I4442" s="9">
        <v>1771.41</v>
      </c>
      <c r="J4442" s="4" t="str">
        <f>PROPER(Table14[[#This Row],[Customer_Type]])</f>
        <v>New</v>
      </c>
      <c r="K4442" s="13">
        <f>IF(ISBLANK(Table14[[#This Row],[Discount]]),MEDIAN(Table14[Discount]),Table14[[#This Row],[Discount]])</f>
        <v>0.14000000000000001</v>
      </c>
      <c r="L4442" s="4" t="s">
        <v>17</v>
      </c>
      <c r="M4442" s="4" t="s">
        <v>18</v>
      </c>
    </row>
    <row r="4443" spans="1:13" x14ac:dyDescent="0.3">
      <c r="A4443">
        <v>1343</v>
      </c>
      <c r="B4443" s="1">
        <v>45174</v>
      </c>
      <c r="C4443" s="4" t="str">
        <f>IF(ISBLANK(Table14[[#This Row],[Sales_Rep]]),"Unknown",Table14[[#This Row],[Sales_Rep]])</f>
        <v>David</v>
      </c>
      <c r="D4443" s="4" t="str">
        <f>PROPER(Table14[[#This Row],[Region]])</f>
        <v>North</v>
      </c>
      <c r="E4443" s="9">
        <f>IF(ISBLANK(Table14[[#This Row],[Sales_Amount]]),MEDIAN(Table14[Sales_Amount]),Table14[[#This Row],[Sales_Amount]])</f>
        <v>19454.29</v>
      </c>
      <c r="F4443" s="11">
        <f>IF(ISBLANK(Table14[[#This Row],[Quantity_Sold]]),MEDIAN(Table14[Quantity_Sold]),Table14[[#This Row],[Quantity_Sold]])</f>
        <v>47</v>
      </c>
      <c r="G4443" s="4" t="str">
        <f>TRIM(Table14[[#This Row],[Product_Category]])</f>
        <v>Food</v>
      </c>
      <c r="H4443" s="9">
        <v>394.83</v>
      </c>
      <c r="I4443" s="9">
        <v>498.7</v>
      </c>
      <c r="J4443" s="4" t="str">
        <f>PROPER(Table14[[#This Row],[Customer_Type]])</f>
        <v>Returning</v>
      </c>
      <c r="K4443" s="13">
        <f>IF(ISBLANK(Table14[[#This Row],[Discount]]),MEDIAN(Table14[Discount]),Table14[[#This Row],[Discount]])</f>
        <v>0.17</v>
      </c>
      <c r="L4443" s="4" t="s">
        <v>17</v>
      </c>
      <c r="M4443" s="4" t="s">
        <v>18</v>
      </c>
    </row>
    <row r="4444" spans="1:13" x14ac:dyDescent="0.3">
      <c r="A4444">
        <v>1385</v>
      </c>
      <c r="B4444" s="1">
        <v>45336</v>
      </c>
      <c r="C4444" s="4" t="str">
        <f>IF(ISBLANK(Table14[[#This Row],[Sales_Rep]]),"Unknown",Table14[[#This Row],[Sales_Rep]])</f>
        <v>Alice</v>
      </c>
      <c r="D4444" s="4" t="str">
        <f>PROPER(Table14[[#This Row],[Region]])</f>
        <v>West</v>
      </c>
      <c r="E4444" s="9">
        <f>IF(ISBLANK(Table14[[#This Row],[Sales_Amount]]),MEDIAN(Table14[Sales_Amount]),Table14[[#This Row],[Sales_Amount]])</f>
        <v>6992.08</v>
      </c>
      <c r="F4444" s="11">
        <f>IF(ISBLANK(Table14[[#This Row],[Quantity_Sold]]),MEDIAN(Table14[Quantity_Sold]),Table14[[#This Row],[Quantity_Sold]])</f>
        <v>8</v>
      </c>
      <c r="G4444" s="4" t="str">
        <f>TRIM(Table14[[#This Row],[Product_Category]])</f>
        <v>Furniture</v>
      </c>
      <c r="H4444" s="9">
        <v>735.9</v>
      </c>
      <c r="I4444" s="9">
        <v>920.01</v>
      </c>
      <c r="J4444" s="4" t="str">
        <f>PROPER(Table14[[#This Row],[Customer_Type]])</f>
        <v>Returning</v>
      </c>
      <c r="K4444" s="13">
        <f>IF(ISBLANK(Table14[[#This Row],[Discount]]),MEDIAN(Table14[Discount]),Table14[[#This Row],[Discount]])</f>
        <v>0.05</v>
      </c>
      <c r="L4444" s="4" t="s">
        <v>31</v>
      </c>
      <c r="M4444" s="4" t="s">
        <v>18</v>
      </c>
    </row>
    <row r="4445" spans="1:13" x14ac:dyDescent="0.3">
      <c r="A4445">
        <v>1356</v>
      </c>
      <c r="B4445" s="1">
        <v>45142</v>
      </c>
      <c r="C4445" s="4" t="str">
        <f>IF(ISBLANK(Table14[[#This Row],[Sales_Rep]]),"Unknown",Table14[[#This Row],[Sales_Rep]])</f>
        <v>Alice</v>
      </c>
      <c r="D4445" s="4" t="str">
        <f>PROPER(Table14[[#This Row],[Region]])</f>
        <v>South</v>
      </c>
      <c r="E4445" s="9">
        <f>IF(ISBLANK(Table14[[#This Row],[Sales_Amount]]),MEDIAN(Table14[Sales_Amount]),Table14[[#This Row],[Sales_Amount]])</f>
        <v>71281.58</v>
      </c>
      <c r="F4445" s="11">
        <f>IF(ISBLANK(Table14[[#This Row],[Quantity_Sold]]),MEDIAN(Table14[Quantity_Sold]),Table14[[#This Row],[Quantity_Sold]])</f>
        <v>33</v>
      </c>
      <c r="G4445" s="4" t="str">
        <f>TRIM(Table14[[#This Row],[Product_Category]])</f>
        <v>Furniture</v>
      </c>
      <c r="H4445" s="9">
        <v>2152.9499999999998</v>
      </c>
      <c r="I4445" s="9">
        <v>2700.06</v>
      </c>
      <c r="J4445" s="4" t="str">
        <f>PROPER(Table14[[#This Row],[Customer_Type]])</f>
        <v>Returning</v>
      </c>
      <c r="K4445" s="13">
        <f>IF(ISBLANK(Table14[[#This Row],[Discount]]),MEDIAN(Table14[Discount]),Table14[[#This Row],[Discount]])</f>
        <v>0.2</v>
      </c>
      <c r="L4445" s="4" t="s">
        <v>31</v>
      </c>
      <c r="M4445" s="4" t="s">
        <v>22</v>
      </c>
    </row>
    <row r="4446" spans="1:13" x14ac:dyDescent="0.3">
      <c r="A4446">
        <v>1345</v>
      </c>
      <c r="B4446" s="1">
        <v>44943</v>
      </c>
      <c r="C4446" s="4" t="str">
        <f>IF(ISBLANK(Table14[[#This Row],[Sales_Rep]]),"Unknown",Table14[[#This Row],[Sales_Rep]])</f>
        <v>Bob</v>
      </c>
      <c r="D4446" s="4" t="str">
        <f>PROPER(Table14[[#This Row],[Region]])</f>
        <v>North</v>
      </c>
      <c r="E4446" s="9">
        <f>IF(ISBLANK(Table14[[#This Row],[Sales_Amount]]),MEDIAN(Table14[Sales_Amount]),Table14[[#This Row],[Sales_Amount]])</f>
        <v>34075.85</v>
      </c>
      <c r="F4446" s="11">
        <f>IF(ISBLANK(Table14[[#This Row],[Quantity_Sold]]),MEDIAN(Table14[Quantity_Sold]),Table14[[#This Row],[Quantity_Sold]])</f>
        <v>17</v>
      </c>
      <c r="G4446" s="4" t="str">
        <f>TRIM(Table14[[#This Row],[Product_Category]])</f>
        <v>Clothing</v>
      </c>
      <c r="H4446" s="9">
        <v>1684.52</v>
      </c>
      <c r="I4446" s="9">
        <v>2109.96</v>
      </c>
      <c r="J4446" s="4" t="str">
        <f>PROPER(Table14[[#This Row],[Customer_Type]])</f>
        <v>Returning</v>
      </c>
      <c r="K4446" s="13">
        <f>IF(ISBLANK(Table14[[#This Row],[Discount]]),MEDIAN(Table14[Discount]),Table14[[#This Row],[Discount]])</f>
        <v>0.05</v>
      </c>
      <c r="L4446" s="4" t="s">
        <v>31</v>
      </c>
      <c r="M4446" s="4" t="s">
        <v>18</v>
      </c>
    </row>
    <row r="4447" spans="1:13" x14ac:dyDescent="0.3">
      <c r="A4447">
        <v>1134</v>
      </c>
      <c r="B4447" s="1">
        <v>45598</v>
      </c>
      <c r="C4447" s="4" t="str">
        <f>IF(ISBLANK(Table14[[#This Row],[Sales_Rep]]),"Unknown",Table14[[#This Row],[Sales_Rep]])</f>
        <v>Eve</v>
      </c>
      <c r="D4447" s="4" t="str">
        <f>PROPER(Table14[[#This Row],[Region]])</f>
        <v>West</v>
      </c>
      <c r="E4447" s="9">
        <f>IF(ISBLANK(Table14[[#This Row],[Sales_Amount]]),MEDIAN(Table14[Sales_Amount]),Table14[[#This Row],[Sales_Amount]])</f>
        <v>4189.29</v>
      </c>
      <c r="F4447" s="11">
        <f>IF(ISBLANK(Table14[[#This Row],[Quantity_Sold]]),MEDIAN(Table14[Quantity_Sold]),Table14[[#This Row],[Quantity_Sold]])</f>
        <v>25</v>
      </c>
      <c r="G4447" s="4" t="str">
        <f>TRIM(Table14[[#This Row],[Product_Category]])</f>
        <v>Food</v>
      </c>
      <c r="H4447" s="9">
        <v>174.13</v>
      </c>
      <c r="I4447" s="9">
        <v>229.55</v>
      </c>
      <c r="J4447" s="4" t="str">
        <f>PROPER(Table14[[#This Row],[Customer_Type]])</f>
        <v>Returning</v>
      </c>
      <c r="K4447" s="13">
        <f>IF(ISBLANK(Table14[[#This Row],[Discount]]),MEDIAN(Table14[Discount]),Table14[[#This Row],[Discount]])</f>
        <v>0.27</v>
      </c>
      <c r="L4447" s="4" t="s">
        <v>26</v>
      </c>
      <c r="M4447" s="4" t="s">
        <v>22</v>
      </c>
    </row>
    <row r="4448" spans="1:13" x14ac:dyDescent="0.3">
      <c r="A4448">
        <v>1154</v>
      </c>
      <c r="B4448" s="1">
        <v>45577</v>
      </c>
      <c r="C4448" s="4" t="str">
        <f>IF(ISBLANK(Table14[[#This Row],[Sales_Rep]]),"Unknown",Table14[[#This Row],[Sales_Rep]])</f>
        <v>Charlie</v>
      </c>
      <c r="D4448" s="4" t="str">
        <f>PROPER(Table14[[#This Row],[Region]])</f>
        <v>North</v>
      </c>
      <c r="E4448" s="9">
        <f>IF(ISBLANK(Table14[[#This Row],[Sales_Amount]]),MEDIAN(Table14[Sales_Amount]),Table14[[#This Row],[Sales_Amount]])</f>
        <v>203616.02</v>
      </c>
      <c r="F4448" s="11">
        <f>IF(ISBLANK(Table14[[#This Row],[Quantity_Sold]]),MEDIAN(Table14[Quantity_Sold]),Table14[[#This Row],[Quantity_Sold]])</f>
        <v>44</v>
      </c>
      <c r="G4448" s="4" t="str">
        <f>TRIM(Table14[[#This Row],[Product_Category]])</f>
        <v>Clothing</v>
      </c>
      <c r="H4448" s="9">
        <v>3670.53</v>
      </c>
      <c r="I4448" s="9">
        <v>5030.04</v>
      </c>
      <c r="J4448" s="4" t="str">
        <f>PROPER(Table14[[#This Row],[Customer_Type]])</f>
        <v>Returning</v>
      </c>
      <c r="K4448" s="13">
        <f>IF(ISBLANK(Table14[[#This Row],[Discount]]),MEDIAN(Table14[Discount]),Table14[[#This Row],[Discount]])</f>
        <v>0.08</v>
      </c>
      <c r="L4448" s="4" t="s">
        <v>31</v>
      </c>
      <c r="M4448" s="4" t="s">
        <v>18</v>
      </c>
    </row>
    <row r="4449" spans="1:13" x14ac:dyDescent="0.3">
      <c r="A4449">
        <v>1405</v>
      </c>
      <c r="B4449" s="1">
        <v>45598</v>
      </c>
      <c r="C4449" s="4" t="str">
        <f>IF(ISBLANK(Table14[[#This Row],[Sales_Rep]]),"Unknown",Table14[[#This Row],[Sales_Rep]])</f>
        <v>Charlie</v>
      </c>
      <c r="D4449" s="4" t="str">
        <f>PROPER(Table14[[#This Row],[Region]])</f>
        <v>East</v>
      </c>
      <c r="E4449" s="9">
        <f>IF(ISBLANK(Table14[[#This Row],[Sales_Amount]]),MEDIAN(Table14[Sales_Amount]),Table14[[#This Row],[Sales_Amount]])</f>
        <v>14207.1</v>
      </c>
      <c r="F4449" s="11">
        <f>IF(ISBLANK(Table14[[#This Row],[Quantity_Sold]]),MEDIAN(Table14[Quantity_Sold]),Table14[[#This Row],[Quantity_Sold]])</f>
        <v>23</v>
      </c>
      <c r="G4449" s="4" t="str">
        <f>TRIM(Table14[[#This Row],[Product_Category]])</f>
        <v>Furniture</v>
      </c>
      <c r="H4449" s="9">
        <v>658.25</v>
      </c>
      <c r="I4449" s="9">
        <v>823.6</v>
      </c>
      <c r="J4449" s="4" t="str">
        <f>PROPER(Table14[[#This Row],[Customer_Type]])</f>
        <v>New</v>
      </c>
      <c r="K4449" s="13">
        <f>IF(ISBLANK(Table14[[#This Row],[Discount]]),MEDIAN(Table14[Discount]),Table14[[#This Row],[Discount]])</f>
        <v>0.25</v>
      </c>
      <c r="L4449" s="4" t="s">
        <v>31</v>
      </c>
      <c r="M4449" s="4" t="s">
        <v>22</v>
      </c>
    </row>
    <row r="4450" spans="1:13" x14ac:dyDescent="0.3">
      <c r="A4450">
        <v>1390</v>
      </c>
      <c r="B4450" s="1">
        <v>45143</v>
      </c>
      <c r="C4450" s="4" t="str">
        <f>IF(ISBLANK(Table14[[#This Row],[Sales_Rep]]),"Unknown",Table14[[#This Row],[Sales_Rep]])</f>
        <v>Bob</v>
      </c>
      <c r="D4450" s="4" t="str">
        <f>PROPER(Table14[[#This Row],[Region]])</f>
        <v>North</v>
      </c>
      <c r="E4450" s="9">
        <f>IF(ISBLANK(Table14[[#This Row],[Sales_Amount]]),MEDIAN(Table14[Sales_Amount]),Table14[[#This Row],[Sales_Amount]])</f>
        <v>85277.92</v>
      </c>
      <c r="F4450" s="11">
        <f>IF(ISBLANK(Table14[[#This Row],[Quantity_Sold]]),MEDIAN(Table14[Quantity_Sold]),Table14[[#This Row],[Quantity_Sold]])</f>
        <v>26</v>
      </c>
      <c r="G4450" s="4" t="str">
        <f>TRIM(Table14[[#This Row],[Product_Category]])</f>
        <v>Food</v>
      </c>
      <c r="H4450" s="9">
        <v>3331.07</v>
      </c>
      <c r="I4450" s="9">
        <v>4099.8999999999996</v>
      </c>
      <c r="J4450" s="4" t="str">
        <f>PROPER(Table14[[#This Row],[Customer_Type]])</f>
        <v>New</v>
      </c>
      <c r="K4450" s="13">
        <f>IF(ISBLANK(Table14[[#This Row],[Discount]]),MEDIAN(Table14[Discount]),Table14[[#This Row],[Discount]])</f>
        <v>0.2</v>
      </c>
      <c r="L4450" s="4" t="s">
        <v>26</v>
      </c>
      <c r="M4450" s="4" t="s">
        <v>18</v>
      </c>
    </row>
    <row r="4451" spans="1:13" x14ac:dyDescent="0.3">
      <c r="A4451">
        <v>1378</v>
      </c>
      <c r="B4451" s="1">
        <v>45109</v>
      </c>
      <c r="C4451" s="4" t="str">
        <f>IF(ISBLANK(Table14[[#This Row],[Sales_Rep]]),"Unknown",Table14[[#This Row],[Sales_Rep]])</f>
        <v>Bob</v>
      </c>
      <c r="D4451" s="4" t="str">
        <f>PROPER(Table14[[#This Row],[Region]])</f>
        <v>West</v>
      </c>
      <c r="E4451" s="9">
        <f>IF(ISBLANK(Table14[[#This Row],[Sales_Amount]]),MEDIAN(Table14[Sales_Amount]),Table14[[#This Row],[Sales_Amount]])</f>
        <v>185617.38</v>
      </c>
      <c r="F4451" s="11">
        <f>IF(ISBLANK(Table14[[#This Row],[Quantity_Sold]]),MEDIAN(Table14[Quantity_Sold]),Table14[[#This Row],[Quantity_Sold]])</f>
        <v>47</v>
      </c>
      <c r="G4451" s="4" t="str">
        <f>TRIM(Table14[[#This Row],[Product_Category]])</f>
        <v>Electronics</v>
      </c>
      <c r="H4451" s="9">
        <v>4667.3999999999996</v>
      </c>
      <c r="I4451" s="9">
        <v>5336.9</v>
      </c>
      <c r="J4451" s="4" t="str">
        <f>PROPER(Table14[[#This Row],[Customer_Type]])</f>
        <v>New</v>
      </c>
      <c r="K4451" s="13">
        <f>IF(ISBLANK(Table14[[#This Row],[Discount]]),MEDIAN(Table14[Discount]),Table14[[#This Row],[Discount]])</f>
        <v>0.26</v>
      </c>
      <c r="L4451" s="4" t="s">
        <v>26</v>
      </c>
      <c r="M4451" s="4" t="s">
        <v>22</v>
      </c>
    </row>
    <row r="4452" spans="1:13" x14ac:dyDescent="0.3">
      <c r="A4452">
        <v>1430</v>
      </c>
      <c r="B4452" s="1">
        <v>45106</v>
      </c>
      <c r="C4452" s="4" t="str">
        <f>IF(ISBLANK(Table14[[#This Row],[Sales_Rep]]),"Unknown",Table14[[#This Row],[Sales_Rep]])</f>
        <v>David</v>
      </c>
      <c r="D4452" s="4" t="str">
        <f>PROPER(Table14[[#This Row],[Region]])</f>
        <v>East</v>
      </c>
      <c r="E4452" s="9">
        <f>IF(ISBLANK(Table14[[#This Row],[Sales_Amount]]),MEDIAN(Table14[Sales_Amount]),Table14[[#This Row],[Sales_Amount]])</f>
        <v>30220.41</v>
      </c>
      <c r="F4452" s="11">
        <f>IF(ISBLANK(Table14[[#This Row],[Quantity_Sold]]),MEDIAN(Table14[Quantity_Sold]),Table14[[#This Row],[Quantity_Sold]])</f>
        <v>13</v>
      </c>
      <c r="G4452" s="4" t="str">
        <f>TRIM(Table14[[#This Row],[Product_Category]])</f>
        <v>Clothing</v>
      </c>
      <c r="H4452" s="9">
        <v>1846.9</v>
      </c>
      <c r="I4452" s="9">
        <v>2526.79</v>
      </c>
      <c r="J4452" s="4" t="str">
        <f>PROPER(Table14[[#This Row],[Customer_Type]])</f>
        <v>New</v>
      </c>
      <c r="K4452" s="13">
        <f>IF(ISBLANK(Table14[[#This Row],[Discount]]),MEDIAN(Table14[Discount]),Table14[[#This Row],[Discount]])</f>
        <v>0.08</v>
      </c>
      <c r="L4452" s="4" t="s">
        <v>26</v>
      </c>
      <c r="M4452" s="4" t="s">
        <v>18</v>
      </c>
    </row>
    <row r="4453" spans="1:13" x14ac:dyDescent="0.3">
      <c r="A4453">
        <v>1425</v>
      </c>
      <c r="B4453" s="1">
        <v>45231</v>
      </c>
      <c r="C4453" s="4" t="str">
        <f>IF(ISBLANK(Table14[[#This Row],[Sales_Rep]]),"Unknown",Table14[[#This Row],[Sales_Rep]])</f>
        <v>Bob</v>
      </c>
      <c r="D4453" s="4" t="str">
        <f>PROPER(Table14[[#This Row],[Region]])</f>
        <v>North</v>
      </c>
      <c r="E4453" s="9">
        <f>IF(ISBLANK(Table14[[#This Row],[Sales_Amount]]),MEDIAN(Table14[Sales_Amount]),Table14[[#This Row],[Sales_Amount]])</f>
        <v>77950.91</v>
      </c>
      <c r="F4453" s="11">
        <f>IF(ISBLANK(Table14[[#This Row],[Quantity_Sold]]),MEDIAN(Table14[Quantity_Sold]),Table14[[#This Row],[Quantity_Sold]])</f>
        <v>41</v>
      </c>
      <c r="G4453" s="4" t="str">
        <f>TRIM(Table14[[#This Row],[Product_Category]])</f>
        <v>Electronics</v>
      </c>
      <c r="H4453" s="9">
        <v>1419.75</v>
      </c>
      <c r="I4453" s="9">
        <v>1980.46</v>
      </c>
      <c r="J4453" s="4" t="str">
        <f>PROPER(Table14[[#This Row],[Customer_Type]])</f>
        <v>New</v>
      </c>
      <c r="K4453" s="13">
        <f>IF(ISBLANK(Table14[[#This Row],[Discount]]),MEDIAN(Table14[Discount]),Table14[[#This Row],[Discount]])</f>
        <v>0.04</v>
      </c>
      <c r="L4453" s="4" t="s">
        <v>31</v>
      </c>
      <c r="M4453" s="4" t="s">
        <v>22</v>
      </c>
    </row>
    <row r="4454" spans="1:13" x14ac:dyDescent="0.3">
      <c r="A4454">
        <v>1234</v>
      </c>
      <c r="B4454" s="1">
        <v>45496</v>
      </c>
      <c r="C4454" s="4" t="str">
        <f>IF(ISBLANK(Table14[[#This Row],[Sales_Rep]]),"Unknown",Table14[[#This Row],[Sales_Rep]])</f>
        <v>Bob</v>
      </c>
      <c r="D4454" s="4" t="str">
        <f>PROPER(Table14[[#This Row],[Region]])</f>
        <v>North</v>
      </c>
      <c r="E4454" s="9">
        <f>IF(ISBLANK(Table14[[#This Row],[Sales_Amount]]),MEDIAN(Table14[Sales_Amount]),Table14[[#This Row],[Sales_Amount]])</f>
        <v>38317.54</v>
      </c>
      <c r="F4454" s="11">
        <f>IF(ISBLANK(Table14[[#This Row],[Quantity_Sold]]),MEDIAN(Table14[Quantity_Sold]),Table14[[#This Row],[Quantity_Sold]])</f>
        <v>21</v>
      </c>
      <c r="G4454" s="4" t="str">
        <f>TRIM(Table14[[#This Row],[Product_Category]])</f>
        <v>Food</v>
      </c>
      <c r="H4454" s="9">
        <v>1519.44</v>
      </c>
      <c r="I4454" s="9">
        <v>2121.6799999999998</v>
      </c>
      <c r="J4454" s="4" t="str">
        <f>PROPER(Table14[[#This Row],[Customer_Type]])</f>
        <v>Returning</v>
      </c>
      <c r="K4454" s="13">
        <f>IF(ISBLANK(Table14[[#This Row],[Discount]]),MEDIAN(Table14[Discount]),Table14[[#This Row],[Discount]])</f>
        <v>0.14000000000000001</v>
      </c>
      <c r="L4454" s="4" t="s">
        <v>31</v>
      </c>
      <c r="M4454" s="4" t="s">
        <v>22</v>
      </c>
    </row>
    <row r="4455" spans="1:13" x14ac:dyDescent="0.3">
      <c r="A4455">
        <v>1075</v>
      </c>
      <c r="B4455" s="1">
        <v>45190</v>
      </c>
      <c r="C4455" s="4" t="str">
        <f>IF(ISBLANK(Table14[[#This Row],[Sales_Rep]]),"Unknown",Table14[[#This Row],[Sales_Rep]])</f>
        <v>Charlie</v>
      </c>
      <c r="D4455" s="4" t="str">
        <f>PROPER(Table14[[#This Row],[Region]])</f>
        <v>South</v>
      </c>
      <c r="E4455" s="9">
        <f>IF(ISBLANK(Table14[[#This Row],[Sales_Amount]]),MEDIAN(Table14[Sales_Amount]),Table14[[#This Row],[Sales_Amount]])</f>
        <v>17134.29</v>
      </c>
      <c r="F4455" s="11">
        <f>IF(ISBLANK(Table14[[#This Row],[Quantity_Sold]]),MEDIAN(Table14[Quantity_Sold]),Table14[[#This Row],[Quantity_Sold]])</f>
        <v>11</v>
      </c>
      <c r="G4455" s="4" t="str">
        <f>TRIM(Table14[[#This Row],[Product_Category]])</f>
        <v>Clothing</v>
      </c>
      <c r="H4455" s="9">
        <v>1446.14</v>
      </c>
      <c r="I4455" s="9">
        <v>1923.04</v>
      </c>
      <c r="J4455" s="4" t="str">
        <f>PROPER(Table14[[#This Row],[Customer_Type]])</f>
        <v>Returning</v>
      </c>
      <c r="K4455" s="13">
        <f>IF(ISBLANK(Table14[[#This Row],[Discount]]),MEDIAN(Table14[Discount]),Table14[[#This Row],[Discount]])</f>
        <v>0.19</v>
      </c>
      <c r="L4455" s="4" t="s">
        <v>17</v>
      </c>
      <c r="M4455" s="4" t="s">
        <v>18</v>
      </c>
    </row>
    <row r="4456" spans="1:13" x14ac:dyDescent="0.3">
      <c r="A4456">
        <v>1322</v>
      </c>
      <c r="B4456" s="1">
        <v>45203</v>
      </c>
      <c r="C4456" s="4" t="str">
        <f>IF(ISBLANK(Table14[[#This Row],[Sales_Rep]]),"Unknown",Table14[[#This Row],[Sales_Rep]])</f>
        <v>David</v>
      </c>
      <c r="D4456" s="4" t="str">
        <f>PROPER(Table14[[#This Row],[Region]])</f>
        <v>East</v>
      </c>
      <c r="E4456" s="9">
        <f>IF(ISBLANK(Table14[[#This Row],[Sales_Amount]]),MEDIAN(Table14[Sales_Amount]),Table14[[#This Row],[Sales_Amount]])</f>
        <v>164019.09</v>
      </c>
      <c r="F4456" s="11">
        <f>IF(ISBLANK(Table14[[#This Row],[Quantity_Sold]]),MEDIAN(Table14[Quantity_Sold]),Table14[[#This Row],[Quantity_Sold]])</f>
        <v>36</v>
      </c>
      <c r="G4456" s="4" t="str">
        <f>TRIM(Table14[[#This Row],[Product_Category]])</f>
        <v>Furniture</v>
      </c>
      <c r="H4456" s="9">
        <v>4576</v>
      </c>
      <c r="I4456" s="9">
        <v>5489.26</v>
      </c>
      <c r="J4456" s="4" t="str">
        <f>PROPER(Table14[[#This Row],[Customer_Type]])</f>
        <v>New</v>
      </c>
      <c r="K4456" s="13">
        <f>IF(ISBLANK(Table14[[#This Row],[Discount]]),MEDIAN(Table14[Discount]),Table14[[#This Row],[Discount]])</f>
        <v>0.17</v>
      </c>
      <c r="L4456" s="4" t="s">
        <v>31</v>
      </c>
      <c r="M4456" s="4" t="s">
        <v>22</v>
      </c>
    </row>
    <row r="4457" spans="1:13" x14ac:dyDescent="0.3">
      <c r="A4457">
        <v>1160</v>
      </c>
      <c r="B4457" s="1">
        <v>45583</v>
      </c>
      <c r="C4457" s="4" t="str">
        <f>IF(ISBLANK(Table14[[#This Row],[Sales_Rep]]),"Unknown",Table14[[#This Row],[Sales_Rep]])</f>
        <v>Bob</v>
      </c>
      <c r="D4457" s="4" t="str">
        <f>PROPER(Table14[[#This Row],[Region]])</f>
        <v>North</v>
      </c>
      <c r="E4457" s="9">
        <f>IF(ISBLANK(Table14[[#This Row],[Sales_Amount]]),MEDIAN(Table14[Sales_Amount]),Table14[[#This Row],[Sales_Amount]])</f>
        <v>15395.44</v>
      </c>
      <c r="F4457" s="11">
        <f>IF(ISBLANK(Table14[[#This Row],[Quantity_Sold]]),MEDIAN(Table14[Quantity_Sold]),Table14[[#This Row],[Quantity_Sold]])</f>
        <v>4</v>
      </c>
      <c r="G4457" s="4" t="str">
        <f>TRIM(Table14[[#This Row],[Product_Category]])</f>
        <v>Clothing</v>
      </c>
      <c r="H4457" s="9">
        <v>4344.62</v>
      </c>
      <c r="I4457" s="9">
        <v>4998.5200000000004</v>
      </c>
      <c r="J4457" s="4" t="str">
        <f>PROPER(Table14[[#This Row],[Customer_Type]])</f>
        <v>New</v>
      </c>
      <c r="K4457" s="13">
        <f>IF(ISBLANK(Table14[[#This Row],[Discount]]),MEDIAN(Table14[Discount]),Table14[[#This Row],[Discount]])</f>
        <v>0.23</v>
      </c>
      <c r="L4457" s="4" t="s">
        <v>31</v>
      </c>
      <c r="M4457" s="4" t="s">
        <v>22</v>
      </c>
    </row>
    <row r="4458" spans="1:13" x14ac:dyDescent="0.3">
      <c r="A4458">
        <v>1499</v>
      </c>
      <c r="B4458" s="1">
        <v>45148</v>
      </c>
      <c r="C4458" s="4" t="str">
        <f>IF(ISBLANK(Table14[[#This Row],[Sales_Rep]]),"Unknown",Table14[[#This Row],[Sales_Rep]])</f>
        <v>Bob</v>
      </c>
      <c r="D4458" s="4" t="str">
        <f>PROPER(Table14[[#This Row],[Region]])</f>
        <v>East</v>
      </c>
      <c r="E4458" s="9">
        <f>IF(ISBLANK(Table14[[#This Row],[Sales_Amount]]),MEDIAN(Table14[Sales_Amount]),Table14[[#This Row],[Sales_Amount]])</f>
        <v>65790.52</v>
      </c>
      <c r="F4458" s="11">
        <f>IF(ISBLANK(Table14[[#This Row],[Quantity_Sold]]),MEDIAN(Table14[Quantity_Sold]),Table14[[#This Row],[Quantity_Sold]])</f>
        <v>28</v>
      </c>
      <c r="G4458" s="4" t="str">
        <f>TRIM(Table14[[#This Row],[Product_Category]])</f>
        <v>Electronics</v>
      </c>
      <c r="H4458" s="9">
        <v>2127.39</v>
      </c>
      <c r="I4458" s="9">
        <v>2499.64</v>
      </c>
      <c r="J4458" s="4" t="str">
        <f>PROPER(Table14[[#This Row],[Customer_Type]])</f>
        <v>Returning</v>
      </c>
      <c r="K4458" s="13">
        <f>IF(ISBLANK(Table14[[#This Row],[Discount]]),MEDIAN(Table14[Discount]),Table14[[#This Row],[Discount]])</f>
        <v>0.06</v>
      </c>
      <c r="L4458" s="4" t="s">
        <v>31</v>
      </c>
      <c r="M4458" s="4" t="s">
        <v>18</v>
      </c>
    </row>
    <row r="4459" spans="1:13" x14ac:dyDescent="0.3">
      <c r="A4459">
        <v>1291</v>
      </c>
      <c r="B4459" s="1">
        <v>44955</v>
      </c>
      <c r="C4459" s="4" t="str">
        <f>IF(ISBLANK(Table14[[#This Row],[Sales_Rep]]),"Unknown",Table14[[#This Row],[Sales_Rep]])</f>
        <v>David</v>
      </c>
      <c r="D4459" s="4" t="str">
        <f>PROPER(Table14[[#This Row],[Region]])</f>
        <v>East</v>
      </c>
      <c r="E4459" s="9">
        <f>IF(ISBLANK(Table14[[#This Row],[Sales_Amount]]),MEDIAN(Table14[Sales_Amount]),Table14[[#This Row],[Sales_Amount]])</f>
        <v>3552.12</v>
      </c>
      <c r="F4459" s="11">
        <f>IF(ISBLANK(Table14[[#This Row],[Quantity_Sold]]),MEDIAN(Table14[Quantity_Sold]),Table14[[#This Row],[Quantity_Sold]])</f>
        <v>24</v>
      </c>
      <c r="G4459" s="4" t="str">
        <f>TRIM(Table14[[#This Row],[Product_Category]])</f>
        <v>Electronics</v>
      </c>
      <c r="H4459" s="9">
        <v>145.30000000000001</v>
      </c>
      <c r="I4459" s="9">
        <v>189.75</v>
      </c>
      <c r="J4459" s="4" t="str">
        <f>PROPER(Table14[[#This Row],[Customer_Type]])</f>
        <v>Returning</v>
      </c>
      <c r="K4459" s="13">
        <f>IF(ISBLANK(Table14[[#This Row],[Discount]]),MEDIAN(Table14[Discount]),Table14[[#This Row],[Discount]])</f>
        <v>0.22</v>
      </c>
      <c r="L4459" s="4" t="s">
        <v>26</v>
      </c>
      <c r="M4459" s="4" t="s">
        <v>18</v>
      </c>
    </row>
    <row r="4460" spans="1:13" x14ac:dyDescent="0.3">
      <c r="A4460">
        <v>1434</v>
      </c>
      <c r="B4460" s="1">
        <v>45342</v>
      </c>
      <c r="C4460" s="4" t="str">
        <f>IF(ISBLANK(Table14[[#This Row],[Sales_Rep]]),"Unknown",Table14[[#This Row],[Sales_Rep]])</f>
        <v>Eve</v>
      </c>
      <c r="D4460" s="4" t="str">
        <f>PROPER(Table14[[#This Row],[Region]])</f>
        <v>East</v>
      </c>
      <c r="E4460" s="9">
        <f>IF(ISBLANK(Table14[[#This Row],[Sales_Amount]]),MEDIAN(Table14[Sales_Amount]),Table14[[#This Row],[Sales_Amount]])</f>
        <v>27469.86</v>
      </c>
      <c r="F4460" s="11">
        <f>IF(ISBLANK(Table14[[#This Row],[Quantity_Sold]]),MEDIAN(Table14[Quantity_Sold]),Table14[[#This Row],[Quantity_Sold]])</f>
        <v>13</v>
      </c>
      <c r="G4460" s="4" t="str">
        <f>TRIM(Table14[[#This Row],[Product_Category]])</f>
        <v>Clothing</v>
      </c>
      <c r="H4460" s="9">
        <v>2466.9699999999998</v>
      </c>
      <c r="I4460" s="9">
        <v>2976.15</v>
      </c>
      <c r="J4460" s="4" t="str">
        <f>PROPER(Table14[[#This Row],[Customer_Type]])</f>
        <v>New</v>
      </c>
      <c r="K4460" s="13">
        <f>IF(ISBLANK(Table14[[#This Row],[Discount]]),MEDIAN(Table14[Discount]),Table14[[#This Row],[Discount]])</f>
        <v>0.28999999999999998</v>
      </c>
      <c r="L4460" s="4" t="s">
        <v>26</v>
      </c>
      <c r="M4460" s="4" t="s">
        <v>18</v>
      </c>
    </row>
    <row r="4461" spans="1:13" x14ac:dyDescent="0.3">
      <c r="A4461">
        <v>1394</v>
      </c>
      <c r="B4461" s="1">
        <v>45522</v>
      </c>
      <c r="C4461" s="4" t="str">
        <f>IF(ISBLANK(Table14[[#This Row],[Sales_Rep]]),"Unknown",Table14[[#This Row],[Sales_Rep]])</f>
        <v>David</v>
      </c>
      <c r="D4461" s="4" t="str">
        <f>PROPER(Table14[[#This Row],[Region]])</f>
        <v>West</v>
      </c>
      <c r="E4461" s="9">
        <f>IF(ISBLANK(Table14[[#This Row],[Sales_Amount]]),MEDIAN(Table14[Sales_Amount]),Table14[[#This Row],[Sales_Amount]])</f>
        <v>72778</v>
      </c>
      <c r="F4461" s="11">
        <f>IF(ISBLANK(Table14[[#This Row],[Quantity_Sold]]),MEDIAN(Table14[Quantity_Sold]),Table14[[#This Row],[Quantity_Sold]])</f>
        <v>24</v>
      </c>
      <c r="G4461" s="4" t="str">
        <f>TRIM(Table14[[#This Row],[Product_Category]])</f>
        <v>Furniture</v>
      </c>
      <c r="H4461" s="9">
        <v>2903.25</v>
      </c>
      <c r="I4461" s="9">
        <v>4211.6899999999996</v>
      </c>
      <c r="J4461" s="4" t="str">
        <f>PROPER(Table14[[#This Row],[Customer_Type]])</f>
        <v>New</v>
      </c>
      <c r="K4461" s="13">
        <f>IF(ISBLANK(Table14[[#This Row],[Discount]]),MEDIAN(Table14[Discount]),Table14[[#This Row],[Discount]])</f>
        <v>0.28000000000000003</v>
      </c>
      <c r="L4461" s="4" t="s">
        <v>31</v>
      </c>
      <c r="M4461" s="4" t="s">
        <v>18</v>
      </c>
    </row>
    <row r="4462" spans="1:13" x14ac:dyDescent="0.3">
      <c r="A4462">
        <v>1030</v>
      </c>
      <c r="B4462" s="1">
        <v>44987</v>
      </c>
      <c r="C4462" s="4" t="str">
        <f>IF(ISBLANK(Table14[[#This Row],[Sales_Rep]]),"Unknown",Table14[[#This Row],[Sales_Rep]])</f>
        <v>Charlie</v>
      </c>
      <c r="D4462" s="4" t="str">
        <f>PROPER(Table14[[#This Row],[Region]])</f>
        <v>North</v>
      </c>
      <c r="E4462" s="9">
        <f>IF(ISBLANK(Table14[[#This Row],[Sales_Amount]]),MEDIAN(Table14[Sales_Amount]),Table14[[#This Row],[Sales_Amount]])</f>
        <v>34553.79</v>
      </c>
      <c r="F4462" s="11">
        <f>IF(ISBLANK(Table14[[#This Row],[Quantity_Sold]]),MEDIAN(Table14[Quantity_Sold]),Table14[[#This Row],[Quantity_Sold]])</f>
        <v>17</v>
      </c>
      <c r="G4462" s="4" t="str">
        <f>TRIM(Table14[[#This Row],[Product_Category]])</f>
        <v>Furniture</v>
      </c>
      <c r="H4462" s="9">
        <v>1737.42</v>
      </c>
      <c r="I4462" s="9">
        <v>2363.46</v>
      </c>
      <c r="J4462" s="4" t="str">
        <f>PROPER(Table14[[#This Row],[Customer_Type]])</f>
        <v>Returning</v>
      </c>
      <c r="K4462" s="13">
        <f>IF(ISBLANK(Table14[[#This Row],[Discount]]),MEDIAN(Table14[Discount]),Table14[[#This Row],[Discount]])</f>
        <v>0.14000000000000001</v>
      </c>
      <c r="L4462" s="4" t="s">
        <v>17</v>
      </c>
      <c r="M4462" s="4" t="s">
        <v>22</v>
      </c>
    </row>
    <row r="4463" spans="1:13" x14ac:dyDescent="0.3">
      <c r="A4463">
        <v>1142</v>
      </c>
      <c r="B4463" s="1">
        <v>45300</v>
      </c>
      <c r="C4463" s="4" t="str">
        <f>IF(ISBLANK(Table14[[#This Row],[Sales_Rep]]),"Unknown",Table14[[#This Row],[Sales_Rep]])</f>
        <v>Eve</v>
      </c>
      <c r="D4463" s="4" t="str">
        <f>PROPER(Table14[[#This Row],[Region]])</f>
        <v>South</v>
      </c>
      <c r="E4463" s="9">
        <f>IF(ISBLANK(Table14[[#This Row],[Sales_Amount]]),MEDIAN(Table14[Sales_Amount]),Table14[[#This Row],[Sales_Amount]])</f>
        <v>4702.82</v>
      </c>
      <c r="F4463" s="11">
        <f>IF(ISBLANK(Table14[[#This Row],[Quantity_Sold]]),MEDIAN(Table14[Quantity_Sold]),Table14[[#This Row],[Quantity_Sold]])</f>
        <v>6</v>
      </c>
      <c r="G4463" s="4" t="str">
        <f>TRIM(Table14[[#This Row],[Product_Category]])</f>
        <v>Furniture</v>
      </c>
      <c r="H4463" s="9">
        <v>628.05999999999995</v>
      </c>
      <c r="I4463" s="9">
        <v>842.8</v>
      </c>
      <c r="J4463" s="4" t="str">
        <f>PROPER(Table14[[#This Row],[Customer_Type]])</f>
        <v>Returning</v>
      </c>
      <c r="K4463" s="13">
        <f>IF(ISBLANK(Table14[[#This Row],[Discount]]),MEDIAN(Table14[Discount]),Table14[[#This Row],[Discount]])</f>
        <v>7.0000000000000007E-2</v>
      </c>
      <c r="L4463" s="4" t="s">
        <v>26</v>
      </c>
      <c r="M4463" s="4" t="s">
        <v>22</v>
      </c>
    </row>
    <row r="4464" spans="1:13" x14ac:dyDescent="0.3">
      <c r="A4464">
        <v>1230</v>
      </c>
      <c r="B4464" s="1">
        <v>45244</v>
      </c>
      <c r="C4464" s="4" t="str">
        <f>IF(ISBLANK(Table14[[#This Row],[Sales_Rep]]),"Unknown",Table14[[#This Row],[Sales_Rep]])</f>
        <v>Alice</v>
      </c>
      <c r="D4464" s="4" t="str">
        <f>PROPER(Table14[[#This Row],[Region]])</f>
        <v>West</v>
      </c>
      <c r="E4464" s="9">
        <f>IF(ISBLANK(Table14[[#This Row],[Sales_Amount]]),MEDIAN(Table14[Sales_Amount]),Table14[[#This Row],[Sales_Amount]])</f>
        <v>137971.23000000001</v>
      </c>
      <c r="F4464" s="11">
        <f>IF(ISBLANK(Table14[[#This Row],[Quantity_Sold]]),MEDIAN(Table14[Quantity_Sold]),Table14[[#This Row],[Quantity_Sold]])</f>
        <v>35</v>
      </c>
      <c r="G4464" s="4" t="str">
        <f>TRIM(Table14[[#This Row],[Product_Category]])</f>
        <v>Electronics</v>
      </c>
      <c r="H4464" s="9">
        <v>3561.97</v>
      </c>
      <c r="I4464" s="9">
        <v>4807.3599999999997</v>
      </c>
      <c r="J4464" s="4" t="str">
        <f>PROPER(Table14[[#This Row],[Customer_Type]])</f>
        <v>New</v>
      </c>
      <c r="K4464" s="13">
        <f>IF(ISBLANK(Table14[[#This Row],[Discount]]),MEDIAN(Table14[Discount]),Table14[[#This Row],[Discount]])</f>
        <v>0.18</v>
      </c>
      <c r="L4464" s="4" t="s">
        <v>31</v>
      </c>
      <c r="M4464" s="4" t="s">
        <v>18</v>
      </c>
    </row>
    <row r="4465" spans="1:13" x14ac:dyDescent="0.3">
      <c r="A4465">
        <v>1450</v>
      </c>
      <c r="B4465" s="1">
        <v>45104</v>
      </c>
      <c r="C4465" s="4" t="str">
        <f>IF(ISBLANK(Table14[[#This Row],[Sales_Rep]]),"Unknown",Table14[[#This Row],[Sales_Rep]])</f>
        <v>David</v>
      </c>
      <c r="D4465" s="4" t="str">
        <f>PROPER(Table14[[#This Row],[Region]])</f>
        <v>South</v>
      </c>
      <c r="E4465" s="9">
        <f>IF(ISBLANK(Table14[[#This Row],[Sales_Amount]]),MEDIAN(Table14[Sales_Amount]),Table14[[#This Row],[Sales_Amount]])</f>
        <v>12986.59</v>
      </c>
      <c r="F4465" s="11">
        <f>IF(ISBLANK(Table14[[#This Row],[Quantity_Sold]]),MEDIAN(Table14[Quantity_Sold]),Table14[[#This Row],[Quantity_Sold]])</f>
        <v>3</v>
      </c>
      <c r="G4465" s="4" t="str">
        <f>TRIM(Table14[[#This Row],[Product_Category]])</f>
        <v>Furniture</v>
      </c>
      <c r="H4465" s="9">
        <v>4303.67</v>
      </c>
      <c r="I4465" s="9">
        <v>5153.41</v>
      </c>
      <c r="J4465" s="4" t="str">
        <f>PROPER(Table14[[#This Row],[Customer_Type]])</f>
        <v>New</v>
      </c>
      <c r="K4465" s="13">
        <f>IF(ISBLANK(Table14[[#This Row],[Discount]]),MEDIAN(Table14[Discount]),Table14[[#This Row],[Discount]])</f>
        <v>0.16</v>
      </c>
      <c r="L4465" s="4" t="s">
        <v>31</v>
      </c>
      <c r="M4465" s="4" t="s">
        <v>18</v>
      </c>
    </row>
    <row r="4466" spans="1:13" x14ac:dyDescent="0.3">
      <c r="A4466">
        <v>1154</v>
      </c>
      <c r="B4466" s="1">
        <v>45161</v>
      </c>
      <c r="C4466" s="4" t="str">
        <f>IF(ISBLANK(Table14[[#This Row],[Sales_Rep]]),"Unknown",Table14[[#This Row],[Sales_Rep]])</f>
        <v>Charlie</v>
      </c>
      <c r="D4466" s="4" t="str">
        <f>PROPER(Table14[[#This Row],[Region]])</f>
        <v>East</v>
      </c>
      <c r="E4466" s="9">
        <f>IF(ISBLANK(Table14[[#This Row],[Sales_Amount]]),MEDIAN(Table14[Sales_Amount]),Table14[[#This Row],[Sales_Amount]])</f>
        <v>37870.339999999997</v>
      </c>
      <c r="F4466" s="11">
        <f>IF(ISBLANK(Table14[[#This Row],[Quantity_Sold]]),MEDIAN(Table14[Quantity_Sold]),Table14[[#This Row],[Quantity_Sold]])</f>
        <v>40</v>
      </c>
      <c r="G4466" s="4" t="str">
        <f>TRIM(Table14[[#This Row],[Product_Category]])</f>
        <v>Electronics</v>
      </c>
      <c r="H4466" s="9">
        <v>904.13</v>
      </c>
      <c r="I4466" s="9">
        <v>1007.19</v>
      </c>
      <c r="J4466" s="4" t="str">
        <f>PROPER(Table14[[#This Row],[Customer_Type]])</f>
        <v>Returning</v>
      </c>
      <c r="K4466" s="13">
        <f>IF(ISBLANK(Table14[[#This Row],[Discount]]),MEDIAN(Table14[Discount]),Table14[[#This Row],[Discount]])</f>
        <v>0.06</v>
      </c>
      <c r="L4466" s="4" t="s">
        <v>31</v>
      </c>
      <c r="M4466" s="4" t="s">
        <v>18</v>
      </c>
    </row>
    <row r="4467" spans="1:13" x14ac:dyDescent="0.3">
      <c r="A4467">
        <v>1149</v>
      </c>
      <c r="B4467" s="1">
        <v>45220</v>
      </c>
      <c r="C4467" s="4" t="str">
        <f>IF(ISBLANK(Table14[[#This Row],[Sales_Rep]]),"Unknown",Table14[[#This Row],[Sales_Rep]])</f>
        <v>Eve</v>
      </c>
      <c r="D4467" s="4" t="str">
        <f>PROPER(Table14[[#This Row],[Region]])</f>
        <v>East</v>
      </c>
      <c r="E4467" s="9">
        <f>IF(ISBLANK(Table14[[#This Row],[Sales_Amount]]),MEDIAN(Table14[Sales_Amount]),Table14[[#This Row],[Sales_Amount]])</f>
        <v>20197.439999999999</v>
      </c>
      <c r="F4467" s="11">
        <f>IF(ISBLANK(Table14[[#This Row],[Quantity_Sold]]),MEDIAN(Table14[Quantity_Sold]),Table14[[#This Row],[Quantity_Sold]])</f>
        <v>34</v>
      </c>
      <c r="G4467" s="4" t="str">
        <f>TRIM(Table14[[#This Row],[Product_Category]])</f>
        <v>Clothing</v>
      </c>
      <c r="H4467" s="9">
        <v>588.87</v>
      </c>
      <c r="I4467" s="9">
        <v>802.76</v>
      </c>
      <c r="J4467" s="4" t="str">
        <f>PROPER(Table14[[#This Row],[Customer_Type]])</f>
        <v>New</v>
      </c>
      <c r="K4467" s="13">
        <f>IF(ISBLANK(Table14[[#This Row],[Discount]]),MEDIAN(Table14[Discount]),Table14[[#This Row],[Discount]])</f>
        <v>0.26</v>
      </c>
      <c r="L4467" s="4" t="s">
        <v>26</v>
      </c>
      <c r="M4467" s="4" t="s">
        <v>18</v>
      </c>
    </row>
    <row r="4468" spans="1:13" x14ac:dyDescent="0.3">
      <c r="A4468">
        <v>1344</v>
      </c>
      <c r="B4468" s="1">
        <v>45041</v>
      </c>
      <c r="C4468" s="4" t="str">
        <f>IF(ISBLANK(Table14[[#This Row],[Sales_Rep]]),"Unknown",Table14[[#This Row],[Sales_Rep]])</f>
        <v>David</v>
      </c>
      <c r="D4468" s="4" t="str">
        <f>PROPER(Table14[[#This Row],[Region]])</f>
        <v>North</v>
      </c>
      <c r="E4468" s="9">
        <f>IF(ISBLANK(Table14[[#This Row],[Sales_Amount]]),MEDIAN(Table14[Sales_Amount]),Table14[[#This Row],[Sales_Amount]])</f>
        <v>22799.25</v>
      </c>
      <c r="F4468" s="11">
        <f>IF(ISBLANK(Table14[[#This Row],[Quantity_Sold]]),MEDIAN(Table14[Quantity_Sold]),Table14[[#This Row],[Quantity_Sold]])</f>
        <v>30</v>
      </c>
      <c r="G4468" s="4" t="str">
        <f>TRIM(Table14[[#This Row],[Product_Category]])</f>
        <v>Furniture</v>
      </c>
      <c r="H4468" s="9">
        <v>824.78</v>
      </c>
      <c r="I4468" s="9">
        <v>1013.3</v>
      </c>
      <c r="J4468" s="4" t="str">
        <f>PROPER(Table14[[#This Row],[Customer_Type]])</f>
        <v>New</v>
      </c>
      <c r="K4468" s="13">
        <f>IF(ISBLANK(Table14[[#This Row],[Discount]]),MEDIAN(Table14[Discount]),Table14[[#This Row],[Discount]])</f>
        <v>0.25</v>
      </c>
      <c r="L4468" s="4" t="s">
        <v>31</v>
      </c>
      <c r="M4468" s="4" t="s">
        <v>18</v>
      </c>
    </row>
    <row r="4469" spans="1:13" x14ac:dyDescent="0.3">
      <c r="A4469">
        <v>1334</v>
      </c>
      <c r="B4469" s="1">
        <v>44966</v>
      </c>
      <c r="C4469" s="4" t="str">
        <f>IF(ISBLANK(Table14[[#This Row],[Sales_Rep]]),"Unknown",Table14[[#This Row],[Sales_Rep]])</f>
        <v>Bob</v>
      </c>
      <c r="D4469" s="4" t="str">
        <f>PROPER(Table14[[#This Row],[Region]])</f>
        <v>East</v>
      </c>
      <c r="E4469" s="9">
        <f>IF(ISBLANK(Table14[[#This Row],[Sales_Amount]]),MEDIAN(Table14[Sales_Amount]),Table14[[#This Row],[Sales_Amount]])</f>
        <v>20569.62</v>
      </c>
      <c r="F4469" s="11">
        <f>IF(ISBLANK(Table14[[#This Row],[Quantity_Sold]]),MEDIAN(Table14[Quantity_Sold]),Table14[[#This Row],[Quantity_Sold]])</f>
        <v>12</v>
      </c>
      <c r="G4469" s="4" t="str">
        <f>TRIM(Table14[[#This Row],[Product_Category]])</f>
        <v>Clothing</v>
      </c>
      <c r="H4469" s="9">
        <v>1360</v>
      </c>
      <c r="I4469" s="9">
        <v>1863.19</v>
      </c>
      <c r="J4469" s="4" t="str">
        <f>PROPER(Table14[[#This Row],[Customer_Type]])</f>
        <v>Returning</v>
      </c>
      <c r="K4469" s="13">
        <f>IF(ISBLANK(Table14[[#This Row],[Discount]]),MEDIAN(Table14[Discount]),Table14[[#This Row],[Discount]])</f>
        <v>0.08</v>
      </c>
      <c r="L4469" s="4" t="s">
        <v>17</v>
      </c>
      <c r="M4469" s="4" t="s">
        <v>18</v>
      </c>
    </row>
    <row r="4470" spans="1:13" x14ac:dyDescent="0.3">
      <c r="A4470">
        <v>1495</v>
      </c>
      <c r="B4470" s="1">
        <v>45397</v>
      </c>
      <c r="C4470" s="4" t="str">
        <f>IF(ISBLANK(Table14[[#This Row],[Sales_Rep]]),"Unknown",Table14[[#This Row],[Sales_Rep]])</f>
        <v>David</v>
      </c>
      <c r="D4470" s="4" t="str">
        <f>PROPER(Table14[[#This Row],[Region]])</f>
        <v>East</v>
      </c>
      <c r="E4470" s="9">
        <f>IF(ISBLANK(Table14[[#This Row],[Sales_Amount]]),MEDIAN(Table14[Sales_Amount]),Table14[[#This Row],[Sales_Amount]])</f>
        <v>44843.24</v>
      </c>
      <c r="F4470" s="11">
        <f>IF(ISBLANK(Table14[[#This Row],[Quantity_Sold]]),MEDIAN(Table14[Quantity_Sold]),Table14[[#This Row],[Quantity_Sold]])</f>
        <v>10</v>
      </c>
      <c r="G4470" s="4" t="str">
        <f>TRIM(Table14[[#This Row],[Product_Category]])</f>
        <v>Clothing</v>
      </c>
      <c r="H4470" s="9">
        <v>3691.91</v>
      </c>
      <c r="I4470" s="9">
        <v>5214.33</v>
      </c>
      <c r="J4470" s="4" t="str">
        <f>PROPER(Table14[[#This Row],[Customer_Type]])</f>
        <v>Returning</v>
      </c>
      <c r="K4470" s="13">
        <f>IF(ISBLANK(Table14[[#This Row],[Discount]]),MEDIAN(Table14[Discount]),Table14[[#This Row],[Discount]])</f>
        <v>0.14000000000000001</v>
      </c>
      <c r="L4470" s="4" t="s">
        <v>26</v>
      </c>
      <c r="M4470" s="4" t="s">
        <v>22</v>
      </c>
    </row>
    <row r="4471" spans="1:13" x14ac:dyDescent="0.3">
      <c r="A4471">
        <v>1219</v>
      </c>
      <c r="B4471" s="1">
        <v>44936</v>
      </c>
      <c r="C4471" s="4" t="str">
        <f>IF(ISBLANK(Table14[[#This Row],[Sales_Rep]]),"Unknown",Table14[[#This Row],[Sales_Rep]])</f>
        <v>Alice</v>
      </c>
      <c r="D4471" s="4" t="str">
        <f>PROPER(Table14[[#This Row],[Region]])</f>
        <v>South</v>
      </c>
      <c r="E4471" s="9">
        <f>IF(ISBLANK(Table14[[#This Row],[Sales_Amount]]),MEDIAN(Table14[Sales_Amount]),Table14[[#This Row],[Sales_Amount]])</f>
        <v>46095.38</v>
      </c>
      <c r="F4471" s="11">
        <f>IF(ISBLANK(Table14[[#This Row],[Quantity_Sold]]),MEDIAN(Table14[Quantity_Sold]),Table14[[#This Row],[Quantity_Sold]])</f>
        <v>25</v>
      </c>
      <c r="G4471" s="4" t="str">
        <f>TRIM(Table14[[#This Row],[Product_Category]])</f>
        <v>Food</v>
      </c>
      <c r="H4471" s="9">
        <v>2176.84</v>
      </c>
      <c r="I4471" s="9">
        <v>2458.42</v>
      </c>
      <c r="J4471" s="4" t="str">
        <f>PROPER(Table14[[#This Row],[Customer_Type]])</f>
        <v>Returning</v>
      </c>
      <c r="K4471" s="13">
        <f>IF(ISBLANK(Table14[[#This Row],[Discount]]),MEDIAN(Table14[Discount]),Table14[[#This Row],[Discount]])</f>
        <v>0.25</v>
      </c>
      <c r="L4471" s="4" t="s">
        <v>31</v>
      </c>
      <c r="M4471" s="4" t="s">
        <v>22</v>
      </c>
    </row>
    <row r="4472" spans="1:13" x14ac:dyDescent="0.3">
      <c r="A4472">
        <v>1206</v>
      </c>
      <c r="B4472" s="1">
        <v>45585</v>
      </c>
      <c r="C4472" s="4" t="str">
        <f>IF(ISBLANK(Table14[[#This Row],[Sales_Rep]]),"Unknown",Table14[[#This Row],[Sales_Rep]])</f>
        <v>David</v>
      </c>
      <c r="D4472" s="4" t="str">
        <f>PROPER(Table14[[#This Row],[Region]])</f>
        <v>East</v>
      </c>
      <c r="E4472" s="9">
        <f>IF(ISBLANK(Table14[[#This Row],[Sales_Amount]]),MEDIAN(Table14[Sales_Amount]),Table14[[#This Row],[Sales_Amount]])</f>
        <v>22163.03</v>
      </c>
      <c r="F4472" s="11">
        <f>IF(ISBLANK(Table14[[#This Row],[Quantity_Sold]]),MEDIAN(Table14[Quantity_Sold]),Table14[[#This Row],[Quantity_Sold]])</f>
        <v>34</v>
      </c>
      <c r="G4472" s="4" t="str">
        <f>TRIM(Table14[[#This Row],[Product_Category]])</f>
        <v>Furniture</v>
      </c>
      <c r="H4472" s="9">
        <v>569.97</v>
      </c>
      <c r="I4472" s="9">
        <v>732.42</v>
      </c>
      <c r="J4472" s="4" t="str">
        <f>PROPER(Table14[[#This Row],[Customer_Type]])</f>
        <v>New</v>
      </c>
      <c r="K4472" s="13">
        <f>IF(ISBLANK(Table14[[#This Row],[Discount]]),MEDIAN(Table14[Discount]),Table14[[#This Row],[Discount]])</f>
        <v>0.11</v>
      </c>
      <c r="L4472" s="4" t="s">
        <v>26</v>
      </c>
      <c r="M4472" s="4" t="s">
        <v>18</v>
      </c>
    </row>
    <row r="4473" spans="1:13" x14ac:dyDescent="0.3">
      <c r="A4473">
        <v>1199</v>
      </c>
      <c r="B4473" s="1">
        <v>45318</v>
      </c>
      <c r="C4473" s="4" t="str">
        <f>IF(ISBLANK(Table14[[#This Row],[Sales_Rep]]),"Unknown",Table14[[#This Row],[Sales_Rep]])</f>
        <v>Eve</v>
      </c>
      <c r="D4473" s="4" t="str">
        <f>PROPER(Table14[[#This Row],[Region]])</f>
        <v>North</v>
      </c>
      <c r="E4473" s="9">
        <f>IF(ISBLANK(Table14[[#This Row],[Sales_Amount]]),MEDIAN(Table14[Sales_Amount]),Table14[[#This Row],[Sales_Amount]])</f>
        <v>8087.96</v>
      </c>
      <c r="F4473" s="11">
        <f>IF(ISBLANK(Table14[[#This Row],[Quantity_Sold]]),MEDIAN(Table14[Quantity_Sold]),Table14[[#This Row],[Quantity_Sold]])</f>
        <v>3</v>
      </c>
      <c r="G4473" s="4" t="str">
        <f>TRIM(Table14[[#This Row],[Product_Category]])</f>
        <v>Electronics</v>
      </c>
      <c r="H4473" s="9">
        <v>2133.2199999999998</v>
      </c>
      <c r="I4473" s="9">
        <v>3063.62</v>
      </c>
      <c r="J4473" s="4" t="str">
        <f>PROPER(Table14[[#This Row],[Customer_Type]])</f>
        <v>New</v>
      </c>
      <c r="K4473" s="13">
        <f>IF(ISBLANK(Table14[[#This Row],[Discount]]),MEDIAN(Table14[Discount]),Table14[[#This Row],[Discount]])</f>
        <v>0.12</v>
      </c>
      <c r="L4473" s="4" t="s">
        <v>17</v>
      </c>
      <c r="M4473" s="4" t="s">
        <v>22</v>
      </c>
    </row>
    <row r="4474" spans="1:13" x14ac:dyDescent="0.3">
      <c r="A4474">
        <v>1334</v>
      </c>
      <c r="B4474" s="1">
        <v>45476</v>
      </c>
      <c r="C4474" s="4" t="str">
        <f>IF(ISBLANK(Table14[[#This Row],[Sales_Rep]]),"Unknown",Table14[[#This Row],[Sales_Rep]])</f>
        <v>Eve</v>
      </c>
      <c r="D4474" s="4" t="str">
        <f>PROPER(Table14[[#This Row],[Region]])</f>
        <v>East</v>
      </c>
      <c r="E4474" s="9">
        <f>IF(ISBLANK(Table14[[#This Row],[Sales_Amount]]),MEDIAN(Table14[Sales_Amount]),Table14[[#This Row],[Sales_Amount]])</f>
        <v>29419.3</v>
      </c>
      <c r="F4474" s="11">
        <f>IF(ISBLANK(Table14[[#This Row],[Quantity_Sold]]),MEDIAN(Table14[Quantity_Sold]),Table14[[#This Row],[Quantity_Sold]])</f>
        <v>15</v>
      </c>
      <c r="G4474" s="4" t="str">
        <f>TRIM(Table14[[#This Row],[Product_Category]])</f>
        <v>Food</v>
      </c>
      <c r="H4474" s="9">
        <v>1658.49</v>
      </c>
      <c r="I4474" s="9">
        <v>2155.2600000000002</v>
      </c>
      <c r="J4474" s="4" t="str">
        <f>PROPER(Table14[[#This Row],[Customer_Type]])</f>
        <v>New</v>
      </c>
      <c r="K4474" s="13">
        <f>IF(ISBLANK(Table14[[#This Row],[Discount]]),MEDIAN(Table14[Discount]),Table14[[#This Row],[Discount]])</f>
        <v>0.09</v>
      </c>
      <c r="L4474" s="4" t="s">
        <v>26</v>
      </c>
      <c r="M4474" s="4" t="s">
        <v>18</v>
      </c>
    </row>
    <row r="4475" spans="1:13" x14ac:dyDescent="0.3">
      <c r="A4475">
        <v>1489</v>
      </c>
      <c r="B4475" s="1">
        <v>45417</v>
      </c>
      <c r="C4475" s="4" t="str">
        <f>IF(ISBLANK(Table14[[#This Row],[Sales_Rep]]),"Unknown",Table14[[#This Row],[Sales_Rep]])</f>
        <v>David</v>
      </c>
      <c r="D4475" s="4" t="str">
        <f>PROPER(Table14[[#This Row],[Region]])</f>
        <v>West</v>
      </c>
      <c r="E4475" s="9">
        <f>IF(ISBLANK(Table14[[#This Row],[Sales_Amount]]),MEDIAN(Table14[Sales_Amount]),Table14[[#This Row],[Sales_Amount]])</f>
        <v>6079.62</v>
      </c>
      <c r="F4475" s="11">
        <f>IF(ISBLANK(Table14[[#This Row],[Quantity_Sold]]),MEDIAN(Table14[Quantity_Sold]),Table14[[#This Row],[Quantity_Sold]])</f>
        <v>22</v>
      </c>
      <c r="G4475" s="4" t="str">
        <f>TRIM(Table14[[#This Row],[Product_Category]])</f>
        <v>Furniture</v>
      </c>
      <c r="H4475" s="9">
        <v>259.47000000000003</v>
      </c>
      <c r="I4475" s="9">
        <v>314.02999999999997</v>
      </c>
      <c r="J4475" s="4" t="str">
        <f>PROPER(Table14[[#This Row],[Customer_Type]])</f>
        <v>New</v>
      </c>
      <c r="K4475" s="13">
        <f>IF(ISBLANK(Table14[[#This Row],[Discount]]),MEDIAN(Table14[Discount]),Table14[[#This Row],[Discount]])</f>
        <v>0.12</v>
      </c>
      <c r="L4475" s="4" t="s">
        <v>31</v>
      </c>
      <c r="M4475" s="4" t="s">
        <v>22</v>
      </c>
    </row>
    <row r="4476" spans="1:13" x14ac:dyDescent="0.3">
      <c r="A4476">
        <v>1106</v>
      </c>
      <c r="B4476" s="1">
        <v>44959</v>
      </c>
      <c r="C4476" s="4" t="str">
        <f>IF(ISBLANK(Table14[[#This Row],[Sales_Rep]]),"Unknown",Table14[[#This Row],[Sales_Rep]])</f>
        <v>Eve</v>
      </c>
      <c r="D4476" s="4" t="str">
        <f>PROPER(Table14[[#This Row],[Region]])</f>
        <v>South</v>
      </c>
      <c r="E4476" s="9">
        <f>IF(ISBLANK(Table14[[#This Row],[Sales_Amount]]),MEDIAN(Table14[Sales_Amount]),Table14[[#This Row],[Sales_Amount]])</f>
        <v>108570.39</v>
      </c>
      <c r="F4476" s="11">
        <f>IF(ISBLANK(Table14[[#This Row],[Quantity_Sold]]),MEDIAN(Table14[Quantity_Sold]),Table14[[#This Row],[Quantity_Sold]])</f>
        <v>34</v>
      </c>
      <c r="G4476" s="4" t="str">
        <f>TRIM(Table14[[#This Row],[Product_Category]])</f>
        <v>Electronics</v>
      </c>
      <c r="H4476" s="9">
        <v>2885.44</v>
      </c>
      <c r="I4476" s="9">
        <v>3942.28</v>
      </c>
      <c r="J4476" s="4" t="str">
        <f>PROPER(Table14[[#This Row],[Customer_Type]])</f>
        <v>New</v>
      </c>
      <c r="K4476" s="13">
        <f>IF(ISBLANK(Table14[[#This Row],[Discount]]),MEDIAN(Table14[Discount]),Table14[[#This Row],[Discount]])</f>
        <v>0.19</v>
      </c>
      <c r="L4476" s="4" t="s">
        <v>17</v>
      </c>
      <c r="M4476" s="4" t="s">
        <v>22</v>
      </c>
    </row>
    <row r="4477" spans="1:13" x14ac:dyDescent="0.3">
      <c r="A4477">
        <v>1069</v>
      </c>
      <c r="B4477" s="1">
        <v>45628</v>
      </c>
      <c r="C4477" s="4" t="str">
        <f>IF(ISBLANK(Table14[[#This Row],[Sales_Rep]]),"Unknown",Table14[[#This Row],[Sales_Rep]])</f>
        <v>Bob</v>
      </c>
      <c r="D4477" s="4" t="str">
        <f>PROPER(Table14[[#This Row],[Region]])</f>
        <v>West</v>
      </c>
      <c r="E4477" s="9">
        <f>IF(ISBLANK(Table14[[#This Row],[Sales_Amount]]),MEDIAN(Table14[Sales_Amount]),Table14[[#This Row],[Sales_Amount]])</f>
        <v>73010.37</v>
      </c>
      <c r="F4477" s="11">
        <f>IF(ISBLANK(Table14[[#This Row],[Quantity_Sold]]),MEDIAN(Table14[Quantity_Sold]),Table14[[#This Row],[Quantity_Sold]])</f>
        <v>37</v>
      </c>
      <c r="G4477" s="4" t="str">
        <f>TRIM(Table14[[#This Row],[Product_Category]])</f>
        <v>Food</v>
      </c>
      <c r="H4477" s="9">
        <v>2417.56</v>
      </c>
      <c r="I4477" s="9">
        <v>2779.23</v>
      </c>
      <c r="J4477" s="4" t="str">
        <f>PROPER(Table14[[#This Row],[Customer_Type]])</f>
        <v>New</v>
      </c>
      <c r="K4477" s="13">
        <f>IF(ISBLANK(Table14[[#This Row],[Discount]]),MEDIAN(Table14[Discount]),Table14[[#This Row],[Discount]])</f>
        <v>0.28999999999999998</v>
      </c>
      <c r="L4477" s="4" t="s">
        <v>26</v>
      </c>
      <c r="M4477" s="4" t="s">
        <v>18</v>
      </c>
    </row>
    <row r="4478" spans="1:13" x14ac:dyDescent="0.3">
      <c r="A4478">
        <v>1123</v>
      </c>
      <c r="B4478" s="1">
        <v>45167</v>
      </c>
      <c r="C4478" s="4" t="str">
        <f>IF(ISBLANK(Table14[[#This Row],[Sales_Rep]]),"Unknown",Table14[[#This Row],[Sales_Rep]])</f>
        <v>David</v>
      </c>
      <c r="D4478" s="4" t="str">
        <f>PROPER(Table14[[#This Row],[Region]])</f>
        <v>North</v>
      </c>
      <c r="E4478" s="9">
        <f>IF(ISBLANK(Table14[[#This Row],[Sales_Amount]]),MEDIAN(Table14[Sales_Amount]),Table14[[#This Row],[Sales_Amount]])</f>
        <v>168313.17</v>
      </c>
      <c r="F4478" s="11">
        <f>IF(ISBLANK(Table14[[#This Row],[Quantity_Sold]]),MEDIAN(Table14[Quantity_Sold]),Table14[[#This Row],[Quantity_Sold]])</f>
        <v>42</v>
      </c>
      <c r="G4478" s="4" t="str">
        <f>TRIM(Table14[[#This Row],[Product_Category]])</f>
        <v>Food</v>
      </c>
      <c r="H4478" s="9">
        <v>3357.22</v>
      </c>
      <c r="I4478" s="9">
        <v>4502.76</v>
      </c>
      <c r="J4478" s="4" t="str">
        <f>PROPER(Table14[[#This Row],[Customer_Type]])</f>
        <v>New</v>
      </c>
      <c r="K4478" s="13">
        <f>IF(ISBLANK(Table14[[#This Row],[Discount]]),MEDIAN(Table14[Discount]),Table14[[#This Row],[Discount]])</f>
        <v>0.11</v>
      </c>
      <c r="L4478" s="4" t="s">
        <v>17</v>
      </c>
      <c r="M4478" s="4" t="s">
        <v>22</v>
      </c>
    </row>
    <row r="4479" spans="1:13" x14ac:dyDescent="0.3">
      <c r="A4479">
        <v>1361</v>
      </c>
      <c r="B4479" s="1">
        <v>45646</v>
      </c>
      <c r="C4479" s="4" t="str">
        <f>IF(ISBLANK(Table14[[#This Row],[Sales_Rep]]),"Unknown",Table14[[#This Row],[Sales_Rep]])</f>
        <v>Bob</v>
      </c>
      <c r="D4479" s="4" t="str">
        <f>PROPER(Table14[[#This Row],[Region]])</f>
        <v>West</v>
      </c>
      <c r="E4479" s="9">
        <f>IF(ISBLANK(Table14[[#This Row],[Sales_Amount]]),MEDIAN(Table14[Sales_Amount]),Table14[[#This Row],[Sales_Amount]])</f>
        <v>142419.9</v>
      </c>
      <c r="F4479" s="11">
        <f>IF(ISBLANK(Table14[[#This Row],[Quantity_Sold]]),MEDIAN(Table14[Quantity_Sold]),Table14[[#This Row],[Quantity_Sold]])</f>
        <v>41</v>
      </c>
      <c r="G4479" s="4" t="str">
        <f>TRIM(Table14[[#This Row],[Product_Category]])</f>
        <v>Electronics</v>
      </c>
      <c r="H4479" s="9">
        <v>4066.81</v>
      </c>
      <c r="I4479" s="9">
        <v>4570.6000000000004</v>
      </c>
      <c r="J4479" s="4" t="str">
        <f>PROPER(Table14[[#This Row],[Customer_Type]])</f>
        <v>New</v>
      </c>
      <c r="K4479" s="13">
        <f>IF(ISBLANK(Table14[[#This Row],[Discount]]),MEDIAN(Table14[Discount]),Table14[[#This Row],[Discount]])</f>
        <v>0.24</v>
      </c>
      <c r="L4479" s="4" t="s">
        <v>26</v>
      </c>
      <c r="M4479" s="4" t="s">
        <v>18</v>
      </c>
    </row>
    <row r="4480" spans="1:13" x14ac:dyDescent="0.3">
      <c r="A4480">
        <v>1356</v>
      </c>
      <c r="B4480" s="1">
        <v>45012</v>
      </c>
      <c r="C4480" s="4" t="str">
        <f>IF(ISBLANK(Table14[[#This Row],[Sales_Rep]]),"Unknown",Table14[[#This Row],[Sales_Rep]])</f>
        <v>Bob</v>
      </c>
      <c r="D4480" s="4" t="str">
        <f>PROPER(Table14[[#This Row],[Region]])</f>
        <v>South</v>
      </c>
      <c r="E4480" s="9">
        <f>IF(ISBLANK(Table14[[#This Row],[Sales_Amount]]),MEDIAN(Table14[Sales_Amount]),Table14[[#This Row],[Sales_Amount]])</f>
        <v>3969.83</v>
      </c>
      <c r="F4480" s="11">
        <f>IF(ISBLANK(Table14[[#This Row],[Quantity_Sold]]),MEDIAN(Table14[Quantity_Sold]),Table14[[#This Row],[Quantity_Sold]])</f>
        <v>19</v>
      </c>
      <c r="G4480" s="4" t="str">
        <f>TRIM(Table14[[#This Row],[Product_Category]])</f>
        <v>Electronics</v>
      </c>
      <c r="H4480" s="9">
        <v>196.07</v>
      </c>
      <c r="I4480" s="9">
        <v>237.43</v>
      </c>
      <c r="J4480" s="4" t="str">
        <f>PROPER(Table14[[#This Row],[Customer_Type]])</f>
        <v>Returning</v>
      </c>
      <c r="K4480" s="13">
        <f>IF(ISBLANK(Table14[[#This Row],[Discount]]),MEDIAN(Table14[Discount]),Table14[[#This Row],[Discount]])</f>
        <v>0.12</v>
      </c>
      <c r="L4480" s="4" t="s">
        <v>26</v>
      </c>
      <c r="M4480" s="4" t="s">
        <v>18</v>
      </c>
    </row>
    <row r="4481" spans="1:13" x14ac:dyDescent="0.3">
      <c r="A4481">
        <v>1472</v>
      </c>
      <c r="B4481" s="1">
        <v>45400</v>
      </c>
      <c r="C4481" s="4" t="str">
        <f>IF(ISBLANK(Table14[[#This Row],[Sales_Rep]]),"Unknown",Table14[[#This Row],[Sales_Rep]])</f>
        <v>Charlie</v>
      </c>
      <c r="D4481" s="4" t="str">
        <f>PROPER(Table14[[#This Row],[Region]])</f>
        <v>North</v>
      </c>
      <c r="E4481" s="9">
        <f>IF(ISBLANK(Table14[[#This Row],[Sales_Amount]]),MEDIAN(Table14[Sales_Amount]),Table14[[#This Row],[Sales_Amount]])</f>
        <v>8458.48</v>
      </c>
      <c r="F4481" s="11">
        <f>IF(ISBLANK(Table14[[#This Row],[Quantity_Sold]]),MEDIAN(Table14[Quantity_Sold]),Table14[[#This Row],[Quantity_Sold]])</f>
        <v>5</v>
      </c>
      <c r="G4481" s="4" t="str">
        <f>TRIM(Table14[[#This Row],[Product_Category]])</f>
        <v>Electronics</v>
      </c>
      <c r="H4481" s="9">
        <v>1930.85</v>
      </c>
      <c r="I4481" s="9">
        <v>2382.67</v>
      </c>
      <c r="J4481" s="4" t="str">
        <f>PROPER(Table14[[#This Row],[Customer_Type]])</f>
        <v>New</v>
      </c>
      <c r="K4481" s="13">
        <f>IF(ISBLANK(Table14[[#This Row],[Discount]]),MEDIAN(Table14[Discount]),Table14[[#This Row],[Discount]])</f>
        <v>0.28999999999999998</v>
      </c>
      <c r="L4481" s="4" t="s">
        <v>31</v>
      </c>
      <c r="M4481" s="4" t="s">
        <v>22</v>
      </c>
    </row>
    <row r="4482" spans="1:13" x14ac:dyDescent="0.3">
      <c r="A4482">
        <v>1381</v>
      </c>
      <c r="B4482" s="1">
        <v>45278</v>
      </c>
      <c r="C4482" s="4" t="str">
        <f>IF(ISBLANK(Table14[[#This Row],[Sales_Rep]]),"Unknown",Table14[[#This Row],[Sales_Rep]])</f>
        <v>David</v>
      </c>
      <c r="D4482" s="4" t="str">
        <f>PROPER(Table14[[#This Row],[Region]])</f>
        <v>West</v>
      </c>
      <c r="E4482" s="9">
        <f>IF(ISBLANK(Table14[[#This Row],[Sales_Amount]]),MEDIAN(Table14[Sales_Amount]),Table14[[#This Row],[Sales_Amount]])</f>
        <v>124503.38</v>
      </c>
      <c r="F4482" s="11">
        <f>IF(ISBLANK(Table14[[#This Row],[Quantity_Sold]]),MEDIAN(Table14[Quantity_Sold]),Table14[[#This Row],[Quantity_Sold]])</f>
        <v>32</v>
      </c>
      <c r="G4482" s="4" t="str">
        <f>TRIM(Table14[[#This Row],[Product_Category]])</f>
        <v>Food</v>
      </c>
      <c r="H4482" s="9">
        <v>3887.12</v>
      </c>
      <c r="I4482" s="9">
        <v>4577.33</v>
      </c>
      <c r="J4482" s="4" t="str">
        <f>PROPER(Table14[[#This Row],[Customer_Type]])</f>
        <v>New</v>
      </c>
      <c r="K4482" s="13">
        <f>IF(ISBLANK(Table14[[#This Row],[Discount]]),MEDIAN(Table14[Discount]),Table14[[#This Row],[Discount]])</f>
        <v>0.15</v>
      </c>
      <c r="L4482" s="4" t="s">
        <v>17</v>
      </c>
      <c r="M4482" s="4" t="s">
        <v>22</v>
      </c>
    </row>
    <row r="4483" spans="1:13" x14ac:dyDescent="0.3">
      <c r="A4483">
        <v>1378</v>
      </c>
      <c r="B4483" s="1">
        <v>45491</v>
      </c>
      <c r="C4483" s="4" t="str">
        <f>IF(ISBLANK(Table14[[#This Row],[Sales_Rep]]),"Unknown",Table14[[#This Row],[Sales_Rep]])</f>
        <v>Eve</v>
      </c>
      <c r="D4483" s="4" t="str">
        <f>PROPER(Table14[[#This Row],[Region]])</f>
        <v>East</v>
      </c>
      <c r="E4483" s="9">
        <f>IF(ISBLANK(Table14[[#This Row],[Sales_Amount]]),MEDIAN(Table14[Sales_Amount]),Table14[[#This Row],[Sales_Amount]])</f>
        <v>143313.82</v>
      </c>
      <c r="F4483" s="11">
        <f>IF(ISBLANK(Table14[[#This Row],[Quantity_Sold]]),MEDIAN(Table14[Quantity_Sold]),Table14[[#This Row],[Quantity_Sold]])</f>
        <v>35</v>
      </c>
      <c r="G4483" s="4" t="str">
        <f>TRIM(Table14[[#This Row],[Product_Category]])</f>
        <v>Furniture</v>
      </c>
      <c r="H4483" s="9">
        <v>2970.3</v>
      </c>
      <c r="I4483" s="9">
        <v>4310.1899999999996</v>
      </c>
      <c r="J4483" s="4" t="str">
        <f>PROPER(Table14[[#This Row],[Customer_Type]])</f>
        <v>Returning</v>
      </c>
      <c r="K4483" s="13">
        <f>IF(ISBLANK(Table14[[#This Row],[Discount]]),MEDIAN(Table14[Discount]),Table14[[#This Row],[Discount]])</f>
        <v>0.05</v>
      </c>
      <c r="L4483" s="4" t="s">
        <v>31</v>
      </c>
      <c r="M4483" s="4" t="s">
        <v>18</v>
      </c>
    </row>
    <row r="4484" spans="1:13" x14ac:dyDescent="0.3">
      <c r="A4484">
        <v>1057</v>
      </c>
      <c r="B4484" s="1">
        <v>45377</v>
      </c>
      <c r="C4484" s="4" t="str">
        <f>IF(ISBLANK(Table14[[#This Row],[Sales_Rep]]),"Unknown",Table14[[#This Row],[Sales_Rep]])</f>
        <v>Bob</v>
      </c>
      <c r="D4484" s="4" t="str">
        <f>PROPER(Table14[[#This Row],[Region]])</f>
        <v>West</v>
      </c>
      <c r="E4484" s="9">
        <f>IF(ISBLANK(Table14[[#This Row],[Sales_Amount]]),MEDIAN(Table14[Sales_Amount]),Table14[[#This Row],[Sales_Amount]])</f>
        <v>154977.73000000001</v>
      </c>
      <c r="F4484" s="11">
        <f>IF(ISBLANK(Table14[[#This Row],[Quantity_Sold]]),MEDIAN(Table14[Quantity_Sold]),Table14[[#This Row],[Quantity_Sold]])</f>
        <v>29</v>
      </c>
      <c r="G4484" s="4" t="str">
        <f>TRIM(Table14[[#This Row],[Product_Category]])</f>
        <v>Electronics</v>
      </c>
      <c r="H4484" s="9">
        <v>4029.17</v>
      </c>
      <c r="I4484" s="9">
        <v>5509.34</v>
      </c>
      <c r="J4484" s="4" t="str">
        <f>PROPER(Table14[[#This Row],[Customer_Type]])</f>
        <v>Returning</v>
      </c>
      <c r="K4484" s="13">
        <f>IF(ISBLANK(Table14[[#This Row],[Discount]]),MEDIAN(Table14[Discount]),Table14[[#This Row],[Discount]])</f>
        <v>0.03</v>
      </c>
      <c r="L4484" s="4" t="s">
        <v>26</v>
      </c>
      <c r="M4484" s="4" t="s">
        <v>22</v>
      </c>
    </row>
    <row r="4485" spans="1:13" x14ac:dyDescent="0.3">
      <c r="A4485">
        <v>1302</v>
      </c>
      <c r="B4485" s="1">
        <v>45625</v>
      </c>
      <c r="C4485" s="4" t="str">
        <f>IF(ISBLANK(Table14[[#This Row],[Sales_Rep]]),"Unknown",Table14[[#This Row],[Sales_Rep]])</f>
        <v>Charlie</v>
      </c>
      <c r="D4485" s="4" t="str">
        <f>PROPER(Table14[[#This Row],[Region]])</f>
        <v>South</v>
      </c>
      <c r="E4485" s="9">
        <f>IF(ISBLANK(Table14[[#This Row],[Sales_Amount]]),MEDIAN(Table14[Sales_Amount]),Table14[[#This Row],[Sales_Amount]])</f>
        <v>20222.54</v>
      </c>
      <c r="F4485" s="11">
        <f>IF(ISBLANK(Table14[[#This Row],[Quantity_Sold]]),MEDIAN(Table14[Quantity_Sold]),Table14[[#This Row],[Quantity_Sold]])</f>
        <v>8</v>
      </c>
      <c r="G4485" s="4" t="str">
        <f>TRIM(Table14[[#This Row],[Product_Category]])</f>
        <v>Electronics</v>
      </c>
      <c r="H4485" s="9">
        <v>2212.73</v>
      </c>
      <c r="I4485" s="9">
        <v>2660.86</v>
      </c>
      <c r="J4485" s="4" t="str">
        <f>PROPER(Table14[[#This Row],[Customer_Type]])</f>
        <v>New</v>
      </c>
      <c r="K4485" s="13">
        <f>IF(ISBLANK(Table14[[#This Row],[Discount]]),MEDIAN(Table14[Discount]),Table14[[#This Row],[Discount]])</f>
        <v>0.05</v>
      </c>
      <c r="L4485" s="4" t="s">
        <v>26</v>
      </c>
      <c r="M4485" s="4" t="s">
        <v>18</v>
      </c>
    </row>
    <row r="4486" spans="1:13" x14ac:dyDescent="0.3">
      <c r="A4486">
        <v>1045</v>
      </c>
      <c r="B4486" s="1">
        <v>45424</v>
      </c>
      <c r="C4486" s="4" t="str">
        <f>IF(ISBLANK(Table14[[#This Row],[Sales_Rep]]),"Unknown",Table14[[#This Row],[Sales_Rep]])</f>
        <v>David</v>
      </c>
      <c r="D4486" s="4" t="str">
        <f>PROPER(Table14[[#This Row],[Region]])</f>
        <v>East</v>
      </c>
      <c r="E4486" s="9">
        <f>IF(ISBLANK(Table14[[#This Row],[Sales_Amount]]),MEDIAN(Table14[Sales_Amount]),Table14[[#This Row],[Sales_Amount]])</f>
        <v>117158.14</v>
      </c>
      <c r="F4486" s="11">
        <f>IF(ISBLANK(Table14[[#This Row],[Quantity_Sold]]),MEDIAN(Table14[Quantity_Sold]),Table14[[#This Row],[Quantity_Sold]])</f>
        <v>49</v>
      </c>
      <c r="G4486" s="4" t="str">
        <f>TRIM(Table14[[#This Row],[Product_Category]])</f>
        <v>Furniture</v>
      </c>
      <c r="H4486" s="9">
        <v>2034.75</v>
      </c>
      <c r="I4486" s="9">
        <v>3026.56</v>
      </c>
      <c r="J4486" s="4" t="str">
        <f>PROPER(Table14[[#This Row],[Customer_Type]])</f>
        <v>Returning</v>
      </c>
      <c r="K4486" s="13">
        <f>IF(ISBLANK(Table14[[#This Row],[Discount]]),MEDIAN(Table14[Discount]),Table14[[#This Row],[Discount]])</f>
        <v>0.21</v>
      </c>
      <c r="L4486" s="4" t="s">
        <v>17</v>
      </c>
      <c r="M4486" s="4" t="s">
        <v>18</v>
      </c>
    </row>
    <row r="4487" spans="1:13" x14ac:dyDescent="0.3">
      <c r="A4487">
        <v>1238</v>
      </c>
      <c r="B4487" s="1">
        <v>45153</v>
      </c>
      <c r="C4487" s="4" t="str">
        <f>IF(ISBLANK(Table14[[#This Row],[Sales_Rep]]),"Unknown",Table14[[#This Row],[Sales_Rep]])</f>
        <v>David</v>
      </c>
      <c r="D4487" s="4" t="str">
        <f>PROPER(Table14[[#This Row],[Region]])</f>
        <v>North</v>
      </c>
      <c r="E4487" s="9">
        <f>IF(ISBLANK(Table14[[#This Row],[Sales_Amount]]),MEDIAN(Table14[Sales_Amount]),Table14[[#This Row],[Sales_Amount]])</f>
        <v>24202.6</v>
      </c>
      <c r="F4487" s="11">
        <f>IF(ISBLANK(Table14[[#This Row],[Quantity_Sold]]),MEDIAN(Table14[Quantity_Sold]),Table14[[#This Row],[Quantity_Sold]])</f>
        <v>19</v>
      </c>
      <c r="G4487" s="4" t="str">
        <f>TRIM(Table14[[#This Row],[Product_Category]])</f>
        <v>Furniture</v>
      </c>
      <c r="H4487" s="9">
        <v>1184.31</v>
      </c>
      <c r="I4487" s="9">
        <v>1744.96</v>
      </c>
      <c r="J4487" s="4" t="str">
        <f>PROPER(Table14[[#This Row],[Customer_Type]])</f>
        <v>New</v>
      </c>
      <c r="K4487" s="13">
        <f>IF(ISBLANK(Table14[[#This Row],[Discount]]),MEDIAN(Table14[Discount]),Table14[[#This Row],[Discount]])</f>
        <v>0.27</v>
      </c>
      <c r="L4487" s="4" t="s">
        <v>17</v>
      </c>
      <c r="M4487" s="4" t="s">
        <v>22</v>
      </c>
    </row>
    <row r="4488" spans="1:13" x14ac:dyDescent="0.3">
      <c r="A4488">
        <v>1432</v>
      </c>
      <c r="B4488" s="1">
        <v>45115</v>
      </c>
      <c r="C4488" s="4" t="str">
        <f>IF(ISBLANK(Table14[[#This Row],[Sales_Rep]]),"Unknown",Table14[[#This Row],[Sales_Rep]])</f>
        <v>Alice</v>
      </c>
      <c r="D4488" s="4" t="str">
        <f>PROPER(Table14[[#This Row],[Region]])</f>
        <v>North</v>
      </c>
      <c r="E4488" s="9">
        <f>IF(ISBLANK(Table14[[#This Row],[Sales_Amount]]),MEDIAN(Table14[Sales_Amount]),Table14[[#This Row],[Sales_Amount]])</f>
        <v>28906.42</v>
      </c>
      <c r="F4488" s="11">
        <f>IF(ISBLANK(Table14[[#This Row],[Quantity_Sold]]),MEDIAN(Table14[Quantity_Sold]),Table14[[#This Row],[Quantity_Sold]])</f>
        <v>16</v>
      </c>
      <c r="G4488" s="4" t="str">
        <f>TRIM(Table14[[#This Row],[Product_Category]])</f>
        <v>Furniture</v>
      </c>
      <c r="H4488" s="9">
        <v>2239.8000000000002</v>
      </c>
      <c r="I4488" s="9">
        <v>2580.9299999999998</v>
      </c>
      <c r="J4488" s="4" t="str">
        <f>PROPER(Table14[[#This Row],[Customer_Type]])</f>
        <v>New</v>
      </c>
      <c r="K4488" s="13">
        <f>IF(ISBLANK(Table14[[#This Row],[Discount]]),MEDIAN(Table14[Discount]),Table14[[#This Row],[Discount]])</f>
        <v>0.3</v>
      </c>
      <c r="L4488" s="4" t="s">
        <v>31</v>
      </c>
      <c r="M4488" s="4" t="s">
        <v>18</v>
      </c>
    </row>
    <row r="4489" spans="1:13" x14ac:dyDescent="0.3">
      <c r="A4489">
        <v>1166</v>
      </c>
      <c r="B4489" s="1">
        <v>45258</v>
      </c>
      <c r="C4489" s="4" t="str">
        <f>IF(ISBLANK(Table14[[#This Row],[Sales_Rep]]),"Unknown",Table14[[#This Row],[Sales_Rep]])</f>
        <v>Alice</v>
      </c>
      <c r="D4489" s="4" t="str">
        <f>PROPER(Table14[[#This Row],[Region]])</f>
        <v>North</v>
      </c>
      <c r="E4489" s="9">
        <f>IF(ISBLANK(Table14[[#This Row],[Sales_Amount]]),MEDIAN(Table14[Sales_Amount]),Table14[[#This Row],[Sales_Amount]])</f>
        <v>1490.59</v>
      </c>
      <c r="F4489" s="11">
        <f>IF(ISBLANK(Table14[[#This Row],[Quantity_Sold]]),MEDIAN(Table14[Quantity_Sold]),Table14[[#This Row],[Quantity_Sold]])</f>
        <v>1</v>
      </c>
      <c r="G4489" s="4" t="str">
        <f>TRIM(Table14[[#This Row],[Product_Category]])</f>
        <v>Clothing</v>
      </c>
      <c r="H4489" s="9">
        <v>1147.48</v>
      </c>
      <c r="I4489" s="9">
        <v>1602.78</v>
      </c>
      <c r="J4489" s="4" t="str">
        <f>PROPER(Table14[[#This Row],[Customer_Type]])</f>
        <v>Returning</v>
      </c>
      <c r="K4489" s="13">
        <f>IF(ISBLANK(Table14[[#This Row],[Discount]]),MEDIAN(Table14[Discount]),Table14[[#This Row],[Discount]])</f>
        <v>7.0000000000000007E-2</v>
      </c>
      <c r="L4489" s="4" t="s">
        <v>31</v>
      </c>
      <c r="M4489" s="4" t="s">
        <v>22</v>
      </c>
    </row>
    <row r="4490" spans="1:13" x14ac:dyDescent="0.3">
      <c r="A4490">
        <v>1312</v>
      </c>
      <c r="B4490" s="1">
        <v>45462</v>
      </c>
      <c r="C4490" s="4" t="str">
        <f>IF(ISBLANK(Table14[[#This Row],[Sales_Rep]]),"Unknown",Table14[[#This Row],[Sales_Rep]])</f>
        <v>Bob</v>
      </c>
      <c r="D4490" s="4" t="str">
        <f>PROPER(Table14[[#This Row],[Region]])</f>
        <v>North</v>
      </c>
      <c r="E4490" s="9">
        <f>IF(ISBLANK(Table14[[#This Row],[Sales_Amount]]),MEDIAN(Table14[Sales_Amount]),Table14[[#This Row],[Sales_Amount]])</f>
        <v>42859.53</v>
      </c>
      <c r="F4490" s="11">
        <f>IF(ISBLANK(Table14[[#This Row],[Quantity_Sold]]),MEDIAN(Table14[Quantity_Sold]),Table14[[#This Row],[Quantity_Sold]])</f>
        <v>49</v>
      </c>
      <c r="G4490" s="4" t="str">
        <f>TRIM(Table14[[#This Row],[Product_Category]])</f>
        <v>Clothing</v>
      </c>
      <c r="H4490" s="9">
        <v>747.6</v>
      </c>
      <c r="I4490" s="9">
        <v>1121.3900000000001</v>
      </c>
      <c r="J4490" s="4" t="str">
        <f>PROPER(Table14[[#This Row],[Customer_Type]])</f>
        <v>Returning</v>
      </c>
      <c r="K4490" s="13">
        <f>IF(ISBLANK(Table14[[#This Row],[Discount]]),MEDIAN(Table14[Discount]),Table14[[#This Row],[Discount]])</f>
        <v>0.22</v>
      </c>
      <c r="L4490" s="4" t="s">
        <v>31</v>
      </c>
      <c r="M4490" s="4" t="s">
        <v>22</v>
      </c>
    </row>
    <row r="4491" spans="1:13" x14ac:dyDescent="0.3">
      <c r="A4491">
        <v>1357</v>
      </c>
      <c r="B4491" s="1">
        <v>45193</v>
      </c>
      <c r="C4491" s="4" t="str">
        <f>IF(ISBLANK(Table14[[#This Row],[Sales_Rep]]),"Unknown",Table14[[#This Row],[Sales_Rep]])</f>
        <v>Alice</v>
      </c>
      <c r="D4491" s="4" t="str">
        <f>PROPER(Table14[[#This Row],[Region]])</f>
        <v>East</v>
      </c>
      <c r="E4491" s="9">
        <f>IF(ISBLANK(Table14[[#This Row],[Sales_Amount]]),MEDIAN(Table14[Sales_Amount]),Table14[[#This Row],[Sales_Amount]])</f>
        <v>23825.16</v>
      </c>
      <c r="F4491" s="11">
        <f>IF(ISBLANK(Table14[[#This Row],[Quantity_Sold]]),MEDIAN(Table14[Quantity_Sold]),Table14[[#This Row],[Quantity_Sold]])</f>
        <v>40</v>
      </c>
      <c r="G4491" s="4" t="str">
        <f>TRIM(Table14[[#This Row],[Product_Category]])</f>
        <v>Clothing</v>
      </c>
      <c r="H4491" s="9">
        <v>488.63</v>
      </c>
      <c r="I4491" s="9">
        <v>661.81</v>
      </c>
      <c r="J4491" s="4" t="str">
        <f>PROPER(Table14[[#This Row],[Customer_Type]])</f>
        <v>New</v>
      </c>
      <c r="K4491" s="13">
        <f>IF(ISBLANK(Table14[[#This Row],[Discount]]),MEDIAN(Table14[Discount]),Table14[[#This Row],[Discount]])</f>
        <v>0.1</v>
      </c>
      <c r="L4491" s="4" t="s">
        <v>31</v>
      </c>
      <c r="M4491" s="4" t="s">
        <v>22</v>
      </c>
    </row>
    <row r="4492" spans="1:13" x14ac:dyDescent="0.3">
      <c r="A4492">
        <v>1092</v>
      </c>
      <c r="B4492" s="1">
        <v>45654</v>
      </c>
      <c r="C4492" s="4" t="str">
        <f>IF(ISBLANK(Table14[[#This Row],[Sales_Rep]]),"Unknown",Table14[[#This Row],[Sales_Rep]])</f>
        <v>Bob</v>
      </c>
      <c r="D4492" s="4" t="str">
        <f>PROPER(Table14[[#This Row],[Region]])</f>
        <v>East</v>
      </c>
      <c r="E4492" s="9">
        <f>IF(ISBLANK(Table14[[#This Row],[Sales_Amount]]),MEDIAN(Table14[Sales_Amount]),Table14[[#This Row],[Sales_Amount]])</f>
        <v>65533.9</v>
      </c>
      <c r="F4492" s="11">
        <f>IF(ISBLANK(Table14[[#This Row],[Quantity_Sold]]),MEDIAN(Table14[Quantity_Sold]),Table14[[#This Row],[Quantity_Sold]])</f>
        <v>14</v>
      </c>
      <c r="G4492" s="4" t="str">
        <f>TRIM(Table14[[#This Row],[Product_Category]])</f>
        <v>Food</v>
      </c>
      <c r="H4492" s="9">
        <v>4215.32</v>
      </c>
      <c r="I4492" s="9">
        <v>5507.05</v>
      </c>
      <c r="J4492" s="4" t="str">
        <f>PROPER(Table14[[#This Row],[Customer_Type]])</f>
        <v>Returning</v>
      </c>
      <c r="K4492" s="13">
        <f>IF(ISBLANK(Table14[[#This Row],[Discount]]),MEDIAN(Table14[Discount]),Table14[[#This Row],[Discount]])</f>
        <v>0.15</v>
      </c>
      <c r="L4492" s="4" t="s">
        <v>26</v>
      </c>
      <c r="M4492" s="4" t="s">
        <v>22</v>
      </c>
    </row>
    <row r="4493" spans="1:13" x14ac:dyDescent="0.3">
      <c r="A4493">
        <v>1014</v>
      </c>
      <c r="B4493" s="1">
        <v>45527</v>
      </c>
      <c r="C4493" s="4" t="str">
        <f>IF(ISBLANK(Table14[[#This Row],[Sales_Rep]]),"Unknown",Table14[[#This Row],[Sales_Rep]])</f>
        <v>Eve</v>
      </c>
      <c r="D4493" s="4" t="str">
        <f>PROPER(Table14[[#This Row],[Region]])</f>
        <v>South</v>
      </c>
      <c r="E4493" s="9">
        <f>IF(ISBLANK(Table14[[#This Row],[Sales_Amount]]),MEDIAN(Table14[Sales_Amount]),Table14[[#This Row],[Sales_Amount]])</f>
        <v>54688</v>
      </c>
      <c r="F4493" s="11">
        <f>IF(ISBLANK(Table14[[#This Row],[Quantity_Sold]]),MEDIAN(Table14[Quantity_Sold]),Table14[[#This Row],[Quantity_Sold]])</f>
        <v>26</v>
      </c>
      <c r="G4493" s="4" t="str">
        <f>TRIM(Table14[[#This Row],[Product_Category]])</f>
        <v>Furniture</v>
      </c>
      <c r="H4493" s="9">
        <v>1928.67</v>
      </c>
      <c r="I4493" s="9">
        <v>2474.5700000000002</v>
      </c>
      <c r="J4493" s="4" t="str">
        <f>PROPER(Table14[[#This Row],[Customer_Type]])</f>
        <v>Returning</v>
      </c>
      <c r="K4493" s="13">
        <f>IF(ISBLANK(Table14[[#This Row],[Discount]]),MEDIAN(Table14[Discount]),Table14[[#This Row],[Discount]])</f>
        <v>0.15</v>
      </c>
      <c r="L4493" s="4" t="s">
        <v>17</v>
      </c>
      <c r="M4493" s="4" t="s">
        <v>22</v>
      </c>
    </row>
    <row r="4494" spans="1:13" x14ac:dyDescent="0.3">
      <c r="A4494">
        <v>1481</v>
      </c>
      <c r="B4494" s="1">
        <v>45536</v>
      </c>
      <c r="C4494" s="4" t="str">
        <f>IF(ISBLANK(Table14[[#This Row],[Sales_Rep]]),"Unknown",Table14[[#This Row],[Sales_Rep]])</f>
        <v>Bob</v>
      </c>
      <c r="D4494" s="4" t="str">
        <f>PROPER(Table14[[#This Row],[Region]])</f>
        <v>North</v>
      </c>
      <c r="E4494" s="9">
        <f>IF(ISBLANK(Table14[[#This Row],[Sales_Amount]]),MEDIAN(Table14[Sales_Amount]),Table14[[#This Row],[Sales_Amount]])</f>
        <v>50770.89</v>
      </c>
      <c r="F4494" s="11">
        <f>IF(ISBLANK(Table14[[#This Row],[Quantity_Sold]]),MEDIAN(Table14[Quantity_Sold]),Table14[[#This Row],[Quantity_Sold]])</f>
        <v>41</v>
      </c>
      <c r="G4494" s="4" t="str">
        <f>TRIM(Table14[[#This Row],[Product_Category]])</f>
        <v>Electronics</v>
      </c>
      <c r="H4494" s="9">
        <v>2870.6</v>
      </c>
      <c r="I4494" s="9">
        <v>4292.68</v>
      </c>
      <c r="J4494" s="4" t="str">
        <f>PROPER(Table14[[#This Row],[Customer_Type]])</f>
        <v>Returning</v>
      </c>
      <c r="K4494" s="13">
        <f>IF(ISBLANK(Table14[[#This Row],[Discount]]),MEDIAN(Table14[Discount]),Table14[[#This Row],[Discount]])</f>
        <v>0.11</v>
      </c>
      <c r="L4494" s="4" t="s">
        <v>17</v>
      </c>
      <c r="M4494" s="4" t="s">
        <v>22</v>
      </c>
    </row>
    <row r="4495" spans="1:13" x14ac:dyDescent="0.3">
      <c r="A4495">
        <v>1041</v>
      </c>
      <c r="B4495" s="1">
        <v>45267</v>
      </c>
      <c r="C4495" s="4" t="str">
        <f>IF(ISBLANK(Table14[[#This Row],[Sales_Rep]]),"Unknown",Table14[[#This Row],[Sales_Rep]])</f>
        <v>Alice</v>
      </c>
      <c r="D4495" s="4" t="str">
        <f>PROPER(Table14[[#This Row],[Region]])</f>
        <v>North</v>
      </c>
      <c r="E4495" s="9">
        <f>IF(ISBLANK(Table14[[#This Row],[Sales_Amount]]),MEDIAN(Table14[Sales_Amount]),Table14[[#This Row],[Sales_Amount]])</f>
        <v>824.29</v>
      </c>
      <c r="F4495" s="11">
        <f>IF(ISBLANK(Table14[[#This Row],[Quantity_Sold]]),MEDIAN(Table14[Quantity_Sold]),Table14[[#This Row],[Quantity_Sold]])</f>
        <v>2</v>
      </c>
      <c r="G4495" s="4" t="str">
        <f>TRIM(Table14[[#This Row],[Product_Category]])</f>
        <v>Clothing</v>
      </c>
      <c r="H4495" s="9">
        <v>321.75</v>
      </c>
      <c r="I4495" s="9">
        <v>479.24</v>
      </c>
      <c r="J4495" s="4" t="str">
        <f>PROPER(Table14[[#This Row],[Customer_Type]])</f>
        <v>Returning</v>
      </c>
      <c r="K4495" s="13">
        <f>IF(ISBLANK(Table14[[#This Row],[Discount]]),MEDIAN(Table14[Discount]),Table14[[#This Row],[Discount]])</f>
        <v>0.14000000000000001</v>
      </c>
      <c r="L4495" s="4" t="s">
        <v>26</v>
      </c>
      <c r="M4495" s="4" t="s">
        <v>22</v>
      </c>
    </row>
    <row r="4496" spans="1:13" x14ac:dyDescent="0.3">
      <c r="A4496">
        <v>1098</v>
      </c>
      <c r="B4496" s="1">
        <v>45146</v>
      </c>
      <c r="C4496" s="4" t="str">
        <f>IF(ISBLANK(Table14[[#This Row],[Sales_Rep]]),"Unknown",Table14[[#This Row],[Sales_Rep]])</f>
        <v>Eve</v>
      </c>
      <c r="D4496" s="4" t="str">
        <f>PROPER(Table14[[#This Row],[Region]])</f>
        <v>North</v>
      </c>
      <c r="E4496" s="9">
        <f>IF(ISBLANK(Table14[[#This Row],[Sales_Amount]]),MEDIAN(Table14[Sales_Amount]),Table14[[#This Row],[Sales_Amount]])</f>
        <v>73419.55</v>
      </c>
      <c r="F4496" s="11">
        <f>IF(ISBLANK(Table14[[#This Row],[Quantity_Sold]]),MEDIAN(Table14[Quantity_Sold]),Table14[[#This Row],[Quantity_Sold]])</f>
        <v>30</v>
      </c>
      <c r="G4496" s="4" t="str">
        <f>TRIM(Table14[[#This Row],[Product_Category]])</f>
        <v>Food</v>
      </c>
      <c r="H4496" s="9">
        <v>1772.98</v>
      </c>
      <c r="I4496" s="9">
        <v>2603.5300000000002</v>
      </c>
      <c r="J4496" s="4" t="str">
        <f>PROPER(Table14[[#This Row],[Customer_Type]])</f>
        <v>Returning</v>
      </c>
      <c r="K4496" s="13">
        <f>IF(ISBLANK(Table14[[#This Row],[Discount]]),MEDIAN(Table14[Discount]),Table14[[#This Row],[Discount]])</f>
        <v>0.06</v>
      </c>
      <c r="L4496" s="4" t="s">
        <v>17</v>
      </c>
      <c r="M4496" s="4" t="s">
        <v>22</v>
      </c>
    </row>
    <row r="4497" spans="1:13" x14ac:dyDescent="0.3">
      <c r="A4497">
        <v>1270</v>
      </c>
      <c r="B4497" s="1">
        <v>45626</v>
      </c>
      <c r="C4497" s="4" t="str">
        <f>IF(ISBLANK(Table14[[#This Row],[Sales_Rep]]),"Unknown",Table14[[#This Row],[Sales_Rep]])</f>
        <v>Alice</v>
      </c>
      <c r="D4497" s="4" t="str">
        <f>PROPER(Table14[[#This Row],[Region]])</f>
        <v>East</v>
      </c>
      <c r="E4497" s="9">
        <f>IF(ISBLANK(Table14[[#This Row],[Sales_Amount]]),MEDIAN(Table14[Sales_Amount]),Table14[[#This Row],[Sales_Amount]])</f>
        <v>69219.289999999994</v>
      </c>
      <c r="F4497" s="11">
        <f>IF(ISBLANK(Table14[[#This Row],[Quantity_Sold]]),MEDIAN(Table14[Quantity_Sold]),Table14[[#This Row],[Quantity_Sold]])</f>
        <v>26</v>
      </c>
      <c r="G4497" s="4" t="str">
        <f>TRIM(Table14[[#This Row],[Product_Category]])</f>
        <v>Food</v>
      </c>
      <c r="H4497" s="9">
        <v>2861.83</v>
      </c>
      <c r="I4497" s="9">
        <v>3413.18</v>
      </c>
      <c r="J4497" s="4" t="str">
        <f>PROPER(Table14[[#This Row],[Customer_Type]])</f>
        <v>Returning</v>
      </c>
      <c r="K4497" s="13">
        <f>IF(ISBLANK(Table14[[#This Row],[Discount]]),MEDIAN(Table14[Discount]),Table14[[#This Row],[Discount]])</f>
        <v>0.22</v>
      </c>
      <c r="L4497" s="4" t="s">
        <v>26</v>
      </c>
      <c r="M4497" s="4" t="s">
        <v>18</v>
      </c>
    </row>
    <row r="4498" spans="1:13" x14ac:dyDescent="0.3">
      <c r="A4498">
        <v>1347</v>
      </c>
      <c r="B4498" s="1">
        <v>45245</v>
      </c>
      <c r="C4498" s="4" t="str">
        <f>IF(ISBLANK(Table14[[#This Row],[Sales_Rep]]),"Unknown",Table14[[#This Row],[Sales_Rep]])</f>
        <v>Bob</v>
      </c>
      <c r="D4498" s="4" t="str">
        <f>PROPER(Table14[[#This Row],[Region]])</f>
        <v>West</v>
      </c>
      <c r="E4498" s="9">
        <f>IF(ISBLANK(Table14[[#This Row],[Sales_Amount]]),MEDIAN(Table14[Sales_Amount]),Table14[[#This Row],[Sales_Amount]])</f>
        <v>21749.72</v>
      </c>
      <c r="F4498" s="11">
        <f>IF(ISBLANK(Table14[[#This Row],[Quantity_Sold]]),MEDIAN(Table14[Quantity_Sold]),Table14[[#This Row],[Quantity_Sold]])</f>
        <v>18</v>
      </c>
      <c r="G4498" s="4" t="str">
        <f>TRIM(Table14[[#This Row],[Product_Category]])</f>
        <v>Electronics</v>
      </c>
      <c r="H4498" s="9">
        <v>1189.03</v>
      </c>
      <c r="I4498" s="9">
        <v>1491.75</v>
      </c>
      <c r="J4498" s="4" t="str">
        <f>PROPER(Table14[[#This Row],[Customer_Type]])</f>
        <v>New</v>
      </c>
      <c r="K4498" s="13">
        <f>IF(ISBLANK(Table14[[#This Row],[Discount]]),MEDIAN(Table14[Discount]),Table14[[#This Row],[Discount]])</f>
        <v>0.19</v>
      </c>
      <c r="L4498" s="4" t="s">
        <v>31</v>
      </c>
      <c r="M4498" s="4" t="s">
        <v>22</v>
      </c>
    </row>
    <row r="4499" spans="1:13" x14ac:dyDescent="0.3">
      <c r="A4499">
        <v>1420</v>
      </c>
      <c r="B4499" s="1">
        <v>45027</v>
      </c>
      <c r="C4499" s="4" t="str">
        <f>IF(ISBLANK(Table14[[#This Row],[Sales_Rep]]),"Unknown",Table14[[#This Row],[Sales_Rep]])</f>
        <v>Charlie</v>
      </c>
      <c r="D4499" s="4" t="str">
        <f>PROPER(Table14[[#This Row],[Region]])</f>
        <v>North</v>
      </c>
      <c r="E4499" s="9">
        <f>IF(ISBLANK(Table14[[#This Row],[Sales_Amount]]),MEDIAN(Table14[Sales_Amount]),Table14[[#This Row],[Sales_Amount]])</f>
        <v>169109.73</v>
      </c>
      <c r="F4499" s="11">
        <f>IF(ISBLANK(Table14[[#This Row],[Quantity_Sold]]),MEDIAN(Table14[Quantity_Sold]),Table14[[#This Row],[Quantity_Sold]])</f>
        <v>36</v>
      </c>
      <c r="G4499" s="4" t="str">
        <f>TRIM(Table14[[#This Row],[Product_Category]])</f>
        <v>Electronics</v>
      </c>
      <c r="H4499" s="9">
        <v>3585.12</v>
      </c>
      <c r="I4499" s="9">
        <v>5105.97</v>
      </c>
      <c r="J4499" s="4" t="str">
        <f>PROPER(Table14[[#This Row],[Customer_Type]])</f>
        <v>Returning</v>
      </c>
      <c r="K4499" s="13">
        <f>IF(ISBLANK(Table14[[#This Row],[Discount]]),MEDIAN(Table14[Discount]),Table14[[#This Row],[Discount]])</f>
        <v>0.08</v>
      </c>
      <c r="L4499" s="4" t="s">
        <v>26</v>
      </c>
      <c r="M4499" s="4" t="s">
        <v>18</v>
      </c>
    </row>
    <row r="4500" spans="1:13" x14ac:dyDescent="0.3">
      <c r="A4500">
        <v>1356</v>
      </c>
      <c r="B4500" s="1">
        <v>45527</v>
      </c>
      <c r="C4500" s="4" t="str">
        <f>IF(ISBLANK(Table14[[#This Row],[Sales_Rep]]),"Unknown",Table14[[#This Row],[Sales_Rep]])</f>
        <v>David</v>
      </c>
      <c r="D4500" s="4" t="str">
        <f>PROPER(Table14[[#This Row],[Region]])</f>
        <v>East</v>
      </c>
      <c r="E4500" s="9">
        <f>IF(ISBLANK(Table14[[#This Row],[Sales_Amount]]),MEDIAN(Table14[Sales_Amount]),Table14[[#This Row],[Sales_Amount]])</f>
        <v>49052.17</v>
      </c>
      <c r="F4500" s="11">
        <f>IF(ISBLANK(Table14[[#This Row],[Quantity_Sold]]),MEDIAN(Table14[Quantity_Sold]),Table14[[#This Row],[Quantity_Sold]])</f>
        <v>31</v>
      </c>
      <c r="G4500" s="4" t="str">
        <f>TRIM(Table14[[#This Row],[Product_Category]])</f>
        <v>Clothing</v>
      </c>
      <c r="H4500" s="9">
        <v>1414.27</v>
      </c>
      <c r="I4500" s="9">
        <v>1977.91</v>
      </c>
      <c r="J4500" s="4" t="str">
        <f>PROPER(Table14[[#This Row],[Customer_Type]])</f>
        <v>Returning</v>
      </c>
      <c r="K4500" s="13">
        <f>IF(ISBLANK(Table14[[#This Row],[Discount]]),MEDIAN(Table14[Discount]),Table14[[#This Row],[Discount]])</f>
        <v>0.2</v>
      </c>
      <c r="L4500" s="4" t="s">
        <v>17</v>
      </c>
      <c r="M4500" s="4" t="s">
        <v>18</v>
      </c>
    </row>
    <row r="4501" spans="1:13" x14ac:dyDescent="0.3">
      <c r="A4501">
        <v>1194</v>
      </c>
      <c r="B4501" s="1">
        <v>45542</v>
      </c>
      <c r="C4501" s="4" t="str">
        <f>IF(ISBLANK(Table14[[#This Row],[Sales_Rep]]),"Unknown",Table14[[#This Row],[Sales_Rep]])</f>
        <v>Alice</v>
      </c>
      <c r="D4501" s="4" t="str">
        <f>PROPER(Table14[[#This Row],[Region]])</f>
        <v>South</v>
      </c>
      <c r="E4501" s="9">
        <f>IF(ISBLANK(Table14[[#This Row],[Sales_Amount]]),MEDIAN(Table14[Sales_Amount]),Table14[[#This Row],[Sales_Amount]])</f>
        <v>15078</v>
      </c>
      <c r="F4501" s="11">
        <f>IF(ISBLANK(Table14[[#This Row],[Quantity_Sold]]),MEDIAN(Table14[Quantity_Sold]),Table14[[#This Row],[Quantity_Sold]])</f>
        <v>15</v>
      </c>
      <c r="G4501" s="4" t="str">
        <f>TRIM(Table14[[#This Row],[Product_Category]])</f>
        <v>Clothing</v>
      </c>
      <c r="H4501" s="9">
        <v>819.44</v>
      </c>
      <c r="I4501" s="9">
        <v>1080.8599999999999</v>
      </c>
      <c r="J4501" s="4" t="str">
        <f>PROPER(Table14[[#This Row],[Customer_Type]])</f>
        <v>New</v>
      </c>
      <c r="K4501" s="13">
        <f>IF(ISBLANK(Table14[[#This Row],[Discount]]),MEDIAN(Table14[Discount]),Table14[[#This Row],[Discount]])</f>
        <v>7.0000000000000007E-2</v>
      </c>
      <c r="L4501" s="4" t="s">
        <v>31</v>
      </c>
      <c r="M4501" s="4" t="s">
        <v>18</v>
      </c>
    </row>
    <row r="4502" spans="1:13" x14ac:dyDescent="0.3">
      <c r="A4502">
        <v>1444</v>
      </c>
      <c r="B4502" s="1">
        <v>45100</v>
      </c>
      <c r="C4502" s="4" t="str">
        <f>IF(ISBLANK(Table14[[#This Row],[Sales_Rep]]),"Unknown",Table14[[#This Row],[Sales_Rep]])</f>
        <v>Bob</v>
      </c>
      <c r="D4502" s="4" t="str">
        <f>PROPER(Table14[[#This Row],[Region]])</f>
        <v>South</v>
      </c>
      <c r="E4502" s="9">
        <f>IF(ISBLANK(Table14[[#This Row],[Sales_Amount]]),MEDIAN(Table14[Sales_Amount]),Table14[[#This Row],[Sales_Amount]])</f>
        <v>187819.27</v>
      </c>
      <c r="F4502" s="11">
        <f>IF(ISBLANK(Table14[[#This Row],[Quantity_Sold]]),MEDIAN(Table14[Quantity_Sold]),Table14[[#This Row],[Quantity_Sold]])</f>
        <v>43</v>
      </c>
      <c r="G4502" s="4" t="str">
        <f>TRIM(Table14[[#This Row],[Product_Category]])</f>
        <v>Food</v>
      </c>
      <c r="H4502" s="9">
        <v>3128.65</v>
      </c>
      <c r="I4502" s="9">
        <v>4412.01</v>
      </c>
      <c r="J4502" s="4" t="str">
        <f>PROPER(Table14[[#This Row],[Customer_Type]])</f>
        <v>Returning</v>
      </c>
      <c r="K4502" s="13">
        <f>IF(ISBLANK(Table14[[#This Row],[Discount]]),MEDIAN(Table14[Discount]),Table14[[#This Row],[Discount]])</f>
        <v>0.01</v>
      </c>
      <c r="L4502" s="4" t="s">
        <v>26</v>
      </c>
      <c r="M4502" s="4" t="s">
        <v>22</v>
      </c>
    </row>
    <row r="4503" spans="1:13" x14ac:dyDescent="0.3">
      <c r="A4503">
        <v>1018</v>
      </c>
      <c r="B4503" s="1">
        <v>45347</v>
      </c>
      <c r="C4503" s="4" t="str">
        <f>IF(ISBLANK(Table14[[#This Row],[Sales_Rep]]),"Unknown",Table14[[#This Row],[Sales_Rep]])</f>
        <v>Eve</v>
      </c>
      <c r="D4503" s="4" t="str">
        <f>PROPER(Table14[[#This Row],[Region]])</f>
        <v>South</v>
      </c>
      <c r="E4503" s="9">
        <f>IF(ISBLANK(Table14[[#This Row],[Sales_Amount]]),MEDIAN(Table14[Sales_Amount]),Table14[[#This Row],[Sales_Amount]])</f>
        <v>32095.35</v>
      </c>
      <c r="F4503" s="11">
        <f>IF(ISBLANK(Table14[[#This Row],[Quantity_Sold]]),MEDIAN(Table14[Quantity_Sold]),Table14[[#This Row],[Quantity_Sold]])</f>
        <v>6</v>
      </c>
      <c r="G4503" s="4" t="str">
        <f>TRIM(Table14[[#This Row],[Product_Category]])</f>
        <v>Furniture</v>
      </c>
      <c r="H4503" s="9">
        <v>4500.97</v>
      </c>
      <c r="I4503" s="9">
        <v>5878.27</v>
      </c>
      <c r="J4503" s="4" t="str">
        <f>PROPER(Table14[[#This Row],[Customer_Type]])</f>
        <v>New</v>
      </c>
      <c r="K4503" s="13">
        <f>IF(ISBLANK(Table14[[#This Row],[Discount]]),MEDIAN(Table14[Discount]),Table14[[#This Row],[Discount]])</f>
        <v>0.09</v>
      </c>
      <c r="L4503" s="4" t="s">
        <v>26</v>
      </c>
      <c r="M4503" s="4" t="s">
        <v>22</v>
      </c>
    </row>
    <row r="4504" spans="1:13" x14ac:dyDescent="0.3">
      <c r="A4504">
        <v>1279</v>
      </c>
      <c r="B4504" s="1">
        <v>44940</v>
      </c>
      <c r="C4504" s="4" t="str">
        <f>IF(ISBLANK(Table14[[#This Row],[Sales_Rep]]),"Unknown",Table14[[#This Row],[Sales_Rep]])</f>
        <v>Alice</v>
      </c>
      <c r="D4504" s="4" t="str">
        <f>PROPER(Table14[[#This Row],[Region]])</f>
        <v>West</v>
      </c>
      <c r="E4504" s="9">
        <f>IF(ISBLANK(Table14[[#This Row],[Sales_Amount]]),MEDIAN(Table14[Sales_Amount]),Table14[[#This Row],[Sales_Amount]])</f>
        <v>21865.279999999999</v>
      </c>
      <c r="F4504" s="11">
        <f>IF(ISBLANK(Table14[[#This Row],[Quantity_Sold]]),MEDIAN(Table14[Quantity_Sold]),Table14[[#This Row],[Quantity_Sold]])</f>
        <v>10</v>
      </c>
      <c r="G4504" s="4" t="str">
        <f>TRIM(Table14[[#This Row],[Product_Category]])</f>
        <v>Furniture</v>
      </c>
      <c r="H4504" s="9">
        <v>2278.67</v>
      </c>
      <c r="I4504" s="9">
        <v>2877.01</v>
      </c>
      <c r="J4504" s="4" t="str">
        <f>PROPER(Table14[[#This Row],[Customer_Type]])</f>
        <v>Returning</v>
      </c>
      <c r="K4504" s="13">
        <f>IF(ISBLANK(Table14[[#This Row],[Discount]]),MEDIAN(Table14[Discount]),Table14[[#This Row],[Discount]])</f>
        <v>0.24</v>
      </c>
      <c r="L4504" s="4" t="s">
        <v>31</v>
      </c>
      <c r="M4504" s="4" t="s">
        <v>22</v>
      </c>
    </row>
    <row r="4505" spans="1:13" x14ac:dyDescent="0.3">
      <c r="A4505">
        <v>1210</v>
      </c>
      <c r="B4505" s="1">
        <v>45328</v>
      </c>
      <c r="C4505" s="4" t="str">
        <f>IF(ISBLANK(Table14[[#This Row],[Sales_Rep]]),"Unknown",Table14[[#This Row],[Sales_Rep]])</f>
        <v>Alice</v>
      </c>
      <c r="D4505" s="4" t="str">
        <f>PROPER(Table14[[#This Row],[Region]])</f>
        <v>West</v>
      </c>
      <c r="E4505" s="9">
        <f>IF(ISBLANK(Table14[[#This Row],[Sales_Amount]]),MEDIAN(Table14[Sales_Amount]),Table14[[#This Row],[Sales_Amount]])</f>
        <v>2087.54</v>
      </c>
      <c r="F4505" s="11">
        <f>IF(ISBLANK(Table14[[#This Row],[Quantity_Sold]]),MEDIAN(Table14[Quantity_Sold]),Table14[[#This Row],[Quantity_Sold]])</f>
        <v>7</v>
      </c>
      <c r="G4505" s="4" t="str">
        <f>TRIM(Table14[[#This Row],[Product_Category]])</f>
        <v>Furniture</v>
      </c>
      <c r="H4505" s="9">
        <v>318.54000000000002</v>
      </c>
      <c r="I4505" s="9">
        <v>408.52</v>
      </c>
      <c r="J4505" s="4" t="str">
        <f>PROPER(Table14[[#This Row],[Customer_Type]])</f>
        <v>Returning</v>
      </c>
      <c r="K4505" s="13">
        <f>IF(ISBLANK(Table14[[#This Row],[Discount]]),MEDIAN(Table14[Discount]),Table14[[#This Row],[Discount]])</f>
        <v>0.27</v>
      </c>
      <c r="L4505" s="4" t="s">
        <v>17</v>
      </c>
      <c r="M4505" s="4" t="s">
        <v>18</v>
      </c>
    </row>
    <row r="4506" spans="1:13" x14ac:dyDescent="0.3">
      <c r="A4506">
        <v>1152</v>
      </c>
      <c r="B4506" s="1">
        <v>44955</v>
      </c>
      <c r="C4506" s="4" t="str">
        <f>IF(ISBLANK(Table14[[#This Row],[Sales_Rep]]),"Unknown",Table14[[#This Row],[Sales_Rep]])</f>
        <v>David</v>
      </c>
      <c r="D4506" s="4" t="str">
        <f>PROPER(Table14[[#This Row],[Region]])</f>
        <v>North</v>
      </c>
      <c r="E4506" s="9">
        <f>IF(ISBLANK(Table14[[#This Row],[Sales_Amount]]),MEDIAN(Table14[Sales_Amount]),Table14[[#This Row],[Sales_Amount]])</f>
        <v>58673.46</v>
      </c>
      <c r="F4506" s="11">
        <f>IF(ISBLANK(Table14[[#This Row],[Quantity_Sold]]),MEDIAN(Table14[Quantity_Sold]),Table14[[#This Row],[Quantity_Sold]])</f>
        <v>30</v>
      </c>
      <c r="G4506" s="4" t="str">
        <f>TRIM(Table14[[#This Row],[Product_Category]])</f>
        <v>Electronics</v>
      </c>
      <c r="H4506" s="9">
        <v>1993.01</v>
      </c>
      <c r="I4506" s="9">
        <v>2385.1</v>
      </c>
      <c r="J4506" s="4" t="str">
        <f>PROPER(Table14[[#This Row],[Customer_Type]])</f>
        <v>Returning</v>
      </c>
      <c r="K4506" s="13">
        <f>IF(ISBLANK(Table14[[#This Row],[Discount]]),MEDIAN(Table14[Discount]),Table14[[#This Row],[Discount]])</f>
        <v>0.18</v>
      </c>
      <c r="L4506" s="4" t="s">
        <v>26</v>
      </c>
      <c r="M4506" s="4" t="s">
        <v>22</v>
      </c>
    </row>
    <row r="4507" spans="1:13" x14ac:dyDescent="0.3">
      <c r="A4507">
        <v>1025</v>
      </c>
      <c r="B4507" s="1">
        <v>45461</v>
      </c>
      <c r="C4507" s="4" t="str">
        <f>IF(ISBLANK(Table14[[#This Row],[Sales_Rep]]),"Unknown",Table14[[#This Row],[Sales_Rep]])</f>
        <v>Bob</v>
      </c>
      <c r="D4507" s="4" t="str">
        <f>PROPER(Table14[[#This Row],[Region]])</f>
        <v>South</v>
      </c>
      <c r="E4507" s="9">
        <f>IF(ISBLANK(Table14[[#This Row],[Sales_Amount]]),MEDIAN(Table14[Sales_Amount]),Table14[[#This Row],[Sales_Amount]])</f>
        <v>88672.94</v>
      </c>
      <c r="F4507" s="11">
        <f>IF(ISBLANK(Table14[[#This Row],[Quantity_Sold]]),MEDIAN(Table14[Quantity_Sold]),Table14[[#This Row],[Quantity_Sold]])</f>
        <v>26</v>
      </c>
      <c r="G4507" s="4" t="str">
        <f>TRIM(Table14[[#This Row],[Product_Category]])</f>
        <v>Electronics</v>
      </c>
      <c r="H4507" s="9">
        <v>3832.79</v>
      </c>
      <c r="I4507" s="9">
        <v>4547.33</v>
      </c>
      <c r="J4507" s="4" t="str">
        <f>PROPER(Table14[[#This Row],[Customer_Type]])</f>
        <v>Returning</v>
      </c>
      <c r="K4507" s="13">
        <f>IF(ISBLANK(Table14[[#This Row],[Discount]]),MEDIAN(Table14[Discount]),Table14[[#This Row],[Discount]])</f>
        <v>0.25</v>
      </c>
      <c r="L4507" s="4" t="s">
        <v>31</v>
      </c>
      <c r="M4507" s="4" t="s">
        <v>18</v>
      </c>
    </row>
    <row r="4508" spans="1:13" x14ac:dyDescent="0.3">
      <c r="A4508">
        <v>1427</v>
      </c>
      <c r="B4508" s="1">
        <v>45468</v>
      </c>
      <c r="C4508" s="4" t="str">
        <f>IF(ISBLANK(Table14[[#This Row],[Sales_Rep]]),"Unknown",Table14[[#This Row],[Sales_Rep]])</f>
        <v>Charlie</v>
      </c>
      <c r="D4508" s="4" t="str">
        <f>PROPER(Table14[[#This Row],[Region]])</f>
        <v>East</v>
      </c>
      <c r="E4508" s="9">
        <f>IF(ISBLANK(Table14[[#This Row],[Sales_Amount]]),MEDIAN(Table14[Sales_Amount]),Table14[[#This Row],[Sales_Amount]])</f>
        <v>90927.82</v>
      </c>
      <c r="F4508" s="11">
        <f>IF(ISBLANK(Table14[[#This Row],[Quantity_Sold]]),MEDIAN(Table14[Quantity_Sold]),Table14[[#This Row],[Quantity_Sold]])</f>
        <v>24</v>
      </c>
      <c r="G4508" s="4" t="str">
        <f>TRIM(Table14[[#This Row],[Product_Category]])</f>
        <v>Furniture</v>
      </c>
      <c r="H4508" s="9">
        <v>4594.6899999999996</v>
      </c>
      <c r="I4508" s="9">
        <v>5412.37</v>
      </c>
      <c r="J4508" s="4" t="str">
        <f>PROPER(Table14[[#This Row],[Customer_Type]])</f>
        <v>New</v>
      </c>
      <c r="K4508" s="13">
        <f>IF(ISBLANK(Table14[[#This Row],[Discount]]),MEDIAN(Table14[Discount]),Table14[[#This Row],[Discount]])</f>
        <v>0.3</v>
      </c>
      <c r="L4508" s="4" t="s">
        <v>17</v>
      </c>
      <c r="M4508" s="4" t="s">
        <v>22</v>
      </c>
    </row>
    <row r="4509" spans="1:13" x14ac:dyDescent="0.3">
      <c r="A4509">
        <v>1317</v>
      </c>
      <c r="B4509" s="1">
        <v>45006</v>
      </c>
      <c r="C4509" s="4" t="str">
        <f>IF(ISBLANK(Table14[[#This Row],[Sales_Rep]]),"Unknown",Table14[[#This Row],[Sales_Rep]])</f>
        <v>Eve</v>
      </c>
      <c r="D4509" s="4" t="str">
        <f>PROPER(Table14[[#This Row],[Region]])</f>
        <v>South</v>
      </c>
      <c r="E4509" s="9">
        <f>IF(ISBLANK(Table14[[#This Row],[Sales_Amount]]),MEDIAN(Table14[Sales_Amount]),Table14[[#This Row],[Sales_Amount]])</f>
        <v>49653.09</v>
      </c>
      <c r="F4509" s="11">
        <f>IF(ISBLANK(Table14[[#This Row],[Quantity_Sold]]),MEDIAN(Table14[Quantity_Sold]),Table14[[#This Row],[Quantity_Sold]])</f>
        <v>16</v>
      </c>
      <c r="G4509" s="4" t="str">
        <f>TRIM(Table14[[#This Row],[Product_Category]])</f>
        <v>Clothing</v>
      </c>
      <c r="H4509" s="9">
        <v>2374.12</v>
      </c>
      <c r="I4509" s="9">
        <v>3410.24</v>
      </c>
      <c r="J4509" s="4" t="str">
        <f>PROPER(Table14[[#This Row],[Customer_Type]])</f>
        <v>Returning</v>
      </c>
      <c r="K4509" s="13">
        <f>IF(ISBLANK(Table14[[#This Row],[Discount]]),MEDIAN(Table14[Discount]),Table14[[#This Row],[Discount]])</f>
        <v>0.09</v>
      </c>
      <c r="L4509" s="4" t="s">
        <v>26</v>
      </c>
      <c r="M4509" s="4" t="s">
        <v>18</v>
      </c>
    </row>
    <row r="4510" spans="1:13" x14ac:dyDescent="0.3">
      <c r="A4510">
        <v>1428</v>
      </c>
      <c r="B4510" s="1">
        <v>45214</v>
      </c>
      <c r="C4510" s="4" t="str">
        <f>IF(ISBLANK(Table14[[#This Row],[Sales_Rep]]),"Unknown",Table14[[#This Row],[Sales_Rep]])</f>
        <v>Bob</v>
      </c>
      <c r="D4510" s="4" t="str">
        <f>PROPER(Table14[[#This Row],[Region]])</f>
        <v>West</v>
      </c>
      <c r="E4510" s="9">
        <f>IF(ISBLANK(Table14[[#This Row],[Sales_Amount]]),MEDIAN(Table14[Sales_Amount]),Table14[[#This Row],[Sales_Amount]])</f>
        <v>63176.83</v>
      </c>
      <c r="F4510" s="11">
        <f>IF(ISBLANK(Table14[[#This Row],[Quantity_Sold]]),MEDIAN(Table14[Quantity_Sold]),Table14[[#This Row],[Quantity_Sold]])</f>
        <v>41</v>
      </c>
      <c r="G4510" s="4" t="str">
        <f>TRIM(Table14[[#This Row],[Product_Category]])</f>
        <v>Electronics</v>
      </c>
      <c r="H4510" s="9">
        <v>1384.21</v>
      </c>
      <c r="I4510" s="9">
        <v>1656.88</v>
      </c>
      <c r="J4510" s="4" t="str">
        <f>PROPER(Table14[[#This Row],[Customer_Type]])</f>
        <v>Returning</v>
      </c>
      <c r="K4510" s="13">
        <f>IF(ISBLANK(Table14[[#This Row],[Discount]]),MEDIAN(Table14[Discount]),Table14[[#This Row],[Discount]])</f>
        <v>7.0000000000000007E-2</v>
      </c>
      <c r="L4510" s="4" t="s">
        <v>26</v>
      </c>
      <c r="M4510" s="4" t="s">
        <v>18</v>
      </c>
    </row>
    <row r="4511" spans="1:13" x14ac:dyDescent="0.3">
      <c r="A4511">
        <v>1277</v>
      </c>
      <c r="B4511" s="1">
        <v>45122</v>
      </c>
      <c r="C4511" s="4" t="str">
        <f>IF(ISBLANK(Table14[[#This Row],[Sales_Rep]]),"Unknown",Table14[[#This Row],[Sales_Rep]])</f>
        <v>Eve</v>
      </c>
      <c r="D4511" s="4" t="str">
        <f>PROPER(Table14[[#This Row],[Region]])</f>
        <v>East</v>
      </c>
      <c r="E4511" s="9">
        <f>IF(ISBLANK(Table14[[#This Row],[Sales_Amount]]),MEDIAN(Table14[Sales_Amount]),Table14[[#This Row],[Sales_Amount]])</f>
        <v>147400.81</v>
      </c>
      <c r="F4511" s="11">
        <f>IF(ISBLANK(Table14[[#This Row],[Quantity_Sold]]),MEDIAN(Table14[Quantity_Sold]),Table14[[#This Row],[Quantity_Sold]])</f>
        <v>26</v>
      </c>
      <c r="G4511" s="4" t="str">
        <f>TRIM(Table14[[#This Row],[Product_Category]])</f>
        <v>Clothing</v>
      </c>
      <c r="H4511" s="9">
        <v>4907.3500000000004</v>
      </c>
      <c r="I4511" s="9">
        <v>6299.18</v>
      </c>
      <c r="J4511" s="4" t="str">
        <f>PROPER(Table14[[#This Row],[Customer_Type]])</f>
        <v>Returning</v>
      </c>
      <c r="K4511" s="13">
        <f>IF(ISBLANK(Table14[[#This Row],[Discount]]),MEDIAN(Table14[Discount]),Table14[[#This Row],[Discount]])</f>
        <v>0.1</v>
      </c>
      <c r="L4511" s="4" t="s">
        <v>17</v>
      </c>
      <c r="M4511" s="4" t="s">
        <v>18</v>
      </c>
    </row>
    <row r="4512" spans="1:13" x14ac:dyDescent="0.3">
      <c r="A4512">
        <v>1456</v>
      </c>
      <c r="B4512" s="1">
        <v>44999</v>
      </c>
      <c r="C4512" s="4" t="str">
        <f>IF(ISBLANK(Table14[[#This Row],[Sales_Rep]]),"Unknown",Table14[[#This Row],[Sales_Rep]])</f>
        <v>Alice</v>
      </c>
      <c r="D4512" s="4" t="str">
        <f>PROPER(Table14[[#This Row],[Region]])</f>
        <v>South</v>
      </c>
      <c r="E4512" s="9">
        <f>IF(ISBLANK(Table14[[#This Row],[Sales_Amount]]),MEDIAN(Table14[Sales_Amount]),Table14[[#This Row],[Sales_Amount]])</f>
        <v>34007.57</v>
      </c>
      <c r="F4512" s="11">
        <f>IF(ISBLANK(Table14[[#This Row],[Quantity_Sold]]),MEDIAN(Table14[Quantity_Sold]),Table14[[#This Row],[Quantity_Sold]])</f>
        <v>38</v>
      </c>
      <c r="G4512" s="4" t="str">
        <f>TRIM(Table14[[#This Row],[Product_Category]])</f>
        <v>Electronics</v>
      </c>
      <c r="H4512" s="9">
        <v>1059.6500000000001</v>
      </c>
      <c r="I4512" s="9">
        <v>1278.48</v>
      </c>
      <c r="J4512" s="4" t="str">
        <f>PROPER(Table14[[#This Row],[Customer_Type]])</f>
        <v>Returning</v>
      </c>
      <c r="K4512" s="13">
        <f>IF(ISBLANK(Table14[[#This Row],[Discount]]),MEDIAN(Table14[Discount]),Table14[[#This Row],[Discount]])</f>
        <v>0.3</v>
      </c>
      <c r="L4512" s="4" t="s">
        <v>17</v>
      </c>
      <c r="M4512" s="4" t="s">
        <v>18</v>
      </c>
    </row>
    <row r="4513" spans="1:13" x14ac:dyDescent="0.3">
      <c r="A4513">
        <v>1235</v>
      </c>
      <c r="B4513" s="1">
        <v>45547</v>
      </c>
      <c r="C4513" s="4" t="str">
        <f>IF(ISBLANK(Table14[[#This Row],[Sales_Rep]]),"Unknown",Table14[[#This Row],[Sales_Rep]])</f>
        <v>David</v>
      </c>
      <c r="D4513" s="4" t="str">
        <f>PROPER(Table14[[#This Row],[Region]])</f>
        <v>East</v>
      </c>
      <c r="E4513" s="9">
        <f>IF(ISBLANK(Table14[[#This Row],[Sales_Amount]]),MEDIAN(Table14[Sales_Amount]),Table14[[#This Row],[Sales_Amount]])</f>
        <v>38610.93</v>
      </c>
      <c r="F4513" s="11">
        <f>IF(ISBLANK(Table14[[#This Row],[Quantity_Sold]]),MEDIAN(Table14[Quantity_Sold]),Table14[[#This Row],[Quantity_Sold]])</f>
        <v>6</v>
      </c>
      <c r="G4513" s="4" t="str">
        <f>TRIM(Table14[[#This Row],[Product_Category]])</f>
        <v>Furniture</v>
      </c>
      <c r="H4513" s="9">
        <v>4859.3999999999996</v>
      </c>
      <c r="I4513" s="9">
        <v>6845.91</v>
      </c>
      <c r="J4513" s="4" t="str">
        <f>PROPER(Table14[[#This Row],[Customer_Type]])</f>
        <v>Returning</v>
      </c>
      <c r="K4513" s="13">
        <f>IF(ISBLANK(Table14[[#This Row],[Discount]]),MEDIAN(Table14[Discount]),Table14[[#This Row],[Discount]])</f>
        <v>0.06</v>
      </c>
      <c r="L4513" s="4" t="s">
        <v>17</v>
      </c>
      <c r="M4513" s="4" t="s">
        <v>18</v>
      </c>
    </row>
    <row r="4514" spans="1:13" x14ac:dyDescent="0.3">
      <c r="A4514">
        <v>1409</v>
      </c>
      <c r="B4514" s="1">
        <v>45514</v>
      </c>
      <c r="C4514" s="4" t="str">
        <f>IF(ISBLANK(Table14[[#This Row],[Sales_Rep]]),"Unknown",Table14[[#This Row],[Sales_Rep]])</f>
        <v>David</v>
      </c>
      <c r="D4514" s="4" t="str">
        <f>PROPER(Table14[[#This Row],[Region]])</f>
        <v>North</v>
      </c>
      <c r="E4514" s="9">
        <f>IF(ISBLANK(Table14[[#This Row],[Sales_Amount]]),MEDIAN(Table14[Sales_Amount]),Table14[[#This Row],[Sales_Amount]])</f>
        <v>19524.28</v>
      </c>
      <c r="F4514" s="11">
        <f>IF(ISBLANK(Table14[[#This Row],[Quantity_Sold]]),MEDIAN(Table14[Quantity_Sold]),Table14[[#This Row],[Quantity_Sold]])</f>
        <v>4</v>
      </c>
      <c r="G4514" s="4" t="str">
        <f>TRIM(Table14[[#This Row],[Product_Category]])</f>
        <v>Electronics</v>
      </c>
      <c r="H4514" s="9">
        <v>4684.47</v>
      </c>
      <c r="I4514" s="9">
        <v>5423.41</v>
      </c>
      <c r="J4514" s="4" t="str">
        <f>PROPER(Table14[[#This Row],[Customer_Type]])</f>
        <v>New</v>
      </c>
      <c r="K4514" s="13">
        <f>IF(ISBLANK(Table14[[#This Row],[Discount]]),MEDIAN(Table14[Discount]),Table14[[#This Row],[Discount]])</f>
        <v>0.1</v>
      </c>
      <c r="L4514" s="4" t="s">
        <v>17</v>
      </c>
      <c r="M4514" s="4" t="s">
        <v>22</v>
      </c>
    </row>
    <row r="4515" spans="1:13" x14ac:dyDescent="0.3">
      <c r="A4515">
        <v>1413</v>
      </c>
      <c r="B4515" s="1">
        <v>45399</v>
      </c>
      <c r="C4515" s="4" t="str">
        <f>IF(ISBLANK(Table14[[#This Row],[Sales_Rep]]),"Unknown",Table14[[#This Row],[Sales_Rep]])</f>
        <v>Charlie</v>
      </c>
      <c r="D4515" s="4" t="str">
        <f>PROPER(Table14[[#This Row],[Region]])</f>
        <v>South</v>
      </c>
      <c r="E4515" s="9">
        <f>IF(ISBLANK(Table14[[#This Row],[Sales_Amount]]),MEDIAN(Table14[Sales_Amount]),Table14[[#This Row],[Sales_Amount]])</f>
        <v>6546.46</v>
      </c>
      <c r="F4515" s="11">
        <f>IF(ISBLANK(Table14[[#This Row],[Quantity_Sold]]),MEDIAN(Table14[Quantity_Sold]),Table14[[#This Row],[Quantity_Sold]])</f>
        <v>21</v>
      </c>
      <c r="G4515" s="4" t="str">
        <f>TRIM(Table14[[#This Row],[Product_Category]])</f>
        <v>Food</v>
      </c>
      <c r="H4515" s="9">
        <v>295.01</v>
      </c>
      <c r="I4515" s="9">
        <v>335.2</v>
      </c>
      <c r="J4515" s="4" t="str">
        <f>PROPER(Table14[[#This Row],[Customer_Type]])</f>
        <v>Returning</v>
      </c>
      <c r="K4515" s="13">
        <f>IF(ISBLANK(Table14[[#This Row],[Discount]]),MEDIAN(Table14[Discount]),Table14[[#This Row],[Discount]])</f>
        <v>7.0000000000000007E-2</v>
      </c>
      <c r="L4515" s="4" t="s">
        <v>26</v>
      </c>
      <c r="M4515" s="4" t="s">
        <v>22</v>
      </c>
    </row>
    <row r="4516" spans="1:13" x14ac:dyDescent="0.3">
      <c r="A4516">
        <v>1471</v>
      </c>
      <c r="B4516" s="1">
        <v>44976</v>
      </c>
      <c r="C4516" s="4" t="str">
        <f>IF(ISBLANK(Table14[[#This Row],[Sales_Rep]]),"Unknown",Table14[[#This Row],[Sales_Rep]])</f>
        <v>David</v>
      </c>
      <c r="D4516" s="4" t="str">
        <f>PROPER(Table14[[#This Row],[Region]])</f>
        <v>East</v>
      </c>
      <c r="E4516" s="9">
        <f>IF(ISBLANK(Table14[[#This Row],[Sales_Amount]]),MEDIAN(Table14[Sales_Amount]),Table14[[#This Row],[Sales_Amount]])</f>
        <v>18941.13</v>
      </c>
      <c r="F4516" s="11">
        <f>IF(ISBLANK(Table14[[#This Row],[Quantity_Sold]]),MEDIAN(Table14[Quantity_Sold]),Table14[[#This Row],[Quantity_Sold]])</f>
        <v>37</v>
      </c>
      <c r="G4516" s="4" t="str">
        <f>TRIM(Table14[[#This Row],[Product_Category]])</f>
        <v>Clothing</v>
      </c>
      <c r="H4516" s="9">
        <v>473.61</v>
      </c>
      <c r="I4516" s="9">
        <v>581.73</v>
      </c>
      <c r="J4516" s="4" t="str">
        <f>PROPER(Table14[[#This Row],[Customer_Type]])</f>
        <v>New</v>
      </c>
      <c r="K4516" s="13">
        <f>IF(ISBLANK(Table14[[#This Row],[Discount]]),MEDIAN(Table14[Discount]),Table14[[#This Row],[Discount]])</f>
        <v>0.12</v>
      </c>
      <c r="L4516" s="4" t="s">
        <v>17</v>
      </c>
      <c r="M4516" s="4" t="s">
        <v>22</v>
      </c>
    </row>
    <row r="4517" spans="1:13" x14ac:dyDescent="0.3">
      <c r="A4517">
        <v>1009</v>
      </c>
      <c r="B4517" s="1">
        <v>45582</v>
      </c>
      <c r="C4517" s="4" t="str">
        <f>IF(ISBLANK(Table14[[#This Row],[Sales_Rep]]),"Unknown",Table14[[#This Row],[Sales_Rep]])</f>
        <v>Alice</v>
      </c>
      <c r="D4517" s="4" t="str">
        <f>PROPER(Table14[[#This Row],[Region]])</f>
        <v>North</v>
      </c>
      <c r="E4517" s="9">
        <f>IF(ISBLANK(Table14[[#This Row],[Sales_Amount]]),MEDIAN(Table14[Sales_Amount]),Table14[[#This Row],[Sales_Amount]])</f>
        <v>75636.62</v>
      </c>
      <c r="F4517" s="11">
        <f>IF(ISBLANK(Table14[[#This Row],[Quantity_Sold]]),MEDIAN(Table14[Quantity_Sold]),Table14[[#This Row],[Quantity_Sold]])</f>
        <v>49</v>
      </c>
      <c r="G4517" s="4" t="str">
        <f>TRIM(Table14[[#This Row],[Product_Category]])</f>
        <v>Electronics</v>
      </c>
      <c r="H4517" s="9">
        <v>1599.06</v>
      </c>
      <c r="I4517" s="9">
        <v>1978.98</v>
      </c>
      <c r="J4517" s="4" t="str">
        <f>PROPER(Table14[[#This Row],[Customer_Type]])</f>
        <v>Returning</v>
      </c>
      <c r="K4517" s="13">
        <f>IF(ISBLANK(Table14[[#This Row],[Discount]]),MEDIAN(Table14[Discount]),Table14[[#This Row],[Discount]])</f>
        <v>0.22</v>
      </c>
      <c r="L4517" s="4" t="s">
        <v>26</v>
      </c>
      <c r="M4517" s="4" t="s">
        <v>18</v>
      </c>
    </row>
    <row r="4518" spans="1:13" x14ac:dyDescent="0.3">
      <c r="A4518">
        <v>1011</v>
      </c>
      <c r="B4518" s="1">
        <v>45047</v>
      </c>
      <c r="C4518" s="4" t="str">
        <f>IF(ISBLANK(Table14[[#This Row],[Sales_Rep]]),"Unknown",Table14[[#This Row],[Sales_Rep]])</f>
        <v>Charlie</v>
      </c>
      <c r="D4518" s="4" t="str">
        <f>PROPER(Table14[[#This Row],[Region]])</f>
        <v>South</v>
      </c>
      <c r="E4518" s="9">
        <f>IF(ISBLANK(Table14[[#This Row],[Sales_Amount]]),MEDIAN(Table14[Sales_Amount]),Table14[[#This Row],[Sales_Amount]])</f>
        <v>31915.84</v>
      </c>
      <c r="F4518" s="11">
        <f>IF(ISBLANK(Table14[[#This Row],[Quantity_Sold]]),MEDIAN(Table14[Quantity_Sold]),Table14[[#This Row],[Quantity_Sold]])</f>
        <v>48</v>
      </c>
      <c r="G4518" s="4" t="str">
        <f>TRIM(Table14[[#This Row],[Product_Category]])</f>
        <v>Electronics</v>
      </c>
      <c r="H4518" s="9">
        <v>629.84</v>
      </c>
      <c r="I4518" s="9">
        <v>810.87</v>
      </c>
      <c r="J4518" s="4" t="str">
        <f>PROPER(Table14[[#This Row],[Customer_Type]])</f>
        <v>New</v>
      </c>
      <c r="K4518" s="13">
        <f>IF(ISBLANK(Table14[[#This Row],[Discount]]),MEDIAN(Table14[Discount]),Table14[[#This Row],[Discount]])</f>
        <v>0.18</v>
      </c>
      <c r="L4518" s="4" t="s">
        <v>17</v>
      </c>
      <c r="M4518" s="4" t="s">
        <v>22</v>
      </c>
    </row>
    <row r="4519" spans="1:13" x14ac:dyDescent="0.3">
      <c r="A4519">
        <v>1338</v>
      </c>
      <c r="B4519" s="1">
        <v>45033</v>
      </c>
      <c r="C4519" s="4" t="str">
        <f>IF(ISBLANK(Table14[[#This Row],[Sales_Rep]]),"Unknown",Table14[[#This Row],[Sales_Rep]])</f>
        <v>Bob</v>
      </c>
      <c r="D4519" s="4" t="str">
        <f>PROPER(Table14[[#This Row],[Region]])</f>
        <v>South</v>
      </c>
      <c r="E4519" s="9">
        <f>IF(ISBLANK(Table14[[#This Row],[Sales_Amount]]),MEDIAN(Table14[Sales_Amount]),Table14[[#This Row],[Sales_Amount]])</f>
        <v>209137.05</v>
      </c>
      <c r="F4519" s="11">
        <f>IF(ISBLANK(Table14[[#This Row],[Quantity_Sold]]),MEDIAN(Table14[Quantity_Sold]),Table14[[#This Row],[Quantity_Sold]])</f>
        <v>49</v>
      </c>
      <c r="G4519" s="4" t="str">
        <f>TRIM(Table14[[#This Row],[Product_Category]])</f>
        <v>Electronics</v>
      </c>
      <c r="H4519" s="9">
        <v>3808.32</v>
      </c>
      <c r="I4519" s="9">
        <v>4492.74</v>
      </c>
      <c r="J4519" s="4" t="str">
        <f>PROPER(Table14[[#This Row],[Customer_Type]])</f>
        <v>Returning</v>
      </c>
      <c r="K4519" s="13">
        <f>IF(ISBLANK(Table14[[#This Row],[Discount]]),MEDIAN(Table14[Discount]),Table14[[#This Row],[Discount]])</f>
        <v>0.05</v>
      </c>
      <c r="L4519" s="4" t="s">
        <v>17</v>
      </c>
      <c r="M4519" s="4" t="s">
        <v>18</v>
      </c>
    </row>
    <row r="4520" spans="1:13" x14ac:dyDescent="0.3">
      <c r="A4520">
        <v>1334</v>
      </c>
      <c r="B4520" s="1">
        <v>44991</v>
      </c>
      <c r="C4520" s="4" t="str">
        <f>IF(ISBLANK(Table14[[#This Row],[Sales_Rep]]),"Unknown",Table14[[#This Row],[Sales_Rep]])</f>
        <v>David</v>
      </c>
      <c r="D4520" s="4" t="str">
        <f>PROPER(Table14[[#This Row],[Region]])</f>
        <v>South</v>
      </c>
      <c r="E4520" s="9">
        <f>IF(ISBLANK(Table14[[#This Row],[Sales_Amount]]),MEDIAN(Table14[Sales_Amount]),Table14[[#This Row],[Sales_Amount]])</f>
        <v>188189.32</v>
      </c>
      <c r="F4520" s="11">
        <f>IF(ISBLANK(Table14[[#This Row],[Quantity_Sold]]),MEDIAN(Table14[Quantity_Sold]),Table14[[#This Row],[Quantity_Sold]])</f>
        <v>41</v>
      </c>
      <c r="G4520" s="4" t="str">
        <f>TRIM(Table14[[#This Row],[Product_Category]])</f>
        <v>Clothing</v>
      </c>
      <c r="H4520" s="9">
        <v>3734.4</v>
      </c>
      <c r="I4520" s="9">
        <v>5337.19</v>
      </c>
      <c r="J4520" s="4" t="str">
        <f>PROPER(Table14[[#This Row],[Customer_Type]])</f>
        <v>Returning</v>
      </c>
      <c r="K4520" s="13">
        <f>IF(ISBLANK(Table14[[#This Row],[Discount]]),MEDIAN(Table14[Discount]),Table14[[#This Row],[Discount]])</f>
        <v>0.14000000000000001</v>
      </c>
      <c r="L4520" s="4" t="s">
        <v>26</v>
      </c>
      <c r="M4520" s="4" t="s">
        <v>18</v>
      </c>
    </row>
    <row r="4521" spans="1:13" x14ac:dyDescent="0.3">
      <c r="A4521">
        <v>1483</v>
      </c>
      <c r="B4521" s="1">
        <v>45574</v>
      </c>
      <c r="C4521" s="4" t="str">
        <f>IF(ISBLANK(Table14[[#This Row],[Sales_Rep]]),"Unknown",Table14[[#This Row],[Sales_Rep]])</f>
        <v>Charlie</v>
      </c>
      <c r="D4521" s="4" t="str">
        <f>PROPER(Table14[[#This Row],[Region]])</f>
        <v>North</v>
      </c>
      <c r="E4521" s="9">
        <f>IF(ISBLANK(Table14[[#This Row],[Sales_Amount]]),MEDIAN(Table14[Sales_Amount]),Table14[[#This Row],[Sales_Amount]])</f>
        <v>101292.32</v>
      </c>
      <c r="F4521" s="11">
        <f>IF(ISBLANK(Table14[[#This Row],[Quantity_Sold]]),MEDIAN(Table14[Quantity_Sold]),Table14[[#This Row],[Quantity_Sold]])</f>
        <v>31</v>
      </c>
      <c r="G4521" s="4" t="str">
        <f>TRIM(Table14[[#This Row],[Product_Category]])</f>
        <v>Electronics</v>
      </c>
      <c r="H4521" s="9">
        <v>3526.66</v>
      </c>
      <c r="I4521" s="9">
        <v>3936.74</v>
      </c>
      <c r="J4521" s="4" t="str">
        <f>PROPER(Table14[[#This Row],[Customer_Type]])</f>
        <v>New</v>
      </c>
      <c r="K4521" s="13">
        <f>IF(ISBLANK(Table14[[#This Row],[Discount]]),MEDIAN(Table14[Discount]),Table14[[#This Row],[Discount]])</f>
        <v>0.17</v>
      </c>
      <c r="L4521" s="4" t="s">
        <v>17</v>
      </c>
      <c r="M4521" s="4" t="s">
        <v>18</v>
      </c>
    </row>
    <row r="4522" spans="1:13" x14ac:dyDescent="0.3">
      <c r="A4522">
        <v>1216</v>
      </c>
      <c r="B4522" s="1">
        <v>45553</v>
      </c>
      <c r="C4522" s="4" t="str">
        <f>IF(ISBLANK(Table14[[#This Row],[Sales_Rep]]),"Unknown",Table14[[#This Row],[Sales_Rep]])</f>
        <v>Alice</v>
      </c>
      <c r="D4522" s="4" t="str">
        <f>PROPER(Table14[[#This Row],[Region]])</f>
        <v>East</v>
      </c>
      <c r="E4522" s="9">
        <f>IF(ISBLANK(Table14[[#This Row],[Sales_Amount]]),MEDIAN(Table14[Sales_Amount]),Table14[[#This Row],[Sales_Amount]])</f>
        <v>209399.3</v>
      </c>
      <c r="F4522" s="11">
        <f>IF(ISBLANK(Table14[[#This Row],[Quantity_Sold]]),MEDIAN(Table14[Quantity_Sold]),Table14[[#This Row],[Quantity_Sold]])</f>
        <v>39</v>
      </c>
      <c r="G4522" s="4" t="str">
        <f>TRIM(Table14[[#This Row],[Product_Category]])</f>
        <v>Furniture</v>
      </c>
      <c r="H4522" s="9">
        <v>4465.46</v>
      </c>
      <c r="I4522" s="9">
        <v>6391.92</v>
      </c>
      <c r="J4522" s="4" t="str">
        <f>PROPER(Table14[[#This Row],[Customer_Type]])</f>
        <v>Returning</v>
      </c>
      <c r="K4522" s="13">
        <f>IF(ISBLANK(Table14[[#This Row],[Discount]]),MEDIAN(Table14[Discount]),Table14[[#This Row],[Discount]])</f>
        <v>0.16</v>
      </c>
      <c r="L4522" s="4" t="s">
        <v>26</v>
      </c>
      <c r="M4522" s="4" t="s">
        <v>18</v>
      </c>
    </row>
    <row r="4523" spans="1:13" x14ac:dyDescent="0.3">
      <c r="A4523">
        <v>1408</v>
      </c>
      <c r="B4523" s="1">
        <v>45227</v>
      </c>
      <c r="C4523" s="4" t="str">
        <f>IF(ISBLANK(Table14[[#This Row],[Sales_Rep]]),"Unknown",Table14[[#This Row],[Sales_Rep]])</f>
        <v>Eve</v>
      </c>
      <c r="D4523" s="4" t="str">
        <f>PROPER(Table14[[#This Row],[Region]])</f>
        <v>East</v>
      </c>
      <c r="E4523" s="9">
        <f>IF(ISBLANK(Table14[[#This Row],[Sales_Amount]]),MEDIAN(Table14[Sales_Amount]),Table14[[#This Row],[Sales_Amount]])</f>
        <v>139109.76999999999</v>
      </c>
      <c r="F4523" s="11">
        <f>IF(ISBLANK(Table14[[#This Row],[Quantity_Sold]]),MEDIAN(Table14[Quantity_Sold]),Table14[[#This Row],[Quantity_Sold]])</f>
        <v>47</v>
      </c>
      <c r="G4523" s="4" t="str">
        <f>TRIM(Table14[[#This Row],[Product_Category]])</f>
        <v>Clothing</v>
      </c>
      <c r="H4523" s="9">
        <v>2879.14</v>
      </c>
      <c r="I4523" s="9">
        <v>3746.56</v>
      </c>
      <c r="J4523" s="4" t="str">
        <f>PROPER(Table14[[#This Row],[Customer_Type]])</f>
        <v>Returning</v>
      </c>
      <c r="K4523" s="13">
        <f>IF(ISBLANK(Table14[[#This Row],[Discount]]),MEDIAN(Table14[Discount]),Table14[[#This Row],[Discount]])</f>
        <v>0.21</v>
      </c>
      <c r="L4523" s="4" t="s">
        <v>31</v>
      </c>
      <c r="M4523" s="4" t="s">
        <v>22</v>
      </c>
    </row>
    <row r="4524" spans="1:13" x14ac:dyDescent="0.3">
      <c r="A4524">
        <v>1285</v>
      </c>
      <c r="B4524" s="1">
        <v>45555</v>
      </c>
      <c r="C4524" s="4" t="str">
        <f>IF(ISBLANK(Table14[[#This Row],[Sales_Rep]]),"Unknown",Table14[[#This Row],[Sales_Rep]])</f>
        <v>Eve</v>
      </c>
      <c r="D4524" s="4" t="str">
        <f>PROPER(Table14[[#This Row],[Region]])</f>
        <v>South</v>
      </c>
      <c r="E4524" s="9">
        <f>IF(ISBLANK(Table14[[#This Row],[Sales_Amount]]),MEDIAN(Table14[Sales_Amount]),Table14[[#This Row],[Sales_Amount]])</f>
        <v>66909.94</v>
      </c>
      <c r="F4524" s="11">
        <f>IF(ISBLANK(Table14[[#This Row],[Quantity_Sold]]),MEDIAN(Table14[Quantity_Sold]),Table14[[#This Row],[Quantity_Sold]])</f>
        <v>21</v>
      </c>
      <c r="G4524" s="4" t="str">
        <f>TRIM(Table14[[#This Row],[Product_Category]])</f>
        <v>Electronics</v>
      </c>
      <c r="H4524" s="9">
        <v>2592.2399999999998</v>
      </c>
      <c r="I4524" s="9">
        <v>3838.78</v>
      </c>
      <c r="J4524" s="4" t="str">
        <f>PROPER(Table14[[#This Row],[Customer_Type]])</f>
        <v>Returning</v>
      </c>
      <c r="K4524" s="13">
        <f>IF(ISBLANK(Table14[[#This Row],[Discount]]),MEDIAN(Table14[Discount]),Table14[[#This Row],[Discount]])</f>
        <v>0.17</v>
      </c>
      <c r="L4524" s="4" t="s">
        <v>26</v>
      </c>
      <c r="M4524" s="4" t="s">
        <v>18</v>
      </c>
    </row>
    <row r="4525" spans="1:13" x14ac:dyDescent="0.3">
      <c r="A4525">
        <v>1412</v>
      </c>
      <c r="B4525" s="1">
        <v>45009</v>
      </c>
      <c r="C4525" s="4" t="str">
        <f>IF(ISBLANK(Table14[[#This Row],[Sales_Rep]]),"Unknown",Table14[[#This Row],[Sales_Rep]])</f>
        <v>Alice</v>
      </c>
      <c r="D4525" s="4" t="str">
        <f>PROPER(Table14[[#This Row],[Region]])</f>
        <v>South</v>
      </c>
      <c r="E4525" s="9">
        <f>IF(ISBLANK(Table14[[#This Row],[Sales_Amount]]),MEDIAN(Table14[Sales_Amount]),Table14[[#This Row],[Sales_Amount]])</f>
        <v>18006.490000000002</v>
      </c>
      <c r="F4525" s="11">
        <f>IF(ISBLANK(Table14[[#This Row],[Quantity_Sold]]),MEDIAN(Table14[Quantity_Sold]),Table14[[#This Row],[Quantity_Sold]])</f>
        <v>49</v>
      </c>
      <c r="G4525" s="4" t="str">
        <f>TRIM(Table14[[#This Row],[Product_Category]])</f>
        <v>Food</v>
      </c>
      <c r="H4525" s="9">
        <v>330.75</v>
      </c>
      <c r="I4525" s="9">
        <v>422.39</v>
      </c>
      <c r="J4525" s="4" t="str">
        <f>PROPER(Table14[[#This Row],[Customer_Type]])</f>
        <v>Returning</v>
      </c>
      <c r="K4525" s="13">
        <f>IF(ISBLANK(Table14[[#This Row],[Discount]]),MEDIAN(Table14[Discount]),Table14[[#This Row],[Discount]])</f>
        <v>0.13</v>
      </c>
      <c r="L4525" s="4" t="s">
        <v>17</v>
      </c>
      <c r="M4525" s="4" t="s">
        <v>22</v>
      </c>
    </row>
    <row r="4526" spans="1:13" x14ac:dyDescent="0.3">
      <c r="A4526">
        <v>1418</v>
      </c>
      <c r="B4526" s="1">
        <v>45038</v>
      </c>
      <c r="C4526" s="4" t="str">
        <f>IF(ISBLANK(Table14[[#This Row],[Sales_Rep]]),"Unknown",Table14[[#This Row],[Sales_Rep]])</f>
        <v>Alice</v>
      </c>
      <c r="D4526" s="4" t="str">
        <f>PROPER(Table14[[#This Row],[Region]])</f>
        <v>West</v>
      </c>
      <c r="E4526" s="9">
        <f>IF(ISBLANK(Table14[[#This Row],[Sales_Amount]]),MEDIAN(Table14[Sales_Amount]),Table14[[#This Row],[Sales_Amount]])</f>
        <v>47061.120000000003</v>
      </c>
      <c r="F4526" s="11">
        <f>IF(ISBLANK(Table14[[#This Row],[Quantity_Sold]]),MEDIAN(Table14[Quantity_Sold]),Table14[[#This Row],[Quantity_Sold]])</f>
        <v>8</v>
      </c>
      <c r="G4526" s="4" t="str">
        <f>TRIM(Table14[[#This Row],[Product_Category]])</f>
        <v>Electronics</v>
      </c>
      <c r="H4526" s="9">
        <v>4952.34</v>
      </c>
      <c r="I4526" s="9">
        <v>7353.3</v>
      </c>
      <c r="J4526" s="4" t="str">
        <f>PROPER(Table14[[#This Row],[Customer_Type]])</f>
        <v>Returning</v>
      </c>
      <c r="K4526" s="13">
        <f>IF(ISBLANK(Table14[[#This Row],[Discount]]),MEDIAN(Table14[Discount]),Table14[[#This Row],[Discount]])</f>
        <v>0.2</v>
      </c>
      <c r="L4526" s="4" t="s">
        <v>31</v>
      </c>
      <c r="M4526" s="4" t="s">
        <v>18</v>
      </c>
    </row>
    <row r="4527" spans="1:13" x14ac:dyDescent="0.3">
      <c r="A4527">
        <v>1482</v>
      </c>
      <c r="B4527" s="1">
        <v>45192</v>
      </c>
      <c r="C4527" s="4" t="str">
        <f>IF(ISBLANK(Table14[[#This Row],[Sales_Rep]]),"Unknown",Table14[[#This Row],[Sales_Rep]])</f>
        <v>Eve</v>
      </c>
      <c r="D4527" s="4" t="str">
        <f>PROPER(Table14[[#This Row],[Region]])</f>
        <v>West</v>
      </c>
      <c r="E4527" s="9">
        <f>IF(ISBLANK(Table14[[#This Row],[Sales_Amount]]),MEDIAN(Table14[Sales_Amount]),Table14[[#This Row],[Sales_Amount]])</f>
        <v>86084.27</v>
      </c>
      <c r="F4527" s="11">
        <f>IF(ISBLANK(Table14[[#This Row],[Quantity_Sold]]),MEDIAN(Table14[Quantity_Sold]),Table14[[#This Row],[Quantity_Sold]])</f>
        <v>23</v>
      </c>
      <c r="G4527" s="4" t="str">
        <f>TRIM(Table14[[#This Row],[Product_Category]])</f>
        <v>Food</v>
      </c>
      <c r="H4527" s="9">
        <v>3609.04</v>
      </c>
      <c r="I4527" s="9">
        <v>4024.51</v>
      </c>
      <c r="J4527" s="4" t="str">
        <f>PROPER(Table14[[#This Row],[Customer_Type]])</f>
        <v>New</v>
      </c>
      <c r="K4527" s="13">
        <f>IF(ISBLANK(Table14[[#This Row],[Discount]]),MEDIAN(Table14[Discount]),Table14[[#This Row],[Discount]])</f>
        <v>7.0000000000000007E-2</v>
      </c>
      <c r="L4527" s="4" t="s">
        <v>26</v>
      </c>
      <c r="M4527" s="4" t="s">
        <v>18</v>
      </c>
    </row>
    <row r="4528" spans="1:13" x14ac:dyDescent="0.3">
      <c r="A4528">
        <v>1374</v>
      </c>
      <c r="B4528" s="1">
        <v>45248</v>
      </c>
      <c r="C4528" s="4" t="str">
        <f>IF(ISBLANK(Table14[[#This Row],[Sales_Rep]]),"Unknown",Table14[[#This Row],[Sales_Rep]])</f>
        <v>Charlie</v>
      </c>
      <c r="D4528" s="4" t="str">
        <f>PROPER(Table14[[#This Row],[Region]])</f>
        <v>West</v>
      </c>
      <c r="E4528" s="9">
        <f>IF(ISBLANK(Table14[[#This Row],[Sales_Amount]]),MEDIAN(Table14[Sales_Amount]),Table14[[#This Row],[Sales_Amount]])</f>
        <v>14389.67</v>
      </c>
      <c r="F4528" s="11">
        <f>IF(ISBLANK(Table14[[#This Row],[Quantity_Sold]]),MEDIAN(Table14[Quantity_Sold]),Table14[[#This Row],[Quantity_Sold]])</f>
        <v>14</v>
      </c>
      <c r="G4528" s="4" t="str">
        <f>TRIM(Table14[[#This Row],[Product_Category]])</f>
        <v>Furniture</v>
      </c>
      <c r="H4528" s="9">
        <v>743.94</v>
      </c>
      <c r="I4528" s="9">
        <v>1070.6600000000001</v>
      </c>
      <c r="J4528" s="4" t="str">
        <f>PROPER(Table14[[#This Row],[Customer_Type]])</f>
        <v>Returning</v>
      </c>
      <c r="K4528" s="13">
        <f>IF(ISBLANK(Table14[[#This Row],[Discount]]),MEDIAN(Table14[Discount]),Table14[[#This Row],[Discount]])</f>
        <v>0.04</v>
      </c>
      <c r="L4528" s="4" t="s">
        <v>26</v>
      </c>
      <c r="M4528" s="4" t="s">
        <v>18</v>
      </c>
    </row>
    <row r="4529" spans="1:13" x14ac:dyDescent="0.3">
      <c r="A4529">
        <v>1007</v>
      </c>
      <c r="B4529" s="1">
        <v>45085</v>
      </c>
      <c r="C4529" s="4" t="str">
        <f>IF(ISBLANK(Table14[[#This Row],[Sales_Rep]]),"Unknown",Table14[[#This Row],[Sales_Rep]])</f>
        <v>Eve</v>
      </c>
      <c r="D4529" s="4" t="str">
        <f>PROPER(Table14[[#This Row],[Region]])</f>
        <v>East</v>
      </c>
      <c r="E4529" s="9">
        <f>IF(ISBLANK(Table14[[#This Row],[Sales_Amount]]),MEDIAN(Table14[Sales_Amount]),Table14[[#This Row],[Sales_Amount]])</f>
        <v>25660.16</v>
      </c>
      <c r="F4529" s="11">
        <f>IF(ISBLANK(Table14[[#This Row],[Quantity_Sold]]),MEDIAN(Table14[Quantity_Sold]),Table14[[#This Row],[Quantity_Sold]])</f>
        <v>7</v>
      </c>
      <c r="G4529" s="4" t="str">
        <f>TRIM(Table14[[#This Row],[Product_Category]])</f>
        <v>Furniture</v>
      </c>
      <c r="H4529" s="9">
        <v>3001.82</v>
      </c>
      <c r="I4529" s="9">
        <v>4165.6099999999997</v>
      </c>
      <c r="J4529" s="4" t="str">
        <f>PROPER(Table14[[#This Row],[Customer_Type]])</f>
        <v>New</v>
      </c>
      <c r="K4529" s="13">
        <f>IF(ISBLANK(Table14[[#This Row],[Discount]]),MEDIAN(Table14[Discount]),Table14[[#This Row],[Discount]])</f>
        <v>0.12</v>
      </c>
      <c r="L4529" s="4" t="s">
        <v>26</v>
      </c>
      <c r="M4529" s="4" t="s">
        <v>18</v>
      </c>
    </row>
    <row r="4530" spans="1:13" x14ac:dyDescent="0.3">
      <c r="A4530">
        <v>1136</v>
      </c>
      <c r="B4530" s="1">
        <v>45146</v>
      </c>
      <c r="C4530" s="4" t="str">
        <f>IF(ISBLANK(Table14[[#This Row],[Sales_Rep]]),"Unknown",Table14[[#This Row],[Sales_Rep]])</f>
        <v>Alice</v>
      </c>
      <c r="D4530" s="4" t="str">
        <f>PROPER(Table14[[#This Row],[Region]])</f>
        <v>West</v>
      </c>
      <c r="E4530" s="9">
        <f>IF(ISBLANK(Table14[[#This Row],[Sales_Amount]]),MEDIAN(Table14[Sales_Amount]),Table14[[#This Row],[Sales_Amount]])</f>
        <v>69824.460000000006</v>
      </c>
      <c r="F4530" s="11">
        <f>IF(ISBLANK(Table14[[#This Row],[Quantity_Sold]]),MEDIAN(Table14[Quantity_Sold]),Table14[[#This Row],[Quantity_Sold]])</f>
        <v>48</v>
      </c>
      <c r="G4530" s="4" t="str">
        <f>TRIM(Table14[[#This Row],[Product_Category]])</f>
        <v>Electronics</v>
      </c>
      <c r="H4530" s="9">
        <v>1013.12</v>
      </c>
      <c r="I4530" s="9">
        <v>1469.37</v>
      </c>
      <c r="J4530" s="4" t="str">
        <f>PROPER(Table14[[#This Row],[Customer_Type]])</f>
        <v>New</v>
      </c>
      <c r="K4530" s="13">
        <f>IF(ISBLANK(Table14[[#This Row],[Discount]]),MEDIAN(Table14[Discount]),Table14[[#This Row],[Discount]])</f>
        <v>0.01</v>
      </c>
      <c r="L4530" s="4" t="s">
        <v>31</v>
      </c>
      <c r="M4530" s="4" t="s">
        <v>22</v>
      </c>
    </row>
    <row r="4531" spans="1:13" x14ac:dyDescent="0.3">
      <c r="A4531">
        <v>1170</v>
      </c>
      <c r="B4531" s="1">
        <v>45120</v>
      </c>
      <c r="C4531" s="4" t="str">
        <f>IF(ISBLANK(Table14[[#This Row],[Sales_Rep]]),"Unknown",Table14[[#This Row],[Sales_Rep]])</f>
        <v>David</v>
      </c>
      <c r="D4531" s="4" t="str">
        <f>PROPER(Table14[[#This Row],[Region]])</f>
        <v>East</v>
      </c>
      <c r="E4531" s="9">
        <f>IF(ISBLANK(Table14[[#This Row],[Sales_Amount]]),MEDIAN(Table14[Sales_Amount]),Table14[[#This Row],[Sales_Amount]])</f>
        <v>49530.21</v>
      </c>
      <c r="F4531" s="11">
        <f>IF(ISBLANK(Table14[[#This Row],[Quantity_Sold]]),MEDIAN(Table14[Quantity_Sold]),Table14[[#This Row],[Quantity_Sold]])</f>
        <v>23</v>
      </c>
      <c r="G4531" s="4" t="str">
        <f>TRIM(Table14[[#This Row],[Product_Category]])</f>
        <v>Clothing</v>
      </c>
      <c r="H4531" s="9">
        <v>1761.61</v>
      </c>
      <c r="I4531" s="9">
        <v>2220.09</v>
      </c>
      <c r="J4531" s="4" t="str">
        <f>PROPER(Table14[[#This Row],[Customer_Type]])</f>
        <v>New</v>
      </c>
      <c r="K4531" s="13">
        <f>IF(ISBLANK(Table14[[#This Row],[Discount]]),MEDIAN(Table14[Discount]),Table14[[#This Row],[Discount]])</f>
        <v>0.03</v>
      </c>
      <c r="L4531" s="4" t="s">
        <v>17</v>
      </c>
      <c r="M4531" s="4" t="s">
        <v>18</v>
      </c>
    </row>
    <row r="4532" spans="1:13" x14ac:dyDescent="0.3">
      <c r="A4532">
        <v>1114</v>
      </c>
      <c r="B4532" s="1">
        <v>45434</v>
      </c>
      <c r="C4532" s="4" t="str">
        <f>IF(ISBLANK(Table14[[#This Row],[Sales_Rep]]),"Unknown",Table14[[#This Row],[Sales_Rep]])</f>
        <v>Bob</v>
      </c>
      <c r="D4532" s="4" t="str">
        <f>PROPER(Table14[[#This Row],[Region]])</f>
        <v>North</v>
      </c>
      <c r="E4532" s="9">
        <f>IF(ISBLANK(Table14[[#This Row],[Sales_Amount]]),MEDIAN(Table14[Sales_Amount]),Table14[[#This Row],[Sales_Amount]])</f>
        <v>34845.93</v>
      </c>
      <c r="F4532" s="11">
        <f>IF(ISBLANK(Table14[[#This Row],[Quantity_Sold]]),MEDIAN(Table14[Quantity_Sold]),Table14[[#This Row],[Quantity_Sold]])</f>
        <v>19</v>
      </c>
      <c r="G4532" s="4" t="str">
        <f>TRIM(Table14[[#This Row],[Product_Category]])</f>
        <v>Clothing</v>
      </c>
      <c r="H4532" s="9">
        <v>1473</v>
      </c>
      <c r="I4532" s="9">
        <v>2060.67</v>
      </c>
      <c r="J4532" s="4" t="str">
        <f>PROPER(Table14[[#This Row],[Customer_Type]])</f>
        <v>Returning</v>
      </c>
      <c r="K4532" s="13">
        <f>IF(ISBLANK(Table14[[#This Row],[Discount]]),MEDIAN(Table14[Discount]),Table14[[#This Row],[Discount]])</f>
        <v>0.11</v>
      </c>
      <c r="L4532" s="4" t="s">
        <v>26</v>
      </c>
      <c r="M4532" s="4" t="s">
        <v>18</v>
      </c>
    </row>
    <row r="4533" spans="1:13" x14ac:dyDescent="0.3">
      <c r="A4533">
        <v>1340</v>
      </c>
      <c r="B4533" s="1">
        <v>45346</v>
      </c>
      <c r="C4533" s="4" t="str">
        <f>IF(ISBLANK(Table14[[#This Row],[Sales_Rep]]),"Unknown",Table14[[#This Row],[Sales_Rep]])</f>
        <v>David</v>
      </c>
      <c r="D4533" s="4" t="str">
        <f>PROPER(Table14[[#This Row],[Region]])</f>
        <v>North</v>
      </c>
      <c r="E4533" s="9">
        <f>IF(ISBLANK(Table14[[#This Row],[Sales_Amount]]),MEDIAN(Table14[Sales_Amount]),Table14[[#This Row],[Sales_Amount]])</f>
        <v>44684.800000000003</v>
      </c>
      <c r="F4533" s="11">
        <f>IF(ISBLANK(Table14[[#This Row],[Quantity_Sold]]),MEDIAN(Table14[Quantity_Sold]),Table14[[#This Row],[Quantity_Sold]])</f>
        <v>17</v>
      </c>
      <c r="G4533" s="4" t="str">
        <f>TRIM(Table14[[#This Row],[Product_Category]])</f>
        <v>Electronics</v>
      </c>
      <c r="H4533" s="9">
        <v>3072.6</v>
      </c>
      <c r="I4533" s="9">
        <v>3504.69</v>
      </c>
      <c r="J4533" s="4" t="str">
        <f>PROPER(Table14[[#This Row],[Customer_Type]])</f>
        <v>New</v>
      </c>
      <c r="K4533" s="13">
        <f>IF(ISBLANK(Table14[[#This Row],[Discount]]),MEDIAN(Table14[Discount]),Table14[[#This Row],[Discount]])</f>
        <v>0.25</v>
      </c>
      <c r="L4533" s="4" t="s">
        <v>17</v>
      </c>
      <c r="M4533" s="4" t="s">
        <v>22</v>
      </c>
    </row>
    <row r="4534" spans="1:13" x14ac:dyDescent="0.3">
      <c r="A4534">
        <v>1455</v>
      </c>
      <c r="B4534" s="1">
        <v>45431</v>
      </c>
      <c r="C4534" s="4" t="str">
        <f>IF(ISBLANK(Table14[[#This Row],[Sales_Rep]]),"Unknown",Table14[[#This Row],[Sales_Rep]])</f>
        <v>David</v>
      </c>
      <c r="D4534" s="4" t="str">
        <f>PROPER(Table14[[#This Row],[Region]])</f>
        <v>East</v>
      </c>
      <c r="E4534" s="9">
        <f>IF(ISBLANK(Table14[[#This Row],[Sales_Amount]]),MEDIAN(Table14[Sales_Amount]),Table14[[#This Row],[Sales_Amount]])</f>
        <v>30237.66</v>
      </c>
      <c r="F4534" s="11">
        <f>IF(ISBLANK(Table14[[#This Row],[Quantity_Sold]]),MEDIAN(Table14[Quantity_Sold]),Table14[[#This Row],[Quantity_Sold]])</f>
        <v>41</v>
      </c>
      <c r="G4534" s="4" t="str">
        <f>TRIM(Table14[[#This Row],[Product_Category]])</f>
        <v>Food</v>
      </c>
      <c r="H4534" s="9">
        <v>557.85</v>
      </c>
      <c r="I4534" s="9">
        <v>776.32</v>
      </c>
      <c r="J4534" s="4" t="str">
        <f>PROPER(Table14[[#This Row],[Customer_Type]])</f>
        <v>Returning</v>
      </c>
      <c r="K4534" s="13">
        <f>IF(ISBLANK(Table14[[#This Row],[Discount]]),MEDIAN(Table14[Discount]),Table14[[#This Row],[Discount]])</f>
        <v>0.05</v>
      </c>
      <c r="L4534" s="4" t="s">
        <v>17</v>
      </c>
      <c r="M4534" s="4" t="s">
        <v>22</v>
      </c>
    </row>
    <row r="4535" spans="1:13" x14ac:dyDescent="0.3">
      <c r="A4535">
        <v>1166</v>
      </c>
      <c r="B4535" s="1">
        <v>44983</v>
      </c>
      <c r="C4535" s="4" t="str">
        <f>IF(ISBLANK(Table14[[#This Row],[Sales_Rep]]),"Unknown",Table14[[#This Row],[Sales_Rep]])</f>
        <v>Alice</v>
      </c>
      <c r="D4535" s="4" t="str">
        <f>PROPER(Table14[[#This Row],[Region]])</f>
        <v>West</v>
      </c>
      <c r="E4535" s="9">
        <f>IF(ISBLANK(Table14[[#This Row],[Sales_Amount]]),MEDIAN(Table14[Sales_Amount]),Table14[[#This Row],[Sales_Amount]])</f>
        <v>2187.98</v>
      </c>
      <c r="F4535" s="11">
        <f>IF(ISBLANK(Table14[[#This Row],[Quantity_Sold]]),MEDIAN(Table14[Quantity_Sold]),Table14[[#This Row],[Quantity_Sold]])</f>
        <v>2</v>
      </c>
      <c r="G4535" s="4" t="str">
        <f>TRIM(Table14[[#This Row],[Product_Category]])</f>
        <v>Food</v>
      </c>
      <c r="H4535" s="9">
        <v>1032.56</v>
      </c>
      <c r="I4535" s="9">
        <v>1257.46</v>
      </c>
      <c r="J4535" s="4" t="str">
        <f>PROPER(Table14[[#This Row],[Customer_Type]])</f>
        <v>Returning</v>
      </c>
      <c r="K4535" s="13">
        <f>IF(ISBLANK(Table14[[#This Row],[Discount]]),MEDIAN(Table14[Discount]),Table14[[#This Row],[Discount]])</f>
        <v>0.13</v>
      </c>
      <c r="L4535" s="4" t="s">
        <v>26</v>
      </c>
      <c r="M4535" s="4" t="s">
        <v>18</v>
      </c>
    </row>
    <row r="4536" spans="1:13" x14ac:dyDescent="0.3">
      <c r="A4536">
        <v>1134</v>
      </c>
      <c r="B4536" s="1">
        <v>45004</v>
      </c>
      <c r="C4536" s="4" t="str">
        <f>IF(ISBLANK(Table14[[#This Row],[Sales_Rep]]),"Unknown",Table14[[#This Row],[Sales_Rep]])</f>
        <v>Eve</v>
      </c>
      <c r="D4536" s="4" t="str">
        <f>PROPER(Table14[[#This Row],[Region]])</f>
        <v>West</v>
      </c>
      <c r="E4536" s="9">
        <f>IF(ISBLANK(Table14[[#This Row],[Sales_Amount]]),MEDIAN(Table14[Sales_Amount]),Table14[[#This Row],[Sales_Amount]])</f>
        <v>21042.91</v>
      </c>
      <c r="F4536" s="11">
        <f>IF(ISBLANK(Table14[[#This Row],[Quantity_Sold]]),MEDIAN(Table14[Quantity_Sold]),Table14[[#This Row],[Quantity_Sold]])</f>
        <v>25</v>
      </c>
      <c r="G4536" s="4" t="str">
        <f>TRIM(Table14[[#This Row],[Product_Category]])</f>
        <v>Food</v>
      </c>
      <c r="H4536" s="9">
        <v>767.1</v>
      </c>
      <c r="I4536" s="9">
        <v>967.49</v>
      </c>
      <c r="J4536" s="4" t="str">
        <f>PROPER(Table14[[#This Row],[Customer_Type]])</f>
        <v>New</v>
      </c>
      <c r="K4536" s="13">
        <f>IF(ISBLANK(Table14[[#This Row],[Discount]]),MEDIAN(Table14[Discount]),Table14[[#This Row],[Discount]])</f>
        <v>0.13</v>
      </c>
      <c r="L4536" s="4" t="s">
        <v>26</v>
      </c>
      <c r="M4536" s="4" t="s">
        <v>22</v>
      </c>
    </row>
    <row r="4537" spans="1:13" x14ac:dyDescent="0.3">
      <c r="A4537">
        <v>1389</v>
      </c>
      <c r="B4537" s="1">
        <v>45337</v>
      </c>
      <c r="C4537" s="4" t="str">
        <f>IF(ISBLANK(Table14[[#This Row],[Sales_Rep]]),"Unknown",Table14[[#This Row],[Sales_Rep]])</f>
        <v>Charlie</v>
      </c>
      <c r="D4537" s="4" t="str">
        <f>PROPER(Table14[[#This Row],[Region]])</f>
        <v>West</v>
      </c>
      <c r="E4537" s="9">
        <f>IF(ISBLANK(Table14[[#This Row],[Sales_Amount]]),MEDIAN(Table14[Sales_Amount]),Table14[[#This Row],[Sales_Amount]])</f>
        <v>173162.89</v>
      </c>
      <c r="F4537" s="11">
        <f>IF(ISBLANK(Table14[[#This Row],[Quantity_Sold]]),MEDIAN(Table14[Quantity_Sold]),Table14[[#This Row],[Quantity_Sold]])</f>
        <v>49</v>
      </c>
      <c r="G4537" s="4" t="str">
        <f>TRIM(Table14[[#This Row],[Product_Category]])</f>
        <v>Electronics</v>
      </c>
      <c r="H4537" s="9">
        <v>3760.43</v>
      </c>
      <c r="I4537" s="9">
        <v>4775.59</v>
      </c>
      <c r="J4537" s="4" t="str">
        <f>PROPER(Table14[[#This Row],[Customer_Type]])</f>
        <v>Returning</v>
      </c>
      <c r="K4537" s="13">
        <f>IF(ISBLANK(Table14[[#This Row],[Discount]]),MEDIAN(Table14[Discount]),Table14[[#This Row],[Discount]])</f>
        <v>0.26</v>
      </c>
      <c r="L4537" s="4" t="s">
        <v>31</v>
      </c>
      <c r="M4537" s="4" t="s">
        <v>18</v>
      </c>
    </row>
    <row r="4538" spans="1:13" x14ac:dyDescent="0.3">
      <c r="A4538">
        <v>1214</v>
      </c>
      <c r="B4538" s="1">
        <v>45458</v>
      </c>
      <c r="C4538" s="4" t="str">
        <f>IF(ISBLANK(Table14[[#This Row],[Sales_Rep]]),"Unknown",Table14[[#This Row],[Sales_Rep]])</f>
        <v>David</v>
      </c>
      <c r="D4538" s="4" t="str">
        <f>PROPER(Table14[[#This Row],[Region]])</f>
        <v>West</v>
      </c>
      <c r="E4538" s="9">
        <f>IF(ISBLANK(Table14[[#This Row],[Sales_Amount]]),MEDIAN(Table14[Sales_Amount]),Table14[[#This Row],[Sales_Amount]])</f>
        <v>19705.650000000001</v>
      </c>
      <c r="F4538" s="11">
        <f>IF(ISBLANK(Table14[[#This Row],[Quantity_Sold]]),MEDIAN(Table14[Quantity_Sold]),Table14[[#This Row],[Quantity_Sold]])</f>
        <v>8</v>
      </c>
      <c r="G4538" s="4" t="str">
        <f>TRIM(Table14[[#This Row],[Product_Category]])</f>
        <v>Furniture</v>
      </c>
      <c r="H4538" s="9">
        <v>2195.06</v>
      </c>
      <c r="I4538" s="9">
        <v>2565.84</v>
      </c>
      <c r="J4538" s="4" t="str">
        <f>PROPER(Table14[[#This Row],[Customer_Type]])</f>
        <v>New</v>
      </c>
      <c r="K4538" s="13">
        <f>IF(ISBLANK(Table14[[#This Row],[Discount]]),MEDIAN(Table14[Discount]),Table14[[#This Row],[Discount]])</f>
        <v>0.04</v>
      </c>
      <c r="L4538" s="4" t="s">
        <v>26</v>
      </c>
      <c r="M4538" s="4" t="s">
        <v>18</v>
      </c>
    </row>
    <row r="4539" spans="1:13" x14ac:dyDescent="0.3">
      <c r="A4539">
        <v>1320</v>
      </c>
      <c r="B4539" s="1">
        <v>44965</v>
      </c>
      <c r="C4539" s="4" t="str">
        <f>IF(ISBLANK(Table14[[#This Row],[Sales_Rep]]),"Unknown",Table14[[#This Row],[Sales_Rep]])</f>
        <v>Eve</v>
      </c>
      <c r="D4539" s="4" t="str">
        <f>PROPER(Table14[[#This Row],[Region]])</f>
        <v>South</v>
      </c>
      <c r="E4539" s="9">
        <f>IF(ISBLANK(Table14[[#This Row],[Sales_Amount]]),MEDIAN(Table14[Sales_Amount]),Table14[[#This Row],[Sales_Amount]])</f>
        <v>78885.990000000005</v>
      </c>
      <c r="F4539" s="11">
        <f>IF(ISBLANK(Table14[[#This Row],[Quantity_Sold]]),MEDIAN(Table14[Quantity_Sold]),Table14[[#This Row],[Quantity_Sold]])</f>
        <v>22</v>
      </c>
      <c r="G4539" s="4" t="str">
        <f>TRIM(Table14[[#This Row],[Product_Category]])</f>
        <v>Food</v>
      </c>
      <c r="H4539" s="9">
        <v>2681.79</v>
      </c>
      <c r="I4539" s="9">
        <v>3855.62</v>
      </c>
      <c r="J4539" s="4" t="str">
        <f>PROPER(Table14[[#This Row],[Customer_Type]])</f>
        <v>New</v>
      </c>
      <c r="K4539" s="13">
        <f>IF(ISBLANK(Table14[[#This Row],[Discount]]),MEDIAN(Table14[Discount]),Table14[[#This Row],[Discount]])</f>
        <v>7.0000000000000007E-2</v>
      </c>
      <c r="L4539" s="4" t="s">
        <v>26</v>
      </c>
      <c r="M4539" s="4" t="s">
        <v>18</v>
      </c>
    </row>
    <row r="4540" spans="1:13" x14ac:dyDescent="0.3">
      <c r="A4540">
        <v>1040</v>
      </c>
      <c r="B4540" s="1">
        <v>45062</v>
      </c>
      <c r="C4540" s="4" t="str">
        <f>IF(ISBLANK(Table14[[#This Row],[Sales_Rep]]),"Unknown",Table14[[#This Row],[Sales_Rep]])</f>
        <v>Charlie</v>
      </c>
      <c r="D4540" s="4" t="str">
        <f>PROPER(Table14[[#This Row],[Region]])</f>
        <v>North</v>
      </c>
      <c r="E4540" s="9">
        <f>IF(ISBLANK(Table14[[#This Row],[Sales_Amount]]),MEDIAN(Table14[Sales_Amount]),Table14[[#This Row],[Sales_Amount]])</f>
        <v>48546.82</v>
      </c>
      <c r="F4540" s="11">
        <f>IF(ISBLANK(Table14[[#This Row],[Quantity_Sold]]),MEDIAN(Table14[Quantity_Sold]),Table14[[#This Row],[Quantity_Sold]])</f>
        <v>27</v>
      </c>
      <c r="G4540" s="4" t="str">
        <f>TRIM(Table14[[#This Row],[Product_Category]])</f>
        <v>Electronics</v>
      </c>
      <c r="H4540" s="9">
        <v>1715.69</v>
      </c>
      <c r="I4540" s="9">
        <v>2192.7199999999998</v>
      </c>
      <c r="J4540" s="4" t="str">
        <f>PROPER(Table14[[#This Row],[Customer_Type]])</f>
        <v>New</v>
      </c>
      <c r="K4540" s="13">
        <f>IF(ISBLANK(Table14[[#This Row],[Discount]]),MEDIAN(Table14[Discount]),Table14[[#This Row],[Discount]])</f>
        <v>0.18</v>
      </c>
      <c r="L4540" s="4" t="s">
        <v>31</v>
      </c>
      <c r="M4540" s="4" t="s">
        <v>18</v>
      </c>
    </row>
    <row r="4541" spans="1:13" x14ac:dyDescent="0.3">
      <c r="A4541">
        <v>1096</v>
      </c>
      <c r="B4541" s="1">
        <v>45632</v>
      </c>
      <c r="C4541" s="4" t="str">
        <f>IF(ISBLANK(Table14[[#This Row],[Sales_Rep]]),"Unknown",Table14[[#This Row],[Sales_Rep]])</f>
        <v>David</v>
      </c>
      <c r="D4541" s="4" t="str">
        <f>PROPER(Table14[[#This Row],[Region]])</f>
        <v>East</v>
      </c>
      <c r="E4541" s="9">
        <f>IF(ISBLANK(Table14[[#This Row],[Sales_Amount]]),MEDIAN(Table14[Sales_Amount]),Table14[[#This Row],[Sales_Amount]])</f>
        <v>64907.12</v>
      </c>
      <c r="F4541" s="11">
        <f>IF(ISBLANK(Table14[[#This Row],[Quantity_Sold]]),MEDIAN(Table14[Quantity_Sold]),Table14[[#This Row],[Quantity_Sold]])</f>
        <v>14</v>
      </c>
      <c r="G4541" s="4" t="str">
        <f>TRIM(Table14[[#This Row],[Product_Category]])</f>
        <v>Food</v>
      </c>
      <c r="H4541" s="9">
        <v>3652.1</v>
      </c>
      <c r="I4541" s="9">
        <v>5454.38</v>
      </c>
      <c r="J4541" s="4" t="str">
        <f>PROPER(Table14[[#This Row],[Customer_Type]])</f>
        <v>New</v>
      </c>
      <c r="K4541" s="13">
        <f>IF(ISBLANK(Table14[[#This Row],[Discount]]),MEDIAN(Table14[Discount]),Table14[[#This Row],[Discount]])</f>
        <v>0.15</v>
      </c>
      <c r="L4541" s="4" t="s">
        <v>17</v>
      </c>
      <c r="M4541" s="4" t="s">
        <v>22</v>
      </c>
    </row>
    <row r="4542" spans="1:13" x14ac:dyDescent="0.3">
      <c r="A4542">
        <v>1256</v>
      </c>
      <c r="B4542" s="1">
        <v>45379</v>
      </c>
      <c r="C4542" s="4" t="str">
        <f>IF(ISBLANK(Table14[[#This Row],[Sales_Rep]]),"Unknown",Table14[[#This Row],[Sales_Rep]])</f>
        <v>Charlie</v>
      </c>
      <c r="D4542" s="4" t="str">
        <f>PROPER(Table14[[#This Row],[Region]])</f>
        <v>North</v>
      </c>
      <c r="E4542" s="9">
        <f>IF(ISBLANK(Table14[[#This Row],[Sales_Amount]]),MEDIAN(Table14[Sales_Amount]),Table14[[#This Row],[Sales_Amount]])</f>
        <v>131938.75</v>
      </c>
      <c r="F4542" s="11">
        <f>IF(ISBLANK(Table14[[#This Row],[Quantity_Sold]]),MEDIAN(Table14[Quantity_Sold]),Table14[[#This Row],[Quantity_Sold]])</f>
        <v>27</v>
      </c>
      <c r="G4542" s="4" t="str">
        <f>TRIM(Table14[[#This Row],[Product_Category]])</f>
        <v>Food</v>
      </c>
      <c r="H4542" s="9">
        <v>3455.69</v>
      </c>
      <c r="I4542" s="9">
        <v>4935.9799999999996</v>
      </c>
      <c r="J4542" s="4" t="str">
        <f>PROPER(Table14[[#This Row],[Customer_Type]])</f>
        <v>New</v>
      </c>
      <c r="K4542" s="13">
        <f>IF(ISBLANK(Table14[[#This Row],[Discount]]),MEDIAN(Table14[Discount]),Table14[[#This Row],[Discount]])</f>
        <v>0.01</v>
      </c>
      <c r="L4542" s="4" t="s">
        <v>31</v>
      </c>
      <c r="M4542" s="4" t="s">
        <v>22</v>
      </c>
    </row>
    <row r="4543" spans="1:13" x14ac:dyDescent="0.3">
      <c r="A4543">
        <v>1364</v>
      </c>
      <c r="B4543" s="1">
        <v>45365</v>
      </c>
      <c r="C4543" s="4" t="str">
        <f>IF(ISBLANK(Table14[[#This Row],[Sales_Rep]]),"Unknown",Table14[[#This Row],[Sales_Rep]])</f>
        <v>Eve</v>
      </c>
      <c r="D4543" s="4" t="str">
        <f>PROPER(Table14[[#This Row],[Region]])</f>
        <v>North</v>
      </c>
      <c r="E4543" s="9">
        <f>IF(ISBLANK(Table14[[#This Row],[Sales_Amount]]),MEDIAN(Table14[Sales_Amount]),Table14[[#This Row],[Sales_Amount]])</f>
        <v>6952.65</v>
      </c>
      <c r="F4543" s="11">
        <f>IF(ISBLANK(Table14[[#This Row],[Quantity_Sold]]),MEDIAN(Table14[Quantity_Sold]),Table14[[#This Row],[Quantity_Sold]])</f>
        <v>48</v>
      </c>
      <c r="G4543" s="4" t="str">
        <f>TRIM(Table14[[#This Row],[Product_Category]])</f>
        <v>Furniture</v>
      </c>
      <c r="H4543" s="9">
        <v>121.46</v>
      </c>
      <c r="I4543" s="9">
        <v>146.31</v>
      </c>
      <c r="J4543" s="4" t="str">
        <f>PROPER(Table14[[#This Row],[Customer_Type]])</f>
        <v>Returning</v>
      </c>
      <c r="K4543" s="13">
        <f>IF(ISBLANK(Table14[[#This Row],[Discount]]),MEDIAN(Table14[Discount]),Table14[[#This Row],[Discount]])</f>
        <v>0.01</v>
      </c>
      <c r="L4543" s="4" t="s">
        <v>17</v>
      </c>
      <c r="M4543" s="4" t="s">
        <v>18</v>
      </c>
    </row>
    <row r="4544" spans="1:13" x14ac:dyDescent="0.3">
      <c r="A4544">
        <v>1147</v>
      </c>
      <c r="B4544" s="1">
        <v>45006</v>
      </c>
      <c r="C4544" s="4" t="str">
        <f>IF(ISBLANK(Table14[[#This Row],[Sales_Rep]]),"Unknown",Table14[[#This Row],[Sales_Rep]])</f>
        <v>Bob</v>
      </c>
      <c r="D4544" s="4" t="str">
        <f>PROPER(Table14[[#This Row],[Region]])</f>
        <v>North</v>
      </c>
      <c r="E4544" s="9">
        <f>IF(ISBLANK(Table14[[#This Row],[Sales_Amount]]),MEDIAN(Table14[Sales_Amount]),Table14[[#This Row],[Sales_Amount]])</f>
        <v>191483.12</v>
      </c>
      <c r="F4544" s="11">
        <f>IF(ISBLANK(Table14[[#This Row],[Quantity_Sold]]),MEDIAN(Table14[Quantity_Sold]),Table14[[#This Row],[Quantity_Sold]])</f>
        <v>36</v>
      </c>
      <c r="G4544" s="4" t="str">
        <f>TRIM(Table14[[#This Row],[Product_Category]])</f>
        <v>Food</v>
      </c>
      <c r="H4544" s="9">
        <v>3958.43</v>
      </c>
      <c r="I4544" s="9">
        <v>5483.48</v>
      </c>
      <c r="J4544" s="4" t="str">
        <f>PROPER(Table14[[#This Row],[Customer_Type]])</f>
        <v>Returning</v>
      </c>
      <c r="K4544" s="13">
        <f>IF(ISBLANK(Table14[[#This Row],[Discount]]),MEDIAN(Table14[Discount]),Table14[[#This Row],[Discount]])</f>
        <v>0.03</v>
      </c>
      <c r="L4544" s="4" t="s">
        <v>17</v>
      </c>
      <c r="M4544" s="4" t="s">
        <v>22</v>
      </c>
    </row>
    <row r="4545" spans="1:13" x14ac:dyDescent="0.3">
      <c r="A4545">
        <v>1136</v>
      </c>
      <c r="B4545" s="1">
        <v>45021</v>
      </c>
      <c r="C4545" s="4" t="str">
        <f>IF(ISBLANK(Table14[[#This Row],[Sales_Rep]]),"Unknown",Table14[[#This Row],[Sales_Rep]])</f>
        <v>Eve</v>
      </c>
      <c r="D4545" s="4" t="str">
        <f>PROPER(Table14[[#This Row],[Region]])</f>
        <v>South</v>
      </c>
      <c r="E4545" s="9">
        <f>IF(ISBLANK(Table14[[#This Row],[Sales_Amount]]),MEDIAN(Table14[Sales_Amount]),Table14[[#This Row],[Sales_Amount]])</f>
        <v>26662.52</v>
      </c>
      <c r="F4545" s="11">
        <f>IF(ISBLANK(Table14[[#This Row],[Quantity_Sold]]),MEDIAN(Table14[Quantity_Sold]),Table14[[#This Row],[Quantity_Sold]])</f>
        <v>23</v>
      </c>
      <c r="G4545" s="4" t="str">
        <f>TRIM(Table14[[#This Row],[Product_Category]])</f>
        <v>Electronics</v>
      </c>
      <c r="H4545" s="9">
        <v>1199.2</v>
      </c>
      <c r="I4545" s="9">
        <v>1332.46</v>
      </c>
      <c r="J4545" s="4" t="str">
        <f>PROPER(Table14[[#This Row],[Customer_Type]])</f>
        <v>New</v>
      </c>
      <c r="K4545" s="13">
        <f>IF(ISBLANK(Table14[[#This Row],[Discount]]),MEDIAN(Table14[Discount]),Table14[[#This Row],[Discount]])</f>
        <v>0.13</v>
      </c>
      <c r="L4545" s="4" t="s">
        <v>31</v>
      </c>
      <c r="M4545" s="4" t="s">
        <v>22</v>
      </c>
    </row>
    <row r="4546" spans="1:13" x14ac:dyDescent="0.3">
      <c r="A4546">
        <v>1253</v>
      </c>
      <c r="B4546" s="1">
        <v>44951</v>
      </c>
      <c r="C4546" s="4" t="str">
        <f>IF(ISBLANK(Table14[[#This Row],[Sales_Rep]]),"Unknown",Table14[[#This Row],[Sales_Rep]])</f>
        <v>Alice</v>
      </c>
      <c r="D4546" s="4" t="str">
        <f>PROPER(Table14[[#This Row],[Region]])</f>
        <v>South</v>
      </c>
      <c r="E4546" s="9">
        <f>IF(ISBLANK(Table14[[#This Row],[Sales_Amount]]),MEDIAN(Table14[Sales_Amount]),Table14[[#This Row],[Sales_Amount]])</f>
        <v>146644.97</v>
      </c>
      <c r="F4546" s="11">
        <f>IF(ISBLANK(Table14[[#This Row],[Quantity_Sold]]),MEDIAN(Table14[Quantity_Sold]),Table14[[#This Row],[Quantity_Sold]])</f>
        <v>32</v>
      </c>
      <c r="G4546" s="4" t="str">
        <f>TRIM(Table14[[#This Row],[Product_Category]])</f>
        <v>Clothing</v>
      </c>
      <c r="H4546" s="9">
        <v>4941.7700000000004</v>
      </c>
      <c r="I4546" s="9">
        <v>6277.61</v>
      </c>
      <c r="J4546" s="4" t="str">
        <f>PROPER(Table14[[#This Row],[Customer_Type]])</f>
        <v>New</v>
      </c>
      <c r="K4546" s="13">
        <f>IF(ISBLANK(Table14[[#This Row],[Discount]]),MEDIAN(Table14[Discount]),Table14[[#This Row],[Discount]])</f>
        <v>0.27</v>
      </c>
      <c r="L4546" s="4" t="s">
        <v>17</v>
      </c>
      <c r="M4546" s="4" t="s">
        <v>22</v>
      </c>
    </row>
    <row r="4547" spans="1:13" x14ac:dyDescent="0.3">
      <c r="A4547">
        <v>1047</v>
      </c>
      <c r="B4547" s="1">
        <v>45370</v>
      </c>
      <c r="C4547" s="4" t="str">
        <f>IF(ISBLANK(Table14[[#This Row],[Sales_Rep]]),"Unknown",Table14[[#This Row],[Sales_Rep]])</f>
        <v>Charlie</v>
      </c>
      <c r="D4547" s="4" t="str">
        <f>PROPER(Table14[[#This Row],[Region]])</f>
        <v>South</v>
      </c>
      <c r="E4547" s="9">
        <f>IF(ISBLANK(Table14[[#This Row],[Sales_Amount]]),MEDIAN(Table14[Sales_Amount]),Table14[[#This Row],[Sales_Amount]])</f>
        <v>852.98</v>
      </c>
      <c r="F4547" s="11">
        <f>IF(ISBLANK(Table14[[#This Row],[Quantity_Sold]]),MEDIAN(Table14[Quantity_Sold]),Table14[[#This Row],[Quantity_Sold]])</f>
        <v>4</v>
      </c>
      <c r="G4547" s="4" t="str">
        <f>TRIM(Table14[[#This Row],[Product_Category]])</f>
        <v>Food</v>
      </c>
      <c r="H4547" s="9">
        <v>226.61</v>
      </c>
      <c r="I4547" s="9">
        <v>276.94</v>
      </c>
      <c r="J4547" s="4" t="str">
        <f>PROPER(Table14[[#This Row],[Customer_Type]])</f>
        <v>Returning</v>
      </c>
      <c r="K4547" s="13">
        <f>IF(ISBLANK(Table14[[#This Row],[Discount]]),MEDIAN(Table14[Discount]),Table14[[#This Row],[Discount]])</f>
        <v>0.23</v>
      </c>
      <c r="L4547" s="4" t="s">
        <v>17</v>
      </c>
      <c r="M4547" s="4" t="s">
        <v>22</v>
      </c>
    </row>
    <row r="4548" spans="1:13" x14ac:dyDescent="0.3">
      <c r="A4548">
        <v>1037</v>
      </c>
      <c r="B4548" s="1">
        <v>45643</v>
      </c>
      <c r="C4548" s="4" t="str">
        <f>IF(ISBLANK(Table14[[#This Row],[Sales_Rep]]),"Unknown",Table14[[#This Row],[Sales_Rep]])</f>
        <v>Bob</v>
      </c>
      <c r="D4548" s="4" t="str">
        <f>PROPER(Table14[[#This Row],[Region]])</f>
        <v>East</v>
      </c>
      <c r="E4548" s="9">
        <f>IF(ISBLANK(Table14[[#This Row],[Sales_Amount]]),MEDIAN(Table14[Sales_Amount]),Table14[[#This Row],[Sales_Amount]])</f>
        <v>256173.55</v>
      </c>
      <c r="F4548" s="11">
        <f>IF(ISBLANK(Table14[[#This Row],[Quantity_Sold]]),MEDIAN(Table14[Quantity_Sold]),Table14[[#This Row],[Quantity_Sold]])</f>
        <v>44</v>
      </c>
      <c r="G4548" s="4" t="str">
        <f>TRIM(Table14[[#This Row],[Product_Category]])</f>
        <v>Electronics</v>
      </c>
      <c r="H4548" s="9">
        <v>4901.22</v>
      </c>
      <c r="I4548" s="9">
        <v>7187.81</v>
      </c>
      <c r="J4548" s="4" t="str">
        <f>PROPER(Table14[[#This Row],[Customer_Type]])</f>
        <v>Returning</v>
      </c>
      <c r="K4548" s="13">
        <f>IF(ISBLANK(Table14[[#This Row],[Discount]]),MEDIAN(Table14[Discount]),Table14[[#This Row],[Discount]])</f>
        <v>0.19</v>
      </c>
      <c r="L4548" s="4" t="s">
        <v>17</v>
      </c>
      <c r="M4548" s="4" t="s">
        <v>18</v>
      </c>
    </row>
    <row r="4549" spans="1:13" x14ac:dyDescent="0.3">
      <c r="A4549">
        <v>1489</v>
      </c>
      <c r="B4549" s="1">
        <v>45195</v>
      </c>
      <c r="C4549" s="4" t="str">
        <f>IF(ISBLANK(Table14[[#This Row],[Sales_Rep]]),"Unknown",Table14[[#This Row],[Sales_Rep]])</f>
        <v>Charlie</v>
      </c>
      <c r="D4549" s="4" t="str">
        <f>PROPER(Table14[[#This Row],[Region]])</f>
        <v>South</v>
      </c>
      <c r="E4549" s="9">
        <f>IF(ISBLANK(Table14[[#This Row],[Sales_Amount]]),MEDIAN(Table14[Sales_Amount]),Table14[[#This Row],[Sales_Amount]])</f>
        <v>45479.61</v>
      </c>
      <c r="F4549" s="11">
        <f>IF(ISBLANK(Table14[[#This Row],[Quantity_Sold]]),MEDIAN(Table14[Quantity_Sold]),Table14[[#This Row],[Quantity_Sold]])</f>
        <v>16</v>
      </c>
      <c r="G4549" s="4" t="str">
        <f>TRIM(Table14[[#This Row],[Product_Category]])</f>
        <v>Clothing</v>
      </c>
      <c r="H4549" s="9">
        <v>2327.96</v>
      </c>
      <c r="I4549" s="9">
        <v>3023.91</v>
      </c>
      <c r="J4549" s="4" t="str">
        <f>PROPER(Table14[[#This Row],[Customer_Type]])</f>
        <v>Returning</v>
      </c>
      <c r="K4549" s="13">
        <f>IF(ISBLANK(Table14[[#This Row],[Discount]]),MEDIAN(Table14[Discount]),Table14[[#This Row],[Discount]])</f>
        <v>0.06</v>
      </c>
      <c r="L4549" s="4" t="s">
        <v>26</v>
      </c>
      <c r="M4549" s="4" t="s">
        <v>22</v>
      </c>
    </row>
    <row r="4550" spans="1:13" x14ac:dyDescent="0.3">
      <c r="A4550">
        <v>1032</v>
      </c>
      <c r="B4550" s="1">
        <v>44989</v>
      </c>
      <c r="C4550" s="4" t="str">
        <f>IF(ISBLANK(Table14[[#This Row],[Sales_Rep]]),"Unknown",Table14[[#This Row],[Sales_Rep]])</f>
        <v>Charlie</v>
      </c>
      <c r="D4550" s="4" t="str">
        <f>PROPER(Table14[[#This Row],[Region]])</f>
        <v>East</v>
      </c>
      <c r="E4550" s="9">
        <f>IF(ISBLANK(Table14[[#This Row],[Sales_Amount]]),MEDIAN(Table14[Sales_Amount]),Table14[[#This Row],[Sales_Amount]])</f>
        <v>2503.65</v>
      </c>
      <c r="F4550" s="11">
        <f>IF(ISBLANK(Table14[[#This Row],[Quantity_Sold]]),MEDIAN(Table14[Quantity_Sold]),Table14[[#This Row],[Quantity_Sold]])</f>
        <v>1</v>
      </c>
      <c r="G4550" s="4" t="str">
        <f>TRIM(Table14[[#This Row],[Product_Category]])</f>
        <v>Furniture</v>
      </c>
      <c r="H4550" s="9">
        <v>2736.85</v>
      </c>
      <c r="I4550" s="9">
        <v>3169.18</v>
      </c>
      <c r="J4550" s="4" t="str">
        <f>PROPER(Table14[[#This Row],[Customer_Type]])</f>
        <v>Returning</v>
      </c>
      <c r="K4550" s="13">
        <f>IF(ISBLANK(Table14[[#This Row],[Discount]]),MEDIAN(Table14[Discount]),Table14[[#This Row],[Discount]])</f>
        <v>0.21</v>
      </c>
      <c r="L4550" s="4" t="s">
        <v>17</v>
      </c>
      <c r="M4550" s="4" t="s">
        <v>22</v>
      </c>
    </row>
    <row r="4551" spans="1:13" x14ac:dyDescent="0.3">
      <c r="A4551">
        <v>1267</v>
      </c>
      <c r="B4551" s="1">
        <v>44961</v>
      </c>
      <c r="C4551" s="4" t="str">
        <f>IF(ISBLANK(Table14[[#This Row],[Sales_Rep]]),"Unknown",Table14[[#This Row],[Sales_Rep]])</f>
        <v>David</v>
      </c>
      <c r="D4551" s="4" t="str">
        <f>PROPER(Table14[[#This Row],[Region]])</f>
        <v>East</v>
      </c>
      <c r="E4551" s="9">
        <f>IF(ISBLANK(Table14[[#This Row],[Sales_Amount]]),MEDIAN(Table14[Sales_Amount]),Table14[[#This Row],[Sales_Amount]])</f>
        <v>5962.63</v>
      </c>
      <c r="F4551" s="11">
        <f>IF(ISBLANK(Table14[[#This Row],[Quantity_Sold]]),MEDIAN(Table14[Quantity_Sold]),Table14[[#This Row],[Quantity_Sold]])</f>
        <v>2</v>
      </c>
      <c r="G4551" s="4" t="str">
        <f>TRIM(Table14[[#This Row],[Product_Category]])</f>
        <v>Furniture</v>
      </c>
      <c r="H4551" s="9">
        <v>3322.09</v>
      </c>
      <c r="I4551" s="9">
        <v>4259.0200000000004</v>
      </c>
      <c r="J4551" s="4" t="str">
        <f>PROPER(Table14[[#This Row],[Customer_Type]])</f>
        <v>Returning</v>
      </c>
      <c r="K4551" s="13">
        <f>IF(ISBLANK(Table14[[#This Row],[Discount]]),MEDIAN(Table14[Discount]),Table14[[#This Row],[Discount]])</f>
        <v>0.3</v>
      </c>
      <c r="L4551" s="4" t="s">
        <v>17</v>
      </c>
      <c r="M4551" s="4" t="s">
        <v>18</v>
      </c>
    </row>
    <row r="4552" spans="1:13" x14ac:dyDescent="0.3">
      <c r="B4552"/>
    </row>
    <row r="4553" spans="1:13" x14ac:dyDescent="0.3">
      <c r="B4553"/>
    </row>
    <row r="4554" spans="1:13" x14ac:dyDescent="0.3">
      <c r="B4554"/>
    </row>
    <row r="4555" spans="1:13" x14ac:dyDescent="0.3">
      <c r="B4555"/>
    </row>
    <row r="4556" spans="1:13" x14ac:dyDescent="0.3">
      <c r="B4556"/>
    </row>
    <row r="4557" spans="1:13" x14ac:dyDescent="0.3">
      <c r="B4557"/>
    </row>
    <row r="4558" spans="1:13" x14ac:dyDescent="0.3">
      <c r="B4558"/>
    </row>
    <row r="4559" spans="1:13" x14ac:dyDescent="0.3">
      <c r="B4559"/>
    </row>
    <row r="4560" spans="1:13" x14ac:dyDescent="0.3">
      <c r="B4560"/>
    </row>
    <row r="4561" spans="2:2" x14ac:dyDescent="0.3">
      <c r="B4561"/>
    </row>
    <row r="4562" spans="2:2" x14ac:dyDescent="0.3">
      <c r="B456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3EF2F-0D8F-4BD5-A145-C5416B3D9E9E}">
  <sheetPr>
    <tabColor rgb="FFFFFF00"/>
  </sheetPr>
  <dimension ref="A1:B5"/>
  <sheetViews>
    <sheetView workbookViewId="0">
      <selection activeCell="D8" sqref="D8"/>
    </sheetView>
  </sheetViews>
  <sheetFormatPr defaultRowHeight="14.4" x14ac:dyDescent="0.3"/>
  <cols>
    <col min="1" max="1" width="19.33203125" customWidth="1"/>
    <col min="2" max="2" width="15.44140625" bestFit="1" customWidth="1"/>
  </cols>
  <sheetData>
    <row r="1" spans="1:2" x14ac:dyDescent="0.3">
      <c r="A1" s="19" t="s">
        <v>73</v>
      </c>
      <c r="B1" s="6">
        <f>SUM('Cleaned Sales'!E2:E4551)</f>
        <v>320851114.81000012</v>
      </c>
    </row>
    <row r="2" spans="1:2" x14ac:dyDescent="0.3">
      <c r="A2" s="19" t="s">
        <v>74</v>
      </c>
      <c r="B2">
        <f>COUNTA('Cleaned Sales'!A2:A4551)</f>
        <v>4550</v>
      </c>
    </row>
    <row r="3" spans="1:2" x14ac:dyDescent="0.3">
      <c r="A3" s="19" t="s">
        <v>75</v>
      </c>
      <c r="B3" s="18">
        <f>AVERAGE('Cleaned Sales'!K2:K4551)</f>
        <v>0.15030329670329534</v>
      </c>
    </row>
    <row r="4" spans="1:2" x14ac:dyDescent="0.3">
      <c r="A4" s="19" t="s">
        <v>76</v>
      </c>
      <c r="B4" t="str">
        <f>INDEX('Sales by product category'!A4:A7,MATCH(MAX('Sales by product category'!B4:B7),'Sales by product category'!B4:B7,0))</f>
        <v>Electronics</v>
      </c>
    </row>
    <row r="5" spans="1:2" x14ac:dyDescent="0.3">
      <c r="A5" s="19" t="s">
        <v>77</v>
      </c>
      <c r="B5" s="6">
        <f>AVERAGE('Cleaned Sales'!E2:E4551)</f>
        <v>70516.728529670363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3D77C-4CC2-4A28-BD77-D8852C03107C}">
  <sheetPr>
    <tabColor rgb="FFFF0000"/>
  </sheetPr>
  <dimension ref="A1:T4562"/>
  <sheetViews>
    <sheetView topLeftCell="A281" zoomScale="88" workbookViewId="0">
      <selection activeCell="D410" sqref="D410"/>
    </sheetView>
  </sheetViews>
  <sheetFormatPr defaultRowHeight="14.4" x14ac:dyDescent="0.3"/>
  <cols>
    <col min="1" max="1" width="12.44140625" customWidth="1"/>
    <col min="2" max="2" width="12" style="1" customWidth="1"/>
    <col min="3" max="3" width="11.33203125" customWidth="1"/>
    <col min="5" max="5" width="15" customWidth="1"/>
    <col min="6" max="6" width="14.88671875" customWidth="1"/>
    <col min="7" max="7" width="18.109375" customWidth="1"/>
    <col min="8" max="8" width="11.33203125" style="9" customWidth="1"/>
    <col min="9" max="9" width="11.5546875" style="9" customWidth="1"/>
    <col min="10" max="10" width="16.109375" customWidth="1"/>
    <col min="11" max="11" width="10.21875" customWidth="1"/>
    <col min="12" max="12" width="18.21875" customWidth="1"/>
    <col min="13" max="13" width="15" style="4" customWidth="1"/>
    <col min="14" max="14" width="8.5546875" style="4" customWidth="1"/>
    <col min="15" max="15" width="9.33203125" customWidth="1"/>
    <col min="16" max="16" width="9.5546875" style="9" bestFit="1" customWidth="1"/>
    <col min="17" max="17" width="8.88671875" style="11"/>
    <col min="18" max="18" width="10.6640625" style="4" customWidth="1"/>
    <col min="19" max="19" width="8.88671875" style="4"/>
    <col min="20" max="20" width="8.88671875" style="13"/>
  </cols>
  <sheetData>
    <row r="1" spans="1:20" x14ac:dyDescent="0.3">
      <c r="A1" s="2" t="s">
        <v>0</v>
      </c>
      <c r="B1" s="7" t="s">
        <v>1</v>
      </c>
      <c r="C1" s="2" t="s">
        <v>2</v>
      </c>
      <c r="D1" s="2" t="s">
        <v>3</v>
      </c>
      <c r="E1" s="2" t="s">
        <v>4</v>
      </c>
      <c r="F1" s="2" t="s">
        <v>5</v>
      </c>
      <c r="G1" s="2" t="s">
        <v>6</v>
      </c>
      <c r="H1" s="8" t="s">
        <v>7</v>
      </c>
      <c r="I1" s="8" t="s">
        <v>8</v>
      </c>
      <c r="J1" s="2" t="s">
        <v>9</v>
      </c>
      <c r="K1" s="2" t="s">
        <v>10</v>
      </c>
      <c r="L1" s="3" t="s">
        <v>11</v>
      </c>
      <c r="M1" s="3" t="s">
        <v>12</v>
      </c>
      <c r="N1" s="3" t="s">
        <v>56</v>
      </c>
      <c r="O1" s="2" t="s">
        <v>3</v>
      </c>
      <c r="P1" s="8" t="s">
        <v>4</v>
      </c>
      <c r="Q1" s="10" t="s">
        <v>5</v>
      </c>
      <c r="R1" s="3" t="s">
        <v>6</v>
      </c>
      <c r="S1" s="3" t="s">
        <v>9</v>
      </c>
      <c r="T1" s="12" t="s">
        <v>10</v>
      </c>
    </row>
    <row r="2" spans="1:20" x14ac:dyDescent="0.3">
      <c r="A2">
        <v>1052</v>
      </c>
      <c r="B2" s="1">
        <v>45235</v>
      </c>
      <c r="C2" t="s">
        <v>13</v>
      </c>
      <c r="D2" t="s">
        <v>14</v>
      </c>
      <c r="E2">
        <v>71951.509999999995</v>
      </c>
      <c r="F2">
        <v>48</v>
      </c>
      <c r="G2" t="s">
        <v>15</v>
      </c>
      <c r="H2" s="9">
        <v>1147.3800000000001</v>
      </c>
      <c r="I2" s="9">
        <v>1594.67</v>
      </c>
      <c r="J2" t="s">
        <v>49</v>
      </c>
      <c r="K2">
        <v>0.06</v>
      </c>
      <c r="L2" s="4" t="s">
        <v>17</v>
      </c>
      <c r="M2" s="4" t="s">
        <v>18</v>
      </c>
      <c r="N2" s="4" t="str">
        <f>IF(ISBLANK(Table14[[#This Row],[Sales_Rep]]),"Unknown",Table14[[#This Row],[Sales_Rep]])</f>
        <v>David</v>
      </c>
      <c r="O2" t="str">
        <f>PROPER(Table14[[#This Row],[Region]])</f>
        <v>East</v>
      </c>
      <c r="P2" s="9">
        <f>IF(ISBLANK(Table14[[#This Row],[Sales_Amount]]),MEDIAN(Table14[Sales_Amount]),Table14[[#This Row],[Sales_Amount]])</f>
        <v>71951.509999999995</v>
      </c>
      <c r="Q2" s="11">
        <f>IF(ISBLANK(Table14[[#This Row],[Quantity_Sold]]),MEDIAN(Table14[Quantity_Sold]),Table14[[#This Row],[Quantity_Sold]])</f>
        <v>48</v>
      </c>
      <c r="R2" s="4" t="str">
        <f>TRIM(Table14[[#This Row],[Product_Category]])</f>
        <v>Food</v>
      </c>
      <c r="S2" s="4" t="str">
        <f>PROPER(Table14[[#This Row],[Customer_Type]])</f>
        <v>Returning</v>
      </c>
      <c r="T2" s="13">
        <f>IF(ISBLANK(Table14[[#This Row],[Discount]]),MEDIAN(Table14[Discount]),Table14[[#This Row],[Discount]])</f>
        <v>0.06</v>
      </c>
    </row>
    <row r="3" spans="1:20" x14ac:dyDescent="0.3">
      <c r="A3">
        <v>1301</v>
      </c>
      <c r="B3" s="1">
        <v>45344</v>
      </c>
      <c r="D3" t="s">
        <v>33</v>
      </c>
      <c r="E3">
        <v>8444.02</v>
      </c>
      <c r="F3">
        <v>20</v>
      </c>
      <c r="G3" t="s">
        <v>39</v>
      </c>
      <c r="H3" s="9">
        <v>451.85</v>
      </c>
      <c r="I3" s="9">
        <v>586.39</v>
      </c>
      <c r="J3" t="s">
        <v>45</v>
      </c>
      <c r="L3" s="4" t="s">
        <v>17</v>
      </c>
      <c r="M3" s="4" t="s">
        <v>22</v>
      </c>
      <c r="N3" s="4" t="str">
        <f>IF(ISBLANK(Table14[[#This Row],[Sales_Rep]]),"Unknown",Table14[[#This Row],[Sales_Rep]])</f>
        <v>Unknown</v>
      </c>
      <c r="O3" t="str">
        <f>PROPER(Table14[[#This Row],[Region]])</f>
        <v>North</v>
      </c>
      <c r="P3" s="9">
        <f>IF(ISBLANK(Table14[[#This Row],[Sales_Amount]]),MEDIAN(Table14[Sales_Amount]),Table14[[#This Row],[Sales_Amount]])</f>
        <v>8444.02</v>
      </c>
      <c r="Q3" s="11">
        <f>IF(ISBLANK(Table14[[#This Row],[Quantity_Sold]]),MEDIAN(Table14[Quantity_Sold]),Table14[[#This Row],[Quantity_Sold]])</f>
        <v>20</v>
      </c>
      <c r="R3" s="4" t="str">
        <f>TRIM(Table14[[#This Row],[Product_Category]])</f>
        <v>Electronics</v>
      </c>
      <c r="S3" s="4" t="str">
        <f>PROPER(Table14[[#This Row],[Customer_Type]])</f>
        <v>Returning</v>
      </c>
      <c r="T3" s="13">
        <f>IF(ISBLANK(Table14[[#This Row],[Discount]]),MEDIAN(Table14[Discount]),Table14[[#This Row],[Discount]])</f>
        <v>0.15</v>
      </c>
    </row>
    <row r="4" spans="1:20" x14ac:dyDescent="0.3">
      <c r="A4">
        <v>1426</v>
      </c>
      <c r="B4" s="1">
        <v>44955</v>
      </c>
      <c r="C4" t="s">
        <v>23</v>
      </c>
      <c r="D4" t="s">
        <v>14</v>
      </c>
      <c r="F4">
        <v>36</v>
      </c>
      <c r="G4" t="s">
        <v>42</v>
      </c>
      <c r="H4" s="9">
        <v>1554.12</v>
      </c>
      <c r="I4" s="9">
        <v>2130.42</v>
      </c>
      <c r="J4" t="s">
        <v>25</v>
      </c>
      <c r="K4">
        <v>0.28000000000000003</v>
      </c>
      <c r="L4" s="4" t="s">
        <v>26</v>
      </c>
      <c r="M4" s="4" t="s">
        <v>18</v>
      </c>
      <c r="N4" s="4" t="str">
        <f>IF(ISBLANK(Table14[[#This Row],[Sales_Rep]]),"Unknown",Table14[[#This Row],[Sales_Rep]])</f>
        <v>Charlie</v>
      </c>
      <c r="O4" t="str">
        <f>PROPER(Table14[[#This Row],[Region]])</f>
        <v>East</v>
      </c>
      <c r="P4" s="9">
        <f>IF(ISBLANK(Table14[[#This Row],[Sales_Amount]]),MEDIAN(Table14[Sales_Amount]),Table14[[#This Row],[Sales_Amount]])</f>
        <v>50770.89</v>
      </c>
      <c r="Q4" s="11">
        <f>IF(ISBLANK(Table14[[#This Row],[Quantity_Sold]]),MEDIAN(Table14[Quantity_Sold]),Table14[[#This Row],[Quantity_Sold]])</f>
        <v>36</v>
      </c>
      <c r="R4" s="4" t="str">
        <f>TRIM(Table14[[#This Row],[Product_Category]])</f>
        <v>Clothing</v>
      </c>
      <c r="S4" s="4" t="str">
        <f>PROPER(Table14[[#This Row],[Customer_Type]])</f>
        <v>New</v>
      </c>
      <c r="T4" s="13">
        <f>IF(ISBLANK(Table14[[#This Row],[Discount]]),MEDIAN(Table14[Discount]),Table14[[#This Row],[Discount]])</f>
        <v>0.28000000000000003</v>
      </c>
    </row>
    <row r="5" spans="1:20" x14ac:dyDescent="0.3">
      <c r="A5">
        <v>1170</v>
      </c>
      <c r="B5" s="1">
        <v>44981</v>
      </c>
      <c r="C5" t="s">
        <v>19</v>
      </c>
      <c r="D5" t="s">
        <v>27</v>
      </c>
      <c r="E5">
        <v>73691.05</v>
      </c>
      <c r="G5" t="s">
        <v>47</v>
      </c>
      <c r="H5" s="9">
        <v>1733.8</v>
      </c>
      <c r="I5" s="9">
        <v>2477.0100000000002</v>
      </c>
      <c r="J5" t="s">
        <v>52</v>
      </c>
      <c r="K5">
        <v>0.15</v>
      </c>
      <c r="L5" s="4" t="s">
        <v>17</v>
      </c>
      <c r="M5" s="4" t="s">
        <v>22</v>
      </c>
      <c r="N5" s="4" t="str">
        <f>IF(ISBLANK(Table14[[#This Row],[Sales_Rep]]),"Unknown",Table14[[#This Row],[Sales_Rep]])</f>
        <v>Eve</v>
      </c>
      <c r="O5" t="str">
        <f>PROPER(Table14[[#This Row],[Region]])</f>
        <v>West</v>
      </c>
      <c r="P5" s="9">
        <f>IF(ISBLANK(Table14[[#This Row],[Sales_Amount]]),MEDIAN(Table14[Sales_Amount]),Table14[[#This Row],[Sales_Amount]])</f>
        <v>73691.05</v>
      </c>
      <c r="Q5" s="11">
        <f>IF(ISBLANK(Table14[[#This Row],[Quantity_Sold]]),MEDIAN(Table14[Quantity_Sold]),Table14[[#This Row],[Quantity_Sold]])</f>
        <v>25</v>
      </c>
      <c r="R5" s="4" t="str">
        <f>TRIM(Table14[[#This Row],[Product_Category]])</f>
        <v>Clothing</v>
      </c>
      <c r="S5" s="4" t="str">
        <f>PROPER(Table14[[#This Row],[Customer_Type]])</f>
        <v>Returning</v>
      </c>
      <c r="T5" s="13">
        <f>IF(ISBLANK(Table14[[#This Row],[Discount]]),MEDIAN(Table14[Discount]),Table14[[#This Row],[Discount]])</f>
        <v>0.15</v>
      </c>
    </row>
    <row r="6" spans="1:20" x14ac:dyDescent="0.3">
      <c r="A6">
        <v>1019</v>
      </c>
      <c r="B6" s="1">
        <v>45263</v>
      </c>
      <c r="C6" t="s">
        <v>19</v>
      </c>
      <c r="D6" t="s">
        <v>14</v>
      </c>
      <c r="E6">
        <v>99978.16</v>
      </c>
      <c r="F6">
        <v>33</v>
      </c>
      <c r="G6" t="s">
        <v>28</v>
      </c>
      <c r="H6" s="9">
        <v>2593.0100000000002</v>
      </c>
      <c r="I6" s="9">
        <v>3650.17</v>
      </c>
      <c r="J6" t="s">
        <v>16</v>
      </c>
      <c r="K6">
        <v>0.17</v>
      </c>
      <c r="L6" s="4" t="s">
        <v>17</v>
      </c>
      <c r="M6" s="4" t="s">
        <v>18</v>
      </c>
      <c r="N6" s="4" t="str">
        <f>IF(ISBLANK(Table14[[#This Row],[Sales_Rep]]),"Unknown",Table14[[#This Row],[Sales_Rep]])</f>
        <v>Eve</v>
      </c>
      <c r="O6" t="str">
        <f>PROPER(Table14[[#This Row],[Region]])</f>
        <v>East</v>
      </c>
      <c r="P6" s="9">
        <f>IF(ISBLANK(Table14[[#This Row],[Sales_Amount]]),MEDIAN(Table14[Sales_Amount]),Table14[[#This Row],[Sales_Amount]])</f>
        <v>99978.16</v>
      </c>
      <c r="Q6" s="11">
        <f>IF(ISBLANK(Table14[[#This Row],[Quantity_Sold]]),MEDIAN(Table14[Quantity_Sold]),Table14[[#This Row],[Quantity_Sold]])</f>
        <v>33</v>
      </c>
      <c r="R6" s="4" t="str">
        <f>TRIM(Table14[[#This Row],[Product_Category]])</f>
        <v>Furniture</v>
      </c>
      <c r="S6" s="4" t="str">
        <f>PROPER(Table14[[#This Row],[Customer_Type]])</f>
        <v>Returning</v>
      </c>
      <c r="T6" s="13">
        <f>IF(ISBLANK(Table14[[#This Row],[Discount]]),MEDIAN(Table14[Discount]),Table14[[#This Row],[Discount]])</f>
        <v>0.17</v>
      </c>
    </row>
    <row r="7" spans="1:20" x14ac:dyDescent="0.3">
      <c r="A7">
        <v>1239</v>
      </c>
      <c r="B7" s="1">
        <v>45630</v>
      </c>
      <c r="C7" t="s">
        <v>29</v>
      </c>
      <c r="D7" t="s">
        <v>33</v>
      </c>
      <c r="E7">
        <v>18064.11</v>
      </c>
      <c r="F7">
        <v>12</v>
      </c>
      <c r="G7" t="s">
        <v>24</v>
      </c>
      <c r="H7" s="9">
        <v>1528.85</v>
      </c>
      <c r="I7" s="9">
        <v>1954.99</v>
      </c>
      <c r="J7" t="s">
        <v>46</v>
      </c>
      <c r="K7">
        <v>0.23</v>
      </c>
      <c r="L7" s="4" t="s">
        <v>26</v>
      </c>
      <c r="M7" s="4" t="s">
        <v>18</v>
      </c>
      <c r="N7" s="4" t="str">
        <f>IF(ISBLANK(Table14[[#This Row],[Sales_Rep]]),"Unknown",Table14[[#This Row],[Sales_Rep]])</f>
        <v>Bob</v>
      </c>
      <c r="O7" t="str">
        <f>PROPER(Table14[[#This Row],[Region]])</f>
        <v>North</v>
      </c>
      <c r="P7" s="9">
        <f>IF(ISBLANK(Table14[[#This Row],[Sales_Amount]]),MEDIAN(Table14[Sales_Amount]),Table14[[#This Row],[Sales_Amount]])</f>
        <v>18064.11</v>
      </c>
      <c r="Q7" s="11">
        <f>IF(ISBLANK(Table14[[#This Row],[Quantity_Sold]]),MEDIAN(Table14[Quantity_Sold]),Table14[[#This Row],[Quantity_Sold]])</f>
        <v>12</v>
      </c>
      <c r="R7" s="4" t="str">
        <f>TRIM(Table14[[#This Row],[Product_Category]])</f>
        <v>Clothing</v>
      </c>
      <c r="S7" s="4" t="str">
        <f>PROPER(Table14[[#This Row],[Customer_Type]])</f>
        <v>New</v>
      </c>
      <c r="T7" s="13">
        <f>IF(ISBLANK(Table14[[#This Row],[Discount]]),MEDIAN(Table14[Discount]),Table14[[#This Row],[Discount]])</f>
        <v>0.23</v>
      </c>
    </row>
    <row r="8" spans="1:20" x14ac:dyDescent="0.3">
      <c r="A8">
        <v>1452</v>
      </c>
      <c r="B8" s="1">
        <v>45010</v>
      </c>
      <c r="D8" t="s">
        <v>14</v>
      </c>
      <c r="E8">
        <v>61782.11</v>
      </c>
      <c r="F8">
        <v>15</v>
      </c>
      <c r="G8" t="s">
        <v>40</v>
      </c>
      <c r="H8" s="9">
        <v>4099.54</v>
      </c>
      <c r="I8" s="9">
        <v>5213.68</v>
      </c>
      <c r="J8" t="s">
        <v>45</v>
      </c>
      <c r="K8">
        <v>0.21</v>
      </c>
      <c r="L8" s="4" t="s">
        <v>17</v>
      </c>
      <c r="M8" s="4" t="s">
        <v>18</v>
      </c>
      <c r="N8" s="4" t="str">
        <f>IF(ISBLANK(Table14[[#This Row],[Sales_Rep]]),"Unknown",Table14[[#This Row],[Sales_Rep]])</f>
        <v>Unknown</v>
      </c>
      <c r="O8" t="str">
        <f>PROPER(Table14[[#This Row],[Region]])</f>
        <v>East</v>
      </c>
      <c r="P8" s="9">
        <f>IF(ISBLANK(Table14[[#This Row],[Sales_Amount]]),MEDIAN(Table14[Sales_Amount]),Table14[[#This Row],[Sales_Amount]])</f>
        <v>61782.11</v>
      </c>
      <c r="Q8" s="11">
        <f>IF(ISBLANK(Table14[[#This Row],[Quantity_Sold]]),MEDIAN(Table14[Quantity_Sold]),Table14[[#This Row],[Quantity_Sold]])</f>
        <v>15</v>
      </c>
      <c r="R8" s="4" t="str">
        <f>TRIM(Table14[[#This Row],[Product_Category]])</f>
        <v>Food</v>
      </c>
      <c r="S8" s="4" t="str">
        <f>PROPER(Table14[[#This Row],[Customer_Type]])</f>
        <v>Returning</v>
      </c>
      <c r="T8" s="13">
        <f>IF(ISBLANK(Table14[[#This Row],[Discount]]),MEDIAN(Table14[Discount]),Table14[[#This Row],[Discount]])</f>
        <v>0.21</v>
      </c>
    </row>
    <row r="9" spans="1:20" x14ac:dyDescent="0.3">
      <c r="A9">
        <v>1318</v>
      </c>
      <c r="B9" s="1">
        <v>45124</v>
      </c>
      <c r="C9" t="s">
        <v>23</v>
      </c>
      <c r="D9" t="s">
        <v>34</v>
      </c>
      <c r="E9">
        <v>160204.34</v>
      </c>
      <c r="F9">
        <v>45</v>
      </c>
      <c r="G9" t="s">
        <v>15</v>
      </c>
      <c r="H9" s="9">
        <v>2736.72</v>
      </c>
      <c r="I9" s="9">
        <v>3747.47</v>
      </c>
      <c r="J9" t="s">
        <v>50</v>
      </c>
      <c r="L9" s="4" t="s">
        <v>17</v>
      </c>
      <c r="M9" s="4" t="s">
        <v>22</v>
      </c>
      <c r="N9" s="4" t="str">
        <f>IF(ISBLANK(Table14[[#This Row],[Sales_Rep]]),"Unknown",Table14[[#This Row],[Sales_Rep]])</f>
        <v>Charlie</v>
      </c>
      <c r="O9" t="str">
        <f>PROPER(Table14[[#This Row],[Region]])</f>
        <v>East</v>
      </c>
      <c r="P9" s="9">
        <f>IF(ISBLANK(Table14[[#This Row],[Sales_Amount]]),MEDIAN(Table14[Sales_Amount]),Table14[[#This Row],[Sales_Amount]])</f>
        <v>160204.34</v>
      </c>
      <c r="Q9" s="11">
        <f>IF(ISBLANK(Table14[[#This Row],[Quantity_Sold]]),MEDIAN(Table14[Quantity_Sold]),Table14[[#This Row],[Quantity_Sold]])</f>
        <v>45</v>
      </c>
      <c r="R9" s="4" t="str">
        <f>TRIM(Table14[[#This Row],[Product_Category]])</f>
        <v>Food</v>
      </c>
      <c r="S9" s="4" t="str">
        <f>PROPER(Table14[[#This Row],[Customer_Type]])</f>
        <v>New</v>
      </c>
      <c r="T9" s="13">
        <f>IF(ISBLANK(Table14[[#This Row],[Discount]]),MEDIAN(Table14[Discount]),Table14[[#This Row],[Discount]])</f>
        <v>0.15</v>
      </c>
    </row>
    <row r="10" spans="1:20" x14ac:dyDescent="0.3">
      <c r="A10">
        <v>1463</v>
      </c>
      <c r="B10" s="1">
        <v>45192</v>
      </c>
      <c r="C10" t="s">
        <v>23</v>
      </c>
      <c r="D10" t="s">
        <v>14</v>
      </c>
      <c r="E10">
        <v>29967.11</v>
      </c>
      <c r="F10">
        <v>18</v>
      </c>
      <c r="G10" t="s">
        <v>44</v>
      </c>
      <c r="H10" s="9">
        <v>1686.82</v>
      </c>
      <c r="I10" s="9">
        <v>1935.86</v>
      </c>
      <c r="J10" t="s">
        <v>16</v>
      </c>
      <c r="L10" s="4" t="s">
        <v>26</v>
      </c>
      <c r="M10" s="4" t="s">
        <v>22</v>
      </c>
      <c r="N10" s="4" t="str">
        <f>IF(ISBLANK(Table14[[#This Row],[Sales_Rep]]),"Unknown",Table14[[#This Row],[Sales_Rep]])</f>
        <v>Charlie</v>
      </c>
      <c r="O10" t="str">
        <f>PROPER(Table14[[#This Row],[Region]])</f>
        <v>East</v>
      </c>
      <c r="P10" s="9">
        <f>IF(ISBLANK(Table14[[#This Row],[Sales_Amount]]),MEDIAN(Table14[Sales_Amount]),Table14[[#This Row],[Sales_Amount]])</f>
        <v>29967.11</v>
      </c>
      <c r="Q10" s="11">
        <f>IF(ISBLANK(Table14[[#This Row],[Quantity_Sold]]),MEDIAN(Table14[Quantity_Sold]),Table14[[#This Row],[Quantity_Sold]])</f>
        <v>18</v>
      </c>
      <c r="R10" s="4" t="str">
        <f>TRIM(Table14[[#This Row],[Product_Category]])</f>
        <v>Electronics</v>
      </c>
      <c r="S10" s="4" t="str">
        <f>PROPER(Table14[[#This Row],[Customer_Type]])</f>
        <v>Returning</v>
      </c>
      <c r="T10" s="13">
        <f>IF(ISBLANK(Table14[[#This Row],[Discount]]),MEDIAN(Table14[Discount]),Table14[[#This Row],[Discount]])</f>
        <v>0.15</v>
      </c>
    </row>
    <row r="11" spans="1:20" x14ac:dyDescent="0.3">
      <c r="A11">
        <v>1427</v>
      </c>
      <c r="B11" s="1">
        <v>45297</v>
      </c>
      <c r="C11" t="s">
        <v>19</v>
      </c>
      <c r="D11" t="s">
        <v>27</v>
      </c>
      <c r="E11">
        <v>68837.009999999995</v>
      </c>
      <c r="F11">
        <v>28</v>
      </c>
      <c r="G11" t="s">
        <v>15</v>
      </c>
      <c r="H11" s="9">
        <v>2549.5700000000002</v>
      </c>
      <c r="I11" s="9">
        <v>3367.76</v>
      </c>
      <c r="J11" t="s">
        <v>45</v>
      </c>
      <c r="K11">
        <v>0.27</v>
      </c>
      <c r="L11" s="4" t="s">
        <v>17</v>
      </c>
      <c r="M11" s="4" t="s">
        <v>18</v>
      </c>
      <c r="N11" s="4" t="str">
        <f>IF(ISBLANK(Table14[[#This Row],[Sales_Rep]]),"Unknown",Table14[[#This Row],[Sales_Rep]])</f>
        <v>Eve</v>
      </c>
      <c r="O11" t="str">
        <f>PROPER(Table14[[#This Row],[Region]])</f>
        <v>West</v>
      </c>
      <c r="P11" s="9">
        <f>IF(ISBLANK(Table14[[#This Row],[Sales_Amount]]),MEDIAN(Table14[Sales_Amount]),Table14[[#This Row],[Sales_Amount]])</f>
        <v>68837.009999999995</v>
      </c>
      <c r="Q11" s="11">
        <f>IF(ISBLANK(Table14[[#This Row],[Quantity_Sold]]),MEDIAN(Table14[Quantity_Sold]),Table14[[#This Row],[Quantity_Sold]])</f>
        <v>28</v>
      </c>
      <c r="R11" s="4" t="str">
        <f>TRIM(Table14[[#This Row],[Product_Category]])</f>
        <v>Food</v>
      </c>
      <c r="S11" s="4" t="str">
        <f>PROPER(Table14[[#This Row],[Customer_Type]])</f>
        <v>Returning</v>
      </c>
      <c r="T11" s="13">
        <f>IF(ISBLANK(Table14[[#This Row],[Discount]]),MEDIAN(Table14[Discount]),Table14[[#This Row],[Discount]])</f>
        <v>0.27</v>
      </c>
    </row>
    <row r="12" spans="1:20" x14ac:dyDescent="0.3">
      <c r="A12">
        <v>1455</v>
      </c>
      <c r="B12" s="1">
        <v>45319</v>
      </c>
      <c r="C12" t="s">
        <v>13</v>
      </c>
      <c r="D12" t="s">
        <v>35</v>
      </c>
      <c r="F12">
        <v>50</v>
      </c>
      <c r="G12" t="s">
        <v>24</v>
      </c>
      <c r="H12" s="9">
        <v>3254.81</v>
      </c>
      <c r="I12" s="9">
        <v>4805.1099999999997</v>
      </c>
      <c r="J12" t="s">
        <v>49</v>
      </c>
      <c r="K12">
        <v>0.17</v>
      </c>
      <c r="L12" s="4" t="s">
        <v>31</v>
      </c>
      <c r="M12" s="4" t="s">
        <v>18</v>
      </c>
      <c r="N12" s="4" t="str">
        <f>IF(ISBLANK(Table14[[#This Row],[Sales_Rep]]),"Unknown",Table14[[#This Row],[Sales_Rep]])</f>
        <v>David</v>
      </c>
      <c r="O12" t="str">
        <f>PROPER(Table14[[#This Row],[Region]])</f>
        <v>South</v>
      </c>
      <c r="P12" s="9">
        <f>IF(ISBLANK(Table14[[#This Row],[Sales_Amount]]),MEDIAN(Table14[Sales_Amount]),Table14[[#This Row],[Sales_Amount]])</f>
        <v>50770.89</v>
      </c>
      <c r="Q12" s="11">
        <f>IF(ISBLANK(Table14[[#This Row],[Quantity_Sold]]),MEDIAN(Table14[Quantity_Sold]),Table14[[#This Row],[Quantity_Sold]])</f>
        <v>50</v>
      </c>
      <c r="R12" s="4" t="str">
        <f>TRIM(Table14[[#This Row],[Product_Category]])</f>
        <v>Clothing</v>
      </c>
      <c r="S12" s="4" t="str">
        <f>PROPER(Table14[[#This Row],[Customer_Type]])</f>
        <v>Returning</v>
      </c>
      <c r="T12" s="13">
        <f>IF(ISBLANK(Table14[[#This Row],[Discount]]),MEDIAN(Table14[Discount]),Table14[[#This Row],[Discount]])</f>
        <v>0.17</v>
      </c>
    </row>
    <row r="13" spans="1:20" x14ac:dyDescent="0.3">
      <c r="A13">
        <v>1409</v>
      </c>
      <c r="B13" s="1">
        <v>45318</v>
      </c>
      <c r="D13" t="s">
        <v>30</v>
      </c>
      <c r="E13">
        <v>4650.09</v>
      </c>
      <c r="G13" t="s">
        <v>39</v>
      </c>
      <c r="H13" s="9">
        <v>3767.42</v>
      </c>
      <c r="I13" s="9">
        <v>4744.99</v>
      </c>
      <c r="J13" t="s">
        <v>16</v>
      </c>
      <c r="K13">
        <v>0.02</v>
      </c>
      <c r="L13" s="4" t="s">
        <v>31</v>
      </c>
      <c r="M13" s="4" t="s">
        <v>18</v>
      </c>
      <c r="N13" s="4" t="str">
        <f>IF(ISBLANK(Table14[[#This Row],[Sales_Rep]]),"Unknown",Table14[[#This Row],[Sales_Rep]])</f>
        <v>Unknown</v>
      </c>
      <c r="O13" t="str">
        <f>PROPER(Table14[[#This Row],[Region]])</f>
        <v>South</v>
      </c>
      <c r="P13" s="9">
        <f>IF(ISBLANK(Table14[[#This Row],[Sales_Amount]]),MEDIAN(Table14[Sales_Amount]),Table14[[#This Row],[Sales_Amount]])</f>
        <v>4650.09</v>
      </c>
      <c r="Q13" s="11">
        <f>IF(ISBLANK(Table14[[#This Row],[Quantity_Sold]]),MEDIAN(Table14[Quantity_Sold]),Table14[[#This Row],[Quantity_Sold]])</f>
        <v>25</v>
      </c>
      <c r="R13" s="4" t="str">
        <f>TRIM(Table14[[#This Row],[Product_Category]])</f>
        <v>Electronics</v>
      </c>
      <c r="S13" s="4" t="str">
        <f>PROPER(Table14[[#This Row],[Customer_Type]])</f>
        <v>Returning</v>
      </c>
      <c r="T13" s="13">
        <f>IF(ISBLANK(Table14[[#This Row],[Discount]]),MEDIAN(Table14[Discount]),Table14[[#This Row],[Discount]])</f>
        <v>0.02</v>
      </c>
    </row>
    <row r="14" spans="1:20" x14ac:dyDescent="0.3">
      <c r="A14">
        <v>1169</v>
      </c>
      <c r="B14" s="1">
        <v>45480</v>
      </c>
      <c r="C14" t="s">
        <v>19</v>
      </c>
      <c r="D14" t="s">
        <v>38</v>
      </c>
      <c r="E14">
        <v>38774.35</v>
      </c>
      <c r="F14">
        <v>49</v>
      </c>
      <c r="G14" t="s">
        <v>28</v>
      </c>
      <c r="H14" s="9">
        <v>803.61</v>
      </c>
      <c r="I14" s="9">
        <v>976.93</v>
      </c>
      <c r="J14" t="s">
        <v>46</v>
      </c>
      <c r="K14">
        <v>0.19</v>
      </c>
      <c r="L14" s="4" t="s">
        <v>31</v>
      </c>
      <c r="M14" s="4" t="s">
        <v>18</v>
      </c>
      <c r="N14" s="4" t="str">
        <f>IF(ISBLANK(Table14[[#This Row],[Sales_Rep]]),"Unknown",Table14[[#This Row],[Sales_Rep]])</f>
        <v>Eve</v>
      </c>
      <c r="O14" t="str">
        <f>PROPER(Table14[[#This Row],[Region]])</f>
        <v>West</v>
      </c>
      <c r="P14" s="9">
        <f>IF(ISBLANK(Table14[[#This Row],[Sales_Amount]]),MEDIAN(Table14[Sales_Amount]),Table14[[#This Row],[Sales_Amount]])</f>
        <v>38774.35</v>
      </c>
      <c r="Q14" s="11">
        <f>IF(ISBLANK(Table14[[#This Row],[Quantity_Sold]]),MEDIAN(Table14[Quantity_Sold]),Table14[[#This Row],[Quantity_Sold]])</f>
        <v>49</v>
      </c>
      <c r="R14" s="4" t="str">
        <f>TRIM(Table14[[#This Row],[Product_Category]])</f>
        <v>Furniture</v>
      </c>
      <c r="S14" s="4" t="str">
        <f>PROPER(Table14[[#This Row],[Customer_Type]])</f>
        <v>New</v>
      </c>
      <c r="T14" s="13">
        <f>IF(ISBLANK(Table14[[#This Row],[Discount]]),MEDIAN(Table14[Discount]),Table14[[#This Row],[Discount]])</f>
        <v>0.19</v>
      </c>
    </row>
    <row r="15" spans="1:20" x14ac:dyDescent="0.3">
      <c r="A15">
        <v>1177</v>
      </c>
      <c r="B15" s="1">
        <v>45506</v>
      </c>
      <c r="C15" t="s">
        <v>29</v>
      </c>
      <c r="D15" t="s">
        <v>33</v>
      </c>
      <c r="E15">
        <v>50873.54</v>
      </c>
      <c r="F15">
        <v>15</v>
      </c>
      <c r="G15" t="s">
        <v>41</v>
      </c>
      <c r="H15" s="9">
        <v>2693.32</v>
      </c>
      <c r="I15" s="9">
        <v>3768.41</v>
      </c>
      <c r="J15" t="s">
        <v>25</v>
      </c>
      <c r="K15">
        <v>0.1</v>
      </c>
      <c r="L15" s="4" t="s">
        <v>31</v>
      </c>
      <c r="M15" s="4" t="s">
        <v>22</v>
      </c>
      <c r="N15" s="4" t="str">
        <f>IF(ISBLANK(Table14[[#This Row],[Sales_Rep]]),"Unknown",Table14[[#This Row],[Sales_Rep]])</f>
        <v>Bob</v>
      </c>
      <c r="O15" t="str">
        <f>PROPER(Table14[[#This Row],[Region]])</f>
        <v>North</v>
      </c>
      <c r="P15" s="9">
        <f>IF(ISBLANK(Table14[[#This Row],[Sales_Amount]]),MEDIAN(Table14[Sales_Amount]),Table14[[#This Row],[Sales_Amount]])</f>
        <v>50873.54</v>
      </c>
      <c r="Q15" s="11">
        <f>IF(ISBLANK(Table14[[#This Row],[Quantity_Sold]]),MEDIAN(Table14[Quantity_Sold]),Table14[[#This Row],[Quantity_Sold]])</f>
        <v>15</v>
      </c>
      <c r="R15" s="4" t="str">
        <f>TRIM(Table14[[#This Row],[Product_Category]])</f>
        <v>Food</v>
      </c>
      <c r="S15" s="4" t="str">
        <f>PROPER(Table14[[#This Row],[Customer_Type]])</f>
        <v>New</v>
      </c>
      <c r="T15" s="13">
        <f>IF(ISBLANK(Table14[[#This Row],[Discount]]),MEDIAN(Table14[Discount]),Table14[[#This Row],[Discount]])</f>
        <v>0.1</v>
      </c>
    </row>
    <row r="16" spans="1:20" x14ac:dyDescent="0.3">
      <c r="A16">
        <v>1060</v>
      </c>
      <c r="B16" s="1">
        <v>45151</v>
      </c>
      <c r="C16" t="s">
        <v>13</v>
      </c>
      <c r="D16" t="s">
        <v>14</v>
      </c>
      <c r="E16">
        <v>84654.2</v>
      </c>
      <c r="F16">
        <v>27</v>
      </c>
      <c r="G16" t="s">
        <v>21</v>
      </c>
      <c r="H16" s="9">
        <v>3628.69</v>
      </c>
      <c r="I16" s="9">
        <v>4354.6400000000003</v>
      </c>
      <c r="J16" t="s">
        <v>25</v>
      </c>
      <c r="K16">
        <v>0.28000000000000003</v>
      </c>
      <c r="L16" s="4" t="s">
        <v>17</v>
      </c>
      <c r="M16" s="4" t="s">
        <v>22</v>
      </c>
      <c r="N16" s="4" t="str">
        <f>IF(ISBLANK(Table14[[#This Row],[Sales_Rep]]),"Unknown",Table14[[#This Row],[Sales_Rep]])</f>
        <v>David</v>
      </c>
      <c r="O16" t="str">
        <f>PROPER(Table14[[#This Row],[Region]])</f>
        <v>East</v>
      </c>
      <c r="P16" s="9">
        <f>IF(ISBLANK(Table14[[#This Row],[Sales_Amount]]),MEDIAN(Table14[Sales_Amount]),Table14[[#This Row],[Sales_Amount]])</f>
        <v>84654.2</v>
      </c>
      <c r="Q16" s="11">
        <f>IF(ISBLANK(Table14[[#This Row],[Quantity_Sold]]),MEDIAN(Table14[Quantity_Sold]),Table14[[#This Row],[Quantity_Sold]])</f>
        <v>27</v>
      </c>
      <c r="R16" s="4" t="str">
        <f>TRIM(Table14[[#This Row],[Product_Category]])</f>
        <v>Electronics</v>
      </c>
      <c r="S16" s="4" t="str">
        <f>PROPER(Table14[[#This Row],[Customer_Type]])</f>
        <v>New</v>
      </c>
      <c r="T16" s="13">
        <f>IF(ISBLANK(Table14[[#This Row],[Discount]]),MEDIAN(Table14[Discount]),Table14[[#This Row],[Discount]])</f>
        <v>0.28000000000000003</v>
      </c>
    </row>
    <row r="17" spans="1:20" x14ac:dyDescent="0.3">
      <c r="A17">
        <v>1159</v>
      </c>
      <c r="B17" s="1">
        <v>44940</v>
      </c>
      <c r="C17" t="s">
        <v>29</v>
      </c>
      <c r="D17" t="s">
        <v>14</v>
      </c>
      <c r="F17">
        <v>6</v>
      </c>
      <c r="G17" t="s">
        <v>44</v>
      </c>
      <c r="H17" s="9">
        <v>2645.44</v>
      </c>
      <c r="I17" s="9">
        <v>3000.09</v>
      </c>
      <c r="J17" t="s">
        <v>49</v>
      </c>
      <c r="K17">
        <v>0.15</v>
      </c>
      <c r="L17" s="4" t="s">
        <v>26</v>
      </c>
      <c r="M17" s="4" t="s">
        <v>22</v>
      </c>
      <c r="N17" s="4" t="str">
        <f>IF(ISBLANK(Table14[[#This Row],[Sales_Rep]]),"Unknown",Table14[[#This Row],[Sales_Rep]])</f>
        <v>Bob</v>
      </c>
      <c r="O17" t="str">
        <f>PROPER(Table14[[#This Row],[Region]])</f>
        <v>East</v>
      </c>
      <c r="P17" s="9">
        <f>IF(ISBLANK(Table14[[#This Row],[Sales_Amount]]),MEDIAN(Table14[Sales_Amount]),Table14[[#This Row],[Sales_Amount]])</f>
        <v>50770.89</v>
      </c>
      <c r="Q17" s="11">
        <f>IF(ISBLANK(Table14[[#This Row],[Quantity_Sold]]),MEDIAN(Table14[Quantity_Sold]),Table14[[#This Row],[Quantity_Sold]])</f>
        <v>6</v>
      </c>
      <c r="R17" s="4" t="str">
        <f>TRIM(Table14[[#This Row],[Product_Category]])</f>
        <v>Electronics</v>
      </c>
      <c r="S17" s="4" t="str">
        <f>PROPER(Table14[[#This Row],[Customer_Type]])</f>
        <v>Returning</v>
      </c>
      <c r="T17" s="13">
        <f>IF(ISBLANK(Table14[[#This Row],[Discount]]),MEDIAN(Table14[Discount]),Table14[[#This Row],[Discount]])</f>
        <v>0.15</v>
      </c>
    </row>
    <row r="18" spans="1:20" x14ac:dyDescent="0.3">
      <c r="A18">
        <v>1139</v>
      </c>
      <c r="B18" s="1">
        <v>45154</v>
      </c>
      <c r="C18" t="s">
        <v>13</v>
      </c>
      <c r="D18" t="s">
        <v>14</v>
      </c>
      <c r="E18">
        <v>5218.6899999999996</v>
      </c>
      <c r="F18">
        <v>2</v>
      </c>
      <c r="G18" t="s">
        <v>21</v>
      </c>
      <c r="H18" s="9">
        <v>2389.48</v>
      </c>
      <c r="I18" s="9">
        <v>2899.27</v>
      </c>
      <c r="J18" t="s">
        <v>16</v>
      </c>
      <c r="K18">
        <v>0.1</v>
      </c>
      <c r="L18" s="4" t="s">
        <v>26</v>
      </c>
      <c r="M18" s="4" t="s">
        <v>22</v>
      </c>
      <c r="N18" s="4" t="str">
        <f>IF(ISBLANK(Table14[[#This Row],[Sales_Rep]]),"Unknown",Table14[[#This Row],[Sales_Rep]])</f>
        <v>David</v>
      </c>
      <c r="O18" t="str">
        <f>PROPER(Table14[[#This Row],[Region]])</f>
        <v>East</v>
      </c>
      <c r="P18" s="9">
        <f>IF(ISBLANK(Table14[[#This Row],[Sales_Amount]]),MEDIAN(Table14[Sales_Amount]),Table14[[#This Row],[Sales_Amount]])</f>
        <v>5218.6899999999996</v>
      </c>
      <c r="Q18" s="11">
        <f>IF(ISBLANK(Table14[[#This Row],[Quantity_Sold]]),MEDIAN(Table14[Quantity_Sold]),Table14[[#This Row],[Quantity_Sold]])</f>
        <v>2</v>
      </c>
      <c r="R18" s="4" t="str">
        <f>TRIM(Table14[[#This Row],[Product_Category]])</f>
        <v>Electronics</v>
      </c>
      <c r="S18" s="4" t="str">
        <f>PROPER(Table14[[#This Row],[Customer_Type]])</f>
        <v>Returning</v>
      </c>
      <c r="T18" s="13">
        <f>IF(ISBLANK(Table14[[#This Row],[Discount]]),MEDIAN(Table14[Discount]),Table14[[#This Row],[Discount]])</f>
        <v>0.1</v>
      </c>
    </row>
    <row r="19" spans="1:20" x14ac:dyDescent="0.3">
      <c r="A19">
        <v>1053</v>
      </c>
      <c r="B19" s="1">
        <v>44962</v>
      </c>
      <c r="D19" t="s">
        <v>30</v>
      </c>
      <c r="E19">
        <v>11615</v>
      </c>
      <c r="F19">
        <v>12</v>
      </c>
      <c r="G19" t="s">
        <v>28</v>
      </c>
      <c r="H19" s="9">
        <v>882.08</v>
      </c>
      <c r="I19" s="9">
        <v>987.67</v>
      </c>
      <c r="J19" t="s">
        <v>25</v>
      </c>
      <c r="K19">
        <v>0.02</v>
      </c>
      <c r="L19" s="4" t="s">
        <v>26</v>
      </c>
      <c r="M19" s="4" t="s">
        <v>22</v>
      </c>
      <c r="N19" s="4" t="str">
        <f>IF(ISBLANK(Table14[[#This Row],[Sales_Rep]]),"Unknown",Table14[[#This Row],[Sales_Rep]])</f>
        <v>Unknown</v>
      </c>
      <c r="O19" t="str">
        <f>PROPER(Table14[[#This Row],[Region]])</f>
        <v>South</v>
      </c>
      <c r="P19" s="9">
        <f>IF(ISBLANK(Table14[[#This Row],[Sales_Amount]]),MEDIAN(Table14[Sales_Amount]),Table14[[#This Row],[Sales_Amount]])</f>
        <v>11615</v>
      </c>
      <c r="Q19" s="11">
        <f>IF(ISBLANK(Table14[[#This Row],[Quantity_Sold]]),MEDIAN(Table14[Quantity_Sold]),Table14[[#This Row],[Quantity_Sold]])</f>
        <v>12</v>
      </c>
      <c r="R19" s="4" t="str">
        <f>TRIM(Table14[[#This Row],[Product_Category]])</f>
        <v>Furniture</v>
      </c>
      <c r="S19" s="4" t="str">
        <f>PROPER(Table14[[#This Row],[Customer_Type]])</f>
        <v>New</v>
      </c>
      <c r="T19" s="13">
        <f>IF(ISBLANK(Table14[[#This Row],[Discount]]),MEDIAN(Table14[Discount]),Table14[[#This Row],[Discount]])</f>
        <v>0.02</v>
      </c>
    </row>
    <row r="20" spans="1:20" x14ac:dyDescent="0.3">
      <c r="A20">
        <v>1426</v>
      </c>
      <c r="B20" s="1">
        <v>45309</v>
      </c>
      <c r="D20" t="s">
        <v>37</v>
      </c>
      <c r="E20">
        <v>25621.81</v>
      </c>
      <c r="F20">
        <v>8</v>
      </c>
      <c r="G20" t="s">
        <v>41</v>
      </c>
      <c r="H20" s="9">
        <v>2968.82</v>
      </c>
      <c r="I20" s="9">
        <v>4106.0600000000004</v>
      </c>
      <c r="J20" t="s">
        <v>16</v>
      </c>
      <c r="K20">
        <v>0.22</v>
      </c>
      <c r="L20" s="4" t="s">
        <v>31</v>
      </c>
      <c r="M20" s="4" t="s">
        <v>22</v>
      </c>
      <c r="N20" s="4" t="str">
        <f>IF(ISBLANK(Table14[[#This Row],[Sales_Rep]]),"Unknown",Table14[[#This Row],[Sales_Rep]])</f>
        <v>Unknown</v>
      </c>
      <c r="O20" t="str">
        <f>PROPER(Table14[[#This Row],[Region]])</f>
        <v>South</v>
      </c>
      <c r="P20" s="9">
        <f>IF(ISBLANK(Table14[[#This Row],[Sales_Amount]]),MEDIAN(Table14[Sales_Amount]),Table14[[#This Row],[Sales_Amount]])</f>
        <v>25621.81</v>
      </c>
      <c r="Q20" s="11">
        <f>IF(ISBLANK(Table14[[#This Row],[Quantity_Sold]]),MEDIAN(Table14[Quantity_Sold]),Table14[[#This Row],[Quantity_Sold]])</f>
        <v>8</v>
      </c>
      <c r="R20" s="4" t="str">
        <f>TRIM(Table14[[#This Row],[Product_Category]])</f>
        <v>Food</v>
      </c>
      <c r="S20" s="4" t="str">
        <f>PROPER(Table14[[#This Row],[Customer_Type]])</f>
        <v>Returning</v>
      </c>
      <c r="T20" s="13">
        <f>IF(ISBLANK(Table14[[#This Row],[Discount]]),MEDIAN(Table14[Discount]),Table14[[#This Row],[Discount]])</f>
        <v>0.22</v>
      </c>
    </row>
    <row r="21" spans="1:20" x14ac:dyDescent="0.3">
      <c r="A21">
        <v>1288</v>
      </c>
      <c r="B21" s="1">
        <v>45369</v>
      </c>
      <c r="C21" t="s">
        <v>13</v>
      </c>
      <c r="D21" t="s">
        <v>30</v>
      </c>
      <c r="E21">
        <v>20271.830000000002</v>
      </c>
      <c r="G21" t="s">
        <v>39</v>
      </c>
      <c r="H21" s="9">
        <v>1329.78</v>
      </c>
      <c r="I21" s="9">
        <v>1925.15</v>
      </c>
      <c r="J21" t="s">
        <v>51</v>
      </c>
      <c r="L21" s="4" t="s">
        <v>31</v>
      </c>
      <c r="M21" s="4" t="s">
        <v>22</v>
      </c>
      <c r="N21" s="4" t="str">
        <f>IF(ISBLANK(Table14[[#This Row],[Sales_Rep]]),"Unknown",Table14[[#This Row],[Sales_Rep]])</f>
        <v>David</v>
      </c>
      <c r="O21" t="str">
        <f>PROPER(Table14[[#This Row],[Region]])</f>
        <v>South</v>
      </c>
      <c r="P21" s="9">
        <f>IF(ISBLANK(Table14[[#This Row],[Sales_Amount]]),MEDIAN(Table14[Sales_Amount]),Table14[[#This Row],[Sales_Amount]])</f>
        <v>20271.830000000002</v>
      </c>
      <c r="Q21" s="11">
        <f>IF(ISBLANK(Table14[[#This Row],[Quantity_Sold]]),MEDIAN(Table14[Quantity_Sold]),Table14[[#This Row],[Quantity_Sold]])</f>
        <v>25</v>
      </c>
      <c r="R21" s="4" t="str">
        <f>TRIM(Table14[[#This Row],[Product_Category]])</f>
        <v>Electronics</v>
      </c>
      <c r="S21" s="4" t="str">
        <f>PROPER(Table14[[#This Row],[Customer_Type]])</f>
        <v>Returning</v>
      </c>
      <c r="T21" s="13">
        <f>IF(ISBLANK(Table14[[#This Row],[Discount]]),MEDIAN(Table14[Discount]),Table14[[#This Row],[Discount]])</f>
        <v>0.15</v>
      </c>
    </row>
    <row r="22" spans="1:20" x14ac:dyDescent="0.3">
      <c r="A22">
        <v>1337</v>
      </c>
      <c r="B22" s="1">
        <v>45445</v>
      </c>
      <c r="C22" t="s">
        <v>29</v>
      </c>
      <c r="D22" t="s">
        <v>14</v>
      </c>
      <c r="E22">
        <v>7557.82</v>
      </c>
      <c r="G22" t="s">
        <v>28</v>
      </c>
      <c r="H22" s="9">
        <v>915.83</v>
      </c>
      <c r="I22" s="9">
        <v>1369.17</v>
      </c>
      <c r="J22" t="s">
        <v>16</v>
      </c>
      <c r="K22">
        <v>0.08</v>
      </c>
      <c r="L22" s="4" t="s">
        <v>26</v>
      </c>
      <c r="M22" s="4" t="s">
        <v>22</v>
      </c>
      <c r="N22" s="4" t="str">
        <f>IF(ISBLANK(Table14[[#This Row],[Sales_Rep]]),"Unknown",Table14[[#This Row],[Sales_Rep]])</f>
        <v>Bob</v>
      </c>
      <c r="O22" t="str">
        <f>PROPER(Table14[[#This Row],[Region]])</f>
        <v>East</v>
      </c>
      <c r="P22" s="9">
        <f>IF(ISBLANK(Table14[[#This Row],[Sales_Amount]]),MEDIAN(Table14[Sales_Amount]),Table14[[#This Row],[Sales_Amount]])</f>
        <v>7557.82</v>
      </c>
      <c r="Q22" s="11">
        <f>IF(ISBLANK(Table14[[#This Row],[Quantity_Sold]]),MEDIAN(Table14[Quantity_Sold]),Table14[[#This Row],[Quantity_Sold]])</f>
        <v>25</v>
      </c>
      <c r="R22" s="4" t="str">
        <f>TRIM(Table14[[#This Row],[Product_Category]])</f>
        <v>Furniture</v>
      </c>
      <c r="S22" s="4" t="str">
        <f>PROPER(Table14[[#This Row],[Customer_Type]])</f>
        <v>Returning</v>
      </c>
      <c r="T22" s="13">
        <f>IF(ISBLANK(Table14[[#This Row],[Discount]]),MEDIAN(Table14[Discount]),Table14[[#This Row],[Discount]])</f>
        <v>0.08</v>
      </c>
    </row>
    <row r="23" spans="1:20" x14ac:dyDescent="0.3">
      <c r="A23">
        <v>1319</v>
      </c>
      <c r="B23" s="1">
        <v>44973</v>
      </c>
      <c r="C23" t="s">
        <v>19</v>
      </c>
      <c r="D23" t="s">
        <v>14</v>
      </c>
      <c r="E23">
        <v>112287.09</v>
      </c>
      <c r="F23">
        <v>41</v>
      </c>
      <c r="G23" t="s">
        <v>15</v>
      </c>
      <c r="H23" s="9">
        <v>2844.06</v>
      </c>
      <c r="I23" s="9">
        <v>3299.65</v>
      </c>
      <c r="J23" t="s">
        <v>25</v>
      </c>
      <c r="K23">
        <v>0.17</v>
      </c>
      <c r="L23" s="4" t="s">
        <v>31</v>
      </c>
      <c r="M23" s="4" t="s">
        <v>18</v>
      </c>
      <c r="N23" s="4" t="str">
        <f>IF(ISBLANK(Table14[[#This Row],[Sales_Rep]]),"Unknown",Table14[[#This Row],[Sales_Rep]])</f>
        <v>Eve</v>
      </c>
      <c r="O23" t="str">
        <f>PROPER(Table14[[#This Row],[Region]])</f>
        <v>East</v>
      </c>
      <c r="P23" s="9">
        <f>IF(ISBLANK(Table14[[#This Row],[Sales_Amount]]),MEDIAN(Table14[Sales_Amount]),Table14[[#This Row],[Sales_Amount]])</f>
        <v>112287.09</v>
      </c>
      <c r="Q23" s="11">
        <f>IF(ISBLANK(Table14[[#This Row],[Quantity_Sold]]),MEDIAN(Table14[Quantity_Sold]),Table14[[#This Row],[Quantity_Sold]])</f>
        <v>41</v>
      </c>
      <c r="R23" s="4" t="str">
        <f>TRIM(Table14[[#This Row],[Product_Category]])</f>
        <v>Food</v>
      </c>
      <c r="S23" s="4" t="str">
        <f>PROPER(Table14[[#This Row],[Customer_Type]])</f>
        <v>New</v>
      </c>
      <c r="T23" s="13">
        <f>IF(ISBLANK(Table14[[#This Row],[Discount]]),MEDIAN(Table14[Discount]),Table14[[#This Row],[Discount]])</f>
        <v>0.17</v>
      </c>
    </row>
    <row r="24" spans="1:20" x14ac:dyDescent="0.3">
      <c r="A24">
        <v>1205</v>
      </c>
      <c r="B24" s="1">
        <v>45480</v>
      </c>
      <c r="C24" t="s">
        <v>13</v>
      </c>
      <c r="D24" t="s">
        <v>27</v>
      </c>
      <c r="E24">
        <v>51700.65</v>
      </c>
      <c r="F24">
        <v>18</v>
      </c>
      <c r="G24" t="s">
        <v>48</v>
      </c>
      <c r="H24" s="9">
        <v>2763.69</v>
      </c>
      <c r="I24" s="9">
        <v>3122.02</v>
      </c>
      <c r="J24" t="s">
        <v>25</v>
      </c>
      <c r="K24">
        <v>0.08</v>
      </c>
      <c r="L24" s="4" t="s">
        <v>31</v>
      </c>
      <c r="M24" s="4" t="s">
        <v>22</v>
      </c>
      <c r="N24" s="4" t="str">
        <f>IF(ISBLANK(Table14[[#This Row],[Sales_Rep]]),"Unknown",Table14[[#This Row],[Sales_Rep]])</f>
        <v>David</v>
      </c>
      <c r="O24" t="str">
        <f>PROPER(Table14[[#This Row],[Region]])</f>
        <v>West</v>
      </c>
      <c r="P24" s="9">
        <f>IF(ISBLANK(Table14[[#This Row],[Sales_Amount]]),MEDIAN(Table14[Sales_Amount]),Table14[[#This Row],[Sales_Amount]])</f>
        <v>51700.65</v>
      </c>
      <c r="Q24" s="11">
        <f>IF(ISBLANK(Table14[[#This Row],[Quantity_Sold]]),MEDIAN(Table14[Quantity_Sold]),Table14[[#This Row],[Quantity_Sold]])</f>
        <v>18</v>
      </c>
      <c r="R24" s="4" t="str">
        <f>TRIM(Table14[[#This Row],[Product_Category]])</f>
        <v>Furniture</v>
      </c>
      <c r="S24" s="4" t="str">
        <f>PROPER(Table14[[#This Row],[Customer_Type]])</f>
        <v>New</v>
      </c>
      <c r="T24" s="13">
        <f>IF(ISBLANK(Table14[[#This Row],[Discount]]),MEDIAN(Table14[Discount]),Table14[[#This Row],[Discount]])</f>
        <v>0.08</v>
      </c>
    </row>
    <row r="25" spans="1:20" x14ac:dyDescent="0.3">
      <c r="A25">
        <v>1434</v>
      </c>
      <c r="B25" s="1">
        <v>45344</v>
      </c>
      <c r="C25" t="s">
        <v>32</v>
      </c>
      <c r="D25" t="s">
        <v>33</v>
      </c>
      <c r="E25">
        <v>9329.9</v>
      </c>
      <c r="F25">
        <v>6</v>
      </c>
      <c r="G25" t="s">
        <v>28</v>
      </c>
      <c r="H25" s="9">
        <v>1518.93</v>
      </c>
      <c r="I25" s="9">
        <v>2046.03</v>
      </c>
      <c r="J25" t="s">
        <v>16</v>
      </c>
      <c r="K25">
        <v>0.24</v>
      </c>
      <c r="L25" s="4" t="s">
        <v>26</v>
      </c>
      <c r="M25" s="4" t="s">
        <v>18</v>
      </c>
      <c r="N25" s="4" t="str">
        <f>IF(ISBLANK(Table14[[#This Row],[Sales_Rep]]),"Unknown",Table14[[#This Row],[Sales_Rep]])</f>
        <v>Alice</v>
      </c>
      <c r="O25" t="str">
        <f>PROPER(Table14[[#This Row],[Region]])</f>
        <v>North</v>
      </c>
      <c r="P25" s="9">
        <f>IF(ISBLANK(Table14[[#This Row],[Sales_Amount]]),MEDIAN(Table14[Sales_Amount]),Table14[[#This Row],[Sales_Amount]])</f>
        <v>9329.9</v>
      </c>
      <c r="Q25" s="11">
        <f>IF(ISBLANK(Table14[[#This Row],[Quantity_Sold]]),MEDIAN(Table14[Quantity_Sold]),Table14[[#This Row],[Quantity_Sold]])</f>
        <v>6</v>
      </c>
      <c r="R25" s="4" t="str">
        <f>TRIM(Table14[[#This Row],[Product_Category]])</f>
        <v>Furniture</v>
      </c>
      <c r="S25" s="4" t="str">
        <f>PROPER(Table14[[#This Row],[Customer_Type]])</f>
        <v>Returning</v>
      </c>
      <c r="T25" s="13">
        <f>IF(ISBLANK(Table14[[#This Row],[Discount]]),MEDIAN(Table14[Discount]),Table14[[#This Row],[Discount]])</f>
        <v>0.24</v>
      </c>
    </row>
    <row r="26" spans="1:20" x14ac:dyDescent="0.3">
      <c r="A26">
        <v>1322</v>
      </c>
      <c r="B26" s="1">
        <v>45003</v>
      </c>
      <c r="C26" t="s">
        <v>32</v>
      </c>
      <c r="D26" t="s">
        <v>14</v>
      </c>
      <c r="E26">
        <v>11086.23</v>
      </c>
      <c r="F26">
        <v>3</v>
      </c>
      <c r="G26" t="s">
        <v>28</v>
      </c>
      <c r="H26" s="9">
        <v>2993.59</v>
      </c>
      <c r="I26" s="9">
        <v>4060.89</v>
      </c>
      <c r="J26" t="s">
        <v>25</v>
      </c>
      <c r="K26">
        <v>0.09</v>
      </c>
      <c r="L26" s="4" t="s">
        <v>26</v>
      </c>
      <c r="M26" s="4" t="s">
        <v>22</v>
      </c>
      <c r="N26" s="4" t="str">
        <f>IF(ISBLANK(Table14[[#This Row],[Sales_Rep]]),"Unknown",Table14[[#This Row],[Sales_Rep]])</f>
        <v>Alice</v>
      </c>
      <c r="O26" t="str">
        <f>PROPER(Table14[[#This Row],[Region]])</f>
        <v>East</v>
      </c>
      <c r="P26" s="9">
        <f>IF(ISBLANK(Table14[[#This Row],[Sales_Amount]]),MEDIAN(Table14[Sales_Amount]),Table14[[#This Row],[Sales_Amount]])</f>
        <v>11086.23</v>
      </c>
      <c r="Q26" s="11">
        <f>IF(ISBLANK(Table14[[#This Row],[Quantity_Sold]]),MEDIAN(Table14[Quantity_Sold]),Table14[[#This Row],[Quantity_Sold]])</f>
        <v>3</v>
      </c>
      <c r="R26" s="4" t="str">
        <f>TRIM(Table14[[#This Row],[Product_Category]])</f>
        <v>Furniture</v>
      </c>
      <c r="S26" s="4" t="str">
        <f>PROPER(Table14[[#This Row],[Customer_Type]])</f>
        <v>New</v>
      </c>
      <c r="T26" s="13">
        <f>IF(ISBLANK(Table14[[#This Row],[Discount]]),MEDIAN(Table14[Discount]),Table14[[#This Row],[Discount]])</f>
        <v>0.09</v>
      </c>
    </row>
    <row r="27" spans="1:20" x14ac:dyDescent="0.3">
      <c r="A27">
        <v>1165</v>
      </c>
      <c r="B27" s="1">
        <v>45143</v>
      </c>
      <c r="C27" t="s">
        <v>23</v>
      </c>
      <c r="D27" t="s">
        <v>30</v>
      </c>
      <c r="E27">
        <v>2639.43</v>
      </c>
      <c r="F27">
        <v>18</v>
      </c>
      <c r="G27" t="s">
        <v>28</v>
      </c>
      <c r="H27" s="9">
        <v>151.27000000000001</v>
      </c>
      <c r="I27" s="9">
        <v>203.66</v>
      </c>
      <c r="J27" t="s">
        <v>46</v>
      </c>
      <c r="K27">
        <v>0.28000000000000003</v>
      </c>
      <c r="L27" s="4" t="s">
        <v>26</v>
      </c>
      <c r="M27" s="4" t="s">
        <v>18</v>
      </c>
      <c r="N27" s="4" t="str">
        <f>IF(ISBLANK(Table14[[#This Row],[Sales_Rep]]),"Unknown",Table14[[#This Row],[Sales_Rep]])</f>
        <v>Charlie</v>
      </c>
      <c r="O27" t="str">
        <f>PROPER(Table14[[#This Row],[Region]])</f>
        <v>South</v>
      </c>
      <c r="P27" s="9">
        <f>IF(ISBLANK(Table14[[#This Row],[Sales_Amount]]),MEDIAN(Table14[Sales_Amount]),Table14[[#This Row],[Sales_Amount]])</f>
        <v>2639.43</v>
      </c>
      <c r="Q27" s="11">
        <f>IF(ISBLANK(Table14[[#This Row],[Quantity_Sold]]),MEDIAN(Table14[Quantity_Sold]),Table14[[#This Row],[Quantity_Sold]])</f>
        <v>18</v>
      </c>
      <c r="R27" s="4" t="str">
        <f>TRIM(Table14[[#This Row],[Product_Category]])</f>
        <v>Furniture</v>
      </c>
      <c r="S27" s="4" t="str">
        <f>PROPER(Table14[[#This Row],[Customer_Type]])</f>
        <v>New</v>
      </c>
      <c r="T27" s="13">
        <f>IF(ISBLANK(Table14[[#This Row],[Discount]]),MEDIAN(Table14[Discount]),Table14[[#This Row],[Discount]])</f>
        <v>0.28000000000000003</v>
      </c>
    </row>
    <row r="28" spans="1:20" x14ac:dyDescent="0.3">
      <c r="A28">
        <v>1154</v>
      </c>
      <c r="B28" s="1">
        <v>45618</v>
      </c>
      <c r="C28" t="s">
        <v>23</v>
      </c>
      <c r="D28" t="s">
        <v>27</v>
      </c>
      <c r="E28">
        <v>26058.240000000002</v>
      </c>
      <c r="F28">
        <v>24</v>
      </c>
      <c r="G28" t="s">
        <v>15</v>
      </c>
      <c r="H28" s="9">
        <v>952.7</v>
      </c>
      <c r="I28" s="9">
        <v>1392</v>
      </c>
      <c r="J28" t="s">
        <v>25</v>
      </c>
      <c r="K28">
        <v>0.22</v>
      </c>
      <c r="L28" s="4" t="s">
        <v>26</v>
      </c>
      <c r="M28" s="4" t="s">
        <v>22</v>
      </c>
      <c r="N28" s="4" t="str">
        <f>IF(ISBLANK(Table14[[#This Row],[Sales_Rep]]),"Unknown",Table14[[#This Row],[Sales_Rep]])</f>
        <v>Charlie</v>
      </c>
      <c r="O28" t="str">
        <f>PROPER(Table14[[#This Row],[Region]])</f>
        <v>West</v>
      </c>
      <c r="P28" s="9">
        <f>IF(ISBLANK(Table14[[#This Row],[Sales_Amount]]),MEDIAN(Table14[Sales_Amount]),Table14[[#This Row],[Sales_Amount]])</f>
        <v>26058.240000000002</v>
      </c>
      <c r="Q28" s="11">
        <f>IF(ISBLANK(Table14[[#This Row],[Quantity_Sold]]),MEDIAN(Table14[Quantity_Sold]),Table14[[#This Row],[Quantity_Sold]])</f>
        <v>24</v>
      </c>
      <c r="R28" s="4" t="str">
        <f>TRIM(Table14[[#This Row],[Product_Category]])</f>
        <v>Food</v>
      </c>
      <c r="S28" s="4" t="str">
        <f>PROPER(Table14[[#This Row],[Customer_Type]])</f>
        <v>New</v>
      </c>
      <c r="T28" s="13">
        <f>IF(ISBLANK(Table14[[#This Row],[Discount]]),MEDIAN(Table14[Discount]),Table14[[#This Row],[Discount]])</f>
        <v>0.22</v>
      </c>
    </row>
    <row r="29" spans="1:20" x14ac:dyDescent="0.3">
      <c r="A29">
        <v>1103</v>
      </c>
      <c r="B29" s="1">
        <v>44933</v>
      </c>
      <c r="D29" t="s">
        <v>14</v>
      </c>
      <c r="E29">
        <v>16454.740000000002</v>
      </c>
      <c r="F29">
        <v>6</v>
      </c>
      <c r="G29" t="s">
        <v>21</v>
      </c>
      <c r="H29" s="9">
        <v>2449.66</v>
      </c>
      <c r="I29" s="9">
        <v>3515.97</v>
      </c>
      <c r="J29" t="s">
        <v>25</v>
      </c>
      <c r="K29">
        <v>0.22</v>
      </c>
      <c r="L29" s="4" t="s">
        <v>31</v>
      </c>
      <c r="M29" s="4" t="s">
        <v>22</v>
      </c>
      <c r="N29" s="4" t="str">
        <f>IF(ISBLANK(Table14[[#This Row],[Sales_Rep]]),"Unknown",Table14[[#This Row],[Sales_Rep]])</f>
        <v>Unknown</v>
      </c>
      <c r="O29" t="str">
        <f>PROPER(Table14[[#This Row],[Region]])</f>
        <v>East</v>
      </c>
      <c r="P29" s="9">
        <f>IF(ISBLANK(Table14[[#This Row],[Sales_Amount]]),MEDIAN(Table14[Sales_Amount]),Table14[[#This Row],[Sales_Amount]])</f>
        <v>16454.740000000002</v>
      </c>
      <c r="Q29" s="11">
        <f>IF(ISBLANK(Table14[[#This Row],[Quantity_Sold]]),MEDIAN(Table14[Quantity_Sold]),Table14[[#This Row],[Quantity_Sold]])</f>
        <v>6</v>
      </c>
      <c r="R29" s="4" t="str">
        <f>TRIM(Table14[[#This Row],[Product_Category]])</f>
        <v>Electronics</v>
      </c>
      <c r="S29" s="4" t="str">
        <f>PROPER(Table14[[#This Row],[Customer_Type]])</f>
        <v>New</v>
      </c>
      <c r="T29" s="13">
        <f>IF(ISBLANK(Table14[[#This Row],[Discount]]),MEDIAN(Table14[Discount]),Table14[[#This Row],[Discount]])</f>
        <v>0.22</v>
      </c>
    </row>
    <row r="30" spans="1:20" x14ac:dyDescent="0.3">
      <c r="A30">
        <v>1003</v>
      </c>
      <c r="B30" s="1">
        <v>45142</v>
      </c>
      <c r="C30" t="s">
        <v>13</v>
      </c>
      <c r="D30" t="s">
        <v>27</v>
      </c>
      <c r="E30">
        <v>2136.41</v>
      </c>
      <c r="F30">
        <v>13</v>
      </c>
      <c r="G30" t="s">
        <v>21</v>
      </c>
      <c r="H30" s="9">
        <v>149.55000000000001</v>
      </c>
      <c r="I30" s="9">
        <v>193.34</v>
      </c>
      <c r="J30" t="s">
        <v>46</v>
      </c>
      <c r="K30">
        <v>0.15</v>
      </c>
      <c r="L30" s="4" t="s">
        <v>31</v>
      </c>
      <c r="M30" s="4" t="s">
        <v>22</v>
      </c>
      <c r="N30" s="4" t="str">
        <f>IF(ISBLANK(Table14[[#This Row],[Sales_Rep]]),"Unknown",Table14[[#This Row],[Sales_Rep]])</f>
        <v>David</v>
      </c>
      <c r="O30" t="str">
        <f>PROPER(Table14[[#This Row],[Region]])</f>
        <v>West</v>
      </c>
      <c r="P30" s="9">
        <f>IF(ISBLANK(Table14[[#This Row],[Sales_Amount]]),MEDIAN(Table14[Sales_Amount]),Table14[[#This Row],[Sales_Amount]])</f>
        <v>2136.41</v>
      </c>
      <c r="Q30" s="11">
        <f>IF(ISBLANK(Table14[[#This Row],[Quantity_Sold]]),MEDIAN(Table14[Quantity_Sold]),Table14[[#This Row],[Quantity_Sold]])</f>
        <v>13</v>
      </c>
      <c r="R30" s="4" t="str">
        <f>TRIM(Table14[[#This Row],[Product_Category]])</f>
        <v>Electronics</v>
      </c>
      <c r="S30" s="4" t="str">
        <f>PROPER(Table14[[#This Row],[Customer_Type]])</f>
        <v>New</v>
      </c>
      <c r="T30" s="13">
        <f>IF(ISBLANK(Table14[[#This Row],[Discount]]),MEDIAN(Table14[Discount]),Table14[[#This Row],[Discount]])</f>
        <v>0.15</v>
      </c>
    </row>
    <row r="31" spans="1:20" x14ac:dyDescent="0.3">
      <c r="A31">
        <v>1067</v>
      </c>
      <c r="B31" s="1">
        <v>45462</v>
      </c>
      <c r="C31" t="s">
        <v>13</v>
      </c>
      <c r="D31" t="s">
        <v>20</v>
      </c>
      <c r="E31">
        <v>264002.31</v>
      </c>
      <c r="F31">
        <v>39</v>
      </c>
      <c r="G31" t="s">
        <v>24</v>
      </c>
      <c r="H31" s="9">
        <v>4707.4799999999996</v>
      </c>
      <c r="I31" s="9">
        <v>6769.29</v>
      </c>
      <c r="J31" t="s">
        <v>16</v>
      </c>
      <c r="K31">
        <v>0</v>
      </c>
      <c r="L31" s="4" t="s">
        <v>17</v>
      </c>
      <c r="M31" s="4" t="s">
        <v>18</v>
      </c>
      <c r="N31" s="4" t="str">
        <f>IF(ISBLANK(Table14[[#This Row],[Sales_Rep]]),"Unknown",Table14[[#This Row],[Sales_Rep]])</f>
        <v>David</v>
      </c>
      <c r="O31" t="str">
        <f>PROPER(Table14[[#This Row],[Region]])</f>
        <v>North</v>
      </c>
      <c r="P31" s="9">
        <f>IF(ISBLANK(Table14[[#This Row],[Sales_Amount]]),MEDIAN(Table14[Sales_Amount]),Table14[[#This Row],[Sales_Amount]])</f>
        <v>264002.31</v>
      </c>
      <c r="Q31" s="11">
        <f>IF(ISBLANK(Table14[[#This Row],[Quantity_Sold]]),MEDIAN(Table14[Quantity_Sold]),Table14[[#This Row],[Quantity_Sold]])</f>
        <v>39</v>
      </c>
      <c r="R31" s="4" t="str">
        <f>TRIM(Table14[[#This Row],[Product_Category]])</f>
        <v>Clothing</v>
      </c>
      <c r="S31" s="4" t="str">
        <f>PROPER(Table14[[#This Row],[Customer_Type]])</f>
        <v>Returning</v>
      </c>
      <c r="T31" s="13">
        <f>IF(ISBLANK(Table14[[#This Row],[Discount]]),MEDIAN(Table14[Discount]),Table14[[#This Row],[Discount]])</f>
        <v>0</v>
      </c>
    </row>
    <row r="32" spans="1:20" x14ac:dyDescent="0.3">
      <c r="A32">
        <v>1332</v>
      </c>
      <c r="B32" s="1">
        <v>45316</v>
      </c>
      <c r="C32" t="s">
        <v>23</v>
      </c>
      <c r="D32" t="s">
        <v>14</v>
      </c>
      <c r="E32">
        <v>48686.3</v>
      </c>
      <c r="F32">
        <v>18</v>
      </c>
      <c r="G32" t="s">
        <v>24</v>
      </c>
      <c r="H32" s="9">
        <v>2779.59</v>
      </c>
      <c r="I32" s="9">
        <v>3298.53</v>
      </c>
      <c r="J32" t="s">
        <v>16</v>
      </c>
      <c r="K32">
        <v>0.18</v>
      </c>
      <c r="L32" s="4" t="s">
        <v>31</v>
      </c>
      <c r="M32" s="4" t="s">
        <v>18</v>
      </c>
      <c r="N32" s="4" t="str">
        <f>IF(ISBLANK(Table14[[#This Row],[Sales_Rep]]),"Unknown",Table14[[#This Row],[Sales_Rep]])</f>
        <v>Charlie</v>
      </c>
      <c r="O32" t="str">
        <f>PROPER(Table14[[#This Row],[Region]])</f>
        <v>East</v>
      </c>
      <c r="P32" s="9">
        <f>IF(ISBLANK(Table14[[#This Row],[Sales_Amount]]),MEDIAN(Table14[Sales_Amount]),Table14[[#This Row],[Sales_Amount]])</f>
        <v>48686.3</v>
      </c>
      <c r="Q32" s="11">
        <f>IF(ISBLANK(Table14[[#This Row],[Quantity_Sold]]),MEDIAN(Table14[Quantity_Sold]),Table14[[#This Row],[Quantity_Sold]])</f>
        <v>18</v>
      </c>
      <c r="R32" s="4" t="str">
        <f>TRIM(Table14[[#This Row],[Product_Category]])</f>
        <v>Clothing</v>
      </c>
      <c r="S32" s="4" t="str">
        <f>PROPER(Table14[[#This Row],[Customer_Type]])</f>
        <v>Returning</v>
      </c>
      <c r="T32" s="13">
        <f>IF(ISBLANK(Table14[[#This Row],[Discount]]),MEDIAN(Table14[Discount]),Table14[[#This Row],[Discount]])</f>
        <v>0.18</v>
      </c>
    </row>
    <row r="33" spans="1:20" x14ac:dyDescent="0.3">
      <c r="A33">
        <v>1308</v>
      </c>
      <c r="B33" s="1">
        <v>45051</v>
      </c>
      <c r="C33" t="s">
        <v>13</v>
      </c>
      <c r="D33" t="s">
        <v>37</v>
      </c>
      <c r="E33">
        <v>6882.52</v>
      </c>
      <c r="F33">
        <v>7</v>
      </c>
      <c r="G33" t="s">
        <v>28</v>
      </c>
      <c r="H33" s="9">
        <v>1187.82</v>
      </c>
      <c r="I33" s="9">
        <v>1365.58</v>
      </c>
      <c r="J33" t="s">
        <v>25</v>
      </c>
      <c r="K33">
        <v>0.28000000000000003</v>
      </c>
      <c r="L33" s="4" t="s">
        <v>26</v>
      </c>
      <c r="M33" s="4" t="s">
        <v>18</v>
      </c>
      <c r="N33" s="4" t="str">
        <f>IF(ISBLANK(Table14[[#This Row],[Sales_Rep]]),"Unknown",Table14[[#This Row],[Sales_Rep]])</f>
        <v>David</v>
      </c>
      <c r="O33" t="str">
        <f>PROPER(Table14[[#This Row],[Region]])</f>
        <v>South</v>
      </c>
      <c r="P33" s="9">
        <f>IF(ISBLANK(Table14[[#This Row],[Sales_Amount]]),MEDIAN(Table14[Sales_Amount]),Table14[[#This Row],[Sales_Amount]])</f>
        <v>6882.52</v>
      </c>
      <c r="Q33" s="11">
        <f>IF(ISBLANK(Table14[[#This Row],[Quantity_Sold]]),MEDIAN(Table14[Quantity_Sold]),Table14[[#This Row],[Quantity_Sold]])</f>
        <v>7</v>
      </c>
      <c r="R33" s="4" t="str">
        <f>TRIM(Table14[[#This Row],[Product_Category]])</f>
        <v>Furniture</v>
      </c>
      <c r="S33" s="4" t="str">
        <f>PROPER(Table14[[#This Row],[Customer_Type]])</f>
        <v>New</v>
      </c>
      <c r="T33" s="13">
        <f>IF(ISBLANK(Table14[[#This Row],[Discount]]),MEDIAN(Table14[Discount]),Table14[[#This Row],[Discount]])</f>
        <v>0.28000000000000003</v>
      </c>
    </row>
    <row r="34" spans="1:20" x14ac:dyDescent="0.3">
      <c r="A34">
        <v>1421</v>
      </c>
      <c r="B34" s="1">
        <v>45220</v>
      </c>
      <c r="C34" t="s">
        <v>13</v>
      </c>
      <c r="D34" t="s">
        <v>14</v>
      </c>
      <c r="E34">
        <v>117576.01</v>
      </c>
      <c r="F34">
        <v>37</v>
      </c>
      <c r="G34" t="s">
        <v>28</v>
      </c>
      <c r="H34" s="9">
        <v>2209.4</v>
      </c>
      <c r="I34" s="9">
        <v>3177.73</v>
      </c>
      <c r="J34" t="s">
        <v>16</v>
      </c>
      <c r="K34">
        <v>0</v>
      </c>
      <c r="L34" s="4" t="s">
        <v>26</v>
      </c>
      <c r="M34" s="4" t="s">
        <v>22</v>
      </c>
      <c r="N34" s="4" t="str">
        <f>IF(ISBLANK(Table14[[#This Row],[Sales_Rep]]),"Unknown",Table14[[#This Row],[Sales_Rep]])</f>
        <v>David</v>
      </c>
      <c r="O34" t="str">
        <f>PROPER(Table14[[#This Row],[Region]])</f>
        <v>East</v>
      </c>
      <c r="P34" s="9">
        <f>IF(ISBLANK(Table14[[#This Row],[Sales_Amount]]),MEDIAN(Table14[Sales_Amount]),Table14[[#This Row],[Sales_Amount]])</f>
        <v>117576.01</v>
      </c>
      <c r="Q34" s="11">
        <f>IF(ISBLANK(Table14[[#This Row],[Quantity_Sold]]),MEDIAN(Table14[Quantity_Sold]),Table14[[#This Row],[Quantity_Sold]])</f>
        <v>37</v>
      </c>
      <c r="R34" s="4" t="str">
        <f>TRIM(Table14[[#This Row],[Product_Category]])</f>
        <v>Furniture</v>
      </c>
      <c r="S34" s="4" t="str">
        <f>PROPER(Table14[[#This Row],[Customer_Type]])</f>
        <v>Returning</v>
      </c>
      <c r="T34" s="13">
        <f>IF(ISBLANK(Table14[[#This Row],[Discount]]),MEDIAN(Table14[Discount]),Table14[[#This Row],[Discount]])</f>
        <v>0</v>
      </c>
    </row>
    <row r="35" spans="1:20" x14ac:dyDescent="0.3">
      <c r="A35">
        <v>1088</v>
      </c>
      <c r="B35" s="1">
        <v>45100</v>
      </c>
      <c r="C35" t="s">
        <v>32</v>
      </c>
      <c r="D35" t="s">
        <v>36</v>
      </c>
      <c r="E35">
        <v>3588.45</v>
      </c>
      <c r="F35">
        <v>4</v>
      </c>
      <c r="G35" t="s">
        <v>15</v>
      </c>
      <c r="H35" s="9">
        <v>905.02</v>
      </c>
      <c r="I35" s="9">
        <v>1196.1500000000001</v>
      </c>
      <c r="J35" t="s">
        <v>25</v>
      </c>
      <c r="K35">
        <v>0.25</v>
      </c>
      <c r="L35" s="4" t="s">
        <v>26</v>
      </c>
      <c r="M35" s="4" t="s">
        <v>18</v>
      </c>
      <c r="N35" s="4" t="str">
        <f>IF(ISBLANK(Table14[[#This Row],[Sales_Rep]]),"Unknown",Table14[[#This Row],[Sales_Rep]])</f>
        <v>Alice</v>
      </c>
      <c r="O35" t="str">
        <f>PROPER(Table14[[#This Row],[Region]])</f>
        <v>West</v>
      </c>
      <c r="P35" s="9">
        <f>IF(ISBLANK(Table14[[#This Row],[Sales_Amount]]),MEDIAN(Table14[Sales_Amount]),Table14[[#This Row],[Sales_Amount]])</f>
        <v>3588.45</v>
      </c>
      <c r="Q35" s="11">
        <f>IF(ISBLANK(Table14[[#This Row],[Quantity_Sold]]),MEDIAN(Table14[Quantity_Sold]),Table14[[#This Row],[Quantity_Sold]])</f>
        <v>4</v>
      </c>
      <c r="R35" s="4" t="str">
        <f>TRIM(Table14[[#This Row],[Product_Category]])</f>
        <v>Food</v>
      </c>
      <c r="S35" s="4" t="str">
        <f>PROPER(Table14[[#This Row],[Customer_Type]])</f>
        <v>New</v>
      </c>
      <c r="T35" s="13">
        <f>IF(ISBLANK(Table14[[#This Row],[Discount]]),MEDIAN(Table14[Discount]),Table14[[#This Row],[Discount]])</f>
        <v>0.25</v>
      </c>
    </row>
    <row r="36" spans="1:20" x14ac:dyDescent="0.3">
      <c r="A36">
        <v>1166</v>
      </c>
      <c r="B36" s="1">
        <v>45235</v>
      </c>
      <c r="C36" t="s">
        <v>23</v>
      </c>
      <c r="D36" t="s">
        <v>14</v>
      </c>
      <c r="E36">
        <v>2399.2800000000002</v>
      </c>
      <c r="F36">
        <v>1</v>
      </c>
      <c r="G36" t="s">
        <v>24</v>
      </c>
      <c r="H36" s="9">
        <v>1991.33</v>
      </c>
      <c r="I36" s="9">
        <v>2856.29</v>
      </c>
      <c r="J36" t="s">
        <v>46</v>
      </c>
      <c r="K36">
        <v>0.16</v>
      </c>
      <c r="L36" s="4" t="s">
        <v>26</v>
      </c>
      <c r="M36" s="4" t="s">
        <v>18</v>
      </c>
      <c r="N36" s="4" t="str">
        <f>IF(ISBLANK(Table14[[#This Row],[Sales_Rep]]),"Unknown",Table14[[#This Row],[Sales_Rep]])</f>
        <v>Charlie</v>
      </c>
      <c r="O36" t="str">
        <f>PROPER(Table14[[#This Row],[Region]])</f>
        <v>East</v>
      </c>
      <c r="P36" s="9">
        <f>IF(ISBLANK(Table14[[#This Row],[Sales_Amount]]),MEDIAN(Table14[Sales_Amount]),Table14[[#This Row],[Sales_Amount]])</f>
        <v>2399.2800000000002</v>
      </c>
      <c r="Q36" s="11">
        <f>IF(ISBLANK(Table14[[#This Row],[Quantity_Sold]]),MEDIAN(Table14[Quantity_Sold]),Table14[[#This Row],[Quantity_Sold]])</f>
        <v>1</v>
      </c>
      <c r="R36" s="4" t="str">
        <f>TRIM(Table14[[#This Row],[Product_Category]])</f>
        <v>Clothing</v>
      </c>
      <c r="S36" s="4" t="str">
        <f>PROPER(Table14[[#This Row],[Customer_Type]])</f>
        <v>New</v>
      </c>
      <c r="T36" s="13">
        <f>IF(ISBLANK(Table14[[#This Row],[Discount]]),MEDIAN(Table14[Discount]),Table14[[#This Row],[Discount]])</f>
        <v>0.16</v>
      </c>
    </row>
    <row r="37" spans="1:20" x14ac:dyDescent="0.3">
      <c r="A37">
        <v>1362</v>
      </c>
      <c r="B37" s="1">
        <v>45068</v>
      </c>
      <c r="C37" t="s">
        <v>19</v>
      </c>
      <c r="D37" t="s">
        <v>30</v>
      </c>
      <c r="E37">
        <v>9432.76</v>
      </c>
      <c r="F37">
        <v>5</v>
      </c>
      <c r="G37" t="s">
        <v>28</v>
      </c>
      <c r="H37" s="9">
        <v>1527.92</v>
      </c>
      <c r="I37" s="9">
        <v>2006.97</v>
      </c>
      <c r="J37" t="s">
        <v>25</v>
      </c>
      <c r="L37" s="4" t="s">
        <v>31</v>
      </c>
      <c r="M37" s="4" t="s">
        <v>18</v>
      </c>
      <c r="N37" s="4" t="str">
        <f>IF(ISBLANK(Table14[[#This Row],[Sales_Rep]]),"Unknown",Table14[[#This Row],[Sales_Rep]])</f>
        <v>Eve</v>
      </c>
      <c r="O37" t="str">
        <f>PROPER(Table14[[#This Row],[Region]])</f>
        <v>South</v>
      </c>
      <c r="P37" s="9">
        <f>IF(ISBLANK(Table14[[#This Row],[Sales_Amount]]),MEDIAN(Table14[Sales_Amount]),Table14[[#This Row],[Sales_Amount]])</f>
        <v>9432.76</v>
      </c>
      <c r="Q37" s="11">
        <f>IF(ISBLANK(Table14[[#This Row],[Quantity_Sold]]),MEDIAN(Table14[Quantity_Sold]),Table14[[#This Row],[Quantity_Sold]])</f>
        <v>5</v>
      </c>
      <c r="R37" s="4" t="str">
        <f>TRIM(Table14[[#This Row],[Product_Category]])</f>
        <v>Furniture</v>
      </c>
      <c r="S37" s="4" t="str">
        <f>PROPER(Table14[[#This Row],[Customer_Type]])</f>
        <v>New</v>
      </c>
      <c r="T37" s="13">
        <f>IF(ISBLANK(Table14[[#This Row],[Discount]]),MEDIAN(Table14[Discount]),Table14[[#This Row],[Discount]])</f>
        <v>0.15</v>
      </c>
    </row>
    <row r="38" spans="1:20" x14ac:dyDescent="0.3">
      <c r="A38">
        <v>1311</v>
      </c>
      <c r="B38" s="1">
        <v>45396</v>
      </c>
      <c r="C38" t="s">
        <v>23</v>
      </c>
      <c r="D38" t="s">
        <v>30</v>
      </c>
      <c r="F38">
        <v>39</v>
      </c>
      <c r="G38" t="s">
        <v>24</v>
      </c>
      <c r="H38" s="9">
        <v>3976.45</v>
      </c>
      <c r="I38" s="9">
        <v>5201.72</v>
      </c>
      <c r="J38" t="s">
        <v>25</v>
      </c>
      <c r="K38">
        <v>0.18</v>
      </c>
      <c r="L38" s="4" t="s">
        <v>31</v>
      </c>
      <c r="M38" s="4" t="s">
        <v>22</v>
      </c>
      <c r="N38" s="4" t="str">
        <f>IF(ISBLANK(Table14[[#This Row],[Sales_Rep]]),"Unknown",Table14[[#This Row],[Sales_Rep]])</f>
        <v>Charlie</v>
      </c>
      <c r="O38" t="str">
        <f>PROPER(Table14[[#This Row],[Region]])</f>
        <v>South</v>
      </c>
      <c r="P38" s="9">
        <f>IF(ISBLANK(Table14[[#This Row],[Sales_Amount]]),MEDIAN(Table14[Sales_Amount]),Table14[[#This Row],[Sales_Amount]])</f>
        <v>50770.89</v>
      </c>
      <c r="Q38" s="11">
        <f>IF(ISBLANK(Table14[[#This Row],[Quantity_Sold]]),MEDIAN(Table14[Quantity_Sold]),Table14[[#This Row],[Quantity_Sold]])</f>
        <v>39</v>
      </c>
      <c r="R38" s="4" t="str">
        <f>TRIM(Table14[[#This Row],[Product_Category]])</f>
        <v>Clothing</v>
      </c>
      <c r="S38" s="4" t="str">
        <f>PROPER(Table14[[#This Row],[Customer_Type]])</f>
        <v>New</v>
      </c>
      <c r="T38" s="13">
        <f>IF(ISBLANK(Table14[[#This Row],[Discount]]),MEDIAN(Table14[Discount]),Table14[[#This Row],[Discount]])</f>
        <v>0.18</v>
      </c>
    </row>
    <row r="39" spans="1:20" x14ac:dyDescent="0.3">
      <c r="A39">
        <v>1038</v>
      </c>
      <c r="B39" s="1">
        <v>45406</v>
      </c>
      <c r="C39" t="s">
        <v>19</v>
      </c>
      <c r="D39" t="s">
        <v>27</v>
      </c>
      <c r="F39">
        <v>24</v>
      </c>
      <c r="G39" t="s">
        <v>21</v>
      </c>
      <c r="H39" s="9">
        <v>2282.4699999999998</v>
      </c>
      <c r="I39" s="9">
        <v>2558.37</v>
      </c>
      <c r="J39" t="s">
        <v>16</v>
      </c>
      <c r="K39">
        <v>0.02</v>
      </c>
      <c r="L39" s="4" t="s">
        <v>31</v>
      </c>
      <c r="M39" s="4" t="s">
        <v>18</v>
      </c>
      <c r="N39" s="4" t="str">
        <f>IF(ISBLANK(Table14[[#This Row],[Sales_Rep]]),"Unknown",Table14[[#This Row],[Sales_Rep]])</f>
        <v>Eve</v>
      </c>
      <c r="O39" t="str">
        <f>PROPER(Table14[[#This Row],[Region]])</f>
        <v>West</v>
      </c>
      <c r="P39" s="9">
        <f>IF(ISBLANK(Table14[[#This Row],[Sales_Amount]]),MEDIAN(Table14[Sales_Amount]),Table14[[#This Row],[Sales_Amount]])</f>
        <v>50770.89</v>
      </c>
      <c r="Q39" s="11">
        <f>IF(ISBLANK(Table14[[#This Row],[Quantity_Sold]]),MEDIAN(Table14[Quantity_Sold]),Table14[[#This Row],[Quantity_Sold]])</f>
        <v>24</v>
      </c>
      <c r="R39" s="4" t="str">
        <f>TRIM(Table14[[#This Row],[Product_Category]])</f>
        <v>Electronics</v>
      </c>
      <c r="S39" s="4" t="str">
        <f>PROPER(Table14[[#This Row],[Customer_Type]])</f>
        <v>Returning</v>
      </c>
      <c r="T39" s="13">
        <f>IF(ISBLANK(Table14[[#This Row],[Discount]]),MEDIAN(Table14[Discount]),Table14[[#This Row],[Discount]])</f>
        <v>0.02</v>
      </c>
    </row>
    <row r="40" spans="1:20" x14ac:dyDescent="0.3">
      <c r="A40">
        <v>1001</v>
      </c>
      <c r="B40" s="1">
        <v>45614</v>
      </c>
      <c r="C40" t="s">
        <v>32</v>
      </c>
      <c r="D40" t="s">
        <v>27</v>
      </c>
      <c r="E40">
        <v>56953.67</v>
      </c>
      <c r="F40">
        <v>19</v>
      </c>
      <c r="G40" t="s">
        <v>21</v>
      </c>
      <c r="H40" s="9">
        <v>3366.81</v>
      </c>
      <c r="I40" s="9">
        <v>4163.28</v>
      </c>
      <c r="J40" t="s">
        <v>25</v>
      </c>
      <c r="K40">
        <v>0.28000000000000003</v>
      </c>
      <c r="L40" s="4" t="s">
        <v>17</v>
      </c>
      <c r="M40" s="4" t="s">
        <v>18</v>
      </c>
      <c r="N40" s="4" t="str">
        <f>IF(ISBLANK(Table14[[#This Row],[Sales_Rep]]),"Unknown",Table14[[#This Row],[Sales_Rep]])</f>
        <v>Alice</v>
      </c>
      <c r="O40" t="str">
        <f>PROPER(Table14[[#This Row],[Region]])</f>
        <v>West</v>
      </c>
      <c r="P40" s="9">
        <f>IF(ISBLANK(Table14[[#This Row],[Sales_Amount]]),MEDIAN(Table14[Sales_Amount]),Table14[[#This Row],[Sales_Amount]])</f>
        <v>56953.67</v>
      </c>
      <c r="Q40" s="11">
        <f>IF(ISBLANK(Table14[[#This Row],[Quantity_Sold]]),MEDIAN(Table14[Quantity_Sold]),Table14[[#This Row],[Quantity_Sold]])</f>
        <v>19</v>
      </c>
      <c r="R40" s="4" t="str">
        <f>TRIM(Table14[[#This Row],[Product_Category]])</f>
        <v>Electronics</v>
      </c>
      <c r="S40" s="4" t="str">
        <f>PROPER(Table14[[#This Row],[Customer_Type]])</f>
        <v>New</v>
      </c>
      <c r="T40" s="13">
        <f>IF(ISBLANK(Table14[[#This Row],[Discount]]),MEDIAN(Table14[Discount]),Table14[[#This Row],[Discount]])</f>
        <v>0.28000000000000003</v>
      </c>
    </row>
    <row r="41" spans="1:20" x14ac:dyDescent="0.3">
      <c r="A41">
        <v>1184</v>
      </c>
      <c r="B41" s="1">
        <v>44941</v>
      </c>
      <c r="C41" t="s">
        <v>29</v>
      </c>
      <c r="D41" t="s">
        <v>30</v>
      </c>
      <c r="E41">
        <v>164921.01999999999</v>
      </c>
      <c r="F41">
        <v>49</v>
      </c>
      <c r="G41" t="s">
        <v>28</v>
      </c>
      <c r="H41" s="9">
        <v>3039.91</v>
      </c>
      <c r="I41" s="9">
        <v>3619.07</v>
      </c>
      <c r="J41" t="s">
        <v>25</v>
      </c>
      <c r="K41">
        <v>7.0000000000000007E-2</v>
      </c>
      <c r="L41" s="4" t="s">
        <v>26</v>
      </c>
      <c r="M41" s="4" t="s">
        <v>18</v>
      </c>
      <c r="N41" s="4" t="str">
        <f>IF(ISBLANK(Table14[[#This Row],[Sales_Rep]]),"Unknown",Table14[[#This Row],[Sales_Rep]])</f>
        <v>Bob</v>
      </c>
      <c r="O41" t="str">
        <f>PROPER(Table14[[#This Row],[Region]])</f>
        <v>South</v>
      </c>
      <c r="P41" s="9">
        <f>IF(ISBLANK(Table14[[#This Row],[Sales_Amount]]),MEDIAN(Table14[Sales_Amount]),Table14[[#This Row],[Sales_Amount]])</f>
        <v>164921.01999999999</v>
      </c>
      <c r="Q41" s="11">
        <f>IF(ISBLANK(Table14[[#This Row],[Quantity_Sold]]),MEDIAN(Table14[Quantity_Sold]),Table14[[#This Row],[Quantity_Sold]])</f>
        <v>49</v>
      </c>
      <c r="R41" s="4" t="str">
        <f>TRIM(Table14[[#This Row],[Product_Category]])</f>
        <v>Furniture</v>
      </c>
      <c r="S41" s="4" t="str">
        <f>PROPER(Table14[[#This Row],[Customer_Type]])</f>
        <v>New</v>
      </c>
      <c r="T41" s="13">
        <f>IF(ISBLANK(Table14[[#This Row],[Discount]]),MEDIAN(Table14[Discount]),Table14[[#This Row],[Discount]])</f>
        <v>7.0000000000000007E-2</v>
      </c>
    </row>
    <row r="42" spans="1:20" x14ac:dyDescent="0.3">
      <c r="A42">
        <v>1147</v>
      </c>
      <c r="B42" s="1">
        <v>44969</v>
      </c>
      <c r="D42" t="s">
        <v>14</v>
      </c>
      <c r="E42">
        <v>20392.21</v>
      </c>
      <c r="F42">
        <v>14</v>
      </c>
      <c r="G42" t="s">
        <v>15</v>
      </c>
      <c r="H42" s="9">
        <v>1739.24</v>
      </c>
      <c r="I42" s="9">
        <v>2051.5300000000002</v>
      </c>
      <c r="J42" t="s">
        <v>16</v>
      </c>
      <c r="K42">
        <v>0.28999999999999998</v>
      </c>
      <c r="L42" s="4" t="s">
        <v>26</v>
      </c>
      <c r="M42" s="4" t="s">
        <v>18</v>
      </c>
      <c r="N42" s="4" t="str">
        <f>IF(ISBLANK(Table14[[#This Row],[Sales_Rep]]),"Unknown",Table14[[#This Row],[Sales_Rep]])</f>
        <v>Unknown</v>
      </c>
      <c r="O42" t="str">
        <f>PROPER(Table14[[#This Row],[Region]])</f>
        <v>East</v>
      </c>
      <c r="P42" s="9">
        <f>IF(ISBLANK(Table14[[#This Row],[Sales_Amount]]),MEDIAN(Table14[Sales_Amount]),Table14[[#This Row],[Sales_Amount]])</f>
        <v>20392.21</v>
      </c>
      <c r="Q42" s="11">
        <f>IF(ISBLANK(Table14[[#This Row],[Quantity_Sold]]),MEDIAN(Table14[Quantity_Sold]),Table14[[#This Row],[Quantity_Sold]])</f>
        <v>14</v>
      </c>
      <c r="R42" s="4" t="str">
        <f>TRIM(Table14[[#This Row],[Product_Category]])</f>
        <v>Food</v>
      </c>
      <c r="S42" s="4" t="str">
        <f>PROPER(Table14[[#This Row],[Customer_Type]])</f>
        <v>Returning</v>
      </c>
      <c r="T42" s="13">
        <f>IF(ISBLANK(Table14[[#This Row],[Discount]]),MEDIAN(Table14[Discount]),Table14[[#This Row],[Discount]])</f>
        <v>0.28999999999999998</v>
      </c>
    </row>
    <row r="43" spans="1:20" x14ac:dyDescent="0.3">
      <c r="A43">
        <v>1252</v>
      </c>
      <c r="B43" s="1">
        <v>45471</v>
      </c>
      <c r="D43" t="s">
        <v>27</v>
      </c>
      <c r="E43">
        <v>16437.78</v>
      </c>
      <c r="F43">
        <v>20</v>
      </c>
      <c r="G43" t="s">
        <v>24</v>
      </c>
      <c r="H43" s="9">
        <v>770.05</v>
      </c>
      <c r="I43" s="9">
        <v>874.35</v>
      </c>
      <c r="J43" t="s">
        <v>25</v>
      </c>
      <c r="K43">
        <v>0.06</v>
      </c>
      <c r="L43" s="4" t="s">
        <v>26</v>
      </c>
      <c r="M43" s="4" t="s">
        <v>18</v>
      </c>
      <c r="N43" s="4" t="str">
        <f>IF(ISBLANK(Table14[[#This Row],[Sales_Rep]]),"Unknown",Table14[[#This Row],[Sales_Rep]])</f>
        <v>Unknown</v>
      </c>
      <c r="O43" t="str">
        <f>PROPER(Table14[[#This Row],[Region]])</f>
        <v>West</v>
      </c>
      <c r="P43" s="9">
        <f>IF(ISBLANK(Table14[[#This Row],[Sales_Amount]]),MEDIAN(Table14[Sales_Amount]),Table14[[#This Row],[Sales_Amount]])</f>
        <v>16437.78</v>
      </c>
      <c r="Q43" s="11">
        <f>IF(ISBLANK(Table14[[#This Row],[Quantity_Sold]]),MEDIAN(Table14[Quantity_Sold]),Table14[[#This Row],[Quantity_Sold]])</f>
        <v>20</v>
      </c>
      <c r="R43" s="4" t="str">
        <f>TRIM(Table14[[#This Row],[Product_Category]])</f>
        <v>Clothing</v>
      </c>
      <c r="S43" s="4" t="str">
        <f>PROPER(Table14[[#This Row],[Customer_Type]])</f>
        <v>New</v>
      </c>
      <c r="T43" s="13">
        <f>IF(ISBLANK(Table14[[#This Row],[Discount]]),MEDIAN(Table14[Discount]),Table14[[#This Row],[Discount]])</f>
        <v>0.06</v>
      </c>
    </row>
    <row r="44" spans="1:20" x14ac:dyDescent="0.3">
      <c r="A44">
        <v>1032</v>
      </c>
      <c r="B44" s="1">
        <v>45220</v>
      </c>
      <c r="C44" t="s">
        <v>13</v>
      </c>
      <c r="D44" t="s">
        <v>27</v>
      </c>
      <c r="E44">
        <v>24970.36</v>
      </c>
      <c r="F44">
        <v>11</v>
      </c>
      <c r="G44" t="s">
        <v>21</v>
      </c>
      <c r="H44" s="9">
        <v>1844.37</v>
      </c>
      <c r="I44" s="9">
        <v>2316.36</v>
      </c>
      <c r="J44" t="s">
        <v>16</v>
      </c>
      <c r="K44">
        <v>0.02</v>
      </c>
      <c r="L44" s="4" t="s">
        <v>26</v>
      </c>
      <c r="M44" s="4" t="s">
        <v>22</v>
      </c>
      <c r="N44" s="4" t="str">
        <f>IF(ISBLANK(Table14[[#This Row],[Sales_Rep]]),"Unknown",Table14[[#This Row],[Sales_Rep]])</f>
        <v>David</v>
      </c>
      <c r="O44" t="str">
        <f>PROPER(Table14[[#This Row],[Region]])</f>
        <v>West</v>
      </c>
      <c r="P44" s="9">
        <f>IF(ISBLANK(Table14[[#This Row],[Sales_Amount]]),MEDIAN(Table14[Sales_Amount]),Table14[[#This Row],[Sales_Amount]])</f>
        <v>24970.36</v>
      </c>
      <c r="Q44" s="11">
        <f>IF(ISBLANK(Table14[[#This Row],[Quantity_Sold]]),MEDIAN(Table14[Quantity_Sold]),Table14[[#This Row],[Quantity_Sold]])</f>
        <v>11</v>
      </c>
      <c r="R44" s="4" t="str">
        <f>TRIM(Table14[[#This Row],[Product_Category]])</f>
        <v>Electronics</v>
      </c>
      <c r="S44" s="4" t="str">
        <f>PROPER(Table14[[#This Row],[Customer_Type]])</f>
        <v>Returning</v>
      </c>
      <c r="T44" s="13">
        <f>IF(ISBLANK(Table14[[#This Row],[Discount]]),MEDIAN(Table14[Discount]),Table14[[#This Row],[Discount]])</f>
        <v>0.02</v>
      </c>
    </row>
    <row r="45" spans="1:20" x14ac:dyDescent="0.3">
      <c r="A45">
        <v>1402</v>
      </c>
      <c r="B45" s="1">
        <v>45610</v>
      </c>
      <c r="C45" t="s">
        <v>29</v>
      </c>
      <c r="D45" t="s">
        <v>14</v>
      </c>
      <c r="E45">
        <v>31145.14</v>
      </c>
      <c r="F45">
        <v>44</v>
      </c>
      <c r="G45" t="s">
        <v>24</v>
      </c>
      <c r="H45" s="9">
        <v>638.38</v>
      </c>
      <c r="I45" s="9">
        <v>722.29</v>
      </c>
      <c r="J45" t="s">
        <v>16</v>
      </c>
      <c r="K45">
        <v>0.02</v>
      </c>
      <c r="L45" s="4" t="s">
        <v>17</v>
      </c>
      <c r="M45" s="4" t="s">
        <v>22</v>
      </c>
      <c r="N45" s="4" t="str">
        <f>IF(ISBLANK(Table14[[#This Row],[Sales_Rep]]),"Unknown",Table14[[#This Row],[Sales_Rep]])</f>
        <v>Bob</v>
      </c>
      <c r="O45" t="str">
        <f>PROPER(Table14[[#This Row],[Region]])</f>
        <v>East</v>
      </c>
      <c r="P45" s="9">
        <f>IF(ISBLANK(Table14[[#This Row],[Sales_Amount]]),MEDIAN(Table14[Sales_Amount]),Table14[[#This Row],[Sales_Amount]])</f>
        <v>31145.14</v>
      </c>
      <c r="Q45" s="11">
        <f>IF(ISBLANK(Table14[[#This Row],[Quantity_Sold]]),MEDIAN(Table14[Quantity_Sold]),Table14[[#This Row],[Quantity_Sold]])</f>
        <v>44</v>
      </c>
      <c r="R45" s="4" t="str">
        <f>TRIM(Table14[[#This Row],[Product_Category]])</f>
        <v>Clothing</v>
      </c>
      <c r="S45" s="4" t="str">
        <f>PROPER(Table14[[#This Row],[Customer_Type]])</f>
        <v>Returning</v>
      </c>
      <c r="T45" s="13">
        <f>IF(ISBLANK(Table14[[#This Row],[Discount]]),MEDIAN(Table14[Discount]),Table14[[#This Row],[Discount]])</f>
        <v>0.02</v>
      </c>
    </row>
    <row r="46" spans="1:20" x14ac:dyDescent="0.3">
      <c r="A46">
        <v>1036</v>
      </c>
      <c r="B46" s="1">
        <v>45012</v>
      </c>
      <c r="C46" t="s">
        <v>29</v>
      </c>
      <c r="D46" t="s">
        <v>14</v>
      </c>
      <c r="E46">
        <v>7451.08</v>
      </c>
      <c r="F46">
        <v>7</v>
      </c>
      <c r="G46" t="s">
        <v>28</v>
      </c>
      <c r="H46" s="9">
        <v>770.86</v>
      </c>
      <c r="I46" s="9">
        <v>1064.44</v>
      </c>
      <c r="J46" t="s">
        <v>45</v>
      </c>
      <c r="K46">
        <v>0</v>
      </c>
      <c r="L46" s="4" t="s">
        <v>26</v>
      </c>
      <c r="M46" s="4" t="s">
        <v>22</v>
      </c>
      <c r="N46" s="4" t="str">
        <f>IF(ISBLANK(Table14[[#This Row],[Sales_Rep]]),"Unknown",Table14[[#This Row],[Sales_Rep]])</f>
        <v>Bob</v>
      </c>
      <c r="O46" t="str">
        <f>PROPER(Table14[[#This Row],[Region]])</f>
        <v>East</v>
      </c>
      <c r="P46" s="9">
        <f>IF(ISBLANK(Table14[[#This Row],[Sales_Amount]]),MEDIAN(Table14[Sales_Amount]),Table14[[#This Row],[Sales_Amount]])</f>
        <v>7451.08</v>
      </c>
      <c r="Q46" s="11">
        <f>IF(ISBLANK(Table14[[#This Row],[Quantity_Sold]]),MEDIAN(Table14[Quantity_Sold]),Table14[[#This Row],[Quantity_Sold]])</f>
        <v>7</v>
      </c>
      <c r="R46" s="4" t="str">
        <f>TRIM(Table14[[#This Row],[Product_Category]])</f>
        <v>Furniture</v>
      </c>
      <c r="S46" s="4" t="str">
        <f>PROPER(Table14[[#This Row],[Customer_Type]])</f>
        <v>Returning</v>
      </c>
      <c r="T46" s="13">
        <f>IF(ISBLANK(Table14[[#This Row],[Discount]]),MEDIAN(Table14[Discount]),Table14[[#This Row],[Discount]])</f>
        <v>0</v>
      </c>
    </row>
    <row r="47" spans="1:20" x14ac:dyDescent="0.3">
      <c r="A47">
        <v>1323</v>
      </c>
      <c r="B47" s="1">
        <v>45427</v>
      </c>
      <c r="C47" t="s">
        <v>32</v>
      </c>
      <c r="D47" t="s">
        <v>30</v>
      </c>
      <c r="E47">
        <v>168954.62</v>
      </c>
      <c r="F47">
        <v>36</v>
      </c>
      <c r="G47" t="s">
        <v>28</v>
      </c>
      <c r="H47" s="9">
        <v>4420.25</v>
      </c>
      <c r="I47" s="9">
        <v>5866.48</v>
      </c>
      <c r="J47" t="s">
        <v>16</v>
      </c>
      <c r="K47">
        <v>0.2</v>
      </c>
      <c r="L47" s="4" t="s">
        <v>31</v>
      </c>
      <c r="M47" s="4" t="s">
        <v>18</v>
      </c>
      <c r="N47" s="4" t="str">
        <f>IF(ISBLANK(Table14[[#This Row],[Sales_Rep]]),"Unknown",Table14[[#This Row],[Sales_Rep]])</f>
        <v>Alice</v>
      </c>
      <c r="O47" t="str">
        <f>PROPER(Table14[[#This Row],[Region]])</f>
        <v>South</v>
      </c>
      <c r="P47" s="9">
        <f>IF(ISBLANK(Table14[[#This Row],[Sales_Amount]]),MEDIAN(Table14[Sales_Amount]),Table14[[#This Row],[Sales_Amount]])</f>
        <v>168954.62</v>
      </c>
      <c r="Q47" s="11">
        <f>IF(ISBLANK(Table14[[#This Row],[Quantity_Sold]]),MEDIAN(Table14[Quantity_Sold]),Table14[[#This Row],[Quantity_Sold]])</f>
        <v>36</v>
      </c>
      <c r="R47" s="4" t="str">
        <f>TRIM(Table14[[#This Row],[Product_Category]])</f>
        <v>Furniture</v>
      </c>
      <c r="S47" s="4" t="str">
        <f>PROPER(Table14[[#This Row],[Customer_Type]])</f>
        <v>Returning</v>
      </c>
      <c r="T47" s="13">
        <f>IF(ISBLANK(Table14[[#This Row],[Discount]]),MEDIAN(Table14[Discount]),Table14[[#This Row],[Discount]])</f>
        <v>0.2</v>
      </c>
    </row>
    <row r="48" spans="1:20" x14ac:dyDescent="0.3">
      <c r="A48">
        <v>1371</v>
      </c>
      <c r="B48" s="1">
        <v>45468</v>
      </c>
      <c r="C48" t="s">
        <v>29</v>
      </c>
      <c r="D48" t="s">
        <v>30</v>
      </c>
      <c r="E48">
        <v>69836.41</v>
      </c>
      <c r="F48">
        <v>25</v>
      </c>
      <c r="G48" t="s">
        <v>28</v>
      </c>
      <c r="H48" s="9">
        <v>2779.29</v>
      </c>
      <c r="I48" s="9">
        <v>3365.61</v>
      </c>
      <c r="J48" t="s">
        <v>16</v>
      </c>
      <c r="K48">
        <v>0.17</v>
      </c>
      <c r="L48" s="4" t="s">
        <v>26</v>
      </c>
      <c r="M48" s="4" t="s">
        <v>18</v>
      </c>
      <c r="N48" s="4" t="str">
        <f>IF(ISBLANK(Table14[[#This Row],[Sales_Rep]]),"Unknown",Table14[[#This Row],[Sales_Rep]])</f>
        <v>Bob</v>
      </c>
      <c r="O48" t="str">
        <f>PROPER(Table14[[#This Row],[Region]])</f>
        <v>South</v>
      </c>
      <c r="P48" s="9">
        <f>IF(ISBLANK(Table14[[#This Row],[Sales_Amount]]),MEDIAN(Table14[Sales_Amount]),Table14[[#This Row],[Sales_Amount]])</f>
        <v>69836.41</v>
      </c>
      <c r="Q48" s="11">
        <f>IF(ISBLANK(Table14[[#This Row],[Quantity_Sold]]),MEDIAN(Table14[Quantity_Sold]),Table14[[#This Row],[Quantity_Sold]])</f>
        <v>25</v>
      </c>
      <c r="R48" s="4" t="str">
        <f>TRIM(Table14[[#This Row],[Product_Category]])</f>
        <v>Furniture</v>
      </c>
      <c r="S48" s="4" t="str">
        <f>PROPER(Table14[[#This Row],[Customer_Type]])</f>
        <v>Returning</v>
      </c>
      <c r="T48" s="13">
        <f>IF(ISBLANK(Table14[[#This Row],[Discount]]),MEDIAN(Table14[Discount]),Table14[[#This Row],[Discount]])</f>
        <v>0.17</v>
      </c>
    </row>
    <row r="49" spans="1:20" x14ac:dyDescent="0.3">
      <c r="A49">
        <v>1116</v>
      </c>
      <c r="B49" s="1">
        <v>45378</v>
      </c>
      <c r="C49" t="s">
        <v>19</v>
      </c>
      <c r="D49" t="s">
        <v>20</v>
      </c>
      <c r="E49">
        <v>108442.32</v>
      </c>
      <c r="F49">
        <v>38</v>
      </c>
      <c r="G49" t="s">
        <v>21</v>
      </c>
      <c r="H49" s="9">
        <v>3097.56</v>
      </c>
      <c r="I49" s="9">
        <v>3909.24</v>
      </c>
      <c r="J49" t="s">
        <v>25</v>
      </c>
      <c r="K49">
        <v>0.27</v>
      </c>
      <c r="L49" s="4" t="s">
        <v>31</v>
      </c>
      <c r="M49" s="4" t="s">
        <v>18</v>
      </c>
      <c r="N49" s="4" t="str">
        <f>IF(ISBLANK(Table14[[#This Row],[Sales_Rep]]),"Unknown",Table14[[#This Row],[Sales_Rep]])</f>
        <v>Eve</v>
      </c>
      <c r="O49" t="str">
        <f>PROPER(Table14[[#This Row],[Region]])</f>
        <v>North</v>
      </c>
      <c r="P49" s="9">
        <f>IF(ISBLANK(Table14[[#This Row],[Sales_Amount]]),MEDIAN(Table14[Sales_Amount]),Table14[[#This Row],[Sales_Amount]])</f>
        <v>108442.32</v>
      </c>
      <c r="Q49" s="11">
        <f>IF(ISBLANK(Table14[[#This Row],[Quantity_Sold]]),MEDIAN(Table14[Quantity_Sold]),Table14[[#This Row],[Quantity_Sold]])</f>
        <v>38</v>
      </c>
      <c r="R49" s="4" t="str">
        <f>TRIM(Table14[[#This Row],[Product_Category]])</f>
        <v>Electronics</v>
      </c>
      <c r="S49" s="4" t="str">
        <f>PROPER(Table14[[#This Row],[Customer_Type]])</f>
        <v>New</v>
      </c>
      <c r="T49" s="13">
        <f>IF(ISBLANK(Table14[[#This Row],[Discount]]),MEDIAN(Table14[Discount]),Table14[[#This Row],[Discount]])</f>
        <v>0.27</v>
      </c>
    </row>
    <row r="50" spans="1:20" x14ac:dyDescent="0.3">
      <c r="A50">
        <v>1260</v>
      </c>
      <c r="B50" s="1">
        <v>45493</v>
      </c>
      <c r="C50" t="s">
        <v>29</v>
      </c>
      <c r="D50" t="s">
        <v>14</v>
      </c>
      <c r="E50">
        <v>57719.28</v>
      </c>
      <c r="F50">
        <v>39</v>
      </c>
      <c r="G50" t="s">
        <v>28</v>
      </c>
      <c r="H50" s="9">
        <v>1448.19</v>
      </c>
      <c r="I50" s="9">
        <v>2055.5300000000002</v>
      </c>
      <c r="J50" t="s">
        <v>46</v>
      </c>
      <c r="K50">
        <v>0.28000000000000003</v>
      </c>
      <c r="L50" s="4" t="s">
        <v>26</v>
      </c>
      <c r="M50" s="4" t="s">
        <v>22</v>
      </c>
      <c r="N50" s="4" t="str">
        <f>IF(ISBLANK(Table14[[#This Row],[Sales_Rep]]),"Unknown",Table14[[#This Row],[Sales_Rep]])</f>
        <v>Bob</v>
      </c>
      <c r="O50" t="str">
        <f>PROPER(Table14[[#This Row],[Region]])</f>
        <v>East</v>
      </c>
      <c r="P50" s="9">
        <f>IF(ISBLANK(Table14[[#This Row],[Sales_Amount]]),MEDIAN(Table14[Sales_Amount]),Table14[[#This Row],[Sales_Amount]])</f>
        <v>57719.28</v>
      </c>
      <c r="Q50" s="11">
        <f>IF(ISBLANK(Table14[[#This Row],[Quantity_Sold]]),MEDIAN(Table14[Quantity_Sold]),Table14[[#This Row],[Quantity_Sold]])</f>
        <v>39</v>
      </c>
      <c r="R50" s="4" t="str">
        <f>TRIM(Table14[[#This Row],[Product_Category]])</f>
        <v>Furniture</v>
      </c>
      <c r="S50" s="4" t="str">
        <f>PROPER(Table14[[#This Row],[Customer_Type]])</f>
        <v>New</v>
      </c>
      <c r="T50" s="13">
        <f>IF(ISBLANK(Table14[[#This Row],[Discount]]),MEDIAN(Table14[Discount]),Table14[[#This Row],[Discount]])</f>
        <v>0.28000000000000003</v>
      </c>
    </row>
    <row r="51" spans="1:20" x14ac:dyDescent="0.3">
      <c r="A51">
        <v>1119</v>
      </c>
      <c r="B51" s="1">
        <v>45433</v>
      </c>
      <c r="C51" t="s">
        <v>13</v>
      </c>
      <c r="D51" t="s">
        <v>30</v>
      </c>
      <c r="F51">
        <v>19</v>
      </c>
      <c r="G51" t="s">
        <v>21</v>
      </c>
      <c r="H51" s="9">
        <v>3733.7</v>
      </c>
      <c r="I51" s="9">
        <v>5453.97</v>
      </c>
      <c r="J51" t="s">
        <v>25</v>
      </c>
      <c r="K51">
        <v>0.2</v>
      </c>
      <c r="L51" s="4" t="s">
        <v>26</v>
      </c>
      <c r="M51" s="4" t="s">
        <v>22</v>
      </c>
      <c r="N51" s="4" t="str">
        <f>IF(ISBLANK(Table14[[#This Row],[Sales_Rep]]),"Unknown",Table14[[#This Row],[Sales_Rep]])</f>
        <v>David</v>
      </c>
      <c r="O51" t="str">
        <f>PROPER(Table14[[#This Row],[Region]])</f>
        <v>South</v>
      </c>
      <c r="P51" s="9">
        <f>IF(ISBLANK(Table14[[#This Row],[Sales_Amount]]),MEDIAN(Table14[Sales_Amount]),Table14[[#This Row],[Sales_Amount]])</f>
        <v>50770.89</v>
      </c>
      <c r="Q51" s="11">
        <f>IF(ISBLANK(Table14[[#This Row],[Quantity_Sold]]),MEDIAN(Table14[Quantity_Sold]),Table14[[#This Row],[Quantity_Sold]])</f>
        <v>19</v>
      </c>
      <c r="R51" s="4" t="str">
        <f>TRIM(Table14[[#This Row],[Product_Category]])</f>
        <v>Electronics</v>
      </c>
      <c r="S51" s="4" t="str">
        <f>PROPER(Table14[[#This Row],[Customer_Type]])</f>
        <v>New</v>
      </c>
      <c r="T51" s="13">
        <f>IF(ISBLANK(Table14[[#This Row],[Discount]]),MEDIAN(Table14[Discount]),Table14[[#This Row],[Discount]])</f>
        <v>0.2</v>
      </c>
    </row>
    <row r="52" spans="1:20" x14ac:dyDescent="0.3">
      <c r="A52">
        <v>1226</v>
      </c>
      <c r="B52" s="1">
        <v>45530</v>
      </c>
      <c r="C52" t="s">
        <v>13</v>
      </c>
      <c r="D52" t="s">
        <v>37</v>
      </c>
      <c r="E52">
        <v>10598.2</v>
      </c>
      <c r="F52">
        <v>48</v>
      </c>
      <c r="G52" t="s">
        <v>24</v>
      </c>
      <c r="H52" s="9">
        <v>233.02</v>
      </c>
      <c r="I52" s="9">
        <v>302.45999999999998</v>
      </c>
      <c r="J52" t="s">
        <v>16</v>
      </c>
      <c r="K52">
        <v>0.27</v>
      </c>
      <c r="L52" s="4" t="s">
        <v>31</v>
      </c>
      <c r="M52" s="4" t="s">
        <v>18</v>
      </c>
      <c r="N52" s="4" t="str">
        <f>IF(ISBLANK(Table14[[#This Row],[Sales_Rep]]),"Unknown",Table14[[#This Row],[Sales_Rep]])</f>
        <v>David</v>
      </c>
      <c r="O52" t="str">
        <f>PROPER(Table14[[#This Row],[Region]])</f>
        <v>South</v>
      </c>
      <c r="P52" s="9">
        <f>IF(ISBLANK(Table14[[#This Row],[Sales_Amount]]),MEDIAN(Table14[Sales_Amount]),Table14[[#This Row],[Sales_Amount]])</f>
        <v>10598.2</v>
      </c>
      <c r="Q52" s="11">
        <f>IF(ISBLANK(Table14[[#This Row],[Quantity_Sold]]),MEDIAN(Table14[Quantity_Sold]),Table14[[#This Row],[Quantity_Sold]])</f>
        <v>48</v>
      </c>
      <c r="R52" s="4" t="str">
        <f>TRIM(Table14[[#This Row],[Product_Category]])</f>
        <v>Clothing</v>
      </c>
      <c r="S52" s="4" t="str">
        <f>PROPER(Table14[[#This Row],[Customer_Type]])</f>
        <v>Returning</v>
      </c>
      <c r="T52" s="13">
        <f>IF(ISBLANK(Table14[[#This Row],[Discount]]),MEDIAN(Table14[Discount]),Table14[[#This Row],[Discount]])</f>
        <v>0.27</v>
      </c>
    </row>
    <row r="53" spans="1:20" x14ac:dyDescent="0.3">
      <c r="A53">
        <v>1106</v>
      </c>
      <c r="B53" s="1">
        <v>45069</v>
      </c>
      <c r="C53" t="s">
        <v>13</v>
      </c>
      <c r="D53" t="s">
        <v>20</v>
      </c>
      <c r="E53">
        <v>48260.93</v>
      </c>
      <c r="F53">
        <v>11</v>
      </c>
      <c r="G53" t="s">
        <v>15</v>
      </c>
      <c r="H53" s="9">
        <v>4331.17</v>
      </c>
      <c r="I53" s="9">
        <v>5416.49</v>
      </c>
      <c r="J53" t="s">
        <v>16</v>
      </c>
      <c r="K53">
        <v>0.19</v>
      </c>
      <c r="L53" s="4" t="s">
        <v>17</v>
      </c>
      <c r="M53" s="4" t="s">
        <v>18</v>
      </c>
      <c r="N53" s="4" t="str">
        <f>IF(ISBLANK(Table14[[#This Row],[Sales_Rep]]),"Unknown",Table14[[#This Row],[Sales_Rep]])</f>
        <v>David</v>
      </c>
      <c r="O53" t="str">
        <f>PROPER(Table14[[#This Row],[Region]])</f>
        <v>North</v>
      </c>
      <c r="P53" s="9">
        <f>IF(ISBLANK(Table14[[#This Row],[Sales_Amount]]),MEDIAN(Table14[Sales_Amount]),Table14[[#This Row],[Sales_Amount]])</f>
        <v>48260.93</v>
      </c>
      <c r="Q53" s="11">
        <f>IF(ISBLANK(Table14[[#This Row],[Quantity_Sold]]),MEDIAN(Table14[Quantity_Sold]),Table14[[#This Row],[Quantity_Sold]])</f>
        <v>11</v>
      </c>
      <c r="R53" s="4" t="str">
        <f>TRIM(Table14[[#This Row],[Product_Category]])</f>
        <v>Food</v>
      </c>
      <c r="S53" s="4" t="str">
        <f>PROPER(Table14[[#This Row],[Customer_Type]])</f>
        <v>Returning</v>
      </c>
      <c r="T53" s="13">
        <f>IF(ISBLANK(Table14[[#This Row],[Discount]]),MEDIAN(Table14[Discount]),Table14[[#This Row],[Discount]])</f>
        <v>0.19</v>
      </c>
    </row>
    <row r="54" spans="1:20" x14ac:dyDescent="0.3">
      <c r="A54">
        <v>1294</v>
      </c>
      <c r="B54" s="1">
        <v>45446</v>
      </c>
      <c r="C54" t="s">
        <v>13</v>
      </c>
      <c r="D54" t="s">
        <v>30</v>
      </c>
      <c r="E54">
        <v>118546.45</v>
      </c>
      <c r="F54">
        <v>40</v>
      </c>
      <c r="G54" t="s">
        <v>28</v>
      </c>
      <c r="H54" s="9">
        <v>2685.46</v>
      </c>
      <c r="I54" s="9">
        <v>3751.47</v>
      </c>
      <c r="J54" t="s">
        <v>25</v>
      </c>
      <c r="K54">
        <v>0.21</v>
      </c>
      <c r="L54" s="4" t="s">
        <v>26</v>
      </c>
      <c r="M54" s="4" t="s">
        <v>22</v>
      </c>
      <c r="N54" s="4" t="str">
        <f>IF(ISBLANK(Table14[[#This Row],[Sales_Rep]]),"Unknown",Table14[[#This Row],[Sales_Rep]])</f>
        <v>David</v>
      </c>
      <c r="O54" t="str">
        <f>PROPER(Table14[[#This Row],[Region]])</f>
        <v>South</v>
      </c>
      <c r="P54" s="9">
        <f>IF(ISBLANK(Table14[[#This Row],[Sales_Amount]]),MEDIAN(Table14[Sales_Amount]),Table14[[#This Row],[Sales_Amount]])</f>
        <v>118546.45</v>
      </c>
      <c r="Q54" s="11">
        <f>IF(ISBLANK(Table14[[#This Row],[Quantity_Sold]]),MEDIAN(Table14[Quantity_Sold]),Table14[[#This Row],[Quantity_Sold]])</f>
        <v>40</v>
      </c>
      <c r="R54" s="4" t="str">
        <f>TRIM(Table14[[#This Row],[Product_Category]])</f>
        <v>Furniture</v>
      </c>
      <c r="S54" s="4" t="str">
        <f>PROPER(Table14[[#This Row],[Customer_Type]])</f>
        <v>New</v>
      </c>
      <c r="T54" s="13">
        <f>IF(ISBLANK(Table14[[#This Row],[Discount]]),MEDIAN(Table14[Discount]),Table14[[#This Row],[Discount]])</f>
        <v>0.21</v>
      </c>
    </row>
    <row r="55" spans="1:20" x14ac:dyDescent="0.3">
      <c r="A55">
        <v>1271</v>
      </c>
      <c r="B55" s="1">
        <v>45330</v>
      </c>
      <c r="C55" t="s">
        <v>19</v>
      </c>
      <c r="D55" t="s">
        <v>20</v>
      </c>
      <c r="E55">
        <v>94771.99</v>
      </c>
      <c r="F55">
        <v>39</v>
      </c>
      <c r="G55" t="s">
        <v>24</v>
      </c>
      <c r="H55" s="9">
        <v>2611.4699999999998</v>
      </c>
      <c r="I55" s="9">
        <v>3115.45</v>
      </c>
      <c r="J55" t="s">
        <v>25</v>
      </c>
      <c r="K55">
        <v>0.22</v>
      </c>
      <c r="L55" s="4" t="s">
        <v>31</v>
      </c>
      <c r="M55" s="4" t="s">
        <v>18</v>
      </c>
      <c r="N55" s="4" t="str">
        <f>IF(ISBLANK(Table14[[#This Row],[Sales_Rep]]),"Unknown",Table14[[#This Row],[Sales_Rep]])</f>
        <v>Eve</v>
      </c>
      <c r="O55" t="str">
        <f>PROPER(Table14[[#This Row],[Region]])</f>
        <v>North</v>
      </c>
      <c r="P55" s="9">
        <f>IF(ISBLANK(Table14[[#This Row],[Sales_Amount]]),MEDIAN(Table14[Sales_Amount]),Table14[[#This Row],[Sales_Amount]])</f>
        <v>94771.99</v>
      </c>
      <c r="Q55" s="11">
        <f>IF(ISBLANK(Table14[[#This Row],[Quantity_Sold]]),MEDIAN(Table14[Quantity_Sold]),Table14[[#This Row],[Quantity_Sold]])</f>
        <v>39</v>
      </c>
      <c r="R55" s="4" t="str">
        <f>TRIM(Table14[[#This Row],[Product_Category]])</f>
        <v>Clothing</v>
      </c>
      <c r="S55" s="4" t="str">
        <f>PROPER(Table14[[#This Row],[Customer_Type]])</f>
        <v>New</v>
      </c>
      <c r="T55" s="13">
        <f>IF(ISBLANK(Table14[[#This Row],[Discount]]),MEDIAN(Table14[Discount]),Table14[[#This Row],[Discount]])</f>
        <v>0.22</v>
      </c>
    </row>
    <row r="56" spans="1:20" x14ac:dyDescent="0.3">
      <c r="A56">
        <v>1272</v>
      </c>
      <c r="B56" s="1">
        <v>44961</v>
      </c>
      <c r="C56" t="s">
        <v>23</v>
      </c>
      <c r="D56" t="s">
        <v>30</v>
      </c>
      <c r="E56">
        <v>143250.5</v>
      </c>
      <c r="F56">
        <v>33</v>
      </c>
      <c r="G56" t="s">
        <v>28</v>
      </c>
      <c r="H56" s="9">
        <v>4294.12</v>
      </c>
      <c r="I56" s="9">
        <v>5293.81</v>
      </c>
      <c r="J56" t="s">
        <v>16</v>
      </c>
      <c r="K56">
        <v>0.18</v>
      </c>
      <c r="L56" s="4" t="s">
        <v>26</v>
      </c>
      <c r="M56" s="4" t="s">
        <v>22</v>
      </c>
      <c r="N56" s="4" t="str">
        <f>IF(ISBLANK(Table14[[#This Row],[Sales_Rep]]),"Unknown",Table14[[#This Row],[Sales_Rep]])</f>
        <v>Charlie</v>
      </c>
      <c r="O56" t="str">
        <f>PROPER(Table14[[#This Row],[Region]])</f>
        <v>South</v>
      </c>
      <c r="P56" s="9">
        <f>IF(ISBLANK(Table14[[#This Row],[Sales_Amount]]),MEDIAN(Table14[Sales_Amount]),Table14[[#This Row],[Sales_Amount]])</f>
        <v>143250.5</v>
      </c>
      <c r="Q56" s="11">
        <f>IF(ISBLANK(Table14[[#This Row],[Quantity_Sold]]),MEDIAN(Table14[Quantity_Sold]),Table14[[#This Row],[Quantity_Sold]])</f>
        <v>33</v>
      </c>
      <c r="R56" s="4" t="str">
        <f>TRIM(Table14[[#This Row],[Product_Category]])</f>
        <v>Furniture</v>
      </c>
      <c r="S56" s="4" t="str">
        <f>PROPER(Table14[[#This Row],[Customer_Type]])</f>
        <v>Returning</v>
      </c>
      <c r="T56" s="13">
        <f>IF(ISBLANK(Table14[[#This Row],[Discount]]),MEDIAN(Table14[Discount]),Table14[[#This Row],[Discount]])</f>
        <v>0.18</v>
      </c>
    </row>
    <row r="57" spans="1:20" x14ac:dyDescent="0.3">
      <c r="A57">
        <v>1165</v>
      </c>
      <c r="B57" s="1">
        <v>45136</v>
      </c>
      <c r="D57" t="s">
        <v>30</v>
      </c>
      <c r="E57">
        <v>105479.39</v>
      </c>
      <c r="F57">
        <v>23</v>
      </c>
      <c r="G57" t="s">
        <v>28</v>
      </c>
      <c r="H57" s="9">
        <v>4839.78</v>
      </c>
      <c r="I57" s="9">
        <v>6034.29</v>
      </c>
      <c r="J57" t="s">
        <v>25</v>
      </c>
      <c r="K57">
        <v>0.24</v>
      </c>
      <c r="L57" s="4" t="s">
        <v>26</v>
      </c>
      <c r="M57" s="4" t="s">
        <v>18</v>
      </c>
      <c r="N57" s="4" t="str">
        <f>IF(ISBLANK(Table14[[#This Row],[Sales_Rep]]),"Unknown",Table14[[#This Row],[Sales_Rep]])</f>
        <v>Unknown</v>
      </c>
      <c r="O57" t="str">
        <f>PROPER(Table14[[#This Row],[Region]])</f>
        <v>South</v>
      </c>
      <c r="P57" s="9">
        <f>IF(ISBLANK(Table14[[#This Row],[Sales_Amount]]),MEDIAN(Table14[Sales_Amount]),Table14[[#This Row],[Sales_Amount]])</f>
        <v>105479.39</v>
      </c>
      <c r="Q57" s="11">
        <f>IF(ISBLANK(Table14[[#This Row],[Quantity_Sold]]),MEDIAN(Table14[Quantity_Sold]),Table14[[#This Row],[Quantity_Sold]])</f>
        <v>23</v>
      </c>
      <c r="R57" s="4" t="str">
        <f>TRIM(Table14[[#This Row],[Product_Category]])</f>
        <v>Furniture</v>
      </c>
      <c r="S57" s="4" t="str">
        <f>PROPER(Table14[[#This Row],[Customer_Type]])</f>
        <v>New</v>
      </c>
      <c r="T57" s="13">
        <f>IF(ISBLANK(Table14[[#This Row],[Discount]]),MEDIAN(Table14[Discount]),Table14[[#This Row],[Discount]])</f>
        <v>0.24</v>
      </c>
    </row>
    <row r="58" spans="1:20" x14ac:dyDescent="0.3">
      <c r="A58">
        <v>1217</v>
      </c>
      <c r="B58" s="1">
        <v>45377</v>
      </c>
      <c r="C58" t="s">
        <v>13</v>
      </c>
      <c r="D58" t="s">
        <v>20</v>
      </c>
      <c r="E58">
        <v>30387.24</v>
      </c>
      <c r="F58">
        <v>10</v>
      </c>
      <c r="G58" t="s">
        <v>28</v>
      </c>
      <c r="H58" s="9">
        <v>2608.73</v>
      </c>
      <c r="I58" s="9">
        <v>3533.4</v>
      </c>
      <c r="J58" t="s">
        <v>25</v>
      </c>
      <c r="K58">
        <v>0.14000000000000001</v>
      </c>
      <c r="L58" s="4" t="s">
        <v>17</v>
      </c>
      <c r="M58" s="4" t="s">
        <v>22</v>
      </c>
      <c r="N58" s="4" t="str">
        <f>IF(ISBLANK(Table14[[#This Row],[Sales_Rep]]),"Unknown",Table14[[#This Row],[Sales_Rep]])</f>
        <v>David</v>
      </c>
      <c r="O58" t="str">
        <f>PROPER(Table14[[#This Row],[Region]])</f>
        <v>North</v>
      </c>
      <c r="P58" s="9">
        <f>IF(ISBLANK(Table14[[#This Row],[Sales_Amount]]),MEDIAN(Table14[Sales_Amount]),Table14[[#This Row],[Sales_Amount]])</f>
        <v>30387.24</v>
      </c>
      <c r="Q58" s="11">
        <f>IF(ISBLANK(Table14[[#This Row],[Quantity_Sold]]),MEDIAN(Table14[Quantity_Sold]),Table14[[#This Row],[Quantity_Sold]])</f>
        <v>10</v>
      </c>
      <c r="R58" s="4" t="str">
        <f>TRIM(Table14[[#This Row],[Product_Category]])</f>
        <v>Furniture</v>
      </c>
      <c r="S58" s="4" t="str">
        <f>PROPER(Table14[[#This Row],[Customer_Type]])</f>
        <v>New</v>
      </c>
      <c r="T58" s="13">
        <f>IF(ISBLANK(Table14[[#This Row],[Discount]]),MEDIAN(Table14[Discount]),Table14[[#This Row],[Discount]])</f>
        <v>0.14000000000000001</v>
      </c>
    </row>
    <row r="59" spans="1:20" x14ac:dyDescent="0.3">
      <c r="A59">
        <v>1423</v>
      </c>
      <c r="B59" s="1">
        <v>44999</v>
      </c>
      <c r="C59" t="s">
        <v>29</v>
      </c>
      <c r="D59" t="s">
        <v>27</v>
      </c>
      <c r="E59">
        <v>62067.63</v>
      </c>
      <c r="F59">
        <v>19</v>
      </c>
      <c r="G59" t="s">
        <v>24</v>
      </c>
      <c r="H59" s="9">
        <v>2479.66</v>
      </c>
      <c r="I59" s="9">
        <v>3438.65</v>
      </c>
      <c r="J59" t="s">
        <v>25</v>
      </c>
      <c r="K59">
        <v>0.05</v>
      </c>
      <c r="L59" s="4" t="s">
        <v>31</v>
      </c>
      <c r="M59" s="4" t="s">
        <v>18</v>
      </c>
      <c r="N59" s="4" t="str">
        <f>IF(ISBLANK(Table14[[#This Row],[Sales_Rep]]),"Unknown",Table14[[#This Row],[Sales_Rep]])</f>
        <v>Bob</v>
      </c>
      <c r="O59" t="str">
        <f>PROPER(Table14[[#This Row],[Region]])</f>
        <v>West</v>
      </c>
      <c r="P59" s="9">
        <f>IF(ISBLANK(Table14[[#This Row],[Sales_Amount]]),MEDIAN(Table14[Sales_Amount]),Table14[[#This Row],[Sales_Amount]])</f>
        <v>62067.63</v>
      </c>
      <c r="Q59" s="11">
        <f>IF(ISBLANK(Table14[[#This Row],[Quantity_Sold]]),MEDIAN(Table14[Quantity_Sold]),Table14[[#This Row],[Quantity_Sold]])</f>
        <v>19</v>
      </c>
      <c r="R59" s="4" t="str">
        <f>TRIM(Table14[[#This Row],[Product_Category]])</f>
        <v>Clothing</v>
      </c>
      <c r="S59" s="4" t="str">
        <f>PROPER(Table14[[#This Row],[Customer_Type]])</f>
        <v>New</v>
      </c>
      <c r="T59" s="13">
        <f>IF(ISBLANK(Table14[[#This Row],[Discount]]),MEDIAN(Table14[Discount]),Table14[[#This Row],[Discount]])</f>
        <v>0.05</v>
      </c>
    </row>
    <row r="60" spans="1:20" x14ac:dyDescent="0.3">
      <c r="A60">
        <v>1411</v>
      </c>
      <c r="B60" s="1">
        <v>45348</v>
      </c>
      <c r="C60" t="s">
        <v>13</v>
      </c>
      <c r="D60" t="s">
        <v>20</v>
      </c>
      <c r="E60">
        <v>108544.26</v>
      </c>
      <c r="F60">
        <v>21</v>
      </c>
      <c r="G60" t="s">
        <v>24</v>
      </c>
      <c r="H60" s="9">
        <v>3674.06</v>
      </c>
      <c r="I60" s="9">
        <v>5384.14</v>
      </c>
      <c r="J60" t="s">
        <v>16</v>
      </c>
      <c r="K60">
        <v>0.04</v>
      </c>
      <c r="L60" s="4" t="s">
        <v>17</v>
      </c>
      <c r="M60" s="4" t="s">
        <v>18</v>
      </c>
      <c r="N60" s="4" t="str">
        <f>IF(ISBLANK(Table14[[#This Row],[Sales_Rep]]),"Unknown",Table14[[#This Row],[Sales_Rep]])</f>
        <v>David</v>
      </c>
      <c r="O60" t="str">
        <f>PROPER(Table14[[#This Row],[Region]])</f>
        <v>North</v>
      </c>
      <c r="P60" s="9">
        <f>IF(ISBLANK(Table14[[#This Row],[Sales_Amount]]),MEDIAN(Table14[Sales_Amount]),Table14[[#This Row],[Sales_Amount]])</f>
        <v>108544.26</v>
      </c>
      <c r="Q60" s="11">
        <f>IF(ISBLANK(Table14[[#This Row],[Quantity_Sold]]),MEDIAN(Table14[Quantity_Sold]),Table14[[#This Row],[Quantity_Sold]])</f>
        <v>21</v>
      </c>
      <c r="R60" s="4" t="str">
        <f>TRIM(Table14[[#This Row],[Product_Category]])</f>
        <v>Clothing</v>
      </c>
      <c r="S60" s="4" t="str">
        <f>PROPER(Table14[[#This Row],[Customer_Type]])</f>
        <v>Returning</v>
      </c>
      <c r="T60" s="13">
        <f>IF(ISBLANK(Table14[[#This Row],[Discount]]),MEDIAN(Table14[Discount]),Table14[[#This Row],[Discount]])</f>
        <v>0.04</v>
      </c>
    </row>
    <row r="61" spans="1:20" x14ac:dyDescent="0.3">
      <c r="A61">
        <v>1055</v>
      </c>
      <c r="B61" s="1">
        <v>45566</v>
      </c>
      <c r="C61" t="s">
        <v>29</v>
      </c>
      <c r="D61" t="s">
        <v>20</v>
      </c>
      <c r="E61">
        <v>61285.86</v>
      </c>
      <c r="G61" t="s">
        <v>41</v>
      </c>
      <c r="H61" s="9">
        <v>3490.27</v>
      </c>
      <c r="I61" s="9">
        <v>4559.96</v>
      </c>
      <c r="J61" t="s">
        <v>25</v>
      </c>
      <c r="K61">
        <v>0.16</v>
      </c>
      <c r="L61" s="4" t="s">
        <v>31</v>
      </c>
      <c r="M61" s="4" t="s">
        <v>18</v>
      </c>
      <c r="N61" s="4" t="str">
        <f>IF(ISBLANK(Table14[[#This Row],[Sales_Rep]]),"Unknown",Table14[[#This Row],[Sales_Rep]])</f>
        <v>Bob</v>
      </c>
      <c r="O61" t="str">
        <f>PROPER(Table14[[#This Row],[Region]])</f>
        <v>North</v>
      </c>
      <c r="P61" s="9">
        <f>IF(ISBLANK(Table14[[#This Row],[Sales_Amount]]),MEDIAN(Table14[Sales_Amount]),Table14[[#This Row],[Sales_Amount]])</f>
        <v>61285.86</v>
      </c>
      <c r="Q61" s="11">
        <f>IF(ISBLANK(Table14[[#This Row],[Quantity_Sold]]),MEDIAN(Table14[Quantity_Sold]),Table14[[#This Row],[Quantity_Sold]])</f>
        <v>25</v>
      </c>
      <c r="R61" s="4" t="str">
        <f>TRIM(Table14[[#This Row],[Product_Category]])</f>
        <v>Food</v>
      </c>
      <c r="S61" s="4" t="str">
        <f>PROPER(Table14[[#This Row],[Customer_Type]])</f>
        <v>New</v>
      </c>
      <c r="T61" s="13">
        <f>IF(ISBLANK(Table14[[#This Row],[Discount]]),MEDIAN(Table14[Discount]),Table14[[#This Row],[Discount]])</f>
        <v>0.16</v>
      </c>
    </row>
    <row r="62" spans="1:20" x14ac:dyDescent="0.3">
      <c r="A62">
        <v>1299</v>
      </c>
      <c r="B62" s="1">
        <v>45323</v>
      </c>
      <c r="C62" t="s">
        <v>29</v>
      </c>
      <c r="D62" t="s">
        <v>27</v>
      </c>
      <c r="E62">
        <v>49958.77</v>
      </c>
      <c r="F62">
        <v>30</v>
      </c>
      <c r="G62" t="s">
        <v>28</v>
      </c>
      <c r="H62" s="9">
        <v>1483.07</v>
      </c>
      <c r="I62" s="9">
        <v>2134.9899999999998</v>
      </c>
      <c r="J62" t="s">
        <v>16</v>
      </c>
      <c r="K62">
        <v>0.22</v>
      </c>
      <c r="L62" s="4" t="s">
        <v>17</v>
      </c>
      <c r="M62" s="4" t="s">
        <v>18</v>
      </c>
      <c r="N62" s="4" t="str">
        <f>IF(ISBLANK(Table14[[#This Row],[Sales_Rep]]),"Unknown",Table14[[#This Row],[Sales_Rep]])</f>
        <v>Bob</v>
      </c>
      <c r="O62" t="str">
        <f>PROPER(Table14[[#This Row],[Region]])</f>
        <v>West</v>
      </c>
      <c r="P62" s="9">
        <f>IF(ISBLANK(Table14[[#This Row],[Sales_Amount]]),MEDIAN(Table14[Sales_Amount]),Table14[[#This Row],[Sales_Amount]])</f>
        <v>49958.77</v>
      </c>
      <c r="Q62" s="11">
        <f>IF(ISBLANK(Table14[[#This Row],[Quantity_Sold]]),MEDIAN(Table14[Quantity_Sold]),Table14[[#This Row],[Quantity_Sold]])</f>
        <v>30</v>
      </c>
      <c r="R62" s="4" t="str">
        <f>TRIM(Table14[[#This Row],[Product_Category]])</f>
        <v>Furniture</v>
      </c>
      <c r="S62" s="4" t="str">
        <f>PROPER(Table14[[#This Row],[Customer_Type]])</f>
        <v>Returning</v>
      </c>
      <c r="T62" s="13">
        <f>IF(ISBLANK(Table14[[#This Row],[Discount]]),MEDIAN(Table14[Discount]),Table14[[#This Row],[Discount]])</f>
        <v>0.22</v>
      </c>
    </row>
    <row r="63" spans="1:20" x14ac:dyDescent="0.3">
      <c r="A63">
        <v>1015</v>
      </c>
      <c r="B63" s="1">
        <v>44945</v>
      </c>
      <c r="C63" t="s">
        <v>13</v>
      </c>
      <c r="D63" t="s">
        <v>30</v>
      </c>
      <c r="E63">
        <v>22601.17</v>
      </c>
      <c r="F63">
        <v>11</v>
      </c>
      <c r="G63" t="s">
        <v>28</v>
      </c>
      <c r="H63" s="9">
        <v>1486.57</v>
      </c>
      <c r="I63" s="9">
        <v>2185.8000000000002</v>
      </c>
      <c r="J63" t="s">
        <v>25</v>
      </c>
      <c r="L63" s="4" t="s">
        <v>26</v>
      </c>
      <c r="M63" s="4" t="s">
        <v>22</v>
      </c>
      <c r="N63" s="4" t="str">
        <f>IF(ISBLANK(Table14[[#This Row],[Sales_Rep]]),"Unknown",Table14[[#This Row],[Sales_Rep]])</f>
        <v>David</v>
      </c>
      <c r="O63" t="str">
        <f>PROPER(Table14[[#This Row],[Region]])</f>
        <v>South</v>
      </c>
      <c r="P63" s="9">
        <f>IF(ISBLANK(Table14[[#This Row],[Sales_Amount]]),MEDIAN(Table14[Sales_Amount]),Table14[[#This Row],[Sales_Amount]])</f>
        <v>22601.17</v>
      </c>
      <c r="Q63" s="11">
        <f>IF(ISBLANK(Table14[[#This Row],[Quantity_Sold]]),MEDIAN(Table14[Quantity_Sold]),Table14[[#This Row],[Quantity_Sold]])</f>
        <v>11</v>
      </c>
      <c r="R63" s="4" t="str">
        <f>TRIM(Table14[[#This Row],[Product_Category]])</f>
        <v>Furniture</v>
      </c>
      <c r="S63" s="4" t="str">
        <f>PROPER(Table14[[#This Row],[Customer_Type]])</f>
        <v>New</v>
      </c>
      <c r="T63" s="13">
        <f>IF(ISBLANK(Table14[[#This Row],[Discount]]),MEDIAN(Table14[Discount]),Table14[[#This Row],[Discount]])</f>
        <v>0.15</v>
      </c>
    </row>
    <row r="64" spans="1:20" x14ac:dyDescent="0.3">
      <c r="A64">
        <v>1179</v>
      </c>
      <c r="B64" s="1">
        <v>45580</v>
      </c>
      <c r="C64" t="s">
        <v>19</v>
      </c>
      <c r="D64" t="s">
        <v>14</v>
      </c>
      <c r="E64">
        <v>125020.4</v>
      </c>
      <c r="F64">
        <v>26</v>
      </c>
      <c r="G64" t="s">
        <v>21</v>
      </c>
      <c r="H64" s="9">
        <v>4254.54</v>
      </c>
      <c r="I64" s="9">
        <v>5008.83</v>
      </c>
      <c r="J64" t="s">
        <v>16</v>
      </c>
      <c r="L64" s="4" t="s">
        <v>31</v>
      </c>
      <c r="M64" s="4" t="s">
        <v>18</v>
      </c>
      <c r="N64" s="4" t="str">
        <f>IF(ISBLANK(Table14[[#This Row],[Sales_Rep]]),"Unknown",Table14[[#This Row],[Sales_Rep]])</f>
        <v>Eve</v>
      </c>
      <c r="O64" t="str">
        <f>PROPER(Table14[[#This Row],[Region]])</f>
        <v>East</v>
      </c>
      <c r="P64" s="9">
        <f>IF(ISBLANK(Table14[[#This Row],[Sales_Amount]]),MEDIAN(Table14[Sales_Amount]),Table14[[#This Row],[Sales_Amount]])</f>
        <v>125020.4</v>
      </c>
      <c r="Q64" s="11">
        <f>IF(ISBLANK(Table14[[#This Row],[Quantity_Sold]]),MEDIAN(Table14[Quantity_Sold]),Table14[[#This Row],[Quantity_Sold]])</f>
        <v>26</v>
      </c>
      <c r="R64" s="4" t="str">
        <f>TRIM(Table14[[#This Row],[Product_Category]])</f>
        <v>Electronics</v>
      </c>
      <c r="S64" s="4" t="str">
        <f>PROPER(Table14[[#This Row],[Customer_Type]])</f>
        <v>Returning</v>
      </c>
      <c r="T64" s="13">
        <f>IF(ISBLANK(Table14[[#This Row],[Discount]]),MEDIAN(Table14[Discount]),Table14[[#This Row],[Discount]])</f>
        <v>0.15</v>
      </c>
    </row>
    <row r="65" spans="1:20" x14ac:dyDescent="0.3">
      <c r="A65">
        <v>1483</v>
      </c>
      <c r="B65" s="1">
        <v>45513</v>
      </c>
      <c r="C65" t="s">
        <v>29</v>
      </c>
      <c r="D65" t="s">
        <v>20</v>
      </c>
      <c r="E65">
        <v>56717.43</v>
      </c>
      <c r="F65">
        <v>26</v>
      </c>
      <c r="G65" t="s">
        <v>24</v>
      </c>
      <c r="H65" s="9">
        <v>1983.32</v>
      </c>
      <c r="I65" s="9">
        <v>2371.13</v>
      </c>
      <c r="J65" t="s">
        <v>16</v>
      </c>
      <c r="K65">
        <v>0.08</v>
      </c>
      <c r="L65" s="4" t="s">
        <v>31</v>
      </c>
      <c r="M65" s="4" t="s">
        <v>22</v>
      </c>
      <c r="N65" s="4" t="str">
        <f>IF(ISBLANK(Table14[[#This Row],[Sales_Rep]]),"Unknown",Table14[[#This Row],[Sales_Rep]])</f>
        <v>Bob</v>
      </c>
      <c r="O65" t="str">
        <f>PROPER(Table14[[#This Row],[Region]])</f>
        <v>North</v>
      </c>
      <c r="P65" s="9">
        <f>IF(ISBLANK(Table14[[#This Row],[Sales_Amount]]),MEDIAN(Table14[Sales_Amount]),Table14[[#This Row],[Sales_Amount]])</f>
        <v>56717.43</v>
      </c>
      <c r="Q65" s="11">
        <f>IF(ISBLANK(Table14[[#This Row],[Quantity_Sold]]),MEDIAN(Table14[Quantity_Sold]),Table14[[#This Row],[Quantity_Sold]])</f>
        <v>26</v>
      </c>
      <c r="R65" s="4" t="str">
        <f>TRIM(Table14[[#This Row],[Product_Category]])</f>
        <v>Clothing</v>
      </c>
      <c r="S65" s="4" t="str">
        <f>PROPER(Table14[[#This Row],[Customer_Type]])</f>
        <v>Returning</v>
      </c>
      <c r="T65" s="13">
        <f>IF(ISBLANK(Table14[[#This Row],[Discount]]),MEDIAN(Table14[Discount]),Table14[[#This Row],[Discount]])</f>
        <v>0.08</v>
      </c>
    </row>
    <row r="66" spans="1:20" x14ac:dyDescent="0.3">
      <c r="A66">
        <v>1358</v>
      </c>
      <c r="B66" s="1">
        <v>45149</v>
      </c>
      <c r="C66" t="s">
        <v>29</v>
      </c>
      <c r="D66" t="s">
        <v>14</v>
      </c>
      <c r="E66">
        <v>5824.44</v>
      </c>
      <c r="F66">
        <v>4</v>
      </c>
      <c r="G66" t="s">
        <v>24</v>
      </c>
      <c r="H66" s="9">
        <v>1338.02</v>
      </c>
      <c r="I66" s="9">
        <v>1754.35</v>
      </c>
      <c r="J66" t="s">
        <v>16</v>
      </c>
      <c r="K66">
        <v>0.17</v>
      </c>
      <c r="L66" s="4" t="s">
        <v>26</v>
      </c>
      <c r="M66" s="4" t="s">
        <v>22</v>
      </c>
      <c r="N66" s="4" t="str">
        <f>IF(ISBLANK(Table14[[#This Row],[Sales_Rep]]),"Unknown",Table14[[#This Row],[Sales_Rep]])</f>
        <v>Bob</v>
      </c>
      <c r="O66" t="str">
        <f>PROPER(Table14[[#This Row],[Region]])</f>
        <v>East</v>
      </c>
      <c r="P66" s="9">
        <f>IF(ISBLANK(Table14[[#This Row],[Sales_Amount]]),MEDIAN(Table14[Sales_Amount]),Table14[[#This Row],[Sales_Amount]])</f>
        <v>5824.44</v>
      </c>
      <c r="Q66" s="11">
        <f>IF(ISBLANK(Table14[[#This Row],[Quantity_Sold]]),MEDIAN(Table14[Quantity_Sold]),Table14[[#This Row],[Quantity_Sold]])</f>
        <v>4</v>
      </c>
      <c r="R66" s="4" t="str">
        <f>TRIM(Table14[[#This Row],[Product_Category]])</f>
        <v>Clothing</v>
      </c>
      <c r="S66" s="4" t="str">
        <f>PROPER(Table14[[#This Row],[Customer_Type]])</f>
        <v>Returning</v>
      </c>
      <c r="T66" s="13">
        <f>IF(ISBLANK(Table14[[#This Row],[Discount]]),MEDIAN(Table14[Discount]),Table14[[#This Row],[Discount]])</f>
        <v>0.17</v>
      </c>
    </row>
    <row r="67" spans="1:20" x14ac:dyDescent="0.3">
      <c r="A67">
        <v>1322</v>
      </c>
      <c r="B67" s="1">
        <v>45594</v>
      </c>
      <c r="C67" t="s">
        <v>13</v>
      </c>
      <c r="D67" t="s">
        <v>14</v>
      </c>
      <c r="E67">
        <v>92796.02</v>
      </c>
      <c r="F67">
        <v>26</v>
      </c>
      <c r="G67" t="s">
        <v>28</v>
      </c>
      <c r="H67" s="9">
        <v>3470.09</v>
      </c>
      <c r="I67" s="9">
        <v>5026.87</v>
      </c>
      <c r="J67" t="s">
        <v>25</v>
      </c>
      <c r="K67">
        <v>0.28999999999999998</v>
      </c>
      <c r="L67" s="4" t="s">
        <v>26</v>
      </c>
      <c r="M67" s="4" t="s">
        <v>18</v>
      </c>
      <c r="N67" s="4" t="str">
        <f>IF(ISBLANK(Table14[[#This Row],[Sales_Rep]]),"Unknown",Table14[[#This Row],[Sales_Rep]])</f>
        <v>David</v>
      </c>
      <c r="O67" t="str">
        <f>PROPER(Table14[[#This Row],[Region]])</f>
        <v>East</v>
      </c>
      <c r="P67" s="9">
        <f>IF(ISBLANK(Table14[[#This Row],[Sales_Amount]]),MEDIAN(Table14[Sales_Amount]),Table14[[#This Row],[Sales_Amount]])</f>
        <v>92796.02</v>
      </c>
      <c r="Q67" s="11">
        <f>IF(ISBLANK(Table14[[#This Row],[Quantity_Sold]]),MEDIAN(Table14[Quantity_Sold]),Table14[[#This Row],[Quantity_Sold]])</f>
        <v>26</v>
      </c>
      <c r="R67" s="4" t="str">
        <f>TRIM(Table14[[#This Row],[Product_Category]])</f>
        <v>Furniture</v>
      </c>
      <c r="S67" s="4" t="str">
        <f>PROPER(Table14[[#This Row],[Customer_Type]])</f>
        <v>New</v>
      </c>
      <c r="T67" s="13">
        <f>IF(ISBLANK(Table14[[#This Row],[Discount]]),MEDIAN(Table14[Discount]),Table14[[#This Row],[Discount]])</f>
        <v>0.28999999999999998</v>
      </c>
    </row>
    <row r="68" spans="1:20" x14ac:dyDescent="0.3">
      <c r="A68">
        <v>1173</v>
      </c>
      <c r="B68" s="1">
        <v>45297</v>
      </c>
      <c r="C68" t="s">
        <v>29</v>
      </c>
      <c r="D68" t="s">
        <v>20</v>
      </c>
      <c r="E68">
        <v>1677.08</v>
      </c>
      <c r="F68">
        <v>2</v>
      </c>
      <c r="G68" t="s">
        <v>24</v>
      </c>
      <c r="H68" s="9">
        <v>742.52</v>
      </c>
      <c r="I68" s="9">
        <v>873.48</v>
      </c>
      <c r="J68" t="s">
        <v>16</v>
      </c>
      <c r="K68">
        <v>0.04</v>
      </c>
      <c r="L68" s="4" t="s">
        <v>26</v>
      </c>
      <c r="M68" s="4" t="s">
        <v>18</v>
      </c>
      <c r="N68" s="4" t="str">
        <f>IF(ISBLANK(Table14[[#This Row],[Sales_Rep]]),"Unknown",Table14[[#This Row],[Sales_Rep]])</f>
        <v>Bob</v>
      </c>
      <c r="O68" t="str">
        <f>PROPER(Table14[[#This Row],[Region]])</f>
        <v>North</v>
      </c>
      <c r="P68" s="9">
        <f>IF(ISBLANK(Table14[[#This Row],[Sales_Amount]]),MEDIAN(Table14[Sales_Amount]),Table14[[#This Row],[Sales_Amount]])</f>
        <v>1677.08</v>
      </c>
      <c r="Q68" s="11">
        <f>IF(ISBLANK(Table14[[#This Row],[Quantity_Sold]]),MEDIAN(Table14[Quantity_Sold]),Table14[[#This Row],[Quantity_Sold]])</f>
        <v>2</v>
      </c>
      <c r="R68" s="4" t="str">
        <f>TRIM(Table14[[#This Row],[Product_Category]])</f>
        <v>Clothing</v>
      </c>
      <c r="S68" s="4" t="str">
        <f>PROPER(Table14[[#This Row],[Customer_Type]])</f>
        <v>Returning</v>
      </c>
      <c r="T68" s="13">
        <f>IF(ISBLANK(Table14[[#This Row],[Discount]]),MEDIAN(Table14[Discount]),Table14[[#This Row],[Discount]])</f>
        <v>0.04</v>
      </c>
    </row>
    <row r="69" spans="1:20" x14ac:dyDescent="0.3">
      <c r="A69">
        <v>1233</v>
      </c>
      <c r="B69" s="1">
        <v>45218</v>
      </c>
      <c r="C69" t="s">
        <v>29</v>
      </c>
      <c r="D69" t="s">
        <v>27</v>
      </c>
      <c r="E69">
        <v>1041.78</v>
      </c>
      <c r="F69">
        <v>1</v>
      </c>
      <c r="G69" t="s">
        <v>21</v>
      </c>
      <c r="H69" s="9">
        <v>865.93</v>
      </c>
      <c r="I69" s="9">
        <v>1144.81</v>
      </c>
      <c r="J69" t="s">
        <v>25</v>
      </c>
      <c r="K69">
        <v>0.09</v>
      </c>
      <c r="L69" s="4" t="s">
        <v>17</v>
      </c>
      <c r="M69" s="4" t="s">
        <v>22</v>
      </c>
      <c r="N69" s="4" t="str">
        <f>IF(ISBLANK(Table14[[#This Row],[Sales_Rep]]),"Unknown",Table14[[#This Row],[Sales_Rep]])</f>
        <v>Bob</v>
      </c>
      <c r="O69" t="str">
        <f>PROPER(Table14[[#This Row],[Region]])</f>
        <v>West</v>
      </c>
      <c r="P69" s="9">
        <f>IF(ISBLANK(Table14[[#This Row],[Sales_Amount]]),MEDIAN(Table14[Sales_Amount]),Table14[[#This Row],[Sales_Amount]])</f>
        <v>1041.78</v>
      </c>
      <c r="Q69" s="11">
        <f>IF(ISBLANK(Table14[[#This Row],[Quantity_Sold]]),MEDIAN(Table14[Quantity_Sold]),Table14[[#This Row],[Quantity_Sold]])</f>
        <v>1</v>
      </c>
      <c r="R69" s="4" t="str">
        <f>TRIM(Table14[[#This Row],[Product_Category]])</f>
        <v>Electronics</v>
      </c>
      <c r="S69" s="4" t="str">
        <f>PROPER(Table14[[#This Row],[Customer_Type]])</f>
        <v>New</v>
      </c>
      <c r="T69" s="13">
        <f>IF(ISBLANK(Table14[[#This Row],[Discount]]),MEDIAN(Table14[Discount]),Table14[[#This Row],[Discount]])</f>
        <v>0.09</v>
      </c>
    </row>
    <row r="70" spans="1:20" x14ac:dyDescent="0.3">
      <c r="A70">
        <v>1452</v>
      </c>
      <c r="B70" s="1">
        <v>45060</v>
      </c>
      <c r="C70" t="s">
        <v>13</v>
      </c>
      <c r="D70" t="s">
        <v>14</v>
      </c>
      <c r="F70">
        <v>29</v>
      </c>
      <c r="G70" t="s">
        <v>28</v>
      </c>
      <c r="H70" s="9">
        <v>4954.07</v>
      </c>
      <c r="I70" s="9">
        <v>7017.06</v>
      </c>
      <c r="J70" t="s">
        <v>25</v>
      </c>
      <c r="K70">
        <v>0.3</v>
      </c>
      <c r="L70" s="4" t="s">
        <v>31</v>
      </c>
      <c r="M70" s="4" t="s">
        <v>22</v>
      </c>
      <c r="N70" s="4" t="str">
        <f>IF(ISBLANK(Table14[[#This Row],[Sales_Rep]]),"Unknown",Table14[[#This Row],[Sales_Rep]])</f>
        <v>David</v>
      </c>
      <c r="O70" t="str">
        <f>PROPER(Table14[[#This Row],[Region]])</f>
        <v>East</v>
      </c>
      <c r="P70" s="9">
        <f>IF(ISBLANK(Table14[[#This Row],[Sales_Amount]]),MEDIAN(Table14[Sales_Amount]),Table14[[#This Row],[Sales_Amount]])</f>
        <v>50770.89</v>
      </c>
      <c r="Q70" s="11">
        <f>IF(ISBLANK(Table14[[#This Row],[Quantity_Sold]]),MEDIAN(Table14[Quantity_Sold]),Table14[[#This Row],[Quantity_Sold]])</f>
        <v>29</v>
      </c>
      <c r="R70" s="4" t="str">
        <f>TRIM(Table14[[#This Row],[Product_Category]])</f>
        <v>Furniture</v>
      </c>
      <c r="S70" s="4" t="str">
        <f>PROPER(Table14[[#This Row],[Customer_Type]])</f>
        <v>New</v>
      </c>
      <c r="T70" s="13">
        <f>IF(ISBLANK(Table14[[#This Row],[Discount]]),MEDIAN(Table14[Discount]),Table14[[#This Row],[Discount]])</f>
        <v>0.3</v>
      </c>
    </row>
    <row r="71" spans="1:20" x14ac:dyDescent="0.3">
      <c r="A71">
        <v>1361</v>
      </c>
      <c r="B71" s="1">
        <v>45588</v>
      </c>
      <c r="C71" t="s">
        <v>13</v>
      </c>
      <c r="D71" t="s">
        <v>20</v>
      </c>
      <c r="F71">
        <v>8</v>
      </c>
      <c r="G71" t="s">
        <v>15</v>
      </c>
      <c r="H71" s="9">
        <v>1363.39</v>
      </c>
      <c r="I71" s="9">
        <v>1981.6</v>
      </c>
      <c r="J71" t="s">
        <v>16</v>
      </c>
      <c r="K71">
        <v>0.17</v>
      </c>
      <c r="L71" s="4" t="s">
        <v>17</v>
      </c>
      <c r="M71" s="4" t="s">
        <v>22</v>
      </c>
      <c r="N71" s="4" t="str">
        <f>IF(ISBLANK(Table14[[#This Row],[Sales_Rep]]),"Unknown",Table14[[#This Row],[Sales_Rep]])</f>
        <v>David</v>
      </c>
      <c r="O71" t="str">
        <f>PROPER(Table14[[#This Row],[Region]])</f>
        <v>North</v>
      </c>
      <c r="P71" s="9">
        <f>IF(ISBLANK(Table14[[#This Row],[Sales_Amount]]),MEDIAN(Table14[Sales_Amount]),Table14[[#This Row],[Sales_Amount]])</f>
        <v>50770.89</v>
      </c>
      <c r="Q71" s="11">
        <f>IF(ISBLANK(Table14[[#This Row],[Quantity_Sold]]),MEDIAN(Table14[Quantity_Sold]),Table14[[#This Row],[Quantity_Sold]])</f>
        <v>8</v>
      </c>
      <c r="R71" s="4" t="str">
        <f>TRIM(Table14[[#This Row],[Product_Category]])</f>
        <v>Food</v>
      </c>
      <c r="S71" s="4" t="str">
        <f>PROPER(Table14[[#This Row],[Customer_Type]])</f>
        <v>Returning</v>
      </c>
      <c r="T71" s="13">
        <f>IF(ISBLANK(Table14[[#This Row],[Discount]]),MEDIAN(Table14[Discount]),Table14[[#This Row],[Discount]])</f>
        <v>0.17</v>
      </c>
    </row>
    <row r="72" spans="1:20" x14ac:dyDescent="0.3">
      <c r="A72">
        <v>1402</v>
      </c>
      <c r="B72" s="1">
        <v>45183</v>
      </c>
      <c r="C72" t="s">
        <v>32</v>
      </c>
      <c r="D72" t="s">
        <v>27</v>
      </c>
      <c r="E72">
        <v>119838.05</v>
      </c>
      <c r="F72">
        <v>29</v>
      </c>
      <c r="G72" t="s">
        <v>24</v>
      </c>
      <c r="H72" s="9">
        <v>3728.06</v>
      </c>
      <c r="I72" s="9">
        <v>4919.46</v>
      </c>
      <c r="J72" t="s">
        <v>16</v>
      </c>
      <c r="K72">
        <v>0.16</v>
      </c>
      <c r="L72" s="4" t="s">
        <v>17</v>
      </c>
      <c r="M72" s="4" t="s">
        <v>18</v>
      </c>
      <c r="N72" s="4" t="str">
        <f>IF(ISBLANK(Table14[[#This Row],[Sales_Rep]]),"Unknown",Table14[[#This Row],[Sales_Rep]])</f>
        <v>Alice</v>
      </c>
      <c r="O72" t="str">
        <f>PROPER(Table14[[#This Row],[Region]])</f>
        <v>West</v>
      </c>
      <c r="P72" s="9">
        <f>IF(ISBLANK(Table14[[#This Row],[Sales_Amount]]),MEDIAN(Table14[Sales_Amount]),Table14[[#This Row],[Sales_Amount]])</f>
        <v>119838.05</v>
      </c>
      <c r="Q72" s="11">
        <f>IF(ISBLANK(Table14[[#This Row],[Quantity_Sold]]),MEDIAN(Table14[Quantity_Sold]),Table14[[#This Row],[Quantity_Sold]])</f>
        <v>29</v>
      </c>
      <c r="R72" s="4" t="str">
        <f>TRIM(Table14[[#This Row],[Product_Category]])</f>
        <v>Clothing</v>
      </c>
      <c r="S72" s="4" t="str">
        <f>PROPER(Table14[[#This Row],[Customer_Type]])</f>
        <v>Returning</v>
      </c>
      <c r="T72" s="13">
        <f>IF(ISBLANK(Table14[[#This Row],[Discount]]),MEDIAN(Table14[Discount]),Table14[[#This Row],[Discount]])</f>
        <v>0.16</v>
      </c>
    </row>
    <row r="73" spans="1:20" x14ac:dyDescent="0.3">
      <c r="A73">
        <v>1254</v>
      </c>
      <c r="B73" s="1">
        <v>45036</v>
      </c>
      <c r="C73" t="s">
        <v>19</v>
      </c>
      <c r="D73" t="s">
        <v>30</v>
      </c>
      <c r="E73">
        <v>165705.75</v>
      </c>
      <c r="F73">
        <v>50</v>
      </c>
      <c r="G73" t="s">
        <v>42</v>
      </c>
      <c r="H73" s="9">
        <v>3686.78</v>
      </c>
      <c r="I73" s="9">
        <v>4091.5</v>
      </c>
      <c r="J73" t="s">
        <v>16</v>
      </c>
      <c r="K73">
        <v>0.19</v>
      </c>
      <c r="L73" s="4" t="s">
        <v>31</v>
      </c>
      <c r="M73" s="4" t="s">
        <v>22</v>
      </c>
      <c r="N73" s="4" t="str">
        <f>IF(ISBLANK(Table14[[#This Row],[Sales_Rep]]),"Unknown",Table14[[#This Row],[Sales_Rep]])</f>
        <v>Eve</v>
      </c>
      <c r="O73" t="str">
        <f>PROPER(Table14[[#This Row],[Region]])</f>
        <v>South</v>
      </c>
      <c r="P73" s="9">
        <f>IF(ISBLANK(Table14[[#This Row],[Sales_Amount]]),MEDIAN(Table14[Sales_Amount]),Table14[[#This Row],[Sales_Amount]])</f>
        <v>165705.75</v>
      </c>
      <c r="Q73" s="11">
        <f>IF(ISBLANK(Table14[[#This Row],[Quantity_Sold]]),MEDIAN(Table14[Quantity_Sold]),Table14[[#This Row],[Quantity_Sold]])</f>
        <v>50</v>
      </c>
      <c r="R73" s="4" t="str">
        <f>TRIM(Table14[[#This Row],[Product_Category]])</f>
        <v>Clothing</v>
      </c>
      <c r="S73" s="4" t="str">
        <f>PROPER(Table14[[#This Row],[Customer_Type]])</f>
        <v>Returning</v>
      </c>
      <c r="T73" s="13">
        <f>IF(ISBLANK(Table14[[#This Row],[Discount]]),MEDIAN(Table14[Discount]),Table14[[#This Row],[Discount]])</f>
        <v>0.19</v>
      </c>
    </row>
    <row r="74" spans="1:20" x14ac:dyDescent="0.3">
      <c r="A74">
        <v>1224</v>
      </c>
      <c r="B74" s="1">
        <v>45174</v>
      </c>
      <c r="C74" t="s">
        <v>19</v>
      </c>
      <c r="D74" t="s">
        <v>14</v>
      </c>
      <c r="E74">
        <v>240585.97</v>
      </c>
      <c r="F74">
        <v>44</v>
      </c>
      <c r="G74" t="s">
        <v>15</v>
      </c>
      <c r="H74" s="9">
        <v>4497.34</v>
      </c>
      <c r="I74" s="9">
        <v>6284.9</v>
      </c>
      <c r="J74" t="s">
        <v>25</v>
      </c>
      <c r="K74">
        <v>0.13</v>
      </c>
      <c r="L74" s="4" t="s">
        <v>17</v>
      </c>
      <c r="M74" s="4" t="s">
        <v>18</v>
      </c>
      <c r="N74" s="4" t="str">
        <f>IF(ISBLANK(Table14[[#This Row],[Sales_Rep]]),"Unknown",Table14[[#This Row],[Sales_Rep]])</f>
        <v>Eve</v>
      </c>
      <c r="O74" t="str">
        <f>PROPER(Table14[[#This Row],[Region]])</f>
        <v>East</v>
      </c>
      <c r="P74" s="9">
        <f>IF(ISBLANK(Table14[[#This Row],[Sales_Amount]]),MEDIAN(Table14[Sales_Amount]),Table14[[#This Row],[Sales_Amount]])</f>
        <v>240585.97</v>
      </c>
      <c r="Q74" s="11">
        <f>IF(ISBLANK(Table14[[#This Row],[Quantity_Sold]]),MEDIAN(Table14[Quantity_Sold]),Table14[[#This Row],[Quantity_Sold]])</f>
        <v>44</v>
      </c>
      <c r="R74" s="4" t="str">
        <f>TRIM(Table14[[#This Row],[Product_Category]])</f>
        <v>Food</v>
      </c>
      <c r="S74" s="4" t="str">
        <f>PROPER(Table14[[#This Row],[Customer_Type]])</f>
        <v>New</v>
      </c>
      <c r="T74" s="13">
        <f>IF(ISBLANK(Table14[[#This Row],[Discount]]),MEDIAN(Table14[Discount]),Table14[[#This Row],[Discount]])</f>
        <v>0.13</v>
      </c>
    </row>
    <row r="75" spans="1:20" x14ac:dyDescent="0.3">
      <c r="A75">
        <v>1303</v>
      </c>
      <c r="B75" s="1">
        <v>45054</v>
      </c>
      <c r="C75" t="s">
        <v>29</v>
      </c>
      <c r="D75" t="s">
        <v>20</v>
      </c>
      <c r="E75">
        <v>54405.760000000002</v>
      </c>
      <c r="F75">
        <v>40</v>
      </c>
      <c r="G75" t="s">
        <v>21</v>
      </c>
      <c r="H75" s="9">
        <v>1151.1600000000001</v>
      </c>
      <c r="I75" s="9">
        <v>1679.19</v>
      </c>
      <c r="J75" t="s">
        <v>16</v>
      </c>
      <c r="K75">
        <v>0.19</v>
      </c>
      <c r="L75" s="4" t="s">
        <v>26</v>
      </c>
      <c r="M75" s="4" t="s">
        <v>22</v>
      </c>
      <c r="N75" s="4" t="str">
        <f>IF(ISBLANK(Table14[[#This Row],[Sales_Rep]]),"Unknown",Table14[[#This Row],[Sales_Rep]])</f>
        <v>Bob</v>
      </c>
      <c r="O75" t="str">
        <f>PROPER(Table14[[#This Row],[Region]])</f>
        <v>North</v>
      </c>
      <c r="P75" s="9">
        <f>IF(ISBLANK(Table14[[#This Row],[Sales_Amount]]),MEDIAN(Table14[Sales_Amount]),Table14[[#This Row],[Sales_Amount]])</f>
        <v>54405.760000000002</v>
      </c>
      <c r="Q75" s="11">
        <f>IF(ISBLANK(Table14[[#This Row],[Quantity_Sold]]),MEDIAN(Table14[Quantity_Sold]),Table14[[#This Row],[Quantity_Sold]])</f>
        <v>40</v>
      </c>
      <c r="R75" s="4" t="str">
        <f>TRIM(Table14[[#This Row],[Product_Category]])</f>
        <v>Electronics</v>
      </c>
      <c r="S75" s="4" t="str">
        <f>PROPER(Table14[[#This Row],[Customer_Type]])</f>
        <v>Returning</v>
      </c>
      <c r="T75" s="13">
        <f>IF(ISBLANK(Table14[[#This Row],[Discount]]),MEDIAN(Table14[Discount]),Table14[[#This Row],[Discount]])</f>
        <v>0.19</v>
      </c>
    </row>
    <row r="76" spans="1:20" x14ac:dyDescent="0.3">
      <c r="A76">
        <v>1219</v>
      </c>
      <c r="B76" s="1">
        <v>45039</v>
      </c>
      <c r="C76" t="s">
        <v>19</v>
      </c>
      <c r="D76" t="s">
        <v>27</v>
      </c>
      <c r="E76">
        <v>184386.15</v>
      </c>
      <c r="F76">
        <v>50</v>
      </c>
      <c r="G76" t="s">
        <v>24</v>
      </c>
      <c r="H76" s="9">
        <v>3267.79</v>
      </c>
      <c r="I76" s="9">
        <v>4288.05</v>
      </c>
      <c r="J76" t="s">
        <v>25</v>
      </c>
      <c r="K76">
        <v>0.14000000000000001</v>
      </c>
      <c r="L76" s="4" t="s">
        <v>26</v>
      </c>
      <c r="M76" s="4" t="s">
        <v>22</v>
      </c>
      <c r="N76" s="4" t="str">
        <f>IF(ISBLANK(Table14[[#This Row],[Sales_Rep]]),"Unknown",Table14[[#This Row],[Sales_Rep]])</f>
        <v>Eve</v>
      </c>
      <c r="O76" t="str">
        <f>PROPER(Table14[[#This Row],[Region]])</f>
        <v>West</v>
      </c>
      <c r="P76" s="9">
        <f>IF(ISBLANK(Table14[[#This Row],[Sales_Amount]]),MEDIAN(Table14[Sales_Amount]),Table14[[#This Row],[Sales_Amount]])</f>
        <v>184386.15</v>
      </c>
      <c r="Q76" s="11">
        <f>IF(ISBLANK(Table14[[#This Row],[Quantity_Sold]]),MEDIAN(Table14[Quantity_Sold]),Table14[[#This Row],[Quantity_Sold]])</f>
        <v>50</v>
      </c>
      <c r="R76" s="4" t="str">
        <f>TRIM(Table14[[#This Row],[Product_Category]])</f>
        <v>Clothing</v>
      </c>
      <c r="S76" s="4" t="str">
        <f>PROPER(Table14[[#This Row],[Customer_Type]])</f>
        <v>New</v>
      </c>
      <c r="T76" s="13">
        <f>IF(ISBLANK(Table14[[#This Row],[Discount]]),MEDIAN(Table14[Discount]),Table14[[#This Row],[Discount]])</f>
        <v>0.14000000000000001</v>
      </c>
    </row>
    <row r="77" spans="1:20" x14ac:dyDescent="0.3">
      <c r="A77">
        <v>1080</v>
      </c>
      <c r="B77" s="1">
        <v>45090</v>
      </c>
      <c r="C77" t="s">
        <v>29</v>
      </c>
      <c r="D77" t="s">
        <v>20</v>
      </c>
      <c r="E77">
        <v>170038.41</v>
      </c>
      <c r="F77">
        <v>31</v>
      </c>
      <c r="G77" t="s">
        <v>24</v>
      </c>
      <c r="H77" s="9">
        <v>3873.58</v>
      </c>
      <c r="I77" s="9">
        <v>5773.8</v>
      </c>
      <c r="J77" t="s">
        <v>25</v>
      </c>
      <c r="K77">
        <v>0.05</v>
      </c>
      <c r="L77" s="4" t="s">
        <v>31</v>
      </c>
      <c r="M77" s="4" t="s">
        <v>22</v>
      </c>
      <c r="N77" s="4" t="str">
        <f>IF(ISBLANK(Table14[[#This Row],[Sales_Rep]]),"Unknown",Table14[[#This Row],[Sales_Rep]])</f>
        <v>Bob</v>
      </c>
      <c r="O77" t="str">
        <f>PROPER(Table14[[#This Row],[Region]])</f>
        <v>North</v>
      </c>
      <c r="P77" s="9">
        <f>IF(ISBLANK(Table14[[#This Row],[Sales_Amount]]),MEDIAN(Table14[Sales_Amount]),Table14[[#This Row],[Sales_Amount]])</f>
        <v>170038.41</v>
      </c>
      <c r="Q77" s="11">
        <f>IF(ISBLANK(Table14[[#This Row],[Quantity_Sold]]),MEDIAN(Table14[Quantity_Sold]),Table14[[#This Row],[Quantity_Sold]])</f>
        <v>31</v>
      </c>
      <c r="R77" s="4" t="str">
        <f>TRIM(Table14[[#This Row],[Product_Category]])</f>
        <v>Clothing</v>
      </c>
      <c r="S77" s="4" t="str">
        <f>PROPER(Table14[[#This Row],[Customer_Type]])</f>
        <v>New</v>
      </c>
      <c r="T77" s="13">
        <f>IF(ISBLANK(Table14[[#This Row],[Discount]]),MEDIAN(Table14[Discount]),Table14[[#This Row],[Discount]])</f>
        <v>0.05</v>
      </c>
    </row>
    <row r="78" spans="1:20" x14ac:dyDescent="0.3">
      <c r="A78">
        <v>1159</v>
      </c>
      <c r="B78" s="1">
        <v>45516</v>
      </c>
      <c r="C78" t="s">
        <v>32</v>
      </c>
      <c r="D78" t="s">
        <v>20</v>
      </c>
      <c r="E78">
        <v>63436.59</v>
      </c>
      <c r="F78">
        <v>28</v>
      </c>
      <c r="G78" t="s">
        <v>24</v>
      </c>
      <c r="H78" s="9">
        <v>1758.65</v>
      </c>
      <c r="I78" s="9">
        <v>2634.41</v>
      </c>
      <c r="J78" t="s">
        <v>25</v>
      </c>
      <c r="K78">
        <v>0.14000000000000001</v>
      </c>
      <c r="L78" s="4" t="s">
        <v>26</v>
      </c>
      <c r="M78" s="4" t="s">
        <v>22</v>
      </c>
      <c r="N78" s="4" t="str">
        <f>IF(ISBLANK(Table14[[#This Row],[Sales_Rep]]),"Unknown",Table14[[#This Row],[Sales_Rep]])</f>
        <v>Alice</v>
      </c>
      <c r="O78" t="str">
        <f>PROPER(Table14[[#This Row],[Region]])</f>
        <v>North</v>
      </c>
      <c r="P78" s="9">
        <f>IF(ISBLANK(Table14[[#This Row],[Sales_Amount]]),MEDIAN(Table14[Sales_Amount]),Table14[[#This Row],[Sales_Amount]])</f>
        <v>63436.59</v>
      </c>
      <c r="Q78" s="11">
        <f>IF(ISBLANK(Table14[[#This Row],[Quantity_Sold]]),MEDIAN(Table14[Quantity_Sold]),Table14[[#This Row],[Quantity_Sold]])</f>
        <v>28</v>
      </c>
      <c r="R78" s="4" t="str">
        <f>TRIM(Table14[[#This Row],[Product_Category]])</f>
        <v>Clothing</v>
      </c>
      <c r="S78" s="4" t="str">
        <f>PROPER(Table14[[#This Row],[Customer_Type]])</f>
        <v>New</v>
      </c>
      <c r="T78" s="13">
        <f>IF(ISBLANK(Table14[[#This Row],[Discount]]),MEDIAN(Table14[Discount]),Table14[[#This Row],[Discount]])</f>
        <v>0.14000000000000001</v>
      </c>
    </row>
    <row r="79" spans="1:20" x14ac:dyDescent="0.3">
      <c r="A79">
        <v>1066</v>
      </c>
      <c r="B79" s="1">
        <v>45141</v>
      </c>
      <c r="C79" t="s">
        <v>13</v>
      </c>
      <c r="D79" t="s">
        <v>20</v>
      </c>
      <c r="E79">
        <v>19792.09</v>
      </c>
      <c r="F79">
        <v>28</v>
      </c>
      <c r="G79" t="s">
        <v>24</v>
      </c>
      <c r="H79" s="9">
        <v>754.24</v>
      </c>
      <c r="I79" s="9">
        <v>894.76</v>
      </c>
      <c r="J79" t="s">
        <v>25</v>
      </c>
      <c r="K79">
        <v>0.21</v>
      </c>
      <c r="L79" s="4" t="s">
        <v>17</v>
      </c>
      <c r="M79" s="4" t="s">
        <v>22</v>
      </c>
      <c r="N79" s="4" t="str">
        <f>IF(ISBLANK(Table14[[#This Row],[Sales_Rep]]),"Unknown",Table14[[#This Row],[Sales_Rep]])</f>
        <v>David</v>
      </c>
      <c r="O79" t="str">
        <f>PROPER(Table14[[#This Row],[Region]])</f>
        <v>North</v>
      </c>
      <c r="P79" s="9">
        <f>IF(ISBLANK(Table14[[#This Row],[Sales_Amount]]),MEDIAN(Table14[Sales_Amount]),Table14[[#This Row],[Sales_Amount]])</f>
        <v>19792.09</v>
      </c>
      <c r="Q79" s="11">
        <f>IF(ISBLANK(Table14[[#This Row],[Quantity_Sold]]),MEDIAN(Table14[Quantity_Sold]),Table14[[#This Row],[Quantity_Sold]])</f>
        <v>28</v>
      </c>
      <c r="R79" s="4" t="str">
        <f>TRIM(Table14[[#This Row],[Product_Category]])</f>
        <v>Clothing</v>
      </c>
      <c r="S79" s="4" t="str">
        <f>PROPER(Table14[[#This Row],[Customer_Type]])</f>
        <v>New</v>
      </c>
      <c r="T79" s="13">
        <f>IF(ISBLANK(Table14[[#This Row],[Discount]]),MEDIAN(Table14[Discount]),Table14[[#This Row],[Discount]])</f>
        <v>0.21</v>
      </c>
    </row>
    <row r="80" spans="1:20" x14ac:dyDescent="0.3">
      <c r="A80">
        <v>1302</v>
      </c>
      <c r="B80" s="1">
        <v>45315</v>
      </c>
      <c r="C80" t="s">
        <v>13</v>
      </c>
      <c r="D80" t="s">
        <v>27</v>
      </c>
      <c r="E80">
        <v>102265.87</v>
      </c>
      <c r="F80">
        <v>33</v>
      </c>
      <c r="G80" t="s">
        <v>43</v>
      </c>
      <c r="H80" s="9">
        <v>2323.16</v>
      </c>
      <c r="I80" s="9">
        <v>3162.21</v>
      </c>
      <c r="J80" t="s">
        <v>25</v>
      </c>
      <c r="K80">
        <v>0.02</v>
      </c>
      <c r="L80" s="4" t="s">
        <v>31</v>
      </c>
      <c r="M80" s="4" t="s">
        <v>18</v>
      </c>
      <c r="N80" s="4" t="str">
        <f>IF(ISBLANK(Table14[[#This Row],[Sales_Rep]]),"Unknown",Table14[[#This Row],[Sales_Rep]])</f>
        <v>David</v>
      </c>
      <c r="O80" t="str">
        <f>PROPER(Table14[[#This Row],[Region]])</f>
        <v>West</v>
      </c>
      <c r="P80" s="9">
        <f>IF(ISBLANK(Table14[[#This Row],[Sales_Amount]]),MEDIAN(Table14[Sales_Amount]),Table14[[#This Row],[Sales_Amount]])</f>
        <v>102265.87</v>
      </c>
      <c r="Q80" s="11">
        <f>IF(ISBLANK(Table14[[#This Row],[Quantity_Sold]]),MEDIAN(Table14[Quantity_Sold]),Table14[[#This Row],[Quantity_Sold]])</f>
        <v>33</v>
      </c>
      <c r="R80" s="4" t="str">
        <f>TRIM(Table14[[#This Row],[Product_Category]])</f>
        <v>Furniture</v>
      </c>
      <c r="S80" s="4" t="str">
        <f>PROPER(Table14[[#This Row],[Customer_Type]])</f>
        <v>New</v>
      </c>
      <c r="T80" s="13">
        <f>IF(ISBLANK(Table14[[#This Row],[Discount]]),MEDIAN(Table14[Discount]),Table14[[#This Row],[Discount]])</f>
        <v>0.02</v>
      </c>
    </row>
    <row r="81" spans="1:20" x14ac:dyDescent="0.3">
      <c r="A81">
        <v>1148</v>
      </c>
      <c r="B81" s="1">
        <v>45217</v>
      </c>
      <c r="D81" t="s">
        <v>20</v>
      </c>
      <c r="E81">
        <v>121832.4</v>
      </c>
      <c r="F81">
        <v>50</v>
      </c>
      <c r="G81" t="s">
        <v>24</v>
      </c>
      <c r="H81" s="9">
        <v>2346.5100000000002</v>
      </c>
      <c r="I81" s="9">
        <v>3045.81</v>
      </c>
      <c r="J81" t="s">
        <v>25</v>
      </c>
      <c r="K81">
        <v>0.2</v>
      </c>
      <c r="L81" s="4" t="s">
        <v>17</v>
      </c>
      <c r="M81" s="4" t="s">
        <v>18</v>
      </c>
      <c r="N81" s="4" t="str">
        <f>IF(ISBLANK(Table14[[#This Row],[Sales_Rep]]),"Unknown",Table14[[#This Row],[Sales_Rep]])</f>
        <v>Unknown</v>
      </c>
      <c r="O81" t="str">
        <f>PROPER(Table14[[#This Row],[Region]])</f>
        <v>North</v>
      </c>
      <c r="P81" s="9">
        <f>IF(ISBLANK(Table14[[#This Row],[Sales_Amount]]),MEDIAN(Table14[Sales_Amount]),Table14[[#This Row],[Sales_Amount]])</f>
        <v>121832.4</v>
      </c>
      <c r="Q81" s="11">
        <f>IF(ISBLANK(Table14[[#This Row],[Quantity_Sold]]),MEDIAN(Table14[Quantity_Sold]),Table14[[#This Row],[Quantity_Sold]])</f>
        <v>50</v>
      </c>
      <c r="R81" s="4" t="str">
        <f>TRIM(Table14[[#This Row],[Product_Category]])</f>
        <v>Clothing</v>
      </c>
      <c r="S81" s="4" t="str">
        <f>PROPER(Table14[[#This Row],[Customer_Type]])</f>
        <v>New</v>
      </c>
      <c r="T81" s="13">
        <f>IF(ISBLANK(Table14[[#This Row],[Discount]]),MEDIAN(Table14[Discount]),Table14[[#This Row],[Discount]])</f>
        <v>0.2</v>
      </c>
    </row>
    <row r="82" spans="1:20" x14ac:dyDescent="0.3">
      <c r="A82">
        <v>1197</v>
      </c>
      <c r="B82" s="1">
        <v>45037</v>
      </c>
      <c r="C82" t="s">
        <v>19</v>
      </c>
      <c r="D82" t="s">
        <v>20</v>
      </c>
      <c r="E82">
        <v>64521.8</v>
      </c>
      <c r="F82">
        <v>38</v>
      </c>
      <c r="G82" t="s">
        <v>28</v>
      </c>
      <c r="H82" s="9">
        <v>1623.03</v>
      </c>
      <c r="I82" s="9">
        <v>1907.8</v>
      </c>
      <c r="J82" t="s">
        <v>16</v>
      </c>
      <c r="K82">
        <v>0.11</v>
      </c>
      <c r="L82" s="4" t="s">
        <v>31</v>
      </c>
      <c r="M82" s="4" t="s">
        <v>18</v>
      </c>
      <c r="N82" s="4" t="str">
        <f>IF(ISBLANK(Table14[[#This Row],[Sales_Rep]]),"Unknown",Table14[[#This Row],[Sales_Rep]])</f>
        <v>Eve</v>
      </c>
      <c r="O82" t="str">
        <f>PROPER(Table14[[#This Row],[Region]])</f>
        <v>North</v>
      </c>
      <c r="P82" s="9">
        <f>IF(ISBLANK(Table14[[#This Row],[Sales_Amount]]),MEDIAN(Table14[Sales_Amount]),Table14[[#This Row],[Sales_Amount]])</f>
        <v>64521.8</v>
      </c>
      <c r="Q82" s="11">
        <f>IF(ISBLANK(Table14[[#This Row],[Quantity_Sold]]),MEDIAN(Table14[Quantity_Sold]),Table14[[#This Row],[Quantity_Sold]])</f>
        <v>38</v>
      </c>
      <c r="R82" s="4" t="str">
        <f>TRIM(Table14[[#This Row],[Product_Category]])</f>
        <v>Furniture</v>
      </c>
      <c r="S82" s="4" t="str">
        <f>PROPER(Table14[[#This Row],[Customer_Type]])</f>
        <v>Returning</v>
      </c>
      <c r="T82" s="13">
        <f>IF(ISBLANK(Table14[[#This Row],[Discount]]),MEDIAN(Table14[Discount]),Table14[[#This Row],[Discount]])</f>
        <v>0.11</v>
      </c>
    </row>
    <row r="83" spans="1:20" x14ac:dyDescent="0.3">
      <c r="A83">
        <v>1159</v>
      </c>
      <c r="B83" s="1">
        <v>45130</v>
      </c>
      <c r="C83" t="s">
        <v>32</v>
      </c>
      <c r="D83" t="s">
        <v>30</v>
      </c>
      <c r="E83">
        <v>19436.73</v>
      </c>
      <c r="F83">
        <v>48</v>
      </c>
      <c r="G83" t="s">
        <v>15</v>
      </c>
      <c r="H83" s="9">
        <v>305.69</v>
      </c>
      <c r="I83" s="9">
        <v>444.98</v>
      </c>
      <c r="J83" t="s">
        <v>16</v>
      </c>
      <c r="K83">
        <v>0.09</v>
      </c>
      <c r="L83" s="4" t="s">
        <v>17</v>
      </c>
      <c r="M83" s="4" t="s">
        <v>18</v>
      </c>
      <c r="N83" s="4" t="str">
        <f>IF(ISBLANK(Table14[[#This Row],[Sales_Rep]]),"Unknown",Table14[[#This Row],[Sales_Rep]])</f>
        <v>Alice</v>
      </c>
      <c r="O83" t="str">
        <f>PROPER(Table14[[#This Row],[Region]])</f>
        <v>South</v>
      </c>
      <c r="P83" s="9">
        <f>IF(ISBLANK(Table14[[#This Row],[Sales_Amount]]),MEDIAN(Table14[Sales_Amount]),Table14[[#This Row],[Sales_Amount]])</f>
        <v>19436.73</v>
      </c>
      <c r="Q83" s="11">
        <f>IF(ISBLANK(Table14[[#This Row],[Quantity_Sold]]),MEDIAN(Table14[Quantity_Sold]),Table14[[#This Row],[Quantity_Sold]])</f>
        <v>48</v>
      </c>
      <c r="R83" s="4" t="str">
        <f>TRIM(Table14[[#This Row],[Product_Category]])</f>
        <v>Food</v>
      </c>
      <c r="S83" s="4" t="str">
        <f>PROPER(Table14[[#This Row],[Customer_Type]])</f>
        <v>Returning</v>
      </c>
      <c r="T83" s="13">
        <f>IF(ISBLANK(Table14[[#This Row],[Discount]]),MEDIAN(Table14[Discount]),Table14[[#This Row],[Discount]])</f>
        <v>0.09</v>
      </c>
    </row>
    <row r="84" spans="1:20" x14ac:dyDescent="0.3">
      <c r="A84">
        <v>1110</v>
      </c>
      <c r="B84" s="1">
        <v>45507</v>
      </c>
      <c r="C84" t="s">
        <v>19</v>
      </c>
      <c r="D84" t="s">
        <v>20</v>
      </c>
      <c r="E84">
        <v>20761.68</v>
      </c>
      <c r="F84">
        <v>7</v>
      </c>
      <c r="G84" t="s">
        <v>15</v>
      </c>
      <c r="H84" s="9">
        <v>2437.0500000000002</v>
      </c>
      <c r="I84" s="9">
        <v>3155.27</v>
      </c>
      <c r="J84" t="s">
        <v>16</v>
      </c>
      <c r="K84">
        <v>0.06</v>
      </c>
      <c r="L84" s="4" t="s">
        <v>26</v>
      </c>
      <c r="M84" s="4" t="s">
        <v>22</v>
      </c>
      <c r="N84" s="4" t="str">
        <f>IF(ISBLANK(Table14[[#This Row],[Sales_Rep]]),"Unknown",Table14[[#This Row],[Sales_Rep]])</f>
        <v>Eve</v>
      </c>
      <c r="O84" t="str">
        <f>PROPER(Table14[[#This Row],[Region]])</f>
        <v>North</v>
      </c>
      <c r="P84" s="9">
        <f>IF(ISBLANK(Table14[[#This Row],[Sales_Amount]]),MEDIAN(Table14[Sales_Amount]),Table14[[#This Row],[Sales_Amount]])</f>
        <v>20761.68</v>
      </c>
      <c r="Q84" s="11">
        <f>IF(ISBLANK(Table14[[#This Row],[Quantity_Sold]]),MEDIAN(Table14[Quantity_Sold]),Table14[[#This Row],[Quantity_Sold]])</f>
        <v>7</v>
      </c>
      <c r="R84" s="4" t="str">
        <f>TRIM(Table14[[#This Row],[Product_Category]])</f>
        <v>Food</v>
      </c>
      <c r="S84" s="4" t="str">
        <f>PROPER(Table14[[#This Row],[Customer_Type]])</f>
        <v>Returning</v>
      </c>
      <c r="T84" s="13">
        <f>IF(ISBLANK(Table14[[#This Row],[Discount]]),MEDIAN(Table14[Discount]),Table14[[#This Row],[Discount]])</f>
        <v>0.06</v>
      </c>
    </row>
    <row r="85" spans="1:20" x14ac:dyDescent="0.3">
      <c r="A85">
        <v>1154</v>
      </c>
      <c r="B85" s="1">
        <v>45274</v>
      </c>
      <c r="C85" t="s">
        <v>19</v>
      </c>
      <c r="D85" t="s">
        <v>20</v>
      </c>
      <c r="E85">
        <v>203247.37</v>
      </c>
      <c r="F85">
        <v>49</v>
      </c>
      <c r="G85" t="s">
        <v>24</v>
      </c>
      <c r="H85" s="9">
        <v>4172.68</v>
      </c>
      <c r="I85" s="9">
        <v>5760.98</v>
      </c>
      <c r="J85" t="s">
        <v>16</v>
      </c>
      <c r="K85">
        <v>0.28000000000000003</v>
      </c>
      <c r="L85" s="4" t="s">
        <v>26</v>
      </c>
      <c r="M85" s="4" t="s">
        <v>18</v>
      </c>
      <c r="N85" s="4" t="str">
        <f>IF(ISBLANK(Table14[[#This Row],[Sales_Rep]]),"Unknown",Table14[[#This Row],[Sales_Rep]])</f>
        <v>Eve</v>
      </c>
      <c r="O85" t="str">
        <f>PROPER(Table14[[#This Row],[Region]])</f>
        <v>North</v>
      </c>
      <c r="P85" s="9">
        <f>IF(ISBLANK(Table14[[#This Row],[Sales_Amount]]),MEDIAN(Table14[Sales_Amount]),Table14[[#This Row],[Sales_Amount]])</f>
        <v>203247.37</v>
      </c>
      <c r="Q85" s="11">
        <f>IF(ISBLANK(Table14[[#This Row],[Quantity_Sold]]),MEDIAN(Table14[Quantity_Sold]),Table14[[#This Row],[Quantity_Sold]])</f>
        <v>49</v>
      </c>
      <c r="R85" s="4" t="str">
        <f>TRIM(Table14[[#This Row],[Product_Category]])</f>
        <v>Clothing</v>
      </c>
      <c r="S85" s="4" t="str">
        <f>PROPER(Table14[[#This Row],[Customer_Type]])</f>
        <v>Returning</v>
      </c>
      <c r="T85" s="13">
        <f>IF(ISBLANK(Table14[[#This Row],[Discount]]),MEDIAN(Table14[Discount]),Table14[[#This Row],[Discount]])</f>
        <v>0.28000000000000003</v>
      </c>
    </row>
    <row r="86" spans="1:20" x14ac:dyDescent="0.3">
      <c r="A86">
        <v>1490</v>
      </c>
      <c r="B86" s="1">
        <v>45321</v>
      </c>
      <c r="C86" t="s">
        <v>32</v>
      </c>
      <c r="D86" t="s">
        <v>27</v>
      </c>
      <c r="F86">
        <v>27</v>
      </c>
      <c r="G86" t="s">
        <v>15</v>
      </c>
      <c r="H86" s="9">
        <v>4796.5600000000004</v>
      </c>
      <c r="I86" s="9">
        <v>6882.36</v>
      </c>
      <c r="J86" t="s">
        <v>16</v>
      </c>
      <c r="K86">
        <v>0.3</v>
      </c>
      <c r="L86" s="4" t="s">
        <v>26</v>
      </c>
      <c r="M86" s="4" t="s">
        <v>22</v>
      </c>
      <c r="N86" s="4" t="str">
        <f>IF(ISBLANK(Table14[[#This Row],[Sales_Rep]]),"Unknown",Table14[[#This Row],[Sales_Rep]])</f>
        <v>Alice</v>
      </c>
      <c r="O86" t="str">
        <f>PROPER(Table14[[#This Row],[Region]])</f>
        <v>West</v>
      </c>
      <c r="P86" s="9">
        <f>IF(ISBLANK(Table14[[#This Row],[Sales_Amount]]),MEDIAN(Table14[Sales_Amount]),Table14[[#This Row],[Sales_Amount]])</f>
        <v>50770.89</v>
      </c>
      <c r="Q86" s="11">
        <f>IF(ISBLANK(Table14[[#This Row],[Quantity_Sold]]),MEDIAN(Table14[Quantity_Sold]),Table14[[#This Row],[Quantity_Sold]])</f>
        <v>27</v>
      </c>
      <c r="R86" s="4" t="str">
        <f>TRIM(Table14[[#This Row],[Product_Category]])</f>
        <v>Food</v>
      </c>
      <c r="S86" s="4" t="str">
        <f>PROPER(Table14[[#This Row],[Customer_Type]])</f>
        <v>Returning</v>
      </c>
      <c r="T86" s="13">
        <f>IF(ISBLANK(Table14[[#This Row],[Discount]]),MEDIAN(Table14[Discount]),Table14[[#This Row],[Discount]])</f>
        <v>0.3</v>
      </c>
    </row>
    <row r="87" spans="1:20" x14ac:dyDescent="0.3">
      <c r="A87">
        <v>1224</v>
      </c>
      <c r="B87" s="1">
        <v>44985</v>
      </c>
      <c r="C87" t="s">
        <v>32</v>
      </c>
      <c r="D87" t="s">
        <v>14</v>
      </c>
      <c r="F87">
        <v>46</v>
      </c>
      <c r="G87" t="s">
        <v>24</v>
      </c>
      <c r="H87" s="9">
        <v>830</v>
      </c>
      <c r="I87" s="9">
        <v>1026.55</v>
      </c>
      <c r="J87" t="s">
        <v>16</v>
      </c>
      <c r="L87" s="4" t="s">
        <v>31</v>
      </c>
      <c r="M87" s="4" t="s">
        <v>18</v>
      </c>
      <c r="N87" s="4" t="str">
        <f>IF(ISBLANK(Table14[[#This Row],[Sales_Rep]]),"Unknown",Table14[[#This Row],[Sales_Rep]])</f>
        <v>Alice</v>
      </c>
      <c r="O87" t="str">
        <f>PROPER(Table14[[#This Row],[Region]])</f>
        <v>East</v>
      </c>
      <c r="P87" s="9">
        <f>IF(ISBLANK(Table14[[#This Row],[Sales_Amount]]),MEDIAN(Table14[Sales_Amount]),Table14[[#This Row],[Sales_Amount]])</f>
        <v>50770.89</v>
      </c>
      <c r="Q87" s="11">
        <f>IF(ISBLANK(Table14[[#This Row],[Quantity_Sold]]),MEDIAN(Table14[Quantity_Sold]),Table14[[#This Row],[Quantity_Sold]])</f>
        <v>46</v>
      </c>
      <c r="R87" s="4" t="str">
        <f>TRIM(Table14[[#This Row],[Product_Category]])</f>
        <v>Clothing</v>
      </c>
      <c r="S87" s="4" t="str">
        <f>PROPER(Table14[[#This Row],[Customer_Type]])</f>
        <v>Returning</v>
      </c>
      <c r="T87" s="13">
        <f>IF(ISBLANK(Table14[[#This Row],[Discount]]),MEDIAN(Table14[Discount]),Table14[[#This Row],[Discount]])</f>
        <v>0.15</v>
      </c>
    </row>
    <row r="88" spans="1:20" x14ac:dyDescent="0.3">
      <c r="A88">
        <v>1143</v>
      </c>
      <c r="B88" s="1">
        <v>45291</v>
      </c>
      <c r="C88" t="s">
        <v>32</v>
      </c>
      <c r="D88" t="s">
        <v>27</v>
      </c>
      <c r="E88">
        <v>131360.78</v>
      </c>
      <c r="F88">
        <v>50</v>
      </c>
      <c r="G88" t="s">
        <v>28</v>
      </c>
      <c r="H88" s="9">
        <v>2365.38</v>
      </c>
      <c r="I88" s="9">
        <v>3165.32</v>
      </c>
      <c r="J88" t="s">
        <v>16</v>
      </c>
      <c r="L88" s="4" t="s">
        <v>26</v>
      </c>
      <c r="M88" s="4" t="s">
        <v>18</v>
      </c>
      <c r="N88" s="4" t="str">
        <f>IF(ISBLANK(Table14[[#This Row],[Sales_Rep]]),"Unknown",Table14[[#This Row],[Sales_Rep]])</f>
        <v>Alice</v>
      </c>
      <c r="O88" t="str">
        <f>PROPER(Table14[[#This Row],[Region]])</f>
        <v>West</v>
      </c>
      <c r="P88" s="9">
        <f>IF(ISBLANK(Table14[[#This Row],[Sales_Amount]]),MEDIAN(Table14[Sales_Amount]),Table14[[#This Row],[Sales_Amount]])</f>
        <v>131360.78</v>
      </c>
      <c r="Q88" s="11">
        <f>IF(ISBLANK(Table14[[#This Row],[Quantity_Sold]]),MEDIAN(Table14[Quantity_Sold]),Table14[[#This Row],[Quantity_Sold]])</f>
        <v>50</v>
      </c>
      <c r="R88" s="4" t="str">
        <f>TRIM(Table14[[#This Row],[Product_Category]])</f>
        <v>Furniture</v>
      </c>
      <c r="S88" s="4" t="str">
        <f>PROPER(Table14[[#This Row],[Customer_Type]])</f>
        <v>Returning</v>
      </c>
      <c r="T88" s="13">
        <f>IF(ISBLANK(Table14[[#This Row],[Discount]]),MEDIAN(Table14[Discount]),Table14[[#This Row],[Discount]])</f>
        <v>0.15</v>
      </c>
    </row>
    <row r="89" spans="1:20" x14ac:dyDescent="0.3">
      <c r="A89">
        <v>1431</v>
      </c>
      <c r="B89" s="1">
        <v>45377</v>
      </c>
      <c r="C89" t="s">
        <v>32</v>
      </c>
      <c r="D89" t="s">
        <v>20</v>
      </c>
      <c r="E89">
        <v>84527.35</v>
      </c>
      <c r="F89">
        <v>21</v>
      </c>
      <c r="G89" t="s">
        <v>15</v>
      </c>
      <c r="H89" s="9">
        <v>3763.71</v>
      </c>
      <c r="I89" s="9">
        <v>4236.96</v>
      </c>
      <c r="J89" t="s">
        <v>16</v>
      </c>
      <c r="K89">
        <v>0.05</v>
      </c>
      <c r="L89" s="4" t="s">
        <v>26</v>
      </c>
      <c r="M89" s="4" t="s">
        <v>18</v>
      </c>
      <c r="N89" s="4" t="str">
        <f>IF(ISBLANK(Table14[[#This Row],[Sales_Rep]]),"Unknown",Table14[[#This Row],[Sales_Rep]])</f>
        <v>Alice</v>
      </c>
      <c r="O89" t="str">
        <f>PROPER(Table14[[#This Row],[Region]])</f>
        <v>North</v>
      </c>
      <c r="P89" s="9">
        <f>IF(ISBLANK(Table14[[#This Row],[Sales_Amount]]),MEDIAN(Table14[Sales_Amount]),Table14[[#This Row],[Sales_Amount]])</f>
        <v>84527.35</v>
      </c>
      <c r="Q89" s="11">
        <f>IF(ISBLANK(Table14[[#This Row],[Quantity_Sold]]),MEDIAN(Table14[Quantity_Sold]),Table14[[#This Row],[Quantity_Sold]])</f>
        <v>21</v>
      </c>
      <c r="R89" s="4" t="str">
        <f>TRIM(Table14[[#This Row],[Product_Category]])</f>
        <v>Food</v>
      </c>
      <c r="S89" s="4" t="str">
        <f>PROPER(Table14[[#This Row],[Customer_Type]])</f>
        <v>Returning</v>
      </c>
      <c r="T89" s="13">
        <f>IF(ISBLANK(Table14[[#This Row],[Discount]]),MEDIAN(Table14[Discount]),Table14[[#This Row],[Discount]])</f>
        <v>0.05</v>
      </c>
    </row>
    <row r="90" spans="1:20" x14ac:dyDescent="0.3">
      <c r="A90">
        <v>1071</v>
      </c>
      <c r="B90" s="1">
        <v>45272</v>
      </c>
      <c r="C90" t="s">
        <v>13</v>
      </c>
      <c r="D90" t="s">
        <v>27</v>
      </c>
      <c r="E90">
        <v>9866.8799999999992</v>
      </c>
      <c r="F90">
        <v>12</v>
      </c>
      <c r="G90" t="s">
        <v>15</v>
      </c>
      <c r="H90" s="9">
        <v>591.86</v>
      </c>
      <c r="I90" s="9">
        <v>839.02</v>
      </c>
      <c r="J90" t="s">
        <v>25</v>
      </c>
      <c r="K90">
        <v>0.02</v>
      </c>
      <c r="L90" s="4" t="s">
        <v>17</v>
      </c>
      <c r="M90" s="4" t="s">
        <v>22</v>
      </c>
      <c r="N90" s="4" t="str">
        <f>IF(ISBLANK(Table14[[#This Row],[Sales_Rep]]),"Unknown",Table14[[#This Row],[Sales_Rep]])</f>
        <v>David</v>
      </c>
      <c r="O90" t="str">
        <f>PROPER(Table14[[#This Row],[Region]])</f>
        <v>West</v>
      </c>
      <c r="P90" s="9">
        <f>IF(ISBLANK(Table14[[#This Row],[Sales_Amount]]),MEDIAN(Table14[Sales_Amount]),Table14[[#This Row],[Sales_Amount]])</f>
        <v>9866.8799999999992</v>
      </c>
      <c r="Q90" s="11">
        <f>IF(ISBLANK(Table14[[#This Row],[Quantity_Sold]]),MEDIAN(Table14[Quantity_Sold]),Table14[[#This Row],[Quantity_Sold]])</f>
        <v>12</v>
      </c>
      <c r="R90" s="4" t="str">
        <f>TRIM(Table14[[#This Row],[Product_Category]])</f>
        <v>Food</v>
      </c>
      <c r="S90" s="4" t="str">
        <f>PROPER(Table14[[#This Row],[Customer_Type]])</f>
        <v>New</v>
      </c>
      <c r="T90" s="13">
        <f>IF(ISBLANK(Table14[[#This Row],[Discount]]),MEDIAN(Table14[Discount]),Table14[[#This Row],[Discount]])</f>
        <v>0.02</v>
      </c>
    </row>
    <row r="91" spans="1:20" x14ac:dyDescent="0.3">
      <c r="A91">
        <v>1125</v>
      </c>
      <c r="B91" s="1">
        <v>45418</v>
      </c>
      <c r="C91" t="s">
        <v>23</v>
      </c>
      <c r="D91" t="s">
        <v>14</v>
      </c>
      <c r="E91">
        <v>72239.759999999995</v>
      </c>
      <c r="F91">
        <v>15</v>
      </c>
      <c r="G91" t="s">
        <v>24</v>
      </c>
      <c r="H91" s="9">
        <v>4919.18</v>
      </c>
      <c r="I91" s="9">
        <v>5802.39</v>
      </c>
      <c r="J91" t="s">
        <v>16</v>
      </c>
      <c r="K91">
        <v>0.17</v>
      </c>
      <c r="L91" s="4" t="s">
        <v>17</v>
      </c>
      <c r="M91" s="4" t="s">
        <v>18</v>
      </c>
      <c r="N91" s="4" t="str">
        <f>IF(ISBLANK(Table14[[#This Row],[Sales_Rep]]),"Unknown",Table14[[#This Row],[Sales_Rep]])</f>
        <v>Charlie</v>
      </c>
      <c r="O91" t="str">
        <f>PROPER(Table14[[#This Row],[Region]])</f>
        <v>East</v>
      </c>
      <c r="P91" s="9">
        <f>IF(ISBLANK(Table14[[#This Row],[Sales_Amount]]),MEDIAN(Table14[Sales_Amount]),Table14[[#This Row],[Sales_Amount]])</f>
        <v>72239.759999999995</v>
      </c>
      <c r="Q91" s="11">
        <f>IF(ISBLANK(Table14[[#This Row],[Quantity_Sold]]),MEDIAN(Table14[Quantity_Sold]),Table14[[#This Row],[Quantity_Sold]])</f>
        <v>15</v>
      </c>
      <c r="R91" s="4" t="str">
        <f>TRIM(Table14[[#This Row],[Product_Category]])</f>
        <v>Clothing</v>
      </c>
      <c r="S91" s="4" t="str">
        <f>PROPER(Table14[[#This Row],[Customer_Type]])</f>
        <v>Returning</v>
      </c>
      <c r="T91" s="13">
        <f>IF(ISBLANK(Table14[[#This Row],[Discount]]),MEDIAN(Table14[Discount]),Table14[[#This Row],[Discount]])</f>
        <v>0.17</v>
      </c>
    </row>
    <row r="92" spans="1:20" x14ac:dyDescent="0.3">
      <c r="A92">
        <v>1335</v>
      </c>
      <c r="B92" s="1">
        <v>45032</v>
      </c>
      <c r="C92" t="s">
        <v>23</v>
      </c>
      <c r="D92" t="s">
        <v>20</v>
      </c>
      <c r="E92">
        <v>147801.78</v>
      </c>
      <c r="F92">
        <v>36</v>
      </c>
      <c r="G92" t="s">
        <v>24</v>
      </c>
      <c r="H92" s="9">
        <v>3898.11</v>
      </c>
      <c r="I92" s="9">
        <v>5474.14</v>
      </c>
      <c r="J92" t="s">
        <v>25</v>
      </c>
      <c r="K92">
        <v>0.25</v>
      </c>
      <c r="L92" s="4" t="s">
        <v>26</v>
      </c>
      <c r="M92" s="4" t="s">
        <v>18</v>
      </c>
      <c r="N92" s="4" t="str">
        <f>IF(ISBLANK(Table14[[#This Row],[Sales_Rep]]),"Unknown",Table14[[#This Row],[Sales_Rep]])</f>
        <v>Charlie</v>
      </c>
      <c r="O92" t="str">
        <f>PROPER(Table14[[#This Row],[Region]])</f>
        <v>North</v>
      </c>
      <c r="P92" s="9">
        <f>IF(ISBLANK(Table14[[#This Row],[Sales_Amount]]),MEDIAN(Table14[Sales_Amount]),Table14[[#This Row],[Sales_Amount]])</f>
        <v>147801.78</v>
      </c>
      <c r="Q92" s="11">
        <f>IF(ISBLANK(Table14[[#This Row],[Quantity_Sold]]),MEDIAN(Table14[Quantity_Sold]),Table14[[#This Row],[Quantity_Sold]])</f>
        <v>36</v>
      </c>
      <c r="R92" s="4" t="str">
        <f>TRIM(Table14[[#This Row],[Product_Category]])</f>
        <v>Clothing</v>
      </c>
      <c r="S92" s="4" t="str">
        <f>PROPER(Table14[[#This Row],[Customer_Type]])</f>
        <v>New</v>
      </c>
      <c r="T92" s="13">
        <f>IF(ISBLANK(Table14[[#This Row],[Discount]]),MEDIAN(Table14[Discount]),Table14[[#This Row],[Discount]])</f>
        <v>0.25</v>
      </c>
    </row>
    <row r="93" spans="1:20" x14ac:dyDescent="0.3">
      <c r="A93">
        <v>1258</v>
      </c>
      <c r="B93" s="1">
        <v>45526</v>
      </c>
      <c r="C93" t="s">
        <v>32</v>
      </c>
      <c r="D93" t="s">
        <v>27</v>
      </c>
      <c r="E93">
        <v>148353.75</v>
      </c>
      <c r="F93">
        <v>48</v>
      </c>
      <c r="G93" t="s">
        <v>21</v>
      </c>
      <c r="H93" s="9">
        <v>2408.92</v>
      </c>
      <c r="I93" s="9">
        <v>3359.46</v>
      </c>
      <c r="J93" t="s">
        <v>16</v>
      </c>
      <c r="K93">
        <v>0.08</v>
      </c>
      <c r="L93" s="4" t="s">
        <v>31</v>
      </c>
      <c r="M93" s="4" t="s">
        <v>18</v>
      </c>
      <c r="N93" s="4" t="str">
        <f>IF(ISBLANK(Table14[[#This Row],[Sales_Rep]]),"Unknown",Table14[[#This Row],[Sales_Rep]])</f>
        <v>Alice</v>
      </c>
      <c r="O93" t="str">
        <f>PROPER(Table14[[#This Row],[Region]])</f>
        <v>West</v>
      </c>
      <c r="P93" s="9">
        <f>IF(ISBLANK(Table14[[#This Row],[Sales_Amount]]),MEDIAN(Table14[Sales_Amount]),Table14[[#This Row],[Sales_Amount]])</f>
        <v>148353.75</v>
      </c>
      <c r="Q93" s="11">
        <f>IF(ISBLANK(Table14[[#This Row],[Quantity_Sold]]),MEDIAN(Table14[Quantity_Sold]),Table14[[#This Row],[Quantity_Sold]])</f>
        <v>48</v>
      </c>
      <c r="R93" s="4" t="str">
        <f>TRIM(Table14[[#This Row],[Product_Category]])</f>
        <v>Electronics</v>
      </c>
      <c r="S93" s="4" t="str">
        <f>PROPER(Table14[[#This Row],[Customer_Type]])</f>
        <v>Returning</v>
      </c>
      <c r="T93" s="13">
        <f>IF(ISBLANK(Table14[[#This Row],[Discount]]),MEDIAN(Table14[Discount]),Table14[[#This Row],[Discount]])</f>
        <v>0.08</v>
      </c>
    </row>
    <row r="94" spans="1:20" x14ac:dyDescent="0.3">
      <c r="A94">
        <v>1062</v>
      </c>
      <c r="B94" s="1">
        <v>45234</v>
      </c>
      <c r="C94" t="s">
        <v>23</v>
      </c>
      <c r="D94" t="s">
        <v>30</v>
      </c>
      <c r="E94">
        <v>64148.57</v>
      </c>
      <c r="F94">
        <v>17</v>
      </c>
      <c r="G94" t="s">
        <v>15</v>
      </c>
      <c r="H94" s="9">
        <v>3323.14</v>
      </c>
      <c r="I94" s="9">
        <v>3890.15</v>
      </c>
      <c r="J94" t="s">
        <v>25</v>
      </c>
      <c r="K94">
        <v>0.03</v>
      </c>
      <c r="L94" s="4" t="s">
        <v>26</v>
      </c>
      <c r="M94" s="4" t="s">
        <v>18</v>
      </c>
      <c r="N94" s="4" t="str">
        <f>IF(ISBLANK(Table14[[#This Row],[Sales_Rep]]),"Unknown",Table14[[#This Row],[Sales_Rep]])</f>
        <v>Charlie</v>
      </c>
      <c r="O94" t="str">
        <f>PROPER(Table14[[#This Row],[Region]])</f>
        <v>South</v>
      </c>
      <c r="P94" s="9">
        <f>IF(ISBLANK(Table14[[#This Row],[Sales_Amount]]),MEDIAN(Table14[Sales_Amount]),Table14[[#This Row],[Sales_Amount]])</f>
        <v>64148.57</v>
      </c>
      <c r="Q94" s="11">
        <f>IF(ISBLANK(Table14[[#This Row],[Quantity_Sold]]),MEDIAN(Table14[Quantity_Sold]),Table14[[#This Row],[Quantity_Sold]])</f>
        <v>17</v>
      </c>
      <c r="R94" s="4" t="str">
        <f>TRIM(Table14[[#This Row],[Product_Category]])</f>
        <v>Food</v>
      </c>
      <c r="S94" s="4" t="str">
        <f>PROPER(Table14[[#This Row],[Customer_Type]])</f>
        <v>New</v>
      </c>
      <c r="T94" s="13">
        <f>IF(ISBLANK(Table14[[#This Row],[Discount]]),MEDIAN(Table14[Discount]),Table14[[#This Row],[Discount]])</f>
        <v>0.03</v>
      </c>
    </row>
    <row r="95" spans="1:20" x14ac:dyDescent="0.3">
      <c r="A95">
        <v>1477</v>
      </c>
      <c r="B95" s="1">
        <v>44997</v>
      </c>
      <c r="C95" t="s">
        <v>23</v>
      </c>
      <c r="D95" t="s">
        <v>14</v>
      </c>
      <c r="E95">
        <v>62587.92</v>
      </c>
      <c r="F95">
        <v>14</v>
      </c>
      <c r="G95" t="s">
        <v>21</v>
      </c>
      <c r="H95" s="9">
        <v>4274.7700000000004</v>
      </c>
      <c r="I95" s="9">
        <v>4807.0600000000004</v>
      </c>
      <c r="J95" t="s">
        <v>16</v>
      </c>
      <c r="K95">
        <v>7.0000000000000007E-2</v>
      </c>
      <c r="L95" s="4" t="s">
        <v>31</v>
      </c>
      <c r="M95" s="4" t="s">
        <v>22</v>
      </c>
      <c r="N95" s="4" t="str">
        <f>IF(ISBLANK(Table14[[#This Row],[Sales_Rep]]),"Unknown",Table14[[#This Row],[Sales_Rep]])</f>
        <v>Charlie</v>
      </c>
      <c r="O95" t="str">
        <f>PROPER(Table14[[#This Row],[Region]])</f>
        <v>East</v>
      </c>
      <c r="P95" s="9">
        <f>IF(ISBLANK(Table14[[#This Row],[Sales_Amount]]),MEDIAN(Table14[Sales_Amount]),Table14[[#This Row],[Sales_Amount]])</f>
        <v>62587.92</v>
      </c>
      <c r="Q95" s="11">
        <f>IF(ISBLANK(Table14[[#This Row],[Quantity_Sold]]),MEDIAN(Table14[Quantity_Sold]),Table14[[#This Row],[Quantity_Sold]])</f>
        <v>14</v>
      </c>
      <c r="R95" s="4" t="str">
        <f>TRIM(Table14[[#This Row],[Product_Category]])</f>
        <v>Electronics</v>
      </c>
      <c r="S95" s="4" t="str">
        <f>PROPER(Table14[[#This Row],[Customer_Type]])</f>
        <v>Returning</v>
      </c>
      <c r="T95" s="13">
        <f>IF(ISBLANK(Table14[[#This Row],[Discount]]),MEDIAN(Table14[Discount]),Table14[[#This Row],[Discount]])</f>
        <v>7.0000000000000007E-2</v>
      </c>
    </row>
    <row r="96" spans="1:20" x14ac:dyDescent="0.3">
      <c r="A96">
        <v>1395</v>
      </c>
      <c r="B96" s="1">
        <v>44981</v>
      </c>
      <c r="C96" t="s">
        <v>32</v>
      </c>
      <c r="D96" t="s">
        <v>30</v>
      </c>
      <c r="F96">
        <v>13</v>
      </c>
      <c r="G96" t="s">
        <v>15</v>
      </c>
      <c r="H96" s="9">
        <v>3800.09</v>
      </c>
      <c r="I96" s="9">
        <v>4369.4799999999996</v>
      </c>
      <c r="J96" t="s">
        <v>25</v>
      </c>
      <c r="K96">
        <v>0.21</v>
      </c>
      <c r="L96" s="4" t="s">
        <v>31</v>
      </c>
      <c r="M96" s="4" t="s">
        <v>18</v>
      </c>
      <c r="N96" s="4" t="str">
        <f>IF(ISBLANK(Table14[[#This Row],[Sales_Rep]]),"Unknown",Table14[[#This Row],[Sales_Rep]])</f>
        <v>Alice</v>
      </c>
      <c r="O96" t="str">
        <f>PROPER(Table14[[#This Row],[Region]])</f>
        <v>South</v>
      </c>
      <c r="P96" s="9">
        <f>IF(ISBLANK(Table14[[#This Row],[Sales_Amount]]),MEDIAN(Table14[Sales_Amount]),Table14[[#This Row],[Sales_Amount]])</f>
        <v>50770.89</v>
      </c>
      <c r="Q96" s="11">
        <f>IF(ISBLANK(Table14[[#This Row],[Quantity_Sold]]),MEDIAN(Table14[Quantity_Sold]),Table14[[#This Row],[Quantity_Sold]])</f>
        <v>13</v>
      </c>
      <c r="R96" s="4" t="str">
        <f>TRIM(Table14[[#This Row],[Product_Category]])</f>
        <v>Food</v>
      </c>
      <c r="S96" s="4" t="str">
        <f>PROPER(Table14[[#This Row],[Customer_Type]])</f>
        <v>New</v>
      </c>
      <c r="T96" s="13">
        <f>IF(ISBLANK(Table14[[#This Row],[Discount]]),MEDIAN(Table14[Discount]),Table14[[#This Row],[Discount]])</f>
        <v>0.21</v>
      </c>
    </row>
    <row r="97" spans="1:20" x14ac:dyDescent="0.3">
      <c r="A97">
        <v>1084</v>
      </c>
      <c r="B97" s="1">
        <v>45138</v>
      </c>
      <c r="C97" t="s">
        <v>23</v>
      </c>
      <c r="D97" t="s">
        <v>14</v>
      </c>
      <c r="F97">
        <v>7</v>
      </c>
      <c r="G97" t="s">
        <v>15</v>
      </c>
      <c r="H97" s="9">
        <v>90.87</v>
      </c>
      <c r="I97" s="9">
        <v>132.25</v>
      </c>
      <c r="J97" t="s">
        <v>16</v>
      </c>
      <c r="K97">
        <v>0.05</v>
      </c>
      <c r="L97" s="4" t="s">
        <v>31</v>
      </c>
      <c r="M97" s="4" t="s">
        <v>18</v>
      </c>
      <c r="N97" s="4" t="str">
        <f>IF(ISBLANK(Table14[[#This Row],[Sales_Rep]]),"Unknown",Table14[[#This Row],[Sales_Rep]])</f>
        <v>Charlie</v>
      </c>
      <c r="O97" t="str">
        <f>PROPER(Table14[[#This Row],[Region]])</f>
        <v>East</v>
      </c>
      <c r="P97" s="9">
        <f>IF(ISBLANK(Table14[[#This Row],[Sales_Amount]]),MEDIAN(Table14[Sales_Amount]),Table14[[#This Row],[Sales_Amount]])</f>
        <v>50770.89</v>
      </c>
      <c r="Q97" s="11">
        <f>IF(ISBLANK(Table14[[#This Row],[Quantity_Sold]]),MEDIAN(Table14[Quantity_Sold]),Table14[[#This Row],[Quantity_Sold]])</f>
        <v>7</v>
      </c>
      <c r="R97" s="4" t="str">
        <f>TRIM(Table14[[#This Row],[Product_Category]])</f>
        <v>Food</v>
      </c>
      <c r="S97" s="4" t="str">
        <f>PROPER(Table14[[#This Row],[Customer_Type]])</f>
        <v>Returning</v>
      </c>
      <c r="T97" s="13">
        <f>IF(ISBLANK(Table14[[#This Row],[Discount]]),MEDIAN(Table14[Discount]),Table14[[#This Row],[Discount]])</f>
        <v>0.05</v>
      </c>
    </row>
    <row r="98" spans="1:20" x14ac:dyDescent="0.3">
      <c r="A98">
        <v>1017</v>
      </c>
      <c r="B98" s="1">
        <v>44987</v>
      </c>
      <c r="C98" t="s">
        <v>19</v>
      </c>
      <c r="D98" t="s">
        <v>27</v>
      </c>
      <c r="E98">
        <v>116881.32</v>
      </c>
      <c r="F98">
        <v>34</v>
      </c>
      <c r="G98" t="s">
        <v>28</v>
      </c>
      <c r="H98" s="9">
        <v>4168.2299999999996</v>
      </c>
      <c r="I98" s="9">
        <v>4910.9799999999996</v>
      </c>
      <c r="J98" t="s">
        <v>16</v>
      </c>
      <c r="K98">
        <v>0.3</v>
      </c>
      <c r="L98" s="4" t="s">
        <v>31</v>
      </c>
      <c r="M98" s="4" t="s">
        <v>18</v>
      </c>
      <c r="N98" s="4" t="str">
        <f>IF(ISBLANK(Table14[[#This Row],[Sales_Rep]]),"Unknown",Table14[[#This Row],[Sales_Rep]])</f>
        <v>Eve</v>
      </c>
      <c r="O98" t="str">
        <f>PROPER(Table14[[#This Row],[Region]])</f>
        <v>West</v>
      </c>
      <c r="P98" s="9">
        <f>IF(ISBLANK(Table14[[#This Row],[Sales_Amount]]),MEDIAN(Table14[Sales_Amount]),Table14[[#This Row],[Sales_Amount]])</f>
        <v>116881.32</v>
      </c>
      <c r="Q98" s="11">
        <f>IF(ISBLANK(Table14[[#This Row],[Quantity_Sold]]),MEDIAN(Table14[Quantity_Sold]),Table14[[#This Row],[Quantity_Sold]])</f>
        <v>34</v>
      </c>
      <c r="R98" s="4" t="str">
        <f>TRIM(Table14[[#This Row],[Product_Category]])</f>
        <v>Furniture</v>
      </c>
      <c r="S98" s="4" t="str">
        <f>PROPER(Table14[[#This Row],[Customer_Type]])</f>
        <v>Returning</v>
      </c>
      <c r="T98" s="13">
        <f>IF(ISBLANK(Table14[[#This Row],[Discount]]),MEDIAN(Table14[Discount]),Table14[[#This Row],[Discount]])</f>
        <v>0.3</v>
      </c>
    </row>
    <row r="99" spans="1:20" x14ac:dyDescent="0.3">
      <c r="A99">
        <v>1033</v>
      </c>
      <c r="B99" s="1">
        <v>45393</v>
      </c>
      <c r="C99" t="s">
        <v>29</v>
      </c>
      <c r="D99" t="s">
        <v>27</v>
      </c>
      <c r="E99">
        <v>170058.7</v>
      </c>
      <c r="F99">
        <v>37</v>
      </c>
      <c r="G99" t="s">
        <v>21</v>
      </c>
      <c r="H99" s="9">
        <v>3929.13</v>
      </c>
      <c r="I99" s="9">
        <v>5892.54</v>
      </c>
      <c r="J99" t="s">
        <v>25</v>
      </c>
      <c r="K99">
        <v>0.22</v>
      </c>
      <c r="L99" s="4" t="s">
        <v>17</v>
      </c>
      <c r="M99" s="4" t="s">
        <v>22</v>
      </c>
      <c r="N99" s="4" t="str">
        <f>IF(ISBLANK(Table14[[#This Row],[Sales_Rep]]),"Unknown",Table14[[#This Row],[Sales_Rep]])</f>
        <v>Bob</v>
      </c>
      <c r="O99" t="str">
        <f>PROPER(Table14[[#This Row],[Region]])</f>
        <v>West</v>
      </c>
      <c r="P99" s="9">
        <f>IF(ISBLANK(Table14[[#This Row],[Sales_Amount]]),MEDIAN(Table14[Sales_Amount]),Table14[[#This Row],[Sales_Amount]])</f>
        <v>170058.7</v>
      </c>
      <c r="Q99" s="11">
        <f>IF(ISBLANK(Table14[[#This Row],[Quantity_Sold]]),MEDIAN(Table14[Quantity_Sold]),Table14[[#This Row],[Quantity_Sold]])</f>
        <v>37</v>
      </c>
      <c r="R99" s="4" t="str">
        <f>TRIM(Table14[[#This Row],[Product_Category]])</f>
        <v>Electronics</v>
      </c>
      <c r="S99" s="4" t="str">
        <f>PROPER(Table14[[#This Row],[Customer_Type]])</f>
        <v>New</v>
      </c>
      <c r="T99" s="13">
        <f>IF(ISBLANK(Table14[[#This Row],[Discount]]),MEDIAN(Table14[Discount]),Table14[[#This Row],[Discount]])</f>
        <v>0.22</v>
      </c>
    </row>
    <row r="100" spans="1:20" x14ac:dyDescent="0.3">
      <c r="A100">
        <v>1480</v>
      </c>
      <c r="B100" s="1">
        <v>45435</v>
      </c>
      <c r="C100" t="s">
        <v>29</v>
      </c>
      <c r="D100" t="s">
        <v>20</v>
      </c>
      <c r="E100">
        <v>83318.19</v>
      </c>
      <c r="F100">
        <v>22</v>
      </c>
      <c r="G100" t="s">
        <v>28</v>
      </c>
      <c r="H100" s="9">
        <v>3649.13</v>
      </c>
      <c r="I100" s="9">
        <v>4508.5600000000004</v>
      </c>
      <c r="J100" t="s">
        <v>25</v>
      </c>
      <c r="K100">
        <v>0.16</v>
      </c>
      <c r="L100" s="4" t="s">
        <v>17</v>
      </c>
      <c r="M100" s="4" t="s">
        <v>22</v>
      </c>
      <c r="N100" s="4" t="str">
        <f>IF(ISBLANK(Table14[[#This Row],[Sales_Rep]]),"Unknown",Table14[[#This Row],[Sales_Rep]])</f>
        <v>Bob</v>
      </c>
      <c r="O100" t="str">
        <f>PROPER(Table14[[#This Row],[Region]])</f>
        <v>North</v>
      </c>
      <c r="P100" s="9">
        <f>IF(ISBLANK(Table14[[#This Row],[Sales_Amount]]),MEDIAN(Table14[Sales_Amount]),Table14[[#This Row],[Sales_Amount]])</f>
        <v>83318.19</v>
      </c>
      <c r="Q100" s="11">
        <f>IF(ISBLANK(Table14[[#This Row],[Quantity_Sold]]),MEDIAN(Table14[Quantity_Sold]),Table14[[#This Row],[Quantity_Sold]])</f>
        <v>22</v>
      </c>
      <c r="R100" s="4" t="str">
        <f>TRIM(Table14[[#This Row],[Product_Category]])</f>
        <v>Furniture</v>
      </c>
      <c r="S100" s="4" t="str">
        <f>PROPER(Table14[[#This Row],[Customer_Type]])</f>
        <v>New</v>
      </c>
      <c r="T100" s="13">
        <f>IF(ISBLANK(Table14[[#This Row],[Discount]]),MEDIAN(Table14[Discount]),Table14[[#This Row],[Discount]])</f>
        <v>0.16</v>
      </c>
    </row>
    <row r="101" spans="1:20" x14ac:dyDescent="0.3">
      <c r="A101">
        <v>1399</v>
      </c>
      <c r="B101" s="1">
        <v>45436</v>
      </c>
      <c r="C101" t="s">
        <v>32</v>
      </c>
      <c r="D101" t="s">
        <v>30</v>
      </c>
      <c r="E101">
        <v>28485.759999999998</v>
      </c>
      <c r="F101">
        <v>8</v>
      </c>
      <c r="G101" t="s">
        <v>21</v>
      </c>
      <c r="H101" s="9">
        <v>3829.33</v>
      </c>
      <c r="I101" s="9">
        <v>4507.24</v>
      </c>
      <c r="J101" t="s">
        <v>16</v>
      </c>
      <c r="K101">
        <v>0.21</v>
      </c>
      <c r="L101" s="4" t="s">
        <v>17</v>
      </c>
      <c r="M101" s="4" t="s">
        <v>22</v>
      </c>
      <c r="N101" s="4" t="str">
        <f>IF(ISBLANK(Table14[[#This Row],[Sales_Rep]]),"Unknown",Table14[[#This Row],[Sales_Rep]])</f>
        <v>Alice</v>
      </c>
      <c r="O101" t="str">
        <f>PROPER(Table14[[#This Row],[Region]])</f>
        <v>South</v>
      </c>
      <c r="P101" s="9">
        <f>IF(ISBLANK(Table14[[#This Row],[Sales_Amount]]),MEDIAN(Table14[Sales_Amount]),Table14[[#This Row],[Sales_Amount]])</f>
        <v>28485.759999999998</v>
      </c>
      <c r="Q101" s="11">
        <f>IF(ISBLANK(Table14[[#This Row],[Quantity_Sold]]),MEDIAN(Table14[Quantity_Sold]),Table14[[#This Row],[Quantity_Sold]])</f>
        <v>8</v>
      </c>
      <c r="R101" s="4" t="str">
        <f>TRIM(Table14[[#This Row],[Product_Category]])</f>
        <v>Electronics</v>
      </c>
      <c r="S101" s="4" t="str">
        <f>PROPER(Table14[[#This Row],[Customer_Type]])</f>
        <v>Returning</v>
      </c>
      <c r="T101" s="13">
        <f>IF(ISBLANK(Table14[[#This Row],[Discount]]),MEDIAN(Table14[Discount]),Table14[[#This Row],[Discount]])</f>
        <v>0.21</v>
      </c>
    </row>
    <row r="102" spans="1:20" x14ac:dyDescent="0.3">
      <c r="A102">
        <v>1132</v>
      </c>
      <c r="B102" s="1">
        <v>45405</v>
      </c>
      <c r="C102" t="s">
        <v>13</v>
      </c>
      <c r="D102" t="s">
        <v>27</v>
      </c>
      <c r="E102">
        <v>1670.13</v>
      </c>
      <c r="G102" t="s">
        <v>21</v>
      </c>
      <c r="H102" s="9">
        <v>649.26</v>
      </c>
      <c r="I102" s="9">
        <v>907.68</v>
      </c>
      <c r="J102" t="s">
        <v>16</v>
      </c>
      <c r="K102">
        <v>0.08</v>
      </c>
      <c r="L102" s="4" t="s">
        <v>31</v>
      </c>
      <c r="M102" s="4" t="s">
        <v>22</v>
      </c>
      <c r="N102" s="4" t="str">
        <f>IF(ISBLANK(Table14[[#This Row],[Sales_Rep]]),"Unknown",Table14[[#This Row],[Sales_Rep]])</f>
        <v>David</v>
      </c>
      <c r="O102" t="str">
        <f>PROPER(Table14[[#This Row],[Region]])</f>
        <v>West</v>
      </c>
      <c r="P102" s="9">
        <f>IF(ISBLANK(Table14[[#This Row],[Sales_Amount]]),MEDIAN(Table14[Sales_Amount]),Table14[[#This Row],[Sales_Amount]])</f>
        <v>1670.13</v>
      </c>
      <c r="Q102" s="11">
        <f>IF(ISBLANK(Table14[[#This Row],[Quantity_Sold]]),MEDIAN(Table14[Quantity_Sold]),Table14[[#This Row],[Quantity_Sold]])</f>
        <v>25</v>
      </c>
      <c r="R102" s="4" t="str">
        <f>TRIM(Table14[[#This Row],[Product_Category]])</f>
        <v>Electronics</v>
      </c>
      <c r="S102" s="4" t="str">
        <f>PROPER(Table14[[#This Row],[Customer_Type]])</f>
        <v>Returning</v>
      </c>
      <c r="T102" s="13">
        <f>IF(ISBLANK(Table14[[#This Row],[Discount]]),MEDIAN(Table14[Discount]),Table14[[#This Row],[Discount]])</f>
        <v>0.08</v>
      </c>
    </row>
    <row r="103" spans="1:20" x14ac:dyDescent="0.3">
      <c r="A103">
        <v>1289</v>
      </c>
      <c r="B103" s="1">
        <v>45466</v>
      </c>
      <c r="C103" t="s">
        <v>32</v>
      </c>
      <c r="D103" t="s">
        <v>20</v>
      </c>
      <c r="E103">
        <v>4147.5200000000004</v>
      </c>
      <c r="F103">
        <v>14</v>
      </c>
      <c r="G103" t="s">
        <v>15</v>
      </c>
      <c r="H103" s="9">
        <v>347.04</v>
      </c>
      <c r="I103" s="9">
        <v>400.34</v>
      </c>
      <c r="J103" t="s">
        <v>16</v>
      </c>
      <c r="K103">
        <v>0.26</v>
      </c>
      <c r="L103" s="4" t="s">
        <v>17</v>
      </c>
      <c r="M103" s="4" t="s">
        <v>18</v>
      </c>
      <c r="N103" s="4" t="str">
        <f>IF(ISBLANK(Table14[[#This Row],[Sales_Rep]]),"Unknown",Table14[[#This Row],[Sales_Rep]])</f>
        <v>Alice</v>
      </c>
      <c r="O103" t="str">
        <f>PROPER(Table14[[#This Row],[Region]])</f>
        <v>North</v>
      </c>
      <c r="P103" s="9">
        <f>IF(ISBLANK(Table14[[#This Row],[Sales_Amount]]),MEDIAN(Table14[Sales_Amount]),Table14[[#This Row],[Sales_Amount]])</f>
        <v>4147.5200000000004</v>
      </c>
      <c r="Q103" s="11">
        <f>IF(ISBLANK(Table14[[#This Row],[Quantity_Sold]]),MEDIAN(Table14[Quantity_Sold]),Table14[[#This Row],[Quantity_Sold]])</f>
        <v>14</v>
      </c>
      <c r="R103" s="4" t="str">
        <f>TRIM(Table14[[#This Row],[Product_Category]])</f>
        <v>Food</v>
      </c>
      <c r="S103" s="4" t="str">
        <f>PROPER(Table14[[#This Row],[Customer_Type]])</f>
        <v>Returning</v>
      </c>
      <c r="T103" s="13">
        <f>IF(ISBLANK(Table14[[#This Row],[Discount]]),MEDIAN(Table14[Discount]),Table14[[#This Row],[Discount]])</f>
        <v>0.26</v>
      </c>
    </row>
    <row r="104" spans="1:20" x14ac:dyDescent="0.3">
      <c r="A104">
        <v>1168</v>
      </c>
      <c r="B104" s="1">
        <v>45259</v>
      </c>
      <c r="C104" t="s">
        <v>13</v>
      </c>
      <c r="D104" t="s">
        <v>30</v>
      </c>
      <c r="E104">
        <v>5424.56</v>
      </c>
      <c r="F104">
        <v>7</v>
      </c>
      <c r="G104" t="s">
        <v>24</v>
      </c>
      <c r="H104" s="9">
        <v>937.19</v>
      </c>
      <c r="I104" s="9">
        <v>1033.25</v>
      </c>
      <c r="J104" t="s">
        <v>16</v>
      </c>
      <c r="L104" s="4" t="s">
        <v>26</v>
      </c>
      <c r="M104" s="4" t="s">
        <v>22</v>
      </c>
      <c r="N104" s="4" t="str">
        <f>IF(ISBLANK(Table14[[#This Row],[Sales_Rep]]),"Unknown",Table14[[#This Row],[Sales_Rep]])</f>
        <v>David</v>
      </c>
      <c r="O104" t="str">
        <f>PROPER(Table14[[#This Row],[Region]])</f>
        <v>South</v>
      </c>
      <c r="P104" s="9">
        <f>IF(ISBLANK(Table14[[#This Row],[Sales_Amount]]),MEDIAN(Table14[Sales_Amount]),Table14[[#This Row],[Sales_Amount]])</f>
        <v>5424.56</v>
      </c>
      <c r="Q104" s="11">
        <f>IF(ISBLANK(Table14[[#This Row],[Quantity_Sold]]),MEDIAN(Table14[Quantity_Sold]),Table14[[#This Row],[Quantity_Sold]])</f>
        <v>7</v>
      </c>
      <c r="R104" s="4" t="str">
        <f>TRIM(Table14[[#This Row],[Product_Category]])</f>
        <v>Clothing</v>
      </c>
      <c r="S104" s="4" t="str">
        <f>PROPER(Table14[[#This Row],[Customer_Type]])</f>
        <v>Returning</v>
      </c>
      <c r="T104" s="13">
        <f>IF(ISBLANK(Table14[[#This Row],[Discount]]),MEDIAN(Table14[Discount]),Table14[[#This Row],[Discount]])</f>
        <v>0.15</v>
      </c>
    </row>
    <row r="105" spans="1:20" x14ac:dyDescent="0.3">
      <c r="A105">
        <v>1143</v>
      </c>
      <c r="B105" s="1">
        <v>45210</v>
      </c>
      <c r="C105" t="s">
        <v>29</v>
      </c>
      <c r="D105" t="s">
        <v>14</v>
      </c>
      <c r="E105">
        <v>36806.26</v>
      </c>
      <c r="F105">
        <v>8</v>
      </c>
      <c r="G105" t="s">
        <v>24</v>
      </c>
      <c r="H105" s="9">
        <v>4057</v>
      </c>
      <c r="I105" s="9">
        <v>4894.45</v>
      </c>
      <c r="J105" t="s">
        <v>16</v>
      </c>
      <c r="K105">
        <v>0.06</v>
      </c>
      <c r="L105" s="4" t="s">
        <v>31</v>
      </c>
      <c r="M105" s="4" t="s">
        <v>18</v>
      </c>
      <c r="N105" s="4" t="str">
        <f>IF(ISBLANK(Table14[[#This Row],[Sales_Rep]]),"Unknown",Table14[[#This Row],[Sales_Rep]])</f>
        <v>Bob</v>
      </c>
      <c r="O105" t="str">
        <f>PROPER(Table14[[#This Row],[Region]])</f>
        <v>East</v>
      </c>
      <c r="P105" s="9">
        <f>IF(ISBLANK(Table14[[#This Row],[Sales_Amount]]),MEDIAN(Table14[Sales_Amount]),Table14[[#This Row],[Sales_Amount]])</f>
        <v>36806.26</v>
      </c>
      <c r="Q105" s="11">
        <f>IF(ISBLANK(Table14[[#This Row],[Quantity_Sold]]),MEDIAN(Table14[Quantity_Sold]),Table14[[#This Row],[Quantity_Sold]])</f>
        <v>8</v>
      </c>
      <c r="R105" s="4" t="str">
        <f>TRIM(Table14[[#This Row],[Product_Category]])</f>
        <v>Clothing</v>
      </c>
      <c r="S105" s="4" t="str">
        <f>PROPER(Table14[[#This Row],[Customer_Type]])</f>
        <v>Returning</v>
      </c>
      <c r="T105" s="13">
        <f>IF(ISBLANK(Table14[[#This Row],[Discount]]),MEDIAN(Table14[Discount]),Table14[[#This Row],[Discount]])</f>
        <v>0.06</v>
      </c>
    </row>
    <row r="106" spans="1:20" x14ac:dyDescent="0.3">
      <c r="A106">
        <v>1196</v>
      </c>
      <c r="B106" s="1">
        <v>44946</v>
      </c>
      <c r="C106" t="s">
        <v>32</v>
      </c>
      <c r="D106" t="s">
        <v>14</v>
      </c>
      <c r="E106">
        <v>36863.53</v>
      </c>
      <c r="F106">
        <v>31</v>
      </c>
      <c r="G106" t="s">
        <v>21</v>
      </c>
      <c r="H106" s="9">
        <v>1261.73</v>
      </c>
      <c r="I106" s="9">
        <v>1698.78</v>
      </c>
      <c r="J106" t="s">
        <v>25</v>
      </c>
      <c r="K106">
        <v>0.3</v>
      </c>
      <c r="L106" s="4" t="s">
        <v>17</v>
      </c>
      <c r="M106" s="4" t="s">
        <v>22</v>
      </c>
      <c r="N106" s="4" t="str">
        <f>IF(ISBLANK(Table14[[#This Row],[Sales_Rep]]),"Unknown",Table14[[#This Row],[Sales_Rep]])</f>
        <v>Alice</v>
      </c>
      <c r="O106" t="str">
        <f>PROPER(Table14[[#This Row],[Region]])</f>
        <v>East</v>
      </c>
      <c r="P106" s="9">
        <f>IF(ISBLANK(Table14[[#This Row],[Sales_Amount]]),MEDIAN(Table14[Sales_Amount]),Table14[[#This Row],[Sales_Amount]])</f>
        <v>36863.53</v>
      </c>
      <c r="Q106" s="11">
        <f>IF(ISBLANK(Table14[[#This Row],[Quantity_Sold]]),MEDIAN(Table14[Quantity_Sold]),Table14[[#This Row],[Quantity_Sold]])</f>
        <v>31</v>
      </c>
      <c r="R106" s="4" t="str">
        <f>TRIM(Table14[[#This Row],[Product_Category]])</f>
        <v>Electronics</v>
      </c>
      <c r="S106" s="4" t="str">
        <f>PROPER(Table14[[#This Row],[Customer_Type]])</f>
        <v>New</v>
      </c>
      <c r="T106" s="13">
        <f>IF(ISBLANK(Table14[[#This Row],[Discount]]),MEDIAN(Table14[Discount]),Table14[[#This Row],[Discount]])</f>
        <v>0.3</v>
      </c>
    </row>
    <row r="107" spans="1:20" x14ac:dyDescent="0.3">
      <c r="A107">
        <v>1288</v>
      </c>
      <c r="B107" s="1">
        <v>45277</v>
      </c>
      <c r="C107" t="s">
        <v>19</v>
      </c>
      <c r="D107" t="s">
        <v>14</v>
      </c>
      <c r="E107">
        <v>52506.62</v>
      </c>
      <c r="F107">
        <v>31</v>
      </c>
      <c r="G107" t="s">
        <v>28</v>
      </c>
      <c r="H107" s="9">
        <v>1809.44</v>
      </c>
      <c r="I107" s="9">
        <v>2419.66</v>
      </c>
      <c r="J107" t="s">
        <v>25</v>
      </c>
      <c r="K107">
        <v>0.3</v>
      </c>
      <c r="L107" s="4" t="s">
        <v>31</v>
      </c>
      <c r="M107" s="4" t="s">
        <v>18</v>
      </c>
      <c r="N107" s="4" t="str">
        <f>IF(ISBLANK(Table14[[#This Row],[Sales_Rep]]),"Unknown",Table14[[#This Row],[Sales_Rep]])</f>
        <v>Eve</v>
      </c>
      <c r="O107" t="str">
        <f>PROPER(Table14[[#This Row],[Region]])</f>
        <v>East</v>
      </c>
      <c r="P107" s="9">
        <f>IF(ISBLANK(Table14[[#This Row],[Sales_Amount]]),MEDIAN(Table14[Sales_Amount]),Table14[[#This Row],[Sales_Amount]])</f>
        <v>52506.62</v>
      </c>
      <c r="Q107" s="11">
        <f>IF(ISBLANK(Table14[[#This Row],[Quantity_Sold]]),MEDIAN(Table14[Quantity_Sold]),Table14[[#This Row],[Quantity_Sold]])</f>
        <v>31</v>
      </c>
      <c r="R107" s="4" t="str">
        <f>TRIM(Table14[[#This Row],[Product_Category]])</f>
        <v>Furniture</v>
      </c>
      <c r="S107" s="4" t="str">
        <f>PROPER(Table14[[#This Row],[Customer_Type]])</f>
        <v>New</v>
      </c>
      <c r="T107" s="13">
        <f>IF(ISBLANK(Table14[[#This Row],[Discount]]),MEDIAN(Table14[Discount]),Table14[[#This Row],[Discount]])</f>
        <v>0.3</v>
      </c>
    </row>
    <row r="108" spans="1:20" x14ac:dyDescent="0.3">
      <c r="A108">
        <v>1220</v>
      </c>
      <c r="B108" s="1">
        <v>44966</v>
      </c>
      <c r="C108" t="s">
        <v>23</v>
      </c>
      <c r="D108" t="s">
        <v>20</v>
      </c>
      <c r="E108">
        <v>17957.330000000002</v>
      </c>
      <c r="F108">
        <v>47</v>
      </c>
      <c r="G108" t="s">
        <v>24</v>
      </c>
      <c r="H108" s="9">
        <v>379.39</v>
      </c>
      <c r="I108" s="9">
        <v>465.94</v>
      </c>
      <c r="J108" t="s">
        <v>16</v>
      </c>
      <c r="K108">
        <v>0.18</v>
      </c>
      <c r="L108" s="4" t="s">
        <v>17</v>
      </c>
      <c r="M108" s="4" t="s">
        <v>22</v>
      </c>
      <c r="N108" s="4" t="str">
        <f>IF(ISBLANK(Table14[[#This Row],[Sales_Rep]]),"Unknown",Table14[[#This Row],[Sales_Rep]])</f>
        <v>Charlie</v>
      </c>
      <c r="O108" t="str">
        <f>PROPER(Table14[[#This Row],[Region]])</f>
        <v>North</v>
      </c>
      <c r="P108" s="9">
        <f>IF(ISBLANK(Table14[[#This Row],[Sales_Amount]]),MEDIAN(Table14[Sales_Amount]),Table14[[#This Row],[Sales_Amount]])</f>
        <v>17957.330000000002</v>
      </c>
      <c r="Q108" s="11">
        <f>IF(ISBLANK(Table14[[#This Row],[Quantity_Sold]]),MEDIAN(Table14[Quantity_Sold]),Table14[[#This Row],[Quantity_Sold]])</f>
        <v>47</v>
      </c>
      <c r="R108" s="4" t="str">
        <f>TRIM(Table14[[#This Row],[Product_Category]])</f>
        <v>Clothing</v>
      </c>
      <c r="S108" s="4" t="str">
        <f>PROPER(Table14[[#This Row],[Customer_Type]])</f>
        <v>Returning</v>
      </c>
      <c r="T108" s="13">
        <f>IF(ISBLANK(Table14[[#This Row],[Discount]]),MEDIAN(Table14[Discount]),Table14[[#This Row],[Discount]])</f>
        <v>0.18</v>
      </c>
    </row>
    <row r="109" spans="1:20" x14ac:dyDescent="0.3">
      <c r="A109">
        <v>1319</v>
      </c>
      <c r="B109" s="1">
        <v>45254</v>
      </c>
      <c r="C109" t="s">
        <v>13</v>
      </c>
      <c r="D109" t="s">
        <v>14</v>
      </c>
      <c r="E109">
        <v>42907.54</v>
      </c>
      <c r="F109">
        <v>42</v>
      </c>
      <c r="G109" t="s">
        <v>21</v>
      </c>
      <c r="H109" s="9">
        <v>930.41</v>
      </c>
      <c r="I109" s="9">
        <v>1135.1199999999999</v>
      </c>
      <c r="J109" t="s">
        <v>25</v>
      </c>
      <c r="K109">
        <v>0.1</v>
      </c>
      <c r="L109" s="4" t="s">
        <v>26</v>
      </c>
      <c r="M109" s="4" t="s">
        <v>22</v>
      </c>
      <c r="N109" s="4" t="str">
        <f>IF(ISBLANK(Table14[[#This Row],[Sales_Rep]]),"Unknown",Table14[[#This Row],[Sales_Rep]])</f>
        <v>David</v>
      </c>
      <c r="O109" t="str">
        <f>PROPER(Table14[[#This Row],[Region]])</f>
        <v>East</v>
      </c>
      <c r="P109" s="9">
        <f>IF(ISBLANK(Table14[[#This Row],[Sales_Amount]]),MEDIAN(Table14[Sales_Amount]),Table14[[#This Row],[Sales_Amount]])</f>
        <v>42907.54</v>
      </c>
      <c r="Q109" s="11">
        <f>IF(ISBLANK(Table14[[#This Row],[Quantity_Sold]]),MEDIAN(Table14[Quantity_Sold]),Table14[[#This Row],[Quantity_Sold]])</f>
        <v>42</v>
      </c>
      <c r="R109" s="4" t="str">
        <f>TRIM(Table14[[#This Row],[Product_Category]])</f>
        <v>Electronics</v>
      </c>
      <c r="S109" s="4" t="str">
        <f>PROPER(Table14[[#This Row],[Customer_Type]])</f>
        <v>New</v>
      </c>
      <c r="T109" s="13">
        <f>IF(ISBLANK(Table14[[#This Row],[Discount]]),MEDIAN(Table14[Discount]),Table14[[#This Row],[Discount]])</f>
        <v>0.1</v>
      </c>
    </row>
    <row r="110" spans="1:20" x14ac:dyDescent="0.3">
      <c r="A110">
        <v>1278</v>
      </c>
      <c r="B110" s="1">
        <v>44986</v>
      </c>
      <c r="C110" t="s">
        <v>23</v>
      </c>
      <c r="D110" t="s">
        <v>20</v>
      </c>
      <c r="E110">
        <v>173133.03</v>
      </c>
      <c r="F110">
        <v>36</v>
      </c>
      <c r="G110" t="s">
        <v>28</v>
      </c>
      <c r="H110" s="9">
        <v>4732.25</v>
      </c>
      <c r="I110" s="9">
        <v>5864.94</v>
      </c>
      <c r="J110" t="s">
        <v>16</v>
      </c>
      <c r="K110">
        <v>0.18</v>
      </c>
      <c r="L110" s="4" t="s">
        <v>26</v>
      </c>
      <c r="M110" s="4" t="s">
        <v>18</v>
      </c>
      <c r="N110" s="4" t="str">
        <f>IF(ISBLANK(Table14[[#This Row],[Sales_Rep]]),"Unknown",Table14[[#This Row],[Sales_Rep]])</f>
        <v>Charlie</v>
      </c>
      <c r="O110" t="str">
        <f>PROPER(Table14[[#This Row],[Region]])</f>
        <v>North</v>
      </c>
      <c r="P110" s="9">
        <f>IF(ISBLANK(Table14[[#This Row],[Sales_Amount]]),MEDIAN(Table14[Sales_Amount]),Table14[[#This Row],[Sales_Amount]])</f>
        <v>173133.03</v>
      </c>
      <c r="Q110" s="11">
        <f>IF(ISBLANK(Table14[[#This Row],[Quantity_Sold]]),MEDIAN(Table14[Quantity_Sold]),Table14[[#This Row],[Quantity_Sold]])</f>
        <v>36</v>
      </c>
      <c r="R110" s="4" t="str">
        <f>TRIM(Table14[[#This Row],[Product_Category]])</f>
        <v>Furniture</v>
      </c>
      <c r="S110" s="4" t="str">
        <f>PROPER(Table14[[#This Row],[Customer_Type]])</f>
        <v>Returning</v>
      </c>
      <c r="T110" s="13">
        <f>IF(ISBLANK(Table14[[#This Row],[Discount]]),MEDIAN(Table14[Discount]),Table14[[#This Row],[Discount]])</f>
        <v>0.18</v>
      </c>
    </row>
    <row r="111" spans="1:20" x14ac:dyDescent="0.3">
      <c r="A111">
        <v>1081</v>
      </c>
      <c r="B111" s="1">
        <v>45500</v>
      </c>
      <c r="C111" t="s">
        <v>23</v>
      </c>
      <c r="D111" t="s">
        <v>20</v>
      </c>
      <c r="E111">
        <v>135678.96</v>
      </c>
      <c r="F111">
        <v>39</v>
      </c>
      <c r="G111" t="s">
        <v>15</v>
      </c>
      <c r="H111" s="9">
        <v>2842.26</v>
      </c>
      <c r="I111" s="9">
        <v>3908.93</v>
      </c>
      <c r="J111" t="s">
        <v>16</v>
      </c>
      <c r="K111">
        <v>0.11</v>
      </c>
      <c r="L111" s="4" t="s">
        <v>17</v>
      </c>
      <c r="M111" s="4" t="s">
        <v>18</v>
      </c>
      <c r="N111" s="4" t="str">
        <f>IF(ISBLANK(Table14[[#This Row],[Sales_Rep]]),"Unknown",Table14[[#This Row],[Sales_Rep]])</f>
        <v>Charlie</v>
      </c>
      <c r="O111" t="str">
        <f>PROPER(Table14[[#This Row],[Region]])</f>
        <v>North</v>
      </c>
      <c r="P111" s="9">
        <f>IF(ISBLANK(Table14[[#This Row],[Sales_Amount]]),MEDIAN(Table14[Sales_Amount]),Table14[[#This Row],[Sales_Amount]])</f>
        <v>135678.96</v>
      </c>
      <c r="Q111" s="11">
        <f>IF(ISBLANK(Table14[[#This Row],[Quantity_Sold]]),MEDIAN(Table14[Quantity_Sold]),Table14[[#This Row],[Quantity_Sold]])</f>
        <v>39</v>
      </c>
      <c r="R111" s="4" t="str">
        <f>TRIM(Table14[[#This Row],[Product_Category]])</f>
        <v>Food</v>
      </c>
      <c r="S111" s="4" t="str">
        <f>PROPER(Table14[[#This Row],[Customer_Type]])</f>
        <v>Returning</v>
      </c>
      <c r="T111" s="13">
        <f>IF(ISBLANK(Table14[[#This Row],[Discount]]),MEDIAN(Table14[Discount]),Table14[[#This Row],[Discount]])</f>
        <v>0.11</v>
      </c>
    </row>
    <row r="112" spans="1:20" x14ac:dyDescent="0.3">
      <c r="A112">
        <v>1409</v>
      </c>
      <c r="B112" s="1">
        <v>44937</v>
      </c>
      <c r="D112" t="s">
        <v>14</v>
      </c>
      <c r="E112">
        <v>14210.59</v>
      </c>
      <c r="F112">
        <v>5</v>
      </c>
      <c r="G112" t="s">
        <v>24</v>
      </c>
      <c r="H112" s="9">
        <v>2829.84</v>
      </c>
      <c r="I112" s="9">
        <v>3840.7</v>
      </c>
      <c r="J112" t="s">
        <v>16</v>
      </c>
      <c r="K112">
        <v>0.26</v>
      </c>
      <c r="L112" s="4" t="s">
        <v>17</v>
      </c>
      <c r="M112" s="4" t="s">
        <v>22</v>
      </c>
      <c r="N112" s="4" t="str">
        <f>IF(ISBLANK(Table14[[#This Row],[Sales_Rep]]),"Unknown",Table14[[#This Row],[Sales_Rep]])</f>
        <v>Unknown</v>
      </c>
      <c r="O112" t="str">
        <f>PROPER(Table14[[#This Row],[Region]])</f>
        <v>East</v>
      </c>
      <c r="P112" s="9">
        <f>IF(ISBLANK(Table14[[#This Row],[Sales_Amount]]),MEDIAN(Table14[Sales_Amount]),Table14[[#This Row],[Sales_Amount]])</f>
        <v>14210.59</v>
      </c>
      <c r="Q112" s="11">
        <f>IF(ISBLANK(Table14[[#This Row],[Quantity_Sold]]),MEDIAN(Table14[Quantity_Sold]),Table14[[#This Row],[Quantity_Sold]])</f>
        <v>5</v>
      </c>
      <c r="R112" s="4" t="str">
        <f>TRIM(Table14[[#This Row],[Product_Category]])</f>
        <v>Clothing</v>
      </c>
      <c r="S112" s="4" t="str">
        <f>PROPER(Table14[[#This Row],[Customer_Type]])</f>
        <v>Returning</v>
      </c>
      <c r="T112" s="13">
        <f>IF(ISBLANK(Table14[[#This Row],[Discount]]),MEDIAN(Table14[Discount]),Table14[[#This Row],[Discount]])</f>
        <v>0.26</v>
      </c>
    </row>
    <row r="113" spans="1:20" x14ac:dyDescent="0.3">
      <c r="A113">
        <v>1397</v>
      </c>
      <c r="B113" s="1">
        <v>45193</v>
      </c>
      <c r="D113" t="s">
        <v>20</v>
      </c>
      <c r="E113">
        <v>163791.97</v>
      </c>
      <c r="F113">
        <v>49</v>
      </c>
      <c r="G113" t="s">
        <v>21</v>
      </c>
      <c r="H113" s="9">
        <v>3593.03</v>
      </c>
      <c r="I113" s="9">
        <v>4341.16</v>
      </c>
      <c r="J113" t="s">
        <v>16</v>
      </c>
      <c r="L113" s="4" t="s">
        <v>31</v>
      </c>
      <c r="M113" s="4" t="s">
        <v>22</v>
      </c>
      <c r="N113" s="4" t="str">
        <f>IF(ISBLANK(Table14[[#This Row],[Sales_Rep]]),"Unknown",Table14[[#This Row],[Sales_Rep]])</f>
        <v>Unknown</v>
      </c>
      <c r="O113" t="str">
        <f>PROPER(Table14[[#This Row],[Region]])</f>
        <v>North</v>
      </c>
      <c r="P113" s="9">
        <f>IF(ISBLANK(Table14[[#This Row],[Sales_Amount]]),MEDIAN(Table14[Sales_Amount]),Table14[[#This Row],[Sales_Amount]])</f>
        <v>163791.97</v>
      </c>
      <c r="Q113" s="11">
        <f>IF(ISBLANK(Table14[[#This Row],[Quantity_Sold]]),MEDIAN(Table14[Quantity_Sold]),Table14[[#This Row],[Quantity_Sold]])</f>
        <v>49</v>
      </c>
      <c r="R113" s="4" t="str">
        <f>TRIM(Table14[[#This Row],[Product_Category]])</f>
        <v>Electronics</v>
      </c>
      <c r="S113" s="4" t="str">
        <f>PROPER(Table14[[#This Row],[Customer_Type]])</f>
        <v>Returning</v>
      </c>
      <c r="T113" s="13">
        <f>IF(ISBLANK(Table14[[#This Row],[Discount]]),MEDIAN(Table14[Discount]),Table14[[#This Row],[Discount]])</f>
        <v>0.15</v>
      </c>
    </row>
    <row r="114" spans="1:20" x14ac:dyDescent="0.3">
      <c r="A114">
        <v>1100</v>
      </c>
      <c r="B114" s="1">
        <v>45319</v>
      </c>
      <c r="C114" t="s">
        <v>19</v>
      </c>
      <c r="D114" t="s">
        <v>14</v>
      </c>
      <c r="E114">
        <v>162843.75</v>
      </c>
      <c r="F114">
        <v>30</v>
      </c>
      <c r="G114" t="s">
        <v>24</v>
      </c>
      <c r="H114" s="9">
        <v>4235.8999999999996</v>
      </c>
      <c r="I114" s="9">
        <v>6031.25</v>
      </c>
      <c r="J114" t="s">
        <v>16</v>
      </c>
      <c r="K114">
        <v>0.1</v>
      </c>
      <c r="L114" s="4" t="s">
        <v>31</v>
      </c>
      <c r="M114" s="4" t="s">
        <v>22</v>
      </c>
      <c r="N114" s="4" t="str">
        <f>IF(ISBLANK(Table14[[#This Row],[Sales_Rep]]),"Unknown",Table14[[#This Row],[Sales_Rep]])</f>
        <v>Eve</v>
      </c>
      <c r="O114" t="str">
        <f>PROPER(Table14[[#This Row],[Region]])</f>
        <v>East</v>
      </c>
      <c r="P114" s="9">
        <f>IF(ISBLANK(Table14[[#This Row],[Sales_Amount]]),MEDIAN(Table14[Sales_Amount]),Table14[[#This Row],[Sales_Amount]])</f>
        <v>162843.75</v>
      </c>
      <c r="Q114" s="11">
        <f>IF(ISBLANK(Table14[[#This Row],[Quantity_Sold]]),MEDIAN(Table14[Quantity_Sold]),Table14[[#This Row],[Quantity_Sold]])</f>
        <v>30</v>
      </c>
      <c r="R114" s="4" t="str">
        <f>TRIM(Table14[[#This Row],[Product_Category]])</f>
        <v>Clothing</v>
      </c>
      <c r="S114" s="4" t="str">
        <f>PROPER(Table14[[#This Row],[Customer_Type]])</f>
        <v>Returning</v>
      </c>
      <c r="T114" s="13">
        <f>IF(ISBLANK(Table14[[#This Row],[Discount]]),MEDIAN(Table14[Discount]),Table14[[#This Row],[Discount]])</f>
        <v>0.1</v>
      </c>
    </row>
    <row r="115" spans="1:20" x14ac:dyDescent="0.3">
      <c r="A115">
        <v>1164</v>
      </c>
      <c r="B115" s="1">
        <v>45320</v>
      </c>
      <c r="C115" t="s">
        <v>23</v>
      </c>
      <c r="D115" t="s">
        <v>30</v>
      </c>
      <c r="E115">
        <v>135059.19</v>
      </c>
      <c r="F115">
        <v>37</v>
      </c>
      <c r="G115" t="s">
        <v>21</v>
      </c>
      <c r="H115" s="9">
        <v>3283.87</v>
      </c>
      <c r="I115" s="9">
        <v>4294.41</v>
      </c>
      <c r="J115" t="s">
        <v>16</v>
      </c>
      <c r="K115">
        <v>0.15</v>
      </c>
      <c r="L115" s="4" t="s">
        <v>17</v>
      </c>
      <c r="M115" s="4" t="s">
        <v>22</v>
      </c>
      <c r="N115" s="4" t="str">
        <f>IF(ISBLANK(Table14[[#This Row],[Sales_Rep]]),"Unknown",Table14[[#This Row],[Sales_Rep]])</f>
        <v>Charlie</v>
      </c>
      <c r="O115" t="str">
        <f>PROPER(Table14[[#This Row],[Region]])</f>
        <v>South</v>
      </c>
      <c r="P115" s="9">
        <f>IF(ISBLANK(Table14[[#This Row],[Sales_Amount]]),MEDIAN(Table14[Sales_Amount]),Table14[[#This Row],[Sales_Amount]])</f>
        <v>135059.19</v>
      </c>
      <c r="Q115" s="11">
        <f>IF(ISBLANK(Table14[[#This Row],[Quantity_Sold]]),MEDIAN(Table14[Quantity_Sold]),Table14[[#This Row],[Quantity_Sold]])</f>
        <v>37</v>
      </c>
      <c r="R115" s="4" t="str">
        <f>TRIM(Table14[[#This Row],[Product_Category]])</f>
        <v>Electronics</v>
      </c>
      <c r="S115" s="4" t="str">
        <f>PROPER(Table14[[#This Row],[Customer_Type]])</f>
        <v>Returning</v>
      </c>
      <c r="T115" s="13">
        <f>IF(ISBLANK(Table14[[#This Row],[Discount]]),MEDIAN(Table14[Discount]),Table14[[#This Row],[Discount]])</f>
        <v>0.15</v>
      </c>
    </row>
    <row r="116" spans="1:20" x14ac:dyDescent="0.3">
      <c r="A116">
        <v>1313</v>
      </c>
      <c r="B116" s="1">
        <v>45561</v>
      </c>
      <c r="C116" t="s">
        <v>32</v>
      </c>
      <c r="D116" t="s">
        <v>14</v>
      </c>
      <c r="E116">
        <v>19478.79</v>
      </c>
      <c r="F116">
        <v>8</v>
      </c>
      <c r="G116" t="s">
        <v>21</v>
      </c>
      <c r="H116" s="9">
        <v>2156.66</v>
      </c>
      <c r="I116" s="9">
        <v>2484.54</v>
      </c>
      <c r="J116" t="s">
        <v>25</v>
      </c>
      <c r="K116">
        <v>0.02</v>
      </c>
      <c r="L116" s="4" t="s">
        <v>31</v>
      </c>
      <c r="M116" s="4" t="s">
        <v>18</v>
      </c>
      <c r="N116" s="4" t="str">
        <f>IF(ISBLANK(Table14[[#This Row],[Sales_Rep]]),"Unknown",Table14[[#This Row],[Sales_Rep]])</f>
        <v>Alice</v>
      </c>
      <c r="O116" t="str">
        <f>PROPER(Table14[[#This Row],[Region]])</f>
        <v>East</v>
      </c>
      <c r="P116" s="9">
        <f>IF(ISBLANK(Table14[[#This Row],[Sales_Amount]]),MEDIAN(Table14[Sales_Amount]),Table14[[#This Row],[Sales_Amount]])</f>
        <v>19478.79</v>
      </c>
      <c r="Q116" s="11">
        <f>IF(ISBLANK(Table14[[#This Row],[Quantity_Sold]]),MEDIAN(Table14[Quantity_Sold]),Table14[[#This Row],[Quantity_Sold]])</f>
        <v>8</v>
      </c>
      <c r="R116" s="4" t="str">
        <f>TRIM(Table14[[#This Row],[Product_Category]])</f>
        <v>Electronics</v>
      </c>
      <c r="S116" s="4" t="str">
        <f>PROPER(Table14[[#This Row],[Customer_Type]])</f>
        <v>New</v>
      </c>
      <c r="T116" s="13">
        <f>IF(ISBLANK(Table14[[#This Row],[Discount]]),MEDIAN(Table14[Discount]),Table14[[#This Row],[Discount]])</f>
        <v>0.02</v>
      </c>
    </row>
    <row r="117" spans="1:20" x14ac:dyDescent="0.3">
      <c r="A117">
        <v>1083</v>
      </c>
      <c r="B117" s="1">
        <v>45586</v>
      </c>
      <c r="C117" t="s">
        <v>19</v>
      </c>
      <c r="D117" t="s">
        <v>14</v>
      </c>
      <c r="E117">
        <v>81760.34</v>
      </c>
      <c r="F117">
        <v>12</v>
      </c>
      <c r="G117" t="s">
        <v>24</v>
      </c>
      <c r="H117" s="9">
        <v>4783.91</v>
      </c>
      <c r="I117" s="9">
        <v>6952.41</v>
      </c>
      <c r="J117" t="s">
        <v>16</v>
      </c>
      <c r="K117">
        <v>0.02</v>
      </c>
      <c r="L117" s="4" t="s">
        <v>31</v>
      </c>
      <c r="M117" s="4" t="s">
        <v>22</v>
      </c>
      <c r="N117" s="4" t="str">
        <f>IF(ISBLANK(Table14[[#This Row],[Sales_Rep]]),"Unknown",Table14[[#This Row],[Sales_Rep]])</f>
        <v>Eve</v>
      </c>
      <c r="O117" t="str">
        <f>PROPER(Table14[[#This Row],[Region]])</f>
        <v>East</v>
      </c>
      <c r="P117" s="9">
        <f>IF(ISBLANK(Table14[[#This Row],[Sales_Amount]]),MEDIAN(Table14[Sales_Amount]),Table14[[#This Row],[Sales_Amount]])</f>
        <v>81760.34</v>
      </c>
      <c r="Q117" s="11">
        <f>IF(ISBLANK(Table14[[#This Row],[Quantity_Sold]]),MEDIAN(Table14[Quantity_Sold]),Table14[[#This Row],[Quantity_Sold]])</f>
        <v>12</v>
      </c>
      <c r="R117" s="4" t="str">
        <f>TRIM(Table14[[#This Row],[Product_Category]])</f>
        <v>Clothing</v>
      </c>
      <c r="S117" s="4" t="str">
        <f>PROPER(Table14[[#This Row],[Customer_Type]])</f>
        <v>Returning</v>
      </c>
      <c r="T117" s="13">
        <f>IF(ISBLANK(Table14[[#This Row],[Discount]]),MEDIAN(Table14[Discount]),Table14[[#This Row],[Discount]])</f>
        <v>0.02</v>
      </c>
    </row>
    <row r="118" spans="1:20" x14ac:dyDescent="0.3">
      <c r="A118">
        <v>1441</v>
      </c>
      <c r="B118" s="1">
        <v>45157</v>
      </c>
      <c r="C118" t="s">
        <v>29</v>
      </c>
      <c r="D118" t="s">
        <v>20</v>
      </c>
      <c r="F118">
        <v>36</v>
      </c>
      <c r="G118" t="s">
        <v>24</v>
      </c>
      <c r="H118" s="9">
        <v>399.71</v>
      </c>
      <c r="I118" s="9">
        <v>480.7</v>
      </c>
      <c r="J118" t="s">
        <v>16</v>
      </c>
      <c r="K118">
        <v>0</v>
      </c>
      <c r="L118" s="4" t="s">
        <v>26</v>
      </c>
      <c r="M118" s="4" t="s">
        <v>22</v>
      </c>
      <c r="N118" s="4" t="str">
        <f>IF(ISBLANK(Table14[[#This Row],[Sales_Rep]]),"Unknown",Table14[[#This Row],[Sales_Rep]])</f>
        <v>Bob</v>
      </c>
      <c r="O118" t="str">
        <f>PROPER(Table14[[#This Row],[Region]])</f>
        <v>North</v>
      </c>
      <c r="P118" s="9">
        <f>IF(ISBLANK(Table14[[#This Row],[Sales_Amount]]),MEDIAN(Table14[Sales_Amount]),Table14[[#This Row],[Sales_Amount]])</f>
        <v>50770.89</v>
      </c>
      <c r="Q118" s="11">
        <f>IF(ISBLANK(Table14[[#This Row],[Quantity_Sold]]),MEDIAN(Table14[Quantity_Sold]),Table14[[#This Row],[Quantity_Sold]])</f>
        <v>36</v>
      </c>
      <c r="R118" s="4" t="str">
        <f>TRIM(Table14[[#This Row],[Product_Category]])</f>
        <v>Clothing</v>
      </c>
      <c r="S118" s="4" t="str">
        <f>PROPER(Table14[[#This Row],[Customer_Type]])</f>
        <v>Returning</v>
      </c>
      <c r="T118" s="13">
        <f>IF(ISBLANK(Table14[[#This Row],[Discount]]),MEDIAN(Table14[Discount]),Table14[[#This Row],[Discount]])</f>
        <v>0</v>
      </c>
    </row>
    <row r="119" spans="1:20" x14ac:dyDescent="0.3">
      <c r="A119">
        <v>1275</v>
      </c>
      <c r="B119" s="1">
        <v>44945</v>
      </c>
      <c r="C119" t="s">
        <v>23</v>
      </c>
      <c r="D119" t="s">
        <v>36</v>
      </c>
      <c r="E119">
        <v>36174.370000000003</v>
      </c>
      <c r="F119">
        <v>9</v>
      </c>
      <c r="G119" t="s">
        <v>28</v>
      </c>
      <c r="H119" s="9">
        <v>3746.19</v>
      </c>
      <c r="I119" s="9">
        <v>5288.65</v>
      </c>
      <c r="J119" t="s">
        <v>25</v>
      </c>
      <c r="K119">
        <v>0.24</v>
      </c>
      <c r="L119" s="4" t="s">
        <v>17</v>
      </c>
      <c r="M119" s="4" t="s">
        <v>18</v>
      </c>
      <c r="N119" s="4" t="str">
        <f>IF(ISBLANK(Table14[[#This Row],[Sales_Rep]]),"Unknown",Table14[[#This Row],[Sales_Rep]])</f>
        <v>Charlie</v>
      </c>
      <c r="O119" t="str">
        <f>PROPER(Table14[[#This Row],[Region]])</f>
        <v>West</v>
      </c>
      <c r="P119" s="9">
        <f>IF(ISBLANK(Table14[[#This Row],[Sales_Amount]]),MEDIAN(Table14[Sales_Amount]),Table14[[#This Row],[Sales_Amount]])</f>
        <v>36174.370000000003</v>
      </c>
      <c r="Q119" s="11">
        <f>IF(ISBLANK(Table14[[#This Row],[Quantity_Sold]]),MEDIAN(Table14[Quantity_Sold]),Table14[[#This Row],[Quantity_Sold]])</f>
        <v>9</v>
      </c>
      <c r="R119" s="4" t="str">
        <f>TRIM(Table14[[#This Row],[Product_Category]])</f>
        <v>Furniture</v>
      </c>
      <c r="S119" s="4" t="str">
        <f>PROPER(Table14[[#This Row],[Customer_Type]])</f>
        <v>New</v>
      </c>
      <c r="T119" s="13">
        <f>IF(ISBLANK(Table14[[#This Row],[Discount]]),MEDIAN(Table14[Discount]),Table14[[#This Row],[Discount]])</f>
        <v>0.24</v>
      </c>
    </row>
    <row r="120" spans="1:20" x14ac:dyDescent="0.3">
      <c r="A120">
        <v>1264</v>
      </c>
      <c r="B120" s="1">
        <v>45602</v>
      </c>
      <c r="C120" t="s">
        <v>32</v>
      </c>
      <c r="D120" t="s">
        <v>30</v>
      </c>
      <c r="E120">
        <v>40775.4</v>
      </c>
      <c r="F120">
        <v>30</v>
      </c>
      <c r="G120" t="s">
        <v>21</v>
      </c>
      <c r="H120" s="9">
        <v>1088.54</v>
      </c>
      <c r="I120" s="9">
        <v>1359.18</v>
      </c>
      <c r="J120" t="s">
        <v>16</v>
      </c>
      <c r="K120">
        <v>0</v>
      </c>
      <c r="L120" s="4" t="s">
        <v>17</v>
      </c>
      <c r="M120" s="4" t="s">
        <v>22</v>
      </c>
      <c r="N120" s="4" t="str">
        <f>IF(ISBLANK(Table14[[#This Row],[Sales_Rep]]),"Unknown",Table14[[#This Row],[Sales_Rep]])</f>
        <v>Alice</v>
      </c>
      <c r="O120" t="str">
        <f>PROPER(Table14[[#This Row],[Region]])</f>
        <v>South</v>
      </c>
      <c r="P120" s="9">
        <f>IF(ISBLANK(Table14[[#This Row],[Sales_Amount]]),MEDIAN(Table14[Sales_Amount]),Table14[[#This Row],[Sales_Amount]])</f>
        <v>40775.4</v>
      </c>
      <c r="Q120" s="11">
        <f>IF(ISBLANK(Table14[[#This Row],[Quantity_Sold]]),MEDIAN(Table14[Quantity_Sold]),Table14[[#This Row],[Quantity_Sold]])</f>
        <v>30</v>
      </c>
      <c r="R120" s="4" t="str">
        <f>TRIM(Table14[[#This Row],[Product_Category]])</f>
        <v>Electronics</v>
      </c>
      <c r="S120" s="4" t="str">
        <f>PROPER(Table14[[#This Row],[Customer_Type]])</f>
        <v>Returning</v>
      </c>
      <c r="T120" s="13">
        <f>IF(ISBLANK(Table14[[#This Row],[Discount]]),MEDIAN(Table14[Discount]),Table14[[#This Row],[Discount]])</f>
        <v>0</v>
      </c>
    </row>
    <row r="121" spans="1:20" x14ac:dyDescent="0.3">
      <c r="A121">
        <v>1072</v>
      </c>
      <c r="B121" s="1">
        <v>45265</v>
      </c>
      <c r="C121" t="s">
        <v>29</v>
      </c>
      <c r="D121" t="s">
        <v>20</v>
      </c>
      <c r="E121">
        <v>250153.78</v>
      </c>
      <c r="F121">
        <v>48</v>
      </c>
      <c r="G121" t="s">
        <v>28</v>
      </c>
      <c r="H121" s="9">
        <v>4239.92</v>
      </c>
      <c r="I121" s="9">
        <v>6131.22</v>
      </c>
      <c r="J121" t="s">
        <v>16</v>
      </c>
      <c r="K121">
        <v>0.15</v>
      </c>
      <c r="L121" s="4" t="s">
        <v>31</v>
      </c>
      <c r="M121" s="4" t="s">
        <v>18</v>
      </c>
      <c r="N121" s="4" t="str">
        <f>IF(ISBLANK(Table14[[#This Row],[Sales_Rep]]),"Unknown",Table14[[#This Row],[Sales_Rep]])</f>
        <v>Bob</v>
      </c>
      <c r="O121" t="str">
        <f>PROPER(Table14[[#This Row],[Region]])</f>
        <v>North</v>
      </c>
      <c r="P121" s="9">
        <f>IF(ISBLANK(Table14[[#This Row],[Sales_Amount]]),MEDIAN(Table14[Sales_Amount]),Table14[[#This Row],[Sales_Amount]])</f>
        <v>250153.78</v>
      </c>
      <c r="Q121" s="11">
        <f>IF(ISBLANK(Table14[[#This Row],[Quantity_Sold]]),MEDIAN(Table14[Quantity_Sold]),Table14[[#This Row],[Quantity_Sold]])</f>
        <v>48</v>
      </c>
      <c r="R121" s="4" t="str">
        <f>TRIM(Table14[[#This Row],[Product_Category]])</f>
        <v>Furniture</v>
      </c>
      <c r="S121" s="4" t="str">
        <f>PROPER(Table14[[#This Row],[Customer_Type]])</f>
        <v>Returning</v>
      </c>
      <c r="T121" s="13">
        <f>IF(ISBLANK(Table14[[#This Row],[Discount]]),MEDIAN(Table14[Discount]),Table14[[#This Row],[Discount]])</f>
        <v>0.15</v>
      </c>
    </row>
    <row r="122" spans="1:20" x14ac:dyDescent="0.3">
      <c r="A122">
        <v>1456</v>
      </c>
      <c r="B122" s="1">
        <v>45368</v>
      </c>
      <c r="C122" t="s">
        <v>29</v>
      </c>
      <c r="D122" t="s">
        <v>14</v>
      </c>
      <c r="E122">
        <v>164236.06</v>
      </c>
      <c r="F122">
        <v>36</v>
      </c>
      <c r="G122" t="s">
        <v>15</v>
      </c>
      <c r="H122" s="9">
        <v>4778.38</v>
      </c>
      <c r="I122" s="9">
        <v>6002.78</v>
      </c>
      <c r="J122" t="s">
        <v>16</v>
      </c>
      <c r="K122">
        <v>0.24</v>
      </c>
      <c r="L122" s="4" t="s">
        <v>31</v>
      </c>
      <c r="M122" s="4" t="s">
        <v>18</v>
      </c>
      <c r="N122" s="4" t="str">
        <f>IF(ISBLANK(Table14[[#This Row],[Sales_Rep]]),"Unknown",Table14[[#This Row],[Sales_Rep]])</f>
        <v>Bob</v>
      </c>
      <c r="O122" t="str">
        <f>PROPER(Table14[[#This Row],[Region]])</f>
        <v>East</v>
      </c>
      <c r="P122" s="9">
        <f>IF(ISBLANK(Table14[[#This Row],[Sales_Amount]]),MEDIAN(Table14[Sales_Amount]),Table14[[#This Row],[Sales_Amount]])</f>
        <v>164236.06</v>
      </c>
      <c r="Q122" s="11">
        <f>IF(ISBLANK(Table14[[#This Row],[Quantity_Sold]]),MEDIAN(Table14[Quantity_Sold]),Table14[[#This Row],[Quantity_Sold]])</f>
        <v>36</v>
      </c>
      <c r="R122" s="4" t="str">
        <f>TRIM(Table14[[#This Row],[Product_Category]])</f>
        <v>Food</v>
      </c>
      <c r="S122" s="4" t="str">
        <f>PROPER(Table14[[#This Row],[Customer_Type]])</f>
        <v>Returning</v>
      </c>
      <c r="T122" s="13">
        <f>IF(ISBLANK(Table14[[#This Row],[Discount]]),MEDIAN(Table14[Discount]),Table14[[#This Row],[Discount]])</f>
        <v>0.24</v>
      </c>
    </row>
    <row r="123" spans="1:20" x14ac:dyDescent="0.3">
      <c r="A123">
        <v>1303</v>
      </c>
      <c r="B123" s="1">
        <v>45553</v>
      </c>
      <c r="C123" t="s">
        <v>13</v>
      </c>
      <c r="D123" t="s">
        <v>27</v>
      </c>
      <c r="E123">
        <v>86535.88</v>
      </c>
      <c r="F123">
        <v>18</v>
      </c>
      <c r="G123" t="s">
        <v>24</v>
      </c>
      <c r="H123" s="9">
        <v>3346.16</v>
      </c>
      <c r="I123" s="9">
        <v>4856.1099999999997</v>
      </c>
      <c r="J123" t="s">
        <v>25</v>
      </c>
      <c r="K123">
        <v>0.01</v>
      </c>
      <c r="L123" s="4" t="s">
        <v>17</v>
      </c>
      <c r="M123" s="4" t="s">
        <v>18</v>
      </c>
      <c r="N123" s="4" t="str">
        <f>IF(ISBLANK(Table14[[#This Row],[Sales_Rep]]),"Unknown",Table14[[#This Row],[Sales_Rep]])</f>
        <v>David</v>
      </c>
      <c r="O123" t="str">
        <f>PROPER(Table14[[#This Row],[Region]])</f>
        <v>West</v>
      </c>
      <c r="P123" s="9">
        <f>IF(ISBLANK(Table14[[#This Row],[Sales_Amount]]),MEDIAN(Table14[Sales_Amount]),Table14[[#This Row],[Sales_Amount]])</f>
        <v>86535.88</v>
      </c>
      <c r="Q123" s="11">
        <f>IF(ISBLANK(Table14[[#This Row],[Quantity_Sold]]),MEDIAN(Table14[Quantity_Sold]),Table14[[#This Row],[Quantity_Sold]])</f>
        <v>18</v>
      </c>
      <c r="R123" s="4" t="str">
        <f>TRIM(Table14[[#This Row],[Product_Category]])</f>
        <v>Clothing</v>
      </c>
      <c r="S123" s="4" t="str">
        <f>PROPER(Table14[[#This Row],[Customer_Type]])</f>
        <v>New</v>
      </c>
      <c r="T123" s="13">
        <f>IF(ISBLANK(Table14[[#This Row],[Discount]]),MEDIAN(Table14[Discount]),Table14[[#This Row],[Discount]])</f>
        <v>0.01</v>
      </c>
    </row>
    <row r="124" spans="1:20" x14ac:dyDescent="0.3">
      <c r="A124">
        <v>1386</v>
      </c>
      <c r="B124" s="1">
        <v>45500</v>
      </c>
      <c r="C124" t="s">
        <v>19</v>
      </c>
      <c r="D124" t="s">
        <v>20</v>
      </c>
      <c r="E124">
        <v>40377.93</v>
      </c>
      <c r="F124">
        <v>11</v>
      </c>
      <c r="G124" t="s">
        <v>24</v>
      </c>
      <c r="H124" s="9">
        <v>3928.92</v>
      </c>
      <c r="I124" s="9">
        <v>4767.17</v>
      </c>
      <c r="J124" t="s">
        <v>16</v>
      </c>
      <c r="K124">
        <v>0.23</v>
      </c>
      <c r="L124" s="4" t="s">
        <v>26</v>
      </c>
      <c r="M124" s="4" t="s">
        <v>22</v>
      </c>
      <c r="N124" s="4" t="str">
        <f>IF(ISBLANK(Table14[[#This Row],[Sales_Rep]]),"Unknown",Table14[[#This Row],[Sales_Rep]])</f>
        <v>Eve</v>
      </c>
      <c r="O124" t="str">
        <f>PROPER(Table14[[#This Row],[Region]])</f>
        <v>North</v>
      </c>
      <c r="P124" s="9">
        <f>IF(ISBLANK(Table14[[#This Row],[Sales_Amount]]),MEDIAN(Table14[Sales_Amount]),Table14[[#This Row],[Sales_Amount]])</f>
        <v>40377.93</v>
      </c>
      <c r="Q124" s="11">
        <f>IF(ISBLANK(Table14[[#This Row],[Quantity_Sold]]),MEDIAN(Table14[Quantity_Sold]),Table14[[#This Row],[Quantity_Sold]])</f>
        <v>11</v>
      </c>
      <c r="R124" s="4" t="str">
        <f>TRIM(Table14[[#This Row],[Product_Category]])</f>
        <v>Clothing</v>
      </c>
      <c r="S124" s="4" t="str">
        <f>PROPER(Table14[[#This Row],[Customer_Type]])</f>
        <v>Returning</v>
      </c>
      <c r="T124" s="13">
        <f>IF(ISBLANK(Table14[[#This Row],[Discount]]),MEDIAN(Table14[Discount]),Table14[[#This Row],[Discount]])</f>
        <v>0.23</v>
      </c>
    </row>
    <row r="125" spans="1:20" x14ac:dyDescent="0.3">
      <c r="A125">
        <v>1234</v>
      </c>
      <c r="B125" s="1">
        <v>45581</v>
      </c>
      <c r="C125" t="s">
        <v>23</v>
      </c>
      <c r="D125" t="s">
        <v>14</v>
      </c>
      <c r="E125">
        <v>3975.29</v>
      </c>
      <c r="F125">
        <v>22</v>
      </c>
      <c r="G125" t="s">
        <v>15</v>
      </c>
      <c r="H125" s="9">
        <v>182.92</v>
      </c>
      <c r="I125" s="9">
        <v>223.08</v>
      </c>
      <c r="J125" t="s">
        <v>16</v>
      </c>
      <c r="K125">
        <v>0.19</v>
      </c>
      <c r="L125" s="4" t="s">
        <v>17</v>
      </c>
      <c r="M125" s="4" t="s">
        <v>22</v>
      </c>
      <c r="N125" s="4" t="str">
        <f>IF(ISBLANK(Table14[[#This Row],[Sales_Rep]]),"Unknown",Table14[[#This Row],[Sales_Rep]])</f>
        <v>Charlie</v>
      </c>
      <c r="O125" t="str">
        <f>PROPER(Table14[[#This Row],[Region]])</f>
        <v>East</v>
      </c>
      <c r="P125" s="9">
        <f>IF(ISBLANK(Table14[[#This Row],[Sales_Amount]]),MEDIAN(Table14[Sales_Amount]),Table14[[#This Row],[Sales_Amount]])</f>
        <v>3975.29</v>
      </c>
      <c r="Q125" s="11">
        <f>IF(ISBLANK(Table14[[#This Row],[Quantity_Sold]]),MEDIAN(Table14[Quantity_Sold]),Table14[[#This Row],[Quantity_Sold]])</f>
        <v>22</v>
      </c>
      <c r="R125" s="4" t="str">
        <f>TRIM(Table14[[#This Row],[Product_Category]])</f>
        <v>Food</v>
      </c>
      <c r="S125" s="4" t="str">
        <f>PROPER(Table14[[#This Row],[Customer_Type]])</f>
        <v>Returning</v>
      </c>
      <c r="T125" s="13">
        <f>IF(ISBLANK(Table14[[#This Row],[Discount]]),MEDIAN(Table14[Discount]),Table14[[#This Row],[Discount]])</f>
        <v>0.19</v>
      </c>
    </row>
    <row r="126" spans="1:20" x14ac:dyDescent="0.3">
      <c r="A126">
        <v>1019</v>
      </c>
      <c r="B126" s="1">
        <v>45361</v>
      </c>
      <c r="C126" t="s">
        <v>32</v>
      </c>
      <c r="D126" t="s">
        <v>20</v>
      </c>
      <c r="E126">
        <v>115061.89</v>
      </c>
      <c r="F126">
        <v>46</v>
      </c>
      <c r="G126" t="s">
        <v>15</v>
      </c>
      <c r="H126" s="9">
        <v>2261.87</v>
      </c>
      <c r="I126" s="9">
        <v>3166.26</v>
      </c>
      <c r="J126" t="s">
        <v>16</v>
      </c>
      <c r="K126">
        <v>0.21</v>
      </c>
      <c r="L126" s="4" t="s">
        <v>26</v>
      </c>
      <c r="M126" s="4" t="s">
        <v>18</v>
      </c>
      <c r="N126" s="4" t="str">
        <f>IF(ISBLANK(Table14[[#This Row],[Sales_Rep]]),"Unknown",Table14[[#This Row],[Sales_Rep]])</f>
        <v>Alice</v>
      </c>
      <c r="O126" t="str">
        <f>PROPER(Table14[[#This Row],[Region]])</f>
        <v>North</v>
      </c>
      <c r="P126" s="9">
        <f>IF(ISBLANK(Table14[[#This Row],[Sales_Amount]]),MEDIAN(Table14[Sales_Amount]),Table14[[#This Row],[Sales_Amount]])</f>
        <v>115061.89</v>
      </c>
      <c r="Q126" s="11">
        <f>IF(ISBLANK(Table14[[#This Row],[Quantity_Sold]]),MEDIAN(Table14[Quantity_Sold]),Table14[[#This Row],[Quantity_Sold]])</f>
        <v>46</v>
      </c>
      <c r="R126" s="4" t="str">
        <f>TRIM(Table14[[#This Row],[Product_Category]])</f>
        <v>Food</v>
      </c>
      <c r="S126" s="4" t="str">
        <f>PROPER(Table14[[#This Row],[Customer_Type]])</f>
        <v>Returning</v>
      </c>
      <c r="T126" s="13">
        <f>IF(ISBLANK(Table14[[#This Row],[Discount]]),MEDIAN(Table14[Discount]),Table14[[#This Row],[Discount]])</f>
        <v>0.21</v>
      </c>
    </row>
    <row r="127" spans="1:20" x14ac:dyDescent="0.3">
      <c r="A127">
        <v>1335</v>
      </c>
      <c r="B127" s="1">
        <v>45123</v>
      </c>
      <c r="C127" t="s">
        <v>13</v>
      </c>
      <c r="D127" t="s">
        <v>30</v>
      </c>
      <c r="E127">
        <v>71745.039999999994</v>
      </c>
      <c r="F127">
        <v>31</v>
      </c>
      <c r="G127" t="s">
        <v>15</v>
      </c>
      <c r="H127" s="9">
        <v>1927.51</v>
      </c>
      <c r="I127" s="9">
        <v>2600.4</v>
      </c>
      <c r="J127" t="s">
        <v>25</v>
      </c>
      <c r="K127">
        <v>0.11</v>
      </c>
      <c r="L127" s="4" t="s">
        <v>26</v>
      </c>
      <c r="M127" s="4" t="s">
        <v>22</v>
      </c>
      <c r="N127" s="4" t="str">
        <f>IF(ISBLANK(Table14[[#This Row],[Sales_Rep]]),"Unknown",Table14[[#This Row],[Sales_Rep]])</f>
        <v>David</v>
      </c>
      <c r="O127" t="str">
        <f>PROPER(Table14[[#This Row],[Region]])</f>
        <v>South</v>
      </c>
      <c r="P127" s="9">
        <f>IF(ISBLANK(Table14[[#This Row],[Sales_Amount]]),MEDIAN(Table14[Sales_Amount]),Table14[[#This Row],[Sales_Amount]])</f>
        <v>71745.039999999994</v>
      </c>
      <c r="Q127" s="11">
        <f>IF(ISBLANK(Table14[[#This Row],[Quantity_Sold]]),MEDIAN(Table14[Quantity_Sold]),Table14[[#This Row],[Quantity_Sold]])</f>
        <v>31</v>
      </c>
      <c r="R127" s="4" t="str">
        <f>TRIM(Table14[[#This Row],[Product_Category]])</f>
        <v>Food</v>
      </c>
      <c r="S127" s="4" t="str">
        <f>PROPER(Table14[[#This Row],[Customer_Type]])</f>
        <v>New</v>
      </c>
      <c r="T127" s="13">
        <f>IF(ISBLANK(Table14[[#This Row],[Discount]]),MEDIAN(Table14[Discount]),Table14[[#This Row],[Discount]])</f>
        <v>0.11</v>
      </c>
    </row>
    <row r="128" spans="1:20" x14ac:dyDescent="0.3">
      <c r="A128">
        <v>1009</v>
      </c>
      <c r="B128" s="1">
        <v>45655</v>
      </c>
      <c r="C128" t="s">
        <v>19</v>
      </c>
      <c r="D128" t="s">
        <v>27</v>
      </c>
      <c r="E128">
        <v>62129.03</v>
      </c>
      <c r="F128">
        <v>17</v>
      </c>
      <c r="G128" t="s">
        <v>24</v>
      </c>
      <c r="H128" s="9">
        <v>2843.58</v>
      </c>
      <c r="I128" s="9">
        <v>4153.01</v>
      </c>
      <c r="J128" t="s">
        <v>25</v>
      </c>
      <c r="K128">
        <v>0.12</v>
      </c>
      <c r="L128" s="4" t="s">
        <v>31</v>
      </c>
      <c r="M128" s="4" t="s">
        <v>22</v>
      </c>
      <c r="N128" s="4" t="str">
        <f>IF(ISBLANK(Table14[[#This Row],[Sales_Rep]]),"Unknown",Table14[[#This Row],[Sales_Rep]])</f>
        <v>Eve</v>
      </c>
      <c r="O128" t="str">
        <f>PROPER(Table14[[#This Row],[Region]])</f>
        <v>West</v>
      </c>
      <c r="P128" s="9">
        <f>IF(ISBLANK(Table14[[#This Row],[Sales_Amount]]),MEDIAN(Table14[Sales_Amount]),Table14[[#This Row],[Sales_Amount]])</f>
        <v>62129.03</v>
      </c>
      <c r="Q128" s="11">
        <f>IF(ISBLANK(Table14[[#This Row],[Quantity_Sold]]),MEDIAN(Table14[Quantity_Sold]),Table14[[#This Row],[Quantity_Sold]])</f>
        <v>17</v>
      </c>
      <c r="R128" s="4" t="str">
        <f>TRIM(Table14[[#This Row],[Product_Category]])</f>
        <v>Clothing</v>
      </c>
      <c r="S128" s="4" t="str">
        <f>PROPER(Table14[[#This Row],[Customer_Type]])</f>
        <v>New</v>
      </c>
      <c r="T128" s="13">
        <f>IF(ISBLANK(Table14[[#This Row],[Discount]]),MEDIAN(Table14[Discount]),Table14[[#This Row],[Discount]])</f>
        <v>0.12</v>
      </c>
    </row>
    <row r="129" spans="1:20" x14ac:dyDescent="0.3">
      <c r="A129">
        <v>1223</v>
      </c>
      <c r="B129" s="1">
        <v>45159</v>
      </c>
      <c r="C129" t="s">
        <v>13</v>
      </c>
      <c r="D129" t="s">
        <v>14</v>
      </c>
      <c r="E129">
        <v>9327.6</v>
      </c>
      <c r="F129">
        <v>5</v>
      </c>
      <c r="G129" t="s">
        <v>21</v>
      </c>
      <c r="H129" s="9">
        <v>1580.54</v>
      </c>
      <c r="I129" s="9">
        <v>1943.25</v>
      </c>
      <c r="J129" t="s">
        <v>16</v>
      </c>
      <c r="K129">
        <v>0.04</v>
      </c>
      <c r="L129" s="4" t="s">
        <v>26</v>
      </c>
      <c r="M129" s="4" t="s">
        <v>18</v>
      </c>
      <c r="N129" s="4" t="str">
        <f>IF(ISBLANK(Table14[[#This Row],[Sales_Rep]]),"Unknown",Table14[[#This Row],[Sales_Rep]])</f>
        <v>David</v>
      </c>
      <c r="O129" t="str">
        <f>PROPER(Table14[[#This Row],[Region]])</f>
        <v>East</v>
      </c>
      <c r="P129" s="9">
        <f>IF(ISBLANK(Table14[[#This Row],[Sales_Amount]]),MEDIAN(Table14[Sales_Amount]),Table14[[#This Row],[Sales_Amount]])</f>
        <v>9327.6</v>
      </c>
      <c r="Q129" s="11">
        <f>IF(ISBLANK(Table14[[#This Row],[Quantity_Sold]]),MEDIAN(Table14[Quantity_Sold]),Table14[[#This Row],[Quantity_Sold]])</f>
        <v>5</v>
      </c>
      <c r="R129" s="4" t="str">
        <f>TRIM(Table14[[#This Row],[Product_Category]])</f>
        <v>Electronics</v>
      </c>
      <c r="S129" s="4" t="str">
        <f>PROPER(Table14[[#This Row],[Customer_Type]])</f>
        <v>Returning</v>
      </c>
      <c r="T129" s="13">
        <f>IF(ISBLANK(Table14[[#This Row],[Discount]]),MEDIAN(Table14[Discount]),Table14[[#This Row],[Discount]])</f>
        <v>0.04</v>
      </c>
    </row>
    <row r="130" spans="1:20" x14ac:dyDescent="0.3">
      <c r="A130">
        <v>1421</v>
      </c>
      <c r="B130" s="1">
        <v>45214</v>
      </c>
      <c r="C130" t="s">
        <v>19</v>
      </c>
      <c r="D130" t="s">
        <v>20</v>
      </c>
      <c r="E130">
        <v>40500.93</v>
      </c>
      <c r="F130">
        <v>20</v>
      </c>
      <c r="G130" t="s">
        <v>24</v>
      </c>
      <c r="H130" s="9">
        <v>2125.3000000000002</v>
      </c>
      <c r="I130" s="9">
        <v>2563.35</v>
      </c>
      <c r="J130" t="s">
        <v>16</v>
      </c>
      <c r="K130">
        <v>0.21</v>
      </c>
      <c r="L130" s="4" t="s">
        <v>17</v>
      </c>
      <c r="M130" s="4" t="s">
        <v>22</v>
      </c>
      <c r="N130" s="4" t="str">
        <f>IF(ISBLANK(Table14[[#This Row],[Sales_Rep]]),"Unknown",Table14[[#This Row],[Sales_Rep]])</f>
        <v>Eve</v>
      </c>
      <c r="O130" t="str">
        <f>PROPER(Table14[[#This Row],[Region]])</f>
        <v>North</v>
      </c>
      <c r="P130" s="9">
        <f>IF(ISBLANK(Table14[[#This Row],[Sales_Amount]]),MEDIAN(Table14[Sales_Amount]),Table14[[#This Row],[Sales_Amount]])</f>
        <v>40500.93</v>
      </c>
      <c r="Q130" s="11">
        <f>IF(ISBLANK(Table14[[#This Row],[Quantity_Sold]]),MEDIAN(Table14[Quantity_Sold]),Table14[[#This Row],[Quantity_Sold]])</f>
        <v>20</v>
      </c>
      <c r="R130" s="4" t="str">
        <f>TRIM(Table14[[#This Row],[Product_Category]])</f>
        <v>Clothing</v>
      </c>
      <c r="S130" s="4" t="str">
        <f>PROPER(Table14[[#This Row],[Customer_Type]])</f>
        <v>Returning</v>
      </c>
      <c r="T130" s="13">
        <f>IF(ISBLANK(Table14[[#This Row],[Discount]]),MEDIAN(Table14[Discount]),Table14[[#This Row],[Discount]])</f>
        <v>0.21</v>
      </c>
    </row>
    <row r="131" spans="1:20" x14ac:dyDescent="0.3">
      <c r="A131">
        <v>1002</v>
      </c>
      <c r="B131" s="1">
        <v>45511</v>
      </c>
      <c r="C131" t="s">
        <v>19</v>
      </c>
      <c r="D131" t="s">
        <v>30</v>
      </c>
      <c r="E131">
        <v>99722.53</v>
      </c>
      <c r="F131">
        <v>47</v>
      </c>
      <c r="G131" t="s">
        <v>21</v>
      </c>
      <c r="H131" s="9">
        <v>1591.8</v>
      </c>
      <c r="I131" s="9">
        <v>2331.6</v>
      </c>
      <c r="J131" t="s">
        <v>25</v>
      </c>
      <c r="K131">
        <v>0.09</v>
      </c>
      <c r="L131" s="4" t="s">
        <v>26</v>
      </c>
      <c r="M131" s="4" t="s">
        <v>22</v>
      </c>
      <c r="N131" s="4" t="str">
        <f>IF(ISBLANK(Table14[[#This Row],[Sales_Rep]]),"Unknown",Table14[[#This Row],[Sales_Rep]])</f>
        <v>Eve</v>
      </c>
      <c r="O131" t="str">
        <f>PROPER(Table14[[#This Row],[Region]])</f>
        <v>South</v>
      </c>
      <c r="P131" s="9">
        <f>IF(ISBLANK(Table14[[#This Row],[Sales_Amount]]),MEDIAN(Table14[Sales_Amount]),Table14[[#This Row],[Sales_Amount]])</f>
        <v>99722.53</v>
      </c>
      <c r="Q131" s="11">
        <f>IF(ISBLANK(Table14[[#This Row],[Quantity_Sold]]),MEDIAN(Table14[Quantity_Sold]),Table14[[#This Row],[Quantity_Sold]])</f>
        <v>47</v>
      </c>
      <c r="R131" s="4" t="str">
        <f>TRIM(Table14[[#This Row],[Product_Category]])</f>
        <v>Electronics</v>
      </c>
      <c r="S131" s="4" t="str">
        <f>PROPER(Table14[[#This Row],[Customer_Type]])</f>
        <v>New</v>
      </c>
      <c r="T131" s="13">
        <f>IF(ISBLANK(Table14[[#This Row],[Discount]]),MEDIAN(Table14[Discount]),Table14[[#This Row],[Discount]])</f>
        <v>0.09</v>
      </c>
    </row>
    <row r="132" spans="1:20" x14ac:dyDescent="0.3">
      <c r="A132">
        <v>1209</v>
      </c>
      <c r="B132" s="1">
        <v>45261</v>
      </c>
      <c r="C132" t="s">
        <v>23</v>
      </c>
      <c r="D132" t="s">
        <v>14</v>
      </c>
      <c r="E132">
        <v>25954.16</v>
      </c>
      <c r="F132">
        <v>25</v>
      </c>
      <c r="G132" t="s">
        <v>21</v>
      </c>
      <c r="H132" s="9">
        <v>1018.24</v>
      </c>
      <c r="I132" s="9">
        <v>1207.17</v>
      </c>
      <c r="J132" t="s">
        <v>16</v>
      </c>
      <c r="K132">
        <v>0.14000000000000001</v>
      </c>
      <c r="L132" s="4" t="s">
        <v>26</v>
      </c>
      <c r="M132" s="4" t="s">
        <v>22</v>
      </c>
      <c r="N132" s="4" t="str">
        <f>IF(ISBLANK(Table14[[#This Row],[Sales_Rep]]),"Unknown",Table14[[#This Row],[Sales_Rep]])</f>
        <v>Charlie</v>
      </c>
      <c r="O132" t="str">
        <f>PROPER(Table14[[#This Row],[Region]])</f>
        <v>East</v>
      </c>
      <c r="P132" s="9">
        <f>IF(ISBLANK(Table14[[#This Row],[Sales_Amount]]),MEDIAN(Table14[Sales_Amount]),Table14[[#This Row],[Sales_Amount]])</f>
        <v>25954.16</v>
      </c>
      <c r="Q132" s="11">
        <f>IF(ISBLANK(Table14[[#This Row],[Quantity_Sold]]),MEDIAN(Table14[Quantity_Sold]),Table14[[#This Row],[Quantity_Sold]])</f>
        <v>25</v>
      </c>
      <c r="R132" s="4" t="str">
        <f>TRIM(Table14[[#This Row],[Product_Category]])</f>
        <v>Electronics</v>
      </c>
      <c r="S132" s="4" t="str">
        <f>PROPER(Table14[[#This Row],[Customer_Type]])</f>
        <v>Returning</v>
      </c>
      <c r="T132" s="13">
        <f>IF(ISBLANK(Table14[[#This Row],[Discount]]),MEDIAN(Table14[Discount]),Table14[[#This Row],[Discount]])</f>
        <v>0.14000000000000001</v>
      </c>
    </row>
    <row r="133" spans="1:20" x14ac:dyDescent="0.3">
      <c r="A133">
        <v>1110</v>
      </c>
      <c r="B133" s="1">
        <v>45457</v>
      </c>
      <c r="C133" t="s">
        <v>19</v>
      </c>
      <c r="D133" t="s">
        <v>20</v>
      </c>
      <c r="E133">
        <v>105546.06</v>
      </c>
      <c r="F133">
        <v>47</v>
      </c>
      <c r="G133" t="s">
        <v>15</v>
      </c>
      <c r="H133" s="9">
        <v>1691.19</v>
      </c>
      <c r="I133" s="9">
        <v>2339.23</v>
      </c>
      <c r="J133" t="s">
        <v>16</v>
      </c>
      <c r="K133">
        <v>0.04</v>
      </c>
      <c r="L133" s="4" t="s">
        <v>31</v>
      </c>
      <c r="M133" s="4" t="s">
        <v>18</v>
      </c>
      <c r="N133" s="4" t="str">
        <f>IF(ISBLANK(Table14[[#This Row],[Sales_Rep]]),"Unknown",Table14[[#This Row],[Sales_Rep]])</f>
        <v>Eve</v>
      </c>
      <c r="O133" t="str">
        <f>PROPER(Table14[[#This Row],[Region]])</f>
        <v>North</v>
      </c>
      <c r="P133" s="9">
        <f>IF(ISBLANK(Table14[[#This Row],[Sales_Amount]]),MEDIAN(Table14[Sales_Amount]),Table14[[#This Row],[Sales_Amount]])</f>
        <v>105546.06</v>
      </c>
      <c r="Q133" s="11">
        <f>IF(ISBLANK(Table14[[#This Row],[Quantity_Sold]]),MEDIAN(Table14[Quantity_Sold]),Table14[[#This Row],[Quantity_Sold]])</f>
        <v>47</v>
      </c>
      <c r="R133" s="4" t="str">
        <f>TRIM(Table14[[#This Row],[Product_Category]])</f>
        <v>Food</v>
      </c>
      <c r="S133" s="4" t="str">
        <f>PROPER(Table14[[#This Row],[Customer_Type]])</f>
        <v>Returning</v>
      </c>
      <c r="T133" s="13">
        <f>IF(ISBLANK(Table14[[#This Row],[Discount]]),MEDIAN(Table14[Discount]),Table14[[#This Row],[Discount]])</f>
        <v>0.04</v>
      </c>
    </row>
    <row r="134" spans="1:20" x14ac:dyDescent="0.3">
      <c r="A134">
        <v>1109</v>
      </c>
      <c r="B134" s="1">
        <v>44989</v>
      </c>
      <c r="C134" t="s">
        <v>13</v>
      </c>
      <c r="D134" t="s">
        <v>14</v>
      </c>
      <c r="E134">
        <v>43051.48</v>
      </c>
      <c r="F134">
        <v>12</v>
      </c>
      <c r="G134" t="s">
        <v>21</v>
      </c>
      <c r="H134" s="9">
        <v>3499.63</v>
      </c>
      <c r="I134" s="9">
        <v>4982.8100000000004</v>
      </c>
      <c r="J134" t="s">
        <v>25</v>
      </c>
      <c r="K134">
        <v>0.28000000000000003</v>
      </c>
      <c r="L134" s="4" t="s">
        <v>31</v>
      </c>
      <c r="M134" s="4" t="s">
        <v>22</v>
      </c>
      <c r="N134" s="4" t="str">
        <f>IF(ISBLANK(Table14[[#This Row],[Sales_Rep]]),"Unknown",Table14[[#This Row],[Sales_Rep]])</f>
        <v>David</v>
      </c>
      <c r="O134" t="str">
        <f>PROPER(Table14[[#This Row],[Region]])</f>
        <v>East</v>
      </c>
      <c r="P134" s="9">
        <f>IF(ISBLANK(Table14[[#This Row],[Sales_Amount]]),MEDIAN(Table14[Sales_Amount]),Table14[[#This Row],[Sales_Amount]])</f>
        <v>43051.48</v>
      </c>
      <c r="Q134" s="11">
        <f>IF(ISBLANK(Table14[[#This Row],[Quantity_Sold]]),MEDIAN(Table14[Quantity_Sold]),Table14[[#This Row],[Quantity_Sold]])</f>
        <v>12</v>
      </c>
      <c r="R134" s="4" t="str">
        <f>TRIM(Table14[[#This Row],[Product_Category]])</f>
        <v>Electronics</v>
      </c>
      <c r="S134" s="4" t="str">
        <f>PROPER(Table14[[#This Row],[Customer_Type]])</f>
        <v>New</v>
      </c>
      <c r="T134" s="13">
        <f>IF(ISBLANK(Table14[[#This Row],[Discount]]),MEDIAN(Table14[Discount]),Table14[[#This Row],[Discount]])</f>
        <v>0.28000000000000003</v>
      </c>
    </row>
    <row r="135" spans="1:20" x14ac:dyDescent="0.3">
      <c r="A135">
        <v>1204</v>
      </c>
      <c r="B135" s="1">
        <v>45044</v>
      </c>
      <c r="C135" t="s">
        <v>19</v>
      </c>
      <c r="D135" t="s">
        <v>20</v>
      </c>
      <c r="E135">
        <v>11434.3</v>
      </c>
      <c r="F135">
        <v>4</v>
      </c>
      <c r="G135" t="s">
        <v>21</v>
      </c>
      <c r="H135" s="9">
        <v>3003.57</v>
      </c>
      <c r="I135" s="9">
        <v>3664.84</v>
      </c>
      <c r="J135" t="s">
        <v>16</v>
      </c>
      <c r="K135">
        <v>0.22</v>
      </c>
      <c r="L135" s="4" t="s">
        <v>17</v>
      </c>
      <c r="M135" s="4" t="s">
        <v>18</v>
      </c>
      <c r="N135" s="4" t="str">
        <f>IF(ISBLANK(Table14[[#This Row],[Sales_Rep]]),"Unknown",Table14[[#This Row],[Sales_Rep]])</f>
        <v>Eve</v>
      </c>
      <c r="O135" t="str">
        <f>PROPER(Table14[[#This Row],[Region]])</f>
        <v>North</v>
      </c>
      <c r="P135" s="9">
        <f>IF(ISBLANK(Table14[[#This Row],[Sales_Amount]]),MEDIAN(Table14[Sales_Amount]),Table14[[#This Row],[Sales_Amount]])</f>
        <v>11434.3</v>
      </c>
      <c r="Q135" s="11">
        <f>IF(ISBLANK(Table14[[#This Row],[Quantity_Sold]]),MEDIAN(Table14[Quantity_Sold]),Table14[[#This Row],[Quantity_Sold]])</f>
        <v>4</v>
      </c>
      <c r="R135" s="4" t="str">
        <f>TRIM(Table14[[#This Row],[Product_Category]])</f>
        <v>Electronics</v>
      </c>
      <c r="S135" s="4" t="str">
        <f>PROPER(Table14[[#This Row],[Customer_Type]])</f>
        <v>Returning</v>
      </c>
      <c r="T135" s="13">
        <f>IF(ISBLANK(Table14[[#This Row],[Discount]]),MEDIAN(Table14[Discount]),Table14[[#This Row],[Discount]])</f>
        <v>0.22</v>
      </c>
    </row>
    <row r="136" spans="1:20" x14ac:dyDescent="0.3">
      <c r="A136">
        <v>1233</v>
      </c>
      <c r="B136" s="1">
        <v>45152</v>
      </c>
      <c r="C136" t="s">
        <v>23</v>
      </c>
      <c r="D136" t="s">
        <v>30</v>
      </c>
      <c r="E136">
        <v>26591.9</v>
      </c>
      <c r="F136">
        <v>17</v>
      </c>
      <c r="G136" t="s">
        <v>28</v>
      </c>
      <c r="H136" s="9">
        <v>1794.69</v>
      </c>
      <c r="I136" s="9">
        <v>2203.14</v>
      </c>
      <c r="J136" t="s">
        <v>16</v>
      </c>
      <c r="K136">
        <v>0.28999999999999998</v>
      </c>
      <c r="L136" s="4" t="s">
        <v>31</v>
      </c>
      <c r="M136" s="4" t="s">
        <v>18</v>
      </c>
      <c r="N136" s="4" t="str">
        <f>IF(ISBLANK(Table14[[#This Row],[Sales_Rep]]),"Unknown",Table14[[#This Row],[Sales_Rep]])</f>
        <v>Charlie</v>
      </c>
      <c r="O136" t="str">
        <f>PROPER(Table14[[#This Row],[Region]])</f>
        <v>South</v>
      </c>
      <c r="P136" s="9">
        <f>IF(ISBLANK(Table14[[#This Row],[Sales_Amount]]),MEDIAN(Table14[Sales_Amount]),Table14[[#This Row],[Sales_Amount]])</f>
        <v>26591.9</v>
      </c>
      <c r="Q136" s="11">
        <f>IF(ISBLANK(Table14[[#This Row],[Quantity_Sold]]),MEDIAN(Table14[Quantity_Sold]),Table14[[#This Row],[Quantity_Sold]])</f>
        <v>17</v>
      </c>
      <c r="R136" s="4" t="str">
        <f>TRIM(Table14[[#This Row],[Product_Category]])</f>
        <v>Furniture</v>
      </c>
      <c r="S136" s="4" t="str">
        <f>PROPER(Table14[[#This Row],[Customer_Type]])</f>
        <v>Returning</v>
      </c>
      <c r="T136" s="13">
        <f>IF(ISBLANK(Table14[[#This Row],[Discount]]),MEDIAN(Table14[Discount]),Table14[[#This Row],[Discount]])</f>
        <v>0.28999999999999998</v>
      </c>
    </row>
    <row r="137" spans="1:20" x14ac:dyDescent="0.3">
      <c r="A137">
        <v>1231</v>
      </c>
      <c r="B137" s="1">
        <v>44974</v>
      </c>
      <c r="C137" t="s">
        <v>23</v>
      </c>
      <c r="D137" t="s">
        <v>27</v>
      </c>
      <c r="E137">
        <v>90371.19</v>
      </c>
      <c r="F137">
        <v>34</v>
      </c>
      <c r="G137" t="s">
        <v>15</v>
      </c>
      <c r="H137" s="9">
        <v>2063.79</v>
      </c>
      <c r="I137" s="9">
        <v>3090.67</v>
      </c>
      <c r="J137" t="s">
        <v>25</v>
      </c>
      <c r="K137">
        <v>0.14000000000000001</v>
      </c>
      <c r="L137" s="4" t="s">
        <v>26</v>
      </c>
      <c r="M137" s="4" t="s">
        <v>22</v>
      </c>
      <c r="N137" s="4" t="str">
        <f>IF(ISBLANK(Table14[[#This Row],[Sales_Rep]]),"Unknown",Table14[[#This Row],[Sales_Rep]])</f>
        <v>Charlie</v>
      </c>
      <c r="O137" t="str">
        <f>PROPER(Table14[[#This Row],[Region]])</f>
        <v>West</v>
      </c>
      <c r="P137" s="9">
        <f>IF(ISBLANK(Table14[[#This Row],[Sales_Amount]]),MEDIAN(Table14[Sales_Amount]),Table14[[#This Row],[Sales_Amount]])</f>
        <v>90371.19</v>
      </c>
      <c r="Q137" s="11">
        <f>IF(ISBLANK(Table14[[#This Row],[Quantity_Sold]]),MEDIAN(Table14[Quantity_Sold]),Table14[[#This Row],[Quantity_Sold]])</f>
        <v>34</v>
      </c>
      <c r="R137" s="4" t="str">
        <f>TRIM(Table14[[#This Row],[Product_Category]])</f>
        <v>Food</v>
      </c>
      <c r="S137" s="4" t="str">
        <f>PROPER(Table14[[#This Row],[Customer_Type]])</f>
        <v>New</v>
      </c>
      <c r="T137" s="13">
        <f>IF(ISBLANK(Table14[[#This Row],[Discount]]),MEDIAN(Table14[Discount]),Table14[[#This Row],[Discount]])</f>
        <v>0.14000000000000001</v>
      </c>
    </row>
    <row r="138" spans="1:20" x14ac:dyDescent="0.3">
      <c r="A138">
        <v>1282</v>
      </c>
      <c r="B138" s="1">
        <v>45130</v>
      </c>
      <c r="C138" t="s">
        <v>13</v>
      </c>
      <c r="D138" t="s">
        <v>14</v>
      </c>
      <c r="E138">
        <v>88576.25</v>
      </c>
      <c r="F138">
        <v>33</v>
      </c>
      <c r="G138" t="s">
        <v>15</v>
      </c>
      <c r="H138" s="9">
        <v>2447.06</v>
      </c>
      <c r="I138" s="9">
        <v>3121.08</v>
      </c>
      <c r="J138" t="s">
        <v>16</v>
      </c>
      <c r="K138">
        <v>0.14000000000000001</v>
      </c>
      <c r="L138" s="4" t="s">
        <v>17</v>
      </c>
      <c r="M138" s="4" t="s">
        <v>18</v>
      </c>
      <c r="N138" s="4" t="str">
        <f>IF(ISBLANK(Table14[[#This Row],[Sales_Rep]]),"Unknown",Table14[[#This Row],[Sales_Rep]])</f>
        <v>David</v>
      </c>
      <c r="O138" t="str">
        <f>PROPER(Table14[[#This Row],[Region]])</f>
        <v>East</v>
      </c>
      <c r="P138" s="9">
        <f>IF(ISBLANK(Table14[[#This Row],[Sales_Amount]]),MEDIAN(Table14[Sales_Amount]),Table14[[#This Row],[Sales_Amount]])</f>
        <v>88576.25</v>
      </c>
      <c r="Q138" s="11">
        <f>IF(ISBLANK(Table14[[#This Row],[Quantity_Sold]]),MEDIAN(Table14[Quantity_Sold]),Table14[[#This Row],[Quantity_Sold]])</f>
        <v>33</v>
      </c>
      <c r="R138" s="4" t="str">
        <f>TRIM(Table14[[#This Row],[Product_Category]])</f>
        <v>Food</v>
      </c>
      <c r="S138" s="4" t="str">
        <f>PROPER(Table14[[#This Row],[Customer_Type]])</f>
        <v>Returning</v>
      </c>
      <c r="T138" s="13">
        <f>IF(ISBLANK(Table14[[#This Row],[Discount]]),MEDIAN(Table14[Discount]),Table14[[#This Row],[Discount]])</f>
        <v>0.14000000000000001</v>
      </c>
    </row>
    <row r="139" spans="1:20" x14ac:dyDescent="0.3">
      <c r="A139">
        <v>1458</v>
      </c>
      <c r="B139" s="1">
        <v>45640</v>
      </c>
      <c r="C139" t="s">
        <v>29</v>
      </c>
      <c r="D139" t="s">
        <v>27</v>
      </c>
      <c r="E139">
        <v>174604.32</v>
      </c>
      <c r="F139">
        <v>50</v>
      </c>
      <c r="G139" t="s">
        <v>15</v>
      </c>
      <c r="H139" s="9">
        <v>2800.64</v>
      </c>
      <c r="I139" s="9">
        <v>3637.59</v>
      </c>
      <c r="J139" t="s">
        <v>25</v>
      </c>
      <c r="K139">
        <v>0.04</v>
      </c>
      <c r="L139" s="4" t="s">
        <v>26</v>
      </c>
      <c r="M139" s="4" t="s">
        <v>22</v>
      </c>
      <c r="N139" s="4" t="str">
        <f>IF(ISBLANK(Table14[[#This Row],[Sales_Rep]]),"Unknown",Table14[[#This Row],[Sales_Rep]])</f>
        <v>Bob</v>
      </c>
      <c r="O139" t="str">
        <f>PROPER(Table14[[#This Row],[Region]])</f>
        <v>West</v>
      </c>
      <c r="P139" s="9">
        <f>IF(ISBLANK(Table14[[#This Row],[Sales_Amount]]),MEDIAN(Table14[Sales_Amount]),Table14[[#This Row],[Sales_Amount]])</f>
        <v>174604.32</v>
      </c>
      <c r="Q139" s="11">
        <f>IF(ISBLANK(Table14[[#This Row],[Quantity_Sold]]),MEDIAN(Table14[Quantity_Sold]),Table14[[#This Row],[Quantity_Sold]])</f>
        <v>50</v>
      </c>
      <c r="R139" s="4" t="str">
        <f>TRIM(Table14[[#This Row],[Product_Category]])</f>
        <v>Food</v>
      </c>
      <c r="S139" s="4" t="str">
        <f>PROPER(Table14[[#This Row],[Customer_Type]])</f>
        <v>New</v>
      </c>
      <c r="T139" s="13">
        <f>IF(ISBLANK(Table14[[#This Row],[Discount]]),MEDIAN(Table14[Discount]),Table14[[#This Row],[Discount]])</f>
        <v>0.04</v>
      </c>
    </row>
    <row r="140" spans="1:20" x14ac:dyDescent="0.3">
      <c r="A140">
        <v>1491</v>
      </c>
      <c r="B140" s="1">
        <v>45282</v>
      </c>
      <c r="C140" t="s">
        <v>29</v>
      </c>
      <c r="D140" t="s">
        <v>14</v>
      </c>
      <c r="E140">
        <v>13756.94</v>
      </c>
      <c r="F140">
        <v>26</v>
      </c>
      <c r="G140" t="s">
        <v>21</v>
      </c>
      <c r="H140" s="9">
        <v>604.29</v>
      </c>
      <c r="I140" s="9">
        <v>678.35</v>
      </c>
      <c r="J140" t="s">
        <v>25</v>
      </c>
      <c r="K140">
        <v>0.22</v>
      </c>
      <c r="L140" s="4" t="s">
        <v>31</v>
      </c>
      <c r="M140" s="4" t="s">
        <v>18</v>
      </c>
      <c r="N140" s="4" t="str">
        <f>IF(ISBLANK(Table14[[#This Row],[Sales_Rep]]),"Unknown",Table14[[#This Row],[Sales_Rep]])</f>
        <v>Bob</v>
      </c>
      <c r="O140" t="str">
        <f>PROPER(Table14[[#This Row],[Region]])</f>
        <v>East</v>
      </c>
      <c r="P140" s="9">
        <f>IF(ISBLANK(Table14[[#This Row],[Sales_Amount]]),MEDIAN(Table14[Sales_Amount]),Table14[[#This Row],[Sales_Amount]])</f>
        <v>13756.94</v>
      </c>
      <c r="Q140" s="11">
        <f>IF(ISBLANK(Table14[[#This Row],[Quantity_Sold]]),MEDIAN(Table14[Quantity_Sold]),Table14[[#This Row],[Quantity_Sold]])</f>
        <v>26</v>
      </c>
      <c r="R140" s="4" t="str">
        <f>TRIM(Table14[[#This Row],[Product_Category]])</f>
        <v>Electronics</v>
      </c>
      <c r="S140" s="4" t="str">
        <f>PROPER(Table14[[#This Row],[Customer_Type]])</f>
        <v>New</v>
      </c>
      <c r="T140" s="13">
        <f>IF(ISBLANK(Table14[[#This Row],[Discount]]),MEDIAN(Table14[Discount]),Table14[[#This Row],[Discount]])</f>
        <v>0.22</v>
      </c>
    </row>
    <row r="141" spans="1:20" x14ac:dyDescent="0.3">
      <c r="A141">
        <v>1084</v>
      </c>
      <c r="B141" s="1">
        <v>45258</v>
      </c>
      <c r="C141" t="s">
        <v>19</v>
      </c>
      <c r="D141" t="s">
        <v>27</v>
      </c>
      <c r="E141">
        <v>70349.81</v>
      </c>
      <c r="F141">
        <v>23</v>
      </c>
      <c r="G141" t="s">
        <v>21</v>
      </c>
      <c r="H141" s="9">
        <v>2233.62</v>
      </c>
      <c r="I141" s="9">
        <v>3324.66</v>
      </c>
      <c r="J141" t="s">
        <v>25</v>
      </c>
      <c r="K141">
        <v>0.08</v>
      </c>
      <c r="L141" s="4" t="s">
        <v>17</v>
      </c>
      <c r="M141" s="4" t="s">
        <v>18</v>
      </c>
      <c r="N141" s="4" t="str">
        <f>IF(ISBLANK(Table14[[#This Row],[Sales_Rep]]),"Unknown",Table14[[#This Row],[Sales_Rep]])</f>
        <v>Eve</v>
      </c>
      <c r="O141" t="str">
        <f>PROPER(Table14[[#This Row],[Region]])</f>
        <v>West</v>
      </c>
      <c r="P141" s="9">
        <f>IF(ISBLANK(Table14[[#This Row],[Sales_Amount]]),MEDIAN(Table14[Sales_Amount]),Table14[[#This Row],[Sales_Amount]])</f>
        <v>70349.81</v>
      </c>
      <c r="Q141" s="11">
        <f>IF(ISBLANK(Table14[[#This Row],[Quantity_Sold]]),MEDIAN(Table14[Quantity_Sold]),Table14[[#This Row],[Quantity_Sold]])</f>
        <v>23</v>
      </c>
      <c r="R141" s="4" t="str">
        <f>TRIM(Table14[[#This Row],[Product_Category]])</f>
        <v>Electronics</v>
      </c>
      <c r="S141" s="4" t="str">
        <f>PROPER(Table14[[#This Row],[Customer_Type]])</f>
        <v>New</v>
      </c>
      <c r="T141" s="13">
        <f>IF(ISBLANK(Table14[[#This Row],[Discount]]),MEDIAN(Table14[Discount]),Table14[[#This Row],[Discount]])</f>
        <v>0.08</v>
      </c>
    </row>
    <row r="142" spans="1:20" x14ac:dyDescent="0.3">
      <c r="A142">
        <v>1004</v>
      </c>
      <c r="B142" s="1">
        <v>45642</v>
      </c>
      <c r="C142" t="s">
        <v>32</v>
      </c>
      <c r="D142" t="s">
        <v>27</v>
      </c>
      <c r="E142">
        <v>155553.60000000001</v>
      </c>
      <c r="F142">
        <v>50</v>
      </c>
      <c r="G142" t="s">
        <v>21</v>
      </c>
      <c r="H142" s="9">
        <v>2578.87</v>
      </c>
      <c r="I142" s="9">
        <v>3381.6</v>
      </c>
      <c r="J142" t="s">
        <v>16</v>
      </c>
      <c r="K142">
        <v>0.08</v>
      </c>
      <c r="L142" s="4" t="s">
        <v>26</v>
      </c>
      <c r="M142" s="4" t="s">
        <v>22</v>
      </c>
      <c r="N142" s="4" t="str">
        <f>IF(ISBLANK(Table14[[#This Row],[Sales_Rep]]),"Unknown",Table14[[#This Row],[Sales_Rep]])</f>
        <v>Alice</v>
      </c>
      <c r="O142" t="str">
        <f>PROPER(Table14[[#This Row],[Region]])</f>
        <v>West</v>
      </c>
      <c r="P142" s="9">
        <f>IF(ISBLANK(Table14[[#This Row],[Sales_Amount]]),MEDIAN(Table14[Sales_Amount]),Table14[[#This Row],[Sales_Amount]])</f>
        <v>155553.60000000001</v>
      </c>
      <c r="Q142" s="11">
        <f>IF(ISBLANK(Table14[[#This Row],[Quantity_Sold]]),MEDIAN(Table14[Quantity_Sold]),Table14[[#This Row],[Quantity_Sold]])</f>
        <v>50</v>
      </c>
      <c r="R142" s="4" t="str">
        <f>TRIM(Table14[[#This Row],[Product_Category]])</f>
        <v>Electronics</v>
      </c>
      <c r="S142" s="4" t="str">
        <f>PROPER(Table14[[#This Row],[Customer_Type]])</f>
        <v>Returning</v>
      </c>
      <c r="T142" s="13">
        <f>IF(ISBLANK(Table14[[#This Row],[Discount]]),MEDIAN(Table14[Discount]),Table14[[#This Row],[Discount]])</f>
        <v>0.08</v>
      </c>
    </row>
    <row r="143" spans="1:20" x14ac:dyDescent="0.3">
      <c r="A143">
        <v>1384</v>
      </c>
      <c r="B143" s="1">
        <v>45033</v>
      </c>
      <c r="C143" t="s">
        <v>19</v>
      </c>
      <c r="D143" t="s">
        <v>14</v>
      </c>
      <c r="E143">
        <v>95723.46</v>
      </c>
      <c r="F143">
        <v>28</v>
      </c>
      <c r="G143" t="s">
        <v>21</v>
      </c>
      <c r="H143" s="9">
        <v>2766.66</v>
      </c>
      <c r="I143" s="9">
        <v>3798.55</v>
      </c>
      <c r="J143" t="s">
        <v>16</v>
      </c>
      <c r="K143">
        <v>0.1</v>
      </c>
      <c r="L143" s="4" t="s">
        <v>17</v>
      </c>
      <c r="M143" s="4" t="s">
        <v>22</v>
      </c>
      <c r="N143" s="4" t="str">
        <f>IF(ISBLANK(Table14[[#This Row],[Sales_Rep]]),"Unknown",Table14[[#This Row],[Sales_Rep]])</f>
        <v>Eve</v>
      </c>
      <c r="O143" t="str">
        <f>PROPER(Table14[[#This Row],[Region]])</f>
        <v>East</v>
      </c>
      <c r="P143" s="9">
        <f>IF(ISBLANK(Table14[[#This Row],[Sales_Amount]]),MEDIAN(Table14[Sales_Amount]),Table14[[#This Row],[Sales_Amount]])</f>
        <v>95723.46</v>
      </c>
      <c r="Q143" s="11">
        <f>IF(ISBLANK(Table14[[#This Row],[Quantity_Sold]]),MEDIAN(Table14[Quantity_Sold]),Table14[[#This Row],[Quantity_Sold]])</f>
        <v>28</v>
      </c>
      <c r="R143" s="4" t="str">
        <f>TRIM(Table14[[#This Row],[Product_Category]])</f>
        <v>Electronics</v>
      </c>
      <c r="S143" s="4" t="str">
        <f>PROPER(Table14[[#This Row],[Customer_Type]])</f>
        <v>Returning</v>
      </c>
      <c r="T143" s="13">
        <f>IF(ISBLANK(Table14[[#This Row],[Discount]]),MEDIAN(Table14[Discount]),Table14[[#This Row],[Discount]])</f>
        <v>0.1</v>
      </c>
    </row>
    <row r="144" spans="1:20" x14ac:dyDescent="0.3">
      <c r="A144">
        <v>1038</v>
      </c>
      <c r="B144" s="1">
        <v>45096</v>
      </c>
      <c r="C144" t="s">
        <v>13</v>
      </c>
      <c r="D144" t="s">
        <v>30</v>
      </c>
      <c r="E144">
        <v>4861.6099999999997</v>
      </c>
      <c r="F144">
        <v>6</v>
      </c>
      <c r="G144" t="s">
        <v>28</v>
      </c>
      <c r="H144" s="9">
        <v>592.38</v>
      </c>
      <c r="I144" s="9">
        <v>844.03</v>
      </c>
      <c r="J144" t="s">
        <v>25</v>
      </c>
      <c r="K144">
        <v>0.04</v>
      </c>
      <c r="L144" s="4" t="s">
        <v>17</v>
      </c>
      <c r="M144" s="4" t="s">
        <v>22</v>
      </c>
      <c r="N144" s="4" t="str">
        <f>IF(ISBLANK(Table14[[#This Row],[Sales_Rep]]),"Unknown",Table14[[#This Row],[Sales_Rep]])</f>
        <v>David</v>
      </c>
      <c r="O144" t="str">
        <f>PROPER(Table14[[#This Row],[Region]])</f>
        <v>South</v>
      </c>
      <c r="P144" s="9">
        <f>IF(ISBLANK(Table14[[#This Row],[Sales_Amount]]),MEDIAN(Table14[Sales_Amount]),Table14[[#This Row],[Sales_Amount]])</f>
        <v>4861.6099999999997</v>
      </c>
      <c r="Q144" s="11">
        <f>IF(ISBLANK(Table14[[#This Row],[Quantity_Sold]]),MEDIAN(Table14[Quantity_Sold]),Table14[[#This Row],[Quantity_Sold]])</f>
        <v>6</v>
      </c>
      <c r="R144" s="4" t="str">
        <f>TRIM(Table14[[#This Row],[Product_Category]])</f>
        <v>Furniture</v>
      </c>
      <c r="S144" s="4" t="str">
        <f>PROPER(Table14[[#This Row],[Customer_Type]])</f>
        <v>New</v>
      </c>
      <c r="T144" s="13">
        <f>IF(ISBLANK(Table14[[#This Row],[Discount]]),MEDIAN(Table14[Discount]),Table14[[#This Row],[Discount]])</f>
        <v>0.04</v>
      </c>
    </row>
    <row r="145" spans="1:20" x14ac:dyDescent="0.3">
      <c r="A145">
        <v>1038</v>
      </c>
      <c r="B145" s="1">
        <v>45253</v>
      </c>
      <c r="C145" t="s">
        <v>13</v>
      </c>
      <c r="D145" t="s">
        <v>30</v>
      </c>
      <c r="E145">
        <v>7078.84</v>
      </c>
      <c r="F145">
        <v>29</v>
      </c>
      <c r="G145" t="s">
        <v>28</v>
      </c>
      <c r="H145" s="9">
        <v>290.36</v>
      </c>
      <c r="I145" s="9">
        <v>343.8</v>
      </c>
      <c r="J145" t="s">
        <v>25</v>
      </c>
      <c r="K145">
        <v>0.28999999999999998</v>
      </c>
      <c r="L145" s="4" t="s">
        <v>26</v>
      </c>
      <c r="M145" s="4" t="s">
        <v>18</v>
      </c>
      <c r="N145" s="4" t="str">
        <f>IF(ISBLANK(Table14[[#This Row],[Sales_Rep]]),"Unknown",Table14[[#This Row],[Sales_Rep]])</f>
        <v>David</v>
      </c>
      <c r="O145" t="str">
        <f>PROPER(Table14[[#This Row],[Region]])</f>
        <v>South</v>
      </c>
      <c r="P145" s="9">
        <f>IF(ISBLANK(Table14[[#This Row],[Sales_Amount]]),MEDIAN(Table14[Sales_Amount]),Table14[[#This Row],[Sales_Amount]])</f>
        <v>7078.84</v>
      </c>
      <c r="Q145" s="11">
        <f>IF(ISBLANK(Table14[[#This Row],[Quantity_Sold]]),MEDIAN(Table14[Quantity_Sold]),Table14[[#This Row],[Quantity_Sold]])</f>
        <v>29</v>
      </c>
      <c r="R145" s="4" t="str">
        <f>TRIM(Table14[[#This Row],[Product_Category]])</f>
        <v>Furniture</v>
      </c>
      <c r="S145" s="4" t="str">
        <f>PROPER(Table14[[#This Row],[Customer_Type]])</f>
        <v>New</v>
      </c>
      <c r="T145" s="13">
        <f>IF(ISBLANK(Table14[[#This Row],[Discount]]),MEDIAN(Table14[Discount]),Table14[[#This Row],[Discount]])</f>
        <v>0.28999999999999998</v>
      </c>
    </row>
    <row r="146" spans="1:20" x14ac:dyDescent="0.3">
      <c r="A146">
        <v>1077</v>
      </c>
      <c r="B146" s="1">
        <v>45085</v>
      </c>
      <c r="C146" t="s">
        <v>13</v>
      </c>
      <c r="D146" t="s">
        <v>20</v>
      </c>
      <c r="E146">
        <v>153038.75</v>
      </c>
      <c r="F146">
        <v>26</v>
      </c>
      <c r="G146" t="s">
        <v>28</v>
      </c>
      <c r="H146" s="9">
        <v>4539.8999999999996</v>
      </c>
      <c r="I146" s="9">
        <v>6131.36</v>
      </c>
      <c r="J146" t="s">
        <v>16</v>
      </c>
      <c r="K146">
        <v>0.04</v>
      </c>
      <c r="L146" s="4" t="s">
        <v>26</v>
      </c>
      <c r="M146" s="4" t="s">
        <v>18</v>
      </c>
      <c r="N146" s="4" t="str">
        <f>IF(ISBLANK(Table14[[#This Row],[Sales_Rep]]),"Unknown",Table14[[#This Row],[Sales_Rep]])</f>
        <v>David</v>
      </c>
      <c r="O146" t="str">
        <f>PROPER(Table14[[#This Row],[Region]])</f>
        <v>North</v>
      </c>
      <c r="P146" s="9">
        <f>IF(ISBLANK(Table14[[#This Row],[Sales_Amount]]),MEDIAN(Table14[Sales_Amount]),Table14[[#This Row],[Sales_Amount]])</f>
        <v>153038.75</v>
      </c>
      <c r="Q146" s="11">
        <f>IF(ISBLANK(Table14[[#This Row],[Quantity_Sold]]),MEDIAN(Table14[Quantity_Sold]),Table14[[#This Row],[Quantity_Sold]])</f>
        <v>26</v>
      </c>
      <c r="R146" s="4" t="str">
        <f>TRIM(Table14[[#This Row],[Product_Category]])</f>
        <v>Furniture</v>
      </c>
      <c r="S146" s="4" t="str">
        <f>PROPER(Table14[[#This Row],[Customer_Type]])</f>
        <v>Returning</v>
      </c>
      <c r="T146" s="13">
        <f>IF(ISBLANK(Table14[[#This Row],[Discount]]),MEDIAN(Table14[Discount]),Table14[[#This Row],[Discount]])</f>
        <v>0.04</v>
      </c>
    </row>
    <row r="147" spans="1:20" x14ac:dyDescent="0.3">
      <c r="A147">
        <v>1100</v>
      </c>
      <c r="B147" s="1">
        <v>45374</v>
      </c>
      <c r="C147" t="s">
        <v>13</v>
      </c>
      <c r="D147" t="s">
        <v>27</v>
      </c>
      <c r="E147">
        <v>11721.95</v>
      </c>
      <c r="F147">
        <v>11</v>
      </c>
      <c r="G147" t="s">
        <v>24</v>
      </c>
      <c r="H147" s="9">
        <v>1222.79</v>
      </c>
      <c r="I147" s="9">
        <v>1500.89</v>
      </c>
      <c r="J147" t="s">
        <v>25</v>
      </c>
      <c r="K147">
        <v>0.28999999999999998</v>
      </c>
      <c r="L147" s="4" t="s">
        <v>31</v>
      </c>
      <c r="M147" s="4" t="s">
        <v>18</v>
      </c>
      <c r="N147" s="4" t="str">
        <f>IF(ISBLANK(Table14[[#This Row],[Sales_Rep]]),"Unknown",Table14[[#This Row],[Sales_Rep]])</f>
        <v>David</v>
      </c>
      <c r="O147" t="str">
        <f>PROPER(Table14[[#This Row],[Region]])</f>
        <v>West</v>
      </c>
      <c r="P147" s="9">
        <f>IF(ISBLANK(Table14[[#This Row],[Sales_Amount]]),MEDIAN(Table14[Sales_Amount]),Table14[[#This Row],[Sales_Amount]])</f>
        <v>11721.95</v>
      </c>
      <c r="Q147" s="11">
        <f>IF(ISBLANK(Table14[[#This Row],[Quantity_Sold]]),MEDIAN(Table14[Quantity_Sold]),Table14[[#This Row],[Quantity_Sold]])</f>
        <v>11</v>
      </c>
      <c r="R147" s="4" t="str">
        <f>TRIM(Table14[[#This Row],[Product_Category]])</f>
        <v>Clothing</v>
      </c>
      <c r="S147" s="4" t="str">
        <f>PROPER(Table14[[#This Row],[Customer_Type]])</f>
        <v>New</v>
      </c>
      <c r="T147" s="13">
        <f>IF(ISBLANK(Table14[[#This Row],[Discount]]),MEDIAN(Table14[Discount]),Table14[[#This Row],[Discount]])</f>
        <v>0.28999999999999998</v>
      </c>
    </row>
    <row r="148" spans="1:20" x14ac:dyDescent="0.3">
      <c r="A148">
        <v>1190</v>
      </c>
      <c r="B148" s="1">
        <v>45028</v>
      </c>
      <c r="C148" t="s">
        <v>13</v>
      </c>
      <c r="D148" t="s">
        <v>14</v>
      </c>
      <c r="E148">
        <v>31063.63</v>
      </c>
      <c r="F148">
        <v>7</v>
      </c>
      <c r="G148" t="s">
        <v>15</v>
      </c>
      <c r="H148" s="9">
        <v>4208.53</v>
      </c>
      <c r="I148" s="9">
        <v>5282.93</v>
      </c>
      <c r="J148" t="s">
        <v>25</v>
      </c>
      <c r="K148">
        <v>0.16</v>
      </c>
      <c r="L148" s="4" t="s">
        <v>31</v>
      </c>
      <c r="M148" s="4" t="s">
        <v>18</v>
      </c>
      <c r="N148" s="4" t="str">
        <f>IF(ISBLANK(Table14[[#This Row],[Sales_Rep]]),"Unknown",Table14[[#This Row],[Sales_Rep]])</f>
        <v>David</v>
      </c>
      <c r="O148" t="str">
        <f>PROPER(Table14[[#This Row],[Region]])</f>
        <v>East</v>
      </c>
      <c r="P148" s="9">
        <f>IF(ISBLANK(Table14[[#This Row],[Sales_Amount]]),MEDIAN(Table14[Sales_Amount]),Table14[[#This Row],[Sales_Amount]])</f>
        <v>31063.63</v>
      </c>
      <c r="Q148" s="11">
        <f>IF(ISBLANK(Table14[[#This Row],[Quantity_Sold]]),MEDIAN(Table14[Quantity_Sold]),Table14[[#This Row],[Quantity_Sold]])</f>
        <v>7</v>
      </c>
      <c r="R148" s="4" t="str">
        <f>TRIM(Table14[[#This Row],[Product_Category]])</f>
        <v>Food</v>
      </c>
      <c r="S148" s="4" t="str">
        <f>PROPER(Table14[[#This Row],[Customer_Type]])</f>
        <v>New</v>
      </c>
      <c r="T148" s="13">
        <f>IF(ISBLANK(Table14[[#This Row],[Discount]]),MEDIAN(Table14[Discount]),Table14[[#This Row],[Discount]])</f>
        <v>0.16</v>
      </c>
    </row>
    <row r="149" spans="1:20" x14ac:dyDescent="0.3">
      <c r="A149">
        <v>1133</v>
      </c>
      <c r="B149" s="1">
        <v>45584</v>
      </c>
      <c r="C149" t="s">
        <v>23</v>
      </c>
      <c r="D149" t="s">
        <v>27</v>
      </c>
      <c r="E149">
        <v>27567.43</v>
      </c>
      <c r="F149">
        <v>31</v>
      </c>
      <c r="G149" t="s">
        <v>24</v>
      </c>
      <c r="H149" s="9">
        <v>777.5</v>
      </c>
      <c r="I149" s="9">
        <v>988.08</v>
      </c>
      <c r="J149" t="s">
        <v>25</v>
      </c>
      <c r="K149">
        <v>0.1</v>
      </c>
      <c r="L149" s="4" t="s">
        <v>26</v>
      </c>
      <c r="M149" s="4" t="s">
        <v>22</v>
      </c>
      <c r="N149" s="4" t="str">
        <f>IF(ISBLANK(Table14[[#This Row],[Sales_Rep]]),"Unknown",Table14[[#This Row],[Sales_Rep]])</f>
        <v>Charlie</v>
      </c>
      <c r="O149" t="str">
        <f>PROPER(Table14[[#This Row],[Region]])</f>
        <v>West</v>
      </c>
      <c r="P149" s="9">
        <f>IF(ISBLANK(Table14[[#This Row],[Sales_Amount]]),MEDIAN(Table14[Sales_Amount]),Table14[[#This Row],[Sales_Amount]])</f>
        <v>27567.43</v>
      </c>
      <c r="Q149" s="11">
        <f>IF(ISBLANK(Table14[[#This Row],[Quantity_Sold]]),MEDIAN(Table14[Quantity_Sold]),Table14[[#This Row],[Quantity_Sold]])</f>
        <v>31</v>
      </c>
      <c r="R149" s="4" t="str">
        <f>TRIM(Table14[[#This Row],[Product_Category]])</f>
        <v>Clothing</v>
      </c>
      <c r="S149" s="4" t="str">
        <f>PROPER(Table14[[#This Row],[Customer_Type]])</f>
        <v>New</v>
      </c>
      <c r="T149" s="13">
        <f>IF(ISBLANK(Table14[[#This Row],[Discount]]),MEDIAN(Table14[Discount]),Table14[[#This Row],[Discount]])</f>
        <v>0.1</v>
      </c>
    </row>
    <row r="150" spans="1:20" x14ac:dyDescent="0.3">
      <c r="A150">
        <v>1255</v>
      </c>
      <c r="B150" s="1">
        <v>45276</v>
      </c>
      <c r="C150" t="s">
        <v>29</v>
      </c>
      <c r="D150" t="s">
        <v>27</v>
      </c>
      <c r="E150">
        <v>30960.77</v>
      </c>
      <c r="F150">
        <v>14</v>
      </c>
      <c r="G150" t="s">
        <v>15</v>
      </c>
      <c r="H150" s="9">
        <v>1617.63</v>
      </c>
      <c r="I150" s="9">
        <v>2279.88</v>
      </c>
      <c r="J150" t="s">
        <v>25</v>
      </c>
      <c r="K150">
        <v>0.03</v>
      </c>
      <c r="L150" s="4" t="s">
        <v>26</v>
      </c>
      <c r="M150" s="4" t="s">
        <v>22</v>
      </c>
      <c r="N150" s="4" t="str">
        <f>IF(ISBLANK(Table14[[#This Row],[Sales_Rep]]),"Unknown",Table14[[#This Row],[Sales_Rep]])</f>
        <v>Bob</v>
      </c>
      <c r="O150" t="str">
        <f>PROPER(Table14[[#This Row],[Region]])</f>
        <v>West</v>
      </c>
      <c r="P150" s="9">
        <f>IF(ISBLANK(Table14[[#This Row],[Sales_Amount]]),MEDIAN(Table14[Sales_Amount]),Table14[[#This Row],[Sales_Amount]])</f>
        <v>30960.77</v>
      </c>
      <c r="Q150" s="11">
        <f>IF(ISBLANK(Table14[[#This Row],[Quantity_Sold]]),MEDIAN(Table14[Quantity_Sold]),Table14[[#This Row],[Quantity_Sold]])</f>
        <v>14</v>
      </c>
      <c r="R150" s="4" t="str">
        <f>TRIM(Table14[[#This Row],[Product_Category]])</f>
        <v>Food</v>
      </c>
      <c r="S150" s="4" t="str">
        <f>PROPER(Table14[[#This Row],[Customer_Type]])</f>
        <v>New</v>
      </c>
      <c r="T150" s="13">
        <f>IF(ISBLANK(Table14[[#This Row],[Discount]]),MEDIAN(Table14[Discount]),Table14[[#This Row],[Discount]])</f>
        <v>0.03</v>
      </c>
    </row>
    <row r="151" spans="1:20" x14ac:dyDescent="0.3">
      <c r="A151">
        <v>1122</v>
      </c>
      <c r="B151" s="1">
        <v>45242</v>
      </c>
      <c r="C151" t="s">
        <v>13</v>
      </c>
      <c r="D151" t="s">
        <v>27</v>
      </c>
      <c r="E151">
        <v>16043.04</v>
      </c>
      <c r="G151" t="s">
        <v>28</v>
      </c>
      <c r="H151" s="9">
        <v>718.37</v>
      </c>
      <c r="I151" s="9">
        <v>891.28</v>
      </c>
      <c r="J151" t="s">
        <v>16</v>
      </c>
      <c r="K151">
        <v>0.25</v>
      </c>
      <c r="L151" s="4" t="s">
        <v>31</v>
      </c>
      <c r="M151" s="4" t="s">
        <v>18</v>
      </c>
      <c r="N151" s="4" t="str">
        <f>IF(ISBLANK(Table14[[#This Row],[Sales_Rep]]),"Unknown",Table14[[#This Row],[Sales_Rep]])</f>
        <v>David</v>
      </c>
      <c r="O151" t="str">
        <f>PROPER(Table14[[#This Row],[Region]])</f>
        <v>West</v>
      </c>
      <c r="P151" s="9">
        <f>IF(ISBLANK(Table14[[#This Row],[Sales_Amount]]),MEDIAN(Table14[Sales_Amount]),Table14[[#This Row],[Sales_Amount]])</f>
        <v>16043.04</v>
      </c>
      <c r="Q151" s="11">
        <f>IF(ISBLANK(Table14[[#This Row],[Quantity_Sold]]),MEDIAN(Table14[Quantity_Sold]),Table14[[#This Row],[Quantity_Sold]])</f>
        <v>25</v>
      </c>
      <c r="R151" s="4" t="str">
        <f>TRIM(Table14[[#This Row],[Product_Category]])</f>
        <v>Furniture</v>
      </c>
      <c r="S151" s="4" t="str">
        <f>PROPER(Table14[[#This Row],[Customer_Type]])</f>
        <v>Returning</v>
      </c>
      <c r="T151" s="13">
        <f>IF(ISBLANK(Table14[[#This Row],[Discount]]),MEDIAN(Table14[Discount]),Table14[[#This Row],[Discount]])</f>
        <v>0.25</v>
      </c>
    </row>
    <row r="152" spans="1:20" x14ac:dyDescent="0.3">
      <c r="A152">
        <v>1185</v>
      </c>
      <c r="B152" s="1">
        <v>45021</v>
      </c>
      <c r="C152" t="s">
        <v>32</v>
      </c>
      <c r="D152" t="s">
        <v>27</v>
      </c>
      <c r="E152">
        <v>47758.92</v>
      </c>
      <c r="F152">
        <v>24</v>
      </c>
      <c r="G152" t="s">
        <v>21</v>
      </c>
      <c r="H152" s="9">
        <v>1678.09</v>
      </c>
      <c r="I152" s="9">
        <v>2072.87</v>
      </c>
      <c r="J152" t="s">
        <v>16</v>
      </c>
      <c r="K152">
        <v>0.04</v>
      </c>
      <c r="L152" s="4" t="s">
        <v>31</v>
      </c>
      <c r="M152" s="4" t="s">
        <v>22</v>
      </c>
      <c r="N152" s="4" t="str">
        <f>IF(ISBLANK(Table14[[#This Row],[Sales_Rep]]),"Unknown",Table14[[#This Row],[Sales_Rep]])</f>
        <v>Alice</v>
      </c>
      <c r="O152" t="str">
        <f>PROPER(Table14[[#This Row],[Region]])</f>
        <v>West</v>
      </c>
      <c r="P152" s="9">
        <f>IF(ISBLANK(Table14[[#This Row],[Sales_Amount]]),MEDIAN(Table14[Sales_Amount]),Table14[[#This Row],[Sales_Amount]])</f>
        <v>47758.92</v>
      </c>
      <c r="Q152" s="11">
        <f>IF(ISBLANK(Table14[[#This Row],[Quantity_Sold]]),MEDIAN(Table14[Quantity_Sold]),Table14[[#This Row],[Quantity_Sold]])</f>
        <v>24</v>
      </c>
      <c r="R152" s="4" t="str">
        <f>TRIM(Table14[[#This Row],[Product_Category]])</f>
        <v>Electronics</v>
      </c>
      <c r="S152" s="4" t="str">
        <f>PROPER(Table14[[#This Row],[Customer_Type]])</f>
        <v>Returning</v>
      </c>
      <c r="T152" s="13">
        <f>IF(ISBLANK(Table14[[#This Row],[Discount]]),MEDIAN(Table14[Discount]),Table14[[#This Row],[Discount]])</f>
        <v>0.04</v>
      </c>
    </row>
    <row r="153" spans="1:20" x14ac:dyDescent="0.3">
      <c r="A153">
        <v>1455</v>
      </c>
      <c r="B153" s="1">
        <v>45338</v>
      </c>
      <c r="C153" t="s">
        <v>32</v>
      </c>
      <c r="D153" t="s">
        <v>20</v>
      </c>
      <c r="E153">
        <v>11219.8</v>
      </c>
      <c r="F153">
        <v>40</v>
      </c>
      <c r="G153" t="s">
        <v>15</v>
      </c>
      <c r="H153" s="9">
        <v>314.19</v>
      </c>
      <c r="I153" s="9">
        <v>346.29</v>
      </c>
      <c r="J153" t="s">
        <v>25</v>
      </c>
      <c r="K153">
        <v>0.19</v>
      </c>
      <c r="L153" s="4" t="s">
        <v>26</v>
      </c>
      <c r="M153" s="4" t="s">
        <v>18</v>
      </c>
      <c r="N153" s="4" t="str">
        <f>IF(ISBLANK(Table14[[#This Row],[Sales_Rep]]),"Unknown",Table14[[#This Row],[Sales_Rep]])</f>
        <v>Alice</v>
      </c>
      <c r="O153" t="str">
        <f>PROPER(Table14[[#This Row],[Region]])</f>
        <v>North</v>
      </c>
      <c r="P153" s="9">
        <f>IF(ISBLANK(Table14[[#This Row],[Sales_Amount]]),MEDIAN(Table14[Sales_Amount]),Table14[[#This Row],[Sales_Amount]])</f>
        <v>11219.8</v>
      </c>
      <c r="Q153" s="11">
        <f>IF(ISBLANK(Table14[[#This Row],[Quantity_Sold]]),MEDIAN(Table14[Quantity_Sold]),Table14[[#This Row],[Quantity_Sold]])</f>
        <v>40</v>
      </c>
      <c r="R153" s="4" t="str">
        <f>TRIM(Table14[[#This Row],[Product_Category]])</f>
        <v>Food</v>
      </c>
      <c r="S153" s="4" t="str">
        <f>PROPER(Table14[[#This Row],[Customer_Type]])</f>
        <v>New</v>
      </c>
      <c r="T153" s="13">
        <f>IF(ISBLANK(Table14[[#This Row],[Discount]]),MEDIAN(Table14[Discount]),Table14[[#This Row],[Discount]])</f>
        <v>0.19</v>
      </c>
    </row>
    <row r="154" spans="1:20" x14ac:dyDescent="0.3">
      <c r="A154">
        <v>1327</v>
      </c>
      <c r="B154" s="1">
        <v>45472</v>
      </c>
      <c r="C154" t="s">
        <v>32</v>
      </c>
      <c r="D154" t="s">
        <v>20</v>
      </c>
      <c r="E154">
        <v>224447.6</v>
      </c>
      <c r="F154">
        <v>40</v>
      </c>
      <c r="G154" t="s">
        <v>21</v>
      </c>
      <c r="H154" s="9">
        <v>4402.3</v>
      </c>
      <c r="I154" s="9">
        <v>6601.4</v>
      </c>
      <c r="J154" t="s">
        <v>16</v>
      </c>
      <c r="K154">
        <v>0.15</v>
      </c>
      <c r="L154" s="4" t="s">
        <v>26</v>
      </c>
      <c r="M154" s="4" t="s">
        <v>18</v>
      </c>
      <c r="N154" s="4" t="str">
        <f>IF(ISBLANK(Table14[[#This Row],[Sales_Rep]]),"Unknown",Table14[[#This Row],[Sales_Rep]])</f>
        <v>Alice</v>
      </c>
      <c r="O154" t="str">
        <f>PROPER(Table14[[#This Row],[Region]])</f>
        <v>North</v>
      </c>
      <c r="P154" s="9">
        <f>IF(ISBLANK(Table14[[#This Row],[Sales_Amount]]),MEDIAN(Table14[Sales_Amount]),Table14[[#This Row],[Sales_Amount]])</f>
        <v>224447.6</v>
      </c>
      <c r="Q154" s="11">
        <f>IF(ISBLANK(Table14[[#This Row],[Quantity_Sold]]),MEDIAN(Table14[Quantity_Sold]),Table14[[#This Row],[Quantity_Sold]])</f>
        <v>40</v>
      </c>
      <c r="R154" s="4" t="str">
        <f>TRIM(Table14[[#This Row],[Product_Category]])</f>
        <v>Electronics</v>
      </c>
      <c r="S154" s="4" t="str">
        <f>PROPER(Table14[[#This Row],[Customer_Type]])</f>
        <v>Returning</v>
      </c>
      <c r="T154" s="13">
        <f>IF(ISBLANK(Table14[[#This Row],[Discount]]),MEDIAN(Table14[Discount]),Table14[[#This Row],[Discount]])</f>
        <v>0.15</v>
      </c>
    </row>
    <row r="155" spans="1:20" x14ac:dyDescent="0.3">
      <c r="A155">
        <v>1371</v>
      </c>
      <c r="B155" s="1">
        <v>45303</v>
      </c>
      <c r="C155" t="s">
        <v>32</v>
      </c>
      <c r="D155" t="s">
        <v>14</v>
      </c>
      <c r="E155">
        <v>179639.33</v>
      </c>
      <c r="F155">
        <v>44</v>
      </c>
      <c r="G155" t="s">
        <v>28</v>
      </c>
      <c r="H155" s="9">
        <v>4216.55</v>
      </c>
      <c r="I155" s="9">
        <v>5167.99</v>
      </c>
      <c r="J155" t="s">
        <v>16</v>
      </c>
      <c r="K155">
        <v>0.21</v>
      </c>
      <c r="L155" s="4" t="s">
        <v>17</v>
      </c>
      <c r="M155" s="4" t="s">
        <v>18</v>
      </c>
      <c r="N155" s="4" t="str">
        <f>IF(ISBLANK(Table14[[#This Row],[Sales_Rep]]),"Unknown",Table14[[#This Row],[Sales_Rep]])</f>
        <v>Alice</v>
      </c>
      <c r="O155" t="str">
        <f>PROPER(Table14[[#This Row],[Region]])</f>
        <v>East</v>
      </c>
      <c r="P155" s="9">
        <f>IF(ISBLANK(Table14[[#This Row],[Sales_Amount]]),MEDIAN(Table14[Sales_Amount]),Table14[[#This Row],[Sales_Amount]])</f>
        <v>179639.33</v>
      </c>
      <c r="Q155" s="11">
        <f>IF(ISBLANK(Table14[[#This Row],[Quantity_Sold]]),MEDIAN(Table14[Quantity_Sold]),Table14[[#This Row],[Quantity_Sold]])</f>
        <v>44</v>
      </c>
      <c r="R155" s="4" t="str">
        <f>TRIM(Table14[[#This Row],[Product_Category]])</f>
        <v>Furniture</v>
      </c>
      <c r="S155" s="4" t="str">
        <f>PROPER(Table14[[#This Row],[Customer_Type]])</f>
        <v>Returning</v>
      </c>
      <c r="T155" s="13">
        <f>IF(ISBLANK(Table14[[#This Row],[Discount]]),MEDIAN(Table14[Discount]),Table14[[#This Row],[Discount]])</f>
        <v>0.21</v>
      </c>
    </row>
    <row r="156" spans="1:20" x14ac:dyDescent="0.3">
      <c r="A156">
        <v>1265</v>
      </c>
      <c r="B156" s="1">
        <v>45637</v>
      </c>
      <c r="C156" t="s">
        <v>23</v>
      </c>
      <c r="D156" t="s">
        <v>14</v>
      </c>
      <c r="E156">
        <v>35786.57</v>
      </c>
      <c r="F156">
        <v>13</v>
      </c>
      <c r="G156" t="s">
        <v>15</v>
      </c>
      <c r="H156" s="9">
        <v>2826.25</v>
      </c>
      <c r="I156" s="9">
        <v>3932.59</v>
      </c>
      <c r="J156" t="s">
        <v>16</v>
      </c>
      <c r="K156">
        <v>0.3</v>
      </c>
      <c r="L156" s="4" t="s">
        <v>26</v>
      </c>
      <c r="M156" s="4" t="s">
        <v>18</v>
      </c>
      <c r="N156" s="4" t="str">
        <f>IF(ISBLANK(Table14[[#This Row],[Sales_Rep]]),"Unknown",Table14[[#This Row],[Sales_Rep]])</f>
        <v>Charlie</v>
      </c>
      <c r="O156" t="str">
        <f>PROPER(Table14[[#This Row],[Region]])</f>
        <v>East</v>
      </c>
      <c r="P156" s="9">
        <f>IF(ISBLANK(Table14[[#This Row],[Sales_Amount]]),MEDIAN(Table14[Sales_Amount]),Table14[[#This Row],[Sales_Amount]])</f>
        <v>35786.57</v>
      </c>
      <c r="Q156" s="11">
        <f>IF(ISBLANK(Table14[[#This Row],[Quantity_Sold]]),MEDIAN(Table14[Quantity_Sold]),Table14[[#This Row],[Quantity_Sold]])</f>
        <v>13</v>
      </c>
      <c r="R156" s="4" t="str">
        <f>TRIM(Table14[[#This Row],[Product_Category]])</f>
        <v>Food</v>
      </c>
      <c r="S156" s="4" t="str">
        <f>PROPER(Table14[[#This Row],[Customer_Type]])</f>
        <v>Returning</v>
      </c>
      <c r="T156" s="13">
        <f>IF(ISBLANK(Table14[[#This Row],[Discount]]),MEDIAN(Table14[Discount]),Table14[[#This Row],[Discount]])</f>
        <v>0.3</v>
      </c>
    </row>
    <row r="157" spans="1:20" x14ac:dyDescent="0.3">
      <c r="A157">
        <v>1008</v>
      </c>
      <c r="B157" s="1">
        <v>45624</v>
      </c>
      <c r="C157" t="s">
        <v>32</v>
      </c>
      <c r="D157" t="s">
        <v>20</v>
      </c>
      <c r="E157">
        <v>11237.17</v>
      </c>
      <c r="F157">
        <v>31</v>
      </c>
      <c r="G157" t="s">
        <v>24</v>
      </c>
      <c r="H157" s="9">
        <v>397.49</v>
      </c>
      <c r="I157" s="9">
        <v>442.06</v>
      </c>
      <c r="J157" t="s">
        <v>25</v>
      </c>
      <c r="K157">
        <v>0.18</v>
      </c>
      <c r="L157" s="4" t="s">
        <v>26</v>
      </c>
      <c r="M157" s="4" t="s">
        <v>18</v>
      </c>
      <c r="N157" s="4" t="str">
        <f>IF(ISBLANK(Table14[[#This Row],[Sales_Rep]]),"Unknown",Table14[[#This Row],[Sales_Rep]])</f>
        <v>Alice</v>
      </c>
      <c r="O157" t="str">
        <f>PROPER(Table14[[#This Row],[Region]])</f>
        <v>North</v>
      </c>
      <c r="P157" s="9">
        <f>IF(ISBLANK(Table14[[#This Row],[Sales_Amount]]),MEDIAN(Table14[Sales_Amount]),Table14[[#This Row],[Sales_Amount]])</f>
        <v>11237.17</v>
      </c>
      <c r="Q157" s="11">
        <f>IF(ISBLANK(Table14[[#This Row],[Quantity_Sold]]),MEDIAN(Table14[Quantity_Sold]),Table14[[#This Row],[Quantity_Sold]])</f>
        <v>31</v>
      </c>
      <c r="R157" s="4" t="str">
        <f>TRIM(Table14[[#This Row],[Product_Category]])</f>
        <v>Clothing</v>
      </c>
      <c r="S157" s="4" t="str">
        <f>PROPER(Table14[[#This Row],[Customer_Type]])</f>
        <v>New</v>
      </c>
      <c r="T157" s="13">
        <f>IF(ISBLANK(Table14[[#This Row],[Discount]]),MEDIAN(Table14[Discount]),Table14[[#This Row],[Discount]])</f>
        <v>0.18</v>
      </c>
    </row>
    <row r="158" spans="1:20" x14ac:dyDescent="0.3">
      <c r="A158">
        <v>1170</v>
      </c>
      <c r="B158" s="1">
        <v>45359</v>
      </c>
      <c r="C158" t="s">
        <v>13</v>
      </c>
      <c r="D158" t="s">
        <v>27</v>
      </c>
      <c r="E158">
        <v>14575.05</v>
      </c>
      <c r="F158">
        <v>3</v>
      </c>
      <c r="G158" t="s">
        <v>15</v>
      </c>
      <c r="H158" s="9">
        <v>3526.76</v>
      </c>
      <c r="I158" s="9">
        <v>4957.5</v>
      </c>
      <c r="J158" t="s">
        <v>25</v>
      </c>
      <c r="K158">
        <v>0.02</v>
      </c>
      <c r="L158" s="4" t="s">
        <v>17</v>
      </c>
      <c r="M158" s="4" t="s">
        <v>22</v>
      </c>
      <c r="N158" s="4" t="str">
        <f>IF(ISBLANK(Table14[[#This Row],[Sales_Rep]]),"Unknown",Table14[[#This Row],[Sales_Rep]])</f>
        <v>David</v>
      </c>
      <c r="O158" t="str">
        <f>PROPER(Table14[[#This Row],[Region]])</f>
        <v>West</v>
      </c>
      <c r="P158" s="9">
        <f>IF(ISBLANK(Table14[[#This Row],[Sales_Amount]]),MEDIAN(Table14[Sales_Amount]),Table14[[#This Row],[Sales_Amount]])</f>
        <v>14575.05</v>
      </c>
      <c r="Q158" s="11">
        <f>IF(ISBLANK(Table14[[#This Row],[Quantity_Sold]]),MEDIAN(Table14[Quantity_Sold]),Table14[[#This Row],[Quantity_Sold]])</f>
        <v>3</v>
      </c>
      <c r="R158" s="4" t="str">
        <f>TRIM(Table14[[#This Row],[Product_Category]])</f>
        <v>Food</v>
      </c>
      <c r="S158" s="4" t="str">
        <f>PROPER(Table14[[#This Row],[Customer_Type]])</f>
        <v>New</v>
      </c>
      <c r="T158" s="13">
        <f>IF(ISBLANK(Table14[[#This Row],[Discount]]),MEDIAN(Table14[Discount]),Table14[[#This Row],[Discount]])</f>
        <v>0.02</v>
      </c>
    </row>
    <row r="159" spans="1:20" x14ac:dyDescent="0.3">
      <c r="A159">
        <v>1209</v>
      </c>
      <c r="B159" s="1">
        <v>45026</v>
      </c>
      <c r="C159" t="s">
        <v>19</v>
      </c>
      <c r="D159" t="s">
        <v>27</v>
      </c>
      <c r="E159">
        <v>75917.3</v>
      </c>
      <c r="F159">
        <v>30</v>
      </c>
      <c r="G159" t="s">
        <v>24</v>
      </c>
      <c r="H159" s="9">
        <v>2278.09</v>
      </c>
      <c r="I159" s="9">
        <v>2721.05</v>
      </c>
      <c r="J159" t="s">
        <v>25</v>
      </c>
      <c r="K159">
        <v>7.0000000000000007E-2</v>
      </c>
      <c r="L159" s="4" t="s">
        <v>26</v>
      </c>
      <c r="M159" s="4" t="s">
        <v>18</v>
      </c>
      <c r="N159" s="4" t="str">
        <f>IF(ISBLANK(Table14[[#This Row],[Sales_Rep]]),"Unknown",Table14[[#This Row],[Sales_Rep]])</f>
        <v>Eve</v>
      </c>
      <c r="O159" t="str">
        <f>PROPER(Table14[[#This Row],[Region]])</f>
        <v>West</v>
      </c>
      <c r="P159" s="9">
        <f>IF(ISBLANK(Table14[[#This Row],[Sales_Amount]]),MEDIAN(Table14[Sales_Amount]),Table14[[#This Row],[Sales_Amount]])</f>
        <v>75917.3</v>
      </c>
      <c r="Q159" s="11">
        <f>IF(ISBLANK(Table14[[#This Row],[Quantity_Sold]]),MEDIAN(Table14[Quantity_Sold]),Table14[[#This Row],[Quantity_Sold]])</f>
        <v>30</v>
      </c>
      <c r="R159" s="4" t="str">
        <f>TRIM(Table14[[#This Row],[Product_Category]])</f>
        <v>Clothing</v>
      </c>
      <c r="S159" s="4" t="str">
        <f>PROPER(Table14[[#This Row],[Customer_Type]])</f>
        <v>New</v>
      </c>
      <c r="T159" s="13">
        <f>IF(ISBLANK(Table14[[#This Row],[Discount]]),MEDIAN(Table14[Discount]),Table14[[#This Row],[Discount]])</f>
        <v>7.0000000000000007E-2</v>
      </c>
    </row>
    <row r="160" spans="1:20" x14ac:dyDescent="0.3">
      <c r="A160">
        <v>1387</v>
      </c>
      <c r="B160" s="1">
        <v>45626</v>
      </c>
      <c r="C160" t="s">
        <v>32</v>
      </c>
      <c r="D160" t="s">
        <v>30</v>
      </c>
      <c r="E160">
        <v>161324.79999999999</v>
      </c>
      <c r="F160">
        <v>39</v>
      </c>
      <c r="G160" t="s">
        <v>28</v>
      </c>
      <c r="H160" s="9">
        <v>3994.46</v>
      </c>
      <c r="I160" s="9">
        <v>5589.91</v>
      </c>
      <c r="J160" t="s">
        <v>25</v>
      </c>
      <c r="K160">
        <v>0.26</v>
      </c>
      <c r="L160" s="4" t="s">
        <v>26</v>
      </c>
      <c r="M160" s="4" t="s">
        <v>18</v>
      </c>
      <c r="N160" s="4" t="str">
        <f>IF(ISBLANK(Table14[[#This Row],[Sales_Rep]]),"Unknown",Table14[[#This Row],[Sales_Rep]])</f>
        <v>Alice</v>
      </c>
      <c r="O160" t="str">
        <f>PROPER(Table14[[#This Row],[Region]])</f>
        <v>South</v>
      </c>
      <c r="P160" s="9">
        <f>IF(ISBLANK(Table14[[#This Row],[Sales_Amount]]),MEDIAN(Table14[Sales_Amount]),Table14[[#This Row],[Sales_Amount]])</f>
        <v>161324.79999999999</v>
      </c>
      <c r="Q160" s="11">
        <f>IF(ISBLANK(Table14[[#This Row],[Quantity_Sold]]),MEDIAN(Table14[Quantity_Sold]),Table14[[#This Row],[Quantity_Sold]])</f>
        <v>39</v>
      </c>
      <c r="R160" s="4" t="str">
        <f>TRIM(Table14[[#This Row],[Product_Category]])</f>
        <v>Furniture</v>
      </c>
      <c r="S160" s="4" t="str">
        <f>PROPER(Table14[[#This Row],[Customer_Type]])</f>
        <v>New</v>
      </c>
      <c r="T160" s="13">
        <f>IF(ISBLANK(Table14[[#This Row],[Discount]]),MEDIAN(Table14[Discount]),Table14[[#This Row],[Discount]])</f>
        <v>0.26</v>
      </c>
    </row>
    <row r="161" spans="1:20" x14ac:dyDescent="0.3">
      <c r="A161">
        <v>1210</v>
      </c>
      <c r="B161" s="1">
        <v>45463</v>
      </c>
      <c r="C161" t="s">
        <v>23</v>
      </c>
      <c r="D161" t="s">
        <v>20</v>
      </c>
      <c r="E161">
        <v>46824.36</v>
      </c>
      <c r="F161">
        <v>34</v>
      </c>
      <c r="G161" t="s">
        <v>21</v>
      </c>
      <c r="H161" s="9">
        <v>1124.94</v>
      </c>
      <c r="I161" s="9">
        <v>1434.57</v>
      </c>
      <c r="J161" t="s">
        <v>16</v>
      </c>
      <c r="K161">
        <v>0.04</v>
      </c>
      <c r="L161" s="4" t="s">
        <v>17</v>
      </c>
      <c r="M161" s="4" t="s">
        <v>18</v>
      </c>
      <c r="N161" s="4" t="str">
        <f>IF(ISBLANK(Table14[[#This Row],[Sales_Rep]]),"Unknown",Table14[[#This Row],[Sales_Rep]])</f>
        <v>Charlie</v>
      </c>
      <c r="O161" t="str">
        <f>PROPER(Table14[[#This Row],[Region]])</f>
        <v>North</v>
      </c>
      <c r="P161" s="9">
        <f>IF(ISBLANK(Table14[[#This Row],[Sales_Amount]]),MEDIAN(Table14[Sales_Amount]),Table14[[#This Row],[Sales_Amount]])</f>
        <v>46824.36</v>
      </c>
      <c r="Q161" s="11">
        <f>IF(ISBLANK(Table14[[#This Row],[Quantity_Sold]]),MEDIAN(Table14[Quantity_Sold]),Table14[[#This Row],[Quantity_Sold]])</f>
        <v>34</v>
      </c>
      <c r="R161" s="4" t="str">
        <f>TRIM(Table14[[#This Row],[Product_Category]])</f>
        <v>Electronics</v>
      </c>
      <c r="S161" s="4" t="str">
        <f>PROPER(Table14[[#This Row],[Customer_Type]])</f>
        <v>Returning</v>
      </c>
      <c r="T161" s="13">
        <f>IF(ISBLANK(Table14[[#This Row],[Discount]]),MEDIAN(Table14[Discount]),Table14[[#This Row],[Discount]])</f>
        <v>0.04</v>
      </c>
    </row>
    <row r="162" spans="1:20" x14ac:dyDescent="0.3">
      <c r="A162">
        <v>1021</v>
      </c>
      <c r="B162" s="1">
        <v>45178</v>
      </c>
      <c r="C162" t="s">
        <v>23</v>
      </c>
      <c r="D162" t="s">
        <v>27</v>
      </c>
      <c r="E162">
        <v>89909.43</v>
      </c>
      <c r="F162">
        <v>39</v>
      </c>
      <c r="G162" t="s">
        <v>15</v>
      </c>
      <c r="H162" s="9">
        <v>1816.94</v>
      </c>
      <c r="I162" s="9">
        <v>2712.2</v>
      </c>
      <c r="J162" t="s">
        <v>16</v>
      </c>
      <c r="K162">
        <v>0.15</v>
      </c>
      <c r="L162" s="4" t="s">
        <v>31</v>
      </c>
      <c r="M162" s="4" t="s">
        <v>22</v>
      </c>
      <c r="N162" s="4" t="str">
        <f>IF(ISBLANK(Table14[[#This Row],[Sales_Rep]]),"Unknown",Table14[[#This Row],[Sales_Rep]])</f>
        <v>Charlie</v>
      </c>
      <c r="O162" t="str">
        <f>PROPER(Table14[[#This Row],[Region]])</f>
        <v>West</v>
      </c>
      <c r="P162" s="9">
        <f>IF(ISBLANK(Table14[[#This Row],[Sales_Amount]]),MEDIAN(Table14[Sales_Amount]),Table14[[#This Row],[Sales_Amount]])</f>
        <v>89909.43</v>
      </c>
      <c r="Q162" s="11">
        <f>IF(ISBLANK(Table14[[#This Row],[Quantity_Sold]]),MEDIAN(Table14[Quantity_Sold]),Table14[[#This Row],[Quantity_Sold]])</f>
        <v>39</v>
      </c>
      <c r="R162" s="4" t="str">
        <f>TRIM(Table14[[#This Row],[Product_Category]])</f>
        <v>Food</v>
      </c>
      <c r="S162" s="4" t="str">
        <f>PROPER(Table14[[#This Row],[Customer_Type]])</f>
        <v>Returning</v>
      </c>
      <c r="T162" s="13">
        <f>IF(ISBLANK(Table14[[#This Row],[Discount]]),MEDIAN(Table14[Discount]),Table14[[#This Row],[Discount]])</f>
        <v>0.15</v>
      </c>
    </row>
    <row r="163" spans="1:20" x14ac:dyDescent="0.3">
      <c r="A163">
        <v>1031</v>
      </c>
      <c r="B163" s="1">
        <v>45326</v>
      </c>
      <c r="C163" t="s">
        <v>32</v>
      </c>
      <c r="D163" t="s">
        <v>27</v>
      </c>
      <c r="E163">
        <v>62121.18</v>
      </c>
      <c r="F163">
        <v>40</v>
      </c>
      <c r="G163" t="s">
        <v>28</v>
      </c>
      <c r="H163" s="9">
        <v>1488.62</v>
      </c>
      <c r="I163" s="9">
        <v>1871.12</v>
      </c>
      <c r="J163" t="s">
        <v>25</v>
      </c>
      <c r="K163">
        <v>0.17</v>
      </c>
      <c r="L163" s="4" t="s">
        <v>26</v>
      </c>
      <c r="M163" s="4" t="s">
        <v>18</v>
      </c>
      <c r="N163" s="4" t="str">
        <f>IF(ISBLANK(Table14[[#This Row],[Sales_Rep]]),"Unknown",Table14[[#This Row],[Sales_Rep]])</f>
        <v>Alice</v>
      </c>
      <c r="O163" t="str">
        <f>PROPER(Table14[[#This Row],[Region]])</f>
        <v>West</v>
      </c>
      <c r="P163" s="9">
        <f>IF(ISBLANK(Table14[[#This Row],[Sales_Amount]]),MEDIAN(Table14[Sales_Amount]),Table14[[#This Row],[Sales_Amount]])</f>
        <v>62121.18</v>
      </c>
      <c r="Q163" s="11">
        <f>IF(ISBLANK(Table14[[#This Row],[Quantity_Sold]]),MEDIAN(Table14[Quantity_Sold]),Table14[[#This Row],[Quantity_Sold]])</f>
        <v>40</v>
      </c>
      <c r="R163" s="4" t="str">
        <f>TRIM(Table14[[#This Row],[Product_Category]])</f>
        <v>Furniture</v>
      </c>
      <c r="S163" s="4" t="str">
        <f>PROPER(Table14[[#This Row],[Customer_Type]])</f>
        <v>New</v>
      </c>
      <c r="T163" s="13">
        <f>IF(ISBLANK(Table14[[#This Row],[Discount]]),MEDIAN(Table14[Discount]),Table14[[#This Row],[Discount]])</f>
        <v>0.17</v>
      </c>
    </row>
    <row r="164" spans="1:20" x14ac:dyDescent="0.3">
      <c r="A164">
        <v>1366</v>
      </c>
      <c r="B164" s="1">
        <v>45514</v>
      </c>
      <c r="C164" t="s">
        <v>19</v>
      </c>
      <c r="D164" t="s">
        <v>30</v>
      </c>
      <c r="E164">
        <v>5905.72</v>
      </c>
      <c r="F164">
        <v>22</v>
      </c>
      <c r="G164" t="s">
        <v>21</v>
      </c>
      <c r="H164" s="9">
        <v>305.33999999999997</v>
      </c>
      <c r="I164" s="9">
        <v>339.8</v>
      </c>
      <c r="J164" t="s">
        <v>16</v>
      </c>
      <c r="K164">
        <v>0.21</v>
      </c>
      <c r="L164" s="4" t="s">
        <v>26</v>
      </c>
      <c r="M164" s="4" t="s">
        <v>22</v>
      </c>
      <c r="N164" s="4" t="str">
        <f>IF(ISBLANK(Table14[[#This Row],[Sales_Rep]]),"Unknown",Table14[[#This Row],[Sales_Rep]])</f>
        <v>Eve</v>
      </c>
      <c r="O164" t="str">
        <f>PROPER(Table14[[#This Row],[Region]])</f>
        <v>South</v>
      </c>
      <c r="P164" s="9">
        <f>IF(ISBLANK(Table14[[#This Row],[Sales_Amount]]),MEDIAN(Table14[Sales_Amount]),Table14[[#This Row],[Sales_Amount]])</f>
        <v>5905.72</v>
      </c>
      <c r="Q164" s="11">
        <f>IF(ISBLANK(Table14[[#This Row],[Quantity_Sold]]),MEDIAN(Table14[Quantity_Sold]),Table14[[#This Row],[Quantity_Sold]])</f>
        <v>22</v>
      </c>
      <c r="R164" s="4" t="str">
        <f>TRIM(Table14[[#This Row],[Product_Category]])</f>
        <v>Electronics</v>
      </c>
      <c r="S164" s="4" t="str">
        <f>PROPER(Table14[[#This Row],[Customer_Type]])</f>
        <v>Returning</v>
      </c>
      <c r="T164" s="13">
        <f>IF(ISBLANK(Table14[[#This Row],[Discount]]),MEDIAN(Table14[Discount]),Table14[[#This Row],[Discount]])</f>
        <v>0.21</v>
      </c>
    </row>
    <row r="165" spans="1:20" x14ac:dyDescent="0.3">
      <c r="A165">
        <v>1027</v>
      </c>
      <c r="B165" s="1">
        <v>45537</v>
      </c>
      <c r="C165" t="s">
        <v>32</v>
      </c>
      <c r="D165" t="s">
        <v>20</v>
      </c>
      <c r="E165">
        <v>81788.259999999995</v>
      </c>
      <c r="F165">
        <v>20</v>
      </c>
      <c r="G165" t="s">
        <v>24</v>
      </c>
      <c r="H165" s="9">
        <v>4268.8</v>
      </c>
      <c r="I165" s="9">
        <v>5679.74</v>
      </c>
      <c r="J165" t="s">
        <v>16</v>
      </c>
      <c r="K165">
        <v>0.28000000000000003</v>
      </c>
      <c r="L165" s="4" t="s">
        <v>26</v>
      </c>
      <c r="M165" s="4" t="s">
        <v>22</v>
      </c>
      <c r="N165" s="4" t="str">
        <f>IF(ISBLANK(Table14[[#This Row],[Sales_Rep]]),"Unknown",Table14[[#This Row],[Sales_Rep]])</f>
        <v>Alice</v>
      </c>
      <c r="O165" t="str">
        <f>PROPER(Table14[[#This Row],[Region]])</f>
        <v>North</v>
      </c>
      <c r="P165" s="9">
        <f>IF(ISBLANK(Table14[[#This Row],[Sales_Amount]]),MEDIAN(Table14[Sales_Amount]),Table14[[#This Row],[Sales_Amount]])</f>
        <v>81788.259999999995</v>
      </c>
      <c r="Q165" s="11">
        <f>IF(ISBLANK(Table14[[#This Row],[Quantity_Sold]]),MEDIAN(Table14[Quantity_Sold]),Table14[[#This Row],[Quantity_Sold]])</f>
        <v>20</v>
      </c>
      <c r="R165" s="4" t="str">
        <f>TRIM(Table14[[#This Row],[Product_Category]])</f>
        <v>Clothing</v>
      </c>
      <c r="S165" s="4" t="str">
        <f>PROPER(Table14[[#This Row],[Customer_Type]])</f>
        <v>Returning</v>
      </c>
      <c r="T165" s="13">
        <f>IF(ISBLANK(Table14[[#This Row],[Discount]]),MEDIAN(Table14[Discount]),Table14[[#This Row],[Discount]])</f>
        <v>0.28000000000000003</v>
      </c>
    </row>
    <row r="166" spans="1:20" x14ac:dyDescent="0.3">
      <c r="A166">
        <v>1124</v>
      </c>
      <c r="B166" s="1">
        <v>45325</v>
      </c>
      <c r="C166" t="s">
        <v>23</v>
      </c>
      <c r="D166" t="s">
        <v>27</v>
      </c>
      <c r="E166">
        <v>6048</v>
      </c>
      <c r="F166">
        <v>15</v>
      </c>
      <c r="G166" t="s">
        <v>28</v>
      </c>
      <c r="H166" s="9">
        <v>437.78</v>
      </c>
      <c r="I166" s="9">
        <v>560</v>
      </c>
      <c r="J166" t="s">
        <v>16</v>
      </c>
      <c r="K166">
        <v>0.28000000000000003</v>
      </c>
      <c r="L166" s="4" t="s">
        <v>26</v>
      </c>
      <c r="M166" s="4" t="s">
        <v>22</v>
      </c>
      <c r="N166" s="4" t="str">
        <f>IF(ISBLANK(Table14[[#This Row],[Sales_Rep]]),"Unknown",Table14[[#This Row],[Sales_Rep]])</f>
        <v>Charlie</v>
      </c>
      <c r="O166" t="str">
        <f>PROPER(Table14[[#This Row],[Region]])</f>
        <v>West</v>
      </c>
      <c r="P166" s="9">
        <f>IF(ISBLANK(Table14[[#This Row],[Sales_Amount]]),MEDIAN(Table14[Sales_Amount]),Table14[[#This Row],[Sales_Amount]])</f>
        <v>6048</v>
      </c>
      <c r="Q166" s="11">
        <f>IF(ISBLANK(Table14[[#This Row],[Quantity_Sold]]),MEDIAN(Table14[Quantity_Sold]),Table14[[#This Row],[Quantity_Sold]])</f>
        <v>15</v>
      </c>
      <c r="R166" s="4" t="str">
        <f>TRIM(Table14[[#This Row],[Product_Category]])</f>
        <v>Furniture</v>
      </c>
      <c r="S166" s="4" t="str">
        <f>PROPER(Table14[[#This Row],[Customer_Type]])</f>
        <v>Returning</v>
      </c>
      <c r="T166" s="13">
        <f>IF(ISBLANK(Table14[[#This Row],[Discount]]),MEDIAN(Table14[Discount]),Table14[[#This Row],[Discount]])</f>
        <v>0.28000000000000003</v>
      </c>
    </row>
    <row r="167" spans="1:20" x14ac:dyDescent="0.3">
      <c r="A167">
        <v>1428</v>
      </c>
      <c r="B167" s="1">
        <v>45496</v>
      </c>
      <c r="C167" t="s">
        <v>29</v>
      </c>
      <c r="D167" t="s">
        <v>14</v>
      </c>
      <c r="E167">
        <v>60020.62</v>
      </c>
      <c r="F167">
        <v>30</v>
      </c>
      <c r="G167" t="s">
        <v>24</v>
      </c>
      <c r="H167" s="9">
        <v>1709.93</v>
      </c>
      <c r="I167" s="9">
        <v>2174.66</v>
      </c>
      <c r="J167" t="s">
        <v>16</v>
      </c>
      <c r="K167">
        <v>0.08</v>
      </c>
      <c r="L167" s="4" t="s">
        <v>31</v>
      </c>
      <c r="M167" s="4" t="s">
        <v>18</v>
      </c>
      <c r="N167" s="4" t="str">
        <f>IF(ISBLANK(Table14[[#This Row],[Sales_Rep]]),"Unknown",Table14[[#This Row],[Sales_Rep]])</f>
        <v>Bob</v>
      </c>
      <c r="O167" t="str">
        <f>PROPER(Table14[[#This Row],[Region]])</f>
        <v>East</v>
      </c>
      <c r="P167" s="9">
        <f>IF(ISBLANK(Table14[[#This Row],[Sales_Amount]]),MEDIAN(Table14[Sales_Amount]),Table14[[#This Row],[Sales_Amount]])</f>
        <v>60020.62</v>
      </c>
      <c r="Q167" s="11">
        <f>IF(ISBLANK(Table14[[#This Row],[Quantity_Sold]]),MEDIAN(Table14[Quantity_Sold]),Table14[[#This Row],[Quantity_Sold]])</f>
        <v>30</v>
      </c>
      <c r="R167" s="4" t="str">
        <f>TRIM(Table14[[#This Row],[Product_Category]])</f>
        <v>Clothing</v>
      </c>
      <c r="S167" s="4" t="str">
        <f>PROPER(Table14[[#This Row],[Customer_Type]])</f>
        <v>Returning</v>
      </c>
      <c r="T167" s="13">
        <f>IF(ISBLANK(Table14[[#This Row],[Discount]]),MEDIAN(Table14[Discount]),Table14[[#This Row],[Discount]])</f>
        <v>0.08</v>
      </c>
    </row>
    <row r="168" spans="1:20" x14ac:dyDescent="0.3">
      <c r="A168">
        <v>1431</v>
      </c>
      <c r="B168" s="1">
        <v>44997</v>
      </c>
      <c r="C168" t="s">
        <v>13</v>
      </c>
      <c r="D168" t="s">
        <v>20</v>
      </c>
      <c r="E168">
        <v>86314.12</v>
      </c>
      <c r="F168">
        <v>27</v>
      </c>
      <c r="G168" t="s">
        <v>21</v>
      </c>
      <c r="H168" s="9">
        <v>3250.03</v>
      </c>
      <c r="I168" s="9">
        <v>3898.56</v>
      </c>
      <c r="J168" t="s">
        <v>25</v>
      </c>
      <c r="K168">
        <v>0.18</v>
      </c>
      <c r="L168" s="4" t="s">
        <v>31</v>
      </c>
      <c r="M168" s="4" t="s">
        <v>22</v>
      </c>
      <c r="N168" s="4" t="str">
        <f>IF(ISBLANK(Table14[[#This Row],[Sales_Rep]]),"Unknown",Table14[[#This Row],[Sales_Rep]])</f>
        <v>David</v>
      </c>
      <c r="O168" t="str">
        <f>PROPER(Table14[[#This Row],[Region]])</f>
        <v>North</v>
      </c>
      <c r="P168" s="9">
        <f>IF(ISBLANK(Table14[[#This Row],[Sales_Amount]]),MEDIAN(Table14[Sales_Amount]),Table14[[#This Row],[Sales_Amount]])</f>
        <v>86314.12</v>
      </c>
      <c r="Q168" s="11">
        <f>IF(ISBLANK(Table14[[#This Row],[Quantity_Sold]]),MEDIAN(Table14[Quantity_Sold]),Table14[[#This Row],[Quantity_Sold]])</f>
        <v>27</v>
      </c>
      <c r="R168" s="4" t="str">
        <f>TRIM(Table14[[#This Row],[Product_Category]])</f>
        <v>Electronics</v>
      </c>
      <c r="S168" s="4" t="str">
        <f>PROPER(Table14[[#This Row],[Customer_Type]])</f>
        <v>New</v>
      </c>
      <c r="T168" s="13">
        <f>IF(ISBLANK(Table14[[#This Row],[Discount]]),MEDIAN(Table14[Discount]),Table14[[#This Row],[Discount]])</f>
        <v>0.18</v>
      </c>
    </row>
    <row r="169" spans="1:20" x14ac:dyDescent="0.3">
      <c r="A169">
        <v>1385</v>
      </c>
      <c r="B169" s="1">
        <v>45239</v>
      </c>
      <c r="C169" t="s">
        <v>23</v>
      </c>
      <c r="D169" t="s">
        <v>27</v>
      </c>
      <c r="E169">
        <v>19188.919999999998</v>
      </c>
      <c r="F169">
        <v>11</v>
      </c>
      <c r="G169" t="s">
        <v>15</v>
      </c>
      <c r="H169" s="9">
        <v>1468.37</v>
      </c>
      <c r="I169" s="9">
        <v>1836.26</v>
      </c>
      <c r="J169" t="s">
        <v>16</v>
      </c>
      <c r="K169">
        <v>0.05</v>
      </c>
      <c r="L169" s="4" t="s">
        <v>26</v>
      </c>
      <c r="M169" s="4" t="s">
        <v>22</v>
      </c>
      <c r="N169" s="4" t="str">
        <f>IF(ISBLANK(Table14[[#This Row],[Sales_Rep]]),"Unknown",Table14[[#This Row],[Sales_Rep]])</f>
        <v>Charlie</v>
      </c>
      <c r="O169" t="str">
        <f>PROPER(Table14[[#This Row],[Region]])</f>
        <v>West</v>
      </c>
      <c r="P169" s="9">
        <f>IF(ISBLANK(Table14[[#This Row],[Sales_Amount]]),MEDIAN(Table14[Sales_Amount]),Table14[[#This Row],[Sales_Amount]])</f>
        <v>19188.919999999998</v>
      </c>
      <c r="Q169" s="11">
        <f>IF(ISBLANK(Table14[[#This Row],[Quantity_Sold]]),MEDIAN(Table14[Quantity_Sold]),Table14[[#This Row],[Quantity_Sold]])</f>
        <v>11</v>
      </c>
      <c r="R169" s="4" t="str">
        <f>TRIM(Table14[[#This Row],[Product_Category]])</f>
        <v>Food</v>
      </c>
      <c r="S169" s="4" t="str">
        <f>PROPER(Table14[[#This Row],[Customer_Type]])</f>
        <v>Returning</v>
      </c>
      <c r="T169" s="13">
        <f>IF(ISBLANK(Table14[[#This Row],[Discount]]),MEDIAN(Table14[Discount]),Table14[[#This Row],[Discount]])</f>
        <v>0.05</v>
      </c>
    </row>
    <row r="170" spans="1:20" x14ac:dyDescent="0.3">
      <c r="A170">
        <v>1447</v>
      </c>
      <c r="B170" s="1">
        <v>45104</v>
      </c>
      <c r="C170" t="s">
        <v>32</v>
      </c>
      <c r="D170" t="s">
        <v>20</v>
      </c>
      <c r="E170">
        <v>4367.03</v>
      </c>
      <c r="F170">
        <v>3</v>
      </c>
      <c r="G170" t="s">
        <v>28</v>
      </c>
      <c r="H170" s="9">
        <v>1534.46</v>
      </c>
      <c r="I170" s="9">
        <v>1940.9</v>
      </c>
      <c r="J170" t="s">
        <v>25</v>
      </c>
      <c r="K170">
        <v>0.25</v>
      </c>
      <c r="L170" s="4" t="s">
        <v>17</v>
      </c>
      <c r="M170" s="4" t="s">
        <v>18</v>
      </c>
      <c r="N170" s="4" t="str">
        <f>IF(ISBLANK(Table14[[#This Row],[Sales_Rep]]),"Unknown",Table14[[#This Row],[Sales_Rep]])</f>
        <v>Alice</v>
      </c>
      <c r="O170" t="str">
        <f>PROPER(Table14[[#This Row],[Region]])</f>
        <v>North</v>
      </c>
      <c r="P170" s="9">
        <f>IF(ISBLANK(Table14[[#This Row],[Sales_Amount]]),MEDIAN(Table14[Sales_Amount]),Table14[[#This Row],[Sales_Amount]])</f>
        <v>4367.03</v>
      </c>
      <c r="Q170" s="11">
        <f>IF(ISBLANK(Table14[[#This Row],[Quantity_Sold]]),MEDIAN(Table14[Quantity_Sold]),Table14[[#This Row],[Quantity_Sold]])</f>
        <v>3</v>
      </c>
      <c r="R170" s="4" t="str">
        <f>TRIM(Table14[[#This Row],[Product_Category]])</f>
        <v>Furniture</v>
      </c>
      <c r="S170" s="4" t="str">
        <f>PROPER(Table14[[#This Row],[Customer_Type]])</f>
        <v>New</v>
      </c>
      <c r="T170" s="13">
        <f>IF(ISBLANK(Table14[[#This Row],[Discount]]),MEDIAN(Table14[Discount]),Table14[[#This Row],[Discount]])</f>
        <v>0.25</v>
      </c>
    </row>
    <row r="171" spans="1:20" x14ac:dyDescent="0.3">
      <c r="A171">
        <v>1269</v>
      </c>
      <c r="B171" s="1">
        <v>45501</v>
      </c>
      <c r="C171" t="s">
        <v>13</v>
      </c>
      <c r="D171" t="s">
        <v>14</v>
      </c>
      <c r="E171">
        <v>34192.379999999997</v>
      </c>
      <c r="F171">
        <v>36</v>
      </c>
      <c r="G171" t="s">
        <v>21</v>
      </c>
      <c r="H171" s="9">
        <v>952.64</v>
      </c>
      <c r="I171" s="9">
        <v>1301.08</v>
      </c>
      <c r="J171" t="s">
        <v>25</v>
      </c>
      <c r="K171">
        <v>0.27</v>
      </c>
      <c r="L171" s="4" t="s">
        <v>26</v>
      </c>
      <c r="M171" s="4" t="s">
        <v>22</v>
      </c>
      <c r="N171" s="4" t="str">
        <f>IF(ISBLANK(Table14[[#This Row],[Sales_Rep]]),"Unknown",Table14[[#This Row],[Sales_Rep]])</f>
        <v>David</v>
      </c>
      <c r="O171" t="str">
        <f>PROPER(Table14[[#This Row],[Region]])</f>
        <v>East</v>
      </c>
      <c r="P171" s="9">
        <f>IF(ISBLANK(Table14[[#This Row],[Sales_Amount]]),MEDIAN(Table14[Sales_Amount]),Table14[[#This Row],[Sales_Amount]])</f>
        <v>34192.379999999997</v>
      </c>
      <c r="Q171" s="11">
        <f>IF(ISBLANK(Table14[[#This Row],[Quantity_Sold]]),MEDIAN(Table14[Quantity_Sold]),Table14[[#This Row],[Quantity_Sold]])</f>
        <v>36</v>
      </c>
      <c r="R171" s="4" t="str">
        <f>TRIM(Table14[[#This Row],[Product_Category]])</f>
        <v>Electronics</v>
      </c>
      <c r="S171" s="4" t="str">
        <f>PROPER(Table14[[#This Row],[Customer_Type]])</f>
        <v>New</v>
      </c>
      <c r="T171" s="13">
        <f>IF(ISBLANK(Table14[[#This Row],[Discount]]),MEDIAN(Table14[Discount]),Table14[[#This Row],[Discount]])</f>
        <v>0.27</v>
      </c>
    </row>
    <row r="172" spans="1:20" x14ac:dyDescent="0.3">
      <c r="A172">
        <v>1278</v>
      </c>
      <c r="B172" s="1">
        <v>45309</v>
      </c>
      <c r="C172" t="s">
        <v>32</v>
      </c>
      <c r="D172" t="s">
        <v>30</v>
      </c>
      <c r="E172">
        <v>141710.49</v>
      </c>
      <c r="F172">
        <v>29</v>
      </c>
      <c r="G172" t="s">
        <v>15</v>
      </c>
      <c r="H172" s="9">
        <v>4298.5</v>
      </c>
      <c r="I172" s="9">
        <v>6185.53</v>
      </c>
      <c r="J172" t="s">
        <v>16</v>
      </c>
      <c r="K172">
        <v>0.21</v>
      </c>
      <c r="L172" s="4" t="s">
        <v>26</v>
      </c>
      <c r="M172" s="4" t="s">
        <v>22</v>
      </c>
      <c r="N172" s="4" t="str">
        <f>IF(ISBLANK(Table14[[#This Row],[Sales_Rep]]),"Unknown",Table14[[#This Row],[Sales_Rep]])</f>
        <v>Alice</v>
      </c>
      <c r="O172" t="str">
        <f>PROPER(Table14[[#This Row],[Region]])</f>
        <v>South</v>
      </c>
      <c r="P172" s="9">
        <f>IF(ISBLANK(Table14[[#This Row],[Sales_Amount]]),MEDIAN(Table14[Sales_Amount]),Table14[[#This Row],[Sales_Amount]])</f>
        <v>141710.49</v>
      </c>
      <c r="Q172" s="11">
        <f>IF(ISBLANK(Table14[[#This Row],[Quantity_Sold]]),MEDIAN(Table14[Quantity_Sold]),Table14[[#This Row],[Quantity_Sold]])</f>
        <v>29</v>
      </c>
      <c r="R172" s="4" t="str">
        <f>TRIM(Table14[[#This Row],[Product_Category]])</f>
        <v>Food</v>
      </c>
      <c r="S172" s="4" t="str">
        <f>PROPER(Table14[[#This Row],[Customer_Type]])</f>
        <v>Returning</v>
      </c>
      <c r="T172" s="13">
        <f>IF(ISBLANK(Table14[[#This Row],[Discount]]),MEDIAN(Table14[Discount]),Table14[[#This Row],[Discount]])</f>
        <v>0.21</v>
      </c>
    </row>
    <row r="173" spans="1:20" x14ac:dyDescent="0.3">
      <c r="A173">
        <v>1135</v>
      </c>
      <c r="B173" s="1">
        <v>45571</v>
      </c>
      <c r="C173" t="s">
        <v>32</v>
      </c>
      <c r="D173" t="s">
        <v>27</v>
      </c>
      <c r="E173">
        <v>34908.61</v>
      </c>
      <c r="F173">
        <v>30</v>
      </c>
      <c r="G173" t="s">
        <v>21</v>
      </c>
      <c r="H173" s="9">
        <v>1311.28</v>
      </c>
      <c r="I173" s="9">
        <v>1572.46</v>
      </c>
      <c r="J173" t="s">
        <v>16</v>
      </c>
      <c r="K173">
        <v>0.26</v>
      </c>
      <c r="L173" s="4" t="s">
        <v>31</v>
      </c>
      <c r="M173" s="4" t="s">
        <v>18</v>
      </c>
      <c r="N173" s="4" t="str">
        <f>IF(ISBLANK(Table14[[#This Row],[Sales_Rep]]),"Unknown",Table14[[#This Row],[Sales_Rep]])</f>
        <v>Alice</v>
      </c>
      <c r="O173" t="str">
        <f>PROPER(Table14[[#This Row],[Region]])</f>
        <v>West</v>
      </c>
      <c r="P173" s="9">
        <f>IF(ISBLANK(Table14[[#This Row],[Sales_Amount]]),MEDIAN(Table14[Sales_Amount]),Table14[[#This Row],[Sales_Amount]])</f>
        <v>34908.61</v>
      </c>
      <c r="Q173" s="11">
        <f>IF(ISBLANK(Table14[[#This Row],[Quantity_Sold]]),MEDIAN(Table14[Quantity_Sold]),Table14[[#This Row],[Quantity_Sold]])</f>
        <v>30</v>
      </c>
      <c r="R173" s="4" t="str">
        <f>TRIM(Table14[[#This Row],[Product_Category]])</f>
        <v>Electronics</v>
      </c>
      <c r="S173" s="4" t="str">
        <f>PROPER(Table14[[#This Row],[Customer_Type]])</f>
        <v>Returning</v>
      </c>
      <c r="T173" s="13">
        <f>IF(ISBLANK(Table14[[#This Row],[Discount]]),MEDIAN(Table14[Discount]),Table14[[#This Row],[Discount]])</f>
        <v>0.26</v>
      </c>
    </row>
    <row r="174" spans="1:20" x14ac:dyDescent="0.3">
      <c r="A174">
        <v>1315</v>
      </c>
      <c r="B174" s="1">
        <v>45136</v>
      </c>
      <c r="C174" t="s">
        <v>29</v>
      </c>
      <c r="D174" t="s">
        <v>20</v>
      </c>
      <c r="E174">
        <v>5076.0200000000004</v>
      </c>
      <c r="F174">
        <v>31</v>
      </c>
      <c r="G174" t="s">
        <v>15</v>
      </c>
      <c r="H174" s="9">
        <v>152.21</v>
      </c>
      <c r="I174" s="9">
        <v>188.21</v>
      </c>
      <c r="J174" t="s">
        <v>16</v>
      </c>
      <c r="K174">
        <v>0.13</v>
      </c>
      <c r="L174" s="4" t="s">
        <v>17</v>
      </c>
      <c r="M174" s="4" t="s">
        <v>22</v>
      </c>
      <c r="N174" s="4" t="str">
        <f>IF(ISBLANK(Table14[[#This Row],[Sales_Rep]]),"Unknown",Table14[[#This Row],[Sales_Rep]])</f>
        <v>Bob</v>
      </c>
      <c r="O174" t="str">
        <f>PROPER(Table14[[#This Row],[Region]])</f>
        <v>North</v>
      </c>
      <c r="P174" s="9">
        <f>IF(ISBLANK(Table14[[#This Row],[Sales_Amount]]),MEDIAN(Table14[Sales_Amount]),Table14[[#This Row],[Sales_Amount]])</f>
        <v>5076.0200000000004</v>
      </c>
      <c r="Q174" s="11">
        <f>IF(ISBLANK(Table14[[#This Row],[Quantity_Sold]]),MEDIAN(Table14[Quantity_Sold]),Table14[[#This Row],[Quantity_Sold]])</f>
        <v>31</v>
      </c>
      <c r="R174" s="4" t="str">
        <f>TRIM(Table14[[#This Row],[Product_Category]])</f>
        <v>Food</v>
      </c>
      <c r="S174" s="4" t="str">
        <f>PROPER(Table14[[#This Row],[Customer_Type]])</f>
        <v>Returning</v>
      </c>
      <c r="T174" s="13">
        <f>IF(ISBLANK(Table14[[#This Row],[Discount]]),MEDIAN(Table14[Discount]),Table14[[#This Row],[Discount]])</f>
        <v>0.13</v>
      </c>
    </row>
    <row r="175" spans="1:20" x14ac:dyDescent="0.3">
      <c r="A175">
        <v>1405</v>
      </c>
      <c r="B175" s="1">
        <v>45211</v>
      </c>
      <c r="C175" t="s">
        <v>13</v>
      </c>
      <c r="D175" t="s">
        <v>20</v>
      </c>
      <c r="E175">
        <v>68482.84</v>
      </c>
      <c r="F175">
        <v>26</v>
      </c>
      <c r="G175" t="s">
        <v>21</v>
      </c>
      <c r="H175" s="9">
        <v>1948.83</v>
      </c>
      <c r="I175" s="9">
        <v>2832.21</v>
      </c>
      <c r="J175" t="s">
        <v>25</v>
      </c>
      <c r="K175">
        <v>7.0000000000000007E-2</v>
      </c>
      <c r="L175" s="4" t="s">
        <v>17</v>
      </c>
      <c r="M175" s="4" t="s">
        <v>22</v>
      </c>
      <c r="N175" s="4" t="str">
        <f>IF(ISBLANK(Table14[[#This Row],[Sales_Rep]]),"Unknown",Table14[[#This Row],[Sales_Rep]])</f>
        <v>David</v>
      </c>
      <c r="O175" t="str">
        <f>PROPER(Table14[[#This Row],[Region]])</f>
        <v>North</v>
      </c>
      <c r="P175" s="9">
        <f>IF(ISBLANK(Table14[[#This Row],[Sales_Amount]]),MEDIAN(Table14[Sales_Amount]),Table14[[#This Row],[Sales_Amount]])</f>
        <v>68482.84</v>
      </c>
      <c r="Q175" s="11">
        <f>IF(ISBLANK(Table14[[#This Row],[Quantity_Sold]]),MEDIAN(Table14[Quantity_Sold]),Table14[[#This Row],[Quantity_Sold]])</f>
        <v>26</v>
      </c>
      <c r="R175" s="4" t="str">
        <f>TRIM(Table14[[#This Row],[Product_Category]])</f>
        <v>Electronics</v>
      </c>
      <c r="S175" s="4" t="str">
        <f>PROPER(Table14[[#This Row],[Customer_Type]])</f>
        <v>New</v>
      </c>
      <c r="T175" s="13">
        <f>IF(ISBLANK(Table14[[#This Row],[Discount]]),MEDIAN(Table14[Discount]),Table14[[#This Row],[Discount]])</f>
        <v>7.0000000000000007E-2</v>
      </c>
    </row>
    <row r="176" spans="1:20" x14ac:dyDescent="0.3">
      <c r="A176">
        <v>1276</v>
      </c>
      <c r="B176" s="1">
        <v>44977</v>
      </c>
      <c r="C176" t="s">
        <v>13</v>
      </c>
      <c r="D176" t="s">
        <v>14</v>
      </c>
      <c r="E176">
        <v>35963.07</v>
      </c>
      <c r="F176">
        <v>11</v>
      </c>
      <c r="G176" t="s">
        <v>28</v>
      </c>
      <c r="H176" s="9">
        <v>2755.6</v>
      </c>
      <c r="I176" s="9">
        <v>3939</v>
      </c>
      <c r="J176" t="s">
        <v>25</v>
      </c>
      <c r="K176">
        <v>0.17</v>
      </c>
      <c r="L176" s="4" t="s">
        <v>26</v>
      </c>
      <c r="M176" s="4" t="s">
        <v>18</v>
      </c>
      <c r="N176" s="4" t="str">
        <f>IF(ISBLANK(Table14[[#This Row],[Sales_Rep]]),"Unknown",Table14[[#This Row],[Sales_Rep]])</f>
        <v>David</v>
      </c>
      <c r="O176" t="str">
        <f>PROPER(Table14[[#This Row],[Region]])</f>
        <v>East</v>
      </c>
      <c r="P176" s="9">
        <f>IF(ISBLANK(Table14[[#This Row],[Sales_Amount]]),MEDIAN(Table14[Sales_Amount]),Table14[[#This Row],[Sales_Amount]])</f>
        <v>35963.07</v>
      </c>
      <c r="Q176" s="11">
        <f>IF(ISBLANK(Table14[[#This Row],[Quantity_Sold]]),MEDIAN(Table14[Quantity_Sold]),Table14[[#This Row],[Quantity_Sold]])</f>
        <v>11</v>
      </c>
      <c r="R176" s="4" t="str">
        <f>TRIM(Table14[[#This Row],[Product_Category]])</f>
        <v>Furniture</v>
      </c>
      <c r="S176" s="4" t="str">
        <f>PROPER(Table14[[#This Row],[Customer_Type]])</f>
        <v>New</v>
      </c>
      <c r="T176" s="13">
        <f>IF(ISBLANK(Table14[[#This Row],[Discount]]),MEDIAN(Table14[Discount]),Table14[[#This Row],[Discount]])</f>
        <v>0.17</v>
      </c>
    </row>
    <row r="177" spans="1:20" x14ac:dyDescent="0.3">
      <c r="A177">
        <v>1359</v>
      </c>
      <c r="B177" s="1">
        <v>45368</v>
      </c>
      <c r="C177" t="s">
        <v>29</v>
      </c>
      <c r="D177" t="s">
        <v>27</v>
      </c>
      <c r="E177">
        <v>16960.439999999999</v>
      </c>
      <c r="F177">
        <v>31</v>
      </c>
      <c r="G177" t="s">
        <v>28</v>
      </c>
      <c r="H177" s="9">
        <v>527.45000000000005</v>
      </c>
      <c r="I177" s="9">
        <v>643.66</v>
      </c>
      <c r="J177" t="s">
        <v>25</v>
      </c>
      <c r="K177">
        <v>0.15</v>
      </c>
      <c r="L177" s="4" t="s">
        <v>17</v>
      </c>
      <c r="M177" s="4" t="s">
        <v>18</v>
      </c>
      <c r="N177" s="4" t="str">
        <f>IF(ISBLANK(Table14[[#This Row],[Sales_Rep]]),"Unknown",Table14[[#This Row],[Sales_Rep]])</f>
        <v>Bob</v>
      </c>
      <c r="O177" t="str">
        <f>PROPER(Table14[[#This Row],[Region]])</f>
        <v>West</v>
      </c>
      <c r="P177" s="9">
        <f>IF(ISBLANK(Table14[[#This Row],[Sales_Amount]]),MEDIAN(Table14[Sales_Amount]),Table14[[#This Row],[Sales_Amount]])</f>
        <v>16960.439999999999</v>
      </c>
      <c r="Q177" s="11">
        <f>IF(ISBLANK(Table14[[#This Row],[Quantity_Sold]]),MEDIAN(Table14[Quantity_Sold]),Table14[[#This Row],[Quantity_Sold]])</f>
        <v>31</v>
      </c>
      <c r="R177" s="4" t="str">
        <f>TRIM(Table14[[#This Row],[Product_Category]])</f>
        <v>Furniture</v>
      </c>
      <c r="S177" s="4" t="str">
        <f>PROPER(Table14[[#This Row],[Customer_Type]])</f>
        <v>New</v>
      </c>
      <c r="T177" s="13">
        <f>IF(ISBLANK(Table14[[#This Row],[Discount]]),MEDIAN(Table14[Discount]),Table14[[#This Row],[Discount]])</f>
        <v>0.15</v>
      </c>
    </row>
    <row r="178" spans="1:20" x14ac:dyDescent="0.3">
      <c r="A178">
        <v>1461</v>
      </c>
      <c r="B178" s="1">
        <v>45186</v>
      </c>
      <c r="C178" t="s">
        <v>23</v>
      </c>
      <c r="D178" t="s">
        <v>14</v>
      </c>
      <c r="E178">
        <v>50495.11</v>
      </c>
      <c r="F178">
        <v>18</v>
      </c>
      <c r="G178" t="s">
        <v>24</v>
      </c>
      <c r="H178" s="9">
        <v>2413.7199999999998</v>
      </c>
      <c r="I178" s="9">
        <v>3379.86</v>
      </c>
      <c r="J178" t="s">
        <v>25</v>
      </c>
      <c r="K178">
        <v>0.17</v>
      </c>
      <c r="L178" s="4" t="s">
        <v>17</v>
      </c>
      <c r="M178" s="4" t="s">
        <v>18</v>
      </c>
      <c r="N178" s="4" t="str">
        <f>IF(ISBLANK(Table14[[#This Row],[Sales_Rep]]),"Unknown",Table14[[#This Row],[Sales_Rep]])</f>
        <v>Charlie</v>
      </c>
      <c r="O178" t="str">
        <f>PROPER(Table14[[#This Row],[Region]])</f>
        <v>East</v>
      </c>
      <c r="P178" s="9">
        <f>IF(ISBLANK(Table14[[#This Row],[Sales_Amount]]),MEDIAN(Table14[Sales_Amount]),Table14[[#This Row],[Sales_Amount]])</f>
        <v>50495.11</v>
      </c>
      <c r="Q178" s="11">
        <f>IF(ISBLANK(Table14[[#This Row],[Quantity_Sold]]),MEDIAN(Table14[Quantity_Sold]),Table14[[#This Row],[Quantity_Sold]])</f>
        <v>18</v>
      </c>
      <c r="R178" s="4" t="str">
        <f>TRIM(Table14[[#This Row],[Product_Category]])</f>
        <v>Clothing</v>
      </c>
      <c r="S178" s="4" t="str">
        <f>PROPER(Table14[[#This Row],[Customer_Type]])</f>
        <v>New</v>
      </c>
      <c r="T178" s="13">
        <f>IF(ISBLANK(Table14[[#This Row],[Discount]]),MEDIAN(Table14[Discount]),Table14[[#This Row],[Discount]])</f>
        <v>0.17</v>
      </c>
    </row>
    <row r="179" spans="1:20" x14ac:dyDescent="0.3">
      <c r="A179">
        <v>1288</v>
      </c>
      <c r="B179" s="1">
        <v>45106</v>
      </c>
      <c r="C179" t="s">
        <v>32</v>
      </c>
      <c r="D179" t="s">
        <v>30</v>
      </c>
      <c r="E179">
        <v>1888.09</v>
      </c>
      <c r="F179">
        <v>1</v>
      </c>
      <c r="G179" t="s">
        <v>15</v>
      </c>
      <c r="H179" s="9">
        <v>2076.52</v>
      </c>
      <c r="I179" s="9">
        <v>2484.33</v>
      </c>
      <c r="J179" t="s">
        <v>16</v>
      </c>
      <c r="K179">
        <v>0.24</v>
      </c>
      <c r="L179" s="4" t="s">
        <v>31</v>
      </c>
      <c r="M179" s="4" t="s">
        <v>18</v>
      </c>
      <c r="N179" s="4" t="str">
        <f>IF(ISBLANK(Table14[[#This Row],[Sales_Rep]]),"Unknown",Table14[[#This Row],[Sales_Rep]])</f>
        <v>Alice</v>
      </c>
      <c r="O179" t="str">
        <f>PROPER(Table14[[#This Row],[Region]])</f>
        <v>South</v>
      </c>
      <c r="P179" s="9">
        <f>IF(ISBLANK(Table14[[#This Row],[Sales_Amount]]),MEDIAN(Table14[Sales_Amount]),Table14[[#This Row],[Sales_Amount]])</f>
        <v>1888.09</v>
      </c>
      <c r="Q179" s="11">
        <f>IF(ISBLANK(Table14[[#This Row],[Quantity_Sold]]),MEDIAN(Table14[Quantity_Sold]),Table14[[#This Row],[Quantity_Sold]])</f>
        <v>1</v>
      </c>
      <c r="R179" s="4" t="str">
        <f>TRIM(Table14[[#This Row],[Product_Category]])</f>
        <v>Food</v>
      </c>
      <c r="S179" s="4" t="str">
        <f>PROPER(Table14[[#This Row],[Customer_Type]])</f>
        <v>Returning</v>
      </c>
      <c r="T179" s="13">
        <f>IF(ISBLANK(Table14[[#This Row],[Discount]]),MEDIAN(Table14[Discount]),Table14[[#This Row],[Discount]])</f>
        <v>0.24</v>
      </c>
    </row>
    <row r="180" spans="1:20" x14ac:dyDescent="0.3">
      <c r="A180">
        <v>1226</v>
      </c>
      <c r="B180" s="1">
        <v>45326</v>
      </c>
      <c r="C180" t="s">
        <v>19</v>
      </c>
      <c r="D180" t="s">
        <v>30</v>
      </c>
      <c r="E180">
        <v>70332.78</v>
      </c>
      <c r="F180">
        <v>27</v>
      </c>
      <c r="G180" t="s">
        <v>15</v>
      </c>
      <c r="H180" s="9">
        <v>3064.37</v>
      </c>
      <c r="I180" s="9">
        <v>3383.01</v>
      </c>
      <c r="J180" t="s">
        <v>16</v>
      </c>
      <c r="K180">
        <v>0.23</v>
      </c>
      <c r="L180" s="4" t="s">
        <v>26</v>
      </c>
      <c r="M180" s="4" t="s">
        <v>22</v>
      </c>
      <c r="N180" s="4" t="str">
        <f>IF(ISBLANK(Table14[[#This Row],[Sales_Rep]]),"Unknown",Table14[[#This Row],[Sales_Rep]])</f>
        <v>Eve</v>
      </c>
      <c r="O180" t="str">
        <f>PROPER(Table14[[#This Row],[Region]])</f>
        <v>South</v>
      </c>
      <c r="P180" s="9">
        <f>IF(ISBLANK(Table14[[#This Row],[Sales_Amount]]),MEDIAN(Table14[Sales_Amount]),Table14[[#This Row],[Sales_Amount]])</f>
        <v>70332.78</v>
      </c>
      <c r="Q180" s="11">
        <f>IF(ISBLANK(Table14[[#This Row],[Quantity_Sold]]),MEDIAN(Table14[Quantity_Sold]),Table14[[#This Row],[Quantity_Sold]])</f>
        <v>27</v>
      </c>
      <c r="R180" s="4" t="str">
        <f>TRIM(Table14[[#This Row],[Product_Category]])</f>
        <v>Food</v>
      </c>
      <c r="S180" s="4" t="str">
        <f>PROPER(Table14[[#This Row],[Customer_Type]])</f>
        <v>Returning</v>
      </c>
      <c r="T180" s="13">
        <f>IF(ISBLANK(Table14[[#This Row],[Discount]]),MEDIAN(Table14[Discount]),Table14[[#This Row],[Discount]])</f>
        <v>0.23</v>
      </c>
    </row>
    <row r="181" spans="1:20" x14ac:dyDescent="0.3">
      <c r="A181">
        <v>1007</v>
      </c>
      <c r="B181" s="1">
        <v>45565</v>
      </c>
      <c r="C181" t="s">
        <v>32</v>
      </c>
      <c r="D181" t="s">
        <v>30</v>
      </c>
      <c r="E181">
        <v>151871.66</v>
      </c>
      <c r="F181">
        <v>33</v>
      </c>
      <c r="G181" t="s">
        <v>24</v>
      </c>
      <c r="H181" s="9">
        <v>4095.68</v>
      </c>
      <c r="I181" s="9">
        <v>5900.22</v>
      </c>
      <c r="J181" t="s">
        <v>16</v>
      </c>
      <c r="K181">
        <v>0.22</v>
      </c>
      <c r="L181" s="4" t="s">
        <v>17</v>
      </c>
      <c r="M181" s="4" t="s">
        <v>18</v>
      </c>
      <c r="N181" s="4" t="str">
        <f>IF(ISBLANK(Table14[[#This Row],[Sales_Rep]]),"Unknown",Table14[[#This Row],[Sales_Rep]])</f>
        <v>Alice</v>
      </c>
      <c r="O181" t="str">
        <f>PROPER(Table14[[#This Row],[Region]])</f>
        <v>South</v>
      </c>
      <c r="P181" s="9">
        <f>IF(ISBLANK(Table14[[#This Row],[Sales_Amount]]),MEDIAN(Table14[Sales_Amount]),Table14[[#This Row],[Sales_Amount]])</f>
        <v>151871.66</v>
      </c>
      <c r="Q181" s="11">
        <f>IF(ISBLANK(Table14[[#This Row],[Quantity_Sold]]),MEDIAN(Table14[Quantity_Sold]),Table14[[#This Row],[Quantity_Sold]])</f>
        <v>33</v>
      </c>
      <c r="R181" s="4" t="str">
        <f>TRIM(Table14[[#This Row],[Product_Category]])</f>
        <v>Clothing</v>
      </c>
      <c r="S181" s="4" t="str">
        <f>PROPER(Table14[[#This Row],[Customer_Type]])</f>
        <v>Returning</v>
      </c>
      <c r="T181" s="13">
        <f>IF(ISBLANK(Table14[[#This Row],[Discount]]),MEDIAN(Table14[Discount]),Table14[[#This Row],[Discount]])</f>
        <v>0.22</v>
      </c>
    </row>
    <row r="182" spans="1:20" x14ac:dyDescent="0.3">
      <c r="A182">
        <v>1017</v>
      </c>
      <c r="B182" s="1">
        <v>45201</v>
      </c>
      <c r="C182" t="s">
        <v>32</v>
      </c>
      <c r="D182" t="s">
        <v>14</v>
      </c>
      <c r="E182">
        <v>91734.37</v>
      </c>
      <c r="F182">
        <v>35</v>
      </c>
      <c r="G182" t="s">
        <v>21</v>
      </c>
      <c r="H182" s="9">
        <v>2593.86</v>
      </c>
      <c r="I182" s="9">
        <v>2880.2</v>
      </c>
      <c r="J182" t="s">
        <v>16</v>
      </c>
      <c r="K182">
        <v>0.09</v>
      </c>
      <c r="L182" s="4" t="s">
        <v>31</v>
      </c>
      <c r="M182" s="4" t="s">
        <v>22</v>
      </c>
      <c r="N182" s="4" t="str">
        <f>IF(ISBLANK(Table14[[#This Row],[Sales_Rep]]),"Unknown",Table14[[#This Row],[Sales_Rep]])</f>
        <v>Alice</v>
      </c>
      <c r="O182" t="str">
        <f>PROPER(Table14[[#This Row],[Region]])</f>
        <v>East</v>
      </c>
      <c r="P182" s="9">
        <f>IF(ISBLANK(Table14[[#This Row],[Sales_Amount]]),MEDIAN(Table14[Sales_Amount]),Table14[[#This Row],[Sales_Amount]])</f>
        <v>91734.37</v>
      </c>
      <c r="Q182" s="11">
        <f>IF(ISBLANK(Table14[[#This Row],[Quantity_Sold]]),MEDIAN(Table14[Quantity_Sold]),Table14[[#This Row],[Quantity_Sold]])</f>
        <v>35</v>
      </c>
      <c r="R182" s="4" t="str">
        <f>TRIM(Table14[[#This Row],[Product_Category]])</f>
        <v>Electronics</v>
      </c>
      <c r="S182" s="4" t="str">
        <f>PROPER(Table14[[#This Row],[Customer_Type]])</f>
        <v>Returning</v>
      </c>
      <c r="T182" s="13">
        <f>IF(ISBLANK(Table14[[#This Row],[Discount]]),MEDIAN(Table14[Discount]),Table14[[#This Row],[Discount]])</f>
        <v>0.09</v>
      </c>
    </row>
    <row r="183" spans="1:20" x14ac:dyDescent="0.3">
      <c r="A183">
        <v>1486</v>
      </c>
      <c r="B183" s="1">
        <v>44948</v>
      </c>
      <c r="C183" t="s">
        <v>23</v>
      </c>
      <c r="D183" t="s">
        <v>27</v>
      </c>
      <c r="E183">
        <v>17773.04</v>
      </c>
      <c r="F183">
        <v>4</v>
      </c>
      <c r="G183" t="s">
        <v>24</v>
      </c>
      <c r="H183" s="9">
        <v>3284.56</v>
      </c>
      <c r="I183" s="9">
        <v>4580.68</v>
      </c>
      <c r="J183" t="s">
        <v>16</v>
      </c>
      <c r="K183">
        <v>0.03</v>
      </c>
      <c r="L183" s="4" t="s">
        <v>17</v>
      </c>
      <c r="M183" s="4" t="s">
        <v>22</v>
      </c>
      <c r="N183" s="4" t="str">
        <f>IF(ISBLANK(Table14[[#This Row],[Sales_Rep]]),"Unknown",Table14[[#This Row],[Sales_Rep]])</f>
        <v>Charlie</v>
      </c>
      <c r="O183" t="str">
        <f>PROPER(Table14[[#This Row],[Region]])</f>
        <v>West</v>
      </c>
      <c r="P183" s="9">
        <f>IF(ISBLANK(Table14[[#This Row],[Sales_Amount]]),MEDIAN(Table14[Sales_Amount]),Table14[[#This Row],[Sales_Amount]])</f>
        <v>17773.04</v>
      </c>
      <c r="Q183" s="11">
        <f>IF(ISBLANK(Table14[[#This Row],[Quantity_Sold]]),MEDIAN(Table14[Quantity_Sold]),Table14[[#This Row],[Quantity_Sold]])</f>
        <v>4</v>
      </c>
      <c r="R183" s="4" t="str">
        <f>TRIM(Table14[[#This Row],[Product_Category]])</f>
        <v>Clothing</v>
      </c>
      <c r="S183" s="4" t="str">
        <f>PROPER(Table14[[#This Row],[Customer_Type]])</f>
        <v>Returning</v>
      </c>
      <c r="T183" s="13">
        <f>IF(ISBLANK(Table14[[#This Row],[Discount]]),MEDIAN(Table14[Discount]),Table14[[#This Row],[Discount]])</f>
        <v>0.03</v>
      </c>
    </row>
    <row r="184" spans="1:20" x14ac:dyDescent="0.3">
      <c r="A184">
        <v>1320</v>
      </c>
      <c r="B184" s="1">
        <v>45363</v>
      </c>
      <c r="C184" t="s">
        <v>32</v>
      </c>
      <c r="D184" t="s">
        <v>20</v>
      </c>
      <c r="E184">
        <v>93096.23</v>
      </c>
      <c r="F184">
        <v>14</v>
      </c>
      <c r="G184" t="s">
        <v>21</v>
      </c>
      <c r="H184" s="9">
        <v>4718.2</v>
      </c>
      <c r="I184" s="9">
        <v>6716.9</v>
      </c>
      <c r="J184" t="s">
        <v>16</v>
      </c>
      <c r="K184">
        <v>0.01</v>
      </c>
      <c r="L184" s="4" t="s">
        <v>26</v>
      </c>
      <c r="M184" s="4" t="s">
        <v>22</v>
      </c>
      <c r="N184" s="4" t="str">
        <f>IF(ISBLANK(Table14[[#This Row],[Sales_Rep]]),"Unknown",Table14[[#This Row],[Sales_Rep]])</f>
        <v>Alice</v>
      </c>
      <c r="O184" t="str">
        <f>PROPER(Table14[[#This Row],[Region]])</f>
        <v>North</v>
      </c>
      <c r="P184" s="9">
        <f>IF(ISBLANK(Table14[[#This Row],[Sales_Amount]]),MEDIAN(Table14[Sales_Amount]),Table14[[#This Row],[Sales_Amount]])</f>
        <v>93096.23</v>
      </c>
      <c r="Q184" s="11">
        <f>IF(ISBLANK(Table14[[#This Row],[Quantity_Sold]]),MEDIAN(Table14[Quantity_Sold]),Table14[[#This Row],[Quantity_Sold]])</f>
        <v>14</v>
      </c>
      <c r="R184" s="4" t="str">
        <f>TRIM(Table14[[#This Row],[Product_Category]])</f>
        <v>Electronics</v>
      </c>
      <c r="S184" s="4" t="str">
        <f>PROPER(Table14[[#This Row],[Customer_Type]])</f>
        <v>Returning</v>
      </c>
      <c r="T184" s="13">
        <f>IF(ISBLANK(Table14[[#This Row],[Discount]]),MEDIAN(Table14[Discount]),Table14[[#This Row],[Discount]])</f>
        <v>0.01</v>
      </c>
    </row>
    <row r="185" spans="1:20" x14ac:dyDescent="0.3">
      <c r="A185">
        <v>1069</v>
      </c>
      <c r="B185" s="1">
        <v>45165</v>
      </c>
      <c r="C185" t="s">
        <v>29</v>
      </c>
      <c r="D185" t="s">
        <v>27</v>
      </c>
      <c r="E185">
        <v>22779.63</v>
      </c>
      <c r="F185">
        <v>32</v>
      </c>
      <c r="G185" t="s">
        <v>28</v>
      </c>
      <c r="H185" s="9">
        <v>673.13</v>
      </c>
      <c r="I185" s="9">
        <v>749.33</v>
      </c>
      <c r="J185" t="s">
        <v>16</v>
      </c>
      <c r="K185">
        <v>0.05</v>
      </c>
      <c r="L185" s="4" t="s">
        <v>17</v>
      </c>
      <c r="M185" s="4" t="s">
        <v>18</v>
      </c>
      <c r="N185" s="4" t="str">
        <f>IF(ISBLANK(Table14[[#This Row],[Sales_Rep]]),"Unknown",Table14[[#This Row],[Sales_Rep]])</f>
        <v>Bob</v>
      </c>
      <c r="O185" t="str">
        <f>PROPER(Table14[[#This Row],[Region]])</f>
        <v>West</v>
      </c>
      <c r="P185" s="9">
        <f>IF(ISBLANK(Table14[[#This Row],[Sales_Amount]]),MEDIAN(Table14[Sales_Amount]),Table14[[#This Row],[Sales_Amount]])</f>
        <v>22779.63</v>
      </c>
      <c r="Q185" s="11">
        <f>IF(ISBLANK(Table14[[#This Row],[Quantity_Sold]]),MEDIAN(Table14[Quantity_Sold]),Table14[[#This Row],[Quantity_Sold]])</f>
        <v>32</v>
      </c>
      <c r="R185" s="4" t="str">
        <f>TRIM(Table14[[#This Row],[Product_Category]])</f>
        <v>Furniture</v>
      </c>
      <c r="S185" s="4" t="str">
        <f>PROPER(Table14[[#This Row],[Customer_Type]])</f>
        <v>Returning</v>
      </c>
      <c r="T185" s="13">
        <f>IF(ISBLANK(Table14[[#This Row],[Discount]]),MEDIAN(Table14[Discount]),Table14[[#This Row],[Discount]])</f>
        <v>0.05</v>
      </c>
    </row>
    <row r="186" spans="1:20" x14ac:dyDescent="0.3">
      <c r="A186">
        <v>1268</v>
      </c>
      <c r="B186" s="1">
        <v>45507</v>
      </c>
      <c r="C186" t="s">
        <v>29</v>
      </c>
      <c r="D186" t="s">
        <v>14</v>
      </c>
      <c r="E186">
        <v>6334.02</v>
      </c>
      <c r="F186">
        <v>13</v>
      </c>
      <c r="G186" t="s">
        <v>28</v>
      </c>
      <c r="H186" s="9">
        <v>477.88</v>
      </c>
      <c r="I186" s="9">
        <v>609.04</v>
      </c>
      <c r="J186" t="s">
        <v>16</v>
      </c>
      <c r="K186">
        <v>0.2</v>
      </c>
      <c r="L186" s="4" t="s">
        <v>26</v>
      </c>
      <c r="M186" s="4" t="s">
        <v>18</v>
      </c>
      <c r="N186" s="4" t="str">
        <f>IF(ISBLANK(Table14[[#This Row],[Sales_Rep]]),"Unknown",Table14[[#This Row],[Sales_Rep]])</f>
        <v>Bob</v>
      </c>
      <c r="O186" t="str">
        <f>PROPER(Table14[[#This Row],[Region]])</f>
        <v>East</v>
      </c>
      <c r="P186" s="9">
        <f>IF(ISBLANK(Table14[[#This Row],[Sales_Amount]]),MEDIAN(Table14[Sales_Amount]),Table14[[#This Row],[Sales_Amount]])</f>
        <v>6334.02</v>
      </c>
      <c r="Q186" s="11">
        <f>IF(ISBLANK(Table14[[#This Row],[Quantity_Sold]]),MEDIAN(Table14[Quantity_Sold]),Table14[[#This Row],[Quantity_Sold]])</f>
        <v>13</v>
      </c>
      <c r="R186" s="4" t="str">
        <f>TRIM(Table14[[#This Row],[Product_Category]])</f>
        <v>Furniture</v>
      </c>
      <c r="S186" s="4" t="str">
        <f>PROPER(Table14[[#This Row],[Customer_Type]])</f>
        <v>Returning</v>
      </c>
      <c r="T186" s="13">
        <f>IF(ISBLANK(Table14[[#This Row],[Discount]]),MEDIAN(Table14[Discount]),Table14[[#This Row],[Discount]])</f>
        <v>0.2</v>
      </c>
    </row>
    <row r="187" spans="1:20" x14ac:dyDescent="0.3">
      <c r="A187">
        <v>1247</v>
      </c>
      <c r="B187" s="1">
        <v>45517</v>
      </c>
      <c r="C187" t="s">
        <v>13</v>
      </c>
      <c r="D187" t="s">
        <v>27</v>
      </c>
      <c r="E187">
        <v>42135.68</v>
      </c>
      <c r="F187">
        <v>31</v>
      </c>
      <c r="G187" t="s">
        <v>15</v>
      </c>
      <c r="H187" s="9">
        <v>1268.81</v>
      </c>
      <c r="I187" s="9">
        <v>1657.58</v>
      </c>
      <c r="J187" t="s">
        <v>16</v>
      </c>
      <c r="K187">
        <v>0.18</v>
      </c>
      <c r="L187" s="4" t="s">
        <v>17</v>
      </c>
      <c r="M187" s="4" t="s">
        <v>18</v>
      </c>
      <c r="N187" s="4" t="str">
        <f>IF(ISBLANK(Table14[[#This Row],[Sales_Rep]]),"Unknown",Table14[[#This Row],[Sales_Rep]])</f>
        <v>David</v>
      </c>
      <c r="O187" t="str">
        <f>PROPER(Table14[[#This Row],[Region]])</f>
        <v>West</v>
      </c>
      <c r="P187" s="9">
        <f>IF(ISBLANK(Table14[[#This Row],[Sales_Amount]]),MEDIAN(Table14[Sales_Amount]),Table14[[#This Row],[Sales_Amount]])</f>
        <v>42135.68</v>
      </c>
      <c r="Q187" s="11">
        <f>IF(ISBLANK(Table14[[#This Row],[Quantity_Sold]]),MEDIAN(Table14[Quantity_Sold]),Table14[[#This Row],[Quantity_Sold]])</f>
        <v>31</v>
      </c>
      <c r="R187" s="4" t="str">
        <f>TRIM(Table14[[#This Row],[Product_Category]])</f>
        <v>Food</v>
      </c>
      <c r="S187" s="4" t="str">
        <f>PROPER(Table14[[#This Row],[Customer_Type]])</f>
        <v>Returning</v>
      </c>
      <c r="T187" s="13">
        <f>IF(ISBLANK(Table14[[#This Row],[Discount]]),MEDIAN(Table14[Discount]),Table14[[#This Row],[Discount]])</f>
        <v>0.18</v>
      </c>
    </row>
    <row r="188" spans="1:20" x14ac:dyDescent="0.3">
      <c r="A188">
        <v>1103</v>
      </c>
      <c r="B188" s="1">
        <v>45078</v>
      </c>
      <c r="C188" t="s">
        <v>19</v>
      </c>
      <c r="D188" t="s">
        <v>14</v>
      </c>
      <c r="E188">
        <v>42225.84</v>
      </c>
      <c r="F188">
        <v>36</v>
      </c>
      <c r="G188" t="s">
        <v>28</v>
      </c>
      <c r="H188" s="9">
        <v>1126.82</v>
      </c>
      <c r="I188" s="9">
        <v>1563.92</v>
      </c>
      <c r="J188" t="s">
        <v>16</v>
      </c>
      <c r="K188">
        <v>0.25</v>
      </c>
      <c r="L188" s="4" t="s">
        <v>26</v>
      </c>
      <c r="M188" s="4" t="s">
        <v>22</v>
      </c>
      <c r="N188" s="4" t="str">
        <f>IF(ISBLANK(Table14[[#This Row],[Sales_Rep]]),"Unknown",Table14[[#This Row],[Sales_Rep]])</f>
        <v>Eve</v>
      </c>
      <c r="O188" t="str">
        <f>PROPER(Table14[[#This Row],[Region]])</f>
        <v>East</v>
      </c>
      <c r="P188" s="9">
        <f>IF(ISBLANK(Table14[[#This Row],[Sales_Amount]]),MEDIAN(Table14[Sales_Amount]),Table14[[#This Row],[Sales_Amount]])</f>
        <v>42225.84</v>
      </c>
      <c r="Q188" s="11">
        <f>IF(ISBLANK(Table14[[#This Row],[Quantity_Sold]]),MEDIAN(Table14[Quantity_Sold]),Table14[[#This Row],[Quantity_Sold]])</f>
        <v>36</v>
      </c>
      <c r="R188" s="4" t="str">
        <f>TRIM(Table14[[#This Row],[Product_Category]])</f>
        <v>Furniture</v>
      </c>
      <c r="S188" s="4" t="str">
        <f>PROPER(Table14[[#This Row],[Customer_Type]])</f>
        <v>Returning</v>
      </c>
      <c r="T188" s="13">
        <f>IF(ISBLANK(Table14[[#This Row],[Discount]]),MEDIAN(Table14[Discount]),Table14[[#This Row],[Discount]])</f>
        <v>0.25</v>
      </c>
    </row>
    <row r="189" spans="1:20" x14ac:dyDescent="0.3">
      <c r="A189">
        <v>1007</v>
      </c>
      <c r="B189" s="1">
        <v>45588</v>
      </c>
      <c r="C189" t="s">
        <v>32</v>
      </c>
      <c r="D189" t="s">
        <v>27</v>
      </c>
      <c r="E189">
        <v>140865.17000000001</v>
      </c>
      <c r="F189">
        <v>28</v>
      </c>
      <c r="G189" t="s">
        <v>15</v>
      </c>
      <c r="H189" s="9">
        <v>4720.42</v>
      </c>
      <c r="I189" s="9">
        <v>5352.02</v>
      </c>
      <c r="J189" t="s">
        <v>25</v>
      </c>
      <c r="K189">
        <v>0.06</v>
      </c>
      <c r="L189" s="4" t="s">
        <v>31</v>
      </c>
      <c r="M189" s="4" t="s">
        <v>18</v>
      </c>
      <c r="N189" s="4" t="str">
        <f>IF(ISBLANK(Table14[[#This Row],[Sales_Rep]]),"Unknown",Table14[[#This Row],[Sales_Rep]])</f>
        <v>Alice</v>
      </c>
      <c r="O189" t="str">
        <f>PROPER(Table14[[#This Row],[Region]])</f>
        <v>West</v>
      </c>
      <c r="P189" s="9">
        <f>IF(ISBLANK(Table14[[#This Row],[Sales_Amount]]),MEDIAN(Table14[Sales_Amount]),Table14[[#This Row],[Sales_Amount]])</f>
        <v>140865.17000000001</v>
      </c>
      <c r="Q189" s="11">
        <f>IF(ISBLANK(Table14[[#This Row],[Quantity_Sold]]),MEDIAN(Table14[Quantity_Sold]),Table14[[#This Row],[Quantity_Sold]])</f>
        <v>28</v>
      </c>
      <c r="R189" s="4" t="str">
        <f>TRIM(Table14[[#This Row],[Product_Category]])</f>
        <v>Food</v>
      </c>
      <c r="S189" s="4" t="str">
        <f>PROPER(Table14[[#This Row],[Customer_Type]])</f>
        <v>New</v>
      </c>
      <c r="T189" s="13">
        <f>IF(ISBLANK(Table14[[#This Row],[Discount]]),MEDIAN(Table14[Discount]),Table14[[#This Row],[Discount]])</f>
        <v>0.06</v>
      </c>
    </row>
    <row r="190" spans="1:20" x14ac:dyDescent="0.3">
      <c r="A190">
        <v>1351</v>
      </c>
      <c r="B190" s="1">
        <v>45594</v>
      </c>
      <c r="C190" t="s">
        <v>32</v>
      </c>
      <c r="D190" t="s">
        <v>30</v>
      </c>
      <c r="E190">
        <v>27292.14</v>
      </c>
      <c r="F190">
        <v>6</v>
      </c>
      <c r="G190" t="s">
        <v>28</v>
      </c>
      <c r="H190" s="9">
        <v>3823.73</v>
      </c>
      <c r="I190" s="9">
        <v>5054.1000000000004</v>
      </c>
      <c r="J190" t="s">
        <v>16</v>
      </c>
      <c r="K190">
        <v>0.1</v>
      </c>
      <c r="L190" s="4" t="s">
        <v>31</v>
      </c>
      <c r="M190" s="4" t="s">
        <v>22</v>
      </c>
      <c r="N190" s="4" t="str">
        <f>IF(ISBLANK(Table14[[#This Row],[Sales_Rep]]),"Unknown",Table14[[#This Row],[Sales_Rep]])</f>
        <v>Alice</v>
      </c>
      <c r="O190" t="str">
        <f>PROPER(Table14[[#This Row],[Region]])</f>
        <v>South</v>
      </c>
      <c r="P190" s="9">
        <f>IF(ISBLANK(Table14[[#This Row],[Sales_Amount]]),MEDIAN(Table14[Sales_Amount]),Table14[[#This Row],[Sales_Amount]])</f>
        <v>27292.14</v>
      </c>
      <c r="Q190" s="11">
        <f>IF(ISBLANK(Table14[[#This Row],[Quantity_Sold]]),MEDIAN(Table14[Quantity_Sold]),Table14[[#This Row],[Quantity_Sold]])</f>
        <v>6</v>
      </c>
      <c r="R190" s="4" t="str">
        <f>TRIM(Table14[[#This Row],[Product_Category]])</f>
        <v>Furniture</v>
      </c>
      <c r="S190" s="4" t="str">
        <f>PROPER(Table14[[#This Row],[Customer_Type]])</f>
        <v>Returning</v>
      </c>
      <c r="T190" s="13">
        <f>IF(ISBLANK(Table14[[#This Row],[Discount]]),MEDIAN(Table14[Discount]),Table14[[#This Row],[Discount]])</f>
        <v>0.1</v>
      </c>
    </row>
    <row r="191" spans="1:20" x14ac:dyDescent="0.3">
      <c r="A191">
        <v>1474</v>
      </c>
      <c r="B191" s="1">
        <v>45367</v>
      </c>
      <c r="C191" t="s">
        <v>23</v>
      </c>
      <c r="D191" t="s">
        <v>27</v>
      </c>
      <c r="E191">
        <v>208322.31</v>
      </c>
      <c r="F191">
        <v>49</v>
      </c>
      <c r="G191" t="s">
        <v>15</v>
      </c>
      <c r="H191" s="9">
        <v>4320.49</v>
      </c>
      <c r="I191" s="9">
        <v>5122.26</v>
      </c>
      <c r="J191" t="s">
        <v>16</v>
      </c>
      <c r="K191">
        <v>0.17</v>
      </c>
      <c r="L191" s="4" t="s">
        <v>17</v>
      </c>
      <c r="M191" s="4" t="s">
        <v>18</v>
      </c>
      <c r="N191" s="4" t="str">
        <f>IF(ISBLANK(Table14[[#This Row],[Sales_Rep]]),"Unknown",Table14[[#This Row],[Sales_Rep]])</f>
        <v>Charlie</v>
      </c>
      <c r="O191" t="str">
        <f>PROPER(Table14[[#This Row],[Region]])</f>
        <v>West</v>
      </c>
      <c r="P191" s="9">
        <f>IF(ISBLANK(Table14[[#This Row],[Sales_Amount]]),MEDIAN(Table14[Sales_Amount]),Table14[[#This Row],[Sales_Amount]])</f>
        <v>208322.31</v>
      </c>
      <c r="Q191" s="11">
        <f>IF(ISBLANK(Table14[[#This Row],[Quantity_Sold]]),MEDIAN(Table14[Quantity_Sold]),Table14[[#This Row],[Quantity_Sold]])</f>
        <v>49</v>
      </c>
      <c r="R191" s="4" t="str">
        <f>TRIM(Table14[[#This Row],[Product_Category]])</f>
        <v>Food</v>
      </c>
      <c r="S191" s="4" t="str">
        <f>PROPER(Table14[[#This Row],[Customer_Type]])</f>
        <v>Returning</v>
      </c>
      <c r="T191" s="13">
        <f>IF(ISBLANK(Table14[[#This Row],[Discount]]),MEDIAN(Table14[Discount]),Table14[[#This Row],[Discount]])</f>
        <v>0.17</v>
      </c>
    </row>
    <row r="192" spans="1:20" x14ac:dyDescent="0.3">
      <c r="A192">
        <v>1484</v>
      </c>
      <c r="B192" s="1">
        <v>45241</v>
      </c>
      <c r="C192" t="s">
        <v>29</v>
      </c>
      <c r="D192" t="s">
        <v>27</v>
      </c>
      <c r="E192">
        <v>118702.74</v>
      </c>
      <c r="F192">
        <v>37</v>
      </c>
      <c r="G192" t="s">
        <v>28</v>
      </c>
      <c r="H192" s="9">
        <v>2765.48</v>
      </c>
      <c r="I192" s="9">
        <v>4060.99</v>
      </c>
      <c r="J192" t="s">
        <v>16</v>
      </c>
      <c r="K192">
        <v>0.21</v>
      </c>
      <c r="L192" s="4" t="s">
        <v>26</v>
      </c>
      <c r="M192" s="4" t="s">
        <v>18</v>
      </c>
      <c r="N192" s="4" t="str">
        <f>IF(ISBLANK(Table14[[#This Row],[Sales_Rep]]),"Unknown",Table14[[#This Row],[Sales_Rep]])</f>
        <v>Bob</v>
      </c>
      <c r="O192" t="str">
        <f>PROPER(Table14[[#This Row],[Region]])</f>
        <v>West</v>
      </c>
      <c r="P192" s="9">
        <f>IF(ISBLANK(Table14[[#This Row],[Sales_Amount]]),MEDIAN(Table14[Sales_Amount]),Table14[[#This Row],[Sales_Amount]])</f>
        <v>118702.74</v>
      </c>
      <c r="Q192" s="11">
        <f>IF(ISBLANK(Table14[[#This Row],[Quantity_Sold]]),MEDIAN(Table14[Quantity_Sold]),Table14[[#This Row],[Quantity_Sold]])</f>
        <v>37</v>
      </c>
      <c r="R192" s="4" t="str">
        <f>TRIM(Table14[[#This Row],[Product_Category]])</f>
        <v>Furniture</v>
      </c>
      <c r="S192" s="4" t="str">
        <f>PROPER(Table14[[#This Row],[Customer_Type]])</f>
        <v>Returning</v>
      </c>
      <c r="T192" s="13">
        <f>IF(ISBLANK(Table14[[#This Row],[Discount]]),MEDIAN(Table14[Discount]),Table14[[#This Row],[Discount]])</f>
        <v>0.21</v>
      </c>
    </row>
    <row r="193" spans="1:20" x14ac:dyDescent="0.3">
      <c r="A193">
        <v>1166</v>
      </c>
      <c r="B193" s="1">
        <v>45620</v>
      </c>
      <c r="C193" t="s">
        <v>19</v>
      </c>
      <c r="D193" t="s">
        <v>30</v>
      </c>
      <c r="E193">
        <v>31730.82</v>
      </c>
      <c r="F193">
        <v>8</v>
      </c>
      <c r="G193" t="s">
        <v>24</v>
      </c>
      <c r="H193" s="9">
        <v>3324.58</v>
      </c>
      <c r="I193" s="9">
        <v>4957.9399999999996</v>
      </c>
      <c r="J193" t="s">
        <v>25</v>
      </c>
      <c r="K193">
        <v>0.2</v>
      </c>
      <c r="L193" s="4" t="s">
        <v>31</v>
      </c>
      <c r="M193" s="4" t="s">
        <v>22</v>
      </c>
      <c r="N193" s="4" t="str">
        <f>IF(ISBLANK(Table14[[#This Row],[Sales_Rep]]),"Unknown",Table14[[#This Row],[Sales_Rep]])</f>
        <v>Eve</v>
      </c>
      <c r="O193" t="str">
        <f>PROPER(Table14[[#This Row],[Region]])</f>
        <v>South</v>
      </c>
      <c r="P193" s="9">
        <f>IF(ISBLANK(Table14[[#This Row],[Sales_Amount]]),MEDIAN(Table14[Sales_Amount]),Table14[[#This Row],[Sales_Amount]])</f>
        <v>31730.82</v>
      </c>
      <c r="Q193" s="11">
        <f>IF(ISBLANK(Table14[[#This Row],[Quantity_Sold]]),MEDIAN(Table14[Quantity_Sold]),Table14[[#This Row],[Quantity_Sold]])</f>
        <v>8</v>
      </c>
      <c r="R193" s="4" t="str">
        <f>TRIM(Table14[[#This Row],[Product_Category]])</f>
        <v>Clothing</v>
      </c>
      <c r="S193" s="4" t="str">
        <f>PROPER(Table14[[#This Row],[Customer_Type]])</f>
        <v>New</v>
      </c>
      <c r="T193" s="13">
        <f>IF(ISBLANK(Table14[[#This Row],[Discount]]),MEDIAN(Table14[Discount]),Table14[[#This Row],[Discount]])</f>
        <v>0.2</v>
      </c>
    </row>
    <row r="194" spans="1:20" x14ac:dyDescent="0.3">
      <c r="A194">
        <v>1068</v>
      </c>
      <c r="B194" s="1">
        <v>44947</v>
      </c>
      <c r="C194" t="s">
        <v>13</v>
      </c>
      <c r="D194" t="s">
        <v>20</v>
      </c>
      <c r="E194">
        <v>179156.77</v>
      </c>
      <c r="F194">
        <v>36</v>
      </c>
      <c r="G194" t="s">
        <v>15</v>
      </c>
      <c r="H194" s="9">
        <v>4030.92</v>
      </c>
      <c r="I194" s="9">
        <v>5529.53</v>
      </c>
      <c r="J194" t="s">
        <v>16</v>
      </c>
      <c r="K194">
        <v>0.1</v>
      </c>
      <c r="L194" s="4" t="s">
        <v>17</v>
      </c>
      <c r="M194" s="4" t="s">
        <v>18</v>
      </c>
      <c r="N194" s="4" t="str">
        <f>IF(ISBLANK(Table14[[#This Row],[Sales_Rep]]),"Unknown",Table14[[#This Row],[Sales_Rep]])</f>
        <v>David</v>
      </c>
      <c r="O194" t="str">
        <f>PROPER(Table14[[#This Row],[Region]])</f>
        <v>North</v>
      </c>
      <c r="P194" s="9">
        <f>IF(ISBLANK(Table14[[#This Row],[Sales_Amount]]),MEDIAN(Table14[Sales_Amount]),Table14[[#This Row],[Sales_Amount]])</f>
        <v>179156.77</v>
      </c>
      <c r="Q194" s="11">
        <f>IF(ISBLANK(Table14[[#This Row],[Quantity_Sold]]),MEDIAN(Table14[Quantity_Sold]),Table14[[#This Row],[Quantity_Sold]])</f>
        <v>36</v>
      </c>
      <c r="R194" s="4" t="str">
        <f>TRIM(Table14[[#This Row],[Product_Category]])</f>
        <v>Food</v>
      </c>
      <c r="S194" s="4" t="str">
        <f>PROPER(Table14[[#This Row],[Customer_Type]])</f>
        <v>Returning</v>
      </c>
      <c r="T194" s="13">
        <f>IF(ISBLANK(Table14[[#This Row],[Discount]]),MEDIAN(Table14[Discount]),Table14[[#This Row],[Discount]])</f>
        <v>0.1</v>
      </c>
    </row>
    <row r="195" spans="1:20" x14ac:dyDescent="0.3">
      <c r="A195">
        <v>1201</v>
      </c>
      <c r="B195" s="1">
        <v>45266</v>
      </c>
      <c r="C195" t="s">
        <v>29</v>
      </c>
      <c r="D195" t="s">
        <v>30</v>
      </c>
      <c r="E195">
        <v>2630.82</v>
      </c>
      <c r="F195">
        <v>2</v>
      </c>
      <c r="G195" t="s">
        <v>28</v>
      </c>
      <c r="H195" s="9">
        <v>1364.67</v>
      </c>
      <c r="I195" s="9">
        <v>1584.83</v>
      </c>
      <c r="J195" t="s">
        <v>16</v>
      </c>
      <c r="K195">
        <v>0.17</v>
      </c>
      <c r="L195" s="4" t="s">
        <v>26</v>
      </c>
      <c r="M195" s="4" t="s">
        <v>18</v>
      </c>
      <c r="N195" s="4" t="str">
        <f>IF(ISBLANK(Table14[[#This Row],[Sales_Rep]]),"Unknown",Table14[[#This Row],[Sales_Rep]])</f>
        <v>Bob</v>
      </c>
      <c r="O195" t="str">
        <f>PROPER(Table14[[#This Row],[Region]])</f>
        <v>South</v>
      </c>
      <c r="P195" s="9">
        <f>IF(ISBLANK(Table14[[#This Row],[Sales_Amount]]),MEDIAN(Table14[Sales_Amount]),Table14[[#This Row],[Sales_Amount]])</f>
        <v>2630.82</v>
      </c>
      <c r="Q195" s="11">
        <f>IF(ISBLANK(Table14[[#This Row],[Quantity_Sold]]),MEDIAN(Table14[Quantity_Sold]),Table14[[#This Row],[Quantity_Sold]])</f>
        <v>2</v>
      </c>
      <c r="R195" s="4" t="str">
        <f>TRIM(Table14[[#This Row],[Product_Category]])</f>
        <v>Furniture</v>
      </c>
      <c r="S195" s="4" t="str">
        <f>PROPER(Table14[[#This Row],[Customer_Type]])</f>
        <v>Returning</v>
      </c>
      <c r="T195" s="13">
        <f>IF(ISBLANK(Table14[[#This Row],[Discount]]),MEDIAN(Table14[Discount]),Table14[[#This Row],[Discount]])</f>
        <v>0.17</v>
      </c>
    </row>
    <row r="196" spans="1:20" x14ac:dyDescent="0.3">
      <c r="A196">
        <v>1290</v>
      </c>
      <c r="B196" s="1">
        <v>45165</v>
      </c>
      <c r="C196" t="s">
        <v>13</v>
      </c>
      <c r="D196" t="s">
        <v>30</v>
      </c>
      <c r="E196">
        <v>13957.4</v>
      </c>
      <c r="F196">
        <v>18</v>
      </c>
      <c r="G196" t="s">
        <v>15</v>
      </c>
      <c r="H196" s="9">
        <v>594.22</v>
      </c>
      <c r="I196" s="9">
        <v>807.72</v>
      </c>
      <c r="J196" t="s">
        <v>16</v>
      </c>
      <c r="K196">
        <v>0.04</v>
      </c>
      <c r="L196" s="4" t="s">
        <v>31</v>
      </c>
      <c r="M196" s="4" t="s">
        <v>22</v>
      </c>
      <c r="N196" s="4" t="str">
        <f>IF(ISBLANK(Table14[[#This Row],[Sales_Rep]]),"Unknown",Table14[[#This Row],[Sales_Rep]])</f>
        <v>David</v>
      </c>
      <c r="O196" t="str">
        <f>PROPER(Table14[[#This Row],[Region]])</f>
        <v>South</v>
      </c>
      <c r="P196" s="9">
        <f>IF(ISBLANK(Table14[[#This Row],[Sales_Amount]]),MEDIAN(Table14[Sales_Amount]),Table14[[#This Row],[Sales_Amount]])</f>
        <v>13957.4</v>
      </c>
      <c r="Q196" s="11">
        <f>IF(ISBLANK(Table14[[#This Row],[Quantity_Sold]]),MEDIAN(Table14[Quantity_Sold]),Table14[[#This Row],[Quantity_Sold]])</f>
        <v>18</v>
      </c>
      <c r="R196" s="4" t="str">
        <f>TRIM(Table14[[#This Row],[Product_Category]])</f>
        <v>Food</v>
      </c>
      <c r="S196" s="4" t="str">
        <f>PROPER(Table14[[#This Row],[Customer_Type]])</f>
        <v>Returning</v>
      </c>
      <c r="T196" s="13">
        <f>IF(ISBLANK(Table14[[#This Row],[Discount]]),MEDIAN(Table14[Discount]),Table14[[#This Row],[Discount]])</f>
        <v>0.04</v>
      </c>
    </row>
    <row r="197" spans="1:20" x14ac:dyDescent="0.3">
      <c r="A197">
        <v>1127</v>
      </c>
      <c r="B197" s="1">
        <v>45089</v>
      </c>
      <c r="C197" t="s">
        <v>23</v>
      </c>
      <c r="D197" t="s">
        <v>14</v>
      </c>
      <c r="E197">
        <v>67226.929999999993</v>
      </c>
      <c r="F197">
        <v>13</v>
      </c>
      <c r="G197" t="s">
        <v>28</v>
      </c>
      <c r="H197" s="9">
        <v>4192.09</v>
      </c>
      <c r="I197" s="9">
        <v>5682.75</v>
      </c>
      <c r="J197" t="s">
        <v>16</v>
      </c>
      <c r="K197">
        <v>0.09</v>
      </c>
      <c r="L197" s="4" t="s">
        <v>31</v>
      </c>
      <c r="M197" s="4" t="s">
        <v>18</v>
      </c>
      <c r="N197" s="4" t="str">
        <f>IF(ISBLANK(Table14[[#This Row],[Sales_Rep]]),"Unknown",Table14[[#This Row],[Sales_Rep]])</f>
        <v>Charlie</v>
      </c>
      <c r="O197" t="str">
        <f>PROPER(Table14[[#This Row],[Region]])</f>
        <v>East</v>
      </c>
      <c r="P197" s="9">
        <f>IF(ISBLANK(Table14[[#This Row],[Sales_Amount]]),MEDIAN(Table14[Sales_Amount]),Table14[[#This Row],[Sales_Amount]])</f>
        <v>67226.929999999993</v>
      </c>
      <c r="Q197" s="11">
        <f>IF(ISBLANK(Table14[[#This Row],[Quantity_Sold]]),MEDIAN(Table14[Quantity_Sold]),Table14[[#This Row],[Quantity_Sold]])</f>
        <v>13</v>
      </c>
      <c r="R197" s="4" t="str">
        <f>TRIM(Table14[[#This Row],[Product_Category]])</f>
        <v>Furniture</v>
      </c>
      <c r="S197" s="4" t="str">
        <f>PROPER(Table14[[#This Row],[Customer_Type]])</f>
        <v>Returning</v>
      </c>
      <c r="T197" s="13">
        <f>IF(ISBLANK(Table14[[#This Row],[Discount]]),MEDIAN(Table14[Discount]),Table14[[#This Row],[Discount]])</f>
        <v>0.09</v>
      </c>
    </row>
    <row r="198" spans="1:20" x14ac:dyDescent="0.3">
      <c r="A198">
        <v>1162</v>
      </c>
      <c r="B198" s="1">
        <v>45168</v>
      </c>
      <c r="C198" t="s">
        <v>23</v>
      </c>
      <c r="D198" t="s">
        <v>30</v>
      </c>
      <c r="E198">
        <v>3404.65</v>
      </c>
      <c r="F198">
        <v>11</v>
      </c>
      <c r="G198" t="s">
        <v>21</v>
      </c>
      <c r="H198" s="9">
        <v>269.64999999999998</v>
      </c>
      <c r="I198" s="9">
        <v>322.41000000000003</v>
      </c>
      <c r="J198" t="s">
        <v>25</v>
      </c>
      <c r="K198">
        <v>0.04</v>
      </c>
      <c r="L198" s="4" t="s">
        <v>31</v>
      </c>
      <c r="M198" s="4" t="s">
        <v>22</v>
      </c>
      <c r="N198" s="4" t="str">
        <f>IF(ISBLANK(Table14[[#This Row],[Sales_Rep]]),"Unknown",Table14[[#This Row],[Sales_Rep]])</f>
        <v>Charlie</v>
      </c>
      <c r="O198" t="str">
        <f>PROPER(Table14[[#This Row],[Region]])</f>
        <v>South</v>
      </c>
      <c r="P198" s="9">
        <f>IF(ISBLANK(Table14[[#This Row],[Sales_Amount]]),MEDIAN(Table14[Sales_Amount]),Table14[[#This Row],[Sales_Amount]])</f>
        <v>3404.65</v>
      </c>
      <c r="Q198" s="11">
        <f>IF(ISBLANK(Table14[[#This Row],[Quantity_Sold]]),MEDIAN(Table14[Quantity_Sold]),Table14[[#This Row],[Quantity_Sold]])</f>
        <v>11</v>
      </c>
      <c r="R198" s="4" t="str">
        <f>TRIM(Table14[[#This Row],[Product_Category]])</f>
        <v>Electronics</v>
      </c>
      <c r="S198" s="4" t="str">
        <f>PROPER(Table14[[#This Row],[Customer_Type]])</f>
        <v>New</v>
      </c>
      <c r="T198" s="13">
        <f>IF(ISBLANK(Table14[[#This Row],[Discount]]),MEDIAN(Table14[Discount]),Table14[[#This Row],[Discount]])</f>
        <v>0.04</v>
      </c>
    </row>
    <row r="199" spans="1:20" x14ac:dyDescent="0.3">
      <c r="A199">
        <v>1168</v>
      </c>
      <c r="B199" s="1">
        <v>45299</v>
      </c>
      <c r="C199" t="s">
        <v>32</v>
      </c>
      <c r="D199" t="s">
        <v>30</v>
      </c>
      <c r="E199">
        <v>44398.77</v>
      </c>
      <c r="F199">
        <v>17</v>
      </c>
      <c r="G199" t="s">
        <v>15</v>
      </c>
      <c r="H199" s="9">
        <v>2344.58</v>
      </c>
      <c r="I199" s="9">
        <v>3305.94</v>
      </c>
      <c r="J199" t="s">
        <v>16</v>
      </c>
      <c r="K199">
        <v>0.21</v>
      </c>
      <c r="L199" s="4" t="s">
        <v>17</v>
      </c>
      <c r="M199" s="4" t="s">
        <v>18</v>
      </c>
      <c r="N199" s="4" t="str">
        <f>IF(ISBLANK(Table14[[#This Row],[Sales_Rep]]),"Unknown",Table14[[#This Row],[Sales_Rep]])</f>
        <v>Alice</v>
      </c>
      <c r="O199" t="str">
        <f>PROPER(Table14[[#This Row],[Region]])</f>
        <v>South</v>
      </c>
      <c r="P199" s="9">
        <f>IF(ISBLANK(Table14[[#This Row],[Sales_Amount]]),MEDIAN(Table14[Sales_Amount]),Table14[[#This Row],[Sales_Amount]])</f>
        <v>44398.77</v>
      </c>
      <c r="Q199" s="11">
        <f>IF(ISBLANK(Table14[[#This Row],[Quantity_Sold]]),MEDIAN(Table14[Quantity_Sold]),Table14[[#This Row],[Quantity_Sold]])</f>
        <v>17</v>
      </c>
      <c r="R199" s="4" t="str">
        <f>TRIM(Table14[[#This Row],[Product_Category]])</f>
        <v>Food</v>
      </c>
      <c r="S199" s="4" t="str">
        <f>PROPER(Table14[[#This Row],[Customer_Type]])</f>
        <v>Returning</v>
      </c>
      <c r="T199" s="13">
        <f>IF(ISBLANK(Table14[[#This Row],[Discount]]),MEDIAN(Table14[Discount]),Table14[[#This Row],[Discount]])</f>
        <v>0.21</v>
      </c>
    </row>
    <row r="200" spans="1:20" x14ac:dyDescent="0.3">
      <c r="A200">
        <v>1361</v>
      </c>
      <c r="B200" s="1">
        <v>45344</v>
      </c>
      <c r="C200" t="s">
        <v>19</v>
      </c>
      <c r="D200" t="s">
        <v>27</v>
      </c>
      <c r="E200">
        <v>137856.1</v>
      </c>
      <c r="F200">
        <v>40</v>
      </c>
      <c r="G200" t="s">
        <v>24</v>
      </c>
      <c r="H200" s="9">
        <v>3181.69</v>
      </c>
      <c r="I200" s="9">
        <v>4534.74</v>
      </c>
      <c r="J200" t="s">
        <v>16</v>
      </c>
      <c r="K200">
        <v>0.24</v>
      </c>
      <c r="L200" s="4" t="s">
        <v>17</v>
      </c>
      <c r="M200" s="4" t="s">
        <v>18</v>
      </c>
      <c r="N200" s="4" t="str">
        <f>IF(ISBLANK(Table14[[#This Row],[Sales_Rep]]),"Unknown",Table14[[#This Row],[Sales_Rep]])</f>
        <v>Eve</v>
      </c>
      <c r="O200" t="str">
        <f>PROPER(Table14[[#This Row],[Region]])</f>
        <v>West</v>
      </c>
      <c r="P200" s="9">
        <f>IF(ISBLANK(Table14[[#This Row],[Sales_Amount]]),MEDIAN(Table14[Sales_Amount]),Table14[[#This Row],[Sales_Amount]])</f>
        <v>137856.1</v>
      </c>
      <c r="Q200" s="11">
        <f>IF(ISBLANK(Table14[[#This Row],[Quantity_Sold]]),MEDIAN(Table14[Quantity_Sold]),Table14[[#This Row],[Quantity_Sold]])</f>
        <v>40</v>
      </c>
      <c r="R200" s="4" t="str">
        <f>TRIM(Table14[[#This Row],[Product_Category]])</f>
        <v>Clothing</v>
      </c>
      <c r="S200" s="4" t="str">
        <f>PROPER(Table14[[#This Row],[Customer_Type]])</f>
        <v>Returning</v>
      </c>
      <c r="T200" s="13">
        <f>IF(ISBLANK(Table14[[#This Row],[Discount]]),MEDIAN(Table14[Discount]),Table14[[#This Row],[Discount]])</f>
        <v>0.24</v>
      </c>
    </row>
    <row r="201" spans="1:20" x14ac:dyDescent="0.3">
      <c r="A201">
        <v>1259</v>
      </c>
      <c r="B201" s="1">
        <v>45135</v>
      </c>
      <c r="C201" t="s">
        <v>13</v>
      </c>
      <c r="D201" t="s">
        <v>30</v>
      </c>
      <c r="E201">
        <v>81655.490000000005</v>
      </c>
      <c r="G201" t="s">
        <v>28</v>
      </c>
      <c r="H201" s="9">
        <v>4475.7</v>
      </c>
      <c r="I201" s="9">
        <v>5305.75</v>
      </c>
      <c r="J201" t="s">
        <v>25</v>
      </c>
      <c r="K201">
        <v>0.19</v>
      </c>
      <c r="L201" s="4" t="s">
        <v>31</v>
      </c>
      <c r="M201" s="4" t="s">
        <v>18</v>
      </c>
      <c r="N201" s="4" t="str">
        <f>IF(ISBLANK(Table14[[#This Row],[Sales_Rep]]),"Unknown",Table14[[#This Row],[Sales_Rep]])</f>
        <v>David</v>
      </c>
      <c r="O201" t="str">
        <f>PROPER(Table14[[#This Row],[Region]])</f>
        <v>South</v>
      </c>
      <c r="P201" s="9">
        <f>IF(ISBLANK(Table14[[#This Row],[Sales_Amount]]),MEDIAN(Table14[Sales_Amount]),Table14[[#This Row],[Sales_Amount]])</f>
        <v>81655.490000000005</v>
      </c>
      <c r="Q201" s="11">
        <f>IF(ISBLANK(Table14[[#This Row],[Quantity_Sold]]),MEDIAN(Table14[Quantity_Sold]),Table14[[#This Row],[Quantity_Sold]])</f>
        <v>25</v>
      </c>
      <c r="R201" s="4" t="str">
        <f>TRIM(Table14[[#This Row],[Product_Category]])</f>
        <v>Furniture</v>
      </c>
      <c r="S201" s="4" t="str">
        <f>PROPER(Table14[[#This Row],[Customer_Type]])</f>
        <v>New</v>
      </c>
      <c r="T201" s="13">
        <f>IF(ISBLANK(Table14[[#This Row],[Discount]]),MEDIAN(Table14[Discount]),Table14[[#This Row],[Discount]])</f>
        <v>0.19</v>
      </c>
    </row>
    <row r="202" spans="1:20" x14ac:dyDescent="0.3">
      <c r="A202">
        <v>1087</v>
      </c>
      <c r="B202" s="1">
        <v>44993</v>
      </c>
      <c r="C202" t="s">
        <v>29</v>
      </c>
      <c r="D202" t="s">
        <v>14</v>
      </c>
      <c r="E202">
        <v>12840.48</v>
      </c>
      <c r="F202">
        <v>26</v>
      </c>
      <c r="G202" t="s">
        <v>15</v>
      </c>
      <c r="H202" s="9">
        <v>442.41</v>
      </c>
      <c r="I202" s="9">
        <v>633.16</v>
      </c>
      <c r="J202" t="s">
        <v>25</v>
      </c>
      <c r="K202">
        <v>0.22</v>
      </c>
      <c r="L202" s="4" t="s">
        <v>26</v>
      </c>
      <c r="M202" s="4" t="s">
        <v>22</v>
      </c>
      <c r="N202" s="4" t="str">
        <f>IF(ISBLANK(Table14[[#This Row],[Sales_Rep]]),"Unknown",Table14[[#This Row],[Sales_Rep]])</f>
        <v>Bob</v>
      </c>
      <c r="O202" t="str">
        <f>PROPER(Table14[[#This Row],[Region]])</f>
        <v>East</v>
      </c>
      <c r="P202" s="9">
        <f>IF(ISBLANK(Table14[[#This Row],[Sales_Amount]]),MEDIAN(Table14[Sales_Amount]),Table14[[#This Row],[Sales_Amount]])</f>
        <v>12840.48</v>
      </c>
      <c r="Q202" s="11">
        <f>IF(ISBLANK(Table14[[#This Row],[Quantity_Sold]]),MEDIAN(Table14[Quantity_Sold]),Table14[[#This Row],[Quantity_Sold]])</f>
        <v>26</v>
      </c>
      <c r="R202" s="4" t="str">
        <f>TRIM(Table14[[#This Row],[Product_Category]])</f>
        <v>Food</v>
      </c>
      <c r="S202" s="4" t="str">
        <f>PROPER(Table14[[#This Row],[Customer_Type]])</f>
        <v>New</v>
      </c>
      <c r="T202" s="13">
        <f>IF(ISBLANK(Table14[[#This Row],[Discount]]),MEDIAN(Table14[Discount]),Table14[[#This Row],[Discount]])</f>
        <v>0.22</v>
      </c>
    </row>
    <row r="203" spans="1:20" x14ac:dyDescent="0.3">
      <c r="A203">
        <v>1136</v>
      </c>
      <c r="B203" s="1">
        <v>45212</v>
      </c>
      <c r="C203" t="s">
        <v>23</v>
      </c>
      <c r="D203" t="s">
        <v>30</v>
      </c>
      <c r="E203">
        <v>39954.19</v>
      </c>
      <c r="F203">
        <v>10</v>
      </c>
      <c r="G203" t="s">
        <v>24</v>
      </c>
      <c r="H203" s="9">
        <v>2967.79</v>
      </c>
      <c r="I203" s="9">
        <v>4390.57</v>
      </c>
      <c r="J203" t="s">
        <v>25</v>
      </c>
      <c r="K203">
        <v>0.09</v>
      </c>
      <c r="L203" s="4" t="s">
        <v>31</v>
      </c>
      <c r="M203" s="4" t="s">
        <v>22</v>
      </c>
      <c r="N203" s="4" t="str">
        <f>IF(ISBLANK(Table14[[#This Row],[Sales_Rep]]),"Unknown",Table14[[#This Row],[Sales_Rep]])</f>
        <v>Charlie</v>
      </c>
      <c r="O203" t="str">
        <f>PROPER(Table14[[#This Row],[Region]])</f>
        <v>South</v>
      </c>
      <c r="P203" s="9">
        <f>IF(ISBLANK(Table14[[#This Row],[Sales_Amount]]),MEDIAN(Table14[Sales_Amount]),Table14[[#This Row],[Sales_Amount]])</f>
        <v>39954.19</v>
      </c>
      <c r="Q203" s="11">
        <f>IF(ISBLANK(Table14[[#This Row],[Quantity_Sold]]),MEDIAN(Table14[Quantity_Sold]),Table14[[#This Row],[Quantity_Sold]])</f>
        <v>10</v>
      </c>
      <c r="R203" s="4" t="str">
        <f>TRIM(Table14[[#This Row],[Product_Category]])</f>
        <v>Clothing</v>
      </c>
      <c r="S203" s="4" t="str">
        <f>PROPER(Table14[[#This Row],[Customer_Type]])</f>
        <v>New</v>
      </c>
      <c r="T203" s="13">
        <f>IF(ISBLANK(Table14[[#This Row],[Discount]]),MEDIAN(Table14[Discount]),Table14[[#This Row],[Discount]])</f>
        <v>0.09</v>
      </c>
    </row>
    <row r="204" spans="1:20" x14ac:dyDescent="0.3">
      <c r="A204">
        <v>1494</v>
      </c>
      <c r="B204" s="1">
        <v>45017</v>
      </c>
      <c r="C204" t="s">
        <v>32</v>
      </c>
      <c r="D204" t="s">
        <v>33</v>
      </c>
      <c r="E204">
        <v>31285.7</v>
      </c>
      <c r="F204">
        <v>43</v>
      </c>
      <c r="G204" t="s">
        <v>21</v>
      </c>
      <c r="H204" s="9">
        <v>805.3</v>
      </c>
      <c r="I204" s="9">
        <v>898.24</v>
      </c>
      <c r="J204" t="s">
        <v>16</v>
      </c>
      <c r="K204">
        <v>0.19</v>
      </c>
      <c r="L204" s="4" t="s">
        <v>26</v>
      </c>
      <c r="M204" s="4" t="s">
        <v>18</v>
      </c>
      <c r="N204" s="4" t="str">
        <f>IF(ISBLANK(Table14[[#This Row],[Sales_Rep]]),"Unknown",Table14[[#This Row],[Sales_Rep]])</f>
        <v>Alice</v>
      </c>
      <c r="O204" t="str">
        <f>PROPER(Table14[[#This Row],[Region]])</f>
        <v>North</v>
      </c>
      <c r="P204" s="9">
        <f>IF(ISBLANK(Table14[[#This Row],[Sales_Amount]]),MEDIAN(Table14[Sales_Amount]),Table14[[#This Row],[Sales_Amount]])</f>
        <v>31285.7</v>
      </c>
      <c r="Q204" s="11">
        <f>IF(ISBLANK(Table14[[#This Row],[Quantity_Sold]]),MEDIAN(Table14[Quantity_Sold]),Table14[[#This Row],[Quantity_Sold]])</f>
        <v>43</v>
      </c>
      <c r="R204" s="4" t="str">
        <f>TRIM(Table14[[#This Row],[Product_Category]])</f>
        <v>Electronics</v>
      </c>
      <c r="S204" s="4" t="str">
        <f>PROPER(Table14[[#This Row],[Customer_Type]])</f>
        <v>Returning</v>
      </c>
      <c r="T204" s="13">
        <f>IF(ISBLANK(Table14[[#This Row],[Discount]]),MEDIAN(Table14[Discount]),Table14[[#This Row],[Discount]])</f>
        <v>0.19</v>
      </c>
    </row>
    <row r="205" spans="1:20" x14ac:dyDescent="0.3">
      <c r="A205">
        <v>1323</v>
      </c>
      <c r="B205" s="1">
        <v>44987</v>
      </c>
      <c r="C205" t="s">
        <v>32</v>
      </c>
      <c r="D205" t="s">
        <v>14</v>
      </c>
      <c r="E205">
        <v>15585.7</v>
      </c>
      <c r="F205">
        <v>12</v>
      </c>
      <c r="G205" t="s">
        <v>28</v>
      </c>
      <c r="H205" s="9">
        <v>1395.29</v>
      </c>
      <c r="I205" s="9">
        <v>1623.51</v>
      </c>
      <c r="J205" t="s">
        <v>25</v>
      </c>
      <c r="K205">
        <v>0.2</v>
      </c>
      <c r="L205" s="4" t="s">
        <v>17</v>
      </c>
      <c r="M205" s="4" t="s">
        <v>22</v>
      </c>
      <c r="N205" s="4" t="str">
        <f>IF(ISBLANK(Table14[[#This Row],[Sales_Rep]]),"Unknown",Table14[[#This Row],[Sales_Rep]])</f>
        <v>Alice</v>
      </c>
      <c r="O205" t="str">
        <f>PROPER(Table14[[#This Row],[Region]])</f>
        <v>East</v>
      </c>
      <c r="P205" s="9">
        <f>IF(ISBLANK(Table14[[#This Row],[Sales_Amount]]),MEDIAN(Table14[Sales_Amount]),Table14[[#This Row],[Sales_Amount]])</f>
        <v>15585.7</v>
      </c>
      <c r="Q205" s="11">
        <f>IF(ISBLANK(Table14[[#This Row],[Quantity_Sold]]),MEDIAN(Table14[Quantity_Sold]),Table14[[#This Row],[Quantity_Sold]])</f>
        <v>12</v>
      </c>
      <c r="R205" s="4" t="str">
        <f>TRIM(Table14[[#This Row],[Product_Category]])</f>
        <v>Furniture</v>
      </c>
      <c r="S205" s="4" t="str">
        <f>PROPER(Table14[[#This Row],[Customer_Type]])</f>
        <v>New</v>
      </c>
      <c r="T205" s="13">
        <f>IF(ISBLANK(Table14[[#This Row],[Discount]]),MEDIAN(Table14[Discount]),Table14[[#This Row],[Discount]])</f>
        <v>0.2</v>
      </c>
    </row>
    <row r="206" spans="1:20" x14ac:dyDescent="0.3">
      <c r="A206">
        <v>1352</v>
      </c>
      <c r="B206" s="1">
        <v>45572</v>
      </c>
      <c r="C206" t="s">
        <v>13</v>
      </c>
      <c r="D206" t="s">
        <v>20</v>
      </c>
      <c r="E206">
        <v>189647.54</v>
      </c>
      <c r="F206">
        <v>34</v>
      </c>
      <c r="G206" t="s">
        <v>21</v>
      </c>
      <c r="H206" s="9">
        <v>4544.99</v>
      </c>
      <c r="I206" s="9">
        <v>6640.32</v>
      </c>
      <c r="J206" t="s">
        <v>25</v>
      </c>
      <c r="K206">
        <v>0.16</v>
      </c>
      <c r="L206" s="4" t="s">
        <v>26</v>
      </c>
      <c r="M206" s="4" t="s">
        <v>18</v>
      </c>
      <c r="N206" s="4" t="str">
        <f>IF(ISBLANK(Table14[[#This Row],[Sales_Rep]]),"Unknown",Table14[[#This Row],[Sales_Rep]])</f>
        <v>David</v>
      </c>
      <c r="O206" t="str">
        <f>PROPER(Table14[[#This Row],[Region]])</f>
        <v>North</v>
      </c>
      <c r="P206" s="9">
        <f>IF(ISBLANK(Table14[[#This Row],[Sales_Amount]]),MEDIAN(Table14[Sales_Amount]),Table14[[#This Row],[Sales_Amount]])</f>
        <v>189647.54</v>
      </c>
      <c r="Q206" s="11">
        <f>IF(ISBLANK(Table14[[#This Row],[Quantity_Sold]]),MEDIAN(Table14[Quantity_Sold]),Table14[[#This Row],[Quantity_Sold]])</f>
        <v>34</v>
      </c>
      <c r="R206" s="4" t="str">
        <f>TRIM(Table14[[#This Row],[Product_Category]])</f>
        <v>Electronics</v>
      </c>
      <c r="S206" s="4" t="str">
        <f>PROPER(Table14[[#This Row],[Customer_Type]])</f>
        <v>New</v>
      </c>
      <c r="T206" s="13">
        <f>IF(ISBLANK(Table14[[#This Row],[Discount]]),MEDIAN(Table14[Discount]),Table14[[#This Row],[Discount]])</f>
        <v>0.16</v>
      </c>
    </row>
    <row r="207" spans="1:20" x14ac:dyDescent="0.3">
      <c r="A207">
        <v>1468</v>
      </c>
      <c r="B207" s="1">
        <v>45210</v>
      </c>
      <c r="C207" t="s">
        <v>23</v>
      </c>
      <c r="D207" t="s">
        <v>14</v>
      </c>
      <c r="E207">
        <v>46096.76</v>
      </c>
      <c r="F207">
        <v>10</v>
      </c>
      <c r="G207" t="s">
        <v>15</v>
      </c>
      <c r="H207" s="9">
        <v>4461.12</v>
      </c>
      <c r="I207" s="9">
        <v>5487.71</v>
      </c>
      <c r="J207" t="s">
        <v>16</v>
      </c>
      <c r="K207">
        <v>0.16</v>
      </c>
      <c r="L207" s="4" t="s">
        <v>31</v>
      </c>
      <c r="M207" s="4" t="s">
        <v>18</v>
      </c>
      <c r="N207" s="4" t="str">
        <f>IF(ISBLANK(Table14[[#This Row],[Sales_Rep]]),"Unknown",Table14[[#This Row],[Sales_Rep]])</f>
        <v>Charlie</v>
      </c>
      <c r="O207" t="str">
        <f>PROPER(Table14[[#This Row],[Region]])</f>
        <v>East</v>
      </c>
      <c r="P207" s="9">
        <f>IF(ISBLANK(Table14[[#This Row],[Sales_Amount]]),MEDIAN(Table14[Sales_Amount]),Table14[[#This Row],[Sales_Amount]])</f>
        <v>46096.76</v>
      </c>
      <c r="Q207" s="11">
        <f>IF(ISBLANK(Table14[[#This Row],[Quantity_Sold]]),MEDIAN(Table14[Quantity_Sold]),Table14[[#This Row],[Quantity_Sold]])</f>
        <v>10</v>
      </c>
      <c r="R207" s="4" t="str">
        <f>TRIM(Table14[[#This Row],[Product_Category]])</f>
        <v>Food</v>
      </c>
      <c r="S207" s="4" t="str">
        <f>PROPER(Table14[[#This Row],[Customer_Type]])</f>
        <v>Returning</v>
      </c>
      <c r="T207" s="13">
        <f>IF(ISBLANK(Table14[[#This Row],[Discount]]),MEDIAN(Table14[Discount]),Table14[[#This Row],[Discount]])</f>
        <v>0.16</v>
      </c>
    </row>
    <row r="208" spans="1:20" x14ac:dyDescent="0.3">
      <c r="A208">
        <v>1217</v>
      </c>
      <c r="B208" s="1">
        <v>45086</v>
      </c>
      <c r="C208" t="s">
        <v>19</v>
      </c>
      <c r="D208" t="s">
        <v>27</v>
      </c>
      <c r="E208">
        <v>22622.73</v>
      </c>
      <c r="F208">
        <v>5</v>
      </c>
      <c r="G208" t="s">
        <v>28</v>
      </c>
      <c r="H208" s="9">
        <v>4684.13</v>
      </c>
      <c r="I208" s="9">
        <v>5517.74</v>
      </c>
      <c r="J208" t="s">
        <v>25</v>
      </c>
      <c r="K208">
        <v>0.18</v>
      </c>
      <c r="L208" s="4" t="s">
        <v>31</v>
      </c>
      <c r="M208" s="4" t="s">
        <v>22</v>
      </c>
      <c r="N208" s="4" t="str">
        <f>IF(ISBLANK(Table14[[#This Row],[Sales_Rep]]),"Unknown",Table14[[#This Row],[Sales_Rep]])</f>
        <v>Eve</v>
      </c>
      <c r="O208" t="str">
        <f>PROPER(Table14[[#This Row],[Region]])</f>
        <v>West</v>
      </c>
      <c r="P208" s="9">
        <f>IF(ISBLANK(Table14[[#This Row],[Sales_Amount]]),MEDIAN(Table14[Sales_Amount]),Table14[[#This Row],[Sales_Amount]])</f>
        <v>22622.73</v>
      </c>
      <c r="Q208" s="11">
        <f>IF(ISBLANK(Table14[[#This Row],[Quantity_Sold]]),MEDIAN(Table14[Quantity_Sold]),Table14[[#This Row],[Quantity_Sold]])</f>
        <v>5</v>
      </c>
      <c r="R208" s="4" t="str">
        <f>TRIM(Table14[[#This Row],[Product_Category]])</f>
        <v>Furniture</v>
      </c>
      <c r="S208" s="4" t="str">
        <f>PROPER(Table14[[#This Row],[Customer_Type]])</f>
        <v>New</v>
      </c>
      <c r="T208" s="13">
        <f>IF(ISBLANK(Table14[[#This Row],[Discount]]),MEDIAN(Table14[Discount]),Table14[[#This Row],[Discount]])</f>
        <v>0.18</v>
      </c>
    </row>
    <row r="209" spans="1:20" x14ac:dyDescent="0.3">
      <c r="A209">
        <v>1054</v>
      </c>
      <c r="B209" s="1">
        <v>45226</v>
      </c>
      <c r="C209" t="s">
        <v>23</v>
      </c>
      <c r="D209" t="s">
        <v>20</v>
      </c>
      <c r="E209">
        <v>58234.21</v>
      </c>
      <c r="F209">
        <v>31</v>
      </c>
      <c r="G209" t="s">
        <v>21</v>
      </c>
      <c r="H209" s="9">
        <v>2035.66</v>
      </c>
      <c r="I209" s="9">
        <v>2439.64</v>
      </c>
      <c r="J209" t="s">
        <v>16</v>
      </c>
      <c r="K209">
        <v>0.23</v>
      </c>
      <c r="L209" s="4" t="s">
        <v>26</v>
      </c>
      <c r="M209" s="4" t="s">
        <v>18</v>
      </c>
      <c r="N209" s="4" t="str">
        <f>IF(ISBLANK(Table14[[#This Row],[Sales_Rep]]),"Unknown",Table14[[#This Row],[Sales_Rep]])</f>
        <v>Charlie</v>
      </c>
      <c r="O209" t="str">
        <f>PROPER(Table14[[#This Row],[Region]])</f>
        <v>North</v>
      </c>
      <c r="P209" s="9">
        <f>IF(ISBLANK(Table14[[#This Row],[Sales_Amount]]),MEDIAN(Table14[Sales_Amount]),Table14[[#This Row],[Sales_Amount]])</f>
        <v>58234.21</v>
      </c>
      <c r="Q209" s="11">
        <f>IF(ISBLANK(Table14[[#This Row],[Quantity_Sold]]),MEDIAN(Table14[Quantity_Sold]),Table14[[#This Row],[Quantity_Sold]])</f>
        <v>31</v>
      </c>
      <c r="R209" s="4" t="str">
        <f>TRIM(Table14[[#This Row],[Product_Category]])</f>
        <v>Electronics</v>
      </c>
      <c r="S209" s="4" t="str">
        <f>PROPER(Table14[[#This Row],[Customer_Type]])</f>
        <v>Returning</v>
      </c>
      <c r="T209" s="13">
        <f>IF(ISBLANK(Table14[[#This Row],[Discount]]),MEDIAN(Table14[Discount]),Table14[[#This Row],[Discount]])</f>
        <v>0.23</v>
      </c>
    </row>
    <row r="210" spans="1:20" x14ac:dyDescent="0.3">
      <c r="A210">
        <v>1462</v>
      </c>
      <c r="B210" s="1">
        <v>45354</v>
      </c>
      <c r="C210" t="s">
        <v>13</v>
      </c>
      <c r="D210" t="s">
        <v>20</v>
      </c>
      <c r="E210">
        <v>115300.94</v>
      </c>
      <c r="F210">
        <v>43</v>
      </c>
      <c r="G210" t="s">
        <v>15</v>
      </c>
      <c r="H210" s="9">
        <v>2869.21</v>
      </c>
      <c r="I210" s="9">
        <v>3482.36</v>
      </c>
      <c r="J210" t="s">
        <v>25</v>
      </c>
      <c r="K210">
        <v>0.23</v>
      </c>
      <c r="L210" s="4" t="s">
        <v>31</v>
      </c>
      <c r="M210" s="4" t="s">
        <v>22</v>
      </c>
      <c r="N210" s="4" t="str">
        <f>IF(ISBLANK(Table14[[#This Row],[Sales_Rep]]),"Unknown",Table14[[#This Row],[Sales_Rep]])</f>
        <v>David</v>
      </c>
      <c r="O210" t="str">
        <f>PROPER(Table14[[#This Row],[Region]])</f>
        <v>North</v>
      </c>
      <c r="P210" s="9">
        <f>IF(ISBLANK(Table14[[#This Row],[Sales_Amount]]),MEDIAN(Table14[Sales_Amount]),Table14[[#This Row],[Sales_Amount]])</f>
        <v>115300.94</v>
      </c>
      <c r="Q210" s="11">
        <f>IF(ISBLANK(Table14[[#This Row],[Quantity_Sold]]),MEDIAN(Table14[Quantity_Sold]),Table14[[#This Row],[Quantity_Sold]])</f>
        <v>43</v>
      </c>
      <c r="R210" s="4" t="str">
        <f>TRIM(Table14[[#This Row],[Product_Category]])</f>
        <v>Food</v>
      </c>
      <c r="S210" s="4" t="str">
        <f>PROPER(Table14[[#This Row],[Customer_Type]])</f>
        <v>New</v>
      </c>
      <c r="T210" s="13">
        <f>IF(ISBLANK(Table14[[#This Row],[Discount]]),MEDIAN(Table14[Discount]),Table14[[#This Row],[Discount]])</f>
        <v>0.23</v>
      </c>
    </row>
    <row r="211" spans="1:20" x14ac:dyDescent="0.3">
      <c r="A211">
        <v>1125</v>
      </c>
      <c r="B211" s="1">
        <v>45035</v>
      </c>
      <c r="C211" t="s">
        <v>13</v>
      </c>
      <c r="D211" t="s">
        <v>20</v>
      </c>
      <c r="E211">
        <v>33330.32</v>
      </c>
      <c r="F211">
        <v>11</v>
      </c>
      <c r="G211" t="s">
        <v>21</v>
      </c>
      <c r="H211" s="9">
        <v>3292.4</v>
      </c>
      <c r="I211" s="9">
        <v>3835.48</v>
      </c>
      <c r="J211" t="s">
        <v>16</v>
      </c>
      <c r="K211">
        <v>0.21</v>
      </c>
      <c r="L211" s="4" t="s">
        <v>31</v>
      </c>
      <c r="M211" s="4" t="s">
        <v>18</v>
      </c>
      <c r="N211" s="4" t="str">
        <f>IF(ISBLANK(Table14[[#This Row],[Sales_Rep]]),"Unknown",Table14[[#This Row],[Sales_Rep]])</f>
        <v>David</v>
      </c>
      <c r="O211" t="str">
        <f>PROPER(Table14[[#This Row],[Region]])</f>
        <v>North</v>
      </c>
      <c r="P211" s="9">
        <f>IF(ISBLANK(Table14[[#This Row],[Sales_Amount]]),MEDIAN(Table14[Sales_Amount]),Table14[[#This Row],[Sales_Amount]])</f>
        <v>33330.32</v>
      </c>
      <c r="Q211" s="11">
        <f>IF(ISBLANK(Table14[[#This Row],[Quantity_Sold]]),MEDIAN(Table14[Quantity_Sold]),Table14[[#This Row],[Quantity_Sold]])</f>
        <v>11</v>
      </c>
      <c r="R211" s="4" t="str">
        <f>TRIM(Table14[[#This Row],[Product_Category]])</f>
        <v>Electronics</v>
      </c>
      <c r="S211" s="4" t="str">
        <f>PROPER(Table14[[#This Row],[Customer_Type]])</f>
        <v>Returning</v>
      </c>
      <c r="T211" s="13">
        <f>IF(ISBLANK(Table14[[#This Row],[Discount]]),MEDIAN(Table14[Discount]),Table14[[#This Row],[Discount]])</f>
        <v>0.21</v>
      </c>
    </row>
    <row r="212" spans="1:20" x14ac:dyDescent="0.3">
      <c r="A212">
        <v>1398</v>
      </c>
      <c r="B212" s="1">
        <v>45415</v>
      </c>
      <c r="C212" t="s">
        <v>23</v>
      </c>
      <c r="D212" t="s">
        <v>20</v>
      </c>
      <c r="E212">
        <v>49528.56</v>
      </c>
      <c r="F212">
        <v>19</v>
      </c>
      <c r="G212" t="s">
        <v>15</v>
      </c>
      <c r="H212" s="9">
        <v>2308.4</v>
      </c>
      <c r="I212" s="9">
        <v>3218.23</v>
      </c>
      <c r="J212" t="s">
        <v>16</v>
      </c>
      <c r="K212">
        <v>0.19</v>
      </c>
      <c r="L212" s="4" t="s">
        <v>17</v>
      </c>
      <c r="M212" s="4" t="s">
        <v>18</v>
      </c>
      <c r="N212" s="4" t="str">
        <f>IF(ISBLANK(Table14[[#This Row],[Sales_Rep]]),"Unknown",Table14[[#This Row],[Sales_Rep]])</f>
        <v>Charlie</v>
      </c>
      <c r="O212" t="str">
        <f>PROPER(Table14[[#This Row],[Region]])</f>
        <v>North</v>
      </c>
      <c r="P212" s="9">
        <f>IF(ISBLANK(Table14[[#This Row],[Sales_Amount]]),MEDIAN(Table14[Sales_Amount]),Table14[[#This Row],[Sales_Amount]])</f>
        <v>49528.56</v>
      </c>
      <c r="Q212" s="11">
        <f>IF(ISBLANK(Table14[[#This Row],[Quantity_Sold]]),MEDIAN(Table14[Quantity_Sold]),Table14[[#This Row],[Quantity_Sold]])</f>
        <v>19</v>
      </c>
      <c r="R212" s="4" t="str">
        <f>TRIM(Table14[[#This Row],[Product_Category]])</f>
        <v>Food</v>
      </c>
      <c r="S212" s="4" t="str">
        <f>PROPER(Table14[[#This Row],[Customer_Type]])</f>
        <v>Returning</v>
      </c>
      <c r="T212" s="13">
        <f>IF(ISBLANK(Table14[[#This Row],[Discount]]),MEDIAN(Table14[Discount]),Table14[[#This Row],[Discount]])</f>
        <v>0.19</v>
      </c>
    </row>
    <row r="213" spans="1:20" x14ac:dyDescent="0.3">
      <c r="A213">
        <v>1442</v>
      </c>
      <c r="B213" s="1">
        <v>44997</v>
      </c>
      <c r="C213" t="s">
        <v>13</v>
      </c>
      <c r="D213" t="s">
        <v>14</v>
      </c>
      <c r="E213">
        <v>21725.22</v>
      </c>
      <c r="F213">
        <v>8</v>
      </c>
      <c r="G213" t="s">
        <v>24</v>
      </c>
      <c r="H213" s="9">
        <v>2624.1</v>
      </c>
      <c r="I213" s="9">
        <v>3121.44</v>
      </c>
      <c r="J213" t="s">
        <v>16</v>
      </c>
      <c r="K213">
        <v>0.13</v>
      </c>
      <c r="L213" s="4" t="s">
        <v>17</v>
      </c>
      <c r="M213" s="4" t="s">
        <v>22</v>
      </c>
      <c r="N213" s="4" t="str">
        <f>IF(ISBLANK(Table14[[#This Row],[Sales_Rep]]),"Unknown",Table14[[#This Row],[Sales_Rep]])</f>
        <v>David</v>
      </c>
      <c r="O213" t="str">
        <f>PROPER(Table14[[#This Row],[Region]])</f>
        <v>East</v>
      </c>
      <c r="P213" s="9">
        <f>IF(ISBLANK(Table14[[#This Row],[Sales_Amount]]),MEDIAN(Table14[Sales_Amount]),Table14[[#This Row],[Sales_Amount]])</f>
        <v>21725.22</v>
      </c>
      <c r="Q213" s="11">
        <f>IF(ISBLANK(Table14[[#This Row],[Quantity_Sold]]),MEDIAN(Table14[Quantity_Sold]),Table14[[#This Row],[Quantity_Sold]])</f>
        <v>8</v>
      </c>
      <c r="R213" s="4" t="str">
        <f>TRIM(Table14[[#This Row],[Product_Category]])</f>
        <v>Clothing</v>
      </c>
      <c r="S213" s="4" t="str">
        <f>PROPER(Table14[[#This Row],[Customer_Type]])</f>
        <v>Returning</v>
      </c>
      <c r="T213" s="13">
        <f>IF(ISBLANK(Table14[[#This Row],[Discount]]),MEDIAN(Table14[Discount]),Table14[[#This Row],[Discount]])</f>
        <v>0.13</v>
      </c>
    </row>
    <row r="214" spans="1:20" x14ac:dyDescent="0.3">
      <c r="A214">
        <v>1285</v>
      </c>
      <c r="B214" s="1">
        <v>45152</v>
      </c>
      <c r="C214" t="s">
        <v>23</v>
      </c>
      <c r="D214" t="s">
        <v>20</v>
      </c>
      <c r="E214">
        <v>20980.73</v>
      </c>
      <c r="F214">
        <v>6</v>
      </c>
      <c r="G214" t="s">
        <v>28</v>
      </c>
      <c r="H214" s="9">
        <v>3838.85</v>
      </c>
      <c r="I214" s="9">
        <v>4856.6499999999996</v>
      </c>
      <c r="J214" t="s">
        <v>25</v>
      </c>
      <c r="K214">
        <v>0.28000000000000003</v>
      </c>
      <c r="L214" s="4" t="s">
        <v>26</v>
      </c>
      <c r="M214" s="4" t="s">
        <v>22</v>
      </c>
      <c r="N214" s="4" t="str">
        <f>IF(ISBLANK(Table14[[#This Row],[Sales_Rep]]),"Unknown",Table14[[#This Row],[Sales_Rep]])</f>
        <v>Charlie</v>
      </c>
      <c r="O214" t="str">
        <f>PROPER(Table14[[#This Row],[Region]])</f>
        <v>North</v>
      </c>
      <c r="P214" s="9">
        <f>IF(ISBLANK(Table14[[#This Row],[Sales_Amount]]),MEDIAN(Table14[Sales_Amount]),Table14[[#This Row],[Sales_Amount]])</f>
        <v>20980.73</v>
      </c>
      <c r="Q214" s="11">
        <f>IF(ISBLANK(Table14[[#This Row],[Quantity_Sold]]),MEDIAN(Table14[Quantity_Sold]),Table14[[#This Row],[Quantity_Sold]])</f>
        <v>6</v>
      </c>
      <c r="R214" s="4" t="str">
        <f>TRIM(Table14[[#This Row],[Product_Category]])</f>
        <v>Furniture</v>
      </c>
      <c r="S214" s="4" t="str">
        <f>PROPER(Table14[[#This Row],[Customer_Type]])</f>
        <v>New</v>
      </c>
      <c r="T214" s="13">
        <f>IF(ISBLANK(Table14[[#This Row],[Discount]]),MEDIAN(Table14[Discount]),Table14[[#This Row],[Discount]])</f>
        <v>0.28000000000000003</v>
      </c>
    </row>
    <row r="215" spans="1:20" x14ac:dyDescent="0.3">
      <c r="A215">
        <v>1397</v>
      </c>
      <c r="B215" s="1">
        <v>45304</v>
      </c>
      <c r="C215" t="s">
        <v>29</v>
      </c>
      <c r="D215" t="s">
        <v>20</v>
      </c>
      <c r="E215">
        <v>62453.3</v>
      </c>
      <c r="F215">
        <v>25</v>
      </c>
      <c r="G215" t="s">
        <v>28</v>
      </c>
      <c r="H215" s="9">
        <v>2662.27</v>
      </c>
      <c r="I215" s="9">
        <v>3568.76</v>
      </c>
      <c r="J215" t="s">
        <v>16</v>
      </c>
      <c r="K215">
        <v>0.3</v>
      </c>
      <c r="L215" s="4" t="s">
        <v>31</v>
      </c>
      <c r="M215" s="4" t="s">
        <v>18</v>
      </c>
      <c r="N215" s="4" t="str">
        <f>IF(ISBLANK(Table14[[#This Row],[Sales_Rep]]),"Unknown",Table14[[#This Row],[Sales_Rep]])</f>
        <v>Bob</v>
      </c>
      <c r="O215" t="str">
        <f>PROPER(Table14[[#This Row],[Region]])</f>
        <v>North</v>
      </c>
      <c r="P215" s="9">
        <f>IF(ISBLANK(Table14[[#This Row],[Sales_Amount]]),MEDIAN(Table14[Sales_Amount]),Table14[[#This Row],[Sales_Amount]])</f>
        <v>62453.3</v>
      </c>
      <c r="Q215" s="11">
        <f>IF(ISBLANK(Table14[[#This Row],[Quantity_Sold]]),MEDIAN(Table14[Quantity_Sold]),Table14[[#This Row],[Quantity_Sold]])</f>
        <v>25</v>
      </c>
      <c r="R215" s="4" t="str">
        <f>TRIM(Table14[[#This Row],[Product_Category]])</f>
        <v>Furniture</v>
      </c>
      <c r="S215" s="4" t="str">
        <f>PROPER(Table14[[#This Row],[Customer_Type]])</f>
        <v>Returning</v>
      </c>
      <c r="T215" s="13">
        <f>IF(ISBLANK(Table14[[#This Row],[Discount]]),MEDIAN(Table14[Discount]),Table14[[#This Row],[Discount]])</f>
        <v>0.3</v>
      </c>
    </row>
    <row r="216" spans="1:20" x14ac:dyDescent="0.3">
      <c r="A216">
        <v>1080</v>
      </c>
      <c r="B216" s="1">
        <v>45273</v>
      </c>
      <c r="C216" t="s">
        <v>23</v>
      </c>
      <c r="D216" t="s">
        <v>14</v>
      </c>
      <c r="E216">
        <v>8987.74</v>
      </c>
      <c r="F216">
        <v>21</v>
      </c>
      <c r="G216" t="s">
        <v>28</v>
      </c>
      <c r="H216" s="9">
        <v>367.59</v>
      </c>
      <c r="I216" s="9">
        <v>497.66</v>
      </c>
      <c r="J216" t="s">
        <v>25</v>
      </c>
      <c r="K216">
        <v>0.14000000000000001</v>
      </c>
      <c r="L216" s="4" t="s">
        <v>31</v>
      </c>
      <c r="M216" s="4" t="s">
        <v>18</v>
      </c>
      <c r="N216" s="4" t="str">
        <f>IF(ISBLANK(Table14[[#This Row],[Sales_Rep]]),"Unknown",Table14[[#This Row],[Sales_Rep]])</f>
        <v>Charlie</v>
      </c>
      <c r="O216" t="str">
        <f>PROPER(Table14[[#This Row],[Region]])</f>
        <v>East</v>
      </c>
      <c r="P216" s="9">
        <f>IF(ISBLANK(Table14[[#This Row],[Sales_Amount]]),MEDIAN(Table14[Sales_Amount]),Table14[[#This Row],[Sales_Amount]])</f>
        <v>8987.74</v>
      </c>
      <c r="Q216" s="11">
        <f>IF(ISBLANK(Table14[[#This Row],[Quantity_Sold]]),MEDIAN(Table14[Quantity_Sold]),Table14[[#This Row],[Quantity_Sold]])</f>
        <v>21</v>
      </c>
      <c r="R216" s="4" t="str">
        <f>TRIM(Table14[[#This Row],[Product_Category]])</f>
        <v>Furniture</v>
      </c>
      <c r="S216" s="4" t="str">
        <f>PROPER(Table14[[#This Row],[Customer_Type]])</f>
        <v>New</v>
      </c>
      <c r="T216" s="13">
        <f>IF(ISBLANK(Table14[[#This Row],[Discount]]),MEDIAN(Table14[Discount]),Table14[[#This Row],[Discount]])</f>
        <v>0.14000000000000001</v>
      </c>
    </row>
    <row r="217" spans="1:20" x14ac:dyDescent="0.3">
      <c r="A217">
        <v>1125</v>
      </c>
      <c r="B217" s="1">
        <v>45203</v>
      </c>
      <c r="C217" t="s">
        <v>23</v>
      </c>
      <c r="D217" t="s">
        <v>20</v>
      </c>
      <c r="E217">
        <v>12893.05</v>
      </c>
      <c r="F217">
        <v>16</v>
      </c>
      <c r="G217" t="s">
        <v>15</v>
      </c>
      <c r="H217" s="9">
        <v>820.25</v>
      </c>
      <c r="I217" s="9">
        <v>1020.02</v>
      </c>
      <c r="J217" t="s">
        <v>25</v>
      </c>
      <c r="K217">
        <v>0.21</v>
      </c>
      <c r="L217" s="4" t="s">
        <v>31</v>
      </c>
      <c r="M217" s="4" t="s">
        <v>22</v>
      </c>
      <c r="N217" s="4" t="str">
        <f>IF(ISBLANK(Table14[[#This Row],[Sales_Rep]]),"Unknown",Table14[[#This Row],[Sales_Rep]])</f>
        <v>Charlie</v>
      </c>
      <c r="O217" t="str">
        <f>PROPER(Table14[[#This Row],[Region]])</f>
        <v>North</v>
      </c>
      <c r="P217" s="9">
        <f>IF(ISBLANK(Table14[[#This Row],[Sales_Amount]]),MEDIAN(Table14[Sales_Amount]),Table14[[#This Row],[Sales_Amount]])</f>
        <v>12893.05</v>
      </c>
      <c r="Q217" s="11">
        <f>IF(ISBLANK(Table14[[#This Row],[Quantity_Sold]]),MEDIAN(Table14[Quantity_Sold]),Table14[[#This Row],[Quantity_Sold]])</f>
        <v>16</v>
      </c>
      <c r="R217" s="4" t="str">
        <f>TRIM(Table14[[#This Row],[Product_Category]])</f>
        <v>Food</v>
      </c>
      <c r="S217" s="4" t="str">
        <f>PROPER(Table14[[#This Row],[Customer_Type]])</f>
        <v>New</v>
      </c>
      <c r="T217" s="13">
        <f>IF(ISBLANK(Table14[[#This Row],[Discount]]),MEDIAN(Table14[Discount]),Table14[[#This Row],[Discount]])</f>
        <v>0.21</v>
      </c>
    </row>
    <row r="218" spans="1:20" x14ac:dyDescent="0.3">
      <c r="A218">
        <v>1433</v>
      </c>
      <c r="B218" s="1">
        <v>45205</v>
      </c>
      <c r="C218" t="s">
        <v>13</v>
      </c>
      <c r="D218" t="s">
        <v>27</v>
      </c>
      <c r="E218">
        <v>24972.48</v>
      </c>
      <c r="F218">
        <v>8</v>
      </c>
      <c r="G218" t="s">
        <v>15</v>
      </c>
      <c r="H218" s="9">
        <v>3014.08</v>
      </c>
      <c r="I218" s="9">
        <v>4276.1099999999997</v>
      </c>
      <c r="J218" t="s">
        <v>25</v>
      </c>
      <c r="K218">
        <v>0.27</v>
      </c>
      <c r="L218" s="4" t="s">
        <v>26</v>
      </c>
      <c r="M218" s="4" t="s">
        <v>22</v>
      </c>
      <c r="N218" s="4" t="str">
        <f>IF(ISBLANK(Table14[[#This Row],[Sales_Rep]]),"Unknown",Table14[[#This Row],[Sales_Rep]])</f>
        <v>David</v>
      </c>
      <c r="O218" t="str">
        <f>PROPER(Table14[[#This Row],[Region]])</f>
        <v>West</v>
      </c>
      <c r="P218" s="9">
        <f>IF(ISBLANK(Table14[[#This Row],[Sales_Amount]]),MEDIAN(Table14[Sales_Amount]),Table14[[#This Row],[Sales_Amount]])</f>
        <v>24972.48</v>
      </c>
      <c r="Q218" s="11">
        <f>IF(ISBLANK(Table14[[#This Row],[Quantity_Sold]]),MEDIAN(Table14[Quantity_Sold]),Table14[[#This Row],[Quantity_Sold]])</f>
        <v>8</v>
      </c>
      <c r="R218" s="4" t="str">
        <f>TRIM(Table14[[#This Row],[Product_Category]])</f>
        <v>Food</v>
      </c>
      <c r="S218" s="4" t="str">
        <f>PROPER(Table14[[#This Row],[Customer_Type]])</f>
        <v>New</v>
      </c>
      <c r="T218" s="13">
        <f>IF(ISBLANK(Table14[[#This Row],[Discount]]),MEDIAN(Table14[Discount]),Table14[[#This Row],[Discount]])</f>
        <v>0.27</v>
      </c>
    </row>
    <row r="219" spans="1:20" x14ac:dyDescent="0.3">
      <c r="A219">
        <v>1071</v>
      </c>
      <c r="B219" s="1">
        <v>45034</v>
      </c>
      <c r="C219" t="s">
        <v>13</v>
      </c>
      <c r="D219" t="s">
        <v>27</v>
      </c>
      <c r="E219">
        <v>112377.92</v>
      </c>
      <c r="F219">
        <v>50</v>
      </c>
      <c r="G219" t="s">
        <v>28</v>
      </c>
      <c r="H219" s="9">
        <v>1900.01</v>
      </c>
      <c r="I219" s="9">
        <v>2613.44</v>
      </c>
      <c r="J219" t="s">
        <v>25</v>
      </c>
      <c r="K219">
        <v>0.14000000000000001</v>
      </c>
      <c r="L219" s="4" t="s">
        <v>26</v>
      </c>
      <c r="M219" s="4" t="s">
        <v>22</v>
      </c>
      <c r="N219" s="4" t="str">
        <f>IF(ISBLANK(Table14[[#This Row],[Sales_Rep]]),"Unknown",Table14[[#This Row],[Sales_Rep]])</f>
        <v>David</v>
      </c>
      <c r="O219" t="str">
        <f>PROPER(Table14[[#This Row],[Region]])</f>
        <v>West</v>
      </c>
      <c r="P219" s="9">
        <f>IF(ISBLANK(Table14[[#This Row],[Sales_Amount]]),MEDIAN(Table14[Sales_Amount]),Table14[[#This Row],[Sales_Amount]])</f>
        <v>112377.92</v>
      </c>
      <c r="Q219" s="11">
        <f>IF(ISBLANK(Table14[[#This Row],[Quantity_Sold]]),MEDIAN(Table14[Quantity_Sold]),Table14[[#This Row],[Quantity_Sold]])</f>
        <v>50</v>
      </c>
      <c r="R219" s="4" t="str">
        <f>TRIM(Table14[[#This Row],[Product_Category]])</f>
        <v>Furniture</v>
      </c>
      <c r="S219" s="4" t="str">
        <f>PROPER(Table14[[#This Row],[Customer_Type]])</f>
        <v>New</v>
      </c>
      <c r="T219" s="13">
        <f>IF(ISBLANK(Table14[[#This Row],[Discount]]),MEDIAN(Table14[Discount]),Table14[[#This Row],[Discount]])</f>
        <v>0.14000000000000001</v>
      </c>
    </row>
    <row r="220" spans="1:20" x14ac:dyDescent="0.3">
      <c r="A220">
        <v>1066</v>
      </c>
      <c r="B220" s="1">
        <v>45242</v>
      </c>
      <c r="C220" t="s">
        <v>32</v>
      </c>
      <c r="D220" t="s">
        <v>14</v>
      </c>
      <c r="E220">
        <v>3817.35</v>
      </c>
      <c r="F220">
        <v>2</v>
      </c>
      <c r="G220" t="s">
        <v>24</v>
      </c>
      <c r="H220" s="9">
        <v>1741.03</v>
      </c>
      <c r="I220" s="9">
        <v>2120.75</v>
      </c>
      <c r="J220" t="s">
        <v>25</v>
      </c>
      <c r="K220">
        <v>0.1</v>
      </c>
      <c r="L220" s="4" t="s">
        <v>26</v>
      </c>
      <c r="M220" s="4" t="s">
        <v>22</v>
      </c>
      <c r="N220" s="4" t="str">
        <f>IF(ISBLANK(Table14[[#This Row],[Sales_Rep]]),"Unknown",Table14[[#This Row],[Sales_Rep]])</f>
        <v>Alice</v>
      </c>
      <c r="O220" t="str">
        <f>PROPER(Table14[[#This Row],[Region]])</f>
        <v>East</v>
      </c>
      <c r="P220" s="9">
        <f>IF(ISBLANK(Table14[[#This Row],[Sales_Amount]]),MEDIAN(Table14[Sales_Amount]),Table14[[#This Row],[Sales_Amount]])</f>
        <v>3817.35</v>
      </c>
      <c r="Q220" s="11">
        <f>IF(ISBLANK(Table14[[#This Row],[Quantity_Sold]]),MEDIAN(Table14[Quantity_Sold]),Table14[[#This Row],[Quantity_Sold]])</f>
        <v>2</v>
      </c>
      <c r="R220" s="4" t="str">
        <f>TRIM(Table14[[#This Row],[Product_Category]])</f>
        <v>Clothing</v>
      </c>
      <c r="S220" s="4" t="str">
        <f>PROPER(Table14[[#This Row],[Customer_Type]])</f>
        <v>New</v>
      </c>
      <c r="T220" s="13">
        <f>IF(ISBLANK(Table14[[#This Row],[Discount]]),MEDIAN(Table14[Discount]),Table14[[#This Row],[Discount]])</f>
        <v>0.1</v>
      </c>
    </row>
    <row r="221" spans="1:20" x14ac:dyDescent="0.3">
      <c r="A221">
        <v>1442</v>
      </c>
      <c r="B221" s="1">
        <v>45168</v>
      </c>
      <c r="C221" t="s">
        <v>32</v>
      </c>
      <c r="D221" t="s">
        <v>14</v>
      </c>
      <c r="E221">
        <v>22406.27</v>
      </c>
      <c r="F221">
        <v>28</v>
      </c>
      <c r="G221" t="s">
        <v>28</v>
      </c>
      <c r="H221" s="9">
        <v>808.26</v>
      </c>
      <c r="I221" s="9">
        <v>941.44</v>
      </c>
      <c r="J221" t="s">
        <v>16</v>
      </c>
      <c r="K221">
        <v>0.15</v>
      </c>
      <c r="L221" s="4" t="s">
        <v>31</v>
      </c>
      <c r="M221" s="4" t="s">
        <v>18</v>
      </c>
      <c r="N221" s="4" t="str">
        <f>IF(ISBLANK(Table14[[#This Row],[Sales_Rep]]),"Unknown",Table14[[#This Row],[Sales_Rep]])</f>
        <v>Alice</v>
      </c>
      <c r="O221" t="str">
        <f>PROPER(Table14[[#This Row],[Region]])</f>
        <v>East</v>
      </c>
      <c r="P221" s="9">
        <f>IF(ISBLANK(Table14[[#This Row],[Sales_Amount]]),MEDIAN(Table14[Sales_Amount]),Table14[[#This Row],[Sales_Amount]])</f>
        <v>22406.27</v>
      </c>
      <c r="Q221" s="11">
        <f>IF(ISBLANK(Table14[[#This Row],[Quantity_Sold]]),MEDIAN(Table14[Quantity_Sold]),Table14[[#This Row],[Quantity_Sold]])</f>
        <v>28</v>
      </c>
      <c r="R221" s="4" t="str">
        <f>TRIM(Table14[[#This Row],[Product_Category]])</f>
        <v>Furniture</v>
      </c>
      <c r="S221" s="4" t="str">
        <f>PROPER(Table14[[#This Row],[Customer_Type]])</f>
        <v>Returning</v>
      </c>
      <c r="T221" s="13">
        <f>IF(ISBLANK(Table14[[#This Row],[Discount]]),MEDIAN(Table14[Discount]),Table14[[#This Row],[Discount]])</f>
        <v>0.15</v>
      </c>
    </row>
    <row r="222" spans="1:20" x14ac:dyDescent="0.3">
      <c r="A222">
        <v>1309</v>
      </c>
      <c r="B222" s="1">
        <v>45342</v>
      </c>
      <c r="C222" t="s">
        <v>29</v>
      </c>
      <c r="D222" t="s">
        <v>27</v>
      </c>
      <c r="E222">
        <v>107376.94</v>
      </c>
      <c r="F222">
        <v>26</v>
      </c>
      <c r="G222" t="s">
        <v>28</v>
      </c>
      <c r="H222" s="9">
        <v>3974.1</v>
      </c>
      <c r="I222" s="9">
        <v>5098.62</v>
      </c>
      <c r="J222" t="s">
        <v>16</v>
      </c>
      <c r="K222">
        <v>0.19</v>
      </c>
      <c r="L222" s="4" t="s">
        <v>26</v>
      </c>
      <c r="M222" s="4" t="s">
        <v>22</v>
      </c>
      <c r="N222" s="4" t="str">
        <f>IF(ISBLANK(Table14[[#This Row],[Sales_Rep]]),"Unknown",Table14[[#This Row],[Sales_Rep]])</f>
        <v>Bob</v>
      </c>
      <c r="O222" t="str">
        <f>PROPER(Table14[[#This Row],[Region]])</f>
        <v>West</v>
      </c>
      <c r="P222" s="9">
        <f>IF(ISBLANK(Table14[[#This Row],[Sales_Amount]]),MEDIAN(Table14[Sales_Amount]),Table14[[#This Row],[Sales_Amount]])</f>
        <v>107376.94</v>
      </c>
      <c r="Q222" s="11">
        <f>IF(ISBLANK(Table14[[#This Row],[Quantity_Sold]]),MEDIAN(Table14[Quantity_Sold]),Table14[[#This Row],[Quantity_Sold]])</f>
        <v>26</v>
      </c>
      <c r="R222" s="4" t="str">
        <f>TRIM(Table14[[#This Row],[Product_Category]])</f>
        <v>Furniture</v>
      </c>
      <c r="S222" s="4" t="str">
        <f>PROPER(Table14[[#This Row],[Customer_Type]])</f>
        <v>Returning</v>
      </c>
      <c r="T222" s="13">
        <f>IF(ISBLANK(Table14[[#This Row],[Discount]]),MEDIAN(Table14[Discount]),Table14[[#This Row],[Discount]])</f>
        <v>0.19</v>
      </c>
    </row>
    <row r="223" spans="1:20" x14ac:dyDescent="0.3">
      <c r="A223">
        <v>1097</v>
      </c>
      <c r="B223" s="1">
        <v>45198</v>
      </c>
      <c r="C223" t="s">
        <v>32</v>
      </c>
      <c r="D223" t="s">
        <v>20</v>
      </c>
      <c r="E223">
        <v>39015.050000000003</v>
      </c>
      <c r="F223">
        <v>16</v>
      </c>
      <c r="G223" t="s">
        <v>28</v>
      </c>
      <c r="H223" s="9">
        <v>2356.09</v>
      </c>
      <c r="I223" s="9">
        <v>2937.88</v>
      </c>
      <c r="J223" t="s">
        <v>16</v>
      </c>
      <c r="K223">
        <v>0.17</v>
      </c>
      <c r="L223" s="4" t="s">
        <v>31</v>
      </c>
      <c r="M223" s="4" t="s">
        <v>18</v>
      </c>
      <c r="N223" s="4" t="str">
        <f>IF(ISBLANK(Table14[[#This Row],[Sales_Rep]]),"Unknown",Table14[[#This Row],[Sales_Rep]])</f>
        <v>Alice</v>
      </c>
      <c r="O223" t="str">
        <f>PROPER(Table14[[#This Row],[Region]])</f>
        <v>North</v>
      </c>
      <c r="P223" s="9">
        <f>IF(ISBLANK(Table14[[#This Row],[Sales_Amount]]),MEDIAN(Table14[Sales_Amount]),Table14[[#This Row],[Sales_Amount]])</f>
        <v>39015.050000000003</v>
      </c>
      <c r="Q223" s="11">
        <f>IF(ISBLANK(Table14[[#This Row],[Quantity_Sold]]),MEDIAN(Table14[Quantity_Sold]),Table14[[#This Row],[Quantity_Sold]])</f>
        <v>16</v>
      </c>
      <c r="R223" s="4" t="str">
        <f>TRIM(Table14[[#This Row],[Product_Category]])</f>
        <v>Furniture</v>
      </c>
      <c r="S223" s="4" t="str">
        <f>PROPER(Table14[[#This Row],[Customer_Type]])</f>
        <v>Returning</v>
      </c>
      <c r="T223" s="13">
        <f>IF(ISBLANK(Table14[[#This Row],[Discount]]),MEDIAN(Table14[Discount]),Table14[[#This Row],[Discount]])</f>
        <v>0.17</v>
      </c>
    </row>
    <row r="224" spans="1:20" x14ac:dyDescent="0.3">
      <c r="A224">
        <v>1116</v>
      </c>
      <c r="B224" s="1">
        <v>44958</v>
      </c>
      <c r="C224" t="s">
        <v>23</v>
      </c>
      <c r="D224" t="s">
        <v>30</v>
      </c>
      <c r="E224">
        <v>12892.96</v>
      </c>
      <c r="F224">
        <v>19</v>
      </c>
      <c r="G224" t="s">
        <v>21</v>
      </c>
      <c r="H224" s="9">
        <v>699.71</v>
      </c>
      <c r="I224" s="9">
        <v>771.11</v>
      </c>
      <c r="J224" t="s">
        <v>25</v>
      </c>
      <c r="K224">
        <v>0.12</v>
      </c>
      <c r="L224" s="4" t="s">
        <v>26</v>
      </c>
      <c r="M224" s="4" t="s">
        <v>22</v>
      </c>
      <c r="N224" s="4" t="str">
        <f>IF(ISBLANK(Table14[[#This Row],[Sales_Rep]]),"Unknown",Table14[[#This Row],[Sales_Rep]])</f>
        <v>Charlie</v>
      </c>
      <c r="O224" t="str">
        <f>PROPER(Table14[[#This Row],[Region]])</f>
        <v>South</v>
      </c>
      <c r="P224" s="9">
        <f>IF(ISBLANK(Table14[[#This Row],[Sales_Amount]]),MEDIAN(Table14[Sales_Amount]),Table14[[#This Row],[Sales_Amount]])</f>
        <v>12892.96</v>
      </c>
      <c r="Q224" s="11">
        <f>IF(ISBLANK(Table14[[#This Row],[Quantity_Sold]]),MEDIAN(Table14[Quantity_Sold]),Table14[[#This Row],[Quantity_Sold]])</f>
        <v>19</v>
      </c>
      <c r="R224" s="4" t="str">
        <f>TRIM(Table14[[#This Row],[Product_Category]])</f>
        <v>Electronics</v>
      </c>
      <c r="S224" s="4" t="str">
        <f>PROPER(Table14[[#This Row],[Customer_Type]])</f>
        <v>New</v>
      </c>
      <c r="T224" s="13">
        <f>IF(ISBLANK(Table14[[#This Row],[Discount]]),MEDIAN(Table14[Discount]),Table14[[#This Row],[Discount]])</f>
        <v>0.12</v>
      </c>
    </row>
    <row r="225" spans="1:20" x14ac:dyDescent="0.3">
      <c r="A225">
        <v>1262</v>
      </c>
      <c r="B225" s="1">
        <v>45623</v>
      </c>
      <c r="C225" t="s">
        <v>13</v>
      </c>
      <c r="D225" t="s">
        <v>27</v>
      </c>
      <c r="E225">
        <v>262694.84000000003</v>
      </c>
      <c r="F225">
        <v>48</v>
      </c>
      <c r="G225" t="s">
        <v>15</v>
      </c>
      <c r="H225" s="9">
        <v>4267.1899999999996</v>
      </c>
      <c r="I225" s="9">
        <v>5528.09</v>
      </c>
      <c r="J225" t="s">
        <v>25</v>
      </c>
      <c r="K225">
        <v>0.01</v>
      </c>
      <c r="L225" s="4" t="s">
        <v>31</v>
      </c>
      <c r="M225" s="4" t="s">
        <v>22</v>
      </c>
      <c r="N225" s="4" t="str">
        <f>IF(ISBLANK(Table14[[#This Row],[Sales_Rep]]),"Unknown",Table14[[#This Row],[Sales_Rep]])</f>
        <v>David</v>
      </c>
      <c r="O225" t="str">
        <f>PROPER(Table14[[#This Row],[Region]])</f>
        <v>West</v>
      </c>
      <c r="P225" s="9">
        <f>IF(ISBLANK(Table14[[#This Row],[Sales_Amount]]),MEDIAN(Table14[Sales_Amount]),Table14[[#This Row],[Sales_Amount]])</f>
        <v>262694.84000000003</v>
      </c>
      <c r="Q225" s="11">
        <f>IF(ISBLANK(Table14[[#This Row],[Quantity_Sold]]),MEDIAN(Table14[Quantity_Sold]),Table14[[#This Row],[Quantity_Sold]])</f>
        <v>48</v>
      </c>
      <c r="R225" s="4" t="str">
        <f>TRIM(Table14[[#This Row],[Product_Category]])</f>
        <v>Food</v>
      </c>
      <c r="S225" s="4" t="str">
        <f>PROPER(Table14[[#This Row],[Customer_Type]])</f>
        <v>New</v>
      </c>
      <c r="T225" s="13">
        <f>IF(ISBLANK(Table14[[#This Row],[Discount]]),MEDIAN(Table14[Discount]),Table14[[#This Row],[Discount]])</f>
        <v>0.01</v>
      </c>
    </row>
    <row r="226" spans="1:20" x14ac:dyDescent="0.3">
      <c r="A226">
        <v>1220</v>
      </c>
      <c r="B226" s="1">
        <v>45116</v>
      </c>
      <c r="C226" t="s">
        <v>32</v>
      </c>
      <c r="D226" t="s">
        <v>14</v>
      </c>
      <c r="E226">
        <v>79542.89</v>
      </c>
      <c r="F226">
        <v>29</v>
      </c>
      <c r="G226" t="s">
        <v>15</v>
      </c>
      <c r="H226" s="9">
        <v>2840.87</v>
      </c>
      <c r="I226" s="9">
        <v>3757.34</v>
      </c>
      <c r="J226" t="s">
        <v>16</v>
      </c>
      <c r="K226">
        <v>0.27</v>
      </c>
      <c r="L226" s="4" t="s">
        <v>26</v>
      </c>
      <c r="M226" s="4" t="s">
        <v>22</v>
      </c>
      <c r="N226" s="4" t="str">
        <f>IF(ISBLANK(Table14[[#This Row],[Sales_Rep]]),"Unknown",Table14[[#This Row],[Sales_Rep]])</f>
        <v>Alice</v>
      </c>
      <c r="O226" t="str">
        <f>PROPER(Table14[[#This Row],[Region]])</f>
        <v>East</v>
      </c>
      <c r="P226" s="9">
        <f>IF(ISBLANK(Table14[[#This Row],[Sales_Amount]]),MEDIAN(Table14[Sales_Amount]),Table14[[#This Row],[Sales_Amount]])</f>
        <v>79542.89</v>
      </c>
      <c r="Q226" s="11">
        <f>IF(ISBLANK(Table14[[#This Row],[Quantity_Sold]]),MEDIAN(Table14[Quantity_Sold]),Table14[[#This Row],[Quantity_Sold]])</f>
        <v>29</v>
      </c>
      <c r="R226" s="4" t="str">
        <f>TRIM(Table14[[#This Row],[Product_Category]])</f>
        <v>Food</v>
      </c>
      <c r="S226" s="4" t="str">
        <f>PROPER(Table14[[#This Row],[Customer_Type]])</f>
        <v>Returning</v>
      </c>
      <c r="T226" s="13">
        <f>IF(ISBLANK(Table14[[#This Row],[Discount]]),MEDIAN(Table14[Discount]),Table14[[#This Row],[Discount]])</f>
        <v>0.27</v>
      </c>
    </row>
    <row r="227" spans="1:20" x14ac:dyDescent="0.3">
      <c r="A227">
        <v>1409</v>
      </c>
      <c r="B227" s="1">
        <v>45316</v>
      </c>
      <c r="C227" t="s">
        <v>32</v>
      </c>
      <c r="D227" t="s">
        <v>20</v>
      </c>
      <c r="E227">
        <v>76496.89</v>
      </c>
      <c r="F227">
        <v>17</v>
      </c>
      <c r="G227" t="s">
        <v>24</v>
      </c>
      <c r="H227" s="9">
        <v>3080.09</v>
      </c>
      <c r="I227" s="9">
        <v>4545.2700000000004</v>
      </c>
      <c r="J227" t="s">
        <v>25</v>
      </c>
      <c r="K227">
        <v>0.01</v>
      </c>
      <c r="L227" s="4" t="s">
        <v>17</v>
      </c>
      <c r="M227" s="4" t="s">
        <v>18</v>
      </c>
      <c r="N227" s="4" t="str">
        <f>IF(ISBLANK(Table14[[#This Row],[Sales_Rep]]),"Unknown",Table14[[#This Row],[Sales_Rep]])</f>
        <v>Alice</v>
      </c>
      <c r="O227" t="str">
        <f>PROPER(Table14[[#This Row],[Region]])</f>
        <v>North</v>
      </c>
      <c r="P227" s="9">
        <f>IF(ISBLANK(Table14[[#This Row],[Sales_Amount]]),MEDIAN(Table14[Sales_Amount]),Table14[[#This Row],[Sales_Amount]])</f>
        <v>76496.89</v>
      </c>
      <c r="Q227" s="11">
        <f>IF(ISBLANK(Table14[[#This Row],[Quantity_Sold]]),MEDIAN(Table14[Quantity_Sold]),Table14[[#This Row],[Quantity_Sold]])</f>
        <v>17</v>
      </c>
      <c r="R227" s="4" t="str">
        <f>TRIM(Table14[[#This Row],[Product_Category]])</f>
        <v>Clothing</v>
      </c>
      <c r="S227" s="4" t="str">
        <f>PROPER(Table14[[#This Row],[Customer_Type]])</f>
        <v>New</v>
      </c>
      <c r="T227" s="13">
        <f>IF(ISBLANK(Table14[[#This Row],[Discount]]),MEDIAN(Table14[Discount]),Table14[[#This Row],[Discount]])</f>
        <v>0.01</v>
      </c>
    </row>
    <row r="228" spans="1:20" x14ac:dyDescent="0.3">
      <c r="A228">
        <v>1026</v>
      </c>
      <c r="B228" s="1">
        <v>45516</v>
      </c>
      <c r="C228" t="s">
        <v>29</v>
      </c>
      <c r="D228" t="s">
        <v>27</v>
      </c>
      <c r="E228">
        <v>35713.53</v>
      </c>
      <c r="F228">
        <v>47</v>
      </c>
      <c r="G228" t="s">
        <v>24</v>
      </c>
      <c r="H228" s="9">
        <v>624.32000000000005</v>
      </c>
      <c r="I228" s="9">
        <v>863.48</v>
      </c>
      <c r="J228" t="s">
        <v>25</v>
      </c>
      <c r="K228">
        <v>0.12</v>
      </c>
      <c r="L228" s="4" t="s">
        <v>26</v>
      </c>
      <c r="M228" s="4" t="s">
        <v>22</v>
      </c>
      <c r="N228" s="4" t="str">
        <f>IF(ISBLANK(Table14[[#This Row],[Sales_Rep]]),"Unknown",Table14[[#This Row],[Sales_Rep]])</f>
        <v>Bob</v>
      </c>
      <c r="O228" t="str">
        <f>PROPER(Table14[[#This Row],[Region]])</f>
        <v>West</v>
      </c>
      <c r="P228" s="9">
        <f>IF(ISBLANK(Table14[[#This Row],[Sales_Amount]]),MEDIAN(Table14[Sales_Amount]),Table14[[#This Row],[Sales_Amount]])</f>
        <v>35713.53</v>
      </c>
      <c r="Q228" s="11">
        <f>IF(ISBLANK(Table14[[#This Row],[Quantity_Sold]]),MEDIAN(Table14[Quantity_Sold]),Table14[[#This Row],[Quantity_Sold]])</f>
        <v>47</v>
      </c>
      <c r="R228" s="4" t="str">
        <f>TRIM(Table14[[#This Row],[Product_Category]])</f>
        <v>Clothing</v>
      </c>
      <c r="S228" s="4" t="str">
        <f>PROPER(Table14[[#This Row],[Customer_Type]])</f>
        <v>New</v>
      </c>
      <c r="T228" s="13">
        <f>IF(ISBLANK(Table14[[#This Row],[Discount]]),MEDIAN(Table14[Discount]),Table14[[#This Row],[Discount]])</f>
        <v>0.12</v>
      </c>
    </row>
    <row r="229" spans="1:20" x14ac:dyDescent="0.3">
      <c r="A229">
        <v>1094</v>
      </c>
      <c r="B229" s="1">
        <v>44978</v>
      </c>
      <c r="C229" t="s">
        <v>29</v>
      </c>
      <c r="D229" t="s">
        <v>14</v>
      </c>
      <c r="E229">
        <v>87287.99</v>
      </c>
      <c r="F229">
        <v>37</v>
      </c>
      <c r="G229" t="s">
        <v>24</v>
      </c>
      <c r="H229" s="9">
        <v>2187.7399999999998</v>
      </c>
      <c r="I229" s="9">
        <v>3188.02</v>
      </c>
      <c r="J229" t="s">
        <v>16</v>
      </c>
      <c r="K229">
        <v>0.26</v>
      </c>
      <c r="L229" s="4" t="s">
        <v>26</v>
      </c>
      <c r="M229" s="4" t="s">
        <v>18</v>
      </c>
      <c r="N229" s="4" t="str">
        <f>IF(ISBLANK(Table14[[#This Row],[Sales_Rep]]),"Unknown",Table14[[#This Row],[Sales_Rep]])</f>
        <v>Bob</v>
      </c>
      <c r="O229" t="str">
        <f>PROPER(Table14[[#This Row],[Region]])</f>
        <v>East</v>
      </c>
      <c r="P229" s="9">
        <f>IF(ISBLANK(Table14[[#This Row],[Sales_Amount]]),MEDIAN(Table14[Sales_Amount]),Table14[[#This Row],[Sales_Amount]])</f>
        <v>87287.99</v>
      </c>
      <c r="Q229" s="11">
        <f>IF(ISBLANK(Table14[[#This Row],[Quantity_Sold]]),MEDIAN(Table14[Quantity_Sold]),Table14[[#This Row],[Quantity_Sold]])</f>
        <v>37</v>
      </c>
      <c r="R229" s="4" t="str">
        <f>TRIM(Table14[[#This Row],[Product_Category]])</f>
        <v>Clothing</v>
      </c>
      <c r="S229" s="4" t="str">
        <f>PROPER(Table14[[#This Row],[Customer_Type]])</f>
        <v>Returning</v>
      </c>
      <c r="T229" s="13">
        <f>IF(ISBLANK(Table14[[#This Row],[Discount]]),MEDIAN(Table14[Discount]),Table14[[#This Row],[Discount]])</f>
        <v>0.26</v>
      </c>
    </row>
    <row r="230" spans="1:20" x14ac:dyDescent="0.3">
      <c r="A230">
        <v>1445</v>
      </c>
      <c r="B230" s="1">
        <v>45367</v>
      </c>
      <c r="C230" t="s">
        <v>23</v>
      </c>
      <c r="D230" t="s">
        <v>27</v>
      </c>
      <c r="E230">
        <v>124979.58</v>
      </c>
      <c r="F230">
        <v>44</v>
      </c>
      <c r="G230" t="s">
        <v>15</v>
      </c>
      <c r="H230" s="9">
        <v>3337.73</v>
      </c>
      <c r="I230" s="9">
        <v>3787.26</v>
      </c>
      <c r="J230" t="s">
        <v>16</v>
      </c>
      <c r="K230">
        <v>0.25</v>
      </c>
      <c r="L230" s="4" t="s">
        <v>26</v>
      </c>
      <c r="M230" s="4" t="s">
        <v>18</v>
      </c>
      <c r="N230" s="4" t="str">
        <f>IF(ISBLANK(Table14[[#This Row],[Sales_Rep]]),"Unknown",Table14[[#This Row],[Sales_Rep]])</f>
        <v>Charlie</v>
      </c>
      <c r="O230" t="str">
        <f>PROPER(Table14[[#This Row],[Region]])</f>
        <v>West</v>
      </c>
      <c r="P230" s="9">
        <f>IF(ISBLANK(Table14[[#This Row],[Sales_Amount]]),MEDIAN(Table14[Sales_Amount]),Table14[[#This Row],[Sales_Amount]])</f>
        <v>124979.58</v>
      </c>
      <c r="Q230" s="11">
        <f>IF(ISBLANK(Table14[[#This Row],[Quantity_Sold]]),MEDIAN(Table14[Quantity_Sold]),Table14[[#This Row],[Quantity_Sold]])</f>
        <v>44</v>
      </c>
      <c r="R230" s="4" t="str">
        <f>TRIM(Table14[[#This Row],[Product_Category]])</f>
        <v>Food</v>
      </c>
      <c r="S230" s="4" t="str">
        <f>PROPER(Table14[[#This Row],[Customer_Type]])</f>
        <v>Returning</v>
      </c>
      <c r="T230" s="13">
        <f>IF(ISBLANK(Table14[[#This Row],[Discount]]),MEDIAN(Table14[Discount]),Table14[[#This Row],[Discount]])</f>
        <v>0.25</v>
      </c>
    </row>
    <row r="231" spans="1:20" x14ac:dyDescent="0.3">
      <c r="A231">
        <v>1162</v>
      </c>
      <c r="B231" s="1">
        <v>45088</v>
      </c>
      <c r="C231" t="s">
        <v>13</v>
      </c>
      <c r="D231" t="s">
        <v>14</v>
      </c>
      <c r="E231">
        <v>2749.82</v>
      </c>
      <c r="F231">
        <v>11</v>
      </c>
      <c r="G231" t="s">
        <v>15</v>
      </c>
      <c r="H231" s="9">
        <v>196.21</v>
      </c>
      <c r="I231" s="9">
        <v>268.8</v>
      </c>
      <c r="J231" t="s">
        <v>16</v>
      </c>
      <c r="K231">
        <v>7.0000000000000007E-2</v>
      </c>
      <c r="L231" s="4" t="s">
        <v>31</v>
      </c>
      <c r="M231" s="4" t="s">
        <v>18</v>
      </c>
      <c r="N231" s="4" t="str">
        <f>IF(ISBLANK(Table14[[#This Row],[Sales_Rep]]),"Unknown",Table14[[#This Row],[Sales_Rep]])</f>
        <v>David</v>
      </c>
      <c r="O231" t="str">
        <f>PROPER(Table14[[#This Row],[Region]])</f>
        <v>East</v>
      </c>
      <c r="P231" s="9">
        <f>IF(ISBLANK(Table14[[#This Row],[Sales_Amount]]),MEDIAN(Table14[Sales_Amount]),Table14[[#This Row],[Sales_Amount]])</f>
        <v>2749.82</v>
      </c>
      <c r="Q231" s="11">
        <f>IF(ISBLANK(Table14[[#This Row],[Quantity_Sold]]),MEDIAN(Table14[Quantity_Sold]),Table14[[#This Row],[Quantity_Sold]])</f>
        <v>11</v>
      </c>
      <c r="R231" s="4" t="str">
        <f>TRIM(Table14[[#This Row],[Product_Category]])</f>
        <v>Food</v>
      </c>
      <c r="S231" s="4" t="str">
        <f>PROPER(Table14[[#This Row],[Customer_Type]])</f>
        <v>Returning</v>
      </c>
      <c r="T231" s="13">
        <f>IF(ISBLANK(Table14[[#This Row],[Discount]]),MEDIAN(Table14[Discount]),Table14[[#This Row],[Discount]])</f>
        <v>7.0000000000000007E-2</v>
      </c>
    </row>
    <row r="232" spans="1:20" x14ac:dyDescent="0.3">
      <c r="A232">
        <v>1165</v>
      </c>
      <c r="B232" s="1">
        <v>44966</v>
      </c>
      <c r="C232" t="s">
        <v>29</v>
      </c>
      <c r="D232" t="s">
        <v>30</v>
      </c>
      <c r="E232">
        <v>1470.51</v>
      </c>
      <c r="F232">
        <v>13</v>
      </c>
      <c r="G232" t="s">
        <v>15</v>
      </c>
      <c r="H232" s="9">
        <v>106.65</v>
      </c>
      <c r="I232" s="9">
        <v>139.65</v>
      </c>
      <c r="J232" t="s">
        <v>16</v>
      </c>
      <c r="K232">
        <v>0.19</v>
      </c>
      <c r="L232" s="4" t="s">
        <v>17</v>
      </c>
      <c r="M232" s="4" t="s">
        <v>18</v>
      </c>
      <c r="N232" s="4" t="str">
        <f>IF(ISBLANK(Table14[[#This Row],[Sales_Rep]]),"Unknown",Table14[[#This Row],[Sales_Rep]])</f>
        <v>Bob</v>
      </c>
      <c r="O232" t="str">
        <f>PROPER(Table14[[#This Row],[Region]])</f>
        <v>South</v>
      </c>
      <c r="P232" s="9">
        <f>IF(ISBLANK(Table14[[#This Row],[Sales_Amount]]),MEDIAN(Table14[Sales_Amount]),Table14[[#This Row],[Sales_Amount]])</f>
        <v>1470.51</v>
      </c>
      <c r="Q232" s="11">
        <f>IF(ISBLANK(Table14[[#This Row],[Quantity_Sold]]),MEDIAN(Table14[Quantity_Sold]),Table14[[#This Row],[Quantity_Sold]])</f>
        <v>13</v>
      </c>
      <c r="R232" s="4" t="str">
        <f>TRIM(Table14[[#This Row],[Product_Category]])</f>
        <v>Food</v>
      </c>
      <c r="S232" s="4" t="str">
        <f>PROPER(Table14[[#This Row],[Customer_Type]])</f>
        <v>Returning</v>
      </c>
      <c r="T232" s="13">
        <f>IF(ISBLANK(Table14[[#This Row],[Discount]]),MEDIAN(Table14[Discount]),Table14[[#This Row],[Discount]])</f>
        <v>0.19</v>
      </c>
    </row>
    <row r="233" spans="1:20" x14ac:dyDescent="0.3">
      <c r="A233">
        <v>1048</v>
      </c>
      <c r="B233" s="1">
        <v>45100</v>
      </c>
      <c r="C233" t="s">
        <v>32</v>
      </c>
      <c r="D233" t="s">
        <v>14</v>
      </c>
      <c r="E233">
        <v>4668.58</v>
      </c>
      <c r="F233">
        <v>2</v>
      </c>
      <c r="G233" t="s">
        <v>21</v>
      </c>
      <c r="H233" s="9">
        <v>1941.44</v>
      </c>
      <c r="I233" s="9">
        <v>2457.15</v>
      </c>
      <c r="J233" t="s">
        <v>25</v>
      </c>
      <c r="K233">
        <v>0.05</v>
      </c>
      <c r="L233" s="4" t="s">
        <v>26</v>
      </c>
      <c r="M233" s="4" t="s">
        <v>22</v>
      </c>
      <c r="N233" s="4" t="str">
        <f>IF(ISBLANK(Table14[[#This Row],[Sales_Rep]]),"Unknown",Table14[[#This Row],[Sales_Rep]])</f>
        <v>Alice</v>
      </c>
      <c r="O233" t="str">
        <f>PROPER(Table14[[#This Row],[Region]])</f>
        <v>East</v>
      </c>
      <c r="P233" s="9">
        <f>IF(ISBLANK(Table14[[#This Row],[Sales_Amount]]),MEDIAN(Table14[Sales_Amount]),Table14[[#This Row],[Sales_Amount]])</f>
        <v>4668.58</v>
      </c>
      <c r="Q233" s="11">
        <f>IF(ISBLANK(Table14[[#This Row],[Quantity_Sold]]),MEDIAN(Table14[Quantity_Sold]),Table14[[#This Row],[Quantity_Sold]])</f>
        <v>2</v>
      </c>
      <c r="R233" s="4" t="str">
        <f>TRIM(Table14[[#This Row],[Product_Category]])</f>
        <v>Electronics</v>
      </c>
      <c r="S233" s="4" t="str">
        <f>PROPER(Table14[[#This Row],[Customer_Type]])</f>
        <v>New</v>
      </c>
      <c r="T233" s="13">
        <f>IF(ISBLANK(Table14[[#This Row],[Discount]]),MEDIAN(Table14[Discount]),Table14[[#This Row],[Discount]])</f>
        <v>0.05</v>
      </c>
    </row>
    <row r="234" spans="1:20" x14ac:dyDescent="0.3">
      <c r="A234">
        <v>1227</v>
      </c>
      <c r="B234" s="1">
        <v>45463</v>
      </c>
      <c r="C234" t="s">
        <v>13</v>
      </c>
      <c r="D234" t="s">
        <v>14</v>
      </c>
      <c r="E234">
        <v>138596.03</v>
      </c>
      <c r="F234">
        <v>35</v>
      </c>
      <c r="G234" t="s">
        <v>21</v>
      </c>
      <c r="H234" s="9">
        <v>3319.67</v>
      </c>
      <c r="I234" s="9">
        <v>4658.6899999999996</v>
      </c>
      <c r="J234" t="s">
        <v>16</v>
      </c>
      <c r="K234">
        <v>0.15</v>
      </c>
      <c r="L234" s="4" t="s">
        <v>26</v>
      </c>
      <c r="M234" s="4" t="s">
        <v>18</v>
      </c>
      <c r="N234" s="4" t="str">
        <f>IF(ISBLANK(Table14[[#This Row],[Sales_Rep]]),"Unknown",Table14[[#This Row],[Sales_Rep]])</f>
        <v>David</v>
      </c>
      <c r="O234" t="str">
        <f>PROPER(Table14[[#This Row],[Region]])</f>
        <v>East</v>
      </c>
      <c r="P234" s="9">
        <f>IF(ISBLANK(Table14[[#This Row],[Sales_Amount]]),MEDIAN(Table14[Sales_Amount]),Table14[[#This Row],[Sales_Amount]])</f>
        <v>138596.03</v>
      </c>
      <c r="Q234" s="11">
        <f>IF(ISBLANK(Table14[[#This Row],[Quantity_Sold]]),MEDIAN(Table14[Quantity_Sold]),Table14[[#This Row],[Quantity_Sold]])</f>
        <v>35</v>
      </c>
      <c r="R234" s="4" t="str">
        <f>TRIM(Table14[[#This Row],[Product_Category]])</f>
        <v>Electronics</v>
      </c>
      <c r="S234" s="4" t="str">
        <f>PROPER(Table14[[#This Row],[Customer_Type]])</f>
        <v>Returning</v>
      </c>
      <c r="T234" s="13">
        <f>IF(ISBLANK(Table14[[#This Row],[Discount]]),MEDIAN(Table14[Discount]),Table14[[#This Row],[Discount]])</f>
        <v>0.15</v>
      </c>
    </row>
    <row r="235" spans="1:20" x14ac:dyDescent="0.3">
      <c r="A235">
        <v>1382</v>
      </c>
      <c r="B235" s="1">
        <v>45423</v>
      </c>
      <c r="C235" t="s">
        <v>13</v>
      </c>
      <c r="D235" t="s">
        <v>20</v>
      </c>
      <c r="E235">
        <v>25313.58</v>
      </c>
      <c r="F235">
        <v>4</v>
      </c>
      <c r="G235" t="s">
        <v>15</v>
      </c>
      <c r="H235" s="9">
        <v>4997.58</v>
      </c>
      <c r="I235" s="9">
        <v>7031.55</v>
      </c>
      <c r="J235" t="s">
        <v>16</v>
      </c>
      <c r="K235">
        <v>0.1</v>
      </c>
      <c r="L235" s="4" t="s">
        <v>26</v>
      </c>
      <c r="M235" s="4" t="s">
        <v>22</v>
      </c>
      <c r="N235" s="4" t="str">
        <f>IF(ISBLANK(Table14[[#This Row],[Sales_Rep]]),"Unknown",Table14[[#This Row],[Sales_Rep]])</f>
        <v>David</v>
      </c>
      <c r="O235" t="str">
        <f>PROPER(Table14[[#This Row],[Region]])</f>
        <v>North</v>
      </c>
      <c r="P235" s="9">
        <f>IF(ISBLANK(Table14[[#This Row],[Sales_Amount]]),MEDIAN(Table14[Sales_Amount]),Table14[[#This Row],[Sales_Amount]])</f>
        <v>25313.58</v>
      </c>
      <c r="Q235" s="11">
        <f>IF(ISBLANK(Table14[[#This Row],[Quantity_Sold]]),MEDIAN(Table14[Quantity_Sold]),Table14[[#This Row],[Quantity_Sold]])</f>
        <v>4</v>
      </c>
      <c r="R235" s="4" t="str">
        <f>TRIM(Table14[[#This Row],[Product_Category]])</f>
        <v>Food</v>
      </c>
      <c r="S235" s="4" t="str">
        <f>PROPER(Table14[[#This Row],[Customer_Type]])</f>
        <v>Returning</v>
      </c>
      <c r="T235" s="13">
        <f>IF(ISBLANK(Table14[[#This Row],[Discount]]),MEDIAN(Table14[Discount]),Table14[[#This Row],[Discount]])</f>
        <v>0.1</v>
      </c>
    </row>
    <row r="236" spans="1:20" x14ac:dyDescent="0.3">
      <c r="A236">
        <v>1218</v>
      </c>
      <c r="B236" s="1">
        <v>45176</v>
      </c>
      <c r="C236" t="s">
        <v>32</v>
      </c>
      <c r="D236" t="s">
        <v>20</v>
      </c>
      <c r="E236">
        <v>12805.76</v>
      </c>
      <c r="F236">
        <v>12</v>
      </c>
      <c r="G236" t="s">
        <v>21</v>
      </c>
      <c r="H236" s="9">
        <v>1253.25</v>
      </c>
      <c r="I236" s="9">
        <v>1442.09</v>
      </c>
      <c r="J236" t="s">
        <v>25</v>
      </c>
      <c r="K236">
        <v>0.26</v>
      </c>
      <c r="L236" s="4" t="s">
        <v>17</v>
      </c>
      <c r="M236" s="4" t="s">
        <v>18</v>
      </c>
      <c r="N236" s="4" t="str">
        <f>IF(ISBLANK(Table14[[#This Row],[Sales_Rep]]),"Unknown",Table14[[#This Row],[Sales_Rep]])</f>
        <v>Alice</v>
      </c>
      <c r="O236" t="str">
        <f>PROPER(Table14[[#This Row],[Region]])</f>
        <v>North</v>
      </c>
      <c r="P236" s="9">
        <f>IF(ISBLANK(Table14[[#This Row],[Sales_Amount]]),MEDIAN(Table14[Sales_Amount]),Table14[[#This Row],[Sales_Amount]])</f>
        <v>12805.76</v>
      </c>
      <c r="Q236" s="11">
        <f>IF(ISBLANK(Table14[[#This Row],[Quantity_Sold]]),MEDIAN(Table14[Quantity_Sold]),Table14[[#This Row],[Quantity_Sold]])</f>
        <v>12</v>
      </c>
      <c r="R236" s="4" t="str">
        <f>TRIM(Table14[[#This Row],[Product_Category]])</f>
        <v>Electronics</v>
      </c>
      <c r="S236" s="4" t="str">
        <f>PROPER(Table14[[#This Row],[Customer_Type]])</f>
        <v>New</v>
      </c>
      <c r="T236" s="13">
        <f>IF(ISBLANK(Table14[[#This Row],[Discount]]),MEDIAN(Table14[Discount]),Table14[[#This Row],[Discount]])</f>
        <v>0.26</v>
      </c>
    </row>
    <row r="237" spans="1:20" x14ac:dyDescent="0.3">
      <c r="A237">
        <v>1315</v>
      </c>
      <c r="B237" s="1">
        <v>45005</v>
      </c>
      <c r="C237" t="s">
        <v>29</v>
      </c>
      <c r="D237" t="s">
        <v>30</v>
      </c>
      <c r="E237">
        <v>9523.4500000000007</v>
      </c>
      <c r="F237">
        <v>4</v>
      </c>
      <c r="G237" t="s">
        <v>15</v>
      </c>
      <c r="H237" s="9">
        <v>2548.75</v>
      </c>
      <c r="I237" s="9">
        <v>2834.36</v>
      </c>
      <c r="J237" t="s">
        <v>16</v>
      </c>
      <c r="K237">
        <v>0.16</v>
      </c>
      <c r="L237" s="4" t="s">
        <v>26</v>
      </c>
      <c r="M237" s="4" t="s">
        <v>22</v>
      </c>
      <c r="N237" s="4" t="str">
        <f>IF(ISBLANK(Table14[[#This Row],[Sales_Rep]]),"Unknown",Table14[[#This Row],[Sales_Rep]])</f>
        <v>Bob</v>
      </c>
      <c r="O237" t="str">
        <f>PROPER(Table14[[#This Row],[Region]])</f>
        <v>South</v>
      </c>
      <c r="P237" s="9">
        <f>IF(ISBLANK(Table14[[#This Row],[Sales_Amount]]),MEDIAN(Table14[Sales_Amount]),Table14[[#This Row],[Sales_Amount]])</f>
        <v>9523.4500000000007</v>
      </c>
      <c r="Q237" s="11">
        <f>IF(ISBLANK(Table14[[#This Row],[Quantity_Sold]]),MEDIAN(Table14[Quantity_Sold]),Table14[[#This Row],[Quantity_Sold]])</f>
        <v>4</v>
      </c>
      <c r="R237" s="4" t="str">
        <f>TRIM(Table14[[#This Row],[Product_Category]])</f>
        <v>Food</v>
      </c>
      <c r="S237" s="4" t="str">
        <f>PROPER(Table14[[#This Row],[Customer_Type]])</f>
        <v>Returning</v>
      </c>
      <c r="T237" s="13">
        <f>IF(ISBLANK(Table14[[#This Row],[Discount]]),MEDIAN(Table14[Discount]),Table14[[#This Row],[Discount]])</f>
        <v>0.16</v>
      </c>
    </row>
    <row r="238" spans="1:20" x14ac:dyDescent="0.3">
      <c r="A238">
        <v>1297</v>
      </c>
      <c r="B238" s="1">
        <v>45040</v>
      </c>
      <c r="C238" t="s">
        <v>32</v>
      </c>
      <c r="D238" t="s">
        <v>20</v>
      </c>
      <c r="E238">
        <v>26642.44</v>
      </c>
      <c r="F238">
        <v>25</v>
      </c>
      <c r="G238" t="s">
        <v>24</v>
      </c>
      <c r="H238" s="9">
        <v>815.38</v>
      </c>
      <c r="I238" s="9">
        <v>1211.02</v>
      </c>
      <c r="J238" t="s">
        <v>16</v>
      </c>
      <c r="K238">
        <v>0.12</v>
      </c>
      <c r="L238" s="4" t="s">
        <v>31</v>
      </c>
      <c r="M238" s="4" t="s">
        <v>18</v>
      </c>
      <c r="N238" s="4" t="str">
        <f>IF(ISBLANK(Table14[[#This Row],[Sales_Rep]]),"Unknown",Table14[[#This Row],[Sales_Rep]])</f>
        <v>Alice</v>
      </c>
      <c r="O238" t="str">
        <f>PROPER(Table14[[#This Row],[Region]])</f>
        <v>North</v>
      </c>
      <c r="P238" s="9">
        <f>IF(ISBLANK(Table14[[#This Row],[Sales_Amount]]),MEDIAN(Table14[Sales_Amount]),Table14[[#This Row],[Sales_Amount]])</f>
        <v>26642.44</v>
      </c>
      <c r="Q238" s="11">
        <f>IF(ISBLANK(Table14[[#This Row],[Quantity_Sold]]),MEDIAN(Table14[Quantity_Sold]),Table14[[#This Row],[Quantity_Sold]])</f>
        <v>25</v>
      </c>
      <c r="R238" s="4" t="str">
        <f>TRIM(Table14[[#This Row],[Product_Category]])</f>
        <v>Clothing</v>
      </c>
      <c r="S238" s="4" t="str">
        <f>PROPER(Table14[[#This Row],[Customer_Type]])</f>
        <v>Returning</v>
      </c>
      <c r="T238" s="13">
        <f>IF(ISBLANK(Table14[[#This Row],[Discount]]),MEDIAN(Table14[Discount]),Table14[[#This Row],[Discount]])</f>
        <v>0.12</v>
      </c>
    </row>
    <row r="239" spans="1:20" x14ac:dyDescent="0.3">
      <c r="A239">
        <v>1096</v>
      </c>
      <c r="B239" s="1">
        <v>45336</v>
      </c>
      <c r="C239" t="s">
        <v>13</v>
      </c>
      <c r="D239" t="s">
        <v>14</v>
      </c>
      <c r="E239">
        <v>190135.83</v>
      </c>
      <c r="F239">
        <v>49</v>
      </c>
      <c r="G239" t="s">
        <v>24</v>
      </c>
      <c r="H239" s="9">
        <v>3634.72</v>
      </c>
      <c r="I239" s="9">
        <v>4311.47</v>
      </c>
      <c r="J239" t="s">
        <v>25</v>
      </c>
      <c r="K239">
        <v>0.1</v>
      </c>
      <c r="L239" s="4" t="s">
        <v>31</v>
      </c>
      <c r="M239" s="4" t="s">
        <v>22</v>
      </c>
      <c r="N239" s="4" t="str">
        <f>IF(ISBLANK(Table14[[#This Row],[Sales_Rep]]),"Unknown",Table14[[#This Row],[Sales_Rep]])</f>
        <v>David</v>
      </c>
      <c r="O239" t="str">
        <f>PROPER(Table14[[#This Row],[Region]])</f>
        <v>East</v>
      </c>
      <c r="P239" s="9">
        <f>IF(ISBLANK(Table14[[#This Row],[Sales_Amount]]),MEDIAN(Table14[Sales_Amount]),Table14[[#This Row],[Sales_Amount]])</f>
        <v>190135.83</v>
      </c>
      <c r="Q239" s="11">
        <f>IF(ISBLANK(Table14[[#This Row],[Quantity_Sold]]),MEDIAN(Table14[Quantity_Sold]),Table14[[#This Row],[Quantity_Sold]])</f>
        <v>49</v>
      </c>
      <c r="R239" s="4" t="str">
        <f>TRIM(Table14[[#This Row],[Product_Category]])</f>
        <v>Clothing</v>
      </c>
      <c r="S239" s="4" t="str">
        <f>PROPER(Table14[[#This Row],[Customer_Type]])</f>
        <v>New</v>
      </c>
      <c r="T239" s="13">
        <f>IF(ISBLANK(Table14[[#This Row],[Discount]]),MEDIAN(Table14[Discount]),Table14[[#This Row],[Discount]])</f>
        <v>0.1</v>
      </c>
    </row>
    <row r="240" spans="1:20" x14ac:dyDescent="0.3">
      <c r="A240">
        <v>1439</v>
      </c>
      <c r="B240" s="1">
        <v>45534</v>
      </c>
      <c r="C240" t="s">
        <v>19</v>
      </c>
      <c r="D240" t="s">
        <v>20</v>
      </c>
      <c r="E240">
        <v>161196.78</v>
      </c>
      <c r="F240">
        <v>37</v>
      </c>
      <c r="G240" t="s">
        <v>15</v>
      </c>
      <c r="H240" s="9">
        <v>4060.75</v>
      </c>
      <c r="I240" s="9">
        <v>6050.93</v>
      </c>
      <c r="J240" t="s">
        <v>25</v>
      </c>
      <c r="K240">
        <v>0.28000000000000003</v>
      </c>
      <c r="L240" s="4" t="s">
        <v>26</v>
      </c>
      <c r="M240" s="4" t="s">
        <v>18</v>
      </c>
      <c r="N240" s="4" t="str">
        <f>IF(ISBLANK(Table14[[#This Row],[Sales_Rep]]),"Unknown",Table14[[#This Row],[Sales_Rep]])</f>
        <v>Eve</v>
      </c>
      <c r="O240" t="str">
        <f>PROPER(Table14[[#This Row],[Region]])</f>
        <v>North</v>
      </c>
      <c r="P240" s="9">
        <f>IF(ISBLANK(Table14[[#This Row],[Sales_Amount]]),MEDIAN(Table14[Sales_Amount]),Table14[[#This Row],[Sales_Amount]])</f>
        <v>161196.78</v>
      </c>
      <c r="Q240" s="11">
        <f>IF(ISBLANK(Table14[[#This Row],[Quantity_Sold]]),MEDIAN(Table14[Quantity_Sold]),Table14[[#This Row],[Quantity_Sold]])</f>
        <v>37</v>
      </c>
      <c r="R240" s="4" t="str">
        <f>TRIM(Table14[[#This Row],[Product_Category]])</f>
        <v>Food</v>
      </c>
      <c r="S240" s="4" t="str">
        <f>PROPER(Table14[[#This Row],[Customer_Type]])</f>
        <v>New</v>
      </c>
      <c r="T240" s="13">
        <f>IF(ISBLANK(Table14[[#This Row],[Discount]]),MEDIAN(Table14[Discount]),Table14[[#This Row],[Discount]])</f>
        <v>0.28000000000000003</v>
      </c>
    </row>
    <row r="241" spans="1:20" x14ac:dyDescent="0.3">
      <c r="A241">
        <v>1055</v>
      </c>
      <c r="B241" s="1">
        <v>45402</v>
      </c>
      <c r="C241" t="s">
        <v>19</v>
      </c>
      <c r="D241" t="s">
        <v>20</v>
      </c>
      <c r="E241">
        <v>173271.25</v>
      </c>
      <c r="F241">
        <v>42</v>
      </c>
      <c r="G241" t="s">
        <v>15</v>
      </c>
      <c r="H241" s="9">
        <v>3609.99</v>
      </c>
      <c r="I241" s="9">
        <v>4209.7</v>
      </c>
      <c r="J241" t="s">
        <v>25</v>
      </c>
      <c r="K241">
        <v>0.02</v>
      </c>
      <c r="L241" s="4" t="s">
        <v>17</v>
      </c>
      <c r="M241" s="4" t="s">
        <v>22</v>
      </c>
      <c r="N241" s="4" t="str">
        <f>IF(ISBLANK(Table14[[#This Row],[Sales_Rep]]),"Unknown",Table14[[#This Row],[Sales_Rep]])</f>
        <v>Eve</v>
      </c>
      <c r="O241" t="str">
        <f>PROPER(Table14[[#This Row],[Region]])</f>
        <v>North</v>
      </c>
      <c r="P241" s="9">
        <f>IF(ISBLANK(Table14[[#This Row],[Sales_Amount]]),MEDIAN(Table14[Sales_Amount]),Table14[[#This Row],[Sales_Amount]])</f>
        <v>173271.25</v>
      </c>
      <c r="Q241" s="11">
        <f>IF(ISBLANK(Table14[[#This Row],[Quantity_Sold]]),MEDIAN(Table14[Quantity_Sold]),Table14[[#This Row],[Quantity_Sold]])</f>
        <v>42</v>
      </c>
      <c r="R241" s="4" t="str">
        <f>TRIM(Table14[[#This Row],[Product_Category]])</f>
        <v>Food</v>
      </c>
      <c r="S241" s="4" t="str">
        <f>PROPER(Table14[[#This Row],[Customer_Type]])</f>
        <v>New</v>
      </c>
      <c r="T241" s="13">
        <f>IF(ISBLANK(Table14[[#This Row],[Discount]]),MEDIAN(Table14[Discount]),Table14[[#This Row],[Discount]])</f>
        <v>0.02</v>
      </c>
    </row>
    <row r="242" spans="1:20" x14ac:dyDescent="0.3">
      <c r="A242">
        <v>1187</v>
      </c>
      <c r="B242" s="1">
        <v>45398</v>
      </c>
      <c r="C242" t="s">
        <v>23</v>
      </c>
      <c r="D242" t="s">
        <v>27</v>
      </c>
      <c r="E242">
        <v>109146.42</v>
      </c>
      <c r="F242">
        <v>26</v>
      </c>
      <c r="G242" t="s">
        <v>24</v>
      </c>
      <c r="H242" s="9">
        <v>4072.53</v>
      </c>
      <c r="I242" s="9">
        <v>4613.12</v>
      </c>
      <c r="J242" t="s">
        <v>25</v>
      </c>
      <c r="K242">
        <v>0.09</v>
      </c>
      <c r="L242" s="4" t="s">
        <v>31</v>
      </c>
      <c r="M242" s="4" t="s">
        <v>18</v>
      </c>
      <c r="N242" s="4" t="str">
        <f>IF(ISBLANK(Table14[[#This Row],[Sales_Rep]]),"Unknown",Table14[[#This Row],[Sales_Rep]])</f>
        <v>Charlie</v>
      </c>
      <c r="O242" t="str">
        <f>PROPER(Table14[[#This Row],[Region]])</f>
        <v>West</v>
      </c>
      <c r="P242" s="9">
        <f>IF(ISBLANK(Table14[[#This Row],[Sales_Amount]]),MEDIAN(Table14[Sales_Amount]),Table14[[#This Row],[Sales_Amount]])</f>
        <v>109146.42</v>
      </c>
      <c r="Q242" s="11">
        <f>IF(ISBLANK(Table14[[#This Row],[Quantity_Sold]]),MEDIAN(Table14[Quantity_Sold]),Table14[[#This Row],[Quantity_Sold]])</f>
        <v>26</v>
      </c>
      <c r="R242" s="4" t="str">
        <f>TRIM(Table14[[#This Row],[Product_Category]])</f>
        <v>Clothing</v>
      </c>
      <c r="S242" s="4" t="str">
        <f>PROPER(Table14[[#This Row],[Customer_Type]])</f>
        <v>New</v>
      </c>
      <c r="T242" s="13">
        <f>IF(ISBLANK(Table14[[#This Row],[Discount]]),MEDIAN(Table14[Discount]),Table14[[#This Row],[Discount]])</f>
        <v>0.09</v>
      </c>
    </row>
    <row r="243" spans="1:20" x14ac:dyDescent="0.3">
      <c r="A243">
        <v>1220</v>
      </c>
      <c r="B243" s="1">
        <v>45239</v>
      </c>
      <c r="C243" t="s">
        <v>32</v>
      </c>
      <c r="D243" t="s">
        <v>20</v>
      </c>
      <c r="E243">
        <v>25590.1</v>
      </c>
      <c r="F243">
        <v>8</v>
      </c>
      <c r="G243" t="s">
        <v>15</v>
      </c>
      <c r="H243" s="9">
        <v>3426.79</v>
      </c>
      <c r="I243" s="9">
        <v>3808.05</v>
      </c>
      <c r="J243" t="s">
        <v>16</v>
      </c>
      <c r="K243">
        <v>0.16</v>
      </c>
      <c r="L243" s="4" t="s">
        <v>31</v>
      </c>
      <c r="M243" s="4" t="s">
        <v>18</v>
      </c>
      <c r="N243" s="4" t="str">
        <f>IF(ISBLANK(Table14[[#This Row],[Sales_Rep]]),"Unknown",Table14[[#This Row],[Sales_Rep]])</f>
        <v>Alice</v>
      </c>
      <c r="O243" t="str">
        <f>PROPER(Table14[[#This Row],[Region]])</f>
        <v>North</v>
      </c>
      <c r="P243" s="9">
        <f>IF(ISBLANK(Table14[[#This Row],[Sales_Amount]]),MEDIAN(Table14[Sales_Amount]),Table14[[#This Row],[Sales_Amount]])</f>
        <v>25590.1</v>
      </c>
      <c r="Q243" s="11">
        <f>IF(ISBLANK(Table14[[#This Row],[Quantity_Sold]]),MEDIAN(Table14[Quantity_Sold]),Table14[[#This Row],[Quantity_Sold]])</f>
        <v>8</v>
      </c>
      <c r="R243" s="4" t="str">
        <f>TRIM(Table14[[#This Row],[Product_Category]])</f>
        <v>Food</v>
      </c>
      <c r="S243" s="4" t="str">
        <f>PROPER(Table14[[#This Row],[Customer_Type]])</f>
        <v>Returning</v>
      </c>
      <c r="T243" s="13">
        <f>IF(ISBLANK(Table14[[#This Row],[Discount]]),MEDIAN(Table14[Discount]),Table14[[#This Row],[Discount]])</f>
        <v>0.16</v>
      </c>
    </row>
    <row r="244" spans="1:20" x14ac:dyDescent="0.3">
      <c r="A244">
        <v>1486</v>
      </c>
      <c r="B244" s="1">
        <v>45526</v>
      </c>
      <c r="C244" t="s">
        <v>32</v>
      </c>
      <c r="D244" t="s">
        <v>27</v>
      </c>
      <c r="E244">
        <v>7760.97</v>
      </c>
      <c r="F244">
        <v>4</v>
      </c>
      <c r="G244" t="s">
        <v>21</v>
      </c>
      <c r="H244" s="9">
        <v>1526.67</v>
      </c>
      <c r="I244" s="9">
        <v>1979.84</v>
      </c>
      <c r="J244" t="s">
        <v>25</v>
      </c>
      <c r="K244">
        <v>0.02</v>
      </c>
      <c r="L244" s="4" t="s">
        <v>26</v>
      </c>
      <c r="M244" s="4" t="s">
        <v>22</v>
      </c>
      <c r="N244" s="4" t="str">
        <f>IF(ISBLANK(Table14[[#This Row],[Sales_Rep]]),"Unknown",Table14[[#This Row],[Sales_Rep]])</f>
        <v>Alice</v>
      </c>
      <c r="O244" t="str">
        <f>PROPER(Table14[[#This Row],[Region]])</f>
        <v>West</v>
      </c>
      <c r="P244" s="9">
        <f>IF(ISBLANK(Table14[[#This Row],[Sales_Amount]]),MEDIAN(Table14[Sales_Amount]),Table14[[#This Row],[Sales_Amount]])</f>
        <v>7760.97</v>
      </c>
      <c r="Q244" s="11">
        <f>IF(ISBLANK(Table14[[#This Row],[Quantity_Sold]]),MEDIAN(Table14[Quantity_Sold]),Table14[[#This Row],[Quantity_Sold]])</f>
        <v>4</v>
      </c>
      <c r="R244" s="4" t="str">
        <f>TRIM(Table14[[#This Row],[Product_Category]])</f>
        <v>Electronics</v>
      </c>
      <c r="S244" s="4" t="str">
        <f>PROPER(Table14[[#This Row],[Customer_Type]])</f>
        <v>New</v>
      </c>
      <c r="T244" s="13">
        <f>IF(ISBLANK(Table14[[#This Row],[Discount]]),MEDIAN(Table14[Discount]),Table14[[#This Row],[Discount]])</f>
        <v>0.02</v>
      </c>
    </row>
    <row r="245" spans="1:20" x14ac:dyDescent="0.3">
      <c r="A245">
        <v>1171</v>
      </c>
      <c r="B245" s="1">
        <v>45317</v>
      </c>
      <c r="C245" t="s">
        <v>23</v>
      </c>
      <c r="D245" t="s">
        <v>20</v>
      </c>
      <c r="E245">
        <v>34078.589999999997</v>
      </c>
      <c r="F245">
        <v>15</v>
      </c>
      <c r="G245" t="s">
        <v>15</v>
      </c>
      <c r="H245" s="9">
        <v>2020.65</v>
      </c>
      <c r="I245" s="9">
        <v>2704.65</v>
      </c>
      <c r="J245" t="s">
        <v>25</v>
      </c>
      <c r="K245">
        <v>0.16</v>
      </c>
      <c r="L245" s="4" t="s">
        <v>17</v>
      </c>
      <c r="M245" s="4" t="s">
        <v>22</v>
      </c>
      <c r="N245" s="4" t="str">
        <f>IF(ISBLANK(Table14[[#This Row],[Sales_Rep]]),"Unknown",Table14[[#This Row],[Sales_Rep]])</f>
        <v>Charlie</v>
      </c>
      <c r="O245" t="str">
        <f>PROPER(Table14[[#This Row],[Region]])</f>
        <v>North</v>
      </c>
      <c r="P245" s="9">
        <f>IF(ISBLANK(Table14[[#This Row],[Sales_Amount]]),MEDIAN(Table14[Sales_Amount]),Table14[[#This Row],[Sales_Amount]])</f>
        <v>34078.589999999997</v>
      </c>
      <c r="Q245" s="11">
        <f>IF(ISBLANK(Table14[[#This Row],[Quantity_Sold]]),MEDIAN(Table14[Quantity_Sold]),Table14[[#This Row],[Quantity_Sold]])</f>
        <v>15</v>
      </c>
      <c r="R245" s="4" t="str">
        <f>TRIM(Table14[[#This Row],[Product_Category]])</f>
        <v>Food</v>
      </c>
      <c r="S245" s="4" t="str">
        <f>PROPER(Table14[[#This Row],[Customer_Type]])</f>
        <v>New</v>
      </c>
      <c r="T245" s="13">
        <f>IF(ISBLANK(Table14[[#This Row],[Discount]]),MEDIAN(Table14[Discount]),Table14[[#This Row],[Discount]])</f>
        <v>0.16</v>
      </c>
    </row>
    <row r="246" spans="1:20" x14ac:dyDescent="0.3">
      <c r="A246">
        <v>1167</v>
      </c>
      <c r="B246" s="1">
        <v>45312</v>
      </c>
      <c r="C246" t="s">
        <v>23</v>
      </c>
      <c r="D246" t="s">
        <v>20</v>
      </c>
      <c r="E246">
        <v>59446.8</v>
      </c>
      <c r="F246">
        <v>21</v>
      </c>
      <c r="G246" t="s">
        <v>21</v>
      </c>
      <c r="H246" s="9">
        <v>2881.27</v>
      </c>
      <c r="I246" s="9">
        <v>3370</v>
      </c>
      <c r="J246" t="s">
        <v>25</v>
      </c>
      <c r="K246">
        <v>0.16</v>
      </c>
      <c r="L246" s="4" t="s">
        <v>17</v>
      </c>
      <c r="M246" s="4" t="s">
        <v>22</v>
      </c>
      <c r="N246" s="4" t="str">
        <f>IF(ISBLANK(Table14[[#This Row],[Sales_Rep]]),"Unknown",Table14[[#This Row],[Sales_Rep]])</f>
        <v>Charlie</v>
      </c>
      <c r="O246" t="str">
        <f>PROPER(Table14[[#This Row],[Region]])</f>
        <v>North</v>
      </c>
      <c r="P246" s="9">
        <f>IF(ISBLANK(Table14[[#This Row],[Sales_Amount]]),MEDIAN(Table14[Sales_Amount]),Table14[[#This Row],[Sales_Amount]])</f>
        <v>59446.8</v>
      </c>
      <c r="Q246" s="11">
        <f>IF(ISBLANK(Table14[[#This Row],[Quantity_Sold]]),MEDIAN(Table14[Quantity_Sold]),Table14[[#This Row],[Quantity_Sold]])</f>
        <v>21</v>
      </c>
      <c r="R246" s="4" t="str">
        <f>TRIM(Table14[[#This Row],[Product_Category]])</f>
        <v>Electronics</v>
      </c>
      <c r="S246" s="4" t="str">
        <f>PROPER(Table14[[#This Row],[Customer_Type]])</f>
        <v>New</v>
      </c>
      <c r="T246" s="13">
        <f>IF(ISBLANK(Table14[[#This Row],[Discount]]),MEDIAN(Table14[Discount]),Table14[[#This Row],[Discount]])</f>
        <v>0.16</v>
      </c>
    </row>
    <row r="247" spans="1:20" x14ac:dyDescent="0.3">
      <c r="A247">
        <v>1414</v>
      </c>
      <c r="B247" s="1">
        <v>45591</v>
      </c>
      <c r="C247" t="s">
        <v>23</v>
      </c>
      <c r="D247" t="s">
        <v>20</v>
      </c>
      <c r="E247">
        <v>49944.11</v>
      </c>
      <c r="F247">
        <v>33</v>
      </c>
      <c r="G247" t="s">
        <v>28</v>
      </c>
      <c r="H247" s="9">
        <v>1494.75</v>
      </c>
      <c r="I247" s="9">
        <v>1681.62</v>
      </c>
      <c r="J247" t="s">
        <v>25</v>
      </c>
      <c r="K247">
        <v>0.1</v>
      </c>
      <c r="L247" s="4" t="s">
        <v>17</v>
      </c>
      <c r="M247" s="4" t="s">
        <v>18</v>
      </c>
      <c r="N247" s="4" t="str">
        <f>IF(ISBLANK(Table14[[#This Row],[Sales_Rep]]),"Unknown",Table14[[#This Row],[Sales_Rep]])</f>
        <v>Charlie</v>
      </c>
      <c r="O247" t="str">
        <f>PROPER(Table14[[#This Row],[Region]])</f>
        <v>North</v>
      </c>
      <c r="P247" s="9">
        <f>IF(ISBLANK(Table14[[#This Row],[Sales_Amount]]),MEDIAN(Table14[Sales_Amount]),Table14[[#This Row],[Sales_Amount]])</f>
        <v>49944.11</v>
      </c>
      <c r="Q247" s="11">
        <f>IF(ISBLANK(Table14[[#This Row],[Quantity_Sold]]),MEDIAN(Table14[Quantity_Sold]),Table14[[#This Row],[Quantity_Sold]])</f>
        <v>33</v>
      </c>
      <c r="R247" s="4" t="str">
        <f>TRIM(Table14[[#This Row],[Product_Category]])</f>
        <v>Furniture</v>
      </c>
      <c r="S247" s="4" t="str">
        <f>PROPER(Table14[[#This Row],[Customer_Type]])</f>
        <v>New</v>
      </c>
      <c r="T247" s="13">
        <f>IF(ISBLANK(Table14[[#This Row],[Discount]]),MEDIAN(Table14[Discount]),Table14[[#This Row],[Discount]])</f>
        <v>0.1</v>
      </c>
    </row>
    <row r="248" spans="1:20" x14ac:dyDescent="0.3">
      <c r="A248">
        <v>1035</v>
      </c>
      <c r="B248" s="1">
        <v>45495</v>
      </c>
      <c r="C248" t="s">
        <v>13</v>
      </c>
      <c r="D248" t="s">
        <v>14</v>
      </c>
      <c r="E248">
        <v>236220.46</v>
      </c>
      <c r="F248">
        <v>46</v>
      </c>
      <c r="G248" t="s">
        <v>28</v>
      </c>
      <c r="H248" s="9">
        <v>4922.6499999999996</v>
      </c>
      <c r="I248" s="9">
        <v>6846.97</v>
      </c>
      <c r="J248" t="s">
        <v>16</v>
      </c>
      <c r="K248">
        <v>0.25</v>
      </c>
      <c r="L248" s="4" t="s">
        <v>31</v>
      </c>
      <c r="M248" s="4" t="s">
        <v>22</v>
      </c>
      <c r="N248" s="4" t="str">
        <f>IF(ISBLANK(Table14[[#This Row],[Sales_Rep]]),"Unknown",Table14[[#This Row],[Sales_Rep]])</f>
        <v>David</v>
      </c>
      <c r="O248" t="str">
        <f>PROPER(Table14[[#This Row],[Region]])</f>
        <v>East</v>
      </c>
      <c r="P248" s="9">
        <f>IF(ISBLANK(Table14[[#This Row],[Sales_Amount]]),MEDIAN(Table14[Sales_Amount]),Table14[[#This Row],[Sales_Amount]])</f>
        <v>236220.46</v>
      </c>
      <c r="Q248" s="11">
        <f>IF(ISBLANK(Table14[[#This Row],[Quantity_Sold]]),MEDIAN(Table14[Quantity_Sold]),Table14[[#This Row],[Quantity_Sold]])</f>
        <v>46</v>
      </c>
      <c r="R248" s="4" t="str">
        <f>TRIM(Table14[[#This Row],[Product_Category]])</f>
        <v>Furniture</v>
      </c>
      <c r="S248" s="4" t="str">
        <f>PROPER(Table14[[#This Row],[Customer_Type]])</f>
        <v>Returning</v>
      </c>
      <c r="T248" s="13">
        <f>IF(ISBLANK(Table14[[#This Row],[Discount]]),MEDIAN(Table14[Discount]),Table14[[#This Row],[Discount]])</f>
        <v>0.25</v>
      </c>
    </row>
    <row r="249" spans="1:20" x14ac:dyDescent="0.3">
      <c r="A249">
        <v>1085</v>
      </c>
      <c r="B249" s="1">
        <v>45059</v>
      </c>
      <c r="C249" t="s">
        <v>32</v>
      </c>
      <c r="D249" t="s">
        <v>20</v>
      </c>
      <c r="E249">
        <v>2694.5</v>
      </c>
      <c r="F249">
        <v>10</v>
      </c>
      <c r="G249" t="s">
        <v>15</v>
      </c>
      <c r="H249" s="9">
        <v>214.49</v>
      </c>
      <c r="I249" s="9">
        <v>292.88</v>
      </c>
      <c r="J249" t="s">
        <v>16</v>
      </c>
      <c r="K249">
        <v>0.08</v>
      </c>
      <c r="L249" s="4" t="s">
        <v>31</v>
      </c>
      <c r="M249" s="4" t="s">
        <v>22</v>
      </c>
      <c r="N249" s="4" t="str">
        <f>IF(ISBLANK(Table14[[#This Row],[Sales_Rep]]),"Unknown",Table14[[#This Row],[Sales_Rep]])</f>
        <v>Alice</v>
      </c>
      <c r="O249" t="str">
        <f>PROPER(Table14[[#This Row],[Region]])</f>
        <v>North</v>
      </c>
      <c r="P249" s="9">
        <f>IF(ISBLANK(Table14[[#This Row],[Sales_Amount]]),MEDIAN(Table14[Sales_Amount]),Table14[[#This Row],[Sales_Amount]])</f>
        <v>2694.5</v>
      </c>
      <c r="Q249" s="11">
        <f>IF(ISBLANK(Table14[[#This Row],[Quantity_Sold]]),MEDIAN(Table14[Quantity_Sold]),Table14[[#This Row],[Quantity_Sold]])</f>
        <v>10</v>
      </c>
      <c r="R249" s="4" t="str">
        <f>TRIM(Table14[[#This Row],[Product_Category]])</f>
        <v>Food</v>
      </c>
      <c r="S249" s="4" t="str">
        <f>PROPER(Table14[[#This Row],[Customer_Type]])</f>
        <v>Returning</v>
      </c>
      <c r="T249" s="13">
        <f>IF(ISBLANK(Table14[[#This Row],[Discount]]),MEDIAN(Table14[Discount]),Table14[[#This Row],[Discount]])</f>
        <v>0.08</v>
      </c>
    </row>
    <row r="250" spans="1:20" x14ac:dyDescent="0.3">
      <c r="A250">
        <v>1226</v>
      </c>
      <c r="B250" s="1">
        <v>45296</v>
      </c>
      <c r="C250" t="s">
        <v>13</v>
      </c>
      <c r="D250" t="s">
        <v>27</v>
      </c>
      <c r="E250">
        <v>176335.81</v>
      </c>
      <c r="F250">
        <v>44</v>
      </c>
      <c r="G250" t="s">
        <v>21</v>
      </c>
      <c r="H250" s="9">
        <v>3724.59</v>
      </c>
      <c r="I250" s="9">
        <v>4218.5600000000004</v>
      </c>
      <c r="J250" t="s">
        <v>25</v>
      </c>
      <c r="K250">
        <v>0.05</v>
      </c>
      <c r="L250" s="4" t="s">
        <v>31</v>
      </c>
      <c r="M250" s="4" t="s">
        <v>22</v>
      </c>
      <c r="N250" s="4" t="str">
        <f>IF(ISBLANK(Table14[[#This Row],[Sales_Rep]]),"Unknown",Table14[[#This Row],[Sales_Rep]])</f>
        <v>David</v>
      </c>
      <c r="O250" t="str">
        <f>PROPER(Table14[[#This Row],[Region]])</f>
        <v>West</v>
      </c>
      <c r="P250" s="9">
        <f>IF(ISBLANK(Table14[[#This Row],[Sales_Amount]]),MEDIAN(Table14[Sales_Amount]),Table14[[#This Row],[Sales_Amount]])</f>
        <v>176335.81</v>
      </c>
      <c r="Q250" s="11">
        <f>IF(ISBLANK(Table14[[#This Row],[Quantity_Sold]]),MEDIAN(Table14[Quantity_Sold]),Table14[[#This Row],[Quantity_Sold]])</f>
        <v>44</v>
      </c>
      <c r="R250" s="4" t="str">
        <f>TRIM(Table14[[#This Row],[Product_Category]])</f>
        <v>Electronics</v>
      </c>
      <c r="S250" s="4" t="str">
        <f>PROPER(Table14[[#This Row],[Customer_Type]])</f>
        <v>New</v>
      </c>
      <c r="T250" s="13">
        <f>IF(ISBLANK(Table14[[#This Row],[Discount]]),MEDIAN(Table14[Discount]),Table14[[#This Row],[Discount]])</f>
        <v>0.05</v>
      </c>
    </row>
    <row r="251" spans="1:20" x14ac:dyDescent="0.3">
      <c r="A251">
        <v>1269</v>
      </c>
      <c r="B251" s="1">
        <v>44966</v>
      </c>
      <c r="C251" t="s">
        <v>23</v>
      </c>
      <c r="D251" t="s">
        <v>20</v>
      </c>
      <c r="E251">
        <v>114473.09</v>
      </c>
      <c r="F251">
        <v>30</v>
      </c>
      <c r="G251" t="s">
        <v>21</v>
      </c>
      <c r="H251" s="9">
        <v>3883.94</v>
      </c>
      <c r="I251" s="9">
        <v>5299.68</v>
      </c>
      <c r="J251" t="s">
        <v>16</v>
      </c>
      <c r="K251">
        <v>0.28000000000000003</v>
      </c>
      <c r="L251" s="4" t="s">
        <v>17</v>
      </c>
      <c r="M251" s="4" t="s">
        <v>18</v>
      </c>
      <c r="N251" s="4" t="str">
        <f>IF(ISBLANK(Table14[[#This Row],[Sales_Rep]]),"Unknown",Table14[[#This Row],[Sales_Rep]])</f>
        <v>Charlie</v>
      </c>
      <c r="O251" t="str">
        <f>PROPER(Table14[[#This Row],[Region]])</f>
        <v>North</v>
      </c>
      <c r="P251" s="9">
        <f>IF(ISBLANK(Table14[[#This Row],[Sales_Amount]]),MEDIAN(Table14[Sales_Amount]),Table14[[#This Row],[Sales_Amount]])</f>
        <v>114473.09</v>
      </c>
      <c r="Q251" s="11">
        <f>IF(ISBLANK(Table14[[#This Row],[Quantity_Sold]]),MEDIAN(Table14[Quantity_Sold]),Table14[[#This Row],[Quantity_Sold]])</f>
        <v>30</v>
      </c>
      <c r="R251" s="4" t="str">
        <f>TRIM(Table14[[#This Row],[Product_Category]])</f>
        <v>Electronics</v>
      </c>
      <c r="S251" s="4" t="str">
        <f>PROPER(Table14[[#This Row],[Customer_Type]])</f>
        <v>Returning</v>
      </c>
      <c r="T251" s="13">
        <f>IF(ISBLANK(Table14[[#This Row],[Discount]]),MEDIAN(Table14[Discount]),Table14[[#This Row],[Discount]])</f>
        <v>0.28000000000000003</v>
      </c>
    </row>
    <row r="252" spans="1:20" x14ac:dyDescent="0.3">
      <c r="A252">
        <v>1239</v>
      </c>
      <c r="B252" s="1">
        <v>45651</v>
      </c>
      <c r="C252" t="s">
        <v>32</v>
      </c>
      <c r="D252" t="s">
        <v>30</v>
      </c>
      <c r="E252">
        <v>164346.88</v>
      </c>
      <c r="F252">
        <v>50</v>
      </c>
      <c r="G252" t="s">
        <v>21</v>
      </c>
      <c r="H252" s="9">
        <v>3021.94</v>
      </c>
      <c r="I252" s="9">
        <v>4268.75</v>
      </c>
      <c r="J252" t="s">
        <v>25</v>
      </c>
      <c r="K252">
        <v>0.23</v>
      </c>
      <c r="L252" s="4" t="s">
        <v>17</v>
      </c>
      <c r="M252" s="4" t="s">
        <v>18</v>
      </c>
      <c r="N252" s="4" t="str">
        <f>IF(ISBLANK(Table14[[#This Row],[Sales_Rep]]),"Unknown",Table14[[#This Row],[Sales_Rep]])</f>
        <v>Alice</v>
      </c>
      <c r="O252" t="str">
        <f>PROPER(Table14[[#This Row],[Region]])</f>
        <v>South</v>
      </c>
      <c r="P252" s="9">
        <f>IF(ISBLANK(Table14[[#This Row],[Sales_Amount]]),MEDIAN(Table14[Sales_Amount]),Table14[[#This Row],[Sales_Amount]])</f>
        <v>164346.88</v>
      </c>
      <c r="Q252" s="11">
        <f>IF(ISBLANK(Table14[[#This Row],[Quantity_Sold]]),MEDIAN(Table14[Quantity_Sold]),Table14[[#This Row],[Quantity_Sold]])</f>
        <v>50</v>
      </c>
      <c r="R252" s="4" t="str">
        <f>TRIM(Table14[[#This Row],[Product_Category]])</f>
        <v>Electronics</v>
      </c>
      <c r="S252" s="4" t="str">
        <f>PROPER(Table14[[#This Row],[Customer_Type]])</f>
        <v>New</v>
      </c>
      <c r="T252" s="13">
        <f>IF(ISBLANK(Table14[[#This Row],[Discount]]),MEDIAN(Table14[Discount]),Table14[[#This Row],[Discount]])</f>
        <v>0.23</v>
      </c>
    </row>
    <row r="253" spans="1:20" x14ac:dyDescent="0.3">
      <c r="A253">
        <v>1206</v>
      </c>
      <c r="B253" s="1">
        <v>45157</v>
      </c>
      <c r="C253" t="s">
        <v>13</v>
      </c>
      <c r="D253" t="s">
        <v>20</v>
      </c>
      <c r="E253">
        <v>6258.9</v>
      </c>
      <c r="F253">
        <v>44</v>
      </c>
      <c r="G253" t="s">
        <v>24</v>
      </c>
      <c r="H253" s="9">
        <v>170.82</v>
      </c>
      <c r="I253" s="9">
        <v>194.86</v>
      </c>
      <c r="J253" t="s">
        <v>25</v>
      </c>
      <c r="K253">
        <v>0.27</v>
      </c>
      <c r="L253" s="4" t="s">
        <v>17</v>
      </c>
      <c r="M253" s="4" t="s">
        <v>18</v>
      </c>
      <c r="N253" s="4" t="str">
        <f>IF(ISBLANK(Table14[[#This Row],[Sales_Rep]]),"Unknown",Table14[[#This Row],[Sales_Rep]])</f>
        <v>David</v>
      </c>
      <c r="O253" t="str">
        <f>PROPER(Table14[[#This Row],[Region]])</f>
        <v>North</v>
      </c>
      <c r="P253" s="9">
        <f>IF(ISBLANK(Table14[[#This Row],[Sales_Amount]]),MEDIAN(Table14[Sales_Amount]),Table14[[#This Row],[Sales_Amount]])</f>
        <v>6258.9</v>
      </c>
      <c r="Q253" s="11">
        <f>IF(ISBLANK(Table14[[#This Row],[Quantity_Sold]]),MEDIAN(Table14[Quantity_Sold]),Table14[[#This Row],[Quantity_Sold]])</f>
        <v>44</v>
      </c>
      <c r="R253" s="4" t="str">
        <f>TRIM(Table14[[#This Row],[Product_Category]])</f>
        <v>Clothing</v>
      </c>
      <c r="S253" s="4" t="str">
        <f>PROPER(Table14[[#This Row],[Customer_Type]])</f>
        <v>New</v>
      </c>
      <c r="T253" s="13">
        <f>IF(ISBLANK(Table14[[#This Row],[Discount]]),MEDIAN(Table14[Discount]),Table14[[#This Row],[Discount]])</f>
        <v>0.27</v>
      </c>
    </row>
    <row r="254" spans="1:20" x14ac:dyDescent="0.3">
      <c r="A254">
        <v>1249</v>
      </c>
      <c r="B254" s="1">
        <v>45608</v>
      </c>
      <c r="C254" t="s">
        <v>13</v>
      </c>
      <c r="D254" t="s">
        <v>27</v>
      </c>
      <c r="E254">
        <v>129410.45</v>
      </c>
      <c r="F254">
        <v>33</v>
      </c>
      <c r="G254" t="s">
        <v>28</v>
      </c>
      <c r="H254" s="9">
        <v>3890.39</v>
      </c>
      <c r="I254" s="9">
        <v>5523.28</v>
      </c>
      <c r="J254" t="s">
        <v>25</v>
      </c>
      <c r="K254">
        <v>0.28999999999999998</v>
      </c>
      <c r="L254" s="4" t="s">
        <v>26</v>
      </c>
      <c r="M254" s="4" t="s">
        <v>22</v>
      </c>
      <c r="N254" s="4" t="str">
        <f>IF(ISBLANK(Table14[[#This Row],[Sales_Rep]]),"Unknown",Table14[[#This Row],[Sales_Rep]])</f>
        <v>David</v>
      </c>
      <c r="O254" t="str">
        <f>PROPER(Table14[[#This Row],[Region]])</f>
        <v>West</v>
      </c>
      <c r="P254" s="9">
        <f>IF(ISBLANK(Table14[[#This Row],[Sales_Amount]]),MEDIAN(Table14[Sales_Amount]),Table14[[#This Row],[Sales_Amount]])</f>
        <v>129410.45</v>
      </c>
      <c r="Q254" s="11">
        <f>IF(ISBLANK(Table14[[#This Row],[Quantity_Sold]]),MEDIAN(Table14[Quantity_Sold]),Table14[[#This Row],[Quantity_Sold]])</f>
        <v>33</v>
      </c>
      <c r="R254" s="4" t="str">
        <f>TRIM(Table14[[#This Row],[Product_Category]])</f>
        <v>Furniture</v>
      </c>
      <c r="S254" s="4" t="str">
        <f>PROPER(Table14[[#This Row],[Customer_Type]])</f>
        <v>New</v>
      </c>
      <c r="T254" s="13">
        <f>IF(ISBLANK(Table14[[#This Row],[Discount]]),MEDIAN(Table14[Discount]),Table14[[#This Row],[Discount]])</f>
        <v>0.28999999999999998</v>
      </c>
    </row>
    <row r="255" spans="1:20" x14ac:dyDescent="0.3">
      <c r="A255">
        <v>1300</v>
      </c>
      <c r="B255" s="1">
        <v>45257</v>
      </c>
      <c r="C255" t="s">
        <v>23</v>
      </c>
      <c r="D255" t="s">
        <v>20</v>
      </c>
      <c r="E255">
        <v>7902.19</v>
      </c>
      <c r="G255" t="s">
        <v>15</v>
      </c>
      <c r="H255" s="9">
        <v>3013.78</v>
      </c>
      <c r="I255" s="9">
        <v>4489.88</v>
      </c>
      <c r="J255" t="s">
        <v>16</v>
      </c>
      <c r="K255">
        <v>0.12</v>
      </c>
      <c r="L255" s="4" t="s">
        <v>17</v>
      </c>
      <c r="M255" s="4" t="s">
        <v>22</v>
      </c>
      <c r="N255" s="4" t="str">
        <f>IF(ISBLANK(Table14[[#This Row],[Sales_Rep]]),"Unknown",Table14[[#This Row],[Sales_Rep]])</f>
        <v>Charlie</v>
      </c>
      <c r="O255" t="str">
        <f>PROPER(Table14[[#This Row],[Region]])</f>
        <v>North</v>
      </c>
      <c r="P255" s="9">
        <f>IF(ISBLANK(Table14[[#This Row],[Sales_Amount]]),MEDIAN(Table14[Sales_Amount]),Table14[[#This Row],[Sales_Amount]])</f>
        <v>7902.19</v>
      </c>
      <c r="Q255" s="11">
        <f>IF(ISBLANK(Table14[[#This Row],[Quantity_Sold]]),MEDIAN(Table14[Quantity_Sold]),Table14[[#This Row],[Quantity_Sold]])</f>
        <v>25</v>
      </c>
      <c r="R255" s="4" t="str">
        <f>TRIM(Table14[[#This Row],[Product_Category]])</f>
        <v>Food</v>
      </c>
      <c r="S255" s="4" t="str">
        <f>PROPER(Table14[[#This Row],[Customer_Type]])</f>
        <v>Returning</v>
      </c>
      <c r="T255" s="13">
        <f>IF(ISBLANK(Table14[[#This Row],[Discount]]),MEDIAN(Table14[Discount]),Table14[[#This Row],[Discount]])</f>
        <v>0.12</v>
      </c>
    </row>
    <row r="256" spans="1:20" x14ac:dyDescent="0.3">
      <c r="A256">
        <v>1417</v>
      </c>
      <c r="B256" s="1">
        <v>45366</v>
      </c>
      <c r="C256" t="s">
        <v>32</v>
      </c>
      <c r="D256" t="s">
        <v>27</v>
      </c>
      <c r="E256">
        <v>10155.209999999999</v>
      </c>
      <c r="G256" t="s">
        <v>24</v>
      </c>
      <c r="H256" s="9">
        <v>2807.32</v>
      </c>
      <c r="I256" s="9">
        <v>3563.23</v>
      </c>
      <c r="J256" t="s">
        <v>25</v>
      </c>
      <c r="K256">
        <v>0.05</v>
      </c>
      <c r="L256" s="4" t="s">
        <v>26</v>
      </c>
      <c r="M256" s="4" t="s">
        <v>22</v>
      </c>
      <c r="N256" s="4" t="str">
        <f>IF(ISBLANK(Table14[[#This Row],[Sales_Rep]]),"Unknown",Table14[[#This Row],[Sales_Rep]])</f>
        <v>Alice</v>
      </c>
      <c r="O256" t="str">
        <f>PROPER(Table14[[#This Row],[Region]])</f>
        <v>West</v>
      </c>
      <c r="P256" s="9">
        <f>IF(ISBLANK(Table14[[#This Row],[Sales_Amount]]),MEDIAN(Table14[Sales_Amount]),Table14[[#This Row],[Sales_Amount]])</f>
        <v>10155.209999999999</v>
      </c>
      <c r="Q256" s="11">
        <f>IF(ISBLANK(Table14[[#This Row],[Quantity_Sold]]),MEDIAN(Table14[Quantity_Sold]),Table14[[#This Row],[Quantity_Sold]])</f>
        <v>25</v>
      </c>
      <c r="R256" s="4" t="str">
        <f>TRIM(Table14[[#This Row],[Product_Category]])</f>
        <v>Clothing</v>
      </c>
      <c r="S256" s="4" t="str">
        <f>PROPER(Table14[[#This Row],[Customer_Type]])</f>
        <v>New</v>
      </c>
      <c r="T256" s="13">
        <f>IF(ISBLANK(Table14[[#This Row],[Discount]]),MEDIAN(Table14[Discount]),Table14[[#This Row],[Discount]])</f>
        <v>0.05</v>
      </c>
    </row>
    <row r="257" spans="1:20" x14ac:dyDescent="0.3">
      <c r="A257">
        <v>1218</v>
      </c>
      <c r="B257" s="1">
        <v>44965</v>
      </c>
      <c r="C257" t="s">
        <v>23</v>
      </c>
      <c r="D257" t="s">
        <v>14</v>
      </c>
      <c r="E257">
        <v>113051.37</v>
      </c>
      <c r="F257">
        <v>31</v>
      </c>
      <c r="G257" t="s">
        <v>15</v>
      </c>
      <c r="H257" s="9">
        <v>3045.84</v>
      </c>
      <c r="I257" s="9">
        <v>3921.31</v>
      </c>
      <c r="J257" t="s">
        <v>25</v>
      </c>
      <c r="K257">
        <v>7.0000000000000007E-2</v>
      </c>
      <c r="L257" s="4" t="s">
        <v>17</v>
      </c>
      <c r="M257" s="4" t="s">
        <v>18</v>
      </c>
      <c r="N257" s="4" t="str">
        <f>IF(ISBLANK(Table14[[#This Row],[Sales_Rep]]),"Unknown",Table14[[#This Row],[Sales_Rep]])</f>
        <v>Charlie</v>
      </c>
      <c r="O257" t="str">
        <f>PROPER(Table14[[#This Row],[Region]])</f>
        <v>East</v>
      </c>
      <c r="P257" s="9">
        <f>IF(ISBLANK(Table14[[#This Row],[Sales_Amount]]),MEDIAN(Table14[Sales_Amount]),Table14[[#This Row],[Sales_Amount]])</f>
        <v>113051.37</v>
      </c>
      <c r="Q257" s="11">
        <f>IF(ISBLANK(Table14[[#This Row],[Quantity_Sold]]),MEDIAN(Table14[Quantity_Sold]),Table14[[#This Row],[Quantity_Sold]])</f>
        <v>31</v>
      </c>
      <c r="R257" s="4" t="str">
        <f>TRIM(Table14[[#This Row],[Product_Category]])</f>
        <v>Food</v>
      </c>
      <c r="S257" s="4" t="str">
        <f>PROPER(Table14[[#This Row],[Customer_Type]])</f>
        <v>New</v>
      </c>
      <c r="T257" s="13">
        <f>IF(ISBLANK(Table14[[#This Row],[Discount]]),MEDIAN(Table14[Discount]),Table14[[#This Row],[Discount]])</f>
        <v>7.0000000000000007E-2</v>
      </c>
    </row>
    <row r="258" spans="1:20" x14ac:dyDescent="0.3">
      <c r="A258">
        <v>1323</v>
      </c>
      <c r="B258" s="1">
        <v>45601</v>
      </c>
      <c r="C258" t="s">
        <v>32</v>
      </c>
      <c r="D258" t="s">
        <v>20</v>
      </c>
      <c r="E258">
        <v>103304.26</v>
      </c>
      <c r="F258">
        <v>30</v>
      </c>
      <c r="G258" t="s">
        <v>24</v>
      </c>
      <c r="H258" s="9">
        <v>3163.06</v>
      </c>
      <c r="I258" s="9">
        <v>3913.04</v>
      </c>
      <c r="J258" t="s">
        <v>25</v>
      </c>
      <c r="K258">
        <v>0.12</v>
      </c>
      <c r="L258" s="4" t="s">
        <v>17</v>
      </c>
      <c r="M258" s="4" t="s">
        <v>18</v>
      </c>
      <c r="N258" s="4" t="str">
        <f>IF(ISBLANK(Table14[[#This Row],[Sales_Rep]]),"Unknown",Table14[[#This Row],[Sales_Rep]])</f>
        <v>Alice</v>
      </c>
      <c r="O258" t="str">
        <f>PROPER(Table14[[#This Row],[Region]])</f>
        <v>North</v>
      </c>
      <c r="P258" s="9">
        <f>IF(ISBLANK(Table14[[#This Row],[Sales_Amount]]),MEDIAN(Table14[Sales_Amount]),Table14[[#This Row],[Sales_Amount]])</f>
        <v>103304.26</v>
      </c>
      <c r="Q258" s="11">
        <f>IF(ISBLANK(Table14[[#This Row],[Quantity_Sold]]),MEDIAN(Table14[Quantity_Sold]),Table14[[#This Row],[Quantity_Sold]])</f>
        <v>30</v>
      </c>
      <c r="R258" s="4" t="str">
        <f>TRIM(Table14[[#This Row],[Product_Category]])</f>
        <v>Clothing</v>
      </c>
      <c r="S258" s="4" t="str">
        <f>PROPER(Table14[[#This Row],[Customer_Type]])</f>
        <v>New</v>
      </c>
      <c r="T258" s="13">
        <f>IF(ISBLANK(Table14[[#This Row],[Discount]]),MEDIAN(Table14[Discount]),Table14[[#This Row],[Discount]])</f>
        <v>0.12</v>
      </c>
    </row>
    <row r="259" spans="1:20" x14ac:dyDescent="0.3">
      <c r="A259">
        <v>1162</v>
      </c>
      <c r="B259" s="1">
        <v>45125</v>
      </c>
      <c r="C259" t="s">
        <v>19</v>
      </c>
      <c r="D259" t="s">
        <v>30</v>
      </c>
      <c r="E259">
        <v>29532.99</v>
      </c>
      <c r="F259">
        <v>48</v>
      </c>
      <c r="G259" t="s">
        <v>28</v>
      </c>
      <c r="H259" s="9">
        <v>618.84</v>
      </c>
      <c r="I259" s="9">
        <v>741.29</v>
      </c>
      <c r="J259" t="s">
        <v>16</v>
      </c>
      <c r="K259">
        <v>0.17</v>
      </c>
      <c r="L259" s="4" t="s">
        <v>26</v>
      </c>
      <c r="M259" s="4" t="s">
        <v>18</v>
      </c>
      <c r="N259" s="4" t="str">
        <f>IF(ISBLANK(Table14[[#This Row],[Sales_Rep]]),"Unknown",Table14[[#This Row],[Sales_Rep]])</f>
        <v>Eve</v>
      </c>
      <c r="O259" t="str">
        <f>PROPER(Table14[[#This Row],[Region]])</f>
        <v>South</v>
      </c>
      <c r="P259" s="9">
        <f>IF(ISBLANK(Table14[[#This Row],[Sales_Amount]]),MEDIAN(Table14[Sales_Amount]),Table14[[#This Row],[Sales_Amount]])</f>
        <v>29532.99</v>
      </c>
      <c r="Q259" s="11">
        <f>IF(ISBLANK(Table14[[#This Row],[Quantity_Sold]]),MEDIAN(Table14[Quantity_Sold]),Table14[[#This Row],[Quantity_Sold]])</f>
        <v>48</v>
      </c>
      <c r="R259" s="4" t="str">
        <f>TRIM(Table14[[#This Row],[Product_Category]])</f>
        <v>Furniture</v>
      </c>
      <c r="S259" s="4" t="str">
        <f>PROPER(Table14[[#This Row],[Customer_Type]])</f>
        <v>Returning</v>
      </c>
      <c r="T259" s="13">
        <f>IF(ISBLANK(Table14[[#This Row],[Discount]]),MEDIAN(Table14[Discount]),Table14[[#This Row],[Discount]])</f>
        <v>0.17</v>
      </c>
    </row>
    <row r="260" spans="1:20" x14ac:dyDescent="0.3">
      <c r="A260">
        <v>1015</v>
      </c>
      <c r="B260" s="1">
        <v>45528</v>
      </c>
      <c r="C260" t="s">
        <v>29</v>
      </c>
      <c r="D260" t="s">
        <v>27</v>
      </c>
      <c r="E260">
        <v>143830.57999999999</v>
      </c>
      <c r="F260">
        <v>48</v>
      </c>
      <c r="G260" t="s">
        <v>15</v>
      </c>
      <c r="H260" s="9">
        <v>3222.73</v>
      </c>
      <c r="I260" s="9">
        <v>3891.52</v>
      </c>
      <c r="J260" t="s">
        <v>25</v>
      </c>
      <c r="K260">
        <v>0.23</v>
      </c>
      <c r="L260" s="4" t="s">
        <v>31</v>
      </c>
      <c r="M260" s="4" t="s">
        <v>22</v>
      </c>
      <c r="N260" s="4" t="str">
        <f>IF(ISBLANK(Table14[[#This Row],[Sales_Rep]]),"Unknown",Table14[[#This Row],[Sales_Rep]])</f>
        <v>Bob</v>
      </c>
      <c r="O260" t="str">
        <f>PROPER(Table14[[#This Row],[Region]])</f>
        <v>West</v>
      </c>
      <c r="P260" s="9">
        <f>IF(ISBLANK(Table14[[#This Row],[Sales_Amount]]),MEDIAN(Table14[Sales_Amount]),Table14[[#This Row],[Sales_Amount]])</f>
        <v>143830.57999999999</v>
      </c>
      <c r="Q260" s="11">
        <f>IF(ISBLANK(Table14[[#This Row],[Quantity_Sold]]),MEDIAN(Table14[Quantity_Sold]),Table14[[#This Row],[Quantity_Sold]])</f>
        <v>48</v>
      </c>
      <c r="R260" s="4" t="str">
        <f>TRIM(Table14[[#This Row],[Product_Category]])</f>
        <v>Food</v>
      </c>
      <c r="S260" s="4" t="str">
        <f>PROPER(Table14[[#This Row],[Customer_Type]])</f>
        <v>New</v>
      </c>
      <c r="T260" s="13">
        <f>IF(ISBLANK(Table14[[#This Row],[Discount]]),MEDIAN(Table14[Discount]),Table14[[#This Row],[Discount]])</f>
        <v>0.23</v>
      </c>
    </row>
    <row r="261" spans="1:20" x14ac:dyDescent="0.3">
      <c r="A261">
        <v>1305</v>
      </c>
      <c r="B261" s="1">
        <v>45598</v>
      </c>
      <c r="C261" t="s">
        <v>29</v>
      </c>
      <c r="D261" t="s">
        <v>20</v>
      </c>
      <c r="E261">
        <v>43403.24</v>
      </c>
      <c r="F261">
        <v>8</v>
      </c>
      <c r="G261" t="s">
        <v>24</v>
      </c>
      <c r="H261" s="9">
        <v>4739.08</v>
      </c>
      <c r="I261" s="9">
        <v>5897.18</v>
      </c>
      <c r="J261" t="s">
        <v>25</v>
      </c>
      <c r="K261">
        <v>0.08</v>
      </c>
      <c r="L261" s="4" t="s">
        <v>17</v>
      </c>
      <c r="M261" s="4" t="s">
        <v>18</v>
      </c>
      <c r="N261" s="4" t="str">
        <f>IF(ISBLANK(Table14[[#This Row],[Sales_Rep]]),"Unknown",Table14[[#This Row],[Sales_Rep]])</f>
        <v>Bob</v>
      </c>
      <c r="O261" t="str">
        <f>PROPER(Table14[[#This Row],[Region]])</f>
        <v>North</v>
      </c>
      <c r="P261" s="9">
        <f>IF(ISBLANK(Table14[[#This Row],[Sales_Amount]]),MEDIAN(Table14[Sales_Amount]),Table14[[#This Row],[Sales_Amount]])</f>
        <v>43403.24</v>
      </c>
      <c r="Q261" s="11">
        <f>IF(ISBLANK(Table14[[#This Row],[Quantity_Sold]]),MEDIAN(Table14[Quantity_Sold]),Table14[[#This Row],[Quantity_Sold]])</f>
        <v>8</v>
      </c>
      <c r="R261" s="4" t="str">
        <f>TRIM(Table14[[#This Row],[Product_Category]])</f>
        <v>Clothing</v>
      </c>
      <c r="S261" s="4" t="str">
        <f>PROPER(Table14[[#This Row],[Customer_Type]])</f>
        <v>New</v>
      </c>
      <c r="T261" s="13">
        <f>IF(ISBLANK(Table14[[#This Row],[Discount]]),MEDIAN(Table14[Discount]),Table14[[#This Row],[Discount]])</f>
        <v>0.08</v>
      </c>
    </row>
    <row r="262" spans="1:20" x14ac:dyDescent="0.3">
      <c r="A262">
        <v>1073</v>
      </c>
      <c r="B262" s="1">
        <v>45061</v>
      </c>
      <c r="C262" t="s">
        <v>29</v>
      </c>
      <c r="D262" t="s">
        <v>20</v>
      </c>
      <c r="E262">
        <v>43662.73</v>
      </c>
      <c r="F262">
        <v>31</v>
      </c>
      <c r="G262" t="s">
        <v>21</v>
      </c>
      <c r="H262" s="9">
        <v>1172</v>
      </c>
      <c r="I262" s="9">
        <v>1600.54</v>
      </c>
      <c r="J262" t="s">
        <v>16</v>
      </c>
      <c r="K262">
        <v>0.12</v>
      </c>
      <c r="L262" s="4" t="s">
        <v>17</v>
      </c>
      <c r="M262" s="4" t="s">
        <v>22</v>
      </c>
      <c r="N262" s="4" t="str">
        <f>IF(ISBLANK(Table14[[#This Row],[Sales_Rep]]),"Unknown",Table14[[#This Row],[Sales_Rep]])</f>
        <v>Bob</v>
      </c>
      <c r="O262" t="str">
        <f>PROPER(Table14[[#This Row],[Region]])</f>
        <v>North</v>
      </c>
      <c r="P262" s="9">
        <f>IF(ISBLANK(Table14[[#This Row],[Sales_Amount]]),MEDIAN(Table14[Sales_Amount]),Table14[[#This Row],[Sales_Amount]])</f>
        <v>43662.73</v>
      </c>
      <c r="Q262" s="11">
        <f>IF(ISBLANK(Table14[[#This Row],[Quantity_Sold]]),MEDIAN(Table14[Quantity_Sold]),Table14[[#This Row],[Quantity_Sold]])</f>
        <v>31</v>
      </c>
      <c r="R262" s="4" t="str">
        <f>TRIM(Table14[[#This Row],[Product_Category]])</f>
        <v>Electronics</v>
      </c>
      <c r="S262" s="4" t="str">
        <f>PROPER(Table14[[#This Row],[Customer_Type]])</f>
        <v>Returning</v>
      </c>
      <c r="T262" s="13">
        <f>IF(ISBLANK(Table14[[#This Row],[Discount]]),MEDIAN(Table14[Discount]),Table14[[#This Row],[Discount]])</f>
        <v>0.12</v>
      </c>
    </row>
    <row r="263" spans="1:20" x14ac:dyDescent="0.3">
      <c r="A263">
        <v>1147</v>
      </c>
      <c r="B263" s="1">
        <v>45489</v>
      </c>
      <c r="C263" t="s">
        <v>23</v>
      </c>
      <c r="D263" t="s">
        <v>14</v>
      </c>
      <c r="E263">
        <v>87914.53</v>
      </c>
      <c r="F263">
        <v>42</v>
      </c>
      <c r="G263" t="s">
        <v>24</v>
      </c>
      <c r="H263" s="9">
        <v>1664.81</v>
      </c>
      <c r="I263" s="9">
        <v>2378.64</v>
      </c>
      <c r="J263" t="s">
        <v>16</v>
      </c>
      <c r="K263">
        <v>0.12</v>
      </c>
      <c r="L263" s="4" t="s">
        <v>31</v>
      </c>
      <c r="M263" s="4" t="s">
        <v>18</v>
      </c>
      <c r="N263" s="4" t="str">
        <f>IF(ISBLANK(Table14[[#This Row],[Sales_Rep]]),"Unknown",Table14[[#This Row],[Sales_Rep]])</f>
        <v>Charlie</v>
      </c>
      <c r="O263" t="str">
        <f>PROPER(Table14[[#This Row],[Region]])</f>
        <v>East</v>
      </c>
      <c r="P263" s="9">
        <f>IF(ISBLANK(Table14[[#This Row],[Sales_Amount]]),MEDIAN(Table14[Sales_Amount]),Table14[[#This Row],[Sales_Amount]])</f>
        <v>87914.53</v>
      </c>
      <c r="Q263" s="11">
        <f>IF(ISBLANK(Table14[[#This Row],[Quantity_Sold]]),MEDIAN(Table14[Quantity_Sold]),Table14[[#This Row],[Quantity_Sold]])</f>
        <v>42</v>
      </c>
      <c r="R263" s="4" t="str">
        <f>TRIM(Table14[[#This Row],[Product_Category]])</f>
        <v>Clothing</v>
      </c>
      <c r="S263" s="4" t="str">
        <f>PROPER(Table14[[#This Row],[Customer_Type]])</f>
        <v>Returning</v>
      </c>
      <c r="T263" s="13">
        <f>IF(ISBLANK(Table14[[#This Row],[Discount]]),MEDIAN(Table14[Discount]),Table14[[#This Row],[Discount]])</f>
        <v>0.12</v>
      </c>
    </row>
    <row r="264" spans="1:20" x14ac:dyDescent="0.3">
      <c r="A264">
        <v>1089</v>
      </c>
      <c r="B264" s="1">
        <v>45295</v>
      </c>
      <c r="C264" t="s">
        <v>19</v>
      </c>
      <c r="D264" t="s">
        <v>14</v>
      </c>
      <c r="E264">
        <v>5151.83</v>
      </c>
      <c r="F264">
        <v>30</v>
      </c>
      <c r="G264" t="s">
        <v>15</v>
      </c>
      <c r="H264" s="9">
        <v>170.55</v>
      </c>
      <c r="I264" s="9">
        <v>241.87</v>
      </c>
      <c r="J264" t="s">
        <v>16</v>
      </c>
      <c r="K264">
        <v>0.28999999999999998</v>
      </c>
      <c r="L264" s="4" t="s">
        <v>17</v>
      </c>
      <c r="M264" s="4" t="s">
        <v>18</v>
      </c>
      <c r="N264" s="4" t="str">
        <f>IF(ISBLANK(Table14[[#This Row],[Sales_Rep]]),"Unknown",Table14[[#This Row],[Sales_Rep]])</f>
        <v>Eve</v>
      </c>
      <c r="O264" t="str">
        <f>PROPER(Table14[[#This Row],[Region]])</f>
        <v>East</v>
      </c>
      <c r="P264" s="9">
        <f>IF(ISBLANK(Table14[[#This Row],[Sales_Amount]]),MEDIAN(Table14[Sales_Amount]),Table14[[#This Row],[Sales_Amount]])</f>
        <v>5151.83</v>
      </c>
      <c r="Q264" s="11">
        <f>IF(ISBLANK(Table14[[#This Row],[Quantity_Sold]]),MEDIAN(Table14[Quantity_Sold]),Table14[[#This Row],[Quantity_Sold]])</f>
        <v>30</v>
      </c>
      <c r="R264" s="4" t="str">
        <f>TRIM(Table14[[#This Row],[Product_Category]])</f>
        <v>Food</v>
      </c>
      <c r="S264" s="4" t="str">
        <f>PROPER(Table14[[#This Row],[Customer_Type]])</f>
        <v>Returning</v>
      </c>
      <c r="T264" s="13">
        <f>IF(ISBLANK(Table14[[#This Row],[Discount]]),MEDIAN(Table14[Discount]),Table14[[#This Row],[Discount]])</f>
        <v>0.28999999999999998</v>
      </c>
    </row>
    <row r="265" spans="1:20" x14ac:dyDescent="0.3">
      <c r="A265">
        <v>1371</v>
      </c>
      <c r="B265" s="1">
        <v>45348</v>
      </c>
      <c r="C265" t="s">
        <v>32</v>
      </c>
      <c r="D265" t="s">
        <v>20</v>
      </c>
      <c r="E265">
        <v>11904.81</v>
      </c>
      <c r="F265">
        <v>23</v>
      </c>
      <c r="G265" t="s">
        <v>21</v>
      </c>
      <c r="H265" s="9">
        <v>519.73</v>
      </c>
      <c r="I265" s="9">
        <v>699.46</v>
      </c>
      <c r="J265" t="s">
        <v>16</v>
      </c>
      <c r="K265">
        <v>0.26</v>
      </c>
      <c r="L265" s="4" t="s">
        <v>31</v>
      </c>
      <c r="M265" s="4" t="s">
        <v>18</v>
      </c>
      <c r="N265" s="4" t="str">
        <f>IF(ISBLANK(Table14[[#This Row],[Sales_Rep]]),"Unknown",Table14[[#This Row],[Sales_Rep]])</f>
        <v>Alice</v>
      </c>
      <c r="O265" t="str">
        <f>PROPER(Table14[[#This Row],[Region]])</f>
        <v>North</v>
      </c>
      <c r="P265" s="9">
        <f>IF(ISBLANK(Table14[[#This Row],[Sales_Amount]]),MEDIAN(Table14[Sales_Amount]),Table14[[#This Row],[Sales_Amount]])</f>
        <v>11904.81</v>
      </c>
      <c r="Q265" s="11">
        <f>IF(ISBLANK(Table14[[#This Row],[Quantity_Sold]]),MEDIAN(Table14[Quantity_Sold]),Table14[[#This Row],[Quantity_Sold]])</f>
        <v>23</v>
      </c>
      <c r="R265" s="4" t="str">
        <f>TRIM(Table14[[#This Row],[Product_Category]])</f>
        <v>Electronics</v>
      </c>
      <c r="S265" s="4" t="str">
        <f>PROPER(Table14[[#This Row],[Customer_Type]])</f>
        <v>Returning</v>
      </c>
      <c r="T265" s="13">
        <f>IF(ISBLANK(Table14[[#This Row],[Discount]]),MEDIAN(Table14[Discount]),Table14[[#This Row],[Discount]])</f>
        <v>0.26</v>
      </c>
    </row>
    <row r="266" spans="1:20" x14ac:dyDescent="0.3">
      <c r="A266">
        <v>1258</v>
      </c>
      <c r="B266" s="1">
        <v>45152</v>
      </c>
      <c r="C266" t="s">
        <v>13</v>
      </c>
      <c r="D266" t="s">
        <v>14</v>
      </c>
      <c r="E266">
        <v>11408.6</v>
      </c>
      <c r="F266">
        <v>11</v>
      </c>
      <c r="G266" t="s">
        <v>28</v>
      </c>
      <c r="H266" s="9">
        <v>854.02</v>
      </c>
      <c r="I266" s="9">
        <v>1139.72</v>
      </c>
      <c r="J266" t="s">
        <v>16</v>
      </c>
      <c r="K266">
        <v>0.09</v>
      </c>
      <c r="L266" s="4" t="s">
        <v>26</v>
      </c>
      <c r="M266" s="4" t="s">
        <v>22</v>
      </c>
      <c r="N266" s="4" t="str">
        <f>IF(ISBLANK(Table14[[#This Row],[Sales_Rep]]),"Unknown",Table14[[#This Row],[Sales_Rep]])</f>
        <v>David</v>
      </c>
      <c r="O266" t="str">
        <f>PROPER(Table14[[#This Row],[Region]])</f>
        <v>East</v>
      </c>
      <c r="P266" s="9">
        <f>IF(ISBLANK(Table14[[#This Row],[Sales_Amount]]),MEDIAN(Table14[Sales_Amount]),Table14[[#This Row],[Sales_Amount]])</f>
        <v>11408.6</v>
      </c>
      <c r="Q266" s="11">
        <f>IF(ISBLANK(Table14[[#This Row],[Quantity_Sold]]),MEDIAN(Table14[Quantity_Sold]),Table14[[#This Row],[Quantity_Sold]])</f>
        <v>11</v>
      </c>
      <c r="R266" s="4" t="str">
        <f>TRIM(Table14[[#This Row],[Product_Category]])</f>
        <v>Furniture</v>
      </c>
      <c r="S266" s="4" t="str">
        <f>PROPER(Table14[[#This Row],[Customer_Type]])</f>
        <v>Returning</v>
      </c>
      <c r="T266" s="13">
        <f>IF(ISBLANK(Table14[[#This Row],[Discount]]),MEDIAN(Table14[Discount]),Table14[[#This Row],[Discount]])</f>
        <v>0.09</v>
      </c>
    </row>
    <row r="267" spans="1:20" x14ac:dyDescent="0.3">
      <c r="A267">
        <v>1035</v>
      </c>
      <c r="B267" s="1">
        <v>45563</v>
      </c>
      <c r="C267" t="s">
        <v>32</v>
      </c>
      <c r="D267" t="s">
        <v>14</v>
      </c>
      <c r="E267">
        <v>3715.75</v>
      </c>
      <c r="F267">
        <v>1</v>
      </c>
      <c r="G267" t="s">
        <v>24</v>
      </c>
      <c r="H267" s="9">
        <v>4182.6899999999996</v>
      </c>
      <c r="I267" s="9">
        <v>5308.22</v>
      </c>
      <c r="J267" t="s">
        <v>25</v>
      </c>
      <c r="K267">
        <v>0.3</v>
      </c>
      <c r="L267" s="4" t="s">
        <v>17</v>
      </c>
      <c r="M267" s="4" t="s">
        <v>22</v>
      </c>
      <c r="N267" s="4" t="str">
        <f>IF(ISBLANK(Table14[[#This Row],[Sales_Rep]]),"Unknown",Table14[[#This Row],[Sales_Rep]])</f>
        <v>Alice</v>
      </c>
      <c r="O267" t="str">
        <f>PROPER(Table14[[#This Row],[Region]])</f>
        <v>East</v>
      </c>
      <c r="P267" s="9">
        <f>IF(ISBLANK(Table14[[#This Row],[Sales_Amount]]),MEDIAN(Table14[Sales_Amount]),Table14[[#This Row],[Sales_Amount]])</f>
        <v>3715.75</v>
      </c>
      <c r="Q267" s="11">
        <f>IF(ISBLANK(Table14[[#This Row],[Quantity_Sold]]),MEDIAN(Table14[Quantity_Sold]),Table14[[#This Row],[Quantity_Sold]])</f>
        <v>1</v>
      </c>
      <c r="R267" s="4" t="str">
        <f>TRIM(Table14[[#This Row],[Product_Category]])</f>
        <v>Clothing</v>
      </c>
      <c r="S267" s="4" t="str">
        <f>PROPER(Table14[[#This Row],[Customer_Type]])</f>
        <v>New</v>
      </c>
      <c r="T267" s="13">
        <f>IF(ISBLANK(Table14[[#This Row],[Discount]]),MEDIAN(Table14[Discount]),Table14[[#This Row],[Discount]])</f>
        <v>0.3</v>
      </c>
    </row>
    <row r="268" spans="1:20" x14ac:dyDescent="0.3">
      <c r="A268">
        <v>1149</v>
      </c>
      <c r="B268" s="1">
        <v>45050</v>
      </c>
      <c r="C268" t="s">
        <v>13</v>
      </c>
      <c r="D268" t="s">
        <v>14</v>
      </c>
      <c r="E268">
        <v>135035.39000000001</v>
      </c>
      <c r="F268">
        <v>39</v>
      </c>
      <c r="G268" t="s">
        <v>28</v>
      </c>
      <c r="H268" s="9">
        <v>2862.09</v>
      </c>
      <c r="I268" s="9">
        <v>3497.42</v>
      </c>
      <c r="J268" t="s">
        <v>16</v>
      </c>
      <c r="K268">
        <v>0.01</v>
      </c>
      <c r="L268" s="4" t="s">
        <v>26</v>
      </c>
      <c r="M268" s="4" t="s">
        <v>18</v>
      </c>
      <c r="N268" s="4" t="str">
        <f>IF(ISBLANK(Table14[[#This Row],[Sales_Rep]]),"Unknown",Table14[[#This Row],[Sales_Rep]])</f>
        <v>David</v>
      </c>
      <c r="O268" t="str">
        <f>PROPER(Table14[[#This Row],[Region]])</f>
        <v>East</v>
      </c>
      <c r="P268" s="9">
        <f>IF(ISBLANK(Table14[[#This Row],[Sales_Amount]]),MEDIAN(Table14[Sales_Amount]),Table14[[#This Row],[Sales_Amount]])</f>
        <v>135035.39000000001</v>
      </c>
      <c r="Q268" s="11">
        <f>IF(ISBLANK(Table14[[#This Row],[Quantity_Sold]]),MEDIAN(Table14[Quantity_Sold]),Table14[[#This Row],[Quantity_Sold]])</f>
        <v>39</v>
      </c>
      <c r="R268" s="4" t="str">
        <f>TRIM(Table14[[#This Row],[Product_Category]])</f>
        <v>Furniture</v>
      </c>
      <c r="S268" s="4" t="str">
        <f>PROPER(Table14[[#This Row],[Customer_Type]])</f>
        <v>Returning</v>
      </c>
      <c r="T268" s="13">
        <f>IF(ISBLANK(Table14[[#This Row],[Discount]]),MEDIAN(Table14[Discount]),Table14[[#This Row],[Discount]])</f>
        <v>0.01</v>
      </c>
    </row>
    <row r="269" spans="1:20" x14ac:dyDescent="0.3">
      <c r="A269">
        <v>1422</v>
      </c>
      <c r="B269" s="1">
        <v>45320</v>
      </c>
      <c r="C269" t="s">
        <v>32</v>
      </c>
      <c r="D269" t="s">
        <v>30</v>
      </c>
      <c r="E269">
        <v>4958.0600000000004</v>
      </c>
      <c r="F269">
        <v>9</v>
      </c>
      <c r="G269" t="s">
        <v>28</v>
      </c>
      <c r="H269" s="9">
        <v>430.12</v>
      </c>
      <c r="I269" s="9">
        <v>556.46</v>
      </c>
      <c r="J269" t="s">
        <v>16</v>
      </c>
      <c r="K269">
        <v>0.01</v>
      </c>
      <c r="L269" s="4" t="s">
        <v>17</v>
      </c>
      <c r="M269" s="4" t="s">
        <v>18</v>
      </c>
      <c r="N269" s="4" t="str">
        <f>IF(ISBLANK(Table14[[#This Row],[Sales_Rep]]),"Unknown",Table14[[#This Row],[Sales_Rep]])</f>
        <v>Alice</v>
      </c>
      <c r="O269" t="str">
        <f>PROPER(Table14[[#This Row],[Region]])</f>
        <v>South</v>
      </c>
      <c r="P269" s="9">
        <f>IF(ISBLANK(Table14[[#This Row],[Sales_Amount]]),MEDIAN(Table14[Sales_Amount]),Table14[[#This Row],[Sales_Amount]])</f>
        <v>4958.0600000000004</v>
      </c>
      <c r="Q269" s="11">
        <f>IF(ISBLANK(Table14[[#This Row],[Quantity_Sold]]),MEDIAN(Table14[Quantity_Sold]),Table14[[#This Row],[Quantity_Sold]])</f>
        <v>9</v>
      </c>
      <c r="R269" s="4" t="str">
        <f>TRIM(Table14[[#This Row],[Product_Category]])</f>
        <v>Furniture</v>
      </c>
      <c r="S269" s="4" t="str">
        <f>PROPER(Table14[[#This Row],[Customer_Type]])</f>
        <v>Returning</v>
      </c>
      <c r="T269" s="13">
        <f>IF(ISBLANK(Table14[[#This Row],[Discount]]),MEDIAN(Table14[Discount]),Table14[[#This Row],[Discount]])</f>
        <v>0.01</v>
      </c>
    </row>
    <row r="270" spans="1:20" x14ac:dyDescent="0.3">
      <c r="A270">
        <v>1050</v>
      </c>
      <c r="B270" s="1">
        <v>44954</v>
      </c>
      <c r="C270" t="s">
        <v>19</v>
      </c>
      <c r="D270" t="s">
        <v>14</v>
      </c>
      <c r="E270">
        <v>106812.67</v>
      </c>
      <c r="F270">
        <v>49</v>
      </c>
      <c r="G270" t="s">
        <v>15</v>
      </c>
      <c r="H270" s="9">
        <v>2352.29</v>
      </c>
      <c r="I270" s="9">
        <v>2794.68</v>
      </c>
      <c r="J270" t="s">
        <v>16</v>
      </c>
      <c r="K270">
        <v>0.22</v>
      </c>
      <c r="L270" s="4" t="s">
        <v>17</v>
      </c>
      <c r="M270" s="4" t="s">
        <v>22</v>
      </c>
      <c r="N270" s="4" t="str">
        <f>IF(ISBLANK(Table14[[#This Row],[Sales_Rep]]),"Unknown",Table14[[#This Row],[Sales_Rep]])</f>
        <v>Eve</v>
      </c>
      <c r="O270" t="str">
        <f>PROPER(Table14[[#This Row],[Region]])</f>
        <v>East</v>
      </c>
      <c r="P270" s="9">
        <f>IF(ISBLANK(Table14[[#This Row],[Sales_Amount]]),MEDIAN(Table14[Sales_Amount]),Table14[[#This Row],[Sales_Amount]])</f>
        <v>106812.67</v>
      </c>
      <c r="Q270" s="11">
        <f>IF(ISBLANK(Table14[[#This Row],[Quantity_Sold]]),MEDIAN(Table14[Quantity_Sold]),Table14[[#This Row],[Quantity_Sold]])</f>
        <v>49</v>
      </c>
      <c r="R270" s="4" t="str">
        <f>TRIM(Table14[[#This Row],[Product_Category]])</f>
        <v>Food</v>
      </c>
      <c r="S270" s="4" t="str">
        <f>PROPER(Table14[[#This Row],[Customer_Type]])</f>
        <v>Returning</v>
      </c>
      <c r="T270" s="13">
        <f>IF(ISBLANK(Table14[[#This Row],[Discount]]),MEDIAN(Table14[Discount]),Table14[[#This Row],[Discount]])</f>
        <v>0.22</v>
      </c>
    </row>
    <row r="271" spans="1:20" x14ac:dyDescent="0.3">
      <c r="A271">
        <v>1128</v>
      </c>
      <c r="B271" s="1">
        <v>45517</v>
      </c>
      <c r="C271" t="s">
        <v>13</v>
      </c>
      <c r="D271" t="s">
        <v>20</v>
      </c>
      <c r="E271">
        <v>19480.150000000001</v>
      </c>
      <c r="F271">
        <v>31</v>
      </c>
      <c r="G271" t="s">
        <v>28</v>
      </c>
      <c r="H271" s="9">
        <v>567.98</v>
      </c>
      <c r="I271" s="9">
        <v>785.49</v>
      </c>
      <c r="J271" t="s">
        <v>16</v>
      </c>
      <c r="K271">
        <v>0.2</v>
      </c>
      <c r="L271" s="4" t="s">
        <v>31</v>
      </c>
      <c r="M271" s="4" t="s">
        <v>22</v>
      </c>
      <c r="N271" s="4" t="str">
        <f>IF(ISBLANK(Table14[[#This Row],[Sales_Rep]]),"Unknown",Table14[[#This Row],[Sales_Rep]])</f>
        <v>David</v>
      </c>
      <c r="O271" t="str">
        <f>PROPER(Table14[[#This Row],[Region]])</f>
        <v>North</v>
      </c>
      <c r="P271" s="9">
        <f>IF(ISBLANK(Table14[[#This Row],[Sales_Amount]]),MEDIAN(Table14[Sales_Amount]),Table14[[#This Row],[Sales_Amount]])</f>
        <v>19480.150000000001</v>
      </c>
      <c r="Q271" s="11">
        <f>IF(ISBLANK(Table14[[#This Row],[Quantity_Sold]]),MEDIAN(Table14[Quantity_Sold]),Table14[[#This Row],[Quantity_Sold]])</f>
        <v>31</v>
      </c>
      <c r="R271" s="4" t="str">
        <f>TRIM(Table14[[#This Row],[Product_Category]])</f>
        <v>Furniture</v>
      </c>
      <c r="S271" s="4" t="str">
        <f>PROPER(Table14[[#This Row],[Customer_Type]])</f>
        <v>Returning</v>
      </c>
      <c r="T271" s="13">
        <f>IF(ISBLANK(Table14[[#This Row],[Discount]]),MEDIAN(Table14[Discount]),Table14[[#This Row],[Discount]])</f>
        <v>0.2</v>
      </c>
    </row>
    <row r="272" spans="1:20" x14ac:dyDescent="0.3">
      <c r="A272">
        <v>1067</v>
      </c>
      <c r="B272" s="1">
        <v>45096</v>
      </c>
      <c r="C272" t="s">
        <v>23</v>
      </c>
      <c r="D272" t="s">
        <v>30</v>
      </c>
      <c r="E272">
        <v>11646.26</v>
      </c>
      <c r="F272">
        <v>4</v>
      </c>
      <c r="G272" t="s">
        <v>24</v>
      </c>
      <c r="H272" s="9">
        <v>2746.76</v>
      </c>
      <c r="I272" s="9">
        <v>4043.84</v>
      </c>
      <c r="J272" t="s">
        <v>16</v>
      </c>
      <c r="K272">
        <v>0.28000000000000003</v>
      </c>
      <c r="L272" s="4" t="s">
        <v>31</v>
      </c>
      <c r="M272" s="4" t="s">
        <v>22</v>
      </c>
      <c r="N272" s="4" t="str">
        <f>IF(ISBLANK(Table14[[#This Row],[Sales_Rep]]),"Unknown",Table14[[#This Row],[Sales_Rep]])</f>
        <v>Charlie</v>
      </c>
      <c r="O272" t="str">
        <f>PROPER(Table14[[#This Row],[Region]])</f>
        <v>South</v>
      </c>
      <c r="P272" s="9">
        <f>IF(ISBLANK(Table14[[#This Row],[Sales_Amount]]),MEDIAN(Table14[Sales_Amount]),Table14[[#This Row],[Sales_Amount]])</f>
        <v>11646.26</v>
      </c>
      <c r="Q272" s="11">
        <f>IF(ISBLANK(Table14[[#This Row],[Quantity_Sold]]),MEDIAN(Table14[Quantity_Sold]),Table14[[#This Row],[Quantity_Sold]])</f>
        <v>4</v>
      </c>
      <c r="R272" s="4" t="str">
        <f>TRIM(Table14[[#This Row],[Product_Category]])</f>
        <v>Clothing</v>
      </c>
      <c r="S272" s="4" t="str">
        <f>PROPER(Table14[[#This Row],[Customer_Type]])</f>
        <v>Returning</v>
      </c>
      <c r="T272" s="13">
        <f>IF(ISBLANK(Table14[[#This Row],[Discount]]),MEDIAN(Table14[Discount]),Table14[[#This Row],[Discount]])</f>
        <v>0.28000000000000003</v>
      </c>
    </row>
    <row r="273" spans="1:20" x14ac:dyDescent="0.3">
      <c r="A273">
        <v>1471</v>
      </c>
      <c r="B273" s="1">
        <v>45125</v>
      </c>
      <c r="C273" t="s">
        <v>32</v>
      </c>
      <c r="D273" t="s">
        <v>27</v>
      </c>
      <c r="E273">
        <v>13868.1</v>
      </c>
      <c r="F273">
        <v>20</v>
      </c>
      <c r="G273" t="s">
        <v>24</v>
      </c>
      <c r="H273" s="9">
        <v>823.87</v>
      </c>
      <c r="I273" s="9">
        <v>949.87</v>
      </c>
      <c r="J273" t="s">
        <v>16</v>
      </c>
      <c r="K273">
        <v>0.27</v>
      </c>
      <c r="L273" s="4" t="s">
        <v>31</v>
      </c>
      <c r="M273" s="4" t="s">
        <v>22</v>
      </c>
      <c r="N273" s="4" t="str">
        <f>IF(ISBLANK(Table14[[#This Row],[Sales_Rep]]),"Unknown",Table14[[#This Row],[Sales_Rep]])</f>
        <v>Alice</v>
      </c>
      <c r="O273" t="str">
        <f>PROPER(Table14[[#This Row],[Region]])</f>
        <v>West</v>
      </c>
      <c r="P273" s="9">
        <f>IF(ISBLANK(Table14[[#This Row],[Sales_Amount]]),MEDIAN(Table14[Sales_Amount]),Table14[[#This Row],[Sales_Amount]])</f>
        <v>13868.1</v>
      </c>
      <c r="Q273" s="11">
        <f>IF(ISBLANK(Table14[[#This Row],[Quantity_Sold]]),MEDIAN(Table14[Quantity_Sold]),Table14[[#This Row],[Quantity_Sold]])</f>
        <v>20</v>
      </c>
      <c r="R273" s="4" t="str">
        <f>TRIM(Table14[[#This Row],[Product_Category]])</f>
        <v>Clothing</v>
      </c>
      <c r="S273" s="4" t="str">
        <f>PROPER(Table14[[#This Row],[Customer_Type]])</f>
        <v>Returning</v>
      </c>
      <c r="T273" s="13">
        <f>IF(ISBLANK(Table14[[#This Row],[Discount]]),MEDIAN(Table14[Discount]),Table14[[#This Row],[Discount]])</f>
        <v>0.27</v>
      </c>
    </row>
    <row r="274" spans="1:20" x14ac:dyDescent="0.3">
      <c r="A274">
        <v>1295</v>
      </c>
      <c r="B274" s="1">
        <v>45651</v>
      </c>
      <c r="C274" t="s">
        <v>32</v>
      </c>
      <c r="D274" t="s">
        <v>14</v>
      </c>
      <c r="E274">
        <v>87314.97</v>
      </c>
      <c r="F274">
        <v>19</v>
      </c>
      <c r="G274" t="s">
        <v>21</v>
      </c>
      <c r="H274" s="9">
        <v>4513.87</v>
      </c>
      <c r="I274" s="9">
        <v>6472.57</v>
      </c>
      <c r="J274" t="s">
        <v>25</v>
      </c>
      <c r="K274">
        <v>0.28999999999999998</v>
      </c>
      <c r="L274" s="4" t="s">
        <v>26</v>
      </c>
      <c r="M274" s="4" t="s">
        <v>22</v>
      </c>
      <c r="N274" s="4" t="str">
        <f>IF(ISBLANK(Table14[[#This Row],[Sales_Rep]]),"Unknown",Table14[[#This Row],[Sales_Rep]])</f>
        <v>Alice</v>
      </c>
      <c r="O274" t="str">
        <f>PROPER(Table14[[#This Row],[Region]])</f>
        <v>East</v>
      </c>
      <c r="P274" s="9">
        <f>IF(ISBLANK(Table14[[#This Row],[Sales_Amount]]),MEDIAN(Table14[Sales_Amount]),Table14[[#This Row],[Sales_Amount]])</f>
        <v>87314.97</v>
      </c>
      <c r="Q274" s="11">
        <f>IF(ISBLANK(Table14[[#This Row],[Quantity_Sold]]),MEDIAN(Table14[Quantity_Sold]),Table14[[#This Row],[Quantity_Sold]])</f>
        <v>19</v>
      </c>
      <c r="R274" s="4" t="str">
        <f>TRIM(Table14[[#This Row],[Product_Category]])</f>
        <v>Electronics</v>
      </c>
      <c r="S274" s="4" t="str">
        <f>PROPER(Table14[[#This Row],[Customer_Type]])</f>
        <v>New</v>
      </c>
      <c r="T274" s="13">
        <f>IF(ISBLANK(Table14[[#This Row],[Discount]]),MEDIAN(Table14[Discount]),Table14[[#This Row],[Discount]])</f>
        <v>0.28999999999999998</v>
      </c>
    </row>
    <row r="275" spans="1:20" x14ac:dyDescent="0.3">
      <c r="A275">
        <v>1333</v>
      </c>
      <c r="B275" s="1">
        <v>45227</v>
      </c>
      <c r="C275" t="s">
        <v>13</v>
      </c>
      <c r="D275" t="s">
        <v>20</v>
      </c>
      <c r="E275">
        <v>24420.94</v>
      </c>
      <c r="F275">
        <v>13</v>
      </c>
      <c r="G275" t="s">
        <v>24</v>
      </c>
      <c r="H275" s="9">
        <v>1499.88</v>
      </c>
      <c r="I275" s="9">
        <v>1998.44</v>
      </c>
      <c r="J275" t="s">
        <v>16</v>
      </c>
      <c r="K275">
        <v>0.06</v>
      </c>
      <c r="L275" s="4" t="s">
        <v>17</v>
      </c>
      <c r="M275" s="4" t="s">
        <v>18</v>
      </c>
      <c r="N275" s="4" t="str">
        <f>IF(ISBLANK(Table14[[#This Row],[Sales_Rep]]),"Unknown",Table14[[#This Row],[Sales_Rep]])</f>
        <v>David</v>
      </c>
      <c r="O275" t="str">
        <f>PROPER(Table14[[#This Row],[Region]])</f>
        <v>North</v>
      </c>
      <c r="P275" s="9">
        <f>IF(ISBLANK(Table14[[#This Row],[Sales_Amount]]),MEDIAN(Table14[Sales_Amount]),Table14[[#This Row],[Sales_Amount]])</f>
        <v>24420.94</v>
      </c>
      <c r="Q275" s="11">
        <f>IF(ISBLANK(Table14[[#This Row],[Quantity_Sold]]),MEDIAN(Table14[Quantity_Sold]),Table14[[#This Row],[Quantity_Sold]])</f>
        <v>13</v>
      </c>
      <c r="R275" s="4" t="str">
        <f>TRIM(Table14[[#This Row],[Product_Category]])</f>
        <v>Clothing</v>
      </c>
      <c r="S275" s="4" t="str">
        <f>PROPER(Table14[[#This Row],[Customer_Type]])</f>
        <v>Returning</v>
      </c>
      <c r="T275" s="13">
        <f>IF(ISBLANK(Table14[[#This Row],[Discount]]),MEDIAN(Table14[Discount]),Table14[[#This Row],[Discount]])</f>
        <v>0.06</v>
      </c>
    </row>
    <row r="276" spans="1:20" x14ac:dyDescent="0.3">
      <c r="A276">
        <v>1442</v>
      </c>
      <c r="B276" s="1">
        <v>45019</v>
      </c>
      <c r="C276" t="s">
        <v>23</v>
      </c>
      <c r="D276" t="s">
        <v>14</v>
      </c>
      <c r="E276">
        <v>935.41</v>
      </c>
      <c r="F276">
        <v>6</v>
      </c>
      <c r="G276" t="s">
        <v>15</v>
      </c>
      <c r="H276" s="9">
        <v>151.18</v>
      </c>
      <c r="I276" s="9">
        <v>171.32</v>
      </c>
      <c r="J276" t="s">
        <v>25</v>
      </c>
      <c r="K276">
        <v>0.09</v>
      </c>
      <c r="L276" s="4" t="s">
        <v>31</v>
      </c>
      <c r="M276" s="4" t="s">
        <v>22</v>
      </c>
      <c r="N276" s="4" t="str">
        <f>IF(ISBLANK(Table14[[#This Row],[Sales_Rep]]),"Unknown",Table14[[#This Row],[Sales_Rep]])</f>
        <v>Charlie</v>
      </c>
      <c r="O276" t="str">
        <f>PROPER(Table14[[#This Row],[Region]])</f>
        <v>East</v>
      </c>
      <c r="P276" s="9">
        <f>IF(ISBLANK(Table14[[#This Row],[Sales_Amount]]),MEDIAN(Table14[Sales_Amount]),Table14[[#This Row],[Sales_Amount]])</f>
        <v>935.41</v>
      </c>
      <c r="Q276" s="11">
        <f>IF(ISBLANK(Table14[[#This Row],[Quantity_Sold]]),MEDIAN(Table14[Quantity_Sold]),Table14[[#This Row],[Quantity_Sold]])</f>
        <v>6</v>
      </c>
      <c r="R276" s="4" t="str">
        <f>TRIM(Table14[[#This Row],[Product_Category]])</f>
        <v>Food</v>
      </c>
      <c r="S276" s="4" t="str">
        <f>PROPER(Table14[[#This Row],[Customer_Type]])</f>
        <v>New</v>
      </c>
      <c r="T276" s="13">
        <f>IF(ISBLANK(Table14[[#This Row],[Discount]]),MEDIAN(Table14[Discount]),Table14[[#This Row],[Discount]])</f>
        <v>0.09</v>
      </c>
    </row>
    <row r="277" spans="1:20" x14ac:dyDescent="0.3">
      <c r="A277">
        <v>1452</v>
      </c>
      <c r="B277" s="1">
        <v>45028</v>
      </c>
      <c r="C277" t="s">
        <v>23</v>
      </c>
      <c r="D277" t="s">
        <v>14</v>
      </c>
      <c r="E277">
        <v>8283.43</v>
      </c>
      <c r="F277">
        <v>17</v>
      </c>
      <c r="G277" t="s">
        <v>24</v>
      </c>
      <c r="H277" s="9">
        <v>518.86</v>
      </c>
      <c r="I277" s="9">
        <v>667.48</v>
      </c>
      <c r="J277" t="s">
        <v>16</v>
      </c>
      <c r="K277">
        <v>0.27</v>
      </c>
      <c r="L277" s="4" t="s">
        <v>26</v>
      </c>
      <c r="M277" s="4" t="s">
        <v>22</v>
      </c>
      <c r="N277" s="4" t="str">
        <f>IF(ISBLANK(Table14[[#This Row],[Sales_Rep]]),"Unknown",Table14[[#This Row],[Sales_Rep]])</f>
        <v>Charlie</v>
      </c>
      <c r="O277" t="str">
        <f>PROPER(Table14[[#This Row],[Region]])</f>
        <v>East</v>
      </c>
      <c r="P277" s="9">
        <f>IF(ISBLANK(Table14[[#This Row],[Sales_Amount]]),MEDIAN(Table14[Sales_Amount]),Table14[[#This Row],[Sales_Amount]])</f>
        <v>8283.43</v>
      </c>
      <c r="Q277" s="11">
        <f>IF(ISBLANK(Table14[[#This Row],[Quantity_Sold]]),MEDIAN(Table14[Quantity_Sold]),Table14[[#This Row],[Quantity_Sold]])</f>
        <v>17</v>
      </c>
      <c r="R277" s="4" t="str">
        <f>TRIM(Table14[[#This Row],[Product_Category]])</f>
        <v>Clothing</v>
      </c>
      <c r="S277" s="4" t="str">
        <f>PROPER(Table14[[#This Row],[Customer_Type]])</f>
        <v>Returning</v>
      </c>
      <c r="T277" s="13">
        <f>IF(ISBLANK(Table14[[#This Row],[Discount]]),MEDIAN(Table14[Discount]),Table14[[#This Row],[Discount]])</f>
        <v>0.27</v>
      </c>
    </row>
    <row r="278" spans="1:20" x14ac:dyDescent="0.3">
      <c r="A278">
        <v>1012</v>
      </c>
      <c r="B278" s="1">
        <v>45317</v>
      </c>
      <c r="C278" t="s">
        <v>19</v>
      </c>
      <c r="D278" t="s">
        <v>20</v>
      </c>
      <c r="E278">
        <v>97726.2</v>
      </c>
      <c r="F278">
        <v>31</v>
      </c>
      <c r="G278" t="s">
        <v>21</v>
      </c>
      <c r="H278" s="9">
        <v>2742.28</v>
      </c>
      <c r="I278" s="9">
        <v>3389.74</v>
      </c>
      <c r="J278" t="s">
        <v>16</v>
      </c>
      <c r="K278">
        <v>7.0000000000000007E-2</v>
      </c>
      <c r="L278" s="4" t="s">
        <v>31</v>
      </c>
      <c r="M278" s="4" t="s">
        <v>22</v>
      </c>
      <c r="N278" s="4" t="str">
        <f>IF(ISBLANK(Table14[[#This Row],[Sales_Rep]]),"Unknown",Table14[[#This Row],[Sales_Rep]])</f>
        <v>Eve</v>
      </c>
      <c r="O278" t="str">
        <f>PROPER(Table14[[#This Row],[Region]])</f>
        <v>North</v>
      </c>
      <c r="P278" s="9">
        <f>IF(ISBLANK(Table14[[#This Row],[Sales_Amount]]),MEDIAN(Table14[Sales_Amount]),Table14[[#This Row],[Sales_Amount]])</f>
        <v>97726.2</v>
      </c>
      <c r="Q278" s="11">
        <f>IF(ISBLANK(Table14[[#This Row],[Quantity_Sold]]),MEDIAN(Table14[Quantity_Sold]),Table14[[#This Row],[Quantity_Sold]])</f>
        <v>31</v>
      </c>
      <c r="R278" s="4" t="str">
        <f>TRIM(Table14[[#This Row],[Product_Category]])</f>
        <v>Electronics</v>
      </c>
      <c r="S278" s="4" t="str">
        <f>PROPER(Table14[[#This Row],[Customer_Type]])</f>
        <v>Returning</v>
      </c>
      <c r="T278" s="13">
        <f>IF(ISBLANK(Table14[[#This Row],[Discount]]),MEDIAN(Table14[Discount]),Table14[[#This Row],[Discount]])</f>
        <v>7.0000000000000007E-2</v>
      </c>
    </row>
    <row r="279" spans="1:20" x14ac:dyDescent="0.3">
      <c r="A279">
        <v>1383</v>
      </c>
      <c r="B279" s="1">
        <v>45435</v>
      </c>
      <c r="C279" t="s">
        <v>23</v>
      </c>
      <c r="D279" t="s">
        <v>20</v>
      </c>
      <c r="E279">
        <v>85985.98</v>
      </c>
      <c r="F279">
        <v>28</v>
      </c>
      <c r="G279" t="s">
        <v>21</v>
      </c>
      <c r="H279" s="9">
        <v>3420.13</v>
      </c>
      <c r="I279" s="9">
        <v>4387.04</v>
      </c>
      <c r="J279" t="s">
        <v>16</v>
      </c>
      <c r="K279">
        <v>0.3</v>
      </c>
      <c r="L279" s="4" t="s">
        <v>17</v>
      </c>
      <c r="M279" s="4" t="s">
        <v>18</v>
      </c>
      <c r="N279" s="4" t="str">
        <f>IF(ISBLANK(Table14[[#This Row],[Sales_Rep]]),"Unknown",Table14[[#This Row],[Sales_Rep]])</f>
        <v>Charlie</v>
      </c>
      <c r="O279" t="str">
        <f>PROPER(Table14[[#This Row],[Region]])</f>
        <v>North</v>
      </c>
      <c r="P279" s="9">
        <f>IF(ISBLANK(Table14[[#This Row],[Sales_Amount]]),MEDIAN(Table14[Sales_Amount]),Table14[[#This Row],[Sales_Amount]])</f>
        <v>85985.98</v>
      </c>
      <c r="Q279" s="11">
        <f>IF(ISBLANK(Table14[[#This Row],[Quantity_Sold]]),MEDIAN(Table14[Quantity_Sold]),Table14[[#This Row],[Quantity_Sold]])</f>
        <v>28</v>
      </c>
      <c r="R279" s="4" t="str">
        <f>TRIM(Table14[[#This Row],[Product_Category]])</f>
        <v>Electronics</v>
      </c>
      <c r="S279" s="4" t="str">
        <f>PROPER(Table14[[#This Row],[Customer_Type]])</f>
        <v>Returning</v>
      </c>
      <c r="T279" s="13">
        <f>IF(ISBLANK(Table14[[#This Row],[Discount]]),MEDIAN(Table14[Discount]),Table14[[#This Row],[Discount]])</f>
        <v>0.3</v>
      </c>
    </row>
    <row r="280" spans="1:20" x14ac:dyDescent="0.3">
      <c r="A280">
        <v>1234</v>
      </c>
      <c r="B280" s="1">
        <v>44955</v>
      </c>
      <c r="C280" t="s">
        <v>23</v>
      </c>
      <c r="D280" t="s">
        <v>14</v>
      </c>
      <c r="E280">
        <v>140552.54</v>
      </c>
      <c r="F280">
        <v>31</v>
      </c>
      <c r="G280" t="s">
        <v>21</v>
      </c>
      <c r="H280" s="9">
        <v>3650.22</v>
      </c>
      <c r="I280" s="9">
        <v>5211.4399999999996</v>
      </c>
      <c r="J280" t="s">
        <v>45</v>
      </c>
      <c r="K280">
        <v>0.13</v>
      </c>
      <c r="L280" s="4" t="s">
        <v>26</v>
      </c>
      <c r="M280" s="4" t="s">
        <v>18</v>
      </c>
      <c r="N280" s="4" t="str">
        <f>IF(ISBLANK(Table14[[#This Row],[Sales_Rep]]),"Unknown",Table14[[#This Row],[Sales_Rep]])</f>
        <v>Charlie</v>
      </c>
      <c r="O280" t="str">
        <f>PROPER(Table14[[#This Row],[Region]])</f>
        <v>East</v>
      </c>
      <c r="P280" s="9">
        <f>IF(ISBLANK(Table14[[#This Row],[Sales_Amount]]),MEDIAN(Table14[Sales_Amount]),Table14[[#This Row],[Sales_Amount]])</f>
        <v>140552.54</v>
      </c>
      <c r="Q280" s="11">
        <f>IF(ISBLANK(Table14[[#This Row],[Quantity_Sold]]),MEDIAN(Table14[Quantity_Sold]),Table14[[#This Row],[Quantity_Sold]])</f>
        <v>31</v>
      </c>
      <c r="R280" s="4" t="str">
        <f>TRIM(Table14[[#This Row],[Product_Category]])</f>
        <v>Electronics</v>
      </c>
      <c r="S280" s="4" t="str">
        <f>PROPER(Table14[[#This Row],[Customer_Type]])</f>
        <v>Returning</v>
      </c>
      <c r="T280" s="13">
        <f>IF(ISBLANK(Table14[[#This Row],[Discount]]),MEDIAN(Table14[Discount]),Table14[[#This Row],[Discount]])</f>
        <v>0.13</v>
      </c>
    </row>
    <row r="281" spans="1:20" x14ac:dyDescent="0.3">
      <c r="A281">
        <v>1476</v>
      </c>
      <c r="B281" s="1">
        <v>45184</v>
      </c>
      <c r="C281" t="s">
        <v>23</v>
      </c>
      <c r="D281" t="s">
        <v>14</v>
      </c>
      <c r="E281">
        <v>650.66999999999996</v>
      </c>
      <c r="F281">
        <v>2</v>
      </c>
      <c r="G281" t="s">
        <v>21</v>
      </c>
      <c r="H281" s="9">
        <v>288.99</v>
      </c>
      <c r="I281" s="9">
        <v>328.62</v>
      </c>
      <c r="J281" t="s">
        <v>16</v>
      </c>
      <c r="K281">
        <v>0.01</v>
      </c>
      <c r="L281" s="4" t="s">
        <v>17</v>
      </c>
      <c r="M281" s="4" t="s">
        <v>18</v>
      </c>
      <c r="N281" s="4" t="str">
        <f>IF(ISBLANK(Table14[[#This Row],[Sales_Rep]]),"Unknown",Table14[[#This Row],[Sales_Rep]])</f>
        <v>Charlie</v>
      </c>
      <c r="O281" t="str">
        <f>PROPER(Table14[[#This Row],[Region]])</f>
        <v>East</v>
      </c>
      <c r="P281" s="9">
        <f>IF(ISBLANK(Table14[[#This Row],[Sales_Amount]]),MEDIAN(Table14[Sales_Amount]),Table14[[#This Row],[Sales_Amount]])</f>
        <v>650.66999999999996</v>
      </c>
      <c r="Q281" s="11">
        <f>IF(ISBLANK(Table14[[#This Row],[Quantity_Sold]]),MEDIAN(Table14[Quantity_Sold]),Table14[[#This Row],[Quantity_Sold]])</f>
        <v>2</v>
      </c>
      <c r="R281" s="4" t="str">
        <f>TRIM(Table14[[#This Row],[Product_Category]])</f>
        <v>Electronics</v>
      </c>
      <c r="S281" s="4" t="str">
        <f>PROPER(Table14[[#This Row],[Customer_Type]])</f>
        <v>Returning</v>
      </c>
      <c r="T281" s="13">
        <f>IF(ISBLANK(Table14[[#This Row],[Discount]]),MEDIAN(Table14[Discount]),Table14[[#This Row],[Discount]])</f>
        <v>0.01</v>
      </c>
    </row>
    <row r="282" spans="1:20" x14ac:dyDescent="0.3">
      <c r="A282">
        <v>1447</v>
      </c>
      <c r="B282" s="1">
        <v>45488</v>
      </c>
      <c r="C282" t="s">
        <v>29</v>
      </c>
      <c r="D282" t="s">
        <v>27</v>
      </c>
      <c r="E282">
        <v>109353.11</v>
      </c>
      <c r="F282">
        <v>29</v>
      </c>
      <c r="G282" t="s">
        <v>21</v>
      </c>
      <c r="H282" s="9">
        <v>3340.18</v>
      </c>
      <c r="I282" s="9">
        <v>3969.26</v>
      </c>
      <c r="J282" t="s">
        <v>25</v>
      </c>
      <c r="K282">
        <v>0.05</v>
      </c>
      <c r="L282" s="4" t="s">
        <v>17</v>
      </c>
      <c r="M282" s="4" t="s">
        <v>18</v>
      </c>
      <c r="N282" s="4" t="str">
        <f>IF(ISBLANK(Table14[[#This Row],[Sales_Rep]]),"Unknown",Table14[[#This Row],[Sales_Rep]])</f>
        <v>Bob</v>
      </c>
      <c r="O282" t="str">
        <f>PROPER(Table14[[#This Row],[Region]])</f>
        <v>West</v>
      </c>
      <c r="P282" s="9">
        <f>IF(ISBLANK(Table14[[#This Row],[Sales_Amount]]),MEDIAN(Table14[Sales_Amount]),Table14[[#This Row],[Sales_Amount]])</f>
        <v>109353.11</v>
      </c>
      <c r="Q282" s="11">
        <f>IF(ISBLANK(Table14[[#This Row],[Quantity_Sold]]),MEDIAN(Table14[Quantity_Sold]),Table14[[#This Row],[Quantity_Sold]])</f>
        <v>29</v>
      </c>
      <c r="R282" s="4" t="str">
        <f>TRIM(Table14[[#This Row],[Product_Category]])</f>
        <v>Electronics</v>
      </c>
      <c r="S282" s="4" t="str">
        <f>PROPER(Table14[[#This Row],[Customer_Type]])</f>
        <v>New</v>
      </c>
      <c r="T282" s="13">
        <f>IF(ISBLANK(Table14[[#This Row],[Discount]]),MEDIAN(Table14[Discount]),Table14[[#This Row],[Discount]])</f>
        <v>0.05</v>
      </c>
    </row>
    <row r="283" spans="1:20" x14ac:dyDescent="0.3">
      <c r="A283">
        <v>1424</v>
      </c>
      <c r="B283" s="1">
        <v>45541</v>
      </c>
      <c r="C283" t="s">
        <v>19</v>
      </c>
      <c r="D283" t="s">
        <v>14</v>
      </c>
      <c r="E283">
        <v>117191.15</v>
      </c>
      <c r="F283">
        <v>35</v>
      </c>
      <c r="G283" t="s">
        <v>28</v>
      </c>
      <c r="H283" s="9">
        <v>2771.32</v>
      </c>
      <c r="I283" s="9">
        <v>3382.14</v>
      </c>
      <c r="J283" t="s">
        <v>25</v>
      </c>
      <c r="K283">
        <v>0.01</v>
      </c>
      <c r="L283" s="4" t="s">
        <v>31</v>
      </c>
      <c r="M283" s="4" t="s">
        <v>18</v>
      </c>
      <c r="N283" s="4" t="str">
        <f>IF(ISBLANK(Table14[[#This Row],[Sales_Rep]]),"Unknown",Table14[[#This Row],[Sales_Rep]])</f>
        <v>Eve</v>
      </c>
      <c r="O283" t="str">
        <f>PROPER(Table14[[#This Row],[Region]])</f>
        <v>East</v>
      </c>
      <c r="P283" s="9">
        <f>IF(ISBLANK(Table14[[#This Row],[Sales_Amount]]),MEDIAN(Table14[Sales_Amount]),Table14[[#This Row],[Sales_Amount]])</f>
        <v>117191.15</v>
      </c>
      <c r="Q283" s="11">
        <f>IF(ISBLANK(Table14[[#This Row],[Quantity_Sold]]),MEDIAN(Table14[Quantity_Sold]),Table14[[#This Row],[Quantity_Sold]])</f>
        <v>35</v>
      </c>
      <c r="R283" s="4" t="str">
        <f>TRIM(Table14[[#This Row],[Product_Category]])</f>
        <v>Furniture</v>
      </c>
      <c r="S283" s="4" t="str">
        <f>PROPER(Table14[[#This Row],[Customer_Type]])</f>
        <v>New</v>
      </c>
      <c r="T283" s="13">
        <f>IF(ISBLANK(Table14[[#This Row],[Discount]]),MEDIAN(Table14[Discount]),Table14[[#This Row],[Discount]])</f>
        <v>0.01</v>
      </c>
    </row>
    <row r="284" spans="1:20" x14ac:dyDescent="0.3">
      <c r="A284">
        <v>1017</v>
      </c>
      <c r="B284" s="1">
        <v>45463</v>
      </c>
      <c r="C284" t="s">
        <v>32</v>
      </c>
      <c r="D284" t="s">
        <v>20</v>
      </c>
      <c r="E284">
        <v>26856.94</v>
      </c>
      <c r="F284">
        <v>44</v>
      </c>
      <c r="G284" t="s">
        <v>15</v>
      </c>
      <c r="H284" s="9">
        <v>549.30999999999995</v>
      </c>
      <c r="I284" s="9">
        <v>709.75</v>
      </c>
      <c r="J284" t="s">
        <v>16</v>
      </c>
      <c r="K284">
        <v>0.14000000000000001</v>
      </c>
      <c r="L284" s="4" t="s">
        <v>31</v>
      </c>
      <c r="M284" s="4" t="s">
        <v>18</v>
      </c>
      <c r="N284" s="4" t="str">
        <f>IF(ISBLANK(Table14[[#This Row],[Sales_Rep]]),"Unknown",Table14[[#This Row],[Sales_Rep]])</f>
        <v>Alice</v>
      </c>
      <c r="O284" t="str">
        <f>PROPER(Table14[[#This Row],[Region]])</f>
        <v>North</v>
      </c>
      <c r="P284" s="9">
        <f>IF(ISBLANK(Table14[[#This Row],[Sales_Amount]]),MEDIAN(Table14[Sales_Amount]),Table14[[#This Row],[Sales_Amount]])</f>
        <v>26856.94</v>
      </c>
      <c r="Q284" s="11">
        <f>IF(ISBLANK(Table14[[#This Row],[Quantity_Sold]]),MEDIAN(Table14[Quantity_Sold]),Table14[[#This Row],[Quantity_Sold]])</f>
        <v>44</v>
      </c>
      <c r="R284" s="4" t="str">
        <f>TRIM(Table14[[#This Row],[Product_Category]])</f>
        <v>Food</v>
      </c>
      <c r="S284" s="4" t="str">
        <f>PROPER(Table14[[#This Row],[Customer_Type]])</f>
        <v>Returning</v>
      </c>
      <c r="T284" s="13">
        <f>IF(ISBLANK(Table14[[#This Row],[Discount]]),MEDIAN(Table14[Discount]),Table14[[#This Row],[Discount]])</f>
        <v>0.14000000000000001</v>
      </c>
    </row>
    <row r="285" spans="1:20" x14ac:dyDescent="0.3">
      <c r="A285">
        <v>1397</v>
      </c>
      <c r="B285" s="1">
        <v>45301</v>
      </c>
      <c r="C285" t="s">
        <v>13</v>
      </c>
      <c r="D285" t="s">
        <v>27</v>
      </c>
      <c r="E285">
        <v>6477.68</v>
      </c>
      <c r="F285">
        <v>1</v>
      </c>
      <c r="G285" t="s">
        <v>21</v>
      </c>
      <c r="H285" s="9">
        <v>4891.91</v>
      </c>
      <c r="I285" s="9">
        <v>7197.42</v>
      </c>
      <c r="J285" t="s">
        <v>45</v>
      </c>
      <c r="K285">
        <v>0.1</v>
      </c>
      <c r="L285" s="4" t="s">
        <v>31</v>
      </c>
      <c r="M285" s="4" t="s">
        <v>22</v>
      </c>
      <c r="N285" s="4" t="str">
        <f>IF(ISBLANK(Table14[[#This Row],[Sales_Rep]]),"Unknown",Table14[[#This Row],[Sales_Rep]])</f>
        <v>David</v>
      </c>
      <c r="O285" t="str">
        <f>PROPER(Table14[[#This Row],[Region]])</f>
        <v>West</v>
      </c>
      <c r="P285" s="9">
        <f>IF(ISBLANK(Table14[[#This Row],[Sales_Amount]]),MEDIAN(Table14[Sales_Amount]),Table14[[#This Row],[Sales_Amount]])</f>
        <v>6477.68</v>
      </c>
      <c r="Q285" s="11">
        <f>IF(ISBLANK(Table14[[#This Row],[Quantity_Sold]]),MEDIAN(Table14[Quantity_Sold]),Table14[[#This Row],[Quantity_Sold]])</f>
        <v>1</v>
      </c>
      <c r="R285" s="4" t="str">
        <f>TRIM(Table14[[#This Row],[Product_Category]])</f>
        <v>Electronics</v>
      </c>
      <c r="S285" s="4" t="str">
        <f>PROPER(Table14[[#This Row],[Customer_Type]])</f>
        <v>Returning</v>
      </c>
      <c r="T285" s="13">
        <f>IF(ISBLANK(Table14[[#This Row],[Discount]]),MEDIAN(Table14[Discount]),Table14[[#This Row],[Discount]])</f>
        <v>0.1</v>
      </c>
    </row>
    <row r="286" spans="1:20" x14ac:dyDescent="0.3">
      <c r="A286">
        <v>1382</v>
      </c>
      <c r="B286" s="1">
        <v>45222</v>
      </c>
      <c r="C286" t="s">
        <v>32</v>
      </c>
      <c r="D286" t="s">
        <v>27</v>
      </c>
      <c r="E286">
        <v>119192.39</v>
      </c>
      <c r="F286">
        <v>30</v>
      </c>
      <c r="G286" t="s">
        <v>21</v>
      </c>
      <c r="H286" s="9">
        <v>3106.13</v>
      </c>
      <c r="I286" s="9">
        <v>4619.8599999999997</v>
      </c>
      <c r="J286" t="s">
        <v>16</v>
      </c>
      <c r="K286">
        <v>0.14000000000000001</v>
      </c>
      <c r="L286" s="4" t="s">
        <v>26</v>
      </c>
      <c r="M286" s="4" t="s">
        <v>22</v>
      </c>
      <c r="N286" s="4" t="str">
        <f>IF(ISBLANK(Table14[[#This Row],[Sales_Rep]]),"Unknown",Table14[[#This Row],[Sales_Rep]])</f>
        <v>Alice</v>
      </c>
      <c r="O286" t="str">
        <f>PROPER(Table14[[#This Row],[Region]])</f>
        <v>West</v>
      </c>
      <c r="P286" s="9">
        <f>IF(ISBLANK(Table14[[#This Row],[Sales_Amount]]),MEDIAN(Table14[Sales_Amount]),Table14[[#This Row],[Sales_Amount]])</f>
        <v>119192.39</v>
      </c>
      <c r="Q286" s="11">
        <f>IF(ISBLANK(Table14[[#This Row],[Quantity_Sold]]),MEDIAN(Table14[Quantity_Sold]),Table14[[#This Row],[Quantity_Sold]])</f>
        <v>30</v>
      </c>
      <c r="R286" s="4" t="str">
        <f>TRIM(Table14[[#This Row],[Product_Category]])</f>
        <v>Electronics</v>
      </c>
      <c r="S286" s="4" t="str">
        <f>PROPER(Table14[[#This Row],[Customer_Type]])</f>
        <v>Returning</v>
      </c>
      <c r="T286" s="13">
        <f>IF(ISBLANK(Table14[[#This Row],[Discount]]),MEDIAN(Table14[Discount]),Table14[[#This Row],[Discount]])</f>
        <v>0.14000000000000001</v>
      </c>
    </row>
    <row r="287" spans="1:20" x14ac:dyDescent="0.3">
      <c r="A287">
        <v>1251</v>
      </c>
      <c r="B287" s="1">
        <v>45399</v>
      </c>
      <c r="C287" t="s">
        <v>19</v>
      </c>
      <c r="D287" t="s">
        <v>20</v>
      </c>
      <c r="E287">
        <v>48571.3</v>
      </c>
      <c r="F287">
        <v>31</v>
      </c>
      <c r="G287" t="s">
        <v>21</v>
      </c>
      <c r="H287" s="9">
        <v>1111.3900000000001</v>
      </c>
      <c r="I287" s="9">
        <v>1632.1</v>
      </c>
      <c r="J287" t="s">
        <v>25</v>
      </c>
      <c r="K287">
        <v>0.04</v>
      </c>
      <c r="L287" s="4" t="s">
        <v>17</v>
      </c>
      <c r="M287" s="4" t="s">
        <v>22</v>
      </c>
      <c r="N287" s="4" t="str">
        <f>IF(ISBLANK(Table14[[#This Row],[Sales_Rep]]),"Unknown",Table14[[#This Row],[Sales_Rep]])</f>
        <v>Eve</v>
      </c>
      <c r="O287" t="str">
        <f>PROPER(Table14[[#This Row],[Region]])</f>
        <v>North</v>
      </c>
      <c r="P287" s="9">
        <f>IF(ISBLANK(Table14[[#This Row],[Sales_Amount]]),MEDIAN(Table14[Sales_Amount]),Table14[[#This Row],[Sales_Amount]])</f>
        <v>48571.3</v>
      </c>
      <c r="Q287" s="11">
        <f>IF(ISBLANK(Table14[[#This Row],[Quantity_Sold]]),MEDIAN(Table14[Quantity_Sold]),Table14[[#This Row],[Quantity_Sold]])</f>
        <v>31</v>
      </c>
      <c r="R287" s="4" t="str">
        <f>TRIM(Table14[[#This Row],[Product_Category]])</f>
        <v>Electronics</v>
      </c>
      <c r="S287" s="4" t="str">
        <f>PROPER(Table14[[#This Row],[Customer_Type]])</f>
        <v>New</v>
      </c>
      <c r="T287" s="13">
        <f>IF(ISBLANK(Table14[[#This Row],[Discount]]),MEDIAN(Table14[Discount]),Table14[[#This Row],[Discount]])</f>
        <v>0.04</v>
      </c>
    </row>
    <row r="288" spans="1:20" x14ac:dyDescent="0.3">
      <c r="A288">
        <v>1155</v>
      </c>
      <c r="B288" s="1">
        <v>45080</v>
      </c>
      <c r="C288" t="s">
        <v>13</v>
      </c>
      <c r="D288" t="s">
        <v>30</v>
      </c>
      <c r="E288">
        <v>37109</v>
      </c>
      <c r="F288">
        <v>22</v>
      </c>
      <c r="G288" t="s">
        <v>21</v>
      </c>
      <c r="H288" s="9">
        <v>1695.78</v>
      </c>
      <c r="I288" s="9">
        <v>2342.7399999999998</v>
      </c>
      <c r="J288" t="s">
        <v>16</v>
      </c>
      <c r="K288">
        <v>0.28000000000000003</v>
      </c>
      <c r="L288" s="4" t="s">
        <v>17</v>
      </c>
      <c r="M288" s="4" t="s">
        <v>22</v>
      </c>
      <c r="N288" s="4" t="str">
        <f>IF(ISBLANK(Table14[[#This Row],[Sales_Rep]]),"Unknown",Table14[[#This Row],[Sales_Rep]])</f>
        <v>David</v>
      </c>
      <c r="O288" t="str">
        <f>PROPER(Table14[[#This Row],[Region]])</f>
        <v>South</v>
      </c>
      <c r="P288" s="9">
        <f>IF(ISBLANK(Table14[[#This Row],[Sales_Amount]]),MEDIAN(Table14[Sales_Amount]),Table14[[#This Row],[Sales_Amount]])</f>
        <v>37109</v>
      </c>
      <c r="Q288" s="11">
        <f>IF(ISBLANK(Table14[[#This Row],[Quantity_Sold]]),MEDIAN(Table14[Quantity_Sold]),Table14[[#This Row],[Quantity_Sold]])</f>
        <v>22</v>
      </c>
      <c r="R288" s="4" t="str">
        <f>TRIM(Table14[[#This Row],[Product_Category]])</f>
        <v>Electronics</v>
      </c>
      <c r="S288" s="4" t="str">
        <f>PROPER(Table14[[#This Row],[Customer_Type]])</f>
        <v>Returning</v>
      </c>
      <c r="T288" s="13">
        <f>IF(ISBLANK(Table14[[#This Row],[Discount]]),MEDIAN(Table14[Discount]),Table14[[#This Row],[Discount]])</f>
        <v>0.28000000000000003</v>
      </c>
    </row>
    <row r="289" spans="1:20" x14ac:dyDescent="0.3">
      <c r="A289">
        <v>1298</v>
      </c>
      <c r="B289" s="1">
        <v>45352</v>
      </c>
      <c r="C289" t="s">
        <v>19</v>
      </c>
      <c r="D289" t="s">
        <v>27</v>
      </c>
      <c r="E289">
        <v>58579.32</v>
      </c>
      <c r="F289">
        <v>17</v>
      </c>
      <c r="G289" t="s">
        <v>28</v>
      </c>
      <c r="H289" s="9">
        <v>3869.84</v>
      </c>
      <c r="I289" s="9">
        <v>4475.12</v>
      </c>
      <c r="J289" t="s">
        <v>25</v>
      </c>
      <c r="K289">
        <v>0.23</v>
      </c>
      <c r="L289" s="4" t="s">
        <v>17</v>
      </c>
      <c r="M289" s="4" t="s">
        <v>22</v>
      </c>
      <c r="N289" s="4" t="str">
        <f>IF(ISBLANK(Table14[[#This Row],[Sales_Rep]]),"Unknown",Table14[[#This Row],[Sales_Rep]])</f>
        <v>Eve</v>
      </c>
      <c r="O289" t="str">
        <f>PROPER(Table14[[#This Row],[Region]])</f>
        <v>West</v>
      </c>
      <c r="P289" s="9">
        <f>IF(ISBLANK(Table14[[#This Row],[Sales_Amount]]),MEDIAN(Table14[Sales_Amount]),Table14[[#This Row],[Sales_Amount]])</f>
        <v>58579.32</v>
      </c>
      <c r="Q289" s="11">
        <f>IF(ISBLANK(Table14[[#This Row],[Quantity_Sold]]),MEDIAN(Table14[Quantity_Sold]),Table14[[#This Row],[Quantity_Sold]])</f>
        <v>17</v>
      </c>
      <c r="R289" s="4" t="str">
        <f>TRIM(Table14[[#This Row],[Product_Category]])</f>
        <v>Furniture</v>
      </c>
      <c r="S289" s="4" t="str">
        <f>PROPER(Table14[[#This Row],[Customer_Type]])</f>
        <v>New</v>
      </c>
      <c r="T289" s="13">
        <f>IF(ISBLANK(Table14[[#This Row],[Discount]]),MEDIAN(Table14[Discount]),Table14[[#This Row],[Discount]])</f>
        <v>0.23</v>
      </c>
    </row>
    <row r="290" spans="1:20" x14ac:dyDescent="0.3">
      <c r="A290">
        <v>1188</v>
      </c>
      <c r="B290" s="1">
        <v>45318</v>
      </c>
      <c r="C290" t="s">
        <v>23</v>
      </c>
      <c r="D290" t="s">
        <v>27</v>
      </c>
      <c r="E290">
        <v>67617.37</v>
      </c>
      <c r="F290">
        <v>48</v>
      </c>
      <c r="G290" t="s">
        <v>15</v>
      </c>
      <c r="H290" s="9">
        <v>1203.1600000000001</v>
      </c>
      <c r="I290" s="9">
        <v>1600.79</v>
      </c>
      <c r="J290" t="s">
        <v>16</v>
      </c>
      <c r="K290">
        <v>0.12</v>
      </c>
      <c r="L290" s="4" t="s">
        <v>31</v>
      </c>
      <c r="M290" s="4" t="s">
        <v>22</v>
      </c>
      <c r="N290" s="4" t="str">
        <f>IF(ISBLANK(Table14[[#This Row],[Sales_Rep]]),"Unknown",Table14[[#This Row],[Sales_Rep]])</f>
        <v>Charlie</v>
      </c>
      <c r="O290" t="str">
        <f>PROPER(Table14[[#This Row],[Region]])</f>
        <v>West</v>
      </c>
      <c r="P290" s="9">
        <f>IF(ISBLANK(Table14[[#This Row],[Sales_Amount]]),MEDIAN(Table14[Sales_Amount]),Table14[[#This Row],[Sales_Amount]])</f>
        <v>67617.37</v>
      </c>
      <c r="Q290" s="11">
        <f>IF(ISBLANK(Table14[[#This Row],[Quantity_Sold]]),MEDIAN(Table14[Quantity_Sold]),Table14[[#This Row],[Quantity_Sold]])</f>
        <v>48</v>
      </c>
      <c r="R290" s="4" t="str">
        <f>TRIM(Table14[[#This Row],[Product_Category]])</f>
        <v>Food</v>
      </c>
      <c r="S290" s="4" t="str">
        <f>PROPER(Table14[[#This Row],[Customer_Type]])</f>
        <v>Returning</v>
      </c>
      <c r="T290" s="13">
        <f>IF(ISBLANK(Table14[[#This Row],[Discount]]),MEDIAN(Table14[Discount]),Table14[[#This Row],[Discount]])</f>
        <v>0.12</v>
      </c>
    </row>
    <row r="291" spans="1:20" x14ac:dyDescent="0.3">
      <c r="A291">
        <v>1066</v>
      </c>
      <c r="B291" s="1">
        <v>45223</v>
      </c>
      <c r="C291" t="s">
        <v>13</v>
      </c>
      <c r="D291" t="s">
        <v>30</v>
      </c>
      <c r="E291">
        <v>15974.39</v>
      </c>
      <c r="F291">
        <v>29</v>
      </c>
      <c r="G291" t="s">
        <v>15</v>
      </c>
      <c r="H291" s="9">
        <v>532</v>
      </c>
      <c r="I291" s="9">
        <v>744.38</v>
      </c>
      <c r="J291" t="s">
        <v>16</v>
      </c>
      <c r="K291">
        <v>0.26</v>
      </c>
      <c r="L291" s="4" t="s">
        <v>31</v>
      </c>
      <c r="M291" s="4" t="s">
        <v>18</v>
      </c>
      <c r="N291" s="4" t="str">
        <f>IF(ISBLANK(Table14[[#This Row],[Sales_Rep]]),"Unknown",Table14[[#This Row],[Sales_Rep]])</f>
        <v>David</v>
      </c>
      <c r="O291" t="str">
        <f>PROPER(Table14[[#This Row],[Region]])</f>
        <v>South</v>
      </c>
      <c r="P291" s="9">
        <f>IF(ISBLANK(Table14[[#This Row],[Sales_Amount]]),MEDIAN(Table14[Sales_Amount]),Table14[[#This Row],[Sales_Amount]])</f>
        <v>15974.39</v>
      </c>
      <c r="Q291" s="11">
        <f>IF(ISBLANK(Table14[[#This Row],[Quantity_Sold]]),MEDIAN(Table14[Quantity_Sold]),Table14[[#This Row],[Quantity_Sold]])</f>
        <v>29</v>
      </c>
      <c r="R291" s="4" t="str">
        <f>TRIM(Table14[[#This Row],[Product_Category]])</f>
        <v>Food</v>
      </c>
      <c r="S291" s="4" t="str">
        <f>PROPER(Table14[[#This Row],[Customer_Type]])</f>
        <v>Returning</v>
      </c>
      <c r="T291" s="13">
        <f>IF(ISBLANK(Table14[[#This Row],[Discount]]),MEDIAN(Table14[Discount]),Table14[[#This Row],[Discount]])</f>
        <v>0.26</v>
      </c>
    </row>
    <row r="292" spans="1:20" x14ac:dyDescent="0.3">
      <c r="A292">
        <v>1291</v>
      </c>
      <c r="B292" s="1">
        <v>45298</v>
      </c>
      <c r="C292" t="s">
        <v>23</v>
      </c>
      <c r="D292" t="s">
        <v>14</v>
      </c>
      <c r="E292">
        <v>104286.58</v>
      </c>
      <c r="F292">
        <v>17</v>
      </c>
      <c r="G292" t="s">
        <v>15</v>
      </c>
      <c r="H292" s="9">
        <v>4733.8599999999997</v>
      </c>
      <c r="I292" s="9">
        <v>6667.94</v>
      </c>
      <c r="J292" t="s">
        <v>25</v>
      </c>
      <c r="K292">
        <v>0.08</v>
      </c>
      <c r="L292" s="4" t="s">
        <v>26</v>
      </c>
      <c r="M292" s="4" t="s">
        <v>18</v>
      </c>
      <c r="N292" s="4" t="str">
        <f>IF(ISBLANK(Table14[[#This Row],[Sales_Rep]]),"Unknown",Table14[[#This Row],[Sales_Rep]])</f>
        <v>Charlie</v>
      </c>
      <c r="O292" t="str">
        <f>PROPER(Table14[[#This Row],[Region]])</f>
        <v>East</v>
      </c>
      <c r="P292" s="9">
        <f>IF(ISBLANK(Table14[[#This Row],[Sales_Amount]]),MEDIAN(Table14[Sales_Amount]),Table14[[#This Row],[Sales_Amount]])</f>
        <v>104286.58</v>
      </c>
      <c r="Q292" s="11">
        <f>IF(ISBLANK(Table14[[#This Row],[Quantity_Sold]]),MEDIAN(Table14[Quantity_Sold]),Table14[[#This Row],[Quantity_Sold]])</f>
        <v>17</v>
      </c>
      <c r="R292" s="4" t="str">
        <f>TRIM(Table14[[#This Row],[Product_Category]])</f>
        <v>Food</v>
      </c>
      <c r="S292" s="4" t="str">
        <f>PROPER(Table14[[#This Row],[Customer_Type]])</f>
        <v>New</v>
      </c>
      <c r="T292" s="13">
        <f>IF(ISBLANK(Table14[[#This Row],[Discount]]),MEDIAN(Table14[Discount]),Table14[[#This Row],[Discount]])</f>
        <v>0.08</v>
      </c>
    </row>
    <row r="293" spans="1:20" x14ac:dyDescent="0.3">
      <c r="A293">
        <v>1012</v>
      </c>
      <c r="B293" s="1">
        <v>45605</v>
      </c>
      <c r="C293" t="s">
        <v>32</v>
      </c>
      <c r="D293" t="s">
        <v>30</v>
      </c>
      <c r="E293">
        <v>54126.17</v>
      </c>
      <c r="F293">
        <v>14</v>
      </c>
      <c r="G293" t="s">
        <v>21</v>
      </c>
      <c r="H293" s="9">
        <v>3814.77</v>
      </c>
      <c r="I293" s="9">
        <v>5369.66</v>
      </c>
      <c r="J293" t="s">
        <v>25</v>
      </c>
      <c r="K293">
        <v>0.28000000000000003</v>
      </c>
      <c r="L293" s="4" t="s">
        <v>26</v>
      </c>
      <c r="M293" s="4" t="s">
        <v>18</v>
      </c>
      <c r="N293" s="4" t="str">
        <f>IF(ISBLANK(Table14[[#This Row],[Sales_Rep]]),"Unknown",Table14[[#This Row],[Sales_Rep]])</f>
        <v>Alice</v>
      </c>
      <c r="O293" t="str">
        <f>PROPER(Table14[[#This Row],[Region]])</f>
        <v>South</v>
      </c>
      <c r="P293" s="9">
        <f>IF(ISBLANK(Table14[[#This Row],[Sales_Amount]]),MEDIAN(Table14[Sales_Amount]),Table14[[#This Row],[Sales_Amount]])</f>
        <v>54126.17</v>
      </c>
      <c r="Q293" s="11">
        <f>IF(ISBLANK(Table14[[#This Row],[Quantity_Sold]]),MEDIAN(Table14[Quantity_Sold]),Table14[[#This Row],[Quantity_Sold]])</f>
        <v>14</v>
      </c>
      <c r="R293" s="4" t="str">
        <f>TRIM(Table14[[#This Row],[Product_Category]])</f>
        <v>Electronics</v>
      </c>
      <c r="S293" s="4" t="str">
        <f>PROPER(Table14[[#This Row],[Customer_Type]])</f>
        <v>New</v>
      </c>
      <c r="T293" s="13">
        <f>IF(ISBLANK(Table14[[#This Row],[Discount]]),MEDIAN(Table14[Discount]),Table14[[#This Row],[Discount]])</f>
        <v>0.28000000000000003</v>
      </c>
    </row>
    <row r="294" spans="1:20" x14ac:dyDescent="0.3">
      <c r="A294">
        <v>1475</v>
      </c>
      <c r="B294" s="1">
        <v>44988</v>
      </c>
      <c r="C294" t="s">
        <v>32</v>
      </c>
      <c r="D294" t="s">
        <v>27</v>
      </c>
      <c r="E294">
        <v>13764.22</v>
      </c>
      <c r="F294">
        <v>16</v>
      </c>
      <c r="G294" t="s">
        <v>15</v>
      </c>
      <c r="H294" s="9">
        <v>612.61</v>
      </c>
      <c r="I294" s="9">
        <v>886.87</v>
      </c>
      <c r="J294" t="s">
        <v>25</v>
      </c>
      <c r="K294">
        <v>0.03</v>
      </c>
      <c r="L294" s="4" t="s">
        <v>17</v>
      </c>
      <c r="M294" s="4" t="s">
        <v>18</v>
      </c>
      <c r="N294" s="4" t="str">
        <f>IF(ISBLANK(Table14[[#This Row],[Sales_Rep]]),"Unknown",Table14[[#This Row],[Sales_Rep]])</f>
        <v>Alice</v>
      </c>
      <c r="O294" t="str">
        <f>PROPER(Table14[[#This Row],[Region]])</f>
        <v>West</v>
      </c>
      <c r="P294" s="9">
        <f>IF(ISBLANK(Table14[[#This Row],[Sales_Amount]]),MEDIAN(Table14[Sales_Amount]),Table14[[#This Row],[Sales_Amount]])</f>
        <v>13764.22</v>
      </c>
      <c r="Q294" s="11">
        <f>IF(ISBLANK(Table14[[#This Row],[Quantity_Sold]]),MEDIAN(Table14[Quantity_Sold]),Table14[[#This Row],[Quantity_Sold]])</f>
        <v>16</v>
      </c>
      <c r="R294" s="4" t="str">
        <f>TRIM(Table14[[#This Row],[Product_Category]])</f>
        <v>Food</v>
      </c>
      <c r="S294" s="4" t="str">
        <f>PROPER(Table14[[#This Row],[Customer_Type]])</f>
        <v>New</v>
      </c>
      <c r="T294" s="13">
        <f>IF(ISBLANK(Table14[[#This Row],[Discount]]),MEDIAN(Table14[Discount]),Table14[[#This Row],[Discount]])</f>
        <v>0.03</v>
      </c>
    </row>
    <row r="295" spans="1:20" x14ac:dyDescent="0.3">
      <c r="A295">
        <v>1458</v>
      </c>
      <c r="B295" s="1">
        <v>44957</v>
      </c>
      <c r="C295" t="s">
        <v>13</v>
      </c>
      <c r="D295" t="s">
        <v>27</v>
      </c>
      <c r="E295">
        <v>255813.2</v>
      </c>
      <c r="F295">
        <v>41</v>
      </c>
      <c r="G295" t="s">
        <v>15</v>
      </c>
      <c r="H295" s="9">
        <v>4462.51</v>
      </c>
      <c r="I295" s="9">
        <v>6302.37</v>
      </c>
      <c r="J295" t="s">
        <v>16</v>
      </c>
      <c r="K295">
        <v>0.01</v>
      </c>
      <c r="L295" s="4" t="s">
        <v>31</v>
      </c>
      <c r="M295" s="4" t="s">
        <v>18</v>
      </c>
      <c r="N295" s="4" t="str">
        <f>IF(ISBLANK(Table14[[#This Row],[Sales_Rep]]),"Unknown",Table14[[#This Row],[Sales_Rep]])</f>
        <v>David</v>
      </c>
      <c r="O295" t="str">
        <f>PROPER(Table14[[#This Row],[Region]])</f>
        <v>West</v>
      </c>
      <c r="P295" s="9">
        <f>IF(ISBLANK(Table14[[#This Row],[Sales_Amount]]),MEDIAN(Table14[Sales_Amount]),Table14[[#This Row],[Sales_Amount]])</f>
        <v>255813.2</v>
      </c>
      <c r="Q295" s="11">
        <f>IF(ISBLANK(Table14[[#This Row],[Quantity_Sold]]),MEDIAN(Table14[Quantity_Sold]),Table14[[#This Row],[Quantity_Sold]])</f>
        <v>41</v>
      </c>
      <c r="R295" s="4" t="str">
        <f>TRIM(Table14[[#This Row],[Product_Category]])</f>
        <v>Food</v>
      </c>
      <c r="S295" s="4" t="str">
        <f>PROPER(Table14[[#This Row],[Customer_Type]])</f>
        <v>Returning</v>
      </c>
      <c r="T295" s="13">
        <f>IF(ISBLANK(Table14[[#This Row],[Discount]]),MEDIAN(Table14[Discount]),Table14[[#This Row],[Discount]])</f>
        <v>0.01</v>
      </c>
    </row>
    <row r="296" spans="1:20" x14ac:dyDescent="0.3">
      <c r="A296">
        <v>1415</v>
      </c>
      <c r="B296" s="1">
        <v>45577</v>
      </c>
      <c r="C296" t="s">
        <v>13</v>
      </c>
      <c r="D296" t="s">
        <v>27</v>
      </c>
      <c r="E296">
        <v>149404.95000000001</v>
      </c>
      <c r="F296">
        <v>48</v>
      </c>
      <c r="G296" t="s">
        <v>28</v>
      </c>
      <c r="H296" s="9">
        <v>3101.13</v>
      </c>
      <c r="I296" s="9">
        <v>4263.84</v>
      </c>
      <c r="J296" t="s">
        <v>16</v>
      </c>
      <c r="K296">
        <v>0.27</v>
      </c>
      <c r="L296" s="4" t="s">
        <v>31</v>
      </c>
      <c r="M296" s="4" t="s">
        <v>18</v>
      </c>
      <c r="N296" s="4" t="str">
        <f>IF(ISBLANK(Table14[[#This Row],[Sales_Rep]]),"Unknown",Table14[[#This Row],[Sales_Rep]])</f>
        <v>David</v>
      </c>
      <c r="O296" t="str">
        <f>PROPER(Table14[[#This Row],[Region]])</f>
        <v>West</v>
      </c>
      <c r="P296" s="9">
        <f>IF(ISBLANK(Table14[[#This Row],[Sales_Amount]]),MEDIAN(Table14[Sales_Amount]),Table14[[#This Row],[Sales_Amount]])</f>
        <v>149404.95000000001</v>
      </c>
      <c r="Q296" s="11">
        <f>IF(ISBLANK(Table14[[#This Row],[Quantity_Sold]]),MEDIAN(Table14[Quantity_Sold]),Table14[[#This Row],[Quantity_Sold]])</f>
        <v>48</v>
      </c>
      <c r="R296" s="4" t="str">
        <f>TRIM(Table14[[#This Row],[Product_Category]])</f>
        <v>Furniture</v>
      </c>
      <c r="S296" s="4" t="str">
        <f>PROPER(Table14[[#This Row],[Customer_Type]])</f>
        <v>Returning</v>
      </c>
      <c r="T296" s="13">
        <f>IF(ISBLANK(Table14[[#This Row],[Discount]]),MEDIAN(Table14[Discount]),Table14[[#This Row],[Discount]])</f>
        <v>0.27</v>
      </c>
    </row>
    <row r="297" spans="1:20" x14ac:dyDescent="0.3">
      <c r="A297">
        <v>1018</v>
      </c>
      <c r="B297" s="1">
        <v>45039</v>
      </c>
      <c r="C297" t="s">
        <v>19</v>
      </c>
      <c r="D297" t="s">
        <v>27</v>
      </c>
      <c r="E297">
        <v>95065.74</v>
      </c>
      <c r="F297">
        <v>38</v>
      </c>
      <c r="G297" t="s">
        <v>28</v>
      </c>
      <c r="H297" s="9">
        <v>2075.46</v>
      </c>
      <c r="I297" s="9">
        <v>2978.25</v>
      </c>
      <c r="J297" t="s">
        <v>16</v>
      </c>
      <c r="K297">
        <v>0.16</v>
      </c>
      <c r="L297" s="4" t="s">
        <v>26</v>
      </c>
      <c r="M297" s="4" t="s">
        <v>22</v>
      </c>
      <c r="N297" s="4" t="str">
        <f>IF(ISBLANK(Table14[[#This Row],[Sales_Rep]]),"Unknown",Table14[[#This Row],[Sales_Rep]])</f>
        <v>Eve</v>
      </c>
      <c r="O297" t="str">
        <f>PROPER(Table14[[#This Row],[Region]])</f>
        <v>West</v>
      </c>
      <c r="P297" s="9">
        <f>IF(ISBLANK(Table14[[#This Row],[Sales_Amount]]),MEDIAN(Table14[Sales_Amount]),Table14[[#This Row],[Sales_Amount]])</f>
        <v>95065.74</v>
      </c>
      <c r="Q297" s="11">
        <f>IF(ISBLANK(Table14[[#This Row],[Quantity_Sold]]),MEDIAN(Table14[Quantity_Sold]),Table14[[#This Row],[Quantity_Sold]])</f>
        <v>38</v>
      </c>
      <c r="R297" s="4" t="str">
        <f>TRIM(Table14[[#This Row],[Product_Category]])</f>
        <v>Furniture</v>
      </c>
      <c r="S297" s="4" t="str">
        <f>PROPER(Table14[[#This Row],[Customer_Type]])</f>
        <v>Returning</v>
      </c>
      <c r="T297" s="13">
        <f>IF(ISBLANK(Table14[[#This Row],[Discount]]),MEDIAN(Table14[Discount]),Table14[[#This Row],[Discount]])</f>
        <v>0.16</v>
      </c>
    </row>
    <row r="298" spans="1:20" x14ac:dyDescent="0.3">
      <c r="A298">
        <v>1042</v>
      </c>
      <c r="B298" s="1">
        <v>45288</v>
      </c>
      <c r="C298" t="s">
        <v>19</v>
      </c>
      <c r="D298" t="s">
        <v>20</v>
      </c>
      <c r="E298">
        <v>83136.740000000005</v>
      </c>
      <c r="F298">
        <v>42</v>
      </c>
      <c r="G298" t="s">
        <v>15</v>
      </c>
      <c r="H298" s="9">
        <v>2044.09</v>
      </c>
      <c r="I298" s="9">
        <v>2711.57</v>
      </c>
      <c r="J298" t="s">
        <v>25</v>
      </c>
      <c r="K298">
        <v>0.27</v>
      </c>
      <c r="L298" s="4" t="s">
        <v>31</v>
      </c>
      <c r="M298" s="4" t="s">
        <v>18</v>
      </c>
      <c r="N298" s="4" t="str">
        <f>IF(ISBLANK(Table14[[#This Row],[Sales_Rep]]),"Unknown",Table14[[#This Row],[Sales_Rep]])</f>
        <v>Eve</v>
      </c>
      <c r="O298" t="str">
        <f>PROPER(Table14[[#This Row],[Region]])</f>
        <v>North</v>
      </c>
      <c r="P298" s="9">
        <f>IF(ISBLANK(Table14[[#This Row],[Sales_Amount]]),MEDIAN(Table14[Sales_Amount]),Table14[[#This Row],[Sales_Amount]])</f>
        <v>83136.740000000005</v>
      </c>
      <c r="Q298" s="11">
        <f>IF(ISBLANK(Table14[[#This Row],[Quantity_Sold]]),MEDIAN(Table14[Quantity_Sold]),Table14[[#This Row],[Quantity_Sold]])</f>
        <v>42</v>
      </c>
      <c r="R298" s="4" t="str">
        <f>TRIM(Table14[[#This Row],[Product_Category]])</f>
        <v>Food</v>
      </c>
      <c r="S298" s="4" t="str">
        <f>PROPER(Table14[[#This Row],[Customer_Type]])</f>
        <v>New</v>
      </c>
      <c r="T298" s="13">
        <f>IF(ISBLANK(Table14[[#This Row],[Discount]]),MEDIAN(Table14[Discount]),Table14[[#This Row],[Discount]])</f>
        <v>0.27</v>
      </c>
    </row>
    <row r="299" spans="1:20" x14ac:dyDescent="0.3">
      <c r="A299">
        <v>1245</v>
      </c>
      <c r="B299" s="1">
        <v>45154</v>
      </c>
      <c r="C299" t="s">
        <v>23</v>
      </c>
      <c r="D299" t="s">
        <v>20</v>
      </c>
      <c r="E299">
        <v>19355.330000000002</v>
      </c>
      <c r="F299">
        <v>46</v>
      </c>
      <c r="G299" t="s">
        <v>24</v>
      </c>
      <c r="H299" s="9">
        <v>341.66</v>
      </c>
      <c r="I299" s="9">
        <v>467.52</v>
      </c>
      <c r="J299" t="s">
        <v>25</v>
      </c>
      <c r="K299">
        <v>0.1</v>
      </c>
      <c r="L299" s="4" t="s">
        <v>26</v>
      </c>
      <c r="M299" s="4" t="s">
        <v>18</v>
      </c>
      <c r="N299" s="4" t="str">
        <f>IF(ISBLANK(Table14[[#This Row],[Sales_Rep]]),"Unknown",Table14[[#This Row],[Sales_Rep]])</f>
        <v>Charlie</v>
      </c>
      <c r="O299" t="str">
        <f>PROPER(Table14[[#This Row],[Region]])</f>
        <v>North</v>
      </c>
      <c r="P299" s="9">
        <f>IF(ISBLANK(Table14[[#This Row],[Sales_Amount]]),MEDIAN(Table14[Sales_Amount]),Table14[[#This Row],[Sales_Amount]])</f>
        <v>19355.330000000002</v>
      </c>
      <c r="Q299" s="11">
        <f>IF(ISBLANK(Table14[[#This Row],[Quantity_Sold]]),MEDIAN(Table14[Quantity_Sold]),Table14[[#This Row],[Quantity_Sold]])</f>
        <v>46</v>
      </c>
      <c r="R299" s="4" t="str">
        <f>TRIM(Table14[[#This Row],[Product_Category]])</f>
        <v>Clothing</v>
      </c>
      <c r="S299" s="4" t="str">
        <f>PROPER(Table14[[#This Row],[Customer_Type]])</f>
        <v>New</v>
      </c>
      <c r="T299" s="13">
        <f>IF(ISBLANK(Table14[[#This Row],[Discount]]),MEDIAN(Table14[Discount]),Table14[[#This Row],[Discount]])</f>
        <v>0.1</v>
      </c>
    </row>
    <row r="300" spans="1:20" x14ac:dyDescent="0.3">
      <c r="A300">
        <v>1275</v>
      </c>
      <c r="B300" s="1">
        <v>45005</v>
      </c>
      <c r="C300" t="s">
        <v>13</v>
      </c>
      <c r="D300" t="s">
        <v>27</v>
      </c>
      <c r="E300">
        <v>53453.79</v>
      </c>
      <c r="F300">
        <v>17</v>
      </c>
      <c r="G300" t="s">
        <v>28</v>
      </c>
      <c r="H300" s="9">
        <v>3663.54</v>
      </c>
      <c r="I300" s="9">
        <v>4137.29</v>
      </c>
      <c r="J300" t="s">
        <v>25</v>
      </c>
      <c r="K300">
        <v>0.24</v>
      </c>
      <c r="L300" s="4" t="s">
        <v>26</v>
      </c>
      <c r="M300" s="4" t="s">
        <v>22</v>
      </c>
      <c r="N300" s="4" t="str">
        <f>IF(ISBLANK(Table14[[#This Row],[Sales_Rep]]),"Unknown",Table14[[#This Row],[Sales_Rep]])</f>
        <v>David</v>
      </c>
      <c r="O300" t="str">
        <f>PROPER(Table14[[#This Row],[Region]])</f>
        <v>West</v>
      </c>
      <c r="P300" s="9">
        <f>IF(ISBLANK(Table14[[#This Row],[Sales_Amount]]),MEDIAN(Table14[Sales_Amount]),Table14[[#This Row],[Sales_Amount]])</f>
        <v>53453.79</v>
      </c>
      <c r="Q300" s="11">
        <f>IF(ISBLANK(Table14[[#This Row],[Quantity_Sold]]),MEDIAN(Table14[Quantity_Sold]),Table14[[#This Row],[Quantity_Sold]])</f>
        <v>17</v>
      </c>
      <c r="R300" s="4" t="str">
        <f>TRIM(Table14[[#This Row],[Product_Category]])</f>
        <v>Furniture</v>
      </c>
      <c r="S300" s="4" t="str">
        <f>PROPER(Table14[[#This Row],[Customer_Type]])</f>
        <v>New</v>
      </c>
      <c r="T300" s="13">
        <f>IF(ISBLANK(Table14[[#This Row],[Discount]]),MEDIAN(Table14[Discount]),Table14[[#This Row],[Discount]])</f>
        <v>0.24</v>
      </c>
    </row>
    <row r="301" spans="1:20" x14ac:dyDescent="0.3">
      <c r="A301">
        <v>1179</v>
      </c>
      <c r="B301" s="1">
        <v>45493</v>
      </c>
      <c r="C301" t="s">
        <v>32</v>
      </c>
      <c r="D301" t="s">
        <v>27</v>
      </c>
      <c r="E301">
        <v>9919.9500000000007</v>
      </c>
      <c r="F301">
        <v>25</v>
      </c>
      <c r="G301" t="s">
        <v>28</v>
      </c>
      <c r="H301" s="9">
        <v>283.91000000000003</v>
      </c>
      <c r="I301" s="9">
        <v>409.07</v>
      </c>
      <c r="J301" t="s">
        <v>25</v>
      </c>
      <c r="K301">
        <v>0.03</v>
      </c>
      <c r="L301" s="4" t="s">
        <v>31</v>
      </c>
      <c r="M301" s="4" t="s">
        <v>18</v>
      </c>
      <c r="N301" s="4" t="str">
        <f>IF(ISBLANK(Table14[[#This Row],[Sales_Rep]]),"Unknown",Table14[[#This Row],[Sales_Rep]])</f>
        <v>Alice</v>
      </c>
      <c r="O301" t="str">
        <f>PROPER(Table14[[#This Row],[Region]])</f>
        <v>West</v>
      </c>
      <c r="P301" s="9">
        <f>IF(ISBLANK(Table14[[#This Row],[Sales_Amount]]),MEDIAN(Table14[Sales_Amount]),Table14[[#This Row],[Sales_Amount]])</f>
        <v>9919.9500000000007</v>
      </c>
      <c r="Q301" s="11">
        <f>IF(ISBLANK(Table14[[#This Row],[Quantity_Sold]]),MEDIAN(Table14[Quantity_Sold]),Table14[[#This Row],[Quantity_Sold]])</f>
        <v>25</v>
      </c>
      <c r="R301" s="4" t="str">
        <f>TRIM(Table14[[#This Row],[Product_Category]])</f>
        <v>Furniture</v>
      </c>
      <c r="S301" s="4" t="str">
        <f>PROPER(Table14[[#This Row],[Customer_Type]])</f>
        <v>New</v>
      </c>
      <c r="T301" s="13">
        <f>IF(ISBLANK(Table14[[#This Row],[Discount]]),MEDIAN(Table14[Discount]),Table14[[#This Row],[Discount]])</f>
        <v>0.03</v>
      </c>
    </row>
    <row r="302" spans="1:20" x14ac:dyDescent="0.3">
      <c r="A302">
        <v>1409</v>
      </c>
      <c r="B302" s="1">
        <v>45476</v>
      </c>
      <c r="C302" t="s">
        <v>19</v>
      </c>
      <c r="D302" t="s">
        <v>20</v>
      </c>
      <c r="E302">
        <v>8336.02</v>
      </c>
      <c r="F302">
        <v>4</v>
      </c>
      <c r="G302" t="s">
        <v>21</v>
      </c>
      <c r="H302" s="9">
        <v>2570.7199999999998</v>
      </c>
      <c r="I302" s="9">
        <v>2894.45</v>
      </c>
      <c r="J302" t="s">
        <v>25</v>
      </c>
      <c r="K302">
        <v>0.28000000000000003</v>
      </c>
      <c r="L302" s="4" t="s">
        <v>31</v>
      </c>
      <c r="M302" s="4" t="s">
        <v>18</v>
      </c>
      <c r="N302" s="4" t="str">
        <f>IF(ISBLANK(Table14[[#This Row],[Sales_Rep]]),"Unknown",Table14[[#This Row],[Sales_Rep]])</f>
        <v>Eve</v>
      </c>
      <c r="O302" t="str">
        <f>PROPER(Table14[[#This Row],[Region]])</f>
        <v>North</v>
      </c>
      <c r="P302" s="9">
        <f>IF(ISBLANK(Table14[[#This Row],[Sales_Amount]]),MEDIAN(Table14[Sales_Amount]),Table14[[#This Row],[Sales_Amount]])</f>
        <v>8336.02</v>
      </c>
      <c r="Q302" s="11">
        <f>IF(ISBLANK(Table14[[#This Row],[Quantity_Sold]]),MEDIAN(Table14[Quantity_Sold]),Table14[[#This Row],[Quantity_Sold]])</f>
        <v>4</v>
      </c>
      <c r="R302" s="4" t="str">
        <f>TRIM(Table14[[#This Row],[Product_Category]])</f>
        <v>Electronics</v>
      </c>
      <c r="S302" s="4" t="str">
        <f>PROPER(Table14[[#This Row],[Customer_Type]])</f>
        <v>New</v>
      </c>
      <c r="T302" s="13">
        <f>IF(ISBLANK(Table14[[#This Row],[Discount]]),MEDIAN(Table14[Discount]),Table14[[#This Row],[Discount]])</f>
        <v>0.28000000000000003</v>
      </c>
    </row>
    <row r="303" spans="1:20" x14ac:dyDescent="0.3">
      <c r="A303">
        <v>1221</v>
      </c>
      <c r="B303" s="1">
        <v>45305</v>
      </c>
      <c r="C303" t="s">
        <v>19</v>
      </c>
      <c r="D303" t="s">
        <v>20</v>
      </c>
      <c r="E303">
        <v>56833.65</v>
      </c>
      <c r="F303">
        <v>37</v>
      </c>
      <c r="G303" t="s">
        <v>28</v>
      </c>
      <c r="H303" s="9">
        <v>1364.55</v>
      </c>
      <c r="I303" s="9">
        <v>1634.09</v>
      </c>
      <c r="J303" t="s">
        <v>16</v>
      </c>
      <c r="K303">
        <v>0.06</v>
      </c>
      <c r="L303" s="4" t="s">
        <v>26</v>
      </c>
      <c r="M303" s="4" t="s">
        <v>18</v>
      </c>
      <c r="N303" s="4" t="str">
        <f>IF(ISBLANK(Table14[[#This Row],[Sales_Rep]]),"Unknown",Table14[[#This Row],[Sales_Rep]])</f>
        <v>Eve</v>
      </c>
      <c r="O303" t="str">
        <f>PROPER(Table14[[#This Row],[Region]])</f>
        <v>North</v>
      </c>
      <c r="P303" s="9">
        <f>IF(ISBLANK(Table14[[#This Row],[Sales_Amount]]),MEDIAN(Table14[Sales_Amount]),Table14[[#This Row],[Sales_Amount]])</f>
        <v>56833.65</v>
      </c>
      <c r="Q303" s="11">
        <f>IF(ISBLANK(Table14[[#This Row],[Quantity_Sold]]),MEDIAN(Table14[Quantity_Sold]),Table14[[#This Row],[Quantity_Sold]])</f>
        <v>37</v>
      </c>
      <c r="R303" s="4" t="str">
        <f>TRIM(Table14[[#This Row],[Product_Category]])</f>
        <v>Furniture</v>
      </c>
      <c r="S303" s="4" t="str">
        <f>PROPER(Table14[[#This Row],[Customer_Type]])</f>
        <v>Returning</v>
      </c>
      <c r="T303" s="13">
        <f>IF(ISBLANK(Table14[[#This Row],[Discount]]),MEDIAN(Table14[Discount]),Table14[[#This Row],[Discount]])</f>
        <v>0.06</v>
      </c>
    </row>
    <row r="304" spans="1:20" x14ac:dyDescent="0.3">
      <c r="A304">
        <v>1374</v>
      </c>
      <c r="B304" s="1">
        <v>45150</v>
      </c>
      <c r="C304" t="s">
        <v>32</v>
      </c>
      <c r="D304" t="s">
        <v>30</v>
      </c>
      <c r="E304">
        <v>142483.29</v>
      </c>
      <c r="F304">
        <v>29</v>
      </c>
      <c r="G304" t="s">
        <v>28</v>
      </c>
      <c r="H304" s="9">
        <v>4842.05</v>
      </c>
      <c r="I304" s="9">
        <v>6065.7</v>
      </c>
      <c r="J304" t="s">
        <v>25</v>
      </c>
      <c r="K304">
        <v>0.19</v>
      </c>
      <c r="L304" s="4" t="s">
        <v>26</v>
      </c>
      <c r="M304" s="4" t="s">
        <v>18</v>
      </c>
      <c r="N304" s="4" t="str">
        <f>IF(ISBLANK(Table14[[#This Row],[Sales_Rep]]),"Unknown",Table14[[#This Row],[Sales_Rep]])</f>
        <v>Alice</v>
      </c>
      <c r="O304" t="str">
        <f>PROPER(Table14[[#This Row],[Region]])</f>
        <v>South</v>
      </c>
      <c r="P304" s="9">
        <f>IF(ISBLANK(Table14[[#This Row],[Sales_Amount]]),MEDIAN(Table14[Sales_Amount]),Table14[[#This Row],[Sales_Amount]])</f>
        <v>142483.29</v>
      </c>
      <c r="Q304" s="11">
        <f>IF(ISBLANK(Table14[[#This Row],[Quantity_Sold]]),MEDIAN(Table14[Quantity_Sold]),Table14[[#This Row],[Quantity_Sold]])</f>
        <v>29</v>
      </c>
      <c r="R304" s="4" t="str">
        <f>TRIM(Table14[[#This Row],[Product_Category]])</f>
        <v>Furniture</v>
      </c>
      <c r="S304" s="4" t="str">
        <f>PROPER(Table14[[#This Row],[Customer_Type]])</f>
        <v>New</v>
      </c>
      <c r="T304" s="13">
        <f>IF(ISBLANK(Table14[[#This Row],[Discount]]),MEDIAN(Table14[Discount]),Table14[[#This Row],[Discount]])</f>
        <v>0.19</v>
      </c>
    </row>
    <row r="305" spans="1:20" x14ac:dyDescent="0.3">
      <c r="A305">
        <v>1318</v>
      </c>
      <c r="B305" s="1">
        <v>45260</v>
      </c>
      <c r="C305" t="s">
        <v>19</v>
      </c>
      <c r="D305" t="s">
        <v>30</v>
      </c>
      <c r="E305">
        <v>57245.85</v>
      </c>
      <c r="F305">
        <v>31</v>
      </c>
      <c r="G305" t="s">
        <v>24</v>
      </c>
      <c r="H305" s="9">
        <v>1721.2</v>
      </c>
      <c r="I305" s="9">
        <v>2429.79</v>
      </c>
      <c r="J305" t="s">
        <v>25</v>
      </c>
      <c r="K305">
        <v>0.24</v>
      </c>
      <c r="L305" s="4" t="s">
        <v>26</v>
      </c>
      <c r="M305" s="4" t="s">
        <v>18</v>
      </c>
      <c r="N305" s="4" t="str">
        <f>IF(ISBLANK(Table14[[#This Row],[Sales_Rep]]),"Unknown",Table14[[#This Row],[Sales_Rep]])</f>
        <v>Eve</v>
      </c>
      <c r="O305" t="str">
        <f>PROPER(Table14[[#This Row],[Region]])</f>
        <v>South</v>
      </c>
      <c r="P305" s="9">
        <f>IF(ISBLANK(Table14[[#This Row],[Sales_Amount]]),MEDIAN(Table14[Sales_Amount]),Table14[[#This Row],[Sales_Amount]])</f>
        <v>57245.85</v>
      </c>
      <c r="Q305" s="11">
        <f>IF(ISBLANK(Table14[[#This Row],[Quantity_Sold]]),MEDIAN(Table14[Quantity_Sold]),Table14[[#This Row],[Quantity_Sold]])</f>
        <v>31</v>
      </c>
      <c r="R305" s="4" t="str">
        <f>TRIM(Table14[[#This Row],[Product_Category]])</f>
        <v>Clothing</v>
      </c>
      <c r="S305" s="4" t="str">
        <f>PROPER(Table14[[#This Row],[Customer_Type]])</f>
        <v>New</v>
      </c>
      <c r="T305" s="13">
        <f>IF(ISBLANK(Table14[[#This Row],[Discount]]),MEDIAN(Table14[Discount]),Table14[[#This Row],[Discount]])</f>
        <v>0.24</v>
      </c>
    </row>
    <row r="306" spans="1:20" x14ac:dyDescent="0.3">
      <c r="A306">
        <v>1256</v>
      </c>
      <c r="B306" s="1">
        <v>45244</v>
      </c>
      <c r="C306" t="s">
        <v>23</v>
      </c>
      <c r="D306" t="s">
        <v>20</v>
      </c>
      <c r="E306">
        <v>86064.61</v>
      </c>
      <c r="F306">
        <v>29</v>
      </c>
      <c r="G306" t="s">
        <v>21</v>
      </c>
      <c r="H306" s="9">
        <v>2959.12</v>
      </c>
      <c r="I306" s="9">
        <v>3533.03</v>
      </c>
      <c r="J306" t="s">
        <v>16</v>
      </c>
      <c r="K306">
        <v>0.16</v>
      </c>
      <c r="L306" s="4" t="s">
        <v>17</v>
      </c>
      <c r="M306" s="4" t="s">
        <v>22</v>
      </c>
      <c r="N306" s="4" t="str">
        <f>IF(ISBLANK(Table14[[#This Row],[Sales_Rep]]),"Unknown",Table14[[#This Row],[Sales_Rep]])</f>
        <v>Charlie</v>
      </c>
      <c r="O306" t="str">
        <f>PROPER(Table14[[#This Row],[Region]])</f>
        <v>North</v>
      </c>
      <c r="P306" s="9">
        <f>IF(ISBLANK(Table14[[#This Row],[Sales_Amount]]),MEDIAN(Table14[Sales_Amount]),Table14[[#This Row],[Sales_Amount]])</f>
        <v>86064.61</v>
      </c>
      <c r="Q306" s="11">
        <f>IF(ISBLANK(Table14[[#This Row],[Quantity_Sold]]),MEDIAN(Table14[Quantity_Sold]),Table14[[#This Row],[Quantity_Sold]])</f>
        <v>29</v>
      </c>
      <c r="R306" s="4" t="str">
        <f>TRIM(Table14[[#This Row],[Product_Category]])</f>
        <v>Electronics</v>
      </c>
      <c r="S306" s="4" t="str">
        <f>PROPER(Table14[[#This Row],[Customer_Type]])</f>
        <v>Returning</v>
      </c>
      <c r="T306" s="13">
        <f>IF(ISBLANK(Table14[[#This Row],[Discount]]),MEDIAN(Table14[Discount]),Table14[[#This Row],[Discount]])</f>
        <v>0.16</v>
      </c>
    </row>
    <row r="307" spans="1:20" x14ac:dyDescent="0.3">
      <c r="A307">
        <v>1321</v>
      </c>
      <c r="B307" s="1">
        <v>45598</v>
      </c>
      <c r="C307" t="s">
        <v>13</v>
      </c>
      <c r="D307" t="s">
        <v>27</v>
      </c>
      <c r="E307">
        <v>2541.0500000000002</v>
      </c>
      <c r="F307">
        <v>1</v>
      </c>
      <c r="G307" t="s">
        <v>24</v>
      </c>
      <c r="H307" s="9">
        <v>1970.54</v>
      </c>
      <c r="I307" s="9">
        <v>2703.25</v>
      </c>
      <c r="J307" t="s">
        <v>16</v>
      </c>
      <c r="K307">
        <v>0.06</v>
      </c>
      <c r="L307" s="4" t="s">
        <v>26</v>
      </c>
      <c r="M307" s="4" t="s">
        <v>18</v>
      </c>
      <c r="N307" s="4" t="str">
        <f>IF(ISBLANK(Table14[[#This Row],[Sales_Rep]]),"Unknown",Table14[[#This Row],[Sales_Rep]])</f>
        <v>David</v>
      </c>
      <c r="O307" t="str">
        <f>PROPER(Table14[[#This Row],[Region]])</f>
        <v>West</v>
      </c>
      <c r="P307" s="9">
        <f>IF(ISBLANK(Table14[[#This Row],[Sales_Amount]]),MEDIAN(Table14[Sales_Amount]),Table14[[#This Row],[Sales_Amount]])</f>
        <v>2541.0500000000002</v>
      </c>
      <c r="Q307" s="11">
        <f>IF(ISBLANK(Table14[[#This Row],[Quantity_Sold]]),MEDIAN(Table14[Quantity_Sold]),Table14[[#This Row],[Quantity_Sold]])</f>
        <v>1</v>
      </c>
      <c r="R307" s="4" t="str">
        <f>TRIM(Table14[[#This Row],[Product_Category]])</f>
        <v>Clothing</v>
      </c>
      <c r="S307" s="4" t="str">
        <f>PROPER(Table14[[#This Row],[Customer_Type]])</f>
        <v>Returning</v>
      </c>
      <c r="T307" s="13">
        <f>IF(ISBLANK(Table14[[#This Row],[Discount]]),MEDIAN(Table14[Discount]),Table14[[#This Row],[Discount]])</f>
        <v>0.06</v>
      </c>
    </row>
    <row r="308" spans="1:20" x14ac:dyDescent="0.3">
      <c r="A308">
        <v>1482</v>
      </c>
      <c r="B308" s="1">
        <v>45341</v>
      </c>
      <c r="C308" t="s">
        <v>32</v>
      </c>
      <c r="D308" t="s">
        <v>20</v>
      </c>
      <c r="E308">
        <v>1705.2</v>
      </c>
      <c r="F308">
        <v>3</v>
      </c>
      <c r="G308" t="s">
        <v>21</v>
      </c>
      <c r="H308" s="9">
        <v>544</v>
      </c>
      <c r="I308" s="9">
        <v>701.73</v>
      </c>
      <c r="J308" t="s">
        <v>25</v>
      </c>
      <c r="K308">
        <v>0.19</v>
      </c>
      <c r="L308" s="4" t="s">
        <v>26</v>
      </c>
      <c r="M308" s="4" t="s">
        <v>22</v>
      </c>
      <c r="N308" s="4" t="str">
        <f>IF(ISBLANK(Table14[[#This Row],[Sales_Rep]]),"Unknown",Table14[[#This Row],[Sales_Rep]])</f>
        <v>Alice</v>
      </c>
      <c r="O308" t="str">
        <f>PROPER(Table14[[#This Row],[Region]])</f>
        <v>North</v>
      </c>
      <c r="P308" s="9">
        <f>IF(ISBLANK(Table14[[#This Row],[Sales_Amount]]),MEDIAN(Table14[Sales_Amount]),Table14[[#This Row],[Sales_Amount]])</f>
        <v>1705.2</v>
      </c>
      <c r="Q308" s="11">
        <f>IF(ISBLANK(Table14[[#This Row],[Quantity_Sold]]),MEDIAN(Table14[Quantity_Sold]),Table14[[#This Row],[Quantity_Sold]])</f>
        <v>3</v>
      </c>
      <c r="R308" s="4" t="str">
        <f>TRIM(Table14[[#This Row],[Product_Category]])</f>
        <v>Electronics</v>
      </c>
      <c r="S308" s="4" t="str">
        <f>PROPER(Table14[[#This Row],[Customer_Type]])</f>
        <v>New</v>
      </c>
      <c r="T308" s="13">
        <f>IF(ISBLANK(Table14[[#This Row],[Discount]]),MEDIAN(Table14[Discount]),Table14[[#This Row],[Discount]])</f>
        <v>0.19</v>
      </c>
    </row>
    <row r="309" spans="1:20" x14ac:dyDescent="0.3">
      <c r="A309">
        <v>1263</v>
      </c>
      <c r="B309" s="1">
        <v>45312</v>
      </c>
      <c r="C309" t="s">
        <v>13</v>
      </c>
      <c r="D309" t="s">
        <v>14</v>
      </c>
      <c r="E309">
        <v>1996.2</v>
      </c>
      <c r="F309">
        <v>1</v>
      </c>
      <c r="G309" t="s">
        <v>24</v>
      </c>
      <c r="H309" s="9">
        <v>1559.18</v>
      </c>
      <c r="I309" s="9">
        <v>2146.4499999999998</v>
      </c>
      <c r="J309" t="s">
        <v>16</v>
      </c>
      <c r="K309">
        <v>7.0000000000000007E-2</v>
      </c>
      <c r="L309" s="4" t="s">
        <v>26</v>
      </c>
      <c r="M309" s="4" t="s">
        <v>18</v>
      </c>
      <c r="N309" s="4" t="str">
        <f>IF(ISBLANK(Table14[[#This Row],[Sales_Rep]]),"Unknown",Table14[[#This Row],[Sales_Rep]])</f>
        <v>David</v>
      </c>
      <c r="O309" t="str">
        <f>PROPER(Table14[[#This Row],[Region]])</f>
        <v>East</v>
      </c>
      <c r="P309" s="9">
        <f>IF(ISBLANK(Table14[[#This Row],[Sales_Amount]]),MEDIAN(Table14[Sales_Amount]),Table14[[#This Row],[Sales_Amount]])</f>
        <v>1996.2</v>
      </c>
      <c r="Q309" s="11">
        <f>IF(ISBLANK(Table14[[#This Row],[Quantity_Sold]]),MEDIAN(Table14[Quantity_Sold]),Table14[[#This Row],[Quantity_Sold]])</f>
        <v>1</v>
      </c>
      <c r="R309" s="4" t="str">
        <f>TRIM(Table14[[#This Row],[Product_Category]])</f>
        <v>Clothing</v>
      </c>
      <c r="S309" s="4" t="str">
        <f>PROPER(Table14[[#This Row],[Customer_Type]])</f>
        <v>Returning</v>
      </c>
      <c r="T309" s="13">
        <f>IF(ISBLANK(Table14[[#This Row],[Discount]]),MEDIAN(Table14[Discount]),Table14[[#This Row],[Discount]])</f>
        <v>7.0000000000000007E-2</v>
      </c>
    </row>
    <row r="310" spans="1:20" x14ac:dyDescent="0.3">
      <c r="A310">
        <v>1001</v>
      </c>
      <c r="B310" s="1">
        <v>45522</v>
      </c>
      <c r="C310" t="s">
        <v>19</v>
      </c>
      <c r="D310" t="s">
        <v>20</v>
      </c>
      <c r="E310">
        <v>38300.69</v>
      </c>
      <c r="F310">
        <v>27</v>
      </c>
      <c r="G310" t="s">
        <v>28</v>
      </c>
      <c r="H310" s="9">
        <v>1211.96</v>
      </c>
      <c r="I310" s="9">
        <v>1773.18</v>
      </c>
      <c r="J310" t="s">
        <v>16</v>
      </c>
      <c r="K310">
        <v>0.2</v>
      </c>
      <c r="L310" s="4" t="s">
        <v>26</v>
      </c>
      <c r="M310" s="4" t="s">
        <v>22</v>
      </c>
      <c r="N310" s="4" t="str">
        <f>IF(ISBLANK(Table14[[#This Row],[Sales_Rep]]),"Unknown",Table14[[#This Row],[Sales_Rep]])</f>
        <v>Eve</v>
      </c>
      <c r="O310" t="str">
        <f>PROPER(Table14[[#This Row],[Region]])</f>
        <v>North</v>
      </c>
      <c r="P310" s="9">
        <f>IF(ISBLANK(Table14[[#This Row],[Sales_Amount]]),MEDIAN(Table14[Sales_Amount]),Table14[[#This Row],[Sales_Amount]])</f>
        <v>38300.69</v>
      </c>
      <c r="Q310" s="11">
        <f>IF(ISBLANK(Table14[[#This Row],[Quantity_Sold]]),MEDIAN(Table14[Quantity_Sold]),Table14[[#This Row],[Quantity_Sold]])</f>
        <v>27</v>
      </c>
      <c r="R310" s="4" t="str">
        <f>TRIM(Table14[[#This Row],[Product_Category]])</f>
        <v>Furniture</v>
      </c>
      <c r="S310" s="4" t="str">
        <f>PROPER(Table14[[#This Row],[Customer_Type]])</f>
        <v>Returning</v>
      </c>
      <c r="T310" s="13">
        <f>IF(ISBLANK(Table14[[#This Row],[Discount]]),MEDIAN(Table14[Discount]),Table14[[#This Row],[Discount]])</f>
        <v>0.2</v>
      </c>
    </row>
    <row r="311" spans="1:20" x14ac:dyDescent="0.3">
      <c r="A311">
        <v>1255</v>
      </c>
      <c r="B311" s="1">
        <v>45372</v>
      </c>
      <c r="C311" t="s">
        <v>19</v>
      </c>
      <c r="D311" t="s">
        <v>20</v>
      </c>
      <c r="E311">
        <v>242710.37</v>
      </c>
      <c r="F311">
        <v>48</v>
      </c>
      <c r="G311" t="s">
        <v>28</v>
      </c>
      <c r="H311" s="9">
        <v>3934.18</v>
      </c>
      <c r="I311" s="9">
        <v>5812.03</v>
      </c>
      <c r="J311" t="s">
        <v>25</v>
      </c>
      <c r="K311">
        <v>0.13</v>
      </c>
      <c r="L311" s="4" t="s">
        <v>26</v>
      </c>
      <c r="M311" s="4" t="s">
        <v>22</v>
      </c>
      <c r="N311" s="4" t="str">
        <f>IF(ISBLANK(Table14[[#This Row],[Sales_Rep]]),"Unknown",Table14[[#This Row],[Sales_Rep]])</f>
        <v>Eve</v>
      </c>
      <c r="O311" t="str">
        <f>PROPER(Table14[[#This Row],[Region]])</f>
        <v>North</v>
      </c>
      <c r="P311" s="9">
        <f>IF(ISBLANK(Table14[[#This Row],[Sales_Amount]]),MEDIAN(Table14[Sales_Amount]),Table14[[#This Row],[Sales_Amount]])</f>
        <v>242710.37</v>
      </c>
      <c r="Q311" s="11">
        <f>IF(ISBLANK(Table14[[#This Row],[Quantity_Sold]]),MEDIAN(Table14[Quantity_Sold]),Table14[[#This Row],[Quantity_Sold]])</f>
        <v>48</v>
      </c>
      <c r="R311" s="4" t="str">
        <f>TRIM(Table14[[#This Row],[Product_Category]])</f>
        <v>Furniture</v>
      </c>
      <c r="S311" s="4" t="str">
        <f>PROPER(Table14[[#This Row],[Customer_Type]])</f>
        <v>New</v>
      </c>
      <c r="T311" s="13">
        <f>IF(ISBLANK(Table14[[#This Row],[Discount]]),MEDIAN(Table14[Discount]),Table14[[#This Row],[Discount]])</f>
        <v>0.13</v>
      </c>
    </row>
    <row r="312" spans="1:20" x14ac:dyDescent="0.3">
      <c r="A312">
        <v>1489</v>
      </c>
      <c r="B312" s="1">
        <v>45147</v>
      </c>
      <c r="C312" t="s">
        <v>32</v>
      </c>
      <c r="D312" t="s">
        <v>14</v>
      </c>
      <c r="E312">
        <v>153074</v>
      </c>
      <c r="F312">
        <v>44</v>
      </c>
      <c r="G312" t="s">
        <v>21</v>
      </c>
      <c r="H312" s="9">
        <v>3434.87</v>
      </c>
      <c r="I312" s="9">
        <v>4403.74</v>
      </c>
      <c r="J312" t="s">
        <v>25</v>
      </c>
      <c r="K312">
        <v>0.21</v>
      </c>
      <c r="L312" s="4" t="s">
        <v>31</v>
      </c>
      <c r="M312" s="4" t="s">
        <v>18</v>
      </c>
      <c r="N312" s="4" t="str">
        <f>IF(ISBLANK(Table14[[#This Row],[Sales_Rep]]),"Unknown",Table14[[#This Row],[Sales_Rep]])</f>
        <v>Alice</v>
      </c>
      <c r="O312" t="str">
        <f>PROPER(Table14[[#This Row],[Region]])</f>
        <v>East</v>
      </c>
      <c r="P312" s="9">
        <f>IF(ISBLANK(Table14[[#This Row],[Sales_Amount]]),MEDIAN(Table14[Sales_Amount]),Table14[[#This Row],[Sales_Amount]])</f>
        <v>153074</v>
      </c>
      <c r="Q312" s="11">
        <f>IF(ISBLANK(Table14[[#This Row],[Quantity_Sold]]),MEDIAN(Table14[Quantity_Sold]),Table14[[#This Row],[Quantity_Sold]])</f>
        <v>44</v>
      </c>
      <c r="R312" s="4" t="str">
        <f>TRIM(Table14[[#This Row],[Product_Category]])</f>
        <v>Electronics</v>
      </c>
      <c r="S312" s="4" t="str">
        <f>PROPER(Table14[[#This Row],[Customer_Type]])</f>
        <v>New</v>
      </c>
      <c r="T312" s="13">
        <f>IF(ISBLANK(Table14[[#This Row],[Discount]]),MEDIAN(Table14[Discount]),Table14[[#This Row],[Discount]])</f>
        <v>0.21</v>
      </c>
    </row>
    <row r="313" spans="1:20" x14ac:dyDescent="0.3">
      <c r="A313">
        <v>1306</v>
      </c>
      <c r="B313" s="1">
        <v>45546</v>
      </c>
      <c r="C313" t="s">
        <v>23</v>
      </c>
      <c r="D313" t="s">
        <v>14</v>
      </c>
      <c r="E313">
        <v>27492.81</v>
      </c>
      <c r="F313">
        <v>5</v>
      </c>
      <c r="G313" t="s">
        <v>28</v>
      </c>
      <c r="H313" s="9">
        <v>4271.97</v>
      </c>
      <c r="I313" s="9">
        <v>5668.62</v>
      </c>
      <c r="J313" t="s">
        <v>16</v>
      </c>
      <c r="K313">
        <v>0.03</v>
      </c>
      <c r="L313" s="4" t="s">
        <v>31</v>
      </c>
      <c r="M313" s="4" t="s">
        <v>22</v>
      </c>
      <c r="N313" s="4" t="str">
        <f>IF(ISBLANK(Table14[[#This Row],[Sales_Rep]]),"Unknown",Table14[[#This Row],[Sales_Rep]])</f>
        <v>Charlie</v>
      </c>
      <c r="O313" t="str">
        <f>PROPER(Table14[[#This Row],[Region]])</f>
        <v>East</v>
      </c>
      <c r="P313" s="9">
        <f>IF(ISBLANK(Table14[[#This Row],[Sales_Amount]]),MEDIAN(Table14[Sales_Amount]),Table14[[#This Row],[Sales_Amount]])</f>
        <v>27492.81</v>
      </c>
      <c r="Q313" s="11">
        <f>IF(ISBLANK(Table14[[#This Row],[Quantity_Sold]]),MEDIAN(Table14[Quantity_Sold]),Table14[[#This Row],[Quantity_Sold]])</f>
        <v>5</v>
      </c>
      <c r="R313" s="4" t="str">
        <f>TRIM(Table14[[#This Row],[Product_Category]])</f>
        <v>Furniture</v>
      </c>
      <c r="S313" s="4" t="str">
        <f>PROPER(Table14[[#This Row],[Customer_Type]])</f>
        <v>Returning</v>
      </c>
      <c r="T313" s="13">
        <f>IF(ISBLANK(Table14[[#This Row],[Discount]]),MEDIAN(Table14[Discount]),Table14[[#This Row],[Discount]])</f>
        <v>0.03</v>
      </c>
    </row>
    <row r="314" spans="1:20" x14ac:dyDescent="0.3">
      <c r="A314">
        <v>1155</v>
      </c>
      <c r="B314" s="1">
        <v>45122</v>
      </c>
      <c r="C314" t="s">
        <v>29</v>
      </c>
      <c r="D314" t="s">
        <v>14</v>
      </c>
      <c r="E314">
        <v>2652.48</v>
      </c>
      <c r="F314">
        <v>14</v>
      </c>
      <c r="G314" t="s">
        <v>21</v>
      </c>
      <c r="H314" s="9">
        <v>193.26</v>
      </c>
      <c r="I314" s="9">
        <v>212.88</v>
      </c>
      <c r="J314" t="s">
        <v>25</v>
      </c>
      <c r="K314">
        <v>0.11</v>
      </c>
      <c r="L314" s="4" t="s">
        <v>26</v>
      </c>
      <c r="M314" s="4" t="s">
        <v>22</v>
      </c>
      <c r="N314" s="4" t="str">
        <f>IF(ISBLANK(Table14[[#This Row],[Sales_Rep]]),"Unknown",Table14[[#This Row],[Sales_Rep]])</f>
        <v>Bob</v>
      </c>
      <c r="O314" t="str">
        <f>PROPER(Table14[[#This Row],[Region]])</f>
        <v>East</v>
      </c>
      <c r="P314" s="9">
        <f>IF(ISBLANK(Table14[[#This Row],[Sales_Amount]]),MEDIAN(Table14[Sales_Amount]),Table14[[#This Row],[Sales_Amount]])</f>
        <v>2652.48</v>
      </c>
      <c r="Q314" s="11">
        <f>IF(ISBLANK(Table14[[#This Row],[Quantity_Sold]]),MEDIAN(Table14[Quantity_Sold]),Table14[[#This Row],[Quantity_Sold]])</f>
        <v>14</v>
      </c>
      <c r="R314" s="4" t="str">
        <f>TRIM(Table14[[#This Row],[Product_Category]])</f>
        <v>Electronics</v>
      </c>
      <c r="S314" s="4" t="str">
        <f>PROPER(Table14[[#This Row],[Customer_Type]])</f>
        <v>New</v>
      </c>
      <c r="T314" s="13">
        <f>IF(ISBLANK(Table14[[#This Row],[Discount]]),MEDIAN(Table14[Discount]),Table14[[#This Row],[Discount]])</f>
        <v>0.11</v>
      </c>
    </row>
    <row r="315" spans="1:20" x14ac:dyDescent="0.3">
      <c r="A315">
        <v>1073</v>
      </c>
      <c r="B315" s="1">
        <v>45635</v>
      </c>
      <c r="C315" t="s">
        <v>32</v>
      </c>
      <c r="D315" t="s">
        <v>20</v>
      </c>
      <c r="E315">
        <v>44987.16</v>
      </c>
      <c r="F315">
        <v>20</v>
      </c>
      <c r="G315" t="s">
        <v>24</v>
      </c>
      <c r="H315" s="9">
        <v>2494.1799999999998</v>
      </c>
      <c r="I315" s="9">
        <v>3168.11</v>
      </c>
      <c r="J315" t="s">
        <v>25</v>
      </c>
      <c r="K315">
        <v>0.28999999999999998</v>
      </c>
      <c r="L315" s="4" t="s">
        <v>26</v>
      </c>
      <c r="M315" s="4" t="s">
        <v>22</v>
      </c>
      <c r="N315" s="4" t="str">
        <f>IF(ISBLANK(Table14[[#This Row],[Sales_Rep]]),"Unknown",Table14[[#This Row],[Sales_Rep]])</f>
        <v>Alice</v>
      </c>
      <c r="O315" t="str">
        <f>PROPER(Table14[[#This Row],[Region]])</f>
        <v>North</v>
      </c>
      <c r="P315" s="9">
        <f>IF(ISBLANK(Table14[[#This Row],[Sales_Amount]]),MEDIAN(Table14[Sales_Amount]),Table14[[#This Row],[Sales_Amount]])</f>
        <v>44987.16</v>
      </c>
      <c r="Q315" s="11">
        <f>IF(ISBLANK(Table14[[#This Row],[Quantity_Sold]]),MEDIAN(Table14[Quantity_Sold]),Table14[[#This Row],[Quantity_Sold]])</f>
        <v>20</v>
      </c>
      <c r="R315" s="4" t="str">
        <f>TRIM(Table14[[#This Row],[Product_Category]])</f>
        <v>Clothing</v>
      </c>
      <c r="S315" s="4" t="str">
        <f>PROPER(Table14[[#This Row],[Customer_Type]])</f>
        <v>New</v>
      </c>
      <c r="T315" s="13">
        <f>IF(ISBLANK(Table14[[#This Row],[Discount]]),MEDIAN(Table14[Discount]),Table14[[#This Row],[Discount]])</f>
        <v>0.28999999999999998</v>
      </c>
    </row>
    <row r="316" spans="1:20" x14ac:dyDescent="0.3">
      <c r="A316">
        <v>1067</v>
      </c>
      <c r="B316" s="1">
        <v>45069</v>
      </c>
      <c r="C316" t="s">
        <v>29</v>
      </c>
      <c r="D316" t="s">
        <v>27</v>
      </c>
      <c r="E316">
        <v>56791.27</v>
      </c>
      <c r="F316">
        <v>17</v>
      </c>
      <c r="G316" t="s">
        <v>24</v>
      </c>
      <c r="H316" s="9">
        <v>3187.84</v>
      </c>
      <c r="I316" s="9">
        <v>4639.8100000000004</v>
      </c>
      <c r="J316" t="s">
        <v>25</v>
      </c>
      <c r="K316">
        <v>0.28000000000000003</v>
      </c>
      <c r="L316" s="4" t="s">
        <v>31</v>
      </c>
      <c r="M316" s="4" t="s">
        <v>22</v>
      </c>
      <c r="N316" s="4" t="str">
        <f>IF(ISBLANK(Table14[[#This Row],[Sales_Rep]]),"Unknown",Table14[[#This Row],[Sales_Rep]])</f>
        <v>Bob</v>
      </c>
      <c r="O316" t="str">
        <f>PROPER(Table14[[#This Row],[Region]])</f>
        <v>West</v>
      </c>
      <c r="P316" s="9">
        <f>IF(ISBLANK(Table14[[#This Row],[Sales_Amount]]),MEDIAN(Table14[Sales_Amount]),Table14[[#This Row],[Sales_Amount]])</f>
        <v>56791.27</v>
      </c>
      <c r="Q316" s="11">
        <f>IF(ISBLANK(Table14[[#This Row],[Quantity_Sold]]),MEDIAN(Table14[Quantity_Sold]),Table14[[#This Row],[Quantity_Sold]])</f>
        <v>17</v>
      </c>
      <c r="R316" s="4" t="str">
        <f>TRIM(Table14[[#This Row],[Product_Category]])</f>
        <v>Clothing</v>
      </c>
      <c r="S316" s="4" t="str">
        <f>PROPER(Table14[[#This Row],[Customer_Type]])</f>
        <v>New</v>
      </c>
      <c r="T316" s="13">
        <f>IF(ISBLANK(Table14[[#This Row],[Discount]]),MEDIAN(Table14[Discount]),Table14[[#This Row],[Discount]])</f>
        <v>0.28000000000000003</v>
      </c>
    </row>
    <row r="317" spans="1:20" x14ac:dyDescent="0.3">
      <c r="A317">
        <v>1025</v>
      </c>
      <c r="B317" s="1">
        <v>45522</v>
      </c>
      <c r="C317" t="s">
        <v>29</v>
      </c>
      <c r="D317" t="s">
        <v>20</v>
      </c>
      <c r="E317">
        <v>75575.960000000006</v>
      </c>
      <c r="F317">
        <v>22</v>
      </c>
      <c r="G317" t="s">
        <v>28</v>
      </c>
      <c r="H317" s="9">
        <v>4032.08</v>
      </c>
      <c r="I317" s="9">
        <v>4907.53</v>
      </c>
      <c r="J317" t="s">
        <v>16</v>
      </c>
      <c r="K317">
        <v>0.3</v>
      </c>
      <c r="L317" s="4" t="s">
        <v>31</v>
      </c>
      <c r="M317" s="4" t="s">
        <v>22</v>
      </c>
      <c r="N317" s="4" t="str">
        <f>IF(ISBLANK(Table14[[#This Row],[Sales_Rep]]),"Unknown",Table14[[#This Row],[Sales_Rep]])</f>
        <v>Bob</v>
      </c>
      <c r="O317" t="str">
        <f>PROPER(Table14[[#This Row],[Region]])</f>
        <v>North</v>
      </c>
      <c r="P317" s="9">
        <f>IF(ISBLANK(Table14[[#This Row],[Sales_Amount]]),MEDIAN(Table14[Sales_Amount]),Table14[[#This Row],[Sales_Amount]])</f>
        <v>75575.960000000006</v>
      </c>
      <c r="Q317" s="11">
        <f>IF(ISBLANK(Table14[[#This Row],[Quantity_Sold]]),MEDIAN(Table14[Quantity_Sold]),Table14[[#This Row],[Quantity_Sold]])</f>
        <v>22</v>
      </c>
      <c r="R317" s="4" t="str">
        <f>TRIM(Table14[[#This Row],[Product_Category]])</f>
        <v>Furniture</v>
      </c>
      <c r="S317" s="4" t="str">
        <f>PROPER(Table14[[#This Row],[Customer_Type]])</f>
        <v>Returning</v>
      </c>
      <c r="T317" s="13">
        <f>IF(ISBLANK(Table14[[#This Row],[Discount]]),MEDIAN(Table14[Discount]),Table14[[#This Row],[Discount]])</f>
        <v>0.3</v>
      </c>
    </row>
    <row r="318" spans="1:20" x14ac:dyDescent="0.3">
      <c r="A318">
        <v>1171</v>
      </c>
      <c r="B318" s="1">
        <v>45524</v>
      </c>
      <c r="C318" t="s">
        <v>23</v>
      </c>
      <c r="D318" t="s">
        <v>27</v>
      </c>
      <c r="E318">
        <v>51822.18</v>
      </c>
      <c r="F318">
        <v>14</v>
      </c>
      <c r="G318" t="s">
        <v>28</v>
      </c>
      <c r="H318" s="9">
        <v>3253.55</v>
      </c>
      <c r="I318" s="9">
        <v>4685.55</v>
      </c>
      <c r="J318" t="s">
        <v>16</v>
      </c>
      <c r="K318">
        <v>0.21</v>
      </c>
      <c r="L318" s="4" t="s">
        <v>31</v>
      </c>
      <c r="M318" s="4" t="s">
        <v>22</v>
      </c>
      <c r="N318" s="4" t="str">
        <f>IF(ISBLANK(Table14[[#This Row],[Sales_Rep]]),"Unknown",Table14[[#This Row],[Sales_Rep]])</f>
        <v>Charlie</v>
      </c>
      <c r="O318" t="str">
        <f>PROPER(Table14[[#This Row],[Region]])</f>
        <v>West</v>
      </c>
      <c r="P318" s="9">
        <f>IF(ISBLANK(Table14[[#This Row],[Sales_Amount]]),MEDIAN(Table14[Sales_Amount]),Table14[[#This Row],[Sales_Amount]])</f>
        <v>51822.18</v>
      </c>
      <c r="Q318" s="11">
        <f>IF(ISBLANK(Table14[[#This Row],[Quantity_Sold]]),MEDIAN(Table14[Quantity_Sold]),Table14[[#This Row],[Quantity_Sold]])</f>
        <v>14</v>
      </c>
      <c r="R318" s="4" t="str">
        <f>TRIM(Table14[[#This Row],[Product_Category]])</f>
        <v>Furniture</v>
      </c>
      <c r="S318" s="4" t="str">
        <f>PROPER(Table14[[#This Row],[Customer_Type]])</f>
        <v>Returning</v>
      </c>
      <c r="T318" s="13">
        <f>IF(ISBLANK(Table14[[#This Row],[Discount]]),MEDIAN(Table14[Discount]),Table14[[#This Row],[Discount]])</f>
        <v>0.21</v>
      </c>
    </row>
    <row r="319" spans="1:20" x14ac:dyDescent="0.3">
      <c r="A319">
        <v>1444</v>
      </c>
      <c r="B319" s="1">
        <v>44958</v>
      </c>
      <c r="C319" t="s">
        <v>29</v>
      </c>
      <c r="D319" t="s">
        <v>30</v>
      </c>
      <c r="E319">
        <v>15397.07</v>
      </c>
      <c r="F319">
        <v>37</v>
      </c>
      <c r="G319" t="s">
        <v>24</v>
      </c>
      <c r="H319" s="9">
        <v>390.95</v>
      </c>
      <c r="I319" s="9">
        <v>501.37</v>
      </c>
      <c r="J319" t="s">
        <v>25</v>
      </c>
      <c r="K319">
        <v>0.17</v>
      </c>
      <c r="L319" s="4" t="s">
        <v>31</v>
      </c>
      <c r="M319" s="4" t="s">
        <v>22</v>
      </c>
      <c r="N319" s="4" t="str">
        <f>IF(ISBLANK(Table14[[#This Row],[Sales_Rep]]),"Unknown",Table14[[#This Row],[Sales_Rep]])</f>
        <v>Bob</v>
      </c>
      <c r="O319" t="str">
        <f>PROPER(Table14[[#This Row],[Region]])</f>
        <v>South</v>
      </c>
      <c r="P319" s="9">
        <f>IF(ISBLANK(Table14[[#This Row],[Sales_Amount]]),MEDIAN(Table14[Sales_Amount]),Table14[[#This Row],[Sales_Amount]])</f>
        <v>15397.07</v>
      </c>
      <c r="Q319" s="11">
        <f>IF(ISBLANK(Table14[[#This Row],[Quantity_Sold]]),MEDIAN(Table14[Quantity_Sold]),Table14[[#This Row],[Quantity_Sold]])</f>
        <v>37</v>
      </c>
      <c r="R319" s="4" t="str">
        <f>TRIM(Table14[[#This Row],[Product_Category]])</f>
        <v>Clothing</v>
      </c>
      <c r="S319" s="4" t="str">
        <f>PROPER(Table14[[#This Row],[Customer_Type]])</f>
        <v>New</v>
      </c>
      <c r="T319" s="13">
        <f>IF(ISBLANK(Table14[[#This Row],[Discount]]),MEDIAN(Table14[Discount]),Table14[[#This Row],[Discount]])</f>
        <v>0.17</v>
      </c>
    </row>
    <row r="320" spans="1:20" x14ac:dyDescent="0.3">
      <c r="A320">
        <v>1105</v>
      </c>
      <c r="B320" s="1">
        <v>44937</v>
      </c>
      <c r="C320" t="s">
        <v>29</v>
      </c>
      <c r="D320" t="s">
        <v>14</v>
      </c>
      <c r="E320">
        <v>72749.06</v>
      </c>
      <c r="F320">
        <v>36</v>
      </c>
      <c r="G320" t="s">
        <v>15</v>
      </c>
      <c r="H320" s="9">
        <v>1633.13</v>
      </c>
      <c r="I320" s="9">
        <v>2270.5700000000002</v>
      </c>
      <c r="J320" t="s">
        <v>25</v>
      </c>
      <c r="K320">
        <v>0.11</v>
      </c>
      <c r="L320" s="4" t="s">
        <v>31</v>
      </c>
      <c r="M320" s="4" t="s">
        <v>22</v>
      </c>
      <c r="N320" s="4" t="str">
        <f>IF(ISBLANK(Table14[[#This Row],[Sales_Rep]]),"Unknown",Table14[[#This Row],[Sales_Rep]])</f>
        <v>Bob</v>
      </c>
      <c r="O320" t="str">
        <f>PROPER(Table14[[#This Row],[Region]])</f>
        <v>East</v>
      </c>
      <c r="P320" s="9">
        <f>IF(ISBLANK(Table14[[#This Row],[Sales_Amount]]),MEDIAN(Table14[Sales_Amount]),Table14[[#This Row],[Sales_Amount]])</f>
        <v>72749.06</v>
      </c>
      <c r="Q320" s="11">
        <f>IF(ISBLANK(Table14[[#This Row],[Quantity_Sold]]),MEDIAN(Table14[Quantity_Sold]),Table14[[#This Row],[Quantity_Sold]])</f>
        <v>36</v>
      </c>
      <c r="R320" s="4" t="str">
        <f>TRIM(Table14[[#This Row],[Product_Category]])</f>
        <v>Food</v>
      </c>
      <c r="S320" s="4" t="str">
        <f>PROPER(Table14[[#This Row],[Customer_Type]])</f>
        <v>New</v>
      </c>
      <c r="T320" s="13">
        <f>IF(ISBLANK(Table14[[#This Row],[Discount]]),MEDIAN(Table14[Discount]),Table14[[#This Row],[Discount]])</f>
        <v>0.11</v>
      </c>
    </row>
    <row r="321" spans="1:20" x14ac:dyDescent="0.3">
      <c r="A321">
        <v>1152</v>
      </c>
      <c r="B321" s="1">
        <v>45404</v>
      </c>
      <c r="C321" t="s">
        <v>23</v>
      </c>
      <c r="D321" t="s">
        <v>14</v>
      </c>
      <c r="E321">
        <v>1852.27</v>
      </c>
      <c r="F321">
        <v>22</v>
      </c>
      <c r="G321" t="s">
        <v>24</v>
      </c>
      <c r="H321" s="9">
        <v>68.5</v>
      </c>
      <c r="I321" s="9">
        <v>97.9</v>
      </c>
      <c r="J321" t="s">
        <v>25</v>
      </c>
      <c r="L321" s="4" t="s">
        <v>31</v>
      </c>
      <c r="M321" s="4" t="s">
        <v>18</v>
      </c>
      <c r="N321" s="4" t="str">
        <f>IF(ISBLANK(Table14[[#This Row],[Sales_Rep]]),"Unknown",Table14[[#This Row],[Sales_Rep]])</f>
        <v>Charlie</v>
      </c>
      <c r="O321" t="str">
        <f>PROPER(Table14[[#This Row],[Region]])</f>
        <v>East</v>
      </c>
      <c r="P321" s="9">
        <f>IF(ISBLANK(Table14[[#This Row],[Sales_Amount]]),MEDIAN(Table14[Sales_Amount]),Table14[[#This Row],[Sales_Amount]])</f>
        <v>1852.27</v>
      </c>
      <c r="Q321" s="11">
        <f>IF(ISBLANK(Table14[[#This Row],[Quantity_Sold]]),MEDIAN(Table14[Quantity_Sold]),Table14[[#This Row],[Quantity_Sold]])</f>
        <v>22</v>
      </c>
      <c r="R321" s="4" t="str">
        <f>TRIM(Table14[[#This Row],[Product_Category]])</f>
        <v>Clothing</v>
      </c>
      <c r="S321" s="4" t="str">
        <f>PROPER(Table14[[#This Row],[Customer_Type]])</f>
        <v>New</v>
      </c>
      <c r="T321" s="13">
        <f>IF(ISBLANK(Table14[[#This Row],[Discount]]),MEDIAN(Table14[Discount]),Table14[[#This Row],[Discount]])</f>
        <v>0.15</v>
      </c>
    </row>
    <row r="322" spans="1:20" x14ac:dyDescent="0.3">
      <c r="A322">
        <v>1012</v>
      </c>
      <c r="B322" s="1">
        <v>45135</v>
      </c>
      <c r="C322" t="s">
        <v>29</v>
      </c>
      <c r="D322" t="s">
        <v>27</v>
      </c>
      <c r="E322">
        <v>14544.11</v>
      </c>
      <c r="F322">
        <v>5</v>
      </c>
      <c r="G322" t="s">
        <v>21</v>
      </c>
      <c r="H322" s="9">
        <v>2715.86</v>
      </c>
      <c r="I322" s="9">
        <v>3777.69</v>
      </c>
      <c r="J322" t="s">
        <v>16</v>
      </c>
      <c r="K322">
        <v>0.23</v>
      </c>
      <c r="L322" s="4" t="s">
        <v>17</v>
      </c>
      <c r="M322" s="4" t="s">
        <v>22</v>
      </c>
      <c r="N322" s="4" t="str">
        <f>IF(ISBLANK(Table14[[#This Row],[Sales_Rep]]),"Unknown",Table14[[#This Row],[Sales_Rep]])</f>
        <v>Bob</v>
      </c>
      <c r="O322" t="str">
        <f>PROPER(Table14[[#This Row],[Region]])</f>
        <v>West</v>
      </c>
      <c r="P322" s="9">
        <f>IF(ISBLANK(Table14[[#This Row],[Sales_Amount]]),MEDIAN(Table14[Sales_Amount]),Table14[[#This Row],[Sales_Amount]])</f>
        <v>14544.11</v>
      </c>
      <c r="Q322" s="11">
        <f>IF(ISBLANK(Table14[[#This Row],[Quantity_Sold]]),MEDIAN(Table14[Quantity_Sold]),Table14[[#This Row],[Quantity_Sold]])</f>
        <v>5</v>
      </c>
      <c r="R322" s="4" t="str">
        <f>TRIM(Table14[[#This Row],[Product_Category]])</f>
        <v>Electronics</v>
      </c>
      <c r="S322" s="4" t="str">
        <f>PROPER(Table14[[#This Row],[Customer_Type]])</f>
        <v>Returning</v>
      </c>
      <c r="T322" s="13">
        <f>IF(ISBLANK(Table14[[#This Row],[Discount]]),MEDIAN(Table14[Discount]),Table14[[#This Row],[Discount]])</f>
        <v>0.23</v>
      </c>
    </row>
    <row r="323" spans="1:20" x14ac:dyDescent="0.3">
      <c r="A323">
        <v>1418</v>
      </c>
      <c r="B323" s="1">
        <v>45644</v>
      </c>
      <c r="C323" t="s">
        <v>29</v>
      </c>
      <c r="D323" t="s">
        <v>20</v>
      </c>
      <c r="E323">
        <v>3952.31</v>
      </c>
      <c r="F323">
        <v>27</v>
      </c>
      <c r="G323" t="s">
        <v>28</v>
      </c>
      <c r="H323" s="9">
        <v>132.44</v>
      </c>
      <c r="I323" s="9">
        <v>157.4</v>
      </c>
      <c r="J323" t="s">
        <v>25</v>
      </c>
      <c r="K323">
        <v>7.0000000000000007E-2</v>
      </c>
      <c r="L323" s="4" t="s">
        <v>26</v>
      </c>
      <c r="M323" s="4" t="s">
        <v>18</v>
      </c>
      <c r="N323" s="4" t="str">
        <f>IF(ISBLANK(Table14[[#This Row],[Sales_Rep]]),"Unknown",Table14[[#This Row],[Sales_Rep]])</f>
        <v>Bob</v>
      </c>
      <c r="O323" t="str">
        <f>PROPER(Table14[[#This Row],[Region]])</f>
        <v>North</v>
      </c>
      <c r="P323" s="9">
        <f>IF(ISBLANK(Table14[[#This Row],[Sales_Amount]]),MEDIAN(Table14[Sales_Amount]),Table14[[#This Row],[Sales_Amount]])</f>
        <v>3952.31</v>
      </c>
      <c r="Q323" s="11">
        <f>IF(ISBLANK(Table14[[#This Row],[Quantity_Sold]]),MEDIAN(Table14[Quantity_Sold]),Table14[[#This Row],[Quantity_Sold]])</f>
        <v>27</v>
      </c>
      <c r="R323" s="4" t="str">
        <f>TRIM(Table14[[#This Row],[Product_Category]])</f>
        <v>Furniture</v>
      </c>
      <c r="S323" s="4" t="str">
        <f>PROPER(Table14[[#This Row],[Customer_Type]])</f>
        <v>New</v>
      </c>
      <c r="T323" s="13">
        <f>IF(ISBLANK(Table14[[#This Row],[Discount]]),MEDIAN(Table14[Discount]),Table14[[#This Row],[Discount]])</f>
        <v>7.0000000000000007E-2</v>
      </c>
    </row>
    <row r="324" spans="1:20" x14ac:dyDescent="0.3">
      <c r="A324">
        <v>1139</v>
      </c>
      <c r="B324" s="1">
        <v>45049</v>
      </c>
      <c r="C324" t="s">
        <v>29</v>
      </c>
      <c r="D324" t="s">
        <v>20</v>
      </c>
      <c r="E324">
        <v>111577.05</v>
      </c>
      <c r="F324">
        <v>28</v>
      </c>
      <c r="G324" t="s">
        <v>15</v>
      </c>
      <c r="H324" s="9">
        <v>3661.88</v>
      </c>
      <c r="I324" s="9">
        <v>5458.76</v>
      </c>
      <c r="J324" t="s">
        <v>16</v>
      </c>
      <c r="K324">
        <v>0.27</v>
      </c>
      <c r="L324" s="4" t="s">
        <v>17</v>
      </c>
      <c r="M324" s="4" t="s">
        <v>18</v>
      </c>
      <c r="N324" s="4" t="str">
        <f>IF(ISBLANK(Table14[[#This Row],[Sales_Rep]]),"Unknown",Table14[[#This Row],[Sales_Rep]])</f>
        <v>Bob</v>
      </c>
      <c r="O324" t="str">
        <f>PROPER(Table14[[#This Row],[Region]])</f>
        <v>North</v>
      </c>
      <c r="P324" s="9">
        <f>IF(ISBLANK(Table14[[#This Row],[Sales_Amount]]),MEDIAN(Table14[Sales_Amount]),Table14[[#This Row],[Sales_Amount]])</f>
        <v>111577.05</v>
      </c>
      <c r="Q324" s="11">
        <f>IF(ISBLANK(Table14[[#This Row],[Quantity_Sold]]),MEDIAN(Table14[Quantity_Sold]),Table14[[#This Row],[Quantity_Sold]])</f>
        <v>28</v>
      </c>
      <c r="R324" s="4" t="str">
        <f>TRIM(Table14[[#This Row],[Product_Category]])</f>
        <v>Food</v>
      </c>
      <c r="S324" s="4" t="str">
        <f>PROPER(Table14[[#This Row],[Customer_Type]])</f>
        <v>Returning</v>
      </c>
      <c r="T324" s="13">
        <f>IF(ISBLANK(Table14[[#This Row],[Discount]]),MEDIAN(Table14[Discount]),Table14[[#This Row],[Discount]])</f>
        <v>0.27</v>
      </c>
    </row>
    <row r="325" spans="1:20" x14ac:dyDescent="0.3">
      <c r="A325">
        <v>1070</v>
      </c>
      <c r="B325" s="1">
        <v>45440</v>
      </c>
      <c r="C325" t="s">
        <v>32</v>
      </c>
      <c r="D325" t="s">
        <v>30</v>
      </c>
      <c r="E325">
        <v>122910.21</v>
      </c>
      <c r="F325">
        <v>41</v>
      </c>
      <c r="G325" t="s">
        <v>15</v>
      </c>
      <c r="H325" s="9">
        <v>2618.31</v>
      </c>
      <c r="I325" s="9">
        <v>3701</v>
      </c>
      <c r="J325" t="s">
        <v>16</v>
      </c>
      <c r="K325">
        <v>0.19</v>
      </c>
      <c r="L325" s="4" t="s">
        <v>31</v>
      </c>
      <c r="M325" s="4" t="s">
        <v>22</v>
      </c>
      <c r="N325" s="4" t="str">
        <f>IF(ISBLANK(Table14[[#This Row],[Sales_Rep]]),"Unknown",Table14[[#This Row],[Sales_Rep]])</f>
        <v>Alice</v>
      </c>
      <c r="O325" t="str">
        <f>PROPER(Table14[[#This Row],[Region]])</f>
        <v>South</v>
      </c>
      <c r="P325" s="9">
        <f>IF(ISBLANK(Table14[[#This Row],[Sales_Amount]]),MEDIAN(Table14[Sales_Amount]),Table14[[#This Row],[Sales_Amount]])</f>
        <v>122910.21</v>
      </c>
      <c r="Q325" s="11">
        <f>IF(ISBLANK(Table14[[#This Row],[Quantity_Sold]]),MEDIAN(Table14[Quantity_Sold]),Table14[[#This Row],[Quantity_Sold]])</f>
        <v>41</v>
      </c>
      <c r="R325" s="4" t="str">
        <f>TRIM(Table14[[#This Row],[Product_Category]])</f>
        <v>Food</v>
      </c>
      <c r="S325" s="4" t="str">
        <f>PROPER(Table14[[#This Row],[Customer_Type]])</f>
        <v>Returning</v>
      </c>
      <c r="T325" s="13">
        <f>IF(ISBLANK(Table14[[#This Row],[Discount]]),MEDIAN(Table14[Discount]),Table14[[#This Row],[Discount]])</f>
        <v>0.19</v>
      </c>
    </row>
    <row r="326" spans="1:20" x14ac:dyDescent="0.3">
      <c r="A326">
        <v>1345</v>
      </c>
      <c r="B326" s="1">
        <v>45080</v>
      </c>
      <c r="C326" t="s">
        <v>32</v>
      </c>
      <c r="D326" t="s">
        <v>30</v>
      </c>
      <c r="E326">
        <v>8323.7199999999993</v>
      </c>
      <c r="F326">
        <v>2</v>
      </c>
      <c r="G326" t="s">
        <v>15</v>
      </c>
      <c r="H326" s="9">
        <v>3445.22</v>
      </c>
      <c r="I326" s="9">
        <v>4427.51</v>
      </c>
      <c r="J326" t="s">
        <v>16</v>
      </c>
      <c r="K326">
        <v>0.06</v>
      </c>
      <c r="L326" s="4" t="s">
        <v>26</v>
      </c>
      <c r="M326" s="4" t="s">
        <v>18</v>
      </c>
      <c r="N326" s="4" t="str">
        <f>IF(ISBLANK(Table14[[#This Row],[Sales_Rep]]),"Unknown",Table14[[#This Row],[Sales_Rep]])</f>
        <v>Alice</v>
      </c>
      <c r="O326" t="str">
        <f>PROPER(Table14[[#This Row],[Region]])</f>
        <v>South</v>
      </c>
      <c r="P326" s="9">
        <f>IF(ISBLANK(Table14[[#This Row],[Sales_Amount]]),MEDIAN(Table14[Sales_Amount]),Table14[[#This Row],[Sales_Amount]])</f>
        <v>8323.7199999999993</v>
      </c>
      <c r="Q326" s="11">
        <f>IF(ISBLANK(Table14[[#This Row],[Quantity_Sold]]),MEDIAN(Table14[Quantity_Sold]),Table14[[#This Row],[Quantity_Sold]])</f>
        <v>2</v>
      </c>
      <c r="R326" s="4" t="str">
        <f>TRIM(Table14[[#This Row],[Product_Category]])</f>
        <v>Food</v>
      </c>
      <c r="S326" s="4" t="str">
        <f>PROPER(Table14[[#This Row],[Customer_Type]])</f>
        <v>Returning</v>
      </c>
      <c r="T326" s="13">
        <f>IF(ISBLANK(Table14[[#This Row],[Discount]]),MEDIAN(Table14[Discount]),Table14[[#This Row],[Discount]])</f>
        <v>0.06</v>
      </c>
    </row>
    <row r="327" spans="1:20" x14ac:dyDescent="0.3">
      <c r="A327">
        <v>1304</v>
      </c>
      <c r="B327" s="1">
        <v>45600</v>
      </c>
      <c r="C327" t="s">
        <v>32</v>
      </c>
      <c r="D327" t="s">
        <v>14</v>
      </c>
      <c r="E327">
        <v>14872.82</v>
      </c>
      <c r="F327">
        <v>5</v>
      </c>
      <c r="G327" t="s">
        <v>24</v>
      </c>
      <c r="H327" s="9">
        <v>2501.73</v>
      </c>
      <c r="I327" s="9">
        <v>3305.07</v>
      </c>
      <c r="J327" t="s">
        <v>25</v>
      </c>
      <c r="K327">
        <v>0.1</v>
      </c>
      <c r="L327" s="4" t="s">
        <v>26</v>
      </c>
      <c r="M327" s="4" t="s">
        <v>18</v>
      </c>
      <c r="N327" s="4" t="str">
        <f>IF(ISBLANK(Table14[[#This Row],[Sales_Rep]]),"Unknown",Table14[[#This Row],[Sales_Rep]])</f>
        <v>Alice</v>
      </c>
      <c r="O327" t="str">
        <f>PROPER(Table14[[#This Row],[Region]])</f>
        <v>East</v>
      </c>
      <c r="P327" s="9">
        <f>IF(ISBLANK(Table14[[#This Row],[Sales_Amount]]),MEDIAN(Table14[Sales_Amount]),Table14[[#This Row],[Sales_Amount]])</f>
        <v>14872.82</v>
      </c>
      <c r="Q327" s="11">
        <f>IF(ISBLANK(Table14[[#This Row],[Quantity_Sold]]),MEDIAN(Table14[Quantity_Sold]),Table14[[#This Row],[Quantity_Sold]])</f>
        <v>5</v>
      </c>
      <c r="R327" s="4" t="str">
        <f>TRIM(Table14[[#This Row],[Product_Category]])</f>
        <v>Clothing</v>
      </c>
      <c r="S327" s="4" t="str">
        <f>PROPER(Table14[[#This Row],[Customer_Type]])</f>
        <v>New</v>
      </c>
      <c r="T327" s="13">
        <f>IF(ISBLANK(Table14[[#This Row],[Discount]]),MEDIAN(Table14[Discount]),Table14[[#This Row],[Discount]])</f>
        <v>0.1</v>
      </c>
    </row>
    <row r="328" spans="1:20" x14ac:dyDescent="0.3">
      <c r="A328">
        <v>1351</v>
      </c>
      <c r="B328" s="1">
        <v>45361</v>
      </c>
      <c r="C328" t="s">
        <v>23</v>
      </c>
      <c r="D328" t="s">
        <v>14</v>
      </c>
      <c r="E328">
        <v>97111.19</v>
      </c>
      <c r="F328">
        <v>26</v>
      </c>
      <c r="G328" t="s">
        <v>15</v>
      </c>
      <c r="H328" s="9">
        <v>3763.82</v>
      </c>
      <c r="I328" s="9">
        <v>4788.5200000000004</v>
      </c>
      <c r="J328" t="s">
        <v>16</v>
      </c>
      <c r="K328">
        <v>0.22</v>
      </c>
      <c r="L328" s="4" t="s">
        <v>17</v>
      </c>
      <c r="M328" s="4" t="s">
        <v>18</v>
      </c>
      <c r="N328" s="4" t="str">
        <f>IF(ISBLANK(Table14[[#This Row],[Sales_Rep]]),"Unknown",Table14[[#This Row],[Sales_Rep]])</f>
        <v>Charlie</v>
      </c>
      <c r="O328" t="str">
        <f>PROPER(Table14[[#This Row],[Region]])</f>
        <v>East</v>
      </c>
      <c r="P328" s="9">
        <f>IF(ISBLANK(Table14[[#This Row],[Sales_Amount]]),MEDIAN(Table14[Sales_Amount]),Table14[[#This Row],[Sales_Amount]])</f>
        <v>97111.19</v>
      </c>
      <c r="Q328" s="11">
        <f>IF(ISBLANK(Table14[[#This Row],[Quantity_Sold]]),MEDIAN(Table14[Quantity_Sold]),Table14[[#This Row],[Quantity_Sold]])</f>
        <v>26</v>
      </c>
      <c r="R328" s="4" t="str">
        <f>TRIM(Table14[[#This Row],[Product_Category]])</f>
        <v>Food</v>
      </c>
      <c r="S328" s="4" t="str">
        <f>PROPER(Table14[[#This Row],[Customer_Type]])</f>
        <v>Returning</v>
      </c>
      <c r="T328" s="13">
        <f>IF(ISBLANK(Table14[[#This Row],[Discount]]),MEDIAN(Table14[Discount]),Table14[[#This Row],[Discount]])</f>
        <v>0.22</v>
      </c>
    </row>
    <row r="329" spans="1:20" x14ac:dyDescent="0.3">
      <c r="A329">
        <v>1058</v>
      </c>
      <c r="B329" s="1">
        <v>45222</v>
      </c>
      <c r="C329" t="s">
        <v>19</v>
      </c>
      <c r="D329" t="s">
        <v>30</v>
      </c>
      <c r="E329">
        <v>46636.04</v>
      </c>
      <c r="F329">
        <v>26</v>
      </c>
      <c r="G329" t="s">
        <v>24</v>
      </c>
      <c r="H329" s="9">
        <v>1786.15</v>
      </c>
      <c r="I329" s="9">
        <v>2135.35</v>
      </c>
      <c r="J329" t="s">
        <v>16</v>
      </c>
      <c r="K329">
        <v>0.16</v>
      </c>
      <c r="L329" s="4" t="s">
        <v>26</v>
      </c>
      <c r="M329" s="4" t="s">
        <v>18</v>
      </c>
      <c r="N329" s="4" t="str">
        <f>IF(ISBLANK(Table14[[#This Row],[Sales_Rep]]),"Unknown",Table14[[#This Row],[Sales_Rep]])</f>
        <v>Eve</v>
      </c>
      <c r="O329" t="str">
        <f>PROPER(Table14[[#This Row],[Region]])</f>
        <v>South</v>
      </c>
      <c r="P329" s="9">
        <f>IF(ISBLANK(Table14[[#This Row],[Sales_Amount]]),MEDIAN(Table14[Sales_Amount]),Table14[[#This Row],[Sales_Amount]])</f>
        <v>46636.04</v>
      </c>
      <c r="Q329" s="11">
        <f>IF(ISBLANK(Table14[[#This Row],[Quantity_Sold]]),MEDIAN(Table14[Quantity_Sold]),Table14[[#This Row],[Quantity_Sold]])</f>
        <v>26</v>
      </c>
      <c r="R329" s="4" t="str">
        <f>TRIM(Table14[[#This Row],[Product_Category]])</f>
        <v>Clothing</v>
      </c>
      <c r="S329" s="4" t="str">
        <f>PROPER(Table14[[#This Row],[Customer_Type]])</f>
        <v>Returning</v>
      </c>
      <c r="T329" s="13">
        <f>IF(ISBLANK(Table14[[#This Row],[Discount]]),MEDIAN(Table14[Discount]),Table14[[#This Row],[Discount]])</f>
        <v>0.16</v>
      </c>
    </row>
    <row r="330" spans="1:20" x14ac:dyDescent="0.3">
      <c r="A330">
        <v>1363</v>
      </c>
      <c r="B330" s="1">
        <v>45410</v>
      </c>
      <c r="C330" t="s">
        <v>29</v>
      </c>
      <c r="D330" t="s">
        <v>14</v>
      </c>
      <c r="E330">
        <v>25382.400000000001</v>
      </c>
      <c r="F330">
        <v>5</v>
      </c>
      <c r="G330" t="s">
        <v>28</v>
      </c>
      <c r="H330" s="9">
        <v>3878.38</v>
      </c>
      <c r="I330" s="9">
        <v>5288</v>
      </c>
      <c r="J330" t="s">
        <v>25</v>
      </c>
      <c r="K330">
        <v>0.04</v>
      </c>
      <c r="L330" s="4" t="s">
        <v>17</v>
      </c>
      <c r="M330" s="4" t="s">
        <v>18</v>
      </c>
      <c r="N330" s="4" t="str">
        <f>IF(ISBLANK(Table14[[#This Row],[Sales_Rep]]),"Unknown",Table14[[#This Row],[Sales_Rep]])</f>
        <v>Bob</v>
      </c>
      <c r="O330" t="str">
        <f>PROPER(Table14[[#This Row],[Region]])</f>
        <v>East</v>
      </c>
      <c r="P330" s="9">
        <f>IF(ISBLANK(Table14[[#This Row],[Sales_Amount]]),MEDIAN(Table14[Sales_Amount]),Table14[[#This Row],[Sales_Amount]])</f>
        <v>25382.400000000001</v>
      </c>
      <c r="Q330" s="11">
        <f>IF(ISBLANK(Table14[[#This Row],[Quantity_Sold]]),MEDIAN(Table14[Quantity_Sold]),Table14[[#This Row],[Quantity_Sold]])</f>
        <v>5</v>
      </c>
      <c r="R330" s="4" t="str">
        <f>TRIM(Table14[[#This Row],[Product_Category]])</f>
        <v>Furniture</v>
      </c>
      <c r="S330" s="4" t="str">
        <f>PROPER(Table14[[#This Row],[Customer_Type]])</f>
        <v>New</v>
      </c>
      <c r="T330" s="13">
        <f>IF(ISBLANK(Table14[[#This Row],[Discount]]),MEDIAN(Table14[Discount]),Table14[[#This Row],[Discount]])</f>
        <v>0.04</v>
      </c>
    </row>
    <row r="331" spans="1:20" x14ac:dyDescent="0.3">
      <c r="A331">
        <v>1212</v>
      </c>
      <c r="B331" s="1">
        <v>45391</v>
      </c>
      <c r="C331" t="s">
        <v>29</v>
      </c>
      <c r="D331" t="s">
        <v>20</v>
      </c>
      <c r="E331">
        <v>23833.03</v>
      </c>
      <c r="F331">
        <v>6</v>
      </c>
      <c r="G331" t="s">
        <v>21</v>
      </c>
      <c r="H331" s="9">
        <v>4134.45</v>
      </c>
      <c r="I331" s="9">
        <v>5674.53</v>
      </c>
      <c r="J331" t="s">
        <v>16</v>
      </c>
      <c r="K331">
        <v>0.3</v>
      </c>
      <c r="L331" s="4" t="s">
        <v>26</v>
      </c>
      <c r="M331" s="4" t="s">
        <v>22</v>
      </c>
      <c r="N331" s="4" t="str">
        <f>IF(ISBLANK(Table14[[#This Row],[Sales_Rep]]),"Unknown",Table14[[#This Row],[Sales_Rep]])</f>
        <v>Bob</v>
      </c>
      <c r="O331" t="str">
        <f>PROPER(Table14[[#This Row],[Region]])</f>
        <v>North</v>
      </c>
      <c r="P331" s="9">
        <f>IF(ISBLANK(Table14[[#This Row],[Sales_Amount]]),MEDIAN(Table14[Sales_Amount]),Table14[[#This Row],[Sales_Amount]])</f>
        <v>23833.03</v>
      </c>
      <c r="Q331" s="11">
        <f>IF(ISBLANK(Table14[[#This Row],[Quantity_Sold]]),MEDIAN(Table14[Quantity_Sold]),Table14[[#This Row],[Quantity_Sold]])</f>
        <v>6</v>
      </c>
      <c r="R331" s="4" t="str">
        <f>TRIM(Table14[[#This Row],[Product_Category]])</f>
        <v>Electronics</v>
      </c>
      <c r="S331" s="4" t="str">
        <f>PROPER(Table14[[#This Row],[Customer_Type]])</f>
        <v>Returning</v>
      </c>
      <c r="T331" s="13">
        <f>IF(ISBLANK(Table14[[#This Row],[Discount]]),MEDIAN(Table14[Discount]),Table14[[#This Row],[Discount]])</f>
        <v>0.3</v>
      </c>
    </row>
    <row r="332" spans="1:20" x14ac:dyDescent="0.3">
      <c r="A332">
        <v>1088</v>
      </c>
      <c r="B332" s="1">
        <v>45140</v>
      </c>
      <c r="C332" t="s">
        <v>23</v>
      </c>
      <c r="D332" t="s">
        <v>30</v>
      </c>
      <c r="E332">
        <v>44388.04</v>
      </c>
      <c r="F332">
        <v>28</v>
      </c>
      <c r="G332" t="s">
        <v>28</v>
      </c>
      <c r="H332" s="9">
        <v>1503.93</v>
      </c>
      <c r="I332" s="9">
        <v>2142.2800000000002</v>
      </c>
      <c r="J332" t="s">
        <v>16</v>
      </c>
      <c r="K332">
        <v>0.26</v>
      </c>
      <c r="L332" s="4" t="s">
        <v>31</v>
      </c>
      <c r="M332" s="4" t="s">
        <v>18</v>
      </c>
      <c r="N332" s="4" t="str">
        <f>IF(ISBLANK(Table14[[#This Row],[Sales_Rep]]),"Unknown",Table14[[#This Row],[Sales_Rep]])</f>
        <v>Charlie</v>
      </c>
      <c r="O332" t="str">
        <f>PROPER(Table14[[#This Row],[Region]])</f>
        <v>South</v>
      </c>
      <c r="P332" s="9">
        <f>IF(ISBLANK(Table14[[#This Row],[Sales_Amount]]),MEDIAN(Table14[Sales_Amount]),Table14[[#This Row],[Sales_Amount]])</f>
        <v>44388.04</v>
      </c>
      <c r="Q332" s="11">
        <f>IF(ISBLANK(Table14[[#This Row],[Quantity_Sold]]),MEDIAN(Table14[Quantity_Sold]),Table14[[#This Row],[Quantity_Sold]])</f>
        <v>28</v>
      </c>
      <c r="R332" s="4" t="str">
        <f>TRIM(Table14[[#This Row],[Product_Category]])</f>
        <v>Furniture</v>
      </c>
      <c r="S332" s="4" t="str">
        <f>PROPER(Table14[[#This Row],[Customer_Type]])</f>
        <v>Returning</v>
      </c>
      <c r="T332" s="13">
        <f>IF(ISBLANK(Table14[[#This Row],[Discount]]),MEDIAN(Table14[Discount]),Table14[[#This Row],[Discount]])</f>
        <v>0.26</v>
      </c>
    </row>
    <row r="333" spans="1:20" x14ac:dyDescent="0.3">
      <c r="A333">
        <v>1335</v>
      </c>
      <c r="B333" s="1">
        <v>45096</v>
      </c>
      <c r="C333" t="s">
        <v>29</v>
      </c>
      <c r="D333" t="s">
        <v>27</v>
      </c>
      <c r="E333">
        <v>85306.94</v>
      </c>
      <c r="F333">
        <v>22</v>
      </c>
      <c r="G333" t="s">
        <v>21</v>
      </c>
      <c r="H333" s="9">
        <v>2911.24</v>
      </c>
      <c r="I333" s="9">
        <v>4214.7700000000004</v>
      </c>
      <c r="J333" t="s">
        <v>16</v>
      </c>
      <c r="K333">
        <v>0.08</v>
      </c>
      <c r="L333" s="4" t="s">
        <v>17</v>
      </c>
      <c r="M333" s="4" t="s">
        <v>18</v>
      </c>
      <c r="N333" s="4" t="str">
        <f>IF(ISBLANK(Table14[[#This Row],[Sales_Rep]]),"Unknown",Table14[[#This Row],[Sales_Rep]])</f>
        <v>Bob</v>
      </c>
      <c r="O333" t="str">
        <f>PROPER(Table14[[#This Row],[Region]])</f>
        <v>West</v>
      </c>
      <c r="P333" s="9">
        <f>IF(ISBLANK(Table14[[#This Row],[Sales_Amount]]),MEDIAN(Table14[Sales_Amount]),Table14[[#This Row],[Sales_Amount]])</f>
        <v>85306.94</v>
      </c>
      <c r="Q333" s="11">
        <f>IF(ISBLANK(Table14[[#This Row],[Quantity_Sold]]),MEDIAN(Table14[Quantity_Sold]),Table14[[#This Row],[Quantity_Sold]])</f>
        <v>22</v>
      </c>
      <c r="R333" s="4" t="str">
        <f>TRIM(Table14[[#This Row],[Product_Category]])</f>
        <v>Electronics</v>
      </c>
      <c r="S333" s="4" t="str">
        <f>PROPER(Table14[[#This Row],[Customer_Type]])</f>
        <v>Returning</v>
      </c>
      <c r="T333" s="13">
        <f>IF(ISBLANK(Table14[[#This Row],[Discount]]),MEDIAN(Table14[Discount]),Table14[[#This Row],[Discount]])</f>
        <v>0.08</v>
      </c>
    </row>
    <row r="334" spans="1:20" x14ac:dyDescent="0.3">
      <c r="A334">
        <v>1122</v>
      </c>
      <c r="B334" s="1">
        <v>45003</v>
      </c>
      <c r="C334" t="s">
        <v>32</v>
      </c>
      <c r="D334" t="s">
        <v>30</v>
      </c>
      <c r="E334">
        <v>78807.73</v>
      </c>
      <c r="F334">
        <v>40</v>
      </c>
      <c r="G334" t="s">
        <v>15</v>
      </c>
      <c r="H334" s="9">
        <v>1816.43</v>
      </c>
      <c r="I334" s="9">
        <v>2264.59</v>
      </c>
      <c r="J334" t="s">
        <v>16</v>
      </c>
      <c r="K334">
        <v>0.13</v>
      </c>
      <c r="L334" s="4" t="s">
        <v>31</v>
      </c>
      <c r="M334" s="4" t="s">
        <v>22</v>
      </c>
      <c r="N334" s="4" t="str">
        <f>IF(ISBLANK(Table14[[#This Row],[Sales_Rep]]),"Unknown",Table14[[#This Row],[Sales_Rep]])</f>
        <v>Alice</v>
      </c>
      <c r="O334" t="str">
        <f>PROPER(Table14[[#This Row],[Region]])</f>
        <v>South</v>
      </c>
      <c r="P334" s="9">
        <f>IF(ISBLANK(Table14[[#This Row],[Sales_Amount]]),MEDIAN(Table14[Sales_Amount]),Table14[[#This Row],[Sales_Amount]])</f>
        <v>78807.73</v>
      </c>
      <c r="Q334" s="11">
        <f>IF(ISBLANK(Table14[[#This Row],[Quantity_Sold]]),MEDIAN(Table14[Quantity_Sold]),Table14[[#This Row],[Quantity_Sold]])</f>
        <v>40</v>
      </c>
      <c r="R334" s="4" t="str">
        <f>TRIM(Table14[[#This Row],[Product_Category]])</f>
        <v>Food</v>
      </c>
      <c r="S334" s="4" t="str">
        <f>PROPER(Table14[[#This Row],[Customer_Type]])</f>
        <v>Returning</v>
      </c>
      <c r="T334" s="13">
        <f>IF(ISBLANK(Table14[[#This Row],[Discount]]),MEDIAN(Table14[Discount]),Table14[[#This Row],[Discount]])</f>
        <v>0.13</v>
      </c>
    </row>
    <row r="335" spans="1:20" x14ac:dyDescent="0.3">
      <c r="A335">
        <v>1175</v>
      </c>
      <c r="B335" s="1">
        <v>45234</v>
      </c>
      <c r="C335" t="s">
        <v>19</v>
      </c>
      <c r="D335" t="s">
        <v>14</v>
      </c>
      <c r="E335">
        <v>58429.35</v>
      </c>
      <c r="F335">
        <v>10</v>
      </c>
      <c r="G335" t="s">
        <v>21</v>
      </c>
      <c r="H335" s="9">
        <v>4849.6099999999997</v>
      </c>
      <c r="I335" s="9">
        <v>7125.53</v>
      </c>
      <c r="J335" t="s">
        <v>16</v>
      </c>
      <c r="K335">
        <v>0.18</v>
      </c>
      <c r="L335" s="4" t="s">
        <v>31</v>
      </c>
      <c r="M335" s="4" t="s">
        <v>22</v>
      </c>
      <c r="N335" s="4" t="str">
        <f>IF(ISBLANK(Table14[[#This Row],[Sales_Rep]]),"Unknown",Table14[[#This Row],[Sales_Rep]])</f>
        <v>Eve</v>
      </c>
      <c r="O335" t="str">
        <f>PROPER(Table14[[#This Row],[Region]])</f>
        <v>East</v>
      </c>
      <c r="P335" s="9">
        <f>IF(ISBLANK(Table14[[#This Row],[Sales_Amount]]),MEDIAN(Table14[Sales_Amount]),Table14[[#This Row],[Sales_Amount]])</f>
        <v>58429.35</v>
      </c>
      <c r="Q335" s="11">
        <f>IF(ISBLANK(Table14[[#This Row],[Quantity_Sold]]),MEDIAN(Table14[Quantity_Sold]),Table14[[#This Row],[Quantity_Sold]])</f>
        <v>10</v>
      </c>
      <c r="R335" s="4" t="str">
        <f>TRIM(Table14[[#This Row],[Product_Category]])</f>
        <v>Electronics</v>
      </c>
      <c r="S335" s="4" t="str">
        <f>PROPER(Table14[[#This Row],[Customer_Type]])</f>
        <v>Returning</v>
      </c>
      <c r="T335" s="13">
        <f>IF(ISBLANK(Table14[[#This Row],[Discount]]),MEDIAN(Table14[Discount]),Table14[[#This Row],[Discount]])</f>
        <v>0.18</v>
      </c>
    </row>
    <row r="336" spans="1:20" x14ac:dyDescent="0.3">
      <c r="A336">
        <v>1391</v>
      </c>
      <c r="B336" s="1">
        <v>45301</v>
      </c>
      <c r="C336" t="s">
        <v>13</v>
      </c>
      <c r="D336" t="s">
        <v>14</v>
      </c>
      <c r="E336">
        <v>193665.02</v>
      </c>
      <c r="F336">
        <v>41</v>
      </c>
      <c r="G336" t="s">
        <v>24</v>
      </c>
      <c r="H336" s="9">
        <v>3561.23</v>
      </c>
      <c r="I336" s="9">
        <v>5190.7</v>
      </c>
      <c r="J336" t="s">
        <v>25</v>
      </c>
      <c r="K336">
        <v>0.09</v>
      </c>
      <c r="L336" s="4" t="s">
        <v>31</v>
      </c>
      <c r="M336" s="4" t="s">
        <v>18</v>
      </c>
      <c r="N336" s="4" t="str">
        <f>IF(ISBLANK(Table14[[#This Row],[Sales_Rep]]),"Unknown",Table14[[#This Row],[Sales_Rep]])</f>
        <v>David</v>
      </c>
      <c r="O336" t="str">
        <f>PROPER(Table14[[#This Row],[Region]])</f>
        <v>East</v>
      </c>
      <c r="P336" s="9">
        <f>IF(ISBLANK(Table14[[#This Row],[Sales_Amount]]),MEDIAN(Table14[Sales_Amount]),Table14[[#This Row],[Sales_Amount]])</f>
        <v>193665.02</v>
      </c>
      <c r="Q336" s="11">
        <f>IF(ISBLANK(Table14[[#This Row],[Quantity_Sold]]),MEDIAN(Table14[Quantity_Sold]),Table14[[#This Row],[Quantity_Sold]])</f>
        <v>41</v>
      </c>
      <c r="R336" s="4" t="str">
        <f>TRIM(Table14[[#This Row],[Product_Category]])</f>
        <v>Clothing</v>
      </c>
      <c r="S336" s="4" t="str">
        <f>PROPER(Table14[[#This Row],[Customer_Type]])</f>
        <v>New</v>
      </c>
      <c r="T336" s="13">
        <f>IF(ISBLANK(Table14[[#This Row],[Discount]]),MEDIAN(Table14[Discount]),Table14[[#This Row],[Discount]])</f>
        <v>0.09</v>
      </c>
    </row>
    <row r="337" spans="1:20" x14ac:dyDescent="0.3">
      <c r="A337">
        <v>1141</v>
      </c>
      <c r="B337" s="1">
        <v>45010</v>
      </c>
      <c r="C337" t="s">
        <v>29</v>
      </c>
      <c r="D337" t="s">
        <v>20</v>
      </c>
      <c r="E337">
        <v>7787.45</v>
      </c>
      <c r="F337">
        <v>3</v>
      </c>
      <c r="G337" t="s">
        <v>21</v>
      </c>
      <c r="H337" s="9">
        <v>2471.73</v>
      </c>
      <c r="I337" s="9">
        <v>3165.63</v>
      </c>
      <c r="J337" t="s">
        <v>16</v>
      </c>
      <c r="K337">
        <v>0.18</v>
      </c>
      <c r="L337" s="4" t="s">
        <v>31</v>
      </c>
      <c r="M337" s="4" t="s">
        <v>22</v>
      </c>
      <c r="N337" s="4" t="str">
        <f>IF(ISBLANK(Table14[[#This Row],[Sales_Rep]]),"Unknown",Table14[[#This Row],[Sales_Rep]])</f>
        <v>Bob</v>
      </c>
      <c r="O337" t="str">
        <f>PROPER(Table14[[#This Row],[Region]])</f>
        <v>North</v>
      </c>
      <c r="P337" s="9">
        <f>IF(ISBLANK(Table14[[#This Row],[Sales_Amount]]),MEDIAN(Table14[Sales_Amount]),Table14[[#This Row],[Sales_Amount]])</f>
        <v>7787.45</v>
      </c>
      <c r="Q337" s="11">
        <f>IF(ISBLANK(Table14[[#This Row],[Quantity_Sold]]),MEDIAN(Table14[Quantity_Sold]),Table14[[#This Row],[Quantity_Sold]])</f>
        <v>3</v>
      </c>
      <c r="R337" s="4" t="str">
        <f>TRIM(Table14[[#This Row],[Product_Category]])</f>
        <v>Electronics</v>
      </c>
      <c r="S337" s="4" t="str">
        <f>PROPER(Table14[[#This Row],[Customer_Type]])</f>
        <v>Returning</v>
      </c>
      <c r="T337" s="13">
        <f>IF(ISBLANK(Table14[[#This Row],[Discount]]),MEDIAN(Table14[Discount]),Table14[[#This Row],[Discount]])</f>
        <v>0.18</v>
      </c>
    </row>
    <row r="338" spans="1:20" x14ac:dyDescent="0.3">
      <c r="A338">
        <v>1392</v>
      </c>
      <c r="B338" s="1">
        <v>45557</v>
      </c>
      <c r="C338" t="s">
        <v>32</v>
      </c>
      <c r="D338" t="s">
        <v>14</v>
      </c>
      <c r="E338">
        <v>12297.35</v>
      </c>
      <c r="F338">
        <v>4</v>
      </c>
      <c r="G338" t="s">
        <v>24</v>
      </c>
      <c r="H338" s="9">
        <v>2986.56</v>
      </c>
      <c r="I338" s="9">
        <v>3704.02</v>
      </c>
      <c r="J338" t="s">
        <v>16</v>
      </c>
      <c r="K338">
        <v>0.17</v>
      </c>
      <c r="L338" s="4" t="s">
        <v>26</v>
      </c>
      <c r="M338" s="4" t="s">
        <v>18</v>
      </c>
      <c r="N338" s="4" t="str">
        <f>IF(ISBLANK(Table14[[#This Row],[Sales_Rep]]),"Unknown",Table14[[#This Row],[Sales_Rep]])</f>
        <v>Alice</v>
      </c>
      <c r="O338" t="str">
        <f>PROPER(Table14[[#This Row],[Region]])</f>
        <v>East</v>
      </c>
      <c r="P338" s="9">
        <f>IF(ISBLANK(Table14[[#This Row],[Sales_Amount]]),MEDIAN(Table14[Sales_Amount]),Table14[[#This Row],[Sales_Amount]])</f>
        <v>12297.35</v>
      </c>
      <c r="Q338" s="11">
        <f>IF(ISBLANK(Table14[[#This Row],[Quantity_Sold]]),MEDIAN(Table14[Quantity_Sold]),Table14[[#This Row],[Quantity_Sold]])</f>
        <v>4</v>
      </c>
      <c r="R338" s="4" t="str">
        <f>TRIM(Table14[[#This Row],[Product_Category]])</f>
        <v>Clothing</v>
      </c>
      <c r="S338" s="4" t="str">
        <f>PROPER(Table14[[#This Row],[Customer_Type]])</f>
        <v>Returning</v>
      </c>
      <c r="T338" s="13">
        <f>IF(ISBLANK(Table14[[#This Row],[Discount]]),MEDIAN(Table14[Discount]),Table14[[#This Row],[Discount]])</f>
        <v>0.17</v>
      </c>
    </row>
    <row r="339" spans="1:20" x14ac:dyDescent="0.3">
      <c r="A339">
        <v>1207</v>
      </c>
      <c r="B339" s="1">
        <v>45615</v>
      </c>
      <c r="C339" t="s">
        <v>13</v>
      </c>
      <c r="D339" t="s">
        <v>20</v>
      </c>
      <c r="E339">
        <v>188695.92</v>
      </c>
      <c r="F339">
        <v>40</v>
      </c>
      <c r="G339" t="s">
        <v>24</v>
      </c>
      <c r="H339" s="9">
        <v>4219.8100000000004</v>
      </c>
      <c r="I339" s="9">
        <v>5615.95</v>
      </c>
      <c r="J339" t="s">
        <v>25</v>
      </c>
      <c r="K339">
        <v>0.16</v>
      </c>
      <c r="L339" s="4" t="s">
        <v>26</v>
      </c>
      <c r="M339" s="4" t="s">
        <v>18</v>
      </c>
      <c r="N339" s="4" t="str">
        <f>IF(ISBLANK(Table14[[#This Row],[Sales_Rep]]),"Unknown",Table14[[#This Row],[Sales_Rep]])</f>
        <v>David</v>
      </c>
      <c r="O339" t="str">
        <f>PROPER(Table14[[#This Row],[Region]])</f>
        <v>North</v>
      </c>
      <c r="P339" s="9">
        <f>IF(ISBLANK(Table14[[#This Row],[Sales_Amount]]),MEDIAN(Table14[Sales_Amount]),Table14[[#This Row],[Sales_Amount]])</f>
        <v>188695.92</v>
      </c>
      <c r="Q339" s="11">
        <f>IF(ISBLANK(Table14[[#This Row],[Quantity_Sold]]),MEDIAN(Table14[Quantity_Sold]),Table14[[#This Row],[Quantity_Sold]])</f>
        <v>40</v>
      </c>
      <c r="R339" s="4" t="str">
        <f>TRIM(Table14[[#This Row],[Product_Category]])</f>
        <v>Clothing</v>
      </c>
      <c r="S339" s="4" t="str">
        <f>PROPER(Table14[[#This Row],[Customer_Type]])</f>
        <v>New</v>
      </c>
      <c r="T339" s="13">
        <f>IF(ISBLANK(Table14[[#This Row],[Discount]]),MEDIAN(Table14[Discount]),Table14[[#This Row],[Discount]])</f>
        <v>0.16</v>
      </c>
    </row>
    <row r="340" spans="1:20" x14ac:dyDescent="0.3">
      <c r="A340">
        <v>1323</v>
      </c>
      <c r="B340" s="1">
        <v>45543</v>
      </c>
      <c r="C340" t="s">
        <v>19</v>
      </c>
      <c r="D340" t="s">
        <v>27</v>
      </c>
      <c r="E340">
        <v>187544.54</v>
      </c>
      <c r="F340">
        <v>44</v>
      </c>
      <c r="G340" t="s">
        <v>21</v>
      </c>
      <c r="H340" s="9">
        <v>3343.84</v>
      </c>
      <c r="I340" s="9">
        <v>4583.2</v>
      </c>
      <c r="J340" t="s">
        <v>25</v>
      </c>
      <c r="K340">
        <v>7.0000000000000007E-2</v>
      </c>
      <c r="L340" s="4" t="s">
        <v>31</v>
      </c>
      <c r="M340" s="4" t="s">
        <v>18</v>
      </c>
      <c r="N340" s="4" t="str">
        <f>IF(ISBLANK(Table14[[#This Row],[Sales_Rep]]),"Unknown",Table14[[#This Row],[Sales_Rep]])</f>
        <v>Eve</v>
      </c>
      <c r="O340" t="str">
        <f>PROPER(Table14[[#This Row],[Region]])</f>
        <v>West</v>
      </c>
      <c r="P340" s="9">
        <f>IF(ISBLANK(Table14[[#This Row],[Sales_Amount]]),MEDIAN(Table14[Sales_Amount]),Table14[[#This Row],[Sales_Amount]])</f>
        <v>187544.54</v>
      </c>
      <c r="Q340" s="11">
        <f>IF(ISBLANK(Table14[[#This Row],[Quantity_Sold]]),MEDIAN(Table14[Quantity_Sold]),Table14[[#This Row],[Quantity_Sold]])</f>
        <v>44</v>
      </c>
      <c r="R340" s="4" t="str">
        <f>TRIM(Table14[[#This Row],[Product_Category]])</f>
        <v>Electronics</v>
      </c>
      <c r="S340" s="4" t="str">
        <f>PROPER(Table14[[#This Row],[Customer_Type]])</f>
        <v>New</v>
      </c>
      <c r="T340" s="13">
        <f>IF(ISBLANK(Table14[[#This Row],[Discount]]),MEDIAN(Table14[Discount]),Table14[[#This Row],[Discount]])</f>
        <v>7.0000000000000007E-2</v>
      </c>
    </row>
    <row r="341" spans="1:20" x14ac:dyDescent="0.3">
      <c r="A341">
        <v>1308</v>
      </c>
      <c r="B341" s="1">
        <v>45101</v>
      </c>
      <c r="C341" t="s">
        <v>13</v>
      </c>
      <c r="D341" t="s">
        <v>30</v>
      </c>
      <c r="E341">
        <v>11298.78</v>
      </c>
      <c r="F341">
        <v>5</v>
      </c>
      <c r="G341" t="s">
        <v>21</v>
      </c>
      <c r="H341" s="9">
        <v>1986.89</v>
      </c>
      <c r="I341" s="9">
        <v>2378.69</v>
      </c>
      <c r="J341" t="s">
        <v>16</v>
      </c>
      <c r="K341">
        <v>0.05</v>
      </c>
      <c r="L341" s="4" t="s">
        <v>31</v>
      </c>
      <c r="M341" s="4" t="s">
        <v>22</v>
      </c>
      <c r="N341" s="4" t="str">
        <f>IF(ISBLANK(Table14[[#This Row],[Sales_Rep]]),"Unknown",Table14[[#This Row],[Sales_Rep]])</f>
        <v>David</v>
      </c>
      <c r="O341" t="str">
        <f>PROPER(Table14[[#This Row],[Region]])</f>
        <v>South</v>
      </c>
      <c r="P341" s="9">
        <f>IF(ISBLANK(Table14[[#This Row],[Sales_Amount]]),MEDIAN(Table14[Sales_Amount]),Table14[[#This Row],[Sales_Amount]])</f>
        <v>11298.78</v>
      </c>
      <c r="Q341" s="11">
        <f>IF(ISBLANK(Table14[[#This Row],[Quantity_Sold]]),MEDIAN(Table14[Quantity_Sold]),Table14[[#This Row],[Quantity_Sold]])</f>
        <v>5</v>
      </c>
      <c r="R341" s="4" t="str">
        <f>TRIM(Table14[[#This Row],[Product_Category]])</f>
        <v>Electronics</v>
      </c>
      <c r="S341" s="4" t="str">
        <f>PROPER(Table14[[#This Row],[Customer_Type]])</f>
        <v>Returning</v>
      </c>
      <c r="T341" s="13">
        <f>IF(ISBLANK(Table14[[#This Row],[Discount]]),MEDIAN(Table14[Discount]),Table14[[#This Row],[Discount]])</f>
        <v>0.05</v>
      </c>
    </row>
    <row r="342" spans="1:20" x14ac:dyDescent="0.3">
      <c r="A342">
        <v>1274</v>
      </c>
      <c r="B342" s="1">
        <v>45292</v>
      </c>
      <c r="C342" t="s">
        <v>32</v>
      </c>
      <c r="D342" t="s">
        <v>20</v>
      </c>
      <c r="E342">
        <v>9559.7000000000007</v>
      </c>
      <c r="F342">
        <v>11</v>
      </c>
      <c r="G342" t="s">
        <v>28</v>
      </c>
      <c r="H342" s="9">
        <v>922.61</v>
      </c>
      <c r="I342" s="9">
        <v>1100.08</v>
      </c>
      <c r="J342" t="s">
        <v>16</v>
      </c>
      <c r="K342">
        <v>0.21</v>
      </c>
      <c r="L342" s="4" t="s">
        <v>26</v>
      </c>
      <c r="M342" s="4" t="s">
        <v>22</v>
      </c>
      <c r="N342" s="4" t="str">
        <f>IF(ISBLANK(Table14[[#This Row],[Sales_Rep]]),"Unknown",Table14[[#This Row],[Sales_Rep]])</f>
        <v>Alice</v>
      </c>
      <c r="O342" t="str">
        <f>PROPER(Table14[[#This Row],[Region]])</f>
        <v>North</v>
      </c>
      <c r="P342" s="9">
        <f>IF(ISBLANK(Table14[[#This Row],[Sales_Amount]]),MEDIAN(Table14[Sales_Amount]),Table14[[#This Row],[Sales_Amount]])</f>
        <v>9559.7000000000007</v>
      </c>
      <c r="Q342" s="11">
        <f>IF(ISBLANK(Table14[[#This Row],[Quantity_Sold]]),MEDIAN(Table14[Quantity_Sold]),Table14[[#This Row],[Quantity_Sold]])</f>
        <v>11</v>
      </c>
      <c r="R342" s="4" t="str">
        <f>TRIM(Table14[[#This Row],[Product_Category]])</f>
        <v>Furniture</v>
      </c>
      <c r="S342" s="4" t="str">
        <f>PROPER(Table14[[#This Row],[Customer_Type]])</f>
        <v>Returning</v>
      </c>
      <c r="T342" s="13">
        <f>IF(ISBLANK(Table14[[#This Row],[Discount]]),MEDIAN(Table14[Discount]),Table14[[#This Row],[Discount]])</f>
        <v>0.21</v>
      </c>
    </row>
    <row r="343" spans="1:20" x14ac:dyDescent="0.3">
      <c r="A343">
        <v>1285</v>
      </c>
      <c r="B343" s="1">
        <v>45448</v>
      </c>
      <c r="C343" t="s">
        <v>13</v>
      </c>
      <c r="D343" t="s">
        <v>27</v>
      </c>
      <c r="E343">
        <v>23380.85</v>
      </c>
      <c r="F343">
        <v>8</v>
      </c>
      <c r="G343" t="s">
        <v>21</v>
      </c>
      <c r="H343" s="9">
        <v>2647.12</v>
      </c>
      <c r="I343" s="9">
        <v>3438.36</v>
      </c>
      <c r="J343" t="s">
        <v>25</v>
      </c>
      <c r="K343">
        <v>0.15</v>
      </c>
      <c r="L343" s="4" t="s">
        <v>17</v>
      </c>
      <c r="M343" s="4" t="s">
        <v>22</v>
      </c>
      <c r="N343" s="4" t="str">
        <f>IF(ISBLANK(Table14[[#This Row],[Sales_Rep]]),"Unknown",Table14[[#This Row],[Sales_Rep]])</f>
        <v>David</v>
      </c>
      <c r="O343" t="str">
        <f>PROPER(Table14[[#This Row],[Region]])</f>
        <v>West</v>
      </c>
      <c r="P343" s="9">
        <f>IF(ISBLANK(Table14[[#This Row],[Sales_Amount]]),MEDIAN(Table14[Sales_Amount]),Table14[[#This Row],[Sales_Amount]])</f>
        <v>23380.85</v>
      </c>
      <c r="Q343" s="11">
        <f>IF(ISBLANK(Table14[[#This Row],[Quantity_Sold]]),MEDIAN(Table14[Quantity_Sold]),Table14[[#This Row],[Quantity_Sold]])</f>
        <v>8</v>
      </c>
      <c r="R343" s="4" t="str">
        <f>TRIM(Table14[[#This Row],[Product_Category]])</f>
        <v>Electronics</v>
      </c>
      <c r="S343" s="4" t="str">
        <f>PROPER(Table14[[#This Row],[Customer_Type]])</f>
        <v>New</v>
      </c>
      <c r="T343" s="13">
        <f>IF(ISBLANK(Table14[[#This Row],[Discount]]),MEDIAN(Table14[Discount]),Table14[[#This Row],[Discount]])</f>
        <v>0.15</v>
      </c>
    </row>
    <row r="344" spans="1:20" x14ac:dyDescent="0.3">
      <c r="A344">
        <v>1374</v>
      </c>
      <c r="B344" s="1">
        <v>45036</v>
      </c>
      <c r="C344" t="s">
        <v>23</v>
      </c>
      <c r="D344" t="s">
        <v>27</v>
      </c>
      <c r="E344">
        <v>216478.73</v>
      </c>
      <c r="F344">
        <v>49</v>
      </c>
      <c r="G344" t="s">
        <v>28</v>
      </c>
      <c r="H344" s="9">
        <v>4036.06</v>
      </c>
      <c r="I344" s="9">
        <v>5813.07</v>
      </c>
      <c r="J344" t="s">
        <v>25</v>
      </c>
      <c r="K344">
        <v>0.24</v>
      </c>
      <c r="L344" s="4" t="s">
        <v>17</v>
      </c>
      <c r="M344" s="4" t="s">
        <v>18</v>
      </c>
      <c r="N344" s="4" t="str">
        <f>IF(ISBLANK(Table14[[#This Row],[Sales_Rep]]),"Unknown",Table14[[#This Row],[Sales_Rep]])</f>
        <v>Charlie</v>
      </c>
      <c r="O344" t="str">
        <f>PROPER(Table14[[#This Row],[Region]])</f>
        <v>West</v>
      </c>
      <c r="P344" s="9">
        <f>IF(ISBLANK(Table14[[#This Row],[Sales_Amount]]),MEDIAN(Table14[Sales_Amount]),Table14[[#This Row],[Sales_Amount]])</f>
        <v>216478.73</v>
      </c>
      <c r="Q344" s="11">
        <f>IF(ISBLANK(Table14[[#This Row],[Quantity_Sold]]),MEDIAN(Table14[Quantity_Sold]),Table14[[#This Row],[Quantity_Sold]])</f>
        <v>49</v>
      </c>
      <c r="R344" s="4" t="str">
        <f>TRIM(Table14[[#This Row],[Product_Category]])</f>
        <v>Furniture</v>
      </c>
      <c r="S344" s="4" t="str">
        <f>PROPER(Table14[[#This Row],[Customer_Type]])</f>
        <v>New</v>
      </c>
      <c r="T344" s="13">
        <f>IF(ISBLANK(Table14[[#This Row],[Discount]]),MEDIAN(Table14[Discount]),Table14[[#This Row],[Discount]])</f>
        <v>0.24</v>
      </c>
    </row>
    <row r="345" spans="1:20" x14ac:dyDescent="0.3">
      <c r="A345">
        <v>1494</v>
      </c>
      <c r="B345" s="1">
        <v>45043</v>
      </c>
      <c r="C345" t="s">
        <v>13</v>
      </c>
      <c r="D345" t="s">
        <v>27</v>
      </c>
      <c r="E345">
        <v>3658.94</v>
      </c>
      <c r="F345">
        <v>1</v>
      </c>
      <c r="G345" t="s">
        <v>24</v>
      </c>
      <c r="H345" s="9">
        <v>3092.25</v>
      </c>
      <c r="I345" s="9">
        <v>3977.11</v>
      </c>
      <c r="J345" t="s">
        <v>25</v>
      </c>
      <c r="K345">
        <v>0.08</v>
      </c>
      <c r="L345" s="4" t="s">
        <v>17</v>
      </c>
      <c r="M345" s="4" t="s">
        <v>22</v>
      </c>
      <c r="N345" s="4" t="str">
        <f>IF(ISBLANK(Table14[[#This Row],[Sales_Rep]]),"Unknown",Table14[[#This Row],[Sales_Rep]])</f>
        <v>David</v>
      </c>
      <c r="O345" t="str">
        <f>PROPER(Table14[[#This Row],[Region]])</f>
        <v>West</v>
      </c>
      <c r="P345" s="9">
        <f>IF(ISBLANK(Table14[[#This Row],[Sales_Amount]]),MEDIAN(Table14[Sales_Amount]),Table14[[#This Row],[Sales_Amount]])</f>
        <v>3658.94</v>
      </c>
      <c r="Q345" s="11">
        <f>IF(ISBLANK(Table14[[#This Row],[Quantity_Sold]]),MEDIAN(Table14[Quantity_Sold]),Table14[[#This Row],[Quantity_Sold]])</f>
        <v>1</v>
      </c>
      <c r="R345" s="4" t="str">
        <f>TRIM(Table14[[#This Row],[Product_Category]])</f>
        <v>Clothing</v>
      </c>
      <c r="S345" s="4" t="str">
        <f>PROPER(Table14[[#This Row],[Customer_Type]])</f>
        <v>New</v>
      </c>
      <c r="T345" s="13">
        <f>IF(ISBLANK(Table14[[#This Row],[Discount]]),MEDIAN(Table14[Discount]),Table14[[#This Row],[Discount]])</f>
        <v>0.08</v>
      </c>
    </row>
    <row r="346" spans="1:20" x14ac:dyDescent="0.3">
      <c r="A346">
        <v>1362</v>
      </c>
      <c r="B346" s="1">
        <v>45245</v>
      </c>
      <c r="C346" t="s">
        <v>29</v>
      </c>
      <c r="D346" t="s">
        <v>30</v>
      </c>
      <c r="E346">
        <v>34178.480000000003</v>
      </c>
      <c r="F346">
        <v>10</v>
      </c>
      <c r="G346" t="s">
        <v>28</v>
      </c>
      <c r="H346" s="9">
        <v>2597.81</v>
      </c>
      <c r="I346" s="9">
        <v>3487.6</v>
      </c>
      <c r="J346" t="s">
        <v>25</v>
      </c>
      <c r="K346">
        <v>0.02</v>
      </c>
      <c r="L346" s="4" t="s">
        <v>26</v>
      </c>
      <c r="M346" s="4" t="s">
        <v>22</v>
      </c>
      <c r="N346" s="4" t="str">
        <f>IF(ISBLANK(Table14[[#This Row],[Sales_Rep]]),"Unknown",Table14[[#This Row],[Sales_Rep]])</f>
        <v>Bob</v>
      </c>
      <c r="O346" t="str">
        <f>PROPER(Table14[[#This Row],[Region]])</f>
        <v>South</v>
      </c>
      <c r="P346" s="9">
        <f>IF(ISBLANK(Table14[[#This Row],[Sales_Amount]]),MEDIAN(Table14[Sales_Amount]),Table14[[#This Row],[Sales_Amount]])</f>
        <v>34178.480000000003</v>
      </c>
      <c r="Q346" s="11">
        <f>IF(ISBLANK(Table14[[#This Row],[Quantity_Sold]]),MEDIAN(Table14[Quantity_Sold]),Table14[[#This Row],[Quantity_Sold]])</f>
        <v>10</v>
      </c>
      <c r="R346" s="4" t="str">
        <f>TRIM(Table14[[#This Row],[Product_Category]])</f>
        <v>Furniture</v>
      </c>
      <c r="S346" s="4" t="str">
        <f>PROPER(Table14[[#This Row],[Customer_Type]])</f>
        <v>New</v>
      </c>
      <c r="T346" s="13">
        <f>IF(ISBLANK(Table14[[#This Row],[Discount]]),MEDIAN(Table14[Discount]),Table14[[#This Row],[Discount]])</f>
        <v>0.02</v>
      </c>
    </row>
    <row r="347" spans="1:20" x14ac:dyDescent="0.3">
      <c r="A347">
        <v>1144</v>
      </c>
      <c r="B347" s="1">
        <v>45246</v>
      </c>
      <c r="C347" t="s">
        <v>29</v>
      </c>
      <c r="D347" t="s">
        <v>20</v>
      </c>
      <c r="E347">
        <v>21717.07</v>
      </c>
      <c r="F347">
        <v>13</v>
      </c>
      <c r="G347" t="s">
        <v>15</v>
      </c>
      <c r="H347" s="9">
        <v>1408.71</v>
      </c>
      <c r="I347" s="9">
        <v>2088.1799999999998</v>
      </c>
      <c r="J347" t="s">
        <v>16</v>
      </c>
      <c r="K347">
        <v>0.2</v>
      </c>
      <c r="L347" s="4" t="s">
        <v>31</v>
      </c>
      <c r="M347" s="4" t="s">
        <v>22</v>
      </c>
      <c r="N347" s="4" t="str">
        <f>IF(ISBLANK(Table14[[#This Row],[Sales_Rep]]),"Unknown",Table14[[#This Row],[Sales_Rep]])</f>
        <v>Bob</v>
      </c>
      <c r="O347" t="str">
        <f>PROPER(Table14[[#This Row],[Region]])</f>
        <v>North</v>
      </c>
      <c r="P347" s="9">
        <f>IF(ISBLANK(Table14[[#This Row],[Sales_Amount]]),MEDIAN(Table14[Sales_Amount]),Table14[[#This Row],[Sales_Amount]])</f>
        <v>21717.07</v>
      </c>
      <c r="Q347" s="11">
        <f>IF(ISBLANK(Table14[[#This Row],[Quantity_Sold]]),MEDIAN(Table14[Quantity_Sold]),Table14[[#This Row],[Quantity_Sold]])</f>
        <v>13</v>
      </c>
      <c r="R347" s="4" t="str">
        <f>TRIM(Table14[[#This Row],[Product_Category]])</f>
        <v>Food</v>
      </c>
      <c r="S347" s="4" t="str">
        <f>PROPER(Table14[[#This Row],[Customer_Type]])</f>
        <v>Returning</v>
      </c>
      <c r="T347" s="13">
        <f>IF(ISBLANK(Table14[[#This Row],[Discount]]),MEDIAN(Table14[Discount]),Table14[[#This Row],[Discount]])</f>
        <v>0.2</v>
      </c>
    </row>
    <row r="348" spans="1:20" x14ac:dyDescent="0.3">
      <c r="A348">
        <v>1239</v>
      </c>
      <c r="B348" s="1">
        <v>45122</v>
      </c>
      <c r="C348" t="s">
        <v>23</v>
      </c>
      <c r="D348" t="s">
        <v>30</v>
      </c>
      <c r="E348">
        <v>39038.980000000003</v>
      </c>
      <c r="F348">
        <v>16</v>
      </c>
      <c r="G348" t="s">
        <v>24</v>
      </c>
      <c r="H348" s="9">
        <v>2200.09</v>
      </c>
      <c r="I348" s="9">
        <v>2711.04</v>
      </c>
      <c r="J348" t="s">
        <v>16</v>
      </c>
      <c r="K348">
        <v>0.1</v>
      </c>
      <c r="L348" s="4" t="s">
        <v>26</v>
      </c>
      <c r="M348" s="4" t="s">
        <v>18</v>
      </c>
      <c r="N348" s="4" t="str">
        <f>IF(ISBLANK(Table14[[#This Row],[Sales_Rep]]),"Unknown",Table14[[#This Row],[Sales_Rep]])</f>
        <v>Charlie</v>
      </c>
      <c r="O348" t="str">
        <f>PROPER(Table14[[#This Row],[Region]])</f>
        <v>South</v>
      </c>
      <c r="P348" s="9">
        <f>IF(ISBLANK(Table14[[#This Row],[Sales_Amount]]),MEDIAN(Table14[Sales_Amount]),Table14[[#This Row],[Sales_Amount]])</f>
        <v>39038.980000000003</v>
      </c>
      <c r="Q348" s="11">
        <f>IF(ISBLANK(Table14[[#This Row],[Quantity_Sold]]),MEDIAN(Table14[Quantity_Sold]),Table14[[#This Row],[Quantity_Sold]])</f>
        <v>16</v>
      </c>
      <c r="R348" s="4" t="str">
        <f>TRIM(Table14[[#This Row],[Product_Category]])</f>
        <v>Clothing</v>
      </c>
      <c r="S348" s="4" t="str">
        <f>PROPER(Table14[[#This Row],[Customer_Type]])</f>
        <v>Returning</v>
      </c>
      <c r="T348" s="13">
        <f>IF(ISBLANK(Table14[[#This Row],[Discount]]),MEDIAN(Table14[Discount]),Table14[[#This Row],[Discount]])</f>
        <v>0.1</v>
      </c>
    </row>
    <row r="349" spans="1:20" x14ac:dyDescent="0.3">
      <c r="A349">
        <v>1016</v>
      </c>
      <c r="B349" s="1">
        <v>45283</v>
      </c>
      <c r="C349" t="s">
        <v>32</v>
      </c>
      <c r="D349" t="s">
        <v>20</v>
      </c>
      <c r="E349">
        <v>5873.55</v>
      </c>
      <c r="F349">
        <v>7</v>
      </c>
      <c r="G349" t="s">
        <v>15</v>
      </c>
      <c r="H349" s="9">
        <v>1018.81</v>
      </c>
      <c r="I349" s="9">
        <v>1181.8</v>
      </c>
      <c r="J349" t="s">
        <v>16</v>
      </c>
      <c r="K349">
        <v>0.28999999999999998</v>
      </c>
      <c r="L349" s="4" t="s">
        <v>26</v>
      </c>
      <c r="M349" s="4" t="s">
        <v>22</v>
      </c>
      <c r="N349" s="4" t="str">
        <f>IF(ISBLANK(Table14[[#This Row],[Sales_Rep]]),"Unknown",Table14[[#This Row],[Sales_Rep]])</f>
        <v>Alice</v>
      </c>
      <c r="O349" t="str">
        <f>PROPER(Table14[[#This Row],[Region]])</f>
        <v>North</v>
      </c>
      <c r="P349" s="9">
        <f>IF(ISBLANK(Table14[[#This Row],[Sales_Amount]]),MEDIAN(Table14[Sales_Amount]),Table14[[#This Row],[Sales_Amount]])</f>
        <v>5873.55</v>
      </c>
      <c r="Q349" s="11">
        <f>IF(ISBLANK(Table14[[#This Row],[Quantity_Sold]]),MEDIAN(Table14[Quantity_Sold]),Table14[[#This Row],[Quantity_Sold]])</f>
        <v>7</v>
      </c>
      <c r="R349" s="4" t="str">
        <f>TRIM(Table14[[#This Row],[Product_Category]])</f>
        <v>Food</v>
      </c>
      <c r="S349" s="4" t="str">
        <f>PROPER(Table14[[#This Row],[Customer_Type]])</f>
        <v>Returning</v>
      </c>
      <c r="T349" s="13">
        <f>IF(ISBLANK(Table14[[#This Row],[Discount]]),MEDIAN(Table14[Discount]),Table14[[#This Row],[Discount]])</f>
        <v>0.28999999999999998</v>
      </c>
    </row>
    <row r="350" spans="1:20" x14ac:dyDescent="0.3">
      <c r="A350">
        <v>1242</v>
      </c>
      <c r="B350" s="1">
        <v>45629</v>
      </c>
      <c r="C350" t="s">
        <v>29</v>
      </c>
      <c r="D350" t="s">
        <v>20</v>
      </c>
      <c r="E350">
        <v>228693.54</v>
      </c>
      <c r="F350">
        <v>36</v>
      </c>
      <c r="G350" t="s">
        <v>24</v>
      </c>
      <c r="H350" s="9">
        <v>4778.04</v>
      </c>
      <c r="I350" s="9">
        <v>6617.29</v>
      </c>
      <c r="J350" t="s">
        <v>25</v>
      </c>
      <c r="K350">
        <v>0.04</v>
      </c>
      <c r="L350" s="4" t="s">
        <v>31</v>
      </c>
      <c r="M350" s="4" t="s">
        <v>22</v>
      </c>
      <c r="N350" s="4" t="str">
        <f>IF(ISBLANK(Table14[[#This Row],[Sales_Rep]]),"Unknown",Table14[[#This Row],[Sales_Rep]])</f>
        <v>Bob</v>
      </c>
      <c r="O350" t="str">
        <f>PROPER(Table14[[#This Row],[Region]])</f>
        <v>North</v>
      </c>
      <c r="P350" s="9">
        <f>IF(ISBLANK(Table14[[#This Row],[Sales_Amount]]),MEDIAN(Table14[Sales_Amount]),Table14[[#This Row],[Sales_Amount]])</f>
        <v>228693.54</v>
      </c>
      <c r="Q350" s="11">
        <f>IF(ISBLANK(Table14[[#This Row],[Quantity_Sold]]),MEDIAN(Table14[Quantity_Sold]),Table14[[#This Row],[Quantity_Sold]])</f>
        <v>36</v>
      </c>
      <c r="R350" s="4" t="str">
        <f>TRIM(Table14[[#This Row],[Product_Category]])</f>
        <v>Clothing</v>
      </c>
      <c r="S350" s="4" t="str">
        <f>PROPER(Table14[[#This Row],[Customer_Type]])</f>
        <v>New</v>
      </c>
      <c r="T350" s="13">
        <f>IF(ISBLANK(Table14[[#This Row],[Discount]]),MEDIAN(Table14[Discount]),Table14[[#This Row],[Discount]])</f>
        <v>0.04</v>
      </c>
    </row>
    <row r="351" spans="1:20" x14ac:dyDescent="0.3">
      <c r="A351">
        <v>1044</v>
      </c>
      <c r="B351" s="1">
        <v>45219</v>
      </c>
      <c r="C351" t="s">
        <v>19</v>
      </c>
      <c r="D351" t="s">
        <v>20</v>
      </c>
      <c r="E351">
        <v>1487.17</v>
      </c>
      <c r="F351">
        <v>8</v>
      </c>
      <c r="G351" t="s">
        <v>15</v>
      </c>
      <c r="H351" s="9">
        <v>159.68</v>
      </c>
      <c r="I351" s="9">
        <v>232.37</v>
      </c>
      <c r="J351" t="s">
        <v>25</v>
      </c>
      <c r="K351">
        <v>0.2</v>
      </c>
      <c r="L351" s="4" t="s">
        <v>26</v>
      </c>
      <c r="M351" s="4" t="s">
        <v>18</v>
      </c>
      <c r="N351" s="4" t="str">
        <f>IF(ISBLANK(Table14[[#This Row],[Sales_Rep]]),"Unknown",Table14[[#This Row],[Sales_Rep]])</f>
        <v>Eve</v>
      </c>
      <c r="O351" t="str">
        <f>PROPER(Table14[[#This Row],[Region]])</f>
        <v>North</v>
      </c>
      <c r="P351" s="9">
        <f>IF(ISBLANK(Table14[[#This Row],[Sales_Amount]]),MEDIAN(Table14[Sales_Amount]),Table14[[#This Row],[Sales_Amount]])</f>
        <v>1487.17</v>
      </c>
      <c r="Q351" s="11">
        <f>IF(ISBLANK(Table14[[#This Row],[Quantity_Sold]]),MEDIAN(Table14[Quantity_Sold]),Table14[[#This Row],[Quantity_Sold]])</f>
        <v>8</v>
      </c>
      <c r="R351" s="4" t="str">
        <f>TRIM(Table14[[#This Row],[Product_Category]])</f>
        <v>Food</v>
      </c>
      <c r="S351" s="4" t="str">
        <f>PROPER(Table14[[#This Row],[Customer_Type]])</f>
        <v>New</v>
      </c>
      <c r="T351" s="13">
        <f>IF(ISBLANK(Table14[[#This Row],[Discount]]),MEDIAN(Table14[Discount]),Table14[[#This Row],[Discount]])</f>
        <v>0.2</v>
      </c>
    </row>
    <row r="352" spans="1:20" x14ac:dyDescent="0.3">
      <c r="A352">
        <v>1119</v>
      </c>
      <c r="B352" s="1">
        <v>45251</v>
      </c>
      <c r="C352" t="s">
        <v>29</v>
      </c>
      <c r="D352" t="s">
        <v>30</v>
      </c>
      <c r="E352">
        <v>37612.910000000003</v>
      </c>
      <c r="F352">
        <v>18</v>
      </c>
      <c r="G352" t="s">
        <v>15</v>
      </c>
      <c r="H352" s="9">
        <v>2159.9699999999998</v>
      </c>
      <c r="I352" s="9">
        <v>2548.3000000000002</v>
      </c>
      <c r="J352" t="s">
        <v>16</v>
      </c>
      <c r="K352">
        <v>0.18</v>
      </c>
      <c r="L352" s="4" t="s">
        <v>17</v>
      </c>
      <c r="M352" s="4" t="s">
        <v>18</v>
      </c>
      <c r="N352" s="4" t="str">
        <f>IF(ISBLANK(Table14[[#This Row],[Sales_Rep]]),"Unknown",Table14[[#This Row],[Sales_Rep]])</f>
        <v>Bob</v>
      </c>
      <c r="O352" t="str">
        <f>PROPER(Table14[[#This Row],[Region]])</f>
        <v>South</v>
      </c>
      <c r="P352" s="9">
        <f>IF(ISBLANK(Table14[[#This Row],[Sales_Amount]]),MEDIAN(Table14[Sales_Amount]),Table14[[#This Row],[Sales_Amount]])</f>
        <v>37612.910000000003</v>
      </c>
      <c r="Q352" s="11">
        <f>IF(ISBLANK(Table14[[#This Row],[Quantity_Sold]]),MEDIAN(Table14[Quantity_Sold]),Table14[[#This Row],[Quantity_Sold]])</f>
        <v>18</v>
      </c>
      <c r="R352" s="4" t="str">
        <f>TRIM(Table14[[#This Row],[Product_Category]])</f>
        <v>Food</v>
      </c>
      <c r="S352" s="4" t="str">
        <f>PROPER(Table14[[#This Row],[Customer_Type]])</f>
        <v>Returning</v>
      </c>
      <c r="T352" s="13">
        <f>IF(ISBLANK(Table14[[#This Row],[Discount]]),MEDIAN(Table14[Discount]),Table14[[#This Row],[Discount]])</f>
        <v>0.18</v>
      </c>
    </row>
    <row r="353" spans="1:20" x14ac:dyDescent="0.3">
      <c r="A353">
        <v>1065</v>
      </c>
      <c r="B353" s="1">
        <v>45353</v>
      </c>
      <c r="C353" t="s">
        <v>29</v>
      </c>
      <c r="D353" t="s">
        <v>30</v>
      </c>
      <c r="E353">
        <v>23956.31</v>
      </c>
      <c r="F353">
        <v>5</v>
      </c>
      <c r="G353" t="s">
        <v>21</v>
      </c>
      <c r="H353" s="9">
        <v>4447.45</v>
      </c>
      <c r="I353" s="9">
        <v>6388.35</v>
      </c>
      <c r="J353" t="s">
        <v>25</v>
      </c>
      <c r="K353">
        <v>0.25</v>
      </c>
      <c r="L353" s="4" t="s">
        <v>31</v>
      </c>
      <c r="M353" s="4" t="s">
        <v>18</v>
      </c>
      <c r="N353" s="4" t="str">
        <f>IF(ISBLANK(Table14[[#This Row],[Sales_Rep]]),"Unknown",Table14[[#This Row],[Sales_Rep]])</f>
        <v>Bob</v>
      </c>
      <c r="O353" t="str">
        <f>PROPER(Table14[[#This Row],[Region]])</f>
        <v>South</v>
      </c>
      <c r="P353" s="9">
        <f>IF(ISBLANK(Table14[[#This Row],[Sales_Amount]]),MEDIAN(Table14[Sales_Amount]),Table14[[#This Row],[Sales_Amount]])</f>
        <v>23956.31</v>
      </c>
      <c r="Q353" s="11">
        <f>IF(ISBLANK(Table14[[#This Row],[Quantity_Sold]]),MEDIAN(Table14[Quantity_Sold]),Table14[[#This Row],[Quantity_Sold]])</f>
        <v>5</v>
      </c>
      <c r="R353" s="4" t="str">
        <f>TRIM(Table14[[#This Row],[Product_Category]])</f>
        <v>Electronics</v>
      </c>
      <c r="S353" s="4" t="str">
        <f>PROPER(Table14[[#This Row],[Customer_Type]])</f>
        <v>New</v>
      </c>
      <c r="T353" s="13">
        <f>IF(ISBLANK(Table14[[#This Row],[Discount]]),MEDIAN(Table14[Discount]),Table14[[#This Row],[Discount]])</f>
        <v>0.25</v>
      </c>
    </row>
    <row r="354" spans="1:20" x14ac:dyDescent="0.3">
      <c r="A354">
        <v>1386</v>
      </c>
      <c r="B354" s="1">
        <v>45309</v>
      </c>
      <c r="C354" t="s">
        <v>32</v>
      </c>
      <c r="D354" t="s">
        <v>14</v>
      </c>
      <c r="E354">
        <v>207701.65</v>
      </c>
      <c r="F354">
        <v>43</v>
      </c>
      <c r="G354" t="s">
        <v>15</v>
      </c>
      <c r="H354" s="9">
        <v>4568.1899999999996</v>
      </c>
      <c r="I354" s="9">
        <v>5307.99</v>
      </c>
      <c r="J354" t="s">
        <v>25</v>
      </c>
      <c r="K354">
        <v>0.09</v>
      </c>
      <c r="L354" s="4" t="s">
        <v>17</v>
      </c>
      <c r="M354" s="4" t="s">
        <v>18</v>
      </c>
      <c r="N354" s="4" t="str">
        <f>IF(ISBLANK(Table14[[#This Row],[Sales_Rep]]),"Unknown",Table14[[#This Row],[Sales_Rep]])</f>
        <v>Alice</v>
      </c>
      <c r="O354" t="str">
        <f>PROPER(Table14[[#This Row],[Region]])</f>
        <v>East</v>
      </c>
      <c r="P354" s="9">
        <f>IF(ISBLANK(Table14[[#This Row],[Sales_Amount]]),MEDIAN(Table14[Sales_Amount]),Table14[[#This Row],[Sales_Amount]])</f>
        <v>207701.65</v>
      </c>
      <c r="Q354" s="11">
        <f>IF(ISBLANK(Table14[[#This Row],[Quantity_Sold]]),MEDIAN(Table14[Quantity_Sold]),Table14[[#This Row],[Quantity_Sold]])</f>
        <v>43</v>
      </c>
      <c r="R354" s="4" t="str">
        <f>TRIM(Table14[[#This Row],[Product_Category]])</f>
        <v>Food</v>
      </c>
      <c r="S354" s="4" t="str">
        <f>PROPER(Table14[[#This Row],[Customer_Type]])</f>
        <v>New</v>
      </c>
      <c r="T354" s="13">
        <f>IF(ISBLANK(Table14[[#This Row],[Discount]]),MEDIAN(Table14[Discount]),Table14[[#This Row],[Discount]])</f>
        <v>0.09</v>
      </c>
    </row>
    <row r="355" spans="1:20" x14ac:dyDescent="0.3">
      <c r="A355">
        <v>1027</v>
      </c>
      <c r="B355" s="1">
        <v>45498</v>
      </c>
      <c r="C355" t="s">
        <v>13</v>
      </c>
      <c r="D355" t="s">
        <v>20</v>
      </c>
      <c r="E355">
        <v>125272.85</v>
      </c>
      <c r="F355">
        <v>27</v>
      </c>
      <c r="G355" t="s">
        <v>24</v>
      </c>
      <c r="H355" s="9">
        <v>4346.57</v>
      </c>
      <c r="I355" s="9">
        <v>6025.63</v>
      </c>
      <c r="J355" t="s">
        <v>16</v>
      </c>
      <c r="K355">
        <v>0.23</v>
      </c>
      <c r="L355" s="4" t="s">
        <v>26</v>
      </c>
      <c r="M355" s="4" t="s">
        <v>18</v>
      </c>
      <c r="N355" s="4" t="str">
        <f>IF(ISBLANK(Table14[[#This Row],[Sales_Rep]]),"Unknown",Table14[[#This Row],[Sales_Rep]])</f>
        <v>David</v>
      </c>
      <c r="O355" t="str">
        <f>PROPER(Table14[[#This Row],[Region]])</f>
        <v>North</v>
      </c>
      <c r="P355" s="9">
        <f>IF(ISBLANK(Table14[[#This Row],[Sales_Amount]]),MEDIAN(Table14[Sales_Amount]),Table14[[#This Row],[Sales_Amount]])</f>
        <v>125272.85</v>
      </c>
      <c r="Q355" s="11">
        <f>IF(ISBLANK(Table14[[#This Row],[Quantity_Sold]]),MEDIAN(Table14[Quantity_Sold]),Table14[[#This Row],[Quantity_Sold]])</f>
        <v>27</v>
      </c>
      <c r="R355" s="4" t="str">
        <f>TRIM(Table14[[#This Row],[Product_Category]])</f>
        <v>Clothing</v>
      </c>
      <c r="S355" s="4" t="str">
        <f>PROPER(Table14[[#This Row],[Customer_Type]])</f>
        <v>Returning</v>
      </c>
      <c r="T355" s="13">
        <f>IF(ISBLANK(Table14[[#This Row],[Discount]]),MEDIAN(Table14[Discount]),Table14[[#This Row],[Discount]])</f>
        <v>0.23</v>
      </c>
    </row>
    <row r="356" spans="1:20" x14ac:dyDescent="0.3">
      <c r="A356">
        <v>1047</v>
      </c>
      <c r="B356" s="1">
        <v>44955</v>
      </c>
      <c r="C356" t="s">
        <v>29</v>
      </c>
      <c r="D356" t="s">
        <v>30</v>
      </c>
      <c r="E356">
        <v>79475.92</v>
      </c>
      <c r="F356">
        <v>17</v>
      </c>
      <c r="G356" t="s">
        <v>24</v>
      </c>
      <c r="H356" s="9">
        <v>4303.37</v>
      </c>
      <c r="I356" s="9">
        <v>5917.79</v>
      </c>
      <c r="J356" t="s">
        <v>16</v>
      </c>
      <c r="K356">
        <v>0.21</v>
      </c>
      <c r="L356" s="4" t="s">
        <v>17</v>
      </c>
      <c r="M356" s="4" t="s">
        <v>18</v>
      </c>
      <c r="N356" s="4" t="str">
        <f>IF(ISBLANK(Table14[[#This Row],[Sales_Rep]]),"Unknown",Table14[[#This Row],[Sales_Rep]])</f>
        <v>Bob</v>
      </c>
      <c r="O356" t="str">
        <f>PROPER(Table14[[#This Row],[Region]])</f>
        <v>South</v>
      </c>
      <c r="P356" s="9">
        <f>IF(ISBLANK(Table14[[#This Row],[Sales_Amount]]),MEDIAN(Table14[Sales_Amount]),Table14[[#This Row],[Sales_Amount]])</f>
        <v>79475.92</v>
      </c>
      <c r="Q356" s="11">
        <f>IF(ISBLANK(Table14[[#This Row],[Quantity_Sold]]),MEDIAN(Table14[Quantity_Sold]),Table14[[#This Row],[Quantity_Sold]])</f>
        <v>17</v>
      </c>
      <c r="R356" s="4" t="str">
        <f>TRIM(Table14[[#This Row],[Product_Category]])</f>
        <v>Clothing</v>
      </c>
      <c r="S356" s="4" t="str">
        <f>PROPER(Table14[[#This Row],[Customer_Type]])</f>
        <v>Returning</v>
      </c>
      <c r="T356" s="13">
        <f>IF(ISBLANK(Table14[[#This Row],[Discount]]),MEDIAN(Table14[Discount]),Table14[[#This Row],[Discount]])</f>
        <v>0.21</v>
      </c>
    </row>
    <row r="357" spans="1:20" x14ac:dyDescent="0.3">
      <c r="A357">
        <v>1037</v>
      </c>
      <c r="B357" s="1">
        <v>45211</v>
      </c>
      <c r="C357" t="s">
        <v>23</v>
      </c>
      <c r="D357" t="s">
        <v>20</v>
      </c>
      <c r="E357">
        <v>71460.91</v>
      </c>
      <c r="F357">
        <v>14</v>
      </c>
      <c r="G357" t="s">
        <v>24</v>
      </c>
      <c r="H357" s="9">
        <v>4862.78</v>
      </c>
      <c r="I357" s="9">
        <v>5430.16</v>
      </c>
      <c r="J357" t="s">
        <v>16</v>
      </c>
      <c r="K357">
        <v>0.06</v>
      </c>
      <c r="L357" s="4" t="s">
        <v>26</v>
      </c>
      <c r="M357" s="4" t="s">
        <v>22</v>
      </c>
      <c r="N357" s="4" t="str">
        <f>IF(ISBLANK(Table14[[#This Row],[Sales_Rep]]),"Unknown",Table14[[#This Row],[Sales_Rep]])</f>
        <v>Charlie</v>
      </c>
      <c r="O357" t="str">
        <f>PROPER(Table14[[#This Row],[Region]])</f>
        <v>North</v>
      </c>
      <c r="P357" s="9">
        <f>IF(ISBLANK(Table14[[#This Row],[Sales_Amount]]),MEDIAN(Table14[Sales_Amount]),Table14[[#This Row],[Sales_Amount]])</f>
        <v>71460.91</v>
      </c>
      <c r="Q357" s="11">
        <f>IF(ISBLANK(Table14[[#This Row],[Quantity_Sold]]),MEDIAN(Table14[Quantity_Sold]),Table14[[#This Row],[Quantity_Sold]])</f>
        <v>14</v>
      </c>
      <c r="R357" s="4" t="str">
        <f>TRIM(Table14[[#This Row],[Product_Category]])</f>
        <v>Clothing</v>
      </c>
      <c r="S357" s="4" t="str">
        <f>PROPER(Table14[[#This Row],[Customer_Type]])</f>
        <v>Returning</v>
      </c>
      <c r="T357" s="13">
        <f>IF(ISBLANK(Table14[[#This Row],[Discount]]),MEDIAN(Table14[Discount]),Table14[[#This Row],[Discount]])</f>
        <v>0.06</v>
      </c>
    </row>
    <row r="358" spans="1:20" x14ac:dyDescent="0.3">
      <c r="A358">
        <v>1283</v>
      </c>
      <c r="B358" s="1">
        <v>45199</v>
      </c>
      <c r="C358" t="s">
        <v>13</v>
      </c>
      <c r="D358" t="s">
        <v>27</v>
      </c>
      <c r="E358">
        <v>26326.44</v>
      </c>
      <c r="F358">
        <v>35</v>
      </c>
      <c r="G358" t="s">
        <v>24</v>
      </c>
      <c r="H358" s="9">
        <v>745.45</v>
      </c>
      <c r="I358" s="9">
        <v>940.23</v>
      </c>
      <c r="J358" t="s">
        <v>16</v>
      </c>
      <c r="K358">
        <v>0.2</v>
      </c>
      <c r="L358" s="4" t="s">
        <v>17</v>
      </c>
      <c r="M358" s="4" t="s">
        <v>18</v>
      </c>
      <c r="N358" s="4" t="str">
        <f>IF(ISBLANK(Table14[[#This Row],[Sales_Rep]]),"Unknown",Table14[[#This Row],[Sales_Rep]])</f>
        <v>David</v>
      </c>
      <c r="O358" t="str">
        <f>PROPER(Table14[[#This Row],[Region]])</f>
        <v>West</v>
      </c>
      <c r="P358" s="9">
        <f>IF(ISBLANK(Table14[[#This Row],[Sales_Amount]]),MEDIAN(Table14[Sales_Amount]),Table14[[#This Row],[Sales_Amount]])</f>
        <v>26326.44</v>
      </c>
      <c r="Q358" s="11">
        <f>IF(ISBLANK(Table14[[#This Row],[Quantity_Sold]]),MEDIAN(Table14[Quantity_Sold]),Table14[[#This Row],[Quantity_Sold]])</f>
        <v>35</v>
      </c>
      <c r="R358" s="4" t="str">
        <f>TRIM(Table14[[#This Row],[Product_Category]])</f>
        <v>Clothing</v>
      </c>
      <c r="S358" s="4" t="str">
        <f>PROPER(Table14[[#This Row],[Customer_Type]])</f>
        <v>Returning</v>
      </c>
      <c r="T358" s="13">
        <f>IF(ISBLANK(Table14[[#This Row],[Discount]]),MEDIAN(Table14[Discount]),Table14[[#This Row],[Discount]])</f>
        <v>0.2</v>
      </c>
    </row>
    <row r="359" spans="1:20" x14ac:dyDescent="0.3">
      <c r="A359">
        <v>1048</v>
      </c>
      <c r="B359" s="1">
        <v>45554</v>
      </c>
      <c r="C359" t="s">
        <v>19</v>
      </c>
      <c r="D359" t="s">
        <v>20</v>
      </c>
      <c r="E359">
        <v>116725.28</v>
      </c>
      <c r="F359">
        <v>24</v>
      </c>
      <c r="G359" t="s">
        <v>28</v>
      </c>
      <c r="H359" s="9">
        <v>3586.76</v>
      </c>
      <c r="I359" s="9">
        <v>4912.68</v>
      </c>
      <c r="J359" t="s">
        <v>16</v>
      </c>
      <c r="K359">
        <v>0.01</v>
      </c>
      <c r="L359" s="4" t="s">
        <v>31</v>
      </c>
      <c r="M359" s="4" t="s">
        <v>22</v>
      </c>
      <c r="N359" s="4" t="str">
        <f>IF(ISBLANK(Table14[[#This Row],[Sales_Rep]]),"Unknown",Table14[[#This Row],[Sales_Rep]])</f>
        <v>Eve</v>
      </c>
      <c r="O359" t="str">
        <f>PROPER(Table14[[#This Row],[Region]])</f>
        <v>North</v>
      </c>
      <c r="P359" s="9">
        <f>IF(ISBLANK(Table14[[#This Row],[Sales_Amount]]),MEDIAN(Table14[Sales_Amount]),Table14[[#This Row],[Sales_Amount]])</f>
        <v>116725.28</v>
      </c>
      <c r="Q359" s="11">
        <f>IF(ISBLANK(Table14[[#This Row],[Quantity_Sold]]),MEDIAN(Table14[Quantity_Sold]),Table14[[#This Row],[Quantity_Sold]])</f>
        <v>24</v>
      </c>
      <c r="R359" s="4" t="str">
        <f>TRIM(Table14[[#This Row],[Product_Category]])</f>
        <v>Furniture</v>
      </c>
      <c r="S359" s="4" t="str">
        <f>PROPER(Table14[[#This Row],[Customer_Type]])</f>
        <v>Returning</v>
      </c>
      <c r="T359" s="13">
        <f>IF(ISBLANK(Table14[[#This Row],[Discount]]),MEDIAN(Table14[Discount]),Table14[[#This Row],[Discount]])</f>
        <v>0.01</v>
      </c>
    </row>
    <row r="360" spans="1:20" x14ac:dyDescent="0.3">
      <c r="A360">
        <v>1281</v>
      </c>
      <c r="B360" s="1">
        <v>45236</v>
      </c>
      <c r="C360" t="s">
        <v>32</v>
      </c>
      <c r="D360" t="s">
        <v>14</v>
      </c>
      <c r="E360">
        <v>76799.66</v>
      </c>
      <c r="F360">
        <v>41</v>
      </c>
      <c r="G360" t="s">
        <v>28</v>
      </c>
      <c r="H360" s="9">
        <v>1638.28</v>
      </c>
      <c r="I360" s="9">
        <v>1971.75</v>
      </c>
      <c r="J360" t="s">
        <v>16</v>
      </c>
      <c r="K360">
        <v>0.05</v>
      </c>
      <c r="L360" s="4" t="s">
        <v>17</v>
      </c>
      <c r="M360" s="4" t="s">
        <v>22</v>
      </c>
      <c r="N360" s="4" t="str">
        <f>IF(ISBLANK(Table14[[#This Row],[Sales_Rep]]),"Unknown",Table14[[#This Row],[Sales_Rep]])</f>
        <v>Alice</v>
      </c>
      <c r="O360" t="str">
        <f>PROPER(Table14[[#This Row],[Region]])</f>
        <v>East</v>
      </c>
      <c r="P360" s="9">
        <f>IF(ISBLANK(Table14[[#This Row],[Sales_Amount]]),MEDIAN(Table14[Sales_Amount]),Table14[[#This Row],[Sales_Amount]])</f>
        <v>76799.66</v>
      </c>
      <c r="Q360" s="11">
        <f>IF(ISBLANK(Table14[[#This Row],[Quantity_Sold]]),MEDIAN(Table14[Quantity_Sold]),Table14[[#This Row],[Quantity_Sold]])</f>
        <v>41</v>
      </c>
      <c r="R360" s="4" t="str">
        <f>TRIM(Table14[[#This Row],[Product_Category]])</f>
        <v>Furniture</v>
      </c>
      <c r="S360" s="4" t="str">
        <f>PROPER(Table14[[#This Row],[Customer_Type]])</f>
        <v>Returning</v>
      </c>
      <c r="T360" s="13">
        <f>IF(ISBLANK(Table14[[#This Row],[Discount]]),MEDIAN(Table14[Discount]),Table14[[#This Row],[Discount]])</f>
        <v>0.05</v>
      </c>
    </row>
    <row r="361" spans="1:20" x14ac:dyDescent="0.3">
      <c r="A361">
        <v>1228</v>
      </c>
      <c r="B361" s="1">
        <v>45643</v>
      </c>
      <c r="C361" t="s">
        <v>19</v>
      </c>
      <c r="D361" t="s">
        <v>14</v>
      </c>
      <c r="E361">
        <v>8113.87</v>
      </c>
      <c r="F361">
        <v>3</v>
      </c>
      <c r="G361" t="s">
        <v>24</v>
      </c>
      <c r="H361" s="9">
        <v>2748.19</v>
      </c>
      <c r="I361" s="9">
        <v>3339.04</v>
      </c>
      <c r="J361" t="s">
        <v>25</v>
      </c>
      <c r="K361">
        <v>0.19</v>
      </c>
      <c r="L361" s="4" t="s">
        <v>31</v>
      </c>
      <c r="M361" s="4" t="s">
        <v>22</v>
      </c>
      <c r="N361" s="4" t="str">
        <f>IF(ISBLANK(Table14[[#This Row],[Sales_Rep]]),"Unknown",Table14[[#This Row],[Sales_Rep]])</f>
        <v>Eve</v>
      </c>
      <c r="O361" t="str">
        <f>PROPER(Table14[[#This Row],[Region]])</f>
        <v>East</v>
      </c>
      <c r="P361" s="9">
        <f>IF(ISBLANK(Table14[[#This Row],[Sales_Amount]]),MEDIAN(Table14[Sales_Amount]),Table14[[#This Row],[Sales_Amount]])</f>
        <v>8113.87</v>
      </c>
      <c r="Q361" s="11">
        <f>IF(ISBLANK(Table14[[#This Row],[Quantity_Sold]]),MEDIAN(Table14[Quantity_Sold]),Table14[[#This Row],[Quantity_Sold]])</f>
        <v>3</v>
      </c>
      <c r="R361" s="4" t="str">
        <f>TRIM(Table14[[#This Row],[Product_Category]])</f>
        <v>Clothing</v>
      </c>
      <c r="S361" s="4" t="str">
        <f>PROPER(Table14[[#This Row],[Customer_Type]])</f>
        <v>New</v>
      </c>
      <c r="T361" s="13">
        <f>IF(ISBLANK(Table14[[#This Row],[Discount]]),MEDIAN(Table14[Discount]),Table14[[#This Row],[Discount]])</f>
        <v>0.19</v>
      </c>
    </row>
    <row r="362" spans="1:20" x14ac:dyDescent="0.3">
      <c r="A362">
        <v>1217</v>
      </c>
      <c r="B362" s="1">
        <v>45289</v>
      </c>
      <c r="C362" t="s">
        <v>13</v>
      </c>
      <c r="D362" t="s">
        <v>27</v>
      </c>
      <c r="E362">
        <v>36480.699999999997</v>
      </c>
      <c r="F362">
        <v>28</v>
      </c>
      <c r="G362" t="s">
        <v>28</v>
      </c>
      <c r="H362" s="9">
        <v>1283.27</v>
      </c>
      <c r="I362" s="9">
        <v>1784.77</v>
      </c>
      <c r="J362" t="s">
        <v>25</v>
      </c>
      <c r="K362">
        <v>0.27</v>
      </c>
      <c r="L362" s="4" t="s">
        <v>17</v>
      </c>
      <c r="M362" s="4" t="s">
        <v>18</v>
      </c>
      <c r="N362" s="4" t="str">
        <f>IF(ISBLANK(Table14[[#This Row],[Sales_Rep]]),"Unknown",Table14[[#This Row],[Sales_Rep]])</f>
        <v>David</v>
      </c>
      <c r="O362" t="str">
        <f>PROPER(Table14[[#This Row],[Region]])</f>
        <v>West</v>
      </c>
      <c r="P362" s="9">
        <f>IF(ISBLANK(Table14[[#This Row],[Sales_Amount]]),MEDIAN(Table14[Sales_Amount]),Table14[[#This Row],[Sales_Amount]])</f>
        <v>36480.699999999997</v>
      </c>
      <c r="Q362" s="11">
        <f>IF(ISBLANK(Table14[[#This Row],[Quantity_Sold]]),MEDIAN(Table14[Quantity_Sold]),Table14[[#This Row],[Quantity_Sold]])</f>
        <v>28</v>
      </c>
      <c r="R362" s="4" t="str">
        <f>TRIM(Table14[[#This Row],[Product_Category]])</f>
        <v>Furniture</v>
      </c>
      <c r="S362" s="4" t="str">
        <f>PROPER(Table14[[#This Row],[Customer_Type]])</f>
        <v>New</v>
      </c>
      <c r="T362" s="13">
        <f>IF(ISBLANK(Table14[[#This Row],[Discount]]),MEDIAN(Table14[Discount]),Table14[[#This Row],[Discount]])</f>
        <v>0.27</v>
      </c>
    </row>
    <row r="363" spans="1:20" x14ac:dyDescent="0.3">
      <c r="A363">
        <v>1312</v>
      </c>
      <c r="B363" s="1">
        <v>45357</v>
      </c>
      <c r="C363" t="s">
        <v>13</v>
      </c>
      <c r="D363" t="s">
        <v>20</v>
      </c>
      <c r="E363">
        <v>79391.66</v>
      </c>
      <c r="F363">
        <v>30</v>
      </c>
      <c r="G363" t="s">
        <v>24</v>
      </c>
      <c r="H363" s="9">
        <v>2290.8000000000002</v>
      </c>
      <c r="I363" s="9">
        <v>3007.26</v>
      </c>
      <c r="J363" t="s">
        <v>16</v>
      </c>
      <c r="K363">
        <v>0.12</v>
      </c>
      <c r="L363" s="4" t="s">
        <v>26</v>
      </c>
      <c r="M363" s="4" t="s">
        <v>18</v>
      </c>
      <c r="N363" s="4" t="str">
        <f>IF(ISBLANK(Table14[[#This Row],[Sales_Rep]]),"Unknown",Table14[[#This Row],[Sales_Rep]])</f>
        <v>David</v>
      </c>
      <c r="O363" t="str">
        <f>PROPER(Table14[[#This Row],[Region]])</f>
        <v>North</v>
      </c>
      <c r="P363" s="9">
        <f>IF(ISBLANK(Table14[[#This Row],[Sales_Amount]]),MEDIAN(Table14[Sales_Amount]),Table14[[#This Row],[Sales_Amount]])</f>
        <v>79391.66</v>
      </c>
      <c r="Q363" s="11">
        <f>IF(ISBLANK(Table14[[#This Row],[Quantity_Sold]]),MEDIAN(Table14[Quantity_Sold]),Table14[[#This Row],[Quantity_Sold]])</f>
        <v>30</v>
      </c>
      <c r="R363" s="4" t="str">
        <f>TRIM(Table14[[#This Row],[Product_Category]])</f>
        <v>Clothing</v>
      </c>
      <c r="S363" s="4" t="str">
        <f>PROPER(Table14[[#This Row],[Customer_Type]])</f>
        <v>Returning</v>
      </c>
      <c r="T363" s="13">
        <f>IF(ISBLANK(Table14[[#This Row],[Discount]]),MEDIAN(Table14[Discount]),Table14[[#This Row],[Discount]])</f>
        <v>0.12</v>
      </c>
    </row>
    <row r="364" spans="1:20" x14ac:dyDescent="0.3">
      <c r="A364">
        <v>1453</v>
      </c>
      <c r="B364" s="1">
        <v>45373</v>
      </c>
      <c r="C364" t="s">
        <v>13</v>
      </c>
      <c r="D364" t="s">
        <v>27</v>
      </c>
      <c r="E364">
        <v>25847.46</v>
      </c>
      <c r="F364">
        <v>13</v>
      </c>
      <c r="G364" t="s">
        <v>28</v>
      </c>
      <c r="H364" s="9">
        <v>2211.64</v>
      </c>
      <c r="I364" s="9">
        <v>2454.65</v>
      </c>
      <c r="J364" t="s">
        <v>25</v>
      </c>
      <c r="K364">
        <v>0.19</v>
      </c>
      <c r="L364" s="4" t="s">
        <v>31</v>
      </c>
      <c r="M364" s="4" t="s">
        <v>22</v>
      </c>
      <c r="N364" s="4" t="str">
        <f>IF(ISBLANK(Table14[[#This Row],[Sales_Rep]]),"Unknown",Table14[[#This Row],[Sales_Rep]])</f>
        <v>David</v>
      </c>
      <c r="O364" t="str">
        <f>PROPER(Table14[[#This Row],[Region]])</f>
        <v>West</v>
      </c>
      <c r="P364" s="9">
        <f>IF(ISBLANK(Table14[[#This Row],[Sales_Amount]]),MEDIAN(Table14[Sales_Amount]),Table14[[#This Row],[Sales_Amount]])</f>
        <v>25847.46</v>
      </c>
      <c r="Q364" s="11">
        <f>IF(ISBLANK(Table14[[#This Row],[Quantity_Sold]]),MEDIAN(Table14[Quantity_Sold]),Table14[[#This Row],[Quantity_Sold]])</f>
        <v>13</v>
      </c>
      <c r="R364" s="4" t="str">
        <f>TRIM(Table14[[#This Row],[Product_Category]])</f>
        <v>Furniture</v>
      </c>
      <c r="S364" s="4" t="str">
        <f>PROPER(Table14[[#This Row],[Customer_Type]])</f>
        <v>New</v>
      </c>
      <c r="T364" s="13">
        <f>IF(ISBLANK(Table14[[#This Row],[Discount]]),MEDIAN(Table14[Discount]),Table14[[#This Row],[Discount]])</f>
        <v>0.19</v>
      </c>
    </row>
    <row r="365" spans="1:20" x14ac:dyDescent="0.3">
      <c r="A365">
        <v>1424</v>
      </c>
      <c r="B365" s="1">
        <v>45354</v>
      </c>
      <c r="C365" t="s">
        <v>19</v>
      </c>
      <c r="D365" t="s">
        <v>20</v>
      </c>
      <c r="E365">
        <v>21665.15</v>
      </c>
      <c r="F365">
        <v>14</v>
      </c>
      <c r="G365" t="s">
        <v>21</v>
      </c>
      <c r="H365" s="9">
        <v>1657.98</v>
      </c>
      <c r="I365" s="9">
        <v>2149.3200000000002</v>
      </c>
      <c r="J365" t="s">
        <v>25</v>
      </c>
      <c r="K365">
        <v>0.28000000000000003</v>
      </c>
      <c r="L365" s="4" t="s">
        <v>31</v>
      </c>
      <c r="M365" s="4" t="s">
        <v>18</v>
      </c>
      <c r="N365" s="4" t="str">
        <f>IF(ISBLANK(Table14[[#This Row],[Sales_Rep]]),"Unknown",Table14[[#This Row],[Sales_Rep]])</f>
        <v>Eve</v>
      </c>
      <c r="O365" t="str">
        <f>PROPER(Table14[[#This Row],[Region]])</f>
        <v>North</v>
      </c>
      <c r="P365" s="9">
        <f>IF(ISBLANK(Table14[[#This Row],[Sales_Amount]]),MEDIAN(Table14[Sales_Amount]),Table14[[#This Row],[Sales_Amount]])</f>
        <v>21665.15</v>
      </c>
      <c r="Q365" s="11">
        <f>IF(ISBLANK(Table14[[#This Row],[Quantity_Sold]]),MEDIAN(Table14[Quantity_Sold]),Table14[[#This Row],[Quantity_Sold]])</f>
        <v>14</v>
      </c>
      <c r="R365" s="4" t="str">
        <f>TRIM(Table14[[#This Row],[Product_Category]])</f>
        <v>Electronics</v>
      </c>
      <c r="S365" s="4" t="str">
        <f>PROPER(Table14[[#This Row],[Customer_Type]])</f>
        <v>New</v>
      </c>
      <c r="T365" s="13">
        <f>IF(ISBLANK(Table14[[#This Row],[Discount]]),MEDIAN(Table14[Discount]),Table14[[#This Row],[Discount]])</f>
        <v>0.28000000000000003</v>
      </c>
    </row>
    <row r="366" spans="1:20" x14ac:dyDescent="0.3">
      <c r="A366">
        <v>1052</v>
      </c>
      <c r="B366" s="1">
        <v>45517</v>
      </c>
      <c r="C366" t="s">
        <v>13</v>
      </c>
      <c r="D366" t="s">
        <v>27</v>
      </c>
      <c r="E366">
        <v>42789.97</v>
      </c>
      <c r="F366">
        <v>27</v>
      </c>
      <c r="G366" t="s">
        <v>28</v>
      </c>
      <c r="H366" s="9">
        <v>1363.92</v>
      </c>
      <c r="I366" s="9">
        <v>1956.56</v>
      </c>
      <c r="J366" t="s">
        <v>16</v>
      </c>
      <c r="K366">
        <v>0.19</v>
      </c>
      <c r="L366" s="4" t="s">
        <v>31</v>
      </c>
      <c r="M366" s="4" t="s">
        <v>18</v>
      </c>
      <c r="N366" s="4" t="str">
        <f>IF(ISBLANK(Table14[[#This Row],[Sales_Rep]]),"Unknown",Table14[[#This Row],[Sales_Rep]])</f>
        <v>David</v>
      </c>
      <c r="O366" t="str">
        <f>PROPER(Table14[[#This Row],[Region]])</f>
        <v>West</v>
      </c>
      <c r="P366" s="9">
        <f>IF(ISBLANK(Table14[[#This Row],[Sales_Amount]]),MEDIAN(Table14[Sales_Amount]),Table14[[#This Row],[Sales_Amount]])</f>
        <v>42789.97</v>
      </c>
      <c r="Q366" s="11">
        <f>IF(ISBLANK(Table14[[#This Row],[Quantity_Sold]]),MEDIAN(Table14[Quantity_Sold]),Table14[[#This Row],[Quantity_Sold]])</f>
        <v>27</v>
      </c>
      <c r="R366" s="4" t="str">
        <f>TRIM(Table14[[#This Row],[Product_Category]])</f>
        <v>Furniture</v>
      </c>
      <c r="S366" s="4" t="str">
        <f>PROPER(Table14[[#This Row],[Customer_Type]])</f>
        <v>Returning</v>
      </c>
      <c r="T366" s="13">
        <f>IF(ISBLANK(Table14[[#This Row],[Discount]]),MEDIAN(Table14[Discount]),Table14[[#This Row],[Discount]])</f>
        <v>0.19</v>
      </c>
    </row>
    <row r="367" spans="1:20" x14ac:dyDescent="0.3">
      <c r="A367">
        <v>1220</v>
      </c>
      <c r="B367" s="1">
        <v>45620</v>
      </c>
      <c r="C367" t="s">
        <v>19</v>
      </c>
      <c r="D367" t="s">
        <v>30</v>
      </c>
      <c r="E367">
        <v>110063.52</v>
      </c>
      <c r="G367" t="s">
        <v>24</v>
      </c>
      <c r="H367" s="9">
        <v>2794.26</v>
      </c>
      <c r="I367" s="9">
        <v>3241.93</v>
      </c>
      <c r="J367" t="s">
        <v>25</v>
      </c>
      <c r="K367">
        <v>0.03</v>
      </c>
      <c r="L367" s="4" t="s">
        <v>31</v>
      </c>
      <c r="M367" s="4" t="s">
        <v>22</v>
      </c>
      <c r="N367" s="4" t="str">
        <f>IF(ISBLANK(Table14[[#This Row],[Sales_Rep]]),"Unknown",Table14[[#This Row],[Sales_Rep]])</f>
        <v>Eve</v>
      </c>
      <c r="O367" t="str">
        <f>PROPER(Table14[[#This Row],[Region]])</f>
        <v>South</v>
      </c>
      <c r="P367" s="9">
        <f>IF(ISBLANK(Table14[[#This Row],[Sales_Amount]]),MEDIAN(Table14[Sales_Amount]),Table14[[#This Row],[Sales_Amount]])</f>
        <v>110063.52</v>
      </c>
      <c r="Q367" s="11">
        <f>IF(ISBLANK(Table14[[#This Row],[Quantity_Sold]]),MEDIAN(Table14[Quantity_Sold]),Table14[[#This Row],[Quantity_Sold]])</f>
        <v>25</v>
      </c>
      <c r="R367" s="4" t="str">
        <f>TRIM(Table14[[#This Row],[Product_Category]])</f>
        <v>Clothing</v>
      </c>
      <c r="S367" s="4" t="str">
        <f>PROPER(Table14[[#This Row],[Customer_Type]])</f>
        <v>New</v>
      </c>
      <c r="T367" s="13">
        <f>IF(ISBLANK(Table14[[#This Row],[Discount]]),MEDIAN(Table14[Discount]),Table14[[#This Row],[Discount]])</f>
        <v>0.03</v>
      </c>
    </row>
    <row r="368" spans="1:20" x14ac:dyDescent="0.3">
      <c r="A368">
        <v>1452</v>
      </c>
      <c r="B368" s="1">
        <v>45349</v>
      </c>
      <c r="C368" t="s">
        <v>13</v>
      </c>
      <c r="D368" t="s">
        <v>20</v>
      </c>
      <c r="E368">
        <v>118633.66</v>
      </c>
      <c r="F368">
        <v>34</v>
      </c>
      <c r="G368" t="s">
        <v>24</v>
      </c>
      <c r="H368" s="9">
        <v>3118.58</v>
      </c>
      <c r="I368" s="9">
        <v>3524.47</v>
      </c>
      <c r="J368" t="s">
        <v>16</v>
      </c>
      <c r="K368">
        <v>0.01</v>
      </c>
      <c r="L368" s="4" t="s">
        <v>17</v>
      </c>
      <c r="M368" s="4" t="s">
        <v>22</v>
      </c>
      <c r="N368" s="4" t="str">
        <f>IF(ISBLANK(Table14[[#This Row],[Sales_Rep]]),"Unknown",Table14[[#This Row],[Sales_Rep]])</f>
        <v>David</v>
      </c>
      <c r="O368" t="str">
        <f>PROPER(Table14[[#This Row],[Region]])</f>
        <v>North</v>
      </c>
      <c r="P368" s="9">
        <f>IF(ISBLANK(Table14[[#This Row],[Sales_Amount]]),MEDIAN(Table14[Sales_Amount]),Table14[[#This Row],[Sales_Amount]])</f>
        <v>118633.66</v>
      </c>
      <c r="Q368" s="11">
        <f>IF(ISBLANK(Table14[[#This Row],[Quantity_Sold]]),MEDIAN(Table14[Quantity_Sold]),Table14[[#This Row],[Quantity_Sold]])</f>
        <v>34</v>
      </c>
      <c r="R368" s="4" t="str">
        <f>TRIM(Table14[[#This Row],[Product_Category]])</f>
        <v>Clothing</v>
      </c>
      <c r="S368" s="4" t="str">
        <f>PROPER(Table14[[#This Row],[Customer_Type]])</f>
        <v>Returning</v>
      </c>
      <c r="T368" s="13">
        <f>IF(ISBLANK(Table14[[#This Row],[Discount]]),MEDIAN(Table14[Discount]),Table14[[#This Row],[Discount]])</f>
        <v>0.01</v>
      </c>
    </row>
    <row r="369" spans="1:20" x14ac:dyDescent="0.3">
      <c r="A369">
        <v>1389</v>
      </c>
      <c r="B369" s="1">
        <v>45614</v>
      </c>
      <c r="C369" t="s">
        <v>23</v>
      </c>
      <c r="D369" t="s">
        <v>27</v>
      </c>
      <c r="E369">
        <v>61228.11</v>
      </c>
      <c r="F369">
        <v>24</v>
      </c>
      <c r="G369" t="s">
        <v>24</v>
      </c>
      <c r="H369" s="9">
        <v>2232.09</v>
      </c>
      <c r="I369" s="9">
        <v>2657.47</v>
      </c>
      <c r="J369" t="s">
        <v>25</v>
      </c>
      <c r="K369">
        <v>0.04</v>
      </c>
      <c r="L369" s="4" t="s">
        <v>31</v>
      </c>
      <c r="M369" s="4" t="s">
        <v>22</v>
      </c>
      <c r="N369" s="4" t="str">
        <f>IF(ISBLANK(Table14[[#This Row],[Sales_Rep]]),"Unknown",Table14[[#This Row],[Sales_Rep]])</f>
        <v>Charlie</v>
      </c>
      <c r="O369" t="str">
        <f>PROPER(Table14[[#This Row],[Region]])</f>
        <v>West</v>
      </c>
      <c r="P369" s="9">
        <f>IF(ISBLANK(Table14[[#This Row],[Sales_Amount]]),MEDIAN(Table14[Sales_Amount]),Table14[[#This Row],[Sales_Amount]])</f>
        <v>61228.11</v>
      </c>
      <c r="Q369" s="11">
        <f>IF(ISBLANK(Table14[[#This Row],[Quantity_Sold]]),MEDIAN(Table14[Quantity_Sold]),Table14[[#This Row],[Quantity_Sold]])</f>
        <v>24</v>
      </c>
      <c r="R369" s="4" t="str">
        <f>TRIM(Table14[[#This Row],[Product_Category]])</f>
        <v>Clothing</v>
      </c>
      <c r="S369" s="4" t="str">
        <f>PROPER(Table14[[#This Row],[Customer_Type]])</f>
        <v>New</v>
      </c>
      <c r="T369" s="13">
        <f>IF(ISBLANK(Table14[[#This Row],[Discount]]),MEDIAN(Table14[Discount]),Table14[[#This Row],[Discount]])</f>
        <v>0.04</v>
      </c>
    </row>
    <row r="370" spans="1:20" x14ac:dyDescent="0.3">
      <c r="A370">
        <v>1003</v>
      </c>
      <c r="B370" s="1">
        <v>45408</v>
      </c>
      <c r="C370" t="s">
        <v>13</v>
      </c>
      <c r="D370" t="s">
        <v>20</v>
      </c>
      <c r="E370">
        <v>159781.76000000001</v>
      </c>
      <c r="F370">
        <v>31</v>
      </c>
      <c r="G370" t="s">
        <v>15</v>
      </c>
      <c r="H370" s="9">
        <v>4260.51</v>
      </c>
      <c r="I370" s="9">
        <v>5313.66</v>
      </c>
      <c r="J370" t="s">
        <v>16</v>
      </c>
      <c r="K370">
        <v>0.03</v>
      </c>
      <c r="L370" s="4" t="s">
        <v>17</v>
      </c>
      <c r="M370" s="4" t="s">
        <v>18</v>
      </c>
      <c r="N370" s="4" t="str">
        <f>IF(ISBLANK(Table14[[#This Row],[Sales_Rep]]),"Unknown",Table14[[#This Row],[Sales_Rep]])</f>
        <v>David</v>
      </c>
      <c r="O370" t="str">
        <f>PROPER(Table14[[#This Row],[Region]])</f>
        <v>North</v>
      </c>
      <c r="P370" s="9">
        <f>IF(ISBLANK(Table14[[#This Row],[Sales_Amount]]),MEDIAN(Table14[Sales_Amount]),Table14[[#This Row],[Sales_Amount]])</f>
        <v>159781.76000000001</v>
      </c>
      <c r="Q370" s="11">
        <f>IF(ISBLANK(Table14[[#This Row],[Quantity_Sold]]),MEDIAN(Table14[Quantity_Sold]),Table14[[#This Row],[Quantity_Sold]])</f>
        <v>31</v>
      </c>
      <c r="R370" s="4" t="str">
        <f>TRIM(Table14[[#This Row],[Product_Category]])</f>
        <v>Food</v>
      </c>
      <c r="S370" s="4" t="str">
        <f>PROPER(Table14[[#This Row],[Customer_Type]])</f>
        <v>Returning</v>
      </c>
      <c r="T370" s="13">
        <f>IF(ISBLANK(Table14[[#This Row],[Discount]]),MEDIAN(Table14[Discount]),Table14[[#This Row],[Discount]])</f>
        <v>0.03</v>
      </c>
    </row>
    <row r="371" spans="1:20" x14ac:dyDescent="0.3">
      <c r="A371">
        <v>1234</v>
      </c>
      <c r="B371" s="1">
        <v>44974</v>
      </c>
      <c r="C371" t="s">
        <v>19</v>
      </c>
      <c r="D371" t="s">
        <v>30</v>
      </c>
      <c r="E371">
        <v>38620.230000000003</v>
      </c>
      <c r="F371">
        <v>21</v>
      </c>
      <c r="G371" t="s">
        <v>24</v>
      </c>
      <c r="H371" s="9">
        <v>1567.19</v>
      </c>
      <c r="I371" s="9">
        <v>2138.44</v>
      </c>
      <c r="J371" t="s">
        <v>25</v>
      </c>
      <c r="K371">
        <v>0.14000000000000001</v>
      </c>
      <c r="L371" s="4" t="s">
        <v>26</v>
      </c>
      <c r="M371" s="4" t="s">
        <v>18</v>
      </c>
      <c r="N371" s="4" t="str">
        <f>IF(ISBLANK(Table14[[#This Row],[Sales_Rep]]),"Unknown",Table14[[#This Row],[Sales_Rep]])</f>
        <v>Eve</v>
      </c>
      <c r="O371" t="str">
        <f>PROPER(Table14[[#This Row],[Region]])</f>
        <v>South</v>
      </c>
      <c r="P371" s="9">
        <f>IF(ISBLANK(Table14[[#This Row],[Sales_Amount]]),MEDIAN(Table14[Sales_Amount]),Table14[[#This Row],[Sales_Amount]])</f>
        <v>38620.230000000003</v>
      </c>
      <c r="Q371" s="11">
        <f>IF(ISBLANK(Table14[[#This Row],[Quantity_Sold]]),MEDIAN(Table14[Quantity_Sold]),Table14[[#This Row],[Quantity_Sold]])</f>
        <v>21</v>
      </c>
      <c r="R371" s="4" t="str">
        <f>TRIM(Table14[[#This Row],[Product_Category]])</f>
        <v>Clothing</v>
      </c>
      <c r="S371" s="4" t="str">
        <f>PROPER(Table14[[#This Row],[Customer_Type]])</f>
        <v>New</v>
      </c>
      <c r="T371" s="13">
        <f>IF(ISBLANK(Table14[[#This Row],[Discount]]),MEDIAN(Table14[Discount]),Table14[[#This Row],[Discount]])</f>
        <v>0.14000000000000001</v>
      </c>
    </row>
    <row r="372" spans="1:20" x14ac:dyDescent="0.3">
      <c r="A372">
        <v>1396</v>
      </c>
      <c r="B372" s="1">
        <v>45648</v>
      </c>
      <c r="C372" t="s">
        <v>29</v>
      </c>
      <c r="D372" t="s">
        <v>27</v>
      </c>
      <c r="E372">
        <v>84131.5</v>
      </c>
      <c r="F372">
        <v>25</v>
      </c>
      <c r="G372" t="s">
        <v>24</v>
      </c>
      <c r="H372" s="9">
        <v>2500.9299999999998</v>
      </c>
      <c r="I372" s="9">
        <v>3365.26</v>
      </c>
      <c r="J372" t="s">
        <v>25</v>
      </c>
      <c r="K372">
        <v>0</v>
      </c>
      <c r="L372" s="4" t="s">
        <v>17</v>
      </c>
      <c r="M372" s="4" t="s">
        <v>22</v>
      </c>
      <c r="N372" s="4" t="str">
        <f>IF(ISBLANK(Table14[[#This Row],[Sales_Rep]]),"Unknown",Table14[[#This Row],[Sales_Rep]])</f>
        <v>Bob</v>
      </c>
      <c r="O372" t="str">
        <f>PROPER(Table14[[#This Row],[Region]])</f>
        <v>West</v>
      </c>
      <c r="P372" s="9">
        <f>IF(ISBLANK(Table14[[#This Row],[Sales_Amount]]),MEDIAN(Table14[Sales_Amount]),Table14[[#This Row],[Sales_Amount]])</f>
        <v>84131.5</v>
      </c>
      <c r="Q372" s="11">
        <f>IF(ISBLANK(Table14[[#This Row],[Quantity_Sold]]),MEDIAN(Table14[Quantity_Sold]),Table14[[#This Row],[Quantity_Sold]])</f>
        <v>25</v>
      </c>
      <c r="R372" s="4" t="str">
        <f>TRIM(Table14[[#This Row],[Product_Category]])</f>
        <v>Clothing</v>
      </c>
      <c r="S372" s="4" t="str">
        <f>PROPER(Table14[[#This Row],[Customer_Type]])</f>
        <v>New</v>
      </c>
      <c r="T372" s="13">
        <f>IF(ISBLANK(Table14[[#This Row],[Discount]]),MEDIAN(Table14[Discount]),Table14[[#This Row],[Discount]])</f>
        <v>0</v>
      </c>
    </row>
    <row r="373" spans="1:20" x14ac:dyDescent="0.3">
      <c r="A373">
        <v>1363</v>
      </c>
      <c r="B373" s="1">
        <v>45041</v>
      </c>
      <c r="C373" t="s">
        <v>13</v>
      </c>
      <c r="D373" t="s">
        <v>30</v>
      </c>
      <c r="E373">
        <v>35131.68</v>
      </c>
      <c r="F373">
        <v>8</v>
      </c>
      <c r="G373" t="s">
        <v>15</v>
      </c>
      <c r="H373" s="9">
        <v>3082.87</v>
      </c>
      <c r="I373" s="9">
        <v>4391.46</v>
      </c>
      <c r="J373" t="s">
        <v>25</v>
      </c>
      <c r="K373">
        <v>0</v>
      </c>
      <c r="L373" s="4" t="s">
        <v>26</v>
      </c>
      <c r="M373" s="4" t="s">
        <v>18</v>
      </c>
      <c r="N373" s="4" t="str">
        <f>IF(ISBLANK(Table14[[#This Row],[Sales_Rep]]),"Unknown",Table14[[#This Row],[Sales_Rep]])</f>
        <v>David</v>
      </c>
      <c r="O373" t="str">
        <f>PROPER(Table14[[#This Row],[Region]])</f>
        <v>South</v>
      </c>
      <c r="P373" s="9">
        <f>IF(ISBLANK(Table14[[#This Row],[Sales_Amount]]),MEDIAN(Table14[Sales_Amount]),Table14[[#This Row],[Sales_Amount]])</f>
        <v>35131.68</v>
      </c>
      <c r="Q373" s="11">
        <f>IF(ISBLANK(Table14[[#This Row],[Quantity_Sold]]),MEDIAN(Table14[Quantity_Sold]),Table14[[#This Row],[Quantity_Sold]])</f>
        <v>8</v>
      </c>
      <c r="R373" s="4" t="str">
        <f>TRIM(Table14[[#This Row],[Product_Category]])</f>
        <v>Food</v>
      </c>
      <c r="S373" s="4" t="str">
        <f>PROPER(Table14[[#This Row],[Customer_Type]])</f>
        <v>New</v>
      </c>
      <c r="T373" s="13">
        <f>IF(ISBLANK(Table14[[#This Row],[Discount]]),MEDIAN(Table14[Discount]),Table14[[#This Row],[Discount]])</f>
        <v>0</v>
      </c>
    </row>
    <row r="374" spans="1:20" x14ac:dyDescent="0.3">
      <c r="A374">
        <v>1236</v>
      </c>
      <c r="B374" s="1">
        <v>45502</v>
      </c>
      <c r="C374" t="s">
        <v>29</v>
      </c>
      <c r="D374" t="s">
        <v>30</v>
      </c>
      <c r="E374">
        <v>15004.51</v>
      </c>
      <c r="F374">
        <v>16</v>
      </c>
      <c r="G374" t="s">
        <v>28</v>
      </c>
      <c r="H374" s="9">
        <v>784</v>
      </c>
      <c r="I374" s="9">
        <v>1041.98</v>
      </c>
      <c r="J374" t="s">
        <v>16</v>
      </c>
      <c r="K374">
        <v>0.1</v>
      </c>
      <c r="L374" s="4" t="s">
        <v>26</v>
      </c>
      <c r="M374" s="4" t="s">
        <v>22</v>
      </c>
      <c r="N374" s="4" t="str">
        <f>IF(ISBLANK(Table14[[#This Row],[Sales_Rep]]),"Unknown",Table14[[#This Row],[Sales_Rep]])</f>
        <v>Bob</v>
      </c>
      <c r="O374" t="str">
        <f>PROPER(Table14[[#This Row],[Region]])</f>
        <v>South</v>
      </c>
      <c r="P374" s="9">
        <f>IF(ISBLANK(Table14[[#This Row],[Sales_Amount]]),MEDIAN(Table14[Sales_Amount]),Table14[[#This Row],[Sales_Amount]])</f>
        <v>15004.51</v>
      </c>
      <c r="Q374" s="11">
        <f>IF(ISBLANK(Table14[[#This Row],[Quantity_Sold]]),MEDIAN(Table14[Quantity_Sold]),Table14[[#This Row],[Quantity_Sold]])</f>
        <v>16</v>
      </c>
      <c r="R374" s="4" t="str">
        <f>TRIM(Table14[[#This Row],[Product_Category]])</f>
        <v>Furniture</v>
      </c>
      <c r="S374" s="4" t="str">
        <f>PROPER(Table14[[#This Row],[Customer_Type]])</f>
        <v>Returning</v>
      </c>
      <c r="T374" s="13">
        <f>IF(ISBLANK(Table14[[#This Row],[Discount]]),MEDIAN(Table14[Discount]),Table14[[#This Row],[Discount]])</f>
        <v>0.1</v>
      </c>
    </row>
    <row r="375" spans="1:20" x14ac:dyDescent="0.3">
      <c r="A375">
        <v>1340</v>
      </c>
      <c r="B375" s="1">
        <v>45505</v>
      </c>
      <c r="C375" t="s">
        <v>23</v>
      </c>
      <c r="D375" t="s">
        <v>30</v>
      </c>
      <c r="E375">
        <v>192606.93</v>
      </c>
      <c r="F375">
        <v>44</v>
      </c>
      <c r="G375" t="s">
        <v>15</v>
      </c>
      <c r="H375" s="9">
        <v>3948.85</v>
      </c>
      <c r="I375" s="9">
        <v>5612.09</v>
      </c>
      <c r="J375" t="s">
        <v>16</v>
      </c>
      <c r="K375">
        <v>0.22</v>
      </c>
      <c r="L375" s="4" t="s">
        <v>26</v>
      </c>
      <c r="M375" s="4" t="s">
        <v>22</v>
      </c>
      <c r="N375" s="4" t="str">
        <f>IF(ISBLANK(Table14[[#This Row],[Sales_Rep]]),"Unknown",Table14[[#This Row],[Sales_Rep]])</f>
        <v>Charlie</v>
      </c>
      <c r="O375" t="str">
        <f>PROPER(Table14[[#This Row],[Region]])</f>
        <v>South</v>
      </c>
      <c r="P375" s="9">
        <f>IF(ISBLANK(Table14[[#This Row],[Sales_Amount]]),MEDIAN(Table14[Sales_Amount]),Table14[[#This Row],[Sales_Amount]])</f>
        <v>192606.93</v>
      </c>
      <c r="Q375" s="11">
        <f>IF(ISBLANK(Table14[[#This Row],[Quantity_Sold]]),MEDIAN(Table14[Quantity_Sold]),Table14[[#This Row],[Quantity_Sold]])</f>
        <v>44</v>
      </c>
      <c r="R375" s="4" t="str">
        <f>TRIM(Table14[[#This Row],[Product_Category]])</f>
        <v>Food</v>
      </c>
      <c r="S375" s="4" t="str">
        <f>PROPER(Table14[[#This Row],[Customer_Type]])</f>
        <v>Returning</v>
      </c>
      <c r="T375" s="13">
        <f>IF(ISBLANK(Table14[[#This Row],[Discount]]),MEDIAN(Table14[Discount]),Table14[[#This Row],[Discount]])</f>
        <v>0.22</v>
      </c>
    </row>
    <row r="376" spans="1:20" x14ac:dyDescent="0.3">
      <c r="A376">
        <v>1100</v>
      </c>
      <c r="B376" s="1">
        <v>45570</v>
      </c>
      <c r="C376" t="s">
        <v>32</v>
      </c>
      <c r="D376" t="s">
        <v>14</v>
      </c>
      <c r="E376">
        <v>8611.52</v>
      </c>
      <c r="F376">
        <v>2</v>
      </c>
      <c r="G376" t="s">
        <v>21</v>
      </c>
      <c r="H376" s="9">
        <v>3911.77</v>
      </c>
      <c r="I376" s="9">
        <v>5382.2</v>
      </c>
      <c r="J376" t="s">
        <v>16</v>
      </c>
      <c r="K376">
        <v>0.2</v>
      </c>
      <c r="L376" s="4" t="s">
        <v>26</v>
      </c>
      <c r="M376" s="4" t="s">
        <v>18</v>
      </c>
      <c r="N376" s="4" t="str">
        <f>IF(ISBLANK(Table14[[#This Row],[Sales_Rep]]),"Unknown",Table14[[#This Row],[Sales_Rep]])</f>
        <v>Alice</v>
      </c>
      <c r="O376" t="str">
        <f>PROPER(Table14[[#This Row],[Region]])</f>
        <v>East</v>
      </c>
      <c r="P376" s="9">
        <f>IF(ISBLANK(Table14[[#This Row],[Sales_Amount]]),MEDIAN(Table14[Sales_Amount]),Table14[[#This Row],[Sales_Amount]])</f>
        <v>8611.52</v>
      </c>
      <c r="Q376" s="11">
        <f>IF(ISBLANK(Table14[[#This Row],[Quantity_Sold]]),MEDIAN(Table14[Quantity_Sold]),Table14[[#This Row],[Quantity_Sold]])</f>
        <v>2</v>
      </c>
      <c r="R376" s="4" t="str">
        <f>TRIM(Table14[[#This Row],[Product_Category]])</f>
        <v>Electronics</v>
      </c>
      <c r="S376" s="4" t="str">
        <f>PROPER(Table14[[#This Row],[Customer_Type]])</f>
        <v>Returning</v>
      </c>
      <c r="T376" s="13">
        <f>IF(ISBLANK(Table14[[#This Row],[Discount]]),MEDIAN(Table14[Discount]),Table14[[#This Row],[Discount]])</f>
        <v>0.2</v>
      </c>
    </row>
    <row r="377" spans="1:20" x14ac:dyDescent="0.3">
      <c r="A377">
        <v>1286</v>
      </c>
      <c r="B377" s="1">
        <v>45449</v>
      </c>
      <c r="C377" t="s">
        <v>23</v>
      </c>
      <c r="D377" t="s">
        <v>14</v>
      </c>
      <c r="E377">
        <v>42465.98</v>
      </c>
      <c r="F377">
        <v>24</v>
      </c>
      <c r="G377" t="s">
        <v>24</v>
      </c>
      <c r="H377" s="9">
        <v>1348.62</v>
      </c>
      <c r="I377" s="9">
        <v>1824.14</v>
      </c>
      <c r="J377" t="s">
        <v>25</v>
      </c>
      <c r="K377">
        <v>0.03</v>
      </c>
      <c r="L377" s="4" t="s">
        <v>17</v>
      </c>
      <c r="M377" s="4" t="s">
        <v>18</v>
      </c>
      <c r="N377" s="4" t="str">
        <f>IF(ISBLANK(Table14[[#This Row],[Sales_Rep]]),"Unknown",Table14[[#This Row],[Sales_Rep]])</f>
        <v>Charlie</v>
      </c>
      <c r="O377" t="str">
        <f>PROPER(Table14[[#This Row],[Region]])</f>
        <v>East</v>
      </c>
      <c r="P377" s="9">
        <f>IF(ISBLANK(Table14[[#This Row],[Sales_Amount]]),MEDIAN(Table14[Sales_Amount]),Table14[[#This Row],[Sales_Amount]])</f>
        <v>42465.98</v>
      </c>
      <c r="Q377" s="11">
        <f>IF(ISBLANK(Table14[[#This Row],[Quantity_Sold]]),MEDIAN(Table14[Quantity_Sold]),Table14[[#This Row],[Quantity_Sold]])</f>
        <v>24</v>
      </c>
      <c r="R377" s="4" t="str">
        <f>TRIM(Table14[[#This Row],[Product_Category]])</f>
        <v>Clothing</v>
      </c>
      <c r="S377" s="4" t="str">
        <f>PROPER(Table14[[#This Row],[Customer_Type]])</f>
        <v>New</v>
      </c>
      <c r="T377" s="13">
        <f>IF(ISBLANK(Table14[[#This Row],[Discount]]),MEDIAN(Table14[Discount]),Table14[[#This Row],[Discount]])</f>
        <v>0.03</v>
      </c>
    </row>
    <row r="378" spans="1:20" x14ac:dyDescent="0.3">
      <c r="A378">
        <v>1369</v>
      </c>
      <c r="B378" s="1">
        <v>45616</v>
      </c>
      <c r="C378" t="s">
        <v>13</v>
      </c>
      <c r="D378" t="s">
        <v>20</v>
      </c>
      <c r="E378">
        <v>66284.39</v>
      </c>
      <c r="F378">
        <v>46</v>
      </c>
      <c r="G378" t="s">
        <v>21</v>
      </c>
      <c r="H378" s="9">
        <v>1572.18</v>
      </c>
      <c r="I378" s="9">
        <v>1947.25</v>
      </c>
      <c r="J378" t="s">
        <v>16</v>
      </c>
      <c r="K378">
        <v>0.26</v>
      </c>
      <c r="L378" s="4" t="s">
        <v>17</v>
      </c>
      <c r="M378" s="4" t="s">
        <v>22</v>
      </c>
      <c r="N378" s="4" t="str">
        <f>IF(ISBLANK(Table14[[#This Row],[Sales_Rep]]),"Unknown",Table14[[#This Row],[Sales_Rep]])</f>
        <v>David</v>
      </c>
      <c r="O378" t="str">
        <f>PROPER(Table14[[#This Row],[Region]])</f>
        <v>North</v>
      </c>
      <c r="P378" s="9">
        <f>IF(ISBLANK(Table14[[#This Row],[Sales_Amount]]),MEDIAN(Table14[Sales_Amount]),Table14[[#This Row],[Sales_Amount]])</f>
        <v>66284.39</v>
      </c>
      <c r="Q378" s="11">
        <f>IF(ISBLANK(Table14[[#This Row],[Quantity_Sold]]),MEDIAN(Table14[Quantity_Sold]),Table14[[#This Row],[Quantity_Sold]])</f>
        <v>46</v>
      </c>
      <c r="R378" s="4" t="str">
        <f>TRIM(Table14[[#This Row],[Product_Category]])</f>
        <v>Electronics</v>
      </c>
      <c r="S378" s="4" t="str">
        <f>PROPER(Table14[[#This Row],[Customer_Type]])</f>
        <v>Returning</v>
      </c>
      <c r="T378" s="13">
        <f>IF(ISBLANK(Table14[[#This Row],[Discount]]),MEDIAN(Table14[Discount]),Table14[[#This Row],[Discount]])</f>
        <v>0.26</v>
      </c>
    </row>
    <row r="379" spans="1:20" x14ac:dyDescent="0.3">
      <c r="A379">
        <v>1272</v>
      </c>
      <c r="B379" s="1">
        <v>45142</v>
      </c>
      <c r="C379" t="s">
        <v>29</v>
      </c>
      <c r="D379" t="s">
        <v>30</v>
      </c>
      <c r="E379">
        <v>90689.93</v>
      </c>
      <c r="F379">
        <v>29</v>
      </c>
      <c r="G379" t="s">
        <v>21</v>
      </c>
      <c r="H379" s="9">
        <v>2235.41</v>
      </c>
      <c r="I379" s="9">
        <v>3191.06</v>
      </c>
      <c r="J379" t="s">
        <v>25</v>
      </c>
      <c r="K379">
        <v>0.02</v>
      </c>
      <c r="L379" s="4" t="s">
        <v>17</v>
      </c>
      <c r="M379" s="4" t="s">
        <v>22</v>
      </c>
      <c r="N379" s="4" t="str">
        <f>IF(ISBLANK(Table14[[#This Row],[Sales_Rep]]),"Unknown",Table14[[#This Row],[Sales_Rep]])</f>
        <v>Bob</v>
      </c>
      <c r="O379" t="str">
        <f>PROPER(Table14[[#This Row],[Region]])</f>
        <v>South</v>
      </c>
      <c r="P379" s="9">
        <f>IF(ISBLANK(Table14[[#This Row],[Sales_Amount]]),MEDIAN(Table14[Sales_Amount]),Table14[[#This Row],[Sales_Amount]])</f>
        <v>90689.93</v>
      </c>
      <c r="Q379" s="11">
        <f>IF(ISBLANK(Table14[[#This Row],[Quantity_Sold]]),MEDIAN(Table14[Quantity_Sold]),Table14[[#This Row],[Quantity_Sold]])</f>
        <v>29</v>
      </c>
      <c r="R379" s="4" t="str">
        <f>TRIM(Table14[[#This Row],[Product_Category]])</f>
        <v>Electronics</v>
      </c>
      <c r="S379" s="4" t="str">
        <f>PROPER(Table14[[#This Row],[Customer_Type]])</f>
        <v>New</v>
      </c>
      <c r="T379" s="13">
        <f>IF(ISBLANK(Table14[[#This Row],[Discount]]),MEDIAN(Table14[Discount]),Table14[[#This Row],[Discount]])</f>
        <v>0.02</v>
      </c>
    </row>
    <row r="380" spans="1:20" x14ac:dyDescent="0.3">
      <c r="A380">
        <v>1483</v>
      </c>
      <c r="B380" s="1">
        <v>45123</v>
      </c>
      <c r="C380" t="s">
        <v>29</v>
      </c>
      <c r="D380" t="s">
        <v>30</v>
      </c>
      <c r="E380">
        <v>118914.77</v>
      </c>
      <c r="F380">
        <v>49</v>
      </c>
      <c r="G380" t="s">
        <v>21</v>
      </c>
      <c r="H380" s="9">
        <v>2614.1</v>
      </c>
      <c r="I380" s="9">
        <v>3193.2</v>
      </c>
      <c r="J380" t="s">
        <v>25</v>
      </c>
      <c r="K380">
        <v>0.24</v>
      </c>
      <c r="L380" s="4" t="s">
        <v>17</v>
      </c>
      <c r="M380" s="4" t="s">
        <v>18</v>
      </c>
      <c r="N380" s="4" t="str">
        <f>IF(ISBLANK(Table14[[#This Row],[Sales_Rep]]),"Unknown",Table14[[#This Row],[Sales_Rep]])</f>
        <v>Bob</v>
      </c>
      <c r="O380" t="str">
        <f>PROPER(Table14[[#This Row],[Region]])</f>
        <v>South</v>
      </c>
      <c r="P380" s="9">
        <f>IF(ISBLANK(Table14[[#This Row],[Sales_Amount]]),MEDIAN(Table14[Sales_Amount]),Table14[[#This Row],[Sales_Amount]])</f>
        <v>118914.77</v>
      </c>
      <c r="Q380" s="11">
        <f>IF(ISBLANK(Table14[[#This Row],[Quantity_Sold]]),MEDIAN(Table14[Quantity_Sold]),Table14[[#This Row],[Quantity_Sold]])</f>
        <v>49</v>
      </c>
      <c r="R380" s="4" t="str">
        <f>TRIM(Table14[[#This Row],[Product_Category]])</f>
        <v>Electronics</v>
      </c>
      <c r="S380" s="4" t="str">
        <f>PROPER(Table14[[#This Row],[Customer_Type]])</f>
        <v>New</v>
      </c>
      <c r="T380" s="13">
        <f>IF(ISBLANK(Table14[[#This Row],[Discount]]),MEDIAN(Table14[Discount]),Table14[[#This Row],[Discount]])</f>
        <v>0.24</v>
      </c>
    </row>
    <row r="381" spans="1:20" x14ac:dyDescent="0.3">
      <c r="A381">
        <v>1151</v>
      </c>
      <c r="B381" s="1">
        <v>45467</v>
      </c>
      <c r="C381" t="s">
        <v>19</v>
      </c>
      <c r="D381" t="s">
        <v>27</v>
      </c>
      <c r="E381">
        <v>6333.36</v>
      </c>
      <c r="F381">
        <v>11</v>
      </c>
      <c r="G381" t="s">
        <v>21</v>
      </c>
      <c r="H381" s="9">
        <v>614.23</v>
      </c>
      <c r="I381" s="9">
        <v>767.68</v>
      </c>
      <c r="J381" t="s">
        <v>25</v>
      </c>
      <c r="K381">
        <v>0.25</v>
      </c>
      <c r="L381" s="4" t="s">
        <v>17</v>
      </c>
      <c r="M381" s="4" t="s">
        <v>22</v>
      </c>
      <c r="N381" s="4" t="str">
        <f>IF(ISBLANK(Table14[[#This Row],[Sales_Rep]]),"Unknown",Table14[[#This Row],[Sales_Rep]])</f>
        <v>Eve</v>
      </c>
      <c r="O381" t="str">
        <f>PROPER(Table14[[#This Row],[Region]])</f>
        <v>West</v>
      </c>
      <c r="P381" s="9">
        <f>IF(ISBLANK(Table14[[#This Row],[Sales_Amount]]),MEDIAN(Table14[Sales_Amount]),Table14[[#This Row],[Sales_Amount]])</f>
        <v>6333.36</v>
      </c>
      <c r="Q381" s="11">
        <f>IF(ISBLANK(Table14[[#This Row],[Quantity_Sold]]),MEDIAN(Table14[Quantity_Sold]),Table14[[#This Row],[Quantity_Sold]])</f>
        <v>11</v>
      </c>
      <c r="R381" s="4" t="str">
        <f>TRIM(Table14[[#This Row],[Product_Category]])</f>
        <v>Electronics</v>
      </c>
      <c r="S381" s="4" t="str">
        <f>PROPER(Table14[[#This Row],[Customer_Type]])</f>
        <v>New</v>
      </c>
      <c r="T381" s="13">
        <f>IF(ISBLANK(Table14[[#This Row],[Discount]]),MEDIAN(Table14[Discount]),Table14[[#This Row],[Discount]])</f>
        <v>0.25</v>
      </c>
    </row>
    <row r="382" spans="1:20" x14ac:dyDescent="0.3">
      <c r="A382">
        <v>1093</v>
      </c>
      <c r="B382" s="1">
        <v>45590</v>
      </c>
      <c r="C382" t="s">
        <v>29</v>
      </c>
      <c r="D382" t="s">
        <v>27</v>
      </c>
      <c r="E382">
        <v>119395.31</v>
      </c>
      <c r="F382">
        <v>27</v>
      </c>
      <c r="G382" t="s">
        <v>15</v>
      </c>
      <c r="H382" s="9">
        <v>4210.6400000000003</v>
      </c>
      <c r="I382" s="9">
        <v>5742.92</v>
      </c>
      <c r="J382" t="s">
        <v>16</v>
      </c>
      <c r="K382">
        <v>0.23</v>
      </c>
      <c r="L382" s="4" t="s">
        <v>17</v>
      </c>
      <c r="M382" s="4" t="s">
        <v>22</v>
      </c>
      <c r="N382" s="4" t="str">
        <f>IF(ISBLANK(Table14[[#This Row],[Sales_Rep]]),"Unknown",Table14[[#This Row],[Sales_Rep]])</f>
        <v>Bob</v>
      </c>
      <c r="O382" t="str">
        <f>PROPER(Table14[[#This Row],[Region]])</f>
        <v>West</v>
      </c>
      <c r="P382" s="9">
        <f>IF(ISBLANK(Table14[[#This Row],[Sales_Amount]]),MEDIAN(Table14[Sales_Amount]),Table14[[#This Row],[Sales_Amount]])</f>
        <v>119395.31</v>
      </c>
      <c r="Q382" s="11">
        <f>IF(ISBLANK(Table14[[#This Row],[Quantity_Sold]]),MEDIAN(Table14[Quantity_Sold]),Table14[[#This Row],[Quantity_Sold]])</f>
        <v>27</v>
      </c>
      <c r="R382" s="4" t="str">
        <f>TRIM(Table14[[#This Row],[Product_Category]])</f>
        <v>Food</v>
      </c>
      <c r="S382" s="4" t="str">
        <f>PROPER(Table14[[#This Row],[Customer_Type]])</f>
        <v>Returning</v>
      </c>
      <c r="T382" s="13">
        <f>IF(ISBLANK(Table14[[#This Row],[Discount]]),MEDIAN(Table14[Discount]),Table14[[#This Row],[Discount]])</f>
        <v>0.23</v>
      </c>
    </row>
    <row r="383" spans="1:20" x14ac:dyDescent="0.3">
      <c r="A383">
        <v>1276</v>
      </c>
      <c r="B383" s="1">
        <v>45098</v>
      </c>
      <c r="C383" t="s">
        <v>19</v>
      </c>
      <c r="D383" t="s">
        <v>20</v>
      </c>
      <c r="E383">
        <v>91172.09</v>
      </c>
      <c r="F383">
        <v>19</v>
      </c>
      <c r="G383" t="s">
        <v>24</v>
      </c>
      <c r="H383" s="9">
        <v>4137.6099999999997</v>
      </c>
      <c r="I383" s="9">
        <v>4998.47</v>
      </c>
      <c r="J383" t="s">
        <v>25</v>
      </c>
      <c r="K383">
        <v>0.04</v>
      </c>
      <c r="L383" s="4" t="s">
        <v>26</v>
      </c>
      <c r="M383" s="4" t="s">
        <v>18</v>
      </c>
      <c r="N383" s="4" t="str">
        <f>IF(ISBLANK(Table14[[#This Row],[Sales_Rep]]),"Unknown",Table14[[#This Row],[Sales_Rep]])</f>
        <v>Eve</v>
      </c>
      <c r="O383" t="str">
        <f>PROPER(Table14[[#This Row],[Region]])</f>
        <v>North</v>
      </c>
      <c r="P383" s="9">
        <f>IF(ISBLANK(Table14[[#This Row],[Sales_Amount]]),MEDIAN(Table14[Sales_Amount]),Table14[[#This Row],[Sales_Amount]])</f>
        <v>91172.09</v>
      </c>
      <c r="Q383" s="11">
        <f>IF(ISBLANK(Table14[[#This Row],[Quantity_Sold]]),MEDIAN(Table14[Quantity_Sold]),Table14[[#This Row],[Quantity_Sold]])</f>
        <v>19</v>
      </c>
      <c r="R383" s="4" t="str">
        <f>TRIM(Table14[[#This Row],[Product_Category]])</f>
        <v>Clothing</v>
      </c>
      <c r="S383" s="4" t="str">
        <f>PROPER(Table14[[#This Row],[Customer_Type]])</f>
        <v>New</v>
      </c>
      <c r="T383" s="13">
        <f>IF(ISBLANK(Table14[[#This Row],[Discount]]),MEDIAN(Table14[Discount]),Table14[[#This Row],[Discount]])</f>
        <v>0.04</v>
      </c>
    </row>
    <row r="384" spans="1:20" x14ac:dyDescent="0.3">
      <c r="A384">
        <v>1487</v>
      </c>
      <c r="B384" s="1">
        <v>45458</v>
      </c>
      <c r="C384" t="s">
        <v>32</v>
      </c>
      <c r="D384" t="s">
        <v>14</v>
      </c>
      <c r="E384">
        <v>5089.54</v>
      </c>
      <c r="F384">
        <v>30</v>
      </c>
      <c r="G384" t="s">
        <v>15</v>
      </c>
      <c r="H384" s="9">
        <v>166.77</v>
      </c>
      <c r="I384" s="9">
        <v>186.43</v>
      </c>
      <c r="J384" t="s">
        <v>16</v>
      </c>
      <c r="K384">
        <v>0.09</v>
      </c>
      <c r="L384" s="4" t="s">
        <v>17</v>
      </c>
      <c r="M384" s="4" t="s">
        <v>22</v>
      </c>
      <c r="N384" s="4" t="str">
        <f>IF(ISBLANK(Table14[[#This Row],[Sales_Rep]]),"Unknown",Table14[[#This Row],[Sales_Rep]])</f>
        <v>Alice</v>
      </c>
      <c r="O384" t="str">
        <f>PROPER(Table14[[#This Row],[Region]])</f>
        <v>East</v>
      </c>
      <c r="P384" s="9">
        <f>IF(ISBLANK(Table14[[#This Row],[Sales_Amount]]),MEDIAN(Table14[Sales_Amount]),Table14[[#This Row],[Sales_Amount]])</f>
        <v>5089.54</v>
      </c>
      <c r="Q384" s="11">
        <f>IF(ISBLANK(Table14[[#This Row],[Quantity_Sold]]),MEDIAN(Table14[Quantity_Sold]),Table14[[#This Row],[Quantity_Sold]])</f>
        <v>30</v>
      </c>
      <c r="R384" s="4" t="str">
        <f>TRIM(Table14[[#This Row],[Product_Category]])</f>
        <v>Food</v>
      </c>
      <c r="S384" s="4" t="str">
        <f>PROPER(Table14[[#This Row],[Customer_Type]])</f>
        <v>Returning</v>
      </c>
      <c r="T384" s="13">
        <f>IF(ISBLANK(Table14[[#This Row],[Discount]]),MEDIAN(Table14[Discount]),Table14[[#This Row],[Discount]])</f>
        <v>0.09</v>
      </c>
    </row>
    <row r="385" spans="1:20" x14ac:dyDescent="0.3">
      <c r="A385">
        <v>1155</v>
      </c>
      <c r="B385" s="1">
        <v>45136</v>
      </c>
      <c r="C385" t="s">
        <v>13</v>
      </c>
      <c r="D385" t="s">
        <v>30</v>
      </c>
      <c r="E385">
        <v>40167.68</v>
      </c>
      <c r="F385">
        <v>11</v>
      </c>
      <c r="G385" t="s">
        <v>28</v>
      </c>
      <c r="H385" s="9">
        <v>3317.51</v>
      </c>
      <c r="I385" s="9">
        <v>4868.8100000000004</v>
      </c>
      <c r="J385" t="s">
        <v>16</v>
      </c>
      <c r="K385">
        <v>0.25</v>
      </c>
      <c r="L385" s="4" t="s">
        <v>17</v>
      </c>
      <c r="M385" s="4" t="s">
        <v>22</v>
      </c>
      <c r="N385" s="4" t="str">
        <f>IF(ISBLANK(Table14[[#This Row],[Sales_Rep]]),"Unknown",Table14[[#This Row],[Sales_Rep]])</f>
        <v>David</v>
      </c>
      <c r="O385" t="str">
        <f>PROPER(Table14[[#This Row],[Region]])</f>
        <v>South</v>
      </c>
      <c r="P385" s="9">
        <f>IF(ISBLANK(Table14[[#This Row],[Sales_Amount]]),MEDIAN(Table14[Sales_Amount]),Table14[[#This Row],[Sales_Amount]])</f>
        <v>40167.68</v>
      </c>
      <c r="Q385" s="11">
        <f>IF(ISBLANK(Table14[[#This Row],[Quantity_Sold]]),MEDIAN(Table14[Quantity_Sold]),Table14[[#This Row],[Quantity_Sold]])</f>
        <v>11</v>
      </c>
      <c r="R385" s="4" t="str">
        <f>TRIM(Table14[[#This Row],[Product_Category]])</f>
        <v>Furniture</v>
      </c>
      <c r="S385" s="4" t="str">
        <f>PROPER(Table14[[#This Row],[Customer_Type]])</f>
        <v>Returning</v>
      </c>
      <c r="T385" s="13">
        <f>IF(ISBLANK(Table14[[#This Row],[Discount]]),MEDIAN(Table14[Discount]),Table14[[#This Row],[Discount]])</f>
        <v>0.25</v>
      </c>
    </row>
    <row r="386" spans="1:20" x14ac:dyDescent="0.3">
      <c r="A386">
        <v>1481</v>
      </c>
      <c r="B386" s="1">
        <v>45439</v>
      </c>
      <c r="C386" t="s">
        <v>19</v>
      </c>
      <c r="D386" t="s">
        <v>27</v>
      </c>
      <c r="E386">
        <v>106944.39</v>
      </c>
      <c r="F386">
        <v>35</v>
      </c>
      <c r="G386" t="s">
        <v>21</v>
      </c>
      <c r="H386" s="9">
        <v>2878.93</v>
      </c>
      <c r="I386" s="9">
        <v>3395.06</v>
      </c>
      <c r="J386" t="s">
        <v>25</v>
      </c>
      <c r="K386">
        <v>0.1</v>
      </c>
      <c r="L386" s="4" t="s">
        <v>31</v>
      </c>
      <c r="M386" s="4" t="s">
        <v>18</v>
      </c>
      <c r="N386" s="4" t="str">
        <f>IF(ISBLANK(Table14[[#This Row],[Sales_Rep]]),"Unknown",Table14[[#This Row],[Sales_Rep]])</f>
        <v>Eve</v>
      </c>
      <c r="O386" t="str">
        <f>PROPER(Table14[[#This Row],[Region]])</f>
        <v>West</v>
      </c>
      <c r="P386" s="9">
        <f>IF(ISBLANK(Table14[[#This Row],[Sales_Amount]]),MEDIAN(Table14[Sales_Amount]),Table14[[#This Row],[Sales_Amount]])</f>
        <v>106944.39</v>
      </c>
      <c r="Q386" s="11">
        <f>IF(ISBLANK(Table14[[#This Row],[Quantity_Sold]]),MEDIAN(Table14[Quantity_Sold]),Table14[[#This Row],[Quantity_Sold]])</f>
        <v>35</v>
      </c>
      <c r="R386" s="4" t="str">
        <f>TRIM(Table14[[#This Row],[Product_Category]])</f>
        <v>Electronics</v>
      </c>
      <c r="S386" s="4" t="str">
        <f>PROPER(Table14[[#This Row],[Customer_Type]])</f>
        <v>New</v>
      </c>
      <c r="T386" s="13">
        <f>IF(ISBLANK(Table14[[#This Row],[Discount]]),MEDIAN(Table14[Discount]),Table14[[#This Row],[Discount]])</f>
        <v>0.1</v>
      </c>
    </row>
    <row r="387" spans="1:20" x14ac:dyDescent="0.3">
      <c r="A387">
        <v>1040</v>
      </c>
      <c r="B387" s="1">
        <v>45581</v>
      </c>
      <c r="C387" t="s">
        <v>32</v>
      </c>
      <c r="D387" t="s">
        <v>14</v>
      </c>
      <c r="E387">
        <v>74944.03</v>
      </c>
      <c r="F387">
        <v>38</v>
      </c>
      <c r="G387" t="s">
        <v>28</v>
      </c>
      <c r="H387" s="9">
        <v>1734.87</v>
      </c>
      <c r="I387" s="9">
        <v>2496.4699999999998</v>
      </c>
      <c r="J387" t="s">
        <v>25</v>
      </c>
      <c r="K387">
        <v>0.21</v>
      </c>
      <c r="L387" s="4" t="s">
        <v>26</v>
      </c>
      <c r="M387" s="4" t="s">
        <v>18</v>
      </c>
      <c r="N387" s="4" t="str">
        <f>IF(ISBLANK(Table14[[#This Row],[Sales_Rep]]),"Unknown",Table14[[#This Row],[Sales_Rep]])</f>
        <v>Alice</v>
      </c>
      <c r="O387" t="str">
        <f>PROPER(Table14[[#This Row],[Region]])</f>
        <v>East</v>
      </c>
      <c r="P387" s="9">
        <f>IF(ISBLANK(Table14[[#This Row],[Sales_Amount]]),MEDIAN(Table14[Sales_Amount]),Table14[[#This Row],[Sales_Amount]])</f>
        <v>74944.03</v>
      </c>
      <c r="Q387" s="11">
        <f>IF(ISBLANK(Table14[[#This Row],[Quantity_Sold]]),MEDIAN(Table14[Quantity_Sold]),Table14[[#This Row],[Quantity_Sold]])</f>
        <v>38</v>
      </c>
      <c r="R387" s="4" t="str">
        <f>TRIM(Table14[[#This Row],[Product_Category]])</f>
        <v>Furniture</v>
      </c>
      <c r="S387" s="4" t="str">
        <f>PROPER(Table14[[#This Row],[Customer_Type]])</f>
        <v>New</v>
      </c>
      <c r="T387" s="13">
        <f>IF(ISBLANK(Table14[[#This Row],[Discount]]),MEDIAN(Table14[Discount]),Table14[[#This Row],[Discount]])</f>
        <v>0.21</v>
      </c>
    </row>
    <row r="388" spans="1:20" x14ac:dyDescent="0.3">
      <c r="A388">
        <v>1277</v>
      </c>
      <c r="B388" s="1">
        <v>45543</v>
      </c>
      <c r="C388" t="s">
        <v>29</v>
      </c>
      <c r="D388" t="s">
        <v>27</v>
      </c>
      <c r="E388">
        <v>28520.52</v>
      </c>
      <c r="F388">
        <v>41</v>
      </c>
      <c r="G388" t="s">
        <v>28</v>
      </c>
      <c r="H388" s="9">
        <v>779.64</v>
      </c>
      <c r="I388" s="9">
        <v>979.75</v>
      </c>
      <c r="J388" t="s">
        <v>25</v>
      </c>
      <c r="K388">
        <v>0.28999999999999998</v>
      </c>
      <c r="L388" s="4" t="s">
        <v>26</v>
      </c>
      <c r="M388" s="4" t="s">
        <v>18</v>
      </c>
      <c r="N388" s="4" t="str">
        <f>IF(ISBLANK(Table14[[#This Row],[Sales_Rep]]),"Unknown",Table14[[#This Row],[Sales_Rep]])</f>
        <v>Bob</v>
      </c>
      <c r="O388" t="str">
        <f>PROPER(Table14[[#This Row],[Region]])</f>
        <v>West</v>
      </c>
      <c r="P388" s="9">
        <f>IF(ISBLANK(Table14[[#This Row],[Sales_Amount]]),MEDIAN(Table14[Sales_Amount]),Table14[[#This Row],[Sales_Amount]])</f>
        <v>28520.52</v>
      </c>
      <c r="Q388" s="11">
        <f>IF(ISBLANK(Table14[[#This Row],[Quantity_Sold]]),MEDIAN(Table14[Quantity_Sold]),Table14[[#This Row],[Quantity_Sold]])</f>
        <v>41</v>
      </c>
      <c r="R388" s="4" t="str">
        <f>TRIM(Table14[[#This Row],[Product_Category]])</f>
        <v>Furniture</v>
      </c>
      <c r="S388" s="4" t="str">
        <f>PROPER(Table14[[#This Row],[Customer_Type]])</f>
        <v>New</v>
      </c>
      <c r="T388" s="13">
        <f>IF(ISBLANK(Table14[[#This Row],[Discount]]),MEDIAN(Table14[Discount]),Table14[[#This Row],[Discount]])</f>
        <v>0.28999999999999998</v>
      </c>
    </row>
    <row r="389" spans="1:20" x14ac:dyDescent="0.3">
      <c r="A389">
        <v>1394</v>
      </c>
      <c r="B389" s="1">
        <v>45251</v>
      </c>
      <c r="C389" t="s">
        <v>29</v>
      </c>
      <c r="D389" t="s">
        <v>14</v>
      </c>
      <c r="E389">
        <v>3694.46</v>
      </c>
      <c r="F389">
        <v>1</v>
      </c>
      <c r="G389" t="s">
        <v>24</v>
      </c>
      <c r="H389" s="9">
        <v>3286.36</v>
      </c>
      <c r="I389" s="9">
        <v>4198.25</v>
      </c>
      <c r="J389" t="s">
        <v>16</v>
      </c>
      <c r="K389">
        <v>0.12</v>
      </c>
      <c r="L389" s="4" t="s">
        <v>31</v>
      </c>
      <c r="M389" s="4" t="s">
        <v>18</v>
      </c>
      <c r="N389" s="4" t="str">
        <f>IF(ISBLANK(Table14[[#This Row],[Sales_Rep]]),"Unknown",Table14[[#This Row],[Sales_Rep]])</f>
        <v>Bob</v>
      </c>
      <c r="O389" t="str">
        <f>PROPER(Table14[[#This Row],[Region]])</f>
        <v>East</v>
      </c>
      <c r="P389" s="9">
        <f>IF(ISBLANK(Table14[[#This Row],[Sales_Amount]]),MEDIAN(Table14[Sales_Amount]),Table14[[#This Row],[Sales_Amount]])</f>
        <v>3694.46</v>
      </c>
      <c r="Q389" s="11">
        <f>IF(ISBLANK(Table14[[#This Row],[Quantity_Sold]]),MEDIAN(Table14[Quantity_Sold]),Table14[[#This Row],[Quantity_Sold]])</f>
        <v>1</v>
      </c>
      <c r="R389" s="4" t="str">
        <f>TRIM(Table14[[#This Row],[Product_Category]])</f>
        <v>Clothing</v>
      </c>
      <c r="S389" s="4" t="str">
        <f>PROPER(Table14[[#This Row],[Customer_Type]])</f>
        <v>Returning</v>
      </c>
      <c r="T389" s="13">
        <f>IF(ISBLANK(Table14[[#This Row],[Discount]]),MEDIAN(Table14[Discount]),Table14[[#This Row],[Discount]])</f>
        <v>0.12</v>
      </c>
    </row>
    <row r="390" spans="1:20" x14ac:dyDescent="0.3">
      <c r="A390">
        <v>1141</v>
      </c>
      <c r="B390" s="1">
        <v>45390</v>
      </c>
      <c r="C390" t="s">
        <v>32</v>
      </c>
      <c r="D390" t="s">
        <v>27</v>
      </c>
      <c r="E390">
        <v>120906.28</v>
      </c>
      <c r="F390">
        <v>47</v>
      </c>
      <c r="G390" t="s">
        <v>21</v>
      </c>
      <c r="H390" s="9">
        <v>2668.06</v>
      </c>
      <c r="I390" s="9">
        <v>3026.44</v>
      </c>
      <c r="J390" t="s">
        <v>25</v>
      </c>
      <c r="K390">
        <v>0.15</v>
      </c>
      <c r="L390" s="4" t="s">
        <v>31</v>
      </c>
      <c r="M390" s="4" t="s">
        <v>22</v>
      </c>
      <c r="N390" s="4" t="str">
        <f>IF(ISBLANK(Table14[[#This Row],[Sales_Rep]]),"Unknown",Table14[[#This Row],[Sales_Rep]])</f>
        <v>Alice</v>
      </c>
      <c r="O390" t="str">
        <f>PROPER(Table14[[#This Row],[Region]])</f>
        <v>West</v>
      </c>
      <c r="P390" s="9">
        <f>IF(ISBLANK(Table14[[#This Row],[Sales_Amount]]),MEDIAN(Table14[Sales_Amount]),Table14[[#This Row],[Sales_Amount]])</f>
        <v>120906.28</v>
      </c>
      <c r="Q390" s="11">
        <f>IF(ISBLANK(Table14[[#This Row],[Quantity_Sold]]),MEDIAN(Table14[Quantity_Sold]),Table14[[#This Row],[Quantity_Sold]])</f>
        <v>47</v>
      </c>
      <c r="R390" s="4" t="str">
        <f>TRIM(Table14[[#This Row],[Product_Category]])</f>
        <v>Electronics</v>
      </c>
      <c r="S390" s="4" t="str">
        <f>PROPER(Table14[[#This Row],[Customer_Type]])</f>
        <v>New</v>
      </c>
      <c r="T390" s="13">
        <f>IF(ISBLANK(Table14[[#This Row],[Discount]]),MEDIAN(Table14[Discount]),Table14[[#This Row],[Discount]])</f>
        <v>0.15</v>
      </c>
    </row>
    <row r="391" spans="1:20" x14ac:dyDescent="0.3">
      <c r="A391">
        <v>1500</v>
      </c>
      <c r="B391" s="1">
        <v>45445</v>
      </c>
      <c r="C391" t="s">
        <v>29</v>
      </c>
      <c r="D391" t="s">
        <v>27</v>
      </c>
      <c r="E391">
        <v>10287.879999999999</v>
      </c>
      <c r="F391">
        <v>18</v>
      </c>
      <c r="G391" t="s">
        <v>24</v>
      </c>
      <c r="H391" s="9">
        <v>523.67999999999995</v>
      </c>
      <c r="I391" s="9">
        <v>642.19000000000005</v>
      </c>
      <c r="J391" t="s">
        <v>25</v>
      </c>
      <c r="K391">
        <v>0.11</v>
      </c>
      <c r="L391" s="4" t="s">
        <v>26</v>
      </c>
      <c r="M391" s="4" t="s">
        <v>22</v>
      </c>
      <c r="N391" s="4" t="str">
        <f>IF(ISBLANK(Table14[[#This Row],[Sales_Rep]]),"Unknown",Table14[[#This Row],[Sales_Rep]])</f>
        <v>Bob</v>
      </c>
      <c r="O391" t="str">
        <f>PROPER(Table14[[#This Row],[Region]])</f>
        <v>West</v>
      </c>
      <c r="P391" s="9">
        <f>IF(ISBLANK(Table14[[#This Row],[Sales_Amount]]),MEDIAN(Table14[Sales_Amount]),Table14[[#This Row],[Sales_Amount]])</f>
        <v>10287.879999999999</v>
      </c>
      <c r="Q391" s="11">
        <f>IF(ISBLANK(Table14[[#This Row],[Quantity_Sold]]),MEDIAN(Table14[Quantity_Sold]),Table14[[#This Row],[Quantity_Sold]])</f>
        <v>18</v>
      </c>
      <c r="R391" s="4" t="str">
        <f>TRIM(Table14[[#This Row],[Product_Category]])</f>
        <v>Clothing</v>
      </c>
      <c r="S391" s="4" t="str">
        <f>PROPER(Table14[[#This Row],[Customer_Type]])</f>
        <v>New</v>
      </c>
      <c r="T391" s="13">
        <f>IF(ISBLANK(Table14[[#This Row],[Discount]]),MEDIAN(Table14[Discount]),Table14[[#This Row],[Discount]])</f>
        <v>0.11</v>
      </c>
    </row>
    <row r="392" spans="1:20" x14ac:dyDescent="0.3">
      <c r="A392">
        <v>1103</v>
      </c>
      <c r="B392" s="1">
        <v>45165</v>
      </c>
      <c r="C392" t="s">
        <v>32</v>
      </c>
      <c r="D392" t="s">
        <v>30</v>
      </c>
      <c r="E392">
        <v>94865.51</v>
      </c>
      <c r="F392">
        <v>36</v>
      </c>
      <c r="G392" t="s">
        <v>24</v>
      </c>
      <c r="H392" s="9">
        <v>2634.72</v>
      </c>
      <c r="I392" s="9">
        <v>3100.18</v>
      </c>
      <c r="J392" t="s">
        <v>16</v>
      </c>
      <c r="K392">
        <v>0.15</v>
      </c>
      <c r="L392" s="4" t="s">
        <v>26</v>
      </c>
      <c r="M392" s="4" t="s">
        <v>22</v>
      </c>
      <c r="N392" s="4" t="str">
        <f>IF(ISBLANK(Table14[[#This Row],[Sales_Rep]]),"Unknown",Table14[[#This Row],[Sales_Rep]])</f>
        <v>Alice</v>
      </c>
      <c r="O392" t="str">
        <f>PROPER(Table14[[#This Row],[Region]])</f>
        <v>South</v>
      </c>
      <c r="P392" s="9">
        <f>IF(ISBLANK(Table14[[#This Row],[Sales_Amount]]),MEDIAN(Table14[Sales_Amount]),Table14[[#This Row],[Sales_Amount]])</f>
        <v>94865.51</v>
      </c>
      <c r="Q392" s="11">
        <f>IF(ISBLANK(Table14[[#This Row],[Quantity_Sold]]),MEDIAN(Table14[Quantity_Sold]),Table14[[#This Row],[Quantity_Sold]])</f>
        <v>36</v>
      </c>
      <c r="R392" s="4" t="str">
        <f>TRIM(Table14[[#This Row],[Product_Category]])</f>
        <v>Clothing</v>
      </c>
      <c r="S392" s="4" t="str">
        <f>PROPER(Table14[[#This Row],[Customer_Type]])</f>
        <v>Returning</v>
      </c>
      <c r="T392" s="13">
        <f>IF(ISBLANK(Table14[[#This Row],[Discount]]),MEDIAN(Table14[Discount]),Table14[[#This Row],[Discount]])</f>
        <v>0.15</v>
      </c>
    </row>
    <row r="393" spans="1:20" x14ac:dyDescent="0.3">
      <c r="A393">
        <v>1186</v>
      </c>
      <c r="B393" s="1">
        <v>45220</v>
      </c>
      <c r="C393" t="s">
        <v>19</v>
      </c>
      <c r="D393" t="s">
        <v>30</v>
      </c>
      <c r="E393">
        <v>298580.44</v>
      </c>
      <c r="F393">
        <v>49</v>
      </c>
      <c r="G393" t="s">
        <v>28</v>
      </c>
      <c r="H393" s="9">
        <v>4489.8</v>
      </c>
      <c r="I393" s="9">
        <v>6696.13</v>
      </c>
      <c r="J393" t="s">
        <v>25</v>
      </c>
      <c r="K393">
        <v>0.09</v>
      </c>
      <c r="L393" s="4" t="s">
        <v>26</v>
      </c>
      <c r="M393" s="4" t="s">
        <v>18</v>
      </c>
      <c r="N393" s="4" t="str">
        <f>IF(ISBLANK(Table14[[#This Row],[Sales_Rep]]),"Unknown",Table14[[#This Row],[Sales_Rep]])</f>
        <v>Eve</v>
      </c>
      <c r="O393" t="str">
        <f>PROPER(Table14[[#This Row],[Region]])</f>
        <v>South</v>
      </c>
      <c r="P393" s="9">
        <f>IF(ISBLANK(Table14[[#This Row],[Sales_Amount]]),MEDIAN(Table14[Sales_Amount]),Table14[[#This Row],[Sales_Amount]])</f>
        <v>298580.44</v>
      </c>
      <c r="Q393" s="11">
        <f>IF(ISBLANK(Table14[[#This Row],[Quantity_Sold]]),MEDIAN(Table14[Quantity_Sold]),Table14[[#This Row],[Quantity_Sold]])</f>
        <v>49</v>
      </c>
      <c r="R393" s="4" t="str">
        <f>TRIM(Table14[[#This Row],[Product_Category]])</f>
        <v>Furniture</v>
      </c>
      <c r="S393" s="4" t="str">
        <f>PROPER(Table14[[#This Row],[Customer_Type]])</f>
        <v>New</v>
      </c>
      <c r="T393" s="13">
        <f>IF(ISBLANK(Table14[[#This Row],[Discount]]),MEDIAN(Table14[Discount]),Table14[[#This Row],[Discount]])</f>
        <v>0.09</v>
      </c>
    </row>
    <row r="394" spans="1:20" x14ac:dyDescent="0.3">
      <c r="A394">
        <v>1203</v>
      </c>
      <c r="B394" s="1">
        <v>45519</v>
      </c>
      <c r="C394" t="s">
        <v>19</v>
      </c>
      <c r="D394" t="s">
        <v>20</v>
      </c>
      <c r="E394">
        <v>9816</v>
      </c>
      <c r="F394">
        <v>15</v>
      </c>
      <c r="G394" t="s">
        <v>24</v>
      </c>
      <c r="H394" s="9">
        <v>661.27</v>
      </c>
      <c r="I394" s="9">
        <v>760.93</v>
      </c>
      <c r="J394" t="s">
        <v>25</v>
      </c>
      <c r="K394">
        <v>0.14000000000000001</v>
      </c>
      <c r="L394" s="4" t="s">
        <v>26</v>
      </c>
      <c r="M394" s="4" t="s">
        <v>22</v>
      </c>
      <c r="N394" s="4" t="str">
        <f>IF(ISBLANK(Table14[[#This Row],[Sales_Rep]]),"Unknown",Table14[[#This Row],[Sales_Rep]])</f>
        <v>Eve</v>
      </c>
      <c r="O394" t="str">
        <f>PROPER(Table14[[#This Row],[Region]])</f>
        <v>North</v>
      </c>
      <c r="P394" s="9">
        <f>IF(ISBLANK(Table14[[#This Row],[Sales_Amount]]),MEDIAN(Table14[Sales_Amount]),Table14[[#This Row],[Sales_Amount]])</f>
        <v>9816</v>
      </c>
      <c r="Q394" s="11">
        <f>IF(ISBLANK(Table14[[#This Row],[Quantity_Sold]]),MEDIAN(Table14[Quantity_Sold]),Table14[[#This Row],[Quantity_Sold]])</f>
        <v>15</v>
      </c>
      <c r="R394" s="4" t="str">
        <f>TRIM(Table14[[#This Row],[Product_Category]])</f>
        <v>Clothing</v>
      </c>
      <c r="S394" s="4" t="str">
        <f>PROPER(Table14[[#This Row],[Customer_Type]])</f>
        <v>New</v>
      </c>
      <c r="T394" s="13">
        <f>IF(ISBLANK(Table14[[#This Row],[Discount]]),MEDIAN(Table14[Discount]),Table14[[#This Row],[Discount]])</f>
        <v>0.14000000000000001</v>
      </c>
    </row>
    <row r="395" spans="1:20" x14ac:dyDescent="0.3">
      <c r="A395">
        <v>1234</v>
      </c>
      <c r="B395" s="1">
        <v>45372</v>
      </c>
      <c r="C395" t="s">
        <v>32</v>
      </c>
      <c r="D395" t="s">
        <v>14</v>
      </c>
      <c r="E395">
        <v>28512.9</v>
      </c>
      <c r="F395">
        <v>20</v>
      </c>
      <c r="G395" t="s">
        <v>28</v>
      </c>
      <c r="H395" s="9">
        <v>1428.42</v>
      </c>
      <c r="I395" s="9">
        <v>1827.75</v>
      </c>
      <c r="J395" t="s">
        <v>16</v>
      </c>
      <c r="K395">
        <v>0.22</v>
      </c>
      <c r="L395" s="4" t="s">
        <v>26</v>
      </c>
      <c r="M395" s="4" t="s">
        <v>18</v>
      </c>
      <c r="N395" s="4" t="str">
        <f>IF(ISBLANK(Table14[[#This Row],[Sales_Rep]]),"Unknown",Table14[[#This Row],[Sales_Rep]])</f>
        <v>Alice</v>
      </c>
      <c r="O395" t="str">
        <f>PROPER(Table14[[#This Row],[Region]])</f>
        <v>East</v>
      </c>
      <c r="P395" s="9">
        <f>IF(ISBLANK(Table14[[#This Row],[Sales_Amount]]),MEDIAN(Table14[Sales_Amount]),Table14[[#This Row],[Sales_Amount]])</f>
        <v>28512.9</v>
      </c>
      <c r="Q395" s="11">
        <f>IF(ISBLANK(Table14[[#This Row],[Quantity_Sold]]),MEDIAN(Table14[Quantity_Sold]),Table14[[#This Row],[Quantity_Sold]])</f>
        <v>20</v>
      </c>
      <c r="R395" s="4" t="str">
        <f>TRIM(Table14[[#This Row],[Product_Category]])</f>
        <v>Furniture</v>
      </c>
      <c r="S395" s="4" t="str">
        <f>PROPER(Table14[[#This Row],[Customer_Type]])</f>
        <v>Returning</v>
      </c>
      <c r="T395" s="13">
        <f>IF(ISBLANK(Table14[[#This Row],[Discount]]),MEDIAN(Table14[Discount]),Table14[[#This Row],[Discount]])</f>
        <v>0.22</v>
      </c>
    </row>
    <row r="396" spans="1:20" x14ac:dyDescent="0.3">
      <c r="A396">
        <v>1173</v>
      </c>
      <c r="B396" s="1">
        <v>45233</v>
      </c>
      <c r="C396" t="s">
        <v>19</v>
      </c>
      <c r="D396" t="s">
        <v>14</v>
      </c>
      <c r="E396">
        <v>4705.8999999999996</v>
      </c>
      <c r="F396">
        <v>3</v>
      </c>
      <c r="G396" t="s">
        <v>15</v>
      </c>
      <c r="H396" s="9">
        <v>1346.33</v>
      </c>
      <c r="I396" s="9">
        <v>1867.42</v>
      </c>
      <c r="J396" t="s">
        <v>16</v>
      </c>
      <c r="K396">
        <v>0.16</v>
      </c>
      <c r="L396" s="4" t="s">
        <v>17</v>
      </c>
      <c r="M396" s="4" t="s">
        <v>18</v>
      </c>
      <c r="N396" s="4" t="str">
        <f>IF(ISBLANK(Table14[[#This Row],[Sales_Rep]]),"Unknown",Table14[[#This Row],[Sales_Rep]])</f>
        <v>Eve</v>
      </c>
      <c r="O396" t="str">
        <f>PROPER(Table14[[#This Row],[Region]])</f>
        <v>East</v>
      </c>
      <c r="P396" s="9">
        <f>IF(ISBLANK(Table14[[#This Row],[Sales_Amount]]),MEDIAN(Table14[Sales_Amount]),Table14[[#This Row],[Sales_Amount]])</f>
        <v>4705.8999999999996</v>
      </c>
      <c r="Q396" s="11">
        <f>IF(ISBLANK(Table14[[#This Row],[Quantity_Sold]]),MEDIAN(Table14[Quantity_Sold]),Table14[[#This Row],[Quantity_Sold]])</f>
        <v>3</v>
      </c>
      <c r="R396" s="4" t="str">
        <f>TRIM(Table14[[#This Row],[Product_Category]])</f>
        <v>Food</v>
      </c>
      <c r="S396" s="4" t="str">
        <f>PROPER(Table14[[#This Row],[Customer_Type]])</f>
        <v>Returning</v>
      </c>
      <c r="T396" s="13">
        <f>IF(ISBLANK(Table14[[#This Row],[Discount]]),MEDIAN(Table14[Discount]),Table14[[#This Row],[Discount]])</f>
        <v>0.16</v>
      </c>
    </row>
    <row r="397" spans="1:20" x14ac:dyDescent="0.3">
      <c r="A397">
        <v>1072</v>
      </c>
      <c r="B397" s="1">
        <v>45170</v>
      </c>
      <c r="C397" t="s">
        <v>19</v>
      </c>
      <c r="D397" t="s">
        <v>14</v>
      </c>
      <c r="E397">
        <v>149038.03</v>
      </c>
      <c r="F397">
        <v>43</v>
      </c>
      <c r="G397" t="s">
        <v>28</v>
      </c>
      <c r="H397" s="9">
        <v>3258.84</v>
      </c>
      <c r="I397" s="9">
        <v>4813.8900000000003</v>
      </c>
      <c r="J397" t="s">
        <v>16</v>
      </c>
      <c r="K397">
        <v>0.28000000000000003</v>
      </c>
      <c r="L397" s="4" t="s">
        <v>31</v>
      </c>
      <c r="M397" s="4" t="s">
        <v>18</v>
      </c>
      <c r="N397" s="4" t="str">
        <f>IF(ISBLANK(Table14[[#This Row],[Sales_Rep]]),"Unknown",Table14[[#This Row],[Sales_Rep]])</f>
        <v>Eve</v>
      </c>
      <c r="O397" t="str">
        <f>PROPER(Table14[[#This Row],[Region]])</f>
        <v>East</v>
      </c>
      <c r="P397" s="9">
        <f>IF(ISBLANK(Table14[[#This Row],[Sales_Amount]]),MEDIAN(Table14[Sales_Amount]),Table14[[#This Row],[Sales_Amount]])</f>
        <v>149038.03</v>
      </c>
      <c r="Q397" s="11">
        <f>IF(ISBLANK(Table14[[#This Row],[Quantity_Sold]]),MEDIAN(Table14[Quantity_Sold]),Table14[[#This Row],[Quantity_Sold]])</f>
        <v>43</v>
      </c>
      <c r="R397" s="4" t="str">
        <f>TRIM(Table14[[#This Row],[Product_Category]])</f>
        <v>Furniture</v>
      </c>
      <c r="S397" s="4" t="str">
        <f>PROPER(Table14[[#This Row],[Customer_Type]])</f>
        <v>Returning</v>
      </c>
      <c r="T397" s="13">
        <f>IF(ISBLANK(Table14[[#This Row],[Discount]]),MEDIAN(Table14[Discount]),Table14[[#This Row],[Discount]])</f>
        <v>0.28000000000000003</v>
      </c>
    </row>
    <row r="398" spans="1:20" x14ac:dyDescent="0.3">
      <c r="A398">
        <v>1165</v>
      </c>
      <c r="B398" s="1">
        <v>45261</v>
      </c>
      <c r="C398" t="s">
        <v>19</v>
      </c>
      <c r="D398" t="s">
        <v>27</v>
      </c>
      <c r="E398">
        <v>81723.31</v>
      </c>
      <c r="F398">
        <v>21</v>
      </c>
      <c r="G398" t="s">
        <v>24</v>
      </c>
      <c r="H398" s="9">
        <v>3865.55</v>
      </c>
      <c r="I398" s="9">
        <v>4525.1000000000004</v>
      </c>
      <c r="J398" t="s">
        <v>25</v>
      </c>
      <c r="K398">
        <v>0.14000000000000001</v>
      </c>
      <c r="L398" s="4" t="s">
        <v>26</v>
      </c>
      <c r="M398" s="4" t="s">
        <v>22</v>
      </c>
      <c r="N398" s="4" t="str">
        <f>IF(ISBLANK(Table14[[#This Row],[Sales_Rep]]),"Unknown",Table14[[#This Row],[Sales_Rep]])</f>
        <v>Eve</v>
      </c>
      <c r="O398" t="str">
        <f>PROPER(Table14[[#This Row],[Region]])</f>
        <v>West</v>
      </c>
      <c r="P398" s="9">
        <f>IF(ISBLANK(Table14[[#This Row],[Sales_Amount]]),MEDIAN(Table14[Sales_Amount]),Table14[[#This Row],[Sales_Amount]])</f>
        <v>81723.31</v>
      </c>
      <c r="Q398" s="11">
        <f>IF(ISBLANK(Table14[[#This Row],[Quantity_Sold]]),MEDIAN(Table14[Quantity_Sold]),Table14[[#This Row],[Quantity_Sold]])</f>
        <v>21</v>
      </c>
      <c r="R398" s="4" t="str">
        <f>TRIM(Table14[[#This Row],[Product_Category]])</f>
        <v>Clothing</v>
      </c>
      <c r="S398" s="4" t="str">
        <f>PROPER(Table14[[#This Row],[Customer_Type]])</f>
        <v>New</v>
      </c>
      <c r="T398" s="13">
        <f>IF(ISBLANK(Table14[[#This Row],[Discount]]),MEDIAN(Table14[Discount]),Table14[[#This Row],[Discount]])</f>
        <v>0.14000000000000001</v>
      </c>
    </row>
    <row r="399" spans="1:20" x14ac:dyDescent="0.3">
      <c r="A399">
        <v>1287</v>
      </c>
      <c r="B399" s="1">
        <v>45492</v>
      </c>
      <c r="C399" t="s">
        <v>23</v>
      </c>
      <c r="D399" t="s">
        <v>30</v>
      </c>
      <c r="E399">
        <v>153905.19</v>
      </c>
      <c r="F399">
        <v>39</v>
      </c>
      <c r="G399" t="s">
        <v>28</v>
      </c>
      <c r="H399" s="9">
        <v>4039.39</v>
      </c>
      <c r="I399" s="9">
        <v>4995.3</v>
      </c>
      <c r="J399" t="s">
        <v>25</v>
      </c>
      <c r="K399">
        <v>0.21</v>
      </c>
      <c r="L399" s="4" t="s">
        <v>31</v>
      </c>
      <c r="M399" s="4" t="s">
        <v>18</v>
      </c>
      <c r="N399" s="4" t="str">
        <f>IF(ISBLANK(Table14[[#This Row],[Sales_Rep]]),"Unknown",Table14[[#This Row],[Sales_Rep]])</f>
        <v>Charlie</v>
      </c>
      <c r="O399" t="str">
        <f>PROPER(Table14[[#This Row],[Region]])</f>
        <v>South</v>
      </c>
      <c r="P399" s="9">
        <f>IF(ISBLANK(Table14[[#This Row],[Sales_Amount]]),MEDIAN(Table14[Sales_Amount]),Table14[[#This Row],[Sales_Amount]])</f>
        <v>153905.19</v>
      </c>
      <c r="Q399" s="11">
        <f>IF(ISBLANK(Table14[[#This Row],[Quantity_Sold]]),MEDIAN(Table14[Quantity_Sold]),Table14[[#This Row],[Quantity_Sold]])</f>
        <v>39</v>
      </c>
      <c r="R399" s="4" t="str">
        <f>TRIM(Table14[[#This Row],[Product_Category]])</f>
        <v>Furniture</v>
      </c>
      <c r="S399" s="4" t="str">
        <f>PROPER(Table14[[#This Row],[Customer_Type]])</f>
        <v>New</v>
      </c>
      <c r="T399" s="13">
        <f>IF(ISBLANK(Table14[[#This Row],[Discount]]),MEDIAN(Table14[Discount]),Table14[[#This Row],[Discount]])</f>
        <v>0.21</v>
      </c>
    </row>
    <row r="400" spans="1:20" x14ac:dyDescent="0.3">
      <c r="A400">
        <v>1258</v>
      </c>
      <c r="B400" s="1">
        <v>45157</v>
      </c>
      <c r="C400" t="s">
        <v>13</v>
      </c>
      <c r="D400" t="s">
        <v>30</v>
      </c>
      <c r="E400">
        <v>181047.1</v>
      </c>
      <c r="F400">
        <v>45</v>
      </c>
      <c r="G400" t="s">
        <v>24</v>
      </c>
      <c r="H400" s="9">
        <v>3409.89</v>
      </c>
      <c r="I400" s="9">
        <v>4147.7</v>
      </c>
      <c r="J400" t="s">
        <v>16</v>
      </c>
      <c r="K400">
        <v>0.03</v>
      </c>
      <c r="L400" s="4" t="s">
        <v>17</v>
      </c>
      <c r="M400" s="4" t="s">
        <v>22</v>
      </c>
      <c r="N400" s="4" t="str">
        <f>IF(ISBLANK(Table14[[#This Row],[Sales_Rep]]),"Unknown",Table14[[#This Row],[Sales_Rep]])</f>
        <v>David</v>
      </c>
      <c r="O400" t="str">
        <f>PROPER(Table14[[#This Row],[Region]])</f>
        <v>South</v>
      </c>
      <c r="P400" s="9">
        <f>IF(ISBLANK(Table14[[#This Row],[Sales_Amount]]),MEDIAN(Table14[Sales_Amount]),Table14[[#This Row],[Sales_Amount]])</f>
        <v>181047.1</v>
      </c>
      <c r="Q400" s="11">
        <f>IF(ISBLANK(Table14[[#This Row],[Quantity_Sold]]),MEDIAN(Table14[Quantity_Sold]),Table14[[#This Row],[Quantity_Sold]])</f>
        <v>45</v>
      </c>
      <c r="R400" s="4" t="str">
        <f>TRIM(Table14[[#This Row],[Product_Category]])</f>
        <v>Clothing</v>
      </c>
      <c r="S400" s="4" t="str">
        <f>PROPER(Table14[[#This Row],[Customer_Type]])</f>
        <v>Returning</v>
      </c>
      <c r="T400" s="13">
        <f>IF(ISBLANK(Table14[[#This Row],[Discount]]),MEDIAN(Table14[Discount]),Table14[[#This Row],[Discount]])</f>
        <v>0.03</v>
      </c>
    </row>
    <row r="401" spans="1:20" x14ac:dyDescent="0.3">
      <c r="A401">
        <v>1337</v>
      </c>
      <c r="B401" s="1">
        <v>45655</v>
      </c>
      <c r="C401" t="s">
        <v>29</v>
      </c>
      <c r="D401" t="s">
        <v>20</v>
      </c>
      <c r="E401">
        <v>89097.26</v>
      </c>
      <c r="F401">
        <v>23</v>
      </c>
      <c r="G401" t="s">
        <v>15</v>
      </c>
      <c r="H401" s="9">
        <v>3720.67</v>
      </c>
      <c r="I401" s="9">
        <v>4165.37</v>
      </c>
      <c r="J401" t="s">
        <v>25</v>
      </c>
      <c r="K401">
        <v>7.0000000000000007E-2</v>
      </c>
      <c r="L401" s="4" t="s">
        <v>31</v>
      </c>
      <c r="M401" s="4" t="s">
        <v>22</v>
      </c>
      <c r="N401" s="4" t="str">
        <f>IF(ISBLANK(Table14[[#This Row],[Sales_Rep]]),"Unknown",Table14[[#This Row],[Sales_Rep]])</f>
        <v>Bob</v>
      </c>
      <c r="O401" t="str">
        <f>PROPER(Table14[[#This Row],[Region]])</f>
        <v>North</v>
      </c>
      <c r="P401" s="9">
        <f>IF(ISBLANK(Table14[[#This Row],[Sales_Amount]]),MEDIAN(Table14[Sales_Amount]),Table14[[#This Row],[Sales_Amount]])</f>
        <v>89097.26</v>
      </c>
      <c r="Q401" s="11">
        <f>IF(ISBLANK(Table14[[#This Row],[Quantity_Sold]]),MEDIAN(Table14[Quantity_Sold]),Table14[[#This Row],[Quantity_Sold]])</f>
        <v>23</v>
      </c>
      <c r="R401" s="4" t="str">
        <f>TRIM(Table14[[#This Row],[Product_Category]])</f>
        <v>Food</v>
      </c>
      <c r="S401" s="4" t="str">
        <f>PROPER(Table14[[#This Row],[Customer_Type]])</f>
        <v>New</v>
      </c>
      <c r="T401" s="13">
        <f>IF(ISBLANK(Table14[[#This Row],[Discount]]),MEDIAN(Table14[Discount]),Table14[[#This Row],[Discount]])</f>
        <v>7.0000000000000007E-2</v>
      </c>
    </row>
    <row r="402" spans="1:20" x14ac:dyDescent="0.3">
      <c r="A402">
        <v>1404</v>
      </c>
      <c r="B402" s="1">
        <v>45434</v>
      </c>
      <c r="C402" t="s">
        <v>23</v>
      </c>
      <c r="D402" t="s">
        <v>30</v>
      </c>
      <c r="E402">
        <v>98181.54</v>
      </c>
      <c r="F402">
        <v>25</v>
      </c>
      <c r="G402" t="s">
        <v>21</v>
      </c>
      <c r="H402" s="9">
        <v>3383.32</v>
      </c>
      <c r="I402" s="9">
        <v>4007.41</v>
      </c>
      <c r="J402" t="s">
        <v>16</v>
      </c>
      <c r="K402">
        <v>0.02</v>
      </c>
      <c r="L402" s="4" t="s">
        <v>26</v>
      </c>
      <c r="M402" s="4" t="s">
        <v>18</v>
      </c>
      <c r="N402" s="4" t="str">
        <f>IF(ISBLANK(Table14[[#This Row],[Sales_Rep]]),"Unknown",Table14[[#This Row],[Sales_Rep]])</f>
        <v>Charlie</v>
      </c>
      <c r="O402" t="str">
        <f>PROPER(Table14[[#This Row],[Region]])</f>
        <v>South</v>
      </c>
      <c r="P402" s="9">
        <f>IF(ISBLANK(Table14[[#This Row],[Sales_Amount]]),MEDIAN(Table14[Sales_Amount]),Table14[[#This Row],[Sales_Amount]])</f>
        <v>98181.54</v>
      </c>
      <c r="Q402" s="11">
        <f>IF(ISBLANK(Table14[[#This Row],[Quantity_Sold]]),MEDIAN(Table14[Quantity_Sold]),Table14[[#This Row],[Quantity_Sold]])</f>
        <v>25</v>
      </c>
      <c r="R402" s="4" t="str">
        <f>TRIM(Table14[[#This Row],[Product_Category]])</f>
        <v>Electronics</v>
      </c>
      <c r="S402" s="4" t="str">
        <f>PROPER(Table14[[#This Row],[Customer_Type]])</f>
        <v>Returning</v>
      </c>
      <c r="T402" s="13">
        <f>IF(ISBLANK(Table14[[#This Row],[Discount]]),MEDIAN(Table14[Discount]),Table14[[#This Row],[Discount]])</f>
        <v>0.02</v>
      </c>
    </row>
    <row r="403" spans="1:20" x14ac:dyDescent="0.3">
      <c r="A403">
        <v>1267</v>
      </c>
      <c r="B403" s="1">
        <v>45289</v>
      </c>
      <c r="C403" t="s">
        <v>19</v>
      </c>
      <c r="D403" t="s">
        <v>30</v>
      </c>
      <c r="E403">
        <v>13695.14</v>
      </c>
      <c r="F403">
        <v>13</v>
      </c>
      <c r="G403" t="s">
        <v>24</v>
      </c>
      <c r="H403" s="9">
        <v>908.33</v>
      </c>
      <c r="I403" s="9">
        <v>1316.84</v>
      </c>
      <c r="J403" t="s">
        <v>25</v>
      </c>
      <c r="K403">
        <v>0.2</v>
      </c>
      <c r="L403" s="4" t="s">
        <v>31</v>
      </c>
      <c r="M403" s="4" t="s">
        <v>22</v>
      </c>
      <c r="N403" s="4" t="str">
        <f>IF(ISBLANK(Table14[[#This Row],[Sales_Rep]]),"Unknown",Table14[[#This Row],[Sales_Rep]])</f>
        <v>Eve</v>
      </c>
      <c r="O403" t="str">
        <f>PROPER(Table14[[#This Row],[Region]])</f>
        <v>South</v>
      </c>
      <c r="P403" s="9">
        <f>IF(ISBLANK(Table14[[#This Row],[Sales_Amount]]),MEDIAN(Table14[Sales_Amount]),Table14[[#This Row],[Sales_Amount]])</f>
        <v>13695.14</v>
      </c>
      <c r="Q403" s="11">
        <f>IF(ISBLANK(Table14[[#This Row],[Quantity_Sold]]),MEDIAN(Table14[Quantity_Sold]),Table14[[#This Row],[Quantity_Sold]])</f>
        <v>13</v>
      </c>
      <c r="R403" s="4" t="str">
        <f>TRIM(Table14[[#This Row],[Product_Category]])</f>
        <v>Clothing</v>
      </c>
      <c r="S403" s="4" t="str">
        <f>PROPER(Table14[[#This Row],[Customer_Type]])</f>
        <v>New</v>
      </c>
      <c r="T403" s="13">
        <f>IF(ISBLANK(Table14[[#This Row],[Discount]]),MEDIAN(Table14[Discount]),Table14[[#This Row],[Discount]])</f>
        <v>0.2</v>
      </c>
    </row>
    <row r="404" spans="1:20" x14ac:dyDescent="0.3">
      <c r="A404">
        <v>1375</v>
      </c>
      <c r="B404" s="1">
        <v>44972</v>
      </c>
      <c r="C404" t="s">
        <v>32</v>
      </c>
      <c r="D404" t="s">
        <v>30</v>
      </c>
      <c r="E404">
        <v>43363.96</v>
      </c>
      <c r="F404">
        <v>14</v>
      </c>
      <c r="G404" t="s">
        <v>21</v>
      </c>
      <c r="H404" s="9">
        <v>3638.76</v>
      </c>
      <c r="I404" s="9">
        <v>4301.9799999999996</v>
      </c>
      <c r="J404" t="s">
        <v>16</v>
      </c>
      <c r="K404">
        <v>0.28000000000000003</v>
      </c>
      <c r="L404" s="4" t="s">
        <v>17</v>
      </c>
      <c r="M404" s="4" t="s">
        <v>18</v>
      </c>
      <c r="N404" s="4" t="str">
        <f>IF(ISBLANK(Table14[[#This Row],[Sales_Rep]]),"Unknown",Table14[[#This Row],[Sales_Rep]])</f>
        <v>Alice</v>
      </c>
      <c r="O404" t="str">
        <f>PROPER(Table14[[#This Row],[Region]])</f>
        <v>South</v>
      </c>
      <c r="P404" s="9">
        <f>IF(ISBLANK(Table14[[#This Row],[Sales_Amount]]),MEDIAN(Table14[Sales_Amount]),Table14[[#This Row],[Sales_Amount]])</f>
        <v>43363.96</v>
      </c>
      <c r="Q404" s="11">
        <f>IF(ISBLANK(Table14[[#This Row],[Quantity_Sold]]),MEDIAN(Table14[Quantity_Sold]),Table14[[#This Row],[Quantity_Sold]])</f>
        <v>14</v>
      </c>
      <c r="R404" s="4" t="str">
        <f>TRIM(Table14[[#This Row],[Product_Category]])</f>
        <v>Electronics</v>
      </c>
      <c r="S404" s="4" t="str">
        <f>PROPER(Table14[[#This Row],[Customer_Type]])</f>
        <v>Returning</v>
      </c>
      <c r="T404" s="13">
        <f>IF(ISBLANK(Table14[[#This Row],[Discount]]),MEDIAN(Table14[Discount]),Table14[[#This Row],[Discount]])</f>
        <v>0.28000000000000003</v>
      </c>
    </row>
    <row r="405" spans="1:20" x14ac:dyDescent="0.3">
      <c r="A405">
        <v>1359</v>
      </c>
      <c r="B405" s="1">
        <v>45031</v>
      </c>
      <c r="C405" t="s">
        <v>19</v>
      </c>
      <c r="D405" t="s">
        <v>14</v>
      </c>
      <c r="E405">
        <v>72619.87</v>
      </c>
      <c r="F405">
        <v>14</v>
      </c>
      <c r="G405" t="s">
        <v>28</v>
      </c>
      <c r="H405" s="9">
        <v>4835.54</v>
      </c>
      <c r="I405" s="9">
        <v>7009.64</v>
      </c>
      <c r="J405" t="s">
        <v>16</v>
      </c>
      <c r="K405">
        <v>0.26</v>
      </c>
      <c r="L405" s="4" t="s">
        <v>26</v>
      </c>
      <c r="M405" s="4" t="s">
        <v>22</v>
      </c>
      <c r="N405" s="4" t="str">
        <f>IF(ISBLANK(Table14[[#This Row],[Sales_Rep]]),"Unknown",Table14[[#This Row],[Sales_Rep]])</f>
        <v>Eve</v>
      </c>
      <c r="O405" t="str">
        <f>PROPER(Table14[[#This Row],[Region]])</f>
        <v>East</v>
      </c>
      <c r="P405" s="9">
        <f>IF(ISBLANK(Table14[[#This Row],[Sales_Amount]]),MEDIAN(Table14[Sales_Amount]),Table14[[#This Row],[Sales_Amount]])</f>
        <v>72619.87</v>
      </c>
      <c r="Q405" s="11">
        <f>IF(ISBLANK(Table14[[#This Row],[Quantity_Sold]]),MEDIAN(Table14[Quantity_Sold]),Table14[[#This Row],[Quantity_Sold]])</f>
        <v>14</v>
      </c>
      <c r="R405" s="4" t="str">
        <f>TRIM(Table14[[#This Row],[Product_Category]])</f>
        <v>Furniture</v>
      </c>
      <c r="S405" s="4" t="str">
        <f>PROPER(Table14[[#This Row],[Customer_Type]])</f>
        <v>Returning</v>
      </c>
      <c r="T405" s="13">
        <f>IF(ISBLANK(Table14[[#This Row],[Discount]]),MEDIAN(Table14[Discount]),Table14[[#This Row],[Discount]])</f>
        <v>0.26</v>
      </c>
    </row>
    <row r="406" spans="1:20" x14ac:dyDescent="0.3">
      <c r="A406">
        <v>1007</v>
      </c>
      <c r="B406" s="1">
        <v>45143</v>
      </c>
      <c r="C406" t="s">
        <v>13</v>
      </c>
      <c r="D406" t="s">
        <v>27</v>
      </c>
      <c r="E406">
        <v>181855.38</v>
      </c>
      <c r="F406">
        <v>50</v>
      </c>
      <c r="G406" t="s">
        <v>28</v>
      </c>
      <c r="H406" s="9">
        <v>3047.87</v>
      </c>
      <c r="I406" s="9">
        <v>4278.95</v>
      </c>
      <c r="J406" t="s">
        <v>25</v>
      </c>
      <c r="K406">
        <v>0.15</v>
      </c>
      <c r="L406" s="4" t="s">
        <v>26</v>
      </c>
      <c r="M406" s="4" t="s">
        <v>18</v>
      </c>
      <c r="N406" s="4" t="str">
        <f>IF(ISBLANK(Table14[[#This Row],[Sales_Rep]]),"Unknown",Table14[[#This Row],[Sales_Rep]])</f>
        <v>David</v>
      </c>
      <c r="O406" t="str">
        <f>PROPER(Table14[[#This Row],[Region]])</f>
        <v>West</v>
      </c>
      <c r="P406" s="9">
        <f>IF(ISBLANK(Table14[[#This Row],[Sales_Amount]]),MEDIAN(Table14[Sales_Amount]),Table14[[#This Row],[Sales_Amount]])</f>
        <v>181855.38</v>
      </c>
      <c r="Q406" s="11">
        <f>IF(ISBLANK(Table14[[#This Row],[Quantity_Sold]]),MEDIAN(Table14[Quantity_Sold]),Table14[[#This Row],[Quantity_Sold]])</f>
        <v>50</v>
      </c>
      <c r="R406" s="4" t="str">
        <f>TRIM(Table14[[#This Row],[Product_Category]])</f>
        <v>Furniture</v>
      </c>
      <c r="S406" s="4" t="str">
        <f>PROPER(Table14[[#This Row],[Customer_Type]])</f>
        <v>New</v>
      </c>
      <c r="T406" s="13">
        <f>IF(ISBLANK(Table14[[#This Row],[Discount]]),MEDIAN(Table14[Discount]),Table14[[#This Row],[Discount]])</f>
        <v>0.15</v>
      </c>
    </row>
    <row r="407" spans="1:20" x14ac:dyDescent="0.3">
      <c r="A407">
        <v>1443</v>
      </c>
      <c r="B407" s="1">
        <v>45512</v>
      </c>
      <c r="C407" t="s">
        <v>19</v>
      </c>
      <c r="D407" t="s">
        <v>20</v>
      </c>
      <c r="E407">
        <v>47050.09</v>
      </c>
      <c r="F407">
        <v>39</v>
      </c>
      <c r="G407" t="s">
        <v>24</v>
      </c>
      <c r="H407" s="9">
        <v>1379.8</v>
      </c>
      <c r="I407" s="9">
        <v>1608.55</v>
      </c>
      <c r="J407" t="s">
        <v>16</v>
      </c>
      <c r="K407">
        <v>0.25</v>
      </c>
      <c r="L407" s="4" t="s">
        <v>26</v>
      </c>
      <c r="M407" s="4" t="s">
        <v>18</v>
      </c>
      <c r="N407" s="4" t="str">
        <f>IF(ISBLANK(Table14[[#This Row],[Sales_Rep]]),"Unknown",Table14[[#This Row],[Sales_Rep]])</f>
        <v>Eve</v>
      </c>
      <c r="O407" t="str">
        <f>PROPER(Table14[[#This Row],[Region]])</f>
        <v>North</v>
      </c>
      <c r="P407" s="9">
        <f>IF(ISBLANK(Table14[[#This Row],[Sales_Amount]]),MEDIAN(Table14[Sales_Amount]),Table14[[#This Row],[Sales_Amount]])</f>
        <v>47050.09</v>
      </c>
      <c r="Q407" s="11">
        <f>IF(ISBLANK(Table14[[#This Row],[Quantity_Sold]]),MEDIAN(Table14[Quantity_Sold]),Table14[[#This Row],[Quantity_Sold]])</f>
        <v>39</v>
      </c>
      <c r="R407" s="4" t="str">
        <f>TRIM(Table14[[#This Row],[Product_Category]])</f>
        <v>Clothing</v>
      </c>
      <c r="S407" s="4" t="str">
        <f>PROPER(Table14[[#This Row],[Customer_Type]])</f>
        <v>Returning</v>
      </c>
      <c r="T407" s="13">
        <f>IF(ISBLANK(Table14[[#This Row],[Discount]]),MEDIAN(Table14[Discount]),Table14[[#This Row],[Discount]])</f>
        <v>0.25</v>
      </c>
    </row>
    <row r="408" spans="1:20" x14ac:dyDescent="0.3">
      <c r="A408">
        <v>1122</v>
      </c>
      <c r="B408" s="1">
        <v>45077</v>
      </c>
      <c r="C408" t="s">
        <v>32</v>
      </c>
      <c r="D408" t="s">
        <v>30</v>
      </c>
      <c r="E408">
        <v>104800.3</v>
      </c>
      <c r="F408">
        <v>25</v>
      </c>
      <c r="G408" t="s">
        <v>28</v>
      </c>
      <c r="H408" s="9">
        <v>3853.42</v>
      </c>
      <c r="I408" s="9">
        <v>4763.6499999999996</v>
      </c>
      <c r="J408" t="s">
        <v>25</v>
      </c>
      <c r="K408">
        <v>0.12</v>
      </c>
      <c r="L408" s="4" t="s">
        <v>26</v>
      </c>
      <c r="M408" s="4" t="s">
        <v>18</v>
      </c>
      <c r="N408" s="4" t="str">
        <f>IF(ISBLANK(Table14[[#This Row],[Sales_Rep]]),"Unknown",Table14[[#This Row],[Sales_Rep]])</f>
        <v>Alice</v>
      </c>
      <c r="O408" t="str">
        <f>PROPER(Table14[[#This Row],[Region]])</f>
        <v>South</v>
      </c>
      <c r="P408" s="9">
        <f>IF(ISBLANK(Table14[[#This Row],[Sales_Amount]]),MEDIAN(Table14[Sales_Amount]),Table14[[#This Row],[Sales_Amount]])</f>
        <v>104800.3</v>
      </c>
      <c r="Q408" s="11">
        <f>IF(ISBLANK(Table14[[#This Row],[Quantity_Sold]]),MEDIAN(Table14[Quantity_Sold]),Table14[[#This Row],[Quantity_Sold]])</f>
        <v>25</v>
      </c>
      <c r="R408" s="4" t="str">
        <f>TRIM(Table14[[#This Row],[Product_Category]])</f>
        <v>Furniture</v>
      </c>
      <c r="S408" s="4" t="str">
        <f>PROPER(Table14[[#This Row],[Customer_Type]])</f>
        <v>New</v>
      </c>
      <c r="T408" s="13">
        <f>IF(ISBLANK(Table14[[#This Row],[Discount]]),MEDIAN(Table14[Discount]),Table14[[#This Row],[Discount]])</f>
        <v>0.12</v>
      </c>
    </row>
    <row r="409" spans="1:20" x14ac:dyDescent="0.3">
      <c r="A409">
        <v>1316</v>
      </c>
      <c r="B409" s="1">
        <v>45573</v>
      </c>
      <c r="C409" t="s">
        <v>13</v>
      </c>
      <c r="D409" t="s">
        <v>30</v>
      </c>
      <c r="E409">
        <v>37152.720000000001</v>
      </c>
      <c r="F409">
        <v>45</v>
      </c>
      <c r="G409" t="s">
        <v>28</v>
      </c>
      <c r="H409" s="9">
        <v>817.38</v>
      </c>
      <c r="I409" s="9">
        <v>938.2</v>
      </c>
      <c r="J409" t="s">
        <v>16</v>
      </c>
      <c r="K409">
        <v>0.12</v>
      </c>
      <c r="L409" s="4" t="s">
        <v>26</v>
      </c>
      <c r="M409" s="4" t="s">
        <v>22</v>
      </c>
      <c r="N409" s="4" t="str">
        <f>IF(ISBLANK(Table14[[#This Row],[Sales_Rep]]),"Unknown",Table14[[#This Row],[Sales_Rep]])</f>
        <v>David</v>
      </c>
      <c r="O409" t="str">
        <f>PROPER(Table14[[#This Row],[Region]])</f>
        <v>South</v>
      </c>
      <c r="P409" s="9">
        <f>IF(ISBLANK(Table14[[#This Row],[Sales_Amount]]),MEDIAN(Table14[Sales_Amount]),Table14[[#This Row],[Sales_Amount]])</f>
        <v>37152.720000000001</v>
      </c>
      <c r="Q409" s="11">
        <f>IF(ISBLANK(Table14[[#This Row],[Quantity_Sold]]),MEDIAN(Table14[Quantity_Sold]),Table14[[#This Row],[Quantity_Sold]])</f>
        <v>45</v>
      </c>
      <c r="R409" s="4" t="str">
        <f>TRIM(Table14[[#This Row],[Product_Category]])</f>
        <v>Furniture</v>
      </c>
      <c r="S409" s="4" t="str">
        <f>PROPER(Table14[[#This Row],[Customer_Type]])</f>
        <v>Returning</v>
      </c>
      <c r="T409" s="13">
        <f>IF(ISBLANK(Table14[[#This Row],[Discount]]),MEDIAN(Table14[Discount]),Table14[[#This Row],[Discount]])</f>
        <v>0.12</v>
      </c>
    </row>
    <row r="410" spans="1:20" x14ac:dyDescent="0.3">
      <c r="A410">
        <v>1346</v>
      </c>
      <c r="B410" s="1">
        <v>45640</v>
      </c>
      <c r="C410" t="s">
        <v>19</v>
      </c>
      <c r="D410" t="s">
        <v>14</v>
      </c>
      <c r="E410">
        <v>2026.33</v>
      </c>
      <c r="F410">
        <v>7</v>
      </c>
      <c r="G410" t="s">
        <v>28</v>
      </c>
      <c r="H410" s="9">
        <v>274.95999999999998</v>
      </c>
      <c r="I410" s="9">
        <v>332.73</v>
      </c>
      <c r="J410" t="s">
        <v>16</v>
      </c>
      <c r="K410">
        <v>0.13</v>
      </c>
      <c r="L410" s="4" t="s">
        <v>31</v>
      </c>
      <c r="M410" s="4" t="s">
        <v>18</v>
      </c>
      <c r="N410" s="4" t="str">
        <f>IF(ISBLANK(Table14[[#This Row],[Sales_Rep]]),"Unknown",Table14[[#This Row],[Sales_Rep]])</f>
        <v>Eve</v>
      </c>
      <c r="O410" t="s">
        <v>14</v>
      </c>
      <c r="P410" s="9">
        <f>IF(ISBLANK(Table14[[#This Row],[Sales_Amount]]),MEDIAN(Table14[Sales_Amount]),Table14[[#This Row],[Sales_Amount]])</f>
        <v>2026.33</v>
      </c>
      <c r="Q410" s="11">
        <f>IF(ISBLANK(Table14[[#This Row],[Quantity_Sold]]),MEDIAN(Table14[Quantity_Sold]),Table14[[#This Row],[Quantity_Sold]])</f>
        <v>7</v>
      </c>
      <c r="R410" s="4" t="str">
        <f>TRIM(Table14[[#This Row],[Product_Category]])</f>
        <v>Furniture</v>
      </c>
      <c r="S410" s="4" t="str">
        <f>PROPER(Table14[[#This Row],[Customer_Type]])</f>
        <v>Returning</v>
      </c>
      <c r="T410" s="13">
        <f>IF(ISBLANK(Table14[[#This Row],[Discount]]),MEDIAN(Table14[Discount]),Table14[[#This Row],[Discount]])</f>
        <v>0.13</v>
      </c>
    </row>
    <row r="411" spans="1:20" x14ac:dyDescent="0.3">
      <c r="A411">
        <v>1280</v>
      </c>
      <c r="B411" s="1">
        <v>45496</v>
      </c>
      <c r="C411" t="s">
        <v>13</v>
      </c>
      <c r="D411" t="s">
        <v>14</v>
      </c>
      <c r="E411">
        <v>27005.66</v>
      </c>
      <c r="F411">
        <v>22</v>
      </c>
      <c r="G411" t="s">
        <v>24</v>
      </c>
      <c r="H411" s="9">
        <v>951.45</v>
      </c>
      <c r="I411" s="9">
        <v>1227.53</v>
      </c>
      <c r="J411" t="s">
        <v>16</v>
      </c>
      <c r="K411">
        <v>0</v>
      </c>
      <c r="L411" s="4" t="s">
        <v>26</v>
      </c>
      <c r="M411" s="4" t="s">
        <v>22</v>
      </c>
      <c r="N411" s="4" t="str">
        <f>IF(ISBLANK(Table14[[#This Row],[Sales_Rep]]),"Unknown",Table14[[#This Row],[Sales_Rep]])</f>
        <v>David</v>
      </c>
      <c r="O411" t="str">
        <f>PROPER(Table14[[#This Row],[Region]])</f>
        <v>East</v>
      </c>
      <c r="P411" s="9">
        <f>IF(ISBLANK(Table14[[#This Row],[Sales_Amount]]),MEDIAN(Table14[Sales_Amount]),Table14[[#This Row],[Sales_Amount]])</f>
        <v>27005.66</v>
      </c>
      <c r="Q411" s="11">
        <f>IF(ISBLANK(Table14[[#This Row],[Quantity_Sold]]),MEDIAN(Table14[Quantity_Sold]),Table14[[#This Row],[Quantity_Sold]])</f>
        <v>22</v>
      </c>
      <c r="R411" s="4" t="str">
        <f>TRIM(Table14[[#This Row],[Product_Category]])</f>
        <v>Clothing</v>
      </c>
      <c r="S411" s="4" t="str">
        <f>PROPER(Table14[[#This Row],[Customer_Type]])</f>
        <v>Returning</v>
      </c>
      <c r="T411" s="13">
        <f>IF(ISBLANK(Table14[[#This Row],[Discount]]),MEDIAN(Table14[Discount]),Table14[[#This Row],[Discount]])</f>
        <v>0</v>
      </c>
    </row>
    <row r="412" spans="1:20" x14ac:dyDescent="0.3">
      <c r="A412">
        <v>1004</v>
      </c>
      <c r="B412" s="1">
        <v>45575</v>
      </c>
      <c r="C412" t="s">
        <v>29</v>
      </c>
      <c r="D412" t="s">
        <v>20</v>
      </c>
      <c r="E412">
        <v>160343.9</v>
      </c>
      <c r="F412">
        <v>39</v>
      </c>
      <c r="G412" t="s">
        <v>24</v>
      </c>
      <c r="H412" s="9">
        <v>3562.56</v>
      </c>
      <c r="I412" s="9">
        <v>4836.92</v>
      </c>
      <c r="J412" t="s">
        <v>16</v>
      </c>
      <c r="K412">
        <v>0.15</v>
      </c>
      <c r="L412" s="4" t="s">
        <v>17</v>
      </c>
      <c r="M412" s="4" t="s">
        <v>18</v>
      </c>
      <c r="N412" s="4" t="str">
        <f>IF(ISBLANK(Table14[[#This Row],[Sales_Rep]]),"Unknown",Table14[[#This Row],[Sales_Rep]])</f>
        <v>Bob</v>
      </c>
      <c r="O412" t="str">
        <f>PROPER(Table14[[#This Row],[Region]])</f>
        <v>North</v>
      </c>
      <c r="P412" s="9">
        <f>IF(ISBLANK(Table14[[#This Row],[Sales_Amount]]),MEDIAN(Table14[Sales_Amount]),Table14[[#This Row],[Sales_Amount]])</f>
        <v>160343.9</v>
      </c>
      <c r="Q412" s="11">
        <f>IF(ISBLANK(Table14[[#This Row],[Quantity_Sold]]),MEDIAN(Table14[Quantity_Sold]),Table14[[#This Row],[Quantity_Sold]])</f>
        <v>39</v>
      </c>
      <c r="R412" s="4" t="str">
        <f>TRIM(Table14[[#This Row],[Product_Category]])</f>
        <v>Clothing</v>
      </c>
      <c r="S412" s="4" t="str">
        <f>PROPER(Table14[[#This Row],[Customer_Type]])</f>
        <v>Returning</v>
      </c>
      <c r="T412" s="13">
        <f>IF(ISBLANK(Table14[[#This Row],[Discount]]),MEDIAN(Table14[Discount]),Table14[[#This Row],[Discount]])</f>
        <v>0.15</v>
      </c>
    </row>
    <row r="413" spans="1:20" x14ac:dyDescent="0.3">
      <c r="A413">
        <v>1107</v>
      </c>
      <c r="B413" s="1">
        <v>45482</v>
      </c>
      <c r="C413" t="s">
        <v>29</v>
      </c>
      <c r="D413" t="s">
        <v>14</v>
      </c>
      <c r="E413">
        <v>16395.28</v>
      </c>
      <c r="F413">
        <v>6</v>
      </c>
      <c r="G413" t="s">
        <v>15</v>
      </c>
      <c r="H413" s="9">
        <v>2278.1</v>
      </c>
      <c r="I413" s="9">
        <v>3214.76</v>
      </c>
      <c r="J413" t="s">
        <v>16</v>
      </c>
      <c r="K413">
        <v>0.15</v>
      </c>
      <c r="L413" s="4" t="s">
        <v>17</v>
      </c>
      <c r="M413" s="4" t="s">
        <v>18</v>
      </c>
      <c r="N413" s="4" t="str">
        <f>IF(ISBLANK(Table14[[#This Row],[Sales_Rep]]),"Unknown",Table14[[#This Row],[Sales_Rep]])</f>
        <v>Bob</v>
      </c>
      <c r="O413" t="str">
        <f>PROPER(Table14[[#This Row],[Region]])</f>
        <v>East</v>
      </c>
      <c r="P413" s="9">
        <f>IF(ISBLANK(Table14[[#This Row],[Sales_Amount]]),MEDIAN(Table14[Sales_Amount]),Table14[[#This Row],[Sales_Amount]])</f>
        <v>16395.28</v>
      </c>
      <c r="Q413" s="11">
        <f>IF(ISBLANK(Table14[[#This Row],[Quantity_Sold]]),MEDIAN(Table14[Quantity_Sold]),Table14[[#This Row],[Quantity_Sold]])</f>
        <v>6</v>
      </c>
      <c r="R413" s="4" t="str">
        <f>TRIM(Table14[[#This Row],[Product_Category]])</f>
        <v>Food</v>
      </c>
      <c r="S413" s="4" t="str">
        <f>PROPER(Table14[[#This Row],[Customer_Type]])</f>
        <v>Returning</v>
      </c>
      <c r="T413" s="13">
        <f>IF(ISBLANK(Table14[[#This Row],[Discount]]),MEDIAN(Table14[Discount]),Table14[[#This Row],[Discount]])</f>
        <v>0.15</v>
      </c>
    </row>
    <row r="414" spans="1:20" x14ac:dyDescent="0.3">
      <c r="A414">
        <v>1259</v>
      </c>
      <c r="B414" s="1">
        <v>45240</v>
      </c>
      <c r="C414" t="s">
        <v>19</v>
      </c>
      <c r="D414" t="s">
        <v>14</v>
      </c>
      <c r="E414">
        <v>36234.89</v>
      </c>
      <c r="F414">
        <v>9</v>
      </c>
      <c r="G414" t="s">
        <v>15</v>
      </c>
      <c r="H414" s="9">
        <v>4603.1899999999996</v>
      </c>
      <c r="I414" s="9">
        <v>5751.57</v>
      </c>
      <c r="J414" t="s">
        <v>16</v>
      </c>
      <c r="K414">
        <v>0.3</v>
      </c>
      <c r="L414" s="4" t="s">
        <v>31</v>
      </c>
      <c r="M414" s="4" t="s">
        <v>18</v>
      </c>
      <c r="N414" s="4" t="str">
        <f>IF(ISBLANK(Table14[[#This Row],[Sales_Rep]]),"Unknown",Table14[[#This Row],[Sales_Rep]])</f>
        <v>Eve</v>
      </c>
      <c r="O414" t="str">
        <f>PROPER(Table14[[#This Row],[Region]])</f>
        <v>East</v>
      </c>
      <c r="P414" s="9">
        <f>IF(ISBLANK(Table14[[#This Row],[Sales_Amount]]),MEDIAN(Table14[Sales_Amount]),Table14[[#This Row],[Sales_Amount]])</f>
        <v>36234.89</v>
      </c>
      <c r="Q414" s="11">
        <f>IF(ISBLANK(Table14[[#This Row],[Quantity_Sold]]),MEDIAN(Table14[Quantity_Sold]),Table14[[#This Row],[Quantity_Sold]])</f>
        <v>9</v>
      </c>
      <c r="R414" s="4" t="str">
        <f>TRIM(Table14[[#This Row],[Product_Category]])</f>
        <v>Food</v>
      </c>
      <c r="S414" s="4" t="str">
        <f>PROPER(Table14[[#This Row],[Customer_Type]])</f>
        <v>Returning</v>
      </c>
      <c r="T414" s="13">
        <f>IF(ISBLANK(Table14[[#This Row],[Discount]]),MEDIAN(Table14[Discount]),Table14[[#This Row],[Discount]])</f>
        <v>0.3</v>
      </c>
    </row>
    <row r="415" spans="1:20" x14ac:dyDescent="0.3">
      <c r="A415">
        <v>1229</v>
      </c>
      <c r="B415" s="1">
        <v>45609</v>
      </c>
      <c r="C415" t="s">
        <v>13</v>
      </c>
      <c r="D415" t="s">
        <v>20</v>
      </c>
      <c r="E415">
        <v>50490.94</v>
      </c>
      <c r="G415" t="s">
        <v>21</v>
      </c>
      <c r="H415" s="9">
        <v>1112.6400000000001</v>
      </c>
      <c r="I415" s="9">
        <v>1471.61</v>
      </c>
      <c r="J415" t="s">
        <v>25</v>
      </c>
      <c r="K415">
        <v>0.27</v>
      </c>
      <c r="L415" s="4" t="s">
        <v>31</v>
      </c>
      <c r="M415" s="4" t="s">
        <v>22</v>
      </c>
      <c r="N415" s="4" t="str">
        <f>IF(ISBLANK(Table14[[#This Row],[Sales_Rep]]),"Unknown",Table14[[#This Row],[Sales_Rep]])</f>
        <v>David</v>
      </c>
      <c r="O415" t="str">
        <f>PROPER(Table14[[#This Row],[Region]])</f>
        <v>North</v>
      </c>
      <c r="P415" s="9">
        <f>IF(ISBLANK(Table14[[#This Row],[Sales_Amount]]),MEDIAN(Table14[Sales_Amount]),Table14[[#This Row],[Sales_Amount]])</f>
        <v>50490.94</v>
      </c>
      <c r="Q415" s="11">
        <f>IF(ISBLANK(Table14[[#This Row],[Quantity_Sold]]),MEDIAN(Table14[Quantity_Sold]),Table14[[#This Row],[Quantity_Sold]])</f>
        <v>25</v>
      </c>
      <c r="R415" s="4" t="str">
        <f>TRIM(Table14[[#This Row],[Product_Category]])</f>
        <v>Electronics</v>
      </c>
      <c r="S415" s="4" t="str">
        <f>PROPER(Table14[[#This Row],[Customer_Type]])</f>
        <v>New</v>
      </c>
      <c r="T415" s="13">
        <f>IF(ISBLANK(Table14[[#This Row],[Discount]]),MEDIAN(Table14[Discount]),Table14[[#This Row],[Discount]])</f>
        <v>0.27</v>
      </c>
    </row>
    <row r="416" spans="1:20" x14ac:dyDescent="0.3">
      <c r="A416">
        <v>1181</v>
      </c>
      <c r="B416" s="1">
        <v>45384</v>
      </c>
      <c r="C416" t="s">
        <v>32</v>
      </c>
      <c r="D416" t="s">
        <v>27</v>
      </c>
      <c r="E416">
        <v>86255.95</v>
      </c>
      <c r="F416">
        <v>48</v>
      </c>
      <c r="G416" t="s">
        <v>24</v>
      </c>
      <c r="H416" s="9">
        <v>1427.6</v>
      </c>
      <c r="I416" s="9">
        <v>2019.1</v>
      </c>
      <c r="J416" t="s">
        <v>16</v>
      </c>
      <c r="K416">
        <v>0.11</v>
      </c>
      <c r="L416" s="4" t="s">
        <v>31</v>
      </c>
      <c r="M416" s="4" t="s">
        <v>18</v>
      </c>
      <c r="N416" s="4" t="str">
        <f>IF(ISBLANK(Table14[[#This Row],[Sales_Rep]]),"Unknown",Table14[[#This Row],[Sales_Rep]])</f>
        <v>Alice</v>
      </c>
      <c r="O416" t="str">
        <f>PROPER(Table14[[#This Row],[Region]])</f>
        <v>West</v>
      </c>
      <c r="P416" s="9">
        <f>IF(ISBLANK(Table14[[#This Row],[Sales_Amount]]),MEDIAN(Table14[Sales_Amount]),Table14[[#This Row],[Sales_Amount]])</f>
        <v>86255.95</v>
      </c>
      <c r="Q416" s="11">
        <f>IF(ISBLANK(Table14[[#This Row],[Quantity_Sold]]),MEDIAN(Table14[Quantity_Sold]),Table14[[#This Row],[Quantity_Sold]])</f>
        <v>48</v>
      </c>
      <c r="R416" s="4" t="str">
        <f>TRIM(Table14[[#This Row],[Product_Category]])</f>
        <v>Clothing</v>
      </c>
      <c r="S416" s="4" t="str">
        <f>PROPER(Table14[[#This Row],[Customer_Type]])</f>
        <v>Returning</v>
      </c>
      <c r="T416" s="13">
        <f>IF(ISBLANK(Table14[[#This Row],[Discount]]),MEDIAN(Table14[Discount]),Table14[[#This Row],[Discount]])</f>
        <v>0.11</v>
      </c>
    </row>
    <row r="417" spans="1:20" x14ac:dyDescent="0.3">
      <c r="A417">
        <v>1340</v>
      </c>
      <c r="B417" s="1">
        <v>45433</v>
      </c>
      <c r="C417" t="s">
        <v>19</v>
      </c>
      <c r="D417" t="s">
        <v>14</v>
      </c>
      <c r="E417">
        <v>1986.17</v>
      </c>
      <c r="F417">
        <v>23</v>
      </c>
      <c r="G417" t="s">
        <v>28</v>
      </c>
      <c r="H417" s="9">
        <v>80.790000000000006</v>
      </c>
      <c r="I417" s="9">
        <v>90.9</v>
      </c>
      <c r="J417" t="s">
        <v>16</v>
      </c>
      <c r="K417">
        <v>0.05</v>
      </c>
      <c r="L417" s="4" t="s">
        <v>17</v>
      </c>
      <c r="M417" s="4" t="s">
        <v>22</v>
      </c>
      <c r="N417" s="4" t="str">
        <f>IF(ISBLANK(Table14[[#This Row],[Sales_Rep]]),"Unknown",Table14[[#This Row],[Sales_Rep]])</f>
        <v>Eve</v>
      </c>
      <c r="O417" t="str">
        <f>PROPER(Table14[[#This Row],[Region]])</f>
        <v>East</v>
      </c>
      <c r="P417" s="9">
        <f>IF(ISBLANK(Table14[[#This Row],[Sales_Amount]]),MEDIAN(Table14[Sales_Amount]),Table14[[#This Row],[Sales_Amount]])</f>
        <v>1986.17</v>
      </c>
      <c r="Q417" s="11">
        <f>IF(ISBLANK(Table14[[#This Row],[Quantity_Sold]]),MEDIAN(Table14[Quantity_Sold]),Table14[[#This Row],[Quantity_Sold]])</f>
        <v>23</v>
      </c>
      <c r="R417" s="4" t="str">
        <f>TRIM(Table14[[#This Row],[Product_Category]])</f>
        <v>Furniture</v>
      </c>
      <c r="S417" s="4" t="str">
        <f>PROPER(Table14[[#This Row],[Customer_Type]])</f>
        <v>Returning</v>
      </c>
      <c r="T417" s="13">
        <f>IF(ISBLANK(Table14[[#This Row],[Discount]]),MEDIAN(Table14[Discount]),Table14[[#This Row],[Discount]])</f>
        <v>0.05</v>
      </c>
    </row>
    <row r="418" spans="1:20" x14ac:dyDescent="0.3">
      <c r="A418">
        <v>1182</v>
      </c>
      <c r="B418" s="1">
        <v>45509</v>
      </c>
      <c r="C418" t="s">
        <v>29</v>
      </c>
      <c r="D418" t="s">
        <v>20</v>
      </c>
      <c r="E418">
        <v>68193.22</v>
      </c>
      <c r="F418">
        <v>28</v>
      </c>
      <c r="G418" t="s">
        <v>24</v>
      </c>
      <c r="H418" s="9">
        <v>2942.48</v>
      </c>
      <c r="I418" s="9">
        <v>3382.6</v>
      </c>
      <c r="J418" t="s">
        <v>25</v>
      </c>
      <c r="K418">
        <v>0.28000000000000003</v>
      </c>
      <c r="L418" s="4" t="s">
        <v>17</v>
      </c>
      <c r="M418" s="4" t="s">
        <v>22</v>
      </c>
      <c r="N418" s="4" t="str">
        <f>IF(ISBLANK(Table14[[#This Row],[Sales_Rep]]),"Unknown",Table14[[#This Row],[Sales_Rep]])</f>
        <v>Bob</v>
      </c>
      <c r="O418" t="str">
        <f>PROPER(Table14[[#This Row],[Region]])</f>
        <v>North</v>
      </c>
      <c r="P418" s="9">
        <f>IF(ISBLANK(Table14[[#This Row],[Sales_Amount]]),MEDIAN(Table14[Sales_Amount]),Table14[[#This Row],[Sales_Amount]])</f>
        <v>68193.22</v>
      </c>
      <c r="Q418" s="11">
        <f>IF(ISBLANK(Table14[[#This Row],[Quantity_Sold]]),MEDIAN(Table14[Quantity_Sold]),Table14[[#This Row],[Quantity_Sold]])</f>
        <v>28</v>
      </c>
      <c r="R418" s="4" t="str">
        <f>TRIM(Table14[[#This Row],[Product_Category]])</f>
        <v>Clothing</v>
      </c>
      <c r="S418" s="4" t="str">
        <f>PROPER(Table14[[#This Row],[Customer_Type]])</f>
        <v>New</v>
      </c>
      <c r="T418" s="13">
        <f>IF(ISBLANK(Table14[[#This Row],[Discount]]),MEDIAN(Table14[Discount]),Table14[[#This Row],[Discount]])</f>
        <v>0.28000000000000003</v>
      </c>
    </row>
    <row r="419" spans="1:20" x14ac:dyDescent="0.3">
      <c r="A419">
        <v>1411</v>
      </c>
      <c r="B419" s="1">
        <v>45478</v>
      </c>
      <c r="C419" t="s">
        <v>29</v>
      </c>
      <c r="D419" t="s">
        <v>14</v>
      </c>
      <c r="E419">
        <v>144251.98000000001</v>
      </c>
      <c r="F419">
        <v>49</v>
      </c>
      <c r="G419" t="s">
        <v>28</v>
      </c>
      <c r="H419" s="9">
        <v>2525.8200000000002</v>
      </c>
      <c r="I419" s="9">
        <v>3271.02</v>
      </c>
      <c r="J419" t="s">
        <v>25</v>
      </c>
      <c r="K419">
        <v>0.1</v>
      </c>
      <c r="L419" s="4" t="s">
        <v>26</v>
      </c>
      <c r="M419" s="4" t="s">
        <v>22</v>
      </c>
      <c r="N419" s="4" t="str">
        <f>IF(ISBLANK(Table14[[#This Row],[Sales_Rep]]),"Unknown",Table14[[#This Row],[Sales_Rep]])</f>
        <v>Bob</v>
      </c>
      <c r="O419" t="str">
        <f>PROPER(Table14[[#This Row],[Region]])</f>
        <v>East</v>
      </c>
      <c r="P419" s="9">
        <f>IF(ISBLANK(Table14[[#This Row],[Sales_Amount]]),MEDIAN(Table14[Sales_Amount]),Table14[[#This Row],[Sales_Amount]])</f>
        <v>144251.98000000001</v>
      </c>
      <c r="Q419" s="11">
        <f>IF(ISBLANK(Table14[[#This Row],[Quantity_Sold]]),MEDIAN(Table14[Quantity_Sold]),Table14[[#This Row],[Quantity_Sold]])</f>
        <v>49</v>
      </c>
      <c r="R419" s="4" t="str">
        <f>TRIM(Table14[[#This Row],[Product_Category]])</f>
        <v>Furniture</v>
      </c>
      <c r="S419" s="4" t="str">
        <f>PROPER(Table14[[#This Row],[Customer_Type]])</f>
        <v>New</v>
      </c>
      <c r="T419" s="13">
        <f>IF(ISBLANK(Table14[[#This Row],[Discount]]),MEDIAN(Table14[Discount]),Table14[[#This Row],[Discount]])</f>
        <v>0.1</v>
      </c>
    </row>
    <row r="420" spans="1:20" x14ac:dyDescent="0.3">
      <c r="A420">
        <v>1241</v>
      </c>
      <c r="B420" s="1">
        <v>45327</v>
      </c>
      <c r="C420" t="s">
        <v>19</v>
      </c>
      <c r="D420" t="s">
        <v>30</v>
      </c>
      <c r="E420">
        <v>90816.88</v>
      </c>
      <c r="F420">
        <v>15</v>
      </c>
      <c r="G420" t="s">
        <v>15</v>
      </c>
      <c r="H420" s="9">
        <v>4420.32</v>
      </c>
      <c r="I420" s="9">
        <v>6241.71</v>
      </c>
      <c r="J420" t="s">
        <v>16</v>
      </c>
      <c r="K420">
        <v>0.03</v>
      </c>
      <c r="L420" s="4" t="s">
        <v>26</v>
      </c>
      <c r="M420" s="4" t="s">
        <v>18</v>
      </c>
      <c r="N420" s="4" t="str">
        <f>IF(ISBLANK(Table14[[#This Row],[Sales_Rep]]),"Unknown",Table14[[#This Row],[Sales_Rep]])</f>
        <v>Eve</v>
      </c>
      <c r="O420" t="str">
        <f>PROPER(Table14[[#This Row],[Region]])</f>
        <v>South</v>
      </c>
      <c r="P420" s="9">
        <f>IF(ISBLANK(Table14[[#This Row],[Sales_Amount]]),MEDIAN(Table14[Sales_Amount]),Table14[[#This Row],[Sales_Amount]])</f>
        <v>90816.88</v>
      </c>
      <c r="Q420" s="11">
        <f>IF(ISBLANK(Table14[[#This Row],[Quantity_Sold]]),MEDIAN(Table14[Quantity_Sold]),Table14[[#This Row],[Quantity_Sold]])</f>
        <v>15</v>
      </c>
      <c r="R420" s="4" t="str">
        <f>TRIM(Table14[[#This Row],[Product_Category]])</f>
        <v>Food</v>
      </c>
      <c r="S420" s="4" t="str">
        <f>PROPER(Table14[[#This Row],[Customer_Type]])</f>
        <v>Returning</v>
      </c>
      <c r="T420" s="13">
        <f>IF(ISBLANK(Table14[[#This Row],[Discount]]),MEDIAN(Table14[Discount]),Table14[[#This Row],[Discount]])</f>
        <v>0.03</v>
      </c>
    </row>
    <row r="421" spans="1:20" x14ac:dyDescent="0.3">
      <c r="A421">
        <v>1464</v>
      </c>
      <c r="B421" s="1">
        <v>45216</v>
      </c>
      <c r="C421" t="s">
        <v>13</v>
      </c>
      <c r="D421" t="s">
        <v>20</v>
      </c>
      <c r="E421">
        <v>27506.45</v>
      </c>
      <c r="F421">
        <v>8</v>
      </c>
      <c r="G421" t="s">
        <v>24</v>
      </c>
      <c r="H421" s="9">
        <v>2970.29</v>
      </c>
      <c r="I421" s="9">
        <v>3820.34</v>
      </c>
      <c r="J421" t="s">
        <v>25</v>
      </c>
      <c r="K421">
        <v>0.1</v>
      </c>
      <c r="L421" s="4" t="s">
        <v>31</v>
      </c>
      <c r="M421" s="4" t="s">
        <v>18</v>
      </c>
      <c r="N421" s="4" t="str">
        <f>IF(ISBLANK(Table14[[#This Row],[Sales_Rep]]),"Unknown",Table14[[#This Row],[Sales_Rep]])</f>
        <v>David</v>
      </c>
      <c r="O421" t="str">
        <f>PROPER(Table14[[#This Row],[Region]])</f>
        <v>North</v>
      </c>
      <c r="P421" s="9">
        <f>IF(ISBLANK(Table14[[#This Row],[Sales_Amount]]),MEDIAN(Table14[Sales_Amount]),Table14[[#This Row],[Sales_Amount]])</f>
        <v>27506.45</v>
      </c>
      <c r="Q421" s="11">
        <f>IF(ISBLANK(Table14[[#This Row],[Quantity_Sold]]),MEDIAN(Table14[Quantity_Sold]),Table14[[#This Row],[Quantity_Sold]])</f>
        <v>8</v>
      </c>
      <c r="R421" s="4" t="str">
        <f>TRIM(Table14[[#This Row],[Product_Category]])</f>
        <v>Clothing</v>
      </c>
      <c r="S421" s="4" t="str">
        <f>PROPER(Table14[[#This Row],[Customer_Type]])</f>
        <v>New</v>
      </c>
      <c r="T421" s="13">
        <f>IF(ISBLANK(Table14[[#This Row],[Discount]]),MEDIAN(Table14[Discount]),Table14[[#This Row],[Discount]])</f>
        <v>0.1</v>
      </c>
    </row>
    <row r="422" spans="1:20" x14ac:dyDescent="0.3">
      <c r="A422">
        <v>1223</v>
      </c>
      <c r="B422" s="1">
        <v>44991</v>
      </c>
      <c r="C422" t="s">
        <v>29</v>
      </c>
      <c r="D422" t="s">
        <v>14</v>
      </c>
      <c r="E422">
        <v>53754.5</v>
      </c>
      <c r="F422">
        <v>16</v>
      </c>
      <c r="G422" t="s">
        <v>21</v>
      </c>
      <c r="H422" s="9">
        <v>2897.26</v>
      </c>
      <c r="I422" s="9">
        <v>3651.8</v>
      </c>
      <c r="J422" t="s">
        <v>16</v>
      </c>
      <c r="K422">
        <v>0.08</v>
      </c>
      <c r="L422" s="4" t="s">
        <v>17</v>
      </c>
      <c r="M422" s="4" t="s">
        <v>18</v>
      </c>
      <c r="N422" s="4" t="str">
        <f>IF(ISBLANK(Table14[[#This Row],[Sales_Rep]]),"Unknown",Table14[[#This Row],[Sales_Rep]])</f>
        <v>Bob</v>
      </c>
      <c r="O422" t="str">
        <f>PROPER(Table14[[#This Row],[Region]])</f>
        <v>East</v>
      </c>
      <c r="P422" s="9">
        <f>IF(ISBLANK(Table14[[#This Row],[Sales_Amount]]),MEDIAN(Table14[Sales_Amount]),Table14[[#This Row],[Sales_Amount]])</f>
        <v>53754.5</v>
      </c>
      <c r="Q422" s="11">
        <f>IF(ISBLANK(Table14[[#This Row],[Quantity_Sold]]),MEDIAN(Table14[Quantity_Sold]),Table14[[#This Row],[Quantity_Sold]])</f>
        <v>16</v>
      </c>
      <c r="R422" s="4" t="str">
        <f>TRIM(Table14[[#This Row],[Product_Category]])</f>
        <v>Electronics</v>
      </c>
      <c r="S422" s="4" t="str">
        <f>PROPER(Table14[[#This Row],[Customer_Type]])</f>
        <v>Returning</v>
      </c>
      <c r="T422" s="13">
        <f>IF(ISBLANK(Table14[[#This Row],[Discount]]),MEDIAN(Table14[Discount]),Table14[[#This Row],[Discount]])</f>
        <v>0.08</v>
      </c>
    </row>
    <row r="423" spans="1:20" x14ac:dyDescent="0.3">
      <c r="A423">
        <v>1347</v>
      </c>
      <c r="B423" s="1">
        <v>45488</v>
      </c>
      <c r="C423" t="s">
        <v>13</v>
      </c>
      <c r="D423" t="s">
        <v>14</v>
      </c>
      <c r="E423">
        <v>12871.53</v>
      </c>
      <c r="F423">
        <v>8</v>
      </c>
      <c r="G423" t="s">
        <v>24</v>
      </c>
      <c r="H423" s="9">
        <v>1153.05</v>
      </c>
      <c r="I423" s="9">
        <v>1675.98</v>
      </c>
      <c r="J423" t="s">
        <v>25</v>
      </c>
      <c r="K423">
        <v>0.04</v>
      </c>
      <c r="L423" s="4" t="s">
        <v>17</v>
      </c>
      <c r="M423" s="4" t="s">
        <v>22</v>
      </c>
      <c r="N423" s="4" t="str">
        <f>IF(ISBLANK(Table14[[#This Row],[Sales_Rep]]),"Unknown",Table14[[#This Row],[Sales_Rep]])</f>
        <v>David</v>
      </c>
      <c r="O423" t="str">
        <f>PROPER(Table14[[#This Row],[Region]])</f>
        <v>East</v>
      </c>
      <c r="P423" s="9">
        <f>IF(ISBLANK(Table14[[#This Row],[Sales_Amount]]),MEDIAN(Table14[Sales_Amount]),Table14[[#This Row],[Sales_Amount]])</f>
        <v>12871.53</v>
      </c>
      <c r="Q423" s="11">
        <f>IF(ISBLANK(Table14[[#This Row],[Quantity_Sold]]),MEDIAN(Table14[Quantity_Sold]),Table14[[#This Row],[Quantity_Sold]])</f>
        <v>8</v>
      </c>
      <c r="R423" s="4" t="str">
        <f>TRIM(Table14[[#This Row],[Product_Category]])</f>
        <v>Clothing</v>
      </c>
      <c r="S423" s="4" t="str">
        <f>PROPER(Table14[[#This Row],[Customer_Type]])</f>
        <v>New</v>
      </c>
      <c r="T423" s="13">
        <f>IF(ISBLANK(Table14[[#This Row],[Discount]]),MEDIAN(Table14[Discount]),Table14[[#This Row],[Discount]])</f>
        <v>0.04</v>
      </c>
    </row>
    <row r="424" spans="1:20" x14ac:dyDescent="0.3">
      <c r="A424">
        <v>1231</v>
      </c>
      <c r="B424" s="1">
        <v>45039</v>
      </c>
      <c r="C424" t="s">
        <v>29</v>
      </c>
      <c r="D424" t="s">
        <v>14</v>
      </c>
      <c r="E424">
        <v>42330.559999999998</v>
      </c>
      <c r="F424">
        <v>28</v>
      </c>
      <c r="G424" t="s">
        <v>28</v>
      </c>
      <c r="H424" s="9">
        <v>1834.92</v>
      </c>
      <c r="I424" s="9">
        <v>2099.73</v>
      </c>
      <c r="J424" t="s">
        <v>16</v>
      </c>
      <c r="K424">
        <v>0.28000000000000003</v>
      </c>
      <c r="L424" s="4" t="s">
        <v>17</v>
      </c>
      <c r="M424" s="4" t="s">
        <v>22</v>
      </c>
      <c r="N424" s="4" t="str">
        <f>IF(ISBLANK(Table14[[#This Row],[Sales_Rep]]),"Unknown",Table14[[#This Row],[Sales_Rep]])</f>
        <v>Bob</v>
      </c>
      <c r="O424" t="str">
        <f>PROPER(Table14[[#This Row],[Region]])</f>
        <v>East</v>
      </c>
      <c r="P424" s="9">
        <f>IF(ISBLANK(Table14[[#This Row],[Sales_Amount]]),MEDIAN(Table14[Sales_Amount]),Table14[[#This Row],[Sales_Amount]])</f>
        <v>42330.559999999998</v>
      </c>
      <c r="Q424" s="11">
        <f>IF(ISBLANK(Table14[[#This Row],[Quantity_Sold]]),MEDIAN(Table14[Quantity_Sold]),Table14[[#This Row],[Quantity_Sold]])</f>
        <v>28</v>
      </c>
      <c r="R424" s="4" t="str">
        <f>TRIM(Table14[[#This Row],[Product_Category]])</f>
        <v>Furniture</v>
      </c>
      <c r="S424" s="4" t="str">
        <f>PROPER(Table14[[#This Row],[Customer_Type]])</f>
        <v>Returning</v>
      </c>
      <c r="T424" s="13">
        <f>IF(ISBLANK(Table14[[#This Row],[Discount]]),MEDIAN(Table14[Discount]),Table14[[#This Row],[Discount]])</f>
        <v>0.28000000000000003</v>
      </c>
    </row>
    <row r="425" spans="1:20" x14ac:dyDescent="0.3">
      <c r="A425">
        <v>1181</v>
      </c>
      <c r="B425" s="1">
        <v>45091</v>
      </c>
      <c r="C425" t="s">
        <v>29</v>
      </c>
      <c r="D425" t="s">
        <v>30</v>
      </c>
      <c r="E425">
        <v>147921.71</v>
      </c>
      <c r="F425">
        <v>41</v>
      </c>
      <c r="G425" t="s">
        <v>28</v>
      </c>
      <c r="H425" s="9">
        <v>3362.47</v>
      </c>
      <c r="I425" s="9">
        <v>4146.95</v>
      </c>
      <c r="J425" t="s">
        <v>25</v>
      </c>
      <c r="K425">
        <v>0.13</v>
      </c>
      <c r="L425" s="4" t="s">
        <v>17</v>
      </c>
      <c r="M425" s="4" t="s">
        <v>18</v>
      </c>
      <c r="N425" s="4" t="str">
        <f>IF(ISBLANK(Table14[[#This Row],[Sales_Rep]]),"Unknown",Table14[[#This Row],[Sales_Rep]])</f>
        <v>Bob</v>
      </c>
      <c r="O425" t="str">
        <f>PROPER(Table14[[#This Row],[Region]])</f>
        <v>South</v>
      </c>
      <c r="P425" s="9">
        <f>IF(ISBLANK(Table14[[#This Row],[Sales_Amount]]),MEDIAN(Table14[Sales_Amount]),Table14[[#This Row],[Sales_Amount]])</f>
        <v>147921.71</v>
      </c>
      <c r="Q425" s="11">
        <f>IF(ISBLANK(Table14[[#This Row],[Quantity_Sold]]),MEDIAN(Table14[Quantity_Sold]),Table14[[#This Row],[Quantity_Sold]])</f>
        <v>41</v>
      </c>
      <c r="R425" s="4" t="str">
        <f>TRIM(Table14[[#This Row],[Product_Category]])</f>
        <v>Furniture</v>
      </c>
      <c r="S425" s="4" t="str">
        <f>PROPER(Table14[[#This Row],[Customer_Type]])</f>
        <v>New</v>
      </c>
      <c r="T425" s="13">
        <f>IF(ISBLANK(Table14[[#This Row],[Discount]]),MEDIAN(Table14[Discount]),Table14[[#This Row],[Discount]])</f>
        <v>0.13</v>
      </c>
    </row>
    <row r="426" spans="1:20" x14ac:dyDescent="0.3">
      <c r="A426">
        <v>1212</v>
      </c>
      <c r="B426" s="1">
        <v>45636</v>
      </c>
      <c r="C426" t="s">
        <v>23</v>
      </c>
      <c r="D426" t="s">
        <v>27</v>
      </c>
      <c r="E426">
        <v>4634.91</v>
      </c>
      <c r="F426">
        <v>2</v>
      </c>
      <c r="G426" t="s">
        <v>28</v>
      </c>
      <c r="H426" s="9">
        <v>1764.54</v>
      </c>
      <c r="I426" s="9">
        <v>2364.75</v>
      </c>
      <c r="J426" t="s">
        <v>25</v>
      </c>
      <c r="K426">
        <v>0.02</v>
      </c>
      <c r="L426" s="4" t="s">
        <v>31</v>
      </c>
      <c r="M426" s="4" t="s">
        <v>18</v>
      </c>
      <c r="N426" s="4" t="str">
        <f>IF(ISBLANK(Table14[[#This Row],[Sales_Rep]]),"Unknown",Table14[[#This Row],[Sales_Rep]])</f>
        <v>Charlie</v>
      </c>
      <c r="O426" t="str">
        <f>PROPER(Table14[[#This Row],[Region]])</f>
        <v>West</v>
      </c>
      <c r="P426" s="9">
        <f>IF(ISBLANK(Table14[[#This Row],[Sales_Amount]]),MEDIAN(Table14[Sales_Amount]),Table14[[#This Row],[Sales_Amount]])</f>
        <v>4634.91</v>
      </c>
      <c r="Q426" s="11">
        <f>IF(ISBLANK(Table14[[#This Row],[Quantity_Sold]]),MEDIAN(Table14[Quantity_Sold]),Table14[[#This Row],[Quantity_Sold]])</f>
        <v>2</v>
      </c>
      <c r="R426" s="4" t="str">
        <f>TRIM(Table14[[#This Row],[Product_Category]])</f>
        <v>Furniture</v>
      </c>
      <c r="S426" s="4" t="str">
        <f>PROPER(Table14[[#This Row],[Customer_Type]])</f>
        <v>New</v>
      </c>
      <c r="T426" s="13">
        <f>IF(ISBLANK(Table14[[#This Row],[Discount]]),MEDIAN(Table14[Discount]),Table14[[#This Row],[Discount]])</f>
        <v>0.02</v>
      </c>
    </row>
    <row r="427" spans="1:20" x14ac:dyDescent="0.3">
      <c r="A427">
        <v>1202</v>
      </c>
      <c r="B427" s="1">
        <v>45494</v>
      </c>
      <c r="C427" t="s">
        <v>29</v>
      </c>
      <c r="D427" t="s">
        <v>14</v>
      </c>
      <c r="E427">
        <v>31784.9</v>
      </c>
      <c r="F427">
        <v>45</v>
      </c>
      <c r="G427" t="s">
        <v>28</v>
      </c>
      <c r="H427" s="9">
        <v>622.91999999999996</v>
      </c>
      <c r="I427" s="9">
        <v>894.09</v>
      </c>
      <c r="J427" t="s">
        <v>16</v>
      </c>
      <c r="K427">
        <v>0.21</v>
      </c>
      <c r="L427" s="4" t="s">
        <v>17</v>
      </c>
      <c r="M427" s="4" t="s">
        <v>22</v>
      </c>
      <c r="N427" s="4" t="str">
        <f>IF(ISBLANK(Table14[[#This Row],[Sales_Rep]]),"Unknown",Table14[[#This Row],[Sales_Rep]])</f>
        <v>Bob</v>
      </c>
      <c r="O427" t="str">
        <f>PROPER(Table14[[#This Row],[Region]])</f>
        <v>East</v>
      </c>
      <c r="P427" s="9">
        <f>IF(ISBLANK(Table14[[#This Row],[Sales_Amount]]),MEDIAN(Table14[Sales_Amount]),Table14[[#This Row],[Sales_Amount]])</f>
        <v>31784.9</v>
      </c>
      <c r="Q427" s="11">
        <f>IF(ISBLANK(Table14[[#This Row],[Quantity_Sold]]),MEDIAN(Table14[Quantity_Sold]),Table14[[#This Row],[Quantity_Sold]])</f>
        <v>45</v>
      </c>
      <c r="R427" s="4" t="str">
        <f>TRIM(Table14[[#This Row],[Product_Category]])</f>
        <v>Furniture</v>
      </c>
      <c r="S427" s="4" t="str">
        <f>PROPER(Table14[[#This Row],[Customer_Type]])</f>
        <v>Returning</v>
      </c>
      <c r="T427" s="13">
        <f>IF(ISBLANK(Table14[[#This Row],[Discount]]),MEDIAN(Table14[Discount]),Table14[[#This Row],[Discount]])</f>
        <v>0.21</v>
      </c>
    </row>
    <row r="428" spans="1:20" x14ac:dyDescent="0.3">
      <c r="A428">
        <v>1321</v>
      </c>
      <c r="B428" s="1">
        <v>45305</v>
      </c>
      <c r="C428" t="s">
        <v>32</v>
      </c>
      <c r="D428" t="s">
        <v>14</v>
      </c>
      <c r="E428">
        <v>141408.18</v>
      </c>
      <c r="F428">
        <v>26</v>
      </c>
      <c r="G428" t="s">
        <v>24</v>
      </c>
      <c r="H428" s="9">
        <v>4667.67</v>
      </c>
      <c r="I428" s="9">
        <v>6798.47</v>
      </c>
      <c r="J428" t="s">
        <v>25</v>
      </c>
      <c r="K428">
        <v>0.2</v>
      </c>
      <c r="L428" s="4" t="s">
        <v>31</v>
      </c>
      <c r="M428" s="4" t="s">
        <v>22</v>
      </c>
      <c r="N428" s="4" t="str">
        <f>IF(ISBLANK(Table14[[#This Row],[Sales_Rep]]),"Unknown",Table14[[#This Row],[Sales_Rep]])</f>
        <v>Alice</v>
      </c>
      <c r="O428" t="str">
        <f>PROPER(Table14[[#This Row],[Region]])</f>
        <v>East</v>
      </c>
      <c r="P428" s="9">
        <f>IF(ISBLANK(Table14[[#This Row],[Sales_Amount]]),MEDIAN(Table14[Sales_Amount]),Table14[[#This Row],[Sales_Amount]])</f>
        <v>141408.18</v>
      </c>
      <c r="Q428" s="11">
        <f>IF(ISBLANK(Table14[[#This Row],[Quantity_Sold]]),MEDIAN(Table14[Quantity_Sold]),Table14[[#This Row],[Quantity_Sold]])</f>
        <v>26</v>
      </c>
      <c r="R428" s="4" t="str">
        <f>TRIM(Table14[[#This Row],[Product_Category]])</f>
        <v>Clothing</v>
      </c>
      <c r="S428" s="4" t="str">
        <f>PROPER(Table14[[#This Row],[Customer_Type]])</f>
        <v>New</v>
      </c>
      <c r="T428" s="13">
        <f>IF(ISBLANK(Table14[[#This Row],[Discount]]),MEDIAN(Table14[Discount]),Table14[[#This Row],[Discount]])</f>
        <v>0.2</v>
      </c>
    </row>
    <row r="429" spans="1:20" x14ac:dyDescent="0.3">
      <c r="A429">
        <v>1336</v>
      </c>
      <c r="B429" s="1">
        <v>45566</v>
      </c>
      <c r="C429" t="s">
        <v>19</v>
      </c>
      <c r="D429" t="s">
        <v>14</v>
      </c>
      <c r="E429">
        <v>128686.25</v>
      </c>
      <c r="F429">
        <v>25</v>
      </c>
      <c r="G429" t="s">
        <v>21</v>
      </c>
      <c r="H429" s="9">
        <v>4226.6099999999997</v>
      </c>
      <c r="I429" s="9">
        <v>5252.5</v>
      </c>
      <c r="J429" t="s">
        <v>16</v>
      </c>
      <c r="K429">
        <v>0.02</v>
      </c>
      <c r="L429" s="4" t="s">
        <v>31</v>
      </c>
      <c r="M429" s="4" t="s">
        <v>18</v>
      </c>
      <c r="N429" s="4" t="str">
        <f>IF(ISBLANK(Table14[[#This Row],[Sales_Rep]]),"Unknown",Table14[[#This Row],[Sales_Rep]])</f>
        <v>Eve</v>
      </c>
      <c r="O429" t="str">
        <f>PROPER(Table14[[#This Row],[Region]])</f>
        <v>East</v>
      </c>
      <c r="P429" s="9">
        <f>IF(ISBLANK(Table14[[#This Row],[Sales_Amount]]),MEDIAN(Table14[Sales_Amount]),Table14[[#This Row],[Sales_Amount]])</f>
        <v>128686.25</v>
      </c>
      <c r="Q429" s="11">
        <f>IF(ISBLANK(Table14[[#This Row],[Quantity_Sold]]),MEDIAN(Table14[Quantity_Sold]),Table14[[#This Row],[Quantity_Sold]])</f>
        <v>25</v>
      </c>
      <c r="R429" s="4" t="str">
        <f>TRIM(Table14[[#This Row],[Product_Category]])</f>
        <v>Electronics</v>
      </c>
      <c r="S429" s="4" t="str">
        <f>PROPER(Table14[[#This Row],[Customer_Type]])</f>
        <v>Returning</v>
      </c>
      <c r="T429" s="13">
        <f>IF(ISBLANK(Table14[[#This Row],[Discount]]),MEDIAN(Table14[Discount]),Table14[[#This Row],[Discount]])</f>
        <v>0.02</v>
      </c>
    </row>
    <row r="430" spans="1:20" x14ac:dyDescent="0.3">
      <c r="A430">
        <v>1098</v>
      </c>
      <c r="B430" s="1">
        <v>45015</v>
      </c>
      <c r="C430" t="s">
        <v>19</v>
      </c>
      <c r="D430" t="s">
        <v>14</v>
      </c>
      <c r="E430">
        <v>2051.4299999999998</v>
      </c>
      <c r="F430">
        <v>3</v>
      </c>
      <c r="G430" t="s">
        <v>24</v>
      </c>
      <c r="H430" s="9">
        <v>602.04999999999995</v>
      </c>
      <c r="I430" s="9">
        <v>719.8</v>
      </c>
      <c r="J430" t="s">
        <v>16</v>
      </c>
      <c r="K430">
        <v>0.05</v>
      </c>
      <c r="L430" s="4" t="s">
        <v>26</v>
      </c>
      <c r="M430" s="4" t="s">
        <v>22</v>
      </c>
      <c r="N430" s="4" t="str">
        <f>IF(ISBLANK(Table14[[#This Row],[Sales_Rep]]),"Unknown",Table14[[#This Row],[Sales_Rep]])</f>
        <v>Eve</v>
      </c>
      <c r="O430" t="str">
        <f>PROPER(Table14[[#This Row],[Region]])</f>
        <v>East</v>
      </c>
      <c r="P430" s="9">
        <f>IF(ISBLANK(Table14[[#This Row],[Sales_Amount]]),MEDIAN(Table14[Sales_Amount]),Table14[[#This Row],[Sales_Amount]])</f>
        <v>2051.4299999999998</v>
      </c>
      <c r="Q430" s="11">
        <f>IF(ISBLANK(Table14[[#This Row],[Quantity_Sold]]),MEDIAN(Table14[Quantity_Sold]),Table14[[#This Row],[Quantity_Sold]])</f>
        <v>3</v>
      </c>
      <c r="R430" s="4" t="str">
        <f>TRIM(Table14[[#This Row],[Product_Category]])</f>
        <v>Clothing</v>
      </c>
      <c r="S430" s="4" t="str">
        <f>PROPER(Table14[[#This Row],[Customer_Type]])</f>
        <v>Returning</v>
      </c>
      <c r="T430" s="13">
        <f>IF(ISBLANK(Table14[[#This Row],[Discount]]),MEDIAN(Table14[Discount]),Table14[[#This Row],[Discount]])</f>
        <v>0.05</v>
      </c>
    </row>
    <row r="431" spans="1:20" x14ac:dyDescent="0.3">
      <c r="A431">
        <v>1089</v>
      </c>
      <c r="B431" s="1">
        <v>45466</v>
      </c>
      <c r="C431" t="s">
        <v>13</v>
      </c>
      <c r="D431" t="s">
        <v>20</v>
      </c>
      <c r="E431">
        <v>126301.74</v>
      </c>
      <c r="F431">
        <v>21</v>
      </c>
      <c r="G431" t="s">
        <v>15</v>
      </c>
      <c r="H431" s="9">
        <v>4514.78</v>
      </c>
      <c r="I431" s="9">
        <v>6075.12</v>
      </c>
      <c r="J431" t="s">
        <v>16</v>
      </c>
      <c r="K431">
        <v>0.01</v>
      </c>
      <c r="L431" s="4" t="s">
        <v>17</v>
      </c>
      <c r="M431" s="4" t="s">
        <v>18</v>
      </c>
      <c r="N431" s="4" t="str">
        <f>IF(ISBLANK(Table14[[#This Row],[Sales_Rep]]),"Unknown",Table14[[#This Row],[Sales_Rep]])</f>
        <v>David</v>
      </c>
      <c r="O431" t="str">
        <f>PROPER(Table14[[#This Row],[Region]])</f>
        <v>North</v>
      </c>
      <c r="P431" s="9">
        <f>IF(ISBLANK(Table14[[#This Row],[Sales_Amount]]),MEDIAN(Table14[Sales_Amount]),Table14[[#This Row],[Sales_Amount]])</f>
        <v>126301.74</v>
      </c>
      <c r="Q431" s="11">
        <f>IF(ISBLANK(Table14[[#This Row],[Quantity_Sold]]),MEDIAN(Table14[Quantity_Sold]),Table14[[#This Row],[Quantity_Sold]])</f>
        <v>21</v>
      </c>
      <c r="R431" s="4" t="str">
        <f>TRIM(Table14[[#This Row],[Product_Category]])</f>
        <v>Food</v>
      </c>
      <c r="S431" s="4" t="str">
        <f>PROPER(Table14[[#This Row],[Customer_Type]])</f>
        <v>Returning</v>
      </c>
      <c r="T431" s="13">
        <f>IF(ISBLANK(Table14[[#This Row],[Discount]]),MEDIAN(Table14[Discount]),Table14[[#This Row],[Discount]])</f>
        <v>0.01</v>
      </c>
    </row>
    <row r="432" spans="1:20" x14ac:dyDescent="0.3">
      <c r="A432">
        <v>1138</v>
      </c>
      <c r="B432" s="1">
        <v>45359</v>
      </c>
      <c r="C432" t="s">
        <v>29</v>
      </c>
      <c r="D432" t="s">
        <v>30</v>
      </c>
      <c r="E432">
        <v>12901.95</v>
      </c>
      <c r="F432">
        <v>6</v>
      </c>
      <c r="G432" t="s">
        <v>24</v>
      </c>
      <c r="H432" s="9">
        <v>1867.42</v>
      </c>
      <c r="I432" s="9">
        <v>2263.5</v>
      </c>
      <c r="J432" t="s">
        <v>16</v>
      </c>
      <c r="K432">
        <v>0.05</v>
      </c>
      <c r="L432" s="4" t="s">
        <v>31</v>
      </c>
      <c r="M432" s="4" t="s">
        <v>22</v>
      </c>
      <c r="N432" s="4" t="str">
        <f>IF(ISBLANK(Table14[[#This Row],[Sales_Rep]]),"Unknown",Table14[[#This Row],[Sales_Rep]])</f>
        <v>Bob</v>
      </c>
      <c r="O432" t="str">
        <f>PROPER(Table14[[#This Row],[Region]])</f>
        <v>South</v>
      </c>
      <c r="P432" s="9">
        <f>IF(ISBLANK(Table14[[#This Row],[Sales_Amount]]),MEDIAN(Table14[Sales_Amount]),Table14[[#This Row],[Sales_Amount]])</f>
        <v>12901.95</v>
      </c>
      <c r="Q432" s="11">
        <f>IF(ISBLANK(Table14[[#This Row],[Quantity_Sold]]),MEDIAN(Table14[Quantity_Sold]),Table14[[#This Row],[Quantity_Sold]])</f>
        <v>6</v>
      </c>
      <c r="R432" s="4" t="str">
        <f>TRIM(Table14[[#This Row],[Product_Category]])</f>
        <v>Clothing</v>
      </c>
      <c r="S432" s="4" t="str">
        <f>PROPER(Table14[[#This Row],[Customer_Type]])</f>
        <v>Returning</v>
      </c>
      <c r="T432" s="13">
        <f>IF(ISBLANK(Table14[[#This Row],[Discount]]),MEDIAN(Table14[Discount]),Table14[[#This Row],[Discount]])</f>
        <v>0.05</v>
      </c>
    </row>
    <row r="433" spans="1:20" x14ac:dyDescent="0.3">
      <c r="A433">
        <v>1484</v>
      </c>
      <c r="B433" s="1">
        <v>45471</v>
      </c>
      <c r="C433" t="s">
        <v>32</v>
      </c>
      <c r="D433" t="s">
        <v>36</v>
      </c>
      <c r="E433">
        <v>109136.62</v>
      </c>
      <c r="F433">
        <v>41</v>
      </c>
      <c r="G433" t="s">
        <v>28</v>
      </c>
      <c r="H433" s="9">
        <v>2702.85</v>
      </c>
      <c r="I433" s="9">
        <v>3597.12</v>
      </c>
      <c r="J433" t="s">
        <v>25</v>
      </c>
      <c r="K433">
        <v>0.26</v>
      </c>
      <c r="L433" s="4" t="s">
        <v>26</v>
      </c>
      <c r="M433" s="4" t="s">
        <v>22</v>
      </c>
      <c r="N433" s="4" t="str">
        <f>IF(ISBLANK(Table14[[#This Row],[Sales_Rep]]),"Unknown",Table14[[#This Row],[Sales_Rep]])</f>
        <v>Alice</v>
      </c>
      <c r="O433" t="str">
        <f>PROPER(Table14[[#This Row],[Region]])</f>
        <v>West</v>
      </c>
      <c r="P433" s="9">
        <f>IF(ISBLANK(Table14[[#This Row],[Sales_Amount]]),MEDIAN(Table14[Sales_Amount]),Table14[[#This Row],[Sales_Amount]])</f>
        <v>109136.62</v>
      </c>
      <c r="Q433" s="11">
        <f>IF(ISBLANK(Table14[[#This Row],[Quantity_Sold]]),MEDIAN(Table14[Quantity_Sold]),Table14[[#This Row],[Quantity_Sold]])</f>
        <v>41</v>
      </c>
      <c r="R433" s="4" t="str">
        <f>TRIM(Table14[[#This Row],[Product_Category]])</f>
        <v>Furniture</v>
      </c>
      <c r="S433" s="4" t="str">
        <f>PROPER(Table14[[#This Row],[Customer_Type]])</f>
        <v>New</v>
      </c>
      <c r="T433" s="13">
        <f>IF(ISBLANK(Table14[[#This Row],[Discount]]),MEDIAN(Table14[Discount]),Table14[[#This Row],[Discount]])</f>
        <v>0.26</v>
      </c>
    </row>
    <row r="434" spans="1:20" x14ac:dyDescent="0.3">
      <c r="A434">
        <v>1026</v>
      </c>
      <c r="B434" s="1">
        <v>45614</v>
      </c>
      <c r="C434" t="s">
        <v>13</v>
      </c>
      <c r="D434" t="s">
        <v>20</v>
      </c>
      <c r="E434">
        <v>102650.56</v>
      </c>
      <c r="F434">
        <v>25</v>
      </c>
      <c r="G434" t="s">
        <v>24</v>
      </c>
      <c r="H434" s="9">
        <v>4464.17</v>
      </c>
      <c r="I434" s="9">
        <v>5783.13</v>
      </c>
      <c r="J434" t="s">
        <v>25</v>
      </c>
      <c r="K434">
        <v>0.28999999999999998</v>
      </c>
      <c r="L434" s="4" t="s">
        <v>31</v>
      </c>
      <c r="M434" s="4" t="s">
        <v>18</v>
      </c>
      <c r="N434" s="4" t="str">
        <f>IF(ISBLANK(Table14[[#This Row],[Sales_Rep]]),"Unknown",Table14[[#This Row],[Sales_Rep]])</f>
        <v>David</v>
      </c>
      <c r="O434" t="str">
        <f>PROPER(Table14[[#This Row],[Region]])</f>
        <v>North</v>
      </c>
      <c r="P434" s="9">
        <f>IF(ISBLANK(Table14[[#This Row],[Sales_Amount]]),MEDIAN(Table14[Sales_Amount]),Table14[[#This Row],[Sales_Amount]])</f>
        <v>102650.56</v>
      </c>
      <c r="Q434" s="11">
        <f>IF(ISBLANK(Table14[[#This Row],[Quantity_Sold]]),MEDIAN(Table14[Quantity_Sold]),Table14[[#This Row],[Quantity_Sold]])</f>
        <v>25</v>
      </c>
      <c r="R434" s="4" t="str">
        <f>TRIM(Table14[[#This Row],[Product_Category]])</f>
        <v>Clothing</v>
      </c>
      <c r="S434" s="4" t="str">
        <f>PROPER(Table14[[#This Row],[Customer_Type]])</f>
        <v>New</v>
      </c>
      <c r="T434" s="13">
        <f>IF(ISBLANK(Table14[[#This Row],[Discount]]),MEDIAN(Table14[Discount]),Table14[[#This Row],[Discount]])</f>
        <v>0.28999999999999998</v>
      </c>
    </row>
    <row r="435" spans="1:20" x14ac:dyDescent="0.3">
      <c r="A435">
        <v>1053</v>
      </c>
      <c r="B435" s="1">
        <v>45520</v>
      </c>
      <c r="C435" t="s">
        <v>23</v>
      </c>
      <c r="D435" t="s">
        <v>20</v>
      </c>
      <c r="E435">
        <v>5651.91</v>
      </c>
      <c r="F435">
        <v>22</v>
      </c>
      <c r="G435" t="s">
        <v>15</v>
      </c>
      <c r="H435" s="9">
        <v>274.76</v>
      </c>
      <c r="I435" s="9">
        <v>342.54</v>
      </c>
      <c r="J435" t="s">
        <v>25</v>
      </c>
      <c r="K435">
        <v>0.25</v>
      </c>
      <c r="L435" s="4" t="s">
        <v>17</v>
      </c>
      <c r="M435" s="4" t="s">
        <v>18</v>
      </c>
      <c r="N435" s="4" t="str">
        <f>IF(ISBLANK(Table14[[#This Row],[Sales_Rep]]),"Unknown",Table14[[#This Row],[Sales_Rep]])</f>
        <v>Charlie</v>
      </c>
      <c r="O435" t="str">
        <f>PROPER(Table14[[#This Row],[Region]])</f>
        <v>North</v>
      </c>
      <c r="P435" s="9">
        <f>IF(ISBLANK(Table14[[#This Row],[Sales_Amount]]),MEDIAN(Table14[Sales_Amount]),Table14[[#This Row],[Sales_Amount]])</f>
        <v>5651.91</v>
      </c>
      <c r="Q435" s="11">
        <f>IF(ISBLANK(Table14[[#This Row],[Quantity_Sold]]),MEDIAN(Table14[Quantity_Sold]),Table14[[#This Row],[Quantity_Sold]])</f>
        <v>22</v>
      </c>
      <c r="R435" s="4" t="str">
        <f>TRIM(Table14[[#This Row],[Product_Category]])</f>
        <v>Food</v>
      </c>
      <c r="S435" s="4" t="str">
        <f>PROPER(Table14[[#This Row],[Customer_Type]])</f>
        <v>New</v>
      </c>
      <c r="T435" s="13">
        <f>IF(ISBLANK(Table14[[#This Row],[Discount]]),MEDIAN(Table14[Discount]),Table14[[#This Row],[Discount]])</f>
        <v>0.25</v>
      </c>
    </row>
    <row r="436" spans="1:20" x14ac:dyDescent="0.3">
      <c r="A436">
        <v>1069</v>
      </c>
      <c r="B436" s="1">
        <v>45079</v>
      </c>
      <c r="C436" t="s">
        <v>13</v>
      </c>
      <c r="D436" t="s">
        <v>27</v>
      </c>
      <c r="E436">
        <v>38093.67</v>
      </c>
      <c r="F436">
        <v>31</v>
      </c>
      <c r="G436" t="s">
        <v>28</v>
      </c>
      <c r="H436" s="9">
        <v>1063.1199999999999</v>
      </c>
      <c r="I436" s="9">
        <v>1445.68</v>
      </c>
      <c r="J436" t="s">
        <v>16</v>
      </c>
      <c r="K436">
        <v>0.15</v>
      </c>
      <c r="L436" s="4" t="s">
        <v>31</v>
      </c>
      <c r="M436" s="4" t="s">
        <v>22</v>
      </c>
      <c r="N436" s="4" t="str">
        <f>IF(ISBLANK(Table14[[#This Row],[Sales_Rep]]),"Unknown",Table14[[#This Row],[Sales_Rep]])</f>
        <v>David</v>
      </c>
      <c r="O436" t="str">
        <f>PROPER(Table14[[#This Row],[Region]])</f>
        <v>West</v>
      </c>
      <c r="P436" s="9">
        <f>IF(ISBLANK(Table14[[#This Row],[Sales_Amount]]),MEDIAN(Table14[Sales_Amount]),Table14[[#This Row],[Sales_Amount]])</f>
        <v>38093.67</v>
      </c>
      <c r="Q436" s="11">
        <f>IF(ISBLANK(Table14[[#This Row],[Quantity_Sold]]),MEDIAN(Table14[Quantity_Sold]),Table14[[#This Row],[Quantity_Sold]])</f>
        <v>31</v>
      </c>
      <c r="R436" s="4" t="str">
        <f>TRIM(Table14[[#This Row],[Product_Category]])</f>
        <v>Furniture</v>
      </c>
      <c r="S436" s="4" t="str">
        <f>PROPER(Table14[[#This Row],[Customer_Type]])</f>
        <v>Returning</v>
      </c>
      <c r="T436" s="13">
        <f>IF(ISBLANK(Table14[[#This Row],[Discount]]),MEDIAN(Table14[Discount]),Table14[[#This Row],[Discount]])</f>
        <v>0.15</v>
      </c>
    </row>
    <row r="437" spans="1:20" x14ac:dyDescent="0.3">
      <c r="A437">
        <v>1106</v>
      </c>
      <c r="B437" s="1">
        <v>45099</v>
      </c>
      <c r="C437" t="s">
        <v>13</v>
      </c>
      <c r="D437" t="s">
        <v>14</v>
      </c>
      <c r="E437">
        <v>69744.72</v>
      </c>
      <c r="F437">
        <v>22</v>
      </c>
      <c r="G437" t="s">
        <v>21</v>
      </c>
      <c r="H437" s="9">
        <v>2984.25</v>
      </c>
      <c r="I437" s="9">
        <v>4012.93</v>
      </c>
      <c r="J437" t="s">
        <v>25</v>
      </c>
      <c r="K437">
        <v>0.21</v>
      </c>
      <c r="L437" s="4" t="s">
        <v>31</v>
      </c>
      <c r="M437" s="4" t="s">
        <v>22</v>
      </c>
      <c r="N437" s="4" t="str">
        <f>IF(ISBLANK(Table14[[#This Row],[Sales_Rep]]),"Unknown",Table14[[#This Row],[Sales_Rep]])</f>
        <v>David</v>
      </c>
      <c r="O437" t="str">
        <f>PROPER(Table14[[#This Row],[Region]])</f>
        <v>East</v>
      </c>
      <c r="P437" s="9">
        <f>IF(ISBLANK(Table14[[#This Row],[Sales_Amount]]),MEDIAN(Table14[Sales_Amount]),Table14[[#This Row],[Sales_Amount]])</f>
        <v>69744.72</v>
      </c>
      <c r="Q437" s="11">
        <f>IF(ISBLANK(Table14[[#This Row],[Quantity_Sold]]),MEDIAN(Table14[Quantity_Sold]),Table14[[#This Row],[Quantity_Sold]])</f>
        <v>22</v>
      </c>
      <c r="R437" s="4" t="str">
        <f>TRIM(Table14[[#This Row],[Product_Category]])</f>
        <v>Electronics</v>
      </c>
      <c r="S437" s="4" t="str">
        <f>PROPER(Table14[[#This Row],[Customer_Type]])</f>
        <v>New</v>
      </c>
      <c r="T437" s="13">
        <f>IF(ISBLANK(Table14[[#This Row],[Discount]]),MEDIAN(Table14[Discount]),Table14[[#This Row],[Discount]])</f>
        <v>0.21</v>
      </c>
    </row>
    <row r="438" spans="1:20" x14ac:dyDescent="0.3">
      <c r="A438">
        <v>1398</v>
      </c>
      <c r="B438" s="1">
        <v>45348</v>
      </c>
      <c r="C438" t="s">
        <v>29</v>
      </c>
      <c r="D438" t="s">
        <v>27</v>
      </c>
      <c r="E438">
        <v>40358.5</v>
      </c>
      <c r="F438">
        <v>30</v>
      </c>
      <c r="G438" t="s">
        <v>28</v>
      </c>
      <c r="H438" s="9">
        <v>1090.4100000000001</v>
      </c>
      <c r="I438" s="9">
        <v>1386.89</v>
      </c>
      <c r="J438" t="s">
        <v>25</v>
      </c>
      <c r="K438">
        <v>0.03</v>
      </c>
      <c r="L438" s="4" t="s">
        <v>17</v>
      </c>
      <c r="M438" s="4" t="s">
        <v>22</v>
      </c>
      <c r="N438" s="4" t="str">
        <f>IF(ISBLANK(Table14[[#This Row],[Sales_Rep]]),"Unknown",Table14[[#This Row],[Sales_Rep]])</f>
        <v>Bob</v>
      </c>
      <c r="O438" t="str">
        <f>PROPER(Table14[[#This Row],[Region]])</f>
        <v>West</v>
      </c>
      <c r="P438" s="9">
        <f>IF(ISBLANK(Table14[[#This Row],[Sales_Amount]]),MEDIAN(Table14[Sales_Amount]),Table14[[#This Row],[Sales_Amount]])</f>
        <v>40358.5</v>
      </c>
      <c r="Q438" s="11">
        <f>IF(ISBLANK(Table14[[#This Row],[Quantity_Sold]]),MEDIAN(Table14[Quantity_Sold]),Table14[[#This Row],[Quantity_Sold]])</f>
        <v>30</v>
      </c>
      <c r="R438" s="4" t="str">
        <f>TRIM(Table14[[#This Row],[Product_Category]])</f>
        <v>Furniture</v>
      </c>
      <c r="S438" s="4" t="str">
        <f>PROPER(Table14[[#This Row],[Customer_Type]])</f>
        <v>New</v>
      </c>
      <c r="T438" s="13">
        <f>IF(ISBLANK(Table14[[#This Row],[Discount]]),MEDIAN(Table14[Discount]),Table14[[#This Row],[Discount]])</f>
        <v>0.03</v>
      </c>
    </row>
    <row r="439" spans="1:20" x14ac:dyDescent="0.3">
      <c r="A439">
        <v>1196</v>
      </c>
      <c r="B439" s="1">
        <v>45242</v>
      </c>
      <c r="C439" t="s">
        <v>23</v>
      </c>
      <c r="D439" t="s">
        <v>27</v>
      </c>
      <c r="E439">
        <v>255721.2</v>
      </c>
      <c r="F439">
        <v>49</v>
      </c>
      <c r="G439" t="s">
        <v>21</v>
      </c>
      <c r="H439" s="9">
        <v>4746.3599999999997</v>
      </c>
      <c r="I439" s="9">
        <v>6958.4</v>
      </c>
      <c r="J439" t="s">
        <v>25</v>
      </c>
      <c r="K439">
        <v>0.25</v>
      </c>
      <c r="L439" s="4" t="s">
        <v>31</v>
      </c>
      <c r="M439" s="4" t="s">
        <v>18</v>
      </c>
      <c r="N439" s="4" t="str">
        <f>IF(ISBLANK(Table14[[#This Row],[Sales_Rep]]),"Unknown",Table14[[#This Row],[Sales_Rep]])</f>
        <v>Charlie</v>
      </c>
      <c r="O439" t="str">
        <f>PROPER(Table14[[#This Row],[Region]])</f>
        <v>West</v>
      </c>
      <c r="P439" s="9">
        <f>IF(ISBLANK(Table14[[#This Row],[Sales_Amount]]),MEDIAN(Table14[Sales_Amount]),Table14[[#This Row],[Sales_Amount]])</f>
        <v>255721.2</v>
      </c>
      <c r="Q439" s="11">
        <f>IF(ISBLANK(Table14[[#This Row],[Quantity_Sold]]),MEDIAN(Table14[Quantity_Sold]),Table14[[#This Row],[Quantity_Sold]])</f>
        <v>49</v>
      </c>
      <c r="R439" s="4" t="str">
        <f>TRIM(Table14[[#This Row],[Product_Category]])</f>
        <v>Electronics</v>
      </c>
      <c r="S439" s="4" t="str">
        <f>PROPER(Table14[[#This Row],[Customer_Type]])</f>
        <v>New</v>
      </c>
      <c r="T439" s="13">
        <f>IF(ISBLANK(Table14[[#This Row],[Discount]]),MEDIAN(Table14[Discount]),Table14[[#This Row],[Discount]])</f>
        <v>0.25</v>
      </c>
    </row>
    <row r="440" spans="1:20" x14ac:dyDescent="0.3">
      <c r="A440">
        <v>1138</v>
      </c>
      <c r="B440" s="1">
        <v>45565</v>
      </c>
      <c r="C440" t="s">
        <v>13</v>
      </c>
      <c r="D440" t="s">
        <v>30</v>
      </c>
      <c r="E440">
        <v>220831.38</v>
      </c>
      <c r="F440">
        <v>45</v>
      </c>
      <c r="G440" t="s">
        <v>21</v>
      </c>
      <c r="H440" s="9">
        <v>4722.7</v>
      </c>
      <c r="I440" s="9">
        <v>5842.1</v>
      </c>
      <c r="J440" t="s">
        <v>25</v>
      </c>
      <c r="K440">
        <v>0.16</v>
      </c>
      <c r="L440" s="4" t="s">
        <v>31</v>
      </c>
      <c r="M440" s="4" t="s">
        <v>18</v>
      </c>
      <c r="N440" s="4" t="str">
        <f>IF(ISBLANK(Table14[[#This Row],[Sales_Rep]]),"Unknown",Table14[[#This Row],[Sales_Rep]])</f>
        <v>David</v>
      </c>
      <c r="O440" t="str">
        <f>PROPER(Table14[[#This Row],[Region]])</f>
        <v>South</v>
      </c>
      <c r="P440" s="9">
        <f>IF(ISBLANK(Table14[[#This Row],[Sales_Amount]]),MEDIAN(Table14[Sales_Amount]),Table14[[#This Row],[Sales_Amount]])</f>
        <v>220831.38</v>
      </c>
      <c r="Q440" s="11">
        <f>IF(ISBLANK(Table14[[#This Row],[Quantity_Sold]]),MEDIAN(Table14[Quantity_Sold]),Table14[[#This Row],[Quantity_Sold]])</f>
        <v>45</v>
      </c>
      <c r="R440" s="4" t="str">
        <f>TRIM(Table14[[#This Row],[Product_Category]])</f>
        <v>Electronics</v>
      </c>
      <c r="S440" s="4" t="str">
        <f>PROPER(Table14[[#This Row],[Customer_Type]])</f>
        <v>New</v>
      </c>
      <c r="T440" s="13">
        <f>IF(ISBLANK(Table14[[#This Row],[Discount]]),MEDIAN(Table14[Discount]),Table14[[#This Row],[Discount]])</f>
        <v>0.16</v>
      </c>
    </row>
    <row r="441" spans="1:20" x14ac:dyDescent="0.3">
      <c r="A441">
        <v>1079</v>
      </c>
      <c r="B441" s="1">
        <v>45496</v>
      </c>
      <c r="C441" t="s">
        <v>32</v>
      </c>
      <c r="D441" t="s">
        <v>14</v>
      </c>
      <c r="E441">
        <v>81323.94</v>
      </c>
      <c r="F441">
        <v>31</v>
      </c>
      <c r="G441" t="s">
        <v>21</v>
      </c>
      <c r="H441" s="9">
        <v>2507.7800000000002</v>
      </c>
      <c r="I441" s="9">
        <v>3320.7</v>
      </c>
      <c r="J441" t="s">
        <v>25</v>
      </c>
      <c r="K441">
        <v>0.21</v>
      </c>
      <c r="L441" s="4" t="s">
        <v>17</v>
      </c>
      <c r="M441" s="4" t="s">
        <v>22</v>
      </c>
      <c r="N441" s="4" t="str">
        <f>IF(ISBLANK(Table14[[#This Row],[Sales_Rep]]),"Unknown",Table14[[#This Row],[Sales_Rep]])</f>
        <v>Alice</v>
      </c>
      <c r="O441" t="str">
        <f>PROPER(Table14[[#This Row],[Region]])</f>
        <v>East</v>
      </c>
      <c r="P441" s="9">
        <f>IF(ISBLANK(Table14[[#This Row],[Sales_Amount]]),MEDIAN(Table14[Sales_Amount]),Table14[[#This Row],[Sales_Amount]])</f>
        <v>81323.94</v>
      </c>
      <c r="Q441" s="11">
        <f>IF(ISBLANK(Table14[[#This Row],[Quantity_Sold]]),MEDIAN(Table14[Quantity_Sold]),Table14[[#This Row],[Quantity_Sold]])</f>
        <v>31</v>
      </c>
      <c r="R441" s="4" t="str">
        <f>TRIM(Table14[[#This Row],[Product_Category]])</f>
        <v>Electronics</v>
      </c>
      <c r="S441" s="4" t="str">
        <f>PROPER(Table14[[#This Row],[Customer_Type]])</f>
        <v>New</v>
      </c>
      <c r="T441" s="13">
        <f>IF(ISBLANK(Table14[[#This Row],[Discount]]),MEDIAN(Table14[Discount]),Table14[[#This Row],[Discount]])</f>
        <v>0.21</v>
      </c>
    </row>
    <row r="442" spans="1:20" x14ac:dyDescent="0.3">
      <c r="A442">
        <v>1431</v>
      </c>
      <c r="B442" s="1">
        <v>45151</v>
      </c>
      <c r="C442" t="s">
        <v>32</v>
      </c>
      <c r="D442" t="s">
        <v>20</v>
      </c>
      <c r="E442">
        <v>14009.65</v>
      </c>
      <c r="F442">
        <v>31</v>
      </c>
      <c r="G442" t="s">
        <v>24</v>
      </c>
      <c r="H442" s="9">
        <v>445.04</v>
      </c>
      <c r="I442" s="9">
        <v>496.62</v>
      </c>
      <c r="J442" t="s">
        <v>16</v>
      </c>
      <c r="K442">
        <v>0.09</v>
      </c>
      <c r="L442" s="4" t="s">
        <v>26</v>
      </c>
      <c r="M442" s="4" t="s">
        <v>18</v>
      </c>
      <c r="N442" s="4" t="str">
        <f>IF(ISBLANK(Table14[[#This Row],[Sales_Rep]]),"Unknown",Table14[[#This Row],[Sales_Rep]])</f>
        <v>Alice</v>
      </c>
      <c r="O442" t="str">
        <f>PROPER(Table14[[#This Row],[Region]])</f>
        <v>North</v>
      </c>
      <c r="P442" s="9">
        <f>IF(ISBLANK(Table14[[#This Row],[Sales_Amount]]),MEDIAN(Table14[Sales_Amount]),Table14[[#This Row],[Sales_Amount]])</f>
        <v>14009.65</v>
      </c>
      <c r="Q442" s="11">
        <f>IF(ISBLANK(Table14[[#This Row],[Quantity_Sold]]),MEDIAN(Table14[Quantity_Sold]),Table14[[#This Row],[Quantity_Sold]])</f>
        <v>31</v>
      </c>
      <c r="R442" s="4" t="str">
        <f>TRIM(Table14[[#This Row],[Product_Category]])</f>
        <v>Clothing</v>
      </c>
      <c r="S442" s="4" t="str">
        <f>PROPER(Table14[[#This Row],[Customer_Type]])</f>
        <v>Returning</v>
      </c>
      <c r="T442" s="13">
        <f>IF(ISBLANK(Table14[[#This Row],[Discount]]),MEDIAN(Table14[Discount]),Table14[[#This Row],[Discount]])</f>
        <v>0.09</v>
      </c>
    </row>
    <row r="443" spans="1:20" x14ac:dyDescent="0.3">
      <c r="A443">
        <v>1024</v>
      </c>
      <c r="B443" s="1">
        <v>45640</v>
      </c>
      <c r="C443" t="s">
        <v>19</v>
      </c>
      <c r="D443" t="s">
        <v>27</v>
      </c>
      <c r="E443">
        <v>60856.45</v>
      </c>
      <c r="F443">
        <v>41</v>
      </c>
      <c r="G443" t="s">
        <v>15</v>
      </c>
      <c r="H443" s="9">
        <v>1059.71</v>
      </c>
      <c r="I443" s="9">
        <v>1530.21</v>
      </c>
      <c r="J443" t="s">
        <v>16</v>
      </c>
      <c r="K443">
        <v>0.03</v>
      </c>
      <c r="L443" s="4" t="s">
        <v>31</v>
      </c>
      <c r="M443" s="4" t="s">
        <v>18</v>
      </c>
      <c r="N443" s="4" t="str">
        <f>IF(ISBLANK(Table14[[#This Row],[Sales_Rep]]),"Unknown",Table14[[#This Row],[Sales_Rep]])</f>
        <v>Eve</v>
      </c>
      <c r="O443" t="str">
        <f>PROPER(Table14[[#This Row],[Region]])</f>
        <v>West</v>
      </c>
      <c r="P443" s="9">
        <f>IF(ISBLANK(Table14[[#This Row],[Sales_Amount]]),MEDIAN(Table14[Sales_Amount]),Table14[[#This Row],[Sales_Amount]])</f>
        <v>60856.45</v>
      </c>
      <c r="Q443" s="11">
        <f>IF(ISBLANK(Table14[[#This Row],[Quantity_Sold]]),MEDIAN(Table14[Quantity_Sold]),Table14[[#This Row],[Quantity_Sold]])</f>
        <v>41</v>
      </c>
      <c r="R443" s="4" t="str">
        <f>TRIM(Table14[[#This Row],[Product_Category]])</f>
        <v>Food</v>
      </c>
      <c r="S443" s="4" t="str">
        <f>PROPER(Table14[[#This Row],[Customer_Type]])</f>
        <v>Returning</v>
      </c>
      <c r="T443" s="13">
        <f>IF(ISBLANK(Table14[[#This Row],[Discount]]),MEDIAN(Table14[Discount]),Table14[[#This Row],[Discount]])</f>
        <v>0.03</v>
      </c>
    </row>
    <row r="444" spans="1:20" x14ac:dyDescent="0.3">
      <c r="A444">
        <v>1387</v>
      </c>
      <c r="B444" s="1">
        <v>45486</v>
      </c>
      <c r="C444" t="s">
        <v>23</v>
      </c>
      <c r="D444" t="s">
        <v>20</v>
      </c>
      <c r="E444">
        <v>17783.830000000002</v>
      </c>
      <c r="F444">
        <v>6</v>
      </c>
      <c r="G444" t="s">
        <v>15</v>
      </c>
      <c r="H444" s="9">
        <v>2416.48</v>
      </c>
      <c r="I444" s="9">
        <v>3614.6</v>
      </c>
      <c r="J444" t="s">
        <v>16</v>
      </c>
      <c r="K444">
        <v>0.18</v>
      </c>
      <c r="L444" s="4" t="s">
        <v>17</v>
      </c>
      <c r="M444" s="4" t="s">
        <v>22</v>
      </c>
      <c r="N444" s="4" t="str">
        <f>IF(ISBLANK(Table14[[#This Row],[Sales_Rep]]),"Unknown",Table14[[#This Row],[Sales_Rep]])</f>
        <v>Charlie</v>
      </c>
      <c r="O444" t="str">
        <f>PROPER(Table14[[#This Row],[Region]])</f>
        <v>North</v>
      </c>
      <c r="P444" s="9">
        <f>IF(ISBLANK(Table14[[#This Row],[Sales_Amount]]),MEDIAN(Table14[Sales_Amount]),Table14[[#This Row],[Sales_Amount]])</f>
        <v>17783.830000000002</v>
      </c>
      <c r="Q444" s="11">
        <f>IF(ISBLANK(Table14[[#This Row],[Quantity_Sold]]),MEDIAN(Table14[Quantity_Sold]),Table14[[#This Row],[Quantity_Sold]])</f>
        <v>6</v>
      </c>
      <c r="R444" s="4" t="str">
        <f>TRIM(Table14[[#This Row],[Product_Category]])</f>
        <v>Food</v>
      </c>
      <c r="S444" s="4" t="str">
        <f>PROPER(Table14[[#This Row],[Customer_Type]])</f>
        <v>Returning</v>
      </c>
      <c r="T444" s="13">
        <f>IF(ISBLANK(Table14[[#This Row],[Discount]]),MEDIAN(Table14[Discount]),Table14[[#This Row],[Discount]])</f>
        <v>0.18</v>
      </c>
    </row>
    <row r="445" spans="1:20" x14ac:dyDescent="0.3">
      <c r="A445">
        <v>1385</v>
      </c>
      <c r="B445" s="1">
        <v>44943</v>
      </c>
      <c r="C445" t="s">
        <v>23</v>
      </c>
      <c r="D445" t="s">
        <v>30</v>
      </c>
      <c r="E445">
        <v>120087.94</v>
      </c>
      <c r="F445">
        <v>24</v>
      </c>
      <c r="G445" t="s">
        <v>15</v>
      </c>
      <c r="H445" s="9">
        <v>4199.0200000000004</v>
      </c>
      <c r="I445" s="9">
        <v>6254.58</v>
      </c>
      <c r="J445" t="s">
        <v>25</v>
      </c>
      <c r="K445">
        <v>0.2</v>
      </c>
      <c r="L445" s="4" t="s">
        <v>31</v>
      </c>
      <c r="M445" s="4" t="s">
        <v>18</v>
      </c>
      <c r="N445" s="4" t="str">
        <f>IF(ISBLANK(Table14[[#This Row],[Sales_Rep]]),"Unknown",Table14[[#This Row],[Sales_Rep]])</f>
        <v>Charlie</v>
      </c>
      <c r="O445" t="str">
        <f>PROPER(Table14[[#This Row],[Region]])</f>
        <v>South</v>
      </c>
      <c r="P445" s="9">
        <f>IF(ISBLANK(Table14[[#This Row],[Sales_Amount]]),MEDIAN(Table14[Sales_Amount]),Table14[[#This Row],[Sales_Amount]])</f>
        <v>120087.94</v>
      </c>
      <c r="Q445" s="11">
        <f>IF(ISBLANK(Table14[[#This Row],[Quantity_Sold]]),MEDIAN(Table14[Quantity_Sold]),Table14[[#This Row],[Quantity_Sold]])</f>
        <v>24</v>
      </c>
      <c r="R445" s="4" t="str">
        <f>TRIM(Table14[[#This Row],[Product_Category]])</f>
        <v>Food</v>
      </c>
      <c r="S445" s="4" t="str">
        <f>PROPER(Table14[[#This Row],[Customer_Type]])</f>
        <v>New</v>
      </c>
      <c r="T445" s="13">
        <f>IF(ISBLANK(Table14[[#This Row],[Discount]]),MEDIAN(Table14[Discount]),Table14[[#This Row],[Discount]])</f>
        <v>0.2</v>
      </c>
    </row>
    <row r="446" spans="1:20" x14ac:dyDescent="0.3">
      <c r="A446">
        <v>1101</v>
      </c>
      <c r="B446" s="1">
        <v>45314</v>
      </c>
      <c r="C446" t="s">
        <v>19</v>
      </c>
      <c r="D446" t="s">
        <v>14</v>
      </c>
      <c r="E446">
        <v>184239.47</v>
      </c>
      <c r="F446">
        <v>30</v>
      </c>
      <c r="G446" t="s">
        <v>15</v>
      </c>
      <c r="H446" s="9">
        <v>4983.09</v>
      </c>
      <c r="I446" s="9">
        <v>7311.09</v>
      </c>
      <c r="J446" t="s">
        <v>25</v>
      </c>
      <c r="K446">
        <v>0.16</v>
      </c>
      <c r="L446" s="4" t="s">
        <v>26</v>
      </c>
      <c r="M446" s="4" t="s">
        <v>18</v>
      </c>
      <c r="N446" s="4" t="str">
        <f>IF(ISBLANK(Table14[[#This Row],[Sales_Rep]]),"Unknown",Table14[[#This Row],[Sales_Rep]])</f>
        <v>Eve</v>
      </c>
      <c r="O446" t="str">
        <f>PROPER(Table14[[#This Row],[Region]])</f>
        <v>East</v>
      </c>
      <c r="P446" s="9">
        <f>IF(ISBLANK(Table14[[#This Row],[Sales_Amount]]),MEDIAN(Table14[Sales_Amount]),Table14[[#This Row],[Sales_Amount]])</f>
        <v>184239.47</v>
      </c>
      <c r="Q446" s="11">
        <f>IF(ISBLANK(Table14[[#This Row],[Quantity_Sold]]),MEDIAN(Table14[Quantity_Sold]),Table14[[#This Row],[Quantity_Sold]])</f>
        <v>30</v>
      </c>
      <c r="R446" s="4" t="str">
        <f>TRIM(Table14[[#This Row],[Product_Category]])</f>
        <v>Food</v>
      </c>
      <c r="S446" s="4" t="str">
        <f>PROPER(Table14[[#This Row],[Customer_Type]])</f>
        <v>New</v>
      </c>
      <c r="T446" s="13">
        <f>IF(ISBLANK(Table14[[#This Row],[Discount]]),MEDIAN(Table14[Discount]),Table14[[#This Row],[Discount]])</f>
        <v>0.16</v>
      </c>
    </row>
    <row r="447" spans="1:20" x14ac:dyDescent="0.3">
      <c r="A447">
        <v>1247</v>
      </c>
      <c r="B447" s="1">
        <v>45632</v>
      </c>
      <c r="C447" t="s">
        <v>13</v>
      </c>
      <c r="D447" t="s">
        <v>27</v>
      </c>
      <c r="E447">
        <v>173186.54</v>
      </c>
      <c r="F447">
        <v>43</v>
      </c>
      <c r="G447" t="s">
        <v>15</v>
      </c>
      <c r="H447" s="9">
        <v>3386.61</v>
      </c>
      <c r="I447" s="9">
        <v>4911.7</v>
      </c>
      <c r="J447" t="s">
        <v>16</v>
      </c>
      <c r="K447">
        <v>0.18</v>
      </c>
      <c r="L447" s="4" t="s">
        <v>31</v>
      </c>
      <c r="M447" s="4" t="s">
        <v>22</v>
      </c>
      <c r="N447" s="4" t="str">
        <f>IF(ISBLANK(Table14[[#This Row],[Sales_Rep]]),"Unknown",Table14[[#This Row],[Sales_Rep]])</f>
        <v>David</v>
      </c>
      <c r="O447" t="str">
        <f>PROPER(Table14[[#This Row],[Region]])</f>
        <v>West</v>
      </c>
      <c r="P447" s="9">
        <f>IF(ISBLANK(Table14[[#This Row],[Sales_Amount]]),MEDIAN(Table14[Sales_Amount]),Table14[[#This Row],[Sales_Amount]])</f>
        <v>173186.54</v>
      </c>
      <c r="Q447" s="11">
        <f>IF(ISBLANK(Table14[[#This Row],[Quantity_Sold]]),MEDIAN(Table14[Quantity_Sold]),Table14[[#This Row],[Quantity_Sold]])</f>
        <v>43</v>
      </c>
      <c r="R447" s="4" t="str">
        <f>TRIM(Table14[[#This Row],[Product_Category]])</f>
        <v>Food</v>
      </c>
      <c r="S447" s="4" t="str">
        <f>PROPER(Table14[[#This Row],[Customer_Type]])</f>
        <v>Returning</v>
      </c>
      <c r="T447" s="13">
        <f>IF(ISBLANK(Table14[[#This Row],[Discount]]),MEDIAN(Table14[Discount]),Table14[[#This Row],[Discount]])</f>
        <v>0.18</v>
      </c>
    </row>
    <row r="448" spans="1:20" x14ac:dyDescent="0.3">
      <c r="A448">
        <v>1320</v>
      </c>
      <c r="B448" s="1">
        <v>44943</v>
      </c>
      <c r="C448" t="s">
        <v>23</v>
      </c>
      <c r="D448" t="s">
        <v>20</v>
      </c>
      <c r="E448">
        <v>49485.89</v>
      </c>
      <c r="F448">
        <v>14</v>
      </c>
      <c r="G448" t="s">
        <v>28</v>
      </c>
      <c r="H448" s="9">
        <v>3891.08</v>
      </c>
      <c r="I448" s="9">
        <v>4776.63</v>
      </c>
      <c r="J448" t="s">
        <v>25</v>
      </c>
      <c r="K448">
        <v>0.26</v>
      </c>
      <c r="L448" s="4" t="s">
        <v>17</v>
      </c>
      <c r="M448" s="4" t="s">
        <v>22</v>
      </c>
      <c r="N448" s="4" t="str">
        <f>IF(ISBLANK(Table14[[#This Row],[Sales_Rep]]),"Unknown",Table14[[#This Row],[Sales_Rep]])</f>
        <v>Charlie</v>
      </c>
      <c r="O448" t="str">
        <f>PROPER(Table14[[#This Row],[Region]])</f>
        <v>North</v>
      </c>
      <c r="P448" s="9">
        <f>IF(ISBLANK(Table14[[#This Row],[Sales_Amount]]),MEDIAN(Table14[Sales_Amount]),Table14[[#This Row],[Sales_Amount]])</f>
        <v>49485.89</v>
      </c>
      <c r="Q448" s="11">
        <f>IF(ISBLANK(Table14[[#This Row],[Quantity_Sold]]),MEDIAN(Table14[Quantity_Sold]),Table14[[#This Row],[Quantity_Sold]])</f>
        <v>14</v>
      </c>
      <c r="R448" s="4" t="str">
        <f>TRIM(Table14[[#This Row],[Product_Category]])</f>
        <v>Furniture</v>
      </c>
      <c r="S448" s="4" t="str">
        <f>PROPER(Table14[[#This Row],[Customer_Type]])</f>
        <v>New</v>
      </c>
      <c r="T448" s="13">
        <f>IF(ISBLANK(Table14[[#This Row],[Discount]]),MEDIAN(Table14[Discount]),Table14[[#This Row],[Discount]])</f>
        <v>0.26</v>
      </c>
    </row>
    <row r="449" spans="1:20" x14ac:dyDescent="0.3">
      <c r="A449">
        <v>1109</v>
      </c>
      <c r="B449" s="1">
        <v>45270</v>
      </c>
      <c r="C449" t="s">
        <v>32</v>
      </c>
      <c r="D449" t="s">
        <v>30</v>
      </c>
      <c r="E449">
        <v>18098.29</v>
      </c>
      <c r="F449">
        <v>18</v>
      </c>
      <c r="G449" t="s">
        <v>21</v>
      </c>
      <c r="H449" s="9">
        <v>811.65</v>
      </c>
      <c r="I449" s="9">
        <v>1169.1400000000001</v>
      </c>
      <c r="J449" t="s">
        <v>16</v>
      </c>
      <c r="K449">
        <v>0.14000000000000001</v>
      </c>
      <c r="L449" s="4" t="s">
        <v>17</v>
      </c>
      <c r="M449" s="4" t="s">
        <v>18</v>
      </c>
      <c r="N449" s="4" t="str">
        <f>IF(ISBLANK(Table14[[#This Row],[Sales_Rep]]),"Unknown",Table14[[#This Row],[Sales_Rep]])</f>
        <v>Alice</v>
      </c>
      <c r="O449" t="str">
        <f>PROPER(Table14[[#This Row],[Region]])</f>
        <v>South</v>
      </c>
      <c r="P449" s="9">
        <f>IF(ISBLANK(Table14[[#This Row],[Sales_Amount]]),MEDIAN(Table14[Sales_Amount]),Table14[[#This Row],[Sales_Amount]])</f>
        <v>18098.29</v>
      </c>
      <c r="Q449" s="11">
        <f>IF(ISBLANK(Table14[[#This Row],[Quantity_Sold]]),MEDIAN(Table14[Quantity_Sold]),Table14[[#This Row],[Quantity_Sold]])</f>
        <v>18</v>
      </c>
      <c r="R449" s="4" t="str">
        <f>TRIM(Table14[[#This Row],[Product_Category]])</f>
        <v>Electronics</v>
      </c>
      <c r="S449" s="4" t="str">
        <f>PROPER(Table14[[#This Row],[Customer_Type]])</f>
        <v>Returning</v>
      </c>
      <c r="T449" s="13">
        <f>IF(ISBLANK(Table14[[#This Row],[Discount]]),MEDIAN(Table14[Discount]),Table14[[#This Row],[Discount]])</f>
        <v>0.14000000000000001</v>
      </c>
    </row>
    <row r="450" spans="1:20" x14ac:dyDescent="0.3">
      <c r="A450">
        <v>1126</v>
      </c>
      <c r="B450" s="1">
        <v>45060</v>
      </c>
      <c r="C450" t="s">
        <v>32</v>
      </c>
      <c r="D450" t="s">
        <v>27</v>
      </c>
      <c r="E450">
        <v>210173.53</v>
      </c>
      <c r="F450">
        <v>36</v>
      </c>
      <c r="G450" t="s">
        <v>28</v>
      </c>
      <c r="H450" s="9">
        <v>4507.42</v>
      </c>
      <c r="I450" s="9">
        <v>6081.41</v>
      </c>
      <c r="J450" t="s">
        <v>25</v>
      </c>
      <c r="K450">
        <v>0.04</v>
      </c>
      <c r="L450" s="4" t="s">
        <v>26</v>
      </c>
      <c r="M450" s="4" t="s">
        <v>18</v>
      </c>
      <c r="N450" s="4" t="str">
        <f>IF(ISBLANK(Table14[[#This Row],[Sales_Rep]]),"Unknown",Table14[[#This Row],[Sales_Rep]])</f>
        <v>Alice</v>
      </c>
      <c r="O450" t="str">
        <f>PROPER(Table14[[#This Row],[Region]])</f>
        <v>West</v>
      </c>
      <c r="P450" s="9">
        <f>IF(ISBLANK(Table14[[#This Row],[Sales_Amount]]),MEDIAN(Table14[Sales_Amount]),Table14[[#This Row],[Sales_Amount]])</f>
        <v>210173.53</v>
      </c>
      <c r="Q450" s="11">
        <f>IF(ISBLANK(Table14[[#This Row],[Quantity_Sold]]),MEDIAN(Table14[Quantity_Sold]),Table14[[#This Row],[Quantity_Sold]])</f>
        <v>36</v>
      </c>
      <c r="R450" s="4" t="str">
        <f>TRIM(Table14[[#This Row],[Product_Category]])</f>
        <v>Furniture</v>
      </c>
      <c r="S450" s="4" t="str">
        <f>PROPER(Table14[[#This Row],[Customer_Type]])</f>
        <v>New</v>
      </c>
      <c r="T450" s="13">
        <f>IF(ISBLANK(Table14[[#This Row],[Discount]]),MEDIAN(Table14[Discount]),Table14[[#This Row],[Discount]])</f>
        <v>0.04</v>
      </c>
    </row>
    <row r="451" spans="1:20" x14ac:dyDescent="0.3">
      <c r="A451">
        <v>1363</v>
      </c>
      <c r="B451" s="1">
        <v>45202</v>
      </c>
      <c r="C451" t="s">
        <v>29</v>
      </c>
      <c r="D451" t="s">
        <v>30</v>
      </c>
      <c r="E451">
        <v>125903.29</v>
      </c>
      <c r="F451">
        <v>48</v>
      </c>
      <c r="G451" t="s">
        <v>24</v>
      </c>
      <c r="H451" s="9">
        <v>1959.02</v>
      </c>
      <c r="I451" s="9">
        <v>2649.48</v>
      </c>
      <c r="J451" t="s">
        <v>16</v>
      </c>
      <c r="K451">
        <v>0.01</v>
      </c>
      <c r="L451" s="4" t="s">
        <v>17</v>
      </c>
      <c r="M451" s="4" t="s">
        <v>22</v>
      </c>
      <c r="N451" s="4" t="str">
        <f>IF(ISBLANK(Table14[[#This Row],[Sales_Rep]]),"Unknown",Table14[[#This Row],[Sales_Rep]])</f>
        <v>Bob</v>
      </c>
      <c r="O451" t="str">
        <f>PROPER(Table14[[#This Row],[Region]])</f>
        <v>South</v>
      </c>
      <c r="P451" s="9">
        <f>IF(ISBLANK(Table14[[#This Row],[Sales_Amount]]),MEDIAN(Table14[Sales_Amount]),Table14[[#This Row],[Sales_Amount]])</f>
        <v>125903.29</v>
      </c>
      <c r="Q451" s="11">
        <f>IF(ISBLANK(Table14[[#This Row],[Quantity_Sold]]),MEDIAN(Table14[Quantity_Sold]),Table14[[#This Row],[Quantity_Sold]])</f>
        <v>48</v>
      </c>
      <c r="R451" s="4" t="str">
        <f>TRIM(Table14[[#This Row],[Product_Category]])</f>
        <v>Clothing</v>
      </c>
      <c r="S451" s="4" t="str">
        <f>PROPER(Table14[[#This Row],[Customer_Type]])</f>
        <v>Returning</v>
      </c>
      <c r="T451" s="13">
        <f>IF(ISBLANK(Table14[[#This Row],[Discount]]),MEDIAN(Table14[Discount]),Table14[[#This Row],[Discount]])</f>
        <v>0.01</v>
      </c>
    </row>
    <row r="452" spans="1:20" x14ac:dyDescent="0.3">
      <c r="A452">
        <v>1420</v>
      </c>
      <c r="B452" s="1">
        <v>45477</v>
      </c>
      <c r="C452" t="s">
        <v>23</v>
      </c>
      <c r="D452" t="s">
        <v>14</v>
      </c>
      <c r="E452">
        <v>198220.16</v>
      </c>
      <c r="G452" t="s">
        <v>24</v>
      </c>
      <c r="H452" s="9">
        <v>4494.8</v>
      </c>
      <c r="I452" s="9">
        <v>5216.32</v>
      </c>
      <c r="J452" t="s">
        <v>16</v>
      </c>
      <c r="K452">
        <v>0.24</v>
      </c>
      <c r="L452" s="4" t="s">
        <v>26</v>
      </c>
      <c r="M452" s="4" t="s">
        <v>22</v>
      </c>
      <c r="N452" s="4" t="str">
        <f>IF(ISBLANK(Table14[[#This Row],[Sales_Rep]]),"Unknown",Table14[[#This Row],[Sales_Rep]])</f>
        <v>Charlie</v>
      </c>
      <c r="O452" t="str">
        <f>PROPER(Table14[[#This Row],[Region]])</f>
        <v>East</v>
      </c>
      <c r="P452" s="9">
        <f>IF(ISBLANK(Table14[[#This Row],[Sales_Amount]]),MEDIAN(Table14[Sales_Amount]),Table14[[#This Row],[Sales_Amount]])</f>
        <v>198220.16</v>
      </c>
      <c r="Q452" s="11">
        <f>IF(ISBLANK(Table14[[#This Row],[Quantity_Sold]]),MEDIAN(Table14[Quantity_Sold]),Table14[[#This Row],[Quantity_Sold]])</f>
        <v>25</v>
      </c>
      <c r="R452" s="4" t="str">
        <f>TRIM(Table14[[#This Row],[Product_Category]])</f>
        <v>Clothing</v>
      </c>
      <c r="S452" s="4" t="str">
        <f>PROPER(Table14[[#This Row],[Customer_Type]])</f>
        <v>Returning</v>
      </c>
      <c r="T452" s="13">
        <f>IF(ISBLANK(Table14[[#This Row],[Discount]]),MEDIAN(Table14[Discount]),Table14[[#This Row],[Discount]])</f>
        <v>0.24</v>
      </c>
    </row>
    <row r="453" spans="1:20" x14ac:dyDescent="0.3">
      <c r="A453">
        <v>1010</v>
      </c>
      <c r="B453" s="1">
        <v>45340</v>
      </c>
      <c r="C453" t="s">
        <v>13</v>
      </c>
      <c r="D453" t="s">
        <v>27</v>
      </c>
      <c r="E453">
        <v>40333.08</v>
      </c>
      <c r="F453">
        <v>10</v>
      </c>
      <c r="G453" t="s">
        <v>24</v>
      </c>
      <c r="H453" s="9">
        <v>4970.1000000000004</v>
      </c>
      <c r="I453" s="9">
        <v>5525.08</v>
      </c>
      <c r="J453" t="s">
        <v>16</v>
      </c>
      <c r="K453">
        <v>0.27</v>
      </c>
      <c r="L453" s="4" t="s">
        <v>31</v>
      </c>
      <c r="M453" s="4" t="s">
        <v>18</v>
      </c>
      <c r="N453" s="4" t="str">
        <f>IF(ISBLANK(Table14[[#This Row],[Sales_Rep]]),"Unknown",Table14[[#This Row],[Sales_Rep]])</f>
        <v>David</v>
      </c>
      <c r="O453" t="str">
        <f>PROPER(Table14[[#This Row],[Region]])</f>
        <v>West</v>
      </c>
      <c r="P453" s="9">
        <f>IF(ISBLANK(Table14[[#This Row],[Sales_Amount]]),MEDIAN(Table14[Sales_Amount]),Table14[[#This Row],[Sales_Amount]])</f>
        <v>40333.08</v>
      </c>
      <c r="Q453" s="11">
        <f>IF(ISBLANK(Table14[[#This Row],[Quantity_Sold]]),MEDIAN(Table14[Quantity_Sold]),Table14[[#This Row],[Quantity_Sold]])</f>
        <v>10</v>
      </c>
      <c r="R453" s="4" t="str">
        <f>TRIM(Table14[[#This Row],[Product_Category]])</f>
        <v>Clothing</v>
      </c>
      <c r="S453" s="4" t="str">
        <f>PROPER(Table14[[#This Row],[Customer_Type]])</f>
        <v>Returning</v>
      </c>
      <c r="T453" s="13">
        <f>IF(ISBLANK(Table14[[#This Row],[Discount]]),MEDIAN(Table14[Discount]),Table14[[#This Row],[Discount]])</f>
        <v>0.27</v>
      </c>
    </row>
    <row r="454" spans="1:20" x14ac:dyDescent="0.3">
      <c r="A454">
        <v>1105</v>
      </c>
      <c r="B454" s="1">
        <v>45382</v>
      </c>
      <c r="C454" t="s">
        <v>19</v>
      </c>
      <c r="D454" t="s">
        <v>30</v>
      </c>
      <c r="E454">
        <v>88918.42</v>
      </c>
      <c r="F454">
        <v>23</v>
      </c>
      <c r="G454" t="s">
        <v>21</v>
      </c>
      <c r="H454" s="9">
        <v>3608.19</v>
      </c>
      <c r="I454" s="9">
        <v>4495.37</v>
      </c>
      <c r="J454" t="s">
        <v>16</v>
      </c>
      <c r="K454">
        <v>0.14000000000000001</v>
      </c>
      <c r="L454" s="4" t="s">
        <v>31</v>
      </c>
      <c r="M454" s="4" t="s">
        <v>18</v>
      </c>
      <c r="N454" s="4" t="str">
        <f>IF(ISBLANK(Table14[[#This Row],[Sales_Rep]]),"Unknown",Table14[[#This Row],[Sales_Rep]])</f>
        <v>Eve</v>
      </c>
      <c r="O454" t="str">
        <f>PROPER(Table14[[#This Row],[Region]])</f>
        <v>South</v>
      </c>
      <c r="P454" s="9">
        <f>IF(ISBLANK(Table14[[#This Row],[Sales_Amount]]),MEDIAN(Table14[Sales_Amount]),Table14[[#This Row],[Sales_Amount]])</f>
        <v>88918.42</v>
      </c>
      <c r="Q454" s="11">
        <f>IF(ISBLANK(Table14[[#This Row],[Quantity_Sold]]),MEDIAN(Table14[Quantity_Sold]),Table14[[#This Row],[Quantity_Sold]])</f>
        <v>23</v>
      </c>
      <c r="R454" s="4" t="str">
        <f>TRIM(Table14[[#This Row],[Product_Category]])</f>
        <v>Electronics</v>
      </c>
      <c r="S454" s="4" t="str">
        <f>PROPER(Table14[[#This Row],[Customer_Type]])</f>
        <v>Returning</v>
      </c>
      <c r="T454" s="13">
        <f>IF(ISBLANK(Table14[[#This Row],[Discount]]),MEDIAN(Table14[Discount]),Table14[[#This Row],[Discount]])</f>
        <v>0.14000000000000001</v>
      </c>
    </row>
    <row r="455" spans="1:20" x14ac:dyDescent="0.3">
      <c r="A455">
        <v>1049</v>
      </c>
      <c r="B455" s="1">
        <v>45527</v>
      </c>
      <c r="C455" t="s">
        <v>19</v>
      </c>
      <c r="D455" t="s">
        <v>27</v>
      </c>
      <c r="E455">
        <v>212292.25</v>
      </c>
      <c r="F455">
        <v>47</v>
      </c>
      <c r="G455" t="s">
        <v>24</v>
      </c>
      <c r="H455" s="9">
        <v>4700.0600000000004</v>
      </c>
      <c r="I455" s="9">
        <v>5377.21</v>
      </c>
      <c r="J455" t="s">
        <v>25</v>
      </c>
      <c r="K455">
        <v>0.16</v>
      </c>
      <c r="L455" s="4" t="s">
        <v>17</v>
      </c>
      <c r="M455" s="4" t="s">
        <v>22</v>
      </c>
      <c r="N455" s="4" t="str">
        <f>IF(ISBLANK(Table14[[#This Row],[Sales_Rep]]),"Unknown",Table14[[#This Row],[Sales_Rep]])</f>
        <v>Eve</v>
      </c>
      <c r="O455" t="str">
        <f>PROPER(Table14[[#This Row],[Region]])</f>
        <v>West</v>
      </c>
      <c r="P455" s="9">
        <f>IF(ISBLANK(Table14[[#This Row],[Sales_Amount]]),MEDIAN(Table14[Sales_Amount]),Table14[[#This Row],[Sales_Amount]])</f>
        <v>212292.25</v>
      </c>
      <c r="Q455" s="11">
        <f>IF(ISBLANK(Table14[[#This Row],[Quantity_Sold]]),MEDIAN(Table14[Quantity_Sold]),Table14[[#This Row],[Quantity_Sold]])</f>
        <v>47</v>
      </c>
      <c r="R455" s="4" t="str">
        <f>TRIM(Table14[[#This Row],[Product_Category]])</f>
        <v>Clothing</v>
      </c>
      <c r="S455" s="4" t="str">
        <f>PROPER(Table14[[#This Row],[Customer_Type]])</f>
        <v>New</v>
      </c>
      <c r="T455" s="13">
        <f>IF(ISBLANK(Table14[[#This Row],[Discount]]),MEDIAN(Table14[Discount]),Table14[[#This Row],[Discount]])</f>
        <v>0.16</v>
      </c>
    </row>
    <row r="456" spans="1:20" x14ac:dyDescent="0.3">
      <c r="A456">
        <v>1343</v>
      </c>
      <c r="B456" s="1">
        <v>45086</v>
      </c>
      <c r="C456" t="s">
        <v>13</v>
      </c>
      <c r="D456" t="s">
        <v>27</v>
      </c>
      <c r="E456">
        <v>135521.99</v>
      </c>
      <c r="F456">
        <v>33</v>
      </c>
      <c r="G456" t="s">
        <v>24</v>
      </c>
      <c r="H456" s="9">
        <v>3624.13</v>
      </c>
      <c r="I456" s="9">
        <v>4563.03</v>
      </c>
      <c r="J456" t="s">
        <v>25</v>
      </c>
      <c r="K456">
        <v>0.1</v>
      </c>
      <c r="L456" s="4" t="s">
        <v>31</v>
      </c>
      <c r="M456" s="4" t="s">
        <v>22</v>
      </c>
      <c r="N456" s="4" t="str">
        <f>IF(ISBLANK(Table14[[#This Row],[Sales_Rep]]),"Unknown",Table14[[#This Row],[Sales_Rep]])</f>
        <v>David</v>
      </c>
      <c r="O456" t="str">
        <f>PROPER(Table14[[#This Row],[Region]])</f>
        <v>West</v>
      </c>
      <c r="P456" s="9">
        <f>IF(ISBLANK(Table14[[#This Row],[Sales_Amount]]),MEDIAN(Table14[Sales_Amount]),Table14[[#This Row],[Sales_Amount]])</f>
        <v>135521.99</v>
      </c>
      <c r="Q456" s="11">
        <f>IF(ISBLANK(Table14[[#This Row],[Quantity_Sold]]),MEDIAN(Table14[Quantity_Sold]),Table14[[#This Row],[Quantity_Sold]])</f>
        <v>33</v>
      </c>
      <c r="R456" s="4" t="str">
        <f>TRIM(Table14[[#This Row],[Product_Category]])</f>
        <v>Clothing</v>
      </c>
      <c r="S456" s="4" t="str">
        <f>PROPER(Table14[[#This Row],[Customer_Type]])</f>
        <v>New</v>
      </c>
      <c r="T456" s="13">
        <f>IF(ISBLANK(Table14[[#This Row],[Discount]]),MEDIAN(Table14[Discount]),Table14[[#This Row],[Discount]])</f>
        <v>0.1</v>
      </c>
    </row>
    <row r="457" spans="1:20" x14ac:dyDescent="0.3">
      <c r="A457">
        <v>1149</v>
      </c>
      <c r="B457" s="1">
        <v>45281</v>
      </c>
      <c r="C457" t="s">
        <v>29</v>
      </c>
      <c r="D457" t="s">
        <v>30</v>
      </c>
      <c r="E457">
        <v>190297.36</v>
      </c>
      <c r="F457">
        <v>42</v>
      </c>
      <c r="G457" t="s">
        <v>24</v>
      </c>
      <c r="H457" s="9">
        <v>4455.5</v>
      </c>
      <c r="I457" s="9">
        <v>4924.88</v>
      </c>
      <c r="J457" t="s">
        <v>25</v>
      </c>
      <c r="K457">
        <v>0.08</v>
      </c>
      <c r="L457" s="4" t="s">
        <v>31</v>
      </c>
      <c r="M457" s="4" t="s">
        <v>22</v>
      </c>
      <c r="N457" s="4" t="str">
        <f>IF(ISBLANK(Table14[[#This Row],[Sales_Rep]]),"Unknown",Table14[[#This Row],[Sales_Rep]])</f>
        <v>Bob</v>
      </c>
      <c r="O457" t="str">
        <f>PROPER(Table14[[#This Row],[Region]])</f>
        <v>South</v>
      </c>
      <c r="P457" s="9">
        <f>IF(ISBLANK(Table14[[#This Row],[Sales_Amount]]),MEDIAN(Table14[Sales_Amount]),Table14[[#This Row],[Sales_Amount]])</f>
        <v>190297.36</v>
      </c>
      <c r="Q457" s="11">
        <f>IF(ISBLANK(Table14[[#This Row],[Quantity_Sold]]),MEDIAN(Table14[Quantity_Sold]),Table14[[#This Row],[Quantity_Sold]])</f>
        <v>42</v>
      </c>
      <c r="R457" s="4" t="str">
        <f>TRIM(Table14[[#This Row],[Product_Category]])</f>
        <v>Clothing</v>
      </c>
      <c r="S457" s="4" t="str">
        <f>PROPER(Table14[[#This Row],[Customer_Type]])</f>
        <v>New</v>
      </c>
      <c r="T457" s="13">
        <f>IF(ISBLANK(Table14[[#This Row],[Discount]]),MEDIAN(Table14[Discount]),Table14[[#This Row],[Discount]])</f>
        <v>0.08</v>
      </c>
    </row>
    <row r="458" spans="1:20" x14ac:dyDescent="0.3">
      <c r="A458">
        <v>1437</v>
      </c>
      <c r="B458" s="1">
        <v>45283</v>
      </c>
      <c r="C458" t="s">
        <v>19</v>
      </c>
      <c r="D458" t="s">
        <v>27</v>
      </c>
      <c r="E458">
        <v>94875.58</v>
      </c>
      <c r="F458">
        <v>27</v>
      </c>
      <c r="G458" t="s">
        <v>15</v>
      </c>
      <c r="H458" s="9">
        <v>4059.25</v>
      </c>
      <c r="I458" s="9">
        <v>4563.5200000000004</v>
      </c>
      <c r="J458" t="s">
        <v>25</v>
      </c>
      <c r="K458">
        <v>0.23</v>
      </c>
      <c r="L458" s="4" t="s">
        <v>31</v>
      </c>
      <c r="M458" s="4" t="s">
        <v>18</v>
      </c>
      <c r="N458" s="4" t="str">
        <f>IF(ISBLANK(Table14[[#This Row],[Sales_Rep]]),"Unknown",Table14[[#This Row],[Sales_Rep]])</f>
        <v>Eve</v>
      </c>
      <c r="O458" t="str">
        <f>PROPER(Table14[[#This Row],[Region]])</f>
        <v>West</v>
      </c>
      <c r="P458" s="9">
        <f>IF(ISBLANK(Table14[[#This Row],[Sales_Amount]]),MEDIAN(Table14[Sales_Amount]),Table14[[#This Row],[Sales_Amount]])</f>
        <v>94875.58</v>
      </c>
      <c r="Q458" s="11">
        <f>IF(ISBLANK(Table14[[#This Row],[Quantity_Sold]]),MEDIAN(Table14[Quantity_Sold]),Table14[[#This Row],[Quantity_Sold]])</f>
        <v>27</v>
      </c>
      <c r="R458" s="4" t="str">
        <f>TRIM(Table14[[#This Row],[Product_Category]])</f>
        <v>Food</v>
      </c>
      <c r="S458" s="4" t="str">
        <f>PROPER(Table14[[#This Row],[Customer_Type]])</f>
        <v>New</v>
      </c>
      <c r="T458" s="13">
        <f>IF(ISBLANK(Table14[[#This Row],[Discount]]),MEDIAN(Table14[Discount]),Table14[[#This Row],[Discount]])</f>
        <v>0.23</v>
      </c>
    </row>
    <row r="459" spans="1:20" x14ac:dyDescent="0.3">
      <c r="A459">
        <v>1474</v>
      </c>
      <c r="B459" s="1">
        <v>45216</v>
      </c>
      <c r="C459" t="s">
        <v>23</v>
      </c>
      <c r="D459" t="s">
        <v>30</v>
      </c>
      <c r="E459">
        <v>15669.85</v>
      </c>
      <c r="F459">
        <v>4</v>
      </c>
      <c r="G459" t="s">
        <v>15</v>
      </c>
      <c r="H459" s="9">
        <v>2931.26</v>
      </c>
      <c r="I459" s="9">
        <v>4080.69</v>
      </c>
      <c r="J459" t="s">
        <v>25</v>
      </c>
      <c r="K459">
        <v>0.04</v>
      </c>
      <c r="L459" s="4" t="s">
        <v>31</v>
      </c>
      <c r="M459" s="4" t="s">
        <v>18</v>
      </c>
      <c r="N459" s="4" t="str">
        <f>IF(ISBLANK(Table14[[#This Row],[Sales_Rep]]),"Unknown",Table14[[#This Row],[Sales_Rep]])</f>
        <v>Charlie</v>
      </c>
      <c r="O459" t="str">
        <f>PROPER(Table14[[#This Row],[Region]])</f>
        <v>South</v>
      </c>
      <c r="P459" s="9">
        <f>IF(ISBLANK(Table14[[#This Row],[Sales_Amount]]),MEDIAN(Table14[Sales_Amount]),Table14[[#This Row],[Sales_Amount]])</f>
        <v>15669.85</v>
      </c>
      <c r="Q459" s="11">
        <f>IF(ISBLANK(Table14[[#This Row],[Quantity_Sold]]),MEDIAN(Table14[Quantity_Sold]),Table14[[#This Row],[Quantity_Sold]])</f>
        <v>4</v>
      </c>
      <c r="R459" s="4" t="str">
        <f>TRIM(Table14[[#This Row],[Product_Category]])</f>
        <v>Food</v>
      </c>
      <c r="S459" s="4" t="str">
        <f>PROPER(Table14[[#This Row],[Customer_Type]])</f>
        <v>New</v>
      </c>
      <c r="T459" s="13">
        <f>IF(ISBLANK(Table14[[#This Row],[Discount]]),MEDIAN(Table14[Discount]),Table14[[#This Row],[Discount]])</f>
        <v>0.04</v>
      </c>
    </row>
    <row r="460" spans="1:20" x14ac:dyDescent="0.3">
      <c r="A460">
        <v>1289</v>
      </c>
      <c r="B460" s="1">
        <v>45192</v>
      </c>
      <c r="C460" t="s">
        <v>29</v>
      </c>
      <c r="D460" t="s">
        <v>20</v>
      </c>
      <c r="E460">
        <v>97142.79</v>
      </c>
      <c r="F460">
        <v>37</v>
      </c>
      <c r="G460" t="s">
        <v>24</v>
      </c>
      <c r="H460" s="9">
        <v>2720.01</v>
      </c>
      <c r="I460" s="9">
        <v>3454.58</v>
      </c>
      <c r="J460" t="s">
        <v>16</v>
      </c>
      <c r="K460">
        <v>0.24</v>
      </c>
      <c r="L460" s="4" t="s">
        <v>26</v>
      </c>
      <c r="M460" s="4" t="s">
        <v>22</v>
      </c>
      <c r="N460" s="4" t="str">
        <f>IF(ISBLANK(Table14[[#This Row],[Sales_Rep]]),"Unknown",Table14[[#This Row],[Sales_Rep]])</f>
        <v>Bob</v>
      </c>
      <c r="O460" t="str">
        <f>PROPER(Table14[[#This Row],[Region]])</f>
        <v>North</v>
      </c>
      <c r="P460" s="9">
        <f>IF(ISBLANK(Table14[[#This Row],[Sales_Amount]]),MEDIAN(Table14[Sales_Amount]),Table14[[#This Row],[Sales_Amount]])</f>
        <v>97142.79</v>
      </c>
      <c r="Q460" s="11">
        <f>IF(ISBLANK(Table14[[#This Row],[Quantity_Sold]]),MEDIAN(Table14[Quantity_Sold]),Table14[[#This Row],[Quantity_Sold]])</f>
        <v>37</v>
      </c>
      <c r="R460" s="4" t="str">
        <f>TRIM(Table14[[#This Row],[Product_Category]])</f>
        <v>Clothing</v>
      </c>
      <c r="S460" s="4" t="str">
        <f>PROPER(Table14[[#This Row],[Customer_Type]])</f>
        <v>Returning</v>
      </c>
      <c r="T460" s="13">
        <f>IF(ISBLANK(Table14[[#This Row],[Discount]]),MEDIAN(Table14[Discount]),Table14[[#This Row],[Discount]])</f>
        <v>0.24</v>
      </c>
    </row>
    <row r="461" spans="1:20" x14ac:dyDescent="0.3">
      <c r="A461">
        <v>1147</v>
      </c>
      <c r="B461" s="1">
        <v>45280</v>
      </c>
      <c r="C461" t="s">
        <v>23</v>
      </c>
      <c r="D461" t="s">
        <v>20</v>
      </c>
      <c r="E461">
        <v>59920.93</v>
      </c>
      <c r="F461">
        <v>16</v>
      </c>
      <c r="G461" t="s">
        <v>21</v>
      </c>
      <c r="H461" s="9">
        <v>4010.3</v>
      </c>
      <c r="I461" s="9">
        <v>5274.73</v>
      </c>
      <c r="J461" t="s">
        <v>25</v>
      </c>
      <c r="K461">
        <v>0.28999999999999998</v>
      </c>
      <c r="L461" s="4" t="s">
        <v>17</v>
      </c>
      <c r="M461" s="4" t="s">
        <v>22</v>
      </c>
      <c r="N461" s="4" t="str">
        <f>IF(ISBLANK(Table14[[#This Row],[Sales_Rep]]),"Unknown",Table14[[#This Row],[Sales_Rep]])</f>
        <v>Charlie</v>
      </c>
      <c r="O461" t="str">
        <f>PROPER(Table14[[#This Row],[Region]])</f>
        <v>North</v>
      </c>
      <c r="P461" s="9">
        <f>IF(ISBLANK(Table14[[#This Row],[Sales_Amount]]),MEDIAN(Table14[Sales_Amount]),Table14[[#This Row],[Sales_Amount]])</f>
        <v>59920.93</v>
      </c>
      <c r="Q461" s="11">
        <f>IF(ISBLANK(Table14[[#This Row],[Quantity_Sold]]),MEDIAN(Table14[Quantity_Sold]),Table14[[#This Row],[Quantity_Sold]])</f>
        <v>16</v>
      </c>
      <c r="R461" s="4" t="str">
        <f>TRIM(Table14[[#This Row],[Product_Category]])</f>
        <v>Electronics</v>
      </c>
      <c r="S461" s="4" t="str">
        <f>PROPER(Table14[[#This Row],[Customer_Type]])</f>
        <v>New</v>
      </c>
      <c r="T461" s="13">
        <f>IF(ISBLANK(Table14[[#This Row],[Discount]]),MEDIAN(Table14[Discount]),Table14[[#This Row],[Discount]])</f>
        <v>0.28999999999999998</v>
      </c>
    </row>
    <row r="462" spans="1:20" x14ac:dyDescent="0.3">
      <c r="A462">
        <v>1056</v>
      </c>
      <c r="B462" s="1">
        <v>45554</v>
      </c>
      <c r="C462" t="s">
        <v>32</v>
      </c>
      <c r="D462" t="s">
        <v>27</v>
      </c>
      <c r="E462">
        <v>12621.51</v>
      </c>
      <c r="F462">
        <v>11</v>
      </c>
      <c r="G462" t="s">
        <v>15</v>
      </c>
      <c r="H462" s="9">
        <v>1246.93</v>
      </c>
      <c r="I462" s="9">
        <v>1509.75</v>
      </c>
      <c r="J462" t="s">
        <v>25</v>
      </c>
      <c r="K462">
        <v>0.24</v>
      </c>
      <c r="L462" s="4" t="s">
        <v>26</v>
      </c>
      <c r="M462" s="4" t="s">
        <v>22</v>
      </c>
      <c r="N462" s="4" t="str">
        <f>IF(ISBLANK(Table14[[#This Row],[Sales_Rep]]),"Unknown",Table14[[#This Row],[Sales_Rep]])</f>
        <v>Alice</v>
      </c>
      <c r="O462" t="str">
        <f>PROPER(Table14[[#This Row],[Region]])</f>
        <v>West</v>
      </c>
      <c r="P462" s="9">
        <f>IF(ISBLANK(Table14[[#This Row],[Sales_Amount]]),MEDIAN(Table14[Sales_Amount]),Table14[[#This Row],[Sales_Amount]])</f>
        <v>12621.51</v>
      </c>
      <c r="Q462" s="11">
        <f>IF(ISBLANK(Table14[[#This Row],[Quantity_Sold]]),MEDIAN(Table14[Quantity_Sold]),Table14[[#This Row],[Quantity_Sold]])</f>
        <v>11</v>
      </c>
      <c r="R462" s="4" t="str">
        <f>TRIM(Table14[[#This Row],[Product_Category]])</f>
        <v>Food</v>
      </c>
      <c r="S462" s="4" t="str">
        <f>PROPER(Table14[[#This Row],[Customer_Type]])</f>
        <v>New</v>
      </c>
      <c r="T462" s="13">
        <f>IF(ISBLANK(Table14[[#This Row],[Discount]]),MEDIAN(Table14[Discount]),Table14[[#This Row],[Discount]])</f>
        <v>0.24</v>
      </c>
    </row>
    <row r="463" spans="1:20" x14ac:dyDescent="0.3">
      <c r="A463">
        <v>1107</v>
      </c>
      <c r="B463" s="1">
        <v>45570</v>
      </c>
      <c r="C463" t="s">
        <v>29</v>
      </c>
      <c r="D463" t="s">
        <v>27</v>
      </c>
      <c r="E463">
        <v>45475.19</v>
      </c>
      <c r="F463">
        <v>45</v>
      </c>
      <c r="G463" t="s">
        <v>15</v>
      </c>
      <c r="H463" s="9">
        <v>980.09</v>
      </c>
      <c r="I463" s="9">
        <v>1232.3900000000001</v>
      </c>
      <c r="J463" t="s">
        <v>16</v>
      </c>
      <c r="K463">
        <v>0.18</v>
      </c>
      <c r="L463" s="4" t="s">
        <v>17</v>
      </c>
      <c r="M463" s="4" t="s">
        <v>22</v>
      </c>
      <c r="N463" s="4" t="str">
        <f>IF(ISBLANK(Table14[[#This Row],[Sales_Rep]]),"Unknown",Table14[[#This Row],[Sales_Rep]])</f>
        <v>Bob</v>
      </c>
      <c r="O463" t="str">
        <f>PROPER(Table14[[#This Row],[Region]])</f>
        <v>West</v>
      </c>
      <c r="P463" s="9">
        <f>IF(ISBLANK(Table14[[#This Row],[Sales_Amount]]),MEDIAN(Table14[Sales_Amount]),Table14[[#This Row],[Sales_Amount]])</f>
        <v>45475.19</v>
      </c>
      <c r="Q463" s="11">
        <f>IF(ISBLANK(Table14[[#This Row],[Quantity_Sold]]),MEDIAN(Table14[Quantity_Sold]),Table14[[#This Row],[Quantity_Sold]])</f>
        <v>45</v>
      </c>
      <c r="R463" s="4" t="str">
        <f>TRIM(Table14[[#This Row],[Product_Category]])</f>
        <v>Food</v>
      </c>
      <c r="S463" s="4" t="str">
        <f>PROPER(Table14[[#This Row],[Customer_Type]])</f>
        <v>Returning</v>
      </c>
      <c r="T463" s="13">
        <f>IF(ISBLANK(Table14[[#This Row],[Discount]]),MEDIAN(Table14[Discount]),Table14[[#This Row],[Discount]])</f>
        <v>0.18</v>
      </c>
    </row>
    <row r="464" spans="1:20" x14ac:dyDescent="0.3">
      <c r="A464">
        <v>1013</v>
      </c>
      <c r="B464" s="1">
        <v>45335</v>
      </c>
      <c r="C464" t="s">
        <v>19</v>
      </c>
      <c r="D464" t="s">
        <v>27</v>
      </c>
      <c r="E464">
        <v>22355.97</v>
      </c>
      <c r="F464">
        <v>45</v>
      </c>
      <c r="G464" t="s">
        <v>15</v>
      </c>
      <c r="H464" s="9">
        <v>376.36</v>
      </c>
      <c r="I464" s="9">
        <v>528.51</v>
      </c>
      <c r="J464" t="s">
        <v>25</v>
      </c>
      <c r="K464">
        <v>0.06</v>
      </c>
      <c r="L464" s="4" t="s">
        <v>26</v>
      </c>
      <c r="M464" s="4" t="s">
        <v>22</v>
      </c>
      <c r="N464" s="4" t="str">
        <f>IF(ISBLANK(Table14[[#This Row],[Sales_Rep]]),"Unknown",Table14[[#This Row],[Sales_Rep]])</f>
        <v>Eve</v>
      </c>
      <c r="O464" t="str">
        <f>PROPER(Table14[[#This Row],[Region]])</f>
        <v>West</v>
      </c>
      <c r="P464" s="9">
        <f>IF(ISBLANK(Table14[[#This Row],[Sales_Amount]]),MEDIAN(Table14[Sales_Amount]),Table14[[#This Row],[Sales_Amount]])</f>
        <v>22355.97</v>
      </c>
      <c r="Q464" s="11">
        <f>IF(ISBLANK(Table14[[#This Row],[Quantity_Sold]]),MEDIAN(Table14[Quantity_Sold]),Table14[[#This Row],[Quantity_Sold]])</f>
        <v>45</v>
      </c>
      <c r="R464" s="4" t="str">
        <f>TRIM(Table14[[#This Row],[Product_Category]])</f>
        <v>Food</v>
      </c>
      <c r="S464" s="4" t="str">
        <f>PROPER(Table14[[#This Row],[Customer_Type]])</f>
        <v>New</v>
      </c>
      <c r="T464" s="13">
        <f>IF(ISBLANK(Table14[[#This Row],[Discount]]),MEDIAN(Table14[Discount]),Table14[[#This Row],[Discount]])</f>
        <v>0.06</v>
      </c>
    </row>
    <row r="465" spans="1:20" x14ac:dyDescent="0.3">
      <c r="A465">
        <v>1221</v>
      </c>
      <c r="B465" s="1">
        <v>45316</v>
      </c>
      <c r="C465" t="s">
        <v>29</v>
      </c>
      <c r="D465" t="s">
        <v>27</v>
      </c>
      <c r="E465">
        <v>12898.6</v>
      </c>
      <c r="F465">
        <v>24</v>
      </c>
      <c r="G465" t="s">
        <v>24</v>
      </c>
      <c r="H465" s="9">
        <v>439.83</v>
      </c>
      <c r="I465" s="9">
        <v>647.52</v>
      </c>
      <c r="J465" t="s">
        <v>16</v>
      </c>
      <c r="K465">
        <v>0.17</v>
      </c>
      <c r="L465" s="4" t="s">
        <v>26</v>
      </c>
      <c r="M465" s="4" t="s">
        <v>18</v>
      </c>
      <c r="N465" s="4" t="str">
        <f>IF(ISBLANK(Table14[[#This Row],[Sales_Rep]]),"Unknown",Table14[[#This Row],[Sales_Rep]])</f>
        <v>Bob</v>
      </c>
      <c r="O465" t="str">
        <f>PROPER(Table14[[#This Row],[Region]])</f>
        <v>West</v>
      </c>
      <c r="P465" s="9">
        <f>IF(ISBLANK(Table14[[#This Row],[Sales_Amount]]),MEDIAN(Table14[Sales_Amount]),Table14[[#This Row],[Sales_Amount]])</f>
        <v>12898.6</v>
      </c>
      <c r="Q465" s="11">
        <f>IF(ISBLANK(Table14[[#This Row],[Quantity_Sold]]),MEDIAN(Table14[Quantity_Sold]),Table14[[#This Row],[Quantity_Sold]])</f>
        <v>24</v>
      </c>
      <c r="R465" s="4" t="str">
        <f>TRIM(Table14[[#This Row],[Product_Category]])</f>
        <v>Clothing</v>
      </c>
      <c r="S465" s="4" t="str">
        <f>PROPER(Table14[[#This Row],[Customer_Type]])</f>
        <v>Returning</v>
      </c>
      <c r="T465" s="13">
        <f>IF(ISBLANK(Table14[[#This Row],[Discount]]),MEDIAN(Table14[Discount]),Table14[[#This Row],[Discount]])</f>
        <v>0.17</v>
      </c>
    </row>
    <row r="466" spans="1:20" x14ac:dyDescent="0.3">
      <c r="A466">
        <v>1068</v>
      </c>
      <c r="B466" s="1">
        <v>45357</v>
      </c>
      <c r="C466" t="s">
        <v>29</v>
      </c>
      <c r="D466" t="s">
        <v>20</v>
      </c>
      <c r="E466">
        <v>114590.38</v>
      </c>
      <c r="F466">
        <v>23</v>
      </c>
      <c r="G466" t="s">
        <v>28</v>
      </c>
      <c r="H466" s="9">
        <v>3899.47</v>
      </c>
      <c r="I466" s="9">
        <v>5661.58</v>
      </c>
      <c r="J466" t="s">
        <v>16</v>
      </c>
      <c r="K466">
        <v>0.12</v>
      </c>
      <c r="L466" s="4" t="s">
        <v>17</v>
      </c>
      <c r="M466" s="4" t="s">
        <v>22</v>
      </c>
      <c r="N466" s="4" t="str">
        <f>IF(ISBLANK(Table14[[#This Row],[Sales_Rep]]),"Unknown",Table14[[#This Row],[Sales_Rep]])</f>
        <v>Bob</v>
      </c>
      <c r="O466" t="str">
        <f>PROPER(Table14[[#This Row],[Region]])</f>
        <v>North</v>
      </c>
      <c r="P466" s="9">
        <f>IF(ISBLANK(Table14[[#This Row],[Sales_Amount]]),MEDIAN(Table14[Sales_Amount]),Table14[[#This Row],[Sales_Amount]])</f>
        <v>114590.38</v>
      </c>
      <c r="Q466" s="11">
        <f>IF(ISBLANK(Table14[[#This Row],[Quantity_Sold]]),MEDIAN(Table14[Quantity_Sold]),Table14[[#This Row],[Quantity_Sold]])</f>
        <v>23</v>
      </c>
      <c r="R466" s="4" t="str">
        <f>TRIM(Table14[[#This Row],[Product_Category]])</f>
        <v>Furniture</v>
      </c>
      <c r="S466" s="4" t="str">
        <f>PROPER(Table14[[#This Row],[Customer_Type]])</f>
        <v>Returning</v>
      </c>
      <c r="T466" s="13">
        <f>IF(ISBLANK(Table14[[#This Row],[Discount]]),MEDIAN(Table14[Discount]),Table14[[#This Row],[Discount]])</f>
        <v>0.12</v>
      </c>
    </row>
    <row r="467" spans="1:20" x14ac:dyDescent="0.3">
      <c r="A467">
        <v>1289</v>
      </c>
      <c r="B467" s="1">
        <v>44961</v>
      </c>
      <c r="C467" t="s">
        <v>29</v>
      </c>
      <c r="D467" t="s">
        <v>20</v>
      </c>
      <c r="E467">
        <v>11132.21</v>
      </c>
      <c r="F467">
        <v>2</v>
      </c>
      <c r="G467" t="s">
        <v>28</v>
      </c>
      <c r="H467" s="9">
        <v>4708.8900000000003</v>
      </c>
      <c r="I467" s="9">
        <v>6116.6</v>
      </c>
      <c r="J467" t="s">
        <v>16</v>
      </c>
      <c r="L467" s="4" t="s">
        <v>26</v>
      </c>
      <c r="M467" s="4" t="s">
        <v>22</v>
      </c>
      <c r="N467" s="4" t="str">
        <f>IF(ISBLANK(Table14[[#This Row],[Sales_Rep]]),"Unknown",Table14[[#This Row],[Sales_Rep]])</f>
        <v>Bob</v>
      </c>
      <c r="O467" t="str">
        <f>PROPER(Table14[[#This Row],[Region]])</f>
        <v>North</v>
      </c>
      <c r="P467" s="9">
        <f>IF(ISBLANK(Table14[[#This Row],[Sales_Amount]]),MEDIAN(Table14[Sales_Amount]),Table14[[#This Row],[Sales_Amount]])</f>
        <v>11132.21</v>
      </c>
      <c r="Q467" s="11">
        <f>IF(ISBLANK(Table14[[#This Row],[Quantity_Sold]]),MEDIAN(Table14[Quantity_Sold]),Table14[[#This Row],[Quantity_Sold]])</f>
        <v>2</v>
      </c>
      <c r="R467" s="4" t="str">
        <f>TRIM(Table14[[#This Row],[Product_Category]])</f>
        <v>Furniture</v>
      </c>
      <c r="S467" s="4" t="str">
        <f>PROPER(Table14[[#This Row],[Customer_Type]])</f>
        <v>Returning</v>
      </c>
      <c r="T467" s="13">
        <f>IF(ISBLANK(Table14[[#This Row],[Discount]]),MEDIAN(Table14[Discount]),Table14[[#This Row],[Discount]])</f>
        <v>0.15</v>
      </c>
    </row>
    <row r="468" spans="1:20" x14ac:dyDescent="0.3">
      <c r="A468">
        <v>1155</v>
      </c>
      <c r="B468" s="1">
        <v>45265</v>
      </c>
      <c r="D468" t="s">
        <v>27</v>
      </c>
      <c r="E468">
        <v>62418.27</v>
      </c>
      <c r="F468">
        <v>18</v>
      </c>
      <c r="G468" t="s">
        <v>28</v>
      </c>
      <c r="H468" s="9">
        <v>2733.78</v>
      </c>
      <c r="I468" s="9">
        <v>3728.69</v>
      </c>
      <c r="J468" t="s">
        <v>16</v>
      </c>
      <c r="L468" s="4" t="s">
        <v>17</v>
      </c>
      <c r="M468" s="4" t="s">
        <v>18</v>
      </c>
      <c r="N468" s="4" t="str">
        <f>IF(ISBLANK(Table14[[#This Row],[Sales_Rep]]),"Unknown",Table14[[#This Row],[Sales_Rep]])</f>
        <v>Unknown</v>
      </c>
      <c r="O468" t="str">
        <f>PROPER(Table14[[#This Row],[Region]])</f>
        <v>West</v>
      </c>
      <c r="P468" s="9">
        <f>IF(ISBLANK(Table14[[#This Row],[Sales_Amount]]),MEDIAN(Table14[Sales_Amount]),Table14[[#This Row],[Sales_Amount]])</f>
        <v>62418.27</v>
      </c>
      <c r="Q468" s="11">
        <f>IF(ISBLANK(Table14[[#This Row],[Quantity_Sold]]),MEDIAN(Table14[Quantity_Sold]),Table14[[#This Row],[Quantity_Sold]])</f>
        <v>18</v>
      </c>
      <c r="R468" s="4" t="str">
        <f>TRIM(Table14[[#This Row],[Product_Category]])</f>
        <v>Furniture</v>
      </c>
      <c r="S468" s="4" t="str">
        <f>PROPER(Table14[[#This Row],[Customer_Type]])</f>
        <v>Returning</v>
      </c>
      <c r="T468" s="13">
        <f>IF(ISBLANK(Table14[[#This Row],[Discount]]),MEDIAN(Table14[Discount]),Table14[[#This Row],[Discount]])</f>
        <v>0.15</v>
      </c>
    </row>
    <row r="469" spans="1:20" x14ac:dyDescent="0.3">
      <c r="A469">
        <v>1054</v>
      </c>
      <c r="B469" s="1">
        <v>45364</v>
      </c>
      <c r="C469" t="s">
        <v>23</v>
      </c>
      <c r="D469" t="s">
        <v>14</v>
      </c>
      <c r="E469">
        <v>87309.26</v>
      </c>
      <c r="F469">
        <v>43</v>
      </c>
      <c r="G469" t="s">
        <v>24</v>
      </c>
      <c r="H469" s="9">
        <v>2175.7800000000002</v>
      </c>
      <c r="I469" s="9">
        <v>2538.06</v>
      </c>
      <c r="J469" t="s">
        <v>16</v>
      </c>
      <c r="K469">
        <v>0.2</v>
      </c>
      <c r="L469" s="4" t="s">
        <v>26</v>
      </c>
      <c r="M469" s="4" t="s">
        <v>22</v>
      </c>
      <c r="N469" s="4" t="str">
        <f>IF(ISBLANK(Table14[[#This Row],[Sales_Rep]]),"Unknown",Table14[[#This Row],[Sales_Rep]])</f>
        <v>Charlie</v>
      </c>
      <c r="O469" t="str">
        <f>PROPER(Table14[[#This Row],[Region]])</f>
        <v>East</v>
      </c>
      <c r="P469" s="9">
        <f>IF(ISBLANK(Table14[[#This Row],[Sales_Amount]]),MEDIAN(Table14[Sales_Amount]),Table14[[#This Row],[Sales_Amount]])</f>
        <v>87309.26</v>
      </c>
      <c r="Q469" s="11">
        <f>IF(ISBLANK(Table14[[#This Row],[Quantity_Sold]]),MEDIAN(Table14[Quantity_Sold]),Table14[[#This Row],[Quantity_Sold]])</f>
        <v>43</v>
      </c>
      <c r="R469" s="4" t="str">
        <f>TRIM(Table14[[#This Row],[Product_Category]])</f>
        <v>Clothing</v>
      </c>
      <c r="S469" s="4" t="str">
        <f>PROPER(Table14[[#This Row],[Customer_Type]])</f>
        <v>Returning</v>
      </c>
      <c r="T469" s="13">
        <f>IF(ISBLANK(Table14[[#This Row],[Discount]]),MEDIAN(Table14[Discount]),Table14[[#This Row],[Discount]])</f>
        <v>0.2</v>
      </c>
    </row>
    <row r="470" spans="1:20" x14ac:dyDescent="0.3">
      <c r="A470">
        <v>1482</v>
      </c>
      <c r="B470" s="1">
        <v>45212</v>
      </c>
      <c r="C470" t="s">
        <v>32</v>
      </c>
      <c r="D470" t="s">
        <v>20</v>
      </c>
      <c r="E470">
        <v>46474.37</v>
      </c>
      <c r="F470">
        <v>10</v>
      </c>
      <c r="G470" t="s">
        <v>24</v>
      </c>
      <c r="H470" s="9">
        <v>4883.2</v>
      </c>
      <c r="I470" s="9">
        <v>6280.32</v>
      </c>
      <c r="J470" t="s">
        <v>25</v>
      </c>
      <c r="K470">
        <v>0.26</v>
      </c>
      <c r="L470" s="4" t="s">
        <v>26</v>
      </c>
      <c r="M470" s="4" t="s">
        <v>18</v>
      </c>
      <c r="N470" s="4" t="str">
        <f>IF(ISBLANK(Table14[[#This Row],[Sales_Rep]]),"Unknown",Table14[[#This Row],[Sales_Rep]])</f>
        <v>Alice</v>
      </c>
      <c r="O470" t="str">
        <f>PROPER(Table14[[#This Row],[Region]])</f>
        <v>North</v>
      </c>
      <c r="P470" s="9">
        <f>IF(ISBLANK(Table14[[#This Row],[Sales_Amount]]),MEDIAN(Table14[Sales_Amount]),Table14[[#This Row],[Sales_Amount]])</f>
        <v>46474.37</v>
      </c>
      <c r="Q470" s="11">
        <f>IF(ISBLANK(Table14[[#This Row],[Quantity_Sold]]),MEDIAN(Table14[Quantity_Sold]),Table14[[#This Row],[Quantity_Sold]])</f>
        <v>10</v>
      </c>
      <c r="R470" s="4" t="str">
        <f>TRIM(Table14[[#This Row],[Product_Category]])</f>
        <v>Clothing</v>
      </c>
      <c r="S470" s="4" t="str">
        <f>PROPER(Table14[[#This Row],[Customer_Type]])</f>
        <v>New</v>
      </c>
      <c r="T470" s="13">
        <f>IF(ISBLANK(Table14[[#This Row],[Discount]]),MEDIAN(Table14[Discount]),Table14[[#This Row],[Discount]])</f>
        <v>0.26</v>
      </c>
    </row>
    <row r="471" spans="1:20" x14ac:dyDescent="0.3">
      <c r="A471">
        <v>1010</v>
      </c>
      <c r="B471" s="1">
        <v>45458</v>
      </c>
      <c r="C471" t="s">
        <v>13</v>
      </c>
      <c r="D471" t="s">
        <v>20</v>
      </c>
      <c r="E471">
        <v>67022.240000000005</v>
      </c>
      <c r="F471">
        <v>45</v>
      </c>
      <c r="G471" t="s">
        <v>24</v>
      </c>
      <c r="H471" s="9">
        <v>1234.8</v>
      </c>
      <c r="I471" s="9">
        <v>1584.45</v>
      </c>
      <c r="J471" t="s">
        <v>25</v>
      </c>
      <c r="K471">
        <v>0.06</v>
      </c>
      <c r="L471" s="4" t="s">
        <v>31</v>
      </c>
      <c r="M471" s="4" t="s">
        <v>18</v>
      </c>
      <c r="N471" s="4" t="str">
        <f>IF(ISBLANK(Table14[[#This Row],[Sales_Rep]]),"Unknown",Table14[[#This Row],[Sales_Rep]])</f>
        <v>David</v>
      </c>
      <c r="O471" t="str">
        <f>PROPER(Table14[[#This Row],[Region]])</f>
        <v>North</v>
      </c>
      <c r="P471" s="9">
        <f>IF(ISBLANK(Table14[[#This Row],[Sales_Amount]]),MEDIAN(Table14[Sales_Amount]),Table14[[#This Row],[Sales_Amount]])</f>
        <v>67022.240000000005</v>
      </c>
      <c r="Q471" s="11">
        <f>IF(ISBLANK(Table14[[#This Row],[Quantity_Sold]]),MEDIAN(Table14[Quantity_Sold]),Table14[[#This Row],[Quantity_Sold]])</f>
        <v>45</v>
      </c>
      <c r="R471" s="4" t="str">
        <f>TRIM(Table14[[#This Row],[Product_Category]])</f>
        <v>Clothing</v>
      </c>
      <c r="S471" s="4" t="str">
        <f>PROPER(Table14[[#This Row],[Customer_Type]])</f>
        <v>New</v>
      </c>
      <c r="T471" s="13">
        <f>IF(ISBLANK(Table14[[#This Row],[Discount]]),MEDIAN(Table14[Discount]),Table14[[#This Row],[Discount]])</f>
        <v>0.06</v>
      </c>
    </row>
    <row r="472" spans="1:20" x14ac:dyDescent="0.3">
      <c r="A472">
        <v>1015</v>
      </c>
      <c r="B472" s="1">
        <v>44952</v>
      </c>
      <c r="C472" t="s">
        <v>29</v>
      </c>
      <c r="D472" t="s">
        <v>27</v>
      </c>
      <c r="E472">
        <v>13778.75</v>
      </c>
      <c r="F472">
        <v>6</v>
      </c>
      <c r="G472" t="s">
        <v>24</v>
      </c>
      <c r="H472" s="9">
        <v>1881.2</v>
      </c>
      <c r="I472" s="9">
        <v>2551.62</v>
      </c>
      <c r="J472" t="s">
        <v>16</v>
      </c>
      <c r="K472">
        <v>0.1</v>
      </c>
      <c r="L472" s="4" t="s">
        <v>26</v>
      </c>
      <c r="M472" s="4" t="s">
        <v>18</v>
      </c>
      <c r="N472" s="4" t="str">
        <f>IF(ISBLANK(Table14[[#This Row],[Sales_Rep]]),"Unknown",Table14[[#This Row],[Sales_Rep]])</f>
        <v>Bob</v>
      </c>
      <c r="O472" t="str">
        <f>PROPER(Table14[[#This Row],[Region]])</f>
        <v>West</v>
      </c>
      <c r="P472" s="9">
        <f>IF(ISBLANK(Table14[[#This Row],[Sales_Amount]]),MEDIAN(Table14[Sales_Amount]),Table14[[#This Row],[Sales_Amount]])</f>
        <v>13778.75</v>
      </c>
      <c r="Q472" s="11">
        <f>IF(ISBLANK(Table14[[#This Row],[Quantity_Sold]]),MEDIAN(Table14[Quantity_Sold]),Table14[[#This Row],[Quantity_Sold]])</f>
        <v>6</v>
      </c>
      <c r="R472" s="4" t="str">
        <f>TRIM(Table14[[#This Row],[Product_Category]])</f>
        <v>Clothing</v>
      </c>
      <c r="S472" s="4" t="str">
        <f>PROPER(Table14[[#This Row],[Customer_Type]])</f>
        <v>Returning</v>
      </c>
      <c r="T472" s="13">
        <f>IF(ISBLANK(Table14[[#This Row],[Discount]]),MEDIAN(Table14[Discount]),Table14[[#This Row],[Discount]])</f>
        <v>0.1</v>
      </c>
    </row>
    <row r="473" spans="1:20" x14ac:dyDescent="0.3">
      <c r="A473">
        <v>1168</v>
      </c>
      <c r="B473" s="1">
        <v>45200</v>
      </c>
      <c r="C473" t="s">
        <v>19</v>
      </c>
      <c r="D473" t="s">
        <v>20</v>
      </c>
      <c r="E473">
        <v>105234.84</v>
      </c>
      <c r="F473">
        <v>36</v>
      </c>
      <c r="G473" t="s">
        <v>15</v>
      </c>
      <c r="H473" s="9">
        <v>2063.31</v>
      </c>
      <c r="I473" s="9">
        <v>2923.19</v>
      </c>
      <c r="J473" t="s">
        <v>16</v>
      </c>
      <c r="K473">
        <v>0</v>
      </c>
      <c r="L473" s="4" t="s">
        <v>26</v>
      </c>
      <c r="M473" s="4" t="s">
        <v>18</v>
      </c>
      <c r="N473" s="4" t="str">
        <f>IF(ISBLANK(Table14[[#This Row],[Sales_Rep]]),"Unknown",Table14[[#This Row],[Sales_Rep]])</f>
        <v>Eve</v>
      </c>
      <c r="O473" t="str">
        <f>PROPER(Table14[[#This Row],[Region]])</f>
        <v>North</v>
      </c>
      <c r="P473" s="9">
        <f>IF(ISBLANK(Table14[[#This Row],[Sales_Amount]]),MEDIAN(Table14[Sales_Amount]),Table14[[#This Row],[Sales_Amount]])</f>
        <v>105234.84</v>
      </c>
      <c r="Q473" s="11">
        <f>IF(ISBLANK(Table14[[#This Row],[Quantity_Sold]]),MEDIAN(Table14[Quantity_Sold]),Table14[[#This Row],[Quantity_Sold]])</f>
        <v>36</v>
      </c>
      <c r="R473" s="4" t="str">
        <f>TRIM(Table14[[#This Row],[Product_Category]])</f>
        <v>Food</v>
      </c>
      <c r="S473" s="4" t="str">
        <f>PROPER(Table14[[#This Row],[Customer_Type]])</f>
        <v>Returning</v>
      </c>
      <c r="T473" s="13">
        <f>IF(ISBLANK(Table14[[#This Row],[Discount]]),MEDIAN(Table14[Discount]),Table14[[#This Row],[Discount]])</f>
        <v>0</v>
      </c>
    </row>
    <row r="474" spans="1:20" x14ac:dyDescent="0.3">
      <c r="A474">
        <v>1267</v>
      </c>
      <c r="B474" s="1">
        <v>45608</v>
      </c>
      <c r="C474" t="s">
        <v>29</v>
      </c>
      <c r="D474" t="s">
        <v>20</v>
      </c>
      <c r="E474">
        <v>140392.38</v>
      </c>
      <c r="F474">
        <v>28</v>
      </c>
      <c r="G474" t="s">
        <v>21</v>
      </c>
      <c r="H474" s="9">
        <v>3456.51</v>
      </c>
      <c r="I474" s="9">
        <v>5064.66</v>
      </c>
      <c r="J474" t="s">
        <v>16</v>
      </c>
      <c r="K474">
        <v>0.01</v>
      </c>
      <c r="L474" s="4" t="s">
        <v>26</v>
      </c>
      <c r="M474" s="4" t="s">
        <v>18</v>
      </c>
      <c r="N474" s="4" t="str">
        <f>IF(ISBLANK(Table14[[#This Row],[Sales_Rep]]),"Unknown",Table14[[#This Row],[Sales_Rep]])</f>
        <v>Bob</v>
      </c>
      <c r="O474" t="str">
        <f>PROPER(Table14[[#This Row],[Region]])</f>
        <v>North</v>
      </c>
      <c r="P474" s="9">
        <f>IF(ISBLANK(Table14[[#This Row],[Sales_Amount]]),MEDIAN(Table14[Sales_Amount]),Table14[[#This Row],[Sales_Amount]])</f>
        <v>140392.38</v>
      </c>
      <c r="Q474" s="11">
        <f>IF(ISBLANK(Table14[[#This Row],[Quantity_Sold]]),MEDIAN(Table14[Quantity_Sold]),Table14[[#This Row],[Quantity_Sold]])</f>
        <v>28</v>
      </c>
      <c r="R474" s="4" t="str">
        <f>TRIM(Table14[[#This Row],[Product_Category]])</f>
        <v>Electronics</v>
      </c>
      <c r="S474" s="4" t="str">
        <f>PROPER(Table14[[#This Row],[Customer_Type]])</f>
        <v>Returning</v>
      </c>
      <c r="T474" s="13">
        <f>IF(ISBLANK(Table14[[#This Row],[Discount]]),MEDIAN(Table14[Discount]),Table14[[#This Row],[Discount]])</f>
        <v>0.01</v>
      </c>
    </row>
    <row r="475" spans="1:20" x14ac:dyDescent="0.3">
      <c r="A475">
        <v>1382</v>
      </c>
      <c r="B475" s="1">
        <v>45643</v>
      </c>
      <c r="C475" t="s">
        <v>19</v>
      </c>
      <c r="D475" t="s">
        <v>14</v>
      </c>
      <c r="E475">
        <v>35852.25</v>
      </c>
      <c r="F475">
        <v>7</v>
      </c>
      <c r="G475" t="s">
        <v>15</v>
      </c>
      <c r="H475" s="9">
        <v>4660.1400000000003</v>
      </c>
      <c r="I475" s="9">
        <v>5820.17</v>
      </c>
      <c r="J475" t="s">
        <v>25</v>
      </c>
      <c r="K475">
        <v>0.12</v>
      </c>
      <c r="L475" s="4" t="s">
        <v>17</v>
      </c>
      <c r="M475" s="4" t="s">
        <v>22</v>
      </c>
      <c r="N475" s="4" t="str">
        <f>IF(ISBLANK(Table14[[#This Row],[Sales_Rep]]),"Unknown",Table14[[#This Row],[Sales_Rep]])</f>
        <v>Eve</v>
      </c>
      <c r="O475" t="str">
        <f>PROPER(Table14[[#This Row],[Region]])</f>
        <v>East</v>
      </c>
      <c r="P475" s="9">
        <f>IF(ISBLANK(Table14[[#This Row],[Sales_Amount]]),MEDIAN(Table14[Sales_Amount]),Table14[[#This Row],[Sales_Amount]])</f>
        <v>35852.25</v>
      </c>
      <c r="Q475" s="11">
        <f>IF(ISBLANK(Table14[[#This Row],[Quantity_Sold]]),MEDIAN(Table14[Quantity_Sold]),Table14[[#This Row],[Quantity_Sold]])</f>
        <v>7</v>
      </c>
      <c r="R475" s="4" t="str">
        <f>TRIM(Table14[[#This Row],[Product_Category]])</f>
        <v>Food</v>
      </c>
      <c r="S475" s="4" t="str">
        <f>PROPER(Table14[[#This Row],[Customer_Type]])</f>
        <v>New</v>
      </c>
      <c r="T475" s="13">
        <f>IF(ISBLANK(Table14[[#This Row],[Discount]]),MEDIAN(Table14[Discount]),Table14[[#This Row],[Discount]])</f>
        <v>0.12</v>
      </c>
    </row>
    <row r="476" spans="1:20" x14ac:dyDescent="0.3">
      <c r="A476">
        <v>1254</v>
      </c>
      <c r="B476" s="1">
        <v>45193</v>
      </c>
      <c r="C476" t="s">
        <v>23</v>
      </c>
      <c r="D476" t="s">
        <v>20</v>
      </c>
      <c r="E476">
        <v>16187.08</v>
      </c>
      <c r="F476">
        <v>35</v>
      </c>
      <c r="G476" t="s">
        <v>28</v>
      </c>
      <c r="H476" s="9">
        <v>386.01</v>
      </c>
      <c r="I476" s="9">
        <v>578.11</v>
      </c>
      <c r="J476" t="s">
        <v>16</v>
      </c>
      <c r="K476">
        <v>0.2</v>
      </c>
      <c r="L476" s="4" t="s">
        <v>31</v>
      </c>
      <c r="M476" s="4" t="s">
        <v>22</v>
      </c>
      <c r="N476" s="4" t="str">
        <f>IF(ISBLANK(Table14[[#This Row],[Sales_Rep]]),"Unknown",Table14[[#This Row],[Sales_Rep]])</f>
        <v>Charlie</v>
      </c>
      <c r="O476" t="str">
        <f>PROPER(Table14[[#This Row],[Region]])</f>
        <v>North</v>
      </c>
      <c r="P476" s="9">
        <f>IF(ISBLANK(Table14[[#This Row],[Sales_Amount]]),MEDIAN(Table14[Sales_Amount]),Table14[[#This Row],[Sales_Amount]])</f>
        <v>16187.08</v>
      </c>
      <c r="Q476" s="11">
        <f>IF(ISBLANK(Table14[[#This Row],[Quantity_Sold]]),MEDIAN(Table14[Quantity_Sold]),Table14[[#This Row],[Quantity_Sold]])</f>
        <v>35</v>
      </c>
      <c r="R476" s="4" t="str">
        <f>TRIM(Table14[[#This Row],[Product_Category]])</f>
        <v>Furniture</v>
      </c>
      <c r="S476" s="4" t="str">
        <f>PROPER(Table14[[#This Row],[Customer_Type]])</f>
        <v>Returning</v>
      </c>
      <c r="T476" s="13">
        <f>IF(ISBLANK(Table14[[#This Row],[Discount]]),MEDIAN(Table14[Discount]),Table14[[#This Row],[Discount]])</f>
        <v>0.2</v>
      </c>
    </row>
    <row r="477" spans="1:20" x14ac:dyDescent="0.3">
      <c r="A477">
        <v>1284</v>
      </c>
      <c r="B477" s="1">
        <v>45619</v>
      </c>
      <c r="C477" t="s">
        <v>19</v>
      </c>
      <c r="D477" t="s">
        <v>30</v>
      </c>
      <c r="E477">
        <v>162249.74</v>
      </c>
      <c r="F477">
        <v>38</v>
      </c>
      <c r="G477" t="s">
        <v>28</v>
      </c>
      <c r="H477" s="9">
        <v>3137.62</v>
      </c>
      <c r="I477" s="9">
        <v>4269.7299999999996</v>
      </c>
      <c r="J477" t="s">
        <v>16</v>
      </c>
      <c r="K477">
        <v>0</v>
      </c>
      <c r="L477" s="4" t="s">
        <v>17</v>
      </c>
      <c r="M477" s="4" t="s">
        <v>22</v>
      </c>
      <c r="N477" s="4" t="str">
        <f>IF(ISBLANK(Table14[[#This Row],[Sales_Rep]]),"Unknown",Table14[[#This Row],[Sales_Rep]])</f>
        <v>Eve</v>
      </c>
      <c r="O477" t="str">
        <f>PROPER(Table14[[#This Row],[Region]])</f>
        <v>South</v>
      </c>
      <c r="P477" s="9">
        <f>IF(ISBLANK(Table14[[#This Row],[Sales_Amount]]),MEDIAN(Table14[Sales_Amount]),Table14[[#This Row],[Sales_Amount]])</f>
        <v>162249.74</v>
      </c>
      <c r="Q477" s="11">
        <f>IF(ISBLANK(Table14[[#This Row],[Quantity_Sold]]),MEDIAN(Table14[Quantity_Sold]),Table14[[#This Row],[Quantity_Sold]])</f>
        <v>38</v>
      </c>
      <c r="R477" s="4" t="str">
        <f>TRIM(Table14[[#This Row],[Product_Category]])</f>
        <v>Furniture</v>
      </c>
      <c r="S477" s="4" t="str">
        <f>PROPER(Table14[[#This Row],[Customer_Type]])</f>
        <v>Returning</v>
      </c>
      <c r="T477" s="13">
        <f>IF(ISBLANK(Table14[[#This Row],[Discount]]),MEDIAN(Table14[Discount]),Table14[[#This Row],[Discount]])</f>
        <v>0</v>
      </c>
    </row>
    <row r="478" spans="1:20" x14ac:dyDescent="0.3">
      <c r="A478">
        <v>1404</v>
      </c>
      <c r="B478" s="1">
        <v>45550</v>
      </c>
      <c r="C478" t="s">
        <v>13</v>
      </c>
      <c r="D478" t="s">
        <v>27</v>
      </c>
      <c r="E478">
        <v>21429.63</v>
      </c>
      <c r="F478">
        <v>44</v>
      </c>
      <c r="G478" t="s">
        <v>24</v>
      </c>
      <c r="H478" s="9">
        <v>448.59</v>
      </c>
      <c r="I478" s="9">
        <v>502.1</v>
      </c>
      <c r="J478" t="s">
        <v>25</v>
      </c>
      <c r="K478">
        <v>0.03</v>
      </c>
      <c r="L478" s="4" t="s">
        <v>17</v>
      </c>
      <c r="M478" s="4" t="s">
        <v>22</v>
      </c>
      <c r="N478" s="4" t="str">
        <f>IF(ISBLANK(Table14[[#This Row],[Sales_Rep]]),"Unknown",Table14[[#This Row],[Sales_Rep]])</f>
        <v>David</v>
      </c>
      <c r="O478" t="str">
        <f>PROPER(Table14[[#This Row],[Region]])</f>
        <v>West</v>
      </c>
      <c r="P478" s="9">
        <f>IF(ISBLANK(Table14[[#This Row],[Sales_Amount]]),MEDIAN(Table14[Sales_Amount]),Table14[[#This Row],[Sales_Amount]])</f>
        <v>21429.63</v>
      </c>
      <c r="Q478" s="11">
        <f>IF(ISBLANK(Table14[[#This Row],[Quantity_Sold]]),MEDIAN(Table14[Quantity_Sold]),Table14[[#This Row],[Quantity_Sold]])</f>
        <v>44</v>
      </c>
      <c r="R478" s="4" t="str">
        <f>TRIM(Table14[[#This Row],[Product_Category]])</f>
        <v>Clothing</v>
      </c>
      <c r="S478" s="4" t="str">
        <f>PROPER(Table14[[#This Row],[Customer_Type]])</f>
        <v>New</v>
      </c>
      <c r="T478" s="13">
        <f>IF(ISBLANK(Table14[[#This Row],[Discount]]),MEDIAN(Table14[Discount]),Table14[[#This Row],[Discount]])</f>
        <v>0.03</v>
      </c>
    </row>
    <row r="479" spans="1:20" x14ac:dyDescent="0.3">
      <c r="A479">
        <v>1311</v>
      </c>
      <c r="B479" s="1">
        <v>45525</v>
      </c>
      <c r="C479" t="s">
        <v>32</v>
      </c>
      <c r="D479" t="s">
        <v>27</v>
      </c>
      <c r="E479">
        <v>20072.509999999998</v>
      </c>
      <c r="F479">
        <v>8</v>
      </c>
      <c r="G479" t="s">
        <v>24</v>
      </c>
      <c r="H479" s="9">
        <v>2567.61</v>
      </c>
      <c r="I479" s="9">
        <v>3136.33</v>
      </c>
      <c r="J479" t="s">
        <v>16</v>
      </c>
      <c r="K479">
        <v>0.2</v>
      </c>
      <c r="L479" s="4" t="s">
        <v>17</v>
      </c>
      <c r="M479" s="4" t="s">
        <v>18</v>
      </c>
      <c r="N479" s="4" t="str">
        <f>IF(ISBLANK(Table14[[#This Row],[Sales_Rep]]),"Unknown",Table14[[#This Row],[Sales_Rep]])</f>
        <v>Alice</v>
      </c>
      <c r="O479" t="str">
        <f>PROPER(Table14[[#This Row],[Region]])</f>
        <v>West</v>
      </c>
      <c r="P479" s="9">
        <f>IF(ISBLANK(Table14[[#This Row],[Sales_Amount]]),MEDIAN(Table14[Sales_Amount]),Table14[[#This Row],[Sales_Amount]])</f>
        <v>20072.509999999998</v>
      </c>
      <c r="Q479" s="11">
        <f>IF(ISBLANK(Table14[[#This Row],[Quantity_Sold]]),MEDIAN(Table14[Quantity_Sold]),Table14[[#This Row],[Quantity_Sold]])</f>
        <v>8</v>
      </c>
      <c r="R479" s="4" t="str">
        <f>TRIM(Table14[[#This Row],[Product_Category]])</f>
        <v>Clothing</v>
      </c>
      <c r="S479" s="4" t="str">
        <f>PROPER(Table14[[#This Row],[Customer_Type]])</f>
        <v>Returning</v>
      </c>
      <c r="T479" s="13">
        <f>IF(ISBLANK(Table14[[#This Row],[Discount]]),MEDIAN(Table14[Discount]),Table14[[#This Row],[Discount]])</f>
        <v>0.2</v>
      </c>
    </row>
    <row r="480" spans="1:20" x14ac:dyDescent="0.3">
      <c r="A480">
        <v>1128</v>
      </c>
      <c r="B480" s="1">
        <v>45174</v>
      </c>
      <c r="C480" t="s">
        <v>19</v>
      </c>
      <c r="D480" t="s">
        <v>27</v>
      </c>
      <c r="E480">
        <v>111559.69</v>
      </c>
      <c r="F480">
        <v>41</v>
      </c>
      <c r="G480" t="s">
        <v>24</v>
      </c>
      <c r="H480" s="9">
        <v>3061.91</v>
      </c>
      <c r="I480" s="9">
        <v>3401.21</v>
      </c>
      <c r="J480" t="s">
        <v>16</v>
      </c>
      <c r="K480">
        <v>0.2</v>
      </c>
      <c r="L480" s="4" t="s">
        <v>17</v>
      </c>
      <c r="M480" s="4" t="s">
        <v>18</v>
      </c>
      <c r="N480" s="4" t="str">
        <f>IF(ISBLANK(Table14[[#This Row],[Sales_Rep]]),"Unknown",Table14[[#This Row],[Sales_Rep]])</f>
        <v>Eve</v>
      </c>
      <c r="O480" t="str">
        <f>PROPER(Table14[[#This Row],[Region]])</f>
        <v>West</v>
      </c>
      <c r="P480" s="9">
        <f>IF(ISBLANK(Table14[[#This Row],[Sales_Amount]]),MEDIAN(Table14[Sales_Amount]),Table14[[#This Row],[Sales_Amount]])</f>
        <v>111559.69</v>
      </c>
      <c r="Q480" s="11">
        <f>IF(ISBLANK(Table14[[#This Row],[Quantity_Sold]]),MEDIAN(Table14[Quantity_Sold]),Table14[[#This Row],[Quantity_Sold]])</f>
        <v>41</v>
      </c>
      <c r="R480" s="4" t="str">
        <f>TRIM(Table14[[#This Row],[Product_Category]])</f>
        <v>Clothing</v>
      </c>
      <c r="S480" s="4" t="str">
        <f>PROPER(Table14[[#This Row],[Customer_Type]])</f>
        <v>Returning</v>
      </c>
      <c r="T480" s="13">
        <f>IF(ISBLANK(Table14[[#This Row],[Discount]]),MEDIAN(Table14[Discount]),Table14[[#This Row],[Discount]])</f>
        <v>0.2</v>
      </c>
    </row>
    <row r="481" spans="1:20" x14ac:dyDescent="0.3">
      <c r="A481">
        <v>1259</v>
      </c>
      <c r="B481" s="1">
        <v>45443</v>
      </c>
      <c r="C481" t="s">
        <v>19</v>
      </c>
      <c r="D481" t="s">
        <v>20</v>
      </c>
      <c r="E481">
        <v>901.72</v>
      </c>
      <c r="F481">
        <v>1</v>
      </c>
      <c r="G481" t="s">
        <v>21</v>
      </c>
      <c r="H481" s="9">
        <v>676.75</v>
      </c>
      <c r="I481" s="9">
        <v>990.9</v>
      </c>
      <c r="J481" t="s">
        <v>16</v>
      </c>
      <c r="K481">
        <v>0.09</v>
      </c>
      <c r="L481" s="4" t="s">
        <v>31</v>
      </c>
      <c r="M481" s="4" t="s">
        <v>22</v>
      </c>
      <c r="N481" s="4" t="str">
        <f>IF(ISBLANK(Table14[[#This Row],[Sales_Rep]]),"Unknown",Table14[[#This Row],[Sales_Rep]])</f>
        <v>Eve</v>
      </c>
      <c r="O481" t="str">
        <f>PROPER(Table14[[#This Row],[Region]])</f>
        <v>North</v>
      </c>
      <c r="P481" s="9">
        <f>IF(ISBLANK(Table14[[#This Row],[Sales_Amount]]),MEDIAN(Table14[Sales_Amount]),Table14[[#This Row],[Sales_Amount]])</f>
        <v>901.72</v>
      </c>
      <c r="Q481" s="11">
        <f>IF(ISBLANK(Table14[[#This Row],[Quantity_Sold]]),MEDIAN(Table14[Quantity_Sold]),Table14[[#This Row],[Quantity_Sold]])</f>
        <v>1</v>
      </c>
      <c r="R481" s="4" t="str">
        <f>TRIM(Table14[[#This Row],[Product_Category]])</f>
        <v>Electronics</v>
      </c>
      <c r="S481" s="4" t="str">
        <f>PROPER(Table14[[#This Row],[Customer_Type]])</f>
        <v>Returning</v>
      </c>
      <c r="T481" s="13">
        <f>IF(ISBLANK(Table14[[#This Row],[Discount]]),MEDIAN(Table14[Discount]),Table14[[#This Row],[Discount]])</f>
        <v>0.09</v>
      </c>
    </row>
    <row r="482" spans="1:20" x14ac:dyDescent="0.3">
      <c r="A482">
        <v>1492</v>
      </c>
      <c r="B482" s="1">
        <v>45455</v>
      </c>
      <c r="C482" t="s">
        <v>32</v>
      </c>
      <c r="D482" t="s">
        <v>20</v>
      </c>
      <c r="E482">
        <v>267845.49</v>
      </c>
      <c r="F482">
        <v>49</v>
      </c>
      <c r="G482" t="s">
        <v>15</v>
      </c>
      <c r="H482" s="9">
        <v>4943.3</v>
      </c>
      <c r="I482" s="9">
        <v>6211.63</v>
      </c>
      <c r="J482" t="s">
        <v>16</v>
      </c>
      <c r="K482">
        <v>0.12</v>
      </c>
      <c r="L482" s="4" t="s">
        <v>17</v>
      </c>
      <c r="M482" s="4" t="s">
        <v>18</v>
      </c>
      <c r="N482" s="4" t="str">
        <f>IF(ISBLANK(Table14[[#This Row],[Sales_Rep]]),"Unknown",Table14[[#This Row],[Sales_Rep]])</f>
        <v>Alice</v>
      </c>
      <c r="O482" t="str">
        <f>PROPER(Table14[[#This Row],[Region]])</f>
        <v>North</v>
      </c>
      <c r="P482" s="9">
        <f>IF(ISBLANK(Table14[[#This Row],[Sales_Amount]]),MEDIAN(Table14[Sales_Amount]),Table14[[#This Row],[Sales_Amount]])</f>
        <v>267845.49</v>
      </c>
      <c r="Q482" s="11">
        <f>IF(ISBLANK(Table14[[#This Row],[Quantity_Sold]]),MEDIAN(Table14[Quantity_Sold]),Table14[[#This Row],[Quantity_Sold]])</f>
        <v>49</v>
      </c>
      <c r="R482" s="4" t="str">
        <f>TRIM(Table14[[#This Row],[Product_Category]])</f>
        <v>Food</v>
      </c>
      <c r="S482" s="4" t="str">
        <f>PROPER(Table14[[#This Row],[Customer_Type]])</f>
        <v>Returning</v>
      </c>
      <c r="T482" s="13">
        <f>IF(ISBLANK(Table14[[#This Row],[Discount]]),MEDIAN(Table14[Discount]),Table14[[#This Row],[Discount]])</f>
        <v>0.12</v>
      </c>
    </row>
    <row r="483" spans="1:20" x14ac:dyDescent="0.3">
      <c r="A483">
        <v>1365</v>
      </c>
      <c r="B483" s="1">
        <v>45009</v>
      </c>
      <c r="C483" t="s">
        <v>13</v>
      </c>
      <c r="D483" t="s">
        <v>30</v>
      </c>
      <c r="E483">
        <v>67152.03</v>
      </c>
      <c r="F483">
        <v>16</v>
      </c>
      <c r="G483" t="s">
        <v>15</v>
      </c>
      <c r="H483" s="9">
        <v>3504.24</v>
      </c>
      <c r="I483" s="9">
        <v>4824.1400000000003</v>
      </c>
      <c r="J483" t="s">
        <v>16</v>
      </c>
      <c r="K483">
        <v>0.13</v>
      </c>
      <c r="L483" s="4" t="s">
        <v>26</v>
      </c>
      <c r="M483" s="4" t="s">
        <v>22</v>
      </c>
      <c r="N483" s="4" t="str">
        <f>IF(ISBLANK(Table14[[#This Row],[Sales_Rep]]),"Unknown",Table14[[#This Row],[Sales_Rep]])</f>
        <v>David</v>
      </c>
      <c r="O483" t="str">
        <f>PROPER(Table14[[#This Row],[Region]])</f>
        <v>South</v>
      </c>
      <c r="P483" s="9">
        <f>IF(ISBLANK(Table14[[#This Row],[Sales_Amount]]),MEDIAN(Table14[Sales_Amount]),Table14[[#This Row],[Sales_Amount]])</f>
        <v>67152.03</v>
      </c>
      <c r="Q483" s="11">
        <f>IF(ISBLANK(Table14[[#This Row],[Quantity_Sold]]),MEDIAN(Table14[Quantity_Sold]),Table14[[#This Row],[Quantity_Sold]])</f>
        <v>16</v>
      </c>
      <c r="R483" s="4" t="str">
        <f>TRIM(Table14[[#This Row],[Product_Category]])</f>
        <v>Food</v>
      </c>
      <c r="S483" s="4" t="str">
        <f>PROPER(Table14[[#This Row],[Customer_Type]])</f>
        <v>Returning</v>
      </c>
      <c r="T483" s="13">
        <f>IF(ISBLANK(Table14[[#This Row],[Discount]]),MEDIAN(Table14[Discount]),Table14[[#This Row],[Discount]])</f>
        <v>0.13</v>
      </c>
    </row>
    <row r="484" spans="1:20" x14ac:dyDescent="0.3">
      <c r="A484">
        <v>1381</v>
      </c>
      <c r="B484" s="1">
        <v>45608</v>
      </c>
      <c r="C484" t="s">
        <v>29</v>
      </c>
      <c r="D484" t="s">
        <v>20</v>
      </c>
      <c r="E484">
        <v>157023.37</v>
      </c>
      <c r="F484">
        <v>31</v>
      </c>
      <c r="G484" t="s">
        <v>15</v>
      </c>
      <c r="H484" s="9">
        <v>3746.28</v>
      </c>
      <c r="I484" s="9">
        <v>5065.2700000000004</v>
      </c>
      <c r="J484" t="s">
        <v>16</v>
      </c>
      <c r="K484">
        <v>0</v>
      </c>
      <c r="L484" s="4" t="s">
        <v>31</v>
      </c>
      <c r="M484" s="4" t="s">
        <v>22</v>
      </c>
      <c r="N484" s="4" t="str">
        <f>IF(ISBLANK(Table14[[#This Row],[Sales_Rep]]),"Unknown",Table14[[#This Row],[Sales_Rep]])</f>
        <v>Bob</v>
      </c>
      <c r="O484" t="str">
        <f>PROPER(Table14[[#This Row],[Region]])</f>
        <v>North</v>
      </c>
      <c r="P484" s="9">
        <f>IF(ISBLANK(Table14[[#This Row],[Sales_Amount]]),MEDIAN(Table14[Sales_Amount]),Table14[[#This Row],[Sales_Amount]])</f>
        <v>157023.37</v>
      </c>
      <c r="Q484" s="11">
        <f>IF(ISBLANK(Table14[[#This Row],[Quantity_Sold]]),MEDIAN(Table14[Quantity_Sold]),Table14[[#This Row],[Quantity_Sold]])</f>
        <v>31</v>
      </c>
      <c r="R484" s="4" t="str">
        <f>TRIM(Table14[[#This Row],[Product_Category]])</f>
        <v>Food</v>
      </c>
      <c r="S484" s="4" t="str">
        <f>PROPER(Table14[[#This Row],[Customer_Type]])</f>
        <v>Returning</v>
      </c>
      <c r="T484" s="13">
        <f>IF(ISBLANK(Table14[[#This Row],[Discount]]),MEDIAN(Table14[Discount]),Table14[[#This Row],[Discount]])</f>
        <v>0</v>
      </c>
    </row>
    <row r="485" spans="1:20" x14ac:dyDescent="0.3">
      <c r="A485">
        <v>1108</v>
      </c>
      <c r="B485" s="1">
        <v>45464</v>
      </c>
      <c r="C485" t="s">
        <v>19</v>
      </c>
      <c r="D485" t="s">
        <v>14</v>
      </c>
      <c r="E485">
        <v>76886.740000000005</v>
      </c>
      <c r="F485">
        <v>28</v>
      </c>
      <c r="G485" t="s">
        <v>24</v>
      </c>
      <c r="H485" s="9">
        <v>2891.71</v>
      </c>
      <c r="I485" s="9">
        <v>3710.75</v>
      </c>
      <c r="J485" t="s">
        <v>25</v>
      </c>
      <c r="K485">
        <v>0.26</v>
      </c>
      <c r="L485" s="4" t="s">
        <v>17</v>
      </c>
      <c r="M485" s="4" t="s">
        <v>18</v>
      </c>
      <c r="N485" s="4" t="str">
        <f>IF(ISBLANK(Table14[[#This Row],[Sales_Rep]]),"Unknown",Table14[[#This Row],[Sales_Rep]])</f>
        <v>Eve</v>
      </c>
      <c r="O485" t="str">
        <f>PROPER(Table14[[#This Row],[Region]])</f>
        <v>East</v>
      </c>
      <c r="P485" s="9">
        <f>IF(ISBLANK(Table14[[#This Row],[Sales_Amount]]),MEDIAN(Table14[Sales_Amount]),Table14[[#This Row],[Sales_Amount]])</f>
        <v>76886.740000000005</v>
      </c>
      <c r="Q485" s="11">
        <f>IF(ISBLANK(Table14[[#This Row],[Quantity_Sold]]),MEDIAN(Table14[Quantity_Sold]),Table14[[#This Row],[Quantity_Sold]])</f>
        <v>28</v>
      </c>
      <c r="R485" s="4" t="str">
        <f>TRIM(Table14[[#This Row],[Product_Category]])</f>
        <v>Clothing</v>
      </c>
      <c r="S485" s="4" t="str">
        <f>PROPER(Table14[[#This Row],[Customer_Type]])</f>
        <v>New</v>
      </c>
      <c r="T485" s="13">
        <f>IF(ISBLANK(Table14[[#This Row],[Discount]]),MEDIAN(Table14[Discount]),Table14[[#This Row],[Discount]])</f>
        <v>0.26</v>
      </c>
    </row>
    <row r="486" spans="1:20" x14ac:dyDescent="0.3">
      <c r="A486">
        <v>1384</v>
      </c>
      <c r="B486" s="1">
        <v>45474</v>
      </c>
      <c r="C486" t="s">
        <v>32</v>
      </c>
      <c r="D486" t="s">
        <v>14</v>
      </c>
      <c r="E486">
        <v>76222.25</v>
      </c>
      <c r="F486">
        <v>36</v>
      </c>
      <c r="G486" t="s">
        <v>21</v>
      </c>
      <c r="H486" s="9">
        <v>2283.09</v>
      </c>
      <c r="I486" s="9">
        <v>2900.39</v>
      </c>
      <c r="J486" t="s">
        <v>25</v>
      </c>
      <c r="K486">
        <v>0.27</v>
      </c>
      <c r="L486" s="4" t="s">
        <v>31</v>
      </c>
      <c r="M486" s="4" t="s">
        <v>22</v>
      </c>
      <c r="N486" s="4" t="str">
        <f>IF(ISBLANK(Table14[[#This Row],[Sales_Rep]]),"Unknown",Table14[[#This Row],[Sales_Rep]])</f>
        <v>Alice</v>
      </c>
      <c r="O486" t="str">
        <f>PROPER(Table14[[#This Row],[Region]])</f>
        <v>East</v>
      </c>
      <c r="P486" s="9">
        <f>IF(ISBLANK(Table14[[#This Row],[Sales_Amount]]),MEDIAN(Table14[Sales_Amount]),Table14[[#This Row],[Sales_Amount]])</f>
        <v>76222.25</v>
      </c>
      <c r="Q486" s="11">
        <f>IF(ISBLANK(Table14[[#This Row],[Quantity_Sold]]),MEDIAN(Table14[Quantity_Sold]),Table14[[#This Row],[Quantity_Sold]])</f>
        <v>36</v>
      </c>
      <c r="R486" s="4" t="str">
        <f>TRIM(Table14[[#This Row],[Product_Category]])</f>
        <v>Electronics</v>
      </c>
      <c r="S486" s="4" t="str">
        <f>PROPER(Table14[[#This Row],[Customer_Type]])</f>
        <v>New</v>
      </c>
      <c r="T486" s="13">
        <f>IF(ISBLANK(Table14[[#This Row],[Discount]]),MEDIAN(Table14[Discount]),Table14[[#This Row],[Discount]])</f>
        <v>0.27</v>
      </c>
    </row>
    <row r="487" spans="1:20" x14ac:dyDescent="0.3">
      <c r="A487">
        <v>1033</v>
      </c>
      <c r="B487" s="1">
        <v>45326</v>
      </c>
      <c r="C487" t="s">
        <v>23</v>
      </c>
      <c r="D487" t="s">
        <v>27</v>
      </c>
      <c r="E487">
        <v>99203.63</v>
      </c>
      <c r="F487">
        <v>23</v>
      </c>
      <c r="G487" t="s">
        <v>28</v>
      </c>
      <c r="H487" s="9">
        <v>4791.17</v>
      </c>
      <c r="I487" s="9">
        <v>5324.94</v>
      </c>
      <c r="J487" t="s">
        <v>25</v>
      </c>
      <c r="K487">
        <v>0.19</v>
      </c>
      <c r="L487" s="4" t="s">
        <v>31</v>
      </c>
      <c r="M487" s="4" t="s">
        <v>18</v>
      </c>
      <c r="N487" s="4" t="str">
        <f>IF(ISBLANK(Table14[[#This Row],[Sales_Rep]]),"Unknown",Table14[[#This Row],[Sales_Rep]])</f>
        <v>Charlie</v>
      </c>
      <c r="O487" t="str">
        <f>PROPER(Table14[[#This Row],[Region]])</f>
        <v>West</v>
      </c>
      <c r="P487" s="9">
        <f>IF(ISBLANK(Table14[[#This Row],[Sales_Amount]]),MEDIAN(Table14[Sales_Amount]),Table14[[#This Row],[Sales_Amount]])</f>
        <v>99203.63</v>
      </c>
      <c r="Q487" s="11">
        <f>IF(ISBLANK(Table14[[#This Row],[Quantity_Sold]]),MEDIAN(Table14[Quantity_Sold]),Table14[[#This Row],[Quantity_Sold]])</f>
        <v>23</v>
      </c>
      <c r="R487" s="4" t="str">
        <f>TRIM(Table14[[#This Row],[Product_Category]])</f>
        <v>Furniture</v>
      </c>
      <c r="S487" s="4" t="str">
        <f>PROPER(Table14[[#This Row],[Customer_Type]])</f>
        <v>New</v>
      </c>
      <c r="T487" s="13">
        <f>IF(ISBLANK(Table14[[#This Row],[Discount]]),MEDIAN(Table14[Discount]),Table14[[#This Row],[Discount]])</f>
        <v>0.19</v>
      </c>
    </row>
    <row r="488" spans="1:20" x14ac:dyDescent="0.3">
      <c r="A488">
        <v>1277</v>
      </c>
      <c r="B488" s="1">
        <v>45001</v>
      </c>
      <c r="C488" t="s">
        <v>32</v>
      </c>
      <c r="D488" t="s">
        <v>14</v>
      </c>
      <c r="E488">
        <v>78332.83</v>
      </c>
      <c r="F488">
        <v>36</v>
      </c>
      <c r="G488" t="s">
        <v>21</v>
      </c>
      <c r="H488" s="9">
        <v>1663.79</v>
      </c>
      <c r="I488" s="9">
        <v>2314.8000000000002</v>
      </c>
      <c r="J488" t="s">
        <v>25</v>
      </c>
      <c r="K488">
        <v>0.06</v>
      </c>
      <c r="L488" s="4" t="s">
        <v>17</v>
      </c>
      <c r="M488" s="4" t="s">
        <v>22</v>
      </c>
      <c r="N488" s="4" t="str">
        <f>IF(ISBLANK(Table14[[#This Row],[Sales_Rep]]),"Unknown",Table14[[#This Row],[Sales_Rep]])</f>
        <v>Alice</v>
      </c>
      <c r="O488" t="str">
        <f>PROPER(Table14[[#This Row],[Region]])</f>
        <v>East</v>
      </c>
      <c r="P488" s="9">
        <f>IF(ISBLANK(Table14[[#This Row],[Sales_Amount]]),MEDIAN(Table14[Sales_Amount]),Table14[[#This Row],[Sales_Amount]])</f>
        <v>78332.83</v>
      </c>
      <c r="Q488" s="11">
        <f>IF(ISBLANK(Table14[[#This Row],[Quantity_Sold]]),MEDIAN(Table14[Quantity_Sold]),Table14[[#This Row],[Quantity_Sold]])</f>
        <v>36</v>
      </c>
      <c r="R488" s="4" t="str">
        <f>TRIM(Table14[[#This Row],[Product_Category]])</f>
        <v>Electronics</v>
      </c>
      <c r="S488" s="4" t="str">
        <f>PROPER(Table14[[#This Row],[Customer_Type]])</f>
        <v>New</v>
      </c>
      <c r="T488" s="13">
        <f>IF(ISBLANK(Table14[[#This Row],[Discount]]),MEDIAN(Table14[Discount]),Table14[[#This Row],[Discount]])</f>
        <v>0.06</v>
      </c>
    </row>
    <row r="489" spans="1:20" x14ac:dyDescent="0.3">
      <c r="A489">
        <v>1201</v>
      </c>
      <c r="B489" s="1">
        <v>45480</v>
      </c>
      <c r="C489" t="s">
        <v>23</v>
      </c>
      <c r="D489" t="s">
        <v>30</v>
      </c>
      <c r="E489">
        <v>103409.39</v>
      </c>
      <c r="F489">
        <v>39</v>
      </c>
      <c r="G489" t="s">
        <v>15</v>
      </c>
      <c r="H489" s="9">
        <v>2333.1</v>
      </c>
      <c r="I489" s="9">
        <v>2882.09</v>
      </c>
      <c r="J489" t="s">
        <v>25</v>
      </c>
      <c r="K489">
        <v>0.08</v>
      </c>
      <c r="L489" s="4" t="s">
        <v>31</v>
      </c>
      <c r="M489" s="4" t="s">
        <v>18</v>
      </c>
      <c r="N489" s="4" t="str">
        <f>IF(ISBLANK(Table14[[#This Row],[Sales_Rep]]),"Unknown",Table14[[#This Row],[Sales_Rep]])</f>
        <v>Charlie</v>
      </c>
      <c r="O489" t="str">
        <f>PROPER(Table14[[#This Row],[Region]])</f>
        <v>South</v>
      </c>
      <c r="P489" s="9">
        <f>IF(ISBLANK(Table14[[#This Row],[Sales_Amount]]),MEDIAN(Table14[Sales_Amount]),Table14[[#This Row],[Sales_Amount]])</f>
        <v>103409.39</v>
      </c>
      <c r="Q489" s="11">
        <f>IF(ISBLANK(Table14[[#This Row],[Quantity_Sold]]),MEDIAN(Table14[Quantity_Sold]),Table14[[#This Row],[Quantity_Sold]])</f>
        <v>39</v>
      </c>
      <c r="R489" s="4" t="str">
        <f>TRIM(Table14[[#This Row],[Product_Category]])</f>
        <v>Food</v>
      </c>
      <c r="S489" s="4" t="str">
        <f>PROPER(Table14[[#This Row],[Customer_Type]])</f>
        <v>New</v>
      </c>
      <c r="T489" s="13">
        <f>IF(ISBLANK(Table14[[#This Row],[Discount]]),MEDIAN(Table14[Discount]),Table14[[#This Row],[Discount]])</f>
        <v>0.08</v>
      </c>
    </row>
    <row r="490" spans="1:20" x14ac:dyDescent="0.3">
      <c r="A490">
        <v>1270</v>
      </c>
      <c r="B490" s="1">
        <v>45287</v>
      </c>
      <c r="C490" t="s">
        <v>13</v>
      </c>
      <c r="D490" t="s">
        <v>30</v>
      </c>
      <c r="E490">
        <v>186859.18</v>
      </c>
      <c r="F490">
        <v>47</v>
      </c>
      <c r="G490" t="s">
        <v>28</v>
      </c>
      <c r="H490" s="9">
        <v>3786.98</v>
      </c>
      <c r="I490" s="9">
        <v>5231.22</v>
      </c>
      <c r="J490" t="s">
        <v>16</v>
      </c>
      <c r="K490">
        <v>0.24</v>
      </c>
      <c r="L490" s="4" t="s">
        <v>31</v>
      </c>
      <c r="M490" s="4" t="s">
        <v>22</v>
      </c>
      <c r="N490" s="4" t="str">
        <f>IF(ISBLANK(Table14[[#This Row],[Sales_Rep]]),"Unknown",Table14[[#This Row],[Sales_Rep]])</f>
        <v>David</v>
      </c>
      <c r="O490" t="str">
        <f>PROPER(Table14[[#This Row],[Region]])</f>
        <v>South</v>
      </c>
      <c r="P490" s="9">
        <f>IF(ISBLANK(Table14[[#This Row],[Sales_Amount]]),MEDIAN(Table14[Sales_Amount]),Table14[[#This Row],[Sales_Amount]])</f>
        <v>186859.18</v>
      </c>
      <c r="Q490" s="11">
        <f>IF(ISBLANK(Table14[[#This Row],[Quantity_Sold]]),MEDIAN(Table14[Quantity_Sold]),Table14[[#This Row],[Quantity_Sold]])</f>
        <v>47</v>
      </c>
      <c r="R490" s="4" t="str">
        <f>TRIM(Table14[[#This Row],[Product_Category]])</f>
        <v>Furniture</v>
      </c>
      <c r="S490" s="4" t="str">
        <f>PROPER(Table14[[#This Row],[Customer_Type]])</f>
        <v>Returning</v>
      </c>
      <c r="T490" s="13">
        <f>IF(ISBLANK(Table14[[#This Row],[Discount]]),MEDIAN(Table14[Discount]),Table14[[#This Row],[Discount]])</f>
        <v>0.24</v>
      </c>
    </row>
    <row r="491" spans="1:20" x14ac:dyDescent="0.3">
      <c r="A491">
        <v>1406</v>
      </c>
      <c r="B491" s="1">
        <v>45325</v>
      </c>
      <c r="C491" t="s">
        <v>29</v>
      </c>
      <c r="D491" t="s">
        <v>30</v>
      </c>
      <c r="E491">
        <v>14904.65</v>
      </c>
      <c r="F491">
        <v>13</v>
      </c>
      <c r="G491" t="s">
        <v>15</v>
      </c>
      <c r="H491" s="9">
        <v>1045.5999999999999</v>
      </c>
      <c r="I491" s="9">
        <v>1169.9100000000001</v>
      </c>
      <c r="J491" t="s">
        <v>16</v>
      </c>
      <c r="K491">
        <v>0.02</v>
      </c>
      <c r="L491" s="4" t="s">
        <v>17</v>
      </c>
      <c r="M491" s="4" t="s">
        <v>18</v>
      </c>
      <c r="N491" s="4" t="str">
        <f>IF(ISBLANK(Table14[[#This Row],[Sales_Rep]]),"Unknown",Table14[[#This Row],[Sales_Rep]])</f>
        <v>Bob</v>
      </c>
      <c r="O491" t="str">
        <f>PROPER(Table14[[#This Row],[Region]])</f>
        <v>South</v>
      </c>
      <c r="P491" s="9">
        <f>IF(ISBLANK(Table14[[#This Row],[Sales_Amount]]),MEDIAN(Table14[Sales_Amount]),Table14[[#This Row],[Sales_Amount]])</f>
        <v>14904.65</v>
      </c>
      <c r="Q491" s="11">
        <f>IF(ISBLANK(Table14[[#This Row],[Quantity_Sold]]),MEDIAN(Table14[Quantity_Sold]),Table14[[#This Row],[Quantity_Sold]])</f>
        <v>13</v>
      </c>
      <c r="R491" s="4" t="str">
        <f>TRIM(Table14[[#This Row],[Product_Category]])</f>
        <v>Food</v>
      </c>
      <c r="S491" s="4" t="str">
        <f>PROPER(Table14[[#This Row],[Customer_Type]])</f>
        <v>Returning</v>
      </c>
      <c r="T491" s="13">
        <f>IF(ISBLANK(Table14[[#This Row],[Discount]]),MEDIAN(Table14[Discount]),Table14[[#This Row],[Discount]])</f>
        <v>0.02</v>
      </c>
    </row>
    <row r="492" spans="1:20" x14ac:dyDescent="0.3">
      <c r="A492">
        <v>1273</v>
      </c>
      <c r="B492" s="1">
        <v>45400</v>
      </c>
      <c r="C492" t="s">
        <v>32</v>
      </c>
      <c r="D492" t="s">
        <v>30</v>
      </c>
      <c r="E492">
        <v>2701.26</v>
      </c>
      <c r="F492">
        <v>1</v>
      </c>
      <c r="G492" t="s">
        <v>15</v>
      </c>
      <c r="H492" s="9">
        <v>2163.5</v>
      </c>
      <c r="I492" s="9">
        <v>3141</v>
      </c>
      <c r="J492" t="s">
        <v>16</v>
      </c>
      <c r="K492">
        <v>0.14000000000000001</v>
      </c>
      <c r="L492" s="4" t="s">
        <v>17</v>
      </c>
      <c r="M492" s="4" t="s">
        <v>18</v>
      </c>
      <c r="N492" s="4" t="str">
        <f>IF(ISBLANK(Table14[[#This Row],[Sales_Rep]]),"Unknown",Table14[[#This Row],[Sales_Rep]])</f>
        <v>Alice</v>
      </c>
      <c r="O492" t="str">
        <f>PROPER(Table14[[#This Row],[Region]])</f>
        <v>South</v>
      </c>
      <c r="P492" s="9">
        <f>IF(ISBLANK(Table14[[#This Row],[Sales_Amount]]),MEDIAN(Table14[Sales_Amount]),Table14[[#This Row],[Sales_Amount]])</f>
        <v>2701.26</v>
      </c>
      <c r="Q492" s="11">
        <f>IF(ISBLANK(Table14[[#This Row],[Quantity_Sold]]),MEDIAN(Table14[Quantity_Sold]),Table14[[#This Row],[Quantity_Sold]])</f>
        <v>1</v>
      </c>
      <c r="R492" s="4" t="str">
        <f>TRIM(Table14[[#This Row],[Product_Category]])</f>
        <v>Food</v>
      </c>
      <c r="S492" s="4" t="str">
        <f>PROPER(Table14[[#This Row],[Customer_Type]])</f>
        <v>Returning</v>
      </c>
      <c r="T492" s="13">
        <f>IF(ISBLANK(Table14[[#This Row],[Discount]]),MEDIAN(Table14[Discount]),Table14[[#This Row],[Discount]])</f>
        <v>0.14000000000000001</v>
      </c>
    </row>
    <row r="493" spans="1:20" x14ac:dyDescent="0.3">
      <c r="A493">
        <v>1093</v>
      </c>
      <c r="B493" s="1">
        <v>45336</v>
      </c>
      <c r="C493" t="s">
        <v>19</v>
      </c>
      <c r="D493" t="s">
        <v>20</v>
      </c>
      <c r="E493">
        <v>112073.7</v>
      </c>
      <c r="F493">
        <v>25</v>
      </c>
      <c r="G493" t="s">
        <v>28</v>
      </c>
      <c r="H493" s="9">
        <v>3857.91</v>
      </c>
      <c r="I493" s="9">
        <v>5037.0200000000004</v>
      </c>
      <c r="J493" t="s">
        <v>16</v>
      </c>
      <c r="K493">
        <v>0.11</v>
      </c>
      <c r="L493" s="4" t="s">
        <v>26</v>
      </c>
      <c r="M493" s="4" t="s">
        <v>22</v>
      </c>
      <c r="N493" s="4" t="str">
        <f>IF(ISBLANK(Table14[[#This Row],[Sales_Rep]]),"Unknown",Table14[[#This Row],[Sales_Rep]])</f>
        <v>Eve</v>
      </c>
      <c r="O493" t="str">
        <f>PROPER(Table14[[#This Row],[Region]])</f>
        <v>North</v>
      </c>
      <c r="P493" s="9">
        <f>IF(ISBLANK(Table14[[#This Row],[Sales_Amount]]),MEDIAN(Table14[Sales_Amount]),Table14[[#This Row],[Sales_Amount]])</f>
        <v>112073.7</v>
      </c>
      <c r="Q493" s="11">
        <f>IF(ISBLANK(Table14[[#This Row],[Quantity_Sold]]),MEDIAN(Table14[Quantity_Sold]),Table14[[#This Row],[Quantity_Sold]])</f>
        <v>25</v>
      </c>
      <c r="R493" s="4" t="str">
        <f>TRIM(Table14[[#This Row],[Product_Category]])</f>
        <v>Furniture</v>
      </c>
      <c r="S493" s="4" t="str">
        <f>PROPER(Table14[[#This Row],[Customer_Type]])</f>
        <v>Returning</v>
      </c>
      <c r="T493" s="13">
        <f>IF(ISBLANK(Table14[[#This Row],[Discount]]),MEDIAN(Table14[Discount]),Table14[[#This Row],[Discount]])</f>
        <v>0.11</v>
      </c>
    </row>
    <row r="494" spans="1:20" x14ac:dyDescent="0.3">
      <c r="A494">
        <v>1325</v>
      </c>
      <c r="B494" s="1">
        <v>45209</v>
      </c>
      <c r="C494" t="s">
        <v>13</v>
      </c>
      <c r="D494" t="s">
        <v>20</v>
      </c>
      <c r="E494">
        <v>20906.060000000001</v>
      </c>
      <c r="F494">
        <v>6</v>
      </c>
      <c r="G494" t="s">
        <v>21</v>
      </c>
      <c r="H494" s="9">
        <v>3353.08</v>
      </c>
      <c r="I494" s="9">
        <v>4355.43</v>
      </c>
      <c r="J494" t="s">
        <v>25</v>
      </c>
      <c r="K494">
        <v>0.2</v>
      </c>
      <c r="L494" s="4" t="s">
        <v>31</v>
      </c>
      <c r="M494" s="4" t="s">
        <v>18</v>
      </c>
      <c r="N494" s="4" t="str">
        <f>IF(ISBLANK(Table14[[#This Row],[Sales_Rep]]),"Unknown",Table14[[#This Row],[Sales_Rep]])</f>
        <v>David</v>
      </c>
      <c r="O494" t="str">
        <f>PROPER(Table14[[#This Row],[Region]])</f>
        <v>North</v>
      </c>
      <c r="P494" s="9">
        <f>IF(ISBLANK(Table14[[#This Row],[Sales_Amount]]),MEDIAN(Table14[Sales_Amount]),Table14[[#This Row],[Sales_Amount]])</f>
        <v>20906.060000000001</v>
      </c>
      <c r="Q494" s="11">
        <f>IF(ISBLANK(Table14[[#This Row],[Quantity_Sold]]),MEDIAN(Table14[Quantity_Sold]),Table14[[#This Row],[Quantity_Sold]])</f>
        <v>6</v>
      </c>
      <c r="R494" s="4" t="str">
        <f>TRIM(Table14[[#This Row],[Product_Category]])</f>
        <v>Electronics</v>
      </c>
      <c r="S494" s="4" t="str">
        <f>PROPER(Table14[[#This Row],[Customer_Type]])</f>
        <v>New</v>
      </c>
      <c r="T494" s="13">
        <f>IF(ISBLANK(Table14[[#This Row],[Discount]]),MEDIAN(Table14[Discount]),Table14[[#This Row],[Discount]])</f>
        <v>0.2</v>
      </c>
    </row>
    <row r="495" spans="1:20" x14ac:dyDescent="0.3">
      <c r="A495">
        <v>1232</v>
      </c>
      <c r="B495" s="1">
        <v>45242</v>
      </c>
      <c r="C495" t="s">
        <v>32</v>
      </c>
      <c r="D495" t="s">
        <v>30</v>
      </c>
      <c r="E495">
        <v>81251.86</v>
      </c>
      <c r="F495">
        <v>35</v>
      </c>
      <c r="G495" t="s">
        <v>21</v>
      </c>
      <c r="H495" s="9">
        <v>2619.0300000000002</v>
      </c>
      <c r="I495" s="9">
        <v>3224.28</v>
      </c>
      <c r="J495" t="s">
        <v>16</v>
      </c>
      <c r="K495">
        <v>0.28000000000000003</v>
      </c>
      <c r="L495" s="4" t="s">
        <v>31</v>
      </c>
      <c r="M495" s="4" t="s">
        <v>18</v>
      </c>
      <c r="N495" s="4" t="str">
        <f>IF(ISBLANK(Table14[[#This Row],[Sales_Rep]]),"Unknown",Table14[[#This Row],[Sales_Rep]])</f>
        <v>Alice</v>
      </c>
      <c r="O495" t="str">
        <f>PROPER(Table14[[#This Row],[Region]])</f>
        <v>South</v>
      </c>
      <c r="P495" s="9">
        <f>IF(ISBLANK(Table14[[#This Row],[Sales_Amount]]),MEDIAN(Table14[Sales_Amount]),Table14[[#This Row],[Sales_Amount]])</f>
        <v>81251.86</v>
      </c>
      <c r="Q495" s="11">
        <f>IF(ISBLANK(Table14[[#This Row],[Quantity_Sold]]),MEDIAN(Table14[Quantity_Sold]),Table14[[#This Row],[Quantity_Sold]])</f>
        <v>35</v>
      </c>
      <c r="R495" s="4" t="str">
        <f>TRIM(Table14[[#This Row],[Product_Category]])</f>
        <v>Electronics</v>
      </c>
      <c r="S495" s="4" t="str">
        <f>PROPER(Table14[[#This Row],[Customer_Type]])</f>
        <v>Returning</v>
      </c>
      <c r="T495" s="13">
        <f>IF(ISBLANK(Table14[[#This Row],[Discount]]),MEDIAN(Table14[Discount]),Table14[[#This Row],[Discount]])</f>
        <v>0.28000000000000003</v>
      </c>
    </row>
    <row r="496" spans="1:20" x14ac:dyDescent="0.3">
      <c r="A496">
        <v>1080</v>
      </c>
      <c r="B496" s="1">
        <v>45224</v>
      </c>
      <c r="C496" t="s">
        <v>19</v>
      </c>
      <c r="D496" t="s">
        <v>14</v>
      </c>
      <c r="E496">
        <v>215445.33</v>
      </c>
      <c r="F496">
        <v>43</v>
      </c>
      <c r="G496" t="s">
        <v>24</v>
      </c>
      <c r="H496" s="9">
        <v>4932.7</v>
      </c>
      <c r="I496" s="9">
        <v>5964.71</v>
      </c>
      <c r="J496" t="s">
        <v>16</v>
      </c>
      <c r="K496">
        <v>0.16</v>
      </c>
      <c r="L496" s="4" t="s">
        <v>17</v>
      </c>
      <c r="M496" s="4" t="s">
        <v>18</v>
      </c>
      <c r="N496" s="4" t="str">
        <f>IF(ISBLANK(Table14[[#This Row],[Sales_Rep]]),"Unknown",Table14[[#This Row],[Sales_Rep]])</f>
        <v>Eve</v>
      </c>
      <c r="O496" t="str">
        <f>PROPER(Table14[[#This Row],[Region]])</f>
        <v>East</v>
      </c>
      <c r="P496" s="9">
        <f>IF(ISBLANK(Table14[[#This Row],[Sales_Amount]]),MEDIAN(Table14[Sales_Amount]),Table14[[#This Row],[Sales_Amount]])</f>
        <v>215445.33</v>
      </c>
      <c r="Q496" s="11">
        <f>IF(ISBLANK(Table14[[#This Row],[Quantity_Sold]]),MEDIAN(Table14[Quantity_Sold]),Table14[[#This Row],[Quantity_Sold]])</f>
        <v>43</v>
      </c>
      <c r="R496" s="4" t="str">
        <f>TRIM(Table14[[#This Row],[Product_Category]])</f>
        <v>Clothing</v>
      </c>
      <c r="S496" s="4" t="str">
        <f>PROPER(Table14[[#This Row],[Customer_Type]])</f>
        <v>Returning</v>
      </c>
      <c r="T496" s="13">
        <f>IF(ISBLANK(Table14[[#This Row],[Discount]]),MEDIAN(Table14[Discount]),Table14[[#This Row],[Discount]])</f>
        <v>0.16</v>
      </c>
    </row>
    <row r="497" spans="1:20" x14ac:dyDescent="0.3">
      <c r="A497">
        <v>1326</v>
      </c>
      <c r="B497" s="1">
        <v>45249</v>
      </c>
      <c r="C497" t="s">
        <v>32</v>
      </c>
      <c r="D497" t="s">
        <v>30</v>
      </c>
      <c r="E497">
        <v>115440.7</v>
      </c>
      <c r="F497">
        <v>23</v>
      </c>
      <c r="G497" t="s">
        <v>28</v>
      </c>
      <c r="H497" s="9">
        <v>4790.7</v>
      </c>
      <c r="I497" s="9">
        <v>6782.65</v>
      </c>
      <c r="J497" t="s">
        <v>16</v>
      </c>
      <c r="K497">
        <v>0.26</v>
      </c>
      <c r="L497" s="4" t="s">
        <v>31</v>
      </c>
      <c r="M497" s="4" t="s">
        <v>18</v>
      </c>
      <c r="N497" s="4" t="str">
        <f>IF(ISBLANK(Table14[[#This Row],[Sales_Rep]]),"Unknown",Table14[[#This Row],[Sales_Rep]])</f>
        <v>Alice</v>
      </c>
      <c r="O497" t="str">
        <f>PROPER(Table14[[#This Row],[Region]])</f>
        <v>South</v>
      </c>
      <c r="P497" s="9">
        <f>IF(ISBLANK(Table14[[#This Row],[Sales_Amount]]),MEDIAN(Table14[Sales_Amount]),Table14[[#This Row],[Sales_Amount]])</f>
        <v>115440.7</v>
      </c>
      <c r="Q497" s="11">
        <f>IF(ISBLANK(Table14[[#This Row],[Quantity_Sold]]),MEDIAN(Table14[Quantity_Sold]),Table14[[#This Row],[Quantity_Sold]])</f>
        <v>23</v>
      </c>
      <c r="R497" s="4" t="str">
        <f>TRIM(Table14[[#This Row],[Product_Category]])</f>
        <v>Furniture</v>
      </c>
      <c r="S497" s="4" t="str">
        <f>PROPER(Table14[[#This Row],[Customer_Type]])</f>
        <v>Returning</v>
      </c>
      <c r="T497" s="13">
        <f>IF(ISBLANK(Table14[[#This Row],[Discount]]),MEDIAN(Table14[Discount]),Table14[[#This Row],[Discount]])</f>
        <v>0.26</v>
      </c>
    </row>
    <row r="498" spans="1:20" x14ac:dyDescent="0.3">
      <c r="A498">
        <v>1177</v>
      </c>
      <c r="B498" s="1">
        <v>44963</v>
      </c>
      <c r="C498" t="s">
        <v>23</v>
      </c>
      <c r="D498" t="s">
        <v>30</v>
      </c>
      <c r="E498">
        <v>24097.37</v>
      </c>
      <c r="F498">
        <v>11</v>
      </c>
      <c r="G498" t="s">
        <v>15</v>
      </c>
      <c r="H498" s="9">
        <v>1992.24</v>
      </c>
      <c r="I498" s="9">
        <v>2882.46</v>
      </c>
      <c r="J498" t="s">
        <v>16</v>
      </c>
      <c r="K498">
        <v>0.24</v>
      </c>
      <c r="L498" s="4" t="s">
        <v>17</v>
      </c>
      <c r="M498" s="4" t="s">
        <v>18</v>
      </c>
      <c r="N498" s="4" t="str">
        <f>IF(ISBLANK(Table14[[#This Row],[Sales_Rep]]),"Unknown",Table14[[#This Row],[Sales_Rep]])</f>
        <v>Charlie</v>
      </c>
      <c r="O498" t="str">
        <f>PROPER(Table14[[#This Row],[Region]])</f>
        <v>South</v>
      </c>
      <c r="P498" s="9">
        <f>IF(ISBLANK(Table14[[#This Row],[Sales_Amount]]),MEDIAN(Table14[Sales_Amount]),Table14[[#This Row],[Sales_Amount]])</f>
        <v>24097.37</v>
      </c>
      <c r="Q498" s="11">
        <f>IF(ISBLANK(Table14[[#This Row],[Quantity_Sold]]),MEDIAN(Table14[Quantity_Sold]),Table14[[#This Row],[Quantity_Sold]])</f>
        <v>11</v>
      </c>
      <c r="R498" s="4" t="str">
        <f>TRIM(Table14[[#This Row],[Product_Category]])</f>
        <v>Food</v>
      </c>
      <c r="S498" s="4" t="str">
        <f>PROPER(Table14[[#This Row],[Customer_Type]])</f>
        <v>Returning</v>
      </c>
      <c r="T498" s="13">
        <f>IF(ISBLANK(Table14[[#This Row],[Discount]]),MEDIAN(Table14[Discount]),Table14[[#This Row],[Discount]])</f>
        <v>0.24</v>
      </c>
    </row>
    <row r="499" spans="1:20" x14ac:dyDescent="0.3">
      <c r="A499">
        <v>1032</v>
      </c>
      <c r="B499" s="1">
        <v>45635</v>
      </c>
      <c r="C499" t="s">
        <v>32</v>
      </c>
      <c r="D499" t="s">
        <v>30</v>
      </c>
      <c r="E499">
        <v>48379.9</v>
      </c>
      <c r="F499">
        <v>37</v>
      </c>
      <c r="G499" t="s">
        <v>24</v>
      </c>
      <c r="H499" s="9">
        <v>1039.45</v>
      </c>
      <c r="I499" s="9">
        <v>1334.25</v>
      </c>
      <c r="J499" t="s">
        <v>16</v>
      </c>
      <c r="K499">
        <v>0.02</v>
      </c>
      <c r="L499" s="4" t="s">
        <v>17</v>
      </c>
      <c r="M499" s="4" t="s">
        <v>22</v>
      </c>
      <c r="N499" s="4" t="str">
        <f>IF(ISBLANK(Table14[[#This Row],[Sales_Rep]]),"Unknown",Table14[[#This Row],[Sales_Rep]])</f>
        <v>Alice</v>
      </c>
      <c r="O499" t="str">
        <f>PROPER(Table14[[#This Row],[Region]])</f>
        <v>South</v>
      </c>
      <c r="P499" s="9">
        <f>IF(ISBLANK(Table14[[#This Row],[Sales_Amount]]),MEDIAN(Table14[Sales_Amount]),Table14[[#This Row],[Sales_Amount]])</f>
        <v>48379.9</v>
      </c>
      <c r="Q499" s="11">
        <f>IF(ISBLANK(Table14[[#This Row],[Quantity_Sold]]),MEDIAN(Table14[Quantity_Sold]),Table14[[#This Row],[Quantity_Sold]])</f>
        <v>37</v>
      </c>
      <c r="R499" s="4" t="str">
        <f>TRIM(Table14[[#This Row],[Product_Category]])</f>
        <v>Clothing</v>
      </c>
      <c r="S499" s="4" t="str">
        <f>PROPER(Table14[[#This Row],[Customer_Type]])</f>
        <v>Returning</v>
      </c>
      <c r="T499" s="13">
        <f>IF(ISBLANK(Table14[[#This Row],[Discount]]),MEDIAN(Table14[Discount]),Table14[[#This Row],[Discount]])</f>
        <v>0.02</v>
      </c>
    </row>
    <row r="500" spans="1:20" x14ac:dyDescent="0.3">
      <c r="A500">
        <v>1210</v>
      </c>
      <c r="B500" s="1">
        <v>44944</v>
      </c>
      <c r="C500" t="s">
        <v>32</v>
      </c>
      <c r="D500" t="s">
        <v>20</v>
      </c>
      <c r="E500">
        <v>38502.14</v>
      </c>
      <c r="F500">
        <v>7</v>
      </c>
      <c r="G500" t="s">
        <v>15</v>
      </c>
      <c r="H500" s="9">
        <v>4661.74</v>
      </c>
      <c r="I500" s="9">
        <v>6790.5</v>
      </c>
      <c r="J500" t="s">
        <v>25</v>
      </c>
      <c r="K500">
        <v>0.19</v>
      </c>
      <c r="L500" s="4" t="s">
        <v>17</v>
      </c>
      <c r="M500" s="4" t="s">
        <v>18</v>
      </c>
      <c r="N500" s="4" t="str">
        <f>IF(ISBLANK(Table14[[#This Row],[Sales_Rep]]),"Unknown",Table14[[#This Row],[Sales_Rep]])</f>
        <v>Alice</v>
      </c>
      <c r="O500" t="str">
        <f>PROPER(Table14[[#This Row],[Region]])</f>
        <v>North</v>
      </c>
      <c r="P500" s="9">
        <f>IF(ISBLANK(Table14[[#This Row],[Sales_Amount]]),MEDIAN(Table14[Sales_Amount]),Table14[[#This Row],[Sales_Amount]])</f>
        <v>38502.14</v>
      </c>
      <c r="Q500" s="11">
        <f>IF(ISBLANK(Table14[[#This Row],[Quantity_Sold]]),MEDIAN(Table14[Quantity_Sold]),Table14[[#This Row],[Quantity_Sold]])</f>
        <v>7</v>
      </c>
      <c r="R500" s="4" t="str">
        <f>TRIM(Table14[[#This Row],[Product_Category]])</f>
        <v>Food</v>
      </c>
      <c r="S500" s="4" t="str">
        <f>PROPER(Table14[[#This Row],[Customer_Type]])</f>
        <v>New</v>
      </c>
      <c r="T500" s="13">
        <f>IF(ISBLANK(Table14[[#This Row],[Discount]]),MEDIAN(Table14[Discount]),Table14[[#This Row],[Discount]])</f>
        <v>0.19</v>
      </c>
    </row>
    <row r="501" spans="1:20" x14ac:dyDescent="0.3">
      <c r="A501">
        <v>1094</v>
      </c>
      <c r="B501" s="1">
        <v>45510</v>
      </c>
      <c r="C501" t="s">
        <v>32</v>
      </c>
      <c r="D501" t="s">
        <v>30</v>
      </c>
      <c r="E501">
        <v>5029.92</v>
      </c>
      <c r="F501">
        <v>30</v>
      </c>
      <c r="G501" t="s">
        <v>24</v>
      </c>
      <c r="H501" s="9">
        <v>144.41999999999999</v>
      </c>
      <c r="I501" s="9">
        <v>199.6</v>
      </c>
      <c r="J501" t="s">
        <v>16</v>
      </c>
      <c r="K501">
        <v>0.16</v>
      </c>
      <c r="L501" s="4" t="s">
        <v>31</v>
      </c>
      <c r="M501" s="4" t="s">
        <v>22</v>
      </c>
      <c r="N501" s="4" t="str">
        <f>IF(ISBLANK(Table14[[#This Row],[Sales_Rep]]),"Unknown",Table14[[#This Row],[Sales_Rep]])</f>
        <v>Alice</v>
      </c>
      <c r="O501" t="str">
        <f>PROPER(Table14[[#This Row],[Region]])</f>
        <v>South</v>
      </c>
      <c r="P501" s="9">
        <f>IF(ISBLANK(Table14[[#This Row],[Sales_Amount]]),MEDIAN(Table14[Sales_Amount]),Table14[[#This Row],[Sales_Amount]])</f>
        <v>5029.92</v>
      </c>
      <c r="Q501" s="11">
        <f>IF(ISBLANK(Table14[[#This Row],[Quantity_Sold]]),MEDIAN(Table14[Quantity_Sold]),Table14[[#This Row],[Quantity_Sold]])</f>
        <v>30</v>
      </c>
      <c r="R501" s="4" t="str">
        <f>TRIM(Table14[[#This Row],[Product_Category]])</f>
        <v>Clothing</v>
      </c>
      <c r="S501" s="4" t="str">
        <f>PROPER(Table14[[#This Row],[Customer_Type]])</f>
        <v>Returning</v>
      </c>
      <c r="T501" s="13">
        <f>IF(ISBLANK(Table14[[#This Row],[Discount]]),MEDIAN(Table14[Discount]),Table14[[#This Row],[Discount]])</f>
        <v>0.16</v>
      </c>
    </row>
    <row r="502" spans="1:20" x14ac:dyDescent="0.3">
      <c r="A502">
        <v>1354</v>
      </c>
      <c r="B502" s="1">
        <v>45061</v>
      </c>
      <c r="C502" t="s">
        <v>13</v>
      </c>
      <c r="D502" t="s">
        <v>30</v>
      </c>
      <c r="E502">
        <v>108264.93</v>
      </c>
      <c r="F502">
        <v>31</v>
      </c>
      <c r="G502" t="s">
        <v>21</v>
      </c>
      <c r="H502" s="9">
        <v>2704.62</v>
      </c>
      <c r="I502" s="9">
        <v>3600.43</v>
      </c>
      <c r="J502" t="s">
        <v>16</v>
      </c>
      <c r="K502">
        <v>0.03</v>
      </c>
      <c r="L502" s="4" t="s">
        <v>26</v>
      </c>
      <c r="M502" s="4" t="s">
        <v>18</v>
      </c>
      <c r="N502" s="4" t="str">
        <f>IF(ISBLANK(Table14[[#This Row],[Sales_Rep]]),"Unknown",Table14[[#This Row],[Sales_Rep]])</f>
        <v>David</v>
      </c>
      <c r="O502" t="str">
        <f>PROPER(Table14[[#This Row],[Region]])</f>
        <v>South</v>
      </c>
      <c r="P502" s="9">
        <f>IF(ISBLANK(Table14[[#This Row],[Sales_Amount]]),MEDIAN(Table14[Sales_Amount]),Table14[[#This Row],[Sales_Amount]])</f>
        <v>108264.93</v>
      </c>
      <c r="Q502" s="11">
        <f>IF(ISBLANK(Table14[[#This Row],[Quantity_Sold]]),MEDIAN(Table14[Quantity_Sold]),Table14[[#This Row],[Quantity_Sold]])</f>
        <v>31</v>
      </c>
      <c r="R502" s="4" t="str">
        <f>TRIM(Table14[[#This Row],[Product_Category]])</f>
        <v>Electronics</v>
      </c>
      <c r="S502" s="4" t="str">
        <f>PROPER(Table14[[#This Row],[Customer_Type]])</f>
        <v>Returning</v>
      </c>
      <c r="T502" s="13">
        <f>IF(ISBLANK(Table14[[#This Row],[Discount]]),MEDIAN(Table14[Discount]),Table14[[#This Row],[Discount]])</f>
        <v>0.03</v>
      </c>
    </row>
    <row r="503" spans="1:20" x14ac:dyDescent="0.3">
      <c r="A503">
        <v>1061</v>
      </c>
      <c r="B503" s="1">
        <v>45090</v>
      </c>
      <c r="C503" t="s">
        <v>32</v>
      </c>
      <c r="D503" t="s">
        <v>30</v>
      </c>
      <c r="E503">
        <v>189176.64</v>
      </c>
      <c r="F503">
        <v>41</v>
      </c>
      <c r="G503" t="s">
        <v>28</v>
      </c>
      <c r="H503" s="9">
        <v>4149.17</v>
      </c>
      <c r="I503" s="9">
        <v>4856.91</v>
      </c>
      <c r="J503" t="s">
        <v>25</v>
      </c>
      <c r="K503">
        <v>0.05</v>
      </c>
      <c r="L503" s="4" t="s">
        <v>31</v>
      </c>
      <c r="M503" s="4" t="s">
        <v>18</v>
      </c>
      <c r="N503" s="4" t="str">
        <f>IF(ISBLANK(Table14[[#This Row],[Sales_Rep]]),"Unknown",Table14[[#This Row],[Sales_Rep]])</f>
        <v>Alice</v>
      </c>
      <c r="O503" t="str">
        <f>PROPER(Table14[[#This Row],[Region]])</f>
        <v>South</v>
      </c>
      <c r="P503" s="9">
        <f>IF(ISBLANK(Table14[[#This Row],[Sales_Amount]]),MEDIAN(Table14[Sales_Amount]),Table14[[#This Row],[Sales_Amount]])</f>
        <v>189176.64</v>
      </c>
      <c r="Q503" s="11">
        <f>IF(ISBLANK(Table14[[#This Row],[Quantity_Sold]]),MEDIAN(Table14[Quantity_Sold]),Table14[[#This Row],[Quantity_Sold]])</f>
        <v>41</v>
      </c>
      <c r="R503" s="4" t="str">
        <f>TRIM(Table14[[#This Row],[Product_Category]])</f>
        <v>Furniture</v>
      </c>
      <c r="S503" s="4" t="str">
        <f>PROPER(Table14[[#This Row],[Customer_Type]])</f>
        <v>New</v>
      </c>
      <c r="T503" s="13">
        <f>IF(ISBLANK(Table14[[#This Row],[Discount]]),MEDIAN(Table14[Discount]),Table14[[#This Row],[Discount]])</f>
        <v>0.05</v>
      </c>
    </row>
    <row r="504" spans="1:20" x14ac:dyDescent="0.3">
      <c r="A504">
        <v>1353</v>
      </c>
      <c r="B504" s="1">
        <v>45418</v>
      </c>
      <c r="C504" t="s">
        <v>19</v>
      </c>
      <c r="D504" t="s">
        <v>27</v>
      </c>
      <c r="E504">
        <v>32393.06</v>
      </c>
      <c r="F504">
        <v>20</v>
      </c>
      <c r="G504" t="s">
        <v>28</v>
      </c>
      <c r="H504" s="9">
        <v>1846.32</v>
      </c>
      <c r="I504" s="9">
        <v>2188.7199999999998</v>
      </c>
      <c r="J504" t="s">
        <v>25</v>
      </c>
      <c r="K504">
        <v>0.26</v>
      </c>
      <c r="L504" s="4" t="s">
        <v>26</v>
      </c>
      <c r="M504" s="4" t="s">
        <v>22</v>
      </c>
      <c r="N504" s="4" t="str">
        <f>IF(ISBLANK(Table14[[#This Row],[Sales_Rep]]),"Unknown",Table14[[#This Row],[Sales_Rep]])</f>
        <v>Eve</v>
      </c>
      <c r="O504" t="str">
        <f>PROPER(Table14[[#This Row],[Region]])</f>
        <v>West</v>
      </c>
      <c r="P504" s="9">
        <f>IF(ISBLANK(Table14[[#This Row],[Sales_Amount]]),MEDIAN(Table14[Sales_Amount]),Table14[[#This Row],[Sales_Amount]])</f>
        <v>32393.06</v>
      </c>
      <c r="Q504" s="11">
        <f>IF(ISBLANK(Table14[[#This Row],[Quantity_Sold]]),MEDIAN(Table14[Quantity_Sold]),Table14[[#This Row],[Quantity_Sold]])</f>
        <v>20</v>
      </c>
      <c r="R504" s="4" t="str">
        <f>TRIM(Table14[[#This Row],[Product_Category]])</f>
        <v>Furniture</v>
      </c>
      <c r="S504" s="4" t="str">
        <f>PROPER(Table14[[#This Row],[Customer_Type]])</f>
        <v>New</v>
      </c>
      <c r="T504" s="13">
        <f>IF(ISBLANK(Table14[[#This Row],[Discount]]),MEDIAN(Table14[Discount]),Table14[[#This Row],[Discount]])</f>
        <v>0.26</v>
      </c>
    </row>
    <row r="505" spans="1:20" x14ac:dyDescent="0.3">
      <c r="A505">
        <v>1123</v>
      </c>
      <c r="B505" s="1">
        <v>45122</v>
      </c>
      <c r="C505" t="s">
        <v>23</v>
      </c>
      <c r="D505" t="s">
        <v>27</v>
      </c>
      <c r="E505">
        <v>36480.129999999997</v>
      </c>
      <c r="F505">
        <v>17</v>
      </c>
      <c r="G505" t="s">
        <v>28</v>
      </c>
      <c r="H505" s="9">
        <v>1885.35</v>
      </c>
      <c r="I505" s="9">
        <v>2466.54</v>
      </c>
      <c r="J505" t="s">
        <v>16</v>
      </c>
      <c r="K505">
        <v>0.13</v>
      </c>
      <c r="L505" s="4" t="s">
        <v>31</v>
      </c>
      <c r="M505" s="4" t="s">
        <v>18</v>
      </c>
      <c r="N505" s="4" t="str">
        <f>IF(ISBLANK(Table14[[#This Row],[Sales_Rep]]),"Unknown",Table14[[#This Row],[Sales_Rep]])</f>
        <v>Charlie</v>
      </c>
      <c r="O505" t="str">
        <f>PROPER(Table14[[#This Row],[Region]])</f>
        <v>West</v>
      </c>
      <c r="P505" s="9">
        <f>IF(ISBLANK(Table14[[#This Row],[Sales_Amount]]),MEDIAN(Table14[Sales_Amount]),Table14[[#This Row],[Sales_Amount]])</f>
        <v>36480.129999999997</v>
      </c>
      <c r="Q505" s="11">
        <f>IF(ISBLANK(Table14[[#This Row],[Quantity_Sold]]),MEDIAN(Table14[Quantity_Sold]),Table14[[#This Row],[Quantity_Sold]])</f>
        <v>17</v>
      </c>
      <c r="R505" s="4" t="str">
        <f>TRIM(Table14[[#This Row],[Product_Category]])</f>
        <v>Furniture</v>
      </c>
      <c r="S505" s="4" t="str">
        <f>PROPER(Table14[[#This Row],[Customer_Type]])</f>
        <v>Returning</v>
      </c>
      <c r="T505" s="13">
        <f>IF(ISBLANK(Table14[[#This Row],[Discount]]),MEDIAN(Table14[Discount]),Table14[[#This Row],[Discount]])</f>
        <v>0.13</v>
      </c>
    </row>
    <row r="506" spans="1:20" x14ac:dyDescent="0.3">
      <c r="A506">
        <v>1246</v>
      </c>
      <c r="B506" s="1">
        <v>45637</v>
      </c>
      <c r="C506" t="s">
        <v>23</v>
      </c>
      <c r="D506" t="s">
        <v>20</v>
      </c>
      <c r="E506">
        <v>48302.94</v>
      </c>
      <c r="F506">
        <v>19</v>
      </c>
      <c r="G506" t="s">
        <v>15</v>
      </c>
      <c r="H506" s="9">
        <v>3109.76</v>
      </c>
      <c r="I506" s="9">
        <v>3631.8</v>
      </c>
      <c r="J506" t="s">
        <v>25</v>
      </c>
      <c r="K506">
        <v>0.3</v>
      </c>
      <c r="L506" s="4" t="s">
        <v>17</v>
      </c>
      <c r="M506" s="4" t="s">
        <v>22</v>
      </c>
      <c r="N506" s="4" t="str">
        <f>IF(ISBLANK(Table14[[#This Row],[Sales_Rep]]),"Unknown",Table14[[#This Row],[Sales_Rep]])</f>
        <v>Charlie</v>
      </c>
      <c r="O506" t="str">
        <f>PROPER(Table14[[#This Row],[Region]])</f>
        <v>North</v>
      </c>
      <c r="P506" s="9">
        <f>IF(ISBLANK(Table14[[#This Row],[Sales_Amount]]),MEDIAN(Table14[Sales_Amount]),Table14[[#This Row],[Sales_Amount]])</f>
        <v>48302.94</v>
      </c>
      <c r="Q506" s="11">
        <f>IF(ISBLANK(Table14[[#This Row],[Quantity_Sold]]),MEDIAN(Table14[Quantity_Sold]),Table14[[#This Row],[Quantity_Sold]])</f>
        <v>19</v>
      </c>
      <c r="R506" s="4" t="str">
        <f>TRIM(Table14[[#This Row],[Product_Category]])</f>
        <v>Food</v>
      </c>
      <c r="S506" s="4" t="str">
        <f>PROPER(Table14[[#This Row],[Customer_Type]])</f>
        <v>New</v>
      </c>
      <c r="T506" s="13">
        <f>IF(ISBLANK(Table14[[#This Row],[Discount]]),MEDIAN(Table14[Discount]),Table14[[#This Row],[Discount]])</f>
        <v>0.3</v>
      </c>
    </row>
    <row r="507" spans="1:20" x14ac:dyDescent="0.3">
      <c r="A507">
        <v>1189</v>
      </c>
      <c r="B507" s="1">
        <v>45334</v>
      </c>
      <c r="C507" t="s">
        <v>32</v>
      </c>
      <c r="D507" t="s">
        <v>27</v>
      </c>
      <c r="E507">
        <v>22934.95</v>
      </c>
      <c r="F507">
        <v>19</v>
      </c>
      <c r="G507" t="s">
        <v>21</v>
      </c>
      <c r="H507" s="9">
        <v>1068.8499999999999</v>
      </c>
      <c r="I507" s="9">
        <v>1490.25</v>
      </c>
      <c r="J507" t="s">
        <v>16</v>
      </c>
      <c r="K507">
        <v>0.19</v>
      </c>
      <c r="L507" s="4" t="s">
        <v>26</v>
      </c>
      <c r="M507" s="4" t="s">
        <v>18</v>
      </c>
      <c r="N507" s="4" t="str">
        <f>IF(ISBLANK(Table14[[#This Row],[Sales_Rep]]),"Unknown",Table14[[#This Row],[Sales_Rep]])</f>
        <v>Alice</v>
      </c>
      <c r="O507" t="str">
        <f>PROPER(Table14[[#This Row],[Region]])</f>
        <v>West</v>
      </c>
      <c r="P507" s="9">
        <f>IF(ISBLANK(Table14[[#This Row],[Sales_Amount]]),MEDIAN(Table14[Sales_Amount]),Table14[[#This Row],[Sales_Amount]])</f>
        <v>22934.95</v>
      </c>
      <c r="Q507" s="11">
        <f>IF(ISBLANK(Table14[[#This Row],[Quantity_Sold]]),MEDIAN(Table14[Quantity_Sold]),Table14[[#This Row],[Quantity_Sold]])</f>
        <v>19</v>
      </c>
      <c r="R507" s="4" t="str">
        <f>TRIM(Table14[[#This Row],[Product_Category]])</f>
        <v>Electronics</v>
      </c>
      <c r="S507" s="4" t="str">
        <f>PROPER(Table14[[#This Row],[Customer_Type]])</f>
        <v>Returning</v>
      </c>
      <c r="T507" s="13">
        <f>IF(ISBLANK(Table14[[#This Row],[Discount]]),MEDIAN(Table14[Discount]),Table14[[#This Row],[Discount]])</f>
        <v>0.19</v>
      </c>
    </row>
    <row r="508" spans="1:20" x14ac:dyDescent="0.3">
      <c r="A508">
        <v>1453</v>
      </c>
      <c r="B508" s="1">
        <v>45231</v>
      </c>
      <c r="C508" t="s">
        <v>13</v>
      </c>
      <c r="D508" t="s">
        <v>20</v>
      </c>
      <c r="E508">
        <v>46119.1</v>
      </c>
      <c r="F508">
        <v>27</v>
      </c>
      <c r="G508" t="s">
        <v>28</v>
      </c>
      <c r="H508" s="9">
        <v>1626.77</v>
      </c>
      <c r="I508" s="9">
        <v>1919.23</v>
      </c>
      <c r="J508" t="s">
        <v>16</v>
      </c>
      <c r="K508">
        <v>0.11</v>
      </c>
      <c r="L508" s="4" t="s">
        <v>17</v>
      </c>
      <c r="M508" s="4" t="s">
        <v>18</v>
      </c>
      <c r="N508" s="4" t="str">
        <f>IF(ISBLANK(Table14[[#This Row],[Sales_Rep]]),"Unknown",Table14[[#This Row],[Sales_Rep]])</f>
        <v>David</v>
      </c>
      <c r="O508" t="str">
        <f>PROPER(Table14[[#This Row],[Region]])</f>
        <v>North</v>
      </c>
      <c r="P508" s="9">
        <f>IF(ISBLANK(Table14[[#This Row],[Sales_Amount]]),MEDIAN(Table14[Sales_Amount]),Table14[[#This Row],[Sales_Amount]])</f>
        <v>46119.1</v>
      </c>
      <c r="Q508" s="11">
        <f>IF(ISBLANK(Table14[[#This Row],[Quantity_Sold]]),MEDIAN(Table14[Quantity_Sold]),Table14[[#This Row],[Quantity_Sold]])</f>
        <v>27</v>
      </c>
      <c r="R508" s="4" t="str">
        <f>TRIM(Table14[[#This Row],[Product_Category]])</f>
        <v>Furniture</v>
      </c>
      <c r="S508" s="4" t="str">
        <f>PROPER(Table14[[#This Row],[Customer_Type]])</f>
        <v>Returning</v>
      </c>
      <c r="T508" s="13">
        <f>IF(ISBLANK(Table14[[#This Row],[Discount]]),MEDIAN(Table14[Discount]),Table14[[#This Row],[Discount]])</f>
        <v>0.11</v>
      </c>
    </row>
    <row r="509" spans="1:20" x14ac:dyDescent="0.3">
      <c r="A509">
        <v>1107</v>
      </c>
      <c r="B509" s="1">
        <v>45109</v>
      </c>
      <c r="C509" t="s">
        <v>13</v>
      </c>
      <c r="D509" t="s">
        <v>27</v>
      </c>
      <c r="E509">
        <v>44733.81</v>
      </c>
      <c r="F509">
        <v>44</v>
      </c>
      <c r="G509" t="s">
        <v>24</v>
      </c>
      <c r="H509" s="9">
        <v>1191.47</v>
      </c>
      <c r="I509" s="9">
        <v>1355.57</v>
      </c>
      <c r="J509" t="s">
        <v>16</v>
      </c>
      <c r="K509">
        <v>0.25</v>
      </c>
      <c r="L509" s="4" t="s">
        <v>26</v>
      </c>
      <c r="M509" s="4" t="s">
        <v>22</v>
      </c>
      <c r="N509" s="4" t="str">
        <f>IF(ISBLANK(Table14[[#This Row],[Sales_Rep]]),"Unknown",Table14[[#This Row],[Sales_Rep]])</f>
        <v>David</v>
      </c>
      <c r="O509" t="str">
        <f>PROPER(Table14[[#This Row],[Region]])</f>
        <v>West</v>
      </c>
      <c r="P509" s="9">
        <f>IF(ISBLANK(Table14[[#This Row],[Sales_Amount]]),MEDIAN(Table14[Sales_Amount]),Table14[[#This Row],[Sales_Amount]])</f>
        <v>44733.81</v>
      </c>
      <c r="Q509" s="11">
        <f>IF(ISBLANK(Table14[[#This Row],[Quantity_Sold]]),MEDIAN(Table14[Quantity_Sold]),Table14[[#This Row],[Quantity_Sold]])</f>
        <v>44</v>
      </c>
      <c r="R509" s="4" t="str">
        <f>TRIM(Table14[[#This Row],[Product_Category]])</f>
        <v>Clothing</v>
      </c>
      <c r="S509" s="4" t="str">
        <f>PROPER(Table14[[#This Row],[Customer_Type]])</f>
        <v>Returning</v>
      </c>
      <c r="T509" s="13">
        <f>IF(ISBLANK(Table14[[#This Row],[Discount]]),MEDIAN(Table14[Discount]),Table14[[#This Row],[Discount]])</f>
        <v>0.25</v>
      </c>
    </row>
    <row r="510" spans="1:20" x14ac:dyDescent="0.3">
      <c r="A510">
        <v>1371</v>
      </c>
      <c r="B510" s="1">
        <v>45237</v>
      </c>
      <c r="C510" t="s">
        <v>19</v>
      </c>
      <c r="D510" t="s">
        <v>14</v>
      </c>
      <c r="E510">
        <v>12873.79</v>
      </c>
      <c r="F510">
        <v>14</v>
      </c>
      <c r="G510" t="s">
        <v>24</v>
      </c>
      <c r="H510" s="9">
        <v>988.34</v>
      </c>
      <c r="I510" s="9">
        <v>1094.71</v>
      </c>
      <c r="J510" t="s">
        <v>16</v>
      </c>
      <c r="K510">
        <v>0.16</v>
      </c>
      <c r="L510" s="4" t="s">
        <v>17</v>
      </c>
      <c r="M510" s="4" t="s">
        <v>22</v>
      </c>
      <c r="N510" s="4" t="str">
        <f>IF(ISBLANK(Table14[[#This Row],[Sales_Rep]]),"Unknown",Table14[[#This Row],[Sales_Rep]])</f>
        <v>Eve</v>
      </c>
      <c r="O510" t="str">
        <f>PROPER(Table14[[#This Row],[Region]])</f>
        <v>East</v>
      </c>
      <c r="P510" s="9">
        <f>IF(ISBLANK(Table14[[#This Row],[Sales_Amount]]),MEDIAN(Table14[Sales_Amount]),Table14[[#This Row],[Sales_Amount]])</f>
        <v>12873.79</v>
      </c>
      <c r="Q510" s="11">
        <f>IF(ISBLANK(Table14[[#This Row],[Quantity_Sold]]),MEDIAN(Table14[Quantity_Sold]),Table14[[#This Row],[Quantity_Sold]])</f>
        <v>14</v>
      </c>
      <c r="R510" s="4" t="str">
        <f>TRIM(Table14[[#This Row],[Product_Category]])</f>
        <v>Clothing</v>
      </c>
      <c r="S510" s="4" t="str">
        <f>PROPER(Table14[[#This Row],[Customer_Type]])</f>
        <v>Returning</v>
      </c>
      <c r="T510" s="13">
        <f>IF(ISBLANK(Table14[[#This Row],[Discount]]),MEDIAN(Table14[Discount]),Table14[[#This Row],[Discount]])</f>
        <v>0.16</v>
      </c>
    </row>
    <row r="511" spans="1:20" x14ac:dyDescent="0.3">
      <c r="A511">
        <v>1498</v>
      </c>
      <c r="B511" s="1">
        <v>45212</v>
      </c>
      <c r="C511" t="s">
        <v>32</v>
      </c>
      <c r="D511" t="s">
        <v>20</v>
      </c>
      <c r="E511">
        <v>152248.56</v>
      </c>
      <c r="F511">
        <v>34</v>
      </c>
      <c r="G511" t="s">
        <v>15</v>
      </c>
      <c r="H511" s="9">
        <v>4593.58</v>
      </c>
      <c r="I511" s="9">
        <v>5147.01</v>
      </c>
      <c r="J511" t="s">
        <v>16</v>
      </c>
      <c r="K511">
        <v>0.13</v>
      </c>
      <c r="L511" s="4" t="s">
        <v>26</v>
      </c>
      <c r="M511" s="4" t="s">
        <v>18</v>
      </c>
      <c r="N511" s="4" t="str">
        <f>IF(ISBLANK(Table14[[#This Row],[Sales_Rep]]),"Unknown",Table14[[#This Row],[Sales_Rep]])</f>
        <v>Alice</v>
      </c>
      <c r="O511" t="str">
        <f>PROPER(Table14[[#This Row],[Region]])</f>
        <v>North</v>
      </c>
      <c r="P511" s="9">
        <f>IF(ISBLANK(Table14[[#This Row],[Sales_Amount]]),MEDIAN(Table14[Sales_Amount]),Table14[[#This Row],[Sales_Amount]])</f>
        <v>152248.56</v>
      </c>
      <c r="Q511" s="11">
        <f>IF(ISBLANK(Table14[[#This Row],[Quantity_Sold]]),MEDIAN(Table14[Quantity_Sold]),Table14[[#This Row],[Quantity_Sold]])</f>
        <v>34</v>
      </c>
      <c r="R511" s="4" t="str">
        <f>TRIM(Table14[[#This Row],[Product_Category]])</f>
        <v>Food</v>
      </c>
      <c r="S511" s="4" t="str">
        <f>PROPER(Table14[[#This Row],[Customer_Type]])</f>
        <v>Returning</v>
      </c>
      <c r="T511" s="13">
        <f>IF(ISBLANK(Table14[[#This Row],[Discount]]),MEDIAN(Table14[Discount]),Table14[[#This Row],[Discount]])</f>
        <v>0.13</v>
      </c>
    </row>
    <row r="512" spans="1:20" x14ac:dyDescent="0.3">
      <c r="A512">
        <v>1412</v>
      </c>
      <c r="B512" s="1">
        <v>45076</v>
      </c>
      <c r="C512" t="s">
        <v>23</v>
      </c>
      <c r="D512" t="s">
        <v>30</v>
      </c>
      <c r="E512">
        <v>25570.99</v>
      </c>
      <c r="F512">
        <v>34</v>
      </c>
      <c r="G512" t="s">
        <v>21</v>
      </c>
      <c r="H512" s="9">
        <v>645.25</v>
      </c>
      <c r="I512" s="9">
        <v>952.01</v>
      </c>
      <c r="J512" t="s">
        <v>16</v>
      </c>
      <c r="K512">
        <v>0.21</v>
      </c>
      <c r="L512" s="4" t="s">
        <v>17</v>
      </c>
      <c r="M512" s="4" t="s">
        <v>22</v>
      </c>
      <c r="N512" s="4" t="str">
        <f>IF(ISBLANK(Table14[[#This Row],[Sales_Rep]]),"Unknown",Table14[[#This Row],[Sales_Rep]])</f>
        <v>Charlie</v>
      </c>
      <c r="O512" t="str">
        <f>PROPER(Table14[[#This Row],[Region]])</f>
        <v>South</v>
      </c>
      <c r="P512" s="9">
        <f>IF(ISBLANK(Table14[[#This Row],[Sales_Amount]]),MEDIAN(Table14[Sales_Amount]),Table14[[#This Row],[Sales_Amount]])</f>
        <v>25570.99</v>
      </c>
      <c r="Q512" s="11">
        <f>IF(ISBLANK(Table14[[#This Row],[Quantity_Sold]]),MEDIAN(Table14[Quantity_Sold]),Table14[[#This Row],[Quantity_Sold]])</f>
        <v>34</v>
      </c>
      <c r="R512" s="4" t="str">
        <f>TRIM(Table14[[#This Row],[Product_Category]])</f>
        <v>Electronics</v>
      </c>
      <c r="S512" s="4" t="str">
        <f>PROPER(Table14[[#This Row],[Customer_Type]])</f>
        <v>Returning</v>
      </c>
      <c r="T512" s="13">
        <f>IF(ISBLANK(Table14[[#This Row],[Discount]]),MEDIAN(Table14[Discount]),Table14[[#This Row],[Discount]])</f>
        <v>0.21</v>
      </c>
    </row>
    <row r="513" spans="1:20" x14ac:dyDescent="0.3">
      <c r="A513">
        <v>1273</v>
      </c>
      <c r="B513" s="1">
        <v>44981</v>
      </c>
      <c r="C513" t="s">
        <v>13</v>
      </c>
      <c r="D513" t="s">
        <v>20</v>
      </c>
      <c r="E513">
        <v>86593.1</v>
      </c>
      <c r="F513">
        <v>20</v>
      </c>
      <c r="G513" t="s">
        <v>21</v>
      </c>
      <c r="H513" s="9">
        <v>4067.37</v>
      </c>
      <c r="I513" s="9">
        <v>6013.41</v>
      </c>
      <c r="J513" t="s">
        <v>25</v>
      </c>
      <c r="K513">
        <v>0.28000000000000003</v>
      </c>
      <c r="L513" s="4" t="s">
        <v>26</v>
      </c>
      <c r="M513" s="4" t="s">
        <v>22</v>
      </c>
      <c r="N513" s="4" t="str">
        <f>IF(ISBLANK(Table14[[#This Row],[Sales_Rep]]),"Unknown",Table14[[#This Row],[Sales_Rep]])</f>
        <v>David</v>
      </c>
      <c r="O513" t="str">
        <f>PROPER(Table14[[#This Row],[Region]])</f>
        <v>North</v>
      </c>
      <c r="P513" s="9">
        <f>IF(ISBLANK(Table14[[#This Row],[Sales_Amount]]),MEDIAN(Table14[Sales_Amount]),Table14[[#This Row],[Sales_Amount]])</f>
        <v>86593.1</v>
      </c>
      <c r="Q513" s="11">
        <f>IF(ISBLANK(Table14[[#This Row],[Quantity_Sold]]),MEDIAN(Table14[Quantity_Sold]),Table14[[#This Row],[Quantity_Sold]])</f>
        <v>20</v>
      </c>
      <c r="R513" s="4" t="str">
        <f>TRIM(Table14[[#This Row],[Product_Category]])</f>
        <v>Electronics</v>
      </c>
      <c r="S513" s="4" t="str">
        <f>PROPER(Table14[[#This Row],[Customer_Type]])</f>
        <v>New</v>
      </c>
      <c r="T513" s="13">
        <f>IF(ISBLANK(Table14[[#This Row],[Discount]]),MEDIAN(Table14[Discount]),Table14[[#This Row],[Discount]])</f>
        <v>0.28000000000000003</v>
      </c>
    </row>
    <row r="514" spans="1:20" x14ac:dyDescent="0.3">
      <c r="A514">
        <v>1099</v>
      </c>
      <c r="B514" s="1">
        <v>45177</v>
      </c>
      <c r="C514" t="s">
        <v>32</v>
      </c>
      <c r="D514" t="s">
        <v>30</v>
      </c>
      <c r="E514">
        <v>8806.07</v>
      </c>
      <c r="F514">
        <v>6</v>
      </c>
      <c r="G514" t="s">
        <v>15</v>
      </c>
      <c r="H514" s="9">
        <v>1197.32</v>
      </c>
      <c r="I514" s="9">
        <v>1726.68</v>
      </c>
      <c r="J514" t="s">
        <v>25</v>
      </c>
      <c r="K514">
        <v>0.15</v>
      </c>
      <c r="L514" s="4" t="s">
        <v>17</v>
      </c>
      <c r="M514" s="4" t="s">
        <v>22</v>
      </c>
      <c r="N514" s="4" t="str">
        <f>IF(ISBLANK(Table14[[#This Row],[Sales_Rep]]),"Unknown",Table14[[#This Row],[Sales_Rep]])</f>
        <v>Alice</v>
      </c>
      <c r="O514" t="str">
        <f>PROPER(Table14[[#This Row],[Region]])</f>
        <v>South</v>
      </c>
      <c r="P514" s="9">
        <f>IF(ISBLANK(Table14[[#This Row],[Sales_Amount]]),MEDIAN(Table14[Sales_Amount]),Table14[[#This Row],[Sales_Amount]])</f>
        <v>8806.07</v>
      </c>
      <c r="Q514" s="11">
        <f>IF(ISBLANK(Table14[[#This Row],[Quantity_Sold]]),MEDIAN(Table14[Quantity_Sold]),Table14[[#This Row],[Quantity_Sold]])</f>
        <v>6</v>
      </c>
      <c r="R514" s="4" t="str">
        <f>TRIM(Table14[[#This Row],[Product_Category]])</f>
        <v>Food</v>
      </c>
      <c r="S514" s="4" t="str">
        <f>PROPER(Table14[[#This Row],[Customer_Type]])</f>
        <v>New</v>
      </c>
      <c r="T514" s="13">
        <f>IF(ISBLANK(Table14[[#This Row],[Discount]]),MEDIAN(Table14[Discount]),Table14[[#This Row],[Discount]])</f>
        <v>0.15</v>
      </c>
    </row>
    <row r="515" spans="1:20" x14ac:dyDescent="0.3">
      <c r="A515">
        <v>1197</v>
      </c>
      <c r="B515" s="1">
        <v>45557</v>
      </c>
      <c r="C515" t="s">
        <v>13</v>
      </c>
      <c r="D515" t="s">
        <v>27</v>
      </c>
      <c r="E515">
        <v>43474.49</v>
      </c>
      <c r="F515">
        <v>9</v>
      </c>
      <c r="G515" t="s">
        <v>28</v>
      </c>
      <c r="H515" s="9">
        <v>4493.22</v>
      </c>
      <c r="I515" s="9">
        <v>5031.7700000000004</v>
      </c>
      <c r="J515" t="s">
        <v>25</v>
      </c>
      <c r="K515">
        <v>0.04</v>
      </c>
      <c r="L515" s="4" t="s">
        <v>31</v>
      </c>
      <c r="M515" s="4" t="s">
        <v>18</v>
      </c>
      <c r="N515" s="4" t="str">
        <f>IF(ISBLANK(Table14[[#This Row],[Sales_Rep]]),"Unknown",Table14[[#This Row],[Sales_Rep]])</f>
        <v>David</v>
      </c>
      <c r="O515" t="str">
        <f>PROPER(Table14[[#This Row],[Region]])</f>
        <v>West</v>
      </c>
      <c r="P515" s="9">
        <f>IF(ISBLANK(Table14[[#This Row],[Sales_Amount]]),MEDIAN(Table14[Sales_Amount]),Table14[[#This Row],[Sales_Amount]])</f>
        <v>43474.49</v>
      </c>
      <c r="Q515" s="11">
        <f>IF(ISBLANK(Table14[[#This Row],[Quantity_Sold]]),MEDIAN(Table14[Quantity_Sold]),Table14[[#This Row],[Quantity_Sold]])</f>
        <v>9</v>
      </c>
      <c r="R515" s="4" t="str">
        <f>TRIM(Table14[[#This Row],[Product_Category]])</f>
        <v>Furniture</v>
      </c>
      <c r="S515" s="4" t="str">
        <f>PROPER(Table14[[#This Row],[Customer_Type]])</f>
        <v>New</v>
      </c>
      <c r="T515" s="13">
        <f>IF(ISBLANK(Table14[[#This Row],[Discount]]),MEDIAN(Table14[Discount]),Table14[[#This Row],[Discount]])</f>
        <v>0.04</v>
      </c>
    </row>
    <row r="516" spans="1:20" x14ac:dyDescent="0.3">
      <c r="A516">
        <v>1289</v>
      </c>
      <c r="B516" s="1">
        <v>44978</v>
      </c>
      <c r="C516" t="s">
        <v>13</v>
      </c>
      <c r="D516" t="s">
        <v>27</v>
      </c>
      <c r="E516">
        <v>764.98</v>
      </c>
      <c r="F516">
        <v>6</v>
      </c>
      <c r="G516" t="s">
        <v>15</v>
      </c>
      <c r="H516" s="9">
        <v>105.99</v>
      </c>
      <c r="I516" s="9">
        <v>131.44</v>
      </c>
      <c r="J516" t="s">
        <v>16</v>
      </c>
      <c r="K516">
        <v>0.03</v>
      </c>
      <c r="L516" s="4" t="s">
        <v>26</v>
      </c>
      <c r="M516" s="4" t="s">
        <v>18</v>
      </c>
      <c r="N516" s="4" t="str">
        <f>IF(ISBLANK(Table14[[#This Row],[Sales_Rep]]),"Unknown",Table14[[#This Row],[Sales_Rep]])</f>
        <v>David</v>
      </c>
      <c r="O516" t="str">
        <f>PROPER(Table14[[#This Row],[Region]])</f>
        <v>West</v>
      </c>
      <c r="P516" s="9">
        <f>IF(ISBLANK(Table14[[#This Row],[Sales_Amount]]),MEDIAN(Table14[Sales_Amount]),Table14[[#This Row],[Sales_Amount]])</f>
        <v>764.98</v>
      </c>
      <c r="Q516" s="11">
        <f>IF(ISBLANK(Table14[[#This Row],[Quantity_Sold]]),MEDIAN(Table14[Quantity_Sold]),Table14[[#This Row],[Quantity_Sold]])</f>
        <v>6</v>
      </c>
      <c r="R516" s="4" t="str">
        <f>TRIM(Table14[[#This Row],[Product_Category]])</f>
        <v>Food</v>
      </c>
      <c r="S516" s="4" t="str">
        <f>PROPER(Table14[[#This Row],[Customer_Type]])</f>
        <v>Returning</v>
      </c>
      <c r="T516" s="13">
        <f>IF(ISBLANK(Table14[[#This Row],[Discount]]),MEDIAN(Table14[Discount]),Table14[[#This Row],[Discount]])</f>
        <v>0.03</v>
      </c>
    </row>
    <row r="517" spans="1:20" x14ac:dyDescent="0.3">
      <c r="A517">
        <v>1120</v>
      </c>
      <c r="B517" s="1">
        <v>45620</v>
      </c>
      <c r="C517" t="s">
        <v>23</v>
      </c>
      <c r="D517" t="s">
        <v>14</v>
      </c>
      <c r="E517">
        <v>102593.28</v>
      </c>
      <c r="F517">
        <v>30</v>
      </c>
      <c r="G517" t="s">
        <v>24</v>
      </c>
      <c r="H517" s="9">
        <v>3608.48</v>
      </c>
      <c r="I517" s="9">
        <v>4274.72</v>
      </c>
      <c r="J517" t="s">
        <v>16</v>
      </c>
      <c r="K517">
        <v>0.2</v>
      </c>
      <c r="L517" s="4" t="s">
        <v>31</v>
      </c>
      <c r="M517" s="4" t="s">
        <v>18</v>
      </c>
      <c r="N517" s="4" t="str">
        <f>IF(ISBLANK(Table14[[#This Row],[Sales_Rep]]),"Unknown",Table14[[#This Row],[Sales_Rep]])</f>
        <v>Charlie</v>
      </c>
      <c r="O517" t="str">
        <f>PROPER(Table14[[#This Row],[Region]])</f>
        <v>East</v>
      </c>
      <c r="P517" s="9">
        <f>IF(ISBLANK(Table14[[#This Row],[Sales_Amount]]),MEDIAN(Table14[Sales_Amount]),Table14[[#This Row],[Sales_Amount]])</f>
        <v>102593.28</v>
      </c>
      <c r="Q517" s="11">
        <f>IF(ISBLANK(Table14[[#This Row],[Quantity_Sold]]),MEDIAN(Table14[Quantity_Sold]),Table14[[#This Row],[Quantity_Sold]])</f>
        <v>30</v>
      </c>
      <c r="R517" s="4" t="str">
        <f>TRIM(Table14[[#This Row],[Product_Category]])</f>
        <v>Clothing</v>
      </c>
      <c r="S517" s="4" t="str">
        <f>PROPER(Table14[[#This Row],[Customer_Type]])</f>
        <v>Returning</v>
      </c>
      <c r="T517" s="13">
        <f>IF(ISBLANK(Table14[[#This Row],[Discount]]),MEDIAN(Table14[Discount]),Table14[[#This Row],[Discount]])</f>
        <v>0.2</v>
      </c>
    </row>
    <row r="518" spans="1:20" x14ac:dyDescent="0.3">
      <c r="A518">
        <v>1018</v>
      </c>
      <c r="B518" s="1">
        <v>45561</v>
      </c>
      <c r="C518" t="s">
        <v>29</v>
      </c>
      <c r="D518" t="s">
        <v>14</v>
      </c>
      <c r="E518">
        <v>43121.63</v>
      </c>
      <c r="F518">
        <v>32</v>
      </c>
      <c r="G518" t="s">
        <v>15</v>
      </c>
      <c r="H518" s="9">
        <v>1236.49</v>
      </c>
      <c r="I518" s="9">
        <v>1845.96</v>
      </c>
      <c r="J518" t="s">
        <v>16</v>
      </c>
      <c r="K518">
        <v>0.27</v>
      </c>
      <c r="L518" s="4" t="s">
        <v>17</v>
      </c>
      <c r="M518" s="4" t="s">
        <v>22</v>
      </c>
      <c r="N518" s="4" t="str">
        <f>IF(ISBLANK(Table14[[#This Row],[Sales_Rep]]),"Unknown",Table14[[#This Row],[Sales_Rep]])</f>
        <v>Bob</v>
      </c>
      <c r="O518" t="str">
        <f>PROPER(Table14[[#This Row],[Region]])</f>
        <v>East</v>
      </c>
      <c r="P518" s="9">
        <f>IF(ISBLANK(Table14[[#This Row],[Sales_Amount]]),MEDIAN(Table14[Sales_Amount]),Table14[[#This Row],[Sales_Amount]])</f>
        <v>43121.63</v>
      </c>
      <c r="Q518" s="11">
        <f>IF(ISBLANK(Table14[[#This Row],[Quantity_Sold]]),MEDIAN(Table14[Quantity_Sold]),Table14[[#This Row],[Quantity_Sold]])</f>
        <v>32</v>
      </c>
      <c r="R518" s="4" t="str">
        <f>TRIM(Table14[[#This Row],[Product_Category]])</f>
        <v>Food</v>
      </c>
      <c r="S518" s="4" t="str">
        <f>PROPER(Table14[[#This Row],[Customer_Type]])</f>
        <v>Returning</v>
      </c>
      <c r="T518" s="13">
        <f>IF(ISBLANK(Table14[[#This Row],[Discount]]),MEDIAN(Table14[Discount]),Table14[[#This Row],[Discount]])</f>
        <v>0.27</v>
      </c>
    </row>
    <row r="519" spans="1:20" x14ac:dyDescent="0.3">
      <c r="A519">
        <v>1297</v>
      </c>
      <c r="B519" s="1">
        <v>45549</v>
      </c>
      <c r="C519" t="s">
        <v>19</v>
      </c>
      <c r="D519" t="s">
        <v>30</v>
      </c>
      <c r="E519">
        <v>64495.58</v>
      </c>
      <c r="F519">
        <v>24</v>
      </c>
      <c r="G519" t="s">
        <v>28</v>
      </c>
      <c r="H519" s="9">
        <v>2540.4699999999998</v>
      </c>
      <c r="I519" s="9">
        <v>3237.73</v>
      </c>
      <c r="J519" t="s">
        <v>25</v>
      </c>
      <c r="K519">
        <v>0.17</v>
      </c>
      <c r="L519" s="4" t="s">
        <v>17</v>
      </c>
      <c r="M519" s="4" t="s">
        <v>22</v>
      </c>
      <c r="N519" s="4" t="str">
        <f>IF(ISBLANK(Table14[[#This Row],[Sales_Rep]]),"Unknown",Table14[[#This Row],[Sales_Rep]])</f>
        <v>Eve</v>
      </c>
      <c r="O519" t="str">
        <f>PROPER(Table14[[#This Row],[Region]])</f>
        <v>South</v>
      </c>
      <c r="P519" s="9">
        <f>IF(ISBLANK(Table14[[#This Row],[Sales_Amount]]),MEDIAN(Table14[Sales_Amount]),Table14[[#This Row],[Sales_Amount]])</f>
        <v>64495.58</v>
      </c>
      <c r="Q519" s="11">
        <f>IF(ISBLANK(Table14[[#This Row],[Quantity_Sold]]),MEDIAN(Table14[Quantity_Sold]),Table14[[#This Row],[Quantity_Sold]])</f>
        <v>24</v>
      </c>
      <c r="R519" s="4" t="str">
        <f>TRIM(Table14[[#This Row],[Product_Category]])</f>
        <v>Furniture</v>
      </c>
      <c r="S519" s="4" t="str">
        <f>PROPER(Table14[[#This Row],[Customer_Type]])</f>
        <v>New</v>
      </c>
      <c r="T519" s="13">
        <f>IF(ISBLANK(Table14[[#This Row],[Discount]]),MEDIAN(Table14[Discount]),Table14[[#This Row],[Discount]])</f>
        <v>0.17</v>
      </c>
    </row>
    <row r="520" spans="1:20" x14ac:dyDescent="0.3">
      <c r="A520">
        <v>1299</v>
      </c>
      <c r="B520" s="1">
        <v>45641</v>
      </c>
      <c r="C520" t="s">
        <v>19</v>
      </c>
      <c r="D520" t="s">
        <v>20</v>
      </c>
      <c r="E520">
        <v>54830.23</v>
      </c>
      <c r="F520">
        <v>22</v>
      </c>
      <c r="G520" t="s">
        <v>15</v>
      </c>
      <c r="H520" s="9">
        <v>2459.59</v>
      </c>
      <c r="I520" s="9">
        <v>3367.95</v>
      </c>
      <c r="J520" t="s">
        <v>25</v>
      </c>
      <c r="K520">
        <v>0.26</v>
      </c>
      <c r="L520" s="4" t="s">
        <v>17</v>
      </c>
      <c r="M520" s="4" t="s">
        <v>18</v>
      </c>
      <c r="N520" s="4" t="str">
        <f>IF(ISBLANK(Table14[[#This Row],[Sales_Rep]]),"Unknown",Table14[[#This Row],[Sales_Rep]])</f>
        <v>Eve</v>
      </c>
      <c r="O520" t="str">
        <f>PROPER(Table14[[#This Row],[Region]])</f>
        <v>North</v>
      </c>
      <c r="P520" s="9">
        <f>IF(ISBLANK(Table14[[#This Row],[Sales_Amount]]),MEDIAN(Table14[Sales_Amount]),Table14[[#This Row],[Sales_Amount]])</f>
        <v>54830.23</v>
      </c>
      <c r="Q520" s="11">
        <f>IF(ISBLANK(Table14[[#This Row],[Quantity_Sold]]),MEDIAN(Table14[Quantity_Sold]),Table14[[#This Row],[Quantity_Sold]])</f>
        <v>22</v>
      </c>
      <c r="R520" s="4" t="str">
        <f>TRIM(Table14[[#This Row],[Product_Category]])</f>
        <v>Food</v>
      </c>
      <c r="S520" s="4" t="str">
        <f>PROPER(Table14[[#This Row],[Customer_Type]])</f>
        <v>New</v>
      </c>
      <c r="T520" s="13">
        <f>IF(ISBLANK(Table14[[#This Row],[Discount]]),MEDIAN(Table14[Discount]),Table14[[#This Row],[Discount]])</f>
        <v>0.26</v>
      </c>
    </row>
    <row r="521" spans="1:20" x14ac:dyDescent="0.3">
      <c r="A521">
        <v>1207</v>
      </c>
      <c r="B521" s="1">
        <v>45183</v>
      </c>
      <c r="C521" t="s">
        <v>23</v>
      </c>
      <c r="D521" t="s">
        <v>14</v>
      </c>
      <c r="E521">
        <v>71344.800000000003</v>
      </c>
      <c r="F521">
        <v>25</v>
      </c>
      <c r="G521" t="s">
        <v>21</v>
      </c>
      <c r="H521" s="9">
        <v>2372.04</v>
      </c>
      <c r="I521" s="9">
        <v>3523.2</v>
      </c>
      <c r="J521" t="s">
        <v>25</v>
      </c>
      <c r="K521">
        <v>0.19</v>
      </c>
      <c r="L521" s="4" t="s">
        <v>17</v>
      </c>
      <c r="M521" s="4" t="s">
        <v>22</v>
      </c>
      <c r="N521" s="4" t="str">
        <f>IF(ISBLANK(Table14[[#This Row],[Sales_Rep]]),"Unknown",Table14[[#This Row],[Sales_Rep]])</f>
        <v>Charlie</v>
      </c>
      <c r="O521" t="str">
        <f>PROPER(Table14[[#This Row],[Region]])</f>
        <v>East</v>
      </c>
      <c r="P521" s="9">
        <f>IF(ISBLANK(Table14[[#This Row],[Sales_Amount]]),MEDIAN(Table14[Sales_Amount]),Table14[[#This Row],[Sales_Amount]])</f>
        <v>71344.800000000003</v>
      </c>
      <c r="Q521" s="11">
        <f>IF(ISBLANK(Table14[[#This Row],[Quantity_Sold]]),MEDIAN(Table14[Quantity_Sold]),Table14[[#This Row],[Quantity_Sold]])</f>
        <v>25</v>
      </c>
      <c r="R521" s="4" t="str">
        <f>TRIM(Table14[[#This Row],[Product_Category]])</f>
        <v>Electronics</v>
      </c>
      <c r="S521" s="4" t="str">
        <f>PROPER(Table14[[#This Row],[Customer_Type]])</f>
        <v>New</v>
      </c>
      <c r="T521" s="13">
        <f>IF(ISBLANK(Table14[[#This Row],[Discount]]),MEDIAN(Table14[Discount]),Table14[[#This Row],[Discount]])</f>
        <v>0.19</v>
      </c>
    </row>
    <row r="522" spans="1:20" x14ac:dyDescent="0.3">
      <c r="A522">
        <v>1285</v>
      </c>
      <c r="B522" s="1">
        <v>45382</v>
      </c>
      <c r="C522" t="s">
        <v>13</v>
      </c>
      <c r="D522" t="s">
        <v>27</v>
      </c>
      <c r="E522">
        <v>16643.84</v>
      </c>
      <c r="F522">
        <v>40</v>
      </c>
      <c r="G522" t="s">
        <v>24</v>
      </c>
      <c r="H522" s="9">
        <v>428.32</v>
      </c>
      <c r="I522" s="9">
        <v>520.12</v>
      </c>
      <c r="J522" t="s">
        <v>16</v>
      </c>
      <c r="K522">
        <v>0.2</v>
      </c>
      <c r="L522" s="4" t="s">
        <v>17</v>
      </c>
      <c r="M522" s="4" t="s">
        <v>18</v>
      </c>
      <c r="N522" s="4" t="str">
        <f>IF(ISBLANK(Table14[[#This Row],[Sales_Rep]]),"Unknown",Table14[[#This Row],[Sales_Rep]])</f>
        <v>David</v>
      </c>
      <c r="O522" t="str">
        <f>PROPER(Table14[[#This Row],[Region]])</f>
        <v>West</v>
      </c>
      <c r="P522" s="9">
        <f>IF(ISBLANK(Table14[[#This Row],[Sales_Amount]]),MEDIAN(Table14[Sales_Amount]),Table14[[#This Row],[Sales_Amount]])</f>
        <v>16643.84</v>
      </c>
      <c r="Q522" s="11">
        <f>IF(ISBLANK(Table14[[#This Row],[Quantity_Sold]]),MEDIAN(Table14[Quantity_Sold]),Table14[[#This Row],[Quantity_Sold]])</f>
        <v>40</v>
      </c>
      <c r="R522" s="4" t="str">
        <f>TRIM(Table14[[#This Row],[Product_Category]])</f>
        <v>Clothing</v>
      </c>
      <c r="S522" s="4" t="str">
        <f>PROPER(Table14[[#This Row],[Customer_Type]])</f>
        <v>Returning</v>
      </c>
      <c r="T522" s="13">
        <f>IF(ISBLANK(Table14[[#This Row],[Discount]]),MEDIAN(Table14[Discount]),Table14[[#This Row],[Discount]])</f>
        <v>0.2</v>
      </c>
    </row>
    <row r="523" spans="1:20" x14ac:dyDescent="0.3">
      <c r="A523">
        <v>1356</v>
      </c>
      <c r="B523" s="1">
        <v>45617</v>
      </c>
      <c r="C523" t="s">
        <v>32</v>
      </c>
      <c r="D523" t="s">
        <v>14</v>
      </c>
      <c r="E523">
        <v>76190.45</v>
      </c>
      <c r="F523">
        <v>48</v>
      </c>
      <c r="G523" t="s">
        <v>15</v>
      </c>
      <c r="H523" s="9">
        <v>1524.98</v>
      </c>
      <c r="I523" s="9">
        <v>2061.4299999999998</v>
      </c>
      <c r="J523" t="s">
        <v>16</v>
      </c>
      <c r="K523">
        <v>0.23</v>
      </c>
      <c r="L523" s="4" t="s">
        <v>17</v>
      </c>
      <c r="M523" s="4" t="s">
        <v>18</v>
      </c>
      <c r="N523" s="4" t="str">
        <f>IF(ISBLANK(Table14[[#This Row],[Sales_Rep]]),"Unknown",Table14[[#This Row],[Sales_Rep]])</f>
        <v>Alice</v>
      </c>
      <c r="O523" t="str">
        <f>PROPER(Table14[[#This Row],[Region]])</f>
        <v>East</v>
      </c>
      <c r="P523" s="9">
        <f>IF(ISBLANK(Table14[[#This Row],[Sales_Amount]]),MEDIAN(Table14[Sales_Amount]),Table14[[#This Row],[Sales_Amount]])</f>
        <v>76190.45</v>
      </c>
      <c r="Q523" s="11">
        <f>IF(ISBLANK(Table14[[#This Row],[Quantity_Sold]]),MEDIAN(Table14[Quantity_Sold]),Table14[[#This Row],[Quantity_Sold]])</f>
        <v>48</v>
      </c>
      <c r="R523" s="4" t="str">
        <f>TRIM(Table14[[#This Row],[Product_Category]])</f>
        <v>Food</v>
      </c>
      <c r="S523" s="4" t="str">
        <f>PROPER(Table14[[#This Row],[Customer_Type]])</f>
        <v>Returning</v>
      </c>
      <c r="T523" s="13">
        <f>IF(ISBLANK(Table14[[#This Row],[Discount]]),MEDIAN(Table14[Discount]),Table14[[#This Row],[Discount]])</f>
        <v>0.23</v>
      </c>
    </row>
    <row r="524" spans="1:20" x14ac:dyDescent="0.3">
      <c r="A524">
        <v>1304</v>
      </c>
      <c r="B524" s="1">
        <v>44946</v>
      </c>
      <c r="C524" t="s">
        <v>13</v>
      </c>
      <c r="D524" t="s">
        <v>27</v>
      </c>
      <c r="E524">
        <v>92663.6</v>
      </c>
      <c r="F524">
        <v>28</v>
      </c>
      <c r="G524" t="s">
        <v>15</v>
      </c>
      <c r="H524" s="9">
        <v>2532.6999999999998</v>
      </c>
      <c r="I524" s="9">
        <v>3558.51</v>
      </c>
      <c r="J524" t="s">
        <v>25</v>
      </c>
      <c r="K524">
        <v>7.0000000000000007E-2</v>
      </c>
      <c r="L524" s="4" t="s">
        <v>31</v>
      </c>
      <c r="M524" s="4" t="s">
        <v>22</v>
      </c>
      <c r="N524" s="4" t="str">
        <f>IF(ISBLANK(Table14[[#This Row],[Sales_Rep]]),"Unknown",Table14[[#This Row],[Sales_Rep]])</f>
        <v>David</v>
      </c>
      <c r="O524" t="str">
        <f>PROPER(Table14[[#This Row],[Region]])</f>
        <v>West</v>
      </c>
      <c r="P524" s="9">
        <f>IF(ISBLANK(Table14[[#This Row],[Sales_Amount]]),MEDIAN(Table14[Sales_Amount]),Table14[[#This Row],[Sales_Amount]])</f>
        <v>92663.6</v>
      </c>
      <c r="Q524" s="11">
        <f>IF(ISBLANK(Table14[[#This Row],[Quantity_Sold]]),MEDIAN(Table14[Quantity_Sold]),Table14[[#This Row],[Quantity_Sold]])</f>
        <v>28</v>
      </c>
      <c r="R524" s="4" t="str">
        <f>TRIM(Table14[[#This Row],[Product_Category]])</f>
        <v>Food</v>
      </c>
      <c r="S524" s="4" t="str">
        <f>PROPER(Table14[[#This Row],[Customer_Type]])</f>
        <v>New</v>
      </c>
      <c r="T524" s="13">
        <f>IF(ISBLANK(Table14[[#This Row],[Discount]]),MEDIAN(Table14[Discount]),Table14[[#This Row],[Discount]])</f>
        <v>7.0000000000000007E-2</v>
      </c>
    </row>
    <row r="525" spans="1:20" x14ac:dyDescent="0.3">
      <c r="A525">
        <v>1254</v>
      </c>
      <c r="B525" s="1">
        <v>45592</v>
      </c>
      <c r="C525" t="s">
        <v>23</v>
      </c>
      <c r="D525" t="s">
        <v>14</v>
      </c>
      <c r="E525">
        <v>23037.82</v>
      </c>
      <c r="F525">
        <v>48</v>
      </c>
      <c r="G525" t="s">
        <v>21</v>
      </c>
      <c r="H525" s="9">
        <v>441.96</v>
      </c>
      <c r="I525" s="9">
        <v>510.59</v>
      </c>
      <c r="J525" t="s">
        <v>25</v>
      </c>
      <c r="K525">
        <v>0.06</v>
      </c>
      <c r="L525" s="4" t="s">
        <v>17</v>
      </c>
      <c r="M525" s="4" t="s">
        <v>18</v>
      </c>
      <c r="N525" s="4" t="str">
        <f>IF(ISBLANK(Table14[[#This Row],[Sales_Rep]]),"Unknown",Table14[[#This Row],[Sales_Rep]])</f>
        <v>Charlie</v>
      </c>
      <c r="O525" t="str">
        <f>PROPER(Table14[[#This Row],[Region]])</f>
        <v>East</v>
      </c>
      <c r="P525" s="9">
        <f>IF(ISBLANK(Table14[[#This Row],[Sales_Amount]]),MEDIAN(Table14[Sales_Amount]),Table14[[#This Row],[Sales_Amount]])</f>
        <v>23037.82</v>
      </c>
      <c r="Q525" s="11">
        <f>IF(ISBLANK(Table14[[#This Row],[Quantity_Sold]]),MEDIAN(Table14[Quantity_Sold]),Table14[[#This Row],[Quantity_Sold]])</f>
        <v>48</v>
      </c>
      <c r="R525" s="4" t="str">
        <f>TRIM(Table14[[#This Row],[Product_Category]])</f>
        <v>Electronics</v>
      </c>
      <c r="S525" s="4" t="str">
        <f>PROPER(Table14[[#This Row],[Customer_Type]])</f>
        <v>New</v>
      </c>
      <c r="T525" s="13">
        <f>IF(ISBLANK(Table14[[#This Row],[Discount]]),MEDIAN(Table14[Discount]),Table14[[#This Row],[Discount]])</f>
        <v>0.06</v>
      </c>
    </row>
    <row r="526" spans="1:20" x14ac:dyDescent="0.3">
      <c r="A526">
        <v>1342</v>
      </c>
      <c r="B526" s="1">
        <v>44972</v>
      </c>
      <c r="C526" t="s">
        <v>19</v>
      </c>
      <c r="D526" t="s">
        <v>14</v>
      </c>
      <c r="E526">
        <v>4379.8999999999996</v>
      </c>
      <c r="F526">
        <v>1</v>
      </c>
      <c r="G526" t="s">
        <v>21</v>
      </c>
      <c r="H526" s="9">
        <v>3581.9</v>
      </c>
      <c r="I526" s="9">
        <v>4921.24</v>
      </c>
      <c r="J526" t="s">
        <v>16</v>
      </c>
      <c r="K526">
        <v>0.11</v>
      </c>
      <c r="L526" s="4" t="s">
        <v>17</v>
      </c>
      <c r="M526" s="4" t="s">
        <v>18</v>
      </c>
      <c r="N526" s="4" t="str">
        <f>IF(ISBLANK(Table14[[#This Row],[Sales_Rep]]),"Unknown",Table14[[#This Row],[Sales_Rep]])</f>
        <v>Eve</v>
      </c>
      <c r="O526" t="str">
        <f>PROPER(Table14[[#This Row],[Region]])</f>
        <v>East</v>
      </c>
      <c r="P526" s="9">
        <f>IF(ISBLANK(Table14[[#This Row],[Sales_Amount]]),MEDIAN(Table14[Sales_Amount]),Table14[[#This Row],[Sales_Amount]])</f>
        <v>4379.8999999999996</v>
      </c>
      <c r="Q526" s="11">
        <f>IF(ISBLANK(Table14[[#This Row],[Quantity_Sold]]),MEDIAN(Table14[Quantity_Sold]),Table14[[#This Row],[Quantity_Sold]])</f>
        <v>1</v>
      </c>
      <c r="R526" s="4" t="str">
        <f>TRIM(Table14[[#This Row],[Product_Category]])</f>
        <v>Electronics</v>
      </c>
      <c r="S526" s="4" t="str">
        <f>PROPER(Table14[[#This Row],[Customer_Type]])</f>
        <v>Returning</v>
      </c>
      <c r="T526" s="13">
        <f>IF(ISBLANK(Table14[[#This Row],[Discount]]),MEDIAN(Table14[Discount]),Table14[[#This Row],[Discount]])</f>
        <v>0.11</v>
      </c>
    </row>
    <row r="527" spans="1:20" x14ac:dyDescent="0.3">
      <c r="A527">
        <v>1052</v>
      </c>
      <c r="B527" s="1">
        <v>45234</v>
      </c>
      <c r="C527" t="s">
        <v>13</v>
      </c>
      <c r="D527" t="s">
        <v>30</v>
      </c>
      <c r="E527">
        <v>88908.64</v>
      </c>
      <c r="F527">
        <v>19</v>
      </c>
      <c r="G527" t="s">
        <v>24</v>
      </c>
      <c r="H527" s="9">
        <v>3438.42</v>
      </c>
      <c r="I527" s="9">
        <v>5142.2</v>
      </c>
      <c r="J527" t="s">
        <v>25</v>
      </c>
      <c r="K527">
        <v>0.09</v>
      </c>
      <c r="L527" s="4" t="s">
        <v>17</v>
      </c>
      <c r="M527" s="4" t="s">
        <v>18</v>
      </c>
      <c r="N527" s="4" t="str">
        <f>IF(ISBLANK(Table14[[#This Row],[Sales_Rep]]),"Unknown",Table14[[#This Row],[Sales_Rep]])</f>
        <v>David</v>
      </c>
      <c r="O527" t="str">
        <f>PROPER(Table14[[#This Row],[Region]])</f>
        <v>South</v>
      </c>
      <c r="P527" s="9">
        <f>IF(ISBLANK(Table14[[#This Row],[Sales_Amount]]),MEDIAN(Table14[Sales_Amount]),Table14[[#This Row],[Sales_Amount]])</f>
        <v>88908.64</v>
      </c>
      <c r="Q527" s="11">
        <f>IF(ISBLANK(Table14[[#This Row],[Quantity_Sold]]),MEDIAN(Table14[Quantity_Sold]),Table14[[#This Row],[Quantity_Sold]])</f>
        <v>19</v>
      </c>
      <c r="R527" s="4" t="str">
        <f>TRIM(Table14[[#This Row],[Product_Category]])</f>
        <v>Clothing</v>
      </c>
      <c r="S527" s="4" t="str">
        <f>PROPER(Table14[[#This Row],[Customer_Type]])</f>
        <v>New</v>
      </c>
      <c r="T527" s="13">
        <f>IF(ISBLANK(Table14[[#This Row],[Discount]]),MEDIAN(Table14[Discount]),Table14[[#This Row],[Discount]])</f>
        <v>0.09</v>
      </c>
    </row>
    <row r="528" spans="1:20" x14ac:dyDescent="0.3">
      <c r="A528">
        <v>1497</v>
      </c>
      <c r="B528" s="1">
        <v>45310</v>
      </c>
      <c r="C528" t="s">
        <v>19</v>
      </c>
      <c r="D528" t="s">
        <v>14</v>
      </c>
      <c r="E528">
        <v>16756.16</v>
      </c>
      <c r="F528">
        <v>34</v>
      </c>
      <c r="G528" t="s">
        <v>28</v>
      </c>
      <c r="H528" s="9">
        <v>498.39</v>
      </c>
      <c r="I528" s="9">
        <v>601.01</v>
      </c>
      <c r="J528" t="s">
        <v>16</v>
      </c>
      <c r="K528">
        <v>0.18</v>
      </c>
      <c r="L528" s="4" t="s">
        <v>26</v>
      </c>
      <c r="M528" s="4" t="s">
        <v>22</v>
      </c>
      <c r="N528" s="4" t="str">
        <f>IF(ISBLANK(Table14[[#This Row],[Sales_Rep]]),"Unknown",Table14[[#This Row],[Sales_Rep]])</f>
        <v>Eve</v>
      </c>
      <c r="O528" t="str">
        <f>PROPER(Table14[[#This Row],[Region]])</f>
        <v>East</v>
      </c>
      <c r="P528" s="9">
        <f>IF(ISBLANK(Table14[[#This Row],[Sales_Amount]]),MEDIAN(Table14[Sales_Amount]),Table14[[#This Row],[Sales_Amount]])</f>
        <v>16756.16</v>
      </c>
      <c r="Q528" s="11">
        <f>IF(ISBLANK(Table14[[#This Row],[Quantity_Sold]]),MEDIAN(Table14[Quantity_Sold]),Table14[[#This Row],[Quantity_Sold]])</f>
        <v>34</v>
      </c>
      <c r="R528" s="4" t="str">
        <f>TRIM(Table14[[#This Row],[Product_Category]])</f>
        <v>Furniture</v>
      </c>
      <c r="S528" s="4" t="str">
        <f>PROPER(Table14[[#This Row],[Customer_Type]])</f>
        <v>Returning</v>
      </c>
      <c r="T528" s="13">
        <f>IF(ISBLANK(Table14[[#This Row],[Discount]]),MEDIAN(Table14[Discount]),Table14[[#This Row],[Discount]])</f>
        <v>0.18</v>
      </c>
    </row>
    <row r="529" spans="1:20" x14ac:dyDescent="0.3">
      <c r="A529">
        <v>1077</v>
      </c>
      <c r="B529" s="1">
        <v>45494</v>
      </c>
      <c r="C529" t="s">
        <v>32</v>
      </c>
      <c r="D529" t="s">
        <v>30</v>
      </c>
      <c r="E529">
        <v>35606.959999999999</v>
      </c>
      <c r="F529">
        <v>40</v>
      </c>
      <c r="G529" t="s">
        <v>15</v>
      </c>
      <c r="H529" s="9">
        <v>901.15</v>
      </c>
      <c r="I529" s="9">
        <v>1156.07</v>
      </c>
      <c r="J529" t="s">
        <v>25</v>
      </c>
      <c r="K529">
        <v>0.23</v>
      </c>
      <c r="L529" s="4" t="s">
        <v>31</v>
      </c>
      <c r="M529" s="4" t="s">
        <v>18</v>
      </c>
      <c r="N529" s="4" t="str">
        <f>IF(ISBLANK(Table14[[#This Row],[Sales_Rep]]),"Unknown",Table14[[#This Row],[Sales_Rep]])</f>
        <v>Alice</v>
      </c>
      <c r="O529" t="str">
        <f>PROPER(Table14[[#This Row],[Region]])</f>
        <v>South</v>
      </c>
      <c r="P529" s="9">
        <f>IF(ISBLANK(Table14[[#This Row],[Sales_Amount]]),MEDIAN(Table14[Sales_Amount]),Table14[[#This Row],[Sales_Amount]])</f>
        <v>35606.959999999999</v>
      </c>
      <c r="Q529" s="11">
        <f>IF(ISBLANK(Table14[[#This Row],[Quantity_Sold]]),MEDIAN(Table14[Quantity_Sold]),Table14[[#This Row],[Quantity_Sold]])</f>
        <v>40</v>
      </c>
      <c r="R529" s="4" t="str">
        <f>TRIM(Table14[[#This Row],[Product_Category]])</f>
        <v>Food</v>
      </c>
      <c r="S529" s="4" t="str">
        <f>PROPER(Table14[[#This Row],[Customer_Type]])</f>
        <v>New</v>
      </c>
      <c r="T529" s="13">
        <f>IF(ISBLANK(Table14[[#This Row],[Discount]]),MEDIAN(Table14[Discount]),Table14[[#This Row],[Discount]])</f>
        <v>0.23</v>
      </c>
    </row>
    <row r="530" spans="1:20" x14ac:dyDescent="0.3">
      <c r="A530">
        <v>1120</v>
      </c>
      <c r="B530" s="1">
        <v>45453</v>
      </c>
      <c r="C530" t="s">
        <v>19</v>
      </c>
      <c r="D530" t="s">
        <v>30</v>
      </c>
      <c r="E530">
        <v>50961.21</v>
      </c>
      <c r="F530">
        <v>50</v>
      </c>
      <c r="G530" t="s">
        <v>28</v>
      </c>
      <c r="H530" s="9">
        <v>805.31</v>
      </c>
      <c r="I530" s="9">
        <v>1095.94</v>
      </c>
      <c r="J530" t="s">
        <v>16</v>
      </c>
      <c r="K530">
        <v>7.0000000000000007E-2</v>
      </c>
      <c r="L530" s="4" t="s">
        <v>31</v>
      </c>
      <c r="M530" s="4" t="s">
        <v>22</v>
      </c>
      <c r="N530" s="4" t="str">
        <f>IF(ISBLANK(Table14[[#This Row],[Sales_Rep]]),"Unknown",Table14[[#This Row],[Sales_Rep]])</f>
        <v>Eve</v>
      </c>
      <c r="O530" t="str">
        <f>PROPER(Table14[[#This Row],[Region]])</f>
        <v>South</v>
      </c>
      <c r="P530" s="9">
        <f>IF(ISBLANK(Table14[[#This Row],[Sales_Amount]]),MEDIAN(Table14[Sales_Amount]),Table14[[#This Row],[Sales_Amount]])</f>
        <v>50961.21</v>
      </c>
      <c r="Q530" s="11">
        <f>IF(ISBLANK(Table14[[#This Row],[Quantity_Sold]]),MEDIAN(Table14[Quantity_Sold]),Table14[[#This Row],[Quantity_Sold]])</f>
        <v>50</v>
      </c>
      <c r="R530" s="4" t="str">
        <f>TRIM(Table14[[#This Row],[Product_Category]])</f>
        <v>Furniture</v>
      </c>
      <c r="S530" s="4" t="str">
        <f>PROPER(Table14[[#This Row],[Customer_Type]])</f>
        <v>Returning</v>
      </c>
      <c r="T530" s="13">
        <f>IF(ISBLANK(Table14[[#This Row],[Discount]]),MEDIAN(Table14[Discount]),Table14[[#This Row],[Discount]])</f>
        <v>7.0000000000000007E-2</v>
      </c>
    </row>
    <row r="531" spans="1:20" x14ac:dyDescent="0.3">
      <c r="A531">
        <v>1138</v>
      </c>
      <c r="B531" s="1">
        <v>45209</v>
      </c>
      <c r="C531" t="s">
        <v>19</v>
      </c>
      <c r="D531" t="s">
        <v>30</v>
      </c>
      <c r="E531">
        <v>21592.92</v>
      </c>
      <c r="F531">
        <v>6</v>
      </c>
      <c r="G531" t="s">
        <v>21</v>
      </c>
      <c r="H531" s="9">
        <v>2891.6</v>
      </c>
      <c r="I531" s="9">
        <v>3911.76</v>
      </c>
      <c r="J531" t="s">
        <v>16</v>
      </c>
      <c r="K531">
        <v>0.08</v>
      </c>
      <c r="L531" s="4" t="s">
        <v>26</v>
      </c>
      <c r="M531" s="4" t="s">
        <v>18</v>
      </c>
      <c r="N531" s="4" t="str">
        <f>IF(ISBLANK(Table14[[#This Row],[Sales_Rep]]),"Unknown",Table14[[#This Row],[Sales_Rep]])</f>
        <v>Eve</v>
      </c>
      <c r="O531" t="str">
        <f>PROPER(Table14[[#This Row],[Region]])</f>
        <v>South</v>
      </c>
      <c r="P531" s="9">
        <f>IF(ISBLANK(Table14[[#This Row],[Sales_Amount]]),MEDIAN(Table14[Sales_Amount]),Table14[[#This Row],[Sales_Amount]])</f>
        <v>21592.92</v>
      </c>
      <c r="Q531" s="11">
        <f>IF(ISBLANK(Table14[[#This Row],[Quantity_Sold]]),MEDIAN(Table14[Quantity_Sold]),Table14[[#This Row],[Quantity_Sold]])</f>
        <v>6</v>
      </c>
      <c r="R531" s="4" t="str">
        <f>TRIM(Table14[[#This Row],[Product_Category]])</f>
        <v>Electronics</v>
      </c>
      <c r="S531" s="4" t="str">
        <f>PROPER(Table14[[#This Row],[Customer_Type]])</f>
        <v>Returning</v>
      </c>
      <c r="T531" s="13">
        <f>IF(ISBLANK(Table14[[#This Row],[Discount]]),MEDIAN(Table14[Discount]),Table14[[#This Row],[Discount]])</f>
        <v>0.08</v>
      </c>
    </row>
    <row r="532" spans="1:20" x14ac:dyDescent="0.3">
      <c r="A532">
        <v>1014</v>
      </c>
      <c r="B532" s="1">
        <v>45012</v>
      </c>
      <c r="C532" t="s">
        <v>29</v>
      </c>
      <c r="D532" t="s">
        <v>14</v>
      </c>
      <c r="E532">
        <v>106979.75</v>
      </c>
      <c r="F532">
        <v>24</v>
      </c>
      <c r="G532" t="s">
        <v>24</v>
      </c>
      <c r="H532" s="9">
        <v>3080.27</v>
      </c>
      <c r="I532" s="9">
        <v>4595.3500000000004</v>
      </c>
      <c r="J532" t="s">
        <v>16</v>
      </c>
      <c r="K532">
        <v>0.03</v>
      </c>
      <c r="L532" s="4" t="s">
        <v>31</v>
      </c>
      <c r="M532" s="4" t="s">
        <v>18</v>
      </c>
      <c r="N532" s="4" t="str">
        <f>IF(ISBLANK(Table14[[#This Row],[Sales_Rep]]),"Unknown",Table14[[#This Row],[Sales_Rep]])</f>
        <v>Bob</v>
      </c>
      <c r="O532" t="str">
        <f>PROPER(Table14[[#This Row],[Region]])</f>
        <v>East</v>
      </c>
      <c r="P532" s="9">
        <f>IF(ISBLANK(Table14[[#This Row],[Sales_Amount]]),MEDIAN(Table14[Sales_Amount]),Table14[[#This Row],[Sales_Amount]])</f>
        <v>106979.75</v>
      </c>
      <c r="Q532" s="11">
        <f>IF(ISBLANK(Table14[[#This Row],[Quantity_Sold]]),MEDIAN(Table14[Quantity_Sold]),Table14[[#This Row],[Quantity_Sold]])</f>
        <v>24</v>
      </c>
      <c r="R532" s="4" t="str">
        <f>TRIM(Table14[[#This Row],[Product_Category]])</f>
        <v>Clothing</v>
      </c>
      <c r="S532" s="4" t="str">
        <f>PROPER(Table14[[#This Row],[Customer_Type]])</f>
        <v>Returning</v>
      </c>
      <c r="T532" s="13">
        <f>IF(ISBLANK(Table14[[#This Row],[Discount]]),MEDIAN(Table14[Discount]),Table14[[#This Row],[Discount]])</f>
        <v>0.03</v>
      </c>
    </row>
    <row r="533" spans="1:20" x14ac:dyDescent="0.3">
      <c r="A533">
        <v>1263</v>
      </c>
      <c r="B533" s="1">
        <v>45119</v>
      </c>
      <c r="C533" t="s">
        <v>29</v>
      </c>
      <c r="D533" t="s">
        <v>30</v>
      </c>
      <c r="E533">
        <v>102820.68</v>
      </c>
      <c r="F533">
        <v>26</v>
      </c>
      <c r="G533" t="s">
        <v>21</v>
      </c>
      <c r="H533" s="9">
        <v>3576.98</v>
      </c>
      <c r="I533" s="9">
        <v>4345.76</v>
      </c>
      <c r="J533" t="s">
        <v>16</v>
      </c>
      <c r="K533">
        <v>0.09</v>
      </c>
      <c r="L533" s="4" t="s">
        <v>26</v>
      </c>
      <c r="M533" s="4" t="s">
        <v>18</v>
      </c>
      <c r="N533" s="4" t="str">
        <f>IF(ISBLANK(Table14[[#This Row],[Sales_Rep]]),"Unknown",Table14[[#This Row],[Sales_Rep]])</f>
        <v>Bob</v>
      </c>
      <c r="O533" t="str">
        <f>PROPER(Table14[[#This Row],[Region]])</f>
        <v>South</v>
      </c>
      <c r="P533" s="9">
        <f>IF(ISBLANK(Table14[[#This Row],[Sales_Amount]]),MEDIAN(Table14[Sales_Amount]),Table14[[#This Row],[Sales_Amount]])</f>
        <v>102820.68</v>
      </c>
      <c r="Q533" s="11">
        <f>IF(ISBLANK(Table14[[#This Row],[Quantity_Sold]]),MEDIAN(Table14[Quantity_Sold]),Table14[[#This Row],[Quantity_Sold]])</f>
        <v>26</v>
      </c>
      <c r="R533" s="4" t="str">
        <f>TRIM(Table14[[#This Row],[Product_Category]])</f>
        <v>Electronics</v>
      </c>
      <c r="S533" s="4" t="str">
        <f>PROPER(Table14[[#This Row],[Customer_Type]])</f>
        <v>Returning</v>
      </c>
      <c r="T533" s="13">
        <f>IF(ISBLANK(Table14[[#This Row],[Discount]]),MEDIAN(Table14[Discount]),Table14[[#This Row],[Discount]])</f>
        <v>0.09</v>
      </c>
    </row>
    <row r="534" spans="1:20" x14ac:dyDescent="0.3">
      <c r="A534">
        <v>1280</v>
      </c>
      <c r="B534" s="1">
        <v>45560</v>
      </c>
      <c r="C534" t="s">
        <v>29</v>
      </c>
      <c r="D534" t="s">
        <v>30</v>
      </c>
      <c r="E534">
        <v>5636.86</v>
      </c>
      <c r="F534">
        <v>35</v>
      </c>
      <c r="G534" t="s">
        <v>21</v>
      </c>
      <c r="H534" s="9">
        <v>113</v>
      </c>
      <c r="I534" s="9">
        <v>162.68</v>
      </c>
      <c r="J534" t="s">
        <v>25</v>
      </c>
      <c r="K534">
        <v>0.01</v>
      </c>
      <c r="L534" s="4" t="s">
        <v>26</v>
      </c>
      <c r="M534" s="4" t="s">
        <v>22</v>
      </c>
      <c r="N534" s="4" t="str">
        <f>IF(ISBLANK(Table14[[#This Row],[Sales_Rep]]),"Unknown",Table14[[#This Row],[Sales_Rep]])</f>
        <v>Bob</v>
      </c>
      <c r="O534" t="str">
        <f>PROPER(Table14[[#This Row],[Region]])</f>
        <v>South</v>
      </c>
      <c r="P534" s="9">
        <f>IF(ISBLANK(Table14[[#This Row],[Sales_Amount]]),MEDIAN(Table14[Sales_Amount]),Table14[[#This Row],[Sales_Amount]])</f>
        <v>5636.86</v>
      </c>
      <c r="Q534" s="11">
        <f>IF(ISBLANK(Table14[[#This Row],[Quantity_Sold]]),MEDIAN(Table14[Quantity_Sold]),Table14[[#This Row],[Quantity_Sold]])</f>
        <v>35</v>
      </c>
      <c r="R534" s="4" t="str">
        <f>TRIM(Table14[[#This Row],[Product_Category]])</f>
        <v>Electronics</v>
      </c>
      <c r="S534" s="4" t="str">
        <f>PROPER(Table14[[#This Row],[Customer_Type]])</f>
        <v>New</v>
      </c>
      <c r="T534" s="13">
        <f>IF(ISBLANK(Table14[[#This Row],[Discount]]),MEDIAN(Table14[Discount]),Table14[[#This Row],[Discount]])</f>
        <v>0.01</v>
      </c>
    </row>
    <row r="535" spans="1:20" x14ac:dyDescent="0.3">
      <c r="A535">
        <v>1247</v>
      </c>
      <c r="B535" s="1">
        <v>45357</v>
      </c>
      <c r="C535" t="s">
        <v>19</v>
      </c>
      <c r="D535" t="s">
        <v>14</v>
      </c>
      <c r="E535">
        <v>223210.19</v>
      </c>
      <c r="F535">
        <v>40</v>
      </c>
      <c r="G535" t="s">
        <v>24</v>
      </c>
      <c r="H535" s="9">
        <v>4308.37</v>
      </c>
      <c r="I535" s="9">
        <v>5752.84</v>
      </c>
      <c r="J535" t="s">
        <v>25</v>
      </c>
      <c r="K535">
        <v>0.03</v>
      </c>
      <c r="L535" s="4" t="s">
        <v>31</v>
      </c>
      <c r="M535" s="4" t="s">
        <v>18</v>
      </c>
      <c r="N535" s="4" t="str">
        <f>IF(ISBLANK(Table14[[#This Row],[Sales_Rep]]),"Unknown",Table14[[#This Row],[Sales_Rep]])</f>
        <v>Eve</v>
      </c>
      <c r="O535" t="str">
        <f>PROPER(Table14[[#This Row],[Region]])</f>
        <v>East</v>
      </c>
      <c r="P535" s="9">
        <f>IF(ISBLANK(Table14[[#This Row],[Sales_Amount]]),MEDIAN(Table14[Sales_Amount]),Table14[[#This Row],[Sales_Amount]])</f>
        <v>223210.19</v>
      </c>
      <c r="Q535" s="11">
        <f>IF(ISBLANK(Table14[[#This Row],[Quantity_Sold]]),MEDIAN(Table14[Quantity_Sold]),Table14[[#This Row],[Quantity_Sold]])</f>
        <v>40</v>
      </c>
      <c r="R535" s="4" t="str">
        <f>TRIM(Table14[[#This Row],[Product_Category]])</f>
        <v>Clothing</v>
      </c>
      <c r="S535" s="4" t="str">
        <f>PROPER(Table14[[#This Row],[Customer_Type]])</f>
        <v>New</v>
      </c>
      <c r="T535" s="13">
        <f>IF(ISBLANK(Table14[[#This Row],[Discount]]),MEDIAN(Table14[Discount]),Table14[[#This Row],[Discount]])</f>
        <v>0.03</v>
      </c>
    </row>
    <row r="536" spans="1:20" x14ac:dyDescent="0.3">
      <c r="A536">
        <v>1226</v>
      </c>
      <c r="B536" s="1">
        <v>45318</v>
      </c>
      <c r="C536" t="s">
        <v>23</v>
      </c>
      <c r="D536" t="s">
        <v>14</v>
      </c>
      <c r="E536">
        <v>21013.79</v>
      </c>
      <c r="F536">
        <v>13</v>
      </c>
      <c r="G536" t="s">
        <v>24</v>
      </c>
      <c r="H536" s="9">
        <v>1441.64</v>
      </c>
      <c r="I536" s="9">
        <v>2155.2600000000002</v>
      </c>
      <c r="J536" t="s">
        <v>25</v>
      </c>
      <c r="K536">
        <v>0.25</v>
      </c>
      <c r="L536" s="4" t="s">
        <v>26</v>
      </c>
      <c r="M536" s="4" t="s">
        <v>18</v>
      </c>
      <c r="N536" s="4" t="str">
        <f>IF(ISBLANK(Table14[[#This Row],[Sales_Rep]]),"Unknown",Table14[[#This Row],[Sales_Rep]])</f>
        <v>Charlie</v>
      </c>
      <c r="O536" t="str">
        <f>PROPER(Table14[[#This Row],[Region]])</f>
        <v>East</v>
      </c>
      <c r="P536" s="9">
        <f>IF(ISBLANK(Table14[[#This Row],[Sales_Amount]]),MEDIAN(Table14[Sales_Amount]),Table14[[#This Row],[Sales_Amount]])</f>
        <v>21013.79</v>
      </c>
      <c r="Q536" s="11">
        <f>IF(ISBLANK(Table14[[#This Row],[Quantity_Sold]]),MEDIAN(Table14[Quantity_Sold]),Table14[[#This Row],[Quantity_Sold]])</f>
        <v>13</v>
      </c>
      <c r="R536" s="4" t="str">
        <f>TRIM(Table14[[#This Row],[Product_Category]])</f>
        <v>Clothing</v>
      </c>
      <c r="S536" s="4" t="str">
        <f>PROPER(Table14[[#This Row],[Customer_Type]])</f>
        <v>New</v>
      </c>
      <c r="T536" s="13">
        <f>IF(ISBLANK(Table14[[#This Row],[Discount]]),MEDIAN(Table14[Discount]),Table14[[#This Row],[Discount]])</f>
        <v>0.25</v>
      </c>
    </row>
    <row r="537" spans="1:20" x14ac:dyDescent="0.3">
      <c r="A537">
        <v>1220</v>
      </c>
      <c r="B537" s="1">
        <v>44956</v>
      </c>
      <c r="C537" t="s">
        <v>19</v>
      </c>
      <c r="D537" t="s">
        <v>30</v>
      </c>
      <c r="E537">
        <v>22907.31</v>
      </c>
      <c r="F537">
        <v>4</v>
      </c>
      <c r="G537" t="s">
        <v>28</v>
      </c>
      <c r="H537" s="9">
        <v>4929.96</v>
      </c>
      <c r="I537" s="9">
        <v>6028.24</v>
      </c>
      <c r="J537" t="s">
        <v>16</v>
      </c>
      <c r="K537">
        <v>0.05</v>
      </c>
      <c r="L537" s="4" t="s">
        <v>31</v>
      </c>
      <c r="M537" s="4" t="s">
        <v>18</v>
      </c>
      <c r="N537" s="4" t="str">
        <f>IF(ISBLANK(Table14[[#This Row],[Sales_Rep]]),"Unknown",Table14[[#This Row],[Sales_Rep]])</f>
        <v>Eve</v>
      </c>
      <c r="O537" t="str">
        <f>PROPER(Table14[[#This Row],[Region]])</f>
        <v>South</v>
      </c>
      <c r="P537" s="9">
        <f>IF(ISBLANK(Table14[[#This Row],[Sales_Amount]]),MEDIAN(Table14[Sales_Amount]),Table14[[#This Row],[Sales_Amount]])</f>
        <v>22907.31</v>
      </c>
      <c r="Q537" s="11">
        <f>IF(ISBLANK(Table14[[#This Row],[Quantity_Sold]]),MEDIAN(Table14[Quantity_Sold]),Table14[[#This Row],[Quantity_Sold]])</f>
        <v>4</v>
      </c>
      <c r="R537" s="4" t="str">
        <f>TRIM(Table14[[#This Row],[Product_Category]])</f>
        <v>Furniture</v>
      </c>
      <c r="S537" s="4" t="str">
        <f>PROPER(Table14[[#This Row],[Customer_Type]])</f>
        <v>Returning</v>
      </c>
      <c r="T537" s="13">
        <f>IF(ISBLANK(Table14[[#This Row],[Discount]]),MEDIAN(Table14[Discount]),Table14[[#This Row],[Discount]])</f>
        <v>0.05</v>
      </c>
    </row>
    <row r="538" spans="1:20" x14ac:dyDescent="0.3">
      <c r="A538">
        <v>1391</v>
      </c>
      <c r="B538" s="1">
        <v>45559</v>
      </c>
      <c r="C538" t="s">
        <v>23</v>
      </c>
      <c r="D538" t="s">
        <v>30</v>
      </c>
      <c r="E538">
        <v>46514.07</v>
      </c>
      <c r="F538">
        <v>48</v>
      </c>
      <c r="G538" t="s">
        <v>15</v>
      </c>
      <c r="H538" s="9">
        <v>952.85</v>
      </c>
      <c r="I538" s="9">
        <v>1181.76</v>
      </c>
      <c r="J538" t="s">
        <v>25</v>
      </c>
      <c r="K538">
        <v>0.18</v>
      </c>
      <c r="L538" s="4" t="s">
        <v>31</v>
      </c>
      <c r="M538" s="4" t="s">
        <v>18</v>
      </c>
      <c r="N538" s="4" t="str">
        <f>IF(ISBLANK(Table14[[#This Row],[Sales_Rep]]),"Unknown",Table14[[#This Row],[Sales_Rep]])</f>
        <v>Charlie</v>
      </c>
      <c r="O538" t="str">
        <f>PROPER(Table14[[#This Row],[Region]])</f>
        <v>South</v>
      </c>
      <c r="P538" s="9">
        <f>IF(ISBLANK(Table14[[#This Row],[Sales_Amount]]),MEDIAN(Table14[Sales_Amount]),Table14[[#This Row],[Sales_Amount]])</f>
        <v>46514.07</v>
      </c>
      <c r="Q538" s="11">
        <f>IF(ISBLANK(Table14[[#This Row],[Quantity_Sold]]),MEDIAN(Table14[Quantity_Sold]),Table14[[#This Row],[Quantity_Sold]])</f>
        <v>48</v>
      </c>
      <c r="R538" s="4" t="str">
        <f>TRIM(Table14[[#This Row],[Product_Category]])</f>
        <v>Food</v>
      </c>
      <c r="S538" s="4" t="str">
        <f>PROPER(Table14[[#This Row],[Customer_Type]])</f>
        <v>New</v>
      </c>
      <c r="T538" s="13">
        <f>IF(ISBLANK(Table14[[#This Row],[Discount]]),MEDIAN(Table14[Discount]),Table14[[#This Row],[Discount]])</f>
        <v>0.18</v>
      </c>
    </row>
    <row r="539" spans="1:20" x14ac:dyDescent="0.3">
      <c r="A539">
        <v>1043</v>
      </c>
      <c r="B539" s="1">
        <v>45070</v>
      </c>
      <c r="C539" t="s">
        <v>23</v>
      </c>
      <c r="D539" t="s">
        <v>30</v>
      </c>
      <c r="E539">
        <v>30251.1</v>
      </c>
      <c r="F539">
        <v>33</v>
      </c>
      <c r="G539" t="s">
        <v>15</v>
      </c>
      <c r="H539" s="9">
        <v>759.09</v>
      </c>
      <c r="I539" s="9">
        <v>1030</v>
      </c>
      <c r="J539" t="s">
        <v>25</v>
      </c>
      <c r="K539">
        <v>0.11</v>
      </c>
      <c r="L539" s="4" t="s">
        <v>26</v>
      </c>
      <c r="M539" s="4" t="s">
        <v>22</v>
      </c>
      <c r="N539" s="4" t="str">
        <f>IF(ISBLANK(Table14[[#This Row],[Sales_Rep]]),"Unknown",Table14[[#This Row],[Sales_Rep]])</f>
        <v>Charlie</v>
      </c>
      <c r="O539" t="str">
        <f>PROPER(Table14[[#This Row],[Region]])</f>
        <v>South</v>
      </c>
      <c r="P539" s="9">
        <f>IF(ISBLANK(Table14[[#This Row],[Sales_Amount]]),MEDIAN(Table14[Sales_Amount]),Table14[[#This Row],[Sales_Amount]])</f>
        <v>30251.1</v>
      </c>
      <c r="Q539" s="11">
        <f>IF(ISBLANK(Table14[[#This Row],[Quantity_Sold]]),MEDIAN(Table14[Quantity_Sold]),Table14[[#This Row],[Quantity_Sold]])</f>
        <v>33</v>
      </c>
      <c r="R539" s="4" t="str">
        <f>TRIM(Table14[[#This Row],[Product_Category]])</f>
        <v>Food</v>
      </c>
      <c r="S539" s="4" t="str">
        <f>PROPER(Table14[[#This Row],[Customer_Type]])</f>
        <v>New</v>
      </c>
      <c r="T539" s="13">
        <f>IF(ISBLANK(Table14[[#This Row],[Discount]]),MEDIAN(Table14[Discount]),Table14[[#This Row],[Discount]])</f>
        <v>0.11</v>
      </c>
    </row>
    <row r="540" spans="1:20" x14ac:dyDescent="0.3">
      <c r="A540">
        <v>1488</v>
      </c>
      <c r="B540" s="1">
        <v>45473</v>
      </c>
      <c r="C540" t="s">
        <v>29</v>
      </c>
      <c r="D540" t="s">
        <v>27</v>
      </c>
      <c r="E540">
        <v>104244.94</v>
      </c>
      <c r="F540">
        <v>48</v>
      </c>
      <c r="G540" t="s">
        <v>28</v>
      </c>
      <c r="H540" s="9">
        <v>1717.03</v>
      </c>
      <c r="I540" s="9">
        <v>2467.92</v>
      </c>
      <c r="J540" t="s">
        <v>16</v>
      </c>
      <c r="K540">
        <v>0.12</v>
      </c>
      <c r="L540" s="4" t="s">
        <v>31</v>
      </c>
      <c r="M540" s="4" t="s">
        <v>22</v>
      </c>
      <c r="N540" s="4" t="str">
        <f>IF(ISBLANK(Table14[[#This Row],[Sales_Rep]]),"Unknown",Table14[[#This Row],[Sales_Rep]])</f>
        <v>Bob</v>
      </c>
      <c r="O540" t="str">
        <f>PROPER(Table14[[#This Row],[Region]])</f>
        <v>West</v>
      </c>
      <c r="P540" s="9">
        <f>IF(ISBLANK(Table14[[#This Row],[Sales_Amount]]),MEDIAN(Table14[Sales_Amount]),Table14[[#This Row],[Sales_Amount]])</f>
        <v>104244.94</v>
      </c>
      <c r="Q540" s="11">
        <f>IF(ISBLANK(Table14[[#This Row],[Quantity_Sold]]),MEDIAN(Table14[Quantity_Sold]),Table14[[#This Row],[Quantity_Sold]])</f>
        <v>48</v>
      </c>
      <c r="R540" s="4" t="str">
        <f>TRIM(Table14[[#This Row],[Product_Category]])</f>
        <v>Furniture</v>
      </c>
      <c r="S540" s="4" t="str">
        <f>PROPER(Table14[[#This Row],[Customer_Type]])</f>
        <v>Returning</v>
      </c>
      <c r="T540" s="13">
        <f>IF(ISBLANK(Table14[[#This Row],[Discount]]),MEDIAN(Table14[Discount]),Table14[[#This Row],[Discount]])</f>
        <v>0.12</v>
      </c>
    </row>
    <row r="541" spans="1:20" x14ac:dyDescent="0.3">
      <c r="A541">
        <v>1116</v>
      </c>
      <c r="B541" s="1">
        <v>45332</v>
      </c>
      <c r="C541" t="s">
        <v>13</v>
      </c>
      <c r="D541" t="s">
        <v>27</v>
      </c>
      <c r="E541">
        <v>61871.26</v>
      </c>
      <c r="F541">
        <v>45</v>
      </c>
      <c r="G541" t="s">
        <v>24</v>
      </c>
      <c r="H541" s="9">
        <v>980.89</v>
      </c>
      <c r="I541" s="9">
        <v>1417.44</v>
      </c>
      <c r="J541" t="s">
        <v>25</v>
      </c>
      <c r="K541">
        <v>0.03</v>
      </c>
      <c r="L541" s="4" t="s">
        <v>17</v>
      </c>
      <c r="M541" s="4" t="s">
        <v>18</v>
      </c>
      <c r="N541" s="4" t="str">
        <f>IF(ISBLANK(Table14[[#This Row],[Sales_Rep]]),"Unknown",Table14[[#This Row],[Sales_Rep]])</f>
        <v>David</v>
      </c>
      <c r="O541" t="str">
        <f>PROPER(Table14[[#This Row],[Region]])</f>
        <v>West</v>
      </c>
      <c r="P541" s="9">
        <f>IF(ISBLANK(Table14[[#This Row],[Sales_Amount]]),MEDIAN(Table14[Sales_Amount]),Table14[[#This Row],[Sales_Amount]])</f>
        <v>61871.26</v>
      </c>
      <c r="Q541" s="11">
        <f>IF(ISBLANK(Table14[[#This Row],[Quantity_Sold]]),MEDIAN(Table14[Quantity_Sold]),Table14[[#This Row],[Quantity_Sold]])</f>
        <v>45</v>
      </c>
      <c r="R541" s="4" t="str">
        <f>TRIM(Table14[[#This Row],[Product_Category]])</f>
        <v>Clothing</v>
      </c>
      <c r="S541" s="4" t="str">
        <f>PROPER(Table14[[#This Row],[Customer_Type]])</f>
        <v>New</v>
      </c>
      <c r="T541" s="13">
        <f>IF(ISBLANK(Table14[[#This Row],[Discount]]),MEDIAN(Table14[Discount]),Table14[[#This Row],[Discount]])</f>
        <v>0.03</v>
      </c>
    </row>
    <row r="542" spans="1:20" x14ac:dyDescent="0.3">
      <c r="A542">
        <v>1108</v>
      </c>
      <c r="B542" s="1">
        <v>45470</v>
      </c>
      <c r="C542" t="s">
        <v>32</v>
      </c>
      <c r="D542" t="s">
        <v>20</v>
      </c>
      <c r="E542">
        <v>85123.93</v>
      </c>
      <c r="F542">
        <v>19</v>
      </c>
      <c r="G542" t="s">
        <v>21</v>
      </c>
      <c r="H542" s="9">
        <v>4046.06</v>
      </c>
      <c r="I542" s="9">
        <v>4618.7700000000004</v>
      </c>
      <c r="J542" t="s">
        <v>16</v>
      </c>
      <c r="K542">
        <v>0.03</v>
      </c>
      <c r="L542" s="4" t="s">
        <v>17</v>
      </c>
      <c r="M542" s="4" t="s">
        <v>18</v>
      </c>
      <c r="N542" s="4" t="str">
        <f>IF(ISBLANK(Table14[[#This Row],[Sales_Rep]]),"Unknown",Table14[[#This Row],[Sales_Rep]])</f>
        <v>Alice</v>
      </c>
      <c r="O542" t="str">
        <f>PROPER(Table14[[#This Row],[Region]])</f>
        <v>North</v>
      </c>
      <c r="P542" s="9">
        <f>IF(ISBLANK(Table14[[#This Row],[Sales_Amount]]),MEDIAN(Table14[Sales_Amount]),Table14[[#This Row],[Sales_Amount]])</f>
        <v>85123.93</v>
      </c>
      <c r="Q542" s="11">
        <f>IF(ISBLANK(Table14[[#This Row],[Quantity_Sold]]),MEDIAN(Table14[Quantity_Sold]),Table14[[#This Row],[Quantity_Sold]])</f>
        <v>19</v>
      </c>
      <c r="R542" s="4" t="str">
        <f>TRIM(Table14[[#This Row],[Product_Category]])</f>
        <v>Electronics</v>
      </c>
      <c r="S542" s="4" t="str">
        <f>PROPER(Table14[[#This Row],[Customer_Type]])</f>
        <v>Returning</v>
      </c>
      <c r="T542" s="13">
        <f>IF(ISBLANK(Table14[[#This Row],[Discount]]),MEDIAN(Table14[Discount]),Table14[[#This Row],[Discount]])</f>
        <v>0.03</v>
      </c>
    </row>
    <row r="543" spans="1:20" x14ac:dyDescent="0.3">
      <c r="A543">
        <v>1318</v>
      </c>
      <c r="B543" s="1">
        <v>45335</v>
      </c>
      <c r="C543" t="s">
        <v>29</v>
      </c>
      <c r="D543" t="s">
        <v>27</v>
      </c>
      <c r="E543">
        <v>5034.37</v>
      </c>
      <c r="F543">
        <v>32</v>
      </c>
      <c r="G543" t="s">
        <v>21</v>
      </c>
      <c r="H543" s="9">
        <v>180.91</v>
      </c>
      <c r="I543" s="9">
        <v>212.6</v>
      </c>
      <c r="J543" t="s">
        <v>25</v>
      </c>
      <c r="K543">
        <v>0.26</v>
      </c>
      <c r="L543" s="4" t="s">
        <v>31</v>
      </c>
      <c r="M543" s="4" t="s">
        <v>18</v>
      </c>
      <c r="N543" s="4" t="str">
        <f>IF(ISBLANK(Table14[[#This Row],[Sales_Rep]]),"Unknown",Table14[[#This Row],[Sales_Rep]])</f>
        <v>Bob</v>
      </c>
      <c r="O543" t="str">
        <f>PROPER(Table14[[#This Row],[Region]])</f>
        <v>West</v>
      </c>
      <c r="P543" s="9">
        <f>IF(ISBLANK(Table14[[#This Row],[Sales_Amount]]),MEDIAN(Table14[Sales_Amount]),Table14[[#This Row],[Sales_Amount]])</f>
        <v>5034.37</v>
      </c>
      <c r="Q543" s="11">
        <f>IF(ISBLANK(Table14[[#This Row],[Quantity_Sold]]),MEDIAN(Table14[Quantity_Sold]),Table14[[#This Row],[Quantity_Sold]])</f>
        <v>32</v>
      </c>
      <c r="R543" s="4" t="str">
        <f>TRIM(Table14[[#This Row],[Product_Category]])</f>
        <v>Electronics</v>
      </c>
      <c r="S543" s="4" t="str">
        <f>PROPER(Table14[[#This Row],[Customer_Type]])</f>
        <v>New</v>
      </c>
      <c r="T543" s="13">
        <f>IF(ISBLANK(Table14[[#This Row],[Discount]]),MEDIAN(Table14[Discount]),Table14[[#This Row],[Discount]])</f>
        <v>0.26</v>
      </c>
    </row>
    <row r="544" spans="1:20" x14ac:dyDescent="0.3">
      <c r="A544">
        <v>1216</v>
      </c>
      <c r="B544" s="1">
        <v>45557</v>
      </c>
      <c r="C544" t="s">
        <v>29</v>
      </c>
      <c r="D544" t="s">
        <v>20</v>
      </c>
      <c r="E544">
        <v>131472.12</v>
      </c>
      <c r="F544">
        <v>40</v>
      </c>
      <c r="G544" t="s">
        <v>24</v>
      </c>
      <c r="H544" s="9">
        <v>3447.35</v>
      </c>
      <c r="I544" s="9">
        <v>4629.3</v>
      </c>
      <c r="J544" t="s">
        <v>25</v>
      </c>
      <c r="K544">
        <v>0.28999999999999998</v>
      </c>
      <c r="L544" s="4" t="s">
        <v>26</v>
      </c>
      <c r="M544" s="4" t="s">
        <v>18</v>
      </c>
      <c r="N544" s="4" t="str">
        <f>IF(ISBLANK(Table14[[#This Row],[Sales_Rep]]),"Unknown",Table14[[#This Row],[Sales_Rep]])</f>
        <v>Bob</v>
      </c>
      <c r="O544" t="str">
        <f>PROPER(Table14[[#This Row],[Region]])</f>
        <v>North</v>
      </c>
      <c r="P544" s="9">
        <f>IF(ISBLANK(Table14[[#This Row],[Sales_Amount]]),MEDIAN(Table14[Sales_Amount]),Table14[[#This Row],[Sales_Amount]])</f>
        <v>131472.12</v>
      </c>
      <c r="Q544" s="11">
        <f>IF(ISBLANK(Table14[[#This Row],[Quantity_Sold]]),MEDIAN(Table14[Quantity_Sold]),Table14[[#This Row],[Quantity_Sold]])</f>
        <v>40</v>
      </c>
      <c r="R544" s="4" t="str">
        <f>TRIM(Table14[[#This Row],[Product_Category]])</f>
        <v>Clothing</v>
      </c>
      <c r="S544" s="4" t="str">
        <f>PROPER(Table14[[#This Row],[Customer_Type]])</f>
        <v>New</v>
      </c>
      <c r="T544" s="13">
        <f>IF(ISBLANK(Table14[[#This Row],[Discount]]),MEDIAN(Table14[Discount]),Table14[[#This Row],[Discount]])</f>
        <v>0.28999999999999998</v>
      </c>
    </row>
    <row r="545" spans="1:20" x14ac:dyDescent="0.3">
      <c r="A545">
        <v>1353</v>
      </c>
      <c r="B545" s="1">
        <v>45513</v>
      </c>
      <c r="C545" t="s">
        <v>13</v>
      </c>
      <c r="D545" t="s">
        <v>14</v>
      </c>
      <c r="E545">
        <v>187741.74</v>
      </c>
      <c r="F545">
        <v>38</v>
      </c>
      <c r="G545" t="s">
        <v>28</v>
      </c>
      <c r="H545" s="9">
        <v>4195.29</v>
      </c>
      <c r="I545" s="9">
        <v>5429.2</v>
      </c>
      <c r="J545" t="s">
        <v>25</v>
      </c>
      <c r="K545">
        <v>0.09</v>
      </c>
      <c r="L545" s="4" t="s">
        <v>31</v>
      </c>
      <c r="M545" s="4" t="s">
        <v>18</v>
      </c>
      <c r="N545" s="4" t="str">
        <f>IF(ISBLANK(Table14[[#This Row],[Sales_Rep]]),"Unknown",Table14[[#This Row],[Sales_Rep]])</f>
        <v>David</v>
      </c>
      <c r="O545" t="str">
        <f>PROPER(Table14[[#This Row],[Region]])</f>
        <v>East</v>
      </c>
      <c r="P545" s="9">
        <f>IF(ISBLANK(Table14[[#This Row],[Sales_Amount]]),MEDIAN(Table14[Sales_Amount]),Table14[[#This Row],[Sales_Amount]])</f>
        <v>187741.74</v>
      </c>
      <c r="Q545" s="11">
        <f>IF(ISBLANK(Table14[[#This Row],[Quantity_Sold]]),MEDIAN(Table14[Quantity_Sold]),Table14[[#This Row],[Quantity_Sold]])</f>
        <v>38</v>
      </c>
      <c r="R545" s="4" t="str">
        <f>TRIM(Table14[[#This Row],[Product_Category]])</f>
        <v>Furniture</v>
      </c>
      <c r="S545" s="4" t="str">
        <f>PROPER(Table14[[#This Row],[Customer_Type]])</f>
        <v>New</v>
      </c>
      <c r="T545" s="13">
        <f>IF(ISBLANK(Table14[[#This Row],[Discount]]),MEDIAN(Table14[Discount]),Table14[[#This Row],[Discount]])</f>
        <v>0.09</v>
      </c>
    </row>
    <row r="546" spans="1:20" x14ac:dyDescent="0.3">
      <c r="A546">
        <v>1035</v>
      </c>
      <c r="B546" s="1">
        <v>45139</v>
      </c>
      <c r="C546" t="s">
        <v>32</v>
      </c>
      <c r="D546" t="s">
        <v>27</v>
      </c>
      <c r="E546">
        <v>73137.289999999994</v>
      </c>
      <c r="F546">
        <v>44</v>
      </c>
      <c r="G546" t="s">
        <v>28</v>
      </c>
      <c r="H546" s="9">
        <v>1291.42</v>
      </c>
      <c r="I546" s="9">
        <v>1731.47</v>
      </c>
      <c r="J546" t="s">
        <v>25</v>
      </c>
      <c r="K546">
        <v>0.04</v>
      </c>
      <c r="L546" s="4" t="s">
        <v>17</v>
      </c>
      <c r="M546" s="4" t="s">
        <v>22</v>
      </c>
      <c r="N546" s="4" t="str">
        <f>IF(ISBLANK(Table14[[#This Row],[Sales_Rep]]),"Unknown",Table14[[#This Row],[Sales_Rep]])</f>
        <v>Alice</v>
      </c>
      <c r="O546" t="str">
        <f>PROPER(Table14[[#This Row],[Region]])</f>
        <v>West</v>
      </c>
      <c r="P546" s="9">
        <f>IF(ISBLANK(Table14[[#This Row],[Sales_Amount]]),MEDIAN(Table14[Sales_Amount]),Table14[[#This Row],[Sales_Amount]])</f>
        <v>73137.289999999994</v>
      </c>
      <c r="Q546" s="11">
        <f>IF(ISBLANK(Table14[[#This Row],[Quantity_Sold]]),MEDIAN(Table14[Quantity_Sold]),Table14[[#This Row],[Quantity_Sold]])</f>
        <v>44</v>
      </c>
      <c r="R546" s="4" t="str">
        <f>TRIM(Table14[[#This Row],[Product_Category]])</f>
        <v>Furniture</v>
      </c>
      <c r="S546" s="4" t="str">
        <f>PROPER(Table14[[#This Row],[Customer_Type]])</f>
        <v>New</v>
      </c>
      <c r="T546" s="13">
        <f>IF(ISBLANK(Table14[[#This Row],[Discount]]),MEDIAN(Table14[Discount]),Table14[[#This Row],[Discount]])</f>
        <v>0.04</v>
      </c>
    </row>
    <row r="547" spans="1:20" x14ac:dyDescent="0.3">
      <c r="A547">
        <v>1386</v>
      </c>
      <c r="B547" s="1">
        <v>44950</v>
      </c>
      <c r="C547" t="s">
        <v>19</v>
      </c>
      <c r="D547" t="s">
        <v>30</v>
      </c>
      <c r="E547">
        <v>4981.8599999999997</v>
      </c>
      <c r="F547">
        <v>1</v>
      </c>
      <c r="G547" t="s">
        <v>21</v>
      </c>
      <c r="H547" s="9">
        <v>3743.35</v>
      </c>
      <c r="I547" s="9">
        <v>5299.85</v>
      </c>
      <c r="J547" t="s">
        <v>16</v>
      </c>
      <c r="K547">
        <v>0.06</v>
      </c>
      <c r="L547" s="4" t="s">
        <v>17</v>
      </c>
      <c r="M547" s="4" t="s">
        <v>22</v>
      </c>
      <c r="N547" s="4" t="str">
        <f>IF(ISBLANK(Table14[[#This Row],[Sales_Rep]]),"Unknown",Table14[[#This Row],[Sales_Rep]])</f>
        <v>Eve</v>
      </c>
      <c r="O547" t="str">
        <f>PROPER(Table14[[#This Row],[Region]])</f>
        <v>South</v>
      </c>
      <c r="P547" s="9">
        <f>IF(ISBLANK(Table14[[#This Row],[Sales_Amount]]),MEDIAN(Table14[Sales_Amount]),Table14[[#This Row],[Sales_Amount]])</f>
        <v>4981.8599999999997</v>
      </c>
      <c r="Q547" s="11">
        <f>IF(ISBLANK(Table14[[#This Row],[Quantity_Sold]]),MEDIAN(Table14[Quantity_Sold]),Table14[[#This Row],[Quantity_Sold]])</f>
        <v>1</v>
      </c>
      <c r="R547" s="4" t="str">
        <f>TRIM(Table14[[#This Row],[Product_Category]])</f>
        <v>Electronics</v>
      </c>
      <c r="S547" s="4" t="str">
        <f>PROPER(Table14[[#This Row],[Customer_Type]])</f>
        <v>Returning</v>
      </c>
      <c r="T547" s="13">
        <f>IF(ISBLANK(Table14[[#This Row],[Discount]]),MEDIAN(Table14[Discount]),Table14[[#This Row],[Discount]])</f>
        <v>0.06</v>
      </c>
    </row>
    <row r="548" spans="1:20" x14ac:dyDescent="0.3">
      <c r="A548">
        <v>1281</v>
      </c>
      <c r="B548" s="1">
        <v>45083</v>
      </c>
      <c r="C548" t="s">
        <v>19</v>
      </c>
      <c r="D548" t="s">
        <v>27</v>
      </c>
      <c r="E548">
        <v>140701.78</v>
      </c>
      <c r="F548">
        <v>50</v>
      </c>
      <c r="G548" t="s">
        <v>21</v>
      </c>
      <c r="H548" s="9">
        <v>2523.6999999999998</v>
      </c>
      <c r="I548" s="9">
        <v>3310.63</v>
      </c>
      <c r="J548" t="s">
        <v>16</v>
      </c>
      <c r="K548">
        <v>0.15</v>
      </c>
      <c r="L548" s="4" t="s">
        <v>26</v>
      </c>
      <c r="M548" s="4" t="s">
        <v>22</v>
      </c>
      <c r="N548" s="4" t="str">
        <f>IF(ISBLANK(Table14[[#This Row],[Sales_Rep]]),"Unknown",Table14[[#This Row],[Sales_Rep]])</f>
        <v>Eve</v>
      </c>
      <c r="O548" t="str">
        <f>PROPER(Table14[[#This Row],[Region]])</f>
        <v>West</v>
      </c>
      <c r="P548" s="9">
        <f>IF(ISBLANK(Table14[[#This Row],[Sales_Amount]]),MEDIAN(Table14[Sales_Amount]),Table14[[#This Row],[Sales_Amount]])</f>
        <v>140701.78</v>
      </c>
      <c r="Q548" s="11">
        <f>IF(ISBLANK(Table14[[#This Row],[Quantity_Sold]]),MEDIAN(Table14[Quantity_Sold]),Table14[[#This Row],[Quantity_Sold]])</f>
        <v>50</v>
      </c>
      <c r="R548" s="4" t="str">
        <f>TRIM(Table14[[#This Row],[Product_Category]])</f>
        <v>Electronics</v>
      </c>
      <c r="S548" s="4" t="str">
        <f>PROPER(Table14[[#This Row],[Customer_Type]])</f>
        <v>Returning</v>
      </c>
      <c r="T548" s="13">
        <f>IF(ISBLANK(Table14[[#This Row],[Discount]]),MEDIAN(Table14[Discount]),Table14[[#This Row],[Discount]])</f>
        <v>0.15</v>
      </c>
    </row>
    <row r="549" spans="1:20" x14ac:dyDescent="0.3">
      <c r="A549">
        <v>1162</v>
      </c>
      <c r="B549" s="1">
        <v>44933</v>
      </c>
      <c r="C549" t="s">
        <v>29</v>
      </c>
      <c r="D549" t="s">
        <v>14</v>
      </c>
      <c r="E549">
        <v>89899.14</v>
      </c>
      <c r="F549">
        <v>44</v>
      </c>
      <c r="G549" t="s">
        <v>21</v>
      </c>
      <c r="H549" s="9">
        <v>1781.56</v>
      </c>
      <c r="I549" s="9">
        <v>2375.77</v>
      </c>
      <c r="J549" t="s">
        <v>25</v>
      </c>
      <c r="K549">
        <v>0.14000000000000001</v>
      </c>
      <c r="L549" s="4" t="s">
        <v>17</v>
      </c>
      <c r="M549" s="4" t="s">
        <v>22</v>
      </c>
      <c r="N549" s="4" t="str">
        <f>IF(ISBLANK(Table14[[#This Row],[Sales_Rep]]),"Unknown",Table14[[#This Row],[Sales_Rep]])</f>
        <v>Bob</v>
      </c>
      <c r="O549" t="str">
        <f>PROPER(Table14[[#This Row],[Region]])</f>
        <v>East</v>
      </c>
      <c r="P549" s="9">
        <f>IF(ISBLANK(Table14[[#This Row],[Sales_Amount]]),MEDIAN(Table14[Sales_Amount]),Table14[[#This Row],[Sales_Amount]])</f>
        <v>89899.14</v>
      </c>
      <c r="Q549" s="11">
        <f>IF(ISBLANK(Table14[[#This Row],[Quantity_Sold]]),MEDIAN(Table14[Quantity_Sold]),Table14[[#This Row],[Quantity_Sold]])</f>
        <v>44</v>
      </c>
      <c r="R549" s="4" t="str">
        <f>TRIM(Table14[[#This Row],[Product_Category]])</f>
        <v>Electronics</v>
      </c>
      <c r="S549" s="4" t="str">
        <f>PROPER(Table14[[#This Row],[Customer_Type]])</f>
        <v>New</v>
      </c>
      <c r="T549" s="13">
        <f>IF(ISBLANK(Table14[[#This Row],[Discount]]),MEDIAN(Table14[Discount]),Table14[[#This Row],[Discount]])</f>
        <v>0.14000000000000001</v>
      </c>
    </row>
    <row r="550" spans="1:20" x14ac:dyDescent="0.3">
      <c r="A550">
        <v>1453</v>
      </c>
      <c r="B550" s="1">
        <v>45228</v>
      </c>
      <c r="C550" t="s">
        <v>32</v>
      </c>
      <c r="D550" t="s">
        <v>27</v>
      </c>
      <c r="E550">
        <v>149848.94</v>
      </c>
      <c r="F550">
        <v>24</v>
      </c>
      <c r="G550" t="s">
        <v>21</v>
      </c>
      <c r="H550" s="9">
        <v>4599.95</v>
      </c>
      <c r="I550" s="9">
        <v>6436.81</v>
      </c>
      <c r="J550" t="s">
        <v>16</v>
      </c>
      <c r="K550">
        <v>0.03</v>
      </c>
      <c r="L550" s="4" t="s">
        <v>31</v>
      </c>
      <c r="M550" s="4" t="s">
        <v>22</v>
      </c>
      <c r="N550" s="4" t="str">
        <f>IF(ISBLANK(Table14[[#This Row],[Sales_Rep]]),"Unknown",Table14[[#This Row],[Sales_Rep]])</f>
        <v>Alice</v>
      </c>
      <c r="O550" t="str">
        <f>PROPER(Table14[[#This Row],[Region]])</f>
        <v>West</v>
      </c>
      <c r="P550" s="9">
        <f>IF(ISBLANK(Table14[[#This Row],[Sales_Amount]]),MEDIAN(Table14[Sales_Amount]),Table14[[#This Row],[Sales_Amount]])</f>
        <v>149848.94</v>
      </c>
      <c r="Q550" s="11">
        <f>IF(ISBLANK(Table14[[#This Row],[Quantity_Sold]]),MEDIAN(Table14[Quantity_Sold]),Table14[[#This Row],[Quantity_Sold]])</f>
        <v>24</v>
      </c>
      <c r="R550" s="4" t="str">
        <f>TRIM(Table14[[#This Row],[Product_Category]])</f>
        <v>Electronics</v>
      </c>
      <c r="S550" s="4" t="str">
        <f>PROPER(Table14[[#This Row],[Customer_Type]])</f>
        <v>Returning</v>
      </c>
      <c r="T550" s="13">
        <f>IF(ISBLANK(Table14[[#This Row],[Discount]]),MEDIAN(Table14[Discount]),Table14[[#This Row],[Discount]])</f>
        <v>0.03</v>
      </c>
    </row>
    <row r="551" spans="1:20" x14ac:dyDescent="0.3">
      <c r="A551">
        <v>1202</v>
      </c>
      <c r="B551" s="1">
        <v>45066</v>
      </c>
      <c r="C551" t="s">
        <v>29</v>
      </c>
      <c r="D551" t="s">
        <v>14</v>
      </c>
      <c r="E551">
        <v>15604.51</v>
      </c>
      <c r="F551">
        <v>6</v>
      </c>
      <c r="G551" t="s">
        <v>24</v>
      </c>
      <c r="H551" s="9">
        <v>3068.11</v>
      </c>
      <c r="I551" s="9">
        <v>3663.03</v>
      </c>
      <c r="J551" t="s">
        <v>25</v>
      </c>
      <c r="K551">
        <v>0.28999999999999998</v>
      </c>
      <c r="L551" s="4" t="s">
        <v>17</v>
      </c>
      <c r="M551" s="4" t="s">
        <v>22</v>
      </c>
      <c r="N551" s="4" t="str">
        <f>IF(ISBLANK(Table14[[#This Row],[Sales_Rep]]),"Unknown",Table14[[#This Row],[Sales_Rep]])</f>
        <v>Bob</v>
      </c>
      <c r="O551" t="str">
        <f>PROPER(Table14[[#This Row],[Region]])</f>
        <v>East</v>
      </c>
      <c r="P551" s="9">
        <f>IF(ISBLANK(Table14[[#This Row],[Sales_Amount]]),MEDIAN(Table14[Sales_Amount]),Table14[[#This Row],[Sales_Amount]])</f>
        <v>15604.51</v>
      </c>
      <c r="Q551" s="11">
        <f>IF(ISBLANK(Table14[[#This Row],[Quantity_Sold]]),MEDIAN(Table14[Quantity_Sold]),Table14[[#This Row],[Quantity_Sold]])</f>
        <v>6</v>
      </c>
      <c r="R551" s="4" t="str">
        <f>TRIM(Table14[[#This Row],[Product_Category]])</f>
        <v>Clothing</v>
      </c>
      <c r="S551" s="4" t="str">
        <f>PROPER(Table14[[#This Row],[Customer_Type]])</f>
        <v>New</v>
      </c>
      <c r="T551" s="13">
        <f>IF(ISBLANK(Table14[[#This Row],[Discount]]),MEDIAN(Table14[Discount]),Table14[[#This Row],[Discount]])</f>
        <v>0.28999999999999998</v>
      </c>
    </row>
    <row r="552" spans="1:20" x14ac:dyDescent="0.3">
      <c r="A552">
        <v>1048</v>
      </c>
      <c r="B552" s="1">
        <v>45464</v>
      </c>
      <c r="C552" t="s">
        <v>23</v>
      </c>
      <c r="D552" t="s">
        <v>20</v>
      </c>
      <c r="E552">
        <v>235134.22</v>
      </c>
      <c r="F552">
        <v>35</v>
      </c>
      <c r="G552" t="s">
        <v>28</v>
      </c>
      <c r="H552" s="9">
        <v>4989.21</v>
      </c>
      <c r="I552" s="9">
        <v>7382.55</v>
      </c>
      <c r="J552" t="s">
        <v>25</v>
      </c>
      <c r="K552">
        <v>0.09</v>
      </c>
      <c r="L552" s="4" t="s">
        <v>26</v>
      </c>
      <c r="M552" s="4" t="s">
        <v>22</v>
      </c>
      <c r="N552" s="4" t="str">
        <f>IF(ISBLANK(Table14[[#This Row],[Sales_Rep]]),"Unknown",Table14[[#This Row],[Sales_Rep]])</f>
        <v>Charlie</v>
      </c>
      <c r="O552" t="str">
        <f>PROPER(Table14[[#This Row],[Region]])</f>
        <v>North</v>
      </c>
      <c r="P552" s="9">
        <f>IF(ISBLANK(Table14[[#This Row],[Sales_Amount]]),MEDIAN(Table14[Sales_Amount]),Table14[[#This Row],[Sales_Amount]])</f>
        <v>235134.22</v>
      </c>
      <c r="Q552" s="11">
        <f>IF(ISBLANK(Table14[[#This Row],[Quantity_Sold]]),MEDIAN(Table14[Quantity_Sold]),Table14[[#This Row],[Quantity_Sold]])</f>
        <v>35</v>
      </c>
      <c r="R552" s="4" t="str">
        <f>TRIM(Table14[[#This Row],[Product_Category]])</f>
        <v>Furniture</v>
      </c>
      <c r="S552" s="4" t="str">
        <f>PROPER(Table14[[#This Row],[Customer_Type]])</f>
        <v>New</v>
      </c>
      <c r="T552" s="13">
        <f>IF(ISBLANK(Table14[[#This Row],[Discount]]),MEDIAN(Table14[Discount]),Table14[[#This Row],[Discount]])</f>
        <v>0.09</v>
      </c>
    </row>
    <row r="553" spans="1:20" x14ac:dyDescent="0.3">
      <c r="A553">
        <v>1364</v>
      </c>
      <c r="B553" s="1">
        <v>45472</v>
      </c>
      <c r="C553" t="s">
        <v>29</v>
      </c>
      <c r="D553" t="s">
        <v>14</v>
      </c>
      <c r="E553">
        <v>213829.32</v>
      </c>
      <c r="F553">
        <v>46</v>
      </c>
      <c r="G553" t="s">
        <v>15</v>
      </c>
      <c r="H553" s="9">
        <v>3834.96</v>
      </c>
      <c r="I553" s="9">
        <v>4743.33</v>
      </c>
      <c r="J553" t="s">
        <v>25</v>
      </c>
      <c r="K553">
        <v>0.02</v>
      </c>
      <c r="L553" s="4" t="s">
        <v>31</v>
      </c>
      <c r="M553" s="4" t="s">
        <v>22</v>
      </c>
      <c r="N553" s="4" t="str">
        <f>IF(ISBLANK(Table14[[#This Row],[Sales_Rep]]),"Unknown",Table14[[#This Row],[Sales_Rep]])</f>
        <v>Bob</v>
      </c>
      <c r="O553" t="str">
        <f>PROPER(Table14[[#This Row],[Region]])</f>
        <v>East</v>
      </c>
      <c r="P553" s="9">
        <f>IF(ISBLANK(Table14[[#This Row],[Sales_Amount]]),MEDIAN(Table14[Sales_Amount]),Table14[[#This Row],[Sales_Amount]])</f>
        <v>213829.32</v>
      </c>
      <c r="Q553" s="11">
        <f>IF(ISBLANK(Table14[[#This Row],[Quantity_Sold]]),MEDIAN(Table14[Quantity_Sold]),Table14[[#This Row],[Quantity_Sold]])</f>
        <v>46</v>
      </c>
      <c r="R553" s="4" t="str">
        <f>TRIM(Table14[[#This Row],[Product_Category]])</f>
        <v>Food</v>
      </c>
      <c r="S553" s="4" t="str">
        <f>PROPER(Table14[[#This Row],[Customer_Type]])</f>
        <v>New</v>
      </c>
      <c r="T553" s="13">
        <f>IF(ISBLANK(Table14[[#This Row],[Discount]]),MEDIAN(Table14[Discount]),Table14[[#This Row],[Discount]])</f>
        <v>0.02</v>
      </c>
    </row>
    <row r="554" spans="1:20" x14ac:dyDescent="0.3">
      <c r="A554">
        <v>1339</v>
      </c>
      <c r="B554" s="1">
        <v>45543</v>
      </c>
      <c r="C554" t="s">
        <v>29</v>
      </c>
      <c r="D554" t="s">
        <v>27</v>
      </c>
      <c r="E554">
        <v>146145.60000000001</v>
      </c>
      <c r="F554">
        <v>41</v>
      </c>
      <c r="G554" t="s">
        <v>28</v>
      </c>
      <c r="H554" s="9">
        <v>2761.67</v>
      </c>
      <c r="I554" s="9">
        <v>3674.77</v>
      </c>
      <c r="J554" t="s">
        <v>25</v>
      </c>
      <c r="K554">
        <v>0.03</v>
      </c>
      <c r="L554" s="4" t="s">
        <v>17</v>
      </c>
      <c r="M554" s="4" t="s">
        <v>18</v>
      </c>
      <c r="N554" s="4" t="str">
        <f>IF(ISBLANK(Table14[[#This Row],[Sales_Rep]]),"Unknown",Table14[[#This Row],[Sales_Rep]])</f>
        <v>Bob</v>
      </c>
      <c r="O554" t="str">
        <f>PROPER(Table14[[#This Row],[Region]])</f>
        <v>West</v>
      </c>
      <c r="P554" s="9">
        <f>IF(ISBLANK(Table14[[#This Row],[Sales_Amount]]),MEDIAN(Table14[Sales_Amount]),Table14[[#This Row],[Sales_Amount]])</f>
        <v>146145.60000000001</v>
      </c>
      <c r="Q554" s="11">
        <f>IF(ISBLANK(Table14[[#This Row],[Quantity_Sold]]),MEDIAN(Table14[Quantity_Sold]),Table14[[#This Row],[Quantity_Sold]])</f>
        <v>41</v>
      </c>
      <c r="R554" s="4" t="str">
        <f>TRIM(Table14[[#This Row],[Product_Category]])</f>
        <v>Furniture</v>
      </c>
      <c r="S554" s="4" t="str">
        <f>PROPER(Table14[[#This Row],[Customer_Type]])</f>
        <v>New</v>
      </c>
      <c r="T554" s="13">
        <f>IF(ISBLANK(Table14[[#This Row],[Discount]]),MEDIAN(Table14[Discount]),Table14[[#This Row],[Discount]])</f>
        <v>0.03</v>
      </c>
    </row>
    <row r="555" spans="1:20" x14ac:dyDescent="0.3">
      <c r="A555">
        <v>1022</v>
      </c>
      <c r="B555" s="1">
        <v>45209</v>
      </c>
      <c r="C555" t="s">
        <v>19</v>
      </c>
      <c r="D555" t="s">
        <v>20</v>
      </c>
      <c r="E555">
        <v>46412.1</v>
      </c>
      <c r="F555">
        <v>11</v>
      </c>
      <c r="G555" t="s">
        <v>24</v>
      </c>
      <c r="H555" s="9">
        <v>4391.91</v>
      </c>
      <c r="I555" s="9">
        <v>5208.99</v>
      </c>
      <c r="J555" t="s">
        <v>16</v>
      </c>
      <c r="K555">
        <v>0.19</v>
      </c>
      <c r="L555" s="4" t="s">
        <v>26</v>
      </c>
      <c r="M555" s="4" t="s">
        <v>22</v>
      </c>
      <c r="N555" s="4" t="str">
        <f>IF(ISBLANK(Table14[[#This Row],[Sales_Rep]]),"Unknown",Table14[[#This Row],[Sales_Rep]])</f>
        <v>Eve</v>
      </c>
      <c r="O555" t="str">
        <f>PROPER(Table14[[#This Row],[Region]])</f>
        <v>North</v>
      </c>
      <c r="P555" s="9">
        <f>IF(ISBLANK(Table14[[#This Row],[Sales_Amount]]),MEDIAN(Table14[Sales_Amount]),Table14[[#This Row],[Sales_Amount]])</f>
        <v>46412.1</v>
      </c>
      <c r="Q555" s="11">
        <f>IF(ISBLANK(Table14[[#This Row],[Quantity_Sold]]),MEDIAN(Table14[Quantity_Sold]),Table14[[#This Row],[Quantity_Sold]])</f>
        <v>11</v>
      </c>
      <c r="R555" s="4" t="str">
        <f>TRIM(Table14[[#This Row],[Product_Category]])</f>
        <v>Clothing</v>
      </c>
      <c r="S555" s="4" t="str">
        <f>PROPER(Table14[[#This Row],[Customer_Type]])</f>
        <v>Returning</v>
      </c>
      <c r="T555" s="13">
        <f>IF(ISBLANK(Table14[[#This Row],[Discount]]),MEDIAN(Table14[Discount]),Table14[[#This Row],[Discount]])</f>
        <v>0.19</v>
      </c>
    </row>
    <row r="556" spans="1:20" x14ac:dyDescent="0.3">
      <c r="A556">
        <v>1007</v>
      </c>
      <c r="B556" s="1">
        <v>44971</v>
      </c>
      <c r="C556" t="s">
        <v>19</v>
      </c>
      <c r="D556" t="s">
        <v>30</v>
      </c>
      <c r="E556">
        <v>96487.66</v>
      </c>
      <c r="F556">
        <v>49</v>
      </c>
      <c r="G556" t="s">
        <v>15</v>
      </c>
      <c r="H556" s="9">
        <v>2231.96</v>
      </c>
      <c r="I556" s="9">
        <v>2461.42</v>
      </c>
      <c r="J556" t="s">
        <v>25</v>
      </c>
      <c r="K556">
        <v>0.2</v>
      </c>
      <c r="L556" s="4" t="s">
        <v>17</v>
      </c>
      <c r="M556" s="4" t="s">
        <v>22</v>
      </c>
      <c r="N556" s="4" t="str">
        <f>IF(ISBLANK(Table14[[#This Row],[Sales_Rep]]),"Unknown",Table14[[#This Row],[Sales_Rep]])</f>
        <v>Eve</v>
      </c>
      <c r="O556" t="str">
        <f>PROPER(Table14[[#This Row],[Region]])</f>
        <v>South</v>
      </c>
      <c r="P556" s="9">
        <f>IF(ISBLANK(Table14[[#This Row],[Sales_Amount]]),MEDIAN(Table14[Sales_Amount]),Table14[[#This Row],[Sales_Amount]])</f>
        <v>96487.66</v>
      </c>
      <c r="Q556" s="11">
        <f>IF(ISBLANK(Table14[[#This Row],[Quantity_Sold]]),MEDIAN(Table14[Quantity_Sold]),Table14[[#This Row],[Quantity_Sold]])</f>
        <v>49</v>
      </c>
      <c r="R556" s="4" t="str">
        <f>TRIM(Table14[[#This Row],[Product_Category]])</f>
        <v>Food</v>
      </c>
      <c r="S556" s="4" t="str">
        <f>PROPER(Table14[[#This Row],[Customer_Type]])</f>
        <v>New</v>
      </c>
      <c r="T556" s="13">
        <f>IF(ISBLANK(Table14[[#This Row],[Discount]]),MEDIAN(Table14[Discount]),Table14[[#This Row],[Discount]])</f>
        <v>0.2</v>
      </c>
    </row>
    <row r="557" spans="1:20" x14ac:dyDescent="0.3">
      <c r="A557">
        <v>1324</v>
      </c>
      <c r="B557" s="1">
        <v>45632</v>
      </c>
      <c r="C557" t="s">
        <v>19</v>
      </c>
      <c r="D557" t="s">
        <v>20</v>
      </c>
      <c r="E557">
        <v>39660.79</v>
      </c>
      <c r="F557">
        <v>20</v>
      </c>
      <c r="G557" t="s">
        <v>21</v>
      </c>
      <c r="H557" s="9">
        <v>1421.46</v>
      </c>
      <c r="I557" s="9">
        <v>2003.07</v>
      </c>
      <c r="J557" t="s">
        <v>16</v>
      </c>
      <c r="K557">
        <v>0.01</v>
      </c>
      <c r="L557" s="4" t="s">
        <v>26</v>
      </c>
      <c r="M557" s="4" t="s">
        <v>18</v>
      </c>
      <c r="N557" s="4" t="str">
        <f>IF(ISBLANK(Table14[[#This Row],[Sales_Rep]]),"Unknown",Table14[[#This Row],[Sales_Rep]])</f>
        <v>Eve</v>
      </c>
      <c r="O557" t="str">
        <f>PROPER(Table14[[#This Row],[Region]])</f>
        <v>North</v>
      </c>
      <c r="P557" s="9">
        <f>IF(ISBLANK(Table14[[#This Row],[Sales_Amount]]),MEDIAN(Table14[Sales_Amount]),Table14[[#This Row],[Sales_Amount]])</f>
        <v>39660.79</v>
      </c>
      <c r="Q557" s="11">
        <f>IF(ISBLANK(Table14[[#This Row],[Quantity_Sold]]),MEDIAN(Table14[Quantity_Sold]),Table14[[#This Row],[Quantity_Sold]])</f>
        <v>20</v>
      </c>
      <c r="R557" s="4" t="str">
        <f>TRIM(Table14[[#This Row],[Product_Category]])</f>
        <v>Electronics</v>
      </c>
      <c r="S557" s="4" t="str">
        <f>PROPER(Table14[[#This Row],[Customer_Type]])</f>
        <v>Returning</v>
      </c>
      <c r="T557" s="13">
        <f>IF(ISBLANK(Table14[[#This Row],[Discount]]),MEDIAN(Table14[Discount]),Table14[[#This Row],[Discount]])</f>
        <v>0.01</v>
      </c>
    </row>
    <row r="558" spans="1:20" x14ac:dyDescent="0.3">
      <c r="A558">
        <v>1258</v>
      </c>
      <c r="B558" s="1">
        <v>45270</v>
      </c>
      <c r="C558" t="s">
        <v>23</v>
      </c>
      <c r="D558" t="s">
        <v>14</v>
      </c>
      <c r="E558">
        <v>215530.6</v>
      </c>
      <c r="F558">
        <v>38</v>
      </c>
      <c r="G558" t="s">
        <v>24</v>
      </c>
      <c r="H558" s="9">
        <v>4255.41</v>
      </c>
      <c r="I558" s="9">
        <v>5787.61</v>
      </c>
      <c r="J558" t="s">
        <v>16</v>
      </c>
      <c r="K558">
        <v>0.02</v>
      </c>
      <c r="L558" s="4" t="s">
        <v>17</v>
      </c>
      <c r="M558" s="4" t="s">
        <v>18</v>
      </c>
      <c r="N558" s="4" t="str">
        <f>IF(ISBLANK(Table14[[#This Row],[Sales_Rep]]),"Unknown",Table14[[#This Row],[Sales_Rep]])</f>
        <v>Charlie</v>
      </c>
      <c r="O558" t="str">
        <f>PROPER(Table14[[#This Row],[Region]])</f>
        <v>East</v>
      </c>
      <c r="P558" s="9">
        <f>IF(ISBLANK(Table14[[#This Row],[Sales_Amount]]),MEDIAN(Table14[Sales_Amount]),Table14[[#This Row],[Sales_Amount]])</f>
        <v>215530.6</v>
      </c>
      <c r="Q558" s="11">
        <f>IF(ISBLANK(Table14[[#This Row],[Quantity_Sold]]),MEDIAN(Table14[Quantity_Sold]),Table14[[#This Row],[Quantity_Sold]])</f>
        <v>38</v>
      </c>
      <c r="R558" s="4" t="str">
        <f>TRIM(Table14[[#This Row],[Product_Category]])</f>
        <v>Clothing</v>
      </c>
      <c r="S558" s="4" t="str">
        <f>PROPER(Table14[[#This Row],[Customer_Type]])</f>
        <v>Returning</v>
      </c>
      <c r="T558" s="13">
        <f>IF(ISBLANK(Table14[[#This Row],[Discount]]),MEDIAN(Table14[Discount]),Table14[[#This Row],[Discount]])</f>
        <v>0.02</v>
      </c>
    </row>
    <row r="559" spans="1:20" x14ac:dyDescent="0.3">
      <c r="A559">
        <v>1086</v>
      </c>
      <c r="B559" s="1">
        <v>45138</v>
      </c>
      <c r="C559" t="s">
        <v>19</v>
      </c>
      <c r="D559" t="s">
        <v>30</v>
      </c>
      <c r="E559">
        <v>22629.71</v>
      </c>
      <c r="F559">
        <v>40</v>
      </c>
      <c r="G559" t="s">
        <v>28</v>
      </c>
      <c r="H559" s="9">
        <v>616.12</v>
      </c>
      <c r="I559" s="9">
        <v>716.13</v>
      </c>
      <c r="J559" t="s">
        <v>16</v>
      </c>
      <c r="K559">
        <v>0.21</v>
      </c>
      <c r="L559" s="4" t="s">
        <v>26</v>
      </c>
      <c r="M559" s="4" t="s">
        <v>22</v>
      </c>
      <c r="N559" s="4" t="str">
        <f>IF(ISBLANK(Table14[[#This Row],[Sales_Rep]]),"Unknown",Table14[[#This Row],[Sales_Rep]])</f>
        <v>Eve</v>
      </c>
      <c r="O559" t="str">
        <f>PROPER(Table14[[#This Row],[Region]])</f>
        <v>South</v>
      </c>
      <c r="P559" s="9">
        <f>IF(ISBLANK(Table14[[#This Row],[Sales_Amount]]),MEDIAN(Table14[Sales_Amount]),Table14[[#This Row],[Sales_Amount]])</f>
        <v>22629.71</v>
      </c>
      <c r="Q559" s="11">
        <f>IF(ISBLANK(Table14[[#This Row],[Quantity_Sold]]),MEDIAN(Table14[Quantity_Sold]),Table14[[#This Row],[Quantity_Sold]])</f>
        <v>40</v>
      </c>
      <c r="R559" s="4" t="str">
        <f>TRIM(Table14[[#This Row],[Product_Category]])</f>
        <v>Furniture</v>
      </c>
      <c r="S559" s="4" t="str">
        <f>PROPER(Table14[[#This Row],[Customer_Type]])</f>
        <v>Returning</v>
      </c>
      <c r="T559" s="13">
        <f>IF(ISBLANK(Table14[[#This Row],[Discount]]),MEDIAN(Table14[Discount]),Table14[[#This Row],[Discount]])</f>
        <v>0.21</v>
      </c>
    </row>
    <row r="560" spans="1:20" x14ac:dyDescent="0.3">
      <c r="A560">
        <v>1484</v>
      </c>
      <c r="B560" s="1">
        <v>45441</v>
      </c>
      <c r="C560" t="s">
        <v>32</v>
      </c>
      <c r="D560" t="s">
        <v>27</v>
      </c>
      <c r="E560">
        <v>41768.589999999997</v>
      </c>
      <c r="F560">
        <v>10</v>
      </c>
      <c r="G560" t="s">
        <v>15</v>
      </c>
      <c r="H560" s="9">
        <v>4162.3100000000004</v>
      </c>
      <c r="I560" s="9">
        <v>5093.7299999999996</v>
      </c>
      <c r="J560" t="s">
        <v>25</v>
      </c>
      <c r="K560">
        <v>0.18</v>
      </c>
      <c r="L560" s="4" t="s">
        <v>31</v>
      </c>
      <c r="M560" s="4" t="s">
        <v>18</v>
      </c>
      <c r="N560" s="4" t="str">
        <f>IF(ISBLANK(Table14[[#This Row],[Sales_Rep]]),"Unknown",Table14[[#This Row],[Sales_Rep]])</f>
        <v>Alice</v>
      </c>
      <c r="O560" t="str">
        <f>PROPER(Table14[[#This Row],[Region]])</f>
        <v>West</v>
      </c>
      <c r="P560" s="9">
        <f>IF(ISBLANK(Table14[[#This Row],[Sales_Amount]]),MEDIAN(Table14[Sales_Amount]),Table14[[#This Row],[Sales_Amount]])</f>
        <v>41768.589999999997</v>
      </c>
      <c r="Q560" s="11">
        <f>IF(ISBLANK(Table14[[#This Row],[Quantity_Sold]]),MEDIAN(Table14[Quantity_Sold]),Table14[[#This Row],[Quantity_Sold]])</f>
        <v>10</v>
      </c>
      <c r="R560" s="4" t="str">
        <f>TRIM(Table14[[#This Row],[Product_Category]])</f>
        <v>Food</v>
      </c>
      <c r="S560" s="4" t="str">
        <f>PROPER(Table14[[#This Row],[Customer_Type]])</f>
        <v>New</v>
      </c>
      <c r="T560" s="13">
        <f>IF(ISBLANK(Table14[[#This Row],[Discount]]),MEDIAN(Table14[Discount]),Table14[[#This Row],[Discount]])</f>
        <v>0.18</v>
      </c>
    </row>
    <row r="561" spans="1:20" x14ac:dyDescent="0.3">
      <c r="A561">
        <v>1101</v>
      </c>
      <c r="B561" s="1">
        <v>45364</v>
      </c>
      <c r="C561" t="s">
        <v>13</v>
      </c>
      <c r="D561" t="s">
        <v>27</v>
      </c>
      <c r="E561">
        <v>64273.64</v>
      </c>
      <c r="F561">
        <v>12</v>
      </c>
      <c r="G561" t="s">
        <v>24</v>
      </c>
      <c r="H561" s="9">
        <v>3791.4</v>
      </c>
      <c r="I561" s="9">
        <v>5521.79</v>
      </c>
      <c r="J561" t="s">
        <v>25</v>
      </c>
      <c r="K561">
        <v>0.03</v>
      </c>
      <c r="L561" s="4" t="s">
        <v>17</v>
      </c>
      <c r="M561" s="4" t="s">
        <v>22</v>
      </c>
      <c r="N561" s="4" t="str">
        <f>IF(ISBLANK(Table14[[#This Row],[Sales_Rep]]),"Unknown",Table14[[#This Row],[Sales_Rep]])</f>
        <v>David</v>
      </c>
      <c r="O561" t="str">
        <f>PROPER(Table14[[#This Row],[Region]])</f>
        <v>West</v>
      </c>
      <c r="P561" s="9">
        <f>IF(ISBLANK(Table14[[#This Row],[Sales_Amount]]),MEDIAN(Table14[Sales_Amount]),Table14[[#This Row],[Sales_Amount]])</f>
        <v>64273.64</v>
      </c>
      <c r="Q561" s="11">
        <f>IF(ISBLANK(Table14[[#This Row],[Quantity_Sold]]),MEDIAN(Table14[Quantity_Sold]),Table14[[#This Row],[Quantity_Sold]])</f>
        <v>12</v>
      </c>
      <c r="R561" s="4" t="str">
        <f>TRIM(Table14[[#This Row],[Product_Category]])</f>
        <v>Clothing</v>
      </c>
      <c r="S561" s="4" t="str">
        <f>PROPER(Table14[[#This Row],[Customer_Type]])</f>
        <v>New</v>
      </c>
      <c r="T561" s="13">
        <f>IF(ISBLANK(Table14[[#This Row],[Discount]]),MEDIAN(Table14[Discount]),Table14[[#This Row],[Discount]])</f>
        <v>0.03</v>
      </c>
    </row>
    <row r="562" spans="1:20" x14ac:dyDescent="0.3">
      <c r="A562">
        <v>1366</v>
      </c>
      <c r="B562" s="1">
        <v>45239</v>
      </c>
      <c r="C562" t="s">
        <v>32</v>
      </c>
      <c r="D562" t="s">
        <v>30</v>
      </c>
      <c r="E562">
        <v>123100.56</v>
      </c>
      <c r="F562">
        <v>33</v>
      </c>
      <c r="G562" t="s">
        <v>28</v>
      </c>
      <c r="H562" s="9">
        <v>4031.08</v>
      </c>
      <c r="I562" s="9">
        <v>4973.76</v>
      </c>
      <c r="J562" t="s">
        <v>25</v>
      </c>
      <c r="K562">
        <v>0.25</v>
      </c>
      <c r="L562" s="4" t="s">
        <v>17</v>
      </c>
      <c r="M562" s="4" t="s">
        <v>22</v>
      </c>
      <c r="N562" s="4" t="str">
        <f>IF(ISBLANK(Table14[[#This Row],[Sales_Rep]]),"Unknown",Table14[[#This Row],[Sales_Rep]])</f>
        <v>Alice</v>
      </c>
      <c r="O562" t="str">
        <f>PROPER(Table14[[#This Row],[Region]])</f>
        <v>South</v>
      </c>
      <c r="P562" s="9">
        <f>IF(ISBLANK(Table14[[#This Row],[Sales_Amount]]),MEDIAN(Table14[Sales_Amount]),Table14[[#This Row],[Sales_Amount]])</f>
        <v>123100.56</v>
      </c>
      <c r="Q562" s="11">
        <f>IF(ISBLANK(Table14[[#This Row],[Quantity_Sold]]),MEDIAN(Table14[Quantity_Sold]),Table14[[#This Row],[Quantity_Sold]])</f>
        <v>33</v>
      </c>
      <c r="R562" s="4" t="str">
        <f>TRIM(Table14[[#This Row],[Product_Category]])</f>
        <v>Furniture</v>
      </c>
      <c r="S562" s="4" t="str">
        <f>PROPER(Table14[[#This Row],[Customer_Type]])</f>
        <v>New</v>
      </c>
      <c r="T562" s="13">
        <f>IF(ISBLANK(Table14[[#This Row],[Discount]]),MEDIAN(Table14[Discount]),Table14[[#This Row],[Discount]])</f>
        <v>0.25</v>
      </c>
    </row>
    <row r="563" spans="1:20" x14ac:dyDescent="0.3">
      <c r="A563">
        <v>1225</v>
      </c>
      <c r="B563" s="1">
        <v>45216</v>
      </c>
      <c r="C563" t="s">
        <v>32</v>
      </c>
      <c r="D563" t="s">
        <v>27</v>
      </c>
      <c r="E563">
        <v>7505.33</v>
      </c>
      <c r="F563">
        <v>19</v>
      </c>
      <c r="G563" t="s">
        <v>15</v>
      </c>
      <c r="H563" s="9">
        <v>331.89</v>
      </c>
      <c r="I563" s="9">
        <v>424.75</v>
      </c>
      <c r="J563" t="s">
        <v>16</v>
      </c>
      <c r="K563">
        <v>7.0000000000000007E-2</v>
      </c>
      <c r="L563" s="4" t="s">
        <v>31</v>
      </c>
      <c r="M563" s="4" t="s">
        <v>18</v>
      </c>
      <c r="N563" s="4" t="str">
        <f>IF(ISBLANK(Table14[[#This Row],[Sales_Rep]]),"Unknown",Table14[[#This Row],[Sales_Rep]])</f>
        <v>Alice</v>
      </c>
      <c r="O563" t="str">
        <f>PROPER(Table14[[#This Row],[Region]])</f>
        <v>West</v>
      </c>
      <c r="P563" s="9">
        <f>IF(ISBLANK(Table14[[#This Row],[Sales_Amount]]),MEDIAN(Table14[Sales_Amount]),Table14[[#This Row],[Sales_Amount]])</f>
        <v>7505.33</v>
      </c>
      <c r="Q563" s="11">
        <f>IF(ISBLANK(Table14[[#This Row],[Quantity_Sold]]),MEDIAN(Table14[Quantity_Sold]),Table14[[#This Row],[Quantity_Sold]])</f>
        <v>19</v>
      </c>
      <c r="R563" s="4" t="str">
        <f>TRIM(Table14[[#This Row],[Product_Category]])</f>
        <v>Food</v>
      </c>
      <c r="S563" s="4" t="str">
        <f>PROPER(Table14[[#This Row],[Customer_Type]])</f>
        <v>Returning</v>
      </c>
      <c r="T563" s="13">
        <f>IF(ISBLANK(Table14[[#This Row],[Discount]]),MEDIAN(Table14[Discount]),Table14[[#This Row],[Discount]])</f>
        <v>7.0000000000000007E-2</v>
      </c>
    </row>
    <row r="564" spans="1:20" x14ac:dyDescent="0.3">
      <c r="A564">
        <v>1214</v>
      </c>
      <c r="B564" s="1">
        <v>45146</v>
      </c>
      <c r="C564" t="s">
        <v>19</v>
      </c>
      <c r="D564" t="s">
        <v>14</v>
      </c>
      <c r="E564">
        <v>29323.99</v>
      </c>
      <c r="F564">
        <v>19</v>
      </c>
      <c r="G564" t="s">
        <v>15</v>
      </c>
      <c r="H564" s="9">
        <v>1484.38</v>
      </c>
      <c r="I564" s="9">
        <v>1929.21</v>
      </c>
      <c r="J564" t="s">
        <v>25</v>
      </c>
      <c r="K564">
        <v>0.2</v>
      </c>
      <c r="L564" s="4" t="s">
        <v>17</v>
      </c>
      <c r="M564" s="4" t="s">
        <v>18</v>
      </c>
      <c r="N564" s="4" t="str">
        <f>IF(ISBLANK(Table14[[#This Row],[Sales_Rep]]),"Unknown",Table14[[#This Row],[Sales_Rep]])</f>
        <v>Eve</v>
      </c>
      <c r="O564" t="str">
        <f>PROPER(Table14[[#This Row],[Region]])</f>
        <v>East</v>
      </c>
      <c r="P564" s="9">
        <f>IF(ISBLANK(Table14[[#This Row],[Sales_Amount]]),MEDIAN(Table14[Sales_Amount]),Table14[[#This Row],[Sales_Amount]])</f>
        <v>29323.99</v>
      </c>
      <c r="Q564" s="11">
        <f>IF(ISBLANK(Table14[[#This Row],[Quantity_Sold]]),MEDIAN(Table14[Quantity_Sold]),Table14[[#This Row],[Quantity_Sold]])</f>
        <v>19</v>
      </c>
      <c r="R564" s="4" t="str">
        <f>TRIM(Table14[[#This Row],[Product_Category]])</f>
        <v>Food</v>
      </c>
      <c r="S564" s="4" t="str">
        <f>PROPER(Table14[[#This Row],[Customer_Type]])</f>
        <v>New</v>
      </c>
      <c r="T564" s="13">
        <f>IF(ISBLANK(Table14[[#This Row],[Discount]]),MEDIAN(Table14[Discount]),Table14[[#This Row],[Discount]])</f>
        <v>0.2</v>
      </c>
    </row>
    <row r="565" spans="1:20" x14ac:dyDescent="0.3">
      <c r="A565">
        <v>1253</v>
      </c>
      <c r="B565" s="1">
        <v>45261</v>
      </c>
      <c r="C565" t="s">
        <v>13</v>
      </c>
      <c r="D565" t="s">
        <v>14</v>
      </c>
      <c r="E565">
        <v>928.74</v>
      </c>
      <c r="F565">
        <v>2</v>
      </c>
      <c r="G565" t="s">
        <v>21</v>
      </c>
      <c r="H565" s="9">
        <v>461.27</v>
      </c>
      <c r="I565" s="9">
        <v>627.53</v>
      </c>
      <c r="J565" t="s">
        <v>16</v>
      </c>
      <c r="K565">
        <v>0.26</v>
      </c>
      <c r="L565" s="4" t="s">
        <v>17</v>
      </c>
      <c r="M565" s="4" t="s">
        <v>22</v>
      </c>
      <c r="N565" s="4" t="str">
        <f>IF(ISBLANK(Table14[[#This Row],[Sales_Rep]]),"Unknown",Table14[[#This Row],[Sales_Rep]])</f>
        <v>David</v>
      </c>
      <c r="O565" t="str">
        <f>PROPER(Table14[[#This Row],[Region]])</f>
        <v>East</v>
      </c>
      <c r="P565" s="9">
        <f>IF(ISBLANK(Table14[[#This Row],[Sales_Amount]]),MEDIAN(Table14[Sales_Amount]),Table14[[#This Row],[Sales_Amount]])</f>
        <v>928.74</v>
      </c>
      <c r="Q565" s="11">
        <f>IF(ISBLANK(Table14[[#This Row],[Quantity_Sold]]),MEDIAN(Table14[Quantity_Sold]),Table14[[#This Row],[Quantity_Sold]])</f>
        <v>2</v>
      </c>
      <c r="R565" s="4" t="str">
        <f>TRIM(Table14[[#This Row],[Product_Category]])</f>
        <v>Electronics</v>
      </c>
      <c r="S565" s="4" t="str">
        <f>PROPER(Table14[[#This Row],[Customer_Type]])</f>
        <v>Returning</v>
      </c>
      <c r="T565" s="13">
        <f>IF(ISBLANK(Table14[[#This Row],[Discount]]),MEDIAN(Table14[Discount]),Table14[[#This Row],[Discount]])</f>
        <v>0.26</v>
      </c>
    </row>
    <row r="566" spans="1:20" x14ac:dyDescent="0.3">
      <c r="A566">
        <v>1187</v>
      </c>
      <c r="B566" s="1">
        <v>45616</v>
      </c>
      <c r="C566" t="s">
        <v>13</v>
      </c>
      <c r="D566" t="s">
        <v>27</v>
      </c>
      <c r="E566">
        <v>139429.9</v>
      </c>
      <c r="F566">
        <v>24</v>
      </c>
      <c r="G566" t="s">
        <v>21</v>
      </c>
      <c r="H566" s="9">
        <v>4228.09</v>
      </c>
      <c r="I566" s="9">
        <v>6314.76</v>
      </c>
      <c r="J566" t="s">
        <v>16</v>
      </c>
      <c r="K566">
        <v>0.08</v>
      </c>
      <c r="L566" s="4" t="s">
        <v>26</v>
      </c>
      <c r="M566" s="4" t="s">
        <v>18</v>
      </c>
      <c r="N566" s="4" t="str">
        <f>IF(ISBLANK(Table14[[#This Row],[Sales_Rep]]),"Unknown",Table14[[#This Row],[Sales_Rep]])</f>
        <v>David</v>
      </c>
      <c r="O566" t="str">
        <f>PROPER(Table14[[#This Row],[Region]])</f>
        <v>West</v>
      </c>
      <c r="P566" s="9">
        <f>IF(ISBLANK(Table14[[#This Row],[Sales_Amount]]),MEDIAN(Table14[Sales_Amount]),Table14[[#This Row],[Sales_Amount]])</f>
        <v>139429.9</v>
      </c>
      <c r="Q566" s="11">
        <f>IF(ISBLANK(Table14[[#This Row],[Quantity_Sold]]),MEDIAN(Table14[Quantity_Sold]),Table14[[#This Row],[Quantity_Sold]])</f>
        <v>24</v>
      </c>
      <c r="R566" s="4" t="str">
        <f>TRIM(Table14[[#This Row],[Product_Category]])</f>
        <v>Electronics</v>
      </c>
      <c r="S566" s="4" t="str">
        <f>PROPER(Table14[[#This Row],[Customer_Type]])</f>
        <v>Returning</v>
      </c>
      <c r="T566" s="13">
        <f>IF(ISBLANK(Table14[[#This Row],[Discount]]),MEDIAN(Table14[Discount]),Table14[[#This Row],[Discount]])</f>
        <v>0.08</v>
      </c>
    </row>
    <row r="567" spans="1:20" x14ac:dyDescent="0.3">
      <c r="A567">
        <v>1281</v>
      </c>
      <c r="B567" s="1">
        <v>45490</v>
      </c>
      <c r="C567" t="s">
        <v>13</v>
      </c>
      <c r="D567" t="s">
        <v>20</v>
      </c>
      <c r="E567">
        <v>66323.399999999994</v>
      </c>
      <c r="F567">
        <v>19</v>
      </c>
      <c r="G567" t="s">
        <v>15</v>
      </c>
      <c r="H567" s="9">
        <v>3249.67</v>
      </c>
      <c r="I567" s="9">
        <v>3835.94</v>
      </c>
      <c r="J567" t="s">
        <v>16</v>
      </c>
      <c r="K567">
        <v>0.09</v>
      </c>
      <c r="L567" s="4" t="s">
        <v>17</v>
      </c>
      <c r="M567" s="4" t="s">
        <v>18</v>
      </c>
      <c r="N567" s="4" t="str">
        <f>IF(ISBLANK(Table14[[#This Row],[Sales_Rep]]),"Unknown",Table14[[#This Row],[Sales_Rep]])</f>
        <v>David</v>
      </c>
      <c r="O567" t="str">
        <f>PROPER(Table14[[#This Row],[Region]])</f>
        <v>North</v>
      </c>
      <c r="P567" s="9">
        <f>IF(ISBLANK(Table14[[#This Row],[Sales_Amount]]),MEDIAN(Table14[Sales_Amount]),Table14[[#This Row],[Sales_Amount]])</f>
        <v>66323.399999999994</v>
      </c>
      <c r="Q567" s="11">
        <f>IF(ISBLANK(Table14[[#This Row],[Quantity_Sold]]),MEDIAN(Table14[Quantity_Sold]),Table14[[#This Row],[Quantity_Sold]])</f>
        <v>19</v>
      </c>
      <c r="R567" s="4" t="str">
        <f>TRIM(Table14[[#This Row],[Product_Category]])</f>
        <v>Food</v>
      </c>
      <c r="S567" s="4" t="str">
        <f>PROPER(Table14[[#This Row],[Customer_Type]])</f>
        <v>Returning</v>
      </c>
      <c r="T567" s="13">
        <f>IF(ISBLANK(Table14[[#This Row],[Discount]]),MEDIAN(Table14[Discount]),Table14[[#This Row],[Discount]])</f>
        <v>0.09</v>
      </c>
    </row>
    <row r="568" spans="1:20" x14ac:dyDescent="0.3">
      <c r="A568">
        <v>1104</v>
      </c>
      <c r="B568" s="1">
        <v>45428</v>
      </c>
      <c r="C568" t="s">
        <v>23</v>
      </c>
      <c r="D568" t="s">
        <v>14</v>
      </c>
      <c r="E568">
        <v>11912.76</v>
      </c>
      <c r="F568">
        <v>5</v>
      </c>
      <c r="G568" t="s">
        <v>28</v>
      </c>
      <c r="H568" s="9">
        <v>2076.3000000000002</v>
      </c>
      <c r="I568" s="9">
        <v>2978.19</v>
      </c>
      <c r="J568" t="s">
        <v>16</v>
      </c>
      <c r="K568">
        <v>0.2</v>
      </c>
      <c r="L568" s="4" t="s">
        <v>17</v>
      </c>
      <c r="M568" s="4" t="s">
        <v>22</v>
      </c>
      <c r="N568" s="4" t="str">
        <f>IF(ISBLANK(Table14[[#This Row],[Sales_Rep]]),"Unknown",Table14[[#This Row],[Sales_Rep]])</f>
        <v>Charlie</v>
      </c>
      <c r="O568" t="str">
        <f>PROPER(Table14[[#This Row],[Region]])</f>
        <v>East</v>
      </c>
      <c r="P568" s="9">
        <f>IF(ISBLANK(Table14[[#This Row],[Sales_Amount]]),MEDIAN(Table14[Sales_Amount]),Table14[[#This Row],[Sales_Amount]])</f>
        <v>11912.76</v>
      </c>
      <c r="Q568" s="11">
        <f>IF(ISBLANK(Table14[[#This Row],[Quantity_Sold]]),MEDIAN(Table14[Quantity_Sold]),Table14[[#This Row],[Quantity_Sold]])</f>
        <v>5</v>
      </c>
      <c r="R568" s="4" t="str">
        <f>TRIM(Table14[[#This Row],[Product_Category]])</f>
        <v>Furniture</v>
      </c>
      <c r="S568" s="4" t="str">
        <f>PROPER(Table14[[#This Row],[Customer_Type]])</f>
        <v>Returning</v>
      </c>
      <c r="T568" s="13">
        <f>IF(ISBLANK(Table14[[#This Row],[Discount]]),MEDIAN(Table14[Discount]),Table14[[#This Row],[Discount]])</f>
        <v>0.2</v>
      </c>
    </row>
    <row r="569" spans="1:20" x14ac:dyDescent="0.3">
      <c r="A569">
        <v>1191</v>
      </c>
      <c r="B569" s="1">
        <v>45567</v>
      </c>
      <c r="C569" t="s">
        <v>19</v>
      </c>
      <c r="D569" t="s">
        <v>14</v>
      </c>
      <c r="E569">
        <v>71864.02</v>
      </c>
      <c r="F569">
        <v>26</v>
      </c>
      <c r="G569" t="s">
        <v>28</v>
      </c>
      <c r="H569" s="9">
        <v>2099.9</v>
      </c>
      <c r="I569" s="9">
        <v>2791.92</v>
      </c>
      <c r="J569" t="s">
        <v>16</v>
      </c>
      <c r="K569">
        <v>0.01</v>
      </c>
      <c r="L569" s="4" t="s">
        <v>17</v>
      </c>
      <c r="M569" s="4" t="s">
        <v>18</v>
      </c>
      <c r="N569" s="4" t="str">
        <f>IF(ISBLANK(Table14[[#This Row],[Sales_Rep]]),"Unknown",Table14[[#This Row],[Sales_Rep]])</f>
        <v>Eve</v>
      </c>
      <c r="O569" t="str">
        <f>PROPER(Table14[[#This Row],[Region]])</f>
        <v>East</v>
      </c>
      <c r="P569" s="9">
        <f>IF(ISBLANK(Table14[[#This Row],[Sales_Amount]]),MEDIAN(Table14[Sales_Amount]),Table14[[#This Row],[Sales_Amount]])</f>
        <v>71864.02</v>
      </c>
      <c r="Q569" s="11">
        <f>IF(ISBLANK(Table14[[#This Row],[Quantity_Sold]]),MEDIAN(Table14[Quantity_Sold]),Table14[[#This Row],[Quantity_Sold]])</f>
        <v>26</v>
      </c>
      <c r="R569" s="4" t="str">
        <f>TRIM(Table14[[#This Row],[Product_Category]])</f>
        <v>Furniture</v>
      </c>
      <c r="S569" s="4" t="str">
        <f>PROPER(Table14[[#This Row],[Customer_Type]])</f>
        <v>Returning</v>
      </c>
      <c r="T569" s="13">
        <f>IF(ISBLANK(Table14[[#This Row],[Discount]]),MEDIAN(Table14[Discount]),Table14[[#This Row],[Discount]])</f>
        <v>0.01</v>
      </c>
    </row>
    <row r="570" spans="1:20" x14ac:dyDescent="0.3">
      <c r="A570">
        <v>1415</v>
      </c>
      <c r="B570" s="1">
        <v>45368</v>
      </c>
      <c r="C570" t="s">
        <v>13</v>
      </c>
      <c r="D570" t="s">
        <v>27</v>
      </c>
      <c r="E570">
        <v>99296.16</v>
      </c>
      <c r="F570">
        <v>38</v>
      </c>
      <c r="G570" t="s">
        <v>21</v>
      </c>
      <c r="H570" s="9">
        <v>2617.62</v>
      </c>
      <c r="I570" s="9">
        <v>3579.53</v>
      </c>
      <c r="J570" t="s">
        <v>25</v>
      </c>
      <c r="K570">
        <v>0.27</v>
      </c>
      <c r="L570" s="4" t="s">
        <v>26</v>
      </c>
      <c r="M570" s="4" t="s">
        <v>18</v>
      </c>
      <c r="N570" s="4" t="str">
        <f>IF(ISBLANK(Table14[[#This Row],[Sales_Rep]]),"Unknown",Table14[[#This Row],[Sales_Rep]])</f>
        <v>David</v>
      </c>
      <c r="O570" t="str">
        <f>PROPER(Table14[[#This Row],[Region]])</f>
        <v>West</v>
      </c>
      <c r="P570" s="9">
        <f>IF(ISBLANK(Table14[[#This Row],[Sales_Amount]]),MEDIAN(Table14[Sales_Amount]),Table14[[#This Row],[Sales_Amount]])</f>
        <v>99296.16</v>
      </c>
      <c r="Q570" s="11">
        <f>IF(ISBLANK(Table14[[#This Row],[Quantity_Sold]]),MEDIAN(Table14[Quantity_Sold]),Table14[[#This Row],[Quantity_Sold]])</f>
        <v>38</v>
      </c>
      <c r="R570" s="4" t="str">
        <f>TRIM(Table14[[#This Row],[Product_Category]])</f>
        <v>Electronics</v>
      </c>
      <c r="S570" s="4" t="str">
        <f>PROPER(Table14[[#This Row],[Customer_Type]])</f>
        <v>New</v>
      </c>
      <c r="T570" s="13">
        <f>IF(ISBLANK(Table14[[#This Row],[Discount]]),MEDIAN(Table14[Discount]),Table14[[#This Row],[Discount]])</f>
        <v>0.27</v>
      </c>
    </row>
    <row r="571" spans="1:20" x14ac:dyDescent="0.3">
      <c r="A571">
        <v>1419</v>
      </c>
      <c r="B571" s="1">
        <v>45582</v>
      </c>
      <c r="C571" t="s">
        <v>23</v>
      </c>
      <c r="D571" t="s">
        <v>30</v>
      </c>
      <c r="E571">
        <v>42623.25</v>
      </c>
      <c r="F571">
        <v>12</v>
      </c>
      <c r="G571" t="s">
        <v>24</v>
      </c>
      <c r="H571" s="9">
        <v>3710.39</v>
      </c>
      <c r="I571" s="9">
        <v>4130.16</v>
      </c>
      <c r="J571" t="s">
        <v>25</v>
      </c>
      <c r="K571">
        <v>0.14000000000000001</v>
      </c>
      <c r="L571" s="4" t="s">
        <v>17</v>
      </c>
      <c r="M571" s="4" t="s">
        <v>18</v>
      </c>
      <c r="N571" s="4" t="str">
        <f>IF(ISBLANK(Table14[[#This Row],[Sales_Rep]]),"Unknown",Table14[[#This Row],[Sales_Rep]])</f>
        <v>Charlie</v>
      </c>
      <c r="O571" t="str">
        <f>PROPER(Table14[[#This Row],[Region]])</f>
        <v>South</v>
      </c>
      <c r="P571" s="9">
        <f>IF(ISBLANK(Table14[[#This Row],[Sales_Amount]]),MEDIAN(Table14[Sales_Amount]),Table14[[#This Row],[Sales_Amount]])</f>
        <v>42623.25</v>
      </c>
      <c r="Q571" s="11">
        <f>IF(ISBLANK(Table14[[#This Row],[Quantity_Sold]]),MEDIAN(Table14[Quantity_Sold]),Table14[[#This Row],[Quantity_Sold]])</f>
        <v>12</v>
      </c>
      <c r="R571" s="4" t="str">
        <f>TRIM(Table14[[#This Row],[Product_Category]])</f>
        <v>Clothing</v>
      </c>
      <c r="S571" s="4" t="str">
        <f>PROPER(Table14[[#This Row],[Customer_Type]])</f>
        <v>New</v>
      </c>
      <c r="T571" s="13">
        <f>IF(ISBLANK(Table14[[#This Row],[Discount]]),MEDIAN(Table14[Discount]),Table14[[#This Row],[Discount]])</f>
        <v>0.14000000000000001</v>
      </c>
    </row>
    <row r="572" spans="1:20" x14ac:dyDescent="0.3">
      <c r="A572">
        <v>1301</v>
      </c>
      <c r="B572" s="1">
        <v>45634</v>
      </c>
      <c r="C572" t="s">
        <v>29</v>
      </c>
      <c r="D572" t="s">
        <v>20</v>
      </c>
      <c r="E572">
        <v>15287.89</v>
      </c>
      <c r="F572">
        <v>10</v>
      </c>
      <c r="G572" t="s">
        <v>21</v>
      </c>
      <c r="H572" s="9">
        <v>1240.78</v>
      </c>
      <c r="I572" s="9">
        <v>1717.74</v>
      </c>
      <c r="J572" t="s">
        <v>16</v>
      </c>
      <c r="K572">
        <v>0.11</v>
      </c>
      <c r="L572" s="4" t="s">
        <v>17</v>
      </c>
      <c r="M572" s="4" t="s">
        <v>18</v>
      </c>
      <c r="N572" s="4" t="str">
        <f>IF(ISBLANK(Table14[[#This Row],[Sales_Rep]]),"Unknown",Table14[[#This Row],[Sales_Rep]])</f>
        <v>Bob</v>
      </c>
      <c r="O572" t="str">
        <f>PROPER(Table14[[#This Row],[Region]])</f>
        <v>North</v>
      </c>
      <c r="P572" s="9">
        <f>IF(ISBLANK(Table14[[#This Row],[Sales_Amount]]),MEDIAN(Table14[Sales_Amount]),Table14[[#This Row],[Sales_Amount]])</f>
        <v>15287.89</v>
      </c>
      <c r="Q572" s="11">
        <f>IF(ISBLANK(Table14[[#This Row],[Quantity_Sold]]),MEDIAN(Table14[Quantity_Sold]),Table14[[#This Row],[Quantity_Sold]])</f>
        <v>10</v>
      </c>
      <c r="R572" s="4" t="str">
        <f>TRIM(Table14[[#This Row],[Product_Category]])</f>
        <v>Electronics</v>
      </c>
      <c r="S572" s="4" t="str">
        <f>PROPER(Table14[[#This Row],[Customer_Type]])</f>
        <v>Returning</v>
      </c>
      <c r="T572" s="13">
        <f>IF(ISBLANK(Table14[[#This Row],[Discount]]),MEDIAN(Table14[Discount]),Table14[[#This Row],[Discount]])</f>
        <v>0.11</v>
      </c>
    </row>
    <row r="573" spans="1:20" x14ac:dyDescent="0.3">
      <c r="A573">
        <v>1461</v>
      </c>
      <c r="B573" s="1">
        <v>45367</v>
      </c>
      <c r="C573" t="s">
        <v>29</v>
      </c>
      <c r="D573" t="s">
        <v>27</v>
      </c>
      <c r="E573">
        <v>34267.879999999997</v>
      </c>
      <c r="F573">
        <v>6</v>
      </c>
      <c r="G573" t="s">
        <v>15</v>
      </c>
      <c r="H573" s="9">
        <v>4664.24</v>
      </c>
      <c r="I573" s="9">
        <v>6881.1</v>
      </c>
      <c r="J573" t="s">
        <v>16</v>
      </c>
      <c r="K573">
        <v>0.17</v>
      </c>
      <c r="L573" s="4" t="s">
        <v>31</v>
      </c>
      <c r="M573" s="4" t="s">
        <v>18</v>
      </c>
      <c r="N573" s="4" t="str">
        <f>IF(ISBLANK(Table14[[#This Row],[Sales_Rep]]),"Unknown",Table14[[#This Row],[Sales_Rep]])</f>
        <v>Bob</v>
      </c>
      <c r="O573" t="str">
        <f>PROPER(Table14[[#This Row],[Region]])</f>
        <v>West</v>
      </c>
      <c r="P573" s="9">
        <f>IF(ISBLANK(Table14[[#This Row],[Sales_Amount]]),MEDIAN(Table14[Sales_Amount]),Table14[[#This Row],[Sales_Amount]])</f>
        <v>34267.879999999997</v>
      </c>
      <c r="Q573" s="11">
        <f>IF(ISBLANK(Table14[[#This Row],[Quantity_Sold]]),MEDIAN(Table14[Quantity_Sold]),Table14[[#This Row],[Quantity_Sold]])</f>
        <v>6</v>
      </c>
      <c r="R573" s="4" t="str">
        <f>TRIM(Table14[[#This Row],[Product_Category]])</f>
        <v>Food</v>
      </c>
      <c r="S573" s="4" t="str">
        <f>PROPER(Table14[[#This Row],[Customer_Type]])</f>
        <v>Returning</v>
      </c>
      <c r="T573" s="13">
        <f>IF(ISBLANK(Table14[[#This Row],[Discount]]),MEDIAN(Table14[Discount]),Table14[[#This Row],[Discount]])</f>
        <v>0.17</v>
      </c>
    </row>
    <row r="574" spans="1:20" x14ac:dyDescent="0.3">
      <c r="A574">
        <v>1227</v>
      </c>
      <c r="B574" s="1">
        <v>45409</v>
      </c>
      <c r="C574" t="s">
        <v>23</v>
      </c>
      <c r="D574" t="s">
        <v>27</v>
      </c>
      <c r="E574">
        <v>33105.94</v>
      </c>
      <c r="F574">
        <v>45</v>
      </c>
      <c r="G574" t="s">
        <v>15</v>
      </c>
      <c r="H574" s="9">
        <v>666.2</v>
      </c>
      <c r="I574" s="9">
        <v>897.18</v>
      </c>
      <c r="J574" t="s">
        <v>16</v>
      </c>
      <c r="K574">
        <v>0.18</v>
      </c>
      <c r="L574" s="4" t="s">
        <v>31</v>
      </c>
      <c r="M574" s="4" t="s">
        <v>22</v>
      </c>
      <c r="N574" s="4" t="str">
        <f>IF(ISBLANK(Table14[[#This Row],[Sales_Rep]]),"Unknown",Table14[[#This Row],[Sales_Rep]])</f>
        <v>Charlie</v>
      </c>
      <c r="O574" t="str">
        <f>PROPER(Table14[[#This Row],[Region]])</f>
        <v>West</v>
      </c>
      <c r="P574" s="9">
        <f>IF(ISBLANK(Table14[[#This Row],[Sales_Amount]]),MEDIAN(Table14[Sales_Amount]),Table14[[#This Row],[Sales_Amount]])</f>
        <v>33105.94</v>
      </c>
      <c r="Q574" s="11">
        <f>IF(ISBLANK(Table14[[#This Row],[Quantity_Sold]]),MEDIAN(Table14[Quantity_Sold]),Table14[[#This Row],[Quantity_Sold]])</f>
        <v>45</v>
      </c>
      <c r="R574" s="4" t="str">
        <f>TRIM(Table14[[#This Row],[Product_Category]])</f>
        <v>Food</v>
      </c>
      <c r="S574" s="4" t="str">
        <f>PROPER(Table14[[#This Row],[Customer_Type]])</f>
        <v>Returning</v>
      </c>
      <c r="T574" s="13">
        <f>IF(ISBLANK(Table14[[#This Row],[Discount]]),MEDIAN(Table14[Discount]),Table14[[#This Row],[Discount]])</f>
        <v>0.18</v>
      </c>
    </row>
    <row r="575" spans="1:20" x14ac:dyDescent="0.3">
      <c r="A575">
        <v>1285</v>
      </c>
      <c r="B575" s="1">
        <v>45410</v>
      </c>
      <c r="C575" t="s">
        <v>23</v>
      </c>
      <c r="D575" t="s">
        <v>30</v>
      </c>
      <c r="E575">
        <v>28279.89</v>
      </c>
      <c r="F575">
        <v>27</v>
      </c>
      <c r="G575" t="s">
        <v>15</v>
      </c>
      <c r="H575" s="9">
        <v>886.67</v>
      </c>
      <c r="I575" s="9">
        <v>1102.53</v>
      </c>
      <c r="J575" t="s">
        <v>25</v>
      </c>
      <c r="K575">
        <v>0.05</v>
      </c>
      <c r="L575" s="4" t="s">
        <v>31</v>
      </c>
      <c r="M575" s="4" t="s">
        <v>18</v>
      </c>
      <c r="N575" s="4" t="str">
        <f>IF(ISBLANK(Table14[[#This Row],[Sales_Rep]]),"Unknown",Table14[[#This Row],[Sales_Rep]])</f>
        <v>Charlie</v>
      </c>
      <c r="O575" t="str">
        <f>PROPER(Table14[[#This Row],[Region]])</f>
        <v>South</v>
      </c>
      <c r="P575" s="9">
        <f>IF(ISBLANK(Table14[[#This Row],[Sales_Amount]]),MEDIAN(Table14[Sales_Amount]),Table14[[#This Row],[Sales_Amount]])</f>
        <v>28279.89</v>
      </c>
      <c r="Q575" s="11">
        <f>IF(ISBLANK(Table14[[#This Row],[Quantity_Sold]]),MEDIAN(Table14[Quantity_Sold]),Table14[[#This Row],[Quantity_Sold]])</f>
        <v>27</v>
      </c>
      <c r="R575" s="4" t="str">
        <f>TRIM(Table14[[#This Row],[Product_Category]])</f>
        <v>Food</v>
      </c>
      <c r="S575" s="4" t="str">
        <f>PROPER(Table14[[#This Row],[Customer_Type]])</f>
        <v>New</v>
      </c>
      <c r="T575" s="13">
        <f>IF(ISBLANK(Table14[[#This Row],[Discount]]),MEDIAN(Table14[Discount]),Table14[[#This Row],[Discount]])</f>
        <v>0.05</v>
      </c>
    </row>
    <row r="576" spans="1:20" x14ac:dyDescent="0.3">
      <c r="A576">
        <v>1479</v>
      </c>
      <c r="B576" s="1">
        <v>44987</v>
      </c>
      <c r="C576" t="s">
        <v>19</v>
      </c>
      <c r="D576" t="s">
        <v>20</v>
      </c>
      <c r="E576">
        <v>100194.42</v>
      </c>
      <c r="F576">
        <v>31</v>
      </c>
      <c r="G576" t="s">
        <v>15</v>
      </c>
      <c r="H576" s="9">
        <v>3762.16</v>
      </c>
      <c r="I576" s="9">
        <v>4143.6899999999996</v>
      </c>
      <c r="J576" t="s">
        <v>16</v>
      </c>
      <c r="K576">
        <v>0.22</v>
      </c>
      <c r="L576" s="4" t="s">
        <v>17</v>
      </c>
      <c r="M576" s="4" t="s">
        <v>18</v>
      </c>
      <c r="N576" s="4" t="str">
        <f>IF(ISBLANK(Table14[[#This Row],[Sales_Rep]]),"Unknown",Table14[[#This Row],[Sales_Rep]])</f>
        <v>Eve</v>
      </c>
      <c r="O576" t="str">
        <f>PROPER(Table14[[#This Row],[Region]])</f>
        <v>North</v>
      </c>
      <c r="P576" s="9">
        <f>IF(ISBLANK(Table14[[#This Row],[Sales_Amount]]),MEDIAN(Table14[Sales_Amount]),Table14[[#This Row],[Sales_Amount]])</f>
        <v>100194.42</v>
      </c>
      <c r="Q576" s="11">
        <f>IF(ISBLANK(Table14[[#This Row],[Quantity_Sold]]),MEDIAN(Table14[Quantity_Sold]),Table14[[#This Row],[Quantity_Sold]])</f>
        <v>31</v>
      </c>
      <c r="R576" s="4" t="str">
        <f>TRIM(Table14[[#This Row],[Product_Category]])</f>
        <v>Food</v>
      </c>
      <c r="S576" s="4" t="str">
        <f>PROPER(Table14[[#This Row],[Customer_Type]])</f>
        <v>Returning</v>
      </c>
      <c r="T576" s="13">
        <f>IF(ISBLANK(Table14[[#This Row],[Discount]]),MEDIAN(Table14[Discount]),Table14[[#This Row],[Discount]])</f>
        <v>0.22</v>
      </c>
    </row>
    <row r="577" spans="1:20" x14ac:dyDescent="0.3">
      <c r="A577">
        <v>1403</v>
      </c>
      <c r="B577" s="1">
        <v>45418</v>
      </c>
      <c r="C577" t="s">
        <v>19</v>
      </c>
      <c r="D577" t="s">
        <v>14</v>
      </c>
      <c r="E577">
        <v>10276.25</v>
      </c>
      <c r="F577">
        <v>7</v>
      </c>
      <c r="G577" t="s">
        <v>21</v>
      </c>
      <c r="H577" s="9">
        <v>1416.5</v>
      </c>
      <c r="I577" s="9">
        <v>1631.15</v>
      </c>
      <c r="J577" t="s">
        <v>16</v>
      </c>
      <c r="K577">
        <v>0.1</v>
      </c>
      <c r="L577" s="4" t="s">
        <v>26</v>
      </c>
      <c r="M577" s="4" t="s">
        <v>22</v>
      </c>
      <c r="N577" s="4" t="str">
        <f>IF(ISBLANK(Table14[[#This Row],[Sales_Rep]]),"Unknown",Table14[[#This Row],[Sales_Rep]])</f>
        <v>Eve</v>
      </c>
      <c r="O577" t="str">
        <f>PROPER(Table14[[#This Row],[Region]])</f>
        <v>East</v>
      </c>
      <c r="P577" s="9">
        <f>IF(ISBLANK(Table14[[#This Row],[Sales_Amount]]),MEDIAN(Table14[Sales_Amount]),Table14[[#This Row],[Sales_Amount]])</f>
        <v>10276.25</v>
      </c>
      <c r="Q577" s="11">
        <f>IF(ISBLANK(Table14[[#This Row],[Quantity_Sold]]),MEDIAN(Table14[Quantity_Sold]),Table14[[#This Row],[Quantity_Sold]])</f>
        <v>7</v>
      </c>
      <c r="R577" s="4" t="str">
        <f>TRIM(Table14[[#This Row],[Product_Category]])</f>
        <v>Electronics</v>
      </c>
      <c r="S577" s="4" t="str">
        <f>PROPER(Table14[[#This Row],[Customer_Type]])</f>
        <v>Returning</v>
      </c>
      <c r="T577" s="13">
        <f>IF(ISBLANK(Table14[[#This Row],[Discount]]),MEDIAN(Table14[Discount]),Table14[[#This Row],[Discount]])</f>
        <v>0.1</v>
      </c>
    </row>
    <row r="578" spans="1:20" x14ac:dyDescent="0.3">
      <c r="A578">
        <v>1299</v>
      </c>
      <c r="B578" s="1">
        <v>44974</v>
      </c>
      <c r="C578" t="s">
        <v>29</v>
      </c>
      <c r="D578" t="s">
        <v>27</v>
      </c>
      <c r="E578">
        <v>67481.89</v>
      </c>
      <c r="F578">
        <v>25</v>
      </c>
      <c r="G578" t="s">
        <v>21</v>
      </c>
      <c r="H578" s="9">
        <v>2164.16</v>
      </c>
      <c r="I578" s="9">
        <v>2871.57</v>
      </c>
      <c r="J578" t="s">
        <v>25</v>
      </c>
      <c r="K578">
        <v>0.06</v>
      </c>
      <c r="L578" s="4" t="s">
        <v>17</v>
      </c>
      <c r="M578" s="4" t="s">
        <v>18</v>
      </c>
      <c r="N578" s="4" t="str">
        <f>IF(ISBLANK(Table14[[#This Row],[Sales_Rep]]),"Unknown",Table14[[#This Row],[Sales_Rep]])</f>
        <v>Bob</v>
      </c>
      <c r="O578" t="str">
        <f>PROPER(Table14[[#This Row],[Region]])</f>
        <v>West</v>
      </c>
      <c r="P578" s="9">
        <f>IF(ISBLANK(Table14[[#This Row],[Sales_Amount]]),MEDIAN(Table14[Sales_Amount]),Table14[[#This Row],[Sales_Amount]])</f>
        <v>67481.89</v>
      </c>
      <c r="Q578" s="11">
        <f>IF(ISBLANK(Table14[[#This Row],[Quantity_Sold]]),MEDIAN(Table14[Quantity_Sold]),Table14[[#This Row],[Quantity_Sold]])</f>
        <v>25</v>
      </c>
      <c r="R578" s="4" t="str">
        <f>TRIM(Table14[[#This Row],[Product_Category]])</f>
        <v>Electronics</v>
      </c>
      <c r="S578" s="4" t="str">
        <f>PROPER(Table14[[#This Row],[Customer_Type]])</f>
        <v>New</v>
      </c>
      <c r="T578" s="13">
        <f>IF(ISBLANK(Table14[[#This Row],[Discount]]),MEDIAN(Table14[Discount]),Table14[[#This Row],[Discount]])</f>
        <v>0.06</v>
      </c>
    </row>
    <row r="579" spans="1:20" x14ac:dyDescent="0.3">
      <c r="A579">
        <v>1153</v>
      </c>
      <c r="B579" s="1">
        <v>45334</v>
      </c>
      <c r="C579" t="s">
        <v>13</v>
      </c>
      <c r="D579" t="s">
        <v>27</v>
      </c>
      <c r="E579">
        <v>136963.51</v>
      </c>
      <c r="F579">
        <v>34</v>
      </c>
      <c r="G579" t="s">
        <v>21</v>
      </c>
      <c r="H579" s="9">
        <v>3369.99</v>
      </c>
      <c r="I579" s="9">
        <v>4853.42</v>
      </c>
      <c r="J579" t="s">
        <v>25</v>
      </c>
      <c r="K579">
        <v>0.17</v>
      </c>
      <c r="L579" s="4" t="s">
        <v>26</v>
      </c>
      <c r="M579" s="4" t="s">
        <v>18</v>
      </c>
      <c r="N579" s="4" t="str">
        <f>IF(ISBLANK(Table14[[#This Row],[Sales_Rep]]),"Unknown",Table14[[#This Row],[Sales_Rep]])</f>
        <v>David</v>
      </c>
      <c r="O579" t="str">
        <f>PROPER(Table14[[#This Row],[Region]])</f>
        <v>West</v>
      </c>
      <c r="P579" s="9">
        <f>IF(ISBLANK(Table14[[#This Row],[Sales_Amount]]),MEDIAN(Table14[Sales_Amount]),Table14[[#This Row],[Sales_Amount]])</f>
        <v>136963.51</v>
      </c>
      <c r="Q579" s="11">
        <f>IF(ISBLANK(Table14[[#This Row],[Quantity_Sold]]),MEDIAN(Table14[Quantity_Sold]),Table14[[#This Row],[Quantity_Sold]])</f>
        <v>34</v>
      </c>
      <c r="R579" s="4" t="str">
        <f>TRIM(Table14[[#This Row],[Product_Category]])</f>
        <v>Electronics</v>
      </c>
      <c r="S579" s="4" t="str">
        <f>PROPER(Table14[[#This Row],[Customer_Type]])</f>
        <v>New</v>
      </c>
      <c r="T579" s="13">
        <f>IF(ISBLANK(Table14[[#This Row],[Discount]]),MEDIAN(Table14[Discount]),Table14[[#This Row],[Discount]])</f>
        <v>0.17</v>
      </c>
    </row>
    <row r="580" spans="1:20" x14ac:dyDescent="0.3">
      <c r="A580">
        <v>1487</v>
      </c>
      <c r="B580" s="1">
        <v>44953</v>
      </c>
      <c r="C580" t="s">
        <v>29</v>
      </c>
      <c r="D580" t="s">
        <v>27</v>
      </c>
      <c r="E580">
        <v>140884.9</v>
      </c>
      <c r="F580">
        <v>42</v>
      </c>
      <c r="G580" t="s">
        <v>15</v>
      </c>
      <c r="H580" s="9">
        <v>2996.27</v>
      </c>
      <c r="I580" s="9">
        <v>3530.95</v>
      </c>
      <c r="J580" t="s">
        <v>16</v>
      </c>
      <c r="K580">
        <v>0.05</v>
      </c>
      <c r="L580" s="4" t="s">
        <v>17</v>
      </c>
      <c r="M580" s="4" t="s">
        <v>18</v>
      </c>
      <c r="N580" s="4" t="str">
        <f>IF(ISBLANK(Table14[[#This Row],[Sales_Rep]]),"Unknown",Table14[[#This Row],[Sales_Rep]])</f>
        <v>Bob</v>
      </c>
      <c r="O580" t="str">
        <f>PROPER(Table14[[#This Row],[Region]])</f>
        <v>West</v>
      </c>
      <c r="P580" s="9">
        <f>IF(ISBLANK(Table14[[#This Row],[Sales_Amount]]),MEDIAN(Table14[Sales_Amount]),Table14[[#This Row],[Sales_Amount]])</f>
        <v>140884.9</v>
      </c>
      <c r="Q580" s="11">
        <f>IF(ISBLANK(Table14[[#This Row],[Quantity_Sold]]),MEDIAN(Table14[Quantity_Sold]),Table14[[#This Row],[Quantity_Sold]])</f>
        <v>42</v>
      </c>
      <c r="R580" s="4" t="str">
        <f>TRIM(Table14[[#This Row],[Product_Category]])</f>
        <v>Food</v>
      </c>
      <c r="S580" s="4" t="str">
        <f>PROPER(Table14[[#This Row],[Customer_Type]])</f>
        <v>Returning</v>
      </c>
      <c r="T580" s="13">
        <f>IF(ISBLANK(Table14[[#This Row],[Discount]]),MEDIAN(Table14[Discount]),Table14[[#This Row],[Discount]])</f>
        <v>0.05</v>
      </c>
    </row>
    <row r="581" spans="1:20" x14ac:dyDescent="0.3">
      <c r="A581">
        <v>1356</v>
      </c>
      <c r="B581" s="1">
        <v>45512</v>
      </c>
      <c r="C581" t="s">
        <v>13</v>
      </c>
      <c r="D581" t="s">
        <v>27</v>
      </c>
      <c r="E581">
        <v>113673.60000000001</v>
      </c>
      <c r="F581">
        <v>24</v>
      </c>
      <c r="G581" t="s">
        <v>21</v>
      </c>
      <c r="H581" s="9">
        <v>4343.55</v>
      </c>
      <c r="I581" s="9">
        <v>6315.2</v>
      </c>
      <c r="J581" t="s">
        <v>25</v>
      </c>
      <c r="K581">
        <v>0.25</v>
      </c>
      <c r="L581" s="4" t="s">
        <v>17</v>
      </c>
      <c r="M581" s="4" t="s">
        <v>18</v>
      </c>
      <c r="N581" s="4" t="str">
        <f>IF(ISBLANK(Table14[[#This Row],[Sales_Rep]]),"Unknown",Table14[[#This Row],[Sales_Rep]])</f>
        <v>David</v>
      </c>
      <c r="O581" t="str">
        <f>PROPER(Table14[[#This Row],[Region]])</f>
        <v>West</v>
      </c>
      <c r="P581" s="9">
        <f>IF(ISBLANK(Table14[[#This Row],[Sales_Amount]]),MEDIAN(Table14[Sales_Amount]),Table14[[#This Row],[Sales_Amount]])</f>
        <v>113673.60000000001</v>
      </c>
      <c r="Q581" s="11">
        <f>IF(ISBLANK(Table14[[#This Row],[Quantity_Sold]]),MEDIAN(Table14[Quantity_Sold]),Table14[[#This Row],[Quantity_Sold]])</f>
        <v>24</v>
      </c>
      <c r="R581" s="4" t="str">
        <f>TRIM(Table14[[#This Row],[Product_Category]])</f>
        <v>Electronics</v>
      </c>
      <c r="S581" s="4" t="str">
        <f>PROPER(Table14[[#This Row],[Customer_Type]])</f>
        <v>New</v>
      </c>
      <c r="T581" s="13">
        <f>IF(ISBLANK(Table14[[#This Row],[Discount]]),MEDIAN(Table14[Discount]),Table14[[#This Row],[Discount]])</f>
        <v>0.25</v>
      </c>
    </row>
    <row r="582" spans="1:20" x14ac:dyDescent="0.3">
      <c r="A582">
        <v>1446</v>
      </c>
      <c r="B582" s="1">
        <v>45650</v>
      </c>
      <c r="C582" t="s">
        <v>13</v>
      </c>
      <c r="D582" t="s">
        <v>27</v>
      </c>
      <c r="E582">
        <v>70371.77</v>
      </c>
      <c r="F582">
        <v>16</v>
      </c>
      <c r="G582" t="s">
        <v>24</v>
      </c>
      <c r="H582" s="9">
        <v>4215.8999999999996</v>
      </c>
      <c r="I582" s="9">
        <v>6024.98</v>
      </c>
      <c r="J582" t="s">
        <v>16</v>
      </c>
      <c r="K582">
        <v>0.27</v>
      </c>
      <c r="L582" s="4" t="s">
        <v>17</v>
      </c>
      <c r="M582" s="4" t="s">
        <v>22</v>
      </c>
      <c r="N582" s="4" t="str">
        <f>IF(ISBLANK(Table14[[#This Row],[Sales_Rep]]),"Unknown",Table14[[#This Row],[Sales_Rep]])</f>
        <v>David</v>
      </c>
      <c r="O582" t="str">
        <f>PROPER(Table14[[#This Row],[Region]])</f>
        <v>West</v>
      </c>
      <c r="P582" s="9">
        <f>IF(ISBLANK(Table14[[#This Row],[Sales_Amount]]),MEDIAN(Table14[Sales_Amount]),Table14[[#This Row],[Sales_Amount]])</f>
        <v>70371.77</v>
      </c>
      <c r="Q582" s="11">
        <f>IF(ISBLANK(Table14[[#This Row],[Quantity_Sold]]),MEDIAN(Table14[Quantity_Sold]),Table14[[#This Row],[Quantity_Sold]])</f>
        <v>16</v>
      </c>
      <c r="R582" s="4" t="str">
        <f>TRIM(Table14[[#This Row],[Product_Category]])</f>
        <v>Clothing</v>
      </c>
      <c r="S582" s="4" t="str">
        <f>PROPER(Table14[[#This Row],[Customer_Type]])</f>
        <v>Returning</v>
      </c>
      <c r="T582" s="13">
        <f>IF(ISBLANK(Table14[[#This Row],[Discount]]),MEDIAN(Table14[Discount]),Table14[[#This Row],[Discount]])</f>
        <v>0.27</v>
      </c>
    </row>
    <row r="583" spans="1:20" x14ac:dyDescent="0.3">
      <c r="A583">
        <v>1026</v>
      </c>
      <c r="B583" s="1">
        <v>45013</v>
      </c>
      <c r="C583" t="s">
        <v>19</v>
      </c>
      <c r="D583" t="s">
        <v>27</v>
      </c>
      <c r="E583">
        <v>10982.45</v>
      </c>
      <c r="F583">
        <v>3</v>
      </c>
      <c r="G583" t="s">
        <v>21</v>
      </c>
      <c r="H583" s="9">
        <v>3574.89</v>
      </c>
      <c r="I583" s="9">
        <v>4947.05</v>
      </c>
      <c r="J583" t="s">
        <v>25</v>
      </c>
      <c r="K583">
        <v>0.26</v>
      </c>
      <c r="L583" s="4" t="s">
        <v>26</v>
      </c>
      <c r="M583" s="4" t="s">
        <v>22</v>
      </c>
      <c r="N583" s="4" t="str">
        <f>IF(ISBLANK(Table14[[#This Row],[Sales_Rep]]),"Unknown",Table14[[#This Row],[Sales_Rep]])</f>
        <v>Eve</v>
      </c>
      <c r="O583" t="str">
        <f>PROPER(Table14[[#This Row],[Region]])</f>
        <v>West</v>
      </c>
      <c r="P583" s="9">
        <f>IF(ISBLANK(Table14[[#This Row],[Sales_Amount]]),MEDIAN(Table14[Sales_Amount]),Table14[[#This Row],[Sales_Amount]])</f>
        <v>10982.45</v>
      </c>
      <c r="Q583" s="11">
        <f>IF(ISBLANK(Table14[[#This Row],[Quantity_Sold]]),MEDIAN(Table14[Quantity_Sold]),Table14[[#This Row],[Quantity_Sold]])</f>
        <v>3</v>
      </c>
      <c r="R583" s="4" t="str">
        <f>TRIM(Table14[[#This Row],[Product_Category]])</f>
        <v>Electronics</v>
      </c>
      <c r="S583" s="4" t="str">
        <f>PROPER(Table14[[#This Row],[Customer_Type]])</f>
        <v>New</v>
      </c>
      <c r="T583" s="13">
        <f>IF(ISBLANK(Table14[[#This Row],[Discount]]),MEDIAN(Table14[Discount]),Table14[[#This Row],[Discount]])</f>
        <v>0.26</v>
      </c>
    </row>
    <row r="584" spans="1:20" x14ac:dyDescent="0.3">
      <c r="A584">
        <v>1467</v>
      </c>
      <c r="B584" s="1">
        <v>45287</v>
      </c>
      <c r="C584" t="s">
        <v>32</v>
      </c>
      <c r="D584" t="s">
        <v>27</v>
      </c>
      <c r="E584">
        <v>167732.76</v>
      </c>
      <c r="F584">
        <v>39</v>
      </c>
      <c r="G584" t="s">
        <v>21</v>
      </c>
      <c r="H584" s="9">
        <v>3327.64</v>
      </c>
      <c r="I584" s="9">
        <v>4300.84</v>
      </c>
      <c r="J584" t="s">
        <v>16</v>
      </c>
      <c r="K584">
        <v>0</v>
      </c>
      <c r="L584" s="4" t="s">
        <v>26</v>
      </c>
      <c r="M584" s="4" t="s">
        <v>18</v>
      </c>
      <c r="N584" s="4" t="str">
        <f>IF(ISBLANK(Table14[[#This Row],[Sales_Rep]]),"Unknown",Table14[[#This Row],[Sales_Rep]])</f>
        <v>Alice</v>
      </c>
      <c r="O584" t="str">
        <f>PROPER(Table14[[#This Row],[Region]])</f>
        <v>West</v>
      </c>
      <c r="P584" s="9">
        <f>IF(ISBLANK(Table14[[#This Row],[Sales_Amount]]),MEDIAN(Table14[Sales_Amount]),Table14[[#This Row],[Sales_Amount]])</f>
        <v>167732.76</v>
      </c>
      <c r="Q584" s="11">
        <f>IF(ISBLANK(Table14[[#This Row],[Quantity_Sold]]),MEDIAN(Table14[Quantity_Sold]),Table14[[#This Row],[Quantity_Sold]])</f>
        <v>39</v>
      </c>
      <c r="R584" s="4" t="str">
        <f>TRIM(Table14[[#This Row],[Product_Category]])</f>
        <v>Electronics</v>
      </c>
      <c r="S584" s="4" t="str">
        <f>PROPER(Table14[[#This Row],[Customer_Type]])</f>
        <v>Returning</v>
      </c>
      <c r="T584" s="13">
        <f>IF(ISBLANK(Table14[[#This Row],[Discount]]),MEDIAN(Table14[Discount]),Table14[[#This Row],[Discount]])</f>
        <v>0</v>
      </c>
    </row>
    <row r="585" spans="1:20" x14ac:dyDescent="0.3">
      <c r="A585">
        <v>1382</v>
      </c>
      <c r="B585" s="1">
        <v>45633</v>
      </c>
      <c r="C585" t="s">
        <v>32</v>
      </c>
      <c r="D585" t="s">
        <v>30</v>
      </c>
      <c r="E585">
        <v>13630.48</v>
      </c>
      <c r="F585">
        <v>9</v>
      </c>
      <c r="G585" t="s">
        <v>24</v>
      </c>
      <c r="H585" s="9">
        <v>1299.27</v>
      </c>
      <c r="I585" s="9">
        <v>1869.75</v>
      </c>
      <c r="J585" t="s">
        <v>25</v>
      </c>
      <c r="K585">
        <v>0.19</v>
      </c>
      <c r="L585" s="4" t="s">
        <v>26</v>
      </c>
      <c r="M585" s="4" t="s">
        <v>18</v>
      </c>
      <c r="N585" s="4" t="str">
        <f>IF(ISBLANK(Table14[[#This Row],[Sales_Rep]]),"Unknown",Table14[[#This Row],[Sales_Rep]])</f>
        <v>Alice</v>
      </c>
      <c r="O585" t="str">
        <f>PROPER(Table14[[#This Row],[Region]])</f>
        <v>South</v>
      </c>
      <c r="P585" s="9">
        <f>IF(ISBLANK(Table14[[#This Row],[Sales_Amount]]),MEDIAN(Table14[Sales_Amount]),Table14[[#This Row],[Sales_Amount]])</f>
        <v>13630.48</v>
      </c>
      <c r="Q585" s="11">
        <f>IF(ISBLANK(Table14[[#This Row],[Quantity_Sold]]),MEDIAN(Table14[Quantity_Sold]),Table14[[#This Row],[Quantity_Sold]])</f>
        <v>9</v>
      </c>
      <c r="R585" s="4" t="str">
        <f>TRIM(Table14[[#This Row],[Product_Category]])</f>
        <v>Clothing</v>
      </c>
      <c r="S585" s="4" t="str">
        <f>PROPER(Table14[[#This Row],[Customer_Type]])</f>
        <v>New</v>
      </c>
      <c r="T585" s="13">
        <f>IF(ISBLANK(Table14[[#This Row],[Discount]]),MEDIAN(Table14[Discount]),Table14[[#This Row],[Discount]])</f>
        <v>0.19</v>
      </c>
    </row>
    <row r="586" spans="1:20" x14ac:dyDescent="0.3">
      <c r="A586">
        <v>1136</v>
      </c>
      <c r="B586" s="1">
        <v>45606</v>
      </c>
      <c r="C586" t="s">
        <v>23</v>
      </c>
      <c r="D586" t="s">
        <v>27</v>
      </c>
      <c r="E586">
        <v>10461.83</v>
      </c>
      <c r="F586">
        <v>34</v>
      </c>
      <c r="G586" t="s">
        <v>28</v>
      </c>
      <c r="H586" s="9">
        <v>270.7</v>
      </c>
      <c r="I586" s="9">
        <v>349.66</v>
      </c>
      <c r="J586" t="s">
        <v>16</v>
      </c>
      <c r="K586">
        <v>0.12</v>
      </c>
      <c r="L586" s="4" t="s">
        <v>26</v>
      </c>
      <c r="M586" s="4" t="s">
        <v>18</v>
      </c>
      <c r="N586" s="4" t="str">
        <f>IF(ISBLANK(Table14[[#This Row],[Sales_Rep]]),"Unknown",Table14[[#This Row],[Sales_Rep]])</f>
        <v>Charlie</v>
      </c>
      <c r="O586" t="str">
        <f>PROPER(Table14[[#This Row],[Region]])</f>
        <v>West</v>
      </c>
      <c r="P586" s="9">
        <f>IF(ISBLANK(Table14[[#This Row],[Sales_Amount]]),MEDIAN(Table14[Sales_Amount]),Table14[[#This Row],[Sales_Amount]])</f>
        <v>10461.83</v>
      </c>
      <c r="Q586" s="11">
        <f>IF(ISBLANK(Table14[[#This Row],[Quantity_Sold]]),MEDIAN(Table14[Quantity_Sold]),Table14[[#This Row],[Quantity_Sold]])</f>
        <v>34</v>
      </c>
      <c r="R586" s="4" t="str">
        <f>TRIM(Table14[[#This Row],[Product_Category]])</f>
        <v>Furniture</v>
      </c>
      <c r="S586" s="4" t="str">
        <f>PROPER(Table14[[#This Row],[Customer_Type]])</f>
        <v>Returning</v>
      </c>
      <c r="T586" s="13">
        <f>IF(ISBLANK(Table14[[#This Row],[Discount]]),MEDIAN(Table14[Discount]),Table14[[#This Row],[Discount]])</f>
        <v>0.12</v>
      </c>
    </row>
    <row r="587" spans="1:20" x14ac:dyDescent="0.3">
      <c r="A587">
        <v>1424</v>
      </c>
      <c r="B587" s="1">
        <v>45150</v>
      </c>
      <c r="C587" t="s">
        <v>19</v>
      </c>
      <c r="D587" t="s">
        <v>27</v>
      </c>
      <c r="E587">
        <v>241019.56</v>
      </c>
      <c r="F587">
        <v>40</v>
      </c>
      <c r="G587" t="s">
        <v>28</v>
      </c>
      <c r="H587" s="9">
        <v>4694.26</v>
      </c>
      <c r="I587" s="9">
        <v>6342.62</v>
      </c>
      <c r="J587" t="s">
        <v>25</v>
      </c>
      <c r="K587">
        <v>0.05</v>
      </c>
      <c r="L587" s="4" t="s">
        <v>26</v>
      </c>
      <c r="M587" s="4" t="s">
        <v>18</v>
      </c>
      <c r="N587" s="4" t="str">
        <f>IF(ISBLANK(Table14[[#This Row],[Sales_Rep]]),"Unknown",Table14[[#This Row],[Sales_Rep]])</f>
        <v>Eve</v>
      </c>
      <c r="O587" t="str">
        <f>PROPER(Table14[[#This Row],[Region]])</f>
        <v>West</v>
      </c>
      <c r="P587" s="9">
        <f>IF(ISBLANK(Table14[[#This Row],[Sales_Amount]]),MEDIAN(Table14[Sales_Amount]),Table14[[#This Row],[Sales_Amount]])</f>
        <v>241019.56</v>
      </c>
      <c r="Q587" s="11">
        <f>IF(ISBLANK(Table14[[#This Row],[Quantity_Sold]]),MEDIAN(Table14[Quantity_Sold]),Table14[[#This Row],[Quantity_Sold]])</f>
        <v>40</v>
      </c>
      <c r="R587" s="4" t="str">
        <f>TRIM(Table14[[#This Row],[Product_Category]])</f>
        <v>Furniture</v>
      </c>
      <c r="S587" s="4" t="str">
        <f>PROPER(Table14[[#This Row],[Customer_Type]])</f>
        <v>New</v>
      </c>
      <c r="T587" s="13">
        <f>IF(ISBLANK(Table14[[#This Row],[Discount]]),MEDIAN(Table14[Discount]),Table14[[#This Row],[Discount]])</f>
        <v>0.05</v>
      </c>
    </row>
    <row r="588" spans="1:20" x14ac:dyDescent="0.3">
      <c r="A588">
        <v>1083</v>
      </c>
      <c r="B588" s="1">
        <v>45009</v>
      </c>
      <c r="C588" t="s">
        <v>13</v>
      </c>
      <c r="D588" t="s">
        <v>27</v>
      </c>
      <c r="E588">
        <v>28513.82</v>
      </c>
      <c r="F588">
        <v>32</v>
      </c>
      <c r="G588" t="s">
        <v>21</v>
      </c>
      <c r="H588" s="9">
        <v>667.98</v>
      </c>
      <c r="I588" s="9">
        <v>968.54</v>
      </c>
      <c r="J588" t="s">
        <v>25</v>
      </c>
      <c r="K588">
        <v>0.08</v>
      </c>
      <c r="L588" s="4" t="s">
        <v>31</v>
      </c>
      <c r="M588" s="4" t="s">
        <v>22</v>
      </c>
      <c r="N588" s="4" t="str">
        <f>IF(ISBLANK(Table14[[#This Row],[Sales_Rep]]),"Unknown",Table14[[#This Row],[Sales_Rep]])</f>
        <v>David</v>
      </c>
      <c r="O588" t="str">
        <f>PROPER(Table14[[#This Row],[Region]])</f>
        <v>West</v>
      </c>
      <c r="P588" s="9">
        <f>IF(ISBLANK(Table14[[#This Row],[Sales_Amount]]),MEDIAN(Table14[Sales_Amount]),Table14[[#This Row],[Sales_Amount]])</f>
        <v>28513.82</v>
      </c>
      <c r="Q588" s="11">
        <f>IF(ISBLANK(Table14[[#This Row],[Quantity_Sold]]),MEDIAN(Table14[Quantity_Sold]),Table14[[#This Row],[Quantity_Sold]])</f>
        <v>32</v>
      </c>
      <c r="R588" s="4" t="str">
        <f>TRIM(Table14[[#This Row],[Product_Category]])</f>
        <v>Electronics</v>
      </c>
      <c r="S588" s="4" t="str">
        <f>PROPER(Table14[[#This Row],[Customer_Type]])</f>
        <v>New</v>
      </c>
      <c r="T588" s="13">
        <f>IF(ISBLANK(Table14[[#This Row],[Discount]]),MEDIAN(Table14[Discount]),Table14[[#This Row],[Discount]])</f>
        <v>0.08</v>
      </c>
    </row>
    <row r="589" spans="1:20" x14ac:dyDescent="0.3">
      <c r="A589">
        <v>1307</v>
      </c>
      <c r="B589" s="1">
        <v>45589</v>
      </c>
      <c r="C589" t="s">
        <v>32</v>
      </c>
      <c r="D589" t="s">
        <v>14</v>
      </c>
      <c r="E589">
        <v>6999.94</v>
      </c>
      <c r="F589">
        <v>5</v>
      </c>
      <c r="G589" t="s">
        <v>15</v>
      </c>
      <c r="H589" s="9">
        <v>1489.01</v>
      </c>
      <c r="I589" s="9">
        <v>1842.09</v>
      </c>
      <c r="J589" t="s">
        <v>25</v>
      </c>
      <c r="K589">
        <v>0.24</v>
      </c>
      <c r="L589" s="4" t="s">
        <v>17</v>
      </c>
      <c r="M589" s="4" t="s">
        <v>22</v>
      </c>
      <c r="N589" s="4" t="str">
        <f>IF(ISBLANK(Table14[[#This Row],[Sales_Rep]]),"Unknown",Table14[[#This Row],[Sales_Rep]])</f>
        <v>Alice</v>
      </c>
      <c r="O589" t="str">
        <f>PROPER(Table14[[#This Row],[Region]])</f>
        <v>East</v>
      </c>
      <c r="P589" s="9">
        <f>IF(ISBLANK(Table14[[#This Row],[Sales_Amount]]),MEDIAN(Table14[Sales_Amount]),Table14[[#This Row],[Sales_Amount]])</f>
        <v>6999.94</v>
      </c>
      <c r="Q589" s="11">
        <f>IF(ISBLANK(Table14[[#This Row],[Quantity_Sold]]),MEDIAN(Table14[Quantity_Sold]),Table14[[#This Row],[Quantity_Sold]])</f>
        <v>5</v>
      </c>
      <c r="R589" s="4" t="str">
        <f>TRIM(Table14[[#This Row],[Product_Category]])</f>
        <v>Food</v>
      </c>
      <c r="S589" s="4" t="str">
        <f>PROPER(Table14[[#This Row],[Customer_Type]])</f>
        <v>New</v>
      </c>
      <c r="T589" s="13">
        <f>IF(ISBLANK(Table14[[#This Row],[Discount]]),MEDIAN(Table14[Discount]),Table14[[#This Row],[Discount]])</f>
        <v>0.24</v>
      </c>
    </row>
    <row r="590" spans="1:20" x14ac:dyDescent="0.3">
      <c r="A590">
        <v>1469</v>
      </c>
      <c r="B590" s="1">
        <v>45467</v>
      </c>
      <c r="C590" t="s">
        <v>13</v>
      </c>
      <c r="D590" t="s">
        <v>20</v>
      </c>
      <c r="E590">
        <v>28636.28</v>
      </c>
      <c r="F590">
        <v>13</v>
      </c>
      <c r="G590" t="s">
        <v>21</v>
      </c>
      <c r="H590" s="9">
        <v>1944.61</v>
      </c>
      <c r="I590" s="9">
        <v>2686.33</v>
      </c>
      <c r="J590" t="s">
        <v>16</v>
      </c>
      <c r="K590">
        <v>0.18</v>
      </c>
      <c r="L590" s="4" t="s">
        <v>31</v>
      </c>
      <c r="M590" s="4" t="s">
        <v>18</v>
      </c>
      <c r="N590" s="4" t="str">
        <f>IF(ISBLANK(Table14[[#This Row],[Sales_Rep]]),"Unknown",Table14[[#This Row],[Sales_Rep]])</f>
        <v>David</v>
      </c>
      <c r="O590" t="str">
        <f>PROPER(Table14[[#This Row],[Region]])</f>
        <v>North</v>
      </c>
      <c r="P590" s="9">
        <f>IF(ISBLANK(Table14[[#This Row],[Sales_Amount]]),MEDIAN(Table14[Sales_Amount]),Table14[[#This Row],[Sales_Amount]])</f>
        <v>28636.28</v>
      </c>
      <c r="Q590" s="11">
        <f>IF(ISBLANK(Table14[[#This Row],[Quantity_Sold]]),MEDIAN(Table14[Quantity_Sold]),Table14[[#This Row],[Quantity_Sold]])</f>
        <v>13</v>
      </c>
      <c r="R590" s="4" t="str">
        <f>TRIM(Table14[[#This Row],[Product_Category]])</f>
        <v>Electronics</v>
      </c>
      <c r="S590" s="4" t="str">
        <f>PROPER(Table14[[#This Row],[Customer_Type]])</f>
        <v>Returning</v>
      </c>
      <c r="T590" s="13">
        <f>IF(ISBLANK(Table14[[#This Row],[Discount]]),MEDIAN(Table14[Discount]),Table14[[#This Row],[Discount]])</f>
        <v>0.18</v>
      </c>
    </row>
    <row r="591" spans="1:20" x14ac:dyDescent="0.3">
      <c r="A591">
        <v>1224</v>
      </c>
      <c r="B591" s="1">
        <v>45581</v>
      </c>
      <c r="C591" t="s">
        <v>32</v>
      </c>
      <c r="D591" t="s">
        <v>14</v>
      </c>
      <c r="E591">
        <v>7010.1</v>
      </c>
      <c r="F591">
        <v>3</v>
      </c>
      <c r="G591" t="s">
        <v>21</v>
      </c>
      <c r="H591" s="9">
        <v>2012.37</v>
      </c>
      <c r="I591" s="9">
        <v>2512.58</v>
      </c>
      <c r="J591" t="s">
        <v>16</v>
      </c>
      <c r="K591">
        <v>7.0000000000000007E-2</v>
      </c>
      <c r="L591" s="4" t="s">
        <v>17</v>
      </c>
      <c r="M591" s="4" t="s">
        <v>22</v>
      </c>
      <c r="N591" s="4" t="str">
        <f>IF(ISBLANK(Table14[[#This Row],[Sales_Rep]]),"Unknown",Table14[[#This Row],[Sales_Rep]])</f>
        <v>Alice</v>
      </c>
      <c r="O591" t="str">
        <f>PROPER(Table14[[#This Row],[Region]])</f>
        <v>East</v>
      </c>
      <c r="P591" s="9">
        <f>IF(ISBLANK(Table14[[#This Row],[Sales_Amount]]),MEDIAN(Table14[Sales_Amount]),Table14[[#This Row],[Sales_Amount]])</f>
        <v>7010.1</v>
      </c>
      <c r="Q591" s="11">
        <f>IF(ISBLANK(Table14[[#This Row],[Quantity_Sold]]),MEDIAN(Table14[Quantity_Sold]),Table14[[#This Row],[Quantity_Sold]])</f>
        <v>3</v>
      </c>
      <c r="R591" s="4" t="str">
        <f>TRIM(Table14[[#This Row],[Product_Category]])</f>
        <v>Electronics</v>
      </c>
      <c r="S591" s="4" t="str">
        <f>PROPER(Table14[[#This Row],[Customer_Type]])</f>
        <v>Returning</v>
      </c>
      <c r="T591" s="13">
        <f>IF(ISBLANK(Table14[[#This Row],[Discount]]),MEDIAN(Table14[Discount]),Table14[[#This Row],[Discount]])</f>
        <v>7.0000000000000007E-2</v>
      </c>
    </row>
    <row r="592" spans="1:20" x14ac:dyDescent="0.3">
      <c r="A592">
        <v>1326</v>
      </c>
      <c r="B592" s="1">
        <v>45220</v>
      </c>
      <c r="C592" t="s">
        <v>32</v>
      </c>
      <c r="D592" t="s">
        <v>20</v>
      </c>
      <c r="E592">
        <v>114750.92</v>
      </c>
      <c r="F592">
        <v>27</v>
      </c>
      <c r="G592" t="s">
        <v>24</v>
      </c>
      <c r="H592" s="9">
        <v>3577.74</v>
      </c>
      <c r="I592" s="9">
        <v>5000.04</v>
      </c>
      <c r="J592" t="s">
        <v>25</v>
      </c>
      <c r="K592">
        <v>0.15</v>
      </c>
      <c r="L592" s="4" t="s">
        <v>31</v>
      </c>
      <c r="M592" s="4" t="s">
        <v>22</v>
      </c>
      <c r="N592" s="4" t="str">
        <f>IF(ISBLANK(Table14[[#This Row],[Sales_Rep]]),"Unknown",Table14[[#This Row],[Sales_Rep]])</f>
        <v>Alice</v>
      </c>
      <c r="O592" t="str">
        <f>PROPER(Table14[[#This Row],[Region]])</f>
        <v>North</v>
      </c>
      <c r="P592" s="9">
        <f>IF(ISBLANK(Table14[[#This Row],[Sales_Amount]]),MEDIAN(Table14[Sales_Amount]),Table14[[#This Row],[Sales_Amount]])</f>
        <v>114750.92</v>
      </c>
      <c r="Q592" s="11">
        <f>IF(ISBLANK(Table14[[#This Row],[Quantity_Sold]]),MEDIAN(Table14[Quantity_Sold]),Table14[[#This Row],[Quantity_Sold]])</f>
        <v>27</v>
      </c>
      <c r="R592" s="4" t="str">
        <f>TRIM(Table14[[#This Row],[Product_Category]])</f>
        <v>Clothing</v>
      </c>
      <c r="S592" s="4" t="str">
        <f>PROPER(Table14[[#This Row],[Customer_Type]])</f>
        <v>New</v>
      </c>
      <c r="T592" s="13">
        <f>IF(ISBLANK(Table14[[#This Row],[Discount]]),MEDIAN(Table14[Discount]),Table14[[#This Row],[Discount]])</f>
        <v>0.15</v>
      </c>
    </row>
    <row r="593" spans="1:20" x14ac:dyDescent="0.3">
      <c r="A593">
        <v>1252</v>
      </c>
      <c r="B593" s="1">
        <v>45087</v>
      </c>
      <c r="D593" t="s">
        <v>30</v>
      </c>
      <c r="E593">
        <v>61315.519999999997</v>
      </c>
      <c r="F593">
        <v>13</v>
      </c>
      <c r="G593" t="s">
        <v>15</v>
      </c>
      <c r="H593" s="9">
        <v>3515.08</v>
      </c>
      <c r="I593" s="9">
        <v>5071.59</v>
      </c>
      <c r="J593" t="s">
        <v>16</v>
      </c>
      <c r="K593">
        <v>7.0000000000000007E-2</v>
      </c>
      <c r="L593" s="4" t="s">
        <v>31</v>
      </c>
      <c r="M593" s="4" t="s">
        <v>22</v>
      </c>
      <c r="N593" s="4" t="str">
        <f>IF(ISBLANK(Table14[[#This Row],[Sales_Rep]]),"Unknown",Table14[[#This Row],[Sales_Rep]])</f>
        <v>Unknown</v>
      </c>
      <c r="O593" t="str">
        <f>PROPER(Table14[[#This Row],[Region]])</f>
        <v>South</v>
      </c>
      <c r="P593" s="9">
        <f>IF(ISBLANK(Table14[[#This Row],[Sales_Amount]]),MEDIAN(Table14[Sales_Amount]),Table14[[#This Row],[Sales_Amount]])</f>
        <v>61315.519999999997</v>
      </c>
      <c r="Q593" s="11">
        <f>IF(ISBLANK(Table14[[#This Row],[Quantity_Sold]]),MEDIAN(Table14[Quantity_Sold]),Table14[[#This Row],[Quantity_Sold]])</f>
        <v>13</v>
      </c>
      <c r="R593" s="4" t="str">
        <f>TRIM(Table14[[#This Row],[Product_Category]])</f>
        <v>Food</v>
      </c>
      <c r="S593" s="4" t="str">
        <f>PROPER(Table14[[#This Row],[Customer_Type]])</f>
        <v>Returning</v>
      </c>
      <c r="T593" s="13">
        <f>IF(ISBLANK(Table14[[#This Row],[Discount]]),MEDIAN(Table14[Discount]),Table14[[#This Row],[Discount]])</f>
        <v>7.0000000000000007E-2</v>
      </c>
    </row>
    <row r="594" spans="1:20" x14ac:dyDescent="0.3">
      <c r="A594">
        <v>1188</v>
      </c>
      <c r="B594" s="1">
        <v>45506</v>
      </c>
      <c r="C594" t="s">
        <v>19</v>
      </c>
      <c r="D594" t="s">
        <v>30</v>
      </c>
      <c r="E594">
        <v>2677.25</v>
      </c>
      <c r="F594">
        <v>5</v>
      </c>
      <c r="G594" t="s">
        <v>21</v>
      </c>
      <c r="H594" s="9">
        <v>488.5</v>
      </c>
      <c r="I594" s="9">
        <v>601.63</v>
      </c>
      <c r="J594" t="s">
        <v>25</v>
      </c>
      <c r="K594">
        <v>0.11</v>
      </c>
      <c r="L594" s="4" t="s">
        <v>31</v>
      </c>
      <c r="M594" s="4" t="s">
        <v>22</v>
      </c>
      <c r="N594" s="4" t="str">
        <f>IF(ISBLANK(Table14[[#This Row],[Sales_Rep]]),"Unknown",Table14[[#This Row],[Sales_Rep]])</f>
        <v>Eve</v>
      </c>
      <c r="O594" t="str">
        <f>PROPER(Table14[[#This Row],[Region]])</f>
        <v>South</v>
      </c>
      <c r="P594" s="9">
        <f>IF(ISBLANK(Table14[[#This Row],[Sales_Amount]]),MEDIAN(Table14[Sales_Amount]),Table14[[#This Row],[Sales_Amount]])</f>
        <v>2677.25</v>
      </c>
      <c r="Q594" s="11">
        <f>IF(ISBLANK(Table14[[#This Row],[Quantity_Sold]]),MEDIAN(Table14[Quantity_Sold]),Table14[[#This Row],[Quantity_Sold]])</f>
        <v>5</v>
      </c>
      <c r="R594" s="4" t="str">
        <f>TRIM(Table14[[#This Row],[Product_Category]])</f>
        <v>Electronics</v>
      </c>
      <c r="S594" s="4" t="str">
        <f>PROPER(Table14[[#This Row],[Customer_Type]])</f>
        <v>New</v>
      </c>
      <c r="T594" s="13">
        <f>IF(ISBLANK(Table14[[#This Row],[Discount]]),MEDIAN(Table14[Discount]),Table14[[#This Row],[Discount]])</f>
        <v>0.11</v>
      </c>
    </row>
    <row r="595" spans="1:20" x14ac:dyDescent="0.3">
      <c r="A595">
        <v>1445</v>
      </c>
      <c r="B595" s="1">
        <v>45073</v>
      </c>
      <c r="C595" t="s">
        <v>29</v>
      </c>
      <c r="D595" t="s">
        <v>14</v>
      </c>
      <c r="E595">
        <v>1639.15</v>
      </c>
      <c r="F595">
        <v>1</v>
      </c>
      <c r="G595" t="s">
        <v>21</v>
      </c>
      <c r="H595" s="9">
        <v>1678.5</v>
      </c>
      <c r="I595" s="9">
        <v>1884.08</v>
      </c>
      <c r="J595" t="s">
        <v>16</v>
      </c>
      <c r="K595">
        <v>0.13</v>
      </c>
      <c r="L595" s="4" t="s">
        <v>31</v>
      </c>
      <c r="M595" s="4" t="s">
        <v>18</v>
      </c>
      <c r="N595" s="4" t="str">
        <f>IF(ISBLANK(Table14[[#This Row],[Sales_Rep]]),"Unknown",Table14[[#This Row],[Sales_Rep]])</f>
        <v>Bob</v>
      </c>
      <c r="O595" t="str">
        <f>PROPER(Table14[[#This Row],[Region]])</f>
        <v>East</v>
      </c>
      <c r="P595" s="9">
        <f>IF(ISBLANK(Table14[[#This Row],[Sales_Amount]]),MEDIAN(Table14[Sales_Amount]),Table14[[#This Row],[Sales_Amount]])</f>
        <v>1639.15</v>
      </c>
      <c r="Q595" s="11">
        <f>IF(ISBLANK(Table14[[#This Row],[Quantity_Sold]]),MEDIAN(Table14[Quantity_Sold]),Table14[[#This Row],[Quantity_Sold]])</f>
        <v>1</v>
      </c>
      <c r="R595" s="4" t="str">
        <f>TRIM(Table14[[#This Row],[Product_Category]])</f>
        <v>Electronics</v>
      </c>
      <c r="S595" s="4" t="str">
        <f>PROPER(Table14[[#This Row],[Customer_Type]])</f>
        <v>Returning</v>
      </c>
      <c r="T595" s="13">
        <f>IF(ISBLANK(Table14[[#This Row],[Discount]]),MEDIAN(Table14[Discount]),Table14[[#This Row],[Discount]])</f>
        <v>0.13</v>
      </c>
    </row>
    <row r="596" spans="1:20" x14ac:dyDescent="0.3">
      <c r="A596">
        <v>1069</v>
      </c>
      <c r="B596" s="1">
        <v>45576</v>
      </c>
      <c r="C596" t="s">
        <v>13</v>
      </c>
      <c r="D596" t="s">
        <v>20</v>
      </c>
      <c r="E596">
        <v>92477.25</v>
      </c>
      <c r="F596">
        <v>27</v>
      </c>
      <c r="G596" t="s">
        <v>24</v>
      </c>
      <c r="H596" s="9">
        <v>3648.27</v>
      </c>
      <c r="I596" s="9">
        <v>4757.0600000000004</v>
      </c>
      <c r="J596" t="s">
        <v>25</v>
      </c>
      <c r="K596">
        <v>0.28000000000000003</v>
      </c>
      <c r="L596" s="4" t="s">
        <v>26</v>
      </c>
      <c r="M596" s="4" t="s">
        <v>22</v>
      </c>
      <c r="N596" s="4" t="str">
        <f>IF(ISBLANK(Table14[[#This Row],[Sales_Rep]]),"Unknown",Table14[[#This Row],[Sales_Rep]])</f>
        <v>David</v>
      </c>
      <c r="O596" t="str">
        <f>PROPER(Table14[[#This Row],[Region]])</f>
        <v>North</v>
      </c>
      <c r="P596" s="9">
        <f>IF(ISBLANK(Table14[[#This Row],[Sales_Amount]]),MEDIAN(Table14[Sales_Amount]),Table14[[#This Row],[Sales_Amount]])</f>
        <v>92477.25</v>
      </c>
      <c r="Q596" s="11">
        <f>IF(ISBLANK(Table14[[#This Row],[Quantity_Sold]]),MEDIAN(Table14[Quantity_Sold]),Table14[[#This Row],[Quantity_Sold]])</f>
        <v>27</v>
      </c>
      <c r="R596" s="4" t="str">
        <f>TRIM(Table14[[#This Row],[Product_Category]])</f>
        <v>Clothing</v>
      </c>
      <c r="S596" s="4" t="str">
        <f>PROPER(Table14[[#This Row],[Customer_Type]])</f>
        <v>New</v>
      </c>
      <c r="T596" s="13">
        <f>IF(ISBLANK(Table14[[#This Row],[Discount]]),MEDIAN(Table14[Discount]),Table14[[#This Row],[Discount]])</f>
        <v>0.28000000000000003</v>
      </c>
    </row>
    <row r="597" spans="1:20" x14ac:dyDescent="0.3">
      <c r="A597">
        <v>1100</v>
      </c>
      <c r="B597" s="1">
        <v>45154</v>
      </c>
      <c r="C597" t="s">
        <v>19</v>
      </c>
      <c r="D597" t="s">
        <v>20</v>
      </c>
      <c r="E597">
        <v>49534.21</v>
      </c>
      <c r="F597">
        <v>24</v>
      </c>
      <c r="G597" t="s">
        <v>15</v>
      </c>
      <c r="H597" s="9">
        <v>1541.61</v>
      </c>
      <c r="I597" s="9">
        <v>2268.0500000000002</v>
      </c>
      <c r="J597" t="s">
        <v>16</v>
      </c>
      <c r="K597">
        <v>0.09</v>
      </c>
      <c r="L597" s="4" t="s">
        <v>31</v>
      </c>
      <c r="M597" s="4" t="s">
        <v>22</v>
      </c>
      <c r="N597" s="4" t="str">
        <f>IF(ISBLANK(Table14[[#This Row],[Sales_Rep]]),"Unknown",Table14[[#This Row],[Sales_Rep]])</f>
        <v>Eve</v>
      </c>
      <c r="O597" t="str">
        <f>PROPER(Table14[[#This Row],[Region]])</f>
        <v>North</v>
      </c>
      <c r="P597" s="9">
        <f>IF(ISBLANK(Table14[[#This Row],[Sales_Amount]]),MEDIAN(Table14[Sales_Amount]),Table14[[#This Row],[Sales_Amount]])</f>
        <v>49534.21</v>
      </c>
      <c r="Q597" s="11">
        <f>IF(ISBLANK(Table14[[#This Row],[Quantity_Sold]]),MEDIAN(Table14[Quantity_Sold]),Table14[[#This Row],[Quantity_Sold]])</f>
        <v>24</v>
      </c>
      <c r="R597" s="4" t="str">
        <f>TRIM(Table14[[#This Row],[Product_Category]])</f>
        <v>Food</v>
      </c>
      <c r="S597" s="4" t="str">
        <f>PROPER(Table14[[#This Row],[Customer_Type]])</f>
        <v>Returning</v>
      </c>
      <c r="T597" s="13">
        <f>IF(ISBLANK(Table14[[#This Row],[Discount]]),MEDIAN(Table14[Discount]),Table14[[#This Row],[Discount]])</f>
        <v>0.09</v>
      </c>
    </row>
    <row r="598" spans="1:20" x14ac:dyDescent="0.3">
      <c r="A598">
        <v>1382</v>
      </c>
      <c r="B598" s="1">
        <v>45515</v>
      </c>
      <c r="C598" t="s">
        <v>19</v>
      </c>
      <c r="D598" t="s">
        <v>27</v>
      </c>
      <c r="E598">
        <v>13484.52</v>
      </c>
      <c r="F598">
        <v>21</v>
      </c>
      <c r="G598" t="s">
        <v>21</v>
      </c>
      <c r="H598" s="9">
        <v>703.57</v>
      </c>
      <c r="I598" s="9">
        <v>856.16</v>
      </c>
      <c r="J598" t="s">
        <v>16</v>
      </c>
      <c r="K598">
        <v>0.25</v>
      </c>
      <c r="L598" s="4" t="s">
        <v>17</v>
      </c>
      <c r="M598" s="4" t="s">
        <v>22</v>
      </c>
      <c r="N598" s="4" t="str">
        <f>IF(ISBLANK(Table14[[#This Row],[Sales_Rep]]),"Unknown",Table14[[#This Row],[Sales_Rep]])</f>
        <v>Eve</v>
      </c>
      <c r="O598" t="str">
        <f>PROPER(Table14[[#This Row],[Region]])</f>
        <v>West</v>
      </c>
      <c r="P598" s="9">
        <f>IF(ISBLANK(Table14[[#This Row],[Sales_Amount]]),MEDIAN(Table14[Sales_Amount]),Table14[[#This Row],[Sales_Amount]])</f>
        <v>13484.52</v>
      </c>
      <c r="Q598" s="11">
        <f>IF(ISBLANK(Table14[[#This Row],[Quantity_Sold]]),MEDIAN(Table14[Quantity_Sold]),Table14[[#This Row],[Quantity_Sold]])</f>
        <v>21</v>
      </c>
      <c r="R598" s="4" t="str">
        <f>TRIM(Table14[[#This Row],[Product_Category]])</f>
        <v>Electronics</v>
      </c>
      <c r="S598" s="4" t="str">
        <f>PROPER(Table14[[#This Row],[Customer_Type]])</f>
        <v>Returning</v>
      </c>
      <c r="T598" s="13">
        <f>IF(ISBLANK(Table14[[#This Row],[Discount]]),MEDIAN(Table14[Discount]),Table14[[#This Row],[Discount]])</f>
        <v>0.25</v>
      </c>
    </row>
    <row r="599" spans="1:20" x14ac:dyDescent="0.3">
      <c r="A599">
        <v>1162</v>
      </c>
      <c r="B599" s="1">
        <v>45191</v>
      </c>
      <c r="C599" t="s">
        <v>19</v>
      </c>
      <c r="D599" t="s">
        <v>30</v>
      </c>
      <c r="E599">
        <v>11311.28</v>
      </c>
      <c r="F599">
        <v>6</v>
      </c>
      <c r="G599" t="s">
        <v>21</v>
      </c>
      <c r="H599" s="9">
        <v>1840.38</v>
      </c>
      <c r="I599" s="9">
        <v>2448.33</v>
      </c>
      <c r="J599" t="s">
        <v>25</v>
      </c>
      <c r="K599">
        <v>0.23</v>
      </c>
      <c r="L599" s="4" t="s">
        <v>17</v>
      </c>
      <c r="M599" s="4" t="s">
        <v>18</v>
      </c>
      <c r="N599" s="4" t="str">
        <f>IF(ISBLANK(Table14[[#This Row],[Sales_Rep]]),"Unknown",Table14[[#This Row],[Sales_Rep]])</f>
        <v>Eve</v>
      </c>
      <c r="O599" t="str">
        <f>PROPER(Table14[[#This Row],[Region]])</f>
        <v>South</v>
      </c>
      <c r="P599" s="9">
        <f>IF(ISBLANK(Table14[[#This Row],[Sales_Amount]]),MEDIAN(Table14[Sales_Amount]),Table14[[#This Row],[Sales_Amount]])</f>
        <v>11311.28</v>
      </c>
      <c r="Q599" s="11">
        <f>IF(ISBLANK(Table14[[#This Row],[Quantity_Sold]]),MEDIAN(Table14[Quantity_Sold]),Table14[[#This Row],[Quantity_Sold]])</f>
        <v>6</v>
      </c>
      <c r="R599" s="4" t="str">
        <f>TRIM(Table14[[#This Row],[Product_Category]])</f>
        <v>Electronics</v>
      </c>
      <c r="S599" s="4" t="str">
        <f>PROPER(Table14[[#This Row],[Customer_Type]])</f>
        <v>New</v>
      </c>
      <c r="T599" s="13">
        <f>IF(ISBLANK(Table14[[#This Row],[Discount]]),MEDIAN(Table14[Discount]),Table14[[#This Row],[Discount]])</f>
        <v>0.23</v>
      </c>
    </row>
    <row r="600" spans="1:20" x14ac:dyDescent="0.3">
      <c r="A600">
        <v>1187</v>
      </c>
      <c r="B600" s="1">
        <v>45004</v>
      </c>
      <c r="C600" t="s">
        <v>19</v>
      </c>
      <c r="D600" t="s">
        <v>20</v>
      </c>
      <c r="E600">
        <v>304668.02</v>
      </c>
      <c r="F600">
        <v>47</v>
      </c>
      <c r="G600" t="s">
        <v>21</v>
      </c>
      <c r="H600" s="9">
        <v>4728.38</v>
      </c>
      <c r="I600" s="9">
        <v>6614.59</v>
      </c>
      <c r="J600" t="s">
        <v>16</v>
      </c>
      <c r="K600">
        <v>0.02</v>
      </c>
      <c r="L600" s="4" t="s">
        <v>31</v>
      </c>
      <c r="M600" s="4" t="s">
        <v>18</v>
      </c>
      <c r="N600" s="4" t="str">
        <f>IF(ISBLANK(Table14[[#This Row],[Sales_Rep]]),"Unknown",Table14[[#This Row],[Sales_Rep]])</f>
        <v>Eve</v>
      </c>
      <c r="O600" t="str">
        <f>PROPER(Table14[[#This Row],[Region]])</f>
        <v>North</v>
      </c>
      <c r="P600" s="9">
        <f>IF(ISBLANK(Table14[[#This Row],[Sales_Amount]]),MEDIAN(Table14[Sales_Amount]),Table14[[#This Row],[Sales_Amount]])</f>
        <v>304668.02</v>
      </c>
      <c r="Q600" s="11">
        <f>IF(ISBLANK(Table14[[#This Row],[Quantity_Sold]]),MEDIAN(Table14[Quantity_Sold]),Table14[[#This Row],[Quantity_Sold]])</f>
        <v>47</v>
      </c>
      <c r="R600" s="4" t="str">
        <f>TRIM(Table14[[#This Row],[Product_Category]])</f>
        <v>Electronics</v>
      </c>
      <c r="S600" s="4" t="str">
        <f>PROPER(Table14[[#This Row],[Customer_Type]])</f>
        <v>Returning</v>
      </c>
      <c r="T600" s="13">
        <f>IF(ISBLANK(Table14[[#This Row],[Discount]]),MEDIAN(Table14[Discount]),Table14[[#This Row],[Discount]])</f>
        <v>0.02</v>
      </c>
    </row>
    <row r="601" spans="1:20" x14ac:dyDescent="0.3">
      <c r="A601">
        <v>1387</v>
      </c>
      <c r="B601" s="1">
        <v>45167</v>
      </c>
      <c r="C601" t="s">
        <v>19</v>
      </c>
      <c r="D601" t="s">
        <v>20</v>
      </c>
      <c r="E601">
        <v>149100.6</v>
      </c>
      <c r="F601">
        <v>50</v>
      </c>
      <c r="G601" t="s">
        <v>21</v>
      </c>
      <c r="H601" s="9">
        <v>2591.87</v>
      </c>
      <c r="I601" s="9">
        <v>3388.65</v>
      </c>
      <c r="J601" t="s">
        <v>25</v>
      </c>
      <c r="K601">
        <v>0.12</v>
      </c>
      <c r="L601" s="4" t="s">
        <v>31</v>
      </c>
      <c r="M601" s="4" t="s">
        <v>22</v>
      </c>
      <c r="N601" s="4" t="str">
        <f>IF(ISBLANK(Table14[[#This Row],[Sales_Rep]]),"Unknown",Table14[[#This Row],[Sales_Rep]])</f>
        <v>Eve</v>
      </c>
      <c r="O601" t="str">
        <f>PROPER(Table14[[#This Row],[Region]])</f>
        <v>North</v>
      </c>
      <c r="P601" s="9">
        <f>IF(ISBLANK(Table14[[#This Row],[Sales_Amount]]),MEDIAN(Table14[Sales_Amount]),Table14[[#This Row],[Sales_Amount]])</f>
        <v>149100.6</v>
      </c>
      <c r="Q601" s="11">
        <f>IF(ISBLANK(Table14[[#This Row],[Quantity_Sold]]),MEDIAN(Table14[Quantity_Sold]),Table14[[#This Row],[Quantity_Sold]])</f>
        <v>50</v>
      </c>
      <c r="R601" s="4" t="str">
        <f>TRIM(Table14[[#This Row],[Product_Category]])</f>
        <v>Electronics</v>
      </c>
      <c r="S601" s="4" t="str">
        <f>PROPER(Table14[[#This Row],[Customer_Type]])</f>
        <v>New</v>
      </c>
      <c r="T601" s="13">
        <f>IF(ISBLANK(Table14[[#This Row],[Discount]]),MEDIAN(Table14[Discount]),Table14[[#This Row],[Discount]])</f>
        <v>0.12</v>
      </c>
    </row>
    <row r="602" spans="1:20" x14ac:dyDescent="0.3">
      <c r="A602">
        <v>1125</v>
      </c>
      <c r="B602" s="1">
        <v>45370</v>
      </c>
      <c r="C602" t="s">
        <v>23</v>
      </c>
      <c r="D602" t="s">
        <v>27</v>
      </c>
      <c r="E602">
        <v>94190.64</v>
      </c>
      <c r="F602">
        <v>26</v>
      </c>
      <c r="G602" t="s">
        <v>15</v>
      </c>
      <c r="H602" s="9">
        <v>3118.49</v>
      </c>
      <c r="I602" s="9">
        <v>4472.49</v>
      </c>
      <c r="J602" t="s">
        <v>16</v>
      </c>
      <c r="K602">
        <v>0.19</v>
      </c>
      <c r="L602" s="4" t="s">
        <v>26</v>
      </c>
      <c r="M602" s="4" t="s">
        <v>18</v>
      </c>
      <c r="N602" s="4" t="str">
        <f>IF(ISBLANK(Table14[[#This Row],[Sales_Rep]]),"Unknown",Table14[[#This Row],[Sales_Rep]])</f>
        <v>Charlie</v>
      </c>
      <c r="O602" t="str">
        <f>PROPER(Table14[[#This Row],[Region]])</f>
        <v>West</v>
      </c>
      <c r="P602" s="9">
        <f>IF(ISBLANK(Table14[[#This Row],[Sales_Amount]]),MEDIAN(Table14[Sales_Amount]),Table14[[#This Row],[Sales_Amount]])</f>
        <v>94190.64</v>
      </c>
      <c r="Q602" s="11">
        <f>IF(ISBLANK(Table14[[#This Row],[Quantity_Sold]]),MEDIAN(Table14[Quantity_Sold]),Table14[[#This Row],[Quantity_Sold]])</f>
        <v>26</v>
      </c>
      <c r="R602" s="4" t="str">
        <f>TRIM(Table14[[#This Row],[Product_Category]])</f>
        <v>Food</v>
      </c>
      <c r="S602" s="4" t="str">
        <f>PROPER(Table14[[#This Row],[Customer_Type]])</f>
        <v>Returning</v>
      </c>
      <c r="T602" s="13">
        <f>IF(ISBLANK(Table14[[#This Row],[Discount]]),MEDIAN(Table14[Discount]),Table14[[#This Row],[Discount]])</f>
        <v>0.19</v>
      </c>
    </row>
    <row r="603" spans="1:20" x14ac:dyDescent="0.3">
      <c r="A603">
        <v>1049</v>
      </c>
      <c r="B603" s="1">
        <v>45585</v>
      </c>
      <c r="C603" t="s">
        <v>13</v>
      </c>
      <c r="D603" t="s">
        <v>30</v>
      </c>
      <c r="E603">
        <v>251744.78</v>
      </c>
      <c r="F603">
        <v>48</v>
      </c>
      <c r="G603" t="s">
        <v>15</v>
      </c>
      <c r="H603" s="9">
        <v>4352.38</v>
      </c>
      <c r="I603" s="9">
        <v>5579.45</v>
      </c>
      <c r="J603" t="s">
        <v>25</v>
      </c>
      <c r="K603">
        <v>0.06</v>
      </c>
      <c r="L603" s="4" t="s">
        <v>26</v>
      </c>
      <c r="M603" s="4" t="s">
        <v>18</v>
      </c>
      <c r="N603" s="4" t="str">
        <f>IF(ISBLANK(Table14[[#This Row],[Sales_Rep]]),"Unknown",Table14[[#This Row],[Sales_Rep]])</f>
        <v>David</v>
      </c>
      <c r="O603" t="str">
        <f>PROPER(Table14[[#This Row],[Region]])</f>
        <v>South</v>
      </c>
      <c r="P603" s="9">
        <f>IF(ISBLANK(Table14[[#This Row],[Sales_Amount]]),MEDIAN(Table14[Sales_Amount]),Table14[[#This Row],[Sales_Amount]])</f>
        <v>251744.78</v>
      </c>
      <c r="Q603" s="11">
        <f>IF(ISBLANK(Table14[[#This Row],[Quantity_Sold]]),MEDIAN(Table14[Quantity_Sold]),Table14[[#This Row],[Quantity_Sold]])</f>
        <v>48</v>
      </c>
      <c r="R603" s="4" t="str">
        <f>TRIM(Table14[[#This Row],[Product_Category]])</f>
        <v>Food</v>
      </c>
      <c r="S603" s="4" t="str">
        <f>PROPER(Table14[[#This Row],[Customer_Type]])</f>
        <v>New</v>
      </c>
      <c r="T603" s="13">
        <f>IF(ISBLANK(Table14[[#This Row],[Discount]]),MEDIAN(Table14[Discount]),Table14[[#This Row],[Discount]])</f>
        <v>0.06</v>
      </c>
    </row>
    <row r="604" spans="1:20" x14ac:dyDescent="0.3">
      <c r="A604">
        <v>1166</v>
      </c>
      <c r="B604" s="1">
        <v>45044</v>
      </c>
      <c r="C604" t="s">
        <v>19</v>
      </c>
      <c r="D604" t="s">
        <v>30</v>
      </c>
      <c r="E604">
        <v>643.96</v>
      </c>
      <c r="F604">
        <v>2</v>
      </c>
      <c r="G604" t="s">
        <v>21</v>
      </c>
      <c r="H604" s="9">
        <v>263.31</v>
      </c>
      <c r="I604" s="9">
        <v>370.09</v>
      </c>
      <c r="J604" t="s">
        <v>16</v>
      </c>
      <c r="K604">
        <v>0.13</v>
      </c>
      <c r="L604" s="4" t="s">
        <v>31</v>
      </c>
      <c r="M604" s="4" t="s">
        <v>22</v>
      </c>
      <c r="N604" s="4" t="str">
        <f>IF(ISBLANK(Table14[[#This Row],[Sales_Rep]]),"Unknown",Table14[[#This Row],[Sales_Rep]])</f>
        <v>Eve</v>
      </c>
      <c r="O604" t="str">
        <f>PROPER(Table14[[#This Row],[Region]])</f>
        <v>South</v>
      </c>
      <c r="P604" s="9">
        <f>IF(ISBLANK(Table14[[#This Row],[Sales_Amount]]),MEDIAN(Table14[Sales_Amount]),Table14[[#This Row],[Sales_Amount]])</f>
        <v>643.96</v>
      </c>
      <c r="Q604" s="11">
        <f>IF(ISBLANK(Table14[[#This Row],[Quantity_Sold]]),MEDIAN(Table14[Quantity_Sold]),Table14[[#This Row],[Quantity_Sold]])</f>
        <v>2</v>
      </c>
      <c r="R604" s="4" t="str">
        <f>TRIM(Table14[[#This Row],[Product_Category]])</f>
        <v>Electronics</v>
      </c>
      <c r="S604" s="4" t="str">
        <f>PROPER(Table14[[#This Row],[Customer_Type]])</f>
        <v>Returning</v>
      </c>
      <c r="T604" s="13">
        <f>IF(ISBLANK(Table14[[#This Row],[Discount]]),MEDIAN(Table14[Discount]),Table14[[#This Row],[Discount]])</f>
        <v>0.13</v>
      </c>
    </row>
    <row r="605" spans="1:20" x14ac:dyDescent="0.3">
      <c r="A605">
        <v>1340</v>
      </c>
      <c r="B605" s="1">
        <v>45521</v>
      </c>
      <c r="C605" t="s">
        <v>13</v>
      </c>
      <c r="D605" t="s">
        <v>20</v>
      </c>
      <c r="E605">
        <v>53914.25</v>
      </c>
      <c r="F605">
        <v>31</v>
      </c>
      <c r="G605" t="s">
        <v>15</v>
      </c>
      <c r="H605" s="9">
        <v>1692.43</v>
      </c>
      <c r="I605" s="9">
        <v>2022.29</v>
      </c>
      <c r="J605" t="s">
        <v>16</v>
      </c>
      <c r="K605">
        <v>0.14000000000000001</v>
      </c>
      <c r="L605" s="4" t="s">
        <v>17</v>
      </c>
      <c r="M605" s="4" t="s">
        <v>22</v>
      </c>
      <c r="N605" s="4" t="str">
        <f>IF(ISBLANK(Table14[[#This Row],[Sales_Rep]]),"Unknown",Table14[[#This Row],[Sales_Rep]])</f>
        <v>David</v>
      </c>
      <c r="O605" t="str">
        <f>PROPER(Table14[[#This Row],[Region]])</f>
        <v>North</v>
      </c>
      <c r="P605" s="9">
        <f>IF(ISBLANK(Table14[[#This Row],[Sales_Amount]]),MEDIAN(Table14[Sales_Amount]),Table14[[#This Row],[Sales_Amount]])</f>
        <v>53914.25</v>
      </c>
      <c r="Q605" s="11">
        <f>IF(ISBLANK(Table14[[#This Row],[Quantity_Sold]]),MEDIAN(Table14[Quantity_Sold]),Table14[[#This Row],[Quantity_Sold]])</f>
        <v>31</v>
      </c>
      <c r="R605" s="4" t="str">
        <f>TRIM(Table14[[#This Row],[Product_Category]])</f>
        <v>Food</v>
      </c>
      <c r="S605" s="4" t="str">
        <f>PROPER(Table14[[#This Row],[Customer_Type]])</f>
        <v>Returning</v>
      </c>
      <c r="T605" s="13">
        <f>IF(ISBLANK(Table14[[#This Row],[Discount]]),MEDIAN(Table14[Discount]),Table14[[#This Row],[Discount]])</f>
        <v>0.14000000000000001</v>
      </c>
    </row>
    <row r="606" spans="1:20" x14ac:dyDescent="0.3">
      <c r="A606">
        <v>1071</v>
      </c>
      <c r="B606" s="1">
        <v>45059</v>
      </c>
      <c r="C606" t="s">
        <v>23</v>
      </c>
      <c r="D606" t="s">
        <v>14</v>
      </c>
      <c r="E606">
        <v>11179.47</v>
      </c>
      <c r="F606">
        <v>17</v>
      </c>
      <c r="G606" t="s">
        <v>24</v>
      </c>
      <c r="H606" s="9">
        <v>599.95000000000005</v>
      </c>
      <c r="I606" s="9">
        <v>714.8</v>
      </c>
      <c r="J606" t="s">
        <v>25</v>
      </c>
      <c r="K606">
        <v>0.08</v>
      </c>
      <c r="L606" s="4" t="s">
        <v>17</v>
      </c>
      <c r="M606" s="4" t="s">
        <v>18</v>
      </c>
      <c r="N606" s="4" t="str">
        <f>IF(ISBLANK(Table14[[#This Row],[Sales_Rep]]),"Unknown",Table14[[#This Row],[Sales_Rep]])</f>
        <v>Charlie</v>
      </c>
      <c r="O606" t="str">
        <f>PROPER(Table14[[#This Row],[Region]])</f>
        <v>East</v>
      </c>
      <c r="P606" s="9">
        <f>IF(ISBLANK(Table14[[#This Row],[Sales_Amount]]),MEDIAN(Table14[Sales_Amount]),Table14[[#This Row],[Sales_Amount]])</f>
        <v>11179.47</v>
      </c>
      <c r="Q606" s="11">
        <f>IF(ISBLANK(Table14[[#This Row],[Quantity_Sold]]),MEDIAN(Table14[Quantity_Sold]),Table14[[#This Row],[Quantity_Sold]])</f>
        <v>17</v>
      </c>
      <c r="R606" s="4" t="str">
        <f>TRIM(Table14[[#This Row],[Product_Category]])</f>
        <v>Clothing</v>
      </c>
      <c r="S606" s="4" t="str">
        <f>PROPER(Table14[[#This Row],[Customer_Type]])</f>
        <v>New</v>
      </c>
      <c r="T606" s="13">
        <f>IF(ISBLANK(Table14[[#This Row],[Discount]]),MEDIAN(Table14[Discount]),Table14[[#This Row],[Discount]])</f>
        <v>0.08</v>
      </c>
    </row>
    <row r="607" spans="1:20" x14ac:dyDescent="0.3">
      <c r="A607">
        <v>1331</v>
      </c>
      <c r="B607" s="1">
        <v>45279</v>
      </c>
      <c r="C607" t="s">
        <v>23</v>
      </c>
      <c r="D607" t="s">
        <v>14</v>
      </c>
      <c r="E607">
        <v>191996.57</v>
      </c>
      <c r="F607">
        <v>40</v>
      </c>
      <c r="G607" t="s">
        <v>15</v>
      </c>
      <c r="H607" s="9">
        <v>4360.18</v>
      </c>
      <c r="I607" s="9">
        <v>5925.82</v>
      </c>
      <c r="J607" t="s">
        <v>25</v>
      </c>
      <c r="K607">
        <v>0.19</v>
      </c>
      <c r="L607" s="4" t="s">
        <v>26</v>
      </c>
      <c r="M607" s="4" t="s">
        <v>22</v>
      </c>
      <c r="N607" s="4" t="str">
        <f>IF(ISBLANK(Table14[[#This Row],[Sales_Rep]]),"Unknown",Table14[[#This Row],[Sales_Rep]])</f>
        <v>Charlie</v>
      </c>
      <c r="O607" t="str">
        <f>PROPER(Table14[[#This Row],[Region]])</f>
        <v>East</v>
      </c>
      <c r="P607" s="9">
        <f>IF(ISBLANK(Table14[[#This Row],[Sales_Amount]]),MEDIAN(Table14[Sales_Amount]),Table14[[#This Row],[Sales_Amount]])</f>
        <v>191996.57</v>
      </c>
      <c r="Q607" s="11">
        <f>IF(ISBLANK(Table14[[#This Row],[Quantity_Sold]]),MEDIAN(Table14[Quantity_Sold]),Table14[[#This Row],[Quantity_Sold]])</f>
        <v>40</v>
      </c>
      <c r="R607" s="4" t="str">
        <f>TRIM(Table14[[#This Row],[Product_Category]])</f>
        <v>Food</v>
      </c>
      <c r="S607" s="4" t="str">
        <f>PROPER(Table14[[#This Row],[Customer_Type]])</f>
        <v>New</v>
      </c>
      <c r="T607" s="13">
        <f>IF(ISBLANK(Table14[[#This Row],[Discount]]),MEDIAN(Table14[Discount]),Table14[[#This Row],[Discount]])</f>
        <v>0.19</v>
      </c>
    </row>
    <row r="608" spans="1:20" x14ac:dyDescent="0.3">
      <c r="A608">
        <v>1108</v>
      </c>
      <c r="B608" s="1">
        <v>45163</v>
      </c>
      <c r="C608" t="s">
        <v>13</v>
      </c>
      <c r="D608" t="s">
        <v>30</v>
      </c>
      <c r="E608">
        <v>2175.29</v>
      </c>
      <c r="F608">
        <v>3</v>
      </c>
      <c r="G608" t="s">
        <v>28</v>
      </c>
      <c r="H608" s="9">
        <v>522.37</v>
      </c>
      <c r="I608" s="9">
        <v>732.42</v>
      </c>
      <c r="J608" t="s">
        <v>25</v>
      </c>
      <c r="K608">
        <v>0.01</v>
      </c>
      <c r="L608" s="4" t="s">
        <v>17</v>
      </c>
      <c r="M608" s="4" t="s">
        <v>22</v>
      </c>
      <c r="N608" s="4" t="str">
        <f>IF(ISBLANK(Table14[[#This Row],[Sales_Rep]]),"Unknown",Table14[[#This Row],[Sales_Rep]])</f>
        <v>David</v>
      </c>
      <c r="O608" t="str">
        <f>PROPER(Table14[[#This Row],[Region]])</f>
        <v>South</v>
      </c>
      <c r="P608" s="9">
        <f>IF(ISBLANK(Table14[[#This Row],[Sales_Amount]]),MEDIAN(Table14[Sales_Amount]),Table14[[#This Row],[Sales_Amount]])</f>
        <v>2175.29</v>
      </c>
      <c r="Q608" s="11">
        <f>IF(ISBLANK(Table14[[#This Row],[Quantity_Sold]]),MEDIAN(Table14[Quantity_Sold]),Table14[[#This Row],[Quantity_Sold]])</f>
        <v>3</v>
      </c>
      <c r="R608" s="4" t="str">
        <f>TRIM(Table14[[#This Row],[Product_Category]])</f>
        <v>Furniture</v>
      </c>
      <c r="S608" s="4" t="str">
        <f>PROPER(Table14[[#This Row],[Customer_Type]])</f>
        <v>New</v>
      </c>
      <c r="T608" s="13">
        <f>IF(ISBLANK(Table14[[#This Row],[Discount]]),MEDIAN(Table14[Discount]),Table14[[#This Row],[Discount]])</f>
        <v>0.01</v>
      </c>
    </row>
    <row r="609" spans="1:20" x14ac:dyDescent="0.3">
      <c r="A609">
        <v>1258</v>
      </c>
      <c r="B609" s="1">
        <v>45428</v>
      </c>
      <c r="C609" t="s">
        <v>32</v>
      </c>
      <c r="D609" t="s">
        <v>27</v>
      </c>
      <c r="E609">
        <v>61348.01</v>
      </c>
      <c r="F609">
        <v>19</v>
      </c>
      <c r="G609" t="s">
        <v>21</v>
      </c>
      <c r="H609" s="9">
        <v>3472.9</v>
      </c>
      <c r="I609" s="9">
        <v>3843.86</v>
      </c>
      <c r="J609" t="s">
        <v>16</v>
      </c>
      <c r="K609">
        <v>0.16</v>
      </c>
      <c r="L609" s="4" t="s">
        <v>31</v>
      </c>
      <c r="M609" s="4" t="s">
        <v>22</v>
      </c>
      <c r="N609" s="4" t="str">
        <f>IF(ISBLANK(Table14[[#This Row],[Sales_Rep]]),"Unknown",Table14[[#This Row],[Sales_Rep]])</f>
        <v>Alice</v>
      </c>
      <c r="O609" t="str">
        <f>PROPER(Table14[[#This Row],[Region]])</f>
        <v>West</v>
      </c>
      <c r="P609" s="9">
        <f>IF(ISBLANK(Table14[[#This Row],[Sales_Amount]]),MEDIAN(Table14[Sales_Amount]),Table14[[#This Row],[Sales_Amount]])</f>
        <v>61348.01</v>
      </c>
      <c r="Q609" s="11">
        <f>IF(ISBLANK(Table14[[#This Row],[Quantity_Sold]]),MEDIAN(Table14[Quantity_Sold]),Table14[[#This Row],[Quantity_Sold]])</f>
        <v>19</v>
      </c>
      <c r="R609" s="4" t="str">
        <f>TRIM(Table14[[#This Row],[Product_Category]])</f>
        <v>Electronics</v>
      </c>
      <c r="S609" s="4" t="str">
        <f>PROPER(Table14[[#This Row],[Customer_Type]])</f>
        <v>Returning</v>
      </c>
      <c r="T609" s="13">
        <f>IF(ISBLANK(Table14[[#This Row],[Discount]]),MEDIAN(Table14[Discount]),Table14[[#This Row],[Discount]])</f>
        <v>0.16</v>
      </c>
    </row>
    <row r="610" spans="1:20" x14ac:dyDescent="0.3">
      <c r="A610">
        <v>1292</v>
      </c>
      <c r="B610" s="1">
        <v>45132</v>
      </c>
      <c r="C610" t="s">
        <v>29</v>
      </c>
      <c r="D610" t="s">
        <v>20</v>
      </c>
      <c r="E610">
        <v>7043.24</v>
      </c>
      <c r="F610">
        <v>27</v>
      </c>
      <c r="G610" t="s">
        <v>28</v>
      </c>
      <c r="H610" s="9">
        <v>302.07</v>
      </c>
      <c r="I610" s="9">
        <v>338.78</v>
      </c>
      <c r="J610" t="s">
        <v>16</v>
      </c>
      <c r="K610">
        <v>0.23</v>
      </c>
      <c r="L610" s="4" t="s">
        <v>31</v>
      </c>
      <c r="M610" s="4" t="s">
        <v>22</v>
      </c>
      <c r="N610" s="4" t="str">
        <f>IF(ISBLANK(Table14[[#This Row],[Sales_Rep]]),"Unknown",Table14[[#This Row],[Sales_Rep]])</f>
        <v>Bob</v>
      </c>
      <c r="O610" t="str">
        <f>PROPER(Table14[[#This Row],[Region]])</f>
        <v>North</v>
      </c>
      <c r="P610" s="9">
        <f>IF(ISBLANK(Table14[[#This Row],[Sales_Amount]]),MEDIAN(Table14[Sales_Amount]),Table14[[#This Row],[Sales_Amount]])</f>
        <v>7043.24</v>
      </c>
      <c r="Q610" s="11">
        <f>IF(ISBLANK(Table14[[#This Row],[Quantity_Sold]]),MEDIAN(Table14[Quantity_Sold]),Table14[[#This Row],[Quantity_Sold]])</f>
        <v>27</v>
      </c>
      <c r="R610" s="4" t="str">
        <f>TRIM(Table14[[#This Row],[Product_Category]])</f>
        <v>Furniture</v>
      </c>
      <c r="S610" s="4" t="str">
        <f>PROPER(Table14[[#This Row],[Customer_Type]])</f>
        <v>Returning</v>
      </c>
      <c r="T610" s="13">
        <f>IF(ISBLANK(Table14[[#This Row],[Discount]]),MEDIAN(Table14[Discount]),Table14[[#This Row],[Discount]])</f>
        <v>0.23</v>
      </c>
    </row>
    <row r="611" spans="1:20" x14ac:dyDescent="0.3">
      <c r="A611">
        <v>1229</v>
      </c>
      <c r="B611" s="1">
        <v>45124</v>
      </c>
      <c r="C611" t="s">
        <v>32</v>
      </c>
      <c r="D611" t="s">
        <v>27</v>
      </c>
      <c r="E611">
        <v>163866.29999999999</v>
      </c>
      <c r="F611">
        <v>48</v>
      </c>
      <c r="G611" t="s">
        <v>15</v>
      </c>
      <c r="H611" s="9">
        <v>2807.42</v>
      </c>
      <c r="I611" s="9">
        <v>4113.1099999999997</v>
      </c>
      <c r="J611" t="s">
        <v>25</v>
      </c>
      <c r="K611">
        <v>0.17</v>
      </c>
      <c r="L611" s="4" t="s">
        <v>17</v>
      </c>
      <c r="M611" s="4" t="s">
        <v>22</v>
      </c>
      <c r="N611" s="4" t="str">
        <f>IF(ISBLANK(Table14[[#This Row],[Sales_Rep]]),"Unknown",Table14[[#This Row],[Sales_Rep]])</f>
        <v>Alice</v>
      </c>
      <c r="O611" t="str">
        <f>PROPER(Table14[[#This Row],[Region]])</f>
        <v>West</v>
      </c>
      <c r="P611" s="9">
        <f>IF(ISBLANK(Table14[[#This Row],[Sales_Amount]]),MEDIAN(Table14[Sales_Amount]),Table14[[#This Row],[Sales_Amount]])</f>
        <v>163866.29999999999</v>
      </c>
      <c r="Q611" s="11">
        <f>IF(ISBLANK(Table14[[#This Row],[Quantity_Sold]]),MEDIAN(Table14[Quantity_Sold]),Table14[[#This Row],[Quantity_Sold]])</f>
        <v>48</v>
      </c>
      <c r="R611" s="4" t="str">
        <f>TRIM(Table14[[#This Row],[Product_Category]])</f>
        <v>Food</v>
      </c>
      <c r="S611" s="4" t="str">
        <f>PROPER(Table14[[#This Row],[Customer_Type]])</f>
        <v>New</v>
      </c>
      <c r="T611" s="13">
        <f>IF(ISBLANK(Table14[[#This Row],[Discount]]),MEDIAN(Table14[Discount]),Table14[[#This Row],[Discount]])</f>
        <v>0.17</v>
      </c>
    </row>
    <row r="612" spans="1:20" x14ac:dyDescent="0.3">
      <c r="A612">
        <v>1108</v>
      </c>
      <c r="B612" s="1">
        <v>45195</v>
      </c>
      <c r="C612" t="s">
        <v>32</v>
      </c>
      <c r="D612" t="s">
        <v>30</v>
      </c>
      <c r="E612">
        <v>55800.23</v>
      </c>
      <c r="F612">
        <v>39</v>
      </c>
      <c r="G612" t="s">
        <v>15</v>
      </c>
      <c r="H612" s="9">
        <v>1645.93</v>
      </c>
      <c r="I612" s="9">
        <v>1933.48</v>
      </c>
      <c r="J612" t="s">
        <v>25</v>
      </c>
      <c r="K612">
        <v>0.26</v>
      </c>
      <c r="L612" s="4" t="s">
        <v>31</v>
      </c>
      <c r="M612" s="4" t="s">
        <v>18</v>
      </c>
      <c r="N612" s="4" t="str">
        <f>IF(ISBLANK(Table14[[#This Row],[Sales_Rep]]),"Unknown",Table14[[#This Row],[Sales_Rep]])</f>
        <v>Alice</v>
      </c>
      <c r="O612" t="str">
        <f>PROPER(Table14[[#This Row],[Region]])</f>
        <v>South</v>
      </c>
      <c r="P612" s="9">
        <f>IF(ISBLANK(Table14[[#This Row],[Sales_Amount]]),MEDIAN(Table14[Sales_Amount]),Table14[[#This Row],[Sales_Amount]])</f>
        <v>55800.23</v>
      </c>
      <c r="Q612" s="11">
        <f>IF(ISBLANK(Table14[[#This Row],[Quantity_Sold]]),MEDIAN(Table14[Quantity_Sold]),Table14[[#This Row],[Quantity_Sold]])</f>
        <v>39</v>
      </c>
      <c r="R612" s="4" t="str">
        <f>TRIM(Table14[[#This Row],[Product_Category]])</f>
        <v>Food</v>
      </c>
      <c r="S612" s="4" t="str">
        <f>PROPER(Table14[[#This Row],[Customer_Type]])</f>
        <v>New</v>
      </c>
      <c r="T612" s="13">
        <f>IF(ISBLANK(Table14[[#This Row],[Discount]]),MEDIAN(Table14[Discount]),Table14[[#This Row],[Discount]])</f>
        <v>0.26</v>
      </c>
    </row>
    <row r="613" spans="1:20" x14ac:dyDescent="0.3">
      <c r="A613">
        <v>1487</v>
      </c>
      <c r="B613" s="1">
        <v>45408</v>
      </c>
      <c r="C613" t="s">
        <v>32</v>
      </c>
      <c r="D613" t="s">
        <v>14</v>
      </c>
      <c r="E613">
        <v>2871.4</v>
      </c>
      <c r="F613">
        <v>1</v>
      </c>
      <c r="G613" t="s">
        <v>15</v>
      </c>
      <c r="H613" s="9">
        <v>3048</v>
      </c>
      <c r="I613" s="9">
        <v>3459.52</v>
      </c>
      <c r="J613" t="s">
        <v>16</v>
      </c>
      <c r="K613">
        <v>0.17</v>
      </c>
      <c r="L613" s="4" t="s">
        <v>31</v>
      </c>
      <c r="M613" s="4" t="s">
        <v>18</v>
      </c>
      <c r="N613" s="4" t="str">
        <f>IF(ISBLANK(Table14[[#This Row],[Sales_Rep]]),"Unknown",Table14[[#This Row],[Sales_Rep]])</f>
        <v>Alice</v>
      </c>
      <c r="O613" t="str">
        <f>PROPER(Table14[[#This Row],[Region]])</f>
        <v>East</v>
      </c>
      <c r="P613" s="9">
        <f>IF(ISBLANK(Table14[[#This Row],[Sales_Amount]]),MEDIAN(Table14[Sales_Amount]),Table14[[#This Row],[Sales_Amount]])</f>
        <v>2871.4</v>
      </c>
      <c r="Q613" s="11">
        <f>IF(ISBLANK(Table14[[#This Row],[Quantity_Sold]]),MEDIAN(Table14[Quantity_Sold]),Table14[[#This Row],[Quantity_Sold]])</f>
        <v>1</v>
      </c>
      <c r="R613" s="4" t="str">
        <f>TRIM(Table14[[#This Row],[Product_Category]])</f>
        <v>Food</v>
      </c>
      <c r="S613" s="4" t="str">
        <f>PROPER(Table14[[#This Row],[Customer_Type]])</f>
        <v>Returning</v>
      </c>
      <c r="T613" s="13">
        <f>IF(ISBLANK(Table14[[#This Row],[Discount]]),MEDIAN(Table14[Discount]),Table14[[#This Row],[Discount]])</f>
        <v>0.17</v>
      </c>
    </row>
    <row r="614" spans="1:20" x14ac:dyDescent="0.3">
      <c r="A614">
        <v>1223</v>
      </c>
      <c r="B614" s="1">
        <v>45340</v>
      </c>
      <c r="C614" t="s">
        <v>19</v>
      </c>
      <c r="D614" t="s">
        <v>20</v>
      </c>
      <c r="E614">
        <v>50921.760000000002</v>
      </c>
      <c r="F614">
        <v>31</v>
      </c>
      <c r="G614" t="s">
        <v>21</v>
      </c>
      <c r="H614" s="9">
        <v>1334.29</v>
      </c>
      <c r="I614" s="9">
        <v>1845.66</v>
      </c>
      <c r="J614" t="s">
        <v>25</v>
      </c>
      <c r="K614">
        <v>0.11</v>
      </c>
      <c r="L614" s="4" t="s">
        <v>26</v>
      </c>
      <c r="M614" s="4" t="s">
        <v>22</v>
      </c>
      <c r="N614" s="4" t="str">
        <f>IF(ISBLANK(Table14[[#This Row],[Sales_Rep]]),"Unknown",Table14[[#This Row],[Sales_Rep]])</f>
        <v>Eve</v>
      </c>
      <c r="O614" t="str">
        <f>PROPER(Table14[[#This Row],[Region]])</f>
        <v>North</v>
      </c>
      <c r="P614" s="9">
        <f>IF(ISBLANK(Table14[[#This Row],[Sales_Amount]]),MEDIAN(Table14[Sales_Amount]),Table14[[#This Row],[Sales_Amount]])</f>
        <v>50921.760000000002</v>
      </c>
      <c r="Q614" s="11">
        <f>IF(ISBLANK(Table14[[#This Row],[Quantity_Sold]]),MEDIAN(Table14[Quantity_Sold]),Table14[[#This Row],[Quantity_Sold]])</f>
        <v>31</v>
      </c>
      <c r="R614" s="4" t="str">
        <f>TRIM(Table14[[#This Row],[Product_Category]])</f>
        <v>Electronics</v>
      </c>
      <c r="S614" s="4" t="str">
        <f>PROPER(Table14[[#This Row],[Customer_Type]])</f>
        <v>New</v>
      </c>
      <c r="T614" s="13">
        <f>IF(ISBLANK(Table14[[#This Row],[Discount]]),MEDIAN(Table14[Discount]),Table14[[#This Row],[Discount]])</f>
        <v>0.11</v>
      </c>
    </row>
    <row r="615" spans="1:20" x14ac:dyDescent="0.3">
      <c r="A615">
        <v>1134</v>
      </c>
      <c r="B615" s="1">
        <v>45043</v>
      </c>
      <c r="C615" t="s">
        <v>23</v>
      </c>
      <c r="D615" t="s">
        <v>30</v>
      </c>
      <c r="E615">
        <v>155034.12</v>
      </c>
      <c r="F615">
        <v>32</v>
      </c>
      <c r="G615" t="s">
        <v>24</v>
      </c>
      <c r="H615" s="9">
        <v>3543.97</v>
      </c>
      <c r="I615" s="9">
        <v>5154.0600000000004</v>
      </c>
      <c r="J615" t="s">
        <v>25</v>
      </c>
      <c r="K615">
        <v>0.06</v>
      </c>
      <c r="L615" s="4" t="s">
        <v>26</v>
      </c>
      <c r="M615" s="4" t="s">
        <v>22</v>
      </c>
      <c r="N615" s="4" t="str">
        <f>IF(ISBLANK(Table14[[#This Row],[Sales_Rep]]),"Unknown",Table14[[#This Row],[Sales_Rep]])</f>
        <v>Charlie</v>
      </c>
      <c r="O615" t="str">
        <f>PROPER(Table14[[#This Row],[Region]])</f>
        <v>South</v>
      </c>
      <c r="P615" s="9">
        <f>IF(ISBLANK(Table14[[#This Row],[Sales_Amount]]),MEDIAN(Table14[Sales_Amount]),Table14[[#This Row],[Sales_Amount]])</f>
        <v>155034.12</v>
      </c>
      <c r="Q615" s="11">
        <f>IF(ISBLANK(Table14[[#This Row],[Quantity_Sold]]),MEDIAN(Table14[Quantity_Sold]),Table14[[#This Row],[Quantity_Sold]])</f>
        <v>32</v>
      </c>
      <c r="R615" s="4" t="str">
        <f>TRIM(Table14[[#This Row],[Product_Category]])</f>
        <v>Clothing</v>
      </c>
      <c r="S615" s="4" t="str">
        <f>PROPER(Table14[[#This Row],[Customer_Type]])</f>
        <v>New</v>
      </c>
      <c r="T615" s="13">
        <f>IF(ISBLANK(Table14[[#This Row],[Discount]]),MEDIAN(Table14[Discount]),Table14[[#This Row],[Discount]])</f>
        <v>0.06</v>
      </c>
    </row>
    <row r="616" spans="1:20" x14ac:dyDescent="0.3">
      <c r="A616">
        <v>1023</v>
      </c>
      <c r="B616" s="1">
        <v>45231</v>
      </c>
      <c r="C616" t="s">
        <v>32</v>
      </c>
      <c r="D616" t="s">
        <v>30</v>
      </c>
      <c r="E616">
        <v>111870.23</v>
      </c>
      <c r="F616">
        <v>27</v>
      </c>
      <c r="G616" t="s">
        <v>28</v>
      </c>
      <c r="H616" s="9">
        <v>3911.27</v>
      </c>
      <c r="I616" s="9">
        <v>4874.5200000000004</v>
      </c>
      <c r="J616" t="s">
        <v>16</v>
      </c>
      <c r="K616">
        <v>0.15</v>
      </c>
      <c r="L616" s="4" t="s">
        <v>17</v>
      </c>
      <c r="M616" s="4" t="s">
        <v>18</v>
      </c>
      <c r="N616" s="4" t="str">
        <f>IF(ISBLANK(Table14[[#This Row],[Sales_Rep]]),"Unknown",Table14[[#This Row],[Sales_Rep]])</f>
        <v>Alice</v>
      </c>
      <c r="O616" t="str">
        <f>PROPER(Table14[[#This Row],[Region]])</f>
        <v>South</v>
      </c>
      <c r="P616" s="9">
        <f>IF(ISBLANK(Table14[[#This Row],[Sales_Amount]]),MEDIAN(Table14[Sales_Amount]),Table14[[#This Row],[Sales_Amount]])</f>
        <v>111870.23</v>
      </c>
      <c r="Q616" s="11">
        <f>IF(ISBLANK(Table14[[#This Row],[Quantity_Sold]]),MEDIAN(Table14[Quantity_Sold]),Table14[[#This Row],[Quantity_Sold]])</f>
        <v>27</v>
      </c>
      <c r="R616" s="4" t="str">
        <f>TRIM(Table14[[#This Row],[Product_Category]])</f>
        <v>Furniture</v>
      </c>
      <c r="S616" s="4" t="str">
        <f>PROPER(Table14[[#This Row],[Customer_Type]])</f>
        <v>Returning</v>
      </c>
      <c r="T616" s="13">
        <f>IF(ISBLANK(Table14[[#This Row],[Discount]]),MEDIAN(Table14[Discount]),Table14[[#This Row],[Discount]])</f>
        <v>0.15</v>
      </c>
    </row>
    <row r="617" spans="1:20" x14ac:dyDescent="0.3">
      <c r="A617">
        <v>1496</v>
      </c>
      <c r="B617" s="1">
        <v>45530</v>
      </c>
      <c r="C617" t="s">
        <v>23</v>
      </c>
      <c r="D617" t="s">
        <v>14</v>
      </c>
      <c r="E617">
        <v>139018.79</v>
      </c>
      <c r="F617">
        <v>39</v>
      </c>
      <c r="G617" t="s">
        <v>24</v>
      </c>
      <c r="H617" s="9">
        <v>3051.9</v>
      </c>
      <c r="I617" s="9">
        <v>4294.68</v>
      </c>
      <c r="J617" t="s">
        <v>25</v>
      </c>
      <c r="K617">
        <v>0.17</v>
      </c>
      <c r="L617" s="4" t="s">
        <v>17</v>
      </c>
      <c r="M617" s="4" t="s">
        <v>22</v>
      </c>
      <c r="N617" s="4" t="str">
        <f>IF(ISBLANK(Table14[[#This Row],[Sales_Rep]]),"Unknown",Table14[[#This Row],[Sales_Rep]])</f>
        <v>Charlie</v>
      </c>
      <c r="O617" t="str">
        <f>PROPER(Table14[[#This Row],[Region]])</f>
        <v>East</v>
      </c>
      <c r="P617" s="9">
        <f>IF(ISBLANK(Table14[[#This Row],[Sales_Amount]]),MEDIAN(Table14[Sales_Amount]),Table14[[#This Row],[Sales_Amount]])</f>
        <v>139018.79</v>
      </c>
      <c r="Q617" s="11">
        <f>IF(ISBLANK(Table14[[#This Row],[Quantity_Sold]]),MEDIAN(Table14[Quantity_Sold]),Table14[[#This Row],[Quantity_Sold]])</f>
        <v>39</v>
      </c>
      <c r="R617" s="4" t="str">
        <f>TRIM(Table14[[#This Row],[Product_Category]])</f>
        <v>Clothing</v>
      </c>
      <c r="S617" s="4" t="str">
        <f>PROPER(Table14[[#This Row],[Customer_Type]])</f>
        <v>New</v>
      </c>
      <c r="T617" s="13">
        <f>IF(ISBLANK(Table14[[#This Row],[Discount]]),MEDIAN(Table14[Discount]),Table14[[#This Row],[Discount]])</f>
        <v>0.17</v>
      </c>
    </row>
    <row r="618" spans="1:20" x14ac:dyDescent="0.3">
      <c r="A618">
        <v>1483</v>
      </c>
      <c r="B618" s="1">
        <v>45165</v>
      </c>
      <c r="C618" t="s">
        <v>13</v>
      </c>
      <c r="D618" t="s">
        <v>27</v>
      </c>
      <c r="E618">
        <v>97160.73</v>
      </c>
      <c r="F618">
        <v>39</v>
      </c>
      <c r="G618" t="s">
        <v>15</v>
      </c>
      <c r="H618" s="9">
        <v>1906.04</v>
      </c>
      <c r="I618" s="9">
        <v>2650.32</v>
      </c>
      <c r="J618" t="s">
        <v>25</v>
      </c>
      <c r="K618">
        <v>0.06</v>
      </c>
      <c r="L618" s="4" t="s">
        <v>31</v>
      </c>
      <c r="M618" s="4" t="s">
        <v>18</v>
      </c>
      <c r="N618" s="4" t="str">
        <f>IF(ISBLANK(Table14[[#This Row],[Sales_Rep]]),"Unknown",Table14[[#This Row],[Sales_Rep]])</f>
        <v>David</v>
      </c>
      <c r="O618" t="str">
        <f>PROPER(Table14[[#This Row],[Region]])</f>
        <v>West</v>
      </c>
      <c r="P618" s="9">
        <f>IF(ISBLANK(Table14[[#This Row],[Sales_Amount]]),MEDIAN(Table14[Sales_Amount]),Table14[[#This Row],[Sales_Amount]])</f>
        <v>97160.73</v>
      </c>
      <c r="Q618" s="11">
        <f>IF(ISBLANK(Table14[[#This Row],[Quantity_Sold]]),MEDIAN(Table14[Quantity_Sold]),Table14[[#This Row],[Quantity_Sold]])</f>
        <v>39</v>
      </c>
      <c r="R618" s="4" t="str">
        <f>TRIM(Table14[[#This Row],[Product_Category]])</f>
        <v>Food</v>
      </c>
      <c r="S618" s="4" t="str">
        <f>PROPER(Table14[[#This Row],[Customer_Type]])</f>
        <v>New</v>
      </c>
      <c r="T618" s="13">
        <f>IF(ISBLANK(Table14[[#This Row],[Discount]]),MEDIAN(Table14[Discount]),Table14[[#This Row],[Discount]])</f>
        <v>0.06</v>
      </c>
    </row>
    <row r="619" spans="1:20" x14ac:dyDescent="0.3">
      <c r="A619">
        <v>1246</v>
      </c>
      <c r="B619" s="1">
        <v>45559</v>
      </c>
      <c r="C619" t="s">
        <v>29</v>
      </c>
      <c r="D619" t="s">
        <v>14</v>
      </c>
      <c r="E619">
        <v>7748.98</v>
      </c>
      <c r="F619">
        <v>2</v>
      </c>
      <c r="G619" t="s">
        <v>24</v>
      </c>
      <c r="H619" s="9">
        <v>4177.43</v>
      </c>
      <c r="I619" s="9">
        <v>4612.49</v>
      </c>
      <c r="J619" t="s">
        <v>16</v>
      </c>
      <c r="K619">
        <v>0.16</v>
      </c>
      <c r="L619" s="4" t="s">
        <v>26</v>
      </c>
      <c r="M619" s="4" t="s">
        <v>22</v>
      </c>
      <c r="N619" s="4" t="str">
        <f>IF(ISBLANK(Table14[[#This Row],[Sales_Rep]]),"Unknown",Table14[[#This Row],[Sales_Rep]])</f>
        <v>Bob</v>
      </c>
      <c r="O619" t="str">
        <f>PROPER(Table14[[#This Row],[Region]])</f>
        <v>East</v>
      </c>
      <c r="P619" s="9">
        <f>IF(ISBLANK(Table14[[#This Row],[Sales_Amount]]),MEDIAN(Table14[Sales_Amount]),Table14[[#This Row],[Sales_Amount]])</f>
        <v>7748.98</v>
      </c>
      <c r="Q619" s="11">
        <f>IF(ISBLANK(Table14[[#This Row],[Quantity_Sold]]),MEDIAN(Table14[Quantity_Sold]),Table14[[#This Row],[Quantity_Sold]])</f>
        <v>2</v>
      </c>
      <c r="R619" s="4" t="str">
        <f>TRIM(Table14[[#This Row],[Product_Category]])</f>
        <v>Clothing</v>
      </c>
      <c r="S619" s="4" t="str">
        <f>PROPER(Table14[[#This Row],[Customer_Type]])</f>
        <v>Returning</v>
      </c>
      <c r="T619" s="13">
        <f>IF(ISBLANK(Table14[[#This Row],[Discount]]),MEDIAN(Table14[Discount]),Table14[[#This Row],[Discount]])</f>
        <v>0.16</v>
      </c>
    </row>
    <row r="620" spans="1:20" x14ac:dyDescent="0.3">
      <c r="A620">
        <v>1216</v>
      </c>
      <c r="B620" s="1">
        <v>45145</v>
      </c>
      <c r="C620" t="s">
        <v>13</v>
      </c>
      <c r="D620" t="s">
        <v>14</v>
      </c>
      <c r="E620">
        <v>13402.1</v>
      </c>
      <c r="F620">
        <v>28</v>
      </c>
      <c r="G620" t="s">
        <v>28</v>
      </c>
      <c r="H620" s="9">
        <v>408.81</v>
      </c>
      <c r="I620" s="9">
        <v>493.45</v>
      </c>
      <c r="J620" t="s">
        <v>16</v>
      </c>
      <c r="K620">
        <v>0.03</v>
      </c>
      <c r="L620" s="4" t="s">
        <v>26</v>
      </c>
      <c r="M620" s="4" t="s">
        <v>22</v>
      </c>
      <c r="N620" s="4" t="str">
        <f>IF(ISBLANK(Table14[[#This Row],[Sales_Rep]]),"Unknown",Table14[[#This Row],[Sales_Rep]])</f>
        <v>David</v>
      </c>
      <c r="O620" t="str">
        <f>PROPER(Table14[[#This Row],[Region]])</f>
        <v>East</v>
      </c>
      <c r="P620" s="9">
        <f>IF(ISBLANK(Table14[[#This Row],[Sales_Amount]]),MEDIAN(Table14[Sales_Amount]),Table14[[#This Row],[Sales_Amount]])</f>
        <v>13402.1</v>
      </c>
      <c r="Q620" s="11">
        <f>IF(ISBLANK(Table14[[#This Row],[Quantity_Sold]]),MEDIAN(Table14[Quantity_Sold]),Table14[[#This Row],[Quantity_Sold]])</f>
        <v>28</v>
      </c>
      <c r="R620" s="4" t="str">
        <f>TRIM(Table14[[#This Row],[Product_Category]])</f>
        <v>Furniture</v>
      </c>
      <c r="S620" s="4" t="str">
        <f>PROPER(Table14[[#This Row],[Customer_Type]])</f>
        <v>Returning</v>
      </c>
      <c r="T620" s="13">
        <f>IF(ISBLANK(Table14[[#This Row],[Discount]]),MEDIAN(Table14[Discount]),Table14[[#This Row],[Discount]])</f>
        <v>0.03</v>
      </c>
    </row>
    <row r="621" spans="1:20" x14ac:dyDescent="0.3">
      <c r="A621">
        <v>1174</v>
      </c>
      <c r="B621" s="1">
        <v>45289</v>
      </c>
      <c r="C621" t="s">
        <v>13</v>
      </c>
      <c r="D621" t="s">
        <v>30</v>
      </c>
      <c r="E621">
        <v>163860.54999999999</v>
      </c>
      <c r="F621">
        <v>36</v>
      </c>
      <c r="G621" t="s">
        <v>21</v>
      </c>
      <c r="H621" s="9">
        <v>4757.2299999999996</v>
      </c>
      <c r="I621" s="9">
        <v>5354.92</v>
      </c>
      <c r="J621" t="s">
        <v>16</v>
      </c>
      <c r="K621">
        <v>0.15</v>
      </c>
      <c r="L621" s="4" t="s">
        <v>17</v>
      </c>
      <c r="M621" s="4" t="s">
        <v>18</v>
      </c>
      <c r="N621" s="4" t="str">
        <f>IF(ISBLANK(Table14[[#This Row],[Sales_Rep]]),"Unknown",Table14[[#This Row],[Sales_Rep]])</f>
        <v>David</v>
      </c>
      <c r="O621" t="str">
        <f>PROPER(Table14[[#This Row],[Region]])</f>
        <v>South</v>
      </c>
      <c r="P621" s="9">
        <f>IF(ISBLANK(Table14[[#This Row],[Sales_Amount]]),MEDIAN(Table14[Sales_Amount]),Table14[[#This Row],[Sales_Amount]])</f>
        <v>163860.54999999999</v>
      </c>
      <c r="Q621" s="11">
        <f>IF(ISBLANK(Table14[[#This Row],[Quantity_Sold]]),MEDIAN(Table14[Quantity_Sold]),Table14[[#This Row],[Quantity_Sold]])</f>
        <v>36</v>
      </c>
      <c r="R621" s="4" t="str">
        <f>TRIM(Table14[[#This Row],[Product_Category]])</f>
        <v>Electronics</v>
      </c>
      <c r="S621" s="4" t="str">
        <f>PROPER(Table14[[#This Row],[Customer_Type]])</f>
        <v>Returning</v>
      </c>
      <c r="T621" s="13">
        <f>IF(ISBLANK(Table14[[#This Row],[Discount]]),MEDIAN(Table14[Discount]),Table14[[#This Row],[Discount]])</f>
        <v>0.15</v>
      </c>
    </row>
    <row r="622" spans="1:20" x14ac:dyDescent="0.3">
      <c r="A622">
        <v>1490</v>
      </c>
      <c r="B622" s="1">
        <v>45511</v>
      </c>
      <c r="C622" t="s">
        <v>19</v>
      </c>
      <c r="D622" t="s">
        <v>20</v>
      </c>
      <c r="E622">
        <v>156065.47</v>
      </c>
      <c r="F622">
        <v>49</v>
      </c>
      <c r="G622" t="s">
        <v>21</v>
      </c>
      <c r="H622" s="9">
        <v>2986.83</v>
      </c>
      <c r="I622" s="9">
        <v>3747.07</v>
      </c>
      <c r="J622" t="s">
        <v>25</v>
      </c>
      <c r="K622">
        <v>0.15</v>
      </c>
      <c r="L622" s="4" t="s">
        <v>31</v>
      </c>
      <c r="M622" s="4" t="s">
        <v>18</v>
      </c>
      <c r="N622" s="4" t="str">
        <f>IF(ISBLANK(Table14[[#This Row],[Sales_Rep]]),"Unknown",Table14[[#This Row],[Sales_Rep]])</f>
        <v>Eve</v>
      </c>
      <c r="O622" t="str">
        <f>PROPER(Table14[[#This Row],[Region]])</f>
        <v>North</v>
      </c>
      <c r="P622" s="9">
        <f>IF(ISBLANK(Table14[[#This Row],[Sales_Amount]]),MEDIAN(Table14[Sales_Amount]),Table14[[#This Row],[Sales_Amount]])</f>
        <v>156065.47</v>
      </c>
      <c r="Q622" s="11">
        <f>IF(ISBLANK(Table14[[#This Row],[Quantity_Sold]]),MEDIAN(Table14[Quantity_Sold]),Table14[[#This Row],[Quantity_Sold]])</f>
        <v>49</v>
      </c>
      <c r="R622" s="4" t="str">
        <f>TRIM(Table14[[#This Row],[Product_Category]])</f>
        <v>Electronics</v>
      </c>
      <c r="S622" s="4" t="str">
        <f>PROPER(Table14[[#This Row],[Customer_Type]])</f>
        <v>New</v>
      </c>
      <c r="T622" s="13">
        <f>IF(ISBLANK(Table14[[#This Row],[Discount]]),MEDIAN(Table14[Discount]),Table14[[#This Row],[Discount]])</f>
        <v>0.15</v>
      </c>
    </row>
    <row r="623" spans="1:20" x14ac:dyDescent="0.3">
      <c r="A623">
        <v>1280</v>
      </c>
      <c r="B623" s="1">
        <v>44934</v>
      </c>
      <c r="C623" t="s">
        <v>29</v>
      </c>
      <c r="D623" t="s">
        <v>30</v>
      </c>
      <c r="E623">
        <v>37189.050000000003</v>
      </c>
      <c r="F623">
        <v>14</v>
      </c>
      <c r="G623" t="s">
        <v>24</v>
      </c>
      <c r="H623" s="9">
        <v>2293.91</v>
      </c>
      <c r="I623" s="9">
        <v>3125.13</v>
      </c>
      <c r="J623" t="s">
        <v>16</v>
      </c>
      <c r="K623">
        <v>0.15</v>
      </c>
      <c r="L623" s="4" t="s">
        <v>26</v>
      </c>
      <c r="M623" s="4" t="s">
        <v>18</v>
      </c>
      <c r="N623" s="4" t="str">
        <f>IF(ISBLANK(Table14[[#This Row],[Sales_Rep]]),"Unknown",Table14[[#This Row],[Sales_Rep]])</f>
        <v>Bob</v>
      </c>
      <c r="O623" t="str">
        <f>PROPER(Table14[[#This Row],[Region]])</f>
        <v>South</v>
      </c>
      <c r="P623" s="9">
        <f>IF(ISBLANK(Table14[[#This Row],[Sales_Amount]]),MEDIAN(Table14[Sales_Amount]),Table14[[#This Row],[Sales_Amount]])</f>
        <v>37189.050000000003</v>
      </c>
      <c r="Q623" s="11">
        <f>IF(ISBLANK(Table14[[#This Row],[Quantity_Sold]]),MEDIAN(Table14[Quantity_Sold]),Table14[[#This Row],[Quantity_Sold]])</f>
        <v>14</v>
      </c>
      <c r="R623" s="4" t="str">
        <f>TRIM(Table14[[#This Row],[Product_Category]])</f>
        <v>Clothing</v>
      </c>
      <c r="S623" s="4" t="str">
        <f>PROPER(Table14[[#This Row],[Customer_Type]])</f>
        <v>Returning</v>
      </c>
      <c r="T623" s="13">
        <f>IF(ISBLANK(Table14[[#This Row],[Discount]]),MEDIAN(Table14[Discount]),Table14[[#This Row],[Discount]])</f>
        <v>0.15</v>
      </c>
    </row>
    <row r="624" spans="1:20" x14ac:dyDescent="0.3">
      <c r="A624">
        <v>1040</v>
      </c>
      <c r="B624" s="1">
        <v>45020</v>
      </c>
      <c r="C624" t="s">
        <v>13</v>
      </c>
      <c r="D624" t="s">
        <v>14</v>
      </c>
      <c r="E624">
        <v>115028.69</v>
      </c>
      <c r="F624">
        <v>37</v>
      </c>
      <c r="G624" t="s">
        <v>28</v>
      </c>
      <c r="H624" s="9">
        <v>2813.26</v>
      </c>
      <c r="I624" s="9">
        <v>3172.33</v>
      </c>
      <c r="J624" t="s">
        <v>25</v>
      </c>
      <c r="K624">
        <v>0.02</v>
      </c>
      <c r="L624" s="4" t="s">
        <v>26</v>
      </c>
      <c r="M624" s="4" t="s">
        <v>22</v>
      </c>
      <c r="N624" s="4" t="str">
        <f>IF(ISBLANK(Table14[[#This Row],[Sales_Rep]]),"Unknown",Table14[[#This Row],[Sales_Rep]])</f>
        <v>David</v>
      </c>
      <c r="O624" t="str">
        <f>PROPER(Table14[[#This Row],[Region]])</f>
        <v>East</v>
      </c>
      <c r="P624" s="9">
        <f>IF(ISBLANK(Table14[[#This Row],[Sales_Amount]]),MEDIAN(Table14[Sales_Amount]),Table14[[#This Row],[Sales_Amount]])</f>
        <v>115028.69</v>
      </c>
      <c r="Q624" s="11">
        <f>IF(ISBLANK(Table14[[#This Row],[Quantity_Sold]]),MEDIAN(Table14[Quantity_Sold]),Table14[[#This Row],[Quantity_Sold]])</f>
        <v>37</v>
      </c>
      <c r="R624" s="4" t="str">
        <f>TRIM(Table14[[#This Row],[Product_Category]])</f>
        <v>Furniture</v>
      </c>
      <c r="S624" s="4" t="str">
        <f>PROPER(Table14[[#This Row],[Customer_Type]])</f>
        <v>New</v>
      </c>
      <c r="T624" s="13">
        <f>IF(ISBLANK(Table14[[#This Row],[Discount]]),MEDIAN(Table14[Discount]),Table14[[#This Row],[Discount]])</f>
        <v>0.02</v>
      </c>
    </row>
    <row r="625" spans="1:20" x14ac:dyDescent="0.3">
      <c r="A625">
        <v>1446</v>
      </c>
      <c r="B625" s="1">
        <v>44969</v>
      </c>
      <c r="C625" t="s">
        <v>13</v>
      </c>
      <c r="D625" t="s">
        <v>14</v>
      </c>
      <c r="E625">
        <v>5003.04</v>
      </c>
      <c r="F625">
        <v>2</v>
      </c>
      <c r="G625" t="s">
        <v>15</v>
      </c>
      <c r="H625" s="9">
        <v>2216.29</v>
      </c>
      <c r="I625" s="9">
        <v>3013.88</v>
      </c>
      <c r="J625" t="s">
        <v>16</v>
      </c>
      <c r="K625">
        <v>0.17</v>
      </c>
      <c r="L625" s="4" t="s">
        <v>17</v>
      </c>
      <c r="M625" s="4" t="s">
        <v>22</v>
      </c>
      <c r="N625" s="4" t="str">
        <f>IF(ISBLANK(Table14[[#This Row],[Sales_Rep]]),"Unknown",Table14[[#This Row],[Sales_Rep]])</f>
        <v>David</v>
      </c>
      <c r="O625" t="str">
        <f>PROPER(Table14[[#This Row],[Region]])</f>
        <v>East</v>
      </c>
      <c r="P625" s="9">
        <f>IF(ISBLANK(Table14[[#This Row],[Sales_Amount]]),MEDIAN(Table14[Sales_Amount]),Table14[[#This Row],[Sales_Amount]])</f>
        <v>5003.04</v>
      </c>
      <c r="Q625" s="11">
        <f>IF(ISBLANK(Table14[[#This Row],[Quantity_Sold]]),MEDIAN(Table14[Quantity_Sold]),Table14[[#This Row],[Quantity_Sold]])</f>
        <v>2</v>
      </c>
      <c r="R625" s="4" t="str">
        <f>TRIM(Table14[[#This Row],[Product_Category]])</f>
        <v>Food</v>
      </c>
      <c r="S625" s="4" t="str">
        <f>PROPER(Table14[[#This Row],[Customer_Type]])</f>
        <v>Returning</v>
      </c>
      <c r="T625" s="13">
        <f>IF(ISBLANK(Table14[[#This Row],[Discount]]),MEDIAN(Table14[Discount]),Table14[[#This Row],[Discount]])</f>
        <v>0.17</v>
      </c>
    </row>
    <row r="626" spans="1:20" x14ac:dyDescent="0.3">
      <c r="A626">
        <v>1488</v>
      </c>
      <c r="B626" s="1">
        <v>45313</v>
      </c>
      <c r="C626" t="s">
        <v>29</v>
      </c>
      <c r="D626" t="s">
        <v>30</v>
      </c>
      <c r="E626">
        <v>20969.900000000001</v>
      </c>
      <c r="F626">
        <v>6</v>
      </c>
      <c r="G626" t="s">
        <v>28</v>
      </c>
      <c r="H626" s="9">
        <v>3550.79</v>
      </c>
      <c r="I626" s="9">
        <v>4722.95</v>
      </c>
      <c r="J626" t="s">
        <v>25</v>
      </c>
      <c r="K626">
        <v>0.26</v>
      </c>
      <c r="L626" s="4" t="s">
        <v>17</v>
      </c>
      <c r="M626" s="4" t="s">
        <v>18</v>
      </c>
      <c r="N626" s="4" t="str">
        <f>IF(ISBLANK(Table14[[#This Row],[Sales_Rep]]),"Unknown",Table14[[#This Row],[Sales_Rep]])</f>
        <v>Bob</v>
      </c>
      <c r="O626" t="str">
        <f>PROPER(Table14[[#This Row],[Region]])</f>
        <v>South</v>
      </c>
      <c r="P626" s="9">
        <f>IF(ISBLANK(Table14[[#This Row],[Sales_Amount]]),MEDIAN(Table14[Sales_Amount]),Table14[[#This Row],[Sales_Amount]])</f>
        <v>20969.900000000001</v>
      </c>
      <c r="Q626" s="11">
        <f>IF(ISBLANK(Table14[[#This Row],[Quantity_Sold]]),MEDIAN(Table14[Quantity_Sold]),Table14[[#This Row],[Quantity_Sold]])</f>
        <v>6</v>
      </c>
      <c r="R626" s="4" t="str">
        <f>TRIM(Table14[[#This Row],[Product_Category]])</f>
        <v>Furniture</v>
      </c>
      <c r="S626" s="4" t="str">
        <f>PROPER(Table14[[#This Row],[Customer_Type]])</f>
        <v>New</v>
      </c>
      <c r="T626" s="13">
        <f>IF(ISBLANK(Table14[[#This Row],[Discount]]),MEDIAN(Table14[Discount]),Table14[[#This Row],[Discount]])</f>
        <v>0.26</v>
      </c>
    </row>
    <row r="627" spans="1:20" x14ac:dyDescent="0.3">
      <c r="A627">
        <v>1250</v>
      </c>
      <c r="B627" s="1">
        <v>45591</v>
      </c>
      <c r="C627" t="s">
        <v>29</v>
      </c>
      <c r="D627" t="s">
        <v>14</v>
      </c>
      <c r="E627">
        <v>35374.33</v>
      </c>
      <c r="F627">
        <v>10</v>
      </c>
      <c r="G627" t="s">
        <v>21</v>
      </c>
      <c r="H627" s="9">
        <v>3883.44</v>
      </c>
      <c r="I627" s="9">
        <v>4535.17</v>
      </c>
      <c r="J627" t="s">
        <v>16</v>
      </c>
      <c r="K627">
        <v>0.22</v>
      </c>
      <c r="L627" s="4" t="s">
        <v>31</v>
      </c>
      <c r="M627" s="4" t="s">
        <v>18</v>
      </c>
      <c r="N627" s="4" t="str">
        <f>IF(ISBLANK(Table14[[#This Row],[Sales_Rep]]),"Unknown",Table14[[#This Row],[Sales_Rep]])</f>
        <v>Bob</v>
      </c>
      <c r="O627" t="str">
        <f>PROPER(Table14[[#This Row],[Region]])</f>
        <v>East</v>
      </c>
      <c r="P627" s="9">
        <f>IF(ISBLANK(Table14[[#This Row],[Sales_Amount]]),MEDIAN(Table14[Sales_Amount]),Table14[[#This Row],[Sales_Amount]])</f>
        <v>35374.33</v>
      </c>
      <c r="Q627" s="11">
        <f>IF(ISBLANK(Table14[[#This Row],[Quantity_Sold]]),MEDIAN(Table14[Quantity_Sold]),Table14[[#This Row],[Quantity_Sold]])</f>
        <v>10</v>
      </c>
      <c r="R627" s="4" t="str">
        <f>TRIM(Table14[[#This Row],[Product_Category]])</f>
        <v>Electronics</v>
      </c>
      <c r="S627" s="4" t="str">
        <f>PROPER(Table14[[#This Row],[Customer_Type]])</f>
        <v>Returning</v>
      </c>
      <c r="T627" s="13">
        <f>IF(ISBLANK(Table14[[#This Row],[Discount]]),MEDIAN(Table14[Discount]),Table14[[#This Row],[Discount]])</f>
        <v>0.22</v>
      </c>
    </row>
    <row r="628" spans="1:20" x14ac:dyDescent="0.3">
      <c r="A628">
        <v>1174</v>
      </c>
      <c r="B628" s="1">
        <v>45475</v>
      </c>
      <c r="C628" t="s">
        <v>13</v>
      </c>
      <c r="D628" t="s">
        <v>30</v>
      </c>
      <c r="E628">
        <v>139596.89000000001</v>
      </c>
      <c r="F628">
        <v>44</v>
      </c>
      <c r="G628" t="s">
        <v>24</v>
      </c>
      <c r="H628" s="9">
        <v>2878.15</v>
      </c>
      <c r="I628" s="9">
        <v>3270.78</v>
      </c>
      <c r="J628" t="s">
        <v>16</v>
      </c>
      <c r="K628">
        <v>0.03</v>
      </c>
      <c r="L628" s="4" t="s">
        <v>17</v>
      </c>
      <c r="M628" s="4" t="s">
        <v>18</v>
      </c>
      <c r="N628" s="4" t="str">
        <f>IF(ISBLANK(Table14[[#This Row],[Sales_Rep]]),"Unknown",Table14[[#This Row],[Sales_Rep]])</f>
        <v>David</v>
      </c>
      <c r="O628" t="str">
        <f>PROPER(Table14[[#This Row],[Region]])</f>
        <v>South</v>
      </c>
      <c r="P628" s="9">
        <f>IF(ISBLANK(Table14[[#This Row],[Sales_Amount]]),MEDIAN(Table14[Sales_Amount]),Table14[[#This Row],[Sales_Amount]])</f>
        <v>139596.89000000001</v>
      </c>
      <c r="Q628" s="11">
        <f>IF(ISBLANK(Table14[[#This Row],[Quantity_Sold]]),MEDIAN(Table14[Quantity_Sold]),Table14[[#This Row],[Quantity_Sold]])</f>
        <v>44</v>
      </c>
      <c r="R628" s="4" t="str">
        <f>TRIM(Table14[[#This Row],[Product_Category]])</f>
        <v>Clothing</v>
      </c>
      <c r="S628" s="4" t="str">
        <f>PROPER(Table14[[#This Row],[Customer_Type]])</f>
        <v>Returning</v>
      </c>
      <c r="T628" s="13">
        <f>IF(ISBLANK(Table14[[#This Row],[Discount]]),MEDIAN(Table14[Discount]),Table14[[#This Row],[Discount]])</f>
        <v>0.03</v>
      </c>
    </row>
    <row r="629" spans="1:20" x14ac:dyDescent="0.3">
      <c r="A629">
        <v>1431</v>
      </c>
      <c r="B629" s="1">
        <v>45346</v>
      </c>
      <c r="C629" t="s">
        <v>29</v>
      </c>
      <c r="D629" t="s">
        <v>20</v>
      </c>
      <c r="E629">
        <v>4911.49</v>
      </c>
      <c r="F629">
        <v>5</v>
      </c>
      <c r="G629" t="s">
        <v>28</v>
      </c>
      <c r="H629" s="9">
        <v>843.01</v>
      </c>
      <c r="I629" s="9">
        <v>992.22</v>
      </c>
      <c r="J629" t="s">
        <v>25</v>
      </c>
      <c r="K629">
        <v>0.01</v>
      </c>
      <c r="L629" s="4" t="s">
        <v>31</v>
      </c>
      <c r="M629" s="4" t="s">
        <v>18</v>
      </c>
      <c r="N629" s="4" t="str">
        <f>IF(ISBLANK(Table14[[#This Row],[Sales_Rep]]),"Unknown",Table14[[#This Row],[Sales_Rep]])</f>
        <v>Bob</v>
      </c>
      <c r="O629" t="str">
        <f>PROPER(Table14[[#This Row],[Region]])</f>
        <v>North</v>
      </c>
      <c r="P629" s="9">
        <f>IF(ISBLANK(Table14[[#This Row],[Sales_Amount]]),MEDIAN(Table14[Sales_Amount]),Table14[[#This Row],[Sales_Amount]])</f>
        <v>4911.49</v>
      </c>
      <c r="Q629" s="11">
        <f>IF(ISBLANK(Table14[[#This Row],[Quantity_Sold]]),MEDIAN(Table14[Quantity_Sold]),Table14[[#This Row],[Quantity_Sold]])</f>
        <v>5</v>
      </c>
      <c r="R629" s="4" t="str">
        <f>TRIM(Table14[[#This Row],[Product_Category]])</f>
        <v>Furniture</v>
      </c>
      <c r="S629" s="4" t="str">
        <f>PROPER(Table14[[#This Row],[Customer_Type]])</f>
        <v>New</v>
      </c>
      <c r="T629" s="13">
        <f>IF(ISBLANK(Table14[[#This Row],[Discount]]),MEDIAN(Table14[Discount]),Table14[[#This Row],[Discount]])</f>
        <v>0.01</v>
      </c>
    </row>
    <row r="630" spans="1:20" x14ac:dyDescent="0.3">
      <c r="A630">
        <v>1202</v>
      </c>
      <c r="B630" s="1">
        <v>45304</v>
      </c>
      <c r="C630" t="s">
        <v>13</v>
      </c>
      <c r="D630" t="s">
        <v>30</v>
      </c>
      <c r="E630">
        <v>176360.73</v>
      </c>
      <c r="F630">
        <v>36</v>
      </c>
      <c r="G630" t="s">
        <v>15</v>
      </c>
      <c r="H630" s="9">
        <v>4340.42</v>
      </c>
      <c r="I630" s="9">
        <v>5630.93</v>
      </c>
      <c r="J630" t="s">
        <v>16</v>
      </c>
      <c r="K630">
        <v>0.13</v>
      </c>
      <c r="L630" s="4" t="s">
        <v>31</v>
      </c>
      <c r="M630" s="4" t="s">
        <v>22</v>
      </c>
      <c r="N630" s="4" t="str">
        <f>IF(ISBLANK(Table14[[#This Row],[Sales_Rep]]),"Unknown",Table14[[#This Row],[Sales_Rep]])</f>
        <v>David</v>
      </c>
      <c r="O630" t="str">
        <f>PROPER(Table14[[#This Row],[Region]])</f>
        <v>South</v>
      </c>
      <c r="P630" s="9">
        <f>IF(ISBLANK(Table14[[#This Row],[Sales_Amount]]),MEDIAN(Table14[Sales_Amount]),Table14[[#This Row],[Sales_Amount]])</f>
        <v>176360.73</v>
      </c>
      <c r="Q630" s="11">
        <f>IF(ISBLANK(Table14[[#This Row],[Quantity_Sold]]),MEDIAN(Table14[Quantity_Sold]),Table14[[#This Row],[Quantity_Sold]])</f>
        <v>36</v>
      </c>
      <c r="R630" s="4" t="str">
        <f>TRIM(Table14[[#This Row],[Product_Category]])</f>
        <v>Food</v>
      </c>
      <c r="S630" s="4" t="str">
        <f>PROPER(Table14[[#This Row],[Customer_Type]])</f>
        <v>Returning</v>
      </c>
      <c r="T630" s="13">
        <f>IF(ISBLANK(Table14[[#This Row],[Discount]]),MEDIAN(Table14[Discount]),Table14[[#This Row],[Discount]])</f>
        <v>0.13</v>
      </c>
    </row>
    <row r="631" spans="1:20" x14ac:dyDescent="0.3">
      <c r="A631">
        <v>1306</v>
      </c>
      <c r="B631" s="1">
        <v>45293</v>
      </c>
      <c r="C631" t="s">
        <v>13</v>
      </c>
      <c r="D631" t="s">
        <v>14</v>
      </c>
      <c r="E631">
        <v>3507.47</v>
      </c>
      <c r="F631">
        <v>18</v>
      </c>
      <c r="G631" t="s">
        <v>21</v>
      </c>
      <c r="H631" s="9">
        <v>171.07</v>
      </c>
      <c r="I631" s="9">
        <v>249.82</v>
      </c>
      <c r="J631" t="s">
        <v>25</v>
      </c>
      <c r="K631">
        <v>0.22</v>
      </c>
      <c r="L631" s="4" t="s">
        <v>26</v>
      </c>
      <c r="M631" s="4" t="s">
        <v>22</v>
      </c>
      <c r="N631" s="4" t="str">
        <f>IF(ISBLANK(Table14[[#This Row],[Sales_Rep]]),"Unknown",Table14[[#This Row],[Sales_Rep]])</f>
        <v>David</v>
      </c>
      <c r="O631" t="str">
        <f>PROPER(Table14[[#This Row],[Region]])</f>
        <v>East</v>
      </c>
      <c r="P631" s="9">
        <f>IF(ISBLANK(Table14[[#This Row],[Sales_Amount]]),MEDIAN(Table14[Sales_Amount]),Table14[[#This Row],[Sales_Amount]])</f>
        <v>3507.47</v>
      </c>
      <c r="Q631" s="11">
        <f>IF(ISBLANK(Table14[[#This Row],[Quantity_Sold]]),MEDIAN(Table14[Quantity_Sold]),Table14[[#This Row],[Quantity_Sold]])</f>
        <v>18</v>
      </c>
      <c r="R631" s="4" t="str">
        <f>TRIM(Table14[[#This Row],[Product_Category]])</f>
        <v>Electronics</v>
      </c>
      <c r="S631" s="4" t="str">
        <f>PROPER(Table14[[#This Row],[Customer_Type]])</f>
        <v>New</v>
      </c>
      <c r="T631" s="13">
        <f>IF(ISBLANK(Table14[[#This Row],[Discount]]),MEDIAN(Table14[Discount]),Table14[[#This Row],[Discount]])</f>
        <v>0.22</v>
      </c>
    </row>
    <row r="632" spans="1:20" x14ac:dyDescent="0.3">
      <c r="A632">
        <v>1232</v>
      </c>
      <c r="B632" s="1">
        <v>45252</v>
      </c>
      <c r="C632" t="s">
        <v>19</v>
      </c>
      <c r="D632" t="s">
        <v>27</v>
      </c>
      <c r="E632">
        <v>27320.14</v>
      </c>
      <c r="F632">
        <v>11</v>
      </c>
      <c r="G632" t="s">
        <v>15</v>
      </c>
      <c r="H632" s="9">
        <v>2069.39</v>
      </c>
      <c r="I632" s="9">
        <v>2921.94</v>
      </c>
      <c r="J632" t="s">
        <v>16</v>
      </c>
      <c r="K632">
        <v>0.15</v>
      </c>
      <c r="L632" s="4" t="s">
        <v>26</v>
      </c>
      <c r="M632" s="4" t="s">
        <v>22</v>
      </c>
      <c r="N632" s="4" t="str">
        <f>IF(ISBLANK(Table14[[#This Row],[Sales_Rep]]),"Unknown",Table14[[#This Row],[Sales_Rep]])</f>
        <v>Eve</v>
      </c>
      <c r="O632" t="str">
        <f>PROPER(Table14[[#This Row],[Region]])</f>
        <v>West</v>
      </c>
      <c r="P632" s="9">
        <f>IF(ISBLANK(Table14[[#This Row],[Sales_Amount]]),MEDIAN(Table14[Sales_Amount]),Table14[[#This Row],[Sales_Amount]])</f>
        <v>27320.14</v>
      </c>
      <c r="Q632" s="11">
        <f>IF(ISBLANK(Table14[[#This Row],[Quantity_Sold]]),MEDIAN(Table14[Quantity_Sold]),Table14[[#This Row],[Quantity_Sold]])</f>
        <v>11</v>
      </c>
      <c r="R632" s="4" t="str">
        <f>TRIM(Table14[[#This Row],[Product_Category]])</f>
        <v>Food</v>
      </c>
      <c r="S632" s="4" t="str">
        <f>PROPER(Table14[[#This Row],[Customer_Type]])</f>
        <v>Returning</v>
      </c>
      <c r="T632" s="13">
        <f>IF(ISBLANK(Table14[[#This Row],[Discount]]),MEDIAN(Table14[Discount]),Table14[[#This Row],[Discount]])</f>
        <v>0.15</v>
      </c>
    </row>
    <row r="633" spans="1:20" x14ac:dyDescent="0.3">
      <c r="A633">
        <v>1318</v>
      </c>
      <c r="B633" s="1">
        <v>45540</v>
      </c>
      <c r="C633" t="s">
        <v>32</v>
      </c>
      <c r="D633" t="s">
        <v>27</v>
      </c>
      <c r="E633">
        <v>38196.65</v>
      </c>
      <c r="F633">
        <v>17</v>
      </c>
      <c r="G633" t="s">
        <v>28</v>
      </c>
      <c r="H633" s="9">
        <v>2275.09</v>
      </c>
      <c r="I633" s="9">
        <v>3036.3</v>
      </c>
      <c r="J633" t="s">
        <v>25</v>
      </c>
      <c r="K633">
        <v>0.26</v>
      </c>
      <c r="L633" s="4" t="s">
        <v>17</v>
      </c>
      <c r="M633" s="4" t="s">
        <v>18</v>
      </c>
      <c r="N633" s="4" t="str">
        <f>IF(ISBLANK(Table14[[#This Row],[Sales_Rep]]),"Unknown",Table14[[#This Row],[Sales_Rep]])</f>
        <v>Alice</v>
      </c>
      <c r="O633" t="str">
        <f>PROPER(Table14[[#This Row],[Region]])</f>
        <v>West</v>
      </c>
      <c r="P633" s="9">
        <f>IF(ISBLANK(Table14[[#This Row],[Sales_Amount]]),MEDIAN(Table14[Sales_Amount]),Table14[[#This Row],[Sales_Amount]])</f>
        <v>38196.65</v>
      </c>
      <c r="Q633" s="11">
        <f>IF(ISBLANK(Table14[[#This Row],[Quantity_Sold]]),MEDIAN(Table14[Quantity_Sold]),Table14[[#This Row],[Quantity_Sold]])</f>
        <v>17</v>
      </c>
      <c r="R633" s="4" t="str">
        <f>TRIM(Table14[[#This Row],[Product_Category]])</f>
        <v>Furniture</v>
      </c>
      <c r="S633" s="4" t="str">
        <f>PROPER(Table14[[#This Row],[Customer_Type]])</f>
        <v>New</v>
      </c>
      <c r="T633" s="13">
        <f>IF(ISBLANK(Table14[[#This Row],[Discount]]),MEDIAN(Table14[Discount]),Table14[[#This Row],[Discount]])</f>
        <v>0.26</v>
      </c>
    </row>
    <row r="634" spans="1:20" x14ac:dyDescent="0.3">
      <c r="A634">
        <v>1406</v>
      </c>
      <c r="B634" s="1">
        <v>45389</v>
      </c>
      <c r="C634" t="s">
        <v>13</v>
      </c>
      <c r="D634" t="s">
        <v>27</v>
      </c>
      <c r="E634">
        <v>242582.63</v>
      </c>
      <c r="F634">
        <v>47</v>
      </c>
      <c r="G634" t="s">
        <v>21</v>
      </c>
      <c r="H634" s="9">
        <v>4275.5600000000004</v>
      </c>
      <c r="I634" s="9">
        <v>5549.82</v>
      </c>
      <c r="J634" t="s">
        <v>16</v>
      </c>
      <c r="K634">
        <v>7.0000000000000007E-2</v>
      </c>
      <c r="L634" s="4" t="s">
        <v>31</v>
      </c>
      <c r="M634" s="4" t="s">
        <v>18</v>
      </c>
      <c r="N634" s="4" t="str">
        <f>IF(ISBLANK(Table14[[#This Row],[Sales_Rep]]),"Unknown",Table14[[#This Row],[Sales_Rep]])</f>
        <v>David</v>
      </c>
      <c r="O634" t="str">
        <f>PROPER(Table14[[#This Row],[Region]])</f>
        <v>West</v>
      </c>
      <c r="P634" s="9">
        <f>IF(ISBLANK(Table14[[#This Row],[Sales_Amount]]),MEDIAN(Table14[Sales_Amount]),Table14[[#This Row],[Sales_Amount]])</f>
        <v>242582.63</v>
      </c>
      <c r="Q634" s="11">
        <f>IF(ISBLANK(Table14[[#This Row],[Quantity_Sold]]),MEDIAN(Table14[Quantity_Sold]),Table14[[#This Row],[Quantity_Sold]])</f>
        <v>47</v>
      </c>
      <c r="R634" s="4" t="str">
        <f>TRIM(Table14[[#This Row],[Product_Category]])</f>
        <v>Electronics</v>
      </c>
      <c r="S634" s="4" t="str">
        <f>PROPER(Table14[[#This Row],[Customer_Type]])</f>
        <v>Returning</v>
      </c>
      <c r="T634" s="13">
        <f>IF(ISBLANK(Table14[[#This Row],[Discount]]),MEDIAN(Table14[Discount]),Table14[[#This Row],[Discount]])</f>
        <v>7.0000000000000007E-2</v>
      </c>
    </row>
    <row r="635" spans="1:20" x14ac:dyDescent="0.3">
      <c r="A635">
        <v>1406</v>
      </c>
      <c r="B635" s="1">
        <v>45331</v>
      </c>
      <c r="C635" t="s">
        <v>23</v>
      </c>
      <c r="D635" t="s">
        <v>14</v>
      </c>
      <c r="E635">
        <v>72128.78</v>
      </c>
      <c r="F635">
        <v>35</v>
      </c>
      <c r="G635" t="s">
        <v>21</v>
      </c>
      <c r="H635" s="9">
        <v>2309.11</v>
      </c>
      <c r="I635" s="9">
        <v>2642.08</v>
      </c>
      <c r="J635" t="s">
        <v>25</v>
      </c>
      <c r="L635" s="4" t="s">
        <v>31</v>
      </c>
      <c r="M635" s="4" t="s">
        <v>22</v>
      </c>
      <c r="N635" s="4" t="str">
        <f>IF(ISBLANK(Table14[[#This Row],[Sales_Rep]]),"Unknown",Table14[[#This Row],[Sales_Rep]])</f>
        <v>Charlie</v>
      </c>
      <c r="O635" t="str">
        <f>PROPER(Table14[[#This Row],[Region]])</f>
        <v>East</v>
      </c>
      <c r="P635" s="9">
        <f>IF(ISBLANK(Table14[[#This Row],[Sales_Amount]]),MEDIAN(Table14[Sales_Amount]),Table14[[#This Row],[Sales_Amount]])</f>
        <v>72128.78</v>
      </c>
      <c r="Q635" s="11">
        <f>IF(ISBLANK(Table14[[#This Row],[Quantity_Sold]]),MEDIAN(Table14[Quantity_Sold]),Table14[[#This Row],[Quantity_Sold]])</f>
        <v>35</v>
      </c>
      <c r="R635" s="4" t="str">
        <f>TRIM(Table14[[#This Row],[Product_Category]])</f>
        <v>Electronics</v>
      </c>
      <c r="S635" s="4" t="str">
        <f>PROPER(Table14[[#This Row],[Customer_Type]])</f>
        <v>New</v>
      </c>
      <c r="T635" s="13">
        <f>IF(ISBLANK(Table14[[#This Row],[Discount]]),MEDIAN(Table14[Discount]),Table14[[#This Row],[Discount]])</f>
        <v>0.15</v>
      </c>
    </row>
    <row r="636" spans="1:20" x14ac:dyDescent="0.3">
      <c r="A636">
        <v>1343</v>
      </c>
      <c r="B636" s="1">
        <v>45234</v>
      </c>
      <c r="C636" t="s">
        <v>32</v>
      </c>
      <c r="D636" t="s">
        <v>20</v>
      </c>
      <c r="E636">
        <v>111952.04</v>
      </c>
      <c r="F636">
        <v>22</v>
      </c>
      <c r="G636" t="s">
        <v>21</v>
      </c>
      <c r="H636" s="9">
        <v>4247.8999999999996</v>
      </c>
      <c r="I636" s="9">
        <v>5986.74</v>
      </c>
      <c r="J636" t="s">
        <v>16</v>
      </c>
      <c r="K636">
        <v>0.15</v>
      </c>
      <c r="L636" s="4" t="s">
        <v>17</v>
      </c>
      <c r="M636" s="4" t="s">
        <v>18</v>
      </c>
      <c r="N636" s="4" t="str">
        <f>IF(ISBLANK(Table14[[#This Row],[Sales_Rep]]),"Unknown",Table14[[#This Row],[Sales_Rep]])</f>
        <v>Alice</v>
      </c>
      <c r="O636" t="str">
        <f>PROPER(Table14[[#This Row],[Region]])</f>
        <v>North</v>
      </c>
      <c r="P636" s="9">
        <f>IF(ISBLANK(Table14[[#This Row],[Sales_Amount]]),MEDIAN(Table14[Sales_Amount]),Table14[[#This Row],[Sales_Amount]])</f>
        <v>111952.04</v>
      </c>
      <c r="Q636" s="11">
        <f>IF(ISBLANK(Table14[[#This Row],[Quantity_Sold]]),MEDIAN(Table14[Quantity_Sold]),Table14[[#This Row],[Quantity_Sold]])</f>
        <v>22</v>
      </c>
      <c r="R636" s="4" t="str">
        <f>TRIM(Table14[[#This Row],[Product_Category]])</f>
        <v>Electronics</v>
      </c>
      <c r="S636" s="4" t="str">
        <f>PROPER(Table14[[#This Row],[Customer_Type]])</f>
        <v>Returning</v>
      </c>
      <c r="T636" s="13">
        <f>IF(ISBLANK(Table14[[#This Row],[Discount]]),MEDIAN(Table14[Discount]),Table14[[#This Row],[Discount]])</f>
        <v>0.15</v>
      </c>
    </row>
    <row r="637" spans="1:20" x14ac:dyDescent="0.3">
      <c r="A637">
        <v>1256</v>
      </c>
      <c r="B637" s="1">
        <v>45141</v>
      </c>
      <c r="C637" t="s">
        <v>32</v>
      </c>
      <c r="D637" t="s">
        <v>30</v>
      </c>
      <c r="E637">
        <v>77131.47</v>
      </c>
      <c r="F637">
        <v>21</v>
      </c>
      <c r="G637" t="s">
        <v>28</v>
      </c>
      <c r="H637" s="9">
        <v>2935.86</v>
      </c>
      <c r="I637" s="9">
        <v>4081.03</v>
      </c>
      <c r="J637" t="s">
        <v>25</v>
      </c>
      <c r="K637">
        <v>0.1</v>
      </c>
      <c r="L637" s="4" t="s">
        <v>26</v>
      </c>
      <c r="M637" s="4" t="s">
        <v>22</v>
      </c>
      <c r="N637" s="4" t="str">
        <f>IF(ISBLANK(Table14[[#This Row],[Sales_Rep]]),"Unknown",Table14[[#This Row],[Sales_Rep]])</f>
        <v>Alice</v>
      </c>
      <c r="O637" t="str">
        <f>PROPER(Table14[[#This Row],[Region]])</f>
        <v>South</v>
      </c>
      <c r="P637" s="9">
        <f>IF(ISBLANK(Table14[[#This Row],[Sales_Amount]]),MEDIAN(Table14[Sales_Amount]),Table14[[#This Row],[Sales_Amount]])</f>
        <v>77131.47</v>
      </c>
      <c r="Q637" s="11">
        <f>IF(ISBLANK(Table14[[#This Row],[Quantity_Sold]]),MEDIAN(Table14[Quantity_Sold]),Table14[[#This Row],[Quantity_Sold]])</f>
        <v>21</v>
      </c>
      <c r="R637" s="4" t="str">
        <f>TRIM(Table14[[#This Row],[Product_Category]])</f>
        <v>Furniture</v>
      </c>
      <c r="S637" s="4" t="str">
        <f>PROPER(Table14[[#This Row],[Customer_Type]])</f>
        <v>New</v>
      </c>
      <c r="T637" s="13">
        <f>IF(ISBLANK(Table14[[#This Row],[Discount]]),MEDIAN(Table14[Discount]),Table14[[#This Row],[Discount]])</f>
        <v>0.1</v>
      </c>
    </row>
    <row r="638" spans="1:20" x14ac:dyDescent="0.3">
      <c r="A638">
        <v>1453</v>
      </c>
      <c r="B638" s="1">
        <v>44938</v>
      </c>
      <c r="C638" t="s">
        <v>32</v>
      </c>
      <c r="D638" t="s">
        <v>30</v>
      </c>
      <c r="E638">
        <v>28402.5</v>
      </c>
      <c r="F638">
        <v>16</v>
      </c>
      <c r="G638" t="s">
        <v>28</v>
      </c>
      <c r="H638" s="9">
        <v>1875.43</v>
      </c>
      <c r="I638" s="9">
        <v>2398.86</v>
      </c>
      <c r="J638" t="s">
        <v>16</v>
      </c>
      <c r="K638">
        <v>0.26</v>
      </c>
      <c r="L638" s="4" t="s">
        <v>31</v>
      </c>
      <c r="M638" s="4" t="s">
        <v>18</v>
      </c>
      <c r="N638" s="4" t="str">
        <f>IF(ISBLANK(Table14[[#This Row],[Sales_Rep]]),"Unknown",Table14[[#This Row],[Sales_Rep]])</f>
        <v>Alice</v>
      </c>
      <c r="O638" t="str">
        <f>PROPER(Table14[[#This Row],[Region]])</f>
        <v>South</v>
      </c>
      <c r="P638" s="9">
        <f>IF(ISBLANK(Table14[[#This Row],[Sales_Amount]]),MEDIAN(Table14[Sales_Amount]),Table14[[#This Row],[Sales_Amount]])</f>
        <v>28402.5</v>
      </c>
      <c r="Q638" s="11">
        <f>IF(ISBLANK(Table14[[#This Row],[Quantity_Sold]]),MEDIAN(Table14[Quantity_Sold]),Table14[[#This Row],[Quantity_Sold]])</f>
        <v>16</v>
      </c>
      <c r="R638" s="4" t="str">
        <f>TRIM(Table14[[#This Row],[Product_Category]])</f>
        <v>Furniture</v>
      </c>
      <c r="S638" s="4" t="str">
        <f>PROPER(Table14[[#This Row],[Customer_Type]])</f>
        <v>Returning</v>
      </c>
      <c r="T638" s="13">
        <f>IF(ISBLANK(Table14[[#This Row],[Discount]]),MEDIAN(Table14[Discount]),Table14[[#This Row],[Discount]])</f>
        <v>0.26</v>
      </c>
    </row>
    <row r="639" spans="1:20" x14ac:dyDescent="0.3">
      <c r="A639">
        <v>1279</v>
      </c>
      <c r="B639" s="1">
        <v>45074</v>
      </c>
      <c r="C639" t="s">
        <v>19</v>
      </c>
      <c r="D639" t="s">
        <v>27</v>
      </c>
      <c r="E639">
        <v>40019.24</v>
      </c>
      <c r="F639">
        <v>23</v>
      </c>
      <c r="G639" t="s">
        <v>21</v>
      </c>
      <c r="H639" s="9">
        <v>1794.41</v>
      </c>
      <c r="I639" s="9">
        <v>2202.4899999999998</v>
      </c>
      <c r="J639" t="s">
        <v>25</v>
      </c>
      <c r="K639">
        <v>0.21</v>
      </c>
      <c r="L639" s="4" t="s">
        <v>26</v>
      </c>
      <c r="M639" s="4" t="s">
        <v>22</v>
      </c>
      <c r="N639" s="4" t="str">
        <f>IF(ISBLANK(Table14[[#This Row],[Sales_Rep]]),"Unknown",Table14[[#This Row],[Sales_Rep]])</f>
        <v>Eve</v>
      </c>
      <c r="O639" t="str">
        <f>PROPER(Table14[[#This Row],[Region]])</f>
        <v>West</v>
      </c>
      <c r="P639" s="9">
        <f>IF(ISBLANK(Table14[[#This Row],[Sales_Amount]]),MEDIAN(Table14[Sales_Amount]),Table14[[#This Row],[Sales_Amount]])</f>
        <v>40019.24</v>
      </c>
      <c r="Q639" s="11">
        <f>IF(ISBLANK(Table14[[#This Row],[Quantity_Sold]]),MEDIAN(Table14[Quantity_Sold]),Table14[[#This Row],[Quantity_Sold]])</f>
        <v>23</v>
      </c>
      <c r="R639" s="4" t="str">
        <f>TRIM(Table14[[#This Row],[Product_Category]])</f>
        <v>Electronics</v>
      </c>
      <c r="S639" s="4" t="str">
        <f>PROPER(Table14[[#This Row],[Customer_Type]])</f>
        <v>New</v>
      </c>
      <c r="T639" s="13">
        <f>IF(ISBLANK(Table14[[#This Row],[Discount]]),MEDIAN(Table14[Discount]),Table14[[#This Row],[Discount]])</f>
        <v>0.21</v>
      </c>
    </row>
    <row r="640" spans="1:20" x14ac:dyDescent="0.3">
      <c r="A640">
        <v>1222</v>
      </c>
      <c r="B640" s="1">
        <v>45217</v>
      </c>
      <c r="C640" t="s">
        <v>13</v>
      </c>
      <c r="D640" t="s">
        <v>20</v>
      </c>
      <c r="E640">
        <v>150966.04</v>
      </c>
      <c r="F640">
        <v>37</v>
      </c>
      <c r="G640" t="s">
        <v>28</v>
      </c>
      <c r="H640" s="9">
        <v>3846.65</v>
      </c>
      <c r="I640" s="9">
        <v>4434.96</v>
      </c>
      <c r="J640" t="s">
        <v>16</v>
      </c>
      <c r="K640">
        <v>0.08</v>
      </c>
      <c r="L640" s="4" t="s">
        <v>17</v>
      </c>
      <c r="M640" s="4" t="s">
        <v>18</v>
      </c>
      <c r="N640" s="4" t="str">
        <f>IF(ISBLANK(Table14[[#This Row],[Sales_Rep]]),"Unknown",Table14[[#This Row],[Sales_Rep]])</f>
        <v>David</v>
      </c>
      <c r="O640" t="str">
        <f>PROPER(Table14[[#This Row],[Region]])</f>
        <v>North</v>
      </c>
      <c r="P640" s="9">
        <f>IF(ISBLANK(Table14[[#This Row],[Sales_Amount]]),MEDIAN(Table14[Sales_Amount]),Table14[[#This Row],[Sales_Amount]])</f>
        <v>150966.04</v>
      </c>
      <c r="Q640" s="11">
        <f>IF(ISBLANK(Table14[[#This Row],[Quantity_Sold]]),MEDIAN(Table14[Quantity_Sold]),Table14[[#This Row],[Quantity_Sold]])</f>
        <v>37</v>
      </c>
      <c r="R640" s="4" t="str">
        <f>TRIM(Table14[[#This Row],[Product_Category]])</f>
        <v>Furniture</v>
      </c>
      <c r="S640" s="4" t="str">
        <f>PROPER(Table14[[#This Row],[Customer_Type]])</f>
        <v>Returning</v>
      </c>
      <c r="T640" s="13">
        <f>IF(ISBLANK(Table14[[#This Row],[Discount]]),MEDIAN(Table14[Discount]),Table14[[#This Row],[Discount]])</f>
        <v>0.08</v>
      </c>
    </row>
    <row r="641" spans="1:20" x14ac:dyDescent="0.3">
      <c r="A641">
        <v>1261</v>
      </c>
      <c r="B641" s="1">
        <v>45144</v>
      </c>
      <c r="C641" t="s">
        <v>19</v>
      </c>
      <c r="D641" t="s">
        <v>20</v>
      </c>
      <c r="E641">
        <v>121312.17</v>
      </c>
      <c r="F641">
        <v>24</v>
      </c>
      <c r="G641" t="s">
        <v>21</v>
      </c>
      <c r="H641" s="9">
        <v>4831.5</v>
      </c>
      <c r="I641" s="9">
        <v>7020.38</v>
      </c>
      <c r="J641" t="s">
        <v>16</v>
      </c>
      <c r="K641">
        <v>0.28000000000000003</v>
      </c>
      <c r="L641" s="4" t="s">
        <v>31</v>
      </c>
      <c r="M641" s="4" t="s">
        <v>18</v>
      </c>
      <c r="N641" s="4" t="str">
        <f>IF(ISBLANK(Table14[[#This Row],[Sales_Rep]]),"Unknown",Table14[[#This Row],[Sales_Rep]])</f>
        <v>Eve</v>
      </c>
      <c r="O641" t="str">
        <f>PROPER(Table14[[#This Row],[Region]])</f>
        <v>North</v>
      </c>
      <c r="P641" s="9">
        <f>IF(ISBLANK(Table14[[#This Row],[Sales_Amount]]),MEDIAN(Table14[Sales_Amount]),Table14[[#This Row],[Sales_Amount]])</f>
        <v>121312.17</v>
      </c>
      <c r="Q641" s="11">
        <f>IF(ISBLANK(Table14[[#This Row],[Quantity_Sold]]),MEDIAN(Table14[Quantity_Sold]),Table14[[#This Row],[Quantity_Sold]])</f>
        <v>24</v>
      </c>
      <c r="R641" s="4" t="str">
        <f>TRIM(Table14[[#This Row],[Product_Category]])</f>
        <v>Electronics</v>
      </c>
      <c r="S641" s="4" t="str">
        <f>PROPER(Table14[[#This Row],[Customer_Type]])</f>
        <v>Returning</v>
      </c>
      <c r="T641" s="13">
        <f>IF(ISBLANK(Table14[[#This Row],[Discount]]),MEDIAN(Table14[Discount]),Table14[[#This Row],[Discount]])</f>
        <v>0.28000000000000003</v>
      </c>
    </row>
    <row r="642" spans="1:20" x14ac:dyDescent="0.3">
      <c r="A642">
        <v>1102</v>
      </c>
      <c r="B642" s="1">
        <v>45293</v>
      </c>
      <c r="C642" t="s">
        <v>13</v>
      </c>
      <c r="D642" t="s">
        <v>27</v>
      </c>
      <c r="E642">
        <v>31120.14</v>
      </c>
      <c r="F642">
        <v>29</v>
      </c>
      <c r="G642" t="s">
        <v>28</v>
      </c>
      <c r="H642" s="9">
        <v>1046.48</v>
      </c>
      <c r="I642" s="9">
        <v>1511.42</v>
      </c>
      <c r="J642" t="s">
        <v>16</v>
      </c>
      <c r="K642">
        <v>0.28999999999999998</v>
      </c>
      <c r="L642" s="4" t="s">
        <v>31</v>
      </c>
      <c r="M642" s="4" t="s">
        <v>22</v>
      </c>
      <c r="N642" s="4" t="str">
        <f>IF(ISBLANK(Table14[[#This Row],[Sales_Rep]]),"Unknown",Table14[[#This Row],[Sales_Rep]])</f>
        <v>David</v>
      </c>
      <c r="O642" t="str">
        <f>PROPER(Table14[[#This Row],[Region]])</f>
        <v>West</v>
      </c>
      <c r="P642" s="9">
        <f>IF(ISBLANK(Table14[[#This Row],[Sales_Amount]]),MEDIAN(Table14[Sales_Amount]),Table14[[#This Row],[Sales_Amount]])</f>
        <v>31120.14</v>
      </c>
      <c r="Q642" s="11">
        <f>IF(ISBLANK(Table14[[#This Row],[Quantity_Sold]]),MEDIAN(Table14[Quantity_Sold]),Table14[[#This Row],[Quantity_Sold]])</f>
        <v>29</v>
      </c>
      <c r="R642" s="4" t="str">
        <f>TRIM(Table14[[#This Row],[Product_Category]])</f>
        <v>Furniture</v>
      </c>
      <c r="S642" s="4" t="str">
        <f>PROPER(Table14[[#This Row],[Customer_Type]])</f>
        <v>Returning</v>
      </c>
      <c r="T642" s="13">
        <f>IF(ISBLANK(Table14[[#This Row],[Discount]]),MEDIAN(Table14[Discount]),Table14[[#This Row],[Discount]])</f>
        <v>0.28999999999999998</v>
      </c>
    </row>
    <row r="643" spans="1:20" x14ac:dyDescent="0.3">
      <c r="A643">
        <v>1407</v>
      </c>
      <c r="B643" s="1">
        <v>45139</v>
      </c>
      <c r="C643" t="s">
        <v>19</v>
      </c>
      <c r="D643" t="s">
        <v>30</v>
      </c>
      <c r="E643">
        <v>21919.56</v>
      </c>
      <c r="F643">
        <v>14</v>
      </c>
      <c r="G643" t="s">
        <v>21</v>
      </c>
      <c r="H643" s="9">
        <v>1481.69</v>
      </c>
      <c r="I643" s="9">
        <v>1665.62</v>
      </c>
      <c r="J643" t="s">
        <v>25</v>
      </c>
      <c r="K643">
        <v>0.06</v>
      </c>
      <c r="L643" s="4" t="s">
        <v>17</v>
      </c>
      <c r="M643" s="4" t="s">
        <v>18</v>
      </c>
      <c r="N643" s="4" t="str">
        <f>IF(ISBLANK(Table14[[#This Row],[Sales_Rep]]),"Unknown",Table14[[#This Row],[Sales_Rep]])</f>
        <v>Eve</v>
      </c>
      <c r="O643" t="str">
        <f>PROPER(Table14[[#This Row],[Region]])</f>
        <v>South</v>
      </c>
      <c r="P643" s="9">
        <f>IF(ISBLANK(Table14[[#This Row],[Sales_Amount]]),MEDIAN(Table14[Sales_Amount]),Table14[[#This Row],[Sales_Amount]])</f>
        <v>21919.56</v>
      </c>
      <c r="Q643" s="11">
        <f>IF(ISBLANK(Table14[[#This Row],[Quantity_Sold]]),MEDIAN(Table14[Quantity_Sold]),Table14[[#This Row],[Quantity_Sold]])</f>
        <v>14</v>
      </c>
      <c r="R643" s="4" t="str">
        <f>TRIM(Table14[[#This Row],[Product_Category]])</f>
        <v>Electronics</v>
      </c>
      <c r="S643" s="4" t="str">
        <f>PROPER(Table14[[#This Row],[Customer_Type]])</f>
        <v>New</v>
      </c>
      <c r="T643" s="13">
        <f>IF(ISBLANK(Table14[[#This Row],[Discount]]),MEDIAN(Table14[Discount]),Table14[[#This Row],[Discount]])</f>
        <v>0.06</v>
      </c>
    </row>
    <row r="644" spans="1:20" x14ac:dyDescent="0.3">
      <c r="A644">
        <v>1176</v>
      </c>
      <c r="B644" s="1">
        <v>45370</v>
      </c>
      <c r="C644" t="s">
        <v>19</v>
      </c>
      <c r="D644" t="s">
        <v>30</v>
      </c>
      <c r="E644">
        <v>45045.94</v>
      </c>
      <c r="F644">
        <v>23</v>
      </c>
      <c r="G644" t="s">
        <v>21</v>
      </c>
      <c r="H644" s="9">
        <v>1632.53</v>
      </c>
      <c r="I644" s="9">
        <v>2225.59</v>
      </c>
      <c r="J644" t="s">
        <v>16</v>
      </c>
      <c r="K644">
        <v>0.12</v>
      </c>
      <c r="L644" s="4" t="s">
        <v>31</v>
      </c>
      <c r="M644" s="4" t="s">
        <v>22</v>
      </c>
      <c r="N644" s="4" t="str">
        <f>IF(ISBLANK(Table14[[#This Row],[Sales_Rep]]),"Unknown",Table14[[#This Row],[Sales_Rep]])</f>
        <v>Eve</v>
      </c>
      <c r="O644" t="str">
        <f>PROPER(Table14[[#This Row],[Region]])</f>
        <v>South</v>
      </c>
      <c r="P644" s="9">
        <f>IF(ISBLANK(Table14[[#This Row],[Sales_Amount]]),MEDIAN(Table14[Sales_Amount]),Table14[[#This Row],[Sales_Amount]])</f>
        <v>45045.94</v>
      </c>
      <c r="Q644" s="11">
        <f>IF(ISBLANK(Table14[[#This Row],[Quantity_Sold]]),MEDIAN(Table14[Quantity_Sold]),Table14[[#This Row],[Quantity_Sold]])</f>
        <v>23</v>
      </c>
      <c r="R644" s="4" t="str">
        <f>TRIM(Table14[[#This Row],[Product_Category]])</f>
        <v>Electronics</v>
      </c>
      <c r="S644" s="4" t="str">
        <f>PROPER(Table14[[#This Row],[Customer_Type]])</f>
        <v>Returning</v>
      </c>
      <c r="T644" s="13">
        <f>IF(ISBLANK(Table14[[#This Row],[Discount]]),MEDIAN(Table14[Discount]),Table14[[#This Row],[Discount]])</f>
        <v>0.12</v>
      </c>
    </row>
    <row r="645" spans="1:20" x14ac:dyDescent="0.3">
      <c r="A645">
        <v>1109</v>
      </c>
      <c r="B645" s="1">
        <v>45542</v>
      </c>
      <c r="C645" t="s">
        <v>23</v>
      </c>
      <c r="D645" t="s">
        <v>30</v>
      </c>
      <c r="E645">
        <v>11818.75</v>
      </c>
      <c r="F645">
        <v>3</v>
      </c>
      <c r="G645" t="s">
        <v>15</v>
      </c>
      <c r="H645" s="9">
        <v>4303.28</v>
      </c>
      <c r="I645" s="9">
        <v>5396.69</v>
      </c>
      <c r="J645" t="s">
        <v>16</v>
      </c>
      <c r="K645">
        <v>0.27</v>
      </c>
      <c r="L645" s="4" t="s">
        <v>31</v>
      </c>
      <c r="M645" s="4" t="s">
        <v>18</v>
      </c>
      <c r="N645" s="4" t="str">
        <f>IF(ISBLANK(Table14[[#This Row],[Sales_Rep]]),"Unknown",Table14[[#This Row],[Sales_Rep]])</f>
        <v>Charlie</v>
      </c>
      <c r="O645" t="str">
        <f>PROPER(Table14[[#This Row],[Region]])</f>
        <v>South</v>
      </c>
      <c r="P645" s="9">
        <f>IF(ISBLANK(Table14[[#This Row],[Sales_Amount]]),MEDIAN(Table14[Sales_Amount]),Table14[[#This Row],[Sales_Amount]])</f>
        <v>11818.75</v>
      </c>
      <c r="Q645" s="11">
        <f>IF(ISBLANK(Table14[[#This Row],[Quantity_Sold]]),MEDIAN(Table14[Quantity_Sold]),Table14[[#This Row],[Quantity_Sold]])</f>
        <v>3</v>
      </c>
      <c r="R645" s="4" t="str">
        <f>TRIM(Table14[[#This Row],[Product_Category]])</f>
        <v>Food</v>
      </c>
      <c r="S645" s="4" t="str">
        <f>PROPER(Table14[[#This Row],[Customer_Type]])</f>
        <v>Returning</v>
      </c>
      <c r="T645" s="13">
        <f>IF(ISBLANK(Table14[[#This Row],[Discount]]),MEDIAN(Table14[Discount]),Table14[[#This Row],[Discount]])</f>
        <v>0.27</v>
      </c>
    </row>
    <row r="646" spans="1:20" x14ac:dyDescent="0.3">
      <c r="A646">
        <v>1085</v>
      </c>
      <c r="B646" s="1">
        <v>45173</v>
      </c>
      <c r="C646" t="s">
        <v>19</v>
      </c>
      <c r="D646" t="s">
        <v>27</v>
      </c>
      <c r="E646">
        <v>36874.44</v>
      </c>
      <c r="F646">
        <v>48</v>
      </c>
      <c r="G646" t="s">
        <v>28</v>
      </c>
      <c r="H646" s="9">
        <v>708.01</v>
      </c>
      <c r="I646" s="9">
        <v>1024.29</v>
      </c>
      <c r="J646" t="s">
        <v>16</v>
      </c>
      <c r="K646">
        <v>0.25</v>
      </c>
      <c r="L646" s="4" t="s">
        <v>26</v>
      </c>
      <c r="M646" s="4" t="s">
        <v>22</v>
      </c>
      <c r="N646" s="4" t="str">
        <f>IF(ISBLANK(Table14[[#This Row],[Sales_Rep]]),"Unknown",Table14[[#This Row],[Sales_Rep]])</f>
        <v>Eve</v>
      </c>
      <c r="O646" t="str">
        <f>PROPER(Table14[[#This Row],[Region]])</f>
        <v>West</v>
      </c>
      <c r="P646" s="9">
        <f>IF(ISBLANK(Table14[[#This Row],[Sales_Amount]]),MEDIAN(Table14[Sales_Amount]),Table14[[#This Row],[Sales_Amount]])</f>
        <v>36874.44</v>
      </c>
      <c r="Q646" s="11">
        <f>IF(ISBLANK(Table14[[#This Row],[Quantity_Sold]]),MEDIAN(Table14[Quantity_Sold]),Table14[[#This Row],[Quantity_Sold]])</f>
        <v>48</v>
      </c>
      <c r="R646" s="4" t="str">
        <f>TRIM(Table14[[#This Row],[Product_Category]])</f>
        <v>Furniture</v>
      </c>
      <c r="S646" s="4" t="str">
        <f>PROPER(Table14[[#This Row],[Customer_Type]])</f>
        <v>Returning</v>
      </c>
      <c r="T646" s="13">
        <f>IF(ISBLANK(Table14[[#This Row],[Discount]]),MEDIAN(Table14[Discount]),Table14[[#This Row],[Discount]])</f>
        <v>0.25</v>
      </c>
    </row>
    <row r="647" spans="1:20" x14ac:dyDescent="0.3">
      <c r="A647">
        <v>1385</v>
      </c>
      <c r="B647" s="1">
        <v>45523</v>
      </c>
      <c r="C647" t="s">
        <v>29</v>
      </c>
      <c r="D647" t="s">
        <v>27</v>
      </c>
      <c r="E647">
        <v>142185.39000000001</v>
      </c>
      <c r="F647">
        <v>48</v>
      </c>
      <c r="G647" t="s">
        <v>15</v>
      </c>
      <c r="H647" s="9">
        <v>2533.8000000000002</v>
      </c>
      <c r="I647" s="9">
        <v>3255.16</v>
      </c>
      <c r="J647" t="s">
        <v>16</v>
      </c>
      <c r="K647">
        <v>0.09</v>
      </c>
      <c r="L647" s="4" t="s">
        <v>17</v>
      </c>
      <c r="M647" s="4" t="s">
        <v>22</v>
      </c>
      <c r="N647" s="4" t="str">
        <f>IF(ISBLANK(Table14[[#This Row],[Sales_Rep]]),"Unknown",Table14[[#This Row],[Sales_Rep]])</f>
        <v>Bob</v>
      </c>
      <c r="O647" t="str">
        <f>PROPER(Table14[[#This Row],[Region]])</f>
        <v>West</v>
      </c>
      <c r="P647" s="9">
        <f>IF(ISBLANK(Table14[[#This Row],[Sales_Amount]]),MEDIAN(Table14[Sales_Amount]),Table14[[#This Row],[Sales_Amount]])</f>
        <v>142185.39000000001</v>
      </c>
      <c r="Q647" s="11">
        <f>IF(ISBLANK(Table14[[#This Row],[Quantity_Sold]]),MEDIAN(Table14[Quantity_Sold]),Table14[[#This Row],[Quantity_Sold]])</f>
        <v>48</v>
      </c>
      <c r="R647" s="4" t="str">
        <f>TRIM(Table14[[#This Row],[Product_Category]])</f>
        <v>Food</v>
      </c>
      <c r="S647" s="4" t="str">
        <f>PROPER(Table14[[#This Row],[Customer_Type]])</f>
        <v>Returning</v>
      </c>
      <c r="T647" s="13">
        <f>IF(ISBLANK(Table14[[#This Row],[Discount]]),MEDIAN(Table14[Discount]),Table14[[#This Row],[Discount]])</f>
        <v>0.09</v>
      </c>
    </row>
    <row r="648" spans="1:20" x14ac:dyDescent="0.3">
      <c r="A648">
        <v>1443</v>
      </c>
      <c r="B648" s="1">
        <v>45365</v>
      </c>
      <c r="C648" t="s">
        <v>23</v>
      </c>
      <c r="D648" t="s">
        <v>27</v>
      </c>
      <c r="E648">
        <v>64108.33</v>
      </c>
      <c r="F648">
        <v>21</v>
      </c>
      <c r="G648" t="s">
        <v>24</v>
      </c>
      <c r="H648" s="9">
        <v>2521.21</v>
      </c>
      <c r="I648" s="9">
        <v>3213.45</v>
      </c>
      <c r="J648" t="s">
        <v>25</v>
      </c>
      <c r="K648">
        <v>0.05</v>
      </c>
      <c r="L648" s="4" t="s">
        <v>17</v>
      </c>
      <c r="M648" s="4" t="s">
        <v>18</v>
      </c>
      <c r="N648" s="4" t="str">
        <f>IF(ISBLANK(Table14[[#This Row],[Sales_Rep]]),"Unknown",Table14[[#This Row],[Sales_Rep]])</f>
        <v>Charlie</v>
      </c>
      <c r="O648" t="str">
        <f>PROPER(Table14[[#This Row],[Region]])</f>
        <v>West</v>
      </c>
      <c r="P648" s="9">
        <f>IF(ISBLANK(Table14[[#This Row],[Sales_Amount]]),MEDIAN(Table14[Sales_Amount]),Table14[[#This Row],[Sales_Amount]])</f>
        <v>64108.33</v>
      </c>
      <c r="Q648" s="11">
        <f>IF(ISBLANK(Table14[[#This Row],[Quantity_Sold]]),MEDIAN(Table14[Quantity_Sold]),Table14[[#This Row],[Quantity_Sold]])</f>
        <v>21</v>
      </c>
      <c r="R648" s="4" t="str">
        <f>TRIM(Table14[[#This Row],[Product_Category]])</f>
        <v>Clothing</v>
      </c>
      <c r="S648" s="4" t="str">
        <f>PROPER(Table14[[#This Row],[Customer_Type]])</f>
        <v>New</v>
      </c>
      <c r="T648" s="13">
        <f>IF(ISBLANK(Table14[[#This Row],[Discount]]),MEDIAN(Table14[Discount]),Table14[[#This Row],[Discount]])</f>
        <v>0.05</v>
      </c>
    </row>
    <row r="649" spans="1:20" x14ac:dyDescent="0.3">
      <c r="A649">
        <v>1263</v>
      </c>
      <c r="B649" s="1">
        <v>44965</v>
      </c>
      <c r="C649" t="s">
        <v>19</v>
      </c>
      <c r="D649" t="s">
        <v>27</v>
      </c>
      <c r="E649">
        <v>34215.64</v>
      </c>
      <c r="F649">
        <v>16</v>
      </c>
      <c r="G649" t="s">
        <v>28</v>
      </c>
      <c r="H649" s="9">
        <v>1717.93</v>
      </c>
      <c r="I649" s="9">
        <v>2458.02</v>
      </c>
      <c r="J649" t="s">
        <v>16</v>
      </c>
      <c r="K649">
        <v>0.13</v>
      </c>
      <c r="L649" s="4" t="s">
        <v>17</v>
      </c>
      <c r="M649" s="4" t="s">
        <v>18</v>
      </c>
      <c r="N649" s="4" t="str">
        <f>IF(ISBLANK(Table14[[#This Row],[Sales_Rep]]),"Unknown",Table14[[#This Row],[Sales_Rep]])</f>
        <v>Eve</v>
      </c>
      <c r="O649" t="str">
        <f>PROPER(Table14[[#This Row],[Region]])</f>
        <v>West</v>
      </c>
      <c r="P649" s="9">
        <f>IF(ISBLANK(Table14[[#This Row],[Sales_Amount]]),MEDIAN(Table14[Sales_Amount]),Table14[[#This Row],[Sales_Amount]])</f>
        <v>34215.64</v>
      </c>
      <c r="Q649" s="11">
        <f>IF(ISBLANK(Table14[[#This Row],[Quantity_Sold]]),MEDIAN(Table14[Quantity_Sold]),Table14[[#This Row],[Quantity_Sold]])</f>
        <v>16</v>
      </c>
      <c r="R649" s="4" t="str">
        <f>TRIM(Table14[[#This Row],[Product_Category]])</f>
        <v>Furniture</v>
      </c>
      <c r="S649" s="4" t="str">
        <f>PROPER(Table14[[#This Row],[Customer_Type]])</f>
        <v>Returning</v>
      </c>
      <c r="T649" s="13">
        <f>IF(ISBLANK(Table14[[#This Row],[Discount]]),MEDIAN(Table14[Discount]),Table14[[#This Row],[Discount]])</f>
        <v>0.13</v>
      </c>
    </row>
    <row r="650" spans="1:20" x14ac:dyDescent="0.3">
      <c r="A650">
        <v>1466</v>
      </c>
      <c r="B650" s="1">
        <v>45221</v>
      </c>
      <c r="C650" t="s">
        <v>32</v>
      </c>
      <c r="D650" t="s">
        <v>14</v>
      </c>
      <c r="E650">
        <v>46461.91</v>
      </c>
      <c r="F650">
        <v>35</v>
      </c>
      <c r="G650" t="s">
        <v>15</v>
      </c>
      <c r="H650" s="9">
        <v>1280.56</v>
      </c>
      <c r="I650" s="9">
        <v>1818.47</v>
      </c>
      <c r="J650" t="s">
        <v>25</v>
      </c>
      <c r="K650">
        <v>0.27</v>
      </c>
      <c r="L650" s="4" t="s">
        <v>26</v>
      </c>
      <c r="M650" s="4" t="s">
        <v>18</v>
      </c>
      <c r="N650" s="4" t="str">
        <f>IF(ISBLANK(Table14[[#This Row],[Sales_Rep]]),"Unknown",Table14[[#This Row],[Sales_Rep]])</f>
        <v>Alice</v>
      </c>
      <c r="O650" t="str">
        <f>PROPER(Table14[[#This Row],[Region]])</f>
        <v>East</v>
      </c>
      <c r="P650" s="9">
        <f>IF(ISBLANK(Table14[[#This Row],[Sales_Amount]]),MEDIAN(Table14[Sales_Amount]),Table14[[#This Row],[Sales_Amount]])</f>
        <v>46461.91</v>
      </c>
      <c r="Q650" s="11">
        <f>IF(ISBLANK(Table14[[#This Row],[Quantity_Sold]]),MEDIAN(Table14[Quantity_Sold]),Table14[[#This Row],[Quantity_Sold]])</f>
        <v>35</v>
      </c>
      <c r="R650" s="4" t="str">
        <f>TRIM(Table14[[#This Row],[Product_Category]])</f>
        <v>Food</v>
      </c>
      <c r="S650" s="4" t="str">
        <f>PROPER(Table14[[#This Row],[Customer_Type]])</f>
        <v>New</v>
      </c>
      <c r="T650" s="13">
        <f>IF(ISBLANK(Table14[[#This Row],[Discount]]),MEDIAN(Table14[Discount]),Table14[[#This Row],[Discount]])</f>
        <v>0.27</v>
      </c>
    </row>
    <row r="651" spans="1:20" x14ac:dyDescent="0.3">
      <c r="A651">
        <v>1014</v>
      </c>
      <c r="B651" s="1">
        <v>45194</v>
      </c>
      <c r="C651" t="s">
        <v>29</v>
      </c>
      <c r="D651" t="s">
        <v>14</v>
      </c>
      <c r="E651">
        <v>11947.09</v>
      </c>
      <c r="F651">
        <v>3</v>
      </c>
      <c r="G651" t="s">
        <v>28</v>
      </c>
      <c r="H651" s="9">
        <v>3111.43</v>
      </c>
      <c r="I651" s="9">
        <v>4191.96</v>
      </c>
      <c r="J651" t="s">
        <v>25</v>
      </c>
      <c r="K651">
        <v>0.05</v>
      </c>
      <c r="L651" s="4" t="s">
        <v>31</v>
      </c>
      <c r="M651" s="4" t="s">
        <v>18</v>
      </c>
      <c r="N651" s="4" t="str">
        <f>IF(ISBLANK(Table14[[#This Row],[Sales_Rep]]),"Unknown",Table14[[#This Row],[Sales_Rep]])</f>
        <v>Bob</v>
      </c>
      <c r="O651" t="str">
        <f>PROPER(Table14[[#This Row],[Region]])</f>
        <v>East</v>
      </c>
      <c r="P651" s="9">
        <f>IF(ISBLANK(Table14[[#This Row],[Sales_Amount]]),MEDIAN(Table14[Sales_Amount]),Table14[[#This Row],[Sales_Amount]])</f>
        <v>11947.09</v>
      </c>
      <c r="Q651" s="11">
        <f>IF(ISBLANK(Table14[[#This Row],[Quantity_Sold]]),MEDIAN(Table14[Quantity_Sold]),Table14[[#This Row],[Quantity_Sold]])</f>
        <v>3</v>
      </c>
      <c r="R651" s="4" t="str">
        <f>TRIM(Table14[[#This Row],[Product_Category]])</f>
        <v>Furniture</v>
      </c>
      <c r="S651" s="4" t="str">
        <f>PROPER(Table14[[#This Row],[Customer_Type]])</f>
        <v>New</v>
      </c>
      <c r="T651" s="13">
        <f>IF(ISBLANK(Table14[[#This Row],[Discount]]),MEDIAN(Table14[Discount]),Table14[[#This Row],[Discount]])</f>
        <v>0.05</v>
      </c>
    </row>
    <row r="652" spans="1:20" x14ac:dyDescent="0.3">
      <c r="A652">
        <v>1145</v>
      </c>
      <c r="B652" s="1">
        <v>45563</v>
      </c>
      <c r="C652" t="s">
        <v>29</v>
      </c>
      <c r="D652" t="s">
        <v>30</v>
      </c>
      <c r="E652">
        <v>2683.82</v>
      </c>
      <c r="F652">
        <v>4</v>
      </c>
      <c r="G652" t="s">
        <v>15</v>
      </c>
      <c r="H652" s="9">
        <v>660.32</v>
      </c>
      <c r="I652" s="9">
        <v>762.45</v>
      </c>
      <c r="J652" t="s">
        <v>16</v>
      </c>
      <c r="K652">
        <v>0.12</v>
      </c>
      <c r="L652" s="4" t="s">
        <v>26</v>
      </c>
      <c r="M652" s="4" t="s">
        <v>22</v>
      </c>
      <c r="N652" s="4" t="str">
        <f>IF(ISBLANK(Table14[[#This Row],[Sales_Rep]]),"Unknown",Table14[[#This Row],[Sales_Rep]])</f>
        <v>Bob</v>
      </c>
      <c r="O652" t="str">
        <f>PROPER(Table14[[#This Row],[Region]])</f>
        <v>South</v>
      </c>
      <c r="P652" s="9">
        <f>IF(ISBLANK(Table14[[#This Row],[Sales_Amount]]),MEDIAN(Table14[Sales_Amount]),Table14[[#This Row],[Sales_Amount]])</f>
        <v>2683.82</v>
      </c>
      <c r="Q652" s="11">
        <f>IF(ISBLANK(Table14[[#This Row],[Quantity_Sold]]),MEDIAN(Table14[Quantity_Sold]),Table14[[#This Row],[Quantity_Sold]])</f>
        <v>4</v>
      </c>
      <c r="R652" s="4" t="str">
        <f>TRIM(Table14[[#This Row],[Product_Category]])</f>
        <v>Food</v>
      </c>
      <c r="S652" s="4" t="str">
        <f>PROPER(Table14[[#This Row],[Customer_Type]])</f>
        <v>Returning</v>
      </c>
      <c r="T652" s="13">
        <f>IF(ISBLANK(Table14[[#This Row],[Discount]]),MEDIAN(Table14[Discount]),Table14[[#This Row],[Discount]])</f>
        <v>0.12</v>
      </c>
    </row>
    <row r="653" spans="1:20" x14ac:dyDescent="0.3">
      <c r="A653">
        <v>1274</v>
      </c>
      <c r="B653" s="1">
        <v>45145</v>
      </c>
      <c r="C653" t="s">
        <v>29</v>
      </c>
      <c r="D653" t="s">
        <v>27</v>
      </c>
      <c r="E653">
        <v>188744.44</v>
      </c>
      <c r="F653">
        <v>45</v>
      </c>
      <c r="G653" t="s">
        <v>24</v>
      </c>
      <c r="H653" s="9">
        <v>4587.16</v>
      </c>
      <c r="I653" s="9">
        <v>5447.17</v>
      </c>
      <c r="J653" t="s">
        <v>25</v>
      </c>
      <c r="K653">
        <v>0.23</v>
      </c>
      <c r="L653" s="4" t="s">
        <v>26</v>
      </c>
      <c r="M653" s="4" t="s">
        <v>18</v>
      </c>
      <c r="N653" s="4" t="str">
        <f>IF(ISBLANK(Table14[[#This Row],[Sales_Rep]]),"Unknown",Table14[[#This Row],[Sales_Rep]])</f>
        <v>Bob</v>
      </c>
      <c r="O653" t="str">
        <f>PROPER(Table14[[#This Row],[Region]])</f>
        <v>West</v>
      </c>
      <c r="P653" s="9">
        <f>IF(ISBLANK(Table14[[#This Row],[Sales_Amount]]),MEDIAN(Table14[Sales_Amount]),Table14[[#This Row],[Sales_Amount]])</f>
        <v>188744.44</v>
      </c>
      <c r="Q653" s="11">
        <f>IF(ISBLANK(Table14[[#This Row],[Quantity_Sold]]),MEDIAN(Table14[Quantity_Sold]),Table14[[#This Row],[Quantity_Sold]])</f>
        <v>45</v>
      </c>
      <c r="R653" s="4" t="str">
        <f>TRIM(Table14[[#This Row],[Product_Category]])</f>
        <v>Clothing</v>
      </c>
      <c r="S653" s="4" t="str">
        <f>PROPER(Table14[[#This Row],[Customer_Type]])</f>
        <v>New</v>
      </c>
      <c r="T653" s="13">
        <f>IF(ISBLANK(Table14[[#This Row],[Discount]]),MEDIAN(Table14[Discount]),Table14[[#This Row],[Discount]])</f>
        <v>0.23</v>
      </c>
    </row>
    <row r="654" spans="1:20" x14ac:dyDescent="0.3">
      <c r="A654">
        <v>1445</v>
      </c>
      <c r="B654" s="1">
        <v>45038</v>
      </c>
      <c r="C654" t="s">
        <v>23</v>
      </c>
      <c r="D654" t="s">
        <v>14</v>
      </c>
      <c r="E654">
        <v>18876.580000000002</v>
      </c>
      <c r="F654">
        <v>8</v>
      </c>
      <c r="G654" t="s">
        <v>21</v>
      </c>
      <c r="H654" s="9">
        <v>2251.21</v>
      </c>
      <c r="I654" s="9">
        <v>2483.7600000000002</v>
      </c>
      <c r="J654" t="s">
        <v>25</v>
      </c>
      <c r="K654">
        <v>0.05</v>
      </c>
      <c r="L654" s="4" t="s">
        <v>26</v>
      </c>
      <c r="M654" s="4" t="s">
        <v>22</v>
      </c>
      <c r="N654" s="4" t="str">
        <f>IF(ISBLANK(Table14[[#This Row],[Sales_Rep]]),"Unknown",Table14[[#This Row],[Sales_Rep]])</f>
        <v>Charlie</v>
      </c>
      <c r="O654" t="str">
        <f>PROPER(Table14[[#This Row],[Region]])</f>
        <v>East</v>
      </c>
      <c r="P654" s="9">
        <f>IF(ISBLANK(Table14[[#This Row],[Sales_Amount]]),MEDIAN(Table14[Sales_Amount]),Table14[[#This Row],[Sales_Amount]])</f>
        <v>18876.580000000002</v>
      </c>
      <c r="Q654" s="11">
        <f>IF(ISBLANK(Table14[[#This Row],[Quantity_Sold]]),MEDIAN(Table14[Quantity_Sold]),Table14[[#This Row],[Quantity_Sold]])</f>
        <v>8</v>
      </c>
      <c r="R654" s="4" t="str">
        <f>TRIM(Table14[[#This Row],[Product_Category]])</f>
        <v>Electronics</v>
      </c>
      <c r="S654" s="4" t="str">
        <f>PROPER(Table14[[#This Row],[Customer_Type]])</f>
        <v>New</v>
      </c>
      <c r="T654" s="13">
        <f>IF(ISBLANK(Table14[[#This Row],[Discount]]),MEDIAN(Table14[Discount]),Table14[[#This Row],[Discount]])</f>
        <v>0.05</v>
      </c>
    </row>
    <row r="655" spans="1:20" x14ac:dyDescent="0.3">
      <c r="A655">
        <v>1326</v>
      </c>
      <c r="B655" s="1">
        <v>45046</v>
      </c>
      <c r="C655" t="s">
        <v>19</v>
      </c>
      <c r="D655" t="s">
        <v>20</v>
      </c>
      <c r="E655">
        <v>20925.64</v>
      </c>
      <c r="F655">
        <v>13</v>
      </c>
      <c r="G655" t="s">
        <v>24</v>
      </c>
      <c r="H655" s="9">
        <v>1457.54</v>
      </c>
      <c r="I655" s="9">
        <v>2146.2199999999998</v>
      </c>
      <c r="J655" t="s">
        <v>16</v>
      </c>
      <c r="K655">
        <v>0.25</v>
      </c>
      <c r="L655" s="4" t="s">
        <v>31</v>
      </c>
      <c r="M655" s="4" t="s">
        <v>22</v>
      </c>
      <c r="N655" s="4" t="str">
        <f>IF(ISBLANK(Table14[[#This Row],[Sales_Rep]]),"Unknown",Table14[[#This Row],[Sales_Rep]])</f>
        <v>Eve</v>
      </c>
      <c r="O655" t="str">
        <f>PROPER(Table14[[#This Row],[Region]])</f>
        <v>North</v>
      </c>
      <c r="P655" s="9">
        <f>IF(ISBLANK(Table14[[#This Row],[Sales_Amount]]),MEDIAN(Table14[Sales_Amount]),Table14[[#This Row],[Sales_Amount]])</f>
        <v>20925.64</v>
      </c>
      <c r="Q655" s="11">
        <f>IF(ISBLANK(Table14[[#This Row],[Quantity_Sold]]),MEDIAN(Table14[Quantity_Sold]),Table14[[#This Row],[Quantity_Sold]])</f>
        <v>13</v>
      </c>
      <c r="R655" s="4" t="str">
        <f>TRIM(Table14[[#This Row],[Product_Category]])</f>
        <v>Clothing</v>
      </c>
      <c r="S655" s="4" t="str">
        <f>PROPER(Table14[[#This Row],[Customer_Type]])</f>
        <v>Returning</v>
      </c>
      <c r="T655" s="13">
        <f>IF(ISBLANK(Table14[[#This Row],[Discount]]),MEDIAN(Table14[Discount]),Table14[[#This Row],[Discount]])</f>
        <v>0.25</v>
      </c>
    </row>
    <row r="656" spans="1:20" x14ac:dyDescent="0.3">
      <c r="A656">
        <v>1021</v>
      </c>
      <c r="B656" s="1">
        <v>45242</v>
      </c>
      <c r="C656" t="s">
        <v>19</v>
      </c>
      <c r="D656" t="s">
        <v>27</v>
      </c>
      <c r="E656">
        <v>104695.76</v>
      </c>
      <c r="F656">
        <v>28</v>
      </c>
      <c r="G656" t="s">
        <v>15</v>
      </c>
      <c r="H656" s="9">
        <v>3578.79</v>
      </c>
      <c r="I656" s="9">
        <v>4559.92</v>
      </c>
      <c r="J656" t="s">
        <v>25</v>
      </c>
      <c r="K656">
        <v>0.18</v>
      </c>
      <c r="L656" s="4" t="s">
        <v>26</v>
      </c>
      <c r="M656" s="4" t="s">
        <v>18</v>
      </c>
      <c r="N656" s="4" t="str">
        <f>IF(ISBLANK(Table14[[#This Row],[Sales_Rep]]),"Unknown",Table14[[#This Row],[Sales_Rep]])</f>
        <v>Eve</v>
      </c>
      <c r="O656" t="str">
        <f>PROPER(Table14[[#This Row],[Region]])</f>
        <v>West</v>
      </c>
      <c r="P656" s="9">
        <f>IF(ISBLANK(Table14[[#This Row],[Sales_Amount]]),MEDIAN(Table14[Sales_Amount]),Table14[[#This Row],[Sales_Amount]])</f>
        <v>104695.76</v>
      </c>
      <c r="Q656" s="11">
        <f>IF(ISBLANK(Table14[[#This Row],[Quantity_Sold]]),MEDIAN(Table14[Quantity_Sold]),Table14[[#This Row],[Quantity_Sold]])</f>
        <v>28</v>
      </c>
      <c r="R656" s="4" t="str">
        <f>TRIM(Table14[[#This Row],[Product_Category]])</f>
        <v>Food</v>
      </c>
      <c r="S656" s="4" t="str">
        <f>PROPER(Table14[[#This Row],[Customer_Type]])</f>
        <v>New</v>
      </c>
      <c r="T656" s="13">
        <f>IF(ISBLANK(Table14[[#This Row],[Discount]]),MEDIAN(Table14[Discount]),Table14[[#This Row],[Discount]])</f>
        <v>0.18</v>
      </c>
    </row>
    <row r="657" spans="1:20" x14ac:dyDescent="0.3">
      <c r="A657">
        <v>1315</v>
      </c>
      <c r="B657" s="1">
        <v>45313</v>
      </c>
      <c r="C657" t="s">
        <v>32</v>
      </c>
      <c r="D657" t="s">
        <v>14</v>
      </c>
      <c r="E657">
        <v>96459</v>
      </c>
      <c r="F657">
        <v>33</v>
      </c>
      <c r="G657" t="s">
        <v>21</v>
      </c>
      <c r="H657" s="9">
        <v>3034.33</v>
      </c>
      <c r="I657" s="9">
        <v>3700</v>
      </c>
      <c r="J657" t="s">
        <v>16</v>
      </c>
      <c r="K657">
        <v>0.21</v>
      </c>
      <c r="L657" s="4" t="s">
        <v>31</v>
      </c>
      <c r="M657" s="4" t="s">
        <v>18</v>
      </c>
      <c r="N657" s="4" t="str">
        <f>IF(ISBLANK(Table14[[#This Row],[Sales_Rep]]),"Unknown",Table14[[#This Row],[Sales_Rep]])</f>
        <v>Alice</v>
      </c>
      <c r="O657" t="str">
        <f>PROPER(Table14[[#This Row],[Region]])</f>
        <v>East</v>
      </c>
      <c r="P657" s="9">
        <f>IF(ISBLANK(Table14[[#This Row],[Sales_Amount]]),MEDIAN(Table14[Sales_Amount]),Table14[[#This Row],[Sales_Amount]])</f>
        <v>96459</v>
      </c>
      <c r="Q657" s="11">
        <f>IF(ISBLANK(Table14[[#This Row],[Quantity_Sold]]),MEDIAN(Table14[Quantity_Sold]),Table14[[#This Row],[Quantity_Sold]])</f>
        <v>33</v>
      </c>
      <c r="R657" s="4" t="str">
        <f>TRIM(Table14[[#This Row],[Product_Category]])</f>
        <v>Electronics</v>
      </c>
      <c r="S657" s="4" t="str">
        <f>PROPER(Table14[[#This Row],[Customer_Type]])</f>
        <v>Returning</v>
      </c>
      <c r="T657" s="13">
        <f>IF(ISBLANK(Table14[[#This Row],[Discount]]),MEDIAN(Table14[Discount]),Table14[[#This Row],[Discount]])</f>
        <v>0.21</v>
      </c>
    </row>
    <row r="658" spans="1:20" x14ac:dyDescent="0.3">
      <c r="A658">
        <v>1140</v>
      </c>
      <c r="B658" s="1">
        <v>45421</v>
      </c>
      <c r="C658" t="s">
        <v>32</v>
      </c>
      <c r="D658" t="s">
        <v>30</v>
      </c>
      <c r="E658">
        <v>91864.56</v>
      </c>
      <c r="F658">
        <v>43</v>
      </c>
      <c r="G658" t="s">
        <v>28</v>
      </c>
      <c r="H658" s="9">
        <v>1817.24</v>
      </c>
      <c r="I658" s="9">
        <v>2272.75</v>
      </c>
      <c r="J658" t="s">
        <v>25</v>
      </c>
      <c r="K658">
        <v>0.06</v>
      </c>
      <c r="L658" s="4" t="s">
        <v>17</v>
      </c>
      <c r="M658" s="4" t="s">
        <v>22</v>
      </c>
      <c r="N658" s="4" t="str">
        <f>IF(ISBLANK(Table14[[#This Row],[Sales_Rep]]),"Unknown",Table14[[#This Row],[Sales_Rep]])</f>
        <v>Alice</v>
      </c>
      <c r="O658" t="str">
        <f>PROPER(Table14[[#This Row],[Region]])</f>
        <v>South</v>
      </c>
      <c r="P658" s="9">
        <f>IF(ISBLANK(Table14[[#This Row],[Sales_Amount]]),MEDIAN(Table14[Sales_Amount]),Table14[[#This Row],[Sales_Amount]])</f>
        <v>91864.56</v>
      </c>
      <c r="Q658" s="11">
        <f>IF(ISBLANK(Table14[[#This Row],[Quantity_Sold]]),MEDIAN(Table14[Quantity_Sold]),Table14[[#This Row],[Quantity_Sold]])</f>
        <v>43</v>
      </c>
      <c r="R658" s="4" t="str">
        <f>TRIM(Table14[[#This Row],[Product_Category]])</f>
        <v>Furniture</v>
      </c>
      <c r="S658" s="4" t="str">
        <f>PROPER(Table14[[#This Row],[Customer_Type]])</f>
        <v>New</v>
      </c>
      <c r="T658" s="13">
        <f>IF(ISBLANK(Table14[[#This Row],[Discount]]),MEDIAN(Table14[Discount]),Table14[[#This Row],[Discount]])</f>
        <v>0.06</v>
      </c>
    </row>
    <row r="659" spans="1:20" x14ac:dyDescent="0.3">
      <c r="A659">
        <v>1318</v>
      </c>
      <c r="B659" s="1">
        <v>45342</v>
      </c>
      <c r="C659" t="s">
        <v>29</v>
      </c>
      <c r="D659" t="s">
        <v>14</v>
      </c>
      <c r="E659">
        <v>24395.08</v>
      </c>
      <c r="F659">
        <v>7</v>
      </c>
      <c r="G659" t="s">
        <v>28</v>
      </c>
      <c r="H659" s="9">
        <v>3115.87</v>
      </c>
      <c r="I659" s="9">
        <v>3630.22</v>
      </c>
      <c r="J659" t="s">
        <v>16</v>
      </c>
      <c r="K659">
        <v>0.04</v>
      </c>
      <c r="L659" s="4" t="s">
        <v>26</v>
      </c>
      <c r="M659" s="4" t="s">
        <v>18</v>
      </c>
      <c r="N659" s="4" t="str">
        <f>IF(ISBLANK(Table14[[#This Row],[Sales_Rep]]),"Unknown",Table14[[#This Row],[Sales_Rep]])</f>
        <v>Bob</v>
      </c>
      <c r="O659" t="str">
        <f>PROPER(Table14[[#This Row],[Region]])</f>
        <v>East</v>
      </c>
      <c r="P659" s="9">
        <f>IF(ISBLANK(Table14[[#This Row],[Sales_Amount]]),MEDIAN(Table14[Sales_Amount]),Table14[[#This Row],[Sales_Amount]])</f>
        <v>24395.08</v>
      </c>
      <c r="Q659" s="11">
        <f>IF(ISBLANK(Table14[[#This Row],[Quantity_Sold]]),MEDIAN(Table14[Quantity_Sold]),Table14[[#This Row],[Quantity_Sold]])</f>
        <v>7</v>
      </c>
      <c r="R659" s="4" t="str">
        <f>TRIM(Table14[[#This Row],[Product_Category]])</f>
        <v>Furniture</v>
      </c>
      <c r="S659" s="4" t="str">
        <f>PROPER(Table14[[#This Row],[Customer_Type]])</f>
        <v>Returning</v>
      </c>
      <c r="T659" s="13">
        <f>IF(ISBLANK(Table14[[#This Row],[Discount]]),MEDIAN(Table14[Discount]),Table14[[#This Row],[Discount]])</f>
        <v>0.04</v>
      </c>
    </row>
    <row r="660" spans="1:20" x14ac:dyDescent="0.3">
      <c r="A660">
        <v>1319</v>
      </c>
      <c r="B660" s="1">
        <v>45395</v>
      </c>
      <c r="C660" t="s">
        <v>32</v>
      </c>
      <c r="D660" t="s">
        <v>14</v>
      </c>
      <c r="E660">
        <v>5634.91</v>
      </c>
      <c r="F660">
        <v>2</v>
      </c>
      <c r="G660" t="s">
        <v>15</v>
      </c>
      <c r="H660" s="9">
        <v>2369.15</v>
      </c>
      <c r="I660" s="9">
        <v>3165.68</v>
      </c>
      <c r="J660" t="s">
        <v>16</v>
      </c>
      <c r="K660">
        <v>0.11</v>
      </c>
      <c r="L660" s="4" t="s">
        <v>17</v>
      </c>
      <c r="M660" s="4" t="s">
        <v>22</v>
      </c>
      <c r="N660" s="4" t="str">
        <f>IF(ISBLANK(Table14[[#This Row],[Sales_Rep]]),"Unknown",Table14[[#This Row],[Sales_Rep]])</f>
        <v>Alice</v>
      </c>
      <c r="O660" t="str">
        <f>PROPER(Table14[[#This Row],[Region]])</f>
        <v>East</v>
      </c>
      <c r="P660" s="9">
        <f>IF(ISBLANK(Table14[[#This Row],[Sales_Amount]]),MEDIAN(Table14[Sales_Amount]),Table14[[#This Row],[Sales_Amount]])</f>
        <v>5634.91</v>
      </c>
      <c r="Q660" s="11">
        <f>IF(ISBLANK(Table14[[#This Row],[Quantity_Sold]]),MEDIAN(Table14[Quantity_Sold]),Table14[[#This Row],[Quantity_Sold]])</f>
        <v>2</v>
      </c>
      <c r="R660" s="4" t="str">
        <f>TRIM(Table14[[#This Row],[Product_Category]])</f>
        <v>Food</v>
      </c>
      <c r="S660" s="4" t="str">
        <f>PROPER(Table14[[#This Row],[Customer_Type]])</f>
        <v>Returning</v>
      </c>
      <c r="T660" s="13">
        <f>IF(ISBLANK(Table14[[#This Row],[Discount]]),MEDIAN(Table14[Discount]),Table14[[#This Row],[Discount]])</f>
        <v>0.11</v>
      </c>
    </row>
    <row r="661" spans="1:20" x14ac:dyDescent="0.3">
      <c r="A661">
        <v>1088</v>
      </c>
      <c r="B661" s="1">
        <v>45609</v>
      </c>
      <c r="C661" t="s">
        <v>23</v>
      </c>
      <c r="D661" t="s">
        <v>30</v>
      </c>
      <c r="E661">
        <v>19576.650000000001</v>
      </c>
      <c r="F661">
        <v>20</v>
      </c>
      <c r="G661" t="s">
        <v>15</v>
      </c>
      <c r="H661" s="9">
        <v>819.61</v>
      </c>
      <c r="I661" s="9">
        <v>1030.3499999999999</v>
      </c>
      <c r="J661" t="s">
        <v>16</v>
      </c>
      <c r="K661">
        <v>0.05</v>
      </c>
      <c r="L661" s="4" t="s">
        <v>17</v>
      </c>
      <c r="M661" s="4" t="s">
        <v>18</v>
      </c>
      <c r="N661" s="4" t="str">
        <f>IF(ISBLANK(Table14[[#This Row],[Sales_Rep]]),"Unknown",Table14[[#This Row],[Sales_Rep]])</f>
        <v>Charlie</v>
      </c>
      <c r="O661" t="str">
        <f>PROPER(Table14[[#This Row],[Region]])</f>
        <v>South</v>
      </c>
      <c r="P661" s="9">
        <f>IF(ISBLANK(Table14[[#This Row],[Sales_Amount]]),MEDIAN(Table14[Sales_Amount]),Table14[[#This Row],[Sales_Amount]])</f>
        <v>19576.650000000001</v>
      </c>
      <c r="Q661" s="11">
        <f>IF(ISBLANK(Table14[[#This Row],[Quantity_Sold]]),MEDIAN(Table14[Quantity_Sold]),Table14[[#This Row],[Quantity_Sold]])</f>
        <v>20</v>
      </c>
      <c r="R661" s="4" t="str">
        <f>TRIM(Table14[[#This Row],[Product_Category]])</f>
        <v>Food</v>
      </c>
      <c r="S661" s="4" t="str">
        <f>PROPER(Table14[[#This Row],[Customer_Type]])</f>
        <v>Returning</v>
      </c>
      <c r="T661" s="13">
        <f>IF(ISBLANK(Table14[[#This Row],[Discount]]),MEDIAN(Table14[Discount]),Table14[[#This Row],[Discount]])</f>
        <v>0.05</v>
      </c>
    </row>
    <row r="662" spans="1:20" x14ac:dyDescent="0.3">
      <c r="A662">
        <v>1321</v>
      </c>
      <c r="B662" s="1">
        <v>45111</v>
      </c>
      <c r="C662" t="s">
        <v>19</v>
      </c>
      <c r="D662" t="s">
        <v>14</v>
      </c>
      <c r="E662">
        <v>31588.97</v>
      </c>
      <c r="F662">
        <v>6</v>
      </c>
      <c r="G662" t="s">
        <v>28</v>
      </c>
      <c r="H662" s="9">
        <v>4977.54</v>
      </c>
      <c r="I662" s="9">
        <v>6837.44</v>
      </c>
      <c r="J662" t="s">
        <v>25</v>
      </c>
      <c r="K662">
        <v>0.23</v>
      </c>
      <c r="L662" s="4" t="s">
        <v>26</v>
      </c>
      <c r="M662" s="4" t="s">
        <v>22</v>
      </c>
      <c r="N662" s="4" t="str">
        <f>IF(ISBLANK(Table14[[#This Row],[Sales_Rep]]),"Unknown",Table14[[#This Row],[Sales_Rep]])</f>
        <v>Eve</v>
      </c>
      <c r="O662" t="str">
        <f>PROPER(Table14[[#This Row],[Region]])</f>
        <v>East</v>
      </c>
      <c r="P662" s="9">
        <f>IF(ISBLANK(Table14[[#This Row],[Sales_Amount]]),MEDIAN(Table14[Sales_Amount]),Table14[[#This Row],[Sales_Amount]])</f>
        <v>31588.97</v>
      </c>
      <c r="Q662" s="11">
        <f>IF(ISBLANK(Table14[[#This Row],[Quantity_Sold]]),MEDIAN(Table14[Quantity_Sold]),Table14[[#This Row],[Quantity_Sold]])</f>
        <v>6</v>
      </c>
      <c r="R662" s="4" t="str">
        <f>TRIM(Table14[[#This Row],[Product_Category]])</f>
        <v>Furniture</v>
      </c>
      <c r="S662" s="4" t="str">
        <f>PROPER(Table14[[#This Row],[Customer_Type]])</f>
        <v>New</v>
      </c>
      <c r="T662" s="13">
        <f>IF(ISBLANK(Table14[[#This Row],[Discount]]),MEDIAN(Table14[Discount]),Table14[[#This Row],[Discount]])</f>
        <v>0.23</v>
      </c>
    </row>
    <row r="663" spans="1:20" x14ac:dyDescent="0.3">
      <c r="A663">
        <v>1244</v>
      </c>
      <c r="B663" s="1">
        <v>45604</v>
      </c>
      <c r="C663" t="s">
        <v>29</v>
      </c>
      <c r="D663" t="s">
        <v>14</v>
      </c>
      <c r="E663">
        <v>9949.84</v>
      </c>
      <c r="F663">
        <v>27</v>
      </c>
      <c r="G663" t="s">
        <v>21</v>
      </c>
      <c r="H663" s="9">
        <v>302.58999999999997</v>
      </c>
      <c r="I663" s="9">
        <v>379.91</v>
      </c>
      <c r="J663" t="s">
        <v>16</v>
      </c>
      <c r="K663">
        <v>0.03</v>
      </c>
      <c r="L663" s="4" t="s">
        <v>26</v>
      </c>
      <c r="M663" s="4" t="s">
        <v>18</v>
      </c>
      <c r="N663" s="4" t="str">
        <f>IF(ISBLANK(Table14[[#This Row],[Sales_Rep]]),"Unknown",Table14[[#This Row],[Sales_Rep]])</f>
        <v>Bob</v>
      </c>
      <c r="O663" t="str">
        <f>PROPER(Table14[[#This Row],[Region]])</f>
        <v>East</v>
      </c>
      <c r="P663" s="9">
        <f>IF(ISBLANK(Table14[[#This Row],[Sales_Amount]]),MEDIAN(Table14[Sales_Amount]),Table14[[#This Row],[Sales_Amount]])</f>
        <v>9949.84</v>
      </c>
      <c r="Q663" s="11">
        <f>IF(ISBLANK(Table14[[#This Row],[Quantity_Sold]]),MEDIAN(Table14[Quantity_Sold]),Table14[[#This Row],[Quantity_Sold]])</f>
        <v>27</v>
      </c>
      <c r="R663" s="4" t="str">
        <f>TRIM(Table14[[#This Row],[Product_Category]])</f>
        <v>Electronics</v>
      </c>
      <c r="S663" s="4" t="str">
        <f>PROPER(Table14[[#This Row],[Customer_Type]])</f>
        <v>Returning</v>
      </c>
      <c r="T663" s="13">
        <f>IF(ISBLANK(Table14[[#This Row],[Discount]]),MEDIAN(Table14[Discount]),Table14[[#This Row],[Discount]])</f>
        <v>0.03</v>
      </c>
    </row>
    <row r="664" spans="1:20" x14ac:dyDescent="0.3">
      <c r="A664">
        <v>1293</v>
      </c>
      <c r="B664" s="1">
        <v>45369</v>
      </c>
      <c r="C664" t="s">
        <v>32</v>
      </c>
      <c r="D664" t="s">
        <v>30</v>
      </c>
      <c r="E664">
        <v>107864.1</v>
      </c>
      <c r="F664">
        <v>42</v>
      </c>
      <c r="G664" t="s">
        <v>24</v>
      </c>
      <c r="H664" s="9">
        <v>1963.29</v>
      </c>
      <c r="I664" s="9">
        <v>2822.19</v>
      </c>
      <c r="J664" t="s">
        <v>16</v>
      </c>
      <c r="K664">
        <v>0.09</v>
      </c>
      <c r="L664" s="4" t="s">
        <v>17</v>
      </c>
      <c r="M664" s="4" t="s">
        <v>22</v>
      </c>
      <c r="N664" s="4" t="str">
        <f>IF(ISBLANK(Table14[[#This Row],[Sales_Rep]]),"Unknown",Table14[[#This Row],[Sales_Rep]])</f>
        <v>Alice</v>
      </c>
      <c r="O664" t="str">
        <f>PROPER(Table14[[#This Row],[Region]])</f>
        <v>South</v>
      </c>
      <c r="P664" s="9">
        <f>IF(ISBLANK(Table14[[#This Row],[Sales_Amount]]),MEDIAN(Table14[Sales_Amount]),Table14[[#This Row],[Sales_Amount]])</f>
        <v>107864.1</v>
      </c>
      <c r="Q664" s="11">
        <f>IF(ISBLANK(Table14[[#This Row],[Quantity_Sold]]),MEDIAN(Table14[Quantity_Sold]),Table14[[#This Row],[Quantity_Sold]])</f>
        <v>42</v>
      </c>
      <c r="R664" s="4" t="str">
        <f>TRIM(Table14[[#This Row],[Product_Category]])</f>
        <v>Clothing</v>
      </c>
      <c r="S664" s="4" t="str">
        <f>PROPER(Table14[[#This Row],[Customer_Type]])</f>
        <v>Returning</v>
      </c>
      <c r="T664" s="13">
        <f>IF(ISBLANK(Table14[[#This Row],[Discount]]),MEDIAN(Table14[Discount]),Table14[[#This Row],[Discount]])</f>
        <v>0.09</v>
      </c>
    </row>
    <row r="665" spans="1:20" x14ac:dyDescent="0.3">
      <c r="A665">
        <v>1419</v>
      </c>
      <c r="B665" s="1">
        <v>44927</v>
      </c>
      <c r="C665" t="s">
        <v>23</v>
      </c>
      <c r="D665" t="s">
        <v>27</v>
      </c>
      <c r="E665">
        <v>18217.64</v>
      </c>
      <c r="F665">
        <v>6</v>
      </c>
      <c r="G665" t="s">
        <v>24</v>
      </c>
      <c r="H665" s="9">
        <v>2179.1999999999998</v>
      </c>
      <c r="I665" s="9">
        <v>3264.81</v>
      </c>
      <c r="J665" t="s">
        <v>25</v>
      </c>
      <c r="K665">
        <v>7.0000000000000007E-2</v>
      </c>
      <c r="L665" s="4" t="s">
        <v>17</v>
      </c>
      <c r="M665" s="4" t="s">
        <v>18</v>
      </c>
      <c r="N665" s="4" t="str">
        <f>IF(ISBLANK(Table14[[#This Row],[Sales_Rep]]),"Unknown",Table14[[#This Row],[Sales_Rep]])</f>
        <v>Charlie</v>
      </c>
      <c r="O665" t="str">
        <f>PROPER(Table14[[#This Row],[Region]])</f>
        <v>West</v>
      </c>
      <c r="P665" s="9">
        <f>IF(ISBLANK(Table14[[#This Row],[Sales_Amount]]),MEDIAN(Table14[Sales_Amount]),Table14[[#This Row],[Sales_Amount]])</f>
        <v>18217.64</v>
      </c>
      <c r="Q665" s="11">
        <f>IF(ISBLANK(Table14[[#This Row],[Quantity_Sold]]),MEDIAN(Table14[Quantity_Sold]),Table14[[#This Row],[Quantity_Sold]])</f>
        <v>6</v>
      </c>
      <c r="R665" s="4" t="str">
        <f>TRIM(Table14[[#This Row],[Product_Category]])</f>
        <v>Clothing</v>
      </c>
      <c r="S665" s="4" t="str">
        <f>PROPER(Table14[[#This Row],[Customer_Type]])</f>
        <v>New</v>
      </c>
      <c r="T665" s="13">
        <f>IF(ISBLANK(Table14[[#This Row],[Discount]]),MEDIAN(Table14[Discount]),Table14[[#This Row],[Discount]])</f>
        <v>7.0000000000000007E-2</v>
      </c>
    </row>
    <row r="666" spans="1:20" x14ac:dyDescent="0.3">
      <c r="A666">
        <v>1471</v>
      </c>
      <c r="B666" s="1">
        <v>45224</v>
      </c>
      <c r="C666" t="s">
        <v>23</v>
      </c>
      <c r="D666" t="s">
        <v>20</v>
      </c>
      <c r="E666">
        <v>2913.22</v>
      </c>
      <c r="F666">
        <v>1</v>
      </c>
      <c r="G666" t="s">
        <v>28</v>
      </c>
      <c r="H666" s="9">
        <v>2196.0700000000002</v>
      </c>
      <c r="I666" s="9">
        <v>3034.6</v>
      </c>
      <c r="J666" t="s">
        <v>25</v>
      </c>
      <c r="K666">
        <v>0.04</v>
      </c>
      <c r="L666" s="4" t="s">
        <v>26</v>
      </c>
      <c r="M666" s="4" t="s">
        <v>18</v>
      </c>
      <c r="N666" s="4" t="str">
        <f>IF(ISBLANK(Table14[[#This Row],[Sales_Rep]]),"Unknown",Table14[[#This Row],[Sales_Rep]])</f>
        <v>Charlie</v>
      </c>
      <c r="O666" t="str">
        <f>PROPER(Table14[[#This Row],[Region]])</f>
        <v>North</v>
      </c>
      <c r="P666" s="9">
        <f>IF(ISBLANK(Table14[[#This Row],[Sales_Amount]]),MEDIAN(Table14[Sales_Amount]),Table14[[#This Row],[Sales_Amount]])</f>
        <v>2913.22</v>
      </c>
      <c r="Q666" s="11">
        <f>IF(ISBLANK(Table14[[#This Row],[Quantity_Sold]]),MEDIAN(Table14[Quantity_Sold]),Table14[[#This Row],[Quantity_Sold]])</f>
        <v>1</v>
      </c>
      <c r="R666" s="4" t="str">
        <f>TRIM(Table14[[#This Row],[Product_Category]])</f>
        <v>Furniture</v>
      </c>
      <c r="S666" s="4" t="str">
        <f>PROPER(Table14[[#This Row],[Customer_Type]])</f>
        <v>New</v>
      </c>
      <c r="T666" s="13">
        <f>IF(ISBLANK(Table14[[#This Row],[Discount]]),MEDIAN(Table14[Discount]),Table14[[#This Row],[Discount]])</f>
        <v>0.04</v>
      </c>
    </row>
    <row r="667" spans="1:20" x14ac:dyDescent="0.3">
      <c r="A667">
        <v>1029</v>
      </c>
      <c r="B667" s="1">
        <v>45440</v>
      </c>
      <c r="C667" t="s">
        <v>32</v>
      </c>
      <c r="D667" t="s">
        <v>30</v>
      </c>
      <c r="E667">
        <v>47345.87</v>
      </c>
      <c r="F667">
        <v>10</v>
      </c>
      <c r="G667" t="s">
        <v>28</v>
      </c>
      <c r="H667" s="9">
        <v>3996.13</v>
      </c>
      <c r="I667" s="9">
        <v>5146.29</v>
      </c>
      <c r="J667" t="s">
        <v>25</v>
      </c>
      <c r="K667">
        <v>0.08</v>
      </c>
      <c r="L667" s="4" t="s">
        <v>31</v>
      </c>
      <c r="M667" s="4" t="s">
        <v>18</v>
      </c>
      <c r="N667" s="4" t="str">
        <f>IF(ISBLANK(Table14[[#This Row],[Sales_Rep]]),"Unknown",Table14[[#This Row],[Sales_Rep]])</f>
        <v>Alice</v>
      </c>
      <c r="O667" t="str">
        <f>PROPER(Table14[[#This Row],[Region]])</f>
        <v>South</v>
      </c>
      <c r="P667" s="9">
        <f>IF(ISBLANK(Table14[[#This Row],[Sales_Amount]]),MEDIAN(Table14[Sales_Amount]),Table14[[#This Row],[Sales_Amount]])</f>
        <v>47345.87</v>
      </c>
      <c r="Q667" s="11">
        <f>IF(ISBLANK(Table14[[#This Row],[Quantity_Sold]]),MEDIAN(Table14[Quantity_Sold]),Table14[[#This Row],[Quantity_Sold]])</f>
        <v>10</v>
      </c>
      <c r="R667" s="4" t="str">
        <f>TRIM(Table14[[#This Row],[Product_Category]])</f>
        <v>Furniture</v>
      </c>
      <c r="S667" s="4" t="str">
        <f>PROPER(Table14[[#This Row],[Customer_Type]])</f>
        <v>New</v>
      </c>
      <c r="T667" s="13">
        <f>IF(ISBLANK(Table14[[#This Row],[Discount]]),MEDIAN(Table14[Discount]),Table14[[#This Row],[Discount]])</f>
        <v>0.08</v>
      </c>
    </row>
    <row r="668" spans="1:20" x14ac:dyDescent="0.3">
      <c r="A668">
        <v>1368</v>
      </c>
      <c r="B668" s="1">
        <v>45021</v>
      </c>
      <c r="C668" t="s">
        <v>19</v>
      </c>
      <c r="D668" t="s">
        <v>27</v>
      </c>
      <c r="E668">
        <v>82578.94</v>
      </c>
      <c r="F668">
        <v>29</v>
      </c>
      <c r="G668" t="s">
        <v>15</v>
      </c>
      <c r="H668" s="9">
        <v>2607.77</v>
      </c>
      <c r="I668" s="9">
        <v>3389.94</v>
      </c>
      <c r="J668" t="s">
        <v>16</v>
      </c>
      <c r="K668">
        <v>0.16</v>
      </c>
      <c r="L668" s="4" t="s">
        <v>31</v>
      </c>
      <c r="M668" s="4" t="s">
        <v>18</v>
      </c>
      <c r="N668" s="4" t="str">
        <f>IF(ISBLANK(Table14[[#This Row],[Sales_Rep]]),"Unknown",Table14[[#This Row],[Sales_Rep]])</f>
        <v>Eve</v>
      </c>
      <c r="O668" t="str">
        <f>PROPER(Table14[[#This Row],[Region]])</f>
        <v>West</v>
      </c>
      <c r="P668" s="9">
        <f>IF(ISBLANK(Table14[[#This Row],[Sales_Amount]]),MEDIAN(Table14[Sales_Amount]),Table14[[#This Row],[Sales_Amount]])</f>
        <v>82578.94</v>
      </c>
      <c r="Q668" s="11">
        <f>IF(ISBLANK(Table14[[#This Row],[Quantity_Sold]]),MEDIAN(Table14[Quantity_Sold]),Table14[[#This Row],[Quantity_Sold]])</f>
        <v>29</v>
      </c>
      <c r="R668" s="4" t="str">
        <f>TRIM(Table14[[#This Row],[Product_Category]])</f>
        <v>Food</v>
      </c>
      <c r="S668" s="4" t="str">
        <f>PROPER(Table14[[#This Row],[Customer_Type]])</f>
        <v>Returning</v>
      </c>
      <c r="T668" s="13">
        <f>IF(ISBLANK(Table14[[#This Row],[Discount]]),MEDIAN(Table14[Discount]),Table14[[#This Row],[Discount]])</f>
        <v>0.16</v>
      </c>
    </row>
    <row r="669" spans="1:20" x14ac:dyDescent="0.3">
      <c r="A669">
        <v>1218</v>
      </c>
      <c r="B669" s="1">
        <v>44937</v>
      </c>
      <c r="C669" t="s">
        <v>32</v>
      </c>
      <c r="D669" t="s">
        <v>30</v>
      </c>
      <c r="E669">
        <v>15472.84</v>
      </c>
      <c r="F669">
        <v>44</v>
      </c>
      <c r="G669" t="s">
        <v>15</v>
      </c>
      <c r="H669" s="9">
        <v>388.69</v>
      </c>
      <c r="I669" s="9">
        <v>475.21</v>
      </c>
      <c r="J669" t="s">
        <v>25</v>
      </c>
      <c r="K669">
        <v>0.26</v>
      </c>
      <c r="L669" s="4" t="s">
        <v>26</v>
      </c>
      <c r="M669" s="4" t="s">
        <v>18</v>
      </c>
      <c r="N669" s="4" t="str">
        <f>IF(ISBLANK(Table14[[#This Row],[Sales_Rep]]),"Unknown",Table14[[#This Row],[Sales_Rep]])</f>
        <v>Alice</v>
      </c>
      <c r="O669" t="str">
        <f>PROPER(Table14[[#This Row],[Region]])</f>
        <v>South</v>
      </c>
      <c r="P669" s="9">
        <f>IF(ISBLANK(Table14[[#This Row],[Sales_Amount]]),MEDIAN(Table14[Sales_Amount]),Table14[[#This Row],[Sales_Amount]])</f>
        <v>15472.84</v>
      </c>
      <c r="Q669" s="11">
        <f>IF(ISBLANK(Table14[[#This Row],[Quantity_Sold]]),MEDIAN(Table14[Quantity_Sold]),Table14[[#This Row],[Quantity_Sold]])</f>
        <v>44</v>
      </c>
      <c r="R669" s="4" t="str">
        <f>TRIM(Table14[[#This Row],[Product_Category]])</f>
        <v>Food</v>
      </c>
      <c r="S669" s="4" t="str">
        <f>PROPER(Table14[[#This Row],[Customer_Type]])</f>
        <v>New</v>
      </c>
      <c r="T669" s="13">
        <f>IF(ISBLANK(Table14[[#This Row],[Discount]]),MEDIAN(Table14[Discount]),Table14[[#This Row],[Discount]])</f>
        <v>0.26</v>
      </c>
    </row>
    <row r="670" spans="1:20" x14ac:dyDescent="0.3">
      <c r="A670">
        <v>1099</v>
      </c>
      <c r="B670" s="1">
        <v>45068</v>
      </c>
      <c r="C670" t="s">
        <v>29</v>
      </c>
      <c r="D670" t="s">
        <v>30</v>
      </c>
      <c r="E670">
        <v>3735.09</v>
      </c>
      <c r="F670">
        <v>21</v>
      </c>
      <c r="G670" t="s">
        <v>21</v>
      </c>
      <c r="H670" s="9">
        <v>206.79</v>
      </c>
      <c r="I670" s="9">
        <v>247.03</v>
      </c>
      <c r="J670" t="s">
        <v>25</v>
      </c>
      <c r="K670">
        <v>0.28000000000000003</v>
      </c>
      <c r="L670" s="4" t="s">
        <v>31</v>
      </c>
      <c r="M670" s="4" t="s">
        <v>22</v>
      </c>
      <c r="N670" s="4" t="str">
        <f>IF(ISBLANK(Table14[[#This Row],[Sales_Rep]]),"Unknown",Table14[[#This Row],[Sales_Rep]])</f>
        <v>Bob</v>
      </c>
      <c r="O670" t="str">
        <f>PROPER(Table14[[#This Row],[Region]])</f>
        <v>South</v>
      </c>
      <c r="P670" s="9">
        <f>IF(ISBLANK(Table14[[#This Row],[Sales_Amount]]),MEDIAN(Table14[Sales_Amount]),Table14[[#This Row],[Sales_Amount]])</f>
        <v>3735.09</v>
      </c>
      <c r="Q670" s="11">
        <f>IF(ISBLANK(Table14[[#This Row],[Quantity_Sold]]),MEDIAN(Table14[Quantity_Sold]),Table14[[#This Row],[Quantity_Sold]])</f>
        <v>21</v>
      </c>
      <c r="R670" s="4" t="str">
        <f>TRIM(Table14[[#This Row],[Product_Category]])</f>
        <v>Electronics</v>
      </c>
      <c r="S670" s="4" t="str">
        <f>PROPER(Table14[[#This Row],[Customer_Type]])</f>
        <v>New</v>
      </c>
      <c r="T670" s="13">
        <f>IF(ISBLANK(Table14[[#This Row],[Discount]]),MEDIAN(Table14[Discount]),Table14[[#This Row],[Discount]])</f>
        <v>0.28000000000000003</v>
      </c>
    </row>
    <row r="671" spans="1:20" x14ac:dyDescent="0.3">
      <c r="A671">
        <v>1102</v>
      </c>
      <c r="B671" s="1">
        <v>45499</v>
      </c>
      <c r="C671" t="s">
        <v>32</v>
      </c>
      <c r="D671" t="s">
        <v>27</v>
      </c>
      <c r="E671">
        <v>74903.460000000006</v>
      </c>
      <c r="F671">
        <v>41</v>
      </c>
      <c r="G671" t="s">
        <v>28</v>
      </c>
      <c r="H671" s="9">
        <v>1901.79</v>
      </c>
      <c r="I671" s="9">
        <v>2537.38</v>
      </c>
      <c r="J671" t="s">
        <v>25</v>
      </c>
      <c r="K671">
        <v>0.28000000000000003</v>
      </c>
      <c r="L671" s="4" t="s">
        <v>26</v>
      </c>
      <c r="M671" s="4" t="s">
        <v>18</v>
      </c>
      <c r="N671" s="4" t="str">
        <f>IF(ISBLANK(Table14[[#This Row],[Sales_Rep]]),"Unknown",Table14[[#This Row],[Sales_Rep]])</f>
        <v>Alice</v>
      </c>
      <c r="O671" t="str">
        <f>PROPER(Table14[[#This Row],[Region]])</f>
        <v>West</v>
      </c>
      <c r="P671" s="9">
        <f>IF(ISBLANK(Table14[[#This Row],[Sales_Amount]]),MEDIAN(Table14[Sales_Amount]),Table14[[#This Row],[Sales_Amount]])</f>
        <v>74903.460000000006</v>
      </c>
      <c r="Q671" s="11">
        <f>IF(ISBLANK(Table14[[#This Row],[Quantity_Sold]]),MEDIAN(Table14[Quantity_Sold]),Table14[[#This Row],[Quantity_Sold]])</f>
        <v>41</v>
      </c>
      <c r="R671" s="4" t="str">
        <f>TRIM(Table14[[#This Row],[Product_Category]])</f>
        <v>Furniture</v>
      </c>
      <c r="S671" s="4" t="str">
        <f>PROPER(Table14[[#This Row],[Customer_Type]])</f>
        <v>New</v>
      </c>
      <c r="T671" s="13">
        <f>IF(ISBLANK(Table14[[#This Row],[Discount]]),MEDIAN(Table14[Discount]),Table14[[#This Row],[Discount]])</f>
        <v>0.28000000000000003</v>
      </c>
    </row>
    <row r="672" spans="1:20" x14ac:dyDescent="0.3">
      <c r="A672">
        <v>1293</v>
      </c>
      <c r="B672" s="1">
        <v>44995</v>
      </c>
      <c r="C672" t="s">
        <v>23</v>
      </c>
      <c r="D672" t="s">
        <v>27</v>
      </c>
      <c r="E672">
        <v>15732.63</v>
      </c>
      <c r="F672">
        <v>4</v>
      </c>
      <c r="G672" t="s">
        <v>28</v>
      </c>
      <c r="H672" s="9">
        <v>3264.97</v>
      </c>
      <c r="I672" s="9">
        <v>4520.87</v>
      </c>
      <c r="J672" t="s">
        <v>16</v>
      </c>
      <c r="K672">
        <v>0.13</v>
      </c>
      <c r="L672" s="4" t="s">
        <v>31</v>
      </c>
      <c r="M672" s="4" t="s">
        <v>22</v>
      </c>
      <c r="N672" s="4" t="str">
        <f>IF(ISBLANK(Table14[[#This Row],[Sales_Rep]]),"Unknown",Table14[[#This Row],[Sales_Rep]])</f>
        <v>Charlie</v>
      </c>
      <c r="O672" t="str">
        <f>PROPER(Table14[[#This Row],[Region]])</f>
        <v>West</v>
      </c>
      <c r="P672" s="9">
        <f>IF(ISBLANK(Table14[[#This Row],[Sales_Amount]]),MEDIAN(Table14[Sales_Amount]),Table14[[#This Row],[Sales_Amount]])</f>
        <v>15732.63</v>
      </c>
      <c r="Q672" s="11">
        <f>IF(ISBLANK(Table14[[#This Row],[Quantity_Sold]]),MEDIAN(Table14[Quantity_Sold]),Table14[[#This Row],[Quantity_Sold]])</f>
        <v>4</v>
      </c>
      <c r="R672" s="4" t="str">
        <f>TRIM(Table14[[#This Row],[Product_Category]])</f>
        <v>Furniture</v>
      </c>
      <c r="S672" s="4" t="str">
        <f>PROPER(Table14[[#This Row],[Customer_Type]])</f>
        <v>Returning</v>
      </c>
      <c r="T672" s="13">
        <f>IF(ISBLANK(Table14[[#This Row],[Discount]]),MEDIAN(Table14[Discount]),Table14[[#This Row],[Discount]])</f>
        <v>0.13</v>
      </c>
    </row>
    <row r="673" spans="1:20" x14ac:dyDescent="0.3">
      <c r="A673">
        <v>1324</v>
      </c>
      <c r="B673" s="1">
        <v>45004</v>
      </c>
      <c r="C673" t="s">
        <v>32</v>
      </c>
      <c r="D673" t="s">
        <v>20</v>
      </c>
      <c r="E673">
        <v>127206.88</v>
      </c>
      <c r="F673">
        <v>45</v>
      </c>
      <c r="G673" t="s">
        <v>24</v>
      </c>
      <c r="H673" s="9">
        <v>2579.12</v>
      </c>
      <c r="I673" s="9">
        <v>3072.63</v>
      </c>
      <c r="J673" t="s">
        <v>16</v>
      </c>
      <c r="K673">
        <v>0.08</v>
      </c>
      <c r="L673" s="4" t="s">
        <v>31</v>
      </c>
      <c r="M673" s="4" t="s">
        <v>22</v>
      </c>
      <c r="N673" s="4" t="str">
        <f>IF(ISBLANK(Table14[[#This Row],[Sales_Rep]]),"Unknown",Table14[[#This Row],[Sales_Rep]])</f>
        <v>Alice</v>
      </c>
      <c r="O673" t="str">
        <f>PROPER(Table14[[#This Row],[Region]])</f>
        <v>North</v>
      </c>
      <c r="P673" s="9">
        <f>IF(ISBLANK(Table14[[#This Row],[Sales_Amount]]),MEDIAN(Table14[Sales_Amount]),Table14[[#This Row],[Sales_Amount]])</f>
        <v>127206.88</v>
      </c>
      <c r="Q673" s="11">
        <f>IF(ISBLANK(Table14[[#This Row],[Quantity_Sold]]),MEDIAN(Table14[Quantity_Sold]),Table14[[#This Row],[Quantity_Sold]])</f>
        <v>45</v>
      </c>
      <c r="R673" s="4" t="str">
        <f>TRIM(Table14[[#This Row],[Product_Category]])</f>
        <v>Clothing</v>
      </c>
      <c r="S673" s="4" t="str">
        <f>PROPER(Table14[[#This Row],[Customer_Type]])</f>
        <v>Returning</v>
      </c>
      <c r="T673" s="13">
        <f>IF(ISBLANK(Table14[[#This Row],[Discount]]),MEDIAN(Table14[Discount]),Table14[[#This Row],[Discount]])</f>
        <v>0.08</v>
      </c>
    </row>
    <row r="674" spans="1:20" x14ac:dyDescent="0.3">
      <c r="A674">
        <v>1141</v>
      </c>
      <c r="B674" s="1">
        <v>45311</v>
      </c>
      <c r="C674" t="s">
        <v>19</v>
      </c>
      <c r="D674" t="s">
        <v>14</v>
      </c>
      <c r="E674">
        <v>68255.259999999995</v>
      </c>
      <c r="F674">
        <v>14</v>
      </c>
      <c r="G674" t="s">
        <v>24</v>
      </c>
      <c r="H674" s="9">
        <v>4812.3999999999996</v>
      </c>
      <c r="I674" s="9">
        <v>6094.22</v>
      </c>
      <c r="J674" t="s">
        <v>16</v>
      </c>
      <c r="K674">
        <v>0.2</v>
      </c>
      <c r="L674" s="4" t="s">
        <v>31</v>
      </c>
      <c r="M674" s="4" t="s">
        <v>18</v>
      </c>
      <c r="N674" s="4" t="str">
        <f>IF(ISBLANK(Table14[[#This Row],[Sales_Rep]]),"Unknown",Table14[[#This Row],[Sales_Rep]])</f>
        <v>Eve</v>
      </c>
      <c r="O674" t="str">
        <f>PROPER(Table14[[#This Row],[Region]])</f>
        <v>East</v>
      </c>
      <c r="P674" s="9">
        <f>IF(ISBLANK(Table14[[#This Row],[Sales_Amount]]),MEDIAN(Table14[Sales_Amount]),Table14[[#This Row],[Sales_Amount]])</f>
        <v>68255.259999999995</v>
      </c>
      <c r="Q674" s="11">
        <f>IF(ISBLANK(Table14[[#This Row],[Quantity_Sold]]),MEDIAN(Table14[Quantity_Sold]),Table14[[#This Row],[Quantity_Sold]])</f>
        <v>14</v>
      </c>
      <c r="R674" s="4" t="str">
        <f>TRIM(Table14[[#This Row],[Product_Category]])</f>
        <v>Clothing</v>
      </c>
      <c r="S674" s="4" t="str">
        <f>PROPER(Table14[[#This Row],[Customer_Type]])</f>
        <v>Returning</v>
      </c>
      <c r="T674" s="13">
        <f>IF(ISBLANK(Table14[[#This Row],[Discount]]),MEDIAN(Table14[Discount]),Table14[[#This Row],[Discount]])</f>
        <v>0.2</v>
      </c>
    </row>
    <row r="675" spans="1:20" x14ac:dyDescent="0.3">
      <c r="A675">
        <v>1307</v>
      </c>
      <c r="B675" s="1">
        <v>45613</v>
      </c>
      <c r="C675" t="s">
        <v>13</v>
      </c>
      <c r="D675" t="s">
        <v>14</v>
      </c>
      <c r="E675">
        <v>83263.649999999994</v>
      </c>
      <c r="F675">
        <v>19</v>
      </c>
      <c r="G675" t="s">
        <v>28</v>
      </c>
      <c r="H675" s="9">
        <v>4931.46</v>
      </c>
      <c r="I675" s="9">
        <v>5618.33</v>
      </c>
      <c r="J675" t="s">
        <v>25</v>
      </c>
      <c r="K675">
        <v>0.22</v>
      </c>
      <c r="L675" s="4" t="s">
        <v>31</v>
      </c>
      <c r="M675" s="4" t="s">
        <v>22</v>
      </c>
      <c r="N675" s="4" t="str">
        <f>IF(ISBLANK(Table14[[#This Row],[Sales_Rep]]),"Unknown",Table14[[#This Row],[Sales_Rep]])</f>
        <v>David</v>
      </c>
      <c r="O675" t="str">
        <f>PROPER(Table14[[#This Row],[Region]])</f>
        <v>East</v>
      </c>
      <c r="P675" s="9">
        <f>IF(ISBLANK(Table14[[#This Row],[Sales_Amount]]),MEDIAN(Table14[Sales_Amount]),Table14[[#This Row],[Sales_Amount]])</f>
        <v>83263.649999999994</v>
      </c>
      <c r="Q675" s="11">
        <f>IF(ISBLANK(Table14[[#This Row],[Quantity_Sold]]),MEDIAN(Table14[Quantity_Sold]),Table14[[#This Row],[Quantity_Sold]])</f>
        <v>19</v>
      </c>
      <c r="R675" s="4" t="str">
        <f>TRIM(Table14[[#This Row],[Product_Category]])</f>
        <v>Furniture</v>
      </c>
      <c r="S675" s="4" t="str">
        <f>PROPER(Table14[[#This Row],[Customer_Type]])</f>
        <v>New</v>
      </c>
      <c r="T675" s="13">
        <f>IF(ISBLANK(Table14[[#This Row],[Discount]]),MEDIAN(Table14[Discount]),Table14[[#This Row],[Discount]])</f>
        <v>0.22</v>
      </c>
    </row>
    <row r="676" spans="1:20" x14ac:dyDescent="0.3">
      <c r="A676">
        <v>1328</v>
      </c>
      <c r="B676" s="1">
        <v>45424</v>
      </c>
      <c r="C676" t="s">
        <v>32</v>
      </c>
      <c r="D676" t="s">
        <v>14</v>
      </c>
      <c r="E676">
        <v>116534.74</v>
      </c>
      <c r="F676">
        <v>47</v>
      </c>
      <c r="G676" t="s">
        <v>15</v>
      </c>
      <c r="H676" s="9">
        <v>2604.5</v>
      </c>
      <c r="I676" s="9">
        <v>3305.95</v>
      </c>
      <c r="J676" t="s">
        <v>16</v>
      </c>
      <c r="K676">
        <v>0.25</v>
      </c>
      <c r="L676" s="4" t="s">
        <v>31</v>
      </c>
      <c r="M676" s="4" t="s">
        <v>18</v>
      </c>
      <c r="N676" s="4" t="str">
        <f>IF(ISBLANK(Table14[[#This Row],[Sales_Rep]]),"Unknown",Table14[[#This Row],[Sales_Rep]])</f>
        <v>Alice</v>
      </c>
      <c r="O676" t="str">
        <f>PROPER(Table14[[#This Row],[Region]])</f>
        <v>East</v>
      </c>
      <c r="P676" s="9">
        <f>IF(ISBLANK(Table14[[#This Row],[Sales_Amount]]),MEDIAN(Table14[Sales_Amount]),Table14[[#This Row],[Sales_Amount]])</f>
        <v>116534.74</v>
      </c>
      <c r="Q676" s="11">
        <f>IF(ISBLANK(Table14[[#This Row],[Quantity_Sold]]),MEDIAN(Table14[Quantity_Sold]),Table14[[#This Row],[Quantity_Sold]])</f>
        <v>47</v>
      </c>
      <c r="R676" s="4" t="str">
        <f>TRIM(Table14[[#This Row],[Product_Category]])</f>
        <v>Food</v>
      </c>
      <c r="S676" s="4" t="str">
        <f>PROPER(Table14[[#This Row],[Customer_Type]])</f>
        <v>Returning</v>
      </c>
      <c r="T676" s="13">
        <f>IF(ISBLANK(Table14[[#This Row],[Discount]]),MEDIAN(Table14[Discount]),Table14[[#This Row],[Discount]])</f>
        <v>0.25</v>
      </c>
    </row>
    <row r="677" spans="1:20" x14ac:dyDescent="0.3">
      <c r="A677">
        <v>1243</v>
      </c>
      <c r="B677" s="1">
        <v>45431</v>
      </c>
      <c r="C677" t="s">
        <v>19</v>
      </c>
      <c r="D677" t="s">
        <v>30</v>
      </c>
      <c r="E677">
        <v>216553.72</v>
      </c>
      <c r="F677">
        <v>35</v>
      </c>
      <c r="G677" t="s">
        <v>15</v>
      </c>
      <c r="H677" s="9">
        <v>4689.28</v>
      </c>
      <c r="I677" s="9">
        <v>6582.18</v>
      </c>
      <c r="J677" t="s">
        <v>16</v>
      </c>
      <c r="K677">
        <v>0.06</v>
      </c>
      <c r="L677" s="4" t="s">
        <v>31</v>
      </c>
      <c r="M677" s="4" t="s">
        <v>18</v>
      </c>
      <c r="N677" s="4" t="str">
        <f>IF(ISBLANK(Table14[[#This Row],[Sales_Rep]]),"Unknown",Table14[[#This Row],[Sales_Rep]])</f>
        <v>Eve</v>
      </c>
      <c r="O677" t="str">
        <f>PROPER(Table14[[#This Row],[Region]])</f>
        <v>South</v>
      </c>
      <c r="P677" s="9">
        <f>IF(ISBLANK(Table14[[#This Row],[Sales_Amount]]),MEDIAN(Table14[Sales_Amount]),Table14[[#This Row],[Sales_Amount]])</f>
        <v>216553.72</v>
      </c>
      <c r="Q677" s="11">
        <f>IF(ISBLANK(Table14[[#This Row],[Quantity_Sold]]),MEDIAN(Table14[Quantity_Sold]),Table14[[#This Row],[Quantity_Sold]])</f>
        <v>35</v>
      </c>
      <c r="R677" s="4" t="str">
        <f>TRIM(Table14[[#This Row],[Product_Category]])</f>
        <v>Food</v>
      </c>
      <c r="S677" s="4" t="str">
        <f>PROPER(Table14[[#This Row],[Customer_Type]])</f>
        <v>Returning</v>
      </c>
      <c r="T677" s="13">
        <f>IF(ISBLANK(Table14[[#This Row],[Discount]]),MEDIAN(Table14[Discount]),Table14[[#This Row],[Discount]])</f>
        <v>0.06</v>
      </c>
    </row>
    <row r="678" spans="1:20" x14ac:dyDescent="0.3">
      <c r="A678">
        <v>1020</v>
      </c>
      <c r="B678" s="1">
        <v>45135</v>
      </c>
      <c r="C678" t="s">
        <v>19</v>
      </c>
      <c r="D678" t="s">
        <v>20</v>
      </c>
      <c r="E678">
        <v>133441.62</v>
      </c>
      <c r="F678">
        <v>47</v>
      </c>
      <c r="G678" t="s">
        <v>24</v>
      </c>
      <c r="H678" s="9">
        <v>2876.02</v>
      </c>
      <c r="I678" s="9">
        <v>3998.85</v>
      </c>
      <c r="J678" t="s">
        <v>25</v>
      </c>
      <c r="K678">
        <v>0.28999999999999998</v>
      </c>
      <c r="L678" s="4" t="s">
        <v>31</v>
      </c>
      <c r="M678" s="4" t="s">
        <v>18</v>
      </c>
      <c r="N678" s="4" t="str">
        <f>IF(ISBLANK(Table14[[#This Row],[Sales_Rep]]),"Unknown",Table14[[#This Row],[Sales_Rep]])</f>
        <v>Eve</v>
      </c>
      <c r="O678" t="str">
        <f>PROPER(Table14[[#This Row],[Region]])</f>
        <v>North</v>
      </c>
      <c r="P678" s="9">
        <f>IF(ISBLANK(Table14[[#This Row],[Sales_Amount]]),MEDIAN(Table14[Sales_Amount]),Table14[[#This Row],[Sales_Amount]])</f>
        <v>133441.62</v>
      </c>
      <c r="Q678" s="11">
        <f>IF(ISBLANK(Table14[[#This Row],[Quantity_Sold]]),MEDIAN(Table14[Quantity_Sold]),Table14[[#This Row],[Quantity_Sold]])</f>
        <v>47</v>
      </c>
      <c r="R678" s="4" t="str">
        <f>TRIM(Table14[[#This Row],[Product_Category]])</f>
        <v>Clothing</v>
      </c>
      <c r="S678" s="4" t="str">
        <f>PROPER(Table14[[#This Row],[Customer_Type]])</f>
        <v>New</v>
      </c>
      <c r="T678" s="13">
        <f>IF(ISBLANK(Table14[[#This Row],[Discount]]),MEDIAN(Table14[Discount]),Table14[[#This Row],[Discount]])</f>
        <v>0.28999999999999998</v>
      </c>
    </row>
    <row r="679" spans="1:20" x14ac:dyDescent="0.3">
      <c r="A679">
        <v>1234</v>
      </c>
      <c r="B679" s="1">
        <v>45150</v>
      </c>
      <c r="C679" t="s">
        <v>23</v>
      </c>
      <c r="D679" t="s">
        <v>20</v>
      </c>
      <c r="E679">
        <v>97866.54</v>
      </c>
      <c r="F679">
        <v>20</v>
      </c>
      <c r="G679" t="s">
        <v>15</v>
      </c>
      <c r="H679" s="9">
        <v>4240.42</v>
      </c>
      <c r="I679" s="9">
        <v>6354.97</v>
      </c>
      <c r="J679" t="s">
        <v>25</v>
      </c>
      <c r="K679">
        <v>0.23</v>
      </c>
      <c r="L679" s="4" t="s">
        <v>31</v>
      </c>
      <c r="M679" s="4" t="s">
        <v>22</v>
      </c>
      <c r="N679" s="4" t="str">
        <f>IF(ISBLANK(Table14[[#This Row],[Sales_Rep]]),"Unknown",Table14[[#This Row],[Sales_Rep]])</f>
        <v>Charlie</v>
      </c>
      <c r="O679" t="str">
        <f>PROPER(Table14[[#This Row],[Region]])</f>
        <v>North</v>
      </c>
      <c r="P679" s="9">
        <f>IF(ISBLANK(Table14[[#This Row],[Sales_Amount]]),MEDIAN(Table14[Sales_Amount]),Table14[[#This Row],[Sales_Amount]])</f>
        <v>97866.54</v>
      </c>
      <c r="Q679" s="11">
        <f>IF(ISBLANK(Table14[[#This Row],[Quantity_Sold]]),MEDIAN(Table14[Quantity_Sold]),Table14[[#This Row],[Quantity_Sold]])</f>
        <v>20</v>
      </c>
      <c r="R679" s="4" t="str">
        <f>TRIM(Table14[[#This Row],[Product_Category]])</f>
        <v>Food</v>
      </c>
      <c r="S679" s="4" t="str">
        <f>PROPER(Table14[[#This Row],[Customer_Type]])</f>
        <v>New</v>
      </c>
      <c r="T679" s="13">
        <f>IF(ISBLANK(Table14[[#This Row],[Discount]]),MEDIAN(Table14[Discount]),Table14[[#This Row],[Discount]])</f>
        <v>0.23</v>
      </c>
    </row>
    <row r="680" spans="1:20" x14ac:dyDescent="0.3">
      <c r="A680">
        <v>1214</v>
      </c>
      <c r="B680" s="1">
        <v>45139</v>
      </c>
      <c r="C680" t="s">
        <v>19</v>
      </c>
      <c r="D680" t="s">
        <v>14</v>
      </c>
      <c r="E680">
        <v>121995.24</v>
      </c>
      <c r="F680">
        <v>22</v>
      </c>
      <c r="G680" t="s">
        <v>21</v>
      </c>
      <c r="H680" s="9">
        <v>4361.78</v>
      </c>
      <c r="I680" s="9">
        <v>5776.29</v>
      </c>
      <c r="J680" t="s">
        <v>25</v>
      </c>
      <c r="K680">
        <v>0.04</v>
      </c>
      <c r="L680" s="4" t="s">
        <v>17</v>
      </c>
      <c r="M680" s="4" t="s">
        <v>22</v>
      </c>
      <c r="N680" s="4" t="str">
        <f>IF(ISBLANK(Table14[[#This Row],[Sales_Rep]]),"Unknown",Table14[[#This Row],[Sales_Rep]])</f>
        <v>Eve</v>
      </c>
      <c r="O680" t="str">
        <f>PROPER(Table14[[#This Row],[Region]])</f>
        <v>East</v>
      </c>
      <c r="P680" s="9">
        <f>IF(ISBLANK(Table14[[#This Row],[Sales_Amount]]),MEDIAN(Table14[Sales_Amount]),Table14[[#This Row],[Sales_Amount]])</f>
        <v>121995.24</v>
      </c>
      <c r="Q680" s="11">
        <f>IF(ISBLANK(Table14[[#This Row],[Quantity_Sold]]),MEDIAN(Table14[Quantity_Sold]),Table14[[#This Row],[Quantity_Sold]])</f>
        <v>22</v>
      </c>
      <c r="R680" s="4" t="str">
        <f>TRIM(Table14[[#This Row],[Product_Category]])</f>
        <v>Electronics</v>
      </c>
      <c r="S680" s="4" t="str">
        <f>PROPER(Table14[[#This Row],[Customer_Type]])</f>
        <v>New</v>
      </c>
      <c r="T680" s="13">
        <f>IF(ISBLANK(Table14[[#This Row],[Discount]]),MEDIAN(Table14[Discount]),Table14[[#This Row],[Discount]])</f>
        <v>0.04</v>
      </c>
    </row>
    <row r="681" spans="1:20" x14ac:dyDescent="0.3">
      <c r="A681">
        <v>1484</v>
      </c>
      <c r="B681" s="1">
        <v>45001</v>
      </c>
      <c r="C681" t="s">
        <v>19</v>
      </c>
      <c r="D681" t="s">
        <v>30</v>
      </c>
      <c r="E681">
        <v>154604.29</v>
      </c>
      <c r="F681">
        <v>41</v>
      </c>
      <c r="G681" t="s">
        <v>15</v>
      </c>
      <c r="H681" s="9">
        <v>4344.1899999999996</v>
      </c>
      <c r="I681" s="9">
        <v>4897.1899999999996</v>
      </c>
      <c r="J681" t="s">
        <v>16</v>
      </c>
      <c r="K681">
        <v>0.23</v>
      </c>
      <c r="L681" s="4" t="s">
        <v>31</v>
      </c>
      <c r="M681" s="4" t="s">
        <v>22</v>
      </c>
      <c r="N681" s="4" t="str">
        <f>IF(ISBLANK(Table14[[#This Row],[Sales_Rep]]),"Unknown",Table14[[#This Row],[Sales_Rep]])</f>
        <v>Eve</v>
      </c>
      <c r="O681" t="str">
        <f>PROPER(Table14[[#This Row],[Region]])</f>
        <v>South</v>
      </c>
      <c r="P681" s="9">
        <f>IF(ISBLANK(Table14[[#This Row],[Sales_Amount]]),MEDIAN(Table14[Sales_Amount]),Table14[[#This Row],[Sales_Amount]])</f>
        <v>154604.29</v>
      </c>
      <c r="Q681" s="11">
        <f>IF(ISBLANK(Table14[[#This Row],[Quantity_Sold]]),MEDIAN(Table14[Quantity_Sold]),Table14[[#This Row],[Quantity_Sold]])</f>
        <v>41</v>
      </c>
      <c r="R681" s="4" t="str">
        <f>TRIM(Table14[[#This Row],[Product_Category]])</f>
        <v>Food</v>
      </c>
      <c r="S681" s="4" t="str">
        <f>PROPER(Table14[[#This Row],[Customer_Type]])</f>
        <v>Returning</v>
      </c>
      <c r="T681" s="13">
        <f>IF(ISBLANK(Table14[[#This Row],[Discount]]),MEDIAN(Table14[Discount]),Table14[[#This Row],[Discount]])</f>
        <v>0.23</v>
      </c>
    </row>
    <row r="682" spans="1:20" x14ac:dyDescent="0.3">
      <c r="A682">
        <v>1173</v>
      </c>
      <c r="B682" s="1">
        <v>45104</v>
      </c>
      <c r="C682" t="s">
        <v>19</v>
      </c>
      <c r="D682" t="s">
        <v>14</v>
      </c>
      <c r="E682">
        <v>54719.41</v>
      </c>
      <c r="F682">
        <v>14</v>
      </c>
      <c r="G682" t="s">
        <v>24</v>
      </c>
      <c r="H682" s="9">
        <v>4766.4799999999996</v>
      </c>
      <c r="I682" s="9">
        <v>5354.15</v>
      </c>
      <c r="J682" t="s">
        <v>16</v>
      </c>
      <c r="K682">
        <v>0.27</v>
      </c>
      <c r="L682" s="4" t="s">
        <v>31</v>
      </c>
      <c r="M682" s="4" t="s">
        <v>22</v>
      </c>
      <c r="N682" s="4" t="str">
        <f>IF(ISBLANK(Table14[[#This Row],[Sales_Rep]]),"Unknown",Table14[[#This Row],[Sales_Rep]])</f>
        <v>Eve</v>
      </c>
      <c r="O682" t="str">
        <f>PROPER(Table14[[#This Row],[Region]])</f>
        <v>East</v>
      </c>
      <c r="P682" s="9">
        <f>IF(ISBLANK(Table14[[#This Row],[Sales_Amount]]),MEDIAN(Table14[Sales_Amount]),Table14[[#This Row],[Sales_Amount]])</f>
        <v>54719.41</v>
      </c>
      <c r="Q682" s="11">
        <f>IF(ISBLANK(Table14[[#This Row],[Quantity_Sold]]),MEDIAN(Table14[Quantity_Sold]),Table14[[#This Row],[Quantity_Sold]])</f>
        <v>14</v>
      </c>
      <c r="R682" s="4" t="str">
        <f>TRIM(Table14[[#This Row],[Product_Category]])</f>
        <v>Clothing</v>
      </c>
      <c r="S682" s="4" t="str">
        <f>PROPER(Table14[[#This Row],[Customer_Type]])</f>
        <v>Returning</v>
      </c>
      <c r="T682" s="13">
        <f>IF(ISBLANK(Table14[[#This Row],[Discount]]),MEDIAN(Table14[Discount]),Table14[[#This Row],[Discount]])</f>
        <v>0.27</v>
      </c>
    </row>
    <row r="683" spans="1:20" x14ac:dyDescent="0.3">
      <c r="A683">
        <v>1464</v>
      </c>
      <c r="B683" s="1">
        <v>45431</v>
      </c>
      <c r="C683" t="s">
        <v>19</v>
      </c>
      <c r="D683" t="s">
        <v>14</v>
      </c>
      <c r="E683">
        <v>56209</v>
      </c>
      <c r="F683">
        <v>46</v>
      </c>
      <c r="G683" t="s">
        <v>24</v>
      </c>
      <c r="H683" s="9">
        <v>1065.19</v>
      </c>
      <c r="I683" s="9">
        <v>1328.19</v>
      </c>
      <c r="J683" t="s">
        <v>16</v>
      </c>
      <c r="K683">
        <v>0.08</v>
      </c>
      <c r="L683" s="4" t="s">
        <v>17</v>
      </c>
      <c r="M683" s="4" t="s">
        <v>18</v>
      </c>
      <c r="N683" s="4" t="str">
        <f>IF(ISBLANK(Table14[[#This Row],[Sales_Rep]]),"Unknown",Table14[[#This Row],[Sales_Rep]])</f>
        <v>Eve</v>
      </c>
      <c r="O683" t="str">
        <f>PROPER(Table14[[#This Row],[Region]])</f>
        <v>East</v>
      </c>
      <c r="P683" s="9">
        <f>IF(ISBLANK(Table14[[#This Row],[Sales_Amount]]),MEDIAN(Table14[Sales_Amount]),Table14[[#This Row],[Sales_Amount]])</f>
        <v>56209</v>
      </c>
      <c r="Q683" s="11">
        <f>IF(ISBLANK(Table14[[#This Row],[Quantity_Sold]]),MEDIAN(Table14[Quantity_Sold]),Table14[[#This Row],[Quantity_Sold]])</f>
        <v>46</v>
      </c>
      <c r="R683" s="4" t="str">
        <f>TRIM(Table14[[#This Row],[Product_Category]])</f>
        <v>Clothing</v>
      </c>
      <c r="S683" s="4" t="str">
        <f>PROPER(Table14[[#This Row],[Customer_Type]])</f>
        <v>Returning</v>
      </c>
      <c r="T683" s="13">
        <f>IF(ISBLANK(Table14[[#This Row],[Discount]]),MEDIAN(Table14[Discount]),Table14[[#This Row],[Discount]])</f>
        <v>0.08</v>
      </c>
    </row>
    <row r="684" spans="1:20" x14ac:dyDescent="0.3">
      <c r="A684">
        <v>1475</v>
      </c>
      <c r="B684" s="1">
        <v>45380</v>
      </c>
      <c r="C684" t="s">
        <v>29</v>
      </c>
      <c r="D684" t="s">
        <v>27</v>
      </c>
      <c r="E684">
        <v>124826.05</v>
      </c>
      <c r="F684">
        <v>22</v>
      </c>
      <c r="G684" t="s">
        <v>28</v>
      </c>
      <c r="H684" s="9">
        <v>4714.26</v>
      </c>
      <c r="I684" s="9">
        <v>6675.19</v>
      </c>
      <c r="J684" t="s">
        <v>16</v>
      </c>
      <c r="K684">
        <v>0.15</v>
      </c>
      <c r="L684" s="4" t="s">
        <v>26</v>
      </c>
      <c r="M684" s="4" t="s">
        <v>22</v>
      </c>
      <c r="N684" s="4" t="str">
        <f>IF(ISBLANK(Table14[[#This Row],[Sales_Rep]]),"Unknown",Table14[[#This Row],[Sales_Rep]])</f>
        <v>Bob</v>
      </c>
      <c r="O684" t="str">
        <f>PROPER(Table14[[#This Row],[Region]])</f>
        <v>West</v>
      </c>
      <c r="P684" s="9">
        <f>IF(ISBLANK(Table14[[#This Row],[Sales_Amount]]),MEDIAN(Table14[Sales_Amount]),Table14[[#This Row],[Sales_Amount]])</f>
        <v>124826.05</v>
      </c>
      <c r="Q684" s="11">
        <f>IF(ISBLANK(Table14[[#This Row],[Quantity_Sold]]),MEDIAN(Table14[Quantity_Sold]),Table14[[#This Row],[Quantity_Sold]])</f>
        <v>22</v>
      </c>
      <c r="R684" s="4" t="str">
        <f>TRIM(Table14[[#This Row],[Product_Category]])</f>
        <v>Furniture</v>
      </c>
      <c r="S684" s="4" t="str">
        <f>PROPER(Table14[[#This Row],[Customer_Type]])</f>
        <v>Returning</v>
      </c>
      <c r="T684" s="13">
        <f>IF(ISBLANK(Table14[[#This Row],[Discount]]),MEDIAN(Table14[Discount]),Table14[[#This Row],[Discount]])</f>
        <v>0.15</v>
      </c>
    </row>
    <row r="685" spans="1:20" x14ac:dyDescent="0.3">
      <c r="A685">
        <v>1067</v>
      </c>
      <c r="B685" s="1">
        <v>45222</v>
      </c>
      <c r="C685" t="s">
        <v>29</v>
      </c>
      <c r="D685" t="s">
        <v>30</v>
      </c>
      <c r="E685">
        <v>103708.44</v>
      </c>
      <c r="F685">
        <v>21</v>
      </c>
      <c r="G685" t="s">
        <v>15</v>
      </c>
      <c r="H685" s="9">
        <v>3879.07</v>
      </c>
      <c r="I685" s="9">
        <v>5426.92</v>
      </c>
      <c r="J685" t="s">
        <v>16</v>
      </c>
      <c r="K685">
        <v>0.09</v>
      </c>
      <c r="L685" s="4" t="s">
        <v>17</v>
      </c>
      <c r="M685" s="4" t="s">
        <v>18</v>
      </c>
      <c r="N685" s="4" t="str">
        <f>IF(ISBLANK(Table14[[#This Row],[Sales_Rep]]),"Unknown",Table14[[#This Row],[Sales_Rep]])</f>
        <v>Bob</v>
      </c>
      <c r="O685" t="str">
        <f>PROPER(Table14[[#This Row],[Region]])</f>
        <v>South</v>
      </c>
      <c r="P685" s="9">
        <f>IF(ISBLANK(Table14[[#This Row],[Sales_Amount]]),MEDIAN(Table14[Sales_Amount]),Table14[[#This Row],[Sales_Amount]])</f>
        <v>103708.44</v>
      </c>
      <c r="Q685" s="11">
        <f>IF(ISBLANK(Table14[[#This Row],[Quantity_Sold]]),MEDIAN(Table14[Quantity_Sold]),Table14[[#This Row],[Quantity_Sold]])</f>
        <v>21</v>
      </c>
      <c r="R685" s="4" t="str">
        <f>TRIM(Table14[[#This Row],[Product_Category]])</f>
        <v>Food</v>
      </c>
      <c r="S685" s="4" t="str">
        <f>PROPER(Table14[[#This Row],[Customer_Type]])</f>
        <v>Returning</v>
      </c>
      <c r="T685" s="13">
        <f>IF(ISBLANK(Table14[[#This Row],[Discount]]),MEDIAN(Table14[Discount]),Table14[[#This Row],[Discount]])</f>
        <v>0.09</v>
      </c>
    </row>
    <row r="686" spans="1:20" x14ac:dyDescent="0.3">
      <c r="A686">
        <v>1296</v>
      </c>
      <c r="B686" s="1">
        <v>45602</v>
      </c>
      <c r="C686" t="s">
        <v>23</v>
      </c>
      <c r="D686" t="s">
        <v>27</v>
      </c>
      <c r="E686">
        <v>26765.599999999999</v>
      </c>
      <c r="F686">
        <v>10</v>
      </c>
      <c r="G686" t="s">
        <v>21</v>
      </c>
      <c r="H686" s="9">
        <v>2366.59</v>
      </c>
      <c r="I686" s="9">
        <v>3345.7</v>
      </c>
      <c r="J686" t="s">
        <v>25</v>
      </c>
      <c r="K686">
        <v>0.2</v>
      </c>
      <c r="L686" s="4" t="s">
        <v>31</v>
      </c>
      <c r="M686" s="4" t="s">
        <v>18</v>
      </c>
      <c r="N686" s="4" t="str">
        <f>IF(ISBLANK(Table14[[#This Row],[Sales_Rep]]),"Unknown",Table14[[#This Row],[Sales_Rep]])</f>
        <v>Charlie</v>
      </c>
      <c r="O686" t="str">
        <f>PROPER(Table14[[#This Row],[Region]])</f>
        <v>West</v>
      </c>
      <c r="P686" s="9">
        <f>IF(ISBLANK(Table14[[#This Row],[Sales_Amount]]),MEDIAN(Table14[Sales_Amount]),Table14[[#This Row],[Sales_Amount]])</f>
        <v>26765.599999999999</v>
      </c>
      <c r="Q686" s="11">
        <f>IF(ISBLANK(Table14[[#This Row],[Quantity_Sold]]),MEDIAN(Table14[Quantity_Sold]),Table14[[#This Row],[Quantity_Sold]])</f>
        <v>10</v>
      </c>
      <c r="R686" s="4" t="str">
        <f>TRIM(Table14[[#This Row],[Product_Category]])</f>
        <v>Electronics</v>
      </c>
      <c r="S686" s="4" t="str">
        <f>PROPER(Table14[[#This Row],[Customer_Type]])</f>
        <v>New</v>
      </c>
      <c r="T686" s="13">
        <f>IF(ISBLANK(Table14[[#This Row],[Discount]]),MEDIAN(Table14[Discount]),Table14[[#This Row],[Discount]])</f>
        <v>0.2</v>
      </c>
    </row>
    <row r="687" spans="1:20" x14ac:dyDescent="0.3">
      <c r="A687">
        <v>1141</v>
      </c>
      <c r="B687" s="1">
        <v>45632</v>
      </c>
      <c r="C687" t="s">
        <v>32</v>
      </c>
      <c r="D687" t="s">
        <v>30</v>
      </c>
      <c r="E687">
        <v>3201.69</v>
      </c>
      <c r="F687">
        <v>3</v>
      </c>
      <c r="G687" t="s">
        <v>21</v>
      </c>
      <c r="H687" s="9">
        <v>824.9</v>
      </c>
      <c r="I687" s="9">
        <v>1185.81</v>
      </c>
      <c r="J687" t="s">
        <v>16</v>
      </c>
      <c r="K687">
        <v>0.1</v>
      </c>
      <c r="L687" s="4" t="s">
        <v>31</v>
      </c>
      <c r="M687" s="4" t="s">
        <v>22</v>
      </c>
      <c r="N687" s="4" t="str">
        <f>IF(ISBLANK(Table14[[#This Row],[Sales_Rep]]),"Unknown",Table14[[#This Row],[Sales_Rep]])</f>
        <v>Alice</v>
      </c>
      <c r="O687" t="str">
        <f>PROPER(Table14[[#This Row],[Region]])</f>
        <v>South</v>
      </c>
      <c r="P687" s="9">
        <f>IF(ISBLANK(Table14[[#This Row],[Sales_Amount]]),MEDIAN(Table14[Sales_Amount]),Table14[[#This Row],[Sales_Amount]])</f>
        <v>3201.69</v>
      </c>
      <c r="Q687" s="11">
        <f>IF(ISBLANK(Table14[[#This Row],[Quantity_Sold]]),MEDIAN(Table14[Quantity_Sold]),Table14[[#This Row],[Quantity_Sold]])</f>
        <v>3</v>
      </c>
      <c r="R687" s="4" t="str">
        <f>TRIM(Table14[[#This Row],[Product_Category]])</f>
        <v>Electronics</v>
      </c>
      <c r="S687" s="4" t="str">
        <f>PROPER(Table14[[#This Row],[Customer_Type]])</f>
        <v>Returning</v>
      </c>
      <c r="T687" s="13">
        <f>IF(ISBLANK(Table14[[#This Row],[Discount]]),MEDIAN(Table14[Discount]),Table14[[#This Row],[Discount]])</f>
        <v>0.1</v>
      </c>
    </row>
    <row r="688" spans="1:20" x14ac:dyDescent="0.3">
      <c r="A688">
        <v>1411</v>
      </c>
      <c r="B688" s="1">
        <v>45103</v>
      </c>
      <c r="C688" t="s">
        <v>19</v>
      </c>
      <c r="D688" t="s">
        <v>14</v>
      </c>
      <c r="E688">
        <v>31401.14</v>
      </c>
      <c r="F688">
        <v>49</v>
      </c>
      <c r="G688" t="s">
        <v>21</v>
      </c>
      <c r="H688" s="9">
        <v>729.46</v>
      </c>
      <c r="I688" s="9">
        <v>843.21</v>
      </c>
      <c r="J688" t="s">
        <v>25</v>
      </c>
      <c r="K688">
        <v>0.24</v>
      </c>
      <c r="L688" s="4" t="s">
        <v>31</v>
      </c>
      <c r="M688" s="4" t="s">
        <v>22</v>
      </c>
      <c r="N688" s="4" t="str">
        <f>IF(ISBLANK(Table14[[#This Row],[Sales_Rep]]),"Unknown",Table14[[#This Row],[Sales_Rep]])</f>
        <v>Eve</v>
      </c>
      <c r="O688" t="str">
        <f>PROPER(Table14[[#This Row],[Region]])</f>
        <v>East</v>
      </c>
      <c r="P688" s="9">
        <f>IF(ISBLANK(Table14[[#This Row],[Sales_Amount]]),MEDIAN(Table14[Sales_Amount]),Table14[[#This Row],[Sales_Amount]])</f>
        <v>31401.14</v>
      </c>
      <c r="Q688" s="11">
        <f>IF(ISBLANK(Table14[[#This Row],[Quantity_Sold]]),MEDIAN(Table14[Quantity_Sold]),Table14[[#This Row],[Quantity_Sold]])</f>
        <v>49</v>
      </c>
      <c r="R688" s="4" t="str">
        <f>TRIM(Table14[[#This Row],[Product_Category]])</f>
        <v>Electronics</v>
      </c>
      <c r="S688" s="4" t="str">
        <f>PROPER(Table14[[#This Row],[Customer_Type]])</f>
        <v>New</v>
      </c>
      <c r="T688" s="13">
        <f>IF(ISBLANK(Table14[[#This Row],[Discount]]),MEDIAN(Table14[Discount]),Table14[[#This Row],[Discount]])</f>
        <v>0.24</v>
      </c>
    </row>
    <row r="689" spans="1:20" x14ac:dyDescent="0.3">
      <c r="A689">
        <v>1246</v>
      </c>
      <c r="B689" s="1">
        <v>45408</v>
      </c>
      <c r="C689" t="s">
        <v>32</v>
      </c>
      <c r="D689" t="s">
        <v>27</v>
      </c>
      <c r="E689">
        <v>2477.96</v>
      </c>
      <c r="F689">
        <v>10</v>
      </c>
      <c r="G689" t="s">
        <v>28</v>
      </c>
      <c r="H689" s="9">
        <v>234.11</v>
      </c>
      <c r="I689" s="9">
        <v>302.19</v>
      </c>
      <c r="J689" t="s">
        <v>25</v>
      </c>
      <c r="K689">
        <v>0.18</v>
      </c>
      <c r="L689" s="4" t="s">
        <v>17</v>
      </c>
      <c r="M689" s="4" t="s">
        <v>22</v>
      </c>
      <c r="N689" s="4" t="str">
        <f>IF(ISBLANK(Table14[[#This Row],[Sales_Rep]]),"Unknown",Table14[[#This Row],[Sales_Rep]])</f>
        <v>Alice</v>
      </c>
      <c r="O689" t="str">
        <f>PROPER(Table14[[#This Row],[Region]])</f>
        <v>West</v>
      </c>
      <c r="P689" s="9">
        <f>IF(ISBLANK(Table14[[#This Row],[Sales_Amount]]),MEDIAN(Table14[Sales_Amount]),Table14[[#This Row],[Sales_Amount]])</f>
        <v>2477.96</v>
      </c>
      <c r="Q689" s="11">
        <f>IF(ISBLANK(Table14[[#This Row],[Quantity_Sold]]),MEDIAN(Table14[Quantity_Sold]),Table14[[#This Row],[Quantity_Sold]])</f>
        <v>10</v>
      </c>
      <c r="R689" s="4" t="str">
        <f>TRIM(Table14[[#This Row],[Product_Category]])</f>
        <v>Furniture</v>
      </c>
      <c r="S689" s="4" t="str">
        <f>PROPER(Table14[[#This Row],[Customer_Type]])</f>
        <v>New</v>
      </c>
      <c r="T689" s="13">
        <f>IF(ISBLANK(Table14[[#This Row],[Discount]]),MEDIAN(Table14[Discount]),Table14[[#This Row],[Discount]])</f>
        <v>0.18</v>
      </c>
    </row>
    <row r="690" spans="1:20" x14ac:dyDescent="0.3">
      <c r="A690">
        <v>1071</v>
      </c>
      <c r="B690" s="1">
        <v>45193</v>
      </c>
      <c r="C690" t="s">
        <v>32</v>
      </c>
      <c r="D690" t="s">
        <v>14</v>
      </c>
      <c r="E690">
        <v>79109.47</v>
      </c>
      <c r="F690">
        <v>26</v>
      </c>
      <c r="G690" t="s">
        <v>21</v>
      </c>
      <c r="H690" s="9">
        <v>2984.53</v>
      </c>
      <c r="I690" s="9">
        <v>3665.87</v>
      </c>
      <c r="J690" t="s">
        <v>16</v>
      </c>
      <c r="K690">
        <v>0.17</v>
      </c>
      <c r="L690" s="4" t="s">
        <v>26</v>
      </c>
      <c r="M690" s="4" t="s">
        <v>18</v>
      </c>
      <c r="N690" s="4" t="str">
        <f>IF(ISBLANK(Table14[[#This Row],[Sales_Rep]]),"Unknown",Table14[[#This Row],[Sales_Rep]])</f>
        <v>Alice</v>
      </c>
      <c r="O690" t="str">
        <f>PROPER(Table14[[#This Row],[Region]])</f>
        <v>East</v>
      </c>
      <c r="P690" s="9">
        <f>IF(ISBLANK(Table14[[#This Row],[Sales_Amount]]),MEDIAN(Table14[Sales_Amount]),Table14[[#This Row],[Sales_Amount]])</f>
        <v>79109.47</v>
      </c>
      <c r="Q690" s="11">
        <f>IF(ISBLANK(Table14[[#This Row],[Quantity_Sold]]),MEDIAN(Table14[Quantity_Sold]),Table14[[#This Row],[Quantity_Sold]])</f>
        <v>26</v>
      </c>
      <c r="R690" s="4" t="str">
        <f>TRIM(Table14[[#This Row],[Product_Category]])</f>
        <v>Electronics</v>
      </c>
      <c r="S690" s="4" t="str">
        <f>PROPER(Table14[[#This Row],[Customer_Type]])</f>
        <v>Returning</v>
      </c>
      <c r="T690" s="13">
        <f>IF(ISBLANK(Table14[[#This Row],[Discount]]),MEDIAN(Table14[Discount]),Table14[[#This Row],[Discount]])</f>
        <v>0.17</v>
      </c>
    </row>
    <row r="691" spans="1:20" x14ac:dyDescent="0.3">
      <c r="A691">
        <v>1200</v>
      </c>
      <c r="B691" s="1">
        <v>45215</v>
      </c>
      <c r="C691" t="s">
        <v>23</v>
      </c>
      <c r="D691" t="s">
        <v>27</v>
      </c>
      <c r="E691">
        <v>108843.74</v>
      </c>
      <c r="F691">
        <v>49</v>
      </c>
      <c r="G691" t="s">
        <v>21</v>
      </c>
      <c r="H691" s="9">
        <v>1896.4</v>
      </c>
      <c r="I691" s="9">
        <v>2440.9899999999998</v>
      </c>
      <c r="J691" t="s">
        <v>16</v>
      </c>
      <c r="K691">
        <v>0.09</v>
      </c>
      <c r="L691" s="4" t="s">
        <v>26</v>
      </c>
      <c r="M691" s="4" t="s">
        <v>22</v>
      </c>
      <c r="N691" s="4" t="str">
        <f>IF(ISBLANK(Table14[[#This Row],[Sales_Rep]]),"Unknown",Table14[[#This Row],[Sales_Rep]])</f>
        <v>Charlie</v>
      </c>
      <c r="O691" t="str">
        <f>PROPER(Table14[[#This Row],[Region]])</f>
        <v>West</v>
      </c>
      <c r="P691" s="9">
        <f>IF(ISBLANK(Table14[[#This Row],[Sales_Amount]]),MEDIAN(Table14[Sales_Amount]),Table14[[#This Row],[Sales_Amount]])</f>
        <v>108843.74</v>
      </c>
      <c r="Q691" s="11">
        <f>IF(ISBLANK(Table14[[#This Row],[Quantity_Sold]]),MEDIAN(Table14[Quantity_Sold]),Table14[[#This Row],[Quantity_Sold]])</f>
        <v>49</v>
      </c>
      <c r="R691" s="4" t="str">
        <f>TRIM(Table14[[#This Row],[Product_Category]])</f>
        <v>Electronics</v>
      </c>
      <c r="S691" s="4" t="str">
        <f>PROPER(Table14[[#This Row],[Customer_Type]])</f>
        <v>Returning</v>
      </c>
      <c r="T691" s="13">
        <f>IF(ISBLANK(Table14[[#This Row],[Discount]]),MEDIAN(Table14[Discount]),Table14[[#This Row],[Discount]])</f>
        <v>0.09</v>
      </c>
    </row>
    <row r="692" spans="1:20" x14ac:dyDescent="0.3">
      <c r="A692">
        <v>1182</v>
      </c>
      <c r="B692" s="1">
        <v>45609</v>
      </c>
      <c r="C692" t="s">
        <v>19</v>
      </c>
      <c r="D692" t="s">
        <v>30</v>
      </c>
      <c r="E692">
        <v>85044.19</v>
      </c>
      <c r="F692">
        <v>16</v>
      </c>
      <c r="G692" t="s">
        <v>15</v>
      </c>
      <c r="H692" s="9">
        <v>4868.1499999999996</v>
      </c>
      <c r="I692" s="9">
        <v>6040.07</v>
      </c>
      <c r="J692" t="s">
        <v>25</v>
      </c>
      <c r="K692">
        <v>0.12</v>
      </c>
      <c r="L692" s="4" t="s">
        <v>17</v>
      </c>
      <c r="M692" s="4" t="s">
        <v>18</v>
      </c>
      <c r="N692" s="4" t="str">
        <f>IF(ISBLANK(Table14[[#This Row],[Sales_Rep]]),"Unknown",Table14[[#This Row],[Sales_Rep]])</f>
        <v>Eve</v>
      </c>
      <c r="O692" t="str">
        <f>PROPER(Table14[[#This Row],[Region]])</f>
        <v>South</v>
      </c>
      <c r="P692" s="9">
        <f>IF(ISBLANK(Table14[[#This Row],[Sales_Amount]]),MEDIAN(Table14[Sales_Amount]),Table14[[#This Row],[Sales_Amount]])</f>
        <v>85044.19</v>
      </c>
      <c r="Q692" s="11">
        <f>IF(ISBLANK(Table14[[#This Row],[Quantity_Sold]]),MEDIAN(Table14[Quantity_Sold]),Table14[[#This Row],[Quantity_Sold]])</f>
        <v>16</v>
      </c>
      <c r="R692" s="4" t="str">
        <f>TRIM(Table14[[#This Row],[Product_Category]])</f>
        <v>Food</v>
      </c>
      <c r="S692" s="4" t="str">
        <f>PROPER(Table14[[#This Row],[Customer_Type]])</f>
        <v>New</v>
      </c>
      <c r="T692" s="13">
        <f>IF(ISBLANK(Table14[[#This Row],[Discount]]),MEDIAN(Table14[Discount]),Table14[[#This Row],[Discount]])</f>
        <v>0.12</v>
      </c>
    </row>
    <row r="693" spans="1:20" x14ac:dyDescent="0.3">
      <c r="A693">
        <v>1256</v>
      </c>
      <c r="B693" s="1">
        <v>45129</v>
      </c>
      <c r="C693" t="s">
        <v>19</v>
      </c>
      <c r="D693" t="s">
        <v>20</v>
      </c>
      <c r="E693">
        <v>48381.96</v>
      </c>
      <c r="F693">
        <v>50</v>
      </c>
      <c r="G693" t="s">
        <v>15</v>
      </c>
      <c r="H693" s="9">
        <v>750.25</v>
      </c>
      <c r="I693" s="9">
        <v>1099.5899999999999</v>
      </c>
      <c r="J693" t="s">
        <v>25</v>
      </c>
      <c r="K693">
        <v>0.12</v>
      </c>
      <c r="L693" s="4" t="s">
        <v>31</v>
      </c>
      <c r="M693" s="4" t="s">
        <v>22</v>
      </c>
      <c r="N693" s="4" t="str">
        <f>IF(ISBLANK(Table14[[#This Row],[Sales_Rep]]),"Unknown",Table14[[#This Row],[Sales_Rep]])</f>
        <v>Eve</v>
      </c>
      <c r="O693" t="str">
        <f>PROPER(Table14[[#This Row],[Region]])</f>
        <v>North</v>
      </c>
      <c r="P693" s="9">
        <f>IF(ISBLANK(Table14[[#This Row],[Sales_Amount]]),MEDIAN(Table14[Sales_Amount]),Table14[[#This Row],[Sales_Amount]])</f>
        <v>48381.96</v>
      </c>
      <c r="Q693" s="11">
        <f>IF(ISBLANK(Table14[[#This Row],[Quantity_Sold]]),MEDIAN(Table14[Quantity_Sold]),Table14[[#This Row],[Quantity_Sold]])</f>
        <v>50</v>
      </c>
      <c r="R693" s="4" t="str">
        <f>TRIM(Table14[[#This Row],[Product_Category]])</f>
        <v>Food</v>
      </c>
      <c r="S693" s="4" t="str">
        <f>PROPER(Table14[[#This Row],[Customer_Type]])</f>
        <v>New</v>
      </c>
      <c r="T693" s="13">
        <f>IF(ISBLANK(Table14[[#This Row],[Discount]]),MEDIAN(Table14[Discount]),Table14[[#This Row],[Discount]])</f>
        <v>0.12</v>
      </c>
    </row>
    <row r="694" spans="1:20" x14ac:dyDescent="0.3">
      <c r="A694">
        <v>1056</v>
      </c>
      <c r="B694" s="1">
        <v>45463</v>
      </c>
      <c r="C694" t="s">
        <v>13</v>
      </c>
      <c r="D694" t="s">
        <v>14</v>
      </c>
      <c r="E694">
        <v>13533.3</v>
      </c>
      <c r="F694">
        <v>20</v>
      </c>
      <c r="G694" t="s">
        <v>21</v>
      </c>
      <c r="H694" s="9">
        <v>633.21</v>
      </c>
      <c r="I694" s="9">
        <v>902.22</v>
      </c>
      <c r="J694" t="s">
        <v>16</v>
      </c>
      <c r="K694">
        <v>0.25</v>
      </c>
      <c r="L694" s="4" t="s">
        <v>31</v>
      </c>
      <c r="M694" s="4" t="s">
        <v>18</v>
      </c>
      <c r="N694" s="4" t="str">
        <f>IF(ISBLANK(Table14[[#This Row],[Sales_Rep]]),"Unknown",Table14[[#This Row],[Sales_Rep]])</f>
        <v>David</v>
      </c>
      <c r="O694" t="str">
        <f>PROPER(Table14[[#This Row],[Region]])</f>
        <v>East</v>
      </c>
      <c r="P694" s="9">
        <f>IF(ISBLANK(Table14[[#This Row],[Sales_Amount]]),MEDIAN(Table14[Sales_Amount]),Table14[[#This Row],[Sales_Amount]])</f>
        <v>13533.3</v>
      </c>
      <c r="Q694" s="11">
        <f>IF(ISBLANK(Table14[[#This Row],[Quantity_Sold]]),MEDIAN(Table14[Quantity_Sold]),Table14[[#This Row],[Quantity_Sold]])</f>
        <v>20</v>
      </c>
      <c r="R694" s="4" t="str">
        <f>TRIM(Table14[[#This Row],[Product_Category]])</f>
        <v>Electronics</v>
      </c>
      <c r="S694" s="4" t="str">
        <f>PROPER(Table14[[#This Row],[Customer_Type]])</f>
        <v>Returning</v>
      </c>
      <c r="T694" s="13">
        <f>IF(ISBLANK(Table14[[#This Row],[Discount]]),MEDIAN(Table14[Discount]),Table14[[#This Row],[Discount]])</f>
        <v>0.25</v>
      </c>
    </row>
    <row r="695" spans="1:20" x14ac:dyDescent="0.3">
      <c r="A695">
        <v>1391</v>
      </c>
      <c r="B695" s="1">
        <v>45516</v>
      </c>
      <c r="C695" t="s">
        <v>32</v>
      </c>
      <c r="D695" t="s">
        <v>14</v>
      </c>
      <c r="E695">
        <v>151737</v>
      </c>
      <c r="F695">
        <v>46</v>
      </c>
      <c r="G695" t="s">
        <v>28</v>
      </c>
      <c r="H695" s="9">
        <v>3617.51</v>
      </c>
      <c r="I695" s="9">
        <v>4022.72</v>
      </c>
      <c r="J695" t="s">
        <v>16</v>
      </c>
      <c r="K695">
        <v>0.18</v>
      </c>
      <c r="L695" s="4" t="s">
        <v>26</v>
      </c>
      <c r="M695" s="4" t="s">
        <v>22</v>
      </c>
      <c r="N695" s="4" t="str">
        <f>IF(ISBLANK(Table14[[#This Row],[Sales_Rep]]),"Unknown",Table14[[#This Row],[Sales_Rep]])</f>
        <v>Alice</v>
      </c>
      <c r="O695" t="str">
        <f>PROPER(Table14[[#This Row],[Region]])</f>
        <v>East</v>
      </c>
      <c r="P695" s="9">
        <f>IF(ISBLANK(Table14[[#This Row],[Sales_Amount]]),MEDIAN(Table14[Sales_Amount]),Table14[[#This Row],[Sales_Amount]])</f>
        <v>151737</v>
      </c>
      <c r="Q695" s="11">
        <f>IF(ISBLANK(Table14[[#This Row],[Quantity_Sold]]),MEDIAN(Table14[Quantity_Sold]),Table14[[#This Row],[Quantity_Sold]])</f>
        <v>46</v>
      </c>
      <c r="R695" s="4" t="str">
        <f>TRIM(Table14[[#This Row],[Product_Category]])</f>
        <v>Furniture</v>
      </c>
      <c r="S695" s="4" t="str">
        <f>PROPER(Table14[[#This Row],[Customer_Type]])</f>
        <v>Returning</v>
      </c>
      <c r="T695" s="13">
        <f>IF(ISBLANK(Table14[[#This Row],[Discount]]),MEDIAN(Table14[Discount]),Table14[[#This Row],[Discount]])</f>
        <v>0.18</v>
      </c>
    </row>
    <row r="696" spans="1:20" x14ac:dyDescent="0.3">
      <c r="A696">
        <v>1310</v>
      </c>
      <c r="B696" s="1">
        <v>45574</v>
      </c>
      <c r="C696" t="s">
        <v>32</v>
      </c>
      <c r="D696" t="s">
        <v>14</v>
      </c>
      <c r="E696">
        <v>155753.4</v>
      </c>
      <c r="F696">
        <v>30</v>
      </c>
      <c r="G696" t="s">
        <v>21</v>
      </c>
      <c r="H696" s="9">
        <v>4471.9799999999996</v>
      </c>
      <c r="I696" s="9">
        <v>5191.78</v>
      </c>
      <c r="J696" t="s">
        <v>16</v>
      </c>
      <c r="K696">
        <v>0</v>
      </c>
      <c r="L696" s="4" t="s">
        <v>26</v>
      </c>
      <c r="M696" s="4" t="s">
        <v>18</v>
      </c>
      <c r="N696" s="4" t="str">
        <f>IF(ISBLANK(Table14[[#This Row],[Sales_Rep]]),"Unknown",Table14[[#This Row],[Sales_Rep]])</f>
        <v>Alice</v>
      </c>
      <c r="O696" t="str">
        <f>PROPER(Table14[[#This Row],[Region]])</f>
        <v>East</v>
      </c>
      <c r="P696" s="9">
        <f>IF(ISBLANK(Table14[[#This Row],[Sales_Amount]]),MEDIAN(Table14[Sales_Amount]),Table14[[#This Row],[Sales_Amount]])</f>
        <v>155753.4</v>
      </c>
      <c r="Q696" s="11">
        <f>IF(ISBLANK(Table14[[#This Row],[Quantity_Sold]]),MEDIAN(Table14[Quantity_Sold]),Table14[[#This Row],[Quantity_Sold]])</f>
        <v>30</v>
      </c>
      <c r="R696" s="4" t="str">
        <f>TRIM(Table14[[#This Row],[Product_Category]])</f>
        <v>Electronics</v>
      </c>
      <c r="S696" s="4" t="str">
        <f>PROPER(Table14[[#This Row],[Customer_Type]])</f>
        <v>Returning</v>
      </c>
      <c r="T696" s="13">
        <f>IF(ISBLANK(Table14[[#This Row],[Discount]]),MEDIAN(Table14[Discount]),Table14[[#This Row],[Discount]])</f>
        <v>0</v>
      </c>
    </row>
    <row r="697" spans="1:20" x14ac:dyDescent="0.3">
      <c r="A697">
        <v>1398</v>
      </c>
      <c r="B697" s="1">
        <v>45406</v>
      </c>
      <c r="C697" t="s">
        <v>29</v>
      </c>
      <c r="D697" t="s">
        <v>20</v>
      </c>
      <c r="E697">
        <v>11392.11</v>
      </c>
      <c r="F697">
        <v>6</v>
      </c>
      <c r="G697" t="s">
        <v>28</v>
      </c>
      <c r="H697" s="9">
        <v>1783.18</v>
      </c>
      <c r="I697" s="9">
        <v>2109.65</v>
      </c>
      <c r="J697" t="s">
        <v>16</v>
      </c>
      <c r="K697">
        <v>0.1</v>
      </c>
      <c r="L697" s="4" t="s">
        <v>17</v>
      </c>
      <c r="M697" s="4" t="s">
        <v>18</v>
      </c>
      <c r="N697" s="4" t="str">
        <f>IF(ISBLANK(Table14[[#This Row],[Sales_Rep]]),"Unknown",Table14[[#This Row],[Sales_Rep]])</f>
        <v>Bob</v>
      </c>
      <c r="O697" t="str">
        <f>PROPER(Table14[[#This Row],[Region]])</f>
        <v>North</v>
      </c>
      <c r="P697" s="9">
        <f>IF(ISBLANK(Table14[[#This Row],[Sales_Amount]]),MEDIAN(Table14[Sales_Amount]),Table14[[#This Row],[Sales_Amount]])</f>
        <v>11392.11</v>
      </c>
      <c r="Q697" s="11">
        <f>IF(ISBLANK(Table14[[#This Row],[Quantity_Sold]]),MEDIAN(Table14[Quantity_Sold]),Table14[[#This Row],[Quantity_Sold]])</f>
        <v>6</v>
      </c>
      <c r="R697" s="4" t="str">
        <f>TRIM(Table14[[#This Row],[Product_Category]])</f>
        <v>Furniture</v>
      </c>
      <c r="S697" s="4" t="str">
        <f>PROPER(Table14[[#This Row],[Customer_Type]])</f>
        <v>Returning</v>
      </c>
      <c r="T697" s="13">
        <f>IF(ISBLANK(Table14[[#This Row],[Discount]]),MEDIAN(Table14[Discount]),Table14[[#This Row],[Discount]])</f>
        <v>0.1</v>
      </c>
    </row>
    <row r="698" spans="1:20" x14ac:dyDescent="0.3">
      <c r="A698">
        <v>1246</v>
      </c>
      <c r="B698" s="1">
        <v>45442</v>
      </c>
      <c r="C698" t="s">
        <v>13</v>
      </c>
      <c r="D698" t="s">
        <v>14</v>
      </c>
      <c r="E698">
        <v>150391.5</v>
      </c>
      <c r="F698">
        <v>41</v>
      </c>
      <c r="G698" t="s">
        <v>21</v>
      </c>
      <c r="H698" s="9">
        <v>3665.37</v>
      </c>
      <c r="I698" s="9">
        <v>4419.38</v>
      </c>
      <c r="J698" t="s">
        <v>16</v>
      </c>
      <c r="K698">
        <v>0.17</v>
      </c>
      <c r="L698" s="4" t="s">
        <v>17</v>
      </c>
      <c r="M698" s="4" t="s">
        <v>18</v>
      </c>
      <c r="N698" s="4" t="str">
        <f>IF(ISBLANK(Table14[[#This Row],[Sales_Rep]]),"Unknown",Table14[[#This Row],[Sales_Rep]])</f>
        <v>David</v>
      </c>
      <c r="O698" t="str">
        <f>PROPER(Table14[[#This Row],[Region]])</f>
        <v>East</v>
      </c>
      <c r="P698" s="9">
        <f>IF(ISBLANK(Table14[[#This Row],[Sales_Amount]]),MEDIAN(Table14[Sales_Amount]),Table14[[#This Row],[Sales_Amount]])</f>
        <v>150391.5</v>
      </c>
      <c r="Q698" s="11">
        <f>IF(ISBLANK(Table14[[#This Row],[Quantity_Sold]]),MEDIAN(Table14[Quantity_Sold]),Table14[[#This Row],[Quantity_Sold]])</f>
        <v>41</v>
      </c>
      <c r="R698" s="4" t="str">
        <f>TRIM(Table14[[#This Row],[Product_Category]])</f>
        <v>Electronics</v>
      </c>
      <c r="S698" s="4" t="str">
        <f>PROPER(Table14[[#This Row],[Customer_Type]])</f>
        <v>Returning</v>
      </c>
      <c r="T698" s="13">
        <f>IF(ISBLANK(Table14[[#This Row],[Discount]]),MEDIAN(Table14[Discount]),Table14[[#This Row],[Discount]])</f>
        <v>0.17</v>
      </c>
    </row>
    <row r="699" spans="1:20" x14ac:dyDescent="0.3">
      <c r="A699">
        <v>1177</v>
      </c>
      <c r="B699" s="1">
        <v>45064</v>
      </c>
      <c r="C699" t="s">
        <v>29</v>
      </c>
      <c r="D699" t="s">
        <v>20</v>
      </c>
      <c r="E699">
        <v>29530.38</v>
      </c>
      <c r="F699">
        <v>8</v>
      </c>
      <c r="G699" t="s">
        <v>24</v>
      </c>
      <c r="H699" s="9">
        <v>4725.76</v>
      </c>
      <c r="I699" s="9">
        <v>5199.01</v>
      </c>
      <c r="J699" t="s">
        <v>25</v>
      </c>
      <c r="K699">
        <v>0.28999999999999998</v>
      </c>
      <c r="L699" s="4" t="s">
        <v>26</v>
      </c>
      <c r="M699" s="4" t="s">
        <v>22</v>
      </c>
      <c r="N699" s="4" t="str">
        <f>IF(ISBLANK(Table14[[#This Row],[Sales_Rep]]),"Unknown",Table14[[#This Row],[Sales_Rep]])</f>
        <v>Bob</v>
      </c>
      <c r="O699" t="str">
        <f>PROPER(Table14[[#This Row],[Region]])</f>
        <v>North</v>
      </c>
      <c r="P699" s="9">
        <f>IF(ISBLANK(Table14[[#This Row],[Sales_Amount]]),MEDIAN(Table14[Sales_Amount]),Table14[[#This Row],[Sales_Amount]])</f>
        <v>29530.38</v>
      </c>
      <c r="Q699" s="11">
        <f>IF(ISBLANK(Table14[[#This Row],[Quantity_Sold]]),MEDIAN(Table14[Quantity_Sold]),Table14[[#This Row],[Quantity_Sold]])</f>
        <v>8</v>
      </c>
      <c r="R699" s="4" t="str">
        <f>TRIM(Table14[[#This Row],[Product_Category]])</f>
        <v>Clothing</v>
      </c>
      <c r="S699" s="4" t="str">
        <f>PROPER(Table14[[#This Row],[Customer_Type]])</f>
        <v>New</v>
      </c>
      <c r="T699" s="13">
        <f>IF(ISBLANK(Table14[[#This Row],[Discount]]),MEDIAN(Table14[Discount]),Table14[[#This Row],[Discount]])</f>
        <v>0.28999999999999998</v>
      </c>
    </row>
    <row r="700" spans="1:20" x14ac:dyDescent="0.3">
      <c r="A700">
        <v>1454</v>
      </c>
      <c r="B700" s="1">
        <v>45151</v>
      </c>
      <c r="C700" t="s">
        <v>29</v>
      </c>
      <c r="D700" t="s">
        <v>30</v>
      </c>
      <c r="E700">
        <v>229239.71</v>
      </c>
      <c r="F700">
        <v>46</v>
      </c>
      <c r="G700" t="s">
        <v>28</v>
      </c>
      <c r="H700" s="9">
        <v>3812.51</v>
      </c>
      <c r="I700" s="9">
        <v>5245.76</v>
      </c>
      <c r="J700" t="s">
        <v>25</v>
      </c>
      <c r="K700">
        <v>0.05</v>
      </c>
      <c r="L700" s="4" t="s">
        <v>26</v>
      </c>
      <c r="M700" s="4" t="s">
        <v>22</v>
      </c>
      <c r="N700" s="4" t="str">
        <f>IF(ISBLANK(Table14[[#This Row],[Sales_Rep]]),"Unknown",Table14[[#This Row],[Sales_Rep]])</f>
        <v>Bob</v>
      </c>
      <c r="O700" t="str">
        <f>PROPER(Table14[[#This Row],[Region]])</f>
        <v>South</v>
      </c>
      <c r="P700" s="9">
        <f>IF(ISBLANK(Table14[[#This Row],[Sales_Amount]]),MEDIAN(Table14[Sales_Amount]),Table14[[#This Row],[Sales_Amount]])</f>
        <v>229239.71</v>
      </c>
      <c r="Q700" s="11">
        <f>IF(ISBLANK(Table14[[#This Row],[Quantity_Sold]]),MEDIAN(Table14[Quantity_Sold]),Table14[[#This Row],[Quantity_Sold]])</f>
        <v>46</v>
      </c>
      <c r="R700" s="4" t="str">
        <f>TRIM(Table14[[#This Row],[Product_Category]])</f>
        <v>Furniture</v>
      </c>
      <c r="S700" s="4" t="str">
        <f>PROPER(Table14[[#This Row],[Customer_Type]])</f>
        <v>New</v>
      </c>
      <c r="T700" s="13">
        <f>IF(ISBLANK(Table14[[#This Row],[Discount]]),MEDIAN(Table14[Discount]),Table14[[#This Row],[Discount]])</f>
        <v>0.05</v>
      </c>
    </row>
    <row r="701" spans="1:20" x14ac:dyDescent="0.3">
      <c r="A701">
        <v>1453</v>
      </c>
      <c r="B701" s="1">
        <v>45369</v>
      </c>
      <c r="C701" t="s">
        <v>29</v>
      </c>
      <c r="D701" t="s">
        <v>20</v>
      </c>
      <c r="E701">
        <v>30223.8</v>
      </c>
      <c r="F701">
        <v>30</v>
      </c>
      <c r="G701" t="s">
        <v>28</v>
      </c>
      <c r="H701" s="9">
        <v>828.11</v>
      </c>
      <c r="I701" s="9">
        <v>1007.46</v>
      </c>
      <c r="J701" t="s">
        <v>25</v>
      </c>
      <c r="K701">
        <v>0</v>
      </c>
      <c r="L701" s="4" t="s">
        <v>31</v>
      </c>
      <c r="M701" s="4" t="s">
        <v>22</v>
      </c>
      <c r="N701" s="4" t="str">
        <f>IF(ISBLANK(Table14[[#This Row],[Sales_Rep]]),"Unknown",Table14[[#This Row],[Sales_Rep]])</f>
        <v>Bob</v>
      </c>
      <c r="O701" t="str">
        <f>PROPER(Table14[[#This Row],[Region]])</f>
        <v>North</v>
      </c>
      <c r="P701" s="9">
        <f>IF(ISBLANK(Table14[[#This Row],[Sales_Amount]]),MEDIAN(Table14[Sales_Amount]),Table14[[#This Row],[Sales_Amount]])</f>
        <v>30223.8</v>
      </c>
      <c r="Q701" s="11">
        <f>IF(ISBLANK(Table14[[#This Row],[Quantity_Sold]]),MEDIAN(Table14[Quantity_Sold]),Table14[[#This Row],[Quantity_Sold]])</f>
        <v>30</v>
      </c>
      <c r="R701" s="4" t="str">
        <f>TRIM(Table14[[#This Row],[Product_Category]])</f>
        <v>Furniture</v>
      </c>
      <c r="S701" s="4" t="str">
        <f>PROPER(Table14[[#This Row],[Customer_Type]])</f>
        <v>New</v>
      </c>
      <c r="T701" s="13">
        <f>IF(ISBLANK(Table14[[#This Row],[Discount]]),MEDIAN(Table14[Discount]),Table14[[#This Row],[Discount]])</f>
        <v>0</v>
      </c>
    </row>
    <row r="702" spans="1:20" x14ac:dyDescent="0.3">
      <c r="A702">
        <v>1016</v>
      </c>
      <c r="B702" s="1">
        <v>45029</v>
      </c>
      <c r="C702" t="s">
        <v>23</v>
      </c>
      <c r="D702" t="s">
        <v>14</v>
      </c>
      <c r="E702">
        <v>208052.28</v>
      </c>
      <c r="F702">
        <v>49</v>
      </c>
      <c r="G702" t="s">
        <v>28</v>
      </c>
      <c r="H702" s="9">
        <v>3845.22</v>
      </c>
      <c r="I702" s="9">
        <v>4824.96</v>
      </c>
      <c r="J702" t="s">
        <v>25</v>
      </c>
      <c r="K702">
        <v>0.12</v>
      </c>
      <c r="L702" s="4" t="s">
        <v>31</v>
      </c>
      <c r="M702" s="4" t="s">
        <v>22</v>
      </c>
      <c r="N702" s="4" t="str">
        <f>IF(ISBLANK(Table14[[#This Row],[Sales_Rep]]),"Unknown",Table14[[#This Row],[Sales_Rep]])</f>
        <v>Charlie</v>
      </c>
      <c r="O702" t="str">
        <f>PROPER(Table14[[#This Row],[Region]])</f>
        <v>East</v>
      </c>
      <c r="P702" s="9">
        <f>IF(ISBLANK(Table14[[#This Row],[Sales_Amount]]),MEDIAN(Table14[Sales_Amount]),Table14[[#This Row],[Sales_Amount]])</f>
        <v>208052.28</v>
      </c>
      <c r="Q702" s="11">
        <f>IF(ISBLANK(Table14[[#This Row],[Quantity_Sold]]),MEDIAN(Table14[Quantity_Sold]),Table14[[#This Row],[Quantity_Sold]])</f>
        <v>49</v>
      </c>
      <c r="R702" s="4" t="str">
        <f>TRIM(Table14[[#This Row],[Product_Category]])</f>
        <v>Furniture</v>
      </c>
      <c r="S702" s="4" t="str">
        <f>PROPER(Table14[[#This Row],[Customer_Type]])</f>
        <v>New</v>
      </c>
      <c r="T702" s="13">
        <f>IF(ISBLANK(Table14[[#This Row],[Discount]]),MEDIAN(Table14[Discount]),Table14[[#This Row],[Discount]])</f>
        <v>0.12</v>
      </c>
    </row>
    <row r="703" spans="1:20" x14ac:dyDescent="0.3">
      <c r="A703">
        <v>1078</v>
      </c>
      <c r="B703" s="1">
        <v>45119</v>
      </c>
      <c r="C703" t="s">
        <v>23</v>
      </c>
      <c r="D703" t="s">
        <v>30</v>
      </c>
      <c r="E703">
        <v>16879</v>
      </c>
      <c r="F703">
        <v>9</v>
      </c>
      <c r="G703" t="s">
        <v>15</v>
      </c>
      <c r="H703" s="9">
        <v>1977.12</v>
      </c>
      <c r="I703" s="9">
        <v>2180.75</v>
      </c>
      <c r="J703" t="s">
        <v>16</v>
      </c>
      <c r="K703">
        <v>0.14000000000000001</v>
      </c>
      <c r="L703" s="4" t="s">
        <v>31</v>
      </c>
      <c r="M703" s="4" t="s">
        <v>22</v>
      </c>
      <c r="N703" s="4" t="str">
        <f>IF(ISBLANK(Table14[[#This Row],[Sales_Rep]]),"Unknown",Table14[[#This Row],[Sales_Rep]])</f>
        <v>Charlie</v>
      </c>
      <c r="O703" t="str">
        <f>PROPER(Table14[[#This Row],[Region]])</f>
        <v>South</v>
      </c>
      <c r="P703" s="9">
        <f>IF(ISBLANK(Table14[[#This Row],[Sales_Amount]]),MEDIAN(Table14[Sales_Amount]),Table14[[#This Row],[Sales_Amount]])</f>
        <v>16879</v>
      </c>
      <c r="Q703" s="11">
        <f>IF(ISBLANK(Table14[[#This Row],[Quantity_Sold]]),MEDIAN(Table14[Quantity_Sold]),Table14[[#This Row],[Quantity_Sold]])</f>
        <v>9</v>
      </c>
      <c r="R703" s="4" t="str">
        <f>TRIM(Table14[[#This Row],[Product_Category]])</f>
        <v>Food</v>
      </c>
      <c r="S703" s="4" t="str">
        <f>PROPER(Table14[[#This Row],[Customer_Type]])</f>
        <v>Returning</v>
      </c>
      <c r="T703" s="13">
        <f>IF(ISBLANK(Table14[[#This Row],[Discount]]),MEDIAN(Table14[Discount]),Table14[[#This Row],[Discount]])</f>
        <v>0.14000000000000001</v>
      </c>
    </row>
    <row r="704" spans="1:20" x14ac:dyDescent="0.3">
      <c r="A704">
        <v>1032</v>
      </c>
      <c r="B704" s="1">
        <v>45534</v>
      </c>
      <c r="C704" t="s">
        <v>29</v>
      </c>
      <c r="D704" t="s">
        <v>27</v>
      </c>
      <c r="E704">
        <v>123882.29</v>
      </c>
      <c r="F704">
        <v>39</v>
      </c>
      <c r="G704" t="s">
        <v>28</v>
      </c>
      <c r="H704" s="9">
        <v>3097.28</v>
      </c>
      <c r="I704" s="9">
        <v>3529.41</v>
      </c>
      <c r="J704" t="s">
        <v>25</v>
      </c>
      <c r="K704">
        <v>0.1</v>
      </c>
      <c r="L704" s="4" t="s">
        <v>17</v>
      </c>
      <c r="M704" s="4" t="s">
        <v>18</v>
      </c>
      <c r="N704" s="4" t="str">
        <f>IF(ISBLANK(Table14[[#This Row],[Sales_Rep]]),"Unknown",Table14[[#This Row],[Sales_Rep]])</f>
        <v>Bob</v>
      </c>
      <c r="O704" t="str">
        <f>PROPER(Table14[[#This Row],[Region]])</f>
        <v>West</v>
      </c>
      <c r="P704" s="9">
        <f>IF(ISBLANK(Table14[[#This Row],[Sales_Amount]]),MEDIAN(Table14[Sales_Amount]),Table14[[#This Row],[Sales_Amount]])</f>
        <v>123882.29</v>
      </c>
      <c r="Q704" s="11">
        <f>IF(ISBLANK(Table14[[#This Row],[Quantity_Sold]]),MEDIAN(Table14[Quantity_Sold]),Table14[[#This Row],[Quantity_Sold]])</f>
        <v>39</v>
      </c>
      <c r="R704" s="4" t="str">
        <f>TRIM(Table14[[#This Row],[Product_Category]])</f>
        <v>Furniture</v>
      </c>
      <c r="S704" s="4" t="str">
        <f>PROPER(Table14[[#This Row],[Customer_Type]])</f>
        <v>New</v>
      </c>
      <c r="T704" s="13">
        <f>IF(ISBLANK(Table14[[#This Row],[Discount]]),MEDIAN(Table14[Discount]),Table14[[#This Row],[Discount]])</f>
        <v>0.1</v>
      </c>
    </row>
    <row r="705" spans="1:20" x14ac:dyDescent="0.3">
      <c r="A705">
        <v>1276</v>
      </c>
      <c r="B705" s="1">
        <v>45465</v>
      </c>
      <c r="C705" t="s">
        <v>13</v>
      </c>
      <c r="D705" t="s">
        <v>30</v>
      </c>
      <c r="E705">
        <v>10157.15</v>
      </c>
      <c r="F705">
        <v>5</v>
      </c>
      <c r="G705" t="s">
        <v>15</v>
      </c>
      <c r="H705" s="9">
        <v>2104.8200000000002</v>
      </c>
      <c r="I705" s="9">
        <v>2821.43</v>
      </c>
      <c r="J705" t="s">
        <v>25</v>
      </c>
      <c r="K705">
        <v>0.28000000000000003</v>
      </c>
      <c r="L705" s="4" t="s">
        <v>17</v>
      </c>
      <c r="M705" s="4" t="s">
        <v>22</v>
      </c>
      <c r="N705" s="4" t="str">
        <f>IF(ISBLANK(Table14[[#This Row],[Sales_Rep]]),"Unknown",Table14[[#This Row],[Sales_Rep]])</f>
        <v>David</v>
      </c>
      <c r="O705" t="str">
        <f>PROPER(Table14[[#This Row],[Region]])</f>
        <v>South</v>
      </c>
      <c r="P705" s="9">
        <f>IF(ISBLANK(Table14[[#This Row],[Sales_Amount]]),MEDIAN(Table14[Sales_Amount]),Table14[[#This Row],[Sales_Amount]])</f>
        <v>10157.15</v>
      </c>
      <c r="Q705" s="11">
        <f>IF(ISBLANK(Table14[[#This Row],[Quantity_Sold]]),MEDIAN(Table14[Quantity_Sold]),Table14[[#This Row],[Quantity_Sold]])</f>
        <v>5</v>
      </c>
      <c r="R705" s="4" t="str">
        <f>TRIM(Table14[[#This Row],[Product_Category]])</f>
        <v>Food</v>
      </c>
      <c r="S705" s="4" t="str">
        <f>PROPER(Table14[[#This Row],[Customer_Type]])</f>
        <v>New</v>
      </c>
      <c r="T705" s="13">
        <f>IF(ISBLANK(Table14[[#This Row],[Discount]]),MEDIAN(Table14[Discount]),Table14[[#This Row],[Discount]])</f>
        <v>0.28000000000000003</v>
      </c>
    </row>
    <row r="706" spans="1:20" x14ac:dyDescent="0.3">
      <c r="A706">
        <v>1070</v>
      </c>
      <c r="B706" s="1">
        <v>44939</v>
      </c>
      <c r="C706" t="s">
        <v>32</v>
      </c>
      <c r="D706" t="s">
        <v>20</v>
      </c>
      <c r="E706">
        <v>173147.93</v>
      </c>
      <c r="F706">
        <v>38</v>
      </c>
      <c r="G706" t="s">
        <v>28</v>
      </c>
      <c r="H706" s="9">
        <v>4879.67</v>
      </c>
      <c r="I706" s="9">
        <v>6417.64</v>
      </c>
      <c r="J706" t="s">
        <v>25</v>
      </c>
      <c r="K706">
        <v>0.28999999999999998</v>
      </c>
      <c r="L706" s="4" t="s">
        <v>17</v>
      </c>
      <c r="M706" s="4" t="s">
        <v>18</v>
      </c>
      <c r="N706" s="4" t="str">
        <f>IF(ISBLANK(Table14[[#This Row],[Sales_Rep]]),"Unknown",Table14[[#This Row],[Sales_Rep]])</f>
        <v>Alice</v>
      </c>
      <c r="O706" t="str">
        <f>PROPER(Table14[[#This Row],[Region]])</f>
        <v>North</v>
      </c>
      <c r="P706" s="9">
        <f>IF(ISBLANK(Table14[[#This Row],[Sales_Amount]]),MEDIAN(Table14[Sales_Amount]),Table14[[#This Row],[Sales_Amount]])</f>
        <v>173147.93</v>
      </c>
      <c r="Q706" s="11">
        <f>IF(ISBLANK(Table14[[#This Row],[Quantity_Sold]]),MEDIAN(Table14[Quantity_Sold]),Table14[[#This Row],[Quantity_Sold]])</f>
        <v>38</v>
      </c>
      <c r="R706" s="4" t="str">
        <f>TRIM(Table14[[#This Row],[Product_Category]])</f>
        <v>Furniture</v>
      </c>
      <c r="S706" s="4" t="str">
        <f>PROPER(Table14[[#This Row],[Customer_Type]])</f>
        <v>New</v>
      </c>
      <c r="T706" s="13">
        <f>IF(ISBLANK(Table14[[#This Row],[Discount]]),MEDIAN(Table14[Discount]),Table14[[#This Row],[Discount]])</f>
        <v>0.28999999999999998</v>
      </c>
    </row>
    <row r="707" spans="1:20" x14ac:dyDescent="0.3">
      <c r="A707">
        <v>1231</v>
      </c>
      <c r="B707" s="1">
        <v>45058</v>
      </c>
      <c r="C707" t="s">
        <v>13</v>
      </c>
      <c r="D707" t="s">
        <v>27</v>
      </c>
      <c r="E707">
        <v>24615.66</v>
      </c>
      <c r="F707">
        <v>5</v>
      </c>
      <c r="G707" t="s">
        <v>15</v>
      </c>
      <c r="H707" s="9">
        <v>4028.84</v>
      </c>
      <c r="I707" s="9">
        <v>5351.23</v>
      </c>
      <c r="J707" t="s">
        <v>25</v>
      </c>
      <c r="K707">
        <v>0.08</v>
      </c>
      <c r="L707" s="4" t="s">
        <v>26</v>
      </c>
      <c r="M707" s="4" t="s">
        <v>18</v>
      </c>
      <c r="N707" s="4" t="str">
        <f>IF(ISBLANK(Table14[[#This Row],[Sales_Rep]]),"Unknown",Table14[[#This Row],[Sales_Rep]])</f>
        <v>David</v>
      </c>
      <c r="O707" t="str">
        <f>PROPER(Table14[[#This Row],[Region]])</f>
        <v>West</v>
      </c>
      <c r="P707" s="9">
        <f>IF(ISBLANK(Table14[[#This Row],[Sales_Amount]]),MEDIAN(Table14[Sales_Amount]),Table14[[#This Row],[Sales_Amount]])</f>
        <v>24615.66</v>
      </c>
      <c r="Q707" s="11">
        <f>IF(ISBLANK(Table14[[#This Row],[Quantity_Sold]]),MEDIAN(Table14[Quantity_Sold]),Table14[[#This Row],[Quantity_Sold]])</f>
        <v>5</v>
      </c>
      <c r="R707" s="4" t="str">
        <f>TRIM(Table14[[#This Row],[Product_Category]])</f>
        <v>Food</v>
      </c>
      <c r="S707" s="4" t="str">
        <f>PROPER(Table14[[#This Row],[Customer_Type]])</f>
        <v>New</v>
      </c>
      <c r="T707" s="13">
        <f>IF(ISBLANK(Table14[[#This Row],[Discount]]),MEDIAN(Table14[Discount]),Table14[[#This Row],[Discount]])</f>
        <v>0.08</v>
      </c>
    </row>
    <row r="708" spans="1:20" x14ac:dyDescent="0.3">
      <c r="A708">
        <v>1318</v>
      </c>
      <c r="B708" s="1">
        <v>45433</v>
      </c>
      <c r="C708" t="s">
        <v>19</v>
      </c>
      <c r="D708" t="s">
        <v>20</v>
      </c>
      <c r="E708">
        <v>171570.42</v>
      </c>
      <c r="F708">
        <v>50</v>
      </c>
      <c r="G708" t="s">
        <v>24</v>
      </c>
      <c r="H708" s="9">
        <v>2848.83</v>
      </c>
      <c r="I708" s="9">
        <v>4085.01</v>
      </c>
      <c r="J708" t="s">
        <v>16</v>
      </c>
      <c r="K708">
        <v>0.16</v>
      </c>
      <c r="L708" s="4" t="s">
        <v>26</v>
      </c>
      <c r="M708" s="4" t="s">
        <v>22</v>
      </c>
      <c r="N708" s="4" t="str">
        <f>IF(ISBLANK(Table14[[#This Row],[Sales_Rep]]),"Unknown",Table14[[#This Row],[Sales_Rep]])</f>
        <v>Eve</v>
      </c>
      <c r="O708" t="str">
        <f>PROPER(Table14[[#This Row],[Region]])</f>
        <v>North</v>
      </c>
      <c r="P708" s="9">
        <f>IF(ISBLANK(Table14[[#This Row],[Sales_Amount]]),MEDIAN(Table14[Sales_Amount]),Table14[[#This Row],[Sales_Amount]])</f>
        <v>171570.42</v>
      </c>
      <c r="Q708" s="11">
        <f>IF(ISBLANK(Table14[[#This Row],[Quantity_Sold]]),MEDIAN(Table14[Quantity_Sold]),Table14[[#This Row],[Quantity_Sold]])</f>
        <v>50</v>
      </c>
      <c r="R708" s="4" t="str">
        <f>TRIM(Table14[[#This Row],[Product_Category]])</f>
        <v>Clothing</v>
      </c>
      <c r="S708" s="4" t="str">
        <f>PROPER(Table14[[#This Row],[Customer_Type]])</f>
        <v>Returning</v>
      </c>
      <c r="T708" s="13">
        <f>IF(ISBLANK(Table14[[#This Row],[Discount]]),MEDIAN(Table14[Discount]),Table14[[#This Row],[Discount]])</f>
        <v>0.16</v>
      </c>
    </row>
    <row r="709" spans="1:20" x14ac:dyDescent="0.3">
      <c r="A709">
        <v>1110</v>
      </c>
      <c r="B709" s="1">
        <v>45656</v>
      </c>
      <c r="C709" t="s">
        <v>23</v>
      </c>
      <c r="D709" t="s">
        <v>30</v>
      </c>
      <c r="E709">
        <v>5406.69</v>
      </c>
      <c r="F709">
        <v>10</v>
      </c>
      <c r="G709" t="s">
        <v>21</v>
      </c>
      <c r="H709" s="9">
        <v>468.6</v>
      </c>
      <c r="I709" s="9">
        <v>546.13</v>
      </c>
      <c r="J709" t="s">
        <v>16</v>
      </c>
      <c r="K709">
        <v>0.01</v>
      </c>
      <c r="L709" s="4" t="s">
        <v>31</v>
      </c>
      <c r="M709" s="4" t="s">
        <v>22</v>
      </c>
      <c r="N709" s="4" t="str">
        <f>IF(ISBLANK(Table14[[#This Row],[Sales_Rep]]),"Unknown",Table14[[#This Row],[Sales_Rep]])</f>
        <v>Charlie</v>
      </c>
      <c r="O709" t="str">
        <f>PROPER(Table14[[#This Row],[Region]])</f>
        <v>South</v>
      </c>
      <c r="P709" s="9">
        <f>IF(ISBLANK(Table14[[#This Row],[Sales_Amount]]),MEDIAN(Table14[Sales_Amount]),Table14[[#This Row],[Sales_Amount]])</f>
        <v>5406.69</v>
      </c>
      <c r="Q709" s="11">
        <f>IF(ISBLANK(Table14[[#This Row],[Quantity_Sold]]),MEDIAN(Table14[Quantity_Sold]),Table14[[#This Row],[Quantity_Sold]])</f>
        <v>10</v>
      </c>
      <c r="R709" s="4" t="str">
        <f>TRIM(Table14[[#This Row],[Product_Category]])</f>
        <v>Electronics</v>
      </c>
      <c r="S709" s="4" t="str">
        <f>PROPER(Table14[[#This Row],[Customer_Type]])</f>
        <v>Returning</v>
      </c>
      <c r="T709" s="13">
        <f>IF(ISBLANK(Table14[[#This Row],[Discount]]),MEDIAN(Table14[Discount]),Table14[[#This Row],[Discount]])</f>
        <v>0.01</v>
      </c>
    </row>
    <row r="710" spans="1:20" x14ac:dyDescent="0.3">
      <c r="A710">
        <v>1425</v>
      </c>
      <c r="B710" s="1">
        <v>45273</v>
      </c>
      <c r="C710" t="s">
        <v>32</v>
      </c>
      <c r="D710" t="s">
        <v>20</v>
      </c>
      <c r="E710">
        <v>22752.22</v>
      </c>
      <c r="F710">
        <v>32</v>
      </c>
      <c r="G710" t="s">
        <v>21</v>
      </c>
      <c r="H710" s="9">
        <v>751.01</v>
      </c>
      <c r="I710" s="9">
        <v>960.82</v>
      </c>
      <c r="J710" t="s">
        <v>25</v>
      </c>
      <c r="K710">
        <v>0.26</v>
      </c>
      <c r="L710" s="4" t="s">
        <v>26</v>
      </c>
      <c r="M710" s="4" t="s">
        <v>18</v>
      </c>
      <c r="N710" s="4" t="str">
        <f>IF(ISBLANK(Table14[[#This Row],[Sales_Rep]]),"Unknown",Table14[[#This Row],[Sales_Rep]])</f>
        <v>Alice</v>
      </c>
      <c r="O710" t="str">
        <f>PROPER(Table14[[#This Row],[Region]])</f>
        <v>North</v>
      </c>
      <c r="P710" s="9">
        <f>IF(ISBLANK(Table14[[#This Row],[Sales_Amount]]),MEDIAN(Table14[Sales_Amount]),Table14[[#This Row],[Sales_Amount]])</f>
        <v>22752.22</v>
      </c>
      <c r="Q710" s="11">
        <f>IF(ISBLANK(Table14[[#This Row],[Quantity_Sold]]),MEDIAN(Table14[Quantity_Sold]),Table14[[#This Row],[Quantity_Sold]])</f>
        <v>32</v>
      </c>
      <c r="R710" s="4" t="str">
        <f>TRIM(Table14[[#This Row],[Product_Category]])</f>
        <v>Electronics</v>
      </c>
      <c r="S710" s="4" t="str">
        <f>PROPER(Table14[[#This Row],[Customer_Type]])</f>
        <v>New</v>
      </c>
      <c r="T710" s="13">
        <f>IF(ISBLANK(Table14[[#This Row],[Discount]]),MEDIAN(Table14[Discount]),Table14[[#This Row],[Discount]])</f>
        <v>0.26</v>
      </c>
    </row>
    <row r="711" spans="1:20" x14ac:dyDescent="0.3">
      <c r="A711">
        <v>1146</v>
      </c>
      <c r="B711" s="1">
        <v>45491</v>
      </c>
      <c r="C711" t="s">
        <v>32</v>
      </c>
      <c r="D711" t="s">
        <v>27</v>
      </c>
      <c r="E711">
        <v>37488.26</v>
      </c>
      <c r="F711">
        <v>9</v>
      </c>
      <c r="G711" t="s">
        <v>28</v>
      </c>
      <c r="H711" s="9">
        <v>3931.23</v>
      </c>
      <c r="I711" s="9">
        <v>5272.61</v>
      </c>
      <c r="J711" t="s">
        <v>25</v>
      </c>
      <c r="K711">
        <v>0.21</v>
      </c>
      <c r="L711" s="4" t="s">
        <v>31</v>
      </c>
      <c r="M711" s="4" t="s">
        <v>22</v>
      </c>
      <c r="N711" s="4" t="str">
        <f>IF(ISBLANK(Table14[[#This Row],[Sales_Rep]]),"Unknown",Table14[[#This Row],[Sales_Rep]])</f>
        <v>Alice</v>
      </c>
      <c r="O711" t="str">
        <f>PROPER(Table14[[#This Row],[Region]])</f>
        <v>West</v>
      </c>
      <c r="P711" s="9">
        <f>IF(ISBLANK(Table14[[#This Row],[Sales_Amount]]),MEDIAN(Table14[Sales_Amount]),Table14[[#This Row],[Sales_Amount]])</f>
        <v>37488.26</v>
      </c>
      <c r="Q711" s="11">
        <f>IF(ISBLANK(Table14[[#This Row],[Quantity_Sold]]),MEDIAN(Table14[Quantity_Sold]),Table14[[#This Row],[Quantity_Sold]])</f>
        <v>9</v>
      </c>
      <c r="R711" s="4" t="str">
        <f>TRIM(Table14[[#This Row],[Product_Category]])</f>
        <v>Furniture</v>
      </c>
      <c r="S711" s="4" t="str">
        <f>PROPER(Table14[[#This Row],[Customer_Type]])</f>
        <v>New</v>
      </c>
      <c r="T711" s="13">
        <f>IF(ISBLANK(Table14[[#This Row],[Discount]]),MEDIAN(Table14[Discount]),Table14[[#This Row],[Discount]])</f>
        <v>0.21</v>
      </c>
    </row>
    <row r="712" spans="1:20" x14ac:dyDescent="0.3">
      <c r="A712">
        <v>1231</v>
      </c>
      <c r="B712" s="1">
        <v>45342</v>
      </c>
      <c r="C712" t="s">
        <v>19</v>
      </c>
      <c r="D712" t="s">
        <v>30</v>
      </c>
      <c r="E712">
        <v>112034.54</v>
      </c>
      <c r="F712">
        <v>36</v>
      </c>
      <c r="G712" t="s">
        <v>21</v>
      </c>
      <c r="H712" s="9">
        <v>2809.76</v>
      </c>
      <c r="I712" s="9">
        <v>4041.65</v>
      </c>
      <c r="J712" t="s">
        <v>16</v>
      </c>
      <c r="K712">
        <v>0.23</v>
      </c>
      <c r="L712" s="4" t="s">
        <v>26</v>
      </c>
      <c r="M712" s="4" t="s">
        <v>18</v>
      </c>
      <c r="N712" s="4" t="str">
        <f>IF(ISBLANK(Table14[[#This Row],[Sales_Rep]]),"Unknown",Table14[[#This Row],[Sales_Rep]])</f>
        <v>Eve</v>
      </c>
      <c r="O712" t="str">
        <f>PROPER(Table14[[#This Row],[Region]])</f>
        <v>South</v>
      </c>
      <c r="P712" s="9">
        <f>IF(ISBLANK(Table14[[#This Row],[Sales_Amount]]),MEDIAN(Table14[Sales_Amount]),Table14[[#This Row],[Sales_Amount]])</f>
        <v>112034.54</v>
      </c>
      <c r="Q712" s="11">
        <f>IF(ISBLANK(Table14[[#This Row],[Quantity_Sold]]),MEDIAN(Table14[Quantity_Sold]),Table14[[#This Row],[Quantity_Sold]])</f>
        <v>36</v>
      </c>
      <c r="R712" s="4" t="str">
        <f>TRIM(Table14[[#This Row],[Product_Category]])</f>
        <v>Electronics</v>
      </c>
      <c r="S712" s="4" t="str">
        <f>PROPER(Table14[[#This Row],[Customer_Type]])</f>
        <v>Returning</v>
      </c>
      <c r="T712" s="13">
        <f>IF(ISBLANK(Table14[[#This Row],[Discount]]),MEDIAN(Table14[Discount]),Table14[[#This Row],[Discount]])</f>
        <v>0.23</v>
      </c>
    </row>
    <row r="713" spans="1:20" x14ac:dyDescent="0.3">
      <c r="A713">
        <v>1185</v>
      </c>
      <c r="B713" s="1">
        <v>45364</v>
      </c>
      <c r="C713" t="s">
        <v>19</v>
      </c>
      <c r="D713" t="s">
        <v>27</v>
      </c>
      <c r="E713">
        <v>6846.23</v>
      </c>
      <c r="F713">
        <v>3</v>
      </c>
      <c r="G713" t="s">
        <v>15</v>
      </c>
      <c r="H713" s="9">
        <v>2363.48</v>
      </c>
      <c r="I713" s="9">
        <v>2749.49</v>
      </c>
      <c r="J713" t="s">
        <v>16</v>
      </c>
      <c r="K713">
        <v>0.17</v>
      </c>
      <c r="L713" s="4" t="s">
        <v>17</v>
      </c>
      <c r="M713" s="4" t="s">
        <v>18</v>
      </c>
      <c r="N713" s="4" t="str">
        <f>IF(ISBLANK(Table14[[#This Row],[Sales_Rep]]),"Unknown",Table14[[#This Row],[Sales_Rep]])</f>
        <v>Eve</v>
      </c>
      <c r="O713" t="str">
        <f>PROPER(Table14[[#This Row],[Region]])</f>
        <v>West</v>
      </c>
      <c r="P713" s="9">
        <f>IF(ISBLANK(Table14[[#This Row],[Sales_Amount]]),MEDIAN(Table14[Sales_Amount]),Table14[[#This Row],[Sales_Amount]])</f>
        <v>6846.23</v>
      </c>
      <c r="Q713" s="11">
        <f>IF(ISBLANK(Table14[[#This Row],[Quantity_Sold]]),MEDIAN(Table14[Quantity_Sold]),Table14[[#This Row],[Quantity_Sold]])</f>
        <v>3</v>
      </c>
      <c r="R713" s="4" t="str">
        <f>TRIM(Table14[[#This Row],[Product_Category]])</f>
        <v>Food</v>
      </c>
      <c r="S713" s="4" t="str">
        <f>PROPER(Table14[[#This Row],[Customer_Type]])</f>
        <v>Returning</v>
      </c>
      <c r="T713" s="13">
        <f>IF(ISBLANK(Table14[[#This Row],[Discount]]),MEDIAN(Table14[Discount]),Table14[[#This Row],[Discount]])</f>
        <v>0.17</v>
      </c>
    </row>
    <row r="714" spans="1:20" x14ac:dyDescent="0.3">
      <c r="A714">
        <v>1080</v>
      </c>
      <c r="B714" s="1">
        <v>45036</v>
      </c>
      <c r="C714" t="s">
        <v>29</v>
      </c>
      <c r="D714" t="s">
        <v>30</v>
      </c>
      <c r="E714">
        <v>46391.63</v>
      </c>
      <c r="F714">
        <v>38</v>
      </c>
      <c r="G714" t="s">
        <v>21</v>
      </c>
      <c r="H714" s="9">
        <v>868.81</v>
      </c>
      <c r="I714" s="9">
        <v>1258.5899999999999</v>
      </c>
      <c r="J714" t="s">
        <v>25</v>
      </c>
      <c r="K714">
        <v>0.03</v>
      </c>
      <c r="L714" s="4" t="s">
        <v>26</v>
      </c>
      <c r="M714" s="4" t="s">
        <v>18</v>
      </c>
      <c r="N714" s="4" t="str">
        <f>IF(ISBLANK(Table14[[#This Row],[Sales_Rep]]),"Unknown",Table14[[#This Row],[Sales_Rep]])</f>
        <v>Bob</v>
      </c>
      <c r="O714" t="str">
        <f>PROPER(Table14[[#This Row],[Region]])</f>
        <v>South</v>
      </c>
      <c r="P714" s="9">
        <f>IF(ISBLANK(Table14[[#This Row],[Sales_Amount]]),MEDIAN(Table14[Sales_Amount]),Table14[[#This Row],[Sales_Amount]])</f>
        <v>46391.63</v>
      </c>
      <c r="Q714" s="11">
        <f>IF(ISBLANK(Table14[[#This Row],[Quantity_Sold]]),MEDIAN(Table14[Quantity_Sold]),Table14[[#This Row],[Quantity_Sold]])</f>
        <v>38</v>
      </c>
      <c r="R714" s="4" t="str">
        <f>TRIM(Table14[[#This Row],[Product_Category]])</f>
        <v>Electronics</v>
      </c>
      <c r="S714" s="4" t="str">
        <f>PROPER(Table14[[#This Row],[Customer_Type]])</f>
        <v>New</v>
      </c>
      <c r="T714" s="13">
        <f>IF(ISBLANK(Table14[[#This Row],[Discount]]),MEDIAN(Table14[Discount]),Table14[[#This Row],[Discount]])</f>
        <v>0.03</v>
      </c>
    </row>
    <row r="715" spans="1:20" x14ac:dyDescent="0.3">
      <c r="A715">
        <v>1287</v>
      </c>
      <c r="B715" s="1">
        <v>45037</v>
      </c>
      <c r="C715" t="s">
        <v>23</v>
      </c>
      <c r="D715" t="s">
        <v>14</v>
      </c>
      <c r="E715">
        <v>199772.01</v>
      </c>
      <c r="F715">
        <v>48</v>
      </c>
      <c r="G715" t="s">
        <v>24</v>
      </c>
      <c r="H715" s="9">
        <v>4198.6400000000003</v>
      </c>
      <c r="I715" s="9">
        <v>5780.44</v>
      </c>
      <c r="J715" t="s">
        <v>16</v>
      </c>
      <c r="K715">
        <v>0.28000000000000003</v>
      </c>
      <c r="L715" s="4" t="s">
        <v>17</v>
      </c>
      <c r="M715" s="4" t="s">
        <v>22</v>
      </c>
      <c r="N715" s="4" t="str">
        <f>IF(ISBLANK(Table14[[#This Row],[Sales_Rep]]),"Unknown",Table14[[#This Row],[Sales_Rep]])</f>
        <v>Charlie</v>
      </c>
      <c r="O715" t="str">
        <f>PROPER(Table14[[#This Row],[Region]])</f>
        <v>East</v>
      </c>
      <c r="P715" s="9">
        <f>IF(ISBLANK(Table14[[#This Row],[Sales_Amount]]),MEDIAN(Table14[Sales_Amount]),Table14[[#This Row],[Sales_Amount]])</f>
        <v>199772.01</v>
      </c>
      <c r="Q715" s="11">
        <f>IF(ISBLANK(Table14[[#This Row],[Quantity_Sold]]),MEDIAN(Table14[Quantity_Sold]),Table14[[#This Row],[Quantity_Sold]])</f>
        <v>48</v>
      </c>
      <c r="R715" s="4" t="str">
        <f>TRIM(Table14[[#This Row],[Product_Category]])</f>
        <v>Clothing</v>
      </c>
      <c r="S715" s="4" t="str">
        <f>PROPER(Table14[[#This Row],[Customer_Type]])</f>
        <v>Returning</v>
      </c>
      <c r="T715" s="13">
        <f>IF(ISBLANK(Table14[[#This Row],[Discount]]),MEDIAN(Table14[Discount]),Table14[[#This Row],[Discount]])</f>
        <v>0.28000000000000003</v>
      </c>
    </row>
    <row r="716" spans="1:20" x14ac:dyDescent="0.3">
      <c r="A716">
        <v>1229</v>
      </c>
      <c r="B716" s="1">
        <v>45638</v>
      </c>
      <c r="C716" t="s">
        <v>23</v>
      </c>
      <c r="D716" t="s">
        <v>14</v>
      </c>
      <c r="E716">
        <v>54089.16</v>
      </c>
      <c r="F716">
        <v>44</v>
      </c>
      <c r="G716" t="s">
        <v>28</v>
      </c>
      <c r="H716" s="9">
        <v>1287.77</v>
      </c>
      <c r="I716" s="9">
        <v>1707.36</v>
      </c>
      <c r="J716" t="s">
        <v>16</v>
      </c>
      <c r="K716">
        <v>0.28000000000000003</v>
      </c>
      <c r="L716" s="4" t="s">
        <v>17</v>
      </c>
      <c r="M716" s="4" t="s">
        <v>18</v>
      </c>
      <c r="N716" s="4" t="str">
        <f>IF(ISBLANK(Table14[[#This Row],[Sales_Rep]]),"Unknown",Table14[[#This Row],[Sales_Rep]])</f>
        <v>Charlie</v>
      </c>
      <c r="O716" t="str">
        <f>PROPER(Table14[[#This Row],[Region]])</f>
        <v>East</v>
      </c>
      <c r="P716" s="9">
        <f>IF(ISBLANK(Table14[[#This Row],[Sales_Amount]]),MEDIAN(Table14[Sales_Amount]),Table14[[#This Row],[Sales_Amount]])</f>
        <v>54089.16</v>
      </c>
      <c r="Q716" s="11">
        <f>IF(ISBLANK(Table14[[#This Row],[Quantity_Sold]]),MEDIAN(Table14[Quantity_Sold]),Table14[[#This Row],[Quantity_Sold]])</f>
        <v>44</v>
      </c>
      <c r="R716" s="4" t="str">
        <f>TRIM(Table14[[#This Row],[Product_Category]])</f>
        <v>Furniture</v>
      </c>
      <c r="S716" s="4" t="str">
        <f>PROPER(Table14[[#This Row],[Customer_Type]])</f>
        <v>Returning</v>
      </c>
      <c r="T716" s="13">
        <f>IF(ISBLANK(Table14[[#This Row],[Discount]]),MEDIAN(Table14[Discount]),Table14[[#This Row],[Discount]])</f>
        <v>0.28000000000000003</v>
      </c>
    </row>
    <row r="717" spans="1:20" x14ac:dyDescent="0.3">
      <c r="A717">
        <v>1196</v>
      </c>
      <c r="B717" s="1">
        <v>45454</v>
      </c>
      <c r="C717" t="s">
        <v>13</v>
      </c>
      <c r="D717" t="s">
        <v>30</v>
      </c>
      <c r="E717">
        <v>83708.509999999995</v>
      </c>
      <c r="F717">
        <v>29</v>
      </c>
      <c r="G717" t="s">
        <v>24</v>
      </c>
      <c r="H717" s="9">
        <v>2956.85</v>
      </c>
      <c r="I717" s="9">
        <v>3436.31</v>
      </c>
      <c r="J717" t="s">
        <v>16</v>
      </c>
      <c r="K717">
        <v>0.16</v>
      </c>
      <c r="L717" s="4" t="s">
        <v>17</v>
      </c>
      <c r="M717" s="4" t="s">
        <v>18</v>
      </c>
      <c r="N717" s="4" t="str">
        <f>IF(ISBLANK(Table14[[#This Row],[Sales_Rep]]),"Unknown",Table14[[#This Row],[Sales_Rep]])</f>
        <v>David</v>
      </c>
      <c r="O717" t="str">
        <f>PROPER(Table14[[#This Row],[Region]])</f>
        <v>South</v>
      </c>
      <c r="P717" s="9">
        <f>IF(ISBLANK(Table14[[#This Row],[Sales_Amount]]),MEDIAN(Table14[Sales_Amount]),Table14[[#This Row],[Sales_Amount]])</f>
        <v>83708.509999999995</v>
      </c>
      <c r="Q717" s="11">
        <f>IF(ISBLANK(Table14[[#This Row],[Quantity_Sold]]),MEDIAN(Table14[Quantity_Sold]),Table14[[#This Row],[Quantity_Sold]])</f>
        <v>29</v>
      </c>
      <c r="R717" s="4" t="str">
        <f>TRIM(Table14[[#This Row],[Product_Category]])</f>
        <v>Clothing</v>
      </c>
      <c r="S717" s="4" t="str">
        <f>PROPER(Table14[[#This Row],[Customer_Type]])</f>
        <v>Returning</v>
      </c>
      <c r="T717" s="13">
        <f>IF(ISBLANK(Table14[[#This Row],[Discount]]),MEDIAN(Table14[Discount]),Table14[[#This Row],[Discount]])</f>
        <v>0.16</v>
      </c>
    </row>
    <row r="718" spans="1:20" x14ac:dyDescent="0.3">
      <c r="A718">
        <v>1158</v>
      </c>
      <c r="B718" s="1">
        <v>45144</v>
      </c>
      <c r="C718" t="s">
        <v>29</v>
      </c>
      <c r="D718" t="s">
        <v>20</v>
      </c>
      <c r="E718">
        <v>18001.080000000002</v>
      </c>
      <c r="F718">
        <v>5</v>
      </c>
      <c r="G718" t="s">
        <v>15</v>
      </c>
      <c r="H718" s="9">
        <v>3452.59</v>
      </c>
      <c r="I718" s="9">
        <v>4000.24</v>
      </c>
      <c r="J718" t="s">
        <v>16</v>
      </c>
      <c r="K718">
        <v>0.1</v>
      </c>
      <c r="L718" s="4" t="s">
        <v>26</v>
      </c>
      <c r="M718" s="4" t="s">
        <v>18</v>
      </c>
      <c r="N718" s="4" t="str">
        <f>IF(ISBLANK(Table14[[#This Row],[Sales_Rep]]),"Unknown",Table14[[#This Row],[Sales_Rep]])</f>
        <v>Bob</v>
      </c>
      <c r="O718" t="str">
        <f>PROPER(Table14[[#This Row],[Region]])</f>
        <v>North</v>
      </c>
      <c r="P718" s="9">
        <f>IF(ISBLANK(Table14[[#This Row],[Sales_Amount]]),MEDIAN(Table14[Sales_Amount]),Table14[[#This Row],[Sales_Amount]])</f>
        <v>18001.080000000002</v>
      </c>
      <c r="Q718" s="11">
        <f>IF(ISBLANK(Table14[[#This Row],[Quantity_Sold]]),MEDIAN(Table14[Quantity_Sold]),Table14[[#This Row],[Quantity_Sold]])</f>
        <v>5</v>
      </c>
      <c r="R718" s="4" t="str">
        <f>TRIM(Table14[[#This Row],[Product_Category]])</f>
        <v>Food</v>
      </c>
      <c r="S718" s="4" t="str">
        <f>PROPER(Table14[[#This Row],[Customer_Type]])</f>
        <v>Returning</v>
      </c>
      <c r="T718" s="13">
        <f>IF(ISBLANK(Table14[[#This Row],[Discount]]),MEDIAN(Table14[Discount]),Table14[[#This Row],[Discount]])</f>
        <v>0.1</v>
      </c>
    </row>
    <row r="719" spans="1:20" x14ac:dyDescent="0.3">
      <c r="A719">
        <v>1407</v>
      </c>
      <c r="B719" s="1">
        <v>45650</v>
      </c>
      <c r="C719" t="s">
        <v>29</v>
      </c>
      <c r="D719" t="s">
        <v>20</v>
      </c>
      <c r="E719">
        <v>68290</v>
      </c>
      <c r="F719">
        <v>18</v>
      </c>
      <c r="G719" t="s">
        <v>24</v>
      </c>
      <c r="H719" s="9">
        <v>3610.45</v>
      </c>
      <c r="I719" s="9">
        <v>4863.96</v>
      </c>
      <c r="J719" t="s">
        <v>25</v>
      </c>
      <c r="K719">
        <v>0.22</v>
      </c>
      <c r="L719" s="4" t="s">
        <v>17</v>
      </c>
      <c r="M719" s="4" t="s">
        <v>22</v>
      </c>
      <c r="N719" s="4" t="str">
        <f>IF(ISBLANK(Table14[[#This Row],[Sales_Rep]]),"Unknown",Table14[[#This Row],[Sales_Rep]])</f>
        <v>Bob</v>
      </c>
      <c r="O719" t="str">
        <f>PROPER(Table14[[#This Row],[Region]])</f>
        <v>North</v>
      </c>
      <c r="P719" s="9">
        <f>IF(ISBLANK(Table14[[#This Row],[Sales_Amount]]),MEDIAN(Table14[Sales_Amount]),Table14[[#This Row],[Sales_Amount]])</f>
        <v>68290</v>
      </c>
      <c r="Q719" s="11">
        <f>IF(ISBLANK(Table14[[#This Row],[Quantity_Sold]]),MEDIAN(Table14[Quantity_Sold]),Table14[[#This Row],[Quantity_Sold]])</f>
        <v>18</v>
      </c>
      <c r="R719" s="4" t="str">
        <f>TRIM(Table14[[#This Row],[Product_Category]])</f>
        <v>Clothing</v>
      </c>
      <c r="S719" s="4" t="str">
        <f>PROPER(Table14[[#This Row],[Customer_Type]])</f>
        <v>New</v>
      </c>
      <c r="T719" s="13">
        <f>IF(ISBLANK(Table14[[#This Row],[Discount]]),MEDIAN(Table14[Discount]),Table14[[#This Row],[Discount]])</f>
        <v>0.22</v>
      </c>
    </row>
    <row r="720" spans="1:20" x14ac:dyDescent="0.3">
      <c r="A720">
        <v>1095</v>
      </c>
      <c r="B720" s="1">
        <v>45492</v>
      </c>
      <c r="C720" t="s">
        <v>29</v>
      </c>
      <c r="D720" t="s">
        <v>27</v>
      </c>
      <c r="E720">
        <v>25734.62</v>
      </c>
      <c r="F720">
        <v>39</v>
      </c>
      <c r="G720" t="s">
        <v>15</v>
      </c>
      <c r="H720" s="9">
        <v>793.18</v>
      </c>
      <c r="I720" s="9">
        <v>942.66</v>
      </c>
      <c r="J720" t="s">
        <v>25</v>
      </c>
      <c r="K720">
        <v>0.3</v>
      </c>
      <c r="L720" s="4" t="s">
        <v>26</v>
      </c>
      <c r="M720" s="4" t="s">
        <v>18</v>
      </c>
      <c r="N720" s="4" t="str">
        <f>IF(ISBLANK(Table14[[#This Row],[Sales_Rep]]),"Unknown",Table14[[#This Row],[Sales_Rep]])</f>
        <v>Bob</v>
      </c>
      <c r="O720" t="str">
        <f>PROPER(Table14[[#This Row],[Region]])</f>
        <v>West</v>
      </c>
      <c r="P720" s="9">
        <f>IF(ISBLANK(Table14[[#This Row],[Sales_Amount]]),MEDIAN(Table14[Sales_Amount]),Table14[[#This Row],[Sales_Amount]])</f>
        <v>25734.62</v>
      </c>
      <c r="Q720" s="11">
        <f>IF(ISBLANK(Table14[[#This Row],[Quantity_Sold]]),MEDIAN(Table14[Quantity_Sold]),Table14[[#This Row],[Quantity_Sold]])</f>
        <v>39</v>
      </c>
      <c r="R720" s="4" t="str">
        <f>TRIM(Table14[[#This Row],[Product_Category]])</f>
        <v>Food</v>
      </c>
      <c r="S720" s="4" t="str">
        <f>PROPER(Table14[[#This Row],[Customer_Type]])</f>
        <v>New</v>
      </c>
      <c r="T720" s="13">
        <f>IF(ISBLANK(Table14[[#This Row],[Discount]]),MEDIAN(Table14[Discount]),Table14[[#This Row],[Discount]])</f>
        <v>0.3</v>
      </c>
    </row>
    <row r="721" spans="1:20" x14ac:dyDescent="0.3">
      <c r="A721">
        <v>1348</v>
      </c>
      <c r="B721" s="1">
        <v>45611</v>
      </c>
      <c r="C721" t="s">
        <v>29</v>
      </c>
      <c r="D721" t="s">
        <v>27</v>
      </c>
      <c r="E721">
        <v>6793.85</v>
      </c>
      <c r="F721">
        <v>14</v>
      </c>
      <c r="G721" t="s">
        <v>15</v>
      </c>
      <c r="H721" s="9">
        <v>629.48</v>
      </c>
      <c r="I721" s="9">
        <v>693.25</v>
      </c>
      <c r="J721" t="s">
        <v>16</v>
      </c>
      <c r="K721">
        <v>0.3</v>
      </c>
      <c r="L721" s="4" t="s">
        <v>17</v>
      </c>
      <c r="M721" s="4" t="s">
        <v>22</v>
      </c>
      <c r="N721" s="4" t="str">
        <f>IF(ISBLANK(Table14[[#This Row],[Sales_Rep]]),"Unknown",Table14[[#This Row],[Sales_Rep]])</f>
        <v>Bob</v>
      </c>
      <c r="O721" t="str">
        <f>PROPER(Table14[[#This Row],[Region]])</f>
        <v>West</v>
      </c>
      <c r="P721" s="9">
        <f>IF(ISBLANK(Table14[[#This Row],[Sales_Amount]]),MEDIAN(Table14[Sales_Amount]),Table14[[#This Row],[Sales_Amount]])</f>
        <v>6793.85</v>
      </c>
      <c r="Q721" s="11">
        <f>IF(ISBLANK(Table14[[#This Row],[Quantity_Sold]]),MEDIAN(Table14[Quantity_Sold]),Table14[[#This Row],[Quantity_Sold]])</f>
        <v>14</v>
      </c>
      <c r="R721" s="4" t="str">
        <f>TRIM(Table14[[#This Row],[Product_Category]])</f>
        <v>Food</v>
      </c>
      <c r="S721" s="4" t="str">
        <f>PROPER(Table14[[#This Row],[Customer_Type]])</f>
        <v>Returning</v>
      </c>
      <c r="T721" s="13">
        <f>IF(ISBLANK(Table14[[#This Row],[Discount]]),MEDIAN(Table14[Discount]),Table14[[#This Row],[Discount]])</f>
        <v>0.3</v>
      </c>
    </row>
    <row r="722" spans="1:20" x14ac:dyDescent="0.3">
      <c r="A722">
        <v>1175</v>
      </c>
      <c r="B722" s="1">
        <v>45186</v>
      </c>
      <c r="C722" t="s">
        <v>23</v>
      </c>
      <c r="D722" t="s">
        <v>30</v>
      </c>
      <c r="E722">
        <v>28130.17</v>
      </c>
      <c r="F722">
        <v>17</v>
      </c>
      <c r="G722" t="s">
        <v>21</v>
      </c>
      <c r="H722" s="9">
        <v>1891.62</v>
      </c>
      <c r="I722" s="9">
        <v>2363.88</v>
      </c>
      <c r="J722" t="s">
        <v>16</v>
      </c>
      <c r="K722">
        <v>0.3</v>
      </c>
      <c r="L722" s="4" t="s">
        <v>17</v>
      </c>
      <c r="M722" s="4" t="s">
        <v>18</v>
      </c>
      <c r="N722" s="4" t="str">
        <f>IF(ISBLANK(Table14[[#This Row],[Sales_Rep]]),"Unknown",Table14[[#This Row],[Sales_Rep]])</f>
        <v>Charlie</v>
      </c>
      <c r="O722" t="str">
        <f>PROPER(Table14[[#This Row],[Region]])</f>
        <v>South</v>
      </c>
      <c r="P722" s="9">
        <f>IF(ISBLANK(Table14[[#This Row],[Sales_Amount]]),MEDIAN(Table14[Sales_Amount]),Table14[[#This Row],[Sales_Amount]])</f>
        <v>28130.17</v>
      </c>
      <c r="Q722" s="11">
        <f>IF(ISBLANK(Table14[[#This Row],[Quantity_Sold]]),MEDIAN(Table14[Quantity_Sold]),Table14[[#This Row],[Quantity_Sold]])</f>
        <v>17</v>
      </c>
      <c r="R722" s="4" t="str">
        <f>TRIM(Table14[[#This Row],[Product_Category]])</f>
        <v>Electronics</v>
      </c>
      <c r="S722" s="4" t="str">
        <f>PROPER(Table14[[#This Row],[Customer_Type]])</f>
        <v>Returning</v>
      </c>
      <c r="T722" s="13">
        <f>IF(ISBLANK(Table14[[#This Row],[Discount]]),MEDIAN(Table14[Discount]),Table14[[#This Row],[Discount]])</f>
        <v>0.3</v>
      </c>
    </row>
    <row r="723" spans="1:20" x14ac:dyDescent="0.3">
      <c r="A723">
        <v>1377</v>
      </c>
      <c r="B723" s="1">
        <v>45087</v>
      </c>
      <c r="C723" t="s">
        <v>23</v>
      </c>
      <c r="D723" t="s">
        <v>27</v>
      </c>
      <c r="E723">
        <v>13630.32</v>
      </c>
      <c r="F723">
        <v>22</v>
      </c>
      <c r="G723" t="s">
        <v>21</v>
      </c>
      <c r="H723" s="9">
        <v>560.6</v>
      </c>
      <c r="I723" s="9">
        <v>826.08</v>
      </c>
      <c r="J723" t="s">
        <v>16</v>
      </c>
      <c r="K723">
        <v>0.25</v>
      </c>
      <c r="L723" s="4" t="s">
        <v>17</v>
      </c>
      <c r="M723" s="4" t="s">
        <v>22</v>
      </c>
      <c r="N723" s="4" t="str">
        <f>IF(ISBLANK(Table14[[#This Row],[Sales_Rep]]),"Unknown",Table14[[#This Row],[Sales_Rep]])</f>
        <v>Charlie</v>
      </c>
      <c r="O723" t="str">
        <f>PROPER(Table14[[#This Row],[Region]])</f>
        <v>West</v>
      </c>
      <c r="P723" s="9">
        <f>IF(ISBLANK(Table14[[#This Row],[Sales_Amount]]),MEDIAN(Table14[Sales_Amount]),Table14[[#This Row],[Sales_Amount]])</f>
        <v>13630.32</v>
      </c>
      <c r="Q723" s="11">
        <f>IF(ISBLANK(Table14[[#This Row],[Quantity_Sold]]),MEDIAN(Table14[Quantity_Sold]),Table14[[#This Row],[Quantity_Sold]])</f>
        <v>22</v>
      </c>
      <c r="R723" s="4" t="str">
        <f>TRIM(Table14[[#This Row],[Product_Category]])</f>
        <v>Electronics</v>
      </c>
      <c r="S723" s="4" t="str">
        <f>PROPER(Table14[[#This Row],[Customer_Type]])</f>
        <v>Returning</v>
      </c>
      <c r="T723" s="13">
        <f>IF(ISBLANK(Table14[[#This Row],[Discount]]),MEDIAN(Table14[Discount]),Table14[[#This Row],[Discount]])</f>
        <v>0.25</v>
      </c>
    </row>
    <row r="724" spans="1:20" x14ac:dyDescent="0.3">
      <c r="A724">
        <v>1210</v>
      </c>
      <c r="B724" s="1">
        <v>45493</v>
      </c>
      <c r="C724" t="s">
        <v>29</v>
      </c>
      <c r="D724" t="s">
        <v>20</v>
      </c>
      <c r="E724">
        <v>6911.49</v>
      </c>
      <c r="F724">
        <v>3</v>
      </c>
      <c r="G724" t="s">
        <v>21</v>
      </c>
      <c r="H724" s="9">
        <v>1817.88</v>
      </c>
      <c r="I724" s="9">
        <v>2617.9899999999998</v>
      </c>
      <c r="J724" t="s">
        <v>25</v>
      </c>
      <c r="K724">
        <v>0.12</v>
      </c>
      <c r="L724" s="4" t="s">
        <v>31</v>
      </c>
      <c r="M724" s="4" t="s">
        <v>22</v>
      </c>
      <c r="N724" s="4" t="str">
        <f>IF(ISBLANK(Table14[[#This Row],[Sales_Rep]]),"Unknown",Table14[[#This Row],[Sales_Rep]])</f>
        <v>Bob</v>
      </c>
      <c r="O724" t="str">
        <f>PROPER(Table14[[#This Row],[Region]])</f>
        <v>North</v>
      </c>
      <c r="P724" s="9">
        <f>IF(ISBLANK(Table14[[#This Row],[Sales_Amount]]),MEDIAN(Table14[Sales_Amount]),Table14[[#This Row],[Sales_Amount]])</f>
        <v>6911.49</v>
      </c>
      <c r="Q724" s="11">
        <f>IF(ISBLANK(Table14[[#This Row],[Quantity_Sold]]),MEDIAN(Table14[Quantity_Sold]),Table14[[#This Row],[Quantity_Sold]])</f>
        <v>3</v>
      </c>
      <c r="R724" s="4" t="str">
        <f>TRIM(Table14[[#This Row],[Product_Category]])</f>
        <v>Electronics</v>
      </c>
      <c r="S724" s="4" t="str">
        <f>PROPER(Table14[[#This Row],[Customer_Type]])</f>
        <v>New</v>
      </c>
      <c r="T724" s="13">
        <f>IF(ISBLANK(Table14[[#This Row],[Discount]]),MEDIAN(Table14[Discount]),Table14[[#This Row],[Discount]])</f>
        <v>0.12</v>
      </c>
    </row>
    <row r="725" spans="1:20" x14ac:dyDescent="0.3">
      <c r="A725">
        <v>1082</v>
      </c>
      <c r="B725" s="1">
        <v>45521</v>
      </c>
      <c r="C725" t="s">
        <v>13</v>
      </c>
      <c r="D725" t="s">
        <v>27</v>
      </c>
      <c r="E725">
        <v>40442.54</v>
      </c>
      <c r="F725">
        <v>42</v>
      </c>
      <c r="G725" t="s">
        <v>28</v>
      </c>
      <c r="H725" s="9">
        <v>959.48</v>
      </c>
      <c r="I725" s="9">
        <v>1301.24</v>
      </c>
      <c r="J725" t="s">
        <v>25</v>
      </c>
      <c r="K725">
        <v>0.26</v>
      </c>
      <c r="L725" s="4" t="s">
        <v>26</v>
      </c>
      <c r="M725" s="4" t="s">
        <v>22</v>
      </c>
      <c r="N725" s="4" t="str">
        <f>IF(ISBLANK(Table14[[#This Row],[Sales_Rep]]),"Unknown",Table14[[#This Row],[Sales_Rep]])</f>
        <v>David</v>
      </c>
      <c r="O725" t="str">
        <f>PROPER(Table14[[#This Row],[Region]])</f>
        <v>West</v>
      </c>
      <c r="P725" s="9">
        <f>IF(ISBLANK(Table14[[#This Row],[Sales_Amount]]),MEDIAN(Table14[Sales_Amount]),Table14[[#This Row],[Sales_Amount]])</f>
        <v>40442.54</v>
      </c>
      <c r="Q725" s="11">
        <f>IF(ISBLANK(Table14[[#This Row],[Quantity_Sold]]),MEDIAN(Table14[Quantity_Sold]),Table14[[#This Row],[Quantity_Sold]])</f>
        <v>42</v>
      </c>
      <c r="R725" s="4" t="str">
        <f>TRIM(Table14[[#This Row],[Product_Category]])</f>
        <v>Furniture</v>
      </c>
      <c r="S725" s="4" t="str">
        <f>PROPER(Table14[[#This Row],[Customer_Type]])</f>
        <v>New</v>
      </c>
      <c r="T725" s="13">
        <f>IF(ISBLANK(Table14[[#This Row],[Discount]]),MEDIAN(Table14[Discount]),Table14[[#This Row],[Discount]])</f>
        <v>0.26</v>
      </c>
    </row>
    <row r="726" spans="1:20" x14ac:dyDescent="0.3">
      <c r="A726">
        <v>1078</v>
      </c>
      <c r="B726" s="1">
        <v>45000</v>
      </c>
      <c r="C726" t="s">
        <v>32</v>
      </c>
      <c r="D726" t="s">
        <v>14</v>
      </c>
      <c r="E726">
        <v>166626.04999999999</v>
      </c>
      <c r="F726">
        <v>41</v>
      </c>
      <c r="G726" t="s">
        <v>15</v>
      </c>
      <c r="H726" s="9">
        <v>3169.65</v>
      </c>
      <c r="I726" s="9">
        <v>4064.05</v>
      </c>
      <c r="J726" t="s">
        <v>25</v>
      </c>
      <c r="K726">
        <v>0</v>
      </c>
      <c r="L726" s="4" t="s">
        <v>17</v>
      </c>
      <c r="M726" s="4" t="s">
        <v>18</v>
      </c>
      <c r="N726" s="4" t="str">
        <f>IF(ISBLANK(Table14[[#This Row],[Sales_Rep]]),"Unknown",Table14[[#This Row],[Sales_Rep]])</f>
        <v>Alice</v>
      </c>
      <c r="O726" t="str">
        <f>PROPER(Table14[[#This Row],[Region]])</f>
        <v>East</v>
      </c>
      <c r="P726" s="9">
        <f>IF(ISBLANK(Table14[[#This Row],[Sales_Amount]]),MEDIAN(Table14[Sales_Amount]),Table14[[#This Row],[Sales_Amount]])</f>
        <v>166626.04999999999</v>
      </c>
      <c r="Q726" s="11">
        <f>IF(ISBLANK(Table14[[#This Row],[Quantity_Sold]]),MEDIAN(Table14[Quantity_Sold]),Table14[[#This Row],[Quantity_Sold]])</f>
        <v>41</v>
      </c>
      <c r="R726" s="4" t="str">
        <f>TRIM(Table14[[#This Row],[Product_Category]])</f>
        <v>Food</v>
      </c>
      <c r="S726" s="4" t="str">
        <f>PROPER(Table14[[#This Row],[Customer_Type]])</f>
        <v>New</v>
      </c>
      <c r="T726" s="13">
        <f>IF(ISBLANK(Table14[[#This Row],[Discount]]),MEDIAN(Table14[Discount]),Table14[[#This Row],[Discount]])</f>
        <v>0</v>
      </c>
    </row>
    <row r="727" spans="1:20" x14ac:dyDescent="0.3">
      <c r="A727">
        <v>1272</v>
      </c>
      <c r="B727" s="1">
        <v>45537</v>
      </c>
      <c r="C727" t="s">
        <v>32</v>
      </c>
      <c r="D727" t="s">
        <v>14</v>
      </c>
      <c r="E727">
        <v>116857.74</v>
      </c>
      <c r="F727">
        <v>41</v>
      </c>
      <c r="G727" t="s">
        <v>24</v>
      </c>
      <c r="H727" s="9">
        <v>2319.65</v>
      </c>
      <c r="I727" s="9">
        <v>3475.84</v>
      </c>
      <c r="J727" t="s">
        <v>16</v>
      </c>
      <c r="K727">
        <v>0.18</v>
      </c>
      <c r="L727" s="4" t="s">
        <v>26</v>
      </c>
      <c r="M727" s="4" t="s">
        <v>18</v>
      </c>
      <c r="N727" s="4" t="str">
        <f>IF(ISBLANK(Table14[[#This Row],[Sales_Rep]]),"Unknown",Table14[[#This Row],[Sales_Rep]])</f>
        <v>Alice</v>
      </c>
      <c r="O727" t="str">
        <f>PROPER(Table14[[#This Row],[Region]])</f>
        <v>East</v>
      </c>
      <c r="P727" s="9">
        <f>IF(ISBLANK(Table14[[#This Row],[Sales_Amount]]),MEDIAN(Table14[Sales_Amount]),Table14[[#This Row],[Sales_Amount]])</f>
        <v>116857.74</v>
      </c>
      <c r="Q727" s="11">
        <f>IF(ISBLANK(Table14[[#This Row],[Quantity_Sold]]),MEDIAN(Table14[Quantity_Sold]),Table14[[#This Row],[Quantity_Sold]])</f>
        <v>41</v>
      </c>
      <c r="R727" s="4" t="str">
        <f>TRIM(Table14[[#This Row],[Product_Category]])</f>
        <v>Clothing</v>
      </c>
      <c r="S727" s="4" t="str">
        <f>PROPER(Table14[[#This Row],[Customer_Type]])</f>
        <v>Returning</v>
      </c>
      <c r="T727" s="13">
        <f>IF(ISBLANK(Table14[[#This Row],[Discount]]),MEDIAN(Table14[Discount]),Table14[[#This Row],[Discount]])</f>
        <v>0.18</v>
      </c>
    </row>
    <row r="728" spans="1:20" x14ac:dyDescent="0.3">
      <c r="A728">
        <v>1434</v>
      </c>
      <c r="B728" s="1">
        <v>44986</v>
      </c>
      <c r="C728" t="s">
        <v>13</v>
      </c>
      <c r="D728" t="s">
        <v>14</v>
      </c>
      <c r="E728">
        <v>13356.96</v>
      </c>
      <c r="F728">
        <v>9</v>
      </c>
      <c r="G728" t="s">
        <v>28</v>
      </c>
      <c r="H728" s="9">
        <v>1351.94</v>
      </c>
      <c r="I728" s="9">
        <v>1788.08</v>
      </c>
      <c r="J728" t="s">
        <v>16</v>
      </c>
      <c r="K728">
        <v>0.17</v>
      </c>
      <c r="L728" s="4" t="s">
        <v>31</v>
      </c>
      <c r="M728" s="4" t="s">
        <v>22</v>
      </c>
      <c r="N728" s="4" t="str">
        <f>IF(ISBLANK(Table14[[#This Row],[Sales_Rep]]),"Unknown",Table14[[#This Row],[Sales_Rep]])</f>
        <v>David</v>
      </c>
      <c r="O728" t="str">
        <f>PROPER(Table14[[#This Row],[Region]])</f>
        <v>East</v>
      </c>
      <c r="P728" s="9">
        <f>IF(ISBLANK(Table14[[#This Row],[Sales_Amount]]),MEDIAN(Table14[Sales_Amount]),Table14[[#This Row],[Sales_Amount]])</f>
        <v>13356.96</v>
      </c>
      <c r="Q728" s="11">
        <f>IF(ISBLANK(Table14[[#This Row],[Quantity_Sold]]),MEDIAN(Table14[Quantity_Sold]),Table14[[#This Row],[Quantity_Sold]])</f>
        <v>9</v>
      </c>
      <c r="R728" s="4" t="str">
        <f>TRIM(Table14[[#This Row],[Product_Category]])</f>
        <v>Furniture</v>
      </c>
      <c r="S728" s="4" t="str">
        <f>PROPER(Table14[[#This Row],[Customer_Type]])</f>
        <v>Returning</v>
      </c>
      <c r="T728" s="13">
        <f>IF(ISBLANK(Table14[[#This Row],[Discount]]),MEDIAN(Table14[Discount]),Table14[[#This Row],[Discount]])</f>
        <v>0.17</v>
      </c>
    </row>
    <row r="729" spans="1:20" x14ac:dyDescent="0.3">
      <c r="A729">
        <v>1128</v>
      </c>
      <c r="B729" s="1">
        <v>45030</v>
      </c>
      <c r="C729" t="s">
        <v>29</v>
      </c>
      <c r="D729" t="s">
        <v>20</v>
      </c>
      <c r="E729">
        <v>15421.96</v>
      </c>
      <c r="F729">
        <v>16</v>
      </c>
      <c r="G729" t="s">
        <v>24</v>
      </c>
      <c r="H729" s="9">
        <v>876.5</v>
      </c>
      <c r="I729" s="9">
        <v>1095.31</v>
      </c>
      <c r="J729" t="s">
        <v>25</v>
      </c>
      <c r="K729">
        <v>0.12</v>
      </c>
      <c r="L729" s="4" t="s">
        <v>17</v>
      </c>
      <c r="M729" s="4" t="s">
        <v>18</v>
      </c>
      <c r="N729" s="4" t="str">
        <f>IF(ISBLANK(Table14[[#This Row],[Sales_Rep]]),"Unknown",Table14[[#This Row],[Sales_Rep]])</f>
        <v>Bob</v>
      </c>
      <c r="O729" t="str">
        <f>PROPER(Table14[[#This Row],[Region]])</f>
        <v>North</v>
      </c>
      <c r="P729" s="9">
        <f>IF(ISBLANK(Table14[[#This Row],[Sales_Amount]]),MEDIAN(Table14[Sales_Amount]),Table14[[#This Row],[Sales_Amount]])</f>
        <v>15421.96</v>
      </c>
      <c r="Q729" s="11">
        <f>IF(ISBLANK(Table14[[#This Row],[Quantity_Sold]]),MEDIAN(Table14[Quantity_Sold]),Table14[[#This Row],[Quantity_Sold]])</f>
        <v>16</v>
      </c>
      <c r="R729" s="4" t="str">
        <f>TRIM(Table14[[#This Row],[Product_Category]])</f>
        <v>Clothing</v>
      </c>
      <c r="S729" s="4" t="str">
        <f>PROPER(Table14[[#This Row],[Customer_Type]])</f>
        <v>New</v>
      </c>
      <c r="T729" s="13">
        <f>IF(ISBLANK(Table14[[#This Row],[Discount]]),MEDIAN(Table14[Discount]),Table14[[#This Row],[Discount]])</f>
        <v>0.12</v>
      </c>
    </row>
    <row r="730" spans="1:20" x14ac:dyDescent="0.3">
      <c r="A730">
        <v>1395</v>
      </c>
      <c r="B730" s="1">
        <v>45193</v>
      </c>
      <c r="C730" t="s">
        <v>23</v>
      </c>
      <c r="D730" t="s">
        <v>20</v>
      </c>
      <c r="E730">
        <v>3520.61</v>
      </c>
      <c r="F730">
        <v>31</v>
      </c>
      <c r="G730" t="s">
        <v>28</v>
      </c>
      <c r="H730" s="9">
        <v>125.15</v>
      </c>
      <c r="I730" s="9">
        <v>162.24</v>
      </c>
      <c r="J730" t="s">
        <v>16</v>
      </c>
      <c r="K730">
        <v>0.3</v>
      </c>
      <c r="L730" s="4" t="s">
        <v>17</v>
      </c>
      <c r="M730" s="4" t="s">
        <v>22</v>
      </c>
      <c r="N730" s="4" t="str">
        <f>IF(ISBLANK(Table14[[#This Row],[Sales_Rep]]),"Unknown",Table14[[#This Row],[Sales_Rep]])</f>
        <v>Charlie</v>
      </c>
      <c r="O730" t="str">
        <f>PROPER(Table14[[#This Row],[Region]])</f>
        <v>North</v>
      </c>
      <c r="P730" s="9">
        <f>IF(ISBLANK(Table14[[#This Row],[Sales_Amount]]),MEDIAN(Table14[Sales_Amount]),Table14[[#This Row],[Sales_Amount]])</f>
        <v>3520.61</v>
      </c>
      <c r="Q730" s="11">
        <f>IF(ISBLANK(Table14[[#This Row],[Quantity_Sold]]),MEDIAN(Table14[Quantity_Sold]),Table14[[#This Row],[Quantity_Sold]])</f>
        <v>31</v>
      </c>
      <c r="R730" s="4" t="str">
        <f>TRIM(Table14[[#This Row],[Product_Category]])</f>
        <v>Furniture</v>
      </c>
      <c r="S730" s="4" t="str">
        <f>PROPER(Table14[[#This Row],[Customer_Type]])</f>
        <v>Returning</v>
      </c>
      <c r="T730" s="13">
        <f>IF(ISBLANK(Table14[[#This Row],[Discount]]),MEDIAN(Table14[Discount]),Table14[[#This Row],[Discount]])</f>
        <v>0.3</v>
      </c>
    </row>
    <row r="731" spans="1:20" x14ac:dyDescent="0.3">
      <c r="A731">
        <v>1028</v>
      </c>
      <c r="B731" s="1">
        <v>45347</v>
      </c>
      <c r="C731" t="s">
        <v>32</v>
      </c>
      <c r="D731" t="s">
        <v>20</v>
      </c>
      <c r="E731">
        <v>99908.78</v>
      </c>
      <c r="F731">
        <v>50</v>
      </c>
      <c r="G731" t="s">
        <v>28</v>
      </c>
      <c r="H731" s="9">
        <v>1606.31</v>
      </c>
      <c r="I731" s="9">
        <v>2323.46</v>
      </c>
      <c r="J731" t="s">
        <v>25</v>
      </c>
      <c r="K731">
        <v>0.14000000000000001</v>
      </c>
      <c r="L731" s="4" t="s">
        <v>26</v>
      </c>
      <c r="M731" s="4" t="s">
        <v>22</v>
      </c>
      <c r="N731" s="4" t="str">
        <f>IF(ISBLANK(Table14[[#This Row],[Sales_Rep]]),"Unknown",Table14[[#This Row],[Sales_Rep]])</f>
        <v>Alice</v>
      </c>
      <c r="O731" t="str">
        <f>PROPER(Table14[[#This Row],[Region]])</f>
        <v>North</v>
      </c>
      <c r="P731" s="9">
        <f>IF(ISBLANK(Table14[[#This Row],[Sales_Amount]]),MEDIAN(Table14[Sales_Amount]),Table14[[#This Row],[Sales_Amount]])</f>
        <v>99908.78</v>
      </c>
      <c r="Q731" s="11">
        <f>IF(ISBLANK(Table14[[#This Row],[Quantity_Sold]]),MEDIAN(Table14[Quantity_Sold]),Table14[[#This Row],[Quantity_Sold]])</f>
        <v>50</v>
      </c>
      <c r="R731" s="4" t="str">
        <f>TRIM(Table14[[#This Row],[Product_Category]])</f>
        <v>Furniture</v>
      </c>
      <c r="S731" s="4" t="str">
        <f>PROPER(Table14[[#This Row],[Customer_Type]])</f>
        <v>New</v>
      </c>
      <c r="T731" s="13">
        <f>IF(ISBLANK(Table14[[#This Row],[Discount]]),MEDIAN(Table14[Discount]),Table14[[#This Row],[Discount]])</f>
        <v>0.14000000000000001</v>
      </c>
    </row>
    <row r="732" spans="1:20" x14ac:dyDescent="0.3">
      <c r="A732">
        <v>1432</v>
      </c>
      <c r="B732" s="1">
        <v>45457</v>
      </c>
      <c r="C732" t="s">
        <v>19</v>
      </c>
      <c r="D732" t="s">
        <v>20</v>
      </c>
      <c r="E732">
        <v>46714.559999999998</v>
      </c>
      <c r="F732">
        <v>30</v>
      </c>
      <c r="G732" t="s">
        <v>21</v>
      </c>
      <c r="H732" s="9">
        <v>1415.33</v>
      </c>
      <c r="I732" s="9">
        <v>1922.41</v>
      </c>
      <c r="J732" t="s">
        <v>25</v>
      </c>
      <c r="K732">
        <v>0.19</v>
      </c>
      <c r="L732" s="4" t="s">
        <v>26</v>
      </c>
      <c r="M732" s="4" t="s">
        <v>22</v>
      </c>
      <c r="N732" s="4" t="str">
        <f>IF(ISBLANK(Table14[[#This Row],[Sales_Rep]]),"Unknown",Table14[[#This Row],[Sales_Rep]])</f>
        <v>Eve</v>
      </c>
      <c r="O732" t="str">
        <f>PROPER(Table14[[#This Row],[Region]])</f>
        <v>North</v>
      </c>
      <c r="P732" s="9">
        <f>IF(ISBLANK(Table14[[#This Row],[Sales_Amount]]),MEDIAN(Table14[Sales_Amount]),Table14[[#This Row],[Sales_Amount]])</f>
        <v>46714.559999999998</v>
      </c>
      <c r="Q732" s="11">
        <f>IF(ISBLANK(Table14[[#This Row],[Quantity_Sold]]),MEDIAN(Table14[Quantity_Sold]),Table14[[#This Row],[Quantity_Sold]])</f>
        <v>30</v>
      </c>
      <c r="R732" s="4" t="str">
        <f>TRIM(Table14[[#This Row],[Product_Category]])</f>
        <v>Electronics</v>
      </c>
      <c r="S732" s="4" t="str">
        <f>PROPER(Table14[[#This Row],[Customer_Type]])</f>
        <v>New</v>
      </c>
      <c r="T732" s="13">
        <f>IF(ISBLANK(Table14[[#This Row],[Discount]]),MEDIAN(Table14[Discount]),Table14[[#This Row],[Discount]])</f>
        <v>0.19</v>
      </c>
    </row>
    <row r="733" spans="1:20" x14ac:dyDescent="0.3">
      <c r="A733">
        <v>1278</v>
      </c>
      <c r="B733" s="1">
        <v>45295</v>
      </c>
      <c r="C733" t="s">
        <v>19</v>
      </c>
      <c r="D733" t="s">
        <v>30</v>
      </c>
      <c r="E733">
        <v>17332.330000000002</v>
      </c>
      <c r="F733">
        <v>11</v>
      </c>
      <c r="G733" t="s">
        <v>28</v>
      </c>
      <c r="H733" s="9">
        <v>1668.97</v>
      </c>
      <c r="I733" s="9">
        <v>2046.32</v>
      </c>
      <c r="J733" t="s">
        <v>16</v>
      </c>
      <c r="K733">
        <v>0.23</v>
      </c>
      <c r="L733" s="4" t="s">
        <v>26</v>
      </c>
      <c r="M733" s="4" t="s">
        <v>22</v>
      </c>
      <c r="N733" s="4" t="str">
        <f>IF(ISBLANK(Table14[[#This Row],[Sales_Rep]]),"Unknown",Table14[[#This Row],[Sales_Rep]])</f>
        <v>Eve</v>
      </c>
      <c r="O733" t="str">
        <f>PROPER(Table14[[#This Row],[Region]])</f>
        <v>South</v>
      </c>
      <c r="P733" s="9">
        <f>IF(ISBLANK(Table14[[#This Row],[Sales_Amount]]),MEDIAN(Table14[Sales_Amount]),Table14[[#This Row],[Sales_Amount]])</f>
        <v>17332.330000000002</v>
      </c>
      <c r="Q733" s="11">
        <f>IF(ISBLANK(Table14[[#This Row],[Quantity_Sold]]),MEDIAN(Table14[Quantity_Sold]),Table14[[#This Row],[Quantity_Sold]])</f>
        <v>11</v>
      </c>
      <c r="R733" s="4" t="str">
        <f>TRIM(Table14[[#This Row],[Product_Category]])</f>
        <v>Furniture</v>
      </c>
      <c r="S733" s="4" t="str">
        <f>PROPER(Table14[[#This Row],[Customer_Type]])</f>
        <v>Returning</v>
      </c>
      <c r="T733" s="13">
        <f>IF(ISBLANK(Table14[[#This Row],[Discount]]),MEDIAN(Table14[Discount]),Table14[[#This Row],[Discount]])</f>
        <v>0.23</v>
      </c>
    </row>
    <row r="734" spans="1:20" x14ac:dyDescent="0.3">
      <c r="A734">
        <v>1337</v>
      </c>
      <c r="B734" s="1">
        <v>45196</v>
      </c>
      <c r="C734" t="s">
        <v>13</v>
      </c>
      <c r="D734" t="s">
        <v>27</v>
      </c>
      <c r="E734">
        <v>61480.5</v>
      </c>
      <c r="F734">
        <v>28</v>
      </c>
      <c r="G734" t="s">
        <v>24</v>
      </c>
      <c r="H734" s="9">
        <v>2010.06</v>
      </c>
      <c r="I734" s="9">
        <v>2523.83</v>
      </c>
      <c r="J734" t="s">
        <v>25</v>
      </c>
      <c r="K734">
        <v>0.13</v>
      </c>
      <c r="L734" s="4" t="s">
        <v>31</v>
      </c>
      <c r="M734" s="4" t="s">
        <v>22</v>
      </c>
      <c r="N734" s="4" t="str">
        <f>IF(ISBLANK(Table14[[#This Row],[Sales_Rep]]),"Unknown",Table14[[#This Row],[Sales_Rep]])</f>
        <v>David</v>
      </c>
      <c r="O734" t="str">
        <f>PROPER(Table14[[#This Row],[Region]])</f>
        <v>West</v>
      </c>
      <c r="P734" s="9">
        <f>IF(ISBLANK(Table14[[#This Row],[Sales_Amount]]),MEDIAN(Table14[Sales_Amount]),Table14[[#This Row],[Sales_Amount]])</f>
        <v>61480.5</v>
      </c>
      <c r="Q734" s="11">
        <f>IF(ISBLANK(Table14[[#This Row],[Quantity_Sold]]),MEDIAN(Table14[Quantity_Sold]),Table14[[#This Row],[Quantity_Sold]])</f>
        <v>28</v>
      </c>
      <c r="R734" s="4" t="str">
        <f>TRIM(Table14[[#This Row],[Product_Category]])</f>
        <v>Clothing</v>
      </c>
      <c r="S734" s="4" t="str">
        <f>PROPER(Table14[[#This Row],[Customer_Type]])</f>
        <v>New</v>
      </c>
      <c r="T734" s="13">
        <f>IF(ISBLANK(Table14[[#This Row],[Discount]]),MEDIAN(Table14[Discount]),Table14[[#This Row],[Discount]])</f>
        <v>0.13</v>
      </c>
    </row>
    <row r="735" spans="1:20" x14ac:dyDescent="0.3">
      <c r="A735">
        <v>1188</v>
      </c>
      <c r="B735" s="1">
        <v>45570</v>
      </c>
      <c r="C735" t="s">
        <v>29</v>
      </c>
      <c r="D735" t="s">
        <v>30</v>
      </c>
      <c r="E735">
        <v>30509.46</v>
      </c>
      <c r="F735">
        <v>36</v>
      </c>
      <c r="G735" t="s">
        <v>21</v>
      </c>
      <c r="H735" s="9">
        <v>816.49</v>
      </c>
      <c r="I735" s="9">
        <v>1129.98</v>
      </c>
      <c r="J735" t="s">
        <v>16</v>
      </c>
      <c r="K735">
        <v>0.25</v>
      </c>
      <c r="L735" s="4" t="s">
        <v>17</v>
      </c>
      <c r="M735" s="4" t="s">
        <v>18</v>
      </c>
      <c r="N735" s="4" t="str">
        <f>IF(ISBLANK(Table14[[#This Row],[Sales_Rep]]),"Unknown",Table14[[#This Row],[Sales_Rep]])</f>
        <v>Bob</v>
      </c>
      <c r="O735" t="str">
        <f>PROPER(Table14[[#This Row],[Region]])</f>
        <v>South</v>
      </c>
      <c r="P735" s="9">
        <f>IF(ISBLANK(Table14[[#This Row],[Sales_Amount]]),MEDIAN(Table14[Sales_Amount]),Table14[[#This Row],[Sales_Amount]])</f>
        <v>30509.46</v>
      </c>
      <c r="Q735" s="11">
        <f>IF(ISBLANK(Table14[[#This Row],[Quantity_Sold]]),MEDIAN(Table14[Quantity_Sold]),Table14[[#This Row],[Quantity_Sold]])</f>
        <v>36</v>
      </c>
      <c r="R735" s="4" t="str">
        <f>TRIM(Table14[[#This Row],[Product_Category]])</f>
        <v>Electronics</v>
      </c>
      <c r="S735" s="4" t="str">
        <f>PROPER(Table14[[#This Row],[Customer_Type]])</f>
        <v>Returning</v>
      </c>
      <c r="T735" s="13">
        <f>IF(ISBLANK(Table14[[#This Row],[Discount]]),MEDIAN(Table14[Discount]),Table14[[#This Row],[Discount]])</f>
        <v>0.25</v>
      </c>
    </row>
    <row r="736" spans="1:20" x14ac:dyDescent="0.3">
      <c r="A736">
        <v>1342</v>
      </c>
      <c r="B736" s="1">
        <v>45575</v>
      </c>
      <c r="C736" t="s">
        <v>32</v>
      </c>
      <c r="D736" t="s">
        <v>20</v>
      </c>
      <c r="E736">
        <v>68517.17</v>
      </c>
      <c r="F736">
        <v>17</v>
      </c>
      <c r="G736" t="s">
        <v>21</v>
      </c>
      <c r="H736" s="9">
        <v>3910.76</v>
      </c>
      <c r="I736" s="9">
        <v>4855.93</v>
      </c>
      <c r="J736" t="s">
        <v>16</v>
      </c>
      <c r="K736">
        <v>0.17</v>
      </c>
      <c r="L736" s="4" t="s">
        <v>31</v>
      </c>
      <c r="M736" s="4" t="s">
        <v>22</v>
      </c>
      <c r="N736" s="4" t="str">
        <f>IF(ISBLANK(Table14[[#This Row],[Sales_Rep]]),"Unknown",Table14[[#This Row],[Sales_Rep]])</f>
        <v>Alice</v>
      </c>
      <c r="O736" t="str">
        <f>PROPER(Table14[[#This Row],[Region]])</f>
        <v>North</v>
      </c>
      <c r="P736" s="9">
        <f>IF(ISBLANK(Table14[[#This Row],[Sales_Amount]]),MEDIAN(Table14[Sales_Amount]),Table14[[#This Row],[Sales_Amount]])</f>
        <v>68517.17</v>
      </c>
      <c r="Q736" s="11">
        <f>IF(ISBLANK(Table14[[#This Row],[Quantity_Sold]]),MEDIAN(Table14[Quantity_Sold]),Table14[[#This Row],[Quantity_Sold]])</f>
        <v>17</v>
      </c>
      <c r="R736" s="4" t="str">
        <f>TRIM(Table14[[#This Row],[Product_Category]])</f>
        <v>Electronics</v>
      </c>
      <c r="S736" s="4" t="str">
        <f>PROPER(Table14[[#This Row],[Customer_Type]])</f>
        <v>Returning</v>
      </c>
      <c r="T736" s="13">
        <f>IF(ISBLANK(Table14[[#This Row],[Discount]]),MEDIAN(Table14[Discount]),Table14[[#This Row],[Discount]])</f>
        <v>0.17</v>
      </c>
    </row>
    <row r="737" spans="1:20" x14ac:dyDescent="0.3">
      <c r="A737">
        <v>1059</v>
      </c>
      <c r="B737" s="1">
        <v>45333</v>
      </c>
      <c r="C737" t="s">
        <v>29</v>
      </c>
      <c r="D737" t="s">
        <v>30</v>
      </c>
      <c r="E737">
        <v>115075.3</v>
      </c>
      <c r="F737">
        <v>28</v>
      </c>
      <c r="G737" t="s">
        <v>24</v>
      </c>
      <c r="H737" s="9">
        <v>3576.18</v>
      </c>
      <c r="I737" s="9">
        <v>5137.29</v>
      </c>
      <c r="J737" t="s">
        <v>25</v>
      </c>
      <c r="K737">
        <v>0.2</v>
      </c>
      <c r="L737" s="4" t="s">
        <v>17</v>
      </c>
      <c r="M737" s="4" t="s">
        <v>18</v>
      </c>
      <c r="N737" s="4" t="str">
        <f>IF(ISBLANK(Table14[[#This Row],[Sales_Rep]]),"Unknown",Table14[[#This Row],[Sales_Rep]])</f>
        <v>Bob</v>
      </c>
      <c r="O737" t="str">
        <f>PROPER(Table14[[#This Row],[Region]])</f>
        <v>South</v>
      </c>
      <c r="P737" s="9">
        <f>IF(ISBLANK(Table14[[#This Row],[Sales_Amount]]),MEDIAN(Table14[Sales_Amount]),Table14[[#This Row],[Sales_Amount]])</f>
        <v>115075.3</v>
      </c>
      <c r="Q737" s="11">
        <f>IF(ISBLANK(Table14[[#This Row],[Quantity_Sold]]),MEDIAN(Table14[Quantity_Sold]),Table14[[#This Row],[Quantity_Sold]])</f>
        <v>28</v>
      </c>
      <c r="R737" s="4" t="str">
        <f>TRIM(Table14[[#This Row],[Product_Category]])</f>
        <v>Clothing</v>
      </c>
      <c r="S737" s="4" t="str">
        <f>PROPER(Table14[[#This Row],[Customer_Type]])</f>
        <v>New</v>
      </c>
      <c r="T737" s="13">
        <f>IF(ISBLANK(Table14[[#This Row],[Discount]]),MEDIAN(Table14[Discount]),Table14[[#This Row],[Discount]])</f>
        <v>0.2</v>
      </c>
    </row>
    <row r="738" spans="1:20" x14ac:dyDescent="0.3">
      <c r="A738">
        <v>1242</v>
      </c>
      <c r="B738" s="1">
        <v>44989</v>
      </c>
      <c r="C738" t="s">
        <v>32</v>
      </c>
      <c r="D738" t="s">
        <v>14</v>
      </c>
      <c r="E738">
        <v>25738.27</v>
      </c>
      <c r="F738">
        <v>14</v>
      </c>
      <c r="G738" t="s">
        <v>24</v>
      </c>
      <c r="H738" s="9">
        <v>1563.87</v>
      </c>
      <c r="I738" s="9">
        <v>2242.0100000000002</v>
      </c>
      <c r="J738" t="s">
        <v>16</v>
      </c>
      <c r="K738">
        <v>0.18</v>
      </c>
      <c r="L738" s="4" t="s">
        <v>31</v>
      </c>
      <c r="M738" s="4" t="s">
        <v>22</v>
      </c>
      <c r="N738" s="4" t="str">
        <f>IF(ISBLANK(Table14[[#This Row],[Sales_Rep]]),"Unknown",Table14[[#This Row],[Sales_Rep]])</f>
        <v>Alice</v>
      </c>
      <c r="O738" t="str">
        <f>PROPER(Table14[[#This Row],[Region]])</f>
        <v>East</v>
      </c>
      <c r="P738" s="9">
        <f>IF(ISBLANK(Table14[[#This Row],[Sales_Amount]]),MEDIAN(Table14[Sales_Amount]),Table14[[#This Row],[Sales_Amount]])</f>
        <v>25738.27</v>
      </c>
      <c r="Q738" s="11">
        <f>IF(ISBLANK(Table14[[#This Row],[Quantity_Sold]]),MEDIAN(Table14[Quantity_Sold]),Table14[[#This Row],[Quantity_Sold]])</f>
        <v>14</v>
      </c>
      <c r="R738" s="4" t="str">
        <f>TRIM(Table14[[#This Row],[Product_Category]])</f>
        <v>Clothing</v>
      </c>
      <c r="S738" s="4" t="str">
        <f>PROPER(Table14[[#This Row],[Customer_Type]])</f>
        <v>Returning</v>
      </c>
      <c r="T738" s="13">
        <f>IF(ISBLANK(Table14[[#This Row],[Discount]]),MEDIAN(Table14[Discount]),Table14[[#This Row],[Discount]])</f>
        <v>0.18</v>
      </c>
    </row>
    <row r="739" spans="1:20" x14ac:dyDescent="0.3">
      <c r="A739">
        <v>1359</v>
      </c>
      <c r="B739" s="1">
        <v>45577</v>
      </c>
      <c r="C739" t="s">
        <v>13</v>
      </c>
      <c r="D739" t="s">
        <v>20</v>
      </c>
      <c r="E739">
        <v>23693.97</v>
      </c>
      <c r="F739">
        <v>13</v>
      </c>
      <c r="G739" t="s">
        <v>24</v>
      </c>
      <c r="H739" s="9">
        <v>1629.16</v>
      </c>
      <c r="I739" s="9">
        <v>2047.88</v>
      </c>
      <c r="J739" t="s">
        <v>16</v>
      </c>
      <c r="K739">
        <v>0.11</v>
      </c>
      <c r="L739" s="4" t="s">
        <v>17</v>
      </c>
      <c r="M739" s="4" t="s">
        <v>18</v>
      </c>
      <c r="N739" s="4" t="str">
        <f>IF(ISBLANK(Table14[[#This Row],[Sales_Rep]]),"Unknown",Table14[[#This Row],[Sales_Rep]])</f>
        <v>David</v>
      </c>
      <c r="O739" t="str">
        <f>PROPER(Table14[[#This Row],[Region]])</f>
        <v>North</v>
      </c>
      <c r="P739" s="9">
        <f>IF(ISBLANK(Table14[[#This Row],[Sales_Amount]]),MEDIAN(Table14[Sales_Amount]),Table14[[#This Row],[Sales_Amount]])</f>
        <v>23693.97</v>
      </c>
      <c r="Q739" s="11">
        <f>IF(ISBLANK(Table14[[#This Row],[Quantity_Sold]]),MEDIAN(Table14[Quantity_Sold]),Table14[[#This Row],[Quantity_Sold]])</f>
        <v>13</v>
      </c>
      <c r="R739" s="4" t="str">
        <f>TRIM(Table14[[#This Row],[Product_Category]])</f>
        <v>Clothing</v>
      </c>
      <c r="S739" s="4" t="str">
        <f>PROPER(Table14[[#This Row],[Customer_Type]])</f>
        <v>Returning</v>
      </c>
      <c r="T739" s="13">
        <f>IF(ISBLANK(Table14[[#This Row],[Discount]]),MEDIAN(Table14[Discount]),Table14[[#This Row],[Discount]])</f>
        <v>0.11</v>
      </c>
    </row>
    <row r="740" spans="1:20" x14ac:dyDescent="0.3">
      <c r="A740">
        <v>1448</v>
      </c>
      <c r="B740" s="1">
        <v>45605</v>
      </c>
      <c r="C740" t="s">
        <v>13</v>
      </c>
      <c r="D740" t="s">
        <v>27</v>
      </c>
      <c r="E740">
        <v>11583.67</v>
      </c>
      <c r="F740">
        <v>11</v>
      </c>
      <c r="G740" t="s">
        <v>24</v>
      </c>
      <c r="H740" s="9">
        <v>830.36</v>
      </c>
      <c r="I740" s="9">
        <v>1196.6600000000001</v>
      </c>
      <c r="J740" t="s">
        <v>16</v>
      </c>
      <c r="K740">
        <v>0.12</v>
      </c>
      <c r="L740" s="4" t="s">
        <v>17</v>
      </c>
      <c r="M740" s="4" t="s">
        <v>22</v>
      </c>
      <c r="N740" s="4" t="str">
        <f>IF(ISBLANK(Table14[[#This Row],[Sales_Rep]]),"Unknown",Table14[[#This Row],[Sales_Rep]])</f>
        <v>David</v>
      </c>
      <c r="O740" t="str">
        <f>PROPER(Table14[[#This Row],[Region]])</f>
        <v>West</v>
      </c>
      <c r="P740" s="9">
        <f>IF(ISBLANK(Table14[[#This Row],[Sales_Amount]]),MEDIAN(Table14[Sales_Amount]),Table14[[#This Row],[Sales_Amount]])</f>
        <v>11583.67</v>
      </c>
      <c r="Q740" s="11">
        <f>IF(ISBLANK(Table14[[#This Row],[Quantity_Sold]]),MEDIAN(Table14[Quantity_Sold]),Table14[[#This Row],[Quantity_Sold]])</f>
        <v>11</v>
      </c>
      <c r="R740" s="4" t="str">
        <f>TRIM(Table14[[#This Row],[Product_Category]])</f>
        <v>Clothing</v>
      </c>
      <c r="S740" s="4" t="str">
        <f>PROPER(Table14[[#This Row],[Customer_Type]])</f>
        <v>Returning</v>
      </c>
      <c r="T740" s="13">
        <f>IF(ISBLANK(Table14[[#This Row],[Discount]]),MEDIAN(Table14[Discount]),Table14[[#This Row],[Discount]])</f>
        <v>0.12</v>
      </c>
    </row>
    <row r="741" spans="1:20" x14ac:dyDescent="0.3">
      <c r="A741">
        <v>1023</v>
      </c>
      <c r="B741" s="1">
        <v>45523</v>
      </c>
      <c r="C741" t="s">
        <v>19</v>
      </c>
      <c r="D741" t="s">
        <v>20</v>
      </c>
      <c r="E741">
        <v>21029</v>
      </c>
      <c r="F741">
        <v>38</v>
      </c>
      <c r="G741" t="s">
        <v>28</v>
      </c>
      <c r="H741" s="9">
        <v>400.66</v>
      </c>
      <c r="I741" s="9">
        <v>570.51</v>
      </c>
      <c r="J741" t="s">
        <v>16</v>
      </c>
      <c r="K741">
        <v>0.03</v>
      </c>
      <c r="L741" s="4" t="s">
        <v>26</v>
      </c>
      <c r="M741" s="4" t="s">
        <v>18</v>
      </c>
      <c r="N741" s="4" t="str">
        <f>IF(ISBLANK(Table14[[#This Row],[Sales_Rep]]),"Unknown",Table14[[#This Row],[Sales_Rep]])</f>
        <v>Eve</v>
      </c>
      <c r="O741" t="str">
        <f>PROPER(Table14[[#This Row],[Region]])</f>
        <v>North</v>
      </c>
      <c r="P741" s="9">
        <f>IF(ISBLANK(Table14[[#This Row],[Sales_Amount]]),MEDIAN(Table14[Sales_Amount]),Table14[[#This Row],[Sales_Amount]])</f>
        <v>21029</v>
      </c>
      <c r="Q741" s="11">
        <f>IF(ISBLANK(Table14[[#This Row],[Quantity_Sold]]),MEDIAN(Table14[Quantity_Sold]),Table14[[#This Row],[Quantity_Sold]])</f>
        <v>38</v>
      </c>
      <c r="R741" s="4" t="str">
        <f>TRIM(Table14[[#This Row],[Product_Category]])</f>
        <v>Furniture</v>
      </c>
      <c r="S741" s="4" t="str">
        <f>PROPER(Table14[[#This Row],[Customer_Type]])</f>
        <v>Returning</v>
      </c>
      <c r="T741" s="13">
        <f>IF(ISBLANK(Table14[[#This Row],[Discount]]),MEDIAN(Table14[Discount]),Table14[[#This Row],[Discount]])</f>
        <v>0.03</v>
      </c>
    </row>
    <row r="742" spans="1:20" x14ac:dyDescent="0.3">
      <c r="A742">
        <v>1356</v>
      </c>
      <c r="B742" s="1">
        <v>45466</v>
      </c>
      <c r="C742" t="s">
        <v>29</v>
      </c>
      <c r="D742" t="s">
        <v>20</v>
      </c>
      <c r="E742">
        <v>40437.61</v>
      </c>
      <c r="F742">
        <v>19</v>
      </c>
      <c r="G742" t="s">
        <v>21</v>
      </c>
      <c r="H742" s="9">
        <v>2053.08</v>
      </c>
      <c r="I742" s="9">
        <v>2764.02</v>
      </c>
      <c r="J742" t="s">
        <v>25</v>
      </c>
      <c r="K742">
        <v>0.23</v>
      </c>
      <c r="L742" s="4" t="s">
        <v>31</v>
      </c>
      <c r="M742" s="4" t="s">
        <v>18</v>
      </c>
      <c r="N742" s="4" t="str">
        <f>IF(ISBLANK(Table14[[#This Row],[Sales_Rep]]),"Unknown",Table14[[#This Row],[Sales_Rep]])</f>
        <v>Bob</v>
      </c>
      <c r="O742" t="str">
        <f>PROPER(Table14[[#This Row],[Region]])</f>
        <v>North</v>
      </c>
      <c r="P742" s="9">
        <f>IF(ISBLANK(Table14[[#This Row],[Sales_Amount]]),MEDIAN(Table14[Sales_Amount]),Table14[[#This Row],[Sales_Amount]])</f>
        <v>40437.61</v>
      </c>
      <c r="Q742" s="11">
        <f>IF(ISBLANK(Table14[[#This Row],[Quantity_Sold]]),MEDIAN(Table14[Quantity_Sold]),Table14[[#This Row],[Quantity_Sold]])</f>
        <v>19</v>
      </c>
      <c r="R742" s="4" t="str">
        <f>TRIM(Table14[[#This Row],[Product_Category]])</f>
        <v>Electronics</v>
      </c>
      <c r="S742" s="4" t="str">
        <f>PROPER(Table14[[#This Row],[Customer_Type]])</f>
        <v>New</v>
      </c>
      <c r="T742" s="13">
        <f>IF(ISBLANK(Table14[[#This Row],[Discount]]),MEDIAN(Table14[Discount]),Table14[[#This Row],[Discount]])</f>
        <v>0.23</v>
      </c>
    </row>
    <row r="743" spans="1:20" x14ac:dyDescent="0.3">
      <c r="A743">
        <v>1061</v>
      </c>
      <c r="B743" s="1">
        <v>45294</v>
      </c>
      <c r="C743" t="s">
        <v>19</v>
      </c>
      <c r="D743" t="s">
        <v>20</v>
      </c>
      <c r="E743">
        <v>15857.88</v>
      </c>
      <c r="F743">
        <v>16</v>
      </c>
      <c r="G743" t="s">
        <v>21</v>
      </c>
      <c r="H743" s="9">
        <v>1098.57</v>
      </c>
      <c r="I743" s="9">
        <v>1321.49</v>
      </c>
      <c r="J743" t="s">
        <v>16</v>
      </c>
      <c r="K743">
        <v>0.25</v>
      </c>
      <c r="L743" s="4" t="s">
        <v>31</v>
      </c>
      <c r="M743" s="4" t="s">
        <v>22</v>
      </c>
      <c r="N743" s="4" t="str">
        <f>IF(ISBLANK(Table14[[#This Row],[Sales_Rep]]),"Unknown",Table14[[#This Row],[Sales_Rep]])</f>
        <v>Eve</v>
      </c>
      <c r="O743" t="str">
        <f>PROPER(Table14[[#This Row],[Region]])</f>
        <v>North</v>
      </c>
      <c r="P743" s="9">
        <f>IF(ISBLANK(Table14[[#This Row],[Sales_Amount]]),MEDIAN(Table14[Sales_Amount]),Table14[[#This Row],[Sales_Amount]])</f>
        <v>15857.88</v>
      </c>
      <c r="Q743" s="11">
        <f>IF(ISBLANK(Table14[[#This Row],[Quantity_Sold]]),MEDIAN(Table14[Quantity_Sold]),Table14[[#This Row],[Quantity_Sold]])</f>
        <v>16</v>
      </c>
      <c r="R743" s="4" t="str">
        <f>TRIM(Table14[[#This Row],[Product_Category]])</f>
        <v>Electronics</v>
      </c>
      <c r="S743" s="4" t="str">
        <f>PROPER(Table14[[#This Row],[Customer_Type]])</f>
        <v>Returning</v>
      </c>
      <c r="T743" s="13">
        <f>IF(ISBLANK(Table14[[#This Row],[Discount]]),MEDIAN(Table14[Discount]),Table14[[#This Row],[Discount]])</f>
        <v>0.25</v>
      </c>
    </row>
    <row r="744" spans="1:20" x14ac:dyDescent="0.3">
      <c r="A744">
        <v>1225</v>
      </c>
      <c r="B744" s="1">
        <v>44980</v>
      </c>
      <c r="C744" t="s">
        <v>29</v>
      </c>
      <c r="D744" t="s">
        <v>30</v>
      </c>
      <c r="E744">
        <v>7140.99</v>
      </c>
      <c r="F744">
        <v>16</v>
      </c>
      <c r="G744" t="s">
        <v>21</v>
      </c>
      <c r="H744" s="9">
        <v>363.48</v>
      </c>
      <c r="I744" s="9">
        <v>455.42</v>
      </c>
      <c r="J744" t="s">
        <v>25</v>
      </c>
      <c r="K744">
        <v>0.02</v>
      </c>
      <c r="L744" s="4" t="s">
        <v>26</v>
      </c>
      <c r="M744" s="4" t="s">
        <v>18</v>
      </c>
      <c r="N744" s="4" t="str">
        <f>IF(ISBLANK(Table14[[#This Row],[Sales_Rep]]),"Unknown",Table14[[#This Row],[Sales_Rep]])</f>
        <v>Bob</v>
      </c>
      <c r="O744" t="str">
        <f>PROPER(Table14[[#This Row],[Region]])</f>
        <v>South</v>
      </c>
      <c r="P744" s="9">
        <f>IF(ISBLANK(Table14[[#This Row],[Sales_Amount]]),MEDIAN(Table14[Sales_Amount]),Table14[[#This Row],[Sales_Amount]])</f>
        <v>7140.99</v>
      </c>
      <c r="Q744" s="11">
        <f>IF(ISBLANK(Table14[[#This Row],[Quantity_Sold]]),MEDIAN(Table14[Quantity_Sold]),Table14[[#This Row],[Quantity_Sold]])</f>
        <v>16</v>
      </c>
      <c r="R744" s="4" t="str">
        <f>TRIM(Table14[[#This Row],[Product_Category]])</f>
        <v>Electronics</v>
      </c>
      <c r="S744" s="4" t="str">
        <f>PROPER(Table14[[#This Row],[Customer_Type]])</f>
        <v>New</v>
      </c>
      <c r="T744" s="13">
        <f>IF(ISBLANK(Table14[[#This Row],[Discount]]),MEDIAN(Table14[Discount]),Table14[[#This Row],[Discount]])</f>
        <v>0.02</v>
      </c>
    </row>
    <row r="745" spans="1:20" x14ac:dyDescent="0.3">
      <c r="A745">
        <v>1390</v>
      </c>
      <c r="B745" s="1">
        <v>44968</v>
      </c>
      <c r="C745" t="s">
        <v>19</v>
      </c>
      <c r="D745" t="s">
        <v>30</v>
      </c>
      <c r="E745">
        <v>1971.41</v>
      </c>
      <c r="F745">
        <v>20</v>
      </c>
      <c r="G745" t="s">
        <v>24</v>
      </c>
      <c r="H745" s="9">
        <v>95.03</v>
      </c>
      <c r="I745" s="9">
        <v>105.99</v>
      </c>
      <c r="J745" t="s">
        <v>16</v>
      </c>
      <c r="K745">
        <v>7.0000000000000007E-2</v>
      </c>
      <c r="L745" s="4" t="s">
        <v>26</v>
      </c>
      <c r="M745" s="4" t="s">
        <v>18</v>
      </c>
      <c r="N745" s="4" t="str">
        <f>IF(ISBLANK(Table14[[#This Row],[Sales_Rep]]),"Unknown",Table14[[#This Row],[Sales_Rep]])</f>
        <v>Eve</v>
      </c>
      <c r="O745" t="str">
        <f>PROPER(Table14[[#This Row],[Region]])</f>
        <v>South</v>
      </c>
      <c r="P745" s="9">
        <f>IF(ISBLANK(Table14[[#This Row],[Sales_Amount]]),MEDIAN(Table14[Sales_Amount]),Table14[[#This Row],[Sales_Amount]])</f>
        <v>1971.41</v>
      </c>
      <c r="Q745" s="11">
        <f>IF(ISBLANK(Table14[[#This Row],[Quantity_Sold]]),MEDIAN(Table14[Quantity_Sold]),Table14[[#This Row],[Quantity_Sold]])</f>
        <v>20</v>
      </c>
      <c r="R745" s="4" t="str">
        <f>TRIM(Table14[[#This Row],[Product_Category]])</f>
        <v>Clothing</v>
      </c>
      <c r="S745" s="4" t="str">
        <f>PROPER(Table14[[#This Row],[Customer_Type]])</f>
        <v>Returning</v>
      </c>
      <c r="T745" s="13">
        <f>IF(ISBLANK(Table14[[#This Row],[Discount]]),MEDIAN(Table14[Discount]),Table14[[#This Row],[Discount]])</f>
        <v>7.0000000000000007E-2</v>
      </c>
    </row>
    <row r="746" spans="1:20" x14ac:dyDescent="0.3">
      <c r="A746">
        <v>1392</v>
      </c>
      <c r="B746" s="1">
        <v>45445</v>
      </c>
      <c r="C746" t="s">
        <v>23</v>
      </c>
      <c r="D746" t="s">
        <v>27</v>
      </c>
      <c r="E746">
        <v>23031.9</v>
      </c>
      <c r="F746">
        <v>49</v>
      </c>
      <c r="G746" t="s">
        <v>15</v>
      </c>
      <c r="H746" s="9">
        <v>486.7</v>
      </c>
      <c r="I746" s="9">
        <v>559.57000000000005</v>
      </c>
      <c r="J746" t="s">
        <v>25</v>
      </c>
      <c r="K746">
        <v>0.16</v>
      </c>
      <c r="L746" s="4" t="s">
        <v>31</v>
      </c>
      <c r="M746" s="4" t="s">
        <v>22</v>
      </c>
      <c r="N746" s="4" t="str">
        <f>IF(ISBLANK(Table14[[#This Row],[Sales_Rep]]),"Unknown",Table14[[#This Row],[Sales_Rep]])</f>
        <v>Charlie</v>
      </c>
      <c r="O746" t="str">
        <f>PROPER(Table14[[#This Row],[Region]])</f>
        <v>West</v>
      </c>
      <c r="P746" s="9">
        <f>IF(ISBLANK(Table14[[#This Row],[Sales_Amount]]),MEDIAN(Table14[Sales_Amount]),Table14[[#This Row],[Sales_Amount]])</f>
        <v>23031.9</v>
      </c>
      <c r="Q746" s="11">
        <f>IF(ISBLANK(Table14[[#This Row],[Quantity_Sold]]),MEDIAN(Table14[Quantity_Sold]),Table14[[#This Row],[Quantity_Sold]])</f>
        <v>49</v>
      </c>
      <c r="R746" s="4" t="str">
        <f>TRIM(Table14[[#This Row],[Product_Category]])</f>
        <v>Food</v>
      </c>
      <c r="S746" s="4" t="str">
        <f>PROPER(Table14[[#This Row],[Customer_Type]])</f>
        <v>New</v>
      </c>
      <c r="T746" s="13">
        <f>IF(ISBLANK(Table14[[#This Row],[Discount]]),MEDIAN(Table14[Discount]),Table14[[#This Row],[Discount]])</f>
        <v>0.16</v>
      </c>
    </row>
    <row r="747" spans="1:20" x14ac:dyDescent="0.3">
      <c r="A747">
        <v>1114</v>
      </c>
      <c r="B747" s="1">
        <v>45329</v>
      </c>
      <c r="C747" t="s">
        <v>23</v>
      </c>
      <c r="D747" t="s">
        <v>30</v>
      </c>
      <c r="E747">
        <v>9206.48</v>
      </c>
      <c r="F747">
        <v>8</v>
      </c>
      <c r="G747" t="s">
        <v>28</v>
      </c>
      <c r="H747" s="9">
        <v>971.37</v>
      </c>
      <c r="I747" s="9">
        <v>1322.77</v>
      </c>
      <c r="J747" t="s">
        <v>16</v>
      </c>
      <c r="K747">
        <v>0.13</v>
      </c>
      <c r="L747" s="4" t="s">
        <v>26</v>
      </c>
      <c r="M747" s="4" t="s">
        <v>22</v>
      </c>
      <c r="N747" s="4" t="str">
        <f>IF(ISBLANK(Table14[[#This Row],[Sales_Rep]]),"Unknown",Table14[[#This Row],[Sales_Rep]])</f>
        <v>Charlie</v>
      </c>
      <c r="O747" t="str">
        <f>PROPER(Table14[[#This Row],[Region]])</f>
        <v>South</v>
      </c>
      <c r="P747" s="9">
        <f>IF(ISBLANK(Table14[[#This Row],[Sales_Amount]]),MEDIAN(Table14[Sales_Amount]),Table14[[#This Row],[Sales_Amount]])</f>
        <v>9206.48</v>
      </c>
      <c r="Q747" s="11">
        <f>IF(ISBLANK(Table14[[#This Row],[Quantity_Sold]]),MEDIAN(Table14[Quantity_Sold]),Table14[[#This Row],[Quantity_Sold]])</f>
        <v>8</v>
      </c>
      <c r="R747" s="4" t="str">
        <f>TRIM(Table14[[#This Row],[Product_Category]])</f>
        <v>Furniture</v>
      </c>
      <c r="S747" s="4" t="str">
        <f>PROPER(Table14[[#This Row],[Customer_Type]])</f>
        <v>Returning</v>
      </c>
      <c r="T747" s="13">
        <f>IF(ISBLANK(Table14[[#This Row],[Discount]]),MEDIAN(Table14[Discount]),Table14[[#This Row],[Discount]])</f>
        <v>0.13</v>
      </c>
    </row>
    <row r="748" spans="1:20" x14ac:dyDescent="0.3">
      <c r="A748">
        <v>1230</v>
      </c>
      <c r="B748" s="1">
        <v>45391</v>
      </c>
      <c r="C748" t="s">
        <v>23</v>
      </c>
      <c r="D748" t="s">
        <v>20</v>
      </c>
      <c r="E748">
        <v>84575.61</v>
      </c>
      <c r="F748">
        <v>42</v>
      </c>
      <c r="G748" t="s">
        <v>15</v>
      </c>
      <c r="H748" s="9">
        <v>1586.94</v>
      </c>
      <c r="I748" s="9">
        <v>2237.4499999999998</v>
      </c>
      <c r="J748" t="s">
        <v>16</v>
      </c>
      <c r="K748">
        <v>0.1</v>
      </c>
      <c r="L748" s="4" t="s">
        <v>17</v>
      </c>
      <c r="M748" s="4" t="s">
        <v>18</v>
      </c>
      <c r="N748" s="4" t="str">
        <f>IF(ISBLANK(Table14[[#This Row],[Sales_Rep]]),"Unknown",Table14[[#This Row],[Sales_Rep]])</f>
        <v>Charlie</v>
      </c>
      <c r="O748" t="str">
        <f>PROPER(Table14[[#This Row],[Region]])</f>
        <v>North</v>
      </c>
      <c r="P748" s="9">
        <f>IF(ISBLANK(Table14[[#This Row],[Sales_Amount]]),MEDIAN(Table14[Sales_Amount]),Table14[[#This Row],[Sales_Amount]])</f>
        <v>84575.61</v>
      </c>
      <c r="Q748" s="11">
        <f>IF(ISBLANK(Table14[[#This Row],[Quantity_Sold]]),MEDIAN(Table14[Quantity_Sold]),Table14[[#This Row],[Quantity_Sold]])</f>
        <v>42</v>
      </c>
      <c r="R748" s="4" t="str">
        <f>TRIM(Table14[[#This Row],[Product_Category]])</f>
        <v>Food</v>
      </c>
      <c r="S748" s="4" t="str">
        <f>PROPER(Table14[[#This Row],[Customer_Type]])</f>
        <v>Returning</v>
      </c>
      <c r="T748" s="13">
        <f>IF(ISBLANK(Table14[[#This Row],[Discount]]),MEDIAN(Table14[Discount]),Table14[[#This Row],[Discount]])</f>
        <v>0.1</v>
      </c>
    </row>
    <row r="749" spans="1:20" x14ac:dyDescent="0.3">
      <c r="A749">
        <v>1390</v>
      </c>
      <c r="B749" s="1">
        <v>45135</v>
      </c>
      <c r="C749" t="s">
        <v>23</v>
      </c>
      <c r="D749" t="s">
        <v>14</v>
      </c>
      <c r="E749">
        <v>146930.89000000001</v>
      </c>
      <c r="F749">
        <v>32</v>
      </c>
      <c r="G749" t="s">
        <v>15</v>
      </c>
      <c r="H749" s="9">
        <v>4221.41</v>
      </c>
      <c r="I749" s="9">
        <v>5277.69</v>
      </c>
      <c r="J749" t="s">
        <v>16</v>
      </c>
      <c r="K749">
        <v>0.13</v>
      </c>
      <c r="L749" s="4" t="s">
        <v>17</v>
      </c>
      <c r="M749" s="4" t="s">
        <v>22</v>
      </c>
      <c r="N749" s="4" t="str">
        <f>IF(ISBLANK(Table14[[#This Row],[Sales_Rep]]),"Unknown",Table14[[#This Row],[Sales_Rep]])</f>
        <v>Charlie</v>
      </c>
      <c r="O749" t="str">
        <f>PROPER(Table14[[#This Row],[Region]])</f>
        <v>East</v>
      </c>
      <c r="P749" s="9">
        <f>IF(ISBLANK(Table14[[#This Row],[Sales_Amount]]),MEDIAN(Table14[Sales_Amount]),Table14[[#This Row],[Sales_Amount]])</f>
        <v>146930.89000000001</v>
      </c>
      <c r="Q749" s="11">
        <f>IF(ISBLANK(Table14[[#This Row],[Quantity_Sold]]),MEDIAN(Table14[Quantity_Sold]),Table14[[#This Row],[Quantity_Sold]])</f>
        <v>32</v>
      </c>
      <c r="R749" s="4" t="str">
        <f>TRIM(Table14[[#This Row],[Product_Category]])</f>
        <v>Food</v>
      </c>
      <c r="S749" s="4" t="str">
        <f>PROPER(Table14[[#This Row],[Customer_Type]])</f>
        <v>Returning</v>
      </c>
      <c r="T749" s="13">
        <f>IF(ISBLANK(Table14[[#This Row],[Discount]]),MEDIAN(Table14[Discount]),Table14[[#This Row],[Discount]])</f>
        <v>0.13</v>
      </c>
    </row>
    <row r="750" spans="1:20" x14ac:dyDescent="0.3">
      <c r="A750">
        <v>1377</v>
      </c>
      <c r="B750" s="1">
        <v>45549</v>
      </c>
      <c r="C750" t="s">
        <v>32</v>
      </c>
      <c r="D750" t="s">
        <v>20</v>
      </c>
      <c r="E750">
        <v>26907.34</v>
      </c>
      <c r="F750">
        <v>33</v>
      </c>
      <c r="G750" t="s">
        <v>28</v>
      </c>
      <c r="H750" s="9">
        <v>872.41</v>
      </c>
      <c r="I750" s="9">
        <v>1164.82</v>
      </c>
      <c r="J750" t="s">
        <v>25</v>
      </c>
      <c r="K750">
        <v>0.3</v>
      </c>
      <c r="L750" s="4" t="s">
        <v>31</v>
      </c>
      <c r="M750" s="4" t="s">
        <v>22</v>
      </c>
      <c r="N750" s="4" t="str">
        <f>IF(ISBLANK(Table14[[#This Row],[Sales_Rep]]),"Unknown",Table14[[#This Row],[Sales_Rep]])</f>
        <v>Alice</v>
      </c>
      <c r="O750" t="str">
        <f>PROPER(Table14[[#This Row],[Region]])</f>
        <v>North</v>
      </c>
      <c r="P750" s="9">
        <f>IF(ISBLANK(Table14[[#This Row],[Sales_Amount]]),MEDIAN(Table14[Sales_Amount]),Table14[[#This Row],[Sales_Amount]])</f>
        <v>26907.34</v>
      </c>
      <c r="Q750" s="11">
        <f>IF(ISBLANK(Table14[[#This Row],[Quantity_Sold]]),MEDIAN(Table14[Quantity_Sold]),Table14[[#This Row],[Quantity_Sold]])</f>
        <v>33</v>
      </c>
      <c r="R750" s="4" t="str">
        <f>TRIM(Table14[[#This Row],[Product_Category]])</f>
        <v>Furniture</v>
      </c>
      <c r="S750" s="4" t="str">
        <f>PROPER(Table14[[#This Row],[Customer_Type]])</f>
        <v>New</v>
      </c>
      <c r="T750" s="13">
        <f>IF(ISBLANK(Table14[[#This Row],[Discount]]),MEDIAN(Table14[Discount]),Table14[[#This Row],[Discount]])</f>
        <v>0.3</v>
      </c>
    </row>
    <row r="751" spans="1:20" x14ac:dyDescent="0.3">
      <c r="A751">
        <v>1017</v>
      </c>
      <c r="B751" s="1">
        <v>45618</v>
      </c>
      <c r="C751" t="s">
        <v>23</v>
      </c>
      <c r="D751" t="s">
        <v>20</v>
      </c>
      <c r="E751">
        <v>16697.810000000001</v>
      </c>
      <c r="F751">
        <v>17</v>
      </c>
      <c r="G751" t="s">
        <v>21</v>
      </c>
      <c r="H751" s="9">
        <v>1071.31</v>
      </c>
      <c r="I751" s="9">
        <v>1227.78</v>
      </c>
      <c r="J751" t="s">
        <v>16</v>
      </c>
      <c r="K751">
        <v>0.2</v>
      </c>
      <c r="L751" s="4" t="s">
        <v>17</v>
      </c>
      <c r="M751" s="4" t="s">
        <v>18</v>
      </c>
      <c r="N751" s="4" t="str">
        <f>IF(ISBLANK(Table14[[#This Row],[Sales_Rep]]),"Unknown",Table14[[#This Row],[Sales_Rep]])</f>
        <v>Charlie</v>
      </c>
      <c r="O751" t="str">
        <f>PROPER(Table14[[#This Row],[Region]])</f>
        <v>North</v>
      </c>
      <c r="P751" s="9">
        <f>IF(ISBLANK(Table14[[#This Row],[Sales_Amount]]),MEDIAN(Table14[Sales_Amount]),Table14[[#This Row],[Sales_Amount]])</f>
        <v>16697.810000000001</v>
      </c>
      <c r="Q751" s="11">
        <f>IF(ISBLANK(Table14[[#This Row],[Quantity_Sold]]),MEDIAN(Table14[Quantity_Sold]),Table14[[#This Row],[Quantity_Sold]])</f>
        <v>17</v>
      </c>
      <c r="R751" s="4" t="str">
        <f>TRIM(Table14[[#This Row],[Product_Category]])</f>
        <v>Electronics</v>
      </c>
      <c r="S751" s="4" t="str">
        <f>PROPER(Table14[[#This Row],[Customer_Type]])</f>
        <v>Returning</v>
      </c>
      <c r="T751" s="13">
        <f>IF(ISBLANK(Table14[[#This Row],[Discount]]),MEDIAN(Table14[Discount]),Table14[[#This Row],[Discount]])</f>
        <v>0.2</v>
      </c>
    </row>
    <row r="752" spans="1:20" x14ac:dyDescent="0.3">
      <c r="A752">
        <v>1123</v>
      </c>
      <c r="B752" s="1">
        <v>45074</v>
      </c>
      <c r="C752" t="s">
        <v>13</v>
      </c>
      <c r="D752" t="s">
        <v>30</v>
      </c>
      <c r="E752">
        <v>135725.51999999999</v>
      </c>
      <c r="F752">
        <v>39</v>
      </c>
      <c r="G752" t="s">
        <v>21</v>
      </c>
      <c r="H752" s="9">
        <v>3368.34</v>
      </c>
      <c r="I752" s="9">
        <v>4833.53</v>
      </c>
      <c r="J752" t="s">
        <v>16</v>
      </c>
      <c r="K752">
        <v>0.28000000000000003</v>
      </c>
      <c r="L752" s="4" t="s">
        <v>31</v>
      </c>
      <c r="M752" s="4" t="s">
        <v>22</v>
      </c>
      <c r="N752" s="4" t="str">
        <f>IF(ISBLANK(Table14[[#This Row],[Sales_Rep]]),"Unknown",Table14[[#This Row],[Sales_Rep]])</f>
        <v>David</v>
      </c>
      <c r="O752" t="str">
        <f>PROPER(Table14[[#This Row],[Region]])</f>
        <v>South</v>
      </c>
      <c r="P752" s="9">
        <f>IF(ISBLANK(Table14[[#This Row],[Sales_Amount]]),MEDIAN(Table14[Sales_Amount]),Table14[[#This Row],[Sales_Amount]])</f>
        <v>135725.51999999999</v>
      </c>
      <c r="Q752" s="11">
        <f>IF(ISBLANK(Table14[[#This Row],[Quantity_Sold]]),MEDIAN(Table14[Quantity_Sold]),Table14[[#This Row],[Quantity_Sold]])</f>
        <v>39</v>
      </c>
      <c r="R752" s="4" t="str">
        <f>TRIM(Table14[[#This Row],[Product_Category]])</f>
        <v>Electronics</v>
      </c>
      <c r="S752" s="4" t="str">
        <f>PROPER(Table14[[#This Row],[Customer_Type]])</f>
        <v>Returning</v>
      </c>
      <c r="T752" s="13">
        <f>IF(ISBLANK(Table14[[#This Row],[Discount]]),MEDIAN(Table14[Discount]),Table14[[#This Row],[Discount]])</f>
        <v>0.28000000000000003</v>
      </c>
    </row>
    <row r="753" spans="1:20" x14ac:dyDescent="0.3">
      <c r="A753">
        <v>1422</v>
      </c>
      <c r="B753" s="1">
        <v>45053</v>
      </c>
      <c r="C753" t="s">
        <v>13</v>
      </c>
      <c r="D753" t="s">
        <v>20</v>
      </c>
      <c r="E753">
        <v>92443.76</v>
      </c>
      <c r="F753">
        <v>19</v>
      </c>
      <c r="G753" t="s">
        <v>21</v>
      </c>
      <c r="H753" s="9">
        <v>4374.04</v>
      </c>
      <c r="I753" s="9">
        <v>5466.81</v>
      </c>
      <c r="J753" t="s">
        <v>25</v>
      </c>
      <c r="K753">
        <v>0.11</v>
      </c>
      <c r="L753" s="4" t="s">
        <v>31</v>
      </c>
      <c r="M753" s="4" t="s">
        <v>22</v>
      </c>
      <c r="N753" s="4" t="str">
        <f>IF(ISBLANK(Table14[[#This Row],[Sales_Rep]]),"Unknown",Table14[[#This Row],[Sales_Rep]])</f>
        <v>David</v>
      </c>
      <c r="O753" t="str">
        <f>PROPER(Table14[[#This Row],[Region]])</f>
        <v>North</v>
      </c>
      <c r="P753" s="9">
        <f>IF(ISBLANK(Table14[[#This Row],[Sales_Amount]]),MEDIAN(Table14[Sales_Amount]),Table14[[#This Row],[Sales_Amount]])</f>
        <v>92443.76</v>
      </c>
      <c r="Q753" s="11">
        <f>IF(ISBLANK(Table14[[#This Row],[Quantity_Sold]]),MEDIAN(Table14[Quantity_Sold]),Table14[[#This Row],[Quantity_Sold]])</f>
        <v>19</v>
      </c>
      <c r="R753" s="4" t="str">
        <f>TRIM(Table14[[#This Row],[Product_Category]])</f>
        <v>Electronics</v>
      </c>
      <c r="S753" s="4" t="str">
        <f>PROPER(Table14[[#This Row],[Customer_Type]])</f>
        <v>New</v>
      </c>
      <c r="T753" s="13">
        <f>IF(ISBLANK(Table14[[#This Row],[Discount]]),MEDIAN(Table14[Discount]),Table14[[#This Row],[Discount]])</f>
        <v>0.11</v>
      </c>
    </row>
    <row r="754" spans="1:20" x14ac:dyDescent="0.3">
      <c r="A754">
        <v>1382</v>
      </c>
      <c r="B754" s="1">
        <v>44967</v>
      </c>
      <c r="C754" t="s">
        <v>32</v>
      </c>
      <c r="D754" t="s">
        <v>20</v>
      </c>
      <c r="E754">
        <v>2433.0300000000002</v>
      </c>
      <c r="F754">
        <v>2</v>
      </c>
      <c r="G754" t="s">
        <v>28</v>
      </c>
      <c r="H754" s="9">
        <v>1063.52</v>
      </c>
      <c r="I754" s="9">
        <v>1448.23</v>
      </c>
      <c r="J754" t="s">
        <v>16</v>
      </c>
      <c r="K754">
        <v>0.16</v>
      </c>
      <c r="L754" s="4" t="s">
        <v>31</v>
      </c>
      <c r="M754" s="4" t="s">
        <v>18</v>
      </c>
      <c r="N754" s="4" t="str">
        <f>IF(ISBLANK(Table14[[#This Row],[Sales_Rep]]),"Unknown",Table14[[#This Row],[Sales_Rep]])</f>
        <v>Alice</v>
      </c>
      <c r="O754" t="str">
        <f>PROPER(Table14[[#This Row],[Region]])</f>
        <v>North</v>
      </c>
      <c r="P754" s="9">
        <f>IF(ISBLANK(Table14[[#This Row],[Sales_Amount]]),MEDIAN(Table14[Sales_Amount]),Table14[[#This Row],[Sales_Amount]])</f>
        <v>2433.0300000000002</v>
      </c>
      <c r="Q754" s="11">
        <f>IF(ISBLANK(Table14[[#This Row],[Quantity_Sold]]),MEDIAN(Table14[Quantity_Sold]),Table14[[#This Row],[Quantity_Sold]])</f>
        <v>2</v>
      </c>
      <c r="R754" s="4" t="str">
        <f>TRIM(Table14[[#This Row],[Product_Category]])</f>
        <v>Furniture</v>
      </c>
      <c r="S754" s="4" t="str">
        <f>PROPER(Table14[[#This Row],[Customer_Type]])</f>
        <v>Returning</v>
      </c>
      <c r="T754" s="13">
        <f>IF(ISBLANK(Table14[[#This Row],[Discount]]),MEDIAN(Table14[Discount]),Table14[[#This Row],[Discount]])</f>
        <v>0.16</v>
      </c>
    </row>
    <row r="755" spans="1:20" x14ac:dyDescent="0.3">
      <c r="A755">
        <v>1180</v>
      </c>
      <c r="B755" s="1">
        <v>45111</v>
      </c>
      <c r="C755" t="s">
        <v>23</v>
      </c>
      <c r="D755" t="s">
        <v>20</v>
      </c>
      <c r="E755">
        <v>125133.94</v>
      </c>
      <c r="F755">
        <v>48</v>
      </c>
      <c r="G755" t="s">
        <v>21</v>
      </c>
      <c r="H755" s="9">
        <v>1839.43</v>
      </c>
      <c r="I755" s="9">
        <v>2633.29</v>
      </c>
      <c r="J755" t="s">
        <v>25</v>
      </c>
      <c r="K755">
        <v>0.01</v>
      </c>
      <c r="L755" s="4" t="s">
        <v>17</v>
      </c>
      <c r="M755" s="4" t="s">
        <v>18</v>
      </c>
      <c r="N755" s="4" t="str">
        <f>IF(ISBLANK(Table14[[#This Row],[Sales_Rep]]),"Unknown",Table14[[#This Row],[Sales_Rep]])</f>
        <v>Charlie</v>
      </c>
      <c r="O755" t="str">
        <f>PROPER(Table14[[#This Row],[Region]])</f>
        <v>North</v>
      </c>
      <c r="P755" s="9">
        <f>IF(ISBLANK(Table14[[#This Row],[Sales_Amount]]),MEDIAN(Table14[Sales_Amount]),Table14[[#This Row],[Sales_Amount]])</f>
        <v>125133.94</v>
      </c>
      <c r="Q755" s="11">
        <f>IF(ISBLANK(Table14[[#This Row],[Quantity_Sold]]),MEDIAN(Table14[Quantity_Sold]),Table14[[#This Row],[Quantity_Sold]])</f>
        <v>48</v>
      </c>
      <c r="R755" s="4" t="str">
        <f>TRIM(Table14[[#This Row],[Product_Category]])</f>
        <v>Electronics</v>
      </c>
      <c r="S755" s="4" t="str">
        <f>PROPER(Table14[[#This Row],[Customer_Type]])</f>
        <v>New</v>
      </c>
      <c r="T755" s="13">
        <f>IF(ISBLANK(Table14[[#This Row],[Discount]]),MEDIAN(Table14[Discount]),Table14[[#This Row],[Discount]])</f>
        <v>0.01</v>
      </c>
    </row>
    <row r="756" spans="1:20" x14ac:dyDescent="0.3">
      <c r="A756">
        <v>1394</v>
      </c>
      <c r="B756" s="1">
        <v>45000</v>
      </c>
      <c r="C756" t="s">
        <v>23</v>
      </c>
      <c r="D756" t="s">
        <v>20</v>
      </c>
      <c r="E756">
        <v>13230.5</v>
      </c>
      <c r="F756">
        <v>23</v>
      </c>
      <c r="G756" t="s">
        <v>28</v>
      </c>
      <c r="H756" s="9">
        <v>506.55</v>
      </c>
      <c r="I756" s="9">
        <v>593.03</v>
      </c>
      <c r="J756" t="s">
        <v>16</v>
      </c>
      <c r="K756">
        <v>0.03</v>
      </c>
      <c r="L756" s="4" t="s">
        <v>31</v>
      </c>
      <c r="M756" s="4" t="s">
        <v>22</v>
      </c>
      <c r="N756" s="4" t="str">
        <f>IF(ISBLANK(Table14[[#This Row],[Sales_Rep]]),"Unknown",Table14[[#This Row],[Sales_Rep]])</f>
        <v>Charlie</v>
      </c>
      <c r="O756" t="str">
        <f>PROPER(Table14[[#This Row],[Region]])</f>
        <v>North</v>
      </c>
      <c r="P756" s="9">
        <f>IF(ISBLANK(Table14[[#This Row],[Sales_Amount]]),MEDIAN(Table14[Sales_Amount]),Table14[[#This Row],[Sales_Amount]])</f>
        <v>13230.5</v>
      </c>
      <c r="Q756" s="11">
        <f>IF(ISBLANK(Table14[[#This Row],[Quantity_Sold]]),MEDIAN(Table14[Quantity_Sold]),Table14[[#This Row],[Quantity_Sold]])</f>
        <v>23</v>
      </c>
      <c r="R756" s="4" t="str">
        <f>TRIM(Table14[[#This Row],[Product_Category]])</f>
        <v>Furniture</v>
      </c>
      <c r="S756" s="4" t="str">
        <f>PROPER(Table14[[#This Row],[Customer_Type]])</f>
        <v>Returning</v>
      </c>
      <c r="T756" s="13">
        <f>IF(ISBLANK(Table14[[#This Row],[Discount]]),MEDIAN(Table14[Discount]),Table14[[#This Row],[Discount]])</f>
        <v>0.03</v>
      </c>
    </row>
    <row r="757" spans="1:20" x14ac:dyDescent="0.3">
      <c r="A757">
        <v>1404</v>
      </c>
      <c r="B757" s="1">
        <v>45566</v>
      </c>
      <c r="C757" t="s">
        <v>23</v>
      </c>
      <c r="D757" t="s">
        <v>14</v>
      </c>
      <c r="E757">
        <v>80332.89</v>
      </c>
      <c r="F757">
        <v>26</v>
      </c>
      <c r="G757" t="s">
        <v>24</v>
      </c>
      <c r="H757" s="9">
        <v>2809.02</v>
      </c>
      <c r="I757" s="9">
        <v>3551.41</v>
      </c>
      <c r="J757" t="s">
        <v>16</v>
      </c>
      <c r="K757">
        <v>0.13</v>
      </c>
      <c r="L757" s="4" t="s">
        <v>26</v>
      </c>
      <c r="M757" s="4" t="s">
        <v>22</v>
      </c>
      <c r="N757" s="4" t="str">
        <f>IF(ISBLANK(Table14[[#This Row],[Sales_Rep]]),"Unknown",Table14[[#This Row],[Sales_Rep]])</f>
        <v>Charlie</v>
      </c>
      <c r="O757" t="str">
        <f>PROPER(Table14[[#This Row],[Region]])</f>
        <v>East</v>
      </c>
      <c r="P757" s="9">
        <f>IF(ISBLANK(Table14[[#This Row],[Sales_Amount]]),MEDIAN(Table14[Sales_Amount]),Table14[[#This Row],[Sales_Amount]])</f>
        <v>80332.89</v>
      </c>
      <c r="Q757" s="11">
        <f>IF(ISBLANK(Table14[[#This Row],[Quantity_Sold]]),MEDIAN(Table14[Quantity_Sold]),Table14[[#This Row],[Quantity_Sold]])</f>
        <v>26</v>
      </c>
      <c r="R757" s="4" t="str">
        <f>TRIM(Table14[[#This Row],[Product_Category]])</f>
        <v>Clothing</v>
      </c>
      <c r="S757" s="4" t="str">
        <f>PROPER(Table14[[#This Row],[Customer_Type]])</f>
        <v>Returning</v>
      </c>
      <c r="T757" s="13">
        <f>IF(ISBLANK(Table14[[#This Row],[Discount]]),MEDIAN(Table14[Discount]),Table14[[#This Row],[Discount]])</f>
        <v>0.13</v>
      </c>
    </row>
    <row r="758" spans="1:20" x14ac:dyDescent="0.3">
      <c r="A758">
        <v>1270</v>
      </c>
      <c r="B758" s="1">
        <v>45069</v>
      </c>
      <c r="C758" t="s">
        <v>19</v>
      </c>
      <c r="D758" t="s">
        <v>30</v>
      </c>
      <c r="E758">
        <v>11944.52</v>
      </c>
      <c r="F758">
        <v>29</v>
      </c>
      <c r="G758" t="s">
        <v>15</v>
      </c>
      <c r="H758" s="9">
        <v>380.37</v>
      </c>
      <c r="I758" s="9">
        <v>514.85</v>
      </c>
      <c r="J758" t="s">
        <v>16</v>
      </c>
      <c r="K758">
        <v>0.2</v>
      </c>
      <c r="L758" s="4" t="s">
        <v>17</v>
      </c>
      <c r="M758" s="4" t="s">
        <v>18</v>
      </c>
      <c r="N758" s="4" t="str">
        <f>IF(ISBLANK(Table14[[#This Row],[Sales_Rep]]),"Unknown",Table14[[#This Row],[Sales_Rep]])</f>
        <v>Eve</v>
      </c>
      <c r="O758" t="str">
        <f>PROPER(Table14[[#This Row],[Region]])</f>
        <v>South</v>
      </c>
      <c r="P758" s="9">
        <f>IF(ISBLANK(Table14[[#This Row],[Sales_Amount]]),MEDIAN(Table14[Sales_Amount]),Table14[[#This Row],[Sales_Amount]])</f>
        <v>11944.52</v>
      </c>
      <c r="Q758" s="11">
        <f>IF(ISBLANK(Table14[[#This Row],[Quantity_Sold]]),MEDIAN(Table14[Quantity_Sold]),Table14[[#This Row],[Quantity_Sold]])</f>
        <v>29</v>
      </c>
      <c r="R758" s="4" t="str">
        <f>TRIM(Table14[[#This Row],[Product_Category]])</f>
        <v>Food</v>
      </c>
      <c r="S758" s="4" t="str">
        <f>PROPER(Table14[[#This Row],[Customer_Type]])</f>
        <v>Returning</v>
      </c>
      <c r="T758" s="13">
        <f>IF(ISBLANK(Table14[[#This Row],[Discount]]),MEDIAN(Table14[Discount]),Table14[[#This Row],[Discount]])</f>
        <v>0.2</v>
      </c>
    </row>
    <row r="759" spans="1:20" x14ac:dyDescent="0.3">
      <c r="A759">
        <v>1211</v>
      </c>
      <c r="B759" s="1">
        <v>45362</v>
      </c>
      <c r="C759" t="s">
        <v>29</v>
      </c>
      <c r="D759" t="s">
        <v>20</v>
      </c>
      <c r="E759">
        <v>9345.91</v>
      </c>
      <c r="F759">
        <v>3</v>
      </c>
      <c r="G759" t="s">
        <v>28</v>
      </c>
      <c r="H759" s="9">
        <v>3326.11</v>
      </c>
      <c r="I759" s="9">
        <v>3894.13</v>
      </c>
      <c r="J759" t="s">
        <v>25</v>
      </c>
      <c r="K759">
        <v>0.2</v>
      </c>
      <c r="L759" s="4" t="s">
        <v>31</v>
      </c>
      <c r="M759" s="4" t="s">
        <v>22</v>
      </c>
      <c r="N759" s="4" t="str">
        <f>IF(ISBLANK(Table14[[#This Row],[Sales_Rep]]),"Unknown",Table14[[#This Row],[Sales_Rep]])</f>
        <v>Bob</v>
      </c>
      <c r="O759" t="str">
        <f>PROPER(Table14[[#This Row],[Region]])</f>
        <v>North</v>
      </c>
      <c r="P759" s="9">
        <f>IF(ISBLANK(Table14[[#This Row],[Sales_Amount]]),MEDIAN(Table14[Sales_Amount]),Table14[[#This Row],[Sales_Amount]])</f>
        <v>9345.91</v>
      </c>
      <c r="Q759" s="11">
        <f>IF(ISBLANK(Table14[[#This Row],[Quantity_Sold]]),MEDIAN(Table14[Quantity_Sold]),Table14[[#This Row],[Quantity_Sold]])</f>
        <v>3</v>
      </c>
      <c r="R759" s="4" t="str">
        <f>TRIM(Table14[[#This Row],[Product_Category]])</f>
        <v>Furniture</v>
      </c>
      <c r="S759" s="4" t="str">
        <f>PROPER(Table14[[#This Row],[Customer_Type]])</f>
        <v>New</v>
      </c>
      <c r="T759" s="13">
        <f>IF(ISBLANK(Table14[[#This Row],[Discount]]),MEDIAN(Table14[Discount]),Table14[[#This Row],[Discount]])</f>
        <v>0.2</v>
      </c>
    </row>
    <row r="760" spans="1:20" x14ac:dyDescent="0.3">
      <c r="A760">
        <v>1382</v>
      </c>
      <c r="B760" s="1">
        <v>44980</v>
      </c>
      <c r="C760" t="s">
        <v>19</v>
      </c>
      <c r="D760" t="s">
        <v>27</v>
      </c>
      <c r="E760">
        <v>101271.53</v>
      </c>
      <c r="F760">
        <v>37</v>
      </c>
      <c r="G760" t="s">
        <v>15</v>
      </c>
      <c r="H760" s="9">
        <v>2304.62</v>
      </c>
      <c r="I760" s="9">
        <v>2821.72</v>
      </c>
      <c r="J760" t="s">
        <v>16</v>
      </c>
      <c r="K760">
        <v>0.03</v>
      </c>
      <c r="L760" s="4" t="s">
        <v>17</v>
      </c>
      <c r="M760" s="4" t="s">
        <v>22</v>
      </c>
      <c r="N760" s="4" t="str">
        <f>IF(ISBLANK(Table14[[#This Row],[Sales_Rep]]),"Unknown",Table14[[#This Row],[Sales_Rep]])</f>
        <v>Eve</v>
      </c>
      <c r="O760" t="str">
        <f>PROPER(Table14[[#This Row],[Region]])</f>
        <v>West</v>
      </c>
      <c r="P760" s="9">
        <f>IF(ISBLANK(Table14[[#This Row],[Sales_Amount]]),MEDIAN(Table14[Sales_Amount]),Table14[[#This Row],[Sales_Amount]])</f>
        <v>101271.53</v>
      </c>
      <c r="Q760" s="11">
        <f>IF(ISBLANK(Table14[[#This Row],[Quantity_Sold]]),MEDIAN(Table14[Quantity_Sold]),Table14[[#This Row],[Quantity_Sold]])</f>
        <v>37</v>
      </c>
      <c r="R760" s="4" t="str">
        <f>TRIM(Table14[[#This Row],[Product_Category]])</f>
        <v>Food</v>
      </c>
      <c r="S760" s="4" t="str">
        <f>PROPER(Table14[[#This Row],[Customer_Type]])</f>
        <v>Returning</v>
      </c>
      <c r="T760" s="13">
        <f>IF(ISBLANK(Table14[[#This Row],[Discount]]),MEDIAN(Table14[Discount]),Table14[[#This Row],[Discount]])</f>
        <v>0.03</v>
      </c>
    </row>
    <row r="761" spans="1:20" x14ac:dyDescent="0.3">
      <c r="A761">
        <v>1113</v>
      </c>
      <c r="B761" s="1">
        <v>45529</v>
      </c>
      <c r="C761" t="s">
        <v>29</v>
      </c>
      <c r="D761" t="s">
        <v>27</v>
      </c>
      <c r="E761">
        <v>34448.25</v>
      </c>
      <c r="F761">
        <v>25</v>
      </c>
      <c r="G761" t="s">
        <v>28</v>
      </c>
      <c r="H761" s="9">
        <v>1518.72</v>
      </c>
      <c r="I761" s="9">
        <v>1837.24</v>
      </c>
      <c r="J761" t="s">
        <v>25</v>
      </c>
      <c r="K761">
        <v>0.25</v>
      </c>
      <c r="L761" s="4" t="s">
        <v>26</v>
      </c>
      <c r="M761" s="4" t="s">
        <v>22</v>
      </c>
      <c r="N761" s="4" t="str">
        <f>IF(ISBLANK(Table14[[#This Row],[Sales_Rep]]),"Unknown",Table14[[#This Row],[Sales_Rep]])</f>
        <v>Bob</v>
      </c>
      <c r="O761" t="str">
        <f>PROPER(Table14[[#This Row],[Region]])</f>
        <v>West</v>
      </c>
      <c r="P761" s="9">
        <f>IF(ISBLANK(Table14[[#This Row],[Sales_Amount]]),MEDIAN(Table14[Sales_Amount]),Table14[[#This Row],[Sales_Amount]])</f>
        <v>34448.25</v>
      </c>
      <c r="Q761" s="11">
        <f>IF(ISBLANK(Table14[[#This Row],[Quantity_Sold]]),MEDIAN(Table14[Quantity_Sold]),Table14[[#This Row],[Quantity_Sold]])</f>
        <v>25</v>
      </c>
      <c r="R761" s="4" t="str">
        <f>TRIM(Table14[[#This Row],[Product_Category]])</f>
        <v>Furniture</v>
      </c>
      <c r="S761" s="4" t="str">
        <f>PROPER(Table14[[#This Row],[Customer_Type]])</f>
        <v>New</v>
      </c>
      <c r="T761" s="13">
        <f>IF(ISBLANK(Table14[[#This Row],[Discount]]),MEDIAN(Table14[Discount]),Table14[[#This Row],[Discount]])</f>
        <v>0.25</v>
      </c>
    </row>
    <row r="762" spans="1:20" x14ac:dyDescent="0.3">
      <c r="A762">
        <v>1204</v>
      </c>
      <c r="B762" s="1">
        <v>45349</v>
      </c>
      <c r="C762" t="s">
        <v>23</v>
      </c>
      <c r="D762" t="s">
        <v>20</v>
      </c>
      <c r="E762">
        <v>112913.63</v>
      </c>
      <c r="F762">
        <v>23</v>
      </c>
      <c r="G762" t="s">
        <v>21</v>
      </c>
      <c r="H762" s="9">
        <v>4317.75</v>
      </c>
      <c r="I762" s="9">
        <v>6459.59</v>
      </c>
      <c r="J762" t="s">
        <v>16</v>
      </c>
      <c r="K762">
        <v>0.24</v>
      </c>
      <c r="L762" s="4" t="s">
        <v>31</v>
      </c>
      <c r="M762" s="4" t="s">
        <v>18</v>
      </c>
      <c r="N762" s="4" t="str">
        <f>IF(ISBLANK(Table14[[#This Row],[Sales_Rep]]),"Unknown",Table14[[#This Row],[Sales_Rep]])</f>
        <v>Charlie</v>
      </c>
      <c r="O762" t="str">
        <f>PROPER(Table14[[#This Row],[Region]])</f>
        <v>North</v>
      </c>
      <c r="P762" s="9">
        <f>IF(ISBLANK(Table14[[#This Row],[Sales_Amount]]),MEDIAN(Table14[Sales_Amount]),Table14[[#This Row],[Sales_Amount]])</f>
        <v>112913.63</v>
      </c>
      <c r="Q762" s="11">
        <f>IF(ISBLANK(Table14[[#This Row],[Quantity_Sold]]),MEDIAN(Table14[Quantity_Sold]),Table14[[#This Row],[Quantity_Sold]])</f>
        <v>23</v>
      </c>
      <c r="R762" s="4" t="str">
        <f>TRIM(Table14[[#This Row],[Product_Category]])</f>
        <v>Electronics</v>
      </c>
      <c r="S762" s="4" t="str">
        <f>PROPER(Table14[[#This Row],[Customer_Type]])</f>
        <v>Returning</v>
      </c>
      <c r="T762" s="13">
        <f>IF(ISBLANK(Table14[[#This Row],[Discount]]),MEDIAN(Table14[Discount]),Table14[[#This Row],[Discount]])</f>
        <v>0.24</v>
      </c>
    </row>
    <row r="763" spans="1:20" x14ac:dyDescent="0.3">
      <c r="A763">
        <v>1487</v>
      </c>
      <c r="B763" s="1">
        <v>45137</v>
      </c>
      <c r="C763" t="s">
        <v>23</v>
      </c>
      <c r="D763" t="s">
        <v>27</v>
      </c>
      <c r="E763">
        <v>99111.32</v>
      </c>
      <c r="F763">
        <v>40</v>
      </c>
      <c r="G763" t="s">
        <v>28</v>
      </c>
      <c r="H763" s="9">
        <v>1761.59</v>
      </c>
      <c r="I763" s="9">
        <v>2528.35</v>
      </c>
      <c r="J763" t="s">
        <v>16</v>
      </c>
      <c r="K763">
        <v>0.02</v>
      </c>
      <c r="L763" s="4" t="s">
        <v>26</v>
      </c>
      <c r="M763" s="4" t="s">
        <v>22</v>
      </c>
      <c r="N763" s="4" t="str">
        <f>IF(ISBLANK(Table14[[#This Row],[Sales_Rep]]),"Unknown",Table14[[#This Row],[Sales_Rep]])</f>
        <v>Charlie</v>
      </c>
      <c r="O763" t="str">
        <f>PROPER(Table14[[#This Row],[Region]])</f>
        <v>West</v>
      </c>
      <c r="P763" s="9">
        <f>IF(ISBLANK(Table14[[#This Row],[Sales_Amount]]),MEDIAN(Table14[Sales_Amount]),Table14[[#This Row],[Sales_Amount]])</f>
        <v>99111.32</v>
      </c>
      <c r="Q763" s="11">
        <f>IF(ISBLANK(Table14[[#This Row],[Quantity_Sold]]),MEDIAN(Table14[Quantity_Sold]),Table14[[#This Row],[Quantity_Sold]])</f>
        <v>40</v>
      </c>
      <c r="R763" s="4" t="str">
        <f>TRIM(Table14[[#This Row],[Product_Category]])</f>
        <v>Furniture</v>
      </c>
      <c r="S763" s="4" t="str">
        <f>PROPER(Table14[[#This Row],[Customer_Type]])</f>
        <v>Returning</v>
      </c>
      <c r="T763" s="13">
        <f>IF(ISBLANK(Table14[[#This Row],[Discount]]),MEDIAN(Table14[Discount]),Table14[[#This Row],[Discount]])</f>
        <v>0.02</v>
      </c>
    </row>
    <row r="764" spans="1:20" x14ac:dyDescent="0.3">
      <c r="A764">
        <v>1176</v>
      </c>
      <c r="B764" s="1">
        <v>45139</v>
      </c>
      <c r="C764" t="s">
        <v>19</v>
      </c>
      <c r="D764" t="s">
        <v>20</v>
      </c>
      <c r="E764">
        <v>110531</v>
      </c>
      <c r="F764">
        <v>47</v>
      </c>
      <c r="G764" t="s">
        <v>24</v>
      </c>
      <c r="H764" s="9">
        <v>2125.34</v>
      </c>
      <c r="I764" s="9">
        <v>3015.03</v>
      </c>
      <c r="J764" t="s">
        <v>16</v>
      </c>
      <c r="K764">
        <v>0.22</v>
      </c>
      <c r="L764" s="4" t="s">
        <v>26</v>
      </c>
      <c r="M764" s="4" t="s">
        <v>22</v>
      </c>
      <c r="N764" s="4" t="str">
        <f>IF(ISBLANK(Table14[[#This Row],[Sales_Rep]]),"Unknown",Table14[[#This Row],[Sales_Rep]])</f>
        <v>Eve</v>
      </c>
      <c r="O764" t="str">
        <f>PROPER(Table14[[#This Row],[Region]])</f>
        <v>North</v>
      </c>
      <c r="P764" s="9">
        <f>IF(ISBLANK(Table14[[#This Row],[Sales_Amount]]),MEDIAN(Table14[Sales_Amount]),Table14[[#This Row],[Sales_Amount]])</f>
        <v>110531</v>
      </c>
      <c r="Q764" s="11">
        <f>IF(ISBLANK(Table14[[#This Row],[Quantity_Sold]]),MEDIAN(Table14[Quantity_Sold]),Table14[[#This Row],[Quantity_Sold]])</f>
        <v>47</v>
      </c>
      <c r="R764" s="4" t="str">
        <f>TRIM(Table14[[#This Row],[Product_Category]])</f>
        <v>Clothing</v>
      </c>
      <c r="S764" s="4" t="str">
        <f>PROPER(Table14[[#This Row],[Customer_Type]])</f>
        <v>Returning</v>
      </c>
      <c r="T764" s="13">
        <f>IF(ISBLANK(Table14[[#This Row],[Discount]]),MEDIAN(Table14[Discount]),Table14[[#This Row],[Discount]])</f>
        <v>0.22</v>
      </c>
    </row>
    <row r="765" spans="1:20" x14ac:dyDescent="0.3">
      <c r="A765">
        <v>1278</v>
      </c>
      <c r="B765" s="1">
        <v>45206</v>
      </c>
      <c r="C765" t="s">
        <v>19</v>
      </c>
      <c r="D765" t="s">
        <v>20</v>
      </c>
      <c r="E765">
        <v>61148.41</v>
      </c>
      <c r="F765">
        <v>24</v>
      </c>
      <c r="G765" t="s">
        <v>28</v>
      </c>
      <c r="H765" s="9">
        <v>1828.32</v>
      </c>
      <c r="I765" s="9">
        <v>2626.65</v>
      </c>
      <c r="J765" t="s">
        <v>16</v>
      </c>
      <c r="K765">
        <v>0.03</v>
      </c>
      <c r="L765" s="4" t="s">
        <v>26</v>
      </c>
      <c r="M765" s="4" t="s">
        <v>18</v>
      </c>
      <c r="N765" s="4" t="str">
        <f>IF(ISBLANK(Table14[[#This Row],[Sales_Rep]]),"Unknown",Table14[[#This Row],[Sales_Rep]])</f>
        <v>Eve</v>
      </c>
      <c r="O765" t="str">
        <f>PROPER(Table14[[#This Row],[Region]])</f>
        <v>North</v>
      </c>
      <c r="P765" s="9">
        <f>IF(ISBLANK(Table14[[#This Row],[Sales_Amount]]),MEDIAN(Table14[Sales_Amount]),Table14[[#This Row],[Sales_Amount]])</f>
        <v>61148.41</v>
      </c>
      <c r="Q765" s="11">
        <f>IF(ISBLANK(Table14[[#This Row],[Quantity_Sold]]),MEDIAN(Table14[Quantity_Sold]),Table14[[#This Row],[Quantity_Sold]])</f>
        <v>24</v>
      </c>
      <c r="R765" s="4" t="str">
        <f>TRIM(Table14[[#This Row],[Product_Category]])</f>
        <v>Furniture</v>
      </c>
      <c r="S765" s="4" t="str">
        <f>PROPER(Table14[[#This Row],[Customer_Type]])</f>
        <v>Returning</v>
      </c>
      <c r="T765" s="13">
        <f>IF(ISBLANK(Table14[[#This Row],[Discount]]),MEDIAN(Table14[Discount]),Table14[[#This Row],[Discount]])</f>
        <v>0.03</v>
      </c>
    </row>
    <row r="766" spans="1:20" x14ac:dyDescent="0.3">
      <c r="A766">
        <v>1115</v>
      </c>
      <c r="B766" s="1">
        <v>45027</v>
      </c>
      <c r="C766" t="s">
        <v>29</v>
      </c>
      <c r="D766" t="s">
        <v>27</v>
      </c>
      <c r="E766">
        <v>22466.51</v>
      </c>
      <c r="F766">
        <v>5</v>
      </c>
      <c r="G766" t="s">
        <v>15</v>
      </c>
      <c r="H766" s="9">
        <v>4400.93</v>
      </c>
      <c r="I766" s="9">
        <v>5349.17</v>
      </c>
      <c r="J766" t="s">
        <v>16</v>
      </c>
      <c r="K766">
        <v>0.16</v>
      </c>
      <c r="L766" s="4" t="s">
        <v>17</v>
      </c>
      <c r="M766" s="4" t="s">
        <v>22</v>
      </c>
      <c r="N766" s="4" t="str">
        <f>IF(ISBLANK(Table14[[#This Row],[Sales_Rep]]),"Unknown",Table14[[#This Row],[Sales_Rep]])</f>
        <v>Bob</v>
      </c>
      <c r="O766" t="str">
        <f>PROPER(Table14[[#This Row],[Region]])</f>
        <v>West</v>
      </c>
      <c r="P766" s="9">
        <f>IF(ISBLANK(Table14[[#This Row],[Sales_Amount]]),MEDIAN(Table14[Sales_Amount]),Table14[[#This Row],[Sales_Amount]])</f>
        <v>22466.51</v>
      </c>
      <c r="Q766" s="11">
        <f>IF(ISBLANK(Table14[[#This Row],[Quantity_Sold]]),MEDIAN(Table14[Quantity_Sold]),Table14[[#This Row],[Quantity_Sold]])</f>
        <v>5</v>
      </c>
      <c r="R766" s="4" t="str">
        <f>TRIM(Table14[[#This Row],[Product_Category]])</f>
        <v>Food</v>
      </c>
      <c r="S766" s="4" t="str">
        <f>PROPER(Table14[[#This Row],[Customer_Type]])</f>
        <v>Returning</v>
      </c>
      <c r="T766" s="13">
        <f>IF(ISBLANK(Table14[[#This Row],[Discount]]),MEDIAN(Table14[Discount]),Table14[[#This Row],[Discount]])</f>
        <v>0.16</v>
      </c>
    </row>
    <row r="767" spans="1:20" x14ac:dyDescent="0.3">
      <c r="A767">
        <v>1266</v>
      </c>
      <c r="B767" s="1">
        <v>45246</v>
      </c>
      <c r="C767" t="s">
        <v>13</v>
      </c>
      <c r="D767" t="s">
        <v>20</v>
      </c>
      <c r="E767">
        <v>103775.05</v>
      </c>
      <c r="F767">
        <v>39</v>
      </c>
      <c r="G767" t="s">
        <v>28</v>
      </c>
      <c r="H767" s="9">
        <v>2379.2399999999998</v>
      </c>
      <c r="I767" s="9">
        <v>3285.06</v>
      </c>
      <c r="J767" t="s">
        <v>16</v>
      </c>
      <c r="K767">
        <v>0.19</v>
      </c>
      <c r="L767" s="4" t="s">
        <v>31</v>
      </c>
      <c r="M767" s="4" t="s">
        <v>22</v>
      </c>
      <c r="N767" s="4" t="str">
        <f>IF(ISBLANK(Table14[[#This Row],[Sales_Rep]]),"Unknown",Table14[[#This Row],[Sales_Rep]])</f>
        <v>David</v>
      </c>
      <c r="O767" t="str">
        <f>PROPER(Table14[[#This Row],[Region]])</f>
        <v>North</v>
      </c>
      <c r="P767" s="9">
        <f>IF(ISBLANK(Table14[[#This Row],[Sales_Amount]]),MEDIAN(Table14[Sales_Amount]),Table14[[#This Row],[Sales_Amount]])</f>
        <v>103775.05</v>
      </c>
      <c r="Q767" s="11">
        <f>IF(ISBLANK(Table14[[#This Row],[Quantity_Sold]]),MEDIAN(Table14[Quantity_Sold]),Table14[[#This Row],[Quantity_Sold]])</f>
        <v>39</v>
      </c>
      <c r="R767" s="4" t="str">
        <f>TRIM(Table14[[#This Row],[Product_Category]])</f>
        <v>Furniture</v>
      </c>
      <c r="S767" s="4" t="str">
        <f>PROPER(Table14[[#This Row],[Customer_Type]])</f>
        <v>Returning</v>
      </c>
      <c r="T767" s="13">
        <f>IF(ISBLANK(Table14[[#This Row],[Discount]]),MEDIAN(Table14[Discount]),Table14[[#This Row],[Discount]])</f>
        <v>0.19</v>
      </c>
    </row>
    <row r="768" spans="1:20" x14ac:dyDescent="0.3">
      <c r="A768">
        <v>1483</v>
      </c>
      <c r="B768" s="1">
        <v>45498</v>
      </c>
      <c r="C768" t="s">
        <v>29</v>
      </c>
      <c r="D768" t="s">
        <v>20</v>
      </c>
      <c r="E768">
        <v>3604.84</v>
      </c>
      <c r="F768">
        <v>13</v>
      </c>
      <c r="G768" t="s">
        <v>28</v>
      </c>
      <c r="H768" s="9">
        <v>254.96</v>
      </c>
      <c r="I768" s="9">
        <v>304.72000000000003</v>
      </c>
      <c r="J768" t="s">
        <v>25</v>
      </c>
      <c r="K768">
        <v>0.09</v>
      </c>
      <c r="L768" s="4" t="s">
        <v>31</v>
      </c>
      <c r="M768" s="4" t="s">
        <v>22</v>
      </c>
      <c r="N768" s="4" t="str">
        <f>IF(ISBLANK(Table14[[#This Row],[Sales_Rep]]),"Unknown",Table14[[#This Row],[Sales_Rep]])</f>
        <v>Bob</v>
      </c>
      <c r="O768" t="str">
        <f>PROPER(Table14[[#This Row],[Region]])</f>
        <v>North</v>
      </c>
      <c r="P768" s="9">
        <f>IF(ISBLANK(Table14[[#This Row],[Sales_Amount]]),MEDIAN(Table14[Sales_Amount]),Table14[[#This Row],[Sales_Amount]])</f>
        <v>3604.84</v>
      </c>
      <c r="Q768" s="11">
        <f>IF(ISBLANK(Table14[[#This Row],[Quantity_Sold]]),MEDIAN(Table14[Quantity_Sold]),Table14[[#This Row],[Quantity_Sold]])</f>
        <v>13</v>
      </c>
      <c r="R768" s="4" t="str">
        <f>TRIM(Table14[[#This Row],[Product_Category]])</f>
        <v>Furniture</v>
      </c>
      <c r="S768" s="4" t="str">
        <f>PROPER(Table14[[#This Row],[Customer_Type]])</f>
        <v>New</v>
      </c>
      <c r="T768" s="13">
        <f>IF(ISBLANK(Table14[[#This Row],[Discount]]),MEDIAN(Table14[Discount]),Table14[[#This Row],[Discount]])</f>
        <v>0.09</v>
      </c>
    </row>
    <row r="769" spans="1:20" x14ac:dyDescent="0.3">
      <c r="A769">
        <v>1182</v>
      </c>
      <c r="B769" s="1">
        <v>45459</v>
      </c>
      <c r="C769" t="s">
        <v>19</v>
      </c>
      <c r="D769" t="s">
        <v>30</v>
      </c>
      <c r="E769">
        <v>73821.919999999998</v>
      </c>
      <c r="F769">
        <v>34</v>
      </c>
      <c r="G769" t="s">
        <v>24</v>
      </c>
      <c r="H769" s="9">
        <v>1952.46</v>
      </c>
      <c r="I769" s="9">
        <v>2467.31</v>
      </c>
      <c r="J769" t="s">
        <v>25</v>
      </c>
      <c r="K769">
        <v>0.12</v>
      </c>
      <c r="L769" s="4" t="s">
        <v>26</v>
      </c>
      <c r="M769" s="4" t="s">
        <v>18</v>
      </c>
      <c r="N769" s="4" t="str">
        <f>IF(ISBLANK(Table14[[#This Row],[Sales_Rep]]),"Unknown",Table14[[#This Row],[Sales_Rep]])</f>
        <v>Eve</v>
      </c>
      <c r="O769" t="str">
        <f>PROPER(Table14[[#This Row],[Region]])</f>
        <v>South</v>
      </c>
      <c r="P769" s="9">
        <f>IF(ISBLANK(Table14[[#This Row],[Sales_Amount]]),MEDIAN(Table14[Sales_Amount]),Table14[[#This Row],[Sales_Amount]])</f>
        <v>73821.919999999998</v>
      </c>
      <c r="Q769" s="11">
        <f>IF(ISBLANK(Table14[[#This Row],[Quantity_Sold]]),MEDIAN(Table14[Quantity_Sold]),Table14[[#This Row],[Quantity_Sold]])</f>
        <v>34</v>
      </c>
      <c r="R769" s="4" t="str">
        <f>TRIM(Table14[[#This Row],[Product_Category]])</f>
        <v>Clothing</v>
      </c>
      <c r="S769" s="4" t="str">
        <f>PROPER(Table14[[#This Row],[Customer_Type]])</f>
        <v>New</v>
      </c>
      <c r="T769" s="13">
        <f>IF(ISBLANK(Table14[[#This Row],[Discount]]),MEDIAN(Table14[Discount]),Table14[[#This Row],[Discount]])</f>
        <v>0.12</v>
      </c>
    </row>
    <row r="770" spans="1:20" x14ac:dyDescent="0.3">
      <c r="A770">
        <v>1468</v>
      </c>
      <c r="B770" s="1">
        <v>45294</v>
      </c>
      <c r="C770" t="s">
        <v>19</v>
      </c>
      <c r="D770" t="s">
        <v>27</v>
      </c>
      <c r="E770">
        <v>65108.92</v>
      </c>
      <c r="F770">
        <v>30</v>
      </c>
      <c r="G770" t="s">
        <v>21</v>
      </c>
      <c r="H770" s="9">
        <v>1982.1</v>
      </c>
      <c r="I770" s="9">
        <v>2893.73</v>
      </c>
      <c r="J770" t="s">
        <v>16</v>
      </c>
      <c r="K770">
        <v>0.25</v>
      </c>
      <c r="L770" s="4" t="s">
        <v>17</v>
      </c>
      <c r="M770" s="4" t="s">
        <v>18</v>
      </c>
      <c r="N770" s="4" t="str">
        <f>IF(ISBLANK(Table14[[#This Row],[Sales_Rep]]),"Unknown",Table14[[#This Row],[Sales_Rep]])</f>
        <v>Eve</v>
      </c>
      <c r="O770" t="str">
        <f>PROPER(Table14[[#This Row],[Region]])</f>
        <v>West</v>
      </c>
      <c r="P770" s="9">
        <f>IF(ISBLANK(Table14[[#This Row],[Sales_Amount]]),MEDIAN(Table14[Sales_Amount]),Table14[[#This Row],[Sales_Amount]])</f>
        <v>65108.92</v>
      </c>
      <c r="Q770" s="11">
        <f>IF(ISBLANK(Table14[[#This Row],[Quantity_Sold]]),MEDIAN(Table14[Quantity_Sold]),Table14[[#This Row],[Quantity_Sold]])</f>
        <v>30</v>
      </c>
      <c r="R770" s="4" t="str">
        <f>TRIM(Table14[[#This Row],[Product_Category]])</f>
        <v>Electronics</v>
      </c>
      <c r="S770" s="4" t="str">
        <f>PROPER(Table14[[#This Row],[Customer_Type]])</f>
        <v>Returning</v>
      </c>
      <c r="T770" s="13">
        <f>IF(ISBLANK(Table14[[#This Row],[Discount]]),MEDIAN(Table14[Discount]),Table14[[#This Row],[Discount]])</f>
        <v>0.25</v>
      </c>
    </row>
    <row r="771" spans="1:20" x14ac:dyDescent="0.3">
      <c r="A771">
        <v>1189</v>
      </c>
      <c r="B771" s="1">
        <v>44989</v>
      </c>
      <c r="C771" t="s">
        <v>32</v>
      </c>
      <c r="D771" t="s">
        <v>30</v>
      </c>
      <c r="E771">
        <v>18713.54</v>
      </c>
      <c r="F771">
        <v>7</v>
      </c>
      <c r="G771" t="s">
        <v>24</v>
      </c>
      <c r="H771" s="9">
        <v>3317.43</v>
      </c>
      <c r="I771" s="9">
        <v>3819.09</v>
      </c>
      <c r="J771" t="s">
        <v>16</v>
      </c>
      <c r="K771">
        <v>0.3</v>
      </c>
      <c r="L771" s="4" t="s">
        <v>31</v>
      </c>
      <c r="M771" s="4" t="s">
        <v>18</v>
      </c>
      <c r="N771" s="4" t="str">
        <f>IF(ISBLANK(Table14[[#This Row],[Sales_Rep]]),"Unknown",Table14[[#This Row],[Sales_Rep]])</f>
        <v>Alice</v>
      </c>
      <c r="O771" t="str">
        <f>PROPER(Table14[[#This Row],[Region]])</f>
        <v>South</v>
      </c>
      <c r="P771" s="9">
        <f>IF(ISBLANK(Table14[[#This Row],[Sales_Amount]]),MEDIAN(Table14[Sales_Amount]),Table14[[#This Row],[Sales_Amount]])</f>
        <v>18713.54</v>
      </c>
      <c r="Q771" s="11">
        <f>IF(ISBLANK(Table14[[#This Row],[Quantity_Sold]]),MEDIAN(Table14[Quantity_Sold]),Table14[[#This Row],[Quantity_Sold]])</f>
        <v>7</v>
      </c>
      <c r="R771" s="4" t="str">
        <f>TRIM(Table14[[#This Row],[Product_Category]])</f>
        <v>Clothing</v>
      </c>
      <c r="S771" s="4" t="str">
        <f>PROPER(Table14[[#This Row],[Customer_Type]])</f>
        <v>Returning</v>
      </c>
      <c r="T771" s="13">
        <f>IF(ISBLANK(Table14[[#This Row],[Discount]]),MEDIAN(Table14[Discount]),Table14[[#This Row],[Discount]])</f>
        <v>0.3</v>
      </c>
    </row>
    <row r="772" spans="1:20" x14ac:dyDescent="0.3">
      <c r="A772">
        <v>1035</v>
      </c>
      <c r="B772" s="1">
        <v>45608</v>
      </c>
      <c r="C772" t="s">
        <v>19</v>
      </c>
      <c r="D772" t="s">
        <v>14</v>
      </c>
      <c r="E772">
        <v>121103.72</v>
      </c>
      <c r="F772">
        <v>20</v>
      </c>
      <c r="G772" t="s">
        <v>24</v>
      </c>
      <c r="H772" s="9">
        <v>4569.28</v>
      </c>
      <c r="I772" s="9">
        <v>6373.88</v>
      </c>
      <c r="J772" t="s">
        <v>16</v>
      </c>
      <c r="K772">
        <v>0.05</v>
      </c>
      <c r="L772" s="4" t="s">
        <v>31</v>
      </c>
      <c r="M772" s="4" t="s">
        <v>18</v>
      </c>
      <c r="N772" s="4" t="str">
        <f>IF(ISBLANK(Table14[[#This Row],[Sales_Rep]]),"Unknown",Table14[[#This Row],[Sales_Rep]])</f>
        <v>Eve</v>
      </c>
      <c r="O772" t="str">
        <f>PROPER(Table14[[#This Row],[Region]])</f>
        <v>East</v>
      </c>
      <c r="P772" s="9">
        <f>IF(ISBLANK(Table14[[#This Row],[Sales_Amount]]),MEDIAN(Table14[Sales_Amount]),Table14[[#This Row],[Sales_Amount]])</f>
        <v>121103.72</v>
      </c>
      <c r="Q772" s="11">
        <f>IF(ISBLANK(Table14[[#This Row],[Quantity_Sold]]),MEDIAN(Table14[Quantity_Sold]),Table14[[#This Row],[Quantity_Sold]])</f>
        <v>20</v>
      </c>
      <c r="R772" s="4" t="str">
        <f>TRIM(Table14[[#This Row],[Product_Category]])</f>
        <v>Clothing</v>
      </c>
      <c r="S772" s="4" t="str">
        <f>PROPER(Table14[[#This Row],[Customer_Type]])</f>
        <v>Returning</v>
      </c>
      <c r="T772" s="13">
        <f>IF(ISBLANK(Table14[[#This Row],[Discount]]),MEDIAN(Table14[Discount]),Table14[[#This Row],[Discount]])</f>
        <v>0.05</v>
      </c>
    </row>
    <row r="773" spans="1:20" x14ac:dyDescent="0.3">
      <c r="A773">
        <v>1135</v>
      </c>
      <c r="B773" s="1">
        <v>45089</v>
      </c>
      <c r="C773" t="s">
        <v>32</v>
      </c>
      <c r="D773" t="s">
        <v>20</v>
      </c>
      <c r="E773">
        <v>35309.68</v>
      </c>
      <c r="F773">
        <v>31</v>
      </c>
      <c r="G773" t="s">
        <v>15</v>
      </c>
      <c r="H773" s="9">
        <v>1054.57</v>
      </c>
      <c r="I773" s="9">
        <v>1406.2</v>
      </c>
      <c r="J773" t="s">
        <v>25</v>
      </c>
      <c r="K773">
        <v>0.19</v>
      </c>
      <c r="L773" s="4" t="s">
        <v>26</v>
      </c>
      <c r="M773" s="4" t="s">
        <v>22</v>
      </c>
      <c r="N773" s="4" t="str">
        <f>IF(ISBLANK(Table14[[#This Row],[Sales_Rep]]),"Unknown",Table14[[#This Row],[Sales_Rep]])</f>
        <v>Alice</v>
      </c>
      <c r="O773" t="str">
        <f>PROPER(Table14[[#This Row],[Region]])</f>
        <v>North</v>
      </c>
      <c r="P773" s="9">
        <f>IF(ISBLANK(Table14[[#This Row],[Sales_Amount]]),MEDIAN(Table14[Sales_Amount]),Table14[[#This Row],[Sales_Amount]])</f>
        <v>35309.68</v>
      </c>
      <c r="Q773" s="11">
        <f>IF(ISBLANK(Table14[[#This Row],[Quantity_Sold]]),MEDIAN(Table14[Quantity_Sold]),Table14[[#This Row],[Quantity_Sold]])</f>
        <v>31</v>
      </c>
      <c r="R773" s="4" t="str">
        <f>TRIM(Table14[[#This Row],[Product_Category]])</f>
        <v>Food</v>
      </c>
      <c r="S773" s="4" t="str">
        <f>PROPER(Table14[[#This Row],[Customer_Type]])</f>
        <v>New</v>
      </c>
      <c r="T773" s="13">
        <f>IF(ISBLANK(Table14[[#This Row],[Discount]]),MEDIAN(Table14[Discount]),Table14[[#This Row],[Discount]])</f>
        <v>0.19</v>
      </c>
    </row>
    <row r="774" spans="1:20" x14ac:dyDescent="0.3">
      <c r="A774">
        <v>1114</v>
      </c>
      <c r="B774" s="1">
        <v>45356</v>
      </c>
      <c r="C774" t="s">
        <v>13</v>
      </c>
      <c r="D774" t="s">
        <v>30</v>
      </c>
      <c r="E774">
        <v>120879.48</v>
      </c>
      <c r="F774">
        <v>43</v>
      </c>
      <c r="G774" t="s">
        <v>15</v>
      </c>
      <c r="H774" s="9">
        <v>2637.3</v>
      </c>
      <c r="I774" s="9">
        <v>3268.78</v>
      </c>
      <c r="J774" t="s">
        <v>16</v>
      </c>
      <c r="K774">
        <v>0.14000000000000001</v>
      </c>
      <c r="L774" s="4" t="s">
        <v>31</v>
      </c>
      <c r="M774" s="4" t="s">
        <v>22</v>
      </c>
      <c r="N774" s="4" t="str">
        <f>IF(ISBLANK(Table14[[#This Row],[Sales_Rep]]),"Unknown",Table14[[#This Row],[Sales_Rep]])</f>
        <v>David</v>
      </c>
      <c r="O774" t="str">
        <f>PROPER(Table14[[#This Row],[Region]])</f>
        <v>South</v>
      </c>
      <c r="P774" s="9">
        <f>IF(ISBLANK(Table14[[#This Row],[Sales_Amount]]),MEDIAN(Table14[Sales_Amount]),Table14[[#This Row],[Sales_Amount]])</f>
        <v>120879.48</v>
      </c>
      <c r="Q774" s="11">
        <f>IF(ISBLANK(Table14[[#This Row],[Quantity_Sold]]),MEDIAN(Table14[Quantity_Sold]),Table14[[#This Row],[Quantity_Sold]])</f>
        <v>43</v>
      </c>
      <c r="R774" s="4" t="str">
        <f>TRIM(Table14[[#This Row],[Product_Category]])</f>
        <v>Food</v>
      </c>
      <c r="S774" s="4" t="str">
        <f>PROPER(Table14[[#This Row],[Customer_Type]])</f>
        <v>Returning</v>
      </c>
      <c r="T774" s="13">
        <f>IF(ISBLANK(Table14[[#This Row],[Discount]]),MEDIAN(Table14[Discount]),Table14[[#This Row],[Discount]])</f>
        <v>0.14000000000000001</v>
      </c>
    </row>
    <row r="775" spans="1:20" x14ac:dyDescent="0.3">
      <c r="A775">
        <v>1263</v>
      </c>
      <c r="B775" s="1">
        <v>45002</v>
      </c>
      <c r="C775" t="s">
        <v>29</v>
      </c>
      <c r="D775" t="s">
        <v>27</v>
      </c>
      <c r="E775">
        <v>26106.85</v>
      </c>
      <c r="F775">
        <v>6</v>
      </c>
      <c r="G775" t="s">
        <v>24</v>
      </c>
      <c r="H775" s="9">
        <v>4549.1400000000003</v>
      </c>
      <c r="I775" s="9">
        <v>5242.34</v>
      </c>
      <c r="J775" t="s">
        <v>25</v>
      </c>
      <c r="K775">
        <v>0.17</v>
      </c>
      <c r="L775" s="4" t="s">
        <v>17</v>
      </c>
      <c r="M775" s="4" t="s">
        <v>22</v>
      </c>
      <c r="N775" s="4" t="str">
        <f>IF(ISBLANK(Table14[[#This Row],[Sales_Rep]]),"Unknown",Table14[[#This Row],[Sales_Rep]])</f>
        <v>Bob</v>
      </c>
      <c r="O775" t="str">
        <f>PROPER(Table14[[#This Row],[Region]])</f>
        <v>West</v>
      </c>
      <c r="P775" s="9">
        <f>IF(ISBLANK(Table14[[#This Row],[Sales_Amount]]),MEDIAN(Table14[Sales_Amount]),Table14[[#This Row],[Sales_Amount]])</f>
        <v>26106.85</v>
      </c>
      <c r="Q775" s="11">
        <f>IF(ISBLANK(Table14[[#This Row],[Quantity_Sold]]),MEDIAN(Table14[Quantity_Sold]),Table14[[#This Row],[Quantity_Sold]])</f>
        <v>6</v>
      </c>
      <c r="R775" s="4" t="str">
        <f>TRIM(Table14[[#This Row],[Product_Category]])</f>
        <v>Clothing</v>
      </c>
      <c r="S775" s="4" t="str">
        <f>PROPER(Table14[[#This Row],[Customer_Type]])</f>
        <v>New</v>
      </c>
      <c r="T775" s="13">
        <f>IF(ISBLANK(Table14[[#This Row],[Discount]]),MEDIAN(Table14[Discount]),Table14[[#This Row],[Discount]])</f>
        <v>0.17</v>
      </c>
    </row>
    <row r="776" spans="1:20" x14ac:dyDescent="0.3">
      <c r="A776">
        <v>1027</v>
      </c>
      <c r="B776" s="1">
        <v>45314</v>
      </c>
      <c r="C776" t="s">
        <v>29</v>
      </c>
      <c r="D776" t="s">
        <v>27</v>
      </c>
      <c r="E776">
        <v>55580.78</v>
      </c>
      <c r="F776">
        <v>16</v>
      </c>
      <c r="G776" t="s">
        <v>24</v>
      </c>
      <c r="H776" s="9">
        <v>2950.79</v>
      </c>
      <c r="I776" s="9">
        <v>4185.3</v>
      </c>
      <c r="J776" t="s">
        <v>16</v>
      </c>
      <c r="K776">
        <v>0.17</v>
      </c>
      <c r="L776" s="4" t="s">
        <v>31</v>
      </c>
      <c r="M776" s="4" t="s">
        <v>18</v>
      </c>
      <c r="N776" s="4" t="str">
        <f>IF(ISBLANK(Table14[[#This Row],[Sales_Rep]]),"Unknown",Table14[[#This Row],[Sales_Rep]])</f>
        <v>Bob</v>
      </c>
      <c r="O776" t="str">
        <f>PROPER(Table14[[#This Row],[Region]])</f>
        <v>West</v>
      </c>
      <c r="P776" s="9">
        <f>IF(ISBLANK(Table14[[#This Row],[Sales_Amount]]),MEDIAN(Table14[Sales_Amount]),Table14[[#This Row],[Sales_Amount]])</f>
        <v>55580.78</v>
      </c>
      <c r="Q776" s="11">
        <f>IF(ISBLANK(Table14[[#This Row],[Quantity_Sold]]),MEDIAN(Table14[Quantity_Sold]),Table14[[#This Row],[Quantity_Sold]])</f>
        <v>16</v>
      </c>
      <c r="R776" s="4" t="str">
        <f>TRIM(Table14[[#This Row],[Product_Category]])</f>
        <v>Clothing</v>
      </c>
      <c r="S776" s="4" t="str">
        <f>PROPER(Table14[[#This Row],[Customer_Type]])</f>
        <v>Returning</v>
      </c>
      <c r="T776" s="13">
        <f>IF(ISBLANK(Table14[[#This Row],[Discount]]),MEDIAN(Table14[Discount]),Table14[[#This Row],[Discount]])</f>
        <v>0.17</v>
      </c>
    </row>
    <row r="777" spans="1:20" x14ac:dyDescent="0.3">
      <c r="A777">
        <v>1372</v>
      </c>
      <c r="B777" s="1">
        <v>45497</v>
      </c>
      <c r="C777" t="s">
        <v>32</v>
      </c>
      <c r="D777" t="s">
        <v>14</v>
      </c>
      <c r="E777">
        <v>45431.66</v>
      </c>
      <c r="F777">
        <v>10</v>
      </c>
      <c r="G777" t="s">
        <v>24</v>
      </c>
      <c r="H777" s="9">
        <v>4134.6400000000003</v>
      </c>
      <c r="I777" s="9">
        <v>4782.28</v>
      </c>
      <c r="J777" t="s">
        <v>25</v>
      </c>
      <c r="K777">
        <v>0.05</v>
      </c>
      <c r="L777" s="4" t="s">
        <v>17</v>
      </c>
      <c r="M777" s="4" t="s">
        <v>18</v>
      </c>
      <c r="N777" s="4" t="str">
        <f>IF(ISBLANK(Table14[[#This Row],[Sales_Rep]]),"Unknown",Table14[[#This Row],[Sales_Rep]])</f>
        <v>Alice</v>
      </c>
      <c r="O777" t="str">
        <f>PROPER(Table14[[#This Row],[Region]])</f>
        <v>East</v>
      </c>
      <c r="P777" s="9">
        <f>IF(ISBLANK(Table14[[#This Row],[Sales_Amount]]),MEDIAN(Table14[Sales_Amount]),Table14[[#This Row],[Sales_Amount]])</f>
        <v>45431.66</v>
      </c>
      <c r="Q777" s="11">
        <f>IF(ISBLANK(Table14[[#This Row],[Quantity_Sold]]),MEDIAN(Table14[Quantity_Sold]),Table14[[#This Row],[Quantity_Sold]])</f>
        <v>10</v>
      </c>
      <c r="R777" s="4" t="str">
        <f>TRIM(Table14[[#This Row],[Product_Category]])</f>
        <v>Clothing</v>
      </c>
      <c r="S777" s="4" t="str">
        <f>PROPER(Table14[[#This Row],[Customer_Type]])</f>
        <v>New</v>
      </c>
      <c r="T777" s="13">
        <f>IF(ISBLANK(Table14[[#This Row],[Discount]]),MEDIAN(Table14[Discount]),Table14[[#This Row],[Discount]])</f>
        <v>0.05</v>
      </c>
    </row>
    <row r="778" spans="1:20" x14ac:dyDescent="0.3">
      <c r="A778">
        <v>1234</v>
      </c>
      <c r="B778" s="1">
        <v>45415</v>
      </c>
      <c r="C778" t="s">
        <v>29</v>
      </c>
      <c r="D778" t="s">
        <v>20</v>
      </c>
      <c r="E778">
        <v>31241.759999999998</v>
      </c>
      <c r="F778">
        <v>9</v>
      </c>
      <c r="G778" t="s">
        <v>24</v>
      </c>
      <c r="H778" s="9">
        <v>3154.56</v>
      </c>
      <c r="I778" s="9">
        <v>3506.37</v>
      </c>
      <c r="J778" t="s">
        <v>16</v>
      </c>
      <c r="K778">
        <v>0.01</v>
      </c>
      <c r="L778" s="4" t="s">
        <v>17</v>
      </c>
      <c r="M778" s="4" t="s">
        <v>18</v>
      </c>
      <c r="N778" s="4" t="str">
        <f>IF(ISBLANK(Table14[[#This Row],[Sales_Rep]]),"Unknown",Table14[[#This Row],[Sales_Rep]])</f>
        <v>Bob</v>
      </c>
      <c r="O778" t="str">
        <f>PROPER(Table14[[#This Row],[Region]])</f>
        <v>North</v>
      </c>
      <c r="P778" s="9">
        <f>IF(ISBLANK(Table14[[#This Row],[Sales_Amount]]),MEDIAN(Table14[Sales_Amount]),Table14[[#This Row],[Sales_Amount]])</f>
        <v>31241.759999999998</v>
      </c>
      <c r="Q778" s="11">
        <f>IF(ISBLANK(Table14[[#This Row],[Quantity_Sold]]),MEDIAN(Table14[Quantity_Sold]),Table14[[#This Row],[Quantity_Sold]])</f>
        <v>9</v>
      </c>
      <c r="R778" s="4" t="str">
        <f>TRIM(Table14[[#This Row],[Product_Category]])</f>
        <v>Clothing</v>
      </c>
      <c r="S778" s="4" t="str">
        <f>PROPER(Table14[[#This Row],[Customer_Type]])</f>
        <v>Returning</v>
      </c>
      <c r="T778" s="13">
        <f>IF(ISBLANK(Table14[[#This Row],[Discount]]),MEDIAN(Table14[Discount]),Table14[[#This Row],[Discount]])</f>
        <v>0.01</v>
      </c>
    </row>
    <row r="779" spans="1:20" x14ac:dyDescent="0.3">
      <c r="A779">
        <v>1469</v>
      </c>
      <c r="B779" s="1">
        <v>45449</v>
      </c>
      <c r="C779" t="s">
        <v>19</v>
      </c>
      <c r="D779" t="s">
        <v>30</v>
      </c>
      <c r="E779">
        <v>259400.81</v>
      </c>
      <c r="F779">
        <v>45</v>
      </c>
      <c r="G779" t="s">
        <v>15</v>
      </c>
      <c r="H779" s="9">
        <v>4574.78</v>
      </c>
      <c r="I779" s="9">
        <v>6265.72</v>
      </c>
      <c r="J779" t="s">
        <v>16</v>
      </c>
      <c r="K779">
        <v>0.08</v>
      </c>
      <c r="L779" s="4" t="s">
        <v>26</v>
      </c>
      <c r="M779" s="4" t="s">
        <v>18</v>
      </c>
      <c r="N779" s="4" t="str">
        <f>IF(ISBLANK(Table14[[#This Row],[Sales_Rep]]),"Unknown",Table14[[#This Row],[Sales_Rep]])</f>
        <v>Eve</v>
      </c>
      <c r="O779" t="str">
        <f>PROPER(Table14[[#This Row],[Region]])</f>
        <v>South</v>
      </c>
      <c r="P779" s="9">
        <f>IF(ISBLANK(Table14[[#This Row],[Sales_Amount]]),MEDIAN(Table14[Sales_Amount]),Table14[[#This Row],[Sales_Amount]])</f>
        <v>259400.81</v>
      </c>
      <c r="Q779" s="11">
        <f>IF(ISBLANK(Table14[[#This Row],[Quantity_Sold]]),MEDIAN(Table14[Quantity_Sold]),Table14[[#This Row],[Quantity_Sold]])</f>
        <v>45</v>
      </c>
      <c r="R779" s="4" t="str">
        <f>TRIM(Table14[[#This Row],[Product_Category]])</f>
        <v>Food</v>
      </c>
      <c r="S779" s="4" t="str">
        <f>PROPER(Table14[[#This Row],[Customer_Type]])</f>
        <v>Returning</v>
      </c>
      <c r="T779" s="13">
        <f>IF(ISBLANK(Table14[[#This Row],[Discount]]),MEDIAN(Table14[Discount]),Table14[[#This Row],[Discount]])</f>
        <v>0.08</v>
      </c>
    </row>
    <row r="780" spans="1:20" x14ac:dyDescent="0.3">
      <c r="A780">
        <v>1434</v>
      </c>
      <c r="B780" s="1">
        <v>45165</v>
      </c>
      <c r="C780" t="s">
        <v>23</v>
      </c>
      <c r="D780" t="s">
        <v>14</v>
      </c>
      <c r="E780">
        <v>61863.09</v>
      </c>
      <c r="F780">
        <v>28</v>
      </c>
      <c r="G780" t="s">
        <v>24</v>
      </c>
      <c r="H780" s="9">
        <v>1971.32</v>
      </c>
      <c r="I780" s="9">
        <v>2907.1</v>
      </c>
      <c r="J780" t="s">
        <v>16</v>
      </c>
      <c r="K780">
        <v>0.24</v>
      </c>
      <c r="L780" s="4" t="s">
        <v>26</v>
      </c>
      <c r="M780" s="4" t="s">
        <v>22</v>
      </c>
      <c r="N780" s="4" t="str">
        <f>IF(ISBLANK(Table14[[#This Row],[Sales_Rep]]),"Unknown",Table14[[#This Row],[Sales_Rep]])</f>
        <v>Charlie</v>
      </c>
      <c r="O780" t="str">
        <f>PROPER(Table14[[#This Row],[Region]])</f>
        <v>East</v>
      </c>
      <c r="P780" s="9">
        <f>IF(ISBLANK(Table14[[#This Row],[Sales_Amount]]),MEDIAN(Table14[Sales_Amount]),Table14[[#This Row],[Sales_Amount]])</f>
        <v>61863.09</v>
      </c>
      <c r="Q780" s="11">
        <f>IF(ISBLANK(Table14[[#This Row],[Quantity_Sold]]),MEDIAN(Table14[Quantity_Sold]),Table14[[#This Row],[Quantity_Sold]])</f>
        <v>28</v>
      </c>
      <c r="R780" s="4" t="str">
        <f>TRIM(Table14[[#This Row],[Product_Category]])</f>
        <v>Clothing</v>
      </c>
      <c r="S780" s="4" t="str">
        <f>PROPER(Table14[[#This Row],[Customer_Type]])</f>
        <v>Returning</v>
      </c>
      <c r="T780" s="13">
        <f>IF(ISBLANK(Table14[[#This Row],[Discount]]),MEDIAN(Table14[Discount]),Table14[[#This Row],[Discount]])</f>
        <v>0.24</v>
      </c>
    </row>
    <row r="781" spans="1:20" x14ac:dyDescent="0.3">
      <c r="A781">
        <v>1205</v>
      </c>
      <c r="B781" s="1">
        <v>45413</v>
      </c>
      <c r="C781" t="s">
        <v>32</v>
      </c>
      <c r="D781" t="s">
        <v>27</v>
      </c>
      <c r="E781">
        <v>103690</v>
      </c>
      <c r="F781">
        <v>22</v>
      </c>
      <c r="G781" t="s">
        <v>15</v>
      </c>
      <c r="H781" s="9">
        <v>4645.1899999999996</v>
      </c>
      <c r="I781" s="9">
        <v>5295.71</v>
      </c>
      <c r="J781" t="s">
        <v>16</v>
      </c>
      <c r="K781">
        <v>0.11</v>
      </c>
      <c r="L781" s="4" t="s">
        <v>26</v>
      </c>
      <c r="M781" s="4" t="s">
        <v>22</v>
      </c>
      <c r="N781" s="4" t="str">
        <f>IF(ISBLANK(Table14[[#This Row],[Sales_Rep]]),"Unknown",Table14[[#This Row],[Sales_Rep]])</f>
        <v>Alice</v>
      </c>
      <c r="O781" t="str">
        <f>PROPER(Table14[[#This Row],[Region]])</f>
        <v>West</v>
      </c>
      <c r="P781" s="9">
        <f>IF(ISBLANK(Table14[[#This Row],[Sales_Amount]]),MEDIAN(Table14[Sales_Amount]),Table14[[#This Row],[Sales_Amount]])</f>
        <v>103690</v>
      </c>
      <c r="Q781" s="11">
        <f>IF(ISBLANK(Table14[[#This Row],[Quantity_Sold]]),MEDIAN(Table14[Quantity_Sold]),Table14[[#This Row],[Quantity_Sold]])</f>
        <v>22</v>
      </c>
      <c r="R781" s="4" t="str">
        <f>TRIM(Table14[[#This Row],[Product_Category]])</f>
        <v>Food</v>
      </c>
      <c r="S781" s="4" t="str">
        <f>PROPER(Table14[[#This Row],[Customer_Type]])</f>
        <v>Returning</v>
      </c>
      <c r="T781" s="13">
        <f>IF(ISBLANK(Table14[[#This Row],[Discount]]),MEDIAN(Table14[Discount]),Table14[[#This Row],[Discount]])</f>
        <v>0.11</v>
      </c>
    </row>
    <row r="782" spans="1:20" x14ac:dyDescent="0.3">
      <c r="A782">
        <v>1098</v>
      </c>
      <c r="B782" s="1">
        <v>45595</v>
      </c>
      <c r="C782" t="s">
        <v>29</v>
      </c>
      <c r="D782" t="s">
        <v>20</v>
      </c>
      <c r="E782">
        <v>112432.91</v>
      </c>
      <c r="F782">
        <v>20</v>
      </c>
      <c r="G782" t="s">
        <v>15</v>
      </c>
      <c r="H782" s="9">
        <v>4557.88</v>
      </c>
      <c r="I782" s="9">
        <v>5678.43</v>
      </c>
      <c r="J782" t="s">
        <v>16</v>
      </c>
      <c r="K782">
        <v>0.01</v>
      </c>
      <c r="L782" s="4" t="s">
        <v>31</v>
      </c>
      <c r="M782" s="4" t="s">
        <v>18</v>
      </c>
      <c r="N782" s="4" t="str">
        <f>IF(ISBLANK(Table14[[#This Row],[Sales_Rep]]),"Unknown",Table14[[#This Row],[Sales_Rep]])</f>
        <v>Bob</v>
      </c>
      <c r="O782" t="str">
        <f>PROPER(Table14[[#This Row],[Region]])</f>
        <v>North</v>
      </c>
      <c r="P782" s="9">
        <f>IF(ISBLANK(Table14[[#This Row],[Sales_Amount]]),MEDIAN(Table14[Sales_Amount]),Table14[[#This Row],[Sales_Amount]])</f>
        <v>112432.91</v>
      </c>
      <c r="Q782" s="11">
        <f>IF(ISBLANK(Table14[[#This Row],[Quantity_Sold]]),MEDIAN(Table14[Quantity_Sold]),Table14[[#This Row],[Quantity_Sold]])</f>
        <v>20</v>
      </c>
      <c r="R782" s="4" t="str">
        <f>TRIM(Table14[[#This Row],[Product_Category]])</f>
        <v>Food</v>
      </c>
      <c r="S782" s="4" t="str">
        <f>PROPER(Table14[[#This Row],[Customer_Type]])</f>
        <v>Returning</v>
      </c>
      <c r="T782" s="13">
        <f>IF(ISBLANK(Table14[[#This Row],[Discount]]),MEDIAN(Table14[Discount]),Table14[[#This Row],[Discount]])</f>
        <v>0.01</v>
      </c>
    </row>
    <row r="783" spans="1:20" x14ac:dyDescent="0.3">
      <c r="A783">
        <v>1222</v>
      </c>
      <c r="B783" s="1">
        <v>45625</v>
      </c>
      <c r="C783" t="s">
        <v>32</v>
      </c>
      <c r="D783" t="s">
        <v>30</v>
      </c>
      <c r="E783">
        <v>124566.73</v>
      </c>
      <c r="F783">
        <v>24</v>
      </c>
      <c r="G783" t="s">
        <v>21</v>
      </c>
      <c r="H783" s="9">
        <v>4182.33</v>
      </c>
      <c r="I783" s="9">
        <v>6253.35</v>
      </c>
      <c r="J783" t="s">
        <v>25</v>
      </c>
      <c r="K783">
        <v>0.17</v>
      </c>
      <c r="L783" s="4" t="s">
        <v>31</v>
      </c>
      <c r="M783" s="4" t="s">
        <v>22</v>
      </c>
      <c r="N783" s="4" t="str">
        <f>IF(ISBLANK(Table14[[#This Row],[Sales_Rep]]),"Unknown",Table14[[#This Row],[Sales_Rep]])</f>
        <v>Alice</v>
      </c>
      <c r="O783" t="str">
        <f>PROPER(Table14[[#This Row],[Region]])</f>
        <v>South</v>
      </c>
      <c r="P783" s="9">
        <f>IF(ISBLANK(Table14[[#This Row],[Sales_Amount]]),MEDIAN(Table14[Sales_Amount]),Table14[[#This Row],[Sales_Amount]])</f>
        <v>124566.73</v>
      </c>
      <c r="Q783" s="11">
        <f>IF(ISBLANK(Table14[[#This Row],[Quantity_Sold]]),MEDIAN(Table14[Quantity_Sold]),Table14[[#This Row],[Quantity_Sold]])</f>
        <v>24</v>
      </c>
      <c r="R783" s="4" t="str">
        <f>TRIM(Table14[[#This Row],[Product_Category]])</f>
        <v>Electronics</v>
      </c>
      <c r="S783" s="4" t="str">
        <f>PROPER(Table14[[#This Row],[Customer_Type]])</f>
        <v>New</v>
      </c>
      <c r="T783" s="13">
        <f>IF(ISBLANK(Table14[[#This Row],[Discount]]),MEDIAN(Table14[Discount]),Table14[[#This Row],[Discount]])</f>
        <v>0.17</v>
      </c>
    </row>
    <row r="784" spans="1:20" x14ac:dyDescent="0.3">
      <c r="A784">
        <v>1045</v>
      </c>
      <c r="B784" s="1">
        <v>45534</v>
      </c>
      <c r="C784" t="s">
        <v>32</v>
      </c>
      <c r="D784" t="s">
        <v>27</v>
      </c>
      <c r="E784">
        <v>60734.879999999997</v>
      </c>
      <c r="F784">
        <v>15</v>
      </c>
      <c r="G784" t="s">
        <v>28</v>
      </c>
      <c r="H784" s="9">
        <v>2876.3</v>
      </c>
      <c r="I784" s="9">
        <v>4217.7</v>
      </c>
      <c r="J784" t="s">
        <v>16</v>
      </c>
      <c r="K784">
        <v>0.04</v>
      </c>
      <c r="L784" s="4" t="s">
        <v>26</v>
      </c>
      <c r="M784" s="4" t="s">
        <v>22</v>
      </c>
      <c r="N784" s="4" t="str">
        <f>IF(ISBLANK(Table14[[#This Row],[Sales_Rep]]),"Unknown",Table14[[#This Row],[Sales_Rep]])</f>
        <v>Alice</v>
      </c>
      <c r="O784" t="str">
        <f>PROPER(Table14[[#This Row],[Region]])</f>
        <v>West</v>
      </c>
      <c r="P784" s="9">
        <f>IF(ISBLANK(Table14[[#This Row],[Sales_Amount]]),MEDIAN(Table14[Sales_Amount]),Table14[[#This Row],[Sales_Amount]])</f>
        <v>60734.879999999997</v>
      </c>
      <c r="Q784" s="11">
        <f>IF(ISBLANK(Table14[[#This Row],[Quantity_Sold]]),MEDIAN(Table14[Quantity_Sold]),Table14[[#This Row],[Quantity_Sold]])</f>
        <v>15</v>
      </c>
      <c r="R784" s="4" t="str">
        <f>TRIM(Table14[[#This Row],[Product_Category]])</f>
        <v>Furniture</v>
      </c>
      <c r="S784" s="4" t="str">
        <f>PROPER(Table14[[#This Row],[Customer_Type]])</f>
        <v>Returning</v>
      </c>
      <c r="T784" s="13">
        <f>IF(ISBLANK(Table14[[#This Row],[Discount]]),MEDIAN(Table14[Discount]),Table14[[#This Row],[Discount]])</f>
        <v>0.04</v>
      </c>
    </row>
    <row r="785" spans="1:20" x14ac:dyDescent="0.3">
      <c r="A785">
        <v>1292</v>
      </c>
      <c r="B785" s="1">
        <v>45462</v>
      </c>
      <c r="C785" t="s">
        <v>23</v>
      </c>
      <c r="D785" t="s">
        <v>27</v>
      </c>
      <c r="E785">
        <v>58242.48</v>
      </c>
      <c r="F785">
        <v>15</v>
      </c>
      <c r="G785" t="s">
        <v>24</v>
      </c>
      <c r="H785" s="9">
        <v>4308.1400000000003</v>
      </c>
      <c r="I785" s="9">
        <v>4793.62</v>
      </c>
      <c r="J785" t="s">
        <v>25</v>
      </c>
      <c r="K785">
        <v>0.19</v>
      </c>
      <c r="L785" s="4" t="s">
        <v>26</v>
      </c>
      <c r="M785" s="4" t="s">
        <v>22</v>
      </c>
      <c r="N785" s="4" t="str">
        <f>IF(ISBLANK(Table14[[#This Row],[Sales_Rep]]),"Unknown",Table14[[#This Row],[Sales_Rep]])</f>
        <v>Charlie</v>
      </c>
      <c r="O785" t="str">
        <f>PROPER(Table14[[#This Row],[Region]])</f>
        <v>West</v>
      </c>
      <c r="P785" s="9">
        <f>IF(ISBLANK(Table14[[#This Row],[Sales_Amount]]),MEDIAN(Table14[Sales_Amount]),Table14[[#This Row],[Sales_Amount]])</f>
        <v>58242.48</v>
      </c>
      <c r="Q785" s="11">
        <f>IF(ISBLANK(Table14[[#This Row],[Quantity_Sold]]),MEDIAN(Table14[Quantity_Sold]),Table14[[#This Row],[Quantity_Sold]])</f>
        <v>15</v>
      </c>
      <c r="R785" s="4" t="str">
        <f>TRIM(Table14[[#This Row],[Product_Category]])</f>
        <v>Clothing</v>
      </c>
      <c r="S785" s="4" t="str">
        <f>PROPER(Table14[[#This Row],[Customer_Type]])</f>
        <v>New</v>
      </c>
      <c r="T785" s="13">
        <f>IF(ISBLANK(Table14[[#This Row],[Discount]]),MEDIAN(Table14[Discount]),Table14[[#This Row],[Discount]])</f>
        <v>0.19</v>
      </c>
    </row>
    <row r="786" spans="1:20" x14ac:dyDescent="0.3">
      <c r="A786">
        <v>1251</v>
      </c>
      <c r="B786" s="1">
        <v>44936</v>
      </c>
      <c r="C786" t="s">
        <v>19</v>
      </c>
      <c r="D786" t="s">
        <v>14</v>
      </c>
      <c r="E786">
        <v>25500.6</v>
      </c>
      <c r="F786">
        <v>25</v>
      </c>
      <c r="G786" t="s">
        <v>24</v>
      </c>
      <c r="H786" s="9">
        <v>953.73</v>
      </c>
      <c r="I786" s="9">
        <v>1275.03</v>
      </c>
      <c r="J786" t="s">
        <v>16</v>
      </c>
      <c r="K786">
        <v>0.2</v>
      </c>
      <c r="L786" s="4" t="s">
        <v>26</v>
      </c>
      <c r="M786" s="4" t="s">
        <v>18</v>
      </c>
      <c r="N786" s="4" t="str">
        <f>IF(ISBLANK(Table14[[#This Row],[Sales_Rep]]),"Unknown",Table14[[#This Row],[Sales_Rep]])</f>
        <v>Eve</v>
      </c>
      <c r="O786" t="str">
        <f>PROPER(Table14[[#This Row],[Region]])</f>
        <v>East</v>
      </c>
      <c r="P786" s="9">
        <f>IF(ISBLANK(Table14[[#This Row],[Sales_Amount]]),MEDIAN(Table14[Sales_Amount]),Table14[[#This Row],[Sales_Amount]])</f>
        <v>25500.6</v>
      </c>
      <c r="Q786" s="11">
        <f>IF(ISBLANK(Table14[[#This Row],[Quantity_Sold]]),MEDIAN(Table14[Quantity_Sold]),Table14[[#This Row],[Quantity_Sold]])</f>
        <v>25</v>
      </c>
      <c r="R786" s="4" t="str">
        <f>TRIM(Table14[[#This Row],[Product_Category]])</f>
        <v>Clothing</v>
      </c>
      <c r="S786" s="4" t="str">
        <f>PROPER(Table14[[#This Row],[Customer_Type]])</f>
        <v>Returning</v>
      </c>
      <c r="T786" s="13">
        <f>IF(ISBLANK(Table14[[#This Row],[Discount]]),MEDIAN(Table14[Discount]),Table14[[#This Row],[Discount]])</f>
        <v>0.2</v>
      </c>
    </row>
    <row r="787" spans="1:20" x14ac:dyDescent="0.3">
      <c r="A787">
        <v>1004</v>
      </c>
      <c r="B787" s="1">
        <v>45625</v>
      </c>
      <c r="C787" t="s">
        <v>32</v>
      </c>
      <c r="D787" t="s">
        <v>14</v>
      </c>
      <c r="E787">
        <v>194934.06</v>
      </c>
      <c r="F787">
        <v>36</v>
      </c>
      <c r="G787" t="s">
        <v>15</v>
      </c>
      <c r="H787" s="9">
        <v>4971.6000000000004</v>
      </c>
      <c r="I787" s="9">
        <v>7219.78</v>
      </c>
      <c r="J787" t="s">
        <v>16</v>
      </c>
      <c r="K787">
        <v>0.25</v>
      </c>
      <c r="L787" s="4" t="s">
        <v>31</v>
      </c>
      <c r="M787" s="4" t="s">
        <v>18</v>
      </c>
      <c r="N787" s="4" t="str">
        <f>IF(ISBLANK(Table14[[#This Row],[Sales_Rep]]),"Unknown",Table14[[#This Row],[Sales_Rep]])</f>
        <v>Alice</v>
      </c>
      <c r="O787" t="str">
        <f>PROPER(Table14[[#This Row],[Region]])</f>
        <v>East</v>
      </c>
      <c r="P787" s="9">
        <f>IF(ISBLANK(Table14[[#This Row],[Sales_Amount]]),MEDIAN(Table14[Sales_Amount]),Table14[[#This Row],[Sales_Amount]])</f>
        <v>194934.06</v>
      </c>
      <c r="Q787" s="11">
        <f>IF(ISBLANK(Table14[[#This Row],[Quantity_Sold]]),MEDIAN(Table14[Quantity_Sold]),Table14[[#This Row],[Quantity_Sold]])</f>
        <v>36</v>
      </c>
      <c r="R787" s="4" t="str">
        <f>TRIM(Table14[[#This Row],[Product_Category]])</f>
        <v>Food</v>
      </c>
      <c r="S787" s="4" t="str">
        <f>PROPER(Table14[[#This Row],[Customer_Type]])</f>
        <v>Returning</v>
      </c>
      <c r="T787" s="13">
        <f>IF(ISBLANK(Table14[[#This Row],[Discount]]),MEDIAN(Table14[Discount]),Table14[[#This Row],[Discount]])</f>
        <v>0.25</v>
      </c>
    </row>
    <row r="788" spans="1:20" x14ac:dyDescent="0.3">
      <c r="A788">
        <v>1441</v>
      </c>
      <c r="B788" s="1">
        <v>45475</v>
      </c>
      <c r="C788" t="s">
        <v>29</v>
      </c>
      <c r="D788" t="s">
        <v>20</v>
      </c>
      <c r="E788">
        <v>22586.44</v>
      </c>
      <c r="F788">
        <v>8</v>
      </c>
      <c r="G788" t="s">
        <v>21</v>
      </c>
      <c r="H788" s="9">
        <v>2428.8200000000002</v>
      </c>
      <c r="I788" s="9">
        <v>3068.81</v>
      </c>
      <c r="J788" t="s">
        <v>25</v>
      </c>
      <c r="K788">
        <v>0.08</v>
      </c>
      <c r="L788" s="4" t="s">
        <v>26</v>
      </c>
      <c r="M788" s="4" t="s">
        <v>22</v>
      </c>
      <c r="N788" s="4" t="str">
        <f>IF(ISBLANK(Table14[[#This Row],[Sales_Rep]]),"Unknown",Table14[[#This Row],[Sales_Rep]])</f>
        <v>Bob</v>
      </c>
      <c r="O788" t="str">
        <f>PROPER(Table14[[#This Row],[Region]])</f>
        <v>North</v>
      </c>
      <c r="P788" s="9">
        <f>IF(ISBLANK(Table14[[#This Row],[Sales_Amount]]),MEDIAN(Table14[Sales_Amount]),Table14[[#This Row],[Sales_Amount]])</f>
        <v>22586.44</v>
      </c>
      <c r="Q788" s="11">
        <f>IF(ISBLANK(Table14[[#This Row],[Quantity_Sold]]),MEDIAN(Table14[Quantity_Sold]),Table14[[#This Row],[Quantity_Sold]])</f>
        <v>8</v>
      </c>
      <c r="R788" s="4" t="str">
        <f>TRIM(Table14[[#This Row],[Product_Category]])</f>
        <v>Electronics</v>
      </c>
      <c r="S788" s="4" t="str">
        <f>PROPER(Table14[[#This Row],[Customer_Type]])</f>
        <v>New</v>
      </c>
      <c r="T788" s="13">
        <f>IF(ISBLANK(Table14[[#This Row],[Discount]]),MEDIAN(Table14[Discount]),Table14[[#This Row],[Discount]])</f>
        <v>0.08</v>
      </c>
    </row>
    <row r="789" spans="1:20" x14ac:dyDescent="0.3">
      <c r="A789">
        <v>1200</v>
      </c>
      <c r="B789" s="1">
        <v>45150</v>
      </c>
      <c r="C789" t="s">
        <v>13</v>
      </c>
      <c r="D789" t="s">
        <v>27</v>
      </c>
      <c r="E789">
        <v>48309.39</v>
      </c>
      <c r="F789">
        <v>36</v>
      </c>
      <c r="G789" t="s">
        <v>24</v>
      </c>
      <c r="H789" s="9">
        <v>1446.16</v>
      </c>
      <c r="I789" s="9">
        <v>1616.78</v>
      </c>
      <c r="J789" t="s">
        <v>25</v>
      </c>
      <c r="K789">
        <v>0.17</v>
      </c>
      <c r="L789" s="4" t="s">
        <v>26</v>
      </c>
      <c r="M789" s="4" t="s">
        <v>22</v>
      </c>
      <c r="N789" s="4" t="str">
        <f>IF(ISBLANK(Table14[[#This Row],[Sales_Rep]]),"Unknown",Table14[[#This Row],[Sales_Rep]])</f>
        <v>David</v>
      </c>
      <c r="O789" t="str">
        <f>PROPER(Table14[[#This Row],[Region]])</f>
        <v>West</v>
      </c>
      <c r="P789" s="9">
        <f>IF(ISBLANK(Table14[[#This Row],[Sales_Amount]]),MEDIAN(Table14[Sales_Amount]),Table14[[#This Row],[Sales_Amount]])</f>
        <v>48309.39</v>
      </c>
      <c r="Q789" s="11">
        <f>IF(ISBLANK(Table14[[#This Row],[Quantity_Sold]]),MEDIAN(Table14[Quantity_Sold]),Table14[[#This Row],[Quantity_Sold]])</f>
        <v>36</v>
      </c>
      <c r="R789" s="4" t="str">
        <f>TRIM(Table14[[#This Row],[Product_Category]])</f>
        <v>Clothing</v>
      </c>
      <c r="S789" s="4" t="str">
        <f>PROPER(Table14[[#This Row],[Customer_Type]])</f>
        <v>New</v>
      </c>
      <c r="T789" s="13">
        <f>IF(ISBLANK(Table14[[#This Row],[Discount]]),MEDIAN(Table14[Discount]),Table14[[#This Row],[Discount]])</f>
        <v>0.17</v>
      </c>
    </row>
    <row r="790" spans="1:20" x14ac:dyDescent="0.3">
      <c r="A790">
        <v>1083</v>
      </c>
      <c r="B790" s="1">
        <v>45035</v>
      </c>
      <c r="C790" t="s">
        <v>32</v>
      </c>
      <c r="D790" t="s">
        <v>30</v>
      </c>
      <c r="E790">
        <v>100536.04</v>
      </c>
      <c r="F790">
        <v>26</v>
      </c>
      <c r="G790" t="s">
        <v>21</v>
      </c>
      <c r="H790" s="9">
        <v>4051.99</v>
      </c>
      <c r="I790" s="9">
        <v>4658.76</v>
      </c>
      <c r="J790" t="s">
        <v>25</v>
      </c>
      <c r="K790">
        <v>0.17</v>
      </c>
      <c r="L790" s="4" t="s">
        <v>17</v>
      </c>
      <c r="M790" s="4" t="s">
        <v>22</v>
      </c>
      <c r="N790" s="4" t="str">
        <f>IF(ISBLANK(Table14[[#This Row],[Sales_Rep]]),"Unknown",Table14[[#This Row],[Sales_Rep]])</f>
        <v>Alice</v>
      </c>
      <c r="O790" t="str">
        <f>PROPER(Table14[[#This Row],[Region]])</f>
        <v>South</v>
      </c>
      <c r="P790" s="9">
        <f>IF(ISBLANK(Table14[[#This Row],[Sales_Amount]]),MEDIAN(Table14[Sales_Amount]),Table14[[#This Row],[Sales_Amount]])</f>
        <v>100536.04</v>
      </c>
      <c r="Q790" s="11">
        <f>IF(ISBLANK(Table14[[#This Row],[Quantity_Sold]]),MEDIAN(Table14[Quantity_Sold]),Table14[[#This Row],[Quantity_Sold]])</f>
        <v>26</v>
      </c>
      <c r="R790" s="4" t="str">
        <f>TRIM(Table14[[#This Row],[Product_Category]])</f>
        <v>Electronics</v>
      </c>
      <c r="S790" s="4" t="str">
        <f>PROPER(Table14[[#This Row],[Customer_Type]])</f>
        <v>New</v>
      </c>
      <c r="T790" s="13">
        <f>IF(ISBLANK(Table14[[#This Row],[Discount]]),MEDIAN(Table14[Discount]),Table14[[#This Row],[Discount]])</f>
        <v>0.17</v>
      </c>
    </row>
    <row r="791" spans="1:20" x14ac:dyDescent="0.3">
      <c r="A791">
        <v>1426</v>
      </c>
      <c r="B791" s="1">
        <v>45034</v>
      </c>
      <c r="C791" t="s">
        <v>32</v>
      </c>
      <c r="D791" t="s">
        <v>20</v>
      </c>
      <c r="E791">
        <v>48942.239999999998</v>
      </c>
      <c r="F791">
        <v>32</v>
      </c>
      <c r="G791" t="s">
        <v>24</v>
      </c>
      <c r="H791" s="9">
        <v>1417.76</v>
      </c>
      <c r="I791" s="9">
        <v>2095.13</v>
      </c>
      <c r="J791" t="s">
        <v>16</v>
      </c>
      <c r="L791" s="4" t="s">
        <v>31</v>
      </c>
      <c r="M791" s="4" t="s">
        <v>22</v>
      </c>
      <c r="N791" s="4" t="str">
        <f>IF(ISBLANK(Table14[[#This Row],[Sales_Rep]]),"Unknown",Table14[[#This Row],[Sales_Rep]])</f>
        <v>Alice</v>
      </c>
      <c r="O791" t="str">
        <f>PROPER(Table14[[#This Row],[Region]])</f>
        <v>North</v>
      </c>
      <c r="P791" s="9">
        <f>IF(ISBLANK(Table14[[#This Row],[Sales_Amount]]),MEDIAN(Table14[Sales_Amount]),Table14[[#This Row],[Sales_Amount]])</f>
        <v>48942.239999999998</v>
      </c>
      <c r="Q791" s="11">
        <f>IF(ISBLANK(Table14[[#This Row],[Quantity_Sold]]),MEDIAN(Table14[Quantity_Sold]),Table14[[#This Row],[Quantity_Sold]])</f>
        <v>32</v>
      </c>
      <c r="R791" s="4" t="str">
        <f>TRIM(Table14[[#This Row],[Product_Category]])</f>
        <v>Clothing</v>
      </c>
      <c r="S791" s="4" t="str">
        <f>PROPER(Table14[[#This Row],[Customer_Type]])</f>
        <v>Returning</v>
      </c>
      <c r="T791" s="13">
        <f>IF(ISBLANK(Table14[[#This Row],[Discount]]),MEDIAN(Table14[Discount]),Table14[[#This Row],[Discount]])</f>
        <v>0.15</v>
      </c>
    </row>
    <row r="792" spans="1:20" x14ac:dyDescent="0.3">
      <c r="A792">
        <v>1354</v>
      </c>
      <c r="B792" s="1">
        <v>45388</v>
      </c>
      <c r="C792" t="s">
        <v>23</v>
      </c>
      <c r="D792" t="s">
        <v>27</v>
      </c>
      <c r="E792">
        <v>16306.5</v>
      </c>
      <c r="F792">
        <v>13</v>
      </c>
      <c r="G792" t="s">
        <v>24</v>
      </c>
      <c r="H792" s="9">
        <v>1219.68</v>
      </c>
      <c r="I792" s="9">
        <v>1511.26</v>
      </c>
      <c r="J792" t="s">
        <v>25</v>
      </c>
      <c r="K792">
        <v>0.17</v>
      </c>
      <c r="L792" s="4" t="s">
        <v>17</v>
      </c>
      <c r="M792" s="4" t="s">
        <v>22</v>
      </c>
      <c r="N792" s="4" t="str">
        <f>IF(ISBLANK(Table14[[#This Row],[Sales_Rep]]),"Unknown",Table14[[#This Row],[Sales_Rep]])</f>
        <v>Charlie</v>
      </c>
      <c r="O792" t="str">
        <f>PROPER(Table14[[#This Row],[Region]])</f>
        <v>West</v>
      </c>
      <c r="P792" s="9">
        <f>IF(ISBLANK(Table14[[#This Row],[Sales_Amount]]),MEDIAN(Table14[Sales_Amount]),Table14[[#This Row],[Sales_Amount]])</f>
        <v>16306.5</v>
      </c>
      <c r="Q792" s="11">
        <f>IF(ISBLANK(Table14[[#This Row],[Quantity_Sold]]),MEDIAN(Table14[Quantity_Sold]),Table14[[#This Row],[Quantity_Sold]])</f>
        <v>13</v>
      </c>
      <c r="R792" s="4" t="str">
        <f>TRIM(Table14[[#This Row],[Product_Category]])</f>
        <v>Clothing</v>
      </c>
      <c r="S792" s="4" t="str">
        <f>PROPER(Table14[[#This Row],[Customer_Type]])</f>
        <v>New</v>
      </c>
      <c r="T792" s="13">
        <f>IF(ISBLANK(Table14[[#This Row],[Discount]]),MEDIAN(Table14[Discount]),Table14[[#This Row],[Discount]])</f>
        <v>0.17</v>
      </c>
    </row>
    <row r="793" spans="1:20" x14ac:dyDescent="0.3">
      <c r="A793">
        <v>1317</v>
      </c>
      <c r="B793" s="1">
        <v>44990</v>
      </c>
      <c r="C793" t="s">
        <v>19</v>
      </c>
      <c r="D793" t="s">
        <v>20</v>
      </c>
      <c r="E793">
        <v>85991.94</v>
      </c>
      <c r="F793">
        <v>26</v>
      </c>
      <c r="G793" t="s">
        <v>21</v>
      </c>
      <c r="H793" s="9">
        <v>2692.74</v>
      </c>
      <c r="I793" s="9">
        <v>3716.16</v>
      </c>
      <c r="J793" t="s">
        <v>25</v>
      </c>
      <c r="K793">
        <v>0.11</v>
      </c>
      <c r="L793" s="4" t="s">
        <v>26</v>
      </c>
      <c r="M793" s="4" t="s">
        <v>18</v>
      </c>
      <c r="N793" s="4" t="str">
        <f>IF(ISBLANK(Table14[[#This Row],[Sales_Rep]]),"Unknown",Table14[[#This Row],[Sales_Rep]])</f>
        <v>Eve</v>
      </c>
      <c r="O793" t="str">
        <f>PROPER(Table14[[#This Row],[Region]])</f>
        <v>North</v>
      </c>
      <c r="P793" s="9">
        <f>IF(ISBLANK(Table14[[#This Row],[Sales_Amount]]),MEDIAN(Table14[Sales_Amount]),Table14[[#This Row],[Sales_Amount]])</f>
        <v>85991.94</v>
      </c>
      <c r="Q793" s="11">
        <f>IF(ISBLANK(Table14[[#This Row],[Quantity_Sold]]),MEDIAN(Table14[Quantity_Sold]),Table14[[#This Row],[Quantity_Sold]])</f>
        <v>26</v>
      </c>
      <c r="R793" s="4" t="str">
        <f>TRIM(Table14[[#This Row],[Product_Category]])</f>
        <v>Electronics</v>
      </c>
      <c r="S793" s="4" t="str">
        <f>PROPER(Table14[[#This Row],[Customer_Type]])</f>
        <v>New</v>
      </c>
      <c r="T793" s="13">
        <f>IF(ISBLANK(Table14[[#This Row],[Discount]]),MEDIAN(Table14[Discount]),Table14[[#This Row],[Discount]])</f>
        <v>0.11</v>
      </c>
    </row>
    <row r="794" spans="1:20" x14ac:dyDescent="0.3">
      <c r="A794">
        <v>1426</v>
      </c>
      <c r="B794" s="1">
        <v>45003</v>
      </c>
      <c r="C794" t="s">
        <v>13</v>
      </c>
      <c r="D794" t="s">
        <v>20</v>
      </c>
      <c r="E794">
        <v>197298.66</v>
      </c>
      <c r="F794">
        <v>38</v>
      </c>
      <c r="G794" t="s">
        <v>15</v>
      </c>
      <c r="H794" s="9">
        <v>4904.26</v>
      </c>
      <c r="I794" s="9">
        <v>6922.76</v>
      </c>
      <c r="J794" t="s">
        <v>25</v>
      </c>
      <c r="K794">
        <v>0.25</v>
      </c>
      <c r="L794" s="4" t="s">
        <v>17</v>
      </c>
      <c r="M794" s="4" t="s">
        <v>18</v>
      </c>
      <c r="N794" s="4" t="str">
        <f>IF(ISBLANK(Table14[[#This Row],[Sales_Rep]]),"Unknown",Table14[[#This Row],[Sales_Rep]])</f>
        <v>David</v>
      </c>
      <c r="O794" t="str">
        <f>PROPER(Table14[[#This Row],[Region]])</f>
        <v>North</v>
      </c>
      <c r="P794" s="9">
        <f>IF(ISBLANK(Table14[[#This Row],[Sales_Amount]]),MEDIAN(Table14[Sales_Amount]),Table14[[#This Row],[Sales_Amount]])</f>
        <v>197298.66</v>
      </c>
      <c r="Q794" s="11">
        <f>IF(ISBLANK(Table14[[#This Row],[Quantity_Sold]]),MEDIAN(Table14[Quantity_Sold]),Table14[[#This Row],[Quantity_Sold]])</f>
        <v>38</v>
      </c>
      <c r="R794" s="4" t="str">
        <f>TRIM(Table14[[#This Row],[Product_Category]])</f>
        <v>Food</v>
      </c>
      <c r="S794" s="4" t="str">
        <f>PROPER(Table14[[#This Row],[Customer_Type]])</f>
        <v>New</v>
      </c>
      <c r="T794" s="13">
        <f>IF(ISBLANK(Table14[[#This Row],[Discount]]),MEDIAN(Table14[Discount]),Table14[[#This Row],[Discount]])</f>
        <v>0.25</v>
      </c>
    </row>
    <row r="795" spans="1:20" x14ac:dyDescent="0.3">
      <c r="A795">
        <v>1324</v>
      </c>
      <c r="B795" s="1">
        <v>44971</v>
      </c>
      <c r="C795" t="s">
        <v>29</v>
      </c>
      <c r="D795" t="s">
        <v>20</v>
      </c>
      <c r="E795">
        <v>87904.95</v>
      </c>
      <c r="F795">
        <v>23</v>
      </c>
      <c r="G795" t="s">
        <v>15</v>
      </c>
      <c r="H795" s="9">
        <v>3218.21</v>
      </c>
      <c r="I795" s="9">
        <v>4199.95</v>
      </c>
      <c r="J795" t="s">
        <v>25</v>
      </c>
      <c r="K795">
        <v>0.09</v>
      </c>
      <c r="L795" s="4" t="s">
        <v>31</v>
      </c>
      <c r="M795" s="4" t="s">
        <v>18</v>
      </c>
      <c r="N795" s="4" t="str">
        <f>IF(ISBLANK(Table14[[#This Row],[Sales_Rep]]),"Unknown",Table14[[#This Row],[Sales_Rep]])</f>
        <v>Bob</v>
      </c>
      <c r="O795" t="str">
        <f>PROPER(Table14[[#This Row],[Region]])</f>
        <v>North</v>
      </c>
      <c r="P795" s="9">
        <f>IF(ISBLANK(Table14[[#This Row],[Sales_Amount]]),MEDIAN(Table14[Sales_Amount]),Table14[[#This Row],[Sales_Amount]])</f>
        <v>87904.95</v>
      </c>
      <c r="Q795" s="11">
        <f>IF(ISBLANK(Table14[[#This Row],[Quantity_Sold]]),MEDIAN(Table14[Quantity_Sold]),Table14[[#This Row],[Quantity_Sold]])</f>
        <v>23</v>
      </c>
      <c r="R795" s="4" t="str">
        <f>TRIM(Table14[[#This Row],[Product_Category]])</f>
        <v>Food</v>
      </c>
      <c r="S795" s="4" t="str">
        <f>PROPER(Table14[[#This Row],[Customer_Type]])</f>
        <v>New</v>
      </c>
      <c r="T795" s="13">
        <f>IF(ISBLANK(Table14[[#This Row],[Discount]]),MEDIAN(Table14[Discount]),Table14[[#This Row],[Discount]])</f>
        <v>0.09</v>
      </c>
    </row>
    <row r="796" spans="1:20" x14ac:dyDescent="0.3">
      <c r="A796">
        <v>1085</v>
      </c>
      <c r="B796" s="1">
        <v>45442</v>
      </c>
      <c r="C796" t="s">
        <v>13</v>
      </c>
      <c r="D796" t="s">
        <v>30</v>
      </c>
      <c r="E796">
        <v>135982.21</v>
      </c>
      <c r="F796">
        <v>42</v>
      </c>
      <c r="G796" t="s">
        <v>28</v>
      </c>
      <c r="H796" s="9">
        <v>3558.65</v>
      </c>
      <c r="I796" s="9">
        <v>3948.38</v>
      </c>
      <c r="J796" t="s">
        <v>25</v>
      </c>
      <c r="K796">
        <v>0.18</v>
      </c>
      <c r="L796" s="4" t="s">
        <v>31</v>
      </c>
      <c r="M796" s="4" t="s">
        <v>18</v>
      </c>
      <c r="N796" s="4" t="str">
        <f>IF(ISBLANK(Table14[[#This Row],[Sales_Rep]]),"Unknown",Table14[[#This Row],[Sales_Rep]])</f>
        <v>David</v>
      </c>
      <c r="O796" t="str">
        <f>PROPER(Table14[[#This Row],[Region]])</f>
        <v>South</v>
      </c>
      <c r="P796" s="9">
        <f>IF(ISBLANK(Table14[[#This Row],[Sales_Amount]]),MEDIAN(Table14[Sales_Amount]),Table14[[#This Row],[Sales_Amount]])</f>
        <v>135982.21</v>
      </c>
      <c r="Q796" s="11">
        <f>IF(ISBLANK(Table14[[#This Row],[Quantity_Sold]]),MEDIAN(Table14[Quantity_Sold]),Table14[[#This Row],[Quantity_Sold]])</f>
        <v>42</v>
      </c>
      <c r="R796" s="4" t="str">
        <f>TRIM(Table14[[#This Row],[Product_Category]])</f>
        <v>Furniture</v>
      </c>
      <c r="S796" s="4" t="str">
        <f>PROPER(Table14[[#This Row],[Customer_Type]])</f>
        <v>New</v>
      </c>
      <c r="T796" s="13">
        <f>IF(ISBLANK(Table14[[#This Row],[Discount]]),MEDIAN(Table14[Discount]),Table14[[#This Row],[Discount]])</f>
        <v>0.18</v>
      </c>
    </row>
    <row r="797" spans="1:20" x14ac:dyDescent="0.3">
      <c r="A797">
        <v>1072</v>
      </c>
      <c r="B797" s="1">
        <v>44980</v>
      </c>
      <c r="C797" t="s">
        <v>29</v>
      </c>
      <c r="D797" t="s">
        <v>20</v>
      </c>
      <c r="E797">
        <v>5107.3900000000003</v>
      </c>
      <c r="F797">
        <v>1</v>
      </c>
      <c r="G797" t="s">
        <v>15</v>
      </c>
      <c r="H797" s="9">
        <v>4847.32</v>
      </c>
      <c r="I797" s="9">
        <v>6632.97</v>
      </c>
      <c r="J797" t="s">
        <v>16</v>
      </c>
      <c r="K797">
        <v>0.23</v>
      </c>
      <c r="L797" s="4" t="s">
        <v>26</v>
      </c>
      <c r="M797" s="4" t="s">
        <v>18</v>
      </c>
      <c r="N797" s="4" t="str">
        <f>IF(ISBLANK(Table14[[#This Row],[Sales_Rep]]),"Unknown",Table14[[#This Row],[Sales_Rep]])</f>
        <v>Bob</v>
      </c>
      <c r="O797" t="str">
        <f>PROPER(Table14[[#This Row],[Region]])</f>
        <v>North</v>
      </c>
      <c r="P797" s="9">
        <f>IF(ISBLANK(Table14[[#This Row],[Sales_Amount]]),MEDIAN(Table14[Sales_Amount]),Table14[[#This Row],[Sales_Amount]])</f>
        <v>5107.3900000000003</v>
      </c>
      <c r="Q797" s="11">
        <f>IF(ISBLANK(Table14[[#This Row],[Quantity_Sold]]),MEDIAN(Table14[Quantity_Sold]),Table14[[#This Row],[Quantity_Sold]])</f>
        <v>1</v>
      </c>
      <c r="R797" s="4" t="str">
        <f>TRIM(Table14[[#This Row],[Product_Category]])</f>
        <v>Food</v>
      </c>
      <c r="S797" s="4" t="str">
        <f>PROPER(Table14[[#This Row],[Customer_Type]])</f>
        <v>Returning</v>
      </c>
      <c r="T797" s="13">
        <f>IF(ISBLANK(Table14[[#This Row],[Discount]]),MEDIAN(Table14[Discount]),Table14[[#This Row],[Discount]])</f>
        <v>0.23</v>
      </c>
    </row>
    <row r="798" spans="1:20" x14ac:dyDescent="0.3">
      <c r="A798">
        <v>1443</v>
      </c>
      <c r="B798" s="1">
        <v>45277</v>
      </c>
      <c r="C798" t="s">
        <v>19</v>
      </c>
      <c r="D798" t="s">
        <v>14</v>
      </c>
      <c r="E798">
        <v>108603.89</v>
      </c>
      <c r="F798">
        <v>38</v>
      </c>
      <c r="G798" t="s">
        <v>24</v>
      </c>
      <c r="H798" s="9">
        <v>3030.61</v>
      </c>
      <c r="I798" s="9">
        <v>3443.37</v>
      </c>
      <c r="J798" t="s">
        <v>25</v>
      </c>
      <c r="K798">
        <v>0.17</v>
      </c>
      <c r="L798" s="4" t="s">
        <v>31</v>
      </c>
      <c r="M798" s="4" t="s">
        <v>22</v>
      </c>
      <c r="N798" s="4" t="str">
        <f>IF(ISBLANK(Table14[[#This Row],[Sales_Rep]]),"Unknown",Table14[[#This Row],[Sales_Rep]])</f>
        <v>Eve</v>
      </c>
      <c r="O798" t="str">
        <f>PROPER(Table14[[#This Row],[Region]])</f>
        <v>East</v>
      </c>
      <c r="P798" s="9">
        <f>IF(ISBLANK(Table14[[#This Row],[Sales_Amount]]),MEDIAN(Table14[Sales_Amount]),Table14[[#This Row],[Sales_Amount]])</f>
        <v>108603.89</v>
      </c>
      <c r="Q798" s="11">
        <f>IF(ISBLANK(Table14[[#This Row],[Quantity_Sold]]),MEDIAN(Table14[Quantity_Sold]),Table14[[#This Row],[Quantity_Sold]])</f>
        <v>38</v>
      </c>
      <c r="R798" s="4" t="str">
        <f>TRIM(Table14[[#This Row],[Product_Category]])</f>
        <v>Clothing</v>
      </c>
      <c r="S798" s="4" t="str">
        <f>PROPER(Table14[[#This Row],[Customer_Type]])</f>
        <v>New</v>
      </c>
      <c r="T798" s="13">
        <f>IF(ISBLANK(Table14[[#This Row],[Discount]]),MEDIAN(Table14[Discount]),Table14[[#This Row],[Discount]])</f>
        <v>0.17</v>
      </c>
    </row>
    <row r="799" spans="1:20" x14ac:dyDescent="0.3">
      <c r="A799">
        <v>1192</v>
      </c>
      <c r="B799" s="1">
        <v>45493</v>
      </c>
      <c r="C799" t="s">
        <v>29</v>
      </c>
      <c r="D799" t="s">
        <v>14</v>
      </c>
      <c r="E799">
        <v>97590.080000000002</v>
      </c>
      <c r="F799">
        <v>35</v>
      </c>
      <c r="G799" t="s">
        <v>28</v>
      </c>
      <c r="H799" s="9">
        <v>2837.86</v>
      </c>
      <c r="I799" s="9">
        <v>3485.36</v>
      </c>
      <c r="J799" t="s">
        <v>16</v>
      </c>
      <c r="K799">
        <v>0.2</v>
      </c>
      <c r="L799" s="4" t="s">
        <v>31</v>
      </c>
      <c r="M799" s="4" t="s">
        <v>22</v>
      </c>
      <c r="N799" s="4" t="str">
        <f>IF(ISBLANK(Table14[[#This Row],[Sales_Rep]]),"Unknown",Table14[[#This Row],[Sales_Rep]])</f>
        <v>Bob</v>
      </c>
      <c r="O799" t="str">
        <f>PROPER(Table14[[#This Row],[Region]])</f>
        <v>East</v>
      </c>
      <c r="P799" s="9">
        <f>IF(ISBLANK(Table14[[#This Row],[Sales_Amount]]),MEDIAN(Table14[Sales_Amount]),Table14[[#This Row],[Sales_Amount]])</f>
        <v>97590.080000000002</v>
      </c>
      <c r="Q799" s="11">
        <f>IF(ISBLANK(Table14[[#This Row],[Quantity_Sold]]),MEDIAN(Table14[Quantity_Sold]),Table14[[#This Row],[Quantity_Sold]])</f>
        <v>35</v>
      </c>
      <c r="R799" s="4" t="str">
        <f>TRIM(Table14[[#This Row],[Product_Category]])</f>
        <v>Furniture</v>
      </c>
      <c r="S799" s="4" t="str">
        <f>PROPER(Table14[[#This Row],[Customer_Type]])</f>
        <v>Returning</v>
      </c>
      <c r="T799" s="13">
        <f>IF(ISBLANK(Table14[[#This Row],[Discount]]),MEDIAN(Table14[Discount]),Table14[[#This Row],[Discount]])</f>
        <v>0.2</v>
      </c>
    </row>
    <row r="800" spans="1:20" x14ac:dyDescent="0.3">
      <c r="A800">
        <v>1169</v>
      </c>
      <c r="B800" s="1">
        <v>45118</v>
      </c>
      <c r="C800" t="s">
        <v>23</v>
      </c>
      <c r="D800" t="s">
        <v>20</v>
      </c>
      <c r="E800">
        <v>11898.34</v>
      </c>
      <c r="F800">
        <v>5</v>
      </c>
      <c r="G800" t="s">
        <v>21</v>
      </c>
      <c r="H800" s="9">
        <v>2831.13</v>
      </c>
      <c r="I800" s="9">
        <v>3259.82</v>
      </c>
      <c r="J800" t="s">
        <v>25</v>
      </c>
      <c r="K800">
        <v>0.27</v>
      </c>
      <c r="L800" s="4" t="s">
        <v>31</v>
      </c>
      <c r="M800" s="4" t="s">
        <v>18</v>
      </c>
      <c r="N800" s="4" t="str">
        <f>IF(ISBLANK(Table14[[#This Row],[Sales_Rep]]),"Unknown",Table14[[#This Row],[Sales_Rep]])</f>
        <v>Charlie</v>
      </c>
      <c r="O800" t="str">
        <f>PROPER(Table14[[#This Row],[Region]])</f>
        <v>North</v>
      </c>
      <c r="P800" s="9">
        <f>IF(ISBLANK(Table14[[#This Row],[Sales_Amount]]),MEDIAN(Table14[Sales_Amount]),Table14[[#This Row],[Sales_Amount]])</f>
        <v>11898.34</v>
      </c>
      <c r="Q800" s="11">
        <f>IF(ISBLANK(Table14[[#This Row],[Quantity_Sold]]),MEDIAN(Table14[Quantity_Sold]),Table14[[#This Row],[Quantity_Sold]])</f>
        <v>5</v>
      </c>
      <c r="R800" s="4" t="str">
        <f>TRIM(Table14[[#This Row],[Product_Category]])</f>
        <v>Electronics</v>
      </c>
      <c r="S800" s="4" t="str">
        <f>PROPER(Table14[[#This Row],[Customer_Type]])</f>
        <v>New</v>
      </c>
      <c r="T800" s="13">
        <f>IF(ISBLANK(Table14[[#This Row],[Discount]]),MEDIAN(Table14[Discount]),Table14[[#This Row],[Discount]])</f>
        <v>0.27</v>
      </c>
    </row>
    <row r="801" spans="1:20" x14ac:dyDescent="0.3">
      <c r="A801">
        <v>1231</v>
      </c>
      <c r="B801" s="1">
        <v>45101</v>
      </c>
      <c r="C801" t="s">
        <v>23</v>
      </c>
      <c r="D801" t="s">
        <v>27</v>
      </c>
      <c r="E801">
        <v>82571.19</v>
      </c>
      <c r="F801">
        <v>48</v>
      </c>
      <c r="G801" t="s">
        <v>15</v>
      </c>
      <c r="H801" s="9">
        <v>1591.05</v>
      </c>
      <c r="I801" s="9">
        <v>2072.5700000000002</v>
      </c>
      <c r="J801" t="s">
        <v>16</v>
      </c>
      <c r="K801">
        <v>0.17</v>
      </c>
      <c r="L801" s="4" t="s">
        <v>31</v>
      </c>
      <c r="M801" s="4" t="s">
        <v>22</v>
      </c>
      <c r="N801" s="4" t="str">
        <f>IF(ISBLANK(Table14[[#This Row],[Sales_Rep]]),"Unknown",Table14[[#This Row],[Sales_Rep]])</f>
        <v>Charlie</v>
      </c>
      <c r="O801" t="str">
        <f>PROPER(Table14[[#This Row],[Region]])</f>
        <v>West</v>
      </c>
      <c r="P801" s="9">
        <f>IF(ISBLANK(Table14[[#This Row],[Sales_Amount]]),MEDIAN(Table14[Sales_Amount]),Table14[[#This Row],[Sales_Amount]])</f>
        <v>82571.19</v>
      </c>
      <c r="Q801" s="11">
        <f>IF(ISBLANK(Table14[[#This Row],[Quantity_Sold]]),MEDIAN(Table14[Quantity_Sold]),Table14[[#This Row],[Quantity_Sold]])</f>
        <v>48</v>
      </c>
      <c r="R801" s="4" t="str">
        <f>TRIM(Table14[[#This Row],[Product_Category]])</f>
        <v>Food</v>
      </c>
      <c r="S801" s="4" t="str">
        <f>PROPER(Table14[[#This Row],[Customer_Type]])</f>
        <v>Returning</v>
      </c>
      <c r="T801" s="13">
        <f>IF(ISBLANK(Table14[[#This Row],[Discount]]),MEDIAN(Table14[Discount]),Table14[[#This Row],[Discount]])</f>
        <v>0.17</v>
      </c>
    </row>
    <row r="802" spans="1:20" x14ac:dyDescent="0.3">
      <c r="A802">
        <v>1282</v>
      </c>
      <c r="B802" s="1">
        <v>45623</v>
      </c>
      <c r="C802" t="s">
        <v>23</v>
      </c>
      <c r="D802" t="s">
        <v>20</v>
      </c>
      <c r="E802">
        <v>236191.73</v>
      </c>
      <c r="F802">
        <v>46</v>
      </c>
      <c r="G802" t="s">
        <v>28</v>
      </c>
      <c r="H802" s="9">
        <v>4765.1899999999996</v>
      </c>
      <c r="I802" s="9">
        <v>5581.09</v>
      </c>
      <c r="J802" t="s">
        <v>16</v>
      </c>
      <c r="K802">
        <v>0.08</v>
      </c>
      <c r="L802" s="4" t="s">
        <v>17</v>
      </c>
      <c r="M802" s="4" t="s">
        <v>18</v>
      </c>
      <c r="N802" s="4" t="str">
        <f>IF(ISBLANK(Table14[[#This Row],[Sales_Rep]]),"Unknown",Table14[[#This Row],[Sales_Rep]])</f>
        <v>Charlie</v>
      </c>
      <c r="O802" t="str">
        <f>PROPER(Table14[[#This Row],[Region]])</f>
        <v>North</v>
      </c>
      <c r="P802" s="9">
        <f>IF(ISBLANK(Table14[[#This Row],[Sales_Amount]]),MEDIAN(Table14[Sales_Amount]),Table14[[#This Row],[Sales_Amount]])</f>
        <v>236191.73</v>
      </c>
      <c r="Q802" s="11">
        <f>IF(ISBLANK(Table14[[#This Row],[Quantity_Sold]]),MEDIAN(Table14[Quantity_Sold]),Table14[[#This Row],[Quantity_Sold]])</f>
        <v>46</v>
      </c>
      <c r="R802" s="4" t="str">
        <f>TRIM(Table14[[#This Row],[Product_Category]])</f>
        <v>Furniture</v>
      </c>
      <c r="S802" s="4" t="str">
        <f>PROPER(Table14[[#This Row],[Customer_Type]])</f>
        <v>Returning</v>
      </c>
      <c r="T802" s="13">
        <f>IF(ISBLANK(Table14[[#This Row],[Discount]]),MEDIAN(Table14[Discount]),Table14[[#This Row],[Discount]])</f>
        <v>0.08</v>
      </c>
    </row>
    <row r="803" spans="1:20" x14ac:dyDescent="0.3">
      <c r="A803">
        <v>1376</v>
      </c>
      <c r="B803" s="1">
        <v>45079</v>
      </c>
      <c r="C803" t="s">
        <v>23</v>
      </c>
      <c r="D803" t="s">
        <v>27</v>
      </c>
      <c r="E803">
        <v>101139.28</v>
      </c>
      <c r="F803">
        <v>25</v>
      </c>
      <c r="G803" t="s">
        <v>28</v>
      </c>
      <c r="H803" s="9">
        <v>4634.7</v>
      </c>
      <c r="I803" s="9">
        <v>5323.12</v>
      </c>
      <c r="J803" t="s">
        <v>16</v>
      </c>
      <c r="K803">
        <v>0.24</v>
      </c>
      <c r="L803" s="4" t="s">
        <v>31</v>
      </c>
      <c r="M803" s="4" t="s">
        <v>18</v>
      </c>
      <c r="N803" s="4" t="str">
        <f>IF(ISBLANK(Table14[[#This Row],[Sales_Rep]]),"Unknown",Table14[[#This Row],[Sales_Rep]])</f>
        <v>Charlie</v>
      </c>
      <c r="O803" t="str">
        <f>PROPER(Table14[[#This Row],[Region]])</f>
        <v>West</v>
      </c>
      <c r="P803" s="9">
        <f>IF(ISBLANK(Table14[[#This Row],[Sales_Amount]]),MEDIAN(Table14[Sales_Amount]),Table14[[#This Row],[Sales_Amount]])</f>
        <v>101139.28</v>
      </c>
      <c r="Q803" s="11">
        <f>IF(ISBLANK(Table14[[#This Row],[Quantity_Sold]]),MEDIAN(Table14[Quantity_Sold]),Table14[[#This Row],[Quantity_Sold]])</f>
        <v>25</v>
      </c>
      <c r="R803" s="4" t="str">
        <f>TRIM(Table14[[#This Row],[Product_Category]])</f>
        <v>Furniture</v>
      </c>
      <c r="S803" s="4" t="str">
        <f>PROPER(Table14[[#This Row],[Customer_Type]])</f>
        <v>Returning</v>
      </c>
      <c r="T803" s="13">
        <f>IF(ISBLANK(Table14[[#This Row],[Discount]]),MEDIAN(Table14[Discount]),Table14[[#This Row],[Discount]])</f>
        <v>0.24</v>
      </c>
    </row>
    <row r="804" spans="1:20" x14ac:dyDescent="0.3">
      <c r="A804">
        <v>1322</v>
      </c>
      <c r="B804" s="1">
        <v>45280</v>
      </c>
      <c r="C804" t="s">
        <v>13</v>
      </c>
      <c r="D804" t="s">
        <v>14</v>
      </c>
      <c r="E804">
        <v>2217.9899999999998</v>
      </c>
      <c r="F804">
        <v>2</v>
      </c>
      <c r="G804" t="s">
        <v>21</v>
      </c>
      <c r="H804" s="9">
        <v>860.44</v>
      </c>
      <c r="I804" s="9">
        <v>1179.78</v>
      </c>
      <c r="J804" t="s">
        <v>25</v>
      </c>
      <c r="K804">
        <v>0.06</v>
      </c>
      <c r="L804" s="4" t="s">
        <v>17</v>
      </c>
      <c r="M804" s="4" t="s">
        <v>18</v>
      </c>
      <c r="N804" s="4" t="str">
        <f>IF(ISBLANK(Table14[[#This Row],[Sales_Rep]]),"Unknown",Table14[[#This Row],[Sales_Rep]])</f>
        <v>David</v>
      </c>
      <c r="O804" t="str">
        <f>PROPER(Table14[[#This Row],[Region]])</f>
        <v>East</v>
      </c>
      <c r="P804" s="9">
        <f>IF(ISBLANK(Table14[[#This Row],[Sales_Amount]]),MEDIAN(Table14[Sales_Amount]),Table14[[#This Row],[Sales_Amount]])</f>
        <v>2217.9899999999998</v>
      </c>
      <c r="Q804" s="11">
        <f>IF(ISBLANK(Table14[[#This Row],[Quantity_Sold]]),MEDIAN(Table14[Quantity_Sold]),Table14[[#This Row],[Quantity_Sold]])</f>
        <v>2</v>
      </c>
      <c r="R804" s="4" t="str">
        <f>TRIM(Table14[[#This Row],[Product_Category]])</f>
        <v>Electronics</v>
      </c>
      <c r="S804" s="4" t="str">
        <f>PROPER(Table14[[#This Row],[Customer_Type]])</f>
        <v>New</v>
      </c>
      <c r="T804" s="13">
        <f>IF(ISBLANK(Table14[[#This Row],[Discount]]),MEDIAN(Table14[Discount]),Table14[[#This Row],[Discount]])</f>
        <v>0.06</v>
      </c>
    </row>
    <row r="805" spans="1:20" x14ac:dyDescent="0.3">
      <c r="A805">
        <v>1281</v>
      </c>
      <c r="B805" s="1">
        <v>45631</v>
      </c>
      <c r="C805" t="s">
        <v>19</v>
      </c>
      <c r="D805" t="s">
        <v>27</v>
      </c>
      <c r="E805">
        <v>13222.61</v>
      </c>
      <c r="F805">
        <v>6</v>
      </c>
      <c r="G805" t="s">
        <v>21</v>
      </c>
      <c r="H805" s="9">
        <v>2508.39</v>
      </c>
      <c r="I805" s="9">
        <v>3103.9</v>
      </c>
      <c r="J805" t="s">
        <v>16</v>
      </c>
      <c r="K805">
        <v>0.28999999999999998</v>
      </c>
      <c r="L805" s="4" t="s">
        <v>31</v>
      </c>
      <c r="M805" s="4" t="s">
        <v>22</v>
      </c>
      <c r="N805" s="4" t="str">
        <f>IF(ISBLANK(Table14[[#This Row],[Sales_Rep]]),"Unknown",Table14[[#This Row],[Sales_Rep]])</f>
        <v>Eve</v>
      </c>
      <c r="O805" t="str">
        <f>PROPER(Table14[[#This Row],[Region]])</f>
        <v>West</v>
      </c>
      <c r="P805" s="9">
        <f>IF(ISBLANK(Table14[[#This Row],[Sales_Amount]]),MEDIAN(Table14[Sales_Amount]),Table14[[#This Row],[Sales_Amount]])</f>
        <v>13222.61</v>
      </c>
      <c r="Q805" s="11">
        <f>IF(ISBLANK(Table14[[#This Row],[Quantity_Sold]]),MEDIAN(Table14[Quantity_Sold]),Table14[[#This Row],[Quantity_Sold]])</f>
        <v>6</v>
      </c>
      <c r="R805" s="4" t="str">
        <f>TRIM(Table14[[#This Row],[Product_Category]])</f>
        <v>Electronics</v>
      </c>
      <c r="S805" s="4" t="str">
        <f>PROPER(Table14[[#This Row],[Customer_Type]])</f>
        <v>Returning</v>
      </c>
      <c r="T805" s="13">
        <f>IF(ISBLANK(Table14[[#This Row],[Discount]]),MEDIAN(Table14[Discount]),Table14[[#This Row],[Discount]])</f>
        <v>0.28999999999999998</v>
      </c>
    </row>
    <row r="806" spans="1:20" x14ac:dyDescent="0.3">
      <c r="A806">
        <v>1427</v>
      </c>
      <c r="B806" s="1">
        <v>45605</v>
      </c>
      <c r="C806" t="s">
        <v>29</v>
      </c>
      <c r="D806" t="s">
        <v>14</v>
      </c>
      <c r="E806">
        <v>183785.34</v>
      </c>
      <c r="F806">
        <v>34</v>
      </c>
      <c r="G806" t="s">
        <v>15</v>
      </c>
      <c r="H806" s="9">
        <v>4179.9799999999996</v>
      </c>
      <c r="I806" s="9">
        <v>5750.48</v>
      </c>
      <c r="J806" t="s">
        <v>16</v>
      </c>
      <c r="K806">
        <v>0.06</v>
      </c>
      <c r="L806" s="4" t="s">
        <v>31</v>
      </c>
      <c r="M806" s="4" t="s">
        <v>18</v>
      </c>
      <c r="N806" s="4" t="str">
        <f>IF(ISBLANK(Table14[[#This Row],[Sales_Rep]]),"Unknown",Table14[[#This Row],[Sales_Rep]])</f>
        <v>Bob</v>
      </c>
      <c r="O806" t="str">
        <f>PROPER(Table14[[#This Row],[Region]])</f>
        <v>East</v>
      </c>
      <c r="P806" s="9">
        <f>IF(ISBLANK(Table14[[#This Row],[Sales_Amount]]),MEDIAN(Table14[Sales_Amount]),Table14[[#This Row],[Sales_Amount]])</f>
        <v>183785.34</v>
      </c>
      <c r="Q806" s="11">
        <f>IF(ISBLANK(Table14[[#This Row],[Quantity_Sold]]),MEDIAN(Table14[Quantity_Sold]),Table14[[#This Row],[Quantity_Sold]])</f>
        <v>34</v>
      </c>
      <c r="R806" s="4" t="str">
        <f>TRIM(Table14[[#This Row],[Product_Category]])</f>
        <v>Food</v>
      </c>
      <c r="S806" s="4" t="str">
        <f>PROPER(Table14[[#This Row],[Customer_Type]])</f>
        <v>Returning</v>
      </c>
      <c r="T806" s="13">
        <f>IF(ISBLANK(Table14[[#This Row],[Discount]]),MEDIAN(Table14[Discount]),Table14[[#This Row],[Discount]])</f>
        <v>0.06</v>
      </c>
    </row>
    <row r="807" spans="1:20" x14ac:dyDescent="0.3">
      <c r="A807">
        <v>1121</v>
      </c>
      <c r="B807" s="1">
        <v>45242</v>
      </c>
      <c r="C807" t="s">
        <v>29</v>
      </c>
      <c r="D807" t="s">
        <v>20</v>
      </c>
      <c r="E807">
        <v>33200.04</v>
      </c>
      <c r="F807">
        <v>16</v>
      </c>
      <c r="G807" t="s">
        <v>21</v>
      </c>
      <c r="H807" s="9">
        <v>1600.61</v>
      </c>
      <c r="I807" s="9">
        <v>2385.06</v>
      </c>
      <c r="J807" t="s">
        <v>16</v>
      </c>
      <c r="K807">
        <v>0.13</v>
      </c>
      <c r="L807" s="4" t="s">
        <v>26</v>
      </c>
      <c r="M807" s="4" t="s">
        <v>18</v>
      </c>
      <c r="N807" s="4" t="str">
        <f>IF(ISBLANK(Table14[[#This Row],[Sales_Rep]]),"Unknown",Table14[[#This Row],[Sales_Rep]])</f>
        <v>Bob</v>
      </c>
      <c r="O807" t="str">
        <f>PROPER(Table14[[#This Row],[Region]])</f>
        <v>North</v>
      </c>
      <c r="P807" s="9">
        <f>IF(ISBLANK(Table14[[#This Row],[Sales_Amount]]),MEDIAN(Table14[Sales_Amount]),Table14[[#This Row],[Sales_Amount]])</f>
        <v>33200.04</v>
      </c>
      <c r="Q807" s="11">
        <f>IF(ISBLANK(Table14[[#This Row],[Quantity_Sold]]),MEDIAN(Table14[Quantity_Sold]),Table14[[#This Row],[Quantity_Sold]])</f>
        <v>16</v>
      </c>
      <c r="R807" s="4" t="str">
        <f>TRIM(Table14[[#This Row],[Product_Category]])</f>
        <v>Electronics</v>
      </c>
      <c r="S807" s="4" t="str">
        <f>PROPER(Table14[[#This Row],[Customer_Type]])</f>
        <v>Returning</v>
      </c>
      <c r="T807" s="13">
        <f>IF(ISBLANK(Table14[[#This Row],[Discount]]),MEDIAN(Table14[Discount]),Table14[[#This Row],[Discount]])</f>
        <v>0.13</v>
      </c>
    </row>
    <row r="808" spans="1:20" x14ac:dyDescent="0.3">
      <c r="A808">
        <v>1325</v>
      </c>
      <c r="B808" s="1">
        <v>45362</v>
      </c>
      <c r="C808" t="s">
        <v>23</v>
      </c>
      <c r="D808" t="s">
        <v>14</v>
      </c>
      <c r="E808">
        <v>188913.79</v>
      </c>
      <c r="F808">
        <v>43</v>
      </c>
      <c r="G808" t="s">
        <v>21</v>
      </c>
      <c r="H808" s="9">
        <v>4206.57</v>
      </c>
      <c r="I808" s="9">
        <v>5491.68</v>
      </c>
      <c r="J808" t="s">
        <v>25</v>
      </c>
      <c r="K808">
        <v>0.2</v>
      </c>
      <c r="L808" s="4" t="s">
        <v>31</v>
      </c>
      <c r="M808" s="4" t="s">
        <v>18</v>
      </c>
      <c r="N808" s="4" t="str">
        <f>IF(ISBLANK(Table14[[#This Row],[Sales_Rep]]),"Unknown",Table14[[#This Row],[Sales_Rep]])</f>
        <v>Charlie</v>
      </c>
      <c r="O808" t="str">
        <f>PROPER(Table14[[#This Row],[Region]])</f>
        <v>East</v>
      </c>
      <c r="P808" s="9">
        <f>IF(ISBLANK(Table14[[#This Row],[Sales_Amount]]),MEDIAN(Table14[Sales_Amount]),Table14[[#This Row],[Sales_Amount]])</f>
        <v>188913.79</v>
      </c>
      <c r="Q808" s="11">
        <f>IF(ISBLANK(Table14[[#This Row],[Quantity_Sold]]),MEDIAN(Table14[Quantity_Sold]),Table14[[#This Row],[Quantity_Sold]])</f>
        <v>43</v>
      </c>
      <c r="R808" s="4" t="str">
        <f>TRIM(Table14[[#This Row],[Product_Category]])</f>
        <v>Electronics</v>
      </c>
      <c r="S808" s="4" t="str">
        <f>PROPER(Table14[[#This Row],[Customer_Type]])</f>
        <v>New</v>
      </c>
      <c r="T808" s="13">
        <f>IF(ISBLANK(Table14[[#This Row],[Discount]]),MEDIAN(Table14[Discount]),Table14[[#This Row],[Discount]])</f>
        <v>0.2</v>
      </c>
    </row>
    <row r="809" spans="1:20" x14ac:dyDescent="0.3">
      <c r="A809">
        <v>1069</v>
      </c>
      <c r="B809" s="1">
        <v>44970</v>
      </c>
      <c r="C809" t="s">
        <v>23</v>
      </c>
      <c r="D809" t="s">
        <v>14</v>
      </c>
      <c r="E809">
        <v>109526.64</v>
      </c>
      <c r="F809">
        <v>30</v>
      </c>
      <c r="G809" t="s">
        <v>28</v>
      </c>
      <c r="H809" s="9">
        <v>3397</v>
      </c>
      <c r="I809" s="9">
        <v>4563.6099999999997</v>
      </c>
      <c r="J809" t="s">
        <v>25</v>
      </c>
      <c r="K809">
        <v>0.2</v>
      </c>
      <c r="L809" s="4" t="s">
        <v>17</v>
      </c>
      <c r="M809" s="4" t="s">
        <v>22</v>
      </c>
      <c r="N809" s="4" t="str">
        <f>IF(ISBLANK(Table14[[#This Row],[Sales_Rep]]),"Unknown",Table14[[#This Row],[Sales_Rep]])</f>
        <v>Charlie</v>
      </c>
      <c r="O809" t="str">
        <f>PROPER(Table14[[#This Row],[Region]])</f>
        <v>East</v>
      </c>
      <c r="P809" s="9">
        <f>IF(ISBLANK(Table14[[#This Row],[Sales_Amount]]),MEDIAN(Table14[Sales_Amount]),Table14[[#This Row],[Sales_Amount]])</f>
        <v>109526.64</v>
      </c>
      <c r="Q809" s="11">
        <f>IF(ISBLANK(Table14[[#This Row],[Quantity_Sold]]),MEDIAN(Table14[Quantity_Sold]),Table14[[#This Row],[Quantity_Sold]])</f>
        <v>30</v>
      </c>
      <c r="R809" s="4" t="str">
        <f>TRIM(Table14[[#This Row],[Product_Category]])</f>
        <v>Furniture</v>
      </c>
      <c r="S809" s="4" t="str">
        <f>PROPER(Table14[[#This Row],[Customer_Type]])</f>
        <v>New</v>
      </c>
      <c r="T809" s="13">
        <f>IF(ISBLANK(Table14[[#This Row],[Discount]]),MEDIAN(Table14[Discount]),Table14[[#This Row],[Discount]])</f>
        <v>0.2</v>
      </c>
    </row>
    <row r="810" spans="1:20" x14ac:dyDescent="0.3">
      <c r="A810">
        <v>1140</v>
      </c>
      <c r="B810" s="1">
        <v>44977</v>
      </c>
      <c r="C810" t="s">
        <v>32</v>
      </c>
      <c r="D810" t="s">
        <v>14</v>
      </c>
      <c r="E810">
        <v>15684.52</v>
      </c>
      <c r="F810">
        <v>25</v>
      </c>
      <c r="G810" t="s">
        <v>15</v>
      </c>
      <c r="H810" s="9">
        <v>632.77</v>
      </c>
      <c r="I810" s="9">
        <v>814.78</v>
      </c>
      <c r="J810" t="s">
        <v>25</v>
      </c>
      <c r="K810">
        <v>0.23</v>
      </c>
      <c r="L810" s="4" t="s">
        <v>31</v>
      </c>
      <c r="M810" s="4" t="s">
        <v>18</v>
      </c>
      <c r="N810" s="4" t="str">
        <f>IF(ISBLANK(Table14[[#This Row],[Sales_Rep]]),"Unknown",Table14[[#This Row],[Sales_Rep]])</f>
        <v>Alice</v>
      </c>
      <c r="O810" t="str">
        <f>PROPER(Table14[[#This Row],[Region]])</f>
        <v>East</v>
      </c>
      <c r="P810" s="9">
        <f>IF(ISBLANK(Table14[[#This Row],[Sales_Amount]]),MEDIAN(Table14[Sales_Amount]),Table14[[#This Row],[Sales_Amount]])</f>
        <v>15684.52</v>
      </c>
      <c r="Q810" s="11">
        <f>IF(ISBLANK(Table14[[#This Row],[Quantity_Sold]]),MEDIAN(Table14[Quantity_Sold]),Table14[[#This Row],[Quantity_Sold]])</f>
        <v>25</v>
      </c>
      <c r="R810" s="4" t="str">
        <f>TRIM(Table14[[#This Row],[Product_Category]])</f>
        <v>Food</v>
      </c>
      <c r="S810" s="4" t="str">
        <f>PROPER(Table14[[#This Row],[Customer_Type]])</f>
        <v>New</v>
      </c>
      <c r="T810" s="13">
        <f>IF(ISBLANK(Table14[[#This Row],[Discount]]),MEDIAN(Table14[Discount]),Table14[[#This Row],[Discount]])</f>
        <v>0.23</v>
      </c>
    </row>
    <row r="811" spans="1:20" x14ac:dyDescent="0.3">
      <c r="A811">
        <v>1198</v>
      </c>
      <c r="B811" s="1">
        <v>45072</v>
      </c>
      <c r="C811" t="s">
        <v>19</v>
      </c>
      <c r="D811" t="s">
        <v>30</v>
      </c>
      <c r="E811">
        <v>91030.15</v>
      </c>
      <c r="F811">
        <v>41</v>
      </c>
      <c r="G811" t="s">
        <v>24</v>
      </c>
      <c r="H811" s="9">
        <v>2023.07</v>
      </c>
      <c r="I811" s="9">
        <v>2810.44</v>
      </c>
      <c r="J811" t="s">
        <v>25</v>
      </c>
      <c r="K811">
        <v>0.21</v>
      </c>
      <c r="L811" s="4" t="s">
        <v>31</v>
      </c>
      <c r="M811" s="4" t="s">
        <v>18</v>
      </c>
      <c r="N811" s="4" t="str">
        <f>IF(ISBLANK(Table14[[#This Row],[Sales_Rep]]),"Unknown",Table14[[#This Row],[Sales_Rep]])</f>
        <v>Eve</v>
      </c>
      <c r="O811" t="str">
        <f>PROPER(Table14[[#This Row],[Region]])</f>
        <v>South</v>
      </c>
      <c r="P811" s="9">
        <f>IF(ISBLANK(Table14[[#This Row],[Sales_Amount]]),MEDIAN(Table14[Sales_Amount]),Table14[[#This Row],[Sales_Amount]])</f>
        <v>91030.15</v>
      </c>
      <c r="Q811" s="11">
        <f>IF(ISBLANK(Table14[[#This Row],[Quantity_Sold]]),MEDIAN(Table14[Quantity_Sold]),Table14[[#This Row],[Quantity_Sold]])</f>
        <v>41</v>
      </c>
      <c r="R811" s="4" t="str">
        <f>TRIM(Table14[[#This Row],[Product_Category]])</f>
        <v>Clothing</v>
      </c>
      <c r="S811" s="4" t="str">
        <f>PROPER(Table14[[#This Row],[Customer_Type]])</f>
        <v>New</v>
      </c>
      <c r="T811" s="13">
        <f>IF(ISBLANK(Table14[[#This Row],[Discount]]),MEDIAN(Table14[Discount]),Table14[[#This Row],[Discount]])</f>
        <v>0.21</v>
      </c>
    </row>
    <row r="812" spans="1:20" x14ac:dyDescent="0.3">
      <c r="A812">
        <v>1022</v>
      </c>
      <c r="B812" s="1">
        <v>45438</v>
      </c>
      <c r="C812" t="s">
        <v>13</v>
      </c>
      <c r="D812" t="s">
        <v>27</v>
      </c>
      <c r="E812">
        <v>100214.56</v>
      </c>
      <c r="F812">
        <v>46</v>
      </c>
      <c r="G812" t="s">
        <v>28</v>
      </c>
      <c r="H812" s="9">
        <v>2126.6999999999998</v>
      </c>
      <c r="I812" s="9">
        <v>2904.77</v>
      </c>
      <c r="J812" t="s">
        <v>25</v>
      </c>
      <c r="K812">
        <v>0.25</v>
      </c>
      <c r="L812" s="4" t="s">
        <v>31</v>
      </c>
      <c r="M812" s="4" t="s">
        <v>18</v>
      </c>
      <c r="N812" s="4" t="str">
        <f>IF(ISBLANK(Table14[[#This Row],[Sales_Rep]]),"Unknown",Table14[[#This Row],[Sales_Rep]])</f>
        <v>David</v>
      </c>
      <c r="O812" t="str">
        <f>PROPER(Table14[[#This Row],[Region]])</f>
        <v>West</v>
      </c>
      <c r="P812" s="9">
        <f>IF(ISBLANK(Table14[[#This Row],[Sales_Amount]]),MEDIAN(Table14[Sales_Amount]),Table14[[#This Row],[Sales_Amount]])</f>
        <v>100214.56</v>
      </c>
      <c r="Q812" s="11">
        <f>IF(ISBLANK(Table14[[#This Row],[Quantity_Sold]]),MEDIAN(Table14[Quantity_Sold]),Table14[[#This Row],[Quantity_Sold]])</f>
        <v>46</v>
      </c>
      <c r="R812" s="4" t="str">
        <f>TRIM(Table14[[#This Row],[Product_Category]])</f>
        <v>Furniture</v>
      </c>
      <c r="S812" s="4" t="str">
        <f>PROPER(Table14[[#This Row],[Customer_Type]])</f>
        <v>New</v>
      </c>
      <c r="T812" s="13">
        <f>IF(ISBLANK(Table14[[#This Row],[Discount]]),MEDIAN(Table14[Discount]),Table14[[#This Row],[Discount]])</f>
        <v>0.25</v>
      </c>
    </row>
    <row r="813" spans="1:20" x14ac:dyDescent="0.3">
      <c r="A813">
        <v>1340</v>
      </c>
      <c r="B813" s="1">
        <v>45652</v>
      </c>
      <c r="C813" t="s">
        <v>29</v>
      </c>
      <c r="D813" t="s">
        <v>30</v>
      </c>
      <c r="E813">
        <v>8047.99</v>
      </c>
      <c r="F813">
        <v>16</v>
      </c>
      <c r="G813" t="s">
        <v>24</v>
      </c>
      <c r="H813" s="9">
        <v>483.95</v>
      </c>
      <c r="I813" s="9">
        <v>708.45</v>
      </c>
      <c r="J813" t="s">
        <v>16</v>
      </c>
      <c r="K813">
        <v>0.28999999999999998</v>
      </c>
      <c r="L813" s="4" t="s">
        <v>26</v>
      </c>
      <c r="M813" s="4" t="s">
        <v>22</v>
      </c>
      <c r="N813" s="4" t="str">
        <f>IF(ISBLANK(Table14[[#This Row],[Sales_Rep]]),"Unknown",Table14[[#This Row],[Sales_Rep]])</f>
        <v>Bob</v>
      </c>
      <c r="O813" t="str">
        <f>PROPER(Table14[[#This Row],[Region]])</f>
        <v>South</v>
      </c>
      <c r="P813" s="9">
        <f>IF(ISBLANK(Table14[[#This Row],[Sales_Amount]]),MEDIAN(Table14[Sales_Amount]),Table14[[#This Row],[Sales_Amount]])</f>
        <v>8047.99</v>
      </c>
      <c r="Q813" s="11">
        <f>IF(ISBLANK(Table14[[#This Row],[Quantity_Sold]]),MEDIAN(Table14[Quantity_Sold]),Table14[[#This Row],[Quantity_Sold]])</f>
        <v>16</v>
      </c>
      <c r="R813" s="4" t="str">
        <f>TRIM(Table14[[#This Row],[Product_Category]])</f>
        <v>Clothing</v>
      </c>
      <c r="S813" s="4" t="str">
        <f>PROPER(Table14[[#This Row],[Customer_Type]])</f>
        <v>Returning</v>
      </c>
      <c r="T813" s="13">
        <f>IF(ISBLANK(Table14[[#This Row],[Discount]]),MEDIAN(Table14[Discount]),Table14[[#This Row],[Discount]])</f>
        <v>0.28999999999999998</v>
      </c>
    </row>
    <row r="814" spans="1:20" x14ac:dyDescent="0.3">
      <c r="A814">
        <v>1037</v>
      </c>
      <c r="B814" s="1">
        <v>45003</v>
      </c>
      <c r="C814" t="s">
        <v>32</v>
      </c>
      <c r="D814" t="s">
        <v>30</v>
      </c>
      <c r="E814">
        <v>14254.9</v>
      </c>
      <c r="F814">
        <v>12</v>
      </c>
      <c r="G814" t="s">
        <v>15</v>
      </c>
      <c r="H814" s="9">
        <v>1051.8599999999999</v>
      </c>
      <c r="I814" s="9">
        <v>1250.43</v>
      </c>
      <c r="J814" t="s">
        <v>25</v>
      </c>
      <c r="K814">
        <v>0.05</v>
      </c>
      <c r="L814" s="4" t="s">
        <v>17</v>
      </c>
      <c r="M814" s="4" t="s">
        <v>22</v>
      </c>
      <c r="N814" s="4" t="str">
        <f>IF(ISBLANK(Table14[[#This Row],[Sales_Rep]]),"Unknown",Table14[[#This Row],[Sales_Rep]])</f>
        <v>Alice</v>
      </c>
      <c r="O814" t="str">
        <f>PROPER(Table14[[#This Row],[Region]])</f>
        <v>South</v>
      </c>
      <c r="P814" s="9">
        <f>IF(ISBLANK(Table14[[#This Row],[Sales_Amount]]),MEDIAN(Table14[Sales_Amount]),Table14[[#This Row],[Sales_Amount]])</f>
        <v>14254.9</v>
      </c>
      <c r="Q814" s="11">
        <f>IF(ISBLANK(Table14[[#This Row],[Quantity_Sold]]),MEDIAN(Table14[Quantity_Sold]),Table14[[#This Row],[Quantity_Sold]])</f>
        <v>12</v>
      </c>
      <c r="R814" s="4" t="str">
        <f>TRIM(Table14[[#This Row],[Product_Category]])</f>
        <v>Food</v>
      </c>
      <c r="S814" s="4" t="str">
        <f>PROPER(Table14[[#This Row],[Customer_Type]])</f>
        <v>New</v>
      </c>
      <c r="T814" s="13">
        <f>IF(ISBLANK(Table14[[#This Row],[Discount]]),MEDIAN(Table14[Discount]),Table14[[#This Row],[Discount]])</f>
        <v>0.05</v>
      </c>
    </row>
    <row r="815" spans="1:20" x14ac:dyDescent="0.3">
      <c r="A815">
        <v>1082</v>
      </c>
      <c r="B815" s="1">
        <v>44944</v>
      </c>
      <c r="C815" t="s">
        <v>32</v>
      </c>
      <c r="D815" t="s">
        <v>27</v>
      </c>
      <c r="E815">
        <v>10819.91</v>
      </c>
      <c r="F815">
        <v>15</v>
      </c>
      <c r="G815" t="s">
        <v>21</v>
      </c>
      <c r="H815" s="9">
        <v>681.53</v>
      </c>
      <c r="I815" s="9">
        <v>988.12</v>
      </c>
      <c r="J815" t="s">
        <v>16</v>
      </c>
      <c r="K815">
        <v>0.27</v>
      </c>
      <c r="L815" s="4" t="s">
        <v>17</v>
      </c>
      <c r="M815" s="4" t="s">
        <v>22</v>
      </c>
      <c r="N815" s="4" t="str">
        <f>IF(ISBLANK(Table14[[#This Row],[Sales_Rep]]),"Unknown",Table14[[#This Row],[Sales_Rep]])</f>
        <v>Alice</v>
      </c>
      <c r="O815" t="str">
        <f>PROPER(Table14[[#This Row],[Region]])</f>
        <v>West</v>
      </c>
      <c r="P815" s="9">
        <f>IF(ISBLANK(Table14[[#This Row],[Sales_Amount]]),MEDIAN(Table14[Sales_Amount]),Table14[[#This Row],[Sales_Amount]])</f>
        <v>10819.91</v>
      </c>
      <c r="Q815" s="11">
        <f>IF(ISBLANK(Table14[[#This Row],[Quantity_Sold]]),MEDIAN(Table14[Quantity_Sold]),Table14[[#This Row],[Quantity_Sold]])</f>
        <v>15</v>
      </c>
      <c r="R815" s="4" t="str">
        <f>TRIM(Table14[[#This Row],[Product_Category]])</f>
        <v>Electronics</v>
      </c>
      <c r="S815" s="4" t="str">
        <f>PROPER(Table14[[#This Row],[Customer_Type]])</f>
        <v>Returning</v>
      </c>
      <c r="T815" s="13">
        <f>IF(ISBLANK(Table14[[#This Row],[Discount]]),MEDIAN(Table14[Discount]),Table14[[#This Row],[Discount]])</f>
        <v>0.27</v>
      </c>
    </row>
    <row r="816" spans="1:20" x14ac:dyDescent="0.3">
      <c r="A816">
        <v>1217</v>
      </c>
      <c r="B816" s="1">
        <v>45587</v>
      </c>
      <c r="C816" t="s">
        <v>29</v>
      </c>
      <c r="D816" t="s">
        <v>30</v>
      </c>
      <c r="E816">
        <v>53689.86</v>
      </c>
      <c r="F816">
        <v>46</v>
      </c>
      <c r="G816" t="s">
        <v>24</v>
      </c>
      <c r="H816" s="9">
        <v>1244.1600000000001</v>
      </c>
      <c r="I816" s="9">
        <v>1406.23</v>
      </c>
      <c r="J816" t="s">
        <v>16</v>
      </c>
      <c r="K816">
        <v>0.17</v>
      </c>
      <c r="L816" s="4" t="s">
        <v>17</v>
      </c>
      <c r="M816" s="4" t="s">
        <v>22</v>
      </c>
      <c r="N816" s="4" t="str">
        <f>IF(ISBLANK(Table14[[#This Row],[Sales_Rep]]),"Unknown",Table14[[#This Row],[Sales_Rep]])</f>
        <v>Bob</v>
      </c>
      <c r="O816" t="str">
        <f>PROPER(Table14[[#This Row],[Region]])</f>
        <v>South</v>
      </c>
      <c r="P816" s="9">
        <f>IF(ISBLANK(Table14[[#This Row],[Sales_Amount]]),MEDIAN(Table14[Sales_Amount]),Table14[[#This Row],[Sales_Amount]])</f>
        <v>53689.86</v>
      </c>
      <c r="Q816" s="11">
        <f>IF(ISBLANK(Table14[[#This Row],[Quantity_Sold]]),MEDIAN(Table14[Quantity_Sold]),Table14[[#This Row],[Quantity_Sold]])</f>
        <v>46</v>
      </c>
      <c r="R816" s="4" t="str">
        <f>TRIM(Table14[[#This Row],[Product_Category]])</f>
        <v>Clothing</v>
      </c>
      <c r="S816" s="4" t="str">
        <f>PROPER(Table14[[#This Row],[Customer_Type]])</f>
        <v>Returning</v>
      </c>
      <c r="T816" s="13">
        <f>IF(ISBLANK(Table14[[#This Row],[Discount]]),MEDIAN(Table14[Discount]),Table14[[#This Row],[Discount]])</f>
        <v>0.17</v>
      </c>
    </row>
    <row r="817" spans="1:20" x14ac:dyDescent="0.3">
      <c r="A817">
        <v>1273</v>
      </c>
      <c r="B817" s="1">
        <v>45256</v>
      </c>
      <c r="C817" t="s">
        <v>13</v>
      </c>
      <c r="D817" t="s">
        <v>27</v>
      </c>
      <c r="E817">
        <v>45221.78</v>
      </c>
      <c r="F817">
        <v>31</v>
      </c>
      <c r="G817" t="s">
        <v>21</v>
      </c>
      <c r="H817" s="9">
        <v>1221.55</v>
      </c>
      <c r="I817" s="9">
        <v>1551.88</v>
      </c>
      <c r="J817" t="s">
        <v>25</v>
      </c>
      <c r="K817">
        <v>0.06</v>
      </c>
      <c r="L817" s="4" t="s">
        <v>26</v>
      </c>
      <c r="M817" s="4" t="s">
        <v>18</v>
      </c>
      <c r="N817" s="4" t="str">
        <f>IF(ISBLANK(Table14[[#This Row],[Sales_Rep]]),"Unknown",Table14[[#This Row],[Sales_Rep]])</f>
        <v>David</v>
      </c>
      <c r="O817" t="str">
        <f>PROPER(Table14[[#This Row],[Region]])</f>
        <v>West</v>
      </c>
      <c r="P817" s="9">
        <f>IF(ISBLANK(Table14[[#This Row],[Sales_Amount]]),MEDIAN(Table14[Sales_Amount]),Table14[[#This Row],[Sales_Amount]])</f>
        <v>45221.78</v>
      </c>
      <c r="Q817" s="11">
        <f>IF(ISBLANK(Table14[[#This Row],[Quantity_Sold]]),MEDIAN(Table14[Quantity_Sold]),Table14[[#This Row],[Quantity_Sold]])</f>
        <v>31</v>
      </c>
      <c r="R817" s="4" t="str">
        <f>TRIM(Table14[[#This Row],[Product_Category]])</f>
        <v>Electronics</v>
      </c>
      <c r="S817" s="4" t="str">
        <f>PROPER(Table14[[#This Row],[Customer_Type]])</f>
        <v>New</v>
      </c>
      <c r="T817" s="13">
        <f>IF(ISBLANK(Table14[[#This Row],[Discount]]),MEDIAN(Table14[Discount]),Table14[[#This Row],[Discount]])</f>
        <v>0.06</v>
      </c>
    </row>
    <row r="818" spans="1:20" x14ac:dyDescent="0.3">
      <c r="A818">
        <v>1193</v>
      </c>
      <c r="B818" s="1">
        <v>45129</v>
      </c>
      <c r="C818" t="s">
        <v>32</v>
      </c>
      <c r="D818" t="s">
        <v>30</v>
      </c>
      <c r="E818">
        <v>99497.09</v>
      </c>
      <c r="F818">
        <v>30</v>
      </c>
      <c r="G818" t="s">
        <v>15</v>
      </c>
      <c r="H818" s="9">
        <v>2703.07</v>
      </c>
      <c r="I818" s="9">
        <v>3454.76</v>
      </c>
      <c r="J818" t="s">
        <v>16</v>
      </c>
      <c r="K818">
        <v>0.04</v>
      </c>
      <c r="L818" s="4" t="s">
        <v>26</v>
      </c>
      <c r="M818" s="4" t="s">
        <v>22</v>
      </c>
      <c r="N818" s="4" t="str">
        <f>IF(ISBLANK(Table14[[#This Row],[Sales_Rep]]),"Unknown",Table14[[#This Row],[Sales_Rep]])</f>
        <v>Alice</v>
      </c>
      <c r="O818" t="str">
        <f>PROPER(Table14[[#This Row],[Region]])</f>
        <v>South</v>
      </c>
      <c r="P818" s="9">
        <f>IF(ISBLANK(Table14[[#This Row],[Sales_Amount]]),MEDIAN(Table14[Sales_Amount]),Table14[[#This Row],[Sales_Amount]])</f>
        <v>99497.09</v>
      </c>
      <c r="Q818" s="11">
        <f>IF(ISBLANK(Table14[[#This Row],[Quantity_Sold]]),MEDIAN(Table14[Quantity_Sold]),Table14[[#This Row],[Quantity_Sold]])</f>
        <v>30</v>
      </c>
      <c r="R818" s="4" t="str">
        <f>TRIM(Table14[[#This Row],[Product_Category]])</f>
        <v>Food</v>
      </c>
      <c r="S818" s="4" t="str">
        <f>PROPER(Table14[[#This Row],[Customer_Type]])</f>
        <v>Returning</v>
      </c>
      <c r="T818" s="13">
        <f>IF(ISBLANK(Table14[[#This Row],[Discount]]),MEDIAN(Table14[Discount]),Table14[[#This Row],[Discount]])</f>
        <v>0.04</v>
      </c>
    </row>
    <row r="819" spans="1:20" x14ac:dyDescent="0.3">
      <c r="A819">
        <v>1458</v>
      </c>
      <c r="B819" s="1">
        <v>45025</v>
      </c>
      <c r="C819" t="s">
        <v>32</v>
      </c>
      <c r="D819" t="s">
        <v>20</v>
      </c>
      <c r="E819">
        <v>31708.34</v>
      </c>
      <c r="F819">
        <v>8</v>
      </c>
      <c r="G819" t="s">
        <v>24</v>
      </c>
      <c r="H819" s="9">
        <v>4054.15</v>
      </c>
      <c r="I819" s="9">
        <v>4608.7700000000004</v>
      </c>
      <c r="J819" t="s">
        <v>16</v>
      </c>
      <c r="K819">
        <v>0.14000000000000001</v>
      </c>
      <c r="L819" s="4" t="s">
        <v>31</v>
      </c>
      <c r="M819" s="4" t="s">
        <v>22</v>
      </c>
      <c r="N819" s="4" t="str">
        <f>IF(ISBLANK(Table14[[#This Row],[Sales_Rep]]),"Unknown",Table14[[#This Row],[Sales_Rep]])</f>
        <v>Alice</v>
      </c>
      <c r="O819" t="str">
        <f>PROPER(Table14[[#This Row],[Region]])</f>
        <v>North</v>
      </c>
      <c r="P819" s="9">
        <f>IF(ISBLANK(Table14[[#This Row],[Sales_Amount]]),MEDIAN(Table14[Sales_Amount]),Table14[[#This Row],[Sales_Amount]])</f>
        <v>31708.34</v>
      </c>
      <c r="Q819" s="11">
        <f>IF(ISBLANK(Table14[[#This Row],[Quantity_Sold]]),MEDIAN(Table14[Quantity_Sold]),Table14[[#This Row],[Quantity_Sold]])</f>
        <v>8</v>
      </c>
      <c r="R819" s="4" t="str">
        <f>TRIM(Table14[[#This Row],[Product_Category]])</f>
        <v>Clothing</v>
      </c>
      <c r="S819" s="4" t="str">
        <f>PROPER(Table14[[#This Row],[Customer_Type]])</f>
        <v>Returning</v>
      </c>
      <c r="T819" s="13">
        <f>IF(ISBLANK(Table14[[#This Row],[Discount]]),MEDIAN(Table14[Discount]),Table14[[#This Row],[Discount]])</f>
        <v>0.14000000000000001</v>
      </c>
    </row>
    <row r="820" spans="1:20" x14ac:dyDescent="0.3">
      <c r="A820">
        <v>1202</v>
      </c>
      <c r="B820" s="1">
        <v>45188</v>
      </c>
      <c r="C820" t="s">
        <v>19</v>
      </c>
      <c r="D820" t="s">
        <v>27</v>
      </c>
      <c r="E820">
        <v>16231.47</v>
      </c>
      <c r="F820">
        <v>5</v>
      </c>
      <c r="G820" t="s">
        <v>21</v>
      </c>
      <c r="H820" s="9">
        <v>2610.69</v>
      </c>
      <c r="I820" s="9">
        <v>3774.76</v>
      </c>
      <c r="J820" t="s">
        <v>25</v>
      </c>
      <c r="K820">
        <v>0.14000000000000001</v>
      </c>
      <c r="L820" s="4" t="s">
        <v>17</v>
      </c>
      <c r="M820" s="4" t="s">
        <v>22</v>
      </c>
      <c r="N820" s="4" t="str">
        <f>IF(ISBLANK(Table14[[#This Row],[Sales_Rep]]),"Unknown",Table14[[#This Row],[Sales_Rep]])</f>
        <v>Eve</v>
      </c>
      <c r="O820" t="str">
        <f>PROPER(Table14[[#This Row],[Region]])</f>
        <v>West</v>
      </c>
      <c r="P820" s="9">
        <f>IF(ISBLANK(Table14[[#This Row],[Sales_Amount]]),MEDIAN(Table14[Sales_Amount]),Table14[[#This Row],[Sales_Amount]])</f>
        <v>16231.47</v>
      </c>
      <c r="Q820" s="11">
        <f>IF(ISBLANK(Table14[[#This Row],[Quantity_Sold]]),MEDIAN(Table14[Quantity_Sold]),Table14[[#This Row],[Quantity_Sold]])</f>
        <v>5</v>
      </c>
      <c r="R820" s="4" t="str">
        <f>TRIM(Table14[[#This Row],[Product_Category]])</f>
        <v>Electronics</v>
      </c>
      <c r="S820" s="4" t="str">
        <f>PROPER(Table14[[#This Row],[Customer_Type]])</f>
        <v>New</v>
      </c>
      <c r="T820" s="13">
        <f>IF(ISBLANK(Table14[[#This Row],[Discount]]),MEDIAN(Table14[Discount]),Table14[[#This Row],[Discount]])</f>
        <v>0.14000000000000001</v>
      </c>
    </row>
    <row r="821" spans="1:20" x14ac:dyDescent="0.3">
      <c r="A821">
        <v>1025</v>
      </c>
      <c r="B821" s="1">
        <v>45193</v>
      </c>
      <c r="C821" t="s">
        <v>13</v>
      </c>
      <c r="D821" t="s">
        <v>30</v>
      </c>
      <c r="E821">
        <v>69311.97</v>
      </c>
      <c r="F821">
        <v>39</v>
      </c>
      <c r="G821" t="s">
        <v>24</v>
      </c>
      <c r="H821" s="9">
        <v>2063.65</v>
      </c>
      <c r="I821" s="9">
        <v>2278.5</v>
      </c>
      <c r="J821" t="s">
        <v>25</v>
      </c>
      <c r="K821">
        <v>0.22</v>
      </c>
      <c r="L821" s="4" t="s">
        <v>31</v>
      </c>
      <c r="M821" s="4" t="s">
        <v>22</v>
      </c>
      <c r="N821" s="4" t="str">
        <f>IF(ISBLANK(Table14[[#This Row],[Sales_Rep]]),"Unknown",Table14[[#This Row],[Sales_Rep]])</f>
        <v>David</v>
      </c>
      <c r="O821" t="str">
        <f>PROPER(Table14[[#This Row],[Region]])</f>
        <v>South</v>
      </c>
      <c r="P821" s="9">
        <f>IF(ISBLANK(Table14[[#This Row],[Sales_Amount]]),MEDIAN(Table14[Sales_Amount]),Table14[[#This Row],[Sales_Amount]])</f>
        <v>69311.97</v>
      </c>
      <c r="Q821" s="11">
        <f>IF(ISBLANK(Table14[[#This Row],[Quantity_Sold]]),MEDIAN(Table14[Quantity_Sold]),Table14[[#This Row],[Quantity_Sold]])</f>
        <v>39</v>
      </c>
      <c r="R821" s="4" t="str">
        <f>TRIM(Table14[[#This Row],[Product_Category]])</f>
        <v>Clothing</v>
      </c>
      <c r="S821" s="4" t="str">
        <f>PROPER(Table14[[#This Row],[Customer_Type]])</f>
        <v>New</v>
      </c>
      <c r="T821" s="13">
        <f>IF(ISBLANK(Table14[[#This Row],[Discount]]),MEDIAN(Table14[Discount]),Table14[[#This Row],[Discount]])</f>
        <v>0.22</v>
      </c>
    </row>
    <row r="822" spans="1:20" x14ac:dyDescent="0.3">
      <c r="A822">
        <v>1137</v>
      </c>
      <c r="B822" s="1">
        <v>45202</v>
      </c>
      <c r="C822" t="s">
        <v>32</v>
      </c>
      <c r="D822" t="s">
        <v>20</v>
      </c>
      <c r="E822">
        <v>201902.16</v>
      </c>
      <c r="F822">
        <v>41</v>
      </c>
      <c r="G822" t="s">
        <v>15</v>
      </c>
      <c r="H822" s="9">
        <v>4043.66</v>
      </c>
      <c r="I822" s="9">
        <v>5295.1</v>
      </c>
      <c r="J822" t="s">
        <v>45</v>
      </c>
      <c r="K822">
        <v>7.0000000000000007E-2</v>
      </c>
      <c r="L822" s="4" t="s">
        <v>26</v>
      </c>
      <c r="M822" s="4" t="s">
        <v>22</v>
      </c>
      <c r="N822" s="4" t="str">
        <f>IF(ISBLANK(Table14[[#This Row],[Sales_Rep]]),"Unknown",Table14[[#This Row],[Sales_Rep]])</f>
        <v>Alice</v>
      </c>
      <c r="O822" t="str">
        <f>PROPER(Table14[[#This Row],[Region]])</f>
        <v>North</v>
      </c>
      <c r="P822" s="9">
        <f>IF(ISBLANK(Table14[[#This Row],[Sales_Amount]]),MEDIAN(Table14[Sales_Amount]),Table14[[#This Row],[Sales_Amount]])</f>
        <v>201902.16</v>
      </c>
      <c r="Q822" s="11">
        <f>IF(ISBLANK(Table14[[#This Row],[Quantity_Sold]]),MEDIAN(Table14[Quantity_Sold]),Table14[[#This Row],[Quantity_Sold]])</f>
        <v>41</v>
      </c>
      <c r="R822" s="4" t="str">
        <f>TRIM(Table14[[#This Row],[Product_Category]])</f>
        <v>Food</v>
      </c>
      <c r="S822" s="4" t="str">
        <f>PROPER(Table14[[#This Row],[Customer_Type]])</f>
        <v>Returning</v>
      </c>
      <c r="T822" s="13">
        <f>IF(ISBLANK(Table14[[#This Row],[Discount]]),MEDIAN(Table14[Discount]),Table14[[#This Row],[Discount]])</f>
        <v>7.0000000000000007E-2</v>
      </c>
    </row>
    <row r="823" spans="1:20" x14ac:dyDescent="0.3">
      <c r="A823">
        <v>1407</v>
      </c>
      <c r="B823" s="1">
        <v>45648</v>
      </c>
      <c r="C823" t="s">
        <v>13</v>
      </c>
      <c r="D823" t="s">
        <v>27</v>
      </c>
      <c r="E823">
        <v>9095.2199999999993</v>
      </c>
      <c r="F823">
        <v>32</v>
      </c>
      <c r="G823" t="s">
        <v>21</v>
      </c>
      <c r="H823" s="9">
        <v>267.97000000000003</v>
      </c>
      <c r="I823" s="9">
        <v>389.35</v>
      </c>
      <c r="J823" t="s">
        <v>16</v>
      </c>
      <c r="K823">
        <v>0.27</v>
      </c>
      <c r="L823" s="4" t="s">
        <v>17</v>
      </c>
      <c r="M823" s="4" t="s">
        <v>22</v>
      </c>
      <c r="N823" s="4" t="str">
        <f>IF(ISBLANK(Table14[[#This Row],[Sales_Rep]]),"Unknown",Table14[[#This Row],[Sales_Rep]])</f>
        <v>David</v>
      </c>
      <c r="O823" t="str">
        <f>PROPER(Table14[[#This Row],[Region]])</f>
        <v>West</v>
      </c>
      <c r="P823" s="9">
        <f>IF(ISBLANK(Table14[[#This Row],[Sales_Amount]]),MEDIAN(Table14[Sales_Amount]),Table14[[#This Row],[Sales_Amount]])</f>
        <v>9095.2199999999993</v>
      </c>
      <c r="Q823" s="11">
        <f>IF(ISBLANK(Table14[[#This Row],[Quantity_Sold]]),MEDIAN(Table14[Quantity_Sold]),Table14[[#This Row],[Quantity_Sold]])</f>
        <v>32</v>
      </c>
      <c r="R823" s="4" t="str">
        <f>TRIM(Table14[[#This Row],[Product_Category]])</f>
        <v>Electronics</v>
      </c>
      <c r="S823" s="4" t="str">
        <f>PROPER(Table14[[#This Row],[Customer_Type]])</f>
        <v>Returning</v>
      </c>
      <c r="T823" s="13">
        <f>IF(ISBLANK(Table14[[#This Row],[Discount]]),MEDIAN(Table14[Discount]),Table14[[#This Row],[Discount]])</f>
        <v>0.27</v>
      </c>
    </row>
    <row r="824" spans="1:20" x14ac:dyDescent="0.3">
      <c r="A824">
        <v>1251</v>
      </c>
      <c r="B824" s="1">
        <v>45031</v>
      </c>
      <c r="C824" t="s">
        <v>29</v>
      </c>
      <c r="D824" t="s">
        <v>27</v>
      </c>
      <c r="E824">
        <v>10194.44</v>
      </c>
      <c r="F824">
        <v>4</v>
      </c>
      <c r="G824" t="s">
        <v>28</v>
      </c>
      <c r="H824" s="9">
        <v>2627.51</v>
      </c>
      <c r="I824" s="9">
        <v>3267.45</v>
      </c>
      <c r="J824" t="s">
        <v>16</v>
      </c>
      <c r="K824">
        <v>0.22</v>
      </c>
      <c r="L824" s="4" t="s">
        <v>31</v>
      </c>
      <c r="M824" s="4" t="s">
        <v>22</v>
      </c>
      <c r="N824" s="4" t="str">
        <f>IF(ISBLANK(Table14[[#This Row],[Sales_Rep]]),"Unknown",Table14[[#This Row],[Sales_Rep]])</f>
        <v>Bob</v>
      </c>
      <c r="O824" t="str">
        <f>PROPER(Table14[[#This Row],[Region]])</f>
        <v>West</v>
      </c>
      <c r="P824" s="9">
        <f>IF(ISBLANK(Table14[[#This Row],[Sales_Amount]]),MEDIAN(Table14[Sales_Amount]),Table14[[#This Row],[Sales_Amount]])</f>
        <v>10194.44</v>
      </c>
      <c r="Q824" s="11">
        <f>IF(ISBLANK(Table14[[#This Row],[Quantity_Sold]]),MEDIAN(Table14[Quantity_Sold]),Table14[[#This Row],[Quantity_Sold]])</f>
        <v>4</v>
      </c>
      <c r="R824" s="4" t="str">
        <f>TRIM(Table14[[#This Row],[Product_Category]])</f>
        <v>Furniture</v>
      </c>
      <c r="S824" s="4" t="str">
        <f>PROPER(Table14[[#This Row],[Customer_Type]])</f>
        <v>Returning</v>
      </c>
      <c r="T824" s="13">
        <f>IF(ISBLANK(Table14[[#This Row],[Discount]]),MEDIAN(Table14[Discount]),Table14[[#This Row],[Discount]])</f>
        <v>0.22</v>
      </c>
    </row>
    <row r="825" spans="1:20" x14ac:dyDescent="0.3">
      <c r="A825">
        <v>1365</v>
      </c>
      <c r="B825" s="1">
        <v>45007</v>
      </c>
      <c r="C825" t="s">
        <v>23</v>
      </c>
      <c r="D825" t="s">
        <v>30</v>
      </c>
      <c r="E825">
        <v>143313.97</v>
      </c>
      <c r="F825">
        <v>46</v>
      </c>
      <c r="G825" t="s">
        <v>28</v>
      </c>
      <c r="H825" s="9">
        <v>2522.83</v>
      </c>
      <c r="I825" s="9">
        <v>3461.69</v>
      </c>
      <c r="J825" t="s">
        <v>25</v>
      </c>
      <c r="K825">
        <v>0.1</v>
      </c>
      <c r="L825" s="4" t="s">
        <v>17</v>
      </c>
      <c r="M825" s="4" t="s">
        <v>18</v>
      </c>
      <c r="N825" s="4" t="str">
        <f>IF(ISBLANK(Table14[[#This Row],[Sales_Rep]]),"Unknown",Table14[[#This Row],[Sales_Rep]])</f>
        <v>Charlie</v>
      </c>
      <c r="O825" t="str">
        <f>PROPER(Table14[[#This Row],[Region]])</f>
        <v>South</v>
      </c>
      <c r="P825" s="9">
        <f>IF(ISBLANK(Table14[[#This Row],[Sales_Amount]]),MEDIAN(Table14[Sales_Amount]),Table14[[#This Row],[Sales_Amount]])</f>
        <v>143313.97</v>
      </c>
      <c r="Q825" s="11">
        <f>IF(ISBLANK(Table14[[#This Row],[Quantity_Sold]]),MEDIAN(Table14[Quantity_Sold]),Table14[[#This Row],[Quantity_Sold]])</f>
        <v>46</v>
      </c>
      <c r="R825" s="4" t="str">
        <f>TRIM(Table14[[#This Row],[Product_Category]])</f>
        <v>Furniture</v>
      </c>
      <c r="S825" s="4" t="str">
        <f>PROPER(Table14[[#This Row],[Customer_Type]])</f>
        <v>New</v>
      </c>
      <c r="T825" s="13">
        <f>IF(ISBLANK(Table14[[#This Row],[Discount]]),MEDIAN(Table14[Discount]),Table14[[#This Row],[Discount]])</f>
        <v>0.1</v>
      </c>
    </row>
    <row r="826" spans="1:20" x14ac:dyDescent="0.3">
      <c r="A826">
        <v>1470</v>
      </c>
      <c r="B826" s="1">
        <v>45142</v>
      </c>
      <c r="C826" t="s">
        <v>32</v>
      </c>
      <c r="D826" t="s">
        <v>27</v>
      </c>
      <c r="E826">
        <v>46753</v>
      </c>
      <c r="F826">
        <v>13</v>
      </c>
      <c r="G826" t="s">
        <v>24</v>
      </c>
      <c r="H826" s="9">
        <v>3480.35</v>
      </c>
      <c r="I826" s="9">
        <v>3867.08</v>
      </c>
      <c r="J826" t="s">
        <v>25</v>
      </c>
      <c r="K826">
        <v>7.0000000000000007E-2</v>
      </c>
      <c r="L826" s="4" t="s">
        <v>17</v>
      </c>
      <c r="M826" s="4" t="s">
        <v>18</v>
      </c>
      <c r="N826" s="4" t="str">
        <f>IF(ISBLANK(Table14[[#This Row],[Sales_Rep]]),"Unknown",Table14[[#This Row],[Sales_Rep]])</f>
        <v>Alice</v>
      </c>
      <c r="O826" t="str">
        <f>PROPER(Table14[[#This Row],[Region]])</f>
        <v>West</v>
      </c>
      <c r="P826" s="9">
        <f>IF(ISBLANK(Table14[[#This Row],[Sales_Amount]]),MEDIAN(Table14[Sales_Amount]),Table14[[#This Row],[Sales_Amount]])</f>
        <v>46753</v>
      </c>
      <c r="Q826" s="11">
        <f>IF(ISBLANK(Table14[[#This Row],[Quantity_Sold]]),MEDIAN(Table14[Quantity_Sold]),Table14[[#This Row],[Quantity_Sold]])</f>
        <v>13</v>
      </c>
      <c r="R826" s="4" t="str">
        <f>TRIM(Table14[[#This Row],[Product_Category]])</f>
        <v>Clothing</v>
      </c>
      <c r="S826" s="4" t="str">
        <f>PROPER(Table14[[#This Row],[Customer_Type]])</f>
        <v>New</v>
      </c>
      <c r="T826" s="13">
        <f>IF(ISBLANK(Table14[[#This Row],[Discount]]),MEDIAN(Table14[Discount]),Table14[[#This Row],[Discount]])</f>
        <v>7.0000000000000007E-2</v>
      </c>
    </row>
    <row r="827" spans="1:20" x14ac:dyDescent="0.3">
      <c r="A827">
        <v>1277</v>
      </c>
      <c r="B827" s="1">
        <v>45286</v>
      </c>
      <c r="C827" t="s">
        <v>19</v>
      </c>
      <c r="D827" t="s">
        <v>14</v>
      </c>
      <c r="E827">
        <v>10771.39</v>
      </c>
      <c r="F827">
        <v>3</v>
      </c>
      <c r="G827" t="s">
        <v>15</v>
      </c>
      <c r="H827" s="9">
        <v>4043.06</v>
      </c>
      <c r="I827" s="9">
        <v>4662.9399999999996</v>
      </c>
      <c r="J827" t="s">
        <v>45</v>
      </c>
      <c r="K827">
        <v>0.23</v>
      </c>
      <c r="L827" s="4" t="s">
        <v>26</v>
      </c>
      <c r="M827" s="4" t="s">
        <v>18</v>
      </c>
      <c r="N827" s="4" t="str">
        <f>IF(ISBLANK(Table14[[#This Row],[Sales_Rep]]),"Unknown",Table14[[#This Row],[Sales_Rep]])</f>
        <v>Eve</v>
      </c>
      <c r="O827" t="str">
        <f>PROPER(Table14[[#This Row],[Region]])</f>
        <v>East</v>
      </c>
      <c r="P827" s="9">
        <f>IF(ISBLANK(Table14[[#This Row],[Sales_Amount]]),MEDIAN(Table14[Sales_Amount]),Table14[[#This Row],[Sales_Amount]])</f>
        <v>10771.39</v>
      </c>
      <c r="Q827" s="11">
        <f>IF(ISBLANK(Table14[[#This Row],[Quantity_Sold]]),MEDIAN(Table14[Quantity_Sold]),Table14[[#This Row],[Quantity_Sold]])</f>
        <v>3</v>
      </c>
      <c r="R827" s="4" t="str">
        <f>TRIM(Table14[[#This Row],[Product_Category]])</f>
        <v>Food</v>
      </c>
      <c r="S827" s="4" t="str">
        <f>PROPER(Table14[[#This Row],[Customer_Type]])</f>
        <v>Returning</v>
      </c>
      <c r="T827" s="13">
        <f>IF(ISBLANK(Table14[[#This Row],[Discount]]),MEDIAN(Table14[Discount]),Table14[[#This Row],[Discount]])</f>
        <v>0.23</v>
      </c>
    </row>
    <row r="828" spans="1:20" x14ac:dyDescent="0.3">
      <c r="A828">
        <v>1405</v>
      </c>
      <c r="B828" s="1">
        <v>45531</v>
      </c>
      <c r="C828" t="s">
        <v>29</v>
      </c>
      <c r="D828" t="s">
        <v>30</v>
      </c>
      <c r="E828">
        <v>98329.1</v>
      </c>
      <c r="F828">
        <v>36</v>
      </c>
      <c r="G828" t="s">
        <v>21</v>
      </c>
      <c r="H828" s="9">
        <v>2975.84</v>
      </c>
      <c r="I828" s="9">
        <v>3593.9</v>
      </c>
      <c r="J828" t="s">
        <v>16</v>
      </c>
      <c r="K828">
        <v>0.24</v>
      </c>
      <c r="L828" s="4" t="s">
        <v>26</v>
      </c>
      <c r="M828" s="4" t="s">
        <v>18</v>
      </c>
      <c r="N828" s="4" t="str">
        <f>IF(ISBLANK(Table14[[#This Row],[Sales_Rep]]),"Unknown",Table14[[#This Row],[Sales_Rep]])</f>
        <v>Bob</v>
      </c>
      <c r="O828" t="str">
        <f>PROPER(Table14[[#This Row],[Region]])</f>
        <v>South</v>
      </c>
      <c r="P828" s="9">
        <f>IF(ISBLANK(Table14[[#This Row],[Sales_Amount]]),MEDIAN(Table14[Sales_Amount]),Table14[[#This Row],[Sales_Amount]])</f>
        <v>98329.1</v>
      </c>
      <c r="Q828" s="11">
        <f>IF(ISBLANK(Table14[[#This Row],[Quantity_Sold]]),MEDIAN(Table14[Quantity_Sold]),Table14[[#This Row],[Quantity_Sold]])</f>
        <v>36</v>
      </c>
      <c r="R828" s="4" t="str">
        <f>TRIM(Table14[[#This Row],[Product_Category]])</f>
        <v>Electronics</v>
      </c>
      <c r="S828" s="4" t="str">
        <f>PROPER(Table14[[#This Row],[Customer_Type]])</f>
        <v>Returning</v>
      </c>
      <c r="T828" s="13">
        <f>IF(ISBLANK(Table14[[#This Row],[Discount]]),MEDIAN(Table14[Discount]),Table14[[#This Row],[Discount]])</f>
        <v>0.24</v>
      </c>
    </row>
    <row r="829" spans="1:20" x14ac:dyDescent="0.3">
      <c r="A829">
        <v>1138</v>
      </c>
      <c r="B829" s="1">
        <v>45117</v>
      </c>
      <c r="C829" t="s">
        <v>13</v>
      </c>
      <c r="D829" t="s">
        <v>14</v>
      </c>
      <c r="E829">
        <v>37085.660000000003</v>
      </c>
      <c r="F829">
        <v>14</v>
      </c>
      <c r="G829" t="s">
        <v>24</v>
      </c>
      <c r="H829" s="9">
        <v>2400.59</v>
      </c>
      <c r="I829" s="9">
        <v>2759.35</v>
      </c>
      <c r="J829" t="s">
        <v>16</v>
      </c>
      <c r="K829">
        <v>0.04</v>
      </c>
      <c r="L829" s="4" t="s">
        <v>26</v>
      </c>
      <c r="M829" s="4" t="s">
        <v>18</v>
      </c>
      <c r="N829" s="4" t="str">
        <f>IF(ISBLANK(Table14[[#This Row],[Sales_Rep]]),"Unknown",Table14[[#This Row],[Sales_Rep]])</f>
        <v>David</v>
      </c>
      <c r="O829" t="str">
        <f>PROPER(Table14[[#This Row],[Region]])</f>
        <v>East</v>
      </c>
      <c r="P829" s="9">
        <f>IF(ISBLANK(Table14[[#This Row],[Sales_Amount]]),MEDIAN(Table14[Sales_Amount]),Table14[[#This Row],[Sales_Amount]])</f>
        <v>37085.660000000003</v>
      </c>
      <c r="Q829" s="11">
        <f>IF(ISBLANK(Table14[[#This Row],[Quantity_Sold]]),MEDIAN(Table14[Quantity_Sold]),Table14[[#This Row],[Quantity_Sold]])</f>
        <v>14</v>
      </c>
      <c r="R829" s="4" t="str">
        <f>TRIM(Table14[[#This Row],[Product_Category]])</f>
        <v>Clothing</v>
      </c>
      <c r="S829" s="4" t="str">
        <f>PROPER(Table14[[#This Row],[Customer_Type]])</f>
        <v>Returning</v>
      </c>
      <c r="T829" s="13">
        <f>IF(ISBLANK(Table14[[#This Row],[Discount]]),MEDIAN(Table14[Discount]),Table14[[#This Row],[Discount]])</f>
        <v>0.04</v>
      </c>
    </row>
    <row r="830" spans="1:20" x14ac:dyDescent="0.3">
      <c r="A830">
        <v>1056</v>
      </c>
      <c r="B830" s="1">
        <v>45131</v>
      </c>
      <c r="C830" t="s">
        <v>29</v>
      </c>
      <c r="D830" t="s">
        <v>20</v>
      </c>
      <c r="E830">
        <v>39861.82</v>
      </c>
      <c r="F830">
        <v>11</v>
      </c>
      <c r="G830" t="s">
        <v>28</v>
      </c>
      <c r="H830" s="9">
        <v>3145.68</v>
      </c>
      <c r="I830" s="9">
        <v>4314.05</v>
      </c>
      <c r="J830" t="s">
        <v>25</v>
      </c>
      <c r="K830">
        <v>0.16</v>
      </c>
      <c r="L830" s="4" t="s">
        <v>17</v>
      </c>
      <c r="M830" s="4" t="s">
        <v>22</v>
      </c>
      <c r="N830" s="4" t="str">
        <f>IF(ISBLANK(Table14[[#This Row],[Sales_Rep]]),"Unknown",Table14[[#This Row],[Sales_Rep]])</f>
        <v>Bob</v>
      </c>
      <c r="O830" t="str">
        <f>PROPER(Table14[[#This Row],[Region]])</f>
        <v>North</v>
      </c>
      <c r="P830" s="9">
        <f>IF(ISBLANK(Table14[[#This Row],[Sales_Amount]]),MEDIAN(Table14[Sales_Amount]),Table14[[#This Row],[Sales_Amount]])</f>
        <v>39861.82</v>
      </c>
      <c r="Q830" s="11">
        <f>IF(ISBLANK(Table14[[#This Row],[Quantity_Sold]]),MEDIAN(Table14[Quantity_Sold]),Table14[[#This Row],[Quantity_Sold]])</f>
        <v>11</v>
      </c>
      <c r="R830" s="4" t="str">
        <f>TRIM(Table14[[#This Row],[Product_Category]])</f>
        <v>Furniture</v>
      </c>
      <c r="S830" s="4" t="str">
        <f>PROPER(Table14[[#This Row],[Customer_Type]])</f>
        <v>New</v>
      </c>
      <c r="T830" s="13">
        <f>IF(ISBLANK(Table14[[#This Row],[Discount]]),MEDIAN(Table14[Discount]),Table14[[#This Row],[Discount]])</f>
        <v>0.16</v>
      </c>
    </row>
    <row r="831" spans="1:20" x14ac:dyDescent="0.3">
      <c r="A831">
        <v>1488</v>
      </c>
      <c r="B831" s="1">
        <v>45440</v>
      </c>
      <c r="C831" t="s">
        <v>32</v>
      </c>
      <c r="D831" t="s">
        <v>30</v>
      </c>
      <c r="E831">
        <v>158269.16</v>
      </c>
      <c r="F831">
        <v>27</v>
      </c>
      <c r="G831" t="s">
        <v>28</v>
      </c>
      <c r="H831" s="9">
        <v>4737.1400000000003</v>
      </c>
      <c r="I831" s="9">
        <v>6661.16</v>
      </c>
      <c r="J831" t="s">
        <v>16</v>
      </c>
      <c r="K831">
        <v>0.12</v>
      </c>
      <c r="L831" s="4" t="s">
        <v>26</v>
      </c>
      <c r="M831" s="4" t="s">
        <v>22</v>
      </c>
      <c r="N831" s="4" t="str">
        <f>IF(ISBLANK(Table14[[#This Row],[Sales_Rep]]),"Unknown",Table14[[#This Row],[Sales_Rep]])</f>
        <v>Alice</v>
      </c>
      <c r="O831" t="str">
        <f>PROPER(Table14[[#This Row],[Region]])</f>
        <v>South</v>
      </c>
      <c r="P831" s="9">
        <f>IF(ISBLANK(Table14[[#This Row],[Sales_Amount]]),MEDIAN(Table14[Sales_Amount]),Table14[[#This Row],[Sales_Amount]])</f>
        <v>158269.16</v>
      </c>
      <c r="Q831" s="11">
        <f>IF(ISBLANK(Table14[[#This Row],[Quantity_Sold]]),MEDIAN(Table14[Quantity_Sold]),Table14[[#This Row],[Quantity_Sold]])</f>
        <v>27</v>
      </c>
      <c r="R831" s="4" t="str">
        <f>TRIM(Table14[[#This Row],[Product_Category]])</f>
        <v>Furniture</v>
      </c>
      <c r="S831" s="4" t="str">
        <f>PROPER(Table14[[#This Row],[Customer_Type]])</f>
        <v>Returning</v>
      </c>
      <c r="T831" s="13">
        <f>IF(ISBLANK(Table14[[#This Row],[Discount]]),MEDIAN(Table14[Discount]),Table14[[#This Row],[Discount]])</f>
        <v>0.12</v>
      </c>
    </row>
    <row r="832" spans="1:20" x14ac:dyDescent="0.3">
      <c r="A832">
        <v>1485</v>
      </c>
      <c r="B832" s="1">
        <v>45257</v>
      </c>
      <c r="C832" t="s">
        <v>13</v>
      </c>
      <c r="D832" t="s">
        <v>14</v>
      </c>
      <c r="E832">
        <v>20844.87</v>
      </c>
      <c r="F832">
        <v>7</v>
      </c>
      <c r="G832" t="s">
        <v>15</v>
      </c>
      <c r="H832" s="9">
        <v>2705.59</v>
      </c>
      <c r="I832" s="9">
        <v>3308.71</v>
      </c>
      <c r="J832" t="s">
        <v>16</v>
      </c>
      <c r="K832">
        <v>0.1</v>
      </c>
      <c r="L832" s="4" t="s">
        <v>26</v>
      </c>
      <c r="M832" s="4" t="s">
        <v>18</v>
      </c>
      <c r="N832" s="4" t="str">
        <f>IF(ISBLANK(Table14[[#This Row],[Sales_Rep]]),"Unknown",Table14[[#This Row],[Sales_Rep]])</f>
        <v>David</v>
      </c>
      <c r="O832" t="str">
        <f>PROPER(Table14[[#This Row],[Region]])</f>
        <v>East</v>
      </c>
      <c r="P832" s="9">
        <f>IF(ISBLANK(Table14[[#This Row],[Sales_Amount]]),MEDIAN(Table14[Sales_Amount]),Table14[[#This Row],[Sales_Amount]])</f>
        <v>20844.87</v>
      </c>
      <c r="Q832" s="11">
        <f>IF(ISBLANK(Table14[[#This Row],[Quantity_Sold]]),MEDIAN(Table14[Quantity_Sold]),Table14[[#This Row],[Quantity_Sold]])</f>
        <v>7</v>
      </c>
      <c r="R832" s="4" t="str">
        <f>TRIM(Table14[[#This Row],[Product_Category]])</f>
        <v>Food</v>
      </c>
      <c r="S832" s="4" t="str">
        <f>PROPER(Table14[[#This Row],[Customer_Type]])</f>
        <v>Returning</v>
      </c>
      <c r="T832" s="13">
        <f>IF(ISBLANK(Table14[[#This Row],[Discount]]),MEDIAN(Table14[Discount]),Table14[[#This Row],[Discount]])</f>
        <v>0.1</v>
      </c>
    </row>
    <row r="833" spans="1:20" x14ac:dyDescent="0.3">
      <c r="A833">
        <v>1276</v>
      </c>
      <c r="B833" s="1">
        <v>45484</v>
      </c>
      <c r="C833" t="s">
        <v>23</v>
      </c>
      <c r="D833" t="s">
        <v>14</v>
      </c>
      <c r="E833">
        <v>218202.33</v>
      </c>
      <c r="F833">
        <v>42</v>
      </c>
      <c r="G833" t="s">
        <v>21</v>
      </c>
      <c r="H833" s="9">
        <v>4621.28</v>
      </c>
      <c r="I833" s="9">
        <v>5301.32</v>
      </c>
      <c r="J833" t="s">
        <v>16</v>
      </c>
      <c r="K833">
        <v>0.02</v>
      </c>
      <c r="L833" s="4" t="s">
        <v>26</v>
      </c>
      <c r="M833" s="4" t="s">
        <v>18</v>
      </c>
      <c r="N833" s="4" t="str">
        <f>IF(ISBLANK(Table14[[#This Row],[Sales_Rep]]),"Unknown",Table14[[#This Row],[Sales_Rep]])</f>
        <v>Charlie</v>
      </c>
      <c r="O833" t="str">
        <f>PROPER(Table14[[#This Row],[Region]])</f>
        <v>East</v>
      </c>
      <c r="P833" s="9">
        <f>IF(ISBLANK(Table14[[#This Row],[Sales_Amount]]),MEDIAN(Table14[Sales_Amount]),Table14[[#This Row],[Sales_Amount]])</f>
        <v>218202.33</v>
      </c>
      <c r="Q833" s="11">
        <f>IF(ISBLANK(Table14[[#This Row],[Quantity_Sold]]),MEDIAN(Table14[Quantity_Sold]),Table14[[#This Row],[Quantity_Sold]])</f>
        <v>42</v>
      </c>
      <c r="R833" s="4" t="str">
        <f>TRIM(Table14[[#This Row],[Product_Category]])</f>
        <v>Electronics</v>
      </c>
      <c r="S833" s="4" t="str">
        <f>PROPER(Table14[[#This Row],[Customer_Type]])</f>
        <v>Returning</v>
      </c>
      <c r="T833" s="13">
        <f>IF(ISBLANK(Table14[[#This Row],[Discount]]),MEDIAN(Table14[Discount]),Table14[[#This Row],[Discount]])</f>
        <v>0.02</v>
      </c>
    </row>
    <row r="834" spans="1:20" x14ac:dyDescent="0.3">
      <c r="A834">
        <v>1451</v>
      </c>
      <c r="B834" s="1">
        <v>45300</v>
      </c>
      <c r="C834" t="s">
        <v>29</v>
      </c>
      <c r="D834" t="s">
        <v>14</v>
      </c>
      <c r="E834">
        <v>235722.58</v>
      </c>
      <c r="F834">
        <v>47</v>
      </c>
      <c r="G834" t="s">
        <v>28</v>
      </c>
      <c r="H834" s="9">
        <v>4495.09</v>
      </c>
      <c r="I834" s="9">
        <v>5511.4</v>
      </c>
      <c r="J834" t="s">
        <v>25</v>
      </c>
      <c r="K834">
        <v>0.09</v>
      </c>
      <c r="L834" s="4" t="s">
        <v>26</v>
      </c>
      <c r="M834" s="4" t="s">
        <v>22</v>
      </c>
      <c r="N834" s="4" t="str">
        <f>IF(ISBLANK(Table14[[#This Row],[Sales_Rep]]),"Unknown",Table14[[#This Row],[Sales_Rep]])</f>
        <v>Bob</v>
      </c>
      <c r="O834" t="str">
        <f>PROPER(Table14[[#This Row],[Region]])</f>
        <v>East</v>
      </c>
      <c r="P834" s="9">
        <f>IF(ISBLANK(Table14[[#This Row],[Sales_Amount]]),MEDIAN(Table14[Sales_Amount]),Table14[[#This Row],[Sales_Amount]])</f>
        <v>235722.58</v>
      </c>
      <c r="Q834" s="11">
        <f>IF(ISBLANK(Table14[[#This Row],[Quantity_Sold]]),MEDIAN(Table14[Quantity_Sold]),Table14[[#This Row],[Quantity_Sold]])</f>
        <v>47</v>
      </c>
      <c r="R834" s="4" t="str">
        <f>TRIM(Table14[[#This Row],[Product_Category]])</f>
        <v>Furniture</v>
      </c>
      <c r="S834" s="4" t="str">
        <f>PROPER(Table14[[#This Row],[Customer_Type]])</f>
        <v>New</v>
      </c>
      <c r="T834" s="13">
        <f>IF(ISBLANK(Table14[[#This Row],[Discount]]),MEDIAN(Table14[Discount]),Table14[[#This Row],[Discount]])</f>
        <v>0.09</v>
      </c>
    </row>
    <row r="835" spans="1:20" x14ac:dyDescent="0.3">
      <c r="A835">
        <v>1268</v>
      </c>
      <c r="B835" s="1">
        <v>45057</v>
      </c>
      <c r="C835" t="s">
        <v>32</v>
      </c>
      <c r="D835" t="s">
        <v>14</v>
      </c>
      <c r="E835">
        <v>10234.73</v>
      </c>
      <c r="F835">
        <v>28</v>
      </c>
      <c r="G835" t="s">
        <v>24</v>
      </c>
      <c r="H835" s="9">
        <v>351.37</v>
      </c>
      <c r="I835" s="9">
        <v>406.14</v>
      </c>
      <c r="J835" t="s">
        <v>16</v>
      </c>
      <c r="K835">
        <v>0.1</v>
      </c>
      <c r="L835" s="4" t="s">
        <v>17</v>
      </c>
      <c r="M835" s="4" t="s">
        <v>22</v>
      </c>
      <c r="N835" s="4" t="str">
        <f>IF(ISBLANK(Table14[[#This Row],[Sales_Rep]]),"Unknown",Table14[[#This Row],[Sales_Rep]])</f>
        <v>Alice</v>
      </c>
      <c r="O835" t="str">
        <f>PROPER(Table14[[#This Row],[Region]])</f>
        <v>East</v>
      </c>
      <c r="P835" s="9">
        <f>IF(ISBLANK(Table14[[#This Row],[Sales_Amount]]),MEDIAN(Table14[Sales_Amount]),Table14[[#This Row],[Sales_Amount]])</f>
        <v>10234.73</v>
      </c>
      <c r="Q835" s="11">
        <f>IF(ISBLANK(Table14[[#This Row],[Quantity_Sold]]),MEDIAN(Table14[Quantity_Sold]),Table14[[#This Row],[Quantity_Sold]])</f>
        <v>28</v>
      </c>
      <c r="R835" s="4" t="str">
        <f>TRIM(Table14[[#This Row],[Product_Category]])</f>
        <v>Clothing</v>
      </c>
      <c r="S835" s="4" t="str">
        <f>PROPER(Table14[[#This Row],[Customer_Type]])</f>
        <v>Returning</v>
      </c>
      <c r="T835" s="13">
        <f>IF(ISBLANK(Table14[[#This Row],[Discount]]),MEDIAN(Table14[Discount]),Table14[[#This Row],[Discount]])</f>
        <v>0.1</v>
      </c>
    </row>
    <row r="836" spans="1:20" x14ac:dyDescent="0.3">
      <c r="A836">
        <v>1230</v>
      </c>
      <c r="B836" s="1">
        <v>45031</v>
      </c>
      <c r="C836" t="s">
        <v>19</v>
      </c>
      <c r="D836" t="s">
        <v>27</v>
      </c>
      <c r="E836">
        <v>73364.259999999995</v>
      </c>
      <c r="F836">
        <v>16</v>
      </c>
      <c r="G836" t="s">
        <v>21</v>
      </c>
      <c r="H836" s="9">
        <v>3585.8</v>
      </c>
      <c r="I836" s="9">
        <v>5094.74</v>
      </c>
      <c r="J836" t="s">
        <v>25</v>
      </c>
      <c r="K836">
        <v>0.1</v>
      </c>
      <c r="L836" s="4" t="s">
        <v>17</v>
      </c>
      <c r="M836" s="4" t="s">
        <v>18</v>
      </c>
      <c r="N836" s="4" t="str">
        <f>IF(ISBLANK(Table14[[#This Row],[Sales_Rep]]),"Unknown",Table14[[#This Row],[Sales_Rep]])</f>
        <v>Eve</v>
      </c>
      <c r="O836" t="str">
        <f>PROPER(Table14[[#This Row],[Region]])</f>
        <v>West</v>
      </c>
      <c r="P836" s="9">
        <f>IF(ISBLANK(Table14[[#This Row],[Sales_Amount]]),MEDIAN(Table14[Sales_Amount]),Table14[[#This Row],[Sales_Amount]])</f>
        <v>73364.259999999995</v>
      </c>
      <c r="Q836" s="11">
        <f>IF(ISBLANK(Table14[[#This Row],[Quantity_Sold]]),MEDIAN(Table14[Quantity_Sold]),Table14[[#This Row],[Quantity_Sold]])</f>
        <v>16</v>
      </c>
      <c r="R836" s="4" t="str">
        <f>TRIM(Table14[[#This Row],[Product_Category]])</f>
        <v>Electronics</v>
      </c>
      <c r="S836" s="4" t="str">
        <f>PROPER(Table14[[#This Row],[Customer_Type]])</f>
        <v>New</v>
      </c>
      <c r="T836" s="13">
        <f>IF(ISBLANK(Table14[[#This Row],[Discount]]),MEDIAN(Table14[Discount]),Table14[[#This Row],[Discount]])</f>
        <v>0.1</v>
      </c>
    </row>
    <row r="837" spans="1:20" x14ac:dyDescent="0.3">
      <c r="A837">
        <v>1249</v>
      </c>
      <c r="B837" s="1">
        <v>45187</v>
      </c>
      <c r="C837" t="s">
        <v>13</v>
      </c>
      <c r="D837" t="s">
        <v>30</v>
      </c>
      <c r="E837">
        <v>102561.78</v>
      </c>
      <c r="F837">
        <v>21</v>
      </c>
      <c r="G837" t="s">
        <v>24</v>
      </c>
      <c r="H837" s="9">
        <v>4270.18</v>
      </c>
      <c r="I837" s="9">
        <v>5884.21</v>
      </c>
      <c r="J837" t="s">
        <v>25</v>
      </c>
      <c r="K837">
        <v>0.17</v>
      </c>
      <c r="L837" s="4" t="s">
        <v>31</v>
      </c>
      <c r="M837" s="4" t="s">
        <v>18</v>
      </c>
      <c r="N837" s="4" t="str">
        <f>IF(ISBLANK(Table14[[#This Row],[Sales_Rep]]),"Unknown",Table14[[#This Row],[Sales_Rep]])</f>
        <v>David</v>
      </c>
      <c r="O837" t="str">
        <f>PROPER(Table14[[#This Row],[Region]])</f>
        <v>South</v>
      </c>
      <c r="P837" s="9">
        <f>IF(ISBLANK(Table14[[#This Row],[Sales_Amount]]),MEDIAN(Table14[Sales_Amount]),Table14[[#This Row],[Sales_Amount]])</f>
        <v>102561.78</v>
      </c>
      <c r="Q837" s="11">
        <f>IF(ISBLANK(Table14[[#This Row],[Quantity_Sold]]),MEDIAN(Table14[Quantity_Sold]),Table14[[#This Row],[Quantity_Sold]])</f>
        <v>21</v>
      </c>
      <c r="R837" s="4" t="str">
        <f>TRIM(Table14[[#This Row],[Product_Category]])</f>
        <v>Clothing</v>
      </c>
      <c r="S837" s="4" t="str">
        <f>PROPER(Table14[[#This Row],[Customer_Type]])</f>
        <v>New</v>
      </c>
      <c r="T837" s="13">
        <f>IF(ISBLANK(Table14[[#This Row],[Discount]]),MEDIAN(Table14[Discount]),Table14[[#This Row],[Discount]])</f>
        <v>0.17</v>
      </c>
    </row>
    <row r="838" spans="1:20" x14ac:dyDescent="0.3">
      <c r="A838">
        <v>1114</v>
      </c>
      <c r="B838" s="1">
        <v>45363</v>
      </c>
      <c r="C838" t="s">
        <v>29</v>
      </c>
      <c r="D838" t="s">
        <v>30</v>
      </c>
      <c r="E838">
        <v>5770.46</v>
      </c>
      <c r="F838">
        <v>13</v>
      </c>
      <c r="G838" t="s">
        <v>21</v>
      </c>
      <c r="H838" s="9">
        <v>467.34</v>
      </c>
      <c r="I838" s="9">
        <v>576.47</v>
      </c>
      <c r="J838" t="s">
        <v>16</v>
      </c>
      <c r="K838">
        <v>0.23</v>
      </c>
      <c r="L838" s="4" t="s">
        <v>26</v>
      </c>
      <c r="M838" s="4" t="s">
        <v>18</v>
      </c>
      <c r="N838" s="4" t="str">
        <f>IF(ISBLANK(Table14[[#This Row],[Sales_Rep]]),"Unknown",Table14[[#This Row],[Sales_Rep]])</f>
        <v>Bob</v>
      </c>
      <c r="O838" t="str">
        <f>PROPER(Table14[[#This Row],[Region]])</f>
        <v>South</v>
      </c>
      <c r="P838" s="9">
        <f>IF(ISBLANK(Table14[[#This Row],[Sales_Amount]]),MEDIAN(Table14[Sales_Amount]),Table14[[#This Row],[Sales_Amount]])</f>
        <v>5770.46</v>
      </c>
      <c r="Q838" s="11">
        <f>IF(ISBLANK(Table14[[#This Row],[Quantity_Sold]]),MEDIAN(Table14[Quantity_Sold]),Table14[[#This Row],[Quantity_Sold]])</f>
        <v>13</v>
      </c>
      <c r="R838" s="4" t="str">
        <f>TRIM(Table14[[#This Row],[Product_Category]])</f>
        <v>Electronics</v>
      </c>
      <c r="S838" s="4" t="str">
        <f>PROPER(Table14[[#This Row],[Customer_Type]])</f>
        <v>Returning</v>
      </c>
      <c r="T838" s="13">
        <f>IF(ISBLANK(Table14[[#This Row],[Discount]]),MEDIAN(Table14[Discount]),Table14[[#This Row],[Discount]])</f>
        <v>0.23</v>
      </c>
    </row>
    <row r="839" spans="1:20" x14ac:dyDescent="0.3">
      <c r="A839">
        <v>1254</v>
      </c>
      <c r="B839" s="1">
        <v>45453</v>
      </c>
      <c r="C839" t="s">
        <v>29</v>
      </c>
      <c r="D839" t="s">
        <v>27</v>
      </c>
      <c r="E839">
        <v>8946.93</v>
      </c>
      <c r="F839">
        <v>12</v>
      </c>
      <c r="G839" t="s">
        <v>21</v>
      </c>
      <c r="H839" s="9">
        <v>623.96</v>
      </c>
      <c r="I839" s="9">
        <v>810.41</v>
      </c>
      <c r="J839" t="s">
        <v>16</v>
      </c>
      <c r="K839">
        <v>0.08</v>
      </c>
      <c r="L839" s="4" t="s">
        <v>26</v>
      </c>
      <c r="M839" s="4" t="s">
        <v>18</v>
      </c>
      <c r="N839" s="4" t="str">
        <f>IF(ISBLANK(Table14[[#This Row],[Sales_Rep]]),"Unknown",Table14[[#This Row],[Sales_Rep]])</f>
        <v>Bob</v>
      </c>
      <c r="O839" t="str">
        <f>PROPER(Table14[[#This Row],[Region]])</f>
        <v>West</v>
      </c>
      <c r="P839" s="9">
        <f>IF(ISBLANK(Table14[[#This Row],[Sales_Amount]]),MEDIAN(Table14[Sales_Amount]),Table14[[#This Row],[Sales_Amount]])</f>
        <v>8946.93</v>
      </c>
      <c r="Q839" s="11">
        <f>IF(ISBLANK(Table14[[#This Row],[Quantity_Sold]]),MEDIAN(Table14[Quantity_Sold]),Table14[[#This Row],[Quantity_Sold]])</f>
        <v>12</v>
      </c>
      <c r="R839" s="4" t="str">
        <f>TRIM(Table14[[#This Row],[Product_Category]])</f>
        <v>Electronics</v>
      </c>
      <c r="S839" s="4" t="str">
        <f>PROPER(Table14[[#This Row],[Customer_Type]])</f>
        <v>Returning</v>
      </c>
      <c r="T839" s="13">
        <f>IF(ISBLANK(Table14[[#This Row],[Discount]]),MEDIAN(Table14[Discount]),Table14[[#This Row],[Discount]])</f>
        <v>0.08</v>
      </c>
    </row>
    <row r="840" spans="1:20" x14ac:dyDescent="0.3">
      <c r="A840">
        <v>1146</v>
      </c>
      <c r="B840" s="1">
        <v>45642</v>
      </c>
      <c r="C840" t="s">
        <v>23</v>
      </c>
      <c r="D840" t="s">
        <v>27</v>
      </c>
      <c r="E840">
        <v>73622.95</v>
      </c>
      <c r="F840">
        <v>24</v>
      </c>
      <c r="G840" t="s">
        <v>21</v>
      </c>
      <c r="H840" s="9">
        <v>3044.6</v>
      </c>
      <c r="I840" s="9">
        <v>3932.85</v>
      </c>
      <c r="J840" t="s">
        <v>25</v>
      </c>
      <c r="K840">
        <v>0.22</v>
      </c>
      <c r="L840" s="4" t="s">
        <v>26</v>
      </c>
      <c r="M840" s="4" t="s">
        <v>18</v>
      </c>
      <c r="N840" s="4" t="str">
        <f>IF(ISBLANK(Table14[[#This Row],[Sales_Rep]]),"Unknown",Table14[[#This Row],[Sales_Rep]])</f>
        <v>Charlie</v>
      </c>
      <c r="O840" t="str">
        <f>PROPER(Table14[[#This Row],[Region]])</f>
        <v>West</v>
      </c>
      <c r="P840" s="9">
        <f>IF(ISBLANK(Table14[[#This Row],[Sales_Amount]]),MEDIAN(Table14[Sales_Amount]),Table14[[#This Row],[Sales_Amount]])</f>
        <v>73622.95</v>
      </c>
      <c r="Q840" s="11">
        <f>IF(ISBLANK(Table14[[#This Row],[Quantity_Sold]]),MEDIAN(Table14[Quantity_Sold]),Table14[[#This Row],[Quantity_Sold]])</f>
        <v>24</v>
      </c>
      <c r="R840" s="4" t="str">
        <f>TRIM(Table14[[#This Row],[Product_Category]])</f>
        <v>Electronics</v>
      </c>
      <c r="S840" s="4" t="str">
        <f>PROPER(Table14[[#This Row],[Customer_Type]])</f>
        <v>New</v>
      </c>
      <c r="T840" s="13">
        <f>IF(ISBLANK(Table14[[#This Row],[Discount]]),MEDIAN(Table14[Discount]),Table14[[#This Row],[Discount]])</f>
        <v>0.22</v>
      </c>
    </row>
    <row r="841" spans="1:20" x14ac:dyDescent="0.3">
      <c r="A841">
        <v>1177</v>
      </c>
      <c r="B841" s="1">
        <v>45620</v>
      </c>
      <c r="C841" t="s">
        <v>23</v>
      </c>
      <c r="D841" t="s">
        <v>14</v>
      </c>
      <c r="E841">
        <v>67973.789999999994</v>
      </c>
      <c r="F841">
        <v>16</v>
      </c>
      <c r="G841" t="s">
        <v>24</v>
      </c>
      <c r="H841" s="9">
        <v>4562.2700000000004</v>
      </c>
      <c r="I841" s="9">
        <v>5589.95</v>
      </c>
      <c r="J841" t="s">
        <v>16</v>
      </c>
      <c r="K841">
        <v>0.24</v>
      </c>
      <c r="L841" s="4" t="s">
        <v>17</v>
      </c>
      <c r="M841" s="4" t="s">
        <v>18</v>
      </c>
      <c r="N841" s="4" t="str">
        <f>IF(ISBLANK(Table14[[#This Row],[Sales_Rep]]),"Unknown",Table14[[#This Row],[Sales_Rep]])</f>
        <v>Charlie</v>
      </c>
      <c r="O841" t="str">
        <f>PROPER(Table14[[#This Row],[Region]])</f>
        <v>East</v>
      </c>
      <c r="P841" s="9">
        <f>IF(ISBLANK(Table14[[#This Row],[Sales_Amount]]),MEDIAN(Table14[Sales_Amount]),Table14[[#This Row],[Sales_Amount]])</f>
        <v>67973.789999999994</v>
      </c>
      <c r="Q841" s="11">
        <f>IF(ISBLANK(Table14[[#This Row],[Quantity_Sold]]),MEDIAN(Table14[Quantity_Sold]),Table14[[#This Row],[Quantity_Sold]])</f>
        <v>16</v>
      </c>
      <c r="R841" s="4" t="str">
        <f>TRIM(Table14[[#This Row],[Product_Category]])</f>
        <v>Clothing</v>
      </c>
      <c r="S841" s="4" t="str">
        <f>PROPER(Table14[[#This Row],[Customer_Type]])</f>
        <v>Returning</v>
      </c>
      <c r="T841" s="13">
        <f>IF(ISBLANK(Table14[[#This Row],[Discount]]),MEDIAN(Table14[Discount]),Table14[[#This Row],[Discount]])</f>
        <v>0.24</v>
      </c>
    </row>
    <row r="842" spans="1:20" x14ac:dyDescent="0.3">
      <c r="A842">
        <v>1075</v>
      </c>
      <c r="B842" s="1">
        <v>45554</v>
      </c>
      <c r="C842" t="s">
        <v>19</v>
      </c>
      <c r="D842" t="s">
        <v>27</v>
      </c>
      <c r="E842">
        <v>163904</v>
      </c>
      <c r="F842">
        <v>45</v>
      </c>
      <c r="G842" t="s">
        <v>28</v>
      </c>
      <c r="H842" s="9">
        <v>3686.62</v>
      </c>
      <c r="I842" s="9">
        <v>4138.99</v>
      </c>
      <c r="J842" t="s">
        <v>25</v>
      </c>
      <c r="K842">
        <v>0.12</v>
      </c>
      <c r="L842" s="4" t="s">
        <v>17</v>
      </c>
      <c r="M842" s="4" t="s">
        <v>18</v>
      </c>
      <c r="N842" s="4" t="str">
        <f>IF(ISBLANK(Table14[[#This Row],[Sales_Rep]]),"Unknown",Table14[[#This Row],[Sales_Rep]])</f>
        <v>Eve</v>
      </c>
      <c r="O842" t="str">
        <f>PROPER(Table14[[#This Row],[Region]])</f>
        <v>West</v>
      </c>
      <c r="P842" s="9">
        <f>IF(ISBLANK(Table14[[#This Row],[Sales_Amount]]),MEDIAN(Table14[Sales_Amount]),Table14[[#This Row],[Sales_Amount]])</f>
        <v>163904</v>
      </c>
      <c r="Q842" s="11">
        <f>IF(ISBLANK(Table14[[#This Row],[Quantity_Sold]]),MEDIAN(Table14[Quantity_Sold]),Table14[[#This Row],[Quantity_Sold]])</f>
        <v>45</v>
      </c>
      <c r="R842" s="4" t="str">
        <f>TRIM(Table14[[#This Row],[Product_Category]])</f>
        <v>Furniture</v>
      </c>
      <c r="S842" s="4" t="str">
        <f>PROPER(Table14[[#This Row],[Customer_Type]])</f>
        <v>New</v>
      </c>
      <c r="T842" s="13">
        <f>IF(ISBLANK(Table14[[#This Row],[Discount]]),MEDIAN(Table14[Discount]),Table14[[#This Row],[Discount]])</f>
        <v>0.12</v>
      </c>
    </row>
    <row r="843" spans="1:20" x14ac:dyDescent="0.3">
      <c r="A843">
        <v>1299</v>
      </c>
      <c r="B843" s="1">
        <v>44950</v>
      </c>
      <c r="C843" t="s">
        <v>19</v>
      </c>
      <c r="D843" t="s">
        <v>27</v>
      </c>
      <c r="E843">
        <v>11315.67</v>
      </c>
      <c r="F843">
        <v>3</v>
      </c>
      <c r="G843" t="s">
        <v>28</v>
      </c>
      <c r="H843" s="9">
        <v>3690.57</v>
      </c>
      <c r="I843" s="9">
        <v>4286.24</v>
      </c>
      <c r="J843" t="s">
        <v>25</v>
      </c>
      <c r="K843">
        <v>0.12</v>
      </c>
      <c r="L843" s="4" t="s">
        <v>31</v>
      </c>
      <c r="M843" s="4" t="s">
        <v>18</v>
      </c>
      <c r="N843" s="4" t="str">
        <f>IF(ISBLANK(Table14[[#This Row],[Sales_Rep]]),"Unknown",Table14[[#This Row],[Sales_Rep]])</f>
        <v>Eve</v>
      </c>
      <c r="O843" t="str">
        <f>PROPER(Table14[[#This Row],[Region]])</f>
        <v>West</v>
      </c>
      <c r="P843" s="9">
        <f>IF(ISBLANK(Table14[[#This Row],[Sales_Amount]]),MEDIAN(Table14[Sales_Amount]),Table14[[#This Row],[Sales_Amount]])</f>
        <v>11315.67</v>
      </c>
      <c r="Q843" s="11">
        <f>IF(ISBLANK(Table14[[#This Row],[Quantity_Sold]]),MEDIAN(Table14[Quantity_Sold]),Table14[[#This Row],[Quantity_Sold]])</f>
        <v>3</v>
      </c>
      <c r="R843" s="4" t="str">
        <f>TRIM(Table14[[#This Row],[Product_Category]])</f>
        <v>Furniture</v>
      </c>
      <c r="S843" s="4" t="str">
        <f>PROPER(Table14[[#This Row],[Customer_Type]])</f>
        <v>New</v>
      </c>
      <c r="T843" s="13">
        <f>IF(ISBLANK(Table14[[#This Row],[Discount]]),MEDIAN(Table14[Discount]),Table14[[#This Row],[Discount]])</f>
        <v>0.12</v>
      </c>
    </row>
    <row r="844" spans="1:20" x14ac:dyDescent="0.3">
      <c r="A844">
        <v>1008</v>
      </c>
      <c r="B844" s="1">
        <v>45000</v>
      </c>
      <c r="C844" t="s">
        <v>32</v>
      </c>
      <c r="D844" t="s">
        <v>27</v>
      </c>
      <c r="E844">
        <v>5665.18</v>
      </c>
      <c r="F844">
        <v>4</v>
      </c>
      <c r="G844" t="s">
        <v>15</v>
      </c>
      <c r="H844" s="9">
        <v>1440.02</v>
      </c>
      <c r="I844" s="9">
        <v>1994.78</v>
      </c>
      <c r="J844" t="s">
        <v>16</v>
      </c>
      <c r="K844">
        <v>0.28999999999999998</v>
      </c>
      <c r="L844" s="4" t="s">
        <v>17</v>
      </c>
      <c r="M844" s="4" t="s">
        <v>18</v>
      </c>
      <c r="N844" s="4" t="str">
        <f>IF(ISBLANK(Table14[[#This Row],[Sales_Rep]]),"Unknown",Table14[[#This Row],[Sales_Rep]])</f>
        <v>Alice</v>
      </c>
      <c r="O844" t="str">
        <f>PROPER(Table14[[#This Row],[Region]])</f>
        <v>West</v>
      </c>
      <c r="P844" s="9">
        <f>IF(ISBLANK(Table14[[#This Row],[Sales_Amount]]),MEDIAN(Table14[Sales_Amount]),Table14[[#This Row],[Sales_Amount]])</f>
        <v>5665.18</v>
      </c>
      <c r="Q844" s="11">
        <f>IF(ISBLANK(Table14[[#This Row],[Quantity_Sold]]),MEDIAN(Table14[Quantity_Sold]),Table14[[#This Row],[Quantity_Sold]])</f>
        <v>4</v>
      </c>
      <c r="R844" s="4" t="str">
        <f>TRIM(Table14[[#This Row],[Product_Category]])</f>
        <v>Food</v>
      </c>
      <c r="S844" s="4" t="str">
        <f>PROPER(Table14[[#This Row],[Customer_Type]])</f>
        <v>Returning</v>
      </c>
      <c r="T844" s="13">
        <f>IF(ISBLANK(Table14[[#This Row],[Discount]]),MEDIAN(Table14[Discount]),Table14[[#This Row],[Discount]])</f>
        <v>0.28999999999999998</v>
      </c>
    </row>
    <row r="845" spans="1:20" x14ac:dyDescent="0.3">
      <c r="A845">
        <v>1234</v>
      </c>
      <c r="B845" s="1">
        <v>45610</v>
      </c>
      <c r="C845" t="s">
        <v>32</v>
      </c>
      <c r="D845" t="s">
        <v>20</v>
      </c>
      <c r="E845">
        <v>75296.27</v>
      </c>
      <c r="F845">
        <v>29</v>
      </c>
      <c r="G845" t="s">
        <v>15</v>
      </c>
      <c r="H845" s="9">
        <v>2232.3200000000002</v>
      </c>
      <c r="I845" s="9">
        <v>3090.98</v>
      </c>
      <c r="J845" t="s">
        <v>16</v>
      </c>
      <c r="K845">
        <v>0.16</v>
      </c>
      <c r="L845" s="4" t="s">
        <v>31</v>
      </c>
      <c r="M845" s="4" t="s">
        <v>18</v>
      </c>
      <c r="N845" s="4" t="str">
        <f>IF(ISBLANK(Table14[[#This Row],[Sales_Rep]]),"Unknown",Table14[[#This Row],[Sales_Rep]])</f>
        <v>Alice</v>
      </c>
      <c r="O845" t="str">
        <f>PROPER(Table14[[#This Row],[Region]])</f>
        <v>North</v>
      </c>
      <c r="P845" s="9">
        <f>IF(ISBLANK(Table14[[#This Row],[Sales_Amount]]),MEDIAN(Table14[Sales_Amount]),Table14[[#This Row],[Sales_Amount]])</f>
        <v>75296.27</v>
      </c>
      <c r="Q845" s="11">
        <f>IF(ISBLANK(Table14[[#This Row],[Quantity_Sold]]),MEDIAN(Table14[Quantity_Sold]),Table14[[#This Row],[Quantity_Sold]])</f>
        <v>29</v>
      </c>
      <c r="R845" s="4" t="str">
        <f>TRIM(Table14[[#This Row],[Product_Category]])</f>
        <v>Food</v>
      </c>
      <c r="S845" s="4" t="str">
        <f>PROPER(Table14[[#This Row],[Customer_Type]])</f>
        <v>Returning</v>
      </c>
      <c r="T845" s="13">
        <f>IF(ISBLANK(Table14[[#This Row],[Discount]]),MEDIAN(Table14[Discount]),Table14[[#This Row],[Discount]])</f>
        <v>0.16</v>
      </c>
    </row>
    <row r="846" spans="1:20" x14ac:dyDescent="0.3">
      <c r="A846">
        <v>1300</v>
      </c>
      <c r="B846" s="1">
        <v>45591</v>
      </c>
      <c r="C846" t="s">
        <v>19</v>
      </c>
      <c r="D846" t="s">
        <v>30</v>
      </c>
      <c r="E846">
        <v>4790.97</v>
      </c>
      <c r="F846">
        <v>1</v>
      </c>
      <c r="G846" t="s">
        <v>24</v>
      </c>
      <c r="H846" s="9">
        <v>4302</v>
      </c>
      <c r="I846" s="9">
        <v>5772.25</v>
      </c>
      <c r="J846" t="s">
        <v>25</v>
      </c>
      <c r="K846">
        <v>0.17</v>
      </c>
      <c r="L846" s="4" t="s">
        <v>17</v>
      </c>
      <c r="M846" s="4" t="s">
        <v>22</v>
      </c>
      <c r="N846" s="4" t="str">
        <f>IF(ISBLANK(Table14[[#This Row],[Sales_Rep]]),"Unknown",Table14[[#This Row],[Sales_Rep]])</f>
        <v>Eve</v>
      </c>
      <c r="O846" t="str">
        <f>PROPER(Table14[[#This Row],[Region]])</f>
        <v>South</v>
      </c>
      <c r="P846" s="9">
        <f>IF(ISBLANK(Table14[[#This Row],[Sales_Amount]]),MEDIAN(Table14[Sales_Amount]),Table14[[#This Row],[Sales_Amount]])</f>
        <v>4790.97</v>
      </c>
      <c r="Q846" s="11">
        <f>IF(ISBLANK(Table14[[#This Row],[Quantity_Sold]]),MEDIAN(Table14[Quantity_Sold]),Table14[[#This Row],[Quantity_Sold]])</f>
        <v>1</v>
      </c>
      <c r="R846" s="4" t="str">
        <f>TRIM(Table14[[#This Row],[Product_Category]])</f>
        <v>Clothing</v>
      </c>
      <c r="S846" s="4" t="str">
        <f>PROPER(Table14[[#This Row],[Customer_Type]])</f>
        <v>New</v>
      </c>
      <c r="T846" s="13">
        <f>IF(ISBLANK(Table14[[#This Row],[Discount]]),MEDIAN(Table14[Discount]),Table14[[#This Row],[Discount]])</f>
        <v>0.17</v>
      </c>
    </row>
    <row r="847" spans="1:20" x14ac:dyDescent="0.3">
      <c r="A847">
        <v>1301</v>
      </c>
      <c r="B847" s="1">
        <v>45017</v>
      </c>
      <c r="C847" t="s">
        <v>19</v>
      </c>
      <c r="D847" t="s">
        <v>14</v>
      </c>
      <c r="E847">
        <v>190542.63</v>
      </c>
      <c r="F847">
        <v>38</v>
      </c>
      <c r="G847" t="s">
        <v>28</v>
      </c>
      <c r="H847" s="9">
        <v>4247.0200000000004</v>
      </c>
      <c r="I847" s="9">
        <v>5763.54</v>
      </c>
      <c r="J847" t="s">
        <v>16</v>
      </c>
      <c r="K847">
        <v>0.13</v>
      </c>
      <c r="L847" s="4" t="s">
        <v>26</v>
      </c>
      <c r="M847" s="4" t="s">
        <v>18</v>
      </c>
      <c r="N847" s="4" t="str">
        <f>IF(ISBLANK(Table14[[#This Row],[Sales_Rep]]),"Unknown",Table14[[#This Row],[Sales_Rep]])</f>
        <v>Eve</v>
      </c>
      <c r="O847" t="str">
        <f>PROPER(Table14[[#This Row],[Region]])</f>
        <v>East</v>
      </c>
      <c r="P847" s="9">
        <f>IF(ISBLANK(Table14[[#This Row],[Sales_Amount]]),MEDIAN(Table14[Sales_Amount]),Table14[[#This Row],[Sales_Amount]])</f>
        <v>190542.63</v>
      </c>
      <c r="Q847" s="11">
        <f>IF(ISBLANK(Table14[[#This Row],[Quantity_Sold]]),MEDIAN(Table14[Quantity_Sold]),Table14[[#This Row],[Quantity_Sold]])</f>
        <v>38</v>
      </c>
      <c r="R847" s="4" t="str">
        <f>TRIM(Table14[[#This Row],[Product_Category]])</f>
        <v>Furniture</v>
      </c>
      <c r="S847" s="4" t="str">
        <f>PROPER(Table14[[#This Row],[Customer_Type]])</f>
        <v>Returning</v>
      </c>
      <c r="T847" s="13">
        <f>IF(ISBLANK(Table14[[#This Row],[Discount]]),MEDIAN(Table14[Discount]),Table14[[#This Row],[Discount]])</f>
        <v>0.13</v>
      </c>
    </row>
    <row r="848" spans="1:20" x14ac:dyDescent="0.3">
      <c r="A848">
        <v>1380</v>
      </c>
      <c r="B848" s="1">
        <v>45256</v>
      </c>
      <c r="C848" t="s">
        <v>13</v>
      </c>
      <c r="D848" t="s">
        <v>27</v>
      </c>
      <c r="E848">
        <v>11348.24</v>
      </c>
      <c r="F848">
        <v>7</v>
      </c>
      <c r="G848" t="s">
        <v>24</v>
      </c>
      <c r="H848" s="9">
        <v>1691.01</v>
      </c>
      <c r="I848" s="9">
        <v>2161.5700000000002</v>
      </c>
      <c r="J848" t="s">
        <v>25</v>
      </c>
      <c r="K848">
        <v>0.25</v>
      </c>
      <c r="L848" s="4" t="s">
        <v>31</v>
      </c>
      <c r="M848" s="4" t="s">
        <v>22</v>
      </c>
      <c r="N848" s="4" t="str">
        <f>IF(ISBLANK(Table14[[#This Row],[Sales_Rep]]),"Unknown",Table14[[#This Row],[Sales_Rep]])</f>
        <v>David</v>
      </c>
      <c r="O848" t="str">
        <f>PROPER(Table14[[#This Row],[Region]])</f>
        <v>West</v>
      </c>
      <c r="P848" s="9">
        <f>IF(ISBLANK(Table14[[#This Row],[Sales_Amount]]),MEDIAN(Table14[Sales_Amount]),Table14[[#This Row],[Sales_Amount]])</f>
        <v>11348.24</v>
      </c>
      <c r="Q848" s="11">
        <f>IF(ISBLANK(Table14[[#This Row],[Quantity_Sold]]),MEDIAN(Table14[Quantity_Sold]),Table14[[#This Row],[Quantity_Sold]])</f>
        <v>7</v>
      </c>
      <c r="R848" s="4" t="str">
        <f>TRIM(Table14[[#This Row],[Product_Category]])</f>
        <v>Clothing</v>
      </c>
      <c r="S848" s="4" t="str">
        <f>PROPER(Table14[[#This Row],[Customer_Type]])</f>
        <v>New</v>
      </c>
      <c r="T848" s="13">
        <f>IF(ISBLANK(Table14[[#This Row],[Discount]]),MEDIAN(Table14[Discount]),Table14[[#This Row],[Discount]])</f>
        <v>0.25</v>
      </c>
    </row>
    <row r="849" spans="1:20" x14ac:dyDescent="0.3">
      <c r="A849">
        <v>1075</v>
      </c>
      <c r="B849" s="1">
        <v>45352</v>
      </c>
      <c r="C849" t="s">
        <v>23</v>
      </c>
      <c r="D849" t="s">
        <v>27</v>
      </c>
      <c r="E849">
        <v>140732.26999999999</v>
      </c>
      <c r="F849">
        <v>27</v>
      </c>
      <c r="G849" t="s">
        <v>24</v>
      </c>
      <c r="H849" s="9">
        <v>3764.44</v>
      </c>
      <c r="I849" s="9">
        <v>5318.68</v>
      </c>
      <c r="J849" t="s">
        <v>25</v>
      </c>
      <c r="K849">
        <v>0.02</v>
      </c>
      <c r="L849" s="4" t="s">
        <v>17</v>
      </c>
      <c r="M849" s="4" t="s">
        <v>22</v>
      </c>
      <c r="N849" s="4" t="str">
        <f>IF(ISBLANK(Table14[[#This Row],[Sales_Rep]]),"Unknown",Table14[[#This Row],[Sales_Rep]])</f>
        <v>Charlie</v>
      </c>
      <c r="O849" t="str">
        <f>PROPER(Table14[[#This Row],[Region]])</f>
        <v>West</v>
      </c>
      <c r="P849" s="9">
        <f>IF(ISBLANK(Table14[[#This Row],[Sales_Amount]]),MEDIAN(Table14[Sales_Amount]),Table14[[#This Row],[Sales_Amount]])</f>
        <v>140732.26999999999</v>
      </c>
      <c r="Q849" s="11">
        <f>IF(ISBLANK(Table14[[#This Row],[Quantity_Sold]]),MEDIAN(Table14[Quantity_Sold]),Table14[[#This Row],[Quantity_Sold]])</f>
        <v>27</v>
      </c>
      <c r="R849" s="4" t="str">
        <f>TRIM(Table14[[#This Row],[Product_Category]])</f>
        <v>Clothing</v>
      </c>
      <c r="S849" s="4" t="str">
        <f>PROPER(Table14[[#This Row],[Customer_Type]])</f>
        <v>New</v>
      </c>
      <c r="T849" s="13">
        <f>IF(ISBLANK(Table14[[#This Row],[Discount]]),MEDIAN(Table14[Discount]),Table14[[#This Row],[Discount]])</f>
        <v>0.02</v>
      </c>
    </row>
    <row r="850" spans="1:20" x14ac:dyDescent="0.3">
      <c r="A850">
        <v>1206</v>
      </c>
      <c r="B850" s="1">
        <v>45015</v>
      </c>
      <c r="C850" t="s">
        <v>32</v>
      </c>
      <c r="D850" t="s">
        <v>27</v>
      </c>
      <c r="E850">
        <v>157742.99</v>
      </c>
      <c r="F850">
        <v>29</v>
      </c>
      <c r="G850" t="s">
        <v>28</v>
      </c>
      <c r="H850" s="9">
        <v>4283.41</v>
      </c>
      <c r="I850" s="9">
        <v>6399.31</v>
      </c>
      <c r="J850" t="s">
        <v>25</v>
      </c>
      <c r="K850">
        <v>0.15</v>
      </c>
      <c r="L850" s="4" t="s">
        <v>17</v>
      </c>
      <c r="M850" s="4" t="s">
        <v>18</v>
      </c>
      <c r="N850" s="4" t="str">
        <f>IF(ISBLANK(Table14[[#This Row],[Sales_Rep]]),"Unknown",Table14[[#This Row],[Sales_Rep]])</f>
        <v>Alice</v>
      </c>
      <c r="O850" t="str">
        <f>PROPER(Table14[[#This Row],[Region]])</f>
        <v>West</v>
      </c>
      <c r="P850" s="9">
        <f>IF(ISBLANK(Table14[[#This Row],[Sales_Amount]]),MEDIAN(Table14[Sales_Amount]),Table14[[#This Row],[Sales_Amount]])</f>
        <v>157742.99</v>
      </c>
      <c r="Q850" s="11">
        <f>IF(ISBLANK(Table14[[#This Row],[Quantity_Sold]]),MEDIAN(Table14[Quantity_Sold]),Table14[[#This Row],[Quantity_Sold]])</f>
        <v>29</v>
      </c>
      <c r="R850" s="4" t="str">
        <f>TRIM(Table14[[#This Row],[Product_Category]])</f>
        <v>Furniture</v>
      </c>
      <c r="S850" s="4" t="str">
        <f>PROPER(Table14[[#This Row],[Customer_Type]])</f>
        <v>New</v>
      </c>
      <c r="T850" s="13">
        <f>IF(ISBLANK(Table14[[#This Row],[Discount]]),MEDIAN(Table14[Discount]),Table14[[#This Row],[Discount]])</f>
        <v>0.15</v>
      </c>
    </row>
    <row r="851" spans="1:20" x14ac:dyDescent="0.3">
      <c r="A851">
        <v>1477</v>
      </c>
      <c r="B851" s="1">
        <v>45563</v>
      </c>
      <c r="C851" t="s">
        <v>23</v>
      </c>
      <c r="D851" t="s">
        <v>27</v>
      </c>
      <c r="E851">
        <v>81940.149999999994</v>
      </c>
      <c r="F851">
        <v>31</v>
      </c>
      <c r="G851" t="s">
        <v>24</v>
      </c>
      <c r="H851" s="9">
        <v>1918.55</v>
      </c>
      <c r="I851" s="9">
        <v>2669.93</v>
      </c>
      <c r="J851" t="s">
        <v>16</v>
      </c>
      <c r="K851">
        <v>0.01</v>
      </c>
      <c r="L851" s="4" t="s">
        <v>26</v>
      </c>
      <c r="M851" s="4" t="s">
        <v>18</v>
      </c>
      <c r="N851" s="4" t="str">
        <f>IF(ISBLANK(Table14[[#This Row],[Sales_Rep]]),"Unknown",Table14[[#This Row],[Sales_Rep]])</f>
        <v>Charlie</v>
      </c>
      <c r="O851" t="str">
        <f>PROPER(Table14[[#This Row],[Region]])</f>
        <v>West</v>
      </c>
      <c r="P851" s="9">
        <f>IF(ISBLANK(Table14[[#This Row],[Sales_Amount]]),MEDIAN(Table14[Sales_Amount]),Table14[[#This Row],[Sales_Amount]])</f>
        <v>81940.149999999994</v>
      </c>
      <c r="Q851" s="11">
        <f>IF(ISBLANK(Table14[[#This Row],[Quantity_Sold]]),MEDIAN(Table14[Quantity_Sold]),Table14[[#This Row],[Quantity_Sold]])</f>
        <v>31</v>
      </c>
      <c r="R851" s="4" t="str">
        <f>TRIM(Table14[[#This Row],[Product_Category]])</f>
        <v>Clothing</v>
      </c>
      <c r="S851" s="4" t="str">
        <f>PROPER(Table14[[#This Row],[Customer_Type]])</f>
        <v>Returning</v>
      </c>
      <c r="T851" s="13">
        <f>IF(ISBLANK(Table14[[#This Row],[Discount]]),MEDIAN(Table14[Discount]),Table14[[#This Row],[Discount]])</f>
        <v>0.01</v>
      </c>
    </row>
    <row r="852" spans="1:20" x14ac:dyDescent="0.3">
      <c r="A852">
        <v>1008</v>
      </c>
      <c r="B852" s="1">
        <v>45561</v>
      </c>
      <c r="C852" t="s">
        <v>23</v>
      </c>
      <c r="D852" t="s">
        <v>20</v>
      </c>
      <c r="E852">
        <v>8005.51</v>
      </c>
      <c r="F852">
        <v>9</v>
      </c>
      <c r="G852" t="s">
        <v>24</v>
      </c>
      <c r="H852" s="9">
        <v>931.33</v>
      </c>
      <c r="I852" s="9">
        <v>1098.1500000000001</v>
      </c>
      <c r="J852" t="s">
        <v>25</v>
      </c>
      <c r="K852">
        <v>0.19</v>
      </c>
      <c r="L852" s="4" t="s">
        <v>17</v>
      </c>
      <c r="M852" s="4" t="s">
        <v>18</v>
      </c>
      <c r="N852" s="4" t="str">
        <f>IF(ISBLANK(Table14[[#This Row],[Sales_Rep]]),"Unknown",Table14[[#This Row],[Sales_Rep]])</f>
        <v>Charlie</v>
      </c>
      <c r="O852" t="str">
        <f>PROPER(Table14[[#This Row],[Region]])</f>
        <v>North</v>
      </c>
      <c r="P852" s="9">
        <f>IF(ISBLANK(Table14[[#This Row],[Sales_Amount]]),MEDIAN(Table14[Sales_Amount]),Table14[[#This Row],[Sales_Amount]])</f>
        <v>8005.51</v>
      </c>
      <c r="Q852" s="11">
        <f>IF(ISBLANK(Table14[[#This Row],[Quantity_Sold]]),MEDIAN(Table14[Quantity_Sold]),Table14[[#This Row],[Quantity_Sold]])</f>
        <v>9</v>
      </c>
      <c r="R852" s="4" t="str">
        <f>TRIM(Table14[[#This Row],[Product_Category]])</f>
        <v>Clothing</v>
      </c>
      <c r="S852" s="4" t="str">
        <f>PROPER(Table14[[#This Row],[Customer_Type]])</f>
        <v>New</v>
      </c>
      <c r="T852" s="13">
        <f>IF(ISBLANK(Table14[[#This Row],[Discount]]),MEDIAN(Table14[Discount]),Table14[[#This Row],[Discount]])</f>
        <v>0.19</v>
      </c>
    </row>
    <row r="853" spans="1:20" x14ac:dyDescent="0.3">
      <c r="A853">
        <v>1072</v>
      </c>
      <c r="B853" s="1">
        <v>44958</v>
      </c>
      <c r="C853" t="s">
        <v>19</v>
      </c>
      <c r="D853" t="s">
        <v>30</v>
      </c>
      <c r="E853">
        <v>97066.98</v>
      </c>
      <c r="F853">
        <v>40</v>
      </c>
      <c r="G853" t="s">
        <v>24</v>
      </c>
      <c r="H853" s="9">
        <v>2279.02</v>
      </c>
      <c r="I853" s="9">
        <v>3071.74</v>
      </c>
      <c r="J853" t="s">
        <v>25</v>
      </c>
      <c r="K853">
        <v>0.21</v>
      </c>
      <c r="L853" s="4" t="s">
        <v>31</v>
      </c>
      <c r="M853" s="4" t="s">
        <v>18</v>
      </c>
      <c r="N853" s="4" t="str">
        <f>IF(ISBLANK(Table14[[#This Row],[Sales_Rep]]),"Unknown",Table14[[#This Row],[Sales_Rep]])</f>
        <v>Eve</v>
      </c>
      <c r="O853" t="str">
        <f>PROPER(Table14[[#This Row],[Region]])</f>
        <v>South</v>
      </c>
      <c r="P853" s="9">
        <f>IF(ISBLANK(Table14[[#This Row],[Sales_Amount]]),MEDIAN(Table14[Sales_Amount]),Table14[[#This Row],[Sales_Amount]])</f>
        <v>97066.98</v>
      </c>
      <c r="Q853" s="11">
        <f>IF(ISBLANK(Table14[[#This Row],[Quantity_Sold]]),MEDIAN(Table14[Quantity_Sold]),Table14[[#This Row],[Quantity_Sold]])</f>
        <v>40</v>
      </c>
      <c r="R853" s="4" t="str">
        <f>TRIM(Table14[[#This Row],[Product_Category]])</f>
        <v>Clothing</v>
      </c>
      <c r="S853" s="4" t="str">
        <f>PROPER(Table14[[#This Row],[Customer_Type]])</f>
        <v>New</v>
      </c>
      <c r="T853" s="13">
        <f>IF(ISBLANK(Table14[[#This Row],[Discount]]),MEDIAN(Table14[Discount]),Table14[[#This Row],[Discount]])</f>
        <v>0.21</v>
      </c>
    </row>
    <row r="854" spans="1:20" x14ac:dyDescent="0.3">
      <c r="A854">
        <v>1221</v>
      </c>
      <c r="B854" s="1">
        <v>45106</v>
      </c>
      <c r="C854" t="s">
        <v>13</v>
      </c>
      <c r="D854" t="s">
        <v>27</v>
      </c>
      <c r="E854">
        <v>1953.75</v>
      </c>
      <c r="F854">
        <v>18</v>
      </c>
      <c r="G854" t="s">
        <v>24</v>
      </c>
      <c r="H854" s="9">
        <v>104.36</v>
      </c>
      <c r="I854" s="9">
        <v>117.98</v>
      </c>
      <c r="J854" t="s">
        <v>16</v>
      </c>
      <c r="K854">
        <v>0.08</v>
      </c>
      <c r="L854" s="4" t="s">
        <v>31</v>
      </c>
      <c r="M854" s="4" t="s">
        <v>18</v>
      </c>
      <c r="N854" s="4" t="str">
        <f>IF(ISBLANK(Table14[[#This Row],[Sales_Rep]]),"Unknown",Table14[[#This Row],[Sales_Rep]])</f>
        <v>David</v>
      </c>
      <c r="O854" t="str">
        <f>PROPER(Table14[[#This Row],[Region]])</f>
        <v>West</v>
      </c>
      <c r="P854" s="9">
        <f>IF(ISBLANK(Table14[[#This Row],[Sales_Amount]]),MEDIAN(Table14[Sales_Amount]),Table14[[#This Row],[Sales_Amount]])</f>
        <v>1953.75</v>
      </c>
      <c r="Q854" s="11">
        <f>IF(ISBLANK(Table14[[#This Row],[Quantity_Sold]]),MEDIAN(Table14[Quantity_Sold]),Table14[[#This Row],[Quantity_Sold]])</f>
        <v>18</v>
      </c>
      <c r="R854" s="4" t="str">
        <f>TRIM(Table14[[#This Row],[Product_Category]])</f>
        <v>Clothing</v>
      </c>
      <c r="S854" s="4" t="str">
        <f>PROPER(Table14[[#This Row],[Customer_Type]])</f>
        <v>Returning</v>
      </c>
      <c r="T854" s="13">
        <f>IF(ISBLANK(Table14[[#This Row],[Discount]]),MEDIAN(Table14[Discount]),Table14[[#This Row],[Discount]])</f>
        <v>0.08</v>
      </c>
    </row>
    <row r="855" spans="1:20" x14ac:dyDescent="0.3">
      <c r="A855">
        <v>1281</v>
      </c>
      <c r="B855" s="1">
        <v>45590</v>
      </c>
      <c r="C855" t="s">
        <v>29</v>
      </c>
      <c r="D855" t="s">
        <v>27</v>
      </c>
      <c r="E855">
        <v>123114.77</v>
      </c>
      <c r="F855">
        <v>42</v>
      </c>
      <c r="G855" t="s">
        <v>24</v>
      </c>
      <c r="H855" s="9">
        <v>2495.85</v>
      </c>
      <c r="I855" s="9">
        <v>3186.2</v>
      </c>
      <c r="J855" t="s">
        <v>16</v>
      </c>
      <c r="K855">
        <v>0.08</v>
      </c>
      <c r="L855" s="4" t="s">
        <v>31</v>
      </c>
      <c r="M855" s="4" t="s">
        <v>18</v>
      </c>
      <c r="N855" s="4" t="str">
        <f>IF(ISBLANK(Table14[[#This Row],[Sales_Rep]]),"Unknown",Table14[[#This Row],[Sales_Rep]])</f>
        <v>Bob</v>
      </c>
      <c r="O855" t="str">
        <f>PROPER(Table14[[#This Row],[Region]])</f>
        <v>West</v>
      </c>
      <c r="P855" s="9">
        <f>IF(ISBLANK(Table14[[#This Row],[Sales_Amount]]),MEDIAN(Table14[Sales_Amount]),Table14[[#This Row],[Sales_Amount]])</f>
        <v>123114.77</v>
      </c>
      <c r="Q855" s="11">
        <f>IF(ISBLANK(Table14[[#This Row],[Quantity_Sold]]),MEDIAN(Table14[Quantity_Sold]),Table14[[#This Row],[Quantity_Sold]])</f>
        <v>42</v>
      </c>
      <c r="R855" s="4" t="str">
        <f>TRIM(Table14[[#This Row],[Product_Category]])</f>
        <v>Clothing</v>
      </c>
      <c r="S855" s="4" t="str">
        <f>PROPER(Table14[[#This Row],[Customer_Type]])</f>
        <v>Returning</v>
      </c>
      <c r="T855" s="13">
        <f>IF(ISBLANK(Table14[[#This Row],[Discount]]),MEDIAN(Table14[Discount]),Table14[[#This Row],[Discount]])</f>
        <v>0.08</v>
      </c>
    </row>
    <row r="856" spans="1:20" x14ac:dyDescent="0.3">
      <c r="A856">
        <v>1394</v>
      </c>
      <c r="B856" s="1">
        <v>45062</v>
      </c>
      <c r="C856" t="s">
        <v>13</v>
      </c>
      <c r="D856" t="s">
        <v>20</v>
      </c>
      <c r="E856">
        <v>110089.8</v>
      </c>
      <c r="F856">
        <v>25</v>
      </c>
      <c r="G856" t="s">
        <v>21</v>
      </c>
      <c r="H856" s="9">
        <v>3487.28</v>
      </c>
      <c r="I856" s="9">
        <v>4892.88</v>
      </c>
      <c r="J856" t="s">
        <v>16</v>
      </c>
      <c r="K856">
        <v>0.1</v>
      </c>
      <c r="L856" s="4" t="s">
        <v>26</v>
      </c>
      <c r="M856" s="4" t="s">
        <v>22</v>
      </c>
      <c r="N856" s="4" t="str">
        <f>IF(ISBLANK(Table14[[#This Row],[Sales_Rep]]),"Unknown",Table14[[#This Row],[Sales_Rep]])</f>
        <v>David</v>
      </c>
      <c r="O856" t="str">
        <f>PROPER(Table14[[#This Row],[Region]])</f>
        <v>North</v>
      </c>
      <c r="P856" s="9">
        <f>IF(ISBLANK(Table14[[#This Row],[Sales_Amount]]),MEDIAN(Table14[Sales_Amount]),Table14[[#This Row],[Sales_Amount]])</f>
        <v>110089.8</v>
      </c>
      <c r="Q856" s="11">
        <f>IF(ISBLANK(Table14[[#This Row],[Quantity_Sold]]),MEDIAN(Table14[Quantity_Sold]),Table14[[#This Row],[Quantity_Sold]])</f>
        <v>25</v>
      </c>
      <c r="R856" s="4" t="str">
        <f>TRIM(Table14[[#This Row],[Product_Category]])</f>
        <v>Electronics</v>
      </c>
      <c r="S856" s="4" t="str">
        <f>PROPER(Table14[[#This Row],[Customer_Type]])</f>
        <v>Returning</v>
      </c>
      <c r="T856" s="13">
        <f>IF(ISBLANK(Table14[[#This Row],[Discount]]),MEDIAN(Table14[Discount]),Table14[[#This Row],[Discount]])</f>
        <v>0.1</v>
      </c>
    </row>
    <row r="857" spans="1:20" x14ac:dyDescent="0.3">
      <c r="A857">
        <v>1339</v>
      </c>
      <c r="B857" s="1">
        <v>45408</v>
      </c>
      <c r="C857" t="s">
        <v>13</v>
      </c>
      <c r="D857" t="s">
        <v>14</v>
      </c>
      <c r="E857">
        <v>48462.74</v>
      </c>
      <c r="F857">
        <v>10</v>
      </c>
      <c r="G857" t="s">
        <v>28</v>
      </c>
      <c r="H857" s="9">
        <v>4062.37</v>
      </c>
      <c r="I857" s="9">
        <v>5910.09</v>
      </c>
      <c r="J857" t="s">
        <v>25</v>
      </c>
      <c r="K857">
        <v>0.18</v>
      </c>
      <c r="L857" s="4" t="s">
        <v>26</v>
      </c>
      <c r="M857" s="4" t="s">
        <v>18</v>
      </c>
      <c r="N857" s="4" t="str">
        <f>IF(ISBLANK(Table14[[#This Row],[Sales_Rep]]),"Unknown",Table14[[#This Row],[Sales_Rep]])</f>
        <v>David</v>
      </c>
      <c r="O857" t="str">
        <f>PROPER(Table14[[#This Row],[Region]])</f>
        <v>East</v>
      </c>
      <c r="P857" s="9">
        <f>IF(ISBLANK(Table14[[#This Row],[Sales_Amount]]),MEDIAN(Table14[Sales_Amount]),Table14[[#This Row],[Sales_Amount]])</f>
        <v>48462.74</v>
      </c>
      <c r="Q857" s="11">
        <f>IF(ISBLANK(Table14[[#This Row],[Quantity_Sold]]),MEDIAN(Table14[Quantity_Sold]),Table14[[#This Row],[Quantity_Sold]])</f>
        <v>10</v>
      </c>
      <c r="R857" s="4" t="str">
        <f>TRIM(Table14[[#This Row],[Product_Category]])</f>
        <v>Furniture</v>
      </c>
      <c r="S857" s="4" t="str">
        <f>PROPER(Table14[[#This Row],[Customer_Type]])</f>
        <v>New</v>
      </c>
      <c r="T857" s="13">
        <f>IF(ISBLANK(Table14[[#This Row],[Discount]]),MEDIAN(Table14[Discount]),Table14[[#This Row],[Discount]])</f>
        <v>0.18</v>
      </c>
    </row>
    <row r="858" spans="1:20" x14ac:dyDescent="0.3">
      <c r="A858">
        <v>1208</v>
      </c>
      <c r="B858" s="1">
        <v>45086</v>
      </c>
      <c r="C858" t="s">
        <v>23</v>
      </c>
      <c r="D858" t="s">
        <v>27</v>
      </c>
      <c r="E858">
        <v>5045.51</v>
      </c>
      <c r="F858">
        <v>1</v>
      </c>
      <c r="G858" t="s">
        <v>15</v>
      </c>
      <c r="H858" s="9">
        <v>4736.57</v>
      </c>
      <c r="I858" s="9">
        <v>5669.11</v>
      </c>
      <c r="J858" t="s">
        <v>16</v>
      </c>
      <c r="K858">
        <v>0.11</v>
      </c>
      <c r="L858" s="4" t="s">
        <v>26</v>
      </c>
      <c r="M858" s="4" t="s">
        <v>18</v>
      </c>
      <c r="N858" s="4" t="str">
        <f>IF(ISBLANK(Table14[[#This Row],[Sales_Rep]]),"Unknown",Table14[[#This Row],[Sales_Rep]])</f>
        <v>Charlie</v>
      </c>
      <c r="O858" t="str">
        <f>PROPER(Table14[[#This Row],[Region]])</f>
        <v>West</v>
      </c>
      <c r="P858" s="9">
        <f>IF(ISBLANK(Table14[[#This Row],[Sales_Amount]]),MEDIAN(Table14[Sales_Amount]),Table14[[#This Row],[Sales_Amount]])</f>
        <v>5045.51</v>
      </c>
      <c r="Q858" s="11">
        <f>IF(ISBLANK(Table14[[#This Row],[Quantity_Sold]]),MEDIAN(Table14[Quantity_Sold]),Table14[[#This Row],[Quantity_Sold]])</f>
        <v>1</v>
      </c>
      <c r="R858" s="4" t="str">
        <f>TRIM(Table14[[#This Row],[Product_Category]])</f>
        <v>Food</v>
      </c>
      <c r="S858" s="4" t="str">
        <f>PROPER(Table14[[#This Row],[Customer_Type]])</f>
        <v>Returning</v>
      </c>
      <c r="T858" s="13">
        <f>IF(ISBLANK(Table14[[#This Row],[Discount]]),MEDIAN(Table14[Discount]),Table14[[#This Row],[Discount]])</f>
        <v>0.11</v>
      </c>
    </row>
    <row r="859" spans="1:20" x14ac:dyDescent="0.3">
      <c r="A859">
        <v>1321</v>
      </c>
      <c r="B859" s="1">
        <v>44989</v>
      </c>
      <c r="C859" t="s">
        <v>13</v>
      </c>
      <c r="D859" t="s">
        <v>30</v>
      </c>
      <c r="E859">
        <v>20769.27</v>
      </c>
      <c r="F859">
        <v>19</v>
      </c>
      <c r="G859" t="s">
        <v>21</v>
      </c>
      <c r="H859" s="9">
        <v>947.52</v>
      </c>
      <c r="I859" s="9">
        <v>1349.53</v>
      </c>
      <c r="J859" t="s">
        <v>25</v>
      </c>
      <c r="K859">
        <v>0.19</v>
      </c>
      <c r="L859" s="4" t="s">
        <v>31</v>
      </c>
      <c r="M859" s="4" t="s">
        <v>22</v>
      </c>
      <c r="N859" s="4" t="str">
        <f>IF(ISBLANK(Table14[[#This Row],[Sales_Rep]]),"Unknown",Table14[[#This Row],[Sales_Rep]])</f>
        <v>David</v>
      </c>
      <c r="O859" t="str">
        <f>PROPER(Table14[[#This Row],[Region]])</f>
        <v>South</v>
      </c>
      <c r="P859" s="9">
        <f>IF(ISBLANK(Table14[[#This Row],[Sales_Amount]]),MEDIAN(Table14[Sales_Amount]),Table14[[#This Row],[Sales_Amount]])</f>
        <v>20769.27</v>
      </c>
      <c r="Q859" s="11">
        <f>IF(ISBLANK(Table14[[#This Row],[Quantity_Sold]]),MEDIAN(Table14[Quantity_Sold]),Table14[[#This Row],[Quantity_Sold]])</f>
        <v>19</v>
      </c>
      <c r="R859" s="4" t="str">
        <f>TRIM(Table14[[#This Row],[Product_Category]])</f>
        <v>Electronics</v>
      </c>
      <c r="S859" s="4" t="str">
        <f>PROPER(Table14[[#This Row],[Customer_Type]])</f>
        <v>New</v>
      </c>
      <c r="T859" s="13">
        <f>IF(ISBLANK(Table14[[#This Row],[Discount]]),MEDIAN(Table14[Discount]),Table14[[#This Row],[Discount]])</f>
        <v>0.19</v>
      </c>
    </row>
    <row r="860" spans="1:20" x14ac:dyDescent="0.3">
      <c r="A860">
        <v>1357</v>
      </c>
      <c r="B860" s="1">
        <v>45083</v>
      </c>
      <c r="C860" t="s">
        <v>32</v>
      </c>
      <c r="D860" t="s">
        <v>14</v>
      </c>
      <c r="E860">
        <v>272109.51</v>
      </c>
      <c r="F860">
        <v>47</v>
      </c>
      <c r="G860" t="s">
        <v>15</v>
      </c>
      <c r="H860" s="9">
        <v>4496.33</v>
      </c>
      <c r="I860" s="9">
        <v>6579.05</v>
      </c>
      <c r="J860" t="s">
        <v>25</v>
      </c>
      <c r="K860">
        <v>0.12</v>
      </c>
      <c r="L860" s="4" t="s">
        <v>26</v>
      </c>
      <c r="M860" s="4" t="s">
        <v>22</v>
      </c>
      <c r="N860" s="4" t="str">
        <f>IF(ISBLANK(Table14[[#This Row],[Sales_Rep]]),"Unknown",Table14[[#This Row],[Sales_Rep]])</f>
        <v>Alice</v>
      </c>
      <c r="O860" t="str">
        <f>PROPER(Table14[[#This Row],[Region]])</f>
        <v>East</v>
      </c>
      <c r="P860" s="9">
        <f>IF(ISBLANK(Table14[[#This Row],[Sales_Amount]]),MEDIAN(Table14[Sales_Amount]),Table14[[#This Row],[Sales_Amount]])</f>
        <v>272109.51</v>
      </c>
      <c r="Q860" s="11">
        <f>IF(ISBLANK(Table14[[#This Row],[Quantity_Sold]]),MEDIAN(Table14[Quantity_Sold]),Table14[[#This Row],[Quantity_Sold]])</f>
        <v>47</v>
      </c>
      <c r="R860" s="4" t="str">
        <f>TRIM(Table14[[#This Row],[Product_Category]])</f>
        <v>Food</v>
      </c>
      <c r="S860" s="4" t="str">
        <f>PROPER(Table14[[#This Row],[Customer_Type]])</f>
        <v>New</v>
      </c>
      <c r="T860" s="13">
        <f>IF(ISBLANK(Table14[[#This Row],[Discount]]),MEDIAN(Table14[Discount]),Table14[[#This Row],[Discount]])</f>
        <v>0.12</v>
      </c>
    </row>
    <row r="861" spans="1:20" x14ac:dyDescent="0.3">
      <c r="A861">
        <v>1132</v>
      </c>
      <c r="B861" s="1">
        <v>45281</v>
      </c>
      <c r="C861" t="s">
        <v>23</v>
      </c>
      <c r="D861" t="s">
        <v>14</v>
      </c>
      <c r="E861">
        <v>4361.07</v>
      </c>
      <c r="F861">
        <v>5</v>
      </c>
      <c r="G861" t="s">
        <v>24</v>
      </c>
      <c r="H861" s="9">
        <v>924.08</v>
      </c>
      <c r="I861" s="9">
        <v>1038.3499999999999</v>
      </c>
      <c r="J861" t="s">
        <v>16</v>
      </c>
      <c r="K861">
        <v>0.16</v>
      </c>
      <c r="L861" s="4" t="s">
        <v>31</v>
      </c>
      <c r="M861" s="4" t="s">
        <v>22</v>
      </c>
      <c r="N861" s="4" t="str">
        <f>IF(ISBLANK(Table14[[#This Row],[Sales_Rep]]),"Unknown",Table14[[#This Row],[Sales_Rep]])</f>
        <v>Charlie</v>
      </c>
      <c r="O861" t="str">
        <f>PROPER(Table14[[#This Row],[Region]])</f>
        <v>East</v>
      </c>
      <c r="P861" s="9">
        <f>IF(ISBLANK(Table14[[#This Row],[Sales_Amount]]),MEDIAN(Table14[Sales_Amount]),Table14[[#This Row],[Sales_Amount]])</f>
        <v>4361.07</v>
      </c>
      <c r="Q861" s="11">
        <f>IF(ISBLANK(Table14[[#This Row],[Quantity_Sold]]),MEDIAN(Table14[Quantity_Sold]),Table14[[#This Row],[Quantity_Sold]])</f>
        <v>5</v>
      </c>
      <c r="R861" s="4" t="str">
        <f>TRIM(Table14[[#This Row],[Product_Category]])</f>
        <v>Clothing</v>
      </c>
      <c r="S861" s="4" t="str">
        <f>PROPER(Table14[[#This Row],[Customer_Type]])</f>
        <v>Returning</v>
      </c>
      <c r="T861" s="13">
        <f>IF(ISBLANK(Table14[[#This Row],[Discount]]),MEDIAN(Table14[Discount]),Table14[[#This Row],[Discount]])</f>
        <v>0.16</v>
      </c>
    </row>
    <row r="862" spans="1:20" x14ac:dyDescent="0.3">
      <c r="A862">
        <v>1263</v>
      </c>
      <c r="B862" s="1">
        <v>44967</v>
      </c>
      <c r="C862" t="s">
        <v>32</v>
      </c>
      <c r="D862" t="s">
        <v>14</v>
      </c>
      <c r="E862">
        <v>118307.68</v>
      </c>
      <c r="F862">
        <v>33</v>
      </c>
      <c r="G862" t="s">
        <v>28</v>
      </c>
      <c r="H862" s="9">
        <v>2759.47</v>
      </c>
      <c r="I862" s="9">
        <v>3695.96</v>
      </c>
      <c r="J862" t="s">
        <v>16</v>
      </c>
      <c r="K862">
        <v>0.03</v>
      </c>
      <c r="L862" s="4" t="s">
        <v>31</v>
      </c>
      <c r="M862" s="4" t="s">
        <v>22</v>
      </c>
      <c r="N862" s="4" t="str">
        <f>IF(ISBLANK(Table14[[#This Row],[Sales_Rep]]),"Unknown",Table14[[#This Row],[Sales_Rep]])</f>
        <v>Alice</v>
      </c>
      <c r="O862" t="str">
        <f>PROPER(Table14[[#This Row],[Region]])</f>
        <v>East</v>
      </c>
      <c r="P862" s="9">
        <f>IF(ISBLANK(Table14[[#This Row],[Sales_Amount]]),MEDIAN(Table14[Sales_Amount]),Table14[[#This Row],[Sales_Amount]])</f>
        <v>118307.68</v>
      </c>
      <c r="Q862" s="11">
        <f>IF(ISBLANK(Table14[[#This Row],[Quantity_Sold]]),MEDIAN(Table14[Quantity_Sold]),Table14[[#This Row],[Quantity_Sold]])</f>
        <v>33</v>
      </c>
      <c r="R862" s="4" t="str">
        <f>TRIM(Table14[[#This Row],[Product_Category]])</f>
        <v>Furniture</v>
      </c>
      <c r="S862" s="4" t="str">
        <f>PROPER(Table14[[#This Row],[Customer_Type]])</f>
        <v>Returning</v>
      </c>
      <c r="T862" s="13">
        <f>IF(ISBLANK(Table14[[#This Row],[Discount]]),MEDIAN(Table14[Discount]),Table14[[#This Row],[Discount]])</f>
        <v>0.03</v>
      </c>
    </row>
    <row r="863" spans="1:20" x14ac:dyDescent="0.3">
      <c r="A863">
        <v>1215</v>
      </c>
      <c r="B863" s="1">
        <v>45400</v>
      </c>
      <c r="C863" t="s">
        <v>29</v>
      </c>
      <c r="D863" t="s">
        <v>20</v>
      </c>
      <c r="E863">
        <v>250232.02</v>
      </c>
      <c r="F863">
        <v>41</v>
      </c>
      <c r="G863" t="s">
        <v>28</v>
      </c>
      <c r="H863" s="9">
        <v>4159.87</v>
      </c>
      <c r="I863" s="9">
        <v>6103.22</v>
      </c>
      <c r="J863" t="s">
        <v>16</v>
      </c>
      <c r="K863">
        <v>0</v>
      </c>
      <c r="L863" s="4" t="s">
        <v>17</v>
      </c>
      <c r="M863" s="4" t="s">
        <v>22</v>
      </c>
      <c r="N863" s="4" t="str">
        <f>IF(ISBLANK(Table14[[#This Row],[Sales_Rep]]),"Unknown",Table14[[#This Row],[Sales_Rep]])</f>
        <v>Bob</v>
      </c>
      <c r="O863" t="str">
        <f>PROPER(Table14[[#This Row],[Region]])</f>
        <v>North</v>
      </c>
      <c r="P863" s="9">
        <f>IF(ISBLANK(Table14[[#This Row],[Sales_Amount]]),MEDIAN(Table14[Sales_Amount]),Table14[[#This Row],[Sales_Amount]])</f>
        <v>250232.02</v>
      </c>
      <c r="Q863" s="11">
        <f>IF(ISBLANK(Table14[[#This Row],[Quantity_Sold]]),MEDIAN(Table14[Quantity_Sold]),Table14[[#This Row],[Quantity_Sold]])</f>
        <v>41</v>
      </c>
      <c r="R863" s="4" t="str">
        <f>TRIM(Table14[[#This Row],[Product_Category]])</f>
        <v>Furniture</v>
      </c>
      <c r="S863" s="4" t="str">
        <f>PROPER(Table14[[#This Row],[Customer_Type]])</f>
        <v>Returning</v>
      </c>
      <c r="T863" s="13">
        <f>IF(ISBLANK(Table14[[#This Row],[Discount]]),MEDIAN(Table14[Discount]),Table14[[#This Row],[Discount]])</f>
        <v>0</v>
      </c>
    </row>
    <row r="864" spans="1:20" x14ac:dyDescent="0.3">
      <c r="A864">
        <v>1250</v>
      </c>
      <c r="B864" s="1">
        <v>45532</v>
      </c>
      <c r="C864" t="s">
        <v>23</v>
      </c>
      <c r="D864" t="s">
        <v>20</v>
      </c>
      <c r="E864">
        <v>126054.72</v>
      </c>
      <c r="F864">
        <v>40</v>
      </c>
      <c r="G864" t="s">
        <v>21</v>
      </c>
      <c r="H864" s="9">
        <v>2441.6</v>
      </c>
      <c r="I864" s="9">
        <v>3425.4</v>
      </c>
      <c r="J864" t="s">
        <v>16</v>
      </c>
      <c r="K864">
        <v>0.08</v>
      </c>
      <c r="L864" s="4" t="s">
        <v>26</v>
      </c>
      <c r="M864" s="4" t="s">
        <v>18</v>
      </c>
      <c r="N864" s="4" t="str">
        <f>IF(ISBLANK(Table14[[#This Row],[Sales_Rep]]),"Unknown",Table14[[#This Row],[Sales_Rep]])</f>
        <v>Charlie</v>
      </c>
      <c r="O864" t="str">
        <f>PROPER(Table14[[#This Row],[Region]])</f>
        <v>North</v>
      </c>
      <c r="P864" s="9">
        <f>IF(ISBLANK(Table14[[#This Row],[Sales_Amount]]),MEDIAN(Table14[Sales_Amount]),Table14[[#This Row],[Sales_Amount]])</f>
        <v>126054.72</v>
      </c>
      <c r="Q864" s="11">
        <f>IF(ISBLANK(Table14[[#This Row],[Quantity_Sold]]),MEDIAN(Table14[Quantity_Sold]),Table14[[#This Row],[Quantity_Sold]])</f>
        <v>40</v>
      </c>
      <c r="R864" s="4" t="str">
        <f>TRIM(Table14[[#This Row],[Product_Category]])</f>
        <v>Electronics</v>
      </c>
      <c r="S864" s="4" t="str">
        <f>PROPER(Table14[[#This Row],[Customer_Type]])</f>
        <v>Returning</v>
      </c>
      <c r="T864" s="13">
        <f>IF(ISBLANK(Table14[[#This Row],[Discount]]),MEDIAN(Table14[Discount]),Table14[[#This Row],[Discount]])</f>
        <v>0.08</v>
      </c>
    </row>
    <row r="865" spans="1:20" x14ac:dyDescent="0.3">
      <c r="A865">
        <v>1464</v>
      </c>
      <c r="B865" s="1">
        <v>45143</v>
      </c>
      <c r="C865" t="s">
        <v>29</v>
      </c>
      <c r="D865" t="s">
        <v>27</v>
      </c>
      <c r="E865">
        <v>32557.56</v>
      </c>
      <c r="F865">
        <v>14</v>
      </c>
      <c r="G865" t="s">
        <v>24</v>
      </c>
      <c r="H865" s="9">
        <v>1897.51</v>
      </c>
      <c r="I865" s="9">
        <v>2373</v>
      </c>
      <c r="J865" t="s">
        <v>25</v>
      </c>
      <c r="K865">
        <v>0.02</v>
      </c>
      <c r="L865" s="4" t="s">
        <v>31</v>
      </c>
      <c r="M865" s="4" t="s">
        <v>22</v>
      </c>
      <c r="N865" s="4" t="str">
        <f>IF(ISBLANK(Table14[[#This Row],[Sales_Rep]]),"Unknown",Table14[[#This Row],[Sales_Rep]])</f>
        <v>Bob</v>
      </c>
      <c r="O865" t="str">
        <f>PROPER(Table14[[#This Row],[Region]])</f>
        <v>West</v>
      </c>
      <c r="P865" s="9">
        <f>IF(ISBLANK(Table14[[#This Row],[Sales_Amount]]),MEDIAN(Table14[Sales_Amount]),Table14[[#This Row],[Sales_Amount]])</f>
        <v>32557.56</v>
      </c>
      <c r="Q865" s="11">
        <f>IF(ISBLANK(Table14[[#This Row],[Quantity_Sold]]),MEDIAN(Table14[Quantity_Sold]),Table14[[#This Row],[Quantity_Sold]])</f>
        <v>14</v>
      </c>
      <c r="R865" s="4" t="str">
        <f>TRIM(Table14[[#This Row],[Product_Category]])</f>
        <v>Clothing</v>
      </c>
      <c r="S865" s="4" t="str">
        <f>PROPER(Table14[[#This Row],[Customer_Type]])</f>
        <v>New</v>
      </c>
      <c r="T865" s="13">
        <f>IF(ISBLANK(Table14[[#This Row],[Discount]]),MEDIAN(Table14[Discount]),Table14[[#This Row],[Discount]])</f>
        <v>0.02</v>
      </c>
    </row>
    <row r="866" spans="1:20" x14ac:dyDescent="0.3">
      <c r="A866">
        <v>1354</v>
      </c>
      <c r="B866" s="1">
        <v>45041</v>
      </c>
      <c r="C866" t="s">
        <v>23</v>
      </c>
      <c r="D866" t="s">
        <v>20</v>
      </c>
      <c r="E866">
        <v>115959.38</v>
      </c>
      <c r="F866">
        <v>21</v>
      </c>
      <c r="G866" t="s">
        <v>24</v>
      </c>
      <c r="H866" s="9">
        <v>4627.5200000000004</v>
      </c>
      <c r="I866" s="9">
        <v>5812.5</v>
      </c>
      <c r="J866" t="s">
        <v>16</v>
      </c>
      <c r="K866">
        <v>0.05</v>
      </c>
      <c r="L866" s="4" t="s">
        <v>26</v>
      </c>
      <c r="M866" s="4" t="s">
        <v>18</v>
      </c>
      <c r="N866" s="4" t="str">
        <f>IF(ISBLANK(Table14[[#This Row],[Sales_Rep]]),"Unknown",Table14[[#This Row],[Sales_Rep]])</f>
        <v>Charlie</v>
      </c>
      <c r="O866" t="str">
        <f>PROPER(Table14[[#This Row],[Region]])</f>
        <v>North</v>
      </c>
      <c r="P866" s="9">
        <f>IF(ISBLANK(Table14[[#This Row],[Sales_Amount]]),MEDIAN(Table14[Sales_Amount]),Table14[[#This Row],[Sales_Amount]])</f>
        <v>115959.38</v>
      </c>
      <c r="Q866" s="11">
        <f>IF(ISBLANK(Table14[[#This Row],[Quantity_Sold]]),MEDIAN(Table14[Quantity_Sold]),Table14[[#This Row],[Quantity_Sold]])</f>
        <v>21</v>
      </c>
      <c r="R866" s="4" t="str">
        <f>TRIM(Table14[[#This Row],[Product_Category]])</f>
        <v>Clothing</v>
      </c>
      <c r="S866" s="4" t="str">
        <f>PROPER(Table14[[#This Row],[Customer_Type]])</f>
        <v>Returning</v>
      </c>
      <c r="T866" s="13">
        <f>IF(ISBLANK(Table14[[#This Row],[Discount]]),MEDIAN(Table14[Discount]),Table14[[#This Row],[Discount]])</f>
        <v>0.05</v>
      </c>
    </row>
    <row r="867" spans="1:20" x14ac:dyDescent="0.3">
      <c r="A867">
        <v>1439</v>
      </c>
      <c r="B867" s="1">
        <v>45264</v>
      </c>
      <c r="C867" t="s">
        <v>19</v>
      </c>
      <c r="D867" t="s">
        <v>14</v>
      </c>
      <c r="E867">
        <v>13643.99</v>
      </c>
      <c r="F867">
        <v>21</v>
      </c>
      <c r="G867" t="s">
        <v>21</v>
      </c>
      <c r="H867" s="9">
        <v>641.64</v>
      </c>
      <c r="I867" s="9">
        <v>902.38</v>
      </c>
      <c r="J867" t="s">
        <v>25</v>
      </c>
      <c r="K867">
        <v>0.28000000000000003</v>
      </c>
      <c r="L867" s="4" t="s">
        <v>26</v>
      </c>
      <c r="M867" s="4" t="s">
        <v>22</v>
      </c>
      <c r="N867" s="4" t="str">
        <f>IF(ISBLANK(Table14[[#This Row],[Sales_Rep]]),"Unknown",Table14[[#This Row],[Sales_Rep]])</f>
        <v>Eve</v>
      </c>
      <c r="O867" t="str">
        <f>PROPER(Table14[[#This Row],[Region]])</f>
        <v>East</v>
      </c>
      <c r="P867" s="9">
        <f>IF(ISBLANK(Table14[[#This Row],[Sales_Amount]]),MEDIAN(Table14[Sales_Amount]),Table14[[#This Row],[Sales_Amount]])</f>
        <v>13643.99</v>
      </c>
      <c r="Q867" s="11">
        <f>IF(ISBLANK(Table14[[#This Row],[Quantity_Sold]]),MEDIAN(Table14[Quantity_Sold]),Table14[[#This Row],[Quantity_Sold]])</f>
        <v>21</v>
      </c>
      <c r="R867" s="4" t="str">
        <f>TRIM(Table14[[#This Row],[Product_Category]])</f>
        <v>Electronics</v>
      </c>
      <c r="S867" s="4" t="str">
        <f>PROPER(Table14[[#This Row],[Customer_Type]])</f>
        <v>New</v>
      </c>
      <c r="T867" s="13">
        <f>IF(ISBLANK(Table14[[#This Row],[Discount]]),MEDIAN(Table14[Discount]),Table14[[#This Row],[Discount]])</f>
        <v>0.28000000000000003</v>
      </c>
    </row>
    <row r="868" spans="1:20" x14ac:dyDescent="0.3">
      <c r="A868">
        <v>1364</v>
      </c>
      <c r="B868" s="1">
        <v>45346</v>
      </c>
      <c r="C868" t="s">
        <v>13</v>
      </c>
      <c r="D868" t="s">
        <v>27</v>
      </c>
      <c r="E868">
        <v>509.09</v>
      </c>
      <c r="F868">
        <v>1</v>
      </c>
      <c r="G868" t="s">
        <v>21</v>
      </c>
      <c r="H868" s="9">
        <v>390.43</v>
      </c>
      <c r="I868" s="9">
        <v>524.83000000000004</v>
      </c>
      <c r="J868" t="s">
        <v>16</v>
      </c>
      <c r="K868">
        <v>0.03</v>
      </c>
      <c r="L868" s="4" t="s">
        <v>17</v>
      </c>
      <c r="M868" s="4" t="s">
        <v>18</v>
      </c>
      <c r="N868" s="4" t="str">
        <f>IF(ISBLANK(Table14[[#This Row],[Sales_Rep]]),"Unknown",Table14[[#This Row],[Sales_Rep]])</f>
        <v>David</v>
      </c>
      <c r="O868" t="str">
        <f>PROPER(Table14[[#This Row],[Region]])</f>
        <v>West</v>
      </c>
      <c r="P868" s="9">
        <f>IF(ISBLANK(Table14[[#This Row],[Sales_Amount]]),MEDIAN(Table14[Sales_Amount]),Table14[[#This Row],[Sales_Amount]])</f>
        <v>509.09</v>
      </c>
      <c r="Q868" s="11">
        <f>IF(ISBLANK(Table14[[#This Row],[Quantity_Sold]]),MEDIAN(Table14[Quantity_Sold]),Table14[[#This Row],[Quantity_Sold]])</f>
        <v>1</v>
      </c>
      <c r="R868" s="4" t="str">
        <f>TRIM(Table14[[#This Row],[Product_Category]])</f>
        <v>Electronics</v>
      </c>
      <c r="S868" s="4" t="str">
        <f>PROPER(Table14[[#This Row],[Customer_Type]])</f>
        <v>Returning</v>
      </c>
      <c r="T868" s="13">
        <f>IF(ISBLANK(Table14[[#This Row],[Discount]]),MEDIAN(Table14[Discount]),Table14[[#This Row],[Discount]])</f>
        <v>0.03</v>
      </c>
    </row>
    <row r="869" spans="1:20" x14ac:dyDescent="0.3">
      <c r="A869">
        <v>1062</v>
      </c>
      <c r="B869" s="1">
        <v>45312</v>
      </c>
      <c r="C869" t="s">
        <v>19</v>
      </c>
      <c r="D869" t="s">
        <v>27</v>
      </c>
      <c r="E869">
        <v>10473.36</v>
      </c>
      <c r="F869">
        <v>42</v>
      </c>
      <c r="G869" t="s">
        <v>15</v>
      </c>
      <c r="H869" s="9">
        <v>201.18</v>
      </c>
      <c r="I869" s="9">
        <v>283.37</v>
      </c>
      <c r="J869" t="s">
        <v>16</v>
      </c>
      <c r="K869">
        <v>0.12</v>
      </c>
      <c r="L869" s="4" t="s">
        <v>17</v>
      </c>
      <c r="M869" s="4" t="s">
        <v>22</v>
      </c>
      <c r="N869" s="4" t="str">
        <f>IF(ISBLANK(Table14[[#This Row],[Sales_Rep]]),"Unknown",Table14[[#This Row],[Sales_Rep]])</f>
        <v>Eve</v>
      </c>
      <c r="O869" t="str">
        <f>PROPER(Table14[[#This Row],[Region]])</f>
        <v>West</v>
      </c>
      <c r="P869" s="9">
        <f>IF(ISBLANK(Table14[[#This Row],[Sales_Amount]]),MEDIAN(Table14[Sales_Amount]),Table14[[#This Row],[Sales_Amount]])</f>
        <v>10473.36</v>
      </c>
      <c r="Q869" s="11">
        <f>IF(ISBLANK(Table14[[#This Row],[Quantity_Sold]]),MEDIAN(Table14[Quantity_Sold]),Table14[[#This Row],[Quantity_Sold]])</f>
        <v>42</v>
      </c>
      <c r="R869" s="4" t="str">
        <f>TRIM(Table14[[#This Row],[Product_Category]])</f>
        <v>Food</v>
      </c>
      <c r="S869" s="4" t="str">
        <f>PROPER(Table14[[#This Row],[Customer_Type]])</f>
        <v>Returning</v>
      </c>
      <c r="T869" s="13">
        <f>IF(ISBLANK(Table14[[#This Row],[Discount]]),MEDIAN(Table14[Discount]),Table14[[#This Row],[Discount]])</f>
        <v>0.12</v>
      </c>
    </row>
    <row r="870" spans="1:20" x14ac:dyDescent="0.3">
      <c r="A870">
        <v>1278</v>
      </c>
      <c r="B870" s="1">
        <v>45189</v>
      </c>
      <c r="C870" t="s">
        <v>29</v>
      </c>
      <c r="D870" t="s">
        <v>14</v>
      </c>
      <c r="E870">
        <v>4493.12</v>
      </c>
      <c r="F870">
        <v>4</v>
      </c>
      <c r="G870" t="s">
        <v>24</v>
      </c>
      <c r="H870" s="9">
        <v>1127.95</v>
      </c>
      <c r="I870" s="9">
        <v>1538.74</v>
      </c>
      <c r="J870" t="s">
        <v>25</v>
      </c>
      <c r="K870">
        <v>0.27</v>
      </c>
      <c r="L870" s="4" t="s">
        <v>26</v>
      </c>
      <c r="M870" s="4" t="s">
        <v>22</v>
      </c>
      <c r="N870" s="4" t="str">
        <f>IF(ISBLANK(Table14[[#This Row],[Sales_Rep]]),"Unknown",Table14[[#This Row],[Sales_Rep]])</f>
        <v>Bob</v>
      </c>
      <c r="O870" t="str">
        <f>PROPER(Table14[[#This Row],[Region]])</f>
        <v>East</v>
      </c>
      <c r="P870" s="9">
        <f>IF(ISBLANK(Table14[[#This Row],[Sales_Amount]]),MEDIAN(Table14[Sales_Amount]),Table14[[#This Row],[Sales_Amount]])</f>
        <v>4493.12</v>
      </c>
      <c r="Q870" s="11">
        <f>IF(ISBLANK(Table14[[#This Row],[Quantity_Sold]]),MEDIAN(Table14[Quantity_Sold]),Table14[[#This Row],[Quantity_Sold]])</f>
        <v>4</v>
      </c>
      <c r="R870" s="4" t="str">
        <f>TRIM(Table14[[#This Row],[Product_Category]])</f>
        <v>Clothing</v>
      </c>
      <c r="S870" s="4" t="str">
        <f>PROPER(Table14[[#This Row],[Customer_Type]])</f>
        <v>New</v>
      </c>
      <c r="T870" s="13">
        <f>IF(ISBLANK(Table14[[#This Row],[Discount]]),MEDIAN(Table14[Discount]),Table14[[#This Row],[Discount]])</f>
        <v>0.27</v>
      </c>
    </row>
    <row r="871" spans="1:20" x14ac:dyDescent="0.3">
      <c r="A871">
        <v>1044</v>
      </c>
      <c r="B871" s="1">
        <v>45284</v>
      </c>
      <c r="C871" t="s">
        <v>13</v>
      </c>
      <c r="D871" t="s">
        <v>20</v>
      </c>
      <c r="E871">
        <v>20200.580000000002</v>
      </c>
      <c r="F871">
        <v>12</v>
      </c>
      <c r="G871" t="s">
        <v>24</v>
      </c>
      <c r="H871" s="9">
        <v>1630.9</v>
      </c>
      <c r="I871" s="9">
        <v>2186.21</v>
      </c>
      <c r="J871" t="s">
        <v>16</v>
      </c>
      <c r="K871">
        <v>0.23</v>
      </c>
      <c r="L871" s="4" t="s">
        <v>17</v>
      </c>
      <c r="M871" s="4" t="s">
        <v>18</v>
      </c>
      <c r="N871" s="4" t="str">
        <f>IF(ISBLANK(Table14[[#This Row],[Sales_Rep]]),"Unknown",Table14[[#This Row],[Sales_Rep]])</f>
        <v>David</v>
      </c>
      <c r="O871" t="str">
        <f>PROPER(Table14[[#This Row],[Region]])</f>
        <v>North</v>
      </c>
      <c r="P871" s="9">
        <f>IF(ISBLANK(Table14[[#This Row],[Sales_Amount]]),MEDIAN(Table14[Sales_Amount]),Table14[[#This Row],[Sales_Amount]])</f>
        <v>20200.580000000002</v>
      </c>
      <c r="Q871" s="11">
        <f>IF(ISBLANK(Table14[[#This Row],[Quantity_Sold]]),MEDIAN(Table14[Quantity_Sold]),Table14[[#This Row],[Quantity_Sold]])</f>
        <v>12</v>
      </c>
      <c r="R871" s="4" t="str">
        <f>TRIM(Table14[[#This Row],[Product_Category]])</f>
        <v>Clothing</v>
      </c>
      <c r="S871" s="4" t="str">
        <f>PROPER(Table14[[#This Row],[Customer_Type]])</f>
        <v>Returning</v>
      </c>
      <c r="T871" s="13">
        <f>IF(ISBLANK(Table14[[#This Row],[Discount]]),MEDIAN(Table14[Discount]),Table14[[#This Row],[Discount]])</f>
        <v>0.23</v>
      </c>
    </row>
    <row r="872" spans="1:20" x14ac:dyDescent="0.3">
      <c r="A872">
        <v>1199</v>
      </c>
      <c r="B872" s="1">
        <v>45061</v>
      </c>
      <c r="C872" t="s">
        <v>23</v>
      </c>
      <c r="D872" t="s">
        <v>14</v>
      </c>
      <c r="E872">
        <v>50534.19</v>
      </c>
      <c r="F872">
        <v>48</v>
      </c>
      <c r="G872" t="s">
        <v>21</v>
      </c>
      <c r="H872" s="9">
        <v>902.78</v>
      </c>
      <c r="I872" s="9">
        <v>1210.1099999999999</v>
      </c>
      <c r="J872" t="s">
        <v>25</v>
      </c>
      <c r="K872">
        <v>0.13</v>
      </c>
      <c r="L872" s="4" t="s">
        <v>31</v>
      </c>
      <c r="M872" s="4" t="s">
        <v>22</v>
      </c>
      <c r="N872" s="4" t="str">
        <f>IF(ISBLANK(Table14[[#This Row],[Sales_Rep]]),"Unknown",Table14[[#This Row],[Sales_Rep]])</f>
        <v>Charlie</v>
      </c>
      <c r="O872" t="str">
        <f>PROPER(Table14[[#This Row],[Region]])</f>
        <v>East</v>
      </c>
      <c r="P872" s="9">
        <f>IF(ISBLANK(Table14[[#This Row],[Sales_Amount]]),MEDIAN(Table14[Sales_Amount]),Table14[[#This Row],[Sales_Amount]])</f>
        <v>50534.19</v>
      </c>
      <c r="Q872" s="11">
        <f>IF(ISBLANK(Table14[[#This Row],[Quantity_Sold]]),MEDIAN(Table14[Quantity_Sold]),Table14[[#This Row],[Quantity_Sold]])</f>
        <v>48</v>
      </c>
      <c r="R872" s="4" t="str">
        <f>TRIM(Table14[[#This Row],[Product_Category]])</f>
        <v>Electronics</v>
      </c>
      <c r="S872" s="4" t="str">
        <f>PROPER(Table14[[#This Row],[Customer_Type]])</f>
        <v>New</v>
      </c>
      <c r="T872" s="13">
        <f>IF(ISBLANK(Table14[[#This Row],[Discount]]),MEDIAN(Table14[Discount]),Table14[[#This Row],[Discount]])</f>
        <v>0.13</v>
      </c>
    </row>
    <row r="873" spans="1:20" x14ac:dyDescent="0.3">
      <c r="A873">
        <v>1040</v>
      </c>
      <c r="B873" s="1">
        <v>45228</v>
      </c>
      <c r="C873" t="s">
        <v>13</v>
      </c>
      <c r="D873" t="s">
        <v>20</v>
      </c>
      <c r="E873">
        <v>63224.54</v>
      </c>
      <c r="F873">
        <v>21</v>
      </c>
      <c r="G873" t="s">
        <v>28</v>
      </c>
      <c r="H873" s="9">
        <v>3476.58</v>
      </c>
      <c r="I873" s="9">
        <v>3909.99</v>
      </c>
      <c r="J873" t="s">
        <v>16</v>
      </c>
      <c r="K873">
        <v>0.23</v>
      </c>
      <c r="L873" s="4" t="s">
        <v>31</v>
      </c>
      <c r="M873" s="4" t="s">
        <v>22</v>
      </c>
      <c r="N873" s="4" t="str">
        <f>IF(ISBLANK(Table14[[#This Row],[Sales_Rep]]),"Unknown",Table14[[#This Row],[Sales_Rep]])</f>
        <v>David</v>
      </c>
      <c r="O873" t="str">
        <f>PROPER(Table14[[#This Row],[Region]])</f>
        <v>North</v>
      </c>
      <c r="P873" s="9">
        <f>IF(ISBLANK(Table14[[#This Row],[Sales_Amount]]),MEDIAN(Table14[Sales_Amount]),Table14[[#This Row],[Sales_Amount]])</f>
        <v>63224.54</v>
      </c>
      <c r="Q873" s="11">
        <f>IF(ISBLANK(Table14[[#This Row],[Quantity_Sold]]),MEDIAN(Table14[Quantity_Sold]),Table14[[#This Row],[Quantity_Sold]])</f>
        <v>21</v>
      </c>
      <c r="R873" s="4" t="str">
        <f>TRIM(Table14[[#This Row],[Product_Category]])</f>
        <v>Furniture</v>
      </c>
      <c r="S873" s="4" t="str">
        <f>PROPER(Table14[[#This Row],[Customer_Type]])</f>
        <v>Returning</v>
      </c>
      <c r="T873" s="13">
        <f>IF(ISBLANK(Table14[[#This Row],[Discount]]),MEDIAN(Table14[Discount]),Table14[[#This Row],[Discount]])</f>
        <v>0.23</v>
      </c>
    </row>
    <row r="874" spans="1:20" x14ac:dyDescent="0.3">
      <c r="A874">
        <v>1089</v>
      </c>
      <c r="B874" s="1">
        <v>45540</v>
      </c>
      <c r="C874" t="s">
        <v>32</v>
      </c>
      <c r="D874" t="s">
        <v>30</v>
      </c>
      <c r="E874">
        <v>25817.19</v>
      </c>
      <c r="F874">
        <v>14</v>
      </c>
      <c r="G874" t="s">
        <v>15</v>
      </c>
      <c r="H874" s="9">
        <v>1654.4</v>
      </c>
      <c r="I874" s="9">
        <v>2004.44</v>
      </c>
      <c r="J874" t="s">
        <v>16</v>
      </c>
      <c r="K874">
        <v>0.08</v>
      </c>
      <c r="L874" s="4" t="s">
        <v>17</v>
      </c>
      <c r="M874" s="4" t="s">
        <v>22</v>
      </c>
      <c r="N874" s="4" t="str">
        <f>IF(ISBLANK(Table14[[#This Row],[Sales_Rep]]),"Unknown",Table14[[#This Row],[Sales_Rep]])</f>
        <v>Alice</v>
      </c>
      <c r="O874" t="str">
        <f>PROPER(Table14[[#This Row],[Region]])</f>
        <v>South</v>
      </c>
      <c r="P874" s="9">
        <f>IF(ISBLANK(Table14[[#This Row],[Sales_Amount]]),MEDIAN(Table14[Sales_Amount]),Table14[[#This Row],[Sales_Amount]])</f>
        <v>25817.19</v>
      </c>
      <c r="Q874" s="11">
        <f>IF(ISBLANK(Table14[[#This Row],[Quantity_Sold]]),MEDIAN(Table14[Quantity_Sold]),Table14[[#This Row],[Quantity_Sold]])</f>
        <v>14</v>
      </c>
      <c r="R874" s="4" t="str">
        <f>TRIM(Table14[[#This Row],[Product_Category]])</f>
        <v>Food</v>
      </c>
      <c r="S874" s="4" t="str">
        <f>PROPER(Table14[[#This Row],[Customer_Type]])</f>
        <v>Returning</v>
      </c>
      <c r="T874" s="13">
        <f>IF(ISBLANK(Table14[[#This Row],[Discount]]),MEDIAN(Table14[Discount]),Table14[[#This Row],[Discount]])</f>
        <v>0.08</v>
      </c>
    </row>
    <row r="875" spans="1:20" x14ac:dyDescent="0.3">
      <c r="A875">
        <v>1313</v>
      </c>
      <c r="B875" s="1">
        <v>45112</v>
      </c>
      <c r="C875" t="s">
        <v>13</v>
      </c>
      <c r="D875" t="s">
        <v>27</v>
      </c>
      <c r="E875">
        <v>120117.31</v>
      </c>
      <c r="F875">
        <v>32</v>
      </c>
      <c r="G875" t="s">
        <v>21</v>
      </c>
      <c r="H875" s="9">
        <v>2963.84</v>
      </c>
      <c r="I875" s="9">
        <v>4036.2</v>
      </c>
      <c r="J875" t="s">
        <v>25</v>
      </c>
      <c r="K875">
        <v>7.0000000000000007E-2</v>
      </c>
      <c r="L875" s="4" t="s">
        <v>17</v>
      </c>
      <c r="M875" s="4" t="s">
        <v>22</v>
      </c>
      <c r="N875" s="4" t="str">
        <f>IF(ISBLANK(Table14[[#This Row],[Sales_Rep]]),"Unknown",Table14[[#This Row],[Sales_Rep]])</f>
        <v>David</v>
      </c>
      <c r="O875" t="str">
        <f>PROPER(Table14[[#This Row],[Region]])</f>
        <v>West</v>
      </c>
      <c r="P875" s="9">
        <f>IF(ISBLANK(Table14[[#This Row],[Sales_Amount]]),MEDIAN(Table14[Sales_Amount]),Table14[[#This Row],[Sales_Amount]])</f>
        <v>120117.31</v>
      </c>
      <c r="Q875" s="11">
        <f>IF(ISBLANK(Table14[[#This Row],[Quantity_Sold]]),MEDIAN(Table14[Quantity_Sold]),Table14[[#This Row],[Quantity_Sold]])</f>
        <v>32</v>
      </c>
      <c r="R875" s="4" t="str">
        <f>TRIM(Table14[[#This Row],[Product_Category]])</f>
        <v>Electronics</v>
      </c>
      <c r="S875" s="4" t="str">
        <f>PROPER(Table14[[#This Row],[Customer_Type]])</f>
        <v>New</v>
      </c>
      <c r="T875" s="13">
        <f>IF(ISBLANK(Table14[[#This Row],[Discount]]),MEDIAN(Table14[Discount]),Table14[[#This Row],[Discount]])</f>
        <v>7.0000000000000007E-2</v>
      </c>
    </row>
    <row r="876" spans="1:20" x14ac:dyDescent="0.3">
      <c r="A876">
        <v>1170</v>
      </c>
      <c r="B876" s="1">
        <v>45428</v>
      </c>
      <c r="C876" t="s">
        <v>32</v>
      </c>
      <c r="D876" t="s">
        <v>14</v>
      </c>
      <c r="E876">
        <v>29589.18</v>
      </c>
      <c r="F876">
        <v>19</v>
      </c>
      <c r="G876" t="s">
        <v>15</v>
      </c>
      <c r="H876" s="9">
        <v>1480.6</v>
      </c>
      <c r="I876" s="9">
        <v>1639.29</v>
      </c>
      <c r="J876" t="s">
        <v>25</v>
      </c>
      <c r="K876">
        <v>0.05</v>
      </c>
      <c r="L876" s="4" t="s">
        <v>26</v>
      </c>
      <c r="M876" s="4" t="s">
        <v>18</v>
      </c>
      <c r="N876" s="4" t="str">
        <f>IF(ISBLANK(Table14[[#This Row],[Sales_Rep]]),"Unknown",Table14[[#This Row],[Sales_Rep]])</f>
        <v>Alice</v>
      </c>
      <c r="O876" t="str">
        <f>PROPER(Table14[[#This Row],[Region]])</f>
        <v>East</v>
      </c>
      <c r="P876" s="9">
        <f>IF(ISBLANK(Table14[[#This Row],[Sales_Amount]]),MEDIAN(Table14[Sales_Amount]),Table14[[#This Row],[Sales_Amount]])</f>
        <v>29589.18</v>
      </c>
      <c r="Q876" s="11">
        <f>IF(ISBLANK(Table14[[#This Row],[Quantity_Sold]]),MEDIAN(Table14[Quantity_Sold]),Table14[[#This Row],[Quantity_Sold]])</f>
        <v>19</v>
      </c>
      <c r="R876" s="4" t="str">
        <f>TRIM(Table14[[#This Row],[Product_Category]])</f>
        <v>Food</v>
      </c>
      <c r="S876" s="4" t="str">
        <f>PROPER(Table14[[#This Row],[Customer_Type]])</f>
        <v>New</v>
      </c>
      <c r="T876" s="13">
        <f>IF(ISBLANK(Table14[[#This Row],[Discount]]),MEDIAN(Table14[Discount]),Table14[[#This Row],[Discount]])</f>
        <v>0.05</v>
      </c>
    </row>
    <row r="877" spans="1:20" x14ac:dyDescent="0.3">
      <c r="A877">
        <v>1410</v>
      </c>
      <c r="B877" s="1">
        <v>45078</v>
      </c>
      <c r="C877" t="s">
        <v>13</v>
      </c>
      <c r="D877" t="s">
        <v>27</v>
      </c>
      <c r="E877">
        <v>76875.100000000006</v>
      </c>
      <c r="F877">
        <v>36</v>
      </c>
      <c r="G877" t="s">
        <v>28</v>
      </c>
      <c r="H877" s="9">
        <v>1905.67</v>
      </c>
      <c r="I877" s="9">
        <v>2247.81</v>
      </c>
      <c r="J877" t="s">
        <v>16</v>
      </c>
      <c r="K877">
        <v>0.05</v>
      </c>
      <c r="L877" s="4" t="s">
        <v>17</v>
      </c>
      <c r="M877" s="4" t="s">
        <v>18</v>
      </c>
      <c r="N877" s="4" t="str">
        <f>IF(ISBLANK(Table14[[#This Row],[Sales_Rep]]),"Unknown",Table14[[#This Row],[Sales_Rep]])</f>
        <v>David</v>
      </c>
      <c r="O877" t="str">
        <f>PROPER(Table14[[#This Row],[Region]])</f>
        <v>West</v>
      </c>
      <c r="P877" s="9">
        <f>IF(ISBLANK(Table14[[#This Row],[Sales_Amount]]),MEDIAN(Table14[Sales_Amount]),Table14[[#This Row],[Sales_Amount]])</f>
        <v>76875.100000000006</v>
      </c>
      <c r="Q877" s="11">
        <f>IF(ISBLANK(Table14[[#This Row],[Quantity_Sold]]),MEDIAN(Table14[Quantity_Sold]),Table14[[#This Row],[Quantity_Sold]])</f>
        <v>36</v>
      </c>
      <c r="R877" s="4" t="str">
        <f>TRIM(Table14[[#This Row],[Product_Category]])</f>
        <v>Furniture</v>
      </c>
      <c r="S877" s="4" t="str">
        <f>PROPER(Table14[[#This Row],[Customer_Type]])</f>
        <v>Returning</v>
      </c>
      <c r="T877" s="13">
        <f>IF(ISBLANK(Table14[[#This Row],[Discount]]),MEDIAN(Table14[Discount]),Table14[[#This Row],[Discount]])</f>
        <v>0.05</v>
      </c>
    </row>
    <row r="878" spans="1:20" x14ac:dyDescent="0.3">
      <c r="A878">
        <v>1165</v>
      </c>
      <c r="B878" s="1">
        <v>45312</v>
      </c>
      <c r="C878" t="s">
        <v>32</v>
      </c>
      <c r="D878" t="s">
        <v>20</v>
      </c>
      <c r="E878">
        <v>204508.75</v>
      </c>
      <c r="F878">
        <v>49</v>
      </c>
      <c r="G878" t="s">
        <v>24</v>
      </c>
      <c r="H878" s="9">
        <v>3807.32</v>
      </c>
      <c r="I878" s="9">
        <v>5217.0600000000004</v>
      </c>
      <c r="J878" t="s">
        <v>25</v>
      </c>
      <c r="K878">
        <v>0.2</v>
      </c>
      <c r="L878" s="4" t="s">
        <v>26</v>
      </c>
      <c r="M878" s="4" t="s">
        <v>22</v>
      </c>
      <c r="N878" s="4" t="str">
        <f>IF(ISBLANK(Table14[[#This Row],[Sales_Rep]]),"Unknown",Table14[[#This Row],[Sales_Rep]])</f>
        <v>Alice</v>
      </c>
      <c r="O878" t="str">
        <f>PROPER(Table14[[#This Row],[Region]])</f>
        <v>North</v>
      </c>
      <c r="P878" s="9">
        <f>IF(ISBLANK(Table14[[#This Row],[Sales_Amount]]),MEDIAN(Table14[Sales_Amount]),Table14[[#This Row],[Sales_Amount]])</f>
        <v>204508.75</v>
      </c>
      <c r="Q878" s="11">
        <f>IF(ISBLANK(Table14[[#This Row],[Quantity_Sold]]),MEDIAN(Table14[Quantity_Sold]),Table14[[#This Row],[Quantity_Sold]])</f>
        <v>49</v>
      </c>
      <c r="R878" s="4" t="str">
        <f>TRIM(Table14[[#This Row],[Product_Category]])</f>
        <v>Clothing</v>
      </c>
      <c r="S878" s="4" t="str">
        <f>PROPER(Table14[[#This Row],[Customer_Type]])</f>
        <v>New</v>
      </c>
      <c r="T878" s="13">
        <f>IF(ISBLANK(Table14[[#This Row],[Discount]]),MEDIAN(Table14[Discount]),Table14[[#This Row],[Discount]])</f>
        <v>0.2</v>
      </c>
    </row>
    <row r="879" spans="1:20" x14ac:dyDescent="0.3">
      <c r="A879">
        <v>1261</v>
      </c>
      <c r="B879" s="1">
        <v>44929</v>
      </c>
      <c r="C879" t="s">
        <v>29</v>
      </c>
      <c r="D879" t="s">
        <v>20</v>
      </c>
      <c r="E879">
        <v>183203.5</v>
      </c>
      <c r="F879">
        <v>44</v>
      </c>
      <c r="G879" t="s">
        <v>28</v>
      </c>
      <c r="H879" s="9">
        <v>3543.14</v>
      </c>
      <c r="I879" s="9">
        <v>5140.3900000000003</v>
      </c>
      <c r="J879" t="s">
        <v>16</v>
      </c>
      <c r="K879">
        <v>0.19</v>
      </c>
      <c r="L879" s="4" t="s">
        <v>31</v>
      </c>
      <c r="M879" s="4" t="s">
        <v>22</v>
      </c>
      <c r="N879" s="4" t="str">
        <f>IF(ISBLANK(Table14[[#This Row],[Sales_Rep]]),"Unknown",Table14[[#This Row],[Sales_Rep]])</f>
        <v>Bob</v>
      </c>
      <c r="O879" t="str">
        <f>PROPER(Table14[[#This Row],[Region]])</f>
        <v>North</v>
      </c>
      <c r="P879" s="9">
        <f>IF(ISBLANK(Table14[[#This Row],[Sales_Amount]]),MEDIAN(Table14[Sales_Amount]),Table14[[#This Row],[Sales_Amount]])</f>
        <v>183203.5</v>
      </c>
      <c r="Q879" s="11">
        <f>IF(ISBLANK(Table14[[#This Row],[Quantity_Sold]]),MEDIAN(Table14[Quantity_Sold]),Table14[[#This Row],[Quantity_Sold]])</f>
        <v>44</v>
      </c>
      <c r="R879" s="4" t="str">
        <f>TRIM(Table14[[#This Row],[Product_Category]])</f>
        <v>Furniture</v>
      </c>
      <c r="S879" s="4" t="str">
        <f>PROPER(Table14[[#This Row],[Customer_Type]])</f>
        <v>Returning</v>
      </c>
      <c r="T879" s="13">
        <f>IF(ISBLANK(Table14[[#This Row],[Discount]]),MEDIAN(Table14[Discount]),Table14[[#This Row],[Discount]])</f>
        <v>0.19</v>
      </c>
    </row>
    <row r="880" spans="1:20" x14ac:dyDescent="0.3">
      <c r="A880">
        <v>1048</v>
      </c>
      <c r="B880" s="1">
        <v>45293</v>
      </c>
      <c r="C880" t="s">
        <v>19</v>
      </c>
      <c r="D880" t="s">
        <v>27</v>
      </c>
      <c r="E880">
        <v>67696.33</v>
      </c>
      <c r="F880">
        <v>15</v>
      </c>
      <c r="G880" t="s">
        <v>24</v>
      </c>
      <c r="H880" s="9">
        <v>4732.51</v>
      </c>
      <c r="I880" s="9">
        <v>6447.27</v>
      </c>
      <c r="J880" t="s">
        <v>16</v>
      </c>
      <c r="K880">
        <v>0.3</v>
      </c>
      <c r="L880" s="4" t="s">
        <v>17</v>
      </c>
      <c r="M880" s="4" t="s">
        <v>18</v>
      </c>
      <c r="N880" s="4" t="str">
        <f>IF(ISBLANK(Table14[[#This Row],[Sales_Rep]]),"Unknown",Table14[[#This Row],[Sales_Rep]])</f>
        <v>Eve</v>
      </c>
      <c r="O880" t="str">
        <f>PROPER(Table14[[#This Row],[Region]])</f>
        <v>West</v>
      </c>
      <c r="P880" s="9">
        <f>IF(ISBLANK(Table14[[#This Row],[Sales_Amount]]),MEDIAN(Table14[Sales_Amount]),Table14[[#This Row],[Sales_Amount]])</f>
        <v>67696.33</v>
      </c>
      <c r="Q880" s="11">
        <f>IF(ISBLANK(Table14[[#This Row],[Quantity_Sold]]),MEDIAN(Table14[Quantity_Sold]),Table14[[#This Row],[Quantity_Sold]])</f>
        <v>15</v>
      </c>
      <c r="R880" s="4" t="str">
        <f>TRIM(Table14[[#This Row],[Product_Category]])</f>
        <v>Clothing</v>
      </c>
      <c r="S880" s="4" t="str">
        <f>PROPER(Table14[[#This Row],[Customer_Type]])</f>
        <v>Returning</v>
      </c>
      <c r="T880" s="13">
        <f>IF(ISBLANK(Table14[[#This Row],[Discount]]),MEDIAN(Table14[Discount]),Table14[[#This Row],[Discount]])</f>
        <v>0.3</v>
      </c>
    </row>
    <row r="881" spans="1:20" x14ac:dyDescent="0.3">
      <c r="A881">
        <v>1204</v>
      </c>
      <c r="B881" s="1">
        <v>45036</v>
      </c>
      <c r="C881" t="s">
        <v>23</v>
      </c>
      <c r="D881" t="s">
        <v>20</v>
      </c>
      <c r="E881">
        <v>18882</v>
      </c>
      <c r="F881">
        <v>16</v>
      </c>
      <c r="G881" t="s">
        <v>15</v>
      </c>
      <c r="H881" s="9">
        <v>1390.65</v>
      </c>
      <c r="I881" s="9">
        <v>1532.63</v>
      </c>
      <c r="J881" t="s">
        <v>16</v>
      </c>
      <c r="K881">
        <v>0.23</v>
      </c>
      <c r="L881" s="4" t="s">
        <v>17</v>
      </c>
      <c r="M881" s="4" t="s">
        <v>22</v>
      </c>
      <c r="N881" s="4" t="str">
        <f>IF(ISBLANK(Table14[[#This Row],[Sales_Rep]]),"Unknown",Table14[[#This Row],[Sales_Rep]])</f>
        <v>Charlie</v>
      </c>
      <c r="O881" t="str">
        <f>PROPER(Table14[[#This Row],[Region]])</f>
        <v>North</v>
      </c>
      <c r="P881" s="9">
        <f>IF(ISBLANK(Table14[[#This Row],[Sales_Amount]]),MEDIAN(Table14[Sales_Amount]),Table14[[#This Row],[Sales_Amount]])</f>
        <v>18882</v>
      </c>
      <c r="Q881" s="11">
        <f>IF(ISBLANK(Table14[[#This Row],[Quantity_Sold]]),MEDIAN(Table14[Quantity_Sold]),Table14[[#This Row],[Quantity_Sold]])</f>
        <v>16</v>
      </c>
      <c r="R881" s="4" t="str">
        <f>TRIM(Table14[[#This Row],[Product_Category]])</f>
        <v>Food</v>
      </c>
      <c r="S881" s="4" t="str">
        <f>PROPER(Table14[[#This Row],[Customer_Type]])</f>
        <v>Returning</v>
      </c>
      <c r="T881" s="13">
        <f>IF(ISBLANK(Table14[[#This Row],[Discount]]),MEDIAN(Table14[Discount]),Table14[[#This Row],[Discount]])</f>
        <v>0.23</v>
      </c>
    </row>
    <row r="882" spans="1:20" x14ac:dyDescent="0.3">
      <c r="A882">
        <v>1171</v>
      </c>
      <c r="B882" s="1">
        <v>45032</v>
      </c>
      <c r="C882" t="s">
        <v>13</v>
      </c>
      <c r="D882" t="s">
        <v>20</v>
      </c>
      <c r="E882">
        <v>70875.95</v>
      </c>
      <c r="F882">
        <v>20</v>
      </c>
      <c r="G882" t="s">
        <v>21</v>
      </c>
      <c r="H882" s="9">
        <v>2719.05</v>
      </c>
      <c r="I882" s="9">
        <v>3616.12</v>
      </c>
      <c r="J882" t="s">
        <v>25</v>
      </c>
      <c r="K882">
        <v>0.02</v>
      </c>
      <c r="L882" s="4" t="s">
        <v>17</v>
      </c>
      <c r="M882" s="4" t="s">
        <v>18</v>
      </c>
      <c r="N882" s="4" t="str">
        <f>IF(ISBLANK(Table14[[#This Row],[Sales_Rep]]),"Unknown",Table14[[#This Row],[Sales_Rep]])</f>
        <v>David</v>
      </c>
      <c r="O882" t="str">
        <f>PROPER(Table14[[#This Row],[Region]])</f>
        <v>North</v>
      </c>
      <c r="P882" s="9">
        <f>IF(ISBLANK(Table14[[#This Row],[Sales_Amount]]),MEDIAN(Table14[Sales_Amount]),Table14[[#This Row],[Sales_Amount]])</f>
        <v>70875.95</v>
      </c>
      <c r="Q882" s="11">
        <f>IF(ISBLANK(Table14[[#This Row],[Quantity_Sold]]),MEDIAN(Table14[Quantity_Sold]),Table14[[#This Row],[Quantity_Sold]])</f>
        <v>20</v>
      </c>
      <c r="R882" s="4" t="str">
        <f>TRIM(Table14[[#This Row],[Product_Category]])</f>
        <v>Electronics</v>
      </c>
      <c r="S882" s="4" t="str">
        <f>PROPER(Table14[[#This Row],[Customer_Type]])</f>
        <v>New</v>
      </c>
      <c r="T882" s="13">
        <f>IF(ISBLANK(Table14[[#This Row],[Discount]]),MEDIAN(Table14[Discount]),Table14[[#This Row],[Discount]])</f>
        <v>0.02</v>
      </c>
    </row>
    <row r="883" spans="1:20" x14ac:dyDescent="0.3">
      <c r="A883">
        <v>1123</v>
      </c>
      <c r="B883" s="1">
        <v>45037</v>
      </c>
      <c r="C883" t="s">
        <v>19</v>
      </c>
      <c r="D883" t="s">
        <v>30</v>
      </c>
      <c r="E883">
        <v>60493.599999999999</v>
      </c>
      <c r="F883">
        <v>28</v>
      </c>
      <c r="G883" t="s">
        <v>21</v>
      </c>
      <c r="H883" s="9">
        <v>1875.99</v>
      </c>
      <c r="I883" s="9">
        <v>2374.16</v>
      </c>
      <c r="J883" t="s">
        <v>25</v>
      </c>
      <c r="K883">
        <v>0.09</v>
      </c>
      <c r="L883" s="4" t="s">
        <v>31</v>
      </c>
      <c r="M883" s="4" t="s">
        <v>18</v>
      </c>
      <c r="N883" s="4" t="str">
        <f>IF(ISBLANK(Table14[[#This Row],[Sales_Rep]]),"Unknown",Table14[[#This Row],[Sales_Rep]])</f>
        <v>Eve</v>
      </c>
      <c r="O883" t="str">
        <f>PROPER(Table14[[#This Row],[Region]])</f>
        <v>South</v>
      </c>
      <c r="P883" s="9">
        <f>IF(ISBLANK(Table14[[#This Row],[Sales_Amount]]),MEDIAN(Table14[Sales_Amount]),Table14[[#This Row],[Sales_Amount]])</f>
        <v>60493.599999999999</v>
      </c>
      <c r="Q883" s="11">
        <f>IF(ISBLANK(Table14[[#This Row],[Quantity_Sold]]),MEDIAN(Table14[Quantity_Sold]),Table14[[#This Row],[Quantity_Sold]])</f>
        <v>28</v>
      </c>
      <c r="R883" s="4" t="str">
        <f>TRIM(Table14[[#This Row],[Product_Category]])</f>
        <v>Electronics</v>
      </c>
      <c r="S883" s="4" t="str">
        <f>PROPER(Table14[[#This Row],[Customer_Type]])</f>
        <v>New</v>
      </c>
      <c r="T883" s="13">
        <f>IF(ISBLANK(Table14[[#This Row],[Discount]]),MEDIAN(Table14[Discount]),Table14[[#This Row],[Discount]])</f>
        <v>0.09</v>
      </c>
    </row>
    <row r="884" spans="1:20" x14ac:dyDescent="0.3">
      <c r="A884">
        <v>1317</v>
      </c>
      <c r="B884" s="1">
        <v>45610</v>
      </c>
      <c r="C884" t="s">
        <v>23</v>
      </c>
      <c r="D884" t="s">
        <v>14</v>
      </c>
      <c r="E884">
        <v>14855.58</v>
      </c>
      <c r="F884">
        <v>4</v>
      </c>
      <c r="G884" t="s">
        <v>24</v>
      </c>
      <c r="H884" s="9">
        <v>3938.26</v>
      </c>
      <c r="I884" s="9">
        <v>4951.8599999999997</v>
      </c>
      <c r="J884" t="s">
        <v>25</v>
      </c>
      <c r="K884">
        <v>0.25</v>
      </c>
      <c r="L884" s="4" t="s">
        <v>17</v>
      </c>
      <c r="M884" s="4" t="s">
        <v>22</v>
      </c>
      <c r="N884" s="4" t="str">
        <f>IF(ISBLANK(Table14[[#This Row],[Sales_Rep]]),"Unknown",Table14[[#This Row],[Sales_Rep]])</f>
        <v>Charlie</v>
      </c>
      <c r="O884" t="str">
        <f>PROPER(Table14[[#This Row],[Region]])</f>
        <v>East</v>
      </c>
      <c r="P884" s="9">
        <f>IF(ISBLANK(Table14[[#This Row],[Sales_Amount]]),MEDIAN(Table14[Sales_Amount]),Table14[[#This Row],[Sales_Amount]])</f>
        <v>14855.58</v>
      </c>
      <c r="Q884" s="11">
        <f>IF(ISBLANK(Table14[[#This Row],[Quantity_Sold]]),MEDIAN(Table14[Quantity_Sold]),Table14[[#This Row],[Quantity_Sold]])</f>
        <v>4</v>
      </c>
      <c r="R884" s="4" t="str">
        <f>TRIM(Table14[[#This Row],[Product_Category]])</f>
        <v>Clothing</v>
      </c>
      <c r="S884" s="4" t="str">
        <f>PROPER(Table14[[#This Row],[Customer_Type]])</f>
        <v>New</v>
      </c>
      <c r="T884" s="13">
        <f>IF(ISBLANK(Table14[[#This Row],[Discount]]),MEDIAN(Table14[Discount]),Table14[[#This Row],[Discount]])</f>
        <v>0.25</v>
      </c>
    </row>
    <row r="885" spans="1:20" x14ac:dyDescent="0.3">
      <c r="A885">
        <v>1291</v>
      </c>
      <c r="B885" s="1">
        <v>45606</v>
      </c>
      <c r="C885" t="s">
        <v>23</v>
      </c>
      <c r="D885" t="s">
        <v>30</v>
      </c>
      <c r="E885">
        <v>2887.66</v>
      </c>
      <c r="F885">
        <v>3</v>
      </c>
      <c r="G885" t="s">
        <v>15</v>
      </c>
      <c r="H885" s="9">
        <v>931.43</v>
      </c>
      <c r="I885" s="9">
        <v>1336.88</v>
      </c>
      <c r="J885" t="s">
        <v>25</v>
      </c>
      <c r="K885">
        <v>0.28000000000000003</v>
      </c>
      <c r="L885" s="4" t="s">
        <v>26</v>
      </c>
      <c r="M885" s="4" t="s">
        <v>22</v>
      </c>
      <c r="N885" s="4" t="str">
        <f>IF(ISBLANK(Table14[[#This Row],[Sales_Rep]]),"Unknown",Table14[[#This Row],[Sales_Rep]])</f>
        <v>Charlie</v>
      </c>
      <c r="O885" t="str">
        <f>PROPER(Table14[[#This Row],[Region]])</f>
        <v>South</v>
      </c>
      <c r="P885" s="9">
        <f>IF(ISBLANK(Table14[[#This Row],[Sales_Amount]]),MEDIAN(Table14[Sales_Amount]),Table14[[#This Row],[Sales_Amount]])</f>
        <v>2887.66</v>
      </c>
      <c r="Q885" s="11">
        <f>IF(ISBLANK(Table14[[#This Row],[Quantity_Sold]]),MEDIAN(Table14[Quantity_Sold]),Table14[[#This Row],[Quantity_Sold]])</f>
        <v>3</v>
      </c>
      <c r="R885" s="4" t="str">
        <f>TRIM(Table14[[#This Row],[Product_Category]])</f>
        <v>Food</v>
      </c>
      <c r="S885" s="4" t="str">
        <f>PROPER(Table14[[#This Row],[Customer_Type]])</f>
        <v>New</v>
      </c>
      <c r="T885" s="13">
        <f>IF(ISBLANK(Table14[[#This Row],[Discount]]),MEDIAN(Table14[Discount]),Table14[[#This Row],[Discount]])</f>
        <v>0.28000000000000003</v>
      </c>
    </row>
    <row r="886" spans="1:20" x14ac:dyDescent="0.3">
      <c r="A886">
        <v>1376</v>
      </c>
      <c r="B886" s="1">
        <v>45452</v>
      </c>
      <c r="C886" t="s">
        <v>32</v>
      </c>
      <c r="D886" t="s">
        <v>30</v>
      </c>
      <c r="E886">
        <v>114135.49</v>
      </c>
      <c r="F886">
        <v>28</v>
      </c>
      <c r="G886" t="s">
        <v>24</v>
      </c>
      <c r="H886" s="9">
        <v>4654.72</v>
      </c>
      <c r="I886" s="9">
        <v>5363.51</v>
      </c>
      <c r="J886" t="s">
        <v>16</v>
      </c>
      <c r="K886">
        <v>0.24</v>
      </c>
      <c r="L886" s="4" t="s">
        <v>26</v>
      </c>
      <c r="M886" s="4" t="s">
        <v>22</v>
      </c>
      <c r="N886" s="4" t="str">
        <f>IF(ISBLANK(Table14[[#This Row],[Sales_Rep]]),"Unknown",Table14[[#This Row],[Sales_Rep]])</f>
        <v>Alice</v>
      </c>
      <c r="O886" t="str">
        <f>PROPER(Table14[[#This Row],[Region]])</f>
        <v>South</v>
      </c>
      <c r="P886" s="9">
        <f>IF(ISBLANK(Table14[[#This Row],[Sales_Amount]]),MEDIAN(Table14[Sales_Amount]),Table14[[#This Row],[Sales_Amount]])</f>
        <v>114135.49</v>
      </c>
      <c r="Q886" s="11">
        <f>IF(ISBLANK(Table14[[#This Row],[Quantity_Sold]]),MEDIAN(Table14[Quantity_Sold]),Table14[[#This Row],[Quantity_Sold]])</f>
        <v>28</v>
      </c>
      <c r="R886" s="4" t="str">
        <f>TRIM(Table14[[#This Row],[Product_Category]])</f>
        <v>Clothing</v>
      </c>
      <c r="S886" s="4" t="str">
        <f>PROPER(Table14[[#This Row],[Customer_Type]])</f>
        <v>Returning</v>
      </c>
      <c r="T886" s="13">
        <f>IF(ISBLANK(Table14[[#This Row],[Discount]]),MEDIAN(Table14[Discount]),Table14[[#This Row],[Discount]])</f>
        <v>0.24</v>
      </c>
    </row>
    <row r="887" spans="1:20" x14ac:dyDescent="0.3">
      <c r="A887">
        <v>1412</v>
      </c>
      <c r="B887" s="1">
        <v>44999</v>
      </c>
      <c r="C887" t="s">
        <v>29</v>
      </c>
      <c r="D887" t="s">
        <v>30</v>
      </c>
      <c r="E887">
        <v>8516.2000000000007</v>
      </c>
      <c r="F887">
        <v>2</v>
      </c>
      <c r="G887" t="s">
        <v>28</v>
      </c>
      <c r="H887" s="9">
        <v>4764.71</v>
      </c>
      <c r="I887" s="9">
        <v>5754.19</v>
      </c>
      <c r="J887" t="s">
        <v>25</v>
      </c>
      <c r="K887">
        <v>0.26</v>
      </c>
      <c r="L887" s="4" t="s">
        <v>26</v>
      </c>
      <c r="M887" s="4" t="s">
        <v>18</v>
      </c>
      <c r="N887" s="4" t="str">
        <f>IF(ISBLANK(Table14[[#This Row],[Sales_Rep]]),"Unknown",Table14[[#This Row],[Sales_Rep]])</f>
        <v>Bob</v>
      </c>
      <c r="O887" t="str">
        <f>PROPER(Table14[[#This Row],[Region]])</f>
        <v>South</v>
      </c>
      <c r="P887" s="9">
        <f>IF(ISBLANK(Table14[[#This Row],[Sales_Amount]]),MEDIAN(Table14[Sales_Amount]),Table14[[#This Row],[Sales_Amount]])</f>
        <v>8516.2000000000007</v>
      </c>
      <c r="Q887" s="11">
        <f>IF(ISBLANK(Table14[[#This Row],[Quantity_Sold]]),MEDIAN(Table14[Quantity_Sold]),Table14[[#This Row],[Quantity_Sold]])</f>
        <v>2</v>
      </c>
      <c r="R887" s="4" t="str">
        <f>TRIM(Table14[[#This Row],[Product_Category]])</f>
        <v>Furniture</v>
      </c>
      <c r="S887" s="4" t="str">
        <f>PROPER(Table14[[#This Row],[Customer_Type]])</f>
        <v>New</v>
      </c>
      <c r="T887" s="13">
        <f>IF(ISBLANK(Table14[[#This Row],[Discount]]),MEDIAN(Table14[Discount]),Table14[[#This Row],[Discount]])</f>
        <v>0.26</v>
      </c>
    </row>
    <row r="888" spans="1:20" x14ac:dyDescent="0.3">
      <c r="A888">
        <v>1456</v>
      </c>
      <c r="B888" s="1">
        <v>45331</v>
      </c>
      <c r="C888" t="s">
        <v>29</v>
      </c>
      <c r="D888" t="s">
        <v>27</v>
      </c>
      <c r="E888">
        <v>191629.8</v>
      </c>
      <c r="F888">
        <v>50</v>
      </c>
      <c r="G888" t="s">
        <v>21</v>
      </c>
      <c r="H888" s="9">
        <v>3411.25</v>
      </c>
      <c r="I888" s="9">
        <v>4258.4399999999996</v>
      </c>
      <c r="J888" t="s">
        <v>25</v>
      </c>
      <c r="K888">
        <v>0.1</v>
      </c>
      <c r="L888" s="4" t="s">
        <v>26</v>
      </c>
      <c r="M888" s="4" t="s">
        <v>18</v>
      </c>
      <c r="N888" s="4" t="str">
        <f>IF(ISBLANK(Table14[[#This Row],[Sales_Rep]]),"Unknown",Table14[[#This Row],[Sales_Rep]])</f>
        <v>Bob</v>
      </c>
      <c r="O888" t="str">
        <f>PROPER(Table14[[#This Row],[Region]])</f>
        <v>West</v>
      </c>
      <c r="P888" s="9">
        <f>IF(ISBLANK(Table14[[#This Row],[Sales_Amount]]),MEDIAN(Table14[Sales_Amount]),Table14[[#This Row],[Sales_Amount]])</f>
        <v>191629.8</v>
      </c>
      <c r="Q888" s="11">
        <f>IF(ISBLANK(Table14[[#This Row],[Quantity_Sold]]),MEDIAN(Table14[Quantity_Sold]),Table14[[#This Row],[Quantity_Sold]])</f>
        <v>50</v>
      </c>
      <c r="R888" s="4" t="str">
        <f>TRIM(Table14[[#This Row],[Product_Category]])</f>
        <v>Electronics</v>
      </c>
      <c r="S888" s="4" t="str">
        <f>PROPER(Table14[[#This Row],[Customer_Type]])</f>
        <v>New</v>
      </c>
      <c r="T888" s="13">
        <f>IF(ISBLANK(Table14[[#This Row],[Discount]]),MEDIAN(Table14[Discount]),Table14[[#This Row],[Discount]])</f>
        <v>0.1</v>
      </c>
    </row>
    <row r="889" spans="1:20" x14ac:dyDescent="0.3">
      <c r="A889">
        <v>1049</v>
      </c>
      <c r="B889" s="1">
        <v>45580</v>
      </c>
      <c r="C889" t="s">
        <v>19</v>
      </c>
      <c r="D889" t="s">
        <v>30</v>
      </c>
      <c r="E889">
        <v>6825.84</v>
      </c>
      <c r="F889">
        <v>7</v>
      </c>
      <c r="G889" t="s">
        <v>15</v>
      </c>
      <c r="H889" s="9">
        <v>1117.79</v>
      </c>
      <c r="I889" s="9">
        <v>1266.3900000000001</v>
      </c>
      <c r="J889" t="s">
        <v>25</v>
      </c>
      <c r="K889">
        <v>0.23</v>
      </c>
      <c r="L889" s="4" t="s">
        <v>31</v>
      </c>
      <c r="M889" s="4" t="s">
        <v>18</v>
      </c>
      <c r="N889" s="4" t="str">
        <f>IF(ISBLANK(Table14[[#This Row],[Sales_Rep]]),"Unknown",Table14[[#This Row],[Sales_Rep]])</f>
        <v>Eve</v>
      </c>
      <c r="O889" t="str">
        <f>PROPER(Table14[[#This Row],[Region]])</f>
        <v>South</v>
      </c>
      <c r="P889" s="9">
        <f>IF(ISBLANK(Table14[[#This Row],[Sales_Amount]]),MEDIAN(Table14[Sales_Amount]),Table14[[#This Row],[Sales_Amount]])</f>
        <v>6825.84</v>
      </c>
      <c r="Q889" s="11">
        <f>IF(ISBLANK(Table14[[#This Row],[Quantity_Sold]]),MEDIAN(Table14[Quantity_Sold]),Table14[[#This Row],[Quantity_Sold]])</f>
        <v>7</v>
      </c>
      <c r="R889" s="4" t="str">
        <f>TRIM(Table14[[#This Row],[Product_Category]])</f>
        <v>Food</v>
      </c>
      <c r="S889" s="4" t="str">
        <f>PROPER(Table14[[#This Row],[Customer_Type]])</f>
        <v>New</v>
      </c>
      <c r="T889" s="13">
        <f>IF(ISBLANK(Table14[[#This Row],[Discount]]),MEDIAN(Table14[Discount]),Table14[[#This Row],[Discount]])</f>
        <v>0.23</v>
      </c>
    </row>
    <row r="890" spans="1:20" x14ac:dyDescent="0.3">
      <c r="A890">
        <v>1003</v>
      </c>
      <c r="B890" s="1">
        <v>45180</v>
      </c>
      <c r="C890" t="s">
        <v>29</v>
      </c>
      <c r="D890" t="s">
        <v>27</v>
      </c>
      <c r="E890">
        <v>95383.06</v>
      </c>
      <c r="F890">
        <v>48</v>
      </c>
      <c r="G890" t="s">
        <v>15</v>
      </c>
      <c r="H890" s="9">
        <v>1717.59</v>
      </c>
      <c r="I890" s="9">
        <v>2337.8200000000002</v>
      </c>
      <c r="J890" t="s">
        <v>16</v>
      </c>
      <c r="K890">
        <v>0.15</v>
      </c>
      <c r="L890" s="4" t="s">
        <v>17</v>
      </c>
      <c r="M890" s="4" t="s">
        <v>18</v>
      </c>
      <c r="N890" s="4" t="str">
        <f>IF(ISBLANK(Table14[[#This Row],[Sales_Rep]]),"Unknown",Table14[[#This Row],[Sales_Rep]])</f>
        <v>Bob</v>
      </c>
      <c r="O890" t="str">
        <f>PROPER(Table14[[#This Row],[Region]])</f>
        <v>West</v>
      </c>
      <c r="P890" s="9">
        <f>IF(ISBLANK(Table14[[#This Row],[Sales_Amount]]),MEDIAN(Table14[Sales_Amount]),Table14[[#This Row],[Sales_Amount]])</f>
        <v>95383.06</v>
      </c>
      <c r="Q890" s="11">
        <f>IF(ISBLANK(Table14[[#This Row],[Quantity_Sold]]),MEDIAN(Table14[Quantity_Sold]),Table14[[#This Row],[Quantity_Sold]])</f>
        <v>48</v>
      </c>
      <c r="R890" s="4" t="str">
        <f>TRIM(Table14[[#This Row],[Product_Category]])</f>
        <v>Food</v>
      </c>
      <c r="S890" s="4" t="str">
        <f>PROPER(Table14[[#This Row],[Customer_Type]])</f>
        <v>Returning</v>
      </c>
      <c r="T890" s="13">
        <f>IF(ISBLANK(Table14[[#This Row],[Discount]]),MEDIAN(Table14[Discount]),Table14[[#This Row],[Discount]])</f>
        <v>0.15</v>
      </c>
    </row>
    <row r="891" spans="1:20" x14ac:dyDescent="0.3">
      <c r="A891">
        <v>1218</v>
      </c>
      <c r="B891" s="1">
        <v>45312</v>
      </c>
      <c r="C891" t="s">
        <v>13</v>
      </c>
      <c r="D891" t="s">
        <v>20</v>
      </c>
      <c r="E891">
        <v>78176.25</v>
      </c>
      <c r="F891">
        <v>28</v>
      </c>
      <c r="G891" t="s">
        <v>21</v>
      </c>
      <c r="H891" s="9">
        <v>3086.12</v>
      </c>
      <c r="I891" s="9">
        <v>3824.67</v>
      </c>
      <c r="J891" t="s">
        <v>16</v>
      </c>
      <c r="K891">
        <v>0.27</v>
      </c>
      <c r="L891" s="4" t="s">
        <v>31</v>
      </c>
      <c r="M891" s="4" t="s">
        <v>18</v>
      </c>
      <c r="N891" s="4" t="str">
        <f>IF(ISBLANK(Table14[[#This Row],[Sales_Rep]]),"Unknown",Table14[[#This Row],[Sales_Rep]])</f>
        <v>David</v>
      </c>
      <c r="O891" t="str">
        <f>PROPER(Table14[[#This Row],[Region]])</f>
        <v>North</v>
      </c>
      <c r="P891" s="9">
        <f>IF(ISBLANK(Table14[[#This Row],[Sales_Amount]]),MEDIAN(Table14[Sales_Amount]),Table14[[#This Row],[Sales_Amount]])</f>
        <v>78176.25</v>
      </c>
      <c r="Q891" s="11">
        <f>IF(ISBLANK(Table14[[#This Row],[Quantity_Sold]]),MEDIAN(Table14[Quantity_Sold]),Table14[[#This Row],[Quantity_Sold]])</f>
        <v>28</v>
      </c>
      <c r="R891" s="4" t="str">
        <f>TRIM(Table14[[#This Row],[Product_Category]])</f>
        <v>Electronics</v>
      </c>
      <c r="S891" s="4" t="str">
        <f>PROPER(Table14[[#This Row],[Customer_Type]])</f>
        <v>Returning</v>
      </c>
      <c r="T891" s="13">
        <f>IF(ISBLANK(Table14[[#This Row],[Discount]]),MEDIAN(Table14[Discount]),Table14[[#This Row],[Discount]])</f>
        <v>0.27</v>
      </c>
    </row>
    <row r="892" spans="1:20" x14ac:dyDescent="0.3">
      <c r="A892">
        <v>1343</v>
      </c>
      <c r="B892" s="1">
        <v>45016</v>
      </c>
      <c r="C892" t="s">
        <v>29</v>
      </c>
      <c r="D892" t="s">
        <v>14</v>
      </c>
      <c r="E892">
        <v>32343.56</v>
      </c>
      <c r="F892">
        <v>8</v>
      </c>
      <c r="G892" t="s">
        <v>24</v>
      </c>
      <c r="H892" s="9">
        <v>4348.05</v>
      </c>
      <c r="I892" s="9">
        <v>4930.42</v>
      </c>
      <c r="J892" t="s">
        <v>16</v>
      </c>
      <c r="K892">
        <v>0.18</v>
      </c>
      <c r="L892" s="4" t="s">
        <v>26</v>
      </c>
      <c r="M892" s="4" t="s">
        <v>18</v>
      </c>
      <c r="N892" s="4" t="str">
        <f>IF(ISBLANK(Table14[[#This Row],[Sales_Rep]]),"Unknown",Table14[[#This Row],[Sales_Rep]])</f>
        <v>Bob</v>
      </c>
      <c r="O892" t="str">
        <f>PROPER(Table14[[#This Row],[Region]])</f>
        <v>East</v>
      </c>
      <c r="P892" s="9">
        <f>IF(ISBLANK(Table14[[#This Row],[Sales_Amount]]),MEDIAN(Table14[Sales_Amount]),Table14[[#This Row],[Sales_Amount]])</f>
        <v>32343.56</v>
      </c>
      <c r="Q892" s="11">
        <f>IF(ISBLANK(Table14[[#This Row],[Quantity_Sold]]),MEDIAN(Table14[Quantity_Sold]),Table14[[#This Row],[Quantity_Sold]])</f>
        <v>8</v>
      </c>
      <c r="R892" s="4" t="str">
        <f>TRIM(Table14[[#This Row],[Product_Category]])</f>
        <v>Clothing</v>
      </c>
      <c r="S892" s="4" t="str">
        <f>PROPER(Table14[[#This Row],[Customer_Type]])</f>
        <v>Returning</v>
      </c>
      <c r="T892" s="13">
        <f>IF(ISBLANK(Table14[[#This Row],[Discount]]),MEDIAN(Table14[Discount]),Table14[[#This Row],[Discount]])</f>
        <v>0.18</v>
      </c>
    </row>
    <row r="893" spans="1:20" x14ac:dyDescent="0.3">
      <c r="A893">
        <v>1413</v>
      </c>
      <c r="B893" s="1">
        <v>45646</v>
      </c>
      <c r="C893" t="s">
        <v>19</v>
      </c>
      <c r="D893" t="s">
        <v>14</v>
      </c>
      <c r="E893">
        <v>143444.41</v>
      </c>
      <c r="F893">
        <v>38</v>
      </c>
      <c r="G893" t="s">
        <v>28</v>
      </c>
      <c r="H893" s="9">
        <v>2845.8</v>
      </c>
      <c r="I893" s="9">
        <v>4148.1899999999996</v>
      </c>
      <c r="J893" t="s">
        <v>25</v>
      </c>
      <c r="K893">
        <v>0.09</v>
      </c>
      <c r="L893" s="4" t="s">
        <v>17</v>
      </c>
      <c r="M893" s="4" t="s">
        <v>18</v>
      </c>
      <c r="N893" s="4" t="str">
        <f>IF(ISBLANK(Table14[[#This Row],[Sales_Rep]]),"Unknown",Table14[[#This Row],[Sales_Rep]])</f>
        <v>Eve</v>
      </c>
      <c r="O893" t="str">
        <f>PROPER(Table14[[#This Row],[Region]])</f>
        <v>East</v>
      </c>
      <c r="P893" s="9">
        <f>IF(ISBLANK(Table14[[#This Row],[Sales_Amount]]),MEDIAN(Table14[Sales_Amount]),Table14[[#This Row],[Sales_Amount]])</f>
        <v>143444.41</v>
      </c>
      <c r="Q893" s="11">
        <f>IF(ISBLANK(Table14[[#This Row],[Quantity_Sold]]),MEDIAN(Table14[Quantity_Sold]),Table14[[#This Row],[Quantity_Sold]])</f>
        <v>38</v>
      </c>
      <c r="R893" s="4" t="str">
        <f>TRIM(Table14[[#This Row],[Product_Category]])</f>
        <v>Furniture</v>
      </c>
      <c r="S893" s="4" t="str">
        <f>PROPER(Table14[[#This Row],[Customer_Type]])</f>
        <v>New</v>
      </c>
      <c r="T893" s="13">
        <f>IF(ISBLANK(Table14[[#This Row],[Discount]]),MEDIAN(Table14[Discount]),Table14[[#This Row],[Discount]])</f>
        <v>0.09</v>
      </c>
    </row>
    <row r="894" spans="1:20" x14ac:dyDescent="0.3">
      <c r="A894">
        <v>1304</v>
      </c>
      <c r="B894" s="1">
        <v>45181</v>
      </c>
      <c r="C894" t="s">
        <v>29</v>
      </c>
      <c r="D894" t="s">
        <v>20</v>
      </c>
      <c r="E894">
        <v>18000.14</v>
      </c>
      <c r="F894">
        <v>12</v>
      </c>
      <c r="G894" t="s">
        <v>28</v>
      </c>
      <c r="H894" s="9">
        <v>1416.74</v>
      </c>
      <c r="I894" s="9">
        <v>1578.96</v>
      </c>
      <c r="J894" t="s">
        <v>25</v>
      </c>
      <c r="K894">
        <v>0.05</v>
      </c>
      <c r="L894" s="4" t="s">
        <v>31</v>
      </c>
      <c r="M894" s="4" t="s">
        <v>18</v>
      </c>
      <c r="N894" s="4" t="str">
        <f>IF(ISBLANK(Table14[[#This Row],[Sales_Rep]]),"Unknown",Table14[[#This Row],[Sales_Rep]])</f>
        <v>Bob</v>
      </c>
      <c r="O894" t="str">
        <f>PROPER(Table14[[#This Row],[Region]])</f>
        <v>North</v>
      </c>
      <c r="P894" s="9">
        <f>IF(ISBLANK(Table14[[#This Row],[Sales_Amount]]),MEDIAN(Table14[Sales_Amount]),Table14[[#This Row],[Sales_Amount]])</f>
        <v>18000.14</v>
      </c>
      <c r="Q894" s="11">
        <f>IF(ISBLANK(Table14[[#This Row],[Quantity_Sold]]),MEDIAN(Table14[Quantity_Sold]),Table14[[#This Row],[Quantity_Sold]])</f>
        <v>12</v>
      </c>
      <c r="R894" s="4" t="str">
        <f>TRIM(Table14[[#This Row],[Product_Category]])</f>
        <v>Furniture</v>
      </c>
      <c r="S894" s="4" t="str">
        <f>PROPER(Table14[[#This Row],[Customer_Type]])</f>
        <v>New</v>
      </c>
      <c r="T894" s="13">
        <f>IF(ISBLANK(Table14[[#This Row],[Discount]]),MEDIAN(Table14[Discount]),Table14[[#This Row],[Discount]])</f>
        <v>0.05</v>
      </c>
    </row>
    <row r="895" spans="1:20" x14ac:dyDescent="0.3">
      <c r="A895">
        <v>1307</v>
      </c>
      <c r="B895" s="1">
        <v>45513</v>
      </c>
      <c r="C895" t="s">
        <v>13</v>
      </c>
      <c r="D895" t="s">
        <v>20</v>
      </c>
      <c r="E895">
        <v>158340</v>
      </c>
      <c r="F895">
        <v>40</v>
      </c>
      <c r="G895" t="s">
        <v>21</v>
      </c>
      <c r="H895" s="9">
        <v>3866.82</v>
      </c>
      <c r="I895" s="9">
        <v>5075</v>
      </c>
      <c r="J895" t="s">
        <v>16</v>
      </c>
      <c r="K895">
        <v>0.22</v>
      </c>
      <c r="L895" s="4" t="s">
        <v>26</v>
      </c>
      <c r="M895" s="4" t="s">
        <v>22</v>
      </c>
      <c r="N895" s="4" t="str">
        <f>IF(ISBLANK(Table14[[#This Row],[Sales_Rep]]),"Unknown",Table14[[#This Row],[Sales_Rep]])</f>
        <v>David</v>
      </c>
      <c r="O895" t="str">
        <f>PROPER(Table14[[#This Row],[Region]])</f>
        <v>North</v>
      </c>
      <c r="P895" s="9">
        <f>IF(ISBLANK(Table14[[#This Row],[Sales_Amount]]),MEDIAN(Table14[Sales_Amount]),Table14[[#This Row],[Sales_Amount]])</f>
        <v>158340</v>
      </c>
      <c r="Q895" s="11">
        <f>IF(ISBLANK(Table14[[#This Row],[Quantity_Sold]]),MEDIAN(Table14[Quantity_Sold]),Table14[[#This Row],[Quantity_Sold]])</f>
        <v>40</v>
      </c>
      <c r="R895" s="4" t="str">
        <f>TRIM(Table14[[#This Row],[Product_Category]])</f>
        <v>Electronics</v>
      </c>
      <c r="S895" s="4" t="str">
        <f>PROPER(Table14[[#This Row],[Customer_Type]])</f>
        <v>Returning</v>
      </c>
      <c r="T895" s="13">
        <f>IF(ISBLANK(Table14[[#This Row],[Discount]]),MEDIAN(Table14[Discount]),Table14[[#This Row],[Discount]])</f>
        <v>0.22</v>
      </c>
    </row>
    <row r="896" spans="1:20" x14ac:dyDescent="0.3">
      <c r="A896">
        <v>1046</v>
      </c>
      <c r="B896" s="1">
        <v>45496</v>
      </c>
      <c r="C896" t="s">
        <v>32</v>
      </c>
      <c r="D896" t="s">
        <v>30</v>
      </c>
      <c r="E896">
        <v>137936.95000000001</v>
      </c>
      <c r="F896">
        <v>37</v>
      </c>
      <c r="G896" t="s">
        <v>15</v>
      </c>
      <c r="H896" s="9">
        <v>3788.33</v>
      </c>
      <c r="I896" s="9">
        <v>4779.5200000000004</v>
      </c>
      <c r="J896" t="s">
        <v>16</v>
      </c>
      <c r="K896">
        <v>0.22</v>
      </c>
      <c r="L896" s="4" t="s">
        <v>31</v>
      </c>
      <c r="M896" s="4" t="s">
        <v>18</v>
      </c>
      <c r="N896" s="4" t="str">
        <f>IF(ISBLANK(Table14[[#This Row],[Sales_Rep]]),"Unknown",Table14[[#This Row],[Sales_Rep]])</f>
        <v>Alice</v>
      </c>
      <c r="O896" t="str">
        <f>PROPER(Table14[[#This Row],[Region]])</f>
        <v>South</v>
      </c>
      <c r="P896" s="9">
        <f>IF(ISBLANK(Table14[[#This Row],[Sales_Amount]]),MEDIAN(Table14[Sales_Amount]),Table14[[#This Row],[Sales_Amount]])</f>
        <v>137936.95000000001</v>
      </c>
      <c r="Q896" s="11">
        <f>IF(ISBLANK(Table14[[#This Row],[Quantity_Sold]]),MEDIAN(Table14[Quantity_Sold]),Table14[[#This Row],[Quantity_Sold]])</f>
        <v>37</v>
      </c>
      <c r="R896" s="4" t="str">
        <f>TRIM(Table14[[#This Row],[Product_Category]])</f>
        <v>Food</v>
      </c>
      <c r="S896" s="4" t="str">
        <f>PROPER(Table14[[#This Row],[Customer_Type]])</f>
        <v>Returning</v>
      </c>
      <c r="T896" s="13">
        <f>IF(ISBLANK(Table14[[#This Row],[Discount]]),MEDIAN(Table14[Discount]),Table14[[#This Row],[Discount]])</f>
        <v>0.22</v>
      </c>
    </row>
    <row r="897" spans="1:20" x14ac:dyDescent="0.3">
      <c r="A897">
        <v>1434</v>
      </c>
      <c r="B897" s="1">
        <v>44977</v>
      </c>
      <c r="C897" t="s">
        <v>19</v>
      </c>
      <c r="D897" t="s">
        <v>20</v>
      </c>
      <c r="E897">
        <v>147911.82999999999</v>
      </c>
      <c r="F897">
        <v>43</v>
      </c>
      <c r="G897" t="s">
        <v>15</v>
      </c>
      <c r="H897" s="9">
        <v>2707.72</v>
      </c>
      <c r="I897" s="9">
        <v>3439.81</v>
      </c>
      <c r="J897" t="s">
        <v>16</v>
      </c>
      <c r="K897">
        <v>0</v>
      </c>
      <c r="L897" s="4" t="s">
        <v>26</v>
      </c>
      <c r="M897" s="4" t="s">
        <v>22</v>
      </c>
      <c r="N897" s="4" t="str">
        <f>IF(ISBLANK(Table14[[#This Row],[Sales_Rep]]),"Unknown",Table14[[#This Row],[Sales_Rep]])</f>
        <v>Eve</v>
      </c>
      <c r="O897" t="str">
        <f>PROPER(Table14[[#This Row],[Region]])</f>
        <v>North</v>
      </c>
      <c r="P897" s="9">
        <f>IF(ISBLANK(Table14[[#This Row],[Sales_Amount]]),MEDIAN(Table14[Sales_Amount]),Table14[[#This Row],[Sales_Amount]])</f>
        <v>147911.82999999999</v>
      </c>
      <c r="Q897" s="11">
        <f>IF(ISBLANK(Table14[[#This Row],[Quantity_Sold]]),MEDIAN(Table14[Quantity_Sold]),Table14[[#This Row],[Quantity_Sold]])</f>
        <v>43</v>
      </c>
      <c r="R897" s="4" t="str">
        <f>TRIM(Table14[[#This Row],[Product_Category]])</f>
        <v>Food</v>
      </c>
      <c r="S897" s="4" t="str">
        <f>PROPER(Table14[[#This Row],[Customer_Type]])</f>
        <v>Returning</v>
      </c>
      <c r="T897" s="13">
        <f>IF(ISBLANK(Table14[[#This Row],[Discount]]),MEDIAN(Table14[Discount]),Table14[[#This Row],[Discount]])</f>
        <v>0</v>
      </c>
    </row>
    <row r="898" spans="1:20" x14ac:dyDescent="0.3">
      <c r="A898">
        <v>1097</v>
      </c>
      <c r="B898" s="1">
        <v>45532</v>
      </c>
      <c r="C898" t="s">
        <v>32</v>
      </c>
      <c r="D898" t="s">
        <v>30</v>
      </c>
      <c r="E898">
        <v>137870.39999999999</v>
      </c>
      <c r="F898">
        <v>33</v>
      </c>
      <c r="G898" t="s">
        <v>15</v>
      </c>
      <c r="H898" s="9">
        <v>3914.61</v>
      </c>
      <c r="I898" s="9">
        <v>4397.78</v>
      </c>
      <c r="J898" t="s">
        <v>16</v>
      </c>
      <c r="K898">
        <v>0.05</v>
      </c>
      <c r="L898" s="4" t="s">
        <v>17</v>
      </c>
      <c r="M898" s="4" t="s">
        <v>22</v>
      </c>
      <c r="N898" s="4" t="str">
        <f>IF(ISBLANK(Table14[[#This Row],[Sales_Rep]]),"Unknown",Table14[[#This Row],[Sales_Rep]])</f>
        <v>Alice</v>
      </c>
      <c r="O898" t="str">
        <f>PROPER(Table14[[#This Row],[Region]])</f>
        <v>South</v>
      </c>
      <c r="P898" s="9">
        <f>IF(ISBLANK(Table14[[#This Row],[Sales_Amount]]),MEDIAN(Table14[Sales_Amount]),Table14[[#This Row],[Sales_Amount]])</f>
        <v>137870.39999999999</v>
      </c>
      <c r="Q898" s="11">
        <f>IF(ISBLANK(Table14[[#This Row],[Quantity_Sold]]),MEDIAN(Table14[Quantity_Sold]),Table14[[#This Row],[Quantity_Sold]])</f>
        <v>33</v>
      </c>
      <c r="R898" s="4" t="str">
        <f>TRIM(Table14[[#This Row],[Product_Category]])</f>
        <v>Food</v>
      </c>
      <c r="S898" s="4" t="str">
        <f>PROPER(Table14[[#This Row],[Customer_Type]])</f>
        <v>Returning</v>
      </c>
      <c r="T898" s="13">
        <f>IF(ISBLANK(Table14[[#This Row],[Discount]]),MEDIAN(Table14[Discount]),Table14[[#This Row],[Discount]])</f>
        <v>0.05</v>
      </c>
    </row>
    <row r="899" spans="1:20" x14ac:dyDescent="0.3">
      <c r="A899">
        <v>1168</v>
      </c>
      <c r="B899" s="1">
        <v>45520</v>
      </c>
      <c r="C899" t="s">
        <v>32</v>
      </c>
      <c r="D899" t="s">
        <v>30</v>
      </c>
      <c r="E899">
        <v>119149.33</v>
      </c>
      <c r="F899">
        <v>35</v>
      </c>
      <c r="G899" t="s">
        <v>15</v>
      </c>
      <c r="H899" s="9">
        <v>3138.21</v>
      </c>
      <c r="I899" s="9">
        <v>3912.95</v>
      </c>
      <c r="J899" t="s">
        <v>16</v>
      </c>
      <c r="K899">
        <v>0.13</v>
      </c>
      <c r="L899" s="4" t="s">
        <v>26</v>
      </c>
      <c r="M899" s="4" t="s">
        <v>18</v>
      </c>
      <c r="N899" s="4" t="str">
        <f>IF(ISBLANK(Table14[[#This Row],[Sales_Rep]]),"Unknown",Table14[[#This Row],[Sales_Rep]])</f>
        <v>Alice</v>
      </c>
      <c r="O899" t="str">
        <f>PROPER(Table14[[#This Row],[Region]])</f>
        <v>South</v>
      </c>
      <c r="P899" s="9">
        <f>IF(ISBLANK(Table14[[#This Row],[Sales_Amount]]),MEDIAN(Table14[Sales_Amount]),Table14[[#This Row],[Sales_Amount]])</f>
        <v>119149.33</v>
      </c>
      <c r="Q899" s="11">
        <f>IF(ISBLANK(Table14[[#This Row],[Quantity_Sold]]),MEDIAN(Table14[Quantity_Sold]),Table14[[#This Row],[Quantity_Sold]])</f>
        <v>35</v>
      </c>
      <c r="R899" s="4" t="str">
        <f>TRIM(Table14[[#This Row],[Product_Category]])</f>
        <v>Food</v>
      </c>
      <c r="S899" s="4" t="str">
        <f>PROPER(Table14[[#This Row],[Customer_Type]])</f>
        <v>Returning</v>
      </c>
      <c r="T899" s="13">
        <f>IF(ISBLANK(Table14[[#This Row],[Discount]]),MEDIAN(Table14[Discount]),Table14[[#This Row],[Discount]])</f>
        <v>0.13</v>
      </c>
    </row>
    <row r="900" spans="1:20" x14ac:dyDescent="0.3">
      <c r="A900">
        <v>1380</v>
      </c>
      <c r="B900" s="1">
        <v>44964</v>
      </c>
      <c r="C900" t="s">
        <v>32</v>
      </c>
      <c r="D900" t="s">
        <v>30</v>
      </c>
      <c r="E900">
        <v>26383.42</v>
      </c>
      <c r="F900">
        <v>5</v>
      </c>
      <c r="G900" t="s">
        <v>21</v>
      </c>
      <c r="H900" s="9">
        <v>4453.37</v>
      </c>
      <c r="I900" s="9">
        <v>5439.88</v>
      </c>
      <c r="J900" t="s">
        <v>25</v>
      </c>
      <c r="K900">
        <v>0.03</v>
      </c>
      <c r="L900" s="4" t="s">
        <v>17</v>
      </c>
      <c r="M900" s="4" t="s">
        <v>18</v>
      </c>
      <c r="N900" s="4" t="str">
        <f>IF(ISBLANK(Table14[[#This Row],[Sales_Rep]]),"Unknown",Table14[[#This Row],[Sales_Rep]])</f>
        <v>Alice</v>
      </c>
      <c r="O900" t="str">
        <f>PROPER(Table14[[#This Row],[Region]])</f>
        <v>South</v>
      </c>
      <c r="P900" s="9">
        <f>IF(ISBLANK(Table14[[#This Row],[Sales_Amount]]),MEDIAN(Table14[Sales_Amount]),Table14[[#This Row],[Sales_Amount]])</f>
        <v>26383.42</v>
      </c>
      <c r="Q900" s="11">
        <f>IF(ISBLANK(Table14[[#This Row],[Quantity_Sold]]),MEDIAN(Table14[Quantity_Sold]),Table14[[#This Row],[Quantity_Sold]])</f>
        <v>5</v>
      </c>
      <c r="R900" s="4" t="str">
        <f>TRIM(Table14[[#This Row],[Product_Category]])</f>
        <v>Electronics</v>
      </c>
      <c r="S900" s="4" t="str">
        <f>PROPER(Table14[[#This Row],[Customer_Type]])</f>
        <v>New</v>
      </c>
      <c r="T900" s="13">
        <f>IF(ISBLANK(Table14[[#This Row],[Discount]]),MEDIAN(Table14[Discount]),Table14[[#This Row],[Discount]])</f>
        <v>0.03</v>
      </c>
    </row>
    <row r="901" spans="1:20" x14ac:dyDescent="0.3">
      <c r="A901">
        <v>1037</v>
      </c>
      <c r="B901" s="1">
        <v>45449</v>
      </c>
      <c r="C901" t="s">
        <v>23</v>
      </c>
      <c r="D901" t="s">
        <v>27</v>
      </c>
      <c r="E901">
        <v>5640.57</v>
      </c>
      <c r="F901">
        <v>12</v>
      </c>
      <c r="G901" t="s">
        <v>28</v>
      </c>
      <c r="H901" s="9">
        <v>381.52</v>
      </c>
      <c r="I901" s="9">
        <v>559.58000000000004</v>
      </c>
      <c r="J901" t="s">
        <v>25</v>
      </c>
      <c r="K901">
        <v>0.16</v>
      </c>
      <c r="L901" s="4" t="s">
        <v>26</v>
      </c>
      <c r="M901" s="4" t="s">
        <v>22</v>
      </c>
      <c r="N901" s="4" t="str">
        <f>IF(ISBLANK(Table14[[#This Row],[Sales_Rep]]),"Unknown",Table14[[#This Row],[Sales_Rep]])</f>
        <v>Charlie</v>
      </c>
      <c r="O901" t="str">
        <f>PROPER(Table14[[#This Row],[Region]])</f>
        <v>West</v>
      </c>
      <c r="P901" s="9">
        <f>IF(ISBLANK(Table14[[#This Row],[Sales_Amount]]),MEDIAN(Table14[Sales_Amount]),Table14[[#This Row],[Sales_Amount]])</f>
        <v>5640.57</v>
      </c>
      <c r="Q901" s="11">
        <f>IF(ISBLANK(Table14[[#This Row],[Quantity_Sold]]),MEDIAN(Table14[Quantity_Sold]),Table14[[#This Row],[Quantity_Sold]])</f>
        <v>12</v>
      </c>
      <c r="R901" s="4" t="str">
        <f>TRIM(Table14[[#This Row],[Product_Category]])</f>
        <v>Furniture</v>
      </c>
      <c r="S901" s="4" t="str">
        <f>PROPER(Table14[[#This Row],[Customer_Type]])</f>
        <v>New</v>
      </c>
      <c r="T901" s="13">
        <f>IF(ISBLANK(Table14[[#This Row],[Discount]]),MEDIAN(Table14[Discount]),Table14[[#This Row],[Discount]])</f>
        <v>0.16</v>
      </c>
    </row>
    <row r="902" spans="1:20" x14ac:dyDescent="0.3">
      <c r="A902">
        <v>1376</v>
      </c>
      <c r="B902" s="1">
        <v>45380</v>
      </c>
      <c r="C902" t="s">
        <v>23</v>
      </c>
      <c r="D902" t="s">
        <v>27</v>
      </c>
      <c r="E902">
        <v>49311</v>
      </c>
      <c r="F902">
        <v>24</v>
      </c>
      <c r="G902" t="s">
        <v>21</v>
      </c>
      <c r="H902" s="9">
        <v>1515.18</v>
      </c>
      <c r="I902" s="9">
        <v>2118.17</v>
      </c>
      <c r="J902" t="s">
        <v>25</v>
      </c>
      <c r="K902">
        <v>0.03</v>
      </c>
      <c r="L902" s="4" t="s">
        <v>17</v>
      </c>
      <c r="M902" s="4" t="s">
        <v>22</v>
      </c>
      <c r="N902" s="4" t="str">
        <f>IF(ISBLANK(Table14[[#This Row],[Sales_Rep]]),"Unknown",Table14[[#This Row],[Sales_Rep]])</f>
        <v>Charlie</v>
      </c>
      <c r="O902" t="str">
        <f>PROPER(Table14[[#This Row],[Region]])</f>
        <v>West</v>
      </c>
      <c r="P902" s="9">
        <f>IF(ISBLANK(Table14[[#This Row],[Sales_Amount]]),MEDIAN(Table14[Sales_Amount]),Table14[[#This Row],[Sales_Amount]])</f>
        <v>49311</v>
      </c>
      <c r="Q902" s="11">
        <f>IF(ISBLANK(Table14[[#This Row],[Quantity_Sold]]),MEDIAN(Table14[Quantity_Sold]),Table14[[#This Row],[Quantity_Sold]])</f>
        <v>24</v>
      </c>
      <c r="R902" s="4" t="str">
        <f>TRIM(Table14[[#This Row],[Product_Category]])</f>
        <v>Electronics</v>
      </c>
      <c r="S902" s="4" t="str">
        <f>PROPER(Table14[[#This Row],[Customer_Type]])</f>
        <v>New</v>
      </c>
      <c r="T902" s="13">
        <f>IF(ISBLANK(Table14[[#This Row],[Discount]]),MEDIAN(Table14[Discount]),Table14[[#This Row],[Discount]])</f>
        <v>0.03</v>
      </c>
    </row>
    <row r="903" spans="1:20" x14ac:dyDescent="0.3">
      <c r="A903">
        <v>1334</v>
      </c>
      <c r="B903" s="1">
        <v>45466</v>
      </c>
      <c r="C903" t="s">
        <v>32</v>
      </c>
      <c r="D903" t="s">
        <v>27</v>
      </c>
      <c r="E903">
        <v>26571.23</v>
      </c>
      <c r="F903">
        <v>6</v>
      </c>
      <c r="G903" t="s">
        <v>15</v>
      </c>
      <c r="H903" s="9">
        <v>4204.7299999999996</v>
      </c>
      <c r="I903" s="9">
        <v>5032.43</v>
      </c>
      <c r="J903" t="s">
        <v>16</v>
      </c>
      <c r="K903">
        <v>0.12</v>
      </c>
      <c r="L903" s="4" t="s">
        <v>17</v>
      </c>
      <c r="M903" s="4" t="s">
        <v>22</v>
      </c>
      <c r="N903" s="4" t="str">
        <f>IF(ISBLANK(Table14[[#This Row],[Sales_Rep]]),"Unknown",Table14[[#This Row],[Sales_Rep]])</f>
        <v>Alice</v>
      </c>
      <c r="O903" t="str">
        <f>PROPER(Table14[[#This Row],[Region]])</f>
        <v>West</v>
      </c>
      <c r="P903" s="9">
        <f>IF(ISBLANK(Table14[[#This Row],[Sales_Amount]]),MEDIAN(Table14[Sales_Amount]),Table14[[#This Row],[Sales_Amount]])</f>
        <v>26571.23</v>
      </c>
      <c r="Q903" s="11">
        <f>IF(ISBLANK(Table14[[#This Row],[Quantity_Sold]]),MEDIAN(Table14[Quantity_Sold]),Table14[[#This Row],[Quantity_Sold]])</f>
        <v>6</v>
      </c>
      <c r="R903" s="4" t="str">
        <f>TRIM(Table14[[#This Row],[Product_Category]])</f>
        <v>Food</v>
      </c>
      <c r="S903" s="4" t="str">
        <f>PROPER(Table14[[#This Row],[Customer_Type]])</f>
        <v>Returning</v>
      </c>
      <c r="T903" s="13">
        <f>IF(ISBLANK(Table14[[#This Row],[Discount]]),MEDIAN(Table14[Discount]),Table14[[#This Row],[Discount]])</f>
        <v>0.12</v>
      </c>
    </row>
    <row r="904" spans="1:20" x14ac:dyDescent="0.3">
      <c r="A904">
        <v>1161</v>
      </c>
      <c r="B904" s="1">
        <v>45358</v>
      </c>
      <c r="C904" t="s">
        <v>19</v>
      </c>
      <c r="D904" t="s">
        <v>14</v>
      </c>
      <c r="E904">
        <v>67910.13</v>
      </c>
      <c r="F904">
        <v>13</v>
      </c>
      <c r="G904" t="s">
        <v>24</v>
      </c>
      <c r="H904" s="9">
        <v>4816.08</v>
      </c>
      <c r="I904" s="9">
        <v>5936.2</v>
      </c>
      <c r="J904" t="s">
        <v>25</v>
      </c>
      <c r="K904">
        <v>0.12</v>
      </c>
      <c r="L904" s="4" t="s">
        <v>31</v>
      </c>
      <c r="M904" s="4" t="s">
        <v>18</v>
      </c>
      <c r="N904" s="4" t="str">
        <f>IF(ISBLANK(Table14[[#This Row],[Sales_Rep]]),"Unknown",Table14[[#This Row],[Sales_Rep]])</f>
        <v>Eve</v>
      </c>
      <c r="O904" t="str">
        <f>PROPER(Table14[[#This Row],[Region]])</f>
        <v>East</v>
      </c>
      <c r="P904" s="9">
        <f>IF(ISBLANK(Table14[[#This Row],[Sales_Amount]]),MEDIAN(Table14[Sales_Amount]),Table14[[#This Row],[Sales_Amount]])</f>
        <v>67910.13</v>
      </c>
      <c r="Q904" s="11">
        <f>IF(ISBLANK(Table14[[#This Row],[Quantity_Sold]]),MEDIAN(Table14[Quantity_Sold]),Table14[[#This Row],[Quantity_Sold]])</f>
        <v>13</v>
      </c>
      <c r="R904" s="4" t="str">
        <f>TRIM(Table14[[#This Row],[Product_Category]])</f>
        <v>Clothing</v>
      </c>
      <c r="S904" s="4" t="str">
        <f>PROPER(Table14[[#This Row],[Customer_Type]])</f>
        <v>New</v>
      </c>
      <c r="T904" s="13">
        <f>IF(ISBLANK(Table14[[#This Row],[Discount]]),MEDIAN(Table14[Discount]),Table14[[#This Row],[Discount]])</f>
        <v>0.12</v>
      </c>
    </row>
    <row r="905" spans="1:20" x14ac:dyDescent="0.3">
      <c r="A905">
        <v>1319</v>
      </c>
      <c r="B905" s="1">
        <v>45600</v>
      </c>
      <c r="C905" t="s">
        <v>13</v>
      </c>
      <c r="D905" t="s">
        <v>14</v>
      </c>
      <c r="E905">
        <v>3368.32</v>
      </c>
      <c r="F905">
        <v>1</v>
      </c>
      <c r="G905" t="s">
        <v>24</v>
      </c>
      <c r="H905" s="9">
        <v>2796.29</v>
      </c>
      <c r="I905" s="9">
        <v>3472.5</v>
      </c>
      <c r="J905" t="s">
        <v>25</v>
      </c>
      <c r="K905">
        <v>0.03</v>
      </c>
      <c r="L905" s="4" t="s">
        <v>26</v>
      </c>
      <c r="M905" s="4" t="s">
        <v>22</v>
      </c>
      <c r="N905" s="4" t="str">
        <f>IF(ISBLANK(Table14[[#This Row],[Sales_Rep]]),"Unknown",Table14[[#This Row],[Sales_Rep]])</f>
        <v>David</v>
      </c>
      <c r="O905" t="str">
        <f>PROPER(Table14[[#This Row],[Region]])</f>
        <v>East</v>
      </c>
      <c r="P905" s="9">
        <f>IF(ISBLANK(Table14[[#This Row],[Sales_Amount]]),MEDIAN(Table14[Sales_Amount]),Table14[[#This Row],[Sales_Amount]])</f>
        <v>3368.32</v>
      </c>
      <c r="Q905" s="11">
        <f>IF(ISBLANK(Table14[[#This Row],[Quantity_Sold]]),MEDIAN(Table14[Quantity_Sold]),Table14[[#This Row],[Quantity_Sold]])</f>
        <v>1</v>
      </c>
      <c r="R905" s="4" t="str">
        <f>TRIM(Table14[[#This Row],[Product_Category]])</f>
        <v>Clothing</v>
      </c>
      <c r="S905" s="4" t="str">
        <f>PROPER(Table14[[#This Row],[Customer_Type]])</f>
        <v>New</v>
      </c>
      <c r="T905" s="13">
        <f>IF(ISBLANK(Table14[[#This Row],[Discount]]),MEDIAN(Table14[Discount]),Table14[[#This Row],[Discount]])</f>
        <v>0.03</v>
      </c>
    </row>
    <row r="906" spans="1:20" x14ac:dyDescent="0.3">
      <c r="A906">
        <v>1336</v>
      </c>
      <c r="B906" s="1">
        <v>45104</v>
      </c>
      <c r="C906" t="s">
        <v>13</v>
      </c>
      <c r="D906" t="s">
        <v>27</v>
      </c>
      <c r="E906">
        <v>200388.1</v>
      </c>
      <c r="F906">
        <v>37</v>
      </c>
      <c r="G906" t="s">
        <v>15</v>
      </c>
      <c r="H906" s="9">
        <v>4490.74</v>
      </c>
      <c r="I906" s="9">
        <v>5761.59</v>
      </c>
      <c r="J906" t="s">
        <v>16</v>
      </c>
      <c r="K906">
        <v>0.06</v>
      </c>
      <c r="L906" s="4" t="s">
        <v>26</v>
      </c>
      <c r="M906" s="4" t="s">
        <v>22</v>
      </c>
      <c r="N906" s="4" t="str">
        <f>IF(ISBLANK(Table14[[#This Row],[Sales_Rep]]),"Unknown",Table14[[#This Row],[Sales_Rep]])</f>
        <v>David</v>
      </c>
      <c r="O906" t="str">
        <f>PROPER(Table14[[#This Row],[Region]])</f>
        <v>West</v>
      </c>
      <c r="P906" s="9">
        <f>IF(ISBLANK(Table14[[#This Row],[Sales_Amount]]),MEDIAN(Table14[Sales_Amount]),Table14[[#This Row],[Sales_Amount]])</f>
        <v>200388.1</v>
      </c>
      <c r="Q906" s="11">
        <f>IF(ISBLANK(Table14[[#This Row],[Quantity_Sold]]),MEDIAN(Table14[Quantity_Sold]),Table14[[#This Row],[Quantity_Sold]])</f>
        <v>37</v>
      </c>
      <c r="R906" s="4" t="str">
        <f>TRIM(Table14[[#This Row],[Product_Category]])</f>
        <v>Food</v>
      </c>
      <c r="S906" s="4" t="str">
        <f>PROPER(Table14[[#This Row],[Customer_Type]])</f>
        <v>Returning</v>
      </c>
      <c r="T906" s="13">
        <f>IF(ISBLANK(Table14[[#This Row],[Discount]]),MEDIAN(Table14[Discount]),Table14[[#This Row],[Discount]])</f>
        <v>0.06</v>
      </c>
    </row>
    <row r="907" spans="1:20" x14ac:dyDescent="0.3">
      <c r="A907">
        <v>1068</v>
      </c>
      <c r="B907" s="1">
        <v>44936</v>
      </c>
      <c r="C907" t="s">
        <v>29</v>
      </c>
      <c r="D907" t="s">
        <v>14</v>
      </c>
      <c r="E907">
        <v>169597.21</v>
      </c>
      <c r="F907">
        <v>39</v>
      </c>
      <c r="G907" t="s">
        <v>15</v>
      </c>
      <c r="H907" s="9">
        <v>3173.01</v>
      </c>
      <c r="I907" s="9">
        <v>4529.84</v>
      </c>
      <c r="J907" t="s">
        <v>25</v>
      </c>
      <c r="K907">
        <v>0.04</v>
      </c>
      <c r="L907" s="4" t="s">
        <v>31</v>
      </c>
      <c r="M907" s="4" t="s">
        <v>18</v>
      </c>
      <c r="N907" s="4" t="str">
        <f>IF(ISBLANK(Table14[[#This Row],[Sales_Rep]]),"Unknown",Table14[[#This Row],[Sales_Rep]])</f>
        <v>Bob</v>
      </c>
      <c r="O907" t="str">
        <f>PROPER(Table14[[#This Row],[Region]])</f>
        <v>East</v>
      </c>
      <c r="P907" s="9">
        <f>IF(ISBLANK(Table14[[#This Row],[Sales_Amount]]),MEDIAN(Table14[Sales_Amount]),Table14[[#This Row],[Sales_Amount]])</f>
        <v>169597.21</v>
      </c>
      <c r="Q907" s="11">
        <f>IF(ISBLANK(Table14[[#This Row],[Quantity_Sold]]),MEDIAN(Table14[Quantity_Sold]),Table14[[#This Row],[Quantity_Sold]])</f>
        <v>39</v>
      </c>
      <c r="R907" s="4" t="str">
        <f>TRIM(Table14[[#This Row],[Product_Category]])</f>
        <v>Food</v>
      </c>
      <c r="S907" s="4" t="str">
        <f>PROPER(Table14[[#This Row],[Customer_Type]])</f>
        <v>New</v>
      </c>
      <c r="T907" s="13">
        <f>IF(ISBLANK(Table14[[#This Row],[Discount]]),MEDIAN(Table14[Discount]),Table14[[#This Row],[Discount]])</f>
        <v>0.04</v>
      </c>
    </row>
    <row r="908" spans="1:20" x14ac:dyDescent="0.3">
      <c r="A908">
        <v>1014</v>
      </c>
      <c r="B908" s="1">
        <v>45628</v>
      </c>
      <c r="C908" t="s">
        <v>19</v>
      </c>
      <c r="D908" t="s">
        <v>30</v>
      </c>
      <c r="E908">
        <v>46222.14</v>
      </c>
      <c r="F908">
        <v>12</v>
      </c>
      <c r="G908" t="s">
        <v>21</v>
      </c>
      <c r="H908" s="9">
        <v>4338.76</v>
      </c>
      <c r="I908" s="9">
        <v>5276.5</v>
      </c>
      <c r="J908" t="s">
        <v>25</v>
      </c>
      <c r="K908">
        <v>0.27</v>
      </c>
      <c r="L908" s="4" t="s">
        <v>26</v>
      </c>
      <c r="M908" s="4" t="s">
        <v>18</v>
      </c>
      <c r="N908" s="4" t="str">
        <f>IF(ISBLANK(Table14[[#This Row],[Sales_Rep]]),"Unknown",Table14[[#This Row],[Sales_Rep]])</f>
        <v>Eve</v>
      </c>
      <c r="O908" t="str">
        <f>PROPER(Table14[[#This Row],[Region]])</f>
        <v>South</v>
      </c>
      <c r="P908" s="9">
        <f>IF(ISBLANK(Table14[[#This Row],[Sales_Amount]]),MEDIAN(Table14[Sales_Amount]),Table14[[#This Row],[Sales_Amount]])</f>
        <v>46222.14</v>
      </c>
      <c r="Q908" s="11">
        <f>IF(ISBLANK(Table14[[#This Row],[Quantity_Sold]]),MEDIAN(Table14[Quantity_Sold]),Table14[[#This Row],[Quantity_Sold]])</f>
        <v>12</v>
      </c>
      <c r="R908" s="4" t="str">
        <f>TRIM(Table14[[#This Row],[Product_Category]])</f>
        <v>Electronics</v>
      </c>
      <c r="S908" s="4" t="str">
        <f>PROPER(Table14[[#This Row],[Customer_Type]])</f>
        <v>New</v>
      </c>
      <c r="T908" s="13">
        <f>IF(ISBLANK(Table14[[#This Row],[Discount]]),MEDIAN(Table14[Discount]),Table14[[#This Row],[Discount]])</f>
        <v>0.27</v>
      </c>
    </row>
    <row r="909" spans="1:20" x14ac:dyDescent="0.3">
      <c r="A909">
        <v>1331</v>
      </c>
      <c r="B909" s="1">
        <v>45638</v>
      </c>
      <c r="C909" t="s">
        <v>23</v>
      </c>
      <c r="D909" t="s">
        <v>14</v>
      </c>
      <c r="E909">
        <v>24787.33</v>
      </c>
      <c r="F909">
        <v>47</v>
      </c>
      <c r="G909" t="s">
        <v>15</v>
      </c>
      <c r="H909" s="9">
        <v>454.33</v>
      </c>
      <c r="I909" s="9">
        <v>527.39</v>
      </c>
      <c r="J909" t="s">
        <v>25</v>
      </c>
      <c r="K909">
        <v>0</v>
      </c>
      <c r="L909" s="4" t="s">
        <v>26</v>
      </c>
      <c r="M909" s="4" t="s">
        <v>18</v>
      </c>
      <c r="N909" s="4" t="str">
        <f>IF(ISBLANK(Table14[[#This Row],[Sales_Rep]]),"Unknown",Table14[[#This Row],[Sales_Rep]])</f>
        <v>Charlie</v>
      </c>
      <c r="O909" t="str">
        <f>PROPER(Table14[[#This Row],[Region]])</f>
        <v>East</v>
      </c>
      <c r="P909" s="9">
        <f>IF(ISBLANK(Table14[[#This Row],[Sales_Amount]]),MEDIAN(Table14[Sales_Amount]),Table14[[#This Row],[Sales_Amount]])</f>
        <v>24787.33</v>
      </c>
      <c r="Q909" s="11">
        <f>IF(ISBLANK(Table14[[#This Row],[Quantity_Sold]]),MEDIAN(Table14[Quantity_Sold]),Table14[[#This Row],[Quantity_Sold]])</f>
        <v>47</v>
      </c>
      <c r="R909" s="4" t="str">
        <f>TRIM(Table14[[#This Row],[Product_Category]])</f>
        <v>Food</v>
      </c>
      <c r="S909" s="4" t="str">
        <f>PROPER(Table14[[#This Row],[Customer_Type]])</f>
        <v>New</v>
      </c>
      <c r="T909" s="13">
        <f>IF(ISBLANK(Table14[[#This Row],[Discount]]),MEDIAN(Table14[Discount]),Table14[[#This Row],[Discount]])</f>
        <v>0</v>
      </c>
    </row>
    <row r="910" spans="1:20" x14ac:dyDescent="0.3">
      <c r="A910">
        <v>1367</v>
      </c>
      <c r="B910" s="1">
        <v>45338</v>
      </c>
      <c r="C910" t="s">
        <v>32</v>
      </c>
      <c r="D910" t="s">
        <v>20</v>
      </c>
      <c r="E910">
        <v>35135.69</v>
      </c>
      <c r="F910">
        <v>16</v>
      </c>
      <c r="G910" t="s">
        <v>24</v>
      </c>
      <c r="H910" s="9">
        <v>2384.46</v>
      </c>
      <c r="I910" s="9">
        <v>2645.76</v>
      </c>
      <c r="J910" t="s">
        <v>16</v>
      </c>
      <c r="K910">
        <v>0.17</v>
      </c>
      <c r="L910" s="4" t="s">
        <v>31</v>
      </c>
      <c r="M910" s="4" t="s">
        <v>22</v>
      </c>
      <c r="N910" s="4" t="str">
        <f>IF(ISBLANK(Table14[[#This Row],[Sales_Rep]]),"Unknown",Table14[[#This Row],[Sales_Rep]])</f>
        <v>Alice</v>
      </c>
      <c r="O910" t="str">
        <f>PROPER(Table14[[#This Row],[Region]])</f>
        <v>North</v>
      </c>
      <c r="P910" s="9">
        <f>IF(ISBLANK(Table14[[#This Row],[Sales_Amount]]),MEDIAN(Table14[Sales_Amount]),Table14[[#This Row],[Sales_Amount]])</f>
        <v>35135.69</v>
      </c>
      <c r="Q910" s="11">
        <f>IF(ISBLANK(Table14[[#This Row],[Quantity_Sold]]),MEDIAN(Table14[Quantity_Sold]),Table14[[#This Row],[Quantity_Sold]])</f>
        <v>16</v>
      </c>
      <c r="R910" s="4" t="str">
        <f>TRIM(Table14[[#This Row],[Product_Category]])</f>
        <v>Clothing</v>
      </c>
      <c r="S910" s="4" t="str">
        <f>PROPER(Table14[[#This Row],[Customer_Type]])</f>
        <v>Returning</v>
      </c>
      <c r="T910" s="13">
        <f>IF(ISBLANK(Table14[[#This Row],[Discount]]),MEDIAN(Table14[Discount]),Table14[[#This Row],[Discount]])</f>
        <v>0.17</v>
      </c>
    </row>
    <row r="911" spans="1:20" x14ac:dyDescent="0.3">
      <c r="A911">
        <v>1234</v>
      </c>
      <c r="B911" s="1">
        <v>45434</v>
      </c>
      <c r="C911" t="s">
        <v>29</v>
      </c>
      <c r="D911" t="s">
        <v>27</v>
      </c>
      <c r="E911">
        <v>173556.85</v>
      </c>
      <c r="F911">
        <v>39</v>
      </c>
      <c r="G911" t="s">
        <v>21</v>
      </c>
      <c r="H911" s="9">
        <v>3111.89</v>
      </c>
      <c r="I911" s="9">
        <v>4587.8100000000004</v>
      </c>
      <c r="J911" t="s">
        <v>16</v>
      </c>
      <c r="K911">
        <v>0.03</v>
      </c>
      <c r="L911" s="4" t="s">
        <v>26</v>
      </c>
      <c r="M911" s="4" t="s">
        <v>18</v>
      </c>
      <c r="N911" s="4" t="str">
        <f>IF(ISBLANK(Table14[[#This Row],[Sales_Rep]]),"Unknown",Table14[[#This Row],[Sales_Rep]])</f>
        <v>Bob</v>
      </c>
      <c r="O911" t="str">
        <f>PROPER(Table14[[#This Row],[Region]])</f>
        <v>West</v>
      </c>
      <c r="P911" s="9">
        <f>IF(ISBLANK(Table14[[#This Row],[Sales_Amount]]),MEDIAN(Table14[Sales_Amount]),Table14[[#This Row],[Sales_Amount]])</f>
        <v>173556.85</v>
      </c>
      <c r="Q911" s="11">
        <f>IF(ISBLANK(Table14[[#This Row],[Quantity_Sold]]),MEDIAN(Table14[Quantity_Sold]),Table14[[#This Row],[Quantity_Sold]])</f>
        <v>39</v>
      </c>
      <c r="R911" s="4" t="str">
        <f>TRIM(Table14[[#This Row],[Product_Category]])</f>
        <v>Electronics</v>
      </c>
      <c r="S911" s="4" t="str">
        <f>PROPER(Table14[[#This Row],[Customer_Type]])</f>
        <v>Returning</v>
      </c>
      <c r="T911" s="13">
        <f>IF(ISBLANK(Table14[[#This Row],[Discount]]),MEDIAN(Table14[Discount]),Table14[[#This Row],[Discount]])</f>
        <v>0.03</v>
      </c>
    </row>
    <row r="912" spans="1:20" x14ac:dyDescent="0.3">
      <c r="A912">
        <v>1425</v>
      </c>
      <c r="B912" s="1">
        <v>45251</v>
      </c>
      <c r="C912" t="s">
        <v>13</v>
      </c>
      <c r="D912" t="s">
        <v>30</v>
      </c>
      <c r="E912">
        <v>6129.13</v>
      </c>
      <c r="F912">
        <v>22</v>
      </c>
      <c r="G912" t="s">
        <v>28</v>
      </c>
      <c r="H912" s="9">
        <v>200.89</v>
      </c>
      <c r="I912" s="9">
        <v>293.26</v>
      </c>
      <c r="J912" t="s">
        <v>25</v>
      </c>
      <c r="K912">
        <v>0.05</v>
      </c>
      <c r="L912" s="4" t="s">
        <v>17</v>
      </c>
      <c r="M912" s="4" t="s">
        <v>18</v>
      </c>
      <c r="N912" s="4" t="str">
        <f>IF(ISBLANK(Table14[[#This Row],[Sales_Rep]]),"Unknown",Table14[[#This Row],[Sales_Rep]])</f>
        <v>David</v>
      </c>
      <c r="O912" t="str">
        <f>PROPER(Table14[[#This Row],[Region]])</f>
        <v>South</v>
      </c>
      <c r="P912" s="9">
        <f>IF(ISBLANK(Table14[[#This Row],[Sales_Amount]]),MEDIAN(Table14[Sales_Amount]),Table14[[#This Row],[Sales_Amount]])</f>
        <v>6129.13</v>
      </c>
      <c r="Q912" s="11">
        <f>IF(ISBLANK(Table14[[#This Row],[Quantity_Sold]]),MEDIAN(Table14[Quantity_Sold]),Table14[[#This Row],[Quantity_Sold]])</f>
        <v>22</v>
      </c>
      <c r="R912" s="4" t="str">
        <f>TRIM(Table14[[#This Row],[Product_Category]])</f>
        <v>Furniture</v>
      </c>
      <c r="S912" s="4" t="str">
        <f>PROPER(Table14[[#This Row],[Customer_Type]])</f>
        <v>New</v>
      </c>
      <c r="T912" s="13">
        <f>IF(ISBLANK(Table14[[#This Row],[Discount]]),MEDIAN(Table14[Discount]),Table14[[#This Row],[Discount]])</f>
        <v>0.05</v>
      </c>
    </row>
    <row r="913" spans="1:20" x14ac:dyDescent="0.3">
      <c r="A913">
        <v>1041</v>
      </c>
      <c r="B913" s="1">
        <v>45238</v>
      </c>
      <c r="C913" t="s">
        <v>23</v>
      </c>
      <c r="D913" t="s">
        <v>27</v>
      </c>
      <c r="E913">
        <v>3722.8</v>
      </c>
      <c r="F913">
        <v>7</v>
      </c>
      <c r="G913" t="s">
        <v>28</v>
      </c>
      <c r="H913" s="9">
        <v>513.12</v>
      </c>
      <c r="I913" s="9">
        <v>738.65</v>
      </c>
      <c r="J913" t="s">
        <v>25</v>
      </c>
      <c r="K913">
        <v>0.28000000000000003</v>
      </c>
      <c r="L913" s="4" t="s">
        <v>31</v>
      </c>
      <c r="M913" s="4" t="s">
        <v>18</v>
      </c>
      <c r="N913" s="4" t="str">
        <f>IF(ISBLANK(Table14[[#This Row],[Sales_Rep]]),"Unknown",Table14[[#This Row],[Sales_Rep]])</f>
        <v>Charlie</v>
      </c>
      <c r="O913" t="str">
        <f>PROPER(Table14[[#This Row],[Region]])</f>
        <v>West</v>
      </c>
      <c r="P913" s="9">
        <f>IF(ISBLANK(Table14[[#This Row],[Sales_Amount]]),MEDIAN(Table14[Sales_Amount]),Table14[[#This Row],[Sales_Amount]])</f>
        <v>3722.8</v>
      </c>
      <c r="Q913" s="11">
        <f>IF(ISBLANK(Table14[[#This Row],[Quantity_Sold]]),MEDIAN(Table14[Quantity_Sold]),Table14[[#This Row],[Quantity_Sold]])</f>
        <v>7</v>
      </c>
      <c r="R913" s="4" t="str">
        <f>TRIM(Table14[[#This Row],[Product_Category]])</f>
        <v>Furniture</v>
      </c>
      <c r="S913" s="4" t="str">
        <f>PROPER(Table14[[#This Row],[Customer_Type]])</f>
        <v>New</v>
      </c>
      <c r="T913" s="13">
        <f>IF(ISBLANK(Table14[[#This Row],[Discount]]),MEDIAN(Table14[Discount]),Table14[[#This Row],[Discount]])</f>
        <v>0.28000000000000003</v>
      </c>
    </row>
    <row r="914" spans="1:20" x14ac:dyDescent="0.3">
      <c r="A914">
        <v>1241</v>
      </c>
      <c r="B914" s="1">
        <v>45464</v>
      </c>
      <c r="C914" t="s">
        <v>23</v>
      </c>
      <c r="D914" t="s">
        <v>30</v>
      </c>
      <c r="E914">
        <v>24700.19</v>
      </c>
      <c r="F914">
        <v>11</v>
      </c>
      <c r="G914" t="s">
        <v>24</v>
      </c>
      <c r="H914" s="9">
        <v>2234.0300000000002</v>
      </c>
      <c r="I914" s="9">
        <v>2878.81</v>
      </c>
      <c r="J914" t="s">
        <v>25</v>
      </c>
      <c r="K914">
        <v>0.22</v>
      </c>
      <c r="L914" s="4" t="s">
        <v>31</v>
      </c>
      <c r="M914" s="4" t="s">
        <v>18</v>
      </c>
      <c r="N914" s="4" t="str">
        <f>IF(ISBLANK(Table14[[#This Row],[Sales_Rep]]),"Unknown",Table14[[#This Row],[Sales_Rep]])</f>
        <v>Charlie</v>
      </c>
      <c r="O914" t="str">
        <f>PROPER(Table14[[#This Row],[Region]])</f>
        <v>South</v>
      </c>
      <c r="P914" s="9">
        <f>IF(ISBLANK(Table14[[#This Row],[Sales_Amount]]),MEDIAN(Table14[Sales_Amount]),Table14[[#This Row],[Sales_Amount]])</f>
        <v>24700.19</v>
      </c>
      <c r="Q914" s="11">
        <f>IF(ISBLANK(Table14[[#This Row],[Quantity_Sold]]),MEDIAN(Table14[Quantity_Sold]),Table14[[#This Row],[Quantity_Sold]])</f>
        <v>11</v>
      </c>
      <c r="R914" s="4" t="str">
        <f>TRIM(Table14[[#This Row],[Product_Category]])</f>
        <v>Clothing</v>
      </c>
      <c r="S914" s="4" t="str">
        <f>PROPER(Table14[[#This Row],[Customer_Type]])</f>
        <v>New</v>
      </c>
      <c r="T914" s="13">
        <f>IF(ISBLANK(Table14[[#This Row],[Discount]]),MEDIAN(Table14[Discount]),Table14[[#This Row],[Discount]])</f>
        <v>0.22</v>
      </c>
    </row>
    <row r="915" spans="1:20" x14ac:dyDescent="0.3">
      <c r="A915">
        <v>1076</v>
      </c>
      <c r="B915" s="1">
        <v>44966</v>
      </c>
      <c r="C915" t="s">
        <v>32</v>
      </c>
      <c r="D915" t="s">
        <v>20</v>
      </c>
      <c r="E915">
        <v>77389.48</v>
      </c>
      <c r="F915">
        <v>28</v>
      </c>
      <c r="G915" t="s">
        <v>28</v>
      </c>
      <c r="H915" s="9">
        <v>2157.36</v>
      </c>
      <c r="I915" s="9">
        <v>3004.25</v>
      </c>
      <c r="J915" t="s">
        <v>25</v>
      </c>
      <c r="K915">
        <v>0.08</v>
      </c>
      <c r="L915" s="4" t="s">
        <v>17</v>
      </c>
      <c r="M915" s="4" t="s">
        <v>22</v>
      </c>
      <c r="N915" s="4" t="str">
        <f>IF(ISBLANK(Table14[[#This Row],[Sales_Rep]]),"Unknown",Table14[[#This Row],[Sales_Rep]])</f>
        <v>Alice</v>
      </c>
      <c r="O915" t="str">
        <f>PROPER(Table14[[#This Row],[Region]])</f>
        <v>North</v>
      </c>
      <c r="P915" s="9">
        <f>IF(ISBLANK(Table14[[#This Row],[Sales_Amount]]),MEDIAN(Table14[Sales_Amount]),Table14[[#This Row],[Sales_Amount]])</f>
        <v>77389.48</v>
      </c>
      <c r="Q915" s="11">
        <f>IF(ISBLANK(Table14[[#This Row],[Quantity_Sold]]),MEDIAN(Table14[Quantity_Sold]),Table14[[#This Row],[Quantity_Sold]])</f>
        <v>28</v>
      </c>
      <c r="R915" s="4" t="str">
        <f>TRIM(Table14[[#This Row],[Product_Category]])</f>
        <v>Furniture</v>
      </c>
      <c r="S915" s="4" t="str">
        <f>PROPER(Table14[[#This Row],[Customer_Type]])</f>
        <v>New</v>
      </c>
      <c r="T915" s="13">
        <f>IF(ISBLANK(Table14[[#This Row],[Discount]]),MEDIAN(Table14[Discount]),Table14[[#This Row],[Discount]])</f>
        <v>0.08</v>
      </c>
    </row>
    <row r="916" spans="1:20" x14ac:dyDescent="0.3">
      <c r="A916">
        <v>1170</v>
      </c>
      <c r="B916" s="1">
        <v>45183</v>
      </c>
      <c r="C916" t="s">
        <v>13</v>
      </c>
      <c r="D916" t="s">
        <v>20</v>
      </c>
      <c r="E916">
        <v>125722.4</v>
      </c>
      <c r="F916">
        <v>39</v>
      </c>
      <c r="G916" t="s">
        <v>15</v>
      </c>
      <c r="H916" s="9">
        <v>2886.42</v>
      </c>
      <c r="I916" s="9">
        <v>3289.44</v>
      </c>
      <c r="J916" t="s">
        <v>16</v>
      </c>
      <c r="K916">
        <v>0.02</v>
      </c>
      <c r="L916" s="4" t="s">
        <v>31</v>
      </c>
      <c r="M916" s="4" t="s">
        <v>22</v>
      </c>
      <c r="N916" s="4" t="str">
        <f>IF(ISBLANK(Table14[[#This Row],[Sales_Rep]]),"Unknown",Table14[[#This Row],[Sales_Rep]])</f>
        <v>David</v>
      </c>
      <c r="O916" t="str">
        <f>PROPER(Table14[[#This Row],[Region]])</f>
        <v>North</v>
      </c>
      <c r="P916" s="9">
        <f>IF(ISBLANK(Table14[[#This Row],[Sales_Amount]]),MEDIAN(Table14[Sales_Amount]),Table14[[#This Row],[Sales_Amount]])</f>
        <v>125722.4</v>
      </c>
      <c r="Q916" s="11">
        <f>IF(ISBLANK(Table14[[#This Row],[Quantity_Sold]]),MEDIAN(Table14[Quantity_Sold]),Table14[[#This Row],[Quantity_Sold]])</f>
        <v>39</v>
      </c>
      <c r="R916" s="4" t="str">
        <f>TRIM(Table14[[#This Row],[Product_Category]])</f>
        <v>Food</v>
      </c>
      <c r="S916" s="4" t="str">
        <f>PROPER(Table14[[#This Row],[Customer_Type]])</f>
        <v>Returning</v>
      </c>
      <c r="T916" s="13">
        <f>IF(ISBLANK(Table14[[#This Row],[Discount]]),MEDIAN(Table14[Discount]),Table14[[#This Row],[Discount]])</f>
        <v>0.02</v>
      </c>
    </row>
    <row r="917" spans="1:20" x14ac:dyDescent="0.3">
      <c r="A917">
        <v>1100</v>
      </c>
      <c r="B917" s="1">
        <v>45598</v>
      </c>
      <c r="C917" t="s">
        <v>19</v>
      </c>
      <c r="D917" t="s">
        <v>37</v>
      </c>
      <c r="E917">
        <v>260000.15</v>
      </c>
      <c r="F917">
        <v>49</v>
      </c>
      <c r="G917" t="s">
        <v>21</v>
      </c>
      <c r="H917" s="9">
        <v>4847.51</v>
      </c>
      <c r="I917" s="9">
        <v>7170.44</v>
      </c>
      <c r="J917" t="s">
        <v>25</v>
      </c>
      <c r="K917">
        <v>0.26</v>
      </c>
      <c r="L917" s="4" t="s">
        <v>26</v>
      </c>
      <c r="M917" s="4" t="s">
        <v>18</v>
      </c>
      <c r="N917" s="4" t="str">
        <f>IF(ISBLANK(Table14[[#This Row],[Sales_Rep]]),"Unknown",Table14[[#This Row],[Sales_Rep]])</f>
        <v>Eve</v>
      </c>
      <c r="O917" t="str">
        <f>PROPER(Table14[[#This Row],[Region]])</f>
        <v>South</v>
      </c>
      <c r="P917" s="9">
        <f>IF(ISBLANK(Table14[[#This Row],[Sales_Amount]]),MEDIAN(Table14[Sales_Amount]),Table14[[#This Row],[Sales_Amount]])</f>
        <v>260000.15</v>
      </c>
      <c r="Q917" s="11">
        <f>IF(ISBLANK(Table14[[#This Row],[Quantity_Sold]]),MEDIAN(Table14[Quantity_Sold]),Table14[[#This Row],[Quantity_Sold]])</f>
        <v>49</v>
      </c>
      <c r="R917" s="4" t="str">
        <f>TRIM(Table14[[#This Row],[Product_Category]])</f>
        <v>Electronics</v>
      </c>
      <c r="S917" s="4" t="str">
        <f>PROPER(Table14[[#This Row],[Customer_Type]])</f>
        <v>New</v>
      </c>
      <c r="T917" s="13">
        <f>IF(ISBLANK(Table14[[#This Row],[Discount]]),MEDIAN(Table14[Discount]),Table14[[#This Row],[Discount]])</f>
        <v>0.26</v>
      </c>
    </row>
    <row r="918" spans="1:20" x14ac:dyDescent="0.3">
      <c r="A918">
        <v>1289</v>
      </c>
      <c r="B918" s="1">
        <v>45360</v>
      </c>
      <c r="C918" t="s">
        <v>23</v>
      </c>
      <c r="D918" t="s">
        <v>20</v>
      </c>
      <c r="E918">
        <v>194764.73</v>
      </c>
      <c r="F918">
        <v>50</v>
      </c>
      <c r="G918" t="s">
        <v>21</v>
      </c>
      <c r="H918" s="9">
        <v>3210.72</v>
      </c>
      <c r="I918" s="9">
        <v>4477.3500000000004</v>
      </c>
      <c r="J918" t="s">
        <v>16</v>
      </c>
      <c r="K918">
        <v>0.13</v>
      </c>
      <c r="L918" s="4" t="s">
        <v>31</v>
      </c>
      <c r="M918" s="4" t="s">
        <v>22</v>
      </c>
      <c r="N918" s="4" t="str">
        <f>IF(ISBLANK(Table14[[#This Row],[Sales_Rep]]),"Unknown",Table14[[#This Row],[Sales_Rep]])</f>
        <v>Charlie</v>
      </c>
      <c r="O918" t="str">
        <f>PROPER(Table14[[#This Row],[Region]])</f>
        <v>North</v>
      </c>
      <c r="P918" s="9">
        <f>IF(ISBLANK(Table14[[#This Row],[Sales_Amount]]),MEDIAN(Table14[Sales_Amount]),Table14[[#This Row],[Sales_Amount]])</f>
        <v>194764.73</v>
      </c>
      <c r="Q918" s="11">
        <f>IF(ISBLANK(Table14[[#This Row],[Quantity_Sold]]),MEDIAN(Table14[Quantity_Sold]),Table14[[#This Row],[Quantity_Sold]])</f>
        <v>50</v>
      </c>
      <c r="R918" s="4" t="str">
        <f>TRIM(Table14[[#This Row],[Product_Category]])</f>
        <v>Electronics</v>
      </c>
      <c r="S918" s="4" t="str">
        <f>PROPER(Table14[[#This Row],[Customer_Type]])</f>
        <v>Returning</v>
      </c>
      <c r="T918" s="13">
        <f>IF(ISBLANK(Table14[[#This Row],[Discount]]),MEDIAN(Table14[Discount]),Table14[[#This Row],[Discount]])</f>
        <v>0.13</v>
      </c>
    </row>
    <row r="919" spans="1:20" x14ac:dyDescent="0.3">
      <c r="A919">
        <v>1048</v>
      </c>
      <c r="B919" s="1">
        <v>45169</v>
      </c>
      <c r="C919" t="s">
        <v>32</v>
      </c>
      <c r="D919" t="s">
        <v>27</v>
      </c>
      <c r="E919">
        <v>14291.86</v>
      </c>
      <c r="F919">
        <v>3</v>
      </c>
      <c r="G919" t="s">
        <v>15</v>
      </c>
      <c r="H919" s="9">
        <v>4138.08</v>
      </c>
      <c r="I919" s="9">
        <v>5475.81</v>
      </c>
      <c r="J919" t="s">
        <v>16</v>
      </c>
      <c r="K919">
        <v>0.13</v>
      </c>
      <c r="L919" s="4" t="s">
        <v>31</v>
      </c>
      <c r="M919" s="4" t="s">
        <v>18</v>
      </c>
      <c r="N919" s="4" t="str">
        <f>IF(ISBLANK(Table14[[#This Row],[Sales_Rep]]),"Unknown",Table14[[#This Row],[Sales_Rep]])</f>
        <v>Alice</v>
      </c>
      <c r="O919" t="str">
        <f>PROPER(Table14[[#This Row],[Region]])</f>
        <v>West</v>
      </c>
      <c r="P919" s="9">
        <f>IF(ISBLANK(Table14[[#This Row],[Sales_Amount]]),MEDIAN(Table14[Sales_Amount]),Table14[[#This Row],[Sales_Amount]])</f>
        <v>14291.86</v>
      </c>
      <c r="Q919" s="11">
        <f>IF(ISBLANK(Table14[[#This Row],[Quantity_Sold]]),MEDIAN(Table14[Quantity_Sold]),Table14[[#This Row],[Quantity_Sold]])</f>
        <v>3</v>
      </c>
      <c r="R919" s="4" t="str">
        <f>TRIM(Table14[[#This Row],[Product_Category]])</f>
        <v>Food</v>
      </c>
      <c r="S919" s="4" t="str">
        <f>PROPER(Table14[[#This Row],[Customer_Type]])</f>
        <v>Returning</v>
      </c>
      <c r="T919" s="13">
        <f>IF(ISBLANK(Table14[[#This Row],[Discount]]),MEDIAN(Table14[Discount]),Table14[[#This Row],[Discount]])</f>
        <v>0.13</v>
      </c>
    </row>
    <row r="920" spans="1:20" x14ac:dyDescent="0.3">
      <c r="A920">
        <v>1095</v>
      </c>
      <c r="B920" s="1">
        <v>45475</v>
      </c>
      <c r="C920" t="s">
        <v>19</v>
      </c>
      <c r="D920" t="s">
        <v>30</v>
      </c>
      <c r="E920">
        <v>73902.48</v>
      </c>
      <c r="F920">
        <v>29</v>
      </c>
      <c r="G920" t="s">
        <v>21</v>
      </c>
      <c r="H920" s="9">
        <v>2275.67</v>
      </c>
      <c r="I920" s="9">
        <v>3267.13</v>
      </c>
      <c r="J920" t="s">
        <v>16</v>
      </c>
      <c r="K920">
        <v>0.22</v>
      </c>
      <c r="L920" s="4" t="s">
        <v>31</v>
      </c>
      <c r="M920" s="4" t="s">
        <v>18</v>
      </c>
      <c r="N920" s="4" t="str">
        <f>IF(ISBLANK(Table14[[#This Row],[Sales_Rep]]),"Unknown",Table14[[#This Row],[Sales_Rep]])</f>
        <v>Eve</v>
      </c>
      <c r="O920" t="str">
        <f>PROPER(Table14[[#This Row],[Region]])</f>
        <v>South</v>
      </c>
      <c r="P920" s="9">
        <f>IF(ISBLANK(Table14[[#This Row],[Sales_Amount]]),MEDIAN(Table14[Sales_Amount]),Table14[[#This Row],[Sales_Amount]])</f>
        <v>73902.48</v>
      </c>
      <c r="Q920" s="11">
        <f>IF(ISBLANK(Table14[[#This Row],[Quantity_Sold]]),MEDIAN(Table14[Quantity_Sold]),Table14[[#This Row],[Quantity_Sold]])</f>
        <v>29</v>
      </c>
      <c r="R920" s="4" t="str">
        <f>TRIM(Table14[[#This Row],[Product_Category]])</f>
        <v>Electronics</v>
      </c>
      <c r="S920" s="4" t="str">
        <f>PROPER(Table14[[#This Row],[Customer_Type]])</f>
        <v>Returning</v>
      </c>
      <c r="T920" s="13">
        <f>IF(ISBLANK(Table14[[#This Row],[Discount]]),MEDIAN(Table14[Discount]),Table14[[#This Row],[Discount]])</f>
        <v>0.22</v>
      </c>
    </row>
    <row r="921" spans="1:20" x14ac:dyDescent="0.3">
      <c r="A921">
        <v>1071</v>
      </c>
      <c r="B921" s="1">
        <v>45022</v>
      </c>
      <c r="C921" t="s">
        <v>13</v>
      </c>
      <c r="D921" t="s">
        <v>14</v>
      </c>
      <c r="E921">
        <v>58376.7</v>
      </c>
      <c r="F921">
        <v>10</v>
      </c>
      <c r="G921" t="s">
        <v>24</v>
      </c>
      <c r="H921" s="9">
        <v>4808.87</v>
      </c>
      <c r="I921" s="9">
        <v>7207</v>
      </c>
      <c r="J921" t="s">
        <v>25</v>
      </c>
      <c r="K921">
        <v>0.19</v>
      </c>
      <c r="L921" s="4" t="s">
        <v>31</v>
      </c>
      <c r="M921" s="4" t="s">
        <v>22</v>
      </c>
      <c r="N921" s="4" t="str">
        <f>IF(ISBLANK(Table14[[#This Row],[Sales_Rep]]),"Unknown",Table14[[#This Row],[Sales_Rep]])</f>
        <v>David</v>
      </c>
      <c r="O921" t="str">
        <f>PROPER(Table14[[#This Row],[Region]])</f>
        <v>East</v>
      </c>
      <c r="P921" s="9">
        <f>IF(ISBLANK(Table14[[#This Row],[Sales_Amount]]),MEDIAN(Table14[Sales_Amount]),Table14[[#This Row],[Sales_Amount]])</f>
        <v>58376.7</v>
      </c>
      <c r="Q921" s="11">
        <f>IF(ISBLANK(Table14[[#This Row],[Quantity_Sold]]),MEDIAN(Table14[Quantity_Sold]),Table14[[#This Row],[Quantity_Sold]])</f>
        <v>10</v>
      </c>
      <c r="R921" s="4" t="str">
        <f>TRIM(Table14[[#This Row],[Product_Category]])</f>
        <v>Clothing</v>
      </c>
      <c r="S921" s="4" t="str">
        <f>PROPER(Table14[[#This Row],[Customer_Type]])</f>
        <v>New</v>
      </c>
      <c r="T921" s="13">
        <f>IF(ISBLANK(Table14[[#This Row],[Discount]]),MEDIAN(Table14[Discount]),Table14[[#This Row],[Discount]])</f>
        <v>0.19</v>
      </c>
    </row>
    <row r="922" spans="1:20" x14ac:dyDescent="0.3">
      <c r="A922">
        <v>1487</v>
      </c>
      <c r="B922" s="1">
        <v>45372</v>
      </c>
      <c r="C922" t="s">
        <v>23</v>
      </c>
      <c r="D922" t="s">
        <v>27</v>
      </c>
      <c r="E922">
        <v>62674.5</v>
      </c>
      <c r="F922">
        <v>25</v>
      </c>
      <c r="G922" t="s">
        <v>24</v>
      </c>
      <c r="H922" s="9">
        <v>2311.52</v>
      </c>
      <c r="I922" s="9">
        <v>2984.5</v>
      </c>
      <c r="J922" t="s">
        <v>25</v>
      </c>
      <c r="K922">
        <v>0.16</v>
      </c>
      <c r="L922" s="4" t="s">
        <v>31</v>
      </c>
      <c r="M922" s="4" t="s">
        <v>22</v>
      </c>
      <c r="N922" s="4" t="str">
        <f>IF(ISBLANK(Table14[[#This Row],[Sales_Rep]]),"Unknown",Table14[[#This Row],[Sales_Rep]])</f>
        <v>Charlie</v>
      </c>
      <c r="O922" t="str">
        <f>PROPER(Table14[[#This Row],[Region]])</f>
        <v>West</v>
      </c>
      <c r="P922" s="9">
        <f>IF(ISBLANK(Table14[[#This Row],[Sales_Amount]]),MEDIAN(Table14[Sales_Amount]),Table14[[#This Row],[Sales_Amount]])</f>
        <v>62674.5</v>
      </c>
      <c r="Q922" s="11">
        <f>IF(ISBLANK(Table14[[#This Row],[Quantity_Sold]]),MEDIAN(Table14[Quantity_Sold]),Table14[[#This Row],[Quantity_Sold]])</f>
        <v>25</v>
      </c>
      <c r="R922" s="4" t="str">
        <f>TRIM(Table14[[#This Row],[Product_Category]])</f>
        <v>Clothing</v>
      </c>
      <c r="S922" s="4" t="str">
        <f>PROPER(Table14[[#This Row],[Customer_Type]])</f>
        <v>New</v>
      </c>
      <c r="T922" s="13">
        <f>IF(ISBLANK(Table14[[#This Row],[Discount]]),MEDIAN(Table14[Discount]),Table14[[#This Row],[Discount]])</f>
        <v>0.16</v>
      </c>
    </row>
    <row r="923" spans="1:20" x14ac:dyDescent="0.3">
      <c r="A923">
        <v>1165</v>
      </c>
      <c r="B923" s="1">
        <v>45572</v>
      </c>
      <c r="C923" t="s">
        <v>19</v>
      </c>
      <c r="D923" t="s">
        <v>14</v>
      </c>
      <c r="E923">
        <v>22182.01</v>
      </c>
      <c r="F923">
        <v>28</v>
      </c>
      <c r="G923" t="s">
        <v>15</v>
      </c>
      <c r="H923" s="9">
        <v>703.81</v>
      </c>
      <c r="I923" s="9">
        <v>921.18</v>
      </c>
      <c r="J923" t="s">
        <v>16</v>
      </c>
      <c r="K923">
        <v>0.14000000000000001</v>
      </c>
      <c r="L923" s="4" t="s">
        <v>26</v>
      </c>
      <c r="M923" s="4" t="s">
        <v>18</v>
      </c>
      <c r="N923" s="4" t="str">
        <f>IF(ISBLANK(Table14[[#This Row],[Sales_Rep]]),"Unknown",Table14[[#This Row],[Sales_Rep]])</f>
        <v>Eve</v>
      </c>
      <c r="O923" t="str">
        <f>PROPER(Table14[[#This Row],[Region]])</f>
        <v>East</v>
      </c>
      <c r="P923" s="9">
        <f>IF(ISBLANK(Table14[[#This Row],[Sales_Amount]]),MEDIAN(Table14[Sales_Amount]),Table14[[#This Row],[Sales_Amount]])</f>
        <v>22182.01</v>
      </c>
      <c r="Q923" s="11">
        <f>IF(ISBLANK(Table14[[#This Row],[Quantity_Sold]]),MEDIAN(Table14[Quantity_Sold]),Table14[[#This Row],[Quantity_Sold]])</f>
        <v>28</v>
      </c>
      <c r="R923" s="4" t="str">
        <f>TRIM(Table14[[#This Row],[Product_Category]])</f>
        <v>Food</v>
      </c>
      <c r="S923" s="4" t="str">
        <f>PROPER(Table14[[#This Row],[Customer_Type]])</f>
        <v>Returning</v>
      </c>
      <c r="T923" s="13">
        <f>IF(ISBLANK(Table14[[#This Row],[Discount]]),MEDIAN(Table14[Discount]),Table14[[#This Row],[Discount]])</f>
        <v>0.14000000000000001</v>
      </c>
    </row>
    <row r="924" spans="1:20" x14ac:dyDescent="0.3">
      <c r="A924">
        <v>1193</v>
      </c>
      <c r="B924" s="1">
        <v>45119</v>
      </c>
      <c r="C924" t="s">
        <v>19</v>
      </c>
      <c r="D924" t="s">
        <v>14</v>
      </c>
      <c r="E924">
        <v>89404.56</v>
      </c>
      <c r="F924">
        <v>20</v>
      </c>
      <c r="G924" t="s">
        <v>24</v>
      </c>
      <c r="H924" s="9">
        <v>4709.76</v>
      </c>
      <c r="I924" s="9">
        <v>5518.8</v>
      </c>
      <c r="J924" t="s">
        <v>25</v>
      </c>
      <c r="K924">
        <v>0.19</v>
      </c>
      <c r="L924" s="4" t="s">
        <v>26</v>
      </c>
      <c r="M924" s="4" t="s">
        <v>18</v>
      </c>
      <c r="N924" s="4" t="str">
        <f>IF(ISBLANK(Table14[[#This Row],[Sales_Rep]]),"Unknown",Table14[[#This Row],[Sales_Rep]])</f>
        <v>Eve</v>
      </c>
      <c r="O924" t="str">
        <f>PROPER(Table14[[#This Row],[Region]])</f>
        <v>East</v>
      </c>
      <c r="P924" s="9">
        <f>IF(ISBLANK(Table14[[#This Row],[Sales_Amount]]),MEDIAN(Table14[Sales_Amount]),Table14[[#This Row],[Sales_Amount]])</f>
        <v>89404.56</v>
      </c>
      <c r="Q924" s="11">
        <f>IF(ISBLANK(Table14[[#This Row],[Quantity_Sold]]),MEDIAN(Table14[Quantity_Sold]),Table14[[#This Row],[Quantity_Sold]])</f>
        <v>20</v>
      </c>
      <c r="R924" s="4" t="str">
        <f>TRIM(Table14[[#This Row],[Product_Category]])</f>
        <v>Clothing</v>
      </c>
      <c r="S924" s="4" t="str">
        <f>PROPER(Table14[[#This Row],[Customer_Type]])</f>
        <v>New</v>
      </c>
      <c r="T924" s="13">
        <f>IF(ISBLANK(Table14[[#This Row],[Discount]]),MEDIAN(Table14[Discount]),Table14[[#This Row],[Discount]])</f>
        <v>0.19</v>
      </c>
    </row>
    <row r="925" spans="1:20" x14ac:dyDescent="0.3">
      <c r="A925">
        <v>1306</v>
      </c>
      <c r="B925" s="1">
        <v>45156</v>
      </c>
      <c r="C925" t="s">
        <v>19</v>
      </c>
      <c r="D925" t="s">
        <v>20</v>
      </c>
      <c r="E925">
        <v>4456.6899999999996</v>
      </c>
      <c r="F925">
        <v>1</v>
      </c>
      <c r="G925" t="s">
        <v>24</v>
      </c>
      <c r="H925" s="9">
        <v>4609.1899999999996</v>
      </c>
      <c r="I925" s="9">
        <v>5570.86</v>
      </c>
      <c r="J925" t="s">
        <v>16</v>
      </c>
      <c r="K925">
        <v>0.2</v>
      </c>
      <c r="L925" s="4" t="s">
        <v>26</v>
      </c>
      <c r="M925" s="4" t="s">
        <v>22</v>
      </c>
      <c r="N925" s="4" t="str">
        <f>IF(ISBLANK(Table14[[#This Row],[Sales_Rep]]),"Unknown",Table14[[#This Row],[Sales_Rep]])</f>
        <v>Eve</v>
      </c>
      <c r="O925" t="str">
        <f>PROPER(Table14[[#This Row],[Region]])</f>
        <v>North</v>
      </c>
      <c r="P925" s="9">
        <f>IF(ISBLANK(Table14[[#This Row],[Sales_Amount]]),MEDIAN(Table14[Sales_Amount]),Table14[[#This Row],[Sales_Amount]])</f>
        <v>4456.6899999999996</v>
      </c>
      <c r="Q925" s="11">
        <f>IF(ISBLANK(Table14[[#This Row],[Quantity_Sold]]),MEDIAN(Table14[Quantity_Sold]),Table14[[#This Row],[Quantity_Sold]])</f>
        <v>1</v>
      </c>
      <c r="R925" s="4" t="str">
        <f>TRIM(Table14[[#This Row],[Product_Category]])</f>
        <v>Clothing</v>
      </c>
      <c r="S925" s="4" t="str">
        <f>PROPER(Table14[[#This Row],[Customer_Type]])</f>
        <v>Returning</v>
      </c>
      <c r="T925" s="13">
        <f>IF(ISBLANK(Table14[[#This Row],[Discount]]),MEDIAN(Table14[Discount]),Table14[[#This Row],[Discount]])</f>
        <v>0.2</v>
      </c>
    </row>
    <row r="926" spans="1:20" x14ac:dyDescent="0.3">
      <c r="A926">
        <v>1403</v>
      </c>
      <c r="B926" s="1">
        <v>45073</v>
      </c>
      <c r="C926" t="s">
        <v>23</v>
      </c>
      <c r="D926" t="s">
        <v>20</v>
      </c>
      <c r="E926">
        <v>27923.16</v>
      </c>
      <c r="F926">
        <v>14</v>
      </c>
      <c r="G926" t="s">
        <v>21</v>
      </c>
      <c r="H926" s="9">
        <v>1702.75</v>
      </c>
      <c r="I926" s="9">
        <v>2266.4899999999998</v>
      </c>
      <c r="J926" t="s">
        <v>25</v>
      </c>
      <c r="K926">
        <v>0.12</v>
      </c>
      <c r="L926" s="4" t="s">
        <v>31</v>
      </c>
      <c r="M926" s="4" t="s">
        <v>22</v>
      </c>
      <c r="N926" s="4" t="str">
        <f>IF(ISBLANK(Table14[[#This Row],[Sales_Rep]]),"Unknown",Table14[[#This Row],[Sales_Rep]])</f>
        <v>Charlie</v>
      </c>
      <c r="O926" t="str">
        <f>PROPER(Table14[[#This Row],[Region]])</f>
        <v>North</v>
      </c>
      <c r="P926" s="9">
        <f>IF(ISBLANK(Table14[[#This Row],[Sales_Amount]]),MEDIAN(Table14[Sales_Amount]),Table14[[#This Row],[Sales_Amount]])</f>
        <v>27923.16</v>
      </c>
      <c r="Q926" s="11">
        <f>IF(ISBLANK(Table14[[#This Row],[Quantity_Sold]]),MEDIAN(Table14[Quantity_Sold]),Table14[[#This Row],[Quantity_Sold]])</f>
        <v>14</v>
      </c>
      <c r="R926" s="4" t="str">
        <f>TRIM(Table14[[#This Row],[Product_Category]])</f>
        <v>Electronics</v>
      </c>
      <c r="S926" s="4" t="str">
        <f>PROPER(Table14[[#This Row],[Customer_Type]])</f>
        <v>New</v>
      </c>
      <c r="T926" s="13">
        <f>IF(ISBLANK(Table14[[#This Row],[Discount]]),MEDIAN(Table14[Discount]),Table14[[#This Row],[Discount]])</f>
        <v>0.12</v>
      </c>
    </row>
    <row r="927" spans="1:20" x14ac:dyDescent="0.3">
      <c r="A927">
        <v>1387</v>
      </c>
      <c r="B927" s="1">
        <v>45515</v>
      </c>
      <c r="C927" t="s">
        <v>23</v>
      </c>
      <c r="D927" t="s">
        <v>30</v>
      </c>
      <c r="E927">
        <v>151034.4</v>
      </c>
      <c r="F927">
        <v>50</v>
      </c>
      <c r="G927" t="s">
        <v>21</v>
      </c>
      <c r="H927" s="9">
        <v>2117.21</v>
      </c>
      <c r="I927" s="9">
        <v>3146.55</v>
      </c>
      <c r="J927" t="s">
        <v>25</v>
      </c>
      <c r="K927">
        <v>0.04</v>
      </c>
      <c r="L927" s="4" t="s">
        <v>17</v>
      </c>
      <c r="M927" s="4" t="s">
        <v>18</v>
      </c>
      <c r="N927" s="4" t="str">
        <f>IF(ISBLANK(Table14[[#This Row],[Sales_Rep]]),"Unknown",Table14[[#This Row],[Sales_Rep]])</f>
        <v>Charlie</v>
      </c>
      <c r="O927" t="str">
        <f>PROPER(Table14[[#This Row],[Region]])</f>
        <v>South</v>
      </c>
      <c r="P927" s="9">
        <f>IF(ISBLANK(Table14[[#This Row],[Sales_Amount]]),MEDIAN(Table14[Sales_Amount]),Table14[[#This Row],[Sales_Amount]])</f>
        <v>151034.4</v>
      </c>
      <c r="Q927" s="11">
        <f>IF(ISBLANK(Table14[[#This Row],[Quantity_Sold]]),MEDIAN(Table14[Quantity_Sold]),Table14[[#This Row],[Quantity_Sold]])</f>
        <v>50</v>
      </c>
      <c r="R927" s="4" t="str">
        <f>TRIM(Table14[[#This Row],[Product_Category]])</f>
        <v>Electronics</v>
      </c>
      <c r="S927" s="4" t="str">
        <f>PROPER(Table14[[#This Row],[Customer_Type]])</f>
        <v>New</v>
      </c>
      <c r="T927" s="13">
        <f>IF(ISBLANK(Table14[[#This Row],[Discount]]),MEDIAN(Table14[Discount]),Table14[[#This Row],[Discount]])</f>
        <v>0.04</v>
      </c>
    </row>
    <row r="928" spans="1:20" x14ac:dyDescent="0.3">
      <c r="A928">
        <v>1270</v>
      </c>
      <c r="B928" s="1">
        <v>45629</v>
      </c>
      <c r="C928" t="s">
        <v>29</v>
      </c>
      <c r="D928" t="s">
        <v>30</v>
      </c>
      <c r="E928">
        <v>8277.1299999999992</v>
      </c>
      <c r="F928">
        <v>2</v>
      </c>
      <c r="G928" t="s">
        <v>24</v>
      </c>
      <c r="H928" s="9">
        <v>3890.52</v>
      </c>
      <c r="I928" s="9">
        <v>4498.4399999999996</v>
      </c>
      <c r="J928" t="s">
        <v>16</v>
      </c>
      <c r="K928">
        <v>0.08</v>
      </c>
      <c r="L928" s="4" t="s">
        <v>31</v>
      </c>
      <c r="M928" s="4" t="s">
        <v>18</v>
      </c>
      <c r="N928" s="4" t="str">
        <f>IF(ISBLANK(Table14[[#This Row],[Sales_Rep]]),"Unknown",Table14[[#This Row],[Sales_Rep]])</f>
        <v>Bob</v>
      </c>
      <c r="O928" t="str">
        <f>PROPER(Table14[[#This Row],[Region]])</f>
        <v>South</v>
      </c>
      <c r="P928" s="9">
        <f>IF(ISBLANK(Table14[[#This Row],[Sales_Amount]]),MEDIAN(Table14[Sales_Amount]),Table14[[#This Row],[Sales_Amount]])</f>
        <v>8277.1299999999992</v>
      </c>
      <c r="Q928" s="11">
        <f>IF(ISBLANK(Table14[[#This Row],[Quantity_Sold]]),MEDIAN(Table14[Quantity_Sold]),Table14[[#This Row],[Quantity_Sold]])</f>
        <v>2</v>
      </c>
      <c r="R928" s="4" t="str">
        <f>TRIM(Table14[[#This Row],[Product_Category]])</f>
        <v>Clothing</v>
      </c>
      <c r="S928" s="4" t="str">
        <f>PROPER(Table14[[#This Row],[Customer_Type]])</f>
        <v>Returning</v>
      </c>
      <c r="T928" s="13">
        <f>IF(ISBLANK(Table14[[#This Row],[Discount]]),MEDIAN(Table14[Discount]),Table14[[#This Row],[Discount]])</f>
        <v>0.08</v>
      </c>
    </row>
    <row r="929" spans="1:20" x14ac:dyDescent="0.3">
      <c r="A929">
        <v>1228</v>
      </c>
      <c r="B929" s="1">
        <v>45567</v>
      </c>
      <c r="C929" t="s">
        <v>13</v>
      </c>
      <c r="D929" t="s">
        <v>20</v>
      </c>
      <c r="E929">
        <v>142979.38</v>
      </c>
      <c r="F929">
        <v>41</v>
      </c>
      <c r="G929" t="s">
        <v>15</v>
      </c>
      <c r="H929" s="9">
        <v>3660.83</v>
      </c>
      <c r="I929" s="9">
        <v>4470.8999999999996</v>
      </c>
      <c r="J929" t="s">
        <v>25</v>
      </c>
      <c r="K929">
        <v>0.22</v>
      </c>
      <c r="L929" s="4" t="s">
        <v>17</v>
      </c>
      <c r="M929" s="4" t="s">
        <v>22</v>
      </c>
      <c r="N929" s="4" t="str">
        <f>IF(ISBLANK(Table14[[#This Row],[Sales_Rep]]),"Unknown",Table14[[#This Row],[Sales_Rep]])</f>
        <v>David</v>
      </c>
      <c r="O929" t="str">
        <f>PROPER(Table14[[#This Row],[Region]])</f>
        <v>North</v>
      </c>
      <c r="P929" s="9">
        <f>IF(ISBLANK(Table14[[#This Row],[Sales_Amount]]),MEDIAN(Table14[Sales_Amount]),Table14[[#This Row],[Sales_Amount]])</f>
        <v>142979.38</v>
      </c>
      <c r="Q929" s="11">
        <f>IF(ISBLANK(Table14[[#This Row],[Quantity_Sold]]),MEDIAN(Table14[Quantity_Sold]),Table14[[#This Row],[Quantity_Sold]])</f>
        <v>41</v>
      </c>
      <c r="R929" s="4" t="str">
        <f>TRIM(Table14[[#This Row],[Product_Category]])</f>
        <v>Food</v>
      </c>
      <c r="S929" s="4" t="str">
        <f>PROPER(Table14[[#This Row],[Customer_Type]])</f>
        <v>New</v>
      </c>
      <c r="T929" s="13">
        <f>IF(ISBLANK(Table14[[#This Row],[Discount]]),MEDIAN(Table14[Discount]),Table14[[#This Row],[Discount]])</f>
        <v>0.22</v>
      </c>
    </row>
    <row r="930" spans="1:20" x14ac:dyDescent="0.3">
      <c r="A930">
        <v>1245</v>
      </c>
      <c r="B930" s="1">
        <v>45000</v>
      </c>
      <c r="C930" t="s">
        <v>32</v>
      </c>
      <c r="D930" t="s">
        <v>27</v>
      </c>
      <c r="E930">
        <v>41427.4</v>
      </c>
      <c r="F930">
        <v>10</v>
      </c>
      <c r="G930" t="s">
        <v>24</v>
      </c>
      <c r="H930" s="9">
        <v>4713.54</v>
      </c>
      <c r="I930" s="9">
        <v>5918.2</v>
      </c>
      <c r="J930" t="s">
        <v>25</v>
      </c>
      <c r="K930">
        <v>0.3</v>
      </c>
      <c r="L930" s="4" t="s">
        <v>17</v>
      </c>
      <c r="M930" s="4" t="s">
        <v>18</v>
      </c>
      <c r="N930" s="4" t="str">
        <f>IF(ISBLANK(Table14[[#This Row],[Sales_Rep]]),"Unknown",Table14[[#This Row],[Sales_Rep]])</f>
        <v>Alice</v>
      </c>
      <c r="O930" t="str">
        <f>PROPER(Table14[[#This Row],[Region]])</f>
        <v>West</v>
      </c>
      <c r="P930" s="9">
        <f>IF(ISBLANK(Table14[[#This Row],[Sales_Amount]]),MEDIAN(Table14[Sales_Amount]),Table14[[#This Row],[Sales_Amount]])</f>
        <v>41427.4</v>
      </c>
      <c r="Q930" s="11">
        <f>IF(ISBLANK(Table14[[#This Row],[Quantity_Sold]]),MEDIAN(Table14[Quantity_Sold]),Table14[[#This Row],[Quantity_Sold]])</f>
        <v>10</v>
      </c>
      <c r="R930" s="4" t="str">
        <f>TRIM(Table14[[#This Row],[Product_Category]])</f>
        <v>Clothing</v>
      </c>
      <c r="S930" s="4" t="str">
        <f>PROPER(Table14[[#This Row],[Customer_Type]])</f>
        <v>New</v>
      </c>
      <c r="T930" s="13">
        <f>IF(ISBLANK(Table14[[#This Row],[Discount]]),MEDIAN(Table14[Discount]),Table14[[#This Row],[Discount]])</f>
        <v>0.3</v>
      </c>
    </row>
    <row r="931" spans="1:20" x14ac:dyDescent="0.3">
      <c r="A931">
        <v>1259</v>
      </c>
      <c r="B931" s="1">
        <v>45298</v>
      </c>
      <c r="C931" t="s">
        <v>19</v>
      </c>
      <c r="D931" t="s">
        <v>30</v>
      </c>
      <c r="E931">
        <v>8398.0300000000007</v>
      </c>
      <c r="F931">
        <v>3</v>
      </c>
      <c r="G931" t="s">
        <v>28</v>
      </c>
      <c r="H931" s="9">
        <v>2721.48</v>
      </c>
      <c r="I931" s="9">
        <v>3588.9</v>
      </c>
      <c r="J931" t="s">
        <v>25</v>
      </c>
      <c r="K931">
        <v>0.22</v>
      </c>
      <c r="L931" s="4" t="s">
        <v>31</v>
      </c>
      <c r="M931" s="4" t="s">
        <v>22</v>
      </c>
      <c r="N931" s="4" t="str">
        <f>IF(ISBLANK(Table14[[#This Row],[Sales_Rep]]),"Unknown",Table14[[#This Row],[Sales_Rep]])</f>
        <v>Eve</v>
      </c>
      <c r="O931" t="str">
        <f>PROPER(Table14[[#This Row],[Region]])</f>
        <v>South</v>
      </c>
      <c r="P931" s="9">
        <f>IF(ISBLANK(Table14[[#This Row],[Sales_Amount]]),MEDIAN(Table14[Sales_Amount]),Table14[[#This Row],[Sales_Amount]])</f>
        <v>8398.0300000000007</v>
      </c>
      <c r="Q931" s="11">
        <f>IF(ISBLANK(Table14[[#This Row],[Quantity_Sold]]),MEDIAN(Table14[Quantity_Sold]),Table14[[#This Row],[Quantity_Sold]])</f>
        <v>3</v>
      </c>
      <c r="R931" s="4" t="str">
        <f>TRIM(Table14[[#This Row],[Product_Category]])</f>
        <v>Furniture</v>
      </c>
      <c r="S931" s="4" t="str">
        <f>PROPER(Table14[[#This Row],[Customer_Type]])</f>
        <v>New</v>
      </c>
      <c r="T931" s="13">
        <f>IF(ISBLANK(Table14[[#This Row],[Discount]]),MEDIAN(Table14[Discount]),Table14[[#This Row],[Discount]])</f>
        <v>0.22</v>
      </c>
    </row>
    <row r="932" spans="1:20" x14ac:dyDescent="0.3">
      <c r="A932">
        <v>1153</v>
      </c>
      <c r="B932" s="1">
        <v>45448</v>
      </c>
      <c r="C932" t="s">
        <v>29</v>
      </c>
      <c r="D932" t="s">
        <v>27</v>
      </c>
      <c r="E932">
        <v>25448.17</v>
      </c>
      <c r="F932">
        <v>12</v>
      </c>
      <c r="G932" t="s">
        <v>15</v>
      </c>
      <c r="H932" s="9">
        <v>2177.39</v>
      </c>
      <c r="I932" s="9">
        <v>2524.62</v>
      </c>
      <c r="J932" t="s">
        <v>25</v>
      </c>
      <c r="K932">
        <v>0.16</v>
      </c>
      <c r="L932" s="4" t="s">
        <v>31</v>
      </c>
      <c r="M932" s="4" t="s">
        <v>18</v>
      </c>
      <c r="N932" s="4" t="str">
        <f>IF(ISBLANK(Table14[[#This Row],[Sales_Rep]]),"Unknown",Table14[[#This Row],[Sales_Rep]])</f>
        <v>Bob</v>
      </c>
      <c r="O932" t="str">
        <f>PROPER(Table14[[#This Row],[Region]])</f>
        <v>West</v>
      </c>
      <c r="P932" s="9">
        <f>IF(ISBLANK(Table14[[#This Row],[Sales_Amount]]),MEDIAN(Table14[Sales_Amount]),Table14[[#This Row],[Sales_Amount]])</f>
        <v>25448.17</v>
      </c>
      <c r="Q932" s="11">
        <f>IF(ISBLANK(Table14[[#This Row],[Quantity_Sold]]),MEDIAN(Table14[Quantity_Sold]),Table14[[#This Row],[Quantity_Sold]])</f>
        <v>12</v>
      </c>
      <c r="R932" s="4" t="str">
        <f>TRIM(Table14[[#This Row],[Product_Category]])</f>
        <v>Food</v>
      </c>
      <c r="S932" s="4" t="str">
        <f>PROPER(Table14[[#This Row],[Customer_Type]])</f>
        <v>New</v>
      </c>
      <c r="T932" s="13">
        <f>IF(ISBLANK(Table14[[#This Row],[Discount]]),MEDIAN(Table14[Discount]),Table14[[#This Row],[Discount]])</f>
        <v>0.16</v>
      </c>
    </row>
    <row r="933" spans="1:20" x14ac:dyDescent="0.3">
      <c r="A933">
        <v>1337</v>
      </c>
      <c r="B933" s="1">
        <v>45503</v>
      </c>
      <c r="C933" t="s">
        <v>32</v>
      </c>
      <c r="D933" t="s">
        <v>20</v>
      </c>
      <c r="E933">
        <v>10657.07</v>
      </c>
      <c r="F933">
        <v>2</v>
      </c>
      <c r="G933" t="s">
        <v>15</v>
      </c>
      <c r="H933" s="9">
        <v>4661.92</v>
      </c>
      <c r="I933" s="9">
        <v>5729.61</v>
      </c>
      <c r="J933" t="s">
        <v>25</v>
      </c>
      <c r="K933">
        <v>7.0000000000000007E-2</v>
      </c>
      <c r="L933" s="4" t="s">
        <v>31</v>
      </c>
      <c r="M933" s="4" t="s">
        <v>18</v>
      </c>
      <c r="N933" s="4" t="str">
        <f>IF(ISBLANK(Table14[[#This Row],[Sales_Rep]]),"Unknown",Table14[[#This Row],[Sales_Rep]])</f>
        <v>Alice</v>
      </c>
      <c r="O933" t="str">
        <f>PROPER(Table14[[#This Row],[Region]])</f>
        <v>North</v>
      </c>
      <c r="P933" s="9">
        <f>IF(ISBLANK(Table14[[#This Row],[Sales_Amount]]),MEDIAN(Table14[Sales_Amount]),Table14[[#This Row],[Sales_Amount]])</f>
        <v>10657.07</v>
      </c>
      <c r="Q933" s="11">
        <f>IF(ISBLANK(Table14[[#This Row],[Quantity_Sold]]),MEDIAN(Table14[Quantity_Sold]),Table14[[#This Row],[Quantity_Sold]])</f>
        <v>2</v>
      </c>
      <c r="R933" s="4" t="str">
        <f>TRIM(Table14[[#This Row],[Product_Category]])</f>
        <v>Food</v>
      </c>
      <c r="S933" s="4" t="str">
        <f>PROPER(Table14[[#This Row],[Customer_Type]])</f>
        <v>New</v>
      </c>
      <c r="T933" s="13">
        <f>IF(ISBLANK(Table14[[#This Row],[Discount]]),MEDIAN(Table14[Discount]),Table14[[#This Row],[Discount]])</f>
        <v>7.0000000000000007E-2</v>
      </c>
    </row>
    <row r="934" spans="1:20" x14ac:dyDescent="0.3">
      <c r="A934">
        <v>1352</v>
      </c>
      <c r="B934" s="1">
        <v>45587</v>
      </c>
      <c r="C934" t="s">
        <v>29</v>
      </c>
      <c r="D934" t="s">
        <v>20</v>
      </c>
      <c r="E934">
        <v>95196.67</v>
      </c>
      <c r="F934">
        <v>25</v>
      </c>
      <c r="G934" t="s">
        <v>21</v>
      </c>
      <c r="H934" s="9">
        <v>3724.01</v>
      </c>
      <c r="I934" s="9">
        <v>4643.74</v>
      </c>
      <c r="J934" t="s">
        <v>16</v>
      </c>
      <c r="K934">
        <v>0.18</v>
      </c>
      <c r="L934" s="4" t="s">
        <v>31</v>
      </c>
      <c r="M934" s="4" t="s">
        <v>18</v>
      </c>
      <c r="N934" s="4" t="str">
        <f>IF(ISBLANK(Table14[[#This Row],[Sales_Rep]]),"Unknown",Table14[[#This Row],[Sales_Rep]])</f>
        <v>Bob</v>
      </c>
      <c r="O934" t="str">
        <f>PROPER(Table14[[#This Row],[Region]])</f>
        <v>North</v>
      </c>
      <c r="P934" s="9">
        <f>IF(ISBLANK(Table14[[#This Row],[Sales_Amount]]),MEDIAN(Table14[Sales_Amount]),Table14[[#This Row],[Sales_Amount]])</f>
        <v>95196.67</v>
      </c>
      <c r="Q934" s="11">
        <f>IF(ISBLANK(Table14[[#This Row],[Quantity_Sold]]),MEDIAN(Table14[Quantity_Sold]),Table14[[#This Row],[Quantity_Sold]])</f>
        <v>25</v>
      </c>
      <c r="R934" s="4" t="str">
        <f>TRIM(Table14[[#This Row],[Product_Category]])</f>
        <v>Electronics</v>
      </c>
      <c r="S934" s="4" t="str">
        <f>PROPER(Table14[[#This Row],[Customer_Type]])</f>
        <v>Returning</v>
      </c>
      <c r="T934" s="13">
        <f>IF(ISBLANK(Table14[[#This Row],[Discount]]),MEDIAN(Table14[Discount]),Table14[[#This Row],[Discount]])</f>
        <v>0.18</v>
      </c>
    </row>
    <row r="935" spans="1:20" x14ac:dyDescent="0.3">
      <c r="A935">
        <v>1289</v>
      </c>
      <c r="B935" s="1">
        <v>45169</v>
      </c>
      <c r="C935" t="s">
        <v>23</v>
      </c>
      <c r="D935" t="s">
        <v>30</v>
      </c>
      <c r="E935">
        <v>63830.8</v>
      </c>
      <c r="F935">
        <v>26</v>
      </c>
      <c r="G935" t="s">
        <v>28</v>
      </c>
      <c r="H935" s="9">
        <v>2608.4899999999998</v>
      </c>
      <c r="I935" s="9">
        <v>3457.79</v>
      </c>
      <c r="J935" t="s">
        <v>16</v>
      </c>
      <c r="K935">
        <v>0.28999999999999998</v>
      </c>
      <c r="L935" s="4" t="s">
        <v>31</v>
      </c>
      <c r="M935" s="4" t="s">
        <v>22</v>
      </c>
      <c r="N935" s="4" t="str">
        <f>IF(ISBLANK(Table14[[#This Row],[Sales_Rep]]),"Unknown",Table14[[#This Row],[Sales_Rep]])</f>
        <v>Charlie</v>
      </c>
      <c r="O935" t="str">
        <f>PROPER(Table14[[#This Row],[Region]])</f>
        <v>South</v>
      </c>
      <c r="P935" s="9">
        <f>IF(ISBLANK(Table14[[#This Row],[Sales_Amount]]),MEDIAN(Table14[Sales_Amount]),Table14[[#This Row],[Sales_Amount]])</f>
        <v>63830.8</v>
      </c>
      <c r="Q935" s="11">
        <f>IF(ISBLANK(Table14[[#This Row],[Quantity_Sold]]),MEDIAN(Table14[Quantity_Sold]),Table14[[#This Row],[Quantity_Sold]])</f>
        <v>26</v>
      </c>
      <c r="R935" s="4" t="str">
        <f>TRIM(Table14[[#This Row],[Product_Category]])</f>
        <v>Furniture</v>
      </c>
      <c r="S935" s="4" t="str">
        <f>PROPER(Table14[[#This Row],[Customer_Type]])</f>
        <v>Returning</v>
      </c>
      <c r="T935" s="13">
        <f>IF(ISBLANK(Table14[[#This Row],[Discount]]),MEDIAN(Table14[Discount]),Table14[[#This Row],[Discount]])</f>
        <v>0.28999999999999998</v>
      </c>
    </row>
    <row r="936" spans="1:20" x14ac:dyDescent="0.3">
      <c r="A936">
        <v>1461</v>
      </c>
      <c r="B936" s="1">
        <v>45623</v>
      </c>
      <c r="C936" t="s">
        <v>19</v>
      </c>
      <c r="D936" t="s">
        <v>20</v>
      </c>
      <c r="E936">
        <v>246387.04</v>
      </c>
      <c r="F936">
        <v>40</v>
      </c>
      <c r="G936" t="s">
        <v>24</v>
      </c>
      <c r="H936" s="9">
        <v>4613.8500000000004</v>
      </c>
      <c r="I936" s="9">
        <v>6695.3</v>
      </c>
      <c r="J936" t="s">
        <v>16</v>
      </c>
      <c r="K936">
        <v>0.08</v>
      </c>
      <c r="L936" s="4" t="s">
        <v>26</v>
      </c>
      <c r="M936" s="4" t="s">
        <v>22</v>
      </c>
      <c r="N936" s="4" t="str">
        <f>IF(ISBLANK(Table14[[#This Row],[Sales_Rep]]),"Unknown",Table14[[#This Row],[Sales_Rep]])</f>
        <v>Eve</v>
      </c>
      <c r="O936" t="str">
        <f>PROPER(Table14[[#This Row],[Region]])</f>
        <v>North</v>
      </c>
      <c r="P936" s="9">
        <f>IF(ISBLANK(Table14[[#This Row],[Sales_Amount]]),MEDIAN(Table14[Sales_Amount]),Table14[[#This Row],[Sales_Amount]])</f>
        <v>246387.04</v>
      </c>
      <c r="Q936" s="11">
        <f>IF(ISBLANK(Table14[[#This Row],[Quantity_Sold]]),MEDIAN(Table14[Quantity_Sold]),Table14[[#This Row],[Quantity_Sold]])</f>
        <v>40</v>
      </c>
      <c r="R936" s="4" t="str">
        <f>TRIM(Table14[[#This Row],[Product_Category]])</f>
        <v>Clothing</v>
      </c>
      <c r="S936" s="4" t="str">
        <f>PROPER(Table14[[#This Row],[Customer_Type]])</f>
        <v>Returning</v>
      </c>
      <c r="T936" s="13">
        <f>IF(ISBLANK(Table14[[#This Row],[Discount]]),MEDIAN(Table14[Discount]),Table14[[#This Row],[Discount]])</f>
        <v>0.08</v>
      </c>
    </row>
    <row r="937" spans="1:20" x14ac:dyDescent="0.3">
      <c r="A937">
        <v>1422</v>
      </c>
      <c r="B937" s="1">
        <v>45469</v>
      </c>
      <c r="C937" t="s">
        <v>32</v>
      </c>
      <c r="D937" t="s">
        <v>27</v>
      </c>
      <c r="E937">
        <v>171535.87</v>
      </c>
      <c r="F937">
        <v>46</v>
      </c>
      <c r="G937" t="s">
        <v>21</v>
      </c>
      <c r="H937" s="9">
        <v>3890.64</v>
      </c>
      <c r="I937" s="9">
        <v>4492.82</v>
      </c>
      <c r="J937" t="s">
        <v>16</v>
      </c>
      <c r="K937">
        <v>0.17</v>
      </c>
      <c r="L937" s="4" t="s">
        <v>17</v>
      </c>
      <c r="M937" s="4" t="s">
        <v>18</v>
      </c>
      <c r="N937" s="4" t="str">
        <f>IF(ISBLANK(Table14[[#This Row],[Sales_Rep]]),"Unknown",Table14[[#This Row],[Sales_Rep]])</f>
        <v>Alice</v>
      </c>
      <c r="O937" t="str">
        <f>PROPER(Table14[[#This Row],[Region]])</f>
        <v>West</v>
      </c>
      <c r="P937" s="9">
        <f>IF(ISBLANK(Table14[[#This Row],[Sales_Amount]]),MEDIAN(Table14[Sales_Amount]),Table14[[#This Row],[Sales_Amount]])</f>
        <v>171535.87</v>
      </c>
      <c r="Q937" s="11">
        <f>IF(ISBLANK(Table14[[#This Row],[Quantity_Sold]]),MEDIAN(Table14[Quantity_Sold]),Table14[[#This Row],[Quantity_Sold]])</f>
        <v>46</v>
      </c>
      <c r="R937" s="4" t="str">
        <f>TRIM(Table14[[#This Row],[Product_Category]])</f>
        <v>Electronics</v>
      </c>
      <c r="S937" s="4" t="str">
        <f>PROPER(Table14[[#This Row],[Customer_Type]])</f>
        <v>Returning</v>
      </c>
      <c r="T937" s="13">
        <f>IF(ISBLANK(Table14[[#This Row],[Discount]]),MEDIAN(Table14[Discount]),Table14[[#This Row],[Discount]])</f>
        <v>0.17</v>
      </c>
    </row>
    <row r="938" spans="1:20" x14ac:dyDescent="0.3">
      <c r="A938">
        <v>1124</v>
      </c>
      <c r="B938" s="1">
        <v>44952</v>
      </c>
      <c r="C938" t="s">
        <v>32</v>
      </c>
      <c r="D938" t="s">
        <v>20</v>
      </c>
      <c r="E938">
        <v>132822.96</v>
      </c>
      <c r="F938">
        <v>35</v>
      </c>
      <c r="G938" t="s">
        <v>24</v>
      </c>
      <c r="H938" s="9">
        <v>3262.7</v>
      </c>
      <c r="I938" s="9">
        <v>4865.3100000000004</v>
      </c>
      <c r="J938" t="s">
        <v>16</v>
      </c>
      <c r="K938">
        <v>0.22</v>
      </c>
      <c r="L938" s="4" t="s">
        <v>31</v>
      </c>
      <c r="M938" s="4" t="s">
        <v>22</v>
      </c>
      <c r="N938" s="4" t="str">
        <f>IF(ISBLANK(Table14[[#This Row],[Sales_Rep]]),"Unknown",Table14[[#This Row],[Sales_Rep]])</f>
        <v>Alice</v>
      </c>
      <c r="O938" t="str">
        <f>PROPER(Table14[[#This Row],[Region]])</f>
        <v>North</v>
      </c>
      <c r="P938" s="9">
        <f>IF(ISBLANK(Table14[[#This Row],[Sales_Amount]]),MEDIAN(Table14[Sales_Amount]),Table14[[#This Row],[Sales_Amount]])</f>
        <v>132822.96</v>
      </c>
      <c r="Q938" s="11">
        <f>IF(ISBLANK(Table14[[#This Row],[Quantity_Sold]]),MEDIAN(Table14[Quantity_Sold]),Table14[[#This Row],[Quantity_Sold]])</f>
        <v>35</v>
      </c>
      <c r="R938" s="4" t="str">
        <f>TRIM(Table14[[#This Row],[Product_Category]])</f>
        <v>Clothing</v>
      </c>
      <c r="S938" s="4" t="str">
        <f>PROPER(Table14[[#This Row],[Customer_Type]])</f>
        <v>Returning</v>
      </c>
      <c r="T938" s="13">
        <f>IF(ISBLANK(Table14[[#This Row],[Discount]]),MEDIAN(Table14[Discount]),Table14[[#This Row],[Discount]])</f>
        <v>0.22</v>
      </c>
    </row>
    <row r="939" spans="1:20" x14ac:dyDescent="0.3">
      <c r="A939">
        <v>1081</v>
      </c>
      <c r="B939" s="1">
        <v>45034</v>
      </c>
      <c r="C939" t="s">
        <v>32</v>
      </c>
      <c r="D939" t="s">
        <v>30</v>
      </c>
      <c r="E939">
        <v>92631.25</v>
      </c>
      <c r="F939">
        <v>36</v>
      </c>
      <c r="G939" t="s">
        <v>15</v>
      </c>
      <c r="H939" s="9">
        <v>2058.69</v>
      </c>
      <c r="I939" s="9">
        <v>2737.33</v>
      </c>
      <c r="J939" t="s">
        <v>16</v>
      </c>
      <c r="K939">
        <v>0.06</v>
      </c>
      <c r="L939" s="4" t="s">
        <v>26</v>
      </c>
      <c r="M939" s="4" t="s">
        <v>18</v>
      </c>
      <c r="N939" s="4" t="str">
        <f>IF(ISBLANK(Table14[[#This Row],[Sales_Rep]]),"Unknown",Table14[[#This Row],[Sales_Rep]])</f>
        <v>Alice</v>
      </c>
      <c r="O939" t="str">
        <f>PROPER(Table14[[#This Row],[Region]])</f>
        <v>South</v>
      </c>
      <c r="P939" s="9">
        <f>IF(ISBLANK(Table14[[#This Row],[Sales_Amount]]),MEDIAN(Table14[Sales_Amount]),Table14[[#This Row],[Sales_Amount]])</f>
        <v>92631.25</v>
      </c>
      <c r="Q939" s="11">
        <f>IF(ISBLANK(Table14[[#This Row],[Quantity_Sold]]),MEDIAN(Table14[Quantity_Sold]),Table14[[#This Row],[Quantity_Sold]])</f>
        <v>36</v>
      </c>
      <c r="R939" s="4" t="str">
        <f>TRIM(Table14[[#This Row],[Product_Category]])</f>
        <v>Food</v>
      </c>
      <c r="S939" s="4" t="str">
        <f>PROPER(Table14[[#This Row],[Customer_Type]])</f>
        <v>Returning</v>
      </c>
      <c r="T939" s="13">
        <f>IF(ISBLANK(Table14[[#This Row],[Discount]]),MEDIAN(Table14[Discount]),Table14[[#This Row],[Discount]])</f>
        <v>0.06</v>
      </c>
    </row>
    <row r="940" spans="1:20" x14ac:dyDescent="0.3">
      <c r="A940">
        <v>1459</v>
      </c>
      <c r="B940" s="1">
        <v>45562</v>
      </c>
      <c r="C940" t="s">
        <v>32</v>
      </c>
      <c r="D940" t="s">
        <v>27</v>
      </c>
      <c r="E940">
        <v>22000.52</v>
      </c>
      <c r="F940">
        <v>15</v>
      </c>
      <c r="G940" t="s">
        <v>21</v>
      </c>
      <c r="H940" s="9">
        <v>1358.94</v>
      </c>
      <c r="I940" s="9">
        <v>2009.18</v>
      </c>
      <c r="J940" t="s">
        <v>16</v>
      </c>
      <c r="K940">
        <v>0.27</v>
      </c>
      <c r="L940" s="4" t="s">
        <v>31</v>
      </c>
      <c r="M940" s="4" t="s">
        <v>18</v>
      </c>
      <c r="N940" s="4" t="str">
        <f>IF(ISBLANK(Table14[[#This Row],[Sales_Rep]]),"Unknown",Table14[[#This Row],[Sales_Rep]])</f>
        <v>Alice</v>
      </c>
      <c r="O940" t="str">
        <f>PROPER(Table14[[#This Row],[Region]])</f>
        <v>West</v>
      </c>
      <c r="P940" s="9">
        <f>IF(ISBLANK(Table14[[#This Row],[Sales_Amount]]),MEDIAN(Table14[Sales_Amount]),Table14[[#This Row],[Sales_Amount]])</f>
        <v>22000.52</v>
      </c>
      <c r="Q940" s="11">
        <f>IF(ISBLANK(Table14[[#This Row],[Quantity_Sold]]),MEDIAN(Table14[Quantity_Sold]),Table14[[#This Row],[Quantity_Sold]])</f>
        <v>15</v>
      </c>
      <c r="R940" s="4" t="str">
        <f>TRIM(Table14[[#This Row],[Product_Category]])</f>
        <v>Electronics</v>
      </c>
      <c r="S940" s="4" t="str">
        <f>PROPER(Table14[[#This Row],[Customer_Type]])</f>
        <v>Returning</v>
      </c>
      <c r="T940" s="13">
        <f>IF(ISBLANK(Table14[[#This Row],[Discount]]),MEDIAN(Table14[Discount]),Table14[[#This Row],[Discount]])</f>
        <v>0.27</v>
      </c>
    </row>
    <row r="941" spans="1:20" x14ac:dyDescent="0.3">
      <c r="A941">
        <v>1057</v>
      </c>
      <c r="B941" s="1">
        <v>45317</v>
      </c>
      <c r="C941" t="s">
        <v>32</v>
      </c>
      <c r="D941" t="s">
        <v>20</v>
      </c>
      <c r="E941">
        <v>188386.1</v>
      </c>
      <c r="F941">
        <v>43</v>
      </c>
      <c r="G941" t="s">
        <v>28</v>
      </c>
      <c r="H941" s="9">
        <v>3636.42</v>
      </c>
      <c r="I941" s="9">
        <v>5094.2700000000004</v>
      </c>
      <c r="J941" t="s">
        <v>16</v>
      </c>
      <c r="K941">
        <v>0.14000000000000001</v>
      </c>
      <c r="L941" s="4" t="s">
        <v>17</v>
      </c>
      <c r="M941" s="4" t="s">
        <v>18</v>
      </c>
      <c r="N941" s="4" t="str">
        <f>IF(ISBLANK(Table14[[#This Row],[Sales_Rep]]),"Unknown",Table14[[#This Row],[Sales_Rep]])</f>
        <v>Alice</v>
      </c>
      <c r="O941" t="str">
        <f>PROPER(Table14[[#This Row],[Region]])</f>
        <v>North</v>
      </c>
      <c r="P941" s="9">
        <f>IF(ISBLANK(Table14[[#This Row],[Sales_Amount]]),MEDIAN(Table14[Sales_Amount]),Table14[[#This Row],[Sales_Amount]])</f>
        <v>188386.1</v>
      </c>
      <c r="Q941" s="11">
        <f>IF(ISBLANK(Table14[[#This Row],[Quantity_Sold]]),MEDIAN(Table14[Quantity_Sold]),Table14[[#This Row],[Quantity_Sold]])</f>
        <v>43</v>
      </c>
      <c r="R941" s="4" t="str">
        <f>TRIM(Table14[[#This Row],[Product_Category]])</f>
        <v>Furniture</v>
      </c>
      <c r="S941" s="4" t="str">
        <f>PROPER(Table14[[#This Row],[Customer_Type]])</f>
        <v>Returning</v>
      </c>
      <c r="T941" s="13">
        <f>IF(ISBLANK(Table14[[#This Row],[Discount]]),MEDIAN(Table14[Discount]),Table14[[#This Row],[Discount]])</f>
        <v>0.14000000000000001</v>
      </c>
    </row>
    <row r="942" spans="1:20" x14ac:dyDescent="0.3">
      <c r="A942">
        <v>1129</v>
      </c>
      <c r="B942" s="1">
        <v>45063</v>
      </c>
      <c r="C942" t="s">
        <v>29</v>
      </c>
      <c r="D942" t="s">
        <v>30</v>
      </c>
      <c r="E942">
        <v>104227.35</v>
      </c>
      <c r="F942">
        <v>33</v>
      </c>
      <c r="G942" t="s">
        <v>28</v>
      </c>
      <c r="H942" s="9">
        <v>2728.27</v>
      </c>
      <c r="I942" s="9">
        <v>3715.77</v>
      </c>
      <c r="J942" t="s">
        <v>25</v>
      </c>
      <c r="K942">
        <v>0.15</v>
      </c>
      <c r="L942" s="4" t="s">
        <v>26</v>
      </c>
      <c r="M942" s="4" t="s">
        <v>18</v>
      </c>
      <c r="N942" s="4" t="str">
        <f>IF(ISBLANK(Table14[[#This Row],[Sales_Rep]]),"Unknown",Table14[[#This Row],[Sales_Rep]])</f>
        <v>Bob</v>
      </c>
      <c r="O942" t="str">
        <f>PROPER(Table14[[#This Row],[Region]])</f>
        <v>South</v>
      </c>
      <c r="P942" s="9">
        <f>IF(ISBLANK(Table14[[#This Row],[Sales_Amount]]),MEDIAN(Table14[Sales_Amount]),Table14[[#This Row],[Sales_Amount]])</f>
        <v>104227.35</v>
      </c>
      <c r="Q942" s="11">
        <f>IF(ISBLANK(Table14[[#This Row],[Quantity_Sold]]),MEDIAN(Table14[Quantity_Sold]),Table14[[#This Row],[Quantity_Sold]])</f>
        <v>33</v>
      </c>
      <c r="R942" s="4" t="str">
        <f>TRIM(Table14[[#This Row],[Product_Category]])</f>
        <v>Furniture</v>
      </c>
      <c r="S942" s="4" t="str">
        <f>PROPER(Table14[[#This Row],[Customer_Type]])</f>
        <v>New</v>
      </c>
      <c r="T942" s="13">
        <f>IF(ISBLANK(Table14[[#This Row],[Discount]]),MEDIAN(Table14[Discount]),Table14[[#This Row],[Discount]])</f>
        <v>0.15</v>
      </c>
    </row>
    <row r="943" spans="1:20" x14ac:dyDescent="0.3">
      <c r="A943">
        <v>1339</v>
      </c>
      <c r="B943" s="1">
        <v>45592</v>
      </c>
      <c r="C943" t="s">
        <v>19</v>
      </c>
      <c r="D943" t="s">
        <v>20</v>
      </c>
      <c r="E943">
        <v>26885.53</v>
      </c>
      <c r="F943">
        <v>30</v>
      </c>
      <c r="G943" t="s">
        <v>28</v>
      </c>
      <c r="H943" s="9">
        <v>816.95</v>
      </c>
      <c r="I943" s="9">
        <v>1211.06</v>
      </c>
      <c r="J943" t="s">
        <v>25</v>
      </c>
      <c r="K943">
        <v>0.26</v>
      </c>
      <c r="L943" s="4" t="s">
        <v>26</v>
      </c>
      <c r="M943" s="4" t="s">
        <v>22</v>
      </c>
      <c r="N943" s="4" t="str">
        <f>IF(ISBLANK(Table14[[#This Row],[Sales_Rep]]),"Unknown",Table14[[#This Row],[Sales_Rep]])</f>
        <v>Eve</v>
      </c>
      <c r="O943" t="str">
        <f>PROPER(Table14[[#This Row],[Region]])</f>
        <v>North</v>
      </c>
      <c r="P943" s="9">
        <f>IF(ISBLANK(Table14[[#This Row],[Sales_Amount]]),MEDIAN(Table14[Sales_Amount]),Table14[[#This Row],[Sales_Amount]])</f>
        <v>26885.53</v>
      </c>
      <c r="Q943" s="11">
        <f>IF(ISBLANK(Table14[[#This Row],[Quantity_Sold]]),MEDIAN(Table14[Quantity_Sold]),Table14[[#This Row],[Quantity_Sold]])</f>
        <v>30</v>
      </c>
      <c r="R943" s="4" t="str">
        <f>TRIM(Table14[[#This Row],[Product_Category]])</f>
        <v>Furniture</v>
      </c>
      <c r="S943" s="4" t="str">
        <f>PROPER(Table14[[#This Row],[Customer_Type]])</f>
        <v>New</v>
      </c>
      <c r="T943" s="13">
        <f>IF(ISBLANK(Table14[[#This Row],[Discount]]),MEDIAN(Table14[Discount]),Table14[[#This Row],[Discount]])</f>
        <v>0.26</v>
      </c>
    </row>
    <row r="944" spans="1:20" x14ac:dyDescent="0.3">
      <c r="A944">
        <v>1131</v>
      </c>
      <c r="B944" s="1">
        <v>45298</v>
      </c>
      <c r="C944" t="s">
        <v>23</v>
      </c>
      <c r="D944" t="s">
        <v>27</v>
      </c>
      <c r="E944">
        <v>95215.46</v>
      </c>
      <c r="F944">
        <v>33</v>
      </c>
      <c r="G944" t="s">
        <v>28</v>
      </c>
      <c r="H944" s="9">
        <v>2815.13</v>
      </c>
      <c r="I944" s="9">
        <v>3652.3</v>
      </c>
      <c r="J944" t="s">
        <v>25</v>
      </c>
      <c r="K944">
        <v>0.21</v>
      </c>
      <c r="L944" s="4" t="s">
        <v>31</v>
      </c>
      <c r="M944" s="4" t="s">
        <v>18</v>
      </c>
      <c r="N944" s="4" t="str">
        <f>IF(ISBLANK(Table14[[#This Row],[Sales_Rep]]),"Unknown",Table14[[#This Row],[Sales_Rep]])</f>
        <v>Charlie</v>
      </c>
      <c r="O944" t="str">
        <f>PROPER(Table14[[#This Row],[Region]])</f>
        <v>West</v>
      </c>
      <c r="P944" s="9">
        <f>IF(ISBLANK(Table14[[#This Row],[Sales_Amount]]),MEDIAN(Table14[Sales_Amount]),Table14[[#This Row],[Sales_Amount]])</f>
        <v>95215.46</v>
      </c>
      <c r="Q944" s="11">
        <f>IF(ISBLANK(Table14[[#This Row],[Quantity_Sold]]),MEDIAN(Table14[Quantity_Sold]),Table14[[#This Row],[Quantity_Sold]])</f>
        <v>33</v>
      </c>
      <c r="R944" s="4" t="str">
        <f>TRIM(Table14[[#This Row],[Product_Category]])</f>
        <v>Furniture</v>
      </c>
      <c r="S944" s="4" t="str">
        <f>PROPER(Table14[[#This Row],[Customer_Type]])</f>
        <v>New</v>
      </c>
      <c r="T944" s="13">
        <f>IF(ISBLANK(Table14[[#This Row],[Discount]]),MEDIAN(Table14[Discount]),Table14[[#This Row],[Discount]])</f>
        <v>0.21</v>
      </c>
    </row>
    <row r="945" spans="1:20" x14ac:dyDescent="0.3">
      <c r="A945">
        <v>1078</v>
      </c>
      <c r="B945" s="1">
        <v>45386</v>
      </c>
      <c r="C945" t="s">
        <v>23</v>
      </c>
      <c r="D945" t="s">
        <v>20</v>
      </c>
      <c r="E945">
        <v>51913.919999999998</v>
      </c>
      <c r="F945">
        <v>24</v>
      </c>
      <c r="G945" t="s">
        <v>15</v>
      </c>
      <c r="H945" s="9">
        <v>1808.91</v>
      </c>
      <c r="I945" s="9">
        <v>2703.85</v>
      </c>
      <c r="J945" t="s">
        <v>25</v>
      </c>
      <c r="K945">
        <v>0.2</v>
      </c>
      <c r="L945" s="4" t="s">
        <v>31</v>
      </c>
      <c r="M945" s="4" t="s">
        <v>18</v>
      </c>
      <c r="N945" s="4" t="str">
        <f>IF(ISBLANK(Table14[[#This Row],[Sales_Rep]]),"Unknown",Table14[[#This Row],[Sales_Rep]])</f>
        <v>Charlie</v>
      </c>
      <c r="O945" t="str">
        <f>PROPER(Table14[[#This Row],[Region]])</f>
        <v>North</v>
      </c>
      <c r="P945" s="9">
        <f>IF(ISBLANK(Table14[[#This Row],[Sales_Amount]]),MEDIAN(Table14[Sales_Amount]),Table14[[#This Row],[Sales_Amount]])</f>
        <v>51913.919999999998</v>
      </c>
      <c r="Q945" s="11">
        <f>IF(ISBLANK(Table14[[#This Row],[Quantity_Sold]]),MEDIAN(Table14[Quantity_Sold]),Table14[[#This Row],[Quantity_Sold]])</f>
        <v>24</v>
      </c>
      <c r="R945" s="4" t="str">
        <f>TRIM(Table14[[#This Row],[Product_Category]])</f>
        <v>Food</v>
      </c>
      <c r="S945" s="4" t="str">
        <f>PROPER(Table14[[#This Row],[Customer_Type]])</f>
        <v>New</v>
      </c>
      <c r="T945" s="13">
        <f>IF(ISBLANK(Table14[[#This Row],[Discount]]),MEDIAN(Table14[Discount]),Table14[[#This Row],[Discount]])</f>
        <v>0.2</v>
      </c>
    </row>
    <row r="946" spans="1:20" x14ac:dyDescent="0.3">
      <c r="A946">
        <v>1086</v>
      </c>
      <c r="B946" s="1">
        <v>44974</v>
      </c>
      <c r="C946" t="s">
        <v>23</v>
      </c>
      <c r="D946" t="s">
        <v>30</v>
      </c>
      <c r="E946">
        <v>55904.52</v>
      </c>
      <c r="F946">
        <v>13</v>
      </c>
      <c r="G946" t="s">
        <v>28</v>
      </c>
      <c r="H946" s="9">
        <v>4092.05</v>
      </c>
      <c r="I946" s="9">
        <v>4624.03</v>
      </c>
      <c r="J946" t="s">
        <v>25</v>
      </c>
      <c r="K946">
        <v>7.0000000000000007E-2</v>
      </c>
      <c r="L946" s="4" t="s">
        <v>31</v>
      </c>
      <c r="M946" s="4" t="s">
        <v>18</v>
      </c>
      <c r="N946" s="4" t="str">
        <f>IF(ISBLANK(Table14[[#This Row],[Sales_Rep]]),"Unknown",Table14[[#This Row],[Sales_Rep]])</f>
        <v>Charlie</v>
      </c>
      <c r="O946" t="str">
        <f>PROPER(Table14[[#This Row],[Region]])</f>
        <v>South</v>
      </c>
      <c r="P946" s="9">
        <f>IF(ISBLANK(Table14[[#This Row],[Sales_Amount]]),MEDIAN(Table14[Sales_Amount]),Table14[[#This Row],[Sales_Amount]])</f>
        <v>55904.52</v>
      </c>
      <c r="Q946" s="11">
        <f>IF(ISBLANK(Table14[[#This Row],[Quantity_Sold]]),MEDIAN(Table14[Quantity_Sold]),Table14[[#This Row],[Quantity_Sold]])</f>
        <v>13</v>
      </c>
      <c r="R946" s="4" t="str">
        <f>TRIM(Table14[[#This Row],[Product_Category]])</f>
        <v>Furniture</v>
      </c>
      <c r="S946" s="4" t="str">
        <f>PROPER(Table14[[#This Row],[Customer_Type]])</f>
        <v>New</v>
      </c>
      <c r="T946" s="13">
        <f>IF(ISBLANK(Table14[[#This Row],[Discount]]),MEDIAN(Table14[Discount]),Table14[[#This Row],[Discount]])</f>
        <v>7.0000000000000007E-2</v>
      </c>
    </row>
    <row r="947" spans="1:20" x14ac:dyDescent="0.3">
      <c r="A947">
        <v>1405</v>
      </c>
      <c r="B947" s="1">
        <v>45110</v>
      </c>
      <c r="C947" t="s">
        <v>23</v>
      </c>
      <c r="D947" t="s">
        <v>20</v>
      </c>
      <c r="E947">
        <v>18270.490000000002</v>
      </c>
      <c r="F947">
        <v>48</v>
      </c>
      <c r="G947" t="s">
        <v>21</v>
      </c>
      <c r="H947" s="9">
        <v>314.69</v>
      </c>
      <c r="I947" s="9">
        <v>432.54</v>
      </c>
      <c r="J947" t="s">
        <v>16</v>
      </c>
      <c r="K947">
        <v>0.12</v>
      </c>
      <c r="L947" s="4" t="s">
        <v>26</v>
      </c>
      <c r="M947" s="4" t="s">
        <v>18</v>
      </c>
      <c r="N947" s="4" t="str">
        <f>IF(ISBLANK(Table14[[#This Row],[Sales_Rep]]),"Unknown",Table14[[#This Row],[Sales_Rep]])</f>
        <v>Charlie</v>
      </c>
      <c r="O947" t="str">
        <f>PROPER(Table14[[#This Row],[Region]])</f>
        <v>North</v>
      </c>
      <c r="P947" s="9">
        <f>IF(ISBLANK(Table14[[#This Row],[Sales_Amount]]),MEDIAN(Table14[Sales_Amount]),Table14[[#This Row],[Sales_Amount]])</f>
        <v>18270.490000000002</v>
      </c>
      <c r="Q947" s="11">
        <f>IF(ISBLANK(Table14[[#This Row],[Quantity_Sold]]),MEDIAN(Table14[Quantity_Sold]),Table14[[#This Row],[Quantity_Sold]])</f>
        <v>48</v>
      </c>
      <c r="R947" s="4" t="str">
        <f>TRIM(Table14[[#This Row],[Product_Category]])</f>
        <v>Electronics</v>
      </c>
      <c r="S947" s="4" t="str">
        <f>PROPER(Table14[[#This Row],[Customer_Type]])</f>
        <v>Returning</v>
      </c>
      <c r="T947" s="13">
        <f>IF(ISBLANK(Table14[[#This Row],[Discount]]),MEDIAN(Table14[Discount]),Table14[[#This Row],[Discount]])</f>
        <v>0.12</v>
      </c>
    </row>
    <row r="948" spans="1:20" x14ac:dyDescent="0.3">
      <c r="A948">
        <v>1424</v>
      </c>
      <c r="B948" s="1">
        <v>45380</v>
      </c>
      <c r="C948" t="s">
        <v>29</v>
      </c>
      <c r="D948" t="s">
        <v>14</v>
      </c>
      <c r="E948">
        <v>91389.14</v>
      </c>
      <c r="F948">
        <v>30</v>
      </c>
      <c r="G948" t="s">
        <v>28</v>
      </c>
      <c r="H948" s="9">
        <v>2815.48</v>
      </c>
      <c r="I948" s="9">
        <v>4173.0200000000004</v>
      </c>
      <c r="J948" t="s">
        <v>16</v>
      </c>
      <c r="K948">
        <v>0.27</v>
      </c>
      <c r="L948" s="4" t="s">
        <v>31</v>
      </c>
      <c r="M948" s="4" t="s">
        <v>22</v>
      </c>
      <c r="N948" s="4" t="str">
        <f>IF(ISBLANK(Table14[[#This Row],[Sales_Rep]]),"Unknown",Table14[[#This Row],[Sales_Rep]])</f>
        <v>Bob</v>
      </c>
      <c r="O948" t="str">
        <f>PROPER(Table14[[#This Row],[Region]])</f>
        <v>East</v>
      </c>
      <c r="P948" s="9">
        <f>IF(ISBLANK(Table14[[#This Row],[Sales_Amount]]),MEDIAN(Table14[Sales_Amount]),Table14[[#This Row],[Sales_Amount]])</f>
        <v>91389.14</v>
      </c>
      <c r="Q948" s="11">
        <f>IF(ISBLANK(Table14[[#This Row],[Quantity_Sold]]),MEDIAN(Table14[Quantity_Sold]),Table14[[#This Row],[Quantity_Sold]])</f>
        <v>30</v>
      </c>
      <c r="R948" s="4" t="str">
        <f>TRIM(Table14[[#This Row],[Product_Category]])</f>
        <v>Furniture</v>
      </c>
      <c r="S948" s="4" t="str">
        <f>PROPER(Table14[[#This Row],[Customer_Type]])</f>
        <v>Returning</v>
      </c>
      <c r="T948" s="13">
        <f>IF(ISBLANK(Table14[[#This Row],[Discount]]),MEDIAN(Table14[Discount]),Table14[[#This Row],[Discount]])</f>
        <v>0.27</v>
      </c>
    </row>
    <row r="949" spans="1:20" x14ac:dyDescent="0.3">
      <c r="A949">
        <v>1189</v>
      </c>
      <c r="B949" s="1">
        <v>45183</v>
      </c>
      <c r="C949" t="s">
        <v>13</v>
      </c>
      <c r="D949" t="s">
        <v>14</v>
      </c>
      <c r="E949">
        <v>10539.52</v>
      </c>
      <c r="F949">
        <v>32</v>
      </c>
      <c r="G949" t="s">
        <v>21</v>
      </c>
      <c r="H949" s="9">
        <v>307.8</v>
      </c>
      <c r="I949" s="9">
        <v>358</v>
      </c>
      <c r="J949" t="s">
        <v>16</v>
      </c>
      <c r="K949">
        <v>0.08</v>
      </c>
      <c r="L949" s="4" t="s">
        <v>17</v>
      </c>
      <c r="M949" s="4" t="s">
        <v>22</v>
      </c>
      <c r="N949" s="4" t="str">
        <f>IF(ISBLANK(Table14[[#This Row],[Sales_Rep]]),"Unknown",Table14[[#This Row],[Sales_Rep]])</f>
        <v>David</v>
      </c>
      <c r="O949" t="str">
        <f>PROPER(Table14[[#This Row],[Region]])</f>
        <v>East</v>
      </c>
      <c r="P949" s="9">
        <f>IF(ISBLANK(Table14[[#This Row],[Sales_Amount]]),MEDIAN(Table14[Sales_Amount]),Table14[[#This Row],[Sales_Amount]])</f>
        <v>10539.52</v>
      </c>
      <c r="Q949" s="11">
        <f>IF(ISBLANK(Table14[[#This Row],[Quantity_Sold]]),MEDIAN(Table14[Quantity_Sold]),Table14[[#This Row],[Quantity_Sold]])</f>
        <v>32</v>
      </c>
      <c r="R949" s="4" t="str">
        <f>TRIM(Table14[[#This Row],[Product_Category]])</f>
        <v>Electronics</v>
      </c>
      <c r="S949" s="4" t="str">
        <f>PROPER(Table14[[#This Row],[Customer_Type]])</f>
        <v>Returning</v>
      </c>
      <c r="T949" s="13">
        <f>IF(ISBLANK(Table14[[#This Row],[Discount]]),MEDIAN(Table14[Discount]),Table14[[#This Row],[Discount]])</f>
        <v>0.08</v>
      </c>
    </row>
    <row r="950" spans="1:20" x14ac:dyDescent="0.3">
      <c r="A950">
        <v>1032</v>
      </c>
      <c r="B950" s="1">
        <v>45086</v>
      </c>
      <c r="C950" t="s">
        <v>19</v>
      </c>
      <c r="D950" t="s">
        <v>20</v>
      </c>
      <c r="E950">
        <v>7367.54</v>
      </c>
      <c r="F950">
        <v>3</v>
      </c>
      <c r="G950" t="s">
        <v>21</v>
      </c>
      <c r="H950" s="9">
        <v>2443.38</v>
      </c>
      <c r="I950" s="9">
        <v>2759.38</v>
      </c>
      <c r="J950" t="s">
        <v>16</v>
      </c>
      <c r="K950">
        <v>0.11</v>
      </c>
      <c r="L950" s="4" t="s">
        <v>17</v>
      </c>
      <c r="M950" s="4" t="s">
        <v>22</v>
      </c>
      <c r="N950" s="4" t="str">
        <f>IF(ISBLANK(Table14[[#This Row],[Sales_Rep]]),"Unknown",Table14[[#This Row],[Sales_Rep]])</f>
        <v>Eve</v>
      </c>
      <c r="O950" t="str">
        <f>PROPER(Table14[[#This Row],[Region]])</f>
        <v>North</v>
      </c>
      <c r="P950" s="9">
        <f>IF(ISBLANK(Table14[[#This Row],[Sales_Amount]]),MEDIAN(Table14[Sales_Amount]),Table14[[#This Row],[Sales_Amount]])</f>
        <v>7367.54</v>
      </c>
      <c r="Q950" s="11">
        <f>IF(ISBLANK(Table14[[#This Row],[Quantity_Sold]]),MEDIAN(Table14[Quantity_Sold]),Table14[[#This Row],[Quantity_Sold]])</f>
        <v>3</v>
      </c>
      <c r="R950" s="4" t="str">
        <f>TRIM(Table14[[#This Row],[Product_Category]])</f>
        <v>Electronics</v>
      </c>
      <c r="S950" s="4" t="str">
        <f>PROPER(Table14[[#This Row],[Customer_Type]])</f>
        <v>Returning</v>
      </c>
      <c r="T950" s="13">
        <f>IF(ISBLANK(Table14[[#This Row],[Discount]]),MEDIAN(Table14[Discount]),Table14[[#This Row],[Discount]])</f>
        <v>0.11</v>
      </c>
    </row>
    <row r="951" spans="1:20" x14ac:dyDescent="0.3">
      <c r="A951">
        <v>1136</v>
      </c>
      <c r="B951" s="1">
        <v>45561</v>
      </c>
      <c r="C951" t="s">
        <v>32</v>
      </c>
      <c r="D951" t="s">
        <v>14</v>
      </c>
      <c r="E951">
        <v>48010.79</v>
      </c>
      <c r="F951">
        <v>25</v>
      </c>
      <c r="G951" t="s">
        <v>21</v>
      </c>
      <c r="H951" s="9">
        <v>1527.06</v>
      </c>
      <c r="I951" s="9">
        <v>1939.83</v>
      </c>
      <c r="J951" t="s">
        <v>25</v>
      </c>
      <c r="K951">
        <v>0.01</v>
      </c>
      <c r="L951" s="4" t="s">
        <v>31</v>
      </c>
      <c r="M951" s="4" t="s">
        <v>18</v>
      </c>
      <c r="N951" s="4" t="str">
        <f>IF(ISBLANK(Table14[[#This Row],[Sales_Rep]]),"Unknown",Table14[[#This Row],[Sales_Rep]])</f>
        <v>Alice</v>
      </c>
      <c r="O951" t="str">
        <f>PROPER(Table14[[#This Row],[Region]])</f>
        <v>East</v>
      </c>
      <c r="P951" s="9">
        <f>IF(ISBLANK(Table14[[#This Row],[Sales_Amount]]),MEDIAN(Table14[Sales_Amount]),Table14[[#This Row],[Sales_Amount]])</f>
        <v>48010.79</v>
      </c>
      <c r="Q951" s="11">
        <f>IF(ISBLANK(Table14[[#This Row],[Quantity_Sold]]),MEDIAN(Table14[Quantity_Sold]),Table14[[#This Row],[Quantity_Sold]])</f>
        <v>25</v>
      </c>
      <c r="R951" s="4" t="str">
        <f>TRIM(Table14[[#This Row],[Product_Category]])</f>
        <v>Electronics</v>
      </c>
      <c r="S951" s="4" t="str">
        <f>PROPER(Table14[[#This Row],[Customer_Type]])</f>
        <v>New</v>
      </c>
      <c r="T951" s="13">
        <f>IF(ISBLANK(Table14[[#This Row],[Discount]]),MEDIAN(Table14[Discount]),Table14[[#This Row],[Discount]])</f>
        <v>0.01</v>
      </c>
    </row>
    <row r="952" spans="1:20" x14ac:dyDescent="0.3">
      <c r="A952">
        <v>1385</v>
      </c>
      <c r="B952" s="1">
        <v>44986</v>
      </c>
      <c r="C952" t="s">
        <v>13</v>
      </c>
      <c r="D952" t="s">
        <v>30</v>
      </c>
      <c r="E952">
        <v>7602.16</v>
      </c>
      <c r="F952">
        <v>30</v>
      </c>
      <c r="G952" t="s">
        <v>21</v>
      </c>
      <c r="H952" s="9">
        <v>186.07</v>
      </c>
      <c r="I952" s="9">
        <v>269.58</v>
      </c>
      <c r="J952" t="s">
        <v>25</v>
      </c>
      <c r="K952">
        <v>0.06</v>
      </c>
      <c r="L952" s="4" t="s">
        <v>26</v>
      </c>
      <c r="M952" s="4" t="s">
        <v>18</v>
      </c>
      <c r="N952" s="4" t="str">
        <f>IF(ISBLANK(Table14[[#This Row],[Sales_Rep]]),"Unknown",Table14[[#This Row],[Sales_Rep]])</f>
        <v>David</v>
      </c>
      <c r="O952" t="str">
        <f>PROPER(Table14[[#This Row],[Region]])</f>
        <v>South</v>
      </c>
      <c r="P952" s="9">
        <f>IF(ISBLANK(Table14[[#This Row],[Sales_Amount]]),MEDIAN(Table14[Sales_Amount]),Table14[[#This Row],[Sales_Amount]])</f>
        <v>7602.16</v>
      </c>
      <c r="Q952" s="11">
        <f>IF(ISBLANK(Table14[[#This Row],[Quantity_Sold]]),MEDIAN(Table14[Quantity_Sold]),Table14[[#This Row],[Quantity_Sold]])</f>
        <v>30</v>
      </c>
      <c r="R952" s="4" t="str">
        <f>TRIM(Table14[[#This Row],[Product_Category]])</f>
        <v>Electronics</v>
      </c>
      <c r="S952" s="4" t="str">
        <f>PROPER(Table14[[#This Row],[Customer_Type]])</f>
        <v>New</v>
      </c>
      <c r="T952" s="13">
        <f>IF(ISBLANK(Table14[[#This Row],[Discount]]),MEDIAN(Table14[Discount]),Table14[[#This Row],[Discount]])</f>
        <v>0.06</v>
      </c>
    </row>
    <row r="953" spans="1:20" x14ac:dyDescent="0.3">
      <c r="A953">
        <v>1163</v>
      </c>
      <c r="B953" s="1">
        <v>45539</v>
      </c>
      <c r="C953" t="s">
        <v>23</v>
      </c>
      <c r="D953" t="s">
        <v>20</v>
      </c>
      <c r="E953">
        <v>4265.07</v>
      </c>
      <c r="F953">
        <v>2</v>
      </c>
      <c r="G953" t="s">
        <v>15</v>
      </c>
      <c r="H953" s="9">
        <v>1859.31</v>
      </c>
      <c r="I953" s="9">
        <v>2569.3200000000002</v>
      </c>
      <c r="J953" t="s">
        <v>16</v>
      </c>
      <c r="K953">
        <v>0.17</v>
      </c>
      <c r="L953" s="4" t="s">
        <v>17</v>
      </c>
      <c r="M953" s="4" t="s">
        <v>22</v>
      </c>
      <c r="N953" s="4" t="str">
        <f>IF(ISBLANK(Table14[[#This Row],[Sales_Rep]]),"Unknown",Table14[[#This Row],[Sales_Rep]])</f>
        <v>Charlie</v>
      </c>
      <c r="O953" t="str">
        <f>PROPER(Table14[[#This Row],[Region]])</f>
        <v>North</v>
      </c>
      <c r="P953" s="9">
        <f>IF(ISBLANK(Table14[[#This Row],[Sales_Amount]]),MEDIAN(Table14[Sales_Amount]),Table14[[#This Row],[Sales_Amount]])</f>
        <v>4265.07</v>
      </c>
      <c r="Q953" s="11">
        <f>IF(ISBLANK(Table14[[#This Row],[Quantity_Sold]]),MEDIAN(Table14[Quantity_Sold]),Table14[[#This Row],[Quantity_Sold]])</f>
        <v>2</v>
      </c>
      <c r="R953" s="4" t="str">
        <f>TRIM(Table14[[#This Row],[Product_Category]])</f>
        <v>Food</v>
      </c>
      <c r="S953" s="4" t="str">
        <f>PROPER(Table14[[#This Row],[Customer_Type]])</f>
        <v>Returning</v>
      </c>
      <c r="T953" s="13">
        <f>IF(ISBLANK(Table14[[#This Row],[Discount]]),MEDIAN(Table14[Discount]),Table14[[#This Row],[Discount]])</f>
        <v>0.17</v>
      </c>
    </row>
    <row r="954" spans="1:20" x14ac:dyDescent="0.3">
      <c r="A954">
        <v>1134</v>
      </c>
      <c r="B954" s="1">
        <v>45545</v>
      </c>
      <c r="C954" t="s">
        <v>13</v>
      </c>
      <c r="D954" t="s">
        <v>27</v>
      </c>
      <c r="E954">
        <v>5363.21</v>
      </c>
      <c r="F954">
        <v>45</v>
      </c>
      <c r="G954" t="s">
        <v>24</v>
      </c>
      <c r="H954" s="9">
        <v>131.79</v>
      </c>
      <c r="I954" s="9">
        <v>158.91</v>
      </c>
      <c r="J954" t="s">
        <v>25</v>
      </c>
      <c r="K954">
        <v>0.25</v>
      </c>
      <c r="L954" s="4" t="s">
        <v>26</v>
      </c>
      <c r="M954" s="4" t="s">
        <v>18</v>
      </c>
      <c r="N954" s="4" t="str">
        <f>IF(ISBLANK(Table14[[#This Row],[Sales_Rep]]),"Unknown",Table14[[#This Row],[Sales_Rep]])</f>
        <v>David</v>
      </c>
      <c r="O954" t="str">
        <f>PROPER(Table14[[#This Row],[Region]])</f>
        <v>West</v>
      </c>
      <c r="P954" s="9">
        <f>IF(ISBLANK(Table14[[#This Row],[Sales_Amount]]),MEDIAN(Table14[Sales_Amount]),Table14[[#This Row],[Sales_Amount]])</f>
        <v>5363.21</v>
      </c>
      <c r="Q954" s="11">
        <f>IF(ISBLANK(Table14[[#This Row],[Quantity_Sold]]),MEDIAN(Table14[Quantity_Sold]),Table14[[#This Row],[Quantity_Sold]])</f>
        <v>45</v>
      </c>
      <c r="R954" s="4" t="str">
        <f>TRIM(Table14[[#This Row],[Product_Category]])</f>
        <v>Clothing</v>
      </c>
      <c r="S954" s="4" t="str">
        <f>PROPER(Table14[[#This Row],[Customer_Type]])</f>
        <v>New</v>
      </c>
      <c r="T954" s="13">
        <f>IF(ISBLANK(Table14[[#This Row],[Discount]]),MEDIAN(Table14[Discount]),Table14[[#This Row],[Discount]])</f>
        <v>0.25</v>
      </c>
    </row>
    <row r="955" spans="1:20" x14ac:dyDescent="0.3">
      <c r="A955">
        <v>1233</v>
      </c>
      <c r="B955" s="1">
        <v>45590</v>
      </c>
      <c r="C955" t="s">
        <v>19</v>
      </c>
      <c r="D955" t="s">
        <v>30</v>
      </c>
      <c r="E955">
        <v>131568.56</v>
      </c>
      <c r="F955">
        <v>36</v>
      </c>
      <c r="G955" t="s">
        <v>15</v>
      </c>
      <c r="H955" s="9">
        <v>3547.38</v>
      </c>
      <c r="I955" s="9">
        <v>4685.49</v>
      </c>
      <c r="J955" t="s">
        <v>25</v>
      </c>
      <c r="K955">
        <v>0.22</v>
      </c>
      <c r="L955" s="4" t="s">
        <v>26</v>
      </c>
      <c r="M955" s="4" t="s">
        <v>18</v>
      </c>
      <c r="N955" s="4" t="str">
        <f>IF(ISBLANK(Table14[[#This Row],[Sales_Rep]]),"Unknown",Table14[[#This Row],[Sales_Rep]])</f>
        <v>Eve</v>
      </c>
      <c r="O955" t="str">
        <f>PROPER(Table14[[#This Row],[Region]])</f>
        <v>South</v>
      </c>
      <c r="P955" s="9">
        <f>IF(ISBLANK(Table14[[#This Row],[Sales_Amount]]),MEDIAN(Table14[Sales_Amount]),Table14[[#This Row],[Sales_Amount]])</f>
        <v>131568.56</v>
      </c>
      <c r="Q955" s="11">
        <f>IF(ISBLANK(Table14[[#This Row],[Quantity_Sold]]),MEDIAN(Table14[Quantity_Sold]),Table14[[#This Row],[Quantity_Sold]])</f>
        <v>36</v>
      </c>
      <c r="R955" s="4" t="str">
        <f>TRIM(Table14[[#This Row],[Product_Category]])</f>
        <v>Food</v>
      </c>
      <c r="S955" s="4" t="str">
        <f>PROPER(Table14[[#This Row],[Customer_Type]])</f>
        <v>New</v>
      </c>
      <c r="T955" s="13">
        <f>IF(ISBLANK(Table14[[#This Row],[Discount]]),MEDIAN(Table14[Discount]),Table14[[#This Row],[Discount]])</f>
        <v>0.22</v>
      </c>
    </row>
    <row r="956" spans="1:20" x14ac:dyDescent="0.3">
      <c r="A956">
        <v>1148</v>
      </c>
      <c r="B956" s="1">
        <v>45293</v>
      </c>
      <c r="C956" t="s">
        <v>32</v>
      </c>
      <c r="D956" t="s">
        <v>20</v>
      </c>
      <c r="E956">
        <v>39087.14</v>
      </c>
      <c r="F956">
        <v>8</v>
      </c>
      <c r="G956" t="s">
        <v>28</v>
      </c>
      <c r="H956" s="9">
        <v>4192.8500000000004</v>
      </c>
      <c r="I956" s="9">
        <v>5428.77</v>
      </c>
      <c r="J956" t="s">
        <v>16</v>
      </c>
      <c r="K956">
        <v>0.1</v>
      </c>
      <c r="L956" s="4" t="s">
        <v>31</v>
      </c>
      <c r="M956" s="4" t="s">
        <v>18</v>
      </c>
      <c r="N956" s="4" t="str">
        <f>IF(ISBLANK(Table14[[#This Row],[Sales_Rep]]),"Unknown",Table14[[#This Row],[Sales_Rep]])</f>
        <v>Alice</v>
      </c>
      <c r="O956" t="str">
        <f>PROPER(Table14[[#This Row],[Region]])</f>
        <v>North</v>
      </c>
      <c r="P956" s="9">
        <f>IF(ISBLANK(Table14[[#This Row],[Sales_Amount]]),MEDIAN(Table14[Sales_Amount]),Table14[[#This Row],[Sales_Amount]])</f>
        <v>39087.14</v>
      </c>
      <c r="Q956" s="11">
        <f>IF(ISBLANK(Table14[[#This Row],[Quantity_Sold]]),MEDIAN(Table14[Quantity_Sold]),Table14[[#This Row],[Quantity_Sold]])</f>
        <v>8</v>
      </c>
      <c r="R956" s="4" t="str">
        <f>TRIM(Table14[[#This Row],[Product_Category]])</f>
        <v>Furniture</v>
      </c>
      <c r="S956" s="4" t="str">
        <f>PROPER(Table14[[#This Row],[Customer_Type]])</f>
        <v>Returning</v>
      </c>
      <c r="T956" s="13">
        <f>IF(ISBLANK(Table14[[#This Row],[Discount]]),MEDIAN(Table14[Discount]),Table14[[#This Row],[Discount]])</f>
        <v>0.1</v>
      </c>
    </row>
    <row r="957" spans="1:20" x14ac:dyDescent="0.3">
      <c r="A957">
        <v>1340</v>
      </c>
      <c r="B957" s="1">
        <v>45542</v>
      </c>
      <c r="C957" t="s">
        <v>32</v>
      </c>
      <c r="D957" t="s">
        <v>20</v>
      </c>
      <c r="E957">
        <v>211245.36</v>
      </c>
      <c r="F957">
        <v>46</v>
      </c>
      <c r="G957" t="s">
        <v>28</v>
      </c>
      <c r="H957" s="9">
        <v>3941.02</v>
      </c>
      <c r="I957" s="9">
        <v>4734.32</v>
      </c>
      <c r="J957" t="s">
        <v>25</v>
      </c>
      <c r="K957">
        <v>0.03</v>
      </c>
      <c r="L957" s="4" t="s">
        <v>17</v>
      </c>
      <c r="M957" s="4" t="s">
        <v>22</v>
      </c>
      <c r="N957" s="4" t="str">
        <f>IF(ISBLANK(Table14[[#This Row],[Sales_Rep]]),"Unknown",Table14[[#This Row],[Sales_Rep]])</f>
        <v>Alice</v>
      </c>
      <c r="O957" t="str">
        <f>PROPER(Table14[[#This Row],[Region]])</f>
        <v>North</v>
      </c>
      <c r="P957" s="9">
        <f>IF(ISBLANK(Table14[[#This Row],[Sales_Amount]]),MEDIAN(Table14[Sales_Amount]),Table14[[#This Row],[Sales_Amount]])</f>
        <v>211245.36</v>
      </c>
      <c r="Q957" s="11">
        <f>IF(ISBLANK(Table14[[#This Row],[Quantity_Sold]]),MEDIAN(Table14[Quantity_Sold]),Table14[[#This Row],[Quantity_Sold]])</f>
        <v>46</v>
      </c>
      <c r="R957" s="4" t="str">
        <f>TRIM(Table14[[#This Row],[Product_Category]])</f>
        <v>Furniture</v>
      </c>
      <c r="S957" s="4" t="str">
        <f>PROPER(Table14[[#This Row],[Customer_Type]])</f>
        <v>New</v>
      </c>
      <c r="T957" s="13">
        <f>IF(ISBLANK(Table14[[#This Row],[Discount]]),MEDIAN(Table14[Discount]),Table14[[#This Row],[Discount]])</f>
        <v>0.03</v>
      </c>
    </row>
    <row r="958" spans="1:20" x14ac:dyDescent="0.3">
      <c r="A958">
        <v>1439</v>
      </c>
      <c r="B958" s="1">
        <v>45527</v>
      </c>
      <c r="C958" t="s">
        <v>19</v>
      </c>
      <c r="D958" t="s">
        <v>27</v>
      </c>
      <c r="E958">
        <v>116487.71</v>
      </c>
      <c r="F958">
        <v>42</v>
      </c>
      <c r="G958" t="s">
        <v>15</v>
      </c>
      <c r="H958" s="9">
        <v>1974.47</v>
      </c>
      <c r="I958" s="9">
        <v>2950.55</v>
      </c>
      <c r="J958" t="s">
        <v>16</v>
      </c>
      <c r="K958">
        <v>0.06</v>
      </c>
      <c r="L958" s="4" t="s">
        <v>17</v>
      </c>
      <c r="M958" s="4" t="s">
        <v>18</v>
      </c>
      <c r="N958" s="4" t="str">
        <f>IF(ISBLANK(Table14[[#This Row],[Sales_Rep]]),"Unknown",Table14[[#This Row],[Sales_Rep]])</f>
        <v>Eve</v>
      </c>
      <c r="O958" t="str">
        <f>PROPER(Table14[[#This Row],[Region]])</f>
        <v>West</v>
      </c>
      <c r="P958" s="9">
        <f>IF(ISBLANK(Table14[[#This Row],[Sales_Amount]]),MEDIAN(Table14[Sales_Amount]),Table14[[#This Row],[Sales_Amount]])</f>
        <v>116487.71</v>
      </c>
      <c r="Q958" s="11">
        <f>IF(ISBLANK(Table14[[#This Row],[Quantity_Sold]]),MEDIAN(Table14[Quantity_Sold]),Table14[[#This Row],[Quantity_Sold]])</f>
        <v>42</v>
      </c>
      <c r="R958" s="4" t="str">
        <f>TRIM(Table14[[#This Row],[Product_Category]])</f>
        <v>Food</v>
      </c>
      <c r="S958" s="4" t="str">
        <f>PROPER(Table14[[#This Row],[Customer_Type]])</f>
        <v>Returning</v>
      </c>
      <c r="T958" s="13">
        <f>IF(ISBLANK(Table14[[#This Row],[Discount]]),MEDIAN(Table14[Discount]),Table14[[#This Row],[Discount]])</f>
        <v>0.06</v>
      </c>
    </row>
    <row r="959" spans="1:20" x14ac:dyDescent="0.3">
      <c r="A959">
        <v>1233</v>
      </c>
      <c r="B959" s="1">
        <v>45406</v>
      </c>
      <c r="C959" t="s">
        <v>19</v>
      </c>
      <c r="D959" t="s">
        <v>14</v>
      </c>
      <c r="E959">
        <v>63997.31</v>
      </c>
      <c r="F959">
        <v>17</v>
      </c>
      <c r="G959" t="s">
        <v>28</v>
      </c>
      <c r="H959" s="9">
        <v>4139.75</v>
      </c>
      <c r="I959" s="9">
        <v>4647.59</v>
      </c>
      <c r="J959" t="s">
        <v>16</v>
      </c>
      <c r="K959">
        <v>0.19</v>
      </c>
      <c r="L959" s="4" t="s">
        <v>17</v>
      </c>
      <c r="M959" s="4" t="s">
        <v>18</v>
      </c>
      <c r="N959" s="4" t="str">
        <f>IF(ISBLANK(Table14[[#This Row],[Sales_Rep]]),"Unknown",Table14[[#This Row],[Sales_Rep]])</f>
        <v>Eve</v>
      </c>
      <c r="O959" t="str">
        <f>PROPER(Table14[[#This Row],[Region]])</f>
        <v>East</v>
      </c>
      <c r="P959" s="9">
        <f>IF(ISBLANK(Table14[[#This Row],[Sales_Amount]]),MEDIAN(Table14[Sales_Amount]),Table14[[#This Row],[Sales_Amount]])</f>
        <v>63997.31</v>
      </c>
      <c r="Q959" s="11">
        <f>IF(ISBLANK(Table14[[#This Row],[Quantity_Sold]]),MEDIAN(Table14[Quantity_Sold]),Table14[[#This Row],[Quantity_Sold]])</f>
        <v>17</v>
      </c>
      <c r="R959" s="4" t="str">
        <f>TRIM(Table14[[#This Row],[Product_Category]])</f>
        <v>Furniture</v>
      </c>
      <c r="S959" s="4" t="str">
        <f>PROPER(Table14[[#This Row],[Customer_Type]])</f>
        <v>Returning</v>
      </c>
      <c r="T959" s="13">
        <f>IF(ISBLANK(Table14[[#This Row],[Discount]]),MEDIAN(Table14[Discount]),Table14[[#This Row],[Discount]])</f>
        <v>0.19</v>
      </c>
    </row>
    <row r="960" spans="1:20" x14ac:dyDescent="0.3">
      <c r="A960">
        <v>1181</v>
      </c>
      <c r="B960" s="1">
        <v>45071</v>
      </c>
      <c r="C960" t="s">
        <v>23</v>
      </c>
      <c r="D960" t="s">
        <v>30</v>
      </c>
      <c r="E960">
        <v>77535.34</v>
      </c>
      <c r="F960">
        <v>40</v>
      </c>
      <c r="G960" t="s">
        <v>21</v>
      </c>
      <c r="H960" s="9">
        <v>1395.94</v>
      </c>
      <c r="I960" s="9">
        <v>2062.11</v>
      </c>
      <c r="J960" t="s">
        <v>25</v>
      </c>
      <c r="K960">
        <v>0.06</v>
      </c>
      <c r="L960" s="4" t="s">
        <v>17</v>
      </c>
      <c r="M960" s="4" t="s">
        <v>22</v>
      </c>
      <c r="N960" s="4" t="str">
        <f>IF(ISBLANK(Table14[[#This Row],[Sales_Rep]]),"Unknown",Table14[[#This Row],[Sales_Rep]])</f>
        <v>Charlie</v>
      </c>
      <c r="O960" t="str">
        <f>PROPER(Table14[[#This Row],[Region]])</f>
        <v>South</v>
      </c>
      <c r="P960" s="9">
        <f>IF(ISBLANK(Table14[[#This Row],[Sales_Amount]]),MEDIAN(Table14[Sales_Amount]),Table14[[#This Row],[Sales_Amount]])</f>
        <v>77535.34</v>
      </c>
      <c r="Q960" s="11">
        <f>IF(ISBLANK(Table14[[#This Row],[Quantity_Sold]]),MEDIAN(Table14[Quantity_Sold]),Table14[[#This Row],[Quantity_Sold]])</f>
        <v>40</v>
      </c>
      <c r="R960" s="4" t="str">
        <f>TRIM(Table14[[#This Row],[Product_Category]])</f>
        <v>Electronics</v>
      </c>
      <c r="S960" s="4" t="str">
        <f>PROPER(Table14[[#This Row],[Customer_Type]])</f>
        <v>New</v>
      </c>
      <c r="T960" s="13">
        <f>IF(ISBLANK(Table14[[#This Row],[Discount]]),MEDIAN(Table14[Discount]),Table14[[#This Row],[Discount]])</f>
        <v>0.06</v>
      </c>
    </row>
    <row r="961" spans="1:20" x14ac:dyDescent="0.3">
      <c r="A961">
        <v>1338</v>
      </c>
      <c r="B961" s="1">
        <v>45098</v>
      </c>
      <c r="C961" t="s">
        <v>32</v>
      </c>
      <c r="D961" t="s">
        <v>30</v>
      </c>
      <c r="E961">
        <v>4671.16</v>
      </c>
      <c r="F961">
        <v>6</v>
      </c>
      <c r="G961" t="s">
        <v>28</v>
      </c>
      <c r="H961" s="9">
        <v>714.84</v>
      </c>
      <c r="I961" s="9">
        <v>786.39</v>
      </c>
      <c r="J961" t="s">
        <v>25</v>
      </c>
      <c r="K961">
        <v>0.01</v>
      </c>
      <c r="L961" s="4" t="s">
        <v>17</v>
      </c>
      <c r="M961" s="4" t="s">
        <v>18</v>
      </c>
      <c r="N961" s="4" t="str">
        <f>IF(ISBLANK(Table14[[#This Row],[Sales_Rep]]),"Unknown",Table14[[#This Row],[Sales_Rep]])</f>
        <v>Alice</v>
      </c>
      <c r="O961" t="str">
        <f>PROPER(Table14[[#This Row],[Region]])</f>
        <v>South</v>
      </c>
      <c r="P961" s="9">
        <f>IF(ISBLANK(Table14[[#This Row],[Sales_Amount]]),MEDIAN(Table14[Sales_Amount]),Table14[[#This Row],[Sales_Amount]])</f>
        <v>4671.16</v>
      </c>
      <c r="Q961" s="11">
        <f>IF(ISBLANK(Table14[[#This Row],[Quantity_Sold]]),MEDIAN(Table14[Quantity_Sold]),Table14[[#This Row],[Quantity_Sold]])</f>
        <v>6</v>
      </c>
      <c r="R961" s="4" t="str">
        <f>TRIM(Table14[[#This Row],[Product_Category]])</f>
        <v>Furniture</v>
      </c>
      <c r="S961" s="4" t="str">
        <f>PROPER(Table14[[#This Row],[Customer_Type]])</f>
        <v>New</v>
      </c>
      <c r="T961" s="13">
        <f>IF(ISBLANK(Table14[[#This Row],[Discount]]),MEDIAN(Table14[Discount]),Table14[[#This Row],[Discount]])</f>
        <v>0.01</v>
      </c>
    </row>
    <row r="962" spans="1:20" x14ac:dyDescent="0.3">
      <c r="A962">
        <v>1283</v>
      </c>
      <c r="B962" s="1">
        <v>45095</v>
      </c>
      <c r="C962" t="s">
        <v>13</v>
      </c>
      <c r="D962" t="s">
        <v>30</v>
      </c>
      <c r="E962">
        <v>85115.51</v>
      </c>
      <c r="F962">
        <v>14</v>
      </c>
      <c r="G962" t="s">
        <v>15</v>
      </c>
      <c r="H962" s="9">
        <v>4533.5</v>
      </c>
      <c r="I962" s="9">
        <v>6141.09</v>
      </c>
      <c r="J962" t="s">
        <v>16</v>
      </c>
      <c r="K962">
        <v>0.01</v>
      </c>
      <c r="L962" s="4" t="s">
        <v>17</v>
      </c>
      <c r="M962" s="4" t="s">
        <v>18</v>
      </c>
      <c r="N962" s="4" t="str">
        <f>IF(ISBLANK(Table14[[#This Row],[Sales_Rep]]),"Unknown",Table14[[#This Row],[Sales_Rep]])</f>
        <v>David</v>
      </c>
      <c r="O962" t="str">
        <f>PROPER(Table14[[#This Row],[Region]])</f>
        <v>South</v>
      </c>
      <c r="P962" s="9">
        <f>IF(ISBLANK(Table14[[#This Row],[Sales_Amount]]),MEDIAN(Table14[Sales_Amount]),Table14[[#This Row],[Sales_Amount]])</f>
        <v>85115.51</v>
      </c>
      <c r="Q962" s="11">
        <f>IF(ISBLANK(Table14[[#This Row],[Quantity_Sold]]),MEDIAN(Table14[Quantity_Sold]),Table14[[#This Row],[Quantity_Sold]])</f>
        <v>14</v>
      </c>
      <c r="R962" s="4" t="str">
        <f>TRIM(Table14[[#This Row],[Product_Category]])</f>
        <v>Food</v>
      </c>
      <c r="S962" s="4" t="str">
        <f>PROPER(Table14[[#This Row],[Customer_Type]])</f>
        <v>Returning</v>
      </c>
      <c r="T962" s="13">
        <f>IF(ISBLANK(Table14[[#This Row],[Discount]]),MEDIAN(Table14[Discount]),Table14[[#This Row],[Discount]])</f>
        <v>0.01</v>
      </c>
    </row>
    <row r="963" spans="1:20" x14ac:dyDescent="0.3">
      <c r="A963">
        <v>1386</v>
      </c>
      <c r="B963" s="1">
        <v>44967</v>
      </c>
      <c r="C963" t="s">
        <v>29</v>
      </c>
      <c r="D963" t="s">
        <v>14</v>
      </c>
      <c r="E963">
        <v>122592.46</v>
      </c>
      <c r="F963">
        <v>37</v>
      </c>
      <c r="G963" t="s">
        <v>24</v>
      </c>
      <c r="H963" s="9">
        <v>2881.14</v>
      </c>
      <c r="I963" s="9">
        <v>3722.82</v>
      </c>
      <c r="J963" t="s">
        <v>25</v>
      </c>
      <c r="K963">
        <v>0.11</v>
      </c>
      <c r="L963" s="4" t="s">
        <v>31</v>
      </c>
      <c r="M963" s="4" t="s">
        <v>22</v>
      </c>
      <c r="N963" s="4" t="str">
        <f>IF(ISBLANK(Table14[[#This Row],[Sales_Rep]]),"Unknown",Table14[[#This Row],[Sales_Rep]])</f>
        <v>Bob</v>
      </c>
      <c r="O963" t="str">
        <f>PROPER(Table14[[#This Row],[Region]])</f>
        <v>East</v>
      </c>
      <c r="P963" s="9">
        <f>IF(ISBLANK(Table14[[#This Row],[Sales_Amount]]),MEDIAN(Table14[Sales_Amount]),Table14[[#This Row],[Sales_Amount]])</f>
        <v>122592.46</v>
      </c>
      <c r="Q963" s="11">
        <f>IF(ISBLANK(Table14[[#This Row],[Quantity_Sold]]),MEDIAN(Table14[Quantity_Sold]),Table14[[#This Row],[Quantity_Sold]])</f>
        <v>37</v>
      </c>
      <c r="R963" s="4" t="str">
        <f>TRIM(Table14[[#This Row],[Product_Category]])</f>
        <v>Clothing</v>
      </c>
      <c r="S963" s="4" t="str">
        <f>PROPER(Table14[[#This Row],[Customer_Type]])</f>
        <v>New</v>
      </c>
      <c r="T963" s="13">
        <f>IF(ISBLANK(Table14[[#This Row],[Discount]]),MEDIAN(Table14[Discount]),Table14[[#This Row],[Discount]])</f>
        <v>0.11</v>
      </c>
    </row>
    <row r="964" spans="1:20" x14ac:dyDescent="0.3">
      <c r="A964">
        <v>1154</v>
      </c>
      <c r="B964" s="1">
        <v>45359</v>
      </c>
      <c r="C964" t="s">
        <v>29</v>
      </c>
      <c r="D964" t="s">
        <v>30</v>
      </c>
      <c r="E964">
        <v>18349.36</v>
      </c>
      <c r="F964">
        <v>11</v>
      </c>
      <c r="G964" t="s">
        <v>21</v>
      </c>
      <c r="H964" s="9">
        <v>1492.56</v>
      </c>
      <c r="I964" s="9">
        <v>1774.6</v>
      </c>
      <c r="J964" t="s">
        <v>25</v>
      </c>
      <c r="K964">
        <v>0.06</v>
      </c>
      <c r="L964" s="4" t="s">
        <v>31</v>
      </c>
      <c r="M964" s="4" t="s">
        <v>22</v>
      </c>
      <c r="N964" s="4" t="str">
        <f>IF(ISBLANK(Table14[[#This Row],[Sales_Rep]]),"Unknown",Table14[[#This Row],[Sales_Rep]])</f>
        <v>Bob</v>
      </c>
      <c r="O964" t="str">
        <f>PROPER(Table14[[#This Row],[Region]])</f>
        <v>South</v>
      </c>
      <c r="P964" s="9">
        <f>IF(ISBLANK(Table14[[#This Row],[Sales_Amount]]),MEDIAN(Table14[Sales_Amount]),Table14[[#This Row],[Sales_Amount]])</f>
        <v>18349.36</v>
      </c>
      <c r="Q964" s="11">
        <f>IF(ISBLANK(Table14[[#This Row],[Quantity_Sold]]),MEDIAN(Table14[Quantity_Sold]),Table14[[#This Row],[Quantity_Sold]])</f>
        <v>11</v>
      </c>
      <c r="R964" s="4" t="str">
        <f>TRIM(Table14[[#This Row],[Product_Category]])</f>
        <v>Electronics</v>
      </c>
      <c r="S964" s="4" t="str">
        <f>PROPER(Table14[[#This Row],[Customer_Type]])</f>
        <v>New</v>
      </c>
      <c r="T964" s="13">
        <f>IF(ISBLANK(Table14[[#This Row],[Discount]]),MEDIAN(Table14[Discount]),Table14[[#This Row],[Discount]])</f>
        <v>0.06</v>
      </c>
    </row>
    <row r="965" spans="1:20" x14ac:dyDescent="0.3">
      <c r="A965">
        <v>1290</v>
      </c>
      <c r="B965" s="1">
        <v>44930</v>
      </c>
      <c r="C965" t="s">
        <v>19</v>
      </c>
      <c r="D965" t="s">
        <v>20</v>
      </c>
      <c r="E965">
        <v>194533.99</v>
      </c>
      <c r="F965">
        <v>44</v>
      </c>
      <c r="G965" t="s">
        <v>24</v>
      </c>
      <c r="H965" s="9">
        <v>4638.1400000000003</v>
      </c>
      <c r="I965" s="9">
        <v>5596.49</v>
      </c>
      <c r="J965" t="s">
        <v>16</v>
      </c>
      <c r="K965">
        <v>0.21</v>
      </c>
      <c r="L965" s="4" t="s">
        <v>26</v>
      </c>
      <c r="M965" s="4" t="s">
        <v>18</v>
      </c>
      <c r="N965" s="4" t="str">
        <f>IF(ISBLANK(Table14[[#This Row],[Sales_Rep]]),"Unknown",Table14[[#This Row],[Sales_Rep]])</f>
        <v>Eve</v>
      </c>
      <c r="O965" t="str">
        <f>PROPER(Table14[[#This Row],[Region]])</f>
        <v>North</v>
      </c>
      <c r="P965" s="9">
        <f>IF(ISBLANK(Table14[[#This Row],[Sales_Amount]]),MEDIAN(Table14[Sales_Amount]),Table14[[#This Row],[Sales_Amount]])</f>
        <v>194533.99</v>
      </c>
      <c r="Q965" s="11">
        <f>IF(ISBLANK(Table14[[#This Row],[Quantity_Sold]]),MEDIAN(Table14[Quantity_Sold]),Table14[[#This Row],[Quantity_Sold]])</f>
        <v>44</v>
      </c>
      <c r="R965" s="4" t="str">
        <f>TRIM(Table14[[#This Row],[Product_Category]])</f>
        <v>Clothing</v>
      </c>
      <c r="S965" s="4" t="str">
        <f>PROPER(Table14[[#This Row],[Customer_Type]])</f>
        <v>Returning</v>
      </c>
      <c r="T965" s="13">
        <f>IF(ISBLANK(Table14[[#This Row],[Discount]]),MEDIAN(Table14[Discount]),Table14[[#This Row],[Discount]])</f>
        <v>0.21</v>
      </c>
    </row>
    <row r="966" spans="1:20" x14ac:dyDescent="0.3">
      <c r="A966">
        <v>1339</v>
      </c>
      <c r="B966" s="1">
        <v>45099</v>
      </c>
      <c r="C966" t="s">
        <v>23</v>
      </c>
      <c r="D966" t="s">
        <v>20</v>
      </c>
      <c r="E966">
        <v>1250.6500000000001</v>
      </c>
      <c r="F966">
        <v>2</v>
      </c>
      <c r="G966" t="s">
        <v>21</v>
      </c>
      <c r="H966" s="9">
        <v>586.9</v>
      </c>
      <c r="I966" s="9">
        <v>672.39</v>
      </c>
      <c r="J966" t="s">
        <v>16</v>
      </c>
      <c r="K966">
        <v>7.0000000000000007E-2</v>
      </c>
      <c r="L966" s="4" t="s">
        <v>17</v>
      </c>
      <c r="M966" s="4" t="s">
        <v>22</v>
      </c>
      <c r="N966" s="4" t="str">
        <f>IF(ISBLANK(Table14[[#This Row],[Sales_Rep]]),"Unknown",Table14[[#This Row],[Sales_Rep]])</f>
        <v>Charlie</v>
      </c>
      <c r="O966" t="str">
        <f>PROPER(Table14[[#This Row],[Region]])</f>
        <v>North</v>
      </c>
      <c r="P966" s="9">
        <f>IF(ISBLANK(Table14[[#This Row],[Sales_Amount]]),MEDIAN(Table14[Sales_Amount]),Table14[[#This Row],[Sales_Amount]])</f>
        <v>1250.6500000000001</v>
      </c>
      <c r="Q966" s="11">
        <f>IF(ISBLANK(Table14[[#This Row],[Quantity_Sold]]),MEDIAN(Table14[Quantity_Sold]),Table14[[#This Row],[Quantity_Sold]])</f>
        <v>2</v>
      </c>
      <c r="R966" s="4" t="str">
        <f>TRIM(Table14[[#This Row],[Product_Category]])</f>
        <v>Electronics</v>
      </c>
      <c r="S966" s="4" t="str">
        <f>PROPER(Table14[[#This Row],[Customer_Type]])</f>
        <v>Returning</v>
      </c>
      <c r="T966" s="13">
        <f>IF(ISBLANK(Table14[[#This Row],[Discount]]),MEDIAN(Table14[Discount]),Table14[[#This Row],[Discount]])</f>
        <v>7.0000000000000007E-2</v>
      </c>
    </row>
    <row r="967" spans="1:20" x14ac:dyDescent="0.3">
      <c r="A967">
        <v>1380</v>
      </c>
      <c r="B967" s="1">
        <v>45216</v>
      </c>
      <c r="C967" t="s">
        <v>29</v>
      </c>
      <c r="D967" t="s">
        <v>27</v>
      </c>
      <c r="E967">
        <v>15704.1</v>
      </c>
      <c r="F967">
        <v>37</v>
      </c>
      <c r="G967" t="s">
        <v>21</v>
      </c>
      <c r="H967" s="9">
        <v>365.38</v>
      </c>
      <c r="I967" s="9">
        <v>505.28</v>
      </c>
      <c r="J967" t="s">
        <v>25</v>
      </c>
      <c r="K967">
        <v>0.16</v>
      </c>
      <c r="L967" s="4" t="s">
        <v>17</v>
      </c>
      <c r="M967" s="4" t="s">
        <v>22</v>
      </c>
      <c r="N967" s="4" t="str">
        <f>IF(ISBLANK(Table14[[#This Row],[Sales_Rep]]),"Unknown",Table14[[#This Row],[Sales_Rep]])</f>
        <v>Bob</v>
      </c>
      <c r="O967" t="str">
        <f>PROPER(Table14[[#This Row],[Region]])</f>
        <v>West</v>
      </c>
      <c r="P967" s="9">
        <f>IF(ISBLANK(Table14[[#This Row],[Sales_Amount]]),MEDIAN(Table14[Sales_Amount]),Table14[[#This Row],[Sales_Amount]])</f>
        <v>15704.1</v>
      </c>
      <c r="Q967" s="11">
        <f>IF(ISBLANK(Table14[[#This Row],[Quantity_Sold]]),MEDIAN(Table14[Quantity_Sold]),Table14[[#This Row],[Quantity_Sold]])</f>
        <v>37</v>
      </c>
      <c r="R967" s="4" t="str">
        <f>TRIM(Table14[[#This Row],[Product_Category]])</f>
        <v>Electronics</v>
      </c>
      <c r="S967" s="4" t="str">
        <f>PROPER(Table14[[#This Row],[Customer_Type]])</f>
        <v>New</v>
      </c>
      <c r="T967" s="13">
        <f>IF(ISBLANK(Table14[[#This Row],[Discount]]),MEDIAN(Table14[Discount]),Table14[[#This Row],[Discount]])</f>
        <v>0.16</v>
      </c>
    </row>
    <row r="968" spans="1:20" x14ac:dyDescent="0.3">
      <c r="A968">
        <v>1465</v>
      </c>
      <c r="B968" s="1">
        <v>45110</v>
      </c>
      <c r="C968" t="s">
        <v>32</v>
      </c>
      <c r="D968" t="s">
        <v>14</v>
      </c>
      <c r="E968">
        <v>36216.9</v>
      </c>
      <c r="F968">
        <v>40</v>
      </c>
      <c r="G968" t="s">
        <v>28</v>
      </c>
      <c r="H968" s="9">
        <v>909.01</v>
      </c>
      <c r="I968" s="9">
        <v>1207.23</v>
      </c>
      <c r="J968" t="s">
        <v>25</v>
      </c>
      <c r="K968">
        <v>0.25</v>
      </c>
      <c r="L968" s="4" t="s">
        <v>31</v>
      </c>
      <c r="M968" s="4" t="s">
        <v>18</v>
      </c>
      <c r="N968" s="4" t="str">
        <f>IF(ISBLANK(Table14[[#This Row],[Sales_Rep]]),"Unknown",Table14[[#This Row],[Sales_Rep]])</f>
        <v>Alice</v>
      </c>
      <c r="O968" t="str">
        <f>PROPER(Table14[[#This Row],[Region]])</f>
        <v>East</v>
      </c>
      <c r="P968" s="9">
        <f>IF(ISBLANK(Table14[[#This Row],[Sales_Amount]]),MEDIAN(Table14[Sales_Amount]),Table14[[#This Row],[Sales_Amount]])</f>
        <v>36216.9</v>
      </c>
      <c r="Q968" s="11">
        <f>IF(ISBLANK(Table14[[#This Row],[Quantity_Sold]]),MEDIAN(Table14[Quantity_Sold]),Table14[[#This Row],[Quantity_Sold]])</f>
        <v>40</v>
      </c>
      <c r="R968" s="4" t="str">
        <f>TRIM(Table14[[#This Row],[Product_Category]])</f>
        <v>Furniture</v>
      </c>
      <c r="S968" s="4" t="str">
        <f>PROPER(Table14[[#This Row],[Customer_Type]])</f>
        <v>New</v>
      </c>
      <c r="T968" s="13">
        <f>IF(ISBLANK(Table14[[#This Row],[Discount]]),MEDIAN(Table14[Discount]),Table14[[#This Row],[Discount]])</f>
        <v>0.25</v>
      </c>
    </row>
    <row r="969" spans="1:20" x14ac:dyDescent="0.3">
      <c r="A969">
        <v>1461</v>
      </c>
      <c r="B969" s="1">
        <v>45646</v>
      </c>
      <c r="C969" t="s">
        <v>19</v>
      </c>
      <c r="D969" t="s">
        <v>14</v>
      </c>
      <c r="E969">
        <v>145639.1</v>
      </c>
      <c r="F969">
        <v>39</v>
      </c>
      <c r="G969" t="s">
        <v>24</v>
      </c>
      <c r="H969" s="9">
        <v>3962.71</v>
      </c>
      <c r="I969" s="9">
        <v>4667.92</v>
      </c>
      <c r="J969" t="s">
        <v>16</v>
      </c>
      <c r="K969">
        <v>0.2</v>
      </c>
      <c r="L969" s="4" t="s">
        <v>26</v>
      </c>
      <c r="M969" s="4" t="s">
        <v>22</v>
      </c>
      <c r="N969" s="4" t="str">
        <f>IF(ISBLANK(Table14[[#This Row],[Sales_Rep]]),"Unknown",Table14[[#This Row],[Sales_Rep]])</f>
        <v>Eve</v>
      </c>
      <c r="O969" t="str">
        <f>PROPER(Table14[[#This Row],[Region]])</f>
        <v>East</v>
      </c>
      <c r="P969" s="9">
        <f>IF(ISBLANK(Table14[[#This Row],[Sales_Amount]]),MEDIAN(Table14[Sales_Amount]),Table14[[#This Row],[Sales_Amount]])</f>
        <v>145639.1</v>
      </c>
      <c r="Q969" s="11">
        <f>IF(ISBLANK(Table14[[#This Row],[Quantity_Sold]]),MEDIAN(Table14[Quantity_Sold]),Table14[[#This Row],[Quantity_Sold]])</f>
        <v>39</v>
      </c>
      <c r="R969" s="4" t="str">
        <f>TRIM(Table14[[#This Row],[Product_Category]])</f>
        <v>Clothing</v>
      </c>
      <c r="S969" s="4" t="str">
        <f>PROPER(Table14[[#This Row],[Customer_Type]])</f>
        <v>Returning</v>
      </c>
      <c r="T969" s="13">
        <f>IF(ISBLANK(Table14[[#This Row],[Discount]]),MEDIAN(Table14[Discount]),Table14[[#This Row],[Discount]])</f>
        <v>0.2</v>
      </c>
    </row>
    <row r="970" spans="1:20" x14ac:dyDescent="0.3">
      <c r="A970">
        <v>1395</v>
      </c>
      <c r="B970" s="1">
        <v>45106</v>
      </c>
      <c r="C970" t="s">
        <v>13</v>
      </c>
      <c r="D970" t="s">
        <v>14</v>
      </c>
      <c r="E970">
        <v>8810.06</v>
      </c>
      <c r="F970">
        <v>4</v>
      </c>
      <c r="G970" t="s">
        <v>15</v>
      </c>
      <c r="H970" s="9">
        <v>2264.2800000000002</v>
      </c>
      <c r="I970" s="9">
        <v>2860.41</v>
      </c>
      <c r="J970" t="s">
        <v>16</v>
      </c>
      <c r="K970">
        <v>0.23</v>
      </c>
      <c r="L970" s="4" t="s">
        <v>31</v>
      </c>
      <c r="M970" s="4" t="s">
        <v>18</v>
      </c>
      <c r="N970" s="4" t="str">
        <f>IF(ISBLANK(Table14[[#This Row],[Sales_Rep]]),"Unknown",Table14[[#This Row],[Sales_Rep]])</f>
        <v>David</v>
      </c>
      <c r="O970" t="str">
        <f>PROPER(Table14[[#This Row],[Region]])</f>
        <v>East</v>
      </c>
      <c r="P970" s="9">
        <f>IF(ISBLANK(Table14[[#This Row],[Sales_Amount]]),MEDIAN(Table14[Sales_Amount]),Table14[[#This Row],[Sales_Amount]])</f>
        <v>8810.06</v>
      </c>
      <c r="Q970" s="11">
        <f>IF(ISBLANK(Table14[[#This Row],[Quantity_Sold]]),MEDIAN(Table14[Quantity_Sold]),Table14[[#This Row],[Quantity_Sold]])</f>
        <v>4</v>
      </c>
      <c r="R970" s="4" t="str">
        <f>TRIM(Table14[[#This Row],[Product_Category]])</f>
        <v>Food</v>
      </c>
      <c r="S970" s="4" t="str">
        <f>PROPER(Table14[[#This Row],[Customer_Type]])</f>
        <v>Returning</v>
      </c>
      <c r="T970" s="13">
        <f>IF(ISBLANK(Table14[[#This Row],[Discount]]),MEDIAN(Table14[Discount]),Table14[[#This Row],[Discount]])</f>
        <v>0.23</v>
      </c>
    </row>
    <row r="971" spans="1:20" x14ac:dyDescent="0.3">
      <c r="A971">
        <v>1045</v>
      </c>
      <c r="B971" s="1">
        <v>45387</v>
      </c>
      <c r="C971" t="s">
        <v>19</v>
      </c>
      <c r="D971" t="s">
        <v>27</v>
      </c>
      <c r="E971">
        <v>91742.9</v>
      </c>
      <c r="F971">
        <v>29</v>
      </c>
      <c r="G971" t="s">
        <v>15</v>
      </c>
      <c r="H971" s="9">
        <v>2792.93</v>
      </c>
      <c r="I971" s="9">
        <v>3261.39</v>
      </c>
      <c r="J971" t="s">
        <v>25</v>
      </c>
      <c r="K971">
        <v>0.03</v>
      </c>
      <c r="L971" s="4" t="s">
        <v>31</v>
      </c>
      <c r="M971" s="4" t="s">
        <v>22</v>
      </c>
      <c r="N971" s="4" t="str">
        <f>IF(ISBLANK(Table14[[#This Row],[Sales_Rep]]),"Unknown",Table14[[#This Row],[Sales_Rep]])</f>
        <v>Eve</v>
      </c>
      <c r="O971" t="str">
        <f>PROPER(Table14[[#This Row],[Region]])</f>
        <v>West</v>
      </c>
      <c r="P971" s="9">
        <f>IF(ISBLANK(Table14[[#This Row],[Sales_Amount]]),MEDIAN(Table14[Sales_Amount]),Table14[[#This Row],[Sales_Amount]])</f>
        <v>91742.9</v>
      </c>
      <c r="Q971" s="11">
        <f>IF(ISBLANK(Table14[[#This Row],[Quantity_Sold]]),MEDIAN(Table14[Quantity_Sold]),Table14[[#This Row],[Quantity_Sold]])</f>
        <v>29</v>
      </c>
      <c r="R971" s="4" t="str">
        <f>TRIM(Table14[[#This Row],[Product_Category]])</f>
        <v>Food</v>
      </c>
      <c r="S971" s="4" t="str">
        <f>PROPER(Table14[[#This Row],[Customer_Type]])</f>
        <v>New</v>
      </c>
      <c r="T971" s="13">
        <f>IF(ISBLANK(Table14[[#This Row],[Discount]]),MEDIAN(Table14[Discount]),Table14[[#This Row],[Discount]])</f>
        <v>0.03</v>
      </c>
    </row>
    <row r="972" spans="1:20" x14ac:dyDescent="0.3">
      <c r="A972">
        <v>1319</v>
      </c>
      <c r="B972" s="1">
        <v>45341</v>
      </c>
      <c r="C972" t="s">
        <v>13</v>
      </c>
      <c r="D972" t="s">
        <v>30</v>
      </c>
      <c r="E972">
        <v>13700.84</v>
      </c>
      <c r="F972">
        <v>4</v>
      </c>
      <c r="G972" t="s">
        <v>15</v>
      </c>
      <c r="H972" s="9">
        <v>3335.18</v>
      </c>
      <c r="I972" s="9">
        <v>3848.55</v>
      </c>
      <c r="J972" t="s">
        <v>16</v>
      </c>
      <c r="K972">
        <v>0.11</v>
      </c>
      <c r="L972" s="4" t="s">
        <v>31</v>
      </c>
      <c r="M972" s="4" t="s">
        <v>22</v>
      </c>
      <c r="N972" s="4" t="str">
        <f>IF(ISBLANK(Table14[[#This Row],[Sales_Rep]]),"Unknown",Table14[[#This Row],[Sales_Rep]])</f>
        <v>David</v>
      </c>
      <c r="O972" t="str">
        <f>PROPER(Table14[[#This Row],[Region]])</f>
        <v>South</v>
      </c>
      <c r="P972" s="9">
        <f>IF(ISBLANK(Table14[[#This Row],[Sales_Amount]]),MEDIAN(Table14[Sales_Amount]),Table14[[#This Row],[Sales_Amount]])</f>
        <v>13700.84</v>
      </c>
      <c r="Q972" s="11">
        <f>IF(ISBLANK(Table14[[#This Row],[Quantity_Sold]]),MEDIAN(Table14[Quantity_Sold]),Table14[[#This Row],[Quantity_Sold]])</f>
        <v>4</v>
      </c>
      <c r="R972" s="4" t="str">
        <f>TRIM(Table14[[#This Row],[Product_Category]])</f>
        <v>Food</v>
      </c>
      <c r="S972" s="4" t="str">
        <f>PROPER(Table14[[#This Row],[Customer_Type]])</f>
        <v>Returning</v>
      </c>
      <c r="T972" s="13">
        <f>IF(ISBLANK(Table14[[#This Row],[Discount]]),MEDIAN(Table14[Discount]),Table14[[#This Row],[Discount]])</f>
        <v>0.11</v>
      </c>
    </row>
    <row r="973" spans="1:20" x14ac:dyDescent="0.3">
      <c r="A973">
        <v>1497</v>
      </c>
      <c r="B973" s="1">
        <v>45080</v>
      </c>
      <c r="C973" t="s">
        <v>19</v>
      </c>
      <c r="D973" t="s">
        <v>27</v>
      </c>
      <c r="E973">
        <v>142287.20000000001</v>
      </c>
      <c r="F973">
        <v>37</v>
      </c>
      <c r="G973" t="s">
        <v>24</v>
      </c>
      <c r="H973" s="9">
        <v>3344.86</v>
      </c>
      <c r="I973" s="9">
        <v>3845.6</v>
      </c>
      <c r="J973" t="s">
        <v>16</v>
      </c>
      <c r="K973">
        <v>0</v>
      </c>
      <c r="L973" s="4" t="s">
        <v>31</v>
      </c>
      <c r="M973" s="4" t="s">
        <v>22</v>
      </c>
      <c r="N973" s="4" t="str">
        <f>IF(ISBLANK(Table14[[#This Row],[Sales_Rep]]),"Unknown",Table14[[#This Row],[Sales_Rep]])</f>
        <v>Eve</v>
      </c>
      <c r="O973" t="str">
        <f>PROPER(Table14[[#This Row],[Region]])</f>
        <v>West</v>
      </c>
      <c r="P973" s="9">
        <f>IF(ISBLANK(Table14[[#This Row],[Sales_Amount]]),MEDIAN(Table14[Sales_Amount]),Table14[[#This Row],[Sales_Amount]])</f>
        <v>142287.20000000001</v>
      </c>
      <c r="Q973" s="11">
        <f>IF(ISBLANK(Table14[[#This Row],[Quantity_Sold]]),MEDIAN(Table14[Quantity_Sold]),Table14[[#This Row],[Quantity_Sold]])</f>
        <v>37</v>
      </c>
      <c r="R973" s="4" t="str">
        <f>TRIM(Table14[[#This Row],[Product_Category]])</f>
        <v>Clothing</v>
      </c>
      <c r="S973" s="4" t="str">
        <f>PROPER(Table14[[#This Row],[Customer_Type]])</f>
        <v>Returning</v>
      </c>
      <c r="T973" s="13">
        <f>IF(ISBLANK(Table14[[#This Row],[Discount]]),MEDIAN(Table14[Discount]),Table14[[#This Row],[Discount]])</f>
        <v>0</v>
      </c>
    </row>
    <row r="974" spans="1:20" x14ac:dyDescent="0.3">
      <c r="A974">
        <v>1123</v>
      </c>
      <c r="B974" s="1">
        <v>45536</v>
      </c>
      <c r="C974" t="s">
        <v>19</v>
      </c>
      <c r="D974" t="s">
        <v>30</v>
      </c>
      <c r="E974">
        <v>72368.06</v>
      </c>
      <c r="F974">
        <v>23</v>
      </c>
      <c r="G974" t="s">
        <v>15</v>
      </c>
      <c r="H974" s="9">
        <v>2780.49</v>
      </c>
      <c r="I974" s="9">
        <v>3243.75</v>
      </c>
      <c r="J974" t="s">
        <v>16</v>
      </c>
      <c r="K974">
        <v>0.03</v>
      </c>
      <c r="L974" s="4" t="s">
        <v>17</v>
      </c>
      <c r="M974" s="4" t="s">
        <v>18</v>
      </c>
      <c r="N974" s="4" t="str">
        <f>IF(ISBLANK(Table14[[#This Row],[Sales_Rep]]),"Unknown",Table14[[#This Row],[Sales_Rep]])</f>
        <v>Eve</v>
      </c>
      <c r="O974" t="str">
        <f>PROPER(Table14[[#This Row],[Region]])</f>
        <v>South</v>
      </c>
      <c r="P974" s="9">
        <f>IF(ISBLANK(Table14[[#This Row],[Sales_Amount]]),MEDIAN(Table14[Sales_Amount]),Table14[[#This Row],[Sales_Amount]])</f>
        <v>72368.06</v>
      </c>
      <c r="Q974" s="11">
        <f>IF(ISBLANK(Table14[[#This Row],[Quantity_Sold]]),MEDIAN(Table14[Quantity_Sold]),Table14[[#This Row],[Quantity_Sold]])</f>
        <v>23</v>
      </c>
      <c r="R974" s="4" t="str">
        <f>TRIM(Table14[[#This Row],[Product_Category]])</f>
        <v>Food</v>
      </c>
      <c r="S974" s="4" t="str">
        <f>PROPER(Table14[[#This Row],[Customer_Type]])</f>
        <v>Returning</v>
      </c>
      <c r="T974" s="13">
        <f>IF(ISBLANK(Table14[[#This Row],[Discount]]),MEDIAN(Table14[Discount]),Table14[[#This Row],[Discount]])</f>
        <v>0.03</v>
      </c>
    </row>
    <row r="975" spans="1:20" x14ac:dyDescent="0.3">
      <c r="A975">
        <v>1096</v>
      </c>
      <c r="B975" s="1">
        <v>45491</v>
      </c>
      <c r="C975" t="s">
        <v>19</v>
      </c>
      <c r="D975" t="s">
        <v>20</v>
      </c>
      <c r="E975">
        <v>116055.69</v>
      </c>
      <c r="F975">
        <v>22</v>
      </c>
      <c r="G975" t="s">
        <v>28</v>
      </c>
      <c r="H975" s="9">
        <v>4754.79</v>
      </c>
      <c r="I975" s="9">
        <v>6941.13</v>
      </c>
      <c r="J975" t="s">
        <v>16</v>
      </c>
      <c r="K975">
        <v>0.24</v>
      </c>
      <c r="L975" s="4" t="s">
        <v>31</v>
      </c>
      <c r="M975" s="4" t="s">
        <v>22</v>
      </c>
      <c r="N975" s="4" t="str">
        <f>IF(ISBLANK(Table14[[#This Row],[Sales_Rep]]),"Unknown",Table14[[#This Row],[Sales_Rep]])</f>
        <v>Eve</v>
      </c>
      <c r="O975" t="str">
        <f>PROPER(Table14[[#This Row],[Region]])</f>
        <v>North</v>
      </c>
      <c r="P975" s="9">
        <f>IF(ISBLANK(Table14[[#This Row],[Sales_Amount]]),MEDIAN(Table14[Sales_Amount]),Table14[[#This Row],[Sales_Amount]])</f>
        <v>116055.69</v>
      </c>
      <c r="Q975" s="11">
        <f>IF(ISBLANK(Table14[[#This Row],[Quantity_Sold]]),MEDIAN(Table14[Quantity_Sold]),Table14[[#This Row],[Quantity_Sold]])</f>
        <v>22</v>
      </c>
      <c r="R975" s="4" t="str">
        <f>TRIM(Table14[[#This Row],[Product_Category]])</f>
        <v>Furniture</v>
      </c>
      <c r="S975" s="4" t="str">
        <f>PROPER(Table14[[#This Row],[Customer_Type]])</f>
        <v>Returning</v>
      </c>
      <c r="T975" s="13">
        <f>IF(ISBLANK(Table14[[#This Row],[Discount]]),MEDIAN(Table14[Discount]),Table14[[#This Row],[Discount]])</f>
        <v>0.24</v>
      </c>
    </row>
    <row r="976" spans="1:20" x14ac:dyDescent="0.3">
      <c r="A976">
        <v>1192</v>
      </c>
      <c r="B976" s="1">
        <v>45182</v>
      </c>
      <c r="C976" t="s">
        <v>13</v>
      </c>
      <c r="D976" t="s">
        <v>20</v>
      </c>
      <c r="E976">
        <v>16607.09</v>
      </c>
      <c r="F976">
        <v>23</v>
      </c>
      <c r="G976" t="s">
        <v>24</v>
      </c>
      <c r="H976" s="9">
        <v>775.67</v>
      </c>
      <c r="I976" s="9">
        <v>962.73</v>
      </c>
      <c r="J976" t="s">
        <v>25</v>
      </c>
      <c r="K976">
        <v>0.25</v>
      </c>
      <c r="L976" s="4" t="s">
        <v>26</v>
      </c>
      <c r="M976" s="4" t="s">
        <v>18</v>
      </c>
      <c r="N976" s="4" t="str">
        <f>IF(ISBLANK(Table14[[#This Row],[Sales_Rep]]),"Unknown",Table14[[#This Row],[Sales_Rep]])</f>
        <v>David</v>
      </c>
      <c r="O976" t="str">
        <f>PROPER(Table14[[#This Row],[Region]])</f>
        <v>North</v>
      </c>
      <c r="P976" s="9">
        <f>IF(ISBLANK(Table14[[#This Row],[Sales_Amount]]),MEDIAN(Table14[Sales_Amount]),Table14[[#This Row],[Sales_Amount]])</f>
        <v>16607.09</v>
      </c>
      <c r="Q976" s="11">
        <f>IF(ISBLANK(Table14[[#This Row],[Quantity_Sold]]),MEDIAN(Table14[Quantity_Sold]),Table14[[#This Row],[Quantity_Sold]])</f>
        <v>23</v>
      </c>
      <c r="R976" s="4" t="str">
        <f>TRIM(Table14[[#This Row],[Product_Category]])</f>
        <v>Clothing</v>
      </c>
      <c r="S976" s="4" t="str">
        <f>PROPER(Table14[[#This Row],[Customer_Type]])</f>
        <v>New</v>
      </c>
      <c r="T976" s="13">
        <f>IF(ISBLANK(Table14[[#This Row],[Discount]]),MEDIAN(Table14[Discount]),Table14[[#This Row],[Discount]])</f>
        <v>0.25</v>
      </c>
    </row>
    <row r="977" spans="1:20" x14ac:dyDescent="0.3">
      <c r="A977">
        <v>1042</v>
      </c>
      <c r="B977" s="1">
        <v>45134</v>
      </c>
      <c r="C977" t="s">
        <v>13</v>
      </c>
      <c r="D977" t="s">
        <v>14</v>
      </c>
      <c r="E977">
        <v>117193.91</v>
      </c>
      <c r="F977">
        <v>49</v>
      </c>
      <c r="G977" t="s">
        <v>28</v>
      </c>
      <c r="H977" s="9">
        <v>2125.37</v>
      </c>
      <c r="I977" s="9">
        <v>3106.12</v>
      </c>
      <c r="J977" t="s">
        <v>16</v>
      </c>
      <c r="K977">
        <v>0.23</v>
      </c>
      <c r="L977" s="4" t="s">
        <v>17</v>
      </c>
      <c r="M977" s="4" t="s">
        <v>18</v>
      </c>
      <c r="N977" s="4" t="str">
        <f>IF(ISBLANK(Table14[[#This Row],[Sales_Rep]]),"Unknown",Table14[[#This Row],[Sales_Rep]])</f>
        <v>David</v>
      </c>
      <c r="O977" t="str">
        <f>PROPER(Table14[[#This Row],[Region]])</f>
        <v>East</v>
      </c>
      <c r="P977" s="9">
        <f>IF(ISBLANK(Table14[[#This Row],[Sales_Amount]]),MEDIAN(Table14[Sales_Amount]),Table14[[#This Row],[Sales_Amount]])</f>
        <v>117193.91</v>
      </c>
      <c r="Q977" s="11">
        <f>IF(ISBLANK(Table14[[#This Row],[Quantity_Sold]]),MEDIAN(Table14[Quantity_Sold]),Table14[[#This Row],[Quantity_Sold]])</f>
        <v>49</v>
      </c>
      <c r="R977" s="4" t="str">
        <f>TRIM(Table14[[#This Row],[Product_Category]])</f>
        <v>Furniture</v>
      </c>
      <c r="S977" s="4" t="str">
        <f>PROPER(Table14[[#This Row],[Customer_Type]])</f>
        <v>Returning</v>
      </c>
      <c r="T977" s="13">
        <f>IF(ISBLANK(Table14[[#This Row],[Discount]]),MEDIAN(Table14[Discount]),Table14[[#This Row],[Discount]])</f>
        <v>0.23</v>
      </c>
    </row>
    <row r="978" spans="1:20" x14ac:dyDescent="0.3">
      <c r="A978">
        <v>1330</v>
      </c>
      <c r="B978" s="1">
        <v>45169</v>
      </c>
      <c r="C978" t="s">
        <v>19</v>
      </c>
      <c r="D978" t="s">
        <v>27</v>
      </c>
      <c r="E978">
        <v>24758.92</v>
      </c>
      <c r="F978">
        <v>10</v>
      </c>
      <c r="G978" t="s">
        <v>28</v>
      </c>
      <c r="H978" s="9">
        <v>1813.41</v>
      </c>
      <c r="I978" s="9">
        <v>2526.42</v>
      </c>
      <c r="J978" t="s">
        <v>16</v>
      </c>
      <c r="K978">
        <v>0.02</v>
      </c>
      <c r="L978" s="4" t="s">
        <v>17</v>
      </c>
      <c r="M978" s="4" t="s">
        <v>22</v>
      </c>
      <c r="N978" s="4" t="str">
        <f>IF(ISBLANK(Table14[[#This Row],[Sales_Rep]]),"Unknown",Table14[[#This Row],[Sales_Rep]])</f>
        <v>Eve</v>
      </c>
      <c r="O978" t="str">
        <f>PROPER(Table14[[#This Row],[Region]])</f>
        <v>West</v>
      </c>
      <c r="P978" s="9">
        <f>IF(ISBLANK(Table14[[#This Row],[Sales_Amount]]),MEDIAN(Table14[Sales_Amount]),Table14[[#This Row],[Sales_Amount]])</f>
        <v>24758.92</v>
      </c>
      <c r="Q978" s="11">
        <f>IF(ISBLANK(Table14[[#This Row],[Quantity_Sold]]),MEDIAN(Table14[Quantity_Sold]),Table14[[#This Row],[Quantity_Sold]])</f>
        <v>10</v>
      </c>
      <c r="R978" s="4" t="str">
        <f>TRIM(Table14[[#This Row],[Product_Category]])</f>
        <v>Furniture</v>
      </c>
      <c r="S978" s="4" t="str">
        <f>PROPER(Table14[[#This Row],[Customer_Type]])</f>
        <v>Returning</v>
      </c>
      <c r="T978" s="13">
        <f>IF(ISBLANK(Table14[[#This Row],[Discount]]),MEDIAN(Table14[Discount]),Table14[[#This Row],[Discount]])</f>
        <v>0.02</v>
      </c>
    </row>
    <row r="979" spans="1:20" x14ac:dyDescent="0.3">
      <c r="A979">
        <v>1495</v>
      </c>
      <c r="B979" s="1">
        <v>45545</v>
      </c>
      <c r="C979" t="s">
        <v>29</v>
      </c>
      <c r="D979" t="s">
        <v>14</v>
      </c>
      <c r="E979">
        <v>58582.51</v>
      </c>
      <c r="F979">
        <v>35</v>
      </c>
      <c r="G979" t="s">
        <v>28</v>
      </c>
      <c r="H979" s="9">
        <v>1353.8</v>
      </c>
      <c r="I979" s="9">
        <v>1799.77</v>
      </c>
      <c r="J979" t="s">
        <v>25</v>
      </c>
      <c r="K979">
        <v>7.0000000000000007E-2</v>
      </c>
      <c r="L979" s="4" t="s">
        <v>17</v>
      </c>
      <c r="M979" s="4" t="s">
        <v>18</v>
      </c>
      <c r="N979" s="4" t="str">
        <f>IF(ISBLANK(Table14[[#This Row],[Sales_Rep]]),"Unknown",Table14[[#This Row],[Sales_Rep]])</f>
        <v>Bob</v>
      </c>
      <c r="O979" t="str">
        <f>PROPER(Table14[[#This Row],[Region]])</f>
        <v>East</v>
      </c>
      <c r="P979" s="9">
        <f>IF(ISBLANK(Table14[[#This Row],[Sales_Amount]]),MEDIAN(Table14[Sales_Amount]),Table14[[#This Row],[Sales_Amount]])</f>
        <v>58582.51</v>
      </c>
      <c r="Q979" s="11">
        <f>IF(ISBLANK(Table14[[#This Row],[Quantity_Sold]]),MEDIAN(Table14[Quantity_Sold]),Table14[[#This Row],[Quantity_Sold]])</f>
        <v>35</v>
      </c>
      <c r="R979" s="4" t="str">
        <f>TRIM(Table14[[#This Row],[Product_Category]])</f>
        <v>Furniture</v>
      </c>
      <c r="S979" s="4" t="str">
        <f>PROPER(Table14[[#This Row],[Customer_Type]])</f>
        <v>New</v>
      </c>
      <c r="T979" s="13">
        <f>IF(ISBLANK(Table14[[#This Row],[Discount]]),MEDIAN(Table14[Discount]),Table14[[#This Row],[Discount]])</f>
        <v>7.0000000000000007E-2</v>
      </c>
    </row>
    <row r="980" spans="1:20" x14ac:dyDescent="0.3">
      <c r="A980">
        <v>1205</v>
      </c>
      <c r="B980" s="1">
        <v>45415</v>
      </c>
      <c r="C980" t="s">
        <v>23</v>
      </c>
      <c r="D980" t="s">
        <v>20</v>
      </c>
      <c r="E980">
        <v>23311.94</v>
      </c>
      <c r="F980">
        <v>23</v>
      </c>
      <c r="G980" t="s">
        <v>24</v>
      </c>
      <c r="H980" s="9">
        <v>700.32</v>
      </c>
      <c r="I980" s="9">
        <v>1044.9100000000001</v>
      </c>
      <c r="J980" t="s">
        <v>16</v>
      </c>
      <c r="K980">
        <v>0.03</v>
      </c>
      <c r="L980" s="4" t="s">
        <v>26</v>
      </c>
      <c r="M980" s="4" t="s">
        <v>18</v>
      </c>
      <c r="N980" s="4" t="str">
        <f>IF(ISBLANK(Table14[[#This Row],[Sales_Rep]]),"Unknown",Table14[[#This Row],[Sales_Rep]])</f>
        <v>Charlie</v>
      </c>
      <c r="O980" t="str">
        <f>PROPER(Table14[[#This Row],[Region]])</f>
        <v>North</v>
      </c>
      <c r="P980" s="9">
        <f>IF(ISBLANK(Table14[[#This Row],[Sales_Amount]]),MEDIAN(Table14[Sales_Amount]),Table14[[#This Row],[Sales_Amount]])</f>
        <v>23311.94</v>
      </c>
      <c r="Q980" s="11">
        <f>IF(ISBLANK(Table14[[#This Row],[Quantity_Sold]]),MEDIAN(Table14[Quantity_Sold]),Table14[[#This Row],[Quantity_Sold]])</f>
        <v>23</v>
      </c>
      <c r="R980" s="4" t="str">
        <f>TRIM(Table14[[#This Row],[Product_Category]])</f>
        <v>Clothing</v>
      </c>
      <c r="S980" s="4" t="str">
        <f>PROPER(Table14[[#This Row],[Customer_Type]])</f>
        <v>Returning</v>
      </c>
      <c r="T980" s="13">
        <f>IF(ISBLANK(Table14[[#This Row],[Discount]]),MEDIAN(Table14[Discount]),Table14[[#This Row],[Discount]])</f>
        <v>0.03</v>
      </c>
    </row>
    <row r="981" spans="1:20" x14ac:dyDescent="0.3">
      <c r="A981">
        <v>1422</v>
      </c>
      <c r="B981" s="1">
        <v>45185</v>
      </c>
      <c r="C981" t="s">
        <v>23</v>
      </c>
      <c r="D981" t="s">
        <v>27</v>
      </c>
      <c r="E981">
        <v>61243.22</v>
      </c>
      <c r="F981">
        <v>11</v>
      </c>
      <c r="G981" t="s">
        <v>21</v>
      </c>
      <c r="H981" s="9">
        <v>4760.91</v>
      </c>
      <c r="I981" s="9">
        <v>6707.91</v>
      </c>
      <c r="J981" t="s">
        <v>16</v>
      </c>
      <c r="K981">
        <v>0.17</v>
      </c>
      <c r="L981" s="4" t="s">
        <v>31</v>
      </c>
      <c r="M981" s="4" t="s">
        <v>22</v>
      </c>
      <c r="N981" s="4" t="str">
        <f>IF(ISBLANK(Table14[[#This Row],[Sales_Rep]]),"Unknown",Table14[[#This Row],[Sales_Rep]])</f>
        <v>Charlie</v>
      </c>
      <c r="O981" t="str">
        <f>PROPER(Table14[[#This Row],[Region]])</f>
        <v>West</v>
      </c>
      <c r="P981" s="9">
        <f>IF(ISBLANK(Table14[[#This Row],[Sales_Amount]]),MEDIAN(Table14[Sales_Amount]),Table14[[#This Row],[Sales_Amount]])</f>
        <v>61243.22</v>
      </c>
      <c r="Q981" s="11">
        <f>IF(ISBLANK(Table14[[#This Row],[Quantity_Sold]]),MEDIAN(Table14[Quantity_Sold]),Table14[[#This Row],[Quantity_Sold]])</f>
        <v>11</v>
      </c>
      <c r="R981" s="4" t="str">
        <f>TRIM(Table14[[#This Row],[Product_Category]])</f>
        <v>Electronics</v>
      </c>
      <c r="S981" s="4" t="str">
        <f>PROPER(Table14[[#This Row],[Customer_Type]])</f>
        <v>Returning</v>
      </c>
      <c r="T981" s="13">
        <f>IF(ISBLANK(Table14[[#This Row],[Discount]]),MEDIAN(Table14[Discount]),Table14[[#This Row],[Discount]])</f>
        <v>0.17</v>
      </c>
    </row>
    <row r="982" spans="1:20" x14ac:dyDescent="0.3">
      <c r="A982">
        <v>1176</v>
      </c>
      <c r="B982" s="1">
        <v>45389</v>
      </c>
      <c r="C982" t="s">
        <v>23</v>
      </c>
      <c r="D982" t="s">
        <v>30</v>
      </c>
      <c r="E982">
        <v>75349.13</v>
      </c>
      <c r="F982">
        <v>42</v>
      </c>
      <c r="G982" t="s">
        <v>21</v>
      </c>
      <c r="H982" s="9">
        <v>1491.44</v>
      </c>
      <c r="I982" s="9">
        <v>2110.62</v>
      </c>
      <c r="J982" t="s">
        <v>16</v>
      </c>
      <c r="K982">
        <v>0.15</v>
      </c>
      <c r="L982" s="4" t="s">
        <v>17</v>
      </c>
      <c r="M982" s="4" t="s">
        <v>22</v>
      </c>
      <c r="N982" s="4" t="str">
        <f>IF(ISBLANK(Table14[[#This Row],[Sales_Rep]]),"Unknown",Table14[[#This Row],[Sales_Rep]])</f>
        <v>Charlie</v>
      </c>
      <c r="O982" t="str">
        <f>PROPER(Table14[[#This Row],[Region]])</f>
        <v>South</v>
      </c>
      <c r="P982" s="9">
        <f>IF(ISBLANK(Table14[[#This Row],[Sales_Amount]]),MEDIAN(Table14[Sales_Amount]),Table14[[#This Row],[Sales_Amount]])</f>
        <v>75349.13</v>
      </c>
      <c r="Q982" s="11">
        <f>IF(ISBLANK(Table14[[#This Row],[Quantity_Sold]]),MEDIAN(Table14[Quantity_Sold]),Table14[[#This Row],[Quantity_Sold]])</f>
        <v>42</v>
      </c>
      <c r="R982" s="4" t="str">
        <f>TRIM(Table14[[#This Row],[Product_Category]])</f>
        <v>Electronics</v>
      </c>
      <c r="S982" s="4" t="str">
        <f>PROPER(Table14[[#This Row],[Customer_Type]])</f>
        <v>Returning</v>
      </c>
      <c r="T982" s="13">
        <f>IF(ISBLANK(Table14[[#This Row],[Discount]]),MEDIAN(Table14[Discount]),Table14[[#This Row],[Discount]])</f>
        <v>0.15</v>
      </c>
    </row>
    <row r="983" spans="1:20" x14ac:dyDescent="0.3">
      <c r="A983">
        <v>1258</v>
      </c>
      <c r="B983" s="1">
        <v>45137</v>
      </c>
      <c r="C983" t="s">
        <v>13</v>
      </c>
      <c r="D983" t="s">
        <v>30</v>
      </c>
      <c r="E983">
        <v>8085.3</v>
      </c>
      <c r="F983">
        <v>6</v>
      </c>
      <c r="G983" t="s">
        <v>28</v>
      </c>
      <c r="H983" s="9">
        <v>1305.43</v>
      </c>
      <c r="I983" s="9">
        <v>1845.96</v>
      </c>
      <c r="J983" t="s">
        <v>25</v>
      </c>
      <c r="K983">
        <v>0.27</v>
      </c>
      <c r="L983" s="4" t="s">
        <v>26</v>
      </c>
      <c r="M983" s="4" t="s">
        <v>18</v>
      </c>
      <c r="N983" s="4" t="str">
        <f>IF(ISBLANK(Table14[[#This Row],[Sales_Rep]]),"Unknown",Table14[[#This Row],[Sales_Rep]])</f>
        <v>David</v>
      </c>
      <c r="O983" t="str">
        <f>PROPER(Table14[[#This Row],[Region]])</f>
        <v>South</v>
      </c>
      <c r="P983" s="9">
        <f>IF(ISBLANK(Table14[[#This Row],[Sales_Amount]]),MEDIAN(Table14[Sales_Amount]),Table14[[#This Row],[Sales_Amount]])</f>
        <v>8085.3</v>
      </c>
      <c r="Q983" s="11">
        <f>IF(ISBLANK(Table14[[#This Row],[Quantity_Sold]]),MEDIAN(Table14[Quantity_Sold]),Table14[[#This Row],[Quantity_Sold]])</f>
        <v>6</v>
      </c>
      <c r="R983" s="4" t="str">
        <f>TRIM(Table14[[#This Row],[Product_Category]])</f>
        <v>Furniture</v>
      </c>
      <c r="S983" s="4" t="str">
        <f>PROPER(Table14[[#This Row],[Customer_Type]])</f>
        <v>New</v>
      </c>
      <c r="T983" s="13">
        <f>IF(ISBLANK(Table14[[#This Row],[Discount]]),MEDIAN(Table14[Discount]),Table14[[#This Row],[Discount]])</f>
        <v>0.27</v>
      </c>
    </row>
    <row r="984" spans="1:20" x14ac:dyDescent="0.3">
      <c r="A984">
        <v>1407</v>
      </c>
      <c r="B984" s="1">
        <v>45644</v>
      </c>
      <c r="C984" t="s">
        <v>13</v>
      </c>
      <c r="D984" t="s">
        <v>30</v>
      </c>
      <c r="E984">
        <v>82142.69</v>
      </c>
      <c r="F984">
        <v>43</v>
      </c>
      <c r="G984" t="s">
        <v>15</v>
      </c>
      <c r="H984" s="9">
        <v>2299.2600000000002</v>
      </c>
      <c r="I984" s="9">
        <v>2581.48</v>
      </c>
      <c r="J984" t="s">
        <v>16</v>
      </c>
      <c r="K984">
        <v>0.26</v>
      </c>
      <c r="L984" s="4" t="s">
        <v>26</v>
      </c>
      <c r="M984" s="4" t="s">
        <v>18</v>
      </c>
      <c r="N984" s="4" t="str">
        <f>IF(ISBLANK(Table14[[#This Row],[Sales_Rep]]),"Unknown",Table14[[#This Row],[Sales_Rep]])</f>
        <v>David</v>
      </c>
      <c r="O984" t="str">
        <f>PROPER(Table14[[#This Row],[Region]])</f>
        <v>South</v>
      </c>
      <c r="P984" s="9">
        <f>IF(ISBLANK(Table14[[#This Row],[Sales_Amount]]),MEDIAN(Table14[Sales_Amount]),Table14[[#This Row],[Sales_Amount]])</f>
        <v>82142.69</v>
      </c>
      <c r="Q984" s="11">
        <f>IF(ISBLANK(Table14[[#This Row],[Quantity_Sold]]),MEDIAN(Table14[Quantity_Sold]),Table14[[#This Row],[Quantity_Sold]])</f>
        <v>43</v>
      </c>
      <c r="R984" s="4" t="str">
        <f>TRIM(Table14[[#This Row],[Product_Category]])</f>
        <v>Food</v>
      </c>
      <c r="S984" s="4" t="str">
        <f>PROPER(Table14[[#This Row],[Customer_Type]])</f>
        <v>Returning</v>
      </c>
      <c r="T984" s="13">
        <f>IF(ISBLANK(Table14[[#This Row],[Discount]]),MEDIAN(Table14[Discount]),Table14[[#This Row],[Discount]])</f>
        <v>0.26</v>
      </c>
    </row>
    <row r="985" spans="1:20" x14ac:dyDescent="0.3">
      <c r="A985">
        <v>1294</v>
      </c>
      <c r="B985" s="1">
        <v>44953</v>
      </c>
      <c r="C985" t="s">
        <v>29</v>
      </c>
      <c r="D985" t="s">
        <v>14</v>
      </c>
      <c r="E985">
        <v>145142.21</v>
      </c>
      <c r="F985">
        <v>40</v>
      </c>
      <c r="G985" t="s">
        <v>15</v>
      </c>
      <c r="H985" s="9">
        <v>4280.03</v>
      </c>
      <c r="I985" s="9">
        <v>5039.66</v>
      </c>
      <c r="J985" t="s">
        <v>25</v>
      </c>
      <c r="K985">
        <v>0.28000000000000003</v>
      </c>
      <c r="L985" s="4" t="s">
        <v>26</v>
      </c>
      <c r="M985" s="4" t="s">
        <v>22</v>
      </c>
      <c r="N985" s="4" t="str">
        <f>IF(ISBLANK(Table14[[#This Row],[Sales_Rep]]),"Unknown",Table14[[#This Row],[Sales_Rep]])</f>
        <v>Bob</v>
      </c>
      <c r="O985" t="str">
        <f>PROPER(Table14[[#This Row],[Region]])</f>
        <v>East</v>
      </c>
      <c r="P985" s="9">
        <f>IF(ISBLANK(Table14[[#This Row],[Sales_Amount]]),MEDIAN(Table14[Sales_Amount]),Table14[[#This Row],[Sales_Amount]])</f>
        <v>145142.21</v>
      </c>
      <c r="Q985" s="11">
        <f>IF(ISBLANK(Table14[[#This Row],[Quantity_Sold]]),MEDIAN(Table14[Quantity_Sold]),Table14[[#This Row],[Quantity_Sold]])</f>
        <v>40</v>
      </c>
      <c r="R985" s="4" t="str">
        <f>TRIM(Table14[[#This Row],[Product_Category]])</f>
        <v>Food</v>
      </c>
      <c r="S985" s="4" t="str">
        <f>PROPER(Table14[[#This Row],[Customer_Type]])</f>
        <v>New</v>
      </c>
      <c r="T985" s="13">
        <f>IF(ISBLANK(Table14[[#This Row],[Discount]]),MEDIAN(Table14[Discount]),Table14[[#This Row],[Discount]])</f>
        <v>0.28000000000000003</v>
      </c>
    </row>
    <row r="986" spans="1:20" x14ac:dyDescent="0.3">
      <c r="A986">
        <v>1336</v>
      </c>
      <c r="B986" s="1">
        <v>45506</v>
      </c>
      <c r="C986" t="s">
        <v>23</v>
      </c>
      <c r="D986" t="s">
        <v>20</v>
      </c>
      <c r="E986">
        <v>8823.8799999999992</v>
      </c>
      <c r="F986">
        <v>28</v>
      </c>
      <c r="G986" t="s">
        <v>21</v>
      </c>
      <c r="H986" s="9">
        <v>285.8</v>
      </c>
      <c r="I986" s="9">
        <v>389.06</v>
      </c>
      <c r="J986" t="s">
        <v>16</v>
      </c>
      <c r="K986">
        <v>0.19</v>
      </c>
      <c r="L986" s="4" t="s">
        <v>31</v>
      </c>
      <c r="M986" s="4" t="s">
        <v>22</v>
      </c>
      <c r="N986" s="4" t="str">
        <f>IF(ISBLANK(Table14[[#This Row],[Sales_Rep]]),"Unknown",Table14[[#This Row],[Sales_Rep]])</f>
        <v>Charlie</v>
      </c>
      <c r="O986" t="str">
        <f>PROPER(Table14[[#This Row],[Region]])</f>
        <v>North</v>
      </c>
      <c r="P986" s="9">
        <f>IF(ISBLANK(Table14[[#This Row],[Sales_Amount]]),MEDIAN(Table14[Sales_Amount]),Table14[[#This Row],[Sales_Amount]])</f>
        <v>8823.8799999999992</v>
      </c>
      <c r="Q986" s="11">
        <f>IF(ISBLANK(Table14[[#This Row],[Quantity_Sold]]),MEDIAN(Table14[Quantity_Sold]),Table14[[#This Row],[Quantity_Sold]])</f>
        <v>28</v>
      </c>
      <c r="R986" s="4" t="str">
        <f>TRIM(Table14[[#This Row],[Product_Category]])</f>
        <v>Electronics</v>
      </c>
      <c r="S986" s="4" t="str">
        <f>PROPER(Table14[[#This Row],[Customer_Type]])</f>
        <v>Returning</v>
      </c>
      <c r="T986" s="13">
        <f>IF(ISBLANK(Table14[[#This Row],[Discount]]),MEDIAN(Table14[Discount]),Table14[[#This Row],[Discount]])</f>
        <v>0.19</v>
      </c>
    </row>
    <row r="987" spans="1:20" x14ac:dyDescent="0.3">
      <c r="A987">
        <v>1140</v>
      </c>
      <c r="B987" s="1">
        <v>45205</v>
      </c>
      <c r="C987" t="s">
        <v>23</v>
      </c>
      <c r="D987" t="s">
        <v>27</v>
      </c>
      <c r="E987">
        <v>106217.26</v>
      </c>
      <c r="F987">
        <v>43</v>
      </c>
      <c r="G987" t="s">
        <v>28</v>
      </c>
      <c r="H987" s="9">
        <v>1985.89</v>
      </c>
      <c r="I987" s="9">
        <v>2807.01</v>
      </c>
      <c r="J987" t="s">
        <v>25</v>
      </c>
      <c r="K987">
        <v>0.12</v>
      </c>
      <c r="L987" s="4" t="s">
        <v>31</v>
      </c>
      <c r="M987" s="4" t="s">
        <v>22</v>
      </c>
      <c r="N987" s="4" t="str">
        <f>IF(ISBLANK(Table14[[#This Row],[Sales_Rep]]),"Unknown",Table14[[#This Row],[Sales_Rep]])</f>
        <v>Charlie</v>
      </c>
      <c r="O987" t="str">
        <f>PROPER(Table14[[#This Row],[Region]])</f>
        <v>West</v>
      </c>
      <c r="P987" s="9">
        <f>IF(ISBLANK(Table14[[#This Row],[Sales_Amount]]),MEDIAN(Table14[Sales_Amount]),Table14[[#This Row],[Sales_Amount]])</f>
        <v>106217.26</v>
      </c>
      <c r="Q987" s="11">
        <f>IF(ISBLANK(Table14[[#This Row],[Quantity_Sold]]),MEDIAN(Table14[Quantity_Sold]),Table14[[#This Row],[Quantity_Sold]])</f>
        <v>43</v>
      </c>
      <c r="R987" s="4" t="str">
        <f>TRIM(Table14[[#This Row],[Product_Category]])</f>
        <v>Furniture</v>
      </c>
      <c r="S987" s="4" t="str">
        <f>PROPER(Table14[[#This Row],[Customer_Type]])</f>
        <v>New</v>
      </c>
      <c r="T987" s="13">
        <f>IF(ISBLANK(Table14[[#This Row],[Discount]]),MEDIAN(Table14[Discount]),Table14[[#This Row],[Discount]])</f>
        <v>0.12</v>
      </c>
    </row>
    <row r="988" spans="1:20" x14ac:dyDescent="0.3">
      <c r="A988">
        <v>1141</v>
      </c>
      <c r="B988" s="1">
        <v>45206</v>
      </c>
      <c r="C988" t="s">
        <v>19</v>
      </c>
      <c r="D988" t="s">
        <v>14</v>
      </c>
      <c r="E988">
        <v>74365.740000000005</v>
      </c>
      <c r="F988">
        <v>16</v>
      </c>
      <c r="G988" t="s">
        <v>21</v>
      </c>
      <c r="H988" s="9">
        <v>4793</v>
      </c>
      <c r="I988" s="9">
        <v>6366.93</v>
      </c>
      <c r="J988" t="s">
        <v>16</v>
      </c>
      <c r="K988">
        <v>0.27</v>
      </c>
      <c r="L988" s="4" t="s">
        <v>26</v>
      </c>
      <c r="M988" s="4" t="s">
        <v>22</v>
      </c>
      <c r="N988" s="4" t="str">
        <f>IF(ISBLANK(Table14[[#This Row],[Sales_Rep]]),"Unknown",Table14[[#This Row],[Sales_Rep]])</f>
        <v>Eve</v>
      </c>
      <c r="O988" t="str">
        <f>PROPER(Table14[[#This Row],[Region]])</f>
        <v>East</v>
      </c>
      <c r="P988" s="9">
        <f>IF(ISBLANK(Table14[[#This Row],[Sales_Amount]]),MEDIAN(Table14[Sales_Amount]),Table14[[#This Row],[Sales_Amount]])</f>
        <v>74365.740000000005</v>
      </c>
      <c r="Q988" s="11">
        <f>IF(ISBLANK(Table14[[#This Row],[Quantity_Sold]]),MEDIAN(Table14[Quantity_Sold]),Table14[[#This Row],[Quantity_Sold]])</f>
        <v>16</v>
      </c>
      <c r="R988" s="4" t="str">
        <f>TRIM(Table14[[#This Row],[Product_Category]])</f>
        <v>Electronics</v>
      </c>
      <c r="S988" s="4" t="str">
        <f>PROPER(Table14[[#This Row],[Customer_Type]])</f>
        <v>Returning</v>
      </c>
      <c r="T988" s="13">
        <f>IF(ISBLANK(Table14[[#This Row],[Discount]]),MEDIAN(Table14[Discount]),Table14[[#This Row],[Discount]])</f>
        <v>0.27</v>
      </c>
    </row>
    <row r="989" spans="1:20" x14ac:dyDescent="0.3">
      <c r="A989">
        <v>1357</v>
      </c>
      <c r="B989" s="1">
        <v>45562</v>
      </c>
      <c r="C989" t="s">
        <v>13</v>
      </c>
      <c r="D989" t="s">
        <v>30</v>
      </c>
      <c r="E989">
        <v>149587.97</v>
      </c>
      <c r="F989">
        <v>30</v>
      </c>
      <c r="G989" t="s">
        <v>24</v>
      </c>
      <c r="H989" s="9">
        <v>3446.74</v>
      </c>
      <c r="I989" s="9">
        <v>5140.4799999999996</v>
      </c>
      <c r="J989" t="s">
        <v>25</v>
      </c>
      <c r="K989">
        <v>0.03</v>
      </c>
      <c r="L989" s="4" t="s">
        <v>31</v>
      </c>
      <c r="M989" s="4" t="s">
        <v>18</v>
      </c>
      <c r="N989" s="4" t="str">
        <f>IF(ISBLANK(Table14[[#This Row],[Sales_Rep]]),"Unknown",Table14[[#This Row],[Sales_Rep]])</f>
        <v>David</v>
      </c>
      <c r="O989" t="str">
        <f>PROPER(Table14[[#This Row],[Region]])</f>
        <v>South</v>
      </c>
      <c r="P989" s="9">
        <f>IF(ISBLANK(Table14[[#This Row],[Sales_Amount]]),MEDIAN(Table14[Sales_Amount]),Table14[[#This Row],[Sales_Amount]])</f>
        <v>149587.97</v>
      </c>
      <c r="Q989" s="11">
        <f>IF(ISBLANK(Table14[[#This Row],[Quantity_Sold]]),MEDIAN(Table14[Quantity_Sold]),Table14[[#This Row],[Quantity_Sold]])</f>
        <v>30</v>
      </c>
      <c r="R989" s="4" t="str">
        <f>TRIM(Table14[[#This Row],[Product_Category]])</f>
        <v>Clothing</v>
      </c>
      <c r="S989" s="4" t="str">
        <f>PROPER(Table14[[#This Row],[Customer_Type]])</f>
        <v>New</v>
      </c>
      <c r="T989" s="13">
        <f>IF(ISBLANK(Table14[[#This Row],[Discount]]),MEDIAN(Table14[Discount]),Table14[[#This Row],[Discount]])</f>
        <v>0.03</v>
      </c>
    </row>
    <row r="990" spans="1:20" x14ac:dyDescent="0.3">
      <c r="A990">
        <v>1025</v>
      </c>
      <c r="B990" s="1">
        <v>45170</v>
      </c>
      <c r="C990" t="s">
        <v>23</v>
      </c>
      <c r="D990" t="s">
        <v>14</v>
      </c>
      <c r="E990">
        <v>19195.38</v>
      </c>
      <c r="F990">
        <v>6</v>
      </c>
      <c r="G990" t="s">
        <v>15</v>
      </c>
      <c r="H990" s="9">
        <v>2669.8</v>
      </c>
      <c r="I990" s="9">
        <v>3264.52</v>
      </c>
      <c r="J990" t="s">
        <v>16</v>
      </c>
      <c r="K990">
        <v>0.02</v>
      </c>
      <c r="L990" s="4" t="s">
        <v>17</v>
      </c>
      <c r="M990" s="4" t="s">
        <v>18</v>
      </c>
      <c r="N990" s="4" t="str">
        <f>IF(ISBLANK(Table14[[#This Row],[Sales_Rep]]),"Unknown",Table14[[#This Row],[Sales_Rep]])</f>
        <v>Charlie</v>
      </c>
      <c r="O990" t="str">
        <f>PROPER(Table14[[#This Row],[Region]])</f>
        <v>East</v>
      </c>
      <c r="P990" s="9">
        <f>IF(ISBLANK(Table14[[#This Row],[Sales_Amount]]),MEDIAN(Table14[Sales_Amount]),Table14[[#This Row],[Sales_Amount]])</f>
        <v>19195.38</v>
      </c>
      <c r="Q990" s="11">
        <f>IF(ISBLANK(Table14[[#This Row],[Quantity_Sold]]),MEDIAN(Table14[Quantity_Sold]),Table14[[#This Row],[Quantity_Sold]])</f>
        <v>6</v>
      </c>
      <c r="R990" s="4" t="str">
        <f>TRIM(Table14[[#This Row],[Product_Category]])</f>
        <v>Food</v>
      </c>
      <c r="S990" s="4" t="str">
        <f>PROPER(Table14[[#This Row],[Customer_Type]])</f>
        <v>Returning</v>
      </c>
      <c r="T990" s="13">
        <f>IF(ISBLANK(Table14[[#This Row],[Discount]]),MEDIAN(Table14[Discount]),Table14[[#This Row],[Discount]])</f>
        <v>0.02</v>
      </c>
    </row>
    <row r="991" spans="1:20" x14ac:dyDescent="0.3">
      <c r="A991">
        <v>1386</v>
      </c>
      <c r="B991" s="1">
        <v>45507</v>
      </c>
      <c r="C991" t="s">
        <v>29</v>
      </c>
      <c r="D991" t="s">
        <v>14</v>
      </c>
      <c r="E991">
        <v>50666.18</v>
      </c>
      <c r="F991">
        <v>16</v>
      </c>
      <c r="G991" t="s">
        <v>28</v>
      </c>
      <c r="H991" s="9">
        <v>3621.15</v>
      </c>
      <c r="I991" s="9">
        <v>4008.4</v>
      </c>
      <c r="J991" t="s">
        <v>16</v>
      </c>
      <c r="K991">
        <v>0.21</v>
      </c>
      <c r="L991" s="4" t="s">
        <v>17</v>
      </c>
      <c r="M991" s="4" t="s">
        <v>18</v>
      </c>
      <c r="N991" s="4" t="str">
        <f>IF(ISBLANK(Table14[[#This Row],[Sales_Rep]]),"Unknown",Table14[[#This Row],[Sales_Rep]])</f>
        <v>Bob</v>
      </c>
      <c r="O991" t="str">
        <f>PROPER(Table14[[#This Row],[Region]])</f>
        <v>East</v>
      </c>
      <c r="P991" s="9">
        <f>IF(ISBLANK(Table14[[#This Row],[Sales_Amount]]),MEDIAN(Table14[Sales_Amount]),Table14[[#This Row],[Sales_Amount]])</f>
        <v>50666.18</v>
      </c>
      <c r="Q991" s="11">
        <f>IF(ISBLANK(Table14[[#This Row],[Quantity_Sold]]),MEDIAN(Table14[Quantity_Sold]),Table14[[#This Row],[Quantity_Sold]])</f>
        <v>16</v>
      </c>
      <c r="R991" s="4" t="str">
        <f>TRIM(Table14[[#This Row],[Product_Category]])</f>
        <v>Furniture</v>
      </c>
      <c r="S991" s="4" t="str">
        <f>PROPER(Table14[[#This Row],[Customer_Type]])</f>
        <v>Returning</v>
      </c>
      <c r="T991" s="13">
        <f>IF(ISBLANK(Table14[[#This Row],[Discount]]),MEDIAN(Table14[Discount]),Table14[[#This Row],[Discount]])</f>
        <v>0.21</v>
      </c>
    </row>
    <row r="992" spans="1:20" x14ac:dyDescent="0.3">
      <c r="A992">
        <v>1348</v>
      </c>
      <c r="B992" s="1">
        <v>45046</v>
      </c>
      <c r="C992" t="s">
        <v>29</v>
      </c>
      <c r="D992" t="s">
        <v>14</v>
      </c>
      <c r="E992">
        <v>5017.79</v>
      </c>
      <c r="F992">
        <v>2</v>
      </c>
      <c r="G992" t="s">
        <v>21</v>
      </c>
      <c r="H992" s="9">
        <v>2228.9499999999998</v>
      </c>
      <c r="I992" s="9">
        <v>2640.94</v>
      </c>
      <c r="J992" t="s">
        <v>25</v>
      </c>
      <c r="K992">
        <v>0.05</v>
      </c>
      <c r="L992" s="4" t="s">
        <v>17</v>
      </c>
      <c r="M992" s="4" t="s">
        <v>22</v>
      </c>
      <c r="N992" s="4" t="str">
        <f>IF(ISBLANK(Table14[[#This Row],[Sales_Rep]]),"Unknown",Table14[[#This Row],[Sales_Rep]])</f>
        <v>Bob</v>
      </c>
      <c r="O992" t="str">
        <f>PROPER(Table14[[#This Row],[Region]])</f>
        <v>East</v>
      </c>
      <c r="P992" s="9">
        <f>IF(ISBLANK(Table14[[#This Row],[Sales_Amount]]),MEDIAN(Table14[Sales_Amount]),Table14[[#This Row],[Sales_Amount]])</f>
        <v>5017.79</v>
      </c>
      <c r="Q992" s="11">
        <f>IF(ISBLANK(Table14[[#This Row],[Quantity_Sold]]),MEDIAN(Table14[Quantity_Sold]),Table14[[#This Row],[Quantity_Sold]])</f>
        <v>2</v>
      </c>
      <c r="R992" s="4" t="str">
        <f>TRIM(Table14[[#This Row],[Product_Category]])</f>
        <v>Electronics</v>
      </c>
      <c r="S992" s="4" t="str">
        <f>PROPER(Table14[[#This Row],[Customer_Type]])</f>
        <v>New</v>
      </c>
      <c r="T992" s="13">
        <f>IF(ISBLANK(Table14[[#This Row],[Discount]]),MEDIAN(Table14[Discount]),Table14[[#This Row],[Discount]])</f>
        <v>0.05</v>
      </c>
    </row>
    <row r="993" spans="1:20" x14ac:dyDescent="0.3">
      <c r="A993">
        <v>1104</v>
      </c>
      <c r="B993" s="1">
        <v>44992</v>
      </c>
      <c r="C993" t="s">
        <v>23</v>
      </c>
      <c r="D993" t="s">
        <v>27</v>
      </c>
      <c r="E993">
        <v>42412.08</v>
      </c>
      <c r="F993">
        <v>8</v>
      </c>
      <c r="G993" t="s">
        <v>24</v>
      </c>
      <c r="H993" s="9">
        <v>3602.21</v>
      </c>
      <c r="I993" s="9">
        <v>5301.51</v>
      </c>
      <c r="J993" t="s">
        <v>16</v>
      </c>
      <c r="K993">
        <v>0</v>
      </c>
      <c r="L993" s="4" t="s">
        <v>17</v>
      </c>
      <c r="M993" s="4" t="s">
        <v>18</v>
      </c>
      <c r="N993" s="4" t="str">
        <f>IF(ISBLANK(Table14[[#This Row],[Sales_Rep]]),"Unknown",Table14[[#This Row],[Sales_Rep]])</f>
        <v>Charlie</v>
      </c>
      <c r="O993" t="str">
        <f>PROPER(Table14[[#This Row],[Region]])</f>
        <v>West</v>
      </c>
      <c r="P993" s="9">
        <f>IF(ISBLANK(Table14[[#This Row],[Sales_Amount]]),MEDIAN(Table14[Sales_Amount]),Table14[[#This Row],[Sales_Amount]])</f>
        <v>42412.08</v>
      </c>
      <c r="Q993" s="11">
        <f>IF(ISBLANK(Table14[[#This Row],[Quantity_Sold]]),MEDIAN(Table14[Quantity_Sold]),Table14[[#This Row],[Quantity_Sold]])</f>
        <v>8</v>
      </c>
      <c r="R993" s="4" t="str">
        <f>TRIM(Table14[[#This Row],[Product_Category]])</f>
        <v>Clothing</v>
      </c>
      <c r="S993" s="4" t="str">
        <f>PROPER(Table14[[#This Row],[Customer_Type]])</f>
        <v>Returning</v>
      </c>
      <c r="T993" s="13">
        <f>IF(ISBLANK(Table14[[#This Row],[Discount]]),MEDIAN(Table14[Discount]),Table14[[#This Row],[Discount]])</f>
        <v>0</v>
      </c>
    </row>
    <row r="994" spans="1:20" x14ac:dyDescent="0.3">
      <c r="A994">
        <v>1244</v>
      </c>
      <c r="B994" s="1">
        <v>45571</v>
      </c>
      <c r="C994" t="s">
        <v>13</v>
      </c>
      <c r="D994" t="s">
        <v>14</v>
      </c>
      <c r="E994">
        <v>70541.429999999993</v>
      </c>
      <c r="F994">
        <v>34</v>
      </c>
      <c r="G994" t="s">
        <v>28</v>
      </c>
      <c r="H994" s="9">
        <v>2149.3000000000002</v>
      </c>
      <c r="I994" s="9">
        <v>2440.88</v>
      </c>
      <c r="J994" t="s">
        <v>16</v>
      </c>
      <c r="K994">
        <v>0.15</v>
      </c>
      <c r="L994" s="4" t="s">
        <v>17</v>
      </c>
      <c r="M994" s="4" t="s">
        <v>18</v>
      </c>
      <c r="N994" s="4" t="str">
        <f>IF(ISBLANK(Table14[[#This Row],[Sales_Rep]]),"Unknown",Table14[[#This Row],[Sales_Rep]])</f>
        <v>David</v>
      </c>
      <c r="O994" t="str">
        <f>PROPER(Table14[[#This Row],[Region]])</f>
        <v>East</v>
      </c>
      <c r="P994" s="9">
        <f>IF(ISBLANK(Table14[[#This Row],[Sales_Amount]]),MEDIAN(Table14[Sales_Amount]),Table14[[#This Row],[Sales_Amount]])</f>
        <v>70541.429999999993</v>
      </c>
      <c r="Q994" s="11">
        <f>IF(ISBLANK(Table14[[#This Row],[Quantity_Sold]]),MEDIAN(Table14[Quantity_Sold]),Table14[[#This Row],[Quantity_Sold]])</f>
        <v>34</v>
      </c>
      <c r="R994" s="4" t="str">
        <f>TRIM(Table14[[#This Row],[Product_Category]])</f>
        <v>Furniture</v>
      </c>
      <c r="S994" s="4" t="str">
        <f>PROPER(Table14[[#This Row],[Customer_Type]])</f>
        <v>Returning</v>
      </c>
      <c r="T994" s="13">
        <f>IF(ISBLANK(Table14[[#This Row],[Discount]]),MEDIAN(Table14[Discount]),Table14[[#This Row],[Discount]])</f>
        <v>0.15</v>
      </c>
    </row>
    <row r="995" spans="1:20" x14ac:dyDescent="0.3">
      <c r="A995">
        <v>1383</v>
      </c>
      <c r="B995" s="1">
        <v>45133</v>
      </c>
      <c r="C995" t="s">
        <v>29</v>
      </c>
      <c r="D995" t="s">
        <v>20</v>
      </c>
      <c r="E995">
        <v>48619.25</v>
      </c>
      <c r="F995">
        <v>11</v>
      </c>
      <c r="G995" t="s">
        <v>21</v>
      </c>
      <c r="H995" s="9">
        <v>4828.37</v>
      </c>
      <c r="I995" s="9">
        <v>5815.7</v>
      </c>
      <c r="J995" t="s">
        <v>16</v>
      </c>
      <c r="K995">
        <v>0.24</v>
      </c>
      <c r="L995" s="4" t="s">
        <v>17</v>
      </c>
      <c r="M995" s="4" t="s">
        <v>18</v>
      </c>
      <c r="N995" s="4" t="str">
        <f>IF(ISBLANK(Table14[[#This Row],[Sales_Rep]]),"Unknown",Table14[[#This Row],[Sales_Rep]])</f>
        <v>Bob</v>
      </c>
      <c r="O995" t="str">
        <f>PROPER(Table14[[#This Row],[Region]])</f>
        <v>North</v>
      </c>
      <c r="P995" s="9">
        <f>IF(ISBLANK(Table14[[#This Row],[Sales_Amount]]),MEDIAN(Table14[Sales_Amount]),Table14[[#This Row],[Sales_Amount]])</f>
        <v>48619.25</v>
      </c>
      <c r="Q995" s="11">
        <f>IF(ISBLANK(Table14[[#This Row],[Quantity_Sold]]),MEDIAN(Table14[Quantity_Sold]),Table14[[#This Row],[Quantity_Sold]])</f>
        <v>11</v>
      </c>
      <c r="R995" s="4" t="str">
        <f>TRIM(Table14[[#This Row],[Product_Category]])</f>
        <v>Electronics</v>
      </c>
      <c r="S995" s="4" t="str">
        <f>PROPER(Table14[[#This Row],[Customer_Type]])</f>
        <v>Returning</v>
      </c>
      <c r="T995" s="13">
        <f>IF(ISBLANK(Table14[[#This Row],[Discount]]),MEDIAN(Table14[Discount]),Table14[[#This Row],[Discount]])</f>
        <v>0.24</v>
      </c>
    </row>
    <row r="996" spans="1:20" x14ac:dyDescent="0.3">
      <c r="A996">
        <v>1103</v>
      </c>
      <c r="B996" s="1">
        <v>45617</v>
      </c>
      <c r="C996" t="s">
        <v>19</v>
      </c>
      <c r="D996" t="s">
        <v>20</v>
      </c>
      <c r="E996">
        <v>1684.1</v>
      </c>
      <c r="F996">
        <v>15</v>
      </c>
      <c r="G996" t="s">
        <v>28</v>
      </c>
      <c r="H996" s="9">
        <v>98.04</v>
      </c>
      <c r="I996" s="9">
        <v>143.94</v>
      </c>
      <c r="J996" t="s">
        <v>25</v>
      </c>
      <c r="K996">
        <v>0.22</v>
      </c>
      <c r="L996" s="4" t="s">
        <v>31</v>
      </c>
      <c r="M996" s="4" t="s">
        <v>22</v>
      </c>
      <c r="N996" s="4" t="str">
        <f>IF(ISBLANK(Table14[[#This Row],[Sales_Rep]]),"Unknown",Table14[[#This Row],[Sales_Rep]])</f>
        <v>Eve</v>
      </c>
      <c r="O996" t="str">
        <f>PROPER(Table14[[#This Row],[Region]])</f>
        <v>North</v>
      </c>
      <c r="P996" s="9">
        <f>IF(ISBLANK(Table14[[#This Row],[Sales_Amount]]),MEDIAN(Table14[Sales_Amount]),Table14[[#This Row],[Sales_Amount]])</f>
        <v>1684.1</v>
      </c>
      <c r="Q996" s="11">
        <f>IF(ISBLANK(Table14[[#This Row],[Quantity_Sold]]),MEDIAN(Table14[Quantity_Sold]),Table14[[#This Row],[Quantity_Sold]])</f>
        <v>15</v>
      </c>
      <c r="R996" s="4" t="str">
        <f>TRIM(Table14[[#This Row],[Product_Category]])</f>
        <v>Furniture</v>
      </c>
      <c r="S996" s="4" t="str">
        <f>PROPER(Table14[[#This Row],[Customer_Type]])</f>
        <v>New</v>
      </c>
      <c r="T996" s="13">
        <f>IF(ISBLANK(Table14[[#This Row],[Discount]]),MEDIAN(Table14[Discount]),Table14[[#This Row],[Discount]])</f>
        <v>0.22</v>
      </c>
    </row>
    <row r="997" spans="1:20" x14ac:dyDescent="0.3">
      <c r="A997">
        <v>1081</v>
      </c>
      <c r="B997" s="1">
        <v>45244</v>
      </c>
      <c r="C997" t="s">
        <v>29</v>
      </c>
      <c r="D997" t="s">
        <v>20</v>
      </c>
      <c r="E997">
        <v>173134.58</v>
      </c>
      <c r="F997">
        <v>45</v>
      </c>
      <c r="G997" t="s">
        <v>15</v>
      </c>
      <c r="H997" s="9">
        <v>3127.01</v>
      </c>
      <c r="I997" s="9">
        <v>4580.28</v>
      </c>
      <c r="J997" t="s">
        <v>25</v>
      </c>
      <c r="K997">
        <v>0.16</v>
      </c>
      <c r="L997" s="4" t="s">
        <v>26</v>
      </c>
      <c r="M997" s="4" t="s">
        <v>18</v>
      </c>
      <c r="N997" s="4" t="str">
        <f>IF(ISBLANK(Table14[[#This Row],[Sales_Rep]]),"Unknown",Table14[[#This Row],[Sales_Rep]])</f>
        <v>Bob</v>
      </c>
      <c r="O997" t="str">
        <f>PROPER(Table14[[#This Row],[Region]])</f>
        <v>North</v>
      </c>
      <c r="P997" s="9">
        <f>IF(ISBLANK(Table14[[#This Row],[Sales_Amount]]),MEDIAN(Table14[Sales_Amount]),Table14[[#This Row],[Sales_Amount]])</f>
        <v>173134.58</v>
      </c>
      <c r="Q997" s="11">
        <f>IF(ISBLANK(Table14[[#This Row],[Quantity_Sold]]),MEDIAN(Table14[Quantity_Sold]),Table14[[#This Row],[Quantity_Sold]])</f>
        <v>45</v>
      </c>
      <c r="R997" s="4" t="str">
        <f>TRIM(Table14[[#This Row],[Product_Category]])</f>
        <v>Food</v>
      </c>
      <c r="S997" s="4" t="str">
        <f>PROPER(Table14[[#This Row],[Customer_Type]])</f>
        <v>New</v>
      </c>
      <c r="T997" s="13">
        <f>IF(ISBLANK(Table14[[#This Row],[Discount]]),MEDIAN(Table14[Discount]),Table14[[#This Row],[Discount]])</f>
        <v>0.16</v>
      </c>
    </row>
    <row r="998" spans="1:20" x14ac:dyDescent="0.3">
      <c r="A998">
        <v>1139</v>
      </c>
      <c r="B998" s="1">
        <v>45416</v>
      </c>
      <c r="C998" t="s">
        <v>32</v>
      </c>
      <c r="D998" t="s">
        <v>20</v>
      </c>
      <c r="E998">
        <v>7268.58</v>
      </c>
      <c r="F998">
        <v>4</v>
      </c>
      <c r="G998" t="s">
        <v>24</v>
      </c>
      <c r="H998" s="9">
        <v>2058.44</v>
      </c>
      <c r="I998" s="9">
        <v>2390.98</v>
      </c>
      <c r="J998" t="s">
        <v>25</v>
      </c>
      <c r="K998">
        <v>0.24</v>
      </c>
      <c r="L998" s="4" t="s">
        <v>31</v>
      </c>
      <c r="M998" s="4" t="s">
        <v>18</v>
      </c>
      <c r="N998" s="4" t="str">
        <f>IF(ISBLANK(Table14[[#This Row],[Sales_Rep]]),"Unknown",Table14[[#This Row],[Sales_Rep]])</f>
        <v>Alice</v>
      </c>
      <c r="O998" t="str">
        <f>PROPER(Table14[[#This Row],[Region]])</f>
        <v>North</v>
      </c>
      <c r="P998" s="9">
        <f>IF(ISBLANK(Table14[[#This Row],[Sales_Amount]]),MEDIAN(Table14[Sales_Amount]),Table14[[#This Row],[Sales_Amount]])</f>
        <v>7268.58</v>
      </c>
      <c r="Q998" s="11">
        <f>IF(ISBLANK(Table14[[#This Row],[Quantity_Sold]]),MEDIAN(Table14[Quantity_Sold]),Table14[[#This Row],[Quantity_Sold]])</f>
        <v>4</v>
      </c>
      <c r="R998" s="4" t="str">
        <f>TRIM(Table14[[#This Row],[Product_Category]])</f>
        <v>Clothing</v>
      </c>
      <c r="S998" s="4" t="str">
        <f>PROPER(Table14[[#This Row],[Customer_Type]])</f>
        <v>New</v>
      </c>
      <c r="T998" s="13">
        <f>IF(ISBLANK(Table14[[#This Row],[Discount]]),MEDIAN(Table14[Discount]),Table14[[#This Row],[Discount]])</f>
        <v>0.24</v>
      </c>
    </row>
    <row r="999" spans="1:20" x14ac:dyDescent="0.3">
      <c r="A999">
        <v>1488</v>
      </c>
      <c r="B999" s="1">
        <v>45144</v>
      </c>
      <c r="C999" t="s">
        <v>32</v>
      </c>
      <c r="D999" t="s">
        <v>20</v>
      </c>
      <c r="E999">
        <v>113156.48</v>
      </c>
      <c r="F999">
        <v>26</v>
      </c>
      <c r="G999" t="s">
        <v>24</v>
      </c>
      <c r="H999" s="9">
        <v>4640.78</v>
      </c>
      <c r="I999" s="9">
        <v>6129.82</v>
      </c>
      <c r="J999" t="s">
        <v>16</v>
      </c>
      <c r="K999">
        <v>0.28999999999999998</v>
      </c>
      <c r="L999" s="4" t="s">
        <v>31</v>
      </c>
      <c r="M999" s="4" t="s">
        <v>18</v>
      </c>
      <c r="N999" s="4" t="str">
        <f>IF(ISBLANK(Table14[[#This Row],[Sales_Rep]]),"Unknown",Table14[[#This Row],[Sales_Rep]])</f>
        <v>Alice</v>
      </c>
      <c r="O999" t="str">
        <f>PROPER(Table14[[#This Row],[Region]])</f>
        <v>North</v>
      </c>
      <c r="P999" s="9">
        <f>IF(ISBLANK(Table14[[#This Row],[Sales_Amount]]),MEDIAN(Table14[Sales_Amount]),Table14[[#This Row],[Sales_Amount]])</f>
        <v>113156.48</v>
      </c>
      <c r="Q999" s="11">
        <f>IF(ISBLANK(Table14[[#This Row],[Quantity_Sold]]),MEDIAN(Table14[Quantity_Sold]),Table14[[#This Row],[Quantity_Sold]])</f>
        <v>26</v>
      </c>
      <c r="R999" s="4" t="str">
        <f>TRIM(Table14[[#This Row],[Product_Category]])</f>
        <v>Clothing</v>
      </c>
      <c r="S999" s="4" t="str">
        <f>PROPER(Table14[[#This Row],[Customer_Type]])</f>
        <v>Returning</v>
      </c>
      <c r="T999" s="13">
        <f>IF(ISBLANK(Table14[[#This Row],[Discount]]),MEDIAN(Table14[Discount]),Table14[[#This Row],[Discount]])</f>
        <v>0.28999999999999998</v>
      </c>
    </row>
    <row r="1000" spans="1:20" x14ac:dyDescent="0.3">
      <c r="A1000">
        <v>1353</v>
      </c>
      <c r="B1000" s="1">
        <v>45125</v>
      </c>
      <c r="C1000" t="s">
        <v>13</v>
      </c>
      <c r="D1000" t="s">
        <v>14</v>
      </c>
      <c r="E1000">
        <v>15000.85</v>
      </c>
      <c r="F1000">
        <v>26</v>
      </c>
      <c r="G1000" t="s">
        <v>21</v>
      </c>
      <c r="H1000" s="9">
        <v>706.57</v>
      </c>
      <c r="I1000" s="9">
        <v>779.67</v>
      </c>
      <c r="J1000" t="s">
        <v>16</v>
      </c>
      <c r="K1000">
        <v>0.26</v>
      </c>
      <c r="L1000" s="4" t="s">
        <v>31</v>
      </c>
      <c r="M1000" s="4" t="s">
        <v>18</v>
      </c>
      <c r="N1000" s="4" t="str">
        <f>IF(ISBLANK(Table14[[#This Row],[Sales_Rep]]),"Unknown",Table14[[#This Row],[Sales_Rep]])</f>
        <v>David</v>
      </c>
      <c r="O1000" t="str">
        <f>PROPER(Table14[[#This Row],[Region]])</f>
        <v>East</v>
      </c>
      <c r="P1000" s="9">
        <f>IF(ISBLANK(Table14[[#This Row],[Sales_Amount]]),MEDIAN(Table14[Sales_Amount]),Table14[[#This Row],[Sales_Amount]])</f>
        <v>15000.85</v>
      </c>
      <c r="Q1000" s="11">
        <f>IF(ISBLANK(Table14[[#This Row],[Quantity_Sold]]),MEDIAN(Table14[Quantity_Sold]),Table14[[#This Row],[Quantity_Sold]])</f>
        <v>26</v>
      </c>
      <c r="R1000" s="4" t="str">
        <f>TRIM(Table14[[#This Row],[Product_Category]])</f>
        <v>Electronics</v>
      </c>
      <c r="S1000" s="4" t="str">
        <f>PROPER(Table14[[#This Row],[Customer_Type]])</f>
        <v>Returning</v>
      </c>
      <c r="T1000" s="13">
        <f>IF(ISBLANK(Table14[[#This Row],[Discount]]),MEDIAN(Table14[Discount]),Table14[[#This Row],[Discount]])</f>
        <v>0.26</v>
      </c>
    </row>
    <row r="1001" spans="1:20" x14ac:dyDescent="0.3">
      <c r="A1001">
        <v>1052</v>
      </c>
      <c r="B1001" s="1">
        <v>45547</v>
      </c>
      <c r="C1001" t="s">
        <v>23</v>
      </c>
      <c r="D1001" t="s">
        <v>14</v>
      </c>
      <c r="E1001">
        <v>50661.49</v>
      </c>
      <c r="F1001">
        <v>27</v>
      </c>
      <c r="G1001" t="s">
        <v>28</v>
      </c>
      <c r="H1001" s="9">
        <v>1878.32</v>
      </c>
      <c r="I1001" s="9">
        <v>2535.61</v>
      </c>
      <c r="J1001" t="s">
        <v>25</v>
      </c>
      <c r="K1001">
        <v>0.26</v>
      </c>
      <c r="L1001" s="4" t="s">
        <v>17</v>
      </c>
      <c r="M1001" s="4" t="s">
        <v>22</v>
      </c>
      <c r="N1001" s="4" t="str">
        <f>IF(ISBLANK(Table14[[#This Row],[Sales_Rep]]),"Unknown",Table14[[#This Row],[Sales_Rep]])</f>
        <v>Charlie</v>
      </c>
      <c r="O1001" t="str">
        <f>PROPER(Table14[[#This Row],[Region]])</f>
        <v>East</v>
      </c>
      <c r="P1001" s="9">
        <f>IF(ISBLANK(Table14[[#This Row],[Sales_Amount]]),MEDIAN(Table14[Sales_Amount]),Table14[[#This Row],[Sales_Amount]])</f>
        <v>50661.49</v>
      </c>
      <c r="Q1001" s="11">
        <f>IF(ISBLANK(Table14[[#This Row],[Quantity_Sold]]),MEDIAN(Table14[Quantity_Sold]),Table14[[#This Row],[Quantity_Sold]])</f>
        <v>27</v>
      </c>
      <c r="R1001" s="4" t="str">
        <f>TRIM(Table14[[#This Row],[Product_Category]])</f>
        <v>Furniture</v>
      </c>
      <c r="S1001" s="4" t="str">
        <f>PROPER(Table14[[#This Row],[Customer_Type]])</f>
        <v>New</v>
      </c>
      <c r="T1001" s="13">
        <f>IF(ISBLANK(Table14[[#This Row],[Discount]]),MEDIAN(Table14[Discount]),Table14[[#This Row],[Discount]])</f>
        <v>0.26</v>
      </c>
    </row>
    <row r="1002" spans="1:20" x14ac:dyDescent="0.3">
      <c r="A1002">
        <v>1301</v>
      </c>
      <c r="B1002" s="1">
        <v>45495</v>
      </c>
      <c r="C1002" t="s">
        <v>13</v>
      </c>
      <c r="D1002" t="s">
        <v>30</v>
      </c>
      <c r="E1002">
        <v>179960.52</v>
      </c>
      <c r="F1002">
        <v>45</v>
      </c>
      <c r="G1002" t="s">
        <v>21</v>
      </c>
      <c r="H1002" s="9">
        <v>3794.19</v>
      </c>
      <c r="I1002" s="9">
        <v>4818.22</v>
      </c>
      <c r="J1002" t="s">
        <v>25</v>
      </c>
      <c r="K1002">
        <v>0.17</v>
      </c>
      <c r="L1002" s="4" t="s">
        <v>31</v>
      </c>
      <c r="M1002" s="4" t="s">
        <v>22</v>
      </c>
      <c r="N1002" s="4" t="str">
        <f>IF(ISBLANK(Table14[[#This Row],[Sales_Rep]]),"Unknown",Table14[[#This Row],[Sales_Rep]])</f>
        <v>David</v>
      </c>
      <c r="O1002" t="str">
        <f>PROPER(Table14[[#This Row],[Region]])</f>
        <v>South</v>
      </c>
      <c r="P1002" s="9">
        <f>IF(ISBLANK(Table14[[#This Row],[Sales_Amount]]),MEDIAN(Table14[Sales_Amount]),Table14[[#This Row],[Sales_Amount]])</f>
        <v>179960.52</v>
      </c>
      <c r="Q1002" s="11">
        <f>IF(ISBLANK(Table14[[#This Row],[Quantity_Sold]]),MEDIAN(Table14[Quantity_Sold]),Table14[[#This Row],[Quantity_Sold]])</f>
        <v>45</v>
      </c>
      <c r="R1002" s="4" t="str">
        <f>TRIM(Table14[[#This Row],[Product_Category]])</f>
        <v>Electronics</v>
      </c>
      <c r="S1002" s="4" t="str">
        <f>PROPER(Table14[[#This Row],[Customer_Type]])</f>
        <v>New</v>
      </c>
      <c r="T1002" s="13">
        <f>IF(ISBLANK(Table14[[#This Row],[Discount]]),MEDIAN(Table14[Discount]),Table14[[#This Row],[Discount]])</f>
        <v>0.17</v>
      </c>
    </row>
    <row r="1003" spans="1:20" x14ac:dyDescent="0.3">
      <c r="A1003">
        <v>1497</v>
      </c>
      <c r="B1003" s="1">
        <v>45535</v>
      </c>
      <c r="C1003" t="s">
        <v>13</v>
      </c>
      <c r="D1003" t="s">
        <v>27</v>
      </c>
      <c r="E1003">
        <v>18309.599999999999</v>
      </c>
      <c r="F1003">
        <v>14</v>
      </c>
      <c r="G1003" t="s">
        <v>15</v>
      </c>
      <c r="H1003" s="9">
        <v>1027.31</v>
      </c>
      <c r="I1003" s="9">
        <v>1469.47</v>
      </c>
      <c r="J1003" t="s">
        <v>16</v>
      </c>
      <c r="K1003">
        <v>0.11</v>
      </c>
      <c r="L1003" s="4" t="s">
        <v>31</v>
      </c>
      <c r="M1003" s="4" t="s">
        <v>18</v>
      </c>
      <c r="N1003" s="4" t="str">
        <f>IF(ISBLANK(Table14[[#This Row],[Sales_Rep]]),"Unknown",Table14[[#This Row],[Sales_Rep]])</f>
        <v>David</v>
      </c>
      <c r="O1003" t="str">
        <f>PROPER(Table14[[#This Row],[Region]])</f>
        <v>West</v>
      </c>
      <c r="P1003" s="9">
        <f>IF(ISBLANK(Table14[[#This Row],[Sales_Amount]]),MEDIAN(Table14[Sales_Amount]),Table14[[#This Row],[Sales_Amount]])</f>
        <v>18309.599999999999</v>
      </c>
      <c r="Q1003" s="11">
        <f>IF(ISBLANK(Table14[[#This Row],[Quantity_Sold]]),MEDIAN(Table14[Quantity_Sold]),Table14[[#This Row],[Quantity_Sold]])</f>
        <v>14</v>
      </c>
      <c r="R1003" s="4" t="str">
        <f>TRIM(Table14[[#This Row],[Product_Category]])</f>
        <v>Food</v>
      </c>
      <c r="S1003" s="4" t="str">
        <f>PROPER(Table14[[#This Row],[Customer_Type]])</f>
        <v>Returning</v>
      </c>
      <c r="T1003" s="13">
        <f>IF(ISBLANK(Table14[[#This Row],[Discount]]),MEDIAN(Table14[Discount]),Table14[[#This Row],[Discount]])</f>
        <v>0.11</v>
      </c>
    </row>
    <row r="1004" spans="1:20" x14ac:dyDescent="0.3">
      <c r="A1004">
        <v>1379</v>
      </c>
      <c r="B1004" s="1">
        <v>45650</v>
      </c>
      <c r="C1004" t="s">
        <v>13</v>
      </c>
      <c r="D1004" t="s">
        <v>20</v>
      </c>
      <c r="E1004">
        <v>145943.03</v>
      </c>
      <c r="F1004">
        <v>34</v>
      </c>
      <c r="G1004" t="s">
        <v>24</v>
      </c>
      <c r="H1004" s="9">
        <v>4421.75</v>
      </c>
      <c r="I1004" s="9">
        <v>5574.6</v>
      </c>
      <c r="J1004" t="s">
        <v>16</v>
      </c>
      <c r="K1004">
        <v>0.23</v>
      </c>
      <c r="L1004" s="4" t="s">
        <v>17</v>
      </c>
      <c r="M1004" s="4" t="s">
        <v>18</v>
      </c>
      <c r="N1004" s="4" t="str">
        <f>IF(ISBLANK(Table14[[#This Row],[Sales_Rep]]),"Unknown",Table14[[#This Row],[Sales_Rep]])</f>
        <v>David</v>
      </c>
      <c r="O1004" t="str">
        <f>PROPER(Table14[[#This Row],[Region]])</f>
        <v>North</v>
      </c>
      <c r="P1004" s="9">
        <f>IF(ISBLANK(Table14[[#This Row],[Sales_Amount]]),MEDIAN(Table14[Sales_Amount]),Table14[[#This Row],[Sales_Amount]])</f>
        <v>145943.03</v>
      </c>
      <c r="Q1004" s="11">
        <f>IF(ISBLANK(Table14[[#This Row],[Quantity_Sold]]),MEDIAN(Table14[Quantity_Sold]),Table14[[#This Row],[Quantity_Sold]])</f>
        <v>34</v>
      </c>
      <c r="R1004" s="4" t="str">
        <f>TRIM(Table14[[#This Row],[Product_Category]])</f>
        <v>Clothing</v>
      </c>
      <c r="S1004" s="4" t="str">
        <f>PROPER(Table14[[#This Row],[Customer_Type]])</f>
        <v>Returning</v>
      </c>
      <c r="T1004" s="13">
        <f>IF(ISBLANK(Table14[[#This Row],[Discount]]),MEDIAN(Table14[Discount]),Table14[[#This Row],[Discount]])</f>
        <v>0.23</v>
      </c>
    </row>
    <row r="1005" spans="1:20" x14ac:dyDescent="0.3">
      <c r="A1005">
        <v>1043</v>
      </c>
      <c r="B1005" s="1">
        <v>45455</v>
      </c>
      <c r="C1005" t="s">
        <v>13</v>
      </c>
      <c r="D1005" t="s">
        <v>27</v>
      </c>
      <c r="E1005">
        <v>5379.06</v>
      </c>
      <c r="F1005">
        <v>4</v>
      </c>
      <c r="G1005" t="s">
        <v>15</v>
      </c>
      <c r="H1005" s="9">
        <v>1048.8699999999999</v>
      </c>
      <c r="I1005" s="9">
        <v>1563.68</v>
      </c>
      <c r="J1005" t="s">
        <v>16</v>
      </c>
      <c r="K1005">
        <v>0.14000000000000001</v>
      </c>
      <c r="L1005" s="4" t="s">
        <v>26</v>
      </c>
      <c r="M1005" s="4" t="s">
        <v>22</v>
      </c>
      <c r="N1005" s="4" t="str">
        <f>IF(ISBLANK(Table14[[#This Row],[Sales_Rep]]),"Unknown",Table14[[#This Row],[Sales_Rep]])</f>
        <v>David</v>
      </c>
      <c r="O1005" t="str">
        <f>PROPER(Table14[[#This Row],[Region]])</f>
        <v>West</v>
      </c>
      <c r="P1005" s="9">
        <f>IF(ISBLANK(Table14[[#This Row],[Sales_Amount]]),MEDIAN(Table14[Sales_Amount]),Table14[[#This Row],[Sales_Amount]])</f>
        <v>5379.06</v>
      </c>
      <c r="Q1005" s="11">
        <f>IF(ISBLANK(Table14[[#This Row],[Quantity_Sold]]),MEDIAN(Table14[Quantity_Sold]),Table14[[#This Row],[Quantity_Sold]])</f>
        <v>4</v>
      </c>
      <c r="R1005" s="4" t="str">
        <f>TRIM(Table14[[#This Row],[Product_Category]])</f>
        <v>Food</v>
      </c>
      <c r="S1005" s="4" t="str">
        <f>PROPER(Table14[[#This Row],[Customer_Type]])</f>
        <v>Returning</v>
      </c>
      <c r="T1005" s="13">
        <f>IF(ISBLANK(Table14[[#This Row],[Discount]]),MEDIAN(Table14[Discount]),Table14[[#This Row],[Discount]])</f>
        <v>0.14000000000000001</v>
      </c>
    </row>
    <row r="1006" spans="1:20" x14ac:dyDescent="0.3">
      <c r="A1006">
        <v>1202</v>
      </c>
      <c r="B1006" s="1">
        <v>45558</v>
      </c>
      <c r="C1006" t="s">
        <v>19</v>
      </c>
      <c r="D1006" t="s">
        <v>27</v>
      </c>
      <c r="E1006">
        <v>209329.58</v>
      </c>
      <c r="F1006">
        <v>45</v>
      </c>
      <c r="G1006" t="s">
        <v>21</v>
      </c>
      <c r="H1006" s="9">
        <v>3580.31</v>
      </c>
      <c r="I1006" s="9">
        <v>5056.2700000000004</v>
      </c>
      <c r="J1006" t="s">
        <v>25</v>
      </c>
      <c r="K1006">
        <v>0.08</v>
      </c>
      <c r="L1006" s="4" t="s">
        <v>31</v>
      </c>
      <c r="M1006" s="4" t="s">
        <v>22</v>
      </c>
      <c r="N1006" s="4" t="str">
        <f>IF(ISBLANK(Table14[[#This Row],[Sales_Rep]]),"Unknown",Table14[[#This Row],[Sales_Rep]])</f>
        <v>Eve</v>
      </c>
      <c r="O1006" t="str">
        <f>PROPER(Table14[[#This Row],[Region]])</f>
        <v>West</v>
      </c>
      <c r="P1006" s="9">
        <f>IF(ISBLANK(Table14[[#This Row],[Sales_Amount]]),MEDIAN(Table14[Sales_Amount]),Table14[[#This Row],[Sales_Amount]])</f>
        <v>209329.58</v>
      </c>
      <c r="Q1006" s="11">
        <f>IF(ISBLANK(Table14[[#This Row],[Quantity_Sold]]),MEDIAN(Table14[Quantity_Sold]),Table14[[#This Row],[Quantity_Sold]])</f>
        <v>45</v>
      </c>
      <c r="R1006" s="4" t="str">
        <f>TRIM(Table14[[#This Row],[Product_Category]])</f>
        <v>Electronics</v>
      </c>
      <c r="S1006" s="4" t="str">
        <f>PROPER(Table14[[#This Row],[Customer_Type]])</f>
        <v>New</v>
      </c>
      <c r="T1006" s="13">
        <f>IF(ISBLANK(Table14[[#This Row],[Discount]]),MEDIAN(Table14[Discount]),Table14[[#This Row],[Discount]])</f>
        <v>0.08</v>
      </c>
    </row>
    <row r="1007" spans="1:20" x14ac:dyDescent="0.3">
      <c r="A1007">
        <v>1004</v>
      </c>
      <c r="B1007" s="1">
        <v>45373</v>
      </c>
      <c r="C1007" t="s">
        <v>19</v>
      </c>
      <c r="D1007" t="s">
        <v>27</v>
      </c>
      <c r="E1007">
        <v>18160.150000000001</v>
      </c>
      <c r="F1007">
        <v>29</v>
      </c>
      <c r="G1007" t="s">
        <v>15</v>
      </c>
      <c r="H1007" s="9">
        <v>599.59</v>
      </c>
      <c r="I1007" s="9">
        <v>736.72</v>
      </c>
      <c r="J1007" t="s">
        <v>25</v>
      </c>
      <c r="K1007">
        <v>0.15</v>
      </c>
      <c r="L1007" s="4" t="s">
        <v>17</v>
      </c>
      <c r="M1007" s="4" t="s">
        <v>22</v>
      </c>
      <c r="N1007" s="4" t="str">
        <f>IF(ISBLANK(Table14[[#This Row],[Sales_Rep]]),"Unknown",Table14[[#This Row],[Sales_Rep]])</f>
        <v>Eve</v>
      </c>
      <c r="O1007" t="str">
        <f>PROPER(Table14[[#This Row],[Region]])</f>
        <v>West</v>
      </c>
      <c r="P1007" s="9">
        <f>IF(ISBLANK(Table14[[#This Row],[Sales_Amount]]),MEDIAN(Table14[Sales_Amount]),Table14[[#This Row],[Sales_Amount]])</f>
        <v>18160.150000000001</v>
      </c>
      <c r="Q1007" s="11">
        <f>IF(ISBLANK(Table14[[#This Row],[Quantity_Sold]]),MEDIAN(Table14[Quantity_Sold]),Table14[[#This Row],[Quantity_Sold]])</f>
        <v>29</v>
      </c>
      <c r="R1007" s="4" t="str">
        <f>TRIM(Table14[[#This Row],[Product_Category]])</f>
        <v>Food</v>
      </c>
      <c r="S1007" s="4" t="str">
        <f>PROPER(Table14[[#This Row],[Customer_Type]])</f>
        <v>New</v>
      </c>
      <c r="T1007" s="13">
        <f>IF(ISBLANK(Table14[[#This Row],[Discount]]),MEDIAN(Table14[Discount]),Table14[[#This Row],[Discount]])</f>
        <v>0.15</v>
      </c>
    </row>
    <row r="1008" spans="1:20" x14ac:dyDescent="0.3">
      <c r="A1008">
        <v>1011</v>
      </c>
      <c r="B1008" s="1">
        <v>45336</v>
      </c>
      <c r="C1008" t="s">
        <v>29</v>
      </c>
      <c r="D1008" t="s">
        <v>27</v>
      </c>
      <c r="E1008">
        <v>16646.87</v>
      </c>
      <c r="F1008">
        <v>16</v>
      </c>
      <c r="G1008" t="s">
        <v>24</v>
      </c>
      <c r="H1008" s="9">
        <v>822.08</v>
      </c>
      <c r="I1008" s="9">
        <v>1106.8399999999999</v>
      </c>
      <c r="J1008" t="s">
        <v>25</v>
      </c>
      <c r="K1008">
        <v>0.06</v>
      </c>
      <c r="L1008" s="4" t="s">
        <v>26</v>
      </c>
      <c r="M1008" s="4" t="s">
        <v>22</v>
      </c>
      <c r="N1008" s="4" t="str">
        <f>IF(ISBLANK(Table14[[#This Row],[Sales_Rep]]),"Unknown",Table14[[#This Row],[Sales_Rep]])</f>
        <v>Bob</v>
      </c>
      <c r="O1008" t="str">
        <f>PROPER(Table14[[#This Row],[Region]])</f>
        <v>West</v>
      </c>
      <c r="P1008" s="9">
        <f>IF(ISBLANK(Table14[[#This Row],[Sales_Amount]]),MEDIAN(Table14[Sales_Amount]),Table14[[#This Row],[Sales_Amount]])</f>
        <v>16646.87</v>
      </c>
      <c r="Q1008" s="11">
        <f>IF(ISBLANK(Table14[[#This Row],[Quantity_Sold]]),MEDIAN(Table14[Quantity_Sold]),Table14[[#This Row],[Quantity_Sold]])</f>
        <v>16</v>
      </c>
      <c r="R1008" s="4" t="str">
        <f>TRIM(Table14[[#This Row],[Product_Category]])</f>
        <v>Clothing</v>
      </c>
      <c r="S1008" s="4" t="str">
        <f>PROPER(Table14[[#This Row],[Customer_Type]])</f>
        <v>New</v>
      </c>
      <c r="T1008" s="13">
        <f>IF(ISBLANK(Table14[[#This Row],[Discount]]),MEDIAN(Table14[Discount]),Table14[[#This Row],[Discount]])</f>
        <v>0.06</v>
      </c>
    </row>
    <row r="1009" spans="1:20" x14ac:dyDescent="0.3">
      <c r="A1009">
        <v>1133</v>
      </c>
      <c r="B1009" s="1">
        <v>45405</v>
      </c>
      <c r="C1009" t="s">
        <v>32</v>
      </c>
      <c r="D1009" t="s">
        <v>30</v>
      </c>
      <c r="E1009">
        <v>11671.59</v>
      </c>
      <c r="F1009">
        <v>4</v>
      </c>
      <c r="G1009" t="s">
        <v>21</v>
      </c>
      <c r="H1009" s="9">
        <v>2527.23</v>
      </c>
      <c r="I1009" s="9">
        <v>2947.37</v>
      </c>
      <c r="J1009" t="s">
        <v>16</v>
      </c>
      <c r="K1009">
        <v>0.01</v>
      </c>
      <c r="L1009" s="4" t="s">
        <v>26</v>
      </c>
      <c r="M1009" s="4" t="s">
        <v>22</v>
      </c>
      <c r="N1009" s="4" t="str">
        <f>IF(ISBLANK(Table14[[#This Row],[Sales_Rep]]),"Unknown",Table14[[#This Row],[Sales_Rep]])</f>
        <v>Alice</v>
      </c>
      <c r="O1009" t="str">
        <f>PROPER(Table14[[#This Row],[Region]])</f>
        <v>South</v>
      </c>
      <c r="P1009" s="9">
        <f>IF(ISBLANK(Table14[[#This Row],[Sales_Amount]]),MEDIAN(Table14[Sales_Amount]),Table14[[#This Row],[Sales_Amount]])</f>
        <v>11671.59</v>
      </c>
      <c r="Q1009" s="11">
        <f>IF(ISBLANK(Table14[[#This Row],[Quantity_Sold]]),MEDIAN(Table14[Quantity_Sold]),Table14[[#This Row],[Quantity_Sold]])</f>
        <v>4</v>
      </c>
      <c r="R1009" s="4" t="str">
        <f>TRIM(Table14[[#This Row],[Product_Category]])</f>
        <v>Electronics</v>
      </c>
      <c r="S1009" s="4" t="str">
        <f>PROPER(Table14[[#This Row],[Customer_Type]])</f>
        <v>Returning</v>
      </c>
      <c r="T1009" s="13">
        <f>IF(ISBLANK(Table14[[#This Row],[Discount]]),MEDIAN(Table14[Discount]),Table14[[#This Row],[Discount]])</f>
        <v>0.01</v>
      </c>
    </row>
    <row r="1010" spans="1:20" x14ac:dyDescent="0.3">
      <c r="A1010">
        <v>1447</v>
      </c>
      <c r="B1010" s="1">
        <v>45168</v>
      </c>
      <c r="C1010" t="s">
        <v>13</v>
      </c>
      <c r="D1010" t="s">
        <v>30</v>
      </c>
      <c r="E1010">
        <v>149528.92000000001</v>
      </c>
      <c r="F1010">
        <v>29</v>
      </c>
      <c r="G1010" t="s">
        <v>21</v>
      </c>
      <c r="H1010" s="9">
        <v>4271.0600000000004</v>
      </c>
      <c r="I1010" s="9">
        <v>5371.01</v>
      </c>
      <c r="J1010" t="s">
        <v>16</v>
      </c>
      <c r="K1010">
        <v>0.04</v>
      </c>
      <c r="L1010" s="4" t="s">
        <v>31</v>
      </c>
      <c r="M1010" s="4" t="s">
        <v>22</v>
      </c>
      <c r="N1010" s="4" t="str">
        <f>IF(ISBLANK(Table14[[#This Row],[Sales_Rep]]),"Unknown",Table14[[#This Row],[Sales_Rep]])</f>
        <v>David</v>
      </c>
      <c r="O1010" t="str">
        <f>PROPER(Table14[[#This Row],[Region]])</f>
        <v>South</v>
      </c>
      <c r="P1010" s="9">
        <f>IF(ISBLANK(Table14[[#This Row],[Sales_Amount]]),MEDIAN(Table14[Sales_Amount]),Table14[[#This Row],[Sales_Amount]])</f>
        <v>149528.92000000001</v>
      </c>
      <c r="Q1010" s="11">
        <f>IF(ISBLANK(Table14[[#This Row],[Quantity_Sold]]),MEDIAN(Table14[Quantity_Sold]),Table14[[#This Row],[Quantity_Sold]])</f>
        <v>29</v>
      </c>
      <c r="R1010" s="4" t="str">
        <f>TRIM(Table14[[#This Row],[Product_Category]])</f>
        <v>Electronics</v>
      </c>
      <c r="S1010" s="4" t="str">
        <f>PROPER(Table14[[#This Row],[Customer_Type]])</f>
        <v>Returning</v>
      </c>
      <c r="T1010" s="13">
        <f>IF(ISBLANK(Table14[[#This Row],[Discount]]),MEDIAN(Table14[Discount]),Table14[[#This Row],[Discount]])</f>
        <v>0.04</v>
      </c>
    </row>
    <row r="1011" spans="1:20" x14ac:dyDescent="0.3">
      <c r="A1011">
        <v>1070</v>
      </c>
      <c r="B1011" s="1">
        <v>45479</v>
      </c>
      <c r="C1011" t="s">
        <v>29</v>
      </c>
      <c r="D1011" t="s">
        <v>20</v>
      </c>
      <c r="E1011">
        <v>55126.83</v>
      </c>
      <c r="F1011">
        <v>22</v>
      </c>
      <c r="G1011" t="s">
        <v>21</v>
      </c>
      <c r="H1011" s="9">
        <v>2512.0300000000002</v>
      </c>
      <c r="I1011" s="9">
        <v>2913.68</v>
      </c>
      <c r="J1011" t="s">
        <v>16</v>
      </c>
      <c r="K1011">
        <v>0.14000000000000001</v>
      </c>
      <c r="L1011" s="4" t="s">
        <v>26</v>
      </c>
      <c r="M1011" s="4" t="s">
        <v>22</v>
      </c>
      <c r="N1011" s="4" t="str">
        <f>IF(ISBLANK(Table14[[#This Row],[Sales_Rep]]),"Unknown",Table14[[#This Row],[Sales_Rep]])</f>
        <v>Bob</v>
      </c>
      <c r="O1011" t="str">
        <f>PROPER(Table14[[#This Row],[Region]])</f>
        <v>North</v>
      </c>
      <c r="P1011" s="9">
        <f>IF(ISBLANK(Table14[[#This Row],[Sales_Amount]]),MEDIAN(Table14[Sales_Amount]),Table14[[#This Row],[Sales_Amount]])</f>
        <v>55126.83</v>
      </c>
      <c r="Q1011" s="11">
        <f>IF(ISBLANK(Table14[[#This Row],[Quantity_Sold]]),MEDIAN(Table14[Quantity_Sold]),Table14[[#This Row],[Quantity_Sold]])</f>
        <v>22</v>
      </c>
      <c r="R1011" s="4" t="str">
        <f>TRIM(Table14[[#This Row],[Product_Category]])</f>
        <v>Electronics</v>
      </c>
      <c r="S1011" s="4" t="str">
        <f>PROPER(Table14[[#This Row],[Customer_Type]])</f>
        <v>Returning</v>
      </c>
      <c r="T1011" s="13">
        <f>IF(ISBLANK(Table14[[#This Row],[Discount]]),MEDIAN(Table14[Discount]),Table14[[#This Row],[Discount]])</f>
        <v>0.14000000000000001</v>
      </c>
    </row>
    <row r="1012" spans="1:20" x14ac:dyDescent="0.3">
      <c r="A1012">
        <v>1303</v>
      </c>
      <c r="B1012" s="1">
        <v>45513</v>
      </c>
      <c r="C1012" t="s">
        <v>32</v>
      </c>
      <c r="D1012" t="s">
        <v>27</v>
      </c>
      <c r="E1012">
        <v>173508.49</v>
      </c>
      <c r="F1012">
        <v>34</v>
      </c>
      <c r="G1012" t="s">
        <v>28</v>
      </c>
      <c r="H1012" s="9">
        <v>4649.1099999999997</v>
      </c>
      <c r="I1012" s="9">
        <v>5371.78</v>
      </c>
      <c r="J1012" t="s">
        <v>16</v>
      </c>
      <c r="K1012">
        <v>0.05</v>
      </c>
      <c r="L1012" s="4" t="s">
        <v>31</v>
      </c>
      <c r="M1012" s="4" t="s">
        <v>22</v>
      </c>
      <c r="N1012" s="4" t="str">
        <f>IF(ISBLANK(Table14[[#This Row],[Sales_Rep]]),"Unknown",Table14[[#This Row],[Sales_Rep]])</f>
        <v>Alice</v>
      </c>
      <c r="O1012" t="str">
        <f>PROPER(Table14[[#This Row],[Region]])</f>
        <v>West</v>
      </c>
      <c r="P1012" s="9">
        <f>IF(ISBLANK(Table14[[#This Row],[Sales_Amount]]),MEDIAN(Table14[Sales_Amount]),Table14[[#This Row],[Sales_Amount]])</f>
        <v>173508.49</v>
      </c>
      <c r="Q1012" s="11">
        <f>IF(ISBLANK(Table14[[#This Row],[Quantity_Sold]]),MEDIAN(Table14[Quantity_Sold]),Table14[[#This Row],[Quantity_Sold]])</f>
        <v>34</v>
      </c>
      <c r="R1012" s="4" t="str">
        <f>TRIM(Table14[[#This Row],[Product_Category]])</f>
        <v>Furniture</v>
      </c>
      <c r="S1012" s="4" t="str">
        <f>PROPER(Table14[[#This Row],[Customer_Type]])</f>
        <v>Returning</v>
      </c>
      <c r="T1012" s="13">
        <f>IF(ISBLANK(Table14[[#This Row],[Discount]]),MEDIAN(Table14[Discount]),Table14[[#This Row],[Discount]])</f>
        <v>0.05</v>
      </c>
    </row>
    <row r="1013" spans="1:20" x14ac:dyDescent="0.3">
      <c r="A1013">
        <v>1277</v>
      </c>
      <c r="B1013" s="1">
        <v>45049</v>
      </c>
      <c r="C1013" t="s">
        <v>23</v>
      </c>
      <c r="D1013" t="s">
        <v>30</v>
      </c>
      <c r="E1013">
        <v>68736.960000000006</v>
      </c>
      <c r="F1013">
        <v>29</v>
      </c>
      <c r="G1013" t="s">
        <v>21</v>
      </c>
      <c r="H1013" s="9">
        <v>2641.63</v>
      </c>
      <c r="I1013" s="9">
        <v>3160.32</v>
      </c>
      <c r="J1013" t="s">
        <v>25</v>
      </c>
      <c r="K1013">
        <v>0.25</v>
      </c>
      <c r="L1013" s="4" t="s">
        <v>31</v>
      </c>
      <c r="M1013" s="4" t="s">
        <v>22</v>
      </c>
      <c r="N1013" s="4" t="str">
        <f>IF(ISBLANK(Table14[[#This Row],[Sales_Rep]]),"Unknown",Table14[[#This Row],[Sales_Rep]])</f>
        <v>Charlie</v>
      </c>
      <c r="O1013" t="str">
        <f>PROPER(Table14[[#This Row],[Region]])</f>
        <v>South</v>
      </c>
      <c r="P1013" s="9">
        <f>IF(ISBLANK(Table14[[#This Row],[Sales_Amount]]),MEDIAN(Table14[Sales_Amount]),Table14[[#This Row],[Sales_Amount]])</f>
        <v>68736.960000000006</v>
      </c>
      <c r="Q1013" s="11">
        <f>IF(ISBLANK(Table14[[#This Row],[Quantity_Sold]]),MEDIAN(Table14[Quantity_Sold]),Table14[[#This Row],[Quantity_Sold]])</f>
        <v>29</v>
      </c>
      <c r="R1013" s="4" t="str">
        <f>TRIM(Table14[[#This Row],[Product_Category]])</f>
        <v>Electronics</v>
      </c>
      <c r="S1013" s="4" t="str">
        <f>PROPER(Table14[[#This Row],[Customer_Type]])</f>
        <v>New</v>
      </c>
      <c r="T1013" s="13">
        <f>IF(ISBLANK(Table14[[#This Row],[Discount]]),MEDIAN(Table14[Discount]),Table14[[#This Row],[Discount]])</f>
        <v>0.25</v>
      </c>
    </row>
    <row r="1014" spans="1:20" x14ac:dyDescent="0.3">
      <c r="A1014">
        <v>1018</v>
      </c>
      <c r="B1014" s="1">
        <v>45380</v>
      </c>
      <c r="C1014" t="s">
        <v>19</v>
      </c>
      <c r="D1014" t="s">
        <v>27</v>
      </c>
      <c r="E1014">
        <v>26067.84</v>
      </c>
      <c r="F1014">
        <v>9</v>
      </c>
      <c r="G1014" t="s">
        <v>24</v>
      </c>
      <c r="H1014" s="9">
        <v>2254.12</v>
      </c>
      <c r="I1014" s="9">
        <v>3048.87</v>
      </c>
      <c r="J1014" t="s">
        <v>16</v>
      </c>
      <c r="K1014">
        <v>0.05</v>
      </c>
      <c r="L1014" s="4" t="s">
        <v>26</v>
      </c>
      <c r="M1014" s="4" t="s">
        <v>18</v>
      </c>
      <c r="N1014" s="4" t="str">
        <f>IF(ISBLANK(Table14[[#This Row],[Sales_Rep]]),"Unknown",Table14[[#This Row],[Sales_Rep]])</f>
        <v>Eve</v>
      </c>
      <c r="O1014" t="str">
        <f>PROPER(Table14[[#This Row],[Region]])</f>
        <v>West</v>
      </c>
      <c r="P1014" s="9">
        <f>IF(ISBLANK(Table14[[#This Row],[Sales_Amount]]),MEDIAN(Table14[Sales_Amount]),Table14[[#This Row],[Sales_Amount]])</f>
        <v>26067.84</v>
      </c>
      <c r="Q1014" s="11">
        <f>IF(ISBLANK(Table14[[#This Row],[Quantity_Sold]]),MEDIAN(Table14[Quantity_Sold]),Table14[[#This Row],[Quantity_Sold]])</f>
        <v>9</v>
      </c>
      <c r="R1014" s="4" t="str">
        <f>TRIM(Table14[[#This Row],[Product_Category]])</f>
        <v>Clothing</v>
      </c>
      <c r="S1014" s="4" t="str">
        <f>PROPER(Table14[[#This Row],[Customer_Type]])</f>
        <v>Returning</v>
      </c>
      <c r="T1014" s="13">
        <f>IF(ISBLANK(Table14[[#This Row],[Discount]]),MEDIAN(Table14[Discount]),Table14[[#This Row],[Discount]])</f>
        <v>0.05</v>
      </c>
    </row>
    <row r="1015" spans="1:20" x14ac:dyDescent="0.3">
      <c r="A1015">
        <v>1292</v>
      </c>
      <c r="B1015" s="1">
        <v>45363</v>
      </c>
      <c r="C1015" t="s">
        <v>32</v>
      </c>
      <c r="D1015" t="s">
        <v>30</v>
      </c>
      <c r="E1015">
        <v>118062.94</v>
      </c>
      <c r="F1015">
        <v>29</v>
      </c>
      <c r="G1015" t="s">
        <v>15</v>
      </c>
      <c r="H1015" s="9">
        <v>3633.19</v>
      </c>
      <c r="I1015" s="9">
        <v>4964.8</v>
      </c>
      <c r="J1015" t="s">
        <v>16</v>
      </c>
      <c r="K1015">
        <v>0.18</v>
      </c>
      <c r="L1015" s="4" t="s">
        <v>17</v>
      </c>
      <c r="M1015" s="4" t="s">
        <v>22</v>
      </c>
      <c r="N1015" s="4" t="str">
        <f>IF(ISBLANK(Table14[[#This Row],[Sales_Rep]]),"Unknown",Table14[[#This Row],[Sales_Rep]])</f>
        <v>Alice</v>
      </c>
      <c r="O1015" t="str">
        <f>PROPER(Table14[[#This Row],[Region]])</f>
        <v>South</v>
      </c>
      <c r="P1015" s="9">
        <f>IF(ISBLANK(Table14[[#This Row],[Sales_Amount]]),MEDIAN(Table14[Sales_Amount]),Table14[[#This Row],[Sales_Amount]])</f>
        <v>118062.94</v>
      </c>
      <c r="Q1015" s="11">
        <f>IF(ISBLANK(Table14[[#This Row],[Quantity_Sold]]),MEDIAN(Table14[Quantity_Sold]),Table14[[#This Row],[Quantity_Sold]])</f>
        <v>29</v>
      </c>
      <c r="R1015" s="4" t="str">
        <f>TRIM(Table14[[#This Row],[Product_Category]])</f>
        <v>Food</v>
      </c>
      <c r="S1015" s="4" t="str">
        <f>PROPER(Table14[[#This Row],[Customer_Type]])</f>
        <v>Returning</v>
      </c>
      <c r="T1015" s="13">
        <f>IF(ISBLANK(Table14[[#This Row],[Discount]]),MEDIAN(Table14[Discount]),Table14[[#This Row],[Discount]])</f>
        <v>0.18</v>
      </c>
    </row>
    <row r="1016" spans="1:20" x14ac:dyDescent="0.3">
      <c r="A1016">
        <v>1034</v>
      </c>
      <c r="B1016" s="1">
        <v>45610</v>
      </c>
      <c r="C1016" t="s">
        <v>23</v>
      </c>
      <c r="D1016" t="s">
        <v>30</v>
      </c>
      <c r="E1016">
        <v>184144.2</v>
      </c>
      <c r="F1016">
        <v>48</v>
      </c>
      <c r="G1016" t="s">
        <v>24</v>
      </c>
      <c r="H1016" s="9">
        <v>4141.29</v>
      </c>
      <c r="I1016" s="9">
        <v>5184.24</v>
      </c>
      <c r="J1016" t="s">
        <v>25</v>
      </c>
      <c r="K1016">
        <v>0.26</v>
      </c>
      <c r="L1016" s="4" t="s">
        <v>17</v>
      </c>
      <c r="M1016" s="4" t="s">
        <v>18</v>
      </c>
      <c r="N1016" s="4" t="str">
        <f>IF(ISBLANK(Table14[[#This Row],[Sales_Rep]]),"Unknown",Table14[[#This Row],[Sales_Rep]])</f>
        <v>Charlie</v>
      </c>
      <c r="O1016" t="str">
        <f>PROPER(Table14[[#This Row],[Region]])</f>
        <v>South</v>
      </c>
      <c r="P1016" s="9">
        <f>IF(ISBLANK(Table14[[#This Row],[Sales_Amount]]),MEDIAN(Table14[Sales_Amount]),Table14[[#This Row],[Sales_Amount]])</f>
        <v>184144.2</v>
      </c>
      <c r="Q1016" s="11">
        <f>IF(ISBLANK(Table14[[#This Row],[Quantity_Sold]]),MEDIAN(Table14[Quantity_Sold]),Table14[[#This Row],[Quantity_Sold]])</f>
        <v>48</v>
      </c>
      <c r="R1016" s="4" t="str">
        <f>TRIM(Table14[[#This Row],[Product_Category]])</f>
        <v>Clothing</v>
      </c>
      <c r="S1016" s="4" t="str">
        <f>PROPER(Table14[[#This Row],[Customer_Type]])</f>
        <v>New</v>
      </c>
      <c r="T1016" s="13">
        <f>IF(ISBLANK(Table14[[#This Row],[Discount]]),MEDIAN(Table14[Discount]),Table14[[#This Row],[Discount]])</f>
        <v>0.26</v>
      </c>
    </row>
    <row r="1017" spans="1:20" x14ac:dyDescent="0.3">
      <c r="A1017">
        <v>1494</v>
      </c>
      <c r="B1017" s="1">
        <v>45164</v>
      </c>
      <c r="C1017" t="s">
        <v>32</v>
      </c>
      <c r="D1017" t="s">
        <v>14</v>
      </c>
      <c r="E1017">
        <v>19253.48</v>
      </c>
      <c r="F1017">
        <v>5</v>
      </c>
      <c r="G1017" t="s">
        <v>28</v>
      </c>
      <c r="H1017" s="9">
        <v>4285.29</v>
      </c>
      <c r="I1017" s="9">
        <v>4874.3</v>
      </c>
      <c r="J1017" t="s">
        <v>25</v>
      </c>
      <c r="K1017">
        <v>0.21</v>
      </c>
      <c r="L1017" s="4" t="s">
        <v>31</v>
      </c>
      <c r="M1017" s="4" t="s">
        <v>18</v>
      </c>
      <c r="N1017" s="4" t="str">
        <f>IF(ISBLANK(Table14[[#This Row],[Sales_Rep]]),"Unknown",Table14[[#This Row],[Sales_Rep]])</f>
        <v>Alice</v>
      </c>
      <c r="O1017" t="str">
        <f>PROPER(Table14[[#This Row],[Region]])</f>
        <v>East</v>
      </c>
      <c r="P1017" s="9">
        <f>IF(ISBLANK(Table14[[#This Row],[Sales_Amount]]),MEDIAN(Table14[Sales_Amount]),Table14[[#This Row],[Sales_Amount]])</f>
        <v>19253.48</v>
      </c>
      <c r="Q1017" s="11">
        <f>IF(ISBLANK(Table14[[#This Row],[Quantity_Sold]]),MEDIAN(Table14[Quantity_Sold]),Table14[[#This Row],[Quantity_Sold]])</f>
        <v>5</v>
      </c>
      <c r="R1017" s="4" t="str">
        <f>TRIM(Table14[[#This Row],[Product_Category]])</f>
        <v>Furniture</v>
      </c>
      <c r="S1017" s="4" t="str">
        <f>PROPER(Table14[[#This Row],[Customer_Type]])</f>
        <v>New</v>
      </c>
      <c r="T1017" s="13">
        <f>IF(ISBLANK(Table14[[#This Row],[Discount]]),MEDIAN(Table14[Discount]),Table14[[#This Row],[Discount]])</f>
        <v>0.21</v>
      </c>
    </row>
    <row r="1018" spans="1:20" x14ac:dyDescent="0.3">
      <c r="A1018">
        <v>1407</v>
      </c>
      <c r="B1018" s="1">
        <v>45057</v>
      </c>
      <c r="C1018" t="s">
        <v>19</v>
      </c>
      <c r="D1018" t="s">
        <v>30</v>
      </c>
      <c r="E1018">
        <v>17430.400000000001</v>
      </c>
      <c r="F1018">
        <v>7</v>
      </c>
      <c r="G1018" t="s">
        <v>28</v>
      </c>
      <c r="H1018" s="9">
        <v>2106.6</v>
      </c>
      <c r="I1018" s="9">
        <v>2829.61</v>
      </c>
      <c r="J1018" t="s">
        <v>16</v>
      </c>
      <c r="K1018">
        <v>0.12</v>
      </c>
      <c r="L1018" s="4" t="s">
        <v>26</v>
      </c>
      <c r="M1018" s="4" t="s">
        <v>22</v>
      </c>
      <c r="N1018" s="4" t="str">
        <f>IF(ISBLANK(Table14[[#This Row],[Sales_Rep]]),"Unknown",Table14[[#This Row],[Sales_Rep]])</f>
        <v>Eve</v>
      </c>
      <c r="O1018" t="str">
        <f>PROPER(Table14[[#This Row],[Region]])</f>
        <v>South</v>
      </c>
      <c r="P1018" s="9">
        <f>IF(ISBLANK(Table14[[#This Row],[Sales_Amount]]),MEDIAN(Table14[Sales_Amount]),Table14[[#This Row],[Sales_Amount]])</f>
        <v>17430.400000000001</v>
      </c>
      <c r="Q1018" s="11">
        <f>IF(ISBLANK(Table14[[#This Row],[Quantity_Sold]]),MEDIAN(Table14[Quantity_Sold]),Table14[[#This Row],[Quantity_Sold]])</f>
        <v>7</v>
      </c>
      <c r="R1018" s="4" t="str">
        <f>TRIM(Table14[[#This Row],[Product_Category]])</f>
        <v>Furniture</v>
      </c>
      <c r="S1018" s="4" t="str">
        <f>PROPER(Table14[[#This Row],[Customer_Type]])</f>
        <v>Returning</v>
      </c>
      <c r="T1018" s="13">
        <f>IF(ISBLANK(Table14[[#This Row],[Discount]]),MEDIAN(Table14[Discount]),Table14[[#This Row],[Discount]])</f>
        <v>0.12</v>
      </c>
    </row>
    <row r="1019" spans="1:20" x14ac:dyDescent="0.3">
      <c r="A1019">
        <v>1278</v>
      </c>
      <c r="B1019" s="1">
        <v>45020</v>
      </c>
      <c r="C1019" t="s">
        <v>19</v>
      </c>
      <c r="D1019" t="s">
        <v>14</v>
      </c>
      <c r="E1019">
        <v>46823.8</v>
      </c>
      <c r="F1019">
        <v>20</v>
      </c>
      <c r="G1019" t="s">
        <v>24</v>
      </c>
      <c r="H1019" s="9">
        <v>2576.4299999999998</v>
      </c>
      <c r="I1019" s="9">
        <v>3163.77</v>
      </c>
      <c r="J1019" t="s">
        <v>25</v>
      </c>
      <c r="K1019">
        <v>0.26</v>
      </c>
      <c r="L1019" s="4" t="s">
        <v>26</v>
      </c>
      <c r="M1019" s="4" t="s">
        <v>22</v>
      </c>
      <c r="N1019" s="4" t="str">
        <f>IF(ISBLANK(Table14[[#This Row],[Sales_Rep]]),"Unknown",Table14[[#This Row],[Sales_Rep]])</f>
        <v>Eve</v>
      </c>
      <c r="O1019" t="str">
        <f>PROPER(Table14[[#This Row],[Region]])</f>
        <v>East</v>
      </c>
      <c r="P1019" s="9">
        <f>IF(ISBLANK(Table14[[#This Row],[Sales_Amount]]),MEDIAN(Table14[Sales_Amount]),Table14[[#This Row],[Sales_Amount]])</f>
        <v>46823.8</v>
      </c>
      <c r="Q1019" s="11">
        <f>IF(ISBLANK(Table14[[#This Row],[Quantity_Sold]]),MEDIAN(Table14[Quantity_Sold]),Table14[[#This Row],[Quantity_Sold]])</f>
        <v>20</v>
      </c>
      <c r="R1019" s="4" t="str">
        <f>TRIM(Table14[[#This Row],[Product_Category]])</f>
        <v>Clothing</v>
      </c>
      <c r="S1019" s="4" t="str">
        <f>PROPER(Table14[[#This Row],[Customer_Type]])</f>
        <v>New</v>
      </c>
      <c r="T1019" s="13">
        <f>IF(ISBLANK(Table14[[#This Row],[Discount]]),MEDIAN(Table14[Discount]),Table14[[#This Row],[Discount]])</f>
        <v>0.26</v>
      </c>
    </row>
    <row r="1020" spans="1:20" x14ac:dyDescent="0.3">
      <c r="A1020">
        <v>1125</v>
      </c>
      <c r="B1020" s="1">
        <v>45445</v>
      </c>
      <c r="C1020" t="s">
        <v>29</v>
      </c>
      <c r="D1020" t="s">
        <v>20</v>
      </c>
      <c r="E1020">
        <v>11383.22</v>
      </c>
      <c r="F1020">
        <v>11</v>
      </c>
      <c r="G1020" t="s">
        <v>15</v>
      </c>
      <c r="H1020" s="9">
        <v>784.43</v>
      </c>
      <c r="I1020" s="9">
        <v>1162.74</v>
      </c>
      <c r="J1020" t="s">
        <v>25</v>
      </c>
      <c r="K1020">
        <v>0.11</v>
      </c>
      <c r="L1020" s="4" t="s">
        <v>31</v>
      </c>
      <c r="M1020" s="4" t="s">
        <v>22</v>
      </c>
      <c r="N1020" s="4" t="str">
        <f>IF(ISBLANK(Table14[[#This Row],[Sales_Rep]]),"Unknown",Table14[[#This Row],[Sales_Rep]])</f>
        <v>Bob</v>
      </c>
      <c r="O1020" t="str">
        <f>PROPER(Table14[[#This Row],[Region]])</f>
        <v>North</v>
      </c>
      <c r="P1020" s="9">
        <f>IF(ISBLANK(Table14[[#This Row],[Sales_Amount]]),MEDIAN(Table14[Sales_Amount]),Table14[[#This Row],[Sales_Amount]])</f>
        <v>11383.22</v>
      </c>
      <c r="Q1020" s="11">
        <f>IF(ISBLANK(Table14[[#This Row],[Quantity_Sold]]),MEDIAN(Table14[Quantity_Sold]),Table14[[#This Row],[Quantity_Sold]])</f>
        <v>11</v>
      </c>
      <c r="R1020" s="4" t="str">
        <f>TRIM(Table14[[#This Row],[Product_Category]])</f>
        <v>Food</v>
      </c>
      <c r="S1020" s="4" t="str">
        <f>PROPER(Table14[[#This Row],[Customer_Type]])</f>
        <v>New</v>
      </c>
      <c r="T1020" s="13">
        <f>IF(ISBLANK(Table14[[#This Row],[Discount]]),MEDIAN(Table14[Discount]),Table14[[#This Row],[Discount]])</f>
        <v>0.11</v>
      </c>
    </row>
    <row r="1021" spans="1:20" x14ac:dyDescent="0.3">
      <c r="A1021">
        <v>1226</v>
      </c>
      <c r="B1021" s="1">
        <v>45082</v>
      </c>
      <c r="C1021" t="s">
        <v>13</v>
      </c>
      <c r="D1021" t="s">
        <v>27</v>
      </c>
      <c r="E1021">
        <v>32200.45</v>
      </c>
      <c r="F1021">
        <v>20</v>
      </c>
      <c r="G1021" t="s">
        <v>24</v>
      </c>
      <c r="H1021" s="9">
        <v>1685.7</v>
      </c>
      <c r="I1021" s="9">
        <v>2205.5100000000002</v>
      </c>
      <c r="J1021" t="s">
        <v>25</v>
      </c>
      <c r="K1021">
        <v>0.27</v>
      </c>
      <c r="L1021" s="4" t="s">
        <v>17</v>
      </c>
      <c r="M1021" s="4" t="s">
        <v>18</v>
      </c>
      <c r="N1021" s="4" t="str">
        <f>IF(ISBLANK(Table14[[#This Row],[Sales_Rep]]),"Unknown",Table14[[#This Row],[Sales_Rep]])</f>
        <v>David</v>
      </c>
      <c r="O1021" t="str">
        <f>PROPER(Table14[[#This Row],[Region]])</f>
        <v>West</v>
      </c>
      <c r="P1021" s="9">
        <f>IF(ISBLANK(Table14[[#This Row],[Sales_Amount]]),MEDIAN(Table14[Sales_Amount]),Table14[[#This Row],[Sales_Amount]])</f>
        <v>32200.45</v>
      </c>
      <c r="Q1021" s="11">
        <f>IF(ISBLANK(Table14[[#This Row],[Quantity_Sold]]),MEDIAN(Table14[Quantity_Sold]),Table14[[#This Row],[Quantity_Sold]])</f>
        <v>20</v>
      </c>
      <c r="R1021" s="4" t="str">
        <f>TRIM(Table14[[#This Row],[Product_Category]])</f>
        <v>Clothing</v>
      </c>
      <c r="S1021" s="4" t="str">
        <f>PROPER(Table14[[#This Row],[Customer_Type]])</f>
        <v>New</v>
      </c>
      <c r="T1021" s="13">
        <f>IF(ISBLANK(Table14[[#This Row],[Discount]]),MEDIAN(Table14[Discount]),Table14[[#This Row],[Discount]])</f>
        <v>0.27</v>
      </c>
    </row>
    <row r="1022" spans="1:20" x14ac:dyDescent="0.3">
      <c r="A1022">
        <v>1380</v>
      </c>
      <c r="B1022" s="1">
        <v>44952</v>
      </c>
      <c r="C1022" t="s">
        <v>32</v>
      </c>
      <c r="D1022" t="s">
        <v>14</v>
      </c>
      <c r="E1022">
        <v>164728.67000000001</v>
      </c>
      <c r="F1022">
        <v>40</v>
      </c>
      <c r="G1022" t="s">
        <v>24</v>
      </c>
      <c r="H1022" s="9">
        <v>3107.93</v>
      </c>
      <c r="I1022" s="9">
        <v>4428.1899999999996</v>
      </c>
      <c r="J1022" t="s">
        <v>25</v>
      </c>
      <c r="K1022">
        <v>7.0000000000000007E-2</v>
      </c>
      <c r="L1022" s="4" t="s">
        <v>31</v>
      </c>
      <c r="M1022" s="4" t="s">
        <v>18</v>
      </c>
      <c r="N1022" s="4" t="str">
        <f>IF(ISBLANK(Table14[[#This Row],[Sales_Rep]]),"Unknown",Table14[[#This Row],[Sales_Rep]])</f>
        <v>Alice</v>
      </c>
      <c r="O1022" t="str">
        <f>PROPER(Table14[[#This Row],[Region]])</f>
        <v>East</v>
      </c>
      <c r="P1022" s="9">
        <f>IF(ISBLANK(Table14[[#This Row],[Sales_Amount]]),MEDIAN(Table14[Sales_Amount]),Table14[[#This Row],[Sales_Amount]])</f>
        <v>164728.67000000001</v>
      </c>
      <c r="Q1022" s="11">
        <f>IF(ISBLANK(Table14[[#This Row],[Quantity_Sold]]),MEDIAN(Table14[Quantity_Sold]),Table14[[#This Row],[Quantity_Sold]])</f>
        <v>40</v>
      </c>
      <c r="R1022" s="4" t="str">
        <f>TRIM(Table14[[#This Row],[Product_Category]])</f>
        <v>Clothing</v>
      </c>
      <c r="S1022" s="4" t="str">
        <f>PROPER(Table14[[#This Row],[Customer_Type]])</f>
        <v>New</v>
      </c>
      <c r="T1022" s="13">
        <f>IF(ISBLANK(Table14[[#This Row],[Discount]]),MEDIAN(Table14[Discount]),Table14[[#This Row],[Discount]])</f>
        <v>7.0000000000000007E-2</v>
      </c>
    </row>
    <row r="1023" spans="1:20" x14ac:dyDescent="0.3">
      <c r="A1023">
        <v>1466</v>
      </c>
      <c r="B1023" s="1">
        <v>45188</v>
      </c>
      <c r="C1023" t="s">
        <v>32</v>
      </c>
      <c r="D1023" t="s">
        <v>30</v>
      </c>
      <c r="E1023">
        <v>196268.28</v>
      </c>
      <c r="F1023">
        <v>44</v>
      </c>
      <c r="G1023" t="s">
        <v>28</v>
      </c>
      <c r="H1023" s="9">
        <v>4269.95</v>
      </c>
      <c r="I1023" s="9">
        <v>4796.3900000000003</v>
      </c>
      <c r="J1023" t="s">
        <v>16</v>
      </c>
      <c r="K1023">
        <v>7.0000000000000007E-2</v>
      </c>
      <c r="L1023" s="4" t="s">
        <v>26</v>
      </c>
      <c r="M1023" s="4" t="s">
        <v>18</v>
      </c>
      <c r="N1023" s="4" t="str">
        <f>IF(ISBLANK(Table14[[#This Row],[Sales_Rep]]),"Unknown",Table14[[#This Row],[Sales_Rep]])</f>
        <v>Alice</v>
      </c>
      <c r="O1023" t="str">
        <f>PROPER(Table14[[#This Row],[Region]])</f>
        <v>South</v>
      </c>
      <c r="P1023" s="9">
        <f>IF(ISBLANK(Table14[[#This Row],[Sales_Amount]]),MEDIAN(Table14[Sales_Amount]),Table14[[#This Row],[Sales_Amount]])</f>
        <v>196268.28</v>
      </c>
      <c r="Q1023" s="11">
        <f>IF(ISBLANK(Table14[[#This Row],[Quantity_Sold]]),MEDIAN(Table14[Quantity_Sold]),Table14[[#This Row],[Quantity_Sold]])</f>
        <v>44</v>
      </c>
      <c r="R1023" s="4" t="str">
        <f>TRIM(Table14[[#This Row],[Product_Category]])</f>
        <v>Furniture</v>
      </c>
      <c r="S1023" s="4" t="str">
        <f>PROPER(Table14[[#This Row],[Customer_Type]])</f>
        <v>Returning</v>
      </c>
      <c r="T1023" s="13">
        <f>IF(ISBLANK(Table14[[#This Row],[Discount]]),MEDIAN(Table14[Discount]),Table14[[#This Row],[Discount]])</f>
        <v>7.0000000000000007E-2</v>
      </c>
    </row>
    <row r="1024" spans="1:20" x14ac:dyDescent="0.3">
      <c r="A1024">
        <v>1388</v>
      </c>
      <c r="B1024" s="1">
        <v>45653</v>
      </c>
      <c r="C1024" t="s">
        <v>23</v>
      </c>
      <c r="D1024" t="s">
        <v>30</v>
      </c>
      <c r="E1024">
        <v>2277.4</v>
      </c>
      <c r="F1024">
        <v>1</v>
      </c>
      <c r="G1024" t="s">
        <v>15</v>
      </c>
      <c r="H1024" s="9">
        <v>1900.56</v>
      </c>
      <c r="I1024" s="9">
        <v>2558.88</v>
      </c>
      <c r="J1024" t="s">
        <v>16</v>
      </c>
      <c r="K1024">
        <v>0.11</v>
      </c>
      <c r="L1024" s="4" t="s">
        <v>31</v>
      </c>
      <c r="M1024" s="4" t="s">
        <v>22</v>
      </c>
      <c r="N1024" s="4" t="str">
        <f>IF(ISBLANK(Table14[[#This Row],[Sales_Rep]]),"Unknown",Table14[[#This Row],[Sales_Rep]])</f>
        <v>Charlie</v>
      </c>
      <c r="O1024" t="str">
        <f>PROPER(Table14[[#This Row],[Region]])</f>
        <v>South</v>
      </c>
      <c r="P1024" s="9">
        <f>IF(ISBLANK(Table14[[#This Row],[Sales_Amount]]),MEDIAN(Table14[Sales_Amount]),Table14[[#This Row],[Sales_Amount]])</f>
        <v>2277.4</v>
      </c>
      <c r="Q1024" s="11">
        <f>IF(ISBLANK(Table14[[#This Row],[Quantity_Sold]]),MEDIAN(Table14[Quantity_Sold]),Table14[[#This Row],[Quantity_Sold]])</f>
        <v>1</v>
      </c>
      <c r="R1024" s="4" t="str">
        <f>TRIM(Table14[[#This Row],[Product_Category]])</f>
        <v>Food</v>
      </c>
      <c r="S1024" s="4" t="str">
        <f>PROPER(Table14[[#This Row],[Customer_Type]])</f>
        <v>Returning</v>
      </c>
      <c r="T1024" s="13">
        <f>IF(ISBLANK(Table14[[#This Row],[Discount]]),MEDIAN(Table14[Discount]),Table14[[#This Row],[Discount]])</f>
        <v>0.11</v>
      </c>
    </row>
    <row r="1025" spans="1:20" x14ac:dyDescent="0.3">
      <c r="A1025">
        <v>1434</v>
      </c>
      <c r="B1025" s="1">
        <v>45548</v>
      </c>
      <c r="C1025" t="s">
        <v>19</v>
      </c>
      <c r="D1025" t="s">
        <v>14</v>
      </c>
      <c r="E1025">
        <v>165697.23000000001</v>
      </c>
      <c r="F1025">
        <v>43</v>
      </c>
      <c r="G1025" t="s">
        <v>28</v>
      </c>
      <c r="H1025" s="9">
        <v>4088.13</v>
      </c>
      <c r="I1025" s="9">
        <v>4533.4399999999996</v>
      </c>
      <c r="J1025" t="s">
        <v>25</v>
      </c>
      <c r="K1025">
        <v>0.15</v>
      </c>
      <c r="L1025" s="4" t="s">
        <v>17</v>
      </c>
      <c r="M1025" s="4" t="s">
        <v>18</v>
      </c>
      <c r="N1025" s="4" t="str">
        <f>IF(ISBLANK(Table14[[#This Row],[Sales_Rep]]),"Unknown",Table14[[#This Row],[Sales_Rep]])</f>
        <v>Eve</v>
      </c>
      <c r="O1025" t="str">
        <f>PROPER(Table14[[#This Row],[Region]])</f>
        <v>East</v>
      </c>
      <c r="P1025" s="9">
        <f>IF(ISBLANK(Table14[[#This Row],[Sales_Amount]]),MEDIAN(Table14[Sales_Amount]),Table14[[#This Row],[Sales_Amount]])</f>
        <v>165697.23000000001</v>
      </c>
      <c r="Q1025" s="11">
        <f>IF(ISBLANK(Table14[[#This Row],[Quantity_Sold]]),MEDIAN(Table14[Quantity_Sold]),Table14[[#This Row],[Quantity_Sold]])</f>
        <v>43</v>
      </c>
      <c r="R1025" s="4" t="str">
        <f>TRIM(Table14[[#This Row],[Product_Category]])</f>
        <v>Furniture</v>
      </c>
      <c r="S1025" s="4" t="str">
        <f>PROPER(Table14[[#This Row],[Customer_Type]])</f>
        <v>New</v>
      </c>
      <c r="T1025" s="13">
        <f>IF(ISBLANK(Table14[[#This Row],[Discount]]),MEDIAN(Table14[Discount]),Table14[[#This Row],[Discount]])</f>
        <v>0.15</v>
      </c>
    </row>
    <row r="1026" spans="1:20" x14ac:dyDescent="0.3">
      <c r="A1026">
        <v>1091</v>
      </c>
      <c r="B1026" s="1">
        <v>45351</v>
      </c>
      <c r="C1026" t="s">
        <v>32</v>
      </c>
      <c r="D1026" t="s">
        <v>14</v>
      </c>
      <c r="E1026">
        <v>15549.88</v>
      </c>
      <c r="F1026">
        <v>11</v>
      </c>
      <c r="G1026" t="s">
        <v>28</v>
      </c>
      <c r="H1026" s="9">
        <v>1400.15</v>
      </c>
      <c r="I1026" s="9">
        <v>1643.75</v>
      </c>
      <c r="J1026" t="s">
        <v>16</v>
      </c>
      <c r="K1026">
        <v>0.14000000000000001</v>
      </c>
      <c r="L1026" s="4" t="s">
        <v>26</v>
      </c>
      <c r="M1026" s="4" t="s">
        <v>22</v>
      </c>
      <c r="N1026" s="4" t="str">
        <f>IF(ISBLANK(Table14[[#This Row],[Sales_Rep]]),"Unknown",Table14[[#This Row],[Sales_Rep]])</f>
        <v>Alice</v>
      </c>
      <c r="O1026" t="str">
        <f>PROPER(Table14[[#This Row],[Region]])</f>
        <v>East</v>
      </c>
      <c r="P1026" s="9">
        <f>IF(ISBLANK(Table14[[#This Row],[Sales_Amount]]),MEDIAN(Table14[Sales_Amount]),Table14[[#This Row],[Sales_Amount]])</f>
        <v>15549.88</v>
      </c>
      <c r="Q1026" s="11">
        <f>IF(ISBLANK(Table14[[#This Row],[Quantity_Sold]]),MEDIAN(Table14[Quantity_Sold]),Table14[[#This Row],[Quantity_Sold]])</f>
        <v>11</v>
      </c>
      <c r="R1026" s="4" t="str">
        <f>TRIM(Table14[[#This Row],[Product_Category]])</f>
        <v>Furniture</v>
      </c>
      <c r="S1026" s="4" t="str">
        <f>PROPER(Table14[[#This Row],[Customer_Type]])</f>
        <v>Returning</v>
      </c>
      <c r="T1026" s="13">
        <f>IF(ISBLANK(Table14[[#This Row],[Discount]]),MEDIAN(Table14[Discount]),Table14[[#This Row],[Discount]])</f>
        <v>0.14000000000000001</v>
      </c>
    </row>
    <row r="1027" spans="1:20" x14ac:dyDescent="0.3">
      <c r="A1027">
        <v>1043</v>
      </c>
      <c r="B1027" s="1">
        <v>45203</v>
      </c>
      <c r="C1027" t="s">
        <v>19</v>
      </c>
      <c r="D1027" t="s">
        <v>20</v>
      </c>
      <c r="E1027">
        <v>180996.35</v>
      </c>
      <c r="F1027">
        <v>38</v>
      </c>
      <c r="G1027" t="s">
        <v>15</v>
      </c>
      <c r="H1027" s="9">
        <v>4899.57</v>
      </c>
      <c r="I1027" s="9">
        <v>6436.57</v>
      </c>
      <c r="J1027" t="s">
        <v>16</v>
      </c>
      <c r="K1027">
        <v>0.26</v>
      </c>
      <c r="L1027" s="4" t="s">
        <v>31</v>
      </c>
      <c r="M1027" s="4" t="s">
        <v>18</v>
      </c>
      <c r="N1027" s="4" t="str">
        <f>IF(ISBLANK(Table14[[#This Row],[Sales_Rep]]),"Unknown",Table14[[#This Row],[Sales_Rep]])</f>
        <v>Eve</v>
      </c>
      <c r="O1027" t="str">
        <f>PROPER(Table14[[#This Row],[Region]])</f>
        <v>North</v>
      </c>
      <c r="P1027" s="9">
        <f>IF(ISBLANK(Table14[[#This Row],[Sales_Amount]]),MEDIAN(Table14[Sales_Amount]),Table14[[#This Row],[Sales_Amount]])</f>
        <v>180996.35</v>
      </c>
      <c r="Q1027" s="11">
        <f>IF(ISBLANK(Table14[[#This Row],[Quantity_Sold]]),MEDIAN(Table14[Quantity_Sold]),Table14[[#This Row],[Quantity_Sold]])</f>
        <v>38</v>
      </c>
      <c r="R1027" s="4" t="str">
        <f>TRIM(Table14[[#This Row],[Product_Category]])</f>
        <v>Food</v>
      </c>
      <c r="S1027" s="4" t="str">
        <f>PROPER(Table14[[#This Row],[Customer_Type]])</f>
        <v>Returning</v>
      </c>
      <c r="T1027" s="13">
        <f>IF(ISBLANK(Table14[[#This Row],[Discount]]),MEDIAN(Table14[Discount]),Table14[[#This Row],[Discount]])</f>
        <v>0.26</v>
      </c>
    </row>
    <row r="1028" spans="1:20" x14ac:dyDescent="0.3">
      <c r="A1028">
        <v>1104</v>
      </c>
      <c r="B1028" s="1">
        <v>45587</v>
      </c>
      <c r="C1028" t="s">
        <v>32</v>
      </c>
      <c r="D1028" t="s">
        <v>20</v>
      </c>
      <c r="E1028">
        <v>56171.88</v>
      </c>
      <c r="F1028">
        <v>19</v>
      </c>
      <c r="G1028" t="s">
        <v>28</v>
      </c>
      <c r="H1028" s="9">
        <v>2594.29</v>
      </c>
      <c r="I1028" s="9">
        <v>3839.5</v>
      </c>
      <c r="J1028" t="s">
        <v>25</v>
      </c>
      <c r="K1028">
        <v>0.23</v>
      </c>
      <c r="L1028" s="4" t="s">
        <v>26</v>
      </c>
      <c r="M1028" s="4" t="s">
        <v>18</v>
      </c>
      <c r="N1028" s="4" t="str">
        <f>IF(ISBLANK(Table14[[#This Row],[Sales_Rep]]),"Unknown",Table14[[#This Row],[Sales_Rep]])</f>
        <v>Alice</v>
      </c>
      <c r="O1028" t="str">
        <f>PROPER(Table14[[#This Row],[Region]])</f>
        <v>North</v>
      </c>
      <c r="P1028" s="9">
        <f>IF(ISBLANK(Table14[[#This Row],[Sales_Amount]]),MEDIAN(Table14[Sales_Amount]),Table14[[#This Row],[Sales_Amount]])</f>
        <v>56171.88</v>
      </c>
      <c r="Q1028" s="11">
        <f>IF(ISBLANK(Table14[[#This Row],[Quantity_Sold]]),MEDIAN(Table14[Quantity_Sold]),Table14[[#This Row],[Quantity_Sold]])</f>
        <v>19</v>
      </c>
      <c r="R1028" s="4" t="str">
        <f>TRIM(Table14[[#This Row],[Product_Category]])</f>
        <v>Furniture</v>
      </c>
      <c r="S1028" s="4" t="str">
        <f>PROPER(Table14[[#This Row],[Customer_Type]])</f>
        <v>New</v>
      </c>
      <c r="T1028" s="13">
        <f>IF(ISBLANK(Table14[[#This Row],[Discount]]),MEDIAN(Table14[Discount]),Table14[[#This Row],[Discount]])</f>
        <v>0.23</v>
      </c>
    </row>
    <row r="1029" spans="1:20" x14ac:dyDescent="0.3">
      <c r="A1029">
        <v>1034</v>
      </c>
      <c r="B1029" s="1">
        <v>45560</v>
      </c>
      <c r="C1029" t="s">
        <v>29</v>
      </c>
      <c r="D1029" t="s">
        <v>30</v>
      </c>
      <c r="E1029">
        <v>48942.97</v>
      </c>
      <c r="F1029">
        <v>12</v>
      </c>
      <c r="G1029" t="s">
        <v>15</v>
      </c>
      <c r="H1029" s="9">
        <v>4595.63</v>
      </c>
      <c r="I1029" s="9">
        <v>5228.95</v>
      </c>
      <c r="J1029" t="s">
        <v>16</v>
      </c>
      <c r="K1029">
        <v>0.22</v>
      </c>
      <c r="L1029" s="4" t="s">
        <v>31</v>
      </c>
      <c r="M1029" s="4" t="s">
        <v>22</v>
      </c>
      <c r="N1029" s="4" t="str">
        <f>IF(ISBLANK(Table14[[#This Row],[Sales_Rep]]),"Unknown",Table14[[#This Row],[Sales_Rep]])</f>
        <v>Bob</v>
      </c>
      <c r="O1029" t="str">
        <f>PROPER(Table14[[#This Row],[Region]])</f>
        <v>South</v>
      </c>
      <c r="P1029" s="9">
        <f>IF(ISBLANK(Table14[[#This Row],[Sales_Amount]]),MEDIAN(Table14[Sales_Amount]),Table14[[#This Row],[Sales_Amount]])</f>
        <v>48942.97</v>
      </c>
      <c r="Q1029" s="11">
        <f>IF(ISBLANK(Table14[[#This Row],[Quantity_Sold]]),MEDIAN(Table14[Quantity_Sold]),Table14[[#This Row],[Quantity_Sold]])</f>
        <v>12</v>
      </c>
      <c r="R1029" s="4" t="str">
        <f>TRIM(Table14[[#This Row],[Product_Category]])</f>
        <v>Food</v>
      </c>
      <c r="S1029" s="4" t="str">
        <f>PROPER(Table14[[#This Row],[Customer_Type]])</f>
        <v>Returning</v>
      </c>
      <c r="T1029" s="13">
        <f>IF(ISBLANK(Table14[[#This Row],[Discount]]),MEDIAN(Table14[Discount]),Table14[[#This Row],[Discount]])</f>
        <v>0.22</v>
      </c>
    </row>
    <row r="1030" spans="1:20" x14ac:dyDescent="0.3">
      <c r="A1030">
        <v>1217</v>
      </c>
      <c r="B1030" s="1">
        <v>45003</v>
      </c>
      <c r="C1030" t="s">
        <v>13</v>
      </c>
      <c r="D1030" t="s">
        <v>27</v>
      </c>
      <c r="E1030">
        <v>59559.25</v>
      </c>
      <c r="F1030">
        <v>33</v>
      </c>
      <c r="G1030" t="s">
        <v>21</v>
      </c>
      <c r="H1030" s="9">
        <v>1540.58</v>
      </c>
      <c r="I1030" s="9">
        <v>2228.1799999999998</v>
      </c>
      <c r="J1030" t="s">
        <v>25</v>
      </c>
      <c r="K1030">
        <v>0.19</v>
      </c>
      <c r="L1030" s="4" t="s">
        <v>26</v>
      </c>
      <c r="M1030" s="4" t="s">
        <v>18</v>
      </c>
      <c r="N1030" s="4" t="str">
        <f>IF(ISBLANK(Table14[[#This Row],[Sales_Rep]]),"Unknown",Table14[[#This Row],[Sales_Rep]])</f>
        <v>David</v>
      </c>
      <c r="O1030" t="str">
        <f>PROPER(Table14[[#This Row],[Region]])</f>
        <v>West</v>
      </c>
      <c r="P1030" s="9">
        <f>IF(ISBLANK(Table14[[#This Row],[Sales_Amount]]),MEDIAN(Table14[Sales_Amount]),Table14[[#This Row],[Sales_Amount]])</f>
        <v>59559.25</v>
      </c>
      <c r="Q1030" s="11">
        <f>IF(ISBLANK(Table14[[#This Row],[Quantity_Sold]]),MEDIAN(Table14[Quantity_Sold]),Table14[[#This Row],[Quantity_Sold]])</f>
        <v>33</v>
      </c>
      <c r="R1030" s="4" t="str">
        <f>TRIM(Table14[[#This Row],[Product_Category]])</f>
        <v>Electronics</v>
      </c>
      <c r="S1030" s="4" t="str">
        <f>PROPER(Table14[[#This Row],[Customer_Type]])</f>
        <v>New</v>
      </c>
      <c r="T1030" s="13">
        <f>IF(ISBLANK(Table14[[#This Row],[Discount]]),MEDIAN(Table14[Discount]),Table14[[#This Row],[Discount]])</f>
        <v>0.19</v>
      </c>
    </row>
    <row r="1031" spans="1:20" x14ac:dyDescent="0.3">
      <c r="A1031">
        <v>1107</v>
      </c>
      <c r="B1031" s="1">
        <v>45417</v>
      </c>
      <c r="C1031" t="s">
        <v>32</v>
      </c>
      <c r="D1031" t="s">
        <v>20</v>
      </c>
      <c r="E1031">
        <v>120552.8</v>
      </c>
      <c r="F1031">
        <v>50</v>
      </c>
      <c r="G1031" t="s">
        <v>21</v>
      </c>
      <c r="H1031" s="9">
        <v>2133.2800000000002</v>
      </c>
      <c r="I1031" s="9">
        <v>3013.82</v>
      </c>
      <c r="J1031" t="s">
        <v>16</v>
      </c>
      <c r="K1031">
        <v>0.2</v>
      </c>
      <c r="L1031" s="4" t="s">
        <v>17</v>
      </c>
      <c r="M1031" s="4" t="s">
        <v>22</v>
      </c>
      <c r="N1031" s="4" t="str">
        <f>IF(ISBLANK(Table14[[#This Row],[Sales_Rep]]),"Unknown",Table14[[#This Row],[Sales_Rep]])</f>
        <v>Alice</v>
      </c>
      <c r="O1031" t="str">
        <f>PROPER(Table14[[#This Row],[Region]])</f>
        <v>North</v>
      </c>
      <c r="P1031" s="9">
        <f>IF(ISBLANK(Table14[[#This Row],[Sales_Amount]]),MEDIAN(Table14[Sales_Amount]),Table14[[#This Row],[Sales_Amount]])</f>
        <v>120552.8</v>
      </c>
      <c r="Q1031" s="11">
        <f>IF(ISBLANK(Table14[[#This Row],[Quantity_Sold]]),MEDIAN(Table14[Quantity_Sold]),Table14[[#This Row],[Quantity_Sold]])</f>
        <v>50</v>
      </c>
      <c r="R1031" s="4" t="str">
        <f>TRIM(Table14[[#This Row],[Product_Category]])</f>
        <v>Electronics</v>
      </c>
      <c r="S1031" s="4" t="str">
        <f>PROPER(Table14[[#This Row],[Customer_Type]])</f>
        <v>Returning</v>
      </c>
      <c r="T1031" s="13">
        <f>IF(ISBLANK(Table14[[#This Row],[Discount]]),MEDIAN(Table14[Discount]),Table14[[#This Row],[Discount]])</f>
        <v>0.2</v>
      </c>
    </row>
    <row r="1032" spans="1:20" x14ac:dyDescent="0.3">
      <c r="A1032">
        <v>1278</v>
      </c>
      <c r="B1032" s="1">
        <v>45394</v>
      </c>
      <c r="C1032" t="s">
        <v>19</v>
      </c>
      <c r="D1032" t="s">
        <v>27</v>
      </c>
      <c r="E1032">
        <v>57525.11</v>
      </c>
      <c r="F1032">
        <v>13</v>
      </c>
      <c r="G1032" t="s">
        <v>15</v>
      </c>
      <c r="H1032" s="9">
        <v>3471.61</v>
      </c>
      <c r="I1032" s="9">
        <v>4971.92</v>
      </c>
      <c r="J1032" t="s">
        <v>25</v>
      </c>
      <c r="K1032">
        <v>0.11</v>
      </c>
      <c r="L1032" s="4" t="s">
        <v>26</v>
      </c>
      <c r="M1032" s="4" t="s">
        <v>18</v>
      </c>
      <c r="N1032" s="4" t="str">
        <f>IF(ISBLANK(Table14[[#This Row],[Sales_Rep]]),"Unknown",Table14[[#This Row],[Sales_Rep]])</f>
        <v>Eve</v>
      </c>
      <c r="O1032" t="str">
        <f>PROPER(Table14[[#This Row],[Region]])</f>
        <v>West</v>
      </c>
      <c r="P1032" s="9">
        <f>IF(ISBLANK(Table14[[#This Row],[Sales_Amount]]),MEDIAN(Table14[Sales_Amount]),Table14[[#This Row],[Sales_Amount]])</f>
        <v>57525.11</v>
      </c>
      <c r="Q1032" s="11">
        <f>IF(ISBLANK(Table14[[#This Row],[Quantity_Sold]]),MEDIAN(Table14[Quantity_Sold]),Table14[[#This Row],[Quantity_Sold]])</f>
        <v>13</v>
      </c>
      <c r="R1032" s="4" t="str">
        <f>TRIM(Table14[[#This Row],[Product_Category]])</f>
        <v>Food</v>
      </c>
      <c r="S1032" s="4" t="str">
        <f>PROPER(Table14[[#This Row],[Customer_Type]])</f>
        <v>New</v>
      </c>
      <c r="T1032" s="13">
        <f>IF(ISBLANK(Table14[[#This Row],[Discount]]),MEDIAN(Table14[Discount]),Table14[[#This Row],[Discount]])</f>
        <v>0.11</v>
      </c>
    </row>
    <row r="1033" spans="1:20" x14ac:dyDescent="0.3">
      <c r="A1033">
        <v>1078</v>
      </c>
      <c r="B1033" s="1">
        <v>45234</v>
      </c>
      <c r="C1033" t="s">
        <v>29</v>
      </c>
      <c r="D1033" t="s">
        <v>30</v>
      </c>
      <c r="E1033">
        <v>59872.76</v>
      </c>
      <c r="F1033">
        <v>14</v>
      </c>
      <c r="G1033" t="s">
        <v>21</v>
      </c>
      <c r="H1033" s="9">
        <v>4207.3999999999996</v>
      </c>
      <c r="I1033" s="9">
        <v>5413.45</v>
      </c>
      <c r="J1033" t="s">
        <v>25</v>
      </c>
      <c r="K1033">
        <v>0.21</v>
      </c>
      <c r="L1033" s="4" t="s">
        <v>17</v>
      </c>
      <c r="M1033" s="4" t="s">
        <v>18</v>
      </c>
      <c r="N1033" s="4" t="str">
        <f>IF(ISBLANK(Table14[[#This Row],[Sales_Rep]]),"Unknown",Table14[[#This Row],[Sales_Rep]])</f>
        <v>Bob</v>
      </c>
      <c r="O1033" t="str">
        <f>PROPER(Table14[[#This Row],[Region]])</f>
        <v>South</v>
      </c>
      <c r="P1033" s="9">
        <f>IF(ISBLANK(Table14[[#This Row],[Sales_Amount]]),MEDIAN(Table14[Sales_Amount]),Table14[[#This Row],[Sales_Amount]])</f>
        <v>59872.76</v>
      </c>
      <c r="Q1033" s="11">
        <f>IF(ISBLANK(Table14[[#This Row],[Quantity_Sold]]),MEDIAN(Table14[Quantity_Sold]),Table14[[#This Row],[Quantity_Sold]])</f>
        <v>14</v>
      </c>
      <c r="R1033" s="4" t="str">
        <f>TRIM(Table14[[#This Row],[Product_Category]])</f>
        <v>Electronics</v>
      </c>
      <c r="S1033" s="4" t="str">
        <f>PROPER(Table14[[#This Row],[Customer_Type]])</f>
        <v>New</v>
      </c>
      <c r="T1033" s="13">
        <f>IF(ISBLANK(Table14[[#This Row],[Discount]]),MEDIAN(Table14[Discount]),Table14[[#This Row],[Discount]])</f>
        <v>0.21</v>
      </c>
    </row>
    <row r="1034" spans="1:20" x14ac:dyDescent="0.3">
      <c r="A1034">
        <v>1009</v>
      </c>
      <c r="B1034" s="1">
        <v>45163</v>
      </c>
      <c r="C1034" t="s">
        <v>32</v>
      </c>
      <c r="D1034" t="s">
        <v>20</v>
      </c>
      <c r="E1034">
        <v>48956.15</v>
      </c>
      <c r="F1034">
        <v>16</v>
      </c>
      <c r="G1034" t="s">
        <v>21</v>
      </c>
      <c r="H1034" s="9">
        <v>3789.08</v>
      </c>
      <c r="I1034" s="9">
        <v>4309.5200000000004</v>
      </c>
      <c r="J1034" t="s">
        <v>25</v>
      </c>
      <c r="K1034">
        <v>0.28999999999999998</v>
      </c>
      <c r="L1034" s="4" t="s">
        <v>26</v>
      </c>
      <c r="M1034" s="4" t="s">
        <v>22</v>
      </c>
      <c r="N1034" s="4" t="str">
        <f>IF(ISBLANK(Table14[[#This Row],[Sales_Rep]]),"Unknown",Table14[[#This Row],[Sales_Rep]])</f>
        <v>Alice</v>
      </c>
      <c r="O1034" t="str">
        <f>PROPER(Table14[[#This Row],[Region]])</f>
        <v>North</v>
      </c>
      <c r="P1034" s="9">
        <f>IF(ISBLANK(Table14[[#This Row],[Sales_Amount]]),MEDIAN(Table14[Sales_Amount]),Table14[[#This Row],[Sales_Amount]])</f>
        <v>48956.15</v>
      </c>
      <c r="Q1034" s="11">
        <f>IF(ISBLANK(Table14[[#This Row],[Quantity_Sold]]),MEDIAN(Table14[Quantity_Sold]),Table14[[#This Row],[Quantity_Sold]])</f>
        <v>16</v>
      </c>
      <c r="R1034" s="4" t="str">
        <f>TRIM(Table14[[#This Row],[Product_Category]])</f>
        <v>Electronics</v>
      </c>
      <c r="S1034" s="4" t="str">
        <f>PROPER(Table14[[#This Row],[Customer_Type]])</f>
        <v>New</v>
      </c>
      <c r="T1034" s="13">
        <f>IF(ISBLANK(Table14[[#This Row],[Discount]]),MEDIAN(Table14[Discount]),Table14[[#This Row],[Discount]])</f>
        <v>0.28999999999999998</v>
      </c>
    </row>
    <row r="1035" spans="1:20" x14ac:dyDescent="0.3">
      <c r="A1035">
        <v>1217</v>
      </c>
      <c r="B1035" s="1">
        <v>45336</v>
      </c>
      <c r="C1035" t="s">
        <v>23</v>
      </c>
      <c r="D1035" t="s">
        <v>14</v>
      </c>
      <c r="E1035">
        <v>58811.86</v>
      </c>
      <c r="F1035">
        <v>29</v>
      </c>
      <c r="G1035" t="s">
        <v>24</v>
      </c>
      <c r="H1035" s="9">
        <v>1861.98</v>
      </c>
      <c r="I1035" s="9">
        <v>2633.76</v>
      </c>
      <c r="J1035" t="s">
        <v>16</v>
      </c>
      <c r="K1035">
        <v>0.23</v>
      </c>
      <c r="L1035" s="4" t="s">
        <v>26</v>
      </c>
      <c r="M1035" s="4" t="s">
        <v>18</v>
      </c>
      <c r="N1035" s="4" t="str">
        <f>IF(ISBLANK(Table14[[#This Row],[Sales_Rep]]),"Unknown",Table14[[#This Row],[Sales_Rep]])</f>
        <v>Charlie</v>
      </c>
      <c r="O1035" t="str">
        <f>PROPER(Table14[[#This Row],[Region]])</f>
        <v>East</v>
      </c>
      <c r="P1035" s="9">
        <f>IF(ISBLANK(Table14[[#This Row],[Sales_Amount]]),MEDIAN(Table14[Sales_Amount]),Table14[[#This Row],[Sales_Amount]])</f>
        <v>58811.86</v>
      </c>
      <c r="Q1035" s="11">
        <f>IF(ISBLANK(Table14[[#This Row],[Quantity_Sold]]),MEDIAN(Table14[Quantity_Sold]),Table14[[#This Row],[Quantity_Sold]])</f>
        <v>29</v>
      </c>
      <c r="R1035" s="4" t="str">
        <f>TRIM(Table14[[#This Row],[Product_Category]])</f>
        <v>Clothing</v>
      </c>
      <c r="S1035" s="4" t="str">
        <f>PROPER(Table14[[#This Row],[Customer_Type]])</f>
        <v>Returning</v>
      </c>
      <c r="T1035" s="13">
        <f>IF(ISBLANK(Table14[[#This Row],[Discount]]),MEDIAN(Table14[Discount]),Table14[[#This Row],[Discount]])</f>
        <v>0.23</v>
      </c>
    </row>
    <row r="1036" spans="1:20" x14ac:dyDescent="0.3">
      <c r="A1036">
        <v>1452</v>
      </c>
      <c r="B1036" s="1">
        <v>44969</v>
      </c>
      <c r="C1036" t="s">
        <v>13</v>
      </c>
      <c r="D1036" t="s">
        <v>20</v>
      </c>
      <c r="E1036">
        <v>303355.84999999998</v>
      </c>
      <c r="F1036">
        <v>48</v>
      </c>
      <c r="G1036" t="s">
        <v>15</v>
      </c>
      <c r="H1036" s="9">
        <v>4725.28</v>
      </c>
      <c r="I1036" s="9">
        <v>6944.96</v>
      </c>
      <c r="J1036" t="s">
        <v>16</v>
      </c>
      <c r="K1036">
        <v>0.09</v>
      </c>
      <c r="L1036" s="4" t="s">
        <v>17</v>
      </c>
      <c r="M1036" s="4" t="s">
        <v>22</v>
      </c>
      <c r="N1036" s="4" t="str">
        <f>IF(ISBLANK(Table14[[#This Row],[Sales_Rep]]),"Unknown",Table14[[#This Row],[Sales_Rep]])</f>
        <v>David</v>
      </c>
      <c r="O1036" t="str">
        <f>PROPER(Table14[[#This Row],[Region]])</f>
        <v>North</v>
      </c>
      <c r="P1036" s="9">
        <f>IF(ISBLANK(Table14[[#This Row],[Sales_Amount]]),MEDIAN(Table14[Sales_Amount]),Table14[[#This Row],[Sales_Amount]])</f>
        <v>303355.84999999998</v>
      </c>
      <c r="Q1036" s="11">
        <f>IF(ISBLANK(Table14[[#This Row],[Quantity_Sold]]),MEDIAN(Table14[Quantity_Sold]),Table14[[#This Row],[Quantity_Sold]])</f>
        <v>48</v>
      </c>
      <c r="R1036" s="4" t="str">
        <f>TRIM(Table14[[#This Row],[Product_Category]])</f>
        <v>Food</v>
      </c>
      <c r="S1036" s="4" t="str">
        <f>PROPER(Table14[[#This Row],[Customer_Type]])</f>
        <v>Returning</v>
      </c>
      <c r="T1036" s="13">
        <f>IF(ISBLANK(Table14[[#This Row],[Discount]]),MEDIAN(Table14[Discount]),Table14[[#This Row],[Discount]])</f>
        <v>0.09</v>
      </c>
    </row>
    <row r="1037" spans="1:20" x14ac:dyDescent="0.3">
      <c r="A1037">
        <v>1045</v>
      </c>
      <c r="B1037" s="1">
        <v>45423</v>
      </c>
      <c r="C1037" t="s">
        <v>32</v>
      </c>
      <c r="D1037" t="s">
        <v>14</v>
      </c>
      <c r="E1037">
        <v>150330.74</v>
      </c>
      <c r="F1037">
        <v>31</v>
      </c>
      <c r="G1037" t="s">
        <v>21</v>
      </c>
      <c r="H1037" s="9">
        <v>3757.56</v>
      </c>
      <c r="I1037" s="9">
        <v>5448.74</v>
      </c>
      <c r="J1037" t="s">
        <v>16</v>
      </c>
      <c r="K1037">
        <v>0.11</v>
      </c>
      <c r="L1037" s="4" t="s">
        <v>31</v>
      </c>
      <c r="M1037" s="4" t="s">
        <v>18</v>
      </c>
      <c r="N1037" s="4" t="str">
        <f>IF(ISBLANK(Table14[[#This Row],[Sales_Rep]]),"Unknown",Table14[[#This Row],[Sales_Rep]])</f>
        <v>Alice</v>
      </c>
      <c r="O1037" t="str">
        <f>PROPER(Table14[[#This Row],[Region]])</f>
        <v>East</v>
      </c>
      <c r="P1037" s="9">
        <f>IF(ISBLANK(Table14[[#This Row],[Sales_Amount]]),MEDIAN(Table14[Sales_Amount]),Table14[[#This Row],[Sales_Amount]])</f>
        <v>150330.74</v>
      </c>
      <c r="Q1037" s="11">
        <f>IF(ISBLANK(Table14[[#This Row],[Quantity_Sold]]),MEDIAN(Table14[Quantity_Sold]),Table14[[#This Row],[Quantity_Sold]])</f>
        <v>31</v>
      </c>
      <c r="R1037" s="4" t="str">
        <f>TRIM(Table14[[#This Row],[Product_Category]])</f>
        <v>Electronics</v>
      </c>
      <c r="S1037" s="4" t="str">
        <f>PROPER(Table14[[#This Row],[Customer_Type]])</f>
        <v>Returning</v>
      </c>
      <c r="T1037" s="13">
        <f>IF(ISBLANK(Table14[[#This Row],[Discount]]),MEDIAN(Table14[Discount]),Table14[[#This Row],[Discount]])</f>
        <v>0.11</v>
      </c>
    </row>
    <row r="1038" spans="1:20" x14ac:dyDescent="0.3">
      <c r="A1038">
        <v>1179</v>
      </c>
      <c r="B1038" s="1">
        <v>45411</v>
      </c>
      <c r="C1038" t="s">
        <v>29</v>
      </c>
      <c r="D1038" t="s">
        <v>30</v>
      </c>
      <c r="E1038">
        <v>9302.0300000000007</v>
      </c>
      <c r="F1038">
        <v>3</v>
      </c>
      <c r="G1038" t="s">
        <v>21</v>
      </c>
      <c r="H1038" s="9">
        <v>3765.94</v>
      </c>
      <c r="I1038" s="9">
        <v>4429.54</v>
      </c>
      <c r="J1038" t="s">
        <v>16</v>
      </c>
      <c r="K1038">
        <v>0.3</v>
      </c>
      <c r="L1038" s="4" t="s">
        <v>17</v>
      </c>
      <c r="M1038" s="4" t="s">
        <v>22</v>
      </c>
      <c r="N1038" s="4" t="str">
        <f>IF(ISBLANK(Table14[[#This Row],[Sales_Rep]]),"Unknown",Table14[[#This Row],[Sales_Rep]])</f>
        <v>Bob</v>
      </c>
      <c r="O1038" t="str">
        <f>PROPER(Table14[[#This Row],[Region]])</f>
        <v>South</v>
      </c>
      <c r="P1038" s="9">
        <f>IF(ISBLANK(Table14[[#This Row],[Sales_Amount]]),MEDIAN(Table14[Sales_Amount]),Table14[[#This Row],[Sales_Amount]])</f>
        <v>9302.0300000000007</v>
      </c>
      <c r="Q1038" s="11">
        <f>IF(ISBLANK(Table14[[#This Row],[Quantity_Sold]]),MEDIAN(Table14[Quantity_Sold]),Table14[[#This Row],[Quantity_Sold]])</f>
        <v>3</v>
      </c>
      <c r="R1038" s="4" t="str">
        <f>TRIM(Table14[[#This Row],[Product_Category]])</f>
        <v>Electronics</v>
      </c>
      <c r="S1038" s="4" t="str">
        <f>PROPER(Table14[[#This Row],[Customer_Type]])</f>
        <v>Returning</v>
      </c>
      <c r="T1038" s="13">
        <f>IF(ISBLANK(Table14[[#This Row],[Discount]]),MEDIAN(Table14[Discount]),Table14[[#This Row],[Discount]])</f>
        <v>0.3</v>
      </c>
    </row>
    <row r="1039" spans="1:20" x14ac:dyDescent="0.3">
      <c r="A1039">
        <v>1498</v>
      </c>
      <c r="B1039" s="1">
        <v>45194</v>
      </c>
      <c r="C1039" t="s">
        <v>23</v>
      </c>
      <c r="D1039" t="s">
        <v>27</v>
      </c>
      <c r="E1039">
        <v>82780.86</v>
      </c>
      <c r="F1039">
        <v>19</v>
      </c>
      <c r="G1039" t="s">
        <v>21</v>
      </c>
      <c r="H1039" s="9">
        <v>3461.99</v>
      </c>
      <c r="I1039" s="9">
        <v>5125.75</v>
      </c>
      <c r="J1039" t="s">
        <v>25</v>
      </c>
      <c r="K1039">
        <v>0.15</v>
      </c>
      <c r="L1039" s="4" t="s">
        <v>17</v>
      </c>
      <c r="M1039" s="4" t="s">
        <v>18</v>
      </c>
      <c r="N1039" s="4" t="str">
        <f>IF(ISBLANK(Table14[[#This Row],[Sales_Rep]]),"Unknown",Table14[[#This Row],[Sales_Rep]])</f>
        <v>Charlie</v>
      </c>
      <c r="O1039" t="str">
        <f>PROPER(Table14[[#This Row],[Region]])</f>
        <v>West</v>
      </c>
      <c r="P1039" s="9">
        <f>IF(ISBLANK(Table14[[#This Row],[Sales_Amount]]),MEDIAN(Table14[Sales_Amount]),Table14[[#This Row],[Sales_Amount]])</f>
        <v>82780.86</v>
      </c>
      <c r="Q1039" s="11">
        <f>IF(ISBLANK(Table14[[#This Row],[Quantity_Sold]]),MEDIAN(Table14[Quantity_Sold]),Table14[[#This Row],[Quantity_Sold]])</f>
        <v>19</v>
      </c>
      <c r="R1039" s="4" t="str">
        <f>TRIM(Table14[[#This Row],[Product_Category]])</f>
        <v>Electronics</v>
      </c>
      <c r="S1039" s="4" t="str">
        <f>PROPER(Table14[[#This Row],[Customer_Type]])</f>
        <v>New</v>
      </c>
      <c r="T1039" s="13">
        <f>IF(ISBLANK(Table14[[#This Row],[Discount]]),MEDIAN(Table14[Discount]),Table14[[#This Row],[Discount]])</f>
        <v>0.15</v>
      </c>
    </row>
    <row r="1040" spans="1:20" x14ac:dyDescent="0.3">
      <c r="A1040">
        <v>1300</v>
      </c>
      <c r="B1040" s="1">
        <v>45183</v>
      </c>
      <c r="C1040" t="s">
        <v>29</v>
      </c>
      <c r="D1040" t="s">
        <v>30</v>
      </c>
      <c r="E1040">
        <v>37975.61</v>
      </c>
      <c r="F1040">
        <v>6</v>
      </c>
      <c r="G1040" t="s">
        <v>24</v>
      </c>
      <c r="H1040" s="9">
        <v>4843.2</v>
      </c>
      <c r="I1040" s="9">
        <v>6955.24</v>
      </c>
      <c r="J1040" t="s">
        <v>25</v>
      </c>
      <c r="K1040">
        <v>0.09</v>
      </c>
      <c r="L1040" s="4" t="s">
        <v>17</v>
      </c>
      <c r="M1040" s="4" t="s">
        <v>18</v>
      </c>
      <c r="N1040" s="4" t="str">
        <f>IF(ISBLANK(Table14[[#This Row],[Sales_Rep]]),"Unknown",Table14[[#This Row],[Sales_Rep]])</f>
        <v>Bob</v>
      </c>
      <c r="O1040" t="str">
        <f>PROPER(Table14[[#This Row],[Region]])</f>
        <v>South</v>
      </c>
      <c r="P1040" s="9">
        <f>IF(ISBLANK(Table14[[#This Row],[Sales_Amount]]),MEDIAN(Table14[Sales_Amount]),Table14[[#This Row],[Sales_Amount]])</f>
        <v>37975.61</v>
      </c>
      <c r="Q1040" s="11">
        <f>IF(ISBLANK(Table14[[#This Row],[Quantity_Sold]]),MEDIAN(Table14[Quantity_Sold]),Table14[[#This Row],[Quantity_Sold]])</f>
        <v>6</v>
      </c>
      <c r="R1040" s="4" t="str">
        <f>TRIM(Table14[[#This Row],[Product_Category]])</f>
        <v>Clothing</v>
      </c>
      <c r="S1040" s="4" t="str">
        <f>PROPER(Table14[[#This Row],[Customer_Type]])</f>
        <v>New</v>
      </c>
      <c r="T1040" s="13">
        <f>IF(ISBLANK(Table14[[#This Row],[Discount]]),MEDIAN(Table14[Discount]),Table14[[#This Row],[Discount]])</f>
        <v>0.09</v>
      </c>
    </row>
    <row r="1041" spans="1:20" x14ac:dyDescent="0.3">
      <c r="A1041">
        <v>1423</v>
      </c>
      <c r="B1041" s="1">
        <v>45470</v>
      </c>
      <c r="C1041" t="s">
        <v>29</v>
      </c>
      <c r="D1041" t="s">
        <v>30</v>
      </c>
      <c r="E1041">
        <v>122258.24000000001</v>
      </c>
      <c r="F1041">
        <v>40</v>
      </c>
      <c r="G1041" t="s">
        <v>24</v>
      </c>
      <c r="H1041" s="9">
        <v>2569.36</v>
      </c>
      <c r="I1041" s="9">
        <v>3820.57</v>
      </c>
      <c r="J1041" t="s">
        <v>25</v>
      </c>
      <c r="K1041">
        <v>0.2</v>
      </c>
      <c r="L1041" s="4" t="s">
        <v>31</v>
      </c>
      <c r="M1041" s="4" t="s">
        <v>22</v>
      </c>
      <c r="N1041" s="4" t="str">
        <f>IF(ISBLANK(Table14[[#This Row],[Sales_Rep]]),"Unknown",Table14[[#This Row],[Sales_Rep]])</f>
        <v>Bob</v>
      </c>
      <c r="O1041" t="str">
        <f>PROPER(Table14[[#This Row],[Region]])</f>
        <v>South</v>
      </c>
      <c r="P1041" s="9">
        <f>IF(ISBLANK(Table14[[#This Row],[Sales_Amount]]),MEDIAN(Table14[Sales_Amount]),Table14[[#This Row],[Sales_Amount]])</f>
        <v>122258.24000000001</v>
      </c>
      <c r="Q1041" s="11">
        <f>IF(ISBLANK(Table14[[#This Row],[Quantity_Sold]]),MEDIAN(Table14[Quantity_Sold]),Table14[[#This Row],[Quantity_Sold]])</f>
        <v>40</v>
      </c>
      <c r="R1041" s="4" t="str">
        <f>TRIM(Table14[[#This Row],[Product_Category]])</f>
        <v>Clothing</v>
      </c>
      <c r="S1041" s="4" t="str">
        <f>PROPER(Table14[[#This Row],[Customer_Type]])</f>
        <v>New</v>
      </c>
      <c r="T1041" s="13">
        <f>IF(ISBLANK(Table14[[#This Row],[Discount]]),MEDIAN(Table14[Discount]),Table14[[#This Row],[Discount]])</f>
        <v>0.2</v>
      </c>
    </row>
    <row r="1042" spans="1:20" x14ac:dyDescent="0.3">
      <c r="A1042">
        <v>1161</v>
      </c>
      <c r="B1042" s="1">
        <v>45490</v>
      </c>
      <c r="C1042" t="s">
        <v>23</v>
      </c>
      <c r="D1042" t="s">
        <v>20</v>
      </c>
      <c r="E1042">
        <v>21051.56</v>
      </c>
      <c r="F1042">
        <v>28</v>
      </c>
      <c r="G1042" t="s">
        <v>15</v>
      </c>
      <c r="H1042" s="9">
        <v>719.7</v>
      </c>
      <c r="I1042" s="9">
        <v>916.88</v>
      </c>
      <c r="J1042" t="s">
        <v>16</v>
      </c>
      <c r="K1042">
        <v>0.18</v>
      </c>
      <c r="L1042" s="4" t="s">
        <v>17</v>
      </c>
      <c r="M1042" s="4" t="s">
        <v>22</v>
      </c>
      <c r="N1042" s="4" t="str">
        <f>IF(ISBLANK(Table14[[#This Row],[Sales_Rep]]),"Unknown",Table14[[#This Row],[Sales_Rep]])</f>
        <v>Charlie</v>
      </c>
      <c r="O1042" t="str">
        <f>PROPER(Table14[[#This Row],[Region]])</f>
        <v>North</v>
      </c>
      <c r="P1042" s="9">
        <f>IF(ISBLANK(Table14[[#This Row],[Sales_Amount]]),MEDIAN(Table14[Sales_Amount]),Table14[[#This Row],[Sales_Amount]])</f>
        <v>21051.56</v>
      </c>
      <c r="Q1042" s="11">
        <f>IF(ISBLANK(Table14[[#This Row],[Quantity_Sold]]),MEDIAN(Table14[Quantity_Sold]),Table14[[#This Row],[Quantity_Sold]])</f>
        <v>28</v>
      </c>
      <c r="R1042" s="4" t="str">
        <f>TRIM(Table14[[#This Row],[Product_Category]])</f>
        <v>Food</v>
      </c>
      <c r="S1042" s="4" t="str">
        <f>PROPER(Table14[[#This Row],[Customer_Type]])</f>
        <v>Returning</v>
      </c>
      <c r="T1042" s="13">
        <f>IF(ISBLANK(Table14[[#This Row],[Discount]]),MEDIAN(Table14[Discount]),Table14[[#This Row],[Discount]])</f>
        <v>0.18</v>
      </c>
    </row>
    <row r="1043" spans="1:20" x14ac:dyDescent="0.3">
      <c r="A1043">
        <v>1067</v>
      </c>
      <c r="B1043" s="1">
        <v>45463</v>
      </c>
      <c r="C1043" t="s">
        <v>29</v>
      </c>
      <c r="D1043" t="s">
        <v>30</v>
      </c>
      <c r="E1043">
        <v>161830.9</v>
      </c>
      <c r="F1043">
        <v>35</v>
      </c>
      <c r="G1043" t="s">
        <v>15</v>
      </c>
      <c r="H1043" s="9">
        <v>3827.53</v>
      </c>
      <c r="I1043" s="9">
        <v>5254.25</v>
      </c>
      <c r="J1043" t="s">
        <v>25</v>
      </c>
      <c r="K1043">
        <v>0.12</v>
      </c>
      <c r="L1043" s="4" t="s">
        <v>26</v>
      </c>
      <c r="M1043" s="4" t="s">
        <v>22</v>
      </c>
      <c r="N1043" s="4" t="str">
        <f>IF(ISBLANK(Table14[[#This Row],[Sales_Rep]]),"Unknown",Table14[[#This Row],[Sales_Rep]])</f>
        <v>Bob</v>
      </c>
      <c r="O1043" t="str">
        <f>PROPER(Table14[[#This Row],[Region]])</f>
        <v>South</v>
      </c>
      <c r="P1043" s="9">
        <f>IF(ISBLANK(Table14[[#This Row],[Sales_Amount]]),MEDIAN(Table14[Sales_Amount]),Table14[[#This Row],[Sales_Amount]])</f>
        <v>161830.9</v>
      </c>
      <c r="Q1043" s="11">
        <f>IF(ISBLANK(Table14[[#This Row],[Quantity_Sold]]),MEDIAN(Table14[Quantity_Sold]),Table14[[#This Row],[Quantity_Sold]])</f>
        <v>35</v>
      </c>
      <c r="R1043" s="4" t="str">
        <f>TRIM(Table14[[#This Row],[Product_Category]])</f>
        <v>Food</v>
      </c>
      <c r="S1043" s="4" t="str">
        <f>PROPER(Table14[[#This Row],[Customer_Type]])</f>
        <v>New</v>
      </c>
      <c r="T1043" s="13">
        <f>IF(ISBLANK(Table14[[#This Row],[Discount]]),MEDIAN(Table14[Discount]),Table14[[#This Row],[Discount]])</f>
        <v>0.12</v>
      </c>
    </row>
    <row r="1044" spans="1:20" x14ac:dyDescent="0.3">
      <c r="A1044">
        <v>1072</v>
      </c>
      <c r="B1044" s="1">
        <v>45185</v>
      </c>
      <c r="C1044" t="s">
        <v>23</v>
      </c>
      <c r="D1044" t="s">
        <v>27</v>
      </c>
      <c r="E1044">
        <v>140973.29</v>
      </c>
      <c r="F1044">
        <v>31</v>
      </c>
      <c r="G1044" t="s">
        <v>28</v>
      </c>
      <c r="H1044" s="9">
        <v>3794.11</v>
      </c>
      <c r="I1044" s="9">
        <v>4593.46</v>
      </c>
      <c r="J1044" t="s">
        <v>25</v>
      </c>
      <c r="K1044">
        <v>0.01</v>
      </c>
      <c r="L1044" s="4" t="s">
        <v>17</v>
      </c>
      <c r="M1044" s="4" t="s">
        <v>22</v>
      </c>
      <c r="N1044" s="4" t="str">
        <f>IF(ISBLANK(Table14[[#This Row],[Sales_Rep]]),"Unknown",Table14[[#This Row],[Sales_Rep]])</f>
        <v>Charlie</v>
      </c>
      <c r="O1044" t="str">
        <f>PROPER(Table14[[#This Row],[Region]])</f>
        <v>West</v>
      </c>
      <c r="P1044" s="9">
        <f>IF(ISBLANK(Table14[[#This Row],[Sales_Amount]]),MEDIAN(Table14[Sales_Amount]),Table14[[#This Row],[Sales_Amount]])</f>
        <v>140973.29</v>
      </c>
      <c r="Q1044" s="11">
        <f>IF(ISBLANK(Table14[[#This Row],[Quantity_Sold]]),MEDIAN(Table14[Quantity_Sold]),Table14[[#This Row],[Quantity_Sold]])</f>
        <v>31</v>
      </c>
      <c r="R1044" s="4" t="str">
        <f>TRIM(Table14[[#This Row],[Product_Category]])</f>
        <v>Furniture</v>
      </c>
      <c r="S1044" s="4" t="str">
        <f>PROPER(Table14[[#This Row],[Customer_Type]])</f>
        <v>New</v>
      </c>
      <c r="T1044" s="13">
        <f>IF(ISBLANK(Table14[[#This Row],[Discount]]),MEDIAN(Table14[Discount]),Table14[[#This Row],[Discount]])</f>
        <v>0.01</v>
      </c>
    </row>
    <row r="1045" spans="1:20" x14ac:dyDescent="0.3">
      <c r="A1045">
        <v>1027</v>
      </c>
      <c r="B1045" s="1">
        <v>45274</v>
      </c>
      <c r="C1045" t="s">
        <v>32</v>
      </c>
      <c r="D1045" t="s">
        <v>30</v>
      </c>
      <c r="E1045">
        <v>144532.71</v>
      </c>
      <c r="F1045">
        <v>33</v>
      </c>
      <c r="G1045" t="s">
        <v>28</v>
      </c>
      <c r="H1045" s="9">
        <v>3265.96</v>
      </c>
      <c r="I1045" s="9">
        <v>4709.4399999999996</v>
      </c>
      <c r="J1045" t="s">
        <v>46</v>
      </c>
      <c r="K1045">
        <v>7.0000000000000007E-2</v>
      </c>
      <c r="L1045" s="4" t="s">
        <v>31</v>
      </c>
      <c r="M1045" s="4" t="s">
        <v>22</v>
      </c>
      <c r="N1045" s="4" t="str">
        <f>IF(ISBLANK(Table14[[#This Row],[Sales_Rep]]),"Unknown",Table14[[#This Row],[Sales_Rep]])</f>
        <v>Alice</v>
      </c>
      <c r="O1045" t="str">
        <f>PROPER(Table14[[#This Row],[Region]])</f>
        <v>South</v>
      </c>
      <c r="P1045" s="9">
        <f>IF(ISBLANK(Table14[[#This Row],[Sales_Amount]]),MEDIAN(Table14[Sales_Amount]),Table14[[#This Row],[Sales_Amount]])</f>
        <v>144532.71</v>
      </c>
      <c r="Q1045" s="11">
        <f>IF(ISBLANK(Table14[[#This Row],[Quantity_Sold]]),MEDIAN(Table14[Quantity_Sold]),Table14[[#This Row],[Quantity_Sold]])</f>
        <v>33</v>
      </c>
      <c r="R1045" s="4" t="str">
        <f>TRIM(Table14[[#This Row],[Product_Category]])</f>
        <v>Furniture</v>
      </c>
      <c r="S1045" s="4" t="str">
        <f>PROPER(Table14[[#This Row],[Customer_Type]])</f>
        <v>New</v>
      </c>
      <c r="T1045" s="13">
        <f>IF(ISBLANK(Table14[[#This Row],[Discount]]),MEDIAN(Table14[Discount]),Table14[[#This Row],[Discount]])</f>
        <v>7.0000000000000007E-2</v>
      </c>
    </row>
    <row r="1046" spans="1:20" x14ac:dyDescent="0.3">
      <c r="A1046">
        <v>1050</v>
      </c>
      <c r="B1046" s="1">
        <v>45015</v>
      </c>
      <c r="C1046" t="s">
        <v>23</v>
      </c>
      <c r="D1046" t="s">
        <v>14</v>
      </c>
      <c r="E1046">
        <v>154600.14000000001</v>
      </c>
      <c r="F1046">
        <v>42</v>
      </c>
      <c r="G1046" t="s">
        <v>24</v>
      </c>
      <c r="H1046" s="9">
        <v>3477.13</v>
      </c>
      <c r="I1046" s="9">
        <v>4382.09</v>
      </c>
      <c r="J1046" t="s">
        <v>25</v>
      </c>
      <c r="K1046">
        <v>0.16</v>
      </c>
      <c r="L1046" s="4" t="s">
        <v>26</v>
      </c>
      <c r="M1046" s="4" t="s">
        <v>18</v>
      </c>
      <c r="N1046" s="4" t="str">
        <f>IF(ISBLANK(Table14[[#This Row],[Sales_Rep]]),"Unknown",Table14[[#This Row],[Sales_Rep]])</f>
        <v>Charlie</v>
      </c>
      <c r="O1046" t="str">
        <f>PROPER(Table14[[#This Row],[Region]])</f>
        <v>East</v>
      </c>
      <c r="P1046" s="9">
        <f>IF(ISBLANK(Table14[[#This Row],[Sales_Amount]]),MEDIAN(Table14[Sales_Amount]),Table14[[#This Row],[Sales_Amount]])</f>
        <v>154600.14000000001</v>
      </c>
      <c r="Q1046" s="11">
        <f>IF(ISBLANK(Table14[[#This Row],[Quantity_Sold]]),MEDIAN(Table14[Quantity_Sold]),Table14[[#This Row],[Quantity_Sold]])</f>
        <v>42</v>
      </c>
      <c r="R1046" s="4" t="str">
        <f>TRIM(Table14[[#This Row],[Product_Category]])</f>
        <v>Clothing</v>
      </c>
      <c r="S1046" s="4" t="str">
        <f>PROPER(Table14[[#This Row],[Customer_Type]])</f>
        <v>New</v>
      </c>
      <c r="T1046" s="13">
        <f>IF(ISBLANK(Table14[[#This Row],[Discount]]),MEDIAN(Table14[Discount]),Table14[[#This Row],[Discount]])</f>
        <v>0.16</v>
      </c>
    </row>
    <row r="1047" spans="1:20" x14ac:dyDescent="0.3">
      <c r="A1047">
        <v>1069</v>
      </c>
      <c r="B1047" s="1">
        <v>45617</v>
      </c>
      <c r="C1047" t="s">
        <v>23</v>
      </c>
      <c r="D1047" t="s">
        <v>14</v>
      </c>
      <c r="E1047">
        <v>17063.169999999998</v>
      </c>
      <c r="F1047">
        <v>15</v>
      </c>
      <c r="G1047" t="s">
        <v>21</v>
      </c>
      <c r="H1047" s="9">
        <v>1083.3499999999999</v>
      </c>
      <c r="I1047" s="9">
        <v>1354.22</v>
      </c>
      <c r="J1047" t="s">
        <v>16</v>
      </c>
      <c r="K1047">
        <v>0.16</v>
      </c>
      <c r="L1047" s="4" t="s">
        <v>26</v>
      </c>
      <c r="M1047" s="4" t="s">
        <v>22</v>
      </c>
      <c r="N1047" s="4" t="str">
        <f>IF(ISBLANK(Table14[[#This Row],[Sales_Rep]]),"Unknown",Table14[[#This Row],[Sales_Rep]])</f>
        <v>Charlie</v>
      </c>
      <c r="O1047" t="str">
        <f>PROPER(Table14[[#This Row],[Region]])</f>
        <v>East</v>
      </c>
      <c r="P1047" s="9">
        <f>IF(ISBLANK(Table14[[#This Row],[Sales_Amount]]),MEDIAN(Table14[Sales_Amount]),Table14[[#This Row],[Sales_Amount]])</f>
        <v>17063.169999999998</v>
      </c>
      <c r="Q1047" s="11">
        <f>IF(ISBLANK(Table14[[#This Row],[Quantity_Sold]]),MEDIAN(Table14[Quantity_Sold]),Table14[[#This Row],[Quantity_Sold]])</f>
        <v>15</v>
      </c>
      <c r="R1047" s="4" t="str">
        <f>TRIM(Table14[[#This Row],[Product_Category]])</f>
        <v>Electronics</v>
      </c>
      <c r="S1047" s="4" t="str">
        <f>PROPER(Table14[[#This Row],[Customer_Type]])</f>
        <v>Returning</v>
      </c>
      <c r="T1047" s="13">
        <f>IF(ISBLANK(Table14[[#This Row],[Discount]]),MEDIAN(Table14[Discount]),Table14[[#This Row],[Discount]])</f>
        <v>0.16</v>
      </c>
    </row>
    <row r="1048" spans="1:20" x14ac:dyDescent="0.3">
      <c r="A1048">
        <v>1462</v>
      </c>
      <c r="B1048" s="1">
        <v>45166</v>
      </c>
      <c r="C1048" t="s">
        <v>13</v>
      </c>
      <c r="D1048" t="s">
        <v>30</v>
      </c>
      <c r="E1048">
        <v>56910.92</v>
      </c>
      <c r="F1048">
        <v>23</v>
      </c>
      <c r="G1048" t="s">
        <v>28</v>
      </c>
      <c r="H1048" s="9">
        <v>2361.9899999999998</v>
      </c>
      <c r="I1048" s="9">
        <v>3054.8</v>
      </c>
      <c r="J1048" t="s">
        <v>25</v>
      </c>
      <c r="K1048">
        <v>0.19</v>
      </c>
      <c r="L1048" s="4" t="s">
        <v>31</v>
      </c>
      <c r="M1048" s="4" t="s">
        <v>22</v>
      </c>
      <c r="N1048" s="4" t="str">
        <f>IF(ISBLANK(Table14[[#This Row],[Sales_Rep]]),"Unknown",Table14[[#This Row],[Sales_Rep]])</f>
        <v>David</v>
      </c>
      <c r="O1048" t="str">
        <f>PROPER(Table14[[#This Row],[Region]])</f>
        <v>South</v>
      </c>
      <c r="P1048" s="9">
        <f>IF(ISBLANK(Table14[[#This Row],[Sales_Amount]]),MEDIAN(Table14[Sales_Amount]),Table14[[#This Row],[Sales_Amount]])</f>
        <v>56910.92</v>
      </c>
      <c r="Q1048" s="11">
        <f>IF(ISBLANK(Table14[[#This Row],[Quantity_Sold]]),MEDIAN(Table14[Quantity_Sold]),Table14[[#This Row],[Quantity_Sold]])</f>
        <v>23</v>
      </c>
      <c r="R1048" s="4" t="str">
        <f>TRIM(Table14[[#This Row],[Product_Category]])</f>
        <v>Furniture</v>
      </c>
      <c r="S1048" s="4" t="str">
        <f>PROPER(Table14[[#This Row],[Customer_Type]])</f>
        <v>New</v>
      </c>
      <c r="T1048" s="13">
        <f>IF(ISBLANK(Table14[[#This Row],[Discount]]),MEDIAN(Table14[Discount]),Table14[[#This Row],[Discount]])</f>
        <v>0.19</v>
      </c>
    </row>
    <row r="1049" spans="1:20" x14ac:dyDescent="0.3">
      <c r="A1049">
        <v>1142</v>
      </c>
      <c r="B1049" s="1">
        <v>45100</v>
      </c>
      <c r="C1049" t="s">
        <v>23</v>
      </c>
      <c r="D1049" t="s">
        <v>27</v>
      </c>
      <c r="E1049">
        <v>1233.6400000000001</v>
      </c>
      <c r="F1049">
        <v>1</v>
      </c>
      <c r="G1049" t="s">
        <v>28</v>
      </c>
      <c r="H1049" s="9">
        <v>1133.72</v>
      </c>
      <c r="I1049" s="9">
        <v>1355.65</v>
      </c>
      <c r="J1049" t="s">
        <v>46</v>
      </c>
      <c r="K1049">
        <v>0.09</v>
      </c>
      <c r="L1049" s="4" t="s">
        <v>26</v>
      </c>
      <c r="M1049" s="4" t="s">
        <v>22</v>
      </c>
      <c r="N1049" s="4" t="str">
        <f>IF(ISBLANK(Table14[[#This Row],[Sales_Rep]]),"Unknown",Table14[[#This Row],[Sales_Rep]])</f>
        <v>Charlie</v>
      </c>
      <c r="O1049" t="str">
        <f>PROPER(Table14[[#This Row],[Region]])</f>
        <v>West</v>
      </c>
      <c r="P1049" s="9">
        <f>IF(ISBLANK(Table14[[#This Row],[Sales_Amount]]),MEDIAN(Table14[Sales_Amount]),Table14[[#This Row],[Sales_Amount]])</f>
        <v>1233.6400000000001</v>
      </c>
      <c r="Q1049" s="11">
        <f>IF(ISBLANK(Table14[[#This Row],[Quantity_Sold]]),MEDIAN(Table14[Quantity_Sold]),Table14[[#This Row],[Quantity_Sold]])</f>
        <v>1</v>
      </c>
      <c r="R1049" s="4" t="str">
        <f>TRIM(Table14[[#This Row],[Product_Category]])</f>
        <v>Furniture</v>
      </c>
      <c r="S1049" s="4" t="str">
        <f>PROPER(Table14[[#This Row],[Customer_Type]])</f>
        <v>New</v>
      </c>
      <c r="T1049" s="13">
        <f>IF(ISBLANK(Table14[[#This Row],[Discount]]),MEDIAN(Table14[Discount]),Table14[[#This Row],[Discount]])</f>
        <v>0.09</v>
      </c>
    </row>
    <row r="1050" spans="1:20" x14ac:dyDescent="0.3">
      <c r="A1050">
        <v>1131</v>
      </c>
      <c r="B1050" s="1">
        <v>45546</v>
      </c>
      <c r="C1050" t="s">
        <v>23</v>
      </c>
      <c r="D1050" t="s">
        <v>20</v>
      </c>
      <c r="E1050">
        <v>38634.559999999998</v>
      </c>
      <c r="F1050">
        <v>21</v>
      </c>
      <c r="G1050" t="s">
        <v>21</v>
      </c>
      <c r="H1050" s="9">
        <v>1323.84</v>
      </c>
      <c r="I1050" s="9">
        <v>1896.64</v>
      </c>
      <c r="J1050" t="s">
        <v>25</v>
      </c>
      <c r="K1050">
        <v>0.03</v>
      </c>
      <c r="L1050" s="4" t="s">
        <v>26</v>
      </c>
      <c r="M1050" s="4" t="s">
        <v>22</v>
      </c>
      <c r="N1050" s="4" t="str">
        <f>IF(ISBLANK(Table14[[#This Row],[Sales_Rep]]),"Unknown",Table14[[#This Row],[Sales_Rep]])</f>
        <v>Charlie</v>
      </c>
      <c r="O1050" t="str">
        <f>PROPER(Table14[[#This Row],[Region]])</f>
        <v>North</v>
      </c>
      <c r="P1050" s="9">
        <f>IF(ISBLANK(Table14[[#This Row],[Sales_Amount]]),MEDIAN(Table14[Sales_Amount]),Table14[[#This Row],[Sales_Amount]])</f>
        <v>38634.559999999998</v>
      </c>
      <c r="Q1050" s="11">
        <f>IF(ISBLANK(Table14[[#This Row],[Quantity_Sold]]),MEDIAN(Table14[Quantity_Sold]),Table14[[#This Row],[Quantity_Sold]])</f>
        <v>21</v>
      </c>
      <c r="R1050" s="4" t="str">
        <f>TRIM(Table14[[#This Row],[Product_Category]])</f>
        <v>Electronics</v>
      </c>
      <c r="S1050" s="4" t="str">
        <f>PROPER(Table14[[#This Row],[Customer_Type]])</f>
        <v>New</v>
      </c>
      <c r="T1050" s="13">
        <f>IF(ISBLANK(Table14[[#This Row],[Discount]]),MEDIAN(Table14[Discount]),Table14[[#This Row],[Discount]])</f>
        <v>0.03</v>
      </c>
    </row>
    <row r="1051" spans="1:20" x14ac:dyDescent="0.3">
      <c r="A1051">
        <v>1474</v>
      </c>
      <c r="B1051" s="1">
        <v>45588</v>
      </c>
      <c r="C1051" t="s">
        <v>32</v>
      </c>
      <c r="D1051" t="s">
        <v>30</v>
      </c>
      <c r="E1051">
        <v>44051.7</v>
      </c>
      <c r="F1051">
        <v>25</v>
      </c>
      <c r="G1051" t="s">
        <v>21</v>
      </c>
      <c r="H1051" s="9">
        <v>1452.88</v>
      </c>
      <c r="I1051" s="9">
        <v>2002.35</v>
      </c>
      <c r="J1051" t="s">
        <v>25</v>
      </c>
      <c r="K1051">
        <v>0.12</v>
      </c>
      <c r="L1051" s="4" t="s">
        <v>26</v>
      </c>
      <c r="M1051" s="4" t="s">
        <v>18</v>
      </c>
      <c r="N1051" s="4" t="str">
        <f>IF(ISBLANK(Table14[[#This Row],[Sales_Rep]]),"Unknown",Table14[[#This Row],[Sales_Rep]])</f>
        <v>Alice</v>
      </c>
      <c r="O1051" t="str">
        <f>PROPER(Table14[[#This Row],[Region]])</f>
        <v>South</v>
      </c>
      <c r="P1051" s="9">
        <f>IF(ISBLANK(Table14[[#This Row],[Sales_Amount]]),MEDIAN(Table14[Sales_Amount]),Table14[[#This Row],[Sales_Amount]])</f>
        <v>44051.7</v>
      </c>
      <c r="Q1051" s="11">
        <f>IF(ISBLANK(Table14[[#This Row],[Quantity_Sold]]),MEDIAN(Table14[Quantity_Sold]),Table14[[#This Row],[Quantity_Sold]])</f>
        <v>25</v>
      </c>
      <c r="R1051" s="4" t="str">
        <f>TRIM(Table14[[#This Row],[Product_Category]])</f>
        <v>Electronics</v>
      </c>
      <c r="S1051" s="4" t="str">
        <f>PROPER(Table14[[#This Row],[Customer_Type]])</f>
        <v>New</v>
      </c>
      <c r="T1051" s="13">
        <f>IF(ISBLANK(Table14[[#This Row],[Discount]]),MEDIAN(Table14[Discount]),Table14[[#This Row],[Discount]])</f>
        <v>0.12</v>
      </c>
    </row>
    <row r="1052" spans="1:20" x14ac:dyDescent="0.3">
      <c r="A1052">
        <v>1493</v>
      </c>
      <c r="B1052" s="1">
        <v>45022</v>
      </c>
      <c r="C1052" t="s">
        <v>13</v>
      </c>
      <c r="D1052" t="s">
        <v>20</v>
      </c>
      <c r="E1052">
        <v>26061.1</v>
      </c>
      <c r="F1052">
        <v>37</v>
      </c>
      <c r="G1052" t="s">
        <v>24</v>
      </c>
      <c r="H1052" s="9">
        <v>608.54</v>
      </c>
      <c r="I1052" s="9">
        <v>757.37</v>
      </c>
      <c r="J1052" t="s">
        <v>16</v>
      </c>
      <c r="K1052">
        <v>7.0000000000000007E-2</v>
      </c>
      <c r="L1052" s="4" t="s">
        <v>26</v>
      </c>
      <c r="M1052" s="4" t="s">
        <v>18</v>
      </c>
      <c r="N1052" s="4" t="str">
        <f>IF(ISBLANK(Table14[[#This Row],[Sales_Rep]]),"Unknown",Table14[[#This Row],[Sales_Rep]])</f>
        <v>David</v>
      </c>
      <c r="O1052" t="str">
        <f>PROPER(Table14[[#This Row],[Region]])</f>
        <v>North</v>
      </c>
      <c r="P1052" s="9">
        <f>IF(ISBLANK(Table14[[#This Row],[Sales_Amount]]),MEDIAN(Table14[Sales_Amount]),Table14[[#This Row],[Sales_Amount]])</f>
        <v>26061.1</v>
      </c>
      <c r="Q1052" s="11">
        <f>IF(ISBLANK(Table14[[#This Row],[Quantity_Sold]]),MEDIAN(Table14[Quantity_Sold]),Table14[[#This Row],[Quantity_Sold]])</f>
        <v>37</v>
      </c>
      <c r="R1052" s="4" t="str">
        <f>TRIM(Table14[[#This Row],[Product_Category]])</f>
        <v>Clothing</v>
      </c>
      <c r="S1052" s="4" t="str">
        <f>PROPER(Table14[[#This Row],[Customer_Type]])</f>
        <v>Returning</v>
      </c>
      <c r="T1052" s="13">
        <f>IF(ISBLANK(Table14[[#This Row],[Discount]]),MEDIAN(Table14[Discount]),Table14[[#This Row],[Discount]])</f>
        <v>7.0000000000000007E-2</v>
      </c>
    </row>
    <row r="1053" spans="1:20" x14ac:dyDescent="0.3">
      <c r="A1053">
        <v>1413</v>
      </c>
      <c r="B1053" s="1">
        <v>45347</v>
      </c>
      <c r="C1053" t="s">
        <v>19</v>
      </c>
      <c r="D1053" t="s">
        <v>27</v>
      </c>
      <c r="E1053">
        <v>27366.75</v>
      </c>
      <c r="F1053">
        <v>7</v>
      </c>
      <c r="G1053" t="s">
        <v>28</v>
      </c>
      <c r="H1053" s="9">
        <v>3309.27</v>
      </c>
      <c r="I1053" s="9">
        <v>4948.78</v>
      </c>
      <c r="J1053" t="s">
        <v>16</v>
      </c>
      <c r="K1053">
        <v>0.21</v>
      </c>
      <c r="L1053" s="4" t="s">
        <v>26</v>
      </c>
      <c r="M1053" s="4" t="s">
        <v>22</v>
      </c>
      <c r="N1053" s="4" t="str">
        <f>IF(ISBLANK(Table14[[#This Row],[Sales_Rep]]),"Unknown",Table14[[#This Row],[Sales_Rep]])</f>
        <v>Eve</v>
      </c>
      <c r="O1053" t="str">
        <f>PROPER(Table14[[#This Row],[Region]])</f>
        <v>West</v>
      </c>
      <c r="P1053" s="9">
        <f>IF(ISBLANK(Table14[[#This Row],[Sales_Amount]]),MEDIAN(Table14[Sales_Amount]),Table14[[#This Row],[Sales_Amount]])</f>
        <v>27366.75</v>
      </c>
      <c r="Q1053" s="11">
        <f>IF(ISBLANK(Table14[[#This Row],[Quantity_Sold]]),MEDIAN(Table14[Quantity_Sold]),Table14[[#This Row],[Quantity_Sold]])</f>
        <v>7</v>
      </c>
      <c r="R1053" s="4" t="str">
        <f>TRIM(Table14[[#This Row],[Product_Category]])</f>
        <v>Furniture</v>
      </c>
      <c r="S1053" s="4" t="str">
        <f>PROPER(Table14[[#This Row],[Customer_Type]])</f>
        <v>Returning</v>
      </c>
      <c r="T1053" s="13">
        <f>IF(ISBLANK(Table14[[#This Row],[Discount]]),MEDIAN(Table14[Discount]),Table14[[#This Row],[Discount]])</f>
        <v>0.21</v>
      </c>
    </row>
    <row r="1054" spans="1:20" x14ac:dyDescent="0.3">
      <c r="A1054">
        <v>1476</v>
      </c>
      <c r="B1054" s="1">
        <v>45419</v>
      </c>
      <c r="C1054" t="s">
        <v>32</v>
      </c>
      <c r="D1054" t="s">
        <v>30</v>
      </c>
      <c r="E1054">
        <v>38753.56</v>
      </c>
      <c r="F1054">
        <v>9</v>
      </c>
      <c r="G1054" t="s">
        <v>21</v>
      </c>
      <c r="H1054" s="9">
        <v>4335.7</v>
      </c>
      <c r="I1054" s="9">
        <v>4784.3900000000003</v>
      </c>
      <c r="J1054" t="s">
        <v>25</v>
      </c>
      <c r="K1054">
        <v>0.1</v>
      </c>
      <c r="L1054" s="4" t="s">
        <v>31</v>
      </c>
      <c r="M1054" s="4" t="s">
        <v>22</v>
      </c>
      <c r="N1054" s="4" t="str">
        <f>IF(ISBLANK(Table14[[#This Row],[Sales_Rep]]),"Unknown",Table14[[#This Row],[Sales_Rep]])</f>
        <v>Alice</v>
      </c>
      <c r="O1054" t="str">
        <f>PROPER(Table14[[#This Row],[Region]])</f>
        <v>South</v>
      </c>
      <c r="P1054" s="9">
        <f>IF(ISBLANK(Table14[[#This Row],[Sales_Amount]]),MEDIAN(Table14[Sales_Amount]),Table14[[#This Row],[Sales_Amount]])</f>
        <v>38753.56</v>
      </c>
      <c r="Q1054" s="11">
        <f>IF(ISBLANK(Table14[[#This Row],[Quantity_Sold]]),MEDIAN(Table14[Quantity_Sold]),Table14[[#This Row],[Quantity_Sold]])</f>
        <v>9</v>
      </c>
      <c r="R1054" s="4" t="str">
        <f>TRIM(Table14[[#This Row],[Product_Category]])</f>
        <v>Electronics</v>
      </c>
      <c r="S1054" s="4" t="str">
        <f>PROPER(Table14[[#This Row],[Customer_Type]])</f>
        <v>New</v>
      </c>
      <c r="T1054" s="13">
        <f>IF(ISBLANK(Table14[[#This Row],[Discount]]),MEDIAN(Table14[Discount]),Table14[[#This Row],[Discount]])</f>
        <v>0.1</v>
      </c>
    </row>
    <row r="1055" spans="1:20" x14ac:dyDescent="0.3">
      <c r="A1055">
        <v>1072</v>
      </c>
      <c r="B1055" s="1">
        <v>45360</v>
      </c>
      <c r="C1055" t="s">
        <v>32</v>
      </c>
      <c r="D1055" t="s">
        <v>14</v>
      </c>
      <c r="E1055">
        <v>18461.45</v>
      </c>
      <c r="F1055">
        <v>22</v>
      </c>
      <c r="G1055" t="s">
        <v>24</v>
      </c>
      <c r="H1055" s="9">
        <v>679.47</v>
      </c>
      <c r="I1055" s="9">
        <v>892.72</v>
      </c>
      <c r="J1055" t="s">
        <v>25</v>
      </c>
      <c r="K1055">
        <v>0.06</v>
      </c>
      <c r="L1055" s="4" t="s">
        <v>31</v>
      </c>
      <c r="M1055" s="4" t="s">
        <v>22</v>
      </c>
      <c r="N1055" s="4" t="str">
        <f>IF(ISBLANK(Table14[[#This Row],[Sales_Rep]]),"Unknown",Table14[[#This Row],[Sales_Rep]])</f>
        <v>Alice</v>
      </c>
      <c r="O1055" t="str">
        <f>PROPER(Table14[[#This Row],[Region]])</f>
        <v>East</v>
      </c>
      <c r="P1055" s="9">
        <f>IF(ISBLANK(Table14[[#This Row],[Sales_Amount]]),MEDIAN(Table14[Sales_Amount]),Table14[[#This Row],[Sales_Amount]])</f>
        <v>18461.45</v>
      </c>
      <c r="Q1055" s="11">
        <f>IF(ISBLANK(Table14[[#This Row],[Quantity_Sold]]),MEDIAN(Table14[Quantity_Sold]),Table14[[#This Row],[Quantity_Sold]])</f>
        <v>22</v>
      </c>
      <c r="R1055" s="4" t="str">
        <f>TRIM(Table14[[#This Row],[Product_Category]])</f>
        <v>Clothing</v>
      </c>
      <c r="S1055" s="4" t="str">
        <f>PROPER(Table14[[#This Row],[Customer_Type]])</f>
        <v>New</v>
      </c>
      <c r="T1055" s="13">
        <f>IF(ISBLANK(Table14[[#This Row],[Discount]]),MEDIAN(Table14[Discount]),Table14[[#This Row],[Discount]])</f>
        <v>0.06</v>
      </c>
    </row>
    <row r="1056" spans="1:20" x14ac:dyDescent="0.3">
      <c r="A1056">
        <v>1055</v>
      </c>
      <c r="B1056" s="1">
        <v>45340</v>
      </c>
      <c r="C1056" t="s">
        <v>19</v>
      </c>
      <c r="D1056" t="s">
        <v>20</v>
      </c>
      <c r="E1056">
        <v>18056.95</v>
      </c>
      <c r="F1056">
        <v>11</v>
      </c>
      <c r="G1056" t="s">
        <v>28</v>
      </c>
      <c r="H1056" s="9">
        <v>1419.95</v>
      </c>
      <c r="I1056" s="9">
        <v>2077.9</v>
      </c>
      <c r="J1056" t="s">
        <v>16</v>
      </c>
      <c r="K1056">
        <v>0.21</v>
      </c>
      <c r="L1056" s="4" t="s">
        <v>17</v>
      </c>
      <c r="M1056" s="4" t="s">
        <v>18</v>
      </c>
      <c r="N1056" s="4" t="str">
        <f>IF(ISBLANK(Table14[[#This Row],[Sales_Rep]]),"Unknown",Table14[[#This Row],[Sales_Rep]])</f>
        <v>Eve</v>
      </c>
      <c r="O1056" t="str">
        <f>PROPER(Table14[[#This Row],[Region]])</f>
        <v>North</v>
      </c>
      <c r="P1056" s="9">
        <f>IF(ISBLANK(Table14[[#This Row],[Sales_Amount]]),MEDIAN(Table14[Sales_Amount]),Table14[[#This Row],[Sales_Amount]])</f>
        <v>18056.95</v>
      </c>
      <c r="Q1056" s="11">
        <f>IF(ISBLANK(Table14[[#This Row],[Quantity_Sold]]),MEDIAN(Table14[Quantity_Sold]),Table14[[#This Row],[Quantity_Sold]])</f>
        <v>11</v>
      </c>
      <c r="R1056" s="4" t="str">
        <f>TRIM(Table14[[#This Row],[Product_Category]])</f>
        <v>Furniture</v>
      </c>
      <c r="S1056" s="4" t="str">
        <f>PROPER(Table14[[#This Row],[Customer_Type]])</f>
        <v>Returning</v>
      </c>
      <c r="T1056" s="13">
        <f>IF(ISBLANK(Table14[[#This Row],[Discount]]),MEDIAN(Table14[Discount]),Table14[[#This Row],[Discount]])</f>
        <v>0.21</v>
      </c>
    </row>
    <row r="1057" spans="1:20" x14ac:dyDescent="0.3">
      <c r="A1057">
        <v>1337</v>
      </c>
      <c r="B1057" s="1">
        <v>45250</v>
      </c>
      <c r="C1057" t="s">
        <v>23</v>
      </c>
      <c r="D1057" t="s">
        <v>14</v>
      </c>
      <c r="E1057">
        <v>47238.879999999997</v>
      </c>
      <c r="F1057">
        <v>22</v>
      </c>
      <c r="G1057" t="s">
        <v>24</v>
      </c>
      <c r="H1057" s="9">
        <v>2112.66</v>
      </c>
      <c r="I1057" s="9">
        <v>2788.6</v>
      </c>
      <c r="J1057" t="s">
        <v>25</v>
      </c>
      <c r="K1057">
        <v>0.23</v>
      </c>
      <c r="L1057" s="4" t="s">
        <v>17</v>
      </c>
      <c r="M1057" s="4" t="s">
        <v>18</v>
      </c>
      <c r="N1057" s="4" t="str">
        <f>IF(ISBLANK(Table14[[#This Row],[Sales_Rep]]),"Unknown",Table14[[#This Row],[Sales_Rep]])</f>
        <v>Charlie</v>
      </c>
      <c r="O1057" t="str">
        <f>PROPER(Table14[[#This Row],[Region]])</f>
        <v>East</v>
      </c>
      <c r="P1057" s="9">
        <f>IF(ISBLANK(Table14[[#This Row],[Sales_Amount]]),MEDIAN(Table14[Sales_Amount]),Table14[[#This Row],[Sales_Amount]])</f>
        <v>47238.879999999997</v>
      </c>
      <c r="Q1057" s="11">
        <f>IF(ISBLANK(Table14[[#This Row],[Quantity_Sold]]),MEDIAN(Table14[Quantity_Sold]),Table14[[#This Row],[Quantity_Sold]])</f>
        <v>22</v>
      </c>
      <c r="R1057" s="4" t="str">
        <f>TRIM(Table14[[#This Row],[Product_Category]])</f>
        <v>Clothing</v>
      </c>
      <c r="S1057" s="4" t="str">
        <f>PROPER(Table14[[#This Row],[Customer_Type]])</f>
        <v>New</v>
      </c>
      <c r="T1057" s="13">
        <f>IF(ISBLANK(Table14[[#This Row],[Discount]]),MEDIAN(Table14[Discount]),Table14[[#This Row],[Discount]])</f>
        <v>0.23</v>
      </c>
    </row>
    <row r="1058" spans="1:20" x14ac:dyDescent="0.3">
      <c r="A1058">
        <v>1277</v>
      </c>
      <c r="B1058" s="1">
        <v>45588</v>
      </c>
      <c r="C1058" t="s">
        <v>29</v>
      </c>
      <c r="D1058" t="s">
        <v>27</v>
      </c>
      <c r="E1058">
        <v>45739.360000000001</v>
      </c>
      <c r="F1058">
        <v>13</v>
      </c>
      <c r="G1058" t="s">
        <v>24</v>
      </c>
      <c r="H1058" s="9">
        <v>3280.39</v>
      </c>
      <c r="I1058" s="9">
        <v>4629.49</v>
      </c>
      <c r="J1058" t="s">
        <v>16</v>
      </c>
      <c r="K1058">
        <v>0.24</v>
      </c>
      <c r="L1058" s="4" t="s">
        <v>31</v>
      </c>
      <c r="M1058" s="4" t="s">
        <v>22</v>
      </c>
      <c r="N1058" s="4" t="str">
        <f>IF(ISBLANK(Table14[[#This Row],[Sales_Rep]]),"Unknown",Table14[[#This Row],[Sales_Rep]])</f>
        <v>Bob</v>
      </c>
      <c r="O1058" t="str">
        <f>PROPER(Table14[[#This Row],[Region]])</f>
        <v>West</v>
      </c>
      <c r="P1058" s="9">
        <f>IF(ISBLANK(Table14[[#This Row],[Sales_Amount]]),MEDIAN(Table14[Sales_Amount]),Table14[[#This Row],[Sales_Amount]])</f>
        <v>45739.360000000001</v>
      </c>
      <c r="Q1058" s="11">
        <f>IF(ISBLANK(Table14[[#This Row],[Quantity_Sold]]),MEDIAN(Table14[Quantity_Sold]),Table14[[#This Row],[Quantity_Sold]])</f>
        <v>13</v>
      </c>
      <c r="R1058" s="4" t="str">
        <f>TRIM(Table14[[#This Row],[Product_Category]])</f>
        <v>Clothing</v>
      </c>
      <c r="S1058" s="4" t="str">
        <f>PROPER(Table14[[#This Row],[Customer_Type]])</f>
        <v>Returning</v>
      </c>
      <c r="T1058" s="13">
        <f>IF(ISBLANK(Table14[[#This Row],[Discount]]),MEDIAN(Table14[Discount]),Table14[[#This Row],[Discount]])</f>
        <v>0.24</v>
      </c>
    </row>
    <row r="1059" spans="1:20" x14ac:dyDescent="0.3">
      <c r="A1059">
        <v>1137</v>
      </c>
      <c r="B1059" s="1">
        <v>45647</v>
      </c>
      <c r="C1059" t="s">
        <v>13</v>
      </c>
      <c r="D1059" t="s">
        <v>27</v>
      </c>
      <c r="E1059">
        <v>220463.88</v>
      </c>
      <c r="F1059">
        <v>42</v>
      </c>
      <c r="G1059" t="s">
        <v>28</v>
      </c>
      <c r="H1059" s="9">
        <v>4329.7700000000004</v>
      </c>
      <c r="I1059" s="9">
        <v>5249.14</v>
      </c>
      <c r="J1059" t="s">
        <v>45</v>
      </c>
      <c r="K1059">
        <v>0</v>
      </c>
      <c r="L1059" s="4" t="s">
        <v>31</v>
      </c>
      <c r="M1059" s="4" t="s">
        <v>18</v>
      </c>
      <c r="N1059" s="4" t="str">
        <f>IF(ISBLANK(Table14[[#This Row],[Sales_Rep]]),"Unknown",Table14[[#This Row],[Sales_Rep]])</f>
        <v>David</v>
      </c>
      <c r="O1059" t="str">
        <f>PROPER(Table14[[#This Row],[Region]])</f>
        <v>West</v>
      </c>
      <c r="P1059" s="9">
        <f>IF(ISBLANK(Table14[[#This Row],[Sales_Amount]]),MEDIAN(Table14[Sales_Amount]),Table14[[#This Row],[Sales_Amount]])</f>
        <v>220463.88</v>
      </c>
      <c r="Q1059" s="11">
        <f>IF(ISBLANK(Table14[[#This Row],[Quantity_Sold]]),MEDIAN(Table14[Quantity_Sold]),Table14[[#This Row],[Quantity_Sold]])</f>
        <v>42</v>
      </c>
      <c r="R1059" s="4" t="str">
        <f>TRIM(Table14[[#This Row],[Product_Category]])</f>
        <v>Furniture</v>
      </c>
      <c r="S1059" s="4" t="str">
        <f>PROPER(Table14[[#This Row],[Customer_Type]])</f>
        <v>Returning</v>
      </c>
      <c r="T1059" s="13">
        <f>IF(ISBLANK(Table14[[#This Row],[Discount]]),MEDIAN(Table14[Discount]),Table14[[#This Row],[Discount]])</f>
        <v>0</v>
      </c>
    </row>
    <row r="1060" spans="1:20" x14ac:dyDescent="0.3">
      <c r="A1060">
        <v>1012</v>
      </c>
      <c r="B1060" s="1">
        <v>45117</v>
      </c>
      <c r="C1060" t="s">
        <v>29</v>
      </c>
      <c r="D1060" t="s">
        <v>14</v>
      </c>
      <c r="E1060">
        <v>13981.15</v>
      </c>
      <c r="F1060">
        <v>35</v>
      </c>
      <c r="G1060" t="s">
        <v>15</v>
      </c>
      <c r="H1060" s="9">
        <v>412.31</v>
      </c>
      <c r="I1060" s="9">
        <v>464.49</v>
      </c>
      <c r="J1060" t="s">
        <v>16</v>
      </c>
      <c r="K1060">
        <v>0.14000000000000001</v>
      </c>
      <c r="L1060" s="4" t="s">
        <v>17</v>
      </c>
      <c r="M1060" s="4" t="s">
        <v>22</v>
      </c>
      <c r="N1060" s="4" t="str">
        <f>IF(ISBLANK(Table14[[#This Row],[Sales_Rep]]),"Unknown",Table14[[#This Row],[Sales_Rep]])</f>
        <v>Bob</v>
      </c>
      <c r="O1060" t="str">
        <f>PROPER(Table14[[#This Row],[Region]])</f>
        <v>East</v>
      </c>
      <c r="P1060" s="9">
        <f>IF(ISBLANK(Table14[[#This Row],[Sales_Amount]]),MEDIAN(Table14[Sales_Amount]),Table14[[#This Row],[Sales_Amount]])</f>
        <v>13981.15</v>
      </c>
      <c r="Q1060" s="11">
        <f>IF(ISBLANK(Table14[[#This Row],[Quantity_Sold]]),MEDIAN(Table14[Quantity_Sold]),Table14[[#This Row],[Quantity_Sold]])</f>
        <v>35</v>
      </c>
      <c r="R1060" s="4" t="str">
        <f>TRIM(Table14[[#This Row],[Product_Category]])</f>
        <v>Food</v>
      </c>
      <c r="S1060" s="4" t="str">
        <f>PROPER(Table14[[#This Row],[Customer_Type]])</f>
        <v>Returning</v>
      </c>
      <c r="T1060" s="13">
        <f>IF(ISBLANK(Table14[[#This Row],[Discount]]),MEDIAN(Table14[Discount]),Table14[[#This Row],[Discount]])</f>
        <v>0.14000000000000001</v>
      </c>
    </row>
    <row r="1061" spans="1:20" x14ac:dyDescent="0.3">
      <c r="A1061">
        <v>1045</v>
      </c>
      <c r="B1061" s="1">
        <v>45518</v>
      </c>
      <c r="C1061" t="s">
        <v>19</v>
      </c>
      <c r="D1061" t="s">
        <v>27</v>
      </c>
      <c r="E1061">
        <v>69087.649999999994</v>
      </c>
      <c r="F1061">
        <v>21</v>
      </c>
      <c r="G1061" t="s">
        <v>15</v>
      </c>
      <c r="H1061" s="9">
        <v>2387.29</v>
      </c>
      <c r="I1061" s="9">
        <v>3463.04</v>
      </c>
      <c r="J1061" t="s">
        <v>16</v>
      </c>
      <c r="K1061">
        <v>0.05</v>
      </c>
      <c r="L1061" s="4" t="s">
        <v>17</v>
      </c>
      <c r="M1061" s="4" t="s">
        <v>22</v>
      </c>
      <c r="N1061" s="4" t="str">
        <f>IF(ISBLANK(Table14[[#This Row],[Sales_Rep]]),"Unknown",Table14[[#This Row],[Sales_Rep]])</f>
        <v>Eve</v>
      </c>
      <c r="O1061" t="str">
        <f>PROPER(Table14[[#This Row],[Region]])</f>
        <v>West</v>
      </c>
      <c r="P1061" s="9">
        <f>IF(ISBLANK(Table14[[#This Row],[Sales_Amount]]),MEDIAN(Table14[Sales_Amount]),Table14[[#This Row],[Sales_Amount]])</f>
        <v>69087.649999999994</v>
      </c>
      <c r="Q1061" s="11">
        <f>IF(ISBLANK(Table14[[#This Row],[Quantity_Sold]]),MEDIAN(Table14[Quantity_Sold]),Table14[[#This Row],[Quantity_Sold]])</f>
        <v>21</v>
      </c>
      <c r="R1061" s="4" t="str">
        <f>TRIM(Table14[[#This Row],[Product_Category]])</f>
        <v>Food</v>
      </c>
      <c r="S1061" s="4" t="str">
        <f>PROPER(Table14[[#This Row],[Customer_Type]])</f>
        <v>Returning</v>
      </c>
      <c r="T1061" s="13">
        <f>IF(ISBLANK(Table14[[#This Row],[Discount]]),MEDIAN(Table14[Discount]),Table14[[#This Row],[Discount]])</f>
        <v>0.05</v>
      </c>
    </row>
    <row r="1062" spans="1:20" x14ac:dyDescent="0.3">
      <c r="A1062">
        <v>1151</v>
      </c>
      <c r="B1062" s="1">
        <v>45350</v>
      </c>
      <c r="C1062" t="s">
        <v>32</v>
      </c>
      <c r="D1062" t="s">
        <v>20</v>
      </c>
      <c r="E1062">
        <v>10776.94</v>
      </c>
      <c r="F1062">
        <v>5</v>
      </c>
      <c r="G1062" t="s">
        <v>28</v>
      </c>
      <c r="H1062" s="9">
        <v>1833.39</v>
      </c>
      <c r="I1062" s="9">
        <v>2268.83</v>
      </c>
      <c r="J1062" t="s">
        <v>25</v>
      </c>
      <c r="K1062">
        <v>0.05</v>
      </c>
      <c r="L1062" s="4" t="s">
        <v>17</v>
      </c>
      <c r="M1062" s="4" t="s">
        <v>18</v>
      </c>
      <c r="N1062" s="4" t="str">
        <f>IF(ISBLANK(Table14[[#This Row],[Sales_Rep]]),"Unknown",Table14[[#This Row],[Sales_Rep]])</f>
        <v>Alice</v>
      </c>
      <c r="O1062" t="str">
        <f>PROPER(Table14[[#This Row],[Region]])</f>
        <v>North</v>
      </c>
      <c r="P1062" s="9">
        <f>IF(ISBLANK(Table14[[#This Row],[Sales_Amount]]),MEDIAN(Table14[Sales_Amount]),Table14[[#This Row],[Sales_Amount]])</f>
        <v>10776.94</v>
      </c>
      <c r="Q1062" s="11">
        <f>IF(ISBLANK(Table14[[#This Row],[Quantity_Sold]]),MEDIAN(Table14[Quantity_Sold]),Table14[[#This Row],[Quantity_Sold]])</f>
        <v>5</v>
      </c>
      <c r="R1062" s="4" t="str">
        <f>TRIM(Table14[[#This Row],[Product_Category]])</f>
        <v>Furniture</v>
      </c>
      <c r="S1062" s="4" t="str">
        <f>PROPER(Table14[[#This Row],[Customer_Type]])</f>
        <v>New</v>
      </c>
      <c r="T1062" s="13">
        <f>IF(ISBLANK(Table14[[#This Row],[Discount]]),MEDIAN(Table14[Discount]),Table14[[#This Row],[Discount]])</f>
        <v>0.05</v>
      </c>
    </row>
    <row r="1063" spans="1:20" x14ac:dyDescent="0.3">
      <c r="A1063">
        <v>1200</v>
      </c>
      <c r="B1063" s="1">
        <v>45422</v>
      </c>
      <c r="C1063" t="s">
        <v>32</v>
      </c>
      <c r="D1063" t="s">
        <v>20</v>
      </c>
      <c r="E1063">
        <v>10727.76</v>
      </c>
      <c r="F1063">
        <v>13</v>
      </c>
      <c r="G1063" t="s">
        <v>28</v>
      </c>
      <c r="H1063" s="9">
        <v>612.35</v>
      </c>
      <c r="I1063" s="9">
        <v>896.97</v>
      </c>
      <c r="J1063" t="s">
        <v>25</v>
      </c>
      <c r="K1063">
        <v>0.08</v>
      </c>
      <c r="L1063" s="4" t="s">
        <v>17</v>
      </c>
      <c r="M1063" s="4" t="s">
        <v>22</v>
      </c>
      <c r="N1063" s="4" t="str">
        <f>IF(ISBLANK(Table14[[#This Row],[Sales_Rep]]),"Unknown",Table14[[#This Row],[Sales_Rep]])</f>
        <v>Alice</v>
      </c>
      <c r="O1063" t="str">
        <f>PROPER(Table14[[#This Row],[Region]])</f>
        <v>North</v>
      </c>
      <c r="P1063" s="9">
        <f>IF(ISBLANK(Table14[[#This Row],[Sales_Amount]]),MEDIAN(Table14[Sales_Amount]),Table14[[#This Row],[Sales_Amount]])</f>
        <v>10727.76</v>
      </c>
      <c r="Q1063" s="11">
        <f>IF(ISBLANK(Table14[[#This Row],[Quantity_Sold]]),MEDIAN(Table14[Quantity_Sold]),Table14[[#This Row],[Quantity_Sold]])</f>
        <v>13</v>
      </c>
      <c r="R1063" s="4" t="str">
        <f>TRIM(Table14[[#This Row],[Product_Category]])</f>
        <v>Furniture</v>
      </c>
      <c r="S1063" s="4" t="str">
        <f>PROPER(Table14[[#This Row],[Customer_Type]])</f>
        <v>New</v>
      </c>
      <c r="T1063" s="13">
        <f>IF(ISBLANK(Table14[[#This Row],[Discount]]),MEDIAN(Table14[Discount]),Table14[[#This Row],[Discount]])</f>
        <v>0.08</v>
      </c>
    </row>
    <row r="1064" spans="1:20" x14ac:dyDescent="0.3">
      <c r="A1064">
        <v>1043</v>
      </c>
      <c r="B1064" s="1">
        <v>45051</v>
      </c>
      <c r="C1064" t="s">
        <v>13</v>
      </c>
      <c r="D1064" t="s">
        <v>27</v>
      </c>
      <c r="E1064">
        <v>28020.82</v>
      </c>
      <c r="F1064">
        <v>27</v>
      </c>
      <c r="G1064" t="s">
        <v>21</v>
      </c>
      <c r="H1064" s="9">
        <v>830.39</v>
      </c>
      <c r="I1064" s="9">
        <v>1153.1199999999999</v>
      </c>
      <c r="J1064" t="s">
        <v>16</v>
      </c>
      <c r="K1064">
        <v>0.1</v>
      </c>
      <c r="L1064" s="4" t="s">
        <v>31</v>
      </c>
      <c r="M1064" s="4" t="s">
        <v>22</v>
      </c>
      <c r="N1064" s="4" t="str">
        <f>IF(ISBLANK(Table14[[#This Row],[Sales_Rep]]),"Unknown",Table14[[#This Row],[Sales_Rep]])</f>
        <v>David</v>
      </c>
      <c r="O1064" t="str">
        <f>PROPER(Table14[[#This Row],[Region]])</f>
        <v>West</v>
      </c>
      <c r="P1064" s="9">
        <f>IF(ISBLANK(Table14[[#This Row],[Sales_Amount]]),MEDIAN(Table14[Sales_Amount]),Table14[[#This Row],[Sales_Amount]])</f>
        <v>28020.82</v>
      </c>
      <c r="Q1064" s="11">
        <f>IF(ISBLANK(Table14[[#This Row],[Quantity_Sold]]),MEDIAN(Table14[Quantity_Sold]),Table14[[#This Row],[Quantity_Sold]])</f>
        <v>27</v>
      </c>
      <c r="R1064" s="4" t="str">
        <f>TRIM(Table14[[#This Row],[Product_Category]])</f>
        <v>Electronics</v>
      </c>
      <c r="S1064" s="4" t="str">
        <f>PROPER(Table14[[#This Row],[Customer_Type]])</f>
        <v>Returning</v>
      </c>
      <c r="T1064" s="13">
        <f>IF(ISBLANK(Table14[[#This Row],[Discount]]),MEDIAN(Table14[Discount]),Table14[[#This Row],[Discount]])</f>
        <v>0.1</v>
      </c>
    </row>
    <row r="1065" spans="1:20" x14ac:dyDescent="0.3">
      <c r="A1065">
        <v>1187</v>
      </c>
      <c r="B1065" s="1">
        <v>45627</v>
      </c>
      <c r="C1065" t="s">
        <v>32</v>
      </c>
      <c r="D1065" t="s">
        <v>27</v>
      </c>
      <c r="E1065">
        <v>120612.62</v>
      </c>
      <c r="F1065">
        <v>35</v>
      </c>
      <c r="G1065" t="s">
        <v>15</v>
      </c>
      <c r="H1065" s="9">
        <v>3164.26</v>
      </c>
      <c r="I1065" s="9">
        <v>4102.47</v>
      </c>
      <c r="J1065" t="s">
        <v>16</v>
      </c>
      <c r="K1065">
        <v>0.16</v>
      </c>
      <c r="L1065" s="4" t="s">
        <v>31</v>
      </c>
      <c r="M1065" s="4" t="s">
        <v>22</v>
      </c>
      <c r="N1065" s="4" t="str">
        <f>IF(ISBLANK(Table14[[#This Row],[Sales_Rep]]),"Unknown",Table14[[#This Row],[Sales_Rep]])</f>
        <v>Alice</v>
      </c>
      <c r="O1065" t="str">
        <f>PROPER(Table14[[#This Row],[Region]])</f>
        <v>West</v>
      </c>
      <c r="P1065" s="9">
        <f>IF(ISBLANK(Table14[[#This Row],[Sales_Amount]]),MEDIAN(Table14[Sales_Amount]),Table14[[#This Row],[Sales_Amount]])</f>
        <v>120612.62</v>
      </c>
      <c r="Q1065" s="11">
        <f>IF(ISBLANK(Table14[[#This Row],[Quantity_Sold]]),MEDIAN(Table14[Quantity_Sold]),Table14[[#This Row],[Quantity_Sold]])</f>
        <v>35</v>
      </c>
      <c r="R1065" s="4" t="str">
        <f>TRIM(Table14[[#This Row],[Product_Category]])</f>
        <v>Food</v>
      </c>
      <c r="S1065" s="4" t="str">
        <f>PROPER(Table14[[#This Row],[Customer_Type]])</f>
        <v>Returning</v>
      </c>
      <c r="T1065" s="13">
        <f>IF(ISBLANK(Table14[[#This Row],[Discount]]),MEDIAN(Table14[Discount]),Table14[[#This Row],[Discount]])</f>
        <v>0.16</v>
      </c>
    </row>
    <row r="1066" spans="1:20" x14ac:dyDescent="0.3">
      <c r="A1066">
        <v>1090</v>
      </c>
      <c r="B1066" s="1">
        <v>45439</v>
      </c>
      <c r="C1066" t="s">
        <v>32</v>
      </c>
      <c r="D1066" t="s">
        <v>20</v>
      </c>
      <c r="E1066">
        <v>67425.72</v>
      </c>
      <c r="F1066">
        <v>27</v>
      </c>
      <c r="G1066" t="s">
        <v>21</v>
      </c>
      <c r="H1066" s="9">
        <v>2025.23</v>
      </c>
      <c r="I1066" s="9">
        <v>2937.94</v>
      </c>
      <c r="J1066" t="s">
        <v>16</v>
      </c>
      <c r="K1066">
        <v>0.15</v>
      </c>
      <c r="L1066" s="4" t="s">
        <v>26</v>
      </c>
      <c r="M1066" s="4" t="s">
        <v>18</v>
      </c>
      <c r="N1066" s="4" t="str">
        <f>IF(ISBLANK(Table14[[#This Row],[Sales_Rep]]),"Unknown",Table14[[#This Row],[Sales_Rep]])</f>
        <v>Alice</v>
      </c>
      <c r="O1066" t="str">
        <f>PROPER(Table14[[#This Row],[Region]])</f>
        <v>North</v>
      </c>
      <c r="P1066" s="9">
        <f>IF(ISBLANK(Table14[[#This Row],[Sales_Amount]]),MEDIAN(Table14[Sales_Amount]),Table14[[#This Row],[Sales_Amount]])</f>
        <v>67425.72</v>
      </c>
      <c r="Q1066" s="11">
        <f>IF(ISBLANK(Table14[[#This Row],[Quantity_Sold]]),MEDIAN(Table14[Quantity_Sold]),Table14[[#This Row],[Quantity_Sold]])</f>
        <v>27</v>
      </c>
      <c r="R1066" s="4" t="str">
        <f>TRIM(Table14[[#This Row],[Product_Category]])</f>
        <v>Electronics</v>
      </c>
      <c r="S1066" s="4" t="str">
        <f>PROPER(Table14[[#This Row],[Customer_Type]])</f>
        <v>Returning</v>
      </c>
      <c r="T1066" s="13">
        <f>IF(ISBLANK(Table14[[#This Row],[Discount]]),MEDIAN(Table14[Discount]),Table14[[#This Row],[Discount]])</f>
        <v>0.15</v>
      </c>
    </row>
    <row r="1067" spans="1:20" x14ac:dyDescent="0.3">
      <c r="A1067">
        <v>1302</v>
      </c>
      <c r="B1067" s="1">
        <v>45398</v>
      </c>
      <c r="C1067" t="s">
        <v>13</v>
      </c>
      <c r="D1067" t="s">
        <v>20</v>
      </c>
      <c r="E1067">
        <v>58131.21</v>
      </c>
      <c r="F1067">
        <v>11</v>
      </c>
      <c r="G1067" t="s">
        <v>28</v>
      </c>
      <c r="H1067" s="9">
        <v>4189.58</v>
      </c>
      <c r="I1067" s="9">
        <v>6005.29</v>
      </c>
      <c r="J1067" t="s">
        <v>16</v>
      </c>
      <c r="K1067">
        <v>0.12</v>
      </c>
      <c r="L1067" s="4" t="s">
        <v>26</v>
      </c>
      <c r="M1067" s="4" t="s">
        <v>22</v>
      </c>
      <c r="N1067" s="4" t="str">
        <f>IF(ISBLANK(Table14[[#This Row],[Sales_Rep]]),"Unknown",Table14[[#This Row],[Sales_Rep]])</f>
        <v>David</v>
      </c>
      <c r="O1067" t="str">
        <f>PROPER(Table14[[#This Row],[Region]])</f>
        <v>North</v>
      </c>
      <c r="P1067" s="9">
        <f>IF(ISBLANK(Table14[[#This Row],[Sales_Amount]]),MEDIAN(Table14[Sales_Amount]),Table14[[#This Row],[Sales_Amount]])</f>
        <v>58131.21</v>
      </c>
      <c r="Q1067" s="11">
        <f>IF(ISBLANK(Table14[[#This Row],[Quantity_Sold]]),MEDIAN(Table14[Quantity_Sold]),Table14[[#This Row],[Quantity_Sold]])</f>
        <v>11</v>
      </c>
      <c r="R1067" s="4" t="str">
        <f>TRIM(Table14[[#This Row],[Product_Category]])</f>
        <v>Furniture</v>
      </c>
      <c r="S1067" s="4" t="str">
        <f>PROPER(Table14[[#This Row],[Customer_Type]])</f>
        <v>Returning</v>
      </c>
      <c r="T1067" s="13">
        <f>IF(ISBLANK(Table14[[#This Row],[Discount]]),MEDIAN(Table14[Discount]),Table14[[#This Row],[Discount]])</f>
        <v>0.12</v>
      </c>
    </row>
    <row r="1068" spans="1:20" x14ac:dyDescent="0.3">
      <c r="A1068">
        <v>1106</v>
      </c>
      <c r="B1068" s="1">
        <v>45585</v>
      </c>
      <c r="C1068" t="s">
        <v>13</v>
      </c>
      <c r="D1068" t="s">
        <v>27</v>
      </c>
      <c r="E1068">
        <v>119693.39</v>
      </c>
      <c r="F1068">
        <v>48</v>
      </c>
      <c r="G1068" t="s">
        <v>15</v>
      </c>
      <c r="H1068" s="9">
        <v>2748.42</v>
      </c>
      <c r="I1068" s="9">
        <v>3512.13</v>
      </c>
      <c r="J1068" t="s">
        <v>16</v>
      </c>
      <c r="K1068">
        <v>0.28999999999999998</v>
      </c>
      <c r="L1068" s="4" t="s">
        <v>17</v>
      </c>
      <c r="M1068" s="4" t="s">
        <v>22</v>
      </c>
      <c r="N1068" s="4" t="str">
        <f>IF(ISBLANK(Table14[[#This Row],[Sales_Rep]]),"Unknown",Table14[[#This Row],[Sales_Rep]])</f>
        <v>David</v>
      </c>
      <c r="O1068" t="str">
        <f>PROPER(Table14[[#This Row],[Region]])</f>
        <v>West</v>
      </c>
      <c r="P1068" s="9">
        <f>IF(ISBLANK(Table14[[#This Row],[Sales_Amount]]),MEDIAN(Table14[Sales_Amount]),Table14[[#This Row],[Sales_Amount]])</f>
        <v>119693.39</v>
      </c>
      <c r="Q1068" s="11">
        <f>IF(ISBLANK(Table14[[#This Row],[Quantity_Sold]]),MEDIAN(Table14[Quantity_Sold]),Table14[[#This Row],[Quantity_Sold]])</f>
        <v>48</v>
      </c>
      <c r="R1068" s="4" t="str">
        <f>TRIM(Table14[[#This Row],[Product_Category]])</f>
        <v>Food</v>
      </c>
      <c r="S1068" s="4" t="str">
        <f>PROPER(Table14[[#This Row],[Customer_Type]])</f>
        <v>Returning</v>
      </c>
      <c r="T1068" s="13">
        <f>IF(ISBLANK(Table14[[#This Row],[Discount]]),MEDIAN(Table14[Discount]),Table14[[#This Row],[Discount]])</f>
        <v>0.28999999999999998</v>
      </c>
    </row>
    <row r="1069" spans="1:20" x14ac:dyDescent="0.3">
      <c r="A1069">
        <v>1149</v>
      </c>
      <c r="B1069" s="1">
        <v>45184</v>
      </c>
      <c r="C1069" t="s">
        <v>19</v>
      </c>
      <c r="D1069" t="s">
        <v>14</v>
      </c>
      <c r="E1069">
        <v>151471.32</v>
      </c>
      <c r="F1069">
        <v>40</v>
      </c>
      <c r="G1069" t="s">
        <v>21</v>
      </c>
      <c r="H1069" s="9">
        <v>4084.67</v>
      </c>
      <c r="I1069" s="9">
        <v>5409.69</v>
      </c>
      <c r="J1069" t="s">
        <v>16</v>
      </c>
      <c r="K1069">
        <v>0.3</v>
      </c>
      <c r="L1069" s="4" t="s">
        <v>31</v>
      </c>
      <c r="M1069" s="4" t="s">
        <v>18</v>
      </c>
      <c r="N1069" s="4" t="str">
        <f>IF(ISBLANK(Table14[[#This Row],[Sales_Rep]]),"Unknown",Table14[[#This Row],[Sales_Rep]])</f>
        <v>Eve</v>
      </c>
      <c r="O1069" t="str">
        <f>PROPER(Table14[[#This Row],[Region]])</f>
        <v>East</v>
      </c>
      <c r="P1069" s="9">
        <f>IF(ISBLANK(Table14[[#This Row],[Sales_Amount]]),MEDIAN(Table14[Sales_Amount]),Table14[[#This Row],[Sales_Amount]])</f>
        <v>151471.32</v>
      </c>
      <c r="Q1069" s="11">
        <f>IF(ISBLANK(Table14[[#This Row],[Quantity_Sold]]),MEDIAN(Table14[Quantity_Sold]),Table14[[#This Row],[Quantity_Sold]])</f>
        <v>40</v>
      </c>
      <c r="R1069" s="4" t="str">
        <f>TRIM(Table14[[#This Row],[Product_Category]])</f>
        <v>Electronics</v>
      </c>
      <c r="S1069" s="4" t="str">
        <f>PROPER(Table14[[#This Row],[Customer_Type]])</f>
        <v>Returning</v>
      </c>
      <c r="T1069" s="13">
        <f>IF(ISBLANK(Table14[[#This Row],[Discount]]),MEDIAN(Table14[Discount]),Table14[[#This Row],[Discount]])</f>
        <v>0.3</v>
      </c>
    </row>
    <row r="1070" spans="1:20" x14ac:dyDescent="0.3">
      <c r="A1070">
        <v>1213</v>
      </c>
      <c r="B1070" s="1">
        <v>44954</v>
      </c>
      <c r="C1070" t="s">
        <v>32</v>
      </c>
      <c r="D1070" t="s">
        <v>14</v>
      </c>
      <c r="E1070">
        <v>132111.63</v>
      </c>
      <c r="F1070">
        <v>21</v>
      </c>
      <c r="G1070" t="s">
        <v>15</v>
      </c>
      <c r="H1070" s="9">
        <v>4781.6400000000003</v>
      </c>
      <c r="I1070" s="9">
        <v>6913.22</v>
      </c>
      <c r="J1070" t="s">
        <v>16</v>
      </c>
      <c r="K1070">
        <v>0.09</v>
      </c>
      <c r="L1070" s="4" t="s">
        <v>17</v>
      </c>
      <c r="M1070" s="4" t="s">
        <v>18</v>
      </c>
      <c r="N1070" s="4" t="str">
        <f>IF(ISBLANK(Table14[[#This Row],[Sales_Rep]]),"Unknown",Table14[[#This Row],[Sales_Rep]])</f>
        <v>Alice</v>
      </c>
      <c r="O1070" t="str">
        <f>PROPER(Table14[[#This Row],[Region]])</f>
        <v>East</v>
      </c>
      <c r="P1070" s="9">
        <f>IF(ISBLANK(Table14[[#This Row],[Sales_Amount]]),MEDIAN(Table14[Sales_Amount]),Table14[[#This Row],[Sales_Amount]])</f>
        <v>132111.63</v>
      </c>
      <c r="Q1070" s="11">
        <f>IF(ISBLANK(Table14[[#This Row],[Quantity_Sold]]),MEDIAN(Table14[Quantity_Sold]),Table14[[#This Row],[Quantity_Sold]])</f>
        <v>21</v>
      </c>
      <c r="R1070" s="4" t="str">
        <f>TRIM(Table14[[#This Row],[Product_Category]])</f>
        <v>Food</v>
      </c>
      <c r="S1070" s="4" t="str">
        <f>PROPER(Table14[[#This Row],[Customer_Type]])</f>
        <v>Returning</v>
      </c>
      <c r="T1070" s="13">
        <f>IF(ISBLANK(Table14[[#This Row],[Discount]]),MEDIAN(Table14[Discount]),Table14[[#This Row],[Discount]])</f>
        <v>0.09</v>
      </c>
    </row>
    <row r="1071" spans="1:20" x14ac:dyDescent="0.3">
      <c r="A1071">
        <v>1274</v>
      </c>
      <c r="B1071" s="1">
        <v>45213</v>
      </c>
      <c r="C1071" t="s">
        <v>32</v>
      </c>
      <c r="D1071" t="s">
        <v>14</v>
      </c>
      <c r="E1071">
        <v>47405.48</v>
      </c>
      <c r="F1071">
        <v>36</v>
      </c>
      <c r="G1071" t="s">
        <v>15</v>
      </c>
      <c r="H1071" s="9">
        <v>1183.78</v>
      </c>
      <c r="I1071" s="9">
        <v>1330.12</v>
      </c>
      <c r="J1071" t="s">
        <v>25</v>
      </c>
      <c r="K1071">
        <v>0.01</v>
      </c>
      <c r="L1071" s="4" t="s">
        <v>17</v>
      </c>
      <c r="M1071" s="4" t="s">
        <v>18</v>
      </c>
      <c r="N1071" s="4" t="str">
        <f>IF(ISBLANK(Table14[[#This Row],[Sales_Rep]]),"Unknown",Table14[[#This Row],[Sales_Rep]])</f>
        <v>Alice</v>
      </c>
      <c r="O1071" t="str">
        <f>PROPER(Table14[[#This Row],[Region]])</f>
        <v>East</v>
      </c>
      <c r="P1071" s="9">
        <f>IF(ISBLANK(Table14[[#This Row],[Sales_Amount]]),MEDIAN(Table14[Sales_Amount]),Table14[[#This Row],[Sales_Amount]])</f>
        <v>47405.48</v>
      </c>
      <c r="Q1071" s="11">
        <f>IF(ISBLANK(Table14[[#This Row],[Quantity_Sold]]),MEDIAN(Table14[Quantity_Sold]),Table14[[#This Row],[Quantity_Sold]])</f>
        <v>36</v>
      </c>
      <c r="R1071" s="4" t="str">
        <f>TRIM(Table14[[#This Row],[Product_Category]])</f>
        <v>Food</v>
      </c>
      <c r="S1071" s="4" t="str">
        <f>PROPER(Table14[[#This Row],[Customer_Type]])</f>
        <v>New</v>
      </c>
      <c r="T1071" s="13">
        <f>IF(ISBLANK(Table14[[#This Row],[Discount]]),MEDIAN(Table14[Discount]),Table14[[#This Row],[Discount]])</f>
        <v>0.01</v>
      </c>
    </row>
    <row r="1072" spans="1:20" x14ac:dyDescent="0.3">
      <c r="A1072">
        <v>1382</v>
      </c>
      <c r="B1072" s="1">
        <v>45373</v>
      </c>
      <c r="C1072" t="s">
        <v>19</v>
      </c>
      <c r="D1072" t="s">
        <v>14</v>
      </c>
      <c r="E1072">
        <v>127973.31</v>
      </c>
      <c r="F1072">
        <v>24</v>
      </c>
      <c r="G1072" t="s">
        <v>24</v>
      </c>
      <c r="H1072" s="9">
        <v>4134.87</v>
      </c>
      <c r="I1072" s="9">
        <v>5991.26</v>
      </c>
      <c r="J1072" t="s">
        <v>25</v>
      </c>
      <c r="K1072">
        <v>0.11</v>
      </c>
      <c r="L1072" s="4" t="s">
        <v>17</v>
      </c>
      <c r="M1072" s="4" t="s">
        <v>22</v>
      </c>
      <c r="N1072" s="4" t="str">
        <f>IF(ISBLANK(Table14[[#This Row],[Sales_Rep]]),"Unknown",Table14[[#This Row],[Sales_Rep]])</f>
        <v>Eve</v>
      </c>
      <c r="O1072" t="str">
        <f>PROPER(Table14[[#This Row],[Region]])</f>
        <v>East</v>
      </c>
      <c r="P1072" s="9">
        <f>IF(ISBLANK(Table14[[#This Row],[Sales_Amount]]),MEDIAN(Table14[Sales_Amount]),Table14[[#This Row],[Sales_Amount]])</f>
        <v>127973.31</v>
      </c>
      <c r="Q1072" s="11">
        <f>IF(ISBLANK(Table14[[#This Row],[Quantity_Sold]]),MEDIAN(Table14[Quantity_Sold]),Table14[[#This Row],[Quantity_Sold]])</f>
        <v>24</v>
      </c>
      <c r="R1072" s="4" t="str">
        <f>TRIM(Table14[[#This Row],[Product_Category]])</f>
        <v>Clothing</v>
      </c>
      <c r="S1072" s="4" t="str">
        <f>PROPER(Table14[[#This Row],[Customer_Type]])</f>
        <v>New</v>
      </c>
      <c r="T1072" s="13">
        <f>IF(ISBLANK(Table14[[#This Row],[Discount]]),MEDIAN(Table14[Discount]),Table14[[#This Row],[Discount]])</f>
        <v>0.11</v>
      </c>
    </row>
    <row r="1073" spans="1:20" x14ac:dyDescent="0.3">
      <c r="A1073">
        <v>1179</v>
      </c>
      <c r="B1073" s="1">
        <v>44947</v>
      </c>
      <c r="C1073" t="s">
        <v>23</v>
      </c>
      <c r="D1073" t="s">
        <v>30</v>
      </c>
      <c r="E1073">
        <v>33190.33</v>
      </c>
      <c r="F1073">
        <v>11</v>
      </c>
      <c r="G1073" t="s">
        <v>24</v>
      </c>
      <c r="H1073" s="9">
        <v>2745.13</v>
      </c>
      <c r="I1073" s="9">
        <v>3819.37</v>
      </c>
      <c r="J1073" t="s">
        <v>16</v>
      </c>
      <c r="K1073">
        <v>0.21</v>
      </c>
      <c r="L1073" s="4" t="s">
        <v>26</v>
      </c>
      <c r="M1073" s="4" t="s">
        <v>22</v>
      </c>
      <c r="N1073" s="4" t="str">
        <f>IF(ISBLANK(Table14[[#This Row],[Sales_Rep]]),"Unknown",Table14[[#This Row],[Sales_Rep]])</f>
        <v>Charlie</v>
      </c>
      <c r="O1073" t="str">
        <f>PROPER(Table14[[#This Row],[Region]])</f>
        <v>South</v>
      </c>
      <c r="P1073" s="9">
        <f>IF(ISBLANK(Table14[[#This Row],[Sales_Amount]]),MEDIAN(Table14[Sales_Amount]),Table14[[#This Row],[Sales_Amount]])</f>
        <v>33190.33</v>
      </c>
      <c r="Q1073" s="11">
        <f>IF(ISBLANK(Table14[[#This Row],[Quantity_Sold]]),MEDIAN(Table14[Quantity_Sold]),Table14[[#This Row],[Quantity_Sold]])</f>
        <v>11</v>
      </c>
      <c r="R1073" s="4" t="str">
        <f>TRIM(Table14[[#This Row],[Product_Category]])</f>
        <v>Clothing</v>
      </c>
      <c r="S1073" s="4" t="str">
        <f>PROPER(Table14[[#This Row],[Customer_Type]])</f>
        <v>Returning</v>
      </c>
      <c r="T1073" s="13">
        <f>IF(ISBLANK(Table14[[#This Row],[Discount]]),MEDIAN(Table14[Discount]),Table14[[#This Row],[Discount]])</f>
        <v>0.21</v>
      </c>
    </row>
    <row r="1074" spans="1:20" x14ac:dyDescent="0.3">
      <c r="A1074">
        <v>1099</v>
      </c>
      <c r="B1074" s="1">
        <v>45173</v>
      </c>
      <c r="C1074" t="s">
        <v>23</v>
      </c>
      <c r="D1074" t="s">
        <v>20</v>
      </c>
      <c r="E1074">
        <v>113962.18</v>
      </c>
      <c r="F1074">
        <v>40</v>
      </c>
      <c r="G1074" t="s">
        <v>28</v>
      </c>
      <c r="H1074" s="9">
        <v>3440.56</v>
      </c>
      <c r="I1074" s="9">
        <v>3957.02</v>
      </c>
      <c r="J1074" t="s">
        <v>25</v>
      </c>
      <c r="K1074">
        <v>0.28000000000000003</v>
      </c>
      <c r="L1074" s="4" t="s">
        <v>17</v>
      </c>
      <c r="M1074" s="4" t="s">
        <v>18</v>
      </c>
      <c r="N1074" s="4" t="str">
        <f>IF(ISBLANK(Table14[[#This Row],[Sales_Rep]]),"Unknown",Table14[[#This Row],[Sales_Rep]])</f>
        <v>Charlie</v>
      </c>
      <c r="O1074" t="str">
        <f>PROPER(Table14[[#This Row],[Region]])</f>
        <v>North</v>
      </c>
      <c r="P1074" s="9">
        <f>IF(ISBLANK(Table14[[#This Row],[Sales_Amount]]),MEDIAN(Table14[Sales_Amount]),Table14[[#This Row],[Sales_Amount]])</f>
        <v>113962.18</v>
      </c>
      <c r="Q1074" s="11">
        <f>IF(ISBLANK(Table14[[#This Row],[Quantity_Sold]]),MEDIAN(Table14[Quantity_Sold]),Table14[[#This Row],[Quantity_Sold]])</f>
        <v>40</v>
      </c>
      <c r="R1074" s="4" t="str">
        <f>TRIM(Table14[[#This Row],[Product_Category]])</f>
        <v>Furniture</v>
      </c>
      <c r="S1074" s="4" t="str">
        <f>PROPER(Table14[[#This Row],[Customer_Type]])</f>
        <v>New</v>
      </c>
      <c r="T1074" s="13">
        <f>IF(ISBLANK(Table14[[#This Row],[Discount]]),MEDIAN(Table14[Discount]),Table14[[#This Row],[Discount]])</f>
        <v>0.28000000000000003</v>
      </c>
    </row>
    <row r="1075" spans="1:20" x14ac:dyDescent="0.3">
      <c r="A1075">
        <v>1372</v>
      </c>
      <c r="B1075" s="1">
        <v>45155</v>
      </c>
      <c r="C1075" t="s">
        <v>23</v>
      </c>
      <c r="D1075" t="s">
        <v>30</v>
      </c>
      <c r="E1075">
        <v>40739.26</v>
      </c>
      <c r="F1075">
        <v>15</v>
      </c>
      <c r="G1075" t="s">
        <v>15</v>
      </c>
      <c r="H1075" s="9">
        <v>2230.6799999999998</v>
      </c>
      <c r="I1075" s="9">
        <v>3272.23</v>
      </c>
      <c r="J1075" t="s">
        <v>16</v>
      </c>
      <c r="K1075">
        <v>0.17</v>
      </c>
      <c r="L1075" s="4" t="s">
        <v>26</v>
      </c>
      <c r="M1075" s="4" t="s">
        <v>18</v>
      </c>
      <c r="N1075" s="4" t="str">
        <f>IF(ISBLANK(Table14[[#This Row],[Sales_Rep]]),"Unknown",Table14[[#This Row],[Sales_Rep]])</f>
        <v>Charlie</v>
      </c>
      <c r="O1075" t="str">
        <f>PROPER(Table14[[#This Row],[Region]])</f>
        <v>South</v>
      </c>
      <c r="P1075" s="9">
        <f>IF(ISBLANK(Table14[[#This Row],[Sales_Amount]]),MEDIAN(Table14[Sales_Amount]),Table14[[#This Row],[Sales_Amount]])</f>
        <v>40739.26</v>
      </c>
      <c r="Q1075" s="11">
        <f>IF(ISBLANK(Table14[[#This Row],[Quantity_Sold]]),MEDIAN(Table14[Quantity_Sold]),Table14[[#This Row],[Quantity_Sold]])</f>
        <v>15</v>
      </c>
      <c r="R1075" s="4" t="str">
        <f>TRIM(Table14[[#This Row],[Product_Category]])</f>
        <v>Food</v>
      </c>
      <c r="S1075" s="4" t="str">
        <f>PROPER(Table14[[#This Row],[Customer_Type]])</f>
        <v>Returning</v>
      </c>
      <c r="T1075" s="13">
        <f>IF(ISBLANK(Table14[[#This Row],[Discount]]),MEDIAN(Table14[Discount]),Table14[[#This Row],[Discount]])</f>
        <v>0.17</v>
      </c>
    </row>
    <row r="1076" spans="1:20" x14ac:dyDescent="0.3">
      <c r="A1076">
        <v>1201</v>
      </c>
      <c r="B1076" s="1">
        <v>45602</v>
      </c>
      <c r="C1076" t="s">
        <v>19</v>
      </c>
      <c r="D1076" t="s">
        <v>30</v>
      </c>
      <c r="E1076">
        <v>78439.520000000004</v>
      </c>
      <c r="F1076">
        <v>14</v>
      </c>
      <c r="G1076" t="s">
        <v>15</v>
      </c>
      <c r="H1076" s="9">
        <v>4928.04</v>
      </c>
      <c r="I1076" s="9">
        <v>6514.91</v>
      </c>
      <c r="J1076" t="s">
        <v>16</v>
      </c>
      <c r="K1076">
        <v>0.14000000000000001</v>
      </c>
      <c r="L1076" s="4" t="s">
        <v>26</v>
      </c>
      <c r="M1076" s="4" t="s">
        <v>22</v>
      </c>
      <c r="N1076" s="4" t="str">
        <f>IF(ISBLANK(Table14[[#This Row],[Sales_Rep]]),"Unknown",Table14[[#This Row],[Sales_Rep]])</f>
        <v>Eve</v>
      </c>
      <c r="O1076" t="str">
        <f>PROPER(Table14[[#This Row],[Region]])</f>
        <v>South</v>
      </c>
      <c r="P1076" s="9">
        <f>IF(ISBLANK(Table14[[#This Row],[Sales_Amount]]),MEDIAN(Table14[Sales_Amount]),Table14[[#This Row],[Sales_Amount]])</f>
        <v>78439.520000000004</v>
      </c>
      <c r="Q1076" s="11">
        <f>IF(ISBLANK(Table14[[#This Row],[Quantity_Sold]]),MEDIAN(Table14[Quantity_Sold]),Table14[[#This Row],[Quantity_Sold]])</f>
        <v>14</v>
      </c>
      <c r="R1076" s="4" t="str">
        <f>TRIM(Table14[[#This Row],[Product_Category]])</f>
        <v>Food</v>
      </c>
      <c r="S1076" s="4" t="str">
        <f>PROPER(Table14[[#This Row],[Customer_Type]])</f>
        <v>Returning</v>
      </c>
      <c r="T1076" s="13">
        <f>IF(ISBLANK(Table14[[#This Row],[Discount]]),MEDIAN(Table14[Discount]),Table14[[#This Row],[Discount]])</f>
        <v>0.14000000000000001</v>
      </c>
    </row>
    <row r="1077" spans="1:20" x14ac:dyDescent="0.3">
      <c r="A1077">
        <v>1299</v>
      </c>
      <c r="B1077" s="1">
        <v>45374</v>
      </c>
      <c r="C1077" t="s">
        <v>32</v>
      </c>
      <c r="D1077" t="s">
        <v>14</v>
      </c>
      <c r="E1077">
        <v>79491.92</v>
      </c>
      <c r="F1077">
        <v>26</v>
      </c>
      <c r="G1077" t="s">
        <v>15</v>
      </c>
      <c r="H1077" s="9">
        <v>2755.06</v>
      </c>
      <c r="I1077" s="9">
        <v>3639.74</v>
      </c>
      <c r="J1077" t="s">
        <v>25</v>
      </c>
      <c r="K1077">
        <v>0.16</v>
      </c>
      <c r="L1077" s="4" t="s">
        <v>26</v>
      </c>
      <c r="M1077" s="4" t="s">
        <v>18</v>
      </c>
      <c r="N1077" s="4" t="str">
        <f>IF(ISBLANK(Table14[[#This Row],[Sales_Rep]]),"Unknown",Table14[[#This Row],[Sales_Rep]])</f>
        <v>Alice</v>
      </c>
      <c r="O1077" t="str">
        <f>PROPER(Table14[[#This Row],[Region]])</f>
        <v>East</v>
      </c>
      <c r="P1077" s="9">
        <f>IF(ISBLANK(Table14[[#This Row],[Sales_Amount]]),MEDIAN(Table14[Sales_Amount]),Table14[[#This Row],[Sales_Amount]])</f>
        <v>79491.92</v>
      </c>
      <c r="Q1077" s="11">
        <f>IF(ISBLANK(Table14[[#This Row],[Quantity_Sold]]),MEDIAN(Table14[Quantity_Sold]),Table14[[#This Row],[Quantity_Sold]])</f>
        <v>26</v>
      </c>
      <c r="R1077" s="4" t="str">
        <f>TRIM(Table14[[#This Row],[Product_Category]])</f>
        <v>Food</v>
      </c>
      <c r="S1077" s="4" t="str">
        <f>PROPER(Table14[[#This Row],[Customer_Type]])</f>
        <v>New</v>
      </c>
      <c r="T1077" s="13">
        <f>IF(ISBLANK(Table14[[#This Row],[Discount]]),MEDIAN(Table14[Discount]),Table14[[#This Row],[Discount]])</f>
        <v>0.16</v>
      </c>
    </row>
    <row r="1078" spans="1:20" x14ac:dyDescent="0.3">
      <c r="A1078">
        <v>1154</v>
      </c>
      <c r="B1078" s="1">
        <v>45178</v>
      </c>
      <c r="C1078" t="s">
        <v>19</v>
      </c>
      <c r="D1078" t="s">
        <v>20</v>
      </c>
      <c r="E1078">
        <v>211946.89</v>
      </c>
      <c r="F1078">
        <v>43</v>
      </c>
      <c r="G1078" t="s">
        <v>28</v>
      </c>
      <c r="H1078" s="9">
        <v>4972.55</v>
      </c>
      <c r="I1078" s="9">
        <v>6942.25</v>
      </c>
      <c r="J1078" t="s">
        <v>16</v>
      </c>
      <c r="K1078">
        <v>0.28999999999999998</v>
      </c>
      <c r="L1078" s="4" t="s">
        <v>31</v>
      </c>
      <c r="M1078" s="4" t="s">
        <v>22</v>
      </c>
      <c r="N1078" s="4" t="str">
        <f>IF(ISBLANK(Table14[[#This Row],[Sales_Rep]]),"Unknown",Table14[[#This Row],[Sales_Rep]])</f>
        <v>Eve</v>
      </c>
      <c r="O1078" t="str">
        <f>PROPER(Table14[[#This Row],[Region]])</f>
        <v>North</v>
      </c>
      <c r="P1078" s="9">
        <f>IF(ISBLANK(Table14[[#This Row],[Sales_Amount]]),MEDIAN(Table14[Sales_Amount]),Table14[[#This Row],[Sales_Amount]])</f>
        <v>211946.89</v>
      </c>
      <c r="Q1078" s="11">
        <f>IF(ISBLANK(Table14[[#This Row],[Quantity_Sold]]),MEDIAN(Table14[Quantity_Sold]),Table14[[#This Row],[Quantity_Sold]])</f>
        <v>43</v>
      </c>
      <c r="R1078" s="4" t="str">
        <f>TRIM(Table14[[#This Row],[Product_Category]])</f>
        <v>Furniture</v>
      </c>
      <c r="S1078" s="4" t="str">
        <f>PROPER(Table14[[#This Row],[Customer_Type]])</f>
        <v>Returning</v>
      </c>
      <c r="T1078" s="13">
        <f>IF(ISBLANK(Table14[[#This Row],[Discount]]),MEDIAN(Table14[Discount]),Table14[[#This Row],[Discount]])</f>
        <v>0.28999999999999998</v>
      </c>
    </row>
    <row r="1079" spans="1:20" x14ac:dyDescent="0.3">
      <c r="A1079">
        <v>1110</v>
      </c>
      <c r="B1079" s="1">
        <v>45112</v>
      </c>
      <c r="C1079" t="s">
        <v>19</v>
      </c>
      <c r="D1079" t="s">
        <v>14</v>
      </c>
      <c r="E1079">
        <v>20626.68</v>
      </c>
      <c r="F1079">
        <v>4</v>
      </c>
      <c r="G1079" t="s">
        <v>15</v>
      </c>
      <c r="H1079" s="9">
        <v>4575.1400000000003</v>
      </c>
      <c r="I1079" s="9">
        <v>5794.01</v>
      </c>
      <c r="J1079" t="s">
        <v>25</v>
      </c>
      <c r="K1079">
        <v>0.11</v>
      </c>
      <c r="L1079" s="4" t="s">
        <v>17</v>
      </c>
      <c r="M1079" s="4" t="s">
        <v>18</v>
      </c>
      <c r="N1079" s="4" t="str">
        <f>IF(ISBLANK(Table14[[#This Row],[Sales_Rep]]),"Unknown",Table14[[#This Row],[Sales_Rep]])</f>
        <v>Eve</v>
      </c>
      <c r="O1079" t="str">
        <f>PROPER(Table14[[#This Row],[Region]])</f>
        <v>East</v>
      </c>
      <c r="P1079" s="9">
        <f>IF(ISBLANK(Table14[[#This Row],[Sales_Amount]]),MEDIAN(Table14[Sales_Amount]),Table14[[#This Row],[Sales_Amount]])</f>
        <v>20626.68</v>
      </c>
      <c r="Q1079" s="11">
        <f>IF(ISBLANK(Table14[[#This Row],[Quantity_Sold]]),MEDIAN(Table14[Quantity_Sold]),Table14[[#This Row],[Quantity_Sold]])</f>
        <v>4</v>
      </c>
      <c r="R1079" s="4" t="str">
        <f>TRIM(Table14[[#This Row],[Product_Category]])</f>
        <v>Food</v>
      </c>
      <c r="S1079" s="4" t="str">
        <f>PROPER(Table14[[#This Row],[Customer_Type]])</f>
        <v>New</v>
      </c>
      <c r="T1079" s="13">
        <f>IF(ISBLANK(Table14[[#This Row],[Discount]]),MEDIAN(Table14[Discount]),Table14[[#This Row],[Discount]])</f>
        <v>0.11</v>
      </c>
    </row>
    <row r="1080" spans="1:20" x14ac:dyDescent="0.3">
      <c r="A1080">
        <v>1421</v>
      </c>
      <c r="B1080" s="1">
        <v>45333</v>
      </c>
      <c r="C1080" t="s">
        <v>23</v>
      </c>
      <c r="D1080" t="s">
        <v>30</v>
      </c>
      <c r="E1080">
        <v>165349.38</v>
      </c>
      <c r="F1080">
        <v>42</v>
      </c>
      <c r="G1080" t="s">
        <v>21</v>
      </c>
      <c r="H1080" s="9">
        <v>3799.84</v>
      </c>
      <c r="I1080" s="9">
        <v>5393</v>
      </c>
      <c r="J1080" t="s">
        <v>25</v>
      </c>
      <c r="K1080">
        <v>0.27</v>
      </c>
      <c r="L1080" s="4" t="s">
        <v>26</v>
      </c>
      <c r="M1080" s="4" t="s">
        <v>22</v>
      </c>
      <c r="N1080" s="4" t="str">
        <f>IF(ISBLANK(Table14[[#This Row],[Sales_Rep]]),"Unknown",Table14[[#This Row],[Sales_Rep]])</f>
        <v>Charlie</v>
      </c>
      <c r="O1080" t="str">
        <f>PROPER(Table14[[#This Row],[Region]])</f>
        <v>South</v>
      </c>
      <c r="P1080" s="9">
        <f>IF(ISBLANK(Table14[[#This Row],[Sales_Amount]]),MEDIAN(Table14[Sales_Amount]),Table14[[#This Row],[Sales_Amount]])</f>
        <v>165349.38</v>
      </c>
      <c r="Q1080" s="11">
        <f>IF(ISBLANK(Table14[[#This Row],[Quantity_Sold]]),MEDIAN(Table14[Quantity_Sold]),Table14[[#This Row],[Quantity_Sold]])</f>
        <v>42</v>
      </c>
      <c r="R1080" s="4" t="str">
        <f>TRIM(Table14[[#This Row],[Product_Category]])</f>
        <v>Electronics</v>
      </c>
      <c r="S1080" s="4" t="str">
        <f>PROPER(Table14[[#This Row],[Customer_Type]])</f>
        <v>New</v>
      </c>
      <c r="T1080" s="13">
        <f>IF(ISBLANK(Table14[[#This Row],[Discount]]),MEDIAN(Table14[Discount]),Table14[[#This Row],[Discount]])</f>
        <v>0.27</v>
      </c>
    </row>
    <row r="1081" spans="1:20" x14ac:dyDescent="0.3">
      <c r="A1081">
        <v>1204</v>
      </c>
      <c r="B1081" s="1">
        <v>45563</v>
      </c>
      <c r="C1081" t="s">
        <v>29</v>
      </c>
      <c r="D1081" t="s">
        <v>27</v>
      </c>
      <c r="E1081">
        <v>16857.77</v>
      </c>
      <c r="F1081">
        <v>6</v>
      </c>
      <c r="G1081" t="s">
        <v>21</v>
      </c>
      <c r="H1081" s="9">
        <v>2386.62</v>
      </c>
      <c r="I1081" s="9">
        <v>3267.01</v>
      </c>
      <c r="J1081" t="s">
        <v>25</v>
      </c>
      <c r="K1081">
        <v>0.14000000000000001</v>
      </c>
      <c r="L1081" s="4" t="s">
        <v>17</v>
      </c>
      <c r="M1081" s="4" t="s">
        <v>22</v>
      </c>
      <c r="N1081" s="4" t="str">
        <f>IF(ISBLANK(Table14[[#This Row],[Sales_Rep]]),"Unknown",Table14[[#This Row],[Sales_Rep]])</f>
        <v>Bob</v>
      </c>
      <c r="O1081" t="str">
        <f>PROPER(Table14[[#This Row],[Region]])</f>
        <v>West</v>
      </c>
      <c r="P1081" s="9">
        <f>IF(ISBLANK(Table14[[#This Row],[Sales_Amount]]),MEDIAN(Table14[Sales_Amount]),Table14[[#This Row],[Sales_Amount]])</f>
        <v>16857.77</v>
      </c>
      <c r="Q1081" s="11">
        <f>IF(ISBLANK(Table14[[#This Row],[Quantity_Sold]]),MEDIAN(Table14[Quantity_Sold]),Table14[[#This Row],[Quantity_Sold]])</f>
        <v>6</v>
      </c>
      <c r="R1081" s="4" t="str">
        <f>TRIM(Table14[[#This Row],[Product_Category]])</f>
        <v>Electronics</v>
      </c>
      <c r="S1081" s="4" t="str">
        <f>PROPER(Table14[[#This Row],[Customer_Type]])</f>
        <v>New</v>
      </c>
      <c r="T1081" s="13">
        <f>IF(ISBLANK(Table14[[#This Row],[Discount]]),MEDIAN(Table14[Discount]),Table14[[#This Row],[Discount]])</f>
        <v>0.14000000000000001</v>
      </c>
    </row>
    <row r="1082" spans="1:20" x14ac:dyDescent="0.3">
      <c r="A1082">
        <v>1239</v>
      </c>
      <c r="B1082" s="1">
        <v>45044</v>
      </c>
      <c r="C1082" t="s">
        <v>32</v>
      </c>
      <c r="D1082" t="s">
        <v>20</v>
      </c>
      <c r="E1082">
        <v>40752.94</v>
      </c>
      <c r="F1082">
        <v>27</v>
      </c>
      <c r="G1082" t="s">
        <v>15</v>
      </c>
      <c r="H1082" s="9">
        <v>1712.69</v>
      </c>
      <c r="I1082" s="9">
        <v>2156.2399999999998</v>
      </c>
      <c r="J1082" t="s">
        <v>25</v>
      </c>
      <c r="K1082">
        <v>0.3</v>
      </c>
      <c r="L1082" s="4" t="s">
        <v>17</v>
      </c>
      <c r="M1082" s="4" t="s">
        <v>22</v>
      </c>
      <c r="N1082" s="4" t="str">
        <f>IF(ISBLANK(Table14[[#This Row],[Sales_Rep]]),"Unknown",Table14[[#This Row],[Sales_Rep]])</f>
        <v>Alice</v>
      </c>
      <c r="O1082" t="str">
        <f>PROPER(Table14[[#This Row],[Region]])</f>
        <v>North</v>
      </c>
      <c r="P1082" s="9">
        <f>IF(ISBLANK(Table14[[#This Row],[Sales_Amount]]),MEDIAN(Table14[Sales_Amount]),Table14[[#This Row],[Sales_Amount]])</f>
        <v>40752.94</v>
      </c>
      <c r="Q1082" s="11">
        <f>IF(ISBLANK(Table14[[#This Row],[Quantity_Sold]]),MEDIAN(Table14[Quantity_Sold]),Table14[[#This Row],[Quantity_Sold]])</f>
        <v>27</v>
      </c>
      <c r="R1082" s="4" t="str">
        <f>TRIM(Table14[[#This Row],[Product_Category]])</f>
        <v>Food</v>
      </c>
      <c r="S1082" s="4" t="str">
        <f>PROPER(Table14[[#This Row],[Customer_Type]])</f>
        <v>New</v>
      </c>
      <c r="T1082" s="13">
        <f>IF(ISBLANK(Table14[[#This Row],[Discount]]),MEDIAN(Table14[Discount]),Table14[[#This Row],[Discount]])</f>
        <v>0.3</v>
      </c>
    </row>
    <row r="1083" spans="1:20" x14ac:dyDescent="0.3">
      <c r="A1083">
        <v>1424</v>
      </c>
      <c r="B1083" s="1">
        <v>45488</v>
      </c>
      <c r="C1083" t="s">
        <v>23</v>
      </c>
      <c r="D1083" t="s">
        <v>14</v>
      </c>
      <c r="E1083">
        <v>10877.96</v>
      </c>
      <c r="F1083">
        <v>11</v>
      </c>
      <c r="G1083" t="s">
        <v>24</v>
      </c>
      <c r="H1083" s="9">
        <v>863.24</v>
      </c>
      <c r="I1083" s="9">
        <v>1030.1099999999999</v>
      </c>
      <c r="J1083" t="s">
        <v>16</v>
      </c>
      <c r="K1083">
        <v>0.04</v>
      </c>
      <c r="L1083" s="4" t="s">
        <v>31</v>
      </c>
      <c r="M1083" s="4" t="s">
        <v>18</v>
      </c>
      <c r="N1083" s="4" t="str">
        <f>IF(ISBLANK(Table14[[#This Row],[Sales_Rep]]),"Unknown",Table14[[#This Row],[Sales_Rep]])</f>
        <v>Charlie</v>
      </c>
      <c r="O1083" t="str">
        <f>PROPER(Table14[[#This Row],[Region]])</f>
        <v>East</v>
      </c>
      <c r="P1083" s="9">
        <f>IF(ISBLANK(Table14[[#This Row],[Sales_Amount]]),MEDIAN(Table14[Sales_Amount]),Table14[[#This Row],[Sales_Amount]])</f>
        <v>10877.96</v>
      </c>
      <c r="Q1083" s="11">
        <f>IF(ISBLANK(Table14[[#This Row],[Quantity_Sold]]),MEDIAN(Table14[Quantity_Sold]),Table14[[#This Row],[Quantity_Sold]])</f>
        <v>11</v>
      </c>
      <c r="R1083" s="4" t="str">
        <f>TRIM(Table14[[#This Row],[Product_Category]])</f>
        <v>Clothing</v>
      </c>
      <c r="S1083" s="4" t="str">
        <f>PROPER(Table14[[#This Row],[Customer_Type]])</f>
        <v>Returning</v>
      </c>
      <c r="T1083" s="13">
        <f>IF(ISBLANK(Table14[[#This Row],[Discount]]),MEDIAN(Table14[Discount]),Table14[[#This Row],[Discount]])</f>
        <v>0.04</v>
      </c>
    </row>
    <row r="1084" spans="1:20" x14ac:dyDescent="0.3">
      <c r="A1084">
        <v>1452</v>
      </c>
      <c r="B1084" s="1">
        <v>45096</v>
      </c>
      <c r="C1084" t="s">
        <v>29</v>
      </c>
      <c r="D1084" t="s">
        <v>14</v>
      </c>
      <c r="E1084">
        <v>9124.7800000000007</v>
      </c>
      <c r="F1084">
        <v>19</v>
      </c>
      <c r="G1084" t="s">
        <v>28</v>
      </c>
      <c r="H1084" s="9">
        <v>457.97</v>
      </c>
      <c r="I1084" s="9">
        <v>631.91</v>
      </c>
      <c r="J1084" t="s">
        <v>16</v>
      </c>
      <c r="K1084">
        <v>0.24</v>
      </c>
      <c r="L1084" s="4" t="s">
        <v>17</v>
      </c>
      <c r="M1084" s="4" t="s">
        <v>18</v>
      </c>
      <c r="N1084" s="4" t="str">
        <f>IF(ISBLANK(Table14[[#This Row],[Sales_Rep]]),"Unknown",Table14[[#This Row],[Sales_Rep]])</f>
        <v>Bob</v>
      </c>
      <c r="O1084" t="str">
        <f>PROPER(Table14[[#This Row],[Region]])</f>
        <v>East</v>
      </c>
      <c r="P1084" s="9">
        <f>IF(ISBLANK(Table14[[#This Row],[Sales_Amount]]),MEDIAN(Table14[Sales_Amount]),Table14[[#This Row],[Sales_Amount]])</f>
        <v>9124.7800000000007</v>
      </c>
      <c r="Q1084" s="11">
        <f>IF(ISBLANK(Table14[[#This Row],[Quantity_Sold]]),MEDIAN(Table14[Quantity_Sold]),Table14[[#This Row],[Quantity_Sold]])</f>
        <v>19</v>
      </c>
      <c r="R1084" s="4" t="str">
        <f>TRIM(Table14[[#This Row],[Product_Category]])</f>
        <v>Furniture</v>
      </c>
      <c r="S1084" s="4" t="str">
        <f>PROPER(Table14[[#This Row],[Customer_Type]])</f>
        <v>Returning</v>
      </c>
      <c r="T1084" s="13">
        <f>IF(ISBLANK(Table14[[#This Row],[Discount]]),MEDIAN(Table14[Discount]),Table14[[#This Row],[Discount]])</f>
        <v>0.24</v>
      </c>
    </row>
    <row r="1085" spans="1:20" x14ac:dyDescent="0.3">
      <c r="A1085">
        <v>1307</v>
      </c>
      <c r="B1085" s="1">
        <v>45259</v>
      </c>
      <c r="C1085" t="s">
        <v>29</v>
      </c>
      <c r="D1085" t="s">
        <v>30</v>
      </c>
      <c r="E1085">
        <v>49870.87</v>
      </c>
      <c r="F1085">
        <v>42</v>
      </c>
      <c r="G1085" t="s">
        <v>21</v>
      </c>
      <c r="H1085" s="9">
        <v>1092.8599999999999</v>
      </c>
      <c r="I1085" s="9">
        <v>1503.04</v>
      </c>
      <c r="J1085" t="s">
        <v>16</v>
      </c>
      <c r="K1085">
        <v>0.21</v>
      </c>
      <c r="L1085" s="4" t="s">
        <v>26</v>
      </c>
      <c r="M1085" s="4" t="s">
        <v>22</v>
      </c>
      <c r="N1085" s="4" t="str">
        <f>IF(ISBLANK(Table14[[#This Row],[Sales_Rep]]),"Unknown",Table14[[#This Row],[Sales_Rep]])</f>
        <v>Bob</v>
      </c>
      <c r="O1085" t="str">
        <f>PROPER(Table14[[#This Row],[Region]])</f>
        <v>South</v>
      </c>
      <c r="P1085" s="9">
        <f>IF(ISBLANK(Table14[[#This Row],[Sales_Amount]]),MEDIAN(Table14[Sales_Amount]),Table14[[#This Row],[Sales_Amount]])</f>
        <v>49870.87</v>
      </c>
      <c r="Q1085" s="11">
        <f>IF(ISBLANK(Table14[[#This Row],[Quantity_Sold]]),MEDIAN(Table14[Quantity_Sold]),Table14[[#This Row],[Quantity_Sold]])</f>
        <v>42</v>
      </c>
      <c r="R1085" s="4" t="str">
        <f>TRIM(Table14[[#This Row],[Product_Category]])</f>
        <v>Electronics</v>
      </c>
      <c r="S1085" s="4" t="str">
        <f>PROPER(Table14[[#This Row],[Customer_Type]])</f>
        <v>Returning</v>
      </c>
      <c r="T1085" s="13">
        <f>IF(ISBLANK(Table14[[#This Row],[Discount]]),MEDIAN(Table14[Discount]),Table14[[#This Row],[Discount]])</f>
        <v>0.21</v>
      </c>
    </row>
    <row r="1086" spans="1:20" x14ac:dyDescent="0.3">
      <c r="A1086">
        <v>1079</v>
      </c>
      <c r="B1086" s="1">
        <v>45344</v>
      </c>
      <c r="C1086" t="s">
        <v>13</v>
      </c>
      <c r="D1086" t="s">
        <v>27</v>
      </c>
      <c r="E1086">
        <v>43039.79</v>
      </c>
      <c r="F1086">
        <v>9</v>
      </c>
      <c r="G1086" t="s">
        <v>21</v>
      </c>
      <c r="H1086" s="9">
        <v>4656.07</v>
      </c>
      <c r="I1086" s="9">
        <v>5831.95</v>
      </c>
      <c r="J1086" t="s">
        <v>25</v>
      </c>
      <c r="K1086">
        <v>0.18</v>
      </c>
      <c r="L1086" s="4" t="s">
        <v>17</v>
      </c>
      <c r="M1086" s="4" t="s">
        <v>18</v>
      </c>
      <c r="N1086" s="4" t="str">
        <f>IF(ISBLANK(Table14[[#This Row],[Sales_Rep]]),"Unknown",Table14[[#This Row],[Sales_Rep]])</f>
        <v>David</v>
      </c>
      <c r="O1086" t="str">
        <f>PROPER(Table14[[#This Row],[Region]])</f>
        <v>West</v>
      </c>
      <c r="P1086" s="9">
        <f>IF(ISBLANK(Table14[[#This Row],[Sales_Amount]]),MEDIAN(Table14[Sales_Amount]),Table14[[#This Row],[Sales_Amount]])</f>
        <v>43039.79</v>
      </c>
      <c r="Q1086" s="11">
        <f>IF(ISBLANK(Table14[[#This Row],[Quantity_Sold]]),MEDIAN(Table14[Quantity_Sold]),Table14[[#This Row],[Quantity_Sold]])</f>
        <v>9</v>
      </c>
      <c r="R1086" s="4" t="str">
        <f>TRIM(Table14[[#This Row],[Product_Category]])</f>
        <v>Electronics</v>
      </c>
      <c r="S1086" s="4" t="str">
        <f>PROPER(Table14[[#This Row],[Customer_Type]])</f>
        <v>New</v>
      </c>
      <c r="T1086" s="13">
        <f>IF(ISBLANK(Table14[[#This Row],[Discount]]),MEDIAN(Table14[Discount]),Table14[[#This Row],[Discount]])</f>
        <v>0.18</v>
      </c>
    </row>
    <row r="1087" spans="1:20" x14ac:dyDescent="0.3">
      <c r="A1087">
        <v>1233</v>
      </c>
      <c r="B1087" s="1">
        <v>45149</v>
      </c>
      <c r="C1087" t="s">
        <v>32</v>
      </c>
      <c r="D1087" t="s">
        <v>14</v>
      </c>
      <c r="E1087">
        <v>17327.87</v>
      </c>
      <c r="F1087">
        <v>31</v>
      </c>
      <c r="G1087" t="s">
        <v>28</v>
      </c>
      <c r="H1087" s="9">
        <v>460.52</v>
      </c>
      <c r="I1087" s="9">
        <v>673.45</v>
      </c>
      <c r="J1087" t="s">
        <v>25</v>
      </c>
      <c r="K1087">
        <v>0.17</v>
      </c>
      <c r="L1087" s="4" t="s">
        <v>17</v>
      </c>
      <c r="M1087" s="4" t="s">
        <v>22</v>
      </c>
      <c r="N1087" s="4" t="str">
        <f>IF(ISBLANK(Table14[[#This Row],[Sales_Rep]]),"Unknown",Table14[[#This Row],[Sales_Rep]])</f>
        <v>Alice</v>
      </c>
      <c r="O1087" t="str">
        <f>PROPER(Table14[[#This Row],[Region]])</f>
        <v>East</v>
      </c>
      <c r="P1087" s="9">
        <f>IF(ISBLANK(Table14[[#This Row],[Sales_Amount]]),MEDIAN(Table14[Sales_Amount]),Table14[[#This Row],[Sales_Amount]])</f>
        <v>17327.87</v>
      </c>
      <c r="Q1087" s="11">
        <f>IF(ISBLANK(Table14[[#This Row],[Quantity_Sold]]),MEDIAN(Table14[Quantity_Sold]),Table14[[#This Row],[Quantity_Sold]])</f>
        <v>31</v>
      </c>
      <c r="R1087" s="4" t="str">
        <f>TRIM(Table14[[#This Row],[Product_Category]])</f>
        <v>Furniture</v>
      </c>
      <c r="S1087" s="4" t="str">
        <f>PROPER(Table14[[#This Row],[Customer_Type]])</f>
        <v>New</v>
      </c>
      <c r="T1087" s="13">
        <f>IF(ISBLANK(Table14[[#This Row],[Discount]]),MEDIAN(Table14[Discount]),Table14[[#This Row],[Discount]])</f>
        <v>0.17</v>
      </c>
    </row>
    <row r="1088" spans="1:20" x14ac:dyDescent="0.3">
      <c r="A1088">
        <v>1029</v>
      </c>
      <c r="B1088" s="1">
        <v>45320</v>
      </c>
      <c r="C1088" t="s">
        <v>29</v>
      </c>
      <c r="D1088" t="s">
        <v>30</v>
      </c>
      <c r="E1088">
        <v>32340.17</v>
      </c>
      <c r="F1088">
        <v>8</v>
      </c>
      <c r="G1088" t="s">
        <v>21</v>
      </c>
      <c r="H1088" s="9">
        <v>3742.04</v>
      </c>
      <c r="I1088" s="9">
        <v>5182.72</v>
      </c>
      <c r="J1088" t="s">
        <v>25</v>
      </c>
      <c r="K1088">
        <v>0.22</v>
      </c>
      <c r="L1088" s="4" t="s">
        <v>31</v>
      </c>
      <c r="M1088" s="4" t="s">
        <v>18</v>
      </c>
      <c r="N1088" s="4" t="str">
        <f>IF(ISBLANK(Table14[[#This Row],[Sales_Rep]]),"Unknown",Table14[[#This Row],[Sales_Rep]])</f>
        <v>Bob</v>
      </c>
      <c r="O1088" t="str">
        <f>PROPER(Table14[[#This Row],[Region]])</f>
        <v>South</v>
      </c>
      <c r="P1088" s="9">
        <f>IF(ISBLANK(Table14[[#This Row],[Sales_Amount]]),MEDIAN(Table14[Sales_Amount]),Table14[[#This Row],[Sales_Amount]])</f>
        <v>32340.17</v>
      </c>
      <c r="Q1088" s="11">
        <f>IF(ISBLANK(Table14[[#This Row],[Quantity_Sold]]),MEDIAN(Table14[Quantity_Sold]),Table14[[#This Row],[Quantity_Sold]])</f>
        <v>8</v>
      </c>
      <c r="R1088" s="4" t="str">
        <f>TRIM(Table14[[#This Row],[Product_Category]])</f>
        <v>Electronics</v>
      </c>
      <c r="S1088" s="4" t="str">
        <f>PROPER(Table14[[#This Row],[Customer_Type]])</f>
        <v>New</v>
      </c>
      <c r="T1088" s="13">
        <f>IF(ISBLANK(Table14[[#This Row],[Discount]]),MEDIAN(Table14[Discount]),Table14[[#This Row],[Discount]])</f>
        <v>0.22</v>
      </c>
    </row>
    <row r="1089" spans="1:20" x14ac:dyDescent="0.3">
      <c r="A1089">
        <v>1327</v>
      </c>
      <c r="B1089" s="1">
        <v>45354</v>
      </c>
      <c r="C1089" t="s">
        <v>23</v>
      </c>
      <c r="D1089" t="s">
        <v>14</v>
      </c>
      <c r="E1089">
        <v>36008.17</v>
      </c>
      <c r="F1089">
        <v>43</v>
      </c>
      <c r="G1089" t="s">
        <v>21</v>
      </c>
      <c r="H1089" s="9">
        <v>840.17</v>
      </c>
      <c r="I1089" s="9">
        <v>973.72</v>
      </c>
      <c r="J1089" t="s">
        <v>16</v>
      </c>
      <c r="K1089">
        <v>0.14000000000000001</v>
      </c>
      <c r="L1089" s="4" t="s">
        <v>26</v>
      </c>
      <c r="M1089" s="4" t="s">
        <v>18</v>
      </c>
      <c r="N1089" s="4" t="str">
        <f>IF(ISBLANK(Table14[[#This Row],[Sales_Rep]]),"Unknown",Table14[[#This Row],[Sales_Rep]])</f>
        <v>Charlie</v>
      </c>
      <c r="O1089" t="str">
        <f>PROPER(Table14[[#This Row],[Region]])</f>
        <v>East</v>
      </c>
      <c r="P1089" s="9">
        <f>IF(ISBLANK(Table14[[#This Row],[Sales_Amount]]),MEDIAN(Table14[Sales_Amount]),Table14[[#This Row],[Sales_Amount]])</f>
        <v>36008.17</v>
      </c>
      <c r="Q1089" s="11">
        <f>IF(ISBLANK(Table14[[#This Row],[Quantity_Sold]]),MEDIAN(Table14[Quantity_Sold]),Table14[[#This Row],[Quantity_Sold]])</f>
        <v>43</v>
      </c>
      <c r="R1089" s="4" t="str">
        <f>TRIM(Table14[[#This Row],[Product_Category]])</f>
        <v>Electronics</v>
      </c>
      <c r="S1089" s="4" t="str">
        <f>PROPER(Table14[[#This Row],[Customer_Type]])</f>
        <v>Returning</v>
      </c>
      <c r="T1089" s="13">
        <f>IF(ISBLANK(Table14[[#This Row],[Discount]]),MEDIAN(Table14[Discount]),Table14[[#This Row],[Discount]])</f>
        <v>0.14000000000000001</v>
      </c>
    </row>
    <row r="1090" spans="1:20" x14ac:dyDescent="0.3">
      <c r="A1090">
        <v>1151</v>
      </c>
      <c r="B1090" s="1">
        <v>45052</v>
      </c>
      <c r="C1090" t="s">
        <v>13</v>
      </c>
      <c r="D1090" t="s">
        <v>14</v>
      </c>
      <c r="E1090">
        <v>49421.99</v>
      </c>
      <c r="F1090">
        <v>12</v>
      </c>
      <c r="G1090" t="s">
        <v>15</v>
      </c>
      <c r="H1090" s="9">
        <v>3816.45</v>
      </c>
      <c r="I1090" s="9">
        <v>4202.55</v>
      </c>
      <c r="J1090" t="s">
        <v>25</v>
      </c>
      <c r="K1090">
        <v>0.02</v>
      </c>
      <c r="L1090" s="4" t="s">
        <v>26</v>
      </c>
      <c r="M1090" s="4" t="s">
        <v>22</v>
      </c>
      <c r="N1090" s="4" t="str">
        <f>IF(ISBLANK(Table14[[#This Row],[Sales_Rep]]),"Unknown",Table14[[#This Row],[Sales_Rep]])</f>
        <v>David</v>
      </c>
      <c r="O1090" t="str">
        <f>PROPER(Table14[[#This Row],[Region]])</f>
        <v>East</v>
      </c>
      <c r="P1090" s="9">
        <f>IF(ISBLANK(Table14[[#This Row],[Sales_Amount]]),MEDIAN(Table14[Sales_Amount]),Table14[[#This Row],[Sales_Amount]])</f>
        <v>49421.99</v>
      </c>
      <c r="Q1090" s="11">
        <f>IF(ISBLANK(Table14[[#This Row],[Quantity_Sold]]),MEDIAN(Table14[Quantity_Sold]),Table14[[#This Row],[Quantity_Sold]])</f>
        <v>12</v>
      </c>
      <c r="R1090" s="4" t="str">
        <f>TRIM(Table14[[#This Row],[Product_Category]])</f>
        <v>Food</v>
      </c>
      <c r="S1090" s="4" t="str">
        <f>PROPER(Table14[[#This Row],[Customer_Type]])</f>
        <v>New</v>
      </c>
      <c r="T1090" s="13">
        <f>IF(ISBLANK(Table14[[#This Row],[Discount]]),MEDIAN(Table14[Discount]),Table14[[#This Row],[Discount]])</f>
        <v>0.02</v>
      </c>
    </row>
    <row r="1091" spans="1:20" x14ac:dyDescent="0.3">
      <c r="A1091">
        <v>1415</v>
      </c>
      <c r="B1091" s="1">
        <v>45545</v>
      </c>
      <c r="C1091" t="s">
        <v>32</v>
      </c>
      <c r="D1091" t="s">
        <v>27</v>
      </c>
      <c r="E1091">
        <v>15967.14</v>
      </c>
      <c r="F1091">
        <v>19</v>
      </c>
      <c r="G1091" t="s">
        <v>28</v>
      </c>
      <c r="H1091" s="9">
        <v>870.72</v>
      </c>
      <c r="I1091" s="9">
        <v>1151.2</v>
      </c>
      <c r="J1091" t="s">
        <v>25</v>
      </c>
      <c r="K1091">
        <v>0.27</v>
      </c>
      <c r="L1091" s="4" t="s">
        <v>26</v>
      </c>
      <c r="M1091" s="4" t="s">
        <v>22</v>
      </c>
      <c r="N1091" s="4" t="str">
        <f>IF(ISBLANK(Table14[[#This Row],[Sales_Rep]]),"Unknown",Table14[[#This Row],[Sales_Rep]])</f>
        <v>Alice</v>
      </c>
      <c r="O1091" t="str">
        <f>PROPER(Table14[[#This Row],[Region]])</f>
        <v>West</v>
      </c>
      <c r="P1091" s="9">
        <f>IF(ISBLANK(Table14[[#This Row],[Sales_Amount]]),MEDIAN(Table14[Sales_Amount]),Table14[[#This Row],[Sales_Amount]])</f>
        <v>15967.14</v>
      </c>
      <c r="Q1091" s="11">
        <f>IF(ISBLANK(Table14[[#This Row],[Quantity_Sold]]),MEDIAN(Table14[Quantity_Sold]),Table14[[#This Row],[Quantity_Sold]])</f>
        <v>19</v>
      </c>
      <c r="R1091" s="4" t="str">
        <f>TRIM(Table14[[#This Row],[Product_Category]])</f>
        <v>Furniture</v>
      </c>
      <c r="S1091" s="4" t="str">
        <f>PROPER(Table14[[#This Row],[Customer_Type]])</f>
        <v>New</v>
      </c>
      <c r="T1091" s="13">
        <f>IF(ISBLANK(Table14[[#This Row],[Discount]]),MEDIAN(Table14[Discount]),Table14[[#This Row],[Discount]])</f>
        <v>0.27</v>
      </c>
    </row>
    <row r="1092" spans="1:20" x14ac:dyDescent="0.3">
      <c r="A1092">
        <v>1331</v>
      </c>
      <c r="B1092" s="1">
        <v>45499</v>
      </c>
      <c r="C1092" t="s">
        <v>19</v>
      </c>
      <c r="D1092" t="s">
        <v>20</v>
      </c>
      <c r="E1092">
        <v>69424.399999999994</v>
      </c>
      <c r="F1092">
        <v>25</v>
      </c>
      <c r="G1092" t="s">
        <v>21</v>
      </c>
      <c r="H1092" s="9">
        <v>2316.69</v>
      </c>
      <c r="I1092" s="9">
        <v>2954.23</v>
      </c>
      <c r="J1092" t="s">
        <v>25</v>
      </c>
      <c r="K1092">
        <v>0.06</v>
      </c>
      <c r="L1092" s="4" t="s">
        <v>31</v>
      </c>
      <c r="M1092" s="4" t="s">
        <v>22</v>
      </c>
      <c r="N1092" s="4" t="str">
        <f>IF(ISBLANK(Table14[[#This Row],[Sales_Rep]]),"Unknown",Table14[[#This Row],[Sales_Rep]])</f>
        <v>Eve</v>
      </c>
      <c r="O1092" t="str">
        <f>PROPER(Table14[[#This Row],[Region]])</f>
        <v>North</v>
      </c>
      <c r="P1092" s="9">
        <f>IF(ISBLANK(Table14[[#This Row],[Sales_Amount]]),MEDIAN(Table14[Sales_Amount]),Table14[[#This Row],[Sales_Amount]])</f>
        <v>69424.399999999994</v>
      </c>
      <c r="Q1092" s="11">
        <f>IF(ISBLANK(Table14[[#This Row],[Quantity_Sold]]),MEDIAN(Table14[Quantity_Sold]),Table14[[#This Row],[Quantity_Sold]])</f>
        <v>25</v>
      </c>
      <c r="R1092" s="4" t="str">
        <f>TRIM(Table14[[#This Row],[Product_Category]])</f>
        <v>Electronics</v>
      </c>
      <c r="S1092" s="4" t="str">
        <f>PROPER(Table14[[#This Row],[Customer_Type]])</f>
        <v>New</v>
      </c>
      <c r="T1092" s="13">
        <f>IF(ISBLANK(Table14[[#This Row],[Discount]]),MEDIAN(Table14[Discount]),Table14[[#This Row],[Discount]])</f>
        <v>0.06</v>
      </c>
    </row>
    <row r="1093" spans="1:20" x14ac:dyDescent="0.3">
      <c r="A1093">
        <v>1234</v>
      </c>
      <c r="B1093" s="1">
        <v>44993</v>
      </c>
      <c r="C1093" t="s">
        <v>23</v>
      </c>
      <c r="D1093" t="s">
        <v>14</v>
      </c>
      <c r="E1093">
        <v>18526.39</v>
      </c>
      <c r="F1093">
        <v>45</v>
      </c>
      <c r="G1093" t="s">
        <v>28</v>
      </c>
      <c r="H1093" s="9">
        <v>454.96</v>
      </c>
      <c r="I1093" s="9">
        <v>548.92999999999995</v>
      </c>
      <c r="J1093" t="s">
        <v>16</v>
      </c>
      <c r="K1093">
        <v>0.25</v>
      </c>
      <c r="L1093" s="4" t="s">
        <v>26</v>
      </c>
      <c r="M1093" s="4" t="s">
        <v>22</v>
      </c>
      <c r="N1093" s="4" t="str">
        <f>IF(ISBLANK(Table14[[#This Row],[Sales_Rep]]),"Unknown",Table14[[#This Row],[Sales_Rep]])</f>
        <v>Charlie</v>
      </c>
      <c r="O1093" t="str">
        <f>PROPER(Table14[[#This Row],[Region]])</f>
        <v>East</v>
      </c>
      <c r="P1093" s="9">
        <f>IF(ISBLANK(Table14[[#This Row],[Sales_Amount]]),MEDIAN(Table14[Sales_Amount]),Table14[[#This Row],[Sales_Amount]])</f>
        <v>18526.39</v>
      </c>
      <c r="Q1093" s="11">
        <f>IF(ISBLANK(Table14[[#This Row],[Quantity_Sold]]),MEDIAN(Table14[Quantity_Sold]),Table14[[#This Row],[Quantity_Sold]])</f>
        <v>45</v>
      </c>
      <c r="R1093" s="4" t="str">
        <f>TRIM(Table14[[#This Row],[Product_Category]])</f>
        <v>Furniture</v>
      </c>
      <c r="S1093" s="4" t="str">
        <f>PROPER(Table14[[#This Row],[Customer_Type]])</f>
        <v>Returning</v>
      </c>
      <c r="T1093" s="13">
        <f>IF(ISBLANK(Table14[[#This Row],[Discount]]),MEDIAN(Table14[Discount]),Table14[[#This Row],[Discount]])</f>
        <v>0.25</v>
      </c>
    </row>
    <row r="1094" spans="1:20" x14ac:dyDescent="0.3">
      <c r="A1094">
        <v>1063</v>
      </c>
      <c r="B1094" s="1">
        <v>45449</v>
      </c>
      <c r="C1094" t="s">
        <v>29</v>
      </c>
      <c r="D1094" t="s">
        <v>14</v>
      </c>
      <c r="E1094">
        <v>10166.049999999999</v>
      </c>
      <c r="F1094">
        <v>2</v>
      </c>
      <c r="G1094" t="s">
        <v>15</v>
      </c>
      <c r="H1094" s="9">
        <v>3641.94</v>
      </c>
      <c r="I1094" s="9">
        <v>5186.76</v>
      </c>
      <c r="J1094" t="s">
        <v>16</v>
      </c>
      <c r="K1094">
        <v>0.02</v>
      </c>
      <c r="L1094" s="4" t="s">
        <v>26</v>
      </c>
      <c r="M1094" s="4" t="s">
        <v>18</v>
      </c>
      <c r="N1094" s="4" t="str">
        <f>IF(ISBLANK(Table14[[#This Row],[Sales_Rep]]),"Unknown",Table14[[#This Row],[Sales_Rep]])</f>
        <v>Bob</v>
      </c>
      <c r="O1094" t="str">
        <f>PROPER(Table14[[#This Row],[Region]])</f>
        <v>East</v>
      </c>
      <c r="P1094" s="9">
        <f>IF(ISBLANK(Table14[[#This Row],[Sales_Amount]]),MEDIAN(Table14[Sales_Amount]),Table14[[#This Row],[Sales_Amount]])</f>
        <v>10166.049999999999</v>
      </c>
      <c r="Q1094" s="11">
        <f>IF(ISBLANK(Table14[[#This Row],[Quantity_Sold]]),MEDIAN(Table14[Quantity_Sold]),Table14[[#This Row],[Quantity_Sold]])</f>
        <v>2</v>
      </c>
      <c r="R1094" s="4" t="str">
        <f>TRIM(Table14[[#This Row],[Product_Category]])</f>
        <v>Food</v>
      </c>
      <c r="S1094" s="4" t="str">
        <f>PROPER(Table14[[#This Row],[Customer_Type]])</f>
        <v>Returning</v>
      </c>
      <c r="T1094" s="13">
        <f>IF(ISBLANK(Table14[[#This Row],[Discount]]),MEDIAN(Table14[Discount]),Table14[[#This Row],[Discount]])</f>
        <v>0.02</v>
      </c>
    </row>
    <row r="1095" spans="1:20" x14ac:dyDescent="0.3">
      <c r="A1095">
        <v>1408</v>
      </c>
      <c r="B1095" s="1">
        <v>45411</v>
      </c>
      <c r="C1095" t="s">
        <v>29</v>
      </c>
      <c r="D1095" t="s">
        <v>14</v>
      </c>
      <c r="E1095">
        <v>103548.3</v>
      </c>
      <c r="F1095">
        <v>19</v>
      </c>
      <c r="G1095" t="s">
        <v>24</v>
      </c>
      <c r="H1095" s="9">
        <v>4339.9799999999996</v>
      </c>
      <c r="I1095" s="9">
        <v>5676.99</v>
      </c>
      <c r="J1095" t="s">
        <v>16</v>
      </c>
      <c r="K1095">
        <v>0.04</v>
      </c>
      <c r="L1095" s="4" t="s">
        <v>17</v>
      </c>
      <c r="M1095" s="4" t="s">
        <v>18</v>
      </c>
      <c r="N1095" s="4" t="str">
        <f>IF(ISBLANK(Table14[[#This Row],[Sales_Rep]]),"Unknown",Table14[[#This Row],[Sales_Rep]])</f>
        <v>Bob</v>
      </c>
      <c r="O1095" t="str">
        <f>PROPER(Table14[[#This Row],[Region]])</f>
        <v>East</v>
      </c>
      <c r="P1095" s="9">
        <f>IF(ISBLANK(Table14[[#This Row],[Sales_Amount]]),MEDIAN(Table14[Sales_Amount]),Table14[[#This Row],[Sales_Amount]])</f>
        <v>103548.3</v>
      </c>
      <c r="Q1095" s="11">
        <f>IF(ISBLANK(Table14[[#This Row],[Quantity_Sold]]),MEDIAN(Table14[Quantity_Sold]),Table14[[#This Row],[Quantity_Sold]])</f>
        <v>19</v>
      </c>
      <c r="R1095" s="4" t="str">
        <f>TRIM(Table14[[#This Row],[Product_Category]])</f>
        <v>Clothing</v>
      </c>
      <c r="S1095" s="4" t="str">
        <f>PROPER(Table14[[#This Row],[Customer_Type]])</f>
        <v>Returning</v>
      </c>
      <c r="T1095" s="13">
        <f>IF(ISBLANK(Table14[[#This Row],[Discount]]),MEDIAN(Table14[Discount]),Table14[[#This Row],[Discount]])</f>
        <v>0.04</v>
      </c>
    </row>
    <row r="1096" spans="1:20" x14ac:dyDescent="0.3">
      <c r="A1096">
        <v>1256</v>
      </c>
      <c r="B1096" s="1">
        <v>45268</v>
      </c>
      <c r="C1096" t="s">
        <v>23</v>
      </c>
      <c r="D1096" t="s">
        <v>14</v>
      </c>
      <c r="E1096">
        <v>76369.91</v>
      </c>
      <c r="F1096">
        <v>49</v>
      </c>
      <c r="G1096" t="s">
        <v>24</v>
      </c>
      <c r="H1096" s="9">
        <v>1578.75</v>
      </c>
      <c r="I1096" s="9">
        <v>1924.16</v>
      </c>
      <c r="J1096" t="s">
        <v>25</v>
      </c>
      <c r="K1096">
        <v>0.19</v>
      </c>
      <c r="L1096" s="4" t="s">
        <v>26</v>
      </c>
      <c r="M1096" s="4" t="s">
        <v>18</v>
      </c>
      <c r="N1096" s="4" t="str">
        <f>IF(ISBLANK(Table14[[#This Row],[Sales_Rep]]),"Unknown",Table14[[#This Row],[Sales_Rep]])</f>
        <v>Charlie</v>
      </c>
      <c r="O1096" t="str">
        <f>PROPER(Table14[[#This Row],[Region]])</f>
        <v>East</v>
      </c>
      <c r="P1096" s="9">
        <f>IF(ISBLANK(Table14[[#This Row],[Sales_Amount]]),MEDIAN(Table14[Sales_Amount]),Table14[[#This Row],[Sales_Amount]])</f>
        <v>76369.91</v>
      </c>
      <c r="Q1096" s="11">
        <f>IF(ISBLANK(Table14[[#This Row],[Quantity_Sold]]),MEDIAN(Table14[Quantity_Sold]),Table14[[#This Row],[Quantity_Sold]])</f>
        <v>49</v>
      </c>
      <c r="R1096" s="4" t="str">
        <f>TRIM(Table14[[#This Row],[Product_Category]])</f>
        <v>Clothing</v>
      </c>
      <c r="S1096" s="4" t="str">
        <f>PROPER(Table14[[#This Row],[Customer_Type]])</f>
        <v>New</v>
      </c>
      <c r="T1096" s="13">
        <f>IF(ISBLANK(Table14[[#This Row],[Discount]]),MEDIAN(Table14[Discount]),Table14[[#This Row],[Discount]])</f>
        <v>0.19</v>
      </c>
    </row>
    <row r="1097" spans="1:20" x14ac:dyDescent="0.3">
      <c r="A1097">
        <v>1227</v>
      </c>
      <c r="B1097" s="1">
        <v>45630</v>
      </c>
      <c r="C1097" t="s">
        <v>29</v>
      </c>
      <c r="D1097" t="s">
        <v>27</v>
      </c>
      <c r="E1097">
        <v>22447.3</v>
      </c>
      <c r="F1097">
        <v>8</v>
      </c>
      <c r="G1097" t="s">
        <v>15</v>
      </c>
      <c r="H1097" s="9">
        <v>2625.21</v>
      </c>
      <c r="I1097" s="9">
        <v>3464.09</v>
      </c>
      <c r="J1097" t="s">
        <v>25</v>
      </c>
      <c r="K1097">
        <v>0.19</v>
      </c>
      <c r="L1097" s="4" t="s">
        <v>26</v>
      </c>
      <c r="M1097" s="4" t="s">
        <v>18</v>
      </c>
      <c r="N1097" s="4" t="str">
        <f>IF(ISBLANK(Table14[[#This Row],[Sales_Rep]]),"Unknown",Table14[[#This Row],[Sales_Rep]])</f>
        <v>Bob</v>
      </c>
      <c r="O1097" t="str">
        <f>PROPER(Table14[[#This Row],[Region]])</f>
        <v>West</v>
      </c>
      <c r="P1097" s="9">
        <f>IF(ISBLANK(Table14[[#This Row],[Sales_Amount]]),MEDIAN(Table14[Sales_Amount]),Table14[[#This Row],[Sales_Amount]])</f>
        <v>22447.3</v>
      </c>
      <c r="Q1097" s="11">
        <f>IF(ISBLANK(Table14[[#This Row],[Quantity_Sold]]),MEDIAN(Table14[Quantity_Sold]),Table14[[#This Row],[Quantity_Sold]])</f>
        <v>8</v>
      </c>
      <c r="R1097" s="4" t="str">
        <f>TRIM(Table14[[#This Row],[Product_Category]])</f>
        <v>Food</v>
      </c>
      <c r="S1097" s="4" t="str">
        <f>PROPER(Table14[[#This Row],[Customer_Type]])</f>
        <v>New</v>
      </c>
      <c r="T1097" s="13">
        <f>IF(ISBLANK(Table14[[#This Row],[Discount]]),MEDIAN(Table14[Discount]),Table14[[#This Row],[Discount]])</f>
        <v>0.19</v>
      </c>
    </row>
    <row r="1098" spans="1:20" x14ac:dyDescent="0.3">
      <c r="A1098">
        <v>1408</v>
      </c>
      <c r="B1098" s="1">
        <v>44989</v>
      </c>
      <c r="C1098" t="s">
        <v>13</v>
      </c>
      <c r="D1098" t="s">
        <v>27</v>
      </c>
      <c r="E1098">
        <v>117497.78</v>
      </c>
      <c r="F1098">
        <v>31</v>
      </c>
      <c r="G1098" t="s">
        <v>28</v>
      </c>
      <c r="H1098" s="9">
        <v>3145.87</v>
      </c>
      <c r="I1098" s="9">
        <v>4211.3900000000003</v>
      </c>
      <c r="J1098" t="s">
        <v>25</v>
      </c>
      <c r="K1098">
        <v>0.1</v>
      </c>
      <c r="L1098" s="4" t="s">
        <v>26</v>
      </c>
      <c r="M1098" s="4" t="s">
        <v>22</v>
      </c>
      <c r="N1098" s="4" t="str">
        <f>IF(ISBLANK(Table14[[#This Row],[Sales_Rep]]),"Unknown",Table14[[#This Row],[Sales_Rep]])</f>
        <v>David</v>
      </c>
      <c r="O1098" t="str">
        <f>PROPER(Table14[[#This Row],[Region]])</f>
        <v>West</v>
      </c>
      <c r="P1098" s="9">
        <f>IF(ISBLANK(Table14[[#This Row],[Sales_Amount]]),MEDIAN(Table14[Sales_Amount]),Table14[[#This Row],[Sales_Amount]])</f>
        <v>117497.78</v>
      </c>
      <c r="Q1098" s="11">
        <f>IF(ISBLANK(Table14[[#This Row],[Quantity_Sold]]),MEDIAN(Table14[Quantity_Sold]),Table14[[#This Row],[Quantity_Sold]])</f>
        <v>31</v>
      </c>
      <c r="R1098" s="4" t="str">
        <f>TRIM(Table14[[#This Row],[Product_Category]])</f>
        <v>Furniture</v>
      </c>
      <c r="S1098" s="4" t="str">
        <f>PROPER(Table14[[#This Row],[Customer_Type]])</f>
        <v>New</v>
      </c>
      <c r="T1098" s="13">
        <f>IF(ISBLANK(Table14[[#This Row],[Discount]]),MEDIAN(Table14[Discount]),Table14[[#This Row],[Discount]])</f>
        <v>0.1</v>
      </c>
    </row>
    <row r="1099" spans="1:20" x14ac:dyDescent="0.3">
      <c r="A1099">
        <v>1485</v>
      </c>
      <c r="B1099" s="1">
        <v>45290</v>
      </c>
      <c r="C1099" t="s">
        <v>32</v>
      </c>
      <c r="D1099" t="s">
        <v>20</v>
      </c>
      <c r="E1099">
        <v>6264.22</v>
      </c>
      <c r="F1099">
        <v>25</v>
      </c>
      <c r="G1099" t="s">
        <v>21</v>
      </c>
      <c r="H1099" s="9">
        <v>208.92</v>
      </c>
      <c r="I1099" s="9">
        <v>253.1</v>
      </c>
      <c r="J1099" t="s">
        <v>25</v>
      </c>
      <c r="K1099">
        <v>0.01</v>
      </c>
      <c r="L1099" s="4" t="s">
        <v>31</v>
      </c>
      <c r="M1099" s="4" t="s">
        <v>18</v>
      </c>
      <c r="N1099" s="4" t="str">
        <f>IF(ISBLANK(Table14[[#This Row],[Sales_Rep]]),"Unknown",Table14[[#This Row],[Sales_Rep]])</f>
        <v>Alice</v>
      </c>
      <c r="O1099" t="str">
        <f>PROPER(Table14[[#This Row],[Region]])</f>
        <v>North</v>
      </c>
      <c r="P1099" s="9">
        <f>IF(ISBLANK(Table14[[#This Row],[Sales_Amount]]),MEDIAN(Table14[Sales_Amount]),Table14[[#This Row],[Sales_Amount]])</f>
        <v>6264.22</v>
      </c>
      <c r="Q1099" s="11">
        <f>IF(ISBLANK(Table14[[#This Row],[Quantity_Sold]]),MEDIAN(Table14[Quantity_Sold]),Table14[[#This Row],[Quantity_Sold]])</f>
        <v>25</v>
      </c>
      <c r="R1099" s="4" t="str">
        <f>TRIM(Table14[[#This Row],[Product_Category]])</f>
        <v>Electronics</v>
      </c>
      <c r="S1099" s="4" t="str">
        <f>PROPER(Table14[[#This Row],[Customer_Type]])</f>
        <v>New</v>
      </c>
      <c r="T1099" s="13">
        <f>IF(ISBLANK(Table14[[#This Row],[Discount]]),MEDIAN(Table14[Discount]),Table14[[#This Row],[Discount]])</f>
        <v>0.01</v>
      </c>
    </row>
    <row r="1100" spans="1:20" x14ac:dyDescent="0.3">
      <c r="A1100">
        <v>1159</v>
      </c>
      <c r="B1100" s="1">
        <v>45095</v>
      </c>
      <c r="C1100" t="s">
        <v>13</v>
      </c>
      <c r="D1100" t="s">
        <v>20</v>
      </c>
      <c r="E1100">
        <v>1641.72</v>
      </c>
      <c r="F1100">
        <v>15</v>
      </c>
      <c r="G1100" t="s">
        <v>24</v>
      </c>
      <c r="H1100" s="9">
        <v>118.25</v>
      </c>
      <c r="I1100" s="9">
        <v>136.81</v>
      </c>
      <c r="J1100" t="s">
        <v>25</v>
      </c>
      <c r="K1100">
        <v>0.2</v>
      </c>
      <c r="L1100" s="4" t="s">
        <v>26</v>
      </c>
      <c r="M1100" s="4" t="s">
        <v>22</v>
      </c>
      <c r="N1100" s="4" t="str">
        <f>IF(ISBLANK(Table14[[#This Row],[Sales_Rep]]),"Unknown",Table14[[#This Row],[Sales_Rep]])</f>
        <v>David</v>
      </c>
      <c r="O1100" t="str">
        <f>PROPER(Table14[[#This Row],[Region]])</f>
        <v>North</v>
      </c>
      <c r="P1100" s="9">
        <f>IF(ISBLANK(Table14[[#This Row],[Sales_Amount]]),MEDIAN(Table14[Sales_Amount]),Table14[[#This Row],[Sales_Amount]])</f>
        <v>1641.72</v>
      </c>
      <c r="Q1100" s="11">
        <f>IF(ISBLANK(Table14[[#This Row],[Quantity_Sold]]),MEDIAN(Table14[Quantity_Sold]),Table14[[#This Row],[Quantity_Sold]])</f>
        <v>15</v>
      </c>
      <c r="R1100" s="4" t="str">
        <f>TRIM(Table14[[#This Row],[Product_Category]])</f>
        <v>Clothing</v>
      </c>
      <c r="S1100" s="4" t="str">
        <f>PROPER(Table14[[#This Row],[Customer_Type]])</f>
        <v>New</v>
      </c>
      <c r="T1100" s="13">
        <f>IF(ISBLANK(Table14[[#This Row],[Discount]]),MEDIAN(Table14[Discount]),Table14[[#This Row],[Discount]])</f>
        <v>0.2</v>
      </c>
    </row>
    <row r="1101" spans="1:20" x14ac:dyDescent="0.3">
      <c r="A1101">
        <v>1377</v>
      </c>
      <c r="B1101" s="1">
        <v>45364</v>
      </c>
      <c r="C1101" t="s">
        <v>29</v>
      </c>
      <c r="D1101" t="s">
        <v>27</v>
      </c>
      <c r="E1101">
        <v>69551.97</v>
      </c>
      <c r="F1101">
        <v>33</v>
      </c>
      <c r="G1101" t="s">
        <v>28</v>
      </c>
      <c r="H1101" s="9">
        <v>1881.84</v>
      </c>
      <c r="I1101" s="9">
        <v>2539.3200000000002</v>
      </c>
      <c r="J1101" t="s">
        <v>25</v>
      </c>
      <c r="K1101">
        <v>0.17</v>
      </c>
      <c r="L1101" s="4" t="s">
        <v>17</v>
      </c>
      <c r="M1101" s="4" t="s">
        <v>18</v>
      </c>
      <c r="N1101" s="4" t="str">
        <f>IF(ISBLANK(Table14[[#This Row],[Sales_Rep]]),"Unknown",Table14[[#This Row],[Sales_Rep]])</f>
        <v>Bob</v>
      </c>
      <c r="O1101" t="str">
        <f>PROPER(Table14[[#This Row],[Region]])</f>
        <v>West</v>
      </c>
      <c r="P1101" s="9">
        <f>IF(ISBLANK(Table14[[#This Row],[Sales_Amount]]),MEDIAN(Table14[Sales_Amount]),Table14[[#This Row],[Sales_Amount]])</f>
        <v>69551.97</v>
      </c>
      <c r="Q1101" s="11">
        <f>IF(ISBLANK(Table14[[#This Row],[Quantity_Sold]]),MEDIAN(Table14[Quantity_Sold]),Table14[[#This Row],[Quantity_Sold]])</f>
        <v>33</v>
      </c>
      <c r="R1101" s="4" t="str">
        <f>TRIM(Table14[[#This Row],[Product_Category]])</f>
        <v>Furniture</v>
      </c>
      <c r="S1101" s="4" t="str">
        <f>PROPER(Table14[[#This Row],[Customer_Type]])</f>
        <v>New</v>
      </c>
      <c r="T1101" s="13">
        <f>IF(ISBLANK(Table14[[#This Row],[Discount]]),MEDIAN(Table14[Discount]),Table14[[#This Row],[Discount]])</f>
        <v>0.17</v>
      </c>
    </row>
    <row r="1102" spans="1:20" x14ac:dyDescent="0.3">
      <c r="A1102">
        <v>1080</v>
      </c>
      <c r="B1102" s="1">
        <v>45149</v>
      </c>
      <c r="C1102" t="s">
        <v>19</v>
      </c>
      <c r="D1102" t="s">
        <v>30</v>
      </c>
      <c r="E1102">
        <v>70729.33</v>
      </c>
      <c r="F1102">
        <v>15</v>
      </c>
      <c r="G1102" t="s">
        <v>21</v>
      </c>
      <c r="H1102" s="9">
        <v>4178.7299999999996</v>
      </c>
      <c r="I1102" s="9">
        <v>5968.72</v>
      </c>
      <c r="J1102" t="s">
        <v>16</v>
      </c>
      <c r="K1102">
        <v>0.21</v>
      </c>
      <c r="L1102" s="4" t="s">
        <v>17</v>
      </c>
      <c r="M1102" s="4" t="s">
        <v>18</v>
      </c>
      <c r="N1102" s="4" t="str">
        <f>IF(ISBLANK(Table14[[#This Row],[Sales_Rep]]),"Unknown",Table14[[#This Row],[Sales_Rep]])</f>
        <v>Eve</v>
      </c>
      <c r="O1102" t="str">
        <f>PROPER(Table14[[#This Row],[Region]])</f>
        <v>South</v>
      </c>
      <c r="P1102" s="9">
        <f>IF(ISBLANK(Table14[[#This Row],[Sales_Amount]]),MEDIAN(Table14[Sales_Amount]),Table14[[#This Row],[Sales_Amount]])</f>
        <v>70729.33</v>
      </c>
      <c r="Q1102" s="11">
        <f>IF(ISBLANK(Table14[[#This Row],[Quantity_Sold]]),MEDIAN(Table14[Quantity_Sold]),Table14[[#This Row],[Quantity_Sold]])</f>
        <v>15</v>
      </c>
      <c r="R1102" s="4" t="str">
        <f>TRIM(Table14[[#This Row],[Product_Category]])</f>
        <v>Electronics</v>
      </c>
      <c r="S1102" s="4" t="str">
        <f>PROPER(Table14[[#This Row],[Customer_Type]])</f>
        <v>Returning</v>
      </c>
      <c r="T1102" s="13">
        <f>IF(ISBLANK(Table14[[#This Row],[Discount]]),MEDIAN(Table14[Discount]),Table14[[#This Row],[Discount]])</f>
        <v>0.21</v>
      </c>
    </row>
    <row r="1103" spans="1:20" x14ac:dyDescent="0.3">
      <c r="A1103">
        <v>1141</v>
      </c>
      <c r="B1103" s="1">
        <v>45047</v>
      </c>
      <c r="C1103" t="s">
        <v>32</v>
      </c>
      <c r="D1103" t="s">
        <v>30</v>
      </c>
      <c r="E1103">
        <v>74561.02</v>
      </c>
      <c r="F1103">
        <v>29</v>
      </c>
      <c r="G1103" t="s">
        <v>28</v>
      </c>
      <c r="H1103" s="9">
        <v>2308.38</v>
      </c>
      <c r="I1103" s="9">
        <v>2921.67</v>
      </c>
      <c r="J1103" t="s">
        <v>25</v>
      </c>
      <c r="K1103">
        <v>0.12</v>
      </c>
      <c r="L1103" s="4" t="s">
        <v>31</v>
      </c>
      <c r="M1103" s="4" t="s">
        <v>18</v>
      </c>
      <c r="N1103" s="4" t="str">
        <f>IF(ISBLANK(Table14[[#This Row],[Sales_Rep]]),"Unknown",Table14[[#This Row],[Sales_Rep]])</f>
        <v>Alice</v>
      </c>
      <c r="O1103" t="str">
        <f>PROPER(Table14[[#This Row],[Region]])</f>
        <v>South</v>
      </c>
      <c r="P1103" s="9">
        <f>IF(ISBLANK(Table14[[#This Row],[Sales_Amount]]),MEDIAN(Table14[Sales_Amount]),Table14[[#This Row],[Sales_Amount]])</f>
        <v>74561.02</v>
      </c>
      <c r="Q1103" s="11">
        <f>IF(ISBLANK(Table14[[#This Row],[Quantity_Sold]]),MEDIAN(Table14[Quantity_Sold]),Table14[[#This Row],[Quantity_Sold]])</f>
        <v>29</v>
      </c>
      <c r="R1103" s="4" t="str">
        <f>TRIM(Table14[[#This Row],[Product_Category]])</f>
        <v>Furniture</v>
      </c>
      <c r="S1103" s="4" t="str">
        <f>PROPER(Table14[[#This Row],[Customer_Type]])</f>
        <v>New</v>
      </c>
      <c r="T1103" s="13">
        <f>IF(ISBLANK(Table14[[#This Row],[Discount]]),MEDIAN(Table14[Discount]),Table14[[#This Row],[Discount]])</f>
        <v>0.12</v>
      </c>
    </row>
    <row r="1104" spans="1:20" x14ac:dyDescent="0.3">
      <c r="A1104">
        <v>1264</v>
      </c>
      <c r="B1104" s="1">
        <v>44998</v>
      </c>
      <c r="C1104" t="s">
        <v>32</v>
      </c>
      <c r="D1104" t="s">
        <v>27</v>
      </c>
      <c r="E1104">
        <v>107798.94</v>
      </c>
      <c r="F1104">
        <v>37</v>
      </c>
      <c r="G1104" t="s">
        <v>28</v>
      </c>
      <c r="H1104" s="9">
        <v>3693.38</v>
      </c>
      <c r="I1104" s="9">
        <v>4103.5</v>
      </c>
      <c r="J1104" t="s">
        <v>16</v>
      </c>
      <c r="K1104">
        <v>0.28999999999999998</v>
      </c>
      <c r="L1104" s="4" t="s">
        <v>31</v>
      </c>
      <c r="M1104" s="4" t="s">
        <v>22</v>
      </c>
      <c r="N1104" s="4" t="str">
        <f>IF(ISBLANK(Table14[[#This Row],[Sales_Rep]]),"Unknown",Table14[[#This Row],[Sales_Rep]])</f>
        <v>Alice</v>
      </c>
      <c r="O1104" t="str">
        <f>PROPER(Table14[[#This Row],[Region]])</f>
        <v>West</v>
      </c>
      <c r="P1104" s="9">
        <f>IF(ISBLANK(Table14[[#This Row],[Sales_Amount]]),MEDIAN(Table14[Sales_Amount]),Table14[[#This Row],[Sales_Amount]])</f>
        <v>107798.94</v>
      </c>
      <c r="Q1104" s="11">
        <f>IF(ISBLANK(Table14[[#This Row],[Quantity_Sold]]),MEDIAN(Table14[Quantity_Sold]),Table14[[#This Row],[Quantity_Sold]])</f>
        <v>37</v>
      </c>
      <c r="R1104" s="4" t="str">
        <f>TRIM(Table14[[#This Row],[Product_Category]])</f>
        <v>Furniture</v>
      </c>
      <c r="S1104" s="4" t="str">
        <f>PROPER(Table14[[#This Row],[Customer_Type]])</f>
        <v>Returning</v>
      </c>
      <c r="T1104" s="13">
        <f>IF(ISBLANK(Table14[[#This Row],[Discount]]),MEDIAN(Table14[Discount]),Table14[[#This Row],[Discount]])</f>
        <v>0.28999999999999998</v>
      </c>
    </row>
    <row r="1105" spans="1:20" x14ac:dyDescent="0.3">
      <c r="A1105">
        <v>1217</v>
      </c>
      <c r="B1105" s="1">
        <v>45023</v>
      </c>
      <c r="C1105" t="s">
        <v>23</v>
      </c>
      <c r="D1105" t="s">
        <v>14</v>
      </c>
      <c r="E1105">
        <v>85146.39</v>
      </c>
      <c r="F1105">
        <v>50</v>
      </c>
      <c r="G1105" t="s">
        <v>15</v>
      </c>
      <c r="H1105" s="9">
        <v>2122.1799999999998</v>
      </c>
      <c r="I1105" s="9">
        <v>2398.4899999999998</v>
      </c>
      <c r="J1105" t="s">
        <v>25</v>
      </c>
      <c r="K1105">
        <v>0.28999999999999998</v>
      </c>
      <c r="L1105" s="4" t="s">
        <v>31</v>
      </c>
      <c r="M1105" s="4" t="s">
        <v>22</v>
      </c>
      <c r="N1105" s="4" t="str">
        <f>IF(ISBLANK(Table14[[#This Row],[Sales_Rep]]),"Unknown",Table14[[#This Row],[Sales_Rep]])</f>
        <v>Charlie</v>
      </c>
      <c r="O1105" t="str">
        <f>PROPER(Table14[[#This Row],[Region]])</f>
        <v>East</v>
      </c>
      <c r="P1105" s="9">
        <f>IF(ISBLANK(Table14[[#This Row],[Sales_Amount]]),MEDIAN(Table14[Sales_Amount]),Table14[[#This Row],[Sales_Amount]])</f>
        <v>85146.39</v>
      </c>
      <c r="Q1105" s="11">
        <f>IF(ISBLANK(Table14[[#This Row],[Quantity_Sold]]),MEDIAN(Table14[Quantity_Sold]),Table14[[#This Row],[Quantity_Sold]])</f>
        <v>50</v>
      </c>
      <c r="R1105" s="4" t="str">
        <f>TRIM(Table14[[#This Row],[Product_Category]])</f>
        <v>Food</v>
      </c>
      <c r="S1105" s="4" t="str">
        <f>PROPER(Table14[[#This Row],[Customer_Type]])</f>
        <v>New</v>
      </c>
      <c r="T1105" s="13">
        <f>IF(ISBLANK(Table14[[#This Row],[Discount]]),MEDIAN(Table14[Discount]),Table14[[#This Row],[Discount]])</f>
        <v>0.28999999999999998</v>
      </c>
    </row>
    <row r="1106" spans="1:20" x14ac:dyDescent="0.3">
      <c r="A1106">
        <v>1462</v>
      </c>
      <c r="B1106" s="1">
        <v>45526</v>
      </c>
      <c r="C1106" t="s">
        <v>23</v>
      </c>
      <c r="D1106" t="s">
        <v>14</v>
      </c>
      <c r="E1106">
        <v>21469.41</v>
      </c>
      <c r="F1106">
        <v>10</v>
      </c>
      <c r="G1106" t="s">
        <v>28</v>
      </c>
      <c r="H1106" s="9">
        <v>1678.01</v>
      </c>
      <c r="I1106" s="9">
        <v>2283.98</v>
      </c>
      <c r="J1106" t="s">
        <v>16</v>
      </c>
      <c r="K1106">
        <v>0.06</v>
      </c>
      <c r="L1106" s="4" t="s">
        <v>31</v>
      </c>
      <c r="M1106" s="4" t="s">
        <v>22</v>
      </c>
      <c r="N1106" s="4" t="str">
        <f>IF(ISBLANK(Table14[[#This Row],[Sales_Rep]]),"Unknown",Table14[[#This Row],[Sales_Rep]])</f>
        <v>Charlie</v>
      </c>
      <c r="O1106" t="str">
        <f>PROPER(Table14[[#This Row],[Region]])</f>
        <v>East</v>
      </c>
      <c r="P1106" s="9">
        <f>IF(ISBLANK(Table14[[#This Row],[Sales_Amount]]),MEDIAN(Table14[Sales_Amount]),Table14[[#This Row],[Sales_Amount]])</f>
        <v>21469.41</v>
      </c>
      <c r="Q1106" s="11">
        <f>IF(ISBLANK(Table14[[#This Row],[Quantity_Sold]]),MEDIAN(Table14[Quantity_Sold]),Table14[[#This Row],[Quantity_Sold]])</f>
        <v>10</v>
      </c>
      <c r="R1106" s="4" t="str">
        <f>TRIM(Table14[[#This Row],[Product_Category]])</f>
        <v>Furniture</v>
      </c>
      <c r="S1106" s="4" t="str">
        <f>PROPER(Table14[[#This Row],[Customer_Type]])</f>
        <v>Returning</v>
      </c>
      <c r="T1106" s="13">
        <f>IF(ISBLANK(Table14[[#This Row],[Discount]]),MEDIAN(Table14[Discount]),Table14[[#This Row],[Discount]])</f>
        <v>0.06</v>
      </c>
    </row>
    <row r="1107" spans="1:20" x14ac:dyDescent="0.3">
      <c r="A1107">
        <v>1022</v>
      </c>
      <c r="B1107" s="1">
        <v>45329</v>
      </c>
      <c r="C1107" t="s">
        <v>19</v>
      </c>
      <c r="D1107" t="s">
        <v>30</v>
      </c>
      <c r="E1107">
        <v>66556.42</v>
      </c>
      <c r="F1107">
        <v>38</v>
      </c>
      <c r="G1107" t="s">
        <v>24</v>
      </c>
      <c r="H1107" s="9">
        <v>2054.56</v>
      </c>
      <c r="I1107" s="9">
        <v>2466.88</v>
      </c>
      <c r="J1107" t="s">
        <v>16</v>
      </c>
      <c r="K1107">
        <v>0.28999999999999998</v>
      </c>
      <c r="L1107" s="4" t="s">
        <v>31</v>
      </c>
      <c r="M1107" s="4" t="s">
        <v>18</v>
      </c>
      <c r="N1107" s="4" t="str">
        <f>IF(ISBLANK(Table14[[#This Row],[Sales_Rep]]),"Unknown",Table14[[#This Row],[Sales_Rep]])</f>
        <v>Eve</v>
      </c>
      <c r="O1107" t="str">
        <f>PROPER(Table14[[#This Row],[Region]])</f>
        <v>South</v>
      </c>
      <c r="P1107" s="9">
        <f>IF(ISBLANK(Table14[[#This Row],[Sales_Amount]]),MEDIAN(Table14[Sales_Amount]),Table14[[#This Row],[Sales_Amount]])</f>
        <v>66556.42</v>
      </c>
      <c r="Q1107" s="11">
        <f>IF(ISBLANK(Table14[[#This Row],[Quantity_Sold]]),MEDIAN(Table14[Quantity_Sold]),Table14[[#This Row],[Quantity_Sold]])</f>
        <v>38</v>
      </c>
      <c r="R1107" s="4" t="str">
        <f>TRIM(Table14[[#This Row],[Product_Category]])</f>
        <v>Clothing</v>
      </c>
      <c r="S1107" s="4" t="str">
        <f>PROPER(Table14[[#This Row],[Customer_Type]])</f>
        <v>Returning</v>
      </c>
      <c r="T1107" s="13">
        <f>IF(ISBLANK(Table14[[#This Row],[Discount]]),MEDIAN(Table14[Discount]),Table14[[#This Row],[Discount]])</f>
        <v>0.28999999999999998</v>
      </c>
    </row>
    <row r="1108" spans="1:20" x14ac:dyDescent="0.3">
      <c r="A1108">
        <v>1351</v>
      </c>
      <c r="B1108" s="1">
        <v>45370</v>
      </c>
      <c r="C1108" t="s">
        <v>32</v>
      </c>
      <c r="D1108" t="s">
        <v>14</v>
      </c>
      <c r="E1108">
        <v>17436.52</v>
      </c>
      <c r="F1108">
        <v>20</v>
      </c>
      <c r="G1108" t="s">
        <v>24</v>
      </c>
      <c r="H1108" s="9">
        <v>675.59</v>
      </c>
      <c r="I1108" s="9">
        <v>979.58</v>
      </c>
      <c r="J1108" t="s">
        <v>25</v>
      </c>
      <c r="K1108">
        <v>0.11</v>
      </c>
      <c r="L1108" s="4" t="s">
        <v>17</v>
      </c>
      <c r="M1108" s="4" t="s">
        <v>22</v>
      </c>
      <c r="N1108" s="4" t="str">
        <f>IF(ISBLANK(Table14[[#This Row],[Sales_Rep]]),"Unknown",Table14[[#This Row],[Sales_Rep]])</f>
        <v>Alice</v>
      </c>
      <c r="O1108" t="str">
        <f>PROPER(Table14[[#This Row],[Region]])</f>
        <v>East</v>
      </c>
      <c r="P1108" s="9">
        <f>IF(ISBLANK(Table14[[#This Row],[Sales_Amount]]),MEDIAN(Table14[Sales_Amount]),Table14[[#This Row],[Sales_Amount]])</f>
        <v>17436.52</v>
      </c>
      <c r="Q1108" s="11">
        <f>IF(ISBLANK(Table14[[#This Row],[Quantity_Sold]]),MEDIAN(Table14[Quantity_Sold]),Table14[[#This Row],[Quantity_Sold]])</f>
        <v>20</v>
      </c>
      <c r="R1108" s="4" t="str">
        <f>TRIM(Table14[[#This Row],[Product_Category]])</f>
        <v>Clothing</v>
      </c>
      <c r="S1108" s="4" t="str">
        <f>PROPER(Table14[[#This Row],[Customer_Type]])</f>
        <v>New</v>
      </c>
      <c r="T1108" s="13">
        <f>IF(ISBLANK(Table14[[#This Row],[Discount]]),MEDIAN(Table14[Discount]),Table14[[#This Row],[Discount]])</f>
        <v>0.11</v>
      </c>
    </row>
    <row r="1109" spans="1:20" x14ac:dyDescent="0.3">
      <c r="A1109">
        <v>1037</v>
      </c>
      <c r="B1109" s="1">
        <v>45551</v>
      </c>
      <c r="C1109" t="s">
        <v>19</v>
      </c>
      <c r="D1109" t="s">
        <v>20</v>
      </c>
      <c r="E1109">
        <v>206010.67</v>
      </c>
      <c r="F1109">
        <v>41</v>
      </c>
      <c r="G1109" t="s">
        <v>15</v>
      </c>
      <c r="H1109" s="9">
        <v>4615.4799999999996</v>
      </c>
      <c r="I1109" s="9">
        <v>5402.85</v>
      </c>
      <c r="J1109" t="s">
        <v>25</v>
      </c>
      <c r="K1109">
        <v>7.0000000000000007E-2</v>
      </c>
      <c r="L1109" s="4" t="s">
        <v>31</v>
      </c>
      <c r="M1109" s="4" t="s">
        <v>22</v>
      </c>
      <c r="N1109" s="4" t="str">
        <f>IF(ISBLANK(Table14[[#This Row],[Sales_Rep]]),"Unknown",Table14[[#This Row],[Sales_Rep]])</f>
        <v>Eve</v>
      </c>
      <c r="O1109" t="str">
        <f>PROPER(Table14[[#This Row],[Region]])</f>
        <v>North</v>
      </c>
      <c r="P1109" s="9">
        <f>IF(ISBLANK(Table14[[#This Row],[Sales_Amount]]),MEDIAN(Table14[Sales_Amount]),Table14[[#This Row],[Sales_Amount]])</f>
        <v>206010.67</v>
      </c>
      <c r="Q1109" s="11">
        <f>IF(ISBLANK(Table14[[#This Row],[Quantity_Sold]]),MEDIAN(Table14[Quantity_Sold]),Table14[[#This Row],[Quantity_Sold]])</f>
        <v>41</v>
      </c>
      <c r="R1109" s="4" t="str">
        <f>TRIM(Table14[[#This Row],[Product_Category]])</f>
        <v>Food</v>
      </c>
      <c r="S1109" s="4" t="str">
        <f>PROPER(Table14[[#This Row],[Customer_Type]])</f>
        <v>New</v>
      </c>
      <c r="T1109" s="13">
        <f>IF(ISBLANK(Table14[[#This Row],[Discount]]),MEDIAN(Table14[Discount]),Table14[[#This Row],[Discount]])</f>
        <v>7.0000000000000007E-2</v>
      </c>
    </row>
    <row r="1110" spans="1:20" x14ac:dyDescent="0.3">
      <c r="A1110">
        <v>1023</v>
      </c>
      <c r="B1110" s="1">
        <v>45528</v>
      </c>
      <c r="C1110" t="s">
        <v>23</v>
      </c>
      <c r="D1110" t="s">
        <v>27</v>
      </c>
      <c r="E1110">
        <v>62799.94</v>
      </c>
      <c r="F1110">
        <v>48</v>
      </c>
      <c r="G1110" t="s">
        <v>21</v>
      </c>
      <c r="H1110" s="9">
        <v>1145.6199999999999</v>
      </c>
      <c r="I1110" s="9">
        <v>1503.83</v>
      </c>
      <c r="J1110" t="s">
        <v>25</v>
      </c>
      <c r="K1110">
        <v>0.13</v>
      </c>
      <c r="L1110" s="4" t="s">
        <v>26</v>
      </c>
      <c r="M1110" s="4" t="s">
        <v>22</v>
      </c>
      <c r="N1110" s="4" t="str">
        <f>IF(ISBLANK(Table14[[#This Row],[Sales_Rep]]),"Unknown",Table14[[#This Row],[Sales_Rep]])</f>
        <v>Charlie</v>
      </c>
      <c r="O1110" t="str">
        <f>PROPER(Table14[[#This Row],[Region]])</f>
        <v>West</v>
      </c>
      <c r="P1110" s="9">
        <f>IF(ISBLANK(Table14[[#This Row],[Sales_Amount]]),MEDIAN(Table14[Sales_Amount]),Table14[[#This Row],[Sales_Amount]])</f>
        <v>62799.94</v>
      </c>
      <c r="Q1110" s="11">
        <f>IF(ISBLANK(Table14[[#This Row],[Quantity_Sold]]),MEDIAN(Table14[Quantity_Sold]),Table14[[#This Row],[Quantity_Sold]])</f>
        <v>48</v>
      </c>
      <c r="R1110" s="4" t="str">
        <f>TRIM(Table14[[#This Row],[Product_Category]])</f>
        <v>Electronics</v>
      </c>
      <c r="S1110" s="4" t="str">
        <f>PROPER(Table14[[#This Row],[Customer_Type]])</f>
        <v>New</v>
      </c>
      <c r="T1110" s="13">
        <f>IF(ISBLANK(Table14[[#This Row],[Discount]]),MEDIAN(Table14[Discount]),Table14[[#This Row],[Discount]])</f>
        <v>0.13</v>
      </c>
    </row>
    <row r="1111" spans="1:20" x14ac:dyDescent="0.3">
      <c r="A1111">
        <v>1340</v>
      </c>
      <c r="B1111" s="1">
        <v>45622</v>
      </c>
      <c r="C1111" t="s">
        <v>23</v>
      </c>
      <c r="D1111" t="s">
        <v>20</v>
      </c>
      <c r="E1111">
        <v>6535.15</v>
      </c>
      <c r="F1111">
        <v>39</v>
      </c>
      <c r="G1111" t="s">
        <v>15</v>
      </c>
      <c r="H1111" s="9">
        <v>133.46</v>
      </c>
      <c r="I1111" s="9">
        <v>174.55</v>
      </c>
      <c r="J1111" t="s">
        <v>25</v>
      </c>
      <c r="K1111">
        <v>0.04</v>
      </c>
      <c r="L1111" s="4" t="s">
        <v>26</v>
      </c>
      <c r="M1111" s="4" t="s">
        <v>22</v>
      </c>
      <c r="N1111" s="4" t="str">
        <f>IF(ISBLANK(Table14[[#This Row],[Sales_Rep]]),"Unknown",Table14[[#This Row],[Sales_Rep]])</f>
        <v>Charlie</v>
      </c>
      <c r="O1111" t="str">
        <f>PROPER(Table14[[#This Row],[Region]])</f>
        <v>North</v>
      </c>
      <c r="P1111" s="9">
        <f>IF(ISBLANK(Table14[[#This Row],[Sales_Amount]]),MEDIAN(Table14[Sales_Amount]),Table14[[#This Row],[Sales_Amount]])</f>
        <v>6535.15</v>
      </c>
      <c r="Q1111" s="11">
        <f>IF(ISBLANK(Table14[[#This Row],[Quantity_Sold]]),MEDIAN(Table14[Quantity_Sold]),Table14[[#This Row],[Quantity_Sold]])</f>
        <v>39</v>
      </c>
      <c r="R1111" s="4" t="str">
        <f>TRIM(Table14[[#This Row],[Product_Category]])</f>
        <v>Food</v>
      </c>
      <c r="S1111" s="4" t="str">
        <f>PROPER(Table14[[#This Row],[Customer_Type]])</f>
        <v>New</v>
      </c>
      <c r="T1111" s="13">
        <f>IF(ISBLANK(Table14[[#This Row],[Discount]]),MEDIAN(Table14[Discount]),Table14[[#This Row],[Discount]])</f>
        <v>0.04</v>
      </c>
    </row>
    <row r="1112" spans="1:20" x14ac:dyDescent="0.3">
      <c r="A1112">
        <v>1102</v>
      </c>
      <c r="B1112" s="1">
        <v>45643</v>
      </c>
      <c r="C1112" t="s">
        <v>32</v>
      </c>
      <c r="D1112" t="s">
        <v>14</v>
      </c>
      <c r="E1112">
        <v>172559.04</v>
      </c>
      <c r="F1112">
        <v>41</v>
      </c>
      <c r="G1112" t="s">
        <v>15</v>
      </c>
      <c r="H1112" s="9">
        <v>3515.19</v>
      </c>
      <c r="I1112" s="9">
        <v>4294.6499999999996</v>
      </c>
      <c r="J1112" t="s">
        <v>16</v>
      </c>
      <c r="K1112">
        <v>0.02</v>
      </c>
      <c r="L1112" s="4" t="s">
        <v>26</v>
      </c>
      <c r="M1112" s="4" t="s">
        <v>18</v>
      </c>
      <c r="N1112" s="4" t="str">
        <f>IF(ISBLANK(Table14[[#This Row],[Sales_Rep]]),"Unknown",Table14[[#This Row],[Sales_Rep]])</f>
        <v>Alice</v>
      </c>
      <c r="O1112" t="str">
        <f>PROPER(Table14[[#This Row],[Region]])</f>
        <v>East</v>
      </c>
      <c r="P1112" s="9">
        <f>IF(ISBLANK(Table14[[#This Row],[Sales_Amount]]),MEDIAN(Table14[Sales_Amount]),Table14[[#This Row],[Sales_Amount]])</f>
        <v>172559.04</v>
      </c>
      <c r="Q1112" s="11">
        <f>IF(ISBLANK(Table14[[#This Row],[Quantity_Sold]]),MEDIAN(Table14[Quantity_Sold]),Table14[[#This Row],[Quantity_Sold]])</f>
        <v>41</v>
      </c>
      <c r="R1112" s="4" t="str">
        <f>TRIM(Table14[[#This Row],[Product_Category]])</f>
        <v>Food</v>
      </c>
      <c r="S1112" s="4" t="str">
        <f>PROPER(Table14[[#This Row],[Customer_Type]])</f>
        <v>Returning</v>
      </c>
      <c r="T1112" s="13">
        <f>IF(ISBLANK(Table14[[#This Row],[Discount]]),MEDIAN(Table14[Discount]),Table14[[#This Row],[Discount]])</f>
        <v>0.02</v>
      </c>
    </row>
    <row r="1113" spans="1:20" x14ac:dyDescent="0.3">
      <c r="A1113">
        <v>1316</v>
      </c>
      <c r="B1113" s="1">
        <v>45178</v>
      </c>
      <c r="C1113" t="s">
        <v>13</v>
      </c>
      <c r="D1113" t="s">
        <v>14</v>
      </c>
      <c r="E1113">
        <v>66864.740000000005</v>
      </c>
      <c r="F1113">
        <v>41</v>
      </c>
      <c r="G1113" t="s">
        <v>15</v>
      </c>
      <c r="H1113" s="9">
        <v>1413.85</v>
      </c>
      <c r="I1113" s="9">
        <v>1772.66</v>
      </c>
      <c r="J1113" t="s">
        <v>25</v>
      </c>
      <c r="K1113">
        <v>0.08</v>
      </c>
      <c r="L1113" s="4" t="s">
        <v>17</v>
      </c>
      <c r="M1113" s="4" t="s">
        <v>18</v>
      </c>
      <c r="N1113" s="4" t="str">
        <f>IF(ISBLANK(Table14[[#This Row],[Sales_Rep]]),"Unknown",Table14[[#This Row],[Sales_Rep]])</f>
        <v>David</v>
      </c>
      <c r="O1113" t="str">
        <f>PROPER(Table14[[#This Row],[Region]])</f>
        <v>East</v>
      </c>
      <c r="P1113" s="9">
        <f>IF(ISBLANK(Table14[[#This Row],[Sales_Amount]]),MEDIAN(Table14[Sales_Amount]),Table14[[#This Row],[Sales_Amount]])</f>
        <v>66864.740000000005</v>
      </c>
      <c r="Q1113" s="11">
        <f>IF(ISBLANK(Table14[[#This Row],[Quantity_Sold]]),MEDIAN(Table14[Quantity_Sold]),Table14[[#This Row],[Quantity_Sold]])</f>
        <v>41</v>
      </c>
      <c r="R1113" s="4" t="str">
        <f>TRIM(Table14[[#This Row],[Product_Category]])</f>
        <v>Food</v>
      </c>
      <c r="S1113" s="4" t="str">
        <f>PROPER(Table14[[#This Row],[Customer_Type]])</f>
        <v>New</v>
      </c>
      <c r="T1113" s="13">
        <f>IF(ISBLANK(Table14[[#This Row],[Discount]]),MEDIAN(Table14[Discount]),Table14[[#This Row],[Discount]])</f>
        <v>0.08</v>
      </c>
    </row>
    <row r="1114" spans="1:20" x14ac:dyDescent="0.3">
      <c r="A1114">
        <v>1413</v>
      </c>
      <c r="B1114" s="1">
        <v>45421</v>
      </c>
      <c r="C1114" t="s">
        <v>29</v>
      </c>
      <c r="D1114" t="s">
        <v>14</v>
      </c>
      <c r="E1114">
        <v>67726.259999999995</v>
      </c>
      <c r="F1114">
        <v>19</v>
      </c>
      <c r="G1114" t="s">
        <v>15</v>
      </c>
      <c r="H1114" s="9">
        <v>3491.85</v>
      </c>
      <c r="I1114" s="9">
        <v>3874.5</v>
      </c>
      <c r="J1114" t="s">
        <v>16</v>
      </c>
      <c r="K1114">
        <v>0.08</v>
      </c>
      <c r="L1114" s="4" t="s">
        <v>26</v>
      </c>
      <c r="M1114" s="4" t="s">
        <v>22</v>
      </c>
      <c r="N1114" s="4" t="str">
        <f>IF(ISBLANK(Table14[[#This Row],[Sales_Rep]]),"Unknown",Table14[[#This Row],[Sales_Rep]])</f>
        <v>Bob</v>
      </c>
      <c r="O1114" t="str">
        <f>PROPER(Table14[[#This Row],[Region]])</f>
        <v>East</v>
      </c>
      <c r="P1114" s="9">
        <f>IF(ISBLANK(Table14[[#This Row],[Sales_Amount]]),MEDIAN(Table14[Sales_Amount]),Table14[[#This Row],[Sales_Amount]])</f>
        <v>67726.259999999995</v>
      </c>
      <c r="Q1114" s="11">
        <f>IF(ISBLANK(Table14[[#This Row],[Quantity_Sold]]),MEDIAN(Table14[Quantity_Sold]),Table14[[#This Row],[Quantity_Sold]])</f>
        <v>19</v>
      </c>
      <c r="R1114" s="4" t="str">
        <f>TRIM(Table14[[#This Row],[Product_Category]])</f>
        <v>Food</v>
      </c>
      <c r="S1114" s="4" t="str">
        <f>PROPER(Table14[[#This Row],[Customer_Type]])</f>
        <v>Returning</v>
      </c>
      <c r="T1114" s="13">
        <f>IF(ISBLANK(Table14[[#This Row],[Discount]]),MEDIAN(Table14[Discount]),Table14[[#This Row],[Discount]])</f>
        <v>0.08</v>
      </c>
    </row>
    <row r="1115" spans="1:20" x14ac:dyDescent="0.3">
      <c r="A1115">
        <v>1371</v>
      </c>
      <c r="B1115" s="1">
        <v>45416</v>
      </c>
      <c r="C1115" t="s">
        <v>23</v>
      </c>
      <c r="D1115" t="s">
        <v>27</v>
      </c>
      <c r="E1115">
        <v>132050.38</v>
      </c>
      <c r="F1115">
        <v>41</v>
      </c>
      <c r="G1115" t="s">
        <v>24</v>
      </c>
      <c r="H1115" s="9">
        <v>2593.41</v>
      </c>
      <c r="I1115" s="9">
        <v>3618.81</v>
      </c>
      <c r="J1115" t="s">
        <v>25</v>
      </c>
      <c r="K1115">
        <v>0.11</v>
      </c>
      <c r="L1115" s="4" t="s">
        <v>31</v>
      </c>
      <c r="M1115" s="4" t="s">
        <v>22</v>
      </c>
      <c r="N1115" s="4" t="str">
        <f>IF(ISBLANK(Table14[[#This Row],[Sales_Rep]]),"Unknown",Table14[[#This Row],[Sales_Rep]])</f>
        <v>Charlie</v>
      </c>
      <c r="O1115" t="str">
        <f>PROPER(Table14[[#This Row],[Region]])</f>
        <v>West</v>
      </c>
      <c r="P1115" s="9">
        <f>IF(ISBLANK(Table14[[#This Row],[Sales_Amount]]),MEDIAN(Table14[Sales_Amount]),Table14[[#This Row],[Sales_Amount]])</f>
        <v>132050.38</v>
      </c>
      <c r="Q1115" s="11">
        <f>IF(ISBLANK(Table14[[#This Row],[Quantity_Sold]]),MEDIAN(Table14[Quantity_Sold]),Table14[[#This Row],[Quantity_Sold]])</f>
        <v>41</v>
      </c>
      <c r="R1115" s="4" t="str">
        <f>TRIM(Table14[[#This Row],[Product_Category]])</f>
        <v>Clothing</v>
      </c>
      <c r="S1115" s="4" t="str">
        <f>PROPER(Table14[[#This Row],[Customer_Type]])</f>
        <v>New</v>
      </c>
      <c r="T1115" s="13">
        <f>IF(ISBLANK(Table14[[#This Row],[Discount]]),MEDIAN(Table14[Discount]),Table14[[#This Row],[Discount]])</f>
        <v>0.11</v>
      </c>
    </row>
    <row r="1116" spans="1:20" x14ac:dyDescent="0.3">
      <c r="A1116">
        <v>1122</v>
      </c>
      <c r="B1116" s="1">
        <v>45252</v>
      </c>
      <c r="C1116" t="s">
        <v>23</v>
      </c>
      <c r="D1116" t="s">
        <v>20</v>
      </c>
      <c r="E1116">
        <v>111071.5</v>
      </c>
      <c r="F1116">
        <v>37</v>
      </c>
      <c r="G1116" t="s">
        <v>24</v>
      </c>
      <c r="H1116" s="9">
        <v>2465.02</v>
      </c>
      <c r="I1116" s="9">
        <v>3262.97</v>
      </c>
      <c r="J1116" t="s">
        <v>16</v>
      </c>
      <c r="K1116">
        <v>0.08</v>
      </c>
      <c r="L1116" s="4" t="s">
        <v>26</v>
      </c>
      <c r="M1116" s="4" t="s">
        <v>18</v>
      </c>
      <c r="N1116" s="4" t="str">
        <f>IF(ISBLANK(Table14[[#This Row],[Sales_Rep]]),"Unknown",Table14[[#This Row],[Sales_Rep]])</f>
        <v>Charlie</v>
      </c>
      <c r="O1116" t="str">
        <f>PROPER(Table14[[#This Row],[Region]])</f>
        <v>North</v>
      </c>
      <c r="P1116" s="9">
        <f>IF(ISBLANK(Table14[[#This Row],[Sales_Amount]]),MEDIAN(Table14[Sales_Amount]),Table14[[#This Row],[Sales_Amount]])</f>
        <v>111071.5</v>
      </c>
      <c r="Q1116" s="11">
        <f>IF(ISBLANK(Table14[[#This Row],[Quantity_Sold]]),MEDIAN(Table14[Quantity_Sold]),Table14[[#This Row],[Quantity_Sold]])</f>
        <v>37</v>
      </c>
      <c r="R1116" s="4" t="str">
        <f>TRIM(Table14[[#This Row],[Product_Category]])</f>
        <v>Clothing</v>
      </c>
      <c r="S1116" s="4" t="str">
        <f>PROPER(Table14[[#This Row],[Customer_Type]])</f>
        <v>Returning</v>
      </c>
      <c r="T1116" s="13">
        <f>IF(ISBLANK(Table14[[#This Row],[Discount]]),MEDIAN(Table14[Discount]),Table14[[#This Row],[Discount]])</f>
        <v>0.08</v>
      </c>
    </row>
    <row r="1117" spans="1:20" x14ac:dyDescent="0.3">
      <c r="A1117">
        <v>1268</v>
      </c>
      <c r="B1117" s="1">
        <v>45641</v>
      </c>
      <c r="C1117" t="s">
        <v>13</v>
      </c>
      <c r="D1117" t="s">
        <v>30</v>
      </c>
      <c r="E1117">
        <v>124930.36</v>
      </c>
      <c r="F1117">
        <v>37</v>
      </c>
      <c r="G1117" t="s">
        <v>21</v>
      </c>
      <c r="H1117" s="9">
        <v>3243.73</v>
      </c>
      <c r="I1117" s="9">
        <v>3881.03</v>
      </c>
      <c r="J1117" t="s">
        <v>25</v>
      </c>
      <c r="K1117">
        <v>0.13</v>
      </c>
      <c r="L1117" s="4" t="s">
        <v>26</v>
      </c>
      <c r="M1117" s="4" t="s">
        <v>22</v>
      </c>
      <c r="N1117" s="4" t="str">
        <f>IF(ISBLANK(Table14[[#This Row],[Sales_Rep]]),"Unknown",Table14[[#This Row],[Sales_Rep]])</f>
        <v>David</v>
      </c>
      <c r="O1117" t="str">
        <f>PROPER(Table14[[#This Row],[Region]])</f>
        <v>South</v>
      </c>
      <c r="P1117" s="9">
        <f>IF(ISBLANK(Table14[[#This Row],[Sales_Amount]]),MEDIAN(Table14[Sales_Amount]),Table14[[#This Row],[Sales_Amount]])</f>
        <v>124930.36</v>
      </c>
      <c r="Q1117" s="11">
        <f>IF(ISBLANK(Table14[[#This Row],[Quantity_Sold]]),MEDIAN(Table14[Quantity_Sold]),Table14[[#This Row],[Quantity_Sold]])</f>
        <v>37</v>
      </c>
      <c r="R1117" s="4" t="str">
        <f>TRIM(Table14[[#This Row],[Product_Category]])</f>
        <v>Electronics</v>
      </c>
      <c r="S1117" s="4" t="str">
        <f>PROPER(Table14[[#This Row],[Customer_Type]])</f>
        <v>New</v>
      </c>
      <c r="T1117" s="13">
        <f>IF(ISBLANK(Table14[[#This Row],[Discount]]),MEDIAN(Table14[Discount]),Table14[[#This Row],[Discount]])</f>
        <v>0.13</v>
      </c>
    </row>
    <row r="1118" spans="1:20" x14ac:dyDescent="0.3">
      <c r="A1118">
        <v>1192</v>
      </c>
      <c r="B1118" s="1">
        <v>45259</v>
      </c>
      <c r="C1118" t="s">
        <v>13</v>
      </c>
      <c r="D1118" t="s">
        <v>30</v>
      </c>
      <c r="E1118">
        <v>260836.71</v>
      </c>
      <c r="F1118">
        <v>50</v>
      </c>
      <c r="G1118" t="s">
        <v>28</v>
      </c>
      <c r="H1118" s="9">
        <v>4538.91</v>
      </c>
      <c r="I1118" s="9">
        <v>6065.97</v>
      </c>
      <c r="J1118" t="s">
        <v>16</v>
      </c>
      <c r="K1118">
        <v>0.14000000000000001</v>
      </c>
      <c r="L1118" s="4" t="s">
        <v>26</v>
      </c>
      <c r="M1118" s="4" t="s">
        <v>18</v>
      </c>
      <c r="N1118" s="4" t="str">
        <f>IF(ISBLANK(Table14[[#This Row],[Sales_Rep]]),"Unknown",Table14[[#This Row],[Sales_Rep]])</f>
        <v>David</v>
      </c>
      <c r="O1118" t="str">
        <f>PROPER(Table14[[#This Row],[Region]])</f>
        <v>South</v>
      </c>
      <c r="P1118" s="9">
        <f>IF(ISBLANK(Table14[[#This Row],[Sales_Amount]]),MEDIAN(Table14[Sales_Amount]),Table14[[#This Row],[Sales_Amount]])</f>
        <v>260836.71</v>
      </c>
      <c r="Q1118" s="11">
        <f>IF(ISBLANK(Table14[[#This Row],[Quantity_Sold]]),MEDIAN(Table14[Quantity_Sold]),Table14[[#This Row],[Quantity_Sold]])</f>
        <v>50</v>
      </c>
      <c r="R1118" s="4" t="str">
        <f>TRIM(Table14[[#This Row],[Product_Category]])</f>
        <v>Furniture</v>
      </c>
      <c r="S1118" s="4" t="str">
        <f>PROPER(Table14[[#This Row],[Customer_Type]])</f>
        <v>Returning</v>
      </c>
      <c r="T1118" s="13">
        <f>IF(ISBLANK(Table14[[#This Row],[Discount]]),MEDIAN(Table14[Discount]),Table14[[#This Row],[Discount]])</f>
        <v>0.14000000000000001</v>
      </c>
    </row>
    <row r="1119" spans="1:20" x14ac:dyDescent="0.3">
      <c r="A1119">
        <v>1074</v>
      </c>
      <c r="B1119" s="1">
        <v>45624</v>
      </c>
      <c r="C1119" t="s">
        <v>19</v>
      </c>
      <c r="D1119" t="s">
        <v>30</v>
      </c>
      <c r="E1119">
        <v>26959.56</v>
      </c>
      <c r="F1119">
        <v>28</v>
      </c>
      <c r="G1119" t="s">
        <v>28</v>
      </c>
      <c r="H1119" s="9">
        <v>816.52</v>
      </c>
      <c r="I1119" s="9">
        <v>992.62</v>
      </c>
      <c r="J1119" t="s">
        <v>25</v>
      </c>
      <c r="K1119">
        <v>0.03</v>
      </c>
      <c r="L1119" s="4" t="s">
        <v>31</v>
      </c>
      <c r="M1119" s="4" t="s">
        <v>18</v>
      </c>
      <c r="N1119" s="4" t="str">
        <f>IF(ISBLANK(Table14[[#This Row],[Sales_Rep]]),"Unknown",Table14[[#This Row],[Sales_Rep]])</f>
        <v>Eve</v>
      </c>
      <c r="O1119" t="str">
        <f>PROPER(Table14[[#This Row],[Region]])</f>
        <v>South</v>
      </c>
      <c r="P1119" s="9">
        <f>IF(ISBLANK(Table14[[#This Row],[Sales_Amount]]),MEDIAN(Table14[Sales_Amount]),Table14[[#This Row],[Sales_Amount]])</f>
        <v>26959.56</v>
      </c>
      <c r="Q1119" s="11">
        <f>IF(ISBLANK(Table14[[#This Row],[Quantity_Sold]]),MEDIAN(Table14[Quantity_Sold]),Table14[[#This Row],[Quantity_Sold]])</f>
        <v>28</v>
      </c>
      <c r="R1119" s="4" t="str">
        <f>TRIM(Table14[[#This Row],[Product_Category]])</f>
        <v>Furniture</v>
      </c>
      <c r="S1119" s="4" t="str">
        <f>PROPER(Table14[[#This Row],[Customer_Type]])</f>
        <v>New</v>
      </c>
      <c r="T1119" s="13">
        <f>IF(ISBLANK(Table14[[#This Row],[Discount]]),MEDIAN(Table14[Discount]),Table14[[#This Row],[Discount]])</f>
        <v>0.03</v>
      </c>
    </row>
    <row r="1120" spans="1:20" x14ac:dyDescent="0.3">
      <c r="A1120">
        <v>1433</v>
      </c>
      <c r="B1120" s="1">
        <v>45542</v>
      </c>
      <c r="C1120" t="s">
        <v>19</v>
      </c>
      <c r="D1120" t="s">
        <v>30</v>
      </c>
      <c r="E1120">
        <v>96676.65</v>
      </c>
      <c r="F1120">
        <v>19</v>
      </c>
      <c r="G1120" t="s">
        <v>15</v>
      </c>
      <c r="H1120" s="9">
        <v>4641.8999999999996</v>
      </c>
      <c r="I1120" s="9">
        <v>5986.17</v>
      </c>
      <c r="J1120" t="s">
        <v>25</v>
      </c>
      <c r="K1120">
        <v>0.15</v>
      </c>
      <c r="L1120" s="4" t="s">
        <v>31</v>
      </c>
      <c r="M1120" s="4" t="s">
        <v>18</v>
      </c>
      <c r="N1120" s="4" t="str">
        <f>IF(ISBLANK(Table14[[#This Row],[Sales_Rep]]),"Unknown",Table14[[#This Row],[Sales_Rep]])</f>
        <v>Eve</v>
      </c>
      <c r="O1120" t="str">
        <f>PROPER(Table14[[#This Row],[Region]])</f>
        <v>South</v>
      </c>
      <c r="P1120" s="9">
        <f>IF(ISBLANK(Table14[[#This Row],[Sales_Amount]]),MEDIAN(Table14[Sales_Amount]),Table14[[#This Row],[Sales_Amount]])</f>
        <v>96676.65</v>
      </c>
      <c r="Q1120" s="11">
        <f>IF(ISBLANK(Table14[[#This Row],[Quantity_Sold]]),MEDIAN(Table14[Quantity_Sold]),Table14[[#This Row],[Quantity_Sold]])</f>
        <v>19</v>
      </c>
      <c r="R1120" s="4" t="str">
        <f>TRIM(Table14[[#This Row],[Product_Category]])</f>
        <v>Food</v>
      </c>
      <c r="S1120" s="4" t="str">
        <f>PROPER(Table14[[#This Row],[Customer_Type]])</f>
        <v>New</v>
      </c>
      <c r="T1120" s="13">
        <f>IF(ISBLANK(Table14[[#This Row],[Discount]]),MEDIAN(Table14[Discount]),Table14[[#This Row],[Discount]])</f>
        <v>0.15</v>
      </c>
    </row>
    <row r="1121" spans="1:20" x14ac:dyDescent="0.3">
      <c r="A1121">
        <v>1045</v>
      </c>
      <c r="B1121" s="1">
        <v>45063</v>
      </c>
      <c r="C1121" t="s">
        <v>29</v>
      </c>
      <c r="D1121" t="s">
        <v>27</v>
      </c>
      <c r="E1121">
        <v>116813.62</v>
      </c>
      <c r="F1121">
        <v>37</v>
      </c>
      <c r="G1121" t="s">
        <v>24</v>
      </c>
      <c r="H1121" s="9">
        <v>3530.83</v>
      </c>
      <c r="I1121" s="9">
        <v>4209.5</v>
      </c>
      <c r="J1121" t="s">
        <v>16</v>
      </c>
      <c r="K1121">
        <v>0.25</v>
      </c>
      <c r="L1121" s="4" t="s">
        <v>26</v>
      </c>
      <c r="M1121" s="4" t="s">
        <v>22</v>
      </c>
      <c r="N1121" s="4" t="str">
        <f>IF(ISBLANK(Table14[[#This Row],[Sales_Rep]]),"Unknown",Table14[[#This Row],[Sales_Rep]])</f>
        <v>Bob</v>
      </c>
      <c r="O1121" t="str">
        <f>PROPER(Table14[[#This Row],[Region]])</f>
        <v>West</v>
      </c>
      <c r="P1121" s="9">
        <f>IF(ISBLANK(Table14[[#This Row],[Sales_Amount]]),MEDIAN(Table14[Sales_Amount]),Table14[[#This Row],[Sales_Amount]])</f>
        <v>116813.62</v>
      </c>
      <c r="Q1121" s="11">
        <f>IF(ISBLANK(Table14[[#This Row],[Quantity_Sold]]),MEDIAN(Table14[Quantity_Sold]),Table14[[#This Row],[Quantity_Sold]])</f>
        <v>37</v>
      </c>
      <c r="R1121" s="4" t="str">
        <f>TRIM(Table14[[#This Row],[Product_Category]])</f>
        <v>Clothing</v>
      </c>
      <c r="S1121" s="4" t="str">
        <f>PROPER(Table14[[#This Row],[Customer_Type]])</f>
        <v>Returning</v>
      </c>
      <c r="T1121" s="13">
        <f>IF(ISBLANK(Table14[[#This Row],[Discount]]),MEDIAN(Table14[Discount]),Table14[[#This Row],[Discount]])</f>
        <v>0.25</v>
      </c>
    </row>
    <row r="1122" spans="1:20" x14ac:dyDescent="0.3">
      <c r="A1122">
        <v>1379</v>
      </c>
      <c r="B1122" s="1">
        <v>45506</v>
      </c>
      <c r="C1122" t="s">
        <v>29</v>
      </c>
      <c r="D1122" t="s">
        <v>20</v>
      </c>
      <c r="E1122">
        <v>7843.59</v>
      </c>
      <c r="F1122">
        <v>23</v>
      </c>
      <c r="G1122" t="s">
        <v>15</v>
      </c>
      <c r="H1122" s="9">
        <v>289.3</v>
      </c>
      <c r="I1122" s="9">
        <v>370.68</v>
      </c>
      <c r="J1122" t="s">
        <v>25</v>
      </c>
      <c r="K1122">
        <v>0.08</v>
      </c>
      <c r="L1122" s="4" t="s">
        <v>26</v>
      </c>
      <c r="M1122" s="4" t="s">
        <v>22</v>
      </c>
      <c r="N1122" s="4" t="str">
        <f>IF(ISBLANK(Table14[[#This Row],[Sales_Rep]]),"Unknown",Table14[[#This Row],[Sales_Rep]])</f>
        <v>Bob</v>
      </c>
      <c r="O1122" t="str">
        <f>PROPER(Table14[[#This Row],[Region]])</f>
        <v>North</v>
      </c>
      <c r="P1122" s="9">
        <f>IF(ISBLANK(Table14[[#This Row],[Sales_Amount]]),MEDIAN(Table14[Sales_Amount]),Table14[[#This Row],[Sales_Amount]])</f>
        <v>7843.59</v>
      </c>
      <c r="Q1122" s="11">
        <f>IF(ISBLANK(Table14[[#This Row],[Quantity_Sold]]),MEDIAN(Table14[Quantity_Sold]),Table14[[#This Row],[Quantity_Sold]])</f>
        <v>23</v>
      </c>
      <c r="R1122" s="4" t="str">
        <f>TRIM(Table14[[#This Row],[Product_Category]])</f>
        <v>Food</v>
      </c>
      <c r="S1122" s="4" t="str">
        <f>PROPER(Table14[[#This Row],[Customer_Type]])</f>
        <v>New</v>
      </c>
      <c r="T1122" s="13">
        <f>IF(ISBLANK(Table14[[#This Row],[Discount]]),MEDIAN(Table14[Discount]),Table14[[#This Row],[Discount]])</f>
        <v>0.08</v>
      </c>
    </row>
    <row r="1123" spans="1:20" x14ac:dyDescent="0.3">
      <c r="A1123">
        <v>1479</v>
      </c>
      <c r="B1123" s="1">
        <v>45364</v>
      </c>
      <c r="C1123" t="s">
        <v>32</v>
      </c>
      <c r="D1123" t="s">
        <v>20</v>
      </c>
      <c r="E1123">
        <v>23754.68</v>
      </c>
      <c r="F1123">
        <v>29</v>
      </c>
      <c r="G1123" t="s">
        <v>28</v>
      </c>
      <c r="H1123" s="9">
        <v>748.38</v>
      </c>
      <c r="I1123" s="9">
        <v>986.9</v>
      </c>
      <c r="J1123" t="s">
        <v>16</v>
      </c>
      <c r="K1123">
        <v>0.17</v>
      </c>
      <c r="L1123" s="4" t="s">
        <v>17</v>
      </c>
      <c r="M1123" s="4" t="s">
        <v>22</v>
      </c>
      <c r="N1123" s="4" t="str">
        <f>IF(ISBLANK(Table14[[#This Row],[Sales_Rep]]),"Unknown",Table14[[#This Row],[Sales_Rep]])</f>
        <v>Alice</v>
      </c>
      <c r="O1123" t="str">
        <f>PROPER(Table14[[#This Row],[Region]])</f>
        <v>North</v>
      </c>
      <c r="P1123" s="9">
        <f>IF(ISBLANK(Table14[[#This Row],[Sales_Amount]]),MEDIAN(Table14[Sales_Amount]),Table14[[#This Row],[Sales_Amount]])</f>
        <v>23754.68</v>
      </c>
      <c r="Q1123" s="11">
        <f>IF(ISBLANK(Table14[[#This Row],[Quantity_Sold]]),MEDIAN(Table14[Quantity_Sold]),Table14[[#This Row],[Quantity_Sold]])</f>
        <v>29</v>
      </c>
      <c r="R1123" s="4" t="str">
        <f>TRIM(Table14[[#This Row],[Product_Category]])</f>
        <v>Furniture</v>
      </c>
      <c r="S1123" s="4" t="str">
        <f>PROPER(Table14[[#This Row],[Customer_Type]])</f>
        <v>Returning</v>
      </c>
      <c r="T1123" s="13">
        <f>IF(ISBLANK(Table14[[#This Row],[Discount]]),MEDIAN(Table14[Discount]),Table14[[#This Row],[Discount]])</f>
        <v>0.17</v>
      </c>
    </row>
    <row r="1124" spans="1:20" x14ac:dyDescent="0.3">
      <c r="A1124">
        <v>1446</v>
      </c>
      <c r="B1124" s="1">
        <v>45295</v>
      </c>
      <c r="C1124" t="s">
        <v>19</v>
      </c>
      <c r="D1124" t="s">
        <v>14</v>
      </c>
      <c r="E1124">
        <v>93107.520000000004</v>
      </c>
      <c r="F1124">
        <v>26</v>
      </c>
      <c r="G1124" t="s">
        <v>24</v>
      </c>
      <c r="H1124" s="9">
        <v>2916.72</v>
      </c>
      <c r="I1124" s="9">
        <v>4213.01</v>
      </c>
      <c r="J1124" t="s">
        <v>25</v>
      </c>
      <c r="K1124">
        <v>0.15</v>
      </c>
      <c r="L1124" s="4" t="s">
        <v>26</v>
      </c>
      <c r="M1124" s="4" t="s">
        <v>22</v>
      </c>
      <c r="N1124" s="4" t="str">
        <f>IF(ISBLANK(Table14[[#This Row],[Sales_Rep]]),"Unknown",Table14[[#This Row],[Sales_Rep]])</f>
        <v>Eve</v>
      </c>
      <c r="O1124" t="str">
        <f>PROPER(Table14[[#This Row],[Region]])</f>
        <v>East</v>
      </c>
      <c r="P1124" s="9">
        <f>IF(ISBLANK(Table14[[#This Row],[Sales_Amount]]),MEDIAN(Table14[Sales_Amount]),Table14[[#This Row],[Sales_Amount]])</f>
        <v>93107.520000000004</v>
      </c>
      <c r="Q1124" s="11">
        <f>IF(ISBLANK(Table14[[#This Row],[Quantity_Sold]]),MEDIAN(Table14[Quantity_Sold]),Table14[[#This Row],[Quantity_Sold]])</f>
        <v>26</v>
      </c>
      <c r="R1124" s="4" t="str">
        <f>TRIM(Table14[[#This Row],[Product_Category]])</f>
        <v>Clothing</v>
      </c>
      <c r="S1124" s="4" t="str">
        <f>PROPER(Table14[[#This Row],[Customer_Type]])</f>
        <v>New</v>
      </c>
      <c r="T1124" s="13">
        <f>IF(ISBLANK(Table14[[#This Row],[Discount]]),MEDIAN(Table14[Discount]),Table14[[#This Row],[Discount]])</f>
        <v>0.15</v>
      </c>
    </row>
    <row r="1125" spans="1:20" x14ac:dyDescent="0.3">
      <c r="A1125">
        <v>1366</v>
      </c>
      <c r="B1125" s="1">
        <v>45362</v>
      </c>
      <c r="C1125" t="s">
        <v>23</v>
      </c>
      <c r="D1125" t="s">
        <v>20</v>
      </c>
      <c r="E1125">
        <v>52055.34</v>
      </c>
      <c r="F1125">
        <v>45</v>
      </c>
      <c r="G1125" t="s">
        <v>21</v>
      </c>
      <c r="H1125" s="9">
        <v>958.91</v>
      </c>
      <c r="I1125" s="9">
        <v>1168.47</v>
      </c>
      <c r="J1125" t="s">
        <v>16</v>
      </c>
      <c r="K1125">
        <v>0.01</v>
      </c>
      <c r="L1125" s="4" t="s">
        <v>17</v>
      </c>
      <c r="M1125" s="4" t="s">
        <v>22</v>
      </c>
      <c r="N1125" s="4" t="str">
        <f>IF(ISBLANK(Table14[[#This Row],[Sales_Rep]]),"Unknown",Table14[[#This Row],[Sales_Rep]])</f>
        <v>Charlie</v>
      </c>
      <c r="O1125" t="str">
        <f>PROPER(Table14[[#This Row],[Region]])</f>
        <v>North</v>
      </c>
      <c r="P1125" s="9">
        <f>IF(ISBLANK(Table14[[#This Row],[Sales_Amount]]),MEDIAN(Table14[Sales_Amount]),Table14[[#This Row],[Sales_Amount]])</f>
        <v>52055.34</v>
      </c>
      <c r="Q1125" s="11">
        <f>IF(ISBLANK(Table14[[#This Row],[Quantity_Sold]]),MEDIAN(Table14[Quantity_Sold]),Table14[[#This Row],[Quantity_Sold]])</f>
        <v>45</v>
      </c>
      <c r="R1125" s="4" t="str">
        <f>TRIM(Table14[[#This Row],[Product_Category]])</f>
        <v>Electronics</v>
      </c>
      <c r="S1125" s="4" t="str">
        <f>PROPER(Table14[[#This Row],[Customer_Type]])</f>
        <v>Returning</v>
      </c>
      <c r="T1125" s="13">
        <f>IF(ISBLANK(Table14[[#This Row],[Discount]]),MEDIAN(Table14[Discount]),Table14[[#This Row],[Discount]])</f>
        <v>0.01</v>
      </c>
    </row>
    <row r="1126" spans="1:20" x14ac:dyDescent="0.3">
      <c r="A1126">
        <v>1400</v>
      </c>
      <c r="B1126" s="1">
        <v>45070</v>
      </c>
      <c r="C1126" t="s">
        <v>19</v>
      </c>
      <c r="D1126" t="s">
        <v>30</v>
      </c>
      <c r="E1126">
        <v>32000.9</v>
      </c>
      <c r="F1126">
        <v>17</v>
      </c>
      <c r="G1126" t="s">
        <v>21</v>
      </c>
      <c r="H1126" s="9">
        <v>1714.09</v>
      </c>
      <c r="I1126" s="9">
        <v>1981.48</v>
      </c>
      <c r="J1126" t="s">
        <v>16</v>
      </c>
      <c r="K1126">
        <v>0.05</v>
      </c>
      <c r="L1126" s="4" t="s">
        <v>17</v>
      </c>
      <c r="M1126" s="4" t="s">
        <v>18</v>
      </c>
      <c r="N1126" s="4" t="str">
        <f>IF(ISBLANK(Table14[[#This Row],[Sales_Rep]]),"Unknown",Table14[[#This Row],[Sales_Rep]])</f>
        <v>Eve</v>
      </c>
      <c r="O1126" t="str">
        <f>PROPER(Table14[[#This Row],[Region]])</f>
        <v>South</v>
      </c>
      <c r="P1126" s="9">
        <f>IF(ISBLANK(Table14[[#This Row],[Sales_Amount]]),MEDIAN(Table14[Sales_Amount]),Table14[[#This Row],[Sales_Amount]])</f>
        <v>32000.9</v>
      </c>
      <c r="Q1126" s="11">
        <f>IF(ISBLANK(Table14[[#This Row],[Quantity_Sold]]),MEDIAN(Table14[Quantity_Sold]),Table14[[#This Row],[Quantity_Sold]])</f>
        <v>17</v>
      </c>
      <c r="R1126" s="4" t="str">
        <f>TRIM(Table14[[#This Row],[Product_Category]])</f>
        <v>Electronics</v>
      </c>
      <c r="S1126" s="4" t="str">
        <f>PROPER(Table14[[#This Row],[Customer_Type]])</f>
        <v>Returning</v>
      </c>
      <c r="T1126" s="13">
        <f>IF(ISBLANK(Table14[[#This Row],[Discount]]),MEDIAN(Table14[Discount]),Table14[[#This Row],[Discount]])</f>
        <v>0.05</v>
      </c>
    </row>
    <row r="1127" spans="1:20" x14ac:dyDescent="0.3">
      <c r="A1127">
        <v>1484</v>
      </c>
      <c r="B1127" s="1">
        <v>44960</v>
      </c>
      <c r="C1127" t="s">
        <v>23</v>
      </c>
      <c r="D1127" t="s">
        <v>27</v>
      </c>
      <c r="E1127">
        <v>202812.24</v>
      </c>
      <c r="F1127">
        <v>41</v>
      </c>
      <c r="G1127" t="s">
        <v>24</v>
      </c>
      <c r="H1127" s="9">
        <v>3546.22</v>
      </c>
      <c r="I1127" s="9">
        <v>5152.75</v>
      </c>
      <c r="J1127" t="s">
        <v>25</v>
      </c>
      <c r="K1127">
        <v>0.04</v>
      </c>
      <c r="L1127" s="4" t="s">
        <v>26</v>
      </c>
      <c r="M1127" s="4" t="s">
        <v>18</v>
      </c>
      <c r="N1127" s="4" t="str">
        <f>IF(ISBLANK(Table14[[#This Row],[Sales_Rep]]),"Unknown",Table14[[#This Row],[Sales_Rep]])</f>
        <v>Charlie</v>
      </c>
      <c r="O1127" t="str">
        <f>PROPER(Table14[[#This Row],[Region]])</f>
        <v>West</v>
      </c>
      <c r="P1127" s="9">
        <f>IF(ISBLANK(Table14[[#This Row],[Sales_Amount]]),MEDIAN(Table14[Sales_Amount]),Table14[[#This Row],[Sales_Amount]])</f>
        <v>202812.24</v>
      </c>
      <c r="Q1127" s="11">
        <f>IF(ISBLANK(Table14[[#This Row],[Quantity_Sold]]),MEDIAN(Table14[Quantity_Sold]),Table14[[#This Row],[Quantity_Sold]])</f>
        <v>41</v>
      </c>
      <c r="R1127" s="4" t="str">
        <f>TRIM(Table14[[#This Row],[Product_Category]])</f>
        <v>Clothing</v>
      </c>
      <c r="S1127" s="4" t="str">
        <f>PROPER(Table14[[#This Row],[Customer_Type]])</f>
        <v>New</v>
      </c>
      <c r="T1127" s="13">
        <f>IF(ISBLANK(Table14[[#This Row],[Discount]]),MEDIAN(Table14[Discount]),Table14[[#This Row],[Discount]])</f>
        <v>0.04</v>
      </c>
    </row>
    <row r="1128" spans="1:20" x14ac:dyDescent="0.3">
      <c r="A1128">
        <v>1474</v>
      </c>
      <c r="B1128" s="1">
        <v>45577</v>
      </c>
      <c r="C1128" t="s">
        <v>13</v>
      </c>
      <c r="D1128" t="s">
        <v>27</v>
      </c>
      <c r="E1128">
        <v>6005.64</v>
      </c>
      <c r="F1128">
        <v>4</v>
      </c>
      <c r="G1128" t="s">
        <v>21</v>
      </c>
      <c r="H1128" s="9">
        <v>1406.76</v>
      </c>
      <c r="I1128" s="9">
        <v>1725.76</v>
      </c>
      <c r="J1128" t="s">
        <v>25</v>
      </c>
      <c r="K1128">
        <v>0.13</v>
      </c>
      <c r="L1128" s="4" t="s">
        <v>31</v>
      </c>
      <c r="M1128" s="4" t="s">
        <v>18</v>
      </c>
      <c r="N1128" s="4" t="str">
        <f>IF(ISBLANK(Table14[[#This Row],[Sales_Rep]]),"Unknown",Table14[[#This Row],[Sales_Rep]])</f>
        <v>David</v>
      </c>
      <c r="O1128" t="str">
        <f>PROPER(Table14[[#This Row],[Region]])</f>
        <v>West</v>
      </c>
      <c r="P1128" s="9">
        <f>IF(ISBLANK(Table14[[#This Row],[Sales_Amount]]),MEDIAN(Table14[Sales_Amount]),Table14[[#This Row],[Sales_Amount]])</f>
        <v>6005.64</v>
      </c>
      <c r="Q1128" s="11">
        <f>IF(ISBLANK(Table14[[#This Row],[Quantity_Sold]]),MEDIAN(Table14[Quantity_Sold]),Table14[[#This Row],[Quantity_Sold]])</f>
        <v>4</v>
      </c>
      <c r="R1128" s="4" t="str">
        <f>TRIM(Table14[[#This Row],[Product_Category]])</f>
        <v>Electronics</v>
      </c>
      <c r="S1128" s="4" t="str">
        <f>PROPER(Table14[[#This Row],[Customer_Type]])</f>
        <v>New</v>
      </c>
      <c r="T1128" s="13">
        <f>IF(ISBLANK(Table14[[#This Row],[Discount]]),MEDIAN(Table14[Discount]),Table14[[#This Row],[Discount]])</f>
        <v>0.13</v>
      </c>
    </row>
    <row r="1129" spans="1:20" x14ac:dyDescent="0.3">
      <c r="A1129">
        <v>1486</v>
      </c>
      <c r="B1129" s="1">
        <v>45189</v>
      </c>
      <c r="C1129" t="s">
        <v>19</v>
      </c>
      <c r="D1129" t="s">
        <v>30</v>
      </c>
      <c r="E1129">
        <v>4121.54</v>
      </c>
      <c r="F1129">
        <v>3</v>
      </c>
      <c r="G1129" t="s">
        <v>24</v>
      </c>
      <c r="H1129" s="9">
        <v>1128.3699999999999</v>
      </c>
      <c r="I1129" s="9">
        <v>1635.53</v>
      </c>
      <c r="J1129" t="s">
        <v>25</v>
      </c>
      <c r="K1129">
        <v>0.16</v>
      </c>
      <c r="L1129" s="4" t="s">
        <v>31</v>
      </c>
      <c r="M1129" s="4" t="s">
        <v>22</v>
      </c>
      <c r="N1129" s="4" t="str">
        <f>IF(ISBLANK(Table14[[#This Row],[Sales_Rep]]),"Unknown",Table14[[#This Row],[Sales_Rep]])</f>
        <v>Eve</v>
      </c>
      <c r="O1129" t="str">
        <f>PROPER(Table14[[#This Row],[Region]])</f>
        <v>South</v>
      </c>
      <c r="P1129" s="9">
        <f>IF(ISBLANK(Table14[[#This Row],[Sales_Amount]]),MEDIAN(Table14[Sales_Amount]),Table14[[#This Row],[Sales_Amount]])</f>
        <v>4121.54</v>
      </c>
      <c r="Q1129" s="11">
        <f>IF(ISBLANK(Table14[[#This Row],[Quantity_Sold]]),MEDIAN(Table14[Quantity_Sold]),Table14[[#This Row],[Quantity_Sold]])</f>
        <v>3</v>
      </c>
      <c r="R1129" s="4" t="str">
        <f>TRIM(Table14[[#This Row],[Product_Category]])</f>
        <v>Clothing</v>
      </c>
      <c r="S1129" s="4" t="str">
        <f>PROPER(Table14[[#This Row],[Customer_Type]])</f>
        <v>New</v>
      </c>
      <c r="T1129" s="13">
        <f>IF(ISBLANK(Table14[[#This Row],[Discount]]),MEDIAN(Table14[Discount]),Table14[[#This Row],[Discount]])</f>
        <v>0.16</v>
      </c>
    </row>
    <row r="1130" spans="1:20" x14ac:dyDescent="0.3">
      <c r="A1130">
        <v>1394</v>
      </c>
      <c r="B1130" s="1">
        <v>45080</v>
      </c>
      <c r="C1130" t="s">
        <v>13</v>
      </c>
      <c r="D1130" t="s">
        <v>27</v>
      </c>
      <c r="E1130">
        <v>136992.64000000001</v>
      </c>
      <c r="F1130">
        <v>45</v>
      </c>
      <c r="G1130" t="s">
        <v>24</v>
      </c>
      <c r="H1130" s="9">
        <v>2393.0700000000002</v>
      </c>
      <c r="I1130" s="9">
        <v>3459.41</v>
      </c>
      <c r="J1130" t="s">
        <v>16</v>
      </c>
      <c r="K1130">
        <v>0.12</v>
      </c>
      <c r="L1130" s="4" t="s">
        <v>26</v>
      </c>
      <c r="M1130" s="4" t="s">
        <v>18</v>
      </c>
      <c r="N1130" s="4" t="str">
        <f>IF(ISBLANK(Table14[[#This Row],[Sales_Rep]]),"Unknown",Table14[[#This Row],[Sales_Rep]])</f>
        <v>David</v>
      </c>
      <c r="O1130" t="str">
        <f>PROPER(Table14[[#This Row],[Region]])</f>
        <v>West</v>
      </c>
      <c r="P1130" s="9">
        <f>IF(ISBLANK(Table14[[#This Row],[Sales_Amount]]),MEDIAN(Table14[Sales_Amount]),Table14[[#This Row],[Sales_Amount]])</f>
        <v>136992.64000000001</v>
      </c>
      <c r="Q1130" s="11">
        <f>IF(ISBLANK(Table14[[#This Row],[Quantity_Sold]]),MEDIAN(Table14[Quantity_Sold]),Table14[[#This Row],[Quantity_Sold]])</f>
        <v>45</v>
      </c>
      <c r="R1130" s="4" t="str">
        <f>TRIM(Table14[[#This Row],[Product_Category]])</f>
        <v>Clothing</v>
      </c>
      <c r="S1130" s="4" t="str">
        <f>PROPER(Table14[[#This Row],[Customer_Type]])</f>
        <v>Returning</v>
      </c>
      <c r="T1130" s="13">
        <f>IF(ISBLANK(Table14[[#This Row],[Discount]]),MEDIAN(Table14[Discount]),Table14[[#This Row],[Discount]])</f>
        <v>0.12</v>
      </c>
    </row>
    <row r="1131" spans="1:20" x14ac:dyDescent="0.3">
      <c r="A1131">
        <v>1459</v>
      </c>
      <c r="B1131" s="1">
        <v>44933</v>
      </c>
      <c r="C1131" t="s">
        <v>29</v>
      </c>
      <c r="D1131" t="s">
        <v>14</v>
      </c>
      <c r="E1131">
        <v>3589.76</v>
      </c>
      <c r="F1131">
        <v>8</v>
      </c>
      <c r="G1131" t="s">
        <v>21</v>
      </c>
      <c r="H1131" s="9">
        <v>448.01</v>
      </c>
      <c r="I1131" s="9">
        <v>560.9</v>
      </c>
      <c r="J1131" t="s">
        <v>16</v>
      </c>
      <c r="K1131">
        <v>0.2</v>
      </c>
      <c r="L1131" s="4" t="s">
        <v>26</v>
      </c>
      <c r="M1131" s="4" t="s">
        <v>18</v>
      </c>
      <c r="N1131" s="4" t="str">
        <f>IF(ISBLANK(Table14[[#This Row],[Sales_Rep]]),"Unknown",Table14[[#This Row],[Sales_Rep]])</f>
        <v>Bob</v>
      </c>
      <c r="O1131" t="str">
        <f>PROPER(Table14[[#This Row],[Region]])</f>
        <v>East</v>
      </c>
      <c r="P1131" s="9">
        <f>IF(ISBLANK(Table14[[#This Row],[Sales_Amount]]),MEDIAN(Table14[Sales_Amount]),Table14[[#This Row],[Sales_Amount]])</f>
        <v>3589.76</v>
      </c>
      <c r="Q1131" s="11">
        <f>IF(ISBLANK(Table14[[#This Row],[Quantity_Sold]]),MEDIAN(Table14[Quantity_Sold]),Table14[[#This Row],[Quantity_Sold]])</f>
        <v>8</v>
      </c>
      <c r="R1131" s="4" t="str">
        <f>TRIM(Table14[[#This Row],[Product_Category]])</f>
        <v>Electronics</v>
      </c>
      <c r="S1131" s="4" t="str">
        <f>PROPER(Table14[[#This Row],[Customer_Type]])</f>
        <v>Returning</v>
      </c>
      <c r="T1131" s="13">
        <f>IF(ISBLANK(Table14[[#This Row],[Discount]]),MEDIAN(Table14[Discount]),Table14[[#This Row],[Discount]])</f>
        <v>0.2</v>
      </c>
    </row>
    <row r="1132" spans="1:20" x14ac:dyDescent="0.3">
      <c r="A1132">
        <v>1176</v>
      </c>
      <c r="B1132" s="1">
        <v>45572</v>
      </c>
      <c r="C1132" t="s">
        <v>29</v>
      </c>
      <c r="D1132" t="s">
        <v>20</v>
      </c>
      <c r="E1132">
        <v>1670.42</v>
      </c>
      <c r="F1132">
        <v>2</v>
      </c>
      <c r="G1132" t="s">
        <v>15</v>
      </c>
      <c r="H1132" s="9">
        <v>611.32000000000005</v>
      </c>
      <c r="I1132" s="9">
        <v>879.17</v>
      </c>
      <c r="J1132" t="s">
        <v>25</v>
      </c>
      <c r="K1132">
        <v>0.05</v>
      </c>
      <c r="L1132" s="4" t="s">
        <v>26</v>
      </c>
      <c r="M1132" s="4" t="s">
        <v>18</v>
      </c>
      <c r="N1132" s="4" t="str">
        <f>IF(ISBLANK(Table14[[#This Row],[Sales_Rep]]),"Unknown",Table14[[#This Row],[Sales_Rep]])</f>
        <v>Bob</v>
      </c>
      <c r="O1132" t="str">
        <f>PROPER(Table14[[#This Row],[Region]])</f>
        <v>North</v>
      </c>
      <c r="P1132" s="9">
        <f>IF(ISBLANK(Table14[[#This Row],[Sales_Amount]]),MEDIAN(Table14[Sales_Amount]),Table14[[#This Row],[Sales_Amount]])</f>
        <v>1670.42</v>
      </c>
      <c r="Q1132" s="11">
        <f>IF(ISBLANK(Table14[[#This Row],[Quantity_Sold]]),MEDIAN(Table14[Quantity_Sold]),Table14[[#This Row],[Quantity_Sold]])</f>
        <v>2</v>
      </c>
      <c r="R1132" s="4" t="str">
        <f>TRIM(Table14[[#This Row],[Product_Category]])</f>
        <v>Food</v>
      </c>
      <c r="S1132" s="4" t="str">
        <f>PROPER(Table14[[#This Row],[Customer_Type]])</f>
        <v>New</v>
      </c>
      <c r="T1132" s="13">
        <f>IF(ISBLANK(Table14[[#This Row],[Discount]]),MEDIAN(Table14[Discount]),Table14[[#This Row],[Discount]])</f>
        <v>0.05</v>
      </c>
    </row>
    <row r="1133" spans="1:20" x14ac:dyDescent="0.3">
      <c r="A1133">
        <v>1102</v>
      </c>
      <c r="B1133" s="1">
        <v>44951</v>
      </c>
      <c r="C1133" t="s">
        <v>32</v>
      </c>
      <c r="D1133" t="s">
        <v>27</v>
      </c>
      <c r="E1133">
        <v>40149.79</v>
      </c>
      <c r="F1133">
        <v>7</v>
      </c>
      <c r="G1133" t="s">
        <v>24</v>
      </c>
      <c r="H1133" s="9">
        <v>4569.7700000000004</v>
      </c>
      <c r="I1133" s="9">
        <v>5793.62</v>
      </c>
      <c r="J1133" t="s">
        <v>25</v>
      </c>
      <c r="K1133">
        <v>0.01</v>
      </c>
      <c r="L1133" s="4" t="s">
        <v>26</v>
      </c>
      <c r="M1133" s="4" t="s">
        <v>22</v>
      </c>
      <c r="N1133" s="4" t="str">
        <f>IF(ISBLANK(Table14[[#This Row],[Sales_Rep]]),"Unknown",Table14[[#This Row],[Sales_Rep]])</f>
        <v>Alice</v>
      </c>
      <c r="O1133" t="str">
        <f>PROPER(Table14[[#This Row],[Region]])</f>
        <v>West</v>
      </c>
      <c r="P1133" s="9">
        <f>IF(ISBLANK(Table14[[#This Row],[Sales_Amount]]),MEDIAN(Table14[Sales_Amount]),Table14[[#This Row],[Sales_Amount]])</f>
        <v>40149.79</v>
      </c>
      <c r="Q1133" s="11">
        <f>IF(ISBLANK(Table14[[#This Row],[Quantity_Sold]]),MEDIAN(Table14[Quantity_Sold]),Table14[[#This Row],[Quantity_Sold]])</f>
        <v>7</v>
      </c>
      <c r="R1133" s="4" t="str">
        <f>TRIM(Table14[[#This Row],[Product_Category]])</f>
        <v>Clothing</v>
      </c>
      <c r="S1133" s="4" t="str">
        <f>PROPER(Table14[[#This Row],[Customer_Type]])</f>
        <v>New</v>
      </c>
      <c r="T1133" s="13">
        <f>IF(ISBLANK(Table14[[#This Row],[Discount]]),MEDIAN(Table14[Discount]),Table14[[#This Row],[Discount]])</f>
        <v>0.01</v>
      </c>
    </row>
    <row r="1134" spans="1:20" x14ac:dyDescent="0.3">
      <c r="A1134">
        <v>1246</v>
      </c>
      <c r="B1134" s="1">
        <v>45234</v>
      </c>
      <c r="C1134" t="s">
        <v>19</v>
      </c>
      <c r="D1134" t="s">
        <v>30</v>
      </c>
      <c r="E1134">
        <v>8163.27</v>
      </c>
      <c r="F1134">
        <v>12</v>
      </c>
      <c r="G1134" t="s">
        <v>24</v>
      </c>
      <c r="H1134" s="9">
        <v>726.75</v>
      </c>
      <c r="I1134" s="9">
        <v>931.88</v>
      </c>
      <c r="J1134" t="s">
        <v>25</v>
      </c>
      <c r="K1134">
        <v>0.27</v>
      </c>
      <c r="L1134" s="4" t="s">
        <v>17</v>
      </c>
      <c r="M1134" s="4" t="s">
        <v>18</v>
      </c>
      <c r="N1134" s="4" t="str">
        <f>IF(ISBLANK(Table14[[#This Row],[Sales_Rep]]),"Unknown",Table14[[#This Row],[Sales_Rep]])</f>
        <v>Eve</v>
      </c>
      <c r="O1134" t="str">
        <f>PROPER(Table14[[#This Row],[Region]])</f>
        <v>South</v>
      </c>
      <c r="P1134" s="9">
        <f>IF(ISBLANK(Table14[[#This Row],[Sales_Amount]]),MEDIAN(Table14[Sales_Amount]),Table14[[#This Row],[Sales_Amount]])</f>
        <v>8163.27</v>
      </c>
      <c r="Q1134" s="11">
        <f>IF(ISBLANK(Table14[[#This Row],[Quantity_Sold]]),MEDIAN(Table14[Quantity_Sold]),Table14[[#This Row],[Quantity_Sold]])</f>
        <v>12</v>
      </c>
      <c r="R1134" s="4" t="str">
        <f>TRIM(Table14[[#This Row],[Product_Category]])</f>
        <v>Clothing</v>
      </c>
      <c r="S1134" s="4" t="str">
        <f>PROPER(Table14[[#This Row],[Customer_Type]])</f>
        <v>New</v>
      </c>
      <c r="T1134" s="13">
        <f>IF(ISBLANK(Table14[[#This Row],[Discount]]),MEDIAN(Table14[Discount]),Table14[[#This Row],[Discount]])</f>
        <v>0.27</v>
      </c>
    </row>
    <row r="1135" spans="1:20" x14ac:dyDescent="0.3">
      <c r="A1135">
        <v>1267</v>
      </c>
      <c r="B1135" s="1">
        <v>45195</v>
      </c>
      <c r="C1135" t="s">
        <v>13</v>
      </c>
      <c r="D1135" t="s">
        <v>27</v>
      </c>
      <c r="E1135">
        <v>106184</v>
      </c>
      <c r="F1135">
        <v>27</v>
      </c>
      <c r="G1135" t="s">
        <v>15</v>
      </c>
      <c r="H1135" s="9">
        <v>4807.0600000000004</v>
      </c>
      <c r="I1135" s="9">
        <v>5462.14</v>
      </c>
      <c r="J1135" t="s">
        <v>16</v>
      </c>
      <c r="K1135">
        <v>0.28000000000000003</v>
      </c>
      <c r="L1135" s="4" t="s">
        <v>17</v>
      </c>
      <c r="M1135" s="4" t="s">
        <v>18</v>
      </c>
      <c r="N1135" s="4" t="str">
        <f>IF(ISBLANK(Table14[[#This Row],[Sales_Rep]]),"Unknown",Table14[[#This Row],[Sales_Rep]])</f>
        <v>David</v>
      </c>
      <c r="O1135" t="str">
        <f>PROPER(Table14[[#This Row],[Region]])</f>
        <v>West</v>
      </c>
      <c r="P1135" s="9">
        <f>IF(ISBLANK(Table14[[#This Row],[Sales_Amount]]),MEDIAN(Table14[Sales_Amount]),Table14[[#This Row],[Sales_Amount]])</f>
        <v>106184</v>
      </c>
      <c r="Q1135" s="11">
        <f>IF(ISBLANK(Table14[[#This Row],[Quantity_Sold]]),MEDIAN(Table14[Quantity_Sold]),Table14[[#This Row],[Quantity_Sold]])</f>
        <v>27</v>
      </c>
      <c r="R1135" s="4" t="str">
        <f>TRIM(Table14[[#This Row],[Product_Category]])</f>
        <v>Food</v>
      </c>
      <c r="S1135" s="4" t="str">
        <f>PROPER(Table14[[#This Row],[Customer_Type]])</f>
        <v>Returning</v>
      </c>
      <c r="T1135" s="13">
        <f>IF(ISBLANK(Table14[[#This Row],[Discount]]),MEDIAN(Table14[Discount]),Table14[[#This Row],[Discount]])</f>
        <v>0.28000000000000003</v>
      </c>
    </row>
    <row r="1136" spans="1:20" x14ac:dyDescent="0.3">
      <c r="A1136">
        <v>1375</v>
      </c>
      <c r="B1136" s="1">
        <v>44940</v>
      </c>
      <c r="C1136" t="s">
        <v>23</v>
      </c>
      <c r="D1136" t="s">
        <v>30</v>
      </c>
      <c r="E1136">
        <v>12228.88</v>
      </c>
      <c r="F1136">
        <v>5</v>
      </c>
      <c r="G1136" t="s">
        <v>15</v>
      </c>
      <c r="H1136" s="9">
        <v>2612.34</v>
      </c>
      <c r="I1136" s="9">
        <v>3135.61</v>
      </c>
      <c r="J1136" t="s">
        <v>16</v>
      </c>
      <c r="K1136">
        <v>0.22</v>
      </c>
      <c r="L1136" s="4" t="s">
        <v>17</v>
      </c>
      <c r="M1136" s="4" t="s">
        <v>18</v>
      </c>
      <c r="N1136" s="4" t="str">
        <f>IF(ISBLANK(Table14[[#This Row],[Sales_Rep]]),"Unknown",Table14[[#This Row],[Sales_Rep]])</f>
        <v>Charlie</v>
      </c>
      <c r="O1136" t="str">
        <f>PROPER(Table14[[#This Row],[Region]])</f>
        <v>South</v>
      </c>
      <c r="P1136" s="9">
        <f>IF(ISBLANK(Table14[[#This Row],[Sales_Amount]]),MEDIAN(Table14[Sales_Amount]),Table14[[#This Row],[Sales_Amount]])</f>
        <v>12228.88</v>
      </c>
      <c r="Q1136" s="11">
        <f>IF(ISBLANK(Table14[[#This Row],[Quantity_Sold]]),MEDIAN(Table14[Quantity_Sold]),Table14[[#This Row],[Quantity_Sold]])</f>
        <v>5</v>
      </c>
      <c r="R1136" s="4" t="str">
        <f>TRIM(Table14[[#This Row],[Product_Category]])</f>
        <v>Food</v>
      </c>
      <c r="S1136" s="4" t="str">
        <f>PROPER(Table14[[#This Row],[Customer_Type]])</f>
        <v>Returning</v>
      </c>
      <c r="T1136" s="13">
        <f>IF(ISBLANK(Table14[[#This Row],[Discount]]),MEDIAN(Table14[Discount]),Table14[[#This Row],[Discount]])</f>
        <v>0.22</v>
      </c>
    </row>
    <row r="1137" spans="1:20" x14ac:dyDescent="0.3">
      <c r="A1137">
        <v>1185</v>
      </c>
      <c r="B1137" s="1">
        <v>45249</v>
      </c>
      <c r="C1137" t="s">
        <v>29</v>
      </c>
      <c r="D1137" t="s">
        <v>20</v>
      </c>
      <c r="E1137">
        <v>78055.53</v>
      </c>
      <c r="F1137">
        <v>20</v>
      </c>
      <c r="G1137" t="s">
        <v>24</v>
      </c>
      <c r="H1137" s="9">
        <v>3041.77</v>
      </c>
      <c r="I1137" s="9">
        <v>4151.8900000000003</v>
      </c>
      <c r="J1137" t="s">
        <v>16</v>
      </c>
      <c r="K1137">
        <v>0.06</v>
      </c>
      <c r="L1137" s="4" t="s">
        <v>26</v>
      </c>
      <c r="M1137" s="4" t="s">
        <v>22</v>
      </c>
      <c r="N1137" s="4" t="str">
        <f>IF(ISBLANK(Table14[[#This Row],[Sales_Rep]]),"Unknown",Table14[[#This Row],[Sales_Rep]])</f>
        <v>Bob</v>
      </c>
      <c r="O1137" t="str">
        <f>PROPER(Table14[[#This Row],[Region]])</f>
        <v>North</v>
      </c>
      <c r="P1137" s="9">
        <f>IF(ISBLANK(Table14[[#This Row],[Sales_Amount]]),MEDIAN(Table14[Sales_Amount]),Table14[[#This Row],[Sales_Amount]])</f>
        <v>78055.53</v>
      </c>
      <c r="Q1137" s="11">
        <f>IF(ISBLANK(Table14[[#This Row],[Quantity_Sold]]),MEDIAN(Table14[Quantity_Sold]),Table14[[#This Row],[Quantity_Sold]])</f>
        <v>20</v>
      </c>
      <c r="R1137" s="4" t="str">
        <f>TRIM(Table14[[#This Row],[Product_Category]])</f>
        <v>Clothing</v>
      </c>
      <c r="S1137" s="4" t="str">
        <f>PROPER(Table14[[#This Row],[Customer_Type]])</f>
        <v>Returning</v>
      </c>
      <c r="T1137" s="13">
        <f>IF(ISBLANK(Table14[[#This Row],[Discount]]),MEDIAN(Table14[Discount]),Table14[[#This Row],[Discount]])</f>
        <v>0.06</v>
      </c>
    </row>
    <row r="1138" spans="1:20" x14ac:dyDescent="0.3">
      <c r="A1138">
        <v>1407</v>
      </c>
      <c r="B1138" s="1">
        <v>44930</v>
      </c>
      <c r="C1138" t="s">
        <v>29</v>
      </c>
      <c r="D1138" t="s">
        <v>27</v>
      </c>
      <c r="E1138">
        <v>1700.17</v>
      </c>
      <c r="F1138">
        <v>3</v>
      </c>
      <c r="G1138" t="s">
        <v>28</v>
      </c>
      <c r="H1138" s="9">
        <v>629.08000000000004</v>
      </c>
      <c r="I1138" s="9">
        <v>755.63</v>
      </c>
      <c r="J1138" t="s">
        <v>16</v>
      </c>
      <c r="K1138">
        <v>0.25</v>
      </c>
      <c r="L1138" s="4" t="s">
        <v>26</v>
      </c>
      <c r="M1138" s="4" t="s">
        <v>18</v>
      </c>
      <c r="N1138" s="4" t="str">
        <f>IF(ISBLANK(Table14[[#This Row],[Sales_Rep]]),"Unknown",Table14[[#This Row],[Sales_Rep]])</f>
        <v>Bob</v>
      </c>
      <c r="O1138" t="str">
        <f>PROPER(Table14[[#This Row],[Region]])</f>
        <v>West</v>
      </c>
      <c r="P1138" s="9">
        <f>IF(ISBLANK(Table14[[#This Row],[Sales_Amount]]),MEDIAN(Table14[Sales_Amount]),Table14[[#This Row],[Sales_Amount]])</f>
        <v>1700.17</v>
      </c>
      <c r="Q1138" s="11">
        <f>IF(ISBLANK(Table14[[#This Row],[Quantity_Sold]]),MEDIAN(Table14[Quantity_Sold]),Table14[[#This Row],[Quantity_Sold]])</f>
        <v>3</v>
      </c>
      <c r="R1138" s="4" t="str">
        <f>TRIM(Table14[[#This Row],[Product_Category]])</f>
        <v>Furniture</v>
      </c>
      <c r="S1138" s="4" t="str">
        <f>PROPER(Table14[[#This Row],[Customer_Type]])</f>
        <v>Returning</v>
      </c>
      <c r="T1138" s="13">
        <f>IF(ISBLANK(Table14[[#This Row],[Discount]]),MEDIAN(Table14[Discount]),Table14[[#This Row],[Discount]])</f>
        <v>0.25</v>
      </c>
    </row>
    <row r="1139" spans="1:20" x14ac:dyDescent="0.3">
      <c r="A1139">
        <v>1103</v>
      </c>
      <c r="B1139" s="1">
        <v>45518</v>
      </c>
      <c r="C1139" t="s">
        <v>23</v>
      </c>
      <c r="D1139" t="s">
        <v>14</v>
      </c>
      <c r="E1139">
        <v>19902.240000000002</v>
      </c>
      <c r="F1139">
        <v>15</v>
      </c>
      <c r="G1139" t="s">
        <v>24</v>
      </c>
      <c r="H1139" s="9">
        <v>1333.73</v>
      </c>
      <c r="I1139" s="9">
        <v>1658.52</v>
      </c>
      <c r="J1139" t="s">
        <v>16</v>
      </c>
      <c r="K1139">
        <v>0.2</v>
      </c>
      <c r="L1139" s="4" t="s">
        <v>26</v>
      </c>
      <c r="M1139" s="4" t="s">
        <v>22</v>
      </c>
      <c r="N1139" s="4" t="str">
        <f>IF(ISBLANK(Table14[[#This Row],[Sales_Rep]]),"Unknown",Table14[[#This Row],[Sales_Rep]])</f>
        <v>Charlie</v>
      </c>
      <c r="O1139" t="str">
        <f>PROPER(Table14[[#This Row],[Region]])</f>
        <v>East</v>
      </c>
      <c r="P1139" s="9">
        <f>IF(ISBLANK(Table14[[#This Row],[Sales_Amount]]),MEDIAN(Table14[Sales_Amount]),Table14[[#This Row],[Sales_Amount]])</f>
        <v>19902.240000000002</v>
      </c>
      <c r="Q1139" s="11">
        <f>IF(ISBLANK(Table14[[#This Row],[Quantity_Sold]]),MEDIAN(Table14[Quantity_Sold]),Table14[[#This Row],[Quantity_Sold]])</f>
        <v>15</v>
      </c>
      <c r="R1139" s="4" t="str">
        <f>TRIM(Table14[[#This Row],[Product_Category]])</f>
        <v>Clothing</v>
      </c>
      <c r="S1139" s="4" t="str">
        <f>PROPER(Table14[[#This Row],[Customer_Type]])</f>
        <v>Returning</v>
      </c>
      <c r="T1139" s="13">
        <f>IF(ISBLANK(Table14[[#This Row],[Discount]]),MEDIAN(Table14[Discount]),Table14[[#This Row],[Discount]])</f>
        <v>0.2</v>
      </c>
    </row>
    <row r="1140" spans="1:20" x14ac:dyDescent="0.3">
      <c r="A1140">
        <v>1284</v>
      </c>
      <c r="B1140" s="1">
        <v>44928</v>
      </c>
      <c r="C1140" t="s">
        <v>13</v>
      </c>
      <c r="D1140" t="s">
        <v>30</v>
      </c>
      <c r="E1140">
        <v>32909.29</v>
      </c>
      <c r="F1140">
        <v>48</v>
      </c>
      <c r="G1140" t="s">
        <v>15</v>
      </c>
      <c r="H1140" s="9">
        <v>669.32</v>
      </c>
      <c r="I1140" s="9">
        <v>836.11</v>
      </c>
      <c r="J1140" t="s">
        <v>25</v>
      </c>
      <c r="K1140">
        <v>0.18</v>
      </c>
      <c r="L1140" s="4" t="s">
        <v>17</v>
      </c>
      <c r="M1140" s="4" t="s">
        <v>18</v>
      </c>
      <c r="N1140" s="4" t="str">
        <f>IF(ISBLANK(Table14[[#This Row],[Sales_Rep]]),"Unknown",Table14[[#This Row],[Sales_Rep]])</f>
        <v>David</v>
      </c>
      <c r="O1140" t="str">
        <f>PROPER(Table14[[#This Row],[Region]])</f>
        <v>South</v>
      </c>
      <c r="P1140" s="9">
        <f>IF(ISBLANK(Table14[[#This Row],[Sales_Amount]]),MEDIAN(Table14[Sales_Amount]),Table14[[#This Row],[Sales_Amount]])</f>
        <v>32909.29</v>
      </c>
      <c r="Q1140" s="11">
        <f>IF(ISBLANK(Table14[[#This Row],[Quantity_Sold]]),MEDIAN(Table14[Quantity_Sold]),Table14[[#This Row],[Quantity_Sold]])</f>
        <v>48</v>
      </c>
      <c r="R1140" s="4" t="str">
        <f>TRIM(Table14[[#This Row],[Product_Category]])</f>
        <v>Food</v>
      </c>
      <c r="S1140" s="4" t="str">
        <f>PROPER(Table14[[#This Row],[Customer_Type]])</f>
        <v>New</v>
      </c>
      <c r="T1140" s="13">
        <f>IF(ISBLANK(Table14[[#This Row],[Discount]]),MEDIAN(Table14[Discount]),Table14[[#This Row],[Discount]])</f>
        <v>0.18</v>
      </c>
    </row>
    <row r="1141" spans="1:20" x14ac:dyDescent="0.3">
      <c r="A1141">
        <v>1107</v>
      </c>
      <c r="B1141" s="1">
        <v>45507</v>
      </c>
      <c r="C1141" t="s">
        <v>13</v>
      </c>
      <c r="D1141" t="s">
        <v>30</v>
      </c>
      <c r="E1141">
        <v>56403</v>
      </c>
      <c r="F1141">
        <v>33</v>
      </c>
      <c r="G1141" t="s">
        <v>21</v>
      </c>
      <c r="H1141" s="9">
        <v>1405.1</v>
      </c>
      <c r="I1141" s="9">
        <v>1837.83</v>
      </c>
      <c r="J1141" t="s">
        <v>25</v>
      </c>
      <c r="K1141">
        <v>7.0000000000000007E-2</v>
      </c>
      <c r="L1141" s="4" t="s">
        <v>31</v>
      </c>
      <c r="M1141" s="4" t="s">
        <v>22</v>
      </c>
      <c r="N1141" s="4" t="str">
        <f>IF(ISBLANK(Table14[[#This Row],[Sales_Rep]]),"Unknown",Table14[[#This Row],[Sales_Rep]])</f>
        <v>David</v>
      </c>
      <c r="O1141" t="str">
        <f>PROPER(Table14[[#This Row],[Region]])</f>
        <v>South</v>
      </c>
      <c r="P1141" s="9">
        <f>IF(ISBLANK(Table14[[#This Row],[Sales_Amount]]),MEDIAN(Table14[Sales_Amount]),Table14[[#This Row],[Sales_Amount]])</f>
        <v>56403</v>
      </c>
      <c r="Q1141" s="11">
        <f>IF(ISBLANK(Table14[[#This Row],[Quantity_Sold]]),MEDIAN(Table14[Quantity_Sold]),Table14[[#This Row],[Quantity_Sold]])</f>
        <v>33</v>
      </c>
      <c r="R1141" s="4" t="str">
        <f>TRIM(Table14[[#This Row],[Product_Category]])</f>
        <v>Electronics</v>
      </c>
      <c r="S1141" s="4" t="str">
        <f>PROPER(Table14[[#This Row],[Customer_Type]])</f>
        <v>New</v>
      </c>
      <c r="T1141" s="13">
        <f>IF(ISBLANK(Table14[[#This Row],[Discount]]),MEDIAN(Table14[Discount]),Table14[[#This Row],[Discount]])</f>
        <v>7.0000000000000007E-2</v>
      </c>
    </row>
    <row r="1142" spans="1:20" x14ac:dyDescent="0.3">
      <c r="A1142">
        <v>1051</v>
      </c>
      <c r="B1142" s="1">
        <v>44989</v>
      </c>
      <c r="C1142" t="s">
        <v>19</v>
      </c>
      <c r="D1142" t="s">
        <v>14</v>
      </c>
      <c r="E1142">
        <v>5786.06</v>
      </c>
      <c r="F1142">
        <v>50</v>
      </c>
      <c r="G1142" t="s">
        <v>21</v>
      </c>
      <c r="H1142" s="9">
        <v>126.2</v>
      </c>
      <c r="I1142" s="9">
        <v>156.38</v>
      </c>
      <c r="J1142" t="s">
        <v>16</v>
      </c>
      <c r="K1142">
        <v>0.26</v>
      </c>
      <c r="L1142" s="4" t="s">
        <v>17</v>
      </c>
      <c r="M1142" s="4" t="s">
        <v>18</v>
      </c>
      <c r="N1142" s="4" t="str">
        <f>IF(ISBLANK(Table14[[#This Row],[Sales_Rep]]),"Unknown",Table14[[#This Row],[Sales_Rep]])</f>
        <v>Eve</v>
      </c>
      <c r="O1142" t="str">
        <f>PROPER(Table14[[#This Row],[Region]])</f>
        <v>East</v>
      </c>
      <c r="P1142" s="9">
        <f>IF(ISBLANK(Table14[[#This Row],[Sales_Amount]]),MEDIAN(Table14[Sales_Amount]),Table14[[#This Row],[Sales_Amount]])</f>
        <v>5786.06</v>
      </c>
      <c r="Q1142" s="11">
        <f>IF(ISBLANK(Table14[[#This Row],[Quantity_Sold]]),MEDIAN(Table14[Quantity_Sold]),Table14[[#This Row],[Quantity_Sold]])</f>
        <v>50</v>
      </c>
      <c r="R1142" s="4" t="str">
        <f>TRIM(Table14[[#This Row],[Product_Category]])</f>
        <v>Electronics</v>
      </c>
      <c r="S1142" s="4" t="str">
        <f>PROPER(Table14[[#This Row],[Customer_Type]])</f>
        <v>Returning</v>
      </c>
      <c r="T1142" s="13">
        <f>IF(ISBLANK(Table14[[#This Row],[Discount]]),MEDIAN(Table14[Discount]),Table14[[#This Row],[Discount]])</f>
        <v>0.26</v>
      </c>
    </row>
    <row r="1143" spans="1:20" x14ac:dyDescent="0.3">
      <c r="A1143">
        <v>1070</v>
      </c>
      <c r="B1143" s="1">
        <v>45559</v>
      </c>
      <c r="C1143" t="s">
        <v>19</v>
      </c>
      <c r="D1143" t="s">
        <v>30</v>
      </c>
      <c r="E1143">
        <v>188191.39</v>
      </c>
      <c r="F1143">
        <v>43</v>
      </c>
      <c r="G1143" t="s">
        <v>28</v>
      </c>
      <c r="H1143" s="9">
        <v>3884.16</v>
      </c>
      <c r="I1143" s="9">
        <v>4558.8999999999996</v>
      </c>
      <c r="J1143" t="s">
        <v>16</v>
      </c>
      <c r="K1143">
        <v>0.04</v>
      </c>
      <c r="L1143" s="4" t="s">
        <v>26</v>
      </c>
      <c r="M1143" s="4" t="s">
        <v>18</v>
      </c>
      <c r="N1143" s="4" t="str">
        <f>IF(ISBLANK(Table14[[#This Row],[Sales_Rep]]),"Unknown",Table14[[#This Row],[Sales_Rep]])</f>
        <v>Eve</v>
      </c>
      <c r="O1143" t="str">
        <f>PROPER(Table14[[#This Row],[Region]])</f>
        <v>South</v>
      </c>
      <c r="P1143" s="9">
        <f>IF(ISBLANK(Table14[[#This Row],[Sales_Amount]]),MEDIAN(Table14[Sales_Amount]),Table14[[#This Row],[Sales_Amount]])</f>
        <v>188191.39</v>
      </c>
      <c r="Q1143" s="11">
        <f>IF(ISBLANK(Table14[[#This Row],[Quantity_Sold]]),MEDIAN(Table14[Quantity_Sold]),Table14[[#This Row],[Quantity_Sold]])</f>
        <v>43</v>
      </c>
      <c r="R1143" s="4" t="str">
        <f>TRIM(Table14[[#This Row],[Product_Category]])</f>
        <v>Furniture</v>
      </c>
      <c r="S1143" s="4" t="str">
        <f>PROPER(Table14[[#This Row],[Customer_Type]])</f>
        <v>Returning</v>
      </c>
      <c r="T1143" s="13">
        <f>IF(ISBLANK(Table14[[#This Row],[Discount]]),MEDIAN(Table14[Discount]),Table14[[#This Row],[Discount]])</f>
        <v>0.04</v>
      </c>
    </row>
    <row r="1144" spans="1:20" x14ac:dyDescent="0.3">
      <c r="A1144">
        <v>1266</v>
      </c>
      <c r="B1144" s="1">
        <v>45563</v>
      </c>
      <c r="C1144" t="s">
        <v>32</v>
      </c>
      <c r="D1144" t="s">
        <v>14</v>
      </c>
      <c r="E1144">
        <v>38211.199999999997</v>
      </c>
      <c r="F1144">
        <v>12</v>
      </c>
      <c r="G1144" t="s">
        <v>21</v>
      </c>
      <c r="H1144" s="9">
        <v>2237.33</v>
      </c>
      <c r="I1144" s="9">
        <v>3351.86</v>
      </c>
      <c r="J1144" t="s">
        <v>16</v>
      </c>
      <c r="K1144">
        <v>0.05</v>
      </c>
      <c r="L1144" s="4" t="s">
        <v>31</v>
      </c>
      <c r="M1144" s="4" t="s">
        <v>18</v>
      </c>
      <c r="N1144" s="4" t="str">
        <f>IF(ISBLANK(Table14[[#This Row],[Sales_Rep]]),"Unknown",Table14[[#This Row],[Sales_Rep]])</f>
        <v>Alice</v>
      </c>
      <c r="O1144" t="str">
        <f>PROPER(Table14[[#This Row],[Region]])</f>
        <v>East</v>
      </c>
      <c r="P1144" s="9">
        <f>IF(ISBLANK(Table14[[#This Row],[Sales_Amount]]),MEDIAN(Table14[Sales_Amount]),Table14[[#This Row],[Sales_Amount]])</f>
        <v>38211.199999999997</v>
      </c>
      <c r="Q1144" s="11">
        <f>IF(ISBLANK(Table14[[#This Row],[Quantity_Sold]]),MEDIAN(Table14[Quantity_Sold]),Table14[[#This Row],[Quantity_Sold]])</f>
        <v>12</v>
      </c>
      <c r="R1144" s="4" t="str">
        <f>TRIM(Table14[[#This Row],[Product_Category]])</f>
        <v>Electronics</v>
      </c>
      <c r="S1144" s="4" t="str">
        <f>PROPER(Table14[[#This Row],[Customer_Type]])</f>
        <v>Returning</v>
      </c>
      <c r="T1144" s="13">
        <f>IF(ISBLANK(Table14[[#This Row],[Discount]]),MEDIAN(Table14[Discount]),Table14[[#This Row],[Discount]])</f>
        <v>0.05</v>
      </c>
    </row>
    <row r="1145" spans="1:20" x14ac:dyDescent="0.3">
      <c r="A1145">
        <v>1476</v>
      </c>
      <c r="B1145" s="1">
        <v>45472</v>
      </c>
      <c r="C1145" t="s">
        <v>29</v>
      </c>
      <c r="D1145" t="s">
        <v>14</v>
      </c>
      <c r="E1145">
        <v>156313.35999999999</v>
      </c>
      <c r="F1145">
        <v>33</v>
      </c>
      <c r="G1145" t="s">
        <v>15</v>
      </c>
      <c r="H1145" s="9">
        <v>3935.22</v>
      </c>
      <c r="I1145" s="9">
        <v>5706.95</v>
      </c>
      <c r="J1145" t="s">
        <v>25</v>
      </c>
      <c r="K1145">
        <v>0.17</v>
      </c>
      <c r="L1145" s="4" t="s">
        <v>31</v>
      </c>
      <c r="M1145" s="4" t="s">
        <v>18</v>
      </c>
      <c r="N1145" s="4" t="str">
        <f>IF(ISBLANK(Table14[[#This Row],[Sales_Rep]]),"Unknown",Table14[[#This Row],[Sales_Rep]])</f>
        <v>Bob</v>
      </c>
      <c r="O1145" t="str">
        <f>PROPER(Table14[[#This Row],[Region]])</f>
        <v>East</v>
      </c>
      <c r="P1145" s="9">
        <f>IF(ISBLANK(Table14[[#This Row],[Sales_Amount]]),MEDIAN(Table14[Sales_Amount]),Table14[[#This Row],[Sales_Amount]])</f>
        <v>156313.35999999999</v>
      </c>
      <c r="Q1145" s="11">
        <f>IF(ISBLANK(Table14[[#This Row],[Quantity_Sold]]),MEDIAN(Table14[Quantity_Sold]),Table14[[#This Row],[Quantity_Sold]])</f>
        <v>33</v>
      </c>
      <c r="R1145" s="4" t="str">
        <f>TRIM(Table14[[#This Row],[Product_Category]])</f>
        <v>Food</v>
      </c>
      <c r="S1145" s="4" t="str">
        <f>PROPER(Table14[[#This Row],[Customer_Type]])</f>
        <v>New</v>
      </c>
      <c r="T1145" s="13">
        <f>IF(ISBLANK(Table14[[#This Row],[Discount]]),MEDIAN(Table14[Discount]),Table14[[#This Row],[Discount]])</f>
        <v>0.17</v>
      </c>
    </row>
    <row r="1146" spans="1:20" x14ac:dyDescent="0.3">
      <c r="A1146">
        <v>1101</v>
      </c>
      <c r="B1146" s="1">
        <v>45606</v>
      </c>
      <c r="C1146" t="s">
        <v>19</v>
      </c>
      <c r="D1146" t="s">
        <v>14</v>
      </c>
      <c r="E1146">
        <v>30325.279999999999</v>
      </c>
      <c r="F1146">
        <v>17</v>
      </c>
      <c r="G1146" t="s">
        <v>28</v>
      </c>
      <c r="H1146" s="9">
        <v>1757.54</v>
      </c>
      <c r="I1146" s="9">
        <v>2229.8000000000002</v>
      </c>
      <c r="J1146" t="s">
        <v>25</v>
      </c>
      <c r="K1146">
        <v>0.2</v>
      </c>
      <c r="L1146" s="4" t="s">
        <v>31</v>
      </c>
      <c r="M1146" s="4" t="s">
        <v>18</v>
      </c>
      <c r="N1146" s="4" t="str">
        <f>IF(ISBLANK(Table14[[#This Row],[Sales_Rep]]),"Unknown",Table14[[#This Row],[Sales_Rep]])</f>
        <v>Eve</v>
      </c>
      <c r="O1146" t="str">
        <f>PROPER(Table14[[#This Row],[Region]])</f>
        <v>East</v>
      </c>
      <c r="P1146" s="9">
        <f>IF(ISBLANK(Table14[[#This Row],[Sales_Amount]]),MEDIAN(Table14[Sales_Amount]),Table14[[#This Row],[Sales_Amount]])</f>
        <v>30325.279999999999</v>
      </c>
      <c r="Q1146" s="11">
        <f>IF(ISBLANK(Table14[[#This Row],[Quantity_Sold]]),MEDIAN(Table14[Quantity_Sold]),Table14[[#This Row],[Quantity_Sold]])</f>
        <v>17</v>
      </c>
      <c r="R1146" s="4" t="str">
        <f>TRIM(Table14[[#This Row],[Product_Category]])</f>
        <v>Furniture</v>
      </c>
      <c r="S1146" s="4" t="str">
        <f>PROPER(Table14[[#This Row],[Customer_Type]])</f>
        <v>New</v>
      </c>
      <c r="T1146" s="13">
        <f>IF(ISBLANK(Table14[[#This Row],[Discount]]),MEDIAN(Table14[Discount]),Table14[[#This Row],[Discount]])</f>
        <v>0.2</v>
      </c>
    </row>
    <row r="1147" spans="1:20" x14ac:dyDescent="0.3">
      <c r="A1147">
        <v>1388</v>
      </c>
      <c r="B1147" s="1">
        <v>45603</v>
      </c>
      <c r="C1147" t="s">
        <v>13</v>
      </c>
      <c r="D1147" t="s">
        <v>20</v>
      </c>
      <c r="E1147">
        <v>3377.37</v>
      </c>
      <c r="F1147">
        <v>4</v>
      </c>
      <c r="G1147" t="s">
        <v>15</v>
      </c>
      <c r="H1147" s="9">
        <v>765.65</v>
      </c>
      <c r="I1147" s="9">
        <v>1125.79</v>
      </c>
      <c r="J1147" t="s">
        <v>16</v>
      </c>
      <c r="K1147">
        <v>0.25</v>
      </c>
      <c r="L1147" s="4" t="s">
        <v>17</v>
      </c>
      <c r="M1147" s="4" t="s">
        <v>22</v>
      </c>
      <c r="N1147" s="4" t="str">
        <f>IF(ISBLANK(Table14[[#This Row],[Sales_Rep]]),"Unknown",Table14[[#This Row],[Sales_Rep]])</f>
        <v>David</v>
      </c>
      <c r="O1147" t="str">
        <f>PROPER(Table14[[#This Row],[Region]])</f>
        <v>North</v>
      </c>
      <c r="P1147" s="9">
        <f>IF(ISBLANK(Table14[[#This Row],[Sales_Amount]]),MEDIAN(Table14[Sales_Amount]),Table14[[#This Row],[Sales_Amount]])</f>
        <v>3377.37</v>
      </c>
      <c r="Q1147" s="11">
        <f>IF(ISBLANK(Table14[[#This Row],[Quantity_Sold]]),MEDIAN(Table14[Quantity_Sold]),Table14[[#This Row],[Quantity_Sold]])</f>
        <v>4</v>
      </c>
      <c r="R1147" s="4" t="str">
        <f>TRIM(Table14[[#This Row],[Product_Category]])</f>
        <v>Food</v>
      </c>
      <c r="S1147" s="4" t="str">
        <f>PROPER(Table14[[#This Row],[Customer_Type]])</f>
        <v>Returning</v>
      </c>
      <c r="T1147" s="13">
        <f>IF(ISBLANK(Table14[[#This Row],[Discount]]),MEDIAN(Table14[Discount]),Table14[[#This Row],[Discount]])</f>
        <v>0.25</v>
      </c>
    </row>
    <row r="1148" spans="1:20" x14ac:dyDescent="0.3">
      <c r="A1148">
        <v>1234</v>
      </c>
      <c r="B1148" s="1">
        <v>45345</v>
      </c>
      <c r="C1148" t="s">
        <v>23</v>
      </c>
      <c r="D1148" t="s">
        <v>27</v>
      </c>
      <c r="E1148">
        <v>42196.639999999999</v>
      </c>
      <c r="F1148">
        <v>15</v>
      </c>
      <c r="G1148" t="s">
        <v>15</v>
      </c>
      <c r="H1148" s="9">
        <v>2704.21</v>
      </c>
      <c r="I1148" s="9">
        <v>3348.94</v>
      </c>
      <c r="J1148" t="s">
        <v>16</v>
      </c>
      <c r="K1148">
        <v>0.16</v>
      </c>
      <c r="L1148" s="4" t="s">
        <v>31</v>
      </c>
      <c r="M1148" s="4" t="s">
        <v>22</v>
      </c>
      <c r="N1148" s="4" t="str">
        <f>IF(ISBLANK(Table14[[#This Row],[Sales_Rep]]),"Unknown",Table14[[#This Row],[Sales_Rep]])</f>
        <v>Charlie</v>
      </c>
      <c r="O1148" t="str">
        <f>PROPER(Table14[[#This Row],[Region]])</f>
        <v>West</v>
      </c>
      <c r="P1148" s="9">
        <f>IF(ISBLANK(Table14[[#This Row],[Sales_Amount]]),MEDIAN(Table14[Sales_Amount]),Table14[[#This Row],[Sales_Amount]])</f>
        <v>42196.639999999999</v>
      </c>
      <c r="Q1148" s="11">
        <f>IF(ISBLANK(Table14[[#This Row],[Quantity_Sold]]),MEDIAN(Table14[Quantity_Sold]),Table14[[#This Row],[Quantity_Sold]])</f>
        <v>15</v>
      </c>
      <c r="R1148" s="4" t="str">
        <f>TRIM(Table14[[#This Row],[Product_Category]])</f>
        <v>Food</v>
      </c>
      <c r="S1148" s="4" t="str">
        <f>PROPER(Table14[[#This Row],[Customer_Type]])</f>
        <v>Returning</v>
      </c>
      <c r="T1148" s="13">
        <f>IF(ISBLANK(Table14[[#This Row],[Discount]]),MEDIAN(Table14[Discount]),Table14[[#This Row],[Discount]])</f>
        <v>0.16</v>
      </c>
    </row>
    <row r="1149" spans="1:20" x14ac:dyDescent="0.3">
      <c r="A1149">
        <v>1068</v>
      </c>
      <c r="B1149" s="1">
        <v>45652</v>
      </c>
      <c r="C1149" t="s">
        <v>13</v>
      </c>
      <c r="D1149" t="s">
        <v>14</v>
      </c>
      <c r="E1149">
        <v>108781.7</v>
      </c>
      <c r="F1149">
        <v>31</v>
      </c>
      <c r="G1149" t="s">
        <v>24</v>
      </c>
      <c r="H1149" s="9">
        <v>3987.3</v>
      </c>
      <c r="I1149" s="9">
        <v>4617.22</v>
      </c>
      <c r="J1149" t="s">
        <v>25</v>
      </c>
      <c r="K1149">
        <v>0.24</v>
      </c>
      <c r="L1149" s="4" t="s">
        <v>31</v>
      </c>
      <c r="M1149" s="4" t="s">
        <v>22</v>
      </c>
      <c r="N1149" s="4" t="str">
        <f>IF(ISBLANK(Table14[[#This Row],[Sales_Rep]]),"Unknown",Table14[[#This Row],[Sales_Rep]])</f>
        <v>David</v>
      </c>
      <c r="O1149" t="str">
        <f>PROPER(Table14[[#This Row],[Region]])</f>
        <v>East</v>
      </c>
      <c r="P1149" s="9">
        <f>IF(ISBLANK(Table14[[#This Row],[Sales_Amount]]),MEDIAN(Table14[Sales_Amount]),Table14[[#This Row],[Sales_Amount]])</f>
        <v>108781.7</v>
      </c>
      <c r="Q1149" s="11">
        <f>IF(ISBLANK(Table14[[#This Row],[Quantity_Sold]]),MEDIAN(Table14[Quantity_Sold]),Table14[[#This Row],[Quantity_Sold]])</f>
        <v>31</v>
      </c>
      <c r="R1149" s="4" t="str">
        <f>TRIM(Table14[[#This Row],[Product_Category]])</f>
        <v>Clothing</v>
      </c>
      <c r="S1149" s="4" t="str">
        <f>PROPER(Table14[[#This Row],[Customer_Type]])</f>
        <v>New</v>
      </c>
      <c r="T1149" s="13">
        <f>IF(ISBLANK(Table14[[#This Row],[Discount]]),MEDIAN(Table14[Discount]),Table14[[#This Row],[Discount]])</f>
        <v>0.24</v>
      </c>
    </row>
    <row r="1150" spans="1:20" x14ac:dyDescent="0.3">
      <c r="A1150">
        <v>1274</v>
      </c>
      <c r="B1150" s="1">
        <v>45424</v>
      </c>
      <c r="C1150" t="s">
        <v>29</v>
      </c>
      <c r="D1150" t="s">
        <v>14</v>
      </c>
      <c r="E1150">
        <v>10966.92</v>
      </c>
      <c r="F1150">
        <v>4</v>
      </c>
      <c r="G1150" t="s">
        <v>28</v>
      </c>
      <c r="H1150" s="9">
        <v>2629.57</v>
      </c>
      <c r="I1150" s="9">
        <v>3807.96</v>
      </c>
      <c r="J1150" t="s">
        <v>25</v>
      </c>
      <c r="K1150">
        <v>0.28000000000000003</v>
      </c>
      <c r="L1150" s="4" t="s">
        <v>31</v>
      </c>
      <c r="M1150" s="4" t="s">
        <v>18</v>
      </c>
      <c r="N1150" s="4" t="str">
        <f>IF(ISBLANK(Table14[[#This Row],[Sales_Rep]]),"Unknown",Table14[[#This Row],[Sales_Rep]])</f>
        <v>Bob</v>
      </c>
      <c r="O1150" t="str">
        <f>PROPER(Table14[[#This Row],[Region]])</f>
        <v>East</v>
      </c>
      <c r="P1150" s="9">
        <f>IF(ISBLANK(Table14[[#This Row],[Sales_Amount]]),MEDIAN(Table14[Sales_Amount]),Table14[[#This Row],[Sales_Amount]])</f>
        <v>10966.92</v>
      </c>
      <c r="Q1150" s="11">
        <f>IF(ISBLANK(Table14[[#This Row],[Quantity_Sold]]),MEDIAN(Table14[Quantity_Sold]),Table14[[#This Row],[Quantity_Sold]])</f>
        <v>4</v>
      </c>
      <c r="R1150" s="4" t="str">
        <f>TRIM(Table14[[#This Row],[Product_Category]])</f>
        <v>Furniture</v>
      </c>
      <c r="S1150" s="4" t="str">
        <f>PROPER(Table14[[#This Row],[Customer_Type]])</f>
        <v>New</v>
      </c>
      <c r="T1150" s="13">
        <f>IF(ISBLANK(Table14[[#This Row],[Discount]]),MEDIAN(Table14[Discount]),Table14[[#This Row],[Discount]])</f>
        <v>0.28000000000000003</v>
      </c>
    </row>
    <row r="1151" spans="1:20" x14ac:dyDescent="0.3">
      <c r="A1151">
        <v>1440</v>
      </c>
      <c r="B1151" s="1">
        <v>45379</v>
      </c>
      <c r="C1151" t="s">
        <v>13</v>
      </c>
      <c r="D1151" t="s">
        <v>27</v>
      </c>
      <c r="E1151">
        <v>230232.35</v>
      </c>
      <c r="F1151">
        <v>38</v>
      </c>
      <c r="G1151" t="s">
        <v>21</v>
      </c>
      <c r="H1151" s="9">
        <v>4949.58</v>
      </c>
      <c r="I1151" s="9">
        <v>6246.13</v>
      </c>
      <c r="J1151" t="s">
        <v>16</v>
      </c>
      <c r="K1151">
        <v>0.03</v>
      </c>
      <c r="L1151" s="4" t="s">
        <v>17</v>
      </c>
      <c r="M1151" s="4" t="s">
        <v>18</v>
      </c>
      <c r="N1151" s="4" t="str">
        <f>IF(ISBLANK(Table14[[#This Row],[Sales_Rep]]),"Unknown",Table14[[#This Row],[Sales_Rep]])</f>
        <v>David</v>
      </c>
      <c r="O1151" t="str">
        <f>PROPER(Table14[[#This Row],[Region]])</f>
        <v>West</v>
      </c>
      <c r="P1151" s="9">
        <f>IF(ISBLANK(Table14[[#This Row],[Sales_Amount]]),MEDIAN(Table14[Sales_Amount]),Table14[[#This Row],[Sales_Amount]])</f>
        <v>230232.35</v>
      </c>
      <c r="Q1151" s="11">
        <f>IF(ISBLANK(Table14[[#This Row],[Quantity_Sold]]),MEDIAN(Table14[Quantity_Sold]),Table14[[#This Row],[Quantity_Sold]])</f>
        <v>38</v>
      </c>
      <c r="R1151" s="4" t="str">
        <f>TRIM(Table14[[#This Row],[Product_Category]])</f>
        <v>Electronics</v>
      </c>
      <c r="S1151" s="4" t="str">
        <f>PROPER(Table14[[#This Row],[Customer_Type]])</f>
        <v>Returning</v>
      </c>
      <c r="T1151" s="13">
        <f>IF(ISBLANK(Table14[[#This Row],[Discount]]),MEDIAN(Table14[Discount]),Table14[[#This Row],[Discount]])</f>
        <v>0.03</v>
      </c>
    </row>
    <row r="1152" spans="1:20" x14ac:dyDescent="0.3">
      <c r="A1152">
        <v>1146</v>
      </c>
      <c r="B1152" s="1">
        <v>45653</v>
      </c>
      <c r="C1152" t="s">
        <v>32</v>
      </c>
      <c r="D1152" t="s">
        <v>14</v>
      </c>
      <c r="E1152">
        <v>13975.29</v>
      </c>
      <c r="F1152">
        <v>8</v>
      </c>
      <c r="G1152" t="s">
        <v>15</v>
      </c>
      <c r="H1152" s="9">
        <v>1505.69</v>
      </c>
      <c r="I1152" s="9">
        <v>2211.2800000000002</v>
      </c>
      <c r="J1152" t="s">
        <v>16</v>
      </c>
      <c r="K1152">
        <v>0.21</v>
      </c>
      <c r="L1152" s="4" t="s">
        <v>17</v>
      </c>
      <c r="M1152" s="4" t="s">
        <v>18</v>
      </c>
      <c r="N1152" s="4" t="str">
        <f>IF(ISBLANK(Table14[[#This Row],[Sales_Rep]]),"Unknown",Table14[[#This Row],[Sales_Rep]])</f>
        <v>Alice</v>
      </c>
      <c r="O1152" t="str">
        <f>PROPER(Table14[[#This Row],[Region]])</f>
        <v>East</v>
      </c>
      <c r="P1152" s="9">
        <f>IF(ISBLANK(Table14[[#This Row],[Sales_Amount]]),MEDIAN(Table14[Sales_Amount]),Table14[[#This Row],[Sales_Amount]])</f>
        <v>13975.29</v>
      </c>
      <c r="Q1152" s="11">
        <f>IF(ISBLANK(Table14[[#This Row],[Quantity_Sold]]),MEDIAN(Table14[Quantity_Sold]),Table14[[#This Row],[Quantity_Sold]])</f>
        <v>8</v>
      </c>
      <c r="R1152" s="4" t="str">
        <f>TRIM(Table14[[#This Row],[Product_Category]])</f>
        <v>Food</v>
      </c>
      <c r="S1152" s="4" t="str">
        <f>PROPER(Table14[[#This Row],[Customer_Type]])</f>
        <v>Returning</v>
      </c>
      <c r="T1152" s="13">
        <f>IF(ISBLANK(Table14[[#This Row],[Discount]]),MEDIAN(Table14[Discount]),Table14[[#This Row],[Discount]])</f>
        <v>0.21</v>
      </c>
    </row>
    <row r="1153" spans="1:20" x14ac:dyDescent="0.3">
      <c r="A1153">
        <v>1329</v>
      </c>
      <c r="B1153" s="1">
        <v>45139</v>
      </c>
      <c r="C1153" t="s">
        <v>29</v>
      </c>
      <c r="D1153" t="s">
        <v>30</v>
      </c>
      <c r="E1153">
        <v>34779.79</v>
      </c>
      <c r="F1153">
        <v>17</v>
      </c>
      <c r="G1153" t="s">
        <v>21</v>
      </c>
      <c r="H1153" s="9">
        <v>1794.42</v>
      </c>
      <c r="I1153" s="9">
        <v>2622.91</v>
      </c>
      <c r="J1153" t="s">
        <v>25</v>
      </c>
      <c r="K1153">
        <v>0.22</v>
      </c>
      <c r="L1153" s="4" t="s">
        <v>26</v>
      </c>
      <c r="M1153" s="4" t="s">
        <v>22</v>
      </c>
      <c r="N1153" s="4" t="str">
        <f>IF(ISBLANK(Table14[[#This Row],[Sales_Rep]]),"Unknown",Table14[[#This Row],[Sales_Rep]])</f>
        <v>Bob</v>
      </c>
      <c r="O1153" t="str">
        <f>PROPER(Table14[[#This Row],[Region]])</f>
        <v>South</v>
      </c>
      <c r="P1153" s="9">
        <f>IF(ISBLANK(Table14[[#This Row],[Sales_Amount]]),MEDIAN(Table14[Sales_Amount]),Table14[[#This Row],[Sales_Amount]])</f>
        <v>34779.79</v>
      </c>
      <c r="Q1153" s="11">
        <f>IF(ISBLANK(Table14[[#This Row],[Quantity_Sold]]),MEDIAN(Table14[Quantity_Sold]),Table14[[#This Row],[Quantity_Sold]])</f>
        <v>17</v>
      </c>
      <c r="R1153" s="4" t="str">
        <f>TRIM(Table14[[#This Row],[Product_Category]])</f>
        <v>Electronics</v>
      </c>
      <c r="S1153" s="4" t="str">
        <f>PROPER(Table14[[#This Row],[Customer_Type]])</f>
        <v>New</v>
      </c>
      <c r="T1153" s="13">
        <f>IF(ISBLANK(Table14[[#This Row],[Discount]]),MEDIAN(Table14[Discount]),Table14[[#This Row],[Discount]])</f>
        <v>0.22</v>
      </c>
    </row>
    <row r="1154" spans="1:20" x14ac:dyDescent="0.3">
      <c r="A1154">
        <v>1264</v>
      </c>
      <c r="B1154" s="1">
        <v>45457</v>
      </c>
      <c r="C1154" t="s">
        <v>23</v>
      </c>
      <c r="D1154" t="s">
        <v>14</v>
      </c>
      <c r="E1154">
        <v>10345.32</v>
      </c>
      <c r="F1154">
        <v>12</v>
      </c>
      <c r="G1154" t="s">
        <v>21</v>
      </c>
      <c r="H1154" s="9">
        <v>772.03</v>
      </c>
      <c r="I1154" s="9">
        <v>979.67</v>
      </c>
      <c r="J1154" t="s">
        <v>25</v>
      </c>
      <c r="K1154">
        <v>0.12</v>
      </c>
      <c r="L1154" s="4" t="s">
        <v>31</v>
      </c>
      <c r="M1154" s="4" t="s">
        <v>18</v>
      </c>
      <c r="N1154" s="4" t="str">
        <f>IF(ISBLANK(Table14[[#This Row],[Sales_Rep]]),"Unknown",Table14[[#This Row],[Sales_Rep]])</f>
        <v>Charlie</v>
      </c>
      <c r="O1154" t="str">
        <f>PROPER(Table14[[#This Row],[Region]])</f>
        <v>East</v>
      </c>
      <c r="P1154" s="9">
        <f>IF(ISBLANK(Table14[[#This Row],[Sales_Amount]]),MEDIAN(Table14[Sales_Amount]),Table14[[#This Row],[Sales_Amount]])</f>
        <v>10345.32</v>
      </c>
      <c r="Q1154" s="11">
        <f>IF(ISBLANK(Table14[[#This Row],[Quantity_Sold]]),MEDIAN(Table14[Quantity_Sold]),Table14[[#This Row],[Quantity_Sold]])</f>
        <v>12</v>
      </c>
      <c r="R1154" s="4" t="str">
        <f>TRIM(Table14[[#This Row],[Product_Category]])</f>
        <v>Electronics</v>
      </c>
      <c r="S1154" s="4" t="str">
        <f>PROPER(Table14[[#This Row],[Customer_Type]])</f>
        <v>New</v>
      </c>
      <c r="T1154" s="13">
        <f>IF(ISBLANK(Table14[[#This Row],[Discount]]),MEDIAN(Table14[Discount]),Table14[[#This Row],[Discount]])</f>
        <v>0.12</v>
      </c>
    </row>
    <row r="1155" spans="1:20" x14ac:dyDescent="0.3">
      <c r="A1155">
        <v>1176</v>
      </c>
      <c r="B1155" s="1">
        <v>45356</v>
      </c>
      <c r="C1155" t="s">
        <v>32</v>
      </c>
      <c r="D1155" t="s">
        <v>20</v>
      </c>
      <c r="E1155">
        <v>111316.4</v>
      </c>
      <c r="F1155">
        <v>26</v>
      </c>
      <c r="G1155" t="s">
        <v>15</v>
      </c>
      <c r="H1155" s="9">
        <v>3696.61</v>
      </c>
      <c r="I1155" s="9">
        <v>5351.75</v>
      </c>
      <c r="J1155" t="s">
        <v>16</v>
      </c>
      <c r="K1155">
        <v>0.2</v>
      </c>
      <c r="L1155" s="4" t="s">
        <v>26</v>
      </c>
      <c r="M1155" s="4" t="s">
        <v>18</v>
      </c>
      <c r="N1155" s="4" t="str">
        <f>IF(ISBLANK(Table14[[#This Row],[Sales_Rep]]),"Unknown",Table14[[#This Row],[Sales_Rep]])</f>
        <v>Alice</v>
      </c>
      <c r="O1155" t="str">
        <f>PROPER(Table14[[#This Row],[Region]])</f>
        <v>North</v>
      </c>
      <c r="P1155" s="9">
        <f>IF(ISBLANK(Table14[[#This Row],[Sales_Amount]]),MEDIAN(Table14[Sales_Amount]),Table14[[#This Row],[Sales_Amount]])</f>
        <v>111316.4</v>
      </c>
      <c r="Q1155" s="11">
        <f>IF(ISBLANK(Table14[[#This Row],[Quantity_Sold]]),MEDIAN(Table14[Quantity_Sold]),Table14[[#This Row],[Quantity_Sold]])</f>
        <v>26</v>
      </c>
      <c r="R1155" s="4" t="str">
        <f>TRIM(Table14[[#This Row],[Product_Category]])</f>
        <v>Food</v>
      </c>
      <c r="S1155" s="4" t="str">
        <f>PROPER(Table14[[#This Row],[Customer_Type]])</f>
        <v>Returning</v>
      </c>
      <c r="T1155" s="13">
        <f>IF(ISBLANK(Table14[[#This Row],[Discount]]),MEDIAN(Table14[Discount]),Table14[[#This Row],[Discount]])</f>
        <v>0.2</v>
      </c>
    </row>
    <row r="1156" spans="1:20" x14ac:dyDescent="0.3">
      <c r="A1156">
        <v>1133</v>
      </c>
      <c r="B1156" s="1">
        <v>45310</v>
      </c>
      <c r="C1156" t="s">
        <v>29</v>
      </c>
      <c r="D1156" t="s">
        <v>14</v>
      </c>
      <c r="E1156">
        <v>129391.49</v>
      </c>
      <c r="F1156">
        <v>24</v>
      </c>
      <c r="G1156" t="s">
        <v>28</v>
      </c>
      <c r="H1156" s="9">
        <v>4534.38</v>
      </c>
      <c r="I1156" s="9">
        <v>6342.72</v>
      </c>
      <c r="J1156" t="s">
        <v>16</v>
      </c>
      <c r="K1156">
        <v>0.15</v>
      </c>
      <c r="L1156" s="4" t="s">
        <v>26</v>
      </c>
      <c r="M1156" s="4" t="s">
        <v>18</v>
      </c>
      <c r="N1156" s="4" t="str">
        <f>IF(ISBLANK(Table14[[#This Row],[Sales_Rep]]),"Unknown",Table14[[#This Row],[Sales_Rep]])</f>
        <v>Bob</v>
      </c>
      <c r="O1156" t="str">
        <f>PROPER(Table14[[#This Row],[Region]])</f>
        <v>East</v>
      </c>
      <c r="P1156" s="9">
        <f>IF(ISBLANK(Table14[[#This Row],[Sales_Amount]]),MEDIAN(Table14[Sales_Amount]),Table14[[#This Row],[Sales_Amount]])</f>
        <v>129391.49</v>
      </c>
      <c r="Q1156" s="11">
        <f>IF(ISBLANK(Table14[[#This Row],[Quantity_Sold]]),MEDIAN(Table14[Quantity_Sold]),Table14[[#This Row],[Quantity_Sold]])</f>
        <v>24</v>
      </c>
      <c r="R1156" s="4" t="str">
        <f>TRIM(Table14[[#This Row],[Product_Category]])</f>
        <v>Furniture</v>
      </c>
      <c r="S1156" s="4" t="str">
        <f>PROPER(Table14[[#This Row],[Customer_Type]])</f>
        <v>Returning</v>
      </c>
      <c r="T1156" s="13">
        <f>IF(ISBLANK(Table14[[#This Row],[Discount]]),MEDIAN(Table14[Discount]),Table14[[#This Row],[Discount]])</f>
        <v>0.15</v>
      </c>
    </row>
    <row r="1157" spans="1:20" x14ac:dyDescent="0.3">
      <c r="A1157">
        <v>1290</v>
      </c>
      <c r="B1157" s="1">
        <v>45250</v>
      </c>
      <c r="C1157" t="s">
        <v>23</v>
      </c>
      <c r="D1157" t="s">
        <v>27</v>
      </c>
      <c r="E1157">
        <v>224186.47</v>
      </c>
      <c r="F1157">
        <v>36</v>
      </c>
      <c r="G1157" t="s">
        <v>24</v>
      </c>
      <c r="H1157" s="9">
        <v>4496.67</v>
      </c>
      <c r="I1157" s="9">
        <v>6555.16</v>
      </c>
      <c r="J1157" t="s">
        <v>25</v>
      </c>
      <c r="K1157">
        <v>0.05</v>
      </c>
      <c r="L1157" s="4" t="s">
        <v>17</v>
      </c>
      <c r="M1157" s="4" t="s">
        <v>18</v>
      </c>
      <c r="N1157" s="4" t="str">
        <f>IF(ISBLANK(Table14[[#This Row],[Sales_Rep]]),"Unknown",Table14[[#This Row],[Sales_Rep]])</f>
        <v>Charlie</v>
      </c>
      <c r="O1157" t="str">
        <f>PROPER(Table14[[#This Row],[Region]])</f>
        <v>West</v>
      </c>
      <c r="P1157" s="9">
        <f>IF(ISBLANK(Table14[[#This Row],[Sales_Amount]]),MEDIAN(Table14[Sales_Amount]),Table14[[#This Row],[Sales_Amount]])</f>
        <v>224186.47</v>
      </c>
      <c r="Q1157" s="11">
        <f>IF(ISBLANK(Table14[[#This Row],[Quantity_Sold]]),MEDIAN(Table14[Quantity_Sold]),Table14[[#This Row],[Quantity_Sold]])</f>
        <v>36</v>
      </c>
      <c r="R1157" s="4" t="str">
        <f>TRIM(Table14[[#This Row],[Product_Category]])</f>
        <v>Clothing</v>
      </c>
      <c r="S1157" s="4" t="str">
        <f>PROPER(Table14[[#This Row],[Customer_Type]])</f>
        <v>New</v>
      </c>
      <c r="T1157" s="13">
        <f>IF(ISBLANK(Table14[[#This Row],[Discount]]),MEDIAN(Table14[Discount]),Table14[[#This Row],[Discount]])</f>
        <v>0.05</v>
      </c>
    </row>
    <row r="1158" spans="1:20" x14ac:dyDescent="0.3">
      <c r="A1158">
        <v>1188</v>
      </c>
      <c r="B1158" s="1">
        <v>45445</v>
      </c>
      <c r="C1158" t="s">
        <v>32</v>
      </c>
      <c r="D1158" t="s">
        <v>14</v>
      </c>
      <c r="E1158">
        <v>37896.94</v>
      </c>
      <c r="F1158">
        <v>42</v>
      </c>
      <c r="G1158" t="s">
        <v>21</v>
      </c>
      <c r="H1158" s="9">
        <v>775.37</v>
      </c>
      <c r="I1158" s="9">
        <v>1025.3499999999999</v>
      </c>
      <c r="J1158" t="s">
        <v>16</v>
      </c>
      <c r="K1158">
        <v>0.12</v>
      </c>
      <c r="L1158" s="4" t="s">
        <v>31</v>
      </c>
      <c r="M1158" s="4" t="s">
        <v>22</v>
      </c>
      <c r="N1158" s="4" t="str">
        <f>IF(ISBLANK(Table14[[#This Row],[Sales_Rep]]),"Unknown",Table14[[#This Row],[Sales_Rep]])</f>
        <v>Alice</v>
      </c>
      <c r="O1158" t="str">
        <f>PROPER(Table14[[#This Row],[Region]])</f>
        <v>East</v>
      </c>
      <c r="P1158" s="9">
        <f>IF(ISBLANK(Table14[[#This Row],[Sales_Amount]]),MEDIAN(Table14[Sales_Amount]),Table14[[#This Row],[Sales_Amount]])</f>
        <v>37896.94</v>
      </c>
      <c r="Q1158" s="11">
        <f>IF(ISBLANK(Table14[[#This Row],[Quantity_Sold]]),MEDIAN(Table14[Quantity_Sold]),Table14[[#This Row],[Quantity_Sold]])</f>
        <v>42</v>
      </c>
      <c r="R1158" s="4" t="str">
        <f>TRIM(Table14[[#This Row],[Product_Category]])</f>
        <v>Electronics</v>
      </c>
      <c r="S1158" s="4" t="str">
        <f>PROPER(Table14[[#This Row],[Customer_Type]])</f>
        <v>Returning</v>
      </c>
      <c r="T1158" s="13">
        <f>IF(ISBLANK(Table14[[#This Row],[Discount]]),MEDIAN(Table14[Discount]),Table14[[#This Row],[Discount]])</f>
        <v>0.12</v>
      </c>
    </row>
    <row r="1159" spans="1:20" x14ac:dyDescent="0.3">
      <c r="A1159">
        <v>1186</v>
      </c>
      <c r="B1159" s="1">
        <v>45489</v>
      </c>
      <c r="C1159" t="s">
        <v>32</v>
      </c>
      <c r="D1159" t="s">
        <v>14</v>
      </c>
      <c r="E1159">
        <v>17883.46</v>
      </c>
      <c r="F1159">
        <v>8</v>
      </c>
      <c r="G1159" t="s">
        <v>24</v>
      </c>
      <c r="H1159" s="9">
        <v>2053.25</v>
      </c>
      <c r="I1159" s="9">
        <v>2794.29</v>
      </c>
      <c r="J1159" t="s">
        <v>16</v>
      </c>
      <c r="K1159">
        <v>0.2</v>
      </c>
      <c r="L1159" s="4" t="s">
        <v>26</v>
      </c>
      <c r="M1159" s="4" t="s">
        <v>22</v>
      </c>
      <c r="N1159" s="4" t="str">
        <f>IF(ISBLANK(Table14[[#This Row],[Sales_Rep]]),"Unknown",Table14[[#This Row],[Sales_Rep]])</f>
        <v>Alice</v>
      </c>
      <c r="O1159" t="str">
        <f>PROPER(Table14[[#This Row],[Region]])</f>
        <v>East</v>
      </c>
      <c r="P1159" s="9">
        <f>IF(ISBLANK(Table14[[#This Row],[Sales_Amount]]),MEDIAN(Table14[Sales_Amount]),Table14[[#This Row],[Sales_Amount]])</f>
        <v>17883.46</v>
      </c>
      <c r="Q1159" s="11">
        <f>IF(ISBLANK(Table14[[#This Row],[Quantity_Sold]]),MEDIAN(Table14[Quantity_Sold]),Table14[[#This Row],[Quantity_Sold]])</f>
        <v>8</v>
      </c>
      <c r="R1159" s="4" t="str">
        <f>TRIM(Table14[[#This Row],[Product_Category]])</f>
        <v>Clothing</v>
      </c>
      <c r="S1159" s="4" t="str">
        <f>PROPER(Table14[[#This Row],[Customer_Type]])</f>
        <v>Returning</v>
      </c>
      <c r="T1159" s="13">
        <f>IF(ISBLANK(Table14[[#This Row],[Discount]]),MEDIAN(Table14[Discount]),Table14[[#This Row],[Discount]])</f>
        <v>0.2</v>
      </c>
    </row>
    <row r="1160" spans="1:20" x14ac:dyDescent="0.3">
      <c r="A1160">
        <v>1003</v>
      </c>
      <c r="B1160" s="1">
        <v>45122</v>
      </c>
      <c r="C1160" t="s">
        <v>29</v>
      </c>
      <c r="D1160" t="s">
        <v>27</v>
      </c>
      <c r="E1160">
        <v>31037.37</v>
      </c>
      <c r="F1160">
        <v>35</v>
      </c>
      <c r="G1160" t="s">
        <v>15</v>
      </c>
      <c r="H1160" s="9">
        <v>1050.52</v>
      </c>
      <c r="I1160" s="9">
        <v>1214.77</v>
      </c>
      <c r="J1160" t="s">
        <v>25</v>
      </c>
      <c r="K1160">
        <v>0.27</v>
      </c>
      <c r="L1160" s="4" t="s">
        <v>31</v>
      </c>
      <c r="M1160" s="4" t="s">
        <v>22</v>
      </c>
      <c r="N1160" s="4" t="str">
        <f>IF(ISBLANK(Table14[[#This Row],[Sales_Rep]]),"Unknown",Table14[[#This Row],[Sales_Rep]])</f>
        <v>Bob</v>
      </c>
      <c r="O1160" t="str">
        <f>PROPER(Table14[[#This Row],[Region]])</f>
        <v>West</v>
      </c>
      <c r="P1160" s="9">
        <f>IF(ISBLANK(Table14[[#This Row],[Sales_Amount]]),MEDIAN(Table14[Sales_Amount]),Table14[[#This Row],[Sales_Amount]])</f>
        <v>31037.37</v>
      </c>
      <c r="Q1160" s="11">
        <f>IF(ISBLANK(Table14[[#This Row],[Quantity_Sold]]),MEDIAN(Table14[Quantity_Sold]),Table14[[#This Row],[Quantity_Sold]])</f>
        <v>35</v>
      </c>
      <c r="R1160" s="4" t="str">
        <f>TRIM(Table14[[#This Row],[Product_Category]])</f>
        <v>Food</v>
      </c>
      <c r="S1160" s="4" t="str">
        <f>PROPER(Table14[[#This Row],[Customer_Type]])</f>
        <v>New</v>
      </c>
      <c r="T1160" s="13">
        <f>IF(ISBLANK(Table14[[#This Row],[Discount]]),MEDIAN(Table14[Discount]),Table14[[#This Row],[Discount]])</f>
        <v>0.27</v>
      </c>
    </row>
    <row r="1161" spans="1:20" x14ac:dyDescent="0.3">
      <c r="A1161">
        <v>1388</v>
      </c>
      <c r="B1161" s="1">
        <v>45519</v>
      </c>
      <c r="C1161" t="s">
        <v>19</v>
      </c>
      <c r="D1161" t="s">
        <v>14</v>
      </c>
      <c r="E1161">
        <v>119479.12</v>
      </c>
      <c r="F1161">
        <v>41</v>
      </c>
      <c r="G1161" t="s">
        <v>28</v>
      </c>
      <c r="H1161" s="9">
        <v>2189.77</v>
      </c>
      <c r="I1161" s="9">
        <v>3067.5</v>
      </c>
      <c r="J1161" t="s">
        <v>25</v>
      </c>
      <c r="K1161">
        <v>0.05</v>
      </c>
      <c r="L1161" s="4" t="s">
        <v>17</v>
      </c>
      <c r="M1161" s="4" t="s">
        <v>18</v>
      </c>
      <c r="N1161" s="4" t="str">
        <f>IF(ISBLANK(Table14[[#This Row],[Sales_Rep]]),"Unknown",Table14[[#This Row],[Sales_Rep]])</f>
        <v>Eve</v>
      </c>
      <c r="O1161" t="str">
        <f>PROPER(Table14[[#This Row],[Region]])</f>
        <v>East</v>
      </c>
      <c r="P1161" s="9">
        <f>IF(ISBLANK(Table14[[#This Row],[Sales_Amount]]),MEDIAN(Table14[Sales_Amount]),Table14[[#This Row],[Sales_Amount]])</f>
        <v>119479.12</v>
      </c>
      <c r="Q1161" s="11">
        <f>IF(ISBLANK(Table14[[#This Row],[Quantity_Sold]]),MEDIAN(Table14[Quantity_Sold]),Table14[[#This Row],[Quantity_Sold]])</f>
        <v>41</v>
      </c>
      <c r="R1161" s="4" t="str">
        <f>TRIM(Table14[[#This Row],[Product_Category]])</f>
        <v>Furniture</v>
      </c>
      <c r="S1161" s="4" t="str">
        <f>PROPER(Table14[[#This Row],[Customer_Type]])</f>
        <v>New</v>
      </c>
      <c r="T1161" s="13">
        <f>IF(ISBLANK(Table14[[#This Row],[Discount]]),MEDIAN(Table14[Discount]),Table14[[#This Row],[Discount]])</f>
        <v>0.05</v>
      </c>
    </row>
    <row r="1162" spans="1:20" x14ac:dyDescent="0.3">
      <c r="A1162">
        <v>1490</v>
      </c>
      <c r="B1162" s="1">
        <v>45563</v>
      </c>
      <c r="C1162" t="s">
        <v>32</v>
      </c>
      <c r="D1162" t="s">
        <v>14</v>
      </c>
      <c r="E1162">
        <v>105544.45</v>
      </c>
      <c r="F1162">
        <v>43</v>
      </c>
      <c r="G1162" t="s">
        <v>21</v>
      </c>
      <c r="H1162" s="9">
        <v>2521.79</v>
      </c>
      <c r="I1162" s="9">
        <v>2922.05</v>
      </c>
      <c r="J1162" t="s">
        <v>16</v>
      </c>
      <c r="K1162">
        <v>0.16</v>
      </c>
      <c r="L1162" s="4" t="s">
        <v>31</v>
      </c>
      <c r="M1162" s="4" t="s">
        <v>22</v>
      </c>
      <c r="N1162" s="4" t="str">
        <f>IF(ISBLANK(Table14[[#This Row],[Sales_Rep]]),"Unknown",Table14[[#This Row],[Sales_Rep]])</f>
        <v>Alice</v>
      </c>
      <c r="O1162" t="str">
        <f>PROPER(Table14[[#This Row],[Region]])</f>
        <v>East</v>
      </c>
      <c r="P1162" s="9">
        <f>IF(ISBLANK(Table14[[#This Row],[Sales_Amount]]),MEDIAN(Table14[Sales_Amount]),Table14[[#This Row],[Sales_Amount]])</f>
        <v>105544.45</v>
      </c>
      <c r="Q1162" s="11">
        <f>IF(ISBLANK(Table14[[#This Row],[Quantity_Sold]]),MEDIAN(Table14[Quantity_Sold]),Table14[[#This Row],[Quantity_Sold]])</f>
        <v>43</v>
      </c>
      <c r="R1162" s="4" t="str">
        <f>TRIM(Table14[[#This Row],[Product_Category]])</f>
        <v>Electronics</v>
      </c>
      <c r="S1162" s="4" t="str">
        <f>PROPER(Table14[[#This Row],[Customer_Type]])</f>
        <v>Returning</v>
      </c>
      <c r="T1162" s="13">
        <f>IF(ISBLANK(Table14[[#This Row],[Discount]]),MEDIAN(Table14[Discount]),Table14[[#This Row],[Discount]])</f>
        <v>0.16</v>
      </c>
    </row>
    <row r="1163" spans="1:20" x14ac:dyDescent="0.3">
      <c r="A1163">
        <v>1442</v>
      </c>
      <c r="B1163" s="1">
        <v>45603</v>
      </c>
      <c r="C1163" t="s">
        <v>32</v>
      </c>
      <c r="D1163" t="s">
        <v>27</v>
      </c>
      <c r="E1163">
        <v>64341.91</v>
      </c>
      <c r="F1163">
        <v>13</v>
      </c>
      <c r="G1163" t="s">
        <v>24</v>
      </c>
      <c r="H1163" s="9">
        <v>4747.49</v>
      </c>
      <c r="I1163" s="9">
        <v>7070.54</v>
      </c>
      <c r="J1163" t="s">
        <v>16</v>
      </c>
      <c r="K1163">
        <v>0.3</v>
      </c>
      <c r="L1163" s="4" t="s">
        <v>17</v>
      </c>
      <c r="M1163" s="4" t="s">
        <v>18</v>
      </c>
      <c r="N1163" s="4" t="str">
        <f>IF(ISBLANK(Table14[[#This Row],[Sales_Rep]]),"Unknown",Table14[[#This Row],[Sales_Rep]])</f>
        <v>Alice</v>
      </c>
      <c r="O1163" t="str">
        <f>PROPER(Table14[[#This Row],[Region]])</f>
        <v>West</v>
      </c>
      <c r="P1163" s="9">
        <f>IF(ISBLANK(Table14[[#This Row],[Sales_Amount]]),MEDIAN(Table14[Sales_Amount]),Table14[[#This Row],[Sales_Amount]])</f>
        <v>64341.91</v>
      </c>
      <c r="Q1163" s="11">
        <f>IF(ISBLANK(Table14[[#This Row],[Quantity_Sold]]),MEDIAN(Table14[Quantity_Sold]),Table14[[#This Row],[Quantity_Sold]])</f>
        <v>13</v>
      </c>
      <c r="R1163" s="4" t="str">
        <f>TRIM(Table14[[#This Row],[Product_Category]])</f>
        <v>Clothing</v>
      </c>
      <c r="S1163" s="4" t="str">
        <f>PROPER(Table14[[#This Row],[Customer_Type]])</f>
        <v>Returning</v>
      </c>
      <c r="T1163" s="13">
        <f>IF(ISBLANK(Table14[[#This Row],[Discount]]),MEDIAN(Table14[Discount]),Table14[[#This Row],[Discount]])</f>
        <v>0.3</v>
      </c>
    </row>
    <row r="1164" spans="1:20" x14ac:dyDescent="0.3">
      <c r="A1164">
        <v>1175</v>
      </c>
      <c r="B1164" s="1">
        <v>45398</v>
      </c>
      <c r="C1164" t="s">
        <v>23</v>
      </c>
      <c r="D1164" t="s">
        <v>20</v>
      </c>
      <c r="E1164">
        <v>30011.67</v>
      </c>
      <c r="F1164">
        <v>12</v>
      </c>
      <c r="G1164" t="s">
        <v>24</v>
      </c>
      <c r="H1164" s="9">
        <v>2694.32</v>
      </c>
      <c r="I1164" s="9">
        <v>3334.63</v>
      </c>
      <c r="J1164" t="s">
        <v>16</v>
      </c>
      <c r="K1164">
        <v>0.25</v>
      </c>
      <c r="L1164" s="4" t="s">
        <v>31</v>
      </c>
      <c r="M1164" s="4" t="s">
        <v>22</v>
      </c>
      <c r="N1164" s="4" t="str">
        <f>IF(ISBLANK(Table14[[#This Row],[Sales_Rep]]),"Unknown",Table14[[#This Row],[Sales_Rep]])</f>
        <v>Charlie</v>
      </c>
      <c r="O1164" t="str">
        <f>PROPER(Table14[[#This Row],[Region]])</f>
        <v>North</v>
      </c>
      <c r="P1164" s="9">
        <f>IF(ISBLANK(Table14[[#This Row],[Sales_Amount]]),MEDIAN(Table14[Sales_Amount]),Table14[[#This Row],[Sales_Amount]])</f>
        <v>30011.67</v>
      </c>
      <c r="Q1164" s="11">
        <f>IF(ISBLANK(Table14[[#This Row],[Quantity_Sold]]),MEDIAN(Table14[Quantity_Sold]),Table14[[#This Row],[Quantity_Sold]])</f>
        <v>12</v>
      </c>
      <c r="R1164" s="4" t="str">
        <f>TRIM(Table14[[#This Row],[Product_Category]])</f>
        <v>Clothing</v>
      </c>
      <c r="S1164" s="4" t="str">
        <f>PROPER(Table14[[#This Row],[Customer_Type]])</f>
        <v>Returning</v>
      </c>
      <c r="T1164" s="13">
        <f>IF(ISBLANK(Table14[[#This Row],[Discount]]),MEDIAN(Table14[Discount]),Table14[[#This Row],[Discount]])</f>
        <v>0.25</v>
      </c>
    </row>
    <row r="1165" spans="1:20" x14ac:dyDescent="0.3">
      <c r="A1165">
        <v>1280</v>
      </c>
      <c r="B1165" s="1">
        <v>45536</v>
      </c>
      <c r="C1165" t="s">
        <v>13</v>
      </c>
      <c r="D1165" t="s">
        <v>30</v>
      </c>
      <c r="E1165">
        <v>26465.9</v>
      </c>
      <c r="F1165">
        <v>18</v>
      </c>
      <c r="G1165" t="s">
        <v>21</v>
      </c>
      <c r="H1165" s="9">
        <v>1273.4100000000001</v>
      </c>
      <c r="I1165" s="9">
        <v>1750.39</v>
      </c>
      <c r="J1165" t="s">
        <v>25</v>
      </c>
      <c r="K1165">
        <v>0.16</v>
      </c>
      <c r="L1165" s="4" t="s">
        <v>31</v>
      </c>
      <c r="M1165" s="4" t="s">
        <v>22</v>
      </c>
      <c r="N1165" s="4" t="str">
        <f>IF(ISBLANK(Table14[[#This Row],[Sales_Rep]]),"Unknown",Table14[[#This Row],[Sales_Rep]])</f>
        <v>David</v>
      </c>
      <c r="O1165" t="str">
        <f>PROPER(Table14[[#This Row],[Region]])</f>
        <v>South</v>
      </c>
      <c r="P1165" s="9">
        <f>IF(ISBLANK(Table14[[#This Row],[Sales_Amount]]),MEDIAN(Table14[Sales_Amount]),Table14[[#This Row],[Sales_Amount]])</f>
        <v>26465.9</v>
      </c>
      <c r="Q1165" s="11">
        <f>IF(ISBLANK(Table14[[#This Row],[Quantity_Sold]]),MEDIAN(Table14[Quantity_Sold]),Table14[[#This Row],[Quantity_Sold]])</f>
        <v>18</v>
      </c>
      <c r="R1165" s="4" t="str">
        <f>TRIM(Table14[[#This Row],[Product_Category]])</f>
        <v>Electronics</v>
      </c>
      <c r="S1165" s="4" t="str">
        <f>PROPER(Table14[[#This Row],[Customer_Type]])</f>
        <v>New</v>
      </c>
      <c r="T1165" s="13">
        <f>IF(ISBLANK(Table14[[#This Row],[Discount]]),MEDIAN(Table14[Discount]),Table14[[#This Row],[Discount]])</f>
        <v>0.16</v>
      </c>
    </row>
    <row r="1166" spans="1:20" x14ac:dyDescent="0.3">
      <c r="A1166">
        <v>1357</v>
      </c>
      <c r="B1166" s="1">
        <v>45406</v>
      </c>
      <c r="C1166" t="s">
        <v>29</v>
      </c>
      <c r="D1166" t="s">
        <v>30</v>
      </c>
      <c r="E1166">
        <v>64117.97</v>
      </c>
      <c r="F1166">
        <v>43</v>
      </c>
      <c r="G1166" t="s">
        <v>24</v>
      </c>
      <c r="H1166" s="9">
        <v>1292.79</v>
      </c>
      <c r="I1166" s="9">
        <v>1603.35</v>
      </c>
      <c r="J1166" t="s">
        <v>25</v>
      </c>
      <c r="K1166">
        <v>7.0000000000000007E-2</v>
      </c>
      <c r="L1166" s="4" t="s">
        <v>31</v>
      </c>
      <c r="M1166" s="4" t="s">
        <v>22</v>
      </c>
      <c r="N1166" s="4" t="str">
        <f>IF(ISBLANK(Table14[[#This Row],[Sales_Rep]]),"Unknown",Table14[[#This Row],[Sales_Rep]])</f>
        <v>Bob</v>
      </c>
      <c r="O1166" t="str">
        <f>PROPER(Table14[[#This Row],[Region]])</f>
        <v>South</v>
      </c>
      <c r="P1166" s="9">
        <f>IF(ISBLANK(Table14[[#This Row],[Sales_Amount]]),MEDIAN(Table14[Sales_Amount]),Table14[[#This Row],[Sales_Amount]])</f>
        <v>64117.97</v>
      </c>
      <c r="Q1166" s="11">
        <f>IF(ISBLANK(Table14[[#This Row],[Quantity_Sold]]),MEDIAN(Table14[Quantity_Sold]),Table14[[#This Row],[Quantity_Sold]])</f>
        <v>43</v>
      </c>
      <c r="R1166" s="4" t="str">
        <f>TRIM(Table14[[#This Row],[Product_Category]])</f>
        <v>Clothing</v>
      </c>
      <c r="S1166" s="4" t="str">
        <f>PROPER(Table14[[#This Row],[Customer_Type]])</f>
        <v>New</v>
      </c>
      <c r="T1166" s="13">
        <f>IF(ISBLANK(Table14[[#This Row],[Discount]]),MEDIAN(Table14[Discount]),Table14[[#This Row],[Discount]])</f>
        <v>7.0000000000000007E-2</v>
      </c>
    </row>
    <row r="1167" spans="1:20" x14ac:dyDescent="0.3">
      <c r="A1167">
        <v>1341</v>
      </c>
      <c r="B1167" s="1">
        <v>45587</v>
      </c>
      <c r="C1167" t="s">
        <v>29</v>
      </c>
      <c r="D1167" t="s">
        <v>20</v>
      </c>
      <c r="E1167">
        <v>28103.68</v>
      </c>
      <c r="F1167">
        <v>19</v>
      </c>
      <c r="G1167" t="s">
        <v>15</v>
      </c>
      <c r="H1167" s="9">
        <v>1316.87</v>
      </c>
      <c r="I1167" s="9">
        <v>1625.43</v>
      </c>
      <c r="J1167" t="s">
        <v>25</v>
      </c>
      <c r="K1167">
        <v>0.09</v>
      </c>
      <c r="L1167" s="4" t="s">
        <v>17</v>
      </c>
      <c r="M1167" s="4" t="s">
        <v>22</v>
      </c>
      <c r="N1167" s="4" t="str">
        <f>IF(ISBLANK(Table14[[#This Row],[Sales_Rep]]),"Unknown",Table14[[#This Row],[Sales_Rep]])</f>
        <v>Bob</v>
      </c>
      <c r="O1167" t="str">
        <f>PROPER(Table14[[#This Row],[Region]])</f>
        <v>North</v>
      </c>
      <c r="P1167" s="9">
        <f>IF(ISBLANK(Table14[[#This Row],[Sales_Amount]]),MEDIAN(Table14[Sales_Amount]),Table14[[#This Row],[Sales_Amount]])</f>
        <v>28103.68</v>
      </c>
      <c r="Q1167" s="11">
        <f>IF(ISBLANK(Table14[[#This Row],[Quantity_Sold]]),MEDIAN(Table14[Quantity_Sold]),Table14[[#This Row],[Quantity_Sold]])</f>
        <v>19</v>
      </c>
      <c r="R1167" s="4" t="str">
        <f>TRIM(Table14[[#This Row],[Product_Category]])</f>
        <v>Food</v>
      </c>
      <c r="S1167" s="4" t="str">
        <f>PROPER(Table14[[#This Row],[Customer_Type]])</f>
        <v>New</v>
      </c>
      <c r="T1167" s="13">
        <f>IF(ISBLANK(Table14[[#This Row],[Discount]]),MEDIAN(Table14[Discount]),Table14[[#This Row],[Discount]])</f>
        <v>0.09</v>
      </c>
    </row>
    <row r="1168" spans="1:20" x14ac:dyDescent="0.3">
      <c r="A1168">
        <v>1132</v>
      </c>
      <c r="B1168" s="1">
        <v>45083</v>
      </c>
      <c r="C1168" t="s">
        <v>19</v>
      </c>
      <c r="D1168" t="s">
        <v>14</v>
      </c>
      <c r="E1168">
        <v>51993.29</v>
      </c>
      <c r="F1168">
        <v>13</v>
      </c>
      <c r="G1168" t="s">
        <v>28</v>
      </c>
      <c r="H1168" s="9">
        <v>3400.76</v>
      </c>
      <c r="I1168" s="9">
        <v>4761.29</v>
      </c>
      <c r="J1168" t="s">
        <v>25</v>
      </c>
      <c r="K1168">
        <v>0.16</v>
      </c>
      <c r="L1168" s="4" t="s">
        <v>26</v>
      </c>
      <c r="M1168" s="4" t="s">
        <v>22</v>
      </c>
      <c r="N1168" s="4" t="str">
        <f>IF(ISBLANK(Table14[[#This Row],[Sales_Rep]]),"Unknown",Table14[[#This Row],[Sales_Rep]])</f>
        <v>Eve</v>
      </c>
      <c r="O1168" t="str">
        <f>PROPER(Table14[[#This Row],[Region]])</f>
        <v>East</v>
      </c>
      <c r="P1168" s="9">
        <f>IF(ISBLANK(Table14[[#This Row],[Sales_Amount]]),MEDIAN(Table14[Sales_Amount]),Table14[[#This Row],[Sales_Amount]])</f>
        <v>51993.29</v>
      </c>
      <c r="Q1168" s="11">
        <f>IF(ISBLANK(Table14[[#This Row],[Quantity_Sold]]),MEDIAN(Table14[Quantity_Sold]),Table14[[#This Row],[Quantity_Sold]])</f>
        <v>13</v>
      </c>
      <c r="R1168" s="4" t="str">
        <f>TRIM(Table14[[#This Row],[Product_Category]])</f>
        <v>Furniture</v>
      </c>
      <c r="S1168" s="4" t="str">
        <f>PROPER(Table14[[#This Row],[Customer_Type]])</f>
        <v>New</v>
      </c>
      <c r="T1168" s="13">
        <f>IF(ISBLANK(Table14[[#This Row],[Discount]]),MEDIAN(Table14[Discount]),Table14[[#This Row],[Discount]])</f>
        <v>0.16</v>
      </c>
    </row>
    <row r="1169" spans="1:20" x14ac:dyDescent="0.3">
      <c r="A1169">
        <v>1381</v>
      </c>
      <c r="B1169" s="1">
        <v>45315</v>
      </c>
      <c r="C1169" t="s">
        <v>19</v>
      </c>
      <c r="D1169" t="s">
        <v>14</v>
      </c>
      <c r="E1169">
        <v>108349.21</v>
      </c>
      <c r="F1169">
        <v>37</v>
      </c>
      <c r="G1169" t="s">
        <v>24</v>
      </c>
      <c r="H1169" s="9">
        <v>2641.19</v>
      </c>
      <c r="I1169" s="9">
        <v>3253.73</v>
      </c>
      <c r="J1169" t="s">
        <v>16</v>
      </c>
      <c r="K1169">
        <v>0.1</v>
      </c>
      <c r="L1169" s="4" t="s">
        <v>31</v>
      </c>
      <c r="M1169" s="4" t="s">
        <v>18</v>
      </c>
      <c r="N1169" s="4" t="str">
        <f>IF(ISBLANK(Table14[[#This Row],[Sales_Rep]]),"Unknown",Table14[[#This Row],[Sales_Rep]])</f>
        <v>Eve</v>
      </c>
      <c r="O1169" t="str">
        <f>PROPER(Table14[[#This Row],[Region]])</f>
        <v>East</v>
      </c>
      <c r="P1169" s="9">
        <f>IF(ISBLANK(Table14[[#This Row],[Sales_Amount]]),MEDIAN(Table14[Sales_Amount]),Table14[[#This Row],[Sales_Amount]])</f>
        <v>108349.21</v>
      </c>
      <c r="Q1169" s="11">
        <f>IF(ISBLANK(Table14[[#This Row],[Quantity_Sold]]),MEDIAN(Table14[Quantity_Sold]),Table14[[#This Row],[Quantity_Sold]])</f>
        <v>37</v>
      </c>
      <c r="R1169" s="4" t="str">
        <f>TRIM(Table14[[#This Row],[Product_Category]])</f>
        <v>Clothing</v>
      </c>
      <c r="S1169" s="4" t="str">
        <f>PROPER(Table14[[#This Row],[Customer_Type]])</f>
        <v>Returning</v>
      </c>
      <c r="T1169" s="13">
        <f>IF(ISBLANK(Table14[[#This Row],[Discount]]),MEDIAN(Table14[Discount]),Table14[[#This Row],[Discount]])</f>
        <v>0.1</v>
      </c>
    </row>
    <row r="1170" spans="1:20" x14ac:dyDescent="0.3">
      <c r="A1170">
        <v>1323</v>
      </c>
      <c r="B1170" s="1">
        <v>45079</v>
      </c>
      <c r="C1170" t="s">
        <v>29</v>
      </c>
      <c r="D1170" t="s">
        <v>20</v>
      </c>
      <c r="E1170">
        <v>13696.64</v>
      </c>
      <c r="F1170">
        <v>12</v>
      </c>
      <c r="G1170" t="s">
        <v>28</v>
      </c>
      <c r="H1170" s="9">
        <v>1054.94</v>
      </c>
      <c r="I1170" s="9">
        <v>1297.03</v>
      </c>
      <c r="J1170" t="s">
        <v>16</v>
      </c>
      <c r="K1170">
        <v>0.12</v>
      </c>
      <c r="L1170" s="4" t="s">
        <v>31</v>
      </c>
      <c r="M1170" s="4" t="s">
        <v>18</v>
      </c>
      <c r="N1170" s="4" t="str">
        <f>IF(ISBLANK(Table14[[#This Row],[Sales_Rep]]),"Unknown",Table14[[#This Row],[Sales_Rep]])</f>
        <v>Bob</v>
      </c>
      <c r="O1170" t="str">
        <f>PROPER(Table14[[#This Row],[Region]])</f>
        <v>North</v>
      </c>
      <c r="P1170" s="9">
        <f>IF(ISBLANK(Table14[[#This Row],[Sales_Amount]]),MEDIAN(Table14[Sales_Amount]),Table14[[#This Row],[Sales_Amount]])</f>
        <v>13696.64</v>
      </c>
      <c r="Q1170" s="11">
        <f>IF(ISBLANK(Table14[[#This Row],[Quantity_Sold]]),MEDIAN(Table14[Quantity_Sold]),Table14[[#This Row],[Quantity_Sold]])</f>
        <v>12</v>
      </c>
      <c r="R1170" s="4" t="str">
        <f>TRIM(Table14[[#This Row],[Product_Category]])</f>
        <v>Furniture</v>
      </c>
      <c r="S1170" s="4" t="str">
        <f>PROPER(Table14[[#This Row],[Customer_Type]])</f>
        <v>Returning</v>
      </c>
      <c r="T1170" s="13">
        <f>IF(ISBLANK(Table14[[#This Row],[Discount]]),MEDIAN(Table14[Discount]),Table14[[#This Row],[Discount]])</f>
        <v>0.12</v>
      </c>
    </row>
    <row r="1171" spans="1:20" x14ac:dyDescent="0.3">
      <c r="A1171">
        <v>1234</v>
      </c>
      <c r="B1171" s="1">
        <v>45588</v>
      </c>
      <c r="C1171" t="s">
        <v>19</v>
      </c>
      <c r="D1171" t="s">
        <v>27</v>
      </c>
      <c r="E1171">
        <v>115375.4</v>
      </c>
      <c r="F1171">
        <v>29</v>
      </c>
      <c r="G1171" t="s">
        <v>15</v>
      </c>
      <c r="H1171" s="9">
        <v>4876.13</v>
      </c>
      <c r="I1171" s="9">
        <v>5376.3</v>
      </c>
      <c r="J1171" t="s">
        <v>25</v>
      </c>
      <c r="K1171">
        <v>0.26</v>
      </c>
      <c r="L1171" s="4" t="s">
        <v>17</v>
      </c>
      <c r="M1171" s="4" t="s">
        <v>18</v>
      </c>
      <c r="N1171" s="4" t="str">
        <f>IF(ISBLANK(Table14[[#This Row],[Sales_Rep]]),"Unknown",Table14[[#This Row],[Sales_Rep]])</f>
        <v>Eve</v>
      </c>
      <c r="O1171" t="str">
        <f>PROPER(Table14[[#This Row],[Region]])</f>
        <v>West</v>
      </c>
      <c r="P1171" s="9">
        <f>IF(ISBLANK(Table14[[#This Row],[Sales_Amount]]),MEDIAN(Table14[Sales_Amount]),Table14[[#This Row],[Sales_Amount]])</f>
        <v>115375.4</v>
      </c>
      <c r="Q1171" s="11">
        <f>IF(ISBLANK(Table14[[#This Row],[Quantity_Sold]]),MEDIAN(Table14[Quantity_Sold]),Table14[[#This Row],[Quantity_Sold]])</f>
        <v>29</v>
      </c>
      <c r="R1171" s="4" t="str">
        <f>TRIM(Table14[[#This Row],[Product_Category]])</f>
        <v>Food</v>
      </c>
      <c r="S1171" s="4" t="str">
        <f>PROPER(Table14[[#This Row],[Customer_Type]])</f>
        <v>New</v>
      </c>
      <c r="T1171" s="13">
        <f>IF(ISBLANK(Table14[[#This Row],[Discount]]),MEDIAN(Table14[Discount]),Table14[[#This Row],[Discount]])</f>
        <v>0.26</v>
      </c>
    </row>
    <row r="1172" spans="1:20" x14ac:dyDescent="0.3">
      <c r="A1172">
        <v>1143</v>
      </c>
      <c r="B1172" s="1">
        <v>44990</v>
      </c>
      <c r="C1172" t="s">
        <v>23</v>
      </c>
      <c r="D1172" t="s">
        <v>14</v>
      </c>
      <c r="E1172">
        <v>63560.23</v>
      </c>
      <c r="F1172">
        <v>14</v>
      </c>
      <c r="G1172" t="s">
        <v>24</v>
      </c>
      <c r="H1172" s="9">
        <v>3143.18</v>
      </c>
      <c r="I1172" s="9">
        <v>4632.67</v>
      </c>
      <c r="J1172" t="s">
        <v>25</v>
      </c>
      <c r="K1172">
        <v>0.02</v>
      </c>
      <c r="L1172" s="4" t="s">
        <v>31</v>
      </c>
      <c r="M1172" s="4" t="s">
        <v>18</v>
      </c>
      <c r="N1172" s="4" t="str">
        <f>IF(ISBLANK(Table14[[#This Row],[Sales_Rep]]),"Unknown",Table14[[#This Row],[Sales_Rep]])</f>
        <v>Charlie</v>
      </c>
      <c r="O1172" t="str">
        <f>PROPER(Table14[[#This Row],[Region]])</f>
        <v>East</v>
      </c>
      <c r="P1172" s="9">
        <f>IF(ISBLANK(Table14[[#This Row],[Sales_Amount]]),MEDIAN(Table14[Sales_Amount]),Table14[[#This Row],[Sales_Amount]])</f>
        <v>63560.23</v>
      </c>
      <c r="Q1172" s="11">
        <f>IF(ISBLANK(Table14[[#This Row],[Quantity_Sold]]),MEDIAN(Table14[Quantity_Sold]),Table14[[#This Row],[Quantity_Sold]])</f>
        <v>14</v>
      </c>
      <c r="R1172" s="4" t="str">
        <f>TRIM(Table14[[#This Row],[Product_Category]])</f>
        <v>Clothing</v>
      </c>
      <c r="S1172" s="4" t="str">
        <f>PROPER(Table14[[#This Row],[Customer_Type]])</f>
        <v>New</v>
      </c>
      <c r="T1172" s="13">
        <f>IF(ISBLANK(Table14[[#This Row],[Discount]]),MEDIAN(Table14[Discount]),Table14[[#This Row],[Discount]])</f>
        <v>0.02</v>
      </c>
    </row>
    <row r="1173" spans="1:20" x14ac:dyDescent="0.3">
      <c r="A1173">
        <v>1316</v>
      </c>
      <c r="B1173" s="1">
        <v>45184</v>
      </c>
      <c r="C1173" t="s">
        <v>29</v>
      </c>
      <c r="D1173" t="s">
        <v>14</v>
      </c>
      <c r="E1173">
        <v>56360.33</v>
      </c>
      <c r="F1173">
        <v>21</v>
      </c>
      <c r="G1173" t="s">
        <v>24</v>
      </c>
      <c r="H1173" s="9">
        <v>2373.9699999999998</v>
      </c>
      <c r="I1173" s="9">
        <v>3195.03</v>
      </c>
      <c r="J1173" t="s">
        <v>25</v>
      </c>
      <c r="K1173">
        <v>0.16</v>
      </c>
      <c r="L1173" s="4" t="s">
        <v>26</v>
      </c>
      <c r="M1173" s="4" t="s">
        <v>22</v>
      </c>
      <c r="N1173" s="4" t="str">
        <f>IF(ISBLANK(Table14[[#This Row],[Sales_Rep]]),"Unknown",Table14[[#This Row],[Sales_Rep]])</f>
        <v>Bob</v>
      </c>
      <c r="O1173" t="str">
        <f>PROPER(Table14[[#This Row],[Region]])</f>
        <v>East</v>
      </c>
      <c r="P1173" s="9">
        <f>IF(ISBLANK(Table14[[#This Row],[Sales_Amount]]),MEDIAN(Table14[Sales_Amount]),Table14[[#This Row],[Sales_Amount]])</f>
        <v>56360.33</v>
      </c>
      <c r="Q1173" s="11">
        <f>IF(ISBLANK(Table14[[#This Row],[Quantity_Sold]]),MEDIAN(Table14[Quantity_Sold]),Table14[[#This Row],[Quantity_Sold]])</f>
        <v>21</v>
      </c>
      <c r="R1173" s="4" t="str">
        <f>TRIM(Table14[[#This Row],[Product_Category]])</f>
        <v>Clothing</v>
      </c>
      <c r="S1173" s="4" t="str">
        <f>PROPER(Table14[[#This Row],[Customer_Type]])</f>
        <v>New</v>
      </c>
      <c r="T1173" s="13">
        <f>IF(ISBLANK(Table14[[#This Row],[Discount]]),MEDIAN(Table14[Discount]),Table14[[#This Row],[Discount]])</f>
        <v>0.16</v>
      </c>
    </row>
    <row r="1174" spans="1:20" x14ac:dyDescent="0.3">
      <c r="A1174">
        <v>1105</v>
      </c>
      <c r="B1174" s="1">
        <v>44961</v>
      </c>
      <c r="C1174" t="s">
        <v>19</v>
      </c>
      <c r="D1174" t="s">
        <v>27</v>
      </c>
      <c r="E1174">
        <v>114611.07</v>
      </c>
      <c r="F1174">
        <v>45</v>
      </c>
      <c r="G1174" t="s">
        <v>21</v>
      </c>
      <c r="H1174" s="9">
        <v>2823.22</v>
      </c>
      <c r="I1174" s="9">
        <v>3223.94</v>
      </c>
      <c r="J1174" t="s">
        <v>16</v>
      </c>
      <c r="K1174">
        <v>0.21</v>
      </c>
      <c r="L1174" s="4" t="s">
        <v>26</v>
      </c>
      <c r="M1174" s="4" t="s">
        <v>22</v>
      </c>
      <c r="N1174" s="4" t="str">
        <f>IF(ISBLANK(Table14[[#This Row],[Sales_Rep]]),"Unknown",Table14[[#This Row],[Sales_Rep]])</f>
        <v>Eve</v>
      </c>
      <c r="O1174" t="str">
        <f>PROPER(Table14[[#This Row],[Region]])</f>
        <v>West</v>
      </c>
      <c r="P1174" s="9">
        <f>IF(ISBLANK(Table14[[#This Row],[Sales_Amount]]),MEDIAN(Table14[Sales_Amount]),Table14[[#This Row],[Sales_Amount]])</f>
        <v>114611.07</v>
      </c>
      <c r="Q1174" s="11">
        <f>IF(ISBLANK(Table14[[#This Row],[Quantity_Sold]]),MEDIAN(Table14[Quantity_Sold]),Table14[[#This Row],[Quantity_Sold]])</f>
        <v>45</v>
      </c>
      <c r="R1174" s="4" t="str">
        <f>TRIM(Table14[[#This Row],[Product_Category]])</f>
        <v>Electronics</v>
      </c>
      <c r="S1174" s="4" t="str">
        <f>PROPER(Table14[[#This Row],[Customer_Type]])</f>
        <v>Returning</v>
      </c>
      <c r="T1174" s="13">
        <f>IF(ISBLANK(Table14[[#This Row],[Discount]]),MEDIAN(Table14[Discount]),Table14[[#This Row],[Discount]])</f>
        <v>0.21</v>
      </c>
    </row>
    <row r="1175" spans="1:20" x14ac:dyDescent="0.3">
      <c r="A1175">
        <v>1407</v>
      </c>
      <c r="B1175" s="1">
        <v>45196</v>
      </c>
      <c r="C1175" t="s">
        <v>29</v>
      </c>
      <c r="D1175" t="s">
        <v>20</v>
      </c>
      <c r="E1175">
        <v>95537.16</v>
      </c>
      <c r="F1175">
        <v>42</v>
      </c>
      <c r="G1175" t="s">
        <v>21</v>
      </c>
      <c r="H1175" s="9">
        <v>2016.91</v>
      </c>
      <c r="I1175" s="9">
        <v>2879.36</v>
      </c>
      <c r="J1175" t="s">
        <v>16</v>
      </c>
      <c r="K1175">
        <v>0.21</v>
      </c>
      <c r="L1175" s="4" t="s">
        <v>31</v>
      </c>
      <c r="M1175" s="4" t="s">
        <v>18</v>
      </c>
      <c r="N1175" s="4" t="str">
        <f>IF(ISBLANK(Table14[[#This Row],[Sales_Rep]]),"Unknown",Table14[[#This Row],[Sales_Rep]])</f>
        <v>Bob</v>
      </c>
      <c r="O1175" t="str">
        <f>PROPER(Table14[[#This Row],[Region]])</f>
        <v>North</v>
      </c>
      <c r="P1175" s="9">
        <f>IF(ISBLANK(Table14[[#This Row],[Sales_Amount]]),MEDIAN(Table14[Sales_Amount]),Table14[[#This Row],[Sales_Amount]])</f>
        <v>95537.16</v>
      </c>
      <c r="Q1175" s="11">
        <f>IF(ISBLANK(Table14[[#This Row],[Quantity_Sold]]),MEDIAN(Table14[Quantity_Sold]),Table14[[#This Row],[Quantity_Sold]])</f>
        <v>42</v>
      </c>
      <c r="R1175" s="4" t="str">
        <f>TRIM(Table14[[#This Row],[Product_Category]])</f>
        <v>Electronics</v>
      </c>
      <c r="S1175" s="4" t="str">
        <f>PROPER(Table14[[#This Row],[Customer_Type]])</f>
        <v>Returning</v>
      </c>
      <c r="T1175" s="13">
        <f>IF(ISBLANK(Table14[[#This Row],[Discount]]),MEDIAN(Table14[Discount]),Table14[[#This Row],[Discount]])</f>
        <v>0.21</v>
      </c>
    </row>
    <row r="1176" spans="1:20" x14ac:dyDescent="0.3">
      <c r="A1176">
        <v>1299</v>
      </c>
      <c r="B1176" s="1">
        <v>45172</v>
      </c>
      <c r="C1176" t="s">
        <v>13</v>
      </c>
      <c r="D1176" t="s">
        <v>27</v>
      </c>
      <c r="E1176">
        <v>92093.3</v>
      </c>
      <c r="F1176">
        <v>33</v>
      </c>
      <c r="G1176" t="s">
        <v>28</v>
      </c>
      <c r="H1176" s="9">
        <v>2301.38</v>
      </c>
      <c r="I1176" s="9">
        <v>3403.3</v>
      </c>
      <c r="J1176" t="s">
        <v>16</v>
      </c>
      <c r="K1176">
        <v>0.18</v>
      </c>
      <c r="L1176" s="4" t="s">
        <v>17</v>
      </c>
      <c r="M1176" s="4" t="s">
        <v>18</v>
      </c>
      <c r="N1176" s="4" t="str">
        <f>IF(ISBLANK(Table14[[#This Row],[Sales_Rep]]),"Unknown",Table14[[#This Row],[Sales_Rep]])</f>
        <v>David</v>
      </c>
      <c r="O1176" t="str">
        <f>PROPER(Table14[[#This Row],[Region]])</f>
        <v>West</v>
      </c>
      <c r="P1176" s="9">
        <f>IF(ISBLANK(Table14[[#This Row],[Sales_Amount]]),MEDIAN(Table14[Sales_Amount]),Table14[[#This Row],[Sales_Amount]])</f>
        <v>92093.3</v>
      </c>
      <c r="Q1176" s="11">
        <f>IF(ISBLANK(Table14[[#This Row],[Quantity_Sold]]),MEDIAN(Table14[Quantity_Sold]),Table14[[#This Row],[Quantity_Sold]])</f>
        <v>33</v>
      </c>
      <c r="R1176" s="4" t="str">
        <f>TRIM(Table14[[#This Row],[Product_Category]])</f>
        <v>Furniture</v>
      </c>
      <c r="S1176" s="4" t="str">
        <f>PROPER(Table14[[#This Row],[Customer_Type]])</f>
        <v>Returning</v>
      </c>
      <c r="T1176" s="13">
        <f>IF(ISBLANK(Table14[[#This Row],[Discount]]),MEDIAN(Table14[Discount]),Table14[[#This Row],[Discount]])</f>
        <v>0.18</v>
      </c>
    </row>
    <row r="1177" spans="1:20" x14ac:dyDescent="0.3">
      <c r="A1177">
        <v>1246</v>
      </c>
      <c r="B1177" s="1">
        <v>45045</v>
      </c>
      <c r="C1177" t="s">
        <v>32</v>
      </c>
      <c r="D1177" t="s">
        <v>30</v>
      </c>
      <c r="E1177">
        <v>4878.8500000000004</v>
      </c>
      <c r="F1177">
        <v>9</v>
      </c>
      <c r="G1177" t="s">
        <v>15</v>
      </c>
      <c r="H1177" s="9">
        <v>623.04999999999995</v>
      </c>
      <c r="I1177" s="9">
        <v>774.42</v>
      </c>
      <c r="J1177" t="s">
        <v>25</v>
      </c>
      <c r="K1177">
        <v>0.3</v>
      </c>
      <c r="L1177" s="4" t="s">
        <v>17</v>
      </c>
      <c r="M1177" s="4" t="s">
        <v>18</v>
      </c>
      <c r="N1177" s="4" t="str">
        <f>IF(ISBLANK(Table14[[#This Row],[Sales_Rep]]),"Unknown",Table14[[#This Row],[Sales_Rep]])</f>
        <v>Alice</v>
      </c>
      <c r="O1177" t="str">
        <f>PROPER(Table14[[#This Row],[Region]])</f>
        <v>South</v>
      </c>
      <c r="P1177" s="9">
        <f>IF(ISBLANK(Table14[[#This Row],[Sales_Amount]]),MEDIAN(Table14[Sales_Amount]),Table14[[#This Row],[Sales_Amount]])</f>
        <v>4878.8500000000004</v>
      </c>
      <c r="Q1177" s="11">
        <f>IF(ISBLANK(Table14[[#This Row],[Quantity_Sold]]),MEDIAN(Table14[Quantity_Sold]),Table14[[#This Row],[Quantity_Sold]])</f>
        <v>9</v>
      </c>
      <c r="R1177" s="4" t="str">
        <f>TRIM(Table14[[#This Row],[Product_Category]])</f>
        <v>Food</v>
      </c>
      <c r="S1177" s="4" t="str">
        <f>PROPER(Table14[[#This Row],[Customer_Type]])</f>
        <v>New</v>
      </c>
      <c r="T1177" s="13">
        <f>IF(ISBLANK(Table14[[#This Row],[Discount]]),MEDIAN(Table14[Discount]),Table14[[#This Row],[Discount]])</f>
        <v>0.3</v>
      </c>
    </row>
    <row r="1178" spans="1:20" x14ac:dyDescent="0.3">
      <c r="A1178">
        <v>1381</v>
      </c>
      <c r="B1178" s="1">
        <v>45545</v>
      </c>
      <c r="C1178" t="s">
        <v>29</v>
      </c>
      <c r="D1178" t="s">
        <v>30</v>
      </c>
      <c r="E1178">
        <v>28181.09</v>
      </c>
      <c r="F1178">
        <v>39</v>
      </c>
      <c r="G1178" t="s">
        <v>21</v>
      </c>
      <c r="H1178" s="9">
        <v>881.62</v>
      </c>
      <c r="I1178" s="9">
        <v>1003.6</v>
      </c>
      <c r="J1178" t="s">
        <v>16</v>
      </c>
      <c r="K1178">
        <v>0.28000000000000003</v>
      </c>
      <c r="L1178" s="4" t="s">
        <v>26</v>
      </c>
      <c r="M1178" s="4" t="s">
        <v>22</v>
      </c>
      <c r="N1178" s="4" t="str">
        <f>IF(ISBLANK(Table14[[#This Row],[Sales_Rep]]),"Unknown",Table14[[#This Row],[Sales_Rep]])</f>
        <v>Bob</v>
      </c>
      <c r="O1178" t="str">
        <f>PROPER(Table14[[#This Row],[Region]])</f>
        <v>South</v>
      </c>
      <c r="P1178" s="9">
        <f>IF(ISBLANK(Table14[[#This Row],[Sales_Amount]]),MEDIAN(Table14[Sales_Amount]),Table14[[#This Row],[Sales_Amount]])</f>
        <v>28181.09</v>
      </c>
      <c r="Q1178" s="11">
        <f>IF(ISBLANK(Table14[[#This Row],[Quantity_Sold]]),MEDIAN(Table14[Quantity_Sold]),Table14[[#This Row],[Quantity_Sold]])</f>
        <v>39</v>
      </c>
      <c r="R1178" s="4" t="str">
        <f>TRIM(Table14[[#This Row],[Product_Category]])</f>
        <v>Electronics</v>
      </c>
      <c r="S1178" s="4" t="str">
        <f>PROPER(Table14[[#This Row],[Customer_Type]])</f>
        <v>Returning</v>
      </c>
      <c r="T1178" s="13">
        <f>IF(ISBLANK(Table14[[#This Row],[Discount]]),MEDIAN(Table14[Discount]),Table14[[#This Row],[Discount]])</f>
        <v>0.28000000000000003</v>
      </c>
    </row>
    <row r="1179" spans="1:20" x14ac:dyDescent="0.3">
      <c r="A1179">
        <v>1468</v>
      </c>
      <c r="B1179" s="1">
        <v>45484</v>
      </c>
      <c r="C1179" t="s">
        <v>32</v>
      </c>
      <c r="D1179" t="s">
        <v>20</v>
      </c>
      <c r="E1179">
        <v>118516.84</v>
      </c>
      <c r="F1179">
        <v>23</v>
      </c>
      <c r="G1179" t="s">
        <v>21</v>
      </c>
      <c r="H1179" s="9">
        <v>4481.3100000000004</v>
      </c>
      <c r="I1179" s="9">
        <v>6606.29</v>
      </c>
      <c r="J1179" t="s">
        <v>16</v>
      </c>
      <c r="K1179">
        <v>0.22</v>
      </c>
      <c r="L1179" s="4" t="s">
        <v>17</v>
      </c>
      <c r="M1179" s="4" t="s">
        <v>22</v>
      </c>
      <c r="N1179" s="4" t="str">
        <f>IF(ISBLANK(Table14[[#This Row],[Sales_Rep]]),"Unknown",Table14[[#This Row],[Sales_Rep]])</f>
        <v>Alice</v>
      </c>
      <c r="O1179" t="str">
        <f>PROPER(Table14[[#This Row],[Region]])</f>
        <v>North</v>
      </c>
      <c r="P1179" s="9">
        <f>IF(ISBLANK(Table14[[#This Row],[Sales_Amount]]),MEDIAN(Table14[Sales_Amount]),Table14[[#This Row],[Sales_Amount]])</f>
        <v>118516.84</v>
      </c>
      <c r="Q1179" s="11">
        <f>IF(ISBLANK(Table14[[#This Row],[Quantity_Sold]]),MEDIAN(Table14[Quantity_Sold]),Table14[[#This Row],[Quantity_Sold]])</f>
        <v>23</v>
      </c>
      <c r="R1179" s="4" t="str">
        <f>TRIM(Table14[[#This Row],[Product_Category]])</f>
        <v>Electronics</v>
      </c>
      <c r="S1179" s="4" t="str">
        <f>PROPER(Table14[[#This Row],[Customer_Type]])</f>
        <v>Returning</v>
      </c>
      <c r="T1179" s="13">
        <f>IF(ISBLANK(Table14[[#This Row],[Discount]]),MEDIAN(Table14[Discount]),Table14[[#This Row],[Discount]])</f>
        <v>0.22</v>
      </c>
    </row>
    <row r="1180" spans="1:20" x14ac:dyDescent="0.3">
      <c r="A1180">
        <v>1379</v>
      </c>
      <c r="B1180" s="1">
        <v>45046</v>
      </c>
      <c r="C1180" t="s">
        <v>19</v>
      </c>
      <c r="D1180" t="s">
        <v>14</v>
      </c>
      <c r="E1180">
        <v>15407.37</v>
      </c>
      <c r="F1180">
        <v>10</v>
      </c>
      <c r="G1180" t="s">
        <v>28</v>
      </c>
      <c r="H1180" s="9">
        <v>1508.84</v>
      </c>
      <c r="I1180" s="9">
        <v>1856.31</v>
      </c>
      <c r="J1180" t="s">
        <v>25</v>
      </c>
      <c r="K1180">
        <v>0.17</v>
      </c>
      <c r="L1180" s="4" t="s">
        <v>31</v>
      </c>
      <c r="M1180" s="4" t="s">
        <v>22</v>
      </c>
      <c r="N1180" s="4" t="str">
        <f>IF(ISBLANK(Table14[[#This Row],[Sales_Rep]]),"Unknown",Table14[[#This Row],[Sales_Rep]])</f>
        <v>Eve</v>
      </c>
      <c r="O1180" t="str">
        <f>PROPER(Table14[[#This Row],[Region]])</f>
        <v>East</v>
      </c>
      <c r="P1180" s="9">
        <f>IF(ISBLANK(Table14[[#This Row],[Sales_Amount]]),MEDIAN(Table14[Sales_Amount]),Table14[[#This Row],[Sales_Amount]])</f>
        <v>15407.37</v>
      </c>
      <c r="Q1180" s="11">
        <f>IF(ISBLANK(Table14[[#This Row],[Quantity_Sold]]),MEDIAN(Table14[Quantity_Sold]),Table14[[#This Row],[Quantity_Sold]])</f>
        <v>10</v>
      </c>
      <c r="R1180" s="4" t="str">
        <f>TRIM(Table14[[#This Row],[Product_Category]])</f>
        <v>Furniture</v>
      </c>
      <c r="S1180" s="4" t="str">
        <f>PROPER(Table14[[#This Row],[Customer_Type]])</f>
        <v>New</v>
      </c>
      <c r="T1180" s="13">
        <f>IF(ISBLANK(Table14[[#This Row],[Discount]]),MEDIAN(Table14[Discount]),Table14[[#This Row],[Discount]])</f>
        <v>0.17</v>
      </c>
    </row>
    <row r="1181" spans="1:20" x14ac:dyDescent="0.3">
      <c r="A1181">
        <v>1215</v>
      </c>
      <c r="B1181" s="1">
        <v>45221</v>
      </c>
      <c r="C1181" t="s">
        <v>32</v>
      </c>
      <c r="D1181" t="s">
        <v>27</v>
      </c>
      <c r="E1181">
        <v>48433.14</v>
      </c>
      <c r="F1181">
        <v>25</v>
      </c>
      <c r="G1181" t="s">
        <v>21</v>
      </c>
      <c r="H1181" s="9">
        <v>1785.41</v>
      </c>
      <c r="I1181" s="9">
        <v>2391.7600000000002</v>
      </c>
      <c r="J1181" t="s">
        <v>25</v>
      </c>
      <c r="K1181">
        <v>0.19</v>
      </c>
      <c r="L1181" s="4" t="s">
        <v>31</v>
      </c>
      <c r="M1181" s="4" t="s">
        <v>18</v>
      </c>
      <c r="N1181" s="4" t="str">
        <f>IF(ISBLANK(Table14[[#This Row],[Sales_Rep]]),"Unknown",Table14[[#This Row],[Sales_Rep]])</f>
        <v>Alice</v>
      </c>
      <c r="O1181" t="str">
        <f>PROPER(Table14[[#This Row],[Region]])</f>
        <v>West</v>
      </c>
      <c r="P1181" s="9">
        <f>IF(ISBLANK(Table14[[#This Row],[Sales_Amount]]),MEDIAN(Table14[Sales_Amount]),Table14[[#This Row],[Sales_Amount]])</f>
        <v>48433.14</v>
      </c>
      <c r="Q1181" s="11">
        <f>IF(ISBLANK(Table14[[#This Row],[Quantity_Sold]]),MEDIAN(Table14[Quantity_Sold]),Table14[[#This Row],[Quantity_Sold]])</f>
        <v>25</v>
      </c>
      <c r="R1181" s="4" t="str">
        <f>TRIM(Table14[[#This Row],[Product_Category]])</f>
        <v>Electronics</v>
      </c>
      <c r="S1181" s="4" t="str">
        <f>PROPER(Table14[[#This Row],[Customer_Type]])</f>
        <v>New</v>
      </c>
      <c r="T1181" s="13">
        <f>IF(ISBLANK(Table14[[#This Row],[Discount]]),MEDIAN(Table14[Discount]),Table14[[#This Row],[Discount]])</f>
        <v>0.19</v>
      </c>
    </row>
    <row r="1182" spans="1:20" x14ac:dyDescent="0.3">
      <c r="A1182">
        <v>1498</v>
      </c>
      <c r="B1182" s="1">
        <v>45395</v>
      </c>
      <c r="C1182" t="s">
        <v>29</v>
      </c>
      <c r="D1182" t="s">
        <v>27</v>
      </c>
      <c r="E1182">
        <v>15499.03</v>
      </c>
      <c r="F1182">
        <v>29</v>
      </c>
      <c r="G1182" t="s">
        <v>28</v>
      </c>
      <c r="H1182" s="9">
        <v>600.94000000000005</v>
      </c>
      <c r="I1182" s="9">
        <v>694.09</v>
      </c>
      <c r="J1182" t="s">
        <v>25</v>
      </c>
      <c r="K1182">
        <v>0.23</v>
      </c>
      <c r="L1182" s="4" t="s">
        <v>26</v>
      </c>
      <c r="M1182" s="4" t="s">
        <v>22</v>
      </c>
      <c r="N1182" s="4" t="str">
        <f>IF(ISBLANK(Table14[[#This Row],[Sales_Rep]]),"Unknown",Table14[[#This Row],[Sales_Rep]])</f>
        <v>Bob</v>
      </c>
      <c r="O1182" t="str">
        <f>PROPER(Table14[[#This Row],[Region]])</f>
        <v>West</v>
      </c>
      <c r="P1182" s="9">
        <f>IF(ISBLANK(Table14[[#This Row],[Sales_Amount]]),MEDIAN(Table14[Sales_Amount]),Table14[[#This Row],[Sales_Amount]])</f>
        <v>15499.03</v>
      </c>
      <c r="Q1182" s="11">
        <f>IF(ISBLANK(Table14[[#This Row],[Quantity_Sold]]),MEDIAN(Table14[Quantity_Sold]),Table14[[#This Row],[Quantity_Sold]])</f>
        <v>29</v>
      </c>
      <c r="R1182" s="4" t="str">
        <f>TRIM(Table14[[#This Row],[Product_Category]])</f>
        <v>Furniture</v>
      </c>
      <c r="S1182" s="4" t="str">
        <f>PROPER(Table14[[#This Row],[Customer_Type]])</f>
        <v>New</v>
      </c>
      <c r="T1182" s="13">
        <f>IF(ISBLANK(Table14[[#This Row],[Discount]]),MEDIAN(Table14[Discount]),Table14[[#This Row],[Discount]])</f>
        <v>0.23</v>
      </c>
    </row>
    <row r="1183" spans="1:20" x14ac:dyDescent="0.3">
      <c r="A1183">
        <v>1100</v>
      </c>
      <c r="B1183" s="1">
        <v>45419</v>
      </c>
      <c r="C1183" t="s">
        <v>13</v>
      </c>
      <c r="D1183" t="s">
        <v>20</v>
      </c>
      <c r="E1183">
        <v>258444.65</v>
      </c>
      <c r="F1183">
        <v>42</v>
      </c>
      <c r="G1183" t="s">
        <v>24</v>
      </c>
      <c r="H1183" s="9">
        <v>4708.58</v>
      </c>
      <c r="I1183" s="9">
        <v>6992.55</v>
      </c>
      <c r="J1183" t="s">
        <v>25</v>
      </c>
      <c r="K1183">
        <v>0.12</v>
      </c>
      <c r="L1183" s="4" t="s">
        <v>17</v>
      </c>
      <c r="M1183" s="4" t="s">
        <v>22</v>
      </c>
      <c r="N1183" s="4" t="str">
        <f>IF(ISBLANK(Table14[[#This Row],[Sales_Rep]]),"Unknown",Table14[[#This Row],[Sales_Rep]])</f>
        <v>David</v>
      </c>
      <c r="O1183" t="str">
        <f>PROPER(Table14[[#This Row],[Region]])</f>
        <v>North</v>
      </c>
      <c r="P1183" s="9">
        <f>IF(ISBLANK(Table14[[#This Row],[Sales_Amount]]),MEDIAN(Table14[Sales_Amount]),Table14[[#This Row],[Sales_Amount]])</f>
        <v>258444.65</v>
      </c>
      <c r="Q1183" s="11">
        <f>IF(ISBLANK(Table14[[#This Row],[Quantity_Sold]]),MEDIAN(Table14[Quantity_Sold]),Table14[[#This Row],[Quantity_Sold]])</f>
        <v>42</v>
      </c>
      <c r="R1183" s="4" t="str">
        <f>TRIM(Table14[[#This Row],[Product_Category]])</f>
        <v>Clothing</v>
      </c>
      <c r="S1183" s="4" t="str">
        <f>PROPER(Table14[[#This Row],[Customer_Type]])</f>
        <v>New</v>
      </c>
      <c r="T1183" s="13">
        <f>IF(ISBLANK(Table14[[#This Row],[Discount]]),MEDIAN(Table14[Discount]),Table14[[#This Row],[Discount]])</f>
        <v>0.12</v>
      </c>
    </row>
    <row r="1184" spans="1:20" x14ac:dyDescent="0.3">
      <c r="A1184">
        <v>1022</v>
      </c>
      <c r="B1184" s="1">
        <v>45020</v>
      </c>
      <c r="C1184" t="s">
        <v>19</v>
      </c>
      <c r="D1184" t="s">
        <v>27</v>
      </c>
      <c r="E1184">
        <v>25094.78</v>
      </c>
      <c r="F1184">
        <v>10</v>
      </c>
      <c r="G1184" t="s">
        <v>21</v>
      </c>
      <c r="H1184" s="9">
        <v>1968.77</v>
      </c>
      <c r="I1184" s="9">
        <v>2614.04</v>
      </c>
      <c r="J1184" t="s">
        <v>25</v>
      </c>
      <c r="K1184">
        <v>0.04</v>
      </c>
      <c r="L1184" s="4" t="s">
        <v>31</v>
      </c>
      <c r="M1184" s="4" t="s">
        <v>22</v>
      </c>
      <c r="N1184" s="4" t="str">
        <f>IF(ISBLANK(Table14[[#This Row],[Sales_Rep]]),"Unknown",Table14[[#This Row],[Sales_Rep]])</f>
        <v>Eve</v>
      </c>
      <c r="O1184" t="str">
        <f>PROPER(Table14[[#This Row],[Region]])</f>
        <v>West</v>
      </c>
      <c r="P1184" s="9">
        <f>IF(ISBLANK(Table14[[#This Row],[Sales_Amount]]),MEDIAN(Table14[Sales_Amount]),Table14[[#This Row],[Sales_Amount]])</f>
        <v>25094.78</v>
      </c>
      <c r="Q1184" s="11">
        <f>IF(ISBLANK(Table14[[#This Row],[Quantity_Sold]]),MEDIAN(Table14[Quantity_Sold]),Table14[[#This Row],[Quantity_Sold]])</f>
        <v>10</v>
      </c>
      <c r="R1184" s="4" t="str">
        <f>TRIM(Table14[[#This Row],[Product_Category]])</f>
        <v>Electronics</v>
      </c>
      <c r="S1184" s="4" t="str">
        <f>PROPER(Table14[[#This Row],[Customer_Type]])</f>
        <v>New</v>
      </c>
      <c r="T1184" s="13">
        <f>IF(ISBLANK(Table14[[#This Row],[Discount]]),MEDIAN(Table14[Discount]),Table14[[#This Row],[Discount]])</f>
        <v>0.04</v>
      </c>
    </row>
    <row r="1185" spans="1:20" x14ac:dyDescent="0.3">
      <c r="A1185">
        <v>1085</v>
      </c>
      <c r="B1185" s="1">
        <v>44999</v>
      </c>
      <c r="C1185" t="s">
        <v>29</v>
      </c>
      <c r="D1185" t="s">
        <v>27</v>
      </c>
      <c r="E1185">
        <v>118968.1</v>
      </c>
      <c r="F1185">
        <v>37</v>
      </c>
      <c r="G1185" t="s">
        <v>21</v>
      </c>
      <c r="H1185" s="9">
        <v>2702.18</v>
      </c>
      <c r="I1185" s="9">
        <v>3457.37</v>
      </c>
      <c r="J1185" t="s">
        <v>25</v>
      </c>
      <c r="K1185">
        <v>7.0000000000000007E-2</v>
      </c>
      <c r="L1185" s="4" t="s">
        <v>31</v>
      </c>
      <c r="M1185" s="4" t="s">
        <v>18</v>
      </c>
      <c r="N1185" s="4" t="str">
        <f>IF(ISBLANK(Table14[[#This Row],[Sales_Rep]]),"Unknown",Table14[[#This Row],[Sales_Rep]])</f>
        <v>Bob</v>
      </c>
      <c r="O1185" t="str">
        <f>PROPER(Table14[[#This Row],[Region]])</f>
        <v>West</v>
      </c>
      <c r="P1185" s="9">
        <f>IF(ISBLANK(Table14[[#This Row],[Sales_Amount]]),MEDIAN(Table14[Sales_Amount]),Table14[[#This Row],[Sales_Amount]])</f>
        <v>118968.1</v>
      </c>
      <c r="Q1185" s="11">
        <f>IF(ISBLANK(Table14[[#This Row],[Quantity_Sold]]),MEDIAN(Table14[Quantity_Sold]),Table14[[#This Row],[Quantity_Sold]])</f>
        <v>37</v>
      </c>
      <c r="R1185" s="4" t="str">
        <f>TRIM(Table14[[#This Row],[Product_Category]])</f>
        <v>Electronics</v>
      </c>
      <c r="S1185" s="4" t="str">
        <f>PROPER(Table14[[#This Row],[Customer_Type]])</f>
        <v>New</v>
      </c>
      <c r="T1185" s="13">
        <f>IF(ISBLANK(Table14[[#This Row],[Discount]]),MEDIAN(Table14[Discount]),Table14[[#This Row],[Discount]])</f>
        <v>7.0000000000000007E-2</v>
      </c>
    </row>
    <row r="1186" spans="1:20" x14ac:dyDescent="0.3">
      <c r="A1186">
        <v>1140</v>
      </c>
      <c r="B1186" s="1">
        <v>45227</v>
      </c>
      <c r="C1186" t="s">
        <v>19</v>
      </c>
      <c r="D1186" t="s">
        <v>27</v>
      </c>
      <c r="E1186">
        <v>80535.05</v>
      </c>
      <c r="F1186">
        <v>23</v>
      </c>
      <c r="G1186" t="s">
        <v>21</v>
      </c>
      <c r="H1186" s="9">
        <v>3361.81</v>
      </c>
      <c r="I1186" s="9">
        <v>4024.74</v>
      </c>
      <c r="J1186" t="s">
        <v>16</v>
      </c>
      <c r="K1186">
        <v>0.13</v>
      </c>
      <c r="L1186" s="4" t="s">
        <v>17</v>
      </c>
      <c r="M1186" s="4" t="s">
        <v>18</v>
      </c>
      <c r="N1186" s="4" t="str">
        <f>IF(ISBLANK(Table14[[#This Row],[Sales_Rep]]),"Unknown",Table14[[#This Row],[Sales_Rep]])</f>
        <v>Eve</v>
      </c>
      <c r="O1186" t="str">
        <f>PROPER(Table14[[#This Row],[Region]])</f>
        <v>West</v>
      </c>
      <c r="P1186" s="9">
        <f>IF(ISBLANK(Table14[[#This Row],[Sales_Amount]]),MEDIAN(Table14[Sales_Amount]),Table14[[#This Row],[Sales_Amount]])</f>
        <v>80535.05</v>
      </c>
      <c r="Q1186" s="11">
        <f>IF(ISBLANK(Table14[[#This Row],[Quantity_Sold]]),MEDIAN(Table14[Quantity_Sold]),Table14[[#This Row],[Quantity_Sold]])</f>
        <v>23</v>
      </c>
      <c r="R1186" s="4" t="str">
        <f>TRIM(Table14[[#This Row],[Product_Category]])</f>
        <v>Electronics</v>
      </c>
      <c r="S1186" s="4" t="str">
        <f>PROPER(Table14[[#This Row],[Customer_Type]])</f>
        <v>Returning</v>
      </c>
      <c r="T1186" s="13">
        <f>IF(ISBLANK(Table14[[#This Row],[Discount]]),MEDIAN(Table14[Discount]),Table14[[#This Row],[Discount]])</f>
        <v>0.13</v>
      </c>
    </row>
    <row r="1187" spans="1:20" x14ac:dyDescent="0.3">
      <c r="A1187">
        <v>1241</v>
      </c>
      <c r="B1187" s="1">
        <v>45300</v>
      </c>
      <c r="C1187" t="s">
        <v>23</v>
      </c>
      <c r="D1187" t="s">
        <v>20</v>
      </c>
      <c r="E1187">
        <v>35085.1</v>
      </c>
      <c r="F1187">
        <v>32</v>
      </c>
      <c r="G1187" t="s">
        <v>28</v>
      </c>
      <c r="H1187" s="9">
        <v>1155.26</v>
      </c>
      <c r="I1187" s="9">
        <v>1387.86</v>
      </c>
      <c r="J1187" t="s">
        <v>16</v>
      </c>
      <c r="K1187">
        <v>0.21</v>
      </c>
      <c r="L1187" s="4" t="s">
        <v>31</v>
      </c>
      <c r="M1187" s="4" t="s">
        <v>18</v>
      </c>
      <c r="N1187" s="4" t="str">
        <f>IF(ISBLANK(Table14[[#This Row],[Sales_Rep]]),"Unknown",Table14[[#This Row],[Sales_Rep]])</f>
        <v>Charlie</v>
      </c>
      <c r="O1187" t="str">
        <f>PROPER(Table14[[#This Row],[Region]])</f>
        <v>North</v>
      </c>
      <c r="P1187" s="9">
        <f>IF(ISBLANK(Table14[[#This Row],[Sales_Amount]]),MEDIAN(Table14[Sales_Amount]),Table14[[#This Row],[Sales_Amount]])</f>
        <v>35085.1</v>
      </c>
      <c r="Q1187" s="11">
        <f>IF(ISBLANK(Table14[[#This Row],[Quantity_Sold]]),MEDIAN(Table14[Quantity_Sold]),Table14[[#This Row],[Quantity_Sold]])</f>
        <v>32</v>
      </c>
      <c r="R1187" s="4" t="str">
        <f>TRIM(Table14[[#This Row],[Product_Category]])</f>
        <v>Furniture</v>
      </c>
      <c r="S1187" s="4" t="str">
        <f>PROPER(Table14[[#This Row],[Customer_Type]])</f>
        <v>Returning</v>
      </c>
      <c r="T1187" s="13">
        <f>IF(ISBLANK(Table14[[#This Row],[Discount]]),MEDIAN(Table14[Discount]),Table14[[#This Row],[Discount]])</f>
        <v>0.21</v>
      </c>
    </row>
    <row r="1188" spans="1:20" x14ac:dyDescent="0.3">
      <c r="A1188">
        <v>1184</v>
      </c>
      <c r="B1188" s="1">
        <v>45197</v>
      </c>
      <c r="C1188" t="s">
        <v>32</v>
      </c>
      <c r="D1188" t="s">
        <v>20</v>
      </c>
      <c r="E1188">
        <v>31440.080000000002</v>
      </c>
      <c r="F1188">
        <v>12</v>
      </c>
      <c r="G1188" t="s">
        <v>15</v>
      </c>
      <c r="H1188" s="9">
        <v>2478.14</v>
      </c>
      <c r="I1188" s="9">
        <v>3540.55</v>
      </c>
      <c r="J1188" t="s">
        <v>25</v>
      </c>
      <c r="K1188">
        <v>0.26</v>
      </c>
      <c r="L1188" s="4" t="s">
        <v>26</v>
      </c>
      <c r="M1188" s="4" t="s">
        <v>22</v>
      </c>
      <c r="N1188" s="4" t="str">
        <f>IF(ISBLANK(Table14[[#This Row],[Sales_Rep]]),"Unknown",Table14[[#This Row],[Sales_Rep]])</f>
        <v>Alice</v>
      </c>
      <c r="O1188" t="str">
        <f>PROPER(Table14[[#This Row],[Region]])</f>
        <v>North</v>
      </c>
      <c r="P1188" s="9">
        <f>IF(ISBLANK(Table14[[#This Row],[Sales_Amount]]),MEDIAN(Table14[Sales_Amount]),Table14[[#This Row],[Sales_Amount]])</f>
        <v>31440.080000000002</v>
      </c>
      <c r="Q1188" s="11">
        <f>IF(ISBLANK(Table14[[#This Row],[Quantity_Sold]]),MEDIAN(Table14[Quantity_Sold]),Table14[[#This Row],[Quantity_Sold]])</f>
        <v>12</v>
      </c>
      <c r="R1188" s="4" t="str">
        <f>TRIM(Table14[[#This Row],[Product_Category]])</f>
        <v>Food</v>
      </c>
      <c r="S1188" s="4" t="str">
        <f>PROPER(Table14[[#This Row],[Customer_Type]])</f>
        <v>New</v>
      </c>
      <c r="T1188" s="13">
        <f>IF(ISBLANK(Table14[[#This Row],[Discount]]),MEDIAN(Table14[Discount]),Table14[[#This Row],[Discount]])</f>
        <v>0.26</v>
      </c>
    </row>
    <row r="1189" spans="1:20" x14ac:dyDescent="0.3">
      <c r="A1189">
        <v>1106</v>
      </c>
      <c r="B1189" s="1">
        <v>45205</v>
      </c>
      <c r="C1189" t="s">
        <v>23</v>
      </c>
      <c r="D1189" t="s">
        <v>20</v>
      </c>
      <c r="E1189">
        <v>7919.11</v>
      </c>
      <c r="F1189">
        <v>17</v>
      </c>
      <c r="G1189" t="s">
        <v>28</v>
      </c>
      <c r="H1189" s="9">
        <v>325.99</v>
      </c>
      <c r="I1189" s="9">
        <v>465.83</v>
      </c>
      <c r="J1189" t="s">
        <v>16</v>
      </c>
      <c r="K1189">
        <v>0</v>
      </c>
      <c r="L1189" s="4" t="s">
        <v>31</v>
      </c>
      <c r="M1189" s="4" t="s">
        <v>18</v>
      </c>
      <c r="N1189" s="4" t="str">
        <f>IF(ISBLANK(Table14[[#This Row],[Sales_Rep]]),"Unknown",Table14[[#This Row],[Sales_Rep]])</f>
        <v>Charlie</v>
      </c>
      <c r="O1189" t="str">
        <f>PROPER(Table14[[#This Row],[Region]])</f>
        <v>North</v>
      </c>
      <c r="P1189" s="9">
        <f>IF(ISBLANK(Table14[[#This Row],[Sales_Amount]]),MEDIAN(Table14[Sales_Amount]),Table14[[#This Row],[Sales_Amount]])</f>
        <v>7919.11</v>
      </c>
      <c r="Q1189" s="11">
        <f>IF(ISBLANK(Table14[[#This Row],[Quantity_Sold]]),MEDIAN(Table14[Quantity_Sold]),Table14[[#This Row],[Quantity_Sold]])</f>
        <v>17</v>
      </c>
      <c r="R1189" s="4" t="str">
        <f>TRIM(Table14[[#This Row],[Product_Category]])</f>
        <v>Furniture</v>
      </c>
      <c r="S1189" s="4" t="str">
        <f>PROPER(Table14[[#This Row],[Customer_Type]])</f>
        <v>Returning</v>
      </c>
      <c r="T1189" s="13">
        <f>IF(ISBLANK(Table14[[#This Row],[Discount]]),MEDIAN(Table14[Discount]),Table14[[#This Row],[Discount]])</f>
        <v>0</v>
      </c>
    </row>
    <row r="1190" spans="1:20" x14ac:dyDescent="0.3">
      <c r="A1190">
        <v>1330</v>
      </c>
      <c r="B1190" s="1">
        <v>45259</v>
      </c>
      <c r="C1190" t="s">
        <v>29</v>
      </c>
      <c r="D1190" t="s">
        <v>27</v>
      </c>
      <c r="E1190">
        <v>11205.78</v>
      </c>
      <c r="F1190">
        <v>4</v>
      </c>
      <c r="G1190" t="s">
        <v>28</v>
      </c>
      <c r="H1190" s="9">
        <v>2791.8</v>
      </c>
      <c r="I1190" s="9">
        <v>3147.69</v>
      </c>
      <c r="J1190" t="s">
        <v>25</v>
      </c>
      <c r="K1190">
        <v>0.11</v>
      </c>
      <c r="L1190" s="4" t="s">
        <v>26</v>
      </c>
      <c r="M1190" s="4" t="s">
        <v>22</v>
      </c>
      <c r="N1190" s="4" t="str">
        <f>IF(ISBLANK(Table14[[#This Row],[Sales_Rep]]),"Unknown",Table14[[#This Row],[Sales_Rep]])</f>
        <v>Bob</v>
      </c>
      <c r="O1190" t="str">
        <f>PROPER(Table14[[#This Row],[Region]])</f>
        <v>West</v>
      </c>
      <c r="P1190" s="9">
        <f>IF(ISBLANK(Table14[[#This Row],[Sales_Amount]]),MEDIAN(Table14[Sales_Amount]),Table14[[#This Row],[Sales_Amount]])</f>
        <v>11205.78</v>
      </c>
      <c r="Q1190" s="11">
        <f>IF(ISBLANK(Table14[[#This Row],[Quantity_Sold]]),MEDIAN(Table14[Quantity_Sold]),Table14[[#This Row],[Quantity_Sold]])</f>
        <v>4</v>
      </c>
      <c r="R1190" s="4" t="str">
        <f>TRIM(Table14[[#This Row],[Product_Category]])</f>
        <v>Furniture</v>
      </c>
      <c r="S1190" s="4" t="str">
        <f>PROPER(Table14[[#This Row],[Customer_Type]])</f>
        <v>New</v>
      </c>
      <c r="T1190" s="13">
        <f>IF(ISBLANK(Table14[[#This Row],[Discount]]),MEDIAN(Table14[Discount]),Table14[[#This Row],[Discount]])</f>
        <v>0.11</v>
      </c>
    </row>
    <row r="1191" spans="1:20" x14ac:dyDescent="0.3">
      <c r="A1191">
        <v>1243</v>
      </c>
      <c r="B1191" s="1">
        <v>45117</v>
      </c>
      <c r="C1191" t="s">
        <v>13</v>
      </c>
      <c r="D1191" t="s">
        <v>20</v>
      </c>
      <c r="E1191">
        <v>1068.57</v>
      </c>
      <c r="F1191">
        <v>2</v>
      </c>
      <c r="G1191" t="s">
        <v>24</v>
      </c>
      <c r="H1191" s="9">
        <v>423.14</v>
      </c>
      <c r="I1191" s="9">
        <v>550.80999999999995</v>
      </c>
      <c r="J1191" t="s">
        <v>25</v>
      </c>
      <c r="K1191">
        <v>0.03</v>
      </c>
      <c r="L1191" s="4" t="s">
        <v>31</v>
      </c>
      <c r="M1191" s="4" t="s">
        <v>22</v>
      </c>
      <c r="N1191" s="4" t="str">
        <f>IF(ISBLANK(Table14[[#This Row],[Sales_Rep]]),"Unknown",Table14[[#This Row],[Sales_Rep]])</f>
        <v>David</v>
      </c>
      <c r="O1191" t="str">
        <f>PROPER(Table14[[#This Row],[Region]])</f>
        <v>North</v>
      </c>
      <c r="P1191" s="9">
        <f>IF(ISBLANK(Table14[[#This Row],[Sales_Amount]]),MEDIAN(Table14[Sales_Amount]),Table14[[#This Row],[Sales_Amount]])</f>
        <v>1068.57</v>
      </c>
      <c r="Q1191" s="11">
        <f>IF(ISBLANK(Table14[[#This Row],[Quantity_Sold]]),MEDIAN(Table14[Quantity_Sold]),Table14[[#This Row],[Quantity_Sold]])</f>
        <v>2</v>
      </c>
      <c r="R1191" s="4" t="str">
        <f>TRIM(Table14[[#This Row],[Product_Category]])</f>
        <v>Clothing</v>
      </c>
      <c r="S1191" s="4" t="str">
        <f>PROPER(Table14[[#This Row],[Customer_Type]])</f>
        <v>New</v>
      </c>
      <c r="T1191" s="13">
        <f>IF(ISBLANK(Table14[[#This Row],[Discount]]),MEDIAN(Table14[Discount]),Table14[[#This Row],[Discount]])</f>
        <v>0.03</v>
      </c>
    </row>
    <row r="1192" spans="1:20" x14ac:dyDescent="0.3">
      <c r="A1192">
        <v>1369</v>
      </c>
      <c r="B1192" s="1">
        <v>45161</v>
      </c>
      <c r="C1192" t="s">
        <v>19</v>
      </c>
      <c r="D1192" t="s">
        <v>30</v>
      </c>
      <c r="E1192">
        <v>14564.51</v>
      </c>
      <c r="F1192">
        <v>16</v>
      </c>
      <c r="G1192" t="s">
        <v>15</v>
      </c>
      <c r="H1192" s="9">
        <v>773.86</v>
      </c>
      <c r="I1192" s="9">
        <v>1000.31</v>
      </c>
      <c r="J1192" t="s">
        <v>25</v>
      </c>
      <c r="K1192">
        <v>0.09</v>
      </c>
      <c r="L1192" s="4" t="s">
        <v>26</v>
      </c>
      <c r="M1192" s="4" t="s">
        <v>18</v>
      </c>
      <c r="N1192" s="4" t="str">
        <f>IF(ISBLANK(Table14[[#This Row],[Sales_Rep]]),"Unknown",Table14[[#This Row],[Sales_Rep]])</f>
        <v>Eve</v>
      </c>
      <c r="O1192" t="str">
        <f>PROPER(Table14[[#This Row],[Region]])</f>
        <v>South</v>
      </c>
      <c r="P1192" s="9">
        <f>IF(ISBLANK(Table14[[#This Row],[Sales_Amount]]),MEDIAN(Table14[Sales_Amount]),Table14[[#This Row],[Sales_Amount]])</f>
        <v>14564.51</v>
      </c>
      <c r="Q1192" s="11">
        <f>IF(ISBLANK(Table14[[#This Row],[Quantity_Sold]]),MEDIAN(Table14[Quantity_Sold]),Table14[[#This Row],[Quantity_Sold]])</f>
        <v>16</v>
      </c>
      <c r="R1192" s="4" t="str">
        <f>TRIM(Table14[[#This Row],[Product_Category]])</f>
        <v>Food</v>
      </c>
      <c r="S1192" s="4" t="str">
        <f>PROPER(Table14[[#This Row],[Customer_Type]])</f>
        <v>New</v>
      </c>
      <c r="T1192" s="13">
        <f>IF(ISBLANK(Table14[[#This Row],[Discount]]),MEDIAN(Table14[Discount]),Table14[[#This Row],[Discount]])</f>
        <v>0.09</v>
      </c>
    </row>
    <row r="1193" spans="1:20" x14ac:dyDescent="0.3">
      <c r="A1193">
        <v>1089</v>
      </c>
      <c r="B1193" s="1">
        <v>45254</v>
      </c>
      <c r="C1193" t="s">
        <v>32</v>
      </c>
      <c r="D1193" t="s">
        <v>30</v>
      </c>
      <c r="E1193">
        <v>130530.96</v>
      </c>
      <c r="F1193">
        <v>30</v>
      </c>
      <c r="G1193" t="s">
        <v>15</v>
      </c>
      <c r="H1193" s="9">
        <v>3165.87</v>
      </c>
      <c r="I1193" s="9">
        <v>4485.6000000000004</v>
      </c>
      <c r="J1193" t="s">
        <v>25</v>
      </c>
      <c r="K1193">
        <v>0.03</v>
      </c>
      <c r="L1193" s="4" t="s">
        <v>26</v>
      </c>
      <c r="M1193" s="4" t="s">
        <v>22</v>
      </c>
      <c r="N1193" s="4" t="str">
        <f>IF(ISBLANK(Table14[[#This Row],[Sales_Rep]]),"Unknown",Table14[[#This Row],[Sales_Rep]])</f>
        <v>Alice</v>
      </c>
      <c r="O1193" t="str">
        <f>PROPER(Table14[[#This Row],[Region]])</f>
        <v>South</v>
      </c>
      <c r="P1193" s="9">
        <f>IF(ISBLANK(Table14[[#This Row],[Sales_Amount]]),MEDIAN(Table14[Sales_Amount]),Table14[[#This Row],[Sales_Amount]])</f>
        <v>130530.96</v>
      </c>
      <c r="Q1193" s="11">
        <f>IF(ISBLANK(Table14[[#This Row],[Quantity_Sold]]),MEDIAN(Table14[Quantity_Sold]),Table14[[#This Row],[Quantity_Sold]])</f>
        <v>30</v>
      </c>
      <c r="R1193" s="4" t="str">
        <f>TRIM(Table14[[#This Row],[Product_Category]])</f>
        <v>Food</v>
      </c>
      <c r="S1193" s="4" t="str">
        <f>PROPER(Table14[[#This Row],[Customer_Type]])</f>
        <v>New</v>
      </c>
      <c r="T1193" s="13">
        <f>IF(ISBLANK(Table14[[#This Row],[Discount]]),MEDIAN(Table14[Discount]),Table14[[#This Row],[Discount]])</f>
        <v>0.03</v>
      </c>
    </row>
    <row r="1194" spans="1:20" x14ac:dyDescent="0.3">
      <c r="A1194">
        <v>1315</v>
      </c>
      <c r="B1194" s="1">
        <v>44983</v>
      </c>
      <c r="C1194" t="s">
        <v>19</v>
      </c>
      <c r="D1194" t="s">
        <v>14</v>
      </c>
      <c r="E1194">
        <v>5661.03</v>
      </c>
      <c r="F1194">
        <v>37</v>
      </c>
      <c r="G1194" t="s">
        <v>15</v>
      </c>
      <c r="H1194" s="9">
        <v>165.27</v>
      </c>
      <c r="I1194" s="9">
        <v>209.59</v>
      </c>
      <c r="J1194" t="s">
        <v>16</v>
      </c>
      <c r="K1194">
        <v>0.27</v>
      </c>
      <c r="L1194" s="4" t="s">
        <v>31</v>
      </c>
      <c r="M1194" s="4" t="s">
        <v>18</v>
      </c>
      <c r="N1194" s="4" t="str">
        <f>IF(ISBLANK(Table14[[#This Row],[Sales_Rep]]),"Unknown",Table14[[#This Row],[Sales_Rep]])</f>
        <v>Eve</v>
      </c>
      <c r="O1194" t="str">
        <f>PROPER(Table14[[#This Row],[Region]])</f>
        <v>East</v>
      </c>
      <c r="P1194" s="9">
        <f>IF(ISBLANK(Table14[[#This Row],[Sales_Amount]]),MEDIAN(Table14[Sales_Amount]),Table14[[#This Row],[Sales_Amount]])</f>
        <v>5661.03</v>
      </c>
      <c r="Q1194" s="11">
        <f>IF(ISBLANK(Table14[[#This Row],[Quantity_Sold]]),MEDIAN(Table14[Quantity_Sold]),Table14[[#This Row],[Quantity_Sold]])</f>
        <v>37</v>
      </c>
      <c r="R1194" s="4" t="str">
        <f>TRIM(Table14[[#This Row],[Product_Category]])</f>
        <v>Food</v>
      </c>
      <c r="S1194" s="4" t="str">
        <f>PROPER(Table14[[#This Row],[Customer_Type]])</f>
        <v>Returning</v>
      </c>
      <c r="T1194" s="13">
        <f>IF(ISBLANK(Table14[[#This Row],[Discount]]),MEDIAN(Table14[Discount]),Table14[[#This Row],[Discount]])</f>
        <v>0.27</v>
      </c>
    </row>
    <row r="1195" spans="1:20" x14ac:dyDescent="0.3">
      <c r="A1195">
        <v>1037</v>
      </c>
      <c r="B1195" s="1">
        <v>45451</v>
      </c>
      <c r="C1195" t="s">
        <v>29</v>
      </c>
      <c r="D1195" t="s">
        <v>27</v>
      </c>
      <c r="E1195">
        <v>149806.01</v>
      </c>
      <c r="F1195">
        <v>34</v>
      </c>
      <c r="G1195" t="s">
        <v>15</v>
      </c>
      <c r="H1195" s="9">
        <v>4564.04</v>
      </c>
      <c r="I1195" s="9">
        <v>6294.37</v>
      </c>
      <c r="J1195" t="s">
        <v>25</v>
      </c>
      <c r="K1195">
        <v>0.3</v>
      </c>
      <c r="L1195" s="4" t="s">
        <v>31</v>
      </c>
      <c r="M1195" s="4" t="s">
        <v>22</v>
      </c>
      <c r="N1195" s="4" t="str">
        <f>IF(ISBLANK(Table14[[#This Row],[Sales_Rep]]),"Unknown",Table14[[#This Row],[Sales_Rep]])</f>
        <v>Bob</v>
      </c>
      <c r="O1195" t="str">
        <f>PROPER(Table14[[#This Row],[Region]])</f>
        <v>West</v>
      </c>
      <c r="P1195" s="9">
        <f>IF(ISBLANK(Table14[[#This Row],[Sales_Amount]]),MEDIAN(Table14[Sales_Amount]),Table14[[#This Row],[Sales_Amount]])</f>
        <v>149806.01</v>
      </c>
      <c r="Q1195" s="11">
        <f>IF(ISBLANK(Table14[[#This Row],[Quantity_Sold]]),MEDIAN(Table14[Quantity_Sold]),Table14[[#This Row],[Quantity_Sold]])</f>
        <v>34</v>
      </c>
      <c r="R1195" s="4" t="str">
        <f>TRIM(Table14[[#This Row],[Product_Category]])</f>
        <v>Food</v>
      </c>
      <c r="S1195" s="4" t="str">
        <f>PROPER(Table14[[#This Row],[Customer_Type]])</f>
        <v>New</v>
      </c>
      <c r="T1195" s="13">
        <f>IF(ISBLANK(Table14[[#This Row],[Discount]]),MEDIAN(Table14[Discount]),Table14[[#This Row],[Discount]])</f>
        <v>0.3</v>
      </c>
    </row>
    <row r="1196" spans="1:20" x14ac:dyDescent="0.3">
      <c r="A1196">
        <v>1364</v>
      </c>
      <c r="B1196" s="1">
        <v>45245</v>
      </c>
      <c r="C1196" t="s">
        <v>19</v>
      </c>
      <c r="D1196" t="s">
        <v>14</v>
      </c>
      <c r="E1196">
        <v>76030.14</v>
      </c>
      <c r="F1196">
        <v>17</v>
      </c>
      <c r="G1196" t="s">
        <v>28</v>
      </c>
      <c r="H1196" s="9">
        <v>3547.7</v>
      </c>
      <c r="I1196" s="9">
        <v>4969.29</v>
      </c>
      <c r="J1196" t="s">
        <v>16</v>
      </c>
      <c r="K1196">
        <v>0.1</v>
      </c>
      <c r="L1196" s="4" t="s">
        <v>31</v>
      </c>
      <c r="M1196" s="4" t="s">
        <v>22</v>
      </c>
      <c r="N1196" s="4" t="str">
        <f>IF(ISBLANK(Table14[[#This Row],[Sales_Rep]]),"Unknown",Table14[[#This Row],[Sales_Rep]])</f>
        <v>Eve</v>
      </c>
      <c r="O1196" t="str">
        <f>PROPER(Table14[[#This Row],[Region]])</f>
        <v>East</v>
      </c>
      <c r="P1196" s="9">
        <f>IF(ISBLANK(Table14[[#This Row],[Sales_Amount]]),MEDIAN(Table14[Sales_Amount]),Table14[[#This Row],[Sales_Amount]])</f>
        <v>76030.14</v>
      </c>
      <c r="Q1196" s="11">
        <f>IF(ISBLANK(Table14[[#This Row],[Quantity_Sold]]),MEDIAN(Table14[Quantity_Sold]),Table14[[#This Row],[Quantity_Sold]])</f>
        <v>17</v>
      </c>
      <c r="R1196" s="4" t="str">
        <f>TRIM(Table14[[#This Row],[Product_Category]])</f>
        <v>Furniture</v>
      </c>
      <c r="S1196" s="4" t="str">
        <f>PROPER(Table14[[#This Row],[Customer_Type]])</f>
        <v>Returning</v>
      </c>
      <c r="T1196" s="13">
        <f>IF(ISBLANK(Table14[[#This Row],[Discount]]),MEDIAN(Table14[Discount]),Table14[[#This Row],[Discount]])</f>
        <v>0.1</v>
      </c>
    </row>
    <row r="1197" spans="1:20" x14ac:dyDescent="0.3">
      <c r="A1197">
        <v>1163</v>
      </c>
      <c r="B1197" s="1">
        <v>44931</v>
      </c>
      <c r="C1197" t="s">
        <v>32</v>
      </c>
      <c r="D1197" t="s">
        <v>20</v>
      </c>
      <c r="E1197">
        <v>31145.360000000001</v>
      </c>
      <c r="F1197">
        <v>45</v>
      </c>
      <c r="G1197" t="s">
        <v>21</v>
      </c>
      <c r="H1197" s="9">
        <v>684.51</v>
      </c>
      <c r="I1197" s="9">
        <v>876.1</v>
      </c>
      <c r="J1197" t="s">
        <v>16</v>
      </c>
      <c r="K1197">
        <v>0.21</v>
      </c>
      <c r="L1197" s="4" t="s">
        <v>17</v>
      </c>
      <c r="M1197" s="4" t="s">
        <v>18</v>
      </c>
      <c r="N1197" s="4" t="str">
        <f>IF(ISBLANK(Table14[[#This Row],[Sales_Rep]]),"Unknown",Table14[[#This Row],[Sales_Rep]])</f>
        <v>Alice</v>
      </c>
      <c r="O1197" t="str">
        <f>PROPER(Table14[[#This Row],[Region]])</f>
        <v>North</v>
      </c>
      <c r="P1197" s="9">
        <f>IF(ISBLANK(Table14[[#This Row],[Sales_Amount]]),MEDIAN(Table14[Sales_Amount]),Table14[[#This Row],[Sales_Amount]])</f>
        <v>31145.360000000001</v>
      </c>
      <c r="Q1197" s="11">
        <f>IF(ISBLANK(Table14[[#This Row],[Quantity_Sold]]),MEDIAN(Table14[Quantity_Sold]),Table14[[#This Row],[Quantity_Sold]])</f>
        <v>45</v>
      </c>
      <c r="R1197" s="4" t="str">
        <f>TRIM(Table14[[#This Row],[Product_Category]])</f>
        <v>Electronics</v>
      </c>
      <c r="S1197" s="4" t="str">
        <f>PROPER(Table14[[#This Row],[Customer_Type]])</f>
        <v>Returning</v>
      </c>
      <c r="T1197" s="13">
        <f>IF(ISBLANK(Table14[[#This Row],[Discount]]),MEDIAN(Table14[Discount]),Table14[[#This Row],[Discount]])</f>
        <v>0.21</v>
      </c>
    </row>
    <row r="1198" spans="1:20" x14ac:dyDescent="0.3">
      <c r="A1198">
        <v>1051</v>
      </c>
      <c r="B1198" s="1">
        <v>45090</v>
      </c>
      <c r="C1198" t="s">
        <v>29</v>
      </c>
      <c r="D1198" t="s">
        <v>30</v>
      </c>
      <c r="E1198">
        <v>30002.21</v>
      </c>
      <c r="F1198">
        <v>5</v>
      </c>
      <c r="G1198" t="s">
        <v>15</v>
      </c>
      <c r="H1198" s="9">
        <v>4873.66</v>
      </c>
      <c r="I1198" s="9">
        <v>6250.46</v>
      </c>
      <c r="J1198" t="s">
        <v>25</v>
      </c>
      <c r="K1198">
        <v>0.04</v>
      </c>
      <c r="L1198" s="4" t="s">
        <v>31</v>
      </c>
      <c r="M1198" s="4" t="s">
        <v>22</v>
      </c>
      <c r="N1198" s="4" t="str">
        <f>IF(ISBLANK(Table14[[#This Row],[Sales_Rep]]),"Unknown",Table14[[#This Row],[Sales_Rep]])</f>
        <v>Bob</v>
      </c>
      <c r="O1198" t="str">
        <f>PROPER(Table14[[#This Row],[Region]])</f>
        <v>South</v>
      </c>
      <c r="P1198" s="9">
        <f>IF(ISBLANK(Table14[[#This Row],[Sales_Amount]]),MEDIAN(Table14[Sales_Amount]),Table14[[#This Row],[Sales_Amount]])</f>
        <v>30002.21</v>
      </c>
      <c r="Q1198" s="11">
        <f>IF(ISBLANK(Table14[[#This Row],[Quantity_Sold]]),MEDIAN(Table14[Quantity_Sold]),Table14[[#This Row],[Quantity_Sold]])</f>
        <v>5</v>
      </c>
      <c r="R1198" s="4" t="str">
        <f>TRIM(Table14[[#This Row],[Product_Category]])</f>
        <v>Food</v>
      </c>
      <c r="S1198" s="4" t="str">
        <f>PROPER(Table14[[#This Row],[Customer_Type]])</f>
        <v>New</v>
      </c>
      <c r="T1198" s="13">
        <f>IF(ISBLANK(Table14[[#This Row],[Discount]]),MEDIAN(Table14[Discount]),Table14[[#This Row],[Discount]])</f>
        <v>0.04</v>
      </c>
    </row>
    <row r="1199" spans="1:20" x14ac:dyDescent="0.3">
      <c r="A1199">
        <v>1366</v>
      </c>
      <c r="B1199" s="1">
        <v>45431</v>
      </c>
      <c r="C1199" t="s">
        <v>19</v>
      </c>
      <c r="D1199" t="s">
        <v>14</v>
      </c>
      <c r="E1199">
        <v>47826.879999999997</v>
      </c>
      <c r="F1199">
        <v>44</v>
      </c>
      <c r="G1199" t="s">
        <v>15</v>
      </c>
      <c r="H1199" s="9">
        <v>1356.55</v>
      </c>
      <c r="I1199" s="9">
        <v>1530.95</v>
      </c>
      <c r="J1199" t="s">
        <v>16</v>
      </c>
      <c r="K1199">
        <v>0.28999999999999998</v>
      </c>
      <c r="L1199" s="4" t="s">
        <v>31</v>
      </c>
      <c r="M1199" s="4" t="s">
        <v>22</v>
      </c>
      <c r="N1199" s="4" t="str">
        <f>IF(ISBLANK(Table14[[#This Row],[Sales_Rep]]),"Unknown",Table14[[#This Row],[Sales_Rep]])</f>
        <v>Eve</v>
      </c>
      <c r="O1199" t="str">
        <f>PROPER(Table14[[#This Row],[Region]])</f>
        <v>East</v>
      </c>
      <c r="P1199" s="9">
        <f>IF(ISBLANK(Table14[[#This Row],[Sales_Amount]]),MEDIAN(Table14[Sales_Amount]),Table14[[#This Row],[Sales_Amount]])</f>
        <v>47826.879999999997</v>
      </c>
      <c r="Q1199" s="11">
        <f>IF(ISBLANK(Table14[[#This Row],[Quantity_Sold]]),MEDIAN(Table14[Quantity_Sold]),Table14[[#This Row],[Quantity_Sold]])</f>
        <v>44</v>
      </c>
      <c r="R1199" s="4" t="str">
        <f>TRIM(Table14[[#This Row],[Product_Category]])</f>
        <v>Food</v>
      </c>
      <c r="S1199" s="4" t="str">
        <f>PROPER(Table14[[#This Row],[Customer_Type]])</f>
        <v>Returning</v>
      </c>
      <c r="T1199" s="13">
        <f>IF(ISBLANK(Table14[[#This Row],[Discount]]),MEDIAN(Table14[Discount]),Table14[[#This Row],[Discount]])</f>
        <v>0.28999999999999998</v>
      </c>
    </row>
    <row r="1200" spans="1:20" x14ac:dyDescent="0.3">
      <c r="A1200">
        <v>1374</v>
      </c>
      <c r="B1200" s="1">
        <v>45278</v>
      </c>
      <c r="C1200" t="s">
        <v>13</v>
      </c>
      <c r="D1200" t="s">
        <v>30</v>
      </c>
      <c r="E1200">
        <v>43854.14</v>
      </c>
      <c r="F1200">
        <v>12</v>
      </c>
      <c r="G1200" t="s">
        <v>15</v>
      </c>
      <c r="H1200" s="9">
        <v>3541.52</v>
      </c>
      <c r="I1200" s="9">
        <v>5147.2</v>
      </c>
      <c r="J1200" t="s">
        <v>16</v>
      </c>
      <c r="K1200">
        <v>0.28999999999999998</v>
      </c>
      <c r="L1200" s="4" t="s">
        <v>17</v>
      </c>
      <c r="M1200" s="4" t="s">
        <v>22</v>
      </c>
      <c r="N1200" s="4" t="str">
        <f>IF(ISBLANK(Table14[[#This Row],[Sales_Rep]]),"Unknown",Table14[[#This Row],[Sales_Rep]])</f>
        <v>David</v>
      </c>
      <c r="O1200" t="str">
        <f>PROPER(Table14[[#This Row],[Region]])</f>
        <v>South</v>
      </c>
      <c r="P1200" s="9">
        <f>IF(ISBLANK(Table14[[#This Row],[Sales_Amount]]),MEDIAN(Table14[Sales_Amount]),Table14[[#This Row],[Sales_Amount]])</f>
        <v>43854.14</v>
      </c>
      <c r="Q1200" s="11">
        <f>IF(ISBLANK(Table14[[#This Row],[Quantity_Sold]]),MEDIAN(Table14[Quantity_Sold]),Table14[[#This Row],[Quantity_Sold]])</f>
        <v>12</v>
      </c>
      <c r="R1200" s="4" t="str">
        <f>TRIM(Table14[[#This Row],[Product_Category]])</f>
        <v>Food</v>
      </c>
      <c r="S1200" s="4" t="str">
        <f>PROPER(Table14[[#This Row],[Customer_Type]])</f>
        <v>Returning</v>
      </c>
      <c r="T1200" s="13">
        <f>IF(ISBLANK(Table14[[#This Row],[Discount]]),MEDIAN(Table14[Discount]),Table14[[#This Row],[Discount]])</f>
        <v>0.28999999999999998</v>
      </c>
    </row>
    <row r="1201" spans="1:20" x14ac:dyDescent="0.3">
      <c r="A1201">
        <v>1010</v>
      </c>
      <c r="B1201" s="1">
        <v>45450</v>
      </c>
      <c r="C1201" t="s">
        <v>29</v>
      </c>
      <c r="D1201" t="s">
        <v>27</v>
      </c>
      <c r="E1201">
        <v>92477.3</v>
      </c>
      <c r="F1201">
        <v>30</v>
      </c>
      <c r="G1201" t="s">
        <v>15</v>
      </c>
      <c r="H1201" s="9">
        <v>2667.35</v>
      </c>
      <c r="I1201" s="9">
        <v>3805.65</v>
      </c>
      <c r="J1201" t="s">
        <v>25</v>
      </c>
      <c r="K1201">
        <v>0.19</v>
      </c>
      <c r="L1201" s="4" t="s">
        <v>26</v>
      </c>
      <c r="M1201" s="4" t="s">
        <v>22</v>
      </c>
      <c r="N1201" s="4" t="str">
        <f>IF(ISBLANK(Table14[[#This Row],[Sales_Rep]]),"Unknown",Table14[[#This Row],[Sales_Rep]])</f>
        <v>Bob</v>
      </c>
      <c r="O1201" t="str">
        <f>PROPER(Table14[[#This Row],[Region]])</f>
        <v>West</v>
      </c>
      <c r="P1201" s="9">
        <f>IF(ISBLANK(Table14[[#This Row],[Sales_Amount]]),MEDIAN(Table14[Sales_Amount]),Table14[[#This Row],[Sales_Amount]])</f>
        <v>92477.3</v>
      </c>
      <c r="Q1201" s="11">
        <f>IF(ISBLANK(Table14[[#This Row],[Quantity_Sold]]),MEDIAN(Table14[Quantity_Sold]),Table14[[#This Row],[Quantity_Sold]])</f>
        <v>30</v>
      </c>
      <c r="R1201" s="4" t="str">
        <f>TRIM(Table14[[#This Row],[Product_Category]])</f>
        <v>Food</v>
      </c>
      <c r="S1201" s="4" t="str">
        <f>PROPER(Table14[[#This Row],[Customer_Type]])</f>
        <v>New</v>
      </c>
      <c r="T1201" s="13">
        <f>IF(ISBLANK(Table14[[#This Row],[Discount]]),MEDIAN(Table14[Discount]),Table14[[#This Row],[Discount]])</f>
        <v>0.19</v>
      </c>
    </row>
    <row r="1202" spans="1:20" x14ac:dyDescent="0.3">
      <c r="A1202">
        <v>1241</v>
      </c>
      <c r="B1202" s="1">
        <v>45506</v>
      </c>
      <c r="C1202" t="s">
        <v>29</v>
      </c>
      <c r="D1202" t="s">
        <v>27</v>
      </c>
      <c r="E1202">
        <v>10818.21</v>
      </c>
      <c r="F1202">
        <v>4</v>
      </c>
      <c r="G1202" t="s">
        <v>15</v>
      </c>
      <c r="H1202" s="9">
        <v>3245.78</v>
      </c>
      <c r="I1202" s="9">
        <v>3809.23</v>
      </c>
      <c r="J1202" t="s">
        <v>25</v>
      </c>
      <c r="K1202">
        <v>0.28999999999999998</v>
      </c>
      <c r="L1202" s="4" t="s">
        <v>17</v>
      </c>
      <c r="M1202" s="4" t="s">
        <v>18</v>
      </c>
      <c r="N1202" s="4" t="str">
        <f>IF(ISBLANK(Table14[[#This Row],[Sales_Rep]]),"Unknown",Table14[[#This Row],[Sales_Rep]])</f>
        <v>Bob</v>
      </c>
      <c r="O1202" t="str">
        <f>PROPER(Table14[[#This Row],[Region]])</f>
        <v>West</v>
      </c>
      <c r="P1202" s="9">
        <f>IF(ISBLANK(Table14[[#This Row],[Sales_Amount]]),MEDIAN(Table14[Sales_Amount]),Table14[[#This Row],[Sales_Amount]])</f>
        <v>10818.21</v>
      </c>
      <c r="Q1202" s="11">
        <f>IF(ISBLANK(Table14[[#This Row],[Quantity_Sold]]),MEDIAN(Table14[Quantity_Sold]),Table14[[#This Row],[Quantity_Sold]])</f>
        <v>4</v>
      </c>
      <c r="R1202" s="4" t="str">
        <f>TRIM(Table14[[#This Row],[Product_Category]])</f>
        <v>Food</v>
      </c>
      <c r="S1202" s="4" t="str">
        <f>PROPER(Table14[[#This Row],[Customer_Type]])</f>
        <v>New</v>
      </c>
      <c r="T1202" s="13">
        <f>IF(ISBLANK(Table14[[#This Row],[Discount]]),MEDIAN(Table14[Discount]),Table14[[#This Row],[Discount]])</f>
        <v>0.28999999999999998</v>
      </c>
    </row>
    <row r="1203" spans="1:20" x14ac:dyDescent="0.3">
      <c r="A1203">
        <v>1110</v>
      </c>
      <c r="B1203" s="1">
        <v>44956</v>
      </c>
      <c r="C1203" t="s">
        <v>13</v>
      </c>
      <c r="D1203" t="s">
        <v>27</v>
      </c>
      <c r="E1203">
        <v>67918.58</v>
      </c>
      <c r="F1203">
        <v>23</v>
      </c>
      <c r="G1203" t="s">
        <v>15</v>
      </c>
      <c r="H1203" s="9">
        <v>2730.43</v>
      </c>
      <c r="I1203" s="9">
        <v>3141.47</v>
      </c>
      <c r="J1203" t="s">
        <v>25</v>
      </c>
      <c r="K1203">
        <v>0.06</v>
      </c>
      <c r="L1203" s="4" t="s">
        <v>17</v>
      </c>
      <c r="M1203" s="4" t="s">
        <v>18</v>
      </c>
      <c r="N1203" s="4" t="str">
        <f>IF(ISBLANK(Table14[[#This Row],[Sales_Rep]]),"Unknown",Table14[[#This Row],[Sales_Rep]])</f>
        <v>David</v>
      </c>
      <c r="O1203" t="str">
        <f>PROPER(Table14[[#This Row],[Region]])</f>
        <v>West</v>
      </c>
      <c r="P1203" s="9">
        <f>IF(ISBLANK(Table14[[#This Row],[Sales_Amount]]),MEDIAN(Table14[Sales_Amount]),Table14[[#This Row],[Sales_Amount]])</f>
        <v>67918.58</v>
      </c>
      <c r="Q1203" s="11">
        <f>IF(ISBLANK(Table14[[#This Row],[Quantity_Sold]]),MEDIAN(Table14[Quantity_Sold]),Table14[[#This Row],[Quantity_Sold]])</f>
        <v>23</v>
      </c>
      <c r="R1203" s="4" t="str">
        <f>TRIM(Table14[[#This Row],[Product_Category]])</f>
        <v>Food</v>
      </c>
      <c r="S1203" s="4" t="str">
        <f>PROPER(Table14[[#This Row],[Customer_Type]])</f>
        <v>New</v>
      </c>
      <c r="T1203" s="13">
        <f>IF(ISBLANK(Table14[[#This Row],[Discount]]),MEDIAN(Table14[Discount]),Table14[[#This Row],[Discount]])</f>
        <v>0.06</v>
      </c>
    </row>
    <row r="1204" spans="1:20" x14ac:dyDescent="0.3">
      <c r="A1204">
        <v>1149</v>
      </c>
      <c r="B1204" s="1">
        <v>45540</v>
      </c>
      <c r="C1204" t="s">
        <v>23</v>
      </c>
      <c r="D1204" t="s">
        <v>20</v>
      </c>
      <c r="E1204">
        <v>74851.81</v>
      </c>
      <c r="F1204">
        <v>19</v>
      </c>
      <c r="G1204" t="s">
        <v>21</v>
      </c>
      <c r="H1204" s="9">
        <v>3929.36</v>
      </c>
      <c r="I1204" s="9">
        <v>5396.67</v>
      </c>
      <c r="J1204" t="s">
        <v>25</v>
      </c>
      <c r="K1204">
        <v>0.27</v>
      </c>
      <c r="L1204" s="4" t="s">
        <v>26</v>
      </c>
      <c r="M1204" s="4" t="s">
        <v>18</v>
      </c>
      <c r="N1204" s="4" t="str">
        <f>IF(ISBLANK(Table14[[#This Row],[Sales_Rep]]),"Unknown",Table14[[#This Row],[Sales_Rep]])</f>
        <v>Charlie</v>
      </c>
      <c r="O1204" t="str">
        <f>PROPER(Table14[[#This Row],[Region]])</f>
        <v>North</v>
      </c>
      <c r="P1204" s="9">
        <f>IF(ISBLANK(Table14[[#This Row],[Sales_Amount]]),MEDIAN(Table14[Sales_Amount]),Table14[[#This Row],[Sales_Amount]])</f>
        <v>74851.81</v>
      </c>
      <c r="Q1204" s="11">
        <f>IF(ISBLANK(Table14[[#This Row],[Quantity_Sold]]),MEDIAN(Table14[Quantity_Sold]),Table14[[#This Row],[Quantity_Sold]])</f>
        <v>19</v>
      </c>
      <c r="R1204" s="4" t="str">
        <f>TRIM(Table14[[#This Row],[Product_Category]])</f>
        <v>Electronics</v>
      </c>
      <c r="S1204" s="4" t="str">
        <f>PROPER(Table14[[#This Row],[Customer_Type]])</f>
        <v>New</v>
      </c>
      <c r="T1204" s="13">
        <f>IF(ISBLANK(Table14[[#This Row],[Discount]]),MEDIAN(Table14[Discount]),Table14[[#This Row],[Discount]])</f>
        <v>0.27</v>
      </c>
    </row>
    <row r="1205" spans="1:20" x14ac:dyDescent="0.3">
      <c r="A1205">
        <v>1489</v>
      </c>
      <c r="B1205" s="1">
        <v>45330</v>
      </c>
      <c r="C1205" t="s">
        <v>32</v>
      </c>
      <c r="D1205" t="s">
        <v>20</v>
      </c>
      <c r="E1205">
        <v>54506.07</v>
      </c>
      <c r="F1205">
        <v>11</v>
      </c>
      <c r="G1205" t="s">
        <v>21</v>
      </c>
      <c r="H1205" s="9">
        <v>4905.1000000000004</v>
      </c>
      <c r="I1205" s="9">
        <v>6882.08</v>
      </c>
      <c r="J1205" t="s">
        <v>25</v>
      </c>
      <c r="K1205">
        <v>0.28000000000000003</v>
      </c>
      <c r="L1205" s="4" t="s">
        <v>26</v>
      </c>
      <c r="M1205" s="4" t="s">
        <v>18</v>
      </c>
      <c r="N1205" s="4" t="str">
        <f>IF(ISBLANK(Table14[[#This Row],[Sales_Rep]]),"Unknown",Table14[[#This Row],[Sales_Rep]])</f>
        <v>Alice</v>
      </c>
      <c r="O1205" t="str">
        <f>PROPER(Table14[[#This Row],[Region]])</f>
        <v>North</v>
      </c>
      <c r="P1205" s="9">
        <f>IF(ISBLANK(Table14[[#This Row],[Sales_Amount]]),MEDIAN(Table14[Sales_Amount]),Table14[[#This Row],[Sales_Amount]])</f>
        <v>54506.07</v>
      </c>
      <c r="Q1205" s="11">
        <f>IF(ISBLANK(Table14[[#This Row],[Quantity_Sold]]),MEDIAN(Table14[Quantity_Sold]),Table14[[#This Row],[Quantity_Sold]])</f>
        <v>11</v>
      </c>
      <c r="R1205" s="4" t="str">
        <f>TRIM(Table14[[#This Row],[Product_Category]])</f>
        <v>Electronics</v>
      </c>
      <c r="S1205" s="4" t="str">
        <f>PROPER(Table14[[#This Row],[Customer_Type]])</f>
        <v>New</v>
      </c>
      <c r="T1205" s="13">
        <f>IF(ISBLANK(Table14[[#This Row],[Discount]]),MEDIAN(Table14[Discount]),Table14[[#This Row],[Discount]])</f>
        <v>0.28000000000000003</v>
      </c>
    </row>
    <row r="1206" spans="1:20" x14ac:dyDescent="0.3">
      <c r="A1206">
        <v>1163</v>
      </c>
      <c r="B1206" s="1">
        <v>45200</v>
      </c>
      <c r="C1206" t="s">
        <v>23</v>
      </c>
      <c r="D1206" t="s">
        <v>27</v>
      </c>
      <c r="E1206">
        <v>21359.31</v>
      </c>
      <c r="F1206">
        <v>42</v>
      </c>
      <c r="G1206" t="s">
        <v>24</v>
      </c>
      <c r="H1206" s="9">
        <v>493.57</v>
      </c>
      <c r="I1206" s="9">
        <v>598.29999999999995</v>
      </c>
      <c r="J1206" t="s">
        <v>16</v>
      </c>
      <c r="K1206">
        <v>0.15</v>
      </c>
      <c r="L1206" s="4" t="s">
        <v>26</v>
      </c>
      <c r="M1206" s="4" t="s">
        <v>18</v>
      </c>
      <c r="N1206" s="4" t="str">
        <f>IF(ISBLANK(Table14[[#This Row],[Sales_Rep]]),"Unknown",Table14[[#This Row],[Sales_Rep]])</f>
        <v>Charlie</v>
      </c>
      <c r="O1206" t="str">
        <f>PROPER(Table14[[#This Row],[Region]])</f>
        <v>West</v>
      </c>
      <c r="P1206" s="9">
        <f>IF(ISBLANK(Table14[[#This Row],[Sales_Amount]]),MEDIAN(Table14[Sales_Amount]),Table14[[#This Row],[Sales_Amount]])</f>
        <v>21359.31</v>
      </c>
      <c r="Q1206" s="11">
        <f>IF(ISBLANK(Table14[[#This Row],[Quantity_Sold]]),MEDIAN(Table14[Quantity_Sold]),Table14[[#This Row],[Quantity_Sold]])</f>
        <v>42</v>
      </c>
      <c r="R1206" s="4" t="str">
        <f>TRIM(Table14[[#This Row],[Product_Category]])</f>
        <v>Clothing</v>
      </c>
      <c r="S1206" s="4" t="str">
        <f>PROPER(Table14[[#This Row],[Customer_Type]])</f>
        <v>Returning</v>
      </c>
      <c r="T1206" s="13">
        <f>IF(ISBLANK(Table14[[#This Row],[Discount]]),MEDIAN(Table14[Discount]),Table14[[#This Row],[Discount]])</f>
        <v>0.15</v>
      </c>
    </row>
    <row r="1207" spans="1:20" x14ac:dyDescent="0.3">
      <c r="A1207">
        <v>1466</v>
      </c>
      <c r="B1207" s="1">
        <v>45155</v>
      </c>
      <c r="C1207" t="s">
        <v>19</v>
      </c>
      <c r="D1207" t="s">
        <v>20</v>
      </c>
      <c r="E1207">
        <v>23233.73</v>
      </c>
      <c r="F1207">
        <v>11</v>
      </c>
      <c r="G1207" t="s">
        <v>21</v>
      </c>
      <c r="H1207" s="9">
        <v>2113.64</v>
      </c>
      <c r="I1207" s="9">
        <v>2974.87</v>
      </c>
      <c r="J1207" t="s">
        <v>25</v>
      </c>
      <c r="K1207">
        <v>0.28999999999999998</v>
      </c>
      <c r="L1207" s="4" t="s">
        <v>26</v>
      </c>
      <c r="M1207" s="4" t="s">
        <v>18</v>
      </c>
      <c r="N1207" s="4" t="str">
        <f>IF(ISBLANK(Table14[[#This Row],[Sales_Rep]]),"Unknown",Table14[[#This Row],[Sales_Rep]])</f>
        <v>Eve</v>
      </c>
      <c r="O1207" t="str">
        <f>PROPER(Table14[[#This Row],[Region]])</f>
        <v>North</v>
      </c>
      <c r="P1207" s="9">
        <f>IF(ISBLANK(Table14[[#This Row],[Sales_Amount]]),MEDIAN(Table14[Sales_Amount]),Table14[[#This Row],[Sales_Amount]])</f>
        <v>23233.73</v>
      </c>
      <c r="Q1207" s="11">
        <f>IF(ISBLANK(Table14[[#This Row],[Quantity_Sold]]),MEDIAN(Table14[Quantity_Sold]),Table14[[#This Row],[Quantity_Sold]])</f>
        <v>11</v>
      </c>
      <c r="R1207" s="4" t="str">
        <f>TRIM(Table14[[#This Row],[Product_Category]])</f>
        <v>Electronics</v>
      </c>
      <c r="S1207" s="4" t="str">
        <f>PROPER(Table14[[#This Row],[Customer_Type]])</f>
        <v>New</v>
      </c>
      <c r="T1207" s="13">
        <f>IF(ISBLANK(Table14[[#This Row],[Discount]]),MEDIAN(Table14[Discount]),Table14[[#This Row],[Discount]])</f>
        <v>0.28999999999999998</v>
      </c>
    </row>
    <row r="1208" spans="1:20" x14ac:dyDescent="0.3">
      <c r="A1208">
        <v>1345</v>
      </c>
      <c r="B1208" s="1">
        <v>45358</v>
      </c>
      <c r="C1208" t="s">
        <v>13</v>
      </c>
      <c r="D1208" t="s">
        <v>20</v>
      </c>
      <c r="E1208">
        <v>50484.06</v>
      </c>
      <c r="F1208">
        <v>45</v>
      </c>
      <c r="G1208" t="s">
        <v>24</v>
      </c>
      <c r="H1208" s="9">
        <v>1283.79</v>
      </c>
      <c r="I1208" s="9">
        <v>1558.15</v>
      </c>
      <c r="J1208" t="s">
        <v>25</v>
      </c>
      <c r="K1208">
        <v>0.28000000000000003</v>
      </c>
      <c r="L1208" s="4" t="s">
        <v>26</v>
      </c>
      <c r="M1208" s="4" t="s">
        <v>22</v>
      </c>
      <c r="N1208" s="4" t="str">
        <f>IF(ISBLANK(Table14[[#This Row],[Sales_Rep]]),"Unknown",Table14[[#This Row],[Sales_Rep]])</f>
        <v>David</v>
      </c>
      <c r="O1208" t="str">
        <f>PROPER(Table14[[#This Row],[Region]])</f>
        <v>North</v>
      </c>
      <c r="P1208" s="9">
        <f>IF(ISBLANK(Table14[[#This Row],[Sales_Amount]]),MEDIAN(Table14[Sales_Amount]),Table14[[#This Row],[Sales_Amount]])</f>
        <v>50484.06</v>
      </c>
      <c r="Q1208" s="11">
        <f>IF(ISBLANK(Table14[[#This Row],[Quantity_Sold]]),MEDIAN(Table14[Quantity_Sold]),Table14[[#This Row],[Quantity_Sold]])</f>
        <v>45</v>
      </c>
      <c r="R1208" s="4" t="str">
        <f>TRIM(Table14[[#This Row],[Product_Category]])</f>
        <v>Clothing</v>
      </c>
      <c r="S1208" s="4" t="str">
        <f>PROPER(Table14[[#This Row],[Customer_Type]])</f>
        <v>New</v>
      </c>
      <c r="T1208" s="13">
        <f>IF(ISBLANK(Table14[[#This Row],[Discount]]),MEDIAN(Table14[Discount]),Table14[[#This Row],[Discount]])</f>
        <v>0.28000000000000003</v>
      </c>
    </row>
    <row r="1209" spans="1:20" x14ac:dyDescent="0.3">
      <c r="A1209">
        <v>1352</v>
      </c>
      <c r="B1209" s="1">
        <v>45265</v>
      </c>
      <c r="C1209" t="s">
        <v>23</v>
      </c>
      <c r="D1209" t="s">
        <v>27</v>
      </c>
      <c r="E1209">
        <v>169423.11</v>
      </c>
      <c r="F1209">
        <v>48</v>
      </c>
      <c r="G1209" t="s">
        <v>28</v>
      </c>
      <c r="H1209" s="9">
        <v>3906.65</v>
      </c>
      <c r="I1209" s="9">
        <v>4525.1899999999996</v>
      </c>
      <c r="J1209" t="s">
        <v>16</v>
      </c>
      <c r="K1209">
        <v>0.22</v>
      </c>
      <c r="L1209" s="4" t="s">
        <v>17</v>
      </c>
      <c r="M1209" s="4" t="s">
        <v>18</v>
      </c>
      <c r="N1209" s="4" t="str">
        <f>IF(ISBLANK(Table14[[#This Row],[Sales_Rep]]),"Unknown",Table14[[#This Row],[Sales_Rep]])</f>
        <v>Charlie</v>
      </c>
      <c r="O1209" t="str">
        <f>PROPER(Table14[[#This Row],[Region]])</f>
        <v>West</v>
      </c>
      <c r="P1209" s="9">
        <f>IF(ISBLANK(Table14[[#This Row],[Sales_Amount]]),MEDIAN(Table14[Sales_Amount]),Table14[[#This Row],[Sales_Amount]])</f>
        <v>169423.11</v>
      </c>
      <c r="Q1209" s="11">
        <f>IF(ISBLANK(Table14[[#This Row],[Quantity_Sold]]),MEDIAN(Table14[Quantity_Sold]),Table14[[#This Row],[Quantity_Sold]])</f>
        <v>48</v>
      </c>
      <c r="R1209" s="4" t="str">
        <f>TRIM(Table14[[#This Row],[Product_Category]])</f>
        <v>Furniture</v>
      </c>
      <c r="S1209" s="4" t="str">
        <f>PROPER(Table14[[#This Row],[Customer_Type]])</f>
        <v>Returning</v>
      </c>
      <c r="T1209" s="13">
        <f>IF(ISBLANK(Table14[[#This Row],[Discount]]),MEDIAN(Table14[Discount]),Table14[[#This Row],[Discount]])</f>
        <v>0.22</v>
      </c>
    </row>
    <row r="1210" spans="1:20" x14ac:dyDescent="0.3">
      <c r="A1210">
        <v>1246</v>
      </c>
      <c r="B1210" s="1">
        <v>45354</v>
      </c>
      <c r="C1210" t="s">
        <v>29</v>
      </c>
      <c r="D1210" t="s">
        <v>20</v>
      </c>
      <c r="E1210">
        <v>168930.95</v>
      </c>
      <c r="F1210">
        <v>46</v>
      </c>
      <c r="G1210" t="s">
        <v>28</v>
      </c>
      <c r="H1210" s="9">
        <v>2644.62</v>
      </c>
      <c r="I1210" s="9">
        <v>3948.83</v>
      </c>
      <c r="J1210" t="s">
        <v>25</v>
      </c>
      <c r="K1210">
        <v>7.0000000000000007E-2</v>
      </c>
      <c r="L1210" s="4" t="s">
        <v>26</v>
      </c>
      <c r="M1210" s="4" t="s">
        <v>18</v>
      </c>
      <c r="N1210" s="4" t="str">
        <f>IF(ISBLANK(Table14[[#This Row],[Sales_Rep]]),"Unknown",Table14[[#This Row],[Sales_Rep]])</f>
        <v>Bob</v>
      </c>
      <c r="O1210" t="str">
        <f>PROPER(Table14[[#This Row],[Region]])</f>
        <v>North</v>
      </c>
      <c r="P1210" s="9">
        <f>IF(ISBLANK(Table14[[#This Row],[Sales_Amount]]),MEDIAN(Table14[Sales_Amount]),Table14[[#This Row],[Sales_Amount]])</f>
        <v>168930.95</v>
      </c>
      <c r="Q1210" s="11">
        <f>IF(ISBLANK(Table14[[#This Row],[Quantity_Sold]]),MEDIAN(Table14[Quantity_Sold]),Table14[[#This Row],[Quantity_Sold]])</f>
        <v>46</v>
      </c>
      <c r="R1210" s="4" t="str">
        <f>TRIM(Table14[[#This Row],[Product_Category]])</f>
        <v>Furniture</v>
      </c>
      <c r="S1210" s="4" t="str">
        <f>PROPER(Table14[[#This Row],[Customer_Type]])</f>
        <v>New</v>
      </c>
      <c r="T1210" s="13">
        <f>IF(ISBLANK(Table14[[#This Row],[Discount]]),MEDIAN(Table14[Discount]),Table14[[#This Row],[Discount]])</f>
        <v>7.0000000000000007E-2</v>
      </c>
    </row>
    <row r="1211" spans="1:20" x14ac:dyDescent="0.3">
      <c r="A1211">
        <v>1340</v>
      </c>
      <c r="B1211" s="1">
        <v>45536</v>
      </c>
      <c r="C1211" t="s">
        <v>19</v>
      </c>
      <c r="D1211" t="s">
        <v>20</v>
      </c>
      <c r="E1211">
        <v>61969.279999999999</v>
      </c>
      <c r="F1211">
        <v>16</v>
      </c>
      <c r="G1211" t="s">
        <v>15</v>
      </c>
      <c r="H1211" s="9">
        <v>3419.65</v>
      </c>
      <c r="I1211" s="9">
        <v>4781.58</v>
      </c>
      <c r="J1211" t="s">
        <v>25</v>
      </c>
      <c r="K1211">
        <v>0.19</v>
      </c>
      <c r="L1211" s="4" t="s">
        <v>26</v>
      </c>
      <c r="M1211" s="4" t="s">
        <v>22</v>
      </c>
      <c r="N1211" s="4" t="str">
        <f>IF(ISBLANK(Table14[[#This Row],[Sales_Rep]]),"Unknown",Table14[[#This Row],[Sales_Rep]])</f>
        <v>Eve</v>
      </c>
      <c r="O1211" t="str">
        <f>PROPER(Table14[[#This Row],[Region]])</f>
        <v>North</v>
      </c>
      <c r="P1211" s="9">
        <f>IF(ISBLANK(Table14[[#This Row],[Sales_Amount]]),MEDIAN(Table14[Sales_Amount]),Table14[[#This Row],[Sales_Amount]])</f>
        <v>61969.279999999999</v>
      </c>
      <c r="Q1211" s="11">
        <f>IF(ISBLANK(Table14[[#This Row],[Quantity_Sold]]),MEDIAN(Table14[Quantity_Sold]),Table14[[#This Row],[Quantity_Sold]])</f>
        <v>16</v>
      </c>
      <c r="R1211" s="4" t="str">
        <f>TRIM(Table14[[#This Row],[Product_Category]])</f>
        <v>Food</v>
      </c>
      <c r="S1211" s="4" t="str">
        <f>PROPER(Table14[[#This Row],[Customer_Type]])</f>
        <v>New</v>
      </c>
      <c r="T1211" s="13">
        <f>IF(ISBLANK(Table14[[#This Row],[Discount]]),MEDIAN(Table14[Discount]),Table14[[#This Row],[Discount]])</f>
        <v>0.19</v>
      </c>
    </row>
    <row r="1212" spans="1:20" x14ac:dyDescent="0.3">
      <c r="A1212">
        <v>1458</v>
      </c>
      <c r="B1212" s="1">
        <v>45610</v>
      </c>
      <c r="C1212" t="s">
        <v>19</v>
      </c>
      <c r="D1212" t="s">
        <v>30</v>
      </c>
      <c r="E1212">
        <v>3832.91</v>
      </c>
      <c r="F1212">
        <v>1</v>
      </c>
      <c r="G1212" t="s">
        <v>28</v>
      </c>
      <c r="H1212" s="9">
        <v>4053.54</v>
      </c>
      <c r="I1212" s="9">
        <v>4851.78</v>
      </c>
      <c r="J1212" t="s">
        <v>25</v>
      </c>
      <c r="K1212">
        <v>0.21</v>
      </c>
      <c r="L1212" s="4" t="s">
        <v>17</v>
      </c>
      <c r="M1212" s="4" t="s">
        <v>22</v>
      </c>
      <c r="N1212" s="4" t="str">
        <f>IF(ISBLANK(Table14[[#This Row],[Sales_Rep]]),"Unknown",Table14[[#This Row],[Sales_Rep]])</f>
        <v>Eve</v>
      </c>
      <c r="O1212" t="str">
        <f>PROPER(Table14[[#This Row],[Region]])</f>
        <v>South</v>
      </c>
      <c r="P1212" s="9">
        <f>IF(ISBLANK(Table14[[#This Row],[Sales_Amount]]),MEDIAN(Table14[Sales_Amount]),Table14[[#This Row],[Sales_Amount]])</f>
        <v>3832.91</v>
      </c>
      <c r="Q1212" s="11">
        <f>IF(ISBLANK(Table14[[#This Row],[Quantity_Sold]]),MEDIAN(Table14[Quantity_Sold]),Table14[[#This Row],[Quantity_Sold]])</f>
        <v>1</v>
      </c>
      <c r="R1212" s="4" t="str">
        <f>TRIM(Table14[[#This Row],[Product_Category]])</f>
        <v>Furniture</v>
      </c>
      <c r="S1212" s="4" t="str">
        <f>PROPER(Table14[[#This Row],[Customer_Type]])</f>
        <v>New</v>
      </c>
      <c r="T1212" s="13">
        <f>IF(ISBLANK(Table14[[#This Row],[Discount]]),MEDIAN(Table14[Discount]),Table14[[#This Row],[Discount]])</f>
        <v>0.21</v>
      </c>
    </row>
    <row r="1213" spans="1:20" x14ac:dyDescent="0.3">
      <c r="A1213">
        <v>1078</v>
      </c>
      <c r="B1213" s="1">
        <v>44990</v>
      </c>
      <c r="C1213" t="s">
        <v>23</v>
      </c>
      <c r="D1213" t="s">
        <v>30</v>
      </c>
      <c r="E1213">
        <v>36912.879999999997</v>
      </c>
      <c r="F1213">
        <v>11</v>
      </c>
      <c r="G1213" t="s">
        <v>24</v>
      </c>
      <c r="H1213" s="9">
        <v>2795.51</v>
      </c>
      <c r="I1213" s="9">
        <v>3687.6</v>
      </c>
      <c r="J1213" t="s">
        <v>25</v>
      </c>
      <c r="K1213">
        <v>0.09</v>
      </c>
      <c r="L1213" s="4" t="s">
        <v>31</v>
      </c>
      <c r="M1213" s="4" t="s">
        <v>22</v>
      </c>
      <c r="N1213" s="4" t="str">
        <f>IF(ISBLANK(Table14[[#This Row],[Sales_Rep]]),"Unknown",Table14[[#This Row],[Sales_Rep]])</f>
        <v>Charlie</v>
      </c>
      <c r="O1213" t="str">
        <f>PROPER(Table14[[#This Row],[Region]])</f>
        <v>South</v>
      </c>
      <c r="P1213" s="9">
        <f>IF(ISBLANK(Table14[[#This Row],[Sales_Amount]]),MEDIAN(Table14[Sales_Amount]),Table14[[#This Row],[Sales_Amount]])</f>
        <v>36912.879999999997</v>
      </c>
      <c r="Q1213" s="11">
        <f>IF(ISBLANK(Table14[[#This Row],[Quantity_Sold]]),MEDIAN(Table14[Quantity_Sold]),Table14[[#This Row],[Quantity_Sold]])</f>
        <v>11</v>
      </c>
      <c r="R1213" s="4" t="str">
        <f>TRIM(Table14[[#This Row],[Product_Category]])</f>
        <v>Clothing</v>
      </c>
      <c r="S1213" s="4" t="str">
        <f>PROPER(Table14[[#This Row],[Customer_Type]])</f>
        <v>New</v>
      </c>
      <c r="T1213" s="13">
        <f>IF(ISBLANK(Table14[[#This Row],[Discount]]),MEDIAN(Table14[Discount]),Table14[[#This Row],[Discount]])</f>
        <v>0.09</v>
      </c>
    </row>
    <row r="1214" spans="1:20" x14ac:dyDescent="0.3">
      <c r="A1214">
        <v>1380</v>
      </c>
      <c r="B1214" s="1">
        <v>45001</v>
      </c>
      <c r="C1214" t="s">
        <v>23</v>
      </c>
      <c r="D1214" t="s">
        <v>14</v>
      </c>
      <c r="E1214">
        <v>22111.62</v>
      </c>
      <c r="F1214">
        <v>32</v>
      </c>
      <c r="G1214" t="s">
        <v>28</v>
      </c>
      <c r="H1214" s="9">
        <v>584.15</v>
      </c>
      <c r="I1214" s="9">
        <v>705.09</v>
      </c>
      <c r="J1214" t="s">
        <v>16</v>
      </c>
      <c r="K1214">
        <v>0.02</v>
      </c>
      <c r="L1214" s="4" t="s">
        <v>31</v>
      </c>
      <c r="M1214" s="4" t="s">
        <v>18</v>
      </c>
      <c r="N1214" s="4" t="str">
        <f>IF(ISBLANK(Table14[[#This Row],[Sales_Rep]]),"Unknown",Table14[[#This Row],[Sales_Rep]])</f>
        <v>Charlie</v>
      </c>
      <c r="O1214" t="str">
        <f>PROPER(Table14[[#This Row],[Region]])</f>
        <v>East</v>
      </c>
      <c r="P1214" s="9">
        <f>IF(ISBLANK(Table14[[#This Row],[Sales_Amount]]),MEDIAN(Table14[Sales_Amount]),Table14[[#This Row],[Sales_Amount]])</f>
        <v>22111.62</v>
      </c>
      <c r="Q1214" s="11">
        <f>IF(ISBLANK(Table14[[#This Row],[Quantity_Sold]]),MEDIAN(Table14[Quantity_Sold]),Table14[[#This Row],[Quantity_Sold]])</f>
        <v>32</v>
      </c>
      <c r="R1214" s="4" t="str">
        <f>TRIM(Table14[[#This Row],[Product_Category]])</f>
        <v>Furniture</v>
      </c>
      <c r="S1214" s="4" t="str">
        <f>PROPER(Table14[[#This Row],[Customer_Type]])</f>
        <v>Returning</v>
      </c>
      <c r="T1214" s="13">
        <f>IF(ISBLANK(Table14[[#This Row],[Discount]]),MEDIAN(Table14[Discount]),Table14[[#This Row],[Discount]])</f>
        <v>0.02</v>
      </c>
    </row>
    <row r="1215" spans="1:20" x14ac:dyDescent="0.3">
      <c r="A1215">
        <v>1282</v>
      </c>
      <c r="B1215" s="1">
        <v>45558</v>
      </c>
      <c r="C1215" t="s">
        <v>13</v>
      </c>
      <c r="D1215" t="s">
        <v>14</v>
      </c>
      <c r="E1215">
        <v>69201.09</v>
      </c>
      <c r="F1215">
        <v>16</v>
      </c>
      <c r="G1215" t="s">
        <v>28</v>
      </c>
      <c r="H1215" s="9">
        <v>4614.9799999999996</v>
      </c>
      <c r="I1215" s="9">
        <v>5339.59</v>
      </c>
      <c r="J1215" t="s">
        <v>16</v>
      </c>
      <c r="K1215">
        <v>0.19</v>
      </c>
      <c r="L1215" s="4" t="s">
        <v>17</v>
      </c>
      <c r="M1215" s="4" t="s">
        <v>18</v>
      </c>
      <c r="N1215" s="4" t="str">
        <f>IF(ISBLANK(Table14[[#This Row],[Sales_Rep]]),"Unknown",Table14[[#This Row],[Sales_Rep]])</f>
        <v>David</v>
      </c>
      <c r="O1215" t="str">
        <f>PROPER(Table14[[#This Row],[Region]])</f>
        <v>East</v>
      </c>
      <c r="P1215" s="9">
        <f>IF(ISBLANK(Table14[[#This Row],[Sales_Amount]]),MEDIAN(Table14[Sales_Amount]),Table14[[#This Row],[Sales_Amount]])</f>
        <v>69201.09</v>
      </c>
      <c r="Q1215" s="11">
        <f>IF(ISBLANK(Table14[[#This Row],[Quantity_Sold]]),MEDIAN(Table14[Quantity_Sold]),Table14[[#This Row],[Quantity_Sold]])</f>
        <v>16</v>
      </c>
      <c r="R1215" s="4" t="str">
        <f>TRIM(Table14[[#This Row],[Product_Category]])</f>
        <v>Furniture</v>
      </c>
      <c r="S1215" s="4" t="str">
        <f>PROPER(Table14[[#This Row],[Customer_Type]])</f>
        <v>Returning</v>
      </c>
      <c r="T1215" s="13">
        <f>IF(ISBLANK(Table14[[#This Row],[Discount]]),MEDIAN(Table14[Discount]),Table14[[#This Row],[Discount]])</f>
        <v>0.19</v>
      </c>
    </row>
    <row r="1216" spans="1:20" x14ac:dyDescent="0.3">
      <c r="A1216">
        <v>1089</v>
      </c>
      <c r="B1216" s="1">
        <v>45410</v>
      </c>
      <c r="C1216" t="s">
        <v>32</v>
      </c>
      <c r="D1216" t="s">
        <v>20</v>
      </c>
      <c r="E1216">
        <v>73550.570000000007</v>
      </c>
      <c r="F1216">
        <v>21</v>
      </c>
      <c r="G1216" t="s">
        <v>21</v>
      </c>
      <c r="H1216" s="9">
        <v>3021.77</v>
      </c>
      <c r="I1216" s="9">
        <v>4378.01</v>
      </c>
      <c r="J1216" t="s">
        <v>25</v>
      </c>
      <c r="K1216">
        <v>0.2</v>
      </c>
      <c r="L1216" s="4" t="s">
        <v>26</v>
      </c>
      <c r="M1216" s="4" t="s">
        <v>18</v>
      </c>
      <c r="N1216" s="4" t="str">
        <f>IF(ISBLANK(Table14[[#This Row],[Sales_Rep]]),"Unknown",Table14[[#This Row],[Sales_Rep]])</f>
        <v>Alice</v>
      </c>
      <c r="O1216" t="str">
        <f>PROPER(Table14[[#This Row],[Region]])</f>
        <v>North</v>
      </c>
      <c r="P1216" s="9">
        <f>IF(ISBLANK(Table14[[#This Row],[Sales_Amount]]),MEDIAN(Table14[Sales_Amount]),Table14[[#This Row],[Sales_Amount]])</f>
        <v>73550.570000000007</v>
      </c>
      <c r="Q1216" s="11">
        <f>IF(ISBLANK(Table14[[#This Row],[Quantity_Sold]]),MEDIAN(Table14[Quantity_Sold]),Table14[[#This Row],[Quantity_Sold]])</f>
        <v>21</v>
      </c>
      <c r="R1216" s="4" t="str">
        <f>TRIM(Table14[[#This Row],[Product_Category]])</f>
        <v>Electronics</v>
      </c>
      <c r="S1216" s="4" t="str">
        <f>PROPER(Table14[[#This Row],[Customer_Type]])</f>
        <v>New</v>
      </c>
      <c r="T1216" s="13">
        <f>IF(ISBLANK(Table14[[#This Row],[Discount]]),MEDIAN(Table14[Discount]),Table14[[#This Row],[Discount]])</f>
        <v>0.2</v>
      </c>
    </row>
    <row r="1217" spans="1:20" x14ac:dyDescent="0.3">
      <c r="A1217">
        <v>1252</v>
      </c>
      <c r="B1217" s="1">
        <v>45344</v>
      </c>
      <c r="C1217" t="s">
        <v>23</v>
      </c>
      <c r="D1217" t="s">
        <v>27</v>
      </c>
      <c r="E1217">
        <v>73283.320000000007</v>
      </c>
      <c r="F1217">
        <v>38</v>
      </c>
      <c r="G1217" t="s">
        <v>15</v>
      </c>
      <c r="H1217" s="9">
        <v>1849.87</v>
      </c>
      <c r="I1217" s="9">
        <v>2441.15</v>
      </c>
      <c r="J1217" t="s">
        <v>25</v>
      </c>
      <c r="K1217">
        <v>0.21</v>
      </c>
      <c r="L1217" s="4" t="s">
        <v>26</v>
      </c>
      <c r="M1217" s="4" t="s">
        <v>22</v>
      </c>
      <c r="N1217" s="4" t="str">
        <f>IF(ISBLANK(Table14[[#This Row],[Sales_Rep]]),"Unknown",Table14[[#This Row],[Sales_Rep]])</f>
        <v>Charlie</v>
      </c>
      <c r="O1217" t="str">
        <f>PROPER(Table14[[#This Row],[Region]])</f>
        <v>West</v>
      </c>
      <c r="P1217" s="9">
        <f>IF(ISBLANK(Table14[[#This Row],[Sales_Amount]]),MEDIAN(Table14[Sales_Amount]),Table14[[#This Row],[Sales_Amount]])</f>
        <v>73283.320000000007</v>
      </c>
      <c r="Q1217" s="11">
        <f>IF(ISBLANK(Table14[[#This Row],[Quantity_Sold]]),MEDIAN(Table14[Quantity_Sold]),Table14[[#This Row],[Quantity_Sold]])</f>
        <v>38</v>
      </c>
      <c r="R1217" s="4" t="str">
        <f>TRIM(Table14[[#This Row],[Product_Category]])</f>
        <v>Food</v>
      </c>
      <c r="S1217" s="4" t="str">
        <f>PROPER(Table14[[#This Row],[Customer_Type]])</f>
        <v>New</v>
      </c>
      <c r="T1217" s="13">
        <f>IF(ISBLANK(Table14[[#This Row],[Discount]]),MEDIAN(Table14[Discount]),Table14[[#This Row],[Discount]])</f>
        <v>0.21</v>
      </c>
    </row>
    <row r="1218" spans="1:20" x14ac:dyDescent="0.3">
      <c r="A1218">
        <v>1331</v>
      </c>
      <c r="B1218" s="1">
        <v>45411</v>
      </c>
      <c r="C1218" t="s">
        <v>23</v>
      </c>
      <c r="D1218" t="s">
        <v>30</v>
      </c>
      <c r="E1218">
        <v>663.12</v>
      </c>
      <c r="F1218">
        <v>1</v>
      </c>
      <c r="G1218" t="s">
        <v>24</v>
      </c>
      <c r="H1218" s="9">
        <v>683.84</v>
      </c>
      <c r="I1218" s="9">
        <v>872.52</v>
      </c>
      <c r="J1218" t="s">
        <v>16</v>
      </c>
      <c r="K1218">
        <v>0.24</v>
      </c>
      <c r="L1218" s="4" t="s">
        <v>17</v>
      </c>
      <c r="M1218" s="4" t="s">
        <v>18</v>
      </c>
      <c r="N1218" s="4" t="str">
        <f>IF(ISBLANK(Table14[[#This Row],[Sales_Rep]]),"Unknown",Table14[[#This Row],[Sales_Rep]])</f>
        <v>Charlie</v>
      </c>
      <c r="O1218" t="str">
        <f>PROPER(Table14[[#This Row],[Region]])</f>
        <v>South</v>
      </c>
      <c r="P1218" s="9">
        <f>IF(ISBLANK(Table14[[#This Row],[Sales_Amount]]),MEDIAN(Table14[Sales_Amount]),Table14[[#This Row],[Sales_Amount]])</f>
        <v>663.12</v>
      </c>
      <c r="Q1218" s="11">
        <f>IF(ISBLANK(Table14[[#This Row],[Quantity_Sold]]),MEDIAN(Table14[Quantity_Sold]),Table14[[#This Row],[Quantity_Sold]])</f>
        <v>1</v>
      </c>
      <c r="R1218" s="4" t="str">
        <f>TRIM(Table14[[#This Row],[Product_Category]])</f>
        <v>Clothing</v>
      </c>
      <c r="S1218" s="4" t="str">
        <f>PROPER(Table14[[#This Row],[Customer_Type]])</f>
        <v>Returning</v>
      </c>
      <c r="T1218" s="13">
        <f>IF(ISBLANK(Table14[[#This Row],[Discount]]),MEDIAN(Table14[Discount]),Table14[[#This Row],[Discount]])</f>
        <v>0.24</v>
      </c>
    </row>
    <row r="1219" spans="1:20" x14ac:dyDescent="0.3">
      <c r="A1219">
        <v>1394</v>
      </c>
      <c r="B1219" s="1">
        <v>45350</v>
      </c>
      <c r="C1219" t="s">
        <v>29</v>
      </c>
      <c r="D1219" t="s">
        <v>14</v>
      </c>
      <c r="E1219">
        <v>161406.79999999999</v>
      </c>
      <c r="F1219">
        <v>33</v>
      </c>
      <c r="G1219" t="s">
        <v>15</v>
      </c>
      <c r="H1219" s="9">
        <v>4526.66</v>
      </c>
      <c r="I1219" s="9">
        <v>5892.91</v>
      </c>
      <c r="J1219" t="s">
        <v>16</v>
      </c>
      <c r="K1219">
        <v>0.17</v>
      </c>
      <c r="L1219" s="4" t="s">
        <v>26</v>
      </c>
      <c r="M1219" s="4" t="s">
        <v>22</v>
      </c>
      <c r="N1219" s="4" t="str">
        <f>IF(ISBLANK(Table14[[#This Row],[Sales_Rep]]),"Unknown",Table14[[#This Row],[Sales_Rep]])</f>
        <v>Bob</v>
      </c>
      <c r="O1219" t="str">
        <f>PROPER(Table14[[#This Row],[Region]])</f>
        <v>East</v>
      </c>
      <c r="P1219" s="9">
        <f>IF(ISBLANK(Table14[[#This Row],[Sales_Amount]]),MEDIAN(Table14[Sales_Amount]),Table14[[#This Row],[Sales_Amount]])</f>
        <v>161406.79999999999</v>
      </c>
      <c r="Q1219" s="11">
        <f>IF(ISBLANK(Table14[[#This Row],[Quantity_Sold]]),MEDIAN(Table14[Quantity_Sold]),Table14[[#This Row],[Quantity_Sold]])</f>
        <v>33</v>
      </c>
      <c r="R1219" s="4" t="str">
        <f>TRIM(Table14[[#This Row],[Product_Category]])</f>
        <v>Food</v>
      </c>
      <c r="S1219" s="4" t="str">
        <f>PROPER(Table14[[#This Row],[Customer_Type]])</f>
        <v>Returning</v>
      </c>
      <c r="T1219" s="13">
        <f>IF(ISBLANK(Table14[[#This Row],[Discount]]),MEDIAN(Table14[Discount]),Table14[[#This Row],[Discount]])</f>
        <v>0.17</v>
      </c>
    </row>
    <row r="1220" spans="1:20" x14ac:dyDescent="0.3">
      <c r="A1220">
        <v>1321</v>
      </c>
      <c r="B1220" s="1">
        <v>45312</v>
      </c>
      <c r="C1220" t="s">
        <v>19</v>
      </c>
      <c r="D1220" t="s">
        <v>20</v>
      </c>
      <c r="E1220">
        <v>3595.99</v>
      </c>
      <c r="F1220">
        <v>1</v>
      </c>
      <c r="G1220" t="s">
        <v>21</v>
      </c>
      <c r="H1220" s="9">
        <v>3396.98</v>
      </c>
      <c r="I1220" s="9">
        <v>3866.66</v>
      </c>
      <c r="J1220" t="s">
        <v>25</v>
      </c>
      <c r="K1220">
        <v>7.0000000000000007E-2</v>
      </c>
      <c r="L1220" s="4" t="s">
        <v>26</v>
      </c>
      <c r="M1220" s="4" t="s">
        <v>22</v>
      </c>
      <c r="N1220" s="4" t="str">
        <f>IF(ISBLANK(Table14[[#This Row],[Sales_Rep]]),"Unknown",Table14[[#This Row],[Sales_Rep]])</f>
        <v>Eve</v>
      </c>
      <c r="O1220" t="str">
        <f>PROPER(Table14[[#This Row],[Region]])</f>
        <v>North</v>
      </c>
      <c r="P1220" s="9">
        <f>IF(ISBLANK(Table14[[#This Row],[Sales_Amount]]),MEDIAN(Table14[Sales_Amount]),Table14[[#This Row],[Sales_Amount]])</f>
        <v>3595.99</v>
      </c>
      <c r="Q1220" s="11">
        <f>IF(ISBLANK(Table14[[#This Row],[Quantity_Sold]]),MEDIAN(Table14[Quantity_Sold]),Table14[[#This Row],[Quantity_Sold]])</f>
        <v>1</v>
      </c>
      <c r="R1220" s="4" t="str">
        <f>TRIM(Table14[[#This Row],[Product_Category]])</f>
        <v>Electronics</v>
      </c>
      <c r="S1220" s="4" t="str">
        <f>PROPER(Table14[[#This Row],[Customer_Type]])</f>
        <v>New</v>
      </c>
      <c r="T1220" s="13">
        <f>IF(ISBLANK(Table14[[#This Row],[Discount]]),MEDIAN(Table14[Discount]),Table14[[#This Row],[Discount]])</f>
        <v>7.0000000000000007E-2</v>
      </c>
    </row>
    <row r="1221" spans="1:20" x14ac:dyDescent="0.3">
      <c r="A1221">
        <v>1002</v>
      </c>
      <c r="B1221" s="1">
        <v>44949</v>
      </c>
      <c r="C1221" t="s">
        <v>32</v>
      </c>
      <c r="D1221" t="s">
        <v>14</v>
      </c>
      <c r="E1221">
        <v>85586.23</v>
      </c>
      <c r="F1221">
        <v>39</v>
      </c>
      <c r="G1221" t="s">
        <v>28</v>
      </c>
      <c r="H1221" s="9">
        <v>2126.42</v>
      </c>
      <c r="I1221" s="9">
        <v>3006.19</v>
      </c>
      <c r="J1221" t="s">
        <v>25</v>
      </c>
      <c r="K1221">
        <v>0.27</v>
      </c>
      <c r="L1221" s="4" t="s">
        <v>17</v>
      </c>
      <c r="M1221" s="4" t="s">
        <v>22</v>
      </c>
      <c r="N1221" s="4" t="str">
        <f>IF(ISBLANK(Table14[[#This Row],[Sales_Rep]]),"Unknown",Table14[[#This Row],[Sales_Rep]])</f>
        <v>Alice</v>
      </c>
      <c r="O1221" t="str">
        <f>PROPER(Table14[[#This Row],[Region]])</f>
        <v>East</v>
      </c>
      <c r="P1221" s="9">
        <f>IF(ISBLANK(Table14[[#This Row],[Sales_Amount]]),MEDIAN(Table14[Sales_Amount]),Table14[[#This Row],[Sales_Amount]])</f>
        <v>85586.23</v>
      </c>
      <c r="Q1221" s="11">
        <f>IF(ISBLANK(Table14[[#This Row],[Quantity_Sold]]),MEDIAN(Table14[Quantity_Sold]),Table14[[#This Row],[Quantity_Sold]])</f>
        <v>39</v>
      </c>
      <c r="R1221" s="4" t="str">
        <f>TRIM(Table14[[#This Row],[Product_Category]])</f>
        <v>Furniture</v>
      </c>
      <c r="S1221" s="4" t="str">
        <f>PROPER(Table14[[#This Row],[Customer_Type]])</f>
        <v>New</v>
      </c>
      <c r="T1221" s="13">
        <f>IF(ISBLANK(Table14[[#This Row],[Discount]]),MEDIAN(Table14[Discount]),Table14[[#This Row],[Discount]])</f>
        <v>0.27</v>
      </c>
    </row>
    <row r="1222" spans="1:20" x14ac:dyDescent="0.3">
      <c r="A1222">
        <v>1007</v>
      </c>
      <c r="B1222" s="1">
        <v>45347</v>
      </c>
      <c r="C1222" t="s">
        <v>29</v>
      </c>
      <c r="D1222" t="s">
        <v>14</v>
      </c>
      <c r="E1222">
        <v>9647.0400000000009</v>
      </c>
      <c r="F1222">
        <v>36</v>
      </c>
      <c r="G1222" t="s">
        <v>28</v>
      </c>
      <c r="H1222" s="9">
        <v>191.7</v>
      </c>
      <c r="I1222" s="9">
        <v>270.68</v>
      </c>
      <c r="J1222" t="s">
        <v>25</v>
      </c>
      <c r="K1222">
        <v>0.01</v>
      </c>
      <c r="L1222" s="4" t="s">
        <v>17</v>
      </c>
      <c r="M1222" s="4" t="s">
        <v>22</v>
      </c>
      <c r="N1222" s="4" t="str">
        <f>IF(ISBLANK(Table14[[#This Row],[Sales_Rep]]),"Unknown",Table14[[#This Row],[Sales_Rep]])</f>
        <v>Bob</v>
      </c>
      <c r="O1222" t="str">
        <f>PROPER(Table14[[#This Row],[Region]])</f>
        <v>East</v>
      </c>
      <c r="P1222" s="9">
        <f>IF(ISBLANK(Table14[[#This Row],[Sales_Amount]]),MEDIAN(Table14[Sales_Amount]),Table14[[#This Row],[Sales_Amount]])</f>
        <v>9647.0400000000009</v>
      </c>
      <c r="Q1222" s="11">
        <f>IF(ISBLANK(Table14[[#This Row],[Quantity_Sold]]),MEDIAN(Table14[Quantity_Sold]),Table14[[#This Row],[Quantity_Sold]])</f>
        <v>36</v>
      </c>
      <c r="R1222" s="4" t="str">
        <f>TRIM(Table14[[#This Row],[Product_Category]])</f>
        <v>Furniture</v>
      </c>
      <c r="S1222" s="4" t="str">
        <f>PROPER(Table14[[#This Row],[Customer_Type]])</f>
        <v>New</v>
      </c>
      <c r="T1222" s="13">
        <f>IF(ISBLANK(Table14[[#This Row],[Discount]]),MEDIAN(Table14[Discount]),Table14[[#This Row],[Discount]])</f>
        <v>0.01</v>
      </c>
    </row>
    <row r="1223" spans="1:20" x14ac:dyDescent="0.3">
      <c r="A1223">
        <v>1052</v>
      </c>
      <c r="B1223" s="1">
        <v>45552</v>
      </c>
      <c r="C1223" t="s">
        <v>13</v>
      </c>
      <c r="D1223" t="s">
        <v>20</v>
      </c>
      <c r="E1223">
        <v>78841.63</v>
      </c>
      <c r="F1223">
        <v>29</v>
      </c>
      <c r="G1223" t="s">
        <v>24</v>
      </c>
      <c r="H1223" s="9">
        <v>2114.88</v>
      </c>
      <c r="I1223" s="9">
        <v>2774.16</v>
      </c>
      <c r="J1223" t="s">
        <v>16</v>
      </c>
      <c r="K1223">
        <v>0.02</v>
      </c>
      <c r="L1223" s="4" t="s">
        <v>17</v>
      </c>
      <c r="M1223" s="4" t="s">
        <v>18</v>
      </c>
      <c r="N1223" s="4" t="str">
        <f>IF(ISBLANK(Table14[[#This Row],[Sales_Rep]]),"Unknown",Table14[[#This Row],[Sales_Rep]])</f>
        <v>David</v>
      </c>
      <c r="O1223" t="str">
        <f>PROPER(Table14[[#This Row],[Region]])</f>
        <v>North</v>
      </c>
      <c r="P1223" s="9">
        <f>IF(ISBLANK(Table14[[#This Row],[Sales_Amount]]),MEDIAN(Table14[Sales_Amount]),Table14[[#This Row],[Sales_Amount]])</f>
        <v>78841.63</v>
      </c>
      <c r="Q1223" s="11">
        <f>IF(ISBLANK(Table14[[#This Row],[Quantity_Sold]]),MEDIAN(Table14[Quantity_Sold]),Table14[[#This Row],[Quantity_Sold]])</f>
        <v>29</v>
      </c>
      <c r="R1223" s="4" t="str">
        <f>TRIM(Table14[[#This Row],[Product_Category]])</f>
        <v>Clothing</v>
      </c>
      <c r="S1223" s="4" t="str">
        <f>PROPER(Table14[[#This Row],[Customer_Type]])</f>
        <v>Returning</v>
      </c>
      <c r="T1223" s="13">
        <f>IF(ISBLANK(Table14[[#This Row],[Discount]]),MEDIAN(Table14[Discount]),Table14[[#This Row],[Discount]])</f>
        <v>0.02</v>
      </c>
    </row>
    <row r="1224" spans="1:20" x14ac:dyDescent="0.3">
      <c r="A1224">
        <v>1350</v>
      </c>
      <c r="B1224" s="1">
        <v>45319</v>
      </c>
      <c r="C1224" t="s">
        <v>13</v>
      </c>
      <c r="D1224" t="s">
        <v>30</v>
      </c>
      <c r="E1224">
        <v>153255.21</v>
      </c>
      <c r="F1224">
        <v>49</v>
      </c>
      <c r="G1224" t="s">
        <v>24</v>
      </c>
      <c r="H1224" s="9">
        <v>2909.15</v>
      </c>
      <c r="I1224" s="9">
        <v>3959.06</v>
      </c>
      <c r="J1224" t="s">
        <v>25</v>
      </c>
      <c r="K1224">
        <v>0.21</v>
      </c>
      <c r="L1224" s="4" t="s">
        <v>26</v>
      </c>
      <c r="M1224" s="4" t="s">
        <v>22</v>
      </c>
      <c r="N1224" s="4" t="str">
        <f>IF(ISBLANK(Table14[[#This Row],[Sales_Rep]]),"Unknown",Table14[[#This Row],[Sales_Rep]])</f>
        <v>David</v>
      </c>
      <c r="O1224" t="str">
        <f>PROPER(Table14[[#This Row],[Region]])</f>
        <v>South</v>
      </c>
      <c r="P1224" s="9">
        <f>IF(ISBLANK(Table14[[#This Row],[Sales_Amount]]),MEDIAN(Table14[Sales_Amount]),Table14[[#This Row],[Sales_Amount]])</f>
        <v>153255.21</v>
      </c>
      <c r="Q1224" s="11">
        <f>IF(ISBLANK(Table14[[#This Row],[Quantity_Sold]]),MEDIAN(Table14[Quantity_Sold]),Table14[[#This Row],[Quantity_Sold]])</f>
        <v>49</v>
      </c>
      <c r="R1224" s="4" t="str">
        <f>TRIM(Table14[[#This Row],[Product_Category]])</f>
        <v>Clothing</v>
      </c>
      <c r="S1224" s="4" t="str">
        <f>PROPER(Table14[[#This Row],[Customer_Type]])</f>
        <v>New</v>
      </c>
      <c r="T1224" s="13">
        <f>IF(ISBLANK(Table14[[#This Row],[Discount]]),MEDIAN(Table14[Discount]),Table14[[#This Row],[Discount]])</f>
        <v>0.21</v>
      </c>
    </row>
    <row r="1225" spans="1:20" x14ac:dyDescent="0.3">
      <c r="A1225">
        <v>1070</v>
      </c>
      <c r="B1225" s="1">
        <v>45280</v>
      </c>
      <c r="C1225" t="s">
        <v>23</v>
      </c>
      <c r="D1225" t="s">
        <v>14</v>
      </c>
      <c r="E1225">
        <v>193547.88</v>
      </c>
      <c r="F1225">
        <v>40</v>
      </c>
      <c r="G1225" t="s">
        <v>21</v>
      </c>
      <c r="H1225" s="9">
        <v>3924.81</v>
      </c>
      <c r="I1225" s="9">
        <v>5376.33</v>
      </c>
      <c r="J1225" t="s">
        <v>25</v>
      </c>
      <c r="K1225">
        <v>0.1</v>
      </c>
      <c r="L1225" s="4" t="s">
        <v>31</v>
      </c>
      <c r="M1225" s="4" t="s">
        <v>18</v>
      </c>
      <c r="N1225" s="4" t="str">
        <f>IF(ISBLANK(Table14[[#This Row],[Sales_Rep]]),"Unknown",Table14[[#This Row],[Sales_Rep]])</f>
        <v>Charlie</v>
      </c>
      <c r="O1225" t="str">
        <f>PROPER(Table14[[#This Row],[Region]])</f>
        <v>East</v>
      </c>
      <c r="P1225" s="9">
        <f>IF(ISBLANK(Table14[[#This Row],[Sales_Amount]]),MEDIAN(Table14[Sales_Amount]),Table14[[#This Row],[Sales_Amount]])</f>
        <v>193547.88</v>
      </c>
      <c r="Q1225" s="11">
        <f>IF(ISBLANK(Table14[[#This Row],[Quantity_Sold]]),MEDIAN(Table14[Quantity_Sold]),Table14[[#This Row],[Quantity_Sold]])</f>
        <v>40</v>
      </c>
      <c r="R1225" s="4" t="str">
        <f>TRIM(Table14[[#This Row],[Product_Category]])</f>
        <v>Electronics</v>
      </c>
      <c r="S1225" s="4" t="str">
        <f>PROPER(Table14[[#This Row],[Customer_Type]])</f>
        <v>New</v>
      </c>
      <c r="T1225" s="13">
        <f>IF(ISBLANK(Table14[[#This Row],[Discount]]),MEDIAN(Table14[Discount]),Table14[[#This Row],[Discount]])</f>
        <v>0.1</v>
      </c>
    </row>
    <row r="1226" spans="1:20" x14ac:dyDescent="0.3">
      <c r="A1226">
        <v>1372</v>
      </c>
      <c r="B1226" s="1">
        <v>44944</v>
      </c>
      <c r="C1226" t="s">
        <v>23</v>
      </c>
      <c r="D1226" t="s">
        <v>27</v>
      </c>
      <c r="E1226">
        <v>1968.61</v>
      </c>
      <c r="F1226">
        <v>1</v>
      </c>
      <c r="G1226" t="s">
        <v>21</v>
      </c>
      <c r="H1226" s="9">
        <v>2395.13</v>
      </c>
      <c r="I1226" s="9">
        <v>2660.28</v>
      </c>
      <c r="J1226" t="s">
        <v>25</v>
      </c>
      <c r="K1226">
        <v>0.26</v>
      </c>
      <c r="L1226" s="4" t="s">
        <v>26</v>
      </c>
      <c r="M1226" s="4" t="s">
        <v>18</v>
      </c>
      <c r="N1226" s="4" t="str">
        <f>IF(ISBLANK(Table14[[#This Row],[Sales_Rep]]),"Unknown",Table14[[#This Row],[Sales_Rep]])</f>
        <v>Charlie</v>
      </c>
      <c r="O1226" t="str">
        <f>PROPER(Table14[[#This Row],[Region]])</f>
        <v>West</v>
      </c>
      <c r="P1226" s="9">
        <f>IF(ISBLANK(Table14[[#This Row],[Sales_Amount]]),MEDIAN(Table14[Sales_Amount]),Table14[[#This Row],[Sales_Amount]])</f>
        <v>1968.61</v>
      </c>
      <c r="Q1226" s="11">
        <f>IF(ISBLANK(Table14[[#This Row],[Quantity_Sold]]),MEDIAN(Table14[Quantity_Sold]),Table14[[#This Row],[Quantity_Sold]])</f>
        <v>1</v>
      </c>
      <c r="R1226" s="4" t="str">
        <f>TRIM(Table14[[#This Row],[Product_Category]])</f>
        <v>Electronics</v>
      </c>
      <c r="S1226" s="4" t="str">
        <f>PROPER(Table14[[#This Row],[Customer_Type]])</f>
        <v>New</v>
      </c>
      <c r="T1226" s="13">
        <f>IF(ISBLANK(Table14[[#This Row],[Discount]]),MEDIAN(Table14[Discount]),Table14[[#This Row],[Discount]])</f>
        <v>0.26</v>
      </c>
    </row>
    <row r="1227" spans="1:20" x14ac:dyDescent="0.3">
      <c r="A1227">
        <v>1418</v>
      </c>
      <c r="B1227" s="1">
        <v>45196</v>
      </c>
      <c r="C1227" t="s">
        <v>13</v>
      </c>
      <c r="D1227" t="s">
        <v>14</v>
      </c>
      <c r="E1227">
        <v>19818.740000000002</v>
      </c>
      <c r="F1227">
        <v>8</v>
      </c>
      <c r="G1227" t="s">
        <v>24</v>
      </c>
      <c r="H1227" s="9">
        <v>2564.06</v>
      </c>
      <c r="I1227" s="9">
        <v>3347.76</v>
      </c>
      <c r="J1227" t="s">
        <v>25</v>
      </c>
      <c r="K1227">
        <v>0.26</v>
      </c>
      <c r="L1227" s="4" t="s">
        <v>26</v>
      </c>
      <c r="M1227" s="4" t="s">
        <v>22</v>
      </c>
      <c r="N1227" s="4" t="str">
        <f>IF(ISBLANK(Table14[[#This Row],[Sales_Rep]]),"Unknown",Table14[[#This Row],[Sales_Rep]])</f>
        <v>David</v>
      </c>
      <c r="O1227" t="str">
        <f>PROPER(Table14[[#This Row],[Region]])</f>
        <v>East</v>
      </c>
      <c r="P1227" s="9">
        <f>IF(ISBLANK(Table14[[#This Row],[Sales_Amount]]),MEDIAN(Table14[Sales_Amount]),Table14[[#This Row],[Sales_Amount]])</f>
        <v>19818.740000000002</v>
      </c>
      <c r="Q1227" s="11">
        <f>IF(ISBLANK(Table14[[#This Row],[Quantity_Sold]]),MEDIAN(Table14[Quantity_Sold]),Table14[[#This Row],[Quantity_Sold]])</f>
        <v>8</v>
      </c>
      <c r="R1227" s="4" t="str">
        <f>TRIM(Table14[[#This Row],[Product_Category]])</f>
        <v>Clothing</v>
      </c>
      <c r="S1227" s="4" t="str">
        <f>PROPER(Table14[[#This Row],[Customer_Type]])</f>
        <v>New</v>
      </c>
      <c r="T1227" s="13">
        <f>IF(ISBLANK(Table14[[#This Row],[Discount]]),MEDIAN(Table14[Discount]),Table14[[#This Row],[Discount]])</f>
        <v>0.26</v>
      </c>
    </row>
    <row r="1228" spans="1:20" x14ac:dyDescent="0.3">
      <c r="A1228">
        <v>1145</v>
      </c>
      <c r="B1228" s="1">
        <v>45505</v>
      </c>
      <c r="C1228" t="s">
        <v>23</v>
      </c>
      <c r="D1228" t="s">
        <v>30</v>
      </c>
      <c r="E1228">
        <v>11910.96</v>
      </c>
      <c r="F1228">
        <v>9</v>
      </c>
      <c r="G1228" t="s">
        <v>28</v>
      </c>
      <c r="H1228" s="9">
        <v>1214.3399999999999</v>
      </c>
      <c r="I1228" s="9">
        <v>1654.3</v>
      </c>
      <c r="J1228" t="s">
        <v>16</v>
      </c>
      <c r="K1228">
        <v>0.2</v>
      </c>
      <c r="L1228" s="4" t="s">
        <v>26</v>
      </c>
      <c r="M1228" s="4" t="s">
        <v>18</v>
      </c>
      <c r="N1228" s="4" t="str">
        <f>IF(ISBLANK(Table14[[#This Row],[Sales_Rep]]),"Unknown",Table14[[#This Row],[Sales_Rep]])</f>
        <v>Charlie</v>
      </c>
      <c r="O1228" t="str">
        <f>PROPER(Table14[[#This Row],[Region]])</f>
        <v>South</v>
      </c>
      <c r="P1228" s="9">
        <f>IF(ISBLANK(Table14[[#This Row],[Sales_Amount]]),MEDIAN(Table14[Sales_Amount]),Table14[[#This Row],[Sales_Amount]])</f>
        <v>11910.96</v>
      </c>
      <c r="Q1228" s="11">
        <f>IF(ISBLANK(Table14[[#This Row],[Quantity_Sold]]),MEDIAN(Table14[Quantity_Sold]),Table14[[#This Row],[Quantity_Sold]])</f>
        <v>9</v>
      </c>
      <c r="R1228" s="4" t="str">
        <f>TRIM(Table14[[#This Row],[Product_Category]])</f>
        <v>Furniture</v>
      </c>
      <c r="S1228" s="4" t="str">
        <f>PROPER(Table14[[#This Row],[Customer_Type]])</f>
        <v>Returning</v>
      </c>
      <c r="T1228" s="13">
        <f>IF(ISBLANK(Table14[[#This Row],[Discount]]),MEDIAN(Table14[Discount]),Table14[[#This Row],[Discount]])</f>
        <v>0.2</v>
      </c>
    </row>
    <row r="1229" spans="1:20" x14ac:dyDescent="0.3">
      <c r="A1229">
        <v>1036</v>
      </c>
      <c r="B1229" s="1">
        <v>45582</v>
      </c>
      <c r="C1229" t="s">
        <v>32</v>
      </c>
      <c r="D1229" t="s">
        <v>14</v>
      </c>
      <c r="E1229">
        <v>4860.0200000000004</v>
      </c>
      <c r="F1229">
        <v>23</v>
      </c>
      <c r="G1229" t="s">
        <v>15</v>
      </c>
      <c r="H1229" s="9">
        <v>201</v>
      </c>
      <c r="I1229" s="9">
        <v>281.74</v>
      </c>
      <c r="J1229" t="s">
        <v>16</v>
      </c>
      <c r="K1229">
        <v>0.25</v>
      </c>
      <c r="L1229" s="4" t="s">
        <v>17</v>
      </c>
      <c r="M1229" s="4" t="s">
        <v>22</v>
      </c>
      <c r="N1229" s="4" t="str">
        <f>IF(ISBLANK(Table14[[#This Row],[Sales_Rep]]),"Unknown",Table14[[#This Row],[Sales_Rep]])</f>
        <v>Alice</v>
      </c>
      <c r="O1229" t="str">
        <f>PROPER(Table14[[#This Row],[Region]])</f>
        <v>East</v>
      </c>
      <c r="P1229" s="9">
        <f>IF(ISBLANK(Table14[[#This Row],[Sales_Amount]]),MEDIAN(Table14[Sales_Amount]),Table14[[#This Row],[Sales_Amount]])</f>
        <v>4860.0200000000004</v>
      </c>
      <c r="Q1229" s="11">
        <f>IF(ISBLANK(Table14[[#This Row],[Quantity_Sold]]),MEDIAN(Table14[Quantity_Sold]),Table14[[#This Row],[Quantity_Sold]])</f>
        <v>23</v>
      </c>
      <c r="R1229" s="4" t="str">
        <f>TRIM(Table14[[#This Row],[Product_Category]])</f>
        <v>Food</v>
      </c>
      <c r="S1229" s="4" t="str">
        <f>PROPER(Table14[[#This Row],[Customer_Type]])</f>
        <v>Returning</v>
      </c>
      <c r="T1229" s="13">
        <f>IF(ISBLANK(Table14[[#This Row],[Discount]]),MEDIAN(Table14[Discount]),Table14[[#This Row],[Discount]])</f>
        <v>0.25</v>
      </c>
    </row>
    <row r="1230" spans="1:20" x14ac:dyDescent="0.3">
      <c r="A1230">
        <v>1333</v>
      </c>
      <c r="B1230" s="1">
        <v>45519</v>
      </c>
      <c r="C1230" t="s">
        <v>23</v>
      </c>
      <c r="D1230" t="s">
        <v>27</v>
      </c>
      <c r="E1230">
        <v>60621.84</v>
      </c>
      <c r="F1230">
        <v>16</v>
      </c>
      <c r="G1230" t="s">
        <v>21</v>
      </c>
      <c r="H1230" s="9">
        <v>3869.53</v>
      </c>
      <c r="I1230" s="9">
        <v>5051.82</v>
      </c>
      <c r="J1230" t="s">
        <v>25</v>
      </c>
      <c r="K1230">
        <v>0.25</v>
      </c>
      <c r="L1230" s="4" t="s">
        <v>26</v>
      </c>
      <c r="M1230" s="4" t="s">
        <v>22</v>
      </c>
      <c r="N1230" s="4" t="str">
        <f>IF(ISBLANK(Table14[[#This Row],[Sales_Rep]]),"Unknown",Table14[[#This Row],[Sales_Rep]])</f>
        <v>Charlie</v>
      </c>
      <c r="O1230" t="str">
        <f>PROPER(Table14[[#This Row],[Region]])</f>
        <v>West</v>
      </c>
      <c r="P1230" s="9">
        <f>IF(ISBLANK(Table14[[#This Row],[Sales_Amount]]),MEDIAN(Table14[Sales_Amount]),Table14[[#This Row],[Sales_Amount]])</f>
        <v>60621.84</v>
      </c>
      <c r="Q1230" s="11">
        <f>IF(ISBLANK(Table14[[#This Row],[Quantity_Sold]]),MEDIAN(Table14[Quantity_Sold]),Table14[[#This Row],[Quantity_Sold]])</f>
        <v>16</v>
      </c>
      <c r="R1230" s="4" t="str">
        <f>TRIM(Table14[[#This Row],[Product_Category]])</f>
        <v>Electronics</v>
      </c>
      <c r="S1230" s="4" t="str">
        <f>PROPER(Table14[[#This Row],[Customer_Type]])</f>
        <v>New</v>
      </c>
      <c r="T1230" s="13">
        <f>IF(ISBLANK(Table14[[#This Row],[Discount]]),MEDIAN(Table14[Discount]),Table14[[#This Row],[Discount]])</f>
        <v>0.25</v>
      </c>
    </row>
    <row r="1231" spans="1:20" x14ac:dyDescent="0.3">
      <c r="A1231">
        <v>1230</v>
      </c>
      <c r="B1231" s="1">
        <v>45214</v>
      </c>
      <c r="C1231" t="s">
        <v>19</v>
      </c>
      <c r="D1231" t="s">
        <v>20</v>
      </c>
      <c r="E1231">
        <v>160149.63</v>
      </c>
      <c r="F1231">
        <v>32</v>
      </c>
      <c r="G1231" t="s">
        <v>21</v>
      </c>
      <c r="H1231" s="9">
        <v>4836.49</v>
      </c>
      <c r="I1231" s="9">
        <v>6029.73</v>
      </c>
      <c r="J1231" t="s">
        <v>16</v>
      </c>
      <c r="K1231">
        <v>0.17</v>
      </c>
      <c r="L1231" s="4" t="s">
        <v>17</v>
      </c>
      <c r="M1231" s="4" t="s">
        <v>22</v>
      </c>
      <c r="N1231" s="4" t="str">
        <f>IF(ISBLANK(Table14[[#This Row],[Sales_Rep]]),"Unknown",Table14[[#This Row],[Sales_Rep]])</f>
        <v>Eve</v>
      </c>
      <c r="O1231" t="str">
        <f>PROPER(Table14[[#This Row],[Region]])</f>
        <v>North</v>
      </c>
      <c r="P1231" s="9">
        <f>IF(ISBLANK(Table14[[#This Row],[Sales_Amount]]),MEDIAN(Table14[Sales_Amount]),Table14[[#This Row],[Sales_Amount]])</f>
        <v>160149.63</v>
      </c>
      <c r="Q1231" s="11">
        <f>IF(ISBLANK(Table14[[#This Row],[Quantity_Sold]]),MEDIAN(Table14[Quantity_Sold]),Table14[[#This Row],[Quantity_Sold]])</f>
        <v>32</v>
      </c>
      <c r="R1231" s="4" t="str">
        <f>TRIM(Table14[[#This Row],[Product_Category]])</f>
        <v>Electronics</v>
      </c>
      <c r="S1231" s="4" t="str">
        <f>PROPER(Table14[[#This Row],[Customer_Type]])</f>
        <v>Returning</v>
      </c>
      <c r="T1231" s="13">
        <f>IF(ISBLANK(Table14[[#This Row],[Discount]]),MEDIAN(Table14[Discount]),Table14[[#This Row],[Discount]])</f>
        <v>0.17</v>
      </c>
    </row>
    <row r="1232" spans="1:20" x14ac:dyDescent="0.3">
      <c r="A1232">
        <v>1397</v>
      </c>
      <c r="B1232" s="1">
        <v>45000</v>
      </c>
      <c r="C1232" t="s">
        <v>23</v>
      </c>
      <c r="D1232" t="s">
        <v>30</v>
      </c>
      <c r="E1232">
        <v>96598.39</v>
      </c>
      <c r="F1232">
        <v>35</v>
      </c>
      <c r="G1232" t="s">
        <v>24</v>
      </c>
      <c r="H1232" s="9">
        <v>2330</v>
      </c>
      <c r="I1232" s="9">
        <v>2999.95</v>
      </c>
      <c r="J1232" t="s">
        <v>25</v>
      </c>
      <c r="K1232">
        <v>0.08</v>
      </c>
      <c r="L1232" s="4" t="s">
        <v>26</v>
      </c>
      <c r="M1232" s="4" t="s">
        <v>18</v>
      </c>
      <c r="N1232" s="4" t="str">
        <f>IF(ISBLANK(Table14[[#This Row],[Sales_Rep]]),"Unknown",Table14[[#This Row],[Sales_Rep]])</f>
        <v>Charlie</v>
      </c>
      <c r="O1232" t="str">
        <f>PROPER(Table14[[#This Row],[Region]])</f>
        <v>South</v>
      </c>
      <c r="P1232" s="9">
        <f>IF(ISBLANK(Table14[[#This Row],[Sales_Amount]]),MEDIAN(Table14[Sales_Amount]),Table14[[#This Row],[Sales_Amount]])</f>
        <v>96598.39</v>
      </c>
      <c r="Q1232" s="11">
        <f>IF(ISBLANK(Table14[[#This Row],[Quantity_Sold]]),MEDIAN(Table14[Quantity_Sold]),Table14[[#This Row],[Quantity_Sold]])</f>
        <v>35</v>
      </c>
      <c r="R1232" s="4" t="str">
        <f>TRIM(Table14[[#This Row],[Product_Category]])</f>
        <v>Clothing</v>
      </c>
      <c r="S1232" s="4" t="str">
        <f>PROPER(Table14[[#This Row],[Customer_Type]])</f>
        <v>New</v>
      </c>
      <c r="T1232" s="13">
        <f>IF(ISBLANK(Table14[[#This Row],[Discount]]),MEDIAN(Table14[Discount]),Table14[[#This Row],[Discount]])</f>
        <v>0.08</v>
      </c>
    </row>
    <row r="1233" spans="1:20" x14ac:dyDescent="0.3">
      <c r="A1233">
        <v>1362</v>
      </c>
      <c r="B1233" s="1">
        <v>45542</v>
      </c>
      <c r="C1233" t="s">
        <v>29</v>
      </c>
      <c r="D1233" t="s">
        <v>27</v>
      </c>
      <c r="E1233">
        <v>3689.59</v>
      </c>
      <c r="F1233">
        <v>10</v>
      </c>
      <c r="G1233" t="s">
        <v>15</v>
      </c>
      <c r="H1233" s="9">
        <v>351.86</v>
      </c>
      <c r="I1233" s="9">
        <v>396.73</v>
      </c>
      <c r="J1233" t="s">
        <v>16</v>
      </c>
      <c r="K1233">
        <v>7.0000000000000007E-2</v>
      </c>
      <c r="L1233" s="4" t="s">
        <v>17</v>
      </c>
      <c r="M1233" s="4" t="s">
        <v>18</v>
      </c>
      <c r="N1233" s="4" t="str">
        <f>IF(ISBLANK(Table14[[#This Row],[Sales_Rep]]),"Unknown",Table14[[#This Row],[Sales_Rep]])</f>
        <v>Bob</v>
      </c>
      <c r="O1233" t="str">
        <f>PROPER(Table14[[#This Row],[Region]])</f>
        <v>West</v>
      </c>
      <c r="P1233" s="9">
        <f>IF(ISBLANK(Table14[[#This Row],[Sales_Amount]]),MEDIAN(Table14[Sales_Amount]),Table14[[#This Row],[Sales_Amount]])</f>
        <v>3689.59</v>
      </c>
      <c r="Q1233" s="11">
        <f>IF(ISBLANK(Table14[[#This Row],[Quantity_Sold]]),MEDIAN(Table14[Quantity_Sold]),Table14[[#This Row],[Quantity_Sold]])</f>
        <v>10</v>
      </c>
      <c r="R1233" s="4" t="str">
        <f>TRIM(Table14[[#This Row],[Product_Category]])</f>
        <v>Food</v>
      </c>
      <c r="S1233" s="4" t="str">
        <f>PROPER(Table14[[#This Row],[Customer_Type]])</f>
        <v>Returning</v>
      </c>
      <c r="T1233" s="13">
        <f>IF(ISBLANK(Table14[[#This Row],[Discount]]),MEDIAN(Table14[Discount]),Table14[[#This Row],[Discount]])</f>
        <v>7.0000000000000007E-2</v>
      </c>
    </row>
    <row r="1234" spans="1:20" x14ac:dyDescent="0.3">
      <c r="A1234">
        <v>1465</v>
      </c>
      <c r="B1234" s="1">
        <v>45336</v>
      </c>
      <c r="C1234" t="s">
        <v>32</v>
      </c>
      <c r="D1234" t="s">
        <v>27</v>
      </c>
      <c r="E1234">
        <v>11585.28</v>
      </c>
      <c r="F1234">
        <v>8</v>
      </c>
      <c r="G1234" t="s">
        <v>15</v>
      </c>
      <c r="H1234" s="9">
        <v>1166.79</v>
      </c>
      <c r="I1234" s="9">
        <v>1724</v>
      </c>
      <c r="J1234" t="s">
        <v>25</v>
      </c>
      <c r="K1234">
        <v>0.16</v>
      </c>
      <c r="L1234" s="4" t="s">
        <v>26</v>
      </c>
      <c r="M1234" s="4" t="s">
        <v>18</v>
      </c>
      <c r="N1234" s="4" t="str">
        <f>IF(ISBLANK(Table14[[#This Row],[Sales_Rep]]),"Unknown",Table14[[#This Row],[Sales_Rep]])</f>
        <v>Alice</v>
      </c>
      <c r="O1234" t="str">
        <f>PROPER(Table14[[#This Row],[Region]])</f>
        <v>West</v>
      </c>
      <c r="P1234" s="9">
        <f>IF(ISBLANK(Table14[[#This Row],[Sales_Amount]]),MEDIAN(Table14[Sales_Amount]),Table14[[#This Row],[Sales_Amount]])</f>
        <v>11585.28</v>
      </c>
      <c r="Q1234" s="11">
        <f>IF(ISBLANK(Table14[[#This Row],[Quantity_Sold]]),MEDIAN(Table14[Quantity_Sold]),Table14[[#This Row],[Quantity_Sold]])</f>
        <v>8</v>
      </c>
      <c r="R1234" s="4" t="str">
        <f>TRIM(Table14[[#This Row],[Product_Category]])</f>
        <v>Food</v>
      </c>
      <c r="S1234" s="4" t="str">
        <f>PROPER(Table14[[#This Row],[Customer_Type]])</f>
        <v>New</v>
      </c>
      <c r="T1234" s="13">
        <f>IF(ISBLANK(Table14[[#This Row],[Discount]]),MEDIAN(Table14[Discount]),Table14[[#This Row],[Discount]])</f>
        <v>0.16</v>
      </c>
    </row>
    <row r="1235" spans="1:20" x14ac:dyDescent="0.3">
      <c r="A1235">
        <v>1299</v>
      </c>
      <c r="B1235" s="1">
        <v>44992</v>
      </c>
      <c r="C1235" t="s">
        <v>29</v>
      </c>
      <c r="D1235" t="s">
        <v>27</v>
      </c>
      <c r="E1235">
        <v>80010.84</v>
      </c>
      <c r="F1235">
        <v>33</v>
      </c>
      <c r="G1235" t="s">
        <v>24</v>
      </c>
      <c r="H1235" s="9">
        <v>2759.33</v>
      </c>
      <c r="I1235" s="9">
        <v>3321.33</v>
      </c>
      <c r="J1235" t="s">
        <v>16</v>
      </c>
      <c r="K1235">
        <v>0.27</v>
      </c>
      <c r="L1235" s="4" t="s">
        <v>17</v>
      </c>
      <c r="M1235" s="4" t="s">
        <v>22</v>
      </c>
      <c r="N1235" s="4" t="str">
        <f>IF(ISBLANK(Table14[[#This Row],[Sales_Rep]]),"Unknown",Table14[[#This Row],[Sales_Rep]])</f>
        <v>Bob</v>
      </c>
      <c r="O1235" t="str">
        <f>PROPER(Table14[[#This Row],[Region]])</f>
        <v>West</v>
      </c>
      <c r="P1235" s="9">
        <f>IF(ISBLANK(Table14[[#This Row],[Sales_Amount]]),MEDIAN(Table14[Sales_Amount]),Table14[[#This Row],[Sales_Amount]])</f>
        <v>80010.84</v>
      </c>
      <c r="Q1235" s="11">
        <f>IF(ISBLANK(Table14[[#This Row],[Quantity_Sold]]),MEDIAN(Table14[Quantity_Sold]),Table14[[#This Row],[Quantity_Sold]])</f>
        <v>33</v>
      </c>
      <c r="R1235" s="4" t="str">
        <f>TRIM(Table14[[#This Row],[Product_Category]])</f>
        <v>Clothing</v>
      </c>
      <c r="S1235" s="4" t="str">
        <f>PROPER(Table14[[#This Row],[Customer_Type]])</f>
        <v>Returning</v>
      </c>
      <c r="T1235" s="13">
        <f>IF(ISBLANK(Table14[[#This Row],[Discount]]),MEDIAN(Table14[Discount]),Table14[[#This Row],[Discount]])</f>
        <v>0.27</v>
      </c>
    </row>
    <row r="1236" spans="1:20" x14ac:dyDescent="0.3">
      <c r="A1236">
        <v>1343</v>
      </c>
      <c r="B1236" s="1">
        <v>45140</v>
      </c>
      <c r="C1236" t="s">
        <v>29</v>
      </c>
      <c r="D1236" t="s">
        <v>20</v>
      </c>
      <c r="E1236">
        <v>8188.34</v>
      </c>
      <c r="F1236">
        <v>14</v>
      </c>
      <c r="G1236" t="s">
        <v>15</v>
      </c>
      <c r="H1236" s="9">
        <v>619.61</v>
      </c>
      <c r="I1236" s="9">
        <v>713.27</v>
      </c>
      <c r="J1236" t="s">
        <v>16</v>
      </c>
      <c r="K1236">
        <v>0.18</v>
      </c>
      <c r="L1236" s="4" t="s">
        <v>31</v>
      </c>
      <c r="M1236" s="4" t="s">
        <v>18</v>
      </c>
      <c r="N1236" s="4" t="str">
        <f>IF(ISBLANK(Table14[[#This Row],[Sales_Rep]]),"Unknown",Table14[[#This Row],[Sales_Rep]])</f>
        <v>Bob</v>
      </c>
      <c r="O1236" t="str">
        <f>PROPER(Table14[[#This Row],[Region]])</f>
        <v>North</v>
      </c>
      <c r="P1236" s="9">
        <f>IF(ISBLANK(Table14[[#This Row],[Sales_Amount]]),MEDIAN(Table14[Sales_Amount]),Table14[[#This Row],[Sales_Amount]])</f>
        <v>8188.34</v>
      </c>
      <c r="Q1236" s="11">
        <f>IF(ISBLANK(Table14[[#This Row],[Quantity_Sold]]),MEDIAN(Table14[Quantity_Sold]),Table14[[#This Row],[Quantity_Sold]])</f>
        <v>14</v>
      </c>
      <c r="R1236" s="4" t="str">
        <f>TRIM(Table14[[#This Row],[Product_Category]])</f>
        <v>Food</v>
      </c>
      <c r="S1236" s="4" t="str">
        <f>PROPER(Table14[[#This Row],[Customer_Type]])</f>
        <v>Returning</v>
      </c>
      <c r="T1236" s="13">
        <f>IF(ISBLANK(Table14[[#This Row],[Discount]]),MEDIAN(Table14[Discount]),Table14[[#This Row],[Discount]])</f>
        <v>0.18</v>
      </c>
    </row>
    <row r="1237" spans="1:20" x14ac:dyDescent="0.3">
      <c r="A1237">
        <v>1136</v>
      </c>
      <c r="B1237" s="1">
        <v>45472</v>
      </c>
      <c r="C1237" t="s">
        <v>19</v>
      </c>
      <c r="D1237" t="s">
        <v>20</v>
      </c>
      <c r="E1237">
        <v>124403.43</v>
      </c>
      <c r="F1237">
        <v>49</v>
      </c>
      <c r="G1237" t="s">
        <v>21</v>
      </c>
      <c r="H1237" s="9">
        <v>2392.0500000000002</v>
      </c>
      <c r="I1237" s="9">
        <v>3058.85</v>
      </c>
      <c r="J1237" t="s">
        <v>25</v>
      </c>
      <c r="K1237">
        <v>0.17</v>
      </c>
      <c r="L1237" s="4" t="s">
        <v>17</v>
      </c>
      <c r="M1237" s="4" t="s">
        <v>18</v>
      </c>
      <c r="N1237" s="4" t="str">
        <f>IF(ISBLANK(Table14[[#This Row],[Sales_Rep]]),"Unknown",Table14[[#This Row],[Sales_Rep]])</f>
        <v>Eve</v>
      </c>
      <c r="O1237" t="str">
        <f>PROPER(Table14[[#This Row],[Region]])</f>
        <v>North</v>
      </c>
      <c r="P1237" s="9">
        <f>IF(ISBLANK(Table14[[#This Row],[Sales_Amount]]),MEDIAN(Table14[Sales_Amount]),Table14[[#This Row],[Sales_Amount]])</f>
        <v>124403.43</v>
      </c>
      <c r="Q1237" s="11">
        <f>IF(ISBLANK(Table14[[#This Row],[Quantity_Sold]]),MEDIAN(Table14[Quantity_Sold]),Table14[[#This Row],[Quantity_Sold]])</f>
        <v>49</v>
      </c>
      <c r="R1237" s="4" t="str">
        <f>TRIM(Table14[[#This Row],[Product_Category]])</f>
        <v>Electronics</v>
      </c>
      <c r="S1237" s="4" t="str">
        <f>PROPER(Table14[[#This Row],[Customer_Type]])</f>
        <v>New</v>
      </c>
      <c r="T1237" s="13">
        <f>IF(ISBLANK(Table14[[#This Row],[Discount]]),MEDIAN(Table14[Discount]),Table14[[#This Row],[Discount]])</f>
        <v>0.17</v>
      </c>
    </row>
    <row r="1238" spans="1:20" x14ac:dyDescent="0.3">
      <c r="A1238">
        <v>1156</v>
      </c>
      <c r="B1238" s="1">
        <v>45369</v>
      </c>
      <c r="C1238" t="s">
        <v>32</v>
      </c>
      <c r="D1238" t="s">
        <v>20</v>
      </c>
      <c r="E1238">
        <v>45203.040000000001</v>
      </c>
      <c r="F1238">
        <v>19</v>
      </c>
      <c r="G1238" t="s">
        <v>21</v>
      </c>
      <c r="H1238" s="9">
        <v>2577.34</v>
      </c>
      <c r="I1238" s="9">
        <v>3089.75</v>
      </c>
      <c r="J1238" t="s">
        <v>25</v>
      </c>
      <c r="K1238">
        <v>0.23</v>
      </c>
      <c r="L1238" s="4" t="s">
        <v>31</v>
      </c>
      <c r="M1238" s="4" t="s">
        <v>18</v>
      </c>
      <c r="N1238" s="4" t="str">
        <f>IF(ISBLANK(Table14[[#This Row],[Sales_Rep]]),"Unknown",Table14[[#This Row],[Sales_Rep]])</f>
        <v>Alice</v>
      </c>
      <c r="O1238" t="str">
        <f>PROPER(Table14[[#This Row],[Region]])</f>
        <v>North</v>
      </c>
      <c r="P1238" s="9">
        <f>IF(ISBLANK(Table14[[#This Row],[Sales_Amount]]),MEDIAN(Table14[Sales_Amount]),Table14[[#This Row],[Sales_Amount]])</f>
        <v>45203.040000000001</v>
      </c>
      <c r="Q1238" s="11">
        <f>IF(ISBLANK(Table14[[#This Row],[Quantity_Sold]]),MEDIAN(Table14[Quantity_Sold]),Table14[[#This Row],[Quantity_Sold]])</f>
        <v>19</v>
      </c>
      <c r="R1238" s="4" t="str">
        <f>TRIM(Table14[[#This Row],[Product_Category]])</f>
        <v>Electronics</v>
      </c>
      <c r="S1238" s="4" t="str">
        <f>PROPER(Table14[[#This Row],[Customer_Type]])</f>
        <v>New</v>
      </c>
      <c r="T1238" s="13">
        <f>IF(ISBLANK(Table14[[#This Row],[Discount]]),MEDIAN(Table14[Discount]),Table14[[#This Row],[Discount]])</f>
        <v>0.23</v>
      </c>
    </row>
    <row r="1239" spans="1:20" x14ac:dyDescent="0.3">
      <c r="A1239">
        <v>1006</v>
      </c>
      <c r="B1239" s="1">
        <v>45310</v>
      </c>
      <c r="C1239" t="s">
        <v>32</v>
      </c>
      <c r="D1239" t="s">
        <v>14</v>
      </c>
      <c r="E1239">
        <v>54219.56</v>
      </c>
      <c r="F1239">
        <v>13</v>
      </c>
      <c r="G1239" t="s">
        <v>15</v>
      </c>
      <c r="H1239" s="9">
        <v>4017.78</v>
      </c>
      <c r="I1239" s="9">
        <v>5487.81</v>
      </c>
      <c r="J1239" t="s">
        <v>25</v>
      </c>
      <c r="K1239">
        <v>0.24</v>
      </c>
      <c r="L1239" s="4" t="s">
        <v>17</v>
      </c>
      <c r="M1239" s="4" t="s">
        <v>18</v>
      </c>
      <c r="N1239" s="4" t="str">
        <f>IF(ISBLANK(Table14[[#This Row],[Sales_Rep]]),"Unknown",Table14[[#This Row],[Sales_Rep]])</f>
        <v>Alice</v>
      </c>
      <c r="O1239" t="str">
        <f>PROPER(Table14[[#This Row],[Region]])</f>
        <v>East</v>
      </c>
      <c r="P1239" s="9">
        <f>IF(ISBLANK(Table14[[#This Row],[Sales_Amount]]),MEDIAN(Table14[Sales_Amount]),Table14[[#This Row],[Sales_Amount]])</f>
        <v>54219.56</v>
      </c>
      <c r="Q1239" s="11">
        <f>IF(ISBLANK(Table14[[#This Row],[Quantity_Sold]]),MEDIAN(Table14[Quantity_Sold]),Table14[[#This Row],[Quantity_Sold]])</f>
        <v>13</v>
      </c>
      <c r="R1239" s="4" t="str">
        <f>TRIM(Table14[[#This Row],[Product_Category]])</f>
        <v>Food</v>
      </c>
      <c r="S1239" s="4" t="str">
        <f>PROPER(Table14[[#This Row],[Customer_Type]])</f>
        <v>New</v>
      </c>
      <c r="T1239" s="13">
        <f>IF(ISBLANK(Table14[[#This Row],[Discount]]),MEDIAN(Table14[Discount]),Table14[[#This Row],[Discount]])</f>
        <v>0.24</v>
      </c>
    </row>
    <row r="1240" spans="1:20" x14ac:dyDescent="0.3">
      <c r="A1240">
        <v>1192</v>
      </c>
      <c r="B1240" s="1">
        <v>45176</v>
      </c>
      <c r="C1240" t="s">
        <v>32</v>
      </c>
      <c r="D1240" t="s">
        <v>20</v>
      </c>
      <c r="E1240">
        <v>22582.6</v>
      </c>
      <c r="F1240">
        <v>7</v>
      </c>
      <c r="G1240" t="s">
        <v>15</v>
      </c>
      <c r="H1240" s="9">
        <v>3270.7</v>
      </c>
      <c r="I1240" s="9">
        <v>3934.25</v>
      </c>
      <c r="J1240" t="s">
        <v>16</v>
      </c>
      <c r="K1240">
        <v>0.18</v>
      </c>
      <c r="L1240" s="4" t="s">
        <v>17</v>
      </c>
      <c r="M1240" s="4" t="s">
        <v>18</v>
      </c>
      <c r="N1240" s="4" t="str">
        <f>IF(ISBLANK(Table14[[#This Row],[Sales_Rep]]),"Unknown",Table14[[#This Row],[Sales_Rep]])</f>
        <v>Alice</v>
      </c>
      <c r="O1240" t="str">
        <f>PROPER(Table14[[#This Row],[Region]])</f>
        <v>North</v>
      </c>
      <c r="P1240" s="9">
        <f>IF(ISBLANK(Table14[[#This Row],[Sales_Amount]]),MEDIAN(Table14[Sales_Amount]),Table14[[#This Row],[Sales_Amount]])</f>
        <v>22582.6</v>
      </c>
      <c r="Q1240" s="11">
        <f>IF(ISBLANK(Table14[[#This Row],[Quantity_Sold]]),MEDIAN(Table14[Quantity_Sold]),Table14[[#This Row],[Quantity_Sold]])</f>
        <v>7</v>
      </c>
      <c r="R1240" s="4" t="str">
        <f>TRIM(Table14[[#This Row],[Product_Category]])</f>
        <v>Food</v>
      </c>
      <c r="S1240" s="4" t="str">
        <f>PROPER(Table14[[#This Row],[Customer_Type]])</f>
        <v>Returning</v>
      </c>
      <c r="T1240" s="13">
        <f>IF(ISBLANK(Table14[[#This Row],[Discount]]),MEDIAN(Table14[Discount]),Table14[[#This Row],[Discount]])</f>
        <v>0.18</v>
      </c>
    </row>
    <row r="1241" spans="1:20" x14ac:dyDescent="0.3">
      <c r="A1241">
        <v>1464</v>
      </c>
      <c r="B1241" s="1">
        <v>45183</v>
      </c>
      <c r="C1241" t="s">
        <v>32</v>
      </c>
      <c r="D1241" t="s">
        <v>27</v>
      </c>
      <c r="E1241">
        <v>70725.539999999994</v>
      </c>
      <c r="F1241">
        <v>13</v>
      </c>
      <c r="G1241" t="s">
        <v>24</v>
      </c>
      <c r="H1241" s="9">
        <v>4588.1099999999997</v>
      </c>
      <c r="I1241" s="9">
        <v>6554.73</v>
      </c>
      <c r="J1241" t="s">
        <v>16</v>
      </c>
      <c r="K1241">
        <v>0.17</v>
      </c>
      <c r="L1241" s="4" t="s">
        <v>26</v>
      </c>
      <c r="M1241" s="4" t="s">
        <v>18</v>
      </c>
      <c r="N1241" s="4" t="str">
        <f>IF(ISBLANK(Table14[[#This Row],[Sales_Rep]]),"Unknown",Table14[[#This Row],[Sales_Rep]])</f>
        <v>Alice</v>
      </c>
      <c r="O1241" t="str">
        <f>PROPER(Table14[[#This Row],[Region]])</f>
        <v>West</v>
      </c>
      <c r="P1241" s="9">
        <f>IF(ISBLANK(Table14[[#This Row],[Sales_Amount]]),MEDIAN(Table14[Sales_Amount]),Table14[[#This Row],[Sales_Amount]])</f>
        <v>70725.539999999994</v>
      </c>
      <c r="Q1241" s="11">
        <f>IF(ISBLANK(Table14[[#This Row],[Quantity_Sold]]),MEDIAN(Table14[Quantity_Sold]),Table14[[#This Row],[Quantity_Sold]])</f>
        <v>13</v>
      </c>
      <c r="R1241" s="4" t="str">
        <f>TRIM(Table14[[#This Row],[Product_Category]])</f>
        <v>Clothing</v>
      </c>
      <c r="S1241" s="4" t="str">
        <f>PROPER(Table14[[#This Row],[Customer_Type]])</f>
        <v>Returning</v>
      </c>
      <c r="T1241" s="13">
        <f>IF(ISBLANK(Table14[[#This Row],[Discount]]),MEDIAN(Table14[Discount]),Table14[[#This Row],[Discount]])</f>
        <v>0.17</v>
      </c>
    </row>
    <row r="1242" spans="1:20" x14ac:dyDescent="0.3">
      <c r="A1242">
        <v>1499</v>
      </c>
      <c r="B1242" s="1">
        <v>45297</v>
      </c>
      <c r="C1242" t="s">
        <v>32</v>
      </c>
      <c r="D1242" t="s">
        <v>27</v>
      </c>
      <c r="E1242">
        <v>3098.8</v>
      </c>
      <c r="F1242">
        <v>8</v>
      </c>
      <c r="G1242" t="s">
        <v>15</v>
      </c>
      <c r="H1242" s="9">
        <v>348.19</v>
      </c>
      <c r="I1242" s="9">
        <v>399.33</v>
      </c>
      <c r="J1242" t="s">
        <v>16</v>
      </c>
      <c r="K1242">
        <v>0.03</v>
      </c>
      <c r="L1242" s="4" t="s">
        <v>31</v>
      </c>
      <c r="M1242" s="4" t="s">
        <v>18</v>
      </c>
      <c r="N1242" s="4" t="str">
        <f>IF(ISBLANK(Table14[[#This Row],[Sales_Rep]]),"Unknown",Table14[[#This Row],[Sales_Rep]])</f>
        <v>Alice</v>
      </c>
      <c r="O1242" t="str">
        <f>PROPER(Table14[[#This Row],[Region]])</f>
        <v>West</v>
      </c>
      <c r="P1242" s="9">
        <f>IF(ISBLANK(Table14[[#This Row],[Sales_Amount]]),MEDIAN(Table14[Sales_Amount]),Table14[[#This Row],[Sales_Amount]])</f>
        <v>3098.8</v>
      </c>
      <c r="Q1242" s="11">
        <f>IF(ISBLANK(Table14[[#This Row],[Quantity_Sold]]),MEDIAN(Table14[Quantity_Sold]),Table14[[#This Row],[Quantity_Sold]])</f>
        <v>8</v>
      </c>
      <c r="R1242" s="4" t="str">
        <f>TRIM(Table14[[#This Row],[Product_Category]])</f>
        <v>Food</v>
      </c>
      <c r="S1242" s="4" t="str">
        <f>PROPER(Table14[[#This Row],[Customer_Type]])</f>
        <v>Returning</v>
      </c>
      <c r="T1242" s="13">
        <f>IF(ISBLANK(Table14[[#This Row],[Discount]]),MEDIAN(Table14[Discount]),Table14[[#This Row],[Discount]])</f>
        <v>0.03</v>
      </c>
    </row>
    <row r="1243" spans="1:20" x14ac:dyDescent="0.3">
      <c r="A1243">
        <v>1351</v>
      </c>
      <c r="B1243" s="1">
        <v>45240</v>
      </c>
      <c r="C1243" t="s">
        <v>19</v>
      </c>
      <c r="D1243" t="s">
        <v>30</v>
      </c>
      <c r="E1243">
        <v>48743.9</v>
      </c>
      <c r="F1243">
        <v>15</v>
      </c>
      <c r="G1243" t="s">
        <v>24</v>
      </c>
      <c r="H1243" s="9">
        <v>2856.07</v>
      </c>
      <c r="I1243" s="9">
        <v>3692.72</v>
      </c>
      <c r="J1243" t="s">
        <v>16</v>
      </c>
      <c r="K1243">
        <v>0.12</v>
      </c>
      <c r="L1243" s="4" t="s">
        <v>31</v>
      </c>
      <c r="M1243" s="4" t="s">
        <v>22</v>
      </c>
      <c r="N1243" s="4" t="str">
        <f>IF(ISBLANK(Table14[[#This Row],[Sales_Rep]]),"Unknown",Table14[[#This Row],[Sales_Rep]])</f>
        <v>Eve</v>
      </c>
      <c r="O1243" t="str">
        <f>PROPER(Table14[[#This Row],[Region]])</f>
        <v>South</v>
      </c>
      <c r="P1243" s="9">
        <f>IF(ISBLANK(Table14[[#This Row],[Sales_Amount]]),MEDIAN(Table14[Sales_Amount]),Table14[[#This Row],[Sales_Amount]])</f>
        <v>48743.9</v>
      </c>
      <c r="Q1243" s="11">
        <f>IF(ISBLANK(Table14[[#This Row],[Quantity_Sold]]),MEDIAN(Table14[Quantity_Sold]),Table14[[#This Row],[Quantity_Sold]])</f>
        <v>15</v>
      </c>
      <c r="R1243" s="4" t="str">
        <f>TRIM(Table14[[#This Row],[Product_Category]])</f>
        <v>Clothing</v>
      </c>
      <c r="S1243" s="4" t="str">
        <f>PROPER(Table14[[#This Row],[Customer_Type]])</f>
        <v>Returning</v>
      </c>
      <c r="T1243" s="13">
        <f>IF(ISBLANK(Table14[[#This Row],[Discount]]),MEDIAN(Table14[Discount]),Table14[[#This Row],[Discount]])</f>
        <v>0.12</v>
      </c>
    </row>
    <row r="1244" spans="1:20" x14ac:dyDescent="0.3">
      <c r="A1244">
        <v>1191</v>
      </c>
      <c r="B1244" s="1">
        <v>45634</v>
      </c>
      <c r="C1244" t="s">
        <v>23</v>
      </c>
      <c r="D1244" t="s">
        <v>27</v>
      </c>
      <c r="E1244">
        <v>1722.12</v>
      </c>
      <c r="F1244">
        <v>12</v>
      </c>
      <c r="G1244" t="s">
        <v>15</v>
      </c>
      <c r="H1244" s="9">
        <v>105.64</v>
      </c>
      <c r="I1244" s="9">
        <v>149.49</v>
      </c>
      <c r="J1244" t="s">
        <v>16</v>
      </c>
      <c r="K1244">
        <v>0.04</v>
      </c>
      <c r="L1244" s="4" t="s">
        <v>17</v>
      </c>
      <c r="M1244" s="4" t="s">
        <v>22</v>
      </c>
      <c r="N1244" s="4" t="str">
        <f>IF(ISBLANK(Table14[[#This Row],[Sales_Rep]]),"Unknown",Table14[[#This Row],[Sales_Rep]])</f>
        <v>Charlie</v>
      </c>
      <c r="O1244" t="str">
        <f>PROPER(Table14[[#This Row],[Region]])</f>
        <v>West</v>
      </c>
      <c r="P1244" s="9">
        <f>IF(ISBLANK(Table14[[#This Row],[Sales_Amount]]),MEDIAN(Table14[Sales_Amount]),Table14[[#This Row],[Sales_Amount]])</f>
        <v>1722.12</v>
      </c>
      <c r="Q1244" s="11">
        <f>IF(ISBLANK(Table14[[#This Row],[Quantity_Sold]]),MEDIAN(Table14[Quantity_Sold]),Table14[[#This Row],[Quantity_Sold]])</f>
        <v>12</v>
      </c>
      <c r="R1244" s="4" t="str">
        <f>TRIM(Table14[[#This Row],[Product_Category]])</f>
        <v>Food</v>
      </c>
      <c r="S1244" s="4" t="str">
        <f>PROPER(Table14[[#This Row],[Customer_Type]])</f>
        <v>Returning</v>
      </c>
      <c r="T1244" s="13">
        <f>IF(ISBLANK(Table14[[#This Row],[Discount]]),MEDIAN(Table14[Discount]),Table14[[#This Row],[Discount]])</f>
        <v>0.04</v>
      </c>
    </row>
    <row r="1245" spans="1:20" x14ac:dyDescent="0.3">
      <c r="A1245">
        <v>1419</v>
      </c>
      <c r="B1245" s="1">
        <v>45213</v>
      </c>
      <c r="C1245" t="s">
        <v>29</v>
      </c>
      <c r="D1245" t="s">
        <v>20</v>
      </c>
      <c r="E1245">
        <v>10743.02</v>
      </c>
      <c r="F1245">
        <v>3</v>
      </c>
      <c r="G1245" t="s">
        <v>21</v>
      </c>
      <c r="H1245" s="9">
        <v>3393.67</v>
      </c>
      <c r="I1245" s="9">
        <v>4711.8500000000004</v>
      </c>
      <c r="J1245" t="s">
        <v>16</v>
      </c>
      <c r="K1245">
        <v>0.24</v>
      </c>
      <c r="L1245" s="4" t="s">
        <v>17</v>
      </c>
      <c r="M1245" s="4" t="s">
        <v>18</v>
      </c>
      <c r="N1245" s="4" t="str">
        <f>IF(ISBLANK(Table14[[#This Row],[Sales_Rep]]),"Unknown",Table14[[#This Row],[Sales_Rep]])</f>
        <v>Bob</v>
      </c>
      <c r="O1245" t="str">
        <f>PROPER(Table14[[#This Row],[Region]])</f>
        <v>North</v>
      </c>
      <c r="P1245" s="9">
        <f>IF(ISBLANK(Table14[[#This Row],[Sales_Amount]]),MEDIAN(Table14[Sales_Amount]),Table14[[#This Row],[Sales_Amount]])</f>
        <v>10743.02</v>
      </c>
      <c r="Q1245" s="11">
        <f>IF(ISBLANK(Table14[[#This Row],[Quantity_Sold]]),MEDIAN(Table14[Quantity_Sold]),Table14[[#This Row],[Quantity_Sold]])</f>
        <v>3</v>
      </c>
      <c r="R1245" s="4" t="str">
        <f>TRIM(Table14[[#This Row],[Product_Category]])</f>
        <v>Electronics</v>
      </c>
      <c r="S1245" s="4" t="str">
        <f>PROPER(Table14[[#This Row],[Customer_Type]])</f>
        <v>Returning</v>
      </c>
      <c r="T1245" s="13">
        <f>IF(ISBLANK(Table14[[#This Row],[Discount]]),MEDIAN(Table14[Discount]),Table14[[#This Row],[Discount]])</f>
        <v>0.24</v>
      </c>
    </row>
    <row r="1246" spans="1:20" x14ac:dyDescent="0.3">
      <c r="A1246">
        <v>1189</v>
      </c>
      <c r="B1246" s="1">
        <v>45125</v>
      </c>
      <c r="C1246" t="s">
        <v>32</v>
      </c>
      <c r="D1246" t="s">
        <v>14</v>
      </c>
      <c r="E1246">
        <v>37538.910000000003</v>
      </c>
      <c r="F1246">
        <v>10</v>
      </c>
      <c r="G1246" t="s">
        <v>28</v>
      </c>
      <c r="H1246" s="9">
        <v>4006.54</v>
      </c>
      <c r="I1246" s="9">
        <v>4522.76</v>
      </c>
      <c r="J1246" t="s">
        <v>16</v>
      </c>
      <c r="K1246">
        <v>0.17</v>
      </c>
      <c r="L1246" s="4" t="s">
        <v>17</v>
      </c>
      <c r="M1246" s="4" t="s">
        <v>22</v>
      </c>
      <c r="N1246" s="4" t="str">
        <f>IF(ISBLANK(Table14[[#This Row],[Sales_Rep]]),"Unknown",Table14[[#This Row],[Sales_Rep]])</f>
        <v>Alice</v>
      </c>
      <c r="O1246" t="str">
        <f>PROPER(Table14[[#This Row],[Region]])</f>
        <v>East</v>
      </c>
      <c r="P1246" s="9">
        <f>IF(ISBLANK(Table14[[#This Row],[Sales_Amount]]),MEDIAN(Table14[Sales_Amount]),Table14[[#This Row],[Sales_Amount]])</f>
        <v>37538.910000000003</v>
      </c>
      <c r="Q1246" s="11">
        <f>IF(ISBLANK(Table14[[#This Row],[Quantity_Sold]]),MEDIAN(Table14[Quantity_Sold]),Table14[[#This Row],[Quantity_Sold]])</f>
        <v>10</v>
      </c>
      <c r="R1246" s="4" t="str">
        <f>TRIM(Table14[[#This Row],[Product_Category]])</f>
        <v>Furniture</v>
      </c>
      <c r="S1246" s="4" t="str">
        <f>PROPER(Table14[[#This Row],[Customer_Type]])</f>
        <v>Returning</v>
      </c>
      <c r="T1246" s="13">
        <f>IF(ISBLANK(Table14[[#This Row],[Discount]]),MEDIAN(Table14[Discount]),Table14[[#This Row],[Discount]])</f>
        <v>0.17</v>
      </c>
    </row>
    <row r="1247" spans="1:20" x14ac:dyDescent="0.3">
      <c r="A1247">
        <v>1279</v>
      </c>
      <c r="B1247" s="1">
        <v>45333</v>
      </c>
      <c r="C1247" t="s">
        <v>23</v>
      </c>
      <c r="D1247" t="s">
        <v>20</v>
      </c>
      <c r="E1247">
        <v>7085.44</v>
      </c>
      <c r="F1247">
        <v>9</v>
      </c>
      <c r="G1247" t="s">
        <v>21</v>
      </c>
      <c r="H1247" s="9">
        <v>767.82</v>
      </c>
      <c r="I1247" s="9">
        <v>1063.8800000000001</v>
      </c>
      <c r="J1247" t="s">
        <v>16</v>
      </c>
      <c r="K1247">
        <v>0.26</v>
      </c>
      <c r="L1247" s="4" t="s">
        <v>17</v>
      </c>
      <c r="M1247" s="4" t="s">
        <v>22</v>
      </c>
      <c r="N1247" s="4" t="str">
        <f>IF(ISBLANK(Table14[[#This Row],[Sales_Rep]]),"Unknown",Table14[[#This Row],[Sales_Rep]])</f>
        <v>Charlie</v>
      </c>
      <c r="O1247" t="str">
        <f>PROPER(Table14[[#This Row],[Region]])</f>
        <v>North</v>
      </c>
      <c r="P1247" s="9">
        <f>IF(ISBLANK(Table14[[#This Row],[Sales_Amount]]),MEDIAN(Table14[Sales_Amount]),Table14[[#This Row],[Sales_Amount]])</f>
        <v>7085.44</v>
      </c>
      <c r="Q1247" s="11">
        <f>IF(ISBLANK(Table14[[#This Row],[Quantity_Sold]]),MEDIAN(Table14[Quantity_Sold]),Table14[[#This Row],[Quantity_Sold]])</f>
        <v>9</v>
      </c>
      <c r="R1247" s="4" t="str">
        <f>TRIM(Table14[[#This Row],[Product_Category]])</f>
        <v>Electronics</v>
      </c>
      <c r="S1247" s="4" t="str">
        <f>PROPER(Table14[[#This Row],[Customer_Type]])</f>
        <v>Returning</v>
      </c>
      <c r="T1247" s="13">
        <f>IF(ISBLANK(Table14[[#This Row],[Discount]]),MEDIAN(Table14[Discount]),Table14[[#This Row],[Discount]])</f>
        <v>0.26</v>
      </c>
    </row>
    <row r="1248" spans="1:20" x14ac:dyDescent="0.3">
      <c r="A1248">
        <v>1276</v>
      </c>
      <c r="B1248" s="1">
        <v>45448</v>
      </c>
      <c r="C1248" t="s">
        <v>23</v>
      </c>
      <c r="D1248" t="s">
        <v>14</v>
      </c>
      <c r="E1248">
        <v>72322.84</v>
      </c>
      <c r="F1248">
        <v>16</v>
      </c>
      <c r="G1248" t="s">
        <v>15</v>
      </c>
      <c r="H1248" s="9">
        <v>4836.2299999999996</v>
      </c>
      <c r="I1248" s="9">
        <v>5870.36</v>
      </c>
      <c r="J1248" t="s">
        <v>25</v>
      </c>
      <c r="K1248">
        <v>0.23</v>
      </c>
      <c r="L1248" s="4" t="s">
        <v>31</v>
      </c>
      <c r="M1248" s="4" t="s">
        <v>18</v>
      </c>
      <c r="N1248" s="4" t="str">
        <f>IF(ISBLANK(Table14[[#This Row],[Sales_Rep]]),"Unknown",Table14[[#This Row],[Sales_Rep]])</f>
        <v>Charlie</v>
      </c>
      <c r="O1248" t="str">
        <f>PROPER(Table14[[#This Row],[Region]])</f>
        <v>East</v>
      </c>
      <c r="P1248" s="9">
        <f>IF(ISBLANK(Table14[[#This Row],[Sales_Amount]]),MEDIAN(Table14[Sales_Amount]),Table14[[#This Row],[Sales_Amount]])</f>
        <v>72322.84</v>
      </c>
      <c r="Q1248" s="11">
        <f>IF(ISBLANK(Table14[[#This Row],[Quantity_Sold]]),MEDIAN(Table14[Quantity_Sold]),Table14[[#This Row],[Quantity_Sold]])</f>
        <v>16</v>
      </c>
      <c r="R1248" s="4" t="str">
        <f>TRIM(Table14[[#This Row],[Product_Category]])</f>
        <v>Food</v>
      </c>
      <c r="S1248" s="4" t="str">
        <f>PROPER(Table14[[#This Row],[Customer_Type]])</f>
        <v>New</v>
      </c>
      <c r="T1248" s="13">
        <f>IF(ISBLANK(Table14[[#This Row],[Discount]]),MEDIAN(Table14[Discount]),Table14[[#This Row],[Discount]])</f>
        <v>0.23</v>
      </c>
    </row>
    <row r="1249" spans="1:20" x14ac:dyDescent="0.3">
      <c r="A1249">
        <v>1371</v>
      </c>
      <c r="B1249" s="1">
        <v>45587</v>
      </c>
      <c r="C1249" t="s">
        <v>29</v>
      </c>
      <c r="D1249" t="s">
        <v>14</v>
      </c>
      <c r="E1249">
        <v>111378.37</v>
      </c>
      <c r="F1249">
        <v>37</v>
      </c>
      <c r="G1249" t="s">
        <v>24</v>
      </c>
      <c r="H1249" s="9">
        <v>2829.93</v>
      </c>
      <c r="I1249" s="9">
        <v>3460.03</v>
      </c>
      <c r="J1249" t="s">
        <v>16</v>
      </c>
      <c r="K1249">
        <v>0.13</v>
      </c>
      <c r="L1249" s="4" t="s">
        <v>31</v>
      </c>
      <c r="M1249" s="4" t="s">
        <v>22</v>
      </c>
      <c r="N1249" s="4" t="str">
        <f>IF(ISBLANK(Table14[[#This Row],[Sales_Rep]]),"Unknown",Table14[[#This Row],[Sales_Rep]])</f>
        <v>Bob</v>
      </c>
      <c r="O1249" t="str">
        <f>PROPER(Table14[[#This Row],[Region]])</f>
        <v>East</v>
      </c>
      <c r="P1249" s="9">
        <f>IF(ISBLANK(Table14[[#This Row],[Sales_Amount]]),MEDIAN(Table14[Sales_Amount]),Table14[[#This Row],[Sales_Amount]])</f>
        <v>111378.37</v>
      </c>
      <c r="Q1249" s="11">
        <f>IF(ISBLANK(Table14[[#This Row],[Quantity_Sold]]),MEDIAN(Table14[Quantity_Sold]),Table14[[#This Row],[Quantity_Sold]])</f>
        <v>37</v>
      </c>
      <c r="R1249" s="4" t="str">
        <f>TRIM(Table14[[#This Row],[Product_Category]])</f>
        <v>Clothing</v>
      </c>
      <c r="S1249" s="4" t="str">
        <f>PROPER(Table14[[#This Row],[Customer_Type]])</f>
        <v>Returning</v>
      </c>
      <c r="T1249" s="13">
        <f>IF(ISBLANK(Table14[[#This Row],[Discount]]),MEDIAN(Table14[Discount]),Table14[[#This Row],[Discount]])</f>
        <v>0.13</v>
      </c>
    </row>
    <row r="1250" spans="1:20" x14ac:dyDescent="0.3">
      <c r="A1250">
        <v>1446</v>
      </c>
      <c r="B1250" s="1">
        <v>45601</v>
      </c>
      <c r="C1250" t="s">
        <v>19</v>
      </c>
      <c r="D1250" t="s">
        <v>27</v>
      </c>
      <c r="E1250">
        <v>41974.1</v>
      </c>
      <c r="F1250">
        <v>20</v>
      </c>
      <c r="G1250" t="s">
        <v>21</v>
      </c>
      <c r="H1250" s="9">
        <v>2370.1</v>
      </c>
      <c r="I1250" s="9">
        <v>2998.15</v>
      </c>
      <c r="J1250" t="s">
        <v>16</v>
      </c>
      <c r="K1250">
        <v>0.3</v>
      </c>
      <c r="L1250" s="4" t="s">
        <v>17</v>
      </c>
      <c r="M1250" s="4" t="s">
        <v>22</v>
      </c>
      <c r="N1250" s="4" t="str">
        <f>IF(ISBLANK(Table14[[#This Row],[Sales_Rep]]),"Unknown",Table14[[#This Row],[Sales_Rep]])</f>
        <v>Eve</v>
      </c>
      <c r="O1250" t="str">
        <f>PROPER(Table14[[#This Row],[Region]])</f>
        <v>West</v>
      </c>
      <c r="P1250" s="9">
        <f>IF(ISBLANK(Table14[[#This Row],[Sales_Amount]]),MEDIAN(Table14[Sales_Amount]),Table14[[#This Row],[Sales_Amount]])</f>
        <v>41974.1</v>
      </c>
      <c r="Q1250" s="11">
        <f>IF(ISBLANK(Table14[[#This Row],[Quantity_Sold]]),MEDIAN(Table14[Quantity_Sold]),Table14[[#This Row],[Quantity_Sold]])</f>
        <v>20</v>
      </c>
      <c r="R1250" s="4" t="str">
        <f>TRIM(Table14[[#This Row],[Product_Category]])</f>
        <v>Electronics</v>
      </c>
      <c r="S1250" s="4" t="str">
        <f>PROPER(Table14[[#This Row],[Customer_Type]])</f>
        <v>Returning</v>
      </c>
      <c r="T1250" s="13">
        <f>IF(ISBLANK(Table14[[#This Row],[Discount]]),MEDIAN(Table14[Discount]),Table14[[#This Row],[Discount]])</f>
        <v>0.3</v>
      </c>
    </row>
    <row r="1251" spans="1:20" x14ac:dyDescent="0.3">
      <c r="A1251">
        <v>1418</v>
      </c>
      <c r="B1251" s="1">
        <v>45090</v>
      </c>
      <c r="C1251" t="s">
        <v>13</v>
      </c>
      <c r="D1251" t="s">
        <v>30</v>
      </c>
      <c r="E1251">
        <v>236528.74</v>
      </c>
      <c r="F1251">
        <v>49</v>
      </c>
      <c r="G1251" t="s">
        <v>24</v>
      </c>
      <c r="H1251" s="9">
        <v>4418.47</v>
      </c>
      <c r="I1251" s="9">
        <v>6351.47</v>
      </c>
      <c r="J1251" t="s">
        <v>25</v>
      </c>
      <c r="K1251">
        <v>0.24</v>
      </c>
      <c r="L1251" s="4" t="s">
        <v>17</v>
      </c>
      <c r="M1251" s="4" t="s">
        <v>18</v>
      </c>
      <c r="N1251" s="4" t="str">
        <f>IF(ISBLANK(Table14[[#This Row],[Sales_Rep]]),"Unknown",Table14[[#This Row],[Sales_Rep]])</f>
        <v>David</v>
      </c>
      <c r="O1251" t="str">
        <f>PROPER(Table14[[#This Row],[Region]])</f>
        <v>South</v>
      </c>
      <c r="P1251" s="9">
        <f>IF(ISBLANK(Table14[[#This Row],[Sales_Amount]]),MEDIAN(Table14[Sales_Amount]),Table14[[#This Row],[Sales_Amount]])</f>
        <v>236528.74</v>
      </c>
      <c r="Q1251" s="11">
        <f>IF(ISBLANK(Table14[[#This Row],[Quantity_Sold]]),MEDIAN(Table14[Quantity_Sold]),Table14[[#This Row],[Quantity_Sold]])</f>
        <v>49</v>
      </c>
      <c r="R1251" s="4" t="str">
        <f>TRIM(Table14[[#This Row],[Product_Category]])</f>
        <v>Clothing</v>
      </c>
      <c r="S1251" s="4" t="str">
        <f>PROPER(Table14[[#This Row],[Customer_Type]])</f>
        <v>New</v>
      </c>
      <c r="T1251" s="13">
        <f>IF(ISBLANK(Table14[[#This Row],[Discount]]),MEDIAN(Table14[Discount]),Table14[[#This Row],[Discount]])</f>
        <v>0.24</v>
      </c>
    </row>
    <row r="1252" spans="1:20" x14ac:dyDescent="0.3">
      <c r="A1252">
        <v>1379</v>
      </c>
      <c r="B1252" s="1">
        <v>44935</v>
      </c>
      <c r="C1252" t="s">
        <v>13</v>
      </c>
      <c r="D1252" t="s">
        <v>14</v>
      </c>
      <c r="E1252">
        <v>79517.78</v>
      </c>
      <c r="F1252">
        <v>25</v>
      </c>
      <c r="G1252" t="s">
        <v>15</v>
      </c>
      <c r="H1252" s="9">
        <v>2907.36</v>
      </c>
      <c r="I1252" s="9">
        <v>3655.99</v>
      </c>
      <c r="J1252" t="s">
        <v>16</v>
      </c>
      <c r="K1252">
        <v>0.13</v>
      </c>
      <c r="L1252" s="4" t="s">
        <v>26</v>
      </c>
      <c r="M1252" s="4" t="s">
        <v>18</v>
      </c>
      <c r="N1252" s="4" t="str">
        <f>IF(ISBLANK(Table14[[#This Row],[Sales_Rep]]),"Unknown",Table14[[#This Row],[Sales_Rep]])</f>
        <v>David</v>
      </c>
      <c r="O1252" t="str">
        <f>PROPER(Table14[[#This Row],[Region]])</f>
        <v>East</v>
      </c>
      <c r="P1252" s="9">
        <f>IF(ISBLANK(Table14[[#This Row],[Sales_Amount]]),MEDIAN(Table14[Sales_Amount]),Table14[[#This Row],[Sales_Amount]])</f>
        <v>79517.78</v>
      </c>
      <c r="Q1252" s="11">
        <f>IF(ISBLANK(Table14[[#This Row],[Quantity_Sold]]),MEDIAN(Table14[Quantity_Sold]),Table14[[#This Row],[Quantity_Sold]])</f>
        <v>25</v>
      </c>
      <c r="R1252" s="4" t="str">
        <f>TRIM(Table14[[#This Row],[Product_Category]])</f>
        <v>Food</v>
      </c>
      <c r="S1252" s="4" t="str">
        <f>PROPER(Table14[[#This Row],[Customer_Type]])</f>
        <v>Returning</v>
      </c>
      <c r="T1252" s="13">
        <f>IF(ISBLANK(Table14[[#This Row],[Discount]]),MEDIAN(Table14[Discount]),Table14[[#This Row],[Discount]])</f>
        <v>0.13</v>
      </c>
    </row>
    <row r="1253" spans="1:20" x14ac:dyDescent="0.3">
      <c r="A1253">
        <v>1154</v>
      </c>
      <c r="B1253" s="1">
        <v>45189</v>
      </c>
      <c r="C1253" t="s">
        <v>23</v>
      </c>
      <c r="D1253" t="s">
        <v>27</v>
      </c>
      <c r="E1253">
        <v>135898.07</v>
      </c>
      <c r="F1253">
        <v>35</v>
      </c>
      <c r="G1253" t="s">
        <v>24</v>
      </c>
      <c r="H1253" s="9">
        <v>4578.62</v>
      </c>
      <c r="I1253" s="9">
        <v>5042.6000000000004</v>
      </c>
      <c r="J1253" t="s">
        <v>16</v>
      </c>
      <c r="K1253">
        <v>0.23</v>
      </c>
      <c r="L1253" s="4" t="s">
        <v>26</v>
      </c>
      <c r="M1253" s="4" t="s">
        <v>18</v>
      </c>
      <c r="N1253" s="4" t="str">
        <f>IF(ISBLANK(Table14[[#This Row],[Sales_Rep]]),"Unknown",Table14[[#This Row],[Sales_Rep]])</f>
        <v>Charlie</v>
      </c>
      <c r="O1253" t="str">
        <f>PROPER(Table14[[#This Row],[Region]])</f>
        <v>West</v>
      </c>
      <c r="P1253" s="9">
        <f>IF(ISBLANK(Table14[[#This Row],[Sales_Amount]]),MEDIAN(Table14[Sales_Amount]),Table14[[#This Row],[Sales_Amount]])</f>
        <v>135898.07</v>
      </c>
      <c r="Q1253" s="11">
        <f>IF(ISBLANK(Table14[[#This Row],[Quantity_Sold]]),MEDIAN(Table14[Quantity_Sold]),Table14[[#This Row],[Quantity_Sold]])</f>
        <v>35</v>
      </c>
      <c r="R1253" s="4" t="str">
        <f>TRIM(Table14[[#This Row],[Product_Category]])</f>
        <v>Clothing</v>
      </c>
      <c r="S1253" s="4" t="str">
        <f>PROPER(Table14[[#This Row],[Customer_Type]])</f>
        <v>Returning</v>
      </c>
      <c r="T1253" s="13">
        <f>IF(ISBLANK(Table14[[#This Row],[Discount]]),MEDIAN(Table14[Discount]),Table14[[#This Row],[Discount]])</f>
        <v>0.23</v>
      </c>
    </row>
    <row r="1254" spans="1:20" x14ac:dyDescent="0.3">
      <c r="A1254">
        <v>1257</v>
      </c>
      <c r="B1254" s="1">
        <v>45311</v>
      </c>
      <c r="C1254" t="s">
        <v>29</v>
      </c>
      <c r="D1254" t="s">
        <v>30</v>
      </c>
      <c r="E1254">
        <v>165321.84</v>
      </c>
      <c r="F1254">
        <v>50</v>
      </c>
      <c r="G1254" t="s">
        <v>15</v>
      </c>
      <c r="H1254" s="9">
        <v>3571.03</v>
      </c>
      <c r="I1254" s="9">
        <v>4032.24</v>
      </c>
      <c r="J1254" t="s">
        <v>25</v>
      </c>
      <c r="K1254">
        <v>0.18</v>
      </c>
      <c r="L1254" s="4" t="s">
        <v>26</v>
      </c>
      <c r="M1254" s="4" t="s">
        <v>22</v>
      </c>
      <c r="N1254" s="4" t="str">
        <f>IF(ISBLANK(Table14[[#This Row],[Sales_Rep]]),"Unknown",Table14[[#This Row],[Sales_Rep]])</f>
        <v>Bob</v>
      </c>
      <c r="O1254" t="str">
        <f>PROPER(Table14[[#This Row],[Region]])</f>
        <v>South</v>
      </c>
      <c r="P1254" s="9">
        <f>IF(ISBLANK(Table14[[#This Row],[Sales_Amount]]),MEDIAN(Table14[Sales_Amount]),Table14[[#This Row],[Sales_Amount]])</f>
        <v>165321.84</v>
      </c>
      <c r="Q1254" s="11">
        <f>IF(ISBLANK(Table14[[#This Row],[Quantity_Sold]]),MEDIAN(Table14[Quantity_Sold]),Table14[[#This Row],[Quantity_Sold]])</f>
        <v>50</v>
      </c>
      <c r="R1254" s="4" t="str">
        <f>TRIM(Table14[[#This Row],[Product_Category]])</f>
        <v>Food</v>
      </c>
      <c r="S1254" s="4" t="str">
        <f>PROPER(Table14[[#This Row],[Customer_Type]])</f>
        <v>New</v>
      </c>
      <c r="T1254" s="13">
        <f>IF(ISBLANK(Table14[[#This Row],[Discount]]),MEDIAN(Table14[Discount]),Table14[[#This Row],[Discount]])</f>
        <v>0.18</v>
      </c>
    </row>
    <row r="1255" spans="1:20" x14ac:dyDescent="0.3">
      <c r="A1255">
        <v>1246</v>
      </c>
      <c r="B1255" s="1">
        <v>44983</v>
      </c>
      <c r="C1255" t="s">
        <v>13</v>
      </c>
      <c r="D1255" t="s">
        <v>30</v>
      </c>
      <c r="E1255">
        <v>97301.55</v>
      </c>
      <c r="F1255">
        <v>23</v>
      </c>
      <c r="G1255" t="s">
        <v>15</v>
      </c>
      <c r="H1255" s="9">
        <v>4122.2700000000004</v>
      </c>
      <c r="I1255" s="9">
        <v>5566.45</v>
      </c>
      <c r="J1255" t="s">
        <v>16</v>
      </c>
      <c r="K1255">
        <v>0.24</v>
      </c>
      <c r="L1255" s="4" t="s">
        <v>26</v>
      </c>
      <c r="M1255" s="4" t="s">
        <v>18</v>
      </c>
      <c r="N1255" s="4" t="str">
        <f>IF(ISBLANK(Table14[[#This Row],[Sales_Rep]]),"Unknown",Table14[[#This Row],[Sales_Rep]])</f>
        <v>David</v>
      </c>
      <c r="O1255" t="str">
        <f>PROPER(Table14[[#This Row],[Region]])</f>
        <v>South</v>
      </c>
      <c r="P1255" s="9">
        <f>IF(ISBLANK(Table14[[#This Row],[Sales_Amount]]),MEDIAN(Table14[Sales_Amount]),Table14[[#This Row],[Sales_Amount]])</f>
        <v>97301.55</v>
      </c>
      <c r="Q1255" s="11">
        <f>IF(ISBLANK(Table14[[#This Row],[Quantity_Sold]]),MEDIAN(Table14[Quantity_Sold]),Table14[[#This Row],[Quantity_Sold]])</f>
        <v>23</v>
      </c>
      <c r="R1255" s="4" t="str">
        <f>TRIM(Table14[[#This Row],[Product_Category]])</f>
        <v>Food</v>
      </c>
      <c r="S1255" s="4" t="str">
        <f>PROPER(Table14[[#This Row],[Customer_Type]])</f>
        <v>Returning</v>
      </c>
      <c r="T1255" s="13">
        <f>IF(ISBLANK(Table14[[#This Row],[Discount]]),MEDIAN(Table14[Discount]),Table14[[#This Row],[Discount]])</f>
        <v>0.24</v>
      </c>
    </row>
    <row r="1256" spans="1:20" x14ac:dyDescent="0.3">
      <c r="A1256">
        <v>1136</v>
      </c>
      <c r="B1256" s="1">
        <v>45072</v>
      </c>
      <c r="C1256" t="s">
        <v>23</v>
      </c>
      <c r="D1256" t="s">
        <v>14</v>
      </c>
      <c r="E1256">
        <v>25605.360000000001</v>
      </c>
      <c r="F1256">
        <v>11</v>
      </c>
      <c r="G1256" t="s">
        <v>28</v>
      </c>
      <c r="H1256" s="9">
        <v>2923.28</v>
      </c>
      <c r="I1256" s="9">
        <v>3233</v>
      </c>
      <c r="J1256" t="s">
        <v>16</v>
      </c>
      <c r="K1256">
        <v>0.28000000000000003</v>
      </c>
      <c r="L1256" s="4" t="s">
        <v>31</v>
      </c>
      <c r="M1256" s="4" t="s">
        <v>22</v>
      </c>
      <c r="N1256" s="4" t="str">
        <f>IF(ISBLANK(Table14[[#This Row],[Sales_Rep]]),"Unknown",Table14[[#This Row],[Sales_Rep]])</f>
        <v>Charlie</v>
      </c>
      <c r="O1256" t="str">
        <f>PROPER(Table14[[#This Row],[Region]])</f>
        <v>East</v>
      </c>
      <c r="P1256" s="9">
        <f>IF(ISBLANK(Table14[[#This Row],[Sales_Amount]]),MEDIAN(Table14[Sales_Amount]),Table14[[#This Row],[Sales_Amount]])</f>
        <v>25605.360000000001</v>
      </c>
      <c r="Q1256" s="11">
        <f>IF(ISBLANK(Table14[[#This Row],[Quantity_Sold]]),MEDIAN(Table14[Quantity_Sold]),Table14[[#This Row],[Quantity_Sold]])</f>
        <v>11</v>
      </c>
      <c r="R1256" s="4" t="str">
        <f>TRIM(Table14[[#This Row],[Product_Category]])</f>
        <v>Furniture</v>
      </c>
      <c r="S1256" s="4" t="str">
        <f>PROPER(Table14[[#This Row],[Customer_Type]])</f>
        <v>Returning</v>
      </c>
      <c r="T1256" s="13">
        <f>IF(ISBLANK(Table14[[#This Row],[Discount]]),MEDIAN(Table14[Discount]),Table14[[#This Row],[Discount]])</f>
        <v>0.28000000000000003</v>
      </c>
    </row>
    <row r="1257" spans="1:20" x14ac:dyDescent="0.3">
      <c r="A1257">
        <v>1076</v>
      </c>
      <c r="B1257" s="1">
        <v>44932</v>
      </c>
      <c r="C1257" t="s">
        <v>19</v>
      </c>
      <c r="D1257" t="s">
        <v>20</v>
      </c>
      <c r="E1257">
        <v>98571.24</v>
      </c>
      <c r="F1257">
        <v>24</v>
      </c>
      <c r="G1257" t="s">
        <v>15</v>
      </c>
      <c r="H1257" s="9">
        <v>3158.34</v>
      </c>
      <c r="I1257" s="9">
        <v>4323.3</v>
      </c>
      <c r="J1257" t="s">
        <v>16</v>
      </c>
      <c r="K1257">
        <v>0.05</v>
      </c>
      <c r="L1257" s="4" t="s">
        <v>26</v>
      </c>
      <c r="M1257" s="4" t="s">
        <v>18</v>
      </c>
      <c r="N1257" s="4" t="str">
        <f>IF(ISBLANK(Table14[[#This Row],[Sales_Rep]]),"Unknown",Table14[[#This Row],[Sales_Rep]])</f>
        <v>Eve</v>
      </c>
      <c r="O1257" t="str">
        <f>PROPER(Table14[[#This Row],[Region]])</f>
        <v>North</v>
      </c>
      <c r="P1257" s="9">
        <f>IF(ISBLANK(Table14[[#This Row],[Sales_Amount]]),MEDIAN(Table14[Sales_Amount]),Table14[[#This Row],[Sales_Amount]])</f>
        <v>98571.24</v>
      </c>
      <c r="Q1257" s="11">
        <f>IF(ISBLANK(Table14[[#This Row],[Quantity_Sold]]),MEDIAN(Table14[Quantity_Sold]),Table14[[#This Row],[Quantity_Sold]])</f>
        <v>24</v>
      </c>
      <c r="R1257" s="4" t="str">
        <f>TRIM(Table14[[#This Row],[Product_Category]])</f>
        <v>Food</v>
      </c>
      <c r="S1257" s="4" t="str">
        <f>PROPER(Table14[[#This Row],[Customer_Type]])</f>
        <v>Returning</v>
      </c>
      <c r="T1257" s="13">
        <f>IF(ISBLANK(Table14[[#This Row],[Discount]]),MEDIAN(Table14[Discount]),Table14[[#This Row],[Discount]])</f>
        <v>0.05</v>
      </c>
    </row>
    <row r="1258" spans="1:20" x14ac:dyDescent="0.3">
      <c r="A1258">
        <v>1466</v>
      </c>
      <c r="B1258" s="1">
        <v>45153</v>
      </c>
      <c r="C1258" t="s">
        <v>13</v>
      </c>
      <c r="D1258" t="s">
        <v>27</v>
      </c>
      <c r="E1258">
        <v>41549.599999999999</v>
      </c>
      <c r="F1258">
        <v>27</v>
      </c>
      <c r="G1258" t="s">
        <v>28</v>
      </c>
      <c r="H1258" s="9">
        <v>1517.9</v>
      </c>
      <c r="I1258" s="9">
        <v>1709.86</v>
      </c>
      <c r="J1258" t="s">
        <v>25</v>
      </c>
      <c r="K1258">
        <v>0.1</v>
      </c>
      <c r="L1258" s="4" t="s">
        <v>31</v>
      </c>
      <c r="M1258" s="4" t="s">
        <v>22</v>
      </c>
      <c r="N1258" s="4" t="str">
        <f>IF(ISBLANK(Table14[[#This Row],[Sales_Rep]]),"Unknown",Table14[[#This Row],[Sales_Rep]])</f>
        <v>David</v>
      </c>
      <c r="O1258" t="str">
        <f>PROPER(Table14[[#This Row],[Region]])</f>
        <v>West</v>
      </c>
      <c r="P1258" s="9">
        <f>IF(ISBLANK(Table14[[#This Row],[Sales_Amount]]),MEDIAN(Table14[Sales_Amount]),Table14[[#This Row],[Sales_Amount]])</f>
        <v>41549.599999999999</v>
      </c>
      <c r="Q1258" s="11">
        <f>IF(ISBLANK(Table14[[#This Row],[Quantity_Sold]]),MEDIAN(Table14[Quantity_Sold]),Table14[[#This Row],[Quantity_Sold]])</f>
        <v>27</v>
      </c>
      <c r="R1258" s="4" t="str">
        <f>TRIM(Table14[[#This Row],[Product_Category]])</f>
        <v>Furniture</v>
      </c>
      <c r="S1258" s="4" t="str">
        <f>PROPER(Table14[[#This Row],[Customer_Type]])</f>
        <v>New</v>
      </c>
      <c r="T1258" s="13">
        <f>IF(ISBLANK(Table14[[#This Row],[Discount]]),MEDIAN(Table14[Discount]),Table14[[#This Row],[Discount]])</f>
        <v>0.1</v>
      </c>
    </row>
    <row r="1259" spans="1:20" x14ac:dyDescent="0.3">
      <c r="A1259">
        <v>1092</v>
      </c>
      <c r="B1259" s="1">
        <v>45152</v>
      </c>
      <c r="C1259" t="s">
        <v>23</v>
      </c>
      <c r="D1259" t="s">
        <v>30</v>
      </c>
      <c r="E1259">
        <v>71517.53</v>
      </c>
      <c r="F1259">
        <v>39</v>
      </c>
      <c r="G1259" t="s">
        <v>21</v>
      </c>
      <c r="H1259" s="9">
        <v>1741.54</v>
      </c>
      <c r="I1259" s="9">
        <v>2060.4299999999998</v>
      </c>
      <c r="J1259" t="s">
        <v>16</v>
      </c>
      <c r="K1259">
        <v>0.11</v>
      </c>
      <c r="L1259" s="4" t="s">
        <v>26</v>
      </c>
      <c r="M1259" s="4" t="s">
        <v>22</v>
      </c>
      <c r="N1259" s="4" t="str">
        <f>IF(ISBLANK(Table14[[#This Row],[Sales_Rep]]),"Unknown",Table14[[#This Row],[Sales_Rep]])</f>
        <v>Charlie</v>
      </c>
      <c r="O1259" t="str">
        <f>PROPER(Table14[[#This Row],[Region]])</f>
        <v>South</v>
      </c>
      <c r="P1259" s="9">
        <f>IF(ISBLANK(Table14[[#This Row],[Sales_Amount]]),MEDIAN(Table14[Sales_Amount]),Table14[[#This Row],[Sales_Amount]])</f>
        <v>71517.53</v>
      </c>
      <c r="Q1259" s="11">
        <f>IF(ISBLANK(Table14[[#This Row],[Quantity_Sold]]),MEDIAN(Table14[Quantity_Sold]),Table14[[#This Row],[Quantity_Sold]])</f>
        <v>39</v>
      </c>
      <c r="R1259" s="4" t="str">
        <f>TRIM(Table14[[#This Row],[Product_Category]])</f>
        <v>Electronics</v>
      </c>
      <c r="S1259" s="4" t="str">
        <f>PROPER(Table14[[#This Row],[Customer_Type]])</f>
        <v>Returning</v>
      </c>
      <c r="T1259" s="13">
        <f>IF(ISBLANK(Table14[[#This Row],[Discount]]),MEDIAN(Table14[Discount]),Table14[[#This Row],[Discount]])</f>
        <v>0.11</v>
      </c>
    </row>
    <row r="1260" spans="1:20" x14ac:dyDescent="0.3">
      <c r="A1260">
        <v>1029</v>
      </c>
      <c r="B1260" s="1">
        <v>45182</v>
      </c>
      <c r="C1260" t="s">
        <v>23</v>
      </c>
      <c r="D1260" t="s">
        <v>27</v>
      </c>
      <c r="E1260">
        <v>68260.679999999993</v>
      </c>
      <c r="F1260">
        <v>16</v>
      </c>
      <c r="G1260" t="s">
        <v>24</v>
      </c>
      <c r="H1260" s="9">
        <v>4079.49</v>
      </c>
      <c r="I1260" s="9">
        <v>5400.37</v>
      </c>
      <c r="J1260" t="s">
        <v>16</v>
      </c>
      <c r="K1260">
        <v>0.21</v>
      </c>
      <c r="L1260" s="4" t="s">
        <v>31</v>
      </c>
      <c r="M1260" s="4" t="s">
        <v>18</v>
      </c>
      <c r="N1260" s="4" t="str">
        <f>IF(ISBLANK(Table14[[#This Row],[Sales_Rep]]),"Unknown",Table14[[#This Row],[Sales_Rep]])</f>
        <v>Charlie</v>
      </c>
      <c r="O1260" t="str">
        <f>PROPER(Table14[[#This Row],[Region]])</f>
        <v>West</v>
      </c>
      <c r="P1260" s="9">
        <f>IF(ISBLANK(Table14[[#This Row],[Sales_Amount]]),MEDIAN(Table14[Sales_Amount]),Table14[[#This Row],[Sales_Amount]])</f>
        <v>68260.679999999993</v>
      </c>
      <c r="Q1260" s="11">
        <f>IF(ISBLANK(Table14[[#This Row],[Quantity_Sold]]),MEDIAN(Table14[Quantity_Sold]),Table14[[#This Row],[Quantity_Sold]])</f>
        <v>16</v>
      </c>
      <c r="R1260" s="4" t="str">
        <f>TRIM(Table14[[#This Row],[Product_Category]])</f>
        <v>Clothing</v>
      </c>
      <c r="S1260" s="4" t="str">
        <f>PROPER(Table14[[#This Row],[Customer_Type]])</f>
        <v>Returning</v>
      </c>
      <c r="T1260" s="13">
        <f>IF(ISBLANK(Table14[[#This Row],[Discount]]),MEDIAN(Table14[Discount]),Table14[[#This Row],[Discount]])</f>
        <v>0.21</v>
      </c>
    </row>
    <row r="1261" spans="1:20" x14ac:dyDescent="0.3">
      <c r="A1261">
        <v>1033</v>
      </c>
      <c r="B1261" s="1">
        <v>45429</v>
      </c>
      <c r="C1261" t="s">
        <v>32</v>
      </c>
      <c r="D1261" t="s">
        <v>20</v>
      </c>
      <c r="E1261">
        <v>36994.21</v>
      </c>
      <c r="F1261">
        <v>34</v>
      </c>
      <c r="G1261" t="s">
        <v>28</v>
      </c>
      <c r="H1261" s="9">
        <v>1132.9000000000001</v>
      </c>
      <c r="I1261" s="9">
        <v>1343.29</v>
      </c>
      <c r="J1261" t="s">
        <v>25</v>
      </c>
      <c r="K1261">
        <v>0.19</v>
      </c>
      <c r="L1261" s="4" t="s">
        <v>31</v>
      </c>
      <c r="M1261" s="4" t="s">
        <v>22</v>
      </c>
      <c r="N1261" s="4" t="str">
        <f>IF(ISBLANK(Table14[[#This Row],[Sales_Rep]]),"Unknown",Table14[[#This Row],[Sales_Rep]])</f>
        <v>Alice</v>
      </c>
      <c r="O1261" t="str">
        <f>PROPER(Table14[[#This Row],[Region]])</f>
        <v>North</v>
      </c>
      <c r="P1261" s="9">
        <f>IF(ISBLANK(Table14[[#This Row],[Sales_Amount]]),MEDIAN(Table14[Sales_Amount]),Table14[[#This Row],[Sales_Amount]])</f>
        <v>36994.21</v>
      </c>
      <c r="Q1261" s="11">
        <f>IF(ISBLANK(Table14[[#This Row],[Quantity_Sold]]),MEDIAN(Table14[Quantity_Sold]),Table14[[#This Row],[Quantity_Sold]])</f>
        <v>34</v>
      </c>
      <c r="R1261" s="4" t="str">
        <f>TRIM(Table14[[#This Row],[Product_Category]])</f>
        <v>Furniture</v>
      </c>
      <c r="S1261" s="4" t="str">
        <f>PROPER(Table14[[#This Row],[Customer_Type]])</f>
        <v>New</v>
      </c>
      <c r="T1261" s="13">
        <f>IF(ISBLANK(Table14[[#This Row],[Discount]]),MEDIAN(Table14[Discount]),Table14[[#This Row],[Discount]])</f>
        <v>0.19</v>
      </c>
    </row>
    <row r="1262" spans="1:20" x14ac:dyDescent="0.3">
      <c r="A1262">
        <v>1128</v>
      </c>
      <c r="B1262" s="1">
        <v>45141</v>
      </c>
      <c r="C1262" t="s">
        <v>19</v>
      </c>
      <c r="D1262" t="s">
        <v>30</v>
      </c>
      <c r="E1262">
        <v>56048.87</v>
      </c>
      <c r="F1262">
        <v>33</v>
      </c>
      <c r="G1262" t="s">
        <v>15</v>
      </c>
      <c r="H1262" s="9">
        <v>1713.58</v>
      </c>
      <c r="I1262" s="9">
        <v>2205.7800000000002</v>
      </c>
      <c r="J1262" t="s">
        <v>16</v>
      </c>
      <c r="K1262">
        <v>0.23</v>
      </c>
      <c r="L1262" s="4" t="s">
        <v>31</v>
      </c>
      <c r="M1262" s="4" t="s">
        <v>22</v>
      </c>
      <c r="N1262" s="4" t="str">
        <f>IF(ISBLANK(Table14[[#This Row],[Sales_Rep]]),"Unknown",Table14[[#This Row],[Sales_Rep]])</f>
        <v>Eve</v>
      </c>
      <c r="O1262" t="str">
        <f>PROPER(Table14[[#This Row],[Region]])</f>
        <v>South</v>
      </c>
      <c r="P1262" s="9">
        <f>IF(ISBLANK(Table14[[#This Row],[Sales_Amount]]),MEDIAN(Table14[Sales_Amount]),Table14[[#This Row],[Sales_Amount]])</f>
        <v>56048.87</v>
      </c>
      <c r="Q1262" s="11">
        <f>IF(ISBLANK(Table14[[#This Row],[Quantity_Sold]]),MEDIAN(Table14[Quantity_Sold]),Table14[[#This Row],[Quantity_Sold]])</f>
        <v>33</v>
      </c>
      <c r="R1262" s="4" t="str">
        <f>TRIM(Table14[[#This Row],[Product_Category]])</f>
        <v>Food</v>
      </c>
      <c r="S1262" s="4" t="str">
        <f>PROPER(Table14[[#This Row],[Customer_Type]])</f>
        <v>Returning</v>
      </c>
      <c r="T1262" s="13">
        <f>IF(ISBLANK(Table14[[#This Row],[Discount]]),MEDIAN(Table14[Discount]),Table14[[#This Row],[Discount]])</f>
        <v>0.23</v>
      </c>
    </row>
    <row r="1263" spans="1:20" x14ac:dyDescent="0.3">
      <c r="A1263">
        <v>1318</v>
      </c>
      <c r="B1263" s="1">
        <v>44966</v>
      </c>
      <c r="C1263" t="s">
        <v>32</v>
      </c>
      <c r="D1263" t="s">
        <v>27</v>
      </c>
      <c r="E1263">
        <v>87649.16</v>
      </c>
      <c r="F1263">
        <v>33</v>
      </c>
      <c r="G1263" t="s">
        <v>15</v>
      </c>
      <c r="H1263" s="9">
        <v>2962.33</v>
      </c>
      <c r="I1263" s="9">
        <v>3541.38</v>
      </c>
      <c r="J1263" t="s">
        <v>16</v>
      </c>
      <c r="K1263">
        <v>0.25</v>
      </c>
      <c r="L1263" s="4" t="s">
        <v>26</v>
      </c>
      <c r="M1263" s="4" t="s">
        <v>18</v>
      </c>
      <c r="N1263" s="4" t="str">
        <f>IF(ISBLANK(Table14[[#This Row],[Sales_Rep]]),"Unknown",Table14[[#This Row],[Sales_Rep]])</f>
        <v>Alice</v>
      </c>
      <c r="O1263" t="str">
        <f>PROPER(Table14[[#This Row],[Region]])</f>
        <v>West</v>
      </c>
      <c r="P1263" s="9">
        <f>IF(ISBLANK(Table14[[#This Row],[Sales_Amount]]),MEDIAN(Table14[Sales_Amount]),Table14[[#This Row],[Sales_Amount]])</f>
        <v>87649.16</v>
      </c>
      <c r="Q1263" s="11">
        <f>IF(ISBLANK(Table14[[#This Row],[Quantity_Sold]]),MEDIAN(Table14[Quantity_Sold]),Table14[[#This Row],[Quantity_Sold]])</f>
        <v>33</v>
      </c>
      <c r="R1263" s="4" t="str">
        <f>TRIM(Table14[[#This Row],[Product_Category]])</f>
        <v>Food</v>
      </c>
      <c r="S1263" s="4" t="str">
        <f>PROPER(Table14[[#This Row],[Customer_Type]])</f>
        <v>Returning</v>
      </c>
      <c r="T1263" s="13">
        <f>IF(ISBLANK(Table14[[#This Row],[Discount]]),MEDIAN(Table14[Discount]),Table14[[#This Row],[Discount]])</f>
        <v>0.25</v>
      </c>
    </row>
    <row r="1264" spans="1:20" x14ac:dyDescent="0.3">
      <c r="A1264">
        <v>1025</v>
      </c>
      <c r="B1264" s="1">
        <v>45320</v>
      </c>
      <c r="C1264" t="s">
        <v>29</v>
      </c>
      <c r="D1264" t="s">
        <v>30</v>
      </c>
      <c r="E1264">
        <v>2577.02</v>
      </c>
      <c r="F1264">
        <v>1</v>
      </c>
      <c r="G1264" t="s">
        <v>28</v>
      </c>
      <c r="H1264" s="9">
        <v>2708.85</v>
      </c>
      <c r="I1264" s="9">
        <v>3067.88</v>
      </c>
      <c r="J1264" t="s">
        <v>16</v>
      </c>
      <c r="K1264">
        <v>0.16</v>
      </c>
      <c r="L1264" s="4" t="s">
        <v>31</v>
      </c>
      <c r="M1264" s="4" t="s">
        <v>18</v>
      </c>
      <c r="N1264" s="4" t="str">
        <f>IF(ISBLANK(Table14[[#This Row],[Sales_Rep]]),"Unknown",Table14[[#This Row],[Sales_Rep]])</f>
        <v>Bob</v>
      </c>
      <c r="O1264" t="str">
        <f>PROPER(Table14[[#This Row],[Region]])</f>
        <v>South</v>
      </c>
      <c r="P1264" s="9">
        <f>IF(ISBLANK(Table14[[#This Row],[Sales_Amount]]),MEDIAN(Table14[Sales_Amount]),Table14[[#This Row],[Sales_Amount]])</f>
        <v>2577.02</v>
      </c>
      <c r="Q1264" s="11">
        <f>IF(ISBLANK(Table14[[#This Row],[Quantity_Sold]]),MEDIAN(Table14[Quantity_Sold]),Table14[[#This Row],[Quantity_Sold]])</f>
        <v>1</v>
      </c>
      <c r="R1264" s="4" t="str">
        <f>TRIM(Table14[[#This Row],[Product_Category]])</f>
        <v>Furniture</v>
      </c>
      <c r="S1264" s="4" t="str">
        <f>PROPER(Table14[[#This Row],[Customer_Type]])</f>
        <v>Returning</v>
      </c>
      <c r="T1264" s="13">
        <f>IF(ISBLANK(Table14[[#This Row],[Discount]]),MEDIAN(Table14[Discount]),Table14[[#This Row],[Discount]])</f>
        <v>0.16</v>
      </c>
    </row>
    <row r="1265" spans="1:20" x14ac:dyDescent="0.3">
      <c r="A1265">
        <v>1389</v>
      </c>
      <c r="B1265" s="1">
        <v>45163</v>
      </c>
      <c r="C1265" t="s">
        <v>32</v>
      </c>
      <c r="D1265" t="s">
        <v>20</v>
      </c>
      <c r="E1265">
        <v>112620.88</v>
      </c>
      <c r="F1265">
        <v>28</v>
      </c>
      <c r="G1265" t="s">
        <v>24</v>
      </c>
      <c r="H1265" s="9">
        <v>4082.66</v>
      </c>
      <c r="I1265" s="9">
        <v>5091.3599999999997</v>
      </c>
      <c r="J1265" t="s">
        <v>16</v>
      </c>
      <c r="K1265">
        <v>0.21</v>
      </c>
      <c r="L1265" s="4" t="s">
        <v>17</v>
      </c>
      <c r="M1265" s="4" t="s">
        <v>22</v>
      </c>
      <c r="N1265" s="4" t="str">
        <f>IF(ISBLANK(Table14[[#This Row],[Sales_Rep]]),"Unknown",Table14[[#This Row],[Sales_Rep]])</f>
        <v>Alice</v>
      </c>
      <c r="O1265" t="str">
        <f>PROPER(Table14[[#This Row],[Region]])</f>
        <v>North</v>
      </c>
      <c r="P1265" s="9">
        <f>IF(ISBLANK(Table14[[#This Row],[Sales_Amount]]),MEDIAN(Table14[Sales_Amount]),Table14[[#This Row],[Sales_Amount]])</f>
        <v>112620.88</v>
      </c>
      <c r="Q1265" s="11">
        <f>IF(ISBLANK(Table14[[#This Row],[Quantity_Sold]]),MEDIAN(Table14[Quantity_Sold]),Table14[[#This Row],[Quantity_Sold]])</f>
        <v>28</v>
      </c>
      <c r="R1265" s="4" t="str">
        <f>TRIM(Table14[[#This Row],[Product_Category]])</f>
        <v>Clothing</v>
      </c>
      <c r="S1265" s="4" t="str">
        <f>PROPER(Table14[[#This Row],[Customer_Type]])</f>
        <v>Returning</v>
      </c>
      <c r="T1265" s="13">
        <f>IF(ISBLANK(Table14[[#This Row],[Discount]]),MEDIAN(Table14[Discount]),Table14[[#This Row],[Discount]])</f>
        <v>0.21</v>
      </c>
    </row>
    <row r="1266" spans="1:20" x14ac:dyDescent="0.3">
      <c r="A1266">
        <v>1462</v>
      </c>
      <c r="B1266" s="1">
        <v>45456</v>
      </c>
      <c r="C1266" t="s">
        <v>32</v>
      </c>
      <c r="D1266" t="s">
        <v>14</v>
      </c>
      <c r="E1266">
        <v>3796.05</v>
      </c>
      <c r="F1266">
        <v>17</v>
      </c>
      <c r="G1266" t="s">
        <v>21</v>
      </c>
      <c r="H1266" s="9">
        <v>239.73</v>
      </c>
      <c r="I1266" s="9">
        <v>265.83</v>
      </c>
      <c r="J1266" t="s">
        <v>16</v>
      </c>
      <c r="K1266">
        <v>0.16</v>
      </c>
      <c r="L1266" s="4" t="s">
        <v>31</v>
      </c>
      <c r="M1266" s="4" t="s">
        <v>22</v>
      </c>
      <c r="N1266" s="4" t="str">
        <f>IF(ISBLANK(Table14[[#This Row],[Sales_Rep]]),"Unknown",Table14[[#This Row],[Sales_Rep]])</f>
        <v>Alice</v>
      </c>
      <c r="O1266" t="str">
        <f>PROPER(Table14[[#This Row],[Region]])</f>
        <v>East</v>
      </c>
      <c r="P1266" s="9">
        <f>IF(ISBLANK(Table14[[#This Row],[Sales_Amount]]),MEDIAN(Table14[Sales_Amount]),Table14[[#This Row],[Sales_Amount]])</f>
        <v>3796.05</v>
      </c>
      <c r="Q1266" s="11">
        <f>IF(ISBLANK(Table14[[#This Row],[Quantity_Sold]]),MEDIAN(Table14[Quantity_Sold]),Table14[[#This Row],[Quantity_Sold]])</f>
        <v>17</v>
      </c>
      <c r="R1266" s="4" t="str">
        <f>TRIM(Table14[[#This Row],[Product_Category]])</f>
        <v>Electronics</v>
      </c>
      <c r="S1266" s="4" t="str">
        <f>PROPER(Table14[[#This Row],[Customer_Type]])</f>
        <v>Returning</v>
      </c>
      <c r="T1266" s="13">
        <f>IF(ISBLANK(Table14[[#This Row],[Discount]]),MEDIAN(Table14[Discount]),Table14[[#This Row],[Discount]])</f>
        <v>0.16</v>
      </c>
    </row>
    <row r="1267" spans="1:20" x14ac:dyDescent="0.3">
      <c r="A1267">
        <v>1379</v>
      </c>
      <c r="B1267" s="1">
        <v>45553</v>
      </c>
      <c r="C1267" t="s">
        <v>13</v>
      </c>
      <c r="D1267" t="s">
        <v>14</v>
      </c>
      <c r="E1267">
        <v>14611.69</v>
      </c>
      <c r="F1267">
        <v>9</v>
      </c>
      <c r="G1267" t="s">
        <v>15</v>
      </c>
      <c r="H1267" s="9">
        <v>1572.83</v>
      </c>
      <c r="I1267" s="9">
        <v>1956.05</v>
      </c>
      <c r="J1267" t="s">
        <v>16</v>
      </c>
      <c r="K1267">
        <v>0.17</v>
      </c>
      <c r="L1267" s="4" t="s">
        <v>17</v>
      </c>
      <c r="M1267" s="4" t="s">
        <v>22</v>
      </c>
      <c r="N1267" s="4" t="str">
        <f>IF(ISBLANK(Table14[[#This Row],[Sales_Rep]]),"Unknown",Table14[[#This Row],[Sales_Rep]])</f>
        <v>David</v>
      </c>
      <c r="O1267" t="str">
        <f>PROPER(Table14[[#This Row],[Region]])</f>
        <v>East</v>
      </c>
      <c r="P1267" s="9">
        <f>IF(ISBLANK(Table14[[#This Row],[Sales_Amount]]),MEDIAN(Table14[Sales_Amount]),Table14[[#This Row],[Sales_Amount]])</f>
        <v>14611.69</v>
      </c>
      <c r="Q1267" s="11">
        <f>IF(ISBLANK(Table14[[#This Row],[Quantity_Sold]]),MEDIAN(Table14[Quantity_Sold]),Table14[[#This Row],[Quantity_Sold]])</f>
        <v>9</v>
      </c>
      <c r="R1267" s="4" t="str">
        <f>TRIM(Table14[[#This Row],[Product_Category]])</f>
        <v>Food</v>
      </c>
      <c r="S1267" s="4" t="str">
        <f>PROPER(Table14[[#This Row],[Customer_Type]])</f>
        <v>Returning</v>
      </c>
      <c r="T1267" s="13">
        <f>IF(ISBLANK(Table14[[#This Row],[Discount]]),MEDIAN(Table14[Discount]),Table14[[#This Row],[Discount]])</f>
        <v>0.17</v>
      </c>
    </row>
    <row r="1268" spans="1:20" x14ac:dyDescent="0.3">
      <c r="A1268">
        <v>1237</v>
      </c>
      <c r="B1268" s="1">
        <v>45480</v>
      </c>
      <c r="C1268" t="s">
        <v>23</v>
      </c>
      <c r="D1268" t="s">
        <v>14</v>
      </c>
      <c r="E1268">
        <v>98866.33</v>
      </c>
      <c r="F1268">
        <v>44</v>
      </c>
      <c r="G1268" t="s">
        <v>24</v>
      </c>
      <c r="H1268" s="9">
        <v>1858.81</v>
      </c>
      <c r="I1268" s="9">
        <v>2442.35</v>
      </c>
      <c r="J1268" t="s">
        <v>16</v>
      </c>
      <c r="K1268">
        <v>0.08</v>
      </c>
      <c r="L1268" s="4" t="s">
        <v>31</v>
      </c>
      <c r="M1268" s="4" t="s">
        <v>18</v>
      </c>
      <c r="N1268" s="4" t="str">
        <f>IF(ISBLANK(Table14[[#This Row],[Sales_Rep]]),"Unknown",Table14[[#This Row],[Sales_Rep]])</f>
        <v>Charlie</v>
      </c>
      <c r="O1268" t="str">
        <f>PROPER(Table14[[#This Row],[Region]])</f>
        <v>East</v>
      </c>
      <c r="P1268" s="9">
        <f>IF(ISBLANK(Table14[[#This Row],[Sales_Amount]]),MEDIAN(Table14[Sales_Amount]),Table14[[#This Row],[Sales_Amount]])</f>
        <v>98866.33</v>
      </c>
      <c r="Q1268" s="11">
        <f>IF(ISBLANK(Table14[[#This Row],[Quantity_Sold]]),MEDIAN(Table14[Quantity_Sold]),Table14[[#This Row],[Quantity_Sold]])</f>
        <v>44</v>
      </c>
      <c r="R1268" s="4" t="str">
        <f>TRIM(Table14[[#This Row],[Product_Category]])</f>
        <v>Clothing</v>
      </c>
      <c r="S1268" s="4" t="str">
        <f>PROPER(Table14[[#This Row],[Customer_Type]])</f>
        <v>Returning</v>
      </c>
      <c r="T1268" s="13">
        <f>IF(ISBLANK(Table14[[#This Row],[Discount]]),MEDIAN(Table14[Discount]),Table14[[#This Row],[Discount]])</f>
        <v>0.08</v>
      </c>
    </row>
    <row r="1269" spans="1:20" x14ac:dyDescent="0.3">
      <c r="A1269">
        <v>1337</v>
      </c>
      <c r="B1269" s="1">
        <v>45634</v>
      </c>
      <c r="C1269" t="s">
        <v>19</v>
      </c>
      <c r="D1269" t="s">
        <v>30</v>
      </c>
      <c r="E1269">
        <v>45477.97</v>
      </c>
      <c r="F1269">
        <v>9</v>
      </c>
      <c r="G1269" t="s">
        <v>28</v>
      </c>
      <c r="H1269" s="9">
        <v>4566.58</v>
      </c>
      <c r="I1269" s="9">
        <v>5209.3900000000003</v>
      </c>
      <c r="J1269" t="s">
        <v>16</v>
      </c>
      <c r="K1269">
        <v>0.03</v>
      </c>
      <c r="L1269" s="4" t="s">
        <v>26</v>
      </c>
      <c r="M1269" s="4" t="s">
        <v>22</v>
      </c>
      <c r="N1269" s="4" t="str">
        <f>IF(ISBLANK(Table14[[#This Row],[Sales_Rep]]),"Unknown",Table14[[#This Row],[Sales_Rep]])</f>
        <v>Eve</v>
      </c>
      <c r="O1269" t="str">
        <f>PROPER(Table14[[#This Row],[Region]])</f>
        <v>South</v>
      </c>
      <c r="P1269" s="9">
        <f>IF(ISBLANK(Table14[[#This Row],[Sales_Amount]]),MEDIAN(Table14[Sales_Amount]),Table14[[#This Row],[Sales_Amount]])</f>
        <v>45477.97</v>
      </c>
      <c r="Q1269" s="11">
        <f>IF(ISBLANK(Table14[[#This Row],[Quantity_Sold]]),MEDIAN(Table14[Quantity_Sold]),Table14[[#This Row],[Quantity_Sold]])</f>
        <v>9</v>
      </c>
      <c r="R1269" s="4" t="str">
        <f>TRIM(Table14[[#This Row],[Product_Category]])</f>
        <v>Furniture</v>
      </c>
      <c r="S1269" s="4" t="str">
        <f>PROPER(Table14[[#This Row],[Customer_Type]])</f>
        <v>Returning</v>
      </c>
      <c r="T1269" s="13">
        <f>IF(ISBLANK(Table14[[#This Row],[Discount]]),MEDIAN(Table14[Discount]),Table14[[#This Row],[Discount]])</f>
        <v>0.03</v>
      </c>
    </row>
    <row r="1270" spans="1:20" x14ac:dyDescent="0.3">
      <c r="A1270">
        <v>1087</v>
      </c>
      <c r="B1270" s="1">
        <v>45089</v>
      </c>
      <c r="C1270" t="s">
        <v>32</v>
      </c>
      <c r="D1270" t="s">
        <v>27</v>
      </c>
      <c r="E1270">
        <v>19505.73</v>
      </c>
      <c r="F1270">
        <v>33</v>
      </c>
      <c r="G1270" t="s">
        <v>21</v>
      </c>
      <c r="H1270" s="9">
        <v>550.12</v>
      </c>
      <c r="I1270" s="9">
        <v>703.67</v>
      </c>
      <c r="J1270" t="s">
        <v>16</v>
      </c>
      <c r="K1270">
        <v>0.16</v>
      </c>
      <c r="L1270" s="4" t="s">
        <v>17</v>
      </c>
      <c r="M1270" s="4" t="s">
        <v>22</v>
      </c>
      <c r="N1270" s="4" t="str">
        <f>IF(ISBLANK(Table14[[#This Row],[Sales_Rep]]),"Unknown",Table14[[#This Row],[Sales_Rep]])</f>
        <v>Alice</v>
      </c>
      <c r="O1270" t="str">
        <f>PROPER(Table14[[#This Row],[Region]])</f>
        <v>West</v>
      </c>
      <c r="P1270" s="9">
        <f>IF(ISBLANK(Table14[[#This Row],[Sales_Amount]]),MEDIAN(Table14[Sales_Amount]),Table14[[#This Row],[Sales_Amount]])</f>
        <v>19505.73</v>
      </c>
      <c r="Q1270" s="11">
        <f>IF(ISBLANK(Table14[[#This Row],[Quantity_Sold]]),MEDIAN(Table14[Quantity_Sold]),Table14[[#This Row],[Quantity_Sold]])</f>
        <v>33</v>
      </c>
      <c r="R1270" s="4" t="str">
        <f>TRIM(Table14[[#This Row],[Product_Category]])</f>
        <v>Electronics</v>
      </c>
      <c r="S1270" s="4" t="str">
        <f>PROPER(Table14[[#This Row],[Customer_Type]])</f>
        <v>Returning</v>
      </c>
      <c r="T1270" s="13">
        <f>IF(ISBLANK(Table14[[#This Row],[Discount]]),MEDIAN(Table14[Discount]),Table14[[#This Row],[Discount]])</f>
        <v>0.16</v>
      </c>
    </row>
    <row r="1271" spans="1:20" x14ac:dyDescent="0.3">
      <c r="A1271">
        <v>1258</v>
      </c>
      <c r="B1271" s="1">
        <v>45373</v>
      </c>
      <c r="C1271" t="s">
        <v>19</v>
      </c>
      <c r="D1271" t="s">
        <v>27</v>
      </c>
      <c r="E1271">
        <v>109475.1</v>
      </c>
      <c r="F1271">
        <v>36</v>
      </c>
      <c r="G1271" t="s">
        <v>15</v>
      </c>
      <c r="H1271" s="9">
        <v>2985.11</v>
      </c>
      <c r="I1271" s="9">
        <v>3754.29</v>
      </c>
      <c r="J1271" t="s">
        <v>25</v>
      </c>
      <c r="K1271">
        <v>0.19</v>
      </c>
      <c r="L1271" s="4" t="s">
        <v>31</v>
      </c>
      <c r="M1271" s="4" t="s">
        <v>18</v>
      </c>
      <c r="N1271" s="4" t="str">
        <f>IF(ISBLANK(Table14[[#This Row],[Sales_Rep]]),"Unknown",Table14[[#This Row],[Sales_Rep]])</f>
        <v>Eve</v>
      </c>
      <c r="O1271" t="str">
        <f>PROPER(Table14[[#This Row],[Region]])</f>
        <v>West</v>
      </c>
      <c r="P1271" s="9">
        <f>IF(ISBLANK(Table14[[#This Row],[Sales_Amount]]),MEDIAN(Table14[Sales_Amount]),Table14[[#This Row],[Sales_Amount]])</f>
        <v>109475.1</v>
      </c>
      <c r="Q1271" s="11">
        <f>IF(ISBLANK(Table14[[#This Row],[Quantity_Sold]]),MEDIAN(Table14[Quantity_Sold]),Table14[[#This Row],[Quantity_Sold]])</f>
        <v>36</v>
      </c>
      <c r="R1271" s="4" t="str">
        <f>TRIM(Table14[[#This Row],[Product_Category]])</f>
        <v>Food</v>
      </c>
      <c r="S1271" s="4" t="str">
        <f>PROPER(Table14[[#This Row],[Customer_Type]])</f>
        <v>New</v>
      </c>
      <c r="T1271" s="13">
        <f>IF(ISBLANK(Table14[[#This Row],[Discount]]),MEDIAN(Table14[Discount]),Table14[[#This Row],[Discount]])</f>
        <v>0.19</v>
      </c>
    </row>
    <row r="1272" spans="1:20" x14ac:dyDescent="0.3">
      <c r="A1272">
        <v>1286</v>
      </c>
      <c r="B1272" s="1">
        <v>45548</v>
      </c>
      <c r="C1272" t="s">
        <v>32</v>
      </c>
      <c r="D1272" t="s">
        <v>27</v>
      </c>
      <c r="E1272">
        <v>42138.53</v>
      </c>
      <c r="F1272">
        <v>31</v>
      </c>
      <c r="G1272" t="s">
        <v>28</v>
      </c>
      <c r="H1272" s="9">
        <v>1114.57</v>
      </c>
      <c r="I1272" s="9">
        <v>1580.59</v>
      </c>
      <c r="J1272" t="s">
        <v>25</v>
      </c>
      <c r="K1272">
        <v>0.14000000000000001</v>
      </c>
      <c r="L1272" s="4" t="s">
        <v>31</v>
      </c>
      <c r="M1272" s="4" t="s">
        <v>22</v>
      </c>
      <c r="N1272" s="4" t="str">
        <f>IF(ISBLANK(Table14[[#This Row],[Sales_Rep]]),"Unknown",Table14[[#This Row],[Sales_Rep]])</f>
        <v>Alice</v>
      </c>
      <c r="O1272" t="str">
        <f>PROPER(Table14[[#This Row],[Region]])</f>
        <v>West</v>
      </c>
      <c r="P1272" s="9">
        <f>IF(ISBLANK(Table14[[#This Row],[Sales_Amount]]),MEDIAN(Table14[Sales_Amount]),Table14[[#This Row],[Sales_Amount]])</f>
        <v>42138.53</v>
      </c>
      <c r="Q1272" s="11">
        <f>IF(ISBLANK(Table14[[#This Row],[Quantity_Sold]]),MEDIAN(Table14[Quantity_Sold]),Table14[[#This Row],[Quantity_Sold]])</f>
        <v>31</v>
      </c>
      <c r="R1272" s="4" t="str">
        <f>TRIM(Table14[[#This Row],[Product_Category]])</f>
        <v>Furniture</v>
      </c>
      <c r="S1272" s="4" t="str">
        <f>PROPER(Table14[[#This Row],[Customer_Type]])</f>
        <v>New</v>
      </c>
      <c r="T1272" s="13">
        <f>IF(ISBLANK(Table14[[#This Row],[Discount]]),MEDIAN(Table14[Discount]),Table14[[#This Row],[Discount]])</f>
        <v>0.14000000000000001</v>
      </c>
    </row>
    <row r="1273" spans="1:20" x14ac:dyDescent="0.3">
      <c r="A1273">
        <v>1201</v>
      </c>
      <c r="B1273" s="1">
        <v>44974</v>
      </c>
      <c r="C1273" t="s">
        <v>29</v>
      </c>
      <c r="D1273" t="s">
        <v>14</v>
      </c>
      <c r="E1273">
        <v>48845.81</v>
      </c>
      <c r="F1273">
        <v>11</v>
      </c>
      <c r="G1273" t="s">
        <v>24</v>
      </c>
      <c r="H1273" s="9">
        <v>4195.26</v>
      </c>
      <c r="I1273" s="9">
        <v>5766.92</v>
      </c>
      <c r="J1273" t="s">
        <v>16</v>
      </c>
      <c r="K1273">
        <v>0.23</v>
      </c>
      <c r="L1273" s="4" t="s">
        <v>17</v>
      </c>
      <c r="M1273" s="4" t="s">
        <v>18</v>
      </c>
      <c r="N1273" s="4" t="str">
        <f>IF(ISBLANK(Table14[[#This Row],[Sales_Rep]]),"Unknown",Table14[[#This Row],[Sales_Rep]])</f>
        <v>Bob</v>
      </c>
      <c r="O1273" t="str">
        <f>PROPER(Table14[[#This Row],[Region]])</f>
        <v>East</v>
      </c>
      <c r="P1273" s="9">
        <f>IF(ISBLANK(Table14[[#This Row],[Sales_Amount]]),MEDIAN(Table14[Sales_Amount]),Table14[[#This Row],[Sales_Amount]])</f>
        <v>48845.81</v>
      </c>
      <c r="Q1273" s="11">
        <f>IF(ISBLANK(Table14[[#This Row],[Quantity_Sold]]),MEDIAN(Table14[Quantity_Sold]),Table14[[#This Row],[Quantity_Sold]])</f>
        <v>11</v>
      </c>
      <c r="R1273" s="4" t="str">
        <f>TRIM(Table14[[#This Row],[Product_Category]])</f>
        <v>Clothing</v>
      </c>
      <c r="S1273" s="4" t="str">
        <f>PROPER(Table14[[#This Row],[Customer_Type]])</f>
        <v>Returning</v>
      </c>
      <c r="T1273" s="13">
        <f>IF(ISBLANK(Table14[[#This Row],[Discount]]),MEDIAN(Table14[Discount]),Table14[[#This Row],[Discount]])</f>
        <v>0.23</v>
      </c>
    </row>
    <row r="1274" spans="1:20" x14ac:dyDescent="0.3">
      <c r="A1274">
        <v>1079</v>
      </c>
      <c r="B1274" s="1">
        <v>45552</v>
      </c>
      <c r="C1274" t="s">
        <v>32</v>
      </c>
      <c r="D1274" t="s">
        <v>14</v>
      </c>
      <c r="E1274">
        <v>58877.279999999999</v>
      </c>
      <c r="F1274">
        <v>15</v>
      </c>
      <c r="G1274" t="s">
        <v>24</v>
      </c>
      <c r="H1274" s="9">
        <v>3677.98</v>
      </c>
      <c r="I1274" s="9">
        <v>4672.8</v>
      </c>
      <c r="J1274" t="s">
        <v>16</v>
      </c>
      <c r="K1274">
        <v>0.16</v>
      </c>
      <c r="L1274" s="4" t="s">
        <v>31</v>
      </c>
      <c r="M1274" s="4" t="s">
        <v>18</v>
      </c>
      <c r="N1274" s="4" t="str">
        <f>IF(ISBLANK(Table14[[#This Row],[Sales_Rep]]),"Unknown",Table14[[#This Row],[Sales_Rep]])</f>
        <v>Alice</v>
      </c>
      <c r="O1274" t="str">
        <f>PROPER(Table14[[#This Row],[Region]])</f>
        <v>East</v>
      </c>
      <c r="P1274" s="9">
        <f>IF(ISBLANK(Table14[[#This Row],[Sales_Amount]]),MEDIAN(Table14[Sales_Amount]),Table14[[#This Row],[Sales_Amount]])</f>
        <v>58877.279999999999</v>
      </c>
      <c r="Q1274" s="11">
        <f>IF(ISBLANK(Table14[[#This Row],[Quantity_Sold]]),MEDIAN(Table14[Quantity_Sold]),Table14[[#This Row],[Quantity_Sold]])</f>
        <v>15</v>
      </c>
      <c r="R1274" s="4" t="str">
        <f>TRIM(Table14[[#This Row],[Product_Category]])</f>
        <v>Clothing</v>
      </c>
      <c r="S1274" s="4" t="str">
        <f>PROPER(Table14[[#This Row],[Customer_Type]])</f>
        <v>Returning</v>
      </c>
      <c r="T1274" s="13">
        <f>IF(ISBLANK(Table14[[#This Row],[Discount]]),MEDIAN(Table14[Discount]),Table14[[#This Row],[Discount]])</f>
        <v>0.16</v>
      </c>
    </row>
    <row r="1275" spans="1:20" x14ac:dyDescent="0.3">
      <c r="A1275">
        <v>1197</v>
      </c>
      <c r="B1275" s="1">
        <v>45098</v>
      </c>
      <c r="C1275" t="s">
        <v>13</v>
      </c>
      <c r="D1275" t="s">
        <v>14</v>
      </c>
      <c r="E1275">
        <v>262.75</v>
      </c>
      <c r="F1275">
        <v>3</v>
      </c>
      <c r="G1275" t="s">
        <v>15</v>
      </c>
      <c r="H1275" s="9">
        <v>70.599999999999994</v>
      </c>
      <c r="I1275" s="9">
        <v>89.37</v>
      </c>
      <c r="J1275" t="s">
        <v>25</v>
      </c>
      <c r="K1275">
        <v>0.02</v>
      </c>
      <c r="L1275" s="4" t="s">
        <v>17</v>
      </c>
      <c r="M1275" s="4" t="s">
        <v>22</v>
      </c>
      <c r="N1275" s="4" t="str">
        <f>IF(ISBLANK(Table14[[#This Row],[Sales_Rep]]),"Unknown",Table14[[#This Row],[Sales_Rep]])</f>
        <v>David</v>
      </c>
      <c r="O1275" t="str">
        <f>PROPER(Table14[[#This Row],[Region]])</f>
        <v>East</v>
      </c>
      <c r="P1275" s="9">
        <f>IF(ISBLANK(Table14[[#This Row],[Sales_Amount]]),MEDIAN(Table14[Sales_Amount]),Table14[[#This Row],[Sales_Amount]])</f>
        <v>262.75</v>
      </c>
      <c r="Q1275" s="11">
        <f>IF(ISBLANK(Table14[[#This Row],[Quantity_Sold]]),MEDIAN(Table14[Quantity_Sold]),Table14[[#This Row],[Quantity_Sold]])</f>
        <v>3</v>
      </c>
      <c r="R1275" s="4" t="str">
        <f>TRIM(Table14[[#This Row],[Product_Category]])</f>
        <v>Food</v>
      </c>
      <c r="S1275" s="4" t="str">
        <f>PROPER(Table14[[#This Row],[Customer_Type]])</f>
        <v>New</v>
      </c>
      <c r="T1275" s="13">
        <f>IF(ISBLANK(Table14[[#This Row],[Discount]]),MEDIAN(Table14[Discount]),Table14[[#This Row],[Discount]])</f>
        <v>0.02</v>
      </c>
    </row>
    <row r="1276" spans="1:20" x14ac:dyDescent="0.3">
      <c r="A1276">
        <v>1138</v>
      </c>
      <c r="B1276" s="1">
        <v>45560</v>
      </c>
      <c r="C1276" t="s">
        <v>23</v>
      </c>
      <c r="D1276" t="s">
        <v>30</v>
      </c>
      <c r="E1276">
        <v>11727.66</v>
      </c>
      <c r="F1276">
        <v>13</v>
      </c>
      <c r="G1276" t="s">
        <v>15</v>
      </c>
      <c r="H1276" s="9">
        <v>957.62</v>
      </c>
      <c r="I1276" s="9">
        <v>1127.6600000000001</v>
      </c>
      <c r="J1276" t="s">
        <v>25</v>
      </c>
      <c r="K1276">
        <v>0.2</v>
      </c>
      <c r="L1276" s="4" t="s">
        <v>31</v>
      </c>
      <c r="M1276" s="4" t="s">
        <v>18</v>
      </c>
      <c r="N1276" s="4" t="str">
        <f>IF(ISBLANK(Table14[[#This Row],[Sales_Rep]]),"Unknown",Table14[[#This Row],[Sales_Rep]])</f>
        <v>Charlie</v>
      </c>
      <c r="O1276" t="str">
        <f>PROPER(Table14[[#This Row],[Region]])</f>
        <v>South</v>
      </c>
      <c r="P1276" s="9">
        <f>IF(ISBLANK(Table14[[#This Row],[Sales_Amount]]),MEDIAN(Table14[Sales_Amount]),Table14[[#This Row],[Sales_Amount]])</f>
        <v>11727.66</v>
      </c>
      <c r="Q1276" s="11">
        <f>IF(ISBLANK(Table14[[#This Row],[Quantity_Sold]]),MEDIAN(Table14[Quantity_Sold]),Table14[[#This Row],[Quantity_Sold]])</f>
        <v>13</v>
      </c>
      <c r="R1276" s="4" t="str">
        <f>TRIM(Table14[[#This Row],[Product_Category]])</f>
        <v>Food</v>
      </c>
      <c r="S1276" s="4" t="str">
        <f>PROPER(Table14[[#This Row],[Customer_Type]])</f>
        <v>New</v>
      </c>
      <c r="T1276" s="13">
        <f>IF(ISBLANK(Table14[[#This Row],[Discount]]),MEDIAN(Table14[Discount]),Table14[[#This Row],[Discount]])</f>
        <v>0.2</v>
      </c>
    </row>
    <row r="1277" spans="1:20" x14ac:dyDescent="0.3">
      <c r="A1277">
        <v>1073</v>
      </c>
      <c r="B1277" s="1">
        <v>45482</v>
      </c>
      <c r="C1277" t="s">
        <v>29</v>
      </c>
      <c r="D1277" t="s">
        <v>20</v>
      </c>
      <c r="E1277">
        <v>128741.38</v>
      </c>
      <c r="F1277">
        <v>42</v>
      </c>
      <c r="G1277" t="s">
        <v>24</v>
      </c>
      <c r="H1277" s="9">
        <v>2380.0500000000002</v>
      </c>
      <c r="I1277" s="9">
        <v>3523.3</v>
      </c>
      <c r="J1277" t="s">
        <v>16</v>
      </c>
      <c r="K1277">
        <v>0.13</v>
      </c>
      <c r="L1277" s="4" t="s">
        <v>17</v>
      </c>
      <c r="M1277" s="4" t="s">
        <v>22</v>
      </c>
      <c r="N1277" s="4" t="str">
        <f>IF(ISBLANK(Table14[[#This Row],[Sales_Rep]]),"Unknown",Table14[[#This Row],[Sales_Rep]])</f>
        <v>Bob</v>
      </c>
      <c r="O1277" t="str">
        <f>PROPER(Table14[[#This Row],[Region]])</f>
        <v>North</v>
      </c>
      <c r="P1277" s="9">
        <f>IF(ISBLANK(Table14[[#This Row],[Sales_Amount]]),MEDIAN(Table14[Sales_Amount]),Table14[[#This Row],[Sales_Amount]])</f>
        <v>128741.38</v>
      </c>
      <c r="Q1277" s="11">
        <f>IF(ISBLANK(Table14[[#This Row],[Quantity_Sold]]),MEDIAN(Table14[Quantity_Sold]),Table14[[#This Row],[Quantity_Sold]])</f>
        <v>42</v>
      </c>
      <c r="R1277" s="4" t="str">
        <f>TRIM(Table14[[#This Row],[Product_Category]])</f>
        <v>Clothing</v>
      </c>
      <c r="S1277" s="4" t="str">
        <f>PROPER(Table14[[#This Row],[Customer_Type]])</f>
        <v>Returning</v>
      </c>
      <c r="T1277" s="13">
        <f>IF(ISBLANK(Table14[[#This Row],[Discount]]),MEDIAN(Table14[Discount]),Table14[[#This Row],[Discount]])</f>
        <v>0.13</v>
      </c>
    </row>
    <row r="1278" spans="1:20" x14ac:dyDescent="0.3">
      <c r="A1278">
        <v>1113</v>
      </c>
      <c r="B1278" s="1">
        <v>45063</v>
      </c>
      <c r="C1278" t="s">
        <v>32</v>
      </c>
      <c r="D1278" t="s">
        <v>30</v>
      </c>
      <c r="E1278">
        <v>94871.27</v>
      </c>
      <c r="F1278">
        <v>27</v>
      </c>
      <c r="G1278" t="s">
        <v>21</v>
      </c>
      <c r="H1278" s="9">
        <v>2759.66</v>
      </c>
      <c r="I1278" s="9">
        <v>3585.46</v>
      </c>
      <c r="J1278" t="s">
        <v>16</v>
      </c>
      <c r="K1278">
        <v>0.02</v>
      </c>
      <c r="L1278" s="4" t="s">
        <v>17</v>
      </c>
      <c r="M1278" s="4" t="s">
        <v>22</v>
      </c>
      <c r="N1278" s="4" t="str">
        <f>IF(ISBLANK(Table14[[#This Row],[Sales_Rep]]),"Unknown",Table14[[#This Row],[Sales_Rep]])</f>
        <v>Alice</v>
      </c>
      <c r="O1278" t="str">
        <f>PROPER(Table14[[#This Row],[Region]])</f>
        <v>South</v>
      </c>
      <c r="P1278" s="9">
        <f>IF(ISBLANK(Table14[[#This Row],[Sales_Amount]]),MEDIAN(Table14[Sales_Amount]),Table14[[#This Row],[Sales_Amount]])</f>
        <v>94871.27</v>
      </c>
      <c r="Q1278" s="11">
        <f>IF(ISBLANK(Table14[[#This Row],[Quantity_Sold]]),MEDIAN(Table14[Quantity_Sold]),Table14[[#This Row],[Quantity_Sold]])</f>
        <v>27</v>
      </c>
      <c r="R1278" s="4" t="str">
        <f>TRIM(Table14[[#This Row],[Product_Category]])</f>
        <v>Electronics</v>
      </c>
      <c r="S1278" s="4" t="str">
        <f>PROPER(Table14[[#This Row],[Customer_Type]])</f>
        <v>Returning</v>
      </c>
      <c r="T1278" s="13">
        <f>IF(ISBLANK(Table14[[#This Row],[Discount]]),MEDIAN(Table14[Discount]),Table14[[#This Row],[Discount]])</f>
        <v>0.02</v>
      </c>
    </row>
    <row r="1279" spans="1:20" x14ac:dyDescent="0.3">
      <c r="A1279">
        <v>1396</v>
      </c>
      <c r="B1279" s="1">
        <v>45368</v>
      </c>
      <c r="C1279" t="s">
        <v>19</v>
      </c>
      <c r="D1279" t="s">
        <v>30</v>
      </c>
      <c r="E1279">
        <v>7096.42</v>
      </c>
      <c r="F1279">
        <v>4</v>
      </c>
      <c r="G1279" t="s">
        <v>28</v>
      </c>
      <c r="H1279" s="9">
        <v>1922.41</v>
      </c>
      <c r="I1279" s="9">
        <v>2430.2800000000002</v>
      </c>
      <c r="J1279" t="s">
        <v>25</v>
      </c>
      <c r="K1279">
        <v>0.27</v>
      </c>
      <c r="L1279" s="4" t="s">
        <v>31</v>
      </c>
      <c r="M1279" s="4" t="s">
        <v>18</v>
      </c>
      <c r="N1279" s="4" t="str">
        <f>IF(ISBLANK(Table14[[#This Row],[Sales_Rep]]),"Unknown",Table14[[#This Row],[Sales_Rep]])</f>
        <v>Eve</v>
      </c>
      <c r="O1279" t="str">
        <f>PROPER(Table14[[#This Row],[Region]])</f>
        <v>South</v>
      </c>
      <c r="P1279" s="9">
        <f>IF(ISBLANK(Table14[[#This Row],[Sales_Amount]]),MEDIAN(Table14[Sales_Amount]),Table14[[#This Row],[Sales_Amount]])</f>
        <v>7096.42</v>
      </c>
      <c r="Q1279" s="11">
        <f>IF(ISBLANK(Table14[[#This Row],[Quantity_Sold]]),MEDIAN(Table14[Quantity_Sold]),Table14[[#This Row],[Quantity_Sold]])</f>
        <v>4</v>
      </c>
      <c r="R1279" s="4" t="str">
        <f>TRIM(Table14[[#This Row],[Product_Category]])</f>
        <v>Furniture</v>
      </c>
      <c r="S1279" s="4" t="str">
        <f>PROPER(Table14[[#This Row],[Customer_Type]])</f>
        <v>New</v>
      </c>
      <c r="T1279" s="13">
        <f>IF(ISBLANK(Table14[[#This Row],[Discount]]),MEDIAN(Table14[Discount]),Table14[[#This Row],[Discount]])</f>
        <v>0.27</v>
      </c>
    </row>
    <row r="1280" spans="1:20" x14ac:dyDescent="0.3">
      <c r="A1280">
        <v>1466</v>
      </c>
      <c r="B1280" s="1">
        <v>45039</v>
      </c>
      <c r="C1280" t="s">
        <v>29</v>
      </c>
      <c r="D1280" t="s">
        <v>20</v>
      </c>
      <c r="E1280">
        <v>102604.53</v>
      </c>
      <c r="F1280">
        <v>50</v>
      </c>
      <c r="G1280" t="s">
        <v>24</v>
      </c>
      <c r="H1280" s="9">
        <v>1869.81</v>
      </c>
      <c r="I1280" s="9">
        <v>2093.9699999999998</v>
      </c>
      <c r="J1280" t="s">
        <v>16</v>
      </c>
      <c r="K1280">
        <v>0.02</v>
      </c>
      <c r="L1280" s="4" t="s">
        <v>26</v>
      </c>
      <c r="M1280" s="4" t="s">
        <v>18</v>
      </c>
      <c r="N1280" s="4" t="str">
        <f>IF(ISBLANK(Table14[[#This Row],[Sales_Rep]]),"Unknown",Table14[[#This Row],[Sales_Rep]])</f>
        <v>Bob</v>
      </c>
      <c r="O1280" t="str">
        <f>PROPER(Table14[[#This Row],[Region]])</f>
        <v>North</v>
      </c>
      <c r="P1280" s="9">
        <f>IF(ISBLANK(Table14[[#This Row],[Sales_Amount]]),MEDIAN(Table14[Sales_Amount]),Table14[[#This Row],[Sales_Amount]])</f>
        <v>102604.53</v>
      </c>
      <c r="Q1280" s="11">
        <f>IF(ISBLANK(Table14[[#This Row],[Quantity_Sold]]),MEDIAN(Table14[Quantity_Sold]),Table14[[#This Row],[Quantity_Sold]])</f>
        <v>50</v>
      </c>
      <c r="R1280" s="4" t="str">
        <f>TRIM(Table14[[#This Row],[Product_Category]])</f>
        <v>Clothing</v>
      </c>
      <c r="S1280" s="4" t="str">
        <f>PROPER(Table14[[#This Row],[Customer_Type]])</f>
        <v>Returning</v>
      </c>
      <c r="T1280" s="13">
        <f>IF(ISBLANK(Table14[[#This Row],[Discount]]),MEDIAN(Table14[Discount]),Table14[[#This Row],[Discount]])</f>
        <v>0.02</v>
      </c>
    </row>
    <row r="1281" spans="1:20" x14ac:dyDescent="0.3">
      <c r="A1281">
        <v>1253</v>
      </c>
      <c r="B1281" s="1">
        <v>45225</v>
      </c>
      <c r="C1281" t="s">
        <v>29</v>
      </c>
      <c r="D1281" t="s">
        <v>27</v>
      </c>
      <c r="E1281">
        <v>20959.52</v>
      </c>
      <c r="F1281">
        <v>37</v>
      </c>
      <c r="G1281" t="s">
        <v>21</v>
      </c>
      <c r="H1281" s="9">
        <v>705.04</v>
      </c>
      <c r="I1281" s="9">
        <v>797.85</v>
      </c>
      <c r="J1281" t="s">
        <v>25</v>
      </c>
      <c r="K1281">
        <v>0.28999999999999998</v>
      </c>
      <c r="L1281" s="4" t="s">
        <v>17</v>
      </c>
      <c r="M1281" s="4" t="s">
        <v>18</v>
      </c>
      <c r="N1281" s="4" t="str">
        <f>IF(ISBLANK(Table14[[#This Row],[Sales_Rep]]),"Unknown",Table14[[#This Row],[Sales_Rep]])</f>
        <v>Bob</v>
      </c>
      <c r="O1281" t="str">
        <f>PROPER(Table14[[#This Row],[Region]])</f>
        <v>West</v>
      </c>
      <c r="P1281" s="9">
        <f>IF(ISBLANK(Table14[[#This Row],[Sales_Amount]]),MEDIAN(Table14[Sales_Amount]),Table14[[#This Row],[Sales_Amount]])</f>
        <v>20959.52</v>
      </c>
      <c r="Q1281" s="11">
        <f>IF(ISBLANK(Table14[[#This Row],[Quantity_Sold]]),MEDIAN(Table14[Quantity_Sold]),Table14[[#This Row],[Quantity_Sold]])</f>
        <v>37</v>
      </c>
      <c r="R1281" s="4" t="str">
        <f>TRIM(Table14[[#This Row],[Product_Category]])</f>
        <v>Electronics</v>
      </c>
      <c r="S1281" s="4" t="str">
        <f>PROPER(Table14[[#This Row],[Customer_Type]])</f>
        <v>New</v>
      </c>
      <c r="T1281" s="13">
        <f>IF(ISBLANK(Table14[[#This Row],[Discount]]),MEDIAN(Table14[Discount]),Table14[[#This Row],[Discount]])</f>
        <v>0.28999999999999998</v>
      </c>
    </row>
    <row r="1282" spans="1:20" x14ac:dyDescent="0.3">
      <c r="A1282">
        <v>1010</v>
      </c>
      <c r="B1282" s="1">
        <v>45399</v>
      </c>
      <c r="C1282" t="s">
        <v>32</v>
      </c>
      <c r="D1282" t="s">
        <v>30</v>
      </c>
      <c r="E1282">
        <v>245684.5</v>
      </c>
      <c r="F1282">
        <v>47</v>
      </c>
      <c r="G1282" t="s">
        <v>15</v>
      </c>
      <c r="H1282" s="9">
        <v>4506.8999999999996</v>
      </c>
      <c r="I1282" s="9">
        <v>5334.01</v>
      </c>
      <c r="J1282" t="s">
        <v>25</v>
      </c>
      <c r="K1282">
        <v>0.02</v>
      </c>
      <c r="L1282" s="4" t="s">
        <v>17</v>
      </c>
      <c r="M1282" s="4" t="s">
        <v>22</v>
      </c>
      <c r="N1282" s="4" t="str">
        <f>IF(ISBLANK(Table14[[#This Row],[Sales_Rep]]),"Unknown",Table14[[#This Row],[Sales_Rep]])</f>
        <v>Alice</v>
      </c>
      <c r="O1282" t="str">
        <f>PROPER(Table14[[#This Row],[Region]])</f>
        <v>South</v>
      </c>
      <c r="P1282" s="9">
        <f>IF(ISBLANK(Table14[[#This Row],[Sales_Amount]]),MEDIAN(Table14[Sales_Amount]),Table14[[#This Row],[Sales_Amount]])</f>
        <v>245684.5</v>
      </c>
      <c r="Q1282" s="11">
        <f>IF(ISBLANK(Table14[[#This Row],[Quantity_Sold]]),MEDIAN(Table14[Quantity_Sold]),Table14[[#This Row],[Quantity_Sold]])</f>
        <v>47</v>
      </c>
      <c r="R1282" s="4" t="str">
        <f>TRIM(Table14[[#This Row],[Product_Category]])</f>
        <v>Food</v>
      </c>
      <c r="S1282" s="4" t="str">
        <f>PROPER(Table14[[#This Row],[Customer_Type]])</f>
        <v>New</v>
      </c>
      <c r="T1282" s="13">
        <f>IF(ISBLANK(Table14[[#This Row],[Discount]]),MEDIAN(Table14[Discount]),Table14[[#This Row],[Discount]])</f>
        <v>0.02</v>
      </c>
    </row>
    <row r="1283" spans="1:20" x14ac:dyDescent="0.3">
      <c r="A1283">
        <v>1264</v>
      </c>
      <c r="B1283" s="1">
        <v>45143</v>
      </c>
      <c r="C1283" t="s">
        <v>29</v>
      </c>
      <c r="D1283" t="s">
        <v>27</v>
      </c>
      <c r="E1283">
        <v>15622.48</v>
      </c>
      <c r="F1283">
        <v>11</v>
      </c>
      <c r="G1283" t="s">
        <v>15</v>
      </c>
      <c r="H1283" s="9">
        <v>1277.6300000000001</v>
      </c>
      <c r="I1283" s="9">
        <v>1464.15</v>
      </c>
      <c r="J1283" t="s">
        <v>25</v>
      </c>
      <c r="K1283">
        <v>0.03</v>
      </c>
      <c r="L1283" s="4" t="s">
        <v>17</v>
      </c>
      <c r="M1283" s="4" t="s">
        <v>18</v>
      </c>
      <c r="N1283" s="4" t="str">
        <f>IF(ISBLANK(Table14[[#This Row],[Sales_Rep]]),"Unknown",Table14[[#This Row],[Sales_Rep]])</f>
        <v>Bob</v>
      </c>
      <c r="O1283" t="str">
        <f>PROPER(Table14[[#This Row],[Region]])</f>
        <v>West</v>
      </c>
      <c r="P1283" s="9">
        <f>IF(ISBLANK(Table14[[#This Row],[Sales_Amount]]),MEDIAN(Table14[Sales_Amount]),Table14[[#This Row],[Sales_Amount]])</f>
        <v>15622.48</v>
      </c>
      <c r="Q1283" s="11">
        <f>IF(ISBLANK(Table14[[#This Row],[Quantity_Sold]]),MEDIAN(Table14[Quantity_Sold]),Table14[[#This Row],[Quantity_Sold]])</f>
        <v>11</v>
      </c>
      <c r="R1283" s="4" t="str">
        <f>TRIM(Table14[[#This Row],[Product_Category]])</f>
        <v>Food</v>
      </c>
      <c r="S1283" s="4" t="str">
        <f>PROPER(Table14[[#This Row],[Customer_Type]])</f>
        <v>New</v>
      </c>
      <c r="T1283" s="13">
        <f>IF(ISBLANK(Table14[[#This Row],[Discount]]),MEDIAN(Table14[Discount]),Table14[[#This Row],[Discount]])</f>
        <v>0.03</v>
      </c>
    </row>
    <row r="1284" spans="1:20" x14ac:dyDescent="0.3">
      <c r="A1284">
        <v>1499</v>
      </c>
      <c r="B1284" s="1">
        <v>45424</v>
      </c>
      <c r="C1284" t="s">
        <v>19</v>
      </c>
      <c r="D1284" t="s">
        <v>30</v>
      </c>
      <c r="E1284">
        <v>107851.97</v>
      </c>
      <c r="F1284">
        <v>19</v>
      </c>
      <c r="G1284" t="s">
        <v>21</v>
      </c>
      <c r="H1284" s="9">
        <v>4413.33</v>
      </c>
      <c r="I1284" s="9">
        <v>6524.62</v>
      </c>
      <c r="J1284" t="s">
        <v>25</v>
      </c>
      <c r="K1284">
        <v>0.13</v>
      </c>
      <c r="L1284" s="4" t="s">
        <v>26</v>
      </c>
      <c r="M1284" s="4" t="s">
        <v>22</v>
      </c>
      <c r="N1284" s="4" t="str">
        <f>IF(ISBLANK(Table14[[#This Row],[Sales_Rep]]),"Unknown",Table14[[#This Row],[Sales_Rep]])</f>
        <v>Eve</v>
      </c>
      <c r="O1284" t="str">
        <f>PROPER(Table14[[#This Row],[Region]])</f>
        <v>South</v>
      </c>
      <c r="P1284" s="9">
        <f>IF(ISBLANK(Table14[[#This Row],[Sales_Amount]]),MEDIAN(Table14[Sales_Amount]),Table14[[#This Row],[Sales_Amount]])</f>
        <v>107851.97</v>
      </c>
      <c r="Q1284" s="11">
        <f>IF(ISBLANK(Table14[[#This Row],[Quantity_Sold]]),MEDIAN(Table14[Quantity_Sold]),Table14[[#This Row],[Quantity_Sold]])</f>
        <v>19</v>
      </c>
      <c r="R1284" s="4" t="str">
        <f>TRIM(Table14[[#This Row],[Product_Category]])</f>
        <v>Electronics</v>
      </c>
      <c r="S1284" s="4" t="str">
        <f>PROPER(Table14[[#This Row],[Customer_Type]])</f>
        <v>New</v>
      </c>
      <c r="T1284" s="13">
        <f>IF(ISBLANK(Table14[[#This Row],[Discount]]),MEDIAN(Table14[Discount]),Table14[[#This Row],[Discount]])</f>
        <v>0.13</v>
      </c>
    </row>
    <row r="1285" spans="1:20" x14ac:dyDescent="0.3">
      <c r="A1285">
        <v>1151</v>
      </c>
      <c r="B1285" s="1">
        <v>45596</v>
      </c>
      <c r="C1285" t="s">
        <v>29</v>
      </c>
      <c r="D1285" t="s">
        <v>30</v>
      </c>
      <c r="E1285">
        <v>27819.03</v>
      </c>
      <c r="F1285">
        <v>15</v>
      </c>
      <c r="G1285" t="s">
        <v>28</v>
      </c>
      <c r="H1285" s="9">
        <v>1991.64</v>
      </c>
      <c r="I1285" s="9">
        <v>2261.71</v>
      </c>
      <c r="J1285" t="s">
        <v>16</v>
      </c>
      <c r="K1285">
        <v>0.18</v>
      </c>
      <c r="L1285" s="4" t="s">
        <v>26</v>
      </c>
      <c r="M1285" s="4" t="s">
        <v>18</v>
      </c>
      <c r="N1285" s="4" t="str">
        <f>IF(ISBLANK(Table14[[#This Row],[Sales_Rep]]),"Unknown",Table14[[#This Row],[Sales_Rep]])</f>
        <v>Bob</v>
      </c>
      <c r="O1285" t="str">
        <f>PROPER(Table14[[#This Row],[Region]])</f>
        <v>South</v>
      </c>
      <c r="P1285" s="9">
        <f>IF(ISBLANK(Table14[[#This Row],[Sales_Amount]]),MEDIAN(Table14[Sales_Amount]),Table14[[#This Row],[Sales_Amount]])</f>
        <v>27819.03</v>
      </c>
      <c r="Q1285" s="11">
        <f>IF(ISBLANK(Table14[[#This Row],[Quantity_Sold]]),MEDIAN(Table14[Quantity_Sold]),Table14[[#This Row],[Quantity_Sold]])</f>
        <v>15</v>
      </c>
      <c r="R1285" s="4" t="str">
        <f>TRIM(Table14[[#This Row],[Product_Category]])</f>
        <v>Furniture</v>
      </c>
      <c r="S1285" s="4" t="str">
        <f>PROPER(Table14[[#This Row],[Customer_Type]])</f>
        <v>Returning</v>
      </c>
      <c r="T1285" s="13">
        <f>IF(ISBLANK(Table14[[#This Row],[Discount]]),MEDIAN(Table14[Discount]),Table14[[#This Row],[Discount]])</f>
        <v>0.18</v>
      </c>
    </row>
    <row r="1286" spans="1:20" x14ac:dyDescent="0.3">
      <c r="A1286">
        <v>1377</v>
      </c>
      <c r="B1286" s="1">
        <v>45063</v>
      </c>
      <c r="C1286" t="s">
        <v>19</v>
      </c>
      <c r="D1286" t="s">
        <v>14</v>
      </c>
      <c r="E1286">
        <v>4877.92</v>
      </c>
      <c r="F1286">
        <v>5</v>
      </c>
      <c r="G1286" t="s">
        <v>24</v>
      </c>
      <c r="H1286" s="9">
        <v>931.28</v>
      </c>
      <c r="I1286" s="9">
        <v>1300.78</v>
      </c>
      <c r="J1286" t="s">
        <v>25</v>
      </c>
      <c r="K1286">
        <v>0.25</v>
      </c>
      <c r="L1286" s="4" t="s">
        <v>31</v>
      </c>
      <c r="M1286" s="4" t="s">
        <v>18</v>
      </c>
      <c r="N1286" s="4" t="str">
        <f>IF(ISBLANK(Table14[[#This Row],[Sales_Rep]]),"Unknown",Table14[[#This Row],[Sales_Rep]])</f>
        <v>Eve</v>
      </c>
      <c r="O1286" t="str">
        <f>PROPER(Table14[[#This Row],[Region]])</f>
        <v>East</v>
      </c>
      <c r="P1286" s="9">
        <f>IF(ISBLANK(Table14[[#This Row],[Sales_Amount]]),MEDIAN(Table14[Sales_Amount]),Table14[[#This Row],[Sales_Amount]])</f>
        <v>4877.92</v>
      </c>
      <c r="Q1286" s="11">
        <f>IF(ISBLANK(Table14[[#This Row],[Quantity_Sold]]),MEDIAN(Table14[Quantity_Sold]),Table14[[#This Row],[Quantity_Sold]])</f>
        <v>5</v>
      </c>
      <c r="R1286" s="4" t="str">
        <f>TRIM(Table14[[#This Row],[Product_Category]])</f>
        <v>Clothing</v>
      </c>
      <c r="S1286" s="4" t="str">
        <f>PROPER(Table14[[#This Row],[Customer_Type]])</f>
        <v>New</v>
      </c>
      <c r="T1286" s="13">
        <f>IF(ISBLANK(Table14[[#This Row],[Discount]]),MEDIAN(Table14[Discount]),Table14[[#This Row],[Discount]])</f>
        <v>0.25</v>
      </c>
    </row>
    <row r="1287" spans="1:20" x14ac:dyDescent="0.3">
      <c r="A1287">
        <v>1255</v>
      </c>
      <c r="B1287" s="1">
        <v>45474</v>
      </c>
      <c r="C1287" t="s">
        <v>32</v>
      </c>
      <c r="D1287" t="s">
        <v>14</v>
      </c>
      <c r="E1287">
        <v>8464.49</v>
      </c>
      <c r="F1287">
        <v>40</v>
      </c>
      <c r="G1287" t="s">
        <v>24</v>
      </c>
      <c r="H1287" s="9">
        <v>204.17</v>
      </c>
      <c r="I1287" s="9">
        <v>227.54</v>
      </c>
      <c r="J1287" t="s">
        <v>25</v>
      </c>
      <c r="K1287">
        <v>7.0000000000000007E-2</v>
      </c>
      <c r="L1287" s="4" t="s">
        <v>17</v>
      </c>
      <c r="M1287" s="4" t="s">
        <v>22</v>
      </c>
      <c r="N1287" s="4" t="str">
        <f>IF(ISBLANK(Table14[[#This Row],[Sales_Rep]]),"Unknown",Table14[[#This Row],[Sales_Rep]])</f>
        <v>Alice</v>
      </c>
      <c r="O1287" t="str">
        <f>PROPER(Table14[[#This Row],[Region]])</f>
        <v>East</v>
      </c>
      <c r="P1287" s="9">
        <f>IF(ISBLANK(Table14[[#This Row],[Sales_Amount]]),MEDIAN(Table14[Sales_Amount]),Table14[[#This Row],[Sales_Amount]])</f>
        <v>8464.49</v>
      </c>
      <c r="Q1287" s="11">
        <f>IF(ISBLANK(Table14[[#This Row],[Quantity_Sold]]),MEDIAN(Table14[Quantity_Sold]),Table14[[#This Row],[Quantity_Sold]])</f>
        <v>40</v>
      </c>
      <c r="R1287" s="4" t="str">
        <f>TRIM(Table14[[#This Row],[Product_Category]])</f>
        <v>Clothing</v>
      </c>
      <c r="S1287" s="4" t="str">
        <f>PROPER(Table14[[#This Row],[Customer_Type]])</f>
        <v>New</v>
      </c>
      <c r="T1287" s="13">
        <f>IF(ISBLANK(Table14[[#This Row],[Discount]]),MEDIAN(Table14[Discount]),Table14[[#This Row],[Discount]])</f>
        <v>7.0000000000000007E-2</v>
      </c>
    </row>
    <row r="1288" spans="1:20" x14ac:dyDescent="0.3">
      <c r="A1288">
        <v>1479</v>
      </c>
      <c r="B1288" s="1">
        <v>45605</v>
      </c>
      <c r="C1288" t="s">
        <v>23</v>
      </c>
      <c r="D1288" t="s">
        <v>30</v>
      </c>
      <c r="E1288">
        <v>4477</v>
      </c>
      <c r="F1288">
        <v>44</v>
      </c>
      <c r="G1288" t="s">
        <v>21</v>
      </c>
      <c r="H1288" s="9">
        <v>121.56</v>
      </c>
      <c r="I1288" s="9">
        <v>137.5</v>
      </c>
      <c r="J1288" t="s">
        <v>16</v>
      </c>
      <c r="K1288">
        <v>0.26</v>
      </c>
      <c r="L1288" s="4" t="s">
        <v>17</v>
      </c>
      <c r="M1288" s="4" t="s">
        <v>18</v>
      </c>
      <c r="N1288" s="4" t="str">
        <f>IF(ISBLANK(Table14[[#This Row],[Sales_Rep]]),"Unknown",Table14[[#This Row],[Sales_Rep]])</f>
        <v>Charlie</v>
      </c>
      <c r="O1288" t="str">
        <f>PROPER(Table14[[#This Row],[Region]])</f>
        <v>South</v>
      </c>
      <c r="P1288" s="9">
        <f>IF(ISBLANK(Table14[[#This Row],[Sales_Amount]]),MEDIAN(Table14[Sales_Amount]),Table14[[#This Row],[Sales_Amount]])</f>
        <v>4477</v>
      </c>
      <c r="Q1288" s="11">
        <f>IF(ISBLANK(Table14[[#This Row],[Quantity_Sold]]),MEDIAN(Table14[Quantity_Sold]),Table14[[#This Row],[Quantity_Sold]])</f>
        <v>44</v>
      </c>
      <c r="R1288" s="4" t="str">
        <f>TRIM(Table14[[#This Row],[Product_Category]])</f>
        <v>Electronics</v>
      </c>
      <c r="S1288" s="4" t="str">
        <f>PROPER(Table14[[#This Row],[Customer_Type]])</f>
        <v>Returning</v>
      </c>
      <c r="T1288" s="13">
        <f>IF(ISBLANK(Table14[[#This Row],[Discount]]),MEDIAN(Table14[Discount]),Table14[[#This Row],[Discount]])</f>
        <v>0.26</v>
      </c>
    </row>
    <row r="1289" spans="1:20" x14ac:dyDescent="0.3">
      <c r="A1289">
        <v>1324</v>
      </c>
      <c r="B1289" s="1">
        <v>45374</v>
      </c>
      <c r="C1289" t="s">
        <v>29</v>
      </c>
      <c r="D1289" t="s">
        <v>14</v>
      </c>
      <c r="E1289">
        <v>28716.76</v>
      </c>
      <c r="F1289">
        <v>41</v>
      </c>
      <c r="G1289" t="s">
        <v>15</v>
      </c>
      <c r="H1289" s="9">
        <v>702.67</v>
      </c>
      <c r="I1289" s="9">
        <v>972.79</v>
      </c>
      <c r="J1289" t="s">
        <v>16</v>
      </c>
      <c r="K1289">
        <v>0.28000000000000003</v>
      </c>
      <c r="L1289" s="4" t="s">
        <v>31</v>
      </c>
      <c r="M1289" s="4" t="s">
        <v>18</v>
      </c>
      <c r="N1289" s="4" t="str">
        <f>IF(ISBLANK(Table14[[#This Row],[Sales_Rep]]),"Unknown",Table14[[#This Row],[Sales_Rep]])</f>
        <v>Bob</v>
      </c>
      <c r="O1289" t="str">
        <f>PROPER(Table14[[#This Row],[Region]])</f>
        <v>East</v>
      </c>
      <c r="P1289" s="9">
        <f>IF(ISBLANK(Table14[[#This Row],[Sales_Amount]]),MEDIAN(Table14[Sales_Amount]),Table14[[#This Row],[Sales_Amount]])</f>
        <v>28716.76</v>
      </c>
      <c r="Q1289" s="11">
        <f>IF(ISBLANK(Table14[[#This Row],[Quantity_Sold]]),MEDIAN(Table14[Quantity_Sold]),Table14[[#This Row],[Quantity_Sold]])</f>
        <v>41</v>
      </c>
      <c r="R1289" s="4" t="str">
        <f>TRIM(Table14[[#This Row],[Product_Category]])</f>
        <v>Food</v>
      </c>
      <c r="S1289" s="4" t="str">
        <f>PROPER(Table14[[#This Row],[Customer_Type]])</f>
        <v>Returning</v>
      </c>
      <c r="T1289" s="13">
        <f>IF(ISBLANK(Table14[[#This Row],[Discount]]),MEDIAN(Table14[Discount]),Table14[[#This Row],[Discount]])</f>
        <v>0.28000000000000003</v>
      </c>
    </row>
    <row r="1290" spans="1:20" x14ac:dyDescent="0.3">
      <c r="A1290">
        <v>1007</v>
      </c>
      <c r="B1290" s="1">
        <v>45024</v>
      </c>
      <c r="C1290" t="s">
        <v>23</v>
      </c>
      <c r="D1290" t="s">
        <v>27</v>
      </c>
      <c r="E1290">
        <v>10211.06</v>
      </c>
      <c r="F1290">
        <v>47</v>
      </c>
      <c r="G1290" t="s">
        <v>21</v>
      </c>
      <c r="H1290" s="9">
        <v>200.75</v>
      </c>
      <c r="I1290" s="9">
        <v>293.58999999999997</v>
      </c>
      <c r="J1290" t="s">
        <v>25</v>
      </c>
      <c r="K1290">
        <v>0.26</v>
      </c>
      <c r="L1290" s="4" t="s">
        <v>26</v>
      </c>
      <c r="M1290" s="4" t="s">
        <v>22</v>
      </c>
      <c r="N1290" s="4" t="str">
        <f>IF(ISBLANK(Table14[[#This Row],[Sales_Rep]]),"Unknown",Table14[[#This Row],[Sales_Rep]])</f>
        <v>Charlie</v>
      </c>
      <c r="O1290" t="str">
        <f>PROPER(Table14[[#This Row],[Region]])</f>
        <v>West</v>
      </c>
      <c r="P1290" s="9">
        <f>IF(ISBLANK(Table14[[#This Row],[Sales_Amount]]),MEDIAN(Table14[Sales_Amount]),Table14[[#This Row],[Sales_Amount]])</f>
        <v>10211.06</v>
      </c>
      <c r="Q1290" s="11">
        <f>IF(ISBLANK(Table14[[#This Row],[Quantity_Sold]]),MEDIAN(Table14[Quantity_Sold]),Table14[[#This Row],[Quantity_Sold]])</f>
        <v>47</v>
      </c>
      <c r="R1290" s="4" t="str">
        <f>TRIM(Table14[[#This Row],[Product_Category]])</f>
        <v>Electronics</v>
      </c>
      <c r="S1290" s="4" t="str">
        <f>PROPER(Table14[[#This Row],[Customer_Type]])</f>
        <v>New</v>
      </c>
      <c r="T1290" s="13">
        <f>IF(ISBLANK(Table14[[#This Row],[Discount]]),MEDIAN(Table14[Discount]),Table14[[#This Row],[Discount]])</f>
        <v>0.26</v>
      </c>
    </row>
    <row r="1291" spans="1:20" x14ac:dyDescent="0.3">
      <c r="A1291">
        <v>1318</v>
      </c>
      <c r="B1291" s="1">
        <v>45141</v>
      </c>
      <c r="C1291" t="s">
        <v>19</v>
      </c>
      <c r="D1291" t="s">
        <v>30</v>
      </c>
      <c r="E1291">
        <v>19466.12</v>
      </c>
      <c r="F1291">
        <v>33</v>
      </c>
      <c r="G1291" t="s">
        <v>24</v>
      </c>
      <c r="H1291" s="9">
        <v>628.28</v>
      </c>
      <c r="I1291" s="9">
        <v>728.25</v>
      </c>
      <c r="J1291" t="s">
        <v>25</v>
      </c>
      <c r="K1291">
        <v>0.19</v>
      </c>
      <c r="L1291" s="4" t="s">
        <v>31</v>
      </c>
      <c r="M1291" s="4" t="s">
        <v>22</v>
      </c>
      <c r="N1291" s="4" t="str">
        <f>IF(ISBLANK(Table14[[#This Row],[Sales_Rep]]),"Unknown",Table14[[#This Row],[Sales_Rep]])</f>
        <v>Eve</v>
      </c>
      <c r="O1291" t="str">
        <f>PROPER(Table14[[#This Row],[Region]])</f>
        <v>South</v>
      </c>
      <c r="P1291" s="9">
        <f>IF(ISBLANK(Table14[[#This Row],[Sales_Amount]]),MEDIAN(Table14[Sales_Amount]),Table14[[#This Row],[Sales_Amount]])</f>
        <v>19466.12</v>
      </c>
      <c r="Q1291" s="11">
        <f>IF(ISBLANK(Table14[[#This Row],[Quantity_Sold]]),MEDIAN(Table14[Quantity_Sold]),Table14[[#This Row],[Quantity_Sold]])</f>
        <v>33</v>
      </c>
      <c r="R1291" s="4" t="str">
        <f>TRIM(Table14[[#This Row],[Product_Category]])</f>
        <v>Clothing</v>
      </c>
      <c r="S1291" s="4" t="str">
        <f>PROPER(Table14[[#This Row],[Customer_Type]])</f>
        <v>New</v>
      </c>
      <c r="T1291" s="13">
        <f>IF(ISBLANK(Table14[[#This Row],[Discount]]),MEDIAN(Table14[Discount]),Table14[[#This Row],[Discount]])</f>
        <v>0.19</v>
      </c>
    </row>
    <row r="1292" spans="1:20" x14ac:dyDescent="0.3">
      <c r="A1292">
        <v>1123</v>
      </c>
      <c r="B1292" s="1">
        <v>45598</v>
      </c>
      <c r="C1292" t="s">
        <v>29</v>
      </c>
      <c r="D1292" t="s">
        <v>27</v>
      </c>
      <c r="E1292">
        <v>22933.8</v>
      </c>
      <c r="F1292">
        <v>9</v>
      </c>
      <c r="G1292" t="s">
        <v>28</v>
      </c>
      <c r="H1292" s="9">
        <v>2324.7800000000002</v>
      </c>
      <c r="I1292" s="9">
        <v>2627.01</v>
      </c>
      <c r="J1292" t="s">
        <v>16</v>
      </c>
      <c r="K1292">
        <v>0.03</v>
      </c>
      <c r="L1292" s="4" t="s">
        <v>26</v>
      </c>
      <c r="M1292" s="4" t="s">
        <v>22</v>
      </c>
      <c r="N1292" s="4" t="str">
        <f>IF(ISBLANK(Table14[[#This Row],[Sales_Rep]]),"Unknown",Table14[[#This Row],[Sales_Rep]])</f>
        <v>Bob</v>
      </c>
      <c r="O1292" t="str">
        <f>PROPER(Table14[[#This Row],[Region]])</f>
        <v>West</v>
      </c>
      <c r="P1292" s="9">
        <f>IF(ISBLANK(Table14[[#This Row],[Sales_Amount]]),MEDIAN(Table14[Sales_Amount]),Table14[[#This Row],[Sales_Amount]])</f>
        <v>22933.8</v>
      </c>
      <c r="Q1292" s="11">
        <f>IF(ISBLANK(Table14[[#This Row],[Quantity_Sold]]),MEDIAN(Table14[Quantity_Sold]),Table14[[#This Row],[Quantity_Sold]])</f>
        <v>9</v>
      </c>
      <c r="R1292" s="4" t="str">
        <f>TRIM(Table14[[#This Row],[Product_Category]])</f>
        <v>Furniture</v>
      </c>
      <c r="S1292" s="4" t="str">
        <f>PROPER(Table14[[#This Row],[Customer_Type]])</f>
        <v>Returning</v>
      </c>
      <c r="T1292" s="13">
        <f>IF(ISBLANK(Table14[[#This Row],[Discount]]),MEDIAN(Table14[Discount]),Table14[[#This Row],[Discount]])</f>
        <v>0.03</v>
      </c>
    </row>
    <row r="1293" spans="1:20" x14ac:dyDescent="0.3">
      <c r="A1293">
        <v>1129</v>
      </c>
      <c r="B1293" s="1">
        <v>45082</v>
      </c>
      <c r="C1293" t="s">
        <v>13</v>
      </c>
      <c r="D1293" t="s">
        <v>27</v>
      </c>
      <c r="E1293">
        <v>19447.16</v>
      </c>
      <c r="F1293">
        <v>21</v>
      </c>
      <c r="G1293" t="s">
        <v>24</v>
      </c>
      <c r="H1293" s="9">
        <v>1004.98</v>
      </c>
      <c r="I1293" s="9">
        <v>1187.25</v>
      </c>
      <c r="J1293" t="s">
        <v>25</v>
      </c>
      <c r="K1293">
        <v>0.22</v>
      </c>
      <c r="L1293" s="4" t="s">
        <v>26</v>
      </c>
      <c r="M1293" s="4" t="s">
        <v>18</v>
      </c>
      <c r="N1293" s="4" t="str">
        <f>IF(ISBLANK(Table14[[#This Row],[Sales_Rep]]),"Unknown",Table14[[#This Row],[Sales_Rep]])</f>
        <v>David</v>
      </c>
      <c r="O1293" t="str">
        <f>PROPER(Table14[[#This Row],[Region]])</f>
        <v>West</v>
      </c>
      <c r="P1293" s="9">
        <f>IF(ISBLANK(Table14[[#This Row],[Sales_Amount]]),MEDIAN(Table14[Sales_Amount]),Table14[[#This Row],[Sales_Amount]])</f>
        <v>19447.16</v>
      </c>
      <c r="Q1293" s="11">
        <f>IF(ISBLANK(Table14[[#This Row],[Quantity_Sold]]),MEDIAN(Table14[Quantity_Sold]),Table14[[#This Row],[Quantity_Sold]])</f>
        <v>21</v>
      </c>
      <c r="R1293" s="4" t="str">
        <f>TRIM(Table14[[#This Row],[Product_Category]])</f>
        <v>Clothing</v>
      </c>
      <c r="S1293" s="4" t="str">
        <f>PROPER(Table14[[#This Row],[Customer_Type]])</f>
        <v>New</v>
      </c>
      <c r="T1293" s="13">
        <f>IF(ISBLANK(Table14[[#This Row],[Discount]]),MEDIAN(Table14[Discount]),Table14[[#This Row],[Discount]])</f>
        <v>0.22</v>
      </c>
    </row>
    <row r="1294" spans="1:20" x14ac:dyDescent="0.3">
      <c r="A1294">
        <v>1062</v>
      </c>
      <c r="B1294" s="1">
        <v>45354</v>
      </c>
      <c r="C1294" t="s">
        <v>23</v>
      </c>
      <c r="D1294" t="s">
        <v>20</v>
      </c>
      <c r="E1294">
        <v>99940.56</v>
      </c>
      <c r="F1294">
        <v>27</v>
      </c>
      <c r="G1294" t="s">
        <v>15</v>
      </c>
      <c r="H1294" s="9">
        <v>3878.38</v>
      </c>
      <c r="I1294" s="9">
        <v>5002.03</v>
      </c>
      <c r="J1294" t="s">
        <v>25</v>
      </c>
      <c r="K1294">
        <v>0.26</v>
      </c>
      <c r="L1294" s="4" t="s">
        <v>17</v>
      </c>
      <c r="M1294" s="4" t="s">
        <v>18</v>
      </c>
      <c r="N1294" s="4" t="str">
        <f>IF(ISBLANK(Table14[[#This Row],[Sales_Rep]]),"Unknown",Table14[[#This Row],[Sales_Rep]])</f>
        <v>Charlie</v>
      </c>
      <c r="O1294" t="str">
        <f>PROPER(Table14[[#This Row],[Region]])</f>
        <v>North</v>
      </c>
      <c r="P1294" s="9">
        <f>IF(ISBLANK(Table14[[#This Row],[Sales_Amount]]),MEDIAN(Table14[Sales_Amount]),Table14[[#This Row],[Sales_Amount]])</f>
        <v>99940.56</v>
      </c>
      <c r="Q1294" s="11">
        <f>IF(ISBLANK(Table14[[#This Row],[Quantity_Sold]]),MEDIAN(Table14[Quantity_Sold]),Table14[[#This Row],[Quantity_Sold]])</f>
        <v>27</v>
      </c>
      <c r="R1294" s="4" t="str">
        <f>TRIM(Table14[[#This Row],[Product_Category]])</f>
        <v>Food</v>
      </c>
      <c r="S1294" s="4" t="str">
        <f>PROPER(Table14[[#This Row],[Customer_Type]])</f>
        <v>New</v>
      </c>
      <c r="T1294" s="13">
        <f>IF(ISBLANK(Table14[[#This Row],[Discount]]),MEDIAN(Table14[Discount]),Table14[[#This Row],[Discount]])</f>
        <v>0.26</v>
      </c>
    </row>
    <row r="1295" spans="1:20" x14ac:dyDescent="0.3">
      <c r="A1295">
        <v>1090</v>
      </c>
      <c r="B1295" s="1">
        <v>45215</v>
      </c>
      <c r="C1295" t="s">
        <v>29</v>
      </c>
      <c r="D1295" t="s">
        <v>14</v>
      </c>
      <c r="E1295">
        <v>60503.67</v>
      </c>
      <c r="F1295">
        <v>33</v>
      </c>
      <c r="G1295" t="s">
        <v>21</v>
      </c>
      <c r="H1295" s="9">
        <v>1840.8</v>
      </c>
      <c r="I1295" s="9">
        <v>2060.0500000000002</v>
      </c>
      <c r="J1295" t="s">
        <v>25</v>
      </c>
      <c r="K1295">
        <v>0.11</v>
      </c>
      <c r="L1295" s="4" t="s">
        <v>31</v>
      </c>
      <c r="M1295" s="4" t="s">
        <v>18</v>
      </c>
      <c r="N1295" s="4" t="str">
        <f>IF(ISBLANK(Table14[[#This Row],[Sales_Rep]]),"Unknown",Table14[[#This Row],[Sales_Rep]])</f>
        <v>Bob</v>
      </c>
      <c r="O1295" t="str">
        <f>PROPER(Table14[[#This Row],[Region]])</f>
        <v>East</v>
      </c>
      <c r="P1295" s="9">
        <f>IF(ISBLANK(Table14[[#This Row],[Sales_Amount]]),MEDIAN(Table14[Sales_Amount]),Table14[[#This Row],[Sales_Amount]])</f>
        <v>60503.67</v>
      </c>
      <c r="Q1295" s="11">
        <f>IF(ISBLANK(Table14[[#This Row],[Quantity_Sold]]),MEDIAN(Table14[Quantity_Sold]),Table14[[#This Row],[Quantity_Sold]])</f>
        <v>33</v>
      </c>
      <c r="R1295" s="4" t="str">
        <f>TRIM(Table14[[#This Row],[Product_Category]])</f>
        <v>Electronics</v>
      </c>
      <c r="S1295" s="4" t="str">
        <f>PROPER(Table14[[#This Row],[Customer_Type]])</f>
        <v>New</v>
      </c>
      <c r="T1295" s="13">
        <f>IF(ISBLANK(Table14[[#This Row],[Discount]]),MEDIAN(Table14[Discount]),Table14[[#This Row],[Discount]])</f>
        <v>0.11</v>
      </c>
    </row>
    <row r="1296" spans="1:20" x14ac:dyDescent="0.3">
      <c r="A1296">
        <v>1438</v>
      </c>
      <c r="B1296" s="1">
        <v>45205</v>
      </c>
      <c r="C1296" t="s">
        <v>23</v>
      </c>
      <c r="D1296" t="s">
        <v>20</v>
      </c>
      <c r="E1296">
        <v>46100.7</v>
      </c>
      <c r="F1296">
        <v>26</v>
      </c>
      <c r="G1296" t="s">
        <v>21</v>
      </c>
      <c r="H1296" s="9">
        <v>1544.15</v>
      </c>
      <c r="I1296" s="9">
        <v>2273.21</v>
      </c>
      <c r="J1296" t="s">
        <v>16</v>
      </c>
      <c r="K1296">
        <v>0.22</v>
      </c>
      <c r="L1296" s="4" t="s">
        <v>31</v>
      </c>
      <c r="M1296" s="4" t="s">
        <v>18</v>
      </c>
      <c r="N1296" s="4" t="str">
        <f>IF(ISBLANK(Table14[[#This Row],[Sales_Rep]]),"Unknown",Table14[[#This Row],[Sales_Rep]])</f>
        <v>Charlie</v>
      </c>
      <c r="O1296" t="str">
        <f>PROPER(Table14[[#This Row],[Region]])</f>
        <v>North</v>
      </c>
      <c r="P1296" s="9">
        <f>IF(ISBLANK(Table14[[#This Row],[Sales_Amount]]),MEDIAN(Table14[Sales_Amount]),Table14[[#This Row],[Sales_Amount]])</f>
        <v>46100.7</v>
      </c>
      <c r="Q1296" s="11">
        <f>IF(ISBLANK(Table14[[#This Row],[Quantity_Sold]]),MEDIAN(Table14[Quantity_Sold]),Table14[[#This Row],[Quantity_Sold]])</f>
        <v>26</v>
      </c>
      <c r="R1296" s="4" t="str">
        <f>TRIM(Table14[[#This Row],[Product_Category]])</f>
        <v>Electronics</v>
      </c>
      <c r="S1296" s="4" t="str">
        <f>PROPER(Table14[[#This Row],[Customer_Type]])</f>
        <v>Returning</v>
      </c>
      <c r="T1296" s="13">
        <f>IF(ISBLANK(Table14[[#This Row],[Discount]]),MEDIAN(Table14[Discount]),Table14[[#This Row],[Discount]])</f>
        <v>0.22</v>
      </c>
    </row>
    <row r="1297" spans="1:20" x14ac:dyDescent="0.3">
      <c r="A1297">
        <v>1069</v>
      </c>
      <c r="B1297" s="1">
        <v>45443</v>
      </c>
      <c r="C1297" t="s">
        <v>29</v>
      </c>
      <c r="D1297" t="s">
        <v>20</v>
      </c>
      <c r="E1297">
        <v>8910.07</v>
      </c>
      <c r="F1297">
        <v>32</v>
      </c>
      <c r="G1297" t="s">
        <v>15</v>
      </c>
      <c r="H1297" s="9">
        <v>331.12</v>
      </c>
      <c r="I1297" s="9">
        <v>376.27</v>
      </c>
      <c r="J1297" t="s">
        <v>16</v>
      </c>
      <c r="K1297">
        <v>0.26</v>
      </c>
      <c r="L1297" s="4" t="s">
        <v>26</v>
      </c>
      <c r="M1297" s="4" t="s">
        <v>22</v>
      </c>
      <c r="N1297" s="4" t="str">
        <f>IF(ISBLANK(Table14[[#This Row],[Sales_Rep]]),"Unknown",Table14[[#This Row],[Sales_Rep]])</f>
        <v>Bob</v>
      </c>
      <c r="O1297" t="str">
        <f>PROPER(Table14[[#This Row],[Region]])</f>
        <v>North</v>
      </c>
      <c r="P1297" s="9">
        <f>IF(ISBLANK(Table14[[#This Row],[Sales_Amount]]),MEDIAN(Table14[Sales_Amount]),Table14[[#This Row],[Sales_Amount]])</f>
        <v>8910.07</v>
      </c>
      <c r="Q1297" s="11">
        <f>IF(ISBLANK(Table14[[#This Row],[Quantity_Sold]]),MEDIAN(Table14[Quantity_Sold]),Table14[[#This Row],[Quantity_Sold]])</f>
        <v>32</v>
      </c>
      <c r="R1297" s="4" t="str">
        <f>TRIM(Table14[[#This Row],[Product_Category]])</f>
        <v>Food</v>
      </c>
      <c r="S1297" s="4" t="str">
        <f>PROPER(Table14[[#This Row],[Customer_Type]])</f>
        <v>Returning</v>
      </c>
      <c r="T1297" s="13">
        <f>IF(ISBLANK(Table14[[#This Row],[Discount]]),MEDIAN(Table14[Discount]),Table14[[#This Row],[Discount]])</f>
        <v>0.26</v>
      </c>
    </row>
    <row r="1298" spans="1:20" x14ac:dyDescent="0.3">
      <c r="A1298">
        <v>1174</v>
      </c>
      <c r="B1298" s="1">
        <v>44939</v>
      </c>
      <c r="C1298" t="s">
        <v>32</v>
      </c>
      <c r="D1298" t="s">
        <v>20</v>
      </c>
      <c r="E1298">
        <v>30463.4</v>
      </c>
      <c r="F1298">
        <v>43</v>
      </c>
      <c r="G1298" t="s">
        <v>15</v>
      </c>
      <c r="H1298" s="9">
        <v>796.97</v>
      </c>
      <c r="I1298" s="9">
        <v>983.96</v>
      </c>
      <c r="J1298" t="s">
        <v>16</v>
      </c>
      <c r="K1298">
        <v>0.28000000000000003</v>
      </c>
      <c r="L1298" s="4" t="s">
        <v>26</v>
      </c>
      <c r="M1298" s="4" t="s">
        <v>18</v>
      </c>
      <c r="N1298" s="4" t="str">
        <f>IF(ISBLANK(Table14[[#This Row],[Sales_Rep]]),"Unknown",Table14[[#This Row],[Sales_Rep]])</f>
        <v>Alice</v>
      </c>
      <c r="O1298" t="str">
        <f>PROPER(Table14[[#This Row],[Region]])</f>
        <v>North</v>
      </c>
      <c r="P1298" s="9">
        <f>IF(ISBLANK(Table14[[#This Row],[Sales_Amount]]),MEDIAN(Table14[Sales_Amount]),Table14[[#This Row],[Sales_Amount]])</f>
        <v>30463.4</v>
      </c>
      <c r="Q1298" s="11">
        <f>IF(ISBLANK(Table14[[#This Row],[Quantity_Sold]]),MEDIAN(Table14[Quantity_Sold]),Table14[[#This Row],[Quantity_Sold]])</f>
        <v>43</v>
      </c>
      <c r="R1298" s="4" t="str">
        <f>TRIM(Table14[[#This Row],[Product_Category]])</f>
        <v>Food</v>
      </c>
      <c r="S1298" s="4" t="str">
        <f>PROPER(Table14[[#This Row],[Customer_Type]])</f>
        <v>Returning</v>
      </c>
      <c r="T1298" s="13">
        <f>IF(ISBLANK(Table14[[#This Row],[Discount]]),MEDIAN(Table14[Discount]),Table14[[#This Row],[Discount]])</f>
        <v>0.28000000000000003</v>
      </c>
    </row>
    <row r="1299" spans="1:20" x14ac:dyDescent="0.3">
      <c r="A1299">
        <v>1261</v>
      </c>
      <c r="B1299" s="1">
        <v>45640</v>
      </c>
      <c r="C1299" t="s">
        <v>23</v>
      </c>
      <c r="D1299" t="s">
        <v>20</v>
      </c>
      <c r="E1299">
        <v>6682.7</v>
      </c>
      <c r="F1299">
        <v>2</v>
      </c>
      <c r="G1299" t="s">
        <v>24</v>
      </c>
      <c r="H1299" s="9">
        <v>3414.15</v>
      </c>
      <c r="I1299" s="9">
        <v>3977.8</v>
      </c>
      <c r="J1299" t="s">
        <v>25</v>
      </c>
      <c r="K1299">
        <v>0.16</v>
      </c>
      <c r="L1299" s="4" t="s">
        <v>26</v>
      </c>
      <c r="M1299" s="4" t="s">
        <v>18</v>
      </c>
      <c r="N1299" s="4" t="str">
        <f>IF(ISBLANK(Table14[[#This Row],[Sales_Rep]]),"Unknown",Table14[[#This Row],[Sales_Rep]])</f>
        <v>Charlie</v>
      </c>
      <c r="O1299" t="str">
        <f>PROPER(Table14[[#This Row],[Region]])</f>
        <v>North</v>
      </c>
      <c r="P1299" s="9">
        <f>IF(ISBLANK(Table14[[#This Row],[Sales_Amount]]),MEDIAN(Table14[Sales_Amount]),Table14[[#This Row],[Sales_Amount]])</f>
        <v>6682.7</v>
      </c>
      <c r="Q1299" s="11">
        <f>IF(ISBLANK(Table14[[#This Row],[Quantity_Sold]]),MEDIAN(Table14[Quantity_Sold]),Table14[[#This Row],[Quantity_Sold]])</f>
        <v>2</v>
      </c>
      <c r="R1299" s="4" t="str">
        <f>TRIM(Table14[[#This Row],[Product_Category]])</f>
        <v>Clothing</v>
      </c>
      <c r="S1299" s="4" t="str">
        <f>PROPER(Table14[[#This Row],[Customer_Type]])</f>
        <v>New</v>
      </c>
      <c r="T1299" s="13">
        <f>IF(ISBLANK(Table14[[#This Row],[Discount]]),MEDIAN(Table14[Discount]),Table14[[#This Row],[Discount]])</f>
        <v>0.16</v>
      </c>
    </row>
    <row r="1300" spans="1:20" x14ac:dyDescent="0.3">
      <c r="A1300">
        <v>1304</v>
      </c>
      <c r="B1300" s="1">
        <v>45555</v>
      </c>
      <c r="C1300" t="s">
        <v>13</v>
      </c>
      <c r="D1300" t="s">
        <v>14</v>
      </c>
      <c r="E1300">
        <v>18362.98</v>
      </c>
      <c r="F1300">
        <v>4</v>
      </c>
      <c r="G1300" t="s">
        <v>28</v>
      </c>
      <c r="H1300" s="9">
        <v>3572.87</v>
      </c>
      <c r="I1300" s="9">
        <v>4989.9399999999996</v>
      </c>
      <c r="J1300" t="s">
        <v>25</v>
      </c>
      <c r="K1300">
        <v>0.08</v>
      </c>
      <c r="L1300" s="4" t="s">
        <v>26</v>
      </c>
      <c r="M1300" s="4" t="s">
        <v>18</v>
      </c>
      <c r="N1300" s="4" t="str">
        <f>IF(ISBLANK(Table14[[#This Row],[Sales_Rep]]),"Unknown",Table14[[#This Row],[Sales_Rep]])</f>
        <v>David</v>
      </c>
      <c r="O1300" t="str">
        <f>PROPER(Table14[[#This Row],[Region]])</f>
        <v>East</v>
      </c>
      <c r="P1300" s="9">
        <f>IF(ISBLANK(Table14[[#This Row],[Sales_Amount]]),MEDIAN(Table14[Sales_Amount]),Table14[[#This Row],[Sales_Amount]])</f>
        <v>18362.98</v>
      </c>
      <c r="Q1300" s="11">
        <f>IF(ISBLANK(Table14[[#This Row],[Quantity_Sold]]),MEDIAN(Table14[Quantity_Sold]),Table14[[#This Row],[Quantity_Sold]])</f>
        <v>4</v>
      </c>
      <c r="R1300" s="4" t="str">
        <f>TRIM(Table14[[#This Row],[Product_Category]])</f>
        <v>Furniture</v>
      </c>
      <c r="S1300" s="4" t="str">
        <f>PROPER(Table14[[#This Row],[Customer_Type]])</f>
        <v>New</v>
      </c>
      <c r="T1300" s="13">
        <f>IF(ISBLANK(Table14[[#This Row],[Discount]]),MEDIAN(Table14[Discount]),Table14[[#This Row],[Discount]])</f>
        <v>0.08</v>
      </c>
    </row>
    <row r="1301" spans="1:20" x14ac:dyDescent="0.3">
      <c r="A1301">
        <v>1346</v>
      </c>
      <c r="B1301" s="1">
        <v>45126</v>
      </c>
      <c r="C1301" t="s">
        <v>13</v>
      </c>
      <c r="D1301" t="s">
        <v>20</v>
      </c>
      <c r="E1301">
        <v>69651.990000000005</v>
      </c>
      <c r="F1301">
        <v>18</v>
      </c>
      <c r="G1301" t="s">
        <v>15</v>
      </c>
      <c r="H1301" s="9">
        <v>3890.03</v>
      </c>
      <c r="I1301" s="9">
        <v>5091.5200000000004</v>
      </c>
      <c r="J1301" t="s">
        <v>16</v>
      </c>
      <c r="K1301">
        <v>0.24</v>
      </c>
      <c r="L1301" s="4" t="s">
        <v>31</v>
      </c>
      <c r="M1301" s="4" t="s">
        <v>22</v>
      </c>
      <c r="N1301" s="4" t="str">
        <f>IF(ISBLANK(Table14[[#This Row],[Sales_Rep]]),"Unknown",Table14[[#This Row],[Sales_Rep]])</f>
        <v>David</v>
      </c>
      <c r="O1301" t="str">
        <f>PROPER(Table14[[#This Row],[Region]])</f>
        <v>North</v>
      </c>
      <c r="P1301" s="9">
        <f>IF(ISBLANK(Table14[[#This Row],[Sales_Amount]]),MEDIAN(Table14[Sales_Amount]),Table14[[#This Row],[Sales_Amount]])</f>
        <v>69651.990000000005</v>
      </c>
      <c r="Q1301" s="11">
        <f>IF(ISBLANK(Table14[[#This Row],[Quantity_Sold]]),MEDIAN(Table14[Quantity_Sold]),Table14[[#This Row],[Quantity_Sold]])</f>
        <v>18</v>
      </c>
      <c r="R1301" s="4" t="str">
        <f>TRIM(Table14[[#This Row],[Product_Category]])</f>
        <v>Food</v>
      </c>
      <c r="S1301" s="4" t="str">
        <f>PROPER(Table14[[#This Row],[Customer_Type]])</f>
        <v>Returning</v>
      </c>
      <c r="T1301" s="13">
        <f>IF(ISBLANK(Table14[[#This Row],[Discount]]),MEDIAN(Table14[Discount]),Table14[[#This Row],[Discount]])</f>
        <v>0.24</v>
      </c>
    </row>
    <row r="1302" spans="1:20" x14ac:dyDescent="0.3">
      <c r="A1302">
        <v>1450</v>
      </c>
      <c r="B1302" s="1">
        <v>45571</v>
      </c>
      <c r="C1302" t="s">
        <v>19</v>
      </c>
      <c r="D1302" t="s">
        <v>14</v>
      </c>
      <c r="E1302">
        <v>33472.11</v>
      </c>
      <c r="F1302">
        <v>8</v>
      </c>
      <c r="G1302" t="s">
        <v>15</v>
      </c>
      <c r="H1302" s="9">
        <v>3671.35</v>
      </c>
      <c r="I1302" s="9">
        <v>5040.9799999999996</v>
      </c>
      <c r="J1302" t="s">
        <v>25</v>
      </c>
      <c r="K1302">
        <v>0.17</v>
      </c>
      <c r="L1302" s="4" t="s">
        <v>26</v>
      </c>
      <c r="M1302" s="4" t="s">
        <v>22</v>
      </c>
      <c r="N1302" s="4" t="str">
        <f>IF(ISBLANK(Table14[[#This Row],[Sales_Rep]]),"Unknown",Table14[[#This Row],[Sales_Rep]])</f>
        <v>Eve</v>
      </c>
      <c r="O1302" t="str">
        <f>PROPER(Table14[[#This Row],[Region]])</f>
        <v>East</v>
      </c>
      <c r="P1302" s="9">
        <f>IF(ISBLANK(Table14[[#This Row],[Sales_Amount]]),MEDIAN(Table14[Sales_Amount]),Table14[[#This Row],[Sales_Amount]])</f>
        <v>33472.11</v>
      </c>
      <c r="Q1302" s="11">
        <f>IF(ISBLANK(Table14[[#This Row],[Quantity_Sold]]),MEDIAN(Table14[Quantity_Sold]),Table14[[#This Row],[Quantity_Sold]])</f>
        <v>8</v>
      </c>
      <c r="R1302" s="4" t="str">
        <f>TRIM(Table14[[#This Row],[Product_Category]])</f>
        <v>Food</v>
      </c>
      <c r="S1302" s="4" t="str">
        <f>PROPER(Table14[[#This Row],[Customer_Type]])</f>
        <v>New</v>
      </c>
      <c r="T1302" s="13">
        <f>IF(ISBLANK(Table14[[#This Row],[Discount]]),MEDIAN(Table14[Discount]),Table14[[#This Row],[Discount]])</f>
        <v>0.17</v>
      </c>
    </row>
    <row r="1303" spans="1:20" x14ac:dyDescent="0.3">
      <c r="A1303">
        <v>1298</v>
      </c>
      <c r="B1303" s="1">
        <v>45215</v>
      </c>
      <c r="C1303" t="s">
        <v>29</v>
      </c>
      <c r="D1303" t="s">
        <v>20</v>
      </c>
      <c r="E1303">
        <v>2915.25</v>
      </c>
      <c r="F1303">
        <v>1</v>
      </c>
      <c r="G1303" t="s">
        <v>15</v>
      </c>
      <c r="H1303" s="9">
        <v>2513.1799999999998</v>
      </c>
      <c r="I1303" s="9">
        <v>2974.74</v>
      </c>
      <c r="J1303" t="s">
        <v>25</v>
      </c>
      <c r="K1303">
        <v>0.02</v>
      </c>
      <c r="L1303" s="4" t="s">
        <v>31</v>
      </c>
      <c r="M1303" s="4" t="s">
        <v>22</v>
      </c>
      <c r="N1303" s="4" t="str">
        <f>IF(ISBLANK(Table14[[#This Row],[Sales_Rep]]),"Unknown",Table14[[#This Row],[Sales_Rep]])</f>
        <v>Bob</v>
      </c>
      <c r="O1303" t="str">
        <f>PROPER(Table14[[#This Row],[Region]])</f>
        <v>North</v>
      </c>
      <c r="P1303" s="9">
        <f>IF(ISBLANK(Table14[[#This Row],[Sales_Amount]]),MEDIAN(Table14[Sales_Amount]),Table14[[#This Row],[Sales_Amount]])</f>
        <v>2915.25</v>
      </c>
      <c r="Q1303" s="11">
        <f>IF(ISBLANK(Table14[[#This Row],[Quantity_Sold]]),MEDIAN(Table14[Quantity_Sold]),Table14[[#This Row],[Quantity_Sold]])</f>
        <v>1</v>
      </c>
      <c r="R1303" s="4" t="str">
        <f>TRIM(Table14[[#This Row],[Product_Category]])</f>
        <v>Food</v>
      </c>
      <c r="S1303" s="4" t="str">
        <f>PROPER(Table14[[#This Row],[Customer_Type]])</f>
        <v>New</v>
      </c>
      <c r="T1303" s="13">
        <f>IF(ISBLANK(Table14[[#This Row],[Discount]]),MEDIAN(Table14[Discount]),Table14[[#This Row],[Discount]])</f>
        <v>0.02</v>
      </c>
    </row>
    <row r="1304" spans="1:20" x14ac:dyDescent="0.3">
      <c r="A1304">
        <v>1063</v>
      </c>
      <c r="B1304" s="1">
        <v>45238</v>
      </c>
      <c r="C1304" t="s">
        <v>23</v>
      </c>
      <c r="D1304" t="s">
        <v>27</v>
      </c>
      <c r="E1304">
        <v>33018.39</v>
      </c>
      <c r="F1304">
        <v>13</v>
      </c>
      <c r="G1304" t="s">
        <v>21</v>
      </c>
      <c r="H1304" s="9">
        <v>2847.66</v>
      </c>
      <c r="I1304" s="9">
        <v>3298.54</v>
      </c>
      <c r="J1304" t="s">
        <v>25</v>
      </c>
      <c r="K1304">
        <v>0.23</v>
      </c>
      <c r="L1304" s="4" t="s">
        <v>26</v>
      </c>
      <c r="M1304" s="4" t="s">
        <v>18</v>
      </c>
      <c r="N1304" s="4" t="str">
        <f>IF(ISBLANK(Table14[[#This Row],[Sales_Rep]]),"Unknown",Table14[[#This Row],[Sales_Rep]])</f>
        <v>Charlie</v>
      </c>
      <c r="O1304" t="str">
        <f>PROPER(Table14[[#This Row],[Region]])</f>
        <v>West</v>
      </c>
      <c r="P1304" s="9">
        <f>IF(ISBLANK(Table14[[#This Row],[Sales_Amount]]),MEDIAN(Table14[Sales_Amount]),Table14[[#This Row],[Sales_Amount]])</f>
        <v>33018.39</v>
      </c>
      <c r="Q1304" s="11">
        <f>IF(ISBLANK(Table14[[#This Row],[Quantity_Sold]]),MEDIAN(Table14[Quantity_Sold]),Table14[[#This Row],[Quantity_Sold]])</f>
        <v>13</v>
      </c>
      <c r="R1304" s="4" t="str">
        <f>TRIM(Table14[[#This Row],[Product_Category]])</f>
        <v>Electronics</v>
      </c>
      <c r="S1304" s="4" t="str">
        <f>PROPER(Table14[[#This Row],[Customer_Type]])</f>
        <v>New</v>
      </c>
      <c r="T1304" s="13">
        <f>IF(ISBLANK(Table14[[#This Row],[Discount]]),MEDIAN(Table14[Discount]),Table14[[#This Row],[Discount]])</f>
        <v>0.23</v>
      </c>
    </row>
    <row r="1305" spans="1:20" x14ac:dyDescent="0.3">
      <c r="A1305">
        <v>1045</v>
      </c>
      <c r="B1305" s="1">
        <v>45013</v>
      </c>
      <c r="C1305" t="s">
        <v>19</v>
      </c>
      <c r="D1305" t="s">
        <v>20</v>
      </c>
      <c r="E1305">
        <v>1334.52</v>
      </c>
      <c r="F1305">
        <v>5</v>
      </c>
      <c r="G1305" t="s">
        <v>15</v>
      </c>
      <c r="H1305" s="9">
        <v>187.65</v>
      </c>
      <c r="I1305" s="9">
        <v>269.60000000000002</v>
      </c>
      <c r="J1305" t="s">
        <v>16</v>
      </c>
      <c r="K1305">
        <v>0.01</v>
      </c>
      <c r="L1305" s="4" t="s">
        <v>31</v>
      </c>
      <c r="M1305" s="4" t="s">
        <v>22</v>
      </c>
      <c r="N1305" s="4" t="str">
        <f>IF(ISBLANK(Table14[[#This Row],[Sales_Rep]]),"Unknown",Table14[[#This Row],[Sales_Rep]])</f>
        <v>Eve</v>
      </c>
      <c r="O1305" t="str">
        <f>PROPER(Table14[[#This Row],[Region]])</f>
        <v>North</v>
      </c>
      <c r="P1305" s="9">
        <f>IF(ISBLANK(Table14[[#This Row],[Sales_Amount]]),MEDIAN(Table14[Sales_Amount]),Table14[[#This Row],[Sales_Amount]])</f>
        <v>1334.52</v>
      </c>
      <c r="Q1305" s="11">
        <f>IF(ISBLANK(Table14[[#This Row],[Quantity_Sold]]),MEDIAN(Table14[Quantity_Sold]),Table14[[#This Row],[Quantity_Sold]])</f>
        <v>5</v>
      </c>
      <c r="R1305" s="4" t="str">
        <f>TRIM(Table14[[#This Row],[Product_Category]])</f>
        <v>Food</v>
      </c>
      <c r="S1305" s="4" t="str">
        <f>PROPER(Table14[[#This Row],[Customer_Type]])</f>
        <v>Returning</v>
      </c>
      <c r="T1305" s="13">
        <f>IF(ISBLANK(Table14[[#This Row],[Discount]]),MEDIAN(Table14[Discount]),Table14[[#This Row],[Discount]])</f>
        <v>0.01</v>
      </c>
    </row>
    <row r="1306" spans="1:20" x14ac:dyDescent="0.3">
      <c r="A1306">
        <v>1418</v>
      </c>
      <c r="B1306" s="1">
        <v>45153</v>
      </c>
      <c r="C1306" t="s">
        <v>23</v>
      </c>
      <c r="D1306" t="s">
        <v>20</v>
      </c>
      <c r="E1306">
        <v>185595.13</v>
      </c>
      <c r="F1306">
        <v>46</v>
      </c>
      <c r="G1306" t="s">
        <v>28</v>
      </c>
      <c r="H1306" s="9">
        <v>4220.01</v>
      </c>
      <c r="I1306" s="9">
        <v>5239.84</v>
      </c>
      <c r="J1306" t="s">
        <v>25</v>
      </c>
      <c r="K1306">
        <v>0.23</v>
      </c>
      <c r="L1306" s="4" t="s">
        <v>31</v>
      </c>
      <c r="M1306" s="4" t="s">
        <v>22</v>
      </c>
      <c r="N1306" s="4" t="str">
        <f>IF(ISBLANK(Table14[[#This Row],[Sales_Rep]]),"Unknown",Table14[[#This Row],[Sales_Rep]])</f>
        <v>Charlie</v>
      </c>
      <c r="O1306" t="str">
        <f>PROPER(Table14[[#This Row],[Region]])</f>
        <v>North</v>
      </c>
      <c r="P1306" s="9">
        <f>IF(ISBLANK(Table14[[#This Row],[Sales_Amount]]),MEDIAN(Table14[Sales_Amount]),Table14[[#This Row],[Sales_Amount]])</f>
        <v>185595.13</v>
      </c>
      <c r="Q1306" s="11">
        <f>IF(ISBLANK(Table14[[#This Row],[Quantity_Sold]]),MEDIAN(Table14[Quantity_Sold]),Table14[[#This Row],[Quantity_Sold]])</f>
        <v>46</v>
      </c>
      <c r="R1306" s="4" t="str">
        <f>TRIM(Table14[[#This Row],[Product_Category]])</f>
        <v>Furniture</v>
      </c>
      <c r="S1306" s="4" t="str">
        <f>PROPER(Table14[[#This Row],[Customer_Type]])</f>
        <v>New</v>
      </c>
      <c r="T1306" s="13">
        <f>IF(ISBLANK(Table14[[#This Row],[Discount]]),MEDIAN(Table14[Discount]),Table14[[#This Row],[Discount]])</f>
        <v>0.23</v>
      </c>
    </row>
    <row r="1307" spans="1:20" x14ac:dyDescent="0.3">
      <c r="A1307">
        <v>1398</v>
      </c>
      <c r="B1307" s="1">
        <v>45087</v>
      </c>
      <c r="C1307" t="s">
        <v>29</v>
      </c>
      <c r="D1307" t="s">
        <v>14</v>
      </c>
      <c r="E1307">
        <v>6834</v>
      </c>
      <c r="F1307">
        <v>3</v>
      </c>
      <c r="G1307" t="s">
        <v>28</v>
      </c>
      <c r="H1307" s="9">
        <v>1745.75</v>
      </c>
      <c r="I1307" s="9">
        <v>2278</v>
      </c>
      <c r="J1307" t="s">
        <v>16</v>
      </c>
      <c r="K1307">
        <v>0</v>
      </c>
      <c r="L1307" s="4" t="s">
        <v>17</v>
      </c>
      <c r="M1307" s="4" t="s">
        <v>18</v>
      </c>
      <c r="N1307" s="4" t="str">
        <f>IF(ISBLANK(Table14[[#This Row],[Sales_Rep]]),"Unknown",Table14[[#This Row],[Sales_Rep]])</f>
        <v>Bob</v>
      </c>
      <c r="O1307" t="str">
        <f>PROPER(Table14[[#This Row],[Region]])</f>
        <v>East</v>
      </c>
      <c r="P1307" s="9">
        <f>IF(ISBLANK(Table14[[#This Row],[Sales_Amount]]),MEDIAN(Table14[Sales_Amount]),Table14[[#This Row],[Sales_Amount]])</f>
        <v>6834</v>
      </c>
      <c r="Q1307" s="11">
        <f>IF(ISBLANK(Table14[[#This Row],[Quantity_Sold]]),MEDIAN(Table14[Quantity_Sold]),Table14[[#This Row],[Quantity_Sold]])</f>
        <v>3</v>
      </c>
      <c r="R1307" s="4" t="str">
        <f>TRIM(Table14[[#This Row],[Product_Category]])</f>
        <v>Furniture</v>
      </c>
      <c r="S1307" s="4" t="str">
        <f>PROPER(Table14[[#This Row],[Customer_Type]])</f>
        <v>Returning</v>
      </c>
      <c r="T1307" s="13">
        <f>IF(ISBLANK(Table14[[#This Row],[Discount]]),MEDIAN(Table14[Discount]),Table14[[#This Row],[Discount]])</f>
        <v>0</v>
      </c>
    </row>
    <row r="1308" spans="1:20" x14ac:dyDescent="0.3">
      <c r="A1308">
        <v>1080</v>
      </c>
      <c r="B1308" s="1">
        <v>45184</v>
      </c>
      <c r="C1308" t="s">
        <v>13</v>
      </c>
      <c r="D1308" t="s">
        <v>14</v>
      </c>
      <c r="E1308">
        <v>24424.48</v>
      </c>
      <c r="F1308">
        <v>13</v>
      </c>
      <c r="G1308" t="s">
        <v>24</v>
      </c>
      <c r="H1308" s="9">
        <v>1706.09</v>
      </c>
      <c r="I1308" s="9">
        <v>1998.73</v>
      </c>
      <c r="J1308" t="s">
        <v>16</v>
      </c>
      <c r="K1308">
        <v>0.06</v>
      </c>
      <c r="L1308" s="4" t="s">
        <v>17</v>
      </c>
      <c r="M1308" s="4" t="s">
        <v>22</v>
      </c>
      <c r="N1308" s="4" t="str">
        <f>IF(ISBLANK(Table14[[#This Row],[Sales_Rep]]),"Unknown",Table14[[#This Row],[Sales_Rep]])</f>
        <v>David</v>
      </c>
      <c r="O1308" t="str">
        <f>PROPER(Table14[[#This Row],[Region]])</f>
        <v>East</v>
      </c>
      <c r="P1308" s="9">
        <f>IF(ISBLANK(Table14[[#This Row],[Sales_Amount]]),MEDIAN(Table14[Sales_Amount]),Table14[[#This Row],[Sales_Amount]])</f>
        <v>24424.48</v>
      </c>
      <c r="Q1308" s="11">
        <f>IF(ISBLANK(Table14[[#This Row],[Quantity_Sold]]),MEDIAN(Table14[Quantity_Sold]),Table14[[#This Row],[Quantity_Sold]])</f>
        <v>13</v>
      </c>
      <c r="R1308" s="4" t="str">
        <f>TRIM(Table14[[#This Row],[Product_Category]])</f>
        <v>Clothing</v>
      </c>
      <c r="S1308" s="4" t="str">
        <f>PROPER(Table14[[#This Row],[Customer_Type]])</f>
        <v>Returning</v>
      </c>
      <c r="T1308" s="13">
        <f>IF(ISBLANK(Table14[[#This Row],[Discount]]),MEDIAN(Table14[Discount]),Table14[[#This Row],[Discount]])</f>
        <v>0.06</v>
      </c>
    </row>
    <row r="1309" spans="1:20" x14ac:dyDescent="0.3">
      <c r="A1309">
        <v>1300</v>
      </c>
      <c r="B1309" s="1">
        <v>45651</v>
      </c>
      <c r="C1309" t="s">
        <v>32</v>
      </c>
      <c r="D1309" t="s">
        <v>30</v>
      </c>
      <c r="E1309">
        <v>29498.61</v>
      </c>
      <c r="F1309">
        <v>19</v>
      </c>
      <c r="G1309" t="s">
        <v>24</v>
      </c>
      <c r="H1309" s="9">
        <v>1410.13</v>
      </c>
      <c r="I1309" s="9">
        <v>1784.55</v>
      </c>
      <c r="J1309" t="s">
        <v>16</v>
      </c>
      <c r="K1309">
        <v>0.13</v>
      </c>
      <c r="L1309" s="4" t="s">
        <v>31</v>
      </c>
      <c r="M1309" s="4" t="s">
        <v>18</v>
      </c>
      <c r="N1309" s="4" t="str">
        <f>IF(ISBLANK(Table14[[#This Row],[Sales_Rep]]),"Unknown",Table14[[#This Row],[Sales_Rep]])</f>
        <v>Alice</v>
      </c>
      <c r="O1309" t="str">
        <f>PROPER(Table14[[#This Row],[Region]])</f>
        <v>South</v>
      </c>
      <c r="P1309" s="9">
        <f>IF(ISBLANK(Table14[[#This Row],[Sales_Amount]]),MEDIAN(Table14[Sales_Amount]),Table14[[#This Row],[Sales_Amount]])</f>
        <v>29498.61</v>
      </c>
      <c r="Q1309" s="11">
        <f>IF(ISBLANK(Table14[[#This Row],[Quantity_Sold]]),MEDIAN(Table14[Quantity_Sold]),Table14[[#This Row],[Quantity_Sold]])</f>
        <v>19</v>
      </c>
      <c r="R1309" s="4" t="str">
        <f>TRIM(Table14[[#This Row],[Product_Category]])</f>
        <v>Clothing</v>
      </c>
      <c r="S1309" s="4" t="str">
        <f>PROPER(Table14[[#This Row],[Customer_Type]])</f>
        <v>Returning</v>
      </c>
      <c r="T1309" s="13">
        <f>IF(ISBLANK(Table14[[#This Row],[Discount]]),MEDIAN(Table14[Discount]),Table14[[#This Row],[Discount]])</f>
        <v>0.13</v>
      </c>
    </row>
    <row r="1310" spans="1:20" x14ac:dyDescent="0.3">
      <c r="A1310">
        <v>1017</v>
      </c>
      <c r="B1310" s="1">
        <v>45041</v>
      </c>
      <c r="C1310" t="s">
        <v>13</v>
      </c>
      <c r="D1310" t="s">
        <v>30</v>
      </c>
      <c r="E1310">
        <v>260076.25</v>
      </c>
      <c r="F1310">
        <v>49</v>
      </c>
      <c r="G1310" t="s">
        <v>21</v>
      </c>
      <c r="H1310" s="9">
        <v>4981.92</v>
      </c>
      <c r="I1310" s="9">
        <v>5587.03</v>
      </c>
      <c r="J1310" t="s">
        <v>16</v>
      </c>
      <c r="K1310">
        <v>0.05</v>
      </c>
      <c r="L1310" s="4" t="s">
        <v>31</v>
      </c>
      <c r="M1310" s="4" t="s">
        <v>22</v>
      </c>
      <c r="N1310" s="4" t="str">
        <f>IF(ISBLANK(Table14[[#This Row],[Sales_Rep]]),"Unknown",Table14[[#This Row],[Sales_Rep]])</f>
        <v>David</v>
      </c>
      <c r="O1310" t="str">
        <f>PROPER(Table14[[#This Row],[Region]])</f>
        <v>South</v>
      </c>
      <c r="P1310" s="9">
        <f>IF(ISBLANK(Table14[[#This Row],[Sales_Amount]]),MEDIAN(Table14[Sales_Amount]),Table14[[#This Row],[Sales_Amount]])</f>
        <v>260076.25</v>
      </c>
      <c r="Q1310" s="11">
        <f>IF(ISBLANK(Table14[[#This Row],[Quantity_Sold]]),MEDIAN(Table14[Quantity_Sold]),Table14[[#This Row],[Quantity_Sold]])</f>
        <v>49</v>
      </c>
      <c r="R1310" s="4" t="str">
        <f>TRIM(Table14[[#This Row],[Product_Category]])</f>
        <v>Electronics</v>
      </c>
      <c r="S1310" s="4" t="str">
        <f>PROPER(Table14[[#This Row],[Customer_Type]])</f>
        <v>Returning</v>
      </c>
      <c r="T1310" s="13">
        <f>IF(ISBLANK(Table14[[#This Row],[Discount]]),MEDIAN(Table14[Discount]),Table14[[#This Row],[Discount]])</f>
        <v>0.05</v>
      </c>
    </row>
    <row r="1311" spans="1:20" x14ac:dyDescent="0.3">
      <c r="A1311">
        <v>1321</v>
      </c>
      <c r="B1311" s="1">
        <v>45138</v>
      </c>
      <c r="C1311" t="s">
        <v>19</v>
      </c>
      <c r="D1311" t="s">
        <v>27</v>
      </c>
      <c r="E1311">
        <v>108453.73</v>
      </c>
      <c r="F1311">
        <v>20</v>
      </c>
      <c r="G1311" t="s">
        <v>21</v>
      </c>
      <c r="H1311" s="9">
        <v>4621.2</v>
      </c>
      <c r="I1311" s="9">
        <v>6864.16</v>
      </c>
      <c r="J1311" t="s">
        <v>16</v>
      </c>
      <c r="K1311">
        <v>0.21</v>
      </c>
      <c r="L1311" s="4" t="s">
        <v>26</v>
      </c>
      <c r="M1311" s="4" t="s">
        <v>22</v>
      </c>
      <c r="N1311" s="4" t="str">
        <f>IF(ISBLANK(Table14[[#This Row],[Sales_Rep]]),"Unknown",Table14[[#This Row],[Sales_Rep]])</f>
        <v>Eve</v>
      </c>
      <c r="O1311" t="str">
        <f>PROPER(Table14[[#This Row],[Region]])</f>
        <v>West</v>
      </c>
      <c r="P1311" s="9">
        <f>IF(ISBLANK(Table14[[#This Row],[Sales_Amount]]),MEDIAN(Table14[Sales_Amount]),Table14[[#This Row],[Sales_Amount]])</f>
        <v>108453.73</v>
      </c>
      <c r="Q1311" s="11">
        <f>IF(ISBLANK(Table14[[#This Row],[Quantity_Sold]]),MEDIAN(Table14[Quantity_Sold]),Table14[[#This Row],[Quantity_Sold]])</f>
        <v>20</v>
      </c>
      <c r="R1311" s="4" t="str">
        <f>TRIM(Table14[[#This Row],[Product_Category]])</f>
        <v>Electronics</v>
      </c>
      <c r="S1311" s="4" t="str">
        <f>PROPER(Table14[[#This Row],[Customer_Type]])</f>
        <v>Returning</v>
      </c>
      <c r="T1311" s="13">
        <f>IF(ISBLANK(Table14[[#This Row],[Discount]]),MEDIAN(Table14[Discount]),Table14[[#This Row],[Discount]])</f>
        <v>0.21</v>
      </c>
    </row>
    <row r="1312" spans="1:20" x14ac:dyDescent="0.3">
      <c r="A1312">
        <v>1382</v>
      </c>
      <c r="B1312" s="1">
        <v>45462</v>
      </c>
      <c r="C1312" t="s">
        <v>32</v>
      </c>
      <c r="D1312" t="s">
        <v>20</v>
      </c>
      <c r="E1312">
        <v>26273.77</v>
      </c>
      <c r="F1312">
        <v>9</v>
      </c>
      <c r="G1312" t="s">
        <v>24</v>
      </c>
      <c r="H1312" s="9">
        <v>2486.4699999999998</v>
      </c>
      <c r="I1312" s="9">
        <v>3434.48</v>
      </c>
      <c r="J1312" t="s">
        <v>16</v>
      </c>
      <c r="K1312">
        <v>0.15</v>
      </c>
      <c r="L1312" s="4" t="s">
        <v>31</v>
      </c>
      <c r="M1312" s="4" t="s">
        <v>18</v>
      </c>
      <c r="N1312" s="4" t="str">
        <f>IF(ISBLANK(Table14[[#This Row],[Sales_Rep]]),"Unknown",Table14[[#This Row],[Sales_Rep]])</f>
        <v>Alice</v>
      </c>
      <c r="O1312" t="str">
        <f>PROPER(Table14[[#This Row],[Region]])</f>
        <v>North</v>
      </c>
      <c r="P1312" s="9">
        <f>IF(ISBLANK(Table14[[#This Row],[Sales_Amount]]),MEDIAN(Table14[Sales_Amount]),Table14[[#This Row],[Sales_Amount]])</f>
        <v>26273.77</v>
      </c>
      <c r="Q1312" s="11">
        <f>IF(ISBLANK(Table14[[#This Row],[Quantity_Sold]]),MEDIAN(Table14[Quantity_Sold]),Table14[[#This Row],[Quantity_Sold]])</f>
        <v>9</v>
      </c>
      <c r="R1312" s="4" t="str">
        <f>TRIM(Table14[[#This Row],[Product_Category]])</f>
        <v>Clothing</v>
      </c>
      <c r="S1312" s="4" t="str">
        <f>PROPER(Table14[[#This Row],[Customer_Type]])</f>
        <v>Returning</v>
      </c>
      <c r="T1312" s="13">
        <f>IF(ISBLANK(Table14[[#This Row],[Discount]]),MEDIAN(Table14[Discount]),Table14[[#This Row],[Discount]])</f>
        <v>0.15</v>
      </c>
    </row>
    <row r="1313" spans="1:20" x14ac:dyDescent="0.3">
      <c r="A1313">
        <v>1320</v>
      </c>
      <c r="B1313" s="1">
        <v>45212</v>
      </c>
      <c r="C1313" t="s">
        <v>19</v>
      </c>
      <c r="D1313" t="s">
        <v>27</v>
      </c>
      <c r="E1313">
        <v>41167.410000000003</v>
      </c>
      <c r="F1313">
        <v>7</v>
      </c>
      <c r="G1313" t="s">
        <v>24</v>
      </c>
      <c r="H1313" s="9">
        <v>4427.8100000000004</v>
      </c>
      <c r="I1313" s="9">
        <v>6001.08</v>
      </c>
      <c r="J1313" t="s">
        <v>25</v>
      </c>
      <c r="K1313">
        <v>0.02</v>
      </c>
      <c r="L1313" s="4" t="s">
        <v>17</v>
      </c>
      <c r="M1313" s="4" t="s">
        <v>22</v>
      </c>
      <c r="N1313" s="4" t="str">
        <f>IF(ISBLANK(Table14[[#This Row],[Sales_Rep]]),"Unknown",Table14[[#This Row],[Sales_Rep]])</f>
        <v>Eve</v>
      </c>
      <c r="O1313" t="str">
        <f>PROPER(Table14[[#This Row],[Region]])</f>
        <v>West</v>
      </c>
      <c r="P1313" s="9">
        <f>IF(ISBLANK(Table14[[#This Row],[Sales_Amount]]),MEDIAN(Table14[Sales_Amount]),Table14[[#This Row],[Sales_Amount]])</f>
        <v>41167.410000000003</v>
      </c>
      <c r="Q1313" s="11">
        <f>IF(ISBLANK(Table14[[#This Row],[Quantity_Sold]]),MEDIAN(Table14[Quantity_Sold]),Table14[[#This Row],[Quantity_Sold]])</f>
        <v>7</v>
      </c>
      <c r="R1313" s="4" t="str">
        <f>TRIM(Table14[[#This Row],[Product_Category]])</f>
        <v>Clothing</v>
      </c>
      <c r="S1313" s="4" t="str">
        <f>PROPER(Table14[[#This Row],[Customer_Type]])</f>
        <v>New</v>
      </c>
      <c r="T1313" s="13">
        <f>IF(ISBLANK(Table14[[#This Row],[Discount]]),MEDIAN(Table14[Discount]),Table14[[#This Row],[Discount]])</f>
        <v>0.02</v>
      </c>
    </row>
    <row r="1314" spans="1:20" x14ac:dyDescent="0.3">
      <c r="A1314">
        <v>1324</v>
      </c>
      <c r="B1314" s="1">
        <v>45050</v>
      </c>
      <c r="C1314" t="s">
        <v>29</v>
      </c>
      <c r="D1314" t="s">
        <v>27</v>
      </c>
      <c r="E1314">
        <v>43512.81</v>
      </c>
      <c r="F1314">
        <v>31</v>
      </c>
      <c r="G1314" t="s">
        <v>21</v>
      </c>
      <c r="H1314" s="9">
        <v>1305.7</v>
      </c>
      <c r="I1314" s="9">
        <v>1651.34</v>
      </c>
      <c r="J1314" t="s">
        <v>16</v>
      </c>
      <c r="K1314">
        <v>0.15</v>
      </c>
      <c r="L1314" s="4" t="s">
        <v>26</v>
      </c>
      <c r="M1314" s="4" t="s">
        <v>22</v>
      </c>
      <c r="N1314" s="4" t="str">
        <f>IF(ISBLANK(Table14[[#This Row],[Sales_Rep]]),"Unknown",Table14[[#This Row],[Sales_Rep]])</f>
        <v>Bob</v>
      </c>
      <c r="O1314" t="str">
        <f>PROPER(Table14[[#This Row],[Region]])</f>
        <v>West</v>
      </c>
      <c r="P1314" s="9">
        <f>IF(ISBLANK(Table14[[#This Row],[Sales_Amount]]),MEDIAN(Table14[Sales_Amount]),Table14[[#This Row],[Sales_Amount]])</f>
        <v>43512.81</v>
      </c>
      <c r="Q1314" s="11">
        <f>IF(ISBLANK(Table14[[#This Row],[Quantity_Sold]]),MEDIAN(Table14[Quantity_Sold]),Table14[[#This Row],[Quantity_Sold]])</f>
        <v>31</v>
      </c>
      <c r="R1314" s="4" t="str">
        <f>TRIM(Table14[[#This Row],[Product_Category]])</f>
        <v>Electronics</v>
      </c>
      <c r="S1314" s="4" t="str">
        <f>PROPER(Table14[[#This Row],[Customer_Type]])</f>
        <v>Returning</v>
      </c>
      <c r="T1314" s="13">
        <f>IF(ISBLANK(Table14[[#This Row],[Discount]]),MEDIAN(Table14[Discount]),Table14[[#This Row],[Discount]])</f>
        <v>0.15</v>
      </c>
    </row>
    <row r="1315" spans="1:20" x14ac:dyDescent="0.3">
      <c r="A1315">
        <v>1178</v>
      </c>
      <c r="B1315" s="1">
        <v>45365</v>
      </c>
      <c r="C1315" t="s">
        <v>32</v>
      </c>
      <c r="D1315" t="s">
        <v>27</v>
      </c>
      <c r="E1315">
        <v>156215.51999999999</v>
      </c>
      <c r="F1315">
        <v>31</v>
      </c>
      <c r="G1315" t="s">
        <v>15</v>
      </c>
      <c r="H1315" s="9">
        <v>4195.4399999999996</v>
      </c>
      <c r="I1315" s="9">
        <v>5999.06</v>
      </c>
      <c r="J1315" t="s">
        <v>16</v>
      </c>
      <c r="K1315">
        <v>0.16</v>
      </c>
      <c r="L1315" s="4" t="s">
        <v>26</v>
      </c>
      <c r="M1315" s="4" t="s">
        <v>18</v>
      </c>
      <c r="N1315" s="4" t="str">
        <f>IF(ISBLANK(Table14[[#This Row],[Sales_Rep]]),"Unknown",Table14[[#This Row],[Sales_Rep]])</f>
        <v>Alice</v>
      </c>
      <c r="O1315" t="str">
        <f>PROPER(Table14[[#This Row],[Region]])</f>
        <v>West</v>
      </c>
      <c r="P1315" s="9">
        <f>IF(ISBLANK(Table14[[#This Row],[Sales_Amount]]),MEDIAN(Table14[Sales_Amount]),Table14[[#This Row],[Sales_Amount]])</f>
        <v>156215.51999999999</v>
      </c>
      <c r="Q1315" s="11">
        <f>IF(ISBLANK(Table14[[#This Row],[Quantity_Sold]]),MEDIAN(Table14[Quantity_Sold]),Table14[[#This Row],[Quantity_Sold]])</f>
        <v>31</v>
      </c>
      <c r="R1315" s="4" t="str">
        <f>TRIM(Table14[[#This Row],[Product_Category]])</f>
        <v>Food</v>
      </c>
      <c r="S1315" s="4" t="str">
        <f>PROPER(Table14[[#This Row],[Customer_Type]])</f>
        <v>Returning</v>
      </c>
      <c r="T1315" s="13">
        <f>IF(ISBLANK(Table14[[#This Row],[Discount]]),MEDIAN(Table14[Discount]),Table14[[#This Row],[Discount]])</f>
        <v>0.16</v>
      </c>
    </row>
    <row r="1316" spans="1:20" x14ac:dyDescent="0.3">
      <c r="A1316">
        <v>1406</v>
      </c>
      <c r="B1316" s="1">
        <v>45421</v>
      </c>
      <c r="C1316" t="s">
        <v>19</v>
      </c>
      <c r="D1316" t="s">
        <v>14</v>
      </c>
      <c r="E1316">
        <v>24018.28</v>
      </c>
      <c r="F1316">
        <v>10</v>
      </c>
      <c r="G1316" t="s">
        <v>15</v>
      </c>
      <c r="H1316" s="9">
        <v>2648.72</v>
      </c>
      <c r="I1316" s="9">
        <v>3160.3</v>
      </c>
      <c r="J1316" t="s">
        <v>25</v>
      </c>
      <c r="K1316">
        <v>0.24</v>
      </c>
      <c r="L1316" s="4" t="s">
        <v>17</v>
      </c>
      <c r="M1316" s="4" t="s">
        <v>22</v>
      </c>
      <c r="N1316" s="4" t="str">
        <f>IF(ISBLANK(Table14[[#This Row],[Sales_Rep]]),"Unknown",Table14[[#This Row],[Sales_Rep]])</f>
        <v>Eve</v>
      </c>
      <c r="O1316" t="str">
        <f>PROPER(Table14[[#This Row],[Region]])</f>
        <v>East</v>
      </c>
      <c r="P1316" s="9">
        <f>IF(ISBLANK(Table14[[#This Row],[Sales_Amount]]),MEDIAN(Table14[Sales_Amount]),Table14[[#This Row],[Sales_Amount]])</f>
        <v>24018.28</v>
      </c>
      <c r="Q1316" s="11">
        <f>IF(ISBLANK(Table14[[#This Row],[Quantity_Sold]]),MEDIAN(Table14[Quantity_Sold]),Table14[[#This Row],[Quantity_Sold]])</f>
        <v>10</v>
      </c>
      <c r="R1316" s="4" t="str">
        <f>TRIM(Table14[[#This Row],[Product_Category]])</f>
        <v>Food</v>
      </c>
      <c r="S1316" s="4" t="str">
        <f>PROPER(Table14[[#This Row],[Customer_Type]])</f>
        <v>New</v>
      </c>
      <c r="T1316" s="13">
        <f>IF(ISBLANK(Table14[[#This Row],[Discount]]),MEDIAN(Table14[Discount]),Table14[[#This Row],[Discount]])</f>
        <v>0.24</v>
      </c>
    </row>
    <row r="1317" spans="1:20" x14ac:dyDescent="0.3">
      <c r="A1317">
        <v>1390</v>
      </c>
      <c r="B1317" s="1">
        <v>45038</v>
      </c>
      <c r="C1317" t="s">
        <v>29</v>
      </c>
      <c r="D1317" t="s">
        <v>20</v>
      </c>
      <c r="E1317">
        <v>9952.57</v>
      </c>
      <c r="F1317">
        <v>41</v>
      </c>
      <c r="G1317" t="s">
        <v>24</v>
      </c>
      <c r="H1317" s="9">
        <v>183.72</v>
      </c>
      <c r="I1317" s="9">
        <v>252.86</v>
      </c>
      <c r="J1317" t="s">
        <v>16</v>
      </c>
      <c r="K1317">
        <v>0.04</v>
      </c>
      <c r="L1317" s="4" t="s">
        <v>17</v>
      </c>
      <c r="M1317" s="4" t="s">
        <v>18</v>
      </c>
      <c r="N1317" s="4" t="str">
        <f>IF(ISBLANK(Table14[[#This Row],[Sales_Rep]]),"Unknown",Table14[[#This Row],[Sales_Rep]])</f>
        <v>Bob</v>
      </c>
      <c r="O1317" t="str">
        <f>PROPER(Table14[[#This Row],[Region]])</f>
        <v>North</v>
      </c>
      <c r="P1317" s="9">
        <f>IF(ISBLANK(Table14[[#This Row],[Sales_Amount]]),MEDIAN(Table14[Sales_Amount]),Table14[[#This Row],[Sales_Amount]])</f>
        <v>9952.57</v>
      </c>
      <c r="Q1317" s="11">
        <f>IF(ISBLANK(Table14[[#This Row],[Quantity_Sold]]),MEDIAN(Table14[Quantity_Sold]),Table14[[#This Row],[Quantity_Sold]])</f>
        <v>41</v>
      </c>
      <c r="R1317" s="4" t="str">
        <f>TRIM(Table14[[#This Row],[Product_Category]])</f>
        <v>Clothing</v>
      </c>
      <c r="S1317" s="4" t="str">
        <f>PROPER(Table14[[#This Row],[Customer_Type]])</f>
        <v>Returning</v>
      </c>
      <c r="T1317" s="13">
        <f>IF(ISBLANK(Table14[[#This Row],[Discount]]),MEDIAN(Table14[Discount]),Table14[[#This Row],[Discount]])</f>
        <v>0.04</v>
      </c>
    </row>
    <row r="1318" spans="1:20" x14ac:dyDescent="0.3">
      <c r="A1318">
        <v>1166</v>
      </c>
      <c r="B1318" s="1">
        <v>44978</v>
      </c>
      <c r="C1318" t="s">
        <v>13</v>
      </c>
      <c r="D1318" t="s">
        <v>30</v>
      </c>
      <c r="E1318">
        <v>12984.9</v>
      </c>
      <c r="F1318">
        <v>21</v>
      </c>
      <c r="G1318" t="s">
        <v>21</v>
      </c>
      <c r="H1318" s="9">
        <v>592.04</v>
      </c>
      <c r="I1318" s="9">
        <v>813.59</v>
      </c>
      <c r="J1318" t="s">
        <v>25</v>
      </c>
      <c r="K1318">
        <v>0.24</v>
      </c>
      <c r="L1318" s="4" t="s">
        <v>31</v>
      </c>
      <c r="M1318" s="4" t="s">
        <v>22</v>
      </c>
      <c r="N1318" s="4" t="str">
        <f>IF(ISBLANK(Table14[[#This Row],[Sales_Rep]]),"Unknown",Table14[[#This Row],[Sales_Rep]])</f>
        <v>David</v>
      </c>
      <c r="O1318" t="str">
        <f>PROPER(Table14[[#This Row],[Region]])</f>
        <v>South</v>
      </c>
      <c r="P1318" s="9">
        <f>IF(ISBLANK(Table14[[#This Row],[Sales_Amount]]),MEDIAN(Table14[Sales_Amount]),Table14[[#This Row],[Sales_Amount]])</f>
        <v>12984.9</v>
      </c>
      <c r="Q1318" s="11">
        <f>IF(ISBLANK(Table14[[#This Row],[Quantity_Sold]]),MEDIAN(Table14[Quantity_Sold]),Table14[[#This Row],[Quantity_Sold]])</f>
        <v>21</v>
      </c>
      <c r="R1318" s="4" t="str">
        <f>TRIM(Table14[[#This Row],[Product_Category]])</f>
        <v>Electronics</v>
      </c>
      <c r="S1318" s="4" t="str">
        <f>PROPER(Table14[[#This Row],[Customer_Type]])</f>
        <v>New</v>
      </c>
      <c r="T1318" s="13">
        <f>IF(ISBLANK(Table14[[#This Row],[Discount]]),MEDIAN(Table14[Discount]),Table14[[#This Row],[Discount]])</f>
        <v>0.24</v>
      </c>
    </row>
    <row r="1319" spans="1:20" x14ac:dyDescent="0.3">
      <c r="A1319">
        <v>1253</v>
      </c>
      <c r="B1319" s="1">
        <v>45434</v>
      </c>
      <c r="C1319" t="s">
        <v>29</v>
      </c>
      <c r="D1319" t="s">
        <v>14</v>
      </c>
      <c r="E1319">
        <v>6788.78</v>
      </c>
      <c r="F1319">
        <v>6</v>
      </c>
      <c r="G1319" t="s">
        <v>15</v>
      </c>
      <c r="H1319" s="9">
        <v>1064.4100000000001</v>
      </c>
      <c r="I1319" s="9">
        <v>1346.98</v>
      </c>
      <c r="J1319" t="s">
        <v>25</v>
      </c>
      <c r="K1319">
        <v>0.16</v>
      </c>
      <c r="L1319" s="4" t="s">
        <v>17</v>
      </c>
      <c r="M1319" s="4" t="s">
        <v>22</v>
      </c>
      <c r="N1319" s="4" t="str">
        <f>IF(ISBLANK(Table14[[#This Row],[Sales_Rep]]),"Unknown",Table14[[#This Row],[Sales_Rep]])</f>
        <v>Bob</v>
      </c>
      <c r="O1319" t="str">
        <f>PROPER(Table14[[#This Row],[Region]])</f>
        <v>East</v>
      </c>
      <c r="P1319" s="9">
        <f>IF(ISBLANK(Table14[[#This Row],[Sales_Amount]]),MEDIAN(Table14[Sales_Amount]),Table14[[#This Row],[Sales_Amount]])</f>
        <v>6788.78</v>
      </c>
      <c r="Q1319" s="11">
        <f>IF(ISBLANK(Table14[[#This Row],[Quantity_Sold]]),MEDIAN(Table14[Quantity_Sold]),Table14[[#This Row],[Quantity_Sold]])</f>
        <v>6</v>
      </c>
      <c r="R1319" s="4" t="str">
        <f>TRIM(Table14[[#This Row],[Product_Category]])</f>
        <v>Food</v>
      </c>
      <c r="S1319" s="4" t="str">
        <f>PROPER(Table14[[#This Row],[Customer_Type]])</f>
        <v>New</v>
      </c>
      <c r="T1319" s="13">
        <f>IF(ISBLANK(Table14[[#This Row],[Discount]]),MEDIAN(Table14[Discount]),Table14[[#This Row],[Discount]])</f>
        <v>0.16</v>
      </c>
    </row>
    <row r="1320" spans="1:20" x14ac:dyDescent="0.3">
      <c r="A1320">
        <v>1397</v>
      </c>
      <c r="B1320" s="1">
        <v>45552</v>
      </c>
      <c r="C1320" t="s">
        <v>23</v>
      </c>
      <c r="D1320" t="s">
        <v>14</v>
      </c>
      <c r="E1320">
        <v>140745.84</v>
      </c>
      <c r="F1320">
        <v>40</v>
      </c>
      <c r="G1320" t="s">
        <v>21</v>
      </c>
      <c r="H1320" s="9">
        <v>3602.47</v>
      </c>
      <c r="I1320" s="9">
        <v>4569.67</v>
      </c>
      <c r="J1320" t="s">
        <v>25</v>
      </c>
      <c r="K1320">
        <v>0.23</v>
      </c>
      <c r="L1320" s="4" t="s">
        <v>31</v>
      </c>
      <c r="M1320" s="4" t="s">
        <v>22</v>
      </c>
      <c r="N1320" s="4" t="str">
        <f>IF(ISBLANK(Table14[[#This Row],[Sales_Rep]]),"Unknown",Table14[[#This Row],[Sales_Rep]])</f>
        <v>Charlie</v>
      </c>
      <c r="O1320" t="str">
        <f>PROPER(Table14[[#This Row],[Region]])</f>
        <v>East</v>
      </c>
      <c r="P1320" s="9">
        <f>IF(ISBLANK(Table14[[#This Row],[Sales_Amount]]),MEDIAN(Table14[Sales_Amount]),Table14[[#This Row],[Sales_Amount]])</f>
        <v>140745.84</v>
      </c>
      <c r="Q1320" s="11">
        <f>IF(ISBLANK(Table14[[#This Row],[Quantity_Sold]]),MEDIAN(Table14[Quantity_Sold]),Table14[[#This Row],[Quantity_Sold]])</f>
        <v>40</v>
      </c>
      <c r="R1320" s="4" t="str">
        <f>TRIM(Table14[[#This Row],[Product_Category]])</f>
        <v>Electronics</v>
      </c>
      <c r="S1320" s="4" t="str">
        <f>PROPER(Table14[[#This Row],[Customer_Type]])</f>
        <v>New</v>
      </c>
      <c r="T1320" s="13">
        <f>IF(ISBLANK(Table14[[#This Row],[Discount]]),MEDIAN(Table14[Discount]),Table14[[#This Row],[Discount]])</f>
        <v>0.23</v>
      </c>
    </row>
    <row r="1321" spans="1:20" x14ac:dyDescent="0.3">
      <c r="A1321">
        <v>1429</v>
      </c>
      <c r="B1321" s="1">
        <v>45268</v>
      </c>
      <c r="C1321" t="s">
        <v>29</v>
      </c>
      <c r="D1321" t="s">
        <v>20</v>
      </c>
      <c r="E1321">
        <v>167500.65</v>
      </c>
      <c r="F1321">
        <v>47</v>
      </c>
      <c r="G1321" t="s">
        <v>28</v>
      </c>
      <c r="H1321" s="9">
        <v>2601.21</v>
      </c>
      <c r="I1321" s="9">
        <v>3832.09</v>
      </c>
      <c r="J1321" t="s">
        <v>16</v>
      </c>
      <c r="K1321">
        <v>7.0000000000000007E-2</v>
      </c>
      <c r="L1321" s="4" t="s">
        <v>26</v>
      </c>
      <c r="M1321" s="4" t="s">
        <v>18</v>
      </c>
      <c r="N1321" s="4" t="str">
        <f>IF(ISBLANK(Table14[[#This Row],[Sales_Rep]]),"Unknown",Table14[[#This Row],[Sales_Rep]])</f>
        <v>Bob</v>
      </c>
      <c r="O1321" t="str">
        <f>PROPER(Table14[[#This Row],[Region]])</f>
        <v>North</v>
      </c>
      <c r="P1321" s="9">
        <f>IF(ISBLANK(Table14[[#This Row],[Sales_Amount]]),MEDIAN(Table14[Sales_Amount]),Table14[[#This Row],[Sales_Amount]])</f>
        <v>167500.65</v>
      </c>
      <c r="Q1321" s="11">
        <f>IF(ISBLANK(Table14[[#This Row],[Quantity_Sold]]),MEDIAN(Table14[Quantity_Sold]),Table14[[#This Row],[Quantity_Sold]])</f>
        <v>47</v>
      </c>
      <c r="R1321" s="4" t="str">
        <f>TRIM(Table14[[#This Row],[Product_Category]])</f>
        <v>Furniture</v>
      </c>
      <c r="S1321" s="4" t="str">
        <f>PROPER(Table14[[#This Row],[Customer_Type]])</f>
        <v>Returning</v>
      </c>
      <c r="T1321" s="13">
        <f>IF(ISBLANK(Table14[[#This Row],[Discount]]),MEDIAN(Table14[Discount]),Table14[[#This Row],[Discount]])</f>
        <v>7.0000000000000007E-2</v>
      </c>
    </row>
    <row r="1322" spans="1:20" x14ac:dyDescent="0.3">
      <c r="A1322">
        <v>1430</v>
      </c>
      <c r="B1322" s="1">
        <v>45291</v>
      </c>
      <c r="C1322" t="s">
        <v>29</v>
      </c>
      <c r="D1322" t="s">
        <v>30</v>
      </c>
      <c r="E1322">
        <v>95000.68</v>
      </c>
      <c r="F1322">
        <v>22</v>
      </c>
      <c r="G1322" t="s">
        <v>24</v>
      </c>
      <c r="H1322" s="9">
        <v>4108.07</v>
      </c>
      <c r="I1322" s="9">
        <v>6081.99</v>
      </c>
      <c r="J1322" t="s">
        <v>25</v>
      </c>
      <c r="K1322">
        <v>0.28999999999999998</v>
      </c>
      <c r="L1322" s="4" t="s">
        <v>26</v>
      </c>
      <c r="M1322" s="4" t="s">
        <v>18</v>
      </c>
      <c r="N1322" s="4" t="str">
        <f>IF(ISBLANK(Table14[[#This Row],[Sales_Rep]]),"Unknown",Table14[[#This Row],[Sales_Rep]])</f>
        <v>Bob</v>
      </c>
      <c r="O1322" t="str">
        <f>PROPER(Table14[[#This Row],[Region]])</f>
        <v>South</v>
      </c>
      <c r="P1322" s="9">
        <f>IF(ISBLANK(Table14[[#This Row],[Sales_Amount]]),MEDIAN(Table14[Sales_Amount]),Table14[[#This Row],[Sales_Amount]])</f>
        <v>95000.68</v>
      </c>
      <c r="Q1322" s="11">
        <f>IF(ISBLANK(Table14[[#This Row],[Quantity_Sold]]),MEDIAN(Table14[Quantity_Sold]),Table14[[#This Row],[Quantity_Sold]])</f>
        <v>22</v>
      </c>
      <c r="R1322" s="4" t="str">
        <f>TRIM(Table14[[#This Row],[Product_Category]])</f>
        <v>Clothing</v>
      </c>
      <c r="S1322" s="4" t="str">
        <f>PROPER(Table14[[#This Row],[Customer_Type]])</f>
        <v>New</v>
      </c>
      <c r="T1322" s="13">
        <f>IF(ISBLANK(Table14[[#This Row],[Discount]]),MEDIAN(Table14[Discount]),Table14[[#This Row],[Discount]])</f>
        <v>0.28999999999999998</v>
      </c>
    </row>
    <row r="1323" spans="1:20" x14ac:dyDescent="0.3">
      <c r="A1323">
        <v>1036</v>
      </c>
      <c r="B1323" s="1">
        <v>45522</v>
      </c>
      <c r="C1323" t="s">
        <v>23</v>
      </c>
      <c r="D1323" t="s">
        <v>30</v>
      </c>
      <c r="E1323">
        <v>136810.9</v>
      </c>
      <c r="F1323">
        <v>42</v>
      </c>
      <c r="G1323" t="s">
        <v>21</v>
      </c>
      <c r="H1323" s="9">
        <v>3122.83</v>
      </c>
      <c r="I1323" s="9">
        <v>4524.17</v>
      </c>
      <c r="J1323" t="s">
        <v>16</v>
      </c>
      <c r="K1323">
        <v>0.28000000000000003</v>
      </c>
      <c r="L1323" s="4" t="s">
        <v>17</v>
      </c>
      <c r="M1323" s="4" t="s">
        <v>22</v>
      </c>
      <c r="N1323" s="4" t="str">
        <f>IF(ISBLANK(Table14[[#This Row],[Sales_Rep]]),"Unknown",Table14[[#This Row],[Sales_Rep]])</f>
        <v>Charlie</v>
      </c>
      <c r="O1323" t="str">
        <f>PROPER(Table14[[#This Row],[Region]])</f>
        <v>South</v>
      </c>
      <c r="P1323" s="9">
        <f>IF(ISBLANK(Table14[[#This Row],[Sales_Amount]]),MEDIAN(Table14[Sales_Amount]),Table14[[#This Row],[Sales_Amount]])</f>
        <v>136810.9</v>
      </c>
      <c r="Q1323" s="11">
        <f>IF(ISBLANK(Table14[[#This Row],[Quantity_Sold]]),MEDIAN(Table14[Quantity_Sold]),Table14[[#This Row],[Quantity_Sold]])</f>
        <v>42</v>
      </c>
      <c r="R1323" s="4" t="str">
        <f>TRIM(Table14[[#This Row],[Product_Category]])</f>
        <v>Electronics</v>
      </c>
      <c r="S1323" s="4" t="str">
        <f>PROPER(Table14[[#This Row],[Customer_Type]])</f>
        <v>Returning</v>
      </c>
      <c r="T1323" s="13">
        <f>IF(ISBLANK(Table14[[#This Row],[Discount]]),MEDIAN(Table14[Discount]),Table14[[#This Row],[Discount]])</f>
        <v>0.28000000000000003</v>
      </c>
    </row>
    <row r="1324" spans="1:20" x14ac:dyDescent="0.3">
      <c r="A1324">
        <v>1367</v>
      </c>
      <c r="B1324" s="1">
        <v>45639</v>
      </c>
      <c r="C1324" t="s">
        <v>19</v>
      </c>
      <c r="D1324" t="s">
        <v>20</v>
      </c>
      <c r="E1324">
        <v>70017.75</v>
      </c>
      <c r="F1324">
        <v>15</v>
      </c>
      <c r="G1324" t="s">
        <v>15</v>
      </c>
      <c r="H1324" s="9">
        <v>4966.78</v>
      </c>
      <c r="I1324" s="9">
        <v>5692.5</v>
      </c>
      <c r="J1324" t="s">
        <v>16</v>
      </c>
      <c r="K1324">
        <v>0.18</v>
      </c>
      <c r="L1324" s="4" t="s">
        <v>26</v>
      </c>
      <c r="M1324" s="4" t="s">
        <v>22</v>
      </c>
      <c r="N1324" s="4" t="str">
        <f>IF(ISBLANK(Table14[[#This Row],[Sales_Rep]]),"Unknown",Table14[[#This Row],[Sales_Rep]])</f>
        <v>Eve</v>
      </c>
      <c r="O1324" t="str">
        <f>PROPER(Table14[[#This Row],[Region]])</f>
        <v>North</v>
      </c>
      <c r="P1324" s="9">
        <f>IF(ISBLANK(Table14[[#This Row],[Sales_Amount]]),MEDIAN(Table14[Sales_Amount]),Table14[[#This Row],[Sales_Amount]])</f>
        <v>70017.75</v>
      </c>
      <c r="Q1324" s="11">
        <f>IF(ISBLANK(Table14[[#This Row],[Quantity_Sold]]),MEDIAN(Table14[Quantity_Sold]),Table14[[#This Row],[Quantity_Sold]])</f>
        <v>15</v>
      </c>
      <c r="R1324" s="4" t="str">
        <f>TRIM(Table14[[#This Row],[Product_Category]])</f>
        <v>Food</v>
      </c>
      <c r="S1324" s="4" t="str">
        <f>PROPER(Table14[[#This Row],[Customer_Type]])</f>
        <v>Returning</v>
      </c>
      <c r="T1324" s="13">
        <f>IF(ISBLANK(Table14[[#This Row],[Discount]]),MEDIAN(Table14[Discount]),Table14[[#This Row],[Discount]])</f>
        <v>0.18</v>
      </c>
    </row>
    <row r="1325" spans="1:20" x14ac:dyDescent="0.3">
      <c r="A1325">
        <v>1012</v>
      </c>
      <c r="B1325" s="1">
        <v>45476</v>
      </c>
      <c r="C1325" t="s">
        <v>19</v>
      </c>
      <c r="D1325" t="s">
        <v>14</v>
      </c>
      <c r="E1325">
        <v>96223.13</v>
      </c>
      <c r="F1325">
        <v>35</v>
      </c>
      <c r="G1325" t="s">
        <v>28</v>
      </c>
      <c r="H1325" s="9">
        <v>1950.39</v>
      </c>
      <c r="I1325" s="9">
        <v>2834.26</v>
      </c>
      <c r="J1325" t="s">
        <v>16</v>
      </c>
      <c r="K1325">
        <v>0.03</v>
      </c>
      <c r="L1325" s="4" t="s">
        <v>31</v>
      </c>
      <c r="M1325" s="4" t="s">
        <v>18</v>
      </c>
      <c r="N1325" s="4" t="str">
        <f>IF(ISBLANK(Table14[[#This Row],[Sales_Rep]]),"Unknown",Table14[[#This Row],[Sales_Rep]])</f>
        <v>Eve</v>
      </c>
      <c r="O1325" t="str">
        <f>PROPER(Table14[[#This Row],[Region]])</f>
        <v>East</v>
      </c>
      <c r="P1325" s="9">
        <f>IF(ISBLANK(Table14[[#This Row],[Sales_Amount]]),MEDIAN(Table14[Sales_Amount]),Table14[[#This Row],[Sales_Amount]])</f>
        <v>96223.13</v>
      </c>
      <c r="Q1325" s="11">
        <f>IF(ISBLANK(Table14[[#This Row],[Quantity_Sold]]),MEDIAN(Table14[Quantity_Sold]),Table14[[#This Row],[Quantity_Sold]])</f>
        <v>35</v>
      </c>
      <c r="R1325" s="4" t="str">
        <f>TRIM(Table14[[#This Row],[Product_Category]])</f>
        <v>Furniture</v>
      </c>
      <c r="S1325" s="4" t="str">
        <f>PROPER(Table14[[#This Row],[Customer_Type]])</f>
        <v>Returning</v>
      </c>
      <c r="T1325" s="13">
        <f>IF(ISBLANK(Table14[[#This Row],[Discount]]),MEDIAN(Table14[Discount]),Table14[[#This Row],[Discount]])</f>
        <v>0.03</v>
      </c>
    </row>
    <row r="1326" spans="1:20" x14ac:dyDescent="0.3">
      <c r="A1326">
        <v>1464</v>
      </c>
      <c r="B1326" s="1">
        <v>44934</v>
      </c>
      <c r="C1326" t="s">
        <v>29</v>
      </c>
      <c r="D1326" t="s">
        <v>30</v>
      </c>
      <c r="E1326">
        <v>183113.04</v>
      </c>
      <c r="F1326">
        <v>37</v>
      </c>
      <c r="G1326" t="s">
        <v>28</v>
      </c>
      <c r="H1326" s="9">
        <v>3847.8</v>
      </c>
      <c r="I1326" s="9">
        <v>5498.89</v>
      </c>
      <c r="J1326" t="s">
        <v>25</v>
      </c>
      <c r="K1326">
        <v>0.1</v>
      </c>
      <c r="L1326" s="4" t="s">
        <v>26</v>
      </c>
      <c r="M1326" s="4" t="s">
        <v>22</v>
      </c>
      <c r="N1326" s="4" t="str">
        <f>IF(ISBLANK(Table14[[#This Row],[Sales_Rep]]),"Unknown",Table14[[#This Row],[Sales_Rep]])</f>
        <v>Bob</v>
      </c>
      <c r="O1326" t="str">
        <f>PROPER(Table14[[#This Row],[Region]])</f>
        <v>South</v>
      </c>
      <c r="P1326" s="9">
        <f>IF(ISBLANK(Table14[[#This Row],[Sales_Amount]]),MEDIAN(Table14[Sales_Amount]),Table14[[#This Row],[Sales_Amount]])</f>
        <v>183113.04</v>
      </c>
      <c r="Q1326" s="11">
        <f>IF(ISBLANK(Table14[[#This Row],[Quantity_Sold]]),MEDIAN(Table14[Quantity_Sold]),Table14[[#This Row],[Quantity_Sold]])</f>
        <v>37</v>
      </c>
      <c r="R1326" s="4" t="str">
        <f>TRIM(Table14[[#This Row],[Product_Category]])</f>
        <v>Furniture</v>
      </c>
      <c r="S1326" s="4" t="str">
        <f>PROPER(Table14[[#This Row],[Customer_Type]])</f>
        <v>New</v>
      </c>
      <c r="T1326" s="13">
        <f>IF(ISBLANK(Table14[[#This Row],[Discount]]),MEDIAN(Table14[Discount]),Table14[[#This Row],[Discount]])</f>
        <v>0.1</v>
      </c>
    </row>
    <row r="1327" spans="1:20" x14ac:dyDescent="0.3">
      <c r="A1327">
        <v>1455</v>
      </c>
      <c r="B1327" s="1">
        <v>45514</v>
      </c>
      <c r="C1327" t="s">
        <v>23</v>
      </c>
      <c r="D1327" t="s">
        <v>20</v>
      </c>
      <c r="E1327">
        <v>7983.61</v>
      </c>
      <c r="F1327">
        <v>11</v>
      </c>
      <c r="G1327" t="s">
        <v>15</v>
      </c>
      <c r="H1327" s="9">
        <v>705.14</v>
      </c>
      <c r="I1327" s="9">
        <v>967.71</v>
      </c>
      <c r="J1327" t="s">
        <v>25</v>
      </c>
      <c r="K1327">
        <v>0.25</v>
      </c>
      <c r="L1327" s="4" t="s">
        <v>26</v>
      </c>
      <c r="M1327" s="4" t="s">
        <v>22</v>
      </c>
      <c r="N1327" s="4" t="str">
        <f>IF(ISBLANK(Table14[[#This Row],[Sales_Rep]]),"Unknown",Table14[[#This Row],[Sales_Rep]])</f>
        <v>Charlie</v>
      </c>
      <c r="O1327" t="str">
        <f>PROPER(Table14[[#This Row],[Region]])</f>
        <v>North</v>
      </c>
      <c r="P1327" s="9">
        <f>IF(ISBLANK(Table14[[#This Row],[Sales_Amount]]),MEDIAN(Table14[Sales_Amount]),Table14[[#This Row],[Sales_Amount]])</f>
        <v>7983.61</v>
      </c>
      <c r="Q1327" s="11">
        <f>IF(ISBLANK(Table14[[#This Row],[Quantity_Sold]]),MEDIAN(Table14[Quantity_Sold]),Table14[[#This Row],[Quantity_Sold]])</f>
        <v>11</v>
      </c>
      <c r="R1327" s="4" t="str">
        <f>TRIM(Table14[[#This Row],[Product_Category]])</f>
        <v>Food</v>
      </c>
      <c r="S1327" s="4" t="str">
        <f>PROPER(Table14[[#This Row],[Customer_Type]])</f>
        <v>New</v>
      </c>
      <c r="T1327" s="13">
        <f>IF(ISBLANK(Table14[[#This Row],[Discount]]),MEDIAN(Table14[Discount]),Table14[[#This Row],[Discount]])</f>
        <v>0.25</v>
      </c>
    </row>
    <row r="1328" spans="1:20" x14ac:dyDescent="0.3">
      <c r="A1328">
        <v>1427</v>
      </c>
      <c r="B1328" s="1">
        <v>45487</v>
      </c>
      <c r="C1328" t="s">
        <v>23</v>
      </c>
      <c r="D1328" t="s">
        <v>27</v>
      </c>
      <c r="E1328">
        <v>10454.06</v>
      </c>
      <c r="F1328">
        <v>26</v>
      </c>
      <c r="G1328" t="s">
        <v>24</v>
      </c>
      <c r="H1328" s="9">
        <v>348.69</v>
      </c>
      <c r="I1328" s="9">
        <v>462.16</v>
      </c>
      <c r="J1328" t="s">
        <v>16</v>
      </c>
      <c r="K1328">
        <v>0.13</v>
      </c>
      <c r="L1328" s="4" t="s">
        <v>31</v>
      </c>
      <c r="M1328" s="4" t="s">
        <v>22</v>
      </c>
      <c r="N1328" s="4" t="str">
        <f>IF(ISBLANK(Table14[[#This Row],[Sales_Rep]]),"Unknown",Table14[[#This Row],[Sales_Rep]])</f>
        <v>Charlie</v>
      </c>
      <c r="O1328" t="str">
        <f>PROPER(Table14[[#This Row],[Region]])</f>
        <v>West</v>
      </c>
      <c r="P1328" s="9">
        <f>IF(ISBLANK(Table14[[#This Row],[Sales_Amount]]),MEDIAN(Table14[Sales_Amount]),Table14[[#This Row],[Sales_Amount]])</f>
        <v>10454.06</v>
      </c>
      <c r="Q1328" s="11">
        <f>IF(ISBLANK(Table14[[#This Row],[Quantity_Sold]]),MEDIAN(Table14[Quantity_Sold]),Table14[[#This Row],[Quantity_Sold]])</f>
        <v>26</v>
      </c>
      <c r="R1328" s="4" t="str">
        <f>TRIM(Table14[[#This Row],[Product_Category]])</f>
        <v>Clothing</v>
      </c>
      <c r="S1328" s="4" t="str">
        <f>PROPER(Table14[[#This Row],[Customer_Type]])</f>
        <v>Returning</v>
      </c>
      <c r="T1328" s="13">
        <f>IF(ISBLANK(Table14[[#This Row],[Discount]]),MEDIAN(Table14[Discount]),Table14[[#This Row],[Discount]])</f>
        <v>0.13</v>
      </c>
    </row>
    <row r="1329" spans="1:20" x14ac:dyDescent="0.3">
      <c r="A1329">
        <v>1140</v>
      </c>
      <c r="B1329" s="1">
        <v>45303</v>
      </c>
      <c r="C1329" t="s">
        <v>13</v>
      </c>
      <c r="D1329" t="s">
        <v>30</v>
      </c>
      <c r="E1329">
        <v>19195.18</v>
      </c>
      <c r="F1329">
        <v>4</v>
      </c>
      <c r="G1329" t="s">
        <v>21</v>
      </c>
      <c r="H1329" s="9">
        <v>3529.1</v>
      </c>
      <c r="I1329" s="9">
        <v>5273.4</v>
      </c>
      <c r="J1329" t="s">
        <v>25</v>
      </c>
      <c r="K1329">
        <v>0.09</v>
      </c>
      <c r="L1329" s="4" t="s">
        <v>31</v>
      </c>
      <c r="M1329" s="4" t="s">
        <v>22</v>
      </c>
      <c r="N1329" s="4" t="str">
        <f>IF(ISBLANK(Table14[[#This Row],[Sales_Rep]]),"Unknown",Table14[[#This Row],[Sales_Rep]])</f>
        <v>David</v>
      </c>
      <c r="O1329" t="str">
        <f>PROPER(Table14[[#This Row],[Region]])</f>
        <v>South</v>
      </c>
      <c r="P1329" s="9">
        <f>IF(ISBLANK(Table14[[#This Row],[Sales_Amount]]),MEDIAN(Table14[Sales_Amount]),Table14[[#This Row],[Sales_Amount]])</f>
        <v>19195.18</v>
      </c>
      <c r="Q1329" s="11">
        <f>IF(ISBLANK(Table14[[#This Row],[Quantity_Sold]]),MEDIAN(Table14[Quantity_Sold]),Table14[[#This Row],[Quantity_Sold]])</f>
        <v>4</v>
      </c>
      <c r="R1329" s="4" t="str">
        <f>TRIM(Table14[[#This Row],[Product_Category]])</f>
        <v>Electronics</v>
      </c>
      <c r="S1329" s="4" t="str">
        <f>PROPER(Table14[[#This Row],[Customer_Type]])</f>
        <v>New</v>
      </c>
      <c r="T1329" s="13">
        <f>IF(ISBLANK(Table14[[#This Row],[Discount]]),MEDIAN(Table14[Discount]),Table14[[#This Row],[Discount]])</f>
        <v>0.09</v>
      </c>
    </row>
    <row r="1330" spans="1:20" x14ac:dyDescent="0.3">
      <c r="A1330">
        <v>1167</v>
      </c>
      <c r="B1330" s="1">
        <v>45623</v>
      </c>
      <c r="C1330" t="s">
        <v>19</v>
      </c>
      <c r="D1330" t="s">
        <v>20</v>
      </c>
      <c r="E1330">
        <v>108788.75</v>
      </c>
      <c r="F1330">
        <v>33</v>
      </c>
      <c r="G1330" t="s">
        <v>15</v>
      </c>
      <c r="H1330" s="9">
        <v>3969.3</v>
      </c>
      <c r="I1330" s="9">
        <v>4515.93</v>
      </c>
      <c r="J1330" t="s">
        <v>25</v>
      </c>
      <c r="K1330">
        <v>0.27</v>
      </c>
      <c r="L1330" s="4" t="s">
        <v>17</v>
      </c>
      <c r="M1330" s="4" t="s">
        <v>22</v>
      </c>
      <c r="N1330" s="4" t="str">
        <f>IF(ISBLANK(Table14[[#This Row],[Sales_Rep]]),"Unknown",Table14[[#This Row],[Sales_Rep]])</f>
        <v>Eve</v>
      </c>
      <c r="O1330" t="str">
        <f>PROPER(Table14[[#This Row],[Region]])</f>
        <v>North</v>
      </c>
      <c r="P1330" s="9">
        <f>IF(ISBLANK(Table14[[#This Row],[Sales_Amount]]),MEDIAN(Table14[Sales_Amount]),Table14[[#This Row],[Sales_Amount]])</f>
        <v>108788.75</v>
      </c>
      <c r="Q1330" s="11">
        <f>IF(ISBLANK(Table14[[#This Row],[Quantity_Sold]]),MEDIAN(Table14[Quantity_Sold]),Table14[[#This Row],[Quantity_Sold]])</f>
        <v>33</v>
      </c>
      <c r="R1330" s="4" t="str">
        <f>TRIM(Table14[[#This Row],[Product_Category]])</f>
        <v>Food</v>
      </c>
      <c r="S1330" s="4" t="str">
        <f>PROPER(Table14[[#This Row],[Customer_Type]])</f>
        <v>New</v>
      </c>
      <c r="T1330" s="13">
        <f>IF(ISBLANK(Table14[[#This Row],[Discount]]),MEDIAN(Table14[Discount]),Table14[[#This Row],[Discount]])</f>
        <v>0.27</v>
      </c>
    </row>
    <row r="1331" spans="1:20" x14ac:dyDescent="0.3">
      <c r="A1331">
        <v>1180</v>
      </c>
      <c r="B1331" s="1">
        <v>45239</v>
      </c>
      <c r="C1331" t="s">
        <v>32</v>
      </c>
      <c r="D1331" t="s">
        <v>14</v>
      </c>
      <c r="E1331">
        <v>56295.92</v>
      </c>
      <c r="F1331">
        <v>43</v>
      </c>
      <c r="G1331" t="s">
        <v>28</v>
      </c>
      <c r="H1331" s="9">
        <v>1024.6600000000001</v>
      </c>
      <c r="I1331" s="9">
        <v>1407.75</v>
      </c>
      <c r="J1331" t="s">
        <v>16</v>
      </c>
      <c r="K1331">
        <v>7.0000000000000007E-2</v>
      </c>
      <c r="L1331" s="4" t="s">
        <v>26</v>
      </c>
      <c r="M1331" s="4" t="s">
        <v>22</v>
      </c>
      <c r="N1331" s="4" t="str">
        <f>IF(ISBLANK(Table14[[#This Row],[Sales_Rep]]),"Unknown",Table14[[#This Row],[Sales_Rep]])</f>
        <v>Alice</v>
      </c>
      <c r="O1331" t="str">
        <f>PROPER(Table14[[#This Row],[Region]])</f>
        <v>East</v>
      </c>
      <c r="P1331" s="9">
        <f>IF(ISBLANK(Table14[[#This Row],[Sales_Amount]]),MEDIAN(Table14[Sales_Amount]),Table14[[#This Row],[Sales_Amount]])</f>
        <v>56295.92</v>
      </c>
      <c r="Q1331" s="11">
        <f>IF(ISBLANK(Table14[[#This Row],[Quantity_Sold]]),MEDIAN(Table14[Quantity_Sold]),Table14[[#This Row],[Quantity_Sold]])</f>
        <v>43</v>
      </c>
      <c r="R1331" s="4" t="str">
        <f>TRIM(Table14[[#This Row],[Product_Category]])</f>
        <v>Furniture</v>
      </c>
      <c r="S1331" s="4" t="str">
        <f>PROPER(Table14[[#This Row],[Customer_Type]])</f>
        <v>Returning</v>
      </c>
      <c r="T1331" s="13">
        <f>IF(ISBLANK(Table14[[#This Row],[Discount]]),MEDIAN(Table14[Discount]),Table14[[#This Row],[Discount]])</f>
        <v>7.0000000000000007E-2</v>
      </c>
    </row>
    <row r="1332" spans="1:20" x14ac:dyDescent="0.3">
      <c r="A1332">
        <v>1389</v>
      </c>
      <c r="B1332" s="1">
        <v>45123</v>
      </c>
      <c r="C1332" t="s">
        <v>19</v>
      </c>
      <c r="D1332" t="s">
        <v>14</v>
      </c>
      <c r="E1332">
        <v>46329.29</v>
      </c>
      <c r="F1332">
        <v>12</v>
      </c>
      <c r="G1332" t="s">
        <v>15</v>
      </c>
      <c r="H1332" s="9">
        <v>4831.79</v>
      </c>
      <c r="I1332" s="9">
        <v>5437.71</v>
      </c>
      <c r="J1332" t="s">
        <v>16</v>
      </c>
      <c r="K1332">
        <v>0.28999999999999998</v>
      </c>
      <c r="L1332" s="4" t="s">
        <v>26</v>
      </c>
      <c r="M1332" s="4" t="s">
        <v>22</v>
      </c>
      <c r="N1332" s="4" t="str">
        <f>IF(ISBLANK(Table14[[#This Row],[Sales_Rep]]),"Unknown",Table14[[#This Row],[Sales_Rep]])</f>
        <v>Eve</v>
      </c>
      <c r="O1332" t="str">
        <f>PROPER(Table14[[#This Row],[Region]])</f>
        <v>East</v>
      </c>
      <c r="P1332" s="9">
        <f>IF(ISBLANK(Table14[[#This Row],[Sales_Amount]]),MEDIAN(Table14[Sales_Amount]),Table14[[#This Row],[Sales_Amount]])</f>
        <v>46329.29</v>
      </c>
      <c r="Q1332" s="11">
        <f>IF(ISBLANK(Table14[[#This Row],[Quantity_Sold]]),MEDIAN(Table14[Quantity_Sold]),Table14[[#This Row],[Quantity_Sold]])</f>
        <v>12</v>
      </c>
      <c r="R1332" s="4" t="str">
        <f>TRIM(Table14[[#This Row],[Product_Category]])</f>
        <v>Food</v>
      </c>
      <c r="S1332" s="4" t="str">
        <f>PROPER(Table14[[#This Row],[Customer_Type]])</f>
        <v>Returning</v>
      </c>
      <c r="T1332" s="13">
        <f>IF(ISBLANK(Table14[[#This Row],[Discount]]),MEDIAN(Table14[Discount]),Table14[[#This Row],[Discount]])</f>
        <v>0.28999999999999998</v>
      </c>
    </row>
    <row r="1333" spans="1:20" x14ac:dyDescent="0.3">
      <c r="A1333">
        <v>1135</v>
      </c>
      <c r="B1333" s="1">
        <v>45157</v>
      </c>
      <c r="C1333" t="s">
        <v>19</v>
      </c>
      <c r="D1333" t="s">
        <v>30</v>
      </c>
      <c r="E1333">
        <v>12465.31</v>
      </c>
      <c r="F1333">
        <v>16</v>
      </c>
      <c r="G1333" t="s">
        <v>21</v>
      </c>
      <c r="H1333" s="9">
        <v>860.01</v>
      </c>
      <c r="I1333" s="9">
        <v>950.1</v>
      </c>
      <c r="J1333" t="s">
        <v>16</v>
      </c>
      <c r="K1333">
        <v>0.18</v>
      </c>
      <c r="L1333" s="4" t="s">
        <v>26</v>
      </c>
      <c r="M1333" s="4" t="s">
        <v>18</v>
      </c>
      <c r="N1333" s="4" t="str">
        <f>IF(ISBLANK(Table14[[#This Row],[Sales_Rep]]),"Unknown",Table14[[#This Row],[Sales_Rep]])</f>
        <v>Eve</v>
      </c>
      <c r="O1333" t="str">
        <f>PROPER(Table14[[#This Row],[Region]])</f>
        <v>South</v>
      </c>
      <c r="P1333" s="9">
        <f>IF(ISBLANK(Table14[[#This Row],[Sales_Amount]]),MEDIAN(Table14[Sales_Amount]),Table14[[#This Row],[Sales_Amount]])</f>
        <v>12465.31</v>
      </c>
      <c r="Q1333" s="11">
        <f>IF(ISBLANK(Table14[[#This Row],[Quantity_Sold]]),MEDIAN(Table14[Quantity_Sold]),Table14[[#This Row],[Quantity_Sold]])</f>
        <v>16</v>
      </c>
      <c r="R1333" s="4" t="str">
        <f>TRIM(Table14[[#This Row],[Product_Category]])</f>
        <v>Electronics</v>
      </c>
      <c r="S1333" s="4" t="str">
        <f>PROPER(Table14[[#This Row],[Customer_Type]])</f>
        <v>Returning</v>
      </c>
      <c r="T1333" s="13">
        <f>IF(ISBLANK(Table14[[#This Row],[Discount]]),MEDIAN(Table14[Discount]),Table14[[#This Row],[Discount]])</f>
        <v>0.18</v>
      </c>
    </row>
    <row r="1334" spans="1:20" x14ac:dyDescent="0.3">
      <c r="A1334">
        <v>1144</v>
      </c>
      <c r="B1334" s="1">
        <v>45363</v>
      </c>
      <c r="C1334" t="s">
        <v>13</v>
      </c>
      <c r="D1334" t="s">
        <v>27</v>
      </c>
      <c r="E1334">
        <v>58732.24</v>
      </c>
      <c r="F1334">
        <v>11</v>
      </c>
      <c r="G1334" t="s">
        <v>28</v>
      </c>
      <c r="H1334" s="9">
        <v>4384.37</v>
      </c>
      <c r="I1334" s="9">
        <v>5932.55</v>
      </c>
      <c r="J1334" t="s">
        <v>16</v>
      </c>
      <c r="K1334">
        <v>0.1</v>
      </c>
      <c r="L1334" s="4" t="s">
        <v>26</v>
      </c>
      <c r="M1334" s="4" t="s">
        <v>22</v>
      </c>
      <c r="N1334" s="4" t="str">
        <f>IF(ISBLANK(Table14[[#This Row],[Sales_Rep]]),"Unknown",Table14[[#This Row],[Sales_Rep]])</f>
        <v>David</v>
      </c>
      <c r="O1334" t="str">
        <f>PROPER(Table14[[#This Row],[Region]])</f>
        <v>West</v>
      </c>
      <c r="P1334" s="9">
        <f>IF(ISBLANK(Table14[[#This Row],[Sales_Amount]]),MEDIAN(Table14[Sales_Amount]),Table14[[#This Row],[Sales_Amount]])</f>
        <v>58732.24</v>
      </c>
      <c r="Q1334" s="11">
        <f>IF(ISBLANK(Table14[[#This Row],[Quantity_Sold]]),MEDIAN(Table14[Quantity_Sold]),Table14[[#This Row],[Quantity_Sold]])</f>
        <v>11</v>
      </c>
      <c r="R1334" s="4" t="str">
        <f>TRIM(Table14[[#This Row],[Product_Category]])</f>
        <v>Furniture</v>
      </c>
      <c r="S1334" s="4" t="str">
        <f>PROPER(Table14[[#This Row],[Customer_Type]])</f>
        <v>Returning</v>
      </c>
      <c r="T1334" s="13">
        <f>IF(ISBLANK(Table14[[#This Row],[Discount]]),MEDIAN(Table14[Discount]),Table14[[#This Row],[Discount]])</f>
        <v>0.1</v>
      </c>
    </row>
    <row r="1335" spans="1:20" x14ac:dyDescent="0.3">
      <c r="A1335">
        <v>1389</v>
      </c>
      <c r="B1335" s="1">
        <v>45218</v>
      </c>
      <c r="C1335" t="s">
        <v>32</v>
      </c>
      <c r="D1335" t="s">
        <v>20</v>
      </c>
      <c r="E1335">
        <v>68962.42</v>
      </c>
      <c r="F1335">
        <v>46</v>
      </c>
      <c r="G1335" t="s">
        <v>28</v>
      </c>
      <c r="H1335" s="9">
        <v>1780.34</v>
      </c>
      <c r="I1335" s="9">
        <v>2141.69</v>
      </c>
      <c r="J1335" t="s">
        <v>16</v>
      </c>
      <c r="K1335">
        <v>0.3</v>
      </c>
      <c r="L1335" s="4" t="s">
        <v>26</v>
      </c>
      <c r="M1335" s="4" t="s">
        <v>22</v>
      </c>
      <c r="N1335" s="4" t="str">
        <f>IF(ISBLANK(Table14[[#This Row],[Sales_Rep]]),"Unknown",Table14[[#This Row],[Sales_Rep]])</f>
        <v>Alice</v>
      </c>
      <c r="O1335" t="str">
        <f>PROPER(Table14[[#This Row],[Region]])</f>
        <v>North</v>
      </c>
      <c r="P1335" s="9">
        <f>IF(ISBLANK(Table14[[#This Row],[Sales_Amount]]),MEDIAN(Table14[Sales_Amount]),Table14[[#This Row],[Sales_Amount]])</f>
        <v>68962.42</v>
      </c>
      <c r="Q1335" s="11">
        <f>IF(ISBLANK(Table14[[#This Row],[Quantity_Sold]]),MEDIAN(Table14[Quantity_Sold]),Table14[[#This Row],[Quantity_Sold]])</f>
        <v>46</v>
      </c>
      <c r="R1335" s="4" t="str">
        <f>TRIM(Table14[[#This Row],[Product_Category]])</f>
        <v>Furniture</v>
      </c>
      <c r="S1335" s="4" t="str">
        <f>PROPER(Table14[[#This Row],[Customer_Type]])</f>
        <v>Returning</v>
      </c>
      <c r="T1335" s="13">
        <f>IF(ISBLANK(Table14[[#This Row],[Discount]]),MEDIAN(Table14[Discount]),Table14[[#This Row],[Discount]])</f>
        <v>0.3</v>
      </c>
    </row>
    <row r="1336" spans="1:20" x14ac:dyDescent="0.3">
      <c r="A1336">
        <v>1482</v>
      </c>
      <c r="B1336" s="1">
        <v>44953</v>
      </c>
      <c r="C1336" t="s">
        <v>13</v>
      </c>
      <c r="D1336" t="s">
        <v>27</v>
      </c>
      <c r="E1336">
        <v>22686.71</v>
      </c>
      <c r="F1336">
        <v>4</v>
      </c>
      <c r="G1336" t="s">
        <v>21</v>
      </c>
      <c r="H1336" s="9">
        <v>4840.38</v>
      </c>
      <c r="I1336" s="9">
        <v>7179.34</v>
      </c>
      <c r="J1336" t="s">
        <v>16</v>
      </c>
      <c r="K1336">
        <v>0.21</v>
      </c>
      <c r="L1336" s="4" t="s">
        <v>17</v>
      </c>
      <c r="M1336" s="4" t="s">
        <v>18</v>
      </c>
      <c r="N1336" s="4" t="str">
        <f>IF(ISBLANK(Table14[[#This Row],[Sales_Rep]]),"Unknown",Table14[[#This Row],[Sales_Rep]])</f>
        <v>David</v>
      </c>
      <c r="O1336" t="str">
        <f>PROPER(Table14[[#This Row],[Region]])</f>
        <v>West</v>
      </c>
      <c r="P1336" s="9">
        <f>IF(ISBLANK(Table14[[#This Row],[Sales_Amount]]),MEDIAN(Table14[Sales_Amount]),Table14[[#This Row],[Sales_Amount]])</f>
        <v>22686.71</v>
      </c>
      <c r="Q1336" s="11">
        <f>IF(ISBLANK(Table14[[#This Row],[Quantity_Sold]]),MEDIAN(Table14[Quantity_Sold]),Table14[[#This Row],[Quantity_Sold]])</f>
        <v>4</v>
      </c>
      <c r="R1336" s="4" t="str">
        <f>TRIM(Table14[[#This Row],[Product_Category]])</f>
        <v>Electronics</v>
      </c>
      <c r="S1336" s="4" t="str">
        <f>PROPER(Table14[[#This Row],[Customer_Type]])</f>
        <v>Returning</v>
      </c>
      <c r="T1336" s="13">
        <f>IF(ISBLANK(Table14[[#This Row],[Discount]]),MEDIAN(Table14[Discount]),Table14[[#This Row],[Discount]])</f>
        <v>0.21</v>
      </c>
    </row>
    <row r="1337" spans="1:20" x14ac:dyDescent="0.3">
      <c r="A1337">
        <v>1332</v>
      </c>
      <c r="B1337" s="1">
        <v>45080</v>
      </c>
      <c r="C1337" t="s">
        <v>32</v>
      </c>
      <c r="D1337" t="s">
        <v>20</v>
      </c>
      <c r="E1337">
        <v>99963.86</v>
      </c>
      <c r="F1337">
        <v>39</v>
      </c>
      <c r="G1337" t="s">
        <v>24</v>
      </c>
      <c r="H1337" s="9">
        <v>2047.89</v>
      </c>
      <c r="I1337" s="9">
        <v>3051.4</v>
      </c>
      <c r="J1337" t="s">
        <v>16</v>
      </c>
      <c r="K1337">
        <v>0.16</v>
      </c>
      <c r="L1337" s="4" t="s">
        <v>26</v>
      </c>
      <c r="M1337" s="4" t="s">
        <v>18</v>
      </c>
      <c r="N1337" s="4" t="str">
        <f>IF(ISBLANK(Table14[[#This Row],[Sales_Rep]]),"Unknown",Table14[[#This Row],[Sales_Rep]])</f>
        <v>Alice</v>
      </c>
      <c r="O1337" t="str">
        <f>PROPER(Table14[[#This Row],[Region]])</f>
        <v>North</v>
      </c>
      <c r="P1337" s="9">
        <f>IF(ISBLANK(Table14[[#This Row],[Sales_Amount]]),MEDIAN(Table14[Sales_Amount]),Table14[[#This Row],[Sales_Amount]])</f>
        <v>99963.86</v>
      </c>
      <c r="Q1337" s="11">
        <f>IF(ISBLANK(Table14[[#This Row],[Quantity_Sold]]),MEDIAN(Table14[Quantity_Sold]),Table14[[#This Row],[Quantity_Sold]])</f>
        <v>39</v>
      </c>
      <c r="R1337" s="4" t="str">
        <f>TRIM(Table14[[#This Row],[Product_Category]])</f>
        <v>Clothing</v>
      </c>
      <c r="S1337" s="4" t="str">
        <f>PROPER(Table14[[#This Row],[Customer_Type]])</f>
        <v>Returning</v>
      </c>
      <c r="T1337" s="13">
        <f>IF(ISBLANK(Table14[[#This Row],[Discount]]),MEDIAN(Table14[Discount]),Table14[[#This Row],[Discount]])</f>
        <v>0.16</v>
      </c>
    </row>
    <row r="1338" spans="1:20" x14ac:dyDescent="0.3">
      <c r="A1338">
        <v>1417</v>
      </c>
      <c r="B1338" s="1">
        <v>45545</v>
      </c>
      <c r="C1338" t="s">
        <v>29</v>
      </c>
      <c r="D1338" t="s">
        <v>27</v>
      </c>
      <c r="E1338">
        <v>144435.44</v>
      </c>
      <c r="F1338">
        <v>46</v>
      </c>
      <c r="G1338" t="s">
        <v>15</v>
      </c>
      <c r="H1338" s="9">
        <v>2559.79</v>
      </c>
      <c r="I1338" s="9">
        <v>3270.73</v>
      </c>
      <c r="J1338" t="s">
        <v>25</v>
      </c>
      <c r="K1338">
        <v>0.04</v>
      </c>
      <c r="L1338" s="4" t="s">
        <v>31</v>
      </c>
      <c r="M1338" s="4" t="s">
        <v>18</v>
      </c>
      <c r="N1338" s="4" t="str">
        <f>IF(ISBLANK(Table14[[#This Row],[Sales_Rep]]),"Unknown",Table14[[#This Row],[Sales_Rep]])</f>
        <v>Bob</v>
      </c>
      <c r="O1338" t="str">
        <f>PROPER(Table14[[#This Row],[Region]])</f>
        <v>West</v>
      </c>
      <c r="P1338" s="9">
        <f>IF(ISBLANK(Table14[[#This Row],[Sales_Amount]]),MEDIAN(Table14[Sales_Amount]),Table14[[#This Row],[Sales_Amount]])</f>
        <v>144435.44</v>
      </c>
      <c r="Q1338" s="11">
        <f>IF(ISBLANK(Table14[[#This Row],[Quantity_Sold]]),MEDIAN(Table14[Quantity_Sold]),Table14[[#This Row],[Quantity_Sold]])</f>
        <v>46</v>
      </c>
      <c r="R1338" s="4" t="str">
        <f>TRIM(Table14[[#This Row],[Product_Category]])</f>
        <v>Food</v>
      </c>
      <c r="S1338" s="4" t="str">
        <f>PROPER(Table14[[#This Row],[Customer_Type]])</f>
        <v>New</v>
      </c>
      <c r="T1338" s="13">
        <f>IF(ISBLANK(Table14[[#This Row],[Discount]]),MEDIAN(Table14[Discount]),Table14[[#This Row],[Discount]])</f>
        <v>0.04</v>
      </c>
    </row>
    <row r="1339" spans="1:20" x14ac:dyDescent="0.3">
      <c r="A1339">
        <v>1271</v>
      </c>
      <c r="B1339" s="1">
        <v>45376</v>
      </c>
      <c r="C1339" t="s">
        <v>32</v>
      </c>
      <c r="D1339" t="s">
        <v>27</v>
      </c>
      <c r="E1339">
        <v>23278.35</v>
      </c>
      <c r="F1339">
        <v>14</v>
      </c>
      <c r="G1339" t="s">
        <v>28</v>
      </c>
      <c r="H1339" s="9">
        <v>1703.88</v>
      </c>
      <c r="I1339" s="9">
        <v>2003.3</v>
      </c>
      <c r="J1339" t="s">
        <v>16</v>
      </c>
      <c r="K1339">
        <v>0.17</v>
      </c>
      <c r="L1339" s="4" t="s">
        <v>17</v>
      </c>
      <c r="M1339" s="4" t="s">
        <v>18</v>
      </c>
      <c r="N1339" s="4" t="str">
        <f>IF(ISBLANK(Table14[[#This Row],[Sales_Rep]]),"Unknown",Table14[[#This Row],[Sales_Rep]])</f>
        <v>Alice</v>
      </c>
      <c r="O1339" t="str">
        <f>PROPER(Table14[[#This Row],[Region]])</f>
        <v>West</v>
      </c>
      <c r="P1339" s="9">
        <f>IF(ISBLANK(Table14[[#This Row],[Sales_Amount]]),MEDIAN(Table14[Sales_Amount]),Table14[[#This Row],[Sales_Amount]])</f>
        <v>23278.35</v>
      </c>
      <c r="Q1339" s="11">
        <f>IF(ISBLANK(Table14[[#This Row],[Quantity_Sold]]),MEDIAN(Table14[Quantity_Sold]),Table14[[#This Row],[Quantity_Sold]])</f>
        <v>14</v>
      </c>
      <c r="R1339" s="4" t="str">
        <f>TRIM(Table14[[#This Row],[Product_Category]])</f>
        <v>Furniture</v>
      </c>
      <c r="S1339" s="4" t="str">
        <f>PROPER(Table14[[#This Row],[Customer_Type]])</f>
        <v>Returning</v>
      </c>
      <c r="T1339" s="13">
        <f>IF(ISBLANK(Table14[[#This Row],[Discount]]),MEDIAN(Table14[Discount]),Table14[[#This Row],[Discount]])</f>
        <v>0.17</v>
      </c>
    </row>
    <row r="1340" spans="1:20" x14ac:dyDescent="0.3">
      <c r="A1340">
        <v>1284</v>
      </c>
      <c r="B1340" s="1">
        <v>45233</v>
      </c>
      <c r="C1340" t="s">
        <v>13</v>
      </c>
      <c r="D1340" t="s">
        <v>30</v>
      </c>
      <c r="E1340">
        <v>13886.21</v>
      </c>
      <c r="F1340">
        <v>4</v>
      </c>
      <c r="G1340" t="s">
        <v>15</v>
      </c>
      <c r="H1340" s="9">
        <v>3218.37</v>
      </c>
      <c r="I1340" s="9">
        <v>3990.29</v>
      </c>
      <c r="J1340" t="s">
        <v>16</v>
      </c>
      <c r="K1340">
        <v>0.13</v>
      </c>
      <c r="L1340" s="4" t="s">
        <v>26</v>
      </c>
      <c r="M1340" s="4" t="s">
        <v>22</v>
      </c>
      <c r="N1340" s="4" t="str">
        <f>IF(ISBLANK(Table14[[#This Row],[Sales_Rep]]),"Unknown",Table14[[#This Row],[Sales_Rep]])</f>
        <v>David</v>
      </c>
      <c r="O1340" t="str">
        <f>PROPER(Table14[[#This Row],[Region]])</f>
        <v>South</v>
      </c>
      <c r="P1340" s="9">
        <f>IF(ISBLANK(Table14[[#This Row],[Sales_Amount]]),MEDIAN(Table14[Sales_Amount]),Table14[[#This Row],[Sales_Amount]])</f>
        <v>13886.21</v>
      </c>
      <c r="Q1340" s="11">
        <f>IF(ISBLANK(Table14[[#This Row],[Quantity_Sold]]),MEDIAN(Table14[Quantity_Sold]),Table14[[#This Row],[Quantity_Sold]])</f>
        <v>4</v>
      </c>
      <c r="R1340" s="4" t="str">
        <f>TRIM(Table14[[#This Row],[Product_Category]])</f>
        <v>Food</v>
      </c>
      <c r="S1340" s="4" t="str">
        <f>PROPER(Table14[[#This Row],[Customer_Type]])</f>
        <v>Returning</v>
      </c>
      <c r="T1340" s="13">
        <f>IF(ISBLANK(Table14[[#This Row],[Discount]]),MEDIAN(Table14[Discount]),Table14[[#This Row],[Discount]])</f>
        <v>0.13</v>
      </c>
    </row>
    <row r="1341" spans="1:20" x14ac:dyDescent="0.3">
      <c r="A1341">
        <v>1319</v>
      </c>
      <c r="B1341" s="1">
        <v>44995</v>
      </c>
      <c r="C1341" t="s">
        <v>19</v>
      </c>
      <c r="D1341" t="s">
        <v>27</v>
      </c>
      <c r="E1341">
        <v>21328.6</v>
      </c>
      <c r="F1341">
        <v>9</v>
      </c>
      <c r="G1341" t="s">
        <v>24</v>
      </c>
      <c r="H1341" s="9">
        <v>2285</v>
      </c>
      <c r="I1341" s="9">
        <v>3291.45</v>
      </c>
      <c r="J1341" t="s">
        <v>16</v>
      </c>
      <c r="K1341">
        <v>0.28000000000000003</v>
      </c>
      <c r="L1341" s="4" t="s">
        <v>31</v>
      </c>
      <c r="M1341" s="4" t="s">
        <v>18</v>
      </c>
      <c r="N1341" s="4" t="str">
        <f>IF(ISBLANK(Table14[[#This Row],[Sales_Rep]]),"Unknown",Table14[[#This Row],[Sales_Rep]])</f>
        <v>Eve</v>
      </c>
      <c r="O1341" t="str">
        <f>PROPER(Table14[[#This Row],[Region]])</f>
        <v>West</v>
      </c>
      <c r="P1341" s="9">
        <f>IF(ISBLANK(Table14[[#This Row],[Sales_Amount]]),MEDIAN(Table14[Sales_Amount]),Table14[[#This Row],[Sales_Amount]])</f>
        <v>21328.6</v>
      </c>
      <c r="Q1341" s="11">
        <f>IF(ISBLANK(Table14[[#This Row],[Quantity_Sold]]),MEDIAN(Table14[Quantity_Sold]),Table14[[#This Row],[Quantity_Sold]])</f>
        <v>9</v>
      </c>
      <c r="R1341" s="4" t="str">
        <f>TRIM(Table14[[#This Row],[Product_Category]])</f>
        <v>Clothing</v>
      </c>
      <c r="S1341" s="4" t="str">
        <f>PROPER(Table14[[#This Row],[Customer_Type]])</f>
        <v>Returning</v>
      </c>
      <c r="T1341" s="13">
        <f>IF(ISBLANK(Table14[[#This Row],[Discount]]),MEDIAN(Table14[Discount]),Table14[[#This Row],[Discount]])</f>
        <v>0.28000000000000003</v>
      </c>
    </row>
    <row r="1342" spans="1:20" x14ac:dyDescent="0.3">
      <c r="A1342">
        <v>1175</v>
      </c>
      <c r="B1342" s="1">
        <v>45604</v>
      </c>
      <c r="C1342" t="s">
        <v>32</v>
      </c>
      <c r="D1342" t="s">
        <v>30</v>
      </c>
      <c r="E1342">
        <v>26014.28</v>
      </c>
      <c r="F1342">
        <v>9</v>
      </c>
      <c r="G1342" t="s">
        <v>21</v>
      </c>
      <c r="H1342" s="9">
        <v>2637.59</v>
      </c>
      <c r="I1342" s="9">
        <v>3482.5</v>
      </c>
      <c r="J1342" t="s">
        <v>16</v>
      </c>
      <c r="K1342">
        <v>0.17</v>
      </c>
      <c r="L1342" s="4" t="s">
        <v>17</v>
      </c>
      <c r="M1342" s="4" t="s">
        <v>18</v>
      </c>
      <c r="N1342" s="4" t="str">
        <f>IF(ISBLANK(Table14[[#This Row],[Sales_Rep]]),"Unknown",Table14[[#This Row],[Sales_Rep]])</f>
        <v>Alice</v>
      </c>
      <c r="O1342" t="str">
        <f>PROPER(Table14[[#This Row],[Region]])</f>
        <v>South</v>
      </c>
      <c r="P1342" s="9">
        <f>IF(ISBLANK(Table14[[#This Row],[Sales_Amount]]),MEDIAN(Table14[Sales_Amount]),Table14[[#This Row],[Sales_Amount]])</f>
        <v>26014.28</v>
      </c>
      <c r="Q1342" s="11">
        <f>IF(ISBLANK(Table14[[#This Row],[Quantity_Sold]]),MEDIAN(Table14[Quantity_Sold]),Table14[[#This Row],[Quantity_Sold]])</f>
        <v>9</v>
      </c>
      <c r="R1342" s="4" t="str">
        <f>TRIM(Table14[[#This Row],[Product_Category]])</f>
        <v>Electronics</v>
      </c>
      <c r="S1342" s="4" t="str">
        <f>PROPER(Table14[[#This Row],[Customer_Type]])</f>
        <v>Returning</v>
      </c>
      <c r="T1342" s="13">
        <f>IF(ISBLANK(Table14[[#This Row],[Discount]]),MEDIAN(Table14[Discount]),Table14[[#This Row],[Discount]])</f>
        <v>0.17</v>
      </c>
    </row>
    <row r="1343" spans="1:20" x14ac:dyDescent="0.3">
      <c r="A1343">
        <v>1158</v>
      </c>
      <c r="B1343" s="1">
        <v>45477</v>
      </c>
      <c r="C1343" t="s">
        <v>32</v>
      </c>
      <c r="D1343" t="s">
        <v>27</v>
      </c>
      <c r="E1343">
        <v>49585.08</v>
      </c>
      <c r="F1343">
        <v>13</v>
      </c>
      <c r="G1343" t="s">
        <v>21</v>
      </c>
      <c r="H1343" s="9">
        <v>4764.42</v>
      </c>
      <c r="I1343" s="9">
        <v>5448.91</v>
      </c>
      <c r="J1343" t="s">
        <v>25</v>
      </c>
      <c r="K1343">
        <v>0.3</v>
      </c>
      <c r="L1343" s="4" t="s">
        <v>26</v>
      </c>
      <c r="M1343" s="4" t="s">
        <v>22</v>
      </c>
      <c r="N1343" s="4" t="str">
        <f>IF(ISBLANK(Table14[[#This Row],[Sales_Rep]]),"Unknown",Table14[[#This Row],[Sales_Rep]])</f>
        <v>Alice</v>
      </c>
      <c r="O1343" t="str">
        <f>PROPER(Table14[[#This Row],[Region]])</f>
        <v>West</v>
      </c>
      <c r="P1343" s="9">
        <f>IF(ISBLANK(Table14[[#This Row],[Sales_Amount]]),MEDIAN(Table14[Sales_Amount]),Table14[[#This Row],[Sales_Amount]])</f>
        <v>49585.08</v>
      </c>
      <c r="Q1343" s="11">
        <f>IF(ISBLANK(Table14[[#This Row],[Quantity_Sold]]),MEDIAN(Table14[Quantity_Sold]),Table14[[#This Row],[Quantity_Sold]])</f>
        <v>13</v>
      </c>
      <c r="R1343" s="4" t="str">
        <f>TRIM(Table14[[#This Row],[Product_Category]])</f>
        <v>Electronics</v>
      </c>
      <c r="S1343" s="4" t="str">
        <f>PROPER(Table14[[#This Row],[Customer_Type]])</f>
        <v>New</v>
      </c>
      <c r="T1343" s="13">
        <f>IF(ISBLANK(Table14[[#This Row],[Discount]]),MEDIAN(Table14[Discount]),Table14[[#This Row],[Discount]])</f>
        <v>0.3</v>
      </c>
    </row>
    <row r="1344" spans="1:20" x14ac:dyDescent="0.3">
      <c r="A1344">
        <v>1212</v>
      </c>
      <c r="B1344" s="1">
        <v>44931</v>
      </c>
      <c r="C1344" t="s">
        <v>23</v>
      </c>
      <c r="D1344" t="s">
        <v>27</v>
      </c>
      <c r="E1344">
        <v>183515.97</v>
      </c>
      <c r="F1344">
        <v>44</v>
      </c>
      <c r="G1344" t="s">
        <v>28</v>
      </c>
      <c r="H1344" s="9">
        <v>4957</v>
      </c>
      <c r="I1344" s="9">
        <v>5561.09</v>
      </c>
      <c r="J1344" t="s">
        <v>16</v>
      </c>
      <c r="K1344">
        <v>0.25</v>
      </c>
      <c r="L1344" s="4" t="s">
        <v>26</v>
      </c>
      <c r="M1344" s="4" t="s">
        <v>22</v>
      </c>
      <c r="N1344" s="4" t="str">
        <f>IF(ISBLANK(Table14[[#This Row],[Sales_Rep]]),"Unknown",Table14[[#This Row],[Sales_Rep]])</f>
        <v>Charlie</v>
      </c>
      <c r="O1344" t="str">
        <f>PROPER(Table14[[#This Row],[Region]])</f>
        <v>West</v>
      </c>
      <c r="P1344" s="9">
        <f>IF(ISBLANK(Table14[[#This Row],[Sales_Amount]]),MEDIAN(Table14[Sales_Amount]),Table14[[#This Row],[Sales_Amount]])</f>
        <v>183515.97</v>
      </c>
      <c r="Q1344" s="11">
        <f>IF(ISBLANK(Table14[[#This Row],[Quantity_Sold]]),MEDIAN(Table14[Quantity_Sold]),Table14[[#This Row],[Quantity_Sold]])</f>
        <v>44</v>
      </c>
      <c r="R1344" s="4" t="str">
        <f>TRIM(Table14[[#This Row],[Product_Category]])</f>
        <v>Furniture</v>
      </c>
      <c r="S1344" s="4" t="str">
        <f>PROPER(Table14[[#This Row],[Customer_Type]])</f>
        <v>Returning</v>
      </c>
      <c r="T1344" s="13">
        <f>IF(ISBLANK(Table14[[#This Row],[Discount]]),MEDIAN(Table14[Discount]),Table14[[#This Row],[Discount]])</f>
        <v>0.25</v>
      </c>
    </row>
    <row r="1345" spans="1:20" x14ac:dyDescent="0.3">
      <c r="A1345">
        <v>1438</v>
      </c>
      <c r="B1345" s="1">
        <v>45458</v>
      </c>
      <c r="C1345" t="s">
        <v>19</v>
      </c>
      <c r="D1345" t="s">
        <v>27</v>
      </c>
      <c r="E1345">
        <v>274161.68</v>
      </c>
      <c r="F1345">
        <v>50</v>
      </c>
      <c r="G1345" t="s">
        <v>28</v>
      </c>
      <c r="H1345" s="9">
        <v>4034.22</v>
      </c>
      <c r="I1345" s="9">
        <v>5895.95</v>
      </c>
      <c r="J1345" t="s">
        <v>25</v>
      </c>
      <c r="K1345">
        <v>7.0000000000000007E-2</v>
      </c>
      <c r="L1345" s="4" t="s">
        <v>17</v>
      </c>
      <c r="M1345" s="4" t="s">
        <v>18</v>
      </c>
      <c r="N1345" s="4" t="str">
        <f>IF(ISBLANK(Table14[[#This Row],[Sales_Rep]]),"Unknown",Table14[[#This Row],[Sales_Rep]])</f>
        <v>Eve</v>
      </c>
      <c r="O1345" t="str">
        <f>PROPER(Table14[[#This Row],[Region]])</f>
        <v>West</v>
      </c>
      <c r="P1345" s="9">
        <f>IF(ISBLANK(Table14[[#This Row],[Sales_Amount]]),MEDIAN(Table14[Sales_Amount]),Table14[[#This Row],[Sales_Amount]])</f>
        <v>274161.68</v>
      </c>
      <c r="Q1345" s="11">
        <f>IF(ISBLANK(Table14[[#This Row],[Quantity_Sold]]),MEDIAN(Table14[Quantity_Sold]),Table14[[#This Row],[Quantity_Sold]])</f>
        <v>50</v>
      </c>
      <c r="R1345" s="4" t="str">
        <f>TRIM(Table14[[#This Row],[Product_Category]])</f>
        <v>Furniture</v>
      </c>
      <c r="S1345" s="4" t="str">
        <f>PROPER(Table14[[#This Row],[Customer_Type]])</f>
        <v>New</v>
      </c>
      <c r="T1345" s="13">
        <f>IF(ISBLANK(Table14[[#This Row],[Discount]]),MEDIAN(Table14[Discount]),Table14[[#This Row],[Discount]])</f>
        <v>7.0000000000000007E-2</v>
      </c>
    </row>
    <row r="1346" spans="1:20" x14ac:dyDescent="0.3">
      <c r="A1346">
        <v>1129</v>
      </c>
      <c r="B1346" s="1">
        <v>45079</v>
      </c>
      <c r="C1346" t="s">
        <v>29</v>
      </c>
      <c r="D1346" t="s">
        <v>27</v>
      </c>
      <c r="E1346">
        <v>25073.200000000001</v>
      </c>
      <c r="F1346">
        <v>15</v>
      </c>
      <c r="G1346" t="s">
        <v>21</v>
      </c>
      <c r="H1346" s="9">
        <v>1293.67</v>
      </c>
      <c r="I1346" s="9">
        <v>1705.66</v>
      </c>
      <c r="J1346" t="s">
        <v>25</v>
      </c>
      <c r="K1346">
        <v>0.02</v>
      </c>
      <c r="L1346" s="4" t="s">
        <v>17</v>
      </c>
      <c r="M1346" s="4" t="s">
        <v>22</v>
      </c>
      <c r="N1346" s="4" t="str">
        <f>IF(ISBLANK(Table14[[#This Row],[Sales_Rep]]),"Unknown",Table14[[#This Row],[Sales_Rep]])</f>
        <v>Bob</v>
      </c>
      <c r="O1346" t="str">
        <f>PROPER(Table14[[#This Row],[Region]])</f>
        <v>West</v>
      </c>
      <c r="P1346" s="9">
        <f>IF(ISBLANK(Table14[[#This Row],[Sales_Amount]]),MEDIAN(Table14[Sales_Amount]),Table14[[#This Row],[Sales_Amount]])</f>
        <v>25073.200000000001</v>
      </c>
      <c r="Q1346" s="11">
        <f>IF(ISBLANK(Table14[[#This Row],[Quantity_Sold]]),MEDIAN(Table14[Quantity_Sold]),Table14[[#This Row],[Quantity_Sold]])</f>
        <v>15</v>
      </c>
      <c r="R1346" s="4" t="str">
        <f>TRIM(Table14[[#This Row],[Product_Category]])</f>
        <v>Electronics</v>
      </c>
      <c r="S1346" s="4" t="str">
        <f>PROPER(Table14[[#This Row],[Customer_Type]])</f>
        <v>New</v>
      </c>
      <c r="T1346" s="13">
        <f>IF(ISBLANK(Table14[[#This Row],[Discount]]),MEDIAN(Table14[Discount]),Table14[[#This Row],[Discount]])</f>
        <v>0.02</v>
      </c>
    </row>
    <row r="1347" spans="1:20" x14ac:dyDescent="0.3">
      <c r="A1347">
        <v>1138</v>
      </c>
      <c r="B1347" s="1">
        <v>45206</v>
      </c>
      <c r="C1347" t="s">
        <v>13</v>
      </c>
      <c r="D1347" t="s">
        <v>14</v>
      </c>
      <c r="E1347">
        <v>31535.52</v>
      </c>
      <c r="F1347">
        <v>10</v>
      </c>
      <c r="G1347" t="s">
        <v>15</v>
      </c>
      <c r="H1347" s="9">
        <v>2882.95</v>
      </c>
      <c r="I1347" s="9">
        <v>3941.94</v>
      </c>
      <c r="J1347" t="s">
        <v>25</v>
      </c>
      <c r="K1347">
        <v>0.2</v>
      </c>
      <c r="L1347" s="4" t="s">
        <v>17</v>
      </c>
      <c r="M1347" s="4" t="s">
        <v>22</v>
      </c>
      <c r="N1347" s="4" t="str">
        <f>IF(ISBLANK(Table14[[#This Row],[Sales_Rep]]),"Unknown",Table14[[#This Row],[Sales_Rep]])</f>
        <v>David</v>
      </c>
      <c r="O1347" t="str">
        <f>PROPER(Table14[[#This Row],[Region]])</f>
        <v>East</v>
      </c>
      <c r="P1347" s="9">
        <f>IF(ISBLANK(Table14[[#This Row],[Sales_Amount]]),MEDIAN(Table14[Sales_Amount]),Table14[[#This Row],[Sales_Amount]])</f>
        <v>31535.52</v>
      </c>
      <c r="Q1347" s="11">
        <f>IF(ISBLANK(Table14[[#This Row],[Quantity_Sold]]),MEDIAN(Table14[Quantity_Sold]),Table14[[#This Row],[Quantity_Sold]])</f>
        <v>10</v>
      </c>
      <c r="R1347" s="4" t="str">
        <f>TRIM(Table14[[#This Row],[Product_Category]])</f>
        <v>Food</v>
      </c>
      <c r="S1347" s="4" t="str">
        <f>PROPER(Table14[[#This Row],[Customer_Type]])</f>
        <v>New</v>
      </c>
      <c r="T1347" s="13">
        <f>IF(ISBLANK(Table14[[#This Row],[Discount]]),MEDIAN(Table14[Discount]),Table14[[#This Row],[Discount]])</f>
        <v>0.2</v>
      </c>
    </row>
    <row r="1348" spans="1:20" x14ac:dyDescent="0.3">
      <c r="A1348">
        <v>1447</v>
      </c>
      <c r="B1348" s="1">
        <v>45217</v>
      </c>
      <c r="C1348" t="s">
        <v>29</v>
      </c>
      <c r="D1348" t="s">
        <v>14</v>
      </c>
      <c r="E1348">
        <v>11563.05</v>
      </c>
      <c r="F1348">
        <v>39</v>
      </c>
      <c r="G1348" t="s">
        <v>28</v>
      </c>
      <c r="H1348" s="9">
        <v>291.42</v>
      </c>
      <c r="I1348" s="9">
        <v>322.27</v>
      </c>
      <c r="J1348" t="s">
        <v>25</v>
      </c>
      <c r="K1348">
        <v>0.08</v>
      </c>
      <c r="L1348" s="4" t="s">
        <v>26</v>
      </c>
      <c r="M1348" s="4" t="s">
        <v>18</v>
      </c>
      <c r="N1348" s="4" t="str">
        <f>IF(ISBLANK(Table14[[#This Row],[Sales_Rep]]),"Unknown",Table14[[#This Row],[Sales_Rep]])</f>
        <v>Bob</v>
      </c>
      <c r="O1348" t="str">
        <f>PROPER(Table14[[#This Row],[Region]])</f>
        <v>East</v>
      </c>
      <c r="P1348" s="9">
        <f>IF(ISBLANK(Table14[[#This Row],[Sales_Amount]]),MEDIAN(Table14[Sales_Amount]),Table14[[#This Row],[Sales_Amount]])</f>
        <v>11563.05</v>
      </c>
      <c r="Q1348" s="11">
        <f>IF(ISBLANK(Table14[[#This Row],[Quantity_Sold]]),MEDIAN(Table14[Quantity_Sold]),Table14[[#This Row],[Quantity_Sold]])</f>
        <v>39</v>
      </c>
      <c r="R1348" s="4" t="str">
        <f>TRIM(Table14[[#This Row],[Product_Category]])</f>
        <v>Furniture</v>
      </c>
      <c r="S1348" s="4" t="str">
        <f>PROPER(Table14[[#This Row],[Customer_Type]])</f>
        <v>New</v>
      </c>
      <c r="T1348" s="13">
        <f>IF(ISBLANK(Table14[[#This Row],[Discount]]),MEDIAN(Table14[Discount]),Table14[[#This Row],[Discount]])</f>
        <v>0.08</v>
      </c>
    </row>
    <row r="1349" spans="1:20" x14ac:dyDescent="0.3">
      <c r="A1349">
        <v>1395</v>
      </c>
      <c r="B1349" s="1">
        <v>45021</v>
      </c>
      <c r="C1349" t="s">
        <v>19</v>
      </c>
      <c r="D1349" t="s">
        <v>14</v>
      </c>
      <c r="E1349">
        <v>271019.8</v>
      </c>
      <c r="F1349">
        <v>50</v>
      </c>
      <c r="G1349" t="s">
        <v>24</v>
      </c>
      <c r="H1349" s="9">
        <v>4972.66</v>
      </c>
      <c r="I1349" s="9">
        <v>7425.2</v>
      </c>
      <c r="J1349" t="s">
        <v>16</v>
      </c>
      <c r="K1349">
        <v>0.27</v>
      </c>
      <c r="L1349" s="4" t="s">
        <v>17</v>
      </c>
      <c r="M1349" s="4" t="s">
        <v>18</v>
      </c>
      <c r="N1349" s="4" t="str">
        <f>IF(ISBLANK(Table14[[#This Row],[Sales_Rep]]),"Unknown",Table14[[#This Row],[Sales_Rep]])</f>
        <v>Eve</v>
      </c>
      <c r="O1349" t="str">
        <f>PROPER(Table14[[#This Row],[Region]])</f>
        <v>East</v>
      </c>
      <c r="P1349" s="9">
        <f>IF(ISBLANK(Table14[[#This Row],[Sales_Amount]]),MEDIAN(Table14[Sales_Amount]),Table14[[#This Row],[Sales_Amount]])</f>
        <v>271019.8</v>
      </c>
      <c r="Q1349" s="11">
        <f>IF(ISBLANK(Table14[[#This Row],[Quantity_Sold]]),MEDIAN(Table14[Quantity_Sold]),Table14[[#This Row],[Quantity_Sold]])</f>
        <v>50</v>
      </c>
      <c r="R1349" s="4" t="str">
        <f>TRIM(Table14[[#This Row],[Product_Category]])</f>
        <v>Clothing</v>
      </c>
      <c r="S1349" s="4" t="str">
        <f>PROPER(Table14[[#This Row],[Customer_Type]])</f>
        <v>Returning</v>
      </c>
      <c r="T1349" s="13">
        <f>IF(ISBLANK(Table14[[#This Row],[Discount]]),MEDIAN(Table14[Discount]),Table14[[#This Row],[Discount]])</f>
        <v>0.27</v>
      </c>
    </row>
    <row r="1350" spans="1:20" x14ac:dyDescent="0.3">
      <c r="A1350">
        <v>1112</v>
      </c>
      <c r="B1350" s="1">
        <v>45435</v>
      </c>
      <c r="C1350" t="s">
        <v>32</v>
      </c>
      <c r="D1350" t="s">
        <v>14</v>
      </c>
      <c r="E1350">
        <v>48378.17</v>
      </c>
      <c r="F1350">
        <v>23</v>
      </c>
      <c r="G1350" t="s">
        <v>15</v>
      </c>
      <c r="H1350" s="9">
        <v>2376.5700000000002</v>
      </c>
      <c r="I1350" s="9">
        <v>2662.53</v>
      </c>
      <c r="J1350" t="s">
        <v>25</v>
      </c>
      <c r="K1350">
        <v>0.21</v>
      </c>
      <c r="L1350" s="4" t="s">
        <v>17</v>
      </c>
      <c r="M1350" s="4" t="s">
        <v>18</v>
      </c>
      <c r="N1350" s="4" t="str">
        <f>IF(ISBLANK(Table14[[#This Row],[Sales_Rep]]),"Unknown",Table14[[#This Row],[Sales_Rep]])</f>
        <v>Alice</v>
      </c>
      <c r="O1350" t="str">
        <f>PROPER(Table14[[#This Row],[Region]])</f>
        <v>East</v>
      </c>
      <c r="P1350" s="9">
        <f>IF(ISBLANK(Table14[[#This Row],[Sales_Amount]]),MEDIAN(Table14[Sales_Amount]),Table14[[#This Row],[Sales_Amount]])</f>
        <v>48378.17</v>
      </c>
      <c r="Q1350" s="11">
        <f>IF(ISBLANK(Table14[[#This Row],[Quantity_Sold]]),MEDIAN(Table14[Quantity_Sold]),Table14[[#This Row],[Quantity_Sold]])</f>
        <v>23</v>
      </c>
      <c r="R1350" s="4" t="str">
        <f>TRIM(Table14[[#This Row],[Product_Category]])</f>
        <v>Food</v>
      </c>
      <c r="S1350" s="4" t="str">
        <f>PROPER(Table14[[#This Row],[Customer_Type]])</f>
        <v>New</v>
      </c>
      <c r="T1350" s="13">
        <f>IF(ISBLANK(Table14[[#This Row],[Discount]]),MEDIAN(Table14[Discount]),Table14[[#This Row],[Discount]])</f>
        <v>0.21</v>
      </c>
    </row>
    <row r="1351" spans="1:20" x14ac:dyDescent="0.3">
      <c r="A1351">
        <v>1411</v>
      </c>
      <c r="B1351" s="1">
        <v>45083</v>
      </c>
      <c r="C1351" t="s">
        <v>32</v>
      </c>
      <c r="D1351" t="s">
        <v>14</v>
      </c>
      <c r="E1351">
        <v>98727.3</v>
      </c>
      <c r="F1351">
        <v>27</v>
      </c>
      <c r="G1351" t="s">
        <v>24</v>
      </c>
      <c r="H1351" s="9">
        <v>3028.33</v>
      </c>
      <c r="I1351" s="9">
        <v>4202.95</v>
      </c>
      <c r="J1351" t="s">
        <v>25</v>
      </c>
      <c r="K1351">
        <v>0.13</v>
      </c>
      <c r="L1351" s="4" t="s">
        <v>31</v>
      </c>
      <c r="M1351" s="4" t="s">
        <v>22</v>
      </c>
      <c r="N1351" s="4" t="str">
        <f>IF(ISBLANK(Table14[[#This Row],[Sales_Rep]]),"Unknown",Table14[[#This Row],[Sales_Rep]])</f>
        <v>Alice</v>
      </c>
      <c r="O1351" t="str">
        <f>PROPER(Table14[[#This Row],[Region]])</f>
        <v>East</v>
      </c>
      <c r="P1351" s="9">
        <f>IF(ISBLANK(Table14[[#This Row],[Sales_Amount]]),MEDIAN(Table14[Sales_Amount]),Table14[[#This Row],[Sales_Amount]])</f>
        <v>98727.3</v>
      </c>
      <c r="Q1351" s="11">
        <f>IF(ISBLANK(Table14[[#This Row],[Quantity_Sold]]),MEDIAN(Table14[Quantity_Sold]),Table14[[#This Row],[Quantity_Sold]])</f>
        <v>27</v>
      </c>
      <c r="R1351" s="4" t="str">
        <f>TRIM(Table14[[#This Row],[Product_Category]])</f>
        <v>Clothing</v>
      </c>
      <c r="S1351" s="4" t="str">
        <f>PROPER(Table14[[#This Row],[Customer_Type]])</f>
        <v>New</v>
      </c>
      <c r="T1351" s="13">
        <f>IF(ISBLANK(Table14[[#This Row],[Discount]]),MEDIAN(Table14[Discount]),Table14[[#This Row],[Discount]])</f>
        <v>0.13</v>
      </c>
    </row>
    <row r="1352" spans="1:20" x14ac:dyDescent="0.3">
      <c r="A1352">
        <v>1107</v>
      </c>
      <c r="B1352" s="1">
        <v>45032</v>
      </c>
      <c r="C1352" t="s">
        <v>19</v>
      </c>
      <c r="D1352" t="s">
        <v>30</v>
      </c>
      <c r="E1352">
        <v>11602.84</v>
      </c>
      <c r="F1352">
        <v>4</v>
      </c>
      <c r="G1352" t="s">
        <v>21</v>
      </c>
      <c r="H1352" s="9">
        <v>2555.81</v>
      </c>
      <c r="I1352" s="9">
        <v>3334.15</v>
      </c>
      <c r="J1352" t="s">
        <v>16</v>
      </c>
      <c r="K1352">
        <v>0.13</v>
      </c>
      <c r="L1352" s="4" t="s">
        <v>17</v>
      </c>
      <c r="M1352" s="4" t="s">
        <v>18</v>
      </c>
      <c r="N1352" s="4" t="str">
        <f>IF(ISBLANK(Table14[[#This Row],[Sales_Rep]]),"Unknown",Table14[[#This Row],[Sales_Rep]])</f>
        <v>Eve</v>
      </c>
      <c r="O1352" t="str">
        <f>PROPER(Table14[[#This Row],[Region]])</f>
        <v>South</v>
      </c>
      <c r="P1352" s="9">
        <f>IF(ISBLANK(Table14[[#This Row],[Sales_Amount]]),MEDIAN(Table14[Sales_Amount]),Table14[[#This Row],[Sales_Amount]])</f>
        <v>11602.84</v>
      </c>
      <c r="Q1352" s="11">
        <f>IF(ISBLANK(Table14[[#This Row],[Quantity_Sold]]),MEDIAN(Table14[Quantity_Sold]),Table14[[#This Row],[Quantity_Sold]])</f>
        <v>4</v>
      </c>
      <c r="R1352" s="4" t="str">
        <f>TRIM(Table14[[#This Row],[Product_Category]])</f>
        <v>Electronics</v>
      </c>
      <c r="S1352" s="4" t="str">
        <f>PROPER(Table14[[#This Row],[Customer_Type]])</f>
        <v>Returning</v>
      </c>
      <c r="T1352" s="13">
        <f>IF(ISBLANK(Table14[[#This Row],[Discount]]),MEDIAN(Table14[Discount]),Table14[[#This Row],[Discount]])</f>
        <v>0.13</v>
      </c>
    </row>
    <row r="1353" spans="1:20" x14ac:dyDescent="0.3">
      <c r="A1353">
        <v>1205</v>
      </c>
      <c r="B1353" s="1">
        <v>45221</v>
      </c>
      <c r="C1353" t="s">
        <v>32</v>
      </c>
      <c r="D1353" t="s">
        <v>30</v>
      </c>
      <c r="E1353">
        <v>61944.56</v>
      </c>
      <c r="F1353">
        <v>50</v>
      </c>
      <c r="G1353" t="s">
        <v>15</v>
      </c>
      <c r="H1353" s="9">
        <v>1196.73</v>
      </c>
      <c r="I1353" s="9">
        <v>1492.64</v>
      </c>
      <c r="J1353" t="s">
        <v>25</v>
      </c>
      <c r="K1353">
        <v>0.17</v>
      </c>
      <c r="L1353" s="4" t="s">
        <v>31</v>
      </c>
      <c r="M1353" s="4" t="s">
        <v>22</v>
      </c>
      <c r="N1353" s="4" t="str">
        <f>IF(ISBLANK(Table14[[#This Row],[Sales_Rep]]),"Unknown",Table14[[#This Row],[Sales_Rep]])</f>
        <v>Alice</v>
      </c>
      <c r="O1353" t="str">
        <f>PROPER(Table14[[#This Row],[Region]])</f>
        <v>South</v>
      </c>
      <c r="P1353" s="9">
        <f>IF(ISBLANK(Table14[[#This Row],[Sales_Amount]]),MEDIAN(Table14[Sales_Amount]),Table14[[#This Row],[Sales_Amount]])</f>
        <v>61944.56</v>
      </c>
      <c r="Q1353" s="11">
        <f>IF(ISBLANK(Table14[[#This Row],[Quantity_Sold]]),MEDIAN(Table14[Quantity_Sold]),Table14[[#This Row],[Quantity_Sold]])</f>
        <v>50</v>
      </c>
      <c r="R1353" s="4" t="str">
        <f>TRIM(Table14[[#This Row],[Product_Category]])</f>
        <v>Food</v>
      </c>
      <c r="S1353" s="4" t="str">
        <f>PROPER(Table14[[#This Row],[Customer_Type]])</f>
        <v>New</v>
      </c>
      <c r="T1353" s="13">
        <f>IF(ISBLANK(Table14[[#This Row],[Discount]]),MEDIAN(Table14[Discount]),Table14[[#This Row],[Discount]])</f>
        <v>0.17</v>
      </c>
    </row>
    <row r="1354" spans="1:20" x14ac:dyDescent="0.3">
      <c r="A1354">
        <v>1039</v>
      </c>
      <c r="B1354" s="1">
        <v>44987</v>
      </c>
      <c r="C1354" t="s">
        <v>32</v>
      </c>
      <c r="D1354" t="s">
        <v>20</v>
      </c>
      <c r="E1354">
        <v>137456.76</v>
      </c>
      <c r="F1354">
        <v>24</v>
      </c>
      <c r="G1354" t="s">
        <v>24</v>
      </c>
      <c r="H1354" s="9">
        <v>4061.66</v>
      </c>
      <c r="I1354" s="9">
        <v>5904.5</v>
      </c>
      <c r="J1354" t="s">
        <v>25</v>
      </c>
      <c r="K1354">
        <v>0.03</v>
      </c>
      <c r="L1354" s="4" t="s">
        <v>31</v>
      </c>
      <c r="M1354" s="4" t="s">
        <v>18</v>
      </c>
      <c r="N1354" s="4" t="str">
        <f>IF(ISBLANK(Table14[[#This Row],[Sales_Rep]]),"Unknown",Table14[[#This Row],[Sales_Rep]])</f>
        <v>Alice</v>
      </c>
      <c r="O1354" t="str">
        <f>PROPER(Table14[[#This Row],[Region]])</f>
        <v>North</v>
      </c>
      <c r="P1354" s="9">
        <f>IF(ISBLANK(Table14[[#This Row],[Sales_Amount]]),MEDIAN(Table14[Sales_Amount]),Table14[[#This Row],[Sales_Amount]])</f>
        <v>137456.76</v>
      </c>
      <c r="Q1354" s="11">
        <f>IF(ISBLANK(Table14[[#This Row],[Quantity_Sold]]),MEDIAN(Table14[Quantity_Sold]),Table14[[#This Row],[Quantity_Sold]])</f>
        <v>24</v>
      </c>
      <c r="R1354" s="4" t="str">
        <f>TRIM(Table14[[#This Row],[Product_Category]])</f>
        <v>Clothing</v>
      </c>
      <c r="S1354" s="4" t="str">
        <f>PROPER(Table14[[#This Row],[Customer_Type]])</f>
        <v>New</v>
      </c>
      <c r="T1354" s="13">
        <f>IF(ISBLANK(Table14[[#This Row],[Discount]]),MEDIAN(Table14[Discount]),Table14[[#This Row],[Discount]])</f>
        <v>0.03</v>
      </c>
    </row>
    <row r="1355" spans="1:20" x14ac:dyDescent="0.3">
      <c r="A1355">
        <v>1310</v>
      </c>
      <c r="B1355" s="1">
        <v>45423</v>
      </c>
      <c r="C1355" t="s">
        <v>32</v>
      </c>
      <c r="D1355" t="s">
        <v>30</v>
      </c>
      <c r="E1355">
        <v>43659.7</v>
      </c>
      <c r="F1355">
        <v>28</v>
      </c>
      <c r="G1355" t="s">
        <v>15</v>
      </c>
      <c r="H1355" s="9">
        <v>1289.21</v>
      </c>
      <c r="I1355" s="9">
        <v>1607.5</v>
      </c>
      <c r="J1355" t="s">
        <v>25</v>
      </c>
      <c r="K1355">
        <v>0.03</v>
      </c>
      <c r="L1355" s="4" t="s">
        <v>31</v>
      </c>
      <c r="M1355" s="4" t="s">
        <v>22</v>
      </c>
      <c r="N1355" s="4" t="str">
        <f>IF(ISBLANK(Table14[[#This Row],[Sales_Rep]]),"Unknown",Table14[[#This Row],[Sales_Rep]])</f>
        <v>Alice</v>
      </c>
      <c r="O1355" t="str">
        <f>PROPER(Table14[[#This Row],[Region]])</f>
        <v>South</v>
      </c>
      <c r="P1355" s="9">
        <f>IF(ISBLANK(Table14[[#This Row],[Sales_Amount]]),MEDIAN(Table14[Sales_Amount]),Table14[[#This Row],[Sales_Amount]])</f>
        <v>43659.7</v>
      </c>
      <c r="Q1355" s="11">
        <f>IF(ISBLANK(Table14[[#This Row],[Quantity_Sold]]),MEDIAN(Table14[Quantity_Sold]),Table14[[#This Row],[Quantity_Sold]])</f>
        <v>28</v>
      </c>
      <c r="R1355" s="4" t="str">
        <f>TRIM(Table14[[#This Row],[Product_Category]])</f>
        <v>Food</v>
      </c>
      <c r="S1355" s="4" t="str">
        <f>PROPER(Table14[[#This Row],[Customer_Type]])</f>
        <v>New</v>
      </c>
      <c r="T1355" s="13">
        <f>IF(ISBLANK(Table14[[#This Row],[Discount]]),MEDIAN(Table14[Discount]),Table14[[#This Row],[Discount]])</f>
        <v>0.03</v>
      </c>
    </row>
    <row r="1356" spans="1:20" x14ac:dyDescent="0.3">
      <c r="A1356">
        <v>1099</v>
      </c>
      <c r="B1356" s="1">
        <v>45185</v>
      </c>
      <c r="C1356" t="s">
        <v>13</v>
      </c>
      <c r="D1356" t="s">
        <v>27</v>
      </c>
      <c r="E1356">
        <v>111731.36</v>
      </c>
      <c r="F1356">
        <v>17</v>
      </c>
      <c r="G1356" t="s">
        <v>15</v>
      </c>
      <c r="H1356" s="9">
        <v>4791.9399999999996</v>
      </c>
      <c r="I1356" s="9">
        <v>6991.95</v>
      </c>
      <c r="J1356" t="s">
        <v>25</v>
      </c>
      <c r="K1356">
        <v>0.06</v>
      </c>
      <c r="L1356" s="4" t="s">
        <v>31</v>
      </c>
      <c r="M1356" s="4" t="s">
        <v>22</v>
      </c>
      <c r="N1356" s="4" t="str">
        <f>IF(ISBLANK(Table14[[#This Row],[Sales_Rep]]),"Unknown",Table14[[#This Row],[Sales_Rep]])</f>
        <v>David</v>
      </c>
      <c r="O1356" t="str">
        <f>PROPER(Table14[[#This Row],[Region]])</f>
        <v>West</v>
      </c>
      <c r="P1356" s="9">
        <f>IF(ISBLANK(Table14[[#This Row],[Sales_Amount]]),MEDIAN(Table14[Sales_Amount]),Table14[[#This Row],[Sales_Amount]])</f>
        <v>111731.36</v>
      </c>
      <c r="Q1356" s="11">
        <f>IF(ISBLANK(Table14[[#This Row],[Quantity_Sold]]),MEDIAN(Table14[Quantity_Sold]),Table14[[#This Row],[Quantity_Sold]])</f>
        <v>17</v>
      </c>
      <c r="R1356" s="4" t="str">
        <f>TRIM(Table14[[#This Row],[Product_Category]])</f>
        <v>Food</v>
      </c>
      <c r="S1356" s="4" t="str">
        <f>PROPER(Table14[[#This Row],[Customer_Type]])</f>
        <v>New</v>
      </c>
      <c r="T1356" s="13">
        <f>IF(ISBLANK(Table14[[#This Row],[Discount]]),MEDIAN(Table14[Discount]),Table14[[#This Row],[Discount]])</f>
        <v>0.06</v>
      </c>
    </row>
    <row r="1357" spans="1:20" x14ac:dyDescent="0.3">
      <c r="A1357">
        <v>1436</v>
      </c>
      <c r="B1357" s="1">
        <v>45564</v>
      </c>
      <c r="C1357" t="s">
        <v>13</v>
      </c>
      <c r="D1357" t="s">
        <v>20</v>
      </c>
      <c r="E1357">
        <v>79954.509999999995</v>
      </c>
      <c r="F1357">
        <v>26</v>
      </c>
      <c r="G1357" t="s">
        <v>21</v>
      </c>
      <c r="H1357" s="9">
        <v>3323.51</v>
      </c>
      <c r="I1357" s="9">
        <v>4331.2299999999996</v>
      </c>
      <c r="J1357" t="s">
        <v>16</v>
      </c>
      <c r="K1357">
        <v>0.28999999999999998</v>
      </c>
      <c r="L1357" s="4" t="s">
        <v>31</v>
      </c>
      <c r="M1357" s="4" t="s">
        <v>18</v>
      </c>
      <c r="N1357" s="4" t="str">
        <f>IF(ISBLANK(Table14[[#This Row],[Sales_Rep]]),"Unknown",Table14[[#This Row],[Sales_Rep]])</f>
        <v>David</v>
      </c>
      <c r="O1357" t="str">
        <f>PROPER(Table14[[#This Row],[Region]])</f>
        <v>North</v>
      </c>
      <c r="P1357" s="9">
        <f>IF(ISBLANK(Table14[[#This Row],[Sales_Amount]]),MEDIAN(Table14[Sales_Amount]),Table14[[#This Row],[Sales_Amount]])</f>
        <v>79954.509999999995</v>
      </c>
      <c r="Q1357" s="11">
        <f>IF(ISBLANK(Table14[[#This Row],[Quantity_Sold]]),MEDIAN(Table14[Quantity_Sold]),Table14[[#This Row],[Quantity_Sold]])</f>
        <v>26</v>
      </c>
      <c r="R1357" s="4" t="str">
        <f>TRIM(Table14[[#This Row],[Product_Category]])</f>
        <v>Electronics</v>
      </c>
      <c r="S1357" s="4" t="str">
        <f>PROPER(Table14[[#This Row],[Customer_Type]])</f>
        <v>Returning</v>
      </c>
      <c r="T1357" s="13">
        <f>IF(ISBLANK(Table14[[#This Row],[Discount]]),MEDIAN(Table14[Discount]),Table14[[#This Row],[Discount]])</f>
        <v>0.28999999999999998</v>
      </c>
    </row>
    <row r="1358" spans="1:20" x14ac:dyDescent="0.3">
      <c r="A1358">
        <v>1428</v>
      </c>
      <c r="B1358" s="1">
        <v>45459</v>
      </c>
      <c r="C1358" t="s">
        <v>23</v>
      </c>
      <c r="D1358" t="s">
        <v>20</v>
      </c>
      <c r="E1358">
        <v>132039.34</v>
      </c>
      <c r="F1358">
        <v>40</v>
      </c>
      <c r="G1358" t="s">
        <v>21</v>
      </c>
      <c r="H1358" s="9">
        <v>3356.49</v>
      </c>
      <c r="I1358" s="9">
        <v>4232.03</v>
      </c>
      <c r="J1358" t="s">
        <v>16</v>
      </c>
      <c r="K1358">
        <v>0.22</v>
      </c>
      <c r="L1358" s="4" t="s">
        <v>26</v>
      </c>
      <c r="M1358" s="4" t="s">
        <v>18</v>
      </c>
      <c r="N1358" s="4" t="str">
        <f>IF(ISBLANK(Table14[[#This Row],[Sales_Rep]]),"Unknown",Table14[[#This Row],[Sales_Rep]])</f>
        <v>Charlie</v>
      </c>
      <c r="O1358" t="str">
        <f>PROPER(Table14[[#This Row],[Region]])</f>
        <v>North</v>
      </c>
      <c r="P1358" s="9">
        <f>IF(ISBLANK(Table14[[#This Row],[Sales_Amount]]),MEDIAN(Table14[Sales_Amount]),Table14[[#This Row],[Sales_Amount]])</f>
        <v>132039.34</v>
      </c>
      <c r="Q1358" s="11">
        <f>IF(ISBLANK(Table14[[#This Row],[Quantity_Sold]]),MEDIAN(Table14[Quantity_Sold]),Table14[[#This Row],[Quantity_Sold]])</f>
        <v>40</v>
      </c>
      <c r="R1358" s="4" t="str">
        <f>TRIM(Table14[[#This Row],[Product_Category]])</f>
        <v>Electronics</v>
      </c>
      <c r="S1358" s="4" t="str">
        <f>PROPER(Table14[[#This Row],[Customer_Type]])</f>
        <v>Returning</v>
      </c>
      <c r="T1358" s="13">
        <f>IF(ISBLANK(Table14[[#This Row],[Discount]]),MEDIAN(Table14[Discount]),Table14[[#This Row],[Discount]])</f>
        <v>0.22</v>
      </c>
    </row>
    <row r="1359" spans="1:20" x14ac:dyDescent="0.3">
      <c r="A1359">
        <v>1121</v>
      </c>
      <c r="B1359" s="1">
        <v>45085</v>
      </c>
      <c r="C1359" t="s">
        <v>29</v>
      </c>
      <c r="D1359" t="s">
        <v>20</v>
      </c>
      <c r="E1359">
        <v>178119.69</v>
      </c>
      <c r="F1359">
        <v>44</v>
      </c>
      <c r="G1359" t="s">
        <v>21</v>
      </c>
      <c r="H1359" s="9">
        <v>3920.62</v>
      </c>
      <c r="I1359" s="9">
        <v>4400.1899999999996</v>
      </c>
      <c r="J1359" t="s">
        <v>25</v>
      </c>
      <c r="K1359">
        <v>0.08</v>
      </c>
      <c r="L1359" s="4" t="s">
        <v>17</v>
      </c>
      <c r="M1359" s="4" t="s">
        <v>22</v>
      </c>
      <c r="N1359" s="4" t="str">
        <f>IF(ISBLANK(Table14[[#This Row],[Sales_Rep]]),"Unknown",Table14[[#This Row],[Sales_Rep]])</f>
        <v>Bob</v>
      </c>
      <c r="O1359" t="str">
        <f>PROPER(Table14[[#This Row],[Region]])</f>
        <v>North</v>
      </c>
      <c r="P1359" s="9">
        <f>IF(ISBLANK(Table14[[#This Row],[Sales_Amount]]),MEDIAN(Table14[Sales_Amount]),Table14[[#This Row],[Sales_Amount]])</f>
        <v>178119.69</v>
      </c>
      <c r="Q1359" s="11">
        <f>IF(ISBLANK(Table14[[#This Row],[Quantity_Sold]]),MEDIAN(Table14[Quantity_Sold]),Table14[[#This Row],[Quantity_Sold]])</f>
        <v>44</v>
      </c>
      <c r="R1359" s="4" t="str">
        <f>TRIM(Table14[[#This Row],[Product_Category]])</f>
        <v>Electronics</v>
      </c>
      <c r="S1359" s="4" t="str">
        <f>PROPER(Table14[[#This Row],[Customer_Type]])</f>
        <v>New</v>
      </c>
      <c r="T1359" s="13">
        <f>IF(ISBLANK(Table14[[#This Row],[Discount]]),MEDIAN(Table14[Discount]),Table14[[#This Row],[Discount]])</f>
        <v>0.08</v>
      </c>
    </row>
    <row r="1360" spans="1:20" x14ac:dyDescent="0.3">
      <c r="A1360">
        <v>1124</v>
      </c>
      <c r="B1360" s="1">
        <v>45649</v>
      </c>
      <c r="C1360" t="s">
        <v>19</v>
      </c>
      <c r="D1360" t="s">
        <v>20</v>
      </c>
      <c r="E1360">
        <v>10894.23</v>
      </c>
      <c r="F1360">
        <v>5</v>
      </c>
      <c r="G1360" t="s">
        <v>15</v>
      </c>
      <c r="H1360" s="9">
        <v>1938.66</v>
      </c>
      <c r="I1360" s="9">
        <v>2504.42</v>
      </c>
      <c r="J1360" t="s">
        <v>25</v>
      </c>
      <c r="K1360">
        <v>0.13</v>
      </c>
      <c r="L1360" s="4" t="s">
        <v>26</v>
      </c>
      <c r="M1360" s="4" t="s">
        <v>22</v>
      </c>
      <c r="N1360" s="4" t="str">
        <f>IF(ISBLANK(Table14[[#This Row],[Sales_Rep]]),"Unknown",Table14[[#This Row],[Sales_Rep]])</f>
        <v>Eve</v>
      </c>
      <c r="O1360" t="str">
        <f>PROPER(Table14[[#This Row],[Region]])</f>
        <v>North</v>
      </c>
      <c r="P1360" s="9">
        <f>IF(ISBLANK(Table14[[#This Row],[Sales_Amount]]),MEDIAN(Table14[Sales_Amount]),Table14[[#This Row],[Sales_Amount]])</f>
        <v>10894.23</v>
      </c>
      <c r="Q1360" s="11">
        <f>IF(ISBLANK(Table14[[#This Row],[Quantity_Sold]]),MEDIAN(Table14[Quantity_Sold]),Table14[[#This Row],[Quantity_Sold]])</f>
        <v>5</v>
      </c>
      <c r="R1360" s="4" t="str">
        <f>TRIM(Table14[[#This Row],[Product_Category]])</f>
        <v>Food</v>
      </c>
      <c r="S1360" s="4" t="str">
        <f>PROPER(Table14[[#This Row],[Customer_Type]])</f>
        <v>New</v>
      </c>
      <c r="T1360" s="13">
        <f>IF(ISBLANK(Table14[[#This Row],[Discount]]),MEDIAN(Table14[Discount]),Table14[[#This Row],[Discount]])</f>
        <v>0.13</v>
      </c>
    </row>
    <row r="1361" spans="1:20" x14ac:dyDescent="0.3">
      <c r="A1361">
        <v>1098</v>
      </c>
      <c r="B1361" s="1">
        <v>45548</v>
      </c>
      <c r="C1361" t="s">
        <v>19</v>
      </c>
      <c r="D1361" t="s">
        <v>27</v>
      </c>
      <c r="E1361">
        <v>50114.33</v>
      </c>
      <c r="F1361">
        <v>14</v>
      </c>
      <c r="G1361" t="s">
        <v>28</v>
      </c>
      <c r="H1361" s="9">
        <v>3864.03</v>
      </c>
      <c r="I1361" s="9">
        <v>4365.3599999999997</v>
      </c>
      <c r="J1361" t="s">
        <v>25</v>
      </c>
      <c r="K1361">
        <v>0.18</v>
      </c>
      <c r="L1361" s="4" t="s">
        <v>17</v>
      </c>
      <c r="M1361" s="4" t="s">
        <v>18</v>
      </c>
      <c r="N1361" s="4" t="str">
        <f>IF(ISBLANK(Table14[[#This Row],[Sales_Rep]]),"Unknown",Table14[[#This Row],[Sales_Rep]])</f>
        <v>Eve</v>
      </c>
      <c r="O1361" t="str">
        <f>PROPER(Table14[[#This Row],[Region]])</f>
        <v>West</v>
      </c>
      <c r="P1361" s="9">
        <f>IF(ISBLANK(Table14[[#This Row],[Sales_Amount]]),MEDIAN(Table14[Sales_Amount]),Table14[[#This Row],[Sales_Amount]])</f>
        <v>50114.33</v>
      </c>
      <c r="Q1361" s="11">
        <f>IF(ISBLANK(Table14[[#This Row],[Quantity_Sold]]),MEDIAN(Table14[Quantity_Sold]),Table14[[#This Row],[Quantity_Sold]])</f>
        <v>14</v>
      </c>
      <c r="R1361" s="4" t="str">
        <f>TRIM(Table14[[#This Row],[Product_Category]])</f>
        <v>Furniture</v>
      </c>
      <c r="S1361" s="4" t="str">
        <f>PROPER(Table14[[#This Row],[Customer_Type]])</f>
        <v>New</v>
      </c>
      <c r="T1361" s="13">
        <f>IF(ISBLANK(Table14[[#This Row],[Discount]]),MEDIAN(Table14[Discount]),Table14[[#This Row],[Discount]])</f>
        <v>0.18</v>
      </c>
    </row>
    <row r="1362" spans="1:20" x14ac:dyDescent="0.3">
      <c r="A1362">
        <v>1124</v>
      </c>
      <c r="B1362" s="1">
        <v>45154</v>
      </c>
      <c r="C1362" t="s">
        <v>19</v>
      </c>
      <c r="D1362" t="s">
        <v>27</v>
      </c>
      <c r="E1362">
        <v>252876.99</v>
      </c>
      <c r="F1362">
        <v>48</v>
      </c>
      <c r="G1362" t="s">
        <v>28</v>
      </c>
      <c r="H1362" s="9">
        <v>4694.32</v>
      </c>
      <c r="I1362" s="9">
        <v>6841.91</v>
      </c>
      <c r="J1362" t="s">
        <v>16</v>
      </c>
      <c r="K1362">
        <v>0.23</v>
      </c>
      <c r="L1362" s="4" t="s">
        <v>31</v>
      </c>
      <c r="M1362" s="4" t="s">
        <v>18</v>
      </c>
      <c r="N1362" s="4" t="str">
        <f>IF(ISBLANK(Table14[[#This Row],[Sales_Rep]]),"Unknown",Table14[[#This Row],[Sales_Rep]])</f>
        <v>Eve</v>
      </c>
      <c r="O1362" t="str">
        <f>PROPER(Table14[[#This Row],[Region]])</f>
        <v>West</v>
      </c>
      <c r="P1362" s="9">
        <f>IF(ISBLANK(Table14[[#This Row],[Sales_Amount]]),MEDIAN(Table14[Sales_Amount]),Table14[[#This Row],[Sales_Amount]])</f>
        <v>252876.99</v>
      </c>
      <c r="Q1362" s="11">
        <f>IF(ISBLANK(Table14[[#This Row],[Quantity_Sold]]),MEDIAN(Table14[Quantity_Sold]),Table14[[#This Row],[Quantity_Sold]])</f>
        <v>48</v>
      </c>
      <c r="R1362" s="4" t="str">
        <f>TRIM(Table14[[#This Row],[Product_Category]])</f>
        <v>Furniture</v>
      </c>
      <c r="S1362" s="4" t="str">
        <f>PROPER(Table14[[#This Row],[Customer_Type]])</f>
        <v>Returning</v>
      </c>
      <c r="T1362" s="13">
        <f>IF(ISBLANK(Table14[[#This Row],[Discount]]),MEDIAN(Table14[Discount]),Table14[[#This Row],[Discount]])</f>
        <v>0.23</v>
      </c>
    </row>
    <row r="1363" spans="1:20" x14ac:dyDescent="0.3">
      <c r="A1363">
        <v>1200</v>
      </c>
      <c r="B1363" s="1">
        <v>45513</v>
      </c>
      <c r="C1363" t="s">
        <v>23</v>
      </c>
      <c r="D1363" t="s">
        <v>30</v>
      </c>
      <c r="E1363">
        <v>35441.129999999997</v>
      </c>
      <c r="F1363">
        <v>11</v>
      </c>
      <c r="G1363" t="s">
        <v>21</v>
      </c>
      <c r="H1363" s="9">
        <v>2961.18</v>
      </c>
      <c r="I1363" s="9">
        <v>4413.59</v>
      </c>
      <c r="J1363" t="s">
        <v>16</v>
      </c>
      <c r="K1363">
        <v>0.27</v>
      </c>
      <c r="L1363" s="4" t="s">
        <v>26</v>
      </c>
      <c r="M1363" s="4" t="s">
        <v>22</v>
      </c>
      <c r="N1363" s="4" t="str">
        <f>IF(ISBLANK(Table14[[#This Row],[Sales_Rep]]),"Unknown",Table14[[#This Row],[Sales_Rep]])</f>
        <v>Charlie</v>
      </c>
      <c r="O1363" t="str">
        <f>PROPER(Table14[[#This Row],[Region]])</f>
        <v>South</v>
      </c>
      <c r="P1363" s="9">
        <f>IF(ISBLANK(Table14[[#This Row],[Sales_Amount]]),MEDIAN(Table14[Sales_Amount]),Table14[[#This Row],[Sales_Amount]])</f>
        <v>35441.129999999997</v>
      </c>
      <c r="Q1363" s="11">
        <f>IF(ISBLANK(Table14[[#This Row],[Quantity_Sold]]),MEDIAN(Table14[Quantity_Sold]),Table14[[#This Row],[Quantity_Sold]])</f>
        <v>11</v>
      </c>
      <c r="R1363" s="4" t="str">
        <f>TRIM(Table14[[#This Row],[Product_Category]])</f>
        <v>Electronics</v>
      </c>
      <c r="S1363" s="4" t="str">
        <f>PROPER(Table14[[#This Row],[Customer_Type]])</f>
        <v>Returning</v>
      </c>
      <c r="T1363" s="13">
        <f>IF(ISBLANK(Table14[[#This Row],[Discount]]),MEDIAN(Table14[Discount]),Table14[[#This Row],[Discount]])</f>
        <v>0.27</v>
      </c>
    </row>
    <row r="1364" spans="1:20" x14ac:dyDescent="0.3">
      <c r="A1364">
        <v>1141</v>
      </c>
      <c r="B1364" s="1">
        <v>45516</v>
      </c>
      <c r="C1364" t="s">
        <v>13</v>
      </c>
      <c r="D1364" t="s">
        <v>14</v>
      </c>
      <c r="E1364">
        <v>208752.54</v>
      </c>
      <c r="F1364">
        <v>40</v>
      </c>
      <c r="G1364" t="s">
        <v>28</v>
      </c>
      <c r="H1364" s="9">
        <v>4764.84</v>
      </c>
      <c r="I1364" s="9">
        <v>6866.86</v>
      </c>
      <c r="J1364" t="s">
        <v>25</v>
      </c>
      <c r="K1364">
        <v>0.24</v>
      </c>
      <c r="L1364" s="4" t="s">
        <v>17</v>
      </c>
      <c r="M1364" s="4" t="s">
        <v>18</v>
      </c>
      <c r="N1364" s="4" t="str">
        <f>IF(ISBLANK(Table14[[#This Row],[Sales_Rep]]),"Unknown",Table14[[#This Row],[Sales_Rep]])</f>
        <v>David</v>
      </c>
      <c r="O1364" t="str">
        <f>PROPER(Table14[[#This Row],[Region]])</f>
        <v>East</v>
      </c>
      <c r="P1364" s="9">
        <f>IF(ISBLANK(Table14[[#This Row],[Sales_Amount]]),MEDIAN(Table14[Sales_Amount]),Table14[[#This Row],[Sales_Amount]])</f>
        <v>208752.54</v>
      </c>
      <c r="Q1364" s="11">
        <f>IF(ISBLANK(Table14[[#This Row],[Quantity_Sold]]),MEDIAN(Table14[Quantity_Sold]),Table14[[#This Row],[Quantity_Sold]])</f>
        <v>40</v>
      </c>
      <c r="R1364" s="4" t="str">
        <f>TRIM(Table14[[#This Row],[Product_Category]])</f>
        <v>Furniture</v>
      </c>
      <c r="S1364" s="4" t="str">
        <f>PROPER(Table14[[#This Row],[Customer_Type]])</f>
        <v>New</v>
      </c>
      <c r="T1364" s="13">
        <f>IF(ISBLANK(Table14[[#This Row],[Discount]]),MEDIAN(Table14[Discount]),Table14[[#This Row],[Discount]])</f>
        <v>0.24</v>
      </c>
    </row>
    <row r="1365" spans="1:20" x14ac:dyDescent="0.3">
      <c r="A1365">
        <v>1324</v>
      </c>
      <c r="B1365" s="1">
        <v>45105</v>
      </c>
      <c r="C1365" t="s">
        <v>23</v>
      </c>
      <c r="D1365" t="s">
        <v>14</v>
      </c>
      <c r="E1365">
        <v>42698.51</v>
      </c>
      <c r="F1365">
        <v>29</v>
      </c>
      <c r="G1365" t="s">
        <v>24</v>
      </c>
      <c r="H1365" s="9">
        <v>1455.13</v>
      </c>
      <c r="I1365" s="9">
        <v>1863.75</v>
      </c>
      <c r="J1365" t="s">
        <v>16</v>
      </c>
      <c r="K1365">
        <v>0.21</v>
      </c>
      <c r="L1365" s="4" t="s">
        <v>26</v>
      </c>
      <c r="M1365" s="4" t="s">
        <v>22</v>
      </c>
      <c r="N1365" s="4" t="str">
        <f>IF(ISBLANK(Table14[[#This Row],[Sales_Rep]]),"Unknown",Table14[[#This Row],[Sales_Rep]])</f>
        <v>Charlie</v>
      </c>
      <c r="O1365" t="str">
        <f>PROPER(Table14[[#This Row],[Region]])</f>
        <v>East</v>
      </c>
      <c r="P1365" s="9">
        <f>IF(ISBLANK(Table14[[#This Row],[Sales_Amount]]),MEDIAN(Table14[Sales_Amount]),Table14[[#This Row],[Sales_Amount]])</f>
        <v>42698.51</v>
      </c>
      <c r="Q1365" s="11">
        <f>IF(ISBLANK(Table14[[#This Row],[Quantity_Sold]]),MEDIAN(Table14[Quantity_Sold]),Table14[[#This Row],[Quantity_Sold]])</f>
        <v>29</v>
      </c>
      <c r="R1365" s="4" t="str">
        <f>TRIM(Table14[[#This Row],[Product_Category]])</f>
        <v>Clothing</v>
      </c>
      <c r="S1365" s="4" t="str">
        <f>PROPER(Table14[[#This Row],[Customer_Type]])</f>
        <v>Returning</v>
      </c>
      <c r="T1365" s="13">
        <f>IF(ISBLANK(Table14[[#This Row],[Discount]]),MEDIAN(Table14[Discount]),Table14[[#This Row],[Discount]])</f>
        <v>0.21</v>
      </c>
    </row>
    <row r="1366" spans="1:20" x14ac:dyDescent="0.3">
      <c r="A1366">
        <v>1027</v>
      </c>
      <c r="B1366" s="1">
        <v>45394</v>
      </c>
      <c r="C1366" t="s">
        <v>19</v>
      </c>
      <c r="D1366" t="s">
        <v>14</v>
      </c>
      <c r="E1366">
        <v>57063.360000000001</v>
      </c>
      <c r="F1366">
        <v>12</v>
      </c>
      <c r="G1366" t="s">
        <v>21</v>
      </c>
      <c r="H1366" s="9">
        <v>4004.38</v>
      </c>
      <c r="I1366" s="9">
        <v>5944.1</v>
      </c>
      <c r="J1366" t="s">
        <v>25</v>
      </c>
      <c r="K1366">
        <v>0.2</v>
      </c>
      <c r="L1366" s="4" t="s">
        <v>31</v>
      </c>
      <c r="M1366" s="4" t="s">
        <v>18</v>
      </c>
      <c r="N1366" s="4" t="str">
        <f>IF(ISBLANK(Table14[[#This Row],[Sales_Rep]]),"Unknown",Table14[[#This Row],[Sales_Rep]])</f>
        <v>Eve</v>
      </c>
      <c r="O1366" t="str">
        <f>PROPER(Table14[[#This Row],[Region]])</f>
        <v>East</v>
      </c>
      <c r="P1366" s="9">
        <f>IF(ISBLANK(Table14[[#This Row],[Sales_Amount]]),MEDIAN(Table14[Sales_Amount]),Table14[[#This Row],[Sales_Amount]])</f>
        <v>57063.360000000001</v>
      </c>
      <c r="Q1366" s="11">
        <f>IF(ISBLANK(Table14[[#This Row],[Quantity_Sold]]),MEDIAN(Table14[Quantity_Sold]),Table14[[#This Row],[Quantity_Sold]])</f>
        <v>12</v>
      </c>
      <c r="R1366" s="4" t="str">
        <f>TRIM(Table14[[#This Row],[Product_Category]])</f>
        <v>Electronics</v>
      </c>
      <c r="S1366" s="4" t="str">
        <f>PROPER(Table14[[#This Row],[Customer_Type]])</f>
        <v>New</v>
      </c>
      <c r="T1366" s="13">
        <f>IF(ISBLANK(Table14[[#This Row],[Discount]]),MEDIAN(Table14[Discount]),Table14[[#This Row],[Discount]])</f>
        <v>0.2</v>
      </c>
    </row>
    <row r="1367" spans="1:20" x14ac:dyDescent="0.3">
      <c r="A1367">
        <v>1172</v>
      </c>
      <c r="B1367" s="1">
        <v>45483</v>
      </c>
      <c r="C1367" t="s">
        <v>29</v>
      </c>
      <c r="D1367" t="s">
        <v>30</v>
      </c>
      <c r="E1367">
        <v>107324.84</v>
      </c>
      <c r="F1367">
        <v>34</v>
      </c>
      <c r="G1367" t="s">
        <v>24</v>
      </c>
      <c r="H1367" s="9">
        <v>2617.61</v>
      </c>
      <c r="I1367" s="9">
        <v>3587.06</v>
      </c>
      <c r="J1367" t="s">
        <v>16</v>
      </c>
      <c r="K1367">
        <v>0.12</v>
      </c>
      <c r="L1367" s="4" t="s">
        <v>31</v>
      </c>
      <c r="M1367" s="4" t="s">
        <v>22</v>
      </c>
      <c r="N1367" s="4" t="str">
        <f>IF(ISBLANK(Table14[[#This Row],[Sales_Rep]]),"Unknown",Table14[[#This Row],[Sales_Rep]])</f>
        <v>Bob</v>
      </c>
      <c r="O1367" t="str">
        <f>PROPER(Table14[[#This Row],[Region]])</f>
        <v>South</v>
      </c>
      <c r="P1367" s="9">
        <f>IF(ISBLANK(Table14[[#This Row],[Sales_Amount]]),MEDIAN(Table14[Sales_Amount]),Table14[[#This Row],[Sales_Amount]])</f>
        <v>107324.84</v>
      </c>
      <c r="Q1367" s="11">
        <f>IF(ISBLANK(Table14[[#This Row],[Quantity_Sold]]),MEDIAN(Table14[Quantity_Sold]),Table14[[#This Row],[Quantity_Sold]])</f>
        <v>34</v>
      </c>
      <c r="R1367" s="4" t="str">
        <f>TRIM(Table14[[#This Row],[Product_Category]])</f>
        <v>Clothing</v>
      </c>
      <c r="S1367" s="4" t="str">
        <f>PROPER(Table14[[#This Row],[Customer_Type]])</f>
        <v>Returning</v>
      </c>
      <c r="T1367" s="13">
        <f>IF(ISBLANK(Table14[[#This Row],[Discount]]),MEDIAN(Table14[Discount]),Table14[[#This Row],[Discount]])</f>
        <v>0.12</v>
      </c>
    </row>
    <row r="1368" spans="1:20" x14ac:dyDescent="0.3">
      <c r="A1368">
        <v>1153</v>
      </c>
      <c r="B1368" s="1">
        <v>45016</v>
      </c>
      <c r="C1368" t="s">
        <v>32</v>
      </c>
      <c r="D1368" t="s">
        <v>20</v>
      </c>
      <c r="E1368">
        <v>128685.48</v>
      </c>
      <c r="F1368">
        <v>44</v>
      </c>
      <c r="G1368" t="s">
        <v>15</v>
      </c>
      <c r="H1368" s="9">
        <v>2908.04</v>
      </c>
      <c r="I1368" s="9">
        <v>3848.25</v>
      </c>
      <c r="J1368" t="s">
        <v>25</v>
      </c>
      <c r="K1368">
        <v>0.24</v>
      </c>
      <c r="L1368" s="4" t="s">
        <v>31</v>
      </c>
      <c r="M1368" s="4" t="s">
        <v>22</v>
      </c>
      <c r="N1368" s="4" t="str">
        <f>IF(ISBLANK(Table14[[#This Row],[Sales_Rep]]),"Unknown",Table14[[#This Row],[Sales_Rep]])</f>
        <v>Alice</v>
      </c>
      <c r="O1368" t="str">
        <f>PROPER(Table14[[#This Row],[Region]])</f>
        <v>North</v>
      </c>
      <c r="P1368" s="9">
        <f>IF(ISBLANK(Table14[[#This Row],[Sales_Amount]]),MEDIAN(Table14[Sales_Amount]),Table14[[#This Row],[Sales_Amount]])</f>
        <v>128685.48</v>
      </c>
      <c r="Q1368" s="11">
        <f>IF(ISBLANK(Table14[[#This Row],[Quantity_Sold]]),MEDIAN(Table14[Quantity_Sold]),Table14[[#This Row],[Quantity_Sold]])</f>
        <v>44</v>
      </c>
      <c r="R1368" s="4" t="str">
        <f>TRIM(Table14[[#This Row],[Product_Category]])</f>
        <v>Food</v>
      </c>
      <c r="S1368" s="4" t="str">
        <f>PROPER(Table14[[#This Row],[Customer_Type]])</f>
        <v>New</v>
      </c>
      <c r="T1368" s="13">
        <f>IF(ISBLANK(Table14[[#This Row],[Discount]]),MEDIAN(Table14[Discount]),Table14[[#This Row],[Discount]])</f>
        <v>0.24</v>
      </c>
    </row>
    <row r="1369" spans="1:20" x14ac:dyDescent="0.3">
      <c r="A1369">
        <v>1419</v>
      </c>
      <c r="B1369" s="1">
        <v>44999</v>
      </c>
      <c r="C1369" t="s">
        <v>13</v>
      </c>
      <c r="D1369" t="s">
        <v>20</v>
      </c>
      <c r="E1369">
        <v>16522.71</v>
      </c>
      <c r="F1369">
        <v>28</v>
      </c>
      <c r="G1369" t="s">
        <v>15</v>
      </c>
      <c r="H1369" s="9">
        <v>645.22</v>
      </c>
      <c r="I1369" s="9">
        <v>710.96</v>
      </c>
      <c r="J1369" t="s">
        <v>16</v>
      </c>
      <c r="K1369">
        <v>0.17</v>
      </c>
      <c r="L1369" s="4" t="s">
        <v>17</v>
      </c>
      <c r="M1369" s="4" t="s">
        <v>18</v>
      </c>
      <c r="N1369" s="4" t="str">
        <f>IF(ISBLANK(Table14[[#This Row],[Sales_Rep]]),"Unknown",Table14[[#This Row],[Sales_Rep]])</f>
        <v>David</v>
      </c>
      <c r="O1369" t="str">
        <f>PROPER(Table14[[#This Row],[Region]])</f>
        <v>North</v>
      </c>
      <c r="P1369" s="9">
        <f>IF(ISBLANK(Table14[[#This Row],[Sales_Amount]]),MEDIAN(Table14[Sales_Amount]),Table14[[#This Row],[Sales_Amount]])</f>
        <v>16522.71</v>
      </c>
      <c r="Q1369" s="11">
        <f>IF(ISBLANK(Table14[[#This Row],[Quantity_Sold]]),MEDIAN(Table14[Quantity_Sold]),Table14[[#This Row],[Quantity_Sold]])</f>
        <v>28</v>
      </c>
      <c r="R1369" s="4" t="str">
        <f>TRIM(Table14[[#This Row],[Product_Category]])</f>
        <v>Food</v>
      </c>
      <c r="S1369" s="4" t="str">
        <f>PROPER(Table14[[#This Row],[Customer_Type]])</f>
        <v>Returning</v>
      </c>
      <c r="T1369" s="13">
        <f>IF(ISBLANK(Table14[[#This Row],[Discount]]),MEDIAN(Table14[Discount]),Table14[[#This Row],[Discount]])</f>
        <v>0.17</v>
      </c>
    </row>
    <row r="1370" spans="1:20" x14ac:dyDescent="0.3">
      <c r="A1370">
        <v>1443</v>
      </c>
      <c r="B1370" s="1">
        <v>45303</v>
      </c>
      <c r="C1370" t="s">
        <v>13</v>
      </c>
      <c r="D1370" t="s">
        <v>30</v>
      </c>
      <c r="E1370">
        <v>192707.86</v>
      </c>
      <c r="F1370">
        <v>47</v>
      </c>
      <c r="G1370" t="s">
        <v>15</v>
      </c>
      <c r="H1370" s="9">
        <v>3477.88</v>
      </c>
      <c r="I1370" s="9">
        <v>4361.88</v>
      </c>
      <c r="J1370" t="s">
        <v>16</v>
      </c>
      <c r="K1370">
        <v>0.06</v>
      </c>
      <c r="L1370" s="4" t="s">
        <v>26</v>
      </c>
      <c r="M1370" s="4" t="s">
        <v>22</v>
      </c>
      <c r="N1370" s="4" t="str">
        <f>IF(ISBLANK(Table14[[#This Row],[Sales_Rep]]),"Unknown",Table14[[#This Row],[Sales_Rep]])</f>
        <v>David</v>
      </c>
      <c r="O1370" t="str">
        <f>PROPER(Table14[[#This Row],[Region]])</f>
        <v>South</v>
      </c>
      <c r="P1370" s="9">
        <f>IF(ISBLANK(Table14[[#This Row],[Sales_Amount]]),MEDIAN(Table14[Sales_Amount]),Table14[[#This Row],[Sales_Amount]])</f>
        <v>192707.86</v>
      </c>
      <c r="Q1370" s="11">
        <f>IF(ISBLANK(Table14[[#This Row],[Quantity_Sold]]),MEDIAN(Table14[Quantity_Sold]),Table14[[#This Row],[Quantity_Sold]])</f>
        <v>47</v>
      </c>
      <c r="R1370" s="4" t="str">
        <f>TRIM(Table14[[#This Row],[Product_Category]])</f>
        <v>Food</v>
      </c>
      <c r="S1370" s="4" t="str">
        <f>PROPER(Table14[[#This Row],[Customer_Type]])</f>
        <v>Returning</v>
      </c>
      <c r="T1370" s="13">
        <f>IF(ISBLANK(Table14[[#This Row],[Discount]]),MEDIAN(Table14[Discount]),Table14[[#This Row],[Discount]])</f>
        <v>0.06</v>
      </c>
    </row>
    <row r="1371" spans="1:20" x14ac:dyDescent="0.3">
      <c r="A1371">
        <v>1469</v>
      </c>
      <c r="B1371" s="1">
        <v>45428</v>
      </c>
      <c r="C1371" t="s">
        <v>23</v>
      </c>
      <c r="D1371" t="s">
        <v>20</v>
      </c>
      <c r="E1371">
        <v>9368.31</v>
      </c>
      <c r="F1371">
        <v>2</v>
      </c>
      <c r="G1371" t="s">
        <v>28</v>
      </c>
      <c r="H1371" s="9">
        <v>3708.29</v>
      </c>
      <c r="I1371" s="9">
        <v>4879.33</v>
      </c>
      <c r="J1371" t="s">
        <v>25</v>
      </c>
      <c r="K1371">
        <v>0.04</v>
      </c>
      <c r="L1371" s="4" t="s">
        <v>26</v>
      </c>
      <c r="M1371" s="4" t="s">
        <v>22</v>
      </c>
      <c r="N1371" s="4" t="str">
        <f>IF(ISBLANK(Table14[[#This Row],[Sales_Rep]]),"Unknown",Table14[[#This Row],[Sales_Rep]])</f>
        <v>Charlie</v>
      </c>
      <c r="O1371" t="str">
        <f>PROPER(Table14[[#This Row],[Region]])</f>
        <v>North</v>
      </c>
      <c r="P1371" s="9">
        <f>IF(ISBLANK(Table14[[#This Row],[Sales_Amount]]),MEDIAN(Table14[Sales_Amount]),Table14[[#This Row],[Sales_Amount]])</f>
        <v>9368.31</v>
      </c>
      <c r="Q1371" s="11">
        <f>IF(ISBLANK(Table14[[#This Row],[Quantity_Sold]]),MEDIAN(Table14[Quantity_Sold]),Table14[[#This Row],[Quantity_Sold]])</f>
        <v>2</v>
      </c>
      <c r="R1371" s="4" t="str">
        <f>TRIM(Table14[[#This Row],[Product_Category]])</f>
        <v>Furniture</v>
      </c>
      <c r="S1371" s="4" t="str">
        <f>PROPER(Table14[[#This Row],[Customer_Type]])</f>
        <v>New</v>
      </c>
      <c r="T1371" s="13">
        <f>IF(ISBLANK(Table14[[#This Row],[Discount]]),MEDIAN(Table14[Discount]),Table14[[#This Row],[Discount]])</f>
        <v>0.04</v>
      </c>
    </row>
    <row r="1372" spans="1:20" x14ac:dyDescent="0.3">
      <c r="A1372">
        <v>1395</v>
      </c>
      <c r="B1372" s="1">
        <v>45443</v>
      </c>
      <c r="C1372" t="s">
        <v>13</v>
      </c>
      <c r="D1372" t="s">
        <v>30</v>
      </c>
      <c r="E1372">
        <v>79523.73</v>
      </c>
      <c r="F1372">
        <v>26</v>
      </c>
      <c r="G1372" t="s">
        <v>28</v>
      </c>
      <c r="H1372" s="9">
        <v>2988.77</v>
      </c>
      <c r="I1372" s="9">
        <v>4133.25</v>
      </c>
      <c r="J1372" t="s">
        <v>25</v>
      </c>
      <c r="K1372">
        <v>0.26</v>
      </c>
      <c r="L1372" s="4" t="s">
        <v>26</v>
      </c>
      <c r="M1372" s="4" t="s">
        <v>22</v>
      </c>
      <c r="N1372" s="4" t="str">
        <f>IF(ISBLANK(Table14[[#This Row],[Sales_Rep]]),"Unknown",Table14[[#This Row],[Sales_Rep]])</f>
        <v>David</v>
      </c>
      <c r="O1372" t="str">
        <f>PROPER(Table14[[#This Row],[Region]])</f>
        <v>South</v>
      </c>
      <c r="P1372" s="9">
        <f>IF(ISBLANK(Table14[[#This Row],[Sales_Amount]]),MEDIAN(Table14[Sales_Amount]),Table14[[#This Row],[Sales_Amount]])</f>
        <v>79523.73</v>
      </c>
      <c r="Q1372" s="11">
        <f>IF(ISBLANK(Table14[[#This Row],[Quantity_Sold]]),MEDIAN(Table14[Quantity_Sold]),Table14[[#This Row],[Quantity_Sold]])</f>
        <v>26</v>
      </c>
      <c r="R1372" s="4" t="str">
        <f>TRIM(Table14[[#This Row],[Product_Category]])</f>
        <v>Furniture</v>
      </c>
      <c r="S1372" s="4" t="str">
        <f>PROPER(Table14[[#This Row],[Customer_Type]])</f>
        <v>New</v>
      </c>
      <c r="T1372" s="13">
        <f>IF(ISBLANK(Table14[[#This Row],[Discount]]),MEDIAN(Table14[Discount]),Table14[[#This Row],[Discount]])</f>
        <v>0.26</v>
      </c>
    </row>
    <row r="1373" spans="1:20" x14ac:dyDescent="0.3">
      <c r="A1373">
        <v>1303</v>
      </c>
      <c r="B1373" s="1">
        <v>45573</v>
      </c>
      <c r="C1373" t="s">
        <v>19</v>
      </c>
      <c r="D1373" t="s">
        <v>20</v>
      </c>
      <c r="E1373">
        <v>806.75</v>
      </c>
      <c r="F1373">
        <v>11</v>
      </c>
      <c r="G1373" t="s">
        <v>21</v>
      </c>
      <c r="H1373" s="9">
        <v>75.67</v>
      </c>
      <c r="I1373" s="9">
        <v>85.28</v>
      </c>
      <c r="J1373" t="s">
        <v>16</v>
      </c>
      <c r="K1373">
        <v>0.14000000000000001</v>
      </c>
      <c r="L1373" s="4" t="s">
        <v>17</v>
      </c>
      <c r="M1373" s="4" t="s">
        <v>18</v>
      </c>
      <c r="N1373" s="4" t="str">
        <f>IF(ISBLANK(Table14[[#This Row],[Sales_Rep]]),"Unknown",Table14[[#This Row],[Sales_Rep]])</f>
        <v>Eve</v>
      </c>
      <c r="O1373" t="str">
        <f>PROPER(Table14[[#This Row],[Region]])</f>
        <v>North</v>
      </c>
      <c r="P1373" s="9">
        <f>IF(ISBLANK(Table14[[#This Row],[Sales_Amount]]),MEDIAN(Table14[Sales_Amount]),Table14[[#This Row],[Sales_Amount]])</f>
        <v>806.75</v>
      </c>
      <c r="Q1373" s="11">
        <f>IF(ISBLANK(Table14[[#This Row],[Quantity_Sold]]),MEDIAN(Table14[Quantity_Sold]),Table14[[#This Row],[Quantity_Sold]])</f>
        <v>11</v>
      </c>
      <c r="R1373" s="4" t="str">
        <f>TRIM(Table14[[#This Row],[Product_Category]])</f>
        <v>Electronics</v>
      </c>
      <c r="S1373" s="4" t="str">
        <f>PROPER(Table14[[#This Row],[Customer_Type]])</f>
        <v>Returning</v>
      </c>
      <c r="T1373" s="13">
        <f>IF(ISBLANK(Table14[[#This Row],[Discount]]),MEDIAN(Table14[Discount]),Table14[[#This Row],[Discount]])</f>
        <v>0.14000000000000001</v>
      </c>
    </row>
    <row r="1374" spans="1:20" x14ac:dyDescent="0.3">
      <c r="A1374">
        <v>1449</v>
      </c>
      <c r="B1374" s="1">
        <v>45518</v>
      </c>
      <c r="C1374" t="s">
        <v>19</v>
      </c>
      <c r="D1374" t="s">
        <v>14</v>
      </c>
      <c r="E1374">
        <v>167637.9</v>
      </c>
      <c r="F1374">
        <v>31</v>
      </c>
      <c r="G1374" t="s">
        <v>24</v>
      </c>
      <c r="H1374" s="9">
        <v>4392.32</v>
      </c>
      <c r="I1374" s="9">
        <v>6515.27</v>
      </c>
      <c r="J1374" t="s">
        <v>25</v>
      </c>
      <c r="K1374">
        <v>0.17</v>
      </c>
      <c r="L1374" s="4" t="s">
        <v>31</v>
      </c>
      <c r="M1374" s="4" t="s">
        <v>18</v>
      </c>
      <c r="N1374" s="4" t="str">
        <f>IF(ISBLANK(Table14[[#This Row],[Sales_Rep]]),"Unknown",Table14[[#This Row],[Sales_Rep]])</f>
        <v>Eve</v>
      </c>
      <c r="O1374" t="str">
        <f>PROPER(Table14[[#This Row],[Region]])</f>
        <v>East</v>
      </c>
      <c r="P1374" s="9">
        <f>IF(ISBLANK(Table14[[#This Row],[Sales_Amount]]),MEDIAN(Table14[Sales_Amount]),Table14[[#This Row],[Sales_Amount]])</f>
        <v>167637.9</v>
      </c>
      <c r="Q1374" s="11">
        <f>IF(ISBLANK(Table14[[#This Row],[Quantity_Sold]]),MEDIAN(Table14[Quantity_Sold]),Table14[[#This Row],[Quantity_Sold]])</f>
        <v>31</v>
      </c>
      <c r="R1374" s="4" t="str">
        <f>TRIM(Table14[[#This Row],[Product_Category]])</f>
        <v>Clothing</v>
      </c>
      <c r="S1374" s="4" t="str">
        <f>PROPER(Table14[[#This Row],[Customer_Type]])</f>
        <v>New</v>
      </c>
      <c r="T1374" s="13">
        <f>IF(ISBLANK(Table14[[#This Row],[Discount]]),MEDIAN(Table14[Discount]),Table14[[#This Row],[Discount]])</f>
        <v>0.17</v>
      </c>
    </row>
    <row r="1375" spans="1:20" x14ac:dyDescent="0.3">
      <c r="A1375">
        <v>1496</v>
      </c>
      <c r="B1375" s="1">
        <v>45652</v>
      </c>
      <c r="C1375" t="s">
        <v>23</v>
      </c>
      <c r="D1375" t="s">
        <v>14</v>
      </c>
      <c r="E1375">
        <v>7536.66</v>
      </c>
      <c r="F1375">
        <v>11</v>
      </c>
      <c r="G1375" t="s">
        <v>15</v>
      </c>
      <c r="H1375" s="9">
        <v>596.98</v>
      </c>
      <c r="I1375" s="9">
        <v>867.28</v>
      </c>
      <c r="J1375" t="s">
        <v>25</v>
      </c>
      <c r="K1375">
        <v>0.21</v>
      </c>
      <c r="L1375" s="4" t="s">
        <v>31</v>
      </c>
      <c r="M1375" s="4" t="s">
        <v>18</v>
      </c>
      <c r="N1375" s="4" t="str">
        <f>IF(ISBLANK(Table14[[#This Row],[Sales_Rep]]),"Unknown",Table14[[#This Row],[Sales_Rep]])</f>
        <v>Charlie</v>
      </c>
      <c r="O1375" t="str">
        <f>PROPER(Table14[[#This Row],[Region]])</f>
        <v>East</v>
      </c>
      <c r="P1375" s="9">
        <f>IF(ISBLANK(Table14[[#This Row],[Sales_Amount]]),MEDIAN(Table14[Sales_Amount]),Table14[[#This Row],[Sales_Amount]])</f>
        <v>7536.66</v>
      </c>
      <c r="Q1375" s="11">
        <f>IF(ISBLANK(Table14[[#This Row],[Quantity_Sold]]),MEDIAN(Table14[Quantity_Sold]),Table14[[#This Row],[Quantity_Sold]])</f>
        <v>11</v>
      </c>
      <c r="R1375" s="4" t="str">
        <f>TRIM(Table14[[#This Row],[Product_Category]])</f>
        <v>Food</v>
      </c>
      <c r="S1375" s="4" t="str">
        <f>PROPER(Table14[[#This Row],[Customer_Type]])</f>
        <v>New</v>
      </c>
      <c r="T1375" s="13">
        <f>IF(ISBLANK(Table14[[#This Row],[Discount]]),MEDIAN(Table14[Discount]),Table14[[#This Row],[Discount]])</f>
        <v>0.21</v>
      </c>
    </row>
    <row r="1376" spans="1:20" x14ac:dyDescent="0.3">
      <c r="A1376">
        <v>1235</v>
      </c>
      <c r="B1376" s="1">
        <v>45306</v>
      </c>
      <c r="C1376" t="s">
        <v>19</v>
      </c>
      <c r="D1376" t="s">
        <v>27</v>
      </c>
      <c r="E1376">
        <v>191.58</v>
      </c>
      <c r="F1376">
        <v>1</v>
      </c>
      <c r="G1376" t="s">
        <v>15</v>
      </c>
      <c r="H1376" s="9">
        <v>177.59</v>
      </c>
      <c r="I1376" s="9">
        <v>239.48</v>
      </c>
      <c r="J1376" t="s">
        <v>16</v>
      </c>
      <c r="K1376">
        <v>0.2</v>
      </c>
      <c r="L1376" s="4" t="s">
        <v>31</v>
      </c>
      <c r="M1376" s="4" t="s">
        <v>22</v>
      </c>
      <c r="N1376" s="4" t="str">
        <f>IF(ISBLANK(Table14[[#This Row],[Sales_Rep]]),"Unknown",Table14[[#This Row],[Sales_Rep]])</f>
        <v>Eve</v>
      </c>
      <c r="O1376" t="str">
        <f>PROPER(Table14[[#This Row],[Region]])</f>
        <v>West</v>
      </c>
      <c r="P1376" s="9">
        <f>IF(ISBLANK(Table14[[#This Row],[Sales_Amount]]),MEDIAN(Table14[Sales_Amount]),Table14[[#This Row],[Sales_Amount]])</f>
        <v>191.58</v>
      </c>
      <c r="Q1376" s="11">
        <f>IF(ISBLANK(Table14[[#This Row],[Quantity_Sold]]),MEDIAN(Table14[Quantity_Sold]),Table14[[#This Row],[Quantity_Sold]])</f>
        <v>1</v>
      </c>
      <c r="R1376" s="4" t="str">
        <f>TRIM(Table14[[#This Row],[Product_Category]])</f>
        <v>Food</v>
      </c>
      <c r="S1376" s="4" t="str">
        <f>PROPER(Table14[[#This Row],[Customer_Type]])</f>
        <v>Returning</v>
      </c>
      <c r="T1376" s="13">
        <f>IF(ISBLANK(Table14[[#This Row],[Discount]]),MEDIAN(Table14[Discount]),Table14[[#This Row],[Discount]])</f>
        <v>0.2</v>
      </c>
    </row>
    <row r="1377" spans="1:20" x14ac:dyDescent="0.3">
      <c r="A1377">
        <v>1284</v>
      </c>
      <c r="B1377" s="1">
        <v>44953</v>
      </c>
      <c r="C1377" t="s">
        <v>29</v>
      </c>
      <c r="D1377" t="s">
        <v>14</v>
      </c>
      <c r="E1377">
        <v>6697.1</v>
      </c>
      <c r="F1377">
        <v>2</v>
      </c>
      <c r="G1377" t="s">
        <v>24</v>
      </c>
      <c r="H1377" s="9">
        <v>3059.15</v>
      </c>
      <c r="I1377" s="9">
        <v>3600.59</v>
      </c>
      <c r="J1377" t="s">
        <v>16</v>
      </c>
      <c r="K1377">
        <v>7.0000000000000007E-2</v>
      </c>
      <c r="L1377" s="4" t="s">
        <v>26</v>
      </c>
      <c r="M1377" s="4" t="s">
        <v>22</v>
      </c>
      <c r="N1377" s="4" t="str">
        <f>IF(ISBLANK(Table14[[#This Row],[Sales_Rep]]),"Unknown",Table14[[#This Row],[Sales_Rep]])</f>
        <v>Bob</v>
      </c>
      <c r="O1377" t="str">
        <f>PROPER(Table14[[#This Row],[Region]])</f>
        <v>East</v>
      </c>
      <c r="P1377" s="9">
        <f>IF(ISBLANK(Table14[[#This Row],[Sales_Amount]]),MEDIAN(Table14[Sales_Amount]),Table14[[#This Row],[Sales_Amount]])</f>
        <v>6697.1</v>
      </c>
      <c r="Q1377" s="11">
        <f>IF(ISBLANK(Table14[[#This Row],[Quantity_Sold]]),MEDIAN(Table14[Quantity_Sold]),Table14[[#This Row],[Quantity_Sold]])</f>
        <v>2</v>
      </c>
      <c r="R1377" s="4" t="str">
        <f>TRIM(Table14[[#This Row],[Product_Category]])</f>
        <v>Clothing</v>
      </c>
      <c r="S1377" s="4" t="str">
        <f>PROPER(Table14[[#This Row],[Customer_Type]])</f>
        <v>Returning</v>
      </c>
      <c r="T1377" s="13">
        <f>IF(ISBLANK(Table14[[#This Row],[Discount]]),MEDIAN(Table14[Discount]),Table14[[#This Row],[Discount]])</f>
        <v>7.0000000000000007E-2</v>
      </c>
    </row>
    <row r="1378" spans="1:20" x14ac:dyDescent="0.3">
      <c r="A1378">
        <v>1067</v>
      </c>
      <c r="B1378" s="1">
        <v>45379</v>
      </c>
      <c r="C1378" t="s">
        <v>23</v>
      </c>
      <c r="D1378" t="s">
        <v>27</v>
      </c>
      <c r="E1378">
        <v>24183.89</v>
      </c>
      <c r="F1378">
        <v>6</v>
      </c>
      <c r="G1378" t="s">
        <v>21</v>
      </c>
      <c r="H1378" s="9">
        <v>3433.25</v>
      </c>
      <c r="I1378" s="9">
        <v>5038.3100000000004</v>
      </c>
      <c r="J1378" t="s">
        <v>25</v>
      </c>
      <c r="K1378">
        <v>0.2</v>
      </c>
      <c r="L1378" s="4" t="s">
        <v>17</v>
      </c>
      <c r="M1378" s="4" t="s">
        <v>18</v>
      </c>
      <c r="N1378" s="4" t="str">
        <f>IF(ISBLANK(Table14[[#This Row],[Sales_Rep]]),"Unknown",Table14[[#This Row],[Sales_Rep]])</f>
        <v>Charlie</v>
      </c>
      <c r="O1378" t="str">
        <f>PROPER(Table14[[#This Row],[Region]])</f>
        <v>West</v>
      </c>
      <c r="P1378" s="9">
        <f>IF(ISBLANK(Table14[[#This Row],[Sales_Amount]]),MEDIAN(Table14[Sales_Amount]),Table14[[#This Row],[Sales_Amount]])</f>
        <v>24183.89</v>
      </c>
      <c r="Q1378" s="11">
        <f>IF(ISBLANK(Table14[[#This Row],[Quantity_Sold]]),MEDIAN(Table14[Quantity_Sold]),Table14[[#This Row],[Quantity_Sold]])</f>
        <v>6</v>
      </c>
      <c r="R1378" s="4" t="str">
        <f>TRIM(Table14[[#This Row],[Product_Category]])</f>
        <v>Electronics</v>
      </c>
      <c r="S1378" s="4" t="str">
        <f>PROPER(Table14[[#This Row],[Customer_Type]])</f>
        <v>New</v>
      </c>
      <c r="T1378" s="13">
        <f>IF(ISBLANK(Table14[[#This Row],[Discount]]),MEDIAN(Table14[Discount]),Table14[[#This Row],[Discount]])</f>
        <v>0.2</v>
      </c>
    </row>
    <row r="1379" spans="1:20" x14ac:dyDescent="0.3">
      <c r="A1379">
        <v>1426</v>
      </c>
      <c r="B1379" s="1">
        <v>45304</v>
      </c>
      <c r="C1379" t="s">
        <v>29</v>
      </c>
      <c r="D1379" t="s">
        <v>27</v>
      </c>
      <c r="E1379">
        <v>11591.28</v>
      </c>
      <c r="F1379">
        <v>3</v>
      </c>
      <c r="G1379" t="s">
        <v>28</v>
      </c>
      <c r="H1379" s="9">
        <v>3002.99</v>
      </c>
      <c r="I1379" s="9">
        <v>4154.58</v>
      </c>
      <c r="J1379" t="s">
        <v>16</v>
      </c>
      <c r="K1379">
        <v>7.0000000000000007E-2</v>
      </c>
      <c r="L1379" s="4" t="s">
        <v>26</v>
      </c>
      <c r="M1379" s="4" t="s">
        <v>18</v>
      </c>
      <c r="N1379" s="4" t="str">
        <f>IF(ISBLANK(Table14[[#This Row],[Sales_Rep]]),"Unknown",Table14[[#This Row],[Sales_Rep]])</f>
        <v>Bob</v>
      </c>
      <c r="O1379" t="str">
        <f>PROPER(Table14[[#This Row],[Region]])</f>
        <v>West</v>
      </c>
      <c r="P1379" s="9">
        <f>IF(ISBLANK(Table14[[#This Row],[Sales_Amount]]),MEDIAN(Table14[Sales_Amount]),Table14[[#This Row],[Sales_Amount]])</f>
        <v>11591.28</v>
      </c>
      <c r="Q1379" s="11">
        <f>IF(ISBLANK(Table14[[#This Row],[Quantity_Sold]]),MEDIAN(Table14[Quantity_Sold]),Table14[[#This Row],[Quantity_Sold]])</f>
        <v>3</v>
      </c>
      <c r="R1379" s="4" t="str">
        <f>TRIM(Table14[[#This Row],[Product_Category]])</f>
        <v>Furniture</v>
      </c>
      <c r="S1379" s="4" t="str">
        <f>PROPER(Table14[[#This Row],[Customer_Type]])</f>
        <v>Returning</v>
      </c>
      <c r="T1379" s="13">
        <f>IF(ISBLANK(Table14[[#This Row],[Discount]]),MEDIAN(Table14[Discount]),Table14[[#This Row],[Discount]])</f>
        <v>7.0000000000000007E-2</v>
      </c>
    </row>
    <row r="1380" spans="1:20" x14ac:dyDescent="0.3">
      <c r="A1380">
        <v>1347</v>
      </c>
      <c r="B1380" s="1">
        <v>45193</v>
      </c>
      <c r="C1380" t="s">
        <v>32</v>
      </c>
      <c r="D1380" t="s">
        <v>14</v>
      </c>
      <c r="E1380">
        <v>7148.93</v>
      </c>
      <c r="F1380">
        <v>6</v>
      </c>
      <c r="G1380" t="s">
        <v>15</v>
      </c>
      <c r="H1380" s="9">
        <v>1120.8399999999999</v>
      </c>
      <c r="I1380" s="9">
        <v>1610.12</v>
      </c>
      <c r="J1380" t="s">
        <v>25</v>
      </c>
      <c r="K1380">
        <v>0.26</v>
      </c>
      <c r="L1380" s="4" t="s">
        <v>26</v>
      </c>
      <c r="M1380" s="4" t="s">
        <v>18</v>
      </c>
      <c r="N1380" s="4" t="str">
        <f>IF(ISBLANK(Table14[[#This Row],[Sales_Rep]]),"Unknown",Table14[[#This Row],[Sales_Rep]])</f>
        <v>Alice</v>
      </c>
      <c r="O1380" t="str">
        <f>PROPER(Table14[[#This Row],[Region]])</f>
        <v>East</v>
      </c>
      <c r="P1380" s="9">
        <f>IF(ISBLANK(Table14[[#This Row],[Sales_Amount]]),MEDIAN(Table14[Sales_Amount]),Table14[[#This Row],[Sales_Amount]])</f>
        <v>7148.93</v>
      </c>
      <c r="Q1380" s="11">
        <f>IF(ISBLANK(Table14[[#This Row],[Quantity_Sold]]),MEDIAN(Table14[Quantity_Sold]),Table14[[#This Row],[Quantity_Sold]])</f>
        <v>6</v>
      </c>
      <c r="R1380" s="4" t="str">
        <f>TRIM(Table14[[#This Row],[Product_Category]])</f>
        <v>Food</v>
      </c>
      <c r="S1380" s="4" t="str">
        <f>PROPER(Table14[[#This Row],[Customer_Type]])</f>
        <v>New</v>
      </c>
      <c r="T1380" s="13">
        <f>IF(ISBLANK(Table14[[#This Row],[Discount]]),MEDIAN(Table14[Discount]),Table14[[#This Row],[Discount]])</f>
        <v>0.26</v>
      </c>
    </row>
    <row r="1381" spans="1:20" x14ac:dyDescent="0.3">
      <c r="A1381">
        <v>1093</v>
      </c>
      <c r="B1381" s="1">
        <v>45452</v>
      </c>
      <c r="C1381" t="s">
        <v>29</v>
      </c>
      <c r="D1381" t="s">
        <v>14</v>
      </c>
      <c r="E1381">
        <v>65714.16</v>
      </c>
      <c r="F1381">
        <v>40</v>
      </c>
      <c r="G1381" t="s">
        <v>15</v>
      </c>
      <c r="H1381" s="9">
        <v>1550.46</v>
      </c>
      <c r="I1381" s="9">
        <v>1729.32</v>
      </c>
      <c r="J1381" t="s">
        <v>25</v>
      </c>
      <c r="K1381">
        <v>0.05</v>
      </c>
      <c r="L1381" s="4" t="s">
        <v>26</v>
      </c>
      <c r="M1381" s="4" t="s">
        <v>18</v>
      </c>
      <c r="N1381" s="4" t="str">
        <f>IF(ISBLANK(Table14[[#This Row],[Sales_Rep]]),"Unknown",Table14[[#This Row],[Sales_Rep]])</f>
        <v>Bob</v>
      </c>
      <c r="O1381" t="str">
        <f>PROPER(Table14[[#This Row],[Region]])</f>
        <v>East</v>
      </c>
      <c r="P1381" s="9">
        <f>IF(ISBLANK(Table14[[#This Row],[Sales_Amount]]),MEDIAN(Table14[Sales_Amount]),Table14[[#This Row],[Sales_Amount]])</f>
        <v>65714.16</v>
      </c>
      <c r="Q1381" s="11">
        <f>IF(ISBLANK(Table14[[#This Row],[Quantity_Sold]]),MEDIAN(Table14[Quantity_Sold]),Table14[[#This Row],[Quantity_Sold]])</f>
        <v>40</v>
      </c>
      <c r="R1381" s="4" t="str">
        <f>TRIM(Table14[[#This Row],[Product_Category]])</f>
        <v>Food</v>
      </c>
      <c r="S1381" s="4" t="str">
        <f>PROPER(Table14[[#This Row],[Customer_Type]])</f>
        <v>New</v>
      </c>
      <c r="T1381" s="13">
        <f>IF(ISBLANK(Table14[[#This Row],[Discount]]),MEDIAN(Table14[Discount]),Table14[[#This Row],[Discount]])</f>
        <v>0.05</v>
      </c>
    </row>
    <row r="1382" spans="1:20" x14ac:dyDescent="0.3">
      <c r="A1382">
        <v>1105</v>
      </c>
      <c r="B1382" s="1">
        <v>45217</v>
      </c>
      <c r="C1382" t="s">
        <v>32</v>
      </c>
      <c r="D1382" t="s">
        <v>30</v>
      </c>
      <c r="E1382">
        <v>46774.29</v>
      </c>
      <c r="F1382">
        <v>37</v>
      </c>
      <c r="G1382" t="s">
        <v>24</v>
      </c>
      <c r="H1382" s="9">
        <v>1422.59</v>
      </c>
      <c r="I1382" s="9">
        <v>1685.56</v>
      </c>
      <c r="J1382" t="s">
        <v>25</v>
      </c>
      <c r="K1382">
        <v>0.25</v>
      </c>
      <c r="L1382" s="4" t="s">
        <v>31</v>
      </c>
      <c r="M1382" s="4" t="s">
        <v>18</v>
      </c>
      <c r="N1382" s="4" t="str">
        <f>IF(ISBLANK(Table14[[#This Row],[Sales_Rep]]),"Unknown",Table14[[#This Row],[Sales_Rep]])</f>
        <v>Alice</v>
      </c>
      <c r="O1382" t="str">
        <f>PROPER(Table14[[#This Row],[Region]])</f>
        <v>South</v>
      </c>
      <c r="P1382" s="9">
        <f>IF(ISBLANK(Table14[[#This Row],[Sales_Amount]]),MEDIAN(Table14[Sales_Amount]),Table14[[#This Row],[Sales_Amount]])</f>
        <v>46774.29</v>
      </c>
      <c r="Q1382" s="11">
        <f>IF(ISBLANK(Table14[[#This Row],[Quantity_Sold]]),MEDIAN(Table14[Quantity_Sold]),Table14[[#This Row],[Quantity_Sold]])</f>
        <v>37</v>
      </c>
      <c r="R1382" s="4" t="str">
        <f>TRIM(Table14[[#This Row],[Product_Category]])</f>
        <v>Clothing</v>
      </c>
      <c r="S1382" s="4" t="str">
        <f>PROPER(Table14[[#This Row],[Customer_Type]])</f>
        <v>New</v>
      </c>
      <c r="T1382" s="13">
        <f>IF(ISBLANK(Table14[[#This Row],[Discount]]),MEDIAN(Table14[Discount]),Table14[[#This Row],[Discount]])</f>
        <v>0.25</v>
      </c>
    </row>
    <row r="1383" spans="1:20" x14ac:dyDescent="0.3">
      <c r="A1383">
        <v>1266</v>
      </c>
      <c r="B1383" s="1">
        <v>45340</v>
      </c>
      <c r="C1383" t="s">
        <v>32</v>
      </c>
      <c r="D1383" t="s">
        <v>20</v>
      </c>
      <c r="E1383">
        <v>193269.69</v>
      </c>
      <c r="F1383">
        <v>43</v>
      </c>
      <c r="G1383" t="s">
        <v>24</v>
      </c>
      <c r="H1383" s="9">
        <v>4098.53</v>
      </c>
      <c r="I1383" s="9">
        <v>5107.55</v>
      </c>
      <c r="J1383" t="s">
        <v>16</v>
      </c>
      <c r="K1383">
        <v>0.12</v>
      </c>
      <c r="L1383" s="4" t="s">
        <v>26</v>
      </c>
      <c r="M1383" s="4" t="s">
        <v>18</v>
      </c>
      <c r="N1383" s="4" t="str">
        <f>IF(ISBLANK(Table14[[#This Row],[Sales_Rep]]),"Unknown",Table14[[#This Row],[Sales_Rep]])</f>
        <v>Alice</v>
      </c>
      <c r="O1383" t="str">
        <f>PROPER(Table14[[#This Row],[Region]])</f>
        <v>North</v>
      </c>
      <c r="P1383" s="9">
        <f>IF(ISBLANK(Table14[[#This Row],[Sales_Amount]]),MEDIAN(Table14[Sales_Amount]),Table14[[#This Row],[Sales_Amount]])</f>
        <v>193269.69</v>
      </c>
      <c r="Q1383" s="11">
        <f>IF(ISBLANK(Table14[[#This Row],[Quantity_Sold]]),MEDIAN(Table14[Quantity_Sold]),Table14[[#This Row],[Quantity_Sold]])</f>
        <v>43</v>
      </c>
      <c r="R1383" s="4" t="str">
        <f>TRIM(Table14[[#This Row],[Product_Category]])</f>
        <v>Clothing</v>
      </c>
      <c r="S1383" s="4" t="str">
        <f>PROPER(Table14[[#This Row],[Customer_Type]])</f>
        <v>Returning</v>
      </c>
      <c r="T1383" s="13">
        <f>IF(ISBLANK(Table14[[#This Row],[Discount]]),MEDIAN(Table14[Discount]),Table14[[#This Row],[Discount]])</f>
        <v>0.12</v>
      </c>
    </row>
    <row r="1384" spans="1:20" x14ac:dyDescent="0.3">
      <c r="A1384">
        <v>1429</v>
      </c>
      <c r="B1384" s="1">
        <v>45472</v>
      </c>
      <c r="C1384" t="s">
        <v>29</v>
      </c>
      <c r="D1384" t="s">
        <v>27</v>
      </c>
      <c r="E1384">
        <v>81054.759999999995</v>
      </c>
      <c r="F1384">
        <v>16</v>
      </c>
      <c r="G1384" t="s">
        <v>28</v>
      </c>
      <c r="H1384" s="9">
        <v>4620.28</v>
      </c>
      <c r="I1384" s="9">
        <v>6412.56</v>
      </c>
      <c r="J1384" t="s">
        <v>16</v>
      </c>
      <c r="K1384">
        <v>0.21</v>
      </c>
      <c r="L1384" s="4" t="s">
        <v>26</v>
      </c>
      <c r="M1384" s="4" t="s">
        <v>22</v>
      </c>
      <c r="N1384" s="4" t="str">
        <f>IF(ISBLANK(Table14[[#This Row],[Sales_Rep]]),"Unknown",Table14[[#This Row],[Sales_Rep]])</f>
        <v>Bob</v>
      </c>
      <c r="O1384" t="str">
        <f>PROPER(Table14[[#This Row],[Region]])</f>
        <v>West</v>
      </c>
      <c r="P1384" s="9">
        <f>IF(ISBLANK(Table14[[#This Row],[Sales_Amount]]),MEDIAN(Table14[Sales_Amount]),Table14[[#This Row],[Sales_Amount]])</f>
        <v>81054.759999999995</v>
      </c>
      <c r="Q1384" s="11">
        <f>IF(ISBLANK(Table14[[#This Row],[Quantity_Sold]]),MEDIAN(Table14[Quantity_Sold]),Table14[[#This Row],[Quantity_Sold]])</f>
        <v>16</v>
      </c>
      <c r="R1384" s="4" t="str">
        <f>TRIM(Table14[[#This Row],[Product_Category]])</f>
        <v>Furniture</v>
      </c>
      <c r="S1384" s="4" t="str">
        <f>PROPER(Table14[[#This Row],[Customer_Type]])</f>
        <v>Returning</v>
      </c>
      <c r="T1384" s="13">
        <f>IF(ISBLANK(Table14[[#This Row],[Discount]]),MEDIAN(Table14[Discount]),Table14[[#This Row],[Discount]])</f>
        <v>0.21</v>
      </c>
    </row>
    <row r="1385" spans="1:20" x14ac:dyDescent="0.3">
      <c r="A1385">
        <v>1285</v>
      </c>
      <c r="B1385" s="1">
        <v>45451</v>
      </c>
      <c r="C1385" t="s">
        <v>23</v>
      </c>
      <c r="D1385" t="s">
        <v>14</v>
      </c>
      <c r="E1385">
        <v>30756.94</v>
      </c>
      <c r="F1385">
        <v>26</v>
      </c>
      <c r="G1385" t="s">
        <v>24</v>
      </c>
      <c r="H1385" s="9">
        <v>1481.7</v>
      </c>
      <c r="I1385" s="9">
        <v>1666.14</v>
      </c>
      <c r="J1385" t="s">
        <v>16</v>
      </c>
      <c r="K1385">
        <v>0.28999999999999998</v>
      </c>
      <c r="L1385" s="4" t="s">
        <v>17</v>
      </c>
      <c r="M1385" s="4" t="s">
        <v>18</v>
      </c>
      <c r="N1385" s="4" t="str">
        <f>IF(ISBLANK(Table14[[#This Row],[Sales_Rep]]),"Unknown",Table14[[#This Row],[Sales_Rep]])</f>
        <v>Charlie</v>
      </c>
      <c r="O1385" t="str">
        <f>PROPER(Table14[[#This Row],[Region]])</f>
        <v>East</v>
      </c>
      <c r="P1385" s="9">
        <f>IF(ISBLANK(Table14[[#This Row],[Sales_Amount]]),MEDIAN(Table14[Sales_Amount]),Table14[[#This Row],[Sales_Amount]])</f>
        <v>30756.94</v>
      </c>
      <c r="Q1385" s="11">
        <f>IF(ISBLANK(Table14[[#This Row],[Quantity_Sold]]),MEDIAN(Table14[Quantity_Sold]),Table14[[#This Row],[Quantity_Sold]])</f>
        <v>26</v>
      </c>
      <c r="R1385" s="4" t="str">
        <f>TRIM(Table14[[#This Row],[Product_Category]])</f>
        <v>Clothing</v>
      </c>
      <c r="S1385" s="4" t="str">
        <f>PROPER(Table14[[#This Row],[Customer_Type]])</f>
        <v>Returning</v>
      </c>
      <c r="T1385" s="13">
        <f>IF(ISBLANK(Table14[[#This Row],[Discount]]),MEDIAN(Table14[Discount]),Table14[[#This Row],[Discount]])</f>
        <v>0.28999999999999998</v>
      </c>
    </row>
    <row r="1386" spans="1:20" x14ac:dyDescent="0.3">
      <c r="A1386">
        <v>1013</v>
      </c>
      <c r="B1386" s="1">
        <v>45542</v>
      </c>
      <c r="C1386" t="s">
        <v>19</v>
      </c>
      <c r="D1386" t="s">
        <v>20</v>
      </c>
      <c r="E1386">
        <v>37840.42</v>
      </c>
      <c r="F1386">
        <v>37</v>
      </c>
      <c r="G1386" t="s">
        <v>21</v>
      </c>
      <c r="H1386" s="9">
        <v>1185.69</v>
      </c>
      <c r="I1386" s="9">
        <v>1328.2</v>
      </c>
      <c r="J1386" t="s">
        <v>25</v>
      </c>
      <c r="K1386">
        <v>0.23</v>
      </c>
      <c r="L1386" s="4" t="s">
        <v>17</v>
      </c>
      <c r="M1386" s="4" t="s">
        <v>22</v>
      </c>
      <c r="N1386" s="4" t="str">
        <f>IF(ISBLANK(Table14[[#This Row],[Sales_Rep]]),"Unknown",Table14[[#This Row],[Sales_Rep]])</f>
        <v>Eve</v>
      </c>
      <c r="O1386" t="str">
        <f>PROPER(Table14[[#This Row],[Region]])</f>
        <v>North</v>
      </c>
      <c r="P1386" s="9">
        <f>IF(ISBLANK(Table14[[#This Row],[Sales_Amount]]),MEDIAN(Table14[Sales_Amount]),Table14[[#This Row],[Sales_Amount]])</f>
        <v>37840.42</v>
      </c>
      <c r="Q1386" s="11">
        <f>IF(ISBLANK(Table14[[#This Row],[Quantity_Sold]]),MEDIAN(Table14[Quantity_Sold]),Table14[[#This Row],[Quantity_Sold]])</f>
        <v>37</v>
      </c>
      <c r="R1386" s="4" t="str">
        <f>TRIM(Table14[[#This Row],[Product_Category]])</f>
        <v>Electronics</v>
      </c>
      <c r="S1386" s="4" t="str">
        <f>PROPER(Table14[[#This Row],[Customer_Type]])</f>
        <v>New</v>
      </c>
      <c r="T1386" s="13">
        <f>IF(ISBLANK(Table14[[#This Row],[Discount]]),MEDIAN(Table14[Discount]),Table14[[#This Row],[Discount]])</f>
        <v>0.23</v>
      </c>
    </row>
    <row r="1387" spans="1:20" x14ac:dyDescent="0.3">
      <c r="A1387">
        <v>1030</v>
      </c>
      <c r="B1387" s="1">
        <v>45351</v>
      </c>
      <c r="C1387" t="s">
        <v>19</v>
      </c>
      <c r="D1387" t="s">
        <v>27</v>
      </c>
      <c r="E1387">
        <v>117551.18</v>
      </c>
      <c r="F1387">
        <v>35</v>
      </c>
      <c r="G1387" t="s">
        <v>21</v>
      </c>
      <c r="H1387" s="9">
        <v>2986.67</v>
      </c>
      <c r="I1387" s="9">
        <v>4095.86</v>
      </c>
      <c r="J1387" t="s">
        <v>25</v>
      </c>
      <c r="K1387">
        <v>0.18</v>
      </c>
      <c r="L1387" s="4" t="s">
        <v>17</v>
      </c>
      <c r="M1387" s="4" t="s">
        <v>22</v>
      </c>
      <c r="N1387" s="4" t="str">
        <f>IF(ISBLANK(Table14[[#This Row],[Sales_Rep]]),"Unknown",Table14[[#This Row],[Sales_Rep]])</f>
        <v>Eve</v>
      </c>
      <c r="O1387" t="str">
        <f>PROPER(Table14[[#This Row],[Region]])</f>
        <v>West</v>
      </c>
      <c r="P1387" s="9">
        <f>IF(ISBLANK(Table14[[#This Row],[Sales_Amount]]),MEDIAN(Table14[Sales_Amount]),Table14[[#This Row],[Sales_Amount]])</f>
        <v>117551.18</v>
      </c>
      <c r="Q1387" s="11">
        <f>IF(ISBLANK(Table14[[#This Row],[Quantity_Sold]]),MEDIAN(Table14[Quantity_Sold]),Table14[[#This Row],[Quantity_Sold]])</f>
        <v>35</v>
      </c>
      <c r="R1387" s="4" t="str">
        <f>TRIM(Table14[[#This Row],[Product_Category]])</f>
        <v>Electronics</v>
      </c>
      <c r="S1387" s="4" t="str">
        <f>PROPER(Table14[[#This Row],[Customer_Type]])</f>
        <v>New</v>
      </c>
      <c r="T1387" s="13">
        <f>IF(ISBLANK(Table14[[#This Row],[Discount]]),MEDIAN(Table14[Discount]),Table14[[#This Row],[Discount]])</f>
        <v>0.18</v>
      </c>
    </row>
    <row r="1388" spans="1:20" x14ac:dyDescent="0.3">
      <c r="A1388">
        <v>1144</v>
      </c>
      <c r="B1388" s="1">
        <v>44931</v>
      </c>
      <c r="C1388" t="s">
        <v>32</v>
      </c>
      <c r="D1388" t="s">
        <v>20</v>
      </c>
      <c r="E1388">
        <v>133743.76</v>
      </c>
      <c r="F1388">
        <v>34</v>
      </c>
      <c r="G1388" t="s">
        <v>28</v>
      </c>
      <c r="H1388" s="9">
        <v>3839.8</v>
      </c>
      <c r="I1388" s="9">
        <v>4917.05</v>
      </c>
      <c r="J1388" t="s">
        <v>25</v>
      </c>
      <c r="K1388">
        <v>0.2</v>
      </c>
      <c r="L1388" s="4" t="s">
        <v>26</v>
      </c>
      <c r="M1388" s="4" t="s">
        <v>18</v>
      </c>
      <c r="N1388" s="4" t="str">
        <f>IF(ISBLANK(Table14[[#This Row],[Sales_Rep]]),"Unknown",Table14[[#This Row],[Sales_Rep]])</f>
        <v>Alice</v>
      </c>
      <c r="O1388" t="str">
        <f>PROPER(Table14[[#This Row],[Region]])</f>
        <v>North</v>
      </c>
      <c r="P1388" s="9">
        <f>IF(ISBLANK(Table14[[#This Row],[Sales_Amount]]),MEDIAN(Table14[Sales_Amount]),Table14[[#This Row],[Sales_Amount]])</f>
        <v>133743.76</v>
      </c>
      <c r="Q1388" s="11">
        <f>IF(ISBLANK(Table14[[#This Row],[Quantity_Sold]]),MEDIAN(Table14[Quantity_Sold]),Table14[[#This Row],[Quantity_Sold]])</f>
        <v>34</v>
      </c>
      <c r="R1388" s="4" t="str">
        <f>TRIM(Table14[[#This Row],[Product_Category]])</f>
        <v>Furniture</v>
      </c>
      <c r="S1388" s="4" t="str">
        <f>PROPER(Table14[[#This Row],[Customer_Type]])</f>
        <v>New</v>
      </c>
      <c r="T1388" s="13">
        <f>IF(ISBLANK(Table14[[#This Row],[Discount]]),MEDIAN(Table14[Discount]),Table14[[#This Row],[Discount]])</f>
        <v>0.2</v>
      </c>
    </row>
    <row r="1389" spans="1:20" x14ac:dyDescent="0.3">
      <c r="A1389">
        <v>1035</v>
      </c>
      <c r="B1389" s="1">
        <v>45206</v>
      </c>
      <c r="C1389" t="s">
        <v>32</v>
      </c>
      <c r="D1389" t="s">
        <v>20</v>
      </c>
      <c r="E1389">
        <v>44180.51</v>
      </c>
      <c r="F1389">
        <v>14</v>
      </c>
      <c r="G1389" t="s">
        <v>28</v>
      </c>
      <c r="H1389" s="9">
        <v>2402.37</v>
      </c>
      <c r="I1389" s="9">
        <v>3506.39</v>
      </c>
      <c r="J1389" t="s">
        <v>25</v>
      </c>
      <c r="K1389">
        <v>0.1</v>
      </c>
      <c r="L1389" s="4" t="s">
        <v>17</v>
      </c>
      <c r="M1389" s="4" t="s">
        <v>18</v>
      </c>
      <c r="N1389" s="4" t="str">
        <f>IF(ISBLANK(Table14[[#This Row],[Sales_Rep]]),"Unknown",Table14[[#This Row],[Sales_Rep]])</f>
        <v>Alice</v>
      </c>
      <c r="O1389" t="str">
        <f>PROPER(Table14[[#This Row],[Region]])</f>
        <v>North</v>
      </c>
      <c r="P1389" s="9">
        <f>IF(ISBLANK(Table14[[#This Row],[Sales_Amount]]),MEDIAN(Table14[Sales_Amount]),Table14[[#This Row],[Sales_Amount]])</f>
        <v>44180.51</v>
      </c>
      <c r="Q1389" s="11">
        <f>IF(ISBLANK(Table14[[#This Row],[Quantity_Sold]]),MEDIAN(Table14[Quantity_Sold]),Table14[[#This Row],[Quantity_Sold]])</f>
        <v>14</v>
      </c>
      <c r="R1389" s="4" t="str">
        <f>TRIM(Table14[[#This Row],[Product_Category]])</f>
        <v>Furniture</v>
      </c>
      <c r="S1389" s="4" t="str">
        <f>PROPER(Table14[[#This Row],[Customer_Type]])</f>
        <v>New</v>
      </c>
      <c r="T1389" s="13">
        <f>IF(ISBLANK(Table14[[#This Row],[Discount]]),MEDIAN(Table14[Discount]),Table14[[#This Row],[Discount]])</f>
        <v>0.1</v>
      </c>
    </row>
    <row r="1390" spans="1:20" x14ac:dyDescent="0.3">
      <c r="A1390">
        <v>1413</v>
      </c>
      <c r="B1390" s="1">
        <v>45543</v>
      </c>
      <c r="C1390" t="s">
        <v>23</v>
      </c>
      <c r="D1390" t="s">
        <v>27</v>
      </c>
      <c r="E1390">
        <v>40708.99</v>
      </c>
      <c r="F1390">
        <v>10</v>
      </c>
      <c r="G1390" t="s">
        <v>24</v>
      </c>
      <c r="H1390" s="9">
        <v>3311.65</v>
      </c>
      <c r="I1390" s="9">
        <v>4240.5200000000004</v>
      </c>
      <c r="J1390" t="s">
        <v>16</v>
      </c>
      <c r="K1390">
        <v>0.04</v>
      </c>
      <c r="L1390" s="4" t="s">
        <v>31</v>
      </c>
      <c r="M1390" s="4" t="s">
        <v>22</v>
      </c>
      <c r="N1390" s="4" t="str">
        <f>IF(ISBLANK(Table14[[#This Row],[Sales_Rep]]),"Unknown",Table14[[#This Row],[Sales_Rep]])</f>
        <v>Charlie</v>
      </c>
      <c r="O1390" t="str">
        <f>PROPER(Table14[[#This Row],[Region]])</f>
        <v>West</v>
      </c>
      <c r="P1390" s="9">
        <f>IF(ISBLANK(Table14[[#This Row],[Sales_Amount]]),MEDIAN(Table14[Sales_Amount]),Table14[[#This Row],[Sales_Amount]])</f>
        <v>40708.99</v>
      </c>
      <c r="Q1390" s="11">
        <f>IF(ISBLANK(Table14[[#This Row],[Quantity_Sold]]),MEDIAN(Table14[Quantity_Sold]),Table14[[#This Row],[Quantity_Sold]])</f>
        <v>10</v>
      </c>
      <c r="R1390" s="4" t="str">
        <f>TRIM(Table14[[#This Row],[Product_Category]])</f>
        <v>Clothing</v>
      </c>
      <c r="S1390" s="4" t="str">
        <f>PROPER(Table14[[#This Row],[Customer_Type]])</f>
        <v>Returning</v>
      </c>
      <c r="T1390" s="13">
        <f>IF(ISBLANK(Table14[[#This Row],[Discount]]),MEDIAN(Table14[Discount]),Table14[[#This Row],[Discount]])</f>
        <v>0.04</v>
      </c>
    </row>
    <row r="1391" spans="1:20" x14ac:dyDescent="0.3">
      <c r="A1391">
        <v>1020</v>
      </c>
      <c r="B1391" s="1">
        <v>45454</v>
      </c>
      <c r="C1391" t="s">
        <v>13</v>
      </c>
      <c r="D1391" t="s">
        <v>27</v>
      </c>
      <c r="E1391">
        <v>38907.89</v>
      </c>
      <c r="F1391">
        <v>47</v>
      </c>
      <c r="G1391" t="s">
        <v>21</v>
      </c>
      <c r="H1391" s="9">
        <v>866.33</v>
      </c>
      <c r="I1391" s="9">
        <v>962.59</v>
      </c>
      <c r="J1391" t="s">
        <v>16</v>
      </c>
      <c r="K1391">
        <v>0.14000000000000001</v>
      </c>
      <c r="L1391" s="4" t="s">
        <v>26</v>
      </c>
      <c r="M1391" s="4" t="s">
        <v>18</v>
      </c>
      <c r="N1391" s="4" t="str">
        <f>IF(ISBLANK(Table14[[#This Row],[Sales_Rep]]),"Unknown",Table14[[#This Row],[Sales_Rep]])</f>
        <v>David</v>
      </c>
      <c r="O1391" t="str">
        <f>PROPER(Table14[[#This Row],[Region]])</f>
        <v>West</v>
      </c>
      <c r="P1391" s="9">
        <f>IF(ISBLANK(Table14[[#This Row],[Sales_Amount]]),MEDIAN(Table14[Sales_Amount]),Table14[[#This Row],[Sales_Amount]])</f>
        <v>38907.89</v>
      </c>
      <c r="Q1391" s="11">
        <f>IF(ISBLANK(Table14[[#This Row],[Quantity_Sold]]),MEDIAN(Table14[Quantity_Sold]),Table14[[#This Row],[Quantity_Sold]])</f>
        <v>47</v>
      </c>
      <c r="R1391" s="4" t="str">
        <f>TRIM(Table14[[#This Row],[Product_Category]])</f>
        <v>Electronics</v>
      </c>
      <c r="S1391" s="4" t="str">
        <f>PROPER(Table14[[#This Row],[Customer_Type]])</f>
        <v>Returning</v>
      </c>
      <c r="T1391" s="13">
        <f>IF(ISBLANK(Table14[[#This Row],[Discount]]),MEDIAN(Table14[Discount]),Table14[[#This Row],[Discount]])</f>
        <v>0.14000000000000001</v>
      </c>
    </row>
    <row r="1392" spans="1:20" x14ac:dyDescent="0.3">
      <c r="A1392">
        <v>1186</v>
      </c>
      <c r="B1392" s="1">
        <v>45171</v>
      </c>
      <c r="C1392" t="s">
        <v>29</v>
      </c>
      <c r="D1392" t="s">
        <v>27</v>
      </c>
      <c r="E1392">
        <v>43424.46</v>
      </c>
      <c r="F1392">
        <v>10</v>
      </c>
      <c r="G1392" t="s">
        <v>15</v>
      </c>
      <c r="H1392" s="9">
        <v>3810.84</v>
      </c>
      <c r="I1392" s="9">
        <v>5639.54</v>
      </c>
      <c r="J1392" t="s">
        <v>25</v>
      </c>
      <c r="K1392">
        <v>0.23</v>
      </c>
      <c r="L1392" s="4" t="s">
        <v>26</v>
      </c>
      <c r="M1392" s="4" t="s">
        <v>18</v>
      </c>
      <c r="N1392" s="4" t="str">
        <f>IF(ISBLANK(Table14[[#This Row],[Sales_Rep]]),"Unknown",Table14[[#This Row],[Sales_Rep]])</f>
        <v>Bob</v>
      </c>
      <c r="O1392" t="str">
        <f>PROPER(Table14[[#This Row],[Region]])</f>
        <v>West</v>
      </c>
      <c r="P1392" s="9">
        <f>IF(ISBLANK(Table14[[#This Row],[Sales_Amount]]),MEDIAN(Table14[Sales_Amount]),Table14[[#This Row],[Sales_Amount]])</f>
        <v>43424.46</v>
      </c>
      <c r="Q1392" s="11">
        <f>IF(ISBLANK(Table14[[#This Row],[Quantity_Sold]]),MEDIAN(Table14[Quantity_Sold]),Table14[[#This Row],[Quantity_Sold]])</f>
        <v>10</v>
      </c>
      <c r="R1392" s="4" t="str">
        <f>TRIM(Table14[[#This Row],[Product_Category]])</f>
        <v>Food</v>
      </c>
      <c r="S1392" s="4" t="str">
        <f>PROPER(Table14[[#This Row],[Customer_Type]])</f>
        <v>New</v>
      </c>
      <c r="T1392" s="13">
        <f>IF(ISBLANK(Table14[[#This Row],[Discount]]),MEDIAN(Table14[Discount]),Table14[[#This Row],[Discount]])</f>
        <v>0.23</v>
      </c>
    </row>
    <row r="1393" spans="1:20" x14ac:dyDescent="0.3">
      <c r="A1393">
        <v>1311</v>
      </c>
      <c r="B1393" s="1">
        <v>45551</v>
      </c>
      <c r="C1393" t="s">
        <v>32</v>
      </c>
      <c r="D1393" t="s">
        <v>30</v>
      </c>
      <c r="E1393">
        <v>10059.98</v>
      </c>
      <c r="F1393">
        <v>9</v>
      </c>
      <c r="G1393" t="s">
        <v>24</v>
      </c>
      <c r="H1393" s="9">
        <v>1094.92</v>
      </c>
      <c r="I1393" s="9">
        <v>1397.22</v>
      </c>
      <c r="J1393" t="s">
        <v>16</v>
      </c>
      <c r="K1393">
        <v>0.2</v>
      </c>
      <c r="L1393" s="4" t="s">
        <v>17</v>
      </c>
      <c r="M1393" s="4" t="s">
        <v>22</v>
      </c>
      <c r="N1393" s="4" t="str">
        <f>IF(ISBLANK(Table14[[#This Row],[Sales_Rep]]),"Unknown",Table14[[#This Row],[Sales_Rep]])</f>
        <v>Alice</v>
      </c>
      <c r="O1393" t="str">
        <f>PROPER(Table14[[#This Row],[Region]])</f>
        <v>South</v>
      </c>
      <c r="P1393" s="9">
        <f>IF(ISBLANK(Table14[[#This Row],[Sales_Amount]]),MEDIAN(Table14[Sales_Amount]),Table14[[#This Row],[Sales_Amount]])</f>
        <v>10059.98</v>
      </c>
      <c r="Q1393" s="11">
        <f>IF(ISBLANK(Table14[[#This Row],[Quantity_Sold]]),MEDIAN(Table14[Quantity_Sold]),Table14[[#This Row],[Quantity_Sold]])</f>
        <v>9</v>
      </c>
      <c r="R1393" s="4" t="str">
        <f>TRIM(Table14[[#This Row],[Product_Category]])</f>
        <v>Clothing</v>
      </c>
      <c r="S1393" s="4" t="str">
        <f>PROPER(Table14[[#This Row],[Customer_Type]])</f>
        <v>Returning</v>
      </c>
      <c r="T1393" s="13">
        <f>IF(ISBLANK(Table14[[#This Row],[Discount]]),MEDIAN(Table14[Discount]),Table14[[#This Row],[Discount]])</f>
        <v>0.2</v>
      </c>
    </row>
    <row r="1394" spans="1:20" x14ac:dyDescent="0.3">
      <c r="A1394">
        <v>1236</v>
      </c>
      <c r="B1394" s="1">
        <v>45035</v>
      </c>
      <c r="C1394" t="s">
        <v>19</v>
      </c>
      <c r="D1394" t="s">
        <v>30</v>
      </c>
      <c r="E1394">
        <v>10011.27</v>
      </c>
      <c r="F1394">
        <v>2</v>
      </c>
      <c r="G1394" t="s">
        <v>21</v>
      </c>
      <c r="H1394" s="9">
        <v>3897.35</v>
      </c>
      <c r="I1394" s="9">
        <v>5440.91</v>
      </c>
      <c r="J1394" t="s">
        <v>16</v>
      </c>
      <c r="K1394">
        <v>0.08</v>
      </c>
      <c r="L1394" s="4" t="s">
        <v>17</v>
      </c>
      <c r="M1394" s="4" t="s">
        <v>22</v>
      </c>
      <c r="N1394" s="4" t="str">
        <f>IF(ISBLANK(Table14[[#This Row],[Sales_Rep]]),"Unknown",Table14[[#This Row],[Sales_Rep]])</f>
        <v>Eve</v>
      </c>
      <c r="O1394" t="str">
        <f>PROPER(Table14[[#This Row],[Region]])</f>
        <v>South</v>
      </c>
      <c r="P1394" s="9">
        <f>IF(ISBLANK(Table14[[#This Row],[Sales_Amount]]),MEDIAN(Table14[Sales_Amount]),Table14[[#This Row],[Sales_Amount]])</f>
        <v>10011.27</v>
      </c>
      <c r="Q1394" s="11">
        <f>IF(ISBLANK(Table14[[#This Row],[Quantity_Sold]]),MEDIAN(Table14[Quantity_Sold]),Table14[[#This Row],[Quantity_Sold]])</f>
        <v>2</v>
      </c>
      <c r="R1394" s="4" t="str">
        <f>TRIM(Table14[[#This Row],[Product_Category]])</f>
        <v>Electronics</v>
      </c>
      <c r="S1394" s="4" t="str">
        <f>PROPER(Table14[[#This Row],[Customer_Type]])</f>
        <v>Returning</v>
      </c>
      <c r="T1394" s="13">
        <f>IF(ISBLANK(Table14[[#This Row],[Discount]]),MEDIAN(Table14[Discount]),Table14[[#This Row],[Discount]])</f>
        <v>0.08</v>
      </c>
    </row>
    <row r="1395" spans="1:20" x14ac:dyDescent="0.3">
      <c r="A1395">
        <v>1286</v>
      </c>
      <c r="B1395" s="1">
        <v>45514</v>
      </c>
      <c r="C1395" t="s">
        <v>23</v>
      </c>
      <c r="D1395" t="s">
        <v>30</v>
      </c>
      <c r="E1395">
        <v>29144.78</v>
      </c>
      <c r="F1395">
        <v>18</v>
      </c>
      <c r="G1395" t="s">
        <v>28</v>
      </c>
      <c r="H1395" s="9">
        <v>2001.26</v>
      </c>
      <c r="I1395" s="9">
        <v>2218.02</v>
      </c>
      <c r="J1395" t="s">
        <v>16</v>
      </c>
      <c r="K1395">
        <v>0.27</v>
      </c>
      <c r="L1395" s="4" t="s">
        <v>26</v>
      </c>
      <c r="M1395" s="4" t="s">
        <v>22</v>
      </c>
      <c r="N1395" s="4" t="str">
        <f>IF(ISBLANK(Table14[[#This Row],[Sales_Rep]]),"Unknown",Table14[[#This Row],[Sales_Rep]])</f>
        <v>Charlie</v>
      </c>
      <c r="O1395" t="str">
        <f>PROPER(Table14[[#This Row],[Region]])</f>
        <v>South</v>
      </c>
      <c r="P1395" s="9">
        <f>IF(ISBLANK(Table14[[#This Row],[Sales_Amount]]),MEDIAN(Table14[Sales_Amount]),Table14[[#This Row],[Sales_Amount]])</f>
        <v>29144.78</v>
      </c>
      <c r="Q1395" s="11">
        <f>IF(ISBLANK(Table14[[#This Row],[Quantity_Sold]]),MEDIAN(Table14[Quantity_Sold]),Table14[[#This Row],[Quantity_Sold]])</f>
        <v>18</v>
      </c>
      <c r="R1395" s="4" t="str">
        <f>TRIM(Table14[[#This Row],[Product_Category]])</f>
        <v>Furniture</v>
      </c>
      <c r="S1395" s="4" t="str">
        <f>PROPER(Table14[[#This Row],[Customer_Type]])</f>
        <v>Returning</v>
      </c>
      <c r="T1395" s="13">
        <f>IF(ISBLANK(Table14[[#This Row],[Discount]]),MEDIAN(Table14[Discount]),Table14[[#This Row],[Discount]])</f>
        <v>0.27</v>
      </c>
    </row>
    <row r="1396" spans="1:20" x14ac:dyDescent="0.3">
      <c r="A1396">
        <v>1301</v>
      </c>
      <c r="B1396" s="1">
        <v>45243</v>
      </c>
      <c r="C1396" t="s">
        <v>29</v>
      </c>
      <c r="D1396" t="s">
        <v>30</v>
      </c>
      <c r="E1396">
        <v>109663.18</v>
      </c>
      <c r="F1396">
        <v>42</v>
      </c>
      <c r="G1396" t="s">
        <v>21</v>
      </c>
      <c r="H1396" s="9">
        <v>2657.6</v>
      </c>
      <c r="I1396" s="9">
        <v>3730.04</v>
      </c>
      <c r="J1396" t="s">
        <v>25</v>
      </c>
      <c r="K1396">
        <v>0.3</v>
      </c>
      <c r="L1396" s="4" t="s">
        <v>31</v>
      </c>
      <c r="M1396" s="4" t="s">
        <v>22</v>
      </c>
      <c r="N1396" s="4" t="str">
        <f>IF(ISBLANK(Table14[[#This Row],[Sales_Rep]]),"Unknown",Table14[[#This Row],[Sales_Rep]])</f>
        <v>Bob</v>
      </c>
      <c r="O1396" t="str">
        <f>PROPER(Table14[[#This Row],[Region]])</f>
        <v>South</v>
      </c>
      <c r="P1396" s="9">
        <f>IF(ISBLANK(Table14[[#This Row],[Sales_Amount]]),MEDIAN(Table14[Sales_Amount]),Table14[[#This Row],[Sales_Amount]])</f>
        <v>109663.18</v>
      </c>
      <c r="Q1396" s="11">
        <f>IF(ISBLANK(Table14[[#This Row],[Quantity_Sold]]),MEDIAN(Table14[Quantity_Sold]),Table14[[#This Row],[Quantity_Sold]])</f>
        <v>42</v>
      </c>
      <c r="R1396" s="4" t="str">
        <f>TRIM(Table14[[#This Row],[Product_Category]])</f>
        <v>Electronics</v>
      </c>
      <c r="S1396" s="4" t="str">
        <f>PROPER(Table14[[#This Row],[Customer_Type]])</f>
        <v>New</v>
      </c>
      <c r="T1396" s="13">
        <f>IF(ISBLANK(Table14[[#This Row],[Discount]]),MEDIAN(Table14[Discount]),Table14[[#This Row],[Discount]])</f>
        <v>0.3</v>
      </c>
    </row>
    <row r="1397" spans="1:20" x14ac:dyDescent="0.3">
      <c r="A1397">
        <v>1077</v>
      </c>
      <c r="B1397" s="1">
        <v>45579</v>
      </c>
      <c r="C1397" t="s">
        <v>23</v>
      </c>
      <c r="D1397" t="s">
        <v>20</v>
      </c>
      <c r="E1397">
        <v>168577.07</v>
      </c>
      <c r="F1397">
        <v>39</v>
      </c>
      <c r="G1397" t="s">
        <v>24</v>
      </c>
      <c r="H1397" s="9">
        <v>4548.29</v>
      </c>
      <c r="I1397" s="9">
        <v>5026.1499999999996</v>
      </c>
      <c r="J1397" t="s">
        <v>25</v>
      </c>
      <c r="K1397">
        <v>0.14000000000000001</v>
      </c>
      <c r="L1397" s="4" t="s">
        <v>26</v>
      </c>
      <c r="M1397" s="4" t="s">
        <v>18</v>
      </c>
      <c r="N1397" s="4" t="str">
        <f>IF(ISBLANK(Table14[[#This Row],[Sales_Rep]]),"Unknown",Table14[[#This Row],[Sales_Rep]])</f>
        <v>Charlie</v>
      </c>
      <c r="O1397" t="str">
        <f>PROPER(Table14[[#This Row],[Region]])</f>
        <v>North</v>
      </c>
      <c r="P1397" s="9">
        <f>IF(ISBLANK(Table14[[#This Row],[Sales_Amount]]),MEDIAN(Table14[Sales_Amount]),Table14[[#This Row],[Sales_Amount]])</f>
        <v>168577.07</v>
      </c>
      <c r="Q1397" s="11">
        <f>IF(ISBLANK(Table14[[#This Row],[Quantity_Sold]]),MEDIAN(Table14[Quantity_Sold]),Table14[[#This Row],[Quantity_Sold]])</f>
        <v>39</v>
      </c>
      <c r="R1397" s="4" t="str">
        <f>TRIM(Table14[[#This Row],[Product_Category]])</f>
        <v>Clothing</v>
      </c>
      <c r="S1397" s="4" t="str">
        <f>PROPER(Table14[[#This Row],[Customer_Type]])</f>
        <v>New</v>
      </c>
      <c r="T1397" s="13">
        <f>IF(ISBLANK(Table14[[#This Row],[Discount]]),MEDIAN(Table14[Discount]),Table14[[#This Row],[Discount]])</f>
        <v>0.14000000000000001</v>
      </c>
    </row>
    <row r="1398" spans="1:20" x14ac:dyDescent="0.3">
      <c r="A1398">
        <v>1332</v>
      </c>
      <c r="B1398" s="1">
        <v>45472</v>
      </c>
      <c r="C1398" t="s">
        <v>29</v>
      </c>
      <c r="D1398" t="s">
        <v>14</v>
      </c>
      <c r="E1398">
        <v>80654.820000000007</v>
      </c>
      <c r="F1398">
        <v>42</v>
      </c>
      <c r="G1398" t="s">
        <v>28</v>
      </c>
      <c r="H1398" s="9">
        <v>1804.14</v>
      </c>
      <c r="I1398" s="9">
        <v>2087.34</v>
      </c>
      <c r="J1398" t="s">
        <v>25</v>
      </c>
      <c r="K1398">
        <v>0.08</v>
      </c>
      <c r="L1398" s="4" t="s">
        <v>26</v>
      </c>
      <c r="M1398" s="4" t="s">
        <v>22</v>
      </c>
      <c r="N1398" s="4" t="str">
        <f>IF(ISBLANK(Table14[[#This Row],[Sales_Rep]]),"Unknown",Table14[[#This Row],[Sales_Rep]])</f>
        <v>Bob</v>
      </c>
      <c r="O1398" t="str">
        <f>PROPER(Table14[[#This Row],[Region]])</f>
        <v>East</v>
      </c>
      <c r="P1398" s="9">
        <f>IF(ISBLANK(Table14[[#This Row],[Sales_Amount]]),MEDIAN(Table14[Sales_Amount]),Table14[[#This Row],[Sales_Amount]])</f>
        <v>80654.820000000007</v>
      </c>
      <c r="Q1398" s="11">
        <f>IF(ISBLANK(Table14[[#This Row],[Quantity_Sold]]),MEDIAN(Table14[Quantity_Sold]),Table14[[#This Row],[Quantity_Sold]])</f>
        <v>42</v>
      </c>
      <c r="R1398" s="4" t="str">
        <f>TRIM(Table14[[#This Row],[Product_Category]])</f>
        <v>Furniture</v>
      </c>
      <c r="S1398" s="4" t="str">
        <f>PROPER(Table14[[#This Row],[Customer_Type]])</f>
        <v>New</v>
      </c>
      <c r="T1398" s="13">
        <f>IF(ISBLANK(Table14[[#This Row],[Discount]]),MEDIAN(Table14[Discount]),Table14[[#This Row],[Discount]])</f>
        <v>0.08</v>
      </c>
    </row>
    <row r="1399" spans="1:20" x14ac:dyDescent="0.3">
      <c r="A1399">
        <v>1398</v>
      </c>
      <c r="B1399" s="1">
        <v>45359</v>
      </c>
      <c r="C1399" t="s">
        <v>29</v>
      </c>
      <c r="D1399" t="s">
        <v>27</v>
      </c>
      <c r="E1399">
        <v>26789.16</v>
      </c>
      <c r="F1399">
        <v>30</v>
      </c>
      <c r="G1399" t="s">
        <v>21</v>
      </c>
      <c r="H1399" s="9">
        <v>766.69</v>
      </c>
      <c r="I1399" s="9">
        <v>1075.8699999999999</v>
      </c>
      <c r="J1399" t="s">
        <v>25</v>
      </c>
      <c r="K1399">
        <v>0.17</v>
      </c>
      <c r="L1399" s="4" t="s">
        <v>17</v>
      </c>
      <c r="M1399" s="4" t="s">
        <v>18</v>
      </c>
      <c r="N1399" s="4" t="str">
        <f>IF(ISBLANK(Table14[[#This Row],[Sales_Rep]]),"Unknown",Table14[[#This Row],[Sales_Rep]])</f>
        <v>Bob</v>
      </c>
      <c r="O1399" t="str">
        <f>PROPER(Table14[[#This Row],[Region]])</f>
        <v>West</v>
      </c>
      <c r="P1399" s="9">
        <f>IF(ISBLANK(Table14[[#This Row],[Sales_Amount]]),MEDIAN(Table14[Sales_Amount]),Table14[[#This Row],[Sales_Amount]])</f>
        <v>26789.16</v>
      </c>
      <c r="Q1399" s="11">
        <f>IF(ISBLANK(Table14[[#This Row],[Quantity_Sold]]),MEDIAN(Table14[Quantity_Sold]),Table14[[#This Row],[Quantity_Sold]])</f>
        <v>30</v>
      </c>
      <c r="R1399" s="4" t="str">
        <f>TRIM(Table14[[#This Row],[Product_Category]])</f>
        <v>Electronics</v>
      </c>
      <c r="S1399" s="4" t="str">
        <f>PROPER(Table14[[#This Row],[Customer_Type]])</f>
        <v>New</v>
      </c>
      <c r="T1399" s="13">
        <f>IF(ISBLANK(Table14[[#This Row],[Discount]]),MEDIAN(Table14[Discount]),Table14[[#This Row],[Discount]])</f>
        <v>0.17</v>
      </c>
    </row>
    <row r="1400" spans="1:20" x14ac:dyDescent="0.3">
      <c r="A1400">
        <v>1205</v>
      </c>
      <c r="B1400" s="1">
        <v>45573</v>
      </c>
      <c r="C1400" t="s">
        <v>32</v>
      </c>
      <c r="D1400" t="s">
        <v>14</v>
      </c>
      <c r="E1400">
        <v>50887.98</v>
      </c>
      <c r="F1400">
        <v>26</v>
      </c>
      <c r="G1400" t="s">
        <v>28</v>
      </c>
      <c r="H1400" s="9">
        <v>1859.13</v>
      </c>
      <c r="I1400" s="9">
        <v>2174.6999999999998</v>
      </c>
      <c r="J1400" t="s">
        <v>25</v>
      </c>
      <c r="K1400">
        <v>0.1</v>
      </c>
      <c r="L1400" s="4" t="s">
        <v>17</v>
      </c>
      <c r="M1400" s="4" t="s">
        <v>22</v>
      </c>
      <c r="N1400" s="4" t="str">
        <f>IF(ISBLANK(Table14[[#This Row],[Sales_Rep]]),"Unknown",Table14[[#This Row],[Sales_Rep]])</f>
        <v>Alice</v>
      </c>
      <c r="O1400" t="str">
        <f>PROPER(Table14[[#This Row],[Region]])</f>
        <v>East</v>
      </c>
      <c r="P1400" s="9">
        <f>IF(ISBLANK(Table14[[#This Row],[Sales_Amount]]),MEDIAN(Table14[Sales_Amount]),Table14[[#This Row],[Sales_Amount]])</f>
        <v>50887.98</v>
      </c>
      <c r="Q1400" s="11">
        <f>IF(ISBLANK(Table14[[#This Row],[Quantity_Sold]]),MEDIAN(Table14[Quantity_Sold]),Table14[[#This Row],[Quantity_Sold]])</f>
        <v>26</v>
      </c>
      <c r="R1400" s="4" t="str">
        <f>TRIM(Table14[[#This Row],[Product_Category]])</f>
        <v>Furniture</v>
      </c>
      <c r="S1400" s="4" t="str">
        <f>PROPER(Table14[[#This Row],[Customer_Type]])</f>
        <v>New</v>
      </c>
      <c r="T1400" s="13">
        <f>IF(ISBLANK(Table14[[#This Row],[Discount]]),MEDIAN(Table14[Discount]),Table14[[#This Row],[Discount]])</f>
        <v>0.1</v>
      </c>
    </row>
    <row r="1401" spans="1:20" x14ac:dyDescent="0.3">
      <c r="A1401">
        <v>1095</v>
      </c>
      <c r="B1401" s="1">
        <v>45446</v>
      </c>
      <c r="C1401" t="s">
        <v>23</v>
      </c>
      <c r="D1401" t="s">
        <v>20</v>
      </c>
      <c r="E1401">
        <v>21202.02</v>
      </c>
      <c r="F1401">
        <v>26</v>
      </c>
      <c r="G1401" t="s">
        <v>28</v>
      </c>
      <c r="H1401" s="9">
        <v>798.01</v>
      </c>
      <c r="I1401" s="9">
        <v>916.25</v>
      </c>
      <c r="J1401" t="s">
        <v>16</v>
      </c>
      <c r="K1401">
        <v>0.11</v>
      </c>
      <c r="L1401" s="4" t="s">
        <v>26</v>
      </c>
      <c r="M1401" s="4" t="s">
        <v>18</v>
      </c>
      <c r="N1401" s="4" t="str">
        <f>IF(ISBLANK(Table14[[#This Row],[Sales_Rep]]),"Unknown",Table14[[#This Row],[Sales_Rep]])</f>
        <v>Charlie</v>
      </c>
      <c r="O1401" t="str">
        <f>PROPER(Table14[[#This Row],[Region]])</f>
        <v>North</v>
      </c>
      <c r="P1401" s="9">
        <f>IF(ISBLANK(Table14[[#This Row],[Sales_Amount]]),MEDIAN(Table14[Sales_Amount]),Table14[[#This Row],[Sales_Amount]])</f>
        <v>21202.02</v>
      </c>
      <c r="Q1401" s="11">
        <f>IF(ISBLANK(Table14[[#This Row],[Quantity_Sold]]),MEDIAN(Table14[Quantity_Sold]),Table14[[#This Row],[Quantity_Sold]])</f>
        <v>26</v>
      </c>
      <c r="R1401" s="4" t="str">
        <f>TRIM(Table14[[#This Row],[Product_Category]])</f>
        <v>Furniture</v>
      </c>
      <c r="S1401" s="4" t="str">
        <f>PROPER(Table14[[#This Row],[Customer_Type]])</f>
        <v>Returning</v>
      </c>
      <c r="T1401" s="13">
        <f>IF(ISBLANK(Table14[[#This Row],[Discount]]),MEDIAN(Table14[Discount]),Table14[[#This Row],[Discount]])</f>
        <v>0.11</v>
      </c>
    </row>
    <row r="1402" spans="1:20" x14ac:dyDescent="0.3">
      <c r="A1402">
        <v>1259</v>
      </c>
      <c r="B1402" s="1">
        <v>45026</v>
      </c>
      <c r="C1402" t="s">
        <v>23</v>
      </c>
      <c r="D1402" t="s">
        <v>20</v>
      </c>
      <c r="E1402">
        <v>30587.58</v>
      </c>
      <c r="F1402">
        <v>13</v>
      </c>
      <c r="G1402" t="s">
        <v>28</v>
      </c>
      <c r="H1402" s="9">
        <v>1850.68</v>
      </c>
      <c r="I1402" s="9">
        <v>2529.9899999999998</v>
      </c>
      <c r="J1402" t="s">
        <v>16</v>
      </c>
      <c r="K1402">
        <v>7.0000000000000007E-2</v>
      </c>
      <c r="L1402" s="4" t="s">
        <v>17</v>
      </c>
      <c r="M1402" s="4" t="s">
        <v>22</v>
      </c>
      <c r="N1402" s="4" t="str">
        <f>IF(ISBLANK(Table14[[#This Row],[Sales_Rep]]),"Unknown",Table14[[#This Row],[Sales_Rep]])</f>
        <v>Charlie</v>
      </c>
      <c r="O1402" t="str">
        <f>PROPER(Table14[[#This Row],[Region]])</f>
        <v>North</v>
      </c>
      <c r="P1402" s="9">
        <f>IF(ISBLANK(Table14[[#This Row],[Sales_Amount]]),MEDIAN(Table14[Sales_Amount]),Table14[[#This Row],[Sales_Amount]])</f>
        <v>30587.58</v>
      </c>
      <c r="Q1402" s="11">
        <f>IF(ISBLANK(Table14[[#This Row],[Quantity_Sold]]),MEDIAN(Table14[Quantity_Sold]),Table14[[#This Row],[Quantity_Sold]])</f>
        <v>13</v>
      </c>
      <c r="R1402" s="4" t="str">
        <f>TRIM(Table14[[#This Row],[Product_Category]])</f>
        <v>Furniture</v>
      </c>
      <c r="S1402" s="4" t="str">
        <f>PROPER(Table14[[#This Row],[Customer_Type]])</f>
        <v>Returning</v>
      </c>
      <c r="T1402" s="13">
        <f>IF(ISBLANK(Table14[[#This Row],[Discount]]),MEDIAN(Table14[Discount]),Table14[[#This Row],[Discount]])</f>
        <v>7.0000000000000007E-2</v>
      </c>
    </row>
    <row r="1403" spans="1:20" x14ac:dyDescent="0.3">
      <c r="A1403">
        <v>1201</v>
      </c>
      <c r="B1403" s="1">
        <v>45445</v>
      </c>
      <c r="C1403" t="s">
        <v>19</v>
      </c>
      <c r="D1403" t="s">
        <v>30</v>
      </c>
      <c r="E1403">
        <v>99855.53</v>
      </c>
      <c r="F1403">
        <v>46</v>
      </c>
      <c r="G1403" t="s">
        <v>21</v>
      </c>
      <c r="H1403" s="9">
        <v>1812.36</v>
      </c>
      <c r="I1403" s="9">
        <v>2553.85</v>
      </c>
      <c r="J1403" t="s">
        <v>16</v>
      </c>
      <c r="K1403">
        <v>0.15</v>
      </c>
      <c r="L1403" s="4" t="s">
        <v>26</v>
      </c>
      <c r="M1403" s="4" t="s">
        <v>18</v>
      </c>
      <c r="N1403" s="4" t="str">
        <f>IF(ISBLANK(Table14[[#This Row],[Sales_Rep]]),"Unknown",Table14[[#This Row],[Sales_Rep]])</f>
        <v>Eve</v>
      </c>
      <c r="O1403" t="str">
        <f>PROPER(Table14[[#This Row],[Region]])</f>
        <v>South</v>
      </c>
      <c r="P1403" s="9">
        <f>IF(ISBLANK(Table14[[#This Row],[Sales_Amount]]),MEDIAN(Table14[Sales_Amount]),Table14[[#This Row],[Sales_Amount]])</f>
        <v>99855.53</v>
      </c>
      <c r="Q1403" s="11">
        <f>IF(ISBLANK(Table14[[#This Row],[Quantity_Sold]]),MEDIAN(Table14[Quantity_Sold]),Table14[[#This Row],[Quantity_Sold]])</f>
        <v>46</v>
      </c>
      <c r="R1403" s="4" t="str">
        <f>TRIM(Table14[[#This Row],[Product_Category]])</f>
        <v>Electronics</v>
      </c>
      <c r="S1403" s="4" t="str">
        <f>PROPER(Table14[[#This Row],[Customer_Type]])</f>
        <v>Returning</v>
      </c>
      <c r="T1403" s="13">
        <f>IF(ISBLANK(Table14[[#This Row],[Discount]]),MEDIAN(Table14[Discount]),Table14[[#This Row],[Discount]])</f>
        <v>0.15</v>
      </c>
    </row>
    <row r="1404" spans="1:20" x14ac:dyDescent="0.3">
      <c r="A1404">
        <v>1257</v>
      </c>
      <c r="B1404" s="1">
        <v>45408</v>
      </c>
      <c r="C1404" t="s">
        <v>19</v>
      </c>
      <c r="D1404" t="s">
        <v>27</v>
      </c>
      <c r="E1404">
        <v>94779.83</v>
      </c>
      <c r="F1404">
        <v>17</v>
      </c>
      <c r="G1404" t="s">
        <v>24</v>
      </c>
      <c r="H1404" s="9">
        <v>4500.75</v>
      </c>
      <c r="I1404" s="9">
        <v>5868.72</v>
      </c>
      <c r="J1404" t="s">
        <v>25</v>
      </c>
      <c r="K1404">
        <v>0.05</v>
      </c>
      <c r="L1404" s="4" t="s">
        <v>31</v>
      </c>
      <c r="M1404" s="4" t="s">
        <v>22</v>
      </c>
      <c r="N1404" s="4" t="str">
        <f>IF(ISBLANK(Table14[[#This Row],[Sales_Rep]]),"Unknown",Table14[[#This Row],[Sales_Rep]])</f>
        <v>Eve</v>
      </c>
      <c r="O1404" t="str">
        <f>PROPER(Table14[[#This Row],[Region]])</f>
        <v>West</v>
      </c>
      <c r="P1404" s="9">
        <f>IF(ISBLANK(Table14[[#This Row],[Sales_Amount]]),MEDIAN(Table14[Sales_Amount]),Table14[[#This Row],[Sales_Amount]])</f>
        <v>94779.83</v>
      </c>
      <c r="Q1404" s="11">
        <f>IF(ISBLANK(Table14[[#This Row],[Quantity_Sold]]),MEDIAN(Table14[Quantity_Sold]),Table14[[#This Row],[Quantity_Sold]])</f>
        <v>17</v>
      </c>
      <c r="R1404" s="4" t="str">
        <f>TRIM(Table14[[#This Row],[Product_Category]])</f>
        <v>Clothing</v>
      </c>
      <c r="S1404" s="4" t="str">
        <f>PROPER(Table14[[#This Row],[Customer_Type]])</f>
        <v>New</v>
      </c>
      <c r="T1404" s="13">
        <f>IF(ISBLANK(Table14[[#This Row],[Discount]]),MEDIAN(Table14[Discount]),Table14[[#This Row],[Discount]])</f>
        <v>0.05</v>
      </c>
    </row>
    <row r="1405" spans="1:20" x14ac:dyDescent="0.3">
      <c r="A1405">
        <v>1087</v>
      </c>
      <c r="B1405" s="1">
        <v>45034</v>
      </c>
      <c r="C1405" t="s">
        <v>32</v>
      </c>
      <c r="D1405" t="s">
        <v>30</v>
      </c>
      <c r="E1405">
        <v>8398.6200000000008</v>
      </c>
      <c r="F1405">
        <v>18</v>
      </c>
      <c r="G1405" t="s">
        <v>28</v>
      </c>
      <c r="H1405" s="9">
        <v>425.8</v>
      </c>
      <c r="I1405" s="9">
        <v>622.12</v>
      </c>
      <c r="J1405" t="s">
        <v>25</v>
      </c>
      <c r="K1405">
        <v>0.25</v>
      </c>
      <c r="L1405" s="4" t="s">
        <v>26</v>
      </c>
      <c r="M1405" s="4" t="s">
        <v>18</v>
      </c>
      <c r="N1405" s="4" t="str">
        <f>IF(ISBLANK(Table14[[#This Row],[Sales_Rep]]),"Unknown",Table14[[#This Row],[Sales_Rep]])</f>
        <v>Alice</v>
      </c>
      <c r="O1405" t="str">
        <f>PROPER(Table14[[#This Row],[Region]])</f>
        <v>South</v>
      </c>
      <c r="P1405" s="9">
        <f>IF(ISBLANK(Table14[[#This Row],[Sales_Amount]]),MEDIAN(Table14[Sales_Amount]),Table14[[#This Row],[Sales_Amount]])</f>
        <v>8398.6200000000008</v>
      </c>
      <c r="Q1405" s="11">
        <f>IF(ISBLANK(Table14[[#This Row],[Quantity_Sold]]),MEDIAN(Table14[Quantity_Sold]),Table14[[#This Row],[Quantity_Sold]])</f>
        <v>18</v>
      </c>
      <c r="R1405" s="4" t="str">
        <f>TRIM(Table14[[#This Row],[Product_Category]])</f>
        <v>Furniture</v>
      </c>
      <c r="S1405" s="4" t="str">
        <f>PROPER(Table14[[#This Row],[Customer_Type]])</f>
        <v>New</v>
      </c>
      <c r="T1405" s="13">
        <f>IF(ISBLANK(Table14[[#This Row],[Discount]]),MEDIAN(Table14[Discount]),Table14[[#This Row],[Discount]])</f>
        <v>0.25</v>
      </c>
    </row>
    <row r="1406" spans="1:20" x14ac:dyDescent="0.3">
      <c r="A1406">
        <v>1212</v>
      </c>
      <c r="B1406" s="1">
        <v>45632</v>
      </c>
      <c r="C1406" t="s">
        <v>32</v>
      </c>
      <c r="D1406" t="s">
        <v>20</v>
      </c>
      <c r="E1406">
        <v>26979.77</v>
      </c>
      <c r="F1406">
        <v>10</v>
      </c>
      <c r="G1406" t="s">
        <v>28</v>
      </c>
      <c r="H1406" s="9">
        <v>2367.5500000000002</v>
      </c>
      <c r="I1406" s="9">
        <v>2781.42</v>
      </c>
      <c r="J1406" t="s">
        <v>25</v>
      </c>
      <c r="K1406">
        <v>0.03</v>
      </c>
      <c r="L1406" s="4" t="s">
        <v>31</v>
      </c>
      <c r="M1406" s="4" t="s">
        <v>18</v>
      </c>
      <c r="N1406" s="4" t="str">
        <f>IF(ISBLANK(Table14[[#This Row],[Sales_Rep]]),"Unknown",Table14[[#This Row],[Sales_Rep]])</f>
        <v>Alice</v>
      </c>
      <c r="O1406" t="str">
        <f>PROPER(Table14[[#This Row],[Region]])</f>
        <v>North</v>
      </c>
      <c r="P1406" s="9">
        <f>IF(ISBLANK(Table14[[#This Row],[Sales_Amount]]),MEDIAN(Table14[Sales_Amount]),Table14[[#This Row],[Sales_Amount]])</f>
        <v>26979.77</v>
      </c>
      <c r="Q1406" s="11">
        <f>IF(ISBLANK(Table14[[#This Row],[Quantity_Sold]]),MEDIAN(Table14[Quantity_Sold]),Table14[[#This Row],[Quantity_Sold]])</f>
        <v>10</v>
      </c>
      <c r="R1406" s="4" t="str">
        <f>TRIM(Table14[[#This Row],[Product_Category]])</f>
        <v>Furniture</v>
      </c>
      <c r="S1406" s="4" t="str">
        <f>PROPER(Table14[[#This Row],[Customer_Type]])</f>
        <v>New</v>
      </c>
      <c r="T1406" s="13">
        <f>IF(ISBLANK(Table14[[#This Row],[Discount]]),MEDIAN(Table14[Discount]),Table14[[#This Row],[Discount]])</f>
        <v>0.03</v>
      </c>
    </row>
    <row r="1407" spans="1:20" x14ac:dyDescent="0.3">
      <c r="A1407">
        <v>1475</v>
      </c>
      <c r="B1407" s="1">
        <v>44987</v>
      </c>
      <c r="C1407" t="s">
        <v>13</v>
      </c>
      <c r="D1407" t="s">
        <v>14</v>
      </c>
      <c r="E1407">
        <v>27018.01</v>
      </c>
      <c r="F1407">
        <v>20</v>
      </c>
      <c r="G1407" t="s">
        <v>24</v>
      </c>
      <c r="H1407" s="9">
        <v>1010.42</v>
      </c>
      <c r="I1407" s="9">
        <v>1468.37</v>
      </c>
      <c r="J1407" t="s">
        <v>25</v>
      </c>
      <c r="K1407">
        <v>0.08</v>
      </c>
      <c r="L1407" s="4" t="s">
        <v>17</v>
      </c>
      <c r="M1407" s="4" t="s">
        <v>18</v>
      </c>
      <c r="N1407" s="4" t="str">
        <f>IF(ISBLANK(Table14[[#This Row],[Sales_Rep]]),"Unknown",Table14[[#This Row],[Sales_Rep]])</f>
        <v>David</v>
      </c>
      <c r="O1407" t="str">
        <f>PROPER(Table14[[#This Row],[Region]])</f>
        <v>East</v>
      </c>
      <c r="P1407" s="9">
        <f>IF(ISBLANK(Table14[[#This Row],[Sales_Amount]]),MEDIAN(Table14[Sales_Amount]),Table14[[#This Row],[Sales_Amount]])</f>
        <v>27018.01</v>
      </c>
      <c r="Q1407" s="11">
        <f>IF(ISBLANK(Table14[[#This Row],[Quantity_Sold]]),MEDIAN(Table14[Quantity_Sold]),Table14[[#This Row],[Quantity_Sold]])</f>
        <v>20</v>
      </c>
      <c r="R1407" s="4" t="str">
        <f>TRIM(Table14[[#This Row],[Product_Category]])</f>
        <v>Clothing</v>
      </c>
      <c r="S1407" s="4" t="str">
        <f>PROPER(Table14[[#This Row],[Customer_Type]])</f>
        <v>New</v>
      </c>
      <c r="T1407" s="13">
        <f>IF(ISBLANK(Table14[[#This Row],[Discount]]),MEDIAN(Table14[Discount]),Table14[[#This Row],[Discount]])</f>
        <v>0.08</v>
      </c>
    </row>
    <row r="1408" spans="1:20" x14ac:dyDescent="0.3">
      <c r="A1408">
        <v>1284</v>
      </c>
      <c r="B1408" s="1">
        <v>45310</v>
      </c>
      <c r="C1408" t="s">
        <v>19</v>
      </c>
      <c r="D1408" t="s">
        <v>30</v>
      </c>
      <c r="E1408">
        <v>39057.79</v>
      </c>
      <c r="F1408">
        <v>30</v>
      </c>
      <c r="G1408" t="s">
        <v>15</v>
      </c>
      <c r="H1408" s="9">
        <v>1532.34</v>
      </c>
      <c r="I1408" s="9">
        <v>1759.36</v>
      </c>
      <c r="J1408" t="s">
        <v>16</v>
      </c>
      <c r="K1408">
        <v>0.26</v>
      </c>
      <c r="L1408" s="4" t="s">
        <v>26</v>
      </c>
      <c r="M1408" s="4" t="s">
        <v>18</v>
      </c>
      <c r="N1408" s="4" t="str">
        <f>IF(ISBLANK(Table14[[#This Row],[Sales_Rep]]),"Unknown",Table14[[#This Row],[Sales_Rep]])</f>
        <v>Eve</v>
      </c>
      <c r="O1408" t="str">
        <f>PROPER(Table14[[#This Row],[Region]])</f>
        <v>South</v>
      </c>
      <c r="P1408" s="9">
        <f>IF(ISBLANK(Table14[[#This Row],[Sales_Amount]]),MEDIAN(Table14[Sales_Amount]),Table14[[#This Row],[Sales_Amount]])</f>
        <v>39057.79</v>
      </c>
      <c r="Q1408" s="11">
        <f>IF(ISBLANK(Table14[[#This Row],[Quantity_Sold]]),MEDIAN(Table14[Quantity_Sold]),Table14[[#This Row],[Quantity_Sold]])</f>
        <v>30</v>
      </c>
      <c r="R1408" s="4" t="str">
        <f>TRIM(Table14[[#This Row],[Product_Category]])</f>
        <v>Food</v>
      </c>
      <c r="S1408" s="4" t="str">
        <f>PROPER(Table14[[#This Row],[Customer_Type]])</f>
        <v>Returning</v>
      </c>
      <c r="T1408" s="13">
        <f>IF(ISBLANK(Table14[[#This Row],[Discount]]),MEDIAN(Table14[Discount]),Table14[[#This Row],[Discount]])</f>
        <v>0.26</v>
      </c>
    </row>
    <row r="1409" spans="1:20" x14ac:dyDescent="0.3">
      <c r="A1409">
        <v>1489</v>
      </c>
      <c r="B1409" s="1">
        <v>45305</v>
      </c>
      <c r="C1409" t="s">
        <v>29</v>
      </c>
      <c r="D1409" t="s">
        <v>14</v>
      </c>
      <c r="E1409">
        <v>32652.400000000001</v>
      </c>
      <c r="F1409">
        <v>33</v>
      </c>
      <c r="G1409" t="s">
        <v>21</v>
      </c>
      <c r="H1409" s="9">
        <v>923.02</v>
      </c>
      <c r="I1409" s="9">
        <v>1301.93</v>
      </c>
      <c r="J1409" t="s">
        <v>25</v>
      </c>
      <c r="K1409">
        <v>0.24</v>
      </c>
      <c r="L1409" s="4" t="s">
        <v>26</v>
      </c>
      <c r="M1409" s="4" t="s">
        <v>22</v>
      </c>
      <c r="N1409" s="4" t="str">
        <f>IF(ISBLANK(Table14[[#This Row],[Sales_Rep]]),"Unknown",Table14[[#This Row],[Sales_Rep]])</f>
        <v>Bob</v>
      </c>
      <c r="O1409" t="str">
        <f>PROPER(Table14[[#This Row],[Region]])</f>
        <v>East</v>
      </c>
      <c r="P1409" s="9">
        <f>IF(ISBLANK(Table14[[#This Row],[Sales_Amount]]),MEDIAN(Table14[Sales_Amount]),Table14[[#This Row],[Sales_Amount]])</f>
        <v>32652.400000000001</v>
      </c>
      <c r="Q1409" s="11">
        <f>IF(ISBLANK(Table14[[#This Row],[Quantity_Sold]]),MEDIAN(Table14[Quantity_Sold]),Table14[[#This Row],[Quantity_Sold]])</f>
        <v>33</v>
      </c>
      <c r="R1409" s="4" t="str">
        <f>TRIM(Table14[[#This Row],[Product_Category]])</f>
        <v>Electronics</v>
      </c>
      <c r="S1409" s="4" t="str">
        <f>PROPER(Table14[[#This Row],[Customer_Type]])</f>
        <v>New</v>
      </c>
      <c r="T1409" s="13">
        <f>IF(ISBLANK(Table14[[#This Row],[Discount]]),MEDIAN(Table14[Discount]),Table14[[#This Row],[Discount]])</f>
        <v>0.24</v>
      </c>
    </row>
    <row r="1410" spans="1:20" x14ac:dyDescent="0.3">
      <c r="A1410">
        <v>1379</v>
      </c>
      <c r="B1410" s="1">
        <v>45339</v>
      </c>
      <c r="C1410" t="s">
        <v>23</v>
      </c>
      <c r="D1410" t="s">
        <v>27</v>
      </c>
      <c r="E1410">
        <v>138631.04999999999</v>
      </c>
      <c r="F1410">
        <v>36</v>
      </c>
      <c r="G1410" t="s">
        <v>28</v>
      </c>
      <c r="H1410" s="9">
        <v>3948.67</v>
      </c>
      <c r="I1410" s="9">
        <v>4375.9799999999996</v>
      </c>
      <c r="J1410" t="s">
        <v>25</v>
      </c>
      <c r="K1410">
        <v>0.12</v>
      </c>
      <c r="L1410" s="4" t="s">
        <v>31</v>
      </c>
      <c r="M1410" s="4" t="s">
        <v>22</v>
      </c>
      <c r="N1410" s="4" t="str">
        <f>IF(ISBLANK(Table14[[#This Row],[Sales_Rep]]),"Unknown",Table14[[#This Row],[Sales_Rep]])</f>
        <v>Charlie</v>
      </c>
      <c r="O1410" t="str">
        <f>PROPER(Table14[[#This Row],[Region]])</f>
        <v>West</v>
      </c>
      <c r="P1410" s="9">
        <f>IF(ISBLANK(Table14[[#This Row],[Sales_Amount]]),MEDIAN(Table14[Sales_Amount]),Table14[[#This Row],[Sales_Amount]])</f>
        <v>138631.04999999999</v>
      </c>
      <c r="Q1410" s="11">
        <f>IF(ISBLANK(Table14[[#This Row],[Quantity_Sold]]),MEDIAN(Table14[Quantity_Sold]),Table14[[#This Row],[Quantity_Sold]])</f>
        <v>36</v>
      </c>
      <c r="R1410" s="4" t="str">
        <f>TRIM(Table14[[#This Row],[Product_Category]])</f>
        <v>Furniture</v>
      </c>
      <c r="S1410" s="4" t="str">
        <f>PROPER(Table14[[#This Row],[Customer_Type]])</f>
        <v>New</v>
      </c>
      <c r="T1410" s="13">
        <f>IF(ISBLANK(Table14[[#This Row],[Discount]]),MEDIAN(Table14[Discount]),Table14[[#This Row],[Discount]])</f>
        <v>0.12</v>
      </c>
    </row>
    <row r="1411" spans="1:20" x14ac:dyDescent="0.3">
      <c r="A1411">
        <v>1177</v>
      </c>
      <c r="B1411" s="1">
        <v>45145</v>
      </c>
      <c r="C1411" t="s">
        <v>32</v>
      </c>
      <c r="D1411" t="s">
        <v>30</v>
      </c>
      <c r="E1411">
        <v>46518.84</v>
      </c>
      <c r="F1411">
        <v>10</v>
      </c>
      <c r="G1411" t="s">
        <v>24</v>
      </c>
      <c r="H1411" s="9">
        <v>3403.42</v>
      </c>
      <c r="I1411" s="9">
        <v>4896.72</v>
      </c>
      <c r="J1411" t="s">
        <v>16</v>
      </c>
      <c r="K1411">
        <v>0.05</v>
      </c>
      <c r="L1411" s="4" t="s">
        <v>31</v>
      </c>
      <c r="M1411" s="4" t="s">
        <v>22</v>
      </c>
      <c r="N1411" s="4" t="str">
        <f>IF(ISBLANK(Table14[[#This Row],[Sales_Rep]]),"Unknown",Table14[[#This Row],[Sales_Rep]])</f>
        <v>Alice</v>
      </c>
      <c r="O1411" t="str">
        <f>PROPER(Table14[[#This Row],[Region]])</f>
        <v>South</v>
      </c>
      <c r="P1411" s="9">
        <f>IF(ISBLANK(Table14[[#This Row],[Sales_Amount]]),MEDIAN(Table14[Sales_Amount]),Table14[[#This Row],[Sales_Amount]])</f>
        <v>46518.84</v>
      </c>
      <c r="Q1411" s="11">
        <f>IF(ISBLANK(Table14[[#This Row],[Quantity_Sold]]),MEDIAN(Table14[Quantity_Sold]),Table14[[#This Row],[Quantity_Sold]])</f>
        <v>10</v>
      </c>
      <c r="R1411" s="4" t="str">
        <f>TRIM(Table14[[#This Row],[Product_Category]])</f>
        <v>Clothing</v>
      </c>
      <c r="S1411" s="4" t="str">
        <f>PROPER(Table14[[#This Row],[Customer_Type]])</f>
        <v>Returning</v>
      </c>
      <c r="T1411" s="13">
        <f>IF(ISBLANK(Table14[[#This Row],[Discount]]),MEDIAN(Table14[Discount]),Table14[[#This Row],[Discount]])</f>
        <v>0.05</v>
      </c>
    </row>
    <row r="1412" spans="1:20" x14ac:dyDescent="0.3">
      <c r="A1412">
        <v>1460</v>
      </c>
      <c r="B1412" s="1">
        <v>45050</v>
      </c>
      <c r="C1412" t="s">
        <v>23</v>
      </c>
      <c r="D1412" t="s">
        <v>27</v>
      </c>
      <c r="E1412">
        <v>253657.01</v>
      </c>
      <c r="F1412">
        <v>45</v>
      </c>
      <c r="G1412" t="s">
        <v>28</v>
      </c>
      <c r="H1412" s="9">
        <v>4291.5</v>
      </c>
      <c r="I1412" s="9">
        <v>5871.69</v>
      </c>
      <c r="J1412" t="s">
        <v>16</v>
      </c>
      <c r="K1412">
        <v>0.04</v>
      </c>
      <c r="L1412" s="4" t="s">
        <v>17</v>
      </c>
      <c r="M1412" s="4" t="s">
        <v>18</v>
      </c>
      <c r="N1412" s="4" t="str">
        <f>IF(ISBLANK(Table14[[#This Row],[Sales_Rep]]),"Unknown",Table14[[#This Row],[Sales_Rep]])</f>
        <v>Charlie</v>
      </c>
      <c r="O1412" t="str">
        <f>PROPER(Table14[[#This Row],[Region]])</f>
        <v>West</v>
      </c>
      <c r="P1412" s="9">
        <f>IF(ISBLANK(Table14[[#This Row],[Sales_Amount]]),MEDIAN(Table14[Sales_Amount]),Table14[[#This Row],[Sales_Amount]])</f>
        <v>253657.01</v>
      </c>
      <c r="Q1412" s="11">
        <f>IF(ISBLANK(Table14[[#This Row],[Quantity_Sold]]),MEDIAN(Table14[Quantity_Sold]),Table14[[#This Row],[Quantity_Sold]])</f>
        <v>45</v>
      </c>
      <c r="R1412" s="4" t="str">
        <f>TRIM(Table14[[#This Row],[Product_Category]])</f>
        <v>Furniture</v>
      </c>
      <c r="S1412" s="4" t="str">
        <f>PROPER(Table14[[#This Row],[Customer_Type]])</f>
        <v>Returning</v>
      </c>
      <c r="T1412" s="13">
        <f>IF(ISBLANK(Table14[[#This Row],[Discount]]),MEDIAN(Table14[Discount]),Table14[[#This Row],[Discount]])</f>
        <v>0.04</v>
      </c>
    </row>
    <row r="1413" spans="1:20" x14ac:dyDescent="0.3">
      <c r="A1413">
        <v>1128</v>
      </c>
      <c r="B1413" s="1">
        <v>45278</v>
      </c>
      <c r="C1413" t="s">
        <v>23</v>
      </c>
      <c r="D1413" t="s">
        <v>27</v>
      </c>
      <c r="E1413">
        <v>70563.09</v>
      </c>
      <c r="F1413">
        <v>14</v>
      </c>
      <c r="G1413" t="s">
        <v>28</v>
      </c>
      <c r="H1413" s="9">
        <v>3940.9</v>
      </c>
      <c r="I1413" s="9">
        <v>5250.23</v>
      </c>
      <c r="J1413" t="s">
        <v>16</v>
      </c>
      <c r="K1413">
        <v>0.04</v>
      </c>
      <c r="L1413" s="4" t="s">
        <v>26</v>
      </c>
      <c r="M1413" s="4" t="s">
        <v>22</v>
      </c>
      <c r="N1413" s="4" t="str">
        <f>IF(ISBLANK(Table14[[#This Row],[Sales_Rep]]),"Unknown",Table14[[#This Row],[Sales_Rep]])</f>
        <v>Charlie</v>
      </c>
      <c r="O1413" t="str">
        <f>PROPER(Table14[[#This Row],[Region]])</f>
        <v>West</v>
      </c>
      <c r="P1413" s="9">
        <f>IF(ISBLANK(Table14[[#This Row],[Sales_Amount]]),MEDIAN(Table14[Sales_Amount]),Table14[[#This Row],[Sales_Amount]])</f>
        <v>70563.09</v>
      </c>
      <c r="Q1413" s="11">
        <f>IF(ISBLANK(Table14[[#This Row],[Quantity_Sold]]),MEDIAN(Table14[Quantity_Sold]),Table14[[#This Row],[Quantity_Sold]])</f>
        <v>14</v>
      </c>
      <c r="R1413" s="4" t="str">
        <f>TRIM(Table14[[#This Row],[Product_Category]])</f>
        <v>Furniture</v>
      </c>
      <c r="S1413" s="4" t="str">
        <f>PROPER(Table14[[#This Row],[Customer_Type]])</f>
        <v>Returning</v>
      </c>
      <c r="T1413" s="13">
        <f>IF(ISBLANK(Table14[[#This Row],[Discount]]),MEDIAN(Table14[Discount]),Table14[[#This Row],[Discount]])</f>
        <v>0.04</v>
      </c>
    </row>
    <row r="1414" spans="1:20" x14ac:dyDescent="0.3">
      <c r="A1414">
        <v>1345</v>
      </c>
      <c r="B1414" s="1">
        <v>45176</v>
      </c>
      <c r="C1414" t="s">
        <v>13</v>
      </c>
      <c r="D1414" t="s">
        <v>27</v>
      </c>
      <c r="E1414">
        <v>126142.76</v>
      </c>
      <c r="F1414">
        <v>29</v>
      </c>
      <c r="G1414" t="s">
        <v>21</v>
      </c>
      <c r="H1414" s="9">
        <v>3700.03</v>
      </c>
      <c r="I1414" s="9">
        <v>4887.3599999999997</v>
      </c>
      <c r="J1414" t="s">
        <v>16</v>
      </c>
      <c r="K1414">
        <v>0.11</v>
      </c>
      <c r="L1414" s="4" t="s">
        <v>17</v>
      </c>
      <c r="M1414" s="4" t="s">
        <v>22</v>
      </c>
      <c r="N1414" s="4" t="str">
        <f>IF(ISBLANK(Table14[[#This Row],[Sales_Rep]]),"Unknown",Table14[[#This Row],[Sales_Rep]])</f>
        <v>David</v>
      </c>
      <c r="O1414" t="str">
        <f>PROPER(Table14[[#This Row],[Region]])</f>
        <v>West</v>
      </c>
      <c r="P1414" s="9">
        <f>IF(ISBLANK(Table14[[#This Row],[Sales_Amount]]),MEDIAN(Table14[Sales_Amount]),Table14[[#This Row],[Sales_Amount]])</f>
        <v>126142.76</v>
      </c>
      <c r="Q1414" s="11">
        <f>IF(ISBLANK(Table14[[#This Row],[Quantity_Sold]]),MEDIAN(Table14[Quantity_Sold]),Table14[[#This Row],[Quantity_Sold]])</f>
        <v>29</v>
      </c>
      <c r="R1414" s="4" t="str">
        <f>TRIM(Table14[[#This Row],[Product_Category]])</f>
        <v>Electronics</v>
      </c>
      <c r="S1414" s="4" t="str">
        <f>PROPER(Table14[[#This Row],[Customer_Type]])</f>
        <v>Returning</v>
      </c>
      <c r="T1414" s="13">
        <f>IF(ISBLANK(Table14[[#This Row],[Discount]]),MEDIAN(Table14[Discount]),Table14[[#This Row],[Discount]])</f>
        <v>0.11</v>
      </c>
    </row>
    <row r="1415" spans="1:20" x14ac:dyDescent="0.3">
      <c r="A1415">
        <v>1056</v>
      </c>
      <c r="B1415" s="1">
        <v>45088</v>
      </c>
      <c r="C1415" t="s">
        <v>19</v>
      </c>
      <c r="D1415" t="s">
        <v>27</v>
      </c>
      <c r="E1415">
        <v>126034.27</v>
      </c>
      <c r="F1415">
        <v>40</v>
      </c>
      <c r="G1415" t="s">
        <v>28</v>
      </c>
      <c r="H1415" s="9">
        <v>2383.33</v>
      </c>
      <c r="I1415" s="9">
        <v>3462.48</v>
      </c>
      <c r="J1415" t="s">
        <v>25</v>
      </c>
      <c r="K1415">
        <v>0.09</v>
      </c>
      <c r="L1415" s="4" t="s">
        <v>26</v>
      </c>
      <c r="M1415" s="4" t="s">
        <v>22</v>
      </c>
      <c r="N1415" s="4" t="str">
        <f>IF(ISBLANK(Table14[[#This Row],[Sales_Rep]]),"Unknown",Table14[[#This Row],[Sales_Rep]])</f>
        <v>Eve</v>
      </c>
      <c r="O1415" t="str">
        <f>PROPER(Table14[[#This Row],[Region]])</f>
        <v>West</v>
      </c>
      <c r="P1415" s="9">
        <f>IF(ISBLANK(Table14[[#This Row],[Sales_Amount]]),MEDIAN(Table14[Sales_Amount]),Table14[[#This Row],[Sales_Amount]])</f>
        <v>126034.27</v>
      </c>
      <c r="Q1415" s="11">
        <f>IF(ISBLANK(Table14[[#This Row],[Quantity_Sold]]),MEDIAN(Table14[Quantity_Sold]),Table14[[#This Row],[Quantity_Sold]])</f>
        <v>40</v>
      </c>
      <c r="R1415" s="4" t="str">
        <f>TRIM(Table14[[#This Row],[Product_Category]])</f>
        <v>Furniture</v>
      </c>
      <c r="S1415" s="4" t="str">
        <f>PROPER(Table14[[#This Row],[Customer_Type]])</f>
        <v>New</v>
      </c>
      <c r="T1415" s="13">
        <f>IF(ISBLANK(Table14[[#This Row],[Discount]]),MEDIAN(Table14[Discount]),Table14[[#This Row],[Discount]])</f>
        <v>0.09</v>
      </c>
    </row>
    <row r="1416" spans="1:20" x14ac:dyDescent="0.3">
      <c r="A1416">
        <v>1019</v>
      </c>
      <c r="B1416" s="1">
        <v>45454</v>
      </c>
      <c r="C1416" t="s">
        <v>32</v>
      </c>
      <c r="D1416" t="s">
        <v>30</v>
      </c>
      <c r="E1416">
        <v>67512</v>
      </c>
      <c r="F1416">
        <v>30</v>
      </c>
      <c r="G1416" t="s">
        <v>24</v>
      </c>
      <c r="H1416" s="9">
        <v>2448.88</v>
      </c>
      <c r="I1416" s="9">
        <v>2813</v>
      </c>
      <c r="J1416" t="s">
        <v>16</v>
      </c>
      <c r="K1416">
        <v>0.2</v>
      </c>
      <c r="L1416" s="4" t="s">
        <v>26</v>
      </c>
      <c r="M1416" s="4" t="s">
        <v>22</v>
      </c>
      <c r="N1416" s="4" t="str">
        <f>IF(ISBLANK(Table14[[#This Row],[Sales_Rep]]),"Unknown",Table14[[#This Row],[Sales_Rep]])</f>
        <v>Alice</v>
      </c>
      <c r="O1416" t="str">
        <f>PROPER(Table14[[#This Row],[Region]])</f>
        <v>South</v>
      </c>
      <c r="P1416" s="9">
        <f>IF(ISBLANK(Table14[[#This Row],[Sales_Amount]]),MEDIAN(Table14[Sales_Amount]),Table14[[#This Row],[Sales_Amount]])</f>
        <v>67512</v>
      </c>
      <c r="Q1416" s="11">
        <f>IF(ISBLANK(Table14[[#This Row],[Quantity_Sold]]),MEDIAN(Table14[Quantity_Sold]),Table14[[#This Row],[Quantity_Sold]])</f>
        <v>30</v>
      </c>
      <c r="R1416" s="4" t="str">
        <f>TRIM(Table14[[#This Row],[Product_Category]])</f>
        <v>Clothing</v>
      </c>
      <c r="S1416" s="4" t="str">
        <f>PROPER(Table14[[#This Row],[Customer_Type]])</f>
        <v>Returning</v>
      </c>
      <c r="T1416" s="13">
        <f>IF(ISBLANK(Table14[[#This Row],[Discount]]),MEDIAN(Table14[Discount]),Table14[[#This Row],[Discount]])</f>
        <v>0.2</v>
      </c>
    </row>
    <row r="1417" spans="1:20" x14ac:dyDescent="0.3">
      <c r="A1417">
        <v>1494</v>
      </c>
      <c r="B1417" s="1">
        <v>45610</v>
      </c>
      <c r="C1417" t="s">
        <v>23</v>
      </c>
      <c r="D1417" t="s">
        <v>14</v>
      </c>
      <c r="E1417">
        <v>21948.39</v>
      </c>
      <c r="F1417">
        <v>12</v>
      </c>
      <c r="G1417" t="s">
        <v>24</v>
      </c>
      <c r="H1417" s="9">
        <v>1954.86</v>
      </c>
      <c r="I1417" s="9">
        <v>2438.71</v>
      </c>
      <c r="J1417" t="s">
        <v>25</v>
      </c>
      <c r="K1417">
        <v>0.25</v>
      </c>
      <c r="L1417" s="4" t="s">
        <v>17</v>
      </c>
      <c r="M1417" s="4" t="s">
        <v>18</v>
      </c>
      <c r="N1417" s="4" t="str">
        <f>IF(ISBLANK(Table14[[#This Row],[Sales_Rep]]),"Unknown",Table14[[#This Row],[Sales_Rep]])</f>
        <v>Charlie</v>
      </c>
      <c r="O1417" t="str">
        <f>PROPER(Table14[[#This Row],[Region]])</f>
        <v>East</v>
      </c>
      <c r="P1417" s="9">
        <f>IF(ISBLANK(Table14[[#This Row],[Sales_Amount]]),MEDIAN(Table14[Sales_Amount]),Table14[[#This Row],[Sales_Amount]])</f>
        <v>21948.39</v>
      </c>
      <c r="Q1417" s="11">
        <f>IF(ISBLANK(Table14[[#This Row],[Quantity_Sold]]),MEDIAN(Table14[Quantity_Sold]),Table14[[#This Row],[Quantity_Sold]])</f>
        <v>12</v>
      </c>
      <c r="R1417" s="4" t="str">
        <f>TRIM(Table14[[#This Row],[Product_Category]])</f>
        <v>Clothing</v>
      </c>
      <c r="S1417" s="4" t="str">
        <f>PROPER(Table14[[#This Row],[Customer_Type]])</f>
        <v>New</v>
      </c>
      <c r="T1417" s="13">
        <f>IF(ISBLANK(Table14[[#This Row],[Discount]]),MEDIAN(Table14[Discount]),Table14[[#This Row],[Discount]])</f>
        <v>0.25</v>
      </c>
    </row>
    <row r="1418" spans="1:20" x14ac:dyDescent="0.3">
      <c r="A1418">
        <v>1353</v>
      </c>
      <c r="B1418" s="1">
        <v>45418</v>
      </c>
      <c r="C1418" t="s">
        <v>32</v>
      </c>
      <c r="D1418" t="s">
        <v>20</v>
      </c>
      <c r="E1418">
        <v>2328.1</v>
      </c>
      <c r="F1418">
        <v>5</v>
      </c>
      <c r="G1418" t="s">
        <v>15</v>
      </c>
      <c r="H1418" s="9">
        <v>386.27</v>
      </c>
      <c r="I1418" s="9">
        <v>511.67</v>
      </c>
      <c r="J1418" t="s">
        <v>25</v>
      </c>
      <c r="K1418">
        <v>0.09</v>
      </c>
      <c r="L1418" s="4" t="s">
        <v>17</v>
      </c>
      <c r="M1418" s="4" t="s">
        <v>22</v>
      </c>
      <c r="N1418" s="4" t="str">
        <f>IF(ISBLANK(Table14[[#This Row],[Sales_Rep]]),"Unknown",Table14[[#This Row],[Sales_Rep]])</f>
        <v>Alice</v>
      </c>
      <c r="O1418" t="str">
        <f>PROPER(Table14[[#This Row],[Region]])</f>
        <v>North</v>
      </c>
      <c r="P1418" s="9">
        <f>IF(ISBLANK(Table14[[#This Row],[Sales_Amount]]),MEDIAN(Table14[Sales_Amount]),Table14[[#This Row],[Sales_Amount]])</f>
        <v>2328.1</v>
      </c>
      <c r="Q1418" s="11">
        <f>IF(ISBLANK(Table14[[#This Row],[Quantity_Sold]]),MEDIAN(Table14[Quantity_Sold]),Table14[[#This Row],[Quantity_Sold]])</f>
        <v>5</v>
      </c>
      <c r="R1418" s="4" t="str">
        <f>TRIM(Table14[[#This Row],[Product_Category]])</f>
        <v>Food</v>
      </c>
      <c r="S1418" s="4" t="str">
        <f>PROPER(Table14[[#This Row],[Customer_Type]])</f>
        <v>New</v>
      </c>
      <c r="T1418" s="13">
        <f>IF(ISBLANK(Table14[[#This Row],[Discount]]),MEDIAN(Table14[Discount]),Table14[[#This Row],[Discount]])</f>
        <v>0.09</v>
      </c>
    </row>
    <row r="1419" spans="1:20" x14ac:dyDescent="0.3">
      <c r="A1419">
        <v>1249</v>
      </c>
      <c r="B1419" s="1">
        <v>45176</v>
      </c>
      <c r="C1419" t="s">
        <v>29</v>
      </c>
      <c r="D1419" t="s">
        <v>30</v>
      </c>
      <c r="E1419">
        <v>74576.75</v>
      </c>
      <c r="F1419">
        <v>24</v>
      </c>
      <c r="G1419" t="s">
        <v>24</v>
      </c>
      <c r="H1419" s="9">
        <v>2145.7399999999998</v>
      </c>
      <c r="I1419" s="9">
        <v>3170.78</v>
      </c>
      <c r="J1419" t="s">
        <v>16</v>
      </c>
      <c r="K1419">
        <v>0.02</v>
      </c>
      <c r="L1419" s="4" t="s">
        <v>17</v>
      </c>
      <c r="M1419" s="4" t="s">
        <v>18</v>
      </c>
      <c r="N1419" s="4" t="str">
        <f>IF(ISBLANK(Table14[[#This Row],[Sales_Rep]]),"Unknown",Table14[[#This Row],[Sales_Rep]])</f>
        <v>Bob</v>
      </c>
      <c r="O1419" t="str">
        <f>PROPER(Table14[[#This Row],[Region]])</f>
        <v>South</v>
      </c>
      <c r="P1419" s="9">
        <f>IF(ISBLANK(Table14[[#This Row],[Sales_Amount]]),MEDIAN(Table14[Sales_Amount]),Table14[[#This Row],[Sales_Amount]])</f>
        <v>74576.75</v>
      </c>
      <c r="Q1419" s="11">
        <f>IF(ISBLANK(Table14[[#This Row],[Quantity_Sold]]),MEDIAN(Table14[Quantity_Sold]),Table14[[#This Row],[Quantity_Sold]])</f>
        <v>24</v>
      </c>
      <c r="R1419" s="4" t="str">
        <f>TRIM(Table14[[#This Row],[Product_Category]])</f>
        <v>Clothing</v>
      </c>
      <c r="S1419" s="4" t="str">
        <f>PROPER(Table14[[#This Row],[Customer_Type]])</f>
        <v>Returning</v>
      </c>
      <c r="T1419" s="13">
        <f>IF(ISBLANK(Table14[[#This Row],[Discount]]),MEDIAN(Table14[Discount]),Table14[[#This Row],[Discount]])</f>
        <v>0.02</v>
      </c>
    </row>
    <row r="1420" spans="1:20" x14ac:dyDescent="0.3">
      <c r="A1420">
        <v>1148</v>
      </c>
      <c r="B1420" s="1">
        <v>45430</v>
      </c>
      <c r="C1420" t="s">
        <v>13</v>
      </c>
      <c r="D1420" t="s">
        <v>14</v>
      </c>
      <c r="E1420">
        <v>62147.839999999997</v>
      </c>
      <c r="F1420">
        <v>18</v>
      </c>
      <c r="G1420" t="s">
        <v>21</v>
      </c>
      <c r="H1420" s="9">
        <v>3271.21</v>
      </c>
      <c r="I1420" s="9">
        <v>3673.04</v>
      </c>
      <c r="J1420" t="s">
        <v>16</v>
      </c>
      <c r="K1420">
        <v>0.06</v>
      </c>
      <c r="L1420" s="4" t="s">
        <v>17</v>
      </c>
      <c r="M1420" s="4" t="s">
        <v>22</v>
      </c>
      <c r="N1420" s="4" t="str">
        <f>IF(ISBLANK(Table14[[#This Row],[Sales_Rep]]),"Unknown",Table14[[#This Row],[Sales_Rep]])</f>
        <v>David</v>
      </c>
      <c r="O1420" t="str">
        <f>PROPER(Table14[[#This Row],[Region]])</f>
        <v>East</v>
      </c>
      <c r="P1420" s="9">
        <f>IF(ISBLANK(Table14[[#This Row],[Sales_Amount]]),MEDIAN(Table14[Sales_Amount]),Table14[[#This Row],[Sales_Amount]])</f>
        <v>62147.839999999997</v>
      </c>
      <c r="Q1420" s="11">
        <f>IF(ISBLANK(Table14[[#This Row],[Quantity_Sold]]),MEDIAN(Table14[Quantity_Sold]),Table14[[#This Row],[Quantity_Sold]])</f>
        <v>18</v>
      </c>
      <c r="R1420" s="4" t="str">
        <f>TRIM(Table14[[#This Row],[Product_Category]])</f>
        <v>Electronics</v>
      </c>
      <c r="S1420" s="4" t="str">
        <f>PROPER(Table14[[#This Row],[Customer_Type]])</f>
        <v>Returning</v>
      </c>
      <c r="T1420" s="13">
        <f>IF(ISBLANK(Table14[[#This Row],[Discount]]),MEDIAN(Table14[Discount]),Table14[[#This Row],[Discount]])</f>
        <v>0.06</v>
      </c>
    </row>
    <row r="1421" spans="1:20" x14ac:dyDescent="0.3">
      <c r="A1421">
        <v>1298</v>
      </c>
      <c r="B1421" s="1">
        <v>45092</v>
      </c>
      <c r="C1421" t="s">
        <v>29</v>
      </c>
      <c r="D1421" t="s">
        <v>30</v>
      </c>
      <c r="E1421">
        <v>79686.77</v>
      </c>
      <c r="F1421">
        <v>24</v>
      </c>
      <c r="G1421" t="s">
        <v>21</v>
      </c>
      <c r="H1421" s="9">
        <v>3059.22</v>
      </c>
      <c r="I1421" s="9">
        <v>4000.34</v>
      </c>
      <c r="J1421" t="s">
        <v>25</v>
      </c>
      <c r="K1421">
        <v>0.17</v>
      </c>
      <c r="L1421" s="4" t="s">
        <v>17</v>
      </c>
      <c r="M1421" s="4" t="s">
        <v>18</v>
      </c>
      <c r="N1421" s="4" t="str">
        <f>IF(ISBLANK(Table14[[#This Row],[Sales_Rep]]),"Unknown",Table14[[#This Row],[Sales_Rep]])</f>
        <v>Bob</v>
      </c>
      <c r="O1421" t="str">
        <f>PROPER(Table14[[#This Row],[Region]])</f>
        <v>South</v>
      </c>
      <c r="P1421" s="9">
        <f>IF(ISBLANK(Table14[[#This Row],[Sales_Amount]]),MEDIAN(Table14[Sales_Amount]),Table14[[#This Row],[Sales_Amount]])</f>
        <v>79686.77</v>
      </c>
      <c r="Q1421" s="11">
        <f>IF(ISBLANK(Table14[[#This Row],[Quantity_Sold]]),MEDIAN(Table14[Quantity_Sold]),Table14[[#This Row],[Quantity_Sold]])</f>
        <v>24</v>
      </c>
      <c r="R1421" s="4" t="str">
        <f>TRIM(Table14[[#This Row],[Product_Category]])</f>
        <v>Electronics</v>
      </c>
      <c r="S1421" s="4" t="str">
        <f>PROPER(Table14[[#This Row],[Customer_Type]])</f>
        <v>New</v>
      </c>
      <c r="T1421" s="13">
        <f>IF(ISBLANK(Table14[[#This Row],[Discount]]),MEDIAN(Table14[Discount]),Table14[[#This Row],[Discount]])</f>
        <v>0.17</v>
      </c>
    </row>
    <row r="1422" spans="1:20" x14ac:dyDescent="0.3">
      <c r="A1422">
        <v>1479</v>
      </c>
      <c r="B1422" s="1">
        <v>45154</v>
      </c>
      <c r="C1422" t="s">
        <v>32</v>
      </c>
      <c r="D1422" t="s">
        <v>14</v>
      </c>
      <c r="E1422">
        <v>30873.55</v>
      </c>
      <c r="F1422">
        <v>20</v>
      </c>
      <c r="G1422" t="s">
        <v>28</v>
      </c>
      <c r="H1422" s="9">
        <v>1240.67</v>
      </c>
      <c r="I1422" s="9">
        <v>1591.42</v>
      </c>
      <c r="J1422" t="s">
        <v>16</v>
      </c>
      <c r="K1422">
        <v>0.03</v>
      </c>
      <c r="L1422" s="4" t="s">
        <v>31</v>
      </c>
      <c r="M1422" s="4" t="s">
        <v>22</v>
      </c>
      <c r="N1422" s="4" t="str">
        <f>IF(ISBLANK(Table14[[#This Row],[Sales_Rep]]),"Unknown",Table14[[#This Row],[Sales_Rep]])</f>
        <v>Alice</v>
      </c>
      <c r="O1422" t="str">
        <f>PROPER(Table14[[#This Row],[Region]])</f>
        <v>East</v>
      </c>
      <c r="P1422" s="9">
        <f>IF(ISBLANK(Table14[[#This Row],[Sales_Amount]]),MEDIAN(Table14[Sales_Amount]),Table14[[#This Row],[Sales_Amount]])</f>
        <v>30873.55</v>
      </c>
      <c r="Q1422" s="11">
        <f>IF(ISBLANK(Table14[[#This Row],[Quantity_Sold]]),MEDIAN(Table14[Quantity_Sold]),Table14[[#This Row],[Quantity_Sold]])</f>
        <v>20</v>
      </c>
      <c r="R1422" s="4" t="str">
        <f>TRIM(Table14[[#This Row],[Product_Category]])</f>
        <v>Furniture</v>
      </c>
      <c r="S1422" s="4" t="str">
        <f>PROPER(Table14[[#This Row],[Customer_Type]])</f>
        <v>Returning</v>
      </c>
      <c r="T1422" s="13">
        <f>IF(ISBLANK(Table14[[#This Row],[Discount]]),MEDIAN(Table14[Discount]),Table14[[#This Row],[Discount]])</f>
        <v>0.03</v>
      </c>
    </row>
    <row r="1423" spans="1:20" x14ac:dyDescent="0.3">
      <c r="A1423">
        <v>1046</v>
      </c>
      <c r="B1423" s="1">
        <v>45533</v>
      </c>
      <c r="C1423" t="s">
        <v>32</v>
      </c>
      <c r="D1423" t="s">
        <v>14</v>
      </c>
      <c r="E1423">
        <v>87430.62</v>
      </c>
      <c r="F1423">
        <v>33</v>
      </c>
      <c r="G1423" t="s">
        <v>28</v>
      </c>
      <c r="H1423" s="9">
        <v>2266.91</v>
      </c>
      <c r="I1423" s="9">
        <v>3270.88</v>
      </c>
      <c r="J1423" t="s">
        <v>25</v>
      </c>
      <c r="K1423">
        <v>0.19</v>
      </c>
      <c r="L1423" s="4" t="s">
        <v>17</v>
      </c>
      <c r="M1423" s="4" t="s">
        <v>18</v>
      </c>
      <c r="N1423" s="4" t="str">
        <f>IF(ISBLANK(Table14[[#This Row],[Sales_Rep]]),"Unknown",Table14[[#This Row],[Sales_Rep]])</f>
        <v>Alice</v>
      </c>
      <c r="O1423" t="str">
        <f>PROPER(Table14[[#This Row],[Region]])</f>
        <v>East</v>
      </c>
      <c r="P1423" s="9">
        <f>IF(ISBLANK(Table14[[#This Row],[Sales_Amount]]),MEDIAN(Table14[Sales_Amount]),Table14[[#This Row],[Sales_Amount]])</f>
        <v>87430.62</v>
      </c>
      <c r="Q1423" s="11">
        <f>IF(ISBLANK(Table14[[#This Row],[Quantity_Sold]]),MEDIAN(Table14[Quantity_Sold]),Table14[[#This Row],[Quantity_Sold]])</f>
        <v>33</v>
      </c>
      <c r="R1423" s="4" t="str">
        <f>TRIM(Table14[[#This Row],[Product_Category]])</f>
        <v>Furniture</v>
      </c>
      <c r="S1423" s="4" t="str">
        <f>PROPER(Table14[[#This Row],[Customer_Type]])</f>
        <v>New</v>
      </c>
      <c r="T1423" s="13">
        <f>IF(ISBLANK(Table14[[#This Row],[Discount]]),MEDIAN(Table14[Discount]),Table14[[#This Row],[Discount]])</f>
        <v>0.19</v>
      </c>
    </row>
    <row r="1424" spans="1:20" x14ac:dyDescent="0.3">
      <c r="A1424">
        <v>1376</v>
      </c>
      <c r="B1424" s="1">
        <v>45463</v>
      </c>
      <c r="C1424" t="s">
        <v>19</v>
      </c>
      <c r="D1424" t="s">
        <v>14</v>
      </c>
      <c r="E1424">
        <v>117237.18</v>
      </c>
      <c r="F1424">
        <v>37</v>
      </c>
      <c r="G1424" t="s">
        <v>21</v>
      </c>
      <c r="H1424" s="9">
        <v>3865.17</v>
      </c>
      <c r="I1424" s="9">
        <v>4340.51</v>
      </c>
      <c r="J1424" t="s">
        <v>16</v>
      </c>
      <c r="K1424">
        <v>0.27</v>
      </c>
      <c r="L1424" s="4" t="s">
        <v>17</v>
      </c>
      <c r="M1424" s="4" t="s">
        <v>22</v>
      </c>
      <c r="N1424" s="4" t="str">
        <f>IF(ISBLANK(Table14[[#This Row],[Sales_Rep]]),"Unknown",Table14[[#This Row],[Sales_Rep]])</f>
        <v>Eve</v>
      </c>
      <c r="O1424" t="str">
        <f>PROPER(Table14[[#This Row],[Region]])</f>
        <v>East</v>
      </c>
      <c r="P1424" s="9">
        <f>IF(ISBLANK(Table14[[#This Row],[Sales_Amount]]),MEDIAN(Table14[Sales_Amount]),Table14[[#This Row],[Sales_Amount]])</f>
        <v>117237.18</v>
      </c>
      <c r="Q1424" s="11">
        <f>IF(ISBLANK(Table14[[#This Row],[Quantity_Sold]]),MEDIAN(Table14[Quantity_Sold]),Table14[[#This Row],[Quantity_Sold]])</f>
        <v>37</v>
      </c>
      <c r="R1424" s="4" t="str">
        <f>TRIM(Table14[[#This Row],[Product_Category]])</f>
        <v>Electronics</v>
      </c>
      <c r="S1424" s="4" t="str">
        <f>PROPER(Table14[[#This Row],[Customer_Type]])</f>
        <v>Returning</v>
      </c>
      <c r="T1424" s="13">
        <f>IF(ISBLANK(Table14[[#This Row],[Discount]]),MEDIAN(Table14[Discount]),Table14[[#This Row],[Discount]])</f>
        <v>0.27</v>
      </c>
    </row>
    <row r="1425" spans="1:20" x14ac:dyDescent="0.3">
      <c r="A1425">
        <v>1436</v>
      </c>
      <c r="B1425" s="1">
        <v>45102</v>
      </c>
      <c r="C1425" t="s">
        <v>23</v>
      </c>
      <c r="D1425" t="s">
        <v>14</v>
      </c>
      <c r="E1425">
        <v>27019.56</v>
      </c>
      <c r="F1425">
        <v>34</v>
      </c>
      <c r="G1425" t="s">
        <v>28</v>
      </c>
      <c r="H1425" s="9">
        <v>773.96</v>
      </c>
      <c r="I1425" s="9">
        <v>903.06</v>
      </c>
      <c r="J1425" t="s">
        <v>25</v>
      </c>
      <c r="K1425">
        <v>0.12</v>
      </c>
      <c r="L1425" s="4" t="s">
        <v>17</v>
      </c>
      <c r="M1425" s="4" t="s">
        <v>22</v>
      </c>
      <c r="N1425" s="4" t="str">
        <f>IF(ISBLANK(Table14[[#This Row],[Sales_Rep]]),"Unknown",Table14[[#This Row],[Sales_Rep]])</f>
        <v>Charlie</v>
      </c>
      <c r="O1425" t="str">
        <f>PROPER(Table14[[#This Row],[Region]])</f>
        <v>East</v>
      </c>
      <c r="P1425" s="9">
        <f>IF(ISBLANK(Table14[[#This Row],[Sales_Amount]]),MEDIAN(Table14[Sales_Amount]),Table14[[#This Row],[Sales_Amount]])</f>
        <v>27019.56</v>
      </c>
      <c r="Q1425" s="11">
        <f>IF(ISBLANK(Table14[[#This Row],[Quantity_Sold]]),MEDIAN(Table14[Quantity_Sold]),Table14[[#This Row],[Quantity_Sold]])</f>
        <v>34</v>
      </c>
      <c r="R1425" s="4" t="str">
        <f>TRIM(Table14[[#This Row],[Product_Category]])</f>
        <v>Furniture</v>
      </c>
      <c r="S1425" s="4" t="str">
        <f>PROPER(Table14[[#This Row],[Customer_Type]])</f>
        <v>New</v>
      </c>
      <c r="T1425" s="13">
        <f>IF(ISBLANK(Table14[[#This Row],[Discount]]),MEDIAN(Table14[Discount]),Table14[[#This Row],[Discount]])</f>
        <v>0.12</v>
      </c>
    </row>
    <row r="1426" spans="1:20" x14ac:dyDescent="0.3">
      <c r="A1426">
        <v>1244</v>
      </c>
      <c r="B1426" s="1">
        <v>45327</v>
      </c>
      <c r="C1426" t="s">
        <v>23</v>
      </c>
      <c r="D1426" t="s">
        <v>27</v>
      </c>
      <c r="E1426">
        <v>154790.82</v>
      </c>
      <c r="F1426">
        <v>47</v>
      </c>
      <c r="G1426" t="s">
        <v>15</v>
      </c>
      <c r="H1426" s="9">
        <v>2865.61</v>
      </c>
      <c r="I1426" s="9">
        <v>3829.56</v>
      </c>
      <c r="J1426" t="s">
        <v>16</v>
      </c>
      <c r="K1426">
        <v>0.14000000000000001</v>
      </c>
      <c r="L1426" s="4" t="s">
        <v>26</v>
      </c>
      <c r="M1426" s="4" t="s">
        <v>18</v>
      </c>
      <c r="N1426" s="4" t="str">
        <f>IF(ISBLANK(Table14[[#This Row],[Sales_Rep]]),"Unknown",Table14[[#This Row],[Sales_Rep]])</f>
        <v>Charlie</v>
      </c>
      <c r="O1426" t="str">
        <f>PROPER(Table14[[#This Row],[Region]])</f>
        <v>West</v>
      </c>
      <c r="P1426" s="9">
        <f>IF(ISBLANK(Table14[[#This Row],[Sales_Amount]]),MEDIAN(Table14[Sales_Amount]),Table14[[#This Row],[Sales_Amount]])</f>
        <v>154790.82</v>
      </c>
      <c r="Q1426" s="11">
        <f>IF(ISBLANK(Table14[[#This Row],[Quantity_Sold]]),MEDIAN(Table14[Quantity_Sold]),Table14[[#This Row],[Quantity_Sold]])</f>
        <v>47</v>
      </c>
      <c r="R1426" s="4" t="str">
        <f>TRIM(Table14[[#This Row],[Product_Category]])</f>
        <v>Food</v>
      </c>
      <c r="S1426" s="4" t="str">
        <f>PROPER(Table14[[#This Row],[Customer_Type]])</f>
        <v>Returning</v>
      </c>
      <c r="T1426" s="13">
        <f>IF(ISBLANK(Table14[[#This Row],[Discount]]),MEDIAN(Table14[Discount]),Table14[[#This Row],[Discount]])</f>
        <v>0.14000000000000001</v>
      </c>
    </row>
    <row r="1427" spans="1:20" x14ac:dyDescent="0.3">
      <c r="A1427">
        <v>1377</v>
      </c>
      <c r="B1427" s="1">
        <v>45020</v>
      </c>
      <c r="C1427" t="s">
        <v>29</v>
      </c>
      <c r="D1427" t="s">
        <v>30</v>
      </c>
      <c r="E1427">
        <v>7997.7</v>
      </c>
      <c r="F1427">
        <v>16</v>
      </c>
      <c r="G1427" t="s">
        <v>21</v>
      </c>
      <c r="H1427" s="9">
        <v>582.04</v>
      </c>
      <c r="I1427" s="9">
        <v>714.08</v>
      </c>
      <c r="J1427" t="s">
        <v>16</v>
      </c>
      <c r="K1427">
        <v>0.3</v>
      </c>
      <c r="L1427" s="4" t="s">
        <v>17</v>
      </c>
      <c r="M1427" s="4" t="s">
        <v>22</v>
      </c>
      <c r="N1427" s="4" t="str">
        <f>IF(ISBLANK(Table14[[#This Row],[Sales_Rep]]),"Unknown",Table14[[#This Row],[Sales_Rep]])</f>
        <v>Bob</v>
      </c>
      <c r="O1427" t="str">
        <f>PROPER(Table14[[#This Row],[Region]])</f>
        <v>South</v>
      </c>
      <c r="P1427" s="9">
        <f>IF(ISBLANK(Table14[[#This Row],[Sales_Amount]]),MEDIAN(Table14[Sales_Amount]),Table14[[#This Row],[Sales_Amount]])</f>
        <v>7997.7</v>
      </c>
      <c r="Q1427" s="11">
        <f>IF(ISBLANK(Table14[[#This Row],[Quantity_Sold]]),MEDIAN(Table14[Quantity_Sold]),Table14[[#This Row],[Quantity_Sold]])</f>
        <v>16</v>
      </c>
      <c r="R1427" s="4" t="str">
        <f>TRIM(Table14[[#This Row],[Product_Category]])</f>
        <v>Electronics</v>
      </c>
      <c r="S1427" s="4" t="str">
        <f>PROPER(Table14[[#This Row],[Customer_Type]])</f>
        <v>Returning</v>
      </c>
      <c r="T1427" s="13">
        <f>IF(ISBLANK(Table14[[#This Row],[Discount]]),MEDIAN(Table14[Discount]),Table14[[#This Row],[Discount]])</f>
        <v>0.3</v>
      </c>
    </row>
    <row r="1428" spans="1:20" x14ac:dyDescent="0.3">
      <c r="A1428">
        <v>1018</v>
      </c>
      <c r="B1428" s="1">
        <v>45560</v>
      </c>
      <c r="C1428" t="s">
        <v>13</v>
      </c>
      <c r="D1428" t="s">
        <v>30</v>
      </c>
      <c r="E1428">
        <v>111917.98</v>
      </c>
      <c r="F1428">
        <v>33</v>
      </c>
      <c r="G1428" t="s">
        <v>24</v>
      </c>
      <c r="H1428" s="9">
        <v>3570.44</v>
      </c>
      <c r="I1428" s="9">
        <v>4186.9799999999996</v>
      </c>
      <c r="J1428" t="s">
        <v>16</v>
      </c>
      <c r="K1428">
        <v>0.19</v>
      </c>
      <c r="L1428" s="4" t="s">
        <v>26</v>
      </c>
      <c r="M1428" s="4" t="s">
        <v>18</v>
      </c>
      <c r="N1428" s="4" t="str">
        <f>IF(ISBLANK(Table14[[#This Row],[Sales_Rep]]),"Unknown",Table14[[#This Row],[Sales_Rep]])</f>
        <v>David</v>
      </c>
      <c r="O1428" t="str">
        <f>PROPER(Table14[[#This Row],[Region]])</f>
        <v>South</v>
      </c>
      <c r="P1428" s="9">
        <f>IF(ISBLANK(Table14[[#This Row],[Sales_Amount]]),MEDIAN(Table14[Sales_Amount]),Table14[[#This Row],[Sales_Amount]])</f>
        <v>111917.98</v>
      </c>
      <c r="Q1428" s="11">
        <f>IF(ISBLANK(Table14[[#This Row],[Quantity_Sold]]),MEDIAN(Table14[Quantity_Sold]),Table14[[#This Row],[Quantity_Sold]])</f>
        <v>33</v>
      </c>
      <c r="R1428" s="4" t="str">
        <f>TRIM(Table14[[#This Row],[Product_Category]])</f>
        <v>Clothing</v>
      </c>
      <c r="S1428" s="4" t="str">
        <f>PROPER(Table14[[#This Row],[Customer_Type]])</f>
        <v>Returning</v>
      </c>
      <c r="T1428" s="13">
        <f>IF(ISBLANK(Table14[[#This Row],[Discount]]),MEDIAN(Table14[Discount]),Table14[[#This Row],[Discount]])</f>
        <v>0.19</v>
      </c>
    </row>
    <row r="1429" spans="1:20" x14ac:dyDescent="0.3">
      <c r="A1429">
        <v>1031</v>
      </c>
      <c r="B1429" s="1">
        <v>45416</v>
      </c>
      <c r="C1429" t="s">
        <v>23</v>
      </c>
      <c r="D1429" t="s">
        <v>27</v>
      </c>
      <c r="E1429">
        <v>66946.559999999998</v>
      </c>
      <c r="F1429">
        <v>24</v>
      </c>
      <c r="G1429" t="s">
        <v>15</v>
      </c>
      <c r="H1429" s="9">
        <v>2407.2199999999998</v>
      </c>
      <c r="I1429" s="9">
        <v>3486.8</v>
      </c>
      <c r="J1429" t="s">
        <v>25</v>
      </c>
      <c r="K1429">
        <v>0.2</v>
      </c>
      <c r="L1429" s="4" t="s">
        <v>26</v>
      </c>
      <c r="M1429" s="4" t="s">
        <v>22</v>
      </c>
      <c r="N1429" s="4" t="str">
        <f>IF(ISBLANK(Table14[[#This Row],[Sales_Rep]]),"Unknown",Table14[[#This Row],[Sales_Rep]])</f>
        <v>Charlie</v>
      </c>
      <c r="O1429" t="str">
        <f>PROPER(Table14[[#This Row],[Region]])</f>
        <v>West</v>
      </c>
      <c r="P1429" s="9">
        <f>IF(ISBLANK(Table14[[#This Row],[Sales_Amount]]),MEDIAN(Table14[Sales_Amount]),Table14[[#This Row],[Sales_Amount]])</f>
        <v>66946.559999999998</v>
      </c>
      <c r="Q1429" s="11">
        <f>IF(ISBLANK(Table14[[#This Row],[Quantity_Sold]]),MEDIAN(Table14[Quantity_Sold]),Table14[[#This Row],[Quantity_Sold]])</f>
        <v>24</v>
      </c>
      <c r="R1429" s="4" t="str">
        <f>TRIM(Table14[[#This Row],[Product_Category]])</f>
        <v>Food</v>
      </c>
      <c r="S1429" s="4" t="str">
        <f>PROPER(Table14[[#This Row],[Customer_Type]])</f>
        <v>New</v>
      </c>
      <c r="T1429" s="13">
        <f>IF(ISBLANK(Table14[[#This Row],[Discount]]),MEDIAN(Table14[Discount]),Table14[[#This Row],[Discount]])</f>
        <v>0.2</v>
      </c>
    </row>
    <row r="1430" spans="1:20" x14ac:dyDescent="0.3">
      <c r="A1430">
        <v>1246</v>
      </c>
      <c r="B1430" s="1">
        <v>45236</v>
      </c>
      <c r="C1430" t="s">
        <v>19</v>
      </c>
      <c r="D1430" t="s">
        <v>20</v>
      </c>
      <c r="E1430">
        <v>59432.91</v>
      </c>
      <c r="F1430">
        <v>34</v>
      </c>
      <c r="G1430" t="s">
        <v>28</v>
      </c>
      <c r="H1430" s="9">
        <v>1575.92</v>
      </c>
      <c r="I1430" s="9">
        <v>2241.06</v>
      </c>
      <c r="J1430" t="s">
        <v>16</v>
      </c>
      <c r="K1430">
        <v>0.22</v>
      </c>
      <c r="L1430" s="4" t="s">
        <v>26</v>
      </c>
      <c r="M1430" s="4" t="s">
        <v>22</v>
      </c>
      <c r="N1430" s="4" t="str">
        <f>IF(ISBLANK(Table14[[#This Row],[Sales_Rep]]),"Unknown",Table14[[#This Row],[Sales_Rep]])</f>
        <v>Eve</v>
      </c>
      <c r="O1430" t="str">
        <f>PROPER(Table14[[#This Row],[Region]])</f>
        <v>North</v>
      </c>
      <c r="P1430" s="9">
        <f>IF(ISBLANK(Table14[[#This Row],[Sales_Amount]]),MEDIAN(Table14[Sales_Amount]),Table14[[#This Row],[Sales_Amount]])</f>
        <v>59432.91</v>
      </c>
      <c r="Q1430" s="11">
        <f>IF(ISBLANK(Table14[[#This Row],[Quantity_Sold]]),MEDIAN(Table14[Quantity_Sold]),Table14[[#This Row],[Quantity_Sold]])</f>
        <v>34</v>
      </c>
      <c r="R1430" s="4" t="str">
        <f>TRIM(Table14[[#This Row],[Product_Category]])</f>
        <v>Furniture</v>
      </c>
      <c r="S1430" s="4" t="str">
        <f>PROPER(Table14[[#This Row],[Customer_Type]])</f>
        <v>Returning</v>
      </c>
      <c r="T1430" s="13">
        <f>IF(ISBLANK(Table14[[#This Row],[Discount]]),MEDIAN(Table14[Discount]),Table14[[#This Row],[Discount]])</f>
        <v>0.22</v>
      </c>
    </row>
    <row r="1431" spans="1:20" x14ac:dyDescent="0.3">
      <c r="A1431">
        <v>1381</v>
      </c>
      <c r="B1431" s="1">
        <v>45083</v>
      </c>
      <c r="C1431" t="s">
        <v>29</v>
      </c>
      <c r="D1431" t="s">
        <v>14</v>
      </c>
      <c r="E1431">
        <v>19599.38</v>
      </c>
      <c r="F1431">
        <v>6</v>
      </c>
      <c r="G1431" t="s">
        <v>15</v>
      </c>
      <c r="H1431" s="9">
        <v>2671.49</v>
      </c>
      <c r="I1431" s="9">
        <v>3798.33</v>
      </c>
      <c r="J1431" t="s">
        <v>16</v>
      </c>
      <c r="K1431">
        <v>0.14000000000000001</v>
      </c>
      <c r="L1431" s="4" t="s">
        <v>17</v>
      </c>
      <c r="M1431" s="4" t="s">
        <v>18</v>
      </c>
      <c r="N1431" s="4" t="str">
        <f>IF(ISBLANK(Table14[[#This Row],[Sales_Rep]]),"Unknown",Table14[[#This Row],[Sales_Rep]])</f>
        <v>Bob</v>
      </c>
      <c r="O1431" t="str">
        <f>PROPER(Table14[[#This Row],[Region]])</f>
        <v>East</v>
      </c>
      <c r="P1431" s="9">
        <f>IF(ISBLANK(Table14[[#This Row],[Sales_Amount]]),MEDIAN(Table14[Sales_Amount]),Table14[[#This Row],[Sales_Amount]])</f>
        <v>19599.38</v>
      </c>
      <c r="Q1431" s="11">
        <f>IF(ISBLANK(Table14[[#This Row],[Quantity_Sold]]),MEDIAN(Table14[Quantity_Sold]),Table14[[#This Row],[Quantity_Sold]])</f>
        <v>6</v>
      </c>
      <c r="R1431" s="4" t="str">
        <f>TRIM(Table14[[#This Row],[Product_Category]])</f>
        <v>Food</v>
      </c>
      <c r="S1431" s="4" t="str">
        <f>PROPER(Table14[[#This Row],[Customer_Type]])</f>
        <v>Returning</v>
      </c>
      <c r="T1431" s="13">
        <f>IF(ISBLANK(Table14[[#This Row],[Discount]]),MEDIAN(Table14[Discount]),Table14[[#This Row],[Discount]])</f>
        <v>0.14000000000000001</v>
      </c>
    </row>
    <row r="1432" spans="1:20" x14ac:dyDescent="0.3">
      <c r="A1432">
        <v>1408</v>
      </c>
      <c r="B1432" s="1">
        <v>45632</v>
      </c>
      <c r="C1432" t="s">
        <v>29</v>
      </c>
      <c r="D1432" t="s">
        <v>14</v>
      </c>
      <c r="E1432">
        <v>21063.21</v>
      </c>
      <c r="F1432">
        <v>7</v>
      </c>
      <c r="G1432" t="s">
        <v>24</v>
      </c>
      <c r="H1432" s="9">
        <v>3605.67</v>
      </c>
      <c r="I1432" s="9">
        <v>4012.04</v>
      </c>
      <c r="J1432" t="s">
        <v>16</v>
      </c>
      <c r="K1432">
        <v>0.25</v>
      </c>
      <c r="L1432" s="4" t="s">
        <v>17</v>
      </c>
      <c r="M1432" s="4" t="s">
        <v>18</v>
      </c>
      <c r="N1432" s="4" t="str">
        <f>IF(ISBLANK(Table14[[#This Row],[Sales_Rep]]),"Unknown",Table14[[#This Row],[Sales_Rep]])</f>
        <v>Bob</v>
      </c>
      <c r="O1432" t="str">
        <f>PROPER(Table14[[#This Row],[Region]])</f>
        <v>East</v>
      </c>
      <c r="P1432" s="9">
        <f>IF(ISBLANK(Table14[[#This Row],[Sales_Amount]]),MEDIAN(Table14[Sales_Amount]),Table14[[#This Row],[Sales_Amount]])</f>
        <v>21063.21</v>
      </c>
      <c r="Q1432" s="11">
        <f>IF(ISBLANK(Table14[[#This Row],[Quantity_Sold]]),MEDIAN(Table14[Quantity_Sold]),Table14[[#This Row],[Quantity_Sold]])</f>
        <v>7</v>
      </c>
      <c r="R1432" s="4" t="str">
        <f>TRIM(Table14[[#This Row],[Product_Category]])</f>
        <v>Clothing</v>
      </c>
      <c r="S1432" s="4" t="str">
        <f>PROPER(Table14[[#This Row],[Customer_Type]])</f>
        <v>Returning</v>
      </c>
      <c r="T1432" s="13">
        <f>IF(ISBLANK(Table14[[#This Row],[Discount]]),MEDIAN(Table14[Discount]),Table14[[#This Row],[Discount]])</f>
        <v>0.25</v>
      </c>
    </row>
    <row r="1433" spans="1:20" x14ac:dyDescent="0.3">
      <c r="A1433">
        <v>1465</v>
      </c>
      <c r="B1433" s="1">
        <v>45160</v>
      </c>
      <c r="C1433" t="s">
        <v>19</v>
      </c>
      <c r="D1433" t="s">
        <v>20</v>
      </c>
      <c r="E1433">
        <v>57570.46</v>
      </c>
      <c r="F1433">
        <v>27</v>
      </c>
      <c r="G1433" t="s">
        <v>28</v>
      </c>
      <c r="H1433" s="9">
        <v>2329.0300000000002</v>
      </c>
      <c r="I1433" s="9">
        <v>2733.64</v>
      </c>
      <c r="J1433" t="s">
        <v>25</v>
      </c>
      <c r="K1433">
        <v>0.22</v>
      </c>
      <c r="L1433" s="4" t="s">
        <v>26</v>
      </c>
      <c r="M1433" s="4" t="s">
        <v>22</v>
      </c>
      <c r="N1433" s="4" t="str">
        <f>IF(ISBLANK(Table14[[#This Row],[Sales_Rep]]),"Unknown",Table14[[#This Row],[Sales_Rep]])</f>
        <v>Eve</v>
      </c>
      <c r="O1433" t="str">
        <f>PROPER(Table14[[#This Row],[Region]])</f>
        <v>North</v>
      </c>
      <c r="P1433" s="9">
        <f>IF(ISBLANK(Table14[[#This Row],[Sales_Amount]]),MEDIAN(Table14[Sales_Amount]),Table14[[#This Row],[Sales_Amount]])</f>
        <v>57570.46</v>
      </c>
      <c r="Q1433" s="11">
        <f>IF(ISBLANK(Table14[[#This Row],[Quantity_Sold]]),MEDIAN(Table14[Quantity_Sold]),Table14[[#This Row],[Quantity_Sold]])</f>
        <v>27</v>
      </c>
      <c r="R1433" s="4" t="str">
        <f>TRIM(Table14[[#This Row],[Product_Category]])</f>
        <v>Furniture</v>
      </c>
      <c r="S1433" s="4" t="str">
        <f>PROPER(Table14[[#This Row],[Customer_Type]])</f>
        <v>New</v>
      </c>
      <c r="T1433" s="13">
        <f>IF(ISBLANK(Table14[[#This Row],[Discount]]),MEDIAN(Table14[Discount]),Table14[[#This Row],[Discount]])</f>
        <v>0.22</v>
      </c>
    </row>
    <row r="1434" spans="1:20" x14ac:dyDescent="0.3">
      <c r="A1434">
        <v>1292</v>
      </c>
      <c r="B1434" s="1">
        <v>45269</v>
      </c>
      <c r="C1434" t="s">
        <v>13</v>
      </c>
      <c r="D1434" t="s">
        <v>30</v>
      </c>
      <c r="E1434">
        <v>8381.31</v>
      </c>
      <c r="F1434">
        <v>12</v>
      </c>
      <c r="G1434" t="s">
        <v>15</v>
      </c>
      <c r="H1434" s="9">
        <v>774.77</v>
      </c>
      <c r="I1434" s="9">
        <v>956.77</v>
      </c>
      <c r="J1434" t="s">
        <v>16</v>
      </c>
      <c r="K1434">
        <v>0.27</v>
      </c>
      <c r="L1434" s="4" t="s">
        <v>31</v>
      </c>
      <c r="M1434" s="4" t="s">
        <v>22</v>
      </c>
      <c r="N1434" s="4" t="str">
        <f>IF(ISBLANK(Table14[[#This Row],[Sales_Rep]]),"Unknown",Table14[[#This Row],[Sales_Rep]])</f>
        <v>David</v>
      </c>
      <c r="O1434" t="str">
        <f>PROPER(Table14[[#This Row],[Region]])</f>
        <v>South</v>
      </c>
      <c r="P1434" s="9">
        <f>IF(ISBLANK(Table14[[#This Row],[Sales_Amount]]),MEDIAN(Table14[Sales_Amount]),Table14[[#This Row],[Sales_Amount]])</f>
        <v>8381.31</v>
      </c>
      <c r="Q1434" s="11">
        <f>IF(ISBLANK(Table14[[#This Row],[Quantity_Sold]]),MEDIAN(Table14[Quantity_Sold]),Table14[[#This Row],[Quantity_Sold]])</f>
        <v>12</v>
      </c>
      <c r="R1434" s="4" t="str">
        <f>TRIM(Table14[[#This Row],[Product_Category]])</f>
        <v>Food</v>
      </c>
      <c r="S1434" s="4" t="str">
        <f>PROPER(Table14[[#This Row],[Customer_Type]])</f>
        <v>Returning</v>
      </c>
      <c r="T1434" s="13">
        <f>IF(ISBLANK(Table14[[#This Row],[Discount]]),MEDIAN(Table14[Discount]),Table14[[#This Row],[Discount]])</f>
        <v>0.27</v>
      </c>
    </row>
    <row r="1435" spans="1:20" x14ac:dyDescent="0.3">
      <c r="A1435">
        <v>1448</v>
      </c>
      <c r="B1435" s="1">
        <v>45429</v>
      </c>
      <c r="C1435" t="s">
        <v>19</v>
      </c>
      <c r="D1435" t="s">
        <v>27</v>
      </c>
      <c r="E1435">
        <v>272022.62</v>
      </c>
      <c r="F1435">
        <v>49</v>
      </c>
      <c r="G1435" t="s">
        <v>28</v>
      </c>
      <c r="H1435" s="9">
        <v>4704.03</v>
      </c>
      <c r="I1435" s="9">
        <v>6770.1</v>
      </c>
      <c r="J1435" t="s">
        <v>25</v>
      </c>
      <c r="K1435">
        <v>0.18</v>
      </c>
      <c r="L1435" s="4" t="s">
        <v>26</v>
      </c>
      <c r="M1435" s="4" t="s">
        <v>22</v>
      </c>
      <c r="N1435" s="4" t="str">
        <f>IF(ISBLANK(Table14[[#This Row],[Sales_Rep]]),"Unknown",Table14[[#This Row],[Sales_Rep]])</f>
        <v>Eve</v>
      </c>
      <c r="O1435" t="str">
        <f>PROPER(Table14[[#This Row],[Region]])</f>
        <v>West</v>
      </c>
      <c r="P1435" s="9">
        <f>IF(ISBLANK(Table14[[#This Row],[Sales_Amount]]),MEDIAN(Table14[Sales_Amount]),Table14[[#This Row],[Sales_Amount]])</f>
        <v>272022.62</v>
      </c>
      <c r="Q1435" s="11">
        <f>IF(ISBLANK(Table14[[#This Row],[Quantity_Sold]]),MEDIAN(Table14[Quantity_Sold]),Table14[[#This Row],[Quantity_Sold]])</f>
        <v>49</v>
      </c>
      <c r="R1435" s="4" t="str">
        <f>TRIM(Table14[[#This Row],[Product_Category]])</f>
        <v>Furniture</v>
      </c>
      <c r="S1435" s="4" t="str">
        <f>PROPER(Table14[[#This Row],[Customer_Type]])</f>
        <v>New</v>
      </c>
      <c r="T1435" s="13">
        <f>IF(ISBLANK(Table14[[#This Row],[Discount]]),MEDIAN(Table14[Discount]),Table14[[#This Row],[Discount]])</f>
        <v>0.18</v>
      </c>
    </row>
    <row r="1436" spans="1:20" x14ac:dyDescent="0.3">
      <c r="A1436">
        <v>1390</v>
      </c>
      <c r="B1436" s="1">
        <v>45137</v>
      </c>
      <c r="C1436" t="s">
        <v>13</v>
      </c>
      <c r="D1436" t="s">
        <v>14</v>
      </c>
      <c r="E1436">
        <v>67298.39</v>
      </c>
      <c r="F1436">
        <v>37</v>
      </c>
      <c r="G1436" t="s">
        <v>21</v>
      </c>
      <c r="H1436" s="9">
        <v>1924.26</v>
      </c>
      <c r="I1436" s="9">
        <v>2491.61</v>
      </c>
      <c r="J1436" t="s">
        <v>16</v>
      </c>
      <c r="K1436">
        <v>0.27</v>
      </c>
      <c r="L1436" s="4" t="s">
        <v>31</v>
      </c>
      <c r="M1436" s="4" t="s">
        <v>22</v>
      </c>
      <c r="N1436" s="4" t="str">
        <f>IF(ISBLANK(Table14[[#This Row],[Sales_Rep]]),"Unknown",Table14[[#This Row],[Sales_Rep]])</f>
        <v>David</v>
      </c>
      <c r="O1436" t="str">
        <f>PROPER(Table14[[#This Row],[Region]])</f>
        <v>East</v>
      </c>
      <c r="P1436" s="9">
        <f>IF(ISBLANK(Table14[[#This Row],[Sales_Amount]]),MEDIAN(Table14[Sales_Amount]),Table14[[#This Row],[Sales_Amount]])</f>
        <v>67298.39</v>
      </c>
      <c r="Q1436" s="11">
        <f>IF(ISBLANK(Table14[[#This Row],[Quantity_Sold]]),MEDIAN(Table14[Quantity_Sold]),Table14[[#This Row],[Quantity_Sold]])</f>
        <v>37</v>
      </c>
      <c r="R1436" s="4" t="str">
        <f>TRIM(Table14[[#This Row],[Product_Category]])</f>
        <v>Electronics</v>
      </c>
      <c r="S1436" s="4" t="str">
        <f>PROPER(Table14[[#This Row],[Customer_Type]])</f>
        <v>Returning</v>
      </c>
      <c r="T1436" s="13">
        <f>IF(ISBLANK(Table14[[#This Row],[Discount]]),MEDIAN(Table14[Discount]),Table14[[#This Row],[Discount]])</f>
        <v>0.27</v>
      </c>
    </row>
    <row r="1437" spans="1:20" x14ac:dyDescent="0.3">
      <c r="A1437">
        <v>1106</v>
      </c>
      <c r="B1437" s="1">
        <v>45061</v>
      </c>
      <c r="C1437" t="s">
        <v>19</v>
      </c>
      <c r="D1437" t="s">
        <v>14</v>
      </c>
      <c r="E1437">
        <v>97774.63</v>
      </c>
      <c r="F1437">
        <v>22</v>
      </c>
      <c r="G1437" t="s">
        <v>24</v>
      </c>
      <c r="H1437" s="9">
        <v>3903.17</v>
      </c>
      <c r="I1437" s="9">
        <v>4727.9799999999996</v>
      </c>
      <c r="J1437" t="s">
        <v>16</v>
      </c>
      <c r="K1437">
        <v>0.06</v>
      </c>
      <c r="L1437" s="4" t="s">
        <v>17</v>
      </c>
      <c r="M1437" s="4" t="s">
        <v>22</v>
      </c>
      <c r="N1437" s="4" t="str">
        <f>IF(ISBLANK(Table14[[#This Row],[Sales_Rep]]),"Unknown",Table14[[#This Row],[Sales_Rep]])</f>
        <v>Eve</v>
      </c>
      <c r="O1437" t="str">
        <f>PROPER(Table14[[#This Row],[Region]])</f>
        <v>East</v>
      </c>
      <c r="P1437" s="9">
        <f>IF(ISBLANK(Table14[[#This Row],[Sales_Amount]]),MEDIAN(Table14[Sales_Amount]),Table14[[#This Row],[Sales_Amount]])</f>
        <v>97774.63</v>
      </c>
      <c r="Q1437" s="11">
        <f>IF(ISBLANK(Table14[[#This Row],[Quantity_Sold]]),MEDIAN(Table14[Quantity_Sold]),Table14[[#This Row],[Quantity_Sold]])</f>
        <v>22</v>
      </c>
      <c r="R1437" s="4" t="str">
        <f>TRIM(Table14[[#This Row],[Product_Category]])</f>
        <v>Clothing</v>
      </c>
      <c r="S1437" s="4" t="str">
        <f>PROPER(Table14[[#This Row],[Customer_Type]])</f>
        <v>Returning</v>
      </c>
      <c r="T1437" s="13">
        <f>IF(ISBLANK(Table14[[#This Row],[Discount]]),MEDIAN(Table14[Discount]),Table14[[#This Row],[Discount]])</f>
        <v>0.06</v>
      </c>
    </row>
    <row r="1438" spans="1:20" x14ac:dyDescent="0.3">
      <c r="A1438">
        <v>1437</v>
      </c>
      <c r="B1438" s="1">
        <v>45347</v>
      </c>
      <c r="C1438" t="s">
        <v>19</v>
      </c>
      <c r="D1438" t="s">
        <v>14</v>
      </c>
      <c r="E1438">
        <v>133787.29</v>
      </c>
      <c r="F1438">
        <v>47</v>
      </c>
      <c r="G1438" t="s">
        <v>28</v>
      </c>
      <c r="H1438" s="9">
        <v>2392.65</v>
      </c>
      <c r="I1438" s="9">
        <v>3162.82</v>
      </c>
      <c r="J1438" t="s">
        <v>25</v>
      </c>
      <c r="K1438">
        <v>0.1</v>
      </c>
      <c r="L1438" s="4" t="s">
        <v>31</v>
      </c>
      <c r="M1438" s="4" t="s">
        <v>22</v>
      </c>
      <c r="N1438" s="4" t="str">
        <f>IF(ISBLANK(Table14[[#This Row],[Sales_Rep]]),"Unknown",Table14[[#This Row],[Sales_Rep]])</f>
        <v>Eve</v>
      </c>
      <c r="O1438" t="str">
        <f>PROPER(Table14[[#This Row],[Region]])</f>
        <v>East</v>
      </c>
      <c r="P1438" s="9">
        <f>IF(ISBLANK(Table14[[#This Row],[Sales_Amount]]),MEDIAN(Table14[Sales_Amount]),Table14[[#This Row],[Sales_Amount]])</f>
        <v>133787.29</v>
      </c>
      <c r="Q1438" s="11">
        <f>IF(ISBLANK(Table14[[#This Row],[Quantity_Sold]]),MEDIAN(Table14[Quantity_Sold]),Table14[[#This Row],[Quantity_Sold]])</f>
        <v>47</v>
      </c>
      <c r="R1438" s="4" t="str">
        <f>TRIM(Table14[[#This Row],[Product_Category]])</f>
        <v>Furniture</v>
      </c>
      <c r="S1438" s="4" t="str">
        <f>PROPER(Table14[[#This Row],[Customer_Type]])</f>
        <v>New</v>
      </c>
      <c r="T1438" s="13">
        <f>IF(ISBLANK(Table14[[#This Row],[Discount]]),MEDIAN(Table14[Discount]),Table14[[#This Row],[Discount]])</f>
        <v>0.1</v>
      </c>
    </row>
    <row r="1439" spans="1:20" x14ac:dyDescent="0.3">
      <c r="A1439">
        <v>1383</v>
      </c>
      <c r="B1439" s="1">
        <v>45555</v>
      </c>
      <c r="C1439" t="s">
        <v>32</v>
      </c>
      <c r="D1439" t="s">
        <v>30</v>
      </c>
      <c r="E1439">
        <v>62284.2</v>
      </c>
      <c r="F1439">
        <v>11</v>
      </c>
      <c r="G1439" t="s">
        <v>24</v>
      </c>
      <c r="H1439" s="9">
        <v>4001.75</v>
      </c>
      <c r="I1439" s="9">
        <v>5837.32</v>
      </c>
      <c r="J1439" t="s">
        <v>25</v>
      </c>
      <c r="K1439">
        <v>0.03</v>
      </c>
      <c r="L1439" s="4" t="s">
        <v>26</v>
      </c>
      <c r="M1439" s="4" t="s">
        <v>18</v>
      </c>
      <c r="N1439" s="4" t="str">
        <f>IF(ISBLANK(Table14[[#This Row],[Sales_Rep]]),"Unknown",Table14[[#This Row],[Sales_Rep]])</f>
        <v>Alice</v>
      </c>
      <c r="O1439" t="str">
        <f>PROPER(Table14[[#This Row],[Region]])</f>
        <v>South</v>
      </c>
      <c r="P1439" s="9">
        <f>IF(ISBLANK(Table14[[#This Row],[Sales_Amount]]),MEDIAN(Table14[Sales_Amount]),Table14[[#This Row],[Sales_Amount]])</f>
        <v>62284.2</v>
      </c>
      <c r="Q1439" s="11">
        <f>IF(ISBLANK(Table14[[#This Row],[Quantity_Sold]]),MEDIAN(Table14[Quantity_Sold]),Table14[[#This Row],[Quantity_Sold]])</f>
        <v>11</v>
      </c>
      <c r="R1439" s="4" t="str">
        <f>TRIM(Table14[[#This Row],[Product_Category]])</f>
        <v>Clothing</v>
      </c>
      <c r="S1439" s="4" t="str">
        <f>PROPER(Table14[[#This Row],[Customer_Type]])</f>
        <v>New</v>
      </c>
      <c r="T1439" s="13">
        <f>IF(ISBLANK(Table14[[#This Row],[Discount]]),MEDIAN(Table14[Discount]),Table14[[#This Row],[Discount]])</f>
        <v>0.03</v>
      </c>
    </row>
    <row r="1440" spans="1:20" x14ac:dyDescent="0.3">
      <c r="A1440">
        <v>1255</v>
      </c>
      <c r="B1440" s="1">
        <v>45404</v>
      </c>
      <c r="C1440" t="s">
        <v>29</v>
      </c>
      <c r="D1440" t="s">
        <v>30</v>
      </c>
      <c r="E1440">
        <v>90098.42</v>
      </c>
      <c r="F1440">
        <v>41</v>
      </c>
      <c r="G1440" t="s">
        <v>15</v>
      </c>
      <c r="H1440" s="9">
        <v>2269.87</v>
      </c>
      <c r="I1440" s="9">
        <v>2930.03</v>
      </c>
      <c r="J1440" t="s">
        <v>16</v>
      </c>
      <c r="K1440">
        <v>0.25</v>
      </c>
      <c r="L1440" s="4" t="s">
        <v>26</v>
      </c>
      <c r="M1440" s="4" t="s">
        <v>22</v>
      </c>
      <c r="N1440" s="4" t="str">
        <f>IF(ISBLANK(Table14[[#This Row],[Sales_Rep]]),"Unknown",Table14[[#This Row],[Sales_Rep]])</f>
        <v>Bob</v>
      </c>
      <c r="O1440" t="str">
        <f>PROPER(Table14[[#This Row],[Region]])</f>
        <v>South</v>
      </c>
      <c r="P1440" s="9">
        <f>IF(ISBLANK(Table14[[#This Row],[Sales_Amount]]),MEDIAN(Table14[Sales_Amount]),Table14[[#This Row],[Sales_Amount]])</f>
        <v>90098.42</v>
      </c>
      <c r="Q1440" s="11">
        <f>IF(ISBLANK(Table14[[#This Row],[Quantity_Sold]]),MEDIAN(Table14[Quantity_Sold]),Table14[[#This Row],[Quantity_Sold]])</f>
        <v>41</v>
      </c>
      <c r="R1440" s="4" t="str">
        <f>TRIM(Table14[[#This Row],[Product_Category]])</f>
        <v>Food</v>
      </c>
      <c r="S1440" s="4" t="str">
        <f>PROPER(Table14[[#This Row],[Customer_Type]])</f>
        <v>Returning</v>
      </c>
      <c r="T1440" s="13">
        <f>IF(ISBLANK(Table14[[#This Row],[Discount]]),MEDIAN(Table14[Discount]),Table14[[#This Row],[Discount]])</f>
        <v>0.25</v>
      </c>
    </row>
    <row r="1441" spans="1:20" x14ac:dyDescent="0.3">
      <c r="A1441">
        <v>1095</v>
      </c>
      <c r="B1441" s="1">
        <v>45639</v>
      </c>
      <c r="C1441" t="s">
        <v>19</v>
      </c>
      <c r="D1441" t="s">
        <v>14</v>
      </c>
      <c r="E1441">
        <v>23699</v>
      </c>
      <c r="F1441">
        <v>14</v>
      </c>
      <c r="G1441" t="s">
        <v>28</v>
      </c>
      <c r="H1441" s="9">
        <v>1417.06</v>
      </c>
      <c r="I1441" s="9">
        <v>1820.2</v>
      </c>
      <c r="J1441" t="s">
        <v>16</v>
      </c>
      <c r="K1441">
        <v>7.0000000000000007E-2</v>
      </c>
      <c r="L1441" s="4" t="s">
        <v>17</v>
      </c>
      <c r="M1441" s="4" t="s">
        <v>18</v>
      </c>
      <c r="N1441" s="4" t="str">
        <f>IF(ISBLANK(Table14[[#This Row],[Sales_Rep]]),"Unknown",Table14[[#This Row],[Sales_Rep]])</f>
        <v>Eve</v>
      </c>
      <c r="O1441" t="str">
        <f>PROPER(Table14[[#This Row],[Region]])</f>
        <v>East</v>
      </c>
      <c r="P1441" s="9">
        <f>IF(ISBLANK(Table14[[#This Row],[Sales_Amount]]),MEDIAN(Table14[Sales_Amount]),Table14[[#This Row],[Sales_Amount]])</f>
        <v>23699</v>
      </c>
      <c r="Q1441" s="11">
        <f>IF(ISBLANK(Table14[[#This Row],[Quantity_Sold]]),MEDIAN(Table14[Quantity_Sold]),Table14[[#This Row],[Quantity_Sold]])</f>
        <v>14</v>
      </c>
      <c r="R1441" s="4" t="str">
        <f>TRIM(Table14[[#This Row],[Product_Category]])</f>
        <v>Furniture</v>
      </c>
      <c r="S1441" s="4" t="str">
        <f>PROPER(Table14[[#This Row],[Customer_Type]])</f>
        <v>Returning</v>
      </c>
      <c r="T1441" s="13">
        <f>IF(ISBLANK(Table14[[#This Row],[Discount]]),MEDIAN(Table14[Discount]),Table14[[#This Row],[Discount]])</f>
        <v>7.0000000000000007E-2</v>
      </c>
    </row>
    <row r="1442" spans="1:20" x14ac:dyDescent="0.3">
      <c r="A1442">
        <v>1268</v>
      </c>
      <c r="B1442" s="1">
        <v>45406</v>
      </c>
      <c r="C1442" t="s">
        <v>19</v>
      </c>
      <c r="D1442" t="s">
        <v>27</v>
      </c>
      <c r="E1442">
        <v>10305.879999999999</v>
      </c>
      <c r="F1442">
        <v>12</v>
      </c>
      <c r="G1442" t="s">
        <v>15</v>
      </c>
      <c r="H1442" s="9">
        <v>880.56</v>
      </c>
      <c r="I1442" s="9">
        <v>1209.6099999999999</v>
      </c>
      <c r="J1442" t="s">
        <v>16</v>
      </c>
      <c r="K1442">
        <v>0.28999999999999998</v>
      </c>
      <c r="L1442" s="4" t="s">
        <v>31</v>
      </c>
      <c r="M1442" s="4" t="s">
        <v>18</v>
      </c>
      <c r="N1442" s="4" t="str">
        <f>IF(ISBLANK(Table14[[#This Row],[Sales_Rep]]),"Unknown",Table14[[#This Row],[Sales_Rep]])</f>
        <v>Eve</v>
      </c>
      <c r="O1442" t="str">
        <f>PROPER(Table14[[#This Row],[Region]])</f>
        <v>West</v>
      </c>
      <c r="P1442" s="9">
        <f>IF(ISBLANK(Table14[[#This Row],[Sales_Amount]]),MEDIAN(Table14[Sales_Amount]),Table14[[#This Row],[Sales_Amount]])</f>
        <v>10305.879999999999</v>
      </c>
      <c r="Q1442" s="11">
        <f>IF(ISBLANK(Table14[[#This Row],[Quantity_Sold]]),MEDIAN(Table14[Quantity_Sold]),Table14[[#This Row],[Quantity_Sold]])</f>
        <v>12</v>
      </c>
      <c r="R1442" s="4" t="str">
        <f>TRIM(Table14[[#This Row],[Product_Category]])</f>
        <v>Food</v>
      </c>
      <c r="S1442" s="4" t="str">
        <f>PROPER(Table14[[#This Row],[Customer_Type]])</f>
        <v>Returning</v>
      </c>
      <c r="T1442" s="13">
        <f>IF(ISBLANK(Table14[[#This Row],[Discount]]),MEDIAN(Table14[Discount]),Table14[[#This Row],[Discount]])</f>
        <v>0.28999999999999998</v>
      </c>
    </row>
    <row r="1443" spans="1:20" x14ac:dyDescent="0.3">
      <c r="A1443">
        <v>1269</v>
      </c>
      <c r="B1443" s="1">
        <v>45166</v>
      </c>
      <c r="C1443" t="s">
        <v>23</v>
      </c>
      <c r="D1443" t="s">
        <v>20</v>
      </c>
      <c r="E1443">
        <v>11259.04</v>
      </c>
      <c r="F1443">
        <v>2</v>
      </c>
      <c r="G1443" t="s">
        <v>21</v>
      </c>
      <c r="H1443" s="9">
        <v>4479.28</v>
      </c>
      <c r="I1443" s="9">
        <v>6397.18</v>
      </c>
      <c r="J1443" t="s">
        <v>25</v>
      </c>
      <c r="K1443">
        <v>0.12</v>
      </c>
      <c r="L1443" s="4" t="s">
        <v>31</v>
      </c>
      <c r="M1443" s="4" t="s">
        <v>18</v>
      </c>
      <c r="N1443" s="4" t="str">
        <f>IF(ISBLANK(Table14[[#This Row],[Sales_Rep]]),"Unknown",Table14[[#This Row],[Sales_Rep]])</f>
        <v>Charlie</v>
      </c>
      <c r="O1443" t="str">
        <f>PROPER(Table14[[#This Row],[Region]])</f>
        <v>North</v>
      </c>
      <c r="P1443" s="9">
        <f>IF(ISBLANK(Table14[[#This Row],[Sales_Amount]]),MEDIAN(Table14[Sales_Amount]),Table14[[#This Row],[Sales_Amount]])</f>
        <v>11259.04</v>
      </c>
      <c r="Q1443" s="11">
        <f>IF(ISBLANK(Table14[[#This Row],[Quantity_Sold]]),MEDIAN(Table14[Quantity_Sold]),Table14[[#This Row],[Quantity_Sold]])</f>
        <v>2</v>
      </c>
      <c r="R1443" s="4" t="str">
        <f>TRIM(Table14[[#This Row],[Product_Category]])</f>
        <v>Electronics</v>
      </c>
      <c r="S1443" s="4" t="str">
        <f>PROPER(Table14[[#This Row],[Customer_Type]])</f>
        <v>New</v>
      </c>
      <c r="T1443" s="13">
        <f>IF(ISBLANK(Table14[[#This Row],[Discount]]),MEDIAN(Table14[Discount]),Table14[[#This Row],[Discount]])</f>
        <v>0.12</v>
      </c>
    </row>
    <row r="1444" spans="1:20" x14ac:dyDescent="0.3">
      <c r="A1444">
        <v>1402</v>
      </c>
      <c r="B1444" s="1">
        <v>45323</v>
      </c>
      <c r="C1444" t="s">
        <v>29</v>
      </c>
      <c r="D1444" t="s">
        <v>27</v>
      </c>
      <c r="E1444">
        <v>193238.64</v>
      </c>
      <c r="F1444">
        <v>45</v>
      </c>
      <c r="G1444" t="s">
        <v>24</v>
      </c>
      <c r="H1444" s="9">
        <v>4570.2299999999996</v>
      </c>
      <c r="I1444" s="9">
        <v>6134.56</v>
      </c>
      <c r="J1444" t="s">
        <v>25</v>
      </c>
      <c r="K1444">
        <v>0.3</v>
      </c>
      <c r="L1444" s="4" t="s">
        <v>17</v>
      </c>
      <c r="M1444" s="4" t="s">
        <v>22</v>
      </c>
      <c r="N1444" s="4" t="str">
        <f>IF(ISBLANK(Table14[[#This Row],[Sales_Rep]]),"Unknown",Table14[[#This Row],[Sales_Rep]])</f>
        <v>Bob</v>
      </c>
      <c r="O1444" t="str">
        <f>PROPER(Table14[[#This Row],[Region]])</f>
        <v>West</v>
      </c>
      <c r="P1444" s="9">
        <f>IF(ISBLANK(Table14[[#This Row],[Sales_Amount]]),MEDIAN(Table14[Sales_Amount]),Table14[[#This Row],[Sales_Amount]])</f>
        <v>193238.64</v>
      </c>
      <c r="Q1444" s="11">
        <f>IF(ISBLANK(Table14[[#This Row],[Quantity_Sold]]),MEDIAN(Table14[Quantity_Sold]),Table14[[#This Row],[Quantity_Sold]])</f>
        <v>45</v>
      </c>
      <c r="R1444" s="4" t="str">
        <f>TRIM(Table14[[#This Row],[Product_Category]])</f>
        <v>Clothing</v>
      </c>
      <c r="S1444" s="4" t="str">
        <f>PROPER(Table14[[#This Row],[Customer_Type]])</f>
        <v>New</v>
      </c>
      <c r="T1444" s="13">
        <f>IF(ISBLANK(Table14[[#This Row],[Discount]]),MEDIAN(Table14[Discount]),Table14[[#This Row],[Discount]])</f>
        <v>0.3</v>
      </c>
    </row>
    <row r="1445" spans="1:20" x14ac:dyDescent="0.3">
      <c r="A1445">
        <v>1236</v>
      </c>
      <c r="B1445" s="1">
        <v>44942</v>
      </c>
      <c r="C1445" t="s">
        <v>23</v>
      </c>
      <c r="D1445" t="s">
        <v>14</v>
      </c>
      <c r="E1445">
        <v>84773.42</v>
      </c>
      <c r="F1445">
        <v>48</v>
      </c>
      <c r="G1445" t="s">
        <v>21</v>
      </c>
      <c r="H1445" s="9">
        <v>1659.22</v>
      </c>
      <c r="I1445" s="9">
        <v>2077.7800000000002</v>
      </c>
      <c r="J1445" t="s">
        <v>16</v>
      </c>
      <c r="K1445">
        <v>0.15</v>
      </c>
      <c r="L1445" s="4" t="s">
        <v>31</v>
      </c>
      <c r="M1445" s="4" t="s">
        <v>22</v>
      </c>
      <c r="N1445" s="4" t="str">
        <f>IF(ISBLANK(Table14[[#This Row],[Sales_Rep]]),"Unknown",Table14[[#This Row],[Sales_Rep]])</f>
        <v>Charlie</v>
      </c>
      <c r="O1445" t="str">
        <f>PROPER(Table14[[#This Row],[Region]])</f>
        <v>East</v>
      </c>
      <c r="P1445" s="9">
        <f>IF(ISBLANK(Table14[[#This Row],[Sales_Amount]]),MEDIAN(Table14[Sales_Amount]),Table14[[#This Row],[Sales_Amount]])</f>
        <v>84773.42</v>
      </c>
      <c r="Q1445" s="11">
        <f>IF(ISBLANK(Table14[[#This Row],[Quantity_Sold]]),MEDIAN(Table14[Quantity_Sold]),Table14[[#This Row],[Quantity_Sold]])</f>
        <v>48</v>
      </c>
      <c r="R1445" s="4" t="str">
        <f>TRIM(Table14[[#This Row],[Product_Category]])</f>
        <v>Electronics</v>
      </c>
      <c r="S1445" s="4" t="str">
        <f>PROPER(Table14[[#This Row],[Customer_Type]])</f>
        <v>Returning</v>
      </c>
      <c r="T1445" s="13">
        <f>IF(ISBLANK(Table14[[#This Row],[Discount]]),MEDIAN(Table14[Discount]),Table14[[#This Row],[Discount]])</f>
        <v>0.15</v>
      </c>
    </row>
    <row r="1446" spans="1:20" x14ac:dyDescent="0.3">
      <c r="A1446">
        <v>1429</v>
      </c>
      <c r="B1446" s="1">
        <v>45293</v>
      </c>
      <c r="C1446" t="s">
        <v>29</v>
      </c>
      <c r="D1446" t="s">
        <v>30</v>
      </c>
      <c r="E1446">
        <v>18812.189999999999</v>
      </c>
      <c r="F1446">
        <v>5</v>
      </c>
      <c r="G1446" t="s">
        <v>24</v>
      </c>
      <c r="H1446" s="9">
        <v>3775.98</v>
      </c>
      <c r="I1446" s="9">
        <v>4762.58</v>
      </c>
      <c r="J1446" t="s">
        <v>25</v>
      </c>
      <c r="K1446">
        <v>0.21</v>
      </c>
      <c r="L1446" s="4" t="s">
        <v>26</v>
      </c>
      <c r="M1446" s="4" t="s">
        <v>18</v>
      </c>
      <c r="N1446" s="4" t="str">
        <f>IF(ISBLANK(Table14[[#This Row],[Sales_Rep]]),"Unknown",Table14[[#This Row],[Sales_Rep]])</f>
        <v>Bob</v>
      </c>
      <c r="O1446" t="str">
        <f>PROPER(Table14[[#This Row],[Region]])</f>
        <v>South</v>
      </c>
      <c r="P1446" s="9">
        <f>IF(ISBLANK(Table14[[#This Row],[Sales_Amount]]),MEDIAN(Table14[Sales_Amount]),Table14[[#This Row],[Sales_Amount]])</f>
        <v>18812.189999999999</v>
      </c>
      <c r="Q1446" s="11">
        <f>IF(ISBLANK(Table14[[#This Row],[Quantity_Sold]]),MEDIAN(Table14[Quantity_Sold]),Table14[[#This Row],[Quantity_Sold]])</f>
        <v>5</v>
      </c>
      <c r="R1446" s="4" t="str">
        <f>TRIM(Table14[[#This Row],[Product_Category]])</f>
        <v>Clothing</v>
      </c>
      <c r="S1446" s="4" t="str">
        <f>PROPER(Table14[[#This Row],[Customer_Type]])</f>
        <v>New</v>
      </c>
      <c r="T1446" s="13">
        <f>IF(ISBLANK(Table14[[#This Row],[Discount]]),MEDIAN(Table14[Discount]),Table14[[#This Row],[Discount]])</f>
        <v>0.21</v>
      </c>
    </row>
    <row r="1447" spans="1:20" x14ac:dyDescent="0.3">
      <c r="A1447">
        <v>1083</v>
      </c>
      <c r="B1447" s="1">
        <v>44964</v>
      </c>
      <c r="C1447" t="s">
        <v>23</v>
      </c>
      <c r="D1447" t="s">
        <v>30</v>
      </c>
      <c r="E1447">
        <v>10006.66</v>
      </c>
      <c r="F1447">
        <v>7</v>
      </c>
      <c r="G1447" t="s">
        <v>15</v>
      </c>
      <c r="H1447" s="9">
        <v>1359.5</v>
      </c>
      <c r="I1447" s="9">
        <v>1906.03</v>
      </c>
      <c r="J1447" t="s">
        <v>16</v>
      </c>
      <c r="K1447">
        <v>0.25</v>
      </c>
      <c r="L1447" s="4" t="s">
        <v>17</v>
      </c>
      <c r="M1447" s="4" t="s">
        <v>18</v>
      </c>
      <c r="N1447" s="4" t="str">
        <f>IF(ISBLANK(Table14[[#This Row],[Sales_Rep]]),"Unknown",Table14[[#This Row],[Sales_Rep]])</f>
        <v>Charlie</v>
      </c>
      <c r="O1447" t="str">
        <f>PROPER(Table14[[#This Row],[Region]])</f>
        <v>South</v>
      </c>
      <c r="P1447" s="9">
        <f>IF(ISBLANK(Table14[[#This Row],[Sales_Amount]]),MEDIAN(Table14[Sales_Amount]),Table14[[#This Row],[Sales_Amount]])</f>
        <v>10006.66</v>
      </c>
      <c r="Q1447" s="11">
        <f>IF(ISBLANK(Table14[[#This Row],[Quantity_Sold]]),MEDIAN(Table14[Quantity_Sold]),Table14[[#This Row],[Quantity_Sold]])</f>
        <v>7</v>
      </c>
      <c r="R1447" s="4" t="str">
        <f>TRIM(Table14[[#This Row],[Product_Category]])</f>
        <v>Food</v>
      </c>
      <c r="S1447" s="4" t="str">
        <f>PROPER(Table14[[#This Row],[Customer_Type]])</f>
        <v>Returning</v>
      </c>
      <c r="T1447" s="13">
        <f>IF(ISBLANK(Table14[[#This Row],[Discount]]),MEDIAN(Table14[Discount]),Table14[[#This Row],[Discount]])</f>
        <v>0.25</v>
      </c>
    </row>
    <row r="1448" spans="1:20" x14ac:dyDescent="0.3">
      <c r="A1448">
        <v>1206</v>
      </c>
      <c r="B1448" s="1">
        <v>45620</v>
      </c>
      <c r="C1448" t="s">
        <v>19</v>
      </c>
      <c r="D1448" t="s">
        <v>30</v>
      </c>
      <c r="E1448">
        <v>75545.3</v>
      </c>
      <c r="F1448">
        <v>29</v>
      </c>
      <c r="G1448" t="s">
        <v>15</v>
      </c>
      <c r="H1448" s="9">
        <v>2697.63</v>
      </c>
      <c r="I1448" s="9">
        <v>3618.07</v>
      </c>
      <c r="J1448" t="s">
        <v>25</v>
      </c>
      <c r="K1448">
        <v>0.28000000000000003</v>
      </c>
      <c r="L1448" s="4" t="s">
        <v>26</v>
      </c>
      <c r="M1448" s="4" t="s">
        <v>22</v>
      </c>
      <c r="N1448" s="4" t="str">
        <f>IF(ISBLANK(Table14[[#This Row],[Sales_Rep]]),"Unknown",Table14[[#This Row],[Sales_Rep]])</f>
        <v>Eve</v>
      </c>
      <c r="O1448" t="str">
        <f>PROPER(Table14[[#This Row],[Region]])</f>
        <v>South</v>
      </c>
      <c r="P1448" s="9">
        <f>IF(ISBLANK(Table14[[#This Row],[Sales_Amount]]),MEDIAN(Table14[Sales_Amount]),Table14[[#This Row],[Sales_Amount]])</f>
        <v>75545.3</v>
      </c>
      <c r="Q1448" s="11">
        <f>IF(ISBLANK(Table14[[#This Row],[Quantity_Sold]]),MEDIAN(Table14[Quantity_Sold]),Table14[[#This Row],[Quantity_Sold]])</f>
        <v>29</v>
      </c>
      <c r="R1448" s="4" t="str">
        <f>TRIM(Table14[[#This Row],[Product_Category]])</f>
        <v>Food</v>
      </c>
      <c r="S1448" s="4" t="str">
        <f>PROPER(Table14[[#This Row],[Customer_Type]])</f>
        <v>New</v>
      </c>
      <c r="T1448" s="13">
        <f>IF(ISBLANK(Table14[[#This Row],[Discount]]),MEDIAN(Table14[Discount]),Table14[[#This Row],[Discount]])</f>
        <v>0.28000000000000003</v>
      </c>
    </row>
    <row r="1449" spans="1:20" x14ac:dyDescent="0.3">
      <c r="A1449">
        <v>1409</v>
      </c>
      <c r="B1449" s="1">
        <v>45202</v>
      </c>
      <c r="C1449" t="s">
        <v>19</v>
      </c>
      <c r="D1449" t="s">
        <v>14</v>
      </c>
      <c r="E1449">
        <v>174757.56</v>
      </c>
      <c r="F1449">
        <v>39</v>
      </c>
      <c r="G1449" t="s">
        <v>24</v>
      </c>
      <c r="H1449" s="9">
        <v>3569.69</v>
      </c>
      <c r="I1449" s="9">
        <v>4667.67</v>
      </c>
      <c r="J1449" t="s">
        <v>16</v>
      </c>
      <c r="K1449">
        <v>0.04</v>
      </c>
      <c r="L1449" s="4" t="s">
        <v>31</v>
      </c>
      <c r="M1449" s="4" t="s">
        <v>22</v>
      </c>
      <c r="N1449" s="4" t="str">
        <f>IF(ISBLANK(Table14[[#This Row],[Sales_Rep]]),"Unknown",Table14[[#This Row],[Sales_Rep]])</f>
        <v>Eve</v>
      </c>
      <c r="O1449" t="str">
        <f>PROPER(Table14[[#This Row],[Region]])</f>
        <v>East</v>
      </c>
      <c r="P1449" s="9">
        <f>IF(ISBLANK(Table14[[#This Row],[Sales_Amount]]),MEDIAN(Table14[Sales_Amount]),Table14[[#This Row],[Sales_Amount]])</f>
        <v>174757.56</v>
      </c>
      <c r="Q1449" s="11">
        <f>IF(ISBLANK(Table14[[#This Row],[Quantity_Sold]]),MEDIAN(Table14[Quantity_Sold]),Table14[[#This Row],[Quantity_Sold]])</f>
        <v>39</v>
      </c>
      <c r="R1449" s="4" t="str">
        <f>TRIM(Table14[[#This Row],[Product_Category]])</f>
        <v>Clothing</v>
      </c>
      <c r="S1449" s="4" t="str">
        <f>PROPER(Table14[[#This Row],[Customer_Type]])</f>
        <v>Returning</v>
      </c>
      <c r="T1449" s="13">
        <f>IF(ISBLANK(Table14[[#This Row],[Discount]]),MEDIAN(Table14[Discount]),Table14[[#This Row],[Discount]])</f>
        <v>0.04</v>
      </c>
    </row>
    <row r="1450" spans="1:20" x14ac:dyDescent="0.3">
      <c r="A1450">
        <v>1343</v>
      </c>
      <c r="B1450" s="1">
        <v>45411</v>
      </c>
      <c r="C1450" t="s">
        <v>32</v>
      </c>
      <c r="D1450" t="s">
        <v>14</v>
      </c>
      <c r="E1450">
        <v>139141.29</v>
      </c>
      <c r="F1450">
        <v>33</v>
      </c>
      <c r="G1450" t="s">
        <v>24</v>
      </c>
      <c r="H1450" s="9">
        <v>4321.26</v>
      </c>
      <c r="I1450" s="9">
        <v>4846.4399999999996</v>
      </c>
      <c r="J1450" t="s">
        <v>16</v>
      </c>
      <c r="K1450">
        <v>0.13</v>
      </c>
      <c r="L1450" s="4" t="s">
        <v>31</v>
      </c>
      <c r="M1450" s="4" t="s">
        <v>22</v>
      </c>
      <c r="N1450" s="4" t="str">
        <f>IF(ISBLANK(Table14[[#This Row],[Sales_Rep]]),"Unknown",Table14[[#This Row],[Sales_Rep]])</f>
        <v>Alice</v>
      </c>
      <c r="O1450" t="str">
        <f>PROPER(Table14[[#This Row],[Region]])</f>
        <v>East</v>
      </c>
      <c r="P1450" s="9">
        <f>IF(ISBLANK(Table14[[#This Row],[Sales_Amount]]),MEDIAN(Table14[Sales_Amount]),Table14[[#This Row],[Sales_Amount]])</f>
        <v>139141.29</v>
      </c>
      <c r="Q1450" s="11">
        <f>IF(ISBLANK(Table14[[#This Row],[Quantity_Sold]]),MEDIAN(Table14[Quantity_Sold]),Table14[[#This Row],[Quantity_Sold]])</f>
        <v>33</v>
      </c>
      <c r="R1450" s="4" t="str">
        <f>TRIM(Table14[[#This Row],[Product_Category]])</f>
        <v>Clothing</v>
      </c>
      <c r="S1450" s="4" t="str">
        <f>PROPER(Table14[[#This Row],[Customer_Type]])</f>
        <v>Returning</v>
      </c>
      <c r="T1450" s="13">
        <f>IF(ISBLANK(Table14[[#This Row],[Discount]]),MEDIAN(Table14[Discount]),Table14[[#This Row],[Discount]])</f>
        <v>0.13</v>
      </c>
    </row>
    <row r="1451" spans="1:20" x14ac:dyDescent="0.3">
      <c r="A1451">
        <v>1155</v>
      </c>
      <c r="B1451" s="1">
        <v>45005</v>
      </c>
      <c r="C1451" t="s">
        <v>23</v>
      </c>
      <c r="D1451" t="s">
        <v>20</v>
      </c>
      <c r="E1451">
        <v>92954.03</v>
      </c>
      <c r="F1451">
        <v>41</v>
      </c>
      <c r="G1451" t="s">
        <v>24</v>
      </c>
      <c r="H1451" s="9">
        <v>2550</v>
      </c>
      <c r="I1451" s="9">
        <v>2906.63</v>
      </c>
      <c r="J1451" t="s">
        <v>25</v>
      </c>
      <c r="K1451">
        <v>0.22</v>
      </c>
      <c r="L1451" s="4" t="s">
        <v>17</v>
      </c>
      <c r="M1451" s="4" t="s">
        <v>18</v>
      </c>
      <c r="N1451" s="4" t="str">
        <f>IF(ISBLANK(Table14[[#This Row],[Sales_Rep]]),"Unknown",Table14[[#This Row],[Sales_Rep]])</f>
        <v>Charlie</v>
      </c>
      <c r="O1451" t="str">
        <f>PROPER(Table14[[#This Row],[Region]])</f>
        <v>North</v>
      </c>
      <c r="P1451" s="9">
        <f>IF(ISBLANK(Table14[[#This Row],[Sales_Amount]]),MEDIAN(Table14[Sales_Amount]),Table14[[#This Row],[Sales_Amount]])</f>
        <v>92954.03</v>
      </c>
      <c r="Q1451" s="11">
        <f>IF(ISBLANK(Table14[[#This Row],[Quantity_Sold]]),MEDIAN(Table14[Quantity_Sold]),Table14[[#This Row],[Quantity_Sold]])</f>
        <v>41</v>
      </c>
      <c r="R1451" s="4" t="str">
        <f>TRIM(Table14[[#This Row],[Product_Category]])</f>
        <v>Clothing</v>
      </c>
      <c r="S1451" s="4" t="str">
        <f>PROPER(Table14[[#This Row],[Customer_Type]])</f>
        <v>New</v>
      </c>
      <c r="T1451" s="13">
        <f>IF(ISBLANK(Table14[[#This Row],[Discount]]),MEDIAN(Table14[Discount]),Table14[[#This Row],[Discount]])</f>
        <v>0.22</v>
      </c>
    </row>
    <row r="1452" spans="1:20" x14ac:dyDescent="0.3">
      <c r="A1452">
        <v>1386</v>
      </c>
      <c r="B1452" s="1">
        <v>45563</v>
      </c>
      <c r="C1452" t="s">
        <v>13</v>
      </c>
      <c r="D1452" t="s">
        <v>27</v>
      </c>
      <c r="E1452">
        <v>5810.99</v>
      </c>
      <c r="F1452">
        <v>3</v>
      </c>
      <c r="G1452" t="s">
        <v>24</v>
      </c>
      <c r="H1452" s="9">
        <v>1576.64</v>
      </c>
      <c r="I1452" s="9">
        <v>2252.3200000000002</v>
      </c>
      <c r="J1452" t="s">
        <v>16</v>
      </c>
      <c r="K1452">
        <v>0.14000000000000001</v>
      </c>
      <c r="L1452" s="4" t="s">
        <v>26</v>
      </c>
      <c r="M1452" s="4" t="s">
        <v>18</v>
      </c>
      <c r="N1452" s="4" t="str">
        <f>IF(ISBLANK(Table14[[#This Row],[Sales_Rep]]),"Unknown",Table14[[#This Row],[Sales_Rep]])</f>
        <v>David</v>
      </c>
      <c r="O1452" t="str">
        <f>PROPER(Table14[[#This Row],[Region]])</f>
        <v>West</v>
      </c>
      <c r="P1452" s="9">
        <f>IF(ISBLANK(Table14[[#This Row],[Sales_Amount]]),MEDIAN(Table14[Sales_Amount]),Table14[[#This Row],[Sales_Amount]])</f>
        <v>5810.99</v>
      </c>
      <c r="Q1452" s="11">
        <f>IF(ISBLANK(Table14[[#This Row],[Quantity_Sold]]),MEDIAN(Table14[Quantity_Sold]),Table14[[#This Row],[Quantity_Sold]])</f>
        <v>3</v>
      </c>
      <c r="R1452" s="4" t="str">
        <f>TRIM(Table14[[#This Row],[Product_Category]])</f>
        <v>Clothing</v>
      </c>
      <c r="S1452" s="4" t="str">
        <f>PROPER(Table14[[#This Row],[Customer_Type]])</f>
        <v>Returning</v>
      </c>
      <c r="T1452" s="13">
        <f>IF(ISBLANK(Table14[[#This Row],[Discount]]),MEDIAN(Table14[Discount]),Table14[[#This Row],[Discount]])</f>
        <v>0.14000000000000001</v>
      </c>
    </row>
    <row r="1453" spans="1:20" x14ac:dyDescent="0.3">
      <c r="A1453">
        <v>1335</v>
      </c>
      <c r="B1453" s="1">
        <v>45004</v>
      </c>
      <c r="C1453" t="s">
        <v>32</v>
      </c>
      <c r="D1453" t="s">
        <v>20</v>
      </c>
      <c r="E1453">
        <v>25990.62</v>
      </c>
      <c r="F1453">
        <v>50</v>
      </c>
      <c r="G1453" t="s">
        <v>21</v>
      </c>
      <c r="H1453" s="9">
        <v>493.1</v>
      </c>
      <c r="I1453" s="9">
        <v>626.28</v>
      </c>
      <c r="J1453" t="s">
        <v>16</v>
      </c>
      <c r="K1453">
        <v>0.17</v>
      </c>
      <c r="L1453" s="4" t="s">
        <v>31</v>
      </c>
      <c r="M1453" s="4" t="s">
        <v>22</v>
      </c>
      <c r="N1453" s="4" t="str">
        <f>IF(ISBLANK(Table14[[#This Row],[Sales_Rep]]),"Unknown",Table14[[#This Row],[Sales_Rep]])</f>
        <v>Alice</v>
      </c>
      <c r="O1453" t="str">
        <f>PROPER(Table14[[#This Row],[Region]])</f>
        <v>North</v>
      </c>
      <c r="P1453" s="9">
        <f>IF(ISBLANK(Table14[[#This Row],[Sales_Amount]]),MEDIAN(Table14[Sales_Amount]),Table14[[#This Row],[Sales_Amount]])</f>
        <v>25990.62</v>
      </c>
      <c r="Q1453" s="11">
        <f>IF(ISBLANK(Table14[[#This Row],[Quantity_Sold]]),MEDIAN(Table14[Quantity_Sold]),Table14[[#This Row],[Quantity_Sold]])</f>
        <v>50</v>
      </c>
      <c r="R1453" s="4" t="str">
        <f>TRIM(Table14[[#This Row],[Product_Category]])</f>
        <v>Electronics</v>
      </c>
      <c r="S1453" s="4" t="str">
        <f>PROPER(Table14[[#This Row],[Customer_Type]])</f>
        <v>Returning</v>
      </c>
      <c r="T1453" s="13">
        <f>IF(ISBLANK(Table14[[#This Row],[Discount]]),MEDIAN(Table14[Discount]),Table14[[#This Row],[Discount]])</f>
        <v>0.17</v>
      </c>
    </row>
    <row r="1454" spans="1:20" x14ac:dyDescent="0.3">
      <c r="A1454">
        <v>1414</v>
      </c>
      <c r="B1454" s="1">
        <v>45319</v>
      </c>
      <c r="C1454" t="s">
        <v>23</v>
      </c>
      <c r="D1454" t="s">
        <v>30</v>
      </c>
      <c r="E1454">
        <v>20166.2</v>
      </c>
      <c r="F1454">
        <v>4</v>
      </c>
      <c r="G1454" t="s">
        <v>21</v>
      </c>
      <c r="H1454" s="9">
        <v>3891.68</v>
      </c>
      <c r="I1454" s="9">
        <v>5144.4399999999996</v>
      </c>
      <c r="J1454" t="s">
        <v>25</v>
      </c>
      <c r="K1454">
        <v>0.02</v>
      </c>
      <c r="L1454" s="4" t="s">
        <v>26</v>
      </c>
      <c r="M1454" s="4" t="s">
        <v>22</v>
      </c>
      <c r="N1454" s="4" t="str">
        <f>IF(ISBLANK(Table14[[#This Row],[Sales_Rep]]),"Unknown",Table14[[#This Row],[Sales_Rep]])</f>
        <v>Charlie</v>
      </c>
      <c r="O1454" t="str">
        <f>PROPER(Table14[[#This Row],[Region]])</f>
        <v>South</v>
      </c>
      <c r="P1454" s="9">
        <f>IF(ISBLANK(Table14[[#This Row],[Sales_Amount]]),MEDIAN(Table14[Sales_Amount]),Table14[[#This Row],[Sales_Amount]])</f>
        <v>20166.2</v>
      </c>
      <c r="Q1454" s="11">
        <f>IF(ISBLANK(Table14[[#This Row],[Quantity_Sold]]),MEDIAN(Table14[Quantity_Sold]),Table14[[#This Row],[Quantity_Sold]])</f>
        <v>4</v>
      </c>
      <c r="R1454" s="4" t="str">
        <f>TRIM(Table14[[#This Row],[Product_Category]])</f>
        <v>Electronics</v>
      </c>
      <c r="S1454" s="4" t="str">
        <f>PROPER(Table14[[#This Row],[Customer_Type]])</f>
        <v>New</v>
      </c>
      <c r="T1454" s="13">
        <f>IF(ISBLANK(Table14[[#This Row],[Discount]]),MEDIAN(Table14[Discount]),Table14[[#This Row],[Discount]])</f>
        <v>0.02</v>
      </c>
    </row>
    <row r="1455" spans="1:20" x14ac:dyDescent="0.3">
      <c r="A1455">
        <v>1482</v>
      </c>
      <c r="B1455" s="1">
        <v>45336</v>
      </c>
      <c r="C1455" t="s">
        <v>23</v>
      </c>
      <c r="D1455" t="s">
        <v>30</v>
      </c>
      <c r="E1455">
        <v>41607.61</v>
      </c>
      <c r="F1455">
        <v>13</v>
      </c>
      <c r="G1455" t="s">
        <v>28</v>
      </c>
      <c r="H1455" s="9">
        <v>2620.39</v>
      </c>
      <c r="I1455" s="9">
        <v>3441.49</v>
      </c>
      <c r="J1455" t="s">
        <v>25</v>
      </c>
      <c r="K1455">
        <v>7.0000000000000007E-2</v>
      </c>
      <c r="L1455" s="4" t="s">
        <v>31</v>
      </c>
      <c r="M1455" s="4" t="s">
        <v>22</v>
      </c>
      <c r="N1455" s="4" t="str">
        <f>IF(ISBLANK(Table14[[#This Row],[Sales_Rep]]),"Unknown",Table14[[#This Row],[Sales_Rep]])</f>
        <v>Charlie</v>
      </c>
      <c r="O1455" t="str">
        <f>PROPER(Table14[[#This Row],[Region]])</f>
        <v>South</v>
      </c>
      <c r="P1455" s="9">
        <f>IF(ISBLANK(Table14[[#This Row],[Sales_Amount]]),MEDIAN(Table14[Sales_Amount]),Table14[[#This Row],[Sales_Amount]])</f>
        <v>41607.61</v>
      </c>
      <c r="Q1455" s="11">
        <f>IF(ISBLANK(Table14[[#This Row],[Quantity_Sold]]),MEDIAN(Table14[Quantity_Sold]),Table14[[#This Row],[Quantity_Sold]])</f>
        <v>13</v>
      </c>
      <c r="R1455" s="4" t="str">
        <f>TRIM(Table14[[#This Row],[Product_Category]])</f>
        <v>Furniture</v>
      </c>
      <c r="S1455" s="4" t="str">
        <f>PROPER(Table14[[#This Row],[Customer_Type]])</f>
        <v>New</v>
      </c>
      <c r="T1455" s="13">
        <f>IF(ISBLANK(Table14[[#This Row],[Discount]]),MEDIAN(Table14[Discount]),Table14[[#This Row],[Discount]])</f>
        <v>7.0000000000000007E-2</v>
      </c>
    </row>
    <row r="1456" spans="1:20" x14ac:dyDescent="0.3">
      <c r="A1456">
        <v>1403</v>
      </c>
      <c r="B1456" s="1">
        <v>45337</v>
      </c>
      <c r="C1456" t="s">
        <v>32</v>
      </c>
      <c r="D1456" t="s">
        <v>14</v>
      </c>
      <c r="E1456">
        <v>22423.599999999999</v>
      </c>
      <c r="F1456">
        <v>7</v>
      </c>
      <c r="G1456" t="s">
        <v>15</v>
      </c>
      <c r="H1456" s="9">
        <v>3328.71</v>
      </c>
      <c r="I1456" s="9">
        <v>3724.85</v>
      </c>
      <c r="J1456" t="s">
        <v>16</v>
      </c>
      <c r="K1456">
        <v>0.14000000000000001</v>
      </c>
      <c r="L1456" s="4" t="s">
        <v>26</v>
      </c>
      <c r="M1456" s="4" t="s">
        <v>22</v>
      </c>
      <c r="N1456" s="4" t="str">
        <f>IF(ISBLANK(Table14[[#This Row],[Sales_Rep]]),"Unknown",Table14[[#This Row],[Sales_Rep]])</f>
        <v>Alice</v>
      </c>
      <c r="O1456" t="str">
        <f>PROPER(Table14[[#This Row],[Region]])</f>
        <v>East</v>
      </c>
      <c r="P1456" s="9">
        <f>IF(ISBLANK(Table14[[#This Row],[Sales_Amount]]),MEDIAN(Table14[Sales_Amount]),Table14[[#This Row],[Sales_Amount]])</f>
        <v>22423.599999999999</v>
      </c>
      <c r="Q1456" s="11">
        <f>IF(ISBLANK(Table14[[#This Row],[Quantity_Sold]]),MEDIAN(Table14[Quantity_Sold]),Table14[[#This Row],[Quantity_Sold]])</f>
        <v>7</v>
      </c>
      <c r="R1456" s="4" t="str">
        <f>TRIM(Table14[[#This Row],[Product_Category]])</f>
        <v>Food</v>
      </c>
      <c r="S1456" s="4" t="str">
        <f>PROPER(Table14[[#This Row],[Customer_Type]])</f>
        <v>Returning</v>
      </c>
      <c r="T1456" s="13">
        <f>IF(ISBLANK(Table14[[#This Row],[Discount]]),MEDIAN(Table14[Discount]),Table14[[#This Row],[Discount]])</f>
        <v>0.14000000000000001</v>
      </c>
    </row>
    <row r="1457" spans="1:20" x14ac:dyDescent="0.3">
      <c r="A1457">
        <v>1196</v>
      </c>
      <c r="B1457" s="1">
        <v>45411</v>
      </c>
      <c r="C1457" t="s">
        <v>19</v>
      </c>
      <c r="D1457" t="s">
        <v>30</v>
      </c>
      <c r="E1457">
        <v>92488.639999999999</v>
      </c>
      <c r="F1457">
        <v>43</v>
      </c>
      <c r="G1457" t="s">
        <v>28</v>
      </c>
      <c r="H1457" s="9">
        <v>2052.31</v>
      </c>
      <c r="I1457" s="9">
        <v>2416.7399999999998</v>
      </c>
      <c r="J1457" t="s">
        <v>16</v>
      </c>
      <c r="K1457">
        <v>0.11</v>
      </c>
      <c r="L1457" s="4" t="s">
        <v>26</v>
      </c>
      <c r="M1457" s="4" t="s">
        <v>18</v>
      </c>
      <c r="N1457" s="4" t="str">
        <f>IF(ISBLANK(Table14[[#This Row],[Sales_Rep]]),"Unknown",Table14[[#This Row],[Sales_Rep]])</f>
        <v>Eve</v>
      </c>
      <c r="O1457" t="str">
        <f>PROPER(Table14[[#This Row],[Region]])</f>
        <v>South</v>
      </c>
      <c r="P1457" s="9">
        <f>IF(ISBLANK(Table14[[#This Row],[Sales_Amount]]),MEDIAN(Table14[Sales_Amount]),Table14[[#This Row],[Sales_Amount]])</f>
        <v>92488.639999999999</v>
      </c>
      <c r="Q1457" s="11">
        <f>IF(ISBLANK(Table14[[#This Row],[Quantity_Sold]]),MEDIAN(Table14[Quantity_Sold]),Table14[[#This Row],[Quantity_Sold]])</f>
        <v>43</v>
      </c>
      <c r="R1457" s="4" t="str">
        <f>TRIM(Table14[[#This Row],[Product_Category]])</f>
        <v>Furniture</v>
      </c>
      <c r="S1457" s="4" t="str">
        <f>PROPER(Table14[[#This Row],[Customer_Type]])</f>
        <v>Returning</v>
      </c>
      <c r="T1457" s="13">
        <f>IF(ISBLANK(Table14[[#This Row],[Discount]]),MEDIAN(Table14[Discount]),Table14[[#This Row],[Discount]])</f>
        <v>0.11</v>
      </c>
    </row>
    <row r="1458" spans="1:20" x14ac:dyDescent="0.3">
      <c r="A1458">
        <v>1314</v>
      </c>
      <c r="B1458" s="1">
        <v>44947</v>
      </c>
      <c r="C1458" t="s">
        <v>23</v>
      </c>
      <c r="D1458" t="s">
        <v>20</v>
      </c>
      <c r="E1458">
        <v>10335.51</v>
      </c>
      <c r="F1458">
        <v>2</v>
      </c>
      <c r="G1458" t="s">
        <v>28</v>
      </c>
      <c r="H1458" s="9">
        <v>4375.0600000000004</v>
      </c>
      <c r="I1458" s="9">
        <v>5327.58</v>
      </c>
      <c r="J1458" t="s">
        <v>25</v>
      </c>
      <c r="K1458">
        <v>0.03</v>
      </c>
      <c r="L1458" s="4" t="s">
        <v>26</v>
      </c>
      <c r="M1458" s="4" t="s">
        <v>18</v>
      </c>
      <c r="N1458" s="4" t="str">
        <f>IF(ISBLANK(Table14[[#This Row],[Sales_Rep]]),"Unknown",Table14[[#This Row],[Sales_Rep]])</f>
        <v>Charlie</v>
      </c>
      <c r="O1458" t="str">
        <f>PROPER(Table14[[#This Row],[Region]])</f>
        <v>North</v>
      </c>
      <c r="P1458" s="9">
        <f>IF(ISBLANK(Table14[[#This Row],[Sales_Amount]]),MEDIAN(Table14[Sales_Amount]),Table14[[#This Row],[Sales_Amount]])</f>
        <v>10335.51</v>
      </c>
      <c r="Q1458" s="11">
        <f>IF(ISBLANK(Table14[[#This Row],[Quantity_Sold]]),MEDIAN(Table14[Quantity_Sold]),Table14[[#This Row],[Quantity_Sold]])</f>
        <v>2</v>
      </c>
      <c r="R1458" s="4" t="str">
        <f>TRIM(Table14[[#This Row],[Product_Category]])</f>
        <v>Furniture</v>
      </c>
      <c r="S1458" s="4" t="str">
        <f>PROPER(Table14[[#This Row],[Customer_Type]])</f>
        <v>New</v>
      </c>
      <c r="T1458" s="13">
        <f>IF(ISBLANK(Table14[[#This Row],[Discount]]),MEDIAN(Table14[Discount]),Table14[[#This Row],[Discount]])</f>
        <v>0.03</v>
      </c>
    </row>
    <row r="1459" spans="1:20" x14ac:dyDescent="0.3">
      <c r="A1459">
        <v>1052</v>
      </c>
      <c r="B1459" s="1">
        <v>45489</v>
      </c>
      <c r="C1459" t="s">
        <v>19</v>
      </c>
      <c r="D1459" t="s">
        <v>30</v>
      </c>
      <c r="E1459">
        <v>106019.46</v>
      </c>
      <c r="F1459">
        <v>33</v>
      </c>
      <c r="G1459" t="s">
        <v>28</v>
      </c>
      <c r="H1459" s="9">
        <v>3508.63</v>
      </c>
      <c r="I1459" s="9">
        <v>3917.94</v>
      </c>
      <c r="J1459" t="s">
        <v>25</v>
      </c>
      <c r="K1459">
        <v>0.18</v>
      </c>
      <c r="L1459" s="4" t="s">
        <v>17</v>
      </c>
      <c r="M1459" s="4" t="s">
        <v>18</v>
      </c>
      <c r="N1459" s="4" t="str">
        <f>IF(ISBLANK(Table14[[#This Row],[Sales_Rep]]),"Unknown",Table14[[#This Row],[Sales_Rep]])</f>
        <v>Eve</v>
      </c>
      <c r="O1459" t="str">
        <f>PROPER(Table14[[#This Row],[Region]])</f>
        <v>South</v>
      </c>
      <c r="P1459" s="9">
        <f>IF(ISBLANK(Table14[[#This Row],[Sales_Amount]]),MEDIAN(Table14[Sales_Amount]),Table14[[#This Row],[Sales_Amount]])</f>
        <v>106019.46</v>
      </c>
      <c r="Q1459" s="11">
        <f>IF(ISBLANK(Table14[[#This Row],[Quantity_Sold]]),MEDIAN(Table14[Quantity_Sold]),Table14[[#This Row],[Quantity_Sold]])</f>
        <v>33</v>
      </c>
      <c r="R1459" s="4" t="str">
        <f>TRIM(Table14[[#This Row],[Product_Category]])</f>
        <v>Furniture</v>
      </c>
      <c r="S1459" s="4" t="str">
        <f>PROPER(Table14[[#This Row],[Customer_Type]])</f>
        <v>New</v>
      </c>
      <c r="T1459" s="13">
        <f>IF(ISBLANK(Table14[[#This Row],[Discount]]),MEDIAN(Table14[Discount]),Table14[[#This Row],[Discount]])</f>
        <v>0.18</v>
      </c>
    </row>
    <row r="1460" spans="1:20" x14ac:dyDescent="0.3">
      <c r="A1460">
        <v>1426</v>
      </c>
      <c r="B1460" s="1">
        <v>45338</v>
      </c>
      <c r="C1460" t="s">
        <v>32</v>
      </c>
      <c r="D1460" t="s">
        <v>20</v>
      </c>
      <c r="E1460">
        <v>27548.3</v>
      </c>
      <c r="F1460">
        <v>41</v>
      </c>
      <c r="G1460" t="s">
        <v>15</v>
      </c>
      <c r="H1460" s="9">
        <v>575.61</v>
      </c>
      <c r="I1460" s="9">
        <v>772.31</v>
      </c>
      <c r="J1460" t="s">
        <v>25</v>
      </c>
      <c r="K1460">
        <v>0.13</v>
      </c>
      <c r="L1460" s="4" t="s">
        <v>31</v>
      </c>
      <c r="M1460" s="4" t="s">
        <v>22</v>
      </c>
      <c r="N1460" s="4" t="str">
        <f>IF(ISBLANK(Table14[[#This Row],[Sales_Rep]]),"Unknown",Table14[[#This Row],[Sales_Rep]])</f>
        <v>Alice</v>
      </c>
      <c r="O1460" t="str">
        <f>PROPER(Table14[[#This Row],[Region]])</f>
        <v>North</v>
      </c>
      <c r="P1460" s="9">
        <f>IF(ISBLANK(Table14[[#This Row],[Sales_Amount]]),MEDIAN(Table14[Sales_Amount]),Table14[[#This Row],[Sales_Amount]])</f>
        <v>27548.3</v>
      </c>
      <c r="Q1460" s="11">
        <f>IF(ISBLANK(Table14[[#This Row],[Quantity_Sold]]),MEDIAN(Table14[Quantity_Sold]),Table14[[#This Row],[Quantity_Sold]])</f>
        <v>41</v>
      </c>
      <c r="R1460" s="4" t="str">
        <f>TRIM(Table14[[#This Row],[Product_Category]])</f>
        <v>Food</v>
      </c>
      <c r="S1460" s="4" t="str">
        <f>PROPER(Table14[[#This Row],[Customer_Type]])</f>
        <v>New</v>
      </c>
      <c r="T1460" s="13">
        <f>IF(ISBLANK(Table14[[#This Row],[Discount]]),MEDIAN(Table14[Discount]),Table14[[#This Row],[Discount]])</f>
        <v>0.13</v>
      </c>
    </row>
    <row r="1461" spans="1:20" x14ac:dyDescent="0.3">
      <c r="A1461">
        <v>1139</v>
      </c>
      <c r="B1461" s="1">
        <v>45649</v>
      </c>
      <c r="C1461" t="s">
        <v>19</v>
      </c>
      <c r="D1461" t="s">
        <v>14</v>
      </c>
      <c r="E1461">
        <v>119567.5</v>
      </c>
      <c r="F1461">
        <v>46</v>
      </c>
      <c r="G1461" t="s">
        <v>24</v>
      </c>
      <c r="H1461" s="9">
        <v>2267.73</v>
      </c>
      <c r="I1461" s="9">
        <v>3169.87</v>
      </c>
      <c r="J1461" t="s">
        <v>16</v>
      </c>
      <c r="K1461">
        <v>0.18</v>
      </c>
      <c r="L1461" s="4" t="s">
        <v>17</v>
      </c>
      <c r="M1461" s="4" t="s">
        <v>18</v>
      </c>
      <c r="N1461" s="4" t="str">
        <f>IF(ISBLANK(Table14[[#This Row],[Sales_Rep]]),"Unknown",Table14[[#This Row],[Sales_Rep]])</f>
        <v>Eve</v>
      </c>
      <c r="O1461" t="str">
        <f>PROPER(Table14[[#This Row],[Region]])</f>
        <v>East</v>
      </c>
      <c r="P1461" s="9">
        <f>IF(ISBLANK(Table14[[#This Row],[Sales_Amount]]),MEDIAN(Table14[Sales_Amount]),Table14[[#This Row],[Sales_Amount]])</f>
        <v>119567.5</v>
      </c>
      <c r="Q1461" s="11">
        <f>IF(ISBLANK(Table14[[#This Row],[Quantity_Sold]]),MEDIAN(Table14[Quantity_Sold]),Table14[[#This Row],[Quantity_Sold]])</f>
        <v>46</v>
      </c>
      <c r="R1461" s="4" t="str">
        <f>TRIM(Table14[[#This Row],[Product_Category]])</f>
        <v>Clothing</v>
      </c>
      <c r="S1461" s="4" t="str">
        <f>PROPER(Table14[[#This Row],[Customer_Type]])</f>
        <v>Returning</v>
      </c>
      <c r="T1461" s="13">
        <f>IF(ISBLANK(Table14[[#This Row],[Discount]]),MEDIAN(Table14[Discount]),Table14[[#This Row],[Discount]])</f>
        <v>0.18</v>
      </c>
    </row>
    <row r="1462" spans="1:20" x14ac:dyDescent="0.3">
      <c r="A1462">
        <v>1490</v>
      </c>
      <c r="B1462" s="1">
        <v>45417</v>
      </c>
      <c r="C1462" t="s">
        <v>29</v>
      </c>
      <c r="D1462" t="s">
        <v>30</v>
      </c>
      <c r="E1462">
        <v>23838.18</v>
      </c>
      <c r="F1462">
        <v>20</v>
      </c>
      <c r="G1462" t="s">
        <v>24</v>
      </c>
      <c r="H1462" s="9">
        <v>1162.75</v>
      </c>
      <c r="I1462" s="9">
        <v>1309.79</v>
      </c>
      <c r="J1462" t="s">
        <v>25</v>
      </c>
      <c r="K1462">
        <v>0.09</v>
      </c>
      <c r="L1462" s="4" t="s">
        <v>26</v>
      </c>
      <c r="M1462" s="4" t="s">
        <v>18</v>
      </c>
      <c r="N1462" s="4" t="str">
        <f>IF(ISBLANK(Table14[[#This Row],[Sales_Rep]]),"Unknown",Table14[[#This Row],[Sales_Rep]])</f>
        <v>Bob</v>
      </c>
      <c r="O1462" t="str">
        <f>PROPER(Table14[[#This Row],[Region]])</f>
        <v>South</v>
      </c>
      <c r="P1462" s="9">
        <f>IF(ISBLANK(Table14[[#This Row],[Sales_Amount]]),MEDIAN(Table14[Sales_Amount]),Table14[[#This Row],[Sales_Amount]])</f>
        <v>23838.18</v>
      </c>
      <c r="Q1462" s="11">
        <f>IF(ISBLANK(Table14[[#This Row],[Quantity_Sold]]),MEDIAN(Table14[Quantity_Sold]),Table14[[#This Row],[Quantity_Sold]])</f>
        <v>20</v>
      </c>
      <c r="R1462" s="4" t="str">
        <f>TRIM(Table14[[#This Row],[Product_Category]])</f>
        <v>Clothing</v>
      </c>
      <c r="S1462" s="4" t="str">
        <f>PROPER(Table14[[#This Row],[Customer_Type]])</f>
        <v>New</v>
      </c>
      <c r="T1462" s="13">
        <f>IF(ISBLANK(Table14[[#This Row],[Discount]]),MEDIAN(Table14[Discount]),Table14[[#This Row],[Discount]])</f>
        <v>0.09</v>
      </c>
    </row>
    <row r="1463" spans="1:20" x14ac:dyDescent="0.3">
      <c r="A1463">
        <v>1207</v>
      </c>
      <c r="B1463" s="1">
        <v>45135</v>
      </c>
      <c r="C1463" t="s">
        <v>13</v>
      </c>
      <c r="D1463" t="s">
        <v>14</v>
      </c>
      <c r="E1463">
        <v>22093.56</v>
      </c>
      <c r="F1463">
        <v>12</v>
      </c>
      <c r="G1463" t="s">
        <v>15</v>
      </c>
      <c r="H1463" s="9">
        <v>1849.77</v>
      </c>
      <c r="I1463" s="9">
        <v>2422.54</v>
      </c>
      <c r="J1463" t="s">
        <v>25</v>
      </c>
      <c r="K1463">
        <v>0.24</v>
      </c>
      <c r="L1463" s="4" t="s">
        <v>17</v>
      </c>
      <c r="M1463" s="4" t="s">
        <v>22</v>
      </c>
      <c r="N1463" s="4" t="str">
        <f>IF(ISBLANK(Table14[[#This Row],[Sales_Rep]]),"Unknown",Table14[[#This Row],[Sales_Rep]])</f>
        <v>David</v>
      </c>
      <c r="O1463" t="str">
        <f>PROPER(Table14[[#This Row],[Region]])</f>
        <v>East</v>
      </c>
      <c r="P1463" s="9">
        <f>IF(ISBLANK(Table14[[#This Row],[Sales_Amount]]),MEDIAN(Table14[Sales_Amount]),Table14[[#This Row],[Sales_Amount]])</f>
        <v>22093.56</v>
      </c>
      <c r="Q1463" s="11">
        <f>IF(ISBLANK(Table14[[#This Row],[Quantity_Sold]]),MEDIAN(Table14[Quantity_Sold]),Table14[[#This Row],[Quantity_Sold]])</f>
        <v>12</v>
      </c>
      <c r="R1463" s="4" t="str">
        <f>TRIM(Table14[[#This Row],[Product_Category]])</f>
        <v>Food</v>
      </c>
      <c r="S1463" s="4" t="str">
        <f>PROPER(Table14[[#This Row],[Customer_Type]])</f>
        <v>New</v>
      </c>
      <c r="T1463" s="13">
        <f>IF(ISBLANK(Table14[[#This Row],[Discount]]),MEDIAN(Table14[Discount]),Table14[[#This Row],[Discount]])</f>
        <v>0.24</v>
      </c>
    </row>
    <row r="1464" spans="1:20" x14ac:dyDescent="0.3">
      <c r="A1464">
        <v>1161</v>
      </c>
      <c r="B1464" s="1">
        <v>44982</v>
      </c>
      <c r="C1464" t="s">
        <v>23</v>
      </c>
      <c r="D1464" t="s">
        <v>14</v>
      </c>
      <c r="E1464">
        <v>118270.22</v>
      </c>
      <c r="F1464">
        <v>28</v>
      </c>
      <c r="G1464" t="s">
        <v>28</v>
      </c>
      <c r="H1464" s="9">
        <v>3715.12</v>
      </c>
      <c r="I1464" s="9">
        <v>5089.08</v>
      </c>
      <c r="J1464" t="s">
        <v>25</v>
      </c>
      <c r="K1464">
        <v>0.17</v>
      </c>
      <c r="L1464" s="4" t="s">
        <v>17</v>
      </c>
      <c r="M1464" s="4" t="s">
        <v>22</v>
      </c>
      <c r="N1464" s="4" t="str">
        <f>IF(ISBLANK(Table14[[#This Row],[Sales_Rep]]),"Unknown",Table14[[#This Row],[Sales_Rep]])</f>
        <v>Charlie</v>
      </c>
      <c r="O1464" t="str">
        <f>PROPER(Table14[[#This Row],[Region]])</f>
        <v>East</v>
      </c>
      <c r="P1464" s="9">
        <f>IF(ISBLANK(Table14[[#This Row],[Sales_Amount]]),MEDIAN(Table14[Sales_Amount]),Table14[[#This Row],[Sales_Amount]])</f>
        <v>118270.22</v>
      </c>
      <c r="Q1464" s="11">
        <f>IF(ISBLANK(Table14[[#This Row],[Quantity_Sold]]),MEDIAN(Table14[Quantity_Sold]),Table14[[#This Row],[Quantity_Sold]])</f>
        <v>28</v>
      </c>
      <c r="R1464" s="4" t="str">
        <f>TRIM(Table14[[#This Row],[Product_Category]])</f>
        <v>Furniture</v>
      </c>
      <c r="S1464" s="4" t="str">
        <f>PROPER(Table14[[#This Row],[Customer_Type]])</f>
        <v>New</v>
      </c>
      <c r="T1464" s="13">
        <f>IF(ISBLANK(Table14[[#This Row],[Discount]]),MEDIAN(Table14[Discount]),Table14[[#This Row],[Discount]])</f>
        <v>0.17</v>
      </c>
    </row>
    <row r="1465" spans="1:20" x14ac:dyDescent="0.3">
      <c r="A1465">
        <v>1140</v>
      </c>
      <c r="B1465" s="1">
        <v>45317</v>
      </c>
      <c r="C1465" t="s">
        <v>13</v>
      </c>
      <c r="D1465" t="s">
        <v>27</v>
      </c>
      <c r="E1465">
        <v>10870.24</v>
      </c>
      <c r="F1465">
        <v>37</v>
      </c>
      <c r="G1465" t="s">
        <v>21</v>
      </c>
      <c r="H1465" s="9">
        <v>252.83</v>
      </c>
      <c r="I1465" s="9">
        <v>337.69</v>
      </c>
      <c r="J1465" t="s">
        <v>25</v>
      </c>
      <c r="K1465">
        <v>0.13</v>
      </c>
      <c r="L1465" s="4" t="s">
        <v>31</v>
      </c>
      <c r="M1465" s="4" t="s">
        <v>22</v>
      </c>
      <c r="N1465" s="4" t="str">
        <f>IF(ISBLANK(Table14[[#This Row],[Sales_Rep]]),"Unknown",Table14[[#This Row],[Sales_Rep]])</f>
        <v>David</v>
      </c>
      <c r="O1465" t="str">
        <f>PROPER(Table14[[#This Row],[Region]])</f>
        <v>West</v>
      </c>
      <c r="P1465" s="9">
        <f>IF(ISBLANK(Table14[[#This Row],[Sales_Amount]]),MEDIAN(Table14[Sales_Amount]),Table14[[#This Row],[Sales_Amount]])</f>
        <v>10870.24</v>
      </c>
      <c r="Q1465" s="11">
        <f>IF(ISBLANK(Table14[[#This Row],[Quantity_Sold]]),MEDIAN(Table14[Quantity_Sold]),Table14[[#This Row],[Quantity_Sold]])</f>
        <v>37</v>
      </c>
      <c r="R1465" s="4" t="str">
        <f>TRIM(Table14[[#This Row],[Product_Category]])</f>
        <v>Electronics</v>
      </c>
      <c r="S1465" s="4" t="str">
        <f>PROPER(Table14[[#This Row],[Customer_Type]])</f>
        <v>New</v>
      </c>
      <c r="T1465" s="13">
        <f>IF(ISBLANK(Table14[[#This Row],[Discount]]),MEDIAN(Table14[Discount]),Table14[[#This Row],[Discount]])</f>
        <v>0.13</v>
      </c>
    </row>
    <row r="1466" spans="1:20" x14ac:dyDescent="0.3">
      <c r="A1466">
        <v>1183</v>
      </c>
      <c r="B1466" s="1">
        <v>45395</v>
      </c>
      <c r="C1466" t="s">
        <v>19</v>
      </c>
      <c r="D1466" t="s">
        <v>30</v>
      </c>
      <c r="E1466">
        <v>66354.880000000005</v>
      </c>
      <c r="F1466">
        <v>27</v>
      </c>
      <c r="G1466" t="s">
        <v>28</v>
      </c>
      <c r="H1466" s="9">
        <v>2035.51</v>
      </c>
      <c r="I1466" s="9">
        <v>2891.28</v>
      </c>
      <c r="J1466" t="s">
        <v>16</v>
      </c>
      <c r="K1466">
        <v>0.15</v>
      </c>
      <c r="L1466" s="4" t="s">
        <v>17</v>
      </c>
      <c r="M1466" s="4" t="s">
        <v>18</v>
      </c>
      <c r="N1466" s="4" t="str">
        <f>IF(ISBLANK(Table14[[#This Row],[Sales_Rep]]),"Unknown",Table14[[#This Row],[Sales_Rep]])</f>
        <v>Eve</v>
      </c>
      <c r="O1466" t="str">
        <f>PROPER(Table14[[#This Row],[Region]])</f>
        <v>South</v>
      </c>
      <c r="P1466" s="9">
        <f>IF(ISBLANK(Table14[[#This Row],[Sales_Amount]]),MEDIAN(Table14[Sales_Amount]),Table14[[#This Row],[Sales_Amount]])</f>
        <v>66354.880000000005</v>
      </c>
      <c r="Q1466" s="11">
        <f>IF(ISBLANK(Table14[[#This Row],[Quantity_Sold]]),MEDIAN(Table14[Quantity_Sold]),Table14[[#This Row],[Quantity_Sold]])</f>
        <v>27</v>
      </c>
      <c r="R1466" s="4" t="str">
        <f>TRIM(Table14[[#This Row],[Product_Category]])</f>
        <v>Furniture</v>
      </c>
      <c r="S1466" s="4" t="str">
        <f>PROPER(Table14[[#This Row],[Customer_Type]])</f>
        <v>Returning</v>
      </c>
      <c r="T1466" s="13">
        <f>IF(ISBLANK(Table14[[#This Row],[Discount]]),MEDIAN(Table14[Discount]),Table14[[#This Row],[Discount]])</f>
        <v>0.15</v>
      </c>
    </row>
    <row r="1467" spans="1:20" x14ac:dyDescent="0.3">
      <c r="A1467">
        <v>1437</v>
      </c>
      <c r="B1467" s="1">
        <v>45520</v>
      </c>
      <c r="C1467" t="s">
        <v>23</v>
      </c>
      <c r="D1467" t="s">
        <v>27</v>
      </c>
      <c r="E1467">
        <v>17441.46</v>
      </c>
      <c r="F1467">
        <v>36</v>
      </c>
      <c r="G1467" t="s">
        <v>28</v>
      </c>
      <c r="H1467" s="9">
        <v>521.52</v>
      </c>
      <c r="I1467" s="9">
        <v>645.98</v>
      </c>
      <c r="J1467" t="s">
        <v>16</v>
      </c>
      <c r="K1467">
        <v>0.25</v>
      </c>
      <c r="L1467" s="4" t="s">
        <v>26</v>
      </c>
      <c r="M1467" s="4" t="s">
        <v>18</v>
      </c>
      <c r="N1467" s="4" t="str">
        <f>IF(ISBLANK(Table14[[#This Row],[Sales_Rep]]),"Unknown",Table14[[#This Row],[Sales_Rep]])</f>
        <v>Charlie</v>
      </c>
      <c r="O1467" t="str">
        <f>PROPER(Table14[[#This Row],[Region]])</f>
        <v>West</v>
      </c>
      <c r="P1467" s="9">
        <f>IF(ISBLANK(Table14[[#This Row],[Sales_Amount]]),MEDIAN(Table14[Sales_Amount]),Table14[[#This Row],[Sales_Amount]])</f>
        <v>17441.46</v>
      </c>
      <c r="Q1467" s="11">
        <f>IF(ISBLANK(Table14[[#This Row],[Quantity_Sold]]),MEDIAN(Table14[Quantity_Sold]),Table14[[#This Row],[Quantity_Sold]])</f>
        <v>36</v>
      </c>
      <c r="R1467" s="4" t="str">
        <f>TRIM(Table14[[#This Row],[Product_Category]])</f>
        <v>Furniture</v>
      </c>
      <c r="S1467" s="4" t="str">
        <f>PROPER(Table14[[#This Row],[Customer_Type]])</f>
        <v>Returning</v>
      </c>
      <c r="T1467" s="13">
        <f>IF(ISBLANK(Table14[[#This Row],[Discount]]),MEDIAN(Table14[Discount]),Table14[[#This Row],[Discount]])</f>
        <v>0.25</v>
      </c>
    </row>
    <row r="1468" spans="1:20" x14ac:dyDescent="0.3">
      <c r="A1468">
        <v>1375</v>
      </c>
      <c r="B1468" s="1">
        <v>45598</v>
      </c>
      <c r="C1468" t="s">
        <v>19</v>
      </c>
      <c r="D1468" t="s">
        <v>30</v>
      </c>
      <c r="E1468">
        <v>73069.8</v>
      </c>
      <c r="F1468">
        <v>19</v>
      </c>
      <c r="G1468" t="s">
        <v>15</v>
      </c>
      <c r="H1468" s="9">
        <v>4117.68</v>
      </c>
      <c r="I1468" s="9">
        <v>5341.36</v>
      </c>
      <c r="J1468" t="s">
        <v>16</v>
      </c>
      <c r="K1468">
        <v>0.28000000000000003</v>
      </c>
      <c r="L1468" s="4" t="s">
        <v>26</v>
      </c>
      <c r="M1468" s="4" t="s">
        <v>22</v>
      </c>
      <c r="N1468" s="4" t="str">
        <f>IF(ISBLANK(Table14[[#This Row],[Sales_Rep]]),"Unknown",Table14[[#This Row],[Sales_Rep]])</f>
        <v>Eve</v>
      </c>
      <c r="O1468" t="str">
        <f>PROPER(Table14[[#This Row],[Region]])</f>
        <v>South</v>
      </c>
      <c r="P1468" s="9">
        <f>IF(ISBLANK(Table14[[#This Row],[Sales_Amount]]),MEDIAN(Table14[Sales_Amount]),Table14[[#This Row],[Sales_Amount]])</f>
        <v>73069.8</v>
      </c>
      <c r="Q1468" s="11">
        <f>IF(ISBLANK(Table14[[#This Row],[Quantity_Sold]]),MEDIAN(Table14[Quantity_Sold]),Table14[[#This Row],[Quantity_Sold]])</f>
        <v>19</v>
      </c>
      <c r="R1468" s="4" t="str">
        <f>TRIM(Table14[[#This Row],[Product_Category]])</f>
        <v>Food</v>
      </c>
      <c r="S1468" s="4" t="str">
        <f>PROPER(Table14[[#This Row],[Customer_Type]])</f>
        <v>Returning</v>
      </c>
      <c r="T1468" s="13">
        <f>IF(ISBLANK(Table14[[#This Row],[Discount]]),MEDIAN(Table14[Discount]),Table14[[#This Row],[Discount]])</f>
        <v>0.28000000000000003</v>
      </c>
    </row>
    <row r="1469" spans="1:20" x14ac:dyDescent="0.3">
      <c r="A1469">
        <v>1202</v>
      </c>
      <c r="B1469" s="1">
        <v>45459</v>
      </c>
      <c r="C1469" t="s">
        <v>29</v>
      </c>
      <c r="D1469" t="s">
        <v>14</v>
      </c>
      <c r="E1469">
        <v>196009.9</v>
      </c>
      <c r="F1469">
        <v>44</v>
      </c>
      <c r="G1469" t="s">
        <v>15</v>
      </c>
      <c r="H1469" s="9">
        <v>4534.43</v>
      </c>
      <c r="I1469" s="9">
        <v>6019.96</v>
      </c>
      <c r="J1469" t="s">
        <v>25</v>
      </c>
      <c r="K1469">
        <v>0.26</v>
      </c>
      <c r="L1469" s="4" t="s">
        <v>17</v>
      </c>
      <c r="M1469" s="4" t="s">
        <v>22</v>
      </c>
      <c r="N1469" s="4" t="str">
        <f>IF(ISBLANK(Table14[[#This Row],[Sales_Rep]]),"Unknown",Table14[[#This Row],[Sales_Rep]])</f>
        <v>Bob</v>
      </c>
      <c r="O1469" t="str">
        <f>PROPER(Table14[[#This Row],[Region]])</f>
        <v>East</v>
      </c>
      <c r="P1469" s="9">
        <f>IF(ISBLANK(Table14[[#This Row],[Sales_Amount]]),MEDIAN(Table14[Sales_Amount]),Table14[[#This Row],[Sales_Amount]])</f>
        <v>196009.9</v>
      </c>
      <c r="Q1469" s="11">
        <f>IF(ISBLANK(Table14[[#This Row],[Quantity_Sold]]),MEDIAN(Table14[Quantity_Sold]),Table14[[#This Row],[Quantity_Sold]])</f>
        <v>44</v>
      </c>
      <c r="R1469" s="4" t="str">
        <f>TRIM(Table14[[#This Row],[Product_Category]])</f>
        <v>Food</v>
      </c>
      <c r="S1469" s="4" t="str">
        <f>PROPER(Table14[[#This Row],[Customer_Type]])</f>
        <v>New</v>
      </c>
      <c r="T1469" s="13">
        <f>IF(ISBLANK(Table14[[#This Row],[Discount]]),MEDIAN(Table14[Discount]),Table14[[#This Row],[Discount]])</f>
        <v>0.26</v>
      </c>
    </row>
    <row r="1470" spans="1:20" x14ac:dyDescent="0.3">
      <c r="A1470">
        <v>1356</v>
      </c>
      <c r="B1470" s="1">
        <v>45428</v>
      </c>
      <c r="C1470" t="s">
        <v>32</v>
      </c>
      <c r="D1470" t="s">
        <v>30</v>
      </c>
      <c r="E1470">
        <v>6142.82</v>
      </c>
      <c r="F1470">
        <v>3</v>
      </c>
      <c r="G1470" t="s">
        <v>28</v>
      </c>
      <c r="H1470" s="9">
        <v>1948.8</v>
      </c>
      <c r="I1470" s="9">
        <v>2804.94</v>
      </c>
      <c r="J1470" t="s">
        <v>25</v>
      </c>
      <c r="K1470">
        <v>0.27</v>
      </c>
      <c r="L1470" s="4" t="s">
        <v>31</v>
      </c>
      <c r="M1470" s="4" t="s">
        <v>22</v>
      </c>
      <c r="N1470" s="4" t="str">
        <f>IF(ISBLANK(Table14[[#This Row],[Sales_Rep]]),"Unknown",Table14[[#This Row],[Sales_Rep]])</f>
        <v>Alice</v>
      </c>
      <c r="O1470" t="str">
        <f>PROPER(Table14[[#This Row],[Region]])</f>
        <v>South</v>
      </c>
      <c r="P1470" s="9">
        <f>IF(ISBLANK(Table14[[#This Row],[Sales_Amount]]),MEDIAN(Table14[Sales_Amount]),Table14[[#This Row],[Sales_Amount]])</f>
        <v>6142.82</v>
      </c>
      <c r="Q1470" s="11">
        <f>IF(ISBLANK(Table14[[#This Row],[Quantity_Sold]]),MEDIAN(Table14[Quantity_Sold]),Table14[[#This Row],[Quantity_Sold]])</f>
        <v>3</v>
      </c>
      <c r="R1470" s="4" t="str">
        <f>TRIM(Table14[[#This Row],[Product_Category]])</f>
        <v>Furniture</v>
      </c>
      <c r="S1470" s="4" t="str">
        <f>PROPER(Table14[[#This Row],[Customer_Type]])</f>
        <v>New</v>
      </c>
      <c r="T1470" s="13">
        <f>IF(ISBLANK(Table14[[#This Row],[Discount]]),MEDIAN(Table14[Discount]),Table14[[#This Row],[Discount]])</f>
        <v>0.27</v>
      </c>
    </row>
    <row r="1471" spans="1:20" x14ac:dyDescent="0.3">
      <c r="A1471">
        <v>1215</v>
      </c>
      <c r="B1471" s="1">
        <v>45520</v>
      </c>
      <c r="C1471" t="s">
        <v>23</v>
      </c>
      <c r="D1471" t="s">
        <v>20</v>
      </c>
      <c r="E1471">
        <v>10758.84</v>
      </c>
      <c r="F1471">
        <v>3</v>
      </c>
      <c r="G1471" t="s">
        <v>15</v>
      </c>
      <c r="H1471" s="9">
        <v>3625.2</v>
      </c>
      <c r="I1471" s="9">
        <v>4482.8500000000004</v>
      </c>
      <c r="J1471" t="s">
        <v>25</v>
      </c>
      <c r="K1471">
        <v>0.2</v>
      </c>
      <c r="L1471" s="4" t="s">
        <v>26</v>
      </c>
      <c r="M1471" s="4" t="s">
        <v>22</v>
      </c>
      <c r="N1471" s="4" t="str">
        <f>IF(ISBLANK(Table14[[#This Row],[Sales_Rep]]),"Unknown",Table14[[#This Row],[Sales_Rep]])</f>
        <v>Charlie</v>
      </c>
      <c r="O1471" t="str">
        <f>PROPER(Table14[[#This Row],[Region]])</f>
        <v>North</v>
      </c>
      <c r="P1471" s="9">
        <f>IF(ISBLANK(Table14[[#This Row],[Sales_Amount]]),MEDIAN(Table14[Sales_Amount]),Table14[[#This Row],[Sales_Amount]])</f>
        <v>10758.84</v>
      </c>
      <c r="Q1471" s="11">
        <f>IF(ISBLANK(Table14[[#This Row],[Quantity_Sold]]),MEDIAN(Table14[Quantity_Sold]),Table14[[#This Row],[Quantity_Sold]])</f>
        <v>3</v>
      </c>
      <c r="R1471" s="4" t="str">
        <f>TRIM(Table14[[#This Row],[Product_Category]])</f>
        <v>Food</v>
      </c>
      <c r="S1471" s="4" t="str">
        <f>PROPER(Table14[[#This Row],[Customer_Type]])</f>
        <v>New</v>
      </c>
      <c r="T1471" s="13">
        <f>IF(ISBLANK(Table14[[#This Row],[Discount]]),MEDIAN(Table14[Discount]),Table14[[#This Row],[Discount]])</f>
        <v>0.2</v>
      </c>
    </row>
    <row r="1472" spans="1:20" x14ac:dyDescent="0.3">
      <c r="A1472">
        <v>1137</v>
      </c>
      <c r="B1472" s="1">
        <v>45641</v>
      </c>
      <c r="C1472" t="s">
        <v>29</v>
      </c>
      <c r="D1472" t="s">
        <v>30</v>
      </c>
      <c r="E1472">
        <v>95553.73</v>
      </c>
      <c r="F1472">
        <v>38</v>
      </c>
      <c r="G1472" t="s">
        <v>15</v>
      </c>
      <c r="H1472" s="9">
        <v>2544.64</v>
      </c>
      <c r="I1472" s="9">
        <v>3223.81</v>
      </c>
      <c r="J1472" t="s">
        <v>25</v>
      </c>
      <c r="K1472">
        <v>0.22</v>
      </c>
      <c r="L1472" s="4" t="s">
        <v>17</v>
      </c>
      <c r="M1472" s="4" t="s">
        <v>22</v>
      </c>
      <c r="N1472" s="4" t="str">
        <f>IF(ISBLANK(Table14[[#This Row],[Sales_Rep]]),"Unknown",Table14[[#This Row],[Sales_Rep]])</f>
        <v>Bob</v>
      </c>
      <c r="O1472" t="str">
        <f>PROPER(Table14[[#This Row],[Region]])</f>
        <v>South</v>
      </c>
      <c r="P1472" s="9">
        <f>IF(ISBLANK(Table14[[#This Row],[Sales_Amount]]),MEDIAN(Table14[Sales_Amount]),Table14[[#This Row],[Sales_Amount]])</f>
        <v>95553.73</v>
      </c>
      <c r="Q1472" s="11">
        <f>IF(ISBLANK(Table14[[#This Row],[Quantity_Sold]]),MEDIAN(Table14[Quantity_Sold]),Table14[[#This Row],[Quantity_Sold]])</f>
        <v>38</v>
      </c>
      <c r="R1472" s="4" t="str">
        <f>TRIM(Table14[[#This Row],[Product_Category]])</f>
        <v>Food</v>
      </c>
      <c r="S1472" s="4" t="str">
        <f>PROPER(Table14[[#This Row],[Customer_Type]])</f>
        <v>New</v>
      </c>
      <c r="T1472" s="13">
        <f>IF(ISBLANK(Table14[[#This Row],[Discount]]),MEDIAN(Table14[Discount]),Table14[[#This Row],[Discount]])</f>
        <v>0.22</v>
      </c>
    </row>
    <row r="1473" spans="1:20" x14ac:dyDescent="0.3">
      <c r="A1473">
        <v>1192</v>
      </c>
      <c r="B1473" s="1">
        <v>45625</v>
      </c>
      <c r="C1473" t="s">
        <v>29</v>
      </c>
      <c r="D1473" t="s">
        <v>27</v>
      </c>
      <c r="E1473">
        <v>4460.71</v>
      </c>
      <c r="F1473">
        <v>38</v>
      </c>
      <c r="G1473" t="s">
        <v>28</v>
      </c>
      <c r="H1473" s="9">
        <v>87.94</v>
      </c>
      <c r="I1473" s="9">
        <v>124.88</v>
      </c>
      <c r="J1473" t="s">
        <v>16</v>
      </c>
      <c r="K1473">
        <v>0.06</v>
      </c>
      <c r="L1473" s="4" t="s">
        <v>17</v>
      </c>
      <c r="M1473" s="4" t="s">
        <v>22</v>
      </c>
      <c r="N1473" s="4" t="str">
        <f>IF(ISBLANK(Table14[[#This Row],[Sales_Rep]]),"Unknown",Table14[[#This Row],[Sales_Rep]])</f>
        <v>Bob</v>
      </c>
      <c r="O1473" t="str">
        <f>PROPER(Table14[[#This Row],[Region]])</f>
        <v>West</v>
      </c>
      <c r="P1473" s="9">
        <f>IF(ISBLANK(Table14[[#This Row],[Sales_Amount]]),MEDIAN(Table14[Sales_Amount]),Table14[[#This Row],[Sales_Amount]])</f>
        <v>4460.71</v>
      </c>
      <c r="Q1473" s="11">
        <f>IF(ISBLANK(Table14[[#This Row],[Quantity_Sold]]),MEDIAN(Table14[Quantity_Sold]),Table14[[#This Row],[Quantity_Sold]])</f>
        <v>38</v>
      </c>
      <c r="R1473" s="4" t="str">
        <f>TRIM(Table14[[#This Row],[Product_Category]])</f>
        <v>Furniture</v>
      </c>
      <c r="S1473" s="4" t="str">
        <f>PROPER(Table14[[#This Row],[Customer_Type]])</f>
        <v>Returning</v>
      </c>
      <c r="T1473" s="13">
        <f>IF(ISBLANK(Table14[[#This Row],[Discount]]),MEDIAN(Table14[Discount]),Table14[[#This Row],[Discount]])</f>
        <v>0.06</v>
      </c>
    </row>
    <row r="1474" spans="1:20" x14ac:dyDescent="0.3">
      <c r="A1474">
        <v>1494</v>
      </c>
      <c r="B1474" s="1">
        <v>45251</v>
      </c>
      <c r="C1474" t="s">
        <v>23</v>
      </c>
      <c r="D1474" t="s">
        <v>30</v>
      </c>
      <c r="E1474">
        <v>30112.240000000002</v>
      </c>
      <c r="F1474">
        <v>18</v>
      </c>
      <c r="G1474" t="s">
        <v>21</v>
      </c>
      <c r="H1474" s="9">
        <v>1186.82</v>
      </c>
      <c r="I1474" s="9">
        <v>1760.95</v>
      </c>
      <c r="J1474" t="s">
        <v>25</v>
      </c>
      <c r="K1474">
        <v>0.05</v>
      </c>
      <c r="L1474" s="4" t="s">
        <v>17</v>
      </c>
      <c r="M1474" s="4" t="s">
        <v>22</v>
      </c>
      <c r="N1474" s="4" t="str">
        <f>IF(ISBLANK(Table14[[#This Row],[Sales_Rep]]),"Unknown",Table14[[#This Row],[Sales_Rep]])</f>
        <v>Charlie</v>
      </c>
      <c r="O1474" t="str">
        <f>PROPER(Table14[[#This Row],[Region]])</f>
        <v>South</v>
      </c>
      <c r="P1474" s="9">
        <f>IF(ISBLANK(Table14[[#This Row],[Sales_Amount]]),MEDIAN(Table14[Sales_Amount]),Table14[[#This Row],[Sales_Amount]])</f>
        <v>30112.240000000002</v>
      </c>
      <c r="Q1474" s="11">
        <f>IF(ISBLANK(Table14[[#This Row],[Quantity_Sold]]),MEDIAN(Table14[Quantity_Sold]),Table14[[#This Row],[Quantity_Sold]])</f>
        <v>18</v>
      </c>
      <c r="R1474" s="4" t="str">
        <f>TRIM(Table14[[#This Row],[Product_Category]])</f>
        <v>Electronics</v>
      </c>
      <c r="S1474" s="4" t="str">
        <f>PROPER(Table14[[#This Row],[Customer_Type]])</f>
        <v>New</v>
      </c>
      <c r="T1474" s="13">
        <f>IF(ISBLANK(Table14[[#This Row],[Discount]]),MEDIAN(Table14[Discount]),Table14[[#This Row],[Discount]])</f>
        <v>0.05</v>
      </c>
    </row>
    <row r="1475" spans="1:20" x14ac:dyDescent="0.3">
      <c r="A1475">
        <v>1388</v>
      </c>
      <c r="B1475" s="1">
        <v>44935</v>
      </c>
      <c r="C1475" t="s">
        <v>19</v>
      </c>
      <c r="D1475" t="s">
        <v>30</v>
      </c>
      <c r="E1475">
        <v>23073.41</v>
      </c>
      <c r="F1475">
        <v>35</v>
      </c>
      <c r="G1475" t="s">
        <v>15</v>
      </c>
      <c r="H1475" s="9">
        <v>708.78</v>
      </c>
      <c r="I1475" s="9">
        <v>845.18</v>
      </c>
      <c r="J1475" t="s">
        <v>16</v>
      </c>
      <c r="K1475">
        <v>0.22</v>
      </c>
      <c r="L1475" s="4" t="s">
        <v>26</v>
      </c>
      <c r="M1475" s="4" t="s">
        <v>18</v>
      </c>
      <c r="N1475" s="4" t="str">
        <f>IF(ISBLANK(Table14[[#This Row],[Sales_Rep]]),"Unknown",Table14[[#This Row],[Sales_Rep]])</f>
        <v>Eve</v>
      </c>
      <c r="O1475" t="str">
        <f>PROPER(Table14[[#This Row],[Region]])</f>
        <v>South</v>
      </c>
      <c r="P1475" s="9">
        <f>IF(ISBLANK(Table14[[#This Row],[Sales_Amount]]),MEDIAN(Table14[Sales_Amount]),Table14[[#This Row],[Sales_Amount]])</f>
        <v>23073.41</v>
      </c>
      <c r="Q1475" s="11">
        <f>IF(ISBLANK(Table14[[#This Row],[Quantity_Sold]]),MEDIAN(Table14[Quantity_Sold]),Table14[[#This Row],[Quantity_Sold]])</f>
        <v>35</v>
      </c>
      <c r="R1475" s="4" t="str">
        <f>TRIM(Table14[[#This Row],[Product_Category]])</f>
        <v>Food</v>
      </c>
      <c r="S1475" s="4" t="str">
        <f>PROPER(Table14[[#This Row],[Customer_Type]])</f>
        <v>Returning</v>
      </c>
      <c r="T1475" s="13">
        <f>IF(ISBLANK(Table14[[#This Row],[Discount]]),MEDIAN(Table14[Discount]),Table14[[#This Row],[Discount]])</f>
        <v>0.22</v>
      </c>
    </row>
    <row r="1476" spans="1:20" x14ac:dyDescent="0.3">
      <c r="A1476">
        <v>1090</v>
      </c>
      <c r="B1476" s="1">
        <v>44987</v>
      </c>
      <c r="C1476" t="s">
        <v>29</v>
      </c>
      <c r="D1476" t="s">
        <v>20</v>
      </c>
      <c r="E1476">
        <v>128535.64</v>
      </c>
      <c r="F1476">
        <v>36</v>
      </c>
      <c r="G1476" t="s">
        <v>15</v>
      </c>
      <c r="H1476" s="9">
        <v>3813.44</v>
      </c>
      <c r="I1476" s="9">
        <v>4697.9399999999996</v>
      </c>
      <c r="J1476" t="s">
        <v>25</v>
      </c>
      <c r="K1476">
        <v>0.24</v>
      </c>
      <c r="L1476" s="4" t="s">
        <v>31</v>
      </c>
      <c r="M1476" s="4" t="s">
        <v>18</v>
      </c>
      <c r="N1476" s="4" t="str">
        <f>IF(ISBLANK(Table14[[#This Row],[Sales_Rep]]),"Unknown",Table14[[#This Row],[Sales_Rep]])</f>
        <v>Bob</v>
      </c>
      <c r="O1476" t="str">
        <f>PROPER(Table14[[#This Row],[Region]])</f>
        <v>North</v>
      </c>
      <c r="P1476" s="9">
        <f>IF(ISBLANK(Table14[[#This Row],[Sales_Amount]]),MEDIAN(Table14[Sales_Amount]),Table14[[#This Row],[Sales_Amount]])</f>
        <v>128535.64</v>
      </c>
      <c r="Q1476" s="11">
        <f>IF(ISBLANK(Table14[[#This Row],[Quantity_Sold]]),MEDIAN(Table14[Quantity_Sold]),Table14[[#This Row],[Quantity_Sold]])</f>
        <v>36</v>
      </c>
      <c r="R1476" s="4" t="str">
        <f>TRIM(Table14[[#This Row],[Product_Category]])</f>
        <v>Food</v>
      </c>
      <c r="S1476" s="4" t="str">
        <f>PROPER(Table14[[#This Row],[Customer_Type]])</f>
        <v>New</v>
      </c>
      <c r="T1476" s="13">
        <f>IF(ISBLANK(Table14[[#This Row],[Discount]]),MEDIAN(Table14[Discount]),Table14[[#This Row],[Discount]])</f>
        <v>0.24</v>
      </c>
    </row>
    <row r="1477" spans="1:20" x14ac:dyDescent="0.3">
      <c r="A1477">
        <v>1287</v>
      </c>
      <c r="B1477" s="1">
        <v>45398</v>
      </c>
      <c r="C1477" t="s">
        <v>13</v>
      </c>
      <c r="D1477" t="s">
        <v>14</v>
      </c>
      <c r="E1477">
        <v>4091.83</v>
      </c>
      <c r="F1477">
        <v>21</v>
      </c>
      <c r="G1477" t="s">
        <v>21</v>
      </c>
      <c r="H1477" s="9">
        <v>187.61</v>
      </c>
      <c r="I1477" s="9">
        <v>214.12</v>
      </c>
      <c r="J1477" t="s">
        <v>16</v>
      </c>
      <c r="K1477">
        <v>0.09</v>
      </c>
      <c r="L1477" s="4" t="s">
        <v>26</v>
      </c>
      <c r="M1477" s="4" t="s">
        <v>18</v>
      </c>
      <c r="N1477" s="4" t="str">
        <f>IF(ISBLANK(Table14[[#This Row],[Sales_Rep]]),"Unknown",Table14[[#This Row],[Sales_Rep]])</f>
        <v>David</v>
      </c>
      <c r="O1477" t="str">
        <f>PROPER(Table14[[#This Row],[Region]])</f>
        <v>East</v>
      </c>
      <c r="P1477" s="9">
        <f>IF(ISBLANK(Table14[[#This Row],[Sales_Amount]]),MEDIAN(Table14[Sales_Amount]),Table14[[#This Row],[Sales_Amount]])</f>
        <v>4091.83</v>
      </c>
      <c r="Q1477" s="11">
        <f>IF(ISBLANK(Table14[[#This Row],[Quantity_Sold]]),MEDIAN(Table14[Quantity_Sold]),Table14[[#This Row],[Quantity_Sold]])</f>
        <v>21</v>
      </c>
      <c r="R1477" s="4" t="str">
        <f>TRIM(Table14[[#This Row],[Product_Category]])</f>
        <v>Electronics</v>
      </c>
      <c r="S1477" s="4" t="str">
        <f>PROPER(Table14[[#This Row],[Customer_Type]])</f>
        <v>Returning</v>
      </c>
      <c r="T1477" s="13">
        <f>IF(ISBLANK(Table14[[#This Row],[Discount]]),MEDIAN(Table14[Discount]),Table14[[#This Row],[Discount]])</f>
        <v>0.09</v>
      </c>
    </row>
    <row r="1478" spans="1:20" x14ac:dyDescent="0.3">
      <c r="A1478">
        <v>1166</v>
      </c>
      <c r="B1478" s="1">
        <v>45280</v>
      </c>
      <c r="C1478" t="s">
        <v>29</v>
      </c>
      <c r="D1478" t="s">
        <v>27</v>
      </c>
      <c r="E1478">
        <v>73792.61</v>
      </c>
      <c r="F1478">
        <v>28</v>
      </c>
      <c r="G1478" t="s">
        <v>24</v>
      </c>
      <c r="H1478" s="9">
        <v>2474.1999999999998</v>
      </c>
      <c r="I1478" s="9">
        <v>2994.83</v>
      </c>
      <c r="J1478" t="s">
        <v>25</v>
      </c>
      <c r="K1478">
        <v>0.12</v>
      </c>
      <c r="L1478" s="4" t="s">
        <v>17</v>
      </c>
      <c r="M1478" s="4" t="s">
        <v>18</v>
      </c>
      <c r="N1478" s="4" t="str">
        <f>IF(ISBLANK(Table14[[#This Row],[Sales_Rep]]),"Unknown",Table14[[#This Row],[Sales_Rep]])</f>
        <v>Bob</v>
      </c>
      <c r="O1478" t="str">
        <f>PROPER(Table14[[#This Row],[Region]])</f>
        <v>West</v>
      </c>
      <c r="P1478" s="9">
        <f>IF(ISBLANK(Table14[[#This Row],[Sales_Amount]]),MEDIAN(Table14[Sales_Amount]),Table14[[#This Row],[Sales_Amount]])</f>
        <v>73792.61</v>
      </c>
      <c r="Q1478" s="11">
        <f>IF(ISBLANK(Table14[[#This Row],[Quantity_Sold]]),MEDIAN(Table14[Quantity_Sold]),Table14[[#This Row],[Quantity_Sold]])</f>
        <v>28</v>
      </c>
      <c r="R1478" s="4" t="str">
        <f>TRIM(Table14[[#This Row],[Product_Category]])</f>
        <v>Clothing</v>
      </c>
      <c r="S1478" s="4" t="str">
        <f>PROPER(Table14[[#This Row],[Customer_Type]])</f>
        <v>New</v>
      </c>
      <c r="T1478" s="13">
        <f>IF(ISBLANK(Table14[[#This Row],[Discount]]),MEDIAN(Table14[Discount]),Table14[[#This Row],[Discount]])</f>
        <v>0.12</v>
      </c>
    </row>
    <row r="1479" spans="1:20" x14ac:dyDescent="0.3">
      <c r="A1479">
        <v>1128</v>
      </c>
      <c r="B1479" s="1">
        <v>45204</v>
      </c>
      <c r="C1479" t="s">
        <v>19</v>
      </c>
      <c r="D1479" t="s">
        <v>14</v>
      </c>
      <c r="E1479">
        <v>36218.53</v>
      </c>
      <c r="F1479">
        <v>48</v>
      </c>
      <c r="G1479" t="s">
        <v>15</v>
      </c>
      <c r="H1479" s="9">
        <v>737.59</v>
      </c>
      <c r="I1479" s="9">
        <v>1047.99</v>
      </c>
      <c r="J1479" t="s">
        <v>16</v>
      </c>
      <c r="K1479">
        <v>0.28000000000000003</v>
      </c>
      <c r="L1479" s="4" t="s">
        <v>26</v>
      </c>
      <c r="M1479" s="4" t="s">
        <v>22</v>
      </c>
      <c r="N1479" s="4" t="str">
        <f>IF(ISBLANK(Table14[[#This Row],[Sales_Rep]]),"Unknown",Table14[[#This Row],[Sales_Rep]])</f>
        <v>Eve</v>
      </c>
      <c r="O1479" t="str">
        <f>PROPER(Table14[[#This Row],[Region]])</f>
        <v>East</v>
      </c>
      <c r="P1479" s="9">
        <f>IF(ISBLANK(Table14[[#This Row],[Sales_Amount]]),MEDIAN(Table14[Sales_Amount]),Table14[[#This Row],[Sales_Amount]])</f>
        <v>36218.53</v>
      </c>
      <c r="Q1479" s="11">
        <f>IF(ISBLANK(Table14[[#This Row],[Quantity_Sold]]),MEDIAN(Table14[Quantity_Sold]),Table14[[#This Row],[Quantity_Sold]])</f>
        <v>48</v>
      </c>
      <c r="R1479" s="4" t="str">
        <f>TRIM(Table14[[#This Row],[Product_Category]])</f>
        <v>Food</v>
      </c>
      <c r="S1479" s="4" t="str">
        <f>PROPER(Table14[[#This Row],[Customer_Type]])</f>
        <v>Returning</v>
      </c>
      <c r="T1479" s="13">
        <f>IF(ISBLANK(Table14[[#This Row],[Discount]]),MEDIAN(Table14[Discount]),Table14[[#This Row],[Discount]])</f>
        <v>0.28000000000000003</v>
      </c>
    </row>
    <row r="1480" spans="1:20" x14ac:dyDescent="0.3">
      <c r="A1480">
        <v>1447</v>
      </c>
      <c r="B1480" s="1">
        <v>45078</v>
      </c>
      <c r="C1480" t="s">
        <v>19</v>
      </c>
      <c r="D1480" t="s">
        <v>30</v>
      </c>
      <c r="E1480">
        <v>15068.19</v>
      </c>
      <c r="F1480">
        <v>9</v>
      </c>
      <c r="G1480" t="s">
        <v>15</v>
      </c>
      <c r="H1480" s="9">
        <v>1374.33</v>
      </c>
      <c r="I1480" s="9">
        <v>2017.16</v>
      </c>
      <c r="J1480" t="s">
        <v>16</v>
      </c>
      <c r="K1480">
        <v>0.17</v>
      </c>
      <c r="L1480" s="4" t="s">
        <v>17</v>
      </c>
      <c r="M1480" s="4" t="s">
        <v>22</v>
      </c>
      <c r="N1480" s="4" t="str">
        <f>IF(ISBLANK(Table14[[#This Row],[Sales_Rep]]),"Unknown",Table14[[#This Row],[Sales_Rep]])</f>
        <v>Eve</v>
      </c>
      <c r="O1480" t="str">
        <f>PROPER(Table14[[#This Row],[Region]])</f>
        <v>South</v>
      </c>
      <c r="P1480" s="9">
        <f>IF(ISBLANK(Table14[[#This Row],[Sales_Amount]]),MEDIAN(Table14[Sales_Amount]),Table14[[#This Row],[Sales_Amount]])</f>
        <v>15068.19</v>
      </c>
      <c r="Q1480" s="11">
        <f>IF(ISBLANK(Table14[[#This Row],[Quantity_Sold]]),MEDIAN(Table14[Quantity_Sold]),Table14[[#This Row],[Quantity_Sold]])</f>
        <v>9</v>
      </c>
      <c r="R1480" s="4" t="str">
        <f>TRIM(Table14[[#This Row],[Product_Category]])</f>
        <v>Food</v>
      </c>
      <c r="S1480" s="4" t="str">
        <f>PROPER(Table14[[#This Row],[Customer_Type]])</f>
        <v>Returning</v>
      </c>
      <c r="T1480" s="13">
        <f>IF(ISBLANK(Table14[[#This Row],[Discount]]),MEDIAN(Table14[Discount]),Table14[[#This Row],[Discount]])</f>
        <v>0.17</v>
      </c>
    </row>
    <row r="1481" spans="1:20" x14ac:dyDescent="0.3">
      <c r="A1481">
        <v>1393</v>
      </c>
      <c r="B1481" s="1">
        <v>45116</v>
      </c>
      <c r="C1481" t="s">
        <v>13</v>
      </c>
      <c r="D1481" t="s">
        <v>14</v>
      </c>
      <c r="E1481">
        <v>50485.66</v>
      </c>
      <c r="F1481">
        <v>25</v>
      </c>
      <c r="G1481" t="s">
        <v>24</v>
      </c>
      <c r="H1481" s="9">
        <v>1782.15</v>
      </c>
      <c r="I1481" s="9">
        <v>2219.15</v>
      </c>
      <c r="J1481" t="s">
        <v>16</v>
      </c>
      <c r="K1481">
        <v>0.09</v>
      </c>
      <c r="L1481" s="4" t="s">
        <v>26</v>
      </c>
      <c r="M1481" s="4" t="s">
        <v>18</v>
      </c>
      <c r="N1481" s="4" t="str">
        <f>IF(ISBLANK(Table14[[#This Row],[Sales_Rep]]),"Unknown",Table14[[#This Row],[Sales_Rep]])</f>
        <v>David</v>
      </c>
      <c r="O1481" t="str">
        <f>PROPER(Table14[[#This Row],[Region]])</f>
        <v>East</v>
      </c>
      <c r="P1481" s="9">
        <f>IF(ISBLANK(Table14[[#This Row],[Sales_Amount]]),MEDIAN(Table14[Sales_Amount]),Table14[[#This Row],[Sales_Amount]])</f>
        <v>50485.66</v>
      </c>
      <c r="Q1481" s="11">
        <f>IF(ISBLANK(Table14[[#This Row],[Quantity_Sold]]),MEDIAN(Table14[Quantity_Sold]),Table14[[#This Row],[Quantity_Sold]])</f>
        <v>25</v>
      </c>
      <c r="R1481" s="4" t="str">
        <f>TRIM(Table14[[#This Row],[Product_Category]])</f>
        <v>Clothing</v>
      </c>
      <c r="S1481" s="4" t="str">
        <f>PROPER(Table14[[#This Row],[Customer_Type]])</f>
        <v>Returning</v>
      </c>
      <c r="T1481" s="13">
        <f>IF(ISBLANK(Table14[[#This Row],[Discount]]),MEDIAN(Table14[Discount]),Table14[[#This Row],[Discount]])</f>
        <v>0.09</v>
      </c>
    </row>
    <row r="1482" spans="1:20" x14ac:dyDescent="0.3">
      <c r="A1482">
        <v>1149</v>
      </c>
      <c r="B1482" s="1">
        <v>45245</v>
      </c>
      <c r="C1482" t="s">
        <v>29</v>
      </c>
      <c r="D1482" t="s">
        <v>30</v>
      </c>
      <c r="E1482">
        <v>85868.800000000003</v>
      </c>
      <c r="F1482">
        <v>32</v>
      </c>
      <c r="G1482" t="s">
        <v>15</v>
      </c>
      <c r="H1482" s="9">
        <v>2642.87</v>
      </c>
      <c r="I1482" s="9">
        <v>3354.25</v>
      </c>
      <c r="J1482" t="s">
        <v>16</v>
      </c>
      <c r="K1482">
        <v>0.2</v>
      </c>
      <c r="L1482" s="4" t="s">
        <v>17</v>
      </c>
      <c r="M1482" s="4" t="s">
        <v>22</v>
      </c>
      <c r="N1482" s="4" t="str">
        <f>IF(ISBLANK(Table14[[#This Row],[Sales_Rep]]),"Unknown",Table14[[#This Row],[Sales_Rep]])</f>
        <v>Bob</v>
      </c>
      <c r="O1482" t="str">
        <f>PROPER(Table14[[#This Row],[Region]])</f>
        <v>South</v>
      </c>
      <c r="P1482" s="9">
        <f>IF(ISBLANK(Table14[[#This Row],[Sales_Amount]]),MEDIAN(Table14[Sales_Amount]),Table14[[#This Row],[Sales_Amount]])</f>
        <v>85868.800000000003</v>
      </c>
      <c r="Q1482" s="11">
        <f>IF(ISBLANK(Table14[[#This Row],[Quantity_Sold]]),MEDIAN(Table14[Quantity_Sold]),Table14[[#This Row],[Quantity_Sold]])</f>
        <v>32</v>
      </c>
      <c r="R1482" s="4" t="str">
        <f>TRIM(Table14[[#This Row],[Product_Category]])</f>
        <v>Food</v>
      </c>
      <c r="S1482" s="4" t="str">
        <f>PROPER(Table14[[#This Row],[Customer_Type]])</f>
        <v>Returning</v>
      </c>
      <c r="T1482" s="13">
        <f>IF(ISBLANK(Table14[[#This Row],[Discount]]),MEDIAN(Table14[Discount]),Table14[[#This Row],[Discount]])</f>
        <v>0.2</v>
      </c>
    </row>
    <row r="1483" spans="1:20" x14ac:dyDescent="0.3">
      <c r="A1483">
        <v>1275</v>
      </c>
      <c r="B1483" s="1">
        <v>45412</v>
      </c>
      <c r="C1483" t="s">
        <v>19</v>
      </c>
      <c r="D1483" t="s">
        <v>14</v>
      </c>
      <c r="E1483">
        <v>23481.58</v>
      </c>
      <c r="F1483">
        <v>24</v>
      </c>
      <c r="G1483" t="s">
        <v>28</v>
      </c>
      <c r="H1483" s="9">
        <v>854.42</v>
      </c>
      <c r="I1483" s="9">
        <v>1207.9000000000001</v>
      </c>
      <c r="J1483" t="s">
        <v>16</v>
      </c>
      <c r="K1483">
        <v>0.19</v>
      </c>
      <c r="L1483" s="4" t="s">
        <v>17</v>
      </c>
      <c r="M1483" s="4" t="s">
        <v>18</v>
      </c>
      <c r="N1483" s="4" t="str">
        <f>IF(ISBLANK(Table14[[#This Row],[Sales_Rep]]),"Unknown",Table14[[#This Row],[Sales_Rep]])</f>
        <v>Eve</v>
      </c>
      <c r="O1483" t="str">
        <f>PROPER(Table14[[#This Row],[Region]])</f>
        <v>East</v>
      </c>
      <c r="P1483" s="9">
        <f>IF(ISBLANK(Table14[[#This Row],[Sales_Amount]]),MEDIAN(Table14[Sales_Amount]),Table14[[#This Row],[Sales_Amount]])</f>
        <v>23481.58</v>
      </c>
      <c r="Q1483" s="11">
        <f>IF(ISBLANK(Table14[[#This Row],[Quantity_Sold]]),MEDIAN(Table14[Quantity_Sold]),Table14[[#This Row],[Quantity_Sold]])</f>
        <v>24</v>
      </c>
      <c r="R1483" s="4" t="str">
        <f>TRIM(Table14[[#This Row],[Product_Category]])</f>
        <v>Furniture</v>
      </c>
      <c r="S1483" s="4" t="str">
        <f>PROPER(Table14[[#This Row],[Customer_Type]])</f>
        <v>Returning</v>
      </c>
      <c r="T1483" s="13">
        <f>IF(ISBLANK(Table14[[#This Row],[Discount]]),MEDIAN(Table14[Discount]),Table14[[#This Row],[Discount]])</f>
        <v>0.19</v>
      </c>
    </row>
    <row r="1484" spans="1:20" x14ac:dyDescent="0.3">
      <c r="A1484">
        <v>1031</v>
      </c>
      <c r="B1484" s="1">
        <v>45260</v>
      </c>
      <c r="C1484" t="s">
        <v>23</v>
      </c>
      <c r="D1484" t="s">
        <v>20</v>
      </c>
      <c r="E1484">
        <v>17914.36</v>
      </c>
      <c r="F1484">
        <v>5</v>
      </c>
      <c r="G1484" t="s">
        <v>24</v>
      </c>
      <c r="H1484" s="9">
        <v>3618.83</v>
      </c>
      <c r="I1484" s="9">
        <v>3980.97</v>
      </c>
      <c r="J1484" t="s">
        <v>16</v>
      </c>
      <c r="K1484">
        <v>0.1</v>
      </c>
      <c r="L1484" s="4" t="s">
        <v>26</v>
      </c>
      <c r="M1484" s="4" t="s">
        <v>22</v>
      </c>
      <c r="N1484" s="4" t="str">
        <f>IF(ISBLANK(Table14[[#This Row],[Sales_Rep]]),"Unknown",Table14[[#This Row],[Sales_Rep]])</f>
        <v>Charlie</v>
      </c>
      <c r="O1484" t="str">
        <f>PROPER(Table14[[#This Row],[Region]])</f>
        <v>North</v>
      </c>
      <c r="P1484" s="9">
        <f>IF(ISBLANK(Table14[[#This Row],[Sales_Amount]]),MEDIAN(Table14[Sales_Amount]),Table14[[#This Row],[Sales_Amount]])</f>
        <v>17914.36</v>
      </c>
      <c r="Q1484" s="11">
        <f>IF(ISBLANK(Table14[[#This Row],[Quantity_Sold]]),MEDIAN(Table14[Quantity_Sold]),Table14[[#This Row],[Quantity_Sold]])</f>
        <v>5</v>
      </c>
      <c r="R1484" s="4" t="str">
        <f>TRIM(Table14[[#This Row],[Product_Category]])</f>
        <v>Clothing</v>
      </c>
      <c r="S1484" s="4" t="str">
        <f>PROPER(Table14[[#This Row],[Customer_Type]])</f>
        <v>Returning</v>
      </c>
      <c r="T1484" s="13">
        <f>IF(ISBLANK(Table14[[#This Row],[Discount]]),MEDIAN(Table14[Discount]),Table14[[#This Row],[Discount]])</f>
        <v>0.1</v>
      </c>
    </row>
    <row r="1485" spans="1:20" x14ac:dyDescent="0.3">
      <c r="A1485">
        <v>1079</v>
      </c>
      <c r="B1485" s="1">
        <v>45242</v>
      </c>
      <c r="C1485" t="s">
        <v>32</v>
      </c>
      <c r="D1485" t="s">
        <v>27</v>
      </c>
      <c r="E1485">
        <v>16628.490000000002</v>
      </c>
      <c r="F1485">
        <v>12</v>
      </c>
      <c r="G1485" t="s">
        <v>28</v>
      </c>
      <c r="H1485" s="9">
        <v>1448.98</v>
      </c>
      <c r="I1485" s="9">
        <v>1847.61</v>
      </c>
      <c r="J1485" t="s">
        <v>16</v>
      </c>
      <c r="K1485">
        <v>0.25</v>
      </c>
      <c r="L1485" s="4" t="s">
        <v>17</v>
      </c>
      <c r="M1485" s="4" t="s">
        <v>18</v>
      </c>
      <c r="N1485" s="4" t="str">
        <f>IF(ISBLANK(Table14[[#This Row],[Sales_Rep]]),"Unknown",Table14[[#This Row],[Sales_Rep]])</f>
        <v>Alice</v>
      </c>
      <c r="O1485" t="str">
        <f>PROPER(Table14[[#This Row],[Region]])</f>
        <v>West</v>
      </c>
      <c r="P1485" s="9">
        <f>IF(ISBLANK(Table14[[#This Row],[Sales_Amount]]),MEDIAN(Table14[Sales_Amount]),Table14[[#This Row],[Sales_Amount]])</f>
        <v>16628.490000000002</v>
      </c>
      <c r="Q1485" s="11">
        <f>IF(ISBLANK(Table14[[#This Row],[Quantity_Sold]]),MEDIAN(Table14[Quantity_Sold]),Table14[[#This Row],[Quantity_Sold]])</f>
        <v>12</v>
      </c>
      <c r="R1485" s="4" t="str">
        <f>TRIM(Table14[[#This Row],[Product_Category]])</f>
        <v>Furniture</v>
      </c>
      <c r="S1485" s="4" t="str">
        <f>PROPER(Table14[[#This Row],[Customer_Type]])</f>
        <v>Returning</v>
      </c>
      <c r="T1485" s="13">
        <f>IF(ISBLANK(Table14[[#This Row],[Discount]]),MEDIAN(Table14[Discount]),Table14[[#This Row],[Discount]])</f>
        <v>0.25</v>
      </c>
    </row>
    <row r="1486" spans="1:20" x14ac:dyDescent="0.3">
      <c r="A1486">
        <v>1100</v>
      </c>
      <c r="B1486" s="1">
        <v>45651</v>
      </c>
      <c r="C1486" t="s">
        <v>32</v>
      </c>
      <c r="D1486" t="s">
        <v>20</v>
      </c>
      <c r="E1486">
        <v>20595.2</v>
      </c>
      <c r="F1486">
        <v>18</v>
      </c>
      <c r="G1486" t="s">
        <v>28</v>
      </c>
      <c r="H1486" s="9">
        <v>1159.6400000000001</v>
      </c>
      <c r="I1486" s="9">
        <v>1525.57</v>
      </c>
      <c r="J1486" t="s">
        <v>16</v>
      </c>
      <c r="K1486">
        <v>0.25</v>
      </c>
      <c r="L1486" s="4" t="s">
        <v>26</v>
      </c>
      <c r="M1486" s="4" t="s">
        <v>18</v>
      </c>
      <c r="N1486" s="4" t="str">
        <f>IF(ISBLANK(Table14[[#This Row],[Sales_Rep]]),"Unknown",Table14[[#This Row],[Sales_Rep]])</f>
        <v>Alice</v>
      </c>
      <c r="O1486" t="str">
        <f>PROPER(Table14[[#This Row],[Region]])</f>
        <v>North</v>
      </c>
      <c r="P1486" s="9">
        <f>IF(ISBLANK(Table14[[#This Row],[Sales_Amount]]),MEDIAN(Table14[Sales_Amount]),Table14[[#This Row],[Sales_Amount]])</f>
        <v>20595.2</v>
      </c>
      <c r="Q1486" s="11">
        <f>IF(ISBLANK(Table14[[#This Row],[Quantity_Sold]]),MEDIAN(Table14[Quantity_Sold]),Table14[[#This Row],[Quantity_Sold]])</f>
        <v>18</v>
      </c>
      <c r="R1486" s="4" t="str">
        <f>TRIM(Table14[[#This Row],[Product_Category]])</f>
        <v>Furniture</v>
      </c>
      <c r="S1486" s="4" t="str">
        <f>PROPER(Table14[[#This Row],[Customer_Type]])</f>
        <v>Returning</v>
      </c>
      <c r="T1486" s="13">
        <f>IF(ISBLANK(Table14[[#This Row],[Discount]]),MEDIAN(Table14[Discount]),Table14[[#This Row],[Discount]])</f>
        <v>0.25</v>
      </c>
    </row>
    <row r="1487" spans="1:20" x14ac:dyDescent="0.3">
      <c r="A1487">
        <v>1109</v>
      </c>
      <c r="B1487" s="1">
        <v>45221</v>
      </c>
      <c r="C1487" t="s">
        <v>32</v>
      </c>
      <c r="D1487" t="s">
        <v>30</v>
      </c>
      <c r="E1487">
        <v>58364.28</v>
      </c>
      <c r="F1487">
        <v>15</v>
      </c>
      <c r="G1487" t="s">
        <v>21</v>
      </c>
      <c r="H1487" s="9">
        <v>4035.41</v>
      </c>
      <c r="I1487" s="9">
        <v>4988.3999999999996</v>
      </c>
      <c r="J1487" t="s">
        <v>16</v>
      </c>
      <c r="K1487">
        <v>0.22</v>
      </c>
      <c r="L1487" s="4" t="s">
        <v>17</v>
      </c>
      <c r="M1487" s="4" t="s">
        <v>22</v>
      </c>
      <c r="N1487" s="4" t="str">
        <f>IF(ISBLANK(Table14[[#This Row],[Sales_Rep]]),"Unknown",Table14[[#This Row],[Sales_Rep]])</f>
        <v>Alice</v>
      </c>
      <c r="O1487" t="str">
        <f>PROPER(Table14[[#This Row],[Region]])</f>
        <v>South</v>
      </c>
      <c r="P1487" s="9">
        <f>IF(ISBLANK(Table14[[#This Row],[Sales_Amount]]),MEDIAN(Table14[Sales_Amount]),Table14[[#This Row],[Sales_Amount]])</f>
        <v>58364.28</v>
      </c>
      <c r="Q1487" s="11">
        <f>IF(ISBLANK(Table14[[#This Row],[Quantity_Sold]]),MEDIAN(Table14[Quantity_Sold]),Table14[[#This Row],[Quantity_Sold]])</f>
        <v>15</v>
      </c>
      <c r="R1487" s="4" t="str">
        <f>TRIM(Table14[[#This Row],[Product_Category]])</f>
        <v>Electronics</v>
      </c>
      <c r="S1487" s="4" t="str">
        <f>PROPER(Table14[[#This Row],[Customer_Type]])</f>
        <v>Returning</v>
      </c>
      <c r="T1487" s="13">
        <f>IF(ISBLANK(Table14[[#This Row],[Discount]]),MEDIAN(Table14[Discount]),Table14[[#This Row],[Discount]])</f>
        <v>0.22</v>
      </c>
    </row>
    <row r="1488" spans="1:20" x14ac:dyDescent="0.3">
      <c r="A1488">
        <v>1066</v>
      </c>
      <c r="B1488" s="1">
        <v>45249</v>
      </c>
      <c r="C1488" t="s">
        <v>29</v>
      </c>
      <c r="D1488" t="s">
        <v>14</v>
      </c>
      <c r="E1488">
        <v>27049.87</v>
      </c>
      <c r="F1488">
        <v>11</v>
      </c>
      <c r="G1488" t="s">
        <v>21</v>
      </c>
      <c r="H1488" s="9">
        <v>2740.43</v>
      </c>
      <c r="I1488" s="9">
        <v>3035.9</v>
      </c>
      <c r="J1488" t="s">
        <v>25</v>
      </c>
      <c r="K1488">
        <v>0.19</v>
      </c>
      <c r="L1488" s="4" t="s">
        <v>17</v>
      </c>
      <c r="M1488" s="4" t="s">
        <v>22</v>
      </c>
      <c r="N1488" s="4" t="str">
        <f>IF(ISBLANK(Table14[[#This Row],[Sales_Rep]]),"Unknown",Table14[[#This Row],[Sales_Rep]])</f>
        <v>Bob</v>
      </c>
      <c r="O1488" t="str">
        <f>PROPER(Table14[[#This Row],[Region]])</f>
        <v>East</v>
      </c>
      <c r="P1488" s="9">
        <f>IF(ISBLANK(Table14[[#This Row],[Sales_Amount]]),MEDIAN(Table14[Sales_Amount]),Table14[[#This Row],[Sales_Amount]])</f>
        <v>27049.87</v>
      </c>
      <c r="Q1488" s="11">
        <f>IF(ISBLANK(Table14[[#This Row],[Quantity_Sold]]),MEDIAN(Table14[Quantity_Sold]),Table14[[#This Row],[Quantity_Sold]])</f>
        <v>11</v>
      </c>
      <c r="R1488" s="4" t="str">
        <f>TRIM(Table14[[#This Row],[Product_Category]])</f>
        <v>Electronics</v>
      </c>
      <c r="S1488" s="4" t="str">
        <f>PROPER(Table14[[#This Row],[Customer_Type]])</f>
        <v>New</v>
      </c>
      <c r="T1488" s="13">
        <f>IF(ISBLANK(Table14[[#This Row],[Discount]]),MEDIAN(Table14[Discount]),Table14[[#This Row],[Discount]])</f>
        <v>0.19</v>
      </c>
    </row>
    <row r="1489" spans="1:20" x14ac:dyDescent="0.3">
      <c r="A1489">
        <v>1434</v>
      </c>
      <c r="B1489" s="1">
        <v>45445</v>
      </c>
      <c r="C1489" t="s">
        <v>13</v>
      </c>
      <c r="D1489" t="s">
        <v>14</v>
      </c>
      <c r="E1489">
        <v>8454.15</v>
      </c>
      <c r="F1489">
        <v>6</v>
      </c>
      <c r="G1489" t="s">
        <v>21</v>
      </c>
      <c r="H1489" s="9">
        <v>1122.06</v>
      </c>
      <c r="I1489" s="9">
        <v>1515.08</v>
      </c>
      <c r="J1489" t="s">
        <v>25</v>
      </c>
      <c r="K1489">
        <v>7.0000000000000007E-2</v>
      </c>
      <c r="L1489" s="4" t="s">
        <v>31</v>
      </c>
      <c r="M1489" s="4" t="s">
        <v>22</v>
      </c>
      <c r="N1489" s="4" t="str">
        <f>IF(ISBLANK(Table14[[#This Row],[Sales_Rep]]),"Unknown",Table14[[#This Row],[Sales_Rep]])</f>
        <v>David</v>
      </c>
      <c r="O1489" t="str">
        <f>PROPER(Table14[[#This Row],[Region]])</f>
        <v>East</v>
      </c>
      <c r="P1489" s="9">
        <f>IF(ISBLANK(Table14[[#This Row],[Sales_Amount]]),MEDIAN(Table14[Sales_Amount]),Table14[[#This Row],[Sales_Amount]])</f>
        <v>8454.15</v>
      </c>
      <c r="Q1489" s="11">
        <f>IF(ISBLANK(Table14[[#This Row],[Quantity_Sold]]),MEDIAN(Table14[Quantity_Sold]),Table14[[#This Row],[Quantity_Sold]])</f>
        <v>6</v>
      </c>
      <c r="R1489" s="4" t="str">
        <f>TRIM(Table14[[#This Row],[Product_Category]])</f>
        <v>Electronics</v>
      </c>
      <c r="S1489" s="4" t="str">
        <f>PROPER(Table14[[#This Row],[Customer_Type]])</f>
        <v>New</v>
      </c>
      <c r="T1489" s="13">
        <f>IF(ISBLANK(Table14[[#This Row],[Discount]]),MEDIAN(Table14[Discount]),Table14[[#This Row],[Discount]])</f>
        <v>7.0000000000000007E-2</v>
      </c>
    </row>
    <row r="1490" spans="1:20" x14ac:dyDescent="0.3">
      <c r="A1490">
        <v>1028</v>
      </c>
      <c r="B1490" s="1">
        <v>45164</v>
      </c>
      <c r="C1490" t="s">
        <v>19</v>
      </c>
      <c r="D1490" t="s">
        <v>30</v>
      </c>
      <c r="E1490">
        <v>99172.4</v>
      </c>
      <c r="F1490">
        <v>18</v>
      </c>
      <c r="G1490" t="s">
        <v>24</v>
      </c>
      <c r="H1490" s="9">
        <v>4106.3100000000004</v>
      </c>
      <c r="I1490" s="9">
        <v>5565.23</v>
      </c>
      <c r="J1490" t="s">
        <v>25</v>
      </c>
      <c r="K1490">
        <v>0.01</v>
      </c>
      <c r="L1490" s="4" t="s">
        <v>17</v>
      </c>
      <c r="M1490" s="4" t="s">
        <v>18</v>
      </c>
      <c r="N1490" s="4" t="str">
        <f>IF(ISBLANK(Table14[[#This Row],[Sales_Rep]]),"Unknown",Table14[[#This Row],[Sales_Rep]])</f>
        <v>Eve</v>
      </c>
      <c r="O1490" t="str">
        <f>PROPER(Table14[[#This Row],[Region]])</f>
        <v>South</v>
      </c>
      <c r="P1490" s="9">
        <f>IF(ISBLANK(Table14[[#This Row],[Sales_Amount]]),MEDIAN(Table14[Sales_Amount]),Table14[[#This Row],[Sales_Amount]])</f>
        <v>99172.4</v>
      </c>
      <c r="Q1490" s="11">
        <f>IF(ISBLANK(Table14[[#This Row],[Quantity_Sold]]),MEDIAN(Table14[Quantity_Sold]),Table14[[#This Row],[Quantity_Sold]])</f>
        <v>18</v>
      </c>
      <c r="R1490" s="4" t="str">
        <f>TRIM(Table14[[#This Row],[Product_Category]])</f>
        <v>Clothing</v>
      </c>
      <c r="S1490" s="4" t="str">
        <f>PROPER(Table14[[#This Row],[Customer_Type]])</f>
        <v>New</v>
      </c>
      <c r="T1490" s="13">
        <f>IF(ISBLANK(Table14[[#This Row],[Discount]]),MEDIAN(Table14[Discount]),Table14[[#This Row],[Discount]])</f>
        <v>0.01</v>
      </c>
    </row>
    <row r="1491" spans="1:20" x14ac:dyDescent="0.3">
      <c r="A1491">
        <v>1183</v>
      </c>
      <c r="B1491" s="1">
        <v>45211</v>
      </c>
      <c r="C1491" t="s">
        <v>23</v>
      </c>
      <c r="D1491" t="s">
        <v>27</v>
      </c>
      <c r="E1491">
        <v>147336.45000000001</v>
      </c>
      <c r="F1491">
        <v>34</v>
      </c>
      <c r="G1491" t="s">
        <v>24</v>
      </c>
      <c r="H1491" s="9">
        <v>4889.12</v>
      </c>
      <c r="I1491" s="9">
        <v>5777.9</v>
      </c>
      <c r="J1491" t="s">
        <v>16</v>
      </c>
      <c r="K1491">
        <v>0.25</v>
      </c>
      <c r="L1491" s="4" t="s">
        <v>17</v>
      </c>
      <c r="M1491" s="4" t="s">
        <v>18</v>
      </c>
      <c r="N1491" s="4" t="str">
        <f>IF(ISBLANK(Table14[[#This Row],[Sales_Rep]]),"Unknown",Table14[[#This Row],[Sales_Rep]])</f>
        <v>Charlie</v>
      </c>
      <c r="O1491" t="str">
        <f>PROPER(Table14[[#This Row],[Region]])</f>
        <v>West</v>
      </c>
      <c r="P1491" s="9">
        <f>IF(ISBLANK(Table14[[#This Row],[Sales_Amount]]),MEDIAN(Table14[Sales_Amount]),Table14[[#This Row],[Sales_Amount]])</f>
        <v>147336.45000000001</v>
      </c>
      <c r="Q1491" s="11">
        <f>IF(ISBLANK(Table14[[#This Row],[Quantity_Sold]]),MEDIAN(Table14[Quantity_Sold]),Table14[[#This Row],[Quantity_Sold]])</f>
        <v>34</v>
      </c>
      <c r="R1491" s="4" t="str">
        <f>TRIM(Table14[[#This Row],[Product_Category]])</f>
        <v>Clothing</v>
      </c>
      <c r="S1491" s="4" t="str">
        <f>PROPER(Table14[[#This Row],[Customer_Type]])</f>
        <v>Returning</v>
      </c>
      <c r="T1491" s="13">
        <f>IF(ISBLANK(Table14[[#This Row],[Discount]]),MEDIAN(Table14[Discount]),Table14[[#This Row],[Discount]])</f>
        <v>0.25</v>
      </c>
    </row>
    <row r="1492" spans="1:20" x14ac:dyDescent="0.3">
      <c r="A1492">
        <v>1131</v>
      </c>
      <c r="B1492" s="1">
        <v>45218</v>
      </c>
      <c r="C1492" t="s">
        <v>23</v>
      </c>
      <c r="D1492" t="s">
        <v>14</v>
      </c>
      <c r="E1492">
        <v>79564.86</v>
      </c>
      <c r="F1492">
        <v>16</v>
      </c>
      <c r="G1492" t="s">
        <v>24</v>
      </c>
      <c r="H1492" s="9">
        <v>4700.1499999999996</v>
      </c>
      <c r="I1492" s="9">
        <v>6812.06</v>
      </c>
      <c r="J1492" t="s">
        <v>16</v>
      </c>
      <c r="K1492">
        <v>0.27</v>
      </c>
      <c r="L1492" s="4" t="s">
        <v>26</v>
      </c>
      <c r="M1492" s="4" t="s">
        <v>18</v>
      </c>
      <c r="N1492" s="4" t="str">
        <f>IF(ISBLANK(Table14[[#This Row],[Sales_Rep]]),"Unknown",Table14[[#This Row],[Sales_Rep]])</f>
        <v>Charlie</v>
      </c>
      <c r="O1492" t="str">
        <f>PROPER(Table14[[#This Row],[Region]])</f>
        <v>East</v>
      </c>
      <c r="P1492" s="9">
        <f>IF(ISBLANK(Table14[[#This Row],[Sales_Amount]]),MEDIAN(Table14[Sales_Amount]),Table14[[#This Row],[Sales_Amount]])</f>
        <v>79564.86</v>
      </c>
      <c r="Q1492" s="11">
        <f>IF(ISBLANK(Table14[[#This Row],[Quantity_Sold]]),MEDIAN(Table14[Quantity_Sold]),Table14[[#This Row],[Quantity_Sold]])</f>
        <v>16</v>
      </c>
      <c r="R1492" s="4" t="str">
        <f>TRIM(Table14[[#This Row],[Product_Category]])</f>
        <v>Clothing</v>
      </c>
      <c r="S1492" s="4" t="str">
        <f>PROPER(Table14[[#This Row],[Customer_Type]])</f>
        <v>Returning</v>
      </c>
      <c r="T1492" s="13">
        <f>IF(ISBLANK(Table14[[#This Row],[Discount]]),MEDIAN(Table14[Discount]),Table14[[#This Row],[Discount]])</f>
        <v>0.27</v>
      </c>
    </row>
    <row r="1493" spans="1:20" x14ac:dyDescent="0.3">
      <c r="A1493">
        <v>1041</v>
      </c>
      <c r="B1493" s="1">
        <v>45252</v>
      </c>
      <c r="C1493" t="s">
        <v>29</v>
      </c>
      <c r="D1493" t="s">
        <v>20</v>
      </c>
      <c r="E1493">
        <v>25007.33</v>
      </c>
      <c r="F1493">
        <v>8</v>
      </c>
      <c r="G1493" t="s">
        <v>28</v>
      </c>
      <c r="H1493" s="9">
        <v>2927.82</v>
      </c>
      <c r="I1493" s="9">
        <v>4341.55</v>
      </c>
      <c r="J1493" t="s">
        <v>25</v>
      </c>
      <c r="K1493">
        <v>0.28000000000000003</v>
      </c>
      <c r="L1493" s="4" t="s">
        <v>26</v>
      </c>
      <c r="M1493" s="4" t="s">
        <v>22</v>
      </c>
      <c r="N1493" s="4" t="str">
        <f>IF(ISBLANK(Table14[[#This Row],[Sales_Rep]]),"Unknown",Table14[[#This Row],[Sales_Rep]])</f>
        <v>Bob</v>
      </c>
      <c r="O1493" t="str">
        <f>PROPER(Table14[[#This Row],[Region]])</f>
        <v>North</v>
      </c>
      <c r="P1493" s="9">
        <f>IF(ISBLANK(Table14[[#This Row],[Sales_Amount]]),MEDIAN(Table14[Sales_Amount]),Table14[[#This Row],[Sales_Amount]])</f>
        <v>25007.33</v>
      </c>
      <c r="Q1493" s="11">
        <f>IF(ISBLANK(Table14[[#This Row],[Quantity_Sold]]),MEDIAN(Table14[Quantity_Sold]),Table14[[#This Row],[Quantity_Sold]])</f>
        <v>8</v>
      </c>
      <c r="R1493" s="4" t="str">
        <f>TRIM(Table14[[#This Row],[Product_Category]])</f>
        <v>Furniture</v>
      </c>
      <c r="S1493" s="4" t="str">
        <f>PROPER(Table14[[#This Row],[Customer_Type]])</f>
        <v>New</v>
      </c>
      <c r="T1493" s="13">
        <f>IF(ISBLANK(Table14[[#This Row],[Discount]]),MEDIAN(Table14[Discount]),Table14[[#This Row],[Discount]])</f>
        <v>0.28000000000000003</v>
      </c>
    </row>
    <row r="1494" spans="1:20" x14ac:dyDescent="0.3">
      <c r="A1494">
        <v>1195</v>
      </c>
      <c r="B1494" s="1">
        <v>45298</v>
      </c>
      <c r="C1494" t="s">
        <v>32</v>
      </c>
      <c r="D1494" t="s">
        <v>30</v>
      </c>
      <c r="E1494">
        <v>5119.01</v>
      </c>
      <c r="F1494">
        <v>14</v>
      </c>
      <c r="G1494" t="s">
        <v>28</v>
      </c>
      <c r="H1494" s="9">
        <v>328.03</v>
      </c>
      <c r="I1494" s="9">
        <v>462.84</v>
      </c>
      <c r="J1494" t="s">
        <v>16</v>
      </c>
      <c r="K1494">
        <v>0.21</v>
      </c>
      <c r="L1494" s="4" t="s">
        <v>26</v>
      </c>
      <c r="M1494" s="4" t="s">
        <v>18</v>
      </c>
      <c r="N1494" s="4" t="str">
        <f>IF(ISBLANK(Table14[[#This Row],[Sales_Rep]]),"Unknown",Table14[[#This Row],[Sales_Rep]])</f>
        <v>Alice</v>
      </c>
      <c r="O1494" t="str">
        <f>PROPER(Table14[[#This Row],[Region]])</f>
        <v>South</v>
      </c>
      <c r="P1494" s="9">
        <f>IF(ISBLANK(Table14[[#This Row],[Sales_Amount]]),MEDIAN(Table14[Sales_Amount]),Table14[[#This Row],[Sales_Amount]])</f>
        <v>5119.01</v>
      </c>
      <c r="Q1494" s="11">
        <f>IF(ISBLANK(Table14[[#This Row],[Quantity_Sold]]),MEDIAN(Table14[Quantity_Sold]),Table14[[#This Row],[Quantity_Sold]])</f>
        <v>14</v>
      </c>
      <c r="R1494" s="4" t="str">
        <f>TRIM(Table14[[#This Row],[Product_Category]])</f>
        <v>Furniture</v>
      </c>
      <c r="S1494" s="4" t="str">
        <f>PROPER(Table14[[#This Row],[Customer_Type]])</f>
        <v>Returning</v>
      </c>
      <c r="T1494" s="13">
        <f>IF(ISBLANK(Table14[[#This Row],[Discount]]),MEDIAN(Table14[Discount]),Table14[[#This Row],[Discount]])</f>
        <v>0.21</v>
      </c>
    </row>
    <row r="1495" spans="1:20" x14ac:dyDescent="0.3">
      <c r="A1495">
        <v>1168</v>
      </c>
      <c r="B1495" s="1">
        <v>45553</v>
      </c>
      <c r="C1495" t="s">
        <v>29</v>
      </c>
      <c r="D1495" t="s">
        <v>30</v>
      </c>
      <c r="E1495">
        <v>153414.66</v>
      </c>
      <c r="F1495">
        <v>42</v>
      </c>
      <c r="G1495" t="s">
        <v>28</v>
      </c>
      <c r="H1495" s="9">
        <v>4563.8900000000003</v>
      </c>
      <c r="I1495" s="9">
        <v>5144.6899999999996</v>
      </c>
      <c r="J1495" t="s">
        <v>25</v>
      </c>
      <c r="K1495">
        <v>0.28999999999999998</v>
      </c>
      <c r="L1495" s="4" t="s">
        <v>26</v>
      </c>
      <c r="M1495" s="4" t="s">
        <v>18</v>
      </c>
      <c r="N1495" s="4" t="str">
        <f>IF(ISBLANK(Table14[[#This Row],[Sales_Rep]]),"Unknown",Table14[[#This Row],[Sales_Rep]])</f>
        <v>Bob</v>
      </c>
      <c r="O1495" t="str">
        <f>PROPER(Table14[[#This Row],[Region]])</f>
        <v>South</v>
      </c>
      <c r="P1495" s="9">
        <f>IF(ISBLANK(Table14[[#This Row],[Sales_Amount]]),MEDIAN(Table14[Sales_Amount]),Table14[[#This Row],[Sales_Amount]])</f>
        <v>153414.66</v>
      </c>
      <c r="Q1495" s="11">
        <f>IF(ISBLANK(Table14[[#This Row],[Quantity_Sold]]),MEDIAN(Table14[Quantity_Sold]),Table14[[#This Row],[Quantity_Sold]])</f>
        <v>42</v>
      </c>
      <c r="R1495" s="4" t="str">
        <f>TRIM(Table14[[#This Row],[Product_Category]])</f>
        <v>Furniture</v>
      </c>
      <c r="S1495" s="4" t="str">
        <f>PROPER(Table14[[#This Row],[Customer_Type]])</f>
        <v>New</v>
      </c>
      <c r="T1495" s="13">
        <f>IF(ISBLANK(Table14[[#This Row],[Discount]]),MEDIAN(Table14[Discount]),Table14[[#This Row],[Discount]])</f>
        <v>0.28999999999999998</v>
      </c>
    </row>
    <row r="1496" spans="1:20" x14ac:dyDescent="0.3">
      <c r="A1496">
        <v>1032</v>
      </c>
      <c r="B1496" s="1">
        <v>44952</v>
      </c>
      <c r="C1496" t="s">
        <v>13</v>
      </c>
      <c r="D1496" t="s">
        <v>14</v>
      </c>
      <c r="E1496">
        <v>133968.06</v>
      </c>
      <c r="F1496">
        <v>29</v>
      </c>
      <c r="G1496" t="s">
        <v>21</v>
      </c>
      <c r="H1496" s="9">
        <v>4965.8599999999997</v>
      </c>
      <c r="I1496" s="9">
        <v>5499.51</v>
      </c>
      <c r="J1496" t="s">
        <v>16</v>
      </c>
      <c r="K1496">
        <v>0.16</v>
      </c>
      <c r="L1496" s="4" t="s">
        <v>26</v>
      </c>
      <c r="M1496" s="4" t="s">
        <v>22</v>
      </c>
      <c r="N1496" s="4" t="str">
        <f>IF(ISBLANK(Table14[[#This Row],[Sales_Rep]]),"Unknown",Table14[[#This Row],[Sales_Rep]])</f>
        <v>David</v>
      </c>
      <c r="O1496" t="str">
        <f>PROPER(Table14[[#This Row],[Region]])</f>
        <v>East</v>
      </c>
      <c r="P1496" s="9">
        <f>IF(ISBLANK(Table14[[#This Row],[Sales_Amount]]),MEDIAN(Table14[Sales_Amount]),Table14[[#This Row],[Sales_Amount]])</f>
        <v>133968.06</v>
      </c>
      <c r="Q1496" s="11">
        <f>IF(ISBLANK(Table14[[#This Row],[Quantity_Sold]]),MEDIAN(Table14[Quantity_Sold]),Table14[[#This Row],[Quantity_Sold]])</f>
        <v>29</v>
      </c>
      <c r="R1496" s="4" t="str">
        <f>TRIM(Table14[[#This Row],[Product_Category]])</f>
        <v>Electronics</v>
      </c>
      <c r="S1496" s="4" t="str">
        <f>PROPER(Table14[[#This Row],[Customer_Type]])</f>
        <v>Returning</v>
      </c>
      <c r="T1496" s="13">
        <f>IF(ISBLANK(Table14[[#This Row],[Discount]]),MEDIAN(Table14[Discount]),Table14[[#This Row],[Discount]])</f>
        <v>0.16</v>
      </c>
    </row>
    <row r="1497" spans="1:20" x14ac:dyDescent="0.3">
      <c r="A1497">
        <v>1053</v>
      </c>
      <c r="B1497" s="1">
        <v>45586</v>
      </c>
      <c r="C1497" t="s">
        <v>13</v>
      </c>
      <c r="D1497" t="s">
        <v>30</v>
      </c>
      <c r="E1497">
        <v>180375.92</v>
      </c>
      <c r="F1497">
        <v>49</v>
      </c>
      <c r="G1497" t="s">
        <v>24</v>
      </c>
      <c r="H1497" s="9">
        <v>4003.87</v>
      </c>
      <c r="I1497" s="9">
        <v>4435.1099999999997</v>
      </c>
      <c r="J1497" t="s">
        <v>25</v>
      </c>
      <c r="K1497">
        <v>0.17</v>
      </c>
      <c r="L1497" s="4" t="s">
        <v>31</v>
      </c>
      <c r="M1497" s="4" t="s">
        <v>22</v>
      </c>
      <c r="N1497" s="4" t="str">
        <f>IF(ISBLANK(Table14[[#This Row],[Sales_Rep]]),"Unknown",Table14[[#This Row],[Sales_Rep]])</f>
        <v>David</v>
      </c>
      <c r="O1497" t="str">
        <f>PROPER(Table14[[#This Row],[Region]])</f>
        <v>South</v>
      </c>
      <c r="P1497" s="9">
        <f>IF(ISBLANK(Table14[[#This Row],[Sales_Amount]]),MEDIAN(Table14[Sales_Amount]),Table14[[#This Row],[Sales_Amount]])</f>
        <v>180375.92</v>
      </c>
      <c r="Q1497" s="11">
        <f>IF(ISBLANK(Table14[[#This Row],[Quantity_Sold]]),MEDIAN(Table14[Quantity_Sold]),Table14[[#This Row],[Quantity_Sold]])</f>
        <v>49</v>
      </c>
      <c r="R1497" s="4" t="str">
        <f>TRIM(Table14[[#This Row],[Product_Category]])</f>
        <v>Clothing</v>
      </c>
      <c r="S1497" s="4" t="str">
        <f>PROPER(Table14[[#This Row],[Customer_Type]])</f>
        <v>New</v>
      </c>
      <c r="T1497" s="13">
        <f>IF(ISBLANK(Table14[[#This Row],[Discount]]),MEDIAN(Table14[Discount]),Table14[[#This Row],[Discount]])</f>
        <v>0.17</v>
      </c>
    </row>
    <row r="1498" spans="1:20" x14ac:dyDescent="0.3">
      <c r="A1498">
        <v>1418</v>
      </c>
      <c r="B1498" s="1">
        <v>45255</v>
      </c>
      <c r="C1498" t="s">
        <v>19</v>
      </c>
      <c r="D1498" t="s">
        <v>30</v>
      </c>
      <c r="E1498">
        <v>178190.8</v>
      </c>
      <c r="F1498">
        <v>41</v>
      </c>
      <c r="G1498" t="s">
        <v>21</v>
      </c>
      <c r="H1498" s="9">
        <v>3934.54</v>
      </c>
      <c r="I1498" s="9">
        <v>4574.8599999999997</v>
      </c>
      <c r="J1498" t="s">
        <v>25</v>
      </c>
      <c r="K1498">
        <v>0.05</v>
      </c>
      <c r="L1498" s="4" t="s">
        <v>17</v>
      </c>
      <c r="M1498" s="4" t="s">
        <v>22</v>
      </c>
      <c r="N1498" s="4" t="str">
        <f>IF(ISBLANK(Table14[[#This Row],[Sales_Rep]]),"Unknown",Table14[[#This Row],[Sales_Rep]])</f>
        <v>Eve</v>
      </c>
      <c r="O1498" t="str">
        <f>PROPER(Table14[[#This Row],[Region]])</f>
        <v>South</v>
      </c>
      <c r="P1498" s="9">
        <f>IF(ISBLANK(Table14[[#This Row],[Sales_Amount]]),MEDIAN(Table14[Sales_Amount]),Table14[[#This Row],[Sales_Amount]])</f>
        <v>178190.8</v>
      </c>
      <c r="Q1498" s="11">
        <f>IF(ISBLANK(Table14[[#This Row],[Quantity_Sold]]),MEDIAN(Table14[Quantity_Sold]),Table14[[#This Row],[Quantity_Sold]])</f>
        <v>41</v>
      </c>
      <c r="R1498" s="4" t="str">
        <f>TRIM(Table14[[#This Row],[Product_Category]])</f>
        <v>Electronics</v>
      </c>
      <c r="S1498" s="4" t="str">
        <f>PROPER(Table14[[#This Row],[Customer_Type]])</f>
        <v>New</v>
      </c>
      <c r="T1498" s="13">
        <f>IF(ISBLANK(Table14[[#This Row],[Discount]]),MEDIAN(Table14[Discount]),Table14[[#This Row],[Discount]])</f>
        <v>0.05</v>
      </c>
    </row>
    <row r="1499" spans="1:20" x14ac:dyDescent="0.3">
      <c r="A1499">
        <v>1466</v>
      </c>
      <c r="B1499" s="1">
        <v>45334</v>
      </c>
      <c r="C1499" t="s">
        <v>19</v>
      </c>
      <c r="D1499" t="s">
        <v>30</v>
      </c>
      <c r="E1499">
        <v>8522.81</v>
      </c>
      <c r="F1499">
        <v>23</v>
      </c>
      <c r="G1499" t="s">
        <v>24</v>
      </c>
      <c r="H1499" s="9">
        <v>336.66</v>
      </c>
      <c r="I1499" s="9">
        <v>411.73</v>
      </c>
      <c r="J1499" t="s">
        <v>16</v>
      </c>
      <c r="K1499">
        <v>0.1</v>
      </c>
      <c r="L1499" s="4" t="s">
        <v>26</v>
      </c>
      <c r="M1499" s="4" t="s">
        <v>18</v>
      </c>
      <c r="N1499" s="4" t="str">
        <f>IF(ISBLANK(Table14[[#This Row],[Sales_Rep]]),"Unknown",Table14[[#This Row],[Sales_Rep]])</f>
        <v>Eve</v>
      </c>
      <c r="O1499" t="str">
        <f>PROPER(Table14[[#This Row],[Region]])</f>
        <v>South</v>
      </c>
      <c r="P1499" s="9">
        <f>IF(ISBLANK(Table14[[#This Row],[Sales_Amount]]),MEDIAN(Table14[Sales_Amount]),Table14[[#This Row],[Sales_Amount]])</f>
        <v>8522.81</v>
      </c>
      <c r="Q1499" s="11">
        <f>IF(ISBLANK(Table14[[#This Row],[Quantity_Sold]]),MEDIAN(Table14[Quantity_Sold]),Table14[[#This Row],[Quantity_Sold]])</f>
        <v>23</v>
      </c>
      <c r="R1499" s="4" t="str">
        <f>TRIM(Table14[[#This Row],[Product_Category]])</f>
        <v>Clothing</v>
      </c>
      <c r="S1499" s="4" t="str">
        <f>PROPER(Table14[[#This Row],[Customer_Type]])</f>
        <v>Returning</v>
      </c>
      <c r="T1499" s="13">
        <f>IF(ISBLANK(Table14[[#This Row],[Discount]]),MEDIAN(Table14[Discount]),Table14[[#This Row],[Discount]])</f>
        <v>0.1</v>
      </c>
    </row>
    <row r="1500" spans="1:20" x14ac:dyDescent="0.3">
      <c r="A1500">
        <v>1009</v>
      </c>
      <c r="B1500" s="1">
        <v>45545</v>
      </c>
      <c r="C1500" t="s">
        <v>13</v>
      </c>
      <c r="D1500" t="s">
        <v>14</v>
      </c>
      <c r="E1500">
        <v>7559.74</v>
      </c>
      <c r="F1500">
        <v>2</v>
      </c>
      <c r="G1500" t="s">
        <v>24</v>
      </c>
      <c r="H1500" s="9">
        <v>3792.65</v>
      </c>
      <c r="I1500" s="9">
        <v>4609.6000000000004</v>
      </c>
      <c r="J1500" t="s">
        <v>16</v>
      </c>
      <c r="K1500">
        <v>0.18</v>
      </c>
      <c r="L1500" s="4" t="s">
        <v>26</v>
      </c>
      <c r="M1500" s="4" t="s">
        <v>22</v>
      </c>
      <c r="N1500" s="4" t="str">
        <f>IF(ISBLANK(Table14[[#This Row],[Sales_Rep]]),"Unknown",Table14[[#This Row],[Sales_Rep]])</f>
        <v>David</v>
      </c>
      <c r="O1500" t="str">
        <f>PROPER(Table14[[#This Row],[Region]])</f>
        <v>East</v>
      </c>
      <c r="P1500" s="9">
        <f>IF(ISBLANK(Table14[[#This Row],[Sales_Amount]]),MEDIAN(Table14[Sales_Amount]),Table14[[#This Row],[Sales_Amount]])</f>
        <v>7559.74</v>
      </c>
      <c r="Q1500" s="11">
        <f>IF(ISBLANK(Table14[[#This Row],[Quantity_Sold]]),MEDIAN(Table14[Quantity_Sold]),Table14[[#This Row],[Quantity_Sold]])</f>
        <v>2</v>
      </c>
      <c r="R1500" s="4" t="str">
        <f>TRIM(Table14[[#This Row],[Product_Category]])</f>
        <v>Clothing</v>
      </c>
      <c r="S1500" s="4" t="str">
        <f>PROPER(Table14[[#This Row],[Customer_Type]])</f>
        <v>Returning</v>
      </c>
      <c r="T1500" s="13">
        <f>IF(ISBLANK(Table14[[#This Row],[Discount]]),MEDIAN(Table14[Discount]),Table14[[#This Row],[Discount]])</f>
        <v>0.18</v>
      </c>
    </row>
    <row r="1501" spans="1:20" x14ac:dyDescent="0.3">
      <c r="A1501">
        <v>1272</v>
      </c>
      <c r="B1501" s="1">
        <v>45169</v>
      </c>
      <c r="C1501" t="s">
        <v>13</v>
      </c>
      <c r="D1501" t="s">
        <v>20</v>
      </c>
      <c r="E1501">
        <v>17634.259999999998</v>
      </c>
      <c r="F1501">
        <v>38</v>
      </c>
      <c r="G1501" t="s">
        <v>28</v>
      </c>
      <c r="H1501" s="9">
        <v>325.19</v>
      </c>
      <c r="I1501" s="9">
        <v>473.53</v>
      </c>
      <c r="J1501" t="s">
        <v>16</v>
      </c>
      <c r="K1501">
        <v>0.02</v>
      </c>
      <c r="L1501" s="4" t="s">
        <v>31</v>
      </c>
      <c r="M1501" s="4" t="s">
        <v>18</v>
      </c>
      <c r="N1501" s="4" t="str">
        <f>IF(ISBLANK(Table14[[#This Row],[Sales_Rep]]),"Unknown",Table14[[#This Row],[Sales_Rep]])</f>
        <v>David</v>
      </c>
      <c r="O1501" t="str">
        <f>PROPER(Table14[[#This Row],[Region]])</f>
        <v>North</v>
      </c>
      <c r="P1501" s="9">
        <f>IF(ISBLANK(Table14[[#This Row],[Sales_Amount]]),MEDIAN(Table14[Sales_Amount]),Table14[[#This Row],[Sales_Amount]])</f>
        <v>17634.259999999998</v>
      </c>
      <c r="Q1501" s="11">
        <f>IF(ISBLANK(Table14[[#This Row],[Quantity_Sold]]),MEDIAN(Table14[Quantity_Sold]),Table14[[#This Row],[Quantity_Sold]])</f>
        <v>38</v>
      </c>
      <c r="R1501" s="4" t="str">
        <f>TRIM(Table14[[#This Row],[Product_Category]])</f>
        <v>Furniture</v>
      </c>
      <c r="S1501" s="4" t="str">
        <f>PROPER(Table14[[#This Row],[Customer_Type]])</f>
        <v>Returning</v>
      </c>
      <c r="T1501" s="13">
        <f>IF(ISBLANK(Table14[[#This Row],[Discount]]),MEDIAN(Table14[Discount]),Table14[[#This Row],[Discount]])</f>
        <v>0.02</v>
      </c>
    </row>
    <row r="1502" spans="1:20" x14ac:dyDescent="0.3">
      <c r="A1502">
        <v>1275</v>
      </c>
      <c r="B1502" s="1">
        <v>45375</v>
      </c>
      <c r="C1502" t="s">
        <v>13</v>
      </c>
      <c r="D1502" t="s">
        <v>27</v>
      </c>
      <c r="E1502">
        <v>14069.54</v>
      </c>
      <c r="F1502">
        <v>17</v>
      </c>
      <c r="G1502" t="s">
        <v>28</v>
      </c>
      <c r="H1502" s="9">
        <v>651.45000000000005</v>
      </c>
      <c r="I1502" s="9">
        <v>835.98</v>
      </c>
      <c r="J1502" t="s">
        <v>16</v>
      </c>
      <c r="K1502">
        <v>0.01</v>
      </c>
      <c r="L1502" s="4" t="s">
        <v>26</v>
      </c>
      <c r="M1502" s="4" t="s">
        <v>22</v>
      </c>
      <c r="N1502" s="4" t="str">
        <f>IF(ISBLANK(Table14[[#This Row],[Sales_Rep]]),"Unknown",Table14[[#This Row],[Sales_Rep]])</f>
        <v>David</v>
      </c>
      <c r="O1502" t="str">
        <f>PROPER(Table14[[#This Row],[Region]])</f>
        <v>West</v>
      </c>
      <c r="P1502" s="9">
        <f>IF(ISBLANK(Table14[[#This Row],[Sales_Amount]]),MEDIAN(Table14[Sales_Amount]),Table14[[#This Row],[Sales_Amount]])</f>
        <v>14069.54</v>
      </c>
      <c r="Q1502" s="11">
        <f>IF(ISBLANK(Table14[[#This Row],[Quantity_Sold]]),MEDIAN(Table14[Quantity_Sold]),Table14[[#This Row],[Quantity_Sold]])</f>
        <v>17</v>
      </c>
      <c r="R1502" s="4" t="str">
        <f>TRIM(Table14[[#This Row],[Product_Category]])</f>
        <v>Furniture</v>
      </c>
      <c r="S1502" s="4" t="str">
        <f>PROPER(Table14[[#This Row],[Customer_Type]])</f>
        <v>Returning</v>
      </c>
      <c r="T1502" s="13">
        <f>IF(ISBLANK(Table14[[#This Row],[Discount]]),MEDIAN(Table14[Discount]),Table14[[#This Row],[Discount]])</f>
        <v>0.01</v>
      </c>
    </row>
    <row r="1503" spans="1:20" x14ac:dyDescent="0.3">
      <c r="A1503">
        <v>1449</v>
      </c>
      <c r="B1503" s="1">
        <v>45332</v>
      </c>
      <c r="C1503" t="s">
        <v>29</v>
      </c>
      <c r="D1503" t="s">
        <v>14</v>
      </c>
      <c r="E1503">
        <v>202947.37</v>
      </c>
      <c r="F1503">
        <v>49</v>
      </c>
      <c r="G1503" t="s">
        <v>15</v>
      </c>
      <c r="H1503" s="9">
        <v>3551.08</v>
      </c>
      <c r="I1503" s="9">
        <v>4990.1000000000004</v>
      </c>
      <c r="J1503" t="s">
        <v>25</v>
      </c>
      <c r="K1503">
        <v>0.17</v>
      </c>
      <c r="L1503" s="4" t="s">
        <v>26</v>
      </c>
      <c r="M1503" s="4" t="s">
        <v>22</v>
      </c>
      <c r="N1503" s="4" t="str">
        <f>IF(ISBLANK(Table14[[#This Row],[Sales_Rep]]),"Unknown",Table14[[#This Row],[Sales_Rep]])</f>
        <v>Bob</v>
      </c>
      <c r="O1503" t="str">
        <f>PROPER(Table14[[#This Row],[Region]])</f>
        <v>East</v>
      </c>
      <c r="P1503" s="9">
        <f>IF(ISBLANK(Table14[[#This Row],[Sales_Amount]]),MEDIAN(Table14[Sales_Amount]),Table14[[#This Row],[Sales_Amount]])</f>
        <v>202947.37</v>
      </c>
      <c r="Q1503" s="11">
        <f>IF(ISBLANK(Table14[[#This Row],[Quantity_Sold]]),MEDIAN(Table14[Quantity_Sold]),Table14[[#This Row],[Quantity_Sold]])</f>
        <v>49</v>
      </c>
      <c r="R1503" s="4" t="str">
        <f>TRIM(Table14[[#This Row],[Product_Category]])</f>
        <v>Food</v>
      </c>
      <c r="S1503" s="4" t="str">
        <f>PROPER(Table14[[#This Row],[Customer_Type]])</f>
        <v>New</v>
      </c>
      <c r="T1503" s="13">
        <f>IF(ISBLANK(Table14[[#This Row],[Discount]]),MEDIAN(Table14[Discount]),Table14[[#This Row],[Discount]])</f>
        <v>0.17</v>
      </c>
    </row>
    <row r="1504" spans="1:20" x14ac:dyDescent="0.3">
      <c r="A1504">
        <v>1226</v>
      </c>
      <c r="B1504" s="1">
        <v>45644</v>
      </c>
      <c r="C1504" t="s">
        <v>13</v>
      </c>
      <c r="D1504" t="s">
        <v>14</v>
      </c>
      <c r="E1504">
        <v>4045.01</v>
      </c>
      <c r="F1504">
        <v>34</v>
      </c>
      <c r="G1504" t="s">
        <v>21</v>
      </c>
      <c r="H1504" s="9">
        <v>99.26</v>
      </c>
      <c r="I1504" s="9">
        <v>132.19</v>
      </c>
      <c r="J1504" t="s">
        <v>16</v>
      </c>
      <c r="K1504">
        <v>0.1</v>
      </c>
      <c r="L1504" s="4" t="s">
        <v>31</v>
      </c>
      <c r="M1504" s="4" t="s">
        <v>18</v>
      </c>
      <c r="N1504" s="4" t="str">
        <f>IF(ISBLANK(Table14[[#This Row],[Sales_Rep]]),"Unknown",Table14[[#This Row],[Sales_Rep]])</f>
        <v>David</v>
      </c>
      <c r="O1504" t="str">
        <f>PROPER(Table14[[#This Row],[Region]])</f>
        <v>East</v>
      </c>
      <c r="P1504" s="9">
        <f>IF(ISBLANK(Table14[[#This Row],[Sales_Amount]]),MEDIAN(Table14[Sales_Amount]),Table14[[#This Row],[Sales_Amount]])</f>
        <v>4045.01</v>
      </c>
      <c r="Q1504" s="11">
        <f>IF(ISBLANK(Table14[[#This Row],[Quantity_Sold]]),MEDIAN(Table14[Quantity_Sold]),Table14[[#This Row],[Quantity_Sold]])</f>
        <v>34</v>
      </c>
      <c r="R1504" s="4" t="str">
        <f>TRIM(Table14[[#This Row],[Product_Category]])</f>
        <v>Electronics</v>
      </c>
      <c r="S1504" s="4" t="str">
        <f>PROPER(Table14[[#This Row],[Customer_Type]])</f>
        <v>Returning</v>
      </c>
      <c r="T1504" s="13">
        <f>IF(ISBLANK(Table14[[#This Row],[Discount]]),MEDIAN(Table14[Discount]),Table14[[#This Row],[Discount]])</f>
        <v>0.1</v>
      </c>
    </row>
    <row r="1505" spans="1:20" x14ac:dyDescent="0.3">
      <c r="A1505">
        <v>1198</v>
      </c>
      <c r="B1505" s="1">
        <v>45336</v>
      </c>
      <c r="C1505" t="s">
        <v>23</v>
      </c>
      <c r="D1505" t="s">
        <v>20</v>
      </c>
      <c r="E1505">
        <v>9180.7199999999993</v>
      </c>
      <c r="F1505">
        <v>11</v>
      </c>
      <c r="G1505" t="s">
        <v>24</v>
      </c>
      <c r="H1505" s="9">
        <v>846.98</v>
      </c>
      <c r="I1505" s="9">
        <v>1056.47</v>
      </c>
      <c r="J1505" t="s">
        <v>25</v>
      </c>
      <c r="K1505">
        <v>0.21</v>
      </c>
      <c r="L1505" s="4" t="s">
        <v>31</v>
      </c>
      <c r="M1505" s="4" t="s">
        <v>18</v>
      </c>
      <c r="N1505" s="4" t="str">
        <f>IF(ISBLANK(Table14[[#This Row],[Sales_Rep]]),"Unknown",Table14[[#This Row],[Sales_Rep]])</f>
        <v>Charlie</v>
      </c>
      <c r="O1505" t="str">
        <f>PROPER(Table14[[#This Row],[Region]])</f>
        <v>North</v>
      </c>
      <c r="P1505" s="9">
        <f>IF(ISBLANK(Table14[[#This Row],[Sales_Amount]]),MEDIAN(Table14[Sales_Amount]),Table14[[#This Row],[Sales_Amount]])</f>
        <v>9180.7199999999993</v>
      </c>
      <c r="Q1505" s="11">
        <f>IF(ISBLANK(Table14[[#This Row],[Quantity_Sold]]),MEDIAN(Table14[Quantity_Sold]),Table14[[#This Row],[Quantity_Sold]])</f>
        <v>11</v>
      </c>
      <c r="R1505" s="4" t="str">
        <f>TRIM(Table14[[#This Row],[Product_Category]])</f>
        <v>Clothing</v>
      </c>
      <c r="S1505" s="4" t="str">
        <f>PROPER(Table14[[#This Row],[Customer_Type]])</f>
        <v>New</v>
      </c>
      <c r="T1505" s="13">
        <f>IF(ISBLANK(Table14[[#This Row],[Discount]]),MEDIAN(Table14[Discount]),Table14[[#This Row],[Discount]])</f>
        <v>0.21</v>
      </c>
    </row>
    <row r="1506" spans="1:20" x14ac:dyDescent="0.3">
      <c r="A1506">
        <v>1066</v>
      </c>
      <c r="B1506" s="1">
        <v>45299</v>
      </c>
      <c r="C1506" t="s">
        <v>32</v>
      </c>
      <c r="D1506" t="s">
        <v>14</v>
      </c>
      <c r="E1506">
        <v>73048.88</v>
      </c>
      <c r="F1506">
        <v>42</v>
      </c>
      <c r="G1506" t="s">
        <v>21</v>
      </c>
      <c r="H1506" s="9">
        <v>1423.71</v>
      </c>
      <c r="I1506" s="9">
        <v>1932.51</v>
      </c>
      <c r="J1506" t="s">
        <v>16</v>
      </c>
      <c r="K1506">
        <v>0.1</v>
      </c>
      <c r="L1506" s="4" t="s">
        <v>26</v>
      </c>
      <c r="M1506" s="4" t="s">
        <v>22</v>
      </c>
      <c r="N1506" s="4" t="str">
        <f>IF(ISBLANK(Table14[[#This Row],[Sales_Rep]]),"Unknown",Table14[[#This Row],[Sales_Rep]])</f>
        <v>Alice</v>
      </c>
      <c r="O1506" t="str">
        <f>PROPER(Table14[[#This Row],[Region]])</f>
        <v>East</v>
      </c>
      <c r="P1506" s="9">
        <f>IF(ISBLANK(Table14[[#This Row],[Sales_Amount]]),MEDIAN(Table14[Sales_Amount]),Table14[[#This Row],[Sales_Amount]])</f>
        <v>73048.88</v>
      </c>
      <c r="Q1506" s="11">
        <f>IF(ISBLANK(Table14[[#This Row],[Quantity_Sold]]),MEDIAN(Table14[Quantity_Sold]),Table14[[#This Row],[Quantity_Sold]])</f>
        <v>42</v>
      </c>
      <c r="R1506" s="4" t="str">
        <f>TRIM(Table14[[#This Row],[Product_Category]])</f>
        <v>Electronics</v>
      </c>
      <c r="S1506" s="4" t="str">
        <f>PROPER(Table14[[#This Row],[Customer_Type]])</f>
        <v>Returning</v>
      </c>
      <c r="T1506" s="13">
        <f>IF(ISBLANK(Table14[[#This Row],[Discount]]),MEDIAN(Table14[Discount]),Table14[[#This Row],[Discount]])</f>
        <v>0.1</v>
      </c>
    </row>
    <row r="1507" spans="1:20" x14ac:dyDescent="0.3">
      <c r="A1507">
        <v>1287</v>
      </c>
      <c r="B1507" s="1">
        <v>45636</v>
      </c>
      <c r="C1507" t="s">
        <v>13</v>
      </c>
      <c r="D1507" t="s">
        <v>27</v>
      </c>
      <c r="E1507">
        <v>46239.42</v>
      </c>
      <c r="F1507">
        <v>19</v>
      </c>
      <c r="G1507" t="s">
        <v>15</v>
      </c>
      <c r="H1507" s="9">
        <v>1946</v>
      </c>
      <c r="I1507" s="9">
        <v>2483.3200000000002</v>
      </c>
      <c r="J1507" t="s">
        <v>25</v>
      </c>
      <c r="K1507">
        <v>0.02</v>
      </c>
      <c r="L1507" s="4" t="s">
        <v>31</v>
      </c>
      <c r="M1507" s="4" t="s">
        <v>18</v>
      </c>
      <c r="N1507" s="4" t="str">
        <f>IF(ISBLANK(Table14[[#This Row],[Sales_Rep]]),"Unknown",Table14[[#This Row],[Sales_Rep]])</f>
        <v>David</v>
      </c>
      <c r="O1507" t="str">
        <f>PROPER(Table14[[#This Row],[Region]])</f>
        <v>West</v>
      </c>
      <c r="P1507" s="9">
        <f>IF(ISBLANK(Table14[[#This Row],[Sales_Amount]]),MEDIAN(Table14[Sales_Amount]),Table14[[#This Row],[Sales_Amount]])</f>
        <v>46239.42</v>
      </c>
      <c r="Q1507" s="11">
        <f>IF(ISBLANK(Table14[[#This Row],[Quantity_Sold]]),MEDIAN(Table14[Quantity_Sold]),Table14[[#This Row],[Quantity_Sold]])</f>
        <v>19</v>
      </c>
      <c r="R1507" s="4" t="str">
        <f>TRIM(Table14[[#This Row],[Product_Category]])</f>
        <v>Food</v>
      </c>
      <c r="S1507" s="4" t="str">
        <f>PROPER(Table14[[#This Row],[Customer_Type]])</f>
        <v>New</v>
      </c>
      <c r="T1507" s="13">
        <f>IF(ISBLANK(Table14[[#This Row],[Discount]]),MEDIAN(Table14[Discount]),Table14[[#This Row],[Discount]])</f>
        <v>0.02</v>
      </c>
    </row>
    <row r="1508" spans="1:20" x14ac:dyDescent="0.3">
      <c r="A1508">
        <v>1120</v>
      </c>
      <c r="B1508" s="1">
        <v>45477</v>
      </c>
      <c r="C1508" t="s">
        <v>32</v>
      </c>
      <c r="D1508" t="s">
        <v>20</v>
      </c>
      <c r="E1508">
        <v>10403.129999999999</v>
      </c>
      <c r="F1508">
        <v>25</v>
      </c>
      <c r="G1508" t="s">
        <v>21</v>
      </c>
      <c r="H1508" s="9">
        <v>333.11</v>
      </c>
      <c r="I1508" s="9">
        <v>452.31</v>
      </c>
      <c r="J1508" t="s">
        <v>25</v>
      </c>
      <c r="K1508">
        <v>0.08</v>
      </c>
      <c r="L1508" s="4" t="s">
        <v>31</v>
      </c>
      <c r="M1508" s="4" t="s">
        <v>18</v>
      </c>
      <c r="N1508" s="4" t="str">
        <f>IF(ISBLANK(Table14[[#This Row],[Sales_Rep]]),"Unknown",Table14[[#This Row],[Sales_Rep]])</f>
        <v>Alice</v>
      </c>
      <c r="O1508" t="str">
        <f>PROPER(Table14[[#This Row],[Region]])</f>
        <v>North</v>
      </c>
      <c r="P1508" s="9">
        <f>IF(ISBLANK(Table14[[#This Row],[Sales_Amount]]),MEDIAN(Table14[Sales_Amount]),Table14[[#This Row],[Sales_Amount]])</f>
        <v>10403.129999999999</v>
      </c>
      <c r="Q1508" s="11">
        <f>IF(ISBLANK(Table14[[#This Row],[Quantity_Sold]]),MEDIAN(Table14[Quantity_Sold]),Table14[[#This Row],[Quantity_Sold]])</f>
        <v>25</v>
      </c>
      <c r="R1508" s="4" t="str">
        <f>TRIM(Table14[[#This Row],[Product_Category]])</f>
        <v>Electronics</v>
      </c>
      <c r="S1508" s="4" t="str">
        <f>PROPER(Table14[[#This Row],[Customer_Type]])</f>
        <v>New</v>
      </c>
      <c r="T1508" s="13">
        <f>IF(ISBLANK(Table14[[#This Row],[Discount]]),MEDIAN(Table14[Discount]),Table14[[#This Row],[Discount]])</f>
        <v>0.08</v>
      </c>
    </row>
    <row r="1509" spans="1:20" x14ac:dyDescent="0.3">
      <c r="A1509">
        <v>1349</v>
      </c>
      <c r="B1509" s="1">
        <v>45607</v>
      </c>
      <c r="C1509" t="s">
        <v>29</v>
      </c>
      <c r="D1509" t="s">
        <v>14</v>
      </c>
      <c r="E1509">
        <v>6332.15</v>
      </c>
      <c r="F1509">
        <v>2</v>
      </c>
      <c r="G1509" t="s">
        <v>24</v>
      </c>
      <c r="H1509" s="9">
        <v>2976.5</v>
      </c>
      <c r="I1509" s="9">
        <v>4165.8900000000003</v>
      </c>
      <c r="J1509" t="s">
        <v>25</v>
      </c>
      <c r="K1509">
        <v>0.24</v>
      </c>
      <c r="L1509" s="4" t="s">
        <v>17</v>
      </c>
      <c r="M1509" s="4" t="s">
        <v>22</v>
      </c>
      <c r="N1509" s="4" t="str">
        <f>IF(ISBLANK(Table14[[#This Row],[Sales_Rep]]),"Unknown",Table14[[#This Row],[Sales_Rep]])</f>
        <v>Bob</v>
      </c>
      <c r="O1509" t="str">
        <f>PROPER(Table14[[#This Row],[Region]])</f>
        <v>East</v>
      </c>
      <c r="P1509" s="9">
        <f>IF(ISBLANK(Table14[[#This Row],[Sales_Amount]]),MEDIAN(Table14[Sales_Amount]),Table14[[#This Row],[Sales_Amount]])</f>
        <v>6332.15</v>
      </c>
      <c r="Q1509" s="11">
        <f>IF(ISBLANK(Table14[[#This Row],[Quantity_Sold]]),MEDIAN(Table14[Quantity_Sold]),Table14[[#This Row],[Quantity_Sold]])</f>
        <v>2</v>
      </c>
      <c r="R1509" s="4" t="str">
        <f>TRIM(Table14[[#This Row],[Product_Category]])</f>
        <v>Clothing</v>
      </c>
      <c r="S1509" s="4" t="str">
        <f>PROPER(Table14[[#This Row],[Customer_Type]])</f>
        <v>New</v>
      </c>
      <c r="T1509" s="13">
        <f>IF(ISBLANK(Table14[[#This Row],[Discount]]),MEDIAN(Table14[Discount]),Table14[[#This Row],[Discount]])</f>
        <v>0.24</v>
      </c>
    </row>
    <row r="1510" spans="1:20" x14ac:dyDescent="0.3">
      <c r="A1510">
        <v>1076</v>
      </c>
      <c r="B1510" s="1">
        <v>45618</v>
      </c>
      <c r="C1510" t="s">
        <v>32</v>
      </c>
      <c r="D1510" t="s">
        <v>30</v>
      </c>
      <c r="E1510">
        <v>50039.73</v>
      </c>
      <c r="F1510">
        <v>36</v>
      </c>
      <c r="G1510" t="s">
        <v>28</v>
      </c>
      <c r="H1510" s="9">
        <v>1201.24</v>
      </c>
      <c r="I1510" s="9">
        <v>1463.15</v>
      </c>
      <c r="J1510" t="s">
        <v>16</v>
      </c>
      <c r="K1510">
        <v>0.05</v>
      </c>
      <c r="L1510" s="4" t="s">
        <v>31</v>
      </c>
      <c r="M1510" s="4" t="s">
        <v>18</v>
      </c>
      <c r="N1510" s="4" t="str">
        <f>IF(ISBLANK(Table14[[#This Row],[Sales_Rep]]),"Unknown",Table14[[#This Row],[Sales_Rep]])</f>
        <v>Alice</v>
      </c>
      <c r="O1510" t="str">
        <f>PROPER(Table14[[#This Row],[Region]])</f>
        <v>South</v>
      </c>
      <c r="P1510" s="9">
        <f>IF(ISBLANK(Table14[[#This Row],[Sales_Amount]]),MEDIAN(Table14[Sales_Amount]),Table14[[#This Row],[Sales_Amount]])</f>
        <v>50039.73</v>
      </c>
      <c r="Q1510" s="11">
        <f>IF(ISBLANK(Table14[[#This Row],[Quantity_Sold]]),MEDIAN(Table14[Quantity_Sold]),Table14[[#This Row],[Quantity_Sold]])</f>
        <v>36</v>
      </c>
      <c r="R1510" s="4" t="str">
        <f>TRIM(Table14[[#This Row],[Product_Category]])</f>
        <v>Furniture</v>
      </c>
      <c r="S1510" s="4" t="str">
        <f>PROPER(Table14[[#This Row],[Customer_Type]])</f>
        <v>Returning</v>
      </c>
      <c r="T1510" s="13">
        <f>IF(ISBLANK(Table14[[#This Row],[Discount]]),MEDIAN(Table14[Discount]),Table14[[#This Row],[Discount]])</f>
        <v>0.05</v>
      </c>
    </row>
    <row r="1511" spans="1:20" x14ac:dyDescent="0.3">
      <c r="A1511">
        <v>1135</v>
      </c>
      <c r="B1511" s="1">
        <v>45369</v>
      </c>
      <c r="C1511" t="s">
        <v>29</v>
      </c>
      <c r="D1511" t="s">
        <v>30</v>
      </c>
      <c r="E1511">
        <v>106706.28</v>
      </c>
      <c r="F1511">
        <v>48</v>
      </c>
      <c r="G1511" t="s">
        <v>15</v>
      </c>
      <c r="H1511" s="9">
        <v>1762.06</v>
      </c>
      <c r="I1511" s="9">
        <v>2340.0500000000002</v>
      </c>
      <c r="J1511" t="s">
        <v>25</v>
      </c>
      <c r="K1511">
        <v>0.05</v>
      </c>
      <c r="L1511" s="4" t="s">
        <v>26</v>
      </c>
      <c r="M1511" s="4" t="s">
        <v>22</v>
      </c>
      <c r="N1511" s="4" t="str">
        <f>IF(ISBLANK(Table14[[#This Row],[Sales_Rep]]),"Unknown",Table14[[#This Row],[Sales_Rep]])</f>
        <v>Bob</v>
      </c>
      <c r="O1511" t="str">
        <f>PROPER(Table14[[#This Row],[Region]])</f>
        <v>South</v>
      </c>
      <c r="P1511" s="9">
        <f>IF(ISBLANK(Table14[[#This Row],[Sales_Amount]]),MEDIAN(Table14[Sales_Amount]),Table14[[#This Row],[Sales_Amount]])</f>
        <v>106706.28</v>
      </c>
      <c r="Q1511" s="11">
        <f>IF(ISBLANK(Table14[[#This Row],[Quantity_Sold]]),MEDIAN(Table14[Quantity_Sold]),Table14[[#This Row],[Quantity_Sold]])</f>
        <v>48</v>
      </c>
      <c r="R1511" s="4" t="str">
        <f>TRIM(Table14[[#This Row],[Product_Category]])</f>
        <v>Food</v>
      </c>
      <c r="S1511" s="4" t="str">
        <f>PROPER(Table14[[#This Row],[Customer_Type]])</f>
        <v>New</v>
      </c>
      <c r="T1511" s="13">
        <f>IF(ISBLANK(Table14[[#This Row],[Discount]]),MEDIAN(Table14[Discount]),Table14[[#This Row],[Discount]])</f>
        <v>0.05</v>
      </c>
    </row>
    <row r="1512" spans="1:20" x14ac:dyDescent="0.3">
      <c r="A1512">
        <v>1147</v>
      </c>
      <c r="B1512" s="1">
        <v>45436</v>
      </c>
      <c r="C1512" t="s">
        <v>23</v>
      </c>
      <c r="D1512" t="s">
        <v>20</v>
      </c>
      <c r="E1512">
        <v>41657.339999999997</v>
      </c>
      <c r="F1512">
        <v>34</v>
      </c>
      <c r="G1512" t="s">
        <v>24</v>
      </c>
      <c r="H1512" s="9">
        <v>1049.97</v>
      </c>
      <c r="I1512" s="9">
        <v>1531.52</v>
      </c>
      <c r="J1512" t="s">
        <v>16</v>
      </c>
      <c r="K1512">
        <v>0.2</v>
      </c>
      <c r="L1512" s="4" t="s">
        <v>26</v>
      </c>
      <c r="M1512" s="4" t="s">
        <v>22</v>
      </c>
      <c r="N1512" s="4" t="str">
        <f>IF(ISBLANK(Table14[[#This Row],[Sales_Rep]]),"Unknown",Table14[[#This Row],[Sales_Rep]])</f>
        <v>Charlie</v>
      </c>
      <c r="O1512" t="str">
        <f>PROPER(Table14[[#This Row],[Region]])</f>
        <v>North</v>
      </c>
      <c r="P1512" s="9">
        <f>IF(ISBLANK(Table14[[#This Row],[Sales_Amount]]),MEDIAN(Table14[Sales_Amount]),Table14[[#This Row],[Sales_Amount]])</f>
        <v>41657.339999999997</v>
      </c>
      <c r="Q1512" s="11">
        <f>IF(ISBLANK(Table14[[#This Row],[Quantity_Sold]]),MEDIAN(Table14[Quantity_Sold]),Table14[[#This Row],[Quantity_Sold]])</f>
        <v>34</v>
      </c>
      <c r="R1512" s="4" t="str">
        <f>TRIM(Table14[[#This Row],[Product_Category]])</f>
        <v>Clothing</v>
      </c>
      <c r="S1512" s="4" t="str">
        <f>PROPER(Table14[[#This Row],[Customer_Type]])</f>
        <v>Returning</v>
      </c>
      <c r="T1512" s="13">
        <f>IF(ISBLANK(Table14[[#This Row],[Discount]]),MEDIAN(Table14[Discount]),Table14[[#This Row],[Discount]])</f>
        <v>0.2</v>
      </c>
    </row>
    <row r="1513" spans="1:20" x14ac:dyDescent="0.3">
      <c r="A1513">
        <v>1069</v>
      </c>
      <c r="B1513" s="1">
        <v>45228</v>
      </c>
      <c r="C1513" t="s">
        <v>29</v>
      </c>
      <c r="D1513" t="s">
        <v>30</v>
      </c>
      <c r="E1513">
        <v>55363.92</v>
      </c>
      <c r="F1513">
        <v>13</v>
      </c>
      <c r="G1513" t="s">
        <v>15</v>
      </c>
      <c r="H1513" s="9">
        <v>3574.43</v>
      </c>
      <c r="I1513" s="9">
        <v>4629.09</v>
      </c>
      <c r="J1513" t="s">
        <v>25</v>
      </c>
      <c r="K1513">
        <v>0.08</v>
      </c>
      <c r="L1513" s="4" t="s">
        <v>31</v>
      </c>
      <c r="M1513" s="4" t="s">
        <v>22</v>
      </c>
      <c r="N1513" s="4" t="str">
        <f>IF(ISBLANK(Table14[[#This Row],[Sales_Rep]]),"Unknown",Table14[[#This Row],[Sales_Rep]])</f>
        <v>Bob</v>
      </c>
      <c r="O1513" t="str">
        <f>PROPER(Table14[[#This Row],[Region]])</f>
        <v>South</v>
      </c>
      <c r="P1513" s="9">
        <f>IF(ISBLANK(Table14[[#This Row],[Sales_Amount]]),MEDIAN(Table14[Sales_Amount]),Table14[[#This Row],[Sales_Amount]])</f>
        <v>55363.92</v>
      </c>
      <c r="Q1513" s="11">
        <f>IF(ISBLANK(Table14[[#This Row],[Quantity_Sold]]),MEDIAN(Table14[Quantity_Sold]),Table14[[#This Row],[Quantity_Sold]])</f>
        <v>13</v>
      </c>
      <c r="R1513" s="4" t="str">
        <f>TRIM(Table14[[#This Row],[Product_Category]])</f>
        <v>Food</v>
      </c>
      <c r="S1513" s="4" t="str">
        <f>PROPER(Table14[[#This Row],[Customer_Type]])</f>
        <v>New</v>
      </c>
      <c r="T1513" s="13">
        <f>IF(ISBLANK(Table14[[#This Row],[Discount]]),MEDIAN(Table14[Discount]),Table14[[#This Row],[Discount]])</f>
        <v>0.08</v>
      </c>
    </row>
    <row r="1514" spans="1:20" x14ac:dyDescent="0.3">
      <c r="A1514">
        <v>1408</v>
      </c>
      <c r="B1514" s="1">
        <v>45198</v>
      </c>
      <c r="C1514" t="s">
        <v>29</v>
      </c>
      <c r="D1514" t="s">
        <v>27</v>
      </c>
      <c r="E1514">
        <v>46739.34</v>
      </c>
      <c r="F1514">
        <v>33</v>
      </c>
      <c r="G1514" t="s">
        <v>21</v>
      </c>
      <c r="H1514" s="9">
        <v>1520.09</v>
      </c>
      <c r="I1514" s="9">
        <v>1792.84</v>
      </c>
      <c r="J1514" t="s">
        <v>16</v>
      </c>
      <c r="K1514">
        <v>0.21</v>
      </c>
      <c r="L1514" s="4" t="s">
        <v>26</v>
      </c>
      <c r="M1514" s="4" t="s">
        <v>18</v>
      </c>
      <c r="N1514" s="4" t="str">
        <f>IF(ISBLANK(Table14[[#This Row],[Sales_Rep]]),"Unknown",Table14[[#This Row],[Sales_Rep]])</f>
        <v>Bob</v>
      </c>
      <c r="O1514" t="str">
        <f>PROPER(Table14[[#This Row],[Region]])</f>
        <v>West</v>
      </c>
      <c r="P1514" s="9">
        <f>IF(ISBLANK(Table14[[#This Row],[Sales_Amount]]),MEDIAN(Table14[Sales_Amount]),Table14[[#This Row],[Sales_Amount]])</f>
        <v>46739.34</v>
      </c>
      <c r="Q1514" s="11">
        <f>IF(ISBLANK(Table14[[#This Row],[Quantity_Sold]]),MEDIAN(Table14[Quantity_Sold]),Table14[[#This Row],[Quantity_Sold]])</f>
        <v>33</v>
      </c>
      <c r="R1514" s="4" t="str">
        <f>TRIM(Table14[[#This Row],[Product_Category]])</f>
        <v>Electronics</v>
      </c>
      <c r="S1514" s="4" t="str">
        <f>PROPER(Table14[[#This Row],[Customer_Type]])</f>
        <v>Returning</v>
      </c>
      <c r="T1514" s="13">
        <f>IF(ISBLANK(Table14[[#This Row],[Discount]]),MEDIAN(Table14[Discount]),Table14[[#This Row],[Discount]])</f>
        <v>0.21</v>
      </c>
    </row>
    <row r="1515" spans="1:20" x14ac:dyDescent="0.3">
      <c r="A1515">
        <v>1308</v>
      </c>
      <c r="B1515" s="1">
        <v>45147</v>
      </c>
      <c r="C1515" t="s">
        <v>19</v>
      </c>
      <c r="D1515" t="s">
        <v>30</v>
      </c>
      <c r="E1515">
        <v>24368.93</v>
      </c>
      <c r="F1515">
        <v>5</v>
      </c>
      <c r="G1515" t="s">
        <v>15</v>
      </c>
      <c r="H1515" s="9">
        <v>4478.1499999999996</v>
      </c>
      <c r="I1515" s="9">
        <v>6676.42</v>
      </c>
      <c r="J1515" t="s">
        <v>16</v>
      </c>
      <c r="K1515">
        <v>0.27</v>
      </c>
      <c r="L1515" s="4" t="s">
        <v>26</v>
      </c>
      <c r="M1515" s="4" t="s">
        <v>22</v>
      </c>
      <c r="N1515" s="4" t="str">
        <f>IF(ISBLANK(Table14[[#This Row],[Sales_Rep]]),"Unknown",Table14[[#This Row],[Sales_Rep]])</f>
        <v>Eve</v>
      </c>
      <c r="O1515" t="str">
        <f>PROPER(Table14[[#This Row],[Region]])</f>
        <v>South</v>
      </c>
      <c r="P1515" s="9">
        <f>IF(ISBLANK(Table14[[#This Row],[Sales_Amount]]),MEDIAN(Table14[Sales_Amount]),Table14[[#This Row],[Sales_Amount]])</f>
        <v>24368.93</v>
      </c>
      <c r="Q1515" s="11">
        <f>IF(ISBLANK(Table14[[#This Row],[Quantity_Sold]]),MEDIAN(Table14[Quantity_Sold]),Table14[[#This Row],[Quantity_Sold]])</f>
        <v>5</v>
      </c>
      <c r="R1515" s="4" t="str">
        <f>TRIM(Table14[[#This Row],[Product_Category]])</f>
        <v>Food</v>
      </c>
      <c r="S1515" s="4" t="str">
        <f>PROPER(Table14[[#This Row],[Customer_Type]])</f>
        <v>Returning</v>
      </c>
      <c r="T1515" s="13">
        <f>IF(ISBLANK(Table14[[#This Row],[Discount]]),MEDIAN(Table14[Discount]),Table14[[#This Row],[Discount]])</f>
        <v>0.27</v>
      </c>
    </row>
    <row r="1516" spans="1:20" x14ac:dyDescent="0.3">
      <c r="A1516">
        <v>1321</v>
      </c>
      <c r="B1516" s="1">
        <v>45130</v>
      </c>
      <c r="C1516" t="s">
        <v>13</v>
      </c>
      <c r="D1516" t="s">
        <v>30</v>
      </c>
      <c r="E1516">
        <v>136539.22</v>
      </c>
      <c r="F1516">
        <v>31</v>
      </c>
      <c r="G1516" t="s">
        <v>28</v>
      </c>
      <c r="H1516" s="9">
        <v>3272.94</v>
      </c>
      <c r="I1516" s="9">
        <v>4840.1000000000004</v>
      </c>
      <c r="J1516" t="s">
        <v>16</v>
      </c>
      <c r="K1516">
        <v>0.09</v>
      </c>
      <c r="L1516" s="4" t="s">
        <v>17</v>
      </c>
      <c r="M1516" s="4" t="s">
        <v>22</v>
      </c>
      <c r="N1516" s="4" t="str">
        <f>IF(ISBLANK(Table14[[#This Row],[Sales_Rep]]),"Unknown",Table14[[#This Row],[Sales_Rep]])</f>
        <v>David</v>
      </c>
      <c r="O1516" t="str">
        <f>PROPER(Table14[[#This Row],[Region]])</f>
        <v>South</v>
      </c>
      <c r="P1516" s="9">
        <f>IF(ISBLANK(Table14[[#This Row],[Sales_Amount]]),MEDIAN(Table14[Sales_Amount]),Table14[[#This Row],[Sales_Amount]])</f>
        <v>136539.22</v>
      </c>
      <c r="Q1516" s="11">
        <f>IF(ISBLANK(Table14[[#This Row],[Quantity_Sold]]),MEDIAN(Table14[Quantity_Sold]),Table14[[#This Row],[Quantity_Sold]])</f>
        <v>31</v>
      </c>
      <c r="R1516" s="4" t="str">
        <f>TRIM(Table14[[#This Row],[Product_Category]])</f>
        <v>Furniture</v>
      </c>
      <c r="S1516" s="4" t="str">
        <f>PROPER(Table14[[#This Row],[Customer_Type]])</f>
        <v>Returning</v>
      </c>
      <c r="T1516" s="13">
        <f>IF(ISBLANK(Table14[[#This Row],[Discount]]),MEDIAN(Table14[Discount]),Table14[[#This Row],[Discount]])</f>
        <v>0.09</v>
      </c>
    </row>
    <row r="1517" spans="1:20" x14ac:dyDescent="0.3">
      <c r="A1517">
        <v>1352</v>
      </c>
      <c r="B1517" s="1">
        <v>45564</v>
      </c>
      <c r="C1517" t="s">
        <v>13</v>
      </c>
      <c r="D1517" t="s">
        <v>14</v>
      </c>
      <c r="E1517">
        <v>90095.61</v>
      </c>
      <c r="F1517">
        <v>22</v>
      </c>
      <c r="G1517" t="s">
        <v>28</v>
      </c>
      <c r="H1517" s="9">
        <v>3288.4</v>
      </c>
      <c r="I1517" s="9">
        <v>4601.41</v>
      </c>
      <c r="J1517" t="s">
        <v>16</v>
      </c>
      <c r="K1517">
        <v>0.11</v>
      </c>
      <c r="L1517" s="4" t="s">
        <v>26</v>
      </c>
      <c r="M1517" s="4" t="s">
        <v>18</v>
      </c>
      <c r="N1517" s="4" t="str">
        <f>IF(ISBLANK(Table14[[#This Row],[Sales_Rep]]),"Unknown",Table14[[#This Row],[Sales_Rep]])</f>
        <v>David</v>
      </c>
      <c r="O1517" t="str">
        <f>PROPER(Table14[[#This Row],[Region]])</f>
        <v>East</v>
      </c>
      <c r="P1517" s="9">
        <f>IF(ISBLANK(Table14[[#This Row],[Sales_Amount]]),MEDIAN(Table14[Sales_Amount]),Table14[[#This Row],[Sales_Amount]])</f>
        <v>90095.61</v>
      </c>
      <c r="Q1517" s="11">
        <f>IF(ISBLANK(Table14[[#This Row],[Quantity_Sold]]),MEDIAN(Table14[Quantity_Sold]),Table14[[#This Row],[Quantity_Sold]])</f>
        <v>22</v>
      </c>
      <c r="R1517" s="4" t="str">
        <f>TRIM(Table14[[#This Row],[Product_Category]])</f>
        <v>Furniture</v>
      </c>
      <c r="S1517" s="4" t="str">
        <f>PROPER(Table14[[#This Row],[Customer_Type]])</f>
        <v>Returning</v>
      </c>
      <c r="T1517" s="13">
        <f>IF(ISBLANK(Table14[[#This Row],[Discount]]),MEDIAN(Table14[Discount]),Table14[[#This Row],[Discount]])</f>
        <v>0.11</v>
      </c>
    </row>
    <row r="1518" spans="1:20" x14ac:dyDescent="0.3">
      <c r="A1518">
        <v>1334</v>
      </c>
      <c r="B1518" s="1">
        <v>45052</v>
      </c>
      <c r="C1518" t="s">
        <v>23</v>
      </c>
      <c r="D1518" t="s">
        <v>30</v>
      </c>
      <c r="E1518">
        <v>112728.8</v>
      </c>
      <c r="F1518">
        <v>32</v>
      </c>
      <c r="G1518" t="s">
        <v>28</v>
      </c>
      <c r="H1518" s="9">
        <v>3271.03</v>
      </c>
      <c r="I1518" s="9">
        <v>4096.25</v>
      </c>
      <c r="J1518" t="s">
        <v>25</v>
      </c>
      <c r="K1518">
        <v>0.14000000000000001</v>
      </c>
      <c r="L1518" s="4" t="s">
        <v>26</v>
      </c>
      <c r="M1518" s="4" t="s">
        <v>22</v>
      </c>
      <c r="N1518" s="4" t="str">
        <f>IF(ISBLANK(Table14[[#This Row],[Sales_Rep]]),"Unknown",Table14[[#This Row],[Sales_Rep]])</f>
        <v>Charlie</v>
      </c>
      <c r="O1518" t="str">
        <f>PROPER(Table14[[#This Row],[Region]])</f>
        <v>South</v>
      </c>
      <c r="P1518" s="9">
        <f>IF(ISBLANK(Table14[[#This Row],[Sales_Amount]]),MEDIAN(Table14[Sales_Amount]),Table14[[#This Row],[Sales_Amount]])</f>
        <v>112728.8</v>
      </c>
      <c r="Q1518" s="11">
        <f>IF(ISBLANK(Table14[[#This Row],[Quantity_Sold]]),MEDIAN(Table14[Quantity_Sold]),Table14[[#This Row],[Quantity_Sold]])</f>
        <v>32</v>
      </c>
      <c r="R1518" s="4" t="str">
        <f>TRIM(Table14[[#This Row],[Product_Category]])</f>
        <v>Furniture</v>
      </c>
      <c r="S1518" s="4" t="str">
        <f>PROPER(Table14[[#This Row],[Customer_Type]])</f>
        <v>New</v>
      </c>
      <c r="T1518" s="13">
        <f>IF(ISBLANK(Table14[[#This Row],[Discount]]),MEDIAN(Table14[Discount]),Table14[[#This Row],[Discount]])</f>
        <v>0.14000000000000001</v>
      </c>
    </row>
    <row r="1519" spans="1:20" x14ac:dyDescent="0.3">
      <c r="A1519">
        <v>1207</v>
      </c>
      <c r="B1519" s="1">
        <v>45619</v>
      </c>
      <c r="C1519" t="s">
        <v>23</v>
      </c>
      <c r="D1519" t="s">
        <v>30</v>
      </c>
      <c r="E1519">
        <v>33345.74</v>
      </c>
      <c r="F1519">
        <v>17</v>
      </c>
      <c r="G1519" t="s">
        <v>28</v>
      </c>
      <c r="H1519" s="9">
        <v>1879.45</v>
      </c>
      <c r="I1519" s="9">
        <v>2363.27</v>
      </c>
      <c r="J1519" t="s">
        <v>16</v>
      </c>
      <c r="K1519">
        <v>0.17</v>
      </c>
      <c r="L1519" s="4" t="s">
        <v>31</v>
      </c>
      <c r="M1519" s="4" t="s">
        <v>22</v>
      </c>
      <c r="N1519" s="4" t="str">
        <f>IF(ISBLANK(Table14[[#This Row],[Sales_Rep]]),"Unknown",Table14[[#This Row],[Sales_Rep]])</f>
        <v>Charlie</v>
      </c>
      <c r="O1519" t="str">
        <f>PROPER(Table14[[#This Row],[Region]])</f>
        <v>South</v>
      </c>
      <c r="P1519" s="9">
        <f>IF(ISBLANK(Table14[[#This Row],[Sales_Amount]]),MEDIAN(Table14[Sales_Amount]),Table14[[#This Row],[Sales_Amount]])</f>
        <v>33345.74</v>
      </c>
      <c r="Q1519" s="11">
        <f>IF(ISBLANK(Table14[[#This Row],[Quantity_Sold]]),MEDIAN(Table14[Quantity_Sold]),Table14[[#This Row],[Quantity_Sold]])</f>
        <v>17</v>
      </c>
      <c r="R1519" s="4" t="str">
        <f>TRIM(Table14[[#This Row],[Product_Category]])</f>
        <v>Furniture</v>
      </c>
      <c r="S1519" s="4" t="str">
        <f>PROPER(Table14[[#This Row],[Customer_Type]])</f>
        <v>Returning</v>
      </c>
      <c r="T1519" s="13">
        <f>IF(ISBLANK(Table14[[#This Row],[Discount]]),MEDIAN(Table14[Discount]),Table14[[#This Row],[Discount]])</f>
        <v>0.17</v>
      </c>
    </row>
    <row r="1520" spans="1:20" x14ac:dyDescent="0.3">
      <c r="A1520">
        <v>1213</v>
      </c>
      <c r="B1520" s="1">
        <v>45118</v>
      </c>
      <c r="C1520" t="s">
        <v>13</v>
      </c>
      <c r="D1520" t="s">
        <v>27</v>
      </c>
      <c r="E1520">
        <v>49957.8</v>
      </c>
      <c r="F1520">
        <v>13</v>
      </c>
      <c r="G1520" t="s">
        <v>28</v>
      </c>
      <c r="H1520" s="9">
        <v>3771.56</v>
      </c>
      <c r="I1520" s="9">
        <v>4574.8900000000003</v>
      </c>
      <c r="J1520" t="s">
        <v>16</v>
      </c>
      <c r="K1520">
        <v>0.16</v>
      </c>
      <c r="L1520" s="4" t="s">
        <v>17</v>
      </c>
      <c r="M1520" s="4" t="s">
        <v>18</v>
      </c>
      <c r="N1520" s="4" t="str">
        <f>IF(ISBLANK(Table14[[#This Row],[Sales_Rep]]),"Unknown",Table14[[#This Row],[Sales_Rep]])</f>
        <v>David</v>
      </c>
      <c r="O1520" t="str">
        <f>PROPER(Table14[[#This Row],[Region]])</f>
        <v>West</v>
      </c>
      <c r="P1520" s="9">
        <f>IF(ISBLANK(Table14[[#This Row],[Sales_Amount]]),MEDIAN(Table14[Sales_Amount]),Table14[[#This Row],[Sales_Amount]])</f>
        <v>49957.8</v>
      </c>
      <c r="Q1520" s="11">
        <f>IF(ISBLANK(Table14[[#This Row],[Quantity_Sold]]),MEDIAN(Table14[Quantity_Sold]),Table14[[#This Row],[Quantity_Sold]])</f>
        <v>13</v>
      </c>
      <c r="R1520" s="4" t="str">
        <f>TRIM(Table14[[#This Row],[Product_Category]])</f>
        <v>Furniture</v>
      </c>
      <c r="S1520" s="4" t="str">
        <f>PROPER(Table14[[#This Row],[Customer_Type]])</f>
        <v>Returning</v>
      </c>
      <c r="T1520" s="13">
        <f>IF(ISBLANK(Table14[[#This Row],[Discount]]),MEDIAN(Table14[Discount]),Table14[[#This Row],[Discount]])</f>
        <v>0.16</v>
      </c>
    </row>
    <row r="1521" spans="1:20" x14ac:dyDescent="0.3">
      <c r="A1521">
        <v>1252</v>
      </c>
      <c r="B1521" s="1">
        <v>45315</v>
      </c>
      <c r="C1521" t="s">
        <v>19</v>
      </c>
      <c r="D1521" t="s">
        <v>20</v>
      </c>
      <c r="E1521">
        <v>18426.86</v>
      </c>
      <c r="F1521">
        <v>23</v>
      </c>
      <c r="G1521" t="s">
        <v>21</v>
      </c>
      <c r="H1521" s="9">
        <v>661.96</v>
      </c>
      <c r="I1521" s="9">
        <v>834.55</v>
      </c>
      <c r="J1521" t="s">
        <v>25</v>
      </c>
      <c r="K1521">
        <v>0.04</v>
      </c>
      <c r="L1521" s="4" t="s">
        <v>31</v>
      </c>
      <c r="M1521" s="4" t="s">
        <v>18</v>
      </c>
      <c r="N1521" s="4" t="str">
        <f>IF(ISBLANK(Table14[[#This Row],[Sales_Rep]]),"Unknown",Table14[[#This Row],[Sales_Rep]])</f>
        <v>Eve</v>
      </c>
      <c r="O1521" t="str">
        <f>PROPER(Table14[[#This Row],[Region]])</f>
        <v>North</v>
      </c>
      <c r="P1521" s="9">
        <f>IF(ISBLANK(Table14[[#This Row],[Sales_Amount]]),MEDIAN(Table14[Sales_Amount]),Table14[[#This Row],[Sales_Amount]])</f>
        <v>18426.86</v>
      </c>
      <c r="Q1521" s="11">
        <f>IF(ISBLANK(Table14[[#This Row],[Quantity_Sold]]),MEDIAN(Table14[Quantity_Sold]),Table14[[#This Row],[Quantity_Sold]])</f>
        <v>23</v>
      </c>
      <c r="R1521" s="4" t="str">
        <f>TRIM(Table14[[#This Row],[Product_Category]])</f>
        <v>Electronics</v>
      </c>
      <c r="S1521" s="4" t="str">
        <f>PROPER(Table14[[#This Row],[Customer_Type]])</f>
        <v>New</v>
      </c>
      <c r="T1521" s="13">
        <f>IF(ISBLANK(Table14[[#This Row],[Discount]]),MEDIAN(Table14[Discount]),Table14[[#This Row],[Discount]])</f>
        <v>0.04</v>
      </c>
    </row>
    <row r="1522" spans="1:20" x14ac:dyDescent="0.3">
      <c r="A1522">
        <v>1081</v>
      </c>
      <c r="B1522" s="1">
        <v>45179</v>
      </c>
      <c r="C1522" t="s">
        <v>13</v>
      </c>
      <c r="D1522" t="s">
        <v>27</v>
      </c>
      <c r="E1522">
        <v>106445.63</v>
      </c>
      <c r="F1522">
        <v>36</v>
      </c>
      <c r="G1522" t="s">
        <v>24</v>
      </c>
      <c r="H1522" s="9">
        <v>2570.39</v>
      </c>
      <c r="I1522" s="9">
        <v>2986.69</v>
      </c>
      <c r="J1522" t="s">
        <v>16</v>
      </c>
      <c r="K1522">
        <v>0.01</v>
      </c>
      <c r="L1522" s="4" t="s">
        <v>31</v>
      </c>
      <c r="M1522" s="4" t="s">
        <v>18</v>
      </c>
      <c r="N1522" s="4" t="str">
        <f>IF(ISBLANK(Table14[[#This Row],[Sales_Rep]]),"Unknown",Table14[[#This Row],[Sales_Rep]])</f>
        <v>David</v>
      </c>
      <c r="O1522" t="str">
        <f>PROPER(Table14[[#This Row],[Region]])</f>
        <v>West</v>
      </c>
      <c r="P1522" s="9">
        <f>IF(ISBLANK(Table14[[#This Row],[Sales_Amount]]),MEDIAN(Table14[Sales_Amount]),Table14[[#This Row],[Sales_Amount]])</f>
        <v>106445.63</v>
      </c>
      <c r="Q1522" s="11">
        <f>IF(ISBLANK(Table14[[#This Row],[Quantity_Sold]]),MEDIAN(Table14[Quantity_Sold]),Table14[[#This Row],[Quantity_Sold]])</f>
        <v>36</v>
      </c>
      <c r="R1522" s="4" t="str">
        <f>TRIM(Table14[[#This Row],[Product_Category]])</f>
        <v>Clothing</v>
      </c>
      <c r="S1522" s="4" t="str">
        <f>PROPER(Table14[[#This Row],[Customer_Type]])</f>
        <v>Returning</v>
      </c>
      <c r="T1522" s="13">
        <f>IF(ISBLANK(Table14[[#This Row],[Discount]]),MEDIAN(Table14[Discount]),Table14[[#This Row],[Discount]])</f>
        <v>0.01</v>
      </c>
    </row>
    <row r="1523" spans="1:20" x14ac:dyDescent="0.3">
      <c r="A1523">
        <v>1322</v>
      </c>
      <c r="B1523" s="1">
        <v>45536</v>
      </c>
      <c r="C1523" t="s">
        <v>19</v>
      </c>
      <c r="D1523" t="s">
        <v>27</v>
      </c>
      <c r="E1523">
        <v>4577.96</v>
      </c>
      <c r="F1523">
        <v>11</v>
      </c>
      <c r="G1523" t="s">
        <v>24</v>
      </c>
      <c r="H1523" s="9">
        <v>391.16</v>
      </c>
      <c r="I1523" s="9">
        <v>513.79999999999995</v>
      </c>
      <c r="J1523" t="s">
        <v>16</v>
      </c>
      <c r="K1523">
        <v>0.19</v>
      </c>
      <c r="L1523" s="4" t="s">
        <v>26</v>
      </c>
      <c r="M1523" s="4" t="s">
        <v>18</v>
      </c>
      <c r="N1523" s="4" t="str">
        <f>IF(ISBLANK(Table14[[#This Row],[Sales_Rep]]),"Unknown",Table14[[#This Row],[Sales_Rep]])</f>
        <v>Eve</v>
      </c>
      <c r="O1523" t="str">
        <f>PROPER(Table14[[#This Row],[Region]])</f>
        <v>West</v>
      </c>
      <c r="P1523" s="9">
        <f>IF(ISBLANK(Table14[[#This Row],[Sales_Amount]]),MEDIAN(Table14[Sales_Amount]),Table14[[#This Row],[Sales_Amount]])</f>
        <v>4577.96</v>
      </c>
      <c r="Q1523" s="11">
        <f>IF(ISBLANK(Table14[[#This Row],[Quantity_Sold]]),MEDIAN(Table14[Quantity_Sold]),Table14[[#This Row],[Quantity_Sold]])</f>
        <v>11</v>
      </c>
      <c r="R1523" s="4" t="str">
        <f>TRIM(Table14[[#This Row],[Product_Category]])</f>
        <v>Clothing</v>
      </c>
      <c r="S1523" s="4" t="str">
        <f>PROPER(Table14[[#This Row],[Customer_Type]])</f>
        <v>Returning</v>
      </c>
      <c r="T1523" s="13">
        <f>IF(ISBLANK(Table14[[#This Row],[Discount]]),MEDIAN(Table14[Discount]),Table14[[#This Row],[Discount]])</f>
        <v>0.19</v>
      </c>
    </row>
    <row r="1524" spans="1:20" x14ac:dyDescent="0.3">
      <c r="A1524">
        <v>1094</v>
      </c>
      <c r="B1524" s="1">
        <v>45086</v>
      </c>
      <c r="C1524" t="s">
        <v>23</v>
      </c>
      <c r="D1524" t="s">
        <v>30</v>
      </c>
      <c r="E1524">
        <v>77561.47</v>
      </c>
      <c r="F1524">
        <v>26</v>
      </c>
      <c r="G1524" t="s">
        <v>21</v>
      </c>
      <c r="H1524" s="9">
        <v>2768.93</v>
      </c>
      <c r="I1524" s="9">
        <v>3824.53</v>
      </c>
      <c r="J1524" t="s">
        <v>25</v>
      </c>
      <c r="K1524">
        <v>0.22</v>
      </c>
      <c r="L1524" s="4" t="s">
        <v>31</v>
      </c>
      <c r="M1524" s="4" t="s">
        <v>22</v>
      </c>
      <c r="N1524" s="4" t="str">
        <f>IF(ISBLANK(Table14[[#This Row],[Sales_Rep]]),"Unknown",Table14[[#This Row],[Sales_Rep]])</f>
        <v>Charlie</v>
      </c>
      <c r="O1524" t="str">
        <f>PROPER(Table14[[#This Row],[Region]])</f>
        <v>South</v>
      </c>
      <c r="P1524" s="9">
        <f>IF(ISBLANK(Table14[[#This Row],[Sales_Amount]]),MEDIAN(Table14[Sales_Amount]),Table14[[#This Row],[Sales_Amount]])</f>
        <v>77561.47</v>
      </c>
      <c r="Q1524" s="11">
        <f>IF(ISBLANK(Table14[[#This Row],[Quantity_Sold]]),MEDIAN(Table14[Quantity_Sold]),Table14[[#This Row],[Quantity_Sold]])</f>
        <v>26</v>
      </c>
      <c r="R1524" s="4" t="str">
        <f>TRIM(Table14[[#This Row],[Product_Category]])</f>
        <v>Electronics</v>
      </c>
      <c r="S1524" s="4" t="str">
        <f>PROPER(Table14[[#This Row],[Customer_Type]])</f>
        <v>New</v>
      </c>
      <c r="T1524" s="13">
        <f>IF(ISBLANK(Table14[[#This Row],[Discount]]),MEDIAN(Table14[Discount]),Table14[[#This Row],[Discount]])</f>
        <v>0.22</v>
      </c>
    </row>
    <row r="1525" spans="1:20" x14ac:dyDescent="0.3">
      <c r="A1525">
        <v>1427</v>
      </c>
      <c r="B1525" s="1">
        <v>45531</v>
      </c>
      <c r="C1525" t="s">
        <v>32</v>
      </c>
      <c r="D1525" t="s">
        <v>20</v>
      </c>
      <c r="E1525">
        <v>51101.4</v>
      </c>
      <c r="F1525">
        <v>30</v>
      </c>
      <c r="G1525" t="s">
        <v>28</v>
      </c>
      <c r="H1525" s="9">
        <v>1347.13</v>
      </c>
      <c r="I1525" s="9">
        <v>1913.91</v>
      </c>
      <c r="J1525" t="s">
        <v>25</v>
      </c>
      <c r="K1525">
        <v>0.11</v>
      </c>
      <c r="L1525" s="4" t="s">
        <v>26</v>
      </c>
      <c r="M1525" s="4" t="s">
        <v>18</v>
      </c>
      <c r="N1525" s="4" t="str">
        <f>IF(ISBLANK(Table14[[#This Row],[Sales_Rep]]),"Unknown",Table14[[#This Row],[Sales_Rep]])</f>
        <v>Alice</v>
      </c>
      <c r="O1525" t="str">
        <f>PROPER(Table14[[#This Row],[Region]])</f>
        <v>North</v>
      </c>
      <c r="P1525" s="9">
        <f>IF(ISBLANK(Table14[[#This Row],[Sales_Amount]]),MEDIAN(Table14[Sales_Amount]),Table14[[#This Row],[Sales_Amount]])</f>
        <v>51101.4</v>
      </c>
      <c r="Q1525" s="11">
        <f>IF(ISBLANK(Table14[[#This Row],[Quantity_Sold]]),MEDIAN(Table14[Quantity_Sold]),Table14[[#This Row],[Quantity_Sold]])</f>
        <v>30</v>
      </c>
      <c r="R1525" s="4" t="str">
        <f>TRIM(Table14[[#This Row],[Product_Category]])</f>
        <v>Furniture</v>
      </c>
      <c r="S1525" s="4" t="str">
        <f>PROPER(Table14[[#This Row],[Customer_Type]])</f>
        <v>New</v>
      </c>
      <c r="T1525" s="13">
        <f>IF(ISBLANK(Table14[[#This Row],[Discount]]),MEDIAN(Table14[Discount]),Table14[[#This Row],[Discount]])</f>
        <v>0.11</v>
      </c>
    </row>
    <row r="1526" spans="1:20" x14ac:dyDescent="0.3">
      <c r="A1526">
        <v>1268</v>
      </c>
      <c r="B1526" s="1">
        <v>45502</v>
      </c>
      <c r="C1526" t="s">
        <v>23</v>
      </c>
      <c r="D1526" t="s">
        <v>27</v>
      </c>
      <c r="E1526">
        <v>174470.39999999999</v>
      </c>
      <c r="F1526">
        <v>50</v>
      </c>
      <c r="G1526" t="s">
        <v>15</v>
      </c>
      <c r="H1526" s="9">
        <v>4194.75</v>
      </c>
      <c r="I1526" s="9">
        <v>4846.3999999999996</v>
      </c>
      <c r="J1526" t="s">
        <v>25</v>
      </c>
      <c r="K1526">
        <v>0.28000000000000003</v>
      </c>
      <c r="L1526" s="4" t="s">
        <v>26</v>
      </c>
      <c r="M1526" s="4" t="s">
        <v>18</v>
      </c>
      <c r="N1526" s="4" t="str">
        <f>IF(ISBLANK(Table14[[#This Row],[Sales_Rep]]),"Unknown",Table14[[#This Row],[Sales_Rep]])</f>
        <v>Charlie</v>
      </c>
      <c r="O1526" t="str">
        <f>PROPER(Table14[[#This Row],[Region]])</f>
        <v>West</v>
      </c>
      <c r="P1526" s="9">
        <f>IF(ISBLANK(Table14[[#This Row],[Sales_Amount]]),MEDIAN(Table14[Sales_Amount]),Table14[[#This Row],[Sales_Amount]])</f>
        <v>174470.39999999999</v>
      </c>
      <c r="Q1526" s="11">
        <f>IF(ISBLANK(Table14[[#This Row],[Quantity_Sold]]),MEDIAN(Table14[Quantity_Sold]),Table14[[#This Row],[Quantity_Sold]])</f>
        <v>50</v>
      </c>
      <c r="R1526" s="4" t="str">
        <f>TRIM(Table14[[#This Row],[Product_Category]])</f>
        <v>Food</v>
      </c>
      <c r="S1526" s="4" t="str">
        <f>PROPER(Table14[[#This Row],[Customer_Type]])</f>
        <v>New</v>
      </c>
      <c r="T1526" s="13">
        <f>IF(ISBLANK(Table14[[#This Row],[Discount]]),MEDIAN(Table14[Discount]),Table14[[#This Row],[Discount]])</f>
        <v>0.28000000000000003</v>
      </c>
    </row>
    <row r="1527" spans="1:20" x14ac:dyDescent="0.3">
      <c r="A1527">
        <v>1462</v>
      </c>
      <c r="B1527" s="1">
        <v>45048</v>
      </c>
      <c r="C1527" t="s">
        <v>23</v>
      </c>
      <c r="D1527" t="s">
        <v>14</v>
      </c>
      <c r="E1527">
        <v>61824.73</v>
      </c>
      <c r="F1527">
        <v>16</v>
      </c>
      <c r="G1527" t="s">
        <v>24</v>
      </c>
      <c r="H1527" s="9">
        <v>3897.4</v>
      </c>
      <c r="I1527" s="9">
        <v>5366.73</v>
      </c>
      <c r="J1527" t="s">
        <v>25</v>
      </c>
      <c r="K1527">
        <v>0.28000000000000003</v>
      </c>
      <c r="L1527" s="4" t="s">
        <v>26</v>
      </c>
      <c r="M1527" s="4" t="s">
        <v>22</v>
      </c>
      <c r="N1527" s="4" t="str">
        <f>IF(ISBLANK(Table14[[#This Row],[Sales_Rep]]),"Unknown",Table14[[#This Row],[Sales_Rep]])</f>
        <v>Charlie</v>
      </c>
      <c r="O1527" t="str">
        <f>PROPER(Table14[[#This Row],[Region]])</f>
        <v>East</v>
      </c>
      <c r="P1527" s="9">
        <f>IF(ISBLANK(Table14[[#This Row],[Sales_Amount]]),MEDIAN(Table14[Sales_Amount]),Table14[[#This Row],[Sales_Amount]])</f>
        <v>61824.73</v>
      </c>
      <c r="Q1527" s="11">
        <f>IF(ISBLANK(Table14[[#This Row],[Quantity_Sold]]),MEDIAN(Table14[Quantity_Sold]),Table14[[#This Row],[Quantity_Sold]])</f>
        <v>16</v>
      </c>
      <c r="R1527" s="4" t="str">
        <f>TRIM(Table14[[#This Row],[Product_Category]])</f>
        <v>Clothing</v>
      </c>
      <c r="S1527" s="4" t="str">
        <f>PROPER(Table14[[#This Row],[Customer_Type]])</f>
        <v>New</v>
      </c>
      <c r="T1527" s="13">
        <f>IF(ISBLANK(Table14[[#This Row],[Discount]]),MEDIAN(Table14[Discount]),Table14[[#This Row],[Discount]])</f>
        <v>0.28000000000000003</v>
      </c>
    </row>
    <row r="1528" spans="1:20" x14ac:dyDescent="0.3">
      <c r="A1528">
        <v>1410</v>
      </c>
      <c r="B1528" s="1">
        <v>44927</v>
      </c>
      <c r="C1528" t="s">
        <v>29</v>
      </c>
      <c r="D1528" t="s">
        <v>20</v>
      </c>
      <c r="E1528">
        <v>66543.25</v>
      </c>
      <c r="F1528">
        <v>16</v>
      </c>
      <c r="G1528" t="s">
        <v>15</v>
      </c>
      <c r="H1528" s="9">
        <v>4528.6099999999997</v>
      </c>
      <c r="I1528" s="9">
        <v>5134.51</v>
      </c>
      <c r="J1528" t="s">
        <v>16</v>
      </c>
      <c r="K1528">
        <v>0.19</v>
      </c>
      <c r="L1528" s="4" t="s">
        <v>31</v>
      </c>
      <c r="M1528" s="4" t="s">
        <v>22</v>
      </c>
      <c r="N1528" s="4" t="str">
        <f>IF(ISBLANK(Table14[[#This Row],[Sales_Rep]]),"Unknown",Table14[[#This Row],[Sales_Rep]])</f>
        <v>Bob</v>
      </c>
      <c r="O1528" t="str">
        <f>PROPER(Table14[[#This Row],[Region]])</f>
        <v>North</v>
      </c>
      <c r="P1528" s="9">
        <f>IF(ISBLANK(Table14[[#This Row],[Sales_Amount]]),MEDIAN(Table14[Sales_Amount]),Table14[[#This Row],[Sales_Amount]])</f>
        <v>66543.25</v>
      </c>
      <c r="Q1528" s="11">
        <f>IF(ISBLANK(Table14[[#This Row],[Quantity_Sold]]),MEDIAN(Table14[Quantity_Sold]),Table14[[#This Row],[Quantity_Sold]])</f>
        <v>16</v>
      </c>
      <c r="R1528" s="4" t="str">
        <f>TRIM(Table14[[#This Row],[Product_Category]])</f>
        <v>Food</v>
      </c>
      <c r="S1528" s="4" t="str">
        <f>PROPER(Table14[[#This Row],[Customer_Type]])</f>
        <v>Returning</v>
      </c>
      <c r="T1528" s="13">
        <f>IF(ISBLANK(Table14[[#This Row],[Discount]]),MEDIAN(Table14[Discount]),Table14[[#This Row],[Discount]])</f>
        <v>0.19</v>
      </c>
    </row>
    <row r="1529" spans="1:20" x14ac:dyDescent="0.3">
      <c r="A1529">
        <v>1265</v>
      </c>
      <c r="B1529" s="1">
        <v>44976</v>
      </c>
      <c r="C1529" t="s">
        <v>29</v>
      </c>
      <c r="D1529" t="s">
        <v>30</v>
      </c>
      <c r="E1529">
        <v>59281.02</v>
      </c>
      <c r="F1529">
        <v>16</v>
      </c>
      <c r="G1529" t="s">
        <v>21</v>
      </c>
      <c r="H1529" s="9">
        <v>2875.42</v>
      </c>
      <c r="I1529" s="9">
        <v>4210.3</v>
      </c>
      <c r="J1529" t="s">
        <v>25</v>
      </c>
      <c r="K1529">
        <v>0.12</v>
      </c>
      <c r="L1529" s="4" t="s">
        <v>26</v>
      </c>
      <c r="M1529" s="4" t="s">
        <v>22</v>
      </c>
      <c r="N1529" s="4" t="str">
        <f>IF(ISBLANK(Table14[[#This Row],[Sales_Rep]]),"Unknown",Table14[[#This Row],[Sales_Rep]])</f>
        <v>Bob</v>
      </c>
      <c r="O1529" t="str">
        <f>PROPER(Table14[[#This Row],[Region]])</f>
        <v>South</v>
      </c>
      <c r="P1529" s="9">
        <f>IF(ISBLANK(Table14[[#This Row],[Sales_Amount]]),MEDIAN(Table14[Sales_Amount]),Table14[[#This Row],[Sales_Amount]])</f>
        <v>59281.02</v>
      </c>
      <c r="Q1529" s="11">
        <f>IF(ISBLANK(Table14[[#This Row],[Quantity_Sold]]),MEDIAN(Table14[Quantity_Sold]),Table14[[#This Row],[Quantity_Sold]])</f>
        <v>16</v>
      </c>
      <c r="R1529" s="4" t="str">
        <f>TRIM(Table14[[#This Row],[Product_Category]])</f>
        <v>Electronics</v>
      </c>
      <c r="S1529" s="4" t="str">
        <f>PROPER(Table14[[#This Row],[Customer_Type]])</f>
        <v>New</v>
      </c>
      <c r="T1529" s="13">
        <f>IF(ISBLANK(Table14[[#This Row],[Discount]]),MEDIAN(Table14[Discount]),Table14[[#This Row],[Discount]])</f>
        <v>0.12</v>
      </c>
    </row>
    <row r="1530" spans="1:20" x14ac:dyDescent="0.3">
      <c r="A1530">
        <v>1073</v>
      </c>
      <c r="B1530" s="1">
        <v>45576</v>
      </c>
      <c r="C1530" t="s">
        <v>29</v>
      </c>
      <c r="D1530" t="s">
        <v>27</v>
      </c>
      <c r="E1530">
        <v>23126.93</v>
      </c>
      <c r="F1530">
        <v>24</v>
      </c>
      <c r="G1530" t="s">
        <v>15</v>
      </c>
      <c r="H1530" s="9">
        <v>1124.94</v>
      </c>
      <c r="I1530" s="9">
        <v>1320.03</v>
      </c>
      <c r="J1530" t="s">
        <v>25</v>
      </c>
      <c r="K1530">
        <v>0.27</v>
      </c>
      <c r="L1530" s="4" t="s">
        <v>26</v>
      </c>
      <c r="M1530" s="4" t="s">
        <v>18</v>
      </c>
      <c r="N1530" s="4" t="str">
        <f>IF(ISBLANK(Table14[[#This Row],[Sales_Rep]]),"Unknown",Table14[[#This Row],[Sales_Rep]])</f>
        <v>Bob</v>
      </c>
      <c r="O1530" t="str">
        <f>PROPER(Table14[[#This Row],[Region]])</f>
        <v>West</v>
      </c>
      <c r="P1530" s="9">
        <f>IF(ISBLANK(Table14[[#This Row],[Sales_Amount]]),MEDIAN(Table14[Sales_Amount]),Table14[[#This Row],[Sales_Amount]])</f>
        <v>23126.93</v>
      </c>
      <c r="Q1530" s="11">
        <f>IF(ISBLANK(Table14[[#This Row],[Quantity_Sold]]),MEDIAN(Table14[Quantity_Sold]),Table14[[#This Row],[Quantity_Sold]])</f>
        <v>24</v>
      </c>
      <c r="R1530" s="4" t="str">
        <f>TRIM(Table14[[#This Row],[Product_Category]])</f>
        <v>Food</v>
      </c>
      <c r="S1530" s="4" t="str">
        <f>PROPER(Table14[[#This Row],[Customer_Type]])</f>
        <v>New</v>
      </c>
      <c r="T1530" s="13">
        <f>IF(ISBLANK(Table14[[#This Row],[Discount]]),MEDIAN(Table14[Discount]),Table14[[#This Row],[Discount]])</f>
        <v>0.27</v>
      </c>
    </row>
    <row r="1531" spans="1:20" x14ac:dyDescent="0.3">
      <c r="A1531">
        <v>1158</v>
      </c>
      <c r="B1531" s="1">
        <v>45627</v>
      </c>
      <c r="C1531" t="s">
        <v>29</v>
      </c>
      <c r="D1531" t="s">
        <v>30</v>
      </c>
      <c r="E1531">
        <v>8361.6200000000008</v>
      </c>
      <c r="F1531">
        <v>18</v>
      </c>
      <c r="G1531" t="s">
        <v>15</v>
      </c>
      <c r="H1531" s="9">
        <v>377.25</v>
      </c>
      <c r="I1531" s="9">
        <v>559.67999999999995</v>
      </c>
      <c r="J1531" t="s">
        <v>25</v>
      </c>
      <c r="K1531">
        <v>0.17</v>
      </c>
      <c r="L1531" s="4" t="s">
        <v>31</v>
      </c>
      <c r="M1531" s="4" t="s">
        <v>22</v>
      </c>
      <c r="N1531" s="4" t="str">
        <f>IF(ISBLANK(Table14[[#This Row],[Sales_Rep]]),"Unknown",Table14[[#This Row],[Sales_Rep]])</f>
        <v>Bob</v>
      </c>
      <c r="O1531" t="str">
        <f>PROPER(Table14[[#This Row],[Region]])</f>
        <v>South</v>
      </c>
      <c r="P1531" s="9">
        <f>IF(ISBLANK(Table14[[#This Row],[Sales_Amount]]),MEDIAN(Table14[Sales_Amount]),Table14[[#This Row],[Sales_Amount]])</f>
        <v>8361.6200000000008</v>
      </c>
      <c r="Q1531" s="11">
        <f>IF(ISBLANK(Table14[[#This Row],[Quantity_Sold]]),MEDIAN(Table14[Quantity_Sold]),Table14[[#This Row],[Quantity_Sold]])</f>
        <v>18</v>
      </c>
      <c r="R1531" s="4" t="str">
        <f>TRIM(Table14[[#This Row],[Product_Category]])</f>
        <v>Food</v>
      </c>
      <c r="S1531" s="4" t="str">
        <f>PROPER(Table14[[#This Row],[Customer_Type]])</f>
        <v>New</v>
      </c>
      <c r="T1531" s="13">
        <f>IF(ISBLANK(Table14[[#This Row],[Discount]]),MEDIAN(Table14[Discount]),Table14[[#This Row],[Discount]])</f>
        <v>0.17</v>
      </c>
    </row>
    <row r="1532" spans="1:20" x14ac:dyDescent="0.3">
      <c r="A1532">
        <v>1328</v>
      </c>
      <c r="B1532" s="1">
        <v>45507</v>
      </c>
      <c r="C1532" t="s">
        <v>19</v>
      </c>
      <c r="D1532" t="s">
        <v>27</v>
      </c>
      <c r="E1532">
        <v>104623.92</v>
      </c>
      <c r="F1532">
        <v>23</v>
      </c>
      <c r="G1532" t="s">
        <v>21</v>
      </c>
      <c r="H1532" s="9">
        <v>4061.81</v>
      </c>
      <c r="I1532" s="9">
        <v>4641.7</v>
      </c>
      <c r="J1532" t="s">
        <v>25</v>
      </c>
      <c r="K1532">
        <v>0.02</v>
      </c>
      <c r="L1532" s="4" t="s">
        <v>17</v>
      </c>
      <c r="M1532" s="4" t="s">
        <v>18</v>
      </c>
      <c r="N1532" s="4" t="str">
        <f>IF(ISBLANK(Table14[[#This Row],[Sales_Rep]]),"Unknown",Table14[[#This Row],[Sales_Rep]])</f>
        <v>Eve</v>
      </c>
      <c r="O1532" t="str">
        <f>PROPER(Table14[[#This Row],[Region]])</f>
        <v>West</v>
      </c>
      <c r="P1532" s="9">
        <f>IF(ISBLANK(Table14[[#This Row],[Sales_Amount]]),MEDIAN(Table14[Sales_Amount]),Table14[[#This Row],[Sales_Amount]])</f>
        <v>104623.92</v>
      </c>
      <c r="Q1532" s="11">
        <f>IF(ISBLANK(Table14[[#This Row],[Quantity_Sold]]),MEDIAN(Table14[Quantity_Sold]),Table14[[#This Row],[Quantity_Sold]])</f>
        <v>23</v>
      </c>
      <c r="R1532" s="4" t="str">
        <f>TRIM(Table14[[#This Row],[Product_Category]])</f>
        <v>Electronics</v>
      </c>
      <c r="S1532" s="4" t="str">
        <f>PROPER(Table14[[#This Row],[Customer_Type]])</f>
        <v>New</v>
      </c>
      <c r="T1532" s="13">
        <f>IF(ISBLANK(Table14[[#This Row],[Discount]]),MEDIAN(Table14[Discount]),Table14[[#This Row],[Discount]])</f>
        <v>0.02</v>
      </c>
    </row>
    <row r="1533" spans="1:20" x14ac:dyDescent="0.3">
      <c r="A1533">
        <v>1124</v>
      </c>
      <c r="B1533" s="1">
        <v>45558</v>
      </c>
      <c r="C1533" t="s">
        <v>13</v>
      </c>
      <c r="D1533" t="s">
        <v>14</v>
      </c>
      <c r="E1533">
        <v>14269.64</v>
      </c>
      <c r="F1533">
        <v>6</v>
      </c>
      <c r="G1533" t="s">
        <v>24</v>
      </c>
      <c r="H1533" s="9">
        <v>2155.0700000000002</v>
      </c>
      <c r="I1533" s="9">
        <v>2936.14</v>
      </c>
      <c r="J1533" t="s">
        <v>16</v>
      </c>
      <c r="K1533">
        <v>0.19</v>
      </c>
      <c r="L1533" s="4" t="s">
        <v>17</v>
      </c>
      <c r="M1533" s="4" t="s">
        <v>22</v>
      </c>
      <c r="N1533" s="4" t="str">
        <f>IF(ISBLANK(Table14[[#This Row],[Sales_Rep]]),"Unknown",Table14[[#This Row],[Sales_Rep]])</f>
        <v>David</v>
      </c>
      <c r="O1533" t="str">
        <f>PROPER(Table14[[#This Row],[Region]])</f>
        <v>East</v>
      </c>
      <c r="P1533" s="9">
        <f>IF(ISBLANK(Table14[[#This Row],[Sales_Amount]]),MEDIAN(Table14[Sales_Amount]),Table14[[#This Row],[Sales_Amount]])</f>
        <v>14269.64</v>
      </c>
      <c r="Q1533" s="11">
        <f>IF(ISBLANK(Table14[[#This Row],[Quantity_Sold]]),MEDIAN(Table14[Quantity_Sold]),Table14[[#This Row],[Quantity_Sold]])</f>
        <v>6</v>
      </c>
      <c r="R1533" s="4" t="str">
        <f>TRIM(Table14[[#This Row],[Product_Category]])</f>
        <v>Clothing</v>
      </c>
      <c r="S1533" s="4" t="str">
        <f>PROPER(Table14[[#This Row],[Customer_Type]])</f>
        <v>Returning</v>
      </c>
      <c r="T1533" s="13">
        <f>IF(ISBLANK(Table14[[#This Row],[Discount]]),MEDIAN(Table14[Discount]),Table14[[#This Row],[Discount]])</f>
        <v>0.19</v>
      </c>
    </row>
    <row r="1534" spans="1:20" x14ac:dyDescent="0.3">
      <c r="A1534">
        <v>1277</v>
      </c>
      <c r="B1534" s="1">
        <v>45464</v>
      </c>
      <c r="C1534" t="s">
        <v>32</v>
      </c>
      <c r="D1534" t="s">
        <v>20</v>
      </c>
      <c r="E1534">
        <v>200721.64</v>
      </c>
      <c r="F1534">
        <v>46</v>
      </c>
      <c r="G1534" t="s">
        <v>21</v>
      </c>
      <c r="H1534" s="9">
        <v>4129.08</v>
      </c>
      <c r="I1534" s="9">
        <v>4742.95</v>
      </c>
      <c r="J1534" t="s">
        <v>25</v>
      </c>
      <c r="K1534">
        <v>0.08</v>
      </c>
      <c r="L1534" s="4" t="s">
        <v>17</v>
      </c>
      <c r="M1534" s="4" t="s">
        <v>22</v>
      </c>
      <c r="N1534" s="4" t="str">
        <f>IF(ISBLANK(Table14[[#This Row],[Sales_Rep]]),"Unknown",Table14[[#This Row],[Sales_Rep]])</f>
        <v>Alice</v>
      </c>
      <c r="O1534" t="str">
        <f>PROPER(Table14[[#This Row],[Region]])</f>
        <v>North</v>
      </c>
      <c r="P1534" s="9">
        <f>IF(ISBLANK(Table14[[#This Row],[Sales_Amount]]),MEDIAN(Table14[Sales_Amount]),Table14[[#This Row],[Sales_Amount]])</f>
        <v>200721.64</v>
      </c>
      <c r="Q1534" s="11">
        <f>IF(ISBLANK(Table14[[#This Row],[Quantity_Sold]]),MEDIAN(Table14[Quantity_Sold]),Table14[[#This Row],[Quantity_Sold]])</f>
        <v>46</v>
      </c>
      <c r="R1534" s="4" t="str">
        <f>TRIM(Table14[[#This Row],[Product_Category]])</f>
        <v>Electronics</v>
      </c>
      <c r="S1534" s="4" t="str">
        <f>PROPER(Table14[[#This Row],[Customer_Type]])</f>
        <v>New</v>
      </c>
      <c r="T1534" s="13">
        <f>IF(ISBLANK(Table14[[#This Row],[Discount]]),MEDIAN(Table14[Discount]),Table14[[#This Row],[Discount]])</f>
        <v>0.08</v>
      </c>
    </row>
    <row r="1535" spans="1:20" x14ac:dyDescent="0.3">
      <c r="A1535">
        <v>1484</v>
      </c>
      <c r="B1535" s="1">
        <v>45589</v>
      </c>
      <c r="C1535" t="s">
        <v>23</v>
      </c>
      <c r="D1535" t="s">
        <v>27</v>
      </c>
      <c r="E1535">
        <v>162222.75</v>
      </c>
      <c r="F1535">
        <v>45</v>
      </c>
      <c r="G1535" t="s">
        <v>21</v>
      </c>
      <c r="H1535" s="9">
        <v>3216.18</v>
      </c>
      <c r="I1535" s="9">
        <v>4806.6000000000004</v>
      </c>
      <c r="J1535" t="s">
        <v>25</v>
      </c>
      <c r="K1535">
        <v>0.25</v>
      </c>
      <c r="L1535" s="4" t="s">
        <v>17</v>
      </c>
      <c r="M1535" s="4" t="s">
        <v>18</v>
      </c>
      <c r="N1535" s="4" t="str">
        <f>IF(ISBLANK(Table14[[#This Row],[Sales_Rep]]),"Unknown",Table14[[#This Row],[Sales_Rep]])</f>
        <v>Charlie</v>
      </c>
      <c r="O1535" t="str">
        <f>PROPER(Table14[[#This Row],[Region]])</f>
        <v>West</v>
      </c>
      <c r="P1535" s="9">
        <f>IF(ISBLANK(Table14[[#This Row],[Sales_Amount]]),MEDIAN(Table14[Sales_Amount]),Table14[[#This Row],[Sales_Amount]])</f>
        <v>162222.75</v>
      </c>
      <c r="Q1535" s="11">
        <f>IF(ISBLANK(Table14[[#This Row],[Quantity_Sold]]),MEDIAN(Table14[Quantity_Sold]),Table14[[#This Row],[Quantity_Sold]])</f>
        <v>45</v>
      </c>
      <c r="R1535" s="4" t="str">
        <f>TRIM(Table14[[#This Row],[Product_Category]])</f>
        <v>Electronics</v>
      </c>
      <c r="S1535" s="4" t="str">
        <f>PROPER(Table14[[#This Row],[Customer_Type]])</f>
        <v>New</v>
      </c>
      <c r="T1535" s="13">
        <f>IF(ISBLANK(Table14[[#This Row],[Discount]]),MEDIAN(Table14[Discount]),Table14[[#This Row],[Discount]])</f>
        <v>0.25</v>
      </c>
    </row>
    <row r="1536" spans="1:20" x14ac:dyDescent="0.3">
      <c r="A1536">
        <v>1073</v>
      </c>
      <c r="B1536" s="1">
        <v>44955</v>
      </c>
      <c r="C1536" t="s">
        <v>19</v>
      </c>
      <c r="D1536" t="s">
        <v>27</v>
      </c>
      <c r="E1536">
        <v>1685.97</v>
      </c>
      <c r="F1536">
        <v>2</v>
      </c>
      <c r="G1536" t="s">
        <v>28</v>
      </c>
      <c r="H1536" s="9">
        <v>622.75</v>
      </c>
      <c r="I1536" s="9">
        <v>896.79</v>
      </c>
      <c r="J1536" t="s">
        <v>25</v>
      </c>
      <c r="K1536">
        <v>0.06</v>
      </c>
      <c r="L1536" s="4" t="s">
        <v>17</v>
      </c>
      <c r="M1536" s="4" t="s">
        <v>18</v>
      </c>
      <c r="N1536" s="4" t="str">
        <f>IF(ISBLANK(Table14[[#This Row],[Sales_Rep]]),"Unknown",Table14[[#This Row],[Sales_Rep]])</f>
        <v>Eve</v>
      </c>
      <c r="O1536" t="str">
        <f>PROPER(Table14[[#This Row],[Region]])</f>
        <v>West</v>
      </c>
      <c r="P1536" s="9">
        <f>IF(ISBLANK(Table14[[#This Row],[Sales_Amount]]),MEDIAN(Table14[Sales_Amount]),Table14[[#This Row],[Sales_Amount]])</f>
        <v>1685.97</v>
      </c>
      <c r="Q1536" s="11">
        <f>IF(ISBLANK(Table14[[#This Row],[Quantity_Sold]]),MEDIAN(Table14[Quantity_Sold]),Table14[[#This Row],[Quantity_Sold]])</f>
        <v>2</v>
      </c>
      <c r="R1536" s="4" t="str">
        <f>TRIM(Table14[[#This Row],[Product_Category]])</f>
        <v>Furniture</v>
      </c>
      <c r="S1536" s="4" t="str">
        <f>PROPER(Table14[[#This Row],[Customer_Type]])</f>
        <v>New</v>
      </c>
      <c r="T1536" s="13">
        <f>IF(ISBLANK(Table14[[#This Row],[Discount]]),MEDIAN(Table14[Discount]),Table14[[#This Row],[Discount]])</f>
        <v>0.06</v>
      </c>
    </row>
    <row r="1537" spans="1:20" x14ac:dyDescent="0.3">
      <c r="A1537">
        <v>1276</v>
      </c>
      <c r="B1537" s="1">
        <v>45291</v>
      </c>
      <c r="C1537" t="s">
        <v>32</v>
      </c>
      <c r="D1537" t="s">
        <v>20</v>
      </c>
      <c r="E1537">
        <v>170551.4</v>
      </c>
      <c r="F1537">
        <v>42</v>
      </c>
      <c r="G1537" t="s">
        <v>21</v>
      </c>
      <c r="H1537" s="9">
        <v>2939.75</v>
      </c>
      <c r="I1537" s="9">
        <v>4143.62</v>
      </c>
      <c r="J1537" t="s">
        <v>16</v>
      </c>
      <c r="K1537">
        <v>0.02</v>
      </c>
      <c r="L1537" s="4" t="s">
        <v>26</v>
      </c>
      <c r="M1537" s="4" t="s">
        <v>18</v>
      </c>
      <c r="N1537" s="4" t="str">
        <f>IF(ISBLANK(Table14[[#This Row],[Sales_Rep]]),"Unknown",Table14[[#This Row],[Sales_Rep]])</f>
        <v>Alice</v>
      </c>
      <c r="O1537" t="str">
        <f>PROPER(Table14[[#This Row],[Region]])</f>
        <v>North</v>
      </c>
      <c r="P1537" s="9">
        <f>IF(ISBLANK(Table14[[#This Row],[Sales_Amount]]),MEDIAN(Table14[Sales_Amount]),Table14[[#This Row],[Sales_Amount]])</f>
        <v>170551.4</v>
      </c>
      <c r="Q1537" s="11">
        <f>IF(ISBLANK(Table14[[#This Row],[Quantity_Sold]]),MEDIAN(Table14[Quantity_Sold]),Table14[[#This Row],[Quantity_Sold]])</f>
        <v>42</v>
      </c>
      <c r="R1537" s="4" t="str">
        <f>TRIM(Table14[[#This Row],[Product_Category]])</f>
        <v>Electronics</v>
      </c>
      <c r="S1537" s="4" t="str">
        <f>PROPER(Table14[[#This Row],[Customer_Type]])</f>
        <v>Returning</v>
      </c>
      <c r="T1537" s="13">
        <f>IF(ISBLANK(Table14[[#This Row],[Discount]]),MEDIAN(Table14[Discount]),Table14[[#This Row],[Discount]])</f>
        <v>0.02</v>
      </c>
    </row>
    <row r="1538" spans="1:20" x14ac:dyDescent="0.3">
      <c r="A1538">
        <v>1142</v>
      </c>
      <c r="B1538" s="1">
        <v>45117</v>
      </c>
      <c r="C1538" t="s">
        <v>19</v>
      </c>
      <c r="D1538" t="s">
        <v>14</v>
      </c>
      <c r="E1538">
        <v>61428.480000000003</v>
      </c>
      <c r="F1538">
        <v>30</v>
      </c>
      <c r="G1538" t="s">
        <v>24</v>
      </c>
      <c r="H1538" s="9">
        <v>1806.48</v>
      </c>
      <c r="I1538" s="9">
        <v>2559.52</v>
      </c>
      <c r="J1538" t="s">
        <v>25</v>
      </c>
      <c r="K1538">
        <v>0.2</v>
      </c>
      <c r="L1538" s="4" t="s">
        <v>26</v>
      </c>
      <c r="M1538" s="4" t="s">
        <v>18</v>
      </c>
      <c r="N1538" s="4" t="str">
        <f>IF(ISBLANK(Table14[[#This Row],[Sales_Rep]]),"Unknown",Table14[[#This Row],[Sales_Rep]])</f>
        <v>Eve</v>
      </c>
      <c r="O1538" t="str">
        <f>PROPER(Table14[[#This Row],[Region]])</f>
        <v>East</v>
      </c>
      <c r="P1538" s="9">
        <f>IF(ISBLANK(Table14[[#This Row],[Sales_Amount]]),MEDIAN(Table14[Sales_Amount]),Table14[[#This Row],[Sales_Amount]])</f>
        <v>61428.480000000003</v>
      </c>
      <c r="Q1538" s="11">
        <f>IF(ISBLANK(Table14[[#This Row],[Quantity_Sold]]),MEDIAN(Table14[Quantity_Sold]),Table14[[#This Row],[Quantity_Sold]])</f>
        <v>30</v>
      </c>
      <c r="R1538" s="4" t="str">
        <f>TRIM(Table14[[#This Row],[Product_Category]])</f>
        <v>Clothing</v>
      </c>
      <c r="S1538" s="4" t="str">
        <f>PROPER(Table14[[#This Row],[Customer_Type]])</f>
        <v>New</v>
      </c>
      <c r="T1538" s="13">
        <f>IF(ISBLANK(Table14[[#This Row],[Discount]]),MEDIAN(Table14[Discount]),Table14[[#This Row],[Discount]])</f>
        <v>0.2</v>
      </c>
    </row>
    <row r="1539" spans="1:20" x14ac:dyDescent="0.3">
      <c r="A1539">
        <v>1083</v>
      </c>
      <c r="B1539" s="1">
        <v>45389</v>
      </c>
      <c r="C1539" t="s">
        <v>19</v>
      </c>
      <c r="D1539" t="s">
        <v>30</v>
      </c>
      <c r="E1539">
        <v>137909.92000000001</v>
      </c>
      <c r="F1539">
        <v>28</v>
      </c>
      <c r="G1539" t="s">
        <v>21</v>
      </c>
      <c r="H1539" s="9">
        <v>4711.74</v>
      </c>
      <c r="I1539" s="9">
        <v>5296.08</v>
      </c>
      <c r="J1539" t="s">
        <v>16</v>
      </c>
      <c r="K1539">
        <v>7.0000000000000007E-2</v>
      </c>
      <c r="L1539" s="4" t="s">
        <v>17</v>
      </c>
      <c r="M1539" s="4" t="s">
        <v>18</v>
      </c>
      <c r="N1539" s="4" t="str">
        <f>IF(ISBLANK(Table14[[#This Row],[Sales_Rep]]),"Unknown",Table14[[#This Row],[Sales_Rep]])</f>
        <v>Eve</v>
      </c>
      <c r="O1539" t="str">
        <f>PROPER(Table14[[#This Row],[Region]])</f>
        <v>South</v>
      </c>
      <c r="P1539" s="9">
        <f>IF(ISBLANK(Table14[[#This Row],[Sales_Amount]]),MEDIAN(Table14[Sales_Amount]),Table14[[#This Row],[Sales_Amount]])</f>
        <v>137909.92000000001</v>
      </c>
      <c r="Q1539" s="11">
        <f>IF(ISBLANK(Table14[[#This Row],[Quantity_Sold]]),MEDIAN(Table14[Quantity_Sold]),Table14[[#This Row],[Quantity_Sold]])</f>
        <v>28</v>
      </c>
      <c r="R1539" s="4" t="str">
        <f>TRIM(Table14[[#This Row],[Product_Category]])</f>
        <v>Electronics</v>
      </c>
      <c r="S1539" s="4" t="str">
        <f>PROPER(Table14[[#This Row],[Customer_Type]])</f>
        <v>Returning</v>
      </c>
      <c r="T1539" s="13">
        <f>IF(ISBLANK(Table14[[#This Row],[Discount]]),MEDIAN(Table14[Discount]),Table14[[#This Row],[Discount]])</f>
        <v>7.0000000000000007E-2</v>
      </c>
    </row>
    <row r="1540" spans="1:20" x14ac:dyDescent="0.3">
      <c r="A1540">
        <v>1451</v>
      </c>
      <c r="B1540" s="1">
        <v>45539</v>
      </c>
      <c r="C1540" t="s">
        <v>23</v>
      </c>
      <c r="D1540" t="s">
        <v>14</v>
      </c>
      <c r="E1540">
        <v>21944.69</v>
      </c>
      <c r="F1540">
        <v>14</v>
      </c>
      <c r="G1540" t="s">
        <v>28</v>
      </c>
      <c r="H1540" s="9">
        <v>1447.74</v>
      </c>
      <c r="I1540" s="9">
        <v>2147.23</v>
      </c>
      <c r="J1540" t="s">
        <v>16</v>
      </c>
      <c r="K1540">
        <v>0.27</v>
      </c>
      <c r="L1540" s="4" t="s">
        <v>26</v>
      </c>
      <c r="M1540" s="4" t="s">
        <v>18</v>
      </c>
      <c r="N1540" s="4" t="str">
        <f>IF(ISBLANK(Table14[[#This Row],[Sales_Rep]]),"Unknown",Table14[[#This Row],[Sales_Rep]])</f>
        <v>Charlie</v>
      </c>
      <c r="O1540" t="str">
        <f>PROPER(Table14[[#This Row],[Region]])</f>
        <v>East</v>
      </c>
      <c r="P1540" s="9">
        <f>IF(ISBLANK(Table14[[#This Row],[Sales_Amount]]),MEDIAN(Table14[Sales_Amount]),Table14[[#This Row],[Sales_Amount]])</f>
        <v>21944.69</v>
      </c>
      <c r="Q1540" s="11">
        <f>IF(ISBLANK(Table14[[#This Row],[Quantity_Sold]]),MEDIAN(Table14[Quantity_Sold]),Table14[[#This Row],[Quantity_Sold]])</f>
        <v>14</v>
      </c>
      <c r="R1540" s="4" t="str">
        <f>TRIM(Table14[[#This Row],[Product_Category]])</f>
        <v>Furniture</v>
      </c>
      <c r="S1540" s="4" t="str">
        <f>PROPER(Table14[[#This Row],[Customer_Type]])</f>
        <v>Returning</v>
      </c>
      <c r="T1540" s="13">
        <f>IF(ISBLANK(Table14[[#This Row],[Discount]]),MEDIAN(Table14[Discount]),Table14[[#This Row],[Discount]])</f>
        <v>0.27</v>
      </c>
    </row>
    <row r="1541" spans="1:20" x14ac:dyDescent="0.3">
      <c r="A1541">
        <v>1087</v>
      </c>
      <c r="B1541" s="1">
        <v>45342</v>
      </c>
      <c r="C1541" t="s">
        <v>13</v>
      </c>
      <c r="D1541" t="s">
        <v>14</v>
      </c>
      <c r="E1541">
        <v>53386.46</v>
      </c>
      <c r="F1541">
        <v>11</v>
      </c>
      <c r="G1541" t="s">
        <v>15</v>
      </c>
      <c r="H1541" s="9">
        <v>4684.82</v>
      </c>
      <c r="I1541" s="9">
        <v>5515.13</v>
      </c>
      <c r="J1541" t="s">
        <v>16</v>
      </c>
      <c r="K1541">
        <v>0.12</v>
      </c>
      <c r="L1541" s="4" t="s">
        <v>26</v>
      </c>
      <c r="M1541" s="4" t="s">
        <v>18</v>
      </c>
      <c r="N1541" s="4" t="str">
        <f>IF(ISBLANK(Table14[[#This Row],[Sales_Rep]]),"Unknown",Table14[[#This Row],[Sales_Rep]])</f>
        <v>David</v>
      </c>
      <c r="O1541" t="str">
        <f>PROPER(Table14[[#This Row],[Region]])</f>
        <v>East</v>
      </c>
      <c r="P1541" s="9">
        <f>IF(ISBLANK(Table14[[#This Row],[Sales_Amount]]),MEDIAN(Table14[Sales_Amount]),Table14[[#This Row],[Sales_Amount]])</f>
        <v>53386.46</v>
      </c>
      <c r="Q1541" s="11">
        <f>IF(ISBLANK(Table14[[#This Row],[Quantity_Sold]]),MEDIAN(Table14[Quantity_Sold]),Table14[[#This Row],[Quantity_Sold]])</f>
        <v>11</v>
      </c>
      <c r="R1541" s="4" t="str">
        <f>TRIM(Table14[[#This Row],[Product_Category]])</f>
        <v>Food</v>
      </c>
      <c r="S1541" s="4" t="str">
        <f>PROPER(Table14[[#This Row],[Customer_Type]])</f>
        <v>Returning</v>
      </c>
      <c r="T1541" s="13">
        <f>IF(ISBLANK(Table14[[#This Row],[Discount]]),MEDIAN(Table14[Discount]),Table14[[#This Row],[Discount]])</f>
        <v>0.12</v>
      </c>
    </row>
    <row r="1542" spans="1:20" x14ac:dyDescent="0.3">
      <c r="A1542">
        <v>1129</v>
      </c>
      <c r="B1542" s="1">
        <v>45359</v>
      </c>
      <c r="C1542" t="s">
        <v>29</v>
      </c>
      <c r="D1542" t="s">
        <v>14</v>
      </c>
      <c r="E1542">
        <v>968.09</v>
      </c>
      <c r="F1542">
        <v>6</v>
      </c>
      <c r="G1542" t="s">
        <v>24</v>
      </c>
      <c r="H1542" s="9">
        <v>135.03</v>
      </c>
      <c r="I1542" s="9">
        <v>183.35</v>
      </c>
      <c r="J1542" t="s">
        <v>16</v>
      </c>
      <c r="K1542">
        <v>0.12</v>
      </c>
      <c r="L1542" s="4" t="s">
        <v>26</v>
      </c>
      <c r="M1542" s="4" t="s">
        <v>18</v>
      </c>
      <c r="N1542" s="4" t="str">
        <f>IF(ISBLANK(Table14[[#This Row],[Sales_Rep]]),"Unknown",Table14[[#This Row],[Sales_Rep]])</f>
        <v>Bob</v>
      </c>
      <c r="O1542" t="str">
        <f>PROPER(Table14[[#This Row],[Region]])</f>
        <v>East</v>
      </c>
      <c r="P1542" s="9">
        <f>IF(ISBLANK(Table14[[#This Row],[Sales_Amount]]),MEDIAN(Table14[Sales_Amount]),Table14[[#This Row],[Sales_Amount]])</f>
        <v>968.09</v>
      </c>
      <c r="Q1542" s="11">
        <f>IF(ISBLANK(Table14[[#This Row],[Quantity_Sold]]),MEDIAN(Table14[Quantity_Sold]),Table14[[#This Row],[Quantity_Sold]])</f>
        <v>6</v>
      </c>
      <c r="R1542" s="4" t="str">
        <f>TRIM(Table14[[#This Row],[Product_Category]])</f>
        <v>Clothing</v>
      </c>
      <c r="S1542" s="4" t="str">
        <f>PROPER(Table14[[#This Row],[Customer_Type]])</f>
        <v>Returning</v>
      </c>
      <c r="T1542" s="13">
        <f>IF(ISBLANK(Table14[[#This Row],[Discount]]),MEDIAN(Table14[Discount]),Table14[[#This Row],[Discount]])</f>
        <v>0.12</v>
      </c>
    </row>
    <row r="1543" spans="1:20" x14ac:dyDescent="0.3">
      <c r="A1543">
        <v>1115</v>
      </c>
      <c r="B1543" s="1">
        <v>45251</v>
      </c>
      <c r="C1543" t="s">
        <v>13</v>
      </c>
      <c r="D1543" t="s">
        <v>20</v>
      </c>
      <c r="E1543">
        <v>96800.81</v>
      </c>
      <c r="F1543">
        <v>34</v>
      </c>
      <c r="G1543" t="s">
        <v>15</v>
      </c>
      <c r="H1543" s="9">
        <v>2582.5500000000002</v>
      </c>
      <c r="I1543" s="9">
        <v>3697.51</v>
      </c>
      <c r="J1543" t="s">
        <v>25</v>
      </c>
      <c r="K1543">
        <v>0.23</v>
      </c>
      <c r="L1543" s="4" t="s">
        <v>17</v>
      </c>
      <c r="M1543" s="4" t="s">
        <v>18</v>
      </c>
      <c r="N1543" s="4" t="str">
        <f>IF(ISBLANK(Table14[[#This Row],[Sales_Rep]]),"Unknown",Table14[[#This Row],[Sales_Rep]])</f>
        <v>David</v>
      </c>
      <c r="O1543" t="str">
        <f>PROPER(Table14[[#This Row],[Region]])</f>
        <v>North</v>
      </c>
      <c r="P1543" s="9">
        <f>IF(ISBLANK(Table14[[#This Row],[Sales_Amount]]),MEDIAN(Table14[Sales_Amount]),Table14[[#This Row],[Sales_Amount]])</f>
        <v>96800.81</v>
      </c>
      <c r="Q1543" s="11">
        <f>IF(ISBLANK(Table14[[#This Row],[Quantity_Sold]]),MEDIAN(Table14[Quantity_Sold]),Table14[[#This Row],[Quantity_Sold]])</f>
        <v>34</v>
      </c>
      <c r="R1543" s="4" t="str">
        <f>TRIM(Table14[[#This Row],[Product_Category]])</f>
        <v>Food</v>
      </c>
      <c r="S1543" s="4" t="str">
        <f>PROPER(Table14[[#This Row],[Customer_Type]])</f>
        <v>New</v>
      </c>
      <c r="T1543" s="13">
        <f>IF(ISBLANK(Table14[[#This Row],[Discount]]),MEDIAN(Table14[Discount]),Table14[[#This Row],[Discount]])</f>
        <v>0.23</v>
      </c>
    </row>
    <row r="1544" spans="1:20" x14ac:dyDescent="0.3">
      <c r="A1544">
        <v>1417</v>
      </c>
      <c r="B1544" s="1">
        <v>45460</v>
      </c>
      <c r="C1544" t="s">
        <v>23</v>
      </c>
      <c r="D1544" t="s">
        <v>20</v>
      </c>
      <c r="E1544">
        <v>16934.88</v>
      </c>
      <c r="F1544">
        <v>22</v>
      </c>
      <c r="G1544" t="s">
        <v>21</v>
      </c>
      <c r="H1544" s="9">
        <v>703.76</v>
      </c>
      <c r="I1544" s="9">
        <v>884.79</v>
      </c>
      <c r="J1544" t="s">
        <v>16</v>
      </c>
      <c r="K1544">
        <v>0.13</v>
      </c>
      <c r="L1544" s="4" t="s">
        <v>17</v>
      </c>
      <c r="M1544" s="4" t="s">
        <v>18</v>
      </c>
      <c r="N1544" s="4" t="str">
        <f>IF(ISBLANK(Table14[[#This Row],[Sales_Rep]]),"Unknown",Table14[[#This Row],[Sales_Rep]])</f>
        <v>Charlie</v>
      </c>
      <c r="O1544" t="str">
        <f>PROPER(Table14[[#This Row],[Region]])</f>
        <v>North</v>
      </c>
      <c r="P1544" s="9">
        <f>IF(ISBLANK(Table14[[#This Row],[Sales_Amount]]),MEDIAN(Table14[Sales_Amount]),Table14[[#This Row],[Sales_Amount]])</f>
        <v>16934.88</v>
      </c>
      <c r="Q1544" s="11">
        <f>IF(ISBLANK(Table14[[#This Row],[Quantity_Sold]]),MEDIAN(Table14[Quantity_Sold]),Table14[[#This Row],[Quantity_Sold]])</f>
        <v>22</v>
      </c>
      <c r="R1544" s="4" t="str">
        <f>TRIM(Table14[[#This Row],[Product_Category]])</f>
        <v>Electronics</v>
      </c>
      <c r="S1544" s="4" t="str">
        <f>PROPER(Table14[[#This Row],[Customer_Type]])</f>
        <v>Returning</v>
      </c>
      <c r="T1544" s="13">
        <f>IF(ISBLANK(Table14[[#This Row],[Discount]]),MEDIAN(Table14[Discount]),Table14[[#This Row],[Discount]])</f>
        <v>0.13</v>
      </c>
    </row>
    <row r="1545" spans="1:20" x14ac:dyDescent="0.3">
      <c r="A1545">
        <v>1449</v>
      </c>
      <c r="B1545" s="1">
        <v>45475</v>
      </c>
      <c r="C1545" t="s">
        <v>23</v>
      </c>
      <c r="D1545" t="s">
        <v>27</v>
      </c>
      <c r="E1545">
        <v>127563.54</v>
      </c>
      <c r="F1545">
        <v>33</v>
      </c>
      <c r="G1545" t="s">
        <v>15</v>
      </c>
      <c r="H1545" s="9">
        <v>4322.66</v>
      </c>
      <c r="I1545" s="9">
        <v>5295.29</v>
      </c>
      <c r="J1545" t="s">
        <v>16</v>
      </c>
      <c r="K1545">
        <v>0.27</v>
      </c>
      <c r="L1545" s="4" t="s">
        <v>17</v>
      </c>
      <c r="M1545" s="4" t="s">
        <v>22</v>
      </c>
      <c r="N1545" s="4" t="str">
        <f>IF(ISBLANK(Table14[[#This Row],[Sales_Rep]]),"Unknown",Table14[[#This Row],[Sales_Rep]])</f>
        <v>Charlie</v>
      </c>
      <c r="O1545" t="str">
        <f>PROPER(Table14[[#This Row],[Region]])</f>
        <v>West</v>
      </c>
      <c r="P1545" s="9">
        <f>IF(ISBLANK(Table14[[#This Row],[Sales_Amount]]),MEDIAN(Table14[Sales_Amount]),Table14[[#This Row],[Sales_Amount]])</f>
        <v>127563.54</v>
      </c>
      <c r="Q1545" s="11">
        <f>IF(ISBLANK(Table14[[#This Row],[Quantity_Sold]]),MEDIAN(Table14[Quantity_Sold]),Table14[[#This Row],[Quantity_Sold]])</f>
        <v>33</v>
      </c>
      <c r="R1545" s="4" t="str">
        <f>TRIM(Table14[[#This Row],[Product_Category]])</f>
        <v>Food</v>
      </c>
      <c r="S1545" s="4" t="str">
        <f>PROPER(Table14[[#This Row],[Customer_Type]])</f>
        <v>Returning</v>
      </c>
      <c r="T1545" s="13">
        <f>IF(ISBLANK(Table14[[#This Row],[Discount]]),MEDIAN(Table14[Discount]),Table14[[#This Row],[Discount]])</f>
        <v>0.27</v>
      </c>
    </row>
    <row r="1546" spans="1:20" x14ac:dyDescent="0.3">
      <c r="A1546">
        <v>1291</v>
      </c>
      <c r="B1546" s="1">
        <v>44987</v>
      </c>
      <c r="C1546" t="s">
        <v>23</v>
      </c>
      <c r="D1546" t="s">
        <v>20</v>
      </c>
      <c r="E1546">
        <v>157289.51999999999</v>
      </c>
      <c r="F1546">
        <v>47</v>
      </c>
      <c r="G1546" t="s">
        <v>21</v>
      </c>
      <c r="H1546" s="9">
        <v>2915.41</v>
      </c>
      <c r="I1546" s="9">
        <v>3846.65</v>
      </c>
      <c r="J1546" t="s">
        <v>16</v>
      </c>
      <c r="K1546">
        <v>0.13</v>
      </c>
      <c r="L1546" s="4" t="s">
        <v>26</v>
      </c>
      <c r="M1546" s="4" t="s">
        <v>18</v>
      </c>
      <c r="N1546" s="4" t="str">
        <f>IF(ISBLANK(Table14[[#This Row],[Sales_Rep]]),"Unknown",Table14[[#This Row],[Sales_Rep]])</f>
        <v>Charlie</v>
      </c>
      <c r="O1546" t="str">
        <f>PROPER(Table14[[#This Row],[Region]])</f>
        <v>North</v>
      </c>
      <c r="P1546" s="9">
        <f>IF(ISBLANK(Table14[[#This Row],[Sales_Amount]]),MEDIAN(Table14[Sales_Amount]),Table14[[#This Row],[Sales_Amount]])</f>
        <v>157289.51999999999</v>
      </c>
      <c r="Q1546" s="11">
        <f>IF(ISBLANK(Table14[[#This Row],[Quantity_Sold]]),MEDIAN(Table14[Quantity_Sold]),Table14[[#This Row],[Quantity_Sold]])</f>
        <v>47</v>
      </c>
      <c r="R1546" s="4" t="str">
        <f>TRIM(Table14[[#This Row],[Product_Category]])</f>
        <v>Electronics</v>
      </c>
      <c r="S1546" s="4" t="str">
        <f>PROPER(Table14[[#This Row],[Customer_Type]])</f>
        <v>Returning</v>
      </c>
      <c r="T1546" s="13">
        <f>IF(ISBLANK(Table14[[#This Row],[Discount]]),MEDIAN(Table14[Discount]),Table14[[#This Row],[Discount]])</f>
        <v>0.13</v>
      </c>
    </row>
    <row r="1547" spans="1:20" x14ac:dyDescent="0.3">
      <c r="A1547">
        <v>1258</v>
      </c>
      <c r="B1547" s="1">
        <v>45154</v>
      </c>
      <c r="C1547" t="s">
        <v>32</v>
      </c>
      <c r="D1547" t="s">
        <v>20</v>
      </c>
      <c r="E1547">
        <v>105390.99</v>
      </c>
      <c r="F1547">
        <v>20</v>
      </c>
      <c r="G1547" t="s">
        <v>28</v>
      </c>
      <c r="H1547" s="9">
        <v>4494.07</v>
      </c>
      <c r="I1547" s="9">
        <v>6199.47</v>
      </c>
      <c r="J1547" t="s">
        <v>16</v>
      </c>
      <c r="K1547">
        <v>0.15</v>
      </c>
      <c r="L1547" s="4" t="s">
        <v>26</v>
      </c>
      <c r="M1547" s="4" t="s">
        <v>22</v>
      </c>
      <c r="N1547" s="4" t="str">
        <f>IF(ISBLANK(Table14[[#This Row],[Sales_Rep]]),"Unknown",Table14[[#This Row],[Sales_Rep]])</f>
        <v>Alice</v>
      </c>
      <c r="O1547" t="str">
        <f>PROPER(Table14[[#This Row],[Region]])</f>
        <v>North</v>
      </c>
      <c r="P1547" s="9">
        <f>IF(ISBLANK(Table14[[#This Row],[Sales_Amount]]),MEDIAN(Table14[Sales_Amount]),Table14[[#This Row],[Sales_Amount]])</f>
        <v>105390.99</v>
      </c>
      <c r="Q1547" s="11">
        <f>IF(ISBLANK(Table14[[#This Row],[Quantity_Sold]]),MEDIAN(Table14[Quantity_Sold]),Table14[[#This Row],[Quantity_Sold]])</f>
        <v>20</v>
      </c>
      <c r="R1547" s="4" t="str">
        <f>TRIM(Table14[[#This Row],[Product_Category]])</f>
        <v>Furniture</v>
      </c>
      <c r="S1547" s="4" t="str">
        <f>PROPER(Table14[[#This Row],[Customer_Type]])</f>
        <v>Returning</v>
      </c>
      <c r="T1547" s="13">
        <f>IF(ISBLANK(Table14[[#This Row],[Discount]]),MEDIAN(Table14[Discount]),Table14[[#This Row],[Discount]])</f>
        <v>0.15</v>
      </c>
    </row>
    <row r="1548" spans="1:20" x14ac:dyDescent="0.3">
      <c r="A1548">
        <v>1102</v>
      </c>
      <c r="B1548" s="1">
        <v>45598</v>
      </c>
      <c r="C1548" t="s">
        <v>13</v>
      </c>
      <c r="D1548" t="s">
        <v>27</v>
      </c>
      <c r="E1548">
        <v>27980.639999999999</v>
      </c>
      <c r="F1548">
        <v>40</v>
      </c>
      <c r="G1548" t="s">
        <v>15</v>
      </c>
      <c r="H1548" s="9">
        <v>664.96</v>
      </c>
      <c r="I1548" s="9">
        <v>822.96</v>
      </c>
      <c r="J1548" t="s">
        <v>16</v>
      </c>
      <c r="K1548">
        <v>0.15</v>
      </c>
      <c r="L1548" s="4" t="s">
        <v>31</v>
      </c>
      <c r="M1548" s="4" t="s">
        <v>22</v>
      </c>
      <c r="N1548" s="4" t="str">
        <f>IF(ISBLANK(Table14[[#This Row],[Sales_Rep]]),"Unknown",Table14[[#This Row],[Sales_Rep]])</f>
        <v>David</v>
      </c>
      <c r="O1548" t="str">
        <f>PROPER(Table14[[#This Row],[Region]])</f>
        <v>West</v>
      </c>
      <c r="P1548" s="9">
        <f>IF(ISBLANK(Table14[[#This Row],[Sales_Amount]]),MEDIAN(Table14[Sales_Amount]),Table14[[#This Row],[Sales_Amount]])</f>
        <v>27980.639999999999</v>
      </c>
      <c r="Q1548" s="11">
        <f>IF(ISBLANK(Table14[[#This Row],[Quantity_Sold]]),MEDIAN(Table14[Quantity_Sold]),Table14[[#This Row],[Quantity_Sold]])</f>
        <v>40</v>
      </c>
      <c r="R1548" s="4" t="str">
        <f>TRIM(Table14[[#This Row],[Product_Category]])</f>
        <v>Food</v>
      </c>
      <c r="S1548" s="4" t="str">
        <f>PROPER(Table14[[#This Row],[Customer_Type]])</f>
        <v>Returning</v>
      </c>
      <c r="T1548" s="13">
        <f>IF(ISBLANK(Table14[[#This Row],[Discount]]),MEDIAN(Table14[Discount]),Table14[[#This Row],[Discount]])</f>
        <v>0.15</v>
      </c>
    </row>
    <row r="1549" spans="1:20" x14ac:dyDescent="0.3">
      <c r="A1549">
        <v>1058</v>
      </c>
      <c r="B1549" s="1">
        <v>45477</v>
      </c>
      <c r="C1549" t="s">
        <v>13</v>
      </c>
      <c r="D1549" t="s">
        <v>20</v>
      </c>
      <c r="E1549">
        <v>15807.48</v>
      </c>
      <c r="F1549">
        <v>8</v>
      </c>
      <c r="G1549" t="s">
        <v>28</v>
      </c>
      <c r="H1549" s="9">
        <v>2083.08</v>
      </c>
      <c r="I1549" s="9">
        <v>2634.58</v>
      </c>
      <c r="J1549" t="s">
        <v>25</v>
      </c>
      <c r="K1549">
        <v>0.25</v>
      </c>
      <c r="L1549" s="4" t="s">
        <v>26</v>
      </c>
      <c r="M1549" s="4" t="s">
        <v>18</v>
      </c>
      <c r="N1549" s="4" t="str">
        <f>IF(ISBLANK(Table14[[#This Row],[Sales_Rep]]),"Unknown",Table14[[#This Row],[Sales_Rep]])</f>
        <v>David</v>
      </c>
      <c r="O1549" t="str">
        <f>PROPER(Table14[[#This Row],[Region]])</f>
        <v>North</v>
      </c>
      <c r="P1549" s="9">
        <f>IF(ISBLANK(Table14[[#This Row],[Sales_Amount]]),MEDIAN(Table14[Sales_Amount]),Table14[[#This Row],[Sales_Amount]])</f>
        <v>15807.48</v>
      </c>
      <c r="Q1549" s="11">
        <f>IF(ISBLANK(Table14[[#This Row],[Quantity_Sold]]),MEDIAN(Table14[Quantity_Sold]),Table14[[#This Row],[Quantity_Sold]])</f>
        <v>8</v>
      </c>
      <c r="R1549" s="4" t="str">
        <f>TRIM(Table14[[#This Row],[Product_Category]])</f>
        <v>Furniture</v>
      </c>
      <c r="S1549" s="4" t="str">
        <f>PROPER(Table14[[#This Row],[Customer_Type]])</f>
        <v>New</v>
      </c>
      <c r="T1549" s="13">
        <f>IF(ISBLANK(Table14[[#This Row],[Discount]]),MEDIAN(Table14[Discount]),Table14[[#This Row],[Discount]])</f>
        <v>0.25</v>
      </c>
    </row>
    <row r="1550" spans="1:20" x14ac:dyDescent="0.3">
      <c r="A1550">
        <v>1192</v>
      </c>
      <c r="B1550" s="1">
        <v>45487</v>
      </c>
      <c r="C1550" t="s">
        <v>19</v>
      </c>
      <c r="D1550" t="s">
        <v>14</v>
      </c>
      <c r="E1550">
        <v>93276.1</v>
      </c>
      <c r="F1550">
        <v>22</v>
      </c>
      <c r="G1550" t="s">
        <v>15</v>
      </c>
      <c r="H1550" s="9">
        <v>4998.2</v>
      </c>
      <c r="I1550" s="9">
        <v>5729.49</v>
      </c>
      <c r="J1550" t="s">
        <v>25</v>
      </c>
      <c r="K1550">
        <v>0.26</v>
      </c>
      <c r="L1550" s="4" t="s">
        <v>17</v>
      </c>
      <c r="M1550" s="4" t="s">
        <v>18</v>
      </c>
      <c r="N1550" s="4" t="str">
        <f>IF(ISBLANK(Table14[[#This Row],[Sales_Rep]]),"Unknown",Table14[[#This Row],[Sales_Rep]])</f>
        <v>Eve</v>
      </c>
      <c r="O1550" t="str">
        <f>PROPER(Table14[[#This Row],[Region]])</f>
        <v>East</v>
      </c>
      <c r="P1550" s="9">
        <f>IF(ISBLANK(Table14[[#This Row],[Sales_Amount]]),MEDIAN(Table14[Sales_Amount]),Table14[[#This Row],[Sales_Amount]])</f>
        <v>93276.1</v>
      </c>
      <c r="Q1550" s="11">
        <f>IF(ISBLANK(Table14[[#This Row],[Quantity_Sold]]),MEDIAN(Table14[Quantity_Sold]),Table14[[#This Row],[Quantity_Sold]])</f>
        <v>22</v>
      </c>
      <c r="R1550" s="4" t="str">
        <f>TRIM(Table14[[#This Row],[Product_Category]])</f>
        <v>Food</v>
      </c>
      <c r="S1550" s="4" t="str">
        <f>PROPER(Table14[[#This Row],[Customer_Type]])</f>
        <v>New</v>
      </c>
      <c r="T1550" s="13">
        <f>IF(ISBLANK(Table14[[#This Row],[Discount]]),MEDIAN(Table14[Discount]),Table14[[#This Row],[Discount]])</f>
        <v>0.26</v>
      </c>
    </row>
    <row r="1551" spans="1:20" x14ac:dyDescent="0.3">
      <c r="A1551">
        <v>1252</v>
      </c>
      <c r="B1551" s="1">
        <v>45017</v>
      </c>
      <c r="C1551" t="s">
        <v>19</v>
      </c>
      <c r="D1551" t="s">
        <v>14</v>
      </c>
      <c r="E1551">
        <v>19812.650000000001</v>
      </c>
      <c r="F1551">
        <v>12</v>
      </c>
      <c r="G1551" t="s">
        <v>28</v>
      </c>
      <c r="H1551" s="9">
        <v>1747.61</v>
      </c>
      <c r="I1551" s="9">
        <v>2172.44</v>
      </c>
      <c r="J1551" t="s">
        <v>16</v>
      </c>
      <c r="K1551">
        <v>0.24</v>
      </c>
      <c r="L1551" s="4" t="s">
        <v>26</v>
      </c>
      <c r="M1551" s="4" t="s">
        <v>18</v>
      </c>
      <c r="N1551" s="4" t="str">
        <f>IF(ISBLANK(Table14[[#This Row],[Sales_Rep]]),"Unknown",Table14[[#This Row],[Sales_Rep]])</f>
        <v>Eve</v>
      </c>
      <c r="O1551" t="str">
        <f>PROPER(Table14[[#This Row],[Region]])</f>
        <v>East</v>
      </c>
      <c r="P1551" s="9">
        <f>IF(ISBLANK(Table14[[#This Row],[Sales_Amount]]),MEDIAN(Table14[Sales_Amount]),Table14[[#This Row],[Sales_Amount]])</f>
        <v>19812.650000000001</v>
      </c>
      <c r="Q1551" s="11">
        <f>IF(ISBLANK(Table14[[#This Row],[Quantity_Sold]]),MEDIAN(Table14[Quantity_Sold]),Table14[[#This Row],[Quantity_Sold]])</f>
        <v>12</v>
      </c>
      <c r="R1551" s="4" t="str">
        <f>TRIM(Table14[[#This Row],[Product_Category]])</f>
        <v>Furniture</v>
      </c>
      <c r="S1551" s="4" t="str">
        <f>PROPER(Table14[[#This Row],[Customer_Type]])</f>
        <v>Returning</v>
      </c>
      <c r="T1551" s="13">
        <f>IF(ISBLANK(Table14[[#This Row],[Discount]]),MEDIAN(Table14[Discount]),Table14[[#This Row],[Discount]])</f>
        <v>0.24</v>
      </c>
    </row>
    <row r="1552" spans="1:20" x14ac:dyDescent="0.3">
      <c r="A1552">
        <v>1163</v>
      </c>
      <c r="B1552" s="1">
        <v>45336</v>
      </c>
      <c r="C1552" t="s">
        <v>19</v>
      </c>
      <c r="D1552" t="s">
        <v>30</v>
      </c>
      <c r="E1552">
        <v>22013.17</v>
      </c>
      <c r="F1552">
        <v>43</v>
      </c>
      <c r="G1552" t="s">
        <v>28</v>
      </c>
      <c r="H1552" s="9">
        <v>439.58</v>
      </c>
      <c r="I1552" s="9">
        <v>624.30999999999995</v>
      </c>
      <c r="J1552" t="s">
        <v>16</v>
      </c>
      <c r="K1552">
        <v>0.18</v>
      </c>
      <c r="L1552" s="4" t="s">
        <v>31</v>
      </c>
      <c r="M1552" s="4" t="s">
        <v>22</v>
      </c>
      <c r="N1552" s="4" t="str">
        <f>IF(ISBLANK(Table14[[#This Row],[Sales_Rep]]),"Unknown",Table14[[#This Row],[Sales_Rep]])</f>
        <v>Eve</v>
      </c>
      <c r="O1552" t="str">
        <f>PROPER(Table14[[#This Row],[Region]])</f>
        <v>South</v>
      </c>
      <c r="P1552" s="9">
        <f>IF(ISBLANK(Table14[[#This Row],[Sales_Amount]]),MEDIAN(Table14[Sales_Amount]),Table14[[#This Row],[Sales_Amount]])</f>
        <v>22013.17</v>
      </c>
      <c r="Q1552" s="11">
        <f>IF(ISBLANK(Table14[[#This Row],[Quantity_Sold]]),MEDIAN(Table14[Quantity_Sold]),Table14[[#This Row],[Quantity_Sold]])</f>
        <v>43</v>
      </c>
      <c r="R1552" s="4" t="str">
        <f>TRIM(Table14[[#This Row],[Product_Category]])</f>
        <v>Furniture</v>
      </c>
      <c r="S1552" s="4" t="str">
        <f>PROPER(Table14[[#This Row],[Customer_Type]])</f>
        <v>Returning</v>
      </c>
      <c r="T1552" s="13">
        <f>IF(ISBLANK(Table14[[#This Row],[Discount]]),MEDIAN(Table14[Discount]),Table14[[#This Row],[Discount]])</f>
        <v>0.18</v>
      </c>
    </row>
    <row r="1553" spans="1:20" x14ac:dyDescent="0.3">
      <c r="A1553">
        <v>1362</v>
      </c>
      <c r="B1553" s="1">
        <v>45316</v>
      </c>
      <c r="C1553" t="s">
        <v>23</v>
      </c>
      <c r="D1553" t="s">
        <v>14</v>
      </c>
      <c r="E1553">
        <v>19086.79</v>
      </c>
      <c r="F1553">
        <v>4</v>
      </c>
      <c r="G1553" t="s">
        <v>28</v>
      </c>
      <c r="H1553" s="9">
        <v>4301.07</v>
      </c>
      <c r="I1553" s="9">
        <v>5484.71</v>
      </c>
      <c r="J1553" t="s">
        <v>16</v>
      </c>
      <c r="K1553">
        <v>0.13</v>
      </c>
      <c r="L1553" s="4" t="s">
        <v>17</v>
      </c>
      <c r="M1553" s="4" t="s">
        <v>18</v>
      </c>
      <c r="N1553" s="4" t="str">
        <f>IF(ISBLANK(Table14[[#This Row],[Sales_Rep]]),"Unknown",Table14[[#This Row],[Sales_Rep]])</f>
        <v>Charlie</v>
      </c>
      <c r="O1553" t="str">
        <f>PROPER(Table14[[#This Row],[Region]])</f>
        <v>East</v>
      </c>
      <c r="P1553" s="9">
        <f>IF(ISBLANK(Table14[[#This Row],[Sales_Amount]]),MEDIAN(Table14[Sales_Amount]),Table14[[#This Row],[Sales_Amount]])</f>
        <v>19086.79</v>
      </c>
      <c r="Q1553" s="11">
        <f>IF(ISBLANK(Table14[[#This Row],[Quantity_Sold]]),MEDIAN(Table14[Quantity_Sold]),Table14[[#This Row],[Quantity_Sold]])</f>
        <v>4</v>
      </c>
      <c r="R1553" s="4" t="str">
        <f>TRIM(Table14[[#This Row],[Product_Category]])</f>
        <v>Furniture</v>
      </c>
      <c r="S1553" s="4" t="str">
        <f>PROPER(Table14[[#This Row],[Customer_Type]])</f>
        <v>Returning</v>
      </c>
      <c r="T1553" s="13">
        <f>IF(ISBLANK(Table14[[#This Row],[Discount]]),MEDIAN(Table14[Discount]),Table14[[#This Row],[Discount]])</f>
        <v>0.13</v>
      </c>
    </row>
    <row r="1554" spans="1:20" x14ac:dyDescent="0.3">
      <c r="A1554">
        <v>1141</v>
      </c>
      <c r="B1554" s="1">
        <v>45463</v>
      </c>
      <c r="C1554" t="s">
        <v>13</v>
      </c>
      <c r="D1554" t="s">
        <v>20</v>
      </c>
      <c r="E1554">
        <v>7787.29</v>
      </c>
      <c r="F1554">
        <v>2</v>
      </c>
      <c r="G1554" t="s">
        <v>21</v>
      </c>
      <c r="H1554" s="9">
        <v>3215.1</v>
      </c>
      <c r="I1554" s="9">
        <v>4326.2700000000004</v>
      </c>
      <c r="J1554" t="s">
        <v>25</v>
      </c>
      <c r="K1554">
        <v>0.1</v>
      </c>
      <c r="L1554" s="4" t="s">
        <v>17</v>
      </c>
      <c r="M1554" s="4" t="s">
        <v>18</v>
      </c>
      <c r="N1554" s="4" t="str">
        <f>IF(ISBLANK(Table14[[#This Row],[Sales_Rep]]),"Unknown",Table14[[#This Row],[Sales_Rep]])</f>
        <v>David</v>
      </c>
      <c r="O1554" t="str">
        <f>PROPER(Table14[[#This Row],[Region]])</f>
        <v>North</v>
      </c>
      <c r="P1554" s="9">
        <f>IF(ISBLANK(Table14[[#This Row],[Sales_Amount]]),MEDIAN(Table14[Sales_Amount]),Table14[[#This Row],[Sales_Amount]])</f>
        <v>7787.29</v>
      </c>
      <c r="Q1554" s="11">
        <f>IF(ISBLANK(Table14[[#This Row],[Quantity_Sold]]),MEDIAN(Table14[Quantity_Sold]),Table14[[#This Row],[Quantity_Sold]])</f>
        <v>2</v>
      </c>
      <c r="R1554" s="4" t="str">
        <f>TRIM(Table14[[#This Row],[Product_Category]])</f>
        <v>Electronics</v>
      </c>
      <c r="S1554" s="4" t="str">
        <f>PROPER(Table14[[#This Row],[Customer_Type]])</f>
        <v>New</v>
      </c>
      <c r="T1554" s="13">
        <f>IF(ISBLANK(Table14[[#This Row],[Discount]]),MEDIAN(Table14[Discount]),Table14[[#This Row],[Discount]])</f>
        <v>0.1</v>
      </c>
    </row>
    <row r="1555" spans="1:20" x14ac:dyDescent="0.3">
      <c r="A1555">
        <v>1257</v>
      </c>
      <c r="B1555" s="1">
        <v>45292</v>
      </c>
      <c r="C1555" t="s">
        <v>23</v>
      </c>
      <c r="D1555" t="s">
        <v>20</v>
      </c>
      <c r="E1555">
        <v>5095.1499999999996</v>
      </c>
      <c r="F1555">
        <v>10</v>
      </c>
      <c r="G1555" t="s">
        <v>24</v>
      </c>
      <c r="H1555" s="9">
        <v>452.72</v>
      </c>
      <c r="I1555" s="9">
        <v>599.42999999999995</v>
      </c>
      <c r="J1555" t="s">
        <v>25</v>
      </c>
      <c r="K1555">
        <v>0.15</v>
      </c>
      <c r="L1555" s="4" t="s">
        <v>17</v>
      </c>
      <c r="M1555" s="4" t="s">
        <v>18</v>
      </c>
      <c r="N1555" s="4" t="str">
        <f>IF(ISBLANK(Table14[[#This Row],[Sales_Rep]]),"Unknown",Table14[[#This Row],[Sales_Rep]])</f>
        <v>Charlie</v>
      </c>
      <c r="O1555" t="str">
        <f>PROPER(Table14[[#This Row],[Region]])</f>
        <v>North</v>
      </c>
      <c r="P1555" s="9">
        <f>IF(ISBLANK(Table14[[#This Row],[Sales_Amount]]),MEDIAN(Table14[Sales_Amount]),Table14[[#This Row],[Sales_Amount]])</f>
        <v>5095.1499999999996</v>
      </c>
      <c r="Q1555" s="11">
        <f>IF(ISBLANK(Table14[[#This Row],[Quantity_Sold]]),MEDIAN(Table14[Quantity_Sold]),Table14[[#This Row],[Quantity_Sold]])</f>
        <v>10</v>
      </c>
      <c r="R1555" s="4" t="str">
        <f>TRIM(Table14[[#This Row],[Product_Category]])</f>
        <v>Clothing</v>
      </c>
      <c r="S1555" s="4" t="str">
        <f>PROPER(Table14[[#This Row],[Customer_Type]])</f>
        <v>New</v>
      </c>
      <c r="T1555" s="13">
        <f>IF(ISBLANK(Table14[[#This Row],[Discount]]),MEDIAN(Table14[Discount]),Table14[[#This Row],[Discount]])</f>
        <v>0.15</v>
      </c>
    </row>
    <row r="1556" spans="1:20" x14ac:dyDescent="0.3">
      <c r="A1556">
        <v>1087</v>
      </c>
      <c r="B1556" s="1">
        <v>45434</v>
      </c>
      <c r="C1556" t="s">
        <v>32</v>
      </c>
      <c r="D1556" t="s">
        <v>27</v>
      </c>
      <c r="E1556">
        <v>11398.49</v>
      </c>
      <c r="F1556">
        <v>10</v>
      </c>
      <c r="G1556" t="s">
        <v>21</v>
      </c>
      <c r="H1556" s="9">
        <v>1050.8800000000001</v>
      </c>
      <c r="I1556" s="9">
        <v>1390.06</v>
      </c>
      <c r="J1556" t="s">
        <v>25</v>
      </c>
      <c r="K1556">
        <v>0.18</v>
      </c>
      <c r="L1556" s="4" t="s">
        <v>26</v>
      </c>
      <c r="M1556" s="4" t="s">
        <v>22</v>
      </c>
      <c r="N1556" s="4" t="str">
        <f>IF(ISBLANK(Table14[[#This Row],[Sales_Rep]]),"Unknown",Table14[[#This Row],[Sales_Rep]])</f>
        <v>Alice</v>
      </c>
      <c r="O1556" t="str">
        <f>PROPER(Table14[[#This Row],[Region]])</f>
        <v>West</v>
      </c>
      <c r="P1556" s="9">
        <f>IF(ISBLANK(Table14[[#This Row],[Sales_Amount]]),MEDIAN(Table14[Sales_Amount]),Table14[[#This Row],[Sales_Amount]])</f>
        <v>11398.49</v>
      </c>
      <c r="Q1556" s="11">
        <f>IF(ISBLANK(Table14[[#This Row],[Quantity_Sold]]),MEDIAN(Table14[Quantity_Sold]),Table14[[#This Row],[Quantity_Sold]])</f>
        <v>10</v>
      </c>
      <c r="R1556" s="4" t="str">
        <f>TRIM(Table14[[#This Row],[Product_Category]])</f>
        <v>Electronics</v>
      </c>
      <c r="S1556" s="4" t="str">
        <f>PROPER(Table14[[#This Row],[Customer_Type]])</f>
        <v>New</v>
      </c>
      <c r="T1556" s="13">
        <f>IF(ISBLANK(Table14[[#This Row],[Discount]]),MEDIAN(Table14[Discount]),Table14[[#This Row],[Discount]])</f>
        <v>0.18</v>
      </c>
    </row>
    <row r="1557" spans="1:20" x14ac:dyDescent="0.3">
      <c r="A1557">
        <v>1421</v>
      </c>
      <c r="B1557" s="1">
        <v>45114</v>
      </c>
      <c r="C1557" t="s">
        <v>19</v>
      </c>
      <c r="D1557" t="s">
        <v>30</v>
      </c>
      <c r="E1557">
        <v>70321.73</v>
      </c>
      <c r="F1557">
        <v>19</v>
      </c>
      <c r="G1557" t="s">
        <v>21</v>
      </c>
      <c r="H1557" s="9">
        <v>3355.68</v>
      </c>
      <c r="I1557" s="9">
        <v>4806.68</v>
      </c>
      <c r="J1557" t="s">
        <v>25</v>
      </c>
      <c r="K1557">
        <v>0.23</v>
      </c>
      <c r="L1557" s="4" t="s">
        <v>26</v>
      </c>
      <c r="M1557" s="4" t="s">
        <v>22</v>
      </c>
      <c r="N1557" s="4" t="str">
        <f>IF(ISBLANK(Table14[[#This Row],[Sales_Rep]]),"Unknown",Table14[[#This Row],[Sales_Rep]])</f>
        <v>Eve</v>
      </c>
      <c r="O1557" t="str">
        <f>PROPER(Table14[[#This Row],[Region]])</f>
        <v>South</v>
      </c>
      <c r="P1557" s="9">
        <f>IF(ISBLANK(Table14[[#This Row],[Sales_Amount]]),MEDIAN(Table14[Sales_Amount]),Table14[[#This Row],[Sales_Amount]])</f>
        <v>70321.73</v>
      </c>
      <c r="Q1557" s="11">
        <f>IF(ISBLANK(Table14[[#This Row],[Quantity_Sold]]),MEDIAN(Table14[Quantity_Sold]),Table14[[#This Row],[Quantity_Sold]])</f>
        <v>19</v>
      </c>
      <c r="R1557" s="4" t="str">
        <f>TRIM(Table14[[#This Row],[Product_Category]])</f>
        <v>Electronics</v>
      </c>
      <c r="S1557" s="4" t="str">
        <f>PROPER(Table14[[#This Row],[Customer_Type]])</f>
        <v>New</v>
      </c>
      <c r="T1557" s="13">
        <f>IF(ISBLANK(Table14[[#This Row],[Discount]]),MEDIAN(Table14[Discount]),Table14[[#This Row],[Discount]])</f>
        <v>0.23</v>
      </c>
    </row>
    <row r="1558" spans="1:20" x14ac:dyDescent="0.3">
      <c r="A1558">
        <v>1280</v>
      </c>
      <c r="B1558" s="1">
        <v>45012</v>
      </c>
      <c r="C1558" t="s">
        <v>23</v>
      </c>
      <c r="D1558" t="s">
        <v>20</v>
      </c>
      <c r="E1558">
        <v>123159.95</v>
      </c>
      <c r="F1558">
        <v>24</v>
      </c>
      <c r="G1558" t="s">
        <v>24</v>
      </c>
      <c r="H1558" s="9">
        <v>4639.3500000000004</v>
      </c>
      <c r="I1558" s="9">
        <v>6752.19</v>
      </c>
      <c r="J1558" t="s">
        <v>16</v>
      </c>
      <c r="K1558">
        <v>0.24</v>
      </c>
      <c r="L1558" s="4" t="s">
        <v>26</v>
      </c>
      <c r="M1558" s="4" t="s">
        <v>18</v>
      </c>
      <c r="N1558" s="4" t="str">
        <f>IF(ISBLANK(Table14[[#This Row],[Sales_Rep]]),"Unknown",Table14[[#This Row],[Sales_Rep]])</f>
        <v>Charlie</v>
      </c>
      <c r="O1558" t="str">
        <f>PROPER(Table14[[#This Row],[Region]])</f>
        <v>North</v>
      </c>
      <c r="P1558" s="9">
        <f>IF(ISBLANK(Table14[[#This Row],[Sales_Amount]]),MEDIAN(Table14[Sales_Amount]),Table14[[#This Row],[Sales_Amount]])</f>
        <v>123159.95</v>
      </c>
      <c r="Q1558" s="11">
        <f>IF(ISBLANK(Table14[[#This Row],[Quantity_Sold]]),MEDIAN(Table14[Quantity_Sold]),Table14[[#This Row],[Quantity_Sold]])</f>
        <v>24</v>
      </c>
      <c r="R1558" s="4" t="str">
        <f>TRIM(Table14[[#This Row],[Product_Category]])</f>
        <v>Clothing</v>
      </c>
      <c r="S1558" s="4" t="str">
        <f>PROPER(Table14[[#This Row],[Customer_Type]])</f>
        <v>Returning</v>
      </c>
      <c r="T1558" s="13">
        <f>IF(ISBLANK(Table14[[#This Row],[Discount]]),MEDIAN(Table14[Discount]),Table14[[#This Row],[Discount]])</f>
        <v>0.24</v>
      </c>
    </row>
    <row r="1559" spans="1:20" x14ac:dyDescent="0.3">
      <c r="A1559">
        <v>1186</v>
      </c>
      <c r="B1559" s="1">
        <v>45501</v>
      </c>
      <c r="C1559" t="s">
        <v>23</v>
      </c>
      <c r="D1559" t="s">
        <v>20</v>
      </c>
      <c r="E1559">
        <v>84092.06</v>
      </c>
      <c r="F1559">
        <v>42</v>
      </c>
      <c r="G1559" t="s">
        <v>24</v>
      </c>
      <c r="H1559" s="9">
        <v>1821.73</v>
      </c>
      <c r="I1559" s="9">
        <v>2301.37</v>
      </c>
      <c r="J1559" t="s">
        <v>16</v>
      </c>
      <c r="K1559">
        <v>0.13</v>
      </c>
      <c r="L1559" s="4" t="s">
        <v>17</v>
      </c>
      <c r="M1559" s="4" t="s">
        <v>22</v>
      </c>
      <c r="N1559" s="4" t="str">
        <f>IF(ISBLANK(Table14[[#This Row],[Sales_Rep]]),"Unknown",Table14[[#This Row],[Sales_Rep]])</f>
        <v>Charlie</v>
      </c>
      <c r="O1559" t="str">
        <f>PROPER(Table14[[#This Row],[Region]])</f>
        <v>North</v>
      </c>
      <c r="P1559" s="9">
        <f>IF(ISBLANK(Table14[[#This Row],[Sales_Amount]]),MEDIAN(Table14[Sales_Amount]),Table14[[#This Row],[Sales_Amount]])</f>
        <v>84092.06</v>
      </c>
      <c r="Q1559" s="11">
        <f>IF(ISBLANK(Table14[[#This Row],[Quantity_Sold]]),MEDIAN(Table14[Quantity_Sold]),Table14[[#This Row],[Quantity_Sold]])</f>
        <v>42</v>
      </c>
      <c r="R1559" s="4" t="str">
        <f>TRIM(Table14[[#This Row],[Product_Category]])</f>
        <v>Clothing</v>
      </c>
      <c r="S1559" s="4" t="str">
        <f>PROPER(Table14[[#This Row],[Customer_Type]])</f>
        <v>Returning</v>
      </c>
      <c r="T1559" s="13">
        <f>IF(ISBLANK(Table14[[#This Row],[Discount]]),MEDIAN(Table14[Discount]),Table14[[#This Row],[Discount]])</f>
        <v>0.13</v>
      </c>
    </row>
    <row r="1560" spans="1:20" x14ac:dyDescent="0.3">
      <c r="A1560">
        <v>1102</v>
      </c>
      <c r="B1560" s="1">
        <v>45231</v>
      </c>
      <c r="C1560" t="s">
        <v>32</v>
      </c>
      <c r="D1560" t="s">
        <v>14</v>
      </c>
      <c r="E1560">
        <v>77267.16</v>
      </c>
      <c r="F1560">
        <v>44</v>
      </c>
      <c r="G1560" t="s">
        <v>24</v>
      </c>
      <c r="H1560" s="9">
        <v>1927.82</v>
      </c>
      <c r="I1560" s="9">
        <v>2373.0700000000002</v>
      </c>
      <c r="J1560" t="s">
        <v>16</v>
      </c>
      <c r="K1560">
        <v>0.26</v>
      </c>
      <c r="L1560" s="4" t="s">
        <v>17</v>
      </c>
      <c r="M1560" s="4" t="s">
        <v>22</v>
      </c>
      <c r="N1560" s="4" t="str">
        <f>IF(ISBLANK(Table14[[#This Row],[Sales_Rep]]),"Unknown",Table14[[#This Row],[Sales_Rep]])</f>
        <v>Alice</v>
      </c>
      <c r="O1560" t="str">
        <f>PROPER(Table14[[#This Row],[Region]])</f>
        <v>East</v>
      </c>
      <c r="P1560" s="9">
        <f>IF(ISBLANK(Table14[[#This Row],[Sales_Amount]]),MEDIAN(Table14[Sales_Amount]),Table14[[#This Row],[Sales_Amount]])</f>
        <v>77267.16</v>
      </c>
      <c r="Q1560" s="11">
        <f>IF(ISBLANK(Table14[[#This Row],[Quantity_Sold]]),MEDIAN(Table14[Quantity_Sold]),Table14[[#This Row],[Quantity_Sold]])</f>
        <v>44</v>
      </c>
      <c r="R1560" s="4" t="str">
        <f>TRIM(Table14[[#This Row],[Product_Category]])</f>
        <v>Clothing</v>
      </c>
      <c r="S1560" s="4" t="str">
        <f>PROPER(Table14[[#This Row],[Customer_Type]])</f>
        <v>Returning</v>
      </c>
      <c r="T1560" s="13">
        <f>IF(ISBLANK(Table14[[#This Row],[Discount]]),MEDIAN(Table14[Discount]),Table14[[#This Row],[Discount]])</f>
        <v>0.26</v>
      </c>
    </row>
    <row r="1561" spans="1:20" x14ac:dyDescent="0.3">
      <c r="A1561">
        <v>1136</v>
      </c>
      <c r="B1561" s="1">
        <v>45598</v>
      </c>
      <c r="C1561" t="s">
        <v>29</v>
      </c>
      <c r="D1561" t="s">
        <v>30</v>
      </c>
      <c r="E1561">
        <v>92640.6</v>
      </c>
      <c r="F1561">
        <v>21</v>
      </c>
      <c r="G1561" t="s">
        <v>21</v>
      </c>
      <c r="H1561" s="9">
        <v>4424.2</v>
      </c>
      <c r="I1561" s="9">
        <v>6213.32</v>
      </c>
      <c r="J1561" t="s">
        <v>16</v>
      </c>
      <c r="K1561">
        <v>0.28999999999999998</v>
      </c>
      <c r="L1561" s="4" t="s">
        <v>17</v>
      </c>
      <c r="M1561" s="4" t="s">
        <v>18</v>
      </c>
      <c r="N1561" s="4" t="str">
        <f>IF(ISBLANK(Table14[[#This Row],[Sales_Rep]]),"Unknown",Table14[[#This Row],[Sales_Rep]])</f>
        <v>Bob</v>
      </c>
      <c r="O1561" t="str">
        <f>PROPER(Table14[[#This Row],[Region]])</f>
        <v>South</v>
      </c>
      <c r="P1561" s="9">
        <f>IF(ISBLANK(Table14[[#This Row],[Sales_Amount]]),MEDIAN(Table14[Sales_Amount]),Table14[[#This Row],[Sales_Amount]])</f>
        <v>92640.6</v>
      </c>
      <c r="Q1561" s="11">
        <f>IF(ISBLANK(Table14[[#This Row],[Quantity_Sold]]),MEDIAN(Table14[Quantity_Sold]),Table14[[#This Row],[Quantity_Sold]])</f>
        <v>21</v>
      </c>
      <c r="R1561" s="4" t="str">
        <f>TRIM(Table14[[#This Row],[Product_Category]])</f>
        <v>Electronics</v>
      </c>
      <c r="S1561" s="4" t="str">
        <f>PROPER(Table14[[#This Row],[Customer_Type]])</f>
        <v>Returning</v>
      </c>
      <c r="T1561" s="13">
        <f>IF(ISBLANK(Table14[[#This Row],[Discount]]),MEDIAN(Table14[Discount]),Table14[[#This Row],[Discount]])</f>
        <v>0.28999999999999998</v>
      </c>
    </row>
    <row r="1562" spans="1:20" x14ac:dyDescent="0.3">
      <c r="A1562">
        <v>1331</v>
      </c>
      <c r="B1562" s="1">
        <v>45108</v>
      </c>
      <c r="C1562" t="s">
        <v>13</v>
      </c>
      <c r="D1562" t="s">
        <v>14</v>
      </c>
      <c r="E1562">
        <v>5262.4</v>
      </c>
      <c r="F1562">
        <v>1</v>
      </c>
      <c r="G1562" t="s">
        <v>28</v>
      </c>
      <c r="H1562" s="9">
        <v>4341.07</v>
      </c>
      <c r="I1562" s="9">
        <v>5980</v>
      </c>
      <c r="J1562" t="s">
        <v>16</v>
      </c>
      <c r="K1562">
        <v>0.12</v>
      </c>
      <c r="L1562" s="4" t="s">
        <v>26</v>
      </c>
      <c r="M1562" s="4" t="s">
        <v>22</v>
      </c>
      <c r="N1562" s="4" t="str">
        <f>IF(ISBLANK(Table14[[#This Row],[Sales_Rep]]),"Unknown",Table14[[#This Row],[Sales_Rep]])</f>
        <v>David</v>
      </c>
      <c r="O1562" t="str">
        <f>PROPER(Table14[[#This Row],[Region]])</f>
        <v>East</v>
      </c>
      <c r="P1562" s="9">
        <f>IF(ISBLANK(Table14[[#This Row],[Sales_Amount]]),MEDIAN(Table14[Sales_Amount]),Table14[[#This Row],[Sales_Amount]])</f>
        <v>5262.4</v>
      </c>
      <c r="Q1562" s="11">
        <f>IF(ISBLANK(Table14[[#This Row],[Quantity_Sold]]),MEDIAN(Table14[Quantity_Sold]),Table14[[#This Row],[Quantity_Sold]])</f>
        <v>1</v>
      </c>
      <c r="R1562" s="4" t="str">
        <f>TRIM(Table14[[#This Row],[Product_Category]])</f>
        <v>Furniture</v>
      </c>
      <c r="S1562" s="4" t="str">
        <f>PROPER(Table14[[#This Row],[Customer_Type]])</f>
        <v>Returning</v>
      </c>
      <c r="T1562" s="13">
        <f>IF(ISBLANK(Table14[[#This Row],[Discount]]),MEDIAN(Table14[Discount]),Table14[[#This Row],[Discount]])</f>
        <v>0.12</v>
      </c>
    </row>
    <row r="1563" spans="1:20" x14ac:dyDescent="0.3">
      <c r="A1563">
        <v>1375</v>
      </c>
      <c r="B1563" s="1">
        <v>44999</v>
      </c>
      <c r="C1563" t="s">
        <v>29</v>
      </c>
      <c r="D1563" t="s">
        <v>20</v>
      </c>
      <c r="E1563">
        <v>8424.19</v>
      </c>
      <c r="F1563">
        <v>26</v>
      </c>
      <c r="G1563" t="s">
        <v>21</v>
      </c>
      <c r="H1563" s="9">
        <v>248.38</v>
      </c>
      <c r="I1563" s="9">
        <v>368.19</v>
      </c>
      <c r="J1563" t="s">
        <v>16</v>
      </c>
      <c r="K1563">
        <v>0.12</v>
      </c>
      <c r="L1563" s="4" t="s">
        <v>26</v>
      </c>
      <c r="M1563" s="4" t="s">
        <v>18</v>
      </c>
      <c r="N1563" s="4" t="str">
        <f>IF(ISBLANK(Table14[[#This Row],[Sales_Rep]]),"Unknown",Table14[[#This Row],[Sales_Rep]])</f>
        <v>Bob</v>
      </c>
      <c r="O1563" t="str">
        <f>PROPER(Table14[[#This Row],[Region]])</f>
        <v>North</v>
      </c>
      <c r="P1563" s="9">
        <f>IF(ISBLANK(Table14[[#This Row],[Sales_Amount]]),MEDIAN(Table14[Sales_Amount]),Table14[[#This Row],[Sales_Amount]])</f>
        <v>8424.19</v>
      </c>
      <c r="Q1563" s="11">
        <f>IF(ISBLANK(Table14[[#This Row],[Quantity_Sold]]),MEDIAN(Table14[Quantity_Sold]),Table14[[#This Row],[Quantity_Sold]])</f>
        <v>26</v>
      </c>
      <c r="R1563" s="4" t="str">
        <f>TRIM(Table14[[#This Row],[Product_Category]])</f>
        <v>Electronics</v>
      </c>
      <c r="S1563" s="4" t="str">
        <f>PROPER(Table14[[#This Row],[Customer_Type]])</f>
        <v>Returning</v>
      </c>
      <c r="T1563" s="13">
        <f>IF(ISBLANK(Table14[[#This Row],[Discount]]),MEDIAN(Table14[Discount]),Table14[[#This Row],[Discount]])</f>
        <v>0.12</v>
      </c>
    </row>
    <row r="1564" spans="1:20" x14ac:dyDescent="0.3">
      <c r="A1564">
        <v>1043</v>
      </c>
      <c r="B1564" s="1">
        <v>45594</v>
      </c>
      <c r="C1564" t="s">
        <v>19</v>
      </c>
      <c r="D1564" t="s">
        <v>27</v>
      </c>
      <c r="E1564">
        <v>59954.73</v>
      </c>
      <c r="F1564">
        <v>28</v>
      </c>
      <c r="G1564" t="s">
        <v>21</v>
      </c>
      <c r="H1564" s="9">
        <v>2137.56</v>
      </c>
      <c r="I1564" s="9">
        <v>2745.18</v>
      </c>
      <c r="J1564" t="s">
        <v>16</v>
      </c>
      <c r="K1564">
        <v>0.22</v>
      </c>
      <c r="L1564" s="4" t="s">
        <v>26</v>
      </c>
      <c r="M1564" s="4" t="s">
        <v>22</v>
      </c>
      <c r="N1564" s="4" t="str">
        <f>IF(ISBLANK(Table14[[#This Row],[Sales_Rep]]),"Unknown",Table14[[#This Row],[Sales_Rep]])</f>
        <v>Eve</v>
      </c>
      <c r="O1564" t="str">
        <f>PROPER(Table14[[#This Row],[Region]])</f>
        <v>West</v>
      </c>
      <c r="P1564" s="9">
        <f>IF(ISBLANK(Table14[[#This Row],[Sales_Amount]]),MEDIAN(Table14[Sales_Amount]),Table14[[#This Row],[Sales_Amount]])</f>
        <v>59954.73</v>
      </c>
      <c r="Q1564" s="11">
        <f>IF(ISBLANK(Table14[[#This Row],[Quantity_Sold]]),MEDIAN(Table14[Quantity_Sold]),Table14[[#This Row],[Quantity_Sold]])</f>
        <v>28</v>
      </c>
      <c r="R1564" s="4" t="str">
        <f>TRIM(Table14[[#This Row],[Product_Category]])</f>
        <v>Electronics</v>
      </c>
      <c r="S1564" s="4" t="str">
        <f>PROPER(Table14[[#This Row],[Customer_Type]])</f>
        <v>Returning</v>
      </c>
      <c r="T1564" s="13">
        <f>IF(ISBLANK(Table14[[#This Row],[Discount]]),MEDIAN(Table14[Discount]),Table14[[#This Row],[Discount]])</f>
        <v>0.22</v>
      </c>
    </row>
    <row r="1565" spans="1:20" x14ac:dyDescent="0.3">
      <c r="A1565">
        <v>1086</v>
      </c>
      <c r="B1565" s="1">
        <v>45116</v>
      </c>
      <c r="C1565" t="s">
        <v>23</v>
      </c>
      <c r="D1565" t="s">
        <v>14</v>
      </c>
      <c r="E1565">
        <v>140967.04000000001</v>
      </c>
      <c r="F1565">
        <v>28</v>
      </c>
      <c r="G1565" t="s">
        <v>24</v>
      </c>
      <c r="H1565" s="9">
        <v>4240.08</v>
      </c>
      <c r="I1565" s="9">
        <v>5593.93</v>
      </c>
      <c r="J1565" t="s">
        <v>16</v>
      </c>
      <c r="K1565">
        <v>0.1</v>
      </c>
      <c r="L1565" s="4" t="s">
        <v>26</v>
      </c>
      <c r="M1565" s="4" t="s">
        <v>18</v>
      </c>
      <c r="N1565" s="4" t="str">
        <f>IF(ISBLANK(Table14[[#This Row],[Sales_Rep]]),"Unknown",Table14[[#This Row],[Sales_Rep]])</f>
        <v>Charlie</v>
      </c>
      <c r="O1565" t="str">
        <f>PROPER(Table14[[#This Row],[Region]])</f>
        <v>East</v>
      </c>
      <c r="P1565" s="9">
        <f>IF(ISBLANK(Table14[[#This Row],[Sales_Amount]]),MEDIAN(Table14[Sales_Amount]),Table14[[#This Row],[Sales_Amount]])</f>
        <v>140967.04000000001</v>
      </c>
      <c r="Q1565" s="11">
        <f>IF(ISBLANK(Table14[[#This Row],[Quantity_Sold]]),MEDIAN(Table14[Quantity_Sold]),Table14[[#This Row],[Quantity_Sold]])</f>
        <v>28</v>
      </c>
      <c r="R1565" s="4" t="str">
        <f>TRIM(Table14[[#This Row],[Product_Category]])</f>
        <v>Clothing</v>
      </c>
      <c r="S1565" s="4" t="str">
        <f>PROPER(Table14[[#This Row],[Customer_Type]])</f>
        <v>Returning</v>
      </c>
      <c r="T1565" s="13">
        <f>IF(ISBLANK(Table14[[#This Row],[Discount]]),MEDIAN(Table14[Discount]),Table14[[#This Row],[Discount]])</f>
        <v>0.1</v>
      </c>
    </row>
    <row r="1566" spans="1:20" x14ac:dyDescent="0.3">
      <c r="A1566">
        <v>1198</v>
      </c>
      <c r="B1566" s="1">
        <v>45043</v>
      </c>
      <c r="C1566" t="s">
        <v>32</v>
      </c>
      <c r="D1566" t="s">
        <v>27</v>
      </c>
      <c r="E1566">
        <v>12195.71</v>
      </c>
      <c r="F1566">
        <v>10</v>
      </c>
      <c r="G1566" t="s">
        <v>28</v>
      </c>
      <c r="H1566" s="9">
        <v>1008.05</v>
      </c>
      <c r="I1566" s="9">
        <v>1231.8900000000001</v>
      </c>
      <c r="J1566" t="s">
        <v>16</v>
      </c>
      <c r="K1566">
        <v>0.01</v>
      </c>
      <c r="L1566" s="4" t="s">
        <v>26</v>
      </c>
      <c r="M1566" s="4" t="s">
        <v>22</v>
      </c>
      <c r="N1566" s="4" t="str">
        <f>IF(ISBLANK(Table14[[#This Row],[Sales_Rep]]),"Unknown",Table14[[#This Row],[Sales_Rep]])</f>
        <v>Alice</v>
      </c>
      <c r="O1566" t="str">
        <f>PROPER(Table14[[#This Row],[Region]])</f>
        <v>West</v>
      </c>
      <c r="P1566" s="9">
        <f>IF(ISBLANK(Table14[[#This Row],[Sales_Amount]]),MEDIAN(Table14[Sales_Amount]),Table14[[#This Row],[Sales_Amount]])</f>
        <v>12195.71</v>
      </c>
      <c r="Q1566" s="11">
        <f>IF(ISBLANK(Table14[[#This Row],[Quantity_Sold]]),MEDIAN(Table14[Quantity_Sold]),Table14[[#This Row],[Quantity_Sold]])</f>
        <v>10</v>
      </c>
      <c r="R1566" s="4" t="str">
        <f>TRIM(Table14[[#This Row],[Product_Category]])</f>
        <v>Furniture</v>
      </c>
      <c r="S1566" s="4" t="str">
        <f>PROPER(Table14[[#This Row],[Customer_Type]])</f>
        <v>Returning</v>
      </c>
      <c r="T1566" s="13">
        <f>IF(ISBLANK(Table14[[#This Row],[Discount]]),MEDIAN(Table14[Discount]),Table14[[#This Row],[Discount]])</f>
        <v>0.01</v>
      </c>
    </row>
    <row r="1567" spans="1:20" x14ac:dyDescent="0.3">
      <c r="A1567">
        <v>1356</v>
      </c>
      <c r="B1567" s="1">
        <v>45022</v>
      </c>
      <c r="C1567" t="s">
        <v>32</v>
      </c>
      <c r="D1567" t="s">
        <v>20</v>
      </c>
      <c r="E1567">
        <v>26159.77</v>
      </c>
      <c r="F1567">
        <v>8</v>
      </c>
      <c r="G1567" t="s">
        <v>15</v>
      </c>
      <c r="H1567" s="9">
        <v>2670.53</v>
      </c>
      <c r="I1567" s="9">
        <v>3406.22</v>
      </c>
      <c r="J1567" t="s">
        <v>25</v>
      </c>
      <c r="K1567">
        <v>0.04</v>
      </c>
      <c r="L1567" s="4" t="s">
        <v>26</v>
      </c>
      <c r="M1567" s="4" t="s">
        <v>22</v>
      </c>
      <c r="N1567" s="4" t="str">
        <f>IF(ISBLANK(Table14[[#This Row],[Sales_Rep]]),"Unknown",Table14[[#This Row],[Sales_Rep]])</f>
        <v>Alice</v>
      </c>
      <c r="O1567" t="str">
        <f>PROPER(Table14[[#This Row],[Region]])</f>
        <v>North</v>
      </c>
      <c r="P1567" s="9">
        <f>IF(ISBLANK(Table14[[#This Row],[Sales_Amount]]),MEDIAN(Table14[Sales_Amount]),Table14[[#This Row],[Sales_Amount]])</f>
        <v>26159.77</v>
      </c>
      <c r="Q1567" s="11">
        <f>IF(ISBLANK(Table14[[#This Row],[Quantity_Sold]]),MEDIAN(Table14[Quantity_Sold]),Table14[[#This Row],[Quantity_Sold]])</f>
        <v>8</v>
      </c>
      <c r="R1567" s="4" t="str">
        <f>TRIM(Table14[[#This Row],[Product_Category]])</f>
        <v>Food</v>
      </c>
      <c r="S1567" s="4" t="str">
        <f>PROPER(Table14[[#This Row],[Customer_Type]])</f>
        <v>New</v>
      </c>
      <c r="T1567" s="13">
        <f>IF(ISBLANK(Table14[[#This Row],[Discount]]),MEDIAN(Table14[Discount]),Table14[[#This Row],[Discount]])</f>
        <v>0.04</v>
      </c>
    </row>
    <row r="1568" spans="1:20" x14ac:dyDescent="0.3">
      <c r="A1568">
        <v>1280</v>
      </c>
      <c r="B1568" s="1">
        <v>45032</v>
      </c>
      <c r="C1568" t="s">
        <v>13</v>
      </c>
      <c r="D1568" t="s">
        <v>14</v>
      </c>
      <c r="E1568">
        <v>102491.06</v>
      </c>
      <c r="F1568">
        <v>34</v>
      </c>
      <c r="G1568" t="s">
        <v>15</v>
      </c>
      <c r="H1568" s="9">
        <v>2653.41</v>
      </c>
      <c r="I1568" s="9">
        <v>3676.15</v>
      </c>
      <c r="J1568" t="s">
        <v>16</v>
      </c>
      <c r="K1568">
        <v>0.18</v>
      </c>
      <c r="L1568" s="4" t="s">
        <v>31</v>
      </c>
      <c r="M1568" s="4" t="s">
        <v>22</v>
      </c>
      <c r="N1568" s="4" t="str">
        <f>IF(ISBLANK(Table14[[#This Row],[Sales_Rep]]),"Unknown",Table14[[#This Row],[Sales_Rep]])</f>
        <v>David</v>
      </c>
      <c r="O1568" t="str">
        <f>PROPER(Table14[[#This Row],[Region]])</f>
        <v>East</v>
      </c>
      <c r="P1568" s="9">
        <f>IF(ISBLANK(Table14[[#This Row],[Sales_Amount]]),MEDIAN(Table14[Sales_Amount]),Table14[[#This Row],[Sales_Amount]])</f>
        <v>102491.06</v>
      </c>
      <c r="Q1568" s="11">
        <f>IF(ISBLANK(Table14[[#This Row],[Quantity_Sold]]),MEDIAN(Table14[Quantity_Sold]),Table14[[#This Row],[Quantity_Sold]])</f>
        <v>34</v>
      </c>
      <c r="R1568" s="4" t="str">
        <f>TRIM(Table14[[#This Row],[Product_Category]])</f>
        <v>Food</v>
      </c>
      <c r="S1568" s="4" t="str">
        <f>PROPER(Table14[[#This Row],[Customer_Type]])</f>
        <v>Returning</v>
      </c>
      <c r="T1568" s="13">
        <f>IF(ISBLANK(Table14[[#This Row],[Discount]]),MEDIAN(Table14[Discount]),Table14[[#This Row],[Discount]])</f>
        <v>0.18</v>
      </c>
    </row>
    <row r="1569" spans="1:20" x14ac:dyDescent="0.3">
      <c r="A1569">
        <v>1181</v>
      </c>
      <c r="B1569" s="1">
        <v>45524</v>
      </c>
      <c r="C1569" t="s">
        <v>29</v>
      </c>
      <c r="D1569" t="s">
        <v>14</v>
      </c>
      <c r="E1569">
        <v>7642.96</v>
      </c>
      <c r="F1569">
        <v>4</v>
      </c>
      <c r="G1569" t="s">
        <v>15</v>
      </c>
      <c r="H1569" s="9">
        <v>1952.63</v>
      </c>
      <c r="I1569" s="9">
        <v>2274.69</v>
      </c>
      <c r="J1569" t="s">
        <v>16</v>
      </c>
      <c r="K1569">
        <v>0.16</v>
      </c>
      <c r="L1569" s="4" t="s">
        <v>31</v>
      </c>
      <c r="M1569" s="4" t="s">
        <v>18</v>
      </c>
      <c r="N1569" s="4" t="str">
        <f>IF(ISBLANK(Table14[[#This Row],[Sales_Rep]]),"Unknown",Table14[[#This Row],[Sales_Rep]])</f>
        <v>Bob</v>
      </c>
      <c r="O1569" t="str">
        <f>PROPER(Table14[[#This Row],[Region]])</f>
        <v>East</v>
      </c>
      <c r="P1569" s="9">
        <f>IF(ISBLANK(Table14[[#This Row],[Sales_Amount]]),MEDIAN(Table14[Sales_Amount]),Table14[[#This Row],[Sales_Amount]])</f>
        <v>7642.96</v>
      </c>
      <c r="Q1569" s="11">
        <f>IF(ISBLANK(Table14[[#This Row],[Quantity_Sold]]),MEDIAN(Table14[Quantity_Sold]),Table14[[#This Row],[Quantity_Sold]])</f>
        <v>4</v>
      </c>
      <c r="R1569" s="4" t="str">
        <f>TRIM(Table14[[#This Row],[Product_Category]])</f>
        <v>Food</v>
      </c>
      <c r="S1569" s="4" t="str">
        <f>PROPER(Table14[[#This Row],[Customer_Type]])</f>
        <v>Returning</v>
      </c>
      <c r="T1569" s="13">
        <f>IF(ISBLANK(Table14[[#This Row],[Discount]]),MEDIAN(Table14[Discount]),Table14[[#This Row],[Discount]])</f>
        <v>0.16</v>
      </c>
    </row>
    <row r="1570" spans="1:20" x14ac:dyDescent="0.3">
      <c r="A1570">
        <v>1088</v>
      </c>
      <c r="B1570" s="1">
        <v>45405</v>
      </c>
      <c r="C1570" t="s">
        <v>13</v>
      </c>
      <c r="D1570" t="s">
        <v>20</v>
      </c>
      <c r="E1570">
        <v>38703.65</v>
      </c>
      <c r="F1570">
        <v>23</v>
      </c>
      <c r="G1570" t="s">
        <v>15</v>
      </c>
      <c r="H1570" s="9">
        <v>1447.95</v>
      </c>
      <c r="I1570" s="9">
        <v>1890.75</v>
      </c>
      <c r="J1570" t="s">
        <v>25</v>
      </c>
      <c r="K1570">
        <v>0.11</v>
      </c>
      <c r="L1570" s="4" t="s">
        <v>31</v>
      </c>
      <c r="M1570" s="4" t="s">
        <v>22</v>
      </c>
      <c r="N1570" s="4" t="str">
        <f>IF(ISBLANK(Table14[[#This Row],[Sales_Rep]]),"Unknown",Table14[[#This Row],[Sales_Rep]])</f>
        <v>David</v>
      </c>
      <c r="O1570" t="str">
        <f>PROPER(Table14[[#This Row],[Region]])</f>
        <v>North</v>
      </c>
      <c r="P1570" s="9">
        <f>IF(ISBLANK(Table14[[#This Row],[Sales_Amount]]),MEDIAN(Table14[Sales_Amount]),Table14[[#This Row],[Sales_Amount]])</f>
        <v>38703.65</v>
      </c>
      <c r="Q1570" s="11">
        <f>IF(ISBLANK(Table14[[#This Row],[Quantity_Sold]]),MEDIAN(Table14[Quantity_Sold]),Table14[[#This Row],[Quantity_Sold]])</f>
        <v>23</v>
      </c>
      <c r="R1570" s="4" t="str">
        <f>TRIM(Table14[[#This Row],[Product_Category]])</f>
        <v>Food</v>
      </c>
      <c r="S1570" s="4" t="str">
        <f>PROPER(Table14[[#This Row],[Customer_Type]])</f>
        <v>New</v>
      </c>
      <c r="T1570" s="13">
        <f>IF(ISBLANK(Table14[[#This Row],[Discount]]),MEDIAN(Table14[Discount]),Table14[[#This Row],[Discount]])</f>
        <v>0.11</v>
      </c>
    </row>
    <row r="1571" spans="1:20" x14ac:dyDescent="0.3">
      <c r="A1571">
        <v>1498</v>
      </c>
      <c r="B1571" s="1">
        <v>45573</v>
      </c>
      <c r="C1571" t="s">
        <v>23</v>
      </c>
      <c r="D1571" t="s">
        <v>27</v>
      </c>
      <c r="E1571">
        <v>33665.89</v>
      </c>
      <c r="F1571">
        <v>35</v>
      </c>
      <c r="G1571" t="s">
        <v>28</v>
      </c>
      <c r="H1571" s="9">
        <v>912.58</v>
      </c>
      <c r="I1571" s="9">
        <v>1282.51</v>
      </c>
      <c r="J1571" t="s">
        <v>25</v>
      </c>
      <c r="K1571">
        <v>0.25</v>
      </c>
      <c r="L1571" s="4" t="s">
        <v>31</v>
      </c>
      <c r="M1571" s="4" t="s">
        <v>22</v>
      </c>
      <c r="N1571" s="4" t="str">
        <f>IF(ISBLANK(Table14[[#This Row],[Sales_Rep]]),"Unknown",Table14[[#This Row],[Sales_Rep]])</f>
        <v>Charlie</v>
      </c>
      <c r="O1571" t="str">
        <f>PROPER(Table14[[#This Row],[Region]])</f>
        <v>West</v>
      </c>
      <c r="P1571" s="9">
        <f>IF(ISBLANK(Table14[[#This Row],[Sales_Amount]]),MEDIAN(Table14[Sales_Amount]),Table14[[#This Row],[Sales_Amount]])</f>
        <v>33665.89</v>
      </c>
      <c r="Q1571" s="11">
        <f>IF(ISBLANK(Table14[[#This Row],[Quantity_Sold]]),MEDIAN(Table14[Quantity_Sold]),Table14[[#This Row],[Quantity_Sold]])</f>
        <v>35</v>
      </c>
      <c r="R1571" s="4" t="str">
        <f>TRIM(Table14[[#This Row],[Product_Category]])</f>
        <v>Furniture</v>
      </c>
      <c r="S1571" s="4" t="str">
        <f>PROPER(Table14[[#This Row],[Customer_Type]])</f>
        <v>New</v>
      </c>
      <c r="T1571" s="13">
        <f>IF(ISBLANK(Table14[[#This Row],[Discount]]),MEDIAN(Table14[Discount]),Table14[[#This Row],[Discount]])</f>
        <v>0.25</v>
      </c>
    </row>
    <row r="1572" spans="1:20" x14ac:dyDescent="0.3">
      <c r="A1572">
        <v>1472</v>
      </c>
      <c r="B1572" s="1">
        <v>44949</v>
      </c>
      <c r="C1572" t="s">
        <v>13</v>
      </c>
      <c r="D1572" t="s">
        <v>30</v>
      </c>
      <c r="E1572">
        <v>39994.239999999998</v>
      </c>
      <c r="F1572">
        <v>43</v>
      </c>
      <c r="G1572" t="s">
        <v>28</v>
      </c>
      <c r="H1572" s="9">
        <v>776.41</v>
      </c>
      <c r="I1572" s="9">
        <v>1148.27</v>
      </c>
      <c r="J1572" t="s">
        <v>16</v>
      </c>
      <c r="K1572">
        <v>0.19</v>
      </c>
      <c r="L1572" s="4" t="s">
        <v>31</v>
      </c>
      <c r="M1572" s="4" t="s">
        <v>18</v>
      </c>
      <c r="N1572" s="4" t="str">
        <f>IF(ISBLANK(Table14[[#This Row],[Sales_Rep]]),"Unknown",Table14[[#This Row],[Sales_Rep]])</f>
        <v>David</v>
      </c>
      <c r="O1572" t="str">
        <f>PROPER(Table14[[#This Row],[Region]])</f>
        <v>South</v>
      </c>
      <c r="P1572" s="9">
        <f>IF(ISBLANK(Table14[[#This Row],[Sales_Amount]]),MEDIAN(Table14[Sales_Amount]),Table14[[#This Row],[Sales_Amount]])</f>
        <v>39994.239999999998</v>
      </c>
      <c r="Q1572" s="11">
        <f>IF(ISBLANK(Table14[[#This Row],[Quantity_Sold]]),MEDIAN(Table14[Quantity_Sold]),Table14[[#This Row],[Quantity_Sold]])</f>
        <v>43</v>
      </c>
      <c r="R1572" s="4" t="str">
        <f>TRIM(Table14[[#This Row],[Product_Category]])</f>
        <v>Furniture</v>
      </c>
      <c r="S1572" s="4" t="str">
        <f>PROPER(Table14[[#This Row],[Customer_Type]])</f>
        <v>Returning</v>
      </c>
      <c r="T1572" s="13">
        <f>IF(ISBLANK(Table14[[#This Row],[Discount]]),MEDIAN(Table14[Discount]),Table14[[#This Row],[Discount]])</f>
        <v>0.19</v>
      </c>
    </row>
    <row r="1573" spans="1:20" x14ac:dyDescent="0.3">
      <c r="A1573">
        <v>1337</v>
      </c>
      <c r="B1573" s="1">
        <v>45256</v>
      </c>
      <c r="C1573" t="s">
        <v>32</v>
      </c>
      <c r="D1573" t="s">
        <v>20</v>
      </c>
      <c r="E1573">
        <v>131045.49</v>
      </c>
      <c r="F1573">
        <v>26</v>
      </c>
      <c r="G1573" t="s">
        <v>28</v>
      </c>
      <c r="H1573" s="9">
        <v>4716.09</v>
      </c>
      <c r="I1573" s="9">
        <v>5250.22</v>
      </c>
      <c r="J1573" t="s">
        <v>25</v>
      </c>
      <c r="K1573">
        <v>0.04</v>
      </c>
      <c r="L1573" s="4" t="s">
        <v>17</v>
      </c>
      <c r="M1573" s="4" t="s">
        <v>18</v>
      </c>
      <c r="N1573" s="4" t="str">
        <f>IF(ISBLANK(Table14[[#This Row],[Sales_Rep]]),"Unknown",Table14[[#This Row],[Sales_Rep]])</f>
        <v>Alice</v>
      </c>
      <c r="O1573" t="str">
        <f>PROPER(Table14[[#This Row],[Region]])</f>
        <v>North</v>
      </c>
      <c r="P1573" s="9">
        <f>IF(ISBLANK(Table14[[#This Row],[Sales_Amount]]),MEDIAN(Table14[Sales_Amount]),Table14[[#This Row],[Sales_Amount]])</f>
        <v>131045.49</v>
      </c>
      <c r="Q1573" s="11">
        <f>IF(ISBLANK(Table14[[#This Row],[Quantity_Sold]]),MEDIAN(Table14[Quantity_Sold]),Table14[[#This Row],[Quantity_Sold]])</f>
        <v>26</v>
      </c>
      <c r="R1573" s="4" t="str">
        <f>TRIM(Table14[[#This Row],[Product_Category]])</f>
        <v>Furniture</v>
      </c>
      <c r="S1573" s="4" t="str">
        <f>PROPER(Table14[[#This Row],[Customer_Type]])</f>
        <v>New</v>
      </c>
      <c r="T1573" s="13">
        <f>IF(ISBLANK(Table14[[#This Row],[Discount]]),MEDIAN(Table14[Discount]),Table14[[#This Row],[Discount]])</f>
        <v>0.04</v>
      </c>
    </row>
    <row r="1574" spans="1:20" x14ac:dyDescent="0.3">
      <c r="A1574">
        <v>1335</v>
      </c>
      <c r="B1574" s="1">
        <v>45117</v>
      </c>
      <c r="C1574" t="s">
        <v>32</v>
      </c>
      <c r="D1574" t="s">
        <v>30</v>
      </c>
      <c r="E1574">
        <v>4650.66</v>
      </c>
      <c r="F1574">
        <v>34</v>
      </c>
      <c r="G1574" t="s">
        <v>28</v>
      </c>
      <c r="H1574" s="9">
        <v>115.76</v>
      </c>
      <c r="I1574" s="9">
        <v>153.69</v>
      </c>
      <c r="J1574" t="s">
        <v>16</v>
      </c>
      <c r="K1574">
        <v>0.11</v>
      </c>
      <c r="L1574" s="4" t="s">
        <v>26</v>
      </c>
      <c r="M1574" s="4" t="s">
        <v>22</v>
      </c>
      <c r="N1574" s="4" t="str">
        <f>IF(ISBLANK(Table14[[#This Row],[Sales_Rep]]),"Unknown",Table14[[#This Row],[Sales_Rep]])</f>
        <v>Alice</v>
      </c>
      <c r="O1574" t="str">
        <f>PROPER(Table14[[#This Row],[Region]])</f>
        <v>South</v>
      </c>
      <c r="P1574" s="9">
        <f>IF(ISBLANK(Table14[[#This Row],[Sales_Amount]]),MEDIAN(Table14[Sales_Amount]),Table14[[#This Row],[Sales_Amount]])</f>
        <v>4650.66</v>
      </c>
      <c r="Q1574" s="11">
        <f>IF(ISBLANK(Table14[[#This Row],[Quantity_Sold]]),MEDIAN(Table14[Quantity_Sold]),Table14[[#This Row],[Quantity_Sold]])</f>
        <v>34</v>
      </c>
      <c r="R1574" s="4" t="str">
        <f>TRIM(Table14[[#This Row],[Product_Category]])</f>
        <v>Furniture</v>
      </c>
      <c r="S1574" s="4" t="str">
        <f>PROPER(Table14[[#This Row],[Customer_Type]])</f>
        <v>Returning</v>
      </c>
      <c r="T1574" s="13">
        <f>IF(ISBLANK(Table14[[#This Row],[Discount]]),MEDIAN(Table14[Discount]),Table14[[#This Row],[Discount]])</f>
        <v>0.11</v>
      </c>
    </row>
    <row r="1575" spans="1:20" x14ac:dyDescent="0.3">
      <c r="A1575">
        <v>1286</v>
      </c>
      <c r="B1575" s="1">
        <v>45121</v>
      </c>
      <c r="C1575" t="s">
        <v>19</v>
      </c>
      <c r="D1575" t="s">
        <v>27</v>
      </c>
      <c r="E1575">
        <v>107777.02</v>
      </c>
      <c r="F1575">
        <v>36</v>
      </c>
      <c r="G1575" t="s">
        <v>15</v>
      </c>
      <c r="H1575" s="9">
        <v>2887.44</v>
      </c>
      <c r="I1575" s="9">
        <v>3184.9</v>
      </c>
      <c r="J1575" t="s">
        <v>25</v>
      </c>
      <c r="K1575">
        <v>0.06</v>
      </c>
      <c r="L1575" s="4" t="s">
        <v>31</v>
      </c>
      <c r="M1575" s="4" t="s">
        <v>22</v>
      </c>
      <c r="N1575" s="4" t="str">
        <f>IF(ISBLANK(Table14[[#This Row],[Sales_Rep]]),"Unknown",Table14[[#This Row],[Sales_Rep]])</f>
        <v>Eve</v>
      </c>
      <c r="O1575" t="str">
        <f>PROPER(Table14[[#This Row],[Region]])</f>
        <v>West</v>
      </c>
      <c r="P1575" s="9">
        <f>IF(ISBLANK(Table14[[#This Row],[Sales_Amount]]),MEDIAN(Table14[Sales_Amount]),Table14[[#This Row],[Sales_Amount]])</f>
        <v>107777.02</v>
      </c>
      <c r="Q1575" s="11">
        <f>IF(ISBLANK(Table14[[#This Row],[Quantity_Sold]]),MEDIAN(Table14[Quantity_Sold]),Table14[[#This Row],[Quantity_Sold]])</f>
        <v>36</v>
      </c>
      <c r="R1575" s="4" t="str">
        <f>TRIM(Table14[[#This Row],[Product_Category]])</f>
        <v>Food</v>
      </c>
      <c r="S1575" s="4" t="str">
        <f>PROPER(Table14[[#This Row],[Customer_Type]])</f>
        <v>New</v>
      </c>
      <c r="T1575" s="13">
        <f>IF(ISBLANK(Table14[[#This Row],[Discount]]),MEDIAN(Table14[Discount]),Table14[[#This Row],[Discount]])</f>
        <v>0.06</v>
      </c>
    </row>
    <row r="1576" spans="1:20" x14ac:dyDescent="0.3">
      <c r="A1576">
        <v>1218</v>
      </c>
      <c r="B1576" s="1">
        <v>45125</v>
      </c>
      <c r="C1576" t="s">
        <v>19</v>
      </c>
      <c r="D1576" t="s">
        <v>30</v>
      </c>
      <c r="E1576">
        <v>9495.5300000000007</v>
      </c>
      <c r="F1576">
        <v>2</v>
      </c>
      <c r="G1576" t="s">
        <v>28</v>
      </c>
      <c r="H1576" s="9">
        <v>4982.1000000000004</v>
      </c>
      <c r="I1576" s="9">
        <v>6330.35</v>
      </c>
      <c r="J1576" t="s">
        <v>16</v>
      </c>
      <c r="K1576">
        <v>0.25</v>
      </c>
      <c r="L1576" s="4" t="s">
        <v>26</v>
      </c>
      <c r="M1576" s="4" t="s">
        <v>18</v>
      </c>
      <c r="N1576" s="4" t="str">
        <f>IF(ISBLANK(Table14[[#This Row],[Sales_Rep]]),"Unknown",Table14[[#This Row],[Sales_Rep]])</f>
        <v>Eve</v>
      </c>
      <c r="O1576" t="str">
        <f>PROPER(Table14[[#This Row],[Region]])</f>
        <v>South</v>
      </c>
      <c r="P1576" s="9">
        <f>IF(ISBLANK(Table14[[#This Row],[Sales_Amount]]),MEDIAN(Table14[Sales_Amount]),Table14[[#This Row],[Sales_Amount]])</f>
        <v>9495.5300000000007</v>
      </c>
      <c r="Q1576" s="11">
        <f>IF(ISBLANK(Table14[[#This Row],[Quantity_Sold]]),MEDIAN(Table14[Quantity_Sold]),Table14[[#This Row],[Quantity_Sold]])</f>
        <v>2</v>
      </c>
      <c r="R1576" s="4" t="str">
        <f>TRIM(Table14[[#This Row],[Product_Category]])</f>
        <v>Furniture</v>
      </c>
      <c r="S1576" s="4" t="str">
        <f>PROPER(Table14[[#This Row],[Customer_Type]])</f>
        <v>Returning</v>
      </c>
      <c r="T1576" s="13">
        <f>IF(ISBLANK(Table14[[#This Row],[Discount]]),MEDIAN(Table14[Discount]),Table14[[#This Row],[Discount]])</f>
        <v>0.25</v>
      </c>
    </row>
    <row r="1577" spans="1:20" x14ac:dyDescent="0.3">
      <c r="A1577">
        <v>1191</v>
      </c>
      <c r="B1577" s="1">
        <v>45565</v>
      </c>
      <c r="C1577" t="s">
        <v>23</v>
      </c>
      <c r="D1577" t="s">
        <v>30</v>
      </c>
      <c r="E1577">
        <v>218051.66</v>
      </c>
      <c r="F1577">
        <v>45</v>
      </c>
      <c r="G1577" t="s">
        <v>24</v>
      </c>
      <c r="H1577" s="9">
        <v>4622.46</v>
      </c>
      <c r="I1577" s="9">
        <v>6460.79</v>
      </c>
      <c r="J1577" t="s">
        <v>25</v>
      </c>
      <c r="K1577">
        <v>0.25</v>
      </c>
      <c r="L1577" s="4" t="s">
        <v>26</v>
      </c>
      <c r="M1577" s="4" t="s">
        <v>22</v>
      </c>
      <c r="N1577" s="4" t="str">
        <f>IF(ISBLANK(Table14[[#This Row],[Sales_Rep]]),"Unknown",Table14[[#This Row],[Sales_Rep]])</f>
        <v>Charlie</v>
      </c>
      <c r="O1577" t="str">
        <f>PROPER(Table14[[#This Row],[Region]])</f>
        <v>South</v>
      </c>
      <c r="P1577" s="9">
        <f>IF(ISBLANK(Table14[[#This Row],[Sales_Amount]]),MEDIAN(Table14[Sales_Amount]),Table14[[#This Row],[Sales_Amount]])</f>
        <v>218051.66</v>
      </c>
      <c r="Q1577" s="11">
        <f>IF(ISBLANK(Table14[[#This Row],[Quantity_Sold]]),MEDIAN(Table14[Quantity_Sold]),Table14[[#This Row],[Quantity_Sold]])</f>
        <v>45</v>
      </c>
      <c r="R1577" s="4" t="str">
        <f>TRIM(Table14[[#This Row],[Product_Category]])</f>
        <v>Clothing</v>
      </c>
      <c r="S1577" s="4" t="str">
        <f>PROPER(Table14[[#This Row],[Customer_Type]])</f>
        <v>New</v>
      </c>
      <c r="T1577" s="13">
        <f>IF(ISBLANK(Table14[[#This Row],[Discount]]),MEDIAN(Table14[Discount]),Table14[[#This Row],[Discount]])</f>
        <v>0.25</v>
      </c>
    </row>
    <row r="1578" spans="1:20" x14ac:dyDescent="0.3">
      <c r="A1578">
        <v>1090</v>
      </c>
      <c r="B1578" s="1">
        <v>44956</v>
      </c>
      <c r="C1578" t="s">
        <v>29</v>
      </c>
      <c r="D1578" t="s">
        <v>30</v>
      </c>
      <c r="E1578">
        <v>142142.85999999999</v>
      </c>
      <c r="F1578">
        <v>39</v>
      </c>
      <c r="G1578" t="s">
        <v>15</v>
      </c>
      <c r="H1578" s="9">
        <v>2893.95</v>
      </c>
      <c r="I1578" s="9">
        <v>4238.01</v>
      </c>
      <c r="J1578" t="s">
        <v>25</v>
      </c>
      <c r="K1578">
        <v>0.14000000000000001</v>
      </c>
      <c r="L1578" s="4" t="s">
        <v>26</v>
      </c>
      <c r="M1578" s="4" t="s">
        <v>22</v>
      </c>
      <c r="N1578" s="4" t="str">
        <f>IF(ISBLANK(Table14[[#This Row],[Sales_Rep]]),"Unknown",Table14[[#This Row],[Sales_Rep]])</f>
        <v>Bob</v>
      </c>
      <c r="O1578" t="str">
        <f>PROPER(Table14[[#This Row],[Region]])</f>
        <v>South</v>
      </c>
      <c r="P1578" s="9">
        <f>IF(ISBLANK(Table14[[#This Row],[Sales_Amount]]),MEDIAN(Table14[Sales_Amount]),Table14[[#This Row],[Sales_Amount]])</f>
        <v>142142.85999999999</v>
      </c>
      <c r="Q1578" s="11">
        <f>IF(ISBLANK(Table14[[#This Row],[Quantity_Sold]]),MEDIAN(Table14[Quantity_Sold]),Table14[[#This Row],[Quantity_Sold]])</f>
        <v>39</v>
      </c>
      <c r="R1578" s="4" t="str">
        <f>TRIM(Table14[[#This Row],[Product_Category]])</f>
        <v>Food</v>
      </c>
      <c r="S1578" s="4" t="str">
        <f>PROPER(Table14[[#This Row],[Customer_Type]])</f>
        <v>New</v>
      </c>
      <c r="T1578" s="13">
        <f>IF(ISBLANK(Table14[[#This Row],[Discount]]),MEDIAN(Table14[Discount]),Table14[[#This Row],[Discount]])</f>
        <v>0.14000000000000001</v>
      </c>
    </row>
    <row r="1579" spans="1:20" x14ac:dyDescent="0.3">
      <c r="A1579">
        <v>1344</v>
      </c>
      <c r="B1579" s="1">
        <v>45001</v>
      </c>
      <c r="C1579" t="s">
        <v>13</v>
      </c>
      <c r="D1579" t="s">
        <v>27</v>
      </c>
      <c r="E1579">
        <v>35027.18</v>
      </c>
      <c r="F1579">
        <v>24</v>
      </c>
      <c r="G1579" t="s">
        <v>21</v>
      </c>
      <c r="H1579" s="9">
        <v>1146.22</v>
      </c>
      <c r="I1579" s="9">
        <v>1536.28</v>
      </c>
      <c r="J1579" t="s">
        <v>25</v>
      </c>
      <c r="K1579">
        <v>0.05</v>
      </c>
      <c r="L1579" s="4" t="s">
        <v>26</v>
      </c>
      <c r="M1579" s="4" t="s">
        <v>18</v>
      </c>
      <c r="N1579" s="4" t="str">
        <f>IF(ISBLANK(Table14[[#This Row],[Sales_Rep]]),"Unknown",Table14[[#This Row],[Sales_Rep]])</f>
        <v>David</v>
      </c>
      <c r="O1579" t="str">
        <f>PROPER(Table14[[#This Row],[Region]])</f>
        <v>West</v>
      </c>
      <c r="P1579" s="9">
        <f>IF(ISBLANK(Table14[[#This Row],[Sales_Amount]]),MEDIAN(Table14[Sales_Amount]),Table14[[#This Row],[Sales_Amount]])</f>
        <v>35027.18</v>
      </c>
      <c r="Q1579" s="11">
        <f>IF(ISBLANK(Table14[[#This Row],[Quantity_Sold]]),MEDIAN(Table14[Quantity_Sold]),Table14[[#This Row],[Quantity_Sold]])</f>
        <v>24</v>
      </c>
      <c r="R1579" s="4" t="str">
        <f>TRIM(Table14[[#This Row],[Product_Category]])</f>
        <v>Electronics</v>
      </c>
      <c r="S1579" s="4" t="str">
        <f>PROPER(Table14[[#This Row],[Customer_Type]])</f>
        <v>New</v>
      </c>
      <c r="T1579" s="13">
        <f>IF(ISBLANK(Table14[[#This Row],[Discount]]),MEDIAN(Table14[Discount]),Table14[[#This Row],[Discount]])</f>
        <v>0.05</v>
      </c>
    </row>
    <row r="1580" spans="1:20" x14ac:dyDescent="0.3">
      <c r="A1580">
        <v>1101</v>
      </c>
      <c r="B1580" s="1">
        <v>45547</v>
      </c>
      <c r="C1580" t="s">
        <v>23</v>
      </c>
      <c r="D1580" t="s">
        <v>14</v>
      </c>
      <c r="E1580">
        <v>149207.57</v>
      </c>
      <c r="F1580">
        <v>32</v>
      </c>
      <c r="G1580" t="s">
        <v>15</v>
      </c>
      <c r="H1580" s="9">
        <v>4733.93</v>
      </c>
      <c r="I1580" s="9">
        <v>5239.03</v>
      </c>
      <c r="J1580" t="s">
        <v>25</v>
      </c>
      <c r="K1580">
        <v>0.11</v>
      </c>
      <c r="L1580" s="4" t="s">
        <v>26</v>
      </c>
      <c r="M1580" s="4" t="s">
        <v>18</v>
      </c>
      <c r="N1580" s="4" t="str">
        <f>IF(ISBLANK(Table14[[#This Row],[Sales_Rep]]),"Unknown",Table14[[#This Row],[Sales_Rep]])</f>
        <v>Charlie</v>
      </c>
      <c r="O1580" t="str">
        <f>PROPER(Table14[[#This Row],[Region]])</f>
        <v>East</v>
      </c>
      <c r="P1580" s="9">
        <f>IF(ISBLANK(Table14[[#This Row],[Sales_Amount]]),MEDIAN(Table14[Sales_Amount]),Table14[[#This Row],[Sales_Amount]])</f>
        <v>149207.57</v>
      </c>
      <c r="Q1580" s="11">
        <f>IF(ISBLANK(Table14[[#This Row],[Quantity_Sold]]),MEDIAN(Table14[Quantity_Sold]),Table14[[#This Row],[Quantity_Sold]])</f>
        <v>32</v>
      </c>
      <c r="R1580" s="4" t="str">
        <f>TRIM(Table14[[#This Row],[Product_Category]])</f>
        <v>Food</v>
      </c>
      <c r="S1580" s="4" t="str">
        <f>PROPER(Table14[[#This Row],[Customer_Type]])</f>
        <v>New</v>
      </c>
      <c r="T1580" s="13">
        <f>IF(ISBLANK(Table14[[#This Row],[Discount]]),MEDIAN(Table14[Discount]),Table14[[#This Row],[Discount]])</f>
        <v>0.11</v>
      </c>
    </row>
    <row r="1581" spans="1:20" x14ac:dyDescent="0.3">
      <c r="A1581">
        <v>1068</v>
      </c>
      <c r="B1581" s="1">
        <v>45278</v>
      </c>
      <c r="C1581" t="s">
        <v>19</v>
      </c>
      <c r="D1581" t="s">
        <v>27</v>
      </c>
      <c r="E1581">
        <v>57355.07</v>
      </c>
      <c r="F1581">
        <v>13</v>
      </c>
      <c r="G1581" t="s">
        <v>21</v>
      </c>
      <c r="H1581" s="9">
        <v>3568.43</v>
      </c>
      <c r="I1581" s="9">
        <v>4548.38</v>
      </c>
      <c r="J1581" t="s">
        <v>16</v>
      </c>
      <c r="K1581">
        <v>0.03</v>
      </c>
      <c r="L1581" s="4" t="s">
        <v>26</v>
      </c>
      <c r="M1581" s="4" t="s">
        <v>18</v>
      </c>
      <c r="N1581" s="4" t="str">
        <f>IF(ISBLANK(Table14[[#This Row],[Sales_Rep]]),"Unknown",Table14[[#This Row],[Sales_Rep]])</f>
        <v>Eve</v>
      </c>
      <c r="O1581" t="str">
        <f>PROPER(Table14[[#This Row],[Region]])</f>
        <v>West</v>
      </c>
      <c r="P1581" s="9">
        <f>IF(ISBLANK(Table14[[#This Row],[Sales_Amount]]),MEDIAN(Table14[Sales_Amount]),Table14[[#This Row],[Sales_Amount]])</f>
        <v>57355.07</v>
      </c>
      <c r="Q1581" s="11">
        <f>IF(ISBLANK(Table14[[#This Row],[Quantity_Sold]]),MEDIAN(Table14[Quantity_Sold]),Table14[[#This Row],[Quantity_Sold]])</f>
        <v>13</v>
      </c>
      <c r="R1581" s="4" t="str">
        <f>TRIM(Table14[[#This Row],[Product_Category]])</f>
        <v>Electronics</v>
      </c>
      <c r="S1581" s="4" t="str">
        <f>PROPER(Table14[[#This Row],[Customer_Type]])</f>
        <v>Returning</v>
      </c>
      <c r="T1581" s="13">
        <f>IF(ISBLANK(Table14[[#This Row],[Discount]]),MEDIAN(Table14[Discount]),Table14[[#This Row],[Discount]])</f>
        <v>0.03</v>
      </c>
    </row>
    <row r="1582" spans="1:20" x14ac:dyDescent="0.3">
      <c r="A1582">
        <v>1337</v>
      </c>
      <c r="B1582" s="1">
        <v>45411</v>
      </c>
      <c r="C1582" t="s">
        <v>13</v>
      </c>
      <c r="D1582" t="s">
        <v>27</v>
      </c>
      <c r="E1582">
        <v>1453.62</v>
      </c>
      <c r="F1582">
        <v>3</v>
      </c>
      <c r="G1582" t="s">
        <v>28</v>
      </c>
      <c r="H1582" s="9">
        <v>460.78</v>
      </c>
      <c r="I1582" s="9">
        <v>563.41999999999996</v>
      </c>
      <c r="J1582" t="s">
        <v>16</v>
      </c>
      <c r="K1582">
        <v>0.14000000000000001</v>
      </c>
      <c r="L1582" s="4" t="s">
        <v>26</v>
      </c>
      <c r="M1582" s="4" t="s">
        <v>18</v>
      </c>
      <c r="N1582" s="4" t="str">
        <f>IF(ISBLANK(Table14[[#This Row],[Sales_Rep]]),"Unknown",Table14[[#This Row],[Sales_Rep]])</f>
        <v>David</v>
      </c>
      <c r="O1582" t="str">
        <f>PROPER(Table14[[#This Row],[Region]])</f>
        <v>West</v>
      </c>
      <c r="P1582" s="9">
        <f>IF(ISBLANK(Table14[[#This Row],[Sales_Amount]]),MEDIAN(Table14[Sales_Amount]),Table14[[#This Row],[Sales_Amount]])</f>
        <v>1453.62</v>
      </c>
      <c r="Q1582" s="11">
        <f>IF(ISBLANK(Table14[[#This Row],[Quantity_Sold]]),MEDIAN(Table14[Quantity_Sold]),Table14[[#This Row],[Quantity_Sold]])</f>
        <v>3</v>
      </c>
      <c r="R1582" s="4" t="str">
        <f>TRIM(Table14[[#This Row],[Product_Category]])</f>
        <v>Furniture</v>
      </c>
      <c r="S1582" s="4" t="str">
        <f>PROPER(Table14[[#This Row],[Customer_Type]])</f>
        <v>Returning</v>
      </c>
      <c r="T1582" s="13">
        <f>IF(ISBLANK(Table14[[#This Row],[Discount]]),MEDIAN(Table14[Discount]),Table14[[#This Row],[Discount]])</f>
        <v>0.14000000000000001</v>
      </c>
    </row>
    <row r="1583" spans="1:20" x14ac:dyDescent="0.3">
      <c r="A1583">
        <v>1328</v>
      </c>
      <c r="B1583" s="1">
        <v>45167</v>
      </c>
      <c r="C1583" t="s">
        <v>19</v>
      </c>
      <c r="D1583" t="s">
        <v>14</v>
      </c>
      <c r="E1583">
        <v>35613.1</v>
      </c>
      <c r="F1583">
        <v>11</v>
      </c>
      <c r="G1583" t="s">
        <v>15</v>
      </c>
      <c r="H1583" s="9">
        <v>3200.42</v>
      </c>
      <c r="I1583" s="9">
        <v>4259.9399999999996</v>
      </c>
      <c r="J1583" t="s">
        <v>16</v>
      </c>
      <c r="K1583">
        <v>0.24</v>
      </c>
      <c r="L1583" s="4" t="s">
        <v>17</v>
      </c>
      <c r="M1583" s="4" t="s">
        <v>22</v>
      </c>
      <c r="N1583" s="4" t="str">
        <f>IF(ISBLANK(Table14[[#This Row],[Sales_Rep]]),"Unknown",Table14[[#This Row],[Sales_Rep]])</f>
        <v>Eve</v>
      </c>
      <c r="O1583" t="str">
        <f>PROPER(Table14[[#This Row],[Region]])</f>
        <v>East</v>
      </c>
      <c r="P1583" s="9">
        <f>IF(ISBLANK(Table14[[#This Row],[Sales_Amount]]),MEDIAN(Table14[Sales_Amount]),Table14[[#This Row],[Sales_Amount]])</f>
        <v>35613.1</v>
      </c>
      <c r="Q1583" s="11">
        <f>IF(ISBLANK(Table14[[#This Row],[Quantity_Sold]]),MEDIAN(Table14[Quantity_Sold]),Table14[[#This Row],[Quantity_Sold]])</f>
        <v>11</v>
      </c>
      <c r="R1583" s="4" t="str">
        <f>TRIM(Table14[[#This Row],[Product_Category]])</f>
        <v>Food</v>
      </c>
      <c r="S1583" s="4" t="str">
        <f>PROPER(Table14[[#This Row],[Customer_Type]])</f>
        <v>Returning</v>
      </c>
      <c r="T1583" s="13">
        <f>IF(ISBLANK(Table14[[#This Row],[Discount]]),MEDIAN(Table14[Discount]),Table14[[#This Row],[Discount]])</f>
        <v>0.24</v>
      </c>
    </row>
    <row r="1584" spans="1:20" x14ac:dyDescent="0.3">
      <c r="A1584">
        <v>1182</v>
      </c>
      <c r="B1584" s="1">
        <v>45596</v>
      </c>
      <c r="C1584" t="s">
        <v>13</v>
      </c>
      <c r="D1584" t="s">
        <v>30</v>
      </c>
      <c r="E1584">
        <v>26651.759999999998</v>
      </c>
      <c r="F1584">
        <v>21</v>
      </c>
      <c r="G1584" t="s">
        <v>21</v>
      </c>
      <c r="H1584" s="9">
        <v>1034.47</v>
      </c>
      <c r="I1584" s="9">
        <v>1350.14</v>
      </c>
      <c r="J1584" t="s">
        <v>25</v>
      </c>
      <c r="K1584">
        <v>0.06</v>
      </c>
      <c r="L1584" s="4" t="s">
        <v>26</v>
      </c>
      <c r="M1584" s="4" t="s">
        <v>18</v>
      </c>
      <c r="N1584" s="4" t="str">
        <f>IF(ISBLANK(Table14[[#This Row],[Sales_Rep]]),"Unknown",Table14[[#This Row],[Sales_Rep]])</f>
        <v>David</v>
      </c>
      <c r="O1584" t="str">
        <f>PROPER(Table14[[#This Row],[Region]])</f>
        <v>South</v>
      </c>
      <c r="P1584" s="9">
        <f>IF(ISBLANK(Table14[[#This Row],[Sales_Amount]]),MEDIAN(Table14[Sales_Amount]),Table14[[#This Row],[Sales_Amount]])</f>
        <v>26651.759999999998</v>
      </c>
      <c r="Q1584" s="11">
        <f>IF(ISBLANK(Table14[[#This Row],[Quantity_Sold]]),MEDIAN(Table14[Quantity_Sold]),Table14[[#This Row],[Quantity_Sold]])</f>
        <v>21</v>
      </c>
      <c r="R1584" s="4" t="str">
        <f>TRIM(Table14[[#This Row],[Product_Category]])</f>
        <v>Electronics</v>
      </c>
      <c r="S1584" s="4" t="str">
        <f>PROPER(Table14[[#This Row],[Customer_Type]])</f>
        <v>New</v>
      </c>
      <c r="T1584" s="13">
        <f>IF(ISBLANK(Table14[[#This Row],[Discount]]),MEDIAN(Table14[Discount]),Table14[[#This Row],[Discount]])</f>
        <v>0.06</v>
      </c>
    </row>
    <row r="1585" spans="1:20" x14ac:dyDescent="0.3">
      <c r="A1585">
        <v>1361</v>
      </c>
      <c r="B1585" s="1">
        <v>45055</v>
      </c>
      <c r="C1585" t="s">
        <v>29</v>
      </c>
      <c r="D1585" t="s">
        <v>27</v>
      </c>
      <c r="E1585">
        <v>1005.44</v>
      </c>
      <c r="F1585">
        <v>4</v>
      </c>
      <c r="G1585" t="s">
        <v>24</v>
      </c>
      <c r="H1585" s="9">
        <v>256.02</v>
      </c>
      <c r="I1585" s="9">
        <v>314.2</v>
      </c>
      <c r="J1585" t="s">
        <v>16</v>
      </c>
      <c r="K1585">
        <v>0.2</v>
      </c>
      <c r="L1585" s="4" t="s">
        <v>31</v>
      </c>
      <c r="M1585" s="4" t="s">
        <v>22</v>
      </c>
      <c r="N1585" s="4" t="str">
        <f>IF(ISBLANK(Table14[[#This Row],[Sales_Rep]]),"Unknown",Table14[[#This Row],[Sales_Rep]])</f>
        <v>Bob</v>
      </c>
      <c r="O1585" t="str">
        <f>PROPER(Table14[[#This Row],[Region]])</f>
        <v>West</v>
      </c>
      <c r="P1585" s="9">
        <f>IF(ISBLANK(Table14[[#This Row],[Sales_Amount]]),MEDIAN(Table14[Sales_Amount]),Table14[[#This Row],[Sales_Amount]])</f>
        <v>1005.44</v>
      </c>
      <c r="Q1585" s="11">
        <f>IF(ISBLANK(Table14[[#This Row],[Quantity_Sold]]),MEDIAN(Table14[Quantity_Sold]),Table14[[#This Row],[Quantity_Sold]])</f>
        <v>4</v>
      </c>
      <c r="R1585" s="4" t="str">
        <f>TRIM(Table14[[#This Row],[Product_Category]])</f>
        <v>Clothing</v>
      </c>
      <c r="S1585" s="4" t="str">
        <f>PROPER(Table14[[#This Row],[Customer_Type]])</f>
        <v>Returning</v>
      </c>
      <c r="T1585" s="13">
        <f>IF(ISBLANK(Table14[[#This Row],[Discount]]),MEDIAN(Table14[Discount]),Table14[[#This Row],[Discount]])</f>
        <v>0.2</v>
      </c>
    </row>
    <row r="1586" spans="1:20" x14ac:dyDescent="0.3">
      <c r="A1586">
        <v>1041</v>
      </c>
      <c r="B1586" s="1">
        <v>45179</v>
      </c>
      <c r="C1586" t="s">
        <v>23</v>
      </c>
      <c r="D1586" t="s">
        <v>14</v>
      </c>
      <c r="E1586">
        <v>5277.65</v>
      </c>
      <c r="F1586">
        <v>1</v>
      </c>
      <c r="G1586" t="s">
        <v>21</v>
      </c>
      <c r="H1586" s="9">
        <v>4756.8</v>
      </c>
      <c r="I1586" s="9">
        <v>6944.28</v>
      </c>
      <c r="J1586" t="s">
        <v>25</v>
      </c>
      <c r="K1586">
        <v>0.24</v>
      </c>
      <c r="L1586" s="4" t="s">
        <v>17</v>
      </c>
      <c r="M1586" s="4" t="s">
        <v>22</v>
      </c>
      <c r="N1586" s="4" t="str">
        <f>IF(ISBLANK(Table14[[#This Row],[Sales_Rep]]),"Unknown",Table14[[#This Row],[Sales_Rep]])</f>
        <v>Charlie</v>
      </c>
      <c r="O1586" t="str">
        <f>PROPER(Table14[[#This Row],[Region]])</f>
        <v>East</v>
      </c>
      <c r="P1586" s="9">
        <f>IF(ISBLANK(Table14[[#This Row],[Sales_Amount]]),MEDIAN(Table14[Sales_Amount]),Table14[[#This Row],[Sales_Amount]])</f>
        <v>5277.65</v>
      </c>
      <c r="Q1586" s="11">
        <f>IF(ISBLANK(Table14[[#This Row],[Quantity_Sold]]),MEDIAN(Table14[Quantity_Sold]),Table14[[#This Row],[Quantity_Sold]])</f>
        <v>1</v>
      </c>
      <c r="R1586" s="4" t="str">
        <f>TRIM(Table14[[#This Row],[Product_Category]])</f>
        <v>Electronics</v>
      </c>
      <c r="S1586" s="4" t="str">
        <f>PROPER(Table14[[#This Row],[Customer_Type]])</f>
        <v>New</v>
      </c>
      <c r="T1586" s="13">
        <f>IF(ISBLANK(Table14[[#This Row],[Discount]]),MEDIAN(Table14[Discount]),Table14[[#This Row],[Discount]])</f>
        <v>0.24</v>
      </c>
    </row>
    <row r="1587" spans="1:20" x14ac:dyDescent="0.3">
      <c r="A1587">
        <v>1022</v>
      </c>
      <c r="B1587" s="1">
        <v>45350</v>
      </c>
      <c r="C1587" t="s">
        <v>13</v>
      </c>
      <c r="D1587" t="s">
        <v>27</v>
      </c>
      <c r="E1587">
        <v>107534.34</v>
      </c>
      <c r="F1587">
        <v>45</v>
      </c>
      <c r="G1587" t="s">
        <v>24</v>
      </c>
      <c r="H1587" s="9">
        <v>2108.04</v>
      </c>
      <c r="I1587" s="9">
        <v>2413.79</v>
      </c>
      <c r="J1587" t="s">
        <v>25</v>
      </c>
      <c r="K1587">
        <v>0.01</v>
      </c>
      <c r="L1587" s="4" t="s">
        <v>31</v>
      </c>
      <c r="M1587" s="4" t="s">
        <v>22</v>
      </c>
      <c r="N1587" s="4" t="str">
        <f>IF(ISBLANK(Table14[[#This Row],[Sales_Rep]]),"Unknown",Table14[[#This Row],[Sales_Rep]])</f>
        <v>David</v>
      </c>
      <c r="O1587" t="str">
        <f>PROPER(Table14[[#This Row],[Region]])</f>
        <v>West</v>
      </c>
      <c r="P1587" s="9">
        <f>IF(ISBLANK(Table14[[#This Row],[Sales_Amount]]),MEDIAN(Table14[Sales_Amount]),Table14[[#This Row],[Sales_Amount]])</f>
        <v>107534.34</v>
      </c>
      <c r="Q1587" s="11">
        <f>IF(ISBLANK(Table14[[#This Row],[Quantity_Sold]]),MEDIAN(Table14[Quantity_Sold]),Table14[[#This Row],[Quantity_Sold]])</f>
        <v>45</v>
      </c>
      <c r="R1587" s="4" t="str">
        <f>TRIM(Table14[[#This Row],[Product_Category]])</f>
        <v>Clothing</v>
      </c>
      <c r="S1587" s="4" t="str">
        <f>PROPER(Table14[[#This Row],[Customer_Type]])</f>
        <v>New</v>
      </c>
      <c r="T1587" s="13">
        <f>IF(ISBLANK(Table14[[#This Row],[Discount]]),MEDIAN(Table14[Discount]),Table14[[#This Row],[Discount]])</f>
        <v>0.01</v>
      </c>
    </row>
    <row r="1588" spans="1:20" x14ac:dyDescent="0.3">
      <c r="A1588">
        <v>1307</v>
      </c>
      <c r="B1588" s="1">
        <v>45083</v>
      </c>
      <c r="C1588" t="s">
        <v>32</v>
      </c>
      <c r="D1588" t="s">
        <v>30</v>
      </c>
      <c r="E1588">
        <v>41605.58</v>
      </c>
      <c r="F1588">
        <v>20</v>
      </c>
      <c r="G1588" t="s">
        <v>28</v>
      </c>
      <c r="H1588" s="9">
        <v>2273.9299999999998</v>
      </c>
      <c r="I1588" s="9">
        <v>2506.36</v>
      </c>
      <c r="J1588" t="s">
        <v>25</v>
      </c>
      <c r="K1588">
        <v>0.17</v>
      </c>
      <c r="L1588" s="4" t="s">
        <v>26</v>
      </c>
      <c r="M1588" s="4" t="s">
        <v>22</v>
      </c>
      <c r="N1588" s="4" t="str">
        <f>IF(ISBLANK(Table14[[#This Row],[Sales_Rep]]),"Unknown",Table14[[#This Row],[Sales_Rep]])</f>
        <v>Alice</v>
      </c>
      <c r="O1588" t="str">
        <f>PROPER(Table14[[#This Row],[Region]])</f>
        <v>South</v>
      </c>
      <c r="P1588" s="9">
        <f>IF(ISBLANK(Table14[[#This Row],[Sales_Amount]]),MEDIAN(Table14[Sales_Amount]),Table14[[#This Row],[Sales_Amount]])</f>
        <v>41605.58</v>
      </c>
      <c r="Q1588" s="11">
        <f>IF(ISBLANK(Table14[[#This Row],[Quantity_Sold]]),MEDIAN(Table14[Quantity_Sold]),Table14[[#This Row],[Quantity_Sold]])</f>
        <v>20</v>
      </c>
      <c r="R1588" s="4" t="str">
        <f>TRIM(Table14[[#This Row],[Product_Category]])</f>
        <v>Furniture</v>
      </c>
      <c r="S1588" s="4" t="str">
        <f>PROPER(Table14[[#This Row],[Customer_Type]])</f>
        <v>New</v>
      </c>
      <c r="T1588" s="13">
        <f>IF(ISBLANK(Table14[[#This Row],[Discount]]),MEDIAN(Table14[Discount]),Table14[[#This Row],[Discount]])</f>
        <v>0.17</v>
      </c>
    </row>
    <row r="1589" spans="1:20" x14ac:dyDescent="0.3">
      <c r="A1589">
        <v>1383</v>
      </c>
      <c r="B1589" s="1">
        <v>45118</v>
      </c>
      <c r="C1589" t="s">
        <v>32</v>
      </c>
      <c r="D1589" t="s">
        <v>27</v>
      </c>
      <c r="E1589">
        <v>206562.3</v>
      </c>
      <c r="F1589">
        <v>38</v>
      </c>
      <c r="G1589" t="s">
        <v>15</v>
      </c>
      <c r="H1589" s="9">
        <v>4402.8500000000004</v>
      </c>
      <c r="I1589" s="9">
        <v>5435.85</v>
      </c>
      <c r="J1589" t="s">
        <v>25</v>
      </c>
      <c r="K1589">
        <v>0</v>
      </c>
      <c r="L1589" s="4" t="s">
        <v>17</v>
      </c>
      <c r="M1589" s="4" t="s">
        <v>18</v>
      </c>
      <c r="N1589" s="4" t="str">
        <f>IF(ISBLANK(Table14[[#This Row],[Sales_Rep]]),"Unknown",Table14[[#This Row],[Sales_Rep]])</f>
        <v>Alice</v>
      </c>
      <c r="O1589" t="str">
        <f>PROPER(Table14[[#This Row],[Region]])</f>
        <v>West</v>
      </c>
      <c r="P1589" s="9">
        <f>IF(ISBLANK(Table14[[#This Row],[Sales_Amount]]),MEDIAN(Table14[Sales_Amount]),Table14[[#This Row],[Sales_Amount]])</f>
        <v>206562.3</v>
      </c>
      <c r="Q1589" s="11">
        <f>IF(ISBLANK(Table14[[#This Row],[Quantity_Sold]]),MEDIAN(Table14[Quantity_Sold]),Table14[[#This Row],[Quantity_Sold]])</f>
        <v>38</v>
      </c>
      <c r="R1589" s="4" t="str">
        <f>TRIM(Table14[[#This Row],[Product_Category]])</f>
        <v>Food</v>
      </c>
      <c r="S1589" s="4" t="str">
        <f>PROPER(Table14[[#This Row],[Customer_Type]])</f>
        <v>New</v>
      </c>
      <c r="T1589" s="13">
        <f>IF(ISBLANK(Table14[[#This Row],[Discount]]),MEDIAN(Table14[Discount]),Table14[[#This Row],[Discount]])</f>
        <v>0</v>
      </c>
    </row>
    <row r="1590" spans="1:20" x14ac:dyDescent="0.3">
      <c r="A1590">
        <v>1035</v>
      </c>
      <c r="B1590" s="1">
        <v>44968</v>
      </c>
      <c r="C1590" t="s">
        <v>13</v>
      </c>
      <c r="D1590" t="s">
        <v>20</v>
      </c>
      <c r="E1590">
        <v>119904.1</v>
      </c>
      <c r="F1590">
        <v>29</v>
      </c>
      <c r="G1590" t="s">
        <v>15</v>
      </c>
      <c r="H1590" s="9">
        <v>3494.56</v>
      </c>
      <c r="I1590" s="9">
        <v>4306.8999999999996</v>
      </c>
      <c r="J1590" t="s">
        <v>25</v>
      </c>
      <c r="K1590">
        <v>0.04</v>
      </c>
      <c r="L1590" s="4" t="s">
        <v>17</v>
      </c>
      <c r="M1590" s="4" t="s">
        <v>18</v>
      </c>
      <c r="N1590" s="4" t="str">
        <f>IF(ISBLANK(Table14[[#This Row],[Sales_Rep]]),"Unknown",Table14[[#This Row],[Sales_Rep]])</f>
        <v>David</v>
      </c>
      <c r="O1590" t="str">
        <f>PROPER(Table14[[#This Row],[Region]])</f>
        <v>North</v>
      </c>
      <c r="P1590" s="9">
        <f>IF(ISBLANK(Table14[[#This Row],[Sales_Amount]]),MEDIAN(Table14[Sales_Amount]),Table14[[#This Row],[Sales_Amount]])</f>
        <v>119904.1</v>
      </c>
      <c r="Q1590" s="11">
        <f>IF(ISBLANK(Table14[[#This Row],[Quantity_Sold]]),MEDIAN(Table14[Quantity_Sold]),Table14[[#This Row],[Quantity_Sold]])</f>
        <v>29</v>
      </c>
      <c r="R1590" s="4" t="str">
        <f>TRIM(Table14[[#This Row],[Product_Category]])</f>
        <v>Food</v>
      </c>
      <c r="S1590" s="4" t="str">
        <f>PROPER(Table14[[#This Row],[Customer_Type]])</f>
        <v>New</v>
      </c>
      <c r="T1590" s="13">
        <f>IF(ISBLANK(Table14[[#This Row],[Discount]]),MEDIAN(Table14[Discount]),Table14[[#This Row],[Discount]])</f>
        <v>0.04</v>
      </c>
    </row>
    <row r="1591" spans="1:20" x14ac:dyDescent="0.3">
      <c r="A1591">
        <v>1288</v>
      </c>
      <c r="B1591" s="1">
        <v>45220</v>
      </c>
      <c r="C1591" t="s">
        <v>13</v>
      </c>
      <c r="D1591" t="s">
        <v>27</v>
      </c>
      <c r="E1591">
        <v>110644.8</v>
      </c>
      <c r="F1591">
        <v>28</v>
      </c>
      <c r="G1591" t="s">
        <v>15</v>
      </c>
      <c r="H1591" s="9">
        <v>3777.18</v>
      </c>
      <c r="I1591" s="9">
        <v>4440</v>
      </c>
      <c r="J1591" t="s">
        <v>16</v>
      </c>
      <c r="K1591">
        <v>0.11</v>
      </c>
      <c r="L1591" s="4" t="s">
        <v>26</v>
      </c>
      <c r="M1591" s="4" t="s">
        <v>18</v>
      </c>
      <c r="N1591" s="4" t="str">
        <f>IF(ISBLANK(Table14[[#This Row],[Sales_Rep]]),"Unknown",Table14[[#This Row],[Sales_Rep]])</f>
        <v>David</v>
      </c>
      <c r="O1591" t="str">
        <f>PROPER(Table14[[#This Row],[Region]])</f>
        <v>West</v>
      </c>
      <c r="P1591" s="9">
        <f>IF(ISBLANK(Table14[[#This Row],[Sales_Amount]]),MEDIAN(Table14[Sales_Amount]),Table14[[#This Row],[Sales_Amount]])</f>
        <v>110644.8</v>
      </c>
      <c r="Q1591" s="11">
        <f>IF(ISBLANK(Table14[[#This Row],[Quantity_Sold]]),MEDIAN(Table14[Quantity_Sold]),Table14[[#This Row],[Quantity_Sold]])</f>
        <v>28</v>
      </c>
      <c r="R1591" s="4" t="str">
        <f>TRIM(Table14[[#This Row],[Product_Category]])</f>
        <v>Food</v>
      </c>
      <c r="S1591" s="4" t="str">
        <f>PROPER(Table14[[#This Row],[Customer_Type]])</f>
        <v>Returning</v>
      </c>
      <c r="T1591" s="13">
        <f>IF(ISBLANK(Table14[[#This Row],[Discount]]),MEDIAN(Table14[Discount]),Table14[[#This Row],[Discount]])</f>
        <v>0.11</v>
      </c>
    </row>
    <row r="1592" spans="1:20" x14ac:dyDescent="0.3">
      <c r="A1592">
        <v>1148</v>
      </c>
      <c r="B1592" s="1">
        <v>45630</v>
      </c>
      <c r="C1592" t="s">
        <v>13</v>
      </c>
      <c r="D1592" t="s">
        <v>14</v>
      </c>
      <c r="E1592">
        <v>130597.75999999999</v>
      </c>
      <c r="F1592">
        <v>28</v>
      </c>
      <c r="G1592" t="s">
        <v>15</v>
      </c>
      <c r="H1592" s="9">
        <v>4553.8599999999997</v>
      </c>
      <c r="I1592" s="9">
        <v>6057.41</v>
      </c>
      <c r="J1592" t="s">
        <v>16</v>
      </c>
      <c r="K1592">
        <v>0.23</v>
      </c>
      <c r="L1592" s="4" t="s">
        <v>17</v>
      </c>
      <c r="M1592" s="4" t="s">
        <v>18</v>
      </c>
      <c r="N1592" s="4" t="str">
        <f>IF(ISBLANK(Table14[[#This Row],[Sales_Rep]]),"Unknown",Table14[[#This Row],[Sales_Rep]])</f>
        <v>David</v>
      </c>
      <c r="O1592" t="str">
        <f>PROPER(Table14[[#This Row],[Region]])</f>
        <v>East</v>
      </c>
      <c r="P1592" s="9">
        <f>IF(ISBLANK(Table14[[#This Row],[Sales_Amount]]),MEDIAN(Table14[Sales_Amount]),Table14[[#This Row],[Sales_Amount]])</f>
        <v>130597.75999999999</v>
      </c>
      <c r="Q1592" s="11">
        <f>IF(ISBLANK(Table14[[#This Row],[Quantity_Sold]]),MEDIAN(Table14[Quantity_Sold]),Table14[[#This Row],[Quantity_Sold]])</f>
        <v>28</v>
      </c>
      <c r="R1592" s="4" t="str">
        <f>TRIM(Table14[[#This Row],[Product_Category]])</f>
        <v>Food</v>
      </c>
      <c r="S1592" s="4" t="str">
        <f>PROPER(Table14[[#This Row],[Customer_Type]])</f>
        <v>Returning</v>
      </c>
      <c r="T1592" s="13">
        <f>IF(ISBLANK(Table14[[#This Row],[Discount]]),MEDIAN(Table14[Discount]),Table14[[#This Row],[Discount]])</f>
        <v>0.23</v>
      </c>
    </row>
    <row r="1593" spans="1:20" x14ac:dyDescent="0.3">
      <c r="A1593">
        <v>1165</v>
      </c>
      <c r="B1593" s="1">
        <v>45530</v>
      </c>
      <c r="C1593" t="s">
        <v>32</v>
      </c>
      <c r="D1593" t="s">
        <v>27</v>
      </c>
      <c r="E1593">
        <v>71958.64</v>
      </c>
      <c r="F1593">
        <v>45</v>
      </c>
      <c r="G1593" t="s">
        <v>24</v>
      </c>
      <c r="H1593" s="9">
        <v>1601.33</v>
      </c>
      <c r="I1593" s="9">
        <v>2160.92</v>
      </c>
      <c r="J1593" t="s">
        <v>25</v>
      </c>
      <c r="K1593">
        <v>0.26</v>
      </c>
      <c r="L1593" s="4" t="s">
        <v>31</v>
      </c>
      <c r="M1593" s="4" t="s">
        <v>18</v>
      </c>
      <c r="N1593" s="4" t="str">
        <f>IF(ISBLANK(Table14[[#This Row],[Sales_Rep]]),"Unknown",Table14[[#This Row],[Sales_Rep]])</f>
        <v>Alice</v>
      </c>
      <c r="O1593" t="str">
        <f>PROPER(Table14[[#This Row],[Region]])</f>
        <v>West</v>
      </c>
      <c r="P1593" s="9">
        <f>IF(ISBLANK(Table14[[#This Row],[Sales_Amount]]),MEDIAN(Table14[Sales_Amount]),Table14[[#This Row],[Sales_Amount]])</f>
        <v>71958.64</v>
      </c>
      <c r="Q1593" s="11">
        <f>IF(ISBLANK(Table14[[#This Row],[Quantity_Sold]]),MEDIAN(Table14[Quantity_Sold]),Table14[[#This Row],[Quantity_Sold]])</f>
        <v>45</v>
      </c>
      <c r="R1593" s="4" t="str">
        <f>TRIM(Table14[[#This Row],[Product_Category]])</f>
        <v>Clothing</v>
      </c>
      <c r="S1593" s="4" t="str">
        <f>PROPER(Table14[[#This Row],[Customer_Type]])</f>
        <v>New</v>
      </c>
      <c r="T1593" s="13">
        <f>IF(ISBLANK(Table14[[#This Row],[Discount]]),MEDIAN(Table14[Discount]),Table14[[#This Row],[Discount]])</f>
        <v>0.26</v>
      </c>
    </row>
    <row r="1594" spans="1:20" x14ac:dyDescent="0.3">
      <c r="A1594">
        <v>1268</v>
      </c>
      <c r="B1594" s="1">
        <v>45068</v>
      </c>
      <c r="C1594" t="s">
        <v>32</v>
      </c>
      <c r="D1594" t="s">
        <v>27</v>
      </c>
      <c r="E1594">
        <v>26293.05</v>
      </c>
      <c r="F1594">
        <v>25</v>
      </c>
      <c r="G1594" t="s">
        <v>15</v>
      </c>
      <c r="H1594" s="9">
        <v>1059.08</v>
      </c>
      <c r="I1594" s="9">
        <v>1237.32</v>
      </c>
      <c r="J1594" t="s">
        <v>16</v>
      </c>
      <c r="K1594">
        <v>0.15</v>
      </c>
      <c r="L1594" s="4" t="s">
        <v>17</v>
      </c>
      <c r="M1594" s="4" t="s">
        <v>18</v>
      </c>
      <c r="N1594" s="4" t="str">
        <f>IF(ISBLANK(Table14[[#This Row],[Sales_Rep]]),"Unknown",Table14[[#This Row],[Sales_Rep]])</f>
        <v>Alice</v>
      </c>
      <c r="O1594" t="str">
        <f>PROPER(Table14[[#This Row],[Region]])</f>
        <v>West</v>
      </c>
      <c r="P1594" s="9">
        <f>IF(ISBLANK(Table14[[#This Row],[Sales_Amount]]),MEDIAN(Table14[Sales_Amount]),Table14[[#This Row],[Sales_Amount]])</f>
        <v>26293.05</v>
      </c>
      <c r="Q1594" s="11">
        <f>IF(ISBLANK(Table14[[#This Row],[Quantity_Sold]]),MEDIAN(Table14[Quantity_Sold]),Table14[[#This Row],[Quantity_Sold]])</f>
        <v>25</v>
      </c>
      <c r="R1594" s="4" t="str">
        <f>TRIM(Table14[[#This Row],[Product_Category]])</f>
        <v>Food</v>
      </c>
      <c r="S1594" s="4" t="str">
        <f>PROPER(Table14[[#This Row],[Customer_Type]])</f>
        <v>Returning</v>
      </c>
      <c r="T1594" s="13">
        <f>IF(ISBLANK(Table14[[#This Row],[Discount]]),MEDIAN(Table14[Discount]),Table14[[#This Row],[Discount]])</f>
        <v>0.15</v>
      </c>
    </row>
    <row r="1595" spans="1:20" x14ac:dyDescent="0.3">
      <c r="A1595">
        <v>1113</v>
      </c>
      <c r="B1595" s="1">
        <v>45021</v>
      </c>
      <c r="C1595" t="s">
        <v>13</v>
      </c>
      <c r="D1595" t="s">
        <v>30</v>
      </c>
      <c r="E1595">
        <v>62340.38</v>
      </c>
      <c r="F1595">
        <v>38</v>
      </c>
      <c r="G1595" t="s">
        <v>21</v>
      </c>
      <c r="H1595" s="9">
        <v>1604.3</v>
      </c>
      <c r="I1595" s="9">
        <v>2247.31</v>
      </c>
      <c r="J1595" t="s">
        <v>16</v>
      </c>
      <c r="K1595">
        <v>0.27</v>
      </c>
      <c r="L1595" s="4" t="s">
        <v>31</v>
      </c>
      <c r="M1595" s="4" t="s">
        <v>22</v>
      </c>
      <c r="N1595" s="4" t="str">
        <f>IF(ISBLANK(Table14[[#This Row],[Sales_Rep]]),"Unknown",Table14[[#This Row],[Sales_Rep]])</f>
        <v>David</v>
      </c>
      <c r="O1595" t="str">
        <f>PROPER(Table14[[#This Row],[Region]])</f>
        <v>South</v>
      </c>
      <c r="P1595" s="9">
        <f>IF(ISBLANK(Table14[[#This Row],[Sales_Amount]]),MEDIAN(Table14[Sales_Amount]),Table14[[#This Row],[Sales_Amount]])</f>
        <v>62340.38</v>
      </c>
      <c r="Q1595" s="11">
        <f>IF(ISBLANK(Table14[[#This Row],[Quantity_Sold]]),MEDIAN(Table14[Quantity_Sold]),Table14[[#This Row],[Quantity_Sold]])</f>
        <v>38</v>
      </c>
      <c r="R1595" s="4" t="str">
        <f>TRIM(Table14[[#This Row],[Product_Category]])</f>
        <v>Electronics</v>
      </c>
      <c r="S1595" s="4" t="str">
        <f>PROPER(Table14[[#This Row],[Customer_Type]])</f>
        <v>Returning</v>
      </c>
      <c r="T1595" s="13">
        <f>IF(ISBLANK(Table14[[#This Row],[Discount]]),MEDIAN(Table14[Discount]),Table14[[#This Row],[Discount]])</f>
        <v>0.27</v>
      </c>
    </row>
    <row r="1596" spans="1:20" x14ac:dyDescent="0.3">
      <c r="A1596">
        <v>1076</v>
      </c>
      <c r="B1596" s="1">
        <v>45345</v>
      </c>
      <c r="C1596" t="s">
        <v>19</v>
      </c>
      <c r="D1596" t="s">
        <v>20</v>
      </c>
      <c r="E1596">
        <v>43288.47</v>
      </c>
      <c r="F1596">
        <v>8</v>
      </c>
      <c r="G1596" t="s">
        <v>21</v>
      </c>
      <c r="H1596" s="9">
        <v>4561.78</v>
      </c>
      <c r="I1596" s="9">
        <v>6148.93</v>
      </c>
      <c r="J1596" t="s">
        <v>16</v>
      </c>
      <c r="K1596">
        <v>0.12</v>
      </c>
      <c r="L1596" s="4" t="s">
        <v>31</v>
      </c>
      <c r="M1596" s="4" t="s">
        <v>18</v>
      </c>
      <c r="N1596" s="4" t="str">
        <f>IF(ISBLANK(Table14[[#This Row],[Sales_Rep]]),"Unknown",Table14[[#This Row],[Sales_Rep]])</f>
        <v>Eve</v>
      </c>
      <c r="O1596" t="str">
        <f>PROPER(Table14[[#This Row],[Region]])</f>
        <v>North</v>
      </c>
      <c r="P1596" s="9">
        <f>IF(ISBLANK(Table14[[#This Row],[Sales_Amount]]),MEDIAN(Table14[Sales_Amount]),Table14[[#This Row],[Sales_Amount]])</f>
        <v>43288.47</v>
      </c>
      <c r="Q1596" s="11">
        <f>IF(ISBLANK(Table14[[#This Row],[Quantity_Sold]]),MEDIAN(Table14[Quantity_Sold]),Table14[[#This Row],[Quantity_Sold]])</f>
        <v>8</v>
      </c>
      <c r="R1596" s="4" t="str">
        <f>TRIM(Table14[[#This Row],[Product_Category]])</f>
        <v>Electronics</v>
      </c>
      <c r="S1596" s="4" t="str">
        <f>PROPER(Table14[[#This Row],[Customer_Type]])</f>
        <v>Returning</v>
      </c>
      <c r="T1596" s="13">
        <f>IF(ISBLANK(Table14[[#This Row],[Discount]]),MEDIAN(Table14[Discount]),Table14[[#This Row],[Discount]])</f>
        <v>0.12</v>
      </c>
    </row>
    <row r="1597" spans="1:20" x14ac:dyDescent="0.3">
      <c r="A1597">
        <v>1284</v>
      </c>
      <c r="B1597" s="1">
        <v>45382</v>
      </c>
      <c r="C1597" t="s">
        <v>19</v>
      </c>
      <c r="D1597" t="s">
        <v>27</v>
      </c>
      <c r="E1597">
        <v>77789.679999999993</v>
      </c>
      <c r="F1597">
        <v>47</v>
      </c>
      <c r="G1597" t="s">
        <v>15</v>
      </c>
      <c r="H1597" s="9">
        <v>1462.47</v>
      </c>
      <c r="I1597" s="9">
        <v>2149.48</v>
      </c>
      <c r="J1597" t="s">
        <v>25</v>
      </c>
      <c r="K1597">
        <v>0.23</v>
      </c>
      <c r="L1597" s="4" t="s">
        <v>26</v>
      </c>
      <c r="M1597" s="4" t="s">
        <v>18</v>
      </c>
      <c r="N1597" s="4" t="str">
        <f>IF(ISBLANK(Table14[[#This Row],[Sales_Rep]]),"Unknown",Table14[[#This Row],[Sales_Rep]])</f>
        <v>Eve</v>
      </c>
      <c r="O1597" t="str">
        <f>PROPER(Table14[[#This Row],[Region]])</f>
        <v>West</v>
      </c>
      <c r="P1597" s="9">
        <f>IF(ISBLANK(Table14[[#This Row],[Sales_Amount]]),MEDIAN(Table14[Sales_Amount]),Table14[[#This Row],[Sales_Amount]])</f>
        <v>77789.679999999993</v>
      </c>
      <c r="Q1597" s="11">
        <f>IF(ISBLANK(Table14[[#This Row],[Quantity_Sold]]),MEDIAN(Table14[Quantity_Sold]),Table14[[#This Row],[Quantity_Sold]])</f>
        <v>47</v>
      </c>
      <c r="R1597" s="4" t="str">
        <f>TRIM(Table14[[#This Row],[Product_Category]])</f>
        <v>Food</v>
      </c>
      <c r="S1597" s="4" t="str">
        <f>PROPER(Table14[[#This Row],[Customer_Type]])</f>
        <v>New</v>
      </c>
      <c r="T1597" s="13">
        <f>IF(ISBLANK(Table14[[#This Row],[Discount]]),MEDIAN(Table14[Discount]),Table14[[#This Row],[Discount]])</f>
        <v>0.23</v>
      </c>
    </row>
    <row r="1598" spans="1:20" x14ac:dyDescent="0.3">
      <c r="A1598">
        <v>1279</v>
      </c>
      <c r="B1598" s="1">
        <v>45560</v>
      </c>
      <c r="C1598" t="s">
        <v>29</v>
      </c>
      <c r="D1598" t="s">
        <v>30</v>
      </c>
      <c r="E1598">
        <v>5509.54</v>
      </c>
      <c r="F1598">
        <v>12</v>
      </c>
      <c r="G1598" t="s">
        <v>28</v>
      </c>
      <c r="H1598" s="9">
        <v>516.79</v>
      </c>
      <c r="I1598" s="9">
        <v>573.91</v>
      </c>
      <c r="J1598" t="s">
        <v>16</v>
      </c>
      <c r="K1598">
        <v>0.2</v>
      </c>
      <c r="L1598" s="4" t="s">
        <v>31</v>
      </c>
      <c r="M1598" s="4" t="s">
        <v>18</v>
      </c>
      <c r="N1598" s="4" t="str">
        <f>IF(ISBLANK(Table14[[#This Row],[Sales_Rep]]),"Unknown",Table14[[#This Row],[Sales_Rep]])</f>
        <v>Bob</v>
      </c>
      <c r="O1598" t="str">
        <f>PROPER(Table14[[#This Row],[Region]])</f>
        <v>South</v>
      </c>
      <c r="P1598" s="9">
        <f>IF(ISBLANK(Table14[[#This Row],[Sales_Amount]]),MEDIAN(Table14[Sales_Amount]),Table14[[#This Row],[Sales_Amount]])</f>
        <v>5509.54</v>
      </c>
      <c r="Q1598" s="11">
        <f>IF(ISBLANK(Table14[[#This Row],[Quantity_Sold]]),MEDIAN(Table14[Quantity_Sold]),Table14[[#This Row],[Quantity_Sold]])</f>
        <v>12</v>
      </c>
      <c r="R1598" s="4" t="str">
        <f>TRIM(Table14[[#This Row],[Product_Category]])</f>
        <v>Furniture</v>
      </c>
      <c r="S1598" s="4" t="str">
        <f>PROPER(Table14[[#This Row],[Customer_Type]])</f>
        <v>Returning</v>
      </c>
      <c r="T1598" s="13">
        <f>IF(ISBLANK(Table14[[#This Row],[Discount]]),MEDIAN(Table14[Discount]),Table14[[#This Row],[Discount]])</f>
        <v>0.2</v>
      </c>
    </row>
    <row r="1599" spans="1:20" x14ac:dyDescent="0.3">
      <c r="A1599">
        <v>1231</v>
      </c>
      <c r="B1599" s="1">
        <v>45150</v>
      </c>
      <c r="C1599" t="s">
        <v>23</v>
      </c>
      <c r="D1599" t="s">
        <v>14</v>
      </c>
      <c r="E1599">
        <v>18043.53</v>
      </c>
      <c r="F1599">
        <v>3</v>
      </c>
      <c r="G1599" t="s">
        <v>21</v>
      </c>
      <c r="H1599" s="9">
        <v>4817.9399999999996</v>
      </c>
      <c r="I1599" s="9">
        <v>6682.79</v>
      </c>
      <c r="J1599" t="s">
        <v>16</v>
      </c>
      <c r="K1599">
        <v>0.1</v>
      </c>
      <c r="L1599" s="4" t="s">
        <v>26</v>
      </c>
      <c r="M1599" s="4" t="s">
        <v>22</v>
      </c>
      <c r="N1599" s="4" t="str">
        <f>IF(ISBLANK(Table14[[#This Row],[Sales_Rep]]),"Unknown",Table14[[#This Row],[Sales_Rep]])</f>
        <v>Charlie</v>
      </c>
      <c r="O1599" t="str">
        <f>PROPER(Table14[[#This Row],[Region]])</f>
        <v>East</v>
      </c>
      <c r="P1599" s="9">
        <f>IF(ISBLANK(Table14[[#This Row],[Sales_Amount]]),MEDIAN(Table14[Sales_Amount]),Table14[[#This Row],[Sales_Amount]])</f>
        <v>18043.53</v>
      </c>
      <c r="Q1599" s="11">
        <f>IF(ISBLANK(Table14[[#This Row],[Quantity_Sold]]),MEDIAN(Table14[Quantity_Sold]),Table14[[#This Row],[Quantity_Sold]])</f>
        <v>3</v>
      </c>
      <c r="R1599" s="4" t="str">
        <f>TRIM(Table14[[#This Row],[Product_Category]])</f>
        <v>Electronics</v>
      </c>
      <c r="S1599" s="4" t="str">
        <f>PROPER(Table14[[#This Row],[Customer_Type]])</f>
        <v>Returning</v>
      </c>
      <c r="T1599" s="13">
        <f>IF(ISBLANK(Table14[[#This Row],[Discount]]),MEDIAN(Table14[Discount]),Table14[[#This Row],[Discount]])</f>
        <v>0.1</v>
      </c>
    </row>
    <row r="1600" spans="1:20" x14ac:dyDescent="0.3">
      <c r="A1600">
        <v>1135</v>
      </c>
      <c r="B1600" s="1">
        <v>45021</v>
      </c>
      <c r="C1600" t="s">
        <v>19</v>
      </c>
      <c r="D1600" t="s">
        <v>27</v>
      </c>
      <c r="E1600">
        <v>6016.9</v>
      </c>
      <c r="F1600">
        <v>2</v>
      </c>
      <c r="G1600" t="s">
        <v>28</v>
      </c>
      <c r="H1600" s="9">
        <v>2625.92</v>
      </c>
      <c r="I1600" s="9">
        <v>3200.48</v>
      </c>
      <c r="J1600" t="s">
        <v>25</v>
      </c>
      <c r="K1600">
        <v>0.06</v>
      </c>
      <c r="L1600" s="4" t="s">
        <v>31</v>
      </c>
      <c r="M1600" s="4" t="s">
        <v>18</v>
      </c>
      <c r="N1600" s="4" t="str">
        <f>IF(ISBLANK(Table14[[#This Row],[Sales_Rep]]),"Unknown",Table14[[#This Row],[Sales_Rep]])</f>
        <v>Eve</v>
      </c>
      <c r="O1600" t="str">
        <f>PROPER(Table14[[#This Row],[Region]])</f>
        <v>West</v>
      </c>
      <c r="P1600" s="9">
        <f>IF(ISBLANK(Table14[[#This Row],[Sales_Amount]]),MEDIAN(Table14[Sales_Amount]),Table14[[#This Row],[Sales_Amount]])</f>
        <v>6016.9</v>
      </c>
      <c r="Q1600" s="11">
        <f>IF(ISBLANK(Table14[[#This Row],[Quantity_Sold]]),MEDIAN(Table14[Quantity_Sold]),Table14[[#This Row],[Quantity_Sold]])</f>
        <v>2</v>
      </c>
      <c r="R1600" s="4" t="str">
        <f>TRIM(Table14[[#This Row],[Product_Category]])</f>
        <v>Furniture</v>
      </c>
      <c r="S1600" s="4" t="str">
        <f>PROPER(Table14[[#This Row],[Customer_Type]])</f>
        <v>New</v>
      </c>
      <c r="T1600" s="13">
        <f>IF(ISBLANK(Table14[[#This Row],[Discount]]),MEDIAN(Table14[Discount]),Table14[[#This Row],[Discount]])</f>
        <v>0.06</v>
      </c>
    </row>
    <row r="1601" spans="1:20" x14ac:dyDescent="0.3">
      <c r="A1601">
        <v>1385</v>
      </c>
      <c r="B1601" s="1">
        <v>45486</v>
      </c>
      <c r="C1601" t="s">
        <v>32</v>
      </c>
      <c r="D1601" t="s">
        <v>30</v>
      </c>
      <c r="E1601">
        <v>12185.86</v>
      </c>
      <c r="F1601">
        <v>24</v>
      </c>
      <c r="G1601" t="s">
        <v>21</v>
      </c>
      <c r="H1601" s="9">
        <v>541.66</v>
      </c>
      <c r="I1601" s="9">
        <v>611.74</v>
      </c>
      <c r="J1601" t="s">
        <v>25</v>
      </c>
      <c r="K1601">
        <v>0.17</v>
      </c>
      <c r="L1601" s="4" t="s">
        <v>31</v>
      </c>
      <c r="M1601" s="4" t="s">
        <v>22</v>
      </c>
      <c r="N1601" s="4" t="str">
        <f>IF(ISBLANK(Table14[[#This Row],[Sales_Rep]]),"Unknown",Table14[[#This Row],[Sales_Rep]])</f>
        <v>Alice</v>
      </c>
      <c r="O1601" t="str">
        <f>PROPER(Table14[[#This Row],[Region]])</f>
        <v>South</v>
      </c>
      <c r="P1601" s="9">
        <f>IF(ISBLANK(Table14[[#This Row],[Sales_Amount]]),MEDIAN(Table14[Sales_Amount]),Table14[[#This Row],[Sales_Amount]])</f>
        <v>12185.86</v>
      </c>
      <c r="Q1601" s="11">
        <f>IF(ISBLANK(Table14[[#This Row],[Quantity_Sold]]),MEDIAN(Table14[Quantity_Sold]),Table14[[#This Row],[Quantity_Sold]])</f>
        <v>24</v>
      </c>
      <c r="R1601" s="4" t="str">
        <f>TRIM(Table14[[#This Row],[Product_Category]])</f>
        <v>Electronics</v>
      </c>
      <c r="S1601" s="4" t="str">
        <f>PROPER(Table14[[#This Row],[Customer_Type]])</f>
        <v>New</v>
      </c>
      <c r="T1601" s="13">
        <f>IF(ISBLANK(Table14[[#This Row],[Discount]]),MEDIAN(Table14[Discount]),Table14[[#This Row],[Discount]])</f>
        <v>0.17</v>
      </c>
    </row>
    <row r="1602" spans="1:20" x14ac:dyDescent="0.3">
      <c r="A1602">
        <v>1312</v>
      </c>
      <c r="B1602" s="1">
        <v>45567</v>
      </c>
      <c r="C1602" t="s">
        <v>19</v>
      </c>
      <c r="D1602" t="s">
        <v>20</v>
      </c>
      <c r="E1602">
        <v>50770.89</v>
      </c>
      <c r="F1602">
        <v>27</v>
      </c>
      <c r="G1602" t="s">
        <v>24</v>
      </c>
      <c r="H1602" s="9">
        <v>1485.3</v>
      </c>
      <c r="I1602" s="9">
        <v>1938.56</v>
      </c>
      <c r="J1602" t="s">
        <v>16</v>
      </c>
      <c r="K1602">
        <v>0.03</v>
      </c>
      <c r="L1602" s="4" t="s">
        <v>26</v>
      </c>
      <c r="M1602" s="4" t="s">
        <v>18</v>
      </c>
      <c r="N1602" s="4" t="str">
        <f>IF(ISBLANK(Table14[[#This Row],[Sales_Rep]]),"Unknown",Table14[[#This Row],[Sales_Rep]])</f>
        <v>Eve</v>
      </c>
      <c r="O1602" t="str">
        <f>PROPER(Table14[[#This Row],[Region]])</f>
        <v>North</v>
      </c>
      <c r="P1602" s="9">
        <f>IF(ISBLANK(Table14[[#This Row],[Sales_Amount]]),MEDIAN(Table14[Sales_Amount]),Table14[[#This Row],[Sales_Amount]])</f>
        <v>50770.89</v>
      </c>
      <c r="Q1602" s="11">
        <f>IF(ISBLANK(Table14[[#This Row],[Quantity_Sold]]),MEDIAN(Table14[Quantity_Sold]),Table14[[#This Row],[Quantity_Sold]])</f>
        <v>27</v>
      </c>
      <c r="R1602" s="4" t="str">
        <f>TRIM(Table14[[#This Row],[Product_Category]])</f>
        <v>Clothing</v>
      </c>
      <c r="S1602" s="4" t="str">
        <f>PROPER(Table14[[#This Row],[Customer_Type]])</f>
        <v>Returning</v>
      </c>
      <c r="T1602" s="13">
        <f>IF(ISBLANK(Table14[[#This Row],[Discount]]),MEDIAN(Table14[Discount]),Table14[[#This Row],[Discount]])</f>
        <v>0.03</v>
      </c>
    </row>
    <row r="1603" spans="1:20" x14ac:dyDescent="0.3">
      <c r="A1603">
        <v>1393</v>
      </c>
      <c r="B1603" s="1">
        <v>44951</v>
      </c>
      <c r="C1603" t="s">
        <v>29</v>
      </c>
      <c r="D1603" t="s">
        <v>27</v>
      </c>
      <c r="E1603">
        <v>72216.210000000006</v>
      </c>
      <c r="F1603">
        <v>46</v>
      </c>
      <c r="G1603" t="s">
        <v>24</v>
      </c>
      <c r="H1603" s="9">
        <v>1626.32</v>
      </c>
      <c r="I1603" s="9">
        <v>1938.17</v>
      </c>
      <c r="J1603" t="s">
        <v>16</v>
      </c>
      <c r="K1603">
        <v>0.19</v>
      </c>
      <c r="L1603" s="4" t="s">
        <v>17</v>
      </c>
      <c r="M1603" s="4" t="s">
        <v>18</v>
      </c>
      <c r="N1603" s="4" t="str">
        <f>IF(ISBLANK(Table14[[#This Row],[Sales_Rep]]),"Unknown",Table14[[#This Row],[Sales_Rep]])</f>
        <v>Bob</v>
      </c>
      <c r="O1603" t="str">
        <f>PROPER(Table14[[#This Row],[Region]])</f>
        <v>West</v>
      </c>
      <c r="P1603" s="9">
        <f>IF(ISBLANK(Table14[[#This Row],[Sales_Amount]]),MEDIAN(Table14[Sales_Amount]),Table14[[#This Row],[Sales_Amount]])</f>
        <v>72216.210000000006</v>
      </c>
      <c r="Q1603" s="11">
        <f>IF(ISBLANK(Table14[[#This Row],[Quantity_Sold]]),MEDIAN(Table14[Quantity_Sold]),Table14[[#This Row],[Quantity_Sold]])</f>
        <v>46</v>
      </c>
      <c r="R1603" s="4" t="str">
        <f>TRIM(Table14[[#This Row],[Product_Category]])</f>
        <v>Clothing</v>
      </c>
      <c r="S1603" s="4" t="str">
        <f>PROPER(Table14[[#This Row],[Customer_Type]])</f>
        <v>Returning</v>
      </c>
      <c r="T1603" s="13">
        <f>IF(ISBLANK(Table14[[#This Row],[Discount]]),MEDIAN(Table14[Discount]),Table14[[#This Row],[Discount]])</f>
        <v>0.19</v>
      </c>
    </row>
    <row r="1604" spans="1:20" x14ac:dyDescent="0.3">
      <c r="A1604">
        <v>1124</v>
      </c>
      <c r="B1604" s="1">
        <v>45478</v>
      </c>
      <c r="C1604" t="s">
        <v>29</v>
      </c>
      <c r="D1604" t="s">
        <v>27</v>
      </c>
      <c r="E1604">
        <v>62974.3</v>
      </c>
      <c r="F1604">
        <v>21</v>
      </c>
      <c r="G1604" t="s">
        <v>24</v>
      </c>
      <c r="H1604" s="9">
        <v>2550.5</v>
      </c>
      <c r="I1604" s="9">
        <v>3748.47</v>
      </c>
      <c r="J1604" t="s">
        <v>25</v>
      </c>
      <c r="K1604">
        <v>0.2</v>
      </c>
      <c r="L1604" s="4" t="s">
        <v>26</v>
      </c>
      <c r="M1604" s="4" t="s">
        <v>18</v>
      </c>
      <c r="N1604" s="4" t="str">
        <f>IF(ISBLANK(Table14[[#This Row],[Sales_Rep]]),"Unknown",Table14[[#This Row],[Sales_Rep]])</f>
        <v>Bob</v>
      </c>
      <c r="O1604" t="str">
        <f>PROPER(Table14[[#This Row],[Region]])</f>
        <v>West</v>
      </c>
      <c r="P1604" s="9">
        <f>IF(ISBLANK(Table14[[#This Row],[Sales_Amount]]),MEDIAN(Table14[Sales_Amount]),Table14[[#This Row],[Sales_Amount]])</f>
        <v>62974.3</v>
      </c>
      <c r="Q1604" s="11">
        <f>IF(ISBLANK(Table14[[#This Row],[Quantity_Sold]]),MEDIAN(Table14[Quantity_Sold]),Table14[[#This Row],[Quantity_Sold]])</f>
        <v>21</v>
      </c>
      <c r="R1604" s="4" t="str">
        <f>TRIM(Table14[[#This Row],[Product_Category]])</f>
        <v>Clothing</v>
      </c>
      <c r="S1604" s="4" t="str">
        <f>PROPER(Table14[[#This Row],[Customer_Type]])</f>
        <v>New</v>
      </c>
      <c r="T1604" s="13">
        <f>IF(ISBLANK(Table14[[#This Row],[Discount]]),MEDIAN(Table14[Discount]),Table14[[#This Row],[Discount]])</f>
        <v>0.2</v>
      </c>
    </row>
    <row r="1605" spans="1:20" x14ac:dyDescent="0.3">
      <c r="A1605">
        <v>1277</v>
      </c>
      <c r="B1605" s="1">
        <v>45252</v>
      </c>
      <c r="C1605" t="s">
        <v>23</v>
      </c>
      <c r="D1605" t="s">
        <v>27</v>
      </c>
      <c r="E1605">
        <v>110908.87</v>
      </c>
      <c r="F1605">
        <v>41</v>
      </c>
      <c r="G1605" t="s">
        <v>24</v>
      </c>
      <c r="H1605" s="9">
        <v>2297.5700000000002</v>
      </c>
      <c r="I1605" s="9">
        <v>3424.17</v>
      </c>
      <c r="J1605" t="s">
        <v>25</v>
      </c>
      <c r="K1605">
        <v>0.21</v>
      </c>
      <c r="L1605" s="4" t="s">
        <v>31</v>
      </c>
      <c r="M1605" s="4" t="s">
        <v>18</v>
      </c>
      <c r="N1605" s="4" t="str">
        <f>IF(ISBLANK(Table14[[#This Row],[Sales_Rep]]),"Unknown",Table14[[#This Row],[Sales_Rep]])</f>
        <v>Charlie</v>
      </c>
      <c r="O1605" t="str">
        <f>PROPER(Table14[[#This Row],[Region]])</f>
        <v>West</v>
      </c>
      <c r="P1605" s="9">
        <f>IF(ISBLANK(Table14[[#This Row],[Sales_Amount]]),MEDIAN(Table14[Sales_Amount]),Table14[[#This Row],[Sales_Amount]])</f>
        <v>110908.87</v>
      </c>
      <c r="Q1605" s="11">
        <f>IF(ISBLANK(Table14[[#This Row],[Quantity_Sold]]),MEDIAN(Table14[Quantity_Sold]),Table14[[#This Row],[Quantity_Sold]])</f>
        <v>41</v>
      </c>
      <c r="R1605" s="4" t="str">
        <f>TRIM(Table14[[#This Row],[Product_Category]])</f>
        <v>Clothing</v>
      </c>
      <c r="S1605" s="4" t="str">
        <f>PROPER(Table14[[#This Row],[Customer_Type]])</f>
        <v>New</v>
      </c>
      <c r="T1605" s="13">
        <f>IF(ISBLANK(Table14[[#This Row],[Discount]]),MEDIAN(Table14[Discount]),Table14[[#This Row],[Discount]])</f>
        <v>0.21</v>
      </c>
    </row>
    <row r="1606" spans="1:20" x14ac:dyDescent="0.3">
      <c r="A1606">
        <v>1422</v>
      </c>
      <c r="B1606" s="1">
        <v>45520</v>
      </c>
      <c r="C1606" t="s">
        <v>19</v>
      </c>
      <c r="D1606" t="s">
        <v>30</v>
      </c>
      <c r="E1606">
        <v>33631.74</v>
      </c>
      <c r="F1606">
        <v>25</v>
      </c>
      <c r="G1606" t="s">
        <v>24</v>
      </c>
      <c r="H1606" s="9">
        <v>1092.0999999999999</v>
      </c>
      <c r="I1606" s="9">
        <v>1582.67</v>
      </c>
      <c r="J1606" t="s">
        <v>25</v>
      </c>
      <c r="K1606">
        <v>0.15</v>
      </c>
      <c r="L1606" s="4" t="s">
        <v>17</v>
      </c>
      <c r="M1606" s="4" t="s">
        <v>22</v>
      </c>
      <c r="N1606" s="4" t="str">
        <f>IF(ISBLANK(Table14[[#This Row],[Sales_Rep]]),"Unknown",Table14[[#This Row],[Sales_Rep]])</f>
        <v>Eve</v>
      </c>
      <c r="O1606" t="str">
        <f>PROPER(Table14[[#This Row],[Region]])</f>
        <v>South</v>
      </c>
      <c r="P1606" s="9">
        <f>IF(ISBLANK(Table14[[#This Row],[Sales_Amount]]),MEDIAN(Table14[Sales_Amount]),Table14[[#This Row],[Sales_Amount]])</f>
        <v>33631.74</v>
      </c>
      <c r="Q1606" s="11">
        <f>IF(ISBLANK(Table14[[#This Row],[Quantity_Sold]]),MEDIAN(Table14[Quantity_Sold]),Table14[[#This Row],[Quantity_Sold]])</f>
        <v>25</v>
      </c>
      <c r="R1606" s="4" t="str">
        <f>TRIM(Table14[[#This Row],[Product_Category]])</f>
        <v>Clothing</v>
      </c>
      <c r="S1606" s="4" t="str">
        <f>PROPER(Table14[[#This Row],[Customer_Type]])</f>
        <v>New</v>
      </c>
      <c r="T1606" s="13">
        <f>IF(ISBLANK(Table14[[#This Row],[Discount]]),MEDIAN(Table14[Discount]),Table14[[#This Row],[Discount]])</f>
        <v>0.15</v>
      </c>
    </row>
    <row r="1607" spans="1:20" x14ac:dyDescent="0.3">
      <c r="A1607">
        <v>1225</v>
      </c>
      <c r="B1607" s="1">
        <v>45051</v>
      </c>
      <c r="C1607" t="s">
        <v>32</v>
      </c>
      <c r="D1607" t="s">
        <v>14</v>
      </c>
      <c r="E1607">
        <v>72032.69</v>
      </c>
      <c r="F1607">
        <v>22</v>
      </c>
      <c r="G1607" t="s">
        <v>24</v>
      </c>
      <c r="H1607" s="9">
        <v>2651.25</v>
      </c>
      <c r="I1607" s="9">
        <v>3446.54</v>
      </c>
      <c r="J1607" t="s">
        <v>25</v>
      </c>
      <c r="K1607">
        <v>0.05</v>
      </c>
      <c r="L1607" s="4" t="s">
        <v>17</v>
      </c>
      <c r="M1607" s="4" t="s">
        <v>22</v>
      </c>
      <c r="N1607" s="4" t="str">
        <f>IF(ISBLANK(Table14[[#This Row],[Sales_Rep]]),"Unknown",Table14[[#This Row],[Sales_Rep]])</f>
        <v>Alice</v>
      </c>
      <c r="O1607" t="str">
        <f>PROPER(Table14[[#This Row],[Region]])</f>
        <v>East</v>
      </c>
      <c r="P1607" s="9">
        <f>IF(ISBLANK(Table14[[#This Row],[Sales_Amount]]),MEDIAN(Table14[Sales_Amount]),Table14[[#This Row],[Sales_Amount]])</f>
        <v>72032.69</v>
      </c>
      <c r="Q1607" s="11">
        <f>IF(ISBLANK(Table14[[#This Row],[Quantity_Sold]]),MEDIAN(Table14[Quantity_Sold]),Table14[[#This Row],[Quantity_Sold]])</f>
        <v>22</v>
      </c>
      <c r="R1607" s="4" t="str">
        <f>TRIM(Table14[[#This Row],[Product_Category]])</f>
        <v>Clothing</v>
      </c>
      <c r="S1607" s="4" t="str">
        <f>PROPER(Table14[[#This Row],[Customer_Type]])</f>
        <v>New</v>
      </c>
      <c r="T1607" s="13">
        <f>IF(ISBLANK(Table14[[#This Row],[Discount]]),MEDIAN(Table14[Discount]),Table14[[#This Row],[Discount]])</f>
        <v>0.05</v>
      </c>
    </row>
    <row r="1608" spans="1:20" x14ac:dyDescent="0.3">
      <c r="A1608">
        <v>1297</v>
      </c>
      <c r="B1608" s="1">
        <v>45391</v>
      </c>
      <c r="C1608" t="s">
        <v>32</v>
      </c>
      <c r="D1608" t="s">
        <v>30</v>
      </c>
      <c r="E1608">
        <v>124687.61</v>
      </c>
      <c r="F1608">
        <v>41</v>
      </c>
      <c r="G1608" t="s">
        <v>21</v>
      </c>
      <c r="H1608" s="9">
        <v>2734.39</v>
      </c>
      <c r="I1608" s="9">
        <v>3949.56</v>
      </c>
      <c r="J1608" t="s">
        <v>25</v>
      </c>
      <c r="K1608">
        <v>0.23</v>
      </c>
      <c r="L1608" s="4" t="s">
        <v>31</v>
      </c>
      <c r="M1608" s="4" t="s">
        <v>22</v>
      </c>
      <c r="N1608" s="4" t="str">
        <f>IF(ISBLANK(Table14[[#This Row],[Sales_Rep]]),"Unknown",Table14[[#This Row],[Sales_Rep]])</f>
        <v>Alice</v>
      </c>
      <c r="O1608" t="str">
        <f>PROPER(Table14[[#This Row],[Region]])</f>
        <v>South</v>
      </c>
      <c r="P1608" s="9">
        <f>IF(ISBLANK(Table14[[#This Row],[Sales_Amount]]),MEDIAN(Table14[Sales_Amount]),Table14[[#This Row],[Sales_Amount]])</f>
        <v>124687.61</v>
      </c>
      <c r="Q1608" s="11">
        <f>IF(ISBLANK(Table14[[#This Row],[Quantity_Sold]]),MEDIAN(Table14[Quantity_Sold]),Table14[[#This Row],[Quantity_Sold]])</f>
        <v>41</v>
      </c>
      <c r="R1608" s="4" t="str">
        <f>TRIM(Table14[[#This Row],[Product_Category]])</f>
        <v>Electronics</v>
      </c>
      <c r="S1608" s="4" t="str">
        <f>PROPER(Table14[[#This Row],[Customer_Type]])</f>
        <v>New</v>
      </c>
      <c r="T1608" s="13">
        <f>IF(ISBLANK(Table14[[#This Row],[Discount]]),MEDIAN(Table14[Discount]),Table14[[#This Row],[Discount]])</f>
        <v>0.23</v>
      </c>
    </row>
    <row r="1609" spans="1:20" x14ac:dyDescent="0.3">
      <c r="A1609">
        <v>1250</v>
      </c>
      <c r="B1609" s="1">
        <v>44995</v>
      </c>
      <c r="C1609" t="s">
        <v>13</v>
      </c>
      <c r="D1609" t="s">
        <v>30</v>
      </c>
      <c r="E1609">
        <v>37143.760000000002</v>
      </c>
      <c r="F1609">
        <v>11</v>
      </c>
      <c r="G1609" t="s">
        <v>24</v>
      </c>
      <c r="H1609" s="9">
        <v>2958.39</v>
      </c>
      <c r="I1609" s="9">
        <v>4329.1099999999997</v>
      </c>
      <c r="J1609" t="s">
        <v>16</v>
      </c>
      <c r="K1609">
        <v>0.22</v>
      </c>
      <c r="L1609" s="4" t="s">
        <v>26</v>
      </c>
      <c r="M1609" s="4" t="s">
        <v>18</v>
      </c>
      <c r="N1609" s="4" t="str">
        <f>IF(ISBLANK(Table14[[#This Row],[Sales_Rep]]),"Unknown",Table14[[#This Row],[Sales_Rep]])</f>
        <v>David</v>
      </c>
      <c r="O1609" t="str">
        <f>PROPER(Table14[[#This Row],[Region]])</f>
        <v>South</v>
      </c>
      <c r="P1609" s="9">
        <f>IF(ISBLANK(Table14[[#This Row],[Sales_Amount]]),MEDIAN(Table14[Sales_Amount]),Table14[[#This Row],[Sales_Amount]])</f>
        <v>37143.760000000002</v>
      </c>
      <c r="Q1609" s="11">
        <f>IF(ISBLANK(Table14[[#This Row],[Quantity_Sold]]),MEDIAN(Table14[Quantity_Sold]),Table14[[#This Row],[Quantity_Sold]])</f>
        <v>11</v>
      </c>
      <c r="R1609" s="4" t="str">
        <f>TRIM(Table14[[#This Row],[Product_Category]])</f>
        <v>Clothing</v>
      </c>
      <c r="S1609" s="4" t="str">
        <f>PROPER(Table14[[#This Row],[Customer_Type]])</f>
        <v>Returning</v>
      </c>
      <c r="T1609" s="13">
        <f>IF(ISBLANK(Table14[[#This Row],[Discount]]),MEDIAN(Table14[Discount]),Table14[[#This Row],[Discount]])</f>
        <v>0.22</v>
      </c>
    </row>
    <row r="1610" spans="1:20" x14ac:dyDescent="0.3">
      <c r="A1610">
        <v>1140</v>
      </c>
      <c r="B1610" s="1">
        <v>45545</v>
      </c>
      <c r="C1610" t="s">
        <v>32</v>
      </c>
      <c r="D1610" t="s">
        <v>27</v>
      </c>
      <c r="E1610">
        <v>76782.649999999994</v>
      </c>
      <c r="F1610">
        <v>24</v>
      </c>
      <c r="G1610" t="s">
        <v>28</v>
      </c>
      <c r="H1610" s="9">
        <v>2664.44</v>
      </c>
      <c r="I1610" s="9">
        <v>3677.33</v>
      </c>
      <c r="J1610" t="s">
        <v>16</v>
      </c>
      <c r="K1610">
        <v>0.13</v>
      </c>
      <c r="L1610" s="4" t="s">
        <v>26</v>
      </c>
      <c r="M1610" s="4" t="s">
        <v>18</v>
      </c>
      <c r="N1610" s="4" t="str">
        <f>IF(ISBLANK(Table14[[#This Row],[Sales_Rep]]),"Unknown",Table14[[#This Row],[Sales_Rep]])</f>
        <v>Alice</v>
      </c>
      <c r="O1610" t="str">
        <f>PROPER(Table14[[#This Row],[Region]])</f>
        <v>West</v>
      </c>
      <c r="P1610" s="9">
        <f>IF(ISBLANK(Table14[[#This Row],[Sales_Amount]]),MEDIAN(Table14[Sales_Amount]),Table14[[#This Row],[Sales_Amount]])</f>
        <v>76782.649999999994</v>
      </c>
      <c r="Q1610" s="11">
        <f>IF(ISBLANK(Table14[[#This Row],[Quantity_Sold]]),MEDIAN(Table14[Quantity_Sold]),Table14[[#This Row],[Quantity_Sold]])</f>
        <v>24</v>
      </c>
      <c r="R1610" s="4" t="str">
        <f>TRIM(Table14[[#This Row],[Product_Category]])</f>
        <v>Furniture</v>
      </c>
      <c r="S1610" s="4" t="str">
        <f>PROPER(Table14[[#This Row],[Customer_Type]])</f>
        <v>Returning</v>
      </c>
      <c r="T1610" s="13">
        <f>IF(ISBLANK(Table14[[#This Row],[Discount]]),MEDIAN(Table14[Discount]),Table14[[#This Row],[Discount]])</f>
        <v>0.13</v>
      </c>
    </row>
    <row r="1611" spans="1:20" x14ac:dyDescent="0.3">
      <c r="A1611">
        <v>1268</v>
      </c>
      <c r="B1611" s="1">
        <v>45455</v>
      </c>
      <c r="C1611" t="s">
        <v>23</v>
      </c>
      <c r="D1611" t="s">
        <v>20</v>
      </c>
      <c r="E1611">
        <v>53589.32</v>
      </c>
      <c r="F1611">
        <v>43</v>
      </c>
      <c r="G1611" t="s">
        <v>24</v>
      </c>
      <c r="H1611" s="9">
        <v>955.89</v>
      </c>
      <c r="I1611" s="9">
        <v>1369.52</v>
      </c>
      <c r="J1611" t="s">
        <v>16</v>
      </c>
      <c r="K1611">
        <v>0.09</v>
      </c>
      <c r="L1611" s="4" t="s">
        <v>31</v>
      </c>
      <c r="M1611" s="4" t="s">
        <v>18</v>
      </c>
      <c r="N1611" s="4" t="str">
        <f>IF(ISBLANK(Table14[[#This Row],[Sales_Rep]]),"Unknown",Table14[[#This Row],[Sales_Rep]])</f>
        <v>Charlie</v>
      </c>
      <c r="O1611" t="str">
        <f>PROPER(Table14[[#This Row],[Region]])</f>
        <v>North</v>
      </c>
      <c r="P1611" s="9">
        <f>IF(ISBLANK(Table14[[#This Row],[Sales_Amount]]),MEDIAN(Table14[Sales_Amount]),Table14[[#This Row],[Sales_Amount]])</f>
        <v>53589.32</v>
      </c>
      <c r="Q1611" s="11">
        <f>IF(ISBLANK(Table14[[#This Row],[Quantity_Sold]]),MEDIAN(Table14[Quantity_Sold]),Table14[[#This Row],[Quantity_Sold]])</f>
        <v>43</v>
      </c>
      <c r="R1611" s="4" t="str">
        <f>TRIM(Table14[[#This Row],[Product_Category]])</f>
        <v>Clothing</v>
      </c>
      <c r="S1611" s="4" t="str">
        <f>PROPER(Table14[[#This Row],[Customer_Type]])</f>
        <v>Returning</v>
      </c>
      <c r="T1611" s="13">
        <f>IF(ISBLANK(Table14[[#This Row],[Discount]]),MEDIAN(Table14[Discount]),Table14[[#This Row],[Discount]])</f>
        <v>0.09</v>
      </c>
    </row>
    <row r="1612" spans="1:20" x14ac:dyDescent="0.3">
      <c r="A1612">
        <v>1403</v>
      </c>
      <c r="B1612" s="1">
        <v>45216</v>
      </c>
      <c r="C1612" t="s">
        <v>23</v>
      </c>
      <c r="D1612" t="s">
        <v>20</v>
      </c>
      <c r="E1612">
        <v>10990.24</v>
      </c>
      <c r="F1612">
        <v>4</v>
      </c>
      <c r="G1612" t="s">
        <v>24</v>
      </c>
      <c r="H1612" s="9">
        <v>2729.45</v>
      </c>
      <c r="I1612" s="9">
        <v>3763.78</v>
      </c>
      <c r="J1612" t="s">
        <v>25</v>
      </c>
      <c r="K1612">
        <v>0.27</v>
      </c>
      <c r="L1612" s="4" t="s">
        <v>17</v>
      </c>
      <c r="M1612" s="4" t="s">
        <v>18</v>
      </c>
      <c r="N1612" s="4" t="str">
        <f>IF(ISBLANK(Table14[[#This Row],[Sales_Rep]]),"Unknown",Table14[[#This Row],[Sales_Rep]])</f>
        <v>Charlie</v>
      </c>
      <c r="O1612" t="str">
        <f>PROPER(Table14[[#This Row],[Region]])</f>
        <v>North</v>
      </c>
      <c r="P1612" s="9">
        <f>IF(ISBLANK(Table14[[#This Row],[Sales_Amount]]),MEDIAN(Table14[Sales_Amount]),Table14[[#This Row],[Sales_Amount]])</f>
        <v>10990.24</v>
      </c>
      <c r="Q1612" s="11">
        <f>IF(ISBLANK(Table14[[#This Row],[Quantity_Sold]]),MEDIAN(Table14[Quantity_Sold]),Table14[[#This Row],[Quantity_Sold]])</f>
        <v>4</v>
      </c>
      <c r="R1612" s="4" t="str">
        <f>TRIM(Table14[[#This Row],[Product_Category]])</f>
        <v>Clothing</v>
      </c>
      <c r="S1612" s="4" t="str">
        <f>PROPER(Table14[[#This Row],[Customer_Type]])</f>
        <v>New</v>
      </c>
      <c r="T1612" s="13">
        <f>IF(ISBLANK(Table14[[#This Row],[Discount]]),MEDIAN(Table14[Discount]),Table14[[#This Row],[Discount]])</f>
        <v>0.27</v>
      </c>
    </row>
    <row r="1613" spans="1:20" x14ac:dyDescent="0.3">
      <c r="A1613">
        <v>1078</v>
      </c>
      <c r="B1613" s="1">
        <v>45077</v>
      </c>
      <c r="C1613" t="s">
        <v>32</v>
      </c>
      <c r="D1613" t="s">
        <v>30</v>
      </c>
      <c r="E1613">
        <v>4102.5600000000004</v>
      </c>
      <c r="F1613">
        <v>35</v>
      </c>
      <c r="G1613" t="s">
        <v>15</v>
      </c>
      <c r="H1613" s="9">
        <v>130.41</v>
      </c>
      <c r="I1613" s="9">
        <v>160.57</v>
      </c>
      <c r="J1613" t="s">
        <v>16</v>
      </c>
      <c r="K1613">
        <v>0.27</v>
      </c>
      <c r="L1613" s="4" t="s">
        <v>17</v>
      </c>
      <c r="M1613" s="4" t="s">
        <v>22</v>
      </c>
      <c r="N1613" s="4" t="str">
        <f>IF(ISBLANK(Table14[[#This Row],[Sales_Rep]]),"Unknown",Table14[[#This Row],[Sales_Rep]])</f>
        <v>Alice</v>
      </c>
      <c r="O1613" t="str">
        <f>PROPER(Table14[[#This Row],[Region]])</f>
        <v>South</v>
      </c>
      <c r="P1613" s="9">
        <f>IF(ISBLANK(Table14[[#This Row],[Sales_Amount]]),MEDIAN(Table14[Sales_Amount]),Table14[[#This Row],[Sales_Amount]])</f>
        <v>4102.5600000000004</v>
      </c>
      <c r="Q1613" s="11">
        <f>IF(ISBLANK(Table14[[#This Row],[Quantity_Sold]]),MEDIAN(Table14[Quantity_Sold]),Table14[[#This Row],[Quantity_Sold]])</f>
        <v>35</v>
      </c>
      <c r="R1613" s="4" t="str">
        <f>TRIM(Table14[[#This Row],[Product_Category]])</f>
        <v>Food</v>
      </c>
      <c r="S1613" s="4" t="str">
        <f>PROPER(Table14[[#This Row],[Customer_Type]])</f>
        <v>Returning</v>
      </c>
      <c r="T1613" s="13">
        <f>IF(ISBLANK(Table14[[#This Row],[Discount]]),MEDIAN(Table14[Discount]),Table14[[#This Row],[Discount]])</f>
        <v>0.27</v>
      </c>
    </row>
    <row r="1614" spans="1:20" x14ac:dyDescent="0.3">
      <c r="A1614">
        <v>1150</v>
      </c>
      <c r="B1614" s="1">
        <v>45607</v>
      </c>
      <c r="C1614" t="s">
        <v>32</v>
      </c>
      <c r="D1614" t="s">
        <v>30</v>
      </c>
      <c r="E1614">
        <v>101883.19</v>
      </c>
      <c r="F1614">
        <v>47</v>
      </c>
      <c r="G1614" t="s">
        <v>15</v>
      </c>
      <c r="H1614" s="9">
        <v>2274.0700000000002</v>
      </c>
      <c r="I1614" s="9">
        <v>2643.57</v>
      </c>
      <c r="J1614" t="s">
        <v>25</v>
      </c>
      <c r="K1614">
        <v>0.18</v>
      </c>
      <c r="L1614" s="4" t="s">
        <v>26</v>
      </c>
      <c r="M1614" s="4" t="s">
        <v>18</v>
      </c>
      <c r="N1614" s="4" t="str">
        <f>IF(ISBLANK(Table14[[#This Row],[Sales_Rep]]),"Unknown",Table14[[#This Row],[Sales_Rep]])</f>
        <v>Alice</v>
      </c>
      <c r="O1614" t="str">
        <f>PROPER(Table14[[#This Row],[Region]])</f>
        <v>South</v>
      </c>
      <c r="P1614" s="9">
        <f>IF(ISBLANK(Table14[[#This Row],[Sales_Amount]]),MEDIAN(Table14[Sales_Amount]),Table14[[#This Row],[Sales_Amount]])</f>
        <v>101883.19</v>
      </c>
      <c r="Q1614" s="11">
        <f>IF(ISBLANK(Table14[[#This Row],[Quantity_Sold]]),MEDIAN(Table14[Quantity_Sold]),Table14[[#This Row],[Quantity_Sold]])</f>
        <v>47</v>
      </c>
      <c r="R1614" s="4" t="str">
        <f>TRIM(Table14[[#This Row],[Product_Category]])</f>
        <v>Food</v>
      </c>
      <c r="S1614" s="4" t="str">
        <f>PROPER(Table14[[#This Row],[Customer_Type]])</f>
        <v>New</v>
      </c>
      <c r="T1614" s="13">
        <f>IF(ISBLANK(Table14[[#This Row],[Discount]]),MEDIAN(Table14[Discount]),Table14[[#This Row],[Discount]])</f>
        <v>0.18</v>
      </c>
    </row>
    <row r="1615" spans="1:20" x14ac:dyDescent="0.3">
      <c r="A1615">
        <v>1337</v>
      </c>
      <c r="B1615" s="1">
        <v>45223</v>
      </c>
      <c r="C1615" t="s">
        <v>13</v>
      </c>
      <c r="D1615" t="s">
        <v>30</v>
      </c>
      <c r="E1615">
        <v>79456.62</v>
      </c>
      <c r="F1615">
        <v>46</v>
      </c>
      <c r="G1615" t="s">
        <v>24</v>
      </c>
      <c r="H1615" s="9">
        <v>1850.23</v>
      </c>
      <c r="I1615" s="9">
        <v>2243.27</v>
      </c>
      <c r="J1615" t="s">
        <v>25</v>
      </c>
      <c r="K1615">
        <v>0.23</v>
      </c>
      <c r="L1615" s="4" t="s">
        <v>17</v>
      </c>
      <c r="M1615" s="4" t="s">
        <v>18</v>
      </c>
      <c r="N1615" s="4" t="str">
        <f>IF(ISBLANK(Table14[[#This Row],[Sales_Rep]]),"Unknown",Table14[[#This Row],[Sales_Rep]])</f>
        <v>David</v>
      </c>
      <c r="O1615" t="str">
        <f>PROPER(Table14[[#This Row],[Region]])</f>
        <v>South</v>
      </c>
      <c r="P1615" s="9">
        <f>IF(ISBLANK(Table14[[#This Row],[Sales_Amount]]),MEDIAN(Table14[Sales_Amount]),Table14[[#This Row],[Sales_Amount]])</f>
        <v>79456.62</v>
      </c>
      <c r="Q1615" s="11">
        <f>IF(ISBLANK(Table14[[#This Row],[Quantity_Sold]]),MEDIAN(Table14[Quantity_Sold]),Table14[[#This Row],[Quantity_Sold]])</f>
        <v>46</v>
      </c>
      <c r="R1615" s="4" t="str">
        <f>TRIM(Table14[[#This Row],[Product_Category]])</f>
        <v>Clothing</v>
      </c>
      <c r="S1615" s="4" t="str">
        <f>PROPER(Table14[[#This Row],[Customer_Type]])</f>
        <v>New</v>
      </c>
      <c r="T1615" s="13">
        <f>IF(ISBLANK(Table14[[#This Row],[Discount]]),MEDIAN(Table14[Discount]),Table14[[#This Row],[Discount]])</f>
        <v>0.23</v>
      </c>
    </row>
    <row r="1616" spans="1:20" x14ac:dyDescent="0.3">
      <c r="A1616">
        <v>1348</v>
      </c>
      <c r="B1616" s="1">
        <v>45128</v>
      </c>
      <c r="C1616" t="s">
        <v>32</v>
      </c>
      <c r="D1616" t="s">
        <v>30</v>
      </c>
      <c r="E1616">
        <v>29386.03</v>
      </c>
      <c r="F1616">
        <v>13</v>
      </c>
      <c r="G1616" t="s">
        <v>21</v>
      </c>
      <c r="H1616" s="9">
        <v>2014.3</v>
      </c>
      <c r="I1616" s="9">
        <v>2825.58</v>
      </c>
      <c r="J1616" t="s">
        <v>25</v>
      </c>
      <c r="K1616">
        <v>0.2</v>
      </c>
      <c r="L1616" s="4" t="s">
        <v>26</v>
      </c>
      <c r="M1616" s="4" t="s">
        <v>22</v>
      </c>
      <c r="N1616" s="4" t="str">
        <f>IF(ISBLANK(Table14[[#This Row],[Sales_Rep]]),"Unknown",Table14[[#This Row],[Sales_Rep]])</f>
        <v>Alice</v>
      </c>
      <c r="O1616" t="str">
        <f>PROPER(Table14[[#This Row],[Region]])</f>
        <v>South</v>
      </c>
      <c r="P1616" s="9">
        <f>IF(ISBLANK(Table14[[#This Row],[Sales_Amount]]),MEDIAN(Table14[Sales_Amount]),Table14[[#This Row],[Sales_Amount]])</f>
        <v>29386.03</v>
      </c>
      <c r="Q1616" s="11">
        <f>IF(ISBLANK(Table14[[#This Row],[Quantity_Sold]]),MEDIAN(Table14[Quantity_Sold]),Table14[[#This Row],[Quantity_Sold]])</f>
        <v>13</v>
      </c>
      <c r="R1616" s="4" t="str">
        <f>TRIM(Table14[[#This Row],[Product_Category]])</f>
        <v>Electronics</v>
      </c>
      <c r="S1616" s="4" t="str">
        <f>PROPER(Table14[[#This Row],[Customer_Type]])</f>
        <v>New</v>
      </c>
      <c r="T1616" s="13">
        <f>IF(ISBLANK(Table14[[#This Row],[Discount]]),MEDIAN(Table14[Discount]),Table14[[#This Row],[Discount]])</f>
        <v>0.2</v>
      </c>
    </row>
    <row r="1617" spans="1:20" x14ac:dyDescent="0.3">
      <c r="A1617">
        <v>1389</v>
      </c>
      <c r="B1617" s="1">
        <v>45439</v>
      </c>
      <c r="C1617" t="s">
        <v>13</v>
      </c>
      <c r="D1617" t="s">
        <v>20</v>
      </c>
      <c r="E1617">
        <v>124281.63</v>
      </c>
      <c r="F1617">
        <v>29</v>
      </c>
      <c r="G1617" t="s">
        <v>21</v>
      </c>
      <c r="H1617" s="9">
        <v>4022.92</v>
      </c>
      <c r="I1617" s="9">
        <v>4869.97</v>
      </c>
      <c r="J1617" t="s">
        <v>25</v>
      </c>
      <c r="K1617">
        <v>0.12</v>
      </c>
      <c r="L1617" s="4" t="s">
        <v>31</v>
      </c>
      <c r="M1617" s="4" t="s">
        <v>22</v>
      </c>
      <c r="N1617" s="4" t="str">
        <f>IF(ISBLANK(Table14[[#This Row],[Sales_Rep]]),"Unknown",Table14[[#This Row],[Sales_Rep]])</f>
        <v>David</v>
      </c>
      <c r="O1617" t="str">
        <f>PROPER(Table14[[#This Row],[Region]])</f>
        <v>North</v>
      </c>
      <c r="P1617" s="9">
        <f>IF(ISBLANK(Table14[[#This Row],[Sales_Amount]]),MEDIAN(Table14[Sales_Amount]),Table14[[#This Row],[Sales_Amount]])</f>
        <v>124281.63</v>
      </c>
      <c r="Q1617" s="11">
        <f>IF(ISBLANK(Table14[[#This Row],[Quantity_Sold]]),MEDIAN(Table14[Quantity_Sold]),Table14[[#This Row],[Quantity_Sold]])</f>
        <v>29</v>
      </c>
      <c r="R1617" s="4" t="str">
        <f>TRIM(Table14[[#This Row],[Product_Category]])</f>
        <v>Electronics</v>
      </c>
      <c r="S1617" s="4" t="str">
        <f>PROPER(Table14[[#This Row],[Customer_Type]])</f>
        <v>New</v>
      </c>
      <c r="T1617" s="13">
        <f>IF(ISBLANK(Table14[[#This Row],[Discount]]),MEDIAN(Table14[Discount]),Table14[[#This Row],[Discount]])</f>
        <v>0.12</v>
      </c>
    </row>
    <row r="1618" spans="1:20" x14ac:dyDescent="0.3">
      <c r="A1618">
        <v>1241</v>
      </c>
      <c r="B1618" s="1">
        <v>45120</v>
      </c>
      <c r="C1618" t="s">
        <v>13</v>
      </c>
      <c r="D1618" t="s">
        <v>20</v>
      </c>
      <c r="E1618">
        <v>28835.72</v>
      </c>
      <c r="F1618">
        <v>20</v>
      </c>
      <c r="G1618" t="s">
        <v>15</v>
      </c>
      <c r="H1618" s="9">
        <v>1244.28</v>
      </c>
      <c r="I1618" s="9">
        <v>1471.21</v>
      </c>
      <c r="J1618" t="s">
        <v>16</v>
      </c>
      <c r="K1618">
        <v>0.02</v>
      </c>
      <c r="L1618" s="4" t="s">
        <v>31</v>
      </c>
      <c r="M1618" s="4" t="s">
        <v>22</v>
      </c>
      <c r="N1618" s="4" t="str">
        <f>IF(ISBLANK(Table14[[#This Row],[Sales_Rep]]),"Unknown",Table14[[#This Row],[Sales_Rep]])</f>
        <v>David</v>
      </c>
      <c r="O1618" t="str">
        <f>PROPER(Table14[[#This Row],[Region]])</f>
        <v>North</v>
      </c>
      <c r="P1618" s="9">
        <f>IF(ISBLANK(Table14[[#This Row],[Sales_Amount]]),MEDIAN(Table14[Sales_Amount]),Table14[[#This Row],[Sales_Amount]])</f>
        <v>28835.72</v>
      </c>
      <c r="Q1618" s="11">
        <f>IF(ISBLANK(Table14[[#This Row],[Quantity_Sold]]),MEDIAN(Table14[Quantity_Sold]),Table14[[#This Row],[Quantity_Sold]])</f>
        <v>20</v>
      </c>
      <c r="R1618" s="4" t="str">
        <f>TRIM(Table14[[#This Row],[Product_Category]])</f>
        <v>Food</v>
      </c>
      <c r="S1618" s="4" t="str">
        <f>PROPER(Table14[[#This Row],[Customer_Type]])</f>
        <v>Returning</v>
      </c>
      <c r="T1618" s="13">
        <f>IF(ISBLANK(Table14[[#This Row],[Discount]]),MEDIAN(Table14[Discount]),Table14[[#This Row],[Discount]])</f>
        <v>0.02</v>
      </c>
    </row>
    <row r="1619" spans="1:20" x14ac:dyDescent="0.3">
      <c r="A1619">
        <v>1435</v>
      </c>
      <c r="B1619" s="1">
        <v>45519</v>
      </c>
      <c r="C1619" t="s">
        <v>32</v>
      </c>
      <c r="D1619" t="s">
        <v>27</v>
      </c>
      <c r="E1619">
        <v>26371.07</v>
      </c>
      <c r="F1619">
        <v>19</v>
      </c>
      <c r="G1619" t="s">
        <v>28</v>
      </c>
      <c r="H1619" s="9">
        <v>1331.48</v>
      </c>
      <c r="I1619" s="9">
        <v>1672.23</v>
      </c>
      <c r="J1619" t="s">
        <v>16</v>
      </c>
      <c r="K1619">
        <v>0.17</v>
      </c>
      <c r="L1619" s="4" t="s">
        <v>17</v>
      </c>
      <c r="M1619" s="4" t="s">
        <v>22</v>
      </c>
      <c r="N1619" s="4" t="str">
        <f>IF(ISBLANK(Table14[[#This Row],[Sales_Rep]]),"Unknown",Table14[[#This Row],[Sales_Rep]])</f>
        <v>Alice</v>
      </c>
      <c r="O1619" t="str">
        <f>PROPER(Table14[[#This Row],[Region]])</f>
        <v>West</v>
      </c>
      <c r="P1619" s="9">
        <f>IF(ISBLANK(Table14[[#This Row],[Sales_Amount]]),MEDIAN(Table14[Sales_Amount]),Table14[[#This Row],[Sales_Amount]])</f>
        <v>26371.07</v>
      </c>
      <c r="Q1619" s="11">
        <f>IF(ISBLANK(Table14[[#This Row],[Quantity_Sold]]),MEDIAN(Table14[Quantity_Sold]),Table14[[#This Row],[Quantity_Sold]])</f>
        <v>19</v>
      </c>
      <c r="R1619" s="4" t="str">
        <f>TRIM(Table14[[#This Row],[Product_Category]])</f>
        <v>Furniture</v>
      </c>
      <c r="S1619" s="4" t="str">
        <f>PROPER(Table14[[#This Row],[Customer_Type]])</f>
        <v>Returning</v>
      </c>
      <c r="T1619" s="13">
        <f>IF(ISBLANK(Table14[[#This Row],[Discount]]),MEDIAN(Table14[Discount]),Table14[[#This Row],[Discount]])</f>
        <v>0.17</v>
      </c>
    </row>
    <row r="1620" spans="1:20" x14ac:dyDescent="0.3">
      <c r="A1620">
        <v>1336</v>
      </c>
      <c r="B1620" s="1">
        <v>45311</v>
      </c>
      <c r="C1620" t="s">
        <v>29</v>
      </c>
      <c r="D1620" t="s">
        <v>14</v>
      </c>
      <c r="E1620">
        <v>5222.3</v>
      </c>
      <c r="F1620">
        <v>1</v>
      </c>
      <c r="G1620" t="s">
        <v>15</v>
      </c>
      <c r="H1620" s="9">
        <v>4350.43</v>
      </c>
      <c r="I1620" s="9">
        <v>6291.93</v>
      </c>
      <c r="J1620" t="s">
        <v>25</v>
      </c>
      <c r="K1620">
        <v>0.17</v>
      </c>
      <c r="L1620" s="4" t="s">
        <v>31</v>
      </c>
      <c r="M1620" s="4" t="s">
        <v>18</v>
      </c>
      <c r="N1620" s="4" t="str">
        <f>IF(ISBLANK(Table14[[#This Row],[Sales_Rep]]),"Unknown",Table14[[#This Row],[Sales_Rep]])</f>
        <v>Bob</v>
      </c>
      <c r="O1620" t="str">
        <f>PROPER(Table14[[#This Row],[Region]])</f>
        <v>East</v>
      </c>
      <c r="P1620" s="9">
        <f>IF(ISBLANK(Table14[[#This Row],[Sales_Amount]]),MEDIAN(Table14[Sales_Amount]),Table14[[#This Row],[Sales_Amount]])</f>
        <v>5222.3</v>
      </c>
      <c r="Q1620" s="11">
        <f>IF(ISBLANK(Table14[[#This Row],[Quantity_Sold]]),MEDIAN(Table14[Quantity_Sold]),Table14[[#This Row],[Quantity_Sold]])</f>
        <v>1</v>
      </c>
      <c r="R1620" s="4" t="str">
        <f>TRIM(Table14[[#This Row],[Product_Category]])</f>
        <v>Food</v>
      </c>
      <c r="S1620" s="4" t="str">
        <f>PROPER(Table14[[#This Row],[Customer_Type]])</f>
        <v>New</v>
      </c>
      <c r="T1620" s="13">
        <f>IF(ISBLANK(Table14[[#This Row],[Discount]]),MEDIAN(Table14[Discount]),Table14[[#This Row],[Discount]])</f>
        <v>0.17</v>
      </c>
    </row>
    <row r="1621" spans="1:20" x14ac:dyDescent="0.3">
      <c r="A1621">
        <v>1176</v>
      </c>
      <c r="B1621" s="1">
        <v>45277</v>
      </c>
      <c r="C1621" t="s">
        <v>29</v>
      </c>
      <c r="D1621" t="s">
        <v>27</v>
      </c>
      <c r="E1621">
        <v>117746.4</v>
      </c>
      <c r="F1621">
        <v>23</v>
      </c>
      <c r="G1621" t="s">
        <v>21</v>
      </c>
      <c r="H1621" s="9">
        <v>4960.76</v>
      </c>
      <c r="I1621" s="9">
        <v>7110.29</v>
      </c>
      <c r="J1621" t="s">
        <v>25</v>
      </c>
      <c r="K1621">
        <v>0.28000000000000003</v>
      </c>
      <c r="L1621" s="4" t="s">
        <v>26</v>
      </c>
      <c r="M1621" s="4" t="s">
        <v>22</v>
      </c>
      <c r="N1621" s="4" t="str">
        <f>IF(ISBLANK(Table14[[#This Row],[Sales_Rep]]),"Unknown",Table14[[#This Row],[Sales_Rep]])</f>
        <v>Bob</v>
      </c>
      <c r="O1621" t="str">
        <f>PROPER(Table14[[#This Row],[Region]])</f>
        <v>West</v>
      </c>
      <c r="P1621" s="9">
        <f>IF(ISBLANK(Table14[[#This Row],[Sales_Amount]]),MEDIAN(Table14[Sales_Amount]),Table14[[#This Row],[Sales_Amount]])</f>
        <v>117746.4</v>
      </c>
      <c r="Q1621" s="11">
        <f>IF(ISBLANK(Table14[[#This Row],[Quantity_Sold]]),MEDIAN(Table14[Quantity_Sold]),Table14[[#This Row],[Quantity_Sold]])</f>
        <v>23</v>
      </c>
      <c r="R1621" s="4" t="str">
        <f>TRIM(Table14[[#This Row],[Product_Category]])</f>
        <v>Electronics</v>
      </c>
      <c r="S1621" s="4" t="str">
        <f>PROPER(Table14[[#This Row],[Customer_Type]])</f>
        <v>New</v>
      </c>
      <c r="T1621" s="13">
        <f>IF(ISBLANK(Table14[[#This Row],[Discount]]),MEDIAN(Table14[Discount]),Table14[[#This Row],[Discount]])</f>
        <v>0.28000000000000003</v>
      </c>
    </row>
    <row r="1622" spans="1:20" x14ac:dyDescent="0.3">
      <c r="A1622">
        <v>1403</v>
      </c>
      <c r="B1622" s="1">
        <v>44939</v>
      </c>
      <c r="C1622" t="s">
        <v>13</v>
      </c>
      <c r="D1622" t="s">
        <v>27</v>
      </c>
      <c r="E1622">
        <v>53609.5</v>
      </c>
      <c r="F1622">
        <v>22</v>
      </c>
      <c r="G1622" t="s">
        <v>24</v>
      </c>
      <c r="H1622" s="9">
        <v>2373.7800000000002</v>
      </c>
      <c r="I1622" s="9">
        <v>2620.21</v>
      </c>
      <c r="J1622" t="s">
        <v>16</v>
      </c>
      <c r="K1622">
        <v>7.0000000000000007E-2</v>
      </c>
      <c r="L1622" s="4" t="s">
        <v>17</v>
      </c>
      <c r="M1622" s="4" t="s">
        <v>18</v>
      </c>
      <c r="N1622" s="4" t="str">
        <f>IF(ISBLANK(Table14[[#This Row],[Sales_Rep]]),"Unknown",Table14[[#This Row],[Sales_Rep]])</f>
        <v>David</v>
      </c>
      <c r="O1622" t="str">
        <f>PROPER(Table14[[#This Row],[Region]])</f>
        <v>West</v>
      </c>
      <c r="P1622" s="9">
        <f>IF(ISBLANK(Table14[[#This Row],[Sales_Amount]]),MEDIAN(Table14[Sales_Amount]),Table14[[#This Row],[Sales_Amount]])</f>
        <v>53609.5</v>
      </c>
      <c r="Q1622" s="11">
        <f>IF(ISBLANK(Table14[[#This Row],[Quantity_Sold]]),MEDIAN(Table14[Quantity_Sold]),Table14[[#This Row],[Quantity_Sold]])</f>
        <v>22</v>
      </c>
      <c r="R1622" s="4" t="str">
        <f>TRIM(Table14[[#This Row],[Product_Category]])</f>
        <v>Clothing</v>
      </c>
      <c r="S1622" s="4" t="str">
        <f>PROPER(Table14[[#This Row],[Customer_Type]])</f>
        <v>Returning</v>
      </c>
      <c r="T1622" s="13">
        <f>IF(ISBLANK(Table14[[#This Row],[Discount]]),MEDIAN(Table14[Discount]),Table14[[#This Row],[Discount]])</f>
        <v>7.0000000000000007E-2</v>
      </c>
    </row>
    <row r="1623" spans="1:20" x14ac:dyDescent="0.3">
      <c r="A1623">
        <v>1416</v>
      </c>
      <c r="B1623" s="1">
        <v>45162</v>
      </c>
      <c r="C1623" t="s">
        <v>32</v>
      </c>
      <c r="D1623" t="s">
        <v>27</v>
      </c>
      <c r="E1623">
        <v>83191.789999999994</v>
      </c>
      <c r="F1623">
        <v>17</v>
      </c>
      <c r="G1623" t="s">
        <v>24</v>
      </c>
      <c r="H1623" s="9">
        <v>4278.51</v>
      </c>
      <c r="I1623" s="9">
        <v>6355.37</v>
      </c>
      <c r="J1623" t="s">
        <v>16</v>
      </c>
      <c r="K1623">
        <v>0.23</v>
      </c>
      <c r="L1623" s="4" t="s">
        <v>26</v>
      </c>
      <c r="M1623" s="4" t="s">
        <v>18</v>
      </c>
      <c r="N1623" s="4" t="str">
        <f>IF(ISBLANK(Table14[[#This Row],[Sales_Rep]]),"Unknown",Table14[[#This Row],[Sales_Rep]])</f>
        <v>Alice</v>
      </c>
      <c r="O1623" t="str">
        <f>PROPER(Table14[[#This Row],[Region]])</f>
        <v>West</v>
      </c>
      <c r="P1623" s="9">
        <f>IF(ISBLANK(Table14[[#This Row],[Sales_Amount]]),MEDIAN(Table14[Sales_Amount]),Table14[[#This Row],[Sales_Amount]])</f>
        <v>83191.789999999994</v>
      </c>
      <c r="Q1623" s="11">
        <f>IF(ISBLANK(Table14[[#This Row],[Quantity_Sold]]),MEDIAN(Table14[Quantity_Sold]),Table14[[#This Row],[Quantity_Sold]])</f>
        <v>17</v>
      </c>
      <c r="R1623" s="4" t="str">
        <f>TRIM(Table14[[#This Row],[Product_Category]])</f>
        <v>Clothing</v>
      </c>
      <c r="S1623" s="4" t="str">
        <f>PROPER(Table14[[#This Row],[Customer_Type]])</f>
        <v>Returning</v>
      </c>
      <c r="T1623" s="13">
        <f>IF(ISBLANK(Table14[[#This Row],[Discount]]),MEDIAN(Table14[Discount]),Table14[[#This Row],[Discount]])</f>
        <v>0.23</v>
      </c>
    </row>
    <row r="1624" spans="1:20" x14ac:dyDescent="0.3">
      <c r="A1624">
        <v>1458</v>
      </c>
      <c r="B1624" s="1">
        <v>45220</v>
      </c>
      <c r="C1624" t="s">
        <v>29</v>
      </c>
      <c r="D1624" t="s">
        <v>27</v>
      </c>
      <c r="E1624">
        <v>12638.94</v>
      </c>
      <c r="F1624">
        <v>7</v>
      </c>
      <c r="G1624" t="s">
        <v>28</v>
      </c>
      <c r="H1624" s="9">
        <v>1703.43</v>
      </c>
      <c r="I1624" s="9">
        <v>2149.48</v>
      </c>
      <c r="J1624" t="s">
        <v>25</v>
      </c>
      <c r="K1624">
        <v>0.16</v>
      </c>
      <c r="L1624" s="4" t="s">
        <v>31</v>
      </c>
      <c r="M1624" s="4" t="s">
        <v>18</v>
      </c>
      <c r="N1624" s="4" t="str">
        <f>IF(ISBLANK(Table14[[#This Row],[Sales_Rep]]),"Unknown",Table14[[#This Row],[Sales_Rep]])</f>
        <v>Bob</v>
      </c>
      <c r="O1624" t="str">
        <f>PROPER(Table14[[#This Row],[Region]])</f>
        <v>West</v>
      </c>
      <c r="P1624" s="9">
        <f>IF(ISBLANK(Table14[[#This Row],[Sales_Amount]]),MEDIAN(Table14[Sales_Amount]),Table14[[#This Row],[Sales_Amount]])</f>
        <v>12638.94</v>
      </c>
      <c r="Q1624" s="11">
        <f>IF(ISBLANK(Table14[[#This Row],[Quantity_Sold]]),MEDIAN(Table14[Quantity_Sold]),Table14[[#This Row],[Quantity_Sold]])</f>
        <v>7</v>
      </c>
      <c r="R1624" s="4" t="str">
        <f>TRIM(Table14[[#This Row],[Product_Category]])</f>
        <v>Furniture</v>
      </c>
      <c r="S1624" s="4" t="str">
        <f>PROPER(Table14[[#This Row],[Customer_Type]])</f>
        <v>New</v>
      </c>
      <c r="T1624" s="13">
        <f>IF(ISBLANK(Table14[[#This Row],[Discount]]),MEDIAN(Table14[Discount]),Table14[[#This Row],[Discount]])</f>
        <v>0.16</v>
      </c>
    </row>
    <row r="1625" spans="1:20" x14ac:dyDescent="0.3">
      <c r="A1625">
        <v>1307</v>
      </c>
      <c r="B1625" s="1">
        <v>45602</v>
      </c>
      <c r="C1625" t="s">
        <v>32</v>
      </c>
      <c r="D1625" t="s">
        <v>30</v>
      </c>
      <c r="E1625">
        <v>8689.89</v>
      </c>
      <c r="F1625">
        <v>3</v>
      </c>
      <c r="G1625" t="s">
        <v>15</v>
      </c>
      <c r="H1625" s="9">
        <v>2477.1999999999998</v>
      </c>
      <c r="I1625" s="9">
        <v>3407.8</v>
      </c>
      <c r="J1625" t="s">
        <v>16</v>
      </c>
      <c r="K1625">
        <v>0.15</v>
      </c>
      <c r="L1625" s="4" t="s">
        <v>31</v>
      </c>
      <c r="M1625" s="4" t="s">
        <v>22</v>
      </c>
      <c r="N1625" s="4" t="str">
        <f>IF(ISBLANK(Table14[[#This Row],[Sales_Rep]]),"Unknown",Table14[[#This Row],[Sales_Rep]])</f>
        <v>Alice</v>
      </c>
      <c r="O1625" t="str">
        <f>PROPER(Table14[[#This Row],[Region]])</f>
        <v>South</v>
      </c>
      <c r="P1625" s="9">
        <f>IF(ISBLANK(Table14[[#This Row],[Sales_Amount]]),MEDIAN(Table14[Sales_Amount]),Table14[[#This Row],[Sales_Amount]])</f>
        <v>8689.89</v>
      </c>
      <c r="Q1625" s="11">
        <f>IF(ISBLANK(Table14[[#This Row],[Quantity_Sold]]),MEDIAN(Table14[Quantity_Sold]),Table14[[#This Row],[Quantity_Sold]])</f>
        <v>3</v>
      </c>
      <c r="R1625" s="4" t="str">
        <f>TRIM(Table14[[#This Row],[Product_Category]])</f>
        <v>Food</v>
      </c>
      <c r="S1625" s="4" t="str">
        <f>PROPER(Table14[[#This Row],[Customer_Type]])</f>
        <v>Returning</v>
      </c>
      <c r="T1625" s="13">
        <f>IF(ISBLANK(Table14[[#This Row],[Discount]]),MEDIAN(Table14[Discount]),Table14[[#This Row],[Discount]])</f>
        <v>0.15</v>
      </c>
    </row>
    <row r="1626" spans="1:20" x14ac:dyDescent="0.3">
      <c r="A1626">
        <v>1054</v>
      </c>
      <c r="B1626" s="1">
        <v>45577</v>
      </c>
      <c r="C1626" t="s">
        <v>32</v>
      </c>
      <c r="D1626" t="s">
        <v>20</v>
      </c>
      <c r="E1626">
        <v>81369.119999999995</v>
      </c>
      <c r="F1626">
        <v>45</v>
      </c>
      <c r="G1626" t="s">
        <v>21</v>
      </c>
      <c r="H1626" s="9">
        <v>1660.39</v>
      </c>
      <c r="I1626" s="9">
        <v>2476.9899999999998</v>
      </c>
      <c r="J1626" t="s">
        <v>16</v>
      </c>
      <c r="K1626">
        <v>0.27</v>
      </c>
      <c r="L1626" s="4" t="s">
        <v>17</v>
      </c>
      <c r="M1626" s="4" t="s">
        <v>22</v>
      </c>
      <c r="N1626" s="4" t="str">
        <f>IF(ISBLANK(Table14[[#This Row],[Sales_Rep]]),"Unknown",Table14[[#This Row],[Sales_Rep]])</f>
        <v>Alice</v>
      </c>
      <c r="O1626" t="str">
        <f>PROPER(Table14[[#This Row],[Region]])</f>
        <v>North</v>
      </c>
      <c r="P1626" s="9">
        <f>IF(ISBLANK(Table14[[#This Row],[Sales_Amount]]),MEDIAN(Table14[Sales_Amount]),Table14[[#This Row],[Sales_Amount]])</f>
        <v>81369.119999999995</v>
      </c>
      <c r="Q1626" s="11">
        <f>IF(ISBLANK(Table14[[#This Row],[Quantity_Sold]]),MEDIAN(Table14[Quantity_Sold]),Table14[[#This Row],[Quantity_Sold]])</f>
        <v>45</v>
      </c>
      <c r="R1626" s="4" t="str">
        <f>TRIM(Table14[[#This Row],[Product_Category]])</f>
        <v>Electronics</v>
      </c>
      <c r="S1626" s="4" t="str">
        <f>PROPER(Table14[[#This Row],[Customer_Type]])</f>
        <v>Returning</v>
      </c>
      <c r="T1626" s="13">
        <f>IF(ISBLANK(Table14[[#This Row],[Discount]]),MEDIAN(Table14[Discount]),Table14[[#This Row],[Discount]])</f>
        <v>0.27</v>
      </c>
    </row>
    <row r="1627" spans="1:20" x14ac:dyDescent="0.3">
      <c r="A1627">
        <v>1183</v>
      </c>
      <c r="B1627" s="1">
        <v>45621</v>
      </c>
      <c r="C1627" t="s">
        <v>32</v>
      </c>
      <c r="D1627" t="s">
        <v>20</v>
      </c>
      <c r="E1627">
        <v>83818.27</v>
      </c>
      <c r="F1627">
        <v>18</v>
      </c>
      <c r="G1627" t="s">
        <v>28</v>
      </c>
      <c r="H1627" s="9">
        <v>3943.99</v>
      </c>
      <c r="I1627" s="9">
        <v>5352.38</v>
      </c>
      <c r="J1627" t="s">
        <v>25</v>
      </c>
      <c r="K1627">
        <v>0.13</v>
      </c>
      <c r="L1627" s="4" t="s">
        <v>17</v>
      </c>
      <c r="M1627" s="4" t="s">
        <v>18</v>
      </c>
      <c r="N1627" s="4" t="str">
        <f>IF(ISBLANK(Table14[[#This Row],[Sales_Rep]]),"Unknown",Table14[[#This Row],[Sales_Rep]])</f>
        <v>Alice</v>
      </c>
      <c r="O1627" t="str">
        <f>PROPER(Table14[[#This Row],[Region]])</f>
        <v>North</v>
      </c>
      <c r="P1627" s="9">
        <f>IF(ISBLANK(Table14[[#This Row],[Sales_Amount]]),MEDIAN(Table14[Sales_Amount]),Table14[[#This Row],[Sales_Amount]])</f>
        <v>83818.27</v>
      </c>
      <c r="Q1627" s="11">
        <f>IF(ISBLANK(Table14[[#This Row],[Quantity_Sold]]),MEDIAN(Table14[Quantity_Sold]),Table14[[#This Row],[Quantity_Sold]])</f>
        <v>18</v>
      </c>
      <c r="R1627" s="4" t="str">
        <f>TRIM(Table14[[#This Row],[Product_Category]])</f>
        <v>Furniture</v>
      </c>
      <c r="S1627" s="4" t="str">
        <f>PROPER(Table14[[#This Row],[Customer_Type]])</f>
        <v>New</v>
      </c>
      <c r="T1627" s="13">
        <f>IF(ISBLANK(Table14[[#This Row],[Discount]]),MEDIAN(Table14[Discount]),Table14[[#This Row],[Discount]])</f>
        <v>0.13</v>
      </c>
    </row>
    <row r="1628" spans="1:20" x14ac:dyDescent="0.3">
      <c r="A1628">
        <v>1133</v>
      </c>
      <c r="B1628" s="1">
        <v>45063</v>
      </c>
      <c r="C1628" t="s">
        <v>19</v>
      </c>
      <c r="D1628" t="s">
        <v>30</v>
      </c>
      <c r="E1628">
        <v>49963.61</v>
      </c>
      <c r="F1628">
        <v>27</v>
      </c>
      <c r="G1628" t="s">
        <v>28</v>
      </c>
      <c r="H1628" s="9">
        <v>2004.81</v>
      </c>
      <c r="I1628" s="9">
        <v>2342.41</v>
      </c>
      <c r="J1628" t="s">
        <v>25</v>
      </c>
      <c r="K1628">
        <v>0.21</v>
      </c>
      <c r="L1628" s="4" t="s">
        <v>31</v>
      </c>
      <c r="M1628" s="4" t="s">
        <v>18</v>
      </c>
      <c r="N1628" s="4" t="str">
        <f>IF(ISBLANK(Table14[[#This Row],[Sales_Rep]]),"Unknown",Table14[[#This Row],[Sales_Rep]])</f>
        <v>Eve</v>
      </c>
      <c r="O1628" t="str">
        <f>PROPER(Table14[[#This Row],[Region]])</f>
        <v>South</v>
      </c>
      <c r="P1628" s="9">
        <f>IF(ISBLANK(Table14[[#This Row],[Sales_Amount]]),MEDIAN(Table14[Sales_Amount]),Table14[[#This Row],[Sales_Amount]])</f>
        <v>49963.61</v>
      </c>
      <c r="Q1628" s="11">
        <f>IF(ISBLANK(Table14[[#This Row],[Quantity_Sold]]),MEDIAN(Table14[Quantity_Sold]),Table14[[#This Row],[Quantity_Sold]])</f>
        <v>27</v>
      </c>
      <c r="R1628" s="4" t="str">
        <f>TRIM(Table14[[#This Row],[Product_Category]])</f>
        <v>Furniture</v>
      </c>
      <c r="S1628" s="4" t="str">
        <f>PROPER(Table14[[#This Row],[Customer_Type]])</f>
        <v>New</v>
      </c>
      <c r="T1628" s="13">
        <f>IF(ISBLANK(Table14[[#This Row],[Discount]]),MEDIAN(Table14[Discount]),Table14[[#This Row],[Discount]])</f>
        <v>0.21</v>
      </c>
    </row>
    <row r="1629" spans="1:20" x14ac:dyDescent="0.3">
      <c r="A1629">
        <v>1459</v>
      </c>
      <c r="B1629" s="1">
        <v>45503</v>
      </c>
      <c r="C1629" t="s">
        <v>32</v>
      </c>
      <c r="D1629" t="s">
        <v>20</v>
      </c>
      <c r="E1629">
        <v>60221.06</v>
      </c>
      <c r="F1629">
        <v>23</v>
      </c>
      <c r="G1629" t="s">
        <v>28</v>
      </c>
      <c r="H1629" s="9">
        <v>2527.2199999999998</v>
      </c>
      <c r="I1629" s="9">
        <v>2909.23</v>
      </c>
      <c r="J1629" t="s">
        <v>25</v>
      </c>
      <c r="K1629">
        <v>0.1</v>
      </c>
      <c r="L1629" s="4" t="s">
        <v>17</v>
      </c>
      <c r="M1629" s="4" t="s">
        <v>18</v>
      </c>
      <c r="N1629" s="4" t="str">
        <f>IF(ISBLANK(Table14[[#This Row],[Sales_Rep]]),"Unknown",Table14[[#This Row],[Sales_Rep]])</f>
        <v>Alice</v>
      </c>
      <c r="O1629" t="str">
        <f>PROPER(Table14[[#This Row],[Region]])</f>
        <v>North</v>
      </c>
      <c r="P1629" s="9">
        <f>IF(ISBLANK(Table14[[#This Row],[Sales_Amount]]),MEDIAN(Table14[Sales_Amount]),Table14[[#This Row],[Sales_Amount]])</f>
        <v>60221.06</v>
      </c>
      <c r="Q1629" s="11">
        <f>IF(ISBLANK(Table14[[#This Row],[Quantity_Sold]]),MEDIAN(Table14[Quantity_Sold]),Table14[[#This Row],[Quantity_Sold]])</f>
        <v>23</v>
      </c>
      <c r="R1629" s="4" t="str">
        <f>TRIM(Table14[[#This Row],[Product_Category]])</f>
        <v>Furniture</v>
      </c>
      <c r="S1629" s="4" t="str">
        <f>PROPER(Table14[[#This Row],[Customer_Type]])</f>
        <v>New</v>
      </c>
      <c r="T1629" s="13">
        <f>IF(ISBLANK(Table14[[#This Row],[Discount]]),MEDIAN(Table14[Discount]),Table14[[#This Row],[Discount]])</f>
        <v>0.1</v>
      </c>
    </row>
    <row r="1630" spans="1:20" x14ac:dyDescent="0.3">
      <c r="A1630">
        <v>1078</v>
      </c>
      <c r="B1630" s="1">
        <v>45538</v>
      </c>
      <c r="C1630" t="s">
        <v>19</v>
      </c>
      <c r="D1630" t="s">
        <v>27</v>
      </c>
      <c r="E1630">
        <v>40792.71</v>
      </c>
      <c r="F1630">
        <v>33</v>
      </c>
      <c r="G1630" t="s">
        <v>15</v>
      </c>
      <c r="H1630" s="9">
        <v>1074.3900000000001</v>
      </c>
      <c r="I1630" s="9">
        <v>1605.38</v>
      </c>
      <c r="J1630" t="s">
        <v>16</v>
      </c>
      <c r="K1630">
        <v>0.23</v>
      </c>
      <c r="L1630" s="4" t="s">
        <v>31</v>
      </c>
      <c r="M1630" s="4" t="s">
        <v>18</v>
      </c>
      <c r="N1630" s="4" t="str">
        <f>IF(ISBLANK(Table14[[#This Row],[Sales_Rep]]),"Unknown",Table14[[#This Row],[Sales_Rep]])</f>
        <v>Eve</v>
      </c>
      <c r="O1630" t="str">
        <f>PROPER(Table14[[#This Row],[Region]])</f>
        <v>West</v>
      </c>
      <c r="P1630" s="9">
        <f>IF(ISBLANK(Table14[[#This Row],[Sales_Amount]]),MEDIAN(Table14[Sales_Amount]),Table14[[#This Row],[Sales_Amount]])</f>
        <v>40792.71</v>
      </c>
      <c r="Q1630" s="11">
        <f>IF(ISBLANK(Table14[[#This Row],[Quantity_Sold]]),MEDIAN(Table14[Quantity_Sold]),Table14[[#This Row],[Quantity_Sold]])</f>
        <v>33</v>
      </c>
      <c r="R1630" s="4" t="str">
        <f>TRIM(Table14[[#This Row],[Product_Category]])</f>
        <v>Food</v>
      </c>
      <c r="S1630" s="4" t="str">
        <f>PROPER(Table14[[#This Row],[Customer_Type]])</f>
        <v>Returning</v>
      </c>
      <c r="T1630" s="13">
        <f>IF(ISBLANK(Table14[[#This Row],[Discount]]),MEDIAN(Table14[Discount]),Table14[[#This Row],[Discount]])</f>
        <v>0.23</v>
      </c>
    </row>
    <row r="1631" spans="1:20" x14ac:dyDescent="0.3">
      <c r="A1631">
        <v>1294</v>
      </c>
      <c r="B1631" s="1">
        <v>45560</v>
      </c>
      <c r="C1631" t="s">
        <v>13</v>
      </c>
      <c r="D1631" t="s">
        <v>27</v>
      </c>
      <c r="E1631">
        <v>26497.47</v>
      </c>
      <c r="F1631">
        <v>37</v>
      </c>
      <c r="G1631" t="s">
        <v>15</v>
      </c>
      <c r="H1631" s="9">
        <v>632.53</v>
      </c>
      <c r="I1631" s="9">
        <v>832.73</v>
      </c>
      <c r="J1631" t="s">
        <v>16</v>
      </c>
      <c r="K1631">
        <v>0.14000000000000001</v>
      </c>
      <c r="L1631" s="4" t="s">
        <v>31</v>
      </c>
      <c r="M1631" s="4" t="s">
        <v>22</v>
      </c>
      <c r="N1631" s="4" t="str">
        <f>IF(ISBLANK(Table14[[#This Row],[Sales_Rep]]),"Unknown",Table14[[#This Row],[Sales_Rep]])</f>
        <v>David</v>
      </c>
      <c r="O1631" t="str">
        <f>PROPER(Table14[[#This Row],[Region]])</f>
        <v>West</v>
      </c>
      <c r="P1631" s="9">
        <f>IF(ISBLANK(Table14[[#This Row],[Sales_Amount]]),MEDIAN(Table14[Sales_Amount]),Table14[[#This Row],[Sales_Amount]])</f>
        <v>26497.47</v>
      </c>
      <c r="Q1631" s="11">
        <f>IF(ISBLANK(Table14[[#This Row],[Quantity_Sold]]),MEDIAN(Table14[Quantity_Sold]),Table14[[#This Row],[Quantity_Sold]])</f>
        <v>37</v>
      </c>
      <c r="R1631" s="4" t="str">
        <f>TRIM(Table14[[#This Row],[Product_Category]])</f>
        <v>Food</v>
      </c>
      <c r="S1631" s="4" t="str">
        <f>PROPER(Table14[[#This Row],[Customer_Type]])</f>
        <v>Returning</v>
      </c>
      <c r="T1631" s="13">
        <f>IF(ISBLANK(Table14[[#This Row],[Discount]]),MEDIAN(Table14[Discount]),Table14[[#This Row],[Discount]])</f>
        <v>0.14000000000000001</v>
      </c>
    </row>
    <row r="1632" spans="1:20" x14ac:dyDescent="0.3">
      <c r="A1632">
        <v>1086</v>
      </c>
      <c r="B1632" s="1">
        <v>44973</v>
      </c>
      <c r="C1632" t="s">
        <v>29</v>
      </c>
      <c r="D1632" t="s">
        <v>27</v>
      </c>
      <c r="E1632">
        <v>99424.15</v>
      </c>
      <c r="F1632">
        <v>24</v>
      </c>
      <c r="G1632" t="s">
        <v>24</v>
      </c>
      <c r="H1632" s="9">
        <v>3131.95</v>
      </c>
      <c r="I1632" s="9">
        <v>4602.97</v>
      </c>
      <c r="J1632" t="s">
        <v>25</v>
      </c>
      <c r="K1632">
        <v>0.1</v>
      </c>
      <c r="L1632" s="4" t="s">
        <v>17</v>
      </c>
      <c r="M1632" s="4" t="s">
        <v>22</v>
      </c>
      <c r="N1632" s="4" t="str">
        <f>IF(ISBLANK(Table14[[#This Row],[Sales_Rep]]),"Unknown",Table14[[#This Row],[Sales_Rep]])</f>
        <v>Bob</v>
      </c>
      <c r="O1632" t="str">
        <f>PROPER(Table14[[#This Row],[Region]])</f>
        <v>West</v>
      </c>
      <c r="P1632" s="9">
        <f>IF(ISBLANK(Table14[[#This Row],[Sales_Amount]]),MEDIAN(Table14[Sales_Amount]),Table14[[#This Row],[Sales_Amount]])</f>
        <v>99424.15</v>
      </c>
      <c r="Q1632" s="11">
        <f>IF(ISBLANK(Table14[[#This Row],[Quantity_Sold]]),MEDIAN(Table14[Quantity_Sold]),Table14[[#This Row],[Quantity_Sold]])</f>
        <v>24</v>
      </c>
      <c r="R1632" s="4" t="str">
        <f>TRIM(Table14[[#This Row],[Product_Category]])</f>
        <v>Clothing</v>
      </c>
      <c r="S1632" s="4" t="str">
        <f>PROPER(Table14[[#This Row],[Customer_Type]])</f>
        <v>New</v>
      </c>
      <c r="T1632" s="13">
        <f>IF(ISBLANK(Table14[[#This Row],[Discount]]),MEDIAN(Table14[Discount]),Table14[[#This Row],[Discount]])</f>
        <v>0.1</v>
      </c>
    </row>
    <row r="1633" spans="1:20" x14ac:dyDescent="0.3">
      <c r="A1633">
        <v>1456</v>
      </c>
      <c r="B1633" s="1">
        <v>45560</v>
      </c>
      <c r="C1633" t="s">
        <v>29</v>
      </c>
      <c r="D1633" t="s">
        <v>27</v>
      </c>
      <c r="E1633">
        <v>76895.73</v>
      </c>
      <c r="F1633">
        <v>24</v>
      </c>
      <c r="G1633" t="s">
        <v>15</v>
      </c>
      <c r="H1633" s="9">
        <v>3134.17</v>
      </c>
      <c r="I1633" s="9">
        <v>4512.66</v>
      </c>
      <c r="J1633" t="s">
        <v>16</v>
      </c>
      <c r="K1633">
        <v>0.28999999999999998</v>
      </c>
      <c r="L1633" s="4" t="s">
        <v>17</v>
      </c>
      <c r="M1633" s="4" t="s">
        <v>22</v>
      </c>
      <c r="N1633" s="4" t="str">
        <f>IF(ISBLANK(Table14[[#This Row],[Sales_Rep]]),"Unknown",Table14[[#This Row],[Sales_Rep]])</f>
        <v>Bob</v>
      </c>
      <c r="O1633" t="str">
        <f>PROPER(Table14[[#This Row],[Region]])</f>
        <v>West</v>
      </c>
      <c r="P1633" s="9">
        <f>IF(ISBLANK(Table14[[#This Row],[Sales_Amount]]),MEDIAN(Table14[Sales_Amount]),Table14[[#This Row],[Sales_Amount]])</f>
        <v>76895.73</v>
      </c>
      <c r="Q1633" s="11">
        <f>IF(ISBLANK(Table14[[#This Row],[Quantity_Sold]]),MEDIAN(Table14[Quantity_Sold]),Table14[[#This Row],[Quantity_Sold]])</f>
        <v>24</v>
      </c>
      <c r="R1633" s="4" t="str">
        <f>TRIM(Table14[[#This Row],[Product_Category]])</f>
        <v>Food</v>
      </c>
      <c r="S1633" s="4" t="str">
        <f>PROPER(Table14[[#This Row],[Customer_Type]])</f>
        <v>Returning</v>
      </c>
      <c r="T1633" s="13">
        <f>IF(ISBLANK(Table14[[#This Row],[Discount]]),MEDIAN(Table14[Discount]),Table14[[#This Row],[Discount]])</f>
        <v>0.28999999999999998</v>
      </c>
    </row>
    <row r="1634" spans="1:20" x14ac:dyDescent="0.3">
      <c r="A1634">
        <v>1183</v>
      </c>
      <c r="B1634" s="1">
        <v>45043</v>
      </c>
      <c r="C1634" t="s">
        <v>29</v>
      </c>
      <c r="D1634" t="s">
        <v>20</v>
      </c>
      <c r="E1634">
        <v>227916.19</v>
      </c>
      <c r="F1634">
        <v>47</v>
      </c>
      <c r="G1634" t="s">
        <v>21</v>
      </c>
      <c r="H1634" s="9">
        <v>4595.25</v>
      </c>
      <c r="I1634" s="9">
        <v>6138.33</v>
      </c>
      <c r="J1634" t="s">
        <v>25</v>
      </c>
      <c r="K1634">
        <v>0.21</v>
      </c>
      <c r="L1634" s="4" t="s">
        <v>31</v>
      </c>
      <c r="M1634" s="4" t="s">
        <v>18</v>
      </c>
      <c r="N1634" s="4" t="str">
        <f>IF(ISBLANK(Table14[[#This Row],[Sales_Rep]]),"Unknown",Table14[[#This Row],[Sales_Rep]])</f>
        <v>Bob</v>
      </c>
      <c r="O1634" t="str">
        <f>PROPER(Table14[[#This Row],[Region]])</f>
        <v>North</v>
      </c>
      <c r="P1634" s="9">
        <f>IF(ISBLANK(Table14[[#This Row],[Sales_Amount]]),MEDIAN(Table14[Sales_Amount]),Table14[[#This Row],[Sales_Amount]])</f>
        <v>227916.19</v>
      </c>
      <c r="Q1634" s="11">
        <f>IF(ISBLANK(Table14[[#This Row],[Quantity_Sold]]),MEDIAN(Table14[Quantity_Sold]),Table14[[#This Row],[Quantity_Sold]])</f>
        <v>47</v>
      </c>
      <c r="R1634" s="4" t="str">
        <f>TRIM(Table14[[#This Row],[Product_Category]])</f>
        <v>Electronics</v>
      </c>
      <c r="S1634" s="4" t="str">
        <f>PROPER(Table14[[#This Row],[Customer_Type]])</f>
        <v>New</v>
      </c>
      <c r="T1634" s="13">
        <f>IF(ISBLANK(Table14[[#This Row],[Discount]]),MEDIAN(Table14[Discount]),Table14[[#This Row],[Discount]])</f>
        <v>0.21</v>
      </c>
    </row>
    <row r="1635" spans="1:20" x14ac:dyDescent="0.3">
      <c r="A1635">
        <v>1382</v>
      </c>
      <c r="B1635" s="1">
        <v>45273</v>
      </c>
      <c r="C1635" t="s">
        <v>29</v>
      </c>
      <c r="D1635" t="s">
        <v>14</v>
      </c>
      <c r="E1635">
        <v>165957.16</v>
      </c>
      <c r="F1635">
        <v>38</v>
      </c>
      <c r="G1635" t="s">
        <v>28</v>
      </c>
      <c r="H1635" s="9">
        <v>3779.87</v>
      </c>
      <c r="I1635" s="9">
        <v>5528.22</v>
      </c>
      <c r="J1635" t="s">
        <v>16</v>
      </c>
      <c r="K1635">
        <v>0.21</v>
      </c>
      <c r="L1635" s="4" t="s">
        <v>31</v>
      </c>
      <c r="M1635" s="4" t="s">
        <v>22</v>
      </c>
      <c r="N1635" s="4" t="str">
        <f>IF(ISBLANK(Table14[[#This Row],[Sales_Rep]]),"Unknown",Table14[[#This Row],[Sales_Rep]])</f>
        <v>Bob</v>
      </c>
      <c r="O1635" t="str">
        <f>PROPER(Table14[[#This Row],[Region]])</f>
        <v>East</v>
      </c>
      <c r="P1635" s="9">
        <f>IF(ISBLANK(Table14[[#This Row],[Sales_Amount]]),MEDIAN(Table14[Sales_Amount]),Table14[[#This Row],[Sales_Amount]])</f>
        <v>165957.16</v>
      </c>
      <c r="Q1635" s="11">
        <f>IF(ISBLANK(Table14[[#This Row],[Quantity_Sold]]),MEDIAN(Table14[Quantity_Sold]),Table14[[#This Row],[Quantity_Sold]])</f>
        <v>38</v>
      </c>
      <c r="R1635" s="4" t="str">
        <f>TRIM(Table14[[#This Row],[Product_Category]])</f>
        <v>Furniture</v>
      </c>
      <c r="S1635" s="4" t="str">
        <f>PROPER(Table14[[#This Row],[Customer_Type]])</f>
        <v>Returning</v>
      </c>
      <c r="T1635" s="13">
        <f>IF(ISBLANK(Table14[[#This Row],[Discount]]),MEDIAN(Table14[Discount]),Table14[[#This Row],[Discount]])</f>
        <v>0.21</v>
      </c>
    </row>
    <row r="1636" spans="1:20" x14ac:dyDescent="0.3">
      <c r="A1636">
        <v>1457</v>
      </c>
      <c r="B1636" s="1">
        <v>45115</v>
      </c>
      <c r="C1636" t="s">
        <v>29</v>
      </c>
      <c r="D1636" t="s">
        <v>30</v>
      </c>
      <c r="E1636">
        <v>38781.43</v>
      </c>
      <c r="F1636">
        <v>11</v>
      </c>
      <c r="G1636" t="s">
        <v>28</v>
      </c>
      <c r="H1636" s="9">
        <v>3093.81</v>
      </c>
      <c r="I1636" s="9">
        <v>4519.9799999999996</v>
      </c>
      <c r="J1636" t="s">
        <v>16</v>
      </c>
      <c r="K1636">
        <v>0.22</v>
      </c>
      <c r="L1636" s="4" t="s">
        <v>17</v>
      </c>
      <c r="M1636" s="4" t="s">
        <v>18</v>
      </c>
      <c r="N1636" s="4" t="str">
        <f>IF(ISBLANK(Table14[[#This Row],[Sales_Rep]]),"Unknown",Table14[[#This Row],[Sales_Rep]])</f>
        <v>Bob</v>
      </c>
      <c r="O1636" t="str">
        <f>PROPER(Table14[[#This Row],[Region]])</f>
        <v>South</v>
      </c>
      <c r="P1636" s="9">
        <f>IF(ISBLANK(Table14[[#This Row],[Sales_Amount]]),MEDIAN(Table14[Sales_Amount]),Table14[[#This Row],[Sales_Amount]])</f>
        <v>38781.43</v>
      </c>
      <c r="Q1636" s="11">
        <f>IF(ISBLANK(Table14[[#This Row],[Quantity_Sold]]),MEDIAN(Table14[Quantity_Sold]),Table14[[#This Row],[Quantity_Sold]])</f>
        <v>11</v>
      </c>
      <c r="R1636" s="4" t="str">
        <f>TRIM(Table14[[#This Row],[Product_Category]])</f>
        <v>Furniture</v>
      </c>
      <c r="S1636" s="4" t="str">
        <f>PROPER(Table14[[#This Row],[Customer_Type]])</f>
        <v>Returning</v>
      </c>
      <c r="T1636" s="13">
        <f>IF(ISBLANK(Table14[[#This Row],[Discount]]),MEDIAN(Table14[Discount]),Table14[[#This Row],[Discount]])</f>
        <v>0.22</v>
      </c>
    </row>
    <row r="1637" spans="1:20" x14ac:dyDescent="0.3">
      <c r="A1637">
        <v>1075</v>
      </c>
      <c r="B1637" s="1">
        <v>45212</v>
      </c>
      <c r="C1637" t="s">
        <v>29</v>
      </c>
      <c r="D1637" t="s">
        <v>20</v>
      </c>
      <c r="E1637">
        <v>76378.399999999994</v>
      </c>
      <c r="F1637">
        <v>15</v>
      </c>
      <c r="G1637" t="s">
        <v>15</v>
      </c>
      <c r="H1637" s="9">
        <v>4795.51</v>
      </c>
      <c r="I1637" s="9">
        <v>6699.86</v>
      </c>
      <c r="J1637" t="s">
        <v>16</v>
      </c>
      <c r="K1637">
        <v>0.24</v>
      </c>
      <c r="L1637" s="4" t="s">
        <v>17</v>
      </c>
      <c r="M1637" s="4" t="s">
        <v>18</v>
      </c>
      <c r="N1637" s="4" t="str">
        <f>IF(ISBLANK(Table14[[#This Row],[Sales_Rep]]),"Unknown",Table14[[#This Row],[Sales_Rep]])</f>
        <v>Bob</v>
      </c>
      <c r="O1637" t="str">
        <f>PROPER(Table14[[#This Row],[Region]])</f>
        <v>North</v>
      </c>
      <c r="P1637" s="9">
        <f>IF(ISBLANK(Table14[[#This Row],[Sales_Amount]]),MEDIAN(Table14[Sales_Amount]),Table14[[#This Row],[Sales_Amount]])</f>
        <v>76378.399999999994</v>
      </c>
      <c r="Q1637" s="11">
        <f>IF(ISBLANK(Table14[[#This Row],[Quantity_Sold]]),MEDIAN(Table14[Quantity_Sold]),Table14[[#This Row],[Quantity_Sold]])</f>
        <v>15</v>
      </c>
      <c r="R1637" s="4" t="str">
        <f>TRIM(Table14[[#This Row],[Product_Category]])</f>
        <v>Food</v>
      </c>
      <c r="S1637" s="4" t="str">
        <f>PROPER(Table14[[#This Row],[Customer_Type]])</f>
        <v>Returning</v>
      </c>
      <c r="T1637" s="13">
        <f>IF(ISBLANK(Table14[[#This Row],[Discount]]),MEDIAN(Table14[Discount]),Table14[[#This Row],[Discount]])</f>
        <v>0.24</v>
      </c>
    </row>
    <row r="1638" spans="1:20" x14ac:dyDescent="0.3">
      <c r="A1638">
        <v>1177</v>
      </c>
      <c r="B1638" s="1">
        <v>44978</v>
      </c>
      <c r="C1638" t="s">
        <v>29</v>
      </c>
      <c r="D1638" t="s">
        <v>14</v>
      </c>
      <c r="E1638">
        <v>26946.81</v>
      </c>
      <c r="F1638">
        <v>17</v>
      </c>
      <c r="G1638" t="s">
        <v>15</v>
      </c>
      <c r="H1638" s="9">
        <v>1853.94</v>
      </c>
      <c r="I1638" s="9">
        <v>2058.58</v>
      </c>
      <c r="J1638" t="s">
        <v>16</v>
      </c>
      <c r="K1638">
        <v>0.23</v>
      </c>
      <c r="L1638" s="4" t="s">
        <v>26</v>
      </c>
      <c r="M1638" s="4" t="s">
        <v>18</v>
      </c>
      <c r="N1638" s="4" t="str">
        <f>IF(ISBLANK(Table14[[#This Row],[Sales_Rep]]),"Unknown",Table14[[#This Row],[Sales_Rep]])</f>
        <v>Bob</v>
      </c>
      <c r="O1638" t="str">
        <f>PROPER(Table14[[#This Row],[Region]])</f>
        <v>East</v>
      </c>
      <c r="P1638" s="9">
        <f>IF(ISBLANK(Table14[[#This Row],[Sales_Amount]]),MEDIAN(Table14[Sales_Amount]),Table14[[#This Row],[Sales_Amount]])</f>
        <v>26946.81</v>
      </c>
      <c r="Q1638" s="11">
        <f>IF(ISBLANK(Table14[[#This Row],[Quantity_Sold]]),MEDIAN(Table14[Quantity_Sold]),Table14[[#This Row],[Quantity_Sold]])</f>
        <v>17</v>
      </c>
      <c r="R1638" s="4" t="str">
        <f>TRIM(Table14[[#This Row],[Product_Category]])</f>
        <v>Food</v>
      </c>
      <c r="S1638" s="4" t="str">
        <f>PROPER(Table14[[#This Row],[Customer_Type]])</f>
        <v>Returning</v>
      </c>
      <c r="T1638" s="13">
        <f>IF(ISBLANK(Table14[[#This Row],[Discount]]),MEDIAN(Table14[Discount]),Table14[[#This Row],[Discount]])</f>
        <v>0.23</v>
      </c>
    </row>
    <row r="1639" spans="1:20" x14ac:dyDescent="0.3">
      <c r="A1639">
        <v>1312</v>
      </c>
      <c r="B1639" s="1">
        <v>45102</v>
      </c>
      <c r="C1639" t="s">
        <v>13</v>
      </c>
      <c r="D1639" t="s">
        <v>20</v>
      </c>
      <c r="E1639">
        <v>38402.559999999998</v>
      </c>
      <c r="F1639">
        <v>40</v>
      </c>
      <c r="G1639" t="s">
        <v>24</v>
      </c>
      <c r="H1639" s="9">
        <v>967.38</v>
      </c>
      <c r="I1639" s="9">
        <v>1200.08</v>
      </c>
      <c r="J1639" t="s">
        <v>16</v>
      </c>
      <c r="K1639">
        <v>0.2</v>
      </c>
      <c r="L1639" s="4" t="s">
        <v>31</v>
      </c>
      <c r="M1639" s="4" t="s">
        <v>18</v>
      </c>
      <c r="N1639" s="4" t="str">
        <f>IF(ISBLANK(Table14[[#This Row],[Sales_Rep]]),"Unknown",Table14[[#This Row],[Sales_Rep]])</f>
        <v>David</v>
      </c>
      <c r="O1639" t="str">
        <f>PROPER(Table14[[#This Row],[Region]])</f>
        <v>North</v>
      </c>
      <c r="P1639" s="9">
        <f>IF(ISBLANK(Table14[[#This Row],[Sales_Amount]]),MEDIAN(Table14[Sales_Amount]),Table14[[#This Row],[Sales_Amount]])</f>
        <v>38402.559999999998</v>
      </c>
      <c r="Q1639" s="11">
        <f>IF(ISBLANK(Table14[[#This Row],[Quantity_Sold]]),MEDIAN(Table14[Quantity_Sold]),Table14[[#This Row],[Quantity_Sold]])</f>
        <v>40</v>
      </c>
      <c r="R1639" s="4" t="str">
        <f>TRIM(Table14[[#This Row],[Product_Category]])</f>
        <v>Clothing</v>
      </c>
      <c r="S1639" s="4" t="str">
        <f>PROPER(Table14[[#This Row],[Customer_Type]])</f>
        <v>Returning</v>
      </c>
      <c r="T1639" s="13">
        <f>IF(ISBLANK(Table14[[#This Row],[Discount]]),MEDIAN(Table14[Discount]),Table14[[#This Row],[Discount]])</f>
        <v>0.2</v>
      </c>
    </row>
    <row r="1640" spans="1:20" x14ac:dyDescent="0.3">
      <c r="A1640">
        <v>1099</v>
      </c>
      <c r="B1640" s="1">
        <v>45044</v>
      </c>
      <c r="C1640" t="s">
        <v>32</v>
      </c>
      <c r="D1640" t="s">
        <v>20</v>
      </c>
      <c r="E1640">
        <v>52098.76</v>
      </c>
      <c r="F1640">
        <v>35</v>
      </c>
      <c r="G1640" t="s">
        <v>15</v>
      </c>
      <c r="H1640" s="9">
        <v>1586.3</v>
      </c>
      <c r="I1640" s="9">
        <v>1860.67</v>
      </c>
      <c r="J1640" t="s">
        <v>16</v>
      </c>
      <c r="K1640">
        <v>0.2</v>
      </c>
      <c r="L1640" s="4" t="s">
        <v>26</v>
      </c>
      <c r="M1640" s="4" t="s">
        <v>22</v>
      </c>
      <c r="N1640" s="4" t="str">
        <f>IF(ISBLANK(Table14[[#This Row],[Sales_Rep]]),"Unknown",Table14[[#This Row],[Sales_Rep]])</f>
        <v>Alice</v>
      </c>
      <c r="O1640" t="str">
        <f>PROPER(Table14[[#This Row],[Region]])</f>
        <v>North</v>
      </c>
      <c r="P1640" s="9">
        <f>IF(ISBLANK(Table14[[#This Row],[Sales_Amount]]),MEDIAN(Table14[Sales_Amount]),Table14[[#This Row],[Sales_Amount]])</f>
        <v>52098.76</v>
      </c>
      <c r="Q1640" s="11">
        <f>IF(ISBLANK(Table14[[#This Row],[Quantity_Sold]]),MEDIAN(Table14[Quantity_Sold]),Table14[[#This Row],[Quantity_Sold]])</f>
        <v>35</v>
      </c>
      <c r="R1640" s="4" t="str">
        <f>TRIM(Table14[[#This Row],[Product_Category]])</f>
        <v>Food</v>
      </c>
      <c r="S1640" s="4" t="str">
        <f>PROPER(Table14[[#This Row],[Customer_Type]])</f>
        <v>Returning</v>
      </c>
      <c r="T1640" s="13">
        <f>IF(ISBLANK(Table14[[#This Row],[Discount]]),MEDIAN(Table14[Discount]),Table14[[#This Row],[Discount]])</f>
        <v>0.2</v>
      </c>
    </row>
    <row r="1641" spans="1:20" x14ac:dyDescent="0.3">
      <c r="A1641">
        <v>1427</v>
      </c>
      <c r="B1641" s="1">
        <v>45568</v>
      </c>
      <c r="C1641" t="s">
        <v>23</v>
      </c>
      <c r="D1641" t="s">
        <v>14</v>
      </c>
      <c r="E1641">
        <v>80881.259999999995</v>
      </c>
      <c r="F1641">
        <v>50</v>
      </c>
      <c r="G1641" t="s">
        <v>21</v>
      </c>
      <c r="H1641" s="9">
        <v>1222.4000000000001</v>
      </c>
      <c r="I1641" s="9">
        <v>1777.61</v>
      </c>
      <c r="J1641" t="s">
        <v>16</v>
      </c>
      <c r="K1641">
        <v>0.09</v>
      </c>
      <c r="L1641" s="4" t="s">
        <v>31</v>
      </c>
      <c r="M1641" s="4" t="s">
        <v>22</v>
      </c>
      <c r="N1641" s="4" t="str">
        <f>IF(ISBLANK(Table14[[#This Row],[Sales_Rep]]),"Unknown",Table14[[#This Row],[Sales_Rep]])</f>
        <v>Charlie</v>
      </c>
      <c r="O1641" t="str">
        <f>PROPER(Table14[[#This Row],[Region]])</f>
        <v>East</v>
      </c>
      <c r="P1641" s="9">
        <f>IF(ISBLANK(Table14[[#This Row],[Sales_Amount]]),MEDIAN(Table14[Sales_Amount]),Table14[[#This Row],[Sales_Amount]])</f>
        <v>80881.259999999995</v>
      </c>
      <c r="Q1641" s="11">
        <f>IF(ISBLANK(Table14[[#This Row],[Quantity_Sold]]),MEDIAN(Table14[Quantity_Sold]),Table14[[#This Row],[Quantity_Sold]])</f>
        <v>50</v>
      </c>
      <c r="R1641" s="4" t="str">
        <f>TRIM(Table14[[#This Row],[Product_Category]])</f>
        <v>Electronics</v>
      </c>
      <c r="S1641" s="4" t="str">
        <f>PROPER(Table14[[#This Row],[Customer_Type]])</f>
        <v>Returning</v>
      </c>
      <c r="T1641" s="13">
        <f>IF(ISBLANK(Table14[[#This Row],[Discount]]),MEDIAN(Table14[Discount]),Table14[[#This Row],[Discount]])</f>
        <v>0.09</v>
      </c>
    </row>
    <row r="1642" spans="1:20" x14ac:dyDescent="0.3">
      <c r="A1642">
        <v>1185</v>
      </c>
      <c r="B1642" s="1">
        <v>45568</v>
      </c>
      <c r="C1642" t="s">
        <v>19</v>
      </c>
      <c r="D1642" t="s">
        <v>27</v>
      </c>
      <c r="E1642">
        <v>164089.53</v>
      </c>
      <c r="F1642">
        <v>44</v>
      </c>
      <c r="G1642" t="s">
        <v>21</v>
      </c>
      <c r="H1642" s="9">
        <v>3352.84</v>
      </c>
      <c r="I1642" s="9">
        <v>4972.41</v>
      </c>
      <c r="J1642" t="s">
        <v>25</v>
      </c>
      <c r="K1642">
        <v>0.25</v>
      </c>
      <c r="L1642" s="4" t="s">
        <v>31</v>
      </c>
      <c r="M1642" s="4" t="s">
        <v>18</v>
      </c>
      <c r="N1642" s="4" t="str">
        <f>IF(ISBLANK(Table14[[#This Row],[Sales_Rep]]),"Unknown",Table14[[#This Row],[Sales_Rep]])</f>
        <v>Eve</v>
      </c>
      <c r="O1642" t="str">
        <f>PROPER(Table14[[#This Row],[Region]])</f>
        <v>West</v>
      </c>
      <c r="P1642" s="9">
        <f>IF(ISBLANK(Table14[[#This Row],[Sales_Amount]]),MEDIAN(Table14[Sales_Amount]),Table14[[#This Row],[Sales_Amount]])</f>
        <v>164089.53</v>
      </c>
      <c r="Q1642" s="11">
        <f>IF(ISBLANK(Table14[[#This Row],[Quantity_Sold]]),MEDIAN(Table14[Quantity_Sold]),Table14[[#This Row],[Quantity_Sold]])</f>
        <v>44</v>
      </c>
      <c r="R1642" s="4" t="str">
        <f>TRIM(Table14[[#This Row],[Product_Category]])</f>
        <v>Electronics</v>
      </c>
      <c r="S1642" s="4" t="str">
        <f>PROPER(Table14[[#This Row],[Customer_Type]])</f>
        <v>New</v>
      </c>
      <c r="T1642" s="13">
        <f>IF(ISBLANK(Table14[[#This Row],[Discount]]),MEDIAN(Table14[Discount]),Table14[[#This Row],[Discount]])</f>
        <v>0.25</v>
      </c>
    </row>
    <row r="1643" spans="1:20" x14ac:dyDescent="0.3">
      <c r="A1643">
        <v>1030</v>
      </c>
      <c r="B1643" s="1">
        <v>45531</v>
      </c>
      <c r="C1643" t="s">
        <v>23</v>
      </c>
      <c r="D1643" t="s">
        <v>20</v>
      </c>
      <c r="E1643">
        <v>7950.55</v>
      </c>
      <c r="F1643">
        <v>19</v>
      </c>
      <c r="G1643" t="s">
        <v>21</v>
      </c>
      <c r="H1643" s="9">
        <v>331.94</v>
      </c>
      <c r="I1643" s="9">
        <v>426.99</v>
      </c>
      <c r="J1643" t="s">
        <v>16</v>
      </c>
      <c r="K1643">
        <v>0.02</v>
      </c>
      <c r="L1643" s="4" t="s">
        <v>26</v>
      </c>
      <c r="M1643" s="4" t="s">
        <v>18</v>
      </c>
      <c r="N1643" s="4" t="str">
        <f>IF(ISBLANK(Table14[[#This Row],[Sales_Rep]]),"Unknown",Table14[[#This Row],[Sales_Rep]])</f>
        <v>Charlie</v>
      </c>
      <c r="O1643" t="str">
        <f>PROPER(Table14[[#This Row],[Region]])</f>
        <v>North</v>
      </c>
      <c r="P1643" s="9">
        <f>IF(ISBLANK(Table14[[#This Row],[Sales_Amount]]),MEDIAN(Table14[Sales_Amount]),Table14[[#This Row],[Sales_Amount]])</f>
        <v>7950.55</v>
      </c>
      <c r="Q1643" s="11">
        <f>IF(ISBLANK(Table14[[#This Row],[Quantity_Sold]]),MEDIAN(Table14[Quantity_Sold]),Table14[[#This Row],[Quantity_Sold]])</f>
        <v>19</v>
      </c>
      <c r="R1643" s="4" t="str">
        <f>TRIM(Table14[[#This Row],[Product_Category]])</f>
        <v>Electronics</v>
      </c>
      <c r="S1643" s="4" t="str">
        <f>PROPER(Table14[[#This Row],[Customer_Type]])</f>
        <v>Returning</v>
      </c>
      <c r="T1643" s="13">
        <f>IF(ISBLANK(Table14[[#This Row],[Discount]]),MEDIAN(Table14[Discount]),Table14[[#This Row],[Discount]])</f>
        <v>0.02</v>
      </c>
    </row>
    <row r="1644" spans="1:20" x14ac:dyDescent="0.3">
      <c r="A1644">
        <v>1328</v>
      </c>
      <c r="B1644" s="1">
        <v>45244</v>
      </c>
      <c r="C1644" t="s">
        <v>23</v>
      </c>
      <c r="D1644" t="s">
        <v>30</v>
      </c>
      <c r="E1644">
        <v>38731.800000000003</v>
      </c>
      <c r="F1644">
        <v>35</v>
      </c>
      <c r="G1644" t="s">
        <v>21</v>
      </c>
      <c r="H1644" s="9">
        <v>1247.3599999999999</v>
      </c>
      <c r="I1644" s="9">
        <v>1580.89</v>
      </c>
      <c r="J1644" t="s">
        <v>16</v>
      </c>
      <c r="K1644">
        <v>0.3</v>
      </c>
      <c r="L1644" s="4" t="s">
        <v>17</v>
      </c>
      <c r="M1644" s="4" t="s">
        <v>22</v>
      </c>
      <c r="N1644" s="4" t="str">
        <f>IF(ISBLANK(Table14[[#This Row],[Sales_Rep]]),"Unknown",Table14[[#This Row],[Sales_Rep]])</f>
        <v>Charlie</v>
      </c>
      <c r="O1644" t="str">
        <f>PROPER(Table14[[#This Row],[Region]])</f>
        <v>South</v>
      </c>
      <c r="P1644" s="9">
        <f>IF(ISBLANK(Table14[[#This Row],[Sales_Amount]]),MEDIAN(Table14[Sales_Amount]),Table14[[#This Row],[Sales_Amount]])</f>
        <v>38731.800000000003</v>
      </c>
      <c r="Q1644" s="11">
        <f>IF(ISBLANK(Table14[[#This Row],[Quantity_Sold]]),MEDIAN(Table14[Quantity_Sold]),Table14[[#This Row],[Quantity_Sold]])</f>
        <v>35</v>
      </c>
      <c r="R1644" s="4" t="str">
        <f>TRIM(Table14[[#This Row],[Product_Category]])</f>
        <v>Electronics</v>
      </c>
      <c r="S1644" s="4" t="str">
        <f>PROPER(Table14[[#This Row],[Customer_Type]])</f>
        <v>Returning</v>
      </c>
      <c r="T1644" s="13">
        <f>IF(ISBLANK(Table14[[#This Row],[Discount]]),MEDIAN(Table14[Discount]),Table14[[#This Row],[Discount]])</f>
        <v>0.3</v>
      </c>
    </row>
    <row r="1645" spans="1:20" x14ac:dyDescent="0.3">
      <c r="A1645">
        <v>1364</v>
      </c>
      <c r="B1645" s="1">
        <v>45348</v>
      </c>
      <c r="C1645" t="s">
        <v>32</v>
      </c>
      <c r="D1645" t="s">
        <v>14</v>
      </c>
      <c r="E1645">
        <v>121518.31</v>
      </c>
      <c r="F1645">
        <v>45</v>
      </c>
      <c r="G1645" t="s">
        <v>24</v>
      </c>
      <c r="H1645" s="9">
        <v>2403.4299999999998</v>
      </c>
      <c r="I1645" s="9">
        <v>3214.77</v>
      </c>
      <c r="J1645" t="s">
        <v>25</v>
      </c>
      <c r="K1645">
        <v>0.16</v>
      </c>
      <c r="L1645" s="4" t="s">
        <v>17</v>
      </c>
      <c r="M1645" s="4" t="s">
        <v>18</v>
      </c>
      <c r="N1645" s="4" t="str">
        <f>IF(ISBLANK(Table14[[#This Row],[Sales_Rep]]),"Unknown",Table14[[#This Row],[Sales_Rep]])</f>
        <v>Alice</v>
      </c>
      <c r="O1645" t="str">
        <f>PROPER(Table14[[#This Row],[Region]])</f>
        <v>East</v>
      </c>
      <c r="P1645" s="9">
        <f>IF(ISBLANK(Table14[[#This Row],[Sales_Amount]]),MEDIAN(Table14[Sales_Amount]),Table14[[#This Row],[Sales_Amount]])</f>
        <v>121518.31</v>
      </c>
      <c r="Q1645" s="11">
        <f>IF(ISBLANK(Table14[[#This Row],[Quantity_Sold]]),MEDIAN(Table14[Quantity_Sold]),Table14[[#This Row],[Quantity_Sold]])</f>
        <v>45</v>
      </c>
      <c r="R1645" s="4" t="str">
        <f>TRIM(Table14[[#This Row],[Product_Category]])</f>
        <v>Clothing</v>
      </c>
      <c r="S1645" s="4" t="str">
        <f>PROPER(Table14[[#This Row],[Customer_Type]])</f>
        <v>New</v>
      </c>
      <c r="T1645" s="13">
        <f>IF(ISBLANK(Table14[[#This Row],[Discount]]),MEDIAN(Table14[Discount]),Table14[[#This Row],[Discount]])</f>
        <v>0.16</v>
      </c>
    </row>
    <row r="1646" spans="1:20" x14ac:dyDescent="0.3">
      <c r="A1646">
        <v>1040</v>
      </c>
      <c r="B1646" s="1">
        <v>45106</v>
      </c>
      <c r="C1646" t="s">
        <v>32</v>
      </c>
      <c r="D1646" t="s">
        <v>27</v>
      </c>
      <c r="E1646">
        <v>62138.400000000001</v>
      </c>
      <c r="F1646">
        <v>34</v>
      </c>
      <c r="G1646" t="s">
        <v>24</v>
      </c>
      <c r="H1646" s="9">
        <v>1503.95</v>
      </c>
      <c r="I1646" s="9">
        <v>1903.75</v>
      </c>
      <c r="J1646" t="s">
        <v>25</v>
      </c>
      <c r="K1646">
        <v>0.04</v>
      </c>
      <c r="L1646" s="4" t="s">
        <v>17</v>
      </c>
      <c r="M1646" s="4" t="s">
        <v>18</v>
      </c>
      <c r="N1646" s="4" t="str">
        <f>IF(ISBLANK(Table14[[#This Row],[Sales_Rep]]),"Unknown",Table14[[#This Row],[Sales_Rep]])</f>
        <v>Alice</v>
      </c>
      <c r="O1646" t="str">
        <f>PROPER(Table14[[#This Row],[Region]])</f>
        <v>West</v>
      </c>
      <c r="P1646" s="9">
        <f>IF(ISBLANK(Table14[[#This Row],[Sales_Amount]]),MEDIAN(Table14[Sales_Amount]),Table14[[#This Row],[Sales_Amount]])</f>
        <v>62138.400000000001</v>
      </c>
      <c r="Q1646" s="11">
        <f>IF(ISBLANK(Table14[[#This Row],[Quantity_Sold]]),MEDIAN(Table14[Quantity_Sold]),Table14[[#This Row],[Quantity_Sold]])</f>
        <v>34</v>
      </c>
      <c r="R1646" s="4" t="str">
        <f>TRIM(Table14[[#This Row],[Product_Category]])</f>
        <v>Clothing</v>
      </c>
      <c r="S1646" s="4" t="str">
        <f>PROPER(Table14[[#This Row],[Customer_Type]])</f>
        <v>New</v>
      </c>
      <c r="T1646" s="13">
        <f>IF(ISBLANK(Table14[[#This Row],[Discount]]),MEDIAN(Table14[Discount]),Table14[[#This Row],[Discount]])</f>
        <v>0.04</v>
      </c>
    </row>
    <row r="1647" spans="1:20" x14ac:dyDescent="0.3">
      <c r="A1647">
        <v>1059</v>
      </c>
      <c r="B1647" s="1">
        <v>45091</v>
      </c>
      <c r="C1647" t="s">
        <v>32</v>
      </c>
      <c r="D1647" t="s">
        <v>27</v>
      </c>
      <c r="E1647">
        <v>4237.6099999999997</v>
      </c>
      <c r="F1647">
        <v>17</v>
      </c>
      <c r="G1647" t="s">
        <v>24</v>
      </c>
      <c r="H1647" s="9">
        <v>196.04</v>
      </c>
      <c r="I1647" s="9">
        <v>289.85000000000002</v>
      </c>
      <c r="J1647" t="s">
        <v>16</v>
      </c>
      <c r="K1647">
        <v>0.14000000000000001</v>
      </c>
      <c r="L1647" s="4" t="s">
        <v>26</v>
      </c>
      <c r="M1647" s="4" t="s">
        <v>18</v>
      </c>
      <c r="N1647" s="4" t="str">
        <f>IF(ISBLANK(Table14[[#This Row],[Sales_Rep]]),"Unknown",Table14[[#This Row],[Sales_Rep]])</f>
        <v>Alice</v>
      </c>
      <c r="O1647" t="str">
        <f>PROPER(Table14[[#This Row],[Region]])</f>
        <v>West</v>
      </c>
      <c r="P1647" s="9">
        <f>IF(ISBLANK(Table14[[#This Row],[Sales_Amount]]),MEDIAN(Table14[Sales_Amount]),Table14[[#This Row],[Sales_Amount]])</f>
        <v>4237.6099999999997</v>
      </c>
      <c r="Q1647" s="11">
        <f>IF(ISBLANK(Table14[[#This Row],[Quantity_Sold]]),MEDIAN(Table14[Quantity_Sold]),Table14[[#This Row],[Quantity_Sold]])</f>
        <v>17</v>
      </c>
      <c r="R1647" s="4" t="str">
        <f>TRIM(Table14[[#This Row],[Product_Category]])</f>
        <v>Clothing</v>
      </c>
      <c r="S1647" s="4" t="str">
        <f>PROPER(Table14[[#This Row],[Customer_Type]])</f>
        <v>Returning</v>
      </c>
      <c r="T1647" s="13">
        <f>IF(ISBLANK(Table14[[#This Row],[Discount]]),MEDIAN(Table14[Discount]),Table14[[#This Row],[Discount]])</f>
        <v>0.14000000000000001</v>
      </c>
    </row>
    <row r="1648" spans="1:20" x14ac:dyDescent="0.3">
      <c r="A1648">
        <v>1145</v>
      </c>
      <c r="B1648" s="1">
        <v>45522</v>
      </c>
      <c r="C1648" t="s">
        <v>29</v>
      </c>
      <c r="D1648" t="s">
        <v>14</v>
      </c>
      <c r="E1648">
        <v>113772.72</v>
      </c>
      <c r="F1648">
        <v>30</v>
      </c>
      <c r="G1648" t="s">
        <v>28</v>
      </c>
      <c r="H1648" s="9">
        <v>3102.3</v>
      </c>
      <c r="I1648" s="9">
        <v>4122.2</v>
      </c>
      <c r="J1648" t="s">
        <v>25</v>
      </c>
      <c r="K1648">
        <v>0.08</v>
      </c>
      <c r="L1648" s="4" t="s">
        <v>17</v>
      </c>
      <c r="M1648" s="4" t="s">
        <v>22</v>
      </c>
      <c r="N1648" s="4" t="str">
        <f>IF(ISBLANK(Table14[[#This Row],[Sales_Rep]]),"Unknown",Table14[[#This Row],[Sales_Rep]])</f>
        <v>Bob</v>
      </c>
      <c r="O1648" t="str">
        <f>PROPER(Table14[[#This Row],[Region]])</f>
        <v>East</v>
      </c>
      <c r="P1648" s="9">
        <f>IF(ISBLANK(Table14[[#This Row],[Sales_Amount]]),MEDIAN(Table14[Sales_Amount]),Table14[[#This Row],[Sales_Amount]])</f>
        <v>113772.72</v>
      </c>
      <c r="Q1648" s="11">
        <f>IF(ISBLANK(Table14[[#This Row],[Quantity_Sold]]),MEDIAN(Table14[Quantity_Sold]),Table14[[#This Row],[Quantity_Sold]])</f>
        <v>30</v>
      </c>
      <c r="R1648" s="4" t="str">
        <f>TRIM(Table14[[#This Row],[Product_Category]])</f>
        <v>Furniture</v>
      </c>
      <c r="S1648" s="4" t="str">
        <f>PROPER(Table14[[#This Row],[Customer_Type]])</f>
        <v>New</v>
      </c>
      <c r="T1648" s="13">
        <f>IF(ISBLANK(Table14[[#This Row],[Discount]]),MEDIAN(Table14[Discount]),Table14[[#This Row],[Discount]])</f>
        <v>0.08</v>
      </c>
    </row>
    <row r="1649" spans="1:20" x14ac:dyDescent="0.3">
      <c r="A1649">
        <v>1272</v>
      </c>
      <c r="B1649" s="1">
        <v>45107</v>
      </c>
      <c r="C1649" t="s">
        <v>13</v>
      </c>
      <c r="D1649" t="s">
        <v>20</v>
      </c>
      <c r="E1649">
        <v>38656.449999999997</v>
      </c>
      <c r="F1649">
        <v>13</v>
      </c>
      <c r="G1649" t="s">
        <v>21</v>
      </c>
      <c r="H1649" s="9">
        <v>2898.56</v>
      </c>
      <c r="I1649" s="9">
        <v>3197.39</v>
      </c>
      <c r="J1649" t="s">
        <v>25</v>
      </c>
      <c r="K1649">
        <v>7.0000000000000007E-2</v>
      </c>
      <c r="L1649" s="4" t="s">
        <v>17</v>
      </c>
      <c r="M1649" s="4" t="s">
        <v>22</v>
      </c>
      <c r="N1649" s="4" t="str">
        <f>IF(ISBLANK(Table14[[#This Row],[Sales_Rep]]),"Unknown",Table14[[#This Row],[Sales_Rep]])</f>
        <v>David</v>
      </c>
      <c r="O1649" t="str">
        <f>PROPER(Table14[[#This Row],[Region]])</f>
        <v>North</v>
      </c>
      <c r="P1649" s="9">
        <f>IF(ISBLANK(Table14[[#This Row],[Sales_Amount]]),MEDIAN(Table14[Sales_Amount]),Table14[[#This Row],[Sales_Amount]])</f>
        <v>38656.449999999997</v>
      </c>
      <c r="Q1649" s="11">
        <f>IF(ISBLANK(Table14[[#This Row],[Quantity_Sold]]),MEDIAN(Table14[Quantity_Sold]),Table14[[#This Row],[Quantity_Sold]])</f>
        <v>13</v>
      </c>
      <c r="R1649" s="4" t="str">
        <f>TRIM(Table14[[#This Row],[Product_Category]])</f>
        <v>Electronics</v>
      </c>
      <c r="S1649" s="4" t="str">
        <f>PROPER(Table14[[#This Row],[Customer_Type]])</f>
        <v>New</v>
      </c>
      <c r="T1649" s="13">
        <f>IF(ISBLANK(Table14[[#This Row],[Discount]]),MEDIAN(Table14[Discount]),Table14[[#This Row],[Discount]])</f>
        <v>7.0000000000000007E-2</v>
      </c>
    </row>
    <row r="1650" spans="1:20" x14ac:dyDescent="0.3">
      <c r="A1650">
        <v>1096</v>
      </c>
      <c r="B1650" s="1">
        <v>45642</v>
      </c>
      <c r="C1650" t="s">
        <v>29</v>
      </c>
      <c r="D1650" t="s">
        <v>20</v>
      </c>
      <c r="E1650">
        <v>156553.46</v>
      </c>
      <c r="F1650">
        <v>48</v>
      </c>
      <c r="G1650" t="s">
        <v>28</v>
      </c>
      <c r="H1650" s="9">
        <v>2665.5</v>
      </c>
      <c r="I1650" s="9">
        <v>3433.19</v>
      </c>
      <c r="J1650" t="s">
        <v>25</v>
      </c>
      <c r="K1650">
        <v>0.05</v>
      </c>
      <c r="L1650" s="4" t="s">
        <v>31</v>
      </c>
      <c r="M1650" s="4" t="s">
        <v>18</v>
      </c>
      <c r="N1650" s="4" t="str">
        <f>IF(ISBLANK(Table14[[#This Row],[Sales_Rep]]),"Unknown",Table14[[#This Row],[Sales_Rep]])</f>
        <v>Bob</v>
      </c>
      <c r="O1650" t="str">
        <f>PROPER(Table14[[#This Row],[Region]])</f>
        <v>North</v>
      </c>
      <c r="P1650" s="9">
        <f>IF(ISBLANK(Table14[[#This Row],[Sales_Amount]]),MEDIAN(Table14[Sales_Amount]),Table14[[#This Row],[Sales_Amount]])</f>
        <v>156553.46</v>
      </c>
      <c r="Q1650" s="11">
        <f>IF(ISBLANK(Table14[[#This Row],[Quantity_Sold]]),MEDIAN(Table14[Quantity_Sold]),Table14[[#This Row],[Quantity_Sold]])</f>
        <v>48</v>
      </c>
      <c r="R1650" s="4" t="str">
        <f>TRIM(Table14[[#This Row],[Product_Category]])</f>
        <v>Furniture</v>
      </c>
      <c r="S1650" s="4" t="str">
        <f>PROPER(Table14[[#This Row],[Customer_Type]])</f>
        <v>New</v>
      </c>
      <c r="T1650" s="13">
        <f>IF(ISBLANK(Table14[[#This Row],[Discount]]),MEDIAN(Table14[Discount]),Table14[[#This Row],[Discount]])</f>
        <v>0.05</v>
      </c>
    </row>
    <row r="1651" spans="1:20" x14ac:dyDescent="0.3">
      <c r="A1651">
        <v>1433</v>
      </c>
      <c r="B1651" s="1">
        <v>45333</v>
      </c>
      <c r="C1651" t="s">
        <v>13</v>
      </c>
      <c r="D1651" t="s">
        <v>30</v>
      </c>
      <c r="E1651">
        <v>36743.660000000003</v>
      </c>
      <c r="F1651">
        <v>38</v>
      </c>
      <c r="G1651" t="s">
        <v>28</v>
      </c>
      <c r="H1651" s="9">
        <v>919.46</v>
      </c>
      <c r="I1651" s="9">
        <v>1017.83</v>
      </c>
      <c r="J1651" t="s">
        <v>25</v>
      </c>
      <c r="K1651">
        <v>0.05</v>
      </c>
      <c r="L1651" s="4" t="s">
        <v>31</v>
      </c>
      <c r="M1651" s="4" t="s">
        <v>22</v>
      </c>
      <c r="N1651" s="4" t="str">
        <f>IF(ISBLANK(Table14[[#This Row],[Sales_Rep]]),"Unknown",Table14[[#This Row],[Sales_Rep]])</f>
        <v>David</v>
      </c>
      <c r="O1651" t="str">
        <f>PROPER(Table14[[#This Row],[Region]])</f>
        <v>South</v>
      </c>
      <c r="P1651" s="9">
        <f>IF(ISBLANK(Table14[[#This Row],[Sales_Amount]]),MEDIAN(Table14[Sales_Amount]),Table14[[#This Row],[Sales_Amount]])</f>
        <v>36743.660000000003</v>
      </c>
      <c r="Q1651" s="11">
        <f>IF(ISBLANK(Table14[[#This Row],[Quantity_Sold]]),MEDIAN(Table14[Quantity_Sold]),Table14[[#This Row],[Quantity_Sold]])</f>
        <v>38</v>
      </c>
      <c r="R1651" s="4" t="str">
        <f>TRIM(Table14[[#This Row],[Product_Category]])</f>
        <v>Furniture</v>
      </c>
      <c r="S1651" s="4" t="str">
        <f>PROPER(Table14[[#This Row],[Customer_Type]])</f>
        <v>New</v>
      </c>
      <c r="T1651" s="13">
        <f>IF(ISBLANK(Table14[[#This Row],[Discount]]),MEDIAN(Table14[Discount]),Table14[[#This Row],[Discount]])</f>
        <v>0.05</v>
      </c>
    </row>
    <row r="1652" spans="1:20" x14ac:dyDescent="0.3">
      <c r="A1652">
        <v>1486</v>
      </c>
      <c r="B1652" s="1">
        <v>45528</v>
      </c>
      <c r="C1652" t="s">
        <v>13</v>
      </c>
      <c r="D1652" t="s">
        <v>27</v>
      </c>
      <c r="E1652">
        <v>3737.97</v>
      </c>
      <c r="F1652">
        <v>50</v>
      </c>
      <c r="G1652" t="s">
        <v>21</v>
      </c>
      <c r="H1652" s="9">
        <v>77.69</v>
      </c>
      <c r="I1652" s="9">
        <v>91.17</v>
      </c>
      <c r="J1652" t="s">
        <v>25</v>
      </c>
      <c r="K1652">
        <v>0.18</v>
      </c>
      <c r="L1652" s="4" t="s">
        <v>17</v>
      </c>
      <c r="M1652" s="4" t="s">
        <v>22</v>
      </c>
      <c r="N1652" s="4" t="str">
        <f>IF(ISBLANK(Table14[[#This Row],[Sales_Rep]]),"Unknown",Table14[[#This Row],[Sales_Rep]])</f>
        <v>David</v>
      </c>
      <c r="O1652" t="str">
        <f>PROPER(Table14[[#This Row],[Region]])</f>
        <v>West</v>
      </c>
      <c r="P1652" s="9">
        <f>IF(ISBLANK(Table14[[#This Row],[Sales_Amount]]),MEDIAN(Table14[Sales_Amount]),Table14[[#This Row],[Sales_Amount]])</f>
        <v>3737.97</v>
      </c>
      <c r="Q1652" s="11">
        <f>IF(ISBLANK(Table14[[#This Row],[Quantity_Sold]]),MEDIAN(Table14[Quantity_Sold]),Table14[[#This Row],[Quantity_Sold]])</f>
        <v>50</v>
      </c>
      <c r="R1652" s="4" t="str">
        <f>TRIM(Table14[[#This Row],[Product_Category]])</f>
        <v>Electronics</v>
      </c>
      <c r="S1652" s="4" t="str">
        <f>PROPER(Table14[[#This Row],[Customer_Type]])</f>
        <v>New</v>
      </c>
      <c r="T1652" s="13">
        <f>IF(ISBLANK(Table14[[#This Row],[Discount]]),MEDIAN(Table14[Discount]),Table14[[#This Row],[Discount]])</f>
        <v>0.18</v>
      </c>
    </row>
    <row r="1653" spans="1:20" x14ac:dyDescent="0.3">
      <c r="A1653">
        <v>1292</v>
      </c>
      <c r="B1653" s="1">
        <v>44997</v>
      </c>
      <c r="C1653" t="s">
        <v>23</v>
      </c>
      <c r="D1653" t="s">
        <v>27</v>
      </c>
      <c r="E1653">
        <v>48730.01</v>
      </c>
      <c r="F1653">
        <v>16</v>
      </c>
      <c r="G1653" t="s">
        <v>28</v>
      </c>
      <c r="H1653" s="9">
        <v>2900.19</v>
      </c>
      <c r="I1653" s="9">
        <v>4115.71</v>
      </c>
      <c r="J1653" t="s">
        <v>16</v>
      </c>
      <c r="K1653">
        <v>0.26</v>
      </c>
      <c r="L1653" s="4" t="s">
        <v>31</v>
      </c>
      <c r="M1653" s="4" t="s">
        <v>22</v>
      </c>
      <c r="N1653" s="4" t="str">
        <f>IF(ISBLANK(Table14[[#This Row],[Sales_Rep]]),"Unknown",Table14[[#This Row],[Sales_Rep]])</f>
        <v>Charlie</v>
      </c>
      <c r="O1653" t="str">
        <f>PROPER(Table14[[#This Row],[Region]])</f>
        <v>West</v>
      </c>
      <c r="P1653" s="9">
        <f>IF(ISBLANK(Table14[[#This Row],[Sales_Amount]]),MEDIAN(Table14[Sales_Amount]),Table14[[#This Row],[Sales_Amount]])</f>
        <v>48730.01</v>
      </c>
      <c r="Q1653" s="11">
        <f>IF(ISBLANK(Table14[[#This Row],[Quantity_Sold]]),MEDIAN(Table14[Quantity_Sold]),Table14[[#This Row],[Quantity_Sold]])</f>
        <v>16</v>
      </c>
      <c r="R1653" s="4" t="str">
        <f>TRIM(Table14[[#This Row],[Product_Category]])</f>
        <v>Furniture</v>
      </c>
      <c r="S1653" s="4" t="str">
        <f>PROPER(Table14[[#This Row],[Customer_Type]])</f>
        <v>Returning</v>
      </c>
      <c r="T1653" s="13">
        <f>IF(ISBLANK(Table14[[#This Row],[Discount]]),MEDIAN(Table14[Discount]),Table14[[#This Row],[Discount]])</f>
        <v>0.26</v>
      </c>
    </row>
    <row r="1654" spans="1:20" x14ac:dyDescent="0.3">
      <c r="A1654">
        <v>1456</v>
      </c>
      <c r="B1654" s="1">
        <v>44927</v>
      </c>
      <c r="C1654" t="s">
        <v>23</v>
      </c>
      <c r="D1654" t="s">
        <v>27</v>
      </c>
      <c r="E1654">
        <v>25519.87</v>
      </c>
      <c r="F1654">
        <v>34</v>
      </c>
      <c r="G1654" t="s">
        <v>24</v>
      </c>
      <c r="H1654" s="9">
        <v>626.63</v>
      </c>
      <c r="I1654" s="9">
        <v>807.08</v>
      </c>
      <c r="J1654" t="s">
        <v>16</v>
      </c>
      <c r="K1654">
        <v>7.0000000000000007E-2</v>
      </c>
      <c r="L1654" s="4" t="s">
        <v>26</v>
      </c>
      <c r="M1654" s="4" t="s">
        <v>18</v>
      </c>
      <c r="N1654" s="4" t="str">
        <f>IF(ISBLANK(Table14[[#This Row],[Sales_Rep]]),"Unknown",Table14[[#This Row],[Sales_Rep]])</f>
        <v>Charlie</v>
      </c>
      <c r="O1654" t="str">
        <f>PROPER(Table14[[#This Row],[Region]])</f>
        <v>West</v>
      </c>
      <c r="P1654" s="9">
        <f>IF(ISBLANK(Table14[[#This Row],[Sales_Amount]]),MEDIAN(Table14[Sales_Amount]),Table14[[#This Row],[Sales_Amount]])</f>
        <v>25519.87</v>
      </c>
      <c r="Q1654" s="11">
        <f>IF(ISBLANK(Table14[[#This Row],[Quantity_Sold]]),MEDIAN(Table14[Quantity_Sold]),Table14[[#This Row],[Quantity_Sold]])</f>
        <v>34</v>
      </c>
      <c r="R1654" s="4" t="str">
        <f>TRIM(Table14[[#This Row],[Product_Category]])</f>
        <v>Clothing</v>
      </c>
      <c r="S1654" s="4" t="str">
        <f>PROPER(Table14[[#This Row],[Customer_Type]])</f>
        <v>Returning</v>
      </c>
      <c r="T1654" s="13">
        <f>IF(ISBLANK(Table14[[#This Row],[Discount]]),MEDIAN(Table14[Discount]),Table14[[#This Row],[Discount]])</f>
        <v>7.0000000000000007E-2</v>
      </c>
    </row>
    <row r="1655" spans="1:20" x14ac:dyDescent="0.3">
      <c r="A1655">
        <v>1047</v>
      </c>
      <c r="B1655" s="1">
        <v>45537</v>
      </c>
      <c r="C1655" t="s">
        <v>13</v>
      </c>
      <c r="D1655" t="s">
        <v>30</v>
      </c>
      <c r="E1655">
        <v>7867.53</v>
      </c>
      <c r="F1655">
        <v>6</v>
      </c>
      <c r="G1655" t="s">
        <v>21</v>
      </c>
      <c r="H1655" s="9">
        <v>1172.3</v>
      </c>
      <c r="I1655" s="9">
        <v>1473.32</v>
      </c>
      <c r="J1655" t="s">
        <v>25</v>
      </c>
      <c r="K1655">
        <v>0.11</v>
      </c>
      <c r="L1655" s="4" t="s">
        <v>17</v>
      </c>
      <c r="M1655" s="4" t="s">
        <v>22</v>
      </c>
      <c r="N1655" s="4" t="str">
        <f>IF(ISBLANK(Table14[[#This Row],[Sales_Rep]]),"Unknown",Table14[[#This Row],[Sales_Rep]])</f>
        <v>David</v>
      </c>
      <c r="O1655" t="str">
        <f>PROPER(Table14[[#This Row],[Region]])</f>
        <v>South</v>
      </c>
      <c r="P1655" s="9">
        <f>IF(ISBLANK(Table14[[#This Row],[Sales_Amount]]),MEDIAN(Table14[Sales_Amount]),Table14[[#This Row],[Sales_Amount]])</f>
        <v>7867.53</v>
      </c>
      <c r="Q1655" s="11">
        <f>IF(ISBLANK(Table14[[#This Row],[Quantity_Sold]]),MEDIAN(Table14[Quantity_Sold]),Table14[[#This Row],[Quantity_Sold]])</f>
        <v>6</v>
      </c>
      <c r="R1655" s="4" t="str">
        <f>TRIM(Table14[[#This Row],[Product_Category]])</f>
        <v>Electronics</v>
      </c>
      <c r="S1655" s="4" t="str">
        <f>PROPER(Table14[[#This Row],[Customer_Type]])</f>
        <v>New</v>
      </c>
      <c r="T1655" s="13">
        <f>IF(ISBLANK(Table14[[#This Row],[Discount]]),MEDIAN(Table14[Discount]),Table14[[#This Row],[Discount]])</f>
        <v>0.11</v>
      </c>
    </row>
    <row r="1656" spans="1:20" x14ac:dyDescent="0.3">
      <c r="A1656">
        <v>1343</v>
      </c>
      <c r="B1656" s="1">
        <v>45263</v>
      </c>
      <c r="C1656" t="s">
        <v>13</v>
      </c>
      <c r="D1656" t="s">
        <v>20</v>
      </c>
      <c r="E1656">
        <v>85127.8</v>
      </c>
      <c r="F1656">
        <v>20</v>
      </c>
      <c r="G1656" t="s">
        <v>15</v>
      </c>
      <c r="H1656" s="9">
        <v>4231.45</v>
      </c>
      <c r="I1656" s="9">
        <v>5456.91</v>
      </c>
      <c r="J1656" t="s">
        <v>16</v>
      </c>
      <c r="K1656">
        <v>0.22</v>
      </c>
      <c r="L1656" s="4" t="s">
        <v>17</v>
      </c>
      <c r="M1656" s="4" t="s">
        <v>18</v>
      </c>
      <c r="N1656" s="4" t="str">
        <f>IF(ISBLANK(Table14[[#This Row],[Sales_Rep]]),"Unknown",Table14[[#This Row],[Sales_Rep]])</f>
        <v>David</v>
      </c>
      <c r="O1656" t="str">
        <f>PROPER(Table14[[#This Row],[Region]])</f>
        <v>North</v>
      </c>
      <c r="P1656" s="9">
        <f>IF(ISBLANK(Table14[[#This Row],[Sales_Amount]]),MEDIAN(Table14[Sales_Amount]),Table14[[#This Row],[Sales_Amount]])</f>
        <v>85127.8</v>
      </c>
      <c r="Q1656" s="11">
        <f>IF(ISBLANK(Table14[[#This Row],[Quantity_Sold]]),MEDIAN(Table14[Quantity_Sold]),Table14[[#This Row],[Quantity_Sold]])</f>
        <v>20</v>
      </c>
      <c r="R1656" s="4" t="str">
        <f>TRIM(Table14[[#This Row],[Product_Category]])</f>
        <v>Food</v>
      </c>
      <c r="S1656" s="4" t="str">
        <f>PROPER(Table14[[#This Row],[Customer_Type]])</f>
        <v>Returning</v>
      </c>
      <c r="T1656" s="13">
        <f>IF(ISBLANK(Table14[[#This Row],[Discount]]),MEDIAN(Table14[Discount]),Table14[[#This Row],[Discount]])</f>
        <v>0.22</v>
      </c>
    </row>
    <row r="1657" spans="1:20" x14ac:dyDescent="0.3">
      <c r="A1657">
        <v>1077</v>
      </c>
      <c r="B1657" s="1">
        <v>45103</v>
      </c>
      <c r="C1657" t="s">
        <v>29</v>
      </c>
      <c r="D1657" t="s">
        <v>20</v>
      </c>
      <c r="E1657">
        <v>42809.85</v>
      </c>
      <c r="F1657">
        <v>10</v>
      </c>
      <c r="G1657" t="s">
        <v>24</v>
      </c>
      <c r="H1657" s="9">
        <v>4217.96</v>
      </c>
      <c r="I1657" s="9">
        <v>4977.8900000000003</v>
      </c>
      <c r="J1657" t="s">
        <v>16</v>
      </c>
      <c r="K1657">
        <v>0.14000000000000001</v>
      </c>
      <c r="L1657" s="4" t="s">
        <v>31</v>
      </c>
      <c r="M1657" s="4" t="s">
        <v>22</v>
      </c>
      <c r="N1657" s="4" t="str">
        <f>IF(ISBLANK(Table14[[#This Row],[Sales_Rep]]),"Unknown",Table14[[#This Row],[Sales_Rep]])</f>
        <v>Bob</v>
      </c>
      <c r="O1657" t="str">
        <f>PROPER(Table14[[#This Row],[Region]])</f>
        <v>North</v>
      </c>
      <c r="P1657" s="9">
        <f>IF(ISBLANK(Table14[[#This Row],[Sales_Amount]]),MEDIAN(Table14[Sales_Amount]),Table14[[#This Row],[Sales_Amount]])</f>
        <v>42809.85</v>
      </c>
      <c r="Q1657" s="11">
        <f>IF(ISBLANK(Table14[[#This Row],[Quantity_Sold]]),MEDIAN(Table14[Quantity_Sold]),Table14[[#This Row],[Quantity_Sold]])</f>
        <v>10</v>
      </c>
      <c r="R1657" s="4" t="str">
        <f>TRIM(Table14[[#This Row],[Product_Category]])</f>
        <v>Clothing</v>
      </c>
      <c r="S1657" s="4" t="str">
        <f>PROPER(Table14[[#This Row],[Customer_Type]])</f>
        <v>Returning</v>
      </c>
      <c r="T1657" s="13">
        <f>IF(ISBLANK(Table14[[#This Row],[Discount]]),MEDIAN(Table14[Discount]),Table14[[#This Row],[Discount]])</f>
        <v>0.14000000000000001</v>
      </c>
    </row>
    <row r="1658" spans="1:20" x14ac:dyDescent="0.3">
      <c r="A1658">
        <v>1423</v>
      </c>
      <c r="B1658" s="1">
        <v>45522</v>
      </c>
      <c r="C1658" t="s">
        <v>29</v>
      </c>
      <c r="D1658" t="s">
        <v>30</v>
      </c>
      <c r="E1658">
        <v>35040.51</v>
      </c>
      <c r="F1658">
        <v>15</v>
      </c>
      <c r="G1658" t="s">
        <v>15</v>
      </c>
      <c r="H1658" s="9">
        <v>1773.42</v>
      </c>
      <c r="I1658" s="9">
        <v>2359.63</v>
      </c>
      <c r="J1658" t="s">
        <v>16</v>
      </c>
      <c r="K1658">
        <v>0.01</v>
      </c>
      <c r="L1658" s="4" t="s">
        <v>26</v>
      </c>
      <c r="M1658" s="4" t="s">
        <v>18</v>
      </c>
      <c r="N1658" s="4" t="str">
        <f>IF(ISBLANK(Table14[[#This Row],[Sales_Rep]]),"Unknown",Table14[[#This Row],[Sales_Rep]])</f>
        <v>Bob</v>
      </c>
      <c r="O1658" t="str">
        <f>PROPER(Table14[[#This Row],[Region]])</f>
        <v>South</v>
      </c>
      <c r="P1658" s="9">
        <f>IF(ISBLANK(Table14[[#This Row],[Sales_Amount]]),MEDIAN(Table14[Sales_Amount]),Table14[[#This Row],[Sales_Amount]])</f>
        <v>35040.51</v>
      </c>
      <c r="Q1658" s="11">
        <f>IF(ISBLANK(Table14[[#This Row],[Quantity_Sold]]),MEDIAN(Table14[Quantity_Sold]),Table14[[#This Row],[Quantity_Sold]])</f>
        <v>15</v>
      </c>
      <c r="R1658" s="4" t="str">
        <f>TRIM(Table14[[#This Row],[Product_Category]])</f>
        <v>Food</v>
      </c>
      <c r="S1658" s="4" t="str">
        <f>PROPER(Table14[[#This Row],[Customer_Type]])</f>
        <v>Returning</v>
      </c>
      <c r="T1658" s="13">
        <f>IF(ISBLANK(Table14[[#This Row],[Discount]]),MEDIAN(Table14[Discount]),Table14[[#This Row],[Discount]])</f>
        <v>0.01</v>
      </c>
    </row>
    <row r="1659" spans="1:20" x14ac:dyDescent="0.3">
      <c r="A1659">
        <v>1495</v>
      </c>
      <c r="B1659" s="1">
        <v>45166</v>
      </c>
      <c r="C1659" t="s">
        <v>23</v>
      </c>
      <c r="D1659" t="s">
        <v>20</v>
      </c>
      <c r="E1659">
        <v>83898.62</v>
      </c>
      <c r="F1659">
        <v>40</v>
      </c>
      <c r="G1659" t="s">
        <v>15</v>
      </c>
      <c r="H1659" s="9">
        <v>1652.9</v>
      </c>
      <c r="I1659" s="9">
        <v>2184.86</v>
      </c>
      <c r="J1659" t="s">
        <v>16</v>
      </c>
      <c r="K1659">
        <v>0.04</v>
      </c>
      <c r="L1659" s="4" t="s">
        <v>26</v>
      </c>
      <c r="M1659" s="4" t="s">
        <v>22</v>
      </c>
      <c r="N1659" s="4" t="str">
        <f>IF(ISBLANK(Table14[[#This Row],[Sales_Rep]]),"Unknown",Table14[[#This Row],[Sales_Rep]])</f>
        <v>Charlie</v>
      </c>
      <c r="O1659" t="str">
        <f>PROPER(Table14[[#This Row],[Region]])</f>
        <v>North</v>
      </c>
      <c r="P1659" s="9">
        <f>IF(ISBLANK(Table14[[#This Row],[Sales_Amount]]),MEDIAN(Table14[Sales_Amount]),Table14[[#This Row],[Sales_Amount]])</f>
        <v>83898.62</v>
      </c>
      <c r="Q1659" s="11">
        <f>IF(ISBLANK(Table14[[#This Row],[Quantity_Sold]]),MEDIAN(Table14[Quantity_Sold]),Table14[[#This Row],[Quantity_Sold]])</f>
        <v>40</v>
      </c>
      <c r="R1659" s="4" t="str">
        <f>TRIM(Table14[[#This Row],[Product_Category]])</f>
        <v>Food</v>
      </c>
      <c r="S1659" s="4" t="str">
        <f>PROPER(Table14[[#This Row],[Customer_Type]])</f>
        <v>Returning</v>
      </c>
      <c r="T1659" s="13">
        <f>IF(ISBLANK(Table14[[#This Row],[Discount]]),MEDIAN(Table14[Discount]),Table14[[#This Row],[Discount]])</f>
        <v>0.04</v>
      </c>
    </row>
    <row r="1660" spans="1:20" x14ac:dyDescent="0.3">
      <c r="A1660">
        <v>1312</v>
      </c>
      <c r="B1660" s="1">
        <v>45567</v>
      </c>
      <c r="C1660" t="s">
        <v>32</v>
      </c>
      <c r="D1660" t="s">
        <v>14</v>
      </c>
      <c r="E1660">
        <v>6357.12</v>
      </c>
      <c r="F1660">
        <v>14</v>
      </c>
      <c r="G1660" t="s">
        <v>28</v>
      </c>
      <c r="H1660" s="9">
        <v>434.26</v>
      </c>
      <c r="I1660" s="9">
        <v>567.6</v>
      </c>
      <c r="J1660" t="s">
        <v>25</v>
      </c>
      <c r="K1660">
        <v>0.2</v>
      </c>
      <c r="L1660" s="4" t="s">
        <v>31</v>
      </c>
      <c r="M1660" s="4" t="s">
        <v>22</v>
      </c>
      <c r="N1660" s="4" t="str">
        <f>IF(ISBLANK(Table14[[#This Row],[Sales_Rep]]),"Unknown",Table14[[#This Row],[Sales_Rep]])</f>
        <v>Alice</v>
      </c>
      <c r="O1660" t="str">
        <f>PROPER(Table14[[#This Row],[Region]])</f>
        <v>East</v>
      </c>
      <c r="P1660" s="9">
        <f>IF(ISBLANK(Table14[[#This Row],[Sales_Amount]]),MEDIAN(Table14[Sales_Amount]),Table14[[#This Row],[Sales_Amount]])</f>
        <v>6357.12</v>
      </c>
      <c r="Q1660" s="11">
        <f>IF(ISBLANK(Table14[[#This Row],[Quantity_Sold]]),MEDIAN(Table14[Quantity_Sold]),Table14[[#This Row],[Quantity_Sold]])</f>
        <v>14</v>
      </c>
      <c r="R1660" s="4" t="str">
        <f>TRIM(Table14[[#This Row],[Product_Category]])</f>
        <v>Furniture</v>
      </c>
      <c r="S1660" s="4" t="str">
        <f>PROPER(Table14[[#This Row],[Customer_Type]])</f>
        <v>New</v>
      </c>
      <c r="T1660" s="13">
        <f>IF(ISBLANK(Table14[[#This Row],[Discount]]),MEDIAN(Table14[Discount]),Table14[[#This Row],[Discount]])</f>
        <v>0.2</v>
      </c>
    </row>
    <row r="1661" spans="1:20" x14ac:dyDescent="0.3">
      <c r="A1661">
        <v>1229</v>
      </c>
      <c r="B1661" s="1">
        <v>45075</v>
      </c>
      <c r="C1661" t="s">
        <v>13</v>
      </c>
      <c r="D1661" t="s">
        <v>30</v>
      </c>
      <c r="E1661">
        <v>114451.5</v>
      </c>
      <c r="F1661">
        <v>40</v>
      </c>
      <c r="G1661" t="s">
        <v>24</v>
      </c>
      <c r="H1661" s="9">
        <v>3007.16</v>
      </c>
      <c r="I1661" s="9">
        <v>3815.05</v>
      </c>
      <c r="J1661" t="s">
        <v>25</v>
      </c>
      <c r="K1661">
        <v>0.25</v>
      </c>
      <c r="L1661" s="4" t="s">
        <v>31</v>
      </c>
      <c r="M1661" s="4" t="s">
        <v>22</v>
      </c>
      <c r="N1661" s="4" t="str">
        <f>IF(ISBLANK(Table14[[#This Row],[Sales_Rep]]),"Unknown",Table14[[#This Row],[Sales_Rep]])</f>
        <v>David</v>
      </c>
      <c r="O1661" t="str">
        <f>PROPER(Table14[[#This Row],[Region]])</f>
        <v>South</v>
      </c>
      <c r="P1661" s="9">
        <f>IF(ISBLANK(Table14[[#This Row],[Sales_Amount]]),MEDIAN(Table14[Sales_Amount]),Table14[[#This Row],[Sales_Amount]])</f>
        <v>114451.5</v>
      </c>
      <c r="Q1661" s="11">
        <f>IF(ISBLANK(Table14[[#This Row],[Quantity_Sold]]),MEDIAN(Table14[Quantity_Sold]),Table14[[#This Row],[Quantity_Sold]])</f>
        <v>40</v>
      </c>
      <c r="R1661" s="4" t="str">
        <f>TRIM(Table14[[#This Row],[Product_Category]])</f>
        <v>Clothing</v>
      </c>
      <c r="S1661" s="4" t="str">
        <f>PROPER(Table14[[#This Row],[Customer_Type]])</f>
        <v>New</v>
      </c>
      <c r="T1661" s="13">
        <f>IF(ISBLANK(Table14[[#This Row],[Discount]]),MEDIAN(Table14[Discount]),Table14[[#This Row],[Discount]])</f>
        <v>0.25</v>
      </c>
    </row>
    <row r="1662" spans="1:20" x14ac:dyDescent="0.3">
      <c r="A1662">
        <v>1422</v>
      </c>
      <c r="B1662" s="1">
        <v>44927</v>
      </c>
      <c r="C1662" t="s">
        <v>29</v>
      </c>
      <c r="D1662" t="s">
        <v>30</v>
      </c>
      <c r="E1662">
        <v>84484.53</v>
      </c>
      <c r="F1662">
        <v>22</v>
      </c>
      <c r="G1662" t="s">
        <v>21</v>
      </c>
      <c r="H1662" s="9">
        <v>3343.96</v>
      </c>
      <c r="I1662" s="9">
        <v>4861.0200000000004</v>
      </c>
      <c r="J1662" t="s">
        <v>25</v>
      </c>
      <c r="K1662">
        <v>0.21</v>
      </c>
      <c r="L1662" s="4" t="s">
        <v>31</v>
      </c>
      <c r="M1662" s="4" t="s">
        <v>18</v>
      </c>
      <c r="N1662" s="4" t="str">
        <f>IF(ISBLANK(Table14[[#This Row],[Sales_Rep]]),"Unknown",Table14[[#This Row],[Sales_Rep]])</f>
        <v>Bob</v>
      </c>
      <c r="O1662" t="str">
        <f>PROPER(Table14[[#This Row],[Region]])</f>
        <v>South</v>
      </c>
      <c r="P1662" s="9">
        <f>IF(ISBLANK(Table14[[#This Row],[Sales_Amount]]),MEDIAN(Table14[Sales_Amount]),Table14[[#This Row],[Sales_Amount]])</f>
        <v>84484.53</v>
      </c>
      <c r="Q1662" s="11">
        <f>IF(ISBLANK(Table14[[#This Row],[Quantity_Sold]]),MEDIAN(Table14[Quantity_Sold]),Table14[[#This Row],[Quantity_Sold]])</f>
        <v>22</v>
      </c>
      <c r="R1662" s="4" t="str">
        <f>TRIM(Table14[[#This Row],[Product_Category]])</f>
        <v>Electronics</v>
      </c>
      <c r="S1662" s="4" t="str">
        <f>PROPER(Table14[[#This Row],[Customer_Type]])</f>
        <v>New</v>
      </c>
      <c r="T1662" s="13">
        <f>IF(ISBLANK(Table14[[#This Row],[Discount]]),MEDIAN(Table14[Discount]),Table14[[#This Row],[Discount]])</f>
        <v>0.21</v>
      </c>
    </row>
    <row r="1663" spans="1:20" x14ac:dyDescent="0.3">
      <c r="A1663">
        <v>1028</v>
      </c>
      <c r="B1663" s="1">
        <v>45348</v>
      </c>
      <c r="C1663" t="s">
        <v>23</v>
      </c>
      <c r="D1663" t="s">
        <v>27</v>
      </c>
      <c r="E1663">
        <v>28368.65</v>
      </c>
      <c r="F1663">
        <v>36</v>
      </c>
      <c r="G1663" t="s">
        <v>24</v>
      </c>
      <c r="H1663" s="9">
        <v>607.32000000000005</v>
      </c>
      <c r="I1663" s="9">
        <v>804.1</v>
      </c>
      <c r="J1663" t="s">
        <v>25</v>
      </c>
      <c r="K1663">
        <v>0.02</v>
      </c>
      <c r="L1663" s="4" t="s">
        <v>17</v>
      </c>
      <c r="M1663" s="4" t="s">
        <v>18</v>
      </c>
      <c r="N1663" s="4" t="str">
        <f>IF(ISBLANK(Table14[[#This Row],[Sales_Rep]]),"Unknown",Table14[[#This Row],[Sales_Rep]])</f>
        <v>Charlie</v>
      </c>
      <c r="O1663" t="str">
        <f>PROPER(Table14[[#This Row],[Region]])</f>
        <v>West</v>
      </c>
      <c r="P1663" s="9">
        <f>IF(ISBLANK(Table14[[#This Row],[Sales_Amount]]),MEDIAN(Table14[Sales_Amount]),Table14[[#This Row],[Sales_Amount]])</f>
        <v>28368.65</v>
      </c>
      <c r="Q1663" s="11">
        <f>IF(ISBLANK(Table14[[#This Row],[Quantity_Sold]]),MEDIAN(Table14[Quantity_Sold]),Table14[[#This Row],[Quantity_Sold]])</f>
        <v>36</v>
      </c>
      <c r="R1663" s="4" t="str">
        <f>TRIM(Table14[[#This Row],[Product_Category]])</f>
        <v>Clothing</v>
      </c>
      <c r="S1663" s="4" t="str">
        <f>PROPER(Table14[[#This Row],[Customer_Type]])</f>
        <v>New</v>
      </c>
      <c r="T1663" s="13">
        <f>IF(ISBLANK(Table14[[#This Row],[Discount]]),MEDIAN(Table14[Discount]),Table14[[#This Row],[Discount]])</f>
        <v>0.02</v>
      </c>
    </row>
    <row r="1664" spans="1:20" x14ac:dyDescent="0.3">
      <c r="A1664">
        <v>1145</v>
      </c>
      <c r="B1664" s="1">
        <v>45455</v>
      </c>
      <c r="C1664" t="s">
        <v>29</v>
      </c>
      <c r="D1664" t="s">
        <v>30</v>
      </c>
      <c r="E1664">
        <v>64389.64</v>
      </c>
      <c r="F1664">
        <v>16</v>
      </c>
      <c r="G1664" t="s">
        <v>15</v>
      </c>
      <c r="H1664" s="9">
        <v>3290.7</v>
      </c>
      <c r="I1664" s="9">
        <v>4679.4799999999996</v>
      </c>
      <c r="J1664" t="s">
        <v>16</v>
      </c>
      <c r="K1664">
        <v>0.14000000000000001</v>
      </c>
      <c r="L1664" s="4" t="s">
        <v>17</v>
      </c>
      <c r="M1664" s="4" t="s">
        <v>18</v>
      </c>
      <c r="N1664" s="4" t="str">
        <f>IF(ISBLANK(Table14[[#This Row],[Sales_Rep]]),"Unknown",Table14[[#This Row],[Sales_Rep]])</f>
        <v>Bob</v>
      </c>
      <c r="O1664" t="str">
        <f>PROPER(Table14[[#This Row],[Region]])</f>
        <v>South</v>
      </c>
      <c r="P1664" s="9">
        <f>IF(ISBLANK(Table14[[#This Row],[Sales_Amount]]),MEDIAN(Table14[Sales_Amount]),Table14[[#This Row],[Sales_Amount]])</f>
        <v>64389.64</v>
      </c>
      <c r="Q1664" s="11">
        <f>IF(ISBLANK(Table14[[#This Row],[Quantity_Sold]]),MEDIAN(Table14[Quantity_Sold]),Table14[[#This Row],[Quantity_Sold]])</f>
        <v>16</v>
      </c>
      <c r="R1664" s="4" t="str">
        <f>TRIM(Table14[[#This Row],[Product_Category]])</f>
        <v>Food</v>
      </c>
      <c r="S1664" s="4" t="str">
        <f>PROPER(Table14[[#This Row],[Customer_Type]])</f>
        <v>Returning</v>
      </c>
      <c r="T1664" s="13">
        <f>IF(ISBLANK(Table14[[#This Row],[Discount]]),MEDIAN(Table14[Discount]),Table14[[#This Row],[Discount]])</f>
        <v>0.14000000000000001</v>
      </c>
    </row>
    <row r="1665" spans="1:20" x14ac:dyDescent="0.3">
      <c r="A1665">
        <v>1192</v>
      </c>
      <c r="B1665" s="1">
        <v>45006</v>
      </c>
      <c r="C1665" t="s">
        <v>13</v>
      </c>
      <c r="D1665" t="s">
        <v>14</v>
      </c>
      <c r="E1665">
        <v>38944.18</v>
      </c>
      <c r="F1665">
        <v>14</v>
      </c>
      <c r="G1665" t="s">
        <v>24</v>
      </c>
      <c r="H1665" s="9">
        <v>2194.63</v>
      </c>
      <c r="I1665" s="9">
        <v>3272.62</v>
      </c>
      <c r="J1665" t="s">
        <v>16</v>
      </c>
      <c r="K1665">
        <v>0.15</v>
      </c>
      <c r="L1665" s="4" t="s">
        <v>31</v>
      </c>
      <c r="M1665" s="4" t="s">
        <v>18</v>
      </c>
      <c r="N1665" s="4" t="str">
        <f>IF(ISBLANK(Table14[[#This Row],[Sales_Rep]]),"Unknown",Table14[[#This Row],[Sales_Rep]])</f>
        <v>David</v>
      </c>
      <c r="O1665" t="str">
        <f>PROPER(Table14[[#This Row],[Region]])</f>
        <v>East</v>
      </c>
      <c r="P1665" s="9">
        <f>IF(ISBLANK(Table14[[#This Row],[Sales_Amount]]),MEDIAN(Table14[Sales_Amount]),Table14[[#This Row],[Sales_Amount]])</f>
        <v>38944.18</v>
      </c>
      <c r="Q1665" s="11">
        <f>IF(ISBLANK(Table14[[#This Row],[Quantity_Sold]]),MEDIAN(Table14[Quantity_Sold]),Table14[[#This Row],[Quantity_Sold]])</f>
        <v>14</v>
      </c>
      <c r="R1665" s="4" t="str">
        <f>TRIM(Table14[[#This Row],[Product_Category]])</f>
        <v>Clothing</v>
      </c>
      <c r="S1665" s="4" t="str">
        <f>PROPER(Table14[[#This Row],[Customer_Type]])</f>
        <v>Returning</v>
      </c>
      <c r="T1665" s="13">
        <f>IF(ISBLANK(Table14[[#This Row],[Discount]]),MEDIAN(Table14[Discount]),Table14[[#This Row],[Discount]])</f>
        <v>0.15</v>
      </c>
    </row>
    <row r="1666" spans="1:20" x14ac:dyDescent="0.3">
      <c r="A1666">
        <v>1192</v>
      </c>
      <c r="B1666" s="1">
        <v>45289</v>
      </c>
      <c r="C1666" t="s">
        <v>13</v>
      </c>
      <c r="D1666" t="s">
        <v>27</v>
      </c>
      <c r="E1666">
        <v>3379.28</v>
      </c>
      <c r="F1666">
        <v>1</v>
      </c>
      <c r="G1666" t="s">
        <v>28</v>
      </c>
      <c r="H1666" s="9">
        <v>2847.4</v>
      </c>
      <c r="I1666" s="9">
        <v>3673.13</v>
      </c>
      <c r="J1666" t="s">
        <v>25</v>
      </c>
      <c r="K1666">
        <v>0.08</v>
      </c>
      <c r="L1666" s="4" t="s">
        <v>31</v>
      </c>
      <c r="M1666" s="4" t="s">
        <v>22</v>
      </c>
      <c r="N1666" s="4" t="str">
        <f>IF(ISBLANK(Table14[[#This Row],[Sales_Rep]]),"Unknown",Table14[[#This Row],[Sales_Rep]])</f>
        <v>David</v>
      </c>
      <c r="O1666" t="str">
        <f>PROPER(Table14[[#This Row],[Region]])</f>
        <v>West</v>
      </c>
      <c r="P1666" s="9">
        <f>IF(ISBLANK(Table14[[#This Row],[Sales_Amount]]),MEDIAN(Table14[Sales_Amount]),Table14[[#This Row],[Sales_Amount]])</f>
        <v>3379.28</v>
      </c>
      <c r="Q1666" s="11">
        <f>IF(ISBLANK(Table14[[#This Row],[Quantity_Sold]]),MEDIAN(Table14[Quantity_Sold]),Table14[[#This Row],[Quantity_Sold]])</f>
        <v>1</v>
      </c>
      <c r="R1666" s="4" t="str">
        <f>TRIM(Table14[[#This Row],[Product_Category]])</f>
        <v>Furniture</v>
      </c>
      <c r="S1666" s="4" t="str">
        <f>PROPER(Table14[[#This Row],[Customer_Type]])</f>
        <v>New</v>
      </c>
      <c r="T1666" s="13">
        <f>IF(ISBLANK(Table14[[#This Row],[Discount]]),MEDIAN(Table14[Discount]),Table14[[#This Row],[Discount]])</f>
        <v>0.08</v>
      </c>
    </row>
    <row r="1667" spans="1:20" x14ac:dyDescent="0.3">
      <c r="A1667">
        <v>1211</v>
      </c>
      <c r="B1667" s="1">
        <v>45568</v>
      </c>
      <c r="C1667" t="s">
        <v>19</v>
      </c>
      <c r="D1667" t="s">
        <v>20</v>
      </c>
      <c r="E1667">
        <v>21349.71</v>
      </c>
      <c r="F1667">
        <v>6</v>
      </c>
      <c r="G1667" t="s">
        <v>21</v>
      </c>
      <c r="H1667" s="9">
        <v>2816.68</v>
      </c>
      <c r="I1667" s="9">
        <v>3953.65</v>
      </c>
      <c r="J1667" t="s">
        <v>25</v>
      </c>
      <c r="K1667">
        <v>0.1</v>
      </c>
      <c r="L1667" s="4" t="s">
        <v>17</v>
      </c>
      <c r="M1667" s="4" t="s">
        <v>18</v>
      </c>
      <c r="N1667" s="4" t="str">
        <f>IF(ISBLANK(Table14[[#This Row],[Sales_Rep]]),"Unknown",Table14[[#This Row],[Sales_Rep]])</f>
        <v>Eve</v>
      </c>
      <c r="O1667" t="str">
        <f>PROPER(Table14[[#This Row],[Region]])</f>
        <v>North</v>
      </c>
      <c r="P1667" s="9">
        <f>IF(ISBLANK(Table14[[#This Row],[Sales_Amount]]),MEDIAN(Table14[Sales_Amount]),Table14[[#This Row],[Sales_Amount]])</f>
        <v>21349.71</v>
      </c>
      <c r="Q1667" s="11">
        <f>IF(ISBLANK(Table14[[#This Row],[Quantity_Sold]]),MEDIAN(Table14[Quantity_Sold]),Table14[[#This Row],[Quantity_Sold]])</f>
        <v>6</v>
      </c>
      <c r="R1667" s="4" t="str">
        <f>TRIM(Table14[[#This Row],[Product_Category]])</f>
        <v>Electronics</v>
      </c>
      <c r="S1667" s="4" t="str">
        <f>PROPER(Table14[[#This Row],[Customer_Type]])</f>
        <v>New</v>
      </c>
      <c r="T1667" s="13">
        <f>IF(ISBLANK(Table14[[#This Row],[Discount]]),MEDIAN(Table14[Discount]),Table14[[#This Row],[Discount]])</f>
        <v>0.1</v>
      </c>
    </row>
    <row r="1668" spans="1:20" x14ac:dyDescent="0.3">
      <c r="A1668">
        <v>1071</v>
      </c>
      <c r="B1668" s="1">
        <v>45501</v>
      </c>
      <c r="C1668" t="s">
        <v>32</v>
      </c>
      <c r="D1668" t="s">
        <v>27</v>
      </c>
      <c r="E1668">
        <v>145269.22</v>
      </c>
      <c r="F1668">
        <v>37</v>
      </c>
      <c r="G1668" t="s">
        <v>15</v>
      </c>
      <c r="H1668" s="9">
        <v>4644.8500000000004</v>
      </c>
      <c r="I1668" s="9">
        <v>5608.85</v>
      </c>
      <c r="J1668" t="s">
        <v>25</v>
      </c>
      <c r="K1668">
        <v>0.3</v>
      </c>
      <c r="L1668" s="4" t="s">
        <v>17</v>
      </c>
      <c r="M1668" s="4" t="s">
        <v>18</v>
      </c>
      <c r="N1668" s="4" t="str">
        <f>IF(ISBLANK(Table14[[#This Row],[Sales_Rep]]),"Unknown",Table14[[#This Row],[Sales_Rep]])</f>
        <v>Alice</v>
      </c>
      <c r="O1668" t="str">
        <f>PROPER(Table14[[#This Row],[Region]])</f>
        <v>West</v>
      </c>
      <c r="P1668" s="9">
        <f>IF(ISBLANK(Table14[[#This Row],[Sales_Amount]]),MEDIAN(Table14[Sales_Amount]),Table14[[#This Row],[Sales_Amount]])</f>
        <v>145269.22</v>
      </c>
      <c r="Q1668" s="11">
        <f>IF(ISBLANK(Table14[[#This Row],[Quantity_Sold]]),MEDIAN(Table14[Quantity_Sold]),Table14[[#This Row],[Quantity_Sold]])</f>
        <v>37</v>
      </c>
      <c r="R1668" s="4" t="str">
        <f>TRIM(Table14[[#This Row],[Product_Category]])</f>
        <v>Food</v>
      </c>
      <c r="S1668" s="4" t="str">
        <f>PROPER(Table14[[#This Row],[Customer_Type]])</f>
        <v>New</v>
      </c>
      <c r="T1668" s="13">
        <f>IF(ISBLANK(Table14[[#This Row],[Discount]]),MEDIAN(Table14[Discount]),Table14[[#This Row],[Discount]])</f>
        <v>0.3</v>
      </c>
    </row>
    <row r="1669" spans="1:20" x14ac:dyDescent="0.3">
      <c r="A1669">
        <v>1483</v>
      </c>
      <c r="B1669" s="1">
        <v>45506</v>
      </c>
      <c r="C1669" t="s">
        <v>19</v>
      </c>
      <c r="D1669" t="s">
        <v>27</v>
      </c>
      <c r="E1669">
        <v>132318.10999999999</v>
      </c>
      <c r="F1669">
        <v>44</v>
      </c>
      <c r="G1669" t="s">
        <v>15</v>
      </c>
      <c r="H1669" s="9">
        <v>3155.02</v>
      </c>
      <c r="I1669" s="9">
        <v>3806.62</v>
      </c>
      <c r="J1669" t="s">
        <v>16</v>
      </c>
      <c r="K1669">
        <v>0.21</v>
      </c>
      <c r="L1669" s="4" t="s">
        <v>17</v>
      </c>
      <c r="M1669" s="4" t="s">
        <v>22</v>
      </c>
      <c r="N1669" s="4" t="str">
        <f>IF(ISBLANK(Table14[[#This Row],[Sales_Rep]]),"Unknown",Table14[[#This Row],[Sales_Rep]])</f>
        <v>Eve</v>
      </c>
      <c r="O1669" t="str">
        <f>PROPER(Table14[[#This Row],[Region]])</f>
        <v>West</v>
      </c>
      <c r="P1669" s="9">
        <f>IF(ISBLANK(Table14[[#This Row],[Sales_Amount]]),MEDIAN(Table14[Sales_Amount]),Table14[[#This Row],[Sales_Amount]])</f>
        <v>132318.10999999999</v>
      </c>
      <c r="Q1669" s="11">
        <f>IF(ISBLANK(Table14[[#This Row],[Quantity_Sold]]),MEDIAN(Table14[Quantity_Sold]),Table14[[#This Row],[Quantity_Sold]])</f>
        <v>44</v>
      </c>
      <c r="R1669" s="4" t="str">
        <f>TRIM(Table14[[#This Row],[Product_Category]])</f>
        <v>Food</v>
      </c>
      <c r="S1669" s="4" t="str">
        <f>PROPER(Table14[[#This Row],[Customer_Type]])</f>
        <v>Returning</v>
      </c>
      <c r="T1669" s="13">
        <f>IF(ISBLANK(Table14[[#This Row],[Discount]]),MEDIAN(Table14[Discount]),Table14[[#This Row],[Discount]])</f>
        <v>0.21</v>
      </c>
    </row>
    <row r="1670" spans="1:20" x14ac:dyDescent="0.3">
      <c r="A1670">
        <v>1344</v>
      </c>
      <c r="B1670" s="1">
        <v>45044</v>
      </c>
      <c r="C1670" t="s">
        <v>23</v>
      </c>
      <c r="D1670" t="s">
        <v>20</v>
      </c>
      <c r="E1670">
        <v>1655.04</v>
      </c>
      <c r="F1670">
        <v>16</v>
      </c>
      <c r="G1670" t="s">
        <v>28</v>
      </c>
      <c r="H1670" s="9">
        <v>73.59</v>
      </c>
      <c r="I1670" s="9">
        <v>107.75</v>
      </c>
      <c r="J1670" t="s">
        <v>16</v>
      </c>
      <c r="K1670">
        <v>0.04</v>
      </c>
      <c r="L1670" s="4" t="s">
        <v>26</v>
      </c>
      <c r="M1670" s="4" t="s">
        <v>22</v>
      </c>
      <c r="N1670" s="4" t="str">
        <f>IF(ISBLANK(Table14[[#This Row],[Sales_Rep]]),"Unknown",Table14[[#This Row],[Sales_Rep]])</f>
        <v>Charlie</v>
      </c>
      <c r="O1670" t="str">
        <f>PROPER(Table14[[#This Row],[Region]])</f>
        <v>North</v>
      </c>
      <c r="P1670" s="9">
        <f>IF(ISBLANK(Table14[[#This Row],[Sales_Amount]]),MEDIAN(Table14[Sales_Amount]),Table14[[#This Row],[Sales_Amount]])</f>
        <v>1655.04</v>
      </c>
      <c r="Q1670" s="11">
        <f>IF(ISBLANK(Table14[[#This Row],[Quantity_Sold]]),MEDIAN(Table14[Quantity_Sold]),Table14[[#This Row],[Quantity_Sold]])</f>
        <v>16</v>
      </c>
      <c r="R1670" s="4" t="str">
        <f>TRIM(Table14[[#This Row],[Product_Category]])</f>
        <v>Furniture</v>
      </c>
      <c r="S1670" s="4" t="str">
        <f>PROPER(Table14[[#This Row],[Customer_Type]])</f>
        <v>Returning</v>
      </c>
      <c r="T1670" s="13">
        <f>IF(ISBLANK(Table14[[#This Row],[Discount]]),MEDIAN(Table14[Discount]),Table14[[#This Row],[Discount]])</f>
        <v>0.04</v>
      </c>
    </row>
    <row r="1671" spans="1:20" x14ac:dyDescent="0.3">
      <c r="A1671">
        <v>1136</v>
      </c>
      <c r="B1671" s="1">
        <v>45458</v>
      </c>
      <c r="C1671" t="s">
        <v>29</v>
      </c>
      <c r="D1671" t="s">
        <v>30</v>
      </c>
      <c r="E1671">
        <v>11067.68</v>
      </c>
      <c r="F1671">
        <v>29</v>
      </c>
      <c r="G1671" t="s">
        <v>15</v>
      </c>
      <c r="H1671" s="9">
        <v>342.8</v>
      </c>
      <c r="I1671" s="9">
        <v>410.37</v>
      </c>
      <c r="J1671" t="s">
        <v>25</v>
      </c>
      <c r="K1671">
        <v>7.0000000000000007E-2</v>
      </c>
      <c r="L1671" s="4" t="s">
        <v>31</v>
      </c>
      <c r="M1671" s="4" t="s">
        <v>18</v>
      </c>
      <c r="N1671" s="4" t="str">
        <f>IF(ISBLANK(Table14[[#This Row],[Sales_Rep]]),"Unknown",Table14[[#This Row],[Sales_Rep]])</f>
        <v>Bob</v>
      </c>
      <c r="O1671" t="str">
        <f>PROPER(Table14[[#This Row],[Region]])</f>
        <v>South</v>
      </c>
      <c r="P1671" s="9">
        <f>IF(ISBLANK(Table14[[#This Row],[Sales_Amount]]),MEDIAN(Table14[Sales_Amount]),Table14[[#This Row],[Sales_Amount]])</f>
        <v>11067.68</v>
      </c>
      <c r="Q1671" s="11">
        <f>IF(ISBLANK(Table14[[#This Row],[Quantity_Sold]]),MEDIAN(Table14[Quantity_Sold]),Table14[[#This Row],[Quantity_Sold]])</f>
        <v>29</v>
      </c>
      <c r="R1671" s="4" t="str">
        <f>TRIM(Table14[[#This Row],[Product_Category]])</f>
        <v>Food</v>
      </c>
      <c r="S1671" s="4" t="str">
        <f>PROPER(Table14[[#This Row],[Customer_Type]])</f>
        <v>New</v>
      </c>
      <c r="T1671" s="13">
        <f>IF(ISBLANK(Table14[[#This Row],[Discount]]),MEDIAN(Table14[Discount]),Table14[[#This Row],[Discount]])</f>
        <v>7.0000000000000007E-2</v>
      </c>
    </row>
    <row r="1672" spans="1:20" x14ac:dyDescent="0.3">
      <c r="A1672">
        <v>1450</v>
      </c>
      <c r="B1672" s="1">
        <v>45384</v>
      </c>
      <c r="C1672" t="s">
        <v>23</v>
      </c>
      <c r="D1672" t="s">
        <v>20</v>
      </c>
      <c r="E1672">
        <v>15362.11</v>
      </c>
      <c r="F1672">
        <v>5</v>
      </c>
      <c r="G1672" t="s">
        <v>28</v>
      </c>
      <c r="H1672" s="9">
        <v>2251.27</v>
      </c>
      <c r="I1672" s="9">
        <v>3339.59</v>
      </c>
      <c r="J1672" t="s">
        <v>25</v>
      </c>
      <c r="K1672">
        <v>0.08</v>
      </c>
      <c r="L1672" s="4" t="s">
        <v>31</v>
      </c>
      <c r="M1672" s="4" t="s">
        <v>22</v>
      </c>
      <c r="N1672" s="4" t="str">
        <f>IF(ISBLANK(Table14[[#This Row],[Sales_Rep]]),"Unknown",Table14[[#This Row],[Sales_Rep]])</f>
        <v>Charlie</v>
      </c>
      <c r="O1672" t="str">
        <f>PROPER(Table14[[#This Row],[Region]])</f>
        <v>North</v>
      </c>
      <c r="P1672" s="9">
        <f>IF(ISBLANK(Table14[[#This Row],[Sales_Amount]]),MEDIAN(Table14[Sales_Amount]),Table14[[#This Row],[Sales_Amount]])</f>
        <v>15362.11</v>
      </c>
      <c r="Q1672" s="11">
        <f>IF(ISBLANK(Table14[[#This Row],[Quantity_Sold]]),MEDIAN(Table14[Quantity_Sold]),Table14[[#This Row],[Quantity_Sold]])</f>
        <v>5</v>
      </c>
      <c r="R1672" s="4" t="str">
        <f>TRIM(Table14[[#This Row],[Product_Category]])</f>
        <v>Furniture</v>
      </c>
      <c r="S1672" s="4" t="str">
        <f>PROPER(Table14[[#This Row],[Customer_Type]])</f>
        <v>New</v>
      </c>
      <c r="T1672" s="13">
        <f>IF(ISBLANK(Table14[[#This Row],[Discount]]),MEDIAN(Table14[Discount]),Table14[[#This Row],[Discount]])</f>
        <v>0.08</v>
      </c>
    </row>
    <row r="1673" spans="1:20" x14ac:dyDescent="0.3">
      <c r="A1673">
        <v>1020</v>
      </c>
      <c r="B1673" s="1">
        <v>45525</v>
      </c>
      <c r="C1673" t="s">
        <v>13</v>
      </c>
      <c r="D1673" t="s">
        <v>27</v>
      </c>
      <c r="E1673">
        <v>6672.19</v>
      </c>
      <c r="F1673">
        <v>5</v>
      </c>
      <c r="G1673" t="s">
        <v>24</v>
      </c>
      <c r="H1673" s="9">
        <v>1309.0899999999999</v>
      </c>
      <c r="I1673" s="9">
        <v>1779.25</v>
      </c>
      <c r="J1673" t="s">
        <v>25</v>
      </c>
      <c r="K1673">
        <v>0.25</v>
      </c>
      <c r="L1673" s="4" t="s">
        <v>17</v>
      </c>
      <c r="M1673" s="4" t="s">
        <v>22</v>
      </c>
      <c r="N1673" s="4" t="str">
        <f>IF(ISBLANK(Table14[[#This Row],[Sales_Rep]]),"Unknown",Table14[[#This Row],[Sales_Rep]])</f>
        <v>David</v>
      </c>
      <c r="O1673" t="str">
        <f>PROPER(Table14[[#This Row],[Region]])</f>
        <v>West</v>
      </c>
      <c r="P1673" s="9">
        <f>IF(ISBLANK(Table14[[#This Row],[Sales_Amount]]),MEDIAN(Table14[Sales_Amount]),Table14[[#This Row],[Sales_Amount]])</f>
        <v>6672.19</v>
      </c>
      <c r="Q1673" s="11">
        <f>IF(ISBLANK(Table14[[#This Row],[Quantity_Sold]]),MEDIAN(Table14[Quantity_Sold]),Table14[[#This Row],[Quantity_Sold]])</f>
        <v>5</v>
      </c>
      <c r="R1673" s="4" t="str">
        <f>TRIM(Table14[[#This Row],[Product_Category]])</f>
        <v>Clothing</v>
      </c>
      <c r="S1673" s="4" t="str">
        <f>PROPER(Table14[[#This Row],[Customer_Type]])</f>
        <v>New</v>
      </c>
      <c r="T1673" s="13">
        <f>IF(ISBLANK(Table14[[#This Row],[Discount]]),MEDIAN(Table14[Discount]),Table14[[#This Row],[Discount]])</f>
        <v>0.25</v>
      </c>
    </row>
    <row r="1674" spans="1:20" x14ac:dyDescent="0.3">
      <c r="A1674">
        <v>1490</v>
      </c>
      <c r="B1674" s="1">
        <v>45586</v>
      </c>
      <c r="C1674" t="s">
        <v>19</v>
      </c>
      <c r="D1674" t="s">
        <v>30</v>
      </c>
      <c r="E1674">
        <v>51538.49</v>
      </c>
      <c r="F1674">
        <v>11</v>
      </c>
      <c r="G1674" t="s">
        <v>15</v>
      </c>
      <c r="H1674" s="9">
        <v>3472.21</v>
      </c>
      <c r="I1674" s="9">
        <v>4984.38</v>
      </c>
      <c r="J1674" t="s">
        <v>25</v>
      </c>
      <c r="K1674">
        <v>0.06</v>
      </c>
      <c r="L1674" s="4" t="s">
        <v>17</v>
      </c>
      <c r="M1674" s="4" t="s">
        <v>18</v>
      </c>
      <c r="N1674" s="4" t="str">
        <f>IF(ISBLANK(Table14[[#This Row],[Sales_Rep]]),"Unknown",Table14[[#This Row],[Sales_Rep]])</f>
        <v>Eve</v>
      </c>
      <c r="O1674" t="str">
        <f>PROPER(Table14[[#This Row],[Region]])</f>
        <v>South</v>
      </c>
      <c r="P1674" s="9">
        <f>IF(ISBLANK(Table14[[#This Row],[Sales_Amount]]),MEDIAN(Table14[Sales_Amount]),Table14[[#This Row],[Sales_Amount]])</f>
        <v>51538.49</v>
      </c>
      <c r="Q1674" s="11">
        <f>IF(ISBLANK(Table14[[#This Row],[Quantity_Sold]]),MEDIAN(Table14[Quantity_Sold]),Table14[[#This Row],[Quantity_Sold]])</f>
        <v>11</v>
      </c>
      <c r="R1674" s="4" t="str">
        <f>TRIM(Table14[[#This Row],[Product_Category]])</f>
        <v>Food</v>
      </c>
      <c r="S1674" s="4" t="str">
        <f>PROPER(Table14[[#This Row],[Customer_Type]])</f>
        <v>New</v>
      </c>
      <c r="T1674" s="13">
        <f>IF(ISBLANK(Table14[[#This Row],[Discount]]),MEDIAN(Table14[Discount]),Table14[[#This Row],[Discount]])</f>
        <v>0.06</v>
      </c>
    </row>
    <row r="1675" spans="1:20" x14ac:dyDescent="0.3">
      <c r="A1675">
        <v>1357</v>
      </c>
      <c r="B1675" s="1">
        <v>45269</v>
      </c>
      <c r="C1675" t="s">
        <v>19</v>
      </c>
      <c r="D1675" t="s">
        <v>20</v>
      </c>
      <c r="E1675">
        <v>7958.95</v>
      </c>
      <c r="F1675">
        <v>2</v>
      </c>
      <c r="G1675" t="s">
        <v>24</v>
      </c>
      <c r="H1675" s="9">
        <v>3437.3</v>
      </c>
      <c r="I1675" s="9">
        <v>4522.13</v>
      </c>
      <c r="J1675" t="s">
        <v>16</v>
      </c>
      <c r="K1675">
        <v>0.12</v>
      </c>
      <c r="L1675" s="4" t="s">
        <v>31</v>
      </c>
      <c r="M1675" s="4" t="s">
        <v>18</v>
      </c>
      <c r="N1675" s="4" t="str">
        <f>IF(ISBLANK(Table14[[#This Row],[Sales_Rep]]),"Unknown",Table14[[#This Row],[Sales_Rep]])</f>
        <v>Eve</v>
      </c>
      <c r="O1675" t="str">
        <f>PROPER(Table14[[#This Row],[Region]])</f>
        <v>North</v>
      </c>
      <c r="P1675" s="9">
        <f>IF(ISBLANK(Table14[[#This Row],[Sales_Amount]]),MEDIAN(Table14[Sales_Amount]),Table14[[#This Row],[Sales_Amount]])</f>
        <v>7958.95</v>
      </c>
      <c r="Q1675" s="11">
        <f>IF(ISBLANK(Table14[[#This Row],[Quantity_Sold]]),MEDIAN(Table14[Quantity_Sold]),Table14[[#This Row],[Quantity_Sold]])</f>
        <v>2</v>
      </c>
      <c r="R1675" s="4" t="str">
        <f>TRIM(Table14[[#This Row],[Product_Category]])</f>
        <v>Clothing</v>
      </c>
      <c r="S1675" s="4" t="str">
        <f>PROPER(Table14[[#This Row],[Customer_Type]])</f>
        <v>Returning</v>
      </c>
      <c r="T1675" s="13">
        <f>IF(ISBLANK(Table14[[#This Row],[Discount]]),MEDIAN(Table14[Discount]),Table14[[#This Row],[Discount]])</f>
        <v>0.12</v>
      </c>
    </row>
    <row r="1676" spans="1:20" x14ac:dyDescent="0.3">
      <c r="A1676">
        <v>1415</v>
      </c>
      <c r="B1676" s="1">
        <v>45168</v>
      </c>
      <c r="C1676" t="s">
        <v>19</v>
      </c>
      <c r="D1676" t="s">
        <v>20</v>
      </c>
      <c r="E1676">
        <v>120263.62</v>
      </c>
      <c r="F1676">
        <v>30</v>
      </c>
      <c r="G1676" t="s">
        <v>21</v>
      </c>
      <c r="H1676" s="9">
        <v>4811.66</v>
      </c>
      <c r="I1676" s="9">
        <v>5417.28</v>
      </c>
      <c r="J1676" t="s">
        <v>25</v>
      </c>
      <c r="K1676">
        <v>0.26</v>
      </c>
      <c r="L1676" s="4" t="s">
        <v>17</v>
      </c>
      <c r="M1676" s="4" t="s">
        <v>18</v>
      </c>
      <c r="N1676" s="4" t="str">
        <f>IF(ISBLANK(Table14[[#This Row],[Sales_Rep]]),"Unknown",Table14[[#This Row],[Sales_Rep]])</f>
        <v>Eve</v>
      </c>
      <c r="O1676" t="str">
        <f>PROPER(Table14[[#This Row],[Region]])</f>
        <v>North</v>
      </c>
      <c r="P1676" s="9">
        <f>IF(ISBLANK(Table14[[#This Row],[Sales_Amount]]),MEDIAN(Table14[Sales_Amount]),Table14[[#This Row],[Sales_Amount]])</f>
        <v>120263.62</v>
      </c>
      <c r="Q1676" s="11">
        <f>IF(ISBLANK(Table14[[#This Row],[Quantity_Sold]]),MEDIAN(Table14[Quantity_Sold]),Table14[[#This Row],[Quantity_Sold]])</f>
        <v>30</v>
      </c>
      <c r="R1676" s="4" t="str">
        <f>TRIM(Table14[[#This Row],[Product_Category]])</f>
        <v>Electronics</v>
      </c>
      <c r="S1676" s="4" t="str">
        <f>PROPER(Table14[[#This Row],[Customer_Type]])</f>
        <v>New</v>
      </c>
      <c r="T1676" s="13">
        <f>IF(ISBLANK(Table14[[#This Row],[Discount]]),MEDIAN(Table14[Discount]),Table14[[#This Row],[Discount]])</f>
        <v>0.26</v>
      </c>
    </row>
    <row r="1677" spans="1:20" x14ac:dyDescent="0.3">
      <c r="A1677">
        <v>1392</v>
      </c>
      <c r="B1677" s="1">
        <v>45600</v>
      </c>
      <c r="C1677" t="s">
        <v>23</v>
      </c>
      <c r="D1677" t="s">
        <v>14</v>
      </c>
      <c r="E1677">
        <v>45353.440000000002</v>
      </c>
      <c r="F1677">
        <v>25</v>
      </c>
      <c r="G1677" t="s">
        <v>15</v>
      </c>
      <c r="H1677" s="9">
        <v>1671.98</v>
      </c>
      <c r="I1677" s="9">
        <v>2418.85</v>
      </c>
      <c r="J1677" t="s">
        <v>25</v>
      </c>
      <c r="K1677">
        <v>0.25</v>
      </c>
      <c r="L1677" s="4" t="s">
        <v>17</v>
      </c>
      <c r="M1677" s="4" t="s">
        <v>22</v>
      </c>
      <c r="N1677" s="4" t="str">
        <f>IF(ISBLANK(Table14[[#This Row],[Sales_Rep]]),"Unknown",Table14[[#This Row],[Sales_Rep]])</f>
        <v>Charlie</v>
      </c>
      <c r="O1677" t="str">
        <f>PROPER(Table14[[#This Row],[Region]])</f>
        <v>East</v>
      </c>
      <c r="P1677" s="9">
        <f>IF(ISBLANK(Table14[[#This Row],[Sales_Amount]]),MEDIAN(Table14[Sales_Amount]),Table14[[#This Row],[Sales_Amount]])</f>
        <v>45353.440000000002</v>
      </c>
      <c r="Q1677" s="11">
        <f>IF(ISBLANK(Table14[[#This Row],[Quantity_Sold]]),MEDIAN(Table14[Quantity_Sold]),Table14[[#This Row],[Quantity_Sold]])</f>
        <v>25</v>
      </c>
      <c r="R1677" s="4" t="str">
        <f>TRIM(Table14[[#This Row],[Product_Category]])</f>
        <v>Food</v>
      </c>
      <c r="S1677" s="4" t="str">
        <f>PROPER(Table14[[#This Row],[Customer_Type]])</f>
        <v>New</v>
      </c>
      <c r="T1677" s="13">
        <f>IF(ISBLANK(Table14[[#This Row],[Discount]]),MEDIAN(Table14[Discount]),Table14[[#This Row],[Discount]])</f>
        <v>0.25</v>
      </c>
    </row>
    <row r="1678" spans="1:20" x14ac:dyDescent="0.3">
      <c r="A1678">
        <v>1191</v>
      </c>
      <c r="B1678" s="1">
        <v>45126</v>
      </c>
      <c r="C1678" t="s">
        <v>13</v>
      </c>
      <c r="D1678" t="s">
        <v>30</v>
      </c>
      <c r="E1678">
        <v>16047.83</v>
      </c>
      <c r="F1678">
        <v>26</v>
      </c>
      <c r="G1678" t="s">
        <v>21</v>
      </c>
      <c r="H1678" s="9">
        <v>595.64</v>
      </c>
      <c r="I1678" s="9">
        <v>869.33</v>
      </c>
      <c r="J1678" t="s">
        <v>25</v>
      </c>
      <c r="K1678">
        <v>0.28999999999999998</v>
      </c>
      <c r="L1678" s="4" t="s">
        <v>26</v>
      </c>
      <c r="M1678" s="4" t="s">
        <v>18</v>
      </c>
      <c r="N1678" s="4" t="str">
        <f>IF(ISBLANK(Table14[[#This Row],[Sales_Rep]]),"Unknown",Table14[[#This Row],[Sales_Rep]])</f>
        <v>David</v>
      </c>
      <c r="O1678" t="str">
        <f>PROPER(Table14[[#This Row],[Region]])</f>
        <v>South</v>
      </c>
      <c r="P1678" s="9">
        <f>IF(ISBLANK(Table14[[#This Row],[Sales_Amount]]),MEDIAN(Table14[Sales_Amount]),Table14[[#This Row],[Sales_Amount]])</f>
        <v>16047.83</v>
      </c>
      <c r="Q1678" s="11">
        <f>IF(ISBLANK(Table14[[#This Row],[Quantity_Sold]]),MEDIAN(Table14[Quantity_Sold]),Table14[[#This Row],[Quantity_Sold]])</f>
        <v>26</v>
      </c>
      <c r="R1678" s="4" t="str">
        <f>TRIM(Table14[[#This Row],[Product_Category]])</f>
        <v>Electronics</v>
      </c>
      <c r="S1678" s="4" t="str">
        <f>PROPER(Table14[[#This Row],[Customer_Type]])</f>
        <v>New</v>
      </c>
      <c r="T1678" s="13">
        <f>IF(ISBLANK(Table14[[#This Row],[Discount]]),MEDIAN(Table14[Discount]),Table14[[#This Row],[Discount]])</f>
        <v>0.28999999999999998</v>
      </c>
    </row>
    <row r="1679" spans="1:20" x14ac:dyDescent="0.3">
      <c r="A1679">
        <v>1226</v>
      </c>
      <c r="B1679" s="1">
        <v>45489</v>
      </c>
      <c r="C1679" t="s">
        <v>29</v>
      </c>
      <c r="D1679" t="s">
        <v>30</v>
      </c>
      <c r="E1679">
        <v>25128.55</v>
      </c>
      <c r="F1679">
        <v>36</v>
      </c>
      <c r="G1679" t="s">
        <v>24</v>
      </c>
      <c r="H1679" s="9">
        <v>801.28</v>
      </c>
      <c r="I1679" s="9">
        <v>983.12</v>
      </c>
      <c r="J1679" t="s">
        <v>25</v>
      </c>
      <c r="K1679">
        <v>0.28999999999999998</v>
      </c>
      <c r="L1679" s="4" t="s">
        <v>31</v>
      </c>
      <c r="M1679" s="4" t="s">
        <v>18</v>
      </c>
      <c r="N1679" s="4" t="str">
        <f>IF(ISBLANK(Table14[[#This Row],[Sales_Rep]]),"Unknown",Table14[[#This Row],[Sales_Rep]])</f>
        <v>Bob</v>
      </c>
      <c r="O1679" t="str">
        <f>PROPER(Table14[[#This Row],[Region]])</f>
        <v>South</v>
      </c>
      <c r="P1679" s="9">
        <f>IF(ISBLANK(Table14[[#This Row],[Sales_Amount]]),MEDIAN(Table14[Sales_Amount]),Table14[[#This Row],[Sales_Amount]])</f>
        <v>25128.55</v>
      </c>
      <c r="Q1679" s="11">
        <f>IF(ISBLANK(Table14[[#This Row],[Quantity_Sold]]),MEDIAN(Table14[Quantity_Sold]),Table14[[#This Row],[Quantity_Sold]])</f>
        <v>36</v>
      </c>
      <c r="R1679" s="4" t="str">
        <f>TRIM(Table14[[#This Row],[Product_Category]])</f>
        <v>Clothing</v>
      </c>
      <c r="S1679" s="4" t="str">
        <f>PROPER(Table14[[#This Row],[Customer_Type]])</f>
        <v>New</v>
      </c>
      <c r="T1679" s="13">
        <f>IF(ISBLANK(Table14[[#This Row],[Discount]]),MEDIAN(Table14[Discount]),Table14[[#This Row],[Discount]])</f>
        <v>0.28999999999999998</v>
      </c>
    </row>
    <row r="1680" spans="1:20" x14ac:dyDescent="0.3">
      <c r="A1680">
        <v>1489</v>
      </c>
      <c r="B1680" s="1">
        <v>45477</v>
      </c>
      <c r="C1680" t="s">
        <v>29</v>
      </c>
      <c r="D1680" t="s">
        <v>14</v>
      </c>
      <c r="E1680">
        <v>217591.87</v>
      </c>
      <c r="F1680">
        <v>36</v>
      </c>
      <c r="G1680" t="s">
        <v>28</v>
      </c>
      <c r="H1680" s="9">
        <v>4701.71</v>
      </c>
      <c r="I1680" s="9">
        <v>6167.57</v>
      </c>
      <c r="J1680" t="s">
        <v>25</v>
      </c>
      <c r="K1680">
        <v>0.02</v>
      </c>
      <c r="L1680" s="4" t="s">
        <v>17</v>
      </c>
      <c r="M1680" s="4" t="s">
        <v>18</v>
      </c>
      <c r="N1680" s="4" t="str">
        <f>IF(ISBLANK(Table14[[#This Row],[Sales_Rep]]),"Unknown",Table14[[#This Row],[Sales_Rep]])</f>
        <v>Bob</v>
      </c>
      <c r="O1680" t="str">
        <f>PROPER(Table14[[#This Row],[Region]])</f>
        <v>East</v>
      </c>
      <c r="P1680" s="9">
        <f>IF(ISBLANK(Table14[[#This Row],[Sales_Amount]]),MEDIAN(Table14[Sales_Amount]),Table14[[#This Row],[Sales_Amount]])</f>
        <v>217591.87</v>
      </c>
      <c r="Q1680" s="11">
        <f>IF(ISBLANK(Table14[[#This Row],[Quantity_Sold]]),MEDIAN(Table14[Quantity_Sold]),Table14[[#This Row],[Quantity_Sold]])</f>
        <v>36</v>
      </c>
      <c r="R1680" s="4" t="str">
        <f>TRIM(Table14[[#This Row],[Product_Category]])</f>
        <v>Furniture</v>
      </c>
      <c r="S1680" s="4" t="str">
        <f>PROPER(Table14[[#This Row],[Customer_Type]])</f>
        <v>New</v>
      </c>
      <c r="T1680" s="13">
        <f>IF(ISBLANK(Table14[[#This Row],[Discount]]),MEDIAN(Table14[Discount]),Table14[[#This Row],[Discount]])</f>
        <v>0.02</v>
      </c>
    </row>
    <row r="1681" spans="1:20" x14ac:dyDescent="0.3">
      <c r="A1681">
        <v>1479</v>
      </c>
      <c r="B1681" s="1">
        <v>45179</v>
      </c>
      <c r="C1681" t="s">
        <v>23</v>
      </c>
      <c r="D1681" t="s">
        <v>30</v>
      </c>
      <c r="E1681">
        <v>85326.17</v>
      </c>
      <c r="F1681">
        <v>44</v>
      </c>
      <c r="G1681" t="s">
        <v>21</v>
      </c>
      <c r="H1681" s="9">
        <v>1947.02</v>
      </c>
      <c r="I1681" s="9">
        <v>2551.62</v>
      </c>
      <c r="J1681" t="s">
        <v>25</v>
      </c>
      <c r="K1681">
        <v>0.24</v>
      </c>
      <c r="L1681" s="4" t="s">
        <v>31</v>
      </c>
      <c r="M1681" s="4" t="s">
        <v>22</v>
      </c>
      <c r="N1681" s="4" t="str">
        <f>IF(ISBLANK(Table14[[#This Row],[Sales_Rep]]),"Unknown",Table14[[#This Row],[Sales_Rep]])</f>
        <v>Charlie</v>
      </c>
      <c r="O1681" t="str">
        <f>PROPER(Table14[[#This Row],[Region]])</f>
        <v>South</v>
      </c>
      <c r="P1681" s="9">
        <f>IF(ISBLANK(Table14[[#This Row],[Sales_Amount]]),MEDIAN(Table14[Sales_Amount]),Table14[[#This Row],[Sales_Amount]])</f>
        <v>85326.17</v>
      </c>
      <c r="Q1681" s="11">
        <f>IF(ISBLANK(Table14[[#This Row],[Quantity_Sold]]),MEDIAN(Table14[Quantity_Sold]),Table14[[#This Row],[Quantity_Sold]])</f>
        <v>44</v>
      </c>
      <c r="R1681" s="4" t="str">
        <f>TRIM(Table14[[#This Row],[Product_Category]])</f>
        <v>Electronics</v>
      </c>
      <c r="S1681" s="4" t="str">
        <f>PROPER(Table14[[#This Row],[Customer_Type]])</f>
        <v>New</v>
      </c>
      <c r="T1681" s="13">
        <f>IF(ISBLANK(Table14[[#This Row],[Discount]]),MEDIAN(Table14[Discount]),Table14[[#This Row],[Discount]])</f>
        <v>0.24</v>
      </c>
    </row>
    <row r="1682" spans="1:20" x14ac:dyDescent="0.3">
      <c r="A1682">
        <v>1020</v>
      </c>
      <c r="B1682" s="1">
        <v>45485</v>
      </c>
      <c r="C1682" t="s">
        <v>19</v>
      </c>
      <c r="D1682" t="s">
        <v>27</v>
      </c>
      <c r="E1682">
        <v>48055.74</v>
      </c>
      <c r="F1682">
        <v>27</v>
      </c>
      <c r="G1682" t="s">
        <v>15</v>
      </c>
      <c r="H1682" s="9">
        <v>1899.41</v>
      </c>
      <c r="I1682" s="9">
        <v>2506.8200000000002</v>
      </c>
      <c r="J1682" t="s">
        <v>25</v>
      </c>
      <c r="K1682">
        <v>0.28999999999999998</v>
      </c>
      <c r="L1682" s="4" t="s">
        <v>31</v>
      </c>
      <c r="M1682" s="4" t="s">
        <v>18</v>
      </c>
      <c r="N1682" s="4" t="str">
        <f>IF(ISBLANK(Table14[[#This Row],[Sales_Rep]]),"Unknown",Table14[[#This Row],[Sales_Rep]])</f>
        <v>Eve</v>
      </c>
      <c r="O1682" t="str">
        <f>PROPER(Table14[[#This Row],[Region]])</f>
        <v>West</v>
      </c>
      <c r="P1682" s="9">
        <f>IF(ISBLANK(Table14[[#This Row],[Sales_Amount]]),MEDIAN(Table14[Sales_Amount]),Table14[[#This Row],[Sales_Amount]])</f>
        <v>48055.74</v>
      </c>
      <c r="Q1682" s="11">
        <f>IF(ISBLANK(Table14[[#This Row],[Quantity_Sold]]),MEDIAN(Table14[Quantity_Sold]),Table14[[#This Row],[Quantity_Sold]])</f>
        <v>27</v>
      </c>
      <c r="R1682" s="4" t="str">
        <f>TRIM(Table14[[#This Row],[Product_Category]])</f>
        <v>Food</v>
      </c>
      <c r="S1682" s="4" t="str">
        <f>PROPER(Table14[[#This Row],[Customer_Type]])</f>
        <v>New</v>
      </c>
      <c r="T1682" s="13">
        <f>IF(ISBLANK(Table14[[#This Row],[Discount]]),MEDIAN(Table14[Discount]),Table14[[#This Row],[Discount]])</f>
        <v>0.28999999999999998</v>
      </c>
    </row>
    <row r="1683" spans="1:20" x14ac:dyDescent="0.3">
      <c r="A1683">
        <v>1242</v>
      </c>
      <c r="B1683" s="1">
        <v>45605</v>
      </c>
      <c r="C1683" t="s">
        <v>32</v>
      </c>
      <c r="D1683" t="s">
        <v>14</v>
      </c>
      <c r="E1683">
        <v>38044.78</v>
      </c>
      <c r="F1683">
        <v>10</v>
      </c>
      <c r="G1683" t="s">
        <v>21</v>
      </c>
      <c r="H1683" s="9">
        <v>3511.27</v>
      </c>
      <c r="I1683" s="9">
        <v>4529.1400000000003</v>
      </c>
      <c r="J1683" t="s">
        <v>25</v>
      </c>
      <c r="K1683">
        <v>0.16</v>
      </c>
      <c r="L1683" s="4" t="s">
        <v>31</v>
      </c>
      <c r="M1683" s="4" t="s">
        <v>22</v>
      </c>
      <c r="N1683" s="4" t="str">
        <f>IF(ISBLANK(Table14[[#This Row],[Sales_Rep]]),"Unknown",Table14[[#This Row],[Sales_Rep]])</f>
        <v>Alice</v>
      </c>
      <c r="O1683" t="str">
        <f>PROPER(Table14[[#This Row],[Region]])</f>
        <v>East</v>
      </c>
      <c r="P1683" s="9">
        <f>IF(ISBLANK(Table14[[#This Row],[Sales_Amount]]),MEDIAN(Table14[Sales_Amount]),Table14[[#This Row],[Sales_Amount]])</f>
        <v>38044.78</v>
      </c>
      <c r="Q1683" s="11">
        <f>IF(ISBLANK(Table14[[#This Row],[Quantity_Sold]]),MEDIAN(Table14[Quantity_Sold]),Table14[[#This Row],[Quantity_Sold]])</f>
        <v>10</v>
      </c>
      <c r="R1683" s="4" t="str">
        <f>TRIM(Table14[[#This Row],[Product_Category]])</f>
        <v>Electronics</v>
      </c>
      <c r="S1683" s="4" t="str">
        <f>PROPER(Table14[[#This Row],[Customer_Type]])</f>
        <v>New</v>
      </c>
      <c r="T1683" s="13">
        <f>IF(ISBLANK(Table14[[#This Row],[Discount]]),MEDIAN(Table14[Discount]),Table14[[#This Row],[Discount]])</f>
        <v>0.16</v>
      </c>
    </row>
    <row r="1684" spans="1:20" x14ac:dyDescent="0.3">
      <c r="A1684">
        <v>1494</v>
      </c>
      <c r="B1684" s="1">
        <v>45095</v>
      </c>
      <c r="C1684" t="s">
        <v>23</v>
      </c>
      <c r="D1684" t="s">
        <v>27</v>
      </c>
      <c r="E1684">
        <v>48251.53</v>
      </c>
      <c r="F1684">
        <v>23</v>
      </c>
      <c r="G1684" t="s">
        <v>24</v>
      </c>
      <c r="H1684" s="9">
        <v>2105.16</v>
      </c>
      <c r="I1684" s="9">
        <v>2439.41</v>
      </c>
      <c r="J1684" t="s">
        <v>25</v>
      </c>
      <c r="K1684">
        <v>0.14000000000000001</v>
      </c>
      <c r="L1684" s="4" t="s">
        <v>31</v>
      </c>
      <c r="M1684" s="4" t="s">
        <v>18</v>
      </c>
      <c r="N1684" s="4" t="str">
        <f>IF(ISBLANK(Table14[[#This Row],[Sales_Rep]]),"Unknown",Table14[[#This Row],[Sales_Rep]])</f>
        <v>Charlie</v>
      </c>
      <c r="O1684" t="str">
        <f>PROPER(Table14[[#This Row],[Region]])</f>
        <v>West</v>
      </c>
      <c r="P1684" s="9">
        <f>IF(ISBLANK(Table14[[#This Row],[Sales_Amount]]),MEDIAN(Table14[Sales_Amount]),Table14[[#This Row],[Sales_Amount]])</f>
        <v>48251.53</v>
      </c>
      <c r="Q1684" s="11">
        <f>IF(ISBLANK(Table14[[#This Row],[Quantity_Sold]]),MEDIAN(Table14[Quantity_Sold]),Table14[[#This Row],[Quantity_Sold]])</f>
        <v>23</v>
      </c>
      <c r="R1684" s="4" t="str">
        <f>TRIM(Table14[[#This Row],[Product_Category]])</f>
        <v>Clothing</v>
      </c>
      <c r="S1684" s="4" t="str">
        <f>PROPER(Table14[[#This Row],[Customer_Type]])</f>
        <v>New</v>
      </c>
      <c r="T1684" s="13">
        <f>IF(ISBLANK(Table14[[#This Row],[Discount]]),MEDIAN(Table14[Discount]),Table14[[#This Row],[Discount]])</f>
        <v>0.14000000000000001</v>
      </c>
    </row>
    <row r="1685" spans="1:20" x14ac:dyDescent="0.3">
      <c r="A1685">
        <v>1472</v>
      </c>
      <c r="B1685" s="1">
        <v>45508</v>
      </c>
      <c r="C1685" t="s">
        <v>23</v>
      </c>
      <c r="D1685" t="s">
        <v>30</v>
      </c>
      <c r="E1685">
        <v>118227.31</v>
      </c>
      <c r="F1685">
        <v>44</v>
      </c>
      <c r="G1685" t="s">
        <v>21</v>
      </c>
      <c r="H1685" s="9">
        <v>2043.86</v>
      </c>
      <c r="I1685" s="9">
        <v>2952.73</v>
      </c>
      <c r="J1685" t="s">
        <v>16</v>
      </c>
      <c r="K1685">
        <v>0.09</v>
      </c>
      <c r="L1685" s="4" t="s">
        <v>26</v>
      </c>
      <c r="M1685" s="4" t="s">
        <v>22</v>
      </c>
      <c r="N1685" s="4" t="str">
        <f>IF(ISBLANK(Table14[[#This Row],[Sales_Rep]]),"Unknown",Table14[[#This Row],[Sales_Rep]])</f>
        <v>Charlie</v>
      </c>
      <c r="O1685" t="str">
        <f>PROPER(Table14[[#This Row],[Region]])</f>
        <v>South</v>
      </c>
      <c r="P1685" s="9">
        <f>IF(ISBLANK(Table14[[#This Row],[Sales_Amount]]),MEDIAN(Table14[Sales_Amount]),Table14[[#This Row],[Sales_Amount]])</f>
        <v>118227.31</v>
      </c>
      <c r="Q1685" s="11">
        <f>IF(ISBLANK(Table14[[#This Row],[Quantity_Sold]]),MEDIAN(Table14[Quantity_Sold]),Table14[[#This Row],[Quantity_Sold]])</f>
        <v>44</v>
      </c>
      <c r="R1685" s="4" t="str">
        <f>TRIM(Table14[[#This Row],[Product_Category]])</f>
        <v>Electronics</v>
      </c>
      <c r="S1685" s="4" t="str">
        <f>PROPER(Table14[[#This Row],[Customer_Type]])</f>
        <v>Returning</v>
      </c>
      <c r="T1685" s="13">
        <f>IF(ISBLANK(Table14[[#This Row],[Discount]]),MEDIAN(Table14[Discount]),Table14[[#This Row],[Discount]])</f>
        <v>0.09</v>
      </c>
    </row>
    <row r="1686" spans="1:20" x14ac:dyDescent="0.3">
      <c r="A1686">
        <v>1018</v>
      </c>
      <c r="B1686" s="1">
        <v>45129</v>
      </c>
      <c r="C1686" t="s">
        <v>13</v>
      </c>
      <c r="D1686" t="s">
        <v>27</v>
      </c>
      <c r="E1686">
        <v>38740.949999999997</v>
      </c>
      <c r="F1686">
        <v>29</v>
      </c>
      <c r="G1686" t="s">
        <v>15</v>
      </c>
      <c r="H1686" s="9">
        <v>1120.97</v>
      </c>
      <c r="I1686" s="9">
        <v>1629.14</v>
      </c>
      <c r="J1686" t="s">
        <v>16</v>
      </c>
      <c r="K1686">
        <v>0.18</v>
      </c>
      <c r="L1686" s="4" t="s">
        <v>31</v>
      </c>
      <c r="M1686" s="4" t="s">
        <v>18</v>
      </c>
      <c r="N1686" s="4" t="str">
        <f>IF(ISBLANK(Table14[[#This Row],[Sales_Rep]]),"Unknown",Table14[[#This Row],[Sales_Rep]])</f>
        <v>David</v>
      </c>
      <c r="O1686" t="str">
        <f>PROPER(Table14[[#This Row],[Region]])</f>
        <v>West</v>
      </c>
      <c r="P1686" s="9">
        <f>IF(ISBLANK(Table14[[#This Row],[Sales_Amount]]),MEDIAN(Table14[Sales_Amount]),Table14[[#This Row],[Sales_Amount]])</f>
        <v>38740.949999999997</v>
      </c>
      <c r="Q1686" s="11">
        <f>IF(ISBLANK(Table14[[#This Row],[Quantity_Sold]]),MEDIAN(Table14[Quantity_Sold]),Table14[[#This Row],[Quantity_Sold]])</f>
        <v>29</v>
      </c>
      <c r="R1686" s="4" t="str">
        <f>TRIM(Table14[[#This Row],[Product_Category]])</f>
        <v>Food</v>
      </c>
      <c r="S1686" s="4" t="str">
        <f>PROPER(Table14[[#This Row],[Customer_Type]])</f>
        <v>Returning</v>
      </c>
      <c r="T1686" s="13">
        <f>IF(ISBLANK(Table14[[#This Row],[Discount]]),MEDIAN(Table14[Discount]),Table14[[#This Row],[Discount]])</f>
        <v>0.18</v>
      </c>
    </row>
    <row r="1687" spans="1:20" x14ac:dyDescent="0.3">
      <c r="A1687">
        <v>1018</v>
      </c>
      <c r="B1687" s="1">
        <v>44986</v>
      </c>
      <c r="C1687" t="s">
        <v>29</v>
      </c>
      <c r="D1687" t="s">
        <v>14</v>
      </c>
      <c r="E1687">
        <v>220561.31</v>
      </c>
      <c r="F1687">
        <v>32</v>
      </c>
      <c r="G1687" t="s">
        <v>21</v>
      </c>
      <c r="H1687" s="9">
        <v>4927.8500000000004</v>
      </c>
      <c r="I1687" s="9">
        <v>7179.73</v>
      </c>
      <c r="J1687" t="s">
        <v>16</v>
      </c>
      <c r="K1687">
        <v>0.04</v>
      </c>
      <c r="L1687" s="4" t="s">
        <v>31</v>
      </c>
      <c r="M1687" s="4" t="s">
        <v>22</v>
      </c>
      <c r="N1687" s="4" t="str">
        <f>IF(ISBLANK(Table14[[#This Row],[Sales_Rep]]),"Unknown",Table14[[#This Row],[Sales_Rep]])</f>
        <v>Bob</v>
      </c>
      <c r="O1687" t="str">
        <f>PROPER(Table14[[#This Row],[Region]])</f>
        <v>East</v>
      </c>
      <c r="P1687" s="9">
        <f>IF(ISBLANK(Table14[[#This Row],[Sales_Amount]]),MEDIAN(Table14[Sales_Amount]),Table14[[#This Row],[Sales_Amount]])</f>
        <v>220561.31</v>
      </c>
      <c r="Q1687" s="11">
        <f>IF(ISBLANK(Table14[[#This Row],[Quantity_Sold]]),MEDIAN(Table14[Quantity_Sold]),Table14[[#This Row],[Quantity_Sold]])</f>
        <v>32</v>
      </c>
      <c r="R1687" s="4" t="str">
        <f>TRIM(Table14[[#This Row],[Product_Category]])</f>
        <v>Electronics</v>
      </c>
      <c r="S1687" s="4" t="str">
        <f>PROPER(Table14[[#This Row],[Customer_Type]])</f>
        <v>Returning</v>
      </c>
      <c r="T1687" s="13">
        <f>IF(ISBLANK(Table14[[#This Row],[Discount]]),MEDIAN(Table14[Discount]),Table14[[#This Row],[Discount]])</f>
        <v>0.04</v>
      </c>
    </row>
    <row r="1688" spans="1:20" x14ac:dyDescent="0.3">
      <c r="A1688">
        <v>1338</v>
      </c>
      <c r="B1688" s="1">
        <v>44972</v>
      </c>
      <c r="C1688" t="s">
        <v>23</v>
      </c>
      <c r="D1688" t="s">
        <v>14</v>
      </c>
      <c r="E1688">
        <v>95211.81</v>
      </c>
      <c r="F1688">
        <v>19</v>
      </c>
      <c r="G1688" t="s">
        <v>15</v>
      </c>
      <c r="H1688" s="9">
        <v>3970.76</v>
      </c>
      <c r="I1688" s="9">
        <v>5446.9</v>
      </c>
      <c r="J1688" t="s">
        <v>16</v>
      </c>
      <c r="K1688">
        <v>0.08</v>
      </c>
      <c r="L1688" s="4" t="s">
        <v>31</v>
      </c>
      <c r="M1688" s="4" t="s">
        <v>22</v>
      </c>
      <c r="N1688" s="4" t="str">
        <f>IF(ISBLANK(Table14[[#This Row],[Sales_Rep]]),"Unknown",Table14[[#This Row],[Sales_Rep]])</f>
        <v>Charlie</v>
      </c>
      <c r="O1688" t="str">
        <f>PROPER(Table14[[#This Row],[Region]])</f>
        <v>East</v>
      </c>
      <c r="P1688" s="9">
        <f>IF(ISBLANK(Table14[[#This Row],[Sales_Amount]]),MEDIAN(Table14[Sales_Amount]),Table14[[#This Row],[Sales_Amount]])</f>
        <v>95211.81</v>
      </c>
      <c r="Q1688" s="11">
        <f>IF(ISBLANK(Table14[[#This Row],[Quantity_Sold]]),MEDIAN(Table14[Quantity_Sold]),Table14[[#This Row],[Quantity_Sold]])</f>
        <v>19</v>
      </c>
      <c r="R1688" s="4" t="str">
        <f>TRIM(Table14[[#This Row],[Product_Category]])</f>
        <v>Food</v>
      </c>
      <c r="S1688" s="4" t="str">
        <f>PROPER(Table14[[#This Row],[Customer_Type]])</f>
        <v>Returning</v>
      </c>
      <c r="T1688" s="13">
        <f>IF(ISBLANK(Table14[[#This Row],[Discount]]),MEDIAN(Table14[Discount]),Table14[[#This Row],[Discount]])</f>
        <v>0.08</v>
      </c>
    </row>
    <row r="1689" spans="1:20" x14ac:dyDescent="0.3">
      <c r="A1689">
        <v>1005</v>
      </c>
      <c r="B1689" s="1">
        <v>45130</v>
      </c>
      <c r="C1689" t="s">
        <v>23</v>
      </c>
      <c r="D1689" t="s">
        <v>20</v>
      </c>
      <c r="E1689">
        <v>171154.24</v>
      </c>
      <c r="F1689">
        <v>42</v>
      </c>
      <c r="G1689" t="s">
        <v>15</v>
      </c>
      <c r="H1689" s="9">
        <v>3155.72</v>
      </c>
      <c r="I1689" s="9">
        <v>4289.58</v>
      </c>
      <c r="J1689" t="s">
        <v>16</v>
      </c>
      <c r="K1689">
        <v>0.05</v>
      </c>
      <c r="L1689" s="4" t="s">
        <v>31</v>
      </c>
      <c r="M1689" s="4" t="s">
        <v>22</v>
      </c>
      <c r="N1689" s="4" t="str">
        <f>IF(ISBLANK(Table14[[#This Row],[Sales_Rep]]),"Unknown",Table14[[#This Row],[Sales_Rep]])</f>
        <v>Charlie</v>
      </c>
      <c r="O1689" t="str">
        <f>PROPER(Table14[[#This Row],[Region]])</f>
        <v>North</v>
      </c>
      <c r="P1689" s="9">
        <f>IF(ISBLANK(Table14[[#This Row],[Sales_Amount]]),MEDIAN(Table14[Sales_Amount]),Table14[[#This Row],[Sales_Amount]])</f>
        <v>171154.24</v>
      </c>
      <c r="Q1689" s="11">
        <f>IF(ISBLANK(Table14[[#This Row],[Quantity_Sold]]),MEDIAN(Table14[Quantity_Sold]),Table14[[#This Row],[Quantity_Sold]])</f>
        <v>42</v>
      </c>
      <c r="R1689" s="4" t="str">
        <f>TRIM(Table14[[#This Row],[Product_Category]])</f>
        <v>Food</v>
      </c>
      <c r="S1689" s="4" t="str">
        <f>PROPER(Table14[[#This Row],[Customer_Type]])</f>
        <v>Returning</v>
      </c>
      <c r="T1689" s="13">
        <f>IF(ISBLANK(Table14[[#This Row],[Discount]]),MEDIAN(Table14[Discount]),Table14[[#This Row],[Discount]])</f>
        <v>0.05</v>
      </c>
    </row>
    <row r="1690" spans="1:20" x14ac:dyDescent="0.3">
      <c r="A1690">
        <v>1015</v>
      </c>
      <c r="B1690" s="1">
        <v>45320</v>
      </c>
      <c r="C1690" t="s">
        <v>19</v>
      </c>
      <c r="D1690" t="s">
        <v>14</v>
      </c>
      <c r="E1690">
        <v>13927.52</v>
      </c>
      <c r="F1690">
        <v>39</v>
      </c>
      <c r="G1690" t="s">
        <v>24</v>
      </c>
      <c r="H1690" s="9">
        <v>383.86</v>
      </c>
      <c r="I1690" s="9">
        <v>430.26</v>
      </c>
      <c r="J1690" t="s">
        <v>16</v>
      </c>
      <c r="K1690">
        <v>0.17</v>
      </c>
      <c r="L1690" s="4" t="s">
        <v>26</v>
      </c>
      <c r="M1690" s="4" t="s">
        <v>18</v>
      </c>
      <c r="N1690" s="4" t="str">
        <f>IF(ISBLANK(Table14[[#This Row],[Sales_Rep]]),"Unknown",Table14[[#This Row],[Sales_Rep]])</f>
        <v>Eve</v>
      </c>
      <c r="O1690" t="str">
        <f>PROPER(Table14[[#This Row],[Region]])</f>
        <v>East</v>
      </c>
      <c r="P1690" s="9">
        <f>IF(ISBLANK(Table14[[#This Row],[Sales_Amount]]),MEDIAN(Table14[Sales_Amount]),Table14[[#This Row],[Sales_Amount]])</f>
        <v>13927.52</v>
      </c>
      <c r="Q1690" s="11">
        <f>IF(ISBLANK(Table14[[#This Row],[Quantity_Sold]]),MEDIAN(Table14[Quantity_Sold]),Table14[[#This Row],[Quantity_Sold]])</f>
        <v>39</v>
      </c>
      <c r="R1690" s="4" t="str">
        <f>TRIM(Table14[[#This Row],[Product_Category]])</f>
        <v>Clothing</v>
      </c>
      <c r="S1690" s="4" t="str">
        <f>PROPER(Table14[[#This Row],[Customer_Type]])</f>
        <v>Returning</v>
      </c>
      <c r="T1690" s="13">
        <f>IF(ISBLANK(Table14[[#This Row],[Discount]]),MEDIAN(Table14[Discount]),Table14[[#This Row],[Discount]])</f>
        <v>0.17</v>
      </c>
    </row>
    <row r="1691" spans="1:20" x14ac:dyDescent="0.3">
      <c r="A1691">
        <v>1380</v>
      </c>
      <c r="B1691" s="1">
        <v>45177</v>
      </c>
      <c r="C1691" t="s">
        <v>19</v>
      </c>
      <c r="D1691" t="s">
        <v>14</v>
      </c>
      <c r="E1691">
        <v>129628.86</v>
      </c>
      <c r="F1691">
        <v>45</v>
      </c>
      <c r="G1691" t="s">
        <v>24</v>
      </c>
      <c r="H1691" s="9">
        <v>2640.6</v>
      </c>
      <c r="I1691" s="9">
        <v>2939.43</v>
      </c>
      <c r="J1691" t="s">
        <v>25</v>
      </c>
      <c r="K1691">
        <v>0.02</v>
      </c>
      <c r="L1691" s="4" t="s">
        <v>31</v>
      </c>
      <c r="M1691" s="4" t="s">
        <v>18</v>
      </c>
      <c r="N1691" s="4" t="str">
        <f>IF(ISBLANK(Table14[[#This Row],[Sales_Rep]]),"Unknown",Table14[[#This Row],[Sales_Rep]])</f>
        <v>Eve</v>
      </c>
      <c r="O1691" t="str">
        <f>PROPER(Table14[[#This Row],[Region]])</f>
        <v>East</v>
      </c>
      <c r="P1691" s="9">
        <f>IF(ISBLANK(Table14[[#This Row],[Sales_Amount]]),MEDIAN(Table14[Sales_Amount]),Table14[[#This Row],[Sales_Amount]])</f>
        <v>129628.86</v>
      </c>
      <c r="Q1691" s="11">
        <f>IF(ISBLANK(Table14[[#This Row],[Quantity_Sold]]),MEDIAN(Table14[Quantity_Sold]),Table14[[#This Row],[Quantity_Sold]])</f>
        <v>45</v>
      </c>
      <c r="R1691" s="4" t="str">
        <f>TRIM(Table14[[#This Row],[Product_Category]])</f>
        <v>Clothing</v>
      </c>
      <c r="S1691" s="4" t="str">
        <f>PROPER(Table14[[#This Row],[Customer_Type]])</f>
        <v>New</v>
      </c>
      <c r="T1691" s="13">
        <f>IF(ISBLANK(Table14[[#This Row],[Discount]]),MEDIAN(Table14[Discount]),Table14[[#This Row],[Discount]])</f>
        <v>0.02</v>
      </c>
    </row>
    <row r="1692" spans="1:20" x14ac:dyDescent="0.3">
      <c r="A1692">
        <v>1005</v>
      </c>
      <c r="B1692" s="1">
        <v>44973</v>
      </c>
      <c r="C1692" t="s">
        <v>32</v>
      </c>
      <c r="D1692" t="s">
        <v>14</v>
      </c>
      <c r="E1692">
        <v>38601.870000000003</v>
      </c>
      <c r="F1692">
        <v>12</v>
      </c>
      <c r="G1692" t="s">
        <v>28</v>
      </c>
      <c r="H1692" s="9">
        <v>2742.23</v>
      </c>
      <c r="I1692" s="9">
        <v>3655.48</v>
      </c>
      <c r="J1692" t="s">
        <v>16</v>
      </c>
      <c r="K1692">
        <v>0.12</v>
      </c>
      <c r="L1692" s="4" t="s">
        <v>17</v>
      </c>
      <c r="M1692" s="4" t="s">
        <v>18</v>
      </c>
      <c r="N1692" s="4" t="str">
        <f>IF(ISBLANK(Table14[[#This Row],[Sales_Rep]]),"Unknown",Table14[[#This Row],[Sales_Rep]])</f>
        <v>Alice</v>
      </c>
      <c r="O1692" t="str">
        <f>PROPER(Table14[[#This Row],[Region]])</f>
        <v>East</v>
      </c>
      <c r="P1692" s="9">
        <f>IF(ISBLANK(Table14[[#This Row],[Sales_Amount]]),MEDIAN(Table14[Sales_Amount]),Table14[[#This Row],[Sales_Amount]])</f>
        <v>38601.870000000003</v>
      </c>
      <c r="Q1692" s="11">
        <f>IF(ISBLANK(Table14[[#This Row],[Quantity_Sold]]),MEDIAN(Table14[Quantity_Sold]),Table14[[#This Row],[Quantity_Sold]])</f>
        <v>12</v>
      </c>
      <c r="R1692" s="4" t="str">
        <f>TRIM(Table14[[#This Row],[Product_Category]])</f>
        <v>Furniture</v>
      </c>
      <c r="S1692" s="4" t="str">
        <f>PROPER(Table14[[#This Row],[Customer_Type]])</f>
        <v>Returning</v>
      </c>
      <c r="T1692" s="13">
        <f>IF(ISBLANK(Table14[[#This Row],[Discount]]),MEDIAN(Table14[Discount]),Table14[[#This Row],[Discount]])</f>
        <v>0.12</v>
      </c>
    </row>
    <row r="1693" spans="1:20" x14ac:dyDescent="0.3">
      <c r="A1693">
        <v>1474</v>
      </c>
      <c r="B1693" s="1">
        <v>44964</v>
      </c>
      <c r="C1693" t="s">
        <v>13</v>
      </c>
      <c r="D1693" t="s">
        <v>20</v>
      </c>
      <c r="E1693">
        <v>4094.14</v>
      </c>
      <c r="F1693">
        <v>1</v>
      </c>
      <c r="G1693" t="s">
        <v>28</v>
      </c>
      <c r="H1693" s="9">
        <v>3957.68</v>
      </c>
      <c r="I1693" s="9">
        <v>4992.8500000000004</v>
      </c>
      <c r="J1693" t="s">
        <v>25</v>
      </c>
      <c r="K1693">
        <v>0.18</v>
      </c>
      <c r="L1693" s="4" t="s">
        <v>26</v>
      </c>
      <c r="M1693" s="4" t="s">
        <v>22</v>
      </c>
      <c r="N1693" s="4" t="str">
        <f>IF(ISBLANK(Table14[[#This Row],[Sales_Rep]]),"Unknown",Table14[[#This Row],[Sales_Rep]])</f>
        <v>David</v>
      </c>
      <c r="O1693" t="str">
        <f>PROPER(Table14[[#This Row],[Region]])</f>
        <v>North</v>
      </c>
      <c r="P1693" s="9">
        <f>IF(ISBLANK(Table14[[#This Row],[Sales_Amount]]),MEDIAN(Table14[Sales_Amount]),Table14[[#This Row],[Sales_Amount]])</f>
        <v>4094.14</v>
      </c>
      <c r="Q1693" s="11">
        <f>IF(ISBLANK(Table14[[#This Row],[Quantity_Sold]]),MEDIAN(Table14[Quantity_Sold]),Table14[[#This Row],[Quantity_Sold]])</f>
        <v>1</v>
      </c>
      <c r="R1693" s="4" t="str">
        <f>TRIM(Table14[[#This Row],[Product_Category]])</f>
        <v>Furniture</v>
      </c>
      <c r="S1693" s="4" t="str">
        <f>PROPER(Table14[[#This Row],[Customer_Type]])</f>
        <v>New</v>
      </c>
      <c r="T1693" s="13">
        <f>IF(ISBLANK(Table14[[#This Row],[Discount]]),MEDIAN(Table14[Discount]),Table14[[#This Row],[Discount]])</f>
        <v>0.18</v>
      </c>
    </row>
    <row r="1694" spans="1:20" x14ac:dyDescent="0.3">
      <c r="A1694">
        <v>1040</v>
      </c>
      <c r="B1694" s="1">
        <v>45535</v>
      </c>
      <c r="C1694" t="s">
        <v>32</v>
      </c>
      <c r="D1694" t="s">
        <v>27</v>
      </c>
      <c r="E1694">
        <v>79021.17</v>
      </c>
      <c r="F1694">
        <v>12</v>
      </c>
      <c r="G1694" t="s">
        <v>28</v>
      </c>
      <c r="H1694" s="9">
        <v>4753.32</v>
      </c>
      <c r="I1694" s="9">
        <v>7080.75</v>
      </c>
      <c r="J1694" t="s">
        <v>25</v>
      </c>
      <c r="K1694">
        <v>7.0000000000000007E-2</v>
      </c>
      <c r="L1694" s="4" t="s">
        <v>31</v>
      </c>
      <c r="M1694" s="4" t="s">
        <v>22</v>
      </c>
      <c r="N1694" s="4" t="str">
        <f>IF(ISBLANK(Table14[[#This Row],[Sales_Rep]]),"Unknown",Table14[[#This Row],[Sales_Rep]])</f>
        <v>Alice</v>
      </c>
      <c r="O1694" t="str">
        <f>PROPER(Table14[[#This Row],[Region]])</f>
        <v>West</v>
      </c>
      <c r="P1694" s="9">
        <f>IF(ISBLANK(Table14[[#This Row],[Sales_Amount]]),MEDIAN(Table14[Sales_Amount]),Table14[[#This Row],[Sales_Amount]])</f>
        <v>79021.17</v>
      </c>
      <c r="Q1694" s="11">
        <f>IF(ISBLANK(Table14[[#This Row],[Quantity_Sold]]),MEDIAN(Table14[Quantity_Sold]),Table14[[#This Row],[Quantity_Sold]])</f>
        <v>12</v>
      </c>
      <c r="R1694" s="4" t="str">
        <f>TRIM(Table14[[#This Row],[Product_Category]])</f>
        <v>Furniture</v>
      </c>
      <c r="S1694" s="4" t="str">
        <f>PROPER(Table14[[#This Row],[Customer_Type]])</f>
        <v>New</v>
      </c>
      <c r="T1694" s="13">
        <f>IF(ISBLANK(Table14[[#This Row],[Discount]]),MEDIAN(Table14[Discount]),Table14[[#This Row],[Discount]])</f>
        <v>7.0000000000000007E-2</v>
      </c>
    </row>
    <row r="1695" spans="1:20" x14ac:dyDescent="0.3">
      <c r="A1695">
        <v>1404</v>
      </c>
      <c r="B1695" s="1">
        <v>45438</v>
      </c>
      <c r="C1695" t="s">
        <v>19</v>
      </c>
      <c r="D1695" t="s">
        <v>20</v>
      </c>
      <c r="E1695">
        <v>146607.10999999999</v>
      </c>
      <c r="F1695">
        <v>31</v>
      </c>
      <c r="G1695" t="s">
        <v>24</v>
      </c>
      <c r="H1695" s="9">
        <v>3972.44</v>
      </c>
      <c r="I1695" s="9">
        <v>4978.17</v>
      </c>
      <c r="J1695" t="s">
        <v>25</v>
      </c>
      <c r="K1695">
        <v>0.05</v>
      </c>
      <c r="L1695" s="4" t="s">
        <v>31</v>
      </c>
      <c r="M1695" s="4" t="s">
        <v>18</v>
      </c>
      <c r="N1695" s="4" t="str">
        <f>IF(ISBLANK(Table14[[#This Row],[Sales_Rep]]),"Unknown",Table14[[#This Row],[Sales_Rep]])</f>
        <v>Eve</v>
      </c>
      <c r="O1695" t="str">
        <f>PROPER(Table14[[#This Row],[Region]])</f>
        <v>North</v>
      </c>
      <c r="P1695" s="9">
        <f>IF(ISBLANK(Table14[[#This Row],[Sales_Amount]]),MEDIAN(Table14[Sales_Amount]),Table14[[#This Row],[Sales_Amount]])</f>
        <v>146607.10999999999</v>
      </c>
      <c r="Q1695" s="11">
        <f>IF(ISBLANK(Table14[[#This Row],[Quantity_Sold]]),MEDIAN(Table14[Quantity_Sold]),Table14[[#This Row],[Quantity_Sold]])</f>
        <v>31</v>
      </c>
      <c r="R1695" s="4" t="str">
        <f>TRIM(Table14[[#This Row],[Product_Category]])</f>
        <v>Clothing</v>
      </c>
      <c r="S1695" s="4" t="str">
        <f>PROPER(Table14[[#This Row],[Customer_Type]])</f>
        <v>New</v>
      </c>
      <c r="T1695" s="13">
        <f>IF(ISBLANK(Table14[[#This Row],[Discount]]),MEDIAN(Table14[Discount]),Table14[[#This Row],[Discount]])</f>
        <v>0.05</v>
      </c>
    </row>
    <row r="1696" spans="1:20" x14ac:dyDescent="0.3">
      <c r="A1696">
        <v>1106</v>
      </c>
      <c r="B1696" s="1">
        <v>45462</v>
      </c>
      <c r="C1696" t="s">
        <v>29</v>
      </c>
      <c r="D1696" t="s">
        <v>20</v>
      </c>
      <c r="E1696">
        <v>17216.18</v>
      </c>
      <c r="F1696">
        <v>4</v>
      </c>
      <c r="G1696" t="s">
        <v>15</v>
      </c>
      <c r="H1696" s="9">
        <v>3224.45</v>
      </c>
      <c r="I1696" s="9">
        <v>4437.16</v>
      </c>
      <c r="J1696" t="s">
        <v>25</v>
      </c>
      <c r="K1696">
        <v>0.03</v>
      </c>
      <c r="L1696" s="4" t="s">
        <v>26</v>
      </c>
      <c r="M1696" s="4" t="s">
        <v>18</v>
      </c>
      <c r="N1696" s="4" t="str">
        <f>IF(ISBLANK(Table14[[#This Row],[Sales_Rep]]),"Unknown",Table14[[#This Row],[Sales_Rep]])</f>
        <v>Bob</v>
      </c>
      <c r="O1696" t="str">
        <f>PROPER(Table14[[#This Row],[Region]])</f>
        <v>North</v>
      </c>
      <c r="P1696" s="9">
        <f>IF(ISBLANK(Table14[[#This Row],[Sales_Amount]]),MEDIAN(Table14[Sales_Amount]),Table14[[#This Row],[Sales_Amount]])</f>
        <v>17216.18</v>
      </c>
      <c r="Q1696" s="11">
        <f>IF(ISBLANK(Table14[[#This Row],[Quantity_Sold]]),MEDIAN(Table14[Quantity_Sold]),Table14[[#This Row],[Quantity_Sold]])</f>
        <v>4</v>
      </c>
      <c r="R1696" s="4" t="str">
        <f>TRIM(Table14[[#This Row],[Product_Category]])</f>
        <v>Food</v>
      </c>
      <c r="S1696" s="4" t="str">
        <f>PROPER(Table14[[#This Row],[Customer_Type]])</f>
        <v>New</v>
      </c>
      <c r="T1696" s="13">
        <f>IF(ISBLANK(Table14[[#This Row],[Discount]]),MEDIAN(Table14[Discount]),Table14[[#This Row],[Discount]])</f>
        <v>0.03</v>
      </c>
    </row>
    <row r="1697" spans="1:20" x14ac:dyDescent="0.3">
      <c r="A1697">
        <v>1341</v>
      </c>
      <c r="B1697" s="1">
        <v>44956</v>
      </c>
      <c r="C1697" t="s">
        <v>19</v>
      </c>
      <c r="D1697" t="s">
        <v>14</v>
      </c>
      <c r="E1697">
        <v>36957.68</v>
      </c>
      <c r="F1697">
        <v>39</v>
      </c>
      <c r="G1697" t="s">
        <v>24</v>
      </c>
      <c r="H1697" s="9">
        <v>722.84</v>
      </c>
      <c r="I1697" s="9">
        <v>1018.96</v>
      </c>
      <c r="J1697" t="s">
        <v>25</v>
      </c>
      <c r="K1697">
        <v>7.0000000000000007E-2</v>
      </c>
      <c r="L1697" s="4" t="s">
        <v>26</v>
      </c>
      <c r="M1697" s="4" t="s">
        <v>18</v>
      </c>
      <c r="N1697" s="4" t="str">
        <f>IF(ISBLANK(Table14[[#This Row],[Sales_Rep]]),"Unknown",Table14[[#This Row],[Sales_Rep]])</f>
        <v>Eve</v>
      </c>
      <c r="O1697" t="str">
        <f>PROPER(Table14[[#This Row],[Region]])</f>
        <v>East</v>
      </c>
      <c r="P1697" s="9">
        <f>IF(ISBLANK(Table14[[#This Row],[Sales_Amount]]),MEDIAN(Table14[Sales_Amount]),Table14[[#This Row],[Sales_Amount]])</f>
        <v>36957.68</v>
      </c>
      <c r="Q1697" s="11">
        <f>IF(ISBLANK(Table14[[#This Row],[Quantity_Sold]]),MEDIAN(Table14[Quantity_Sold]),Table14[[#This Row],[Quantity_Sold]])</f>
        <v>39</v>
      </c>
      <c r="R1697" s="4" t="str">
        <f>TRIM(Table14[[#This Row],[Product_Category]])</f>
        <v>Clothing</v>
      </c>
      <c r="S1697" s="4" t="str">
        <f>PROPER(Table14[[#This Row],[Customer_Type]])</f>
        <v>New</v>
      </c>
      <c r="T1697" s="13">
        <f>IF(ISBLANK(Table14[[#This Row],[Discount]]),MEDIAN(Table14[Discount]),Table14[[#This Row],[Discount]])</f>
        <v>7.0000000000000007E-2</v>
      </c>
    </row>
    <row r="1698" spans="1:20" x14ac:dyDescent="0.3">
      <c r="A1698">
        <v>1291</v>
      </c>
      <c r="B1698" s="1">
        <v>45078</v>
      </c>
      <c r="C1698" t="s">
        <v>13</v>
      </c>
      <c r="D1698" t="s">
        <v>27</v>
      </c>
      <c r="E1698">
        <v>6443.77</v>
      </c>
      <c r="F1698">
        <v>6</v>
      </c>
      <c r="G1698" t="s">
        <v>15</v>
      </c>
      <c r="H1698" s="9">
        <v>769.39</v>
      </c>
      <c r="I1698" s="9">
        <v>1118.71</v>
      </c>
      <c r="J1698" t="s">
        <v>25</v>
      </c>
      <c r="K1698">
        <v>0.04</v>
      </c>
      <c r="L1698" s="4" t="s">
        <v>31</v>
      </c>
      <c r="M1698" s="4" t="s">
        <v>18</v>
      </c>
      <c r="N1698" s="4" t="str">
        <f>IF(ISBLANK(Table14[[#This Row],[Sales_Rep]]),"Unknown",Table14[[#This Row],[Sales_Rep]])</f>
        <v>David</v>
      </c>
      <c r="O1698" t="str">
        <f>PROPER(Table14[[#This Row],[Region]])</f>
        <v>West</v>
      </c>
      <c r="P1698" s="9">
        <f>IF(ISBLANK(Table14[[#This Row],[Sales_Amount]]),MEDIAN(Table14[Sales_Amount]),Table14[[#This Row],[Sales_Amount]])</f>
        <v>6443.77</v>
      </c>
      <c r="Q1698" s="11">
        <f>IF(ISBLANK(Table14[[#This Row],[Quantity_Sold]]),MEDIAN(Table14[Quantity_Sold]),Table14[[#This Row],[Quantity_Sold]])</f>
        <v>6</v>
      </c>
      <c r="R1698" s="4" t="str">
        <f>TRIM(Table14[[#This Row],[Product_Category]])</f>
        <v>Food</v>
      </c>
      <c r="S1698" s="4" t="str">
        <f>PROPER(Table14[[#This Row],[Customer_Type]])</f>
        <v>New</v>
      </c>
      <c r="T1698" s="13">
        <f>IF(ISBLANK(Table14[[#This Row],[Discount]]),MEDIAN(Table14[Discount]),Table14[[#This Row],[Discount]])</f>
        <v>0.04</v>
      </c>
    </row>
    <row r="1699" spans="1:20" x14ac:dyDescent="0.3">
      <c r="A1699">
        <v>1149</v>
      </c>
      <c r="B1699" s="1">
        <v>45552</v>
      </c>
      <c r="C1699" t="s">
        <v>19</v>
      </c>
      <c r="D1699" t="s">
        <v>14</v>
      </c>
      <c r="E1699">
        <v>10772.82</v>
      </c>
      <c r="F1699">
        <v>3</v>
      </c>
      <c r="G1699" t="s">
        <v>24</v>
      </c>
      <c r="H1699" s="9">
        <v>4078.29</v>
      </c>
      <c r="I1699" s="9">
        <v>5057.66</v>
      </c>
      <c r="J1699" t="s">
        <v>16</v>
      </c>
      <c r="K1699">
        <v>0.28999999999999998</v>
      </c>
      <c r="L1699" s="4" t="s">
        <v>31</v>
      </c>
      <c r="M1699" s="4" t="s">
        <v>22</v>
      </c>
      <c r="N1699" s="4" t="str">
        <f>IF(ISBLANK(Table14[[#This Row],[Sales_Rep]]),"Unknown",Table14[[#This Row],[Sales_Rep]])</f>
        <v>Eve</v>
      </c>
      <c r="O1699" t="str">
        <f>PROPER(Table14[[#This Row],[Region]])</f>
        <v>East</v>
      </c>
      <c r="P1699" s="9">
        <f>IF(ISBLANK(Table14[[#This Row],[Sales_Amount]]),MEDIAN(Table14[Sales_Amount]),Table14[[#This Row],[Sales_Amount]])</f>
        <v>10772.82</v>
      </c>
      <c r="Q1699" s="11">
        <f>IF(ISBLANK(Table14[[#This Row],[Quantity_Sold]]),MEDIAN(Table14[Quantity_Sold]),Table14[[#This Row],[Quantity_Sold]])</f>
        <v>3</v>
      </c>
      <c r="R1699" s="4" t="str">
        <f>TRIM(Table14[[#This Row],[Product_Category]])</f>
        <v>Clothing</v>
      </c>
      <c r="S1699" s="4" t="str">
        <f>PROPER(Table14[[#This Row],[Customer_Type]])</f>
        <v>Returning</v>
      </c>
      <c r="T1699" s="13">
        <f>IF(ISBLANK(Table14[[#This Row],[Discount]]),MEDIAN(Table14[Discount]),Table14[[#This Row],[Discount]])</f>
        <v>0.28999999999999998</v>
      </c>
    </row>
    <row r="1700" spans="1:20" x14ac:dyDescent="0.3">
      <c r="A1700">
        <v>1443</v>
      </c>
      <c r="B1700" s="1">
        <v>45178</v>
      </c>
      <c r="C1700" t="s">
        <v>13</v>
      </c>
      <c r="D1700" t="s">
        <v>27</v>
      </c>
      <c r="E1700">
        <v>63758.35</v>
      </c>
      <c r="F1700">
        <v>20</v>
      </c>
      <c r="G1700" t="s">
        <v>21</v>
      </c>
      <c r="H1700" s="9">
        <v>2737.93</v>
      </c>
      <c r="I1700" s="9">
        <v>3581.93</v>
      </c>
      <c r="J1700" t="s">
        <v>16</v>
      </c>
      <c r="K1700">
        <v>0.11</v>
      </c>
      <c r="L1700" s="4" t="s">
        <v>17</v>
      </c>
      <c r="M1700" s="4" t="s">
        <v>18</v>
      </c>
      <c r="N1700" s="4" t="str">
        <f>IF(ISBLANK(Table14[[#This Row],[Sales_Rep]]),"Unknown",Table14[[#This Row],[Sales_Rep]])</f>
        <v>David</v>
      </c>
      <c r="O1700" t="str">
        <f>PROPER(Table14[[#This Row],[Region]])</f>
        <v>West</v>
      </c>
      <c r="P1700" s="9">
        <f>IF(ISBLANK(Table14[[#This Row],[Sales_Amount]]),MEDIAN(Table14[Sales_Amount]),Table14[[#This Row],[Sales_Amount]])</f>
        <v>63758.35</v>
      </c>
      <c r="Q1700" s="11">
        <f>IF(ISBLANK(Table14[[#This Row],[Quantity_Sold]]),MEDIAN(Table14[Quantity_Sold]),Table14[[#This Row],[Quantity_Sold]])</f>
        <v>20</v>
      </c>
      <c r="R1700" s="4" t="str">
        <f>TRIM(Table14[[#This Row],[Product_Category]])</f>
        <v>Electronics</v>
      </c>
      <c r="S1700" s="4" t="str">
        <f>PROPER(Table14[[#This Row],[Customer_Type]])</f>
        <v>Returning</v>
      </c>
      <c r="T1700" s="13">
        <f>IF(ISBLANK(Table14[[#This Row],[Discount]]),MEDIAN(Table14[Discount]),Table14[[#This Row],[Discount]])</f>
        <v>0.11</v>
      </c>
    </row>
    <row r="1701" spans="1:20" x14ac:dyDescent="0.3">
      <c r="A1701">
        <v>1301</v>
      </c>
      <c r="B1701" s="1">
        <v>45553</v>
      </c>
      <c r="C1701" t="s">
        <v>13</v>
      </c>
      <c r="D1701" t="s">
        <v>30</v>
      </c>
      <c r="E1701">
        <v>99634.62</v>
      </c>
      <c r="F1701">
        <v>17</v>
      </c>
      <c r="G1701" t="s">
        <v>15</v>
      </c>
      <c r="H1701" s="9">
        <v>4314.24</v>
      </c>
      <c r="I1701" s="9">
        <v>5860.86</v>
      </c>
      <c r="J1701" t="s">
        <v>25</v>
      </c>
      <c r="K1701">
        <v>0</v>
      </c>
      <c r="L1701" s="4" t="s">
        <v>31</v>
      </c>
      <c r="M1701" s="4" t="s">
        <v>18</v>
      </c>
      <c r="N1701" s="4" t="str">
        <f>IF(ISBLANK(Table14[[#This Row],[Sales_Rep]]),"Unknown",Table14[[#This Row],[Sales_Rep]])</f>
        <v>David</v>
      </c>
      <c r="O1701" t="str">
        <f>PROPER(Table14[[#This Row],[Region]])</f>
        <v>South</v>
      </c>
      <c r="P1701" s="9">
        <f>IF(ISBLANK(Table14[[#This Row],[Sales_Amount]]),MEDIAN(Table14[Sales_Amount]),Table14[[#This Row],[Sales_Amount]])</f>
        <v>99634.62</v>
      </c>
      <c r="Q1701" s="11">
        <f>IF(ISBLANK(Table14[[#This Row],[Quantity_Sold]]),MEDIAN(Table14[Quantity_Sold]),Table14[[#This Row],[Quantity_Sold]])</f>
        <v>17</v>
      </c>
      <c r="R1701" s="4" t="str">
        <f>TRIM(Table14[[#This Row],[Product_Category]])</f>
        <v>Food</v>
      </c>
      <c r="S1701" s="4" t="str">
        <f>PROPER(Table14[[#This Row],[Customer_Type]])</f>
        <v>New</v>
      </c>
      <c r="T1701" s="13">
        <f>IF(ISBLANK(Table14[[#This Row],[Discount]]),MEDIAN(Table14[Discount]),Table14[[#This Row],[Discount]])</f>
        <v>0</v>
      </c>
    </row>
    <row r="1702" spans="1:20" x14ac:dyDescent="0.3">
      <c r="A1702">
        <v>1407</v>
      </c>
      <c r="B1702" s="1">
        <v>45500</v>
      </c>
      <c r="C1702" t="s">
        <v>13</v>
      </c>
      <c r="D1702" t="s">
        <v>14</v>
      </c>
      <c r="E1702">
        <v>143927.66</v>
      </c>
      <c r="F1702">
        <v>42</v>
      </c>
      <c r="G1702" t="s">
        <v>24</v>
      </c>
      <c r="H1702" s="9">
        <v>3404.89</v>
      </c>
      <c r="I1702" s="9">
        <v>3807.61</v>
      </c>
      <c r="J1702" t="s">
        <v>25</v>
      </c>
      <c r="K1702">
        <v>0.1</v>
      </c>
      <c r="L1702" s="4" t="s">
        <v>17</v>
      </c>
      <c r="M1702" s="4" t="s">
        <v>22</v>
      </c>
      <c r="N1702" s="4" t="str">
        <f>IF(ISBLANK(Table14[[#This Row],[Sales_Rep]]),"Unknown",Table14[[#This Row],[Sales_Rep]])</f>
        <v>David</v>
      </c>
      <c r="O1702" t="str">
        <f>PROPER(Table14[[#This Row],[Region]])</f>
        <v>East</v>
      </c>
      <c r="P1702" s="9">
        <f>IF(ISBLANK(Table14[[#This Row],[Sales_Amount]]),MEDIAN(Table14[Sales_Amount]),Table14[[#This Row],[Sales_Amount]])</f>
        <v>143927.66</v>
      </c>
      <c r="Q1702" s="11">
        <f>IF(ISBLANK(Table14[[#This Row],[Quantity_Sold]]),MEDIAN(Table14[Quantity_Sold]),Table14[[#This Row],[Quantity_Sold]])</f>
        <v>42</v>
      </c>
      <c r="R1702" s="4" t="str">
        <f>TRIM(Table14[[#This Row],[Product_Category]])</f>
        <v>Clothing</v>
      </c>
      <c r="S1702" s="4" t="str">
        <f>PROPER(Table14[[#This Row],[Customer_Type]])</f>
        <v>New</v>
      </c>
      <c r="T1702" s="13">
        <f>IF(ISBLANK(Table14[[#This Row],[Discount]]),MEDIAN(Table14[Discount]),Table14[[#This Row],[Discount]])</f>
        <v>0.1</v>
      </c>
    </row>
    <row r="1703" spans="1:20" x14ac:dyDescent="0.3">
      <c r="A1703">
        <v>1482</v>
      </c>
      <c r="B1703" s="1">
        <v>45182</v>
      </c>
      <c r="C1703" t="s">
        <v>13</v>
      </c>
      <c r="D1703" t="s">
        <v>27</v>
      </c>
      <c r="E1703">
        <v>76925.16</v>
      </c>
      <c r="F1703">
        <v>18</v>
      </c>
      <c r="G1703" t="s">
        <v>15</v>
      </c>
      <c r="H1703" s="9">
        <v>4209.5200000000004</v>
      </c>
      <c r="I1703" s="9">
        <v>5698.16</v>
      </c>
      <c r="J1703" t="s">
        <v>16</v>
      </c>
      <c r="K1703">
        <v>0.25</v>
      </c>
      <c r="L1703" s="4" t="s">
        <v>26</v>
      </c>
      <c r="M1703" s="4" t="s">
        <v>22</v>
      </c>
      <c r="N1703" s="4" t="str">
        <f>IF(ISBLANK(Table14[[#This Row],[Sales_Rep]]),"Unknown",Table14[[#This Row],[Sales_Rep]])</f>
        <v>David</v>
      </c>
      <c r="O1703" t="str">
        <f>PROPER(Table14[[#This Row],[Region]])</f>
        <v>West</v>
      </c>
      <c r="P1703" s="9">
        <f>IF(ISBLANK(Table14[[#This Row],[Sales_Amount]]),MEDIAN(Table14[Sales_Amount]),Table14[[#This Row],[Sales_Amount]])</f>
        <v>76925.16</v>
      </c>
      <c r="Q1703" s="11">
        <f>IF(ISBLANK(Table14[[#This Row],[Quantity_Sold]]),MEDIAN(Table14[Quantity_Sold]),Table14[[#This Row],[Quantity_Sold]])</f>
        <v>18</v>
      </c>
      <c r="R1703" s="4" t="str">
        <f>TRIM(Table14[[#This Row],[Product_Category]])</f>
        <v>Food</v>
      </c>
      <c r="S1703" s="4" t="str">
        <f>PROPER(Table14[[#This Row],[Customer_Type]])</f>
        <v>Returning</v>
      </c>
      <c r="T1703" s="13">
        <f>IF(ISBLANK(Table14[[#This Row],[Discount]]),MEDIAN(Table14[Discount]),Table14[[#This Row],[Discount]])</f>
        <v>0.25</v>
      </c>
    </row>
    <row r="1704" spans="1:20" x14ac:dyDescent="0.3">
      <c r="A1704">
        <v>1057</v>
      </c>
      <c r="B1704" s="1">
        <v>45581</v>
      </c>
      <c r="C1704" t="s">
        <v>13</v>
      </c>
      <c r="D1704" t="s">
        <v>30</v>
      </c>
      <c r="E1704">
        <v>151592.42000000001</v>
      </c>
      <c r="F1704">
        <v>49</v>
      </c>
      <c r="G1704" t="s">
        <v>24</v>
      </c>
      <c r="H1704" s="9">
        <v>2734.64</v>
      </c>
      <c r="I1704" s="9">
        <v>3156.86</v>
      </c>
      <c r="J1704" t="s">
        <v>16</v>
      </c>
      <c r="K1704">
        <v>0.02</v>
      </c>
      <c r="L1704" s="4" t="s">
        <v>17</v>
      </c>
      <c r="M1704" s="4" t="s">
        <v>18</v>
      </c>
      <c r="N1704" s="4" t="str">
        <f>IF(ISBLANK(Table14[[#This Row],[Sales_Rep]]),"Unknown",Table14[[#This Row],[Sales_Rep]])</f>
        <v>David</v>
      </c>
      <c r="O1704" t="str">
        <f>PROPER(Table14[[#This Row],[Region]])</f>
        <v>South</v>
      </c>
      <c r="P1704" s="9">
        <f>IF(ISBLANK(Table14[[#This Row],[Sales_Amount]]),MEDIAN(Table14[Sales_Amount]),Table14[[#This Row],[Sales_Amount]])</f>
        <v>151592.42000000001</v>
      </c>
      <c r="Q1704" s="11">
        <f>IF(ISBLANK(Table14[[#This Row],[Quantity_Sold]]),MEDIAN(Table14[Quantity_Sold]),Table14[[#This Row],[Quantity_Sold]])</f>
        <v>49</v>
      </c>
      <c r="R1704" s="4" t="str">
        <f>TRIM(Table14[[#This Row],[Product_Category]])</f>
        <v>Clothing</v>
      </c>
      <c r="S1704" s="4" t="str">
        <f>PROPER(Table14[[#This Row],[Customer_Type]])</f>
        <v>Returning</v>
      </c>
      <c r="T1704" s="13">
        <f>IF(ISBLANK(Table14[[#This Row],[Discount]]),MEDIAN(Table14[Discount]),Table14[[#This Row],[Discount]])</f>
        <v>0.02</v>
      </c>
    </row>
    <row r="1705" spans="1:20" x14ac:dyDescent="0.3">
      <c r="A1705">
        <v>1113</v>
      </c>
      <c r="B1705" s="1">
        <v>45237</v>
      </c>
      <c r="C1705" t="s">
        <v>29</v>
      </c>
      <c r="D1705" t="s">
        <v>20</v>
      </c>
      <c r="E1705">
        <v>117747.37</v>
      </c>
      <c r="F1705">
        <v>41</v>
      </c>
      <c r="G1705" t="s">
        <v>24</v>
      </c>
      <c r="H1705" s="9">
        <v>3100.49</v>
      </c>
      <c r="I1705" s="9">
        <v>3635.3</v>
      </c>
      <c r="J1705" t="s">
        <v>25</v>
      </c>
      <c r="K1705">
        <v>0.21</v>
      </c>
      <c r="L1705" s="4" t="s">
        <v>26</v>
      </c>
      <c r="M1705" s="4" t="s">
        <v>22</v>
      </c>
      <c r="N1705" s="4" t="str">
        <f>IF(ISBLANK(Table14[[#This Row],[Sales_Rep]]),"Unknown",Table14[[#This Row],[Sales_Rep]])</f>
        <v>Bob</v>
      </c>
      <c r="O1705" t="str">
        <f>PROPER(Table14[[#This Row],[Region]])</f>
        <v>North</v>
      </c>
      <c r="P1705" s="9">
        <f>IF(ISBLANK(Table14[[#This Row],[Sales_Amount]]),MEDIAN(Table14[Sales_Amount]),Table14[[#This Row],[Sales_Amount]])</f>
        <v>117747.37</v>
      </c>
      <c r="Q1705" s="11">
        <f>IF(ISBLANK(Table14[[#This Row],[Quantity_Sold]]),MEDIAN(Table14[Quantity_Sold]),Table14[[#This Row],[Quantity_Sold]])</f>
        <v>41</v>
      </c>
      <c r="R1705" s="4" t="str">
        <f>TRIM(Table14[[#This Row],[Product_Category]])</f>
        <v>Clothing</v>
      </c>
      <c r="S1705" s="4" t="str">
        <f>PROPER(Table14[[#This Row],[Customer_Type]])</f>
        <v>New</v>
      </c>
      <c r="T1705" s="13">
        <f>IF(ISBLANK(Table14[[#This Row],[Discount]]),MEDIAN(Table14[Discount]),Table14[[#This Row],[Discount]])</f>
        <v>0.21</v>
      </c>
    </row>
    <row r="1706" spans="1:20" x14ac:dyDescent="0.3">
      <c r="A1706">
        <v>1199</v>
      </c>
      <c r="B1706" s="1">
        <v>45325</v>
      </c>
      <c r="C1706" t="s">
        <v>32</v>
      </c>
      <c r="D1706" t="s">
        <v>30</v>
      </c>
      <c r="E1706">
        <v>83825.279999999999</v>
      </c>
      <c r="F1706">
        <v>14</v>
      </c>
      <c r="G1706" t="s">
        <v>15</v>
      </c>
      <c r="H1706" s="9">
        <v>4056.65</v>
      </c>
      <c r="I1706" s="9">
        <v>5987.52</v>
      </c>
      <c r="J1706" t="s">
        <v>25</v>
      </c>
      <c r="K1706">
        <v>0</v>
      </c>
      <c r="L1706" s="4" t="s">
        <v>17</v>
      </c>
      <c r="M1706" s="4" t="s">
        <v>18</v>
      </c>
      <c r="N1706" s="4" t="str">
        <f>IF(ISBLANK(Table14[[#This Row],[Sales_Rep]]),"Unknown",Table14[[#This Row],[Sales_Rep]])</f>
        <v>Alice</v>
      </c>
      <c r="O1706" t="str">
        <f>PROPER(Table14[[#This Row],[Region]])</f>
        <v>South</v>
      </c>
      <c r="P1706" s="9">
        <f>IF(ISBLANK(Table14[[#This Row],[Sales_Amount]]),MEDIAN(Table14[Sales_Amount]),Table14[[#This Row],[Sales_Amount]])</f>
        <v>83825.279999999999</v>
      </c>
      <c r="Q1706" s="11">
        <f>IF(ISBLANK(Table14[[#This Row],[Quantity_Sold]]),MEDIAN(Table14[Quantity_Sold]),Table14[[#This Row],[Quantity_Sold]])</f>
        <v>14</v>
      </c>
      <c r="R1706" s="4" t="str">
        <f>TRIM(Table14[[#This Row],[Product_Category]])</f>
        <v>Food</v>
      </c>
      <c r="S1706" s="4" t="str">
        <f>PROPER(Table14[[#This Row],[Customer_Type]])</f>
        <v>New</v>
      </c>
      <c r="T1706" s="13">
        <f>IF(ISBLANK(Table14[[#This Row],[Discount]]),MEDIAN(Table14[Discount]),Table14[[#This Row],[Discount]])</f>
        <v>0</v>
      </c>
    </row>
    <row r="1707" spans="1:20" x14ac:dyDescent="0.3">
      <c r="A1707">
        <v>1063</v>
      </c>
      <c r="B1707" s="1">
        <v>45578</v>
      </c>
      <c r="C1707" t="s">
        <v>23</v>
      </c>
      <c r="D1707" t="s">
        <v>20</v>
      </c>
      <c r="E1707">
        <v>242683.7</v>
      </c>
      <c r="F1707">
        <v>50</v>
      </c>
      <c r="G1707" t="s">
        <v>21</v>
      </c>
      <c r="H1707" s="9">
        <v>4114.25</v>
      </c>
      <c r="I1707" s="9">
        <v>5847.8</v>
      </c>
      <c r="J1707" t="s">
        <v>25</v>
      </c>
      <c r="K1707">
        <v>0.17</v>
      </c>
      <c r="L1707" s="4" t="s">
        <v>26</v>
      </c>
      <c r="M1707" s="4" t="s">
        <v>18</v>
      </c>
      <c r="N1707" s="4" t="str">
        <f>IF(ISBLANK(Table14[[#This Row],[Sales_Rep]]),"Unknown",Table14[[#This Row],[Sales_Rep]])</f>
        <v>Charlie</v>
      </c>
      <c r="O1707" t="str">
        <f>PROPER(Table14[[#This Row],[Region]])</f>
        <v>North</v>
      </c>
      <c r="P1707" s="9">
        <f>IF(ISBLANK(Table14[[#This Row],[Sales_Amount]]),MEDIAN(Table14[Sales_Amount]),Table14[[#This Row],[Sales_Amount]])</f>
        <v>242683.7</v>
      </c>
      <c r="Q1707" s="11">
        <f>IF(ISBLANK(Table14[[#This Row],[Quantity_Sold]]),MEDIAN(Table14[Quantity_Sold]),Table14[[#This Row],[Quantity_Sold]])</f>
        <v>50</v>
      </c>
      <c r="R1707" s="4" t="str">
        <f>TRIM(Table14[[#This Row],[Product_Category]])</f>
        <v>Electronics</v>
      </c>
      <c r="S1707" s="4" t="str">
        <f>PROPER(Table14[[#This Row],[Customer_Type]])</f>
        <v>New</v>
      </c>
      <c r="T1707" s="13">
        <f>IF(ISBLANK(Table14[[#This Row],[Discount]]),MEDIAN(Table14[Discount]),Table14[[#This Row],[Discount]])</f>
        <v>0.17</v>
      </c>
    </row>
    <row r="1708" spans="1:20" x14ac:dyDescent="0.3">
      <c r="A1708">
        <v>1005</v>
      </c>
      <c r="B1708" s="1">
        <v>45117</v>
      </c>
      <c r="C1708" t="s">
        <v>32</v>
      </c>
      <c r="D1708" t="s">
        <v>14</v>
      </c>
      <c r="E1708">
        <v>26582.45</v>
      </c>
      <c r="F1708">
        <v>27</v>
      </c>
      <c r="G1708" t="s">
        <v>21</v>
      </c>
      <c r="H1708" s="9">
        <v>775.8</v>
      </c>
      <c r="I1708" s="9">
        <v>1058.6400000000001</v>
      </c>
      <c r="J1708" t="s">
        <v>16</v>
      </c>
      <c r="K1708">
        <v>7.0000000000000007E-2</v>
      </c>
      <c r="L1708" s="4" t="s">
        <v>17</v>
      </c>
      <c r="M1708" s="4" t="s">
        <v>18</v>
      </c>
      <c r="N1708" s="4" t="str">
        <f>IF(ISBLANK(Table14[[#This Row],[Sales_Rep]]),"Unknown",Table14[[#This Row],[Sales_Rep]])</f>
        <v>Alice</v>
      </c>
      <c r="O1708" t="str">
        <f>PROPER(Table14[[#This Row],[Region]])</f>
        <v>East</v>
      </c>
      <c r="P1708" s="9">
        <f>IF(ISBLANK(Table14[[#This Row],[Sales_Amount]]),MEDIAN(Table14[Sales_Amount]),Table14[[#This Row],[Sales_Amount]])</f>
        <v>26582.45</v>
      </c>
      <c r="Q1708" s="11">
        <f>IF(ISBLANK(Table14[[#This Row],[Quantity_Sold]]),MEDIAN(Table14[Quantity_Sold]),Table14[[#This Row],[Quantity_Sold]])</f>
        <v>27</v>
      </c>
      <c r="R1708" s="4" t="str">
        <f>TRIM(Table14[[#This Row],[Product_Category]])</f>
        <v>Electronics</v>
      </c>
      <c r="S1708" s="4" t="str">
        <f>PROPER(Table14[[#This Row],[Customer_Type]])</f>
        <v>Returning</v>
      </c>
      <c r="T1708" s="13">
        <f>IF(ISBLANK(Table14[[#This Row],[Discount]]),MEDIAN(Table14[Discount]),Table14[[#This Row],[Discount]])</f>
        <v>7.0000000000000007E-2</v>
      </c>
    </row>
    <row r="1709" spans="1:20" x14ac:dyDescent="0.3">
      <c r="A1709">
        <v>1393</v>
      </c>
      <c r="B1709" s="1">
        <v>44995</v>
      </c>
      <c r="C1709" t="s">
        <v>13</v>
      </c>
      <c r="D1709" t="s">
        <v>27</v>
      </c>
      <c r="E1709">
        <v>24489.31</v>
      </c>
      <c r="F1709">
        <v>21</v>
      </c>
      <c r="G1709" t="s">
        <v>24</v>
      </c>
      <c r="H1709" s="9">
        <v>1116.8900000000001</v>
      </c>
      <c r="I1709" s="9">
        <v>1371.95</v>
      </c>
      <c r="J1709" t="s">
        <v>25</v>
      </c>
      <c r="K1709">
        <v>0.15</v>
      </c>
      <c r="L1709" s="4" t="s">
        <v>26</v>
      </c>
      <c r="M1709" s="4" t="s">
        <v>22</v>
      </c>
      <c r="N1709" s="4" t="str">
        <f>IF(ISBLANK(Table14[[#This Row],[Sales_Rep]]),"Unknown",Table14[[#This Row],[Sales_Rep]])</f>
        <v>David</v>
      </c>
      <c r="O1709" t="str">
        <f>PROPER(Table14[[#This Row],[Region]])</f>
        <v>West</v>
      </c>
      <c r="P1709" s="9">
        <f>IF(ISBLANK(Table14[[#This Row],[Sales_Amount]]),MEDIAN(Table14[Sales_Amount]),Table14[[#This Row],[Sales_Amount]])</f>
        <v>24489.31</v>
      </c>
      <c r="Q1709" s="11">
        <f>IF(ISBLANK(Table14[[#This Row],[Quantity_Sold]]),MEDIAN(Table14[Quantity_Sold]),Table14[[#This Row],[Quantity_Sold]])</f>
        <v>21</v>
      </c>
      <c r="R1709" s="4" t="str">
        <f>TRIM(Table14[[#This Row],[Product_Category]])</f>
        <v>Clothing</v>
      </c>
      <c r="S1709" s="4" t="str">
        <f>PROPER(Table14[[#This Row],[Customer_Type]])</f>
        <v>New</v>
      </c>
      <c r="T1709" s="13">
        <f>IF(ISBLANK(Table14[[#This Row],[Discount]]),MEDIAN(Table14[Discount]),Table14[[#This Row],[Discount]])</f>
        <v>0.15</v>
      </c>
    </row>
    <row r="1710" spans="1:20" x14ac:dyDescent="0.3">
      <c r="A1710">
        <v>1097</v>
      </c>
      <c r="B1710" s="1">
        <v>45584</v>
      </c>
      <c r="C1710" t="s">
        <v>29</v>
      </c>
      <c r="D1710" t="s">
        <v>20</v>
      </c>
      <c r="E1710">
        <v>152601.32</v>
      </c>
      <c r="F1710">
        <v>33</v>
      </c>
      <c r="G1710" t="s">
        <v>24</v>
      </c>
      <c r="H1710" s="9">
        <v>4220.3500000000004</v>
      </c>
      <c r="I1710" s="9">
        <v>6165.71</v>
      </c>
      <c r="J1710" t="s">
        <v>16</v>
      </c>
      <c r="K1710">
        <v>0.25</v>
      </c>
      <c r="L1710" s="4" t="s">
        <v>17</v>
      </c>
      <c r="M1710" s="4" t="s">
        <v>22</v>
      </c>
      <c r="N1710" s="4" t="str">
        <f>IF(ISBLANK(Table14[[#This Row],[Sales_Rep]]),"Unknown",Table14[[#This Row],[Sales_Rep]])</f>
        <v>Bob</v>
      </c>
      <c r="O1710" t="str">
        <f>PROPER(Table14[[#This Row],[Region]])</f>
        <v>North</v>
      </c>
      <c r="P1710" s="9">
        <f>IF(ISBLANK(Table14[[#This Row],[Sales_Amount]]),MEDIAN(Table14[Sales_Amount]),Table14[[#This Row],[Sales_Amount]])</f>
        <v>152601.32</v>
      </c>
      <c r="Q1710" s="11">
        <f>IF(ISBLANK(Table14[[#This Row],[Quantity_Sold]]),MEDIAN(Table14[Quantity_Sold]),Table14[[#This Row],[Quantity_Sold]])</f>
        <v>33</v>
      </c>
      <c r="R1710" s="4" t="str">
        <f>TRIM(Table14[[#This Row],[Product_Category]])</f>
        <v>Clothing</v>
      </c>
      <c r="S1710" s="4" t="str">
        <f>PROPER(Table14[[#This Row],[Customer_Type]])</f>
        <v>Returning</v>
      </c>
      <c r="T1710" s="13">
        <f>IF(ISBLANK(Table14[[#This Row],[Discount]]),MEDIAN(Table14[Discount]),Table14[[#This Row],[Discount]])</f>
        <v>0.25</v>
      </c>
    </row>
    <row r="1711" spans="1:20" x14ac:dyDescent="0.3">
      <c r="A1711">
        <v>1196</v>
      </c>
      <c r="B1711" s="1">
        <v>45097</v>
      </c>
      <c r="C1711" t="s">
        <v>19</v>
      </c>
      <c r="D1711" t="s">
        <v>20</v>
      </c>
      <c r="E1711">
        <v>57813.16</v>
      </c>
      <c r="F1711">
        <v>43</v>
      </c>
      <c r="G1711" t="s">
        <v>15</v>
      </c>
      <c r="H1711" s="9">
        <v>1662.56</v>
      </c>
      <c r="I1711" s="9">
        <v>1841.77</v>
      </c>
      <c r="J1711" t="s">
        <v>16</v>
      </c>
      <c r="K1711">
        <v>0.27</v>
      </c>
      <c r="L1711" s="4" t="s">
        <v>26</v>
      </c>
      <c r="M1711" s="4" t="s">
        <v>18</v>
      </c>
      <c r="N1711" s="4" t="str">
        <f>IF(ISBLANK(Table14[[#This Row],[Sales_Rep]]),"Unknown",Table14[[#This Row],[Sales_Rep]])</f>
        <v>Eve</v>
      </c>
      <c r="O1711" t="str">
        <f>PROPER(Table14[[#This Row],[Region]])</f>
        <v>North</v>
      </c>
      <c r="P1711" s="9">
        <f>IF(ISBLANK(Table14[[#This Row],[Sales_Amount]]),MEDIAN(Table14[Sales_Amount]),Table14[[#This Row],[Sales_Amount]])</f>
        <v>57813.16</v>
      </c>
      <c r="Q1711" s="11">
        <f>IF(ISBLANK(Table14[[#This Row],[Quantity_Sold]]),MEDIAN(Table14[Quantity_Sold]),Table14[[#This Row],[Quantity_Sold]])</f>
        <v>43</v>
      </c>
      <c r="R1711" s="4" t="str">
        <f>TRIM(Table14[[#This Row],[Product_Category]])</f>
        <v>Food</v>
      </c>
      <c r="S1711" s="4" t="str">
        <f>PROPER(Table14[[#This Row],[Customer_Type]])</f>
        <v>Returning</v>
      </c>
      <c r="T1711" s="13">
        <f>IF(ISBLANK(Table14[[#This Row],[Discount]]),MEDIAN(Table14[Discount]),Table14[[#This Row],[Discount]])</f>
        <v>0.27</v>
      </c>
    </row>
    <row r="1712" spans="1:20" x14ac:dyDescent="0.3">
      <c r="A1712">
        <v>1214</v>
      </c>
      <c r="B1712" s="1">
        <v>45409</v>
      </c>
      <c r="C1712" t="s">
        <v>29</v>
      </c>
      <c r="D1712" t="s">
        <v>14</v>
      </c>
      <c r="E1712">
        <v>107595.85</v>
      </c>
      <c r="F1712">
        <v>26</v>
      </c>
      <c r="G1712" t="s">
        <v>28</v>
      </c>
      <c r="H1712" s="9">
        <v>3730.7</v>
      </c>
      <c r="I1712" s="9">
        <v>5592.3</v>
      </c>
      <c r="J1712" t="s">
        <v>25</v>
      </c>
      <c r="K1712">
        <v>0.26</v>
      </c>
      <c r="L1712" s="4" t="s">
        <v>17</v>
      </c>
      <c r="M1712" s="4" t="s">
        <v>22</v>
      </c>
      <c r="N1712" s="4" t="str">
        <f>IF(ISBLANK(Table14[[#This Row],[Sales_Rep]]),"Unknown",Table14[[#This Row],[Sales_Rep]])</f>
        <v>Bob</v>
      </c>
      <c r="O1712" t="str">
        <f>PROPER(Table14[[#This Row],[Region]])</f>
        <v>East</v>
      </c>
      <c r="P1712" s="9">
        <f>IF(ISBLANK(Table14[[#This Row],[Sales_Amount]]),MEDIAN(Table14[Sales_Amount]),Table14[[#This Row],[Sales_Amount]])</f>
        <v>107595.85</v>
      </c>
      <c r="Q1712" s="11">
        <f>IF(ISBLANK(Table14[[#This Row],[Quantity_Sold]]),MEDIAN(Table14[Quantity_Sold]),Table14[[#This Row],[Quantity_Sold]])</f>
        <v>26</v>
      </c>
      <c r="R1712" s="4" t="str">
        <f>TRIM(Table14[[#This Row],[Product_Category]])</f>
        <v>Furniture</v>
      </c>
      <c r="S1712" s="4" t="str">
        <f>PROPER(Table14[[#This Row],[Customer_Type]])</f>
        <v>New</v>
      </c>
      <c r="T1712" s="13">
        <f>IF(ISBLANK(Table14[[#This Row],[Discount]]),MEDIAN(Table14[Discount]),Table14[[#This Row],[Discount]])</f>
        <v>0.26</v>
      </c>
    </row>
    <row r="1713" spans="1:20" x14ac:dyDescent="0.3">
      <c r="A1713">
        <v>1143</v>
      </c>
      <c r="B1713" s="1">
        <v>45029</v>
      </c>
      <c r="C1713" t="s">
        <v>13</v>
      </c>
      <c r="D1713" t="s">
        <v>27</v>
      </c>
      <c r="E1713">
        <v>21525.72</v>
      </c>
      <c r="F1713">
        <v>10</v>
      </c>
      <c r="G1713" t="s">
        <v>24</v>
      </c>
      <c r="H1713" s="9">
        <v>1932.07</v>
      </c>
      <c r="I1713" s="9">
        <v>2593.46</v>
      </c>
      <c r="J1713" t="s">
        <v>16</v>
      </c>
      <c r="K1713">
        <v>0.17</v>
      </c>
      <c r="L1713" s="4" t="s">
        <v>31</v>
      </c>
      <c r="M1713" s="4" t="s">
        <v>18</v>
      </c>
      <c r="N1713" s="4" t="str">
        <f>IF(ISBLANK(Table14[[#This Row],[Sales_Rep]]),"Unknown",Table14[[#This Row],[Sales_Rep]])</f>
        <v>David</v>
      </c>
      <c r="O1713" t="str">
        <f>PROPER(Table14[[#This Row],[Region]])</f>
        <v>West</v>
      </c>
      <c r="P1713" s="9">
        <f>IF(ISBLANK(Table14[[#This Row],[Sales_Amount]]),MEDIAN(Table14[Sales_Amount]),Table14[[#This Row],[Sales_Amount]])</f>
        <v>21525.72</v>
      </c>
      <c r="Q1713" s="11">
        <f>IF(ISBLANK(Table14[[#This Row],[Quantity_Sold]]),MEDIAN(Table14[Quantity_Sold]),Table14[[#This Row],[Quantity_Sold]])</f>
        <v>10</v>
      </c>
      <c r="R1713" s="4" t="str">
        <f>TRIM(Table14[[#This Row],[Product_Category]])</f>
        <v>Clothing</v>
      </c>
      <c r="S1713" s="4" t="str">
        <f>PROPER(Table14[[#This Row],[Customer_Type]])</f>
        <v>Returning</v>
      </c>
      <c r="T1713" s="13">
        <f>IF(ISBLANK(Table14[[#This Row],[Discount]]),MEDIAN(Table14[Discount]),Table14[[#This Row],[Discount]])</f>
        <v>0.17</v>
      </c>
    </row>
    <row r="1714" spans="1:20" x14ac:dyDescent="0.3">
      <c r="A1714">
        <v>1081</v>
      </c>
      <c r="B1714" s="1">
        <v>45461</v>
      </c>
      <c r="C1714" t="s">
        <v>29</v>
      </c>
      <c r="D1714" t="s">
        <v>27</v>
      </c>
      <c r="E1714">
        <v>222848.95</v>
      </c>
      <c r="F1714">
        <v>48</v>
      </c>
      <c r="G1714" t="s">
        <v>15</v>
      </c>
      <c r="H1714" s="9">
        <v>3935.93</v>
      </c>
      <c r="I1714" s="9">
        <v>5275.78</v>
      </c>
      <c r="J1714" t="s">
        <v>25</v>
      </c>
      <c r="K1714">
        <v>0.12</v>
      </c>
      <c r="L1714" s="4" t="s">
        <v>17</v>
      </c>
      <c r="M1714" s="4" t="s">
        <v>18</v>
      </c>
      <c r="N1714" s="4" t="str">
        <f>IF(ISBLANK(Table14[[#This Row],[Sales_Rep]]),"Unknown",Table14[[#This Row],[Sales_Rep]])</f>
        <v>Bob</v>
      </c>
      <c r="O1714" t="str">
        <f>PROPER(Table14[[#This Row],[Region]])</f>
        <v>West</v>
      </c>
      <c r="P1714" s="9">
        <f>IF(ISBLANK(Table14[[#This Row],[Sales_Amount]]),MEDIAN(Table14[Sales_Amount]),Table14[[#This Row],[Sales_Amount]])</f>
        <v>222848.95</v>
      </c>
      <c r="Q1714" s="11">
        <f>IF(ISBLANK(Table14[[#This Row],[Quantity_Sold]]),MEDIAN(Table14[Quantity_Sold]),Table14[[#This Row],[Quantity_Sold]])</f>
        <v>48</v>
      </c>
      <c r="R1714" s="4" t="str">
        <f>TRIM(Table14[[#This Row],[Product_Category]])</f>
        <v>Food</v>
      </c>
      <c r="S1714" s="4" t="str">
        <f>PROPER(Table14[[#This Row],[Customer_Type]])</f>
        <v>New</v>
      </c>
      <c r="T1714" s="13">
        <f>IF(ISBLANK(Table14[[#This Row],[Discount]]),MEDIAN(Table14[Discount]),Table14[[#This Row],[Discount]])</f>
        <v>0.12</v>
      </c>
    </row>
    <row r="1715" spans="1:20" x14ac:dyDescent="0.3">
      <c r="A1715">
        <v>1173</v>
      </c>
      <c r="B1715" s="1">
        <v>45001</v>
      </c>
      <c r="C1715" t="s">
        <v>29</v>
      </c>
      <c r="D1715" t="s">
        <v>14</v>
      </c>
      <c r="E1715">
        <v>128878.36</v>
      </c>
      <c r="F1715">
        <v>31</v>
      </c>
      <c r="G1715" t="s">
        <v>21</v>
      </c>
      <c r="H1715" s="9">
        <v>3059.86</v>
      </c>
      <c r="I1715" s="9">
        <v>4330.59</v>
      </c>
      <c r="J1715" t="s">
        <v>25</v>
      </c>
      <c r="K1715">
        <v>0.04</v>
      </c>
      <c r="L1715" s="4" t="s">
        <v>17</v>
      </c>
      <c r="M1715" s="4" t="s">
        <v>18</v>
      </c>
      <c r="N1715" s="4" t="str">
        <f>IF(ISBLANK(Table14[[#This Row],[Sales_Rep]]),"Unknown",Table14[[#This Row],[Sales_Rep]])</f>
        <v>Bob</v>
      </c>
      <c r="O1715" t="str">
        <f>PROPER(Table14[[#This Row],[Region]])</f>
        <v>East</v>
      </c>
      <c r="P1715" s="9">
        <f>IF(ISBLANK(Table14[[#This Row],[Sales_Amount]]),MEDIAN(Table14[Sales_Amount]),Table14[[#This Row],[Sales_Amount]])</f>
        <v>128878.36</v>
      </c>
      <c r="Q1715" s="11">
        <f>IF(ISBLANK(Table14[[#This Row],[Quantity_Sold]]),MEDIAN(Table14[Quantity_Sold]),Table14[[#This Row],[Quantity_Sold]])</f>
        <v>31</v>
      </c>
      <c r="R1715" s="4" t="str">
        <f>TRIM(Table14[[#This Row],[Product_Category]])</f>
        <v>Electronics</v>
      </c>
      <c r="S1715" s="4" t="str">
        <f>PROPER(Table14[[#This Row],[Customer_Type]])</f>
        <v>New</v>
      </c>
      <c r="T1715" s="13">
        <f>IF(ISBLANK(Table14[[#This Row],[Discount]]),MEDIAN(Table14[Discount]),Table14[[#This Row],[Discount]])</f>
        <v>0.04</v>
      </c>
    </row>
    <row r="1716" spans="1:20" x14ac:dyDescent="0.3">
      <c r="A1716">
        <v>1063</v>
      </c>
      <c r="B1716" s="1">
        <v>45561</v>
      </c>
      <c r="C1716" t="s">
        <v>13</v>
      </c>
      <c r="D1716" t="s">
        <v>20</v>
      </c>
      <c r="E1716">
        <v>2474.17</v>
      </c>
      <c r="F1716">
        <v>7</v>
      </c>
      <c r="G1716" t="s">
        <v>28</v>
      </c>
      <c r="H1716" s="9">
        <v>261.7</v>
      </c>
      <c r="I1716" s="9">
        <v>368.18</v>
      </c>
      <c r="J1716" t="s">
        <v>25</v>
      </c>
      <c r="K1716">
        <v>0.04</v>
      </c>
      <c r="L1716" s="4" t="s">
        <v>17</v>
      </c>
      <c r="M1716" s="4" t="s">
        <v>18</v>
      </c>
      <c r="N1716" s="4" t="str">
        <f>IF(ISBLANK(Table14[[#This Row],[Sales_Rep]]),"Unknown",Table14[[#This Row],[Sales_Rep]])</f>
        <v>David</v>
      </c>
      <c r="O1716" t="str">
        <f>PROPER(Table14[[#This Row],[Region]])</f>
        <v>North</v>
      </c>
      <c r="P1716" s="9">
        <f>IF(ISBLANK(Table14[[#This Row],[Sales_Amount]]),MEDIAN(Table14[Sales_Amount]),Table14[[#This Row],[Sales_Amount]])</f>
        <v>2474.17</v>
      </c>
      <c r="Q1716" s="11">
        <f>IF(ISBLANK(Table14[[#This Row],[Quantity_Sold]]),MEDIAN(Table14[Quantity_Sold]),Table14[[#This Row],[Quantity_Sold]])</f>
        <v>7</v>
      </c>
      <c r="R1716" s="4" t="str">
        <f>TRIM(Table14[[#This Row],[Product_Category]])</f>
        <v>Furniture</v>
      </c>
      <c r="S1716" s="4" t="str">
        <f>PROPER(Table14[[#This Row],[Customer_Type]])</f>
        <v>New</v>
      </c>
      <c r="T1716" s="13">
        <f>IF(ISBLANK(Table14[[#This Row],[Discount]]),MEDIAN(Table14[Discount]),Table14[[#This Row],[Discount]])</f>
        <v>0.04</v>
      </c>
    </row>
    <row r="1717" spans="1:20" x14ac:dyDescent="0.3">
      <c r="A1717">
        <v>1035</v>
      </c>
      <c r="B1717" s="1">
        <v>45060</v>
      </c>
      <c r="C1717" t="s">
        <v>29</v>
      </c>
      <c r="D1717" t="s">
        <v>30</v>
      </c>
      <c r="E1717">
        <v>59027.8</v>
      </c>
      <c r="F1717">
        <v>20</v>
      </c>
      <c r="G1717" t="s">
        <v>21</v>
      </c>
      <c r="H1717" s="9">
        <v>3566.99</v>
      </c>
      <c r="I1717" s="9">
        <v>4043</v>
      </c>
      <c r="J1717" t="s">
        <v>16</v>
      </c>
      <c r="K1717">
        <v>0.27</v>
      </c>
      <c r="L1717" s="4" t="s">
        <v>26</v>
      </c>
      <c r="M1717" s="4" t="s">
        <v>22</v>
      </c>
      <c r="N1717" s="4" t="str">
        <f>IF(ISBLANK(Table14[[#This Row],[Sales_Rep]]),"Unknown",Table14[[#This Row],[Sales_Rep]])</f>
        <v>Bob</v>
      </c>
      <c r="O1717" t="str">
        <f>PROPER(Table14[[#This Row],[Region]])</f>
        <v>South</v>
      </c>
      <c r="P1717" s="9">
        <f>IF(ISBLANK(Table14[[#This Row],[Sales_Amount]]),MEDIAN(Table14[Sales_Amount]),Table14[[#This Row],[Sales_Amount]])</f>
        <v>59027.8</v>
      </c>
      <c r="Q1717" s="11">
        <f>IF(ISBLANK(Table14[[#This Row],[Quantity_Sold]]),MEDIAN(Table14[Quantity_Sold]),Table14[[#This Row],[Quantity_Sold]])</f>
        <v>20</v>
      </c>
      <c r="R1717" s="4" t="str">
        <f>TRIM(Table14[[#This Row],[Product_Category]])</f>
        <v>Electronics</v>
      </c>
      <c r="S1717" s="4" t="str">
        <f>PROPER(Table14[[#This Row],[Customer_Type]])</f>
        <v>Returning</v>
      </c>
      <c r="T1717" s="13">
        <f>IF(ISBLANK(Table14[[#This Row],[Discount]]),MEDIAN(Table14[Discount]),Table14[[#This Row],[Discount]])</f>
        <v>0.27</v>
      </c>
    </row>
    <row r="1718" spans="1:20" x14ac:dyDescent="0.3">
      <c r="A1718">
        <v>1349</v>
      </c>
      <c r="B1718" s="1">
        <v>45089</v>
      </c>
      <c r="C1718" t="s">
        <v>23</v>
      </c>
      <c r="D1718" t="s">
        <v>20</v>
      </c>
      <c r="E1718">
        <v>13658.26</v>
      </c>
      <c r="F1718">
        <v>3</v>
      </c>
      <c r="G1718" t="s">
        <v>28</v>
      </c>
      <c r="H1718" s="9">
        <v>4305.63</v>
      </c>
      <c r="I1718" s="9">
        <v>5356.18</v>
      </c>
      <c r="J1718" t="s">
        <v>16</v>
      </c>
      <c r="K1718">
        <v>0.15</v>
      </c>
      <c r="L1718" s="4" t="s">
        <v>17</v>
      </c>
      <c r="M1718" s="4" t="s">
        <v>22</v>
      </c>
      <c r="N1718" s="4" t="str">
        <f>IF(ISBLANK(Table14[[#This Row],[Sales_Rep]]),"Unknown",Table14[[#This Row],[Sales_Rep]])</f>
        <v>Charlie</v>
      </c>
      <c r="O1718" t="str">
        <f>PROPER(Table14[[#This Row],[Region]])</f>
        <v>North</v>
      </c>
      <c r="P1718" s="9">
        <f>IF(ISBLANK(Table14[[#This Row],[Sales_Amount]]),MEDIAN(Table14[Sales_Amount]),Table14[[#This Row],[Sales_Amount]])</f>
        <v>13658.26</v>
      </c>
      <c r="Q1718" s="11">
        <f>IF(ISBLANK(Table14[[#This Row],[Quantity_Sold]]),MEDIAN(Table14[Quantity_Sold]),Table14[[#This Row],[Quantity_Sold]])</f>
        <v>3</v>
      </c>
      <c r="R1718" s="4" t="str">
        <f>TRIM(Table14[[#This Row],[Product_Category]])</f>
        <v>Furniture</v>
      </c>
      <c r="S1718" s="4" t="str">
        <f>PROPER(Table14[[#This Row],[Customer_Type]])</f>
        <v>Returning</v>
      </c>
      <c r="T1718" s="13">
        <f>IF(ISBLANK(Table14[[#This Row],[Discount]]),MEDIAN(Table14[Discount]),Table14[[#This Row],[Discount]])</f>
        <v>0.15</v>
      </c>
    </row>
    <row r="1719" spans="1:20" x14ac:dyDescent="0.3">
      <c r="A1719">
        <v>1105</v>
      </c>
      <c r="B1719" s="1">
        <v>45489</v>
      </c>
      <c r="C1719" t="s">
        <v>23</v>
      </c>
      <c r="D1719" t="s">
        <v>20</v>
      </c>
      <c r="E1719">
        <v>205056.98</v>
      </c>
      <c r="F1719">
        <v>39</v>
      </c>
      <c r="G1719" t="s">
        <v>15</v>
      </c>
      <c r="H1719" s="9">
        <v>3911.61</v>
      </c>
      <c r="I1719" s="9">
        <v>5593.48</v>
      </c>
      <c r="J1719" t="s">
        <v>25</v>
      </c>
      <c r="K1719">
        <v>0.06</v>
      </c>
      <c r="L1719" s="4" t="s">
        <v>26</v>
      </c>
      <c r="M1719" s="4" t="s">
        <v>22</v>
      </c>
      <c r="N1719" s="4" t="str">
        <f>IF(ISBLANK(Table14[[#This Row],[Sales_Rep]]),"Unknown",Table14[[#This Row],[Sales_Rep]])</f>
        <v>Charlie</v>
      </c>
      <c r="O1719" t="str">
        <f>PROPER(Table14[[#This Row],[Region]])</f>
        <v>North</v>
      </c>
      <c r="P1719" s="9">
        <f>IF(ISBLANK(Table14[[#This Row],[Sales_Amount]]),MEDIAN(Table14[Sales_Amount]),Table14[[#This Row],[Sales_Amount]])</f>
        <v>205056.98</v>
      </c>
      <c r="Q1719" s="11">
        <f>IF(ISBLANK(Table14[[#This Row],[Quantity_Sold]]),MEDIAN(Table14[Quantity_Sold]),Table14[[#This Row],[Quantity_Sold]])</f>
        <v>39</v>
      </c>
      <c r="R1719" s="4" t="str">
        <f>TRIM(Table14[[#This Row],[Product_Category]])</f>
        <v>Food</v>
      </c>
      <c r="S1719" s="4" t="str">
        <f>PROPER(Table14[[#This Row],[Customer_Type]])</f>
        <v>New</v>
      </c>
      <c r="T1719" s="13">
        <f>IF(ISBLANK(Table14[[#This Row],[Discount]]),MEDIAN(Table14[Discount]),Table14[[#This Row],[Discount]])</f>
        <v>0.06</v>
      </c>
    </row>
    <row r="1720" spans="1:20" x14ac:dyDescent="0.3">
      <c r="A1720">
        <v>1346</v>
      </c>
      <c r="B1720" s="1">
        <v>45072</v>
      </c>
      <c r="C1720" t="s">
        <v>29</v>
      </c>
      <c r="D1720" t="s">
        <v>20</v>
      </c>
      <c r="E1720">
        <v>162205.4</v>
      </c>
      <c r="F1720">
        <v>34</v>
      </c>
      <c r="G1720" t="s">
        <v>28</v>
      </c>
      <c r="H1720" s="9">
        <v>4019.47</v>
      </c>
      <c r="I1720" s="9">
        <v>5360.39</v>
      </c>
      <c r="J1720" t="s">
        <v>16</v>
      </c>
      <c r="K1720">
        <v>0.11</v>
      </c>
      <c r="L1720" s="4" t="s">
        <v>26</v>
      </c>
      <c r="M1720" s="4" t="s">
        <v>22</v>
      </c>
      <c r="N1720" s="4" t="str">
        <f>IF(ISBLANK(Table14[[#This Row],[Sales_Rep]]),"Unknown",Table14[[#This Row],[Sales_Rep]])</f>
        <v>Bob</v>
      </c>
      <c r="O1720" t="str">
        <f>PROPER(Table14[[#This Row],[Region]])</f>
        <v>North</v>
      </c>
      <c r="P1720" s="9">
        <f>IF(ISBLANK(Table14[[#This Row],[Sales_Amount]]),MEDIAN(Table14[Sales_Amount]),Table14[[#This Row],[Sales_Amount]])</f>
        <v>162205.4</v>
      </c>
      <c r="Q1720" s="11">
        <f>IF(ISBLANK(Table14[[#This Row],[Quantity_Sold]]),MEDIAN(Table14[Quantity_Sold]),Table14[[#This Row],[Quantity_Sold]])</f>
        <v>34</v>
      </c>
      <c r="R1720" s="4" t="str">
        <f>TRIM(Table14[[#This Row],[Product_Category]])</f>
        <v>Furniture</v>
      </c>
      <c r="S1720" s="4" t="str">
        <f>PROPER(Table14[[#This Row],[Customer_Type]])</f>
        <v>Returning</v>
      </c>
      <c r="T1720" s="13">
        <f>IF(ISBLANK(Table14[[#This Row],[Discount]]),MEDIAN(Table14[Discount]),Table14[[#This Row],[Discount]])</f>
        <v>0.11</v>
      </c>
    </row>
    <row r="1721" spans="1:20" x14ac:dyDescent="0.3">
      <c r="A1721">
        <v>1375</v>
      </c>
      <c r="B1721" s="1">
        <v>45517</v>
      </c>
      <c r="C1721" t="s">
        <v>19</v>
      </c>
      <c r="D1721" t="s">
        <v>30</v>
      </c>
      <c r="E1721">
        <v>184614.18</v>
      </c>
      <c r="F1721">
        <v>33</v>
      </c>
      <c r="G1721" t="s">
        <v>21</v>
      </c>
      <c r="H1721" s="9">
        <v>4660.96</v>
      </c>
      <c r="I1721" s="9">
        <v>5708.54</v>
      </c>
      <c r="J1721" t="s">
        <v>25</v>
      </c>
      <c r="K1721">
        <v>0.02</v>
      </c>
      <c r="L1721" s="4" t="s">
        <v>31</v>
      </c>
      <c r="M1721" s="4" t="s">
        <v>22</v>
      </c>
      <c r="N1721" s="4" t="str">
        <f>IF(ISBLANK(Table14[[#This Row],[Sales_Rep]]),"Unknown",Table14[[#This Row],[Sales_Rep]])</f>
        <v>Eve</v>
      </c>
      <c r="O1721" t="str">
        <f>PROPER(Table14[[#This Row],[Region]])</f>
        <v>South</v>
      </c>
      <c r="P1721" s="9">
        <f>IF(ISBLANK(Table14[[#This Row],[Sales_Amount]]),MEDIAN(Table14[Sales_Amount]),Table14[[#This Row],[Sales_Amount]])</f>
        <v>184614.18</v>
      </c>
      <c r="Q1721" s="11">
        <f>IF(ISBLANK(Table14[[#This Row],[Quantity_Sold]]),MEDIAN(Table14[Quantity_Sold]),Table14[[#This Row],[Quantity_Sold]])</f>
        <v>33</v>
      </c>
      <c r="R1721" s="4" t="str">
        <f>TRIM(Table14[[#This Row],[Product_Category]])</f>
        <v>Electronics</v>
      </c>
      <c r="S1721" s="4" t="str">
        <f>PROPER(Table14[[#This Row],[Customer_Type]])</f>
        <v>New</v>
      </c>
      <c r="T1721" s="13">
        <f>IF(ISBLANK(Table14[[#This Row],[Discount]]),MEDIAN(Table14[Discount]),Table14[[#This Row],[Discount]])</f>
        <v>0.02</v>
      </c>
    </row>
    <row r="1722" spans="1:20" x14ac:dyDescent="0.3">
      <c r="A1722">
        <v>1334</v>
      </c>
      <c r="B1722" s="1">
        <v>45155</v>
      </c>
      <c r="C1722" t="s">
        <v>13</v>
      </c>
      <c r="D1722" t="s">
        <v>30</v>
      </c>
      <c r="E1722">
        <v>6098.83</v>
      </c>
      <c r="F1722">
        <v>2</v>
      </c>
      <c r="G1722" t="s">
        <v>21</v>
      </c>
      <c r="H1722" s="9">
        <v>3525.38</v>
      </c>
      <c r="I1722" s="9">
        <v>4177.28</v>
      </c>
      <c r="J1722" t="s">
        <v>25</v>
      </c>
      <c r="K1722">
        <v>0.27</v>
      </c>
      <c r="L1722" s="4" t="s">
        <v>17</v>
      </c>
      <c r="M1722" s="4" t="s">
        <v>22</v>
      </c>
      <c r="N1722" s="4" t="str">
        <f>IF(ISBLANK(Table14[[#This Row],[Sales_Rep]]),"Unknown",Table14[[#This Row],[Sales_Rep]])</f>
        <v>David</v>
      </c>
      <c r="O1722" t="str">
        <f>PROPER(Table14[[#This Row],[Region]])</f>
        <v>South</v>
      </c>
      <c r="P1722" s="9">
        <f>IF(ISBLANK(Table14[[#This Row],[Sales_Amount]]),MEDIAN(Table14[Sales_Amount]),Table14[[#This Row],[Sales_Amount]])</f>
        <v>6098.83</v>
      </c>
      <c r="Q1722" s="11">
        <f>IF(ISBLANK(Table14[[#This Row],[Quantity_Sold]]),MEDIAN(Table14[Quantity_Sold]),Table14[[#This Row],[Quantity_Sold]])</f>
        <v>2</v>
      </c>
      <c r="R1722" s="4" t="str">
        <f>TRIM(Table14[[#This Row],[Product_Category]])</f>
        <v>Electronics</v>
      </c>
      <c r="S1722" s="4" t="str">
        <f>PROPER(Table14[[#This Row],[Customer_Type]])</f>
        <v>New</v>
      </c>
      <c r="T1722" s="13">
        <f>IF(ISBLANK(Table14[[#This Row],[Discount]]),MEDIAN(Table14[Discount]),Table14[[#This Row],[Discount]])</f>
        <v>0.27</v>
      </c>
    </row>
    <row r="1723" spans="1:20" x14ac:dyDescent="0.3">
      <c r="A1723">
        <v>1438</v>
      </c>
      <c r="B1723" s="1">
        <v>44968</v>
      </c>
      <c r="C1723" t="s">
        <v>23</v>
      </c>
      <c r="D1723" t="s">
        <v>20</v>
      </c>
      <c r="E1723">
        <v>35968.65</v>
      </c>
      <c r="F1723">
        <v>8</v>
      </c>
      <c r="G1723" t="s">
        <v>15</v>
      </c>
      <c r="H1723" s="9">
        <v>4042.34</v>
      </c>
      <c r="I1723" s="9">
        <v>5167.91</v>
      </c>
      <c r="J1723" t="s">
        <v>25</v>
      </c>
      <c r="K1723">
        <v>0.13</v>
      </c>
      <c r="L1723" s="4" t="s">
        <v>31</v>
      </c>
      <c r="M1723" s="4" t="s">
        <v>22</v>
      </c>
      <c r="N1723" s="4" t="str">
        <f>IF(ISBLANK(Table14[[#This Row],[Sales_Rep]]),"Unknown",Table14[[#This Row],[Sales_Rep]])</f>
        <v>Charlie</v>
      </c>
      <c r="O1723" t="str">
        <f>PROPER(Table14[[#This Row],[Region]])</f>
        <v>North</v>
      </c>
      <c r="P1723" s="9">
        <f>IF(ISBLANK(Table14[[#This Row],[Sales_Amount]]),MEDIAN(Table14[Sales_Amount]),Table14[[#This Row],[Sales_Amount]])</f>
        <v>35968.65</v>
      </c>
      <c r="Q1723" s="11">
        <f>IF(ISBLANK(Table14[[#This Row],[Quantity_Sold]]),MEDIAN(Table14[Quantity_Sold]),Table14[[#This Row],[Quantity_Sold]])</f>
        <v>8</v>
      </c>
      <c r="R1723" s="4" t="str">
        <f>TRIM(Table14[[#This Row],[Product_Category]])</f>
        <v>Food</v>
      </c>
      <c r="S1723" s="4" t="str">
        <f>PROPER(Table14[[#This Row],[Customer_Type]])</f>
        <v>New</v>
      </c>
      <c r="T1723" s="13">
        <f>IF(ISBLANK(Table14[[#This Row],[Discount]]),MEDIAN(Table14[Discount]),Table14[[#This Row],[Discount]])</f>
        <v>0.13</v>
      </c>
    </row>
    <row r="1724" spans="1:20" x14ac:dyDescent="0.3">
      <c r="A1724">
        <v>1260</v>
      </c>
      <c r="B1724" s="1">
        <v>45442</v>
      </c>
      <c r="C1724" t="s">
        <v>19</v>
      </c>
      <c r="D1724" t="s">
        <v>30</v>
      </c>
      <c r="E1724">
        <v>146353.09</v>
      </c>
      <c r="F1724">
        <v>31</v>
      </c>
      <c r="G1724" t="s">
        <v>24</v>
      </c>
      <c r="H1724" s="9">
        <v>4677.74</v>
      </c>
      <c r="I1724" s="9">
        <v>5304.57</v>
      </c>
      <c r="J1724" t="s">
        <v>25</v>
      </c>
      <c r="K1724">
        <v>0.11</v>
      </c>
      <c r="L1724" s="4" t="s">
        <v>17</v>
      </c>
      <c r="M1724" s="4" t="s">
        <v>22</v>
      </c>
      <c r="N1724" s="4" t="str">
        <f>IF(ISBLANK(Table14[[#This Row],[Sales_Rep]]),"Unknown",Table14[[#This Row],[Sales_Rep]])</f>
        <v>Eve</v>
      </c>
      <c r="O1724" t="str">
        <f>PROPER(Table14[[#This Row],[Region]])</f>
        <v>South</v>
      </c>
      <c r="P1724" s="9">
        <f>IF(ISBLANK(Table14[[#This Row],[Sales_Amount]]),MEDIAN(Table14[Sales_Amount]),Table14[[#This Row],[Sales_Amount]])</f>
        <v>146353.09</v>
      </c>
      <c r="Q1724" s="11">
        <f>IF(ISBLANK(Table14[[#This Row],[Quantity_Sold]]),MEDIAN(Table14[Quantity_Sold]),Table14[[#This Row],[Quantity_Sold]])</f>
        <v>31</v>
      </c>
      <c r="R1724" s="4" t="str">
        <f>TRIM(Table14[[#This Row],[Product_Category]])</f>
        <v>Clothing</v>
      </c>
      <c r="S1724" s="4" t="str">
        <f>PROPER(Table14[[#This Row],[Customer_Type]])</f>
        <v>New</v>
      </c>
      <c r="T1724" s="13">
        <f>IF(ISBLANK(Table14[[#This Row],[Discount]]),MEDIAN(Table14[Discount]),Table14[[#This Row],[Discount]])</f>
        <v>0.11</v>
      </c>
    </row>
    <row r="1725" spans="1:20" x14ac:dyDescent="0.3">
      <c r="A1725">
        <v>1064</v>
      </c>
      <c r="B1725" s="1">
        <v>45141</v>
      </c>
      <c r="C1725" t="s">
        <v>29</v>
      </c>
      <c r="D1725" t="s">
        <v>14</v>
      </c>
      <c r="E1725">
        <v>7372.92</v>
      </c>
      <c r="F1725">
        <v>7</v>
      </c>
      <c r="G1725" t="s">
        <v>15</v>
      </c>
      <c r="H1725" s="9">
        <v>741.92</v>
      </c>
      <c r="I1725" s="9">
        <v>1108.71</v>
      </c>
      <c r="J1725" t="s">
        <v>16</v>
      </c>
      <c r="K1725">
        <v>0.05</v>
      </c>
      <c r="L1725" s="4" t="s">
        <v>17</v>
      </c>
      <c r="M1725" s="4" t="s">
        <v>22</v>
      </c>
      <c r="N1725" s="4" t="str">
        <f>IF(ISBLANK(Table14[[#This Row],[Sales_Rep]]),"Unknown",Table14[[#This Row],[Sales_Rep]])</f>
        <v>Bob</v>
      </c>
      <c r="O1725" t="str">
        <f>PROPER(Table14[[#This Row],[Region]])</f>
        <v>East</v>
      </c>
      <c r="P1725" s="9">
        <f>IF(ISBLANK(Table14[[#This Row],[Sales_Amount]]),MEDIAN(Table14[Sales_Amount]),Table14[[#This Row],[Sales_Amount]])</f>
        <v>7372.92</v>
      </c>
      <c r="Q1725" s="11">
        <f>IF(ISBLANK(Table14[[#This Row],[Quantity_Sold]]),MEDIAN(Table14[Quantity_Sold]),Table14[[#This Row],[Quantity_Sold]])</f>
        <v>7</v>
      </c>
      <c r="R1725" s="4" t="str">
        <f>TRIM(Table14[[#This Row],[Product_Category]])</f>
        <v>Food</v>
      </c>
      <c r="S1725" s="4" t="str">
        <f>PROPER(Table14[[#This Row],[Customer_Type]])</f>
        <v>Returning</v>
      </c>
      <c r="T1725" s="13">
        <f>IF(ISBLANK(Table14[[#This Row],[Discount]]),MEDIAN(Table14[Discount]),Table14[[#This Row],[Discount]])</f>
        <v>0.05</v>
      </c>
    </row>
    <row r="1726" spans="1:20" x14ac:dyDescent="0.3">
      <c r="A1726">
        <v>1417</v>
      </c>
      <c r="B1726" s="1">
        <v>45400</v>
      </c>
      <c r="C1726" t="s">
        <v>19</v>
      </c>
      <c r="D1726" t="s">
        <v>30</v>
      </c>
      <c r="E1726">
        <v>5727.05</v>
      </c>
      <c r="F1726">
        <v>6</v>
      </c>
      <c r="G1726" t="s">
        <v>28</v>
      </c>
      <c r="H1726" s="9">
        <v>821.11</v>
      </c>
      <c r="I1726" s="9">
        <v>1150.01</v>
      </c>
      <c r="J1726" t="s">
        <v>16</v>
      </c>
      <c r="K1726">
        <v>0.17</v>
      </c>
      <c r="L1726" s="4" t="s">
        <v>26</v>
      </c>
      <c r="M1726" s="4" t="s">
        <v>18</v>
      </c>
      <c r="N1726" s="4" t="str">
        <f>IF(ISBLANK(Table14[[#This Row],[Sales_Rep]]),"Unknown",Table14[[#This Row],[Sales_Rep]])</f>
        <v>Eve</v>
      </c>
      <c r="O1726" t="str">
        <f>PROPER(Table14[[#This Row],[Region]])</f>
        <v>South</v>
      </c>
      <c r="P1726" s="9">
        <f>IF(ISBLANK(Table14[[#This Row],[Sales_Amount]]),MEDIAN(Table14[Sales_Amount]),Table14[[#This Row],[Sales_Amount]])</f>
        <v>5727.05</v>
      </c>
      <c r="Q1726" s="11">
        <f>IF(ISBLANK(Table14[[#This Row],[Quantity_Sold]]),MEDIAN(Table14[Quantity_Sold]),Table14[[#This Row],[Quantity_Sold]])</f>
        <v>6</v>
      </c>
      <c r="R1726" s="4" t="str">
        <f>TRIM(Table14[[#This Row],[Product_Category]])</f>
        <v>Furniture</v>
      </c>
      <c r="S1726" s="4" t="str">
        <f>PROPER(Table14[[#This Row],[Customer_Type]])</f>
        <v>Returning</v>
      </c>
      <c r="T1726" s="13">
        <f>IF(ISBLANK(Table14[[#This Row],[Discount]]),MEDIAN(Table14[Discount]),Table14[[#This Row],[Discount]])</f>
        <v>0.17</v>
      </c>
    </row>
    <row r="1727" spans="1:20" x14ac:dyDescent="0.3">
      <c r="A1727">
        <v>1311</v>
      </c>
      <c r="B1727" s="1">
        <v>45504</v>
      </c>
      <c r="C1727" t="s">
        <v>32</v>
      </c>
      <c r="D1727" t="s">
        <v>30</v>
      </c>
      <c r="E1727">
        <v>3542.33</v>
      </c>
      <c r="F1727">
        <v>10</v>
      </c>
      <c r="G1727" t="s">
        <v>24</v>
      </c>
      <c r="H1727" s="9">
        <v>328.73</v>
      </c>
      <c r="I1727" s="9">
        <v>491.99</v>
      </c>
      <c r="J1727" t="s">
        <v>16</v>
      </c>
      <c r="K1727">
        <v>0.28000000000000003</v>
      </c>
      <c r="L1727" s="4" t="s">
        <v>17</v>
      </c>
      <c r="M1727" s="4" t="s">
        <v>18</v>
      </c>
      <c r="N1727" s="4" t="str">
        <f>IF(ISBLANK(Table14[[#This Row],[Sales_Rep]]),"Unknown",Table14[[#This Row],[Sales_Rep]])</f>
        <v>Alice</v>
      </c>
      <c r="O1727" t="str">
        <f>PROPER(Table14[[#This Row],[Region]])</f>
        <v>South</v>
      </c>
      <c r="P1727" s="9">
        <f>IF(ISBLANK(Table14[[#This Row],[Sales_Amount]]),MEDIAN(Table14[Sales_Amount]),Table14[[#This Row],[Sales_Amount]])</f>
        <v>3542.33</v>
      </c>
      <c r="Q1727" s="11">
        <f>IF(ISBLANK(Table14[[#This Row],[Quantity_Sold]]),MEDIAN(Table14[Quantity_Sold]),Table14[[#This Row],[Quantity_Sold]])</f>
        <v>10</v>
      </c>
      <c r="R1727" s="4" t="str">
        <f>TRIM(Table14[[#This Row],[Product_Category]])</f>
        <v>Clothing</v>
      </c>
      <c r="S1727" s="4" t="str">
        <f>PROPER(Table14[[#This Row],[Customer_Type]])</f>
        <v>Returning</v>
      </c>
      <c r="T1727" s="13">
        <f>IF(ISBLANK(Table14[[#This Row],[Discount]]),MEDIAN(Table14[Discount]),Table14[[#This Row],[Discount]])</f>
        <v>0.28000000000000003</v>
      </c>
    </row>
    <row r="1728" spans="1:20" x14ac:dyDescent="0.3">
      <c r="A1728">
        <v>1386</v>
      </c>
      <c r="B1728" s="1">
        <v>45354</v>
      </c>
      <c r="C1728" t="s">
        <v>23</v>
      </c>
      <c r="D1728" t="s">
        <v>20</v>
      </c>
      <c r="E1728">
        <v>58655.519999999997</v>
      </c>
      <c r="F1728">
        <v>16</v>
      </c>
      <c r="G1728" t="s">
        <v>28</v>
      </c>
      <c r="H1728" s="9">
        <v>4028.01</v>
      </c>
      <c r="I1728" s="9">
        <v>4761</v>
      </c>
      <c r="J1728" t="s">
        <v>16</v>
      </c>
      <c r="K1728">
        <v>0.23</v>
      </c>
      <c r="L1728" s="4" t="s">
        <v>26</v>
      </c>
      <c r="M1728" s="4" t="s">
        <v>18</v>
      </c>
      <c r="N1728" s="4" t="str">
        <f>IF(ISBLANK(Table14[[#This Row],[Sales_Rep]]),"Unknown",Table14[[#This Row],[Sales_Rep]])</f>
        <v>Charlie</v>
      </c>
      <c r="O1728" t="str">
        <f>PROPER(Table14[[#This Row],[Region]])</f>
        <v>North</v>
      </c>
      <c r="P1728" s="9">
        <f>IF(ISBLANK(Table14[[#This Row],[Sales_Amount]]),MEDIAN(Table14[Sales_Amount]),Table14[[#This Row],[Sales_Amount]])</f>
        <v>58655.519999999997</v>
      </c>
      <c r="Q1728" s="11">
        <f>IF(ISBLANK(Table14[[#This Row],[Quantity_Sold]]),MEDIAN(Table14[Quantity_Sold]),Table14[[#This Row],[Quantity_Sold]])</f>
        <v>16</v>
      </c>
      <c r="R1728" s="4" t="str">
        <f>TRIM(Table14[[#This Row],[Product_Category]])</f>
        <v>Furniture</v>
      </c>
      <c r="S1728" s="4" t="str">
        <f>PROPER(Table14[[#This Row],[Customer_Type]])</f>
        <v>Returning</v>
      </c>
      <c r="T1728" s="13">
        <f>IF(ISBLANK(Table14[[#This Row],[Discount]]),MEDIAN(Table14[Discount]),Table14[[#This Row],[Discount]])</f>
        <v>0.23</v>
      </c>
    </row>
    <row r="1729" spans="1:20" x14ac:dyDescent="0.3">
      <c r="A1729">
        <v>1388</v>
      </c>
      <c r="B1729" s="1">
        <v>45412</v>
      </c>
      <c r="C1729" t="s">
        <v>29</v>
      </c>
      <c r="D1729" t="s">
        <v>30</v>
      </c>
      <c r="E1729">
        <v>10304.120000000001</v>
      </c>
      <c r="F1729">
        <v>44</v>
      </c>
      <c r="G1729" t="s">
        <v>21</v>
      </c>
      <c r="H1729" s="9">
        <v>175.06</v>
      </c>
      <c r="I1729" s="9">
        <v>246.51</v>
      </c>
      <c r="J1729" t="s">
        <v>16</v>
      </c>
      <c r="K1729">
        <v>0.05</v>
      </c>
      <c r="L1729" s="4" t="s">
        <v>17</v>
      </c>
      <c r="M1729" s="4" t="s">
        <v>18</v>
      </c>
      <c r="N1729" s="4" t="str">
        <f>IF(ISBLANK(Table14[[#This Row],[Sales_Rep]]),"Unknown",Table14[[#This Row],[Sales_Rep]])</f>
        <v>Bob</v>
      </c>
      <c r="O1729" t="str">
        <f>PROPER(Table14[[#This Row],[Region]])</f>
        <v>South</v>
      </c>
      <c r="P1729" s="9">
        <f>IF(ISBLANK(Table14[[#This Row],[Sales_Amount]]),MEDIAN(Table14[Sales_Amount]),Table14[[#This Row],[Sales_Amount]])</f>
        <v>10304.120000000001</v>
      </c>
      <c r="Q1729" s="11">
        <f>IF(ISBLANK(Table14[[#This Row],[Quantity_Sold]]),MEDIAN(Table14[Quantity_Sold]),Table14[[#This Row],[Quantity_Sold]])</f>
        <v>44</v>
      </c>
      <c r="R1729" s="4" t="str">
        <f>TRIM(Table14[[#This Row],[Product_Category]])</f>
        <v>Electronics</v>
      </c>
      <c r="S1729" s="4" t="str">
        <f>PROPER(Table14[[#This Row],[Customer_Type]])</f>
        <v>Returning</v>
      </c>
      <c r="T1729" s="13">
        <f>IF(ISBLANK(Table14[[#This Row],[Discount]]),MEDIAN(Table14[Discount]),Table14[[#This Row],[Discount]])</f>
        <v>0.05</v>
      </c>
    </row>
    <row r="1730" spans="1:20" x14ac:dyDescent="0.3">
      <c r="A1730">
        <v>1219</v>
      </c>
      <c r="B1730" s="1">
        <v>45624</v>
      </c>
      <c r="C1730" t="s">
        <v>13</v>
      </c>
      <c r="D1730" t="s">
        <v>30</v>
      </c>
      <c r="E1730">
        <v>40960.93</v>
      </c>
      <c r="F1730">
        <v>41</v>
      </c>
      <c r="G1730" t="s">
        <v>21</v>
      </c>
      <c r="H1730" s="9">
        <v>773.83</v>
      </c>
      <c r="I1730" s="9">
        <v>1148.33</v>
      </c>
      <c r="J1730" t="s">
        <v>16</v>
      </c>
      <c r="K1730">
        <v>0.13</v>
      </c>
      <c r="L1730" s="4" t="s">
        <v>17</v>
      </c>
      <c r="M1730" s="4" t="s">
        <v>18</v>
      </c>
      <c r="N1730" s="4" t="str">
        <f>IF(ISBLANK(Table14[[#This Row],[Sales_Rep]]),"Unknown",Table14[[#This Row],[Sales_Rep]])</f>
        <v>David</v>
      </c>
      <c r="O1730" t="str">
        <f>PROPER(Table14[[#This Row],[Region]])</f>
        <v>South</v>
      </c>
      <c r="P1730" s="9">
        <f>IF(ISBLANK(Table14[[#This Row],[Sales_Amount]]),MEDIAN(Table14[Sales_Amount]),Table14[[#This Row],[Sales_Amount]])</f>
        <v>40960.93</v>
      </c>
      <c r="Q1730" s="11">
        <f>IF(ISBLANK(Table14[[#This Row],[Quantity_Sold]]),MEDIAN(Table14[Quantity_Sold]),Table14[[#This Row],[Quantity_Sold]])</f>
        <v>41</v>
      </c>
      <c r="R1730" s="4" t="str">
        <f>TRIM(Table14[[#This Row],[Product_Category]])</f>
        <v>Electronics</v>
      </c>
      <c r="S1730" s="4" t="str">
        <f>PROPER(Table14[[#This Row],[Customer_Type]])</f>
        <v>Returning</v>
      </c>
      <c r="T1730" s="13">
        <f>IF(ISBLANK(Table14[[#This Row],[Discount]]),MEDIAN(Table14[Discount]),Table14[[#This Row],[Discount]])</f>
        <v>0.13</v>
      </c>
    </row>
    <row r="1731" spans="1:20" x14ac:dyDescent="0.3">
      <c r="A1731">
        <v>1488</v>
      </c>
      <c r="B1731" s="1">
        <v>45509</v>
      </c>
      <c r="C1731" t="s">
        <v>29</v>
      </c>
      <c r="D1731" t="s">
        <v>20</v>
      </c>
      <c r="E1731">
        <v>149102.47</v>
      </c>
      <c r="F1731">
        <v>35</v>
      </c>
      <c r="G1731" t="s">
        <v>21</v>
      </c>
      <c r="H1731" s="9">
        <v>3884.24</v>
      </c>
      <c r="I1731" s="9">
        <v>4531.99</v>
      </c>
      <c r="J1731" t="s">
        <v>16</v>
      </c>
      <c r="K1731">
        <v>0.06</v>
      </c>
      <c r="L1731" s="4" t="s">
        <v>26</v>
      </c>
      <c r="M1731" s="4" t="s">
        <v>18</v>
      </c>
      <c r="N1731" s="4" t="str">
        <f>IF(ISBLANK(Table14[[#This Row],[Sales_Rep]]),"Unknown",Table14[[#This Row],[Sales_Rep]])</f>
        <v>Bob</v>
      </c>
      <c r="O1731" t="str">
        <f>PROPER(Table14[[#This Row],[Region]])</f>
        <v>North</v>
      </c>
      <c r="P1731" s="9">
        <f>IF(ISBLANK(Table14[[#This Row],[Sales_Amount]]),MEDIAN(Table14[Sales_Amount]),Table14[[#This Row],[Sales_Amount]])</f>
        <v>149102.47</v>
      </c>
      <c r="Q1731" s="11">
        <f>IF(ISBLANK(Table14[[#This Row],[Quantity_Sold]]),MEDIAN(Table14[Quantity_Sold]),Table14[[#This Row],[Quantity_Sold]])</f>
        <v>35</v>
      </c>
      <c r="R1731" s="4" t="str">
        <f>TRIM(Table14[[#This Row],[Product_Category]])</f>
        <v>Electronics</v>
      </c>
      <c r="S1731" s="4" t="str">
        <f>PROPER(Table14[[#This Row],[Customer_Type]])</f>
        <v>Returning</v>
      </c>
      <c r="T1731" s="13">
        <f>IF(ISBLANK(Table14[[#This Row],[Discount]]),MEDIAN(Table14[Discount]),Table14[[#This Row],[Discount]])</f>
        <v>0.06</v>
      </c>
    </row>
    <row r="1732" spans="1:20" x14ac:dyDescent="0.3">
      <c r="A1732">
        <v>1110</v>
      </c>
      <c r="B1732" s="1">
        <v>45562</v>
      </c>
      <c r="C1732" t="s">
        <v>13</v>
      </c>
      <c r="D1732" t="s">
        <v>20</v>
      </c>
      <c r="E1732">
        <v>24399.91</v>
      </c>
      <c r="F1732">
        <v>13</v>
      </c>
      <c r="G1732" t="s">
        <v>24</v>
      </c>
      <c r="H1732" s="9">
        <v>1786.25</v>
      </c>
      <c r="I1732" s="9">
        <v>2317.1799999999998</v>
      </c>
      <c r="J1732" t="s">
        <v>16</v>
      </c>
      <c r="K1732">
        <v>0.19</v>
      </c>
      <c r="L1732" s="4" t="s">
        <v>31</v>
      </c>
      <c r="M1732" s="4" t="s">
        <v>22</v>
      </c>
      <c r="N1732" s="4" t="str">
        <f>IF(ISBLANK(Table14[[#This Row],[Sales_Rep]]),"Unknown",Table14[[#This Row],[Sales_Rep]])</f>
        <v>David</v>
      </c>
      <c r="O1732" t="str">
        <f>PROPER(Table14[[#This Row],[Region]])</f>
        <v>North</v>
      </c>
      <c r="P1732" s="9">
        <f>IF(ISBLANK(Table14[[#This Row],[Sales_Amount]]),MEDIAN(Table14[Sales_Amount]),Table14[[#This Row],[Sales_Amount]])</f>
        <v>24399.91</v>
      </c>
      <c r="Q1732" s="11">
        <f>IF(ISBLANK(Table14[[#This Row],[Quantity_Sold]]),MEDIAN(Table14[Quantity_Sold]),Table14[[#This Row],[Quantity_Sold]])</f>
        <v>13</v>
      </c>
      <c r="R1732" s="4" t="str">
        <f>TRIM(Table14[[#This Row],[Product_Category]])</f>
        <v>Clothing</v>
      </c>
      <c r="S1732" s="4" t="str">
        <f>PROPER(Table14[[#This Row],[Customer_Type]])</f>
        <v>Returning</v>
      </c>
      <c r="T1732" s="13">
        <f>IF(ISBLANK(Table14[[#This Row],[Discount]]),MEDIAN(Table14[Discount]),Table14[[#This Row],[Discount]])</f>
        <v>0.19</v>
      </c>
    </row>
    <row r="1733" spans="1:20" x14ac:dyDescent="0.3">
      <c r="A1733">
        <v>1001</v>
      </c>
      <c r="B1733" s="1">
        <v>45375</v>
      </c>
      <c r="C1733" t="s">
        <v>29</v>
      </c>
      <c r="D1733" t="s">
        <v>27</v>
      </c>
      <c r="E1733">
        <v>13308.35</v>
      </c>
      <c r="F1733">
        <v>7</v>
      </c>
      <c r="G1733" t="s">
        <v>24</v>
      </c>
      <c r="H1733" s="9">
        <v>1865.3</v>
      </c>
      <c r="I1733" s="9">
        <v>2501.5700000000002</v>
      </c>
      <c r="J1733" t="s">
        <v>25</v>
      </c>
      <c r="K1733">
        <v>0.24</v>
      </c>
      <c r="L1733" s="4" t="s">
        <v>26</v>
      </c>
      <c r="M1733" s="4" t="s">
        <v>22</v>
      </c>
      <c r="N1733" s="4" t="str">
        <f>IF(ISBLANK(Table14[[#This Row],[Sales_Rep]]),"Unknown",Table14[[#This Row],[Sales_Rep]])</f>
        <v>Bob</v>
      </c>
      <c r="O1733" t="str">
        <f>PROPER(Table14[[#This Row],[Region]])</f>
        <v>West</v>
      </c>
      <c r="P1733" s="9">
        <f>IF(ISBLANK(Table14[[#This Row],[Sales_Amount]]),MEDIAN(Table14[Sales_Amount]),Table14[[#This Row],[Sales_Amount]])</f>
        <v>13308.35</v>
      </c>
      <c r="Q1733" s="11">
        <f>IF(ISBLANK(Table14[[#This Row],[Quantity_Sold]]),MEDIAN(Table14[Quantity_Sold]),Table14[[#This Row],[Quantity_Sold]])</f>
        <v>7</v>
      </c>
      <c r="R1733" s="4" t="str">
        <f>TRIM(Table14[[#This Row],[Product_Category]])</f>
        <v>Clothing</v>
      </c>
      <c r="S1733" s="4" t="str">
        <f>PROPER(Table14[[#This Row],[Customer_Type]])</f>
        <v>New</v>
      </c>
      <c r="T1733" s="13">
        <f>IF(ISBLANK(Table14[[#This Row],[Discount]]),MEDIAN(Table14[Discount]),Table14[[#This Row],[Discount]])</f>
        <v>0.24</v>
      </c>
    </row>
    <row r="1734" spans="1:20" x14ac:dyDescent="0.3">
      <c r="A1734">
        <v>1445</v>
      </c>
      <c r="B1734" s="1">
        <v>45628</v>
      </c>
      <c r="C1734" t="s">
        <v>19</v>
      </c>
      <c r="D1734" t="s">
        <v>20</v>
      </c>
      <c r="E1734">
        <v>86017.600000000006</v>
      </c>
      <c r="F1734">
        <v>32</v>
      </c>
      <c r="G1734" t="s">
        <v>24</v>
      </c>
      <c r="H1734" s="9">
        <v>2992.9</v>
      </c>
      <c r="I1734" s="9">
        <v>3632.5</v>
      </c>
      <c r="J1734" t="s">
        <v>25</v>
      </c>
      <c r="K1734">
        <v>0.26</v>
      </c>
      <c r="L1734" s="4" t="s">
        <v>17</v>
      </c>
      <c r="M1734" s="4" t="s">
        <v>22</v>
      </c>
      <c r="N1734" s="4" t="str">
        <f>IF(ISBLANK(Table14[[#This Row],[Sales_Rep]]),"Unknown",Table14[[#This Row],[Sales_Rep]])</f>
        <v>Eve</v>
      </c>
      <c r="O1734" t="str">
        <f>PROPER(Table14[[#This Row],[Region]])</f>
        <v>North</v>
      </c>
      <c r="P1734" s="9">
        <f>IF(ISBLANK(Table14[[#This Row],[Sales_Amount]]),MEDIAN(Table14[Sales_Amount]),Table14[[#This Row],[Sales_Amount]])</f>
        <v>86017.600000000006</v>
      </c>
      <c r="Q1734" s="11">
        <f>IF(ISBLANK(Table14[[#This Row],[Quantity_Sold]]),MEDIAN(Table14[Quantity_Sold]),Table14[[#This Row],[Quantity_Sold]])</f>
        <v>32</v>
      </c>
      <c r="R1734" s="4" t="str">
        <f>TRIM(Table14[[#This Row],[Product_Category]])</f>
        <v>Clothing</v>
      </c>
      <c r="S1734" s="4" t="str">
        <f>PROPER(Table14[[#This Row],[Customer_Type]])</f>
        <v>New</v>
      </c>
      <c r="T1734" s="13">
        <f>IF(ISBLANK(Table14[[#This Row],[Discount]]),MEDIAN(Table14[Discount]),Table14[[#This Row],[Discount]])</f>
        <v>0.26</v>
      </c>
    </row>
    <row r="1735" spans="1:20" x14ac:dyDescent="0.3">
      <c r="A1735">
        <v>1022</v>
      </c>
      <c r="B1735" s="1">
        <v>45200</v>
      </c>
      <c r="C1735" t="s">
        <v>19</v>
      </c>
      <c r="D1735" t="s">
        <v>14</v>
      </c>
      <c r="E1735">
        <v>159907</v>
      </c>
      <c r="F1735">
        <v>39</v>
      </c>
      <c r="G1735" t="s">
        <v>21</v>
      </c>
      <c r="H1735" s="9">
        <v>3847.22</v>
      </c>
      <c r="I1735" s="9">
        <v>4712.8500000000004</v>
      </c>
      <c r="J1735" t="s">
        <v>16</v>
      </c>
      <c r="K1735">
        <v>0.13</v>
      </c>
      <c r="L1735" s="4" t="s">
        <v>17</v>
      </c>
      <c r="M1735" s="4" t="s">
        <v>22</v>
      </c>
      <c r="N1735" s="4" t="str">
        <f>IF(ISBLANK(Table14[[#This Row],[Sales_Rep]]),"Unknown",Table14[[#This Row],[Sales_Rep]])</f>
        <v>Eve</v>
      </c>
      <c r="O1735" t="str">
        <f>PROPER(Table14[[#This Row],[Region]])</f>
        <v>East</v>
      </c>
      <c r="P1735" s="9">
        <f>IF(ISBLANK(Table14[[#This Row],[Sales_Amount]]),MEDIAN(Table14[Sales_Amount]),Table14[[#This Row],[Sales_Amount]])</f>
        <v>159907</v>
      </c>
      <c r="Q1735" s="11">
        <f>IF(ISBLANK(Table14[[#This Row],[Quantity_Sold]]),MEDIAN(Table14[Quantity_Sold]),Table14[[#This Row],[Quantity_Sold]])</f>
        <v>39</v>
      </c>
      <c r="R1735" s="4" t="str">
        <f>TRIM(Table14[[#This Row],[Product_Category]])</f>
        <v>Electronics</v>
      </c>
      <c r="S1735" s="4" t="str">
        <f>PROPER(Table14[[#This Row],[Customer_Type]])</f>
        <v>Returning</v>
      </c>
      <c r="T1735" s="13">
        <f>IF(ISBLANK(Table14[[#This Row],[Discount]]),MEDIAN(Table14[Discount]),Table14[[#This Row],[Discount]])</f>
        <v>0.13</v>
      </c>
    </row>
    <row r="1736" spans="1:20" x14ac:dyDescent="0.3">
      <c r="A1736">
        <v>1123</v>
      </c>
      <c r="B1736" s="1">
        <v>45605</v>
      </c>
      <c r="C1736" t="s">
        <v>19</v>
      </c>
      <c r="D1736" t="s">
        <v>14</v>
      </c>
      <c r="E1736">
        <v>20669.28</v>
      </c>
      <c r="F1736">
        <v>28</v>
      </c>
      <c r="G1736" t="s">
        <v>21</v>
      </c>
      <c r="H1736" s="9">
        <v>666.9</v>
      </c>
      <c r="I1736" s="9">
        <v>900.23</v>
      </c>
      <c r="J1736" t="s">
        <v>25</v>
      </c>
      <c r="K1736">
        <v>0.18</v>
      </c>
      <c r="L1736" s="4" t="s">
        <v>26</v>
      </c>
      <c r="M1736" s="4" t="s">
        <v>22</v>
      </c>
      <c r="N1736" s="4" t="str">
        <f>IF(ISBLANK(Table14[[#This Row],[Sales_Rep]]),"Unknown",Table14[[#This Row],[Sales_Rep]])</f>
        <v>Eve</v>
      </c>
      <c r="O1736" t="str">
        <f>PROPER(Table14[[#This Row],[Region]])</f>
        <v>East</v>
      </c>
      <c r="P1736" s="9">
        <f>IF(ISBLANK(Table14[[#This Row],[Sales_Amount]]),MEDIAN(Table14[Sales_Amount]),Table14[[#This Row],[Sales_Amount]])</f>
        <v>20669.28</v>
      </c>
      <c r="Q1736" s="11">
        <f>IF(ISBLANK(Table14[[#This Row],[Quantity_Sold]]),MEDIAN(Table14[Quantity_Sold]),Table14[[#This Row],[Quantity_Sold]])</f>
        <v>28</v>
      </c>
      <c r="R1736" s="4" t="str">
        <f>TRIM(Table14[[#This Row],[Product_Category]])</f>
        <v>Electronics</v>
      </c>
      <c r="S1736" s="4" t="str">
        <f>PROPER(Table14[[#This Row],[Customer_Type]])</f>
        <v>New</v>
      </c>
      <c r="T1736" s="13">
        <f>IF(ISBLANK(Table14[[#This Row],[Discount]]),MEDIAN(Table14[Discount]),Table14[[#This Row],[Discount]])</f>
        <v>0.18</v>
      </c>
    </row>
    <row r="1737" spans="1:20" x14ac:dyDescent="0.3">
      <c r="A1737">
        <v>1148</v>
      </c>
      <c r="B1737" s="1">
        <v>45120</v>
      </c>
      <c r="C1737" t="s">
        <v>32</v>
      </c>
      <c r="D1737" t="s">
        <v>30</v>
      </c>
      <c r="E1737">
        <v>93823.32</v>
      </c>
      <c r="F1737">
        <v>34</v>
      </c>
      <c r="G1737" t="s">
        <v>21</v>
      </c>
      <c r="H1737" s="9">
        <v>2408.71</v>
      </c>
      <c r="I1737" s="9">
        <v>3171.85</v>
      </c>
      <c r="J1737" t="s">
        <v>16</v>
      </c>
      <c r="K1737">
        <v>0.13</v>
      </c>
      <c r="L1737" s="4" t="s">
        <v>26</v>
      </c>
      <c r="M1737" s="4" t="s">
        <v>18</v>
      </c>
      <c r="N1737" s="4" t="str">
        <f>IF(ISBLANK(Table14[[#This Row],[Sales_Rep]]),"Unknown",Table14[[#This Row],[Sales_Rep]])</f>
        <v>Alice</v>
      </c>
      <c r="O1737" t="str">
        <f>PROPER(Table14[[#This Row],[Region]])</f>
        <v>South</v>
      </c>
      <c r="P1737" s="9">
        <f>IF(ISBLANK(Table14[[#This Row],[Sales_Amount]]),MEDIAN(Table14[Sales_Amount]),Table14[[#This Row],[Sales_Amount]])</f>
        <v>93823.32</v>
      </c>
      <c r="Q1737" s="11">
        <f>IF(ISBLANK(Table14[[#This Row],[Quantity_Sold]]),MEDIAN(Table14[Quantity_Sold]),Table14[[#This Row],[Quantity_Sold]])</f>
        <v>34</v>
      </c>
      <c r="R1737" s="4" t="str">
        <f>TRIM(Table14[[#This Row],[Product_Category]])</f>
        <v>Electronics</v>
      </c>
      <c r="S1737" s="4" t="str">
        <f>PROPER(Table14[[#This Row],[Customer_Type]])</f>
        <v>Returning</v>
      </c>
      <c r="T1737" s="13">
        <f>IF(ISBLANK(Table14[[#This Row],[Discount]]),MEDIAN(Table14[Discount]),Table14[[#This Row],[Discount]])</f>
        <v>0.13</v>
      </c>
    </row>
    <row r="1738" spans="1:20" x14ac:dyDescent="0.3">
      <c r="A1738">
        <v>1468</v>
      </c>
      <c r="B1738" s="1">
        <v>45170</v>
      </c>
      <c r="C1738" t="s">
        <v>13</v>
      </c>
      <c r="D1738" t="s">
        <v>30</v>
      </c>
      <c r="E1738">
        <v>61348.05</v>
      </c>
      <c r="F1738">
        <v>31</v>
      </c>
      <c r="G1738" t="s">
        <v>28</v>
      </c>
      <c r="H1738" s="9">
        <v>2114.89</v>
      </c>
      <c r="I1738" s="9">
        <v>2537.14</v>
      </c>
      <c r="J1738" t="s">
        <v>25</v>
      </c>
      <c r="K1738">
        <v>0.22</v>
      </c>
      <c r="L1738" s="4" t="s">
        <v>17</v>
      </c>
      <c r="M1738" s="4" t="s">
        <v>18</v>
      </c>
      <c r="N1738" s="4" t="str">
        <f>IF(ISBLANK(Table14[[#This Row],[Sales_Rep]]),"Unknown",Table14[[#This Row],[Sales_Rep]])</f>
        <v>David</v>
      </c>
      <c r="O1738" t="str">
        <f>PROPER(Table14[[#This Row],[Region]])</f>
        <v>South</v>
      </c>
      <c r="P1738" s="9">
        <f>IF(ISBLANK(Table14[[#This Row],[Sales_Amount]]),MEDIAN(Table14[Sales_Amount]),Table14[[#This Row],[Sales_Amount]])</f>
        <v>61348.05</v>
      </c>
      <c r="Q1738" s="11">
        <f>IF(ISBLANK(Table14[[#This Row],[Quantity_Sold]]),MEDIAN(Table14[Quantity_Sold]),Table14[[#This Row],[Quantity_Sold]])</f>
        <v>31</v>
      </c>
      <c r="R1738" s="4" t="str">
        <f>TRIM(Table14[[#This Row],[Product_Category]])</f>
        <v>Furniture</v>
      </c>
      <c r="S1738" s="4" t="str">
        <f>PROPER(Table14[[#This Row],[Customer_Type]])</f>
        <v>New</v>
      </c>
      <c r="T1738" s="13">
        <f>IF(ISBLANK(Table14[[#This Row],[Discount]]),MEDIAN(Table14[Discount]),Table14[[#This Row],[Discount]])</f>
        <v>0.22</v>
      </c>
    </row>
    <row r="1739" spans="1:20" x14ac:dyDescent="0.3">
      <c r="A1739">
        <v>1133</v>
      </c>
      <c r="B1739" s="1">
        <v>45474</v>
      </c>
      <c r="C1739" t="s">
        <v>19</v>
      </c>
      <c r="D1739" t="s">
        <v>30</v>
      </c>
      <c r="E1739">
        <v>2371.5300000000002</v>
      </c>
      <c r="F1739">
        <v>1</v>
      </c>
      <c r="G1739" t="s">
        <v>21</v>
      </c>
      <c r="H1739" s="9">
        <v>1872.28</v>
      </c>
      <c r="I1739" s="9">
        <v>2606.08</v>
      </c>
      <c r="J1739" t="s">
        <v>25</v>
      </c>
      <c r="K1739">
        <v>0.09</v>
      </c>
      <c r="L1739" s="4" t="s">
        <v>31</v>
      </c>
      <c r="M1739" s="4" t="s">
        <v>22</v>
      </c>
      <c r="N1739" s="4" t="str">
        <f>IF(ISBLANK(Table14[[#This Row],[Sales_Rep]]),"Unknown",Table14[[#This Row],[Sales_Rep]])</f>
        <v>Eve</v>
      </c>
      <c r="O1739" t="str">
        <f>PROPER(Table14[[#This Row],[Region]])</f>
        <v>South</v>
      </c>
      <c r="P1739" s="9">
        <f>IF(ISBLANK(Table14[[#This Row],[Sales_Amount]]),MEDIAN(Table14[Sales_Amount]),Table14[[#This Row],[Sales_Amount]])</f>
        <v>2371.5300000000002</v>
      </c>
      <c r="Q1739" s="11">
        <f>IF(ISBLANK(Table14[[#This Row],[Quantity_Sold]]),MEDIAN(Table14[Quantity_Sold]),Table14[[#This Row],[Quantity_Sold]])</f>
        <v>1</v>
      </c>
      <c r="R1739" s="4" t="str">
        <f>TRIM(Table14[[#This Row],[Product_Category]])</f>
        <v>Electronics</v>
      </c>
      <c r="S1739" s="4" t="str">
        <f>PROPER(Table14[[#This Row],[Customer_Type]])</f>
        <v>New</v>
      </c>
      <c r="T1739" s="13">
        <f>IF(ISBLANK(Table14[[#This Row],[Discount]]),MEDIAN(Table14[Discount]),Table14[[#This Row],[Discount]])</f>
        <v>0.09</v>
      </c>
    </row>
    <row r="1740" spans="1:20" x14ac:dyDescent="0.3">
      <c r="A1740">
        <v>1447</v>
      </c>
      <c r="B1740" s="1">
        <v>45373</v>
      </c>
      <c r="C1740" t="s">
        <v>32</v>
      </c>
      <c r="D1740" t="s">
        <v>14</v>
      </c>
      <c r="E1740">
        <v>19077.46</v>
      </c>
      <c r="F1740">
        <v>11</v>
      </c>
      <c r="G1740" t="s">
        <v>24</v>
      </c>
      <c r="H1740" s="9">
        <v>1644.79</v>
      </c>
      <c r="I1740" s="9">
        <v>1905.84</v>
      </c>
      <c r="J1740" t="s">
        <v>16</v>
      </c>
      <c r="K1740">
        <v>0.09</v>
      </c>
      <c r="L1740" s="4" t="s">
        <v>31</v>
      </c>
      <c r="M1740" s="4" t="s">
        <v>18</v>
      </c>
      <c r="N1740" s="4" t="str">
        <f>IF(ISBLANK(Table14[[#This Row],[Sales_Rep]]),"Unknown",Table14[[#This Row],[Sales_Rep]])</f>
        <v>Alice</v>
      </c>
      <c r="O1740" t="str">
        <f>PROPER(Table14[[#This Row],[Region]])</f>
        <v>East</v>
      </c>
      <c r="P1740" s="9">
        <f>IF(ISBLANK(Table14[[#This Row],[Sales_Amount]]),MEDIAN(Table14[Sales_Amount]),Table14[[#This Row],[Sales_Amount]])</f>
        <v>19077.46</v>
      </c>
      <c r="Q1740" s="11">
        <f>IF(ISBLANK(Table14[[#This Row],[Quantity_Sold]]),MEDIAN(Table14[Quantity_Sold]),Table14[[#This Row],[Quantity_Sold]])</f>
        <v>11</v>
      </c>
      <c r="R1740" s="4" t="str">
        <f>TRIM(Table14[[#This Row],[Product_Category]])</f>
        <v>Clothing</v>
      </c>
      <c r="S1740" s="4" t="str">
        <f>PROPER(Table14[[#This Row],[Customer_Type]])</f>
        <v>Returning</v>
      </c>
      <c r="T1740" s="13">
        <f>IF(ISBLANK(Table14[[#This Row],[Discount]]),MEDIAN(Table14[Discount]),Table14[[#This Row],[Discount]])</f>
        <v>0.09</v>
      </c>
    </row>
    <row r="1741" spans="1:20" x14ac:dyDescent="0.3">
      <c r="A1741">
        <v>1431</v>
      </c>
      <c r="B1741" s="1">
        <v>45142</v>
      </c>
      <c r="C1741" t="s">
        <v>13</v>
      </c>
      <c r="D1741" t="s">
        <v>30</v>
      </c>
      <c r="E1741">
        <v>18841.02</v>
      </c>
      <c r="F1741">
        <v>15</v>
      </c>
      <c r="G1741" t="s">
        <v>28</v>
      </c>
      <c r="H1741" s="9">
        <v>1059.78</v>
      </c>
      <c r="I1741" s="9">
        <v>1531.79</v>
      </c>
      <c r="J1741" t="s">
        <v>16</v>
      </c>
      <c r="K1741">
        <v>0.18</v>
      </c>
      <c r="L1741" s="4" t="s">
        <v>31</v>
      </c>
      <c r="M1741" s="4" t="s">
        <v>22</v>
      </c>
      <c r="N1741" s="4" t="str">
        <f>IF(ISBLANK(Table14[[#This Row],[Sales_Rep]]),"Unknown",Table14[[#This Row],[Sales_Rep]])</f>
        <v>David</v>
      </c>
      <c r="O1741" t="str">
        <f>PROPER(Table14[[#This Row],[Region]])</f>
        <v>South</v>
      </c>
      <c r="P1741" s="9">
        <f>IF(ISBLANK(Table14[[#This Row],[Sales_Amount]]),MEDIAN(Table14[Sales_Amount]),Table14[[#This Row],[Sales_Amount]])</f>
        <v>18841.02</v>
      </c>
      <c r="Q1741" s="11">
        <f>IF(ISBLANK(Table14[[#This Row],[Quantity_Sold]]),MEDIAN(Table14[Quantity_Sold]),Table14[[#This Row],[Quantity_Sold]])</f>
        <v>15</v>
      </c>
      <c r="R1741" s="4" t="str">
        <f>TRIM(Table14[[#This Row],[Product_Category]])</f>
        <v>Furniture</v>
      </c>
      <c r="S1741" s="4" t="str">
        <f>PROPER(Table14[[#This Row],[Customer_Type]])</f>
        <v>Returning</v>
      </c>
      <c r="T1741" s="13">
        <f>IF(ISBLANK(Table14[[#This Row],[Discount]]),MEDIAN(Table14[Discount]),Table14[[#This Row],[Discount]])</f>
        <v>0.18</v>
      </c>
    </row>
    <row r="1742" spans="1:20" x14ac:dyDescent="0.3">
      <c r="A1742">
        <v>1113</v>
      </c>
      <c r="B1742" s="1">
        <v>45389</v>
      </c>
      <c r="C1742" t="s">
        <v>29</v>
      </c>
      <c r="D1742" t="s">
        <v>30</v>
      </c>
      <c r="E1742">
        <v>12017.75</v>
      </c>
      <c r="F1742">
        <v>4</v>
      </c>
      <c r="G1742" t="s">
        <v>28</v>
      </c>
      <c r="H1742" s="9">
        <v>2238.86</v>
      </c>
      <c r="I1742" s="9">
        <v>3301.58</v>
      </c>
      <c r="J1742" t="s">
        <v>25</v>
      </c>
      <c r="K1742">
        <v>0.09</v>
      </c>
      <c r="L1742" s="4" t="s">
        <v>26</v>
      </c>
      <c r="M1742" s="4" t="s">
        <v>18</v>
      </c>
      <c r="N1742" s="4" t="str">
        <f>IF(ISBLANK(Table14[[#This Row],[Sales_Rep]]),"Unknown",Table14[[#This Row],[Sales_Rep]])</f>
        <v>Bob</v>
      </c>
      <c r="O1742" t="str">
        <f>PROPER(Table14[[#This Row],[Region]])</f>
        <v>South</v>
      </c>
      <c r="P1742" s="9">
        <f>IF(ISBLANK(Table14[[#This Row],[Sales_Amount]]),MEDIAN(Table14[Sales_Amount]),Table14[[#This Row],[Sales_Amount]])</f>
        <v>12017.75</v>
      </c>
      <c r="Q1742" s="11">
        <f>IF(ISBLANK(Table14[[#This Row],[Quantity_Sold]]),MEDIAN(Table14[Quantity_Sold]),Table14[[#This Row],[Quantity_Sold]])</f>
        <v>4</v>
      </c>
      <c r="R1742" s="4" t="str">
        <f>TRIM(Table14[[#This Row],[Product_Category]])</f>
        <v>Furniture</v>
      </c>
      <c r="S1742" s="4" t="str">
        <f>PROPER(Table14[[#This Row],[Customer_Type]])</f>
        <v>New</v>
      </c>
      <c r="T1742" s="13">
        <f>IF(ISBLANK(Table14[[#This Row],[Discount]]),MEDIAN(Table14[Discount]),Table14[[#This Row],[Discount]])</f>
        <v>0.09</v>
      </c>
    </row>
    <row r="1743" spans="1:20" x14ac:dyDescent="0.3">
      <c r="A1743">
        <v>1241</v>
      </c>
      <c r="B1743" s="1">
        <v>45453</v>
      </c>
      <c r="C1743" t="s">
        <v>32</v>
      </c>
      <c r="D1743" t="s">
        <v>20</v>
      </c>
      <c r="E1743">
        <v>136955.4</v>
      </c>
      <c r="F1743">
        <v>39</v>
      </c>
      <c r="G1743" t="s">
        <v>15</v>
      </c>
      <c r="H1743" s="9">
        <v>3248.69</v>
      </c>
      <c r="I1743" s="9">
        <v>3817.04</v>
      </c>
      <c r="J1743" t="s">
        <v>16</v>
      </c>
      <c r="K1743">
        <v>0.08</v>
      </c>
      <c r="L1743" s="4" t="s">
        <v>17</v>
      </c>
      <c r="M1743" s="4" t="s">
        <v>18</v>
      </c>
      <c r="N1743" s="4" t="str">
        <f>IF(ISBLANK(Table14[[#This Row],[Sales_Rep]]),"Unknown",Table14[[#This Row],[Sales_Rep]])</f>
        <v>Alice</v>
      </c>
      <c r="O1743" t="str">
        <f>PROPER(Table14[[#This Row],[Region]])</f>
        <v>North</v>
      </c>
      <c r="P1743" s="9">
        <f>IF(ISBLANK(Table14[[#This Row],[Sales_Amount]]),MEDIAN(Table14[Sales_Amount]),Table14[[#This Row],[Sales_Amount]])</f>
        <v>136955.4</v>
      </c>
      <c r="Q1743" s="11">
        <f>IF(ISBLANK(Table14[[#This Row],[Quantity_Sold]]),MEDIAN(Table14[Quantity_Sold]),Table14[[#This Row],[Quantity_Sold]])</f>
        <v>39</v>
      </c>
      <c r="R1743" s="4" t="str">
        <f>TRIM(Table14[[#This Row],[Product_Category]])</f>
        <v>Food</v>
      </c>
      <c r="S1743" s="4" t="str">
        <f>PROPER(Table14[[#This Row],[Customer_Type]])</f>
        <v>Returning</v>
      </c>
      <c r="T1743" s="13">
        <f>IF(ISBLANK(Table14[[#This Row],[Discount]]),MEDIAN(Table14[Discount]),Table14[[#This Row],[Discount]])</f>
        <v>0.08</v>
      </c>
    </row>
    <row r="1744" spans="1:20" x14ac:dyDescent="0.3">
      <c r="A1744">
        <v>1216</v>
      </c>
      <c r="B1744" s="1">
        <v>45312</v>
      </c>
      <c r="C1744" t="s">
        <v>23</v>
      </c>
      <c r="D1744" t="s">
        <v>27</v>
      </c>
      <c r="E1744">
        <v>48499.360000000001</v>
      </c>
      <c r="F1744">
        <v>20</v>
      </c>
      <c r="G1744" t="s">
        <v>21</v>
      </c>
      <c r="H1744" s="9">
        <v>2181.2199999999998</v>
      </c>
      <c r="I1744" s="9">
        <v>3069.58</v>
      </c>
      <c r="J1744" t="s">
        <v>16</v>
      </c>
      <c r="K1744">
        <v>0.21</v>
      </c>
      <c r="L1744" s="4" t="s">
        <v>17</v>
      </c>
      <c r="M1744" s="4" t="s">
        <v>18</v>
      </c>
      <c r="N1744" s="4" t="str">
        <f>IF(ISBLANK(Table14[[#This Row],[Sales_Rep]]),"Unknown",Table14[[#This Row],[Sales_Rep]])</f>
        <v>Charlie</v>
      </c>
      <c r="O1744" t="str">
        <f>PROPER(Table14[[#This Row],[Region]])</f>
        <v>West</v>
      </c>
      <c r="P1744" s="9">
        <f>IF(ISBLANK(Table14[[#This Row],[Sales_Amount]]),MEDIAN(Table14[Sales_Amount]),Table14[[#This Row],[Sales_Amount]])</f>
        <v>48499.360000000001</v>
      </c>
      <c r="Q1744" s="11">
        <f>IF(ISBLANK(Table14[[#This Row],[Quantity_Sold]]),MEDIAN(Table14[Quantity_Sold]),Table14[[#This Row],[Quantity_Sold]])</f>
        <v>20</v>
      </c>
      <c r="R1744" s="4" t="str">
        <f>TRIM(Table14[[#This Row],[Product_Category]])</f>
        <v>Electronics</v>
      </c>
      <c r="S1744" s="4" t="str">
        <f>PROPER(Table14[[#This Row],[Customer_Type]])</f>
        <v>Returning</v>
      </c>
      <c r="T1744" s="13">
        <f>IF(ISBLANK(Table14[[#This Row],[Discount]]),MEDIAN(Table14[Discount]),Table14[[#This Row],[Discount]])</f>
        <v>0.21</v>
      </c>
    </row>
    <row r="1745" spans="1:20" x14ac:dyDescent="0.3">
      <c r="A1745">
        <v>1051</v>
      </c>
      <c r="B1745" s="1">
        <v>45200</v>
      </c>
      <c r="C1745" t="s">
        <v>32</v>
      </c>
      <c r="D1745" t="s">
        <v>30</v>
      </c>
      <c r="E1745">
        <v>14579.72</v>
      </c>
      <c r="F1745">
        <v>27</v>
      </c>
      <c r="G1745" t="s">
        <v>24</v>
      </c>
      <c r="H1745" s="9">
        <v>513.79999999999995</v>
      </c>
      <c r="I1745" s="9">
        <v>606.73</v>
      </c>
      <c r="J1745" t="s">
        <v>25</v>
      </c>
      <c r="K1745">
        <v>0.11</v>
      </c>
      <c r="L1745" s="4" t="s">
        <v>26</v>
      </c>
      <c r="M1745" s="4" t="s">
        <v>22</v>
      </c>
      <c r="N1745" s="4" t="str">
        <f>IF(ISBLANK(Table14[[#This Row],[Sales_Rep]]),"Unknown",Table14[[#This Row],[Sales_Rep]])</f>
        <v>Alice</v>
      </c>
      <c r="O1745" t="str">
        <f>PROPER(Table14[[#This Row],[Region]])</f>
        <v>South</v>
      </c>
      <c r="P1745" s="9">
        <f>IF(ISBLANK(Table14[[#This Row],[Sales_Amount]]),MEDIAN(Table14[Sales_Amount]),Table14[[#This Row],[Sales_Amount]])</f>
        <v>14579.72</v>
      </c>
      <c r="Q1745" s="11">
        <f>IF(ISBLANK(Table14[[#This Row],[Quantity_Sold]]),MEDIAN(Table14[Quantity_Sold]),Table14[[#This Row],[Quantity_Sold]])</f>
        <v>27</v>
      </c>
      <c r="R1745" s="4" t="str">
        <f>TRIM(Table14[[#This Row],[Product_Category]])</f>
        <v>Clothing</v>
      </c>
      <c r="S1745" s="4" t="str">
        <f>PROPER(Table14[[#This Row],[Customer_Type]])</f>
        <v>New</v>
      </c>
      <c r="T1745" s="13">
        <f>IF(ISBLANK(Table14[[#This Row],[Discount]]),MEDIAN(Table14[Discount]),Table14[[#This Row],[Discount]])</f>
        <v>0.11</v>
      </c>
    </row>
    <row r="1746" spans="1:20" x14ac:dyDescent="0.3">
      <c r="A1746">
        <v>1399</v>
      </c>
      <c r="B1746" s="1">
        <v>45652</v>
      </c>
      <c r="C1746" t="s">
        <v>32</v>
      </c>
      <c r="D1746" t="s">
        <v>30</v>
      </c>
      <c r="E1746">
        <v>157341.16</v>
      </c>
      <c r="F1746">
        <v>39</v>
      </c>
      <c r="G1746" t="s">
        <v>28</v>
      </c>
      <c r="H1746" s="9">
        <v>2868.14</v>
      </c>
      <c r="I1746" s="9">
        <v>4075.14</v>
      </c>
      <c r="J1746" t="s">
        <v>16</v>
      </c>
      <c r="K1746">
        <v>0.01</v>
      </c>
      <c r="L1746" s="4" t="s">
        <v>26</v>
      </c>
      <c r="M1746" s="4" t="s">
        <v>22</v>
      </c>
      <c r="N1746" s="4" t="str">
        <f>IF(ISBLANK(Table14[[#This Row],[Sales_Rep]]),"Unknown",Table14[[#This Row],[Sales_Rep]])</f>
        <v>Alice</v>
      </c>
      <c r="O1746" t="str">
        <f>PROPER(Table14[[#This Row],[Region]])</f>
        <v>South</v>
      </c>
      <c r="P1746" s="9">
        <f>IF(ISBLANK(Table14[[#This Row],[Sales_Amount]]),MEDIAN(Table14[Sales_Amount]),Table14[[#This Row],[Sales_Amount]])</f>
        <v>157341.16</v>
      </c>
      <c r="Q1746" s="11">
        <f>IF(ISBLANK(Table14[[#This Row],[Quantity_Sold]]),MEDIAN(Table14[Quantity_Sold]),Table14[[#This Row],[Quantity_Sold]])</f>
        <v>39</v>
      </c>
      <c r="R1746" s="4" t="str">
        <f>TRIM(Table14[[#This Row],[Product_Category]])</f>
        <v>Furniture</v>
      </c>
      <c r="S1746" s="4" t="str">
        <f>PROPER(Table14[[#This Row],[Customer_Type]])</f>
        <v>Returning</v>
      </c>
      <c r="T1746" s="13">
        <f>IF(ISBLANK(Table14[[#This Row],[Discount]]),MEDIAN(Table14[Discount]),Table14[[#This Row],[Discount]])</f>
        <v>0.01</v>
      </c>
    </row>
    <row r="1747" spans="1:20" x14ac:dyDescent="0.3">
      <c r="A1747">
        <v>1084</v>
      </c>
      <c r="B1747" s="1">
        <v>45034</v>
      </c>
      <c r="C1747" t="s">
        <v>13</v>
      </c>
      <c r="D1747" t="s">
        <v>20</v>
      </c>
      <c r="E1747">
        <v>87970.43</v>
      </c>
      <c r="F1747">
        <v>27</v>
      </c>
      <c r="G1747" t="s">
        <v>21</v>
      </c>
      <c r="H1747" s="9">
        <v>3486.99</v>
      </c>
      <c r="I1747" s="9">
        <v>4654.5200000000004</v>
      </c>
      <c r="J1747" t="s">
        <v>16</v>
      </c>
      <c r="K1747">
        <v>0.3</v>
      </c>
      <c r="L1747" s="4" t="s">
        <v>31</v>
      </c>
      <c r="M1747" s="4" t="s">
        <v>18</v>
      </c>
      <c r="N1747" s="4" t="str">
        <f>IF(ISBLANK(Table14[[#This Row],[Sales_Rep]]),"Unknown",Table14[[#This Row],[Sales_Rep]])</f>
        <v>David</v>
      </c>
      <c r="O1747" t="str">
        <f>PROPER(Table14[[#This Row],[Region]])</f>
        <v>North</v>
      </c>
      <c r="P1747" s="9">
        <f>IF(ISBLANK(Table14[[#This Row],[Sales_Amount]]),MEDIAN(Table14[Sales_Amount]),Table14[[#This Row],[Sales_Amount]])</f>
        <v>87970.43</v>
      </c>
      <c r="Q1747" s="11">
        <f>IF(ISBLANK(Table14[[#This Row],[Quantity_Sold]]),MEDIAN(Table14[Quantity_Sold]),Table14[[#This Row],[Quantity_Sold]])</f>
        <v>27</v>
      </c>
      <c r="R1747" s="4" t="str">
        <f>TRIM(Table14[[#This Row],[Product_Category]])</f>
        <v>Electronics</v>
      </c>
      <c r="S1747" s="4" t="str">
        <f>PROPER(Table14[[#This Row],[Customer_Type]])</f>
        <v>Returning</v>
      </c>
      <c r="T1747" s="13">
        <f>IF(ISBLANK(Table14[[#This Row],[Discount]]),MEDIAN(Table14[Discount]),Table14[[#This Row],[Discount]])</f>
        <v>0.3</v>
      </c>
    </row>
    <row r="1748" spans="1:20" x14ac:dyDescent="0.3">
      <c r="A1748">
        <v>1441</v>
      </c>
      <c r="B1748" s="1">
        <v>45307</v>
      </c>
      <c r="C1748" t="s">
        <v>29</v>
      </c>
      <c r="D1748" t="s">
        <v>20</v>
      </c>
      <c r="E1748">
        <v>5563.78</v>
      </c>
      <c r="F1748">
        <v>42</v>
      </c>
      <c r="G1748" t="s">
        <v>21</v>
      </c>
      <c r="H1748" s="9">
        <v>127.02</v>
      </c>
      <c r="I1748" s="9">
        <v>147.19</v>
      </c>
      <c r="J1748" t="s">
        <v>16</v>
      </c>
      <c r="K1748">
        <v>0.1</v>
      </c>
      <c r="L1748" s="4" t="s">
        <v>17</v>
      </c>
      <c r="M1748" s="4" t="s">
        <v>18</v>
      </c>
      <c r="N1748" s="4" t="str">
        <f>IF(ISBLANK(Table14[[#This Row],[Sales_Rep]]),"Unknown",Table14[[#This Row],[Sales_Rep]])</f>
        <v>Bob</v>
      </c>
      <c r="O1748" t="str">
        <f>PROPER(Table14[[#This Row],[Region]])</f>
        <v>North</v>
      </c>
      <c r="P1748" s="9">
        <f>IF(ISBLANK(Table14[[#This Row],[Sales_Amount]]),MEDIAN(Table14[Sales_Amount]),Table14[[#This Row],[Sales_Amount]])</f>
        <v>5563.78</v>
      </c>
      <c r="Q1748" s="11">
        <f>IF(ISBLANK(Table14[[#This Row],[Quantity_Sold]]),MEDIAN(Table14[Quantity_Sold]),Table14[[#This Row],[Quantity_Sold]])</f>
        <v>42</v>
      </c>
      <c r="R1748" s="4" t="str">
        <f>TRIM(Table14[[#This Row],[Product_Category]])</f>
        <v>Electronics</v>
      </c>
      <c r="S1748" s="4" t="str">
        <f>PROPER(Table14[[#This Row],[Customer_Type]])</f>
        <v>Returning</v>
      </c>
      <c r="T1748" s="13">
        <f>IF(ISBLANK(Table14[[#This Row],[Discount]]),MEDIAN(Table14[Discount]),Table14[[#This Row],[Discount]])</f>
        <v>0.1</v>
      </c>
    </row>
    <row r="1749" spans="1:20" x14ac:dyDescent="0.3">
      <c r="A1749">
        <v>1295</v>
      </c>
      <c r="B1749" s="1">
        <v>45490</v>
      </c>
      <c r="C1749" t="s">
        <v>23</v>
      </c>
      <c r="D1749" t="s">
        <v>20</v>
      </c>
      <c r="E1749">
        <v>5898.38</v>
      </c>
      <c r="F1749">
        <v>10</v>
      </c>
      <c r="G1749" t="s">
        <v>24</v>
      </c>
      <c r="H1749" s="9">
        <v>519.9</v>
      </c>
      <c r="I1749" s="9">
        <v>608.08000000000004</v>
      </c>
      <c r="J1749" t="s">
        <v>16</v>
      </c>
      <c r="K1749">
        <v>0.03</v>
      </c>
      <c r="L1749" s="4" t="s">
        <v>26</v>
      </c>
      <c r="M1749" s="4" t="s">
        <v>22</v>
      </c>
      <c r="N1749" s="4" t="str">
        <f>IF(ISBLANK(Table14[[#This Row],[Sales_Rep]]),"Unknown",Table14[[#This Row],[Sales_Rep]])</f>
        <v>Charlie</v>
      </c>
      <c r="O1749" t="str">
        <f>PROPER(Table14[[#This Row],[Region]])</f>
        <v>North</v>
      </c>
      <c r="P1749" s="9">
        <f>IF(ISBLANK(Table14[[#This Row],[Sales_Amount]]),MEDIAN(Table14[Sales_Amount]),Table14[[#This Row],[Sales_Amount]])</f>
        <v>5898.38</v>
      </c>
      <c r="Q1749" s="11">
        <f>IF(ISBLANK(Table14[[#This Row],[Quantity_Sold]]),MEDIAN(Table14[Quantity_Sold]),Table14[[#This Row],[Quantity_Sold]])</f>
        <v>10</v>
      </c>
      <c r="R1749" s="4" t="str">
        <f>TRIM(Table14[[#This Row],[Product_Category]])</f>
        <v>Clothing</v>
      </c>
      <c r="S1749" s="4" t="str">
        <f>PROPER(Table14[[#This Row],[Customer_Type]])</f>
        <v>Returning</v>
      </c>
      <c r="T1749" s="13">
        <f>IF(ISBLANK(Table14[[#This Row],[Discount]]),MEDIAN(Table14[Discount]),Table14[[#This Row],[Discount]])</f>
        <v>0.03</v>
      </c>
    </row>
    <row r="1750" spans="1:20" x14ac:dyDescent="0.3">
      <c r="A1750">
        <v>1379</v>
      </c>
      <c r="B1750" s="1">
        <v>45584</v>
      </c>
      <c r="C1750" t="s">
        <v>19</v>
      </c>
      <c r="D1750" t="s">
        <v>20</v>
      </c>
      <c r="E1750">
        <v>156655.44</v>
      </c>
      <c r="F1750">
        <v>33</v>
      </c>
      <c r="G1750" t="s">
        <v>15</v>
      </c>
      <c r="H1750" s="9">
        <v>3913.91</v>
      </c>
      <c r="I1750" s="9">
        <v>5860.66</v>
      </c>
      <c r="J1750" t="s">
        <v>16</v>
      </c>
      <c r="K1750">
        <v>0.19</v>
      </c>
      <c r="L1750" s="4" t="s">
        <v>31</v>
      </c>
      <c r="M1750" s="4" t="s">
        <v>22</v>
      </c>
      <c r="N1750" s="4" t="str">
        <f>IF(ISBLANK(Table14[[#This Row],[Sales_Rep]]),"Unknown",Table14[[#This Row],[Sales_Rep]])</f>
        <v>Eve</v>
      </c>
      <c r="O1750" t="str">
        <f>PROPER(Table14[[#This Row],[Region]])</f>
        <v>North</v>
      </c>
      <c r="P1750" s="9">
        <f>IF(ISBLANK(Table14[[#This Row],[Sales_Amount]]),MEDIAN(Table14[Sales_Amount]),Table14[[#This Row],[Sales_Amount]])</f>
        <v>156655.44</v>
      </c>
      <c r="Q1750" s="11">
        <f>IF(ISBLANK(Table14[[#This Row],[Quantity_Sold]]),MEDIAN(Table14[Quantity_Sold]),Table14[[#This Row],[Quantity_Sold]])</f>
        <v>33</v>
      </c>
      <c r="R1750" s="4" t="str">
        <f>TRIM(Table14[[#This Row],[Product_Category]])</f>
        <v>Food</v>
      </c>
      <c r="S1750" s="4" t="str">
        <f>PROPER(Table14[[#This Row],[Customer_Type]])</f>
        <v>Returning</v>
      </c>
      <c r="T1750" s="13">
        <f>IF(ISBLANK(Table14[[#This Row],[Discount]]),MEDIAN(Table14[Discount]),Table14[[#This Row],[Discount]])</f>
        <v>0.19</v>
      </c>
    </row>
    <row r="1751" spans="1:20" x14ac:dyDescent="0.3">
      <c r="A1751">
        <v>1072</v>
      </c>
      <c r="B1751" s="1">
        <v>45061</v>
      </c>
      <c r="C1751" t="s">
        <v>19</v>
      </c>
      <c r="D1751" t="s">
        <v>14</v>
      </c>
      <c r="E1751">
        <v>10786.9</v>
      </c>
      <c r="F1751">
        <v>41</v>
      </c>
      <c r="G1751" t="s">
        <v>28</v>
      </c>
      <c r="H1751" s="9">
        <v>299.95</v>
      </c>
      <c r="I1751" s="9">
        <v>365.41</v>
      </c>
      <c r="J1751" t="s">
        <v>16</v>
      </c>
      <c r="K1751">
        <v>0.28000000000000003</v>
      </c>
      <c r="L1751" s="4" t="s">
        <v>26</v>
      </c>
      <c r="M1751" s="4" t="s">
        <v>22</v>
      </c>
      <c r="N1751" s="4" t="str">
        <f>IF(ISBLANK(Table14[[#This Row],[Sales_Rep]]),"Unknown",Table14[[#This Row],[Sales_Rep]])</f>
        <v>Eve</v>
      </c>
      <c r="O1751" t="str">
        <f>PROPER(Table14[[#This Row],[Region]])</f>
        <v>East</v>
      </c>
      <c r="P1751" s="9">
        <f>IF(ISBLANK(Table14[[#This Row],[Sales_Amount]]),MEDIAN(Table14[Sales_Amount]),Table14[[#This Row],[Sales_Amount]])</f>
        <v>10786.9</v>
      </c>
      <c r="Q1751" s="11">
        <f>IF(ISBLANK(Table14[[#This Row],[Quantity_Sold]]),MEDIAN(Table14[Quantity_Sold]),Table14[[#This Row],[Quantity_Sold]])</f>
        <v>41</v>
      </c>
      <c r="R1751" s="4" t="str">
        <f>TRIM(Table14[[#This Row],[Product_Category]])</f>
        <v>Furniture</v>
      </c>
      <c r="S1751" s="4" t="str">
        <f>PROPER(Table14[[#This Row],[Customer_Type]])</f>
        <v>Returning</v>
      </c>
      <c r="T1751" s="13">
        <f>IF(ISBLANK(Table14[[#This Row],[Discount]]),MEDIAN(Table14[Discount]),Table14[[#This Row],[Discount]])</f>
        <v>0.28000000000000003</v>
      </c>
    </row>
    <row r="1752" spans="1:20" x14ac:dyDescent="0.3">
      <c r="A1752">
        <v>1339</v>
      </c>
      <c r="B1752" s="1">
        <v>45243</v>
      </c>
      <c r="C1752" t="s">
        <v>32</v>
      </c>
      <c r="D1752" t="s">
        <v>27</v>
      </c>
      <c r="E1752">
        <v>144233.24</v>
      </c>
      <c r="F1752">
        <v>41</v>
      </c>
      <c r="G1752" t="s">
        <v>24</v>
      </c>
      <c r="H1752" s="9">
        <v>3417.65</v>
      </c>
      <c r="I1752" s="9">
        <v>4885.95</v>
      </c>
      <c r="J1752" t="s">
        <v>16</v>
      </c>
      <c r="K1752">
        <v>0.28000000000000003</v>
      </c>
      <c r="L1752" s="4" t="s">
        <v>31</v>
      </c>
      <c r="M1752" s="4" t="s">
        <v>22</v>
      </c>
      <c r="N1752" s="4" t="str">
        <f>IF(ISBLANK(Table14[[#This Row],[Sales_Rep]]),"Unknown",Table14[[#This Row],[Sales_Rep]])</f>
        <v>Alice</v>
      </c>
      <c r="O1752" t="str">
        <f>PROPER(Table14[[#This Row],[Region]])</f>
        <v>West</v>
      </c>
      <c r="P1752" s="9">
        <f>IF(ISBLANK(Table14[[#This Row],[Sales_Amount]]),MEDIAN(Table14[Sales_Amount]),Table14[[#This Row],[Sales_Amount]])</f>
        <v>144233.24</v>
      </c>
      <c r="Q1752" s="11">
        <f>IF(ISBLANK(Table14[[#This Row],[Quantity_Sold]]),MEDIAN(Table14[Quantity_Sold]),Table14[[#This Row],[Quantity_Sold]])</f>
        <v>41</v>
      </c>
      <c r="R1752" s="4" t="str">
        <f>TRIM(Table14[[#This Row],[Product_Category]])</f>
        <v>Clothing</v>
      </c>
      <c r="S1752" s="4" t="str">
        <f>PROPER(Table14[[#This Row],[Customer_Type]])</f>
        <v>Returning</v>
      </c>
      <c r="T1752" s="13">
        <f>IF(ISBLANK(Table14[[#This Row],[Discount]]),MEDIAN(Table14[Discount]),Table14[[#This Row],[Discount]])</f>
        <v>0.28000000000000003</v>
      </c>
    </row>
    <row r="1753" spans="1:20" x14ac:dyDescent="0.3">
      <c r="A1753">
        <v>1240</v>
      </c>
      <c r="B1753" s="1">
        <v>45363</v>
      </c>
      <c r="C1753" t="s">
        <v>13</v>
      </c>
      <c r="D1753" t="s">
        <v>27</v>
      </c>
      <c r="E1753">
        <v>17235.62</v>
      </c>
      <c r="F1753">
        <v>4</v>
      </c>
      <c r="G1753" t="s">
        <v>28</v>
      </c>
      <c r="H1753" s="9">
        <v>4648.9799999999996</v>
      </c>
      <c r="I1753" s="9">
        <v>5129.6499999999996</v>
      </c>
      <c r="J1753" t="s">
        <v>16</v>
      </c>
      <c r="K1753">
        <v>0.16</v>
      </c>
      <c r="L1753" s="4" t="s">
        <v>31</v>
      </c>
      <c r="M1753" s="4" t="s">
        <v>18</v>
      </c>
      <c r="N1753" s="4" t="str">
        <f>IF(ISBLANK(Table14[[#This Row],[Sales_Rep]]),"Unknown",Table14[[#This Row],[Sales_Rep]])</f>
        <v>David</v>
      </c>
      <c r="O1753" t="str">
        <f>PROPER(Table14[[#This Row],[Region]])</f>
        <v>West</v>
      </c>
      <c r="P1753" s="9">
        <f>IF(ISBLANK(Table14[[#This Row],[Sales_Amount]]),MEDIAN(Table14[Sales_Amount]),Table14[[#This Row],[Sales_Amount]])</f>
        <v>17235.62</v>
      </c>
      <c r="Q1753" s="11">
        <f>IF(ISBLANK(Table14[[#This Row],[Quantity_Sold]]),MEDIAN(Table14[Quantity_Sold]),Table14[[#This Row],[Quantity_Sold]])</f>
        <v>4</v>
      </c>
      <c r="R1753" s="4" t="str">
        <f>TRIM(Table14[[#This Row],[Product_Category]])</f>
        <v>Furniture</v>
      </c>
      <c r="S1753" s="4" t="str">
        <f>PROPER(Table14[[#This Row],[Customer_Type]])</f>
        <v>Returning</v>
      </c>
      <c r="T1753" s="13">
        <f>IF(ISBLANK(Table14[[#This Row],[Discount]]),MEDIAN(Table14[Discount]),Table14[[#This Row],[Discount]])</f>
        <v>0.16</v>
      </c>
    </row>
    <row r="1754" spans="1:20" x14ac:dyDescent="0.3">
      <c r="A1754">
        <v>1200</v>
      </c>
      <c r="B1754" s="1">
        <v>45136</v>
      </c>
      <c r="C1754" t="s">
        <v>13</v>
      </c>
      <c r="D1754" t="s">
        <v>20</v>
      </c>
      <c r="E1754">
        <v>66264</v>
      </c>
      <c r="F1754">
        <v>14</v>
      </c>
      <c r="G1754" t="s">
        <v>21</v>
      </c>
      <c r="H1754" s="9">
        <v>4247.5600000000004</v>
      </c>
      <c r="I1754" s="9">
        <v>5991.32</v>
      </c>
      <c r="J1754" t="s">
        <v>25</v>
      </c>
      <c r="K1754">
        <v>0.21</v>
      </c>
      <c r="L1754" s="4" t="s">
        <v>26</v>
      </c>
      <c r="M1754" s="4" t="s">
        <v>22</v>
      </c>
      <c r="N1754" s="4" t="str">
        <f>IF(ISBLANK(Table14[[#This Row],[Sales_Rep]]),"Unknown",Table14[[#This Row],[Sales_Rep]])</f>
        <v>David</v>
      </c>
      <c r="O1754" t="str">
        <f>PROPER(Table14[[#This Row],[Region]])</f>
        <v>North</v>
      </c>
      <c r="P1754" s="9">
        <f>IF(ISBLANK(Table14[[#This Row],[Sales_Amount]]),MEDIAN(Table14[Sales_Amount]),Table14[[#This Row],[Sales_Amount]])</f>
        <v>66264</v>
      </c>
      <c r="Q1754" s="11">
        <f>IF(ISBLANK(Table14[[#This Row],[Quantity_Sold]]),MEDIAN(Table14[Quantity_Sold]),Table14[[#This Row],[Quantity_Sold]])</f>
        <v>14</v>
      </c>
      <c r="R1754" s="4" t="str">
        <f>TRIM(Table14[[#This Row],[Product_Category]])</f>
        <v>Electronics</v>
      </c>
      <c r="S1754" s="4" t="str">
        <f>PROPER(Table14[[#This Row],[Customer_Type]])</f>
        <v>New</v>
      </c>
      <c r="T1754" s="13">
        <f>IF(ISBLANK(Table14[[#This Row],[Discount]]),MEDIAN(Table14[Discount]),Table14[[#This Row],[Discount]])</f>
        <v>0.21</v>
      </c>
    </row>
    <row r="1755" spans="1:20" x14ac:dyDescent="0.3">
      <c r="A1755">
        <v>1436</v>
      </c>
      <c r="B1755" s="1">
        <v>45080</v>
      </c>
      <c r="C1755" t="s">
        <v>19</v>
      </c>
      <c r="D1755" t="s">
        <v>30</v>
      </c>
      <c r="E1755">
        <v>41929.040000000001</v>
      </c>
      <c r="F1755">
        <v>32</v>
      </c>
      <c r="G1755" t="s">
        <v>28</v>
      </c>
      <c r="H1755" s="9">
        <v>1235.7</v>
      </c>
      <c r="I1755" s="9">
        <v>1424.22</v>
      </c>
      <c r="J1755" t="s">
        <v>16</v>
      </c>
      <c r="K1755">
        <v>0.08</v>
      </c>
      <c r="L1755" s="4" t="s">
        <v>26</v>
      </c>
      <c r="M1755" s="4" t="s">
        <v>22</v>
      </c>
      <c r="N1755" s="4" t="str">
        <f>IF(ISBLANK(Table14[[#This Row],[Sales_Rep]]),"Unknown",Table14[[#This Row],[Sales_Rep]])</f>
        <v>Eve</v>
      </c>
      <c r="O1755" t="str">
        <f>PROPER(Table14[[#This Row],[Region]])</f>
        <v>South</v>
      </c>
      <c r="P1755" s="9">
        <f>IF(ISBLANK(Table14[[#This Row],[Sales_Amount]]),MEDIAN(Table14[Sales_Amount]),Table14[[#This Row],[Sales_Amount]])</f>
        <v>41929.040000000001</v>
      </c>
      <c r="Q1755" s="11">
        <f>IF(ISBLANK(Table14[[#This Row],[Quantity_Sold]]),MEDIAN(Table14[Quantity_Sold]),Table14[[#This Row],[Quantity_Sold]])</f>
        <v>32</v>
      </c>
      <c r="R1755" s="4" t="str">
        <f>TRIM(Table14[[#This Row],[Product_Category]])</f>
        <v>Furniture</v>
      </c>
      <c r="S1755" s="4" t="str">
        <f>PROPER(Table14[[#This Row],[Customer_Type]])</f>
        <v>Returning</v>
      </c>
      <c r="T1755" s="13">
        <f>IF(ISBLANK(Table14[[#This Row],[Discount]]),MEDIAN(Table14[Discount]),Table14[[#This Row],[Discount]])</f>
        <v>0.08</v>
      </c>
    </row>
    <row r="1756" spans="1:20" x14ac:dyDescent="0.3">
      <c r="A1756">
        <v>1294</v>
      </c>
      <c r="B1756" s="1">
        <v>45481</v>
      </c>
      <c r="C1756" t="s">
        <v>23</v>
      </c>
      <c r="D1756" t="s">
        <v>27</v>
      </c>
      <c r="E1756">
        <v>38764.400000000001</v>
      </c>
      <c r="F1756">
        <v>18</v>
      </c>
      <c r="G1756" t="s">
        <v>15</v>
      </c>
      <c r="H1756" s="9">
        <v>1615.03</v>
      </c>
      <c r="I1756" s="9">
        <v>2291.04</v>
      </c>
      <c r="J1756" t="s">
        <v>25</v>
      </c>
      <c r="K1756">
        <v>0.06</v>
      </c>
      <c r="L1756" s="4" t="s">
        <v>31</v>
      </c>
      <c r="M1756" s="4" t="s">
        <v>22</v>
      </c>
      <c r="N1756" s="4" t="str">
        <f>IF(ISBLANK(Table14[[#This Row],[Sales_Rep]]),"Unknown",Table14[[#This Row],[Sales_Rep]])</f>
        <v>Charlie</v>
      </c>
      <c r="O1756" t="str">
        <f>PROPER(Table14[[#This Row],[Region]])</f>
        <v>West</v>
      </c>
      <c r="P1756" s="9">
        <f>IF(ISBLANK(Table14[[#This Row],[Sales_Amount]]),MEDIAN(Table14[Sales_Amount]),Table14[[#This Row],[Sales_Amount]])</f>
        <v>38764.400000000001</v>
      </c>
      <c r="Q1756" s="11">
        <f>IF(ISBLANK(Table14[[#This Row],[Quantity_Sold]]),MEDIAN(Table14[Quantity_Sold]),Table14[[#This Row],[Quantity_Sold]])</f>
        <v>18</v>
      </c>
      <c r="R1756" s="4" t="str">
        <f>TRIM(Table14[[#This Row],[Product_Category]])</f>
        <v>Food</v>
      </c>
      <c r="S1756" s="4" t="str">
        <f>PROPER(Table14[[#This Row],[Customer_Type]])</f>
        <v>New</v>
      </c>
      <c r="T1756" s="13">
        <f>IF(ISBLANK(Table14[[#This Row],[Discount]]),MEDIAN(Table14[Discount]),Table14[[#This Row],[Discount]])</f>
        <v>0.06</v>
      </c>
    </row>
    <row r="1757" spans="1:20" x14ac:dyDescent="0.3">
      <c r="A1757">
        <v>1367</v>
      </c>
      <c r="B1757" s="1">
        <v>45308</v>
      </c>
      <c r="C1757" t="s">
        <v>29</v>
      </c>
      <c r="D1757" t="s">
        <v>27</v>
      </c>
      <c r="E1757">
        <v>12060.43</v>
      </c>
      <c r="F1757">
        <v>3</v>
      </c>
      <c r="G1757" t="s">
        <v>21</v>
      </c>
      <c r="H1757" s="9">
        <v>3870.51</v>
      </c>
      <c r="I1757" s="9">
        <v>5360.19</v>
      </c>
      <c r="J1757" t="s">
        <v>16</v>
      </c>
      <c r="K1757">
        <v>0.25</v>
      </c>
      <c r="L1757" s="4" t="s">
        <v>31</v>
      </c>
      <c r="M1757" s="4" t="s">
        <v>18</v>
      </c>
      <c r="N1757" s="4" t="str">
        <f>IF(ISBLANK(Table14[[#This Row],[Sales_Rep]]),"Unknown",Table14[[#This Row],[Sales_Rep]])</f>
        <v>Bob</v>
      </c>
      <c r="O1757" t="str">
        <f>PROPER(Table14[[#This Row],[Region]])</f>
        <v>West</v>
      </c>
      <c r="P1757" s="9">
        <f>IF(ISBLANK(Table14[[#This Row],[Sales_Amount]]),MEDIAN(Table14[Sales_Amount]),Table14[[#This Row],[Sales_Amount]])</f>
        <v>12060.43</v>
      </c>
      <c r="Q1757" s="11">
        <f>IF(ISBLANK(Table14[[#This Row],[Quantity_Sold]]),MEDIAN(Table14[Quantity_Sold]),Table14[[#This Row],[Quantity_Sold]])</f>
        <v>3</v>
      </c>
      <c r="R1757" s="4" t="str">
        <f>TRIM(Table14[[#This Row],[Product_Category]])</f>
        <v>Electronics</v>
      </c>
      <c r="S1757" s="4" t="str">
        <f>PROPER(Table14[[#This Row],[Customer_Type]])</f>
        <v>Returning</v>
      </c>
      <c r="T1757" s="13">
        <f>IF(ISBLANK(Table14[[#This Row],[Discount]]),MEDIAN(Table14[Discount]),Table14[[#This Row],[Discount]])</f>
        <v>0.25</v>
      </c>
    </row>
    <row r="1758" spans="1:20" x14ac:dyDescent="0.3">
      <c r="A1758">
        <v>1375</v>
      </c>
      <c r="B1758" s="1">
        <v>45612</v>
      </c>
      <c r="C1758" t="s">
        <v>23</v>
      </c>
      <c r="D1758" t="s">
        <v>14</v>
      </c>
      <c r="E1758">
        <v>248640.53</v>
      </c>
      <c r="F1758">
        <v>48</v>
      </c>
      <c r="G1758" t="s">
        <v>24</v>
      </c>
      <c r="H1758" s="9">
        <v>4753.97</v>
      </c>
      <c r="I1758" s="9">
        <v>5510.65</v>
      </c>
      <c r="J1758" t="s">
        <v>25</v>
      </c>
      <c r="K1758">
        <v>0.06</v>
      </c>
      <c r="L1758" s="4" t="s">
        <v>26</v>
      </c>
      <c r="M1758" s="4" t="s">
        <v>22</v>
      </c>
      <c r="N1758" s="4" t="str">
        <f>IF(ISBLANK(Table14[[#This Row],[Sales_Rep]]),"Unknown",Table14[[#This Row],[Sales_Rep]])</f>
        <v>Charlie</v>
      </c>
      <c r="O1758" t="str">
        <f>PROPER(Table14[[#This Row],[Region]])</f>
        <v>East</v>
      </c>
      <c r="P1758" s="9">
        <f>IF(ISBLANK(Table14[[#This Row],[Sales_Amount]]),MEDIAN(Table14[Sales_Amount]),Table14[[#This Row],[Sales_Amount]])</f>
        <v>248640.53</v>
      </c>
      <c r="Q1758" s="11">
        <f>IF(ISBLANK(Table14[[#This Row],[Quantity_Sold]]),MEDIAN(Table14[Quantity_Sold]),Table14[[#This Row],[Quantity_Sold]])</f>
        <v>48</v>
      </c>
      <c r="R1758" s="4" t="str">
        <f>TRIM(Table14[[#This Row],[Product_Category]])</f>
        <v>Clothing</v>
      </c>
      <c r="S1758" s="4" t="str">
        <f>PROPER(Table14[[#This Row],[Customer_Type]])</f>
        <v>New</v>
      </c>
      <c r="T1758" s="13">
        <f>IF(ISBLANK(Table14[[#This Row],[Discount]]),MEDIAN(Table14[Discount]),Table14[[#This Row],[Discount]])</f>
        <v>0.06</v>
      </c>
    </row>
    <row r="1759" spans="1:20" x14ac:dyDescent="0.3">
      <c r="A1759">
        <v>1230</v>
      </c>
      <c r="B1759" s="1">
        <v>45373</v>
      </c>
      <c r="C1759" t="s">
        <v>29</v>
      </c>
      <c r="D1759" t="s">
        <v>20</v>
      </c>
      <c r="E1759">
        <v>20339.93</v>
      </c>
      <c r="F1759">
        <v>14</v>
      </c>
      <c r="G1759" t="s">
        <v>15</v>
      </c>
      <c r="H1759" s="9">
        <v>1555.95</v>
      </c>
      <c r="I1759" s="9">
        <v>2017.85</v>
      </c>
      <c r="J1759" t="s">
        <v>25</v>
      </c>
      <c r="K1759">
        <v>0.28000000000000003</v>
      </c>
      <c r="L1759" s="4" t="s">
        <v>17</v>
      </c>
      <c r="M1759" s="4" t="s">
        <v>18</v>
      </c>
      <c r="N1759" s="4" t="str">
        <f>IF(ISBLANK(Table14[[#This Row],[Sales_Rep]]),"Unknown",Table14[[#This Row],[Sales_Rep]])</f>
        <v>Bob</v>
      </c>
      <c r="O1759" t="str">
        <f>PROPER(Table14[[#This Row],[Region]])</f>
        <v>North</v>
      </c>
      <c r="P1759" s="9">
        <f>IF(ISBLANK(Table14[[#This Row],[Sales_Amount]]),MEDIAN(Table14[Sales_Amount]),Table14[[#This Row],[Sales_Amount]])</f>
        <v>20339.93</v>
      </c>
      <c r="Q1759" s="11">
        <f>IF(ISBLANK(Table14[[#This Row],[Quantity_Sold]]),MEDIAN(Table14[Quantity_Sold]),Table14[[#This Row],[Quantity_Sold]])</f>
        <v>14</v>
      </c>
      <c r="R1759" s="4" t="str">
        <f>TRIM(Table14[[#This Row],[Product_Category]])</f>
        <v>Food</v>
      </c>
      <c r="S1759" s="4" t="str">
        <f>PROPER(Table14[[#This Row],[Customer_Type]])</f>
        <v>New</v>
      </c>
      <c r="T1759" s="13">
        <f>IF(ISBLANK(Table14[[#This Row],[Discount]]),MEDIAN(Table14[Discount]),Table14[[#This Row],[Discount]])</f>
        <v>0.28000000000000003</v>
      </c>
    </row>
    <row r="1760" spans="1:20" x14ac:dyDescent="0.3">
      <c r="A1760">
        <v>1271</v>
      </c>
      <c r="B1760" s="1">
        <v>45517</v>
      </c>
      <c r="C1760" t="s">
        <v>19</v>
      </c>
      <c r="D1760" t="s">
        <v>27</v>
      </c>
      <c r="E1760">
        <v>3314.23</v>
      </c>
      <c r="F1760">
        <v>1</v>
      </c>
      <c r="G1760" t="s">
        <v>15</v>
      </c>
      <c r="H1760" s="9">
        <v>3287.93</v>
      </c>
      <c r="I1760" s="9">
        <v>4478.6899999999996</v>
      </c>
      <c r="J1760" t="s">
        <v>25</v>
      </c>
      <c r="K1760">
        <v>0.26</v>
      </c>
      <c r="L1760" s="4" t="s">
        <v>17</v>
      </c>
      <c r="M1760" s="4" t="s">
        <v>18</v>
      </c>
      <c r="N1760" s="4" t="str">
        <f>IF(ISBLANK(Table14[[#This Row],[Sales_Rep]]),"Unknown",Table14[[#This Row],[Sales_Rep]])</f>
        <v>Eve</v>
      </c>
      <c r="O1760" t="str">
        <f>PROPER(Table14[[#This Row],[Region]])</f>
        <v>West</v>
      </c>
      <c r="P1760" s="9">
        <f>IF(ISBLANK(Table14[[#This Row],[Sales_Amount]]),MEDIAN(Table14[Sales_Amount]),Table14[[#This Row],[Sales_Amount]])</f>
        <v>3314.23</v>
      </c>
      <c r="Q1760" s="11">
        <f>IF(ISBLANK(Table14[[#This Row],[Quantity_Sold]]),MEDIAN(Table14[Quantity_Sold]),Table14[[#This Row],[Quantity_Sold]])</f>
        <v>1</v>
      </c>
      <c r="R1760" s="4" t="str">
        <f>TRIM(Table14[[#This Row],[Product_Category]])</f>
        <v>Food</v>
      </c>
      <c r="S1760" s="4" t="str">
        <f>PROPER(Table14[[#This Row],[Customer_Type]])</f>
        <v>New</v>
      </c>
      <c r="T1760" s="13">
        <f>IF(ISBLANK(Table14[[#This Row],[Discount]]),MEDIAN(Table14[Discount]),Table14[[#This Row],[Discount]])</f>
        <v>0.26</v>
      </c>
    </row>
    <row r="1761" spans="1:20" x14ac:dyDescent="0.3">
      <c r="A1761">
        <v>1086</v>
      </c>
      <c r="B1761" s="1">
        <v>44968</v>
      </c>
      <c r="C1761" t="s">
        <v>29</v>
      </c>
      <c r="D1761" t="s">
        <v>30</v>
      </c>
      <c r="E1761">
        <v>175045.65</v>
      </c>
      <c r="F1761">
        <v>38</v>
      </c>
      <c r="G1761" t="s">
        <v>24</v>
      </c>
      <c r="H1761" s="9">
        <v>3929.9</v>
      </c>
      <c r="I1761" s="9">
        <v>5419.37</v>
      </c>
      <c r="J1761" t="s">
        <v>25</v>
      </c>
      <c r="K1761">
        <v>0.15</v>
      </c>
      <c r="L1761" s="4" t="s">
        <v>26</v>
      </c>
      <c r="M1761" s="4" t="s">
        <v>18</v>
      </c>
      <c r="N1761" s="4" t="str">
        <f>IF(ISBLANK(Table14[[#This Row],[Sales_Rep]]),"Unknown",Table14[[#This Row],[Sales_Rep]])</f>
        <v>Bob</v>
      </c>
      <c r="O1761" t="str">
        <f>PROPER(Table14[[#This Row],[Region]])</f>
        <v>South</v>
      </c>
      <c r="P1761" s="9">
        <f>IF(ISBLANK(Table14[[#This Row],[Sales_Amount]]),MEDIAN(Table14[Sales_Amount]),Table14[[#This Row],[Sales_Amount]])</f>
        <v>175045.65</v>
      </c>
      <c r="Q1761" s="11">
        <f>IF(ISBLANK(Table14[[#This Row],[Quantity_Sold]]),MEDIAN(Table14[Quantity_Sold]),Table14[[#This Row],[Quantity_Sold]])</f>
        <v>38</v>
      </c>
      <c r="R1761" s="4" t="str">
        <f>TRIM(Table14[[#This Row],[Product_Category]])</f>
        <v>Clothing</v>
      </c>
      <c r="S1761" s="4" t="str">
        <f>PROPER(Table14[[#This Row],[Customer_Type]])</f>
        <v>New</v>
      </c>
      <c r="T1761" s="13">
        <f>IF(ISBLANK(Table14[[#This Row],[Discount]]),MEDIAN(Table14[Discount]),Table14[[#This Row],[Discount]])</f>
        <v>0.15</v>
      </c>
    </row>
    <row r="1762" spans="1:20" x14ac:dyDescent="0.3">
      <c r="A1762">
        <v>1163</v>
      </c>
      <c r="B1762" s="1">
        <v>45609</v>
      </c>
      <c r="C1762" t="s">
        <v>13</v>
      </c>
      <c r="D1762" t="s">
        <v>14</v>
      </c>
      <c r="E1762">
        <v>51282.78</v>
      </c>
      <c r="F1762">
        <v>46</v>
      </c>
      <c r="G1762" t="s">
        <v>15</v>
      </c>
      <c r="H1762" s="9">
        <v>1191</v>
      </c>
      <c r="I1762" s="9">
        <v>1311.58</v>
      </c>
      <c r="J1762" t="s">
        <v>16</v>
      </c>
      <c r="K1762">
        <v>0.15</v>
      </c>
      <c r="L1762" s="4" t="s">
        <v>31</v>
      </c>
      <c r="M1762" s="4" t="s">
        <v>18</v>
      </c>
      <c r="N1762" s="4" t="str">
        <f>IF(ISBLANK(Table14[[#This Row],[Sales_Rep]]),"Unknown",Table14[[#This Row],[Sales_Rep]])</f>
        <v>David</v>
      </c>
      <c r="O1762" t="str">
        <f>PROPER(Table14[[#This Row],[Region]])</f>
        <v>East</v>
      </c>
      <c r="P1762" s="9">
        <f>IF(ISBLANK(Table14[[#This Row],[Sales_Amount]]),MEDIAN(Table14[Sales_Amount]),Table14[[#This Row],[Sales_Amount]])</f>
        <v>51282.78</v>
      </c>
      <c r="Q1762" s="11">
        <f>IF(ISBLANK(Table14[[#This Row],[Quantity_Sold]]),MEDIAN(Table14[Quantity_Sold]),Table14[[#This Row],[Quantity_Sold]])</f>
        <v>46</v>
      </c>
      <c r="R1762" s="4" t="str">
        <f>TRIM(Table14[[#This Row],[Product_Category]])</f>
        <v>Food</v>
      </c>
      <c r="S1762" s="4" t="str">
        <f>PROPER(Table14[[#This Row],[Customer_Type]])</f>
        <v>Returning</v>
      </c>
      <c r="T1762" s="13">
        <f>IF(ISBLANK(Table14[[#This Row],[Discount]]),MEDIAN(Table14[Discount]),Table14[[#This Row],[Discount]])</f>
        <v>0.15</v>
      </c>
    </row>
    <row r="1763" spans="1:20" x14ac:dyDescent="0.3">
      <c r="A1763">
        <v>1498</v>
      </c>
      <c r="B1763" s="1">
        <v>45374</v>
      </c>
      <c r="C1763" t="s">
        <v>32</v>
      </c>
      <c r="D1763" t="s">
        <v>30</v>
      </c>
      <c r="E1763">
        <v>171115.11</v>
      </c>
      <c r="F1763">
        <v>34</v>
      </c>
      <c r="G1763" t="s">
        <v>28</v>
      </c>
      <c r="H1763" s="9">
        <v>4400.71</v>
      </c>
      <c r="I1763" s="9">
        <v>5852.09</v>
      </c>
      <c r="J1763" t="s">
        <v>25</v>
      </c>
      <c r="K1763">
        <v>0.14000000000000001</v>
      </c>
      <c r="L1763" s="4" t="s">
        <v>26</v>
      </c>
      <c r="M1763" s="4" t="s">
        <v>22</v>
      </c>
      <c r="N1763" s="4" t="str">
        <f>IF(ISBLANK(Table14[[#This Row],[Sales_Rep]]),"Unknown",Table14[[#This Row],[Sales_Rep]])</f>
        <v>Alice</v>
      </c>
      <c r="O1763" t="str">
        <f>PROPER(Table14[[#This Row],[Region]])</f>
        <v>South</v>
      </c>
      <c r="P1763" s="9">
        <f>IF(ISBLANK(Table14[[#This Row],[Sales_Amount]]),MEDIAN(Table14[Sales_Amount]),Table14[[#This Row],[Sales_Amount]])</f>
        <v>171115.11</v>
      </c>
      <c r="Q1763" s="11">
        <f>IF(ISBLANK(Table14[[#This Row],[Quantity_Sold]]),MEDIAN(Table14[Quantity_Sold]),Table14[[#This Row],[Quantity_Sold]])</f>
        <v>34</v>
      </c>
      <c r="R1763" s="4" t="str">
        <f>TRIM(Table14[[#This Row],[Product_Category]])</f>
        <v>Furniture</v>
      </c>
      <c r="S1763" s="4" t="str">
        <f>PROPER(Table14[[#This Row],[Customer_Type]])</f>
        <v>New</v>
      </c>
      <c r="T1763" s="13">
        <f>IF(ISBLANK(Table14[[#This Row],[Discount]]),MEDIAN(Table14[Discount]),Table14[[#This Row],[Discount]])</f>
        <v>0.14000000000000001</v>
      </c>
    </row>
    <row r="1764" spans="1:20" x14ac:dyDescent="0.3">
      <c r="A1764">
        <v>1445</v>
      </c>
      <c r="B1764" s="1">
        <v>45201</v>
      </c>
      <c r="C1764" t="s">
        <v>32</v>
      </c>
      <c r="D1764" t="s">
        <v>27</v>
      </c>
      <c r="E1764">
        <v>23167.58</v>
      </c>
      <c r="F1764">
        <v>17</v>
      </c>
      <c r="G1764" t="s">
        <v>28</v>
      </c>
      <c r="H1764" s="9">
        <v>1309.32</v>
      </c>
      <c r="I1764" s="9">
        <v>1584.65</v>
      </c>
      <c r="J1764" t="s">
        <v>16</v>
      </c>
      <c r="K1764">
        <v>0.14000000000000001</v>
      </c>
      <c r="L1764" s="4" t="s">
        <v>17</v>
      </c>
      <c r="M1764" s="4" t="s">
        <v>22</v>
      </c>
      <c r="N1764" s="4" t="str">
        <f>IF(ISBLANK(Table14[[#This Row],[Sales_Rep]]),"Unknown",Table14[[#This Row],[Sales_Rep]])</f>
        <v>Alice</v>
      </c>
      <c r="O1764" t="str">
        <f>PROPER(Table14[[#This Row],[Region]])</f>
        <v>West</v>
      </c>
      <c r="P1764" s="9">
        <f>IF(ISBLANK(Table14[[#This Row],[Sales_Amount]]),MEDIAN(Table14[Sales_Amount]),Table14[[#This Row],[Sales_Amount]])</f>
        <v>23167.58</v>
      </c>
      <c r="Q1764" s="11">
        <f>IF(ISBLANK(Table14[[#This Row],[Quantity_Sold]]),MEDIAN(Table14[Quantity_Sold]),Table14[[#This Row],[Quantity_Sold]])</f>
        <v>17</v>
      </c>
      <c r="R1764" s="4" t="str">
        <f>TRIM(Table14[[#This Row],[Product_Category]])</f>
        <v>Furniture</v>
      </c>
      <c r="S1764" s="4" t="str">
        <f>PROPER(Table14[[#This Row],[Customer_Type]])</f>
        <v>Returning</v>
      </c>
      <c r="T1764" s="13">
        <f>IF(ISBLANK(Table14[[#This Row],[Discount]]),MEDIAN(Table14[Discount]),Table14[[#This Row],[Discount]])</f>
        <v>0.14000000000000001</v>
      </c>
    </row>
    <row r="1765" spans="1:20" x14ac:dyDescent="0.3">
      <c r="A1765">
        <v>1310</v>
      </c>
      <c r="B1765" s="1">
        <v>45220</v>
      </c>
      <c r="C1765" t="s">
        <v>19</v>
      </c>
      <c r="D1765" t="s">
        <v>30</v>
      </c>
      <c r="E1765">
        <v>6305.29</v>
      </c>
      <c r="F1765">
        <v>3</v>
      </c>
      <c r="G1765" t="s">
        <v>24</v>
      </c>
      <c r="H1765" s="9">
        <v>2479.6</v>
      </c>
      <c r="I1765" s="9">
        <v>2879.13</v>
      </c>
      <c r="J1765" t="s">
        <v>25</v>
      </c>
      <c r="K1765">
        <v>0.27</v>
      </c>
      <c r="L1765" s="4" t="s">
        <v>17</v>
      </c>
      <c r="M1765" s="4" t="s">
        <v>18</v>
      </c>
      <c r="N1765" s="4" t="str">
        <f>IF(ISBLANK(Table14[[#This Row],[Sales_Rep]]),"Unknown",Table14[[#This Row],[Sales_Rep]])</f>
        <v>Eve</v>
      </c>
      <c r="O1765" t="str">
        <f>PROPER(Table14[[#This Row],[Region]])</f>
        <v>South</v>
      </c>
      <c r="P1765" s="9">
        <f>IF(ISBLANK(Table14[[#This Row],[Sales_Amount]]),MEDIAN(Table14[Sales_Amount]),Table14[[#This Row],[Sales_Amount]])</f>
        <v>6305.29</v>
      </c>
      <c r="Q1765" s="11">
        <f>IF(ISBLANK(Table14[[#This Row],[Quantity_Sold]]),MEDIAN(Table14[Quantity_Sold]),Table14[[#This Row],[Quantity_Sold]])</f>
        <v>3</v>
      </c>
      <c r="R1765" s="4" t="str">
        <f>TRIM(Table14[[#This Row],[Product_Category]])</f>
        <v>Clothing</v>
      </c>
      <c r="S1765" s="4" t="str">
        <f>PROPER(Table14[[#This Row],[Customer_Type]])</f>
        <v>New</v>
      </c>
      <c r="T1765" s="13">
        <f>IF(ISBLANK(Table14[[#This Row],[Discount]]),MEDIAN(Table14[Discount]),Table14[[#This Row],[Discount]])</f>
        <v>0.27</v>
      </c>
    </row>
    <row r="1766" spans="1:20" x14ac:dyDescent="0.3">
      <c r="A1766">
        <v>1402</v>
      </c>
      <c r="B1766" s="1">
        <v>44935</v>
      </c>
      <c r="C1766" t="s">
        <v>13</v>
      </c>
      <c r="D1766" t="s">
        <v>27</v>
      </c>
      <c r="E1766">
        <v>42597.97</v>
      </c>
      <c r="F1766">
        <v>23</v>
      </c>
      <c r="G1766" t="s">
        <v>24</v>
      </c>
      <c r="H1766" s="9">
        <v>1659.82</v>
      </c>
      <c r="I1766" s="9">
        <v>1991.49</v>
      </c>
      <c r="J1766" t="s">
        <v>25</v>
      </c>
      <c r="K1766">
        <v>7.0000000000000007E-2</v>
      </c>
      <c r="L1766" s="4" t="s">
        <v>26</v>
      </c>
      <c r="M1766" s="4" t="s">
        <v>22</v>
      </c>
      <c r="N1766" s="4" t="str">
        <f>IF(ISBLANK(Table14[[#This Row],[Sales_Rep]]),"Unknown",Table14[[#This Row],[Sales_Rep]])</f>
        <v>David</v>
      </c>
      <c r="O1766" t="str">
        <f>PROPER(Table14[[#This Row],[Region]])</f>
        <v>West</v>
      </c>
      <c r="P1766" s="9">
        <f>IF(ISBLANK(Table14[[#This Row],[Sales_Amount]]),MEDIAN(Table14[Sales_Amount]),Table14[[#This Row],[Sales_Amount]])</f>
        <v>42597.97</v>
      </c>
      <c r="Q1766" s="11">
        <f>IF(ISBLANK(Table14[[#This Row],[Quantity_Sold]]),MEDIAN(Table14[Quantity_Sold]),Table14[[#This Row],[Quantity_Sold]])</f>
        <v>23</v>
      </c>
      <c r="R1766" s="4" t="str">
        <f>TRIM(Table14[[#This Row],[Product_Category]])</f>
        <v>Clothing</v>
      </c>
      <c r="S1766" s="4" t="str">
        <f>PROPER(Table14[[#This Row],[Customer_Type]])</f>
        <v>New</v>
      </c>
      <c r="T1766" s="13">
        <f>IF(ISBLANK(Table14[[#This Row],[Discount]]),MEDIAN(Table14[Discount]),Table14[[#This Row],[Discount]])</f>
        <v>7.0000000000000007E-2</v>
      </c>
    </row>
    <row r="1767" spans="1:20" x14ac:dyDescent="0.3">
      <c r="A1767">
        <v>1146</v>
      </c>
      <c r="B1767" s="1">
        <v>45490</v>
      </c>
      <c r="C1767" t="s">
        <v>23</v>
      </c>
      <c r="D1767" t="s">
        <v>20</v>
      </c>
      <c r="E1767">
        <v>126465.8</v>
      </c>
      <c r="F1767">
        <v>43</v>
      </c>
      <c r="G1767" t="s">
        <v>28</v>
      </c>
      <c r="H1767" s="9">
        <v>3362.74</v>
      </c>
      <c r="I1767" s="9">
        <v>3921.42</v>
      </c>
      <c r="J1767" t="s">
        <v>25</v>
      </c>
      <c r="K1767">
        <v>0.25</v>
      </c>
      <c r="L1767" s="4" t="s">
        <v>17</v>
      </c>
      <c r="M1767" s="4" t="s">
        <v>18</v>
      </c>
      <c r="N1767" s="4" t="str">
        <f>IF(ISBLANK(Table14[[#This Row],[Sales_Rep]]),"Unknown",Table14[[#This Row],[Sales_Rep]])</f>
        <v>Charlie</v>
      </c>
      <c r="O1767" t="str">
        <f>PROPER(Table14[[#This Row],[Region]])</f>
        <v>North</v>
      </c>
      <c r="P1767" s="9">
        <f>IF(ISBLANK(Table14[[#This Row],[Sales_Amount]]),MEDIAN(Table14[Sales_Amount]),Table14[[#This Row],[Sales_Amount]])</f>
        <v>126465.8</v>
      </c>
      <c r="Q1767" s="11">
        <f>IF(ISBLANK(Table14[[#This Row],[Quantity_Sold]]),MEDIAN(Table14[Quantity_Sold]),Table14[[#This Row],[Quantity_Sold]])</f>
        <v>43</v>
      </c>
      <c r="R1767" s="4" t="str">
        <f>TRIM(Table14[[#This Row],[Product_Category]])</f>
        <v>Furniture</v>
      </c>
      <c r="S1767" s="4" t="str">
        <f>PROPER(Table14[[#This Row],[Customer_Type]])</f>
        <v>New</v>
      </c>
      <c r="T1767" s="13">
        <f>IF(ISBLANK(Table14[[#This Row],[Discount]]),MEDIAN(Table14[Discount]),Table14[[#This Row],[Discount]])</f>
        <v>0.25</v>
      </c>
    </row>
    <row r="1768" spans="1:20" x14ac:dyDescent="0.3">
      <c r="A1768">
        <v>1151</v>
      </c>
      <c r="B1768" s="1">
        <v>45589</v>
      </c>
      <c r="C1768" t="s">
        <v>13</v>
      </c>
      <c r="D1768" t="s">
        <v>27</v>
      </c>
      <c r="E1768">
        <v>27240.78</v>
      </c>
      <c r="F1768">
        <v>31</v>
      </c>
      <c r="G1768" t="s">
        <v>21</v>
      </c>
      <c r="H1768" s="9">
        <v>800.31</v>
      </c>
      <c r="I1768" s="9">
        <v>1010.04</v>
      </c>
      <c r="J1768" t="s">
        <v>16</v>
      </c>
      <c r="K1768">
        <v>0.13</v>
      </c>
      <c r="L1768" s="4" t="s">
        <v>17</v>
      </c>
      <c r="M1768" s="4" t="s">
        <v>22</v>
      </c>
      <c r="N1768" s="4" t="str">
        <f>IF(ISBLANK(Table14[[#This Row],[Sales_Rep]]),"Unknown",Table14[[#This Row],[Sales_Rep]])</f>
        <v>David</v>
      </c>
      <c r="O1768" t="str">
        <f>PROPER(Table14[[#This Row],[Region]])</f>
        <v>West</v>
      </c>
      <c r="P1768" s="9">
        <f>IF(ISBLANK(Table14[[#This Row],[Sales_Amount]]),MEDIAN(Table14[Sales_Amount]),Table14[[#This Row],[Sales_Amount]])</f>
        <v>27240.78</v>
      </c>
      <c r="Q1768" s="11">
        <f>IF(ISBLANK(Table14[[#This Row],[Quantity_Sold]]),MEDIAN(Table14[Quantity_Sold]),Table14[[#This Row],[Quantity_Sold]])</f>
        <v>31</v>
      </c>
      <c r="R1768" s="4" t="str">
        <f>TRIM(Table14[[#This Row],[Product_Category]])</f>
        <v>Electronics</v>
      </c>
      <c r="S1768" s="4" t="str">
        <f>PROPER(Table14[[#This Row],[Customer_Type]])</f>
        <v>Returning</v>
      </c>
      <c r="T1768" s="13">
        <f>IF(ISBLANK(Table14[[#This Row],[Discount]]),MEDIAN(Table14[Discount]),Table14[[#This Row],[Discount]])</f>
        <v>0.13</v>
      </c>
    </row>
    <row r="1769" spans="1:20" x14ac:dyDescent="0.3">
      <c r="A1769">
        <v>1394</v>
      </c>
      <c r="B1769" s="1">
        <v>45633</v>
      </c>
      <c r="C1769" t="s">
        <v>32</v>
      </c>
      <c r="D1769" t="s">
        <v>27</v>
      </c>
      <c r="E1769">
        <v>25116.37</v>
      </c>
      <c r="F1769">
        <v>16</v>
      </c>
      <c r="G1769" t="s">
        <v>15</v>
      </c>
      <c r="H1769" s="9">
        <v>1365.76</v>
      </c>
      <c r="I1769" s="9">
        <v>1763.79</v>
      </c>
      <c r="J1769" t="s">
        <v>16</v>
      </c>
      <c r="K1769">
        <v>0.11</v>
      </c>
      <c r="L1769" s="4" t="s">
        <v>17</v>
      </c>
      <c r="M1769" s="4" t="s">
        <v>18</v>
      </c>
      <c r="N1769" s="4" t="str">
        <f>IF(ISBLANK(Table14[[#This Row],[Sales_Rep]]),"Unknown",Table14[[#This Row],[Sales_Rep]])</f>
        <v>Alice</v>
      </c>
      <c r="O1769" t="str">
        <f>PROPER(Table14[[#This Row],[Region]])</f>
        <v>West</v>
      </c>
      <c r="P1769" s="9">
        <f>IF(ISBLANK(Table14[[#This Row],[Sales_Amount]]),MEDIAN(Table14[Sales_Amount]),Table14[[#This Row],[Sales_Amount]])</f>
        <v>25116.37</v>
      </c>
      <c r="Q1769" s="11">
        <f>IF(ISBLANK(Table14[[#This Row],[Quantity_Sold]]),MEDIAN(Table14[Quantity_Sold]),Table14[[#This Row],[Quantity_Sold]])</f>
        <v>16</v>
      </c>
      <c r="R1769" s="4" t="str">
        <f>TRIM(Table14[[#This Row],[Product_Category]])</f>
        <v>Food</v>
      </c>
      <c r="S1769" s="4" t="str">
        <f>PROPER(Table14[[#This Row],[Customer_Type]])</f>
        <v>Returning</v>
      </c>
      <c r="T1769" s="13">
        <f>IF(ISBLANK(Table14[[#This Row],[Discount]]),MEDIAN(Table14[Discount]),Table14[[#This Row],[Discount]])</f>
        <v>0.11</v>
      </c>
    </row>
    <row r="1770" spans="1:20" x14ac:dyDescent="0.3">
      <c r="A1770">
        <v>1054</v>
      </c>
      <c r="B1770" s="1">
        <v>45126</v>
      </c>
      <c r="C1770" t="s">
        <v>32</v>
      </c>
      <c r="D1770" t="s">
        <v>20</v>
      </c>
      <c r="E1770">
        <v>2409.9</v>
      </c>
      <c r="F1770">
        <v>1</v>
      </c>
      <c r="G1770" t="s">
        <v>21</v>
      </c>
      <c r="H1770" s="9">
        <v>1863.84</v>
      </c>
      <c r="I1770" s="9">
        <v>2459.08</v>
      </c>
      <c r="J1770" t="s">
        <v>16</v>
      </c>
      <c r="K1770">
        <v>0.02</v>
      </c>
      <c r="L1770" s="4" t="s">
        <v>17</v>
      </c>
      <c r="M1770" s="4" t="s">
        <v>22</v>
      </c>
      <c r="N1770" s="4" t="str">
        <f>IF(ISBLANK(Table14[[#This Row],[Sales_Rep]]),"Unknown",Table14[[#This Row],[Sales_Rep]])</f>
        <v>Alice</v>
      </c>
      <c r="O1770" t="str">
        <f>PROPER(Table14[[#This Row],[Region]])</f>
        <v>North</v>
      </c>
      <c r="P1770" s="9">
        <f>IF(ISBLANK(Table14[[#This Row],[Sales_Amount]]),MEDIAN(Table14[Sales_Amount]),Table14[[#This Row],[Sales_Amount]])</f>
        <v>2409.9</v>
      </c>
      <c r="Q1770" s="11">
        <f>IF(ISBLANK(Table14[[#This Row],[Quantity_Sold]]),MEDIAN(Table14[Quantity_Sold]),Table14[[#This Row],[Quantity_Sold]])</f>
        <v>1</v>
      </c>
      <c r="R1770" s="4" t="str">
        <f>TRIM(Table14[[#This Row],[Product_Category]])</f>
        <v>Electronics</v>
      </c>
      <c r="S1770" s="4" t="str">
        <f>PROPER(Table14[[#This Row],[Customer_Type]])</f>
        <v>Returning</v>
      </c>
      <c r="T1770" s="13">
        <f>IF(ISBLANK(Table14[[#This Row],[Discount]]),MEDIAN(Table14[Discount]),Table14[[#This Row],[Discount]])</f>
        <v>0.02</v>
      </c>
    </row>
    <row r="1771" spans="1:20" x14ac:dyDescent="0.3">
      <c r="A1771">
        <v>1336</v>
      </c>
      <c r="B1771" s="1">
        <v>45536</v>
      </c>
      <c r="C1771" t="s">
        <v>13</v>
      </c>
      <c r="D1771" t="s">
        <v>14</v>
      </c>
      <c r="E1771">
        <v>52475.79</v>
      </c>
      <c r="F1771">
        <v>35</v>
      </c>
      <c r="G1771" t="s">
        <v>24</v>
      </c>
      <c r="H1771" s="9">
        <v>1414.41</v>
      </c>
      <c r="I1771" s="9">
        <v>1922.19</v>
      </c>
      <c r="J1771" t="s">
        <v>16</v>
      </c>
      <c r="K1771">
        <v>0.22</v>
      </c>
      <c r="L1771" s="4" t="s">
        <v>26</v>
      </c>
      <c r="M1771" s="4" t="s">
        <v>22</v>
      </c>
      <c r="N1771" s="4" t="str">
        <f>IF(ISBLANK(Table14[[#This Row],[Sales_Rep]]),"Unknown",Table14[[#This Row],[Sales_Rep]])</f>
        <v>David</v>
      </c>
      <c r="O1771" t="str">
        <f>PROPER(Table14[[#This Row],[Region]])</f>
        <v>East</v>
      </c>
      <c r="P1771" s="9">
        <f>IF(ISBLANK(Table14[[#This Row],[Sales_Amount]]),MEDIAN(Table14[Sales_Amount]),Table14[[#This Row],[Sales_Amount]])</f>
        <v>52475.79</v>
      </c>
      <c r="Q1771" s="11">
        <f>IF(ISBLANK(Table14[[#This Row],[Quantity_Sold]]),MEDIAN(Table14[Quantity_Sold]),Table14[[#This Row],[Quantity_Sold]])</f>
        <v>35</v>
      </c>
      <c r="R1771" s="4" t="str">
        <f>TRIM(Table14[[#This Row],[Product_Category]])</f>
        <v>Clothing</v>
      </c>
      <c r="S1771" s="4" t="str">
        <f>PROPER(Table14[[#This Row],[Customer_Type]])</f>
        <v>Returning</v>
      </c>
      <c r="T1771" s="13">
        <f>IF(ISBLANK(Table14[[#This Row],[Discount]]),MEDIAN(Table14[Discount]),Table14[[#This Row],[Discount]])</f>
        <v>0.22</v>
      </c>
    </row>
    <row r="1772" spans="1:20" x14ac:dyDescent="0.3">
      <c r="A1772">
        <v>1351</v>
      </c>
      <c r="B1772" s="1">
        <v>45202</v>
      </c>
      <c r="C1772" t="s">
        <v>13</v>
      </c>
      <c r="D1772" t="s">
        <v>14</v>
      </c>
      <c r="E1772">
        <v>61668.9</v>
      </c>
      <c r="F1772">
        <v>24</v>
      </c>
      <c r="G1772" t="s">
        <v>24</v>
      </c>
      <c r="H1772" s="9">
        <v>2506.9299999999998</v>
      </c>
      <c r="I1772" s="9">
        <v>3426.05</v>
      </c>
      <c r="J1772" t="s">
        <v>16</v>
      </c>
      <c r="K1772">
        <v>0.25</v>
      </c>
      <c r="L1772" s="4" t="s">
        <v>26</v>
      </c>
      <c r="M1772" s="4" t="s">
        <v>22</v>
      </c>
      <c r="N1772" s="4" t="str">
        <f>IF(ISBLANK(Table14[[#This Row],[Sales_Rep]]),"Unknown",Table14[[#This Row],[Sales_Rep]])</f>
        <v>David</v>
      </c>
      <c r="O1772" t="str">
        <f>PROPER(Table14[[#This Row],[Region]])</f>
        <v>East</v>
      </c>
      <c r="P1772" s="9">
        <f>IF(ISBLANK(Table14[[#This Row],[Sales_Amount]]),MEDIAN(Table14[Sales_Amount]),Table14[[#This Row],[Sales_Amount]])</f>
        <v>61668.9</v>
      </c>
      <c r="Q1772" s="11">
        <f>IF(ISBLANK(Table14[[#This Row],[Quantity_Sold]]),MEDIAN(Table14[Quantity_Sold]),Table14[[#This Row],[Quantity_Sold]])</f>
        <v>24</v>
      </c>
      <c r="R1772" s="4" t="str">
        <f>TRIM(Table14[[#This Row],[Product_Category]])</f>
        <v>Clothing</v>
      </c>
      <c r="S1772" s="4" t="str">
        <f>PROPER(Table14[[#This Row],[Customer_Type]])</f>
        <v>Returning</v>
      </c>
      <c r="T1772" s="13">
        <f>IF(ISBLANK(Table14[[#This Row],[Discount]]),MEDIAN(Table14[Discount]),Table14[[#This Row],[Discount]])</f>
        <v>0.25</v>
      </c>
    </row>
    <row r="1773" spans="1:20" x14ac:dyDescent="0.3">
      <c r="A1773">
        <v>1169</v>
      </c>
      <c r="B1773" s="1">
        <v>45153</v>
      </c>
      <c r="C1773" t="s">
        <v>32</v>
      </c>
      <c r="D1773" t="s">
        <v>27</v>
      </c>
      <c r="E1773">
        <v>138583.44</v>
      </c>
      <c r="F1773">
        <v>45</v>
      </c>
      <c r="G1773" t="s">
        <v>28</v>
      </c>
      <c r="H1773" s="9">
        <v>2697.06</v>
      </c>
      <c r="I1773" s="9">
        <v>3710.4</v>
      </c>
      <c r="J1773" t="s">
        <v>25</v>
      </c>
      <c r="K1773">
        <v>0.17</v>
      </c>
      <c r="L1773" s="4" t="s">
        <v>17</v>
      </c>
      <c r="M1773" s="4" t="s">
        <v>22</v>
      </c>
      <c r="N1773" s="4" t="str">
        <f>IF(ISBLANK(Table14[[#This Row],[Sales_Rep]]),"Unknown",Table14[[#This Row],[Sales_Rep]])</f>
        <v>Alice</v>
      </c>
      <c r="O1773" t="str">
        <f>PROPER(Table14[[#This Row],[Region]])</f>
        <v>West</v>
      </c>
      <c r="P1773" s="9">
        <f>IF(ISBLANK(Table14[[#This Row],[Sales_Amount]]),MEDIAN(Table14[Sales_Amount]),Table14[[#This Row],[Sales_Amount]])</f>
        <v>138583.44</v>
      </c>
      <c r="Q1773" s="11">
        <f>IF(ISBLANK(Table14[[#This Row],[Quantity_Sold]]),MEDIAN(Table14[Quantity_Sold]),Table14[[#This Row],[Quantity_Sold]])</f>
        <v>45</v>
      </c>
      <c r="R1773" s="4" t="str">
        <f>TRIM(Table14[[#This Row],[Product_Category]])</f>
        <v>Furniture</v>
      </c>
      <c r="S1773" s="4" t="str">
        <f>PROPER(Table14[[#This Row],[Customer_Type]])</f>
        <v>New</v>
      </c>
      <c r="T1773" s="13">
        <f>IF(ISBLANK(Table14[[#This Row],[Discount]]),MEDIAN(Table14[Discount]),Table14[[#This Row],[Discount]])</f>
        <v>0.17</v>
      </c>
    </row>
    <row r="1774" spans="1:20" x14ac:dyDescent="0.3">
      <c r="A1774">
        <v>1350</v>
      </c>
      <c r="B1774" s="1">
        <v>45202</v>
      </c>
      <c r="C1774" t="s">
        <v>23</v>
      </c>
      <c r="D1774" t="s">
        <v>27</v>
      </c>
      <c r="E1774">
        <v>65133.74</v>
      </c>
      <c r="F1774">
        <v>46</v>
      </c>
      <c r="G1774" t="s">
        <v>21</v>
      </c>
      <c r="H1774" s="9">
        <v>1203.68</v>
      </c>
      <c r="I1774" s="9">
        <v>1555.99</v>
      </c>
      <c r="J1774" t="s">
        <v>25</v>
      </c>
      <c r="K1774">
        <v>0.09</v>
      </c>
      <c r="L1774" s="4" t="s">
        <v>17</v>
      </c>
      <c r="M1774" s="4" t="s">
        <v>18</v>
      </c>
      <c r="N1774" s="4" t="str">
        <f>IF(ISBLANK(Table14[[#This Row],[Sales_Rep]]),"Unknown",Table14[[#This Row],[Sales_Rep]])</f>
        <v>Charlie</v>
      </c>
      <c r="O1774" t="str">
        <f>PROPER(Table14[[#This Row],[Region]])</f>
        <v>West</v>
      </c>
      <c r="P1774" s="9">
        <f>IF(ISBLANK(Table14[[#This Row],[Sales_Amount]]),MEDIAN(Table14[Sales_Amount]),Table14[[#This Row],[Sales_Amount]])</f>
        <v>65133.74</v>
      </c>
      <c r="Q1774" s="11">
        <f>IF(ISBLANK(Table14[[#This Row],[Quantity_Sold]]),MEDIAN(Table14[Quantity_Sold]),Table14[[#This Row],[Quantity_Sold]])</f>
        <v>46</v>
      </c>
      <c r="R1774" s="4" t="str">
        <f>TRIM(Table14[[#This Row],[Product_Category]])</f>
        <v>Electronics</v>
      </c>
      <c r="S1774" s="4" t="str">
        <f>PROPER(Table14[[#This Row],[Customer_Type]])</f>
        <v>New</v>
      </c>
      <c r="T1774" s="13">
        <f>IF(ISBLANK(Table14[[#This Row],[Discount]]),MEDIAN(Table14[Discount]),Table14[[#This Row],[Discount]])</f>
        <v>0.09</v>
      </c>
    </row>
    <row r="1775" spans="1:20" x14ac:dyDescent="0.3">
      <c r="A1775">
        <v>1260</v>
      </c>
      <c r="B1775" s="1">
        <v>45150</v>
      </c>
      <c r="C1775" t="s">
        <v>19</v>
      </c>
      <c r="D1775" t="s">
        <v>27</v>
      </c>
      <c r="E1775">
        <v>130679.71</v>
      </c>
      <c r="F1775">
        <v>23</v>
      </c>
      <c r="G1775" t="s">
        <v>21</v>
      </c>
      <c r="H1775" s="9">
        <v>4032.65</v>
      </c>
      <c r="I1775" s="9">
        <v>5857.45</v>
      </c>
      <c r="J1775" t="s">
        <v>16</v>
      </c>
      <c r="K1775">
        <v>0.03</v>
      </c>
      <c r="L1775" s="4" t="s">
        <v>31</v>
      </c>
      <c r="M1775" s="4" t="s">
        <v>22</v>
      </c>
      <c r="N1775" s="4" t="str">
        <f>IF(ISBLANK(Table14[[#This Row],[Sales_Rep]]),"Unknown",Table14[[#This Row],[Sales_Rep]])</f>
        <v>Eve</v>
      </c>
      <c r="O1775" t="str">
        <f>PROPER(Table14[[#This Row],[Region]])</f>
        <v>West</v>
      </c>
      <c r="P1775" s="9">
        <f>IF(ISBLANK(Table14[[#This Row],[Sales_Amount]]),MEDIAN(Table14[Sales_Amount]),Table14[[#This Row],[Sales_Amount]])</f>
        <v>130679.71</v>
      </c>
      <c r="Q1775" s="11">
        <f>IF(ISBLANK(Table14[[#This Row],[Quantity_Sold]]),MEDIAN(Table14[Quantity_Sold]),Table14[[#This Row],[Quantity_Sold]])</f>
        <v>23</v>
      </c>
      <c r="R1775" s="4" t="str">
        <f>TRIM(Table14[[#This Row],[Product_Category]])</f>
        <v>Electronics</v>
      </c>
      <c r="S1775" s="4" t="str">
        <f>PROPER(Table14[[#This Row],[Customer_Type]])</f>
        <v>Returning</v>
      </c>
      <c r="T1775" s="13">
        <f>IF(ISBLANK(Table14[[#This Row],[Discount]]),MEDIAN(Table14[Discount]),Table14[[#This Row],[Discount]])</f>
        <v>0.03</v>
      </c>
    </row>
    <row r="1776" spans="1:20" x14ac:dyDescent="0.3">
      <c r="A1776">
        <v>1007</v>
      </c>
      <c r="B1776" s="1">
        <v>45102</v>
      </c>
      <c r="C1776" t="s">
        <v>19</v>
      </c>
      <c r="D1776" t="s">
        <v>14</v>
      </c>
      <c r="E1776">
        <v>3781.85</v>
      </c>
      <c r="F1776">
        <v>2</v>
      </c>
      <c r="G1776" t="s">
        <v>21</v>
      </c>
      <c r="H1776" s="9">
        <v>1512.06</v>
      </c>
      <c r="I1776" s="9">
        <v>2077.94</v>
      </c>
      <c r="J1776" t="s">
        <v>16</v>
      </c>
      <c r="K1776">
        <v>0.09</v>
      </c>
      <c r="L1776" s="4" t="s">
        <v>17</v>
      </c>
      <c r="M1776" s="4" t="s">
        <v>22</v>
      </c>
      <c r="N1776" s="4" t="str">
        <f>IF(ISBLANK(Table14[[#This Row],[Sales_Rep]]),"Unknown",Table14[[#This Row],[Sales_Rep]])</f>
        <v>Eve</v>
      </c>
      <c r="O1776" t="str">
        <f>PROPER(Table14[[#This Row],[Region]])</f>
        <v>East</v>
      </c>
      <c r="P1776" s="9">
        <f>IF(ISBLANK(Table14[[#This Row],[Sales_Amount]]),MEDIAN(Table14[Sales_Amount]),Table14[[#This Row],[Sales_Amount]])</f>
        <v>3781.85</v>
      </c>
      <c r="Q1776" s="11">
        <f>IF(ISBLANK(Table14[[#This Row],[Quantity_Sold]]),MEDIAN(Table14[Quantity_Sold]),Table14[[#This Row],[Quantity_Sold]])</f>
        <v>2</v>
      </c>
      <c r="R1776" s="4" t="str">
        <f>TRIM(Table14[[#This Row],[Product_Category]])</f>
        <v>Electronics</v>
      </c>
      <c r="S1776" s="4" t="str">
        <f>PROPER(Table14[[#This Row],[Customer_Type]])</f>
        <v>Returning</v>
      </c>
      <c r="T1776" s="13">
        <f>IF(ISBLANK(Table14[[#This Row],[Discount]]),MEDIAN(Table14[Discount]),Table14[[#This Row],[Discount]])</f>
        <v>0.09</v>
      </c>
    </row>
    <row r="1777" spans="1:20" x14ac:dyDescent="0.3">
      <c r="A1777">
        <v>1061</v>
      </c>
      <c r="B1777" s="1">
        <v>45363</v>
      </c>
      <c r="C1777" t="s">
        <v>13</v>
      </c>
      <c r="D1777" t="s">
        <v>30</v>
      </c>
      <c r="E1777">
        <v>2936.75</v>
      </c>
      <c r="F1777">
        <v>35</v>
      </c>
      <c r="G1777" t="s">
        <v>15</v>
      </c>
      <c r="H1777" s="9">
        <v>76.959999999999994</v>
      </c>
      <c r="I1777" s="9">
        <v>93.23</v>
      </c>
      <c r="J1777" t="s">
        <v>25</v>
      </c>
      <c r="K1777">
        <v>0.1</v>
      </c>
      <c r="L1777" s="4" t="s">
        <v>31</v>
      </c>
      <c r="M1777" s="4" t="s">
        <v>22</v>
      </c>
      <c r="N1777" s="4" t="str">
        <f>IF(ISBLANK(Table14[[#This Row],[Sales_Rep]]),"Unknown",Table14[[#This Row],[Sales_Rep]])</f>
        <v>David</v>
      </c>
      <c r="O1777" t="str">
        <f>PROPER(Table14[[#This Row],[Region]])</f>
        <v>South</v>
      </c>
      <c r="P1777" s="9">
        <f>IF(ISBLANK(Table14[[#This Row],[Sales_Amount]]),MEDIAN(Table14[Sales_Amount]),Table14[[#This Row],[Sales_Amount]])</f>
        <v>2936.75</v>
      </c>
      <c r="Q1777" s="11">
        <f>IF(ISBLANK(Table14[[#This Row],[Quantity_Sold]]),MEDIAN(Table14[Quantity_Sold]),Table14[[#This Row],[Quantity_Sold]])</f>
        <v>35</v>
      </c>
      <c r="R1777" s="4" t="str">
        <f>TRIM(Table14[[#This Row],[Product_Category]])</f>
        <v>Food</v>
      </c>
      <c r="S1777" s="4" t="str">
        <f>PROPER(Table14[[#This Row],[Customer_Type]])</f>
        <v>New</v>
      </c>
      <c r="T1777" s="13">
        <f>IF(ISBLANK(Table14[[#This Row],[Discount]]),MEDIAN(Table14[Discount]),Table14[[#This Row],[Discount]])</f>
        <v>0.1</v>
      </c>
    </row>
    <row r="1778" spans="1:20" x14ac:dyDescent="0.3">
      <c r="A1778">
        <v>1433</v>
      </c>
      <c r="B1778" s="1">
        <v>45462</v>
      </c>
      <c r="C1778" t="s">
        <v>19</v>
      </c>
      <c r="D1778" t="s">
        <v>30</v>
      </c>
      <c r="E1778">
        <v>72333.47</v>
      </c>
      <c r="F1778">
        <v>24</v>
      </c>
      <c r="G1778" t="s">
        <v>28</v>
      </c>
      <c r="H1778" s="9">
        <v>2474.23</v>
      </c>
      <c r="I1778" s="9">
        <v>3424.88</v>
      </c>
      <c r="J1778" t="s">
        <v>25</v>
      </c>
      <c r="K1778">
        <v>0.12</v>
      </c>
      <c r="L1778" s="4" t="s">
        <v>31</v>
      </c>
      <c r="M1778" s="4" t="s">
        <v>18</v>
      </c>
      <c r="N1778" s="4" t="str">
        <f>IF(ISBLANK(Table14[[#This Row],[Sales_Rep]]),"Unknown",Table14[[#This Row],[Sales_Rep]])</f>
        <v>Eve</v>
      </c>
      <c r="O1778" t="str">
        <f>PROPER(Table14[[#This Row],[Region]])</f>
        <v>South</v>
      </c>
      <c r="P1778" s="9">
        <f>IF(ISBLANK(Table14[[#This Row],[Sales_Amount]]),MEDIAN(Table14[Sales_Amount]),Table14[[#This Row],[Sales_Amount]])</f>
        <v>72333.47</v>
      </c>
      <c r="Q1778" s="11">
        <f>IF(ISBLANK(Table14[[#This Row],[Quantity_Sold]]),MEDIAN(Table14[Quantity_Sold]),Table14[[#This Row],[Quantity_Sold]])</f>
        <v>24</v>
      </c>
      <c r="R1778" s="4" t="str">
        <f>TRIM(Table14[[#This Row],[Product_Category]])</f>
        <v>Furniture</v>
      </c>
      <c r="S1778" s="4" t="str">
        <f>PROPER(Table14[[#This Row],[Customer_Type]])</f>
        <v>New</v>
      </c>
      <c r="T1778" s="13">
        <f>IF(ISBLANK(Table14[[#This Row],[Discount]]),MEDIAN(Table14[Discount]),Table14[[#This Row],[Discount]])</f>
        <v>0.12</v>
      </c>
    </row>
    <row r="1779" spans="1:20" x14ac:dyDescent="0.3">
      <c r="A1779">
        <v>1336</v>
      </c>
      <c r="B1779" s="1">
        <v>45132</v>
      </c>
      <c r="C1779" t="s">
        <v>32</v>
      </c>
      <c r="D1779" t="s">
        <v>20</v>
      </c>
      <c r="E1779">
        <v>16189.57</v>
      </c>
      <c r="F1779">
        <v>17</v>
      </c>
      <c r="G1779" t="s">
        <v>24</v>
      </c>
      <c r="H1779" s="9">
        <v>722.53</v>
      </c>
      <c r="I1779" s="9">
        <v>1002.45</v>
      </c>
      <c r="J1779" t="s">
        <v>16</v>
      </c>
      <c r="K1779">
        <v>0.05</v>
      </c>
      <c r="L1779" s="4" t="s">
        <v>17</v>
      </c>
      <c r="M1779" s="4" t="s">
        <v>18</v>
      </c>
      <c r="N1779" s="4" t="str">
        <f>IF(ISBLANK(Table14[[#This Row],[Sales_Rep]]),"Unknown",Table14[[#This Row],[Sales_Rep]])</f>
        <v>Alice</v>
      </c>
      <c r="O1779" t="str">
        <f>PROPER(Table14[[#This Row],[Region]])</f>
        <v>North</v>
      </c>
      <c r="P1779" s="9">
        <f>IF(ISBLANK(Table14[[#This Row],[Sales_Amount]]),MEDIAN(Table14[Sales_Amount]),Table14[[#This Row],[Sales_Amount]])</f>
        <v>16189.57</v>
      </c>
      <c r="Q1779" s="11">
        <f>IF(ISBLANK(Table14[[#This Row],[Quantity_Sold]]),MEDIAN(Table14[Quantity_Sold]),Table14[[#This Row],[Quantity_Sold]])</f>
        <v>17</v>
      </c>
      <c r="R1779" s="4" t="str">
        <f>TRIM(Table14[[#This Row],[Product_Category]])</f>
        <v>Clothing</v>
      </c>
      <c r="S1779" s="4" t="str">
        <f>PROPER(Table14[[#This Row],[Customer_Type]])</f>
        <v>Returning</v>
      </c>
      <c r="T1779" s="13">
        <f>IF(ISBLANK(Table14[[#This Row],[Discount]]),MEDIAN(Table14[Discount]),Table14[[#This Row],[Discount]])</f>
        <v>0.05</v>
      </c>
    </row>
    <row r="1780" spans="1:20" x14ac:dyDescent="0.3">
      <c r="A1780">
        <v>1399</v>
      </c>
      <c r="B1780" s="1">
        <v>45125</v>
      </c>
      <c r="C1780" t="s">
        <v>32</v>
      </c>
      <c r="D1780" t="s">
        <v>27</v>
      </c>
      <c r="E1780">
        <v>31520.06</v>
      </c>
      <c r="F1780">
        <v>7</v>
      </c>
      <c r="G1780" t="s">
        <v>21</v>
      </c>
      <c r="H1780" s="9">
        <v>4182.3900000000003</v>
      </c>
      <c r="I1780" s="9">
        <v>6003.82</v>
      </c>
      <c r="J1780" t="s">
        <v>25</v>
      </c>
      <c r="K1780">
        <v>0.25</v>
      </c>
      <c r="L1780" s="4" t="s">
        <v>17</v>
      </c>
      <c r="M1780" s="4" t="s">
        <v>22</v>
      </c>
      <c r="N1780" s="4" t="str">
        <f>IF(ISBLANK(Table14[[#This Row],[Sales_Rep]]),"Unknown",Table14[[#This Row],[Sales_Rep]])</f>
        <v>Alice</v>
      </c>
      <c r="O1780" t="str">
        <f>PROPER(Table14[[#This Row],[Region]])</f>
        <v>West</v>
      </c>
      <c r="P1780" s="9">
        <f>IF(ISBLANK(Table14[[#This Row],[Sales_Amount]]),MEDIAN(Table14[Sales_Amount]),Table14[[#This Row],[Sales_Amount]])</f>
        <v>31520.06</v>
      </c>
      <c r="Q1780" s="11">
        <f>IF(ISBLANK(Table14[[#This Row],[Quantity_Sold]]),MEDIAN(Table14[Quantity_Sold]),Table14[[#This Row],[Quantity_Sold]])</f>
        <v>7</v>
      </c>
      <c r="R1780" s="4" t="str">
        <f>TRIM(Table14[[#This Row],[Product_Category]])</f>
        <v>Electronics</v>
      </c>
      <c r="S1780" s="4" t="str">
        <f>PROPER(Table14[[#This Row],[Customer_Type]])</f>
        <v>New</v>
      </c>
      <c r="T1780" s="13">
        <f>IF(ISBLANK(Table14[[#This Row],[Discount]]),MEDIAN(Table14[Discount]),Table14[[#This Row],[Discount]])</f>
        <v>0.25</v>
      </c>
    </row>
    <row r="1781" spans="1:20" x14ac:dyDescent="0.3">
      <c r="A1781">
        <v>1174</v>
      </c>
      <c r="B1781" s="1">
        <v>45426</v>
      </c>
      <c r="C1781" t="s">
        <v>13</v>
      </c>
      <c r="D1781" t="s">
        <v>14</v>
      </c>
      <c r="E1781">
        <v>7332.77</v>
      </c>
      <c r="F1781">
        <v>8</v>
      </c>
      <c r="G1781" t="s">
        <v>21</v>
      </c>
      <c r="H1781" s="9">
        <v>1055.1199999999999</v>
      </c>
      <c r="I1781" s="9">
        <v>1290.98</v>
      </c>
      <c r="J1781" t="s">
        <v>16</v>
      </c>
      <c r="K1781">
        <v>0.28999999999999998</v>
      </c>
      <c r="L1781" s="4" t="s">
        <v>26</v>
      </c>
      <c r="M1781" s="4" t="s">
        <v>22</v>
      </c>
      <c r="N1781" s="4" t="str">
        <f>IF(ISBLANK(Table14[[#This Row],[Sales_Rep]]),"Unknown",Table14[[#This Row],[Sales_Rep]])</f>
        <v>David</v>
      </c>
      <c r="O1781" t="str">
        <f>PROPER(Table14[[#This Row],[Region]])</f>
        <v>East</v>
      </c>
      <c r="P1781" s="9">
        <f>IF(ISBLANK(Table14[[#This Row],[Sales_Amount]]),MEDIAN(Table14[Sales_Amount]),Table14[[#This Row],[Sales_Amount]])</f>
        <v>7332.77</v>
      </c>
      <c r="Q1781" s="11">
        <f>IF(ISBLANK(Table14[[#This Row],[Quantity_Sold]]),MEDIAN(Table14[Quantity_Sold]),Table14[[#This Row],[Quantity_Sold]])</f>
        <v>8</v>
      </c>
      <c r="R1781" s="4" t="str">
        <f>TRIM(Table14[[#This Row],[Product_Category]])</f>
        <v>Electronics</v>
      </c>
      <c r="S1781" s="4" t="str">
        <f>PROPER(Table14[[#This Row],[Customer_Type]])</f>
        <v>Returning</v>
      </c>
      <c r="T1781" s="13">
        <f>IF(ISBLANK(Table14[[#This Row],[Discount]]),MEDIAN(Table14[Discount]),Table14[[#This Row],[Discount]])</f>
        <v>0.28999999999999998</v>
      </c>
    </row>
    <row r="1782" spans="1:20" x14ac:dyDescent="0.3">
      <c r="A1782">
        <v>1159</v>
      </c>
      <c r="B1782" s="1">
        <v>45438</v>
      </c>
      <c r="C1782" t="s">
        <v>13</v>
      </c>
      <c r="D1782" t="s">
        <v>14</v>
      </c>
      <c r="E1782">
        <v>50107.02</v>
      </c>
      <c r="F1782">
        <v>17</v>
      </c>
      <c r="G1782" t="s">
        <v>28</v>
      </c>
      <c r="H1782" s="9">
        <v>2743.79</v>
      </c>
      <c r="I1782" s="9">
        <v>3238.98</v>
      </c>
      <c r="J1782" t="s">
        <v>25</v>
      </c>
      <c r="K1782">
        <v>0.09</v>
      </c>
      <c r="L1782" s="4" t="s">
        <v>17</v>
      </c>
      <c r="M1782" s="4" t="s">
        <v>22</v>
      </c>
      <c r="N1782" s="4" t="str">
        <f>IF(ISBLANK(Table14[[#This Row],[Sales_Rep]]),"Unknown",Table14[[#This Row],[Sales_Rep]])</f>
        <v>David</v>
      </c>
      <c r="O1782" t="str">
        <f>PROPER(Table14[[#This Row],[Region]])</f>
        <v>East</v>
      </c>
      <c r="P1782" s="9">
        <f>IF(ISBLANK(Table14[[#This Row],[Sales_Amount]]),MEDIAN(Table14[Sales_Amount]),Table14[[#This Row],[Sales_Amount]])</f>
        <v>50107.02</v>
      </c>
      <c r="Q1782" s="11">
        <f>IF(ISBLANK(Table14[[#This Row],[Quantity_Sold]]),MEDIAN(Table14[Quantity_Sold]),Table14[[#This Row],[Quantity_Sold]])</f>
        <v>17</v>
      </c>
      <c r="R1782" s="4" t="str">
        <f>TRIM(Table14[[#This Row],[Product_Category]])</f>
        <v>Furniture</v>
      </c>
      <c r="S1782" s="4" t="str">
        <f>PROPER(Table14[[#This Row],[Customer_Type]])</f>
        <v>New</v>
      </c>
      <c r="T1782" s="13">
        <f>IF(ISBLANK(Table14[[#This Row],[Discount]]),MEDIAN(Table14[Discount]),Table14[[#This Row],[Discount]])</f>
        <v>0.09</v>
      </c>
    </row>
    <row r="1783" spans="1:20" x14ac:dyDescent="0.3">
      <c r="A1783">
        <v>1210</v>
      </c>
      <c r="B1783" s="1">
        <v>44957</v>
      </c>
      <c r="C1783" t="s">
        <v>13</v>
      </c>
      <c r="D1783" t="s">
        <v>27</v>
      </c>
      <c r="E1783">
        <v>25462</v>
      </c>
      <c r="F1783">
        <v>21</v>
      </c>
      <c r="G1783" t="s">
        <v>28</v>
      </c>
      <c r="H1783" s="9">
        <v>1090.3900000000001</v>
      </c>
      <c r="I1783" s="9">
        <v>1534.78</v>
      </c>
      <c r="J1783" t="s">
        <v>16</v>
      </c>
      <c r="K1783">
        <v>0.21</v>
      </c>
      <c r="L1783" s="4" t="s">
        <v>17</v>
      </c>
      <c r="M1783" s="4" t="s">
        <v>22</v>
      </c>
      <c r="N1783" s="4" t="str">
        <f>IF(ISBLANK(Table14[[#This Row],[Sales_Rep]]),"Unknown",Table14[[#This Row],[Sales_Rep]])</f>
        <v>David</v>
      </c>
      <c r="O1783" t="str">
        <f>PROPER(Table14[[#This Row],[Region]])</f>
        <v>West</v>
      </c>
      <c r="P1783" s="9">
        <f>IF(ISBLANK(Table14[[#This Row],[Sales_Amount]]),MEDIAN(Table14[Sales_Amount]),Table14[[#This Row],[Sales_Amount]])</f>
        <v>25462</v>
      </c>
      <c r="Q1783" s="11">
        <f>IF(ISBLANK(Table14[[#This Row],[Quantity_Sold]]),MEDIAN(Table14[Quantity_Sold]),Table14[[#This Row],[Quantity_Sold]])</f>
        <v>21</v>
      </c>
      <c r="R1783" s="4" t="str">
        <f>TRIM(Table14[[#This Row],[Product_Category]])</f>
        <v>Furniture</v>
      </c>
      <c r="S1783" s="4" t="str">
        <f>PROPER(Table14[[#This Row],[Customer_Type]])</f>
        <v>Returning</v>
      </c>
      <c r="T1783" s="13">
        <f>IF(ISBLANK(Table14[[#This Row],[Discount]]),MEDIAN(Table14[Discount]),Table14[[#This Row],[Discount]])</f>
        <v>0.21</v>
      </c>
    </row>
    <row r="1784" spans="1:20" x14ac:dyDescent="0.3">
      <c r="A1784">
        <v>1338</v>
      </c>
      <c r="B1784" s="1">
        <v>45538</v>
      </c>
      <c r="C1784" t="s">
        <v>23</v>
      </c>
      <c r="D1784" t="s">
        <v>20</v>
      </c>
      <c r="E1784">
        <v>190800.06</v>
      </c>
      <c r="F1784">
        <v>42</v>
      </c>
      <c r="G1784" t="s">
        <v>24</v>
      </c>
      <c r="H1784" s="9">
        <v>3864.17</v>
      </c>
      <c r="I1784" s="9">
        <v>4635.57</v>
      </c>
      <c r="J1784" t="s">
        <v>16</v>
      </c>
      <c r="K1784">
        <v>0.02</v>
      </c>
      <c r="L1784" s="4" t="s">
        <v>31</v>
      </c>
      <c r="M1784" s="4" t="s">
        <v>22</v>
      </c>
      <c r="N1784" s="4" t="str">
        <f>IF(ISBLANK(Table14[[#This Row],[Sales_Rep]]),"Unknown",Table14[[#This Row],[Sales_Rep]])</f>
        <v>Charlie</v>
      </c>
      <c r="O1784" t="str">
        <f>PROPER(Table14[[#This Row],[Region]])</f>
        <v>North</v>
      </c>
      <c r="P1784" s="9">
        <f>IF(ISBLANK(Table14[[#This Row],[Sales_Amount]]),MEDIAN(Table14[Sales_Amount]),Table14[[#This Row],[Sales_Amount]])</f>
        <v>190800.06</v>
      </c>
      <c r="Q1784" s="11">
        <f>IF(ISBLANK(Table14[[#This Row],[Quantity_Sold]]),MEDIAN(Table14[Quantity_Sold]),Table14[[#This Row],[Quantity_Sold]])</f>
        <v>42</v>
      </c>
      <c r="R1784" s="4" t="str">
        <f>TRIM(Table14[[#This Row],[Product_Category]])</f>
        <v>Clothing</v>
      </c>
      <c r="S1784" s="4" t="str">
        <f>PROPER(Table14[[#This Row],[Customer_Type]])</f>
        <v>Returning</v>
      </c>
      <c r="T1784" s="13">
        <f>IF(ISBLANK(Table14[[#This Row],[Discount]]),MEDIAN(Table14[Discount]),Table14[[#This Row],[Discount]])</f>
        <v>0.02</v>
      </c>
    </row>
    <row r="1785" spans="1:20" x14ac:dyDescent="0.3">
      <c r="A1785">
        <v>1085</v>
      </c>
      <c r="B1785" s="1">
        <v>45550</v>
      </c>
      <c r="C1785" t="s">
        <v>19</v>
      </c>
      <c r="D1785" t="s">
        <v>14</v>
      </c>
      <c r="E1785">
        <v>110297.88</v>
      </c>
      <c r="F1785">
        <v>40</v>
      </c>
      <c r="G1785" t="s">
        <v>28</v>
      </c>
      <c r="H1785" s="9">
        <v>1961.11</v>
      </c>
      <c r="I1785" s="9">
        <v>2785.3</v>
      </c>
      <c r="J1785" t="s">
        <v>16</v>
      </c>
      <c r="K1785">
        <v>0.01</v>
      </c>
      <c r="L1785" s="4" t="s">
        <v>17</v>
      </c>
      <c r="M1785" s="4" t="s">
        <v>22</v>
      </c>
      <c r="N1785" s="4" t="str">
        <f>IF(ISBLANK(Table14[[#This Row],[Sales_Rep]]),"Unknown",Table14[[#This Row],[Sales_Rep]])</f>
        <v>Eve</v>
      </c>
      <c r="O1785" t="str">
        <f>PROPER(Table14[[#This Row],[Region]])</f>
        <v>East</v>
      </c>
      <c r="P1785" s="9">
        <f>IF(ISBLANK(Table14[[#This Row],[Sales_Amount]]),MEDIAN(Table14[Sales_Amount]),Table14[[#This Row],[Sales_Amount]])</f>
        <v>110297.88</v>
      </c>
      <c r="Q1785" s="11">
        <f>IF(ISBLANK(Table14[[#This Row],[Quantity_Sold]]),MEDIAN(Table14[Quantity_Sold]),Table14[[#This Row],[Quantity_Sold]])</f>
        <v>40</v>
      </c>
      <c r="R1785" s="4" t="str">
        <f>TRIM(Table14[[#This Row],[Product_Category]])</f>
        <v>Furniture</v>
      </c>
      <c r="S1785" s="4" t="str">
        <f>PROPER(Table14[[#This Row],[Customer_Type]])</f>
        <v>Returning</v>
      </c>
      <c r="T1785" s="13">
        <f>IF(ISBLANK(Table14[[#This Row],[Discount]]),MEDIAN(Table14[Discount]),Table14[[#This Row],[Discount]])</f>
        <v>0.01</v>
      </c>
    </row>
    <row r="1786" spans="1:20" x14ac:dyDescent="0.3">
      <c r="A1786">
        <v>1486</v>
      </c>
      <c r="B1786" s="1">
        <v>45114</v>
      </c>
      <c r="C1786" t="s">
        <v>13</v>
      </c>
      <c r="D1786" t="s">
        <v>30</v>
      </c>
      <c r="E1786">
        <v>16049.53</v>
      </c>
      <c r="F1786">
        <v>17</v>
      </c>
      <c r="G1786" t="s">
        <v>28</v>
      </c>
      <c r="H1786" s="9">
        <v>677.09</v>
      </c>
      <c r="I1786" s="9">
        <v>944.09</v>
      </c>
      <c r="J1786" t="s">
        <v>25</v>
      </c>
      <c r="K1786">
        <v>0</v>
      </c>
      <c r="L1786" s="4" t="s">
        <v>17</v>
      </c>
      <c r="M1786" s="4" t="s">
        <v>22</v>
      </c>
      <c r="N1786" s="4" t="str">
        <f>IF(ISBLANK(Table14[[#This Row],[Sales_Rep]]),"Unknown",Table14[[#This Row],[Sales_Rep]])</f>
        <v>David</v>
      </c>
      <c r="O1786" t="str">
        <f>PROPER(Table14[[#This Row],[Region]])</f>
        <v>South</v>
      </c>
      <c r="P1786" s="9">
        <f>IF(ISBLANK(Table14[[#This Row],[Sales_Amount]]),MEDIAN(Table14[Sales_Amount]),Table14[[#This Row],[Sales_Amount]])</f>
        <v>16049.53</v>
      </c>
      <c r="Q1786" s="11">
        <f>IF(ISBLANK(Table14[[#This Row],[Quantity_Sold]]),MEDIAN(Table14[Quantity_Sold]),Table14[[#This Row],[Quantity_Sold]])</f>
        <v>17</v>
      </c>
      <c r="R1786" s="4" t="str">
        <f>TRIM(Table14[[#This Row],[Product_Category]])</f>
        <v>Furniture</v>
      </c>
      <c r="S1786" s="4" t="str">
        <f>PROPER(Table14[[#This Row],[Customer_Type]])</f>
        <v>New</v>
      </c>
      <c r="T1786" s="13">
        <f>IF(ISBLANK(Table14[[#This Row],[Discount]]),MEDIAN(Table14[Discount]),Table14[[#This Row],[Discount]])</f>
        <v>0</v>
      </c>
    </row>
    <row r="1787" spans="1:20" x14ac:dyDescent="0.3">
      <c r="A1787">
        <v>1015</v>
      </c>
      <c r="B1787" s="1">
        <v>45499</v>
      </c>
      <c r="C1787" t="s">
        <v>29</v>
      </c>
      <c r="D1787" t="s">
        <v>20</v>
      </c>
      <c r="E1787">
        <v>53301.120000000003</v>
      </c>
      <c r="F1787">
        <v>16</v>
      </c>
      <c r="G1787" t="s">
        <v>21</v>
      </c>
      <c r="H1787" s="9">
        <v>2625.17</v>
      </c>
      <c r="I1787" s="9">
        <v>3364.97</v>
      </c>
      <c r="J1787" t="s">
        <v>25</v>
      </c>
      <c r="K1787">
        <v>0.01</v>
      </c>
      <c r="L1787" s="4" t="s">
        <v>31</v>
      </c>
      <c r="M1787" s="4" t="s">
        <v>18</v>
      </c>
      <c r="N1787" s="4" t="str">
        <f>IF(ISBLANK(Table14[[#This Row],[Sales_Rep]]),"Unknown",Table14[[#This Row],[Sales_Rep]])</f>
        <v>Bob</v>
      </c>
      <c r="O1787" t="str">
        <f>PROPER(Table14[[#This Row],[Region]])</f>
        <v>North</v>
      </c>
      <c r="P1787" s="9">
        <f>IF(ISBLANK(Table14[[#This Row],[Sales_Amount]]),MEDIAN(Table14[Sales_Amount]),Table14[[#This Row],[Sales_Amount]])</f>
        <v>53301.120000000003</v>
      </c>
      <c r="Q1787" s="11">
        <f>IF(ISBLANK(Table14[[#This Row],[Quantity_Sold]]),MEDIAN(Table14[Quantity_Sold]),Table14[[#This Row],[Quantity_Sold]])</f>
        <v>16</v>
      </c>
      <c r="R1787" s="4" t="str">
        <f>TRIM(Table14[[#This Row],[Product_Category]])</f>
        <v>Electronics</v>
      </c>
      <c r="S1787" s="4" t="str">
        <f>PROPER(Table14[[#This Row],[Customer_Type]])</f>
        <v>New</v>
      </c>
      <c r="T1787" s="13">
        <f>IF(ISBLANK(Table14[[#This Row],[Discount]]),MEDIAN(Table14[Discount]),Table14[[#This Row],[Discount]])</f>
        <v>0.01</v>
      </c>
    </row>
    <row r="1788" spans="1:20" x14ac:dyDescent="0.3">
      <c r="A1788">
        <v>1345</v>
      </c>
      <c r="B1788" s="1">
        <v>45142</v>
      </c>
      <c r="C1788" t="s">
        <v>29</v>
      </c>
      <c r="D1788" t="s">
        <v>27</v>
      </c>
      <c r="E1788">
        <v>42256.67</v>
      </c>
      <c r="F1788">
        <v>17</v>
      </c>
      <c r="G1788" t="s">
        <v>24</v>
      </c>
      <c r="H1788" s="9">
        <v>2850.53</v>
      </c>
      <c r="I1788" s="9">
        <v>3405.05</v>
      </c>
      <c r="J1788" t="s">
        <v>25</v>
      </c>
      <c r="K1788">
        <v>0.27</v>
      </c>
      <c r="L1788" s="4" t="s">
        <v>17</v>
      </c>
      <c r="M1788" s="4" t="s">
        <v>18</v>
      </c>
      <c r="N1788" s="4" t="str">
        <f>IF(ISBLANK(Table14[[#This Row],[Sales_Rep]]),"Unknown",Table14[[#This Row],[Sales_Rep]])</f>
        <v>Bob</v>
      </c>
      <c r="O1788" t="str">
        <f>PROPER(Table14[[#This Row],[Region]])</f>
        <v>West</v>
      </c>
      <c r="P1788" s="9">
        <f>IF(ISBLANK(Table14[[#This Row],[Sales_Amount]]),MEDIAN(Table14[Sales_Amount]),Table14[[#This Row],[Sales_Amount]])</f>
        <v>42256.67</v>
      </c>
      <c r="Q1788" s="11">
        <f>IF(ISBLANK(Table14[[#This Row],[Quantity_Sold]]),MEDIAN(Table14[Quantity_Sold]),Table14[[#This Row],[Quantity_Sold]])</f>
        <v>17</v>
      </c>
      <c r="R1788" s="4" t="str">
        <f>TRIM(Table14[[#This Row],[Product_Category]])</f>
        <v>Clothing</v>
      </c>
      <c r="S1788" s="4" t="str">
        <f>PROPER(Table14[[#This Row],[Customer_Type]])</f>
        <v>New</v>
      </c>
      <c r="T1788" s="13">
        <f>IF(ISBLANK(Table14[[#This Row],[Discount]]),MEDIAN(Table14[Discount]),Table14[[#This Row],[Discount]])</f>
        <v>0.27</v>
      </c>
    </row>
    <row r="1789" spans="1:20" x14ac:dyDescent="0.3">
      <c r="A1789">
        <v>1117</v>
      </c>
      <c r="B1789" s="1">
        <v>45157</v>
      </c>
      <c r="C1789" t="s">
        <v>32</v>
      </c>
      <c r="D1789" t="s">
        <v>14</v>
      </c>
      <c r="E1789">
        <v>12289.56</v>
      </c>
      <c r="F1789">
        <v>6</v>
      </c>
      <c r="G1789" t="s">
        <v>24</v>
      </c>
      <c r="H1789" s="9">
        <v>1921.28</v>
      </c>
      <c r="I1789" s="9">
        <v>2226.37</v>
      </c>
      <c r="J1789" t="s">
        <v>25</v>
      </c>
      <c r="K1789">
        <v>0.08</v>
      </c>
      <c r="L1789" s="4" t="s">
        <v>26</v>
      </c>
      <c r="M1789" s="4" t="s">
        <v>18</v>
      </c>
      <c r="N1789" s="4" t="str">
        <f>IF(ISBLANK(Table14[[#This Row],[Sales_Rep]]),"Unknown",Table14[[#This Row],[Sales_Rep]])</f>
        <v>Alice</v>
      </c>
      <c r="O1789" t="str">
        <f>PROPER(Table14[[#This Row],[Region]])</f>
        <v>East</v>
      </c>
      <c r="P1789" s="9">
        <f>IF(ISBLANK(Table14[[#This Row],[Sales_Amount]]),MEDIAN(Table14[Sales_Amount]),Table14[[#This Row],[Sales_Amount]])</f>
        <v>12289.56</v>
      </c>
      <c r="Q1789" s="11">
        <f>IF(ISBLANK(Table14[[#This Row],[Quantity_Sold]]),MEDIAN(Table14[Quantity_Sold]),Table14[[#This Row],[Quantity_Sold]])</f>
        <v>6</v>
      </c>
      <c r="R1789" s="4" t="str">
        <f>TRIM(Table14[[#This Row],[Product_Category]])</f>
        <v>Clothing</v>
      </c>
      <c r="S1789" s="4" t="str">
        <f>PROPER(Table14[[#This Row],[Customer_Type]])</f>
        <v>New</v>
      </c>
      <c r="T1789" s="13">
        <f>IF(ISBLANK(Table14[[#This Row],[Discount]]),MEDIAN(Table14[Discount]),Table14[[#This Row],[Discount]])</f>
        <v>0.08</v>
      </c>
    </row>
    <row r="1790" spans="1:20" x14ac:dyDescent="0.3">
      <c r="A1790">
        <v>1141</v>
      </c>
      <c r="B1790" s="1">
        <v>45336</v>
      </c>
      <c r="C1790" t="s">
        <v>19</v>
      </c>
      <c r="D1790" t="s">
        <v>27</v>
      </c>
      <c r="E1790">
        <v>23721.86</v>
      </c>
      <c r="F1790">
        <v>4</v>
      </c>
      <c r="G1790" t="s">
        <v>28</v>
      </c>
      <c r="H1790" s="9">
        <v>4957.24</v>
      </c>
      <c r="I1790" s="9">
        <v>6895.89</v>
      </c>
      <c r="J1790" t="s">
        <v>16</v>
      </c>
      <c r="K1790">
        <v>0.14000000000000001</v>
      </c>
      <c r="L1790" s="4" t="s">
        <v>26</v>
      </c>
      <c r="M1790" s="4" t="s">
        <v>18</v>
      </c>
      <c r="N1790" s="4" t="str">
        <f>IF(ISBLANK(Table14[[#This Row],[Sales_Rep]]),"Unknown",Table14[[#This Row],[Sales_Rep]])</f>
        <v>Eve</v>
      </c>
      <c r="O1790" t="str">
        <f>PROPER(Table14[[#This Row],[Region]])</f>
        <v>West</v>
      </c>
      <c r="P1790" s="9">
        <f>IF(ISBLANK(Table14[[#This Row],[Sales_Amount]]),MEDIAN(Table14[Sales_Amount]),Table14[[#This Row],[Sales_Amount]])</f>
        <v>23721.86</v>
      </c>
      <c r="Q1790" s="11">
        <f>IF(ISBLANK(Table14[[#This Row],[Quantity_Sold]]),MEDIAN(Table14[Quantity_Sold]),Table14[[#This Row],[Quantity_Sold]])</f>
        <v>4</v>
      </c>
      <c r="R1790" s="4" t="str">
        <f>TRIM(Table14[[#This Row],[Product_Category]])</f>
        <v>Furniture</v>
      </c>
      <c r="S1790" s="4" t="str">
        <f>PROPER(Table14[[#This Row],[Customer_Type]])</f>
        <v>Returning</v>
      </c>
      <c r="T1790" s="13">
        <f>IF(ISBLANK(Table14[[#This Row],[Discount]]),MEDIAN(Table14[Discount]),Table14[[#This Row],[Discount]])</f>
        <v>0.14000000000000001</v>
      </c>
    </row>
    <row r="1791" spans="1:20" x14ac:dyDescent="0.3">
      <c r="A1791">
        <v>1058</v>
      </c>
      <c r="B1791" s="1">
        <v>45146</v>
      </c>
      <c r="C1791" t="s">
        <v>13</v>
      </c>
      <c r="D1791" t="s">
        <v>27</v>
      </c>
      <c r="E1791">
        <v>12643.49</v>
      </c>
      <c r="F1791">
        <v>3</v>
      </c>
      <c r="G1791" t="s">
        <v>28</v>
      </c>
      <c r="H1791" s="9">
        <v>4834.75</v>
      </c>
      <c r="I1791" s="9">
        <v>5545.39</v>
      </c>
      <c r="J1791" t="s">
        <v>25</v>
      </c>
      <c r="K1791">
        <v>0.24</v>
      </c>
      <c r="L1791" s="4" t="s">
        <v>31</v>
      </c>
      <c r="M1791" s="4" t="s">
        <v>18</v>
      </c>
      <c r="N1791" s="4" t="str">
        <f>IF(ISBLANK(Table14[[#This Row],[Sales_Rep]]),"Unknown",Table14[[#This Row],[Sales_Rep]])</f>
        <v>David</v>
      </c>
      <c r="O1791" t="str">
        <f>PROPER(Table14[[#This Row],[Region]])</f>
        <v>West</v>
      </c>
      <c r="P1791" s="9">
        <f>IF(ISBLANK(Table14[[#This Row],[Sales_Amount]]),MEDIAN(Table14[Sales_Amount]),Table14[[#This Row],[Sales_Amount]])</f>
        <v>12643.49</v>
      </c>
      <c r="Q1791" s="11">
        <f>IF(ISBLANK(Table14[[#This Row],[Quantity_Sold]]),MEDIAN(Table14[Quantity_Sold]),Table14[[#This Row],[Quantity_Sold]])</f>
        <v>3</v>
      </c>
      <c r="R1791" s="4" t="str">
        <f>TRIM(Table14[[#This Row],[Product_Category]])</f>
        <v>Furniture</v>
      </c>
      <c r="S1791" s="4" t="str">
        <f>PROPER(Table14[[#This Row],[Customer_Type]])</f>
        <v>New</v>
      </c>
      <c r="T1791" s="13">
        <f>IF(ISBLANK(Table14[[#This Row],[Discount]]),MEDIAN(Table14[Discount]),Table14[[#This Row],[Discount]])</f>
        <v>0.24</v>
      </c>
    </row>
    <row r="1792" spans="1:20" x14ac:dyDescent="0.3">
      <c r="A1792">
        <v>1338</v>
      </c>
      <c r="B1792" s="1">
        <v>45405</v>
      </c>
      <c r="C1792" t="s">
        <v>29</v>
      </c>
      <c r="D1792" t="s">
        <v>27</v>
      </c>
      <c r="E1792">
        <v>11710.02</v>
      </c>
      <c r="F1792">
        <v>3</v>
      </c>
      <c r="G1792" t="s">
        <v>15</v>
      </c>
      <c r="H1792" s="9">
        <v>4977.18</v>
      </c>
      <c r="I1792" s="9">
        <v>5497.66</v>
      </c>
      <c r="J1792" t="s">
        <v>25</v>
      </c>
      <c r="K1792">
        <v>0.28999999999999998</v>
      </c>
      <c r="L1792" s="4" t="s">
        <v>26</v>
      </c>
      <c r="M1792" s="4" t="s">
        <v>22</v>
      </c>
      <c r="N1792" s="4" t="str">
        <f>IF(ISBLANK(Table14[[#This Row],[Sales_Rep]]),"Unknown",Table14[[#This Row],[Sales_Rep]])</f>
        <v>Bob</v>
      </c>
      <c r="O1792" t="str">
        <f>PROPER(Table14[[#This Row],[Region]])</f>
        <v>West</v>
      </c>
      <c r="P1792" s="9">
        <f>IF(ISBLANK(Table14[[#This Row],[Sales_Amount]]),MEDIAN(Table14[Sales_Amount]),Table14[[#This Row],[Sales_Amount]])</f>
        <v>11710.02</v>
      </c>
      <c r="Q1792" s="11">
        <f>IF(ISBLANK(Table14[[#This Row],[Quantity_Sold]]),MEDIAN(Table14[Quantity_Sold]),Table14[[#This Row],[Quantity_Sold]])</f>
        <v>3</v>
      </c>
      <c r="R1792" s="4" t="str">
        <f>TRIM(Table14[[#This Row],[Product_Category]])</f>
        <v>Food</v>
      </c>
      <c r="S1792" s="4" t="str">
        <f>PROPER(Table14[[#This Row],[Customer_Type]])</f>
        <v>New</v>
      </c>
      <c r="T1792" s="13">
        <f>IF(ISBLANK(Table14[[#This Row],[Discount]]),MEDIAN(Table14[Discount]),Table14[[#This Row],[Discount]])</f>
        <v>0.28999999999999998</v>
      </c>
    </row>
    <row r="1793" spans="1:20" x14ac:dyDescent="0.3">
      <c r="A1793">
        <v>1485</v>
      </c>
      <c r="B1793" s="1">
        <v>45249</v>
      </c>
      <c r="C1793" t="s">
        <v>19</v>
      </c>
      <c r="D1793" t="s">
        <v>27</v>
      </c>
      <c r="E1793">
        <v>73171.899999999994</v>
      </c>
      <c r="F1793">
        <v>35</v>
      </c>
      <c r="G1793" t="s">
        <v>24</v>
      </c>
      <c r="H1793" s="9">
        <v>1703.98</v>
      </c>
      <c r="I1793" s="9">
        <v>2430.96</v>
      </c>
      <c r="J1793" t="s">
        <v>25</v>
      </c>
      <c r="K1793">
        <v>0.14000000000000001</v>
      </c>
      <c r="L1793" s="4" t="s">
        <v>31</v>
      </c>
      <c r="M1793" s="4" t="s">
        <v>18</v>
      </c>
      <c r="N1793" s="4" t="str">
        <f>IF(ISBLANK(Table14[[#This Row],[Sales_Rep]]),"Unknown",Table14[[#This Row],[Sales_Rep]])</f>
        <v>Eve</v>
      </c>
      <c r="O1793" t="str">
        <f>PROPER(Table14[[#This Row],[Region]])</f>
        <v>West</v>
      </c>
      <c r="P1793" s="9">
        <f>IF(ISBLANK(Table14[[#This Row],[Sales_Amount]]),MEDIAN(Table14[Sales_Amount]),Table14[[#This Row],[Sales_Amount]])</f>
        <v>73171.899999999994</v>
      </c>
      <c r="Q1793" s="11">
        <f>IF(ISBLANK(Table14[[#This Row],[Quantity_Sold]]),MEDIAN(Table14[Quantity_Sold]),Table14[[#This Row],[Quantity_Sold]])</f>
        <v>35</v>
      </c>
      <c r="R1793" s="4" t="str">
        <f>TRIM(Table14[[#This Row],[Product_Category]])</f>
        <v>Clothing</v>
      </c>
      <c r="S1793" s="4" t="str">
        <f>PROPER(Table14[[#This Row],[Customer_Type]])</f>
        <v>New</v>
      </c>
      <c r="T1793" s="13">
        <f>IF(ISBLANK(Table14[[#This Row],[Discount]]),MEDIAN(Table14[Discount]),Table14[[#This Row],[Discount]])</f>
        <v>0.14000000000000001</v>
      </c>
    </row>
    <row r="1794" spans="1:20" x14ac:dyDescent="0.3">
      <c r="A1794">
        <v>1375</v>
      </c>
      <c r="B1794" s="1">
        <v>45360</v>
      </c>
      <c r="C1794" t="s">
        <v>32</v>
      </c>
      <c r="D1794" t="s">
        <v>20</v>
      </c>
      <c r="E1794">
        <v>169016.9</v>
      </c>
      <c r="F1794">
        <v>30</v>
      </c>
      <c r="G1794" t="s">
        <v>28</v>
      </c>
      <c r="H1794" s="9">
        <v>4961.5200000000004</v>
      </c>
      <c r="I1794" s="9">
        <v>6707.02</v>
      </c>
      <c r="J1794" t="s">
        <v>16</v>
      </c>
      <c r="K1794">
        <v>0.16</v>
      </c>
      <c r="L1794" s="4" t="s">
        <v>26</v>
      </c>
      <c r="M1794" s="4" t="s">
        <v>22</v>
      </c>
      <c r="N1794" s="4" t="str">
        <f>IF(ISBLANK(Table14[[#This Row],[Sales_Rep]]),"Unknown",Table14[[#This Row],[Sales_Rep]])</f>
        <v>Alice</v>
      </c>
      <c r="O1794" t="str">
        <f>PROPER(Table14[[#This Row],[Region]])</f>
        <v>North</v>
      </c>
      <c r="P1794" s="9">
        <f>IF(ISBLANK(Table14[[#This Row],[Sales_Amount]]),MEDIAN(Table14[Sales_Amount]),Table14[[#This Row],[Sales_Amount]])</f>
        <v>169016.9</v>
      </c>
      <c r="Q1794" s="11">
        <f>IF(ISBLANK(Table14[[#This Row],[Quantity_Sold]]),MEDIAN(Table14[Quantity_Sold]),Table14[[#This Row],[Quantity_Sold]])</f>
        <v>30</v>
      </c>
      <c r="R1794" s="4" t="str">
        <f>TRIM(Table14[[#This Row],[Product_Category]])</f>
        <v>Furniture</v>
      </c>
      <c r="S1794" s="4" t="str">
        <f>PROPER(Table14[[#This Row],[Customer_Type]])</f>
        <v>Returning</v>
      </c>
      <c r="T1794" s="13">
        <f>IF(ISBLANK(Table14[[#This Row],[Discount]]),MEDIAN(Table14[Discount]),Table14[[#This Row],[Discount]])</f>
        <v>0.16</v>
      </c>
    </row>
    <row r="1795" spans="1:20" x14ac:dyDescent="0.3">
      <c r="A1795">
        <v>1307</v>
      </c>
      <c r="B1795" s="1">
        <v>45446</v>
      </c>
      <c r="C1795" t="s">
        <v>23</v>
      </c>
      <c r="D1795" t="s">
        <v>27</v>
      </c>
      <c r="E1795">
        <v>210084.85</v>
      </c>
      <c r="F1795">
        <v>34</v>
      </c>
      <c r="G1795" t="s">
        <v>24</v>
      </c>
      <c r="H1795" s="9">
        <v>4836.57</v>
      </c>
      <c r="I1795" s="9">
        <v>6241.38</v>
      </c>
      <c r="J1795" t="s">
        <v>25</v>
      </c>
      <c r="K1795">
        <v>0.01</v>
      </c>
      <c r="L1795" s="4" t="s">
        <v>17</v>
      </c>
      <c r="M1795" s="4" t="s">
        <v>22</v>
      </c>
      <c r="N1795" s="4" t="str">
        <f>IF(ISBLANK(Table14[[#This Row],[Sales_Rep]]),"Unknown",Table14[[#This Row],[Sales_Rep]])</f>
        <v>Charlie</v>
      </c>
      <c r="O1795" t="str">
        <f>PROPER(Table14[[#This Row],[Region]])</f>
        <v>West</v>
      </c>
      <c r="P1795" s="9">
        <f>IF(ISBLANK(Table14[[#This Row],[Sales_Amount]]),MEDIAN(Table14[Sales_Amount]),Table14[[#This Row],[Sales_Amount]])</f>
        <v>210084.85</v>
      </c>
      <c r="Q1795" s="11">
        <f>IF(ISBLANK(Table14[[#This Row],[Quantity_Sold]]),MEDIAN(Table14[Quantity_Sold]),Table14[[#This Row],[Quantity_Sold]])</f>
        <v>34</v>
      </c>
      <c r="R1795" s="4" t="str">
        <f>TRIM(Table14[[#This Row],[Product_Category]])</f>
        <v>Clothing</v>
      </c>
      <c r="S1795" s="4" t="str">
        <f>PROPER(Table14[[#This Row],[Customer_Type]])</f>
        <v>New</v>
      </c>
      <c r="T1795" s="13">
        <f>IF(ISBLANK(Table14[[#This Row],[Discount]]),MEDIAN(Table14[Discount]),Table14[[#This Row],[Discount]])</f>
        <v>0.01</v>
      </c>
    </row>
    <row r="1796" spans="1:20" x14ac:dyDescent="0.3">
      <c r="A1796">
        <v>1429</v>
      </c>
      <c r="B1796" s="1">
        <v>45119</v>
      </c>
      <c r="C1796" t="s">
        <v>19</v>
      </c>
      <c r="D1796" t="s">
        <v>14</v>
      </c>
      <c r="E1796">
        <v>2836.96</v>
      </c>
      <c r="F1796">
        <v>1</v>
      </c>
      <c r="G1796" t="s">
        <v>24</v>
      </c>
      <c r="H1796" s="9">
        <v>3184.48</v>
      </c>
      <c r="I1796" s="9">
        <v>3886.25</v>
      </c>
      <c r="J1796" t="s">
        <v>25</v>
      </c>
      <c r="K1796">
        <v>0.27</v>
      </c>
      <c r="L1796" s="4" t="s">
        <v>26</v>
      </c>
      <c r="M1796" s="4" t="s">
        <v>22</v>
      </c>
      <c r="N1796" s="4" t="str">
        <f>IF(ISBLANK(Table14[[#This Row],[Sales_Rep]]),"Unknown",Table14[[#This Row],[Sales_Rep]])</f>
        <v>Eve</v>
      </c>
      <c r="O1796" t="str">
        <f>PROPER(Table14[[#This Row],[Region]])</f>
        <v>East</v>
      </c>
      <c r="P1796" s="9">
        <f>IF(ISBLANK(Table14[[#This Row],[Sales_Amount]]),MEDIAN(Table14[Sales_Amount]),Table14[[#This Row],[Sales_Amount]])</f>
        <v>2836.96</v>
      </c>
      <c r="Q1796" s="11">
        <f>IF(ISBLANK(Table14[[#This Row],[Quantity_Sold]]),MEDIAN(Table14[Quantity_Sold]),Table14[[#This Row],[Quantity_Sold]])</f>
        <v>1</v>
      </c>
      <c r="R1796" s="4" t="str">
        <f>TRIM(Table14[[#This Row],[Product_Category]])</f>
        <v>Clothing</v>
      </c>
      <c r="S1796" s="4" t="str">
        <f>PROPER(Table14[[#This Row],[Customer_Type]])</f>
        <v>New</v>
      </c>
      <c r="T1796" s="13">
        <f>IF(ISBLANK(Table14[[#This Row],[Discount]]),MEDIAN(Table14[Discount]),Table14[[#This Row],[Discount]])</f>
        <v>0.27</v>
      </c>
    </row>
    <row r="1797" spans="1:20" x14ac:dyDescent="0.3">
      <c r="A1797">
        <v>1394</v>
      </c>
      <c r="B1797" s="1">
        <v>45598</v>
      </c>
      <c r="C1797" t="s">
        <v>19</v>
      </c>
      <c r="D1797" t="s">
        <v>30</v>
      </c>
      <c r="E1797">
        <v>5898.98</v>
      </c>
      <c r="F1797">
        <v>3</v>
      </c>
      <c r="G1797" t="s">
        <v>24</v>
      </c>
      <c r="H1797" s="9">
        <v>2109.34</v>
      </c>
      <c r="I1797" s="9">
        <v>2457.91</v>
      </c>
      <c r="J1797" t="s">
        <v>25</v>
      </c>
      <c r="K1797">
        <v>0.2</v>
      </c>
      <c r="L1797" s="4" t="s">
        <v>17</v>
      </c>
      <c r="M1797" s="4" t="s">
        <v>22</v>
      </c>
      <c r="N1797" s="4" t="str">
        <f>IF(ISBLANK(Table14[[#This Row],[Sales_Rep]]),"Unknown",Table14[[#This Row],[Sales_Rep]])</f>
        <v>Eve</v>
      </c>
      <c r="O1797" t="str">
        <f>PROPER(Table14[[#This Row],[Region]])</f>
        <v>South</v>
      </c>
      <c r="P1797" s="9">
        <f>IF(ISBLANK(Table14[[#This Row],[Sales_Amount]]),MEDIAN(Table14[Sales_Amount]),Table14[[#This Row],[Sales_Amount]])</f>
        <v>5898.98</v>
      </c>
      <c r="Q1797" s="11">
        <f>IF(ISBLANK(Table14[[#This Row],[Quantity_Sold]]),MEDIAN(Table14[Quantity_Sold]),Table14[[#This Row],[Quantity_Sold]])</f>
        <v>3</v>
      </c>
      <c r="R1797" s="4" t="str">
        <f>TRIM(Table14[[#This Row],[Product_Category]])</f>
        <v>Clothing</v>
      </c>
      <c r="S1797" s="4" t="str">
        <f>PROPER(Table14[[#This Row],[Customer_Type]])</f>
        <v>New</v>
      </c>
      <c r="T1797" s="13">
        <f>IF(ISBLANK(Table14[[#This Row],[Discount]]),MEDIAN(Table14[Discount]),Table14[[#This Row],[Discount]])</f>
        <v>0.2</v>
      </c>
    </row>
    <row r="1798" spans="1:20" x14ac:dyDescent="0.3">
      <c r="A1798">
        <v>1192</v>
      </c>
      <c r="B1798" s="1">
        <v>45465</v>
      </c>
      <c r="C1798" t="s">
        <v>23</v>
      </c>
      <c r="D1798" t="s">
        <v>30</v>
      </c>
      <c r="E1798">
        <v>55225.52</v>
      </c>
      <c r="F1798">
        <v>35</v>
      </c>
      <c r="G1798" t="s">
        <v>28</v>
      </c>
      <c r="H1798" s="9">
        <v>1222.21</v>
      </c>
      <c r="I1798" s="9">
        <v>1772.89</v>
      </c>
      <c r="J1798" t="s">
        <v>25</v>
      </c>
      <c r="K1798">
        <v>0.11</v>
      </c>
      <c r="L1798" s="4" t="s">
        <v>26</v>
      </c>
      <c r="M1798" s="4" t="s">
        <v>18</v>
      </c>
      <c r="N1798" s="4" t="str">
        <f>IF(ISBLANK(Table14[[#This Row],[Sales_Rep]]),"Unknown",Table14[[#This Row],[Sales_Rep]])</f>
        <v>Charlie</v>
      </c>
      <c r="O1798" t="str">
        <f>PROPER(Table14[[#This Row],[Region]])</f>
        <v>South</v>
      </c>
      <c r="P1798" s="9">
        <f>IF(ISBLANK(Table14[[#This Row],[Sales_Amount]]),MEDIAN(Table14[Sales_Amount]),Table14[[#This Row],[Sales_Amount]])</f>
        <v>55225.52</v>
      </c>
      <c r="Q1798" s="11">
        <f>IF(ISBLANK(Table14[[#This Row],[Quantity_Sold]]),MEDIAN(Table14[Quantity_Sold]),Table14[[#This Row],[Quantity_Sold]])</f>
        <v>35</v>
      </c>
      <c r="R1798" s="4" t="str">
        <f>TRIM(Table14[[#This Row],[Product_Category]])</f>
        <v>Furniture</v>
      </c>
      <c r="S1798" s="4" t="str">
        <f>PROPER(Table14[[#This Row],[Customer_Type]])</f>
        <v>New</v>
      </c>
      <c r="T1798" s="13">
        <f>IF(ISBLANK(Table14[[#This Row],[Discount]]),MEDIAN(Table14[Discount]),Table14[[#This Row],[Discount]])</f>
        <v>0.11</v>
      </c>
    </row>
    <row r="1799" spans="1:20" x14ac:dyDescent="0.3">
      <c r="A1799">
        <v>1266</v>
      </c>
      <c r="B1799" s="1">
        <v>45086</v>
      </c>
      <c r="C1799" t="s">
        <v>19</v>
      </c>
      <c r="D1799" t="s">
        <v>27</v>
      </c>
      <c r="E1799">
        <v>38881</v>
      </c>
      <c r="F1799">
        <v>38</v>
      </c>
      <c r="G1799" t="s">
        <v>15</v>
      </c>
      <c r="H1799" s="9">
        <v>880.27</v>
      </c>
      <c r="I1799" s="9">
        <v>1295.17</v>
      </c>
      <c r="J1799" t="s">
        <v>16</v>
      </c>
      <c r="K1799">
        <v>0.21</v>
      </c>
      <c r="L1799" s="4" t="s">
        <v>17</v>
      </c>
      <c r="M1799" s="4" t="s">
        <v>18</v>
      </c>
      <c r="N1799" s="4" t="str">
        <f>IF(ISBLANK(Table14[[#This Row],[Sales_Rep]]),"Unknown",Table14[[#This Row],[Sales_Rep]])</f>
        <v>Eve</v>
      </c>
      <c r="O1799" t="str">
        <f>PROPER(Table14[[#This Row],[Region]])</f>
        <v>West</v>
      </c>
      <c r="P1799" s="9">
        <f>IF(ISBLANK(Table14[[#This Row],[Sales_Amount]]),MEDIAN(Table14[Sales_Amount]),Table14[[#This Row],[Sales_Amount]])</f>
        <v>38881</v>
      </c>
      <c r="Q1799" s="11">
        <f>IF(ISBLANK(Table14[[#This Row],[Quantity_Sold]]),MEDIAN(Table14[Quantity_Sold]),Table14[[#This Row],[Quantity_Sold]])</f>
        <v>38</v>
      </c>
      <c r="R1799" s="4" t="str">
        <f>TRIM(Table14[[#This Row],[Product_Category]])</f>
        <v>Food</v>
      </c>
      <c r="S1799" s="4" t="str">
        <f>PROPER(Table14[[#This Row],[Customer_Type]])</f>
        <v>Returning</v>
      </c>
      <c r="T1799" s="13">
        <f>IF(ISBLANK(Table14[[#This Row],[Discount]]),MEDIAN(Table14[Discount]),Table14[[#This Row],[Discount]])</f>
        <v>0.21</v>
      </c>
    </row>
    <row r="1800" spans="1:20" x14ac:dyDescent="0.3">
      <c r="A1800">
        <v>1159</v>
      </c>
      <c r="B1800" s="1">
        <v>45182</v>
      </c>
      <c r="C1800" t="s">
        <v>32</v>
      </c>
      <c r="D1800" t="s">
        <v>27</v>
      </c>
      <c r="E1800">
        <v>206184.68</v>
      </c>
      <c r="F1800">
        <v>49</v>
      </c>
      <c r="G1800" t="s">
        <v>15</v>
      </c>
      <c r="H1800" s="9">
        <v>3297.06</v>
      </c>
      <c r="I1800" s="9">
        <v>4836.6099999999997</v>
      </c>
      <c r="J1800" t="s">
        <v>25</v>
      </c>
      <c r="K1800">
        <v>0.13</v>
      </c>
      <c r="L1800" s="4" t="s">
        <v>17</v>
      </c>
      <c r="M1800" s="4" t="s">
        <v>22</v>
      </c>
      <c r="N1800" s="4" t="str">
        <f>IF(ISBLANK(Table14[[#This Row],[Sales_Rep]]),"Unknown",Table14[[#This Row],[Sales_Rep]])</f>
        <v>Alice</v>
      </c>
      <c r="O1800" t="str">
        <f>PROPER(Table14[[#This Row],[Region]])</f>
        <v>West</v>
      </c>
      <c r="P1800" s="9">
        <f>IF(ISBLANK(Table14[[#This Row],[Sales_Amount]]),MEDIAN(Table14[Sales_Amount]),Table14[[#This Row],[Sales_Amount]])</f>
        <v>206184.68</v>
      </c>
      <c r="Q1800" s="11">
        <f>IF(ISBLANK(Table14[[#This Row],[Quantity_Sold]]),MEDIAN(Table14[Quantity_Sold]),Table14[[#This Row],[Quantity_Sold]])</f>
        <v>49</v>
      </c>
      <c r="R1800" s="4" t="str">
        <f>TRIM(Table14[[#This Row],[Product_Category]])</f>
        <v>Food</v>
      </c>
      <c r="S1800" s="4" t="str">
        <f>PROPER(Table14[[#This Row],[Customer_Type]])</f>
        <v>New</v>
      </c>
      <c r="T1800" s="13">
        <f>IF(ISBLANK(Table14[[#This Row],[Discount]]),MEDIAN(Table14[Discount]),Table14[[#This Row],[Discount]])</f>
        <v>0.13</v>
      </c>
    </row>
    <row r="1801" spans="1:20" x14ac:dyDescent="0.3">
      <c r="A1801">
        <v>1117</v>
      </c>
      <c r="B1801" s="1">
        <v>45203</v>
      </c>
      <c r="C1801" t="s">
        <v>32</v>
      </c>
      <c r="D1801" t="s">
        <v>20</v>
      </c>
      <c r="E1801">
        <v>30547.07</v>
      </c>
      <c r="F1801">
        <v>43</v>
      </c>
      <c r="G1801" t="s">
        <v>24</v>
      </c>
      <c r="H1801" s="9">
        <v>572.04999999999995</v>
      </c>
      <c r="I1801" s="9">
        <v>789.33</v>
      </c>
      <c r="J1801" t="s">
        <v>16</v>
      </c>
      <c r="K1801">
        <v>0.1</v>
      </c>
      <c r="L1801" s="4" t="s">
        <v>26</v>
      </c>
      <c r="M1801" s="4" t="s">
        <v>18</v>
      </c>
      <c r="N1801" s="4" t="str">
        <f>IF(ISBLANK(Table14[[#This Row],[Sales_Rep]]),"Unknown",Table14[[#This Row],[Sales_Rep]])</f>
        <v>Alice</v>
      </c>
      <c r="O1801" t="str">
        <f>PROPER(Table14[[#This Row],[Region]])</f>
        <v>North</v>
      </c>
      <c r="P1801" s="9">
        <f>IF(ISBLANK(Table14[[#This Row],[Sales_Amount]]),MEDIAN(Table14[Sales_Amount]),Table14[[#This Row],[Sales_Amount]])</f>
        <v>30547.07</v>
      </c>
      <c r="Q1801" s="11">
        <f>IF(ISBLANK(Table14[[#This Row],[Quantity_Sold]]),MEDIAN(Table14[Quantity_Sold]),Table14[[#This Row],[Quantity_Sold]])</f>
        <v>43</v>
      </c>
      <c r="R1801" s="4" t="str">
        <f>TRIM(Table14[[#This Row],[Product_Category]])</f>
        <v>Clothing</v>
      </c>
      <c r="S1801" s="4" t="str">
        <f>PROPER(Table14[[#This Row],[Customer_Type]])</f>
        <v>Returning</v>
      </c>
      <c r="T1801" s="13">
        <f>IF(ISBLANK(Table14[[#This Row],[Discount]]),MEDIAN(Table14[Discount]),Table14[[#This Row],[Discount]])</f>
        <v>0.1</v>
      </c>
    </row>
    <row r="1802" spans="1:20" x14ac:dyDescent="0.3">
      <c r="A1802">
        <v>1471</v>
      </c>
      <c r="B1802" s="1">
        <v>45533</v>
      </c>
      <c r="C1802" t="s">
        <v>23</v>
      </c>
      <c r="D1802" t="s">
        <v>27</v>
      </c>
      <c r="E1802">
        <v>26383.25</v>
      </c>
      <c r="F1802">
        <v>8</v>
      </c>
      <c r="G1802" t="s">
        <v>28</v>
      </c>
      <c r="H1802" s="9">
        <v>3661.34</v>
      </c>
      <c r="I1802" s="9">
        <v>4456.63</v>
      </c>
      <c r="J1802" t="s">
        <v>25</v>
      </c>
      <c r="K1802">
        <v>0.26</v>
      </c>
      <c r="L1802" s="4" t="s">
        <v>26</v>
      </c>
      <c r="M1802" s="4" t="s">
        <v>18</v>
      </c>
      <c r="N1802" s="4" t="str">
        <f>IF(ISBLANK(Table14[[#This Row],[Sales_Rep]]),"Unknown",Table14[[#This Row],[Sales_Rep]])</f>
        <v>Charlie</v>
      </c>
      <c r="O1802" t="str">
        <f>PROPER(Table14[[#This Row],[Region]])</f>
        <v>West</v>
      </c>
      <c r="P1802" s="9">
        <f>IF(ISBLANK(Table14[[#This Row],[Sales_Amount]]),MEDIAN(Table14[Sales_Amount]),Table14[[#This Row],[Sales_Amount]])</f>
        <v>26383.25</v>
      </c>
      <c r="Q1802" s="11">
        <f>IF(ISBLANK(Table14[[#This Row],[Quantity_Sold]]),MEDIAN(Table14[Quantity_Sold]),Table14[[#This Row],[Quantity_Sold]])</f>
        <v>8</v>
      </c>
      <c r="R1802" s="4" t="str">
        <f>TRIM(Table14[[#This Row],[Product_Category]])</f>
        <v>Furniture</v>
      </c>
      <c r="S1802" s="4" t="str">
        <f>PROPER(Table14[[#This Row],[Customer_Type]])</f>
        <v>New</v>
      </c>
      <c r="T1802" s="13">
        <f>IF(ISBLANK(Table14[[#This Row],[Discount]]),MEDIAN(Table14[Discount]),Table14[[#This Row],[Discount]])</f>
        <v>0.26</v>
      </c>
    </row>
    <row r="1803" spans="1:20" x14ac:dyDescent="0.3">
      <c r="A1803">
        <v>1063</v>
      </c>
      <c r="B1803" s="1">
        <v>45247</v>
      </c>
      <c r="C1803" t="s">
        <v>13</v>
      </c>
      <c r="D1803" t="s">
        <v>20</v>
      </c>
      <c r="E1803">
        <v>82139.070000000007</v>
      </c>
      <c r="F1803">
        <v>26</v>
      </c>
      <c r="G1803" t="s">
        <v>24</v>
      </c>
      <c r="H1803" s="9">
        <v>3466.93</v>
      </c>
      <c r="I1803" s="9">
        <v>4212.26</v>
      </c>
      <c r="J1803" t="s">
        <v>25</v>
      </c>
      <c r="K1803">
        <v>0.25</v>
      </c>
      <c r="L1803" s="4" t="s">
        <v>26</v>
      </c>
      <c r="M1803" s="4" t="s">
        <v>22</v>
      </c>
      <c r="N1803" s="4" t="str">
        <f>IF(ISBLANK(Table14[[#This Row],[Sales_Rep]]),"Unknown",Table14[[#This Row],[Sales_Rep]])</f>
        <v>David</v>
      </c>
      <c r="O1803" t="str">
        <f>PROPER(Table14[[#This Row],[Region]])</f>
        <v>North</v>
      </c>
      <c r="P1803" s="9">
        <f>IF(ISBLANK(Table14[[#This Row],[Sales_Amount]]),MEDIAN(Table14[Sales_Amount]),Table14[[#This Row],[Sales_Amount]])</f>
        <v>82139.070000000007</v>
      </c>
      <c r="Q1803" s="11">
        <f>IF(ISBLANK(Table14[[#This Row],[Quantity_Sold]]),MEDIAN(Table14[Quantity_Sold]),Table14[[#This Row],[Quantity_Sold]])</f>
        <v>26</v>
      </c>
      <c r="R1803" s="4" t="str">
        <f>TRIM(Table14[[#This Row],[Product_Category]])</f>
        <v>Clothing</v>
      </c>
      <c r="S1803" s="4" t="str">
        <f>PROPER(Table14[[#This Row],[Customer_Type]])</f>
        <v>New</v>
      </c>
      <c r="T1803" s="13">
        <f>IF(ISBLANK(Table14[[#This Row],[Discount]]),MEDIAN(Table14[Discount]),Table14[[#This Row],[Discount]])</f>
        <v>0.25</v>
      </c>
    </row>
    <row r="1804" spans="1:20" x14ac:dyDescent="0.3">
      <c r="A1804">
        <v>1095</v>
      </c>
      <c r="B1804" s="1">
        <v>45525</v>
      </c>
      <c r="C1804" t="s">
        <v>29</v>
      </c>
      <c r="D1804" t="s">
        <v>27</v>
      </c>
      <c r="E1804">
        <v>17851.88</v>
      </c>
      <c r="F1804">
        <v>32</v>
      </c>
      <c r="G1804" t="s">
        <v>15</v>
      </c>
      <c r="H1804" s="9">
        <v>466.88</v>
      </c>
      <c r="I1804" s="9">
        <v>593.48</v>
      </c>
      <c r="J1804" t="s">
        <v>25</v>
      </c>
      <c r="K1804">
        <v>0.06</v>
      </c>
      <c r="L1804" s="4" t="s">
        <v>31</v>
      </c>
      <c r="M1804" s="4" t="s">
        <v>18</v>
      </c>
      <c r="N1804" s="4" t="str">
        <f>IF(ISBLANK(Table14[[#This Row],[Sales_Rep]]),"Unknown",Table14[[#This Row],[Sales_Rep]])</f>
        <v>Bob</v>
      </c>
      <c r="O1804" t="str">
        <f>PROPER(Table14[[#This Row],[Region]])</f>
        <v>West</v>
      </c>
      <c r="P1804" s="9">
        <f>IF(ISBLANK(Table14[[#This Row],[Sales_Amount]]),MEDIAN(Table14[Sales_Amount]),Table14[[#This Row],[Sales_Amount]])</f>
        <v>17851.88</v>
      </c>
      <c r="Q1804" s="11">
        <f>IF(ISBLANK(Table14[[#This Row],[Quantity_Sold]]),MEDIAN(Table14[Quantity_Sold]),Table14[[#This Row],[Quantity_Sold]])</f>
        <v>32</v>
      </c>
      <c r="R1804" s="4" t="str">
        <f>TRIM(Table14[[#This Row],[Product_Category]])</f>
        <v>Food</v>
      </c>
      <c r="S1804" s="4" t="str">
        <f>PROPER(Table14[[#This Row],[Customer_Type]])</f>
        <v>New</v>
      </c>
      <c r="T1804" s="13">
        <f>IF(ISBLANK(Table14[[#This Row],[Discount]]),MEDIAN(Table14[Discount]),Table14[[#This Row],[Discount]])</f>
        <v>0.06</v>
      </c>
    </row>
    <row r="1805" spans="1:20" x14ac:dyDescent="0.3">
      <c r="A1805">
        <v>1105</v>
      </c>
      <c r="B1805" s="1">
        <v>45175</v>
      </c>
      <c r="C1805" t="s">
        <v>13</v>
      </c>
      <c r="D1805" t="s">
        <v>30</v>
      </c>
      <c r="E1805">
        <v>82550.19</v>
      </c>
      <c r="F1805">
        <v>18</v>
      </c>
      <c r="G1805" t="s">
        <v>15</v>
      </c>
      <c r="H1805" s="9">
        <v>3243.78</v>
      </c>
      <c r="I1805" s="9">
        <v>4777.21</v>
      </c>
      <c r="J1805" t="s">
        <v>16</v>
      </c>
      <c r="K1805">
        <v>0.04</v>
      </c>
      <c r="L1805" s="4" t="s">
        <v>26</v>
      </c>
      <c r="M1805" s="4" t="s">
        <v>18</v>
      </c>
      <c r="N1805" s="4" t="str">
        <f>IF(ISBLANK(Table14[[#This Row],[Sales_Rep]]),"Unknown",Table14[[#This Row],[Sales_Rep]])</f>
        <v>David</v>
      </c>
      <c r="O1805" t="str">
        <f>PROPER(Table14[[#This Row],[Region]])</f>
        <v>South</v>
      </c>
      <c r="P1805" s="9">
        <f>IF(ISBLANK(Table14[[#This Row],[Sales_Amount]]),MEDIAN(Table14[Sales_Amount]),Table14[[#This Row],[Sales_Amount]])</f>
        <v>82550.19</v>
      </c>
      <c r="Q1805" s="11">
        <f>IF(ISBLANK(Table14[[#This Row],[Quantity_Sold]]),MEDIAN(Table14[Quantity_Sold]),Table14[[#This Row],[Quantity_Sold]])</f>
        <v>18</v>
      </c>
      <c r="R1805" s="4" t="str">
        <f>TRIM(Table14[[#This Row],[Product_Category]])</f>
        <v>Food</v>
      </c>
      <c r="S1805" s="4" t="str">
        <f>PROPER(Table14[[#This Row],[Customer_Type]])</f>
        <v>Returning</v>
      </c>
      <c r="T1805" s="13">
        <f>IF(ISBLANK(Table14[[#This Row],[Discount]]),MEDIAN(Table14[Discount]),Table14[[#This Row],[Discount]])</f>
        <v>0.04</v>
      </c>
    </row>
    <row r="1806" spans="1:20" x14ac:dyDescent="0.3">
      <c r="A1806">
        <v>1355</v>
      </c>
      <c r="B1806" s="1">
        <v>45325</v>
      </c>
      <c r="C1806" t="s">
        <v>19</v>
      </c>
      <c r="D1806" t="s">
        <v>27</v>
      </c>
      <c r="E1806">
        <v>194662.03</v>
      </c>
      <c r="F1806">
        <v>37</v>
      </c>
      <c r="G1806" t="s">
        <v>24</v>
      </c>
      <c r="H1806" s="9">
        <v>4881.45</v>
      </c>
      <c r="I1806" s="9">
        <v>6576.42</v>
      </c>
      <c r="J1806" t="s">
        <v>16</v>
      </c>
      <c r="K1806">
        <v>0.2</v>
      </c>
      <c r="L1806" s="4" t="s">
        <v>26</v>
      </c>
      <c r="M1806" s="4" t="s">
        <v>22</v>
      </c>
      <c r="N1806" s="4" t="str">
        <f>IF(ISBLANK(Table14[[#This Row],[Sales_Rep]]),"Unknown",Table14[[#This Row],[Sales_Rep]])</f>
        <v>Eve</v>
      </c>
      <c r="O1806" t="str">
        <f>PROPER(Table14[[#This Row],[Region]])</f>
        <v>West</v>
      </c>
      <c r="P1806" s="9">
        <f>IF(ISBLANK(Table14[[#This Row],[Sales_Amount]]),MEDIAN(Table14[Sales_Amount]),Table14[[#This Row],[Sales_Amount]])</f>
        <v>194662.03</v>
      </c>
      <c r="Q1806" s="11">
        <f>IF(ISBLANK(Table14[[#This Row],[Quantity_Sold]]),MEDIAN(Table14[Quantity_Sold]),Table14[[#This Row],[Quantity_Sold]])</f>
        <v>37</v>
      </c>
      <c r="R1806" s="4" t="str">
        <f>TRIM(Table14[[#This Row],[Product_Category]])</f>
        <v>Clothing</v>
      </c>
      <c r="S1806" s="4" t="str">
        <f>PROPER(Table14[[#This Row],[Customer_Type]])</f>
        <v>Returning</v>
      </c>
      <c r="T1806" s="13">
        <f>IF(ISBLANK(Table14[[#This Row],[Discount]]),MEDIAN(Table14[Discount]),Table14[[#This Row],[Discount]])</f>
        <v>0.2</v>
      </c>
    </row>
    <row r="1807" spans="1:20" x14ac:dyDescent="0.3">
      <c r="A1807">
        <v>1268</v>
      </c>
      <c r="B1807" s="1">
        <v>45077</v>
      </c>
      <c r="C1807" t="s">
        <v>29</v>
      </c>
      <c r="D1807" t="s">
        <v>20</v>
      </c>
      <c r="E1807">
        <v>1951.76</v>
      </c>
      <c r="F1807">
        <v>16</v>
      </c>
      <c r="G1807" t="s">
        <v>28</v>
      </c>
      <c r="H1807" s="9">
        <v>151.82</v>
      </c>
      <c r="I1807" s="9">
        <v>171.81</v>
      </c>
      <c r="J1807" t="s">
        <v>25</v>
      </c>
      <c r="K1807">
        <v>0.28999999999999998</v>
      </c>
      <c r="L1807" s="4" t="s">
        <v>31</v>
      </c>
      <c r="M1807" s="4" t="s">
        <v>22</v>
      </c>
      <c r="N1807" s="4" t="str">
        <f>IF(ISBLANK(Table14[[#This Row],[Sales_Rep]]),"Unknown",Table14[[#This Row],[Sales_Rep]])</f>
        <v>Bob</v>
      </c>
      <c r="O1807" t="str">
        <f>PROPER(Table14[[#This Row],[Region]])</f>
        <v>North</v>
      </c>
      <c r="P1807" s="9">
        <f>IF(ISBLANK(Table14[[#This Row],[Sales_Amount]]),MEDIAN(Table14[Sales_Amount]),Table14[[#This Row],[Sales_Amount]])</f>
        <v>1951.76</v>
      </c>
      <c r="Q1807" s="11">
        <f>IF(ISBLANK(Table14[[#This Row],[Quantity_Sold]]),MEDIAN(Table14[Quantity_Sold]),Table14[[#This Row],[Quantity_Sold]])</f>
        <v>16</v>
      </c>
      <c r="R1807" s="4" t="str">
        <f>TRIM(Table14[[#This Row],[Product_Category]])</f>
        <v>Furniture</v>
      </c>
      <c r="S1807" s="4" t="str">
        <f>PROPER(Table14[[#This Row],[Customer_Type]])</f>
        <v>New</v>
      </c>
      <c r="T1807" s="13">
        <f>IF(ISBLANK(Table14[[#This Row],[Discount]]),MEDIAN(Table14[Discount]),Table14[[#This Row],[Discount]])</f>
        <v>0.28999999999999998</v>
      </c>
    </row>
    <row r="1808" spans="1:20" x14ac:dyDescent="0.3">
      <c r="A1808">
        <v>1386</v>
      </c>
      <c r="B1808" s="1">
        <v>45524</v>
      </c>
      <c r="C1808" t="s">
        <v>23</v>
      </c>
      <c r="D1808" t="s">
        <v>20</v>
      </c>
      <c r="E1808">
        <v>33370.35</v>
      </c>
      <c r="F1808">
        <v>43</v>
      </c>
      <c r="G1808" t="s">
        <v>28</v>
      </c>
      <c r="H1808" s="9">
        <v>596.19000000000005</v>
      </c>
      <c r="I1808" s="9">
        <v>825.59</v>
      </c>
      <c r="J1808" t="s">
        <v>25</v>
      </c>
      <c r="K1808">
        <v>0.06</v>
      </c>
      <c r="L1808" s="4" t="s">
        <v>17</v>
      </c>
      <c r="M1808" s="4" t="s">
        <v>22</v>
      </c>
      <c r="N1808" s="4" t="str">
        <f>IF(ISBLANK(Table14[[#This Row],[Sales_Rep]]),"Unknown",Table14[[#This Row],[Sales_Rep]])</f>
        <v>Charlie</v>
      </c>
      <c r="O1808" t="str">
        <f>PROPER(Table14[[#This Row],[Region]])</f>
        <v>North</v>
      </c>
      <c r="P1808" s="9">
        <f>IF(ISBLANK(Table14[[#This Row],[Sales_Amount]]),MEDIAN(Table14[Sales_Amount]),Table14[[#This Row],[Sales_Amount]])</f>
        <v>33370.35</v>
      </c>
      <c r="Q1808" s="11">
        <f>IF(ISBLANK(Table14[[#This Row],[Quantity_Sold]]),MEDIAN(Table14[Quantity_Sold]),Table14[[#This Row],[Quantity_Sold]])</f>
        <v>43</v>
      </c>
      <c r="R1808" s="4" t="str">
        <f>TRIM(Table14[[#This Row],[Product_Category]])</f>
        <v>Furniture</v>
      </c>
      <c r="S1808" s="4" t="str">
        <f>PROPER(Table14[[#This Row],[Customer_Type]])</f>
        <v>New</v>
      </c>
      <c r="T1808" s="13">
        <f>IF(ISBLANK(Table14[[#This Row],[Discount]]),MEDIAN(Table14[Discount]),Table14[[#This Row],[Discount]])</f>
        <v>0.06</v>
      </c>
    </row>
    <row r="1809" spans="1:20" x14ac:dyDescent="0.3">
      <c r="A1809">
        <v>1159</v>
      </c>
      <c r="B1809" s="1">
        <v>45199</v>
      </c>
      <c r="C1809" t="s">
        <v>23</v>
      </c>
      <c r="D1809" t="s">
        <v>27</v>
      </c>
      <c r="E1809">
        <v>93724.69</v>
      </c>
      <c r="F1809">
        <v>36</v>
      </c>
      <c r="G1809" t="s">
        <v>15</v>
      </c>
      <c r="H1809" s="9">
        <v>2779.08</v>
      </c>
      <c r="I1809" s="9">
        <v>3425.61</v>
      </c>
      <c r="J1809" t="s">
        <v>25</v>
      </c>
      <c r="K1809">
        <v>0.24</v>
      </c>
      <c r="L1809" s="4" t="s">
        <v>17</v>
      </c>
      <c r="M1809" s="4" t="s">
        <v>22</v>
      </c>
      <c r="N1809" s="4" t="str">
        <f>IF(ISBLANK(Table14[[#This Row],[Sales_Rep]]),"Unknown",Table14[[#This Row],[Sales_Rep]])</f>
        <v>Charlie</v>
      </c>
      <c r="O1809" t="str">
        <f>PROPER(Table14[[#This Row],[Region]])</f>
        <v>West</v>
      </c>
      <c r="P1809" s="9">
        <f>IF(ISBLANK(Table14[[#This Row],[Sales_Amount]]),MEDIAN(Table14[Sales_Amount]),Table14[[#This Row],[Sales_Amount]])</f>
        <v>93724.69</v>
      </c>
      <c r="Q1809" s="11">
        <f>IF(ISBLANK(Table14[[#This Row],[Quantity_Sold]]),MEDIAN(Table14[Quantity_Sold]),Table14[[#This Row],[Quantity_Sold]])</f>
        <v>36</v>
      </c>
      <c r="R1809" s="4" t="str">
        <f>TRIM(Table14[[#This Row],[Product_Category]])</f>
        <v>Food</v>
      </c>
      <c r="S1809" s="4" t="str">
        <f>PROPER(Table14[[#This Row],[Customer_Type]])</f>
        <v>New</v>
      </c>
      <c r="T1809" s="13">
        <f>IF(ISBLANK(Table14[[#This Row],[Discount]]),MEDIAN(Table14[Discount]),Table14[[#This Row],[Discount]])</f>
        <v>0.24</v>
      </c>
    </row>
    <row r="1810" spans="1:20" x14ac:dyDescent="0.3">
      <c r="A1810">
        <v>1137</v>
      </c>
      <c r="B1810" s="1">
        <v>45202</v>
      </c>
      <c r="C1810" t="s">
        <v>29</v>
      </c>
      <c r="D1810" t="s">
        <v>14</v>
      </c>
      <c r="E1810">
        <v>33513.839999999997</v>
      </c>
      <c r="F1810">
        <v>24</v>
      </c>
      <c r="G1810" t="s">
        <v>24</v>
      </c>
      <c r="H1810" s="9">
        <v>1322.49</v>
      </c>
      <c r="I1810" s="9">
        <v>1569</v>
      </c>
      <c r="J1810" t="s">
        <v>16</v>
      </c>
      <c r="K1810">
        <v>0.11</v>
      </c>
      <c r="L1810" s="4" t="s">
        <v>17</v>
      </c>
      <c r="M1810" s="4" t="s">
        <v>22</v>
      </c>
      <c r="N1810" s="4" t="str">
        <f>IF(ISBLANK(Table14[[#This Row],[Sales_Rep]]),"Unknown",Table14[[#This Row],[Sales_Rep]])</f>
        <v>Bob</v>
      </c>
      <c r="O1810" t="str">
        <f>PROPER(Table14[[#This Row],[Region]])</f>
        <v>East</v>
      </c>
      <c r="P1810" s="9">
        <f>IF(ISBLANK(Table14[[#This Row],[Sales_Amount]]),MEDIAN(Table14[Sales_Amount]),Table14[[#This Row],[Sales_Amount]])</f>
        <v>33513.839999999997</v>
      </c>
      <c r="Q1810" s="11">
        <f>IF(ISBLANK(Table14[[#This Row],[Quantity_Sold]]),MEDIAN(Table14[Quantity_Sold]),Table14[[#This Row],[Quantity_Sold]])</f>
        <v>24</v>
      </c>
      <c r="R1810" s="4" t="str">
        <f>TRIM(Table14[[#This Row],[Product_Category]])</f>
        <v>Clothing</v>
      </c>
      <c r="S1810" s="4" t="str">
        <f>PROPER(Table14[[#This Row],[Customer_Type]])</f>
        <v>Returning</v>
      </c>
      <c r="T1810" s="13">
        <f>IF(ISBLANK(Table14[[#This Row],[Discount]]),MEDIAN(Table14[Discount]),Table14[[#This Row],[Discount]])</f>
        <v>0.11</v>
      </c>
    </row>
    <row r="1811" spans="1:20" x14ac:dyDescent="0.3">
      <c r="A1811">
        <v>1117</v>
      </c>
      <c r="B1811" s="1">
        <v>44978</v>
      </c>
      <c r="C1811" t="s">
        <v>32</v>
      </c>
      <c r="D1811" t="s">
        <v>30</v>
      </c>
      <c r="E1811">
        <v>31458.98</v>
      </c>
      <c r="F1811">
        <v>6</v>
      </c>
      <c r="G1811" t="s">
        <v>24</v>
      </c>
      <c r="H1811" s="9">
        <v>4773.47</v>
      </c>
      <c r="I1811" s="9">
        <v>5637.81</v>
      </c>
      <c r="J1811" t="s">
        <v>25</v>
      </c>
      <c r="K1811">
        <v>7.0000000000000007E-2</v>
      </c>
      <c r="L1811" s="4" t="s">
        <v>26</v>
      </c>
      <c r="M1811" s="4" t="s">
        <v>18</v>
      </c>
      <c r="N1811" s="4" t="str">
        <f>IF(ISBLANK(Table14[[#This Row],[Sales_Rep]]),"Unknown",Table14[[#This Row],[Sales_Rep]])</f>
        <v>Alice</v>
      </c>
      <c r="O1811" t="str">
        <f>PROPER(Table14[[#This Row],[Region]])</f>
        <v>South</v>
      </c>
      <c r="P1811" s="9">
        <f>IF(ISBLANK(Table14[[#This Row],[Sales_Amount]]),MEDIAN(Table14[Sales_Amount]),Table14[[#This Row],[Sales_Amount]])</f>
        <v>31458.98</v>
      </c>
      <c r="Q1811" s="11">
        <f>IF(ISBLANK(Table14[[#This Row],[Quantity_Sold]]),MEDIAN(Table14[Quantity_Sold]),Table14[[#This Row],[Quantity_Sold]])</f>
        <v>6</v>
      </c>
      <c r="R1811" s="4" t="str">
        <f>TRIM(Table14[[#This Row],[Product_Category]])</f>
        <v>Clothing</v>
      </c>
      <c r="S1811" s="4" t="str">
        <f>PROPER(Table14[[#This Row],[Customer_Type]])</f>
        <v>New</v>
      </c>
      <c r="T1811" s="13">
        <f>IF(ISBLANK(Table14[[#This Row],[Discount]]),MEDIAN(Table14[Discount]),Table14[[#This Row],[Discount]])</f>
        <v>7.0000000000000007E-2</v>
      </c>
    </row>
    <row r="1812" spans="1:20" x14ac:dyDescent="0.3">
      <c r="A1812">
        <v>1044</v>
      </c>
      <c r="B1812" s="1">
        <v>45203</v>
      </c>
      <c r="C1812" t="s">
        <v>29</v>
      </c>
      <c r="D1812" t="s">
        <v>20</v>
      </c>
      <c r="E1812">
        <v>63449.13</v>
      </c>
      <c r="F1812">
        <v>12</v>
      </c>
      <c r="G1812" t="s">
        <v>28</v>
      </c>
      <c r="H1812" s="9">
        <v>4272.17</v>
      </c>
      <c r="I1812" s="9">
        <v>5810.36</v>
      </c>
      <c r="J1812" t="s">
        <v>25</v>
      </c>
      <c r="K1812">
        <v>0.09</v>
      </c>
      <c r="L1812" s="4" t="s">
        <v>26</v>
      </c>
      <c r="M1812" s="4" t="s">
        <v>22</v>
      </c>
      <c r="N1812" s="4" t="str">
        <f>IF(ISBLANK(Table14[[#This Row],[Sales_Rep]]),"Unknown",Table14[[#This Row],[Sales_Rep]])</f>
        <v>Bob</v>
      </c>
      <c r="O1812" t="str">
        <f>PROPER(Table14[[#This Row],[Region]])</f>
        <v>North</v>
      </c>
      <c r="P1812" s="9">
        <f>IF(ISBLANK(Table14[[#This Row],[Sales_Amount]]),MEDIAN(Table14[Sales_Amount]),Table14[[#This Row],[Sales_Amount]])</f>
        <v>63449.13</v>
      </c>
      <c r="Q1812" s="11">
        <f>IF(ISBLANK(Table14[[#This Row],[Quantity_Sold]]),MEDIAN(Table14[Quantity_Sold]),Table14[[#This Row],[Quantity_Sold]])</f>
        <v>12</v>
      </c>
      <c r="R1812" s="4" t="str">
        <f>TRIM(Table14[[#This Row],[Product_Category]])</f>
        <v>Furniture</v>
      </c>
      <c r="S1812" s="4" t="str">
        <f>PROPER(Table14[[#This Row],[Customer_Type]])</f>
        <v>New</v>
      </c>
      <c r="T1812" s="13">
        <f>IF(ISBLANK(Table14[[#This Row],[Discount]]),MEDIAN(Table14[Discount]),Table14[[#This Row],[Discount]])</f>
        <v>0.09</v>
      </c>
    </row>
    <row r="1813" spans="1:20" x14ac:dyDescent="0.3">
      <c r="A1813">
        <v>1401</v>
      </c>
      <c r="B1813" s="1">
        <v>45216</v>
      </c>
      <c r="C1813" t="s">
        <v>19</v>
      </c>
      <c r="D1813" t="s">
        <v>14</v>
      </c>
      <c r="E1813">
        <v>86771.75</v>
      </c>
      <c r="F1813">
        <v>35</v>
      </c>
      <c r="G1813" t="s">
        <v>15</v>
      </c>
      <c r="H1813" s="9">
        <v>2380.1</v>
      </c>
      <c r="I1813" s="9">
        <v>2951.42</v>
      </c>
      <c r="J1813" t="s">
        <v>16</v>
      </c>
      <c r="K1813">
        <v>0.16</v>
      </c>
      <c r="L1813" s="4" t="s">
        <v>26</v>
      </c>
      <c r="M1813" s="4" t="s">
        <v>18</v>
      </c>
      <c r="N1813" s="4" t="str">
        <f>IF(ISBLANK(Table14[[#This Row],[Sales_Rep]]),"Unknown",Table14[[#This Row],[Sales_Rep]])</f>
        <v>Eve</v>
      </c>
      <c r="O1813" t="str">
        <f>PROPER(Table14[[#This Row],[Region]])</f>
        <v>East</v>
      </c>
      <c r="P1813" s="9">
        <f>IF(ISBLANK(Table14[[#This Row],[Sales_Amount]]),MEDIAN(Table14[Sales_Amount]),Table14[[#This Row],[Sales_Amount]])</f>
        <v>86771.75</v>
      </c>
      <c r="Q1813" s="11">
        <f>IF(ISBLANK(Table14[[#This Row],[Quantity_Sold]]),MEDIAN(Table14[Quantity_Sold]),Table14[[#This Row],[Quantity_Sold]])</f>
        <v>35</v>
      </c>
      <c r="R1813" s="4" t="str">
        <f>TRIM(Table14[[#This Row],[Product_Category]])</f>
        <v>Food</v>
      </c>
      <c r="S1813" s="4" t="str">
        <f>PROPER(Table14[[#This Row],[Customer_Type]])</f>
        <v>Returning</v>
      </c>
      <c r="T1813" s="13">
        <f>IF(ISBLANK(Table14[[#This Row],[Discount]]),MEDIAN(Table14[Discount]),Table14[[#This Row],[Discount]])</f>
        <v>0.16</v>
      </c>
    </row>
    <row r="1814" spans="1:20" x14ac:dyDescent="0.3">
      <c r="A1814">
        <v>1364</v>
      </c>
      <c r="B1814" s="1">
        <v>45636</v>
      </c>
      <c r="C1814" t="s">
        <v>32</v>
      </c>
      <c r="D1814" t="s">
        <v>20</v>
      </c>
      <c r="E1814">
        <v>52078.239999999998</v>
      </c>
      <c r="F1814">
        <v>11</v>
      </c>
      <c r="G1814" t="s">
        <v>21</v>
      </c>
      <c r="H1814" s="9">
        <v>3474.47</v>
      </c>
      <c r="I1814" s="9">
        <v>4880.8100000000004</v>
      </c>
      <c r="J1814" t="s">
        <v>16</v>
      </c>
      <c r="K1814">
        <v>0.03</v>
      </c>
      <c r="L1814" s="4" t="s">
        <v>31</v>
      </c>
      <c r="M1814" s="4" t="s">
        <v>22</v>
      </c>
      <c r="N1814" s="4" t="str">
        <f>IF(ISBLANK(Table14[[#This Row],[Sales_Rep]]),"Unknown",Table14[[#This Row],[Sales_Rep]])</f>
        <v>Alice</v>
      </c>
      <c r="O1814" t="str">
        <f>PROPER(Table14[[#This Row],[Region]])</f>
        <v>North</v>
      </c>
      <c r="P1814" s="9">
        <f>IF(ISBLANK(Table14[[#This Row],[Sales_Amount]]),MEDIAN(Table14[Sales_Amount]),Table14[[#This Row],[Sales_Amount]])</f>
        <v>52078.239999999998</v>
      </c>
      <c r="Q1814" s="11">
        <f>IF(ISBLANK(Table14[[#This Row],[Quantity_Sold]]),MEDIAN(Table14[Quantity_Sold]),Table14[[#This Row],[Quantity_Sold]])</f>
        <v>11</v>
      </c>
      <c r="R1814" s="4" t="str">
        <f>TRIM(Table14[[#This Row],[Product_Category]])</f>
        <v>Electronics</v>
      </c>
      <c r="S1814" s="4" t="str">
        <f>PROPER(Table14[[#This Row],[Customer_Type]])</f>
        <v>Returning</v>
      </c>
      <c r="T1814" s="13">
        <f>IF(ISBLANK(Table14[[#This Row],[Discount]]),MEDIAN(Table14[Discount]),Table14[[#This Row],[Discount]])</f>
        <v>0.03</v>
      </c>
    </row>
    <row r="1815" spans="1:20" x14ac:dyDescent="0.3">
      <c r="A1815">
        <v>1454</v>
      </c>
      <c r="B1815" s="1">
        <v>44983</v>
      </c>
      <c r="C1815" t="s">
        <v>23</v>
      </c>
      <c r="D1815" t="s">
        <v>27</v>
      </c>
      <c r="E1815">
        <v>2127.58</v>
      </c>
      <c r="F1815">
        <v>3</v>
      </c>
      <c r="G1815" t="s">
        <v>15</v>
      </c>
      <c r="H1815" s="9">
        <v>633.98</v>
      </c>
      <c r="I1815" s="9">
        <v>933.15</v>
      </c>
      <c r="J1815" t="s">
        <v>16</v>
      </c>
      <c r="K1815">
        <v>0.24</v>
      </c>
      <c r="L1815" s="4" t="s">
        <v>26</v>
      </c>
      <c r="M1815" s="4" t="s">
        <v>18</v>
      </c>
      <c r="N1815" s="4" t="str">
        <f>IF(ISBLANK(Table14[[#This Row],[Sales_Rep]]),"Unknown",Table14[[#This Row],[Sales_Rep]])</f>
        <v>Charlie</v>
      </c>
      <c r="O1815" t="str">
        <f>PROPER(Table14[[#This Row],[Region]])</f>
        <v>West</v>
      </c>
      <c r="P1815" s="9">
        <f>IF(ISBLANK(Table14[[#This Row],[Sales_Amount]]),MEDIAN(Table14[Sales_Amount]),Table14[[#This Row],[Sales_Amount]])</f>
        <v>2127.58</v>
      </c>
      <c r="Q1815" s="11">
        <f>IF(ISBLANK(Table14[[#This Row],[Quantity_Sold]]),MEDIAN(Table14[Quantity_Sold]),Table14[[#This Row],[Quantity_Sold]])</f>
        <v>3</v>
      </c>
      <c r="R1815" s="4" t="str">
        <f>TRIM(Table14[[#This Row],[Product_Category]])</f>
        <v>Food</v>
      </c>
      <c r="S1815" s="4" t="str">
        <f>PROPER(Table14[[#This Row],[Customer_Type]])</f>
        <v>Returning</v>
      </c>
      <c r="T1815" s="13">
        <f>IF(ISBLANK(Table14[[#This Row],[Discount]]),MEDIAN(Table14[Discount]),Table14[[#This Row],[Discount]])</f>
        <v>0.24</v>
      </c>
    </row>
    <row r="1816" spans="1:20" x14ac:dyDescent="0.3">
      <c r="A1816">
        <v>1442</v>
      </c>
      <c r="B1816" s="1">
        <v>45101</v>
      </c>
      <c r="C1816" t="s">
        <v>29</v>
      </c>
      <c r="D1816" t="s">
        <v>27</v>
      </c>
      <c r="E1816">
        <v>59623.92</v>
      </c>
      <c r="F1816">
        <v>39</v>
      </c>
      <c r="G1816" t="s">
        <v>15</v>
      </c>
      <c r="H1816" s="9">
        <v>1429.64</v>
      </c>
      <c r="I1816" s="9">
        <v>1798.61</v>
      </c>
      <c r="J1816" t="s">
        <v>25</v>
      </c>
      <c r="K1816">
        <v>0.15</v>
      </c>
      <c r="L1816" s="4" t="s">
        <v>31</v>
      </c>
      <c r="M1816" s="4" t="s">
        <v>18</v>
      </c>
      <c r="N1816" s="4" t="str">
        <f>IF(ISBLANK(Table14[[#This Row],[Sales_Rep]]),"Unknown",Table14[[#This Row],[Sales_Rep]])</f>
        <v>Bob</v>
      </c>
      <c r="O1816" t="str">
        <f>PROPER(Table14[[#This Row],[Region]])</f>
        <v>West</v>
      </c>
      <c r="P1816" s="9">
        <f>IF(ISBLANK(Table14[[#This Row],[Sales_Amount]]),MEDIAN(Table14[Sales_Amount]),Table14[[#This Row],[Sales_Amount]])</f>
        <v>59623.92</v>
      </c>
      <c r="Q1816" s="11">
        <f>IF(ISBLANK(Table14[[#This Row],[Quantity_Sold]]),MEDIAN(Table14[Quantity_Sold]),Table14[[#This Row],[Quantity_Sold]])</f>
        <v>39</v>
      </c>
      <c r="R1816" s="4" t="str">
        <f>TRIM(Table14[[#This Row],[Product_Category]])</f>
        <v>Food</v>
      </c>
      <c r="S1816" s="4" t="str">
        <f>PROPER(Table14[[#This Row],[Customer_Type]])</f>
        <v>New</v>
      </c>
      <c r="T1816" s="13">
        <f>IF(ISBLANK(Table14[[#This Row],[Discount]]),MEDIAN(Table14[Discount]),Table14[[#This Row],[Discount]])</f>
        <v>0.15</v>
      </c>
    </row>
    <row r="1817" spans="1:20" x14ac:dyDescent="0.3">
      <c r="A1817">
        <v>1281</v>
      </c>
      <c r="B1817" s="1">
        <v>45600</v>
      </c>
      <c r="C1817" t="s">
        <v>13</v>
      </c>
      <c r="D1817" t="s">
        <v>14</v>
      </c>
      <c r="E1817">
        <v>70786.41</v>
      </c>
      <c r="F1817">
        <v>27</v>
      </c>
      <c r="G1817" t="s">
        <v>24</v>
      </c>
      <c r="H1817" s="9">
        <v>2644.97</v>
      </c>
      <c r="I1817" s="9">
        <v>3236.69</v>
      </c>
      <c r="J1817" t="s">
        <v>25</v>
      </c>
      <c r="K1817">
        <v>0.19</v>
      </c>
      <c r="L1817" s="4" t="s">
        <v>31</v>
      </c>
      <c r="M1817" s="4" t="s">
        <v>18</v>
      </c>
      <c r="N1817" s="4" t="str">
        <f>IF(ISBLANK(Table14[[#This Row],[Sales_Rep]]),"Unknown",Table14[[#This Row],[Sales_Rep]])</f>
        <v>David</v>
      </c>
      <c r="O1817" t="str">
        <f>PROPER(Table14[[#This Row],[Region]])</f>
        <v>East</v>
      </c>
      <c r="P1817" s="9">
        <f>IF(ISBLANK(Table14[[#This Row],[Sales_Amount]]),MEDIAN(Table14[Sales_Amount]),Table14[[#This Row],[Sales_Amount]])</f>
        <v>70786.41</v>
      </c>
      <c r="Q1817" s="11">
        <f>IF(ISBLANK(Table14[[#This Row],[Quantity_Sold]]),MEDIAN(Table14[Quantity_Sold]),Table14[[#This Row],[Quantity_Sold]])</f>
        <v>27</v>
      </c>
      <c r="R1817" s="4" t="str">
        <f>TRIM(Table14[[#This Row],[Product_Category]])</f>
        <v>Clothing</v>
      </c>
      <c r="S1817" s="4" t="str">
        <f>PROPER(Table14[[#This Row],[Customer_Type]])</f>
        <v>New</v>
      </c>
      <c r="T1817" s="13">
        <f>IF(ISBLANK(Table14[[#This Row],[Discount]]),MEDIAN(Table14[Discount]),Table14[[#This Row],[Discount]])</f>
        <v>0.19</v>
      </c>
    </row>
    <row r="1818" spans="1:20" x14ac:dyDescent="0.3">
      <c r="A1818">
        <v>1126</v>
      </c>
      <c r="B1818" s="1">
        <v>45616</v>
      </c>
      <c r="C1818" t="s">
        <v>13</v>
      </c>
      <c r="D1818" t="s">
        <v>14</v>
      </c>
      <c r="E1818">
        <v>78296.7</v>
      </c>
      <c r="F1818">
        <v>17</v>
      </c>
      <c r="G1818" t="s">
        <v>24</v>
      </c>
      <c r="H1818" s="9">
        <v>4384.3500000000004</v>
      </c>
      <c r="I1818" s="9">
        <v>5757.11</v>
      </c>
      <c r="J1818" t="s">
        <v>16</v>
      </c>
      <c r="K1818">
        <v>0.2</v>
      </c>
      <c r="L1818" s="4" t="s">
        <v>26</v>
      </c>
      <c r="M1818" s="4" t="s">
        <v>22</v>
      </c>
      <c r="N1818" s="4" t="str">
        <f>IF(ISBLANK(Table14[[#This Row],[Sales_Rep]]),"Unknown",Table14[[#This Row],[Sales_Rep]])</f>
        <v>David</v>
      </c>
      <c r="O1818" t="str">
        <f>PROPER(Table14[[#This Row],[Region]])</f>
        <v>East</v>
      </c>
      <c r="P1818" s="9">
        <f>IF(ISBLANK(Table14[[#This Row],[Sales_Amount]]),MEDIAN(Table14[Sales_Amount]),Table14[[#This Row],[Sales_Amount]])</f>
        <v>78296.7</v>
      </c>
      <c r="Q1818" s="11">
        <f>IF(ISBLANK(Table14[[#This Row],[Quantity_Sold]]),MEDIAN(Table14[Quantity_Sold]),Table14[[#This Row],[Quantity_Sold]])</f>
        <v>17</v>
      </c>
      <c r="R1818" s="4" t="str">
        <f>TRIM(Table14[[#This Row],[Product_Category]])</f>
        <v>Clothing</v>
      </c>
      <c r="S1818" s="4" t="str">
        <f>PROPER(Table14[[#This Row],[Customer_Type]])</f>
        <v>Returning</v>
      </c>
      <c r="T1818" s="13">
        <f>IF(ISBLANK(Table14[[#This Row],[Discount]]),MEDIAN(Table14[Discount]),Table14[[#This Row],[Discount]])</f>
        <v>0.2</v>
      </c>
    </row>
    <row r="1819" spans="1:20" x14ac:dyDescent="0.3">
      <c r="A1819">
        <v>1117</v>
      </c>
      <c r="B1819" s="1">
        <v>45035</v>
      </c>
      <c r="C1819" t="s">
        <v>19</v>
      </c>
      <c r="D1819" t="s">
        <v>14</v>
      </c>
      <c r="E1819">
        <v>100279.55</v>
      </c>
      <c r="F1819">
        <v>33</v>
      </c>
      <c r="G1819" t="s">
        <v>24</v>
      </c>
      <c r="H1819" s="9">
        <v>2158.48</v>
      </c>
      <c r="I1819" s="9">
        <v>3100.79</v>
      </c>
      <c r="J1819" t="s">
        <v>16</v>
      </c>
      <c r="K1819">
        <v>0.02</v>
      </c>
      <c r="L1819" s="4" t="s">
        <v>26</v>
      </c>
      <c r="M1819" s="4" t="s">
        <v>22</v>
      </c>
      <c r="N1819" s="4" t="str">
        <f>IF(ISBLANK(Table14[[#This Row],[Sales_Rep]]),"Unknown",Table14[[#This Row],[Sales_Rep]])</f>
        <v>Eve</v>
      </c>
      <c r="O1819" t="str">
        <f>PROPER(Table14[[#This Row],[Region]])</f>
        <v>East</v>
      </c>
      <c r="P1819" s="9">
        <f>IF(ISBLANK(Table14[[#This Row],[Sales_Amount]]),MEDIAN(Table14[Sales_Amount]),Table14[[#This Row],[Sales_Amount]])</f>
        <v>100279.55</v>
      </c>
      <c r="Q1819" s="11">
        <f>IF(ISBLANK(Table14[[#This Row],[Quantity_Sold]]),MEDIAN(Table14[Quantity_Sold]),Table14[[#This Row],[Quantity_Sold]])</f>
        <v>33</v>
      </c>
      <c r="R1819" s="4" t="str">
        <f>TRIM(Table14[[#This Row],[Product_Category]])</f>
        <v>Clothing</v>
      </c>
      <c r="S1819" s="4" t="str">
        <f>PROPER(Table14[[#This Row],[Customer_Type]])</f>
        <v>Returning</v>
      </c>
      <c r="T1819" s="13">
        <f>IF(ISBLANK(Table14[[#This Row],[Discount]]),MEDIAN(Table14[Discount]),Table14[[#This Row],[Discount]])</f>
        <v>0.02</v>
      </c>
    </row>
    <row r="1820" spans="1:20" x14ac:dyDescent="0.3">
      <c r="A1820">
        <v>1001</v>
      </c>
      <c r="B1820" s="1">
        <v>45015</v>
      </c>
      <c r="C1820" t="s">
        <v>13</v>
      </c>
      <c r="D1820" t="s">
        <v>27</v>
      </c>
      <c r="E1820">
        <v>52058.39</v>
      </c>
      <c r="F1820">
        <v>24</v>
      </c>
      <c r="G1820" t="s">
        <v>28</v>
      </c>
      <c r="H1820" s="9">
        <v>2462.94</v>
      </c>
      <c r="I1820" s="9">
        <v>3055.07</v>
      </c>
      <c r="J1820" t="s">
        <v>16</v>
      </c>
      <c r="K1820">
        <v>0.28999999999999998</v>
      </c>
      <c r="L1820" s="4" t="s">
        <v>26</v>
      </c>
      <c r="M1820" s="4" t="s">
        <v>22</v>
      </c>
      <c r="N1820" s="4" t="str">
        <f>IF(ISBLANK(Table14[[#This Row],[Sales_Rep]]),"Unknown",Table14[[#This Row],[Sales_Rep]])</f>
        <v>David</v>
      </c>
      <c r="O1820" t="str">
        <f>PROPER(Table14[[#This Row],[Region]])</f>
        <v>West</v>
      </c>
      <c r="P1820" s="9">
        <f>IF(ISBLANK(Table14[[#This Row],[Sales_Amount]]),MEDIAN(Table14[Sales_Amount]),Table14[[#This Row],[Sales_Amount]])</f>
        <v>52058.39</v>
      </c>
      <c r="Q1820" s="11">
        <f>IF(ISBLANK(Table14[[#This Row],[Quantity_Sold]]),MEDIAN(Table14[Quantity_Sold]),Table14[[#This Row],[Quantity_Sold]])</f>
        <v>24</v>
      </c>
      <c r="R1820" s="4" t="str">
        <f>TRIM(Table14[[#This Row],[Product_Category]])</f>
        <v>Furniture</v>
      </c>
      <c r="S1820" s="4" t="str">
        <f>PROPER(Table14[[#This Row],[Customer_Type]])</f>
        <v>Returning</v>
      </c>
      <c r="T1820" s="13">
        <f>IF(ISBLANK(Table14[[#This Row],[Discount]]),MEDIAN(Table14[Discount]),Table14[[#This Row],[Discount]])</f>
        <v>0.28999999999999998</v>
      </c>
    </row>
    <row r="1821" spans="1:20" x14ac:dyDescent="0.3">
      <c r="A1821">
        <v>1218</v>
      </c>
      <c r="B1821" s="1">
        <v>45146</v>
      </c>
      <c r="C1821" t="s">
        <v>29</v>
      </c>
      <c r="D1821" t="s">
        <v>27</v>
      </c>
      <c r="E1821">
        <v>182869.34</v>
      </c>
      <c r="F1821">
        <v>33</v>
      </c>
      <c r="G1821" t="s">
        <v>28</v>
      </c>
      <c r="H1821" s="9">
        <v>4886.95</v>
      </c>
      <c r="I1821" s="9">
        <v>5597.47</v>
      </c>
      <c r="J1821" t="s">
        <v>16</v>
      </c>
      <c r="K1821">
        <v>0.01</v>
      </c>
      <c r="L1821" s="4" t="s">
        <v>26</v>
      </c>
      <c r="M1821" s="4" t="s">
        <v>22</v>
      </c>
      <c r="N1821" s="4" t="str">
        <f>IF(ISBLANK(Table14[[#This Row],[Sales_Rep]]),"Unknown",Table14[[#This Row],[Sales_Rep]])</f>
        <v>Bob</v>
      </c>
      <c r="O1821" t="str">
        <f>PROPER(Table14[[#This Row],[Region]])</f>
        <v>West</v>
      </c>
      <c r="P1821" s="9">
        <f>IF(ISBLANK(Table14[[#This Row],[Sales_Amount]]),MEDIAN(Table14[Sales_Amount]),Table14[[#This Row],[Sales_Amount]])</f>
        <v>182869.34</v>
      </c>
      <c r="Q1821" s="11">
        <f>IF(ISBLANK(Table14[[#This Row],[Quantity_Sold]]),MEDIAN(Table14[Quantity_Sold]),Table14[[#This Row],[Quantity_Sold]])</f>
        <v>33</v>
      </c>
      <c r="R1821" s="4" t="str">
        <f>TRIM(Table14[[#This Row],[Product_Category]])</f>
        <v>Furniture</v>
      </c>
      <c r="S1821" s="4" t="str">
        <f>PROPER(Table14[[#This Row],[Customer_Type]])</f>
        <v>Returning</v>
      </c>
      <c r="T1821" s="13">
        <f>IF(ISBLANK(Table14[[#This Row],[Discount]]),MEDIAN(Table14[Discount]),Table14[[#This Row],[Discount]])</f>
        <v>0.01</v>
      </c>
    </row>
    <row r="1822" spans="1:20" x14ac:dyDescent="0.3">
      <c r="A1822">
        <v>1156</v>
      </c>
      <c r="B1822" s="1">
        <v>45249</v>
      </c>
      <c r="C1822" t="s">
        <v>29</v>
      </c>
      <c r="D1822" t="s">
        <v>27</v>
      </c>
      <c r="E1822">
        <v>2300.52</v>
      </c>
      <c r="F1822">
        <v>4</v>
      </c>
      <c r="G1822" t="s">
        <v>28</v>
      </c>
      <c r="H1822" s="9">
        <v>636.08000000000004</v>
      </c>
      <c r="I1822" s="9">
        <v>787.85</v>
      </c>
      <c r="J1822" t="s">
        <v>16</v>
      </c>
      <c r="K1822">
        <v>0.27</v>
      </c>
      <c r="L1822" s="4" t="s">
        <v>31</v>
      </c>
      <c r="M1822" s="4" t="s">
        <v>22</v>
      </c>
      <c r="N1822" s="4" t="str">
        <f>IF(ISBLANK(Table14[[#This Row],[Sales_Rep]]),"Unknown",Table14[[#This Row],[Sales_Rep]])</f>
        <v>Bob</v>
      </c>
      <c r="O1822" t="str">
        <f>PROPER(Table14[[#This Row],[Region]])</f>
        <v>West</v>
      </c>
      <c r="P1822" s="9">
        <f>IF(ISBLANK(Table14[[#This Row],[Sales_Amount]]),MEDIAN(Table14[Sales_Amount]),Table14[[#This Row],[Sales_Amount]])</f>
        <v>2300.52</v>
      </c>
      <c r="Q1822" s="11">
        <f>IF(ISBLANK(Table14[[#This Row],[Quantity_Sold]]),MEDIAN(Table14[Quantity_Sold]),Table14[[#This Row],[Quantity_Sold]])</f>
        <v>4</v>
      </c>
      <c r="R1822" s="4" t="str">
        <f>TRIM(Table14[[#This Row],[Product_Category]])</f>
        <v>Furniture</v>
      </c>
      <c r="S1822" s="4" t="str">
        <f>PROPER(Table14[[#This Row],[Customer_Type]])</f>
        <v>Returning</v>
      </c>
      <c r="T1822" s="13">
        <f>IF(ISBLANK(Table14[[#This Row],[Discount]]),MEDIAN(Table14[Discount]),Table14[[#This Row],[Discount]])</f>
        <v>0.27</v>
      </c>
    </row>
    <row r="1823" spans="1:20" x14ac:dyDescent="0.3">
      <c r="A1823">
        <v>1153</v>
      </c>
      <c r="B1823" s="1">
        <v>45539</v>
      </c>
      <c r="C1823" t="s">
        <v>13</v>
      </c>
      <c r="D1823" t="s">
        <v>30</v>
      </c>
      <c r="E1823">
        <v>21560.79</v>
      </c>
      <c r="F1823">
        <v>4</v>
      </c>
      <c r="G1823" t="s">
        <v>28</v>
      </c>
      <c r="H1823" s="9">
        <v>4727.46</v>
      </c>
      <c r="I1823" s="9">
        <v>5795.91</v>
      </c>
      <c r="J1823" t="s">
        <v>25</v>
      </c>
      <c r="K1823">
        <v>7.0000000000000007E-2</v>
      </c>
      <c r="L1823" s="4" t="s">
        <v>26</v>
      </c>
      <c r="M1823" s="4" t="s">
        <v>18</v>
      </c>
      <c r="N1823" s="4" t="str">
        <f>IF(ISBLANK(Table14[[#This Row],[Sales_Rep]]),"Unknown",Table14[[#This Row],[Sales_Rep]])</f>
        <v>David</v>
      </c>
      <c r="O1823" t="str">
        <f>PROPER(Table14[[#This Row],[Region]])</f>
        <v>South</v>
      </c>
      <c r="P1823" s="9">
        <f>IF(ISBLANK(Table14[[#This Row],[Sales_Amount]]),MEDIAN(Table14[Sales_Amount]),Table14[[#This Row],[Sales_Amount]])</f>
        <v>21560.79</v>
      </c>
      <c r="Q1823" s="11">
        <f>IF(ISBLANK(Table14[[#This Row],[Quantity_Sold]]),MEDIAN(Table14[Quantity_Sold]),Table14[[#This Row],[Quantity_Sold]])</f>
        <v>4</v>
      </c>
      <c r="R1823" s="4" t="str">
        <f>TRIM(Table14[[#This Row],[Product_Category]])</f>
        <v>Furniture</v>
      </c>
      <c r="S1823" s="4" t="str">
        <f>PROPER(Table14[[#This Row],[Customer_Type]])</f>
        <v>New</v>
      </c>
      <c r="T1823" s="13">
        <f>IF(ISBLANK(Table14[[#This Row],[Discount]]),MEDIAN(Table14[Discount]),Table14[[#This Row],[Discount]])</f>
        <v>7.0000000000000007E-2</v>
      </c>
    </row>
    <row r="1824" spans="1:20" x14ac:dyDescent="0.3">
      <c r="A1824">
        <v>1161</v>
      </c>
      <c r="B1824" s="1">
        <v>45315</v>
      </c>
      <c r="C1824" t="s">
        <v>29</v>
      </c>
      <c r="D1824" t="s">
        <v>30</v>
      </c>
      <c r="E1824">
        <v>71263.009999999995</v>
      </c>
      <c r="F1824">
        <v>40</v>
      </c>
      <c r="G1824" t="s">
        <v>15</v>
      </c>
      <c r="H1824" s="9">
        <v>1838.47</v>
      </c>
      <c r="I1824" s="9">
        <v>2474.41</v>
      </c>
      <c r="J1824" t="s">
        <v>16</v>
      </c>
      <c r="K1824">
        <v>0.28000000000000003</v>
      </c>
      <c r="L1824" s="4" t="s">
        <v>17</v>
      </c>
      <c r="M1824" s="4" t="s">
        <v>22</v>
      </c>
      <c r="N1824" s="4" t="str">
        <f>IF(ISBLANK(Table14[[#This Row],[Sales_Rep]]),"Unknown",Table14[[#This Row],[Sales_Rep]])</f>
        <v>Bob</v>
      </c>
      <c r="O1824" t="str">
        <f>PROPER(Table14[[#This Row],[Region]])</f>
        <v>South</v>
      </c>
      <c r="P1824" s="9">
        <f>IF(ISBLANK(Table14[[#This Row],[Sales_Amount]]),MEDIAN(Table14[Sales_Amount]),Table14[[#This Row],[Sales_Amount]])</f>
        <v>71263.009999999995</v>
      </c>
      <c r="Q1824" s="11">
        <f>IF(ISBLANK(Table14[[#This Row],[Quantity_Sold]]),MEDIAN(Table14[Quantity_Sold]),Table14[[#This Row],[Quantity_Sold]])</f>
        <v>40</v>
      </c>
      <c r="R1824" s="4" t="str">
        <f>TRIM(Table14[[#This Row],[Product_Category]])</f>
        <v>Food</v>
      </c>
      <c r="S1824" s="4" t="str">
        <f>PROPER(Table14[[#This Row],[Customer_Type]])</f>
        <v>Returning</v>
      </c>
      <c r="T1824" s="13">
        <f>IF(ISBLANK(Table14[[#This Row],[Discount]]),MEDIAN(Table14[Discount]),Table14[[#This Row],[Discount]])</f>
        <v>0.28000000000000003</v>
      </c>
    </row>
    <row r="1825" spans="1:20" x14ac:dyDescent="0.3">
      <c r="A1825">
        <v>1389</v>
      </c>
      <c r="B1825" s="1">
        <v>45547</v>
      </c>
      <c r="C1825" t="s">
        <v>19</v>
      </c>
      <c r="D1825" t="s">
        <v>30</v>
      </c>
      <c r="E1825">
        <v>149966.42000000001</v>
      </c>
      <c r="F1825">
        <v>45</v>
      </c>
      <c r="G1825" t="s">
        <v>24</v>
      </c>
      <c r="H1825" s="9">
        <v>3398.39</v>
      </c>
      <c r="I1825" s="9">
        <v>3744.48</v>
      </c>
      <c r="J1825" t="s">
        <v>16</v>
      </c>
      <c r="K1825">
        <v>0.11</v>
      </c>
      <c r="L1825" s="4" t="s">
        <v>26</v>
      </c>
      <c r="M1825" s="4" t="s">
        <v>18</v>
      </c>
      <c r="N1825" s="4" t="str">
        <f>IF(ISBLANK(Table14[[#This Row],[Sales_Rep]]),"Unknown",Table14[[#This Row],[Sales_Rep]])</f>
        <v>Eve</v>
      </c>
      <c r="O1825" t="str">
        <f>PROPER(Table14[[#This Row],[Region]])</f>
        <v>South</v>
      </c>
      <c r="P1825" s="9">
        <f>IF(ISBLANK(Table14[[#This Row],[Sales_Amount]]),MEDIAN(Table14[Sales_Amount]),Table14[[#This Row],[Sales_Amount]])</f>
        <v>149966.42000000001</v>
      </c>
      <c r="Q1825" s="11">
        <f>IF(ISBLANK(Table14[[#This Row],[Quantity_Sold]]),MEDIAN(Table14[Quantity_Sold]),Table14[[#This Row],[Quantity_Sold]])</f>
        <v>45</v>
      </c>
      <c r="R1825" s="4" t="str">
        <f>TRIM(Table14[[#This Row],[Product_Category]])</f>
        <v>Clothing</v>
      </c>
      <c r="S1825" s="4" t="str">
        <f>PROPER(Table14[[#This Row],[Customer_Type]])</f>
        <v>Returning</v>
      </c>
      <c r="T1825" s="13">
        <f>IF(ISBLANK(Table14[[#This Row],[Discount]]),MEDIAN(Table14[Discount]),Table14[[#This Row],[Discount]])</f>
        <v>0.11</v>
      </c>
    </row>
    <row r="1826" spans="1:20" x14ac:dyDescent="0.3">
      <c r="A1826">
        <v>1056</v>
      </c>
      <c r="B1826" s="1">
        <v>44951</v>
      </c>
      <c r="C1826" t="s">
        <v>32</v>
      </c>
      <c r="D1826" t="s">
        <v>20</v>
      </c>
      <c r="E1826">
        <v>141139.26999999999</v>
      </c>
      <c r="F1826">
        <v>33</v>
      </c>
      <c r="G1826" t="s">
        <v>15</v>
      </c>
      <c r="H1826" s="9">
        <v>4017.04</v>
      </c>
      <c r="I1826" s="9">
        <v>6023.87</v>
      </c>
      <c r="J1826" t="s">
        <v>16</v>
      </c>
      <c r="K1826">
        <v>0.28999999999999998</v>
      </c>
      <c r="L1826" s="4" t="s">
        <v>17</v>
      </c>
      <c r="M1826" s="4" t="s">
        <v>18</v>
      </c>
      <c r="N1826" s="4" t="str">
        <f>IF(ISBLANK(Table14[[#This Row],[Sales_Rep]]),"Unknown",Table14[[#This Row],[Sales_Rep]])</f>
        <v>Alice</v>
      </c>
      <c r="O1826" t="str">
        <f>PROPER(Table14[[#This Row],[Region]])</f>
        <v>North</v>
      </c>
      <c r="P1826" s="9">
        <f>IF(ISBLANK(Table14[[#This Row],[Sales_Amount]]),MEDIAN(Table14[Sales_Amount]),Table14[[#This Row],[Sales_Amount]])</f>
        <v>141139.26999999999</v>
      </c>
      <c r="Q1826" s="11">
        <f>IF(ISBLANK(Table14[[#This Row],[Quantity_Sold]]),MEDIAN(Table14[Quantity_Sold]),Table14[[#This Row],[Quantity_Sold]])</f>
        <v>33</v>
      </c>
      <c r="R1826" s="4" t="str">
        <f>TRIM(Table14[[#This Row],[Product_Category]])</f>
        <v>Food</v>
      </c>
      <c r="S1826" s="4" t="str">
        <f>PROPER(Table14[[#This Row],[Customer_Type]])</f>
        <v>Returning</v>
      </c>
      <c r="T1826" s="13">
        <f>IF(ISBLANK(Table14[[#This Row],[Discount]]),MEDIAN(Table14[Discount]),Table14[[#This Row],[Discount]])</f>
        <v>0.28999999999999998</v>
      </c>
    </row>
    <row r="1827" spans="1:20" x14ac:dyDescent="0.3">
      <c r="A1827">
        <v>1030</v>
      </c>
      <c r="B1827" s="1">
        <v>45233</v>
      </c>
      <c r="C1827" t="s">
        <v>19</v>
      </c>
      <c r="D1827" t="s">
        <v>27</v>
      </c>
      <c r="E1827">
        <v>19795.63</v>
      </c>
      <c r="F1827">
        <v>10</v>
      </c>
      <c r="G1827" t="s">
        <v>28</v>
      </c>
      <c r="H1827" s="9">
        <v>1875.07</v>
      </c>
      <c r="I1827" s="9">
        <v>2711.73</v>
      </c>
      <c r="J1827" t="s">
        <v>25</v>
      </c>
      <c r="K1827">
        <v>0.27</v>
      </c>
      <c r="L1827" s="4" t="s">
        <v>31</v>
      </c>
      <c r="M1827" s="4" t="s">
        <v>18</v>
      </c>
      <c r="N1827" s="4" t="str">
        <f>IF(ISBLANK(Table14[[#This Row],[Sales_Rep]]),"Unknown",Table14[[#This Row],[Sales_Rep]])</f>
        <v>Eve</v>
      </c>
      <c r="O1827" t="str">
        <f>PROPER(Table14[[#This Row],[Region]])</f>
        <v>West</v>
      </c>
      <c r="P1827" s="9">
        <f>IF(ISBLANK(Table14[[#This Row],[Sales_Amount]]),MEDIAN(Table14[Sales_Amount]),Table14[[#This Row],[Sales_Amount]])</f>
        <v>19795.63</v>
      </c>
      <c r="Q1827" s="11">
        <f>IF(ISBLANK(Table14[[#This Row],[Quantity_Sold]]),MEDIAN(Table14[Quantity_Sold]),Table14[[#This Row],[Quantity_Sold]])</f>
        <v>10</v>
      </c>
      <c r="R1827" s="4" t="str">
        <f>TRIM(Table14[[#This Row],[Product_Category]])</f>
        <v>Furniture</v>
      </c>
      <c r="S1827" s="4" t="str">
        <f>PROPER(Table14[[#This Row],[Customer_Type]])</f>
        <v>New</v>
      </c>
      <c r="T1827" s="13">
        <f>IF(ISBLANK(Table14[[#This Row],[Discount]]),MEDIAN(Table14[Discount]),Table14[[#This Row],[Discount]])</f>
        <v>0.27</v>
      </c>
    </row>
    <row r="1828" spans="1:20" x14ac:dyDescent="0.3">
      <c r="A1828">
        <v>1368</v>
      </c>
      <c r="B1828" s="1">
        <v>44964</v>
      </c>
      <c r="C1828" t="s">
        <v>19</v>
      </c>
      <c r="D1828" t="s">
        <v>14</v>
      </c>
      <c r="E1828">
        <v>5517.38</v>
      </c>
      <c r="F1828">
        <v>2</v>
      </c>
      <c r="G1828" t="s">
        <v>21</v>
      </c>
      <c r="H1828" s="9">
        <v>2810.82</v>
      </c>
      <c r="I1828" s="9">
        <v>3323.72</v>
      </c>
      <c r="J1828" t="s">
        <v>16</v>
      </c>
      <c r="K1828">
        <v>0.17</v>
      </c>
      <c r="L1828" s="4" t="s">
        <v>17</v>
      </c>
      <c r="M1828" s="4" t="s">
        <v>22</v>
      </c>
      <c r="N1828" s="4" t="str">
        <f>IF(ISBLANK(Table14[[#This Row],[Sales_Rep]]),"Unknown",Table14[[#This Row],[Sales_Rep]])</f>
        <v>Eve</v>
      </c>
      <c r="O1828" t="str">
        <f>PROPER(Table14[[#This Row],[Region]])</f>
        <v>East</v>
      </c>
      <c r="P1828" s="9">
        <f>IF(ISBLANK(Table14[[#This Row],[Sales_Amount]]),MEDIAN(Table14[Sales_Amount]),Table14[[#This Row],[Sales_Amount]])</f>
        <v>5517.38</v>
      </c>
      <c r="Q1828" s="11">
        <f>IF(ISBLANK(Table14[[#This Row],[Quantity_Sold]]),MEDIAN(Table14[Quantity_Sold]),Table14[[#This Row],[Quantity_Sold]])</f>
        <v>2</v>
      </c>
      <c r="R1828" s="4" t="str">
        <f>TRIM(Table14[[#This Row],[Product_Category]])</f>
        <v>Electronics</v>
      </c>
      <c r="S1828" s="4" t="str">
        <f>PROPER(Table14[[#This Row],[Customer_Type]])</f>
        <v>Returning</v>
      </c>
      <c r="T1828" s="13">
        <f>IF(ISBLANK(Table14[[#This Row],[Discount]]),MEDIAN(Table14[Discount]),Table14[[#This Row],[Discount]])</f>
        <v>0.17</v>
      </c>
    </row>
    <row r="1829" spans="1:20" x14ac:dyDescent="0.3">
      <c r="A1829">
        <v>1104</v>
      </c>
      <c r="B1829" s="1">
        <v>45164</v>
      </c>
      <c r="C1829" t="s">
        <v>29</v>
      </c>
      <c r="D1829" t="s">
        <v>14</v>
      </c>
      <c r="E1829">
        <v>9392.82</v>
      </c>
      <c r="F1829">
        <v>9</v>
      </c>
      <c r="G1829" t="s">
        <v>24</v>
      </c>
      <c r="H1829" s="9">
        <v>1171.6500000000001</v>
      </c>
      <c r="I1829" s="9">
        <v>1373.22</v>
      </c>
      <c r="J1829" t="s">
        <v>16</v>
      </c>
      <c r="K1829">
        <v>0.24</v>
      </c>
      <c r="L1829" s="4" t="s">
        <v>31</v>
      </c>
      <c r="M1829" s="4" t="s">
        <v>22</v>
      </c>
      <c r="N1829" s="4" t="str">
        <f>IF(ISBLANK(Table14[[#This Row],[Sales_Rep]]),"Unknown",Table14[[#This Row],[Sales_Rep]])</f>
        <v>Bob</v>
      </c>
      <c r="O1829" t="str">
        <f>PROPER(Table14[[#This Row],[Region]])</f>
        <v>East</v>
      </c>
      <c r="P1829" s="9">
        <f>IF(ISBLANK(Table14[[#This Row],[Sales_Amount]]),MEDIAN(Table14[Sales_Amount]),Table14[[#This Row],[Sales_Amount]])</f>
        <v>9392.82</v>
      </c>
      <c r="Q1829" s="11">
        <f>IF(ISBLANK(Table14[[#This Row],[Quantity_Sold]]),MEDIAN(Table14[Quantity_Sold]),Table14[[#This Row],[Quantity_Sold]])</f>
        <v>9</v>
      </c>
      <c r="R1829" s="4" t="str">
        <f>TRIM(Table14[[#This Row],[Product_Category]])</f>
        <v>Clothing</v>
      </c>
      <c r="S1829" s="4" t="str">
        <f>PROPER(Table14[[#This Row],[Customer_Type]])</f>
        <v>Returning</v>
      </c>
      <c r="T1829" s="13">
        <f>IF(ISBLANK(Table14[[#This Row],[Discount]]),MEDIAN(Table14[Discount]),Table14[[#This Row],[Discount]])</f>
        <v>0.24</v>
      </c>
    </row>
    <row r="1830" spans="1:20" x14ac:dyDescent="0.3">
      <c r="A1830">
        <v>1428</v>
      </c>
      <c r="B1830" s="1">
        <v>45053</v>
      </c>
      <c r="C1830" t="s">
        <v>32</v>
      </c>
      <c r="D1830" t="s">
        <v>27</v>
      </c>
      <c r="E1830">
        <v>103329.41</v>
      </c>
      <c r="F1830">
        <v>32</v>
      </c>
      <c r="G1830" t="s">
        <v>21</v>
      </c>
      <c r="H1830" s="9">
        <v>3065.98</v>
      </c>
      <c r="I1830" s="9">
        <v>3844.1</v>
      </c>
      <c r="J1830" t="s">
        <v>16</v>
      </c>
      <c r="K1830">
        <v>0.16</v>
      </c>
      <c r="L1830" s="4" t="s">
        <v>26</v>
      </c>
      <c r="M1830" s="4" t="s">
        <v>22</v>
      </c>
      <c r="N1830" s="4" t="str">
        <f>IF(ISBLANK(Table14[[#This Row],[Sales_Rep]]),"Unknown",Table14[[#This Row],[Sales_Rep]])</f>
        <v>Alice</v>
      </c>
      <c r="O1830" t="str">
        <f>PROPER(Table14[[#This Row],[Region]])</f>
        <v>West</v>
      </c>
      <c r="P1830" s="9">
        <f>IF(ISBLANK(Table14[[#This Row],[Sales_Amount]]),MEDIAN(Table14[Sales_Amount]),Table14[[#This Row],[Sales_Amount]])</f>
        <v>103329.41</v>
      </c>
      <c r="Q1830" s="11">
        <f>IF(ISBLANK(Table14[[#This Row],[Quantity_Sold]]),MEDIAN(Table14[Quantity_Sold]),Table14[[#This Row],[Quantity_Sold]])</f>
        <v>32</v>
      </c>
      <c r="R1830" s="4" t="str">
        <f>TRIM(Table14[[#This Row],[Product_Category]])</f>
        <v>Electronics</v>
      </c>
      <c r="S1830" s="4" t="str">
        <f>PROPER(Table14[[#This Row],[Customer_Type]])</f>
        <v>Returning</v>
      </c>
      <c r="T1830" s="13">
        <f>IF(ISBLANK(Table14[[#This Row],[Discount]]),MEDIAN(Table14[Discount]),Table14[[#This Row],[Discount]])</f>
        <v>0.16</v>
      </c>
    </row>
    <row r="1831" spans="1:20" x14ac:dyDescent="0.3">
      <c r="A1831">
        <v>1390</v>
      </c>
      <c r="B1831" s="1">
        <v>45563</v>
      </c>
      <c r="C1831" t="s">
        <v>29</v>
      </c>
      <c r="D1831" t="s">
        <v>30</v>
      </c>
      <c r="E1831">
        <v>177129.12</v>
      </c>
      <c r="F1831">
        <v>42</v>
      </c>
      <c r="G1831" t="s">
        <v>21</v>
      </c>
      <c r="H1831" s="9">
        <v>3975.51</v>
      </c>
      <c r="I1831" s="9">
        <v>5271.7</v>
      </c>
      <c r="J1831" t="s">
        <v>16</v>
      </c>
      <c r="K1831">
        <v>0.2</v>
      </c>
      <c r="L1831" s="4" t="s">
        <v>31</v>
      </c>
      <c r="M1831" s="4" t="s">
        <v>18</v>
      </c>
      <c r="N1831" s="4" t="str">
        <f>IF(ISBLANK(Table14[[#This Row],[Sales_Rep]]),"Unknown",Table14[[#This Row],[Sales_Rep]])</f>
        <v>Bob</v>
      </c>
      <c r="O1831" t="str">
        <f>PROPER(Table14[[#This Row],[Region]])</f>
        <v>South</v>
      </c>
      <c r="P1831" s="9">
        <f>IF(ISBLANK(Table14[[#This Row],[Sales_Amount]]),MEDIAN(Table14[Sales_Amount]),Table14[[#This Row],[Sales_Amount]])</f>
        <v>177129.12</v>
      </c>
      <c r="Q1831" s="11">
        <f>IF(ISBLANK(Table14[[#This Row],[Quantity_Sold]]),MEDIAN(Table14[Quantity_Sold]),Table14[[#This Row],[Quantity_Sold]])</f>
        <v>42</v>
      </c>
      <c r="R1831" s="4" t="str">
        <f>TRIM(Table14[[#This Row],[Product_Category]])</f>
        <v>Electronics</v>
      </c>
      <c r="S1831" s="4" t="str">
        <f>PROPER(Table14[[#This Row],[Customer_Type]])</f>
        <v>Returning</v>
      </c>
      <c r="T1831" s="13">
        <f>IF(ISBLANK(Table14[[#This Row],[Discount]]),MEDIAN(Table14[Discount]),Table14[[#This Row],[Discount]])</f>
        <v>0.2</v>
      </c>
    </row>
    <row r="1832" spans="1:20" x14ac:dyDescent="0.3">
      <c r="A1832">
        <v>1130</v>
      </c>
      <c r="B1832" s="1">
        <v>45387</v>
      </c>
      <c r="C1832" t="s">
        <v>23</v>
      </c>
      <c r="D1832" t="s">
        <v>14</v>
      </c>
      <c r="E1832">
        <v>4202.62</v>
      </c>
      <c r="F1832">
        <v>2</v>
      </c>
      <c r="G1832" t="s">
        <v>21</v>
      </c>
      <c r="H1832" s="9">
        <v>1862.67</v>
      </c>
      <c r="I1832" s="9">
        <v>2309.13</v>
      </c>
      <c r="J1832" t="s">
        <v>16</v>
      </c>
      <c r="K1832">
        <v>0.09</v>
      </c>
      <c r="L1832" s="4" t="s">
        <v>17</v>
      </c>
      <c r="M1832" s="4" t="s">
        <v>22</v>
      </c>
      <c r="N1832" s="4" t="str">
        <f>IF(ISBLANK(Table14[[#This Row],[Sales_Rep]]),"Unknown",Table14[[#This Row],[Sales_Rep]])</f>
        <v>Charlie</v>
      </c>
      <c r="O1832" t="str">
        <f>PROPER(Table14[[#This Row],[Region]])</f>
        <v>East</v>
      </c>
      <c r="P1832" s="9">
        <f>IF(ISBLANK(Table14[[#This Row],[Sales_Amount]]),MEDIAN(Table14[Sales_Amount]),Table14[[#This Row],[Sales_Amount]])</f>
        <v>4202.62</v>
      </c>
      <c r="Q1832" s="11">
        <f>IF(ISBLANK(Table14[[#This Row],[Quantity_Sold]]),MEDIAN(Table14[Quantity_Sold]),Table14[[#This Row],[Quantity_Sold]])</f>
        <v>2</v>
      </c>
      <c r="R1832" s="4" t="str">
        <f>TRIM(Table14[[#This Row],[Product_Category]])</f>
        <v>Electronics</v>
      </c>
      <c r="S1832" s="4" t="str">
        <f>PROPER(Table14[[#This Row],[Customer_Type]])</f>
        <v>Returning</v>
      </c>
      <c r="T1832" s="13">
        <f>IF(ISBLANK(Table14[[#This Row],[Discount]]),MEDIAN(Table14[Discount]),Table14[[#This Row],[Discount]])</f>
        <v>0.09</v>
      </c>
    </row>
    <row r="1833" spans="1:20" x14ac:dyDescent="0.3">
      <c r="A1833">
        <v>1316</v>
      </c>
      <c r="B1833" s="1">
        <v>45464</v>
      </c>
      <c r="C1833" t="s">
        <v>29</v>
      </c>
      <c r="D1833" t="s">
        <v>30</v>
      </c>
      <c r="E1833">
        <v>50330.68</v>
      </c>
      <c r="F1833">
        <v>12</v>
      </c>
      <c r="G1833" t="s">
        <v>28</v>
      </c>
      <c r="H1833" s="9">
        <v>3334.36</v>
      </c>
      <c r="I1833" s="9">
        <v>4279.82</v>
      </c>
      <c r="J1833" t="s">
        <v>16</v>
      </c>
      <c r="K1833">
        <v>0.02</v>
      </c>
      <c r="L1833" s="4" t="s">
        <v>26</v>
      </c>
      <c r="M1833" s="4" t="s">
        <v>18</v>
      </c>
      <c r="N1833" s="4" t="str">
        <f>IF(ISBLANK(Table14[[#This Row],[Sales_Rep]]),"Unknown",Table14[[#This Row],[Sales_Rep]])</f>
        <v>Bob</v>
      </c>
      <c r="O1833" t="str">
        <f>PROPER(Table14[[#This Row],[Region]])</f>
        <v>South</v>
      </c>
      <c r="P1833" s="9">
        <f>IF(ISBLANK(Table14[[#This Row],[Sales_Amount]]),MEDIAN(Table14[Sales_Amount]),Table14[[#This Row],[Sales_Amount]])</f>
        <v>50330.68</v>
      </c>
      <c r="Q1833" s="11">
        <f>IF(ISBLANK(Table14[[#This Row],[Quantity_Sold]]),MEDIAN(Table14[Quantity_Sold]),Table14[[#This Row],[Quantity_Sold]])</f>
        <v>12</v>
      </c>
      <c r="R1833" s="4" t="str">
        <f>TRIM(Table14[[#This Row],[Product_Category]])</f>
        <v>Furniture</v>
      </c>
      <c r="S1833" s="4" t="str">
        <f>PROPER(Table14[[#This Row],[Customer_Type]])</f>
        <v>Returning</v>
      </c>
      <c r="T1833" s="13">
        <f>IF(ISBLANK(Table14[[#This Row],[Discount]]),MEDIAN(Table14[Discount]),Table14[[#This Row],[Discount]])</f>
        <v>0.02</v>
      </c>
    </row>
    <row r="1834" spans="1:20" x14ac:dyDescent="0.3">
      <c r="A1834">
        <v>1155</v>
      </c>
      <c r="B1834" s="1">
        <v>45451</v>
      </c>
      <c r="C1834" t="s">
        <v>29</v>
      </c>
      <c r="D1834" t="s">
        <v>14</v>
      </c>
      <c r="E1834">
        <v>5855.36</v>
      </c>
      <c r="F1834">
        <v>10</v>
      </c>
      <c r="G1834" t="s">
        <v>28</v>
      </c>
      <c r="H1834" s="9">
        <v>411.37</v>
      </c>
      <c r="I1834" s="9">
        <v>591.45000000000005</v>
      </c>
      <c r="J1834" t="s">
        <v>25</v>
      </c>
      <c r="K1834">
        <v>0.01</v>
      </c>
      <c r="L1834" s="4" t="s">
        <v>31</v>
      </c>
      <c r="M1834" s="4" t="s">
        <v>22</v>
      </c>
      <c r="N1834" s="4" t="str">
        <f>IF(ISBLANK(Table14[[#This Row],[Sales_Rep]]),"Unknown",Table14[[#This Row],[Sales_Rep]])</f>
        <v>Bob</v>
      </c>
      <c r="O1834" t="str">
        <f>PROPER(Table14[[#This Row],[Region]])</f>
        <v>East</v>
      </c>
      <c r="P1834" s="9">
        <f>IF(ISBLANK(Table14[[#This Row],[Sales_Amount]]),MEDIAN(Table14[Sales_Amount]),Table14[[#This Row],[Sales_Amount]])</f>
        <v>5855.36</v>
      </c>
      <c r="Q1834" s="11">
        <f>IF(ISBLANK(Table14[[#This Row],[Quantity_Sold]]),MEDIAN(Table14[Quantity_Sold]),Table14[[#This Row],[Quantity_Sold]])</f>
        <v>10</v>
      </c>
      <c r="R1834" s="4" t="str">
        <f>TRIM(Table14[[#This Row],[Product_Category]])</f>
        <v>Furniture</v>
      </c>
      <c r="S1834" s="4" t="str">
        <f>PROPER(Table14[[#This Row],[Customer_Type]])</f>
        <v>New</v>
      </c>
      <c r="T1834" s="13">
        <f>IF(ISBLANK(Table14[[#This Row],[Discount]]),MEDIAN(Table14[Discount]),Table14[[#This Row],[Discount]])</f>
        <v>0.01</v>
      </c>
    </row>
    <row r="1835" spans="1:20" x14ac:dyDescent="0.3">
      <c r="A1835">
        <v>1022</v>
      </c>
      <c r="B1835" s="1">
        <v>45555</v>
      </c>
      <c r="C1835" t="s">
        <v>29</v>
      </c>
      <c r="D1835" t="s">
        <v>27</v>
      </c>
      <c r="E1835">
        <v>21720.65</v>
      </c>
      <c r="F1835">
        <v>23</v>
      </c>
      <c r="G1835" t="s">
        <v>24</v>
      </c>
      <c r="H1835" s="9">
        <v>882.51</v>
      </c>
      <c r="I1835" s="9">
        <v>994.08</v>
      </c>
      <c r="J1835" t="s">
        <v>16</v>
      </c>
      <c r="K1835">
        <v>0.05</v>
      </c>
      <c r="L1835" s="4" t="s">
        <v>26</v>
      </c>
      <c r="M1835" s="4" t="s">
        <v>18</v>
      </c>
      <c r="N1835" s="4" t="str">
        <f>IF(ISBLANK(Table14[[#This Row],[Sales_Rep]]),"Unknown",Table14[[#This Row],[Sales_Rep]])</f>
        <v>Bob</v>
      </c>
      <c r="O1835" t="str">
        <f>PROPER(Table14[[#This Row],[Region]])</f>
        <v>West</v>
      </c>
      <c r="P1835" s="9">
        <f>IF(ISBLANK(Table14[[#This Row],[Sales_Amount]]),MEDIAN(Table14[Sales_Amount]),Table14[[#This Row],[Sales_Amount]])</f>
        <v>21720.65</v>
      </c>
      <c r="Q1835" s="11">
        <f>IF(ISBLANK(Table14[[#This Row],[Quantity_Sold]]),MEDIAN(Table14[Quantity_Sold]),Table14[[#This Row],[Quantity_Sold]])</f>
        <v>23</v>
      </c>
      <c r="R1835" s="4" t="str">
        <f>TRIM(Table14[[#This Row],[Product_Category]])</f>
        <v>Clothing</v>
      </c>
      <c r="S1835" s="4" t="str">
        <f>PROPER(Table14[[#This Row],[Customer_Type]])</f>
        <v>Returning</v>
      </c>
      <c r="T1835" s="13">
        <f>IF(ISBLANK(Table14[[#This Row],[Discount]]),MEDIAN(Table14[Discount]),Table14[[#This Row],[Discount]])</f>
        <v>0.05</v>
      </c>
    </row>
    <row r="1836" spans="1:20" x14ac:dyDescent="0.3">
      <c r="A1836">
        <v>1081</v>
      </c>
      <c r="B1836" s="1">
        <v>45533</v>
      </c>
      <c r="C1836" t="s">
        <v>32</v>
      </c>
      <c r="D1836" t="s">
        <v>20</v>
      </c>
      <c r="E1836">
        <v>189784.58</v>
      </c>
      <c r="F1836">
        <v>44</v>
      </c>
      <c r="G1836" t="s">
        <v>15</v>
      </c>
      <c r="H1836" s="9">
        <v>4904.3</v>
      </c>
      <c r="I1836" s="9">
        <v>5601.67</v>
      </c>
      <c r="J1836" t="s">
        <v>16</v>
      </c>
      <c r="K1836">
        <v>0.23</v>
      </c>
      <c r="L1836" s="4" t="s">
        <v>26</v>
      </c>
      <c r="M1836" s="4" t="s">
        <v>18</v>
      </c>
      <c r="N1836" s="4" t="str">
        <f>IF(ISBLANK(Table14[[#This Row],[Sales_Rep]]),"Unknown",Table14[[#This Row],[Sales_Rep]])</f>
        <v>Alice</v>
      </c>
      <c r="O1836" t="str">
        <f>PROPER(Table14[[#This Row],[Region]])</f>
        <v>North</v>
      </c>
      <c r="P1836" s="9">
        <f>IF(ISBLANK(Table14[[#This Row],[Sales_Amount]]),MEDIAN(Table14[Sales_Amount]),Table14[[#This Row],[Sales_Amount]])</f>
        <v>189784.58</v>
      </c>
      <c r="Q1836" s="11">
        <f>IF(ISBLANK(Table14[[#This Row],[Quantity_Sold]]),MEDIAN(Table14[Quantity_Sold]),Table14[[#This Row],[Quantity_Sold]])</f>
        <v>44</v>
      </c>
      <c r="R1836" s="4" t="str">
        <f>TRIM(Table14[[#This Row],[Product_Category]])</f>
        <v>Food</v>
      </c>
      <c r="S1836" s="4" t="str">
        <f>PROPER(Table14[[#This Row],[Customer_Type]])</f>
        <v>Returning</v>
      </c>
      <c r="T1836" s="13">
        <f>IF(ISBLANK(Table14[[#This Row],[Discount]]),MEDIAN(Table14[Discount]),Table14[[#This Row],[Discount]])</f>
        <v>0.23</v>
      </c>
    </row>
    <row r="1837" spans="1:20" x14ac:dyDescent="0.3">
      <c r="A1837">
        <v>1416</v>
      </c>
      <c r="B1837" s="1">
        <v>45437</v>
      </c>
      <c r="C1837" t="s">
        <v>29</v>
      </c>
      <c r="D1837" t="s">
        <v>20</v>
      </c>
      <c r="E1837">
        <v>109881.17</v>
      </c>
      <c r="F1837">
        <v>26</v>
      </c>
      <c r="G1837" t="s">
        <v>24</v>
      </c>
      <c r="H1837" s="9">
        <v>4500.1000000000004</v>
      </c>
      <c r="I1837" s="9">
        <v>5488.57</v>
      </c>
      <c r="J1837" t="s">
        <v>16</v>
      </c>
      <c r="K1837">
        <v>0.23</v>
      </c>
      <c r="L1837" s="4" t="s">
        <v>26</v>
      </c>
      <c r="M1837" s="4" t="s">
        <v>22</v>
      </c>
      <c r="N1837" s="4" t="str">
        <f>IF(ISBLANK(Table14[[#This Row],[Sales_Rep]]),"Unknown",Table14[[#This Row],[Sales_Rep]])</f>
        <v>Bob</v>
      </c>
      <c r="O1837" t="str">
        <f>PROPER(Table14[[#This Row],[Region]])</f>
        <v>North</v>
      </c>
      <c r="P1837" s="9">
        <f>IF(ISBLANK(Table14[[#This Row],[Sales_Amount]]),MEDIAN(Table14[Sales_Amount]),Table14[[#This Row],[Sales_Amount]])</f>
        <v>109881.17</v>
      </c>
      <c r="Q1837" s="11">
        <f>IF(ISBLANK(Table14[[#This Row],[Quantity_Sold]]),MEDIAN(Table14[Quantity_Sold]),Table14[[#This Row],[Quantity_Sold]])</f>
        <v>26</v>
      </c>
      <c r="R1837" s="4" t="str">
        <f>TRIM(Table14[[#This Row],[Product_Category]])</f>
        <v>Clothing</v>
      </c>
      <c r="S1837" s="4" t="str">
        <f>PROPER(Table14[[#This Row],[Customer_Type]])</f>
        <v>Returning</v>
      </c>
      <c r="T1837" s="13">
        <f>IF(ISBLANK(Table14[[#This Row],[Discount]]),MEDIAN(Table14[Discount]),Table14[[#This Row],[Discount]])</f>
        <v>0.23</v>
      </c>
    </row>
    <row r="1838" spans="1:20" x14ac:dyDescent="0.3">
      <c r="A1838">
        <v>1049</v>
      </c>
      <c r="B1838" s="1">
        <v>45001</v>
      </c>
      <c r="C1838" t="s">
        <v>32</v>
      </c>
      <c r="D1838" t="s">
        <v>14</v>
      </c>
      <c r="E1838">
        <v>140264.75</v>
      </c>
      <c r="F1838">
        <v>23</v>
      </c>
      <c r="G1838" t="s">
        <v>24</v>
      </c>
      <c r="H1838" s="9">
        <v>4438.93</v>
      </c>
      <c r="I1838" s="9">
        <v>6352.57</v>
      </c>
      <c r="J1838" t="s">
        <v>16</v>
      </c>
      <c r="K1838">
        <v>0.04</v>
      </c>
      <c r="L1838" s="4" t="s">
        <v>26</v>
      </c>
      <c r="M1838" s="4" t="s">
        <v>22</v>
      </c>
      <c r="N1838" s="4" t="str">
        <f>IF(ISBLANK(Table14[[#This Row],[Sales_Rep]]),"Unknown",Table14[[#This Row],[Sales_Rep]])</f>
        <v>Alice</v>
      </c>
      <c r="O1838" t="str">
        <f>PROPER(Table14[[#This Row],[Region]])</f>
        <v>East</v>
      </c>
      <c r="P1838" s="9">
        <f>IF(ISBLANK(Table14[[#This Row],[Sales_Amount]]),MEDIAN(Table14[Sales_Amount]),Table14[[#This Row],[Sales_Amount]])</f>
        <v>140264.75</v>
      </c>
      <c r="Q1838" s="11">
        <f>IF(ISBLANK(Table14[[#This Row],[Quantity_Sold]]),MEDIAN(Table14[Quantity_Sold]),Table14[[#This Row],[Quantity_Sold]])</f>
        <v>23</v>
      </c>
      <c r="R1838" s="4" t="str">
        <f>TRIM(Table14[[#This Row],[Product_Category]])</f>
        <v>Clothing</v>
      </c>
      <c r="S1838" s="4" t="str">
        <f>PROPER(Table14[[#This Row],[Customer_Type]])</f>
        <v>Returning</v>
      </c>
      <c r="T1838" s="13">
        <f>IF(ISBLANK(Table14[[#This Row],[Discount]]),MEDIAN(Table14[Discount]),Table14[[#This Row],[Discount]])</f>
        <v>0.04</v>
      </c>
    </row>
    <row r="1839" spans="1:20" x14ac:dyDescent="0.3">
      <c r="A1839">
        <v>1352</v>
      </c>
      <c r="B1839" s="1">
        <v>45489</v>
      </c>
      <c r="C1839" t="s">
        <v>13</v>
      </c>
      <c r="D1839" t="s">
        <v>20</v>
      </c>
      <c r="E1839">
        <v>206433.77</v>
      </c>
      <c r="F1839">
        <v>44</v>
      </c>
      <c r="G1839" t="s">
        <v>21</v>
      </c>
      <c r="H1839" s="9">
        <v>4068</v>
      </c>
      <c r="I1839" s="9">
        <v>4836.78</v>
      </c>
      <c r="J1839" t="s">
        <v>25</v>
      </c>
      <c r="K1839">
        <v>0.03</v>
      </c>
      <c r="L1839" s="4" t="s">
        <v>26</v>
      </c>
      <c r="M1839" s="4" t="s">
        <v>18</v>
      </c>
      <c r="N1839" s="4" t="str">
        <f>IF(ISBLANK(Table14[[#This Row],[Sales_Rep]]),"Unknown",Table14[[#This Row],[Sales_Rep]])</f>
        <v>David</v>
      </c>
      <c r="O1839" t="str">
        <f>PROPER(Table14[[#This Row],[Region]])</f>
        <v>North</v>
      </c>
      <c r="P1839" s="9">
        <f>IF(ISBLANK(Table14[[#This Row],[Sales_Amount]]),MEDIAN(Table14[Sales_Amount]),Table14[[#This Row],[Sales_Amount]])</f>
        <v>206433.77</v>
      </c>
      <c r="Q1839" s="11">
        <f>IF(ISBLANK(Table14[[#This Row],[Quantity_Sold]]),MEDIAN(Table14[Quantity_Sold]),Table14[[#This Row],[Quantity_Sold]])</f>
        <v>44</v>
      </c>
      <c r="R1839" s="4" t="str">
        <f>TRIM(Table14[[#This Row],[Product_Category]])</f>
        <v>Electronics</v>
      </c>
      <c r="S1839" s="4" t="str">
        <f>PROPER(Table14[[#This Row],[Customer_Type]])</f>
        <v>New</v>
      </c>
      <c r="T1839" s="13">
        <f>IF(ISBLANK(Table14[[#This Row],[Discount]]),MEDIAN(Table14[Discount]),Table14[[#This Row],[Discount]])</f>
        <v>0.03</v>
      </c>
    </row>
    <row r="1840" spans="1:20" x14ac:dyDescent="0.3">
      <c r="A1840">
        <v>1029</v>
      </c>
      <c r="B1840" s="1">
        <v>45527</v>
      </c>
      <c r="C1840" t="s">
        <v>23</v>
      </c>
      <c r="D1840" t="s">
        <v>27</v>
      </c>
      <c r="E1840">
        <v>27340.51</v>
      </c>
      <c r="F1840">
        <v>9</v>
      </c>
      <c r="G1840" t="s">
        <v>15</v>
      </c>
      <c r="H1840" s="9">
        <v>2931.53</v>
      </c>
      <c r="I1840" s="9">
        <v>3338.28</v>
      </c>
      <c r="J1840" t="s">
        <v>25</v>
      </c>
      <c r="K1840">
        <v>0.09</v>
      </c>
      <c r="L1840" s="4" t="s">
        <v>17</v>
      </c>
      <c r="M1840" s="4" t="s">
        <v>22</v>
      </c>
      <c r="N1840" s="4" t="str">
        <f>IF(ISBLANK(Table14[[#This Row],[Sales_Rep]]),"Unknown",Table14[[#This Row],[Sales_Rep]])</f>
        <v>Charlie</v>
      </c>
      <c r="O1840" t="str">
        <f>PROPER(Table14[[#This Row],[Region]])</f>
        <v>West</v>
      </c>
      <c r="P1840" s="9">
        <f>IF(ISBLANK(Table14[[#This Row],[Sales_Amount]]),MEDIAN(Table14[Sales_Amount]),Table14[[#This Row],[Sales_Amount]])</f>
        <v>27340.51</v>
      </c>
      <c r="Q1840" s="11">
        <f>IF(ISBLANK(Table14[[#This Row],[Quantity_Sold]]),MEDIAN(Table14[Quantity_Sold]),Table14[[#This Row],[Quantity_Sold]])</f>
        <v>9</v>
      </c>
      <c r="R1840" s="4" t="str">
        <f>TRIM(Table14[[#This Row],[Product_Category]])</f>
        <v>Food</v>
      </c>
      <c r="S1840" s="4" t="str">
        <f>PROPER(Table14[[#This Row],[Customer_Type]])</f>
        <v>New</v>
      </c>
      <c r="T1840" s="13">
        <f>IF(ISBLANK(Table14[[#This Row],[Discount]]),MEDIAN(Table14[Discount]),Table14[[#This Row],[Discount]])</f>
        <v>0.09</v>
      </c>
    </row>
    <row r="1841" spans="1:20" x14ac:dyDescent="0.3">
      <c r="A1841">
        <v>1019</v>
      </c>
      <c r="B1841" s="1">
        <v>45550</v>
      </c>
      <c r="C1841" t="s">
        <v>32</v>
      </c>
      <c r="D1841" t="s">
        <v>30</v>
      </c>
      <c r="E1841">
        <v>161351.28</v>
      </c>
      <c r="F1841">
        <v>32</v>
      </c>
      <c r="G1841" t="s">
        <v>15</v>
      </c>
      <c r="H1841" s="9">
        <v>4442.96</v>
      </c>
      <c r="I1841" s="9">
        <v>5145.13</v>
      </c>
      <c r="J1841" t="s">
        <v>16</v>
      </c>
      <c r="K1841">
        <v>0.02</v>
      </c>
      <c r="L1841" s="4" t="s">
        <v>17</v>
      </c>
      <c r="M1841" s="4" t="s">
        <v>22</v>
      </c>
      <c r="N1841" s="4" t="str">
        <f>IF(ISBLANK(Table14[[#This Row],[Sales_Rep]]),"Unknown",Table14[[#This Row],[Sales_Rep]])</f>
        <v>Alice</v>
      </c>
      <c r="O1841" t="str">
        <f>PROPER(Table14[[#This Row],[Region]])</f>
        <v>South</v>
      </c>
      <c r="P1841" s="9">
        <f>IF(ISBLANK(Table14[[#This Row],[Sales_Amount]]),MEDIAN(Table14[Sales_Amount]),Table14[[#This Row],[Sales_Amount]])</f>
        <v>161351.28</v>
      </c>
      <c r="Q1841" s="11">
        <f>IF(ISBLANK(Table14[[#This Row],[Quantity_Sold]]),MEDIAN(Table14[Quantity_Sold]),Table14[[#This Row],[Quantity_Sold]])</f>
        <v>32</v>
      </c>
      <c r="R1841" s="4" t="str">
        <f>TRIM(Table14[[#This Row],[Product_Category]])</f>
        <v>Food</v>
      </c>
      <c r="S1841" s="4" t="str">
        <f>PROPER(Table14[[#This Row],[Customer_Type]])</f>
        <v>Returning</v>
      </c>
      <c r="T1841" s="13">
        <f>IF(ISBLANK(Table14[[#This Row],[Discount]]),MEDIAN(Table14[Discount]),Table14[[#This Row],[Discount]])</f>
        <v>0.02</v>
      </c>
    </row>
    <row r="1842" spans="1:20" x14ac:dyDescent="0.3">
      <c r="A1842">
        <v>1300</v>
      </c>
      <c r="B1842" s="1">
        <v>45060</v>
      </c>
      <c r="C1842" t="s">
        <v>13</v>
      </c>
      <c r="D1842" t="s">
        <v>20</v>
      </c>
      <c r="E1842">
        <v>76479.03</v>
      </c>
      <c r="F1842">
        <v>33</v>
      </c>
      <c r="G1842" t="s">
        <v>28</v>
      </c>
      <c r="H1842" s="9">
        <v>2384.9699999999998</v>
      </c>
      <c r="I1842" s="9">
        <v>3264.15</v>
      </c>
      <c r="J1842" t="s">
        <v>16</v>
      </c>
      <c r="K1842">
        <v>0.28999999999999998</v>
      </c>
      <c r="L1842" s="4" t="s">
        <v>31</v>
      </c>
      <c r="M1842" s="4" t="s">
        <v>22</v>
      </c>
      <c r="N1842" s="4" t="str">
        <f>IF(ISBLANK(Table14[[#This Row],[Sales_Rep]]),"Unknown",Table14[[#This Row],[Sales_Rep]])</f>
        <v>David</v>
      </c>
      <c r="O1842" t="str">
        <f>PROPER(Table14[[#This Row],[Region]])</f>
        <v>North</v>
      </c>
      <c r="P1842" s="9">
        <f>IF(ISBLANK(Table14[[#This Row],[Sales_Amount]]),MEDIAN(Table14[Sales_Amount]),Table14[[#This Row],[Sales_Amount]])</f>
        <v>76479.03</v>
      </c>
      <c r="Q1842" s="11">
        <f>IF(ISBLANK(Table14[[#This Row],[Quantity_Sold]]),MEDIAN(Table14[Quantity_Sold]),Table14[[#This Row],[Quantity_Sold]])</f>
        <v>33</v>
      </c>
      <c r="R1842" s="4" t="str">
        <f>TRIM(Table14[[#This Row],[Product_Category]])</f>
        <v>Furniture</v>
      </c>
      <c r="S1842" s="4" t="str">
        <f>PROPER(Table14[[#This Row],[Customer_Type]])</f>
        <v>Returning</v>
      </c>
      <c r="T1842" s="13">
        <f>IF(ISBLANK(Table14[[#This Row],[Discount]]),MEDIAN(Table14[Discount]),Table14[[#This Row],[Discount]])</f>
        <v>0.28999999999999998</v>
      </c>
    </row>
    <row r="1843" spans="1:20" x14ac:dyDescent="0.3">
      <c r="A1843">
        <v>1231</v>
      </c>
      <c r="B1843" s="1">
        <v>45139</v>
      </c>
      <c r="C1843" t="s">
        <v>32</v>
      </c>
      <c r="D1843" t="s">
        <v>27</v>
      </c>
      <c r="E1843">
        <v>179344.12</v>
      </c>
      <c r="F1843">
        <v>49</v>
      </c>
      <c r="G1843" t="s">
        <v>15</v>
      </c>
      <c r="H1843" s="9">
        <v>3537.25</v>
      </c>
      <c r="I1843" s="9">
        <v>5083.45</v>
      </c>
      <c r="J1843" t="s">
        <v>25</v>
      </c>
      <c r="K1843">
        <v>0.28000000000000003</v>
      </c>
      <c r="L1843" s="4" t="s">
        <v>17</v>
      </c>
      <c r="M1843" s="4" t="s">
        <v>22</v>
      </c>
      <c r="N1843" s="4" t="str">
        <f>IF(ISBLANK(Table14[[#This Row],[Sales_Rep]]),"Unknown",Table14[[#This Row],[Sales_Rep]])</f>
        <v>Alice</v>
      </c>
      <c r="O1843" t="str">
        <f>PROPER(Table14[[#This Row],[Region]])</f>
        <v>West</v>
      </c>
      <c r="P1843" s="9">
        <f>IF(ISBLANK(Table14[[#This Row],[Sales_Amount]]),MEDIAN(Table14[Sales_Amount]),Table14[[#This Row],[Sales_Amount]])</f>
        <v>179344.12</v>
      </c>
      <c r="Q1843" s="11">
        <f>IF(ISBLANK(Table14[[#This Row],[Quantity_Sold]]),MEDIAN(Table14[Quantity_Sold]),Table14[[#This Row],[Quantity_Sold]])</f>
        <v>49</v>
      </c>
      <c r="R1843" s="4" t="str">
        <f>TRIM(Table14[[#This Row],[Product_Category]])</f>
        <v>Food</v>
      </c>
      <c r="S1843" s="4" t="str">
        <f>PROPER(Table14[[#This Row],[Customer_Type]])</f>
        <v>New</v>
      </c>
      <c r="T1843" s="13">
        <f>IF(ISBLANK(Table14[[#This Row],[Discount]]),MEDIAN(Table14[Discount]),Table14[[#This Row],[Discount]])</f>
        <v>0.28000000000000003</v>
      </c>
    </row>
    <row r="1844" spans="1:20" x14ac:dyDescent="0.3">
      <c r="A1844">
        <v>1009</v>
      </c>
      <c r="B1844" s="1">
        <v>45412</v>
      </c>
      <c r="C1844" t="s">
        <v>32</v>
      </c>
      <c r="D1844" t="s">
        <v>14</v>
      </c>
      <c r="E1844">
        <v>64203.86</v>
      </c>
      <c r="F1844">
        <v>13</v>
      </c>
      <c r="G1844" t="s">
        <v>21</v>
      </c>
      <c r="H1844" s="9">
        <v>3714.98</v>
      </c>
      <c r="I1844" s="9">
        <v>5144.54</v>
      </c>
      <c r="J1844" t="s">
        <v>25</v>
      </c>
      <c r="K1844">
        <v>0.04</v>
      </c>
      <c r="L1844" s="4" t="s">
        <v>31</v>
      </c>
      <c r="M1844" s="4" t="s">
        <v>22</v>
      </c>
      <c r="N1844" s="4" t="str">
        <f>IF(ISBLANK(Table14[[#This Row],[Sales_Rep]]),"Unknown",Table14[[#This Row],[Sales_Rep]])</f>
        <v>Alice</v>
      </c>
      <c r="O1844" t="str">
        <f>PROPER(Table14[[#This Row],[Region]])</f>
        <v>East</v>
      </c>
      <c r="P1844" s="9">
        <f>IF(ISBLANK(Table14[[#This Row],[Sales_Amount]]),MEDIAN(Table14[Sales_Amount]),Table14[[#This Row],[Sales_Amount]])</f>
        <v>64203.86</v>
      </c>
      <c r="Q1844" s="11">
        <f>IF(ISBLANK(Table14[[#This Row],[Quantity_Sold]]),MEDIAN(Table14[Quantity_Sold]),Table14[[#This Row],[Quantity_Sold]])</f>
        <v>13</v>
      </c>
      <c r="R1844" s="4" t="str">
        <f>TRIM(Table14[[#This Row],[Product_Category]])</f>
        <v>Electronics</v>
      </c>
      <c r="S1844" s="4" t="str">
        <f>PROPER(Table14[[#This Row],[Customer_Type]])</f>
        <v>New</v>
      </c>
      <c r="T1844" s="13">
        <f>IF(ISBLANK(Table14[[#This Row],[Discount]]),MEDIAN(Table14[Discount]),Table14[[#This Row],[Discount]])</f>
        <v>0.04</v>
      </c>
    </row>
    <row r="1845" spans="1:20" x14ac:dyDescent="0.3">
      <c r="A1845">
        <v>1005</v>
      </c>
      <c r="B1845" s="1">
        <v>45510</v>
      </c>
      <c r="C1845" t="s">
        <v>23</v>
      </c>
      <c r="D1845" t="s">
        <v>14</v>
      </c>
      <c r="E1845">
        <v>119391.28</v>
      </c>
      <c r="F1845">
        <v>20</v>
      </c>
      <c r="G1845" t="s">
        <v>28</v>
      </c>
      <c r="H1845" s="9">
        <v>4932.1499999999996</v>
      </c>
      <c r="I1845" s="9">
        <v>6350.6</v>
      </c>
      <c r="J1845" t="s">
        <v>16</v>
      </c>
      <c r="K1845">
        <v>0.06</v>
      </c>
      <c r="L1845" s="4" t="s">
        <v>26</v>
      </c>
      <c r="M1845" s="4" t="s">
        <v>22</v>
      </c>
      <c r="N1845" s="4" t="str">
        <f>IF(ISBLANK(Table14[[#This Row],[Sales_Rep]]),"Unknown",Table14[[#This Row],[Sales_Rep]])</f>
        <v>Charlie</v>
      </c>
      <c r="O1845" t="str">
        <f>PROPER(Table14[[#This Row],[Region]])</f>
        <v>East</v>
      </c>
      <c r="P1845" s="9">
        <f>IF(ISBLANK(Table14[[#This Row],[Sales_Amount]]),MEDIAN(Table14[Sales_Amount]),Table14[[#This Row],[Sales_Amount]])</f>
        <v>119391.28</v>
      </c>
      <c r="Q1845" s="11">
        <f>IF(ISBLANK(Table14[[#This Row],[Quantity_Sold]]),MEDIAN(Table14[Quantity_Sold]),Table14[[#This Row],[Quantity_Sold]])</f>
        <v>20</v>
      </c>
      <c r="R1845" s="4" t="str">
        <f>TRIM(Table14[[#This Row],[Product_Category]])</f>
        <v>Furniture</v>
      </c>
      <c r="S1845" s="4" t="str">
        <f>PROPER(Table14[[#This Row],[Customer_Type]])</f>
        <v>Returning</v>
      </c>
      <c r="T1845" s="13">
        <f>IF(ISBLANK(Table14[[#This Row],[Discount]]),MEDIAN(Table14[Discount]),Table14[[#This Row],[Discount]])</f>
        <v>0.06</v>
      </c>
    </row>
    <row r="1846" spans="1:20" x14ac:dyDescent="0.3">
      <c r="A1846">
        <v>1109</v>
      </c>
      <c r="B1846" s="1">
        <v>45651</v>
      </c>
      <c r="C1846" t="s">
        <v>19</v>
      </c>
      <c r="D1846" t="s">
        <v>14</v>
      </c>
      <c r="E1846">
        <v>74847.06</v>
      </c>
      <c r="F1846">
        <v>24</v>
      </c>
      <c r="G1846" t="s">
        <v>21</v>
      </c>
      <c r="H1846" s="9">
        <v>3570.95</v>
      </c>
      <c r="I1846" s="9">
        <v>3947.63</v>
      </c>
      <c r="J1846" t="s">
        <v>16</v>
      </c>
      <c r="K1846">
        <v>0.21</v>
      </c>
      <c r="L1846" s="4" t="s">
        <v>26</v>
      </c>
      <c r="M1846" s="4" t="s">
        <v>18</v>
      </c>
      <c r="N1846" s="4" t="str">
        <f>IF(ISBLANK(Table14[[#This Row],[Sales_Rep]]),"Unknown",Table14[[#This Row],[Sales_Rep]])</f>
        <v>Eve</v>
      </c>
      <c r="O1846" t="str">
        <f>PROPER(Table14[[#This Row],[Region]])</f>
        <v>East</v>
      </c>
      <c r="P1846" s="9">
        <f>IF(ISBLANK(Table14[[#This Row],[Sales_Amount]]),MEDIAN(Table14[Sales_Amount]),Table14[[#This Row],[Sales_Amount]])</f>
        <v>74847.06</v>
      </c>
      <c r="Q1846" s="11">
        <f>IF(ISBLANK(Table14[[#This Row],[Quantity_Sold]]),MEDIAN(Table14[Quantity_Sold]),Table14[[#This Row],[Quantity_Sold]])</f>
        <v>24</v>
      </c>
      <c r="R1846" s="4" t="str">
        <f>TRIM(Table14[[#This Row],[Product_Category]])</f>
        <v>Electronics</v>
      </c>
      <c r="S1846" s="4" t="str">
        <f>PROPER(Table14[[#This Row],[Customer_Type]])</f>
        <v>Returning</v>
      </c>
      <c r="T1846" s="13">
        <f>IF(ISBLANK(Table14[[#This Row],[Discount]]),MEDIAN(Table14[Discount]),Table14[[#This Row],[Discount]])</f>
        <v>0.21</v>
      </c>
    </row>
    <row r="1847" spans="1:20" x14ac:dyDescent="0.3">
      <c r="A1847">
        <v>1038</v>
      </c>
      <c r="B1847" s="1">
        <v>45184</v>
      </c>
      <c r="C1847" t="s">
        <v>19</v>
      </c>
      <c r="D1847" t="s">
        <v>20</v>
      </c>
      <c r="E1847">
        <v>117256.05</v>
      </c>
      <c r="F1847">
        <v>29</v>
      </c>
      <c r="G1847" t="s">
        <v>24</v>
      </c>
      <c r="H1847" s="9">
        <v>3895.66</v>
      </c>
      <c r="I1847" s="9">
        <v>5776.16</v>
      </c>
      <c r="J1847" t="s">
        <v>16</v>
      </c>
      <c r="K1847">
        <v>0.3</v>
      </c>
      <c r="L1847" s="4" t="s">
        <v>26</v>
      </c>
      <c r="M1847" s="4" t="s">
        <v>22</v>
      </c>
      <c r="N1847" s="4" t="str">
        <f>IF(ISBLANK(Table14[[#This Row],[Sales_Rep]]),"Unknown",Table14[[#This Row],[Sales_Rep]])</f>
        <v>Eve</v>
      </c>
      <c r="O1847" t="str">
        <f>PROPER(Table14[[#This Row],[Region]])</f>
        <v>North</v>
      </c>
      <c r="P1847" s="9">
        <f>IF(ISBLANK(Table14[[#This Row],[Sales_Amount]]),MEDIAN(Table14[Sales_Amount]),Table14[[#This Row],[Sales_Amount]])</f>
        <v>117256.05</v>
      </c>
      <c r="Q1847" s="11">
        <f>IF(ISBLANK(Table14[[#This Row],[Quantity_Sold]]),MEDIAN(Table14[Quantity_Sold]),Table14[[#This Row],[Quantity_Sold]])</f>
        <v>29</v>
      </c>
      <c r="R1847" s="4" t="str">
        <f>TRIM(Table14[[#This Row],[Product_Category]])</f>
        <v>Clothing</v>
      </c>
      <c r="S1847" s="4" t="str">
        <f>PROPER(Table14[[#This Row],[Customer_Type]])</f>
        <v>Returning</v>
      </c>
      <c r="T1847" s="13">
        <f>IF(ISBLANK(Table14[[#This Row],[Discount]]),MEDIAN(Table14[Discount]),Table14[[#This Row],[Discount]])</f>
        <v>0.3</v>
      </c>
    </row>
    <row r="1848" spans="1:20" x14ac:dyDescent="0.3">
      <c r="A1848">
        <v>1323</v>
      </c>
      <c r="B1848" s="1">
        <v>45216</v>
      </c>
      <c r="C1848" t="s">
        <v>32</v>
      </c>
      <c r="D1848" t="s">
        <v>20</v>
      </c>
      <c r="E1848">
        <v>47619.72</v>
      </c>
      <c r="F1848">
        <v>30</v>
      </c>
      <c r="G1848" t="s">
        <v>28</v>
      </c>
      <c r="H1848" s="9">
        <v>1226.48</v>
      </c>
      <c r="I1848" s="9">
        <v>1783.51</v>
      </c>
      <c r="J1848" t="s">
        <v>16</v>
      </c>
      <c r="K1848">
        <v>0.11</v>
      </c>
      <c r="L1848" s="4" t="s">
        <v>26</v>
      </c>
      <c r="M1848" s="4" t="s">
        <v>18</v>
      </c>
      <c r="N1848" s="4" t="str">
        <f>IF(ISBLANK(Table14[[#This Row],[Sales_Rep]]),"Unknown",Table14[[#This Row],[Sales_Rep]])</f>
        <v>Alice</v>
      </c>
      <c r="O1848" t="str">
        <f>PROPER(Table14[[#This Row],[Region]])</f>
        <v>North</v>
      </c>
      <c r="P1848" s="9">
        <f>IF(ISBLANK(Table14[[#This Row],[Sales_Amount]]),MEDIAN(Table14[Sales_Amount]),Table14[[#This Row],[Sales_Amount]])</f>
        <v>47619.72</v>
      </c>
      <c r="Q1848" s="11">
        <f>IF(ISBLANK(Table14[[#This Row],[Quantity_Sold]]),MEDIAN(Table14[Quantity_Sold]),Table14[[#This Row],[Quantity_Sold]])</f>
        <v>30</v>
      </c>
      <c r="R1848" s="4" t="str">
        <f>TRIM(Table14[[#This Row],[Product_Category]])</f>
        <v>Furniture</v>
      </c>
      <c r="S1848" s="4" t="str">
        <f>PROPER(Table14[[#This Row],[Customer_Type]])</f>
        <v>Returning</v>
      </c>
      <c r="T1848" s="13">
        <f>IF(ISBLANK(Table14[[#This Row],[Discount]]),MEDIAN(Table14[Discount]),Table14[[#This Row],[Discount]])</f>
        <v>0.11</v>
      </c>
    </row>
    <row r="1849" spans="1:20" x14ac:dyDescent="0.3">
      <c r="A1849">
        <v>1084</v>
      </c>
      <c r="B1849" s="1">
        <v>44958</v>
      </c>
      <c r="C1849" t="s">
        <v>29</v>
      </c>
      <c r="D1849" t="s">
        <v>30</v>
      </c>
      <c r="E1849">
        <v>139884.32</v>
      </c>
      <c r="F1849">
        <v>35</v>
      </c>
      <c r="G1849" t="s">
        <v>15</v>
      </c>
      <c r="H1849" s="9">
        <v>3667.13</v>
      </c>
      <c r="I1849" s="9">
        <v>4757.97</v>
      </c>
      <c r="J1849" t="s">
        <v>16</v>
      </c>
      <c r="K1849">
        <v>0.16</v>
      </c>
      <c r="L1849" s="4" t="s">
        <v>26</v>
      </c>
      <c r="M1849" s="4" t="s">
        <v>22</v>
      </c>
      <c r="N1849" s="4" t="str">
        <f>IF(ISBLANK(Table14[[#This Row],[Sales_Rep]]),"Unknown",Table14[[#This Row],[Sales_Rep]])</f>
        <v>Bob</v>
      </c>
      <c r="O1849" t="str">
        <f>PROPER(Table14[[#This Row],[Region]])</f>
        <v>South</v>
      </c>
      <c r="P1849" s="9">
        <f>IF(ISBLANK(Table14[[#This Row],[Sales_Amount]]),MEDIAN(Table14[Sales_Amount]),Table14[[#This Row],[Sales_Amount]])</f>
        <v>139884.32</v>
      </c>
      <c r="Q1849" s="11">
        <f>IF(ISBLANK(Table14[[#This Row],[Quantity_Sold]]),MEDIAN(Table14[Quantity_Sold]),Table14[[#This Row],[Quantity_Sold]])</f>
        <v>35</v>
      </c>
      <c r="R1849" s="4" t="str">
        <f>TRIM(Table14[[#This Row],[Product_Category]])</f>
        <v>Food</v>
      </c>
      <c r="S1849" s="4" t="str">
        <f>PROPER(Table14[[#This Row],[Customer_Type]])</f>
        <v>Returning</v>
      </c>
      <c r="T1849" s="13">
        <f>IF(ISBLANK(Table14[[#This Row],[Discount]]),MEDIAN(Table14[Discount]),Table14[[#This Row],[Discount]])</f>
        <v>0.16</v>
      </c>
    </row>
    <row r="1850" spans="1:20" x14ac:dyDescent="0.3">
      <c r="A1850">
        <v>1342</v>
      </c>
      <c r="B1850" s="1">
        <v>45471</v>
      </c>
      <c r="C1850" t="s">
        <v>13</v>
      </c>
      <c r="D1850" t="s">
        <v>27</v>
      </c>
      <c r="E1850">
        <v>29747.4</v>
      </c>
      <c r="F1850">
        <v>40</v>
      </c>
      <c r="G1850" t="s">
        <v>28</v>
      </c>
      <c r="H1850" s="9">
        <v>721.23</v>
      </c>
      <c r="I1850" s="9">
        <v>864.75</v>
      </c>
      <c r="J1850" t="s">
        <v>25</v>
      </c>
      <c r="K1850">
        <v>0.14000000000000001</v>
      </c>
      <c r="L1850" s="4" t="s">
        <v>31</v>
      </c>
      <c r="M1850" s="4" t="s">
        <v>18</v>
      </c>
      <c r="N1850" s="4" t="str">
        <f>IF(ISBLANK(Table14[[#This Row],[Sales_Rep]]),"Unknown",Table14[[#This Row],[Sales_Rep]])</f>
        <v>David</v>
      </c>
      <c r="O1850" t="str">
        <f>PROPER(Table14[[#This Row],[Region]])</f>
        <v>West</v>
      </c>
      <c r="P1850" s="9">
        <f>IF(ISBLANK(Table14[[#This Row],[Sales_Amount]]),MEDIAN(Table14[Sales_Amount]),Table14[[#This Row],[Sales_Amount]])</f>
        <v>29747.4</v>
      </c>
      <c r="Q1850" s="11">
        <f>IF(ISBLANK(Table14[[#This Row],[Quantity_Sold]]),MEDIAN(Table14[Quantity_Sold]),Table14[[#This Row],[Quantity_Sold]])</f>
        <v>40</v>
      </c>
      <c r="R1850" s="4" t="str">
        <f>TRIM(Table14[[#This Row],[Product_Category]])</f>
        <v>Furniture</v>
      </c>
      <c r="S1850" s="4" t="str">
        <f>PROPER(Table14[[#This Row],[Customer_Type]])</f>
        <v>New</v>
      </c>
      <c r="T1850" s="13">
        <f>IF(ISBLANK(Table14[[#This Row],[Discount]]),MEDIAN(Table14[Discount]),Table14[[#This Row],[Discount]])</f>
        <v>0.14000000000000001</v>
      </c>
    </row>
    <row r="1851" spans="1:20" x14ac:dyDescent="0.3">
      <c r="A1851">
        <v>1332</v>
      </c>
      <c r="B1851" s="1">
        <v>45008</v>
      </c>
      <c r="C1851" t="s">
        <v>29</v>
      </c>
      <c r="D1851" t="s">
        <v>27</v>
      </c>
      <c r="E1851">
        <v>44990.37</v>
      </c>
      <c r="F1851">
        <v>45</v>
      </c>
      <c r="G1851" t="s">
        <v>24</v>
      </c>
      <c r="H1851" s="9">
        <v>979.11</v>
      </c>
      <c r="I1851" s="9">
        <v>1369.57</v>
      </c>
      <c r="J1851" t="s">
        <v>16</v>
      </c>
      <c r="K1851">
        <v>0.27</v>
      </c>
      <c r="L1851" s="4" t="s">
        <v>17</v>
      </c>
      <c r="M1851" s="4" t="s">
        <v>18</v>
      </c>
      <c r="N1851" s="4" t="str">
        <f>IF(ISBLANK(Table14[[#This Row],[Sales_Rep]]),"Unknown",Table14[[#This Row],[Sales_Rep]])</f>
        <v>Bob</v>
      </c>
      <c r="O1851" t="str">
        <f>PROPER(Table14[[#This Row],[Region]])</f>
        <v>West</v>
      </c>
      <c r="P1851" s="9">
        <f>IF(ISBLANK(Table14[[#This Row],[Sales_Amount]]),MEDIAN(Table14[Sales_Amount]),Table14[[#This Row],[Sales_Amount]])</f>
        <v>44990.37</v>
      </c>
      <c r="Q1851" s="11">
        <f>IF(ISBLANK(Table14[[#This Row],[Quantity_Sold]]),MEDIAN(Table14[Quantity_Sold]),Table14[[#This Row],[Quantity_Sold]])</f>
        <v>45</v>
      </c>
      <c r="R1851" s="4" t="str">
        <f>TRIM(Table14[[#This Row],[Product_Category]])</f>
        <v>Clothing</v>
      </c>
      <c r="S1851" s="4" t="str">
        <f>PROPER(Table14[[#This Row],[Customer_Type]])</f>
        <v>Returning</v>
      </c>
      <c r="T1851" s="13">
        <f>IF(ISBLANK(Table14[[#This Row],[Discount]]),MEDIAN(Table14[Discount]),Table14[[#This Row],[Discount]])</f>
        <v>0.27</v>
      </c>
    </row>
    <row r="1852" spans="1:20" x14ac:dyDescent="0.3">
      <c r="A1852">
        <v>1367</v>
      </c>
      <c r="B1852" s="1">
        <v>44931</v>
      </c>
      <c r="C1852" t="s">
        <v>29</v>
      </c>
      <c r="D1852" t="s">
        <v>14</v>
      </c>
      <c r="E1852">
        <v>11351.4</v>
      </c>
      <c r="F1852">
        <v>16</v>
      </c>
      <c r="G1852" t="s">
        <v>15</v>
      </c>
      <c r="H1852" s="9">
        <v>710.67</v>
      </c>
      <c r="I1852" s="9">
        <v>945.95</v>
      </c>
      <c r="J1852" t="s">
        <v>25</v>
      </c>
      <c r="K1852">
        <v>0.25</v>
      </c>
      <c r="L1852" s="4" t="s">
        <v>26</v>
      </c>
      <c r="M1852" s="4" t="s">
        <v>22</v>
      </c>
      <c r="N1852" s="4" t="str">
        <f>IF(ISBLANK(Table14[[#This Row],[Sales_Rep]]),"Unknown",Table14[[#This Row],[Sales_Rep]])</f>
        <v>Bob</v>
      </c>
      <c r="O1852" t="str">
        <f>PROPER(Table14[[#This Row],[Region]])</f>
        <v>East</v>
      </c>
      <c r="P1852" s="9">
        <f>IF(ISBLANK(Table14[[#This Row],[Sales_Amount]]),MEDIAN(Table14[Sales_Amount]),Table14[[#This Row],[Sales_Amount]])</f>
        <v>11351.4</v>
      </c>
      <c r="Q1852" s="11">
        <f>IF(ISBLANK(Table14[[#This Row],[Quantity_Sold]]),MEDIAN(Table14[Quantity_Sold]),Table14[[#This Row],[Quantity_Sold]])</f>
        <v>16</v>
      </c>
      <c r="R1852" s="4" t="str">
        <f>TRIM(Table14[[#This Row],[Product_Category]])</f>
        <v>Food</v>
      </c>
      <c r="S1852" s="4" t="str">
        <f>PROPER(Table14[[#This Row],[Customer_Type]])</f>
        <v>New</v>
      </c>
      <c r="T1852" s="13">
        <f>IF(ISBLANK(Table14[[#This Row],[Discount]]),MEDIAN(Table14[Discount]),Table14[[#This Row],[Discount]])</f>
        <v>0.25</v>
      </c>
    </row>
    <row r="1853" spans="1:20" x14ac:dyDescent="0.3">
      <c r="A1853">
        <v>1066</v>
      </c>
      <c r="B1853" s="1">
        <v>45282</v>
      </c>
      <c r="C1853" t="s">
        <v>32</v>
      </c>
      <c r="D1853" t="s">
        <v>30</v>
      </c>
      <c r="E1853">
        <v>147155.23000000001</v>
      </c>
      <c r="F1853">
        <v>24</v>
      </c>
      <c r="G1853" t="s">
        <v>28</v>
      </c>
      <c r="H1853" s="9">
        <v>4472.6499999999996</v>
      </c>
      <c r="I1853" s="9">
        <v>6256.6</v>
      </c>
      <c r="J1853" t="s">
        <v>25</v>
      </c>
      <c r="K1853">
        <v>0.02</v>
      </c>
      <c r="L1853" s="4" t="s">
        <v>17</v>
      </c>
      <c r="M1853" s="4" t="s">
        <v>22</v>
      </c>
      <c r="N1853" s="4" t="str">
        <f>IF(ISBLANK(Table14[[#This Row],[Sales_Rep]]),"Unknown",Table14[[#This Row],[Sales_Rep]])</f>
        <v>Alice</v>
      </c>
      <c r="O1853" t="str">
        <f>PROPER(Table14[[#This Row],[Region]])</f>
        <v>South</v>
      </c>
      <c r="P1853" s="9">
        <f>IF(ISBLANK(Table14[[#This Row],[Sales_Amount]]),MEDIAN(Table14[Sales_Amount]),Table14[[#This Row],[Sales_Amount]])</f>
        <v>147155.23000000001</v>
      </c>
      <c r="Q1853" s="11">
        <f>IF(ISBLANK(Table14[[#This Row],[Quantity_Sold]]),MEDIAN(Table14[Quantity_Sold]),Table14[[#This Row],[Quantity_Sold]])</f>
        <v>24</v>
      </c>
      <c r="R1853" s="4" t="str">
        <f>TRIM(Table14[[#This Row],[Product_Category]])</f>
        <v>Furniture</v>
      </c>
      <c r="S1853" s="4" t="str">
        <f>PROPER(Table14[[#This Row],[Customer_Type]])</f>
        <v>New</v>
      </c>
      <c r="T1853" s="13">
        <f>IF(ISBLANK(Table14[[#This Row],[Discount]]),MEDIAN(Table14[Discount]),Table14[[#This Row],[Discount]])</f>
        <v>0.02</v>
      </c>
    </row>
    <row r="1854" spans="1:20" x14ac:dyDescent="0.3">
      <c r="A1854">
        <v>1233</v>
      </c>
      <c r="B1854" s="1">
        <v>45603</v>
      </c>
      <c r="C1854" t="s">
        <v>32</v>
      </c>
      <c r="D1854" t="s">
        <v>27</v>
      </c>
      <c r="E1854">
        <v>58288.82</v>
      </c>
      <c r="F1854">
        <v>25</v>
      </c>
      <c r="G1854" t="s">
        <v>15</v>
      </c>
      <c r="H1854" s="9">
        <v>2373.2399999999998</v>
      </c>
      <c r="I1854" s="9">
        <v>2878.46</v>
      </c>
      <c r="J1854" t="s">
        <v>25</v>
      </c>
      <c r="K1854">
        <v>0.19</v>
      </c>
      <c r="L1854" s="4" t="s">
        <v>17</v>
      </c>
      <c r="M1854" s="4" t="s">
        <v>22</v>
      </c>
      <c r="N1854" s="4" t="str">
        <f>IF(ISBLANK(Table14[[#This Row],[Sales_Rep]]),"Unknown",Table14[[#This Row],[Sales_Rep]])</f>
        <v>Alice</v>
      </c>
      <c r="O1854" t="str">
        <f>PROPER(Table14[[#This Row],[Region]])</f>
        <v>West</v>
      </c>
      <c r="P1854" s="9">
        <f>IF(ISBLANK(Table14[[#This Row],[Sales_Amount]]),MEDIAN(Table14[Sales_Amount]),Table14[[#This Row],[Sales_Amount]])</f>
        <v>58288.82</v>
      </c>
      <c r="Q1854" s="11">
        <f>IF(ISBLANK(Table14[[#This Row],[Quantity_Sold]]),MEDIAN(Table14[Quantity_Sold]),Table14[[#This Row],[Quantity_Sold]])</f>
        <v>25</v>
      </c>
      <c r="R1854" s="4" t="str">
        <f>TRIM(Table14[[#This Row],[Product_Category]])</f>
        <v>Food</v>
      </c>
      <c r="S1854" s="4" t="str">
        <f>PROPER(Table14[[#This Row],[Customer_Type]])</f>
        <v>New</v>
      </c>
      <c r="T1854" s="13">
        <f>IF(ISBLANK(Table14[[#This Row],[Discount]]),MEDIAN(Table14[Discount]),Table14[[#This Row],[Discount]])</f>
        <v>0.19</v>
      </c>
    </row>
    <row r="1855" spans="1:20" x14ac:dyDescent="0.3">
      <c r="A1855">
        <v>1076</v>
      </c>
      <c r="B1855" s="1">
        <v>45331</v>
      </c>
      <c r="C1855" t="s">
        <v>32</v>
      </c>
      <c r="D1855" t="s">
        <v>30</v>
      </c>
      <c r="E1855">
        <v>9838.7900000000009</v>
      </c>
      <c r="F1855">
        <v>35</v>
      </c>
      <c r="G1855" t="s">
        <v>21</v>
      </c>
      <c r="H1855" s="9">
        <v>225.06</v>
      </c>
      <c r="I1855" s="9">
        <v>326.87</v>
      </c>
      <c r="J1855" t="s">
        <v>25</v>
      </c>
      <c r="K1855">
        <v>0.14000000000000001</v>
      </c>
      <c r="L1855" s="4" t="s">
        <v>17</v>
      </c>
      <c r="M1855" s="4" t="s">
        <v>18</v>
      </c>
      <c r="N1855" s="4" t="str">
        <f>IF(ISBLANK(Table14[[#This Row],[Sales_Rep]]),"Unknown",Table14[[#This Row],[Sales_Rep]])</f>
        <v>Alice</v>
      </c>
      <c r="O1855" t="str">
        <f>PROPER(Table14[[#This Row],[Region]])</f>
        <v>South</v>
      </c>
      <c r="P1855" s="9">
        <f>IF(ISBLANK(Table14[[#This Row],[Sales_Amount]]),MEDIAN(Table14[Sales_Amount]),Table14[[#This Row],[Sales_Amount]])</f>
        <v>9838.7900000000009</v>
      </c>
      <c r="Q1855" s="11">
        <f>IF(ISBLANK(Table14[[#This Row],[Quantity_Sold]]),MEDIAN(Table14[Quantity_Sold]),Table14[[#This Row],[Quantity_Sold]])</f>
        <v>35</v>
      </c>
      <c r="R1855" s="4" t="str">
        <f>TRIM(Table14[[#This Row],[Product_Category]])</f>
        <v>Electronics</v>
      </c>
      <c r="S1855" s="4" t="str">
        <f>PROPER(Table14[[#This Row],[Customer_Type]])</f>
        <v>New</v>
      </c>
      <c r="T1855" s="13">
        <f>IF(ISBLANK(Table14[[#This Row],[Discount]]),MEDIAN(Table14[Discount]),Table14[[#This Row],[Discount]])</f>
        <v>0.14000000000000001</v>
      </c>
    </row>
    <row r="1856" spans="1:20" x14ac:dyDescent="0.3">
      <c r="A1856">
        <v>1075</v>
      </c>
      <c r="B1856" s="1">
        <v>44952</v>
      </c>
      <c r="C1856" t="s">
        <v>32</v>
      </c>
      <c r="D1856" t="s">
        <v>27</v>
      </c>
      <c r="E1856">
        <v>189979.12</v>
      </c>
      <c r="F1856">
        <v>49</v>
      </c>
      <c r="G1856" t="s">
        <v>15</v>
      </c>
      <c r="H1856" s="9">
        <v>3692.64</v>
      </c>
      <c r="I1856" s="9">
        <v>5311.13</v>
      </c>
      <c r="J1856" t="s">
        <v>16</v>
      </c>
      <c r="K1856">
        <v>0.27</v>
      </c>
      <c r="L1856" s="4" t="s">
        <v>31</v>
      </c>
      <c r="M1856" s="4" t="s">
        <v>22</v>
      </c>
      <c r="N1856" s="4" t="str">
        <f>IF(ISBLANK(Table14[[#This Row],[Sales_Rep]]),"Unknown",Table14[[#This Row],[Sales_Rep]])</f>
        <v>Alice</v>
      </c>
      <c r="O1856" t="str">
        <f>PROPER(Table14[[#This Row],[Region]])</f>
        <v>West</v>
      </c>
      <c r="P1856" s="9">
        <f>IF(ISBLANK(Table14[[#This Row],[Sales_Amount]]),MEDIAN(Table14[Sales_Amount]),Table14[[#This Row],[Sales_Amount]])</f>
        <v>189979.12</v>
      </c>
      <c r="Q1856" s="11">
        <f>IF(ISBLANK(Table14[[#This Row],[Quantity_Sold]]),MEDIAN(Table14[Quantity_Sold]),Table14[[#This Row],[Quantity_Sold]])</f>
        <v>49</v>
      </c>
      <c r="R1856" s="4" t="str">
        <f>TRIM(Table14[[#This Row],[Product_Category]])</f>
        <v>Food</v>
      </c>
      <c r="S1856" s="4" t="str">
        <f>PROPER(Table14[[#This Row],[Customer_Type]])</f>
        <v>Returning</v>
      </c>
      <c r="T1856" s="13">
        <f>IF(ISBLANK(Table14[[#This Row],[Discount]]),MEDIAN(Table14[Discount]),Table14[[#This Row],[Discount]])</f>
        <v>0.27</v>
      </c>
    </row>
    <row r="1857" spans="1:20" x14ac:dyDescent="0.3">
      <c r="A1857">
        <v>1103</v>
      </c>
      <c r="B1857" s="1">
        <v>44998</v>
      </c>
      <c r="C1857" t="s">
        <v>19</v>
      </c>
      <c r="D1857" t="s">
        <v>14</v>
      </c>
      <c r="E1857">
        <v>52610.04</v>
      </c>
      <c r="F1857">
        <v>35</v>
      </c>
      <c r="G1857" t="s">
        <v>15</v>
      </c>
      <c r="H1857" s="9">
        <v>1263.1600000000001</v>
      </c>
      <c r="I1857" s="9">
        <v>1670.16</v>
      </c>
      <c r="J1857" t="s">
        <v>25</v>
      </c>
      <c r="K1857">
        <v>0.1</v>
      </c>
      <c r="L1857" s="4" t="s">
        <v>31</v>
      </c>
      <c r="M1857" s="4" t="s">
        <v>18</v>
      </c>
      <c r="N1857" s="4" t="str">
        <f>IF(ISBLANK(Table14[[#This Row],[Sales_Rep]]),"Unknown",Table14[[#This Row],[Sales_Rep]])</f>
        <v>Eve</v>
      </c>
      <c r="O1857" t="str">
        <f>PROPER(Table14[[#This Row],[Region]])</f>
        <v>East</v>
      </c>
      <c r="P1857" s="9">
        <f>IF(ISBLANK(Table14[[#This Row],[Sales_Amount]]),MEDIAN(Table14[Sales_Amount]),Table14[[#This Row],[Sales_Amount]])</f>
        <v>52610.04</v>
      </c>
      <c r="Q1857" s="11">
        <f>IF(ISBLANK(Table14[[#This Row],[Quantity_Sold]]),MEDIAN(Table14[Quantity_Sold]),Table14[[#This Row],[Quantity_Sold]])</f>
        <v>35</v>
      </c>
      <c r="R1857" s="4" t="str">
        <f>TRIM(Table14[[#This Row],[Product_Category]])</f>
        <v>Food</v>
      </c>
      <c r="S1857" s="4" t="str">
        <f>PROPER(Table14[[#This Row],[Customer_Type]])</f>
        <v>New</v>
      </c>
      <c r="T1857" s="13">
        <f>IF(ISBLANK(Table14[[#This Row],[Discount]]),MEDIAN(Table14[Discount]),Table14[[#This Row],[Discount]])</f>
        <v>0.1</v>
      </c>
    </row>
    <row r="1858" spans="1:20" x14ac:dyDescent="0.3">
      <c r="A1858">
        <v>1046</v>
      </c>
      <c r="B1858" s="1">
        <v>45268</v>
      </c>
      <c r="C1858" t="s">
        <v>32</v>
      </c>
      <c r="D1858" t="s">
        <v>27</v>
      </c>
      <c r="E1858">
        <v>173015.02</v>
      </c>
      <c r="F1858">
        <v>36</v>
      </c>
      <c r="G1858" t="s">
        <v>24</v>
      </c>
      <c r="H1858" s="9">
        <v>4760.2700000000004</v>
      </c>
      <c r="I1858" s="9">
        <v>6083.51</v>
      </c>
      <c r="J1858" t="s">
        <v>16</v>
      </c>
      <c r="K1858">
        <v>0.21</v>
      </c>
      <c r="L1858" s="4" t="s">
        <v>26</v>
      </c>
      <c r="M1858" s="4" t="s">
        <v>22</v>
      </c>
      <c r="N1858" s="4" t="str">
        <f>IF(ISBLANK(Table14[[#This Row],[Sales_Rep]]),"Unknown",Table14[[#This Row],[Sales_Rep]])</f>
        <v>Alice</v>
      </c>
      <c r="O1858" t="str">
        <f>PROPER(Table14[[#This Row],[Region]])</f>
        <v>West</v>
      </c>
      <c r="P1858" s="9">
        <f>IF(ISBLANK(Table14[[#This Row],[Sales_Amount]]),MEDIAN(Table14[Sales_Amount]),Table14[[#This Row],[Sales_Amount]])</f>
        <v>173015.02</v>
      </c>
      <c r="Q1858" s="11">
        <f>IF(ISBLANK(Table14[[#This Row],[Quantity_Sold]]),MEDIAN(Table14[Quantity_Sold]),Table14[[#This Row],[Quantity_Sold]])</f>
        <v>36</v>
      </c>
      <c r="R1858" s="4" t="str">
        <f>TRIM(Table14[[#This Row],[Product_Category]])</f>
        <v>Clothing</v>
      </c>
      <c r="S1858" s="4" t="str">
        <f>PROPER(Table14[[#This Row],[Customer_Type]])</f>
        <v>Returning</v>
      </c>
      <c r="T1858" s="13">
        <f>IF(ISBLANK(Table14[[#This Row],[Discount]]),MEDIAN(Table14[Discount]),Table14[[#This Row],[Discount]])</f>
        <v>0.21</v>
      </c>
    </row>
    <row r="1859" spans="1:20" x14ac:dyDescent="0.3">
      <c r="A1859">
        <v>1118</v>
      </c>
      <c r="B1859" s="1">
        <v>45147</v>
      </c>
      <c r="C1859" t="s">
        <v>19</v>
      </c>
      <c r="D1859" t="s">
        <v>27</v>
      </c>
      <c r="E1859">
        <v>36884.9</v>
      </c>
      <c r="F1859">
        <v>50</v>
      </c>
      <c r="G1859" t="s">
        <v>28</v>
      </c>
      <c r="H1859" s="9">
        <v>623.47</v>
      </c>
      <c r="I1859" s="9">
        <v>867.88</v>
      </c>
      <c r="J1859" t="s">
        <v>16</v>
      </c>
      <c r="K1859">
        <v>0.15</v>
      </c>
      <c r="L1859" s="4" t="s">
        <v>17</v>
      </c>
      <c r="M1859" s="4" t="s">
        <v>18</v>
      </c>
      <c r="N1859" s="4" t="str">
        <f>IF(ISBLANK(Table14[[#This Row],[Sales_Rep]]),"Unknown",Table14[[#This Row],[Sales_Rep]])</f>
        <v>Eve</v>
      </c>
      <c r="O1859" t="str">
        <f>PROPER(Table14[[#This Row],[Region]])</f>
        <v>West</v>
      </c>
      <c r="P1859" s="9">
        <f>IF(ISBLANK(Table14[[#This Row],[Sales_Amount]]),MEDIAN(Table14[Sales_Amount]),Table14[[#This Row],[Sales_Amount]])</f>
        <v>36884.9</v>
      </c>
      <c r="Q1859" s="11">
        <f>IF(ISBLANK(Table14[[#This Row],[Quantity_Sold]]),MEDIAN(Table14[Quantity_Sold]),Table14[[#This Row],[Quantity_Sold]])</f>
        <v>50</v>
      </c>
      <c r="R1859" s="4" t="str">
        <f>TRIM(Table14[[#This Row],[Product_Category]])</f>
        <v>Furniture</v>
      </c>
      <c r="S1859" s="4" t="str">
        <f>PROPER(Table14[[#This Row],[Customer_Type]])</f>
        <v>Returning</v>
      </c>
      <c r="T1859" s="13">
        <f>IF(ISBLANK(Table14[[#This Row],[Discount]]),MEDIAN(Table14[Discount]),Table14[[#This Row],[Discount]])</f>
        <v>0.15</v>
      </c>
    </row>
    <row r="1860" spans="1:20" x14ac:dyDescent="0.3">
      <c r="A1860">
        <v>1179</v>
      </c>
      <c r="B1860" s="1">
        <v>44928</v>
      </c>
      <c r="C1860" t="s">
        <v>19</v>
      </c>
      <c r="D1860" t="s">
        <v>20</v>
      </c>
      <c r="E1860">
        <v>46821.75</v>
      </c>
      <c r="F1860">
        <v>30</v>
      </c>
      <c r="G1860" t="s">
        <v>28</v>
      </c>
      <c r="H1860" s="9">
        <v>1054.01</v>
      </c>
      <c r="I1860" s="9">
        <v>1576.49</v>
      </c>
      <c r="J1860" t="s">
        <v>16</v>
      </c>
      <c r="K1860">
        <v>0.01</v>
      </c>
      <c r="L1860" s="4" t="s">
        <v>31</v>
      </c>
      <c r="M1860" s="4" t="s">
        <v>22</v>
      </c>
      <c r="N1860" s="4" t="str">
        <f>IF(ISBLANK(Table14[[#This Row],[Sales_Rep]]),"Unknown",Table14[[#This Row],[Sales_Rep]])</f>
        <v>Eve</v>
      </c>
      <c r="O1860" t="str">
        <f>PROPER(Table14[[#This Row],[Region]])</f>
        <v>North</v>
      </c>
      <c r="P1860" s="9">
        <f>IF(ISBLANK(Table14[[#This Row],[Sales_Amount]]),MEDIAN(Table14[Sales_Amount]),Table14[[#This Row],[Sales_Amount]])</f>
        <v>46821.75</v>
      </c>
      <c r="Q1860" s="11">
        <f>IF(ISBLANK(Table14[[#This Row],[Quantity_Sold]]),MEDIAN(Table14[Quantity_Sold]),Table14[[#This Row],[Quantity_Sold]])</f>
        <v>30</v>
      </c>
      <c r="R1860" s="4" t="str">
        <f>TRIM(Table14[[#This Row],[Product_Category]])</f>
        <v>Furniture</v>
      </c>
      <c r="S1860" s="4" t="str">
        <f>PROPER(Table14[[#This Row],[Customer_Type]])</f>
        <v>Returning</v>
      </c>
      <c r="T1860" s="13">
        <f>IF(ISBLANK(Table14[[#This Row],[Discount]]),MEDIAN(Table14[Discount]),Table14[[#This Row],[Discount]])</f>
        <v>0.01</v>
      </c>
    </row>
    <row r="1861" spans="1:20" x14ac:dyDescent="0.3">
      <c r="A1861">
        <v>1289</v>
      </c>
      <c r="B1861" s="1">
        <v>45615</v>
      </c>
      <c r="C1861" t="s">
        <v>32</v>
      </c>
      <c r="D1861" t="s">
        <v>14</v>
      </c>
      <c r="E1861">
        <v>30552.61</v>
      </c>
      <c r="F1861">
        <v>36</v>
      </c>
      <c r="G1861" t="s">
        <v>21</v>
      </c>
      <c r="H1861" s="9">
        <v>690.79</v>
      </c>
      <c r="I1861" s="9">
        <v>1034.98</v>
      </c>
      <c r="J1861" t="s">
        <v>16</v>
      </c>
      <c r="K1861">
        <v>0.18</v>
      </c>
      <c r="L1861" s="4" t="s">
        <v>17</v>
      </c>
      <c r="M1861" s="4" t="s">
        <v>22</v>
      </c>
      <c r="N1861" s="4" t="str">
        <f>IF(ISBLANK(Table14[[#This Row],[Sales_Rep]]),"Unknown",Table14[[#This Row],[Sales_Rep]])</f>
        <v>Alice</v>
      </c>
      <c r="O1861" t="str">
        <f>PROPER(Table14[[#This Row],[Region]])</f>
        <v>East</v>
      </c>
      <c r="P1861" s="9">
        <f>IF(ISBLANK(Table14[[#This Row],[Sales_Amount]]),MEDIAN(Table14[Sales_Amount]),Table14[[#This Row],[Sales_Amount]])</f>
        <v>30552.61</v>
      </c>
      <c r="Q1861" s="11">
        <f>IF(ISBLANK(Table14[[#This Row],[Quantity_Sold]]),MEDIAN(Table14[Quantity_Sold]),Table14[[#This Row],[Quantity_Sold]])</f>
        <v>36</v>
      </c>
      <c r="R1861" s="4" t="str">
        <f>TRIM(Table14[[#This Row],[Product_Category]])</f>
        <v>Electronics</v>
      </c>
      <c r="S1861" s="4" t="str">
        <f>PROPER(Table14[[#This Row],[Customer_Type]])</f>
        <v>Returning</v>
      </c>
      <c r="T1861" s="13">
        <f>IF(ISBLANK(Table14[[#This Row],[Discount]]),MEDIAN(Table14[Discount]),Table14[[#This Row],[Discount]])</f>
        <v>0.18</v>
      </c>
    </row>
    <row r="1862" spans="1:20" x14ac:dyDescent="0.3">
      <c r="A1862">
        <v>1023</v>
      </c>
      <c r="B1862" s="1">
        <v>45330</v>
      </c>
      <c r="C1862" t="s">
        <v>23</v>
      </c>
      <c r="D1862" t="s">
        <v>27</v>
      </c>
      <c r="E1862">
        <v>131079.78</v>
      </c>
      <c r="F1862">
        <v>48</v>
      </c>
      <c r="G1862" t="s">
        <v>15</v>
      </c>
      <c r="H1862" s="9">
        <v>2529.04</v>
      </c>
      <c r="I1862" s="9">
        <v>2786.56</v>
      </c>
      <c r="J1862" t="s">
        <v>16</v>
      </c>
      <c r="K1862">
        <v>0.02</v>
      </c>
      <c r="L1862" s="4" t="s">
        <v>26</v>
      </c>
      <c r="M1862" s="4" t="s">
        <v>22</v>
      </c>
      <c r="N1862" s="4" t="str">
        <f>IF(ISBLANK(Table14[[#This Row],[Sales_Rep]]),"Unknown",Table14[[#This Row],[Sales_Rep]])</f>
        <v>Charlie</v>
      </c>
      <c r="O1862" t="str">
        <f>PROPER(Table14[[#This Row],[Region]])</f>
        <v>West</v>
      </c>
      <c r="P1862" s="9">
        <f>IF(ISBLANK(Table14[[#This Row],[Sales_Amount]]),MEDIAN(Table14[Sales_Amount]),Table14[[#This Row],[Sales_Amount]])</f>
        <v>131079.78</v>
      </c>
      <c r="Q1862" s="11">
        <f>IF(ISBLANK(Table14[[#This Row],[Quantity_Sold]]),MEDIAN(Table14[Quantity_Sold]),Table14[[#This Row],[Quantity_Sold]])</f>
        <v>48</v>
      </c>
      <c r="R1862" s="4" t="str">
        <f>TRIM(Table14[[#This Row],[Product_Category]])</f>
        <v>Food</v>
      </c>
      <c r="S1862" s="4" t="str">
        <f>PROPER(Table14[[#This Row],[Customer_Type]])</f>
        <v>Returning</v>
      </c>
      <c r="T1862" s="13">
        <f>IF(ISBLANK(Table14[[#This Row],[Discount]]),MEDIAN(Table14[Discount]),Table14[[#This Row],[Discount]])</f>
        <v>0.02</v>
      </c>
    </row>
    <row r="1863" spans="1:20" x14ac:dyDescent="0.3">
      <c r="A1863">
        <v>1419</v>
      </c>
      <c r="B1863" s="1">
        <v>45615</v>
      </c>
      <c r="C1863" t="s">
        <v>13</v>
      </c>
      <c r="D1863" t="s">
        <v>27</v>
      </c>
      <c r="E1863">
        <v>47079.98</v>
      </c>
      <c r="F1863">
        <v>48</v>
      </c>
      <c r="G1863" t="s">
        <v>24</v>
      </c>
      <c r="H1863" s="9">
        <v>794.96</v>
      </c>
      <c r="I1863" s="9">
        <v>1000.85</v>
      </c>
      <c r="J1863" t="s">
        <v>25</v>
      </c>
      <c r="K1863">
        <v>0.02</v>
      </c>
      <c r="L1863" s="4" t="s">
        <v>26</v>
      </c>
      <c r="M1863" s="4" t="s">
        <v>18</v>
      </c>
      <c r="N1863" s="4" t="str">
        <f>IF(ISBLANK(Table14[[#This Row],[Sales_Rep]]),"Unknown",Table14[[#This Row],[Sales_Rep]])</f>
        <v>David</v>
      </c>
      <c r="O1863" t="str">
        <f>PROPER(Table14[[#This Row],[Region]])</f>
        <v>West</v>
      </c>
      <c r="P1863" s="9">
        <f>IF(ISBLANK(Table14[[#This Row],[Sales_Amount]]),MEDIAN(Table14[Sales_Amount]),Table14[[#This Row],[Sales_Amount]])</f>
        <v>47079.98</v>
      </c>
      <c r="Q1863" s="11">
        <f>IF(ISBLANK(Table14[[#This Row],[Quantity_Sold]]),MEDIAN(Table14[Quantity_Sold]),Table14[[#This Row],[Quantity_Sold]])</f>
        <v>48</v>
      </c>
      <c r="R1863" s="4" t="str">
        <f>TRIM(Table14[[#This Row],[Product_Category]])</f>
        <v>Clothing</v>
      </c>
      <c r="S1863" s="4" t="str">
        <f>PROPER(Table14[[#This Row],[Customer_Type]])</f>
        <v>New</v>
      </c>
      <c r="T1863" s="13">
        <f>IF(ISBLANK(Table14[[#This Row],[Discount]]),MEDIAN(Table14[Discount]),Table14[[#This Row],[Discount]])</f>
        <v>0.02</v>
      </c>
    </row>
    <row r="1864" spans="1:20" x14ac:dyDescent="0.3">
      <c r="A1864">
        <v>1136</v>
      </c>
      <c r="B1864" s="1">
        <v>45135</v>
      </c>
      <c r="C1864" t="s">
        <v>29</v>
      </c>
      <c r="D1864" t="s">
        <v>14</v>
      </c>
      <c r="E1864">
        <v>35779.82</v>
      </c>
      <c r="F1864">
        <v>34</v>
      </c>
      <c r="G1864" t="s">
        <v>15</v>
      </c>
      <c r="H1864" s="9">
        <v>1239.7</v>
      </c>
      <c r="I1864" s="9">
        <v>1403.13</v>
      </c>
      <c r="J1864" t="s">
        <v>16</v>
      </c>
      <c r="K1864">
        <v>0.25</v>
      </c>
      <c r="L1864" s="4" t="s">
        <v>17</v>
      </c>
      <c r="M1864" s="4" t="s">
        <v>22</v>
      </c>
      <c r="N1864" s="4" t="str">
        <f>IF(ISBLANK(Table14[[#This Row],[Sales_Rep]]),"Unknown",Table14[[#This Row],[Sales_Rep]])</f>
        <v>Bob</v>
      </c>
      <c r="O1864" t="str">
        <f>PROPER(Table14[[#This Row],[Region]])</f>
        <v>East</v>
      </c>
      <c r="P1864" s="9">
        <f>IF(ISBLANK(Table14[[#This Row],[Sales_Amount]]),MEDIAN(Table14[Sales_Amount]),Table14[[#This Row],[Sales_Amount]])</f>
        <v>35779.82</v>
      </c>
      <c r="Q1864" s="11">
        <f>IF(ISBLANK(Table14[[#This Row],[Quantity_Sold]]),MEDIAN(Table14[Quantity_Sold]),Table14[[#This Row],[Quantity_Sold]])</f>
        <v>34</v>
      </c>
      <c r="R1864" s="4" t="str">
        <f>TRIM(Table14[[#This Row],[Product_Category]])</f>
        <v>Food</v>
      </c>
      <c r="S1864" s="4" t="str">
        <f>PROPER(Table14[[#This Row],[Customer_Type]])</f>
        <v>Returning</v>
      </c>
      <c r="T1864" s="13">
        <f>IF(ISBLANK(Table14[[#This Row],[Discount]]),MEDIAN(Table14[Discount]),Table14[[#This Row],[Discount]])</f>
        <v>0.25</v>
      </c>
    </row>
    <row r="1865" spans="1:20" x14ac:dyDescent="0.3">
      <c r="A1865">
        <v>1264</v>
      </c>
      <c r="B1865" s="1">
        <v>45583</v>
      </c>
      <c r="C1865" t="s">
        <v>19</v>
      </c>
      <c r="D1865" t="s">
        <v>14</v>
      </c>
      <c r="E1865">
        <v>8537.52</v>
      </c>
      <c r="F1865">
        <v>18</v>
      </c>
      <c r="G1865" t="s">
        <v>24</v>
      </c>
      <c r="H1865" s="9">
        <v>365.23</v>
      </c>
      <c r="I1865" s="9">
        <v>545.17999999999995</v>
      </c>
      <c r="J1865" t="s">
        <v>16</v>
      </c>
      <c r="K1865">
        <v>0.13</v>
      </c>
      <c r="L1865" s="4" t="s">
        <v>31</v>
      </c>
      <c r="M1865" s="4" t="s">
        <v>18</v>
      </c>
      <c r="N1865" s="4" t="str">
        <f>IF(ISBLANK(Table14[[#This Row],[Sales_Rep]]),"Unknown",Table14[[#This Row],[Sales_Rep]])</f>
        <v>Eve</v>
      </c>
      <c r="O1865" t="str">
        <f>PROPER(Table14[[#This Row],[Region]])</f>
        <v>East</v>
      </c>
      <c r="P1865" s="9">
        <f>IF(ISBLANK(Table14[[#This Row],[Sales_Amount]]),MEDIAN(Table14[Sales_Amount]),Table14[[#This Row],[Sales_Amount]])</f>
        <v>8537.52</v>
      </c>
      <c r="Q1865" s="11">
        <f>IF(ISBLANK(Table14[[#This Row],[Quantity_Sold]]),MEDIAN(Table14[Quantity_Sold]),Table14[[#This Row],[Quantity_Sold]])</f>
        <v>18</v>
      </c>
      <c r="R1865" s="4" t="str">
        <f>TRIM(Table14[[#This Row],[Product_Category]])</f>
        <v>Clothing</v>
      </c>
      <c r="S1865" s="4" t="str">
        <f>PROPER(Table14[[#This Row],[Customer_Type]])</f>
        <v>Returning</v>
      </c>
      <c r="T1865" s="13">
        <f>IF(ISBLANK(Table14[[#This Row],[Discount]]),MEDIAN(Table14[Discount]),Table14[[#This Row],[Discount]])</f>
        <v>0.13</v>
      </c>
    </row>
    <row r="1866" spans="1:20" x14ac:dyDescent="0.3">
      <c r="A1866">
        <v>1153</v>
      </c>
      <c r="B1866" s="1">
        <v>44934</v>
      </c>
      <c r="C1866" t="s">
        <v>13</v>
      </c>
      <c r="D1866" t="s">
        <v>27</v>
      </c>
      <c r="E1866">
        <v>82005.39</v>
      </c>
      <c r="F1866">
        <v>36</v>
      </c>
      <c r="G1866" t="s">
        <v>15</v>
      </c>
      <c r="H1866" s="9">
        <v>2457.92</v>
      </c>
      <c r="I1866" s="9">
        <v>2920.42</v>
      </c>
      <c r="J1866" t="s">
        <v>16</v>
      </c>
      <c r="K1866">
        <v>0.22</v>
      </c>
      <c r="L1866" s="4" t="s">
        <v>31</v>
      </c>
      <c r="M1866" s="4" t="s">
        <v>18</v>
      </c>
      <c r="N1866" s="4" t="str">
        <f>IF(ISBLANK(Table14[[#This Row],[Sales_Rep]]),"Unknown",Table14[[#This Row],[Sales_Rep]])</f>
        <v>David</v>
      </c>
      <c r="O1866" t="str">
        <f>PROPER(Table14[[#This Row],[Region]])</f>
        <v>West</v>
      </c>
      <c r="P1866" s="9">
        <f>IF(ISBLANK(Table14[[#This Row],[Sales_Amount]]),MEDIAN(Table14[Sales_Amount]),Table14[[#This Row],[Sales_Amount]])</f>
        <v>82005.39</v>
      </c>
      <c r="Q1866" s="11">
        <f>IF(ISBLANK(Table14[[#This Row],[Quantity_Sold]]),MEDIAN(Table14[Quantity_Sold]),Table14[[#This Row],[Quantity_Sold]])</f>
        <v>36</v>
      </c>
      <c r="R1866" s="4" t="str">
        <f>TRIM(Table14[[#This Row],[Product_Category]])</f>
        <v>Food</v>
      </c>
      <c r="S1866" s="4" t="str">
        <f>PROPER(Table14[[#This Row],[Customer_Type]])</f>
        <v>Returning</v>
      </c>
      <c r="T1866" s="13">
        <f>IF(ISBLANK(Table14[[#This Row],[Discount]]),MEDIAN(Table14[Discount]),Table14[[#This Row],[Discount]])</f>
        <v>0.22</v>
      </c>
    </row>
    <row r="1867" spans="1:20" x14ac:dyDescent="0.3">
      <c r="A1867">
        <v>1437</v>
      </c>
      <c r="B1867" s="1">
        <v>45269</v>
      </c>
      <c r="C1867" t="s">
        <v>23</v>
      </c>
      <c r="D1867" t="s">
        <v>14</v>
      </c>
      <c r="E1867">
        <v>209767.79</v>
      </c>
      <c r="F1867">
        <v>47</v>
      </c>
      <c r="G1867" t="s">
        <v>28</v>
      </c>
      <c r="H1867" s="9">
        <v>4462.7299999999996</v>
      </c>
      <c r="I1867" s="9">
        <v>5649.55</v>
      </c>
      <c r="J1867" t="s">
        <v>16</v>
      </c>
      <c r="K1867">
        <v>0.21</v>
      </c>
      <c r="L1867" s="4" t="s">
        <v>26</v>
      </c>
      <c r="M1867" s="4" t="s">
        <v>18</v>
      </c>
      <c r="N1867" s="4" t="str">
        <f>IF(ISBLANK(Table14[[#This Row],[Sales_Rep]]),"Unknown",Table14[[#This Row],[Sales_Rep]])</f>
        <v>Charlie</v>
      </c>
      <c r="O1867" t="str">
        <f>PROPER(Table14[[#This Row],[Region]])</f>
        <v>East</v>
      </c>
      <c r="P1867" s="9">
        <f>IF(ISBLANK(Table14[[#This Row],[Sales_Amount]]),MEDIAN(Table14[Sales_Amount]),Table14[[#This Row],[Sales_Amount]])</f>
        <v>209767.79</v>
      </c>
      <c r="Q1867" s="11">
        <f>IF(ISBLANK(Table14[[#This Row],[Quantity_Sold]]),MEDIAN(Table14[Quantity_Sold]),Table14[[#This Row],[Quantity_Sold]])</f>
        <v>47</v>
      </c>
      <c r="R1867" s="4" t="str">
        <f>TRIM(Table14[[#This Row],[Product_Category]])</f>
        <v>Furniture</v>
      </c>
      <c r="S1867" s="4" t="str">
        <f>PROPER(Table14[[#This Row],[Customer_Type]])</f>
        <v>Returning</v>
      </c>
      <c r="T1867" s="13">
        <f>IF(ISBLANK(Table14[[#This Row],[Discount]]),MEDIAN(Table14[Discount]),Table14[[#This Row],[Discount]])</f>
        <v>0.21</v>
      </c>
    </row>
    <row r="1868" spans="1:20" x14ac:dyDescent="0.3">
      <c r="A1868">
        <v>1279</v>
      </c>
      <c r="B1868" s="1">
        <v>45093</v>
      </c>
      <c r="C1868" t="s">
        <v>29</v>
      </c>
      <c r="D1868" t="s">
        <v>30</v>
      </c>
      <c r="E1868">
        <v>146077.19</v>
      </c>
      <c r="F1868">
        <v>31</v>
      </c>
      <c r="G1868" t="s">
        <v>21</v>
      </c>
      <c r="H1868" s="9">
        <v>4921.2299999999996</v>
      </c>
      <c r="I1868" s="9">
        <v>6282.89</v>
      </c>
      <c r="J1868" t="s">
        <v>25</v>
      </c>
      <c r="K1868">
        <v>0.25</v>
      </c>
      <c r="L1868" s="4" t="s">
        <v>31</v>
      </c>
      <c r="M1868" s="4" t="s">
        <v>18</v>
      </c>
      <c r="N1868" s="4" t="str">
        <f>IF(ISBLANK(Table14[[#This Row],[Sales_Rep]]),"Unknown",Table14[[#This Row],[Sales_Rep]])</f>
        <v>Bob</v>
      </c>
      <c r="O1868" t="str">
        <f>PROPER(Table14[[#This Row],[Region]])</f>
        <v>South</v>
      </c>
      <c r="P1868" s="9">
        <f>IF(ISBLANK(Table14[[#This Row],[Sales_Amount]]),MEDIAN(Table14[Sales_Amount]),Table14[[#This Row],[Sales_Amount]])</f>
        <v>146077.19</v>
      </c>
      <c r="Q1868" s="11">
        <f>IF(ISBLANK(Table14[[#This Row],[Quantity_Sold]]),MEDIAN(Table14[Quantity_Sold]),Table14[[#This Row],[Quantity_Sold]])</f>
        <v>31</v>
      </c>
      <c r="R1868" s="4" t="str">
        <f>TRIM(Table14[[#This Row],[Product_Category]])</f>
        <v>Electronics</v>
      </c>
      <c r="S1868" s="4" t="str">
        <f>PROPER(Table14[[#This Row],[Customer_Type]])</f>
        <v>New</v>
      </c>
      <c r="T1868" s="13">
        <f>IF(ISBLANK(Table14[[#This Row],[Discount]]),MEDIAN(Table14[Discount]),Table14[[#This Row],[Discount]])</f>
        <v>0.25</v>
      </c>
    </row>
    <row r="1869" spans="1:20" x14ac:dyDescent="0.3">
      <c r="A1869">
        <v>1388</v>
      </c>
      <c r="B1869" s="1">
        <v>45353</v>
      </c>
      <c r="C1869" t="s">
        <v>29</v>
      </c>
      <c r="D1869" t="s">
        <v>30</v>
      </c>
      <c r="E1869">
        <v>82445.679999999993</v>
      </c>
      <c r="F1869">
        <v>47</v>
      </c>
      <c r="G1869" t="s">
        <v>24</v>
      </c>
      <c r="H1869" s="9">
        <v>1696.68</v>
      </c>
      <c r="I1869" s="9">
        <v>2113.4499999999998</v>
      </c>
      <c r="J1869" t="s">
        <v>25</v>
      </c>
      <c r="K1869">
        <v>0.17</v>
      </c>
      <c r="L1869" s="4" t="s">
        <v>26</v>
      </c>
      <c r="M1869" s="4" t="s">
        <v>18</v>
      </c>
      <c r="N1869" s="4" t="str">
        <f>IF(ISBLANK(Table14[[#This Row],[Sales_Rep]]),"Unknown",Table14[[#This Row],[Sales_Rep]])</f>
        <v>Bob</v>
      </c>
      <c r="O1869" t="str">
        <f>PROPER(Table14[[#This Row],[Region]])</f>
        <v>South</v>
      </c>
      <c r="P1869" s="9">
        <f>IF(ISBLANK(Table14[[#This Row],[Sales_Amount]]),MEDIAN(Table14[Sales_Amount]),Table14[[#This Row],[Sales_Amount]])</f>
        <v>82445.679999999993</v>
      </c>
      <c r="Q1869" s="11">
        <f>IF(ISBLANK(Table14[[#This Row],[Quantity_Sold]]),MEDIAN(Table14[Quantity_Sold]),Table14[[#This Row],[Quantity_Sold]])</f>
        <v>47</v>
      </c>
      <c r="R1869" s="4" t="str">
        <f>TRIM(Table14[[#This Row],[Product_Category]])</f>
        <v>Clothing</v>
      </c>
      <c r="S1869" s="4" t="str">
        <f>PROPER(Table14[[#This Row],[Customer_Type]])</f>
        <v>New</v>
      </c>
      <c r="T1869" s="13">
        <f>IF(ISBLANK(Table14[[#This Row],[Discount]]),MEDIAN(Table14[Discount]),Table14[[#This Row],[Discount]])</f>
        <v>0.17</v>
      </c>
    </row>
    <row r="1870" spans="1:20" x14ac:dyDescent="0.3">
      <c r="A1870">
        <v>1387</v>
      </c>
      <c r="B1870" s="1">
        <v>44954</v>
      </c>
      <c r="C1870" t="s">
        <v>19</v>
      </c>
      <c r="D1870" t="s">
        <v>27</v>
      </c>
      <c r="E1870">
        <v>46583.6</v>
      </c>
      <c r="F1870">
        <v>12</v>
      </c>
      <c r="G1870" t="s">
        <v>15</v>
      </c>
      <c r="H1870" s="9">
        <v>3760.35</v>
      </c>
      <c r="I1870" s="9">
        <v>4361.76</v>
      </c>
      <c r="J1870" t="s">
        <v>16</v>
      </c>
      <c r="K1870">
        <v>0.11</v>
      </c>
      <c r="L1870" s="4" t="s">
        <v>31</v>
      </c>
      <c r="M1870" s="4" t="s">
        <v>18</v>
      </c>
      <c r="N1870" s="4" t="str">
        <f>IF(ISBLANK(Table14[[#This Row],[Sales_Rep]]),"Unknown",Table14[[#This Row],[Sales_Rep]])</f>
        <v>Eve</v>
      </c>
      <c r="O1870" t="str">
        <f>PROPER(Table14[[#This Row],[Region]])</f>
        <v>West</v>
      </c>
      <c r="P1870" s="9">
        <f>IF(ISBLANK(Table14[[#This Row],[Sales_Amount]]),MEDIAN(Table14[Sales_Amount]),Table14[[#This Row],[Sales_Amount]])</f>
        <v>46583.6</v>
      </c>
      <c r="Q1870" s="11">
        <f>IF(ISBLANK(Table14[[#This Row],[Quantity_Sold]]),MEDIAN(Table14[Quantity_Sold]),Table14[[#This Row],[Quantity_Sold]])</f>
        <v>12</v>
      </c>
      <c r="R1870" s="4" t="str">
        <f>TRIM(Table14[[#This Row],[Product_Category]])</f>
        <v>Food</v>
      </c>
      <c r="S1870" s="4" t="str">
        <f>PROPER(Table14[[#This Row],[Customer_Type]])</f>
        <v>Returning</v>
      </c>
      <c r="T1870" s="13">
        <f>IF(ISBLANK(Table14[[#This Row],[Discount]]),MEDIAN(Table14[Discount]),Table14[[#This Row],[Discount]])</f>
        <v>0.11</v>
      </c>
    </row>
    <row r="1871" spans="1:20" x14ac:dyDescent="0.3">
      <c r="A1871">
        <v>1404</v>
      </c>
      <c r="B1871" s="1">
        <v>45296</v>
      </c>
      <c r="C1871" t="s">
        <v>32</v>
      </c>
      <c r="D1871" t="s">
        <v>30</v>
      </c>
      <c r="E1871">
        <v>47393.58</v>
      </c>
      <c r="F1871">
        <v>14</v>
      </c>
      <c r="G1871" t="s">
        <v>21</v>
      </c>
      <c r="H1871" s="9">
        <v>2401.84</v>
      </c>
      <c r="I1871" s="9">
        <v>3419.45</v>
      </c>
      <c r="J1871" t="s">
        <v>25</v>
      </c>
      <c r="K1871">
        <v>0.01</v>
      </c>
      <c r="L1871" s="4" t="s">
        <v>31</v>
      </c>
      <c r="M1871" s="4" t="s">
        <v>22</v>
      </c>
      <c r="N1871" s="4" t="str">
        <f>IF(ISBLANK(Table14[[#This Row],[Sales_Rep]]),"Unknown",Table14[[#This Row],[Sales_Rep]])</f>
        <v>Alice</v>
      </c>
      <c r="O1871" t="str">
        <f>PROPER(Table14[[#This Row],[Region]])</f>
        <v>South</v>
      </c>
      <c r="P1871" s="9">
        <f>IF(ISBLANK(Table14[[#This Row],[Sales_Amount]]),MEDIAN(Table14[Sales_Amount]),Table14[[#This Row],[Sales_Amount]])</f>
        <v>47393.58</v>
      </c>
      <c r="Q1871" s="11">
        <f>IF(ISBLANK(Table14[[#This Row],[Quantity_Sold]]),MEDIAN(Table14[Quantity_Sold]),Table14[[#This Row],[Quantity_Sold]])</f>
        <v>14</v>
      </c>
      <c r="R1871" s="4" t="str">
        <f>TRIM(Table14[[#This Row],[Product_Category]])</f>
        <v>Electronics</v>
      </c>
      <c r="S1871" s="4" t="str">
        <f>PROPER(Table14[[#This Row],[Customer_Type]])</f>
        <v>New</v>
      </c>
      <c r="T1871" s="13">
        <f>IF(ISBLANK(Table14[[#This Row],[Discount]]),MEDIAN(Table14[Discount]),Table14[[#This Row],[Discount]])</f>
        <v>0.01</v>
      </c>
    </row>
    <row r="1872" spans="1:20" x14ac:dyDescent="0.3">
      <c r="A1872">
        <v>1260</v>
      </c>
      <c r="B1872" s="1">
        <v>45164</v>
      </c>
      <c r="C1872" t="s">
        <v>23</v>
      </c>
      <c r="D1872" t="s">
        <v>30</v>
      </c>
      <c r="E1872">
        <v>94421.86</v>
      </c>
      <c r="F1872">
        <v>23</v>
      </c>
      <c r="G1872" t="s">
        <v>28</v>
      </c>
      <c r="H1872" s="9">
        <v>4448.3100000000004</v>
      </c>
      <c r="I1872" s="9">
        <v>5196.58</v>
      </c>
      <c r="J1872" t="s">
        <v>16</v>
      </c>
      <c r="K1872">
        <v>0.21</v>
      </c>
      <c r="L1872" s="4" t="s">
        <v>26</v>
      </c>
      <c r="M1872" s="4" t="s">
        <v>18</v>
      </c>
      <c r="N1872" s="4" t="str">
        <f>IF(ISBLANK(Table14[[#This Row],[Sales_Rep]]),"Unknown",Table14[[#This Row],[Sales_Rep]])</f>
        <v>Charlie</v>
      </c>
      <c r="O1872" t="str">
        <f>PROPER(Table14[[#This Row],[Region]])</f>
        <v>South</v>
      </c>
      <c r="P1872" s="9">
        <f>IF(ISBLANK(Table14[[#This Row],[Sales_Amount]]),MEDIAN(Table14[Sales_Amount]),Table14[[#This Row],[Sales_Amount]])</f>
        <v>94421.86</v>
      </c>
      <c r="Q1872" s="11">
        <f>IF(ISBLANK(Table14[[#This Row],[Quantity_Sold]]),MEDIAN(Table14[Quantity_Sold]),Table14[[#This Row],[Quantity_Sold]])</f>
        <v>23</v>
      </c>
      <c r="R1872" s="4" t="str">
        <f>TRIM(Table14[[#This Row],[Product_Category]])</f>
        <v>Furniture</v>
      </c>
      <c r="S1872" s="4" t="str">
        <f>PROPER(Table14[[#This Row],[Customer_Type]])</f>
        <v>Returning</v>
      </c>
      <c r="T1872" s="13">
        <f>IF(ISBLANK(Table14[[#This Row],[Discount]]),MEDIAN(Table14[Discount]),Table14[[#This Row],[Discount]])</f>
        <v>0.21</v>
      </c>
    </row>
    <row r="1873" spans="1:20" x14ac:dyDescent="0.3">
      <c r="A1873">
        <v>1136</v>
      </c>
      <c r="B1873" s="1">
        <v>45331</v>
      </c>
      <c r="C1873" t="s">
        <v>19</v>
      </c>
      <c r="D1873" t="s">
        <v>20</v>
      </c>
      <c r="E1873">
        <v>49207.87</v>
      </c>
      <c r="F1873">
        <v>32</v>
      </c>
      <c r="G1873" t="s">
        <v>21</v>
      </c>
      <c r="H1873" s="9">
        <v>1452.75</v>
      </c>
      <c r="I1873" s="9">
        <v>1635.9</v>
      </c>
      <c r="J1873" t="s">
        <v>16</v>
      </c>
      <c r="K1873">
        <v>0.06</v>
      </c>
      <c r="L1873" s="4" t="s">
        <v>26</v>
      </c>
      <c r="M1873" s="4" t="s">
        <v>18</v>
      </c>
      <c r="N1873" s="4" t="str">
        <f>IF(ISBLANK(Table14[[#This Row],[Sales_Rep]]),"Unknown",Table14[[#This Row],[Sales_Rep]])</f>
        <v>Eve</v>
      </c>
      <c r="O1873" t="str">
        <f>PROPER(Table14[[#This Row],[Region]])</f>
        <v>North</v>
      </c>
      <c r="P1873" s="9">
        <f>IF(ISBLANK(Table14[[#This Row],[Sales_Amount]]),MEDIAN(Table14[Sales_Amount]),Table14[[#This Row],[Sales_Amount]])</f>
        <v>49207.87</v>
      </c>
      <c r="Q1873" s="11">
        <f>IF(ISBLANK(Table14[[#This Row],[Quantity_Sold]]),MEDIAN(Table14[Quantity_Sold]),Table14[[#This Row],[Quantity_Sold]])</f>
        <v>32</v>
      </c>
      <c r="R1873" s="4" t="str">
        <f>TRIM(Table14[[#This Row],[Product_Category]])</f>
        <v>Electronics</v>
      </c>
      <c r="S1873" s="4" t="str">
        <f>PROPER(Table14[[#This Row],[Customer_Type]])</f>
        <v>Returning</v>
      </c>
      <c r="T1873" s="13">
        <f>IF(ISBLANK(Table14[[#This Row],[Discount]]),MEDIAN(Table14[Discount]),Table14[[#This Row],[Discount]])</f>
        <v>0.06</v>
      </c>
    </row>
    <row r="1874" spans="1:20" x14ac:dyDescent="0.3">
      <c r="A1874">
        <v>1216</v>
      </c>
      <c r="B1874" s="1">
        <v>45562</v>
      </c>
      <c r="C1874" t="s">
        <v>23</v>
      </c>
      <c r="D1874" t="s">
        <v>27</v>
      </c>
      <c r="E1874">
        <v>35146.14</v>
      </c>
      <c r="F1874">
        <v>9</v>
      </c>
      <c r="G1874" t="s">
        <v>15</v>
      </c>
      <c r="H1874" s="9">
        <v>3569.53</v>
      </c>
      <c r="I1874" s="9">
        <v>4110.66</v>
      </c>
      <c r="J1874" t="s">
        <v>16</v>
      </c>
      <c r="K1874">
        <v>0.05</v>
      </c>
      <c r="L1874" s="4" t="s">
        <v>31</v>
      </c>
      <c r="M1874" s="4" t="s">
        <v>22</v>
      </c>
      <c r="N1874" s="4" t="str">
        <f>IF(ISBLANK(Table14[[#This Row],[Sales_Rep]]),"Unknown",Table14[[#This Row],[Sales_Rep]])</f>
        <v>Charlie</v>
      </c>
      <c r="O1874" t="str">
        <f>PROPER(Table14[[#This Row],[Region]])</f>
        <v>West</v>
      </c>
      <c r="P1874" s="9">
        <f>IF(ISBLANK(Table14[[#This Row],[Sales_Amount]]),MEDIAN(Table14[Sales_Amount]),Table14[[#This Row],[Sales_Amount]])</f>
        <v>35146.14</v>
      </c>
      <c r="Q1874" s="11">
        <f>IF(ISBLANK(Table14[[#This Row],[Quantity_Sold]]),MEDIAN(Table14[Quantity_Sold]),Table14[[#This Row],[Quantity_Sold]])</f>
        <v>9</v>
      </c>
      <c r="R1874" s="4" t="str">
        <f>TRIM(Table14[[#This Row],[Product_Category]])</f>
        <v>Food</v>
      </c>
      <c r="S1874" s="4" t="str">
        <f>PROPER(Table14[[#This Row],[Customer_Type]])</f>
        <v>Returning</v>
      </c>
      <c r="T1874" s="13">
        <f>IF(ISBLANK(Table14[[#This Row],[Discount]]),MEDIAN(Table14[Discount]),Table14[[#This Row],[Discount]])</f>
        <v>0.05</v>
      </c>
    </row>
    <row r="1875" spans="1:20" x14ac:dyDescent="0.3">
      <c r="A1875">
        <v>1433</v>
      </c>
      <c r="B1875" s="1">
        <v>45626</v>
      </c>
      <c r="C1875" t="s">
        <v>32</v>
      </c>
      <c r="D1875" t="s">
        <v>20</v>
      </c>
      <c r="E1875">
        <v>407.23</v>
      </c>
      <c r="F1875">
        <v>2</v>
      </c>
      <c r="G1875" t="s">
        <v>24</v>
      </c>
      <c r="H1875" s="9">
        <v>206.63</v>
      </c>
      <c r="I1875" s="9">
        <v>245.32</v>
      </c>
      <c r="J1875" t="s">
        <v>25</v>
      </c>
      <c r="K1875">
        <v>0.17</v>
      </c>
      <c r="L1875" s="4" t="s">
        <v>26</v>
      </c>
      <c r="M1875" s="4" t="s">
        <v>22</v>
      </c>
      <c r="N1875" s="4" t="str">
        <f>IF(ISBLANK(Table14[[#This Row],[Sales_Rep]]),"Unknown",Table14[[#This Row],[Sales_Rep]])</f>
        <v>Alice</v>
      </c>
      <c r="O1875" t="str">
        <f>PROPER(Table14[[#This Row],[Region]])</f>
        <v>North</v>
      </c>
      <c r="P1875" s="9">
        <f>IF(ISBLANK(Table14[[#This Row],[Sales_Amount]]),MEDIAN(Table14[Sales_Amount]),Table14[[#This Row],[Sales_Amount]])</f>
        <v>407.23</v>
      </c>
      <c r="Q1875" s="11">
        <f>IF(ISBLANK(Table14[[#This Row],[Quantity_Sold]]),MEDIAN(Table14[Quantity_Sold]),Table14[[#This Row],[Quantity_Sold]])</f>
        <v>2</v>
      </c>
      <c r="R1875" s="4" t="str">
        <f>TRIM(Table14[[#This Row],[Product_Category]])</f>
        <v>Clothing</v>
      </c>
      <c r="S1875" s="4" t="str">
        <f>PROPER(Table14[[#This Row],[Customer_Type]])</f>
        <v>New</v>
      </c>
      <c r="T1875" s="13">
        <f>IF(ISBLANK(Table14[[#This Row],[Discount]]),MEDIAN(Table14[Discount]),Table14[[#This Row],[Discount]])</f>
        <v>0.17</v>
      </c>
    </row>
    <row r="1876" spans="1:20" x14ac:dyDescent="0.3">
      <c r="A1876">
        <v>1082</v>
      </c>
      <c r="B1876" s="1">
        <v>45104</v>
      </c>
      <c r="C1876" t="s">
        <v>32</v>
      </c>
      <c r="D1876" t="s">
        <v>20</v>
      </c>
      <c r="E1876">
        <v>93785.35</v>
      </c>
      <c r="F1876">
        <v>27</v>
      </c>
      <c r="G1876" t="s">
        <v>24</v>
      </c>
      <c r="H1876" s="9">
        <v>2750.78</v>
      </c>
      <c r="I1876" s="9">
        <v>3544.42</v>
      </c>
      <c r="J1876" t="s">
        <v>16</v>
      </c>
      <c r="K1876">
        <v>0.02</v>
      </c>
      <c r="L1876" s="4" t="s">
        <v>26</v>
      </c>
      <c r="M1876" s="4" t="s">
        <v>18</v>
      </c>
      <c r="N1876" s="4" t="str">
        <f>IF(ISBLANK(Table14[[#This Row],[Sales_Rep]]),"Unknown",Table14[[#This Row],[Sales_Rep]])</f>
        <v>Alice</v>
      </c>
      <c r="O1876" t="str">
        <f>PROPER(Table14[[#This Row],[Region]])</f>
        <v>North</v>
      </c>
      <c r="P1876" s="9">
        <f>IF(ISBLANK(Table14[[#This Row],[Sales_Amount]]),MEDIAN(Table14[Sales_Amount]),Table14[[#This Row],[Sales_Amount]])</f>
        <v>93785.35</v>
      </c>
      <c r="Q1876" s="11">
        <f>IF(ISBLANK(Table14[[#This Row],[Quantity_Sold]]),MEDIAN(Table14[Quantity_Sold]),Table14[[#This Row],[Quantity_Sold]])</f>
        <v>27</v>
      </c>
      <c r="R1876" s="4" t="str">
        <f>TRIM(Table14[[#This Row],[Product_Category]])</f>
        <v>Clothing</v>
      </c>
      <c r="S1876" s="4" t="str">
        <f>PROPER(Table14[[#This Row],[Customer_Type]])</f>
        <v>Returning</v>
      </c>
      <c r="T1876" s="13">
        <f>IF(ISBLANK(Table14[[#This Row],[Discount]]),MEDIAN(Table14[Discount]),Table14[[#This Row],[Discount]])</f>
        <v>0.02</v>
      </c>
    </row>
    <row r="1877" spans="1:20" x14ac:dyDescent="0.3">
      <c r="A1877">
        <v>1047</v>
      </c>
      <c r="B1877" s="1">
        <v>45226</v>
      </c>
      <c r="C1877" t="s">
        <v>19</v>
      </c>
      <c r="D1877" t="s">
        <v>20</v>
      </c>
      <c r="E1877">
        <v>90454.11</v>
      </c>
      <c r="F1877">
        <v>29</v>
      </c>
      <c r="G1877" t="s">
        <v>21</v>
      </c>
      <c r="H1877" s="9">
        <v>2948.74</v>
      </c>
      <c r="I1877" s="9">
        <v>3249.07</v>
      </c>
      <c r="J1877" t="s">
        <v>16</v>
      </c>
      <c r="K1877">
        <v>0.04</v>
      </c>
      <c r="L1877" s="4" t="s">
        <v>17</v>
      </c>
      <c r="M1877" s="4" t="s">
        <v>18</v>
      </c>
      <c r="N1877" s="4" t="str">
        <f>IF(ISBLANK(Table14[[#This Row],[Sales_Rep]]),"Unknown",Table14[[#This Row],[Sales_Rep]])</f>
        <v>Eve</v>
      </c>
      <c r="O1877" t="str">
        <f>PROPER(Table14[[#This Row],[Region]])</f>
        <v>North</v>
      </c>
      <c r="P1877" s="9">
        <f>IF(ISBLANK(Table14[[#This Row],[Sales_Amount]]),MEDIAN(Table14[Sales_Amount]),Table14[[#This Row],[Sales_Amount]])</f>
        <v>90454.11</v>
      </c>
      <c r="Q1877" s="11">
        <f>IF(ISBLANK(Table14[[#This Row],[Quantity_Sold]]),MEDIAN(Table14[Quantity_Sold]),Table14[[#This Row],[Quantity_Sold]])</f>
        <v>29</v>
      </c>
      <c r="R1877" s="4" t="str">
        <f>TRIM(Table14[[#This Row],[Product_Category]])</f>
        <v>Electronics</v>
      </c>
      <c r="S1877" s="4" t="str">
        <f>PROPER(Table14[[#This Row],[Customer_Type]])</f>
        <v>Returning</v>
      </c>
      <c r="T1877" s="13">
        <f>IF(ISBLANK(Table14[[#This Row],[Discount]]),MEDIAN(Table14[Discount]),Table14[[#This Row],[Discount]])</f>
        <v>0.04</v>
      </c>
    </row>
    <row r="1878" spans="1:20" x14ac:dyDescent="0.3">
      <c r="A1878">
        <v>1488</v>
      </c>
      <c r="B1878" s="1">
        <v>45106</v>
      </c>
      <c r="C1878" t="s">
        <v>32</v>
      </c>
      <c r="D1878" t="s">
        <v>20</v>
      </c>
      <c r="E1878">
        <v>15086.33</v>
      </c>
      <c r="F1878">
        <v>8</v>
      </c>
      <c r="G1878" t="s">
        <v>15</v>
      </c>
      <c r="H1878" s="9">
        <v>1376.25</v>
      </c>
      <c r="I1878" s="9">
        <v>1904.84</v>
      </c>
      <c r="J1878" t="s">
        <v>16</v>
      </c>
      <c r="K1878">
        <v>0.01</v>
      </c>
      <c r="L1878" s="4" t="s">
        <v>17</v>
      </c>
      <c r="M1878" s="4" t="s">
        <v>18</v>
      </c>
      <c r="N1878" s="4" t="str">
        <f>IF(ISBLANK(Table14[[#This Row],[Sales_Rep]]),"Unknown",Table14[[#This Row],[Sales_Rep]])</f>
        <v>Alice</v>
      </c>
      <c r="O1878" t="str">
        <f>PROPER(Table14[[#This Row],[Region]])</f>
        <v>North</v>
      </c>
      <c r="P1878" s="9">
        <f>IF(ISBLANK(Table14[[#This Row],[Sales_Amount]]),MEDIAN(Table14[Sales_Amount]),Table14[[#This Row],[Sales_Amount]])</f>
        <v>15086.33</v>
      </c>
      <c r="Q1878" s="11">
        <f>IF(ISBLANK(Table14[[#This Row],[Quantity_Sold]]),MEDIAN(Table14[Quantity_Sold]),Table14[[#This Row],[Quantity_Sold]])</f>
        <v>8</v>
      </c>
      <c r="R1878" s="4" t="str">
        <f>TRIM(Table14[[#This Row],[Product_Category]])</f>
        <v>Food</v>
      </c>
      <c r="S1878" s="4" t="str">
        <f>PROPER(Table14[[#This Row],[Customer_Type]])</f>
        <v>Returning</v>
      </c>
      <c r="T1878" s="13">
        <f>IF(ISBLANK(Table14[[#This Row],[Discount]]),MEDIAN(Table14[Discount]),Table14[[#This Row],[Discount]])</f>
        <v>0.01</v>
      </c>
    </row>
    <row r="1879" spans="1:20" x14ac:dyDescent="0.3">
      <c r="A1879">
        <v>1203</v>
      </c>
      <c r="B1879" s="1">
        <v>45499</v>
      </c>
      <c r="C1879" t="s">
        <v>13</v>
      </c>
      <c r="D1879" t="s">
        <v>20</v>
      </c>
      <c r="E1879">
        <v>147811.39000000001</v>
      </c>
      <c r="F1879">
        <v>32</v>
      </c>
      <c r="G1879" t="s">
        <v>28</v>
      </c>
      <c r="H1879" s="9">
        <v>4397.92</v>
      </c>
      <c r="I1879" s="9">
        <v>5132.34</v>
      </c>
      <c r="J1879" t="s">
        <v>25</v>
      </c>
      <c r="K1879">
        <v>0.1</v>
      </c>
      <c r="L1879" s="4" t="s">
        <v>26</v>
      </c>
      <c r="M1879" s="4" t="s">
        <v>22</v>
      </c>
      <c r="N1879" s="4" t="str">
        <f>IF(ISBLANK(Table14[[#This Row],[Sales_Rep]]),"Unknown",Table14[[#This Row],[Sales_Rep]])</f>
        <v>David</v>
      </c>
      <c r="O1879" t="str">
        <f>PROPER(Table14[[#This Row],[Region]])</f>
        <v>North</v>
      </c>
      <c r="P1879" s="9">
        <f>IF(ISBLANK(Table14[[#This Row],[Sales_Amount]]),MEDIAN(Table14[Sales_Amount]),Table14[[#This Row],[Sales_Amount]])</f>
        <v>147811.39000000001</v>
      </c>
      <c r="Q1879" s="11">
        <f>IF(ISBLANK(Table14[[#This Row],[Quantity_Sold]]),MEDIAN(Table14[Quantity_Sold]),Table14[[#This Row],[Quantity_Sold]])</f>
        <v>32</v>
      </c>
      <c r="R1879" s="4" t="str">
        <f>TRIM(Table14[[#This Row],[Product_Category]])</f>
        <v>Furniture</v>
      </c>
      <c r="S1879" s="4" t="str">
        <f>PROPER(Table14[[#This Row],[Customer_Type]])</f>
        <v>New</v>
      </c>
      <c r="T1879" s="13">
        <f>IF(ISBLANK(Table14[[#This Row],[Discount]]),MEDIAN(Table14[Discount]),Table14[[#This Row],[Discount]])</f>
        <v>0.1</v>
      </c>
    </row>
    <row r="1880" spans="1:20" x14ac:dyDescent="0.3">
      <c r="A1880">
        <v>1376</v>
      </c>
      <c r="B1880" s="1">
        <v>44951</v>
      </c>
      <c r="C1880" t="s">
        <v>29</v>
      </c>
      <c r="D1880" t="s">
        <v>30</v>
      </c>
      <c r="E1880">
        <v>132638.60999999999</v>
      </c>
      <c r="F1880">
        <v>40</v>
      </c>
      <c r="G1880" t="s">
        <v>28</v>
      </c>
      <c r="H1880" s="9">
        <v>3563.65</v>
      </c>
      <c r="I1880" s="9">
        <v>4043.86</v>
      </c>
      <c r="J1880" t="s">
        <v>16</v>
      </c>
      <c r="K1880">
        <v>0.18</v>
      </c>
      <c r="L1880" s="4" t="s">
        <v>17</v>
      </c>
      <c r="M1880" s="4" t="s">
        <v>18</v>
      </c>
      <c r="N1880" s="4" t="str">
        <f>IF(ISBLANK(Table14[[#This Row],[Sales_Rep]]),"Unknown",Table14[[#This Row],[Sales_Rep]])</f>
        <v>Bob</v>
      </c>
      <c r="O1880" t="str">
        <f>PROPER(Table14[[#This Row],[Region]])</f>
        <v>South</v>
      </c>
      <c r="P1880" s="9">
        <f>IF(ISBLANK(Table14[[#This Row],[Sales_Amount]]),MEDIAN(Table14[Sales_Amount]),Table14[[#This Row],[Sales_Amount]])</f>
        <v>132638.60999999999</v>
      </c>
      <c r="Q1880" s="11">
        <f>IF(ISBLANK(Table14[[#This Row],[Quantity_Sold]]),MEDIAN(Table14[Quantity_Sold]),Table14[[#This Row],[Quantity_Sold]])</f>
        <v>40</v>
      </c>
      <c r="R1880" s="4" t="str">
        <f>TRIM(Table14[[#This Row],[Product_Category]])</f>
        <v>Furniture</v>
      </c>
      <c r="S1880" s="4" t="str">
        <f>PROPER(Table14[[#This Row],[Customer_Type]])</f>
        <v>Returning</v>
      </c>
      <c r="T1880" s="13">
        <f>IF(ISBLANK(Table14[[#This Row],[Discount]]),MEDIAN(Table14[Discount]),Table14[[#This Row],[Discount]])</f>
        <v>0.18</v>
      </c>
    </row>
    <row r="1881" spans="1:20" x14ac:dyDescent="0.3">
      <c r="A1881">
        <v>1186</v>
      </c>
      <c r="B1881" s="1">
        <v>45139</v>
      </c>
      <c r="C1881" t="s">
        <v>19</v>
      </c>
      <c r="D1881" t="s">
        <v>14</v>
      </c>
      <c r="E1881">
        <v>243333.7</v>
      </c>
      <c r="F1881">
        <v>49</v>
      </c>
      <c r="G1881" t="s">
        <v>15</v>
      </c>
      <c r="H1881" s="9">
        <v>4287.3999999999996</v>
      </c>
      <c r="I1881" s="9">
        <v>6056.09</v>
      </c>
      <c r="J1881" t="s">
        <v>16</v>
      </c>
      <c r="K1881">
        <v>0.18</v>
      </c>
      <c r="L1881" s="4" t="s">
        <v>17</v>
      </c>
      <c r="M1881" s="4" t="s">
        <v>22</v>
      </c>
      <c r="N1881" s="4" t="str">
        <f>IF(ISBLANK(Table14[[#This Row],[Sales_Rep]]),"Unknown",Table14[[#This Row],[Sales_Rep]])</f>
        <v>Eve</v>
      </c>
      <c r="O1881" t="str">
        <f>PROPER(Table14[[#This Row],[Region]])</f>
        <v>East</v>
      </c>
      <c r="P1881" s="9">
        <f>IF(ISBLANK(Table14[[#This Row],[Sales_Amount]]),MEDIAN(Table14[Sales_Amount]),Table14[[#This Row],[Sales_Amount]])</f>
        <v>243333.7</v>
      </c>
      <c r="Q1881" s="11">
        <f>IF(ISBLANK(Table14[[#This Row],[Quantity_Sold]]),MEDIAN(Table14[Quantity_Sold]),Table14[[#This Row],[Quantity_Sold]])</f>
        <v>49</v>
      </c>
      <c r="R1881" s="4" t="str">
        <f>TRIM(Table14[[#This Row],[Product_Category]])</f>
        <v>Food</v>
      </c>
      <c r="S1881" s="4" t="str">
        <f>PROPER(Table14[[#This Row],[Customer_Type]])</f>
        <v>Returning</v>
      </c>
      <c r="T1881" s="13">
        <f>IF(ISBLANK(Table14[[#This Row],[Discount]]),MEDIAN(Table14[Discount]),Table14[[#This Row],[Discount]])</f>
        <v>0.18</v>
      </c>
    </row>
    <row r="1882" spans="1:20" x14ac:dyDescent="0.3">
      <c r="A1882">
        <v>1256</v>
      </c>
      <c r="B1882" s="1">
        <v>45636</v>
      </c>
      <c r="C1882" t="s">
        <v>23</v>
      </c>
      <c r="D1882" t="s">
        <v>27</v>
      </c>
      <c r="E1882">
        <v>39241.67</v>
      </c>
      <c r="F1882">
        <v>18</v>
      </c>
      <c r="G1882" t="s">
        <v>15</v>
      </c>
      <c r="H1882" s="9">
        <v>2054.48</v>
      </c>
      <c r="I1882" s="9">
        <v>2658.65</v>
      </c>
      <c r="J1882" t="s">
        <v>25</v>
      </c>
      <c r="K1882">
        <v>0.18</v>
      </c>
      <c r="L1882" s="4" t="s">
        <v>26</v>
      </c>
      <c r="M1882" s="4" t="s">
        <v>22</v>
      </c>
      <c r="N1882" s="4" t="str">
        <f>IF(ISBLANK(Table14[[#This Row],[Sales_Rep]]),"Unknown",Table14[[#This Row],[Sales_Rep]])</f>
        <v>Charlie</v>
      </c>
      <c r="O1882" t="str">
        <f>PROPER(Table14[[#This Row],[Region]])</f>
        <v>West</v>
      </c>
      <c r="P1882" s="9">
        <f>IF(ISBLANK(Table14[[#This Row],[Sales_Amount]]),MEDIAN(Table14[Sales_Amount]),Table14[[#This Row],[Sales_Amount]])</f>
        <v>39241.67</v>
      </c>
      <c r="Q1882" s="11">
        <f>IF(ISBLANK(Table14[[#This Row],[Quantity_Sold]]),MEDIAN(Table14[Quantity_Sold]),Table14[[#This Row],[Quantity_Sold]])</f>
        <v>18</v>
      </c>
      <c r="R1882" s="4" t="str">
        <f>TRIM(Table14[[#This Row],[Product_Category]])</f>
        <v>Food</v>
      </c>
      <c r="S1882" s="4" t="str">
        <f>PROPER(Table14[[#This Row],[Customer_Type]])</f>
        <v>New</v>
      </c>
      <c r="T1882" s="13">
        <f>IF(ISBLANK(Table14[[#This Row],[Discount]]),MEDIAN(Table14[Discount]),Table14[[#This Row],[Discount]])</f>
        <v>0.18</v>
      </c>
    </row>
    <row r="1883" spans="1:20" x14ac:dyDescent="0.3">
      <c r="A1883">
        <v>1270</v>
      </c>
      <c r="B1883" s="1">
        <v>45363</v>
      </c>
      <c r="C1883" t="s">
        <v>13</v>
      </c>
      <c r="D1883" t="s">
        <v>30</v>
      </c>
      <c r="E1883">
        <v>13318.22</v>
      </c>
      <c r="F1883">
        <v>17</v>
      </c>
      <c r="G1883" t="s">
        <v>21</v>
      </c>
      <c r="H1883" s="9">
        <v>938.12</v>
      </c>
      <c r="I1883" s="9">
        <v>1088.0899999999999</v>
      </c>
      <c r="J1883" t="s">
        <v>16</v>
      </c>
      <c r="K1883">
        <v>0.28000000000000003</v>
      </c>
      <c r="L1883" s="4" t="s">
        <v>31</v>
      </c>
      <c r="M1883" s="4" t="s">
        <v>18</v>
      </c>
      <c r="N1883" s="4" t="str">
        <f>IF(ISBLANK(Table14[[#This Row],[Sales_Rep]]),"Unknown",Table14[[#This Row],[Sales_Rep]])</f>
        <v>David</v>
      </c>
      <c r="O1883" t="str">
        <f>PROPER(Table14[[#This Row],[Region]])</f>
        <v>South</v>
      </c>
      <c r="P1883" s="9">
        <f>IF(ISBLANK(Table14[[#This Row],[Sales_Amount]]),MEDIAN(Table14[Sales_Amount]),Table14[[#This Row],[Sales_Amount]])</f>
        <v>13318.22</v>
      </c>
      <c r="Q1883" s="11">
        <f>IF(ISBLANK(Table14[[#This Row],[Quantity_Sold]]),MEDIAN(Table14[Quantity_Sold]),Table14[[#This Row],[Quantity_Sold]])</f>
        <v>17</v>
      </c>
      <c r="R1883" s="4" t="str">
        <f>TRIM(Table14[[#This Row],[Product_Category]])</f>
        <v>Electronics</v>
      </c>
      <c r="S1883" s="4" t="str">
        <f>PROPER(Table14[[#This Row],[Customer_Type]])</f>
        <v>Returning</v>
      </c>
      <c r="T1883" s="13">
        <f>IF(ISBLANK(Table14[[#This Row],[Discount]]),MEDIAN(Table14[Discount]),Table14[[#This Row],[Discount]])</f>
        <v>0.28000000000000003</v>
      </c>
    </row>
    <row r="1884" spans="1:20" x14ac:dyDescent="0.3">
      <c r="A1884">
        <v>1487</v>
      </c>
      <c r="B1884" s="1">
        <v>45303</v>
      </c>
      <c r="C1884" t="s">
        <v>19</v>
      </c>
      <c r="D1884" t="s">
        <v>20</v>
      </c>
      <c r="E1884">
        <v>11954.22</v>
      </c>
      <c r="F1884">
        <v>3</v>
      </c>
      <c r="G1884" t="s">
        <v>28</v>
      </c>
      <c r="H1884" s="9">
        <v>3604.56</v>
      </c>
      <c r="I1884" s="9">
        <v>4743.74</v>
      </c>
      <c r="J1884" t="s">
        <v>25</v>
      </c>
      <c r="K1884">
        <v>0.16</v>
      </c>
      <c r="L1884" s="4" t="s">
        <v>17</v>
      </c>
      <c r="M1884" s="4" t="s">
        <v>22</v>
      </c>
      <c r="N1884" s="4" t="str">
        <f>IF(ISBLANK(Table14[[#This Row],[Sales_Rep]]),"Unknown",Table14[[#This Row],[Sales_Rep]])</f>
        <v>Eve</v>
      </c>
      <c r="O1884" t="str">
        <f>PROPER(Table14[[#This Row],[Region]])</f>
        <v>North</v>
      </c>
      <c r="P1884" s="9">
        <f>IF(ISBLANK(Table14[[#This Row],[Sales_Amount]]),MEDIAN(Table14[Sales_Amount]),Table14[[#This Row],[Sales_Amount]])</f>
        <v>11954.22</v>
      </c>
      <c r="Q1884" s="11">
        <f>IF(ISBLANK(Table14[[#This Row],[Quantity_Sold]]),MEDIAN(Table14[Quantity_Sold]),Table14[[#This Row],[Quantity_Sold]])</f>
        <v>3</v>
      </c>
      <c r="R1884" s="4" t="str">
        <f>TRIM(Table14[[#This Row],[Product_Category]])</f>
        <v>Furniture</v>
      </c>
      <c r="S1884" s="4" t="str">
        <f>PROPER(Table14[[#This Row],[Customer_Type]])</f>
        <v>New</v>
      </c>
      <c r="T1884" s="13">
        <f>IF(ISBLANK(Table14[[#This Row],[Discount]]),MEDIAN(Table14[Discount]),Table14[[#This Row],[Discount]])</f>
        <v>0.16</v>
      </c>
    </row>
    <row r="1885" spans="1:20" x14ac:dyDescent="0.3">
      <c r="A1885">
        <v>1071</v>
      </c>
      <c r="B1885" s="1">
        <v>45289</v>
      </c>
      <c r="C1885" t="s">
        <v>32</v>
      </c>
      <c r="D1885" t="s">
        <v>20</v>
      </c>
      <c r="E1885">
        <v>47741.47</v>
      </c>
      <c r="F1885">
        <v>25</v>
      </c>
      <c r="G1885" t="s">
        <v>28</v>
      </c>
      <c r="H1885" s="9">
        <v>1784.78</v>
      </c>
      <c r="I1885" s="9">
        <v>2580.62</v>
      </c>
      <c r="J1885" t="s">
        <v>16</v>
      </c>
      <c r="K1885">
        <v>0.26</v>
      </c>
      <c r="L1885" s="4" t="s">
        <v>31</v>
      </c>
      <c r="M1885" s="4" t="s">
        <v>22</v>
      </c>
      <c r="N1885" s="4" t="str">
        <f>IF(ISBLANK(Table14[[#This Row],[Sales_Rep]]),"Unknown",Table14[[#This Row],[Sales_Rep]])</f>
        <v>Alice</v>
      </c>
      <c r="O1885" t="str">
        <f>PROPER(Table14[[#This Row],[Region]])</f>
        <v>North</v>
      </c>
      <c r="P1885" s="9">
        <f>IF(ISBLANK(Table14[[#This Row],[Sales_Amount]]),MEDIAN(Table14[Sales_Amount]),Table14[[#This Row],[Sales_Amount]])</f>
        <v>47741.47</v>
      </c>
      <c r="Q1885" s="11">
        <f>IF(ISBLANK(Table14[[#This Row],[Quantity_Sold]]),MEDIAN(Table14[Quantity_Sold]),Table14[[#This Row],[Quantity_Sold]])</f>
        <v>25</v>
      </c>
      <c r="R1885" s="4" t="str">
        <f>TRIM(Table14[[#This Row],[Product_Category]])</f>
        <v>Furniture</v>
      </c>
      <c r="S1885" s="4" t="str">
        <f>PROPER(Table14[[#This Row],[Customer_Type]])</f>
        <v>Returning</v>
      </c>
      <c r="T1885" s="13">
        <f>IF(ISBLANK(Table14[[#This Row],[Discount]]),MEDIAN(Table14[Discount]),Table14[[#This Row],[Discount]])</f>
        <v>0.26</v>
      </c>
    </row>
    <row r="1886" spans="1:20" x14ac:dyDescent="0.3">
      <c r="A1886">
        <v>1032</v>
      </c>
      <c r="B1886" s="1">
        <v>45451</v>
      </c>
      <c r="C1886" t="s">
        <v>32</v>
      </c>
      <c r="D1886" t="s">
        <v>27</v>
      </c>
      <c r="E1886">
        <v>49239.51</v>
      </c>
      <c r="F1886">
        <v>11</v>
      </c>
      <c r="G1886" t="s">
        <v>15</v>
      </c>
      <c r="H1886" s="9">
        <v>4965.5200000000004</v>
      </c>
      <c r="I1886" s="9">
        <v>5526.32</v>
      </c>
      <c r="J1886" t="s">
        <v>16</v>
      </c>
      <c r="K1886">
        <v>0.19</v>
      </c>
      <c r="L1886" s="4" t="s">
        <v>17</v>
      </c>
      <c r="M1886" s="4" t="s">
        <v>22</v>
      </c>
      <c r="N1886" s="4" t="str">
        <f>IF(ISBLANK(Table14[[#This Row],[Sales_Rep]]),"Unknown",Table14[[#This Row],[Sales_Rep]])</f>
        <v>Alice</v>
      </c>
      <c r="O1886" t="str">
        <f>PROPER(Table14[[#This Row],[Region]])</f>
        <v>West</v>
      </c>
      <c r="P1886" s="9">
        <f>IF(ISBLANK(Table14[[#This Row],[Sales_Amount]]),MEDIAN(Table14[Sales_Amount]),Table14[[#This Row],[Sales_Amount]])</f>
        <v>49239.51</v>
      </c>
      <c r="Q1886" s="11">
        <f>IF(ISBLANK(Table14[[#This Row],[Quantity_Sold]]),MEDIAN(Table14[Quantity_Sold]),Table14[[#This Row],[Quantity_Sold]])</f>
        <v>11</v>
      </c>
      <c r="R1886" s="4" t="str">
        <f>TRIM(Table14[[#This Row],[Product_Category]])</f>
        <v>Food</v>
      </c>
      <c r="S1886" s="4" t="str">
        <f>PROPER(Table14[[#This Row],[Customer_Type]])</f>
        <v>Returning</v>
      </c>
      <c r="T1886" s="13">
        <f>IF(ISBLANK(Table14[[#This Row],[Discount]]),MEDIAN(Table14[Discount]),Table14[[#This Row],[Discount]])</f>
        <v>0.19</v>
      </c>
    </row>
    <row r="1887" spans="1:20" x14ac:dyDescent="0.3">
      <c r="A1887">
        <v>1499</v>
      </c>
      <c r="B1887" s="1">
        <v>45653</v>
      </c>
      <c r="C1887" t="s">
        <v>32</v>
      </c>
      <c r="D1887" t="s">
        <v>30</v>
      </c>
      <c r="E1887">
        <v>8648.67</v>
      </c>
      <c r="F1887">
        <v>3</v>
      </c>
      <c r="G1887" t="s">
        <v>15</v>
      </c>
      <c r="H1887" s="9">
        <v>2284.66</v>
      </c>
      <c r="I1887" s="9">
        <v>3003.01</v>
      </c>
      <c r="J1887" t="s">
        <v>16</v>
      </c>
      <c r="K1887">
        <v>0.04</v>
      </c>
      <c r="L1887" s="4" t="s">
        <v>17</v>
      </c>
      <c r="M1887" s="4" t="s">
        <v>18</v>
      </c>
      <c r="N1887" s="4" t="str">
        <f>IF(ISBLANK(Table14[[#This Row],[Sales_Rep]]),"Unknown",Table14[[#This Row],[Sales_Rep]])</f>
        <v>Alice</v>
      </c>
      <c r="O1887" t="str">
        <f>PROPER(Table14[[#This Row],[Region]])</f>
        <v>South</v>
      </c>
      <c r="P1887" s="9">
        <f>IF(ISBLANK(Table14[[#This Row],[Sales_Amount]]),MEDIAN(Table14[Sales_Amount]),Table14[[#This Row],[Sales_Amount]])</f>
        <v>8648.67</v>
      </c>
      <c r="Q1887" s="11">
        <f>IF(ISBLANK(Table14[[#This Row],[Quantity_Sold]]),MEDIAN(Table14[Quantity_Sold]),Table14[[#This Row],[Quantity_Sold]])</f>
        <v>3</v>
      </c>
      <c r="R1887" s="4" t="str">
        <f>TRIM(Table14[[#This Row],[Product_Category]])</f>
        <v>Food</v>
      </c>
      <c r="S1887" s="4" t="str">
        <f>PROPER(Table14[[#This Row],[Customer_Type]])</f>
        <v>Returning</v>
      </c>
      <c r="T1887" s="13">
        <f>IF(ISBLANK(Table14[[#This Row],[Discount]]),MEDIAN(Table14[Discount]),Table14[[#This Row],[Discount]])</f>
        <v>0.04</v>
      </c>
    </row>
    <row r="1888" spans="1:20" x14ac:dyDescent="0.3">
      <c r="A1888">
        <v>1003</v>
      </c>
      <c r="B1888" s="1">
        <v>45433</v>
      </c>
      <c r="C1888" t="s">
        <v>32</v>
      </c>
      <c r="D1888" t="s">
        <v>27</v>
      </c>
      <c r="E1888">
        <v>39666.53</v>
      </c>
      <c r="F1888">
        <v>38</v>
      </c>
      <c r="G1888" t="s">
        <v>21</v>
      </c>
      <c r="H1888" s="9">
        <v>1215.1600000000001</v>
      </c>
      <c r="I1888" s="9">
        <v>1449.8</v>
      </c>
      <c r="J1888" t="s">
        <v>16</v>
      </c>
      <c r="K1888">
        <v>0.28000000000000003</v>
      </c>
      <c r="L1888" s="4" t="s">
        <v>17</v>
      </c>
      <c r="M1888" s="4" t="s">
        <v>22</v>
      </c>
      <c r="N1888" s="4" t="str">
        <f>IF(ISBLANK(Table14[[#This Row],[Sales_Rep]]),"Unknown",Table14[[#This Row],[Sales_Rep]])</f>
        <v>Alice</v>
      </c>
      <c r="O1888" t="str">
        <f>PROPER(Table14[[#This Row],[Region]])</f>
        <v>West</v>
      </c>
      <c r="P1888" s="9">
        <f>IF(ISBLANK(Table14[[#This Row],[Sales_Amount]]),MEDIAN(Table14[Sales_Amount]),Table14[[#This Row],[Sales_Amount]])</f>
        <v>39666.53</v>
      </c>
      <c r="Q1888" s="11">
        <f>IF(ISBLANK(Table14[[#This Row],[Quantity_Sold]]),MEDIAN(Table14[Quantity_Sold]),Table14[[#This Row],[Quantity_Sold]])</f>
        <v>38</v>
      </c>
      <c r="R1888" s="4" t="str">
        <f>TRIM(Table14[[#This Row],[Product_Category]])</f>
        <v>Electronics</v>
      </c>
      <c r="S1888" s="4" t="str">
        <f>PROPER(Table14[[#This Row],[Customer_Type]])</f>
        <v>Returning</v>
      </c>
      <c r="T1888" s="13">
        <f>IF(ISBLANK(Table14[[#This Row],[Discount]]),MEDIAN(Table14[Discount]),Table14[[#This Row],[Discount]])</f>
        <v>0.28000000000000003</v>
      </c>
    </row>
    <row r="1889" spans="1:20" x14ac:dyDescent="0.3">
      <c r="A1889">
        <v>1065</v>
      </c>
      <c r="B1889" s="1">
        <v>45643</v>
      </c>
      <c r="C1889" t="s">
        <v>23</v>
      </c>
      <c r="D1889" t="s">
        <v>27</v>
      </c>
      <c r="E1889">
        <v>86461.2</v>
      </c>
      <c r="F1889">
        <v>25</v>
      </c>
      <c r="G1889" t="s">
        <v>24</v>
      </c>
      <c r="H1889" s="9">
        <v>4047.94</v>
      </c>
      <c r="I1889" s="9">
        <v>4737.6000000000004</v>
      </c>
      <c r="J1889" t="s">
        <v>25</v>
      </c>
      <c r="K1889">
        <v>0.27</v>
      </c>
      <c r="L1889" s="4" t="s">
        <v>26</v>
      </c>
      <c r="M1889" s="4" t="s">
        <v>18</v>
      </c>
      <c r="N1889" s="4" t="str">
        <f>IF(ISBLANK(Table14[[#This Row],[Sales_Rep]]),"Unknown",Table14[[#This Row],[Sales_Rep]])</f>
        <v>Charlie</v>
      </c>
      <c r="O1889" t="str">
        <f>PROPER(Table14[[#This Row],[Region]])</f>
        <v>West</v>
      </c>
      <c r="P1889" s="9">
        <f>IF(ISBLANK(Table14[[#This Row],[Sales_Amount]]),MEDIAN(Table14[Sales_Amount]),Table14[[#This Row],[Sales_Amount]])</f>
        <v>86461.2</v>
      </c>
      <c r="Q1889" s="11">
        <f>IF(ISBLANK(Table14[[#This Row],[Quantity_Sold]]),MEDIAN(Table14[Quantity_Sold]),Table14[[#This Row],[Quantity_Sold]])</f>
        <v>25</v>
      </c>
      <c r="R1889" s="4" t="str">
        <f>TRIM(Table14[[#This Row],[Product_Category]])</f>
        <v>Clothing</v>
      </c>
      <c r="S1889" s="4" t="str">
        <f>PROPER(Table14[[#This Row],[Customer_Type]])</f>
        <v>New</v>
      </c>
      <c r="T1889" s="13">
        <f>IF(ISBLANK(Table14[[#This Row],[Discount]]),MEDIAN(Table14[Discount]),Table14[[#This Row],[Discount]])</f>
        <v>0.27</v>
      </c>
    </row>
    <row r="1890" spans="1:20" x14ac:dyDescent="0.3">
      <c r="A1890">
        <v>1496</v>
      </c>
      <c r="B1890" s="1">
        <v>45132</v>
      </c>
      <c r="C1890" t="s">
        <v>13</v>
      </c>
      <c r="D1890" t="s">
        <v>20</v>
      </c>
      <c r="E1890">
        <v>214244.46</v>
      </c>
      <c r="F1890">
        <v>41</v>
      </c>
      <c r="G1890" t="s">
        <v>21</v>
      </c>
      <c r="H1890" s="9">
        <v>3845.33</v>
      </c>
      <c r="I1890" s="9">
        <v>5618.79</v>
      </c>
      <c r="J1890" t="s">
        <v>16</v>
      </c>
      <c r="K1890">
        <v>7.0000000000000007E-2</v>
      </c>
      <c r="L1890" s="4" t="s">
        <v>17</v>
      </c>
      <c r="M1890" s="4" t="s">
        <v>18</v>
      </c>
      <c r="N1890" s="4" t="str">
        <f>IF(ISBLANK(Table14[[#This Row],[Sales_Rep]]),"Unknown",Table14[[#This Row],[Sales_Rep]])</f>
        <v>David</v>
      </c>
      <c r="O1890" t="str">
        <f>PROPER(Table14[[#This Row],[Region]])</f>
        <v>North</v>
      </c>
      <c r="P1890" s="9">
        <f>IF(ISBLANK(Table14[[#This Row],[Sales_Amount]]),MEDIAN(Table14[Sales_Amount]),Table14[[#This Row],[Sales_Amount]])</f>
        <v>214244.46</v>
      </c>
      <c r="Q1890" s="11">
        <f>IF(ISBLANK(Table14[[#This Row],[Quantity_Sold]]),MEDIAN(Table14[Quantity_Sold]),Table14[[#This Row],[Quantity_Sold]])</f>
        <v>41</v>
      </c>
      <c r="R1890" s="4" t="str">
        <f>TRIM(Table14[[#This Row],[Product_Category]])</f>
        <v>Electronics</v>
      </c>
      <c r="S1890" s="4" t="str">
        <f>PROPER(Table14[[#This Row],[Customer_Type]])</f>
        <v>Returning</v>
      </c>
      <c r="T1890" s="13">
        <f>IF(ISBLANK(Table14[[#This Row],[Discount]]),MEDIAN(Table14[Discount]),Table14[[#This Row],[Discount]])</f>
        <v>7.0000000000000007E-2</v>
      </c>
    </row>
    <row r="1891" spans="1:20" x14ac:dyDescent="0.3">
      <c r="A1891">
        <v>1260</v>
      </c>
      <c r="B1891" s="1">
        <v>45530</v>
      </c>
      <c r="C1891" t="s">
        <v>29</v>
      </c>
      <c r="D1891" t="s">
        <v>30</v>
      </c>
      <c r="E1891">
        <v>40858.42</v>
      </c>
      <c r="F1891">
        <v>49</v>
      </c>
      <c r="G1891" t="s">
        <v>21</v>
      </c>
      <c r="H1891" s="9">
        <v>968.73</v>
      </c>
      <c r="I1891" s="9">
        <v>1174.43</v>
      </c>
      <c r="J1891" t="s">
        <v>25</v>
      </c>
      <c r="K1891">
        <v>0.28999999999999998</v>
      </c>
      <c r="L1891" s="4" t="s">
        <v>31</v>
      </c>
      <c r="M1891" s="4" t="s">
        <v>22</v>
      </c>
      <c r="N1891" s="4" t="str">
        <f>IF(ISBLANK(Table14[[#This Row],[Sales_Rep]]),"Unknown",Table14[[#This Row],[Sales_Rep]])</f>
        <v>Bob</v>
      </c>
      <c r="O1891" t="str">
        <f>PROPER(Table14[[#This Row],[Region]])</f>
        <v>South</v>
      </c>
      <c r="P1891" s="9">
        <f>IF(ISBLANK(Table14[[#This Row],[Sales_Amount]]),MEDIAN(Table14[Sales_Amount]),Table14[[#This Row],[Sales_Amount]])</f>
        <v>40858.42</v>
      </c>
      <c r="Q1891" s="11">
        <f>IF(ISBLANK(Table14[[#This Row],[Quantity_Sold]]),MEDIAN(Table14[Quantity_Sold]),Table14[[#This Row],[Quantity_Sold]])</f>
        <v>49</v>
      </c>
      <c r="R1891" s="4" t="str">
        <f>TRIM(Table14[[#This Row],[Product_Category]])</f>
        <v>Electronics</v>
      </c>
      <c r="S1891" s="4" t="str">
        <f>PROPER(Table14[[#This Row],[Customer_Type]])</f>
        <v>New</v>
      </c>
      <c r="T1891" s="13">
        <f>IF(ISBLANK(Table14[[#This Row],[Discount]]),MEDIAN(Table14[Discount]),Table14[[#This Row],[Discount]])</f>
        <v>0.28999999999999998</v>
      </c>
    </row>
    <row r="1892" spans="1:20" x14ac:dyDescent="0.3">
      <c r="A1892">
        <v>1192</v>
      </c>
      <c r="B1892" s="1">
        <v>45610</v>
      </c>
      <c r="C1892" t="s">
        <v>23</v>
      </c>
      <c r="D1892" t="s">
        <v>30</v>
      </c>
      <c r="E1892">
        <v>150977.63</v>
      </c>
      <c r="F1892">
        <v>47</v>
      </c>
      <c r="G1892" t="s">
        <v>28</v>
      </c>
      <c r="H1892" s="9">
        <v>3034.49</v>
      </c>
      <c r="I1892" s="9">
        <v>3965.79</v>
      </c>
      <c r="J1892" t="s">
        <v>25</v>
      </c>
      <c r="K1892">
        <v>0.19</v>
      </c>
      <c r="L1892" s="4" t="s">
        <v>31</v>
      </c>
      <c r="M1892" s="4" t="s">
        <v>18</v>
      </c>
      <c r="N1892" s="4" t="str">
        <f>IF(ISBLANK(Table14[[#This Row],[Sales_Rep]]),"Unknown",Table14[[#This Row],[Sales_Rep]])</f>
        <v>Charlie</v>
      </c>
      <c r="O1892" t="str">
        <f>PROPER(Table14[[#This Row],[Region]])</f>
        <v>South</v>
      </c>
      <c r="P1892" s="9">
        <f>IF(ISBLANK(Table14[[#This Row],[Sales_Amount]]),MEDIAN(Table14[Sales_Amount]),Table14[[#This Row],[Sales_Amount]])</f>
        <v>150977.63</v>
      </c>
      <c r="Q1892" s="11">
        <f>IF(ISBLANK(Table14[[#This Row],[Quantity_Sold]]),MEDIAN(Table14[Quantity_Sold]),Table14[[#This Row],[Quantity_Sold]])</f>
        <v>47</v>
      </c>
      <c r="R1892" s="4" t="str">
        <f>TRIM(Table14[[#This Row],[Product_Category]])</f>
        <v>Furniture</v>
      </c>
      <c r="S1892" s="4" t="str">
        <f>PROPER(Table14[[#This Row],[Customer_Type]])</f>
        <v>New</v>
      </c>
      <c r="T1892" s="13">
        <f>IF(ISBLANK(Table14[[#This Row],[Discount]]),MEDIAN(Table14[Discount]),Table14[[#This Row],[Discount]])</f>
        <v>0.19</v>
      </c>
    </row>
    <row r="1893" spans="1:20" x14ac:dyDescent="0.3">
      <c r="A1893">
        <v>1322</v>
      </c>
      <c r="B1893" s="1">
        <v>45189</v>
      </c>
      <c r="C1893" t="s">
        <v>23</v>
      </c>
      <c r="D1893" t="s">
        <v>27</v>
      </c>
      <c r="E1893">
        <v>54047.48</v>
      </c>
      <c r="F1893">
        <v>46</v>
      </c>
      <c r="G1893" t="s">
        <v>21</v>
      </c>
      <c r="H1893" s="9">
        <v>1261.3900000000001</v>
      </c>
      <c r="I1893" s="9">
        <v>1432.86</v>
      </c>
      <c r="J1893" t="s">
        <v>16</v>
      </c>
      <c r="K1893">
        <v>0.18</v>
      </c>
      <c r="L1893" s="4" t="s">
        <v>31</v>
      </c>
      <c r="M1893" s="4" t="s">
        <v>18</v>
      </c>
      <c r="N1893" s="4" t="str">
        <f>IF(ISBLANK(Table14[[#This Row],[Sales_Rep]]),"Unknown",Table14[[#This Row],[Sales_Rep]])</f>
        <v>Charlie</v>
      </c>
      <c r="O1893" t="str">
        <f>PROPER(Table14[[#This Row],[Region]])</f>
        <v>West</v>
      </c>
      <c r="P1893" s="9">
        <f>IF(ISBLANK(Table14[[#This Row],[Sales_Amount]]),MEDIAN(Table14[Sales_Amount]),Table14[[#This Row],[Sales_Amount]])</f>
        <v>54047.48</v>
      </c>
      <c r="Q1893" s="11">
        <f>IF(ISBLANK(Table14[[#This Row],[Quantity_Sold]]),MEDIAN(Table14[Quantity_Sold]),Table14[[#This Row],[Quantity_Sold]])</f>
        <v>46</v>
      </c>
      <c r="R1893" s="4" t="str">
        <f>TRIM(Table14[[#This Row],[Product_Category]])</f>
        <v>Electronics</v>
      </c>
      <c r="S1893" s="4" t="str">
        <f>PROPER(Table14[[#This Row],[Customer_Type]])</f>
        <v>Returning</v>
      </c>
      <c r="T1893" s="13">
        <f>IF(ISBLANK(Table14[[#This Row],[Discount]]),MEDIAN(Table14[Discount]),Table14[[#This Row],[Discount]])</f>
        <v>0.18</v>
      </c>
    </row>
    <row r="1894" spans="1:20" x14ac:dyDescent="0.3">
      <c r="A1894">
        <v>1465</v>
      </c>
      <c r="B1894" s="1">
        <v>45533</v>
      </c>
      <c r="C1894" t="s">
        <v>29</v>
      </c>
      <c r="D1894" t="s">
        <v>30</v>
      </c>
      <c r="E1894">
        <v>54670.61</v>
      </c>
      <c r="F1894">
        <v>13</v>
      </c>
      <c r="G1894" t="s">
        <v>15</v>
      </c>
      <c r="H1894" s="9">
        <v>3837.51</v>
      </c>
      <c r="I1894" s="9">
        <v>4426.7700000000004</v>
      </c>
      <c r="J1894" t="s">
        <v>16</v>
      </c>
      <c r="K1894">
        <v>0.05</v>
      </c>
      <c r="L1894" s="4" t="s">
        <v>17</v>
      </c>
      <c r="M1894" s="4" t="s">
        <v>18</v>
      </c>
      <c r="N1894" s="4" t="str">
        <f>IF(ISBLANK(Table14[[#This Row],[Sales_Rep]]),"Unknown",Table14[[#This Row],[Sales_Rep]])</f>
        <v>Bob</v>
      </c>
      <c r="O1894" t="str">
        <f>PROPER(Table14[[#This Row],[Region]])</f>
        <v>South</v>
      </c>
      <c r="P1894" s="9">
        <f>IF(ISBLANK(Table14[[#This Row],[Sales_Amount]]),MEDIAN(Table14[Sales_Amount]),Table14[[#This Row],[Sales_Amount]])</f>
        <v>54670.61</v>
      </c>
      <c r="Q1894" s="11">
        <f>IF(ISBLANK(Table14[[#This Row],[Quantity_Sold]]),MEDIAN(Table14[Quantity_Sold]),Table14[[#This Row],[Quantity_Sold]])</f>
        <v>13</v>
      </c>
      <c r="R1894" s="4" t="str">
        <f>TRIM(Table14[[#This Row],[Product_Category]])</f>
        <v>Food</v>
      </c>
      <c r="S1894" s="4" t="str">
        <f>PROPER(Table14[[#This Row],[Customer_Type]])</f>
        <v>Returning</v>
      </c>
      <c r="T1894" s="13">
        <f>IF(ISBLANK(Table14[[#This Row],[Discount]]),MEDIAN(Table14[Discount]),Table14[[#This Row],[Discount]])</f>
        <v>0.05</v>
      </c>
    </row>
    <row r="1895" spans="1:20" x14ac:dyDescent="0.3">
      <c r="A1895">
        <v>1001</v>
      </c>
      <c r="B1895" s="1">
        <v>45260</v>
      </c>
      <c r="C1895" t="s">
        <v>29</v>
      </c>
      <c r="D1895" t="s">
        <v>14</v>
      </c>
      <c r="E1895">
        <v>12759.99</v>
      </c>
      <c r="F1895">
        <v>4</v>
      </c>
      <c r="G1895" t="s">
        <v>21</v>
      </c>
      <c r="H1895" s="9">
        <v>2857.35</v>
      </c>
      <c r="I1895" s="9">
        <v>3890.24</v>
      </c>
      <c r="J1895" t="s">
        <v>16</v>
      </c>
      <c r="K1895">
        <v>0.18</v>
      </c>
      <c r="L1895" s="4" t="s">
        <v>26</v>
      </c>
      <c r="M1895" s="4" t="s">
        <v>22</v>
      </c>
      <c r="N1895" s="4" t="str">
        <f>IF(ISBLANK(Table14[[#This Row],[Sales_Rep]]),"Unknown",Table14[[#This Row],[Sales_Rep]])</f>
        <v>Bob</v>
      </c>
      <c r="O1895" t="str">
        <f>PROPER(Table14[[#This Row],[Region]])</f>
        <v>East</v>
      </c>
      <c r="P1895" s="9">
        <f>IF(ISBLANK(Table14[[#This Row],[Sales_Amount]]),MEDIAN(Table14[Sales_Amount]),Table14[[#This Row],[Sales_Amount]])</f>
        <v>12759.99</v>
      </c>
      <c r="Q1895" s="11">
        <f>IF(ISBLANK(Table14[[#This Row],[Quantity_Sold]]),MEDIAN(Table14[Quantity_Sold]),Table14[[#This Row],[Quantity_Sold]])</f>
        <v>4</v>
      </c>
      <c r="R1895" s="4" t="str">
        <f>TRIM(Table14[[#This Row],[Product_Category]])</f>
        <v>Electronics</v>
      </c>
      <c r="S1895" s="4" t="str">
        <f>PROPER(Table14[[#This Row],[Customer_Type]])</f>
        <v>Returning</v>
      </c>
      <c r="T1895" s="13">
        <f>IF(ISBLANK(Table14[[#This Row],[Discount]]),MEDIAN(Table14[Discount]),Table14[[#This Row],[Discount]])</f>
        <v>0.18</v>
      </c>
    </row>
    <row r="1896" spans="1:20" x14ac:dyDescent="0.3">
      <c r="A1896">
        <v>1398</v>
      </c>
      <c r="B1896" s="1">
        <v>45230</v>
      </c>
      <c r="C1896" t="s">
        <v>32</v>
      </c>
      <c r="D1896" t="s">
        <v>27</v>
      </c>
      <c r="E1896">
        <v>58036.34</v>
      </c>
      <c r="F1896">
        <v>13</v>
      </c>
      <c r="G1896" t="s">
        <v>24</v>
      </c>
      <c r="H1896" s="9">
        <v>4630.46</v>
      </c>
      <c r="I1896" s="9">
        <v>5444.31</v>
      </c>
      <c r="J1896" t="s">
        <v>25</v>
      </c>
      <c r="K1896">
        <v>0.18</v>
      </c>
      <c r="L1896" s="4" t="s">
        <v>17</v>
      </c>
      <c r="M1896" s="4" t="s">
        <v>22</v>
      </c>
      <c r="N1896" s="4" t="str">
        <f>IF(ISBLANK(Table14[[#This Row],[Sales_Rep]]),"Unknown",Table14[[#This Row],[Sales_Rep]])</f>
        <v>Alice</v>
      </c>
      <c r="O1896" t="str">
        <f>PROPER(Table14[[#This Row],[Region]])</f>
        <v>West</v>
      </c>
      <c r="P1896" s="9">
        <f>IF(ISBLANK(Table14[[#This Row],[Sales_Amount]]),MEDIAN(Table14[Sales_Amount]),Table14[[#This Row],[Sales_Amount]])</f>
        <v>58036.34</v>
      </c>
      <c r="Q1896" s="11">
        <f>IF(ISBLANK(Table14[[#This Row],[Quantity_Sold]]),MEDIAN(Table14[Quantity_Sold]),Table14[[#This Row],[Quantity_Sold]])</f>
        <v>13</v>
      </c>
      <c r="R1896" s="4" t="str">
        <f>TRIM(Table14[[#This Row],[Product_Category]])</f>
        <v>Clothing</v>
      </c>
      <c r="S1896" s="4" t="str">
        <f>PROPER(Table14[[#This Row],[Customer_Type]])</f>
        <v>New</v>
      </c>
      <c r="T1896" s="13">
        <f>IF(ISBLANK(Table14[[#This Row],[Discount]]),MEDIAN(Table14[Discount]),Table14[[#This Row],[Discount]])</f>
        <v>0.18</v>
      </c>
    </row>
    <row r="1897" spans="1:20" x14ac:dyDescent="0.3">
      <c r="A1897">
        <v>1042</v>
      </c>
      <c r="B1897" s="1">
        <v>45152</v>
      </c>
      <c r="C1897" t="s">
        <v>23</v>
      </c>
      <c r="D1897" t="s">
        <v>20</v>
      </c>
      <c r="E1897">
        <v>43607.97</v>
      </c>
      <c r="F1897">
        <v>36</v>
      </c>
      <c r="G1897" t="s">
        <v>28</v>
      </c>
      <c r="H1897" s="9">
        <v>1248.47</v>
      </c>
      <c r="I1897" s="9">
        <v>1615.11</v>
      </c>
      <c r="J1897" t="s">
        <v>25</v>
      </c>
      <c r="K1897">
        <v>0.25</v>
      </c>
      <c r="L1897" s="4" t="s">
        <v>31</v>
      </c>
      <c r="M1897" s="4" t="s">
        <v>22</v>
      </c>
      <c r="N1897" s="4" t="str">
        <f>IF(ISBLANK(Table14[[#This Row],[Sales_Rep]]),"Unknown",Table14[[#This Row],[Sales_Rep]])</f>
        <v>Charlie</v>
      </c>
      <c r="O1897" t="str">
        <f>PROPER(Table14[[#This Row],[Region]])</f>
        <v>North</v>
      </c>
      <c r="P1897" s="9">
        <f>IF(ISBLANK(Table14[[#This Row],[Sales_Amount]]),MEDIAN(Table14[Sales_Amount]),Table14[[#This Row],[Sales_Amount]])</f>
        <v>43607.97</v>
      </c>
      <c r="Q1897" s="11">
        <f>IF(ISBLANK(Table14[[#This Row],[Quantity_Sold]]),MEDIAN(Table14[Quantity_Sold]),Table14[[#This Row],[Quantity_Sold]])</f>
        <v>36</v>
      </c>
      <c r="R1897" s="4" t="str">
        <f>TRIM(Table14[[#This Row],[Product_Category]])</f>
        <v>Furniture</v>
      </c>
      <c r="S1897" s="4" t="str">
        <f>PROPER(Table14[[#This Row],[Customer_Type]])</f>
        <v>New</v>
      </c>
      <c r="T1897" s="13">
        <f>IF(ISBLANK(Table14[[#This Row],[Discount]]),MEDIAN(Table14[Discount]),Table14[[#This Row],[Discount]])</f>
        <v>0.25</v>
      </c>
    </row>
    <row r="1898" spans="1:20" x14ac:dyDescent="0.3">
      <c r="A1898">
        <v>1412</v>
      </c>
      <c r="B1898" s="1">
        <v>44952</v>
      </c>
      <c r="C1898" t="s">
        <v>19</v>
      </c>
      <c r="D1898" t="s">
        <v>14</v>
      </c>
      <c r="E1898">
        <v>4799.08</v>
      </c>
      <c r="F1898">
        <v>31</v>
      </c>
      <c r="G1898" t="s">
        <v>24</v>
      </c>
      <c r="H1898" s="9">
        <v>139.32</v>
      </c>
      <c r="I1898" s="9">
        <v>172.01</v>
      </c>
      <c r="J1898" t="s">
        <v>25</v>
      </c>
      <c r="K1898">
        <v>0.1</v>
      </c>
      <c r="L1898" s="4" t="s">
        <v>26</v>
      </c>
      <c r="M1898" s="4" t="s">
        <v>18</v>
      </c>
      <c r="N1898" s="4" t="str">
        <f>IF(ISBLANK(Table14[[#This Row],[Sales_Rep]]),"Unknown",Table14[[#This Row],[Sales_Rep]])</f>
        <v>Eve</v>
      </c>
      <c r="O1898" t="str">
        <f>PROPER(Table14[[#This Row],[Region]])</f>
        <v>East</v>
      </c>
      <c r="P1898" s="9">
        <f>IF(ISBLANK(Table14[[#This Row],[Sales_Amount]]),MEDIAN(Table14[Sales_Amount]),Table14[[#This Row],[Sales_Amount]])</f>
        <v>4799.08</v>
      </c>
      <c r="Q1898" s="11">
        <f>IF(ISBLANK(Table14[[#This Row],[Quantity_Sold]]),MEDIAN(Table14[Quantity_Sold]),Table14[[#This Row],[Quantity_Sold]])</f>
        <v>31</v>
      </c>
      <c r="R1898" s="4" t="str">
        <f>TRIM(Table14[[#This Row],[Product_Category]])</f>
        <v>Clothing</v>
      </c>
      <c r="S1898" s="4" t="str">
        <f>PROPER(Table14[[#This Row],[Customer_Type]])</f>
        <v>New</v>
      </c>
      <c r="T1898" s="13">
        <f>IF(ISBLANK(Table14[[#This Row],[Discount]]),MEDIAN(Table14[Discount]),Table14[[#This Row],[Discount]])</f>
        <v>0.1</v>
      </c>
    </row>
    <row r="1899" spans="1:20" x14ac:dyDescent="0.3">
      <c r="A1899">
        <v>1068</v>
      </c>
      <c r="B1899" s="1">
        <v>45350</v>
      </c>
      <c r="C1899" t="s">
        <v>29</v>
      </c>
      <c r="D1899" t="s">
        <v>20</v>
      </c>
      <c r="E1899">
        <v>54092.480000000003</v>
      </c>
      <c r="F1899">
        <v>11</v>
      </c>
      <c r="G1899" t="s">
        <v>28</v>
      </c>
      <c r="H1899" s="9">
        <v>3610.16</v>
      </c>
      <c r="I1899" s="9">
        <v>4967.17</v>
      </c>
      <c r="J1899" t="s">
        <v>25</v>
      </c>
      <c r="K1899">
        <v>0.01</v>
      </c>
      <c r="L1899" s="4" t="s">
        <v>26</v>
      </c>
      <c r="M1899" s="4" t="s">
        <v>18</v>
      </c>
      <c r="N1899" s="4" t="str">
        <f>IF(ISBLANK(Table14[[#This Row],[Sales_Rep]]),"Unknown",Table14[[#This Row],[Sales_Rep]])</f>
        <v>Bob</v>
      </c>
      <c r="O1899" t="str">
        <f>PROPER(Table14[[#This Row],[Region]])</f>
        <v>North</v>
      </c>
      <c r="P1899" s="9">
        <f>IF(ISBLANK(Table14[[#This Row],[Sales_Amount]]),MEDIAN(Table14[Sales_Amount]),Table14[[#This Row],[Sales_Amount]])</f>
        <v>54092.480000000003</v>
      </c>
      <c r="Q1899" s="11">
        <f>IF(ISBLANK(Table14[[#This Row],[Quantity_Sold]]),MEDIAN(Table14[Quantity_Sold]),Table14[[#This Row],[Quantity_Sold]])</f>
        <v>11</v>
      </c>
      <c r="R1899" s="4" t="str">
        <f>TRIM(Table14[[#This Row],[Product_Category]])</f>
        <v>Furniture</v>
      </c>
      <c r="S1899" s="4" t="str">
        <f>PROPER(Table14[[#This Row],[Customer_Type]])</f>
        <v>New</v>
      </c>
      <c r="T1899" s="13">
        <f>IF(ISBLANK(Table14[[#This Row],[Discount]]),MEDIAN(Table14[Discount]),Table14[[#This Row],[Discount]])</f>
        <v>0.01</v>
      </c>
    </row>
    <row r="1900" spans="1:20" x14ac:dyDescent="0.3">
      <c r="A1900">
        <v>1272</v>
      </c>
      <c r="B1900" s="1">
        <v>45102</v>
      </c>
      <c r="C1900" t="s">
        <v>29</v>
      </c>
      <c r="D1900" t="s">
        <v>27</v>
      </c>
      <c r="E1900">
        <v>136667.37</v>
      </c>
      <c r="F1900">
        <v>30</v>
      </c>
      <c r="G1900" t="s">
        <v>21</v>
      </c>
      <c r="H1900" s="9">
        <v>4168.4399999999996</v>
      </c>
      <c r="I1900" s="9">
        <v>4648.55</v>
      </c>
      <c r="J1900" t="s">
        <v>16</v>
      </c>
      <c r="K1900">
        <v>0.02</v>
      </c>
      <c r="L1900" s="4" t="s">
        <v>31</v>
      </c>
      <c r="M1900" s="4" t="s">
        <v>22</v>
      </c>
      <c r="N1900" s="4" t="str">
        <f>IF(ISBLANK(Table14[[#This Row],[Sales_Rep]]),"Unknown",Table14[[#This Row],[Sales_Rep]])</f>
        <v>Bob</v>
      </c>
      <c r="O1900" t="str">
        <f>PROPER(Table14[[#This Row],[Region]])</f>
        <v>West</v>
      </c>
      <c r="P1900" s="9">
        <f>IF(ISBLANK(Table14[[#This Row],[Sales_Amount]]),MEDIAN(Table14[Sales_Amount]),Table14[[#This Row],[Sales_Amount]])</f>
        <v>136667.37</v>
      </c>
      <c r="Q1900" s="11">
        <f>IF(ISBLANK(Table14[[#This Row],[Quantity_Sold]]),MEDIAN(Table14[Quantity_Sold]),Table14[[#This Row],[Quantity_Sold]])</f>
        <v>30</v>
      </c>
      <c r="R1900" s="4" t="str">
        <f>TRIM(Table14[[#This Row],[Product_Category]])</f>
        <v>Electronics</v>
      </c>
      <c r="S1900" s="4" t="str">
        <f>PROPER(Table14[[#This Row],[Customer_Type]])</f>
        <v>Returning</v>
      </c>
      <c r="T1900" s="13">
        <f>IF(ISBLANK(Table14[[#This Row],[Discount]]),MEDIAN(Table14[Discount]),Table14[[#This Row],[Discount]])</f>
        <v>0.02</v>
      </c>
    </row>
    <row r="1901" spans="1:20" x14ac:dyDescent="0.3">
      <c r="A1901">
        <v>1314</v>
      </c>
      <c r="B1901" s="1">
        <v>45424</v>
      </c>
      <c r="C1901" t="s">
        <v>13</v>
      </c>
      <c r="D1901" t="s">
        <v>30</v>
      </c>
      <c r="E1901">
        <v>10521.62</v>
      </c>
      <c r="F1901">
        <v>37</v>
      </c>
      <c r="G1901" t="s">
        <v>15</v>
      </c>
      <c r="H1901" s="9">
        <v>301.39</v>
      </c>
      <c r="I1901" s="9">
        <v>355.46</v>
      </c>
      <c r="J1901" t="s">
        <v>25</v>
      </c>
      <c r="K1901">
        <v>0.2</v>
      </c>
      <c r="L1901" s="4" t="s">
        <v>26</v>
      </c>
      <c r="M1901" s="4" t="s">
        <v>18</v>
      </c>
      <c r="N1901" s="4" t="str">
        <f>IF(ISBLANK(Table14[[#This Row],[Sales_Rep]]),"Unknown",Table14[[#This Row],[Sales_Rep]])</f>
        <v>David</v>
      </c>
      <c r="O1901" t="str">
        <f>PROPER(Table14[[#This Row],[Region]])</f>
        <v>South</v>
      </c>
      <c r="P1901" s="9">
        <f>IF(ISBLANK(Table14[[#This Row],[Sales_Amount]]),MEDIAN(Table14[Sales_Amount]),Table14[[#This Row],[Sales_Amount]])</f>
        <v>10521.62</v>
      </c>
      <c r="Q1901" s="11">
        <f>IF(ISBLANK(Table14[[#This Row],[Quantity_Sold]]),MEDIAN(Table14[Quantity_Sold]),Table14[[#This Row],[Quantity_Sold]])</f>
        <v>37</v>
      </c>
      <c r="R1901" s="4" t="str">
        <f>TRIM(Table14[[#This Row],[Product_Category]])</f>
        <v>Food</v>
      </c>
      <c r="S1901" s="4" t="str">
        <f>PROPER(Table14[[#This Row],[Customer_Type]])</f>
        <v>New</v>
      </c>
      <c r="T1901" s="13">
        <f>IF(ISBLANK(Table14[[#This Row],[Discount]]),MEDIAN(Table14[Discount]),Table14[[#This Row],[Discount]])</f>
        <v>0.2</v>
      </c>
    </row>
    <row r="1902" spans="1:20" x14ac:dyDescent="0.3">
      <c r="A1902">
        <v>1392</v>
      </c>
      <c r="B1902" s="1">
        <v>45086</v>
      </c>
      <c r="C1902" t="s">
        <v>19</v>
      </c>
      <c r="D1902" t="s">
        <v>20</v>
      </c>
      <c r="E1902">
        <v>91299.12</v>
      </c>
      <c r="F1902">
        <v>22</v>
      </c>
      <c r="G1902" t="s">
        <v>15</v>
      </c>
      <c r="H1902" s="9">
        <v>3125.29</v>
      </c>
      <c r="I1902" s="9">
        <v>4149.96</v>
      </c>
      <c r="J1902" t="s">
        <v>16</v>
      </c>
      <c r="K1902">
        <v>0</v>
      </c>
      <c r="L1902" s="4" t="s">
        <v>31</v>
      </c>
      <c r="M1902" s="4" t="s">
        <v>18</v>
      </c>
      <c r="N1902" s="4" t="str">
        <f>IF(ISBLANK(Table14[[#This Row],[Sales_Rep]]),"Unknown",Table14[[#This Row],[Sales_Rep]])</f>
        <v>Eve</v>
      </c>
      <c r="O1902" t="str">
        <f>PROPER(Table14[[#This Row],[Region]])</f>
        <v>North</v>
      </c>
      <c r="P1902" s="9">
        <f>IF(ISBLANK(Table14[[#This Row],[Sales_Amount]]),MEDIAN(Table14[Sales_Amount]),Table14[[#This Row],[Sales_Amount]])</f>
        <v>91299.12</v>
      </c>
      <c r="Q1902" s="11">
        <f>IF(ISBLANK(Table14[[#This Row],[Quantity_Sold]]),MEDIAN(Table14[Quantity_Sold]),Table14[[#This Row],[Quantity_Sold]])</f>
        <v>22</v>
      </c>
      <c r="R1902" s="4" t="str">
        <f>TRIM(Table14[[#This Row],[Product_Category]])</f>
        <v>Food</v>
      </c>
      <c r="S1902" s="4" t="str">
        <f>PROPER(Table14[[#This Row],[Customer_Type]])</f>
        <v>Returning</v>
      </c>
      <c r="T1902" s="13">
        <f>IF(ISBLANK(Table14[[#This Row],[Discount]]),MEDIAN(Table14[Discount]),Table14[[#This Row],[Discount]])</f>
        <v>0</v>
      </c>
    </row>
    <row r="1903" spans="1:20" x14ac:dyDescent="0.3">
      <c r="A1903">
        <v>1096</v>
      </c>
      <c r="B1903" s="1">
        <v>45412</v>
      </c>
      <c r="C1903" t="s">
        <v>19</v>
      </c>
      <c r="D1903" t="s">
        <v>14</v>
      </c>
      <c r="E1903">
        <v>105278.21</v>
      </c>
      <c r="F1903">
        <v>46</v>
      </c>
      <c r="G1903" t="s">
        <v>15</v>
      </c>
      <c r="H1903" s="9">
        <v>2343.41</v>
      </c>
      <c r="I1903" s="9">
        <v>2630.64</v>
      </c>
      <c r="J1903" t="s">
        <v>16</v>
      </c>
      <c r="K1903">
        <v>0.13</v>
      </c>
      <c r="L1903" s="4" t="s">
        <v>31</v>
      </c>
      <c r="M1903" s="4" t="s">
        <v>18</v>
      </c>
      <c r="N1903" s="4" t="str">
        <f>IF(ISBLANK(Table14[[#This Row],[Sales_Rep]]),"Unknown",Table14[[#This Row],[Sales_Rep]])</f>
        <v>Eve</v>
      </c>
      <c r="O1903" t="str">
        <f>PROPER(Table14[[#This Row],[Region]])</f>
        <v>East</v>
      </c>
      <c r="P1903" s="9">
        <f>IF(ISBLANK(Table14[[#This Row],[Sales_Amount]]),MEDIAN(Table14[Sales_Amount]),Table14[[#This Row],[Sales_Amount]])</f>
        <v>105278.21</v>
      </c>
      <c r="Q1903" s="11">
        <f>IF(ISBLANK(Table14[[#This Row],[Quantity_Sold]]),MEDIAN(Table14[Quantity_Sold]),Table14[[#This Row],[Quantity_Sold]])</f>
        <v>46</v>
      </c>
      <c r="R1903" s="4" t="str">
        <f>TRIM(Table14[[#This Row],[Product_Category]])</f>
        <v>Food</v>
      </c>
      <c r="S1903" s="4" t="str">
        <f>PROPER(Table14[[#This Row],[Customer_Type]])</f>
        <v>Returning</v>
      </c>
      <c r="T1903" s="13">
        <f>IF(ISBLANK(Table14[[#This Row],[Discount]]),MEDIAN(Table14[Discount]),Table14[[#This Row],[Discount]])</f>
        <v>0.13</v>
      </c>
    </row>
    <row r="1904" spans="1:20" x14ac:dyDescent="0.3">
      <c r="A1904">
        <v>1226</v>
      </c>
      <c r="B1904" s="1">
        <v>45035</v>
      </c>
      <c r="C1904" t="s">
        <v>29</v>
      </c>
      <c r="D1904" t="s">
        <v>30</v>
      </c>
      <c r="E1904">
        <v>86404.01</v>
      </c>
      <c r="F1904">
        <v>20</v>
      </c>
      <c r="G1904" t="s">
        <v>28</v>
      </c>
      <c r="H1904" s="9">
        <v>3549.16</v>
      </c>
      <c r="I1904" s="9">
        <v>4695.87</v>
      </c>
      <c r="J1904" t="s">
        <v>25</v>
      </c>
      <c r="K1904">
        <v>0.08</v>
      </c>
      <c r="L1904" s="4" t="s">
        <v>26</v>
      </c>
      <c r="M1904" s="4" t="s">
        <v>22</v>
      </c>
      <c r="N1904" s="4" t="str">
        <f>IF(ISBLANK(Table14[[#This Row],[Sales_Rep]]),"Unknown",Table14[[#This Row],[Sales_Rep]])</f>
        <v>Bob</v>
      </c>
      <c r="O1904" t="str">
        <f>PROPER(Table14[[#This Row],[Region]])</f>
        <v>South</v>
      </c>
      <c r="P1904" s="9">
        <f>IF(ISBLANK(Table14[[#This Row],[Sales_Amount]]),MEDIAN(Table14[Sales_Amount]),Table14[[#This Row],[Sales_Amount]])</f>
        <v>86404.01</v>
      </c>
      <c r="Q1904" s="11">
        <f>IF(ISBLANK(Table14[[#This Row],[Quantity_Sold]]),MEDIAN(Table14[Quantity_Sold]),Table14[[#This Row],[Quantity_Sold]])</f>
        <v>20</v>
      </c>
      <c r="R1904" s="4" t="str">
        <f>TRIM(Table14[[#This Row],[Product_Category]])</f>
        <v>Furniture</v>
      </c>
      <c r="S1904" s="4" t="str">
        <f>PROPER(Table14[[#This Row],[Customer_Type]])</f>
        <v>New</v>
      </c>
      <c r="T1904" s="13">
        <f>IF(ISBLANK(Table14[[#This Row],[Discount]]),MEDIAN(Table14[Discount]),Table14[[#This Row],[Discount]])</f>
        <v>0.08</v>
      </c>
    </row>
    <row r="1905" spans="1:20" x14ac:dyDescent="0.3">
      <c r="A1905">
        <v>1443</v>
      </c>
      <c r="B1905" s="1">
        <v>45305</v>
      </c>
      <c r="C1905" t="s">
        <v>32</v>
      </c>
      <c r="D1905" t="s">
        <v>20</v>
      </c>
      <c r="E1905">
        <v>29860.93</v>
      </c>
      <c r="F1905">
        <v>24</v>
      </c>
      <c r="G1905" t="s">
        <v>28</v>
      </c>
      <c r="H1905" s="9">
        <v>983.02</v>
      </c>
      <c r="I1905" s="9">
        <v>1309.69</v>
      </c>
      <c r="J1905" t="s">
        <v>25</v>
      </c>
      <c r="K1905">
        <v>0.05</v>
      </c>
      <c r="L1905" s="4" t="s">
        <v>26</v>
      </c>
      <c r="M1905" s="4" t="s">
        <v>18</v>
      </c>
      <c r="N1905" s="4" t="str">
        <f>IF(ISBLANK(Table14[[#This Row],[Sales_Rep]]),"Unknown",Table14[[#This Row],[Sales_Rep]])</f>
        <v>Alice</v>
      </c>
      <c r="O1905" t="str">
        <f>PROPER(Table14[[#This Row],[Region]])</f>
        <v>North</v>
      </c>
      <c r="P1905" s="9">
        <f>IF(ISBLANK(Table14[[#This Row],[Sales_Amount]]),MEDIAN(Table14[Sales_Amount]),Table14[[#This Row],[Sales_Amount]])</f>
        <v>29860.93</v>
      </c>
      <c r="Q1905" s="11">
        <f>IF(ISBLANK(Table14[[#This Row],[Quantity_Sold]]),MEDIAN(Table14[Quantity_Sold]),Table14[[#This Row],[Quantity_Sold]])</f>
        <v>24</v>
      </c>
      <c r="R1905" s="4" t="str">
        <f>TRIM(Table14[[#This Row],[Product_Category]])</f>
        <v>Furniture</v>
      </c>
      <c r="S1905" s="4" t="str">
        <f>PROPER(Table14[[#This Row],[Customer_Type]])</f>
        <v>New</v>
      </c>
      <c r="T1905" s="13">
        <f>IF(ISBLANK(Table14[[#This Row],[Discount]]),MEDIAN(Table14[Discount]),Table14[[#This Row],[Discount]])</f>
        <v>0.05</v>
      </c>
    </row>
    <row r="1906" spans="1:20" x14ac:dyDescent="0.3">
      <c r="A1906">
        <v>1375</v>
      </c>
      <c r="B1906" s="1">
        <v>45097</v>
      </c>
      <c r="C1906" t="s">
        <v>13</v>
      </c>
      <c r="D1906" t="s">
        <v>27</v>
      </c>
      <c r="E1906">
        <v>24178.25</v>
      </c>
      <c r="F1906">
        <v>13</v>
      </c>
      <c r="G1906" t="s">
        <v>15</v>
      </c>
      <c r="H1906" s="9">
        <v>2021.02</v>
      </c>
      <c r="I1906" s="9">
        <v>2415.41</v>
      </c>
      <c r="J1906" t="s">
        <v>16</v>
      </c>
      <c r="K1906">
        <v>0.23</v>
      </c>
      <c r="L1906" s="4" t="s">
        <v>26</v>
      </c>
      <c r="M1906" s="4" t="s">
        <v>18</v>
      </c>
      <c r="N1906" s="4" t="str">
        <f>IF(ISBLANK(Table14[[#This Row],[Sales_Rep]]),"Unknown",Table14[[#This Row],[Sales_Rep]])</f>
        <v>David</v>
      </c>
      <c r="O1906" t="str">
        <f>PROPER(Table14[[#This Row],[Region]])</f>
        <v>West</v>
      </c>
      <c r="P1906" s="9">
        <f>IF(ISBLANK(Table14[[#This Row],[Sales_Amount]]),MEDIAN(Table14[Sales_Amount]),Table14[[#This Row],[Sales_Amount]])</f>
        <v>24178.25</v>
      </c>
      <c r="Q1906" s="11">
        <f>IF(ISBLANK(Table14[[#This Row],[Quantity_Sold]]),MEDIAN(Table14[Quantity_Sold]),Table14[[#This Row],[Quantity_Sold]])</f>
        <v>13</v>
      </c>
      <c r="R1906" s="4" t="str">
        <f>TRIM(Table14[[#This Row],[Product_Category]])</f>
        <v>Food</v>
      </c>
      <c r="S1906" s="4" t="str">
        <f>PROPER(Table14[[#This Row],[Customer_Type]])</f>
        <v>Returning</v>
      </c>
      <c r="T1906" s="13">
        <f>IF(ISBLANK(Table14[[#This Row],[Discount]]),MEDIAN(Table14[Discount]),Table14[[#This Row],[Discount]])</f>
        <v>0.23</v>
      </c>
    </row>
    <row r="1907" spans="1:20" x14ac:dyDescent="0.3">
      <c r="A1907">
        <v>1435</v>
      </c>
      <c r="B1907" s="1">
        <v>45198</v>
      </c>
      <c r="C1907" t="s">
        <v>19</v>
      </c>
      <c r="D1907" t="s">
        <v>20</v>
      </c>
      <c r="E1907">
        <v>57007.65</v>
      </c>
      <c r="F1907">
        <v>45</v>
      </c>
      <c r="G1907" t="s">
        <v>24</v>
      </c>
      <c r="H1907" s="9">
        <v>1106.4100000000001</v>
      </c>
      <c r="I1907" s="9">
        <v>1362.19</v>
      </c>
      <c r="J1907" t="s">
        <v>16</v>
      </c>
      <c r="K1907">
        <v>7.0000000000000007E-2</v>
      </c>
      <c r="L1907" s="4" t="s">
        <v>26</v>
      </c>
      <c r="M1907" s="4" t="s">
        <v>18</v>
      </c>
      <c r="N1907" s="4" t="str">
        <f>IF(ISBLANK(Table14[[#This Row],[Sales_Rep]]),"Unknown",Table14[[#This Row],[Sales_Rep]])</f>
        <v>Eve</v>
      </c>
      <c r="O1907" t="str">
        <f>PROPER(Table14[[#This Row],[Region]])</f>
        <v>North</v>
      </c>
      <c r="P1907" s="9">
        <f>IF(ISBLANK(Table14[[#This Row],[Sales_Amount]]),MEDIAN(Table14[Sales_Amount]),Table14[[#This Row],[Sales_Amount]])</f>
        <v>57007.65</v>
      </c>
      <c r="Q1907" s="11">
        <f>IF(ISBLANK(Table14[[#This Row],[Quantity_Sold]]),MEDIAN(Table14[Quantity_Sold]),Table14[[#This Row],[Quantity_Sold]])</f>
        <v>45</v>
      </c>
      <c r="R1907" s="4" t="str">
        <f>TRIM(Table14[[#This Row],[Product_Category]])</f>
        <v>Clothing</v>
      </c>
      <c r="S1907" s="4" t="str">
        <f>PROPER(Table14[[#This Row],[Customer_Type]])</f>
        <v>Returning</v>
      </c>
      <c r="T1907" s="13">
        <f>IF(ISBLANK(Table14[[#This Row],[Discount]]),MEDIAN(Table14[Discount]),Table14[[#This Row],[Discount]])</f>
        <v>7.0000000000000007E-2</v>
      </c>
    </row>
    <row r="1908" spans="1:20" x14ac:dyDescent="0.3">
      <c r="A1908">
        <v>1498</v>
      </c>
      <c r="B1908" s="1">
        <v>45557</v>
      </c>
      <c r="C1908" t="s">
        <v>29</v>
      </c>
      <c r="D1908" t="s">
        <v>20</v>
      </c>
      <c r="E1908">
        <v>140640.21</v>
      </c>
      <c r="F1908">
        <v>49</v>
      </c>
      <c r="G1908" t="s">
        <v>21</v>
      </c>
      <c r="H1908" s="9">
        <v>2745.29</v>
      </c>
      <c r="I1908" s="9">
        <v>3299.09</v>
      </c>
      <c r="J1908" t="s">
        <v>25</v>
      </c>
      <c r="K1908">
        <v>0.13</v>
      </c>
      <c r="L1908" s="4" t="s">
        <v>26</v>
      </c>
      <c r="M1908" s="4" t="s">
        <v>18</v>
      </c>
      <c r="N1908" s="4" t="str">
        <f>IF(ISBLANK(Table14[[#This Row],[Sales_Rep]]),"Unknown",Table14[[#This Row],[Sales_Rep]])</f>
        <v>Bob</v>
      </c>
      <c r="O1908" t="str">
        <f>PROPER(Table14[[#This Row],[Region]])</f>
        <v>North</v>
      </c>
      <c r="P1908" s="9">
        <f>IF(ISBLANK(Table14[[#This Row],[Sales_Amount]]),MEDIAN(Table14[Sales_Amount]),Table14[[#This Row],[Sales_Amount]])</f>
        <v>140640.21</v>
      </c>
      <c r="Q1908" s="11">
        <f>IF(ISBLANK(Table14[[#This Row],[Quantity_Sold]]),MEDIAN(Table14[Quantity_Sold]),Table14[[#This Row],[Quantity_Sold]])</f>
        <v>49</v>
      </c>
      <c r="R1908" s="4" t="str">
        <f>TRIM(Table14[[#This Row],[Product_Category]])</f>
        <v>Electronics</v>
      </c>
      <c r="S1908" s="4" t="str">
        <f>PROPER(Table14[[#This Row],[Customer_Type]])</f>
        <v>New</v>
      </c>
      <c r="T1908" s="13">
        <f>IF(ISBLANK(Table14[[#This Row],[Discount]]),MEDIAN(Table14[Discount]),Table14[[#This Row],[Discount]])</f>
        <v>0.13</v>
      </c>
    </row>
    <row r="1909" spans="1:20" x14ac:dyDescent="0.3">
      <c r="A1909">
        <v>1442</v>
      </c>
      <c r="B1909" s="1">
        <v>45413</v>
      </c>
      <c r="C1909" t="s">
        <v>19</v>
      </c>
      <c r="D1909" t="s">
        <v>14</v>
      </c>
      <c r="E1909">
        <v>198778.04</v>
      </c>
      <c r="F1909">
        <v>45</v>
      </c>
      <c r="G1909" t="s">
        <v>24</v>
      </c>
      <c r="H1909" s="9">
        <v>3985.43</v>
      </c>
      <c r="I1909" s="9">
        <v>5736.74</v>
      </c>
      <c r="J1909" t="s">
        <v>16</v>
      </c>
      <c r="K1909">
        <v>0.23</v>
      </c>
      <c r="L1909" s="4" t="s">
        <v>26</v>
      </c>
      <c r="M1909" s="4" t="s">
        <v>22</v>
      </c>
      <c r="N1909" s="4" t="str">
        <f>IF(ISBLANK(Table14[[#This Row],[Sales_Rep]]),"Unknown",Table14[[#This Row],[Sales_Rep]])</f>
        <v>Eve</v>
      </c>
      <c r="O1909" t="str">
        <f>PROPER(Table14[[#This Row],[Region]])</f>
        <v>East</v>
      </c>
      <c r="P1909" s="9">
        <f>IF(ISBLANK(Table14[[#This Row],[Sales_Amount]]),MEDIAN(Table14[Sales_Amount]),Table14[[#This Row],[Sales_Amount]])</f>
        <v>198778.04</v>
      </c>
      <c r="Q1909" s="11">
        <f>IF(ISBLANK(Table14[[#This Row],[Quantity_Sold]]),MEDIAN(Table14[Quantity_Sold]),Table14[[#This Row],[Quantity_Sold]])</f>
        <v>45</v>
      </c>
      <c r="R1909" s="4" t="str">
        <f>TRIM(Table14[[#This Row],[Product_Category]])</f>
        <v>Clothing</v>
      </c>
      <c r="S1909" s="4" t="str">
        <f>PROPER(Table14[[#This Row],[Customer_Type]])</f>
        <v>Returning</v>
      </c>
      <c r="T1909" s="13">
        <f>IF(ISBLANK(Table14[[#This Row],[Discount]]),MEDIAN(Table14[Discount]),Table14[[#This Row],[Discount]])</f>
        <v>0.23</v>
      </c>
    </row>
    <row r="1910" spans="1:20" x14ac:dyDescent="0.3">
      <c r="A1910">
        <v>1093</v>
      </c>
      <c r="B1910" s="1">
        <v>45065</v>
      </c>
      <c r="C1910" t="s">
        <v>13</v>
      </c>
      <c r="D1910" t="s">
        <v>27</v>
      </c>
      <c r="E1910">
        <v>65522.13</v>
      </c>
      <c r="F1910">
        <v>27</v>
      </c>
      <c r="G1910" t="s">
        <v>15</v>
      </c>
      <c r="H1910" s="9">
        <v>2560.5700000000002</v>
      </c>
      <c r="I1910" s="9">
        <v>3370.48</v>
      </c>
      <c r="J1910" t="s">
        <v>16</v>
      </c>
      <c r="K1910">
        <v>0.28000000000000003</v>
      </c>
      <c r="L1910" s="4" t="s">
        <v>31</v>
      </c>
      <c r="M1910" s="4" t="s">
        <v>22</v>
      </c>
      <c r="N1910" s="4" t="str">
        <f>IF(ISBLANK(Table14[[#This Row],[Sales_Rep]]),"Unknown",Table14[[#This Row],[Sales_Rep]])</f>
        <v>David</v>
      </c>
      <c r="O1910" t="str">
        <f>PROPER(Table14[[#This Row],[Region]])</f>
        <v>West</v>
      </c>
      <c r="P1910" s="9">
        <f>IF(ISBLANK(Table14[[#This Row],[Sales_Amount]]),MEDIAN(Table14[Sales_Amount]),Table14[[#This Row],[Sales_Amount]])</f>
        <v>65522.13</v>
      </c>
      <c r="Q1910" s="11">
        <f>IF(ISBLANK(Table14[[#This Row],[Quantity_Sold]]),MEDIAN(Table14[Quantity_Sold]),Table14[[#This Row],[Quantity_Sold]])</f>
        <v>27</v>
      </c>
      <c r="R1910" s="4" t="str">
        <f>TRIM(Table14[[#This Row],[Product_Category]])</f>
        <v>Food</v>
      </c>
      <c r="S1910" s="4" t="str">
        <f>PROPER(Table14[[#This Row],[Customer_Type]])</f>
        <v>Returning</v>
      </c>
      <c r="T1910" s="13">
        <f>IF(ISBLANK(Table14[[#This Row],[Discount]]),MEDIAN(Table14[Discount]),Table14[[#This Row],[Discount]])</f>
        <v>0.28000000000000003</v>
      </c>
    </row>
    <row r="1911" spans="1:20" x14ac:dyDescent="0.3">
      <c r="A1911">
        <v>1277</v>
      </c>
      <c r="B1911" s="1">
        <v>45164</v>
      </c>
      <c r="C1911" t="s">
        <v>13</v>
      </c>
      <c r="D1911" t="s">
        <v>30</v>
      </c>
      <c r="E1911">
        <v>168601.17</v>
      </c>
      <c r="F1911">
        <v>35</v>
      </c>
      <c r="G1911" t="s">
        <v>24</v>
      </c>
      <c r="H1911" s="9">
        <v>4460.68</v>
      </c>
      <c r="I1911" s="9">
        <v>6338.39</v>
      </c>
      <c r="J1911" t="s">
        <v>25</v>
      </c>
      <c r="K1911">
        <v>0.24</v>
      </c>
      <c r="L1911" s="4" t="s">
        <v>26</v>
      </c>
      <c r="M1911" s="4" t="s">
        <v>22</v>
      </c>
      <c r="N1911" s="4" t="str">
        <f>IF(ISBLANK(Table14[[#This Row],[Sales_Rep]]),"Unknown",Table14[[#This Row],[Sales_Rep]])</f>
        <v>David</v>
      </c>
      <c r="O1911" t="str">
        <f>PROPER(Table14[[#This Row],[Region]])</f>
        <v>South</v>
      </c>
      <c r="P1911" s="9">
        <f>IF(ISBLANK(Table14[[#This Row],[Sales_Amount]]),MEDIAN(Table14[Sales_Amount]),Table14[[#This Row],[Sales_Amount]])</f>
        <v>168601.17</v>
      </c>
      <c r="Q1911" s="11">
        <f>IF(ISBLANK(Table14[[#This Row],[Quantity_Sold]]),MEDIAN(Table14[Quantity_Sold]),Table14[[#This Row],[Quantity_Sold]])</f>
        <v>35</v>
      </c>
      <c r="R1911" s="4" t="str">
        <f>TRIM(Table14[[#This Row],[Product_Category]])</f>
        <v>Clothing</v>
      </c>
      <c r="S1911" s="4" t="str">
        <f>PROPER(Table14[[#This Row],[Customer_Type]])</f>
        <v>New</v>
      </c>
      <c r="T1911" s="13">
        <f>IF(ISBLANK(Table14[[#This Row],[Discount]]),MEDIAN(Table14[Discount]),Table14[[#This Row],[Discount]])</f>
        <v>0.24</v>
      </c>
    </row>
    <row r="1912" spans="1:20" x14ac:dyDescent="0.3">
      <c r="A1912">
        <v>1136</v>
      </c>
      <c r="B1912" s="1">
        <v>45554</v>
      </c>
      <c r="C1912" t="s">
        <v>23</v>
      </c>
      <c r="D1912" t="s">
        <v>27</v>
      </c>
      <c r="E1912">
        <v>101679.44</v>
      </c>
      <c r="F1912">
        <v>23</v>
      </c>
      <c r="G1912" t="s">
        <v>21</v>
      </c>
      <c r="H1912" s="9">
        <v>3460.96</v>
      </c>
      <c r="I1912" s="9">
        <v>4465.5</v>
      </c>
      <c r="J1912" t="s">
        <v>25</v>
      </c>
      <c r="K1912">
        <v>0.01</v>
      </c>
      <c r="L1912" s="4" t="s">
        <v>17</v>
      </c>
      <c r="M1912" s="4" t="s">
        <v>22</v>
      </c>
      <c r="N1912" s="4" t="str">
        <f>IF(ISBLANK(Table14[[#This Row],[Sales_Rep]]),"Unknown",Table14[[#This Row],[Sales_Rep]])</f>
        <v>Charlie</v>
      </c>
      <c r="O1912" t="str">
        <f>PROPER(Table14[[#This Row],[Region]])</f>
        <v>West</v>
      </c>
      <c r="P1912" s="9">
        <f>IF(ISBLANK(Table14[[#This Row],[Sales_Amount]]),MEDIAN(Table14[Sales_Amount]),Table14[[#This Row],[Sales_Amount]])</f>
        <v>101679.44</v>
      </c>
      <c r="Q1912" s="11">
        <f>IF(ISBLANK(Table14[[#This Row],[Quantity_Sold]]),MEDIAN(Table14[Quantity_Sold]),Table14[[#This Row],[Quantity_Sold]])</f>
        <v>23</v>
      </c>
      <c r="R1912" s="4" t="str">
        <f>TRIM(Table14[[#This Row],[Product_Category]])</f>
        <v>Electronics</v>
      </c>
      <c r="S1912" s="4" t="str">
        <f>PROPER(Table14[[#This Row],[Customer_Type]])</f>
        <v>New</v>
      </c>
      <c r="T1912" s="13">
        <f>IF(ISBLANK(Table14[[#This Row],[Discount]]),MEDIAN(Table14[Discount]),Table14[[#This Row],[Discount]])</f>
        <v>0.01</v>
      </c>
    </row>
    <row r="1913" spans="1:20" x14ac:dyDescent="0.3">
      <c r="A1913">
        <v>1309</v>
      </c>
      <c r="B1913" s="1">
        <v>44950</v>
      </c>
      <c r="C1913" t="s">
        <v>29</v>
      </c>
      <c r="D1913" t="s">
        <v>20</v>
      </c>
      <c r="E1913">
        <v>108572.44</v>
      </c>
      <c r="F1913">
        <v>42</v>
      </c>
      <c r="G1913" t="s">
        <v>24</v>
      </c>
      <c r="H1913" s="9">
        <v>2616.69</v>
      </c>
      <c r="I1913" s="9">
        <v>3692.94</v>
      </c>
      <c r="J1913" t="s">
        <v>25</v>
      </c>
      <c r="K1913">
        <v>0.3</v>
      </c>
      <c r="L1913" s="4" t="s">
        <v>31</v>
      </c>
      <c r="M1913" s="4" t="s">
        <v>22</v>
      </c>
      <c r="N1913" s="4" t="str">
        <f>IF(ISBLANK(Table14[[#This Row],[Sales_Rep]]),"Unknown",Table14[[#This Row],[Sales_Rep]])</f>
        <v>Bob</v>
      </c>
      <c r="O1913" t="str">
        <f>PROPER(Table14[[#This Row],[Region]])</f>
        <v>North</v>
      </c>
      <c r="P1913" s="9">
        <f>IF(ISBLANK(Table14[[#This Row],[Sales_Amount]]),MEDIAN(Table14[Sales_Amount]),Table14[[#This Row],[Sales_Amount]])</f>
        <v>108572.44</v>
      </c>
      <c r="Q1913" s="11">
        <f>IF(ISBLANK(Table14[[#This Row],[Quantity_Sold]]),MEDIAN(Table14[Quantity_Sold]),Table14[[#This Row],[Quantity_Sold]])</f>
        <v>42</v>
      </c>
      <c r="R1913" s="4" t="str">
        <f>TRIM(Table14[[#This Row],[Product_Category]])</f>
        <v>Clothing</v>
      </c>
      <c r="S1913" s="4" t="str">
        <f>PROPER(Table14[[#This Row],[Customer_Type]])</f>
        <v>New</v>
      </c>
      <c r="T1913" s="13">
        <f>IF(ISBLANK(Table14[[#This Row],[Discount]]),MEDIAN(Table14[Discount]),Table14[[#This Row],[Discount]])</f>
        <v>0.3</v>
      </c>
    </row>
    <row r="1914" spans="1:20" x14ac:dyDescent="0.3">
      <c r="A1914">
        <v>1263</v>
      </c>
      <c r="B1914" s="1">
        <v>45501</v>
      </c>
      <c r="C1914" t="s">
        <v>13</v>
      </c>
      <c r="D1914" t="s">
        <v>30</v>
      </c>
      <c r="E1914">
        <v>157018.48000000001</v>
      </c>
      <c r="F1914">
        <v>42</v>
      </c>
      <c r="G1914" t="s">
        <v>21</v>
      </c>
      <c r="H1914" s="9">
        <v>4581.03</v>
      </c>
      <c r="I1914" s="9">
        <v>5192.41</v>
      </c>
      <c r="J1914" t="s">
        <v>16</v>
      </c>
      <c r="K1914">
        <v>0.28000000000000003</v>
      </c>
      <c r="L1914" s="4" t="s">
        <v>17</v>
      </c>
      <c r="M1914" s="4" t="s">
        <v>22</v>
      </c>
      <c r="N1914" s="4" t="str">
        <f>IF(ISBLANK(Table14[[#This Row],[Sales_Rep]]),"Unknown",Table14[[#This Row],[Sales_Rep]])</f>
        <v>David</v>
      </c>
      <c r="O1914" t="str">
        <f>PROPER(Table14[[#This Row],[Region]])</f>
        <v>South</v>
      </c>
      <c r="P1914" s="9">
        <f>IF(ISBLANK(Table14[[#This Row],[Sales_Amount]]),MEDIAN(Table14[Sales_Amount]),Table14[[#This Row],[Sales_Amount]])</f>
        <v>157018.48000000001</v>
      </c>
      <c r="Q1914" s="11">
        <f>IF(ISBLANK(Table14[[#This Row],[Quantity_Sold]]),MEDIAN(Table14[Quantity_Sold]),Table14[[#This Row],[Quantity_Sold]])</f>
        <v>42</v>
      </c>
      <c r="R1914" s="4" t="str">
        <f>TRIM(Table14[[#This Row],[Product_Category]])</f>
        <v>Electronics</v>
      </c>
      <c r="S1914" s="4" t="str">
        <f>PROPER(Table14[[#This Row],[Customer_Type]])</f>
        <v>Returning</v>
      </c>
      <c r="T1914" s="13">
        <f>IF(ISBLANK(Table14[[#This Row],[Discount]]),MEDIAN(Table14[Discount]),Table14[[#This Row],[Discount]])</f>
        <v>0.28000000000000003</v>
      </c>
    </row>
    <row r="1915" spans="1:20" x14ac:dyDescent="0.3">
      <c r="A1915">
        <v>1308</v>
      </c>
      <c r="B1915" s="1">
        <v>45588</v>
      </c>
      <c r="C1915" t="s">
        <v>23</v>
      </c>
      <c r="D1915" t="s">
        <v>20</v>
      </c>
      <c r="E1915">
        <v>57534.8</v>
      </c>
      <c r="F1915">
        <v>50</v>
      </c>
      <c r="G1915" t="s">
        <v>28</v>
      </c>
      <c r="H1915" s="9">
        <v>1175.8800000000001</v>
      </c>
      <c r="I1915" s="9">
        <v>1353.76</v>
      </c>
      <c r="J1915" t="s">
        <v>25</v>
      </c>
      <c r="K1915">
        <v>0.15</v>
      </c>
      <c r="L1915" s="4" t="s">
        <v>31</v>
      </c>
      <c r="M1915" s="4" t="s">
        <v>22</v>
      </c>
      <c r="N1915" s="4" t="str">
        <f>IF(ISBLANK(Table14[[#This Row],[Sales_Rep]]),"Unknown",Table14[[#This Row],[Sales_Rep]])</f>
        <v>Charlie</v>
      </c>
      <c r="O1915" t="str">
        <f>PROPER(Table14[[#This Row],[Region]])</f>
        <v>North</v>
      </c>
      <c r="P1915" s="9">
        <f>IF(ISBLANK(Table14[[#This Row],[Sales_Amount]]),MEDIAN(Table14[Sales_Amount]),Table14[[#This Row],[Sales_Amount]])</f>
        <v>57534.8</v>
      </c>
      <c r="Q1915" s="11">
        <f>IF(ISBLANK(Table14[[#This Row],[Quantity_Sold]]),MEDIAN(Table14[Quantity_Sold]),Table14[[#This Row],[Quantity_Sold]])</f>
        <v>50</v>
      </c>
      <c r="R1915" s="4" t="str">
        <f>TRIM(Table14[[#This Row],[Product_Category]])</f>
        <v>Furniture</v>
      </c>
      <c r="S1915" s="4" t="str">
        <f>PROPER(Table14[[#This Row],[Customer_Type]])</f>
        <v>New</v>
      </c>
      <c r="T1915" s="13">
        <f>IF(ISBLANK(Table14[[#This Row],[Discount]]),MEDIAN(Table14[Discount]),Table14[[#This Row],[Discount]])</f>
        <v>0.15</v>
      </c>
    </row>
    <row r="1916" spans="1:20" x14ac:dyDescent="0.3">
      <c r="A1916">
        <v>1325</v>
      </c>
      <c r="B1916" s="1">
        <v>45322</v>
      </c>
      <c r="C1916" t="s">
        <v>23</v>
      </c>
      <c r="D1916" t="s">
        <v>30</v>
      </c>
      <c r="E1916">
        <v>9228.7900000000009</v>
      </c>
      <c r="F1916">
        <v>3</v>
      </c>
      <c r="G1916" t="s">
        <v>28</v>
      </c>
      <c r="H1916" s="9">
        <v>3302.44</v>
      </c>
      <c r="I1916" s="9">
        <v>4214.0600000000004</v>
      </c>
      <c r="J1916" t="s">
        <v>25</v>
      </c>
      <c r="K1916">
        <v>0.27</v>
      </c>
      <c r="L1916" s="4" t="s">
        <v>31</v>
      </c>
      <c r="M1916" s="4" t="s">
        <v>18</v>
      </c>
      <c r="N1916" s="4" t="str">
        <f>IF(ISBLANK(Table14[[#This Row],[Sales_Rep]]),"Unknown",Table14[[#This Row],[Sales_Rep]])</f>
        <v>Charlie</v>
      </c>
      <c r="O1916" t="str">
        <f>PROPER(Table14[[#This Row],[Region]])</f>
        <v>South</v>
      </c>
      <c r="P1916" s="9">
        <f>IF(ISBLANK(Table14[[#This Row],[Sales_Amount]]),MEDIAN(Table14[Sales_Amount]),Table14[[#This Row],[Sales_Amount]])</f>
        <v>9228.7900000000009</v>
      </c>
      <c r="Q1916" s="11">
        <f>IF(ISBLANK(Table14[[#This Row],[Quantity_Sold]]),MEDIAN(Table14[Quantity_Sold]),Table14[[#This Row],[Quantity_Sold]])</f>
        <v>3</v>
      </c>
      <c r="R1916" s="4" t="str">
        <f>TRIM(Table14[[#This Row],[Product_Category]])</f>
        <v>Furniture</v>
      </c>
      <c r="S1916" s="4" t="str">
        <f>PROPER(Table14[[#This Row],[Customer_Type]])</f>
        <v>New</v>
      </c>
      <c r="T1916" s="13">
        <f>IF(ISBLANK(Table14[[#This Row],[Discount]]),MEDIAN(Table14[Discount]),Table14[[#This Row],[Discount]])</f>
        <v>0.27</v>
      </c>
    </row>
    <row r="1917" spans="1:20" x14ac:dyDescent="0.3">
      <c r="A1917">
        <v>1371</v>
      </c>
      <c r="B1917" s="1">
        <v>45361</v>
      </c>
      <c r="C1917" t="s">
        <v>19</v>
      </c>
      <c r="D1917" t="s">
        <v>27</v>
      </c>
      <c r="E1917">
        <v>14517.47</v>
      </c>
      <c r="F1917">
        <v>34</v>
      </c>
      <c r="G1917" t="s">
        <v>15</v>
      </c>
      <c r="H1917" s="9">
        <v>477.55</v>
      </c>
      <c r="I1917" s="9">
        <v>584.91</v>
      </c>
      <c r="J1917" t="s">
        <v>25</v>
      </c>
      <c r="K1917">
        <v>0.27</v>
      </c>
      <c r="L1917" s="4" t="s">
        <v>17</v>
      </c>
      <c r="M1917" s="4" t="s">
        <v>22</v>
      </c>
      <c r="N1917" s="4" t="str">
        <f>IF(ISBLANK(Table14[[#This Row],[Sales_Rep]]),"Unknown",Table14[[#This Row],[Sales_Rep]])</f>
        <v>Eve</v>
      </c>
      <c r="O1917" t="str">
        <f>PROPER(Table14[[#This Row],[Region]])</f>
        <v>West</v>
      </c>
      <c r="P1917" s="9">
        <f>IF(ISBLANK(Table14[[#This Row],[Sales_Amount]]),MEDIAN(Table14[Sales_Amount]),Table14[[#This Row],[Sales_Amount]])</f>
        <v>14517.47</v>
      </c>
      <c r="Q1917" s="11">
        <f>IF(ISBLANK(Table14[[#This Row],[Quantity_Sold]]),MEDIAN(Table14[Quantity_Sold]),Table14[[#This Row],[Quantity_Sold]])</f>
        <v>34</v>
      </c>
      <c r="R1917" s="4" t="str">
        <f>TRIM(Table14[[#This Row],[Product_Category]])</f>
        <v>Food</v>
      </c>
      <c r="S1917" s="4" t="str">
        <f>PROPER(Table14[[#This Row],[Customer_Type]])</f>
        <v>New</v>
      </c>
      <c r="T1917" s="13">
        <f>IF(ISBLANK(Table14[[#This Row],[Discount]]),MEDIAN(Table14[Discount]),Table14[[#This Row],[Discount]])</f>
        <v>0.27</v>
      </c>
    </row>
    <row r="1918" spans="1:20" x14ac:dyDescent="0.3">
      <c r="A1918">
        <v>1375</v>
      </c>
      <c r="B1918" s="1">
        <v>45136</v>
      </c>
      <c r="C1918" t="s">
        <v>19</v>
      </c>
      <c r="D1918" t="s">
        <v>30</v>
      </c>
      <c r="E1918">
        <v>52944.91</v>
      </c>
      <c r="F1918">
        <v>42</v>
      </c>
      <c r="G1918" t="s">
        <v>28</v>
      </c>
      <c r="H1918" s="9">
        <v>1525.17</v>
      </c>
      <c r="I1918" s="9">
        <v>1726.84</v>
      </c>
      <c r="J1918" t="s">
        <v>25</v>
      </c>
      <c r="K1918">
        <v>0.27</v>
      </c>
      <c r="L1918" s="4" t="s">
        <v>26</v>
      </c>
      <c r="M1918" s="4" t="s">
        <v>18</v>
      </c>
      <c r="N1918" s="4" t="str">
        <f>IF(ISBLANK(Table14[[#This Row],[Sales_Rep]]),"Unknown",Table14[[#This Row],[Sales_Rep]])</f>
        <v>Eve</v>
      </c>
      <c r="O1918" t="str">
        <f>PROPER(Table14[[#This Row],[Region]])</f>
        <v>South</v>
      </c>
      <c r="P1918" s="9">
        <f>IF(ISBLANK(Table14[[#This Row],[Sales_Amount]]),MEDIAN(Table14[Sales_Amount]),Table14[[#This Row],[Sales_Amount]])</f>
        <v>52944.91</v>
      </c>
      <c r="Q1918" s="11">
        <f>IF(ISBLANK(Table14[[#This Row],[Quantity_Sold]]),MEDIAN(Table14[Quantity_Sold]),Table14[[#This Row],[Quantity_Sold]])</f>
        <v>42</v>
      </c>
      <c r="R1918" s="4" t="str">
        <f>TRIM(Table14[[#This Row],[Product_Category]])</f>
        <v>Furniture</v>
      </c>
      <c r="S1918" s="4" t="str">
        <f>PROPER(Table14[[#This Row],[Customer_Type]])</f>
        <v>New</v>
      </c>
      <c r="T1918" s="13">
        <f>IF(ISBLANK(Table14[[#This Row],[Discount]]),MEDIAN(Table14[Discount]),Table14[[#This Row],[Discount]])</f>
        <v>0.27</v>
      </c>
    </row>
    <row r="1919" spans="1:20" x14ac:dyDescent="0.3">
      <c r="A1919">
        <v>1140</v>
      </c>
      <c r="B1919" s="1">
        <v>45461</v>
      </c>
      <c r="C1919" t="s">
        <v>23</v>
      </c>
      <c r="D1919" t="s">
        <v>30</v>
      </c>
      <c r="E1919">
        <v>1834.47</v>
      </c>
      <c r="F1919">
        <v>8</v>
      </c>
      <c r="G1919" t="s">
        <v>21</v>
      </c>
      <c r="H1919" s="9">
        <v>251.94</v>
      </c>
      <c r="I1919" s="9">
        <v>322.97000000000003</v>
      </c>
      <c r="J1919" t="s">
        <v>25</v>
      </c>
      <c r="K1919">
        <v>0.28999999999999998</v>
      </c>
      <c r="L1919" s="4" t="s">
        <v>26</v>
      </c>
      <c r="M1919" s="4" t="s">
        <v>22</v>
      </c>
      <c r="N1919" s="4" t="str">
        <f>IF(ISBLANK(Table14[[#This Row],[Sales_Rep]]),"Unknown",Table14[[#This Row],[Sales_Rep]])</f>
        <v>Charlie</v>
      </c>
      <c r="O1919" t="str">
        <f>PROPER(Table14[[#This Row],[Region]])</f>
        <v>South</v>
      </c>
      <c r="P1919" s="9">
        <f>IF(ISBLANK(Table14[[#This Row],[Sales_Amount]]),MEDIAN(Table14[Sales_Amount]),Table14[[#This Row],[Sales_Amount]])</f>
        <v>1834.47</v>
      </c>
      <c r="Q1919" s="11">
        <f>IF(ISBLANK(Table14[[#This Row],[Quantity_Sold]]),MEDIAN(Table14[Quantity_Sold]),Table14[[#This Row],[Quantity_Sold]])</f>
        <v>8</v>
      </c>
      <c r="R1919" s="4" t="str">
        <f>TRIM(Table14[[#This Row],[Product_Category]])</f>
        <v>Electronics</v>
      </c>
      <c r="S1919" s="4" t="str">
        <f>PROPER(Table14[[#This Row],[Customer_Type]])</f>
        <v>New</v>
      </c>
      <c r="T1919" s="13">
        <f>IF(ISBLANK(Table14[[#This Row],[Discount]]),MEDIAN(Table14[Discount]),Table14[[#This Row],[Discount]])</f>
        <v>0.28999999999999998</v>
      </c>
    </row>
    <row r="1920" spans="1:20" x14ac:dyDescent="0.3">
      <c r="A1920">
        <v>1242</v>
      </c>
      <c r="B1920" s="1">
        <v>45568</v>
      </c>
      <c r="C1920" t="s">
        <v>19</v>
      </c>
      <c r="D1920" t="s">
        <v>20</v>
      </c>
      <c r="E1920">
        <v>4177.05</v>
      </c>
      <c r="F1920">
        <v>1</v>
      </c>
      <c r="G1920" t="s">
        <v>15</v>
      </c>
      <c r="H1920" s="9">
        <v>3704.14</v>
      </c>
      <c r="I1920" s="9">
        <v>5221.3100000000004</v>
      </c>
      <c r="J1920" t="s">
        <v>16</v>
      </c>
      <c r="K1920">
        <v>0.2</v>
      </c>
      <c r="L1920" s="4" t="s">
        <v>31</v>
      </c>
      <c r="M1920" s="4" t="s">
        <v>22</v>
      </c>
      <c r="N1920" s="4" t="str">
        <f>IF(ISBLANK(Table14[[#This Row],[Sales_Rep]]),"Unknown",Table14[[#This Row],[Sales_Rep]])</f>
        <v>Eve</v>
      </c>
      <c r="O1920" t="str">
        <f>PROPER(Table14[[#This Row],[Region]])</f>
        <v>North</v>
      </c>
      <c r="P1920" s="9">
        <f>IF(ISBLANK(Table14[[#This Row],[Sales_Amount]]),MEDIAN(Table14[Sales_Amount]),Table14[[#This Row],[Sales_Amount]])</f>
        <v>4177.05</v>
      </c>
      <c r="Q1920" s="11">
        <f>IF(ISBLANK(Table14[[#This Row],[Quantity_Sold]]),MEDIAN(Table14[Quantity_Sold]),Table14[[#This Row],[Quantity_Sold]])</f>
        <v>1</v>
      </c>
      <c r="R1920" s="4" t="str">
        <f>TRIM(Table14[[#This Row],[Product_Category]])</f>
        <v>Food</v>
      </c>
      <c r="S1920" s="4" t="str">
        <f>PROPER(Table14[[#This Row],[Customer_Type]])</f>
        <v>Returning</v>
      </c>
      <c r="T1920" s="13">
        <f>IF(ISBLANK(Table14[[#This Row],[Discount]]),MEDIAN(Table14[Discount]),Table14[[#This Row],[Discount]])</f>
        <v>0.2</v>
      </c>
    </row>
    <row r="1921" spans="1:20" x14ac:dyDescent="0.3">
      <c r="A1921">
        <v>1367</v>
      </c>
      <c r="B1921" s="1">
        <v>44949</v>
      </c>
      <c r="C1921" t="s">
        <v>13</v>
      </c>
      <c r="D1921" t="s">
        <v>14</v>
      </c>
      <c r="E1921">
        <v>204021.64</v>
      </c>
      <c r="F1921">
        <v>33</v>
      </c>
      <c r="G1921" t="s">
        <v>21</v>
      </c>
      <c r="H1921" s="9">
        <v>4903.3900000000003</v>
      </c>
      <c r="I1921" s="9">
        <v>6577.1</v>
      </c>
      <c r="J1921" t="s">
        <v>16</v>
      </c>
      <c r="K1921">
        <v>0.06</v>
      </c>
      <c r="L1921" s="4" t="s">
        <v>17</v>
      </c>
      <c r="M1921" s="4" t="s">
        <v>22</v>
      </c>
      <c r="N1921" s="4" t="str">
        <f>IF(ISBLANK(Table14[[#This Row],[Sales_Rep]]),"Unknown",Table14[[#This Row],[Sales_Rep]])</f>
        <v>David</v>
      </c>
      <c r="O1921" t="str">
        <f>PROPER(Table14[[#This Row],[Region]])</f>
        <v>East</v>
      </c>
      <c r="P1921" s="9">
        <f>IF(ISBLANK(Table14[[#This Row],[Sales_Amount]]),MEDIAN(Table14[Sales_Amount]),Table14[[#This Row],[Sales_Amount]])</f>
        <v>204021.64</v>
      </c>
      <c r="Q1921" s="11">
        <f>IF(ISBLANK(Table14[[#This Row],[Quantity_Sold]]),MEDIAN(Table14[Quantity_Sold]),Table14[[#This Row],[Quantity_Sold]])</f>
        <v>33</v>
      </c>
      <c r="R1921" s="4" t="str">
        <f>TRIM(Table14[[#This Row],[Product_Category]])</f>
        <v>Electronics</v>
      </c>
      <c r="S1921" s="4" t="str">
        <f>PROPER(Table14[[#This Row],[Customer_Type]])</f>
        <v>Returning</v>
      </c>
      <c r="T1921" s="13">
        <f>IF(ISBLANK(Table14[[#This Row],[Discount]]),MEDIAN(Table14[Discount]),Table14[[#This Row],[Discount]])</f>
        <v>0.06</v>
      </c>
    </row>
    <row r="1922" spans="1:20" x14ac:dyDescent="0.3">
      <c r="A1922">
        <v>1081</v>
      </c>
      <c r="B1922" s="1">
        <v>45218</v>
      </c>
      <c r="C1922" t="s">
        <v>32</v>
      </c>
      <c r="D1922" t="s">
        <v>20</v>
      </c>
      <c r="E1922">
        <v>159917.51</v>
      </c>
      <c r="F1922">
        <v>36</v>
      </c>
      <c r="G1922" t="s">
        <v>21</v>
      </c>
      <c r="H1922" s="9">
        <v>4587.99</v>
      </c>
      <c r="I1922" s="9">
        <v>5769.03</v>
      </c>
      <c r="J1922" t="s">
        <v>16</v>
      </c>
      <c r="K1922">
        <v>0.23</v>
      </c>
      <c r="L1922" s="4" t="s">
        <v>26</v>
      </c>
      <c r="M1922" s="4" t="s">
        <v>18</v>
      </c>
      <c r="N1922" s="4" t="str">
        <f>IF(ISBLANK(Table14[[#This Row],[Sales_Rep]]),"Unknown",Table14[[#This Row],[Sales_Rep]])</f>
        <v>Alice</v>
      </c>
      <c r="O1922" t="str">
        <f>PROPER(Table14[[#This Row],[Region]])</f>
        <v>North</v>
      </c>
      <c r="P1922" s="9">
        <f>IF(ISBLANK(Table14[[#This Row],[Sales_Amount]]),MEDIAN(Table14[Sales_Amount]),Table14[[#This Row],[Sales_Amount]])</f>
        <v>159917.51</v>
      </c>
      <c r="Q1922" s="11">
        <f>IF(ISBLANK(Table14[[#This Row],[Quantity_Sold]]),MEDIAN(Table14[Quantity_Sold]),Table14[[#This Row],[Quantity_Sold]])</f>
        <v>36</v>
      </c>
      <c r="R1922" s="4" t="str">
        <f>TRIM(Table14[[#This Row],[Product_Category]])</f>
        <v>Electronics</v>
      </c>
      <c r="S1922" s="4" t="str">
        <f>PROPER(Table14[[#This Row],[Customer_Type]])</f>
        <v>Returning</v>
      </c>
      <c r="T1922" s="13">
        <f>IF(ISBLANK(Table14[[#This Row],[Discount]]),MEDIAN(Table14[Discount]),Table14[[#This Row],[Discount]])</f>
        <v>0.23</v>
      </c>
    </row>
    <row r="1923" spans="1:20" x14ac:dyDescent="0.3">
      <c r="A1923">
        <v>1297</v>
      </c>
      <c r="B1923" s="1">
        <v>45116</v>
      </c>
      <c r="C1923" t="s">
        <v>13</v>
      </c>
      <c r="D1923" t="s">
        <v>27</v>
      </c>
      <c r="E1923">
        <v>131487.25</v>
      </c>
      <c r="F1923">
        <v>34</v>
      </c>
      <c r="G1923" t="s">
        <v>21</v>
      </c>
      <c r="H1923" s="9">
        <v>3752.78</v>
      </c>
      <c r="I1923" s="9">
        <v>4774.41</v>
      </c>
      <c r="J1923" t="s">
        <v>25</v>
      </c>
      <c r="K1923">
        <v>0.19</v>
      </c>
      <c r="L1923" s="4" t="s">
        <v>17</v>
      </c>
      <c r="M1923" s="4" t="s">
        <v>22</v>
      </c>
      <c r="N1923" s="4" t="str">
        <f>IF(ISBLANK(Table14[[#This Row],[Sales_Rep]]),"Unknown",Table14[[#This Row],[Sales_Rep]])</f>
        <v>David</v>
      </c>
      <c r="O1923" t="str">
        <f>PROPER(Table14[[#This Row],[Region]])</f>
        <v>West</v>
      </c>
      <c r="P1923" s="9">
        <f>IF(ISBLANK(Table14[[#This Row],[Sales_Amount]]),MEDIAN(Table14[Sales_Amount]),Table14[[#This Row],[Sales_Amount]])</f>
        <v>131487.25</v>
      </c>
      <c r="Q1923" s="11">
        <f>IF(ISBLANK(Table14[[#This Row],[Quantity_Sold]]),MEDIAN(Table14[Quantity_Sold]),Table14[[#This Row],[Quantity_Sold]])</f>
        <v>34</v>
      </c>
      <c r="R1923" s="4" t="str">
        <f>TRIM(Table14[[#This Row],[Product_Category]])</f>
        <v>Electronics</v>
      </c>
      <c r="S1923" s="4" t="str">
        <f>PROPER(Table14[[#This Row],[Customer_Type]])</f>
        <v>New</v>
      </c>
      <c r="T1923" s="13">
        <f>IF(ISBLANK(Table14[[#This Row],[Discount]]),MEDIAN(Table14[Discount]),Table14[[#This Row],[Discount]])</f>
        <v>0.19</v>
      </c>
    </row>
    <row r="1924" spans="1:20" x14ac:dyDescent="0.3">
      <c r="A1924">
        <v>1287</v>
      </c>
      <c r="B1924" s="1">
        <v>45523</v>
      </c>
      <c r="C1924" t="s">
        <v>23</v>
      </c>
      <c r="D1924" t="s">
        <v>30</v>
      </c>
      <c r="E1924">
        <v>59240.54</v>
      </c>
      <c r="F1924">
        <v>49</v>
      </c>
      <c r="G1924" t="s">
        <v>21</v>
      </c>
      <c r="H1924" s="9">
        <v>992.83</v>
      </c>
      <c r="I1924" s="9">
        <v>1299.99</v>
      </c>
      <c r="J1924" t="s">
        <v>25</v>
      </c>
      <c r="K1924">
        <v>7.0000000000000007E-2</v>
      </c>
      <c r="L1924" s="4" t="s">
        <v>17</v>
      </c>
      <c r="M1924" s="4" t="s">
        <v>22</v>
      </c>
      <c r="N1924" s="4" t="str">
        <f>IF(ISBLANK(Table14[[#This Row],[Sales_Rep]]),"Unknown",Table14[[#This Row],[Sales_Rep]])</f>
        <v>Charlie</v>
      </c>
      <c r="O1924" t="str">
        <f>PROPER(Table14[[#This Row],[Region]])</f>
        <v>South</v>
      </c>
      <c r="P1924" s="9">
        <f>IF(ISBLANK(Table14[[#This Row],[Sales_Amount]]),MEDIAN(Table14[Sales_Amount]),Table14[[#This Row],[Sales_Amount]])</f>
        <v>59240.54</v>
      </c>
      <c r="Q1924" s="11">
        <f>IF(ISBLANK(Table14[[#This Row],[Quantity_Sold]]),MEDIAN(Table14[Quantity_Sold]),Table14[[#This Row],[Quantity_Sold]])</f>
        <v>49</v>
      </c>
      <c r="R1924" s="4" t="str">
        <f>TRIM(Table14[[#This Row],[Product_Category]])</f>
        <v>Electronics</v>
      </c>
      <c r="S1924" s="4" t="str">
        <f>PROPER(Table14[[#This Row],[Customer_Type]])</f>
        <v>New</v>
      </c>
      <c r="T1924" s="13">
        <f>IF(ISBLANK(Table14[[#This Row],[Discount]]),MEDIAN(Table14[Discount]),Table14[[#This Row],[Discount]])</f>
        <v>7.0000000000000007E-2</v>
      </c>
    </row>
    <row r="1925" spans="1:20" x14ac:dyDescent="0.3">
      <c r="A1925">
        <v>1449</v>
      </c>
      <c r="B1925" s="1">
        <v>45414</v>
      </c>
      <c r="C1925" t="s">
        <v>23</v>
      </c>
      <c r="D1925" t="s">
        <v>27</v>
      </c>
      <c r="E1925">
        <v>60295.25</v>
      </c>
      <c r="F1925">
        <v>31</v>
      </c>
      <c r="G1925" t="s">
        <v>15</v>
      </c>
      <c r="H1925" s="9">
        <v>1527.34</v>
      </c>
      <c r="I1925" s="9">
        <v>2161.12</v>
      </c>
      <c r="J1925" t="s">
        <v>25</v>
      </c>
      <c r="K1925">
        <v>0.1</v>
      </c>
      <c r="L1925" s="4" t="s">
        <v>26</v>
      </c>
      <c r="M1925" s="4" t="s">
        <v>18</v>
      </c>
      <c r="N1925" s="4" t="str">
        <f>IF(ISBLANK(Table14[[#This Row],[Sales_Rep]]),"Unknown",Table14[[#This Row],[Sales_Rep]])</f>
        <v>Charlie</v>
      </c>
      <c r="O1925" t="str">
        <f>PROPER(Table14[[#This Row],[Region]])</f>
        <v>West</v>
      </c>
      <c r="P1925" s="9">
        <f>IF(ISBLANK(Table14[[#This Row],[Sales_Amount]]),MEDIAN(Table14[Sales_Amount]),Table14[[#This Row],[Sales_Amount]])</f>
        <v>60295.25</v>
      </c>
      <c r="Q1925" s="11">
        <f>IF(ISBLANK(Table14[[#This Row],[Quantity_Sold]]),MEDIAN(Table14[Quantity_Sold]),Table14[[#This Row],[Quantity_Sold]])</f>
        <v>31</v>
      </c>
      <c r="R1925" s="4" t="str">
        <f>TRIM(Table14[[#This Row],[Product_Category]])</f>
        <v>Food</v>
      </c>
      <c r="S1925" s="4" t="str">
        <f>PROPER(Table14[[#This Row],[Customer_Type]])</f>
        <v>New</v>
      </c>
      <c r="T1925" s="13">
        <f>IF(ISBLANK(Table14[[#This Row],[Discount]]),MEDIAN(Table14[Discount]),Table14[[#This Row],[Discount]])</f>
        <v>0.1</v>
      </c>
    </row>
    <row r="1926" spans="1:20" x14ac:dyDescent="0.3">
      <c r="A1926">
        <v>1306</v>
      </c>
      <c r="B1926" s="1">
        <v>45440</v>
      </c>
      <c r="C1926" t="s">
        <v>13</v>
      </c>
      <c r="D1926" t="s">
        <v>30</v>
      </c>
      <c r="E1926">
        <v>108978.69</v>
      </c>
      <c r="F1926">
        <v>33</v>
      </c>
      <c r="G1926" t="s">
        <v>21</v>
      </c>
      <c r="H1926" s="9">
        <v>2686.19</v>
      </c>
      <c r="I1926" s="9">
        <v>3404.52</v>
      </c>
      <c r="J1926" t="s">
        <v>25</v>
      </c>
      <c r="K1926">
        <v>0.03</v>
      </c>
      <c r="L1926" s="4" t="s">
        <v>17</v>
      </c>
      <c r="M1926" s="4" t="s">
        <v>22</v>
      </c>
      <c r="N1926" s="4" t="str">
        <f>IF(ISBLANK(Table14[[#This Row],[Sales_Rep]]),"Unknown",Table14[[#This Row],[Sales_Rep]])</f>
        <v>David</v>
      </c>
      <c r="O1926" t="str">
        <f>PROPER(Table14[[#This Row],[Region]])</f>
        <v>South</v>
      </c>
      <c r="P1926" s="9">
        <f>IF(ISBLANK(Table14[[#This Row],[Sales_Amount]]),MEDIAN(Table14[Sales_Amount]),Table14[[#This Row],[Sales_Amount]])</f>
        <v>108978.69</v>
      </c>
      <c r="Q1926" s="11">
        <f>IF(ISBLANK(Table14[[#This Row],[Quantity_Sold]]),MEDIAN(Table14[Quantity_Sold]),Table14[[#This Row],[Quantity_Sold]])</f>
        <v>33</v>
      </c>
      <c r="R1926" s="4" t="str">
        <f>TRIM(Table14[[#This Row],[Product_Category]])</f>
        <v>Electronics</v>
      </c>
      <c r="S1926" s="4" t="str">
        <f>PROPER(Table14[[#This Row],[Customer_Type]])</f>
        <v>New</v>
      </c>
      <c r="T1926" s="13">
        <f>IF(ISBLANK(Table14[[#This Row],[Discount]]),MEDIAN(Table14[Discount]),Table14[[#This Row],[Discount]])</f>
        <v>0.03</v>
      </c>
    </row>
    <row r="1927" spans="1:20" x14ac:dyDescent="0.3">
      <c r="A1927">
        <v>1289</v>
      </c>
      <c r="B1927" s="1">
        <v>45638</v>
      </c>
      <c r="C1927" t="s">
        <v>19</v>
      </c>
      <c r="D1927" t="s">
        <v>27</v>
      </c>
      <c r="E1927">
        <v>92784.3</v>
      </c>
      <c r="F1927">
        <v>42</v>
      </c>
      <c r="G1927" t="s">
        <v>28</v>
      </c>
      <c r="H1927" s="9">
        <v>1740.36</v>
      </c>
      <c r="I1927" s="9">
        <v>2209.15</v>
      </c>
      <c r="J1927" t="s">
        <v>25</v>
      </c>
      <c r="K1927">
        <v>0</v>
      </c>
      <c r="L1927" s="4" t="s">
        <v>26</v>
      </c>
      <c r="M1927" s="4" t="s">
        <v>22</v>
      </c>
      <c r="N1927" s="4" t="str">
        <f>IF(ISBLANK(Table14[[#This Row],[Sales_Rep]]),"Unknown",Table14[[#This Row],[Sales_Rep]])</f>
        <v>Eve</v>
      </c>
      <c r="O1927" t="str">
        <f>PROPER(Table14[[#This Row],[Region]])</f>
        <v>West</v>
      </c>
      <c r="P1927" s="9">
        <f>IF(ISBLANK(Table14[[#This Row],[Sales_Amount]]),MEDIAN(Table14[Sales_Amount]),Table14[[#This Row],[Sales_Amount]])</f>
        <v>92784.3</v>
      </c>
      <c r="Q1927" s="11">
        <f>IF(ISBLANK(Table14[[#This Row],[Quantity_Sold]]),MEDIAN(Table14[Quantity_Sold]),Table14[[#This Row],[Quantity_Sold]])</f>
        <v>42</v>
      </c>
      <c r="R1927" s="4" t="str">
        <f>TRIM(Table14[[#This Row],[Product_Category]])</f>
        <v>Furniture</v>
      </c>
      <c r="S1927" s="4" t="str">
        <f>PROPER(Table14[[#This Row],[Customer_Type]])</f>
        <v>New</v>
      </c>
      <c r="T1927" s="13">
        <f>IF(ISBLANK(Table14[[#This Row],[Discount]]),MEDIAN(Table14[Discount]),Table14[[#This Row],[Discount]])</f>
        <v>0</v>
      </c>
    </row>
    <row r="1928" spans="1:20" x14ac:dyDescent="0.3">
      <c r="A1928">
        <v>1333</v>
      </c>
      <c r="B1928" s="1">
        <v>45378</v>
      </c>
      <c r="C1928" t="s">
        <v>19</v>
      </c>
      <c r="D1928" t="s">
        <v>14</v>
      </c>
      <c r="E1928">
        <v>51083.06</v>
      </c>
      <c r="F1928">
        <v>39</v>
      </c>
      <c r="G1928" t="s">
        <v>24</v>
      </c>
      <c r="H1928" s="9">
        <v>1312.92</v>
      </c>
      <c r="I1928" s="9">
        <v>1723.45</v>
      </c>
      <c r="J1928" t="s">
        <v>16</v>
      </c>
      <c r="K1928">
        <v>0.24</v>
      </c>
      <c r="L1928" s="4" t="s">
        <v>17</v>
      </c>
      <c r="M1928" s="4" t="s">
        <v>22</v>
      </c>
      <c r="N1928" s="4" t="str">
        <f>IF(ISBLANK(Table14[[#This Row],[Sales_Rep]]),"Unknown",Table14[[#This Row],[Sales_Rep]])</f>
        <v>Eve</v>
      </c>
      <c r="O1928" t="str">
        <f>PROPER(Table14[[#This Row],[Region]])</f>
        <v>East</v>
      </c>
      <c r="P1928" s="9">
        <f>IF(ISBLANK(Table14[[#This Row],[Sales_Amount]]),MEDIAN(Table14[Sales_Amount]),Table14[[#This Row],[Sales_Amount]])</f>
        <v>51083.06</v>
      </c>
      <c r="Q1928" s="11">
        <f>IF(ISBLANK(Table14[[#This Row],[Quantity_Sold]]),MEDIAN(Table14[Quantity_Sold]),Table14[[#This Row],[Quantity_Sold]])</f>
        <v>39</v>
      </c>
      <c r="R1928" s="4" t="str">
        <f>TRIM(Table14[[#This Row],[Product_Category]])</f>
        <v>Clothing</v>
      </c>
      <c r="S1928" s="4" t="str">
        <f>PROPER(Table14[[#This Row],[Customer_Type]])</f>
        <v>Returning</v>
      </c>
      <c r="T1928" s="13">
        <f>IF(ISBLANK(Table14[[#This Row],[Discount]]),MEDIAN(Table14[Discount]),Table14[[#This Row],[Discount]])</f>
        <v>0.24</v>
      </c>
    </row>
    <row r="1929" spans="1:20" x14ac:dyDescent="0.3">
      <c r="A1929">
        <v>1372</v>
      </c>
      <c r="B1929" s="1">
        <v>45311</v>
      </c>
      <c r="C1929" t="s">
        <v>23</v>
      </c>
      <c r="D1929" t="s">
        <v>14</v>
      </c>
      <c r="E1929">
        <v>29578.22</v>
      </c>
      <c r="F1929">
        <v>7</v>
      </c>
      <c r="G1929" t="s">
        <v>24</v>
      </c>
      <c r="H1929" s="9">
        <v>4144.66</v>
      </c>
      <c r="I1929" s="9">
        <v>5487.61</v>
      </c>
      <c r="J1929" t="s">
        <v>25</v>
      </c>
      <c r="K1929">
        <v>0.23</v>
      </c>
      <c r="L1929" s="4" t="s">
        <v>26</v>
      </c>
      <c r="M1929" s="4" t="s">
        <v>18</v>
      </c>
      <c r="N1929" s="4" t="str">
        <f>IF(ISBLANK(Table14[[#This Row],[Sales_Rep]]),"Unknown",Table14[[#This Row],[Sales_Rep]])</f>
        <v>Charlie</v>
      </c>
      <c r="O1929" t="str">
        <f>PROPER(Table14[[#This Row],[Region]])</f>
        <v>East</v>
      </c>
      <c r="P1929" s="9">
        <f>IF(ISBLANK(Table14[[#This Row],[Sales_Amount]]),MEDIAN(Table14[Sales_Amount]),Table14[[#This Row],[Sales_Amount]])</f>
        <v>29578.22</v>
      </c>
      <c r="Q1929" s="11">
        <f>IF(ISBLANK(Table14[[#This Row],[Quantity_Sold]]),MEDIAN(Table14[Quantity_Sold]),Table14[[#This Row],[Quantity_Sold]])</f>
        <v>7</v>
      </c>
      <c r="R1929" s="4" t="str">
        <f>TRIM(Table14[[#This Row],[Product_Category]])</f>
        <v>Clothing</v>
      </c>
      <c r="S1929" s="4" t="str">
        <f>PROPER(Table14[[#This Row],[Customer_Type]])</f>
        <v>New</v>
      </c>
      <c r="T1929" s="13">
        <f>IF(ISBLANK(Table14[[#This Row],[Discount]]),MEDIAN(Table14[Discount]),Table14[[#This Row],[Discount]])</f>
        <v>0.23</v>
      </c>
    </row>
    <row r="1930" spans="1:20" x14ac:dyDescent="0.3">
      <c r="A1930">
        <v>1235</v>
      </c>
      <c r="B1930" s="1">
        <v>45470</v>
      </c>
      <c r="C1930" t="s">
        <v>29</v>
      </c>
      <c r="D1930" t="s">
        <v>27</v>
      </c>
      <c r="E1930">
        <v>67070.97</v>
      </c>
      <c r="F1930">
        <v>18</v>
      </c>
      <c r="G1930" t="s">
        <v>15</v>
      </c>
      <c r="H1930" s="9">
        <v>3928.53</v>
      </c>
      <c r="I1930" s="9">
        <v>4332.75</v>
      </c>
      <c r="J1930" t="s">
        <v>25</v>
      </c>
      <c r="K1930">
        <v>0.14000000000000001</v>
      </c>
      <c r="L1930" s="4" t="s">
        <v>26</v>
      </c>
      <c r="M1930" s="4" t="s">
        <v>22</v>
      </c>
      <c r="N1930" s="4" t="str">
        <f>IF(ISBLANK(Table14[[#This Row],[Sales_Rep]]),"Unknown",Table14[[#This Row],[Sales_Rep]])</f>
        <v>Bob</v>
      </c>
      <c r="O1930" t="str">
        <f>PROPER(Table14[[#This Row],[Region]])</f>
        <v>West</v>
      </c>
      <c r="P1930" s="9">
        <f>IF(ISBLANK(Table14[[#This Row],[Sales_Amount]]),MEDIAN(Table14[Sales_Amount]),Table14[[#This Row],[Sales_Amount]])</f>
        <v>67070.97</v>
      </c>
      <c r="Q1930" s="11">
        <f>IF(ISBLANK(Table14[[#This Row],[Quantity_Sold]]),MEDIAN(Table14[Quantity_Sold]),Table14[[#This Row],[Quantity_Sold]])</f>
        <v>18</v>
      </c>
      <c r="R1930" s="4" t="str">
        <f>TRIM(Table14[[#This Row],[Product_Category]])</f>
        <v>Food</v>
      </c>
      <c r="S1930" s="4" t="str">
        <f>PROPER(Table14[[#This Row],[Customer_Type]])</f>
        <v>New</v>
      </c>
      <c r="T1930" s="13">
        <f>IF(ISBLANK(Table14[[#This Row],[Discount]]),MEDIAN(Table14[Discount]),Table14[[#This Row],[Discount]])</f>
        <v>0.14000000000000001</v>
      </c>
    </row>
    <row r="1931" spans="1:20" x14ac:dyDescent="0.3">
      <c r="A1931">
        <v>1111</v>
      </c>
      <c r="B1931" s="1">
        <v>45299</v>
      </c>
      <c r="C1931" t="s">
        <v>19</v>
      </c>
      <c r="D1931" t="s">
        <v>27</v>
      </c>
      <c r="E1931">
        <v>7660.92</v>
      </c>
      <c r="F1931">
        <v>23</v>
      </c>
      <c r="G1931" t="s">
        <v>28</v>
      </c>
      <c r="H1931" s="9">
        <v>309.99</v>
      </c>
      <c r="I1931" s="9">
        <v>427.03</v>
      </c>
      <c r="J1931" t="s">
        <v>25</v>
      </c>
      <c r="K1931">
        <v>0.22</v>
      </c>
      <c r="L1931" s="4" t="s">
        <v>31</v>
      </c>
      <c r="M1931" s="4" t="s">
        <v>22</v>
      </c>
      <c r="N1931" s="4" t="str">
        <f>IF(ISBLANK(Table14[[#This Row],[Sales_Rep]]),"Unknown",Table14[[#This Row],[Sales_Rep]])</f>
        <v>Eve</v>
      </c>
      <c r="O1931" t="str">
        <f>PROPER(Table14[[#This Row],[Region]])</f>
        <v>West</v>
      </c>
      <c r="P1931" s="9">
        <f>IF(ISBLANK(Table14[[#This Row],[Sales_Amount]]),MEDIAN(Table14[Sales_Amount]),Table14[[#This Row],[Sales_Amount]])</f>
        <v>7660.92</v>
      </c>
      <c r="Q1931" s="11">
        <f>IF(ISBLANK(Table14[[#This Row],[Quantity_Sold]]),MEDIAN(Table14[Quantity_Sold]),Table14[[#This Row],[Quantity_Sold]])</f>
        <v>23</v>
      </c>
      <c r="R1931" s="4" t="str">
        <f>TRIM(Table14[[#This Row],[Product_Category]])</f>
        <v>Furniture</v>
      </c>
      <c r="S1931" s="4" t="str">
        <f>PROPER(Table14[[#This Row],[Customer_Type]])</f>
        <v>New</v>
      </c>
      <c r="T1931" s="13">
        <f>IF(ISBLANK(Table14[[#This Row],[Discount]]),MEDIAN(Table14[Discount]),Table14[[#This Row],[Discount]])</f>
        <v>0.22</v>
      </c>
    </row>
    <row r="1932" spans="1:20" x14ac:dyDescent="0.3">
      <c r="A1932">
        <v>1220</v>
      </c>
      <c r="B1932" s="1">
        <v>45362</v>
      </c>
      <c r="C1932" t="s">
        <v>13</v>
      </c>
      <c r="D1932" t="s">
        <v>20</v>
      </c>
      <c r="E1932">
        <v>9187.8700000000008</v>
      </c>
      <c r="F1932">
        <v>7</v>
      </c>
      <c r="G1932" t="s">
        <v>28</v>
      </c>
      <c r="H1932" s="9">
        <v>906.45</v>
      </c>
      <c r="I1932" s="9">
        <v>1339.34</v>
      </c>
      <c r="J1932" t="s">
        <v>25</v>
      </c>
      <c r="K1932">
        <v>0.02</v>
      </c>
      <c r="L1932" s="4" t="s">
        <v>17</v>
      </c>
      <c r="M1932" s="4" t="s">
        <v>22</v>
      </c>
      <c r="N1932" s="4" t="str">
        <f>IF(ISBLANK(Table14[[#This Row],[Sales_Rep]]),"Unknown",Table14[[#This Row],[Sales_Rep]])</f>
        <v>David</v>
      </c>
      <c r="O1932" t="str">
        <f>PROPER(Table14[[#This Row],[Region]])</f>
        <v>North</v>
      </c>
      <c r="P1932" s="9">
        <f>IF(ISBLANK(Table14[[#This Row],[Sales_Amount]]),MEDIAN(Table14[Sales_Amount]),Table14[[#This Row],[Sales_Amount]])</f>
        <v>9187.8700000000008</v>
      </c>
      <c r="Q1932" s="11">
        <f>IF(ISBLANK(Table14[[#This Row],[Quantity_Sold]]),MEDIAN(Table14[Quantity_Sold]),Table14[[#This Row],[Quantity_Sold]])</f>
        <v>7</v>
      </c>
      <c r="R1932" s="4" t="str">
        <f>TRIM(Table14[[#This Row],[Product_Category]])</f>
        <v>Furniture</v>
      </c>
      <c r="S1932" s="4" t="str">
        <f>PROPER(Table14[[#This Row],[Customer_Type]])</f>
        <v>New</v>
      </c>
      <c r="T1932" s="13">
        <f>IF(ISBLANK(Table14[[#This Row],[Discount]]),MEDIAN(Table14[Discount]),Table14[[#This Row],[Discount]])</f>
        <v>0.02</v>
      </c>
    </row>
    <row r="1933" spans="1:20" x14ac:dyDescent="0.3">
      <c r="A1933">
        <v>1103</v>
      </c>
      <c r="B1933" s="1">
        <v>45167</v>
      </c>
      <c r="C1933" t="s">
        <v>19</v>
      </c>
      <c r="D1933" t="s">
        <v>14</v>
      </c>
      <c r="E1933">
        <v>56815.02</v>
      </c>
      <c r="F1933">
        <v>16</v>
      </c>
      <c r="G1933" t="s">
        <v>15</v>
      </c>
      <c r="H1933" s="9">
        <v>2568.1799999999998</v>
      </c>
      <c r="I1933" s="9">
        <v>3737.83</v>
      </c>
      <c r="J1933" t="s">
        <v>25</v>
      </c>
      <c r="K1933">
        <v>0.05</v>
      </c>
      <c r="L1933" s="4" t="s">
        <v>31</v>
      </c>
      <c r="M1933" s="4" t="s">
        <v>22</v>
      </c>
      <c r="N1933" s="4" t="str">
        <f>IF(ISBLANK(Table14[[#This Row],[Sales_Rep]]),"Unknown",Table14[[#This Row],[Sales_Rep]])</f>
        <v>Eve</v>
      </c>
      <c r="O1933" t="str">
        <f>PROPER(Table14[[#This Row],[Region]])</f>
        <v>East</v>
      </c>
      <c r="P1933" s="9">
        <f>IF(ISBLANK(Table14[[#This Row],[Sales_Amount]]),MEDIAN(Table14[Sales_Amount]),Table14[[#This Row],[Sales_Amount]])</f>
        <v>56815.02</v>
      </c>
      <c r="Q1933" s="11">
        <f>IF(ISBLANK(Table14[[#This Row],[Quantity_Sold]]),MEDIAN(Table14[Quantity_Sold]),Table14[[#This Row],[Quantity_Sold]])</f>
        <v>16</v>
      </c>
      <c r="R1933" s="4" t="str">
        <f>TRIM(Table14[[#This Row],[Product_Category]])</f>
        <v>Food</v>
      </c>
      <c r="S1933" s="4" t="str">
        <f>PROPER(Table14[[#This Row],[Customer_Type]])</f>
        <v>New</v>
      </c>
      <c r="T1933" s="13">
        <f>IF(ISBLANK(Table14[[#This Row],[Discount]]),MEDIAN(Table14[Discount]),Table14[[#This Row],[Discount]])</f>
        <v>0.05</v>
      </c>
    </row>
    <row r="1934" spans="1:20" x14ac:dyDescent="0.3">
      <c r="A1934">
        <v>1494</v>
      </c>
      <c r="B1934" s="1">
        <v>45468</v>
      </c>
      <c r="C1934" t="s">
        <v>13</v>
      </c>
      <c r="D1934" t="s">
        <v>27</v>
      </c>
      <c r="E1934">
        <v>13903.73</v>
      </c>
      <c r="F1934">
        <v>30</v>
      </c>
      <c r="G1934" t="s">
        <v>24</v>
      </c>
      <c r="H1934" s="9">
        <v>466.26</v>
      </c>
      <c r="I1934" s="9">
        <v>532.71</v>
      </c>
      <c r="J1934" t="s">
        <v>16</v>
      </c>
      <c r="K1934">
        <v>0.13</v>
      </c>
      <c r="L1934" s="4" t="s">
        <v>17</v>
      </c>
      <c r="M1934" s="4" t="s">
        <v>22</v>
      </c>
      <c r="N1934" s="4" t="str">
        <f>IF(ISBLANK(Table14[[#This Row],[Sales_Rep]]),"Unknown",Table14[[#This Row],[Sales_Rep]])</f>
        <v>David</v>
      </c>
      <c r="O1934" t="str">
        <f>PROPER(Table14[[#This Row],[Region]])</f>
        <v>West</v>
      </c>
      <c r="P1934" s="9">
        <f>IF(ISBLANK(Table14[[#This Row],[Sales_Amount]]),MEDIAN(Table14[Sales_Amount]),Table14[[#This Row],[Sales_Amount]])</f>
        <v>13903.73</v>
      </c>
      <c r="Q1934" s="11">
        <f>IF(ISBLANK(Table14[[#This Row],[Quantity_Sold]]),MEDIAN(Table14[Quantity_Sold]),Table14[[#This Row],[Quantity_Sold]])</f>
        <v>30</v>
      </c>
      <c r="R1934" s="4" t="str">
        <f>TRIM(Table14[[#This Row],[Product_Category]])</f>
        <v>Clothing</v>
      </c>
      <c r="S1934" s="4" t="str">
        <f>PROPER(Table14[[#This Row],[Customer_Type]])</f>
        <v>Returning</v>
      </c>
      <c r="T1934" s="13">
        <f>IF(ISBLANK(Table14[[#This Row],[Discount]]),MEDIAN(Table14[Discount]),Table14[[#This Row],[Discount]])</f>
        <v>0.13</v>
      </c>
    </row>
    <row r="1935" spans="1:20" x14ac:dyDescent="0.3">
      <c r="A1935">
        <v>1124</v>
      </c>
      <c r="B1935" s="1">
        <v>45157</v>
      </c>
      <c r="C1935" t="s">
        <v>23</v>
      </c>
      <c r="D1935" t="s">
        <v>27</v>
      </c>
      <c r="E1935">
        <v>109956.49</v>
      </c>
      <c r="F1935">
        <v>50</v>
      </c>
      <c r="G1935" t="s">
        <v>28</v>
      </c>
      <c r="H1935" s="9">
        <v>1822.1</v>
      </c>
      <c r="I1935" s="9">
        <v>2244.0100000000002</v>
      </c>
      <c r="J1935" t="s">
        <v>16</v>
      </c>
      <c r="K1935">
        <v>0.02</v>
      </c>
      <c r="L1935" s="4" t="s">
        <v>17</v>
      </c>
      <c r="M1935" s="4" t="s">
        <v>22</v>
      </c>
      <c r="N1935" s="4" t="str">
        <f>IF(ISBLANK(Table14[[#This Row],[Sales_Rep]]),"Unknown",Table14[[#This Row],[Sales_Rep]])</f>
        <v>Charlie</v>
      </c>
      <c r="O1935" t="str">
        <f>PROPER(Table14[[#This Row],[Region]])</f>
        <v>West</v>
      </c>
      <c r="P1935" s="9">
        <f>IF(ISBLANK(Table14[[#This Row],[Sales_Amount]]),MEDIAN(Table14[Sales_Amount]),Table14[[#This Row],[Sales_Amount]])</f>
        <v>109956.49</v>
      </c>
      <c r="Q1935" s="11">
        <f>IF(ISBLANK(Table14[[#This Row],[Quantity_Sold]]),MEDIAN(Table14[Quantity_Sold]),Table14[[#This Row],[Quantity_Sold]])</f>
        <v>50</v>
      </c>
      <c r="R1935" s="4" t="str">
        <f>TRIM(Table14[[#This Row],[Product_Category]])</f>
        <v>Furniture</v>
      </c>
      <c r="S1935" s="4" t="str">
        <f>PROPER(Table14[[#This Row],[Customer_Type]])</f>
        <v>Returning</v>
      </c>
      <c r="T1935" s="13">
        <f>IF(ISBLANK(Table14[[#This Row],[Discount]]),MEDIAN(Table14[Discount]),Table14[[#This Row],[Discount]])</f>
        <v>0.02</v>
      </c>
    </row>
    <row r="1936" spans="1:20" x14ac:dyDescent="0.3">
      <c r="A1936">
        <v>1263</v>
      </c>
      <c r="B1936" s="1">
        <v>45283</v>
      </c>
      <c r="C1936" t="s">
        <v>19</v>
      </c>
      <c r="D1936" t="s">
        <v>30</v>
      </c>
      <c r="E1936">
        <v>186308.65</v>
      </c>
      <c r="F1936">
        <v>47</v>
      </c>
      <c r="G1936" t="s">
        <v>15</v>
      </c>
      <c r="H1936" s="9">
        <v>4607.82</v>
      </c>
      <c r="I1936" s="9">
        <v>5148.07</v>
      </c>
      <c r="J1936" t="s">
        <v>25</v>
      </c>
      <c r="K1936">
        <v>0.23</v>
      </c>
      <c r="L1936" s="4" t="s">
        <v>17</v>
      </c>
      <c r="M1936" s="4" t="s">
        <v>22</v>
      </c>
      <c r="N1936" s="4" t="str">
        <f>IF(ISBLANK(Table14[[#This Row],[Sales_Rep]]),"Unknown",Table14[[#This Row],[Sales_Rep]])</f>
        <v>Eve</v>
      </c>
      <c r="O1936" t="str">
        <f>PROPER(Table14[[#This Row],[Region]])</f>
        <v>South</v>
      </c>
      <c r="P1936" s="9">
        <f>IF(ISBLANK(Table14[[#This Row],[Sales_Amount]]),MEDIAN(Table14[Sales_Amount]),Table14[[#This Row],[Sales_Amount]])</f>
        <v>186308.65</v>
      </c>
      <c r="Q1936" s="11">
        <f>IF(ISBLANK(Table14[[#This Row],[Quantity_Sold]]),MEDIAN(Table14[Quantity_Sold]),Table14[[#This Row],[Quantity_Sold]])</f>
        <v>47</v>
      </c>
      <c r="R1936" s="4" t="str">
        <f>TRIM(Table14[[#This Row],[Product_Category]])</f>
        <v>Food</v>
      </c>
      <c r="S1936" s="4" t="str">
        <f>PROPER(Table14[[#This Row],[Customer_Type]])</f>
        <v>New</v>
      </c>
      <c r="T1936" s="13">
        <f>IF(ISBLANK(Table14[[#This Row],[Discount]]),MEDIAN(Table14[Discount]),Table14[[#This Row],[Discount]])</f>
        <v>0.23</v>
      </c>
    </row>
    <row r="1937" spans="1:20" x14ac:dyDescent="0.3">
      <c r="A1937">
        <v>1104</v>
      </c>
      <c r="B1937" s="1">
        <v>45150</v>
      </c>
      <c r="C1937" t="s">
        <v>13</v>
      </c>
      <c r="D1937" t="s">
        <v>27</v>
      </c>
      <c r="E1937">
        <v>24743.95</v>
      </c>
      <c r="F1937">
        <v>6</v>
      </c>
      <c r="G1937" t="s">
        <v>28</v>
      </c>
      <c r="H1937" s="9">
        <v>3676.66</v>
      </c>
      <c r="I1937" s="9">
        <v>4740.22</v>
      </c>
      <c r="J1937" t="s">
        <v>25</v>
      </c>
      <c r="K1937">
        <v>0.13</v>
      </c>
      <c r="L1937" s="4" t="s">
        <v>17</v>
      </c>
      <c r="M1937" s="4" t="s">
        <v>18</v>
      </c>
      <c r="N1937" s="4" t="str">
        <f>IF(ISBLANK(Table14[[#This Row],[Sales_Rep]]),"Unknown",Table14[[#This Row],[Sales_Rep]])</f>
        <v>David</v>
      </c>
      <c r="O1937" t="str">
        <f>PROPER(Table14[[#This Row],[Region]])</f>
        <v>West</v>
      </c>
      <c r="P1937" s="9">
        <f>IF(ISBLANK(Table14[[#This Row],[Sales_Amount]]),MEDIAN(Table14[Sales_Amount]),Table14[[#This Row],[Sales_Amount]])</f>
        <v>24743.95</v>
      </c>
      <c r="Q1937" s="11">
        <f>IF(ISBLANK(Table14[[#This Row],[Quantity_Sold]]),MEDIAN(Table14[Quantity_Sold]),Table14[[#This Row],[Quantity_Sold]])</f>
        <v>6</v>
      </c>
      <c r="R1937" s="4" t="str">
        <f>TRIM(Table14[[#This Row],[Product_Category]])</f>
        <v>Furniture</v>
      </c>
      <c r="S1937" s="4" t="str">
        <f>PROPER(Table14[[#This Row],[Customer_Type]])</f>
        <v>New</v>
      </c>
      <c r="T1937" s="13">
        <f>IF(ISBLANK(Table14[[#This Row],[Discount]]),MEDIAN(Table14[Discount]),Table14[[#This Row],[Discount]])</f>
        <v>0.13</v>
      </c>
    </row>
    <row r="1938" spans="1:20" x14ac:dyDescent="0.3">
      <c r="A1938">
        <v>1245</v>
      </c>
      <c r="B1938" s="1">
        <v>45092</v>
      </c>
      <c r="C1938" t="s">
        <v>23</v>
      </c>
      <c r="D1938" t="s">
        <v>30</v>
      </c>
      <c r="E1938">
        <v>129958.8</v>
      </c>
      <c r="F1938">
        <v>43</v>
      </c>
      <c r="G1938" t="s">
        <v>28</v>
      </c>
      <c r="H1938" s="9">
        <v>3043.1</v>
      </c>
      <c r="I1938" s="9">
        <v>3395.84</v>
      </c>
      <c r="J1938" t="s">
        <v>16</v>
      </c>
      <c r="K1938">
        <v>0.11</v>
      </c>
      <c r="L1938" s="4" t="s">
        <v>31</v>
      </c>
      <c r="M1938" s="4" t="s">
        <v>22</v>
      </c>
      <c r="N1938" s="4" t="str">
        <f>IF(ISBLANK(Table14[[#This Row],[Sales_Rep]]),"Unknown",Table14[[#This Row],[Sales_Rep]])</f>
        <v>Charlie</v>
      </c>
      <c r="O1938" t="str">
        <f>PROPER(Table14[[#This Row],[Region]])</f>
        <v>South</v>
      </c>
      <c r="P1938" s="9">
        <f>IF(ISBLANK(Table14[[#This Row],[Sales_Amount]]),MEDIAN(Table14[Sales_Amount]),Table14[[#This Row],[Sales_Amount]])</f>
        <v>129958.8</v>
      </c>
      <c r="Q1938" s="11">
        <f>IF(ISBLANK(Table14[[#This Row],[Quantity_Sold]]),MEDIAN(Table14[Quantity_Sold]),Table14[[#This Row],[Quantity_Sold]])</f>
        <v>43</v>
      </c>
      <c r="R1938" s="4" t="str">
        <f>TRIM(Table14[[#This Row],[Product_Category]])</f>
        <v>Furniture</v>
      </c>
      <c r="S1938" s="4" t="str">
        <f>PROPER(Table14[[#This Row],[Customer_Type]])</f>
        <v>Returning</v>
      </c>
      <c r="T1938" s="13">
        <f>IF(ISBLANK(Table14[[#This Row],[Discount]]),MEDIAN(Table14[Discount]),Table14[[#This Row],[Discount]])</f>
        <v>0.11</v>
      </c>
    </row>
    <row r="1939" spans="1:20" x14ac:dyDescent="0.3">
      <c r="A1939">
        <v>1460</v>
      </c>
      <c r="B1939" s="1">
        <v>45477</v>
      </c>
      <c r="C1939" t="s">
        <v>29</v>
      </c>
      <c r="D1939" t="s">
        <v>14</v>
      </c>
      <c r="E1939">
        <v>223308.23</v>
      </c>
      <c r="F1939">
        <v>44</v>
      </c>
      <c r="G1939" t="s">
        <v>24</v>
      </c>
      <c r="H1939" s="9">
        <v>4841.1099999999997</v>
      </c>
      <c r="I1939" s="9">
        <v>6506.65</v>
      </c>
      <c r="J1939" t="s">
        <v>25</v>
      </c>
      <c r="K1939">
        <v>0.22</v>
      </c>
      <c r="L1939" s="4" t="s">
        <v>26</v>
      </c>
      <c r="M1939" s="4" t="s">
        <v>18</v>
      </c>
      <c r="N1939" s="4" t="str">
        <f>IF(ISBLANK(Table14[[#This Row],[Sales_Rep]]),"Unknown",Table14[[#This Row],[Sales_Rep]])</f>
        <v>Bob</v>
      </c>
      <c r="O1939" t="str">
        <f>PROPER(Table14[[#This Row],[Region]])</f>
        <v>East</v>
      </c>
      <c r="P1939" s="9">
        <f>IF(ISBLANK(Table14[[#This Row],[Sales_Amount]]),MEDIAN(Table14[Sales_Amount]),Table14[[#This Row],[Sales_Amount]])</f>
        <v>223308.23</v>
      </c>
      <c r="Q1939" s="11">
        <f>IF(ISBLANK(Table14[[#This Row],[Quantity_Sold]]),MEDIAN(Table14[Quantity_Sold]),Table14[[#This Row],[Quantity_Sold]])</f>
        <v>44</v>
      </c>
      <c r="R1939" s="4" t="str">
        <f>TRIM(Table14[[#This Row],[Product_Category]])</f>
        <v>Clothing</v>
      </c>
      <c r="S1939" s="4" t="str">
        <f>PROPER(Table14[[#This Row],[Customer_Type]])</f>
        <v>New</v>
      </c>
      <c r="T1939" s="13">
        <f>IF(ISBLANK(Table14[[#This Row],[Discount]]),MEDIAN(Table14[Discount]),Table14[[#This Row],[Discount]])</f>
        <v>0.22</v>
      </c>
    </row>
    <row r="1940" spans="1:20" x14ac:dyDescent="0.3">
      <c r="A1940">
        <v>1386</v>
      </c>
      <c r="B1940" s="1">
        <v>45087</v>
      </c>
      <c r="C1940" t="s">
        <v>13</v>
      </c>
      <c r="D1940" t="s">
        <v>27</v>
      </c>
      <c r="E1940">
        <v>2237.89</v>
      </c>
      <c r="F1940">
        <v>5</v>
      </c>
      <c r="G1940" t="s">
        <v>15</v>
      </c>
      <c r="H1940" s="9">
        <v>377.06</v>
      </c>
      <c r="I1940" s="9">
        <v>532.83000000000004</v>
      </c>
      <c r="J1940" t="s">
        <v>25</v>
      </c>
      <c r="K1940">
        <v>0.16</v>
      </c>
      <c r="L1940" s="4" t="s">
        <v>31</v>
      </c>
      <c r="M1940" s="4" t="s">
        <v>18</v>
      </c>
      <c r="N1940" s="4" t="str">
        <f>IF(ISBLANK(Table14[[#This Row],[Sales_Rep]]),"Unknown",Table14[[#This Row],[Sales_Rep]])</f>
        <v>David</v>
      </c>
      <c r="O1940" t="str">
        <f>PROPER(Table14[[#This Row],[Region]])</f>
        <v>West</v>
      </c>
      <c r="P1940" s="9">
        <f>IF(ISBLANK(Table14[[#This Row],[Sales_Amount]]),MEDIAN(Table14[Sales_Amount]),Table14[[#This Row],[Sales_Amount]])</f>
        <v>2237.89</v>
      </c>
      <c r="Q1940" s="11">
        <f>IF(ISBLANK(Table14[[#This Row],[Quantity_Sold]]),MEDIAN(Table14[Quantity_Sold]),Table14[[#This Row],[Quantity_Sold]])</f>
        <v>5</v>
      </c>
      <c r="R1940" s="4" t="str">
        <f>TRIM(Table14[[#This Row],[Product_Category]])</f>
        <v>Food</v>
      </c>
      <c r="S1940" s="4" t="str">
        <f>PROPER(Table14[[#This Row],[Customer_Type]])</f>
        <v>New</v>
      </c>
      <c r="T1940" s="13">
        <f>IF(ISBLANK(Table14[[#This Row],[Discount]]),MEDIAN(Table14[Discount]),Table14[[#This Row],[Discount]])</f>
        <v>0.16</v>
      </c>
    </row>
    <row r="1941" spans="1:20" x14ac:dyDescent="0.3">
      <c r="A1941">
        <v>1240</v>
      </c>
      <c r="B1941" s="1">
        <v>45596</v>
      </c>
      <c r="C1941" t="s">
        <v>29</v>
      </c>
      <c r="D1941" t="s">
        <v>30</v>
      </c>
      <c r="E1941">
        <v>126755.55</v>
      </c>
      <c r="F1941">
        <v>37</v>
      </c>
      <c r="G1941" t="s">
        <v>15</v>
      </c>
      <c r="H1941" s="9">
        <v>3036.27</v>
      </c>
      <c r="I1941" s="9">
        <v>3460.43</v>
      </c>
      <c r="J1941" t="s">
        <v>25</v>
      </c>
      <c r="K1941">
        <v>0.01</v>
      </c>
      <c r="L1941" s="4" t="s">
        <v>31</v>
      </c>
      <c r="M1941" s="4" t="s">
        <v>18</v>
      </c>
      <c r="N1941" s="4" t="str">
        <f>IF(ISBLANK(Table14[[#This Row],[Sales_Rep]]),"Unknown",Table14[[#This Row],[Sales_Rep]])</f>
        <v>Bob</v>
      </c>
      <c r="O1941" t="str">
        <f>PROPER(Table14[[#This Row],[Region]])</f>
        <v>South</v>
      </c>
      <c r="P1941" s="9">
        <f>IF(ISBLANK(Table14[[#This Row],[Sales_Amount]]),MEDIAN(Table14[Sales_Amount]),Table14[[#This Row],[Sales_Amount]])</f>
        <v>126755.55</v>
      </c>
      <c r="Q1941" s="11">
        <f>IF(ISBLANK(Table14[[#This Row],[Quantity_Sold]]),MEDIAN(Table14[Quantity_Sold]),Table14[[#This Row],[Quantity_Sold]])</f>
        <v>37</v>
      </c>
      <c r="R1941" s="4" t="str">
        <f>TRIM(Table14[[#This Row],[Product_Category]])</f>
        <v>Food</v>
      </c>
      <c r="S1941" s="4" t="str">
        <f>PROPER(Table14[[#This Row],[Customer_Type]])</f>
        <v>New</v>
      </c>
      <c r="T1941" s="13">
        <f>IF(ISBLANK(Table14[[#This Row],[Discount]]),MEDIAN(Table14[Discount]),Table14[[#This Row],[Discount]])</f>
        <v>0.01</v>
      </c>
    </row>
    <row r="1942" spans="1:20" x14ac:dyDescent="0.3">
      <c r="A1942">
        <v>1047</v>
      </c>
      <c r="B1942" s="1">
        <v>45601</v>
      </c>
      <c r="C1942" t="s">
        <v>29</v>
      </c>
      <c r="D1942" t="s">
        <v>27</v>
      </c>
      <c r="E1942">
        <v>195535.86</v>
      </c>
      <c r="F1942">
        <v>49</v>
      </c>
      <c r="G1942" t="s">
        <v>21</v>
      </c>
      <c r="H1942" s="9">
        <v>2948.75</v>
      </c>
      <c r="I1942" s="9">
        <v>4290.8900000000003</v>
      </c>
      <c r="J1942" t="s">
        <v>25</v>
      </c>
      <c r="K1942">
        <v>7.0000000000000007E-2</v>
      </c>
      <c r="L1942" s="4" t="s">
        <v>31</v>
      </c>
      <c r="M1942" s="4" t="s">
        <v>18</v>
      </c>
      <c r="N1942" s="4" t="str">
        <f>IF(ISBLANK(Table14[[#This Row],[Sales_Rep]]),"Unknown",Table14[[#This Row],[Sales_Rep]])</f>
        <v>Bob</v>
      </c>
      <c r="O1942" t="str">
        <f>PROPER(Table14[[#This Row],[Region]])</f>
        <v>West</v>
      </c>
      <c r="P1942" s="9">
        <f>IF(ISBLANK(Table14[[#This Row],[Sales_Amount]]),MEDIAN(Table14[Sales_Amount]),Table14[[#This Row],[Sales_Amount]])</f>
        <v>195535.86</v>
      </c>
      <c r="Q1942" s="11">
        <f>IF(ISBLANK(Table14[[#This Row],[Quantity_Sold]]),MEDIAN(Table14[Quantity_Sold]),Table14[[#This Row],[Quantity_Sold]])</f>
        <v>49</v>
      </c>
      <c r="R1942" s="4" t="str">
        <f>TRIM(Table14[[#This Row],[Product_Category]])</f>
        <v>Electronics</v>
      </c>
      <c r="S1942" s="4" t="str">
        <f>PROPER(Table14[[#This Row],[Customer_Type]])</f>
        <v>New</v>
      </c>
      <c r="T1942" s="13">
        <f>IF(ISBLANK(Table14[[#This Row],[Discount]]),MEDIAN(Table14[Discount]),Table14[[#This Row],[Discount]])</f>
        <v>7.0000000000000007E-2</v>
      </c>
    </row>
    <row r="1943" spans="1:20" x14ac:dyDescent="0.3">
      <c r="A1943">
        <v>1377</v>
      </c>
      <c r="B1943" s="1">
        <v>45095</v>
      </c>
      <c r="C1943" t="s">
        <v>32</v>
      </c>
      <c r="D1943" t="s">
        <v>20</v>
      </c>
      <c r="E1943">
        <v>129131.42</v>
      </c>
      <c r="F1943">
        <v>25</v>
      </c>
      <c r="G1943" t="s">
        <v>28</v>
      </c>
      <c r="H1943" s="9">
        <v>4707.33</v>
      </c>
      <c r="I1943" s="9">
        <v>5869.61</v>
      </c>
      <c r="J1943" t="s">
        <v>25</v>
      </c>
      <c r="K1943">
        <v>0.12</v>
      </c>
      <c r="L1943" s="4" t="s">
        <v>26</v>
      </c>
      <c r="M1943" s="4" t="s">
        <v>22</v>
      </c>
      <c r="N1943" s="4" t="str">
        <f>IF(ISBLANK(Table14[[#This Row],[Sales_Rep]]),"Unknown",Table14[[#This Row],[Sales_Rep]])</f>
        <v>Alice</v>
      </c>
      <c r="O1943" t="str">
        <f>PROPER(Table14[[#This Row],[Region]])</f>
        <v>North</v>
      </c>
      <c r="P1943" s="9">
        <f>IF(ISBLANK(Table14[[#This Row],[Sales_Amount]]),MEDIAN(Table14[Sales_Amount]),Table14[[#This Row],[Sales_Amount]])</f>
        <v>129131.42</v>
      </c>
      <c r="Q1943" s="11">
        <f>IF(ISBLANK(Table14[[#This Row],[Quantity_Sold]]),MEDIAN(Table14[Quantity_Sold]),Table14[[#This Row],[Quantity_Sold]])</f>
        <v>25</v>
      </c>
      <c r="R1943" s="4" t="str">
        <f>TRIM(Table14[[#This Row],[Product_Category]])</f>
        <v>Furniture</v>
      </c>
      <c r="S1943" s="4" t="str">
        <f>PROPER(Table14[[#This Row],[Customer_Type]])</f>
        <v>New</v>
      </c>
      <c r="T1943" s="13">
        <f>IF(ISBLANK(Table14[[#This Row],[Discount]]),MEDIAN(Table14[Discount]),Table14[[#This Row],[Discount]])</f>
        <v>0.12</v>
      </c>
    </row>
    <row r="1944" spans="1:20" x14ac:dyDescent="0.3">
      <c r="A1944">
        <v>1491</v>
      </c>
      <c r="B1944" s="1">
        <v>45131</v>
      </c>
      <c r="C1944" t="s">
        <v>19</v>
      </c>
      <c r="D1944" t="s">
        <v>30</v>
      </c>
      <c r="E1944">
        <v>8498.76</v>
      </c>
      <c r="F1944">
        <v>2</v>
      </c>
      <c r="G1944" t="s">
        <v>24</v>
      </c>
      <c r="H1944" s="9">
        <v>3298.81</v>
      </c>
      <c r="I1944" s="9">
        <v>4618.8900000000003</v>
      </c>
      <c r="J1944" t="s">
        <v>25</v>
      </c>
      <c r="K1944">
        <v>0.08</v>
      </c>
      <c r="L1944" s="4" t="s">
        <v>26</v>
      </c>
      <c r="M1944" s="4" t="s">
        <v>18</v>
      </c>
      <c r="N1944" s="4" t="str">
        <f>IF(ISBLANK(Table14[[#This Row],[Sales_Rep]]),"Unknown",Table14[[#This Row],[Sales_Rep]])</f>
        <v>Eve</v>
      </c>
      <c r="O1944" t="str">
        <f>PROPER(Table14[[#This Row],[Region]])</f>
        <v>South</v>
      </c>
      <c r="P1944" s="9">
        <f>IF(ISBLANK(Table14[[#This Row],[Sales_Amount]]),MEDIAN(Table14[Sales_Amount]),Table14[[#This Row],[Sales_Amount]])</f>
        <v>8498.76</v>
      </c>
      <c r="Q1944" s="11">
        <f>IF(ISBLANK(Table14[[#This Row],[Quantity_Sold]]),MEDIAN(Table14[Quantity_Sold]),Table14[[#This Row],[Quantity_Sold]])</f>
        <v>2</v>
      </c>
      <c r="R1944" s="4" t="str">
        <f>TRIM(Table14[[#This Row],[Product_Category]])</f>
        <v>Clothing</v>
      </c>
      <c r="S1944" s="4" t="str">
        <f>PROPER(Table14[[#This Row],[Customer_Type]])</f>
        <v>New</v>
      </c>
      <c r="T1944" s="13">
        <f>IF(ISBLANK(Table14[[#This Row],[Discount]]),MEDIAN(Table14[Discount]),Table14[[#This Row],[Discount]])</f>
        <v>0.08</v>
      </c>
    </row>
    <row r="1945" spans="1:20" x14ac:dyDescent="0.3">
      <c r="A1945">
        <v>1374</v>
      </c>
      <c r="B1945" s="1">
        <v>45494</v>
      </c>
      <c r="C1945" t="s">
        <v>13</v>
      </c>
      <c r="D1945" t="s">
        <v>14</v>
      </c>
      <c r="E1945">
        <v>38314.93</v>
      </c>
      <c r="F1945">
        <v>41</v>
      </c>
      <c r="G1945" t="s">
        <v>24</v>
      </c>
      <c r="H1945" s="9">
        <v>753.77</v>
      </c>
      <c r="I1945" s="9">
        <v>994.16</v>
      </c>
      <c r="J1945" t="s">
        <v>16</v>
      </c>
      <c r="K1945">
        <v>0.06</v>
      </c>
      <c r="L1945" s="4" t="s">
        <v>17</v>
      </c>
      <c r="M1945" s="4" t="s">
        <v>18</v>
      </c>
      <c r="N1945" s="4" t="str">
        <f>IF(ISBLANK(Table14[[#This Row],[Sales_Rep]]),"Unknown",Table14[[#This Row],[Sales_Rep]])</f>
        <v>David</v>
      </c>
      <c r="O1945" t="str">
        <f>PROPER(Table14[[#This Row],[Region]])</f>
        <v>East</v>
      </c>
      <c r="P1945" s="9">
        <f>IF(ISBLANK(Table14[[#This Row],[Sales_Amount]]),MEDIAN(Table14[Sales_Amount]),Table14[[#This Row],[Sales_Amount]])</f>
        <v>38314.93</v>
      </c>
      <c r="Q1945" s="11">
        <f>IF(ISBLANK(Table14[[#This Row],[Quantity_Sold]]),MEDIAN(Table14[Quantity_Sold]),Table14[[#This Row],[Quantity_Sold]])</f>
        <v>41</v>
      </c>
      <c r="R1945" s="4" t="str">
        <f>TRIM(Table14[[#This Row],[Product_Category]])</f>
        <v>Clothing</v>
      </c>
      <c r="S1945" s="4" t="str">
        <f>PROPER(Table14[[#This Row],[Customer_Type]])</f>
        <v>Returning</v>
      </c>
      <c r="T1945" s="13">
        <f>IF(ISBLANK(Table14[[#This Row],[Discount]]),MEDIAN(Table14[Discount]),Table14[[#This Row],[Discount]])</f>
        <v>0.06</v>
      </c>
    </row>
    <row r="1946" spans="1:20" x14ac:dyDescent="0.3">
      <c r="A1946">
        <v>1191</v>
      </c>
      <c r="B1946" s="1">
        <v>45545</v>
      </c>
      <c r="C1946" t="s">
        <v>29</v>
      </c>
      <c r="D1946" t="s">
        <v>30</v>
      </c>
      <c r="E1946">
        <v>156913.67000000001</v>
      </c>
      <c r="F1946">
        <v>47</v>
      </c>
      <c r="G1946" t="s">
        <v>15</v>
      </c>
      <c r="H1946" s="9">
        <v>2709.34</v>
      </c>
      <c r="I1946" s="9">
        <v>3882.08</v>
      </c>
      <c r="J1946" t="s">
        <v>25</v>
      </c>
      <c r="K1946">
        <v>0.14000000000000001</v>
      </c>
      <c r="L1946" s="4" t="s">
        <v>31</v>
      </c>
      <c r="M1946" s="4" t="s">
        <v>22</v>
      </c>
      <c r="N1946" s="4" t="str">
        <f>IF(ISBLANK(Table14[[#This Row],[Sales_Rep]]),"Unknown",Table14[[#This Row],[Sales_Rep]])</f>
        <v>Bob</v>
      </c>
      <c r="O1946" t="str">
        <f>PROPER(Table14[[#This Row],[Region]])</f>
        <v>South</v>
      </c>
      <c r="P1946" s="9">
        <f>IF(ISBLANK(Table14[[#This Row],[Sales_Amount]]),MEDIAN(Table14[Sales_Amount]),Table14[[#This Row],[Sales_Amount]])</f>
        <v>156913.67000000001</v>
      </c>
      <c r="Q1946" s="11">
        <f>IF(ISBLANK(Table14[[#This Row],[Quantity_Sold]]),MEDIAN(Table14[Quantity_Sold]),Table14[[#This Row],[Quantity_Sold]])</f>
        <v>47</v>
      </c>
      <c r="R1946" s="4" t="str">
        <f>TRIM(Table14[[#This Row],[Product_Category]])</f>
        <v>Food</v>
      </c>
      <c r="S1946" s="4" t="str">
        <f>PROPER(Table14[[#This Row],[Customer_Type]])</f>
        <v>New</v>
      </c>
      <c r="T1946" s="13">
        <f>IF(ISBLANK(Table14[[#This Row],[Discount]]),MEDIAN(Table14[Discount]),Table14[[#This Row],[Discount]])</f>
        <v>0.14000000000000001</v>
      </c>
    </row>
    <row r="1947" spans="1:20" x14ac:dyDescent="0.3">
      <c r="A1947">
        <v>1339</v>
      </c>
      <c r="B1947" s="1">
        <v>45564</v>
      </c>
      <c r="C1947" t="s">
        <v>32</v>
      </c>
      <c r="D1947" t="s">
        <v>30</v>
      </c>
      <c r="E1947">
        <v>105892.16</v>
      </c>
      <c r="F1947">
        <v>31</v>
      </c>
      <c r="G1947" t="s">
        <v>28</v>
      </c>
      <c r="H1947" s="9">
        <v>3043.17</v>
      </c>
      <c r="I1947" s="9">
        <v>3450.38</v>
      </c>
      <c r="J1947" t="s">
        <v>16</v>
      </c>
      <c r="K1947">
        <v>0.01</v>
      </c>
      <c r="L1947" s="4" t="s">
        <v>31</v>
      </c>
      <c r="M1947" s="4" t="s">
        <v>18</v>
      </c>
      <c r="N1947" s="4" t="str">
        <f>IF(ISBLANK(Table14[[#This Row],[Sales_Rep]]),"Unknown",Table14[[#This Row],[Sales_Rep]])</f>
        <v>Alice</v>
      </c>
      <c r="O1947" t="str">
        <f>PROPER(Table14[[#This Row],[Region]])</f>
        <v>South</v>
      </c>
      <c r="P1947" s="9">
        <f>IF(ISBLANK(Table14[[#This Row],[Sales_Amount]]),MEDIAN(Table14[Sales_Amount]),Table14[[#This Row],[Sales_Amount]])</f>
        <v>105892.16</v>
      </c>
      <c r="Q1947" s="11">
        <f>IF(ISBLANK(Table14[[#This Row],[Quantity_Sold]]),MEDIAN(Table14[Quantity_Sold]),Table14[[#This Row],[Quantity_Sold]])</f>
        <v>31</v>
      </c>
      <c r="R1947" s="4" t="str">
        <f>TRIM(Table14[[#This Row],[Product_Category]])</f>
        <v>Furniture</v>
      </c>
      <c r="S1947" s="4" t="str">
        <f>PROPER(Table14[[#This Row],[Customer_Type]])</f>
        <v>Returning</v>
      </c>
      <c r="T1947" s="13">
        <f>IF(ISBLANK(Table14[[#This Row],[Discount]]),MEDIAN(Table14[Discount]),Table14[[#This Row],[Discount]])</f>
        <v>0.01</v>
      </c>
    </row>
    <row r="1948" spans="1:20" x14ac:dyDescent="0.3">
      <c r="A1948">
        <v>1337</v>
      </c>
      <c r="B1948" s="1">
        <v>45107</v>
      </c>
      <c r="C1948" t="s">
        <v>23</v>
      </c>
      <c r="D1948" t="s">
        <v>20</v>
      </c>
      <c r="E1948">
        <v>200082.33</v>
      </c>
      <c r="F1948">
        <v>39</v>
      </c>
      <c r="G1948" t="s">
        <v>28</v>
      </c>
      <c r="H1948" s="9">
        <v>4369.3100000000004</v>
      </c>
      <c r="I1948" s="9">
        <v>5637.71</v>
      </c>
      <c r="J1948" t="s">
        <v>16</v>
      </c>
      <c r="K1948">
        <v>0.09</v>
      </c>
      <c r="L1948" s="4" t="s">
        <v>31</v>
      </c>
      <c r="M1948" s="4" t="s">
        <v>22</v>
      </c>
      <c r="N1948" s="4" t="str">
        <f>IF(ISBLANK(Table14[[#This Row],[Sales_Rep]]),"Unknown",Table14[[#This Row],[Sales_Rep]])</f>
        <v>Charlie</v>
      </c>
      <c r="O1948" t="str">
        <f>PROPER(Table14[[#This Row],[Region]])</f>
        <v>North</v>
      </c>
      <c r="P1948" s="9">
        <f>IF(ISBLANK(Table14[[#This Row],[Sales_Amount]]),MEDIAN(Table14[Sales_Amount]),Table14[[#This Row],[Sales_Amount]])</f>
        <v>200082.33</v>
      </c>
      <c r="Q1948" s="11">
        <f>IF(ISBLANK(Table14[[#This Row],[Quantity_Sold]]),MEDIAN(Table14[Quantity_Sold]),Table14[[#This Row],[Quantity_Sold]])</f>
        <v>39</v>
      </c>
      <c r="R1948" s="4" t="str">
        <f>TRIM(Table14[[#This Row],[Product_Category]])</f>
        <v>Furniture</v>
      </c>
      <c r="S1948" s="4" t="str">
        <f>PROPER(Table14[[#This Row],[Customer_Type]])</f>
        <v>Returning</v>
      </c>
      <c r="T1948" s="13">
        <f>IF(ISBLANK(Table14[[#This Row],[Discount]]),MEDIAN(Table14[Discount]),Table14[[#This Row],[Discount]])</f>
        <v>0.09</v>
      </c>
    </row>
    <row r="1949" spans="1:20" x14ac:dyDescent="0.3">
      <c r="A1949">
        <v>1333</v>
      </c>
      <c r="B1949" s="1">
        <v>44963</v>
      </c>
      <c r="C1949" t="s">
        <v>13</v>
      </c>
      <c r="D1949" t="s">
        <v>27</v>
      </c>
      <c r="E1949">
        <v>19636.310000000001</v>
      </c>
      <c r="F1949">
        <v>5</v>
      </c>
      <c r="G1949" t="s">
        <v>24</v>
      </c>
      <c r="H1949" s="9">
        <v>3437.14</v>
      </c>
      <c r="I1949" s="9">
        <v>4007.41</v>
      </c>
      <c r="J1949" t="s">
        <v>25</v>
      </c>
      <c r="K1949">
        <v>0.02</v>
      </c>
      <c r="L1949" s="4" t="s">
        <v>26</v>
      </c>
      <c r="M1949" s="4" t="s">
        <v>18</v>
      </c>
      <c r="N1949" s="4" t="str">
        <f>IF(ISBLANK(Table14[[#This Row],[Sales_Rep]]),"Unknown",Table14[[#This Row],[Sales_Rep]])</f>
        <v>David</v>
      </c>
      <c r="O1949" t="str">
        <f>PROPER(Table14[[#This Row],[Region]])</f>
        <v>West</v>
      </c>
      <c r="P1949" s="9">
        <f>IF(ISBLANK(Table14[[#This Row],[Sales_Amount]]),MEDIAN(Table14[Sales_Amount]),Table14[[#This Row],[Sales_Amount]])</f>
        <v>19636.310000000001</v>
      </c>
      <c r="Q1949" s="11">
        <f>IF(ISBLANK(Table14[[#This Row],[Quantity_Sold]]),MEDIAN(Table14[Quantity_Sold]),Table14[[#This Row],[Quantity_Sold]])</f>
        <v>5</v>
      </c>
      <c r="R1949" s="4" t="str">
        <f>TRIM(Table14[[#This Row],[Product_Category]])</f>
        <v>Clothing</v>
      </c>
      <c r="S1949" s="4" t="str">
        <f>PROPER(Table14[[#This Row],[Customer_Type]])</f>
        <v>New</v>
      </c>
      <c r="T1949" s="13">
        <f>IF(ISBLANK(Table14[[#This Row],[Discount]]),MEDIAN(Table14[Discount]),Table14[[#This Row],[Discount]])</f>
        <v>0.02</v>
      </c>
    </row>
    <row r="1950" spans="1:20" x14ac:dyDescent="0.3">
      <c r="A1950">
        <v>1251</v>
      </c>
      <c r="B1950" s="1">
        <v>45040</v>
      </c>
      <c r="C1950" t="s">
        <v>29</v>
      </c>
      <c r="D1950" t="s">
        <v>20</v>
      </c>
      <c r="E1950">
        <v>43191.79</v>
      </c>
      <c r="F1950">
        <v>10</v>
      </c>
      <c r="G1950" t="s">
        <v>21</v>
      </c>
      <c r="H1950" s="9">
        <v>3769.72</v>
      </c>
      <c r="I1950" s="9">
        <v>4853.01</v>
      </c>
      <c r="J1950" t="s">
        <v>25</v>
      </c>
      <c r="K1950">
        <v>0.11</v>
      </c>
      <c r="L1950" s="4" t="s">
        <v>26</v>
      </c>
      <c r="M1950" s="4" t="s">
        <v>22</v>
      </c>
      <c r="N1950" s="4" t="str">
        <f>IF(ISBLANK(Table14[[#This Row],[Sales_Rep]]),"Unknown",Table14[[#This Row],[Sales_Rep]])</f>
        <v>Bob</v>
      </c>
      <c r="O1950" t="str">
        <f>PROPER(Table14[[#This Row],[Region]])</f>
        <v>North</v>
      </c>
      <c r="P1950" s="9">
        <f>IF(ISBLANK(Table14[[#This Row],[Sales_Amount]]),MEDIAN(Table14[Sales_Amount]),Table14[[#This Row],[Sales_Amount]])</f>
        <v>43191.79</v>
      </c>
      <c r="Q1950" s="11">
        <f>IF(ISBLANK(Table14[[#This Row],[Quantity_Sold]]),MEDIAN(Table14[Quantity_Sold]),Table14[[#This Row],[Quantity_Sold]])</f>
        <v>10</v>
      </c>
      <c r="R1950" s="4" t="str">
        <f>TRIM(Table14[[#This Row],[Product_Category]])</f>
        <v>Electronics</v>
      </c>
      <c r="S1950" s="4" t="str">
        <f>PROPER(Table14[[#This Row],[Customer_Type]])</f>
        <v>New</v>
      </c>
      <c r="T1950" s="13">
        <f>IF(ISBLANK(Table14[[#This Row],[Discount]]),MEDIAN(Table14[Discount]),Table14[[#This Row],[Discount]])</f>
        <v>0.11</v>
      </c>
    </row>
    <row r="1951" spans="1:20" x14ac:dyDescent="0.3">
      <c r="A1951">
        <v>1057</v>
      </c>
      <c r="B1951" s="1">
        <v>45576</v>
      </c>
      <c r="C1951" t="s">
        <v>19</v>
      </c>
      <c r="D1951" t="s">
        <v>14</v>
      </c>
      <c r="E1951">
        <v>61161.59</v>
      </c>
      <c r="F1951">
        <v>20</v>
      </c>
      <c r="G1951" t="s">
        <v>28</v>
      </c>
      <c r="H1951" s="9">
        <v>3552.06</v>
      </c>
      <c r="I1951" s="9">
        <v>4189.1499999999996</v>
      </c>
      <c r="J1951" t="s">
        <v>25</v>
      </c>
      <c r="K1951">
        <v>0.27</v>
      </c>
      <c r="L1951" s="4" t="s">
        <v>17</v>
      </c>
      <c r="M1951" s="4" t="s">
        <v>22</v>
      </c>
      <c r="N1951" s="4" t="str">
        <f>IF(ISBLANK(Table14[[#This Row],[Sales_Rep]]),"Unknown",Table14[[#This Row],[Sales_Rep]])</f>
        <v>Eve</v>
      </c>
      <c r="O1951" t="str">
        <f>PROPER(Table14[[#This Row],[Region]])</f>
        <v>East</v>
      </c>
      <c r="P1951" s="9">
        <f>IF(ISBLANK(Table14[[#This Row],[Sales_Amount]]),MEDIAN(Table14[Sales_Amount]),Table14[[#This Row],[Sales_Amount]])</f>
        <v>61161.59</v>
      </c>
      <c r="Q1951" s="11">
        <f>IF(ISBLANK(Table14[[#This Row],[Quantity_Sold]]),MEDIAN(Table14[Quantity_Sold]),Table14[[#This Row],[Quantity_Sold]])</f>
        <v>20</v>
      </c>
      <c r="R1951" s="4" t="str">
        <f>TRIM(Table14[[#This Row],[Product_Category]])</f>
        <v>Furniture</v>
      </c>
      <c r="S1951" s="4" t="str">
        <f>PROPER(Table14[[#This Row],[Customer_Type]])</f>
        <v>New</v>
      </c>
      <c r="T1951" s="13">
        <f>IF(ISBLANK(Table14[[#This Row],[Discount]]),MEDIAN(Table14[Discount]),Table14[[#This Row],[Discount]])</f>
        <v>0.27</v>
      </c>
    </row>
    <row r="1952" spans="1:20" x14ac:dyDescent="0.3">
      <c r="A1952">
        <v>1111</v>
      </c>
      <c r="B1952" s="1">
        <v>45157</v>
      </c>
      <c r="C1952" t="s">
        <v>32</v>
      </c>
      <c r="D1952" t="s">
        <v>14</v>
      </c>
      <c r="E1952">
        <v>15162.59</v>
      </c>
      <c r="F1952">
        <v>4</v>
      </c>
      <c r="G1952" t="s">
        <v>15</v>
      </c>
      <c r="H1952" s="9">
        <v>2751.63</v>
      </c>
      <c r="I1952" s="9">
        <v>4120.2700000000004</v>
      </c>
      <c r="J1952" t="s">
        <v>25</v>
      </c>
      <c r="K1952">
        <v>0.08</v>
      </c>
      <c r="L1952" s="4" t="s">
        <v>17</v>
      </c>
      <c r="M1952" s="4" t="s">
        <v>22</v>
      </c>
      <c r="N1952" s="4" t="str">
        <f>IF(ISBLANK(Table14[[#This Row],[Sales_Rep]]),"Unknown",Table14[[#This Row],[Sales_Rep]])</f>
        <v>Alice</v>
      </c>
      <c r="O1952" t="str">
        <f>PROPER(Table14[[#This Row],[Region]])</f>
        <v>East</v>
      </c>
      <c r="P1952" s="9">
        <f>IF(ISBLANK(Table14[[#This Row],[Sales_Amount]]),MEDIAN(Table14[Sales_Amount]),Table14[[#This Row],[Sales_Amount]])</f>
        <v>15162.59</v>
      </c>
      <c r="Q1952" s="11">
        <f>IF(ISBLANK(Table14[[#This Row],[Quantity_Sold]]),MEDIAN(Table14[Quantity_Sold]),Table14[[#This Row],[Quantity_Sold]])</f>
        <v>4</v>
      </c>
      <c r="R1952" s="4" t="str">
        <f>TRIM(Table14[[#This Row],[Product_Category]])</f>
        <v>Food</v>
      </c>
      <c r="S1952" s="4" t="str">
        <f>PROPER(Table14[[#This Row],[Customer_Type]])</f>
        <v>New</v>
      </c>
      <c r="T1952" s="13">
        <f>IF(ISBLANK(Table14[[#This Row],[Discount]]),MEDIAN(Table14[Discount]),Table14[[#This Row],[Discount]])</f>
        <v>0.08</v>
      </c>
    </row>
    <row r="1953" spans="1:20" x14ac:dyDescent="0.3">
      <c r="A1953">
        <v>1484</v>
      </c>
      <c r="B1953" s="1">
        <v>45249</v>
      </c>
      <c r="C1953" t="s">
        <v>29</v>
      </c>
      <c r="D1953" t="s">
        <v>30</v>
      </c>
      <c r="E1953">
        <v>49166.06</v>
      </c>
      <c r="F1953">
        <v>16</v>
      </c>
      <c r="G1953" t="s">
        <v>24</v>
      </c>
      <c r="H1953" s="9">
        <v>2936.77</v>
      </c>
      <c r="I1953" s="9">
        <v>3269.02</v>
      </c>
      <c r="J1953" t="s">
        <v>16</v>
      </c>
      <c r="K1953">
        <v>0.06</v>
      </c>
      <c r="L1953" s="4" t="s">
        <v>17</v>
      </c>
      <c r="M1953" s="4" t="s">
        <v>18</v>
      </c>
      <c r="N1953" s="4" t="str">
        <f>IF(ISBLANK(Table14[[#This Row],[Sales_Rep]]),"Unknown",Table14[[#This Row],[Sales_Rep]])</f>
        <v>Bob</v>
      </c>
      <c r="O1953" t="str">
        <f>PROPER(Table14[[#This Row],[Region]])</f>
        <v>South</v>
      </c>
      <c r="P1953" s="9">
        <f>IF(ISBLANK(Table14[[#This Row],[Sales_Amount]]),MEDIAN(Table14[Sales_Amount]),Table14[[#This Row],[Sales_Amount]])</f>
        <v>49166.06</v>
      </c>
      <c r="Q1953" s="11">
        <f>IF(ISBLANK(Table14[[#This Row],[Quantity_Sold]]),MEDIAN(Table14[Quantity_Sold]),Table14[[#This Row],[Quantity_Sold]])</f>
        <v>16</v>
      </c>
      <c r="R1953" s="4" t="str">
        <f>TRIM(Table14[[#This Row],[Product_Category]])</f>
        <v>Clothing</v>
      </c>
      <c r="S1953" s="4" t="str">
        <f>PROPER(Table14[[#This Row],[Customer_Type]])</f>
        <v>Returning</v>
      </c>
      <c r="T1953" s="13">
        <f>IF(ISBLANK(Table14[[#This Row],[Discount]]),MEDIAN(Table14[Discount]),Table14[[#This Row],[Discount]])</f>
        <v>0.06</v>
      </c>
    </row>
    <row r="1954" spans="1:20" x14ac:dyDescent="0.3">
      <c r="A1954">
        <v>1074</v>
      </c>
      <c r="B1954" s="1">
        <v>45491</v>
      </c>
      <c r="C1954" t="s">
        <v>19</v>
      </c>
      <c r="D1954" t="s">
        <v>14</v>
      </c>
      <c r="E1954">
        <v>79184.39</v>
      </c>
      <c r="F1954">
        <v>48</v>
      </c>
      <c r="G1954" t="s">
        <v>28</v>
      </c>
      <c r="H1954" s="9">
        <v>1609.51</v>
      </c>
      <c r="I1954" s="9">
        <v>1987.56</v>
      </c>
      <c r="J1954" t="s">
        <v>25</v>
      </c>
      <c r="K1954">
        <v>0.17</v>
      </c>
      <c r="L1954" s="4" t="s">
        <v>31</v>
      </c>
      <c r="M1954" s="4" t="s">
        <v>18</v>
      </c>
      <c r="N1954" s="4" t="str">
        <f>IF(ISBLANK(Table14[[#This Row],[Sales_Rep]]),"Unknown",Table14[[#This Row],[Sales_Rep]])</f>
        <v>Eve</v>
      </c>
      <c r="O1954" t="str">
        <f>PROPER(Table14[[#This Row],[Region]])</f>
        <v>East</v>
      </c>
      <c r="P1954" s="9">
        <f>IF(ISBLANK(Table14[[#This Row],[Sales_Amount]]),MEDIAN(Table14[Sales_Amount]),Table14[[#This Row],[Sales_Amount]])</f>
        <v>79184.39</v>
      </c>
      <c r="Q1954" s="11">
        <f>IF(ISBLANK(Table14[[#This Row],[Quantity_Sold]]),MEDIAN(Table14[Quantity_Sold]),Table14[[#This Row],[Quantity_Sold]])</f>
        <v>48</v>
      </c>
      <c r="R1954" s="4" t="str">
        <f>TRIM(Table14[[#This Row],[Product_Category]])</f>
        <v>Furniture</v>
      </c>
      <c r="S1954" s="4" t="str">
        <f>PROPER(Table14[[#This Row],[Customer_Type]])</f>
        <v>New</v>
      </c>
      <c r="T1954" s="13">
        <f>IF(ISBLANK(Table14[[#This Row],[Discount]]),MEDIAN(Table14[Discount]),Table14[[#This Row],[Discount]])</f>
        <v>0.17</v>
      </c>
    </row>
    <row r="1955" spans="1:20" x14ac:dyDescent="0.3">
      <c r="A1955">
        <v>1389</v>
      </c>
      <c r="B1955" s="1">
        <v>45431</v>
      </c>
      <c r="C1955" t="s">
        <v>29</v>
      </c>
      <c r="D1955" t="s">
        <v>30</v>
      </c>
      <c r="E1955">
        <v>10261.719999999999</v>
      </c>
      <c r="F1955">
        <v>4</v>
      </c>
      <c r="G1955" t="s">
        <v>15</v>
      </c>
      <c r="H1955" s="9">
        <v>2401.48</v>
      </c>
      <c r="I1955" s="9">
        <v>2948.77</v>
      </c>
      <c r="J1955" t="s">
        <v>25</v>
      </c>
      <c r="K1955">
        <v>0.13</v>
      </c>
      <c r="L1955" s="4" t="s">
        <v>31</v>
      </c>
      <c r="M1955" s="4" t="s">
        <v>22</v>
      </c>
      <c r="N1955" s="4" t="str">
        <f>IF(ISBLANK(Table14[[#This Row],[Sales_Rep]]),"Unknown",Table14[[#This Row],[Sales_Rep]])</f>
        <v>Bob</v>
      </c>
      <c r="O1955" t="str">
        <f>PROPER(Table14[[#This Row],[Region]])</f>
        <v>South</v>
      </c>
      <c r="P1955" s="9">
        <f>IF(ISBLANK(Table14[[#This Row],[Sales_Amount]]),MEDIAN(Table14[Sales_Amount]),Table14[[#This Row],[Sales_Amount]])</f>
        <v>10261.719999999999</v>
      </c>
      <c r="Q1955" s="11">
        <f>IF(ISBLANK(Table14[[#This Row],[Quantity_Sold]]),MEDIAN(Table14[Quantity_Sold]),Table14[[#This Row],[Quantity_Sold]])</f>
        <v>4</v>
      </c>
      <c r="R1955" s="4" t="str">
        <f>TRIM(Table14[[#This Row],[Product_Category]])</f>
        <v>Food</v>
      </c>
      <c r="S1955" s="4" t="str">
        <f>PROPER(Table14[[#This Row],[Customer_Type]])</f>
        <v>New</v>
      </c>
      <c r="T1955" s="13">
        <f>IF(ISBLANK(Table14[[#This Row],[Discount]]),MEDIAN(Table14[Discount]),Table14[[#This Row],[Discount]])</f>
        <v>0.13</v>
      </c>
    </row>
    <row r="1956" spans="1:20" x14ac:dyDescent="0.3">
      <c r="A1956">
        <v>1079</v>
      </c>
      <c r="B1956" s="1">
        <v>45358</v>
      </c>
      <c r="C1956" t="s">
        <v>13</v>
      </c>
      <c r="D1956" t="s">
        <v>20</v>
      </c>
      <c r="E1956">
        <v>4533.7299999999996</v>
      </c>
      <c r="F1956">
        <v>29</v>
      </c>
      <c r="G1956" t="s">
        <v>28</v>
      </c>
      <c r="H1956" s="9">
        <v>161.88999999999999</v>
      </c>
      <c r="I1956" s="9">
        <v>200.43</v>
      </c>
      <c r="J1956" t="s">
        <v>25</v>
      </c>
      <c r="K1956">
        <v>0.22</v>
      </c>
      <c r="L1956" s="4" t="s">
        <v>17</v>
      </c>
      <c r="M1956" s="4" t="s">
        <v>18</v>
      </c>
      <c r="N1956" s="4" t="str">
        <f>IF(ISBLANK(Table14[[#This Row],[Sales_Rep]]),"Unknown",Table14[[#This Row],[Sales_Rep]])</f>
        <v>David</v>
      </c>
      <c r="O1956" t="str">
        <f>PROPER(Table14[[#This Row],[Region]])</f>
        <v>North</v>
      </c>
      <c r="P1956" s="9">
        <f>IF(ISBLANK(Table14[[#This Row],[Sales_Amount]]),MEDIAN(Table14[Sales_Amount]),Table14[[#This Row],[Sales_Amount]])</f>
        <v>4533.7299999999996</v>
      </c>
      <c r="Q1956" s="11">
        <f>IF(ISBLANK(Table14[[#This Row],[Quantity_Sold]]),MEDIAN(Table14[Quantity_Sold]),Table14[[#This Row],[Quantity_Sold]])</f>
        <v>29</v>
      </c>
      <c r="R1956" s="4" t="str">
        <f>TRIM(Table14[[#This Row],[Product_Category]])</f>
        <v>Furniture</v>
      </c>
      <c r="S1956" s="4" t="str">
        <f>PROPER(Table14[[#This Row],[Customer_Type]])</f>
        <v>New</v>
      </c>
      <c r="T1956" s="13">
        <f>IF(ISBLANK(Table14[[#This Row],[Discount]]),MEDIAN(Table14[Discount]),Table14[[#This Row],[Discount]])</f>
        <v>0.22</v>
      </c>
    </row>
    <row r="1957" spans="1:20" x14ac:dyDescent="0.3">
      <c r="A1957">
        <v>1094</v>
      </c>
      <c r="B1957" s="1">
        <v>45042</v>
      </c>
      <c r="C1957" t="s">
        <v>13</v>
      </c>
      <c r="D1957" t="s">
        <v>30</v>
      </c>
      <c r="E1957">
        <v>17091.59</v>
      </c>
      <c r="F1957">
        <v>29</v>
      </c>
      <c r="G1957" t="s">
        <v>15</v>
      </c>
      <c r="H1957" s="9">
        <v>486.99</v>
      </c>
      <c r="I1957" s="9">
        <v>654.85</v>
      </c>
      <c r="J1957" t="s">
        <v>25</v>
      </c>
      <c r="K1957">
        <v>0.1</v>
      </c>
      <c r="L1957" s="4" t="s">
        <v>26</v>
      </c>
      <c r="M1957" s="4" t="s">
        <v>22</v>
      </c>
      <c r="N1957" s="4" t="str">
        <f>IF(ISBLANK(Table14[[#This Row],[Sales_Rep]]),"Unknown",Table14[[#This Row],[Sales_Rep]])</f>
        <v>David</v>
      </c>
      <c r="O1957" t="str">
        <f>PROPER(Table14[[#This Row],[Region]])</f>
        <v>South</v>
      </c>
      <c r="P1957" s="9">
        <f>IF(ISBLANK(Table14[[#This Row],[Sales_Amount]]),MEDIAN(Table14[Sales_Amount]),Table14[[#This Row],[Sales_Amount]])</f>
        <v>17091.59</v>
      </c>
      <c r="Q1957" s="11">
        <f>IF(ISBLANK(Table14[[#This Row],[Quantity_Sold]]),MEDIAN(Table14[Quantity_Sold]),Table14[[#This Row],[Quantity_Sold]])</f>
        <v>29</v>
      </c>
      <c r="R1957" s="4" t="str">
        <f>TRIM(Table14[[#This Row],[Product_Category]])</f>
        <v>Food</v>
      </c>
      <c r="S1957" s="4" t="str">
        <f>PROPER(Table14[[#This Row],[Customer_Type]])</f>
        <v>New</v>
      </c>
      <c r="T1957" s="13">
        <f>IF(ISBLANK(Table14[[#This Row],[Discount]]),MEDIAN(Table14[Discount]),Table14[[#This Row],[Discount]])</f>
        <v>0.1</v>
      </c>
    </row>
    <row r="1958" spans="1:20" x14ac:dyDescent="0.3">
      <c r="A1958">
        <v>1061</v>
      </c>
      <c r="B1958" s="1">
        <v>45073</v>
      </c>
      <c r="C1958" t="s">
        <v>13</v>
      </c>
      <c r="D1958" t="s">
        <v>14</v>
      </c>
      <c r="E1958">
        <v>75721.61</v>
      </c>
      <c r="F1958">
        <v>25</v>
      </c>
      <c r="G1958" t="s">
        <v>21</v>
      </c>
      <c r="H1958" s="9">
        <v>3395.79</v>
      </c>
      <c r="I1958" s="9">
        <v>4093.06</v>
      </c>
      <c r="J1958" t="s">
        <v>16</v>
      </c>
      <c r="K1958">
        <v>0.26</v>
      </c>
      <c r="L1958" s="4" t="s">
        <v>31</v>
      </c>
      <c r="M1958" s="4" t="s">
        <v>18</v>
      </c>
      <c r="N1958" s="4" t="str">
        <f>IF(ISBLANK(Table14[[#This Row],[Sales_Rep]]),"Unknown",Table14[[#This Row],[Sales_Rep]])</f>
        <v>David</v>
      </c>
      <c r="O1958" t="str">
        <f>PROPER(Table14[[#This Row],[Region]])</f>
        <v>East</v>
      </c>
      <c r="P1958" s="9">
        <f>IF(ISBLANK(Table14[[#This Row],[Sales_Amount]]),MEDIAN(Table14[Sales_Amount]),Table14[[#This Row],[Sales_Amount]])</f>
        <v>75721.61</v>
      </c>
      <c r="Q1958" s="11">
        <f>IF(ISBLANK(Table14[[#This Row],[Quantity_Sold]]),MEDIAN(Table14[Quantity_Sold]),Table14[[#This Row],[Quantity_Sold]])</f>
        <v>25</v>
      </c>
      <c r="R1958" s="4" t="str">
        <f>TRIM(Table14[[#This Row],[Product_Category]])</f>
        <v>Electronics</v>
      </c>
      <c r="S1958" s="4" t="str">
        <f>PROPER(Table14[[#This Row],[Customer_Type]])</f>
        <v>Returning</v>
      </c>
      <c r="T1958" s="13">
        <f>IF(ISBLANK(Table14[[#This Row],[Discount]]),MEDIAN(Table14[Discount]),Table14[[#This Row],[Discount]])</f>
        <v>0.26</v>
      </c>
    </row>
    <row r="1959" spans="1:20" x14ac:dyDescent="0.3">
      <c r="A1959">
        <v>1062</v>
      </c>
      <c r="B1959" s="1">
        <v>45390</v>
      </c>
      <c r="C1959" t="s">
        <v>32</v>
      </c>
      <c r="D1959" t="s">
        <v>20</v>
      </c>
      <c r="E1959">
        <v>162024.81</v>
      </c>
      <c r="F1959">
        <v>31</v>
      </c>
      <c r="G1959" t="s">
        <v>28</v>
      </c>
      <c r="H1959" s="9">
        <v>4048.21</v>
      </c>
      <c r="I1959" s="9">
        <v>5560.22</v>
      </c>
      <c r="J1959" t="s">
        <v>16</v>
      </c>
      <c r="K1959">
        <v>0.06</v>
      </c>
      <c r="L1959" s="4" t="s">
        <v>17</v>
      </c>
      <c r="M1959" s="4" t="s">
        <v>22</v>
      </c>
      <c r="N1959" s="4" t="str">
        <f>IF(ISBLANK(Table14[[#This Row],[Sales_Rep]]),"Unknown",Table14[[#This Row],[Sales_Rep]])</f>
        <v>Alice</v>
      </c>
      <c r="O1959" t="str">
        <f>PROPER(Table14[[#This Row],[Region]])</f>
        <v>North</v>
      </c>
      <c r="P1959" s="9">
        <f>IF(ISBLANK(Table14[[#This Row],[Sales_Amount]]),MEDIAN(Table14[Sales_Amount]),Table14[[#This Row],[Sales_Amount]])</f>
        <v>162024.81</v>
      </c>
      <c r="Q1959" s="11">
        <f>IF(ISBLANK(Table14[[#This Row],[Quantity_Sold]]),MEDIAN(Table14[Quantity_Sold]),Table14[[#This Row],[Quantity_Sold]])</f>
        <v>31</v>
      </c>
      <c r="R1959" s="4" t="str">
        <f>TRIM(Table14[[#This Row],[Product_Category]])</f>
        <v>Furniture</v>
      </c>
      <c r="S1959" s="4" t="str">
        <f>PROPER(Table14[[#This Row],[Customer_Type]])</f>
        <v>Returning</v>
      </c>
      <c r="T1959" s="13">
        <f>IF(ISBLANK(Table14[[#This Row],[Discount]]),MEDIAN(Table14[Discount]),Table14[[#This Row],[Discount]])</f>
        <v>0.06</v>
      </c>
    </row>
    <row r="1960" spans="1:20" x14ac:dyDescent="0.3">
      <c r="A1960">
        <v>1042</v>
      </c>
      <c r="B1960" s="1">
        <v>45466</v>
      </c>
      <c r="C1960" t="s">
        <v>13</v>
      </c>
      <c r="D1960" t="s">
        <v>30</v>
      </c>
      <c r="E1960">
        <v>30798.22</v>
      </c>
      <c r="F1960">
        <v>14</v>
      </c>
      <c r="G1960" t="s">
        <v>15</v>
      </c>
      <c r="H1960" s="9">
        <v>1681.32</v>
      </c>
      <c r="I1960" s="9">
        <v>2340.29</v>
      </c>
      <c r="J1960" t="s">
        <v>16</v>
      </c>
      <c r="K1960">
        <v>0.06</v>
      </c>
      <c r="L1960" s="4" t="s">
        <v>26</v>
      </c>
      <c r="M1960" s="4" t="s">
        <v>22</v>
      </c>
      <c r="N1960" s="4" t="str">
        <f>IF(ISBLANK(Table14[[#This Row],[Sales_Rep]]),"Unknown",Table14[[#This Row],[Sales_Rep]])</f>
        <v>David</v>
      </c>
      <c r="O1960" t="str">
        <f>PROPER(Table14[[#This Row],[Region]])</f>
        <v>South</v>
      </c>
      <c r="P1960" s="9">
        <f>IF(ISBLANK(Table14[[#This Row],[Sales_Amount]]),MEDIAN(Table14[Sales_Amount]),Table14[[#This Row],[Sales_Amount]])</f>
        <v>30798.22</v>
      </c>
      <c r="Q1960" s="11">
        <f>IF(ISBLANK(Table14[[#This Row],[Quantity_Sold]]),MEDIAN(Table14[Quantity_Sold]),Table14[[#This Row],[Quantity_Sold]])</f>
        <v>14</v>
      </c>
      <c r="R1960" s="4" t="str">
        <f>TRIM(Table14[[#This Row],[Product_Category]])</f>
        <v>Food</v>
      </c>
      <c r="S1960" s="4" t="str">
        <f>PROPER(Table14[[#This Row],[Customer_Type]])</f>
        <v>Returning</v>
      </c>
      <c r="T1960" s="13">
        <f>IF(ISBLANK(Table14[[#This Row],[Discount]]),MEDIAN(Table14[Discount]),Table14[[#This Row],[Discount]])</f>
        <v>0.06</v>
      </c>
    </row>
    <row r="1961" spans="1:20" x14ac:dyDescent="0.3">
      <c r="A1961">
        <v>1223</v>
      </c>
      <c r="B1961" s="1">
        <v>45528</v>
      </c>
      <c r="C1961" t="s">
        <v>19</v>
      </c>
      <c r="D1961" t="s">
        <v>14</v>
      </c>
      <c r="E1961">
        <v>95008.18</v>
      </c>
      <c r="F1961">
        <v>37</v>
      </c>
      <c r="G1961" t="s">
        <v>15</v>
      </c>
      <c r="H1961" s="9">
        <v>2083.9499999999998</v>
      </c>
      <c r="I1961" s="9">
        <v>2731.69</v>
      </c>
      <c r="J1961" t="s">
        <v>16</v>
      </c>
      <c r="K1961">
        <v>0.06</v>
      </c>
      <c r="L1961" s="4" t="s">
        <v>17</v>
      </c>
      <c r="M1961" s="4" t="s">
        <v>22</v>
      </c>
      <c r="N1961" s="4" t="str">
        <f>IF(ISBLANK(Table14[[#This Row],[Sales_Rep]]),"Unknown",Table14[[#This Row],[Sales_Rep]])</f>
        <v>Eve</v>
      </c>
      <c r="O1961" t="str">
        <f>PROPER(Table14[[#This Row],[Region]])</f>
        <v>East</v>
      </c>
      <c r="P1961" s="9">
        <f>IF(ISBLANK(Table14[[#This Row],[Sales_Amount]]),MEDIAN(Table14[Sales_Amount]),Table14[[#This Row],[Sales_Amount]])</f>
        <v>95008.18</v>
      </c>
      <c r="Q1961" s="11">
        <f>IF(ISBLANK(Table14[[#This Row],[Quantity_Sold]]),MEDIAN(Table14[Quantity_Sold]),Table14[[#This Row],[Quantity_Sold]])</f>
        <v>37</v>
      </c>
      <c r="R1961" s="4" t="str">
        <f>TRIM(Table14[[#This Row],[Product_Category]])</f>
        <v>Food</v>
      </c>
      <c r="S1961" s="4" t="str">
        <f>PROPER(Table14[[#This Row],[Customer_Type]])</f>
        <v>Returning</v>
      </c>
      <c r="T1961" s="13">
        <f>IF(ISBLANK(Table14[[#This Row],[Discount]]),MEDIAN(Table14[Discount]),Table14[[#This Row],[Discount]])</f>
        <v>0.06</v>
      </c>
    </row>
    <row r="1962" spans="1:20" x14ac:dyDescent="0.3">
      <c r="A1962">
        <v>1124</v>
      </c>
      <c r="B1962" s="1">
        <v>45032</v>
      </c>
      <c r="C1962" t="s">
        <v>29</v>
      </c>
      <c r="D1962" t="s">
        <v>30</v>
      </c>
      <c r="E1962">
        <v>160378.1</v>
      </c>
      <c r="F1962">
        <v>50</v>
      </c>
      <c r="G1962" t="s">
        <v>21</v>
      </c>
      <c r="H1962" s="9">
        <v>3001.94</v>
      </c>
      <c r="I1962" s="9">
        <v>3412.3</v>
      </c>
      <c r="J1962" t="s">
        <v>25</v>
      </c>
      <c r="K1962">
        <v>0.06</v>
      </c>
      <c r="L1962" s="4" t="s">
        <v>31</v>
      </c>
      <c r="M1962" s="4" t="s">
        <v>22</v>
      </c>
      <c r="N1962" s="4" t="str">
        <f>IF(ISBLANK(Table14[[#This Row],[Sales_Rep]]),"Unknown",Table14[[#This Row],[Sales_Rep]])</f>
        <v>Bob</v>
      </c>
      <c r="O1962" t="str">
        <f>PROPER(Table14[[#This Row],[Region]])</f>
        <v>South</v>
      </c>
      <c r="P1962" s="9">
        <f>IF(ISBLANK(Table14[[#This Row],[Sales_Amount]]),MEDIAN(Table14[Sales_Amount]),Table14[[#This Row],[Sales_Amount]])</f>
        <v>160378.1</v>
      </c>
      <c r="Q1962" s="11">
        <f>IF(ISBLANK(Table14[[#This Row],[Quantity_Sold]]),MEDIAN(Table14[Quantity_Sold]),Table14[[#This Row],[Quantity_Sold]])</f>
        <v>50</v>
      </c>
      <c r="R1962" s="4" t="str">
        <f>TRIM(Table14[[#This Row],[Product_Category]])</f>
        <v>Electronics</v>
      </c>
      <c r="S1962" s="4" t="str">
        <f>PROPER(Table14[[#This Row],[Customer_Type]])</f>
        <v>New</v>
      </c>
      <c r="T1962" s="13">
        <f>IF(ISBLANK(Table14[[#This Row],[Discount]]),MEDIAN(Table14[Discount]),Table14[[#This Row],[Discount]])</f>
        <v>0.06</v>
      </c>
    </row>
    <row r="1963" spans="1:20" x14ac:dyDescent="0.3">
      <c r="A1963">
        <v>1367</v>
      </c>
      <c r="B1963" s="1">
        <v>45357</v>
      </c>
      <c r="C1963" t="s">
        <v>23</v>
      </c>
      <c r="D1963" t="s">
        <v>30</v>
      </c>
      <c r="E1963">
        <v>8898.49</v>
      </c>
      <c r="F1963">
        <v>22</v>
      </c>
      <c r="G1963" t="s">
        <v>15</v>
      </c>
      <c r="H1963" s="9">
        <v>352.72</v>
      </c>
      <c r="I1963" s="9">
        <v>518.55999999999995</v>
      </c>
      <c r="J1963" t="s">
        <v>16</v>
      </c>
      <c r="K1963">
        <v>0.22</v>
      </c>
      <c r="L1963" s="4" t="s">
        <v>17</v>
      </c>
      <c r="M1963" s="4" t="s">
        <v>18</v>
      </c>
      <c r="N1963" s="4" t="str">
        <f>IF(ISBLANK(Table14[[#This Row],[Sales_Rep]]),"Unknown",Table14[[#This Row],[Sales_Rep]])</f>
        <v>Charlie</v>
      </c>
      <c r="O1963" t="str">
        <f>PROPER(Table14[[#This Row],[Region]])</f>
        <v>South</v>
      </c>
      <c r="P1963" s="9">
        <f>IF(ISBLANK(Table14[[#This Row],[Sales_Amount]]),MEDIAN(Table14[Sales_Amount]),Table14[[#This Row],[Sales_Amount]])</f>
        <v>8898.49</v>
      </c>
      <c r="Q1963" s="11">
        <f>IF(ISBLANK(Table14[[#This Row],[Quantity_Sold]]),MEDIAN(Table14[Quantity_Sold]),Table14[[#This Row],[Quantity_Sold]])</f>
        <v>22</v>
      </c>
      <c r="R1963" s="4" t="str">
        <f>TRIM(Table14[[#This Row],[Product_Category]])</f>
        <v>Food</v>
      </c>
      <c r="S1963" s="4" t="str">
        <f>PROPER(Table14[[#This Row],[Customer_Type]])</f>
        <v>Returning</v>
      </c>
      <c r="T1963" s="13">
        <f>IF(ISBLANK(Table14[[#This Row],[Discount]]),MEDIAN(Table14[Discount]),Table14[[#This Row],[Discount]])</f>
        <v>0.22</v>
      </c>
    </row>
    <row r="1964" spans="1:20" x14ac:dyDescent="0.3">
      <c r="A1964">
        <v>1026</v>
      </c>
      <c r="B1964" s="1">
        <v>45505</v>
      </c>
      <c r="C1964" t="s">
        <v>19</v>
      </c>
      <c r="D1964" t="s">
        <v>30</v>
      </c>
      <c r="E1964">
        <v>26051.24</v>
      </c>
      <c r="F1964">
        <v>6</v>
      </c>
      <c r="G1964" t="s">
        <v>28</v>
      </c>
      <c r="H1964" s="9">
        <v>3599.86</v>
      </c>
      <c r="I1964" s="9">
        <v>5048.6899999999996</v>
      </c>
      <c r="J1964" t="s">
        <v>25</v>
      </c>
      <c r="K1964">
        <v>0.14000000000000001</v>
      </c>
      <c r="L1964" s="4" t="s">
        <v>17</v>
      </c>
      <c r="M1964" s="4" t="s">
        <v>22</v>
      </c>
      <c r="N1964" s="4" t="str">
        <f>IF(ISBLANK(Table14[[#This Row],[Sales_Rep]]),"Unknown",Table14[[#This Row],[Sales_Rep]])</f>
        <v>Eve</v>
      </c>
      <c r="O1964" t="str">
        <f>PROPER(Table14[[#This Row],[Region]])</f>
        <v>South</v>
      </c>
      <c r="P1964" s="9">
        <f>IF(ISBLANK(Table14[[#This Row],[Sales_Amount]]),MEDIAN(Table14[Sales_Amount]),Table14[[#This Row],[Sales_Amount]])</f>
        <v>26051.24</v>
      </c>
      <c r="Q1964" s="11">
        <f>IF(ISBLANK(Table14[[#This Row],[Quantity_Sold]]),MEDIAN(Table14[Quantity_Sold]),Table14[[#This Row],[Quantity_Sold]])</f>
        <v>6</v>
      </c>
      <c r="R1964" s="4" t="str">
        <f>TRIM(Table14[[#This Row],[Product_Category]])</f>
        <v>Furniture</v>
      </c>
      <c r="S1964" s="4" t="str">
        <f>PROPER(Table14[[#This Row],[Customer_Type]])</f>
        <v>New</v>
      </c>
      <c r="T1964" s="13">
        <f>IF(ISBLANK(Table14[[#This Row],[Discount]]),MEDIAN(Table14[Discount]),Table14[[#This Row],[Discount]])</f>
        <v>0.14000000000000001</v>
      </c>
    </row>
    <row r="1965" spans="1:20" x14ac:dyDescent="0.3">
      <c r="A1965">
        <v>1294</v>
      </c>
      <c r="B1965" s="1">
        <v>45574</v>
      </c>
      <c r="C1965" t="s">
        <v>19</v>
      </c>
      <c r="D1965" t="s">
        <v>30</v>
      </c>
      <c r="E1965">
        <v>13932.8</v>
      </c>
      <c r="F1965">
        <v>3</v>
      </c>
      <c r="G1965" t="s">
        <v>15</v>
      </c>
      <c r="H1965" s="9">
        <v>3925.63</v>
      </c>
      <c r="I1965" s="9">
        <v>5595.5</v>
      </c>
      <c r="J1965" t="s">
        <v>16</v>
      </c>
      <c r="K1965">
        <v>0.17</v>
      </c>
      <c r="L1965" s="4" t="s">
        <v>31</v>
      </c>
      <c r="M1965" s="4" t="s">
        <v>18</v>
      </c>
      <c r="N1965" s="4" t="str">
        <f>IF(ISBLANK(Table14[[#This Row],[Sales_Rep]]),"Unknown",Table14[[#This Row],[Sales_Rep]])</f>
        <v>Eve</v>
      </c>
      <c r="O1965" t="str">
        <f>PROPER(Table14[[#This Row],[Region]])</f>
        <v>South</v>
      </c>
      <c r="P1965" s="9">
        <f>IF(ISBLANK(Table14[[#This Row],[Sales_Amount]]),MEDIAN(Table14[Sales_Amount]),Table14[[#This Row],[Sales_Amount]])</f>
        <v>13932.8</v>
      </c>
      <c r="Q1965" s="11">
        <f>IF(ISBLANK(Table14[[#This Row],[Quantity_Sold]]),MEDIAN(Table14[Quantity_Sold]),Table14[[#This Row],[Quantity_Sold]])</f>
        <v>3</v>
      </c>
      <c r="R1965" s="4" t="str">
        <f>TRIM(Table14[[#This Row],[Product_Category]])</f>
        <v>Food</v>
      </c>
      <c r="S1965" s="4" t="str">
        <f>PROPER(Table14[[#This Row],[Customer_Type]])</f>
        <v>Returning</v>
      </c>
      <c r="T1965" s="13">
        <f>IF(ISBLANK(Table14[[#This Row],[Discount]]),MEDIAN(Table14[Discount]),Table14[[#This Row],[Discount]])</f>
        <v>0.17</v>
      </c>
    </row>
    <row r="1966" spans="1:20" x14ac:dyDescent="0.3">
      <c r="A1966">
        <v>1481</v>
      </c>
      <c r="B1966" s="1">
        <v>45040</v>
      </c>
      <c r="C1966" t="s">
        <v>13</v>
      </c>
      <c r="D1966" t="s">
        <v>14</v>
      </c>
      <c r="E1966">
        <v>2474.02</v>
      </c>
      <c r="F1966">
        <v>1</v>
      </c>
      <c r="G1966" t="s">
        <v>15</v>
      </c>
      <c r="H1966" s="9">
        <v>2967.72</v>
      </c>
      <c r="I1966" s="9">
        <v>3298.7</v>
      </c>
      <c r="J1966" t="s">
        <v>16</v>
      </c>
      <c r="K1966">
        <v>0.25</v>
      </c>
      <c r="L1966" s="4" t="s">
        <v>17</v>
      </c>
      <c r="M1966" s="4" t="s">
        <v>22</v>
      </c>
      <c r="N1966" s="4" t="str">
        <f>IF(ISBLANK(Table14[[#This Row],[Sales_Rep]]),"Unknown",Table14[[#This Row],[Sales_Rep]])</f>
        <v>David</v>
      </c>
      <c r="O1966" t="str">
        <f>PROPER(Table14[[#This Row],[Region]])</f>
        <v>East</v>
      </c>
      <c r="P1966" s="9">
        <f>IF(ISBLANK(Table14[[#This Row],[Sales_Amount]]),MEDIAN(Table14[Sales_Amount]),Table14[[#This Row],[Sales_Amount]])</f>
        <v>2474.02</v>
      </c>
      <c r="Q1966" s="11">
        <f>IF(ISBLANK(Table14[[#This Row],[Quantity_Sold]]),MEDIAN(Table14[Quantity_Sold]),Table14[[#This Row],[Quantity_Sold]])</f>
        <v>1</v>
      </c>
      <c r="R1966" s="4" t="str">
        <f>TRIM(Table14[[#This Row],[Product_Category]])</f>
        <v>Food</v>
      </c>
      <c r="S1966" s="4" t="str">
        <f>PROPER(Table14[[#This Row],[Customer_Type]])</f>
        <v>Returning</v>
      </c>
      <c r="T1966" s="13">
        <f>IF(ISBLANK(Table14[[#This Row],[Discount]]),MEDIAN(Table14[Discount]),Table14[[#This Row],[Discount]])</f>
        <v>0.25</v>
      </c>
    </row>
    <row r="1967" spans="1:20" x14ac:dyDescent="0.3">
      <c r="A1967">
        <v>1300</v>
      </c>
      <c r="B1967" s="1">
        <v>45270</v>
      </c>
      <c r="C1967" t="s">
        <v>32</v>
      </c>
      <c r="D1967" t="s">
        <v>30</v>
      </c>
      <c r="E1967">
        <v>135291.28</v>
      </c>
      <c r="F1967">
        <v>33</v>
      </c>
      <c r="G1967" t="s">
        <v>15</v>
      </c>
      <c r="H1967" s="9">
        <v>3477.25</v>
      </c>
      <c r="I1967" s="9">
        <v>4712.34</v>
      </c>
      <c r="J1967" t="s">
        <v>16</v>
      </c>
      <c r="K1967">
        <v>0.13</v>
      </c>
      <c r="L1967" s="4" t="s">
        <v>17</v>
      </c>
      <c r="M1967" s="4" t="s">
        <v>18</v>
      </c>
      <c r="N1967" s="4" t="str">
        <f>IF(ISBLANK(Table14[[#This Row],[Sales_Rep]]),"Unknown",Table14[[#This Row],[Sales_Rep]])</f>
        <v>Alice</v>
      </c>
      <c r="O1967" t="str">
        <f>PROPER(Table14[[#This Row],[Region]])</f>
        <v>South</v>
      </c>
      <c r="P1967" s="9">
        <f>IF(ISBLANK(Table14[[#This Row],[Sales_Amount]]),MEDIAN(Table14[Sales_Amount]),Table14[[#This Row],[Sales_Amount]])</f>
        <v>135291.28</v>
      </c>
      <c r="Q1967" s="11">
        <f>IF(ISBLANK(Table14[[#This Row],[Quantity_Sold]]),MEDIAN(Table14[Quantity_Sold]),Table14[[#This Row],[Quantity_Sold]])</f>
        <v>33</v>
      </c>
      <c r="R1967" s="4" t="str">
        <f>TRIM(Table14[[#This Row],[Product_Category]])</f>
        <v>Food</v>
      </c>
      <c r="S1967" s="4" t="str">
        <f>PROPER(Table14[[#This Row],[Customer_Type]])</f>
        <v>Returning</v>
      </c>
      <c r="T1967" s="13">
        <f>IF(ISBLANK(Table14[[#This Row],[Discount]]),MEDIAN(Table14[Discount]),Table14[[#This Row],[Discount]])</f>
        <v>0.13</v>
      </c>
    </row>
    <row r="1968" spans="1:20" x14ac:dyDescent="0.3">
      <c r="A1968">
        <v>1404</v>
      </c>
      <c r="B1968" s="1">
        <v>45556</v>
      </c>
      <c r="C1968" t="s">
        <v>29</v>
      </c>
      <c r="D1968" t="s">
        <v>27</v>
      </c>
      <c r="E1968">
        <v>1425.19</v>
      </c>
      <c r="F1968">
        <v>6</v>
      </c>
      <c r="G1968" t="s">
        <v>21</v>
      </c>
      <c r="H1968" s="9">
        <v>166.84</v>
      </c>
      <c r="I1968" s="9">
        <v>242.38</v>
      </c>
      <c r="J1968" t="s">
        <v>16</v>
      </c>
      <c r="K1968">
        <v>0.02</v>
      </c>
      <c r="L1968" s="4" t="s">
        <v>26</v>
      </c>
      <c r="M1968" s="4" t="s">
        <v>22</v>
      </c>
      <c r="N1968" s="4" t="str">
        <f>IF(ISBLANK(Table14[[#This Row],[Sales_Rep]]),"Unknown",Table14[[#This Row],[Sales_Rep]])</f>
        <v>Bob</v>
      </c>
      <c r="O1968" t="str">
        <f>PROPER(Table14[[#This Row],[Region]])</f>
        <v>West</v>
      </c>
      <c r="P1968" s="9">
        <f>IF(ISBLANK(Table14[[#This Row],[Sales_Amount]]),MEDIAN(Table14[Sales_Amount]),Table14[[#This Row],[Sales_Amount]])</f>
        <v>1425.19</v>
      </c>
      <c r="Q1968" s="11">
        <f>IF(ISBLANK(Table14[[#This Row],[Quantity_Sold]]),MEDIAN(Table14[Quantity_Sold]),Table14[[#This Row],[Quantity_Sold]])</f>
        <v>6</v>
      </c>
      <c r="R1968" s="4" t="str">
        <f>TRIM(Table14[[#This Row],[Product_Category]])</f>
        <v>Electronics</v>
      </c>
      <c r="S1968" s="4" t="str">
        <f>PROPER(Table14[[#This Row],[Customer_Type]])</f>
        <v>Returning</v>
      </c>
      <c r="T1968" s="13">
        <f>IF(ISBLANK(Table14[[#This Row],[Discount]]),MEDIAN(Table14[Discount]),Table14[[#This Row],[Discount]])</f>
        <v>0.02</v>
      </c>
    </row>
    <row r="1969" spans="1:20" x14ac:dyDescent="0.3">
      <c r="A1969">
        <v>1299</v>
      </c>
      <c r="B1969" s="1">
        <v>45555</v>
      </c>
      <c r="C1969" t="s">
        <v>32</v>
      </c>
      <c r="D1969" t="s">
        <v>20</v>
      </c>
      <c r="E1969">
        <v>7759.82</v>
      </c>
      <c r="F1969">
        <v>8</v>
      </c>
      <c r="G1969" t="s">
        <v>28</v>
      </c>
      <c r="H1969" s="9">
        <v>790.69</v>
      </c>
      <c r="I1969" s="9">
        <v>1141.1500000000001</v>
      </c>
      <c r="J1969" t="s">
        <v>16</v>
      </c>
      <c r="K1969">
        <v>0.15</v>
      </c>
      <c r="L1969" s="4" t="s">
        <v>26</v>
      </c>
      <c r="M1969" s="4" t="s">
        <v>22</v>
      </c>
      <c r="N1969" s="4" t="str">
        <f>IF(ISBLANK(Table14[[#This Row],[Sales_Rep]]),"Unknown",Table14[[#This Row],[Sales_Rep]])</f>
        <v>Alice</v>
      </c>
      <c r="O1969" t="str">
        <f>PROPER(Table14[[#This Row],[Region]])</f>
        <v>North</v>
      </c>
      <c r="P1969" s="9">
        <f>IF(ISBLANK(Table14[[#This Row],[Sales_Amount]]),MEDIAN(Table14[Sales_Amount]),Table14[[#This Row],[Sales_Amount]])</f>
        <v>7759.82</v>
      </c>
      <c r="Q1969" s="11">
        <f>IF(ISBLANK(Table14[[#This Row],[Quantity_Sold]]),MEDIAN(Table14[Quantity_Sold]),Table14[[#This Row],[Quantity_Sold]])</f>
        <v>8</v>
      </c>
      <c r="R1969" s="4" t="str">
        <f>TRIM(Table14[[#This Row],[Product_Category]])</f>
        <v>Furniture</v>
      </c>
      <c r="S1969" s="4" t="str">
        <f>PROPER(Table14[[#This Row],[Customer_Type]])</f>
        <v>Returning</v>
      </c>
      <c r="T1969" s="13">
        <f>IF(ISBLANK(Table14[[#This Row],[Discount]]),MEDIAN(Table14[Discount]),Table14[[#This Row],[Discount]])</f>
        <v>0.15</v>
      </c>
    </row>
    <row r="1970" spans="1:20" x14ac:dyDescent="0.3">
      <c r="A1970">
        <v>1337</v>
      </c>
      <c r="B1970" s="1">
        <v>44937</v>
      </c>
      <c r="C1970" t="s">
        <v>29</v>
      </c>
      <c r="D1970" t="s">
        <v>14</v>
      </c>
      <c r="E1970">
        <v>13407.49</v>
      </c>
      <c r="F1970">
        <v>3</v>
      </c>
      <c r="G1970" t="s">
        <v>24</v>
      </c>
      <c r="H1970" s="9">
        <v>4090.38</v>
      </c>
      <c r="I1970" s="9">
        <v>5804.11</v>
      </c>
      <c r="J1970" t="s">
        <v>25</v>
      </c>
      <c r="K1970">
        <v>0.23</v>
      </c>
      <c r="L1970" s="4" t="s">
        <v>17</v>
      </c>
      <c r="M1970" s="4" t="s">
        <v>22</v>
      </c>
      <c r="N1970" s="4" t="str">
        <f>IF(ISBLANK(Table14[[#This Row],[Sales_Rep]]),"Unknown",Table14[[#This Row],[Sales_Rep]])</f>
        <v>Bob</v>
      </c>
      <c r="O1970" t="str">
        <f>PROPER(Table14[[#This Row],[Region]])</f>
        <v>East</v>
      </c>
      <c r="P1970" s="9">
        <f>IF(ISBLANK(Table14[[#This Row],[Sales_Amount]]),MEDIAN(Table14[Sales_Amount]),Table14[[#This Row],[Sales_Amount]])</f>
        <v>13407.49</v>
      </c>
      <c r="Q1970" s="11">
        <f>IF(ISBLANK(Table14[[#This Row],[Quantity_Sold]]),MEDIAN(Table14[Quantity_Sold]),Table14[[#This Row],[Quantity_Sold]])</f>
        <v>3</v>
      </c>
      <c r="R1970" s="4" t="str">
        <f>TRIM(Table14[[#This Row],[Product_Category]])</f>
        <v>Clothing</v>
      </c>
      <c r="S1970" s="4" t="str">
        <f>PROPER(Table14[[#This Row],[Customer_Type]])</f>
        <v>New</v>
      </c>
      <c r="T1970" s="13">
        <f>IF(ISBLANK(Table14[[#This Row],[Discount]]),MEDIAN(Table14[Discount]),Table14[[#This Row],[Discount]])</f>
        <v>0.23</v>
      </c>
    </row>
    <row r="1971" spans="1:20" x14ac:dyDescent="0.3">
      <c r="A1971">
        <v>1055</v>
      </c>
      <c r="B1971" s="1">
        <v>45056</v>
      </c>
      <c r="C1971" t="s">
        <v>29</v>
      </c>
      <c r="D1971" t="s">
        <v>20</v>
      </c>
      <c r="E1971">
        <v>98570.559999999998</v>
      </c>
      <c r="F1971">
        <v>21</v>
      </c>
      <c r="G1971" t="s">
        <v>15</v>
      </c>
      <c r="H1971" s="9">
        <v>3853.18</v>
      </c>
      <c r="I1971" s="9">
        <v>5587.9</v>
      </c>
      <c r="J1971" t="s">
        <v>25</v>
      </c>
      <c r="K1971">
        <v>0.16</v>
      </c>
      <c r="L1971" s="4" t="s">
        <v>17</v>
      </c>
      <c r="M1971" s="4" t="s">
        <v>22</v>
      </c>
      <c r="N1971" s="4" t="str">
        <f>IF(ISBLANK(Table14[[#This Row],[Sales_Rep]]),"Unknown",Table14[[#This Row],[Sales_Rep]])</f>
        <v>Bob</v>
      </c>
      <c r="O1971" t="str">
        <f>PROPER(Table14[[#This Row],[Region]])</f>
        <v>North</v>
      </c>
      <c r="P1971" s="9">
        <f>IF(ISBLANK(Table14[[#This Row],[Sales_Amount]]),MEDIAN(Table14[Sales_Amount]),Table14[[#This Row],[Sales_Amount]])</f>
        <v>98570.559999999998</v>
      </c>
      <c r="Q1971" s="11">
        <f>IF(ISBLANK(Table14[[#This Row],[Quantity_Sold]]),MEDIAN(Table14[Quantity_Sold]),Table14[[#This Row],[Quantity_Sold]])</f>
        <v>21</v>
      </c>
      <c r="R1971" s="4" t="str">
        <f>TRIM(Table14[[#This Row],[Product_Category]])</f>
        <v>Food</v>
      </c>
      <c r="S1971" s="4" t="str">
        <f>PROPER(Table14[[#This Row],[Customer_Type]])</f>
        <v>New</v>
      </c>
      <c r="T1971" s="13">
        <f>IF(ISBLANK(Table14[[#This Row],[Discount]]),MEDIAN(Table14[Discount]),Table14[[#This Row],[Discount]])</f>
        <v>0.16</v>
      </c>
    </row>
    <row r="1972" spans="1:20" x14ac:dyDescent="0.3">
      <c r="A1972">
        <v>1064</v>
      </c>
      <c r="B1972" s="1">
        <v>45355</v>
      </c>
      <c r="C1972" t="s">
        <v>32</v>
      </c>
      <c r="D1972" t="s">
        <v>14</v>
      </c>
      <c r="E1972">
        <v>88250.45</v>
      </c>
      <c r="F1972">
        <v>26</v>
      </c>
      <c r="G1972" t="s">
        <v>15</v>
      </c>
      <c r="H1972" s="9">
        <v>3474.53</v>
      </c>
      <c r="I1972" s="9">
        <v>3857.1</v>
      </c>
      <c r="J1972" t="s">
        <v>25</v>
      </c>
      <c r="K1972">
        <v>0.12</v>
      </c>
      <c r="L1972" s="4" t="s">
        <v>31</v>
      </c>
      <c r="M1972" s="4" t="s">
        <v>18</v>
      </c>
      <c r="N1972" s="4" t="str">
        <f>IF(ISBLANK(Table14[[#This Row],[Sales_Rep]]),"Unknown",Table14[[#This Row],[Sales_Rep]])</f>
        <v>Alice</v>
      </c>
      <c r="O1972" t="str">
        <f>PROPER(Table14[[#This Row],[Region]])</f>
        <v>East</v>
      </c>
      <c r="P1972" s="9">
        <f>IF(ISBLANK(Table14[[#This Row],[Sales_Amount]]),MEDIAN(Table14[Sales_Amount]),Table14[[#This Row],[Sales_Amount]])</f>
        <v>88250.45</v>
      </c>
      <c r="Q1972" s="11">
        <f>IF(ISBLANK(Table14[[#This Row],[Quantity_Sold]]),MEDIAN(Table14[Quantity_Sold]),Table14[[#This Row],[Quantity_Sold]])</f>
        <v>26</v>
      </c>
      <c r="R1972" s="4" t="str">
        <f>TRIM(Table14[[#This Row],[Product_Category]])</f>
        <v>Food</v>
      </c>
      <c r="S1972" s="4" t="str">
        <f>PROPER(Table14[[#This Row],[Customer_Type]])</f>
        <v>New</v>
      </c>
      <c r="T1972" s="13">
        <f>IF(ISBLANK(Table14[[#This Row],[Discount]]),MEDIAN(Table14[Discount]),Table14[[#This Row],[Discount]])</f>
        <v>0.12</v>
      </c>
    </row>
    <row r="1973" spans="1:20" x14ac:dyDescent="0.3">
      <c r="A1973">
        <v>1351</v>
      </c>
      <c r="B1973" s="1">
        <v>44977</v>
      </c>
      <c r="C1973" t="s">
        <v>19</v>
      </c>
      <c r="D1973" t="s">
        <v>30</v>
      </c>
      <c r="E1973">
        <v>10815.79</v>
      </c>
      <c r="F1973">
        <v>3</v>
      </c>
      <c r="G1973" t="s">
        <v>15</v>
      </c>
      <c r="H1973" s="9">
        <v>3037.41</v>
      </c>
      <c r="I1973" s="9">
        <v>4096.8900000000003</v>
      </c>
      <c r="J1973" t="s">
        <v>16</v>
      </c>
      <c r="K1973">
        <v>0.12</v>
      </c>
      <c r="L1973" s="4" t="s">
        <v>31</v>
      </c>
      <c r="M1973" s="4" t="s">
        <v>22</v>
      </c>
      <c r="N1973" s="4" t="str">
        <f>IF(ISBLANK(Table14[[#This Row],[Sales_Rep]]),"Unknown",Table14[[#This Row],[Sales_Rep]])</f>
        <v>Eve</v>
      </c>
      <c r="O1973" t="str">
        <f>PROPER(Table14[[#This Row],[Region]])</f>
        <v>South</v>
      </c>
      <c r="P1973" s="9">
        <f>IF(ISBLANK(Table14[[#This Row],[Sales_Amount]]),MEDIAN(Table14[Sales_Amount]),Table14[[#This Row],[Sales_Amount]])</f>
        <v>10815.79</v>
      </c>
      <c r="Q1973" s="11">
        <f>IF(ISBLANK(Table14[[#This Row],[Quantity_Sold]]),MEDIAN(Table14[Quantity_Sold]),Table14[[#This Row],[Quantity_Sold]])</f>
        <v>3</v>
      </c>
      <c r="R1973" s="4" t="str">
        <f>TRIM(Table14[[#This Row],[Product_Category]])</f>
        <v>Food</v>
      </c>
      <c r="S1973" s="4" t="str">
        <f>PROPER(Table14[[#This Row],[Customer_Type]])</f>
        <v>Returning</v>
      </c>
      <c r="T1973" s="13">
        <f>IF(ISBLANK(Table14[[#This Row],[Discount]]),MEDIAN(Table14[Discount]),Table14[[#This Row],[Discount]])</f>
        <v>0.12</v>
      </c>
    </row>
    <row r="1974" spans="1:20" x14ac:dyDescent="0.3">
      <c r="A1974">
        <v>1167</v>
      </c>
      <c r="B1974" s="1">
        <v>45439</v>
      </c>
      <c r="C1974" t="s">
        <v>29</v>
      </c>
      <c r="D1974" t="s">
        <v>27</v>
      </c>
      <c r="E1974">
        <v>59444.71</v>
      </c>
      <c r="F1974">
        <v>19</v>
      </c>
      <c r="G1974" t="s">
        <v>21</v>
      </c>
      <c r="H1974" s="9">
        <v>2831.96</v>
      </c>
      <c r="I1974" s="9">
        <v>3815.45</v>
      </c>
      <c r="J1974" t="s">
        <v>16</v>
      </c>
      <c r="K1974">
        <v>0.18</v>
      </c>
      <c r="L1974" s="4" t="s">
        <v>26</v>
      </c>
      <c r="M1974" s="4" t="s">
        <v>22</v>
      </c>
      <c r="N1974" s="4" t="str">
        <f>IF(ISBLANK(Table14[[#This Row],[Sales_Rep]]),"Unknown",Table14[[#This Row],[Sales_Rep]])</f>
        <v>Bob</v>
      </c>
      <c r="O1974" t="str">
        <f>PROPER(Table14[[#This Row],[Region]])</f>
        <v>West</v>
      </c>
      <c r="P1974" s="9">
        <f>IF(ISBLANK(Table14[[#This Row],[Sales_Amount]]),MEDIAN(Table14[Sales_Amount]),Table14[[#This Row],[Sales_Amount]])</f>
        <v>59444.71</v>
      </c>
      <c r="Q1974" s="11">
        <f>IF(ISBLANK(Table14[[#This Row],[Quantity_Sold]]),MEDIAN(Table14[Quantity_Sold]),Table14[[#This Row],[Quantity_Sold]])</f>
        <v>19</v>
      </c>
      <c r="R1974" s="4" t="str">
        <f>TRIM(Table14[[#This Row],[Product_Category]])</f>
        <v>Electronics</v>
      </c>
      <c r="S1974" s="4" t="str">
        <f>PROPER(Table14[[#This Row],[Customer_Type]])</f>
        <v>Returning</v>
      </c>
      <c r="T1974" s="13">
        <f>IF(ISBLANK(Table14[[#This Row],[Discount]]),MEDIAN(Table14[Discount]),Table14[[#This Row],[Discount]])</f>
        <v>0.18</v>
      </c>
    </row>
    <row r="1975" spans="1:20" x14ac:dyDescent="0.3">
      <c r="A1975">
        <v>1061</v>
      </c>
      <c r="B1975" s="1">
        <v>45614</v>
      </c>
      <c r="C1975" t="s">
        <v>32</v>
      </c>
      <c r="D1975" t="s">
        <v>30</v>
      </c>
      <c r="E1975">
        <v>54904</v>
      </c>
      <c r="F1975">
        <v>38</v>
      </c>
      <c r="G1975" t="s">
        <v>24</v>
      </c>
      <c r="H1975" s="9">
        <v>1434.72</v>
      </c>
      <c r="I1975" s="9">
        <v>1605.38</v>
      </c>
      <c r="J1975" t="s">
        <v>16</v>
      </c>
      <c r="K1975">
        <v>0.1</v>
      </c>
      <c r="L1975" s="4" t="s">
        <v>26</v>
      </c>
      <c r="M1975" s="4" t="s">
        <v>22</v>
      </c>
      <c r="N1975" s="4" t="str">
        <f>IF(ISBLANK(Table14[[#This Row],[Sales_Rep]]),"Unknown",Table14[[#This Row],[Sales_Rep]])</f>
        <v>Alice</v>
      </c>
      <c r="O1975" t="str">
        <f>PROPER(Table14[[#This Row],[Region]])</f>
        <v>South</v>
      </c>
      <c r="P1975" s="9">
        <f>IF(ISBLANK(Table14[[#This Row],[Sales_Amount]]),MEDIAN(Table14[Sales_Amount]),Table14[[#This Row],[Sales_Amount]])</f>
        <v>54904</v>
      </c>
      <c r="Q1975" s="11">
        <f>IF(ISBLANK(Table14[[#This Row],[Quantity_Sold]]),MEDIAN(Table14[Quantity_Sold]),Table14[[#This Row],[Quantity_Sold]])</f>
        <v>38</v>
      </c>
      <c r="R1975" s="4" t="str">
        <f>TRIM(Table14[[#This Row],[Product_Category]])</f>
        <v>Clothing</v>
      </c>
      <c r="S1975" s="4" t="str">
        <f>PROPER(Table14[[#This Row],[Customer_Type]])</f>
        <v>Returning</v>
      </c>
      <c r="T1975" s="13">
        <f>IF(ISBLANK(Table14[[#This Row],[Discount]]),MEDIAN(Table14[Discount]),Table14[[#This Row],[Discount]])</f>
        <v>0.1</v>
      </c>
    </row>
    <row r="1976" spans="1:20" x14ac:dyDescent="0.3">
      <c r="A1976">
        <v>1109</v>
      </c>
      <c r="B1976" s="1">
        <v>45561</v>
      </c>
      <c r="C1976" t="s">
        <v>29</v>
      </c>
      <c r="D1976" t="s">
        <v>20</v>
      </c>
      <c r="E1976">
        <v>80227.59</v>
      </c>
      <c r="F1976">
        <v>17</v>
      </c>
      <c r="G1976" t="s">
        <v>21</v>
      </c>
      <c r="H1976" s="9">
        <v>4576.84</v>
      </c>
      <c r="I1976" s="9">
        <v>6292.36</v>
      </c>
      <c r="J1976" t="s">
        <v>16</v>
      </c>
      <c r="K1976">
        <v>0.25</v>
      </c>
      <c r="L1976" s="4" t="s">
        <v>17</v>
      </c>
      <c r="M1976" s="4" t="s">
        <v>18</v>
      </c>
      <c r="N1976" s="4" t="str">
        <f>IF(ISBLANK(Table14[[#This Row],[Sales_Rep]]),"Unknown",Table14[[#This Row],[Sales_Rep]])</f>
        <v>Bob</v>
      </c>
      <c r="O1976" t="str">
        <f>PROPER(Table14[[#This Row],[Region]])</f>
        <v>North</v>
      </c>
      <c r="P1976" s="9">
        <f>IF(ISBLANK(Table14[[#This Row],[Sales_Amount]]),MEDIAN(Table14[Sales_Amount]),Table14[[#This Row],[Sales_Amount]])</f>
        <v>80227.59</v>
      </c>
      <c r="Q1976" s="11">
        <f>IF(ISBLANK(Table14[[#This Row],[Quantity_Sold]]),MEDIAN(Table14[Quantity_Sold]),Table14[[#This Row],[Quantity_Sold]])</f>
        <v>17</v>
      </c>
      <c r="R1976" s="4" t="str">
        <f>TRIM(Table14[[#This Row],[Product_Category]])</f>
        <v>Electronics</v>
      </c>
      <c r="S1976" s="4" t="str">
        <f>PROPER(Table14[[#This Row],[Customer_Type]])</f>
        <v>Returning</v>
      </c>
      <c r="T1976" s="13">
        <f>IF(ISBLANK(Table14[[#This Row],[Discount]]),MEDIAN(Table14[Discount]),Table14[[#This Row],[Discount]])</f>
        <v>0.25</v>
      </c>
    </row>
    <row r="1977" spans="1:20" x14ac:dyDescent="0.3">
      <c r="A1977">
        <v>1068</v>
      </c>
      <c r="B1977" s="1">
        <v>45575</v>
      </c>
      <c r="C1977" t="s">
        <v>23</v>
      </c>
      <c r="D1977" t="s">
        <v>20</v>
      </c>
      <c r="E1977">
        <v>7167.86</v>
      </c>
      <c r="F1977">
        <v>39</v>
      </c>
      <c r="G1977" t="s">
        <v>24</v>
      </c>
      <c r="H1977" s="9">
        <v>208.74</v>
      </c>
      <c r="I1977" s="9">
        <v>235.63</v>
      </c>
      <c r="J1977" t="s">
        <v>16</v>
      </c>
      <c r="K1977">
        <v>0.22</v>
      </c>
      <c r="L1977" s="4" t="s">
        <v>26</v>
      </c>
      <c r="M1977" s="4" t="s">
        <v>22</v>
      </c>
      <c r="N1977" s="4" t="str">
        <f>IF(ISBLANK(Table14[[#This Row],[Sales_Rep]]),"Unknown",Table14[[#This Row],[Sales_Rep]])</f>
        <v>Charlie</v>
      </c>
      <c r="O1977" t="str">
        <f>PROPER(Table14[[#This Row],[Region]])</f>
        <v>North</v>
      </c>
      <c r="P1977" s="9">
        <f>IF(ISBLANK(Table14[[#This Row],[Sales_Amount]]),MEDIAN(Table14[Sales_Amount]),Table14[[#This Row],[Sales_Amount]])</f>
        <v>7167.86</v>
      </c>
      <c r="Q1977" s="11">
        <f>IF(ISBLANK(Table14[[#This Row],[Quantity_Sold]]),MEDIAN(Table14[Quantity_Sold]),Table14[[#This Row],[Quantity_Sold]])</f>
        <v>39</v>
      </c>
      <c r="R1977" s="4" t="str">
        <f>TRIM(Table14[[#This Row],[Product_Category]])</f>
        <v>Clothing</v>
      </c>
      <c r="S1977" s="4" t="str">
        <f>PROPER(Table14[[#This Row],[Customer_Type]])</f>
        <v>Returning</v>
      </c>
      <c r="T1977" s="13">
        <f>IF(ISBLANK(Table14[[#This Row],[Discount]]),MEDIAN(Table14[Discount]),Table14[[#This Row],[Discount]])</f>
        <v>0.22</v>
      </c>
    </row>
    <row r="1978" spans="1:20" x14ac:dyDescent="0.3">
      <c r="A1978">
        <v>1012</v>
      </c>
      <c r="B1978" s="1">
        <v>45249</v>
      </c>
      <c r="C1978" t="s">
        <v>19</v>
      </c>
      <c r="D1978" t="s">
        <v>30</v>
      </c>
      <c r="E1978">
        <v>2566.4699999999998</v>
      </c>
      <c r="F1978">
        <v>31</v>
      </c>
      <c r="G1978" t="s">
        <v>24</v>
      </c>
      <c r="H1978" s="9">
        <v>87.41</v>
      </c>
      <c r="I1978" s="9">
        <v>106.14</v>
      </c>
      <c r="J1978" t="s">
        <v>25</v>
      </c>
      <c r="K1978">
        <v>0.22</v>
      </c>
      <c r="L1978" s="4" t="s">
        <v>31</v>
      </c>
      <c r="M1978" s="4" t="s">
        <v>18</v>
      </c>
      <c r="N1978" s="4" t="str">
        <f>IF(ISBLANK(Table14[[#This Row],[Sales_Rep]]),"Unknown",Table14[[#This Row],[Sales_Rep]])</f>
        <v>Eve</v>
      </c>
      <c r="O1978" t="str">
        <f>PROPER(Table14[[#This Row],[Region]])</f>
        <v>South</v>
      </c>
      <c r="P1978" s="9">
        <f>IF(ISBLANK(Table14[[#This Row],[Sales_Amount]]),MEDIAN(Table14[Sales_Amount]),Table14[[#This Row],[Sales_Amount]])</f>
        <v>2566.4699999999998</v>
      </c>
      <c r="Q1978" s="11">
        <f>IF(ISBLANK(Table14[[#This Row],[Quantity_Sold]]),MEDIAN(Table14[Quantity_Sold]),Table14[[#This Row],[Quantity_Sold]])</f>
        <v>31</v>
      </c>
      <c r="R1978" s="4" t="str">
        <f>TRIM(Table14[[#This Row],[Product_Category]])</f>
        <v>Clothing</v>
      </c>
      <c r="S1978" s="4" t="str">
        <f>PROPER(Table14[[#This Row],[Customer_Type]])</f>
        <v>New</v>
      </c>
      <c r="T1978" s="13">
        <f>IF(ISBLANK(Table14[[#This Row],[Discount]]),MEDIAN(Table14[Discount]),Table14[[#This Row],[Discount]])</f>
        <v>0.22</v>
      </c>
    </row>
    <row r="1979" spans="1:20" x14ac:dyDescent="0.3">
      <c r="A1979">
        <v>1214</v>
      </c>
      <c r="B1979" s="1">
        <v>45155</v>
      </c>
      <c r="C1979" t="s">
        <v>13</v>
      </c>
      <c r="D1979" t="s">
        <v>27</v>
      </c>
      <c r="E1979">
        <v>5136.74</v>
      </c>
      <c r="F1979">
        <v>4</v>
      </c>
      <c r="G1979" t="s">
        <v>28</v>
      </c>
      <c r="H1979" s="9">
        <v>1407.82</v>
      </c>
      <c r="I1979" s="9">
        <v>1783.59</v>
      </c>
      <c r="J1979" t="s">
        <v>16</v>
      </c>
      <c r="K1979">
        <v>0.28000000000000003</v>
      </c>
      <c r="L1979" s="4" t="s">
        <v>26</v>
      </c>
      <c r="M1979" s="4" t="s">
        <v>18</v>
      </c>
      <c r="N1979" s="4" t="str">
        <f>IF(ISBLANK(Table14[[#This Row],[Sales_Rep]]),"Unknown",Table14[[#This Row],[Sales_Rep]])</f>
        <v>David</v>
      </c>
      <c r="O1979" t="str">
        <f>PROPER(Table14[[#This Row],[Region]])</f>
        <v>West</v>
      </c>
      <c r="P1979" s="9">
        <f>IF(ISBLANK(Table14[[#This Row],[Sales_Amount]]),MEDIAN(Table14[Sales_Amount]),Table14[[#This Row],[Sales_Amount]])</f>
        <v>5136.74</v>
      </c>
      <c r="Q1979" s="11">
        <f>IF(ISBLANK(Table14[[#This Row],[Quantity_Sold]]),MEDIAN(Table14[Quantity_Sold]),Table14[[#This Row],[Quantity_Sold]])</f>
        <v>4</v>
      </c>
      <c r="R1979" s="4" t="str">
        <f>TRIM(Table14[[#This Row],[Product_Category]])</f>
        <v>Furniture</v>
      </c>
      <c r="S1979" s="4" t="str">
        <f>PROPER(Table14[[#This Row],[Customer_Type]])</f>
        <v>Returning</v>
      </c>
      <c r="T1979" s="13">
        <f>IF(ISBLANK(Table14[[#This Row],[Discount]]),MEDIAN(Table14[Discount]),Table14[[#This Row],[Discount]])</f>
        <v>0.28000000000000003</v>
      </c>
    </row>
    <row r="1980" spans="1:20" x14ac:dyDescent="0.3">
      <c r="A1980">
        <v>1368</v>
      </c>
      <c r="B1980" s="1">
        <v>44957</v>
      </c>
      <c r="C1980" t="s">
        <v>29</v>
      </c>
      <c r="D1980" t="s">
        <v>27</v>
      </c>
      <c r="E1980">
        <v>96096.9</v>
      </c>
      <c r="F1980">
        <v>19</v>
      </c>
      <c r="G1980" t="s">
        <v>28</v>
      </c>
      <c r="H1980" s="9">
        <v>4622.9399999999996</v>
      </c>
      <c r="I1980" s="9">
        <v>5108.82</v>
      </c>
      <c r="J1980" t="s">
        <v>16</v>
      </c>
      <c r="K1980">
        <v>0.01</v>
      </c>
      <c r="L1980" s="4" t="s">
        <v>17</v>
      </c>
      <c r="M1980" s="4" t="s">
        <v>22</v>
      </c>
      <c r="N1980" s="4" t="str">
        <f>IF(ISBLANK(Table14[[#This Row],[Sales_Rep]]),"Unknown",Table14[[#This Row],[Sales_Rep]])</f>
        <v>Bob</v>
      </c>
      <c r="O1980" t="str">
        <f>PROPER(Table14[[#This Row],[Region]])</f>
        <v>West</v>
      </c>
      <c r="P1980" s="9">
        <f>IF(ISBLANK(Table14[[#This Row],[Sales_Amount]]),MEDIAN(Table14[Sales_Amount]),Table14[[#This Row],[Sales_Amount]])</f>
        <v>96096.9</v>
      </c>
      <c r="Q1980" s="11">
        <f>IF(ISBLANK(Table14[[#This Row],[Quantity_Sold]]),MEDIAN(Table14[Quantity_Sold]),Table14[[#This Row],[Quantity_Sold]])</f>
        <v>19</v>
      </c>
      <c r="R1980" s="4" t="str">
        <f>TRIM(Table14[[#This Row],[Product_Category]])</f>
        <v>Furniture</v>
      </c>
      <c r="S1980" s="4" t="str">
        <f>PROPER(Table14[[#This Row],[Customer_Type]])</f>
        <v>Returning</v>
      </c>
      <c r="T1980" s="13">
        <f>IF(ISBLANK(Table14[[#This Row],[Discount]]),MEDIAN(Table14[Discount]),Table14[[#This Row],[Discount]])</f>
        <v>0.01</v>
      </c>
    </row>
    <row r="1981" spans="1:20" x14ac:dyDescent="0.3">
      <c r="A1981">
        <v>1163</v>
      </c>
      <c r="B1981" s="1">
        <v>45561</v>
      </c>
      <c r="C1981" t="s">
        <v>23</v>
      </c>
      <c r="D1981" t="s">
        <v>20</v>
      </c>
      <c r="E1981">
        <v>5987.81</v>
      </c>
      <c r="F1981">
        <v>1</v>
      </c>
      <c r="G1981" t="s">
        <v>28</v>
      </c>
      <c r="H1981" s="9">
        <v>4886.12</v>
      </c>
      <c r="I1981" s="9">
        <v>6110.01</v>
      </c>
      <c r="J1981" t="s">
        <v>25</v>
      </c>
      <c r="K1981">
        <v>0.02</v>
      </c>
      <c r="L1981" s="4" t="s">
        <v>17</v>
      </c>
      <c r="M1981" s="4" t="s">
        <v>18</v>
      </c>
      <c r="N1981" s="4" t="str">
        <f>IF(ISBLANK(Table14[[#This Row],[Sales_Rep]]),"Unknown",Table14[[#This Row],[Sales_Rep]])</f>
        <v>Charlie</v>
      </c>
      <c r="O1981" t="str">
        <f>PROPER(Table14[[#This Row],[Region]])</f>
        <v>North</v>
      </c>
      <c r="P1981" s="9">
        <f>IF(ISBLANK(Table14[[#This Row],[Sales_Amount]]),MEDIAN(Table14[Sales_Amount]),Table14[[#This Row],[Sales_Amount]])</f>
        <v>5987.81</v>
      </c>
      <c r="Q1981" s="11">
        <f>IF(ISBLANK(Table14[[#This Row],[Quantity_Sold]]),MEDIAN(Table14[Quantity_Sold]),Table14[[#This Row],[Quantity_Sold]])</f>
        <v>1</v>
      </c>
      <c r="R1981" s="4" t="str">
        <f>TRIM(Table14[[#This Row],[Product_Category]])</f>
        <v>Furniture</v>
      </c>
      <c r="S1981" s="4" t="str">
        <f>PROPER(Table14[[#This Row],[Customer_Type]])</f>
        <v>New</v>
      </c>
      <c r="T1981" s="13">
        <f>IF(ISBLANK(Table14[[#This Row],[Discount]]),MEDIAN(Table14[Discount]),Table14[[#This Row],[Discount]])</f>
        <v>0.02</v>
      </c>
    </row>
    <row r="1982" spans="1:20" x14ac:dyDescent="0.3">
      <c r="A1982">
        <v>1290</v>
      </c>
      <c r="B1982" s="1">
        <v>45612</v>
      </c>
      <c r="C1982" t="s">
        <v>13</v>
      </c>
      <c r="D1982" t="s">
        <v>20</v>
      </c>
      <c r="E1982">
        <v>108605.92</v>
      </c>
      <c r="F1982">
        <v>45</v>
      </c>
      <c r="G1982" t="s">
        <v>28</v>
      </c>
      <c r="H1982" s="9">
        <v>2266.52</v>
      </c>
      <c r="I1982" s="9">
        <v>3134.37</v>
      </c>
      <c r="J1982" t="s">
        <v>25</v>
      </c>
      <c r="K1982">
        <v>0.23</v>
      </c>
      <c r="L1982" s="4" t="s">
        <v>31</v>
      </c>
      <c r="M1982" s="4" t="s">
        <v>22</v>
      </c>
      <c r="N1982" s="4" t="str">
        <f>IF(ISBLANK(Table14[[#This Row],[Sales_Rep]]),"Unknown",Table14[[#This Row],[Sales_Rep]])</f>
        <v>David</v>
      </c>
      <c r="O1982" t="str">
        <f>PROPER(Table14[[#This Row],[Region]])</f>
        <v>North</v>
      </c>
      <c r="P1982" s="9">
        <f>IF(ISBLANK(Table14[[#This Row],[Sales_Amount]]),MEDIAN(Table14[Sales_Amount]),Table14[[#This Row],[Sales_Amount]])</f>
        <v>108605.92</v>
      </c>
      <c r="Q1982" s="11">
        <f>IF(ISBLANK(Table14[[#This Row],[Quantity_Sold]]),MEDIAN(Table14[Quantity_Sold]),Table14[[#This Row],[Quantity_Sold]])</f>
        <v>45</v>
      </c>
      <c r="R1982" s="4" t="str">
        <f>TRIM(Table14[[#This Row],[Product_Category]])</f>
        <v>Furniture</v>
      </c>
      <c r="S1982" s="4" t="str">
        <f>PROPER(Table14[[#This Row],[Customer_Type]])</f>
        <v>New</v>
      </c>
      <c r="T1982" s="13">
        <f>IF(ISBLANK(Table14[[#This Row],[Discount]]),MEDIAN(Table14[Discount]),Table14[[#This Row],[Discount]])</f>
        <v>0.23</v>
      </c>
    </row>
    <row r="1983" spans="1:20" x14ac:dyDescent="0.3">
      <c r="A1983">
        <v>1163</v>
      </c>
      <c r="B1983" s="1">
        <v>45611</v>
      </c>
      <c r="C1983" t="s">
        <v>13</v>
      </c>
      <c r="D1983" t="s">
        <v>30</v>
      </c>
      <c r="E1983">
        <v>47914.92</v>
      </c>
      <c r="F1983">
        <v>46</v>
      </c>
      <c r="G1983" t="s">
        <v>15</v>
      </c>
      <c r="H1983" s="9">
        <v>769.62</v>
      </c>
      <c r="I1983" s="9">
        <v>1085.03</v>
      </c>
      <c r="J1983" t="s">
        <v>25</v>
      </c>
      <c r="K1983">
        <v>0.04</v>
      </c>
      <c r="L1983" s="4" t="s">
        <v>31</v>
      </c>
      <c r="M1983" s="4" t="s">
        <v>22</v>
      </c>
      <c r="N1983" s="4" t="str">
        <f>IF(ISBLANK(Table14[[#This Row],[Sales_Rep]]),"Unknown",Table14[[#This Row],[Sales_Rep]])</f>
        <v>David</v>
      </c>
      <c r="O1983" t="str">
        <f>PROPER(Table14[[#This Row],[Region]])</f>
        <v>South</v>
      </c>
      <c r="P1983" s="9">
        <f>IF(ISBLANK(Table14[[#This Row],[Sales_Amount]]),MEDIAN(Table14[Sales_Amount]),Table14[[#This Row],[Sales_Amount]])</f>
        <v>47914.92</v>
      </c>
      <c r="Q1983" s="11">
        <f>IF(ISBLANK(Table14[[#This Row],[Quantity_Sold]]),MEDIAN(Table14[Quantity_Sold]),Table14[[#This Row],[Quantity_Sold]])</f>
        <v>46</v>
      </c>
      <c r="R1983" s="4" t="str">
        <f>TRIM(Table14[[#This Row],[Product_Category]])</f>
        <v>Food</v>
      </c>
      <c r="S1983" s="4" t="str">
        <f>PROPER(Table14[[#This Row],[Customer_Type]])</f>
        <v>New</v>
      </c>
      <c r="T1983" s="13">
        <f>IF(ISBLANK(Table14[[#This Row],[Discount]]),MEDIAN(Table14[Discount]),Table14[[#This Row],[Discount]])</f>
        <v>0.04</v>
      </c>
    </row>
    <row r="1984" spans="1:20" x14ac:dyDescent="0.3">
      <c r="A1984">
        <v>1269</v>
      </c>
      <c r="B1984" s="1">
        <v>45005</v>
      </c>
      <c r="C1984" t="s">
        <v>29</v>
      </c>
      <c r="D1984" t="s">
        <v>20</v>
      </c>
      <c r="E1984">
        <v>163694.25</v>
      </c>
      <c r="F1984">
        <v>45</v>
      </c>
      <c r="G1984" t="s">
        <v>15</v>
      </c>
      <c r="H1984" s="9">
        <v>4078.1</v>
      </c>
      <c r="I1984" s="9">
        <v>4850.2</v>
      </c>
      <c r="J1984" t="s">
        <v>25</v>
      </c>
      <c r="K1984">
        <v>0.25</v>
      </c>
      <c r="L1984" s="4" t="s">
        <v>17</v>
      </c>
      <c r="M1984" s="4" t="s">
        <v>18</v>
      </c>
      <c r="N1984" s="4" t="str">
        <f>IF(ISBLANK(Table14[[#This Row],[Sales_Rep]]),"Unknown",Table14[[#This Row],[Sales_Rep]])</f>
        <v>Bob</v>
      </c>
      <c r="O1984" t="str">
        <f>PROPER(Table14[[#This Row],[Region]])</f>
        <v>North</v>
      </c>
      <c r="P1984" s="9">
        <f>IF(ISBLANK(Table14[[#This Row],[Sales_Amount]]),MEDIAN(Table14[Sales_Amount]),Table14[[#This Row],[Sales_Amount]])</f>
        <v>163694.25</v>
      </c>
      <c r="Q1984" s="11">
        <f>IF(ISBLANK(Table14[[#This Row],[Quantity_Sold]]),MEDIAN(Table14[Quantity_Sold]),Table14[[#This Row],[Quantity_Sold]])</f>
        <v>45</v>
      </c>
      <c r="R1984" s="4" t="str">
        <f>TRIM(Table14[[#This Row],[Product_Category]])</f>
        <v>Food</v>
      </c>
      <c r="S1984" s="4" t="str">
        <f>PROPER(Table14[[#This Row],[Customer_Type]])</f>
        <v>New</v>
      </c>
      <c r="T1984" s="13">
        <f>IF(ISBLANK(Table14[[#This Row],[Discount]]),MEDIAN(Table14[Discount]),Table14[[#This Row],[Discount]])</f>
        <v>0.25</v>
      </c>
    </row>
    <row r="1985" spans="1:20" x14ac:dyDescent="0.3">
      <c r="A1985">
        <v>1081</v>
      </c>
      <c r="B1985" s="1">
        <v>44938</v>
      </c>
      <c r="C1985" t="s">
        <v>32</v>
      </c>
      <c r="D1985" t="s">
        <v>20</v>
      </c>
      <c r="E1985">
        <v>29652.66</v>
      </c>
      <c r="F1985">
        <v>25</v>
      </c>
      <c r="G1985" t="s">
        <v>21</v>
      </c>
      <c r="H1985" s="9">
        <v>938.17</v>
      </c>
      <c r="I1985" s="9">
        <v>1222.79</v>
      </c>
      <c r="J1985" t="s">
        <v>16</v>
      </c>
      <c r="K1985">
        <v>0.03</v>
      </c>
      <c r="L1985" s="4" t="s">
        <v>17</v>
      </c>
      <c r="M1985" s="4" t="s">
        <v>18</v>
      </c>
      <c r="N1985" s="4" t="str">
        <f>IF(ISBLANK(Table14[[#This Row],[Sales_Rep]]),"Unknown",Table14[[#This Row],[Sales_Rep]])</f>
        <v>Alice</v>
      </c>
      <c r="O1985" t="str">
        <f>PROPER(Table14[[#This Row],[Region]])</f>
        <v>North</v>
      </c>
      <c r="P1985" s="9">
        <f>IF(ISBLANK(Table14[[#This Row],[Sales_Amount]]),MEDIAN(Table14[Sales_Amount]),Table14[[#This Row],[Sales_Amount]])</f>
        <v>29652.66</v>
      </c>
      <c r="Q1985" s="11">
        <f>IF(ISBLANK(Table14[[#This Row],[Quantity_Sold]]),MEDIAN(Table14[Quantity_Sold]),Table14[[#This Row],[Quantity_Sold]])</f>
        <v>25</v>
      </c>
      <c r="R1985" s="4" t="str">
        <f>TRIM(Table14[[#This Row],[Product_Category]])</f>
        <v>Electronics</v>
      </c>
      <c r="S1985" s="4" t="str">
        <f>PROPER(Table14[[#This Row],[Customer_Type]])</f>
        <v>Returning</v>
      </c>
      <c r="T1985" s="13">
        <f>IF(ISBLANK(Table14[[#This Row],[Discount]]),MEDIAN(Table14[Discount]),Table14[[#This Row],[Discount]])</f>
        <v>0.03</v>
      </c>
    </row>
    <row r="1986" spans="1:20" x14ac:dyDescent="0.3">
      <c r="A1986">
        <v>1070</v>
      </c>
      <c r="B1986" s="1">
        <v>45222</v>
      </c>
      <c r="C1986" t="s">
        <v>29</v>
      </c>
      <c r="D1986" t="s">
        <v>30</v>
      </c>
      <c r="E1986">
        <v>97004.45</v>
      </c>
      <c r="F1986">
        <v>19</v>
      </c>
      <c r="G1986" t="s">
        <v>15</v>
      </c>
      <c r="H1986" s="9">
        <v>4188.6099999999997</v>
      </c>
      <c r="I1986" s="9">
        <v>5431.38</v>
      </c>
      <c r="J1986" t="s">
        <v>25</v>
      </c>
      <c r="K1986">
        <v>0.06</v>
      </c>
      <c r="L1986" s="4" t="s">
        <v>26</v>
      </c>
      <c r="M1986" s="4" t="s">
        <v>18</v>
      </c>
      <c r="N1986" s="4" t="str">
        <f>IF(ISBLANK(Table14[[#This Row],[Sales_Rep]]),"Unknown",Table14[[#This Row],[Sales_Rep]])</f>
        <v>Bob</v>
      </c>
      <c r="O1986" t="str">
        <f>PROPER(Table14[[#This Row],[Region]])</f>
        <v>South</v>
      </c>
      <c r="P1986" s="9">
        <f>IF(ISBLANK(Table14[[#This Row],[Sales_Amount]]),MEDIAN(Table14[Sales_Amount]),Table14[[#This Row],[Sales_Amount]])</f>
        <v>97004.45</v>
      </c>
      <c r="Q1986" s="11">
        <f>IF(ISBLANK(Table14[[#This Row],[Quantity_Sold]]),MEDIAN(Table14[Quantity_Sold]),Table14[[#This Row],[Quantity_Sold]])</f>
        <v>19</v>
      </c>
      <c r="R1986" s="4" t="str">
        <f>TRIM(Table14[[#This Row],[Product_Category]])</f>
        <v>Food</v>
      </c>
      <c r="S1986" s="4" t="str">
        <f>PROPER(Table14[[#This Row],[Customer_Type]])</f>
        <v>New</v>
      </c>
      <c r="T1986" s="13">
        <f>IF(ISBLANK(Table14[[#This Row],[Discount]]),MEDIAN(Table14[Discount]),Table14[[#This Row],[Discount]])</f>
        <v>0.06</v>
      </c>
    </row>
    <row r="1987" spans="1:20" x14ac:dyDescent="0.3">
      <c r="A1987">
        <v>1048</v>
      </c>
      <c r="B1987" s="1">
        <v>45196</v>
      </c>
      <c r="C1987" t="s">
        <v>23</v>
      </c>
      <c r="D1987" t="s">
        <v>14</v>
      </c>
      <c r="E1987">
        <v>5784.04</v>
      </c>
      <c r="F1987">
        <v>37</v>
      </c>
      <c r="G1987" t="s">
        <v>15</v>
      </c>
      <c r="H1987" s="9">
        <v>180.53</v>
      </c>
      <c r="I1987" s="9">
        <v>203.02</v>
      </c>
      <c r="J1987" t="s">
        <v>25</v>
      </c>
      <c r="K1987">
        <v>0.23</v>
      </c>
      <c r="L1987" s="4" t="s">
        <v>26</v>
      </c>
      <c r="M1987" s="4" t="s">
        <v>22</v>
      </c>
      <c r="N1987" s="4" t="str">
        <f>IF(ISBLANK(Table14[[#This Row],[Sales_Rep]]),"Unknown",Table14[[#This Row],[Sales_Rep]])</f>
        <v>Charlie</v>
      </c>
      <c r="O1987" t="str">
        <f>PROPER(Table14[[#This Row],[Region]])</f>
        <v>East</v>
      </c>
      <c r="P1987" s="9">
        <f>IF(ISBLANK(Table14[[#This Row],[Sales_Amount]]),MEDIAN(Table14[Sales_Amount]),Table14[[#This Row],[Sales_Amount]])</f>
        <v>5784.04</v>
      </c>
      <c r="Q1987" s="11">
        <f>IF(ISBLANK(Table14[[#This Row],[Quantity_Sold]]),MEDIAN(Table14[Quantity_Sold]),Table14[[#This Row],[Quantity_Sold]])</f>
        <v>37</v>
      </c>
      <c r="R1987" s="4" t="str">
        <f>TRIM(Table14[[#This Row],[Product_Category]])</f>
        <v>Food</v>
      </c>
      <c r="S1987" s="4" t="str">
        <f>PROPER(Table14[[#This Row],[Customer_Type]])</f>
        <v>New</v>
      </c>
      <c r="T1987" s="13">
        <f>IF(ISBLANK(Table14[[#This Row],[Discount]]),MEDIAN(Table14[Discount]),Table14[[#This Row],[Discount]])</f>
        <v>0.23</v>
      </c>
    </row>
    <row r="1988" spans="1:20" x14ac:dyDescent="0.3">
      <c r="A1988">
        <v>1382</v>
      </c>
      <c r="B1988" s="1">
        <v>45160</v>
      </c>
      <c r="C1988" t="s">
        <v>13</v>
      </c>
      <c r="D1988" t="s">
        <v>27</v>
      </c>
      <c r="E1988">
        <v>101422.86</v>
      </c>
      <c r="F1988">
        <v>29</v>
      </c>
      <c r="G1988" t="s">
        <v>15</v>
      </c>
      <c r="H1988" s="9">
        <v>3420.27</v>
      </c>
      <c r="I1988" s="9">
        <v>4163.5</v>
      </c>
      <c r="J1988" t="s">
        <v>25</v>
      </c>
      <c r="K1988">
        <v>0.16</v>
      </c>
      <c r="L1988" s="4" t="s">
        <v>31</v>
      </c>
      <c r="M1988" s="4" t="s">
        <v>22</v>
      </c>
      <c r="N1988" s="4" t="str">
        <f>IF(ISBLANK(Table14[[#This Row],[Sales_Rep]]),"Unknown",Table14[[#This Row],[Sales_Rep]])</f>
        <v>David</v>
      </c>
      <c r="O1988" t="str">
        <f>PROPER(Table14[[#This Row],[Region]])</f>
        <v>West</v>
      </c>
      <c r="P1988" s="9">
        <f>IF(ISBLANK(Table14[[#This Row],[Sales_Amount]]),MEDIAN(Table14[Sales_Amount]),Table14[[#This Row],[Sales_Amount]])</f>
        <v>101422.86</v>
      </c>
      <c r="Q1988" s="11">
        <f>IF(ISBLANK(Table14[[#This Row],[Quantity_Sold]]),MEDIAN(Table14[Quantity_Sold]),Table14[[#This Row],[Quantity_Sold]])</f>
        <v>29</v>
      </c>
      <c r="R1988" s="4" t="str">
        <f>TRIM(Table14[[#This Row],[Product_Category]])</f>
        <v>Food</v>
      </c>
      <c r="S1988" s="4" t="str">
        <f>PROPER(Table14[[#This Row],[Customer_Type]])</f>
        <v>New</v>
      </c>
      <c r="T1988" s="13">
        <f>IF(ISBLANK(Table14[[#This Row],[Discount]]),MEDIAN(Table14[Discount]),Table14[[#This Row],[Discount]])</f>
        <v>0.16</v>
      </c>
    </row>
    <row r="1989" spans="1:20" x14ac:dyDescent="0.3">
      <c r="A1989">
        <v>1212</v>
      </c>
      <c r="B1989" s="1">
        <v>45110</v>
      </c>
      <c r="C1989" t="s">
        <v>29</v>
      </c>
      <c r="D1989" t="s">
        <v>20</v>
      </c>
      <c r="E1989">
        <v>105705.17</v>
      </c>
      <c r="F1989">
        <v>26</v>
      </c>
      <c r="G1989" t="s">
        <v>24</v>
      </c>
      <c r="H1989" s="9">
        <v>3633.63</v>
      </c>
      <c r="I1989" s="9">
        <v>4106.6499999999996</v>
      </c>
      <c r="J1989" t="s">
        <v>16</v>
      </c>
      <c r="K1989">
        <v>0.01</v>
      </c>
      <c r="L1989" s="4" t="s">
        <v>31</v>
      </c>
      <c r="M1989" s="4" t="s">
        <v>18</v>
      </c>
      <c r="N1989" s="4" t="str">
        <f>IF(ISBLANK(Table14[[#This Row],[Sales_Rep]]),"Unknown",Table14[[#This Row],[Sales_Rep]])</f>
        <v>Bob</v>
      </c>
      <c r="O1989" t="str">
        <f>PROPER(Table14[[#This Row],[Region]])</f>
        <v>North</v>
      </c>
      <c r="P1989" s="9">
        <f>IF(ISBLANK(Table14[[#This Row],[Sales_Amount]]),MEDIAN(Table14[Sales_Amount]),Table14[[#This Row],[Sales_Amount]])</f>
        <v>105705.17</v>
      </c>
      <c r="Q1989" s="11">
        <f>IF(ISBLANK(Table14[[#This Row],[Quantity_Sold]]),MEDIAN(Table14[Quantity_Sold]),Table14[[#This Row],[Quantity_Sold]])</f>
        <v>26</v>
      </c>
      <c r="R1989" s="4" t="str">
        <f>TRIM(Table14[[#This Row],[Product_Category]])</f>
        <v>Clothing</v>
      </c>
      <c r="S1989" s="4" t="str">
        <f>PROPER(Table14[[#This Row],[Customer_Type]])</f>
        <v>Returning</v>
      </c>
      <c r="T1989" s="13">
        <f>IF(ISBLANK(Table14[[#This Row],[Discount]]),MEDIAN(Table14[Discount]),Table14[[#This Row],[Discount]])</f>
        <v>0.01</v>
      </c>
    </row>
    <row r="1990" spans="1:20" x14ac:dyDescent="0.3">
      <c r="A1990">
        <v>1170</v>
      </c>
      <c r="B1990" s="1">
        <v>45261</v>
      </c>
      <c r="C1990" t="s">
        <v>32</v>
      </c>
      <c r="D1990" t="s">
        <v>27</v>
      </c>
      <c r="E1990">
        <v>12840.61</v>
      </c>
      <c r="F1990">
        <v>28</v>
      </c>
      <c r="G1990" t="s">
        <v>21</v>
      </c>
      <c r="H1990" s="9">
        <v>478.84</v>
      </c>
      <c r="I1990" s="9">
        <v>628.21</v>
      </c>
      <c r="J1990" t="s">
        <v>25</v>
      </c>
      <c r="K1990">
        <v>0.27</v>
      </c>
      <c r="L1990" s="4" t="s">
        <v>26</v>
      </c>
      <c r="M1990" s="4" t="s">
        <v>22</v>
      </c>
      <c r="N1990" s="4" t="str">
        <f>IF(ISBLANK(Table14[[#This Row],[Sales_Rep]]),"Unknown",Table14[[#This Row],[Sales_Rep]])</f>
        <v>Alice</v>
      </c>
      <c r="O1990" t="str">
        <f>PROPER(Table14[[#This Row],[Region]])</f>
        <v>West</v>
      </c>
      <c r="P1990" s="9">
        <f>IF(ISBLANK(Table14[[#This Row],[Sales_Amount]]),MEDIAN(Table14[Sales_Amount]),Table14[[#This Row],[Sales_Amount]])</f>
        <v>12840.61</v>
      </c>
      <c r="Q1990" s="11">
        <f>IF(ISBLANK(Table14[[#This Row],[Quantity_Sold]]),MEDIAN(Table14[Quantity_Sold]),Table14[[#This Row],[Quantity_Sold]])</f>
        <v>28</v>
      </c>
      <c r="R1990" s="4" t="str">
        <f>TRIM(Table14[[#This Row],[Product_Category]])</f>
        <v>Electronics</v>
      </c>
      <c r="S1990" s="4" t="str">
        <f>PROPER(Table14[[#This Row],[Customer_Type]])</f>
        <v>New</v>
      </c>
      <c r="T1990" s="13">
        <f>IF(ISBLANK(Table14[[#This Row],[Discount]]),MEDIAN(Table14[Discount]),Table14[[#This Row],[Discount]])</f>
        <v>0.27</v>
      </c>
    </row>
    <row r="1991" spans="1:20" x14ac:dyDescent="0.3">
      <c r="A1991">
        <v>1491</v>
      </c>
      <c r="B1991" s="1">
        <v>45505</v>
      </c>
      <c r="C1991" t="s">
        <v>29</v>
      </c>
      <c r="D1991" t="s">
        <v>27</v>
      </c>
      <c r="E1991">
        <v>8322.5</v>
      </c>
      <c r="F1991">
        <v>9</v>
      </c>
      <c r="G1991" t="s">
        <v>21</v>
      </c>
      <c r="H1991" s="9">
        <v>816.81</v>
      </c>
      <c r="I1991" s="9">
        <v>1100.8599999999999</v>
      </c>
      <c r="J1991" t="s">
        <v>16</v>
      </c>
      <c r="K1991">
        <v>0.16</v>
      </c>
      <c r="L1991" s="4" t="s">
        <v>26</v>
      </c>
      <c r="M1991" s="4" t="s">
        <v>22</v>
      </c>
      <c r="N1991" s="4" t="str">
        <f>IF(ISBLANK(Table14[[#This Row],[Sales_Rep]]),"Unknown",Table14[[#This Row],[Sales_Rep]])</f>
        <v>Bob</v>
      </c>
      <c r="O1991" t="str">
        <f>PROPER(Table14[[#This Row],[Region]])</f>
        <v>West</v>
      </c>
      <c r="P1991" s="9">
        <f>IF(ISBLANK(Table14[[#This Row],[Sales_Amount]]),MEDIAN(Table14[Sales_Amount]),Table14[[#This Row],[Sales_Amount]])</f>
        <v>8322.5</v>
      </c>
      <c r="Q1991" s="11">
        <f>IF(ISBLANK(Table14[[#This Row],[Quantity_Sold]]),MEDIAN(Table14[Quantity_Sold]),Table14[[#This Row],[Quantity_Sold]])</f>
        <v>9</v>
      </c>
      <c r="R1991" s="4" t="str">
        <f>TRIM(Table14[[#This Row],[Product_Category]])</f>
        <v>Electronics</v>
      </c>
      <c r="S1991" s="4" t="str">
        <f>PROPER(Table14[[#This Row],[Customer_Type]])</f>
        <v>Returning</v>
      </c>
      <c r="T1991" s="13">
        <f>IF(ISBLANK(Table14[[#This Row],[Discount]]),MEDIAN(Table14[Discount]),Table14[[#This Row],[Discount]])</f>
        <v>0.16</v>
      </c>
    </row>
    <row r="1992" spans="1:20" x14ac:dyDescent="0.3">
      <c r="A1992">
        <v>1002</v>
      </c>
      <c r="B1992" s="1">
        <v>45451</v>
      </c>
      <c r="C1992" t="s">
        <v>19</v>
      </c>
      <c r="D1992" t="s">
        <v>14</v>
      </c>
      <c r="E1992">
        <v>157353.70000000001</v>
      </c>
      <c r="F1992">
        <v>30</v>
      </c>
      <c r="G1992" t="s">
        <v>15</v>
      </c>
      <c r="H1992" s="9">
        <v>4464.3500000000004</v>
      </c>
      <c r="I1992" s="9">
        <v>5463.67</v>
      </c>
      <c r="J1992" t="s">
        <v>25</v>
      </c>
      <c r="K1992">
        <v>0.04</v>
      </c>
      <c r="L1992" s="4" t="s">
        <v>17</v>
      </c>
      <c r="M1992" s="4" t="s">
        <v>22</v>
      </c>
      <c r="N1992" s="4" t="str">
        <f>IF(ISBLANK(Table14[[#This Row],[Sales_Rep]]),"Unknown",Table14[[#This Row],[Sales_Rep]])</f>
        <v>Eve</v>
      </c>
      <c r="O1992" t="str">
        <f>PROPER(Table14[[#This Row],[Region]])</f>
        <v>East</v>
      </c>
      <c r="P1992" s="9">
        <f>IF(ISBLANK(Table14[[#This Row],[Sales_Amount]]),MEDIAN(Table14[Sales_Amount]),Table14[[#This Row],[Sales_Amount]])</f>
        <v>157353.70000000001</v>
      </c>
      <c r="Q1992" s="11">
        <f>IF(ISBLANK(Table14[[#This Row],[Quantity_Sold]]),MEDIAN(Table14[Quantity_Sold]),Table14[[#This Row],[Quantity_Sold]])</f>
        <v>30</v>
      </c>
      <c r="R1992" s="4" t="str">
        <f>TRIM(Table14[[#This Row],[Product_Category]])</f>
        <v>Food</v>
      </c>
      <c r="S1992" s="4" t="str">
        <f>PROPER(Table14[[#This Row],[Customer_Type]])</f>
        <v>New</v>
      </c>
      <c r="T1992" s="13">
        <f>IF(ISBLANK(Table14[[#This Row],[Discount]]),MEDIAN(Table14[Discount]),Table14[[#This Row],[Discount]])</f>
        <v>0.04</v>
      </c>
    </row>
    <row r="1993" spans="1:20" x14ac:dyDescent="0.3">
      <c r="A1993">
        <v>1405</v>
      </c>
      <c r="B1993" s="1">
        <v>45412</v>
      </c>
      <c r="C1993" t="s">
        <v>32</v>
      </c>
      <c r="D1993" t="s">
        <v>30</v>
      </c>
      <c r="E1993">
        <v>146110.65</v>
      </c>
      <c r="F1993">
        <v>46</v>
      </c>
      <c r="G1993" t="s">
        <v>21</v>
      </c>
      <c r="H1993" s="9">
        <v>2980.88</v>
      </c>
      <c r="I1993" s="9">
        <v>3452.52</v>
      </c>
      <c r="J1993" t="s">
        <v>16</v>
      </c>
      <c r="K1993">
        <v>0.08</v>
      </c>
      <c r="L1993" s="4" t="s">
        <v>17</v>
      </c>
      <c r="M1993" s="4" t="s">
        <v>18</v>
      </c>
      <c r="N1993" s="4" t="str">
        <f>IF(ISBLANK(Table14[[#This Row],[Sales_Rep]]),"Unknown",Table14[[#This Row],[Sales_Rep]])</f>
        <v>Alice</v>
      </c>
      <c r="O1993" t="str">
        <f>PROPER(Table14[[#This Row],[Region]])</f>
        <v>South</v>
      </c>
      <c r="P1993" s="9">
        <f>IF(ISBLANK(Table14[[#This Row],[Sales_Amount]]),MEDIAN(Table14[Sales_Amount]),Table14[[#This Row],[Sales_Amount]])</f>
        <v>146110.65</v>
      </c>
      <c r="Q1993" s="11">
        <f>IF(ISBLANK(Table14[[#This Row],[Quantity_Sold]]),MEDIAN(Table14[Quantity_Sold]),Table14[[#This Row],[Quantity_Sold]])</f>
        <v>46</v>
      </c>
      <c r="R1993" s="4" t="str">
        <f>TRIM(Table14[[#This Row],[Product_Category]])</f>
        <v>Electronics</v>
      </c>
      <c r="S1993" s="4" t="str">
        <f>PROPER(Table14[[#This Row],[Customer_Type]])</f>
        <v>Returning</v>
      </c>
      <c r="T1993" s="13">
        <f>IF(ISBLANK(Table14[[#This Row],[Discount]]),MEDIAN(Table14[Discount]),Table14[[#This Row],[Discount]])</f>
        <v>0.08</v>
      </c>
    </row>
    <row r="1994" spans="1:20" x14ac:dyDescent="0.3">
      <c r="A1994">
        <v>1332</v>
      </c>
      <c r="B1994" s="1">
        <v>45535</v>
      </c>
      <c r="C1994" t="s">
        <v>23</v>
      </c>
      <c r="D1994" t="s">
        <v>27</v>
      </c>
      <c r="E1994">
        <v>28071.82</v>
      </c>
      <c r="F1994">
        <v>9</v>
      </c>
      <c r="G1994" t="s">
        <v>15</v>
      </c>
      <c r="H1994" s="9">
        <v>2879.78</v>
      </c>
      <c r="I1994" s="9">
        <v>3803.77</v>
      </c>
      <c r="J1994" t="s">
        <v>25</v>
      </c>
      <c r="K1994">
        <v>0.18</v>
      </c>
      <c r="L1994" s="4" t="s">
        <v>26</v>
      </c>
      <c r="M1994" s="4" t="s">
        <v>18</v>
      </c>
      <c r="N1994" s="4" t="str">
        <f>IF(ISBLANK(Table14[[#This Row],[Sales_Rep]]),"Unknown",Table14[[#This Row],[Sales_Rep]])</f>
        <v>Charlie</v>
      </c>
      <c r="O1994" t="str">
        <f>PROPER(Table14[[#This Row],[Region]])</f>
        <v>West</v>
      </c>
      <c r="P1994" s="9">
        <f>IF(ISBLANK(Table14[[#This Row],[Sales_Amount]]),MEDIAN(Table14[Sales_Amount]),Table14[[#This Row],[Sales_Amount]])</f>
        <v>28071.82</v>
      </c>
      <c r="Q1994" s="11">
        <f>IF(ISBLANK(Table14[[#This Row],[Quantity_Sold]]),MEDIAN(Table14[Quantity_Sold]),Table14[[#This Row],[Quantity_Sold]])</f>
        <v>9</v>
      </c>
      <c r="R1994" s="4" t="str">
        <f>TRIM(Table14[[#This Row],[Product_Category]])</f>
        <v>Food</v>
      </c>
      <c r="S1994" s="4" t="str">
        <f>PROPER(Table14[[#This Row],[Customer_Type]])</f>
        <v>New</v>
      </c>
      <c r="T1994" s="13">
        <f>IF(ISBLANK(Table14[[#This Row],[Discount]]),MEDIAN(Table14[Discount]),Table14[[#This Row],[Discount]])</f>
        <v>0.18</v>
      </c>
    </row>
    <row r="1995" spans="1:20" x14ac:dyDescent="0.3">
      <c r="A1995">
        <v>1458</v>
      </c>
      <c r="B1995" s="1">
        <v>45236</v>
      </c>
      <c r="C1995" t="s">
        <v>13</v>
      </c>
      <c r="D1995" t="s">
        <v>30</v>
      </c>
      <c r="E1995">
        <v>223419.62</v>
      </c>
      <c r="F1995">
        <v>48</v>
      </c>
      <c r="G1995" t="s">
        <v>15</v>
      </c>
      <c r="H1995" s="9">
        <v>4578.42</v>
      </c>
      <c r="I1995" s="9">
        <v>5229.8599999999997</v>
      </c>
      <c r="J1995" t="s">
        <v>16</v>
      </c>
      <c r="K1995">
        <v>0.11</v>
      </c>
      <c r="L1995" s="4" t="s">
        <v>26</v>
      </c>
      <c r="M1995" s="4" t="s">
        <v>22</v>
      </c>
      <c r="N1995" s="4" t="str">
        <f>IF(ISBLANK(Table14[[#This Row],[Sales_Rep]]),"Unknown",Table14[[#This Row],[Sales_Rep]])</f>
        <v>David</v>
      </c>
      <c r="O1995" t="str">
        <f>PROPER(Table14[[#This Row],[Region]])</f>
        <v>South</v>
      </c>
      <c r="P1995" s="9">
        <f>IF(ISBLANK(Table14[[#This Row],[Sales_Amount]]),MEDIAN(Table14[Sales_Amount]),Table14[[#This Row],[Sales_Amount]])</f>
        <v>223419.62</v>
      </c>
      <c r="Q1995" s="11">
        <f>IF(ISBLANK(Table14[[#This Row],[Quantity_Sold]]),MEDIAN(Table14[Quantity_Sold]),Table14[[#This Row],[Quantity_Sold]])</f>
        <v>48</v>
      </c>
      <c r="R1995" s="4" t="str">
        <f>TRIM(Table14[[#This Row],[Product_Category]])</f>
        <v>Food</v>
      </c>
      <c r="S1995" s="4" t="str">
        <f>PROPER(Table14[[#This Row],[Customer_Type]])</f>
        <v>Returning</v>
      </c>
      <c r="T1995" s="13">
        <f>IF(ISBLANK(Table14[[#This Row],[Discount]]),MEDIAN(Table14[Discount]),Table14[[#This Row],[Discount]])</f>
        <v>0.11</v>
      </c>
    </row>
    <row r="1996" spans="1:20" x14ac:dyDescent="0.3">
      <c r="A1996">
        <v>1035</v>
      </c>
      <c r="B1996" s="1">
        <v>45051</v>
      </c>
      <c r="C1996" t="s">
        <v>29</v>
      </c>
      <c r="D1996" t="s">
        <v>20</v>
      </c>
      <c r="E1996">
        <v>19930.599999999999</v>
      </c>
      <c r="F1996">
        <v>11</v>
      </c>
      <c r="G1996" t="s">
        <v>24</v>
      </c>
      <c r="H1996" s="9">
        <v>1834.14</v>
      </c>
      <c r="I1996" s="9">
        <v>2236.88</v>
      </c>
      <c r="J1996" t="s">
        <v>25</v>
      </c>
      <c r="K1996">
        <v>0.19</v>
      </c>
      <c r="L1996" s="4" t="s">
        <v>31</v>
      </c>
      <c r="M1996" s="4" t="s">
        <v>18</v>
      </c>
      <c r="N1996" s="4" t="str">
        <f>IF(ISBLANK(Table14[[#This Row],[Sales_Rep]]),"Unknown",Table14[[#This Row],[Sales_Rep]])</f>
        <v>Bob</v>
      </c>
      <c r="O1996" t="str">
        <f>PROPER(Table14[[#This Row],[Region]])</f>
        <v>North</v>
      </c>
      <c r="P1996" s="9">
        <f>IF(ISBLANK(Table14[[#This Row],[Sales_Amount]]),MEDIAN(Table14[Sales_Amount]),Table14[[#This Row],[Sales_Amount]])</f>
        <v>19930.599999999999</v>
      </c>
      <c r="Q1996" s="11">
        <f>IF(ISBLANK(Table14[[#This Row],[Quantity_Sold]]),MEDIAN(Table14[Quantity_Sold]),Table14[[#This Row],[Quantity_Sold]])</f>
        <v>11</v>
      </c>
      <c r="R1996" s="4" t="str">
        <f>TRIM(Table14[[#This Row],[Product_Category]])</f>
        <v>Clothing</v>
      </c>
      <c r="S1996" s="4" t="str">
        <f>PROPER(Table14[[#This Row],[Customer_Type]])</f>
        <v>New</v>
      </c>
      <c r="T1996" s="13">
        <f>IF(ISBLANK(Table14[[#This Row],[Discount]]),MEDIAN(Table14[Discount]),Table14[[#This Row],[Discount]])</f>
        <v>0.19</v>
      </c>
    </row>
    <row r="1997" spans="1:20" x14ac:dyDescent="0.3">
      <c r="A1997">
        <v>1484</v>
      </c>
      <c r="B1997" s="1">
        <v>44984</v>
      </c>
      <c r="C1997" t="s">
        <v>32</v>
      </c>
      <c r="D1997" t="s">
        <v>14</v>
      </c>
      <c r="E1997">
        <v>29415.82</v>
      </c>
      <c r="F1997">
        <v>38</v>
      </c>
      <c r="G1997" t="s">
        <v>28</v>
      </c>
      <c r="H1997" s="9">
        <v>644.88</v>
      </c>
      <c r="I1997" s="9">
        <v>850.66</v>
      </c>
      <c r="J1997" t="s">
        <v>16</v>
      </c>
      <c r="K1997">
        <v>0.09</v>
      </c>
      <c r="L1997" s="4" t="s">
        <v>31</v>
      </c>
      <c r="M1997" s="4" t="s">
        <v>22</v>
      </c>
      <c r="N1997" s="4" t="str">
        <f>IF(ISBLANK(Table14[[#This Row],[Sales_Rep]]),"Unknown",Table14[[#This Row],[Sales_Rep]])</f>
        <v>Alice</v>
      </c>
      <c r="O1997" t="str">
        <f>PROPER(Table14[[#This Row],[Region]])</f>
        <v>East</v>
      </c>
      <c r="P1997" s="9">
        <f>IF(ISBLANK(Table14[[#This Row],[Sales_Amount]]),MEDIAN(Table14[Sales_Amount]),Table14[[#This Row],[Sales_Amount]])</f>
        <v>29415.82</v>
      </c>
      <c r="Q1997" s="11">
        <f>IF(ISBLANK(Table14[[#This Row],[Quantity_Sold]]),MEDIAN(Table14[Quantity_Sold]),Table14[[#This Row],[Quantity_Sold]])</f>
        <v>38</v>
      </c>
      <c r="R1997" s="4" t="str">
        <f>TRIM(Table14[[#This Row],[Product_Category]])</f>
        <v>Furniture</v>
      </c>
      <c r="S1997" s="4" t="str">
        <f>PROPER(Table14[[#This Row],[Customer_Type]])</f>
        <v>Returning</v>
      </c>
      <c r="T1997" s="13">
        <f>IF(ISBLANK(Table14[[#This Row],[Discount]]),MEDIAN(Table14[Discount]),Table14[[#This Row],[Discount]])</f>
        <v>0.09</v>
      </c>
    </row>
    <row r="1998" spans="1:20" x14ac:dyDescent="0.3">
      <c r="A1998">
        <v>1378</v>
      </c>
      <c r="B1998" s="1">
        <v>45027</v>
      </c>
      <c r="C1998" t="s">
        <v>19</v>
      </c>
      <c r="D1998" t="s">
        <v>27</v>
      </c>
      <c r="E1998">
        <v>56709.3</v>
      </c>
      <c r="F1998">
        <v>15</v>
      </c>
      <c r="G1998" t="s">
        <v>15</v>
      </c>
      <c r="H1998" s="9">
        <v>3878.03</v>
      </c>
      <c r="I1998" s="9">
        <v>4974.5</v>
      </c>
      <c r="J1998" t="s">
        <v>16</v>
      </c>
      <c r="K1998">
        <v>0.24</v>
      </c>
      <c r="L1998" s="4" t="s">
        <v>26</v>
      </c>
      <c r="M1998" s="4" t="s">
        <v>18</v>
      </c>
      <c r="N1998" s="4" t="str">
        <f>IF(ISBLANK(Table14[[#This Row],[Sales_Rep]]),"Unknown",Table14[[#This Row],[Sales_Rep]])</f>
        <v>Eve</v>
      </c>
      <c r="O1998" t="str">
        <f>PROPER(Table14[[#This Row],[Region]])</f>
        <v>West</v>
      </c>
      <c r="P1998" s="9">
        <f>IF(ISBLANK(Table14[[#This Row],[Sales_Amount]]),MEDIAN(Table14[Sales_Amount]),Table14[[#This Row],[Sales_Amount]])</f>
        <v>56709.3</v>
      </c>
      <c r="Q1998" s="11">
        <f>IF(ISBLANK(Table14[[#This Row],[Quantity_Sold]]),MEDIAN(Table14[Quantity_Sold]),Table14[[#This Row],[Quantity_Sold]])</f>
        <v>15</v>
      </c>
      <c r="R1998" s="4" t="str">
        <f>TRIM(Table14[[#This Row],[Product_Category]])</f>
        <v>Food</v>
      </c>
      <c r="S1998" s="4" t="str">
        <f>PROPER(Table14[[#This Row],[Customer_Type]])</f>
        <v>Returning</v>
      </c>
      <c r="T1998" s="13">
        <f>IF(ISBLANK(Table14[[#This Row],[Discount]]),MEDIAN(Table14[Discount]),Table14[[#This Row],[Discount]])</f>
        <v>0.24</v>
      </c>
    </row>
    <row r="1999" spans="1:20" x14ac:dyDescent="0.3">
      <c r="A1999">
        <v>1046</v>
      </c>
      <c r="B1999" s="1">
        <v>44949</v>
      </c>
      <c r="C1999" t="s">
        <v>32</v>
      </c>
      <c r="D1999" t="s">
        <v>14</v>
      </c>
      <c r="E1999">
        <v>136057.97</v>
      </c>
      <c r="F1999">
        <v>46</v>
      </c>
      <c r="G1999" t="s">
        <v>28</v>
      </c>
      <c r="H1999" s="9">
        <v>3008.04</v>
      </c>
      <c r="I1999" s="9">
        <v>4165.8900000000003</v>
      </c>
      <c r="J1999" t="s">
        <v>25</v>
      </c>
      <c r="K1999">
        <v>0.28999999999999998</v>
      </c>
      <c r="L1999" s="4" t="s">
        <v>17</v>
      </c>
      <c r="M1999" s="4" t="s">
        <v>18</v>
      </c>
      <c r="N1999" s="4" t="str">
        <f>IF(ISBLANK(Table14[[#This Row],[Sales_Rep]]),"Unknown",Table14[[#This Row],[Sales_Rep]])</f>
        <v>Alice</v>
      </c>
      <c r="O1999" t="str">
        <f>PROPER(Table14[[#This Row],[Region]])</f>
        <v>East</v>
      </c>
      <c r="P1999" s="9">
        <f>IF(ISBLANK(Table14[[#This Row],[Sales_Amount]]),MEDIAN(Table14[Sales_Amount]),Table14[[#This Row],[Sales_Amount]])</f>
        <v>136057.97</v>
      </c>
      <c r="Q1999" s="11">
        <f>IF(ISBLANK(Table14[[#This Row],[Quantity_Sold]]),MEDIAN(Table14[Quantity_Sold]),Table14[[#This Row],[Quantity_Sold]])</f>
        <v>46</v>
      </c>
      <c r="R1999" s="4" t="str">
        <f>TRIM(Table14[[#This Row],[Product_Category]])</f>
        <v>Furniture</v>
      </c>
      <c r="S1999" s="4" t="str">
        <f>PROPER(Table14[[#This Row],[Customer_Type]])</f>
        <v>New</v>
      </c>
      <c r="T1999" s="13">
        <f>IF(ISBLANK(Table14[[#This Row],[Discount]]),MEDIAN(Table14[Discount]),Table14[[#This Row],[Discount]])</f>
        <v>0.28999999999999998</v>
      </c>
    </row>
    <row r="2000" spans="1:20" x14ac:dyDescent="0.3">
      <c r="A2000">
        <v>1232</v>
      </c>
      <c r="B2000" s="1">
        <v>45247</v>
      </c>
      <c r="C2000" t="s">
        <v>19</v>
      </c>
      <c r="D2000" t="s">
        <v>20</v>
      </c>
      <c r="E2000">
        <v>84243.68</v>
      </c>
      <c r="F2000">
        <v>35</v>
      </c>
      <c r="G2000" t="s">
        <v>15</v>
      </c>
      <c r="H2000" s="9">
        <v>2312.86</v>
      </c>
      <c r="I2000" s="9">
        <v>2935.32</v>
      </c>
      <c r="J2000" t="s">
        <v>25</v>
      </c>
      <c r="K2000">
        <v>0.18</v>
      </c>
      <c r="L2000" s="4" t="s">
        <v>31</v>
      </c>
      <c r="M2000" s="4" t="s">
        <v>18</v>
      </c>
      <c r="N2000" s="4" t="str">
        <f>IF(ISBLANK(Table14[[#This Row],[Sales_Rep]]),"Unknown",Table14[[#This Row],[Sales_Rep]])</f>
        <v>Eve</v>
      </c>
      <c r="O2000" t="str">
        <f>PROPER(Table14[[#This Row],[Region]])</f>
        <v>North</v>
      </c>
      <c r="P2000" s="9">
        <f>IF(ISBLANK(Table14[[#This Row],[Sales_Amount]]),MEDIAN(Table14[Sales_Amount]),Table14[[#This Row],[Sales_Amount]])</f>
        <v>84243.68</v>
      </c>
      <c r="Q2000" s="11">
        <f>IF(ISBLANK(Table14[[#This Row],[Quantity_Sold]]),MEDIAN(Table14[Quantity_Sold]),Table14[[#This Row],[Quantity_Sold]])</f>
        <v>35</v>
      </c>
      <c r="R2000" s="4" t="str">
        <f>TRIM(Table14[[#This Row],[Product_Category]])</f>
        <v>Food</v>
      </c>
      <c r="S2000" s="4" t="str">
        <f>PROPER(Table14[[#This Row],[Customer_Type]])</f>
        <v>New</v>
      </c>
      <c r="T2000" s="13">
        <f>IF(ISBLANK(Table14[[#This Row],[Discount]]),MEDIAN(Table14[Discount]),Table14[[#This Row],[Discount]])</f>
        <v>0.18</v>
      </c>
    </row>
    <row r="2001" spans="1:20" x14ac:dyDescent="0.3">
      <c r="A2001">
        <v>1184</v>
      </c>
      <c r="B2001" s="1">
        <v>45154</v>
      </c>
      <c r="C2001" t="s">
        <v>23</v>
      </c>
      <c r="D2001" t="s">
        <v>30</v>
      </c>
      <c r="E2001">
        <v>7708.42</v>
      </c>
      <c r="F2001">
        <v>2</v>
      </c>
      <c r="G2001" t="s">
        <v>28</v>
      </c>
      <c r="H2001" s="9">
        <v>3706.47</v>
      </c>
      <c r="I2001" s="9">
        <v>5279.74</v>
      </c>
      <c r="J2001" t="s">
        <v>16</v>
      </c>
      <c r="K2001">
        <v>0.27</v>
      </c>
      <c r="L2001" s="4" t="s">
        <v>26</v>
      </c>
      <c r="M2001" s="4" t="s">
        <v>18</v>
      </c>
      <c r="N2001" s="4" t="str">
        <f>IF(ISBLANK(Table14[[#This Row],[Sales_Rep]]),"Unknown",Table14[[#This Row],[Sales_Rep]])</f>
        <v>Charlie</v>
      </c>
      <c r="O2001" t="str">
        <f>PROPER(Table14[[#This Row],[Region]])</f>
        <v>South</v>
      </c>
      <c r="P2001" s="9">
        <f>IF(ISBLANK(Table14[[#This Row],[Sales_Amount]]),MEDIAN(Table14[Sales_Amount]),Table14[[#This Row],[Sales_Amount]])</f>
        <v>7708.42</v>
      </c>
      <c r="Q2001" s="11">
        <f>IF(ISBLANK(Table14[[#This Row],[Quantity_Sold]]),MEDIAN(Table14[Quantity_Sold]),Table14[[#This Row],[Quantity_Sold]])</f>
        <v>2</v>
      </c>
      <c r="R2001" s="4" t="str">
        <f>TRIM(Table14[[#This Row],[Product_Category]])</f>
        <v>Furniture</v>
      </c>
      <c r="S2001" s="4" t="str">
        <f>PROPER(Table14[[#This Row],[Customer_Type]])</f>
        <v>Returning</v>
      </c>
      <c r="T2001" s="13">
        <f>IF(ISBLANK(Table14[[#This Row],[Discount]]),MEDIAN(Table14[Discount]),Table14[[#This Row],[Discount]])</f>
        <v>0.27</v>
      </c>
    </row>
    <row r="2002" spans="1:20" x14ac:dyDescent="0.3">
      <c r="A2002">
        <v>1486</v>
      </c>
      <c r="B2002" s="1">
        <v>45307</v>
      </c>
      <c r="C2002" t="s">
        <v>13</v>
      </c>
      <c r="D2002" t="s">
        <v>14</v>
      </c>
      <c r="E2002">
        <v>28661.439999999999</v>
      </c>
      <c r="F2002">
        <v>41</v>
      </c>
      <c r="G2002" t="s">
        <v>21</v>
      </c>
      <c r="H2002" s="9">
        <v>497.36</v>
      </c>
      <c r="I2002" s="9">
        <v>720.68</v>
      </c>
      <c r="J2002" t="s">
        <v>16</v>
      </c>
      <c r="K2002">
        <v>0.03</v>
      </c>
      <c r="L2002" s="4" t="s">
        <v>31</v>
      </c>
      <c r="M2002" s="4" t="s">
        <v>18</v>
      </c>
      <c r="N2002" s="4" t="str">
        <f>IF(ISBLANK(Table14[[#This Row],[Sales_Rep]]),"Unknown",Table14[[#This Row],[Sales_Rep]])</f>
        <v>David</v>
      </c>
      <c r="O2002" t="str">
        <f>PROPER(Table14[[#This Row],[Region]])</f>
        <v>East</v>
      </c>
      <c r="P2002" s="9">
        <f>IF(ISBLANK(Table14[[#This Row],[Sales_Amount]]),MEDIAN(Table14[Sales_Amount]),Table14[[#This Row],[Sales_Amount]])</f>
        <v>28661.439999999999</v>
      </c>
      <c r="Q2002" s="11">
        <f>IF(ISBLANK(Table14[[#This Row],[Quantity_Sold]]),MEDIAN(Table14[Quantity_Sold]),Table14[[#This Row],[Quantity_Sold]])</f>
        <v>41</v>
      </c>
      <c r="R2002" s="4" t="str">
        <f>TRIM(Table14[[#This Row],[Product_Category]])</f>
        <v>Electronics</v>
      </c>
      <c r="S2002" s="4" t="str">
        <f>PROPER(Table14[[#This Row],[Customer_Type]])</f>
        <v>Returning</v>
      </c>
      <c r="T2002" s="13">
        <f>IF(ISBLANK(Table14[[#This Row],[Discount]]),MEDIAN(Table14[Discount]),Table14[[#This Row],[Discount]])</f>
        <v>0.03</v>
      </c>
    </row>
    <row r="2003" spans="1:20" x14ac:dyDescent="0.3">
      <c r="A2003">
        <v>1168</v>
      </c>
      <c r="B2003" s="1">
        <v>45217</v>
      </c>
      <c r="C2003" t="s">
        <v>23</v>
      </c>
      <c r="D2003" t="s">
        <v>27</v>
      </c>
      <c r="E2003">
        <v>27726.83</v>
      </c>
      <c r="F2003">
        <v>27</v>
      </c>
      <c r="G2003" t="s">
        <v>21</v>
      </c>
      <c r="H2003" s="9">
        <v>748.97</v>
      </c>
      <c r="I2003" s="9">
        <v>1058.68</v>
      </c>
      <c r="J2003" t="s">
        <v>25</v>
      </c>
      <c r="K2003">
        <v>0.03</v>
      </c>
      <c r="L2003" s="4" t="s">
        <v>26</v>
      </c>
      <c r="M2003" s="4" t="s">
        <v>18</v>
      </c>
      <c r="N2003" s="4" t="str">
        <f>IF(ISBLANK(Table14[[#This Row],[Sales_Rep]]),"Unknown",Table14[[#This Row],[Sales_Rep]])</f>
        <v>Charlie</v>
      </c>
      <c r="O2003" t="str">
        <f>PROPER(Table14[[#This Row],[Region]])</f>
        <v>West</v>
      </c>
      <c r="P2003" s="9">
        <f>IF(ISBLANK(Table14[[#This Row],[Sales_Amount]]),MEDIAN(Table14[Sales_Amount]),Table14[[#This Row],[Sales_Amount]])</f>
        <v>27726.83</v>
      </c>
      <c r="Q2003" s="11">
        <f>IF(ISBLANK(Table14[[#This Row],[Quantity_Sold]]),MEDIAN(Table14[Quantity_Sold]),Table14[[#This Row],[Quantity_Sold]])</f>
        <v>27</v>
      </c>
      <c r="R2003" s="4" t="str">
        <f>TRIM(Table14[[#This Row],[Product_Category]])</f>
        <v>Electronics</v>
      </c>
      <c r="S2003" s="4" t="str">
        <f>PROPER(Table14[[#This Row],[Customer_Type]])</f>
        <v>New</v>
      </c>
      <c r="T2003" s="13">
        <f>IF(ISBLANK(Table14[[#This Row],[Discount]]),MEDIAN(Table14[Discount]),Table14[[#This Row],[Discount]])</f>
        <v>0.03</v>
      </c>
    </row>
    <row r="2004" spans="1:20" x14ac:dyDescent="0.3">
      <c r="A2004">
        <v>1059</v>
      </c>
      <c r="B2004" s="1">
        <v>45227</v>
      </c>
      <c r="C2004" t="s">
        <v>29</v>
      </c>
      <c r="D2004" t="s">
        <v>27</v>
      </c>
      <c r="E2004">
        <v>35253.75</v>
      </c>
      <c r="F2004">
        <v>28</v>
      </c>
      <c r="G2004" t="s">
        <v>28</v>
      </c>
      <c r="H2004" s="9">
        <v>1171.73</v>
      </c>
      <c r="I2004" s="9">
        <v>1593.75</v>
      </c>
      <c r="J2004" t="s">
        <v>25</v>
      </c>
      <c r="K2004">
        <v>0.21</v>
      </c>
      <c r="L2004" s="4" t="s">
        <v>31</v>
      </c>
      <c r="M2004" s="4" t="s">
        <v>18</v>
      </c>
      <c r="N2004" s="4" t="str">
        <f>IF(ISBLANK(Table14[[#This Row],[Sales_Rep]]),"Unknown",Table14[[#This Row],[Sales_Rep]])</f>
        <v>Bob</v>
      </c>
      <c r="O2004" t="str">
        <f>PROPER(Table14[[#This Row],[Region]])</f>
        <v>West</v>
      </c>
      <c r="P2004" s="9">
        <f>IF(ISBLANK(Table14[[#This Row],[Sales_Amount]]),MEDIAN(Table14[Sales_Amount]),Table14[[#This Row],[Sales_Amount]])</f>
        <v>35253.75</v>
      </c>
      <c r="Q2004" s="11">
        <f>IF(ISBLANK(Table14[[#This Row],[Quantity_Sold]]),MEDIAN(Table14[Quantity_Sold]),Table14[[#This Row],[Quantity_Sold]])</f>
        <v>28</v>
      </c>
      <c r="R2004" s="4" t="str">
        <f>TRIM(Table14[[#This Row],[Product_Category]])</f>
        <v>Furniture</v>
      </c>
      <c r="S2004" s="4" t="str">
        <f>PROPER(Table14[[#This Row],[Customer_Type]])</f>
        <v>New</v>
      </c>
      <c r="T2004" s="13">
        <f>IF(ISBLANK(Table14[[#This Row],[Discount]]),MEDIAN(Table14[Discount]),Table14[[#This Row],[Discount]])</f>
        <v>0.21</v>
      </c>
    </row>
    <row r="2005" spans="1:20" x14ac:dyDescent="0.3">
      <c r="A2005">
        <v>1192</v>
      </c>
      <c r="B2005" s="1">
        <v>44981</v>
      </c>
      <c r="C2005" t="s">
        <v>32</v>
      </c>
      <c r="D2005" t="s">
        <v>14</v>
      </c>
      <c r="E2005">
        <v>162054.73000000001</v>
      </c>
      <c r="F2005">
        <v>47</v>
      </c>
      <c r="G2005" t="s">
        <v>21</v>
      </c>
      <c r="H2005" s="9">
        <v>3275.59</v>
      </c>
      <c r="I2005" s="9">
        <v>4856.3</v>
      </c>
      <c r="J2005" t="s">
        <v>25</v>
      </c>
      <c r="K2005">
        <v>0.28999999999999998</v>
      </c>
      <c r="L2005" s="4" t="s">
        <v>17</v>
      </c>
      <c r="M2005" s="4" t="s">
        <v>18</v>
      </c>
      <c r="N2005" s="4" t="str">
        <f>IF(ISBLANK(Table14[[#This Row],[Sales_Rep]]),"Unknown",Table14[[#This Row],[Sales_Rep]])</f>
        <v>Alice</v>
      </c>
      <c r="O2005" t="str">
        <f>PROPER(Table14[[#This Row],[Region]])</f>
        <v>East</v>
      </c>
      <c r="P2005" s="9">
        <f>IF(ISBLANK(Table14[[#This Row],[Sales_Amount]]),MEDIAN(Table14[Sales_Amount]),Table14[[#This Row],[Sales_Amount]])</f>
        <v>162054.73000000001</v>
      </c>
      <c r="Q2005" s="11">
        <f>IF(ISBLANK(Table14[[#This Row],[Quantity_Sold]]),MEDIAN(Table14[Quantity_Sold]),Table14[[#This Row],[Quantity_Sold]])</f>
        <v>47</v>
      </c>
      <c r="R2005" s="4" t="str">
        <f>TRIM(Table14[[#This Row],[Product_Category]])</f>
        <v>Electronics</v>
      </c>
      <c r="S2005" s="4" t="str">
        <f>PROPER(Table14[[#This Row],[Customer_Type]])</f>
        <v>New</v>
      </c>
      <c r="T2005" s="13">
        <f>IF(ISBLANK(Table14[[#This Row],[Discount]]),MEDIAN(Table14[Discount]),Table14[[#This Row],[Discount]])</f>
        <v>0.28999999999999998</v>
      </c>
    </row>
    <row r="2006" spans="1:20" x14ac:dyDescent="0.3">
      <c r="A2006">
        <v>1376</v>
      </c>
      <c r="B2006" s="1">
        <v>45493</v>
      </c>
      <c r="C2006" t="s">
        <v>19</v>
      </c>
      <c r="D2006" t="s">
        <v>27</v>
      </c>
      <c r="E2006">
        <v>93917.69</v>
      </c>
      <c r="F2006">
        <v>46</v>
      </c>
      <c r="G2006" t="s">
        <v>21</v>
      </c>
      <c r="H2006" s="9">
        <v>2345.83</v>
      </c>
      <c r="I2006" s="9">
        <v>2617.5500000000002</v>
      </c>
      <c r="J2006" t="s">
        <v>16</v>
      </c>
      <c r="K2006">
        <v>0.22</v>
      </c>
      <c r="L2006" s="4" t="s">
        <v>17</v>
      </c>
      <c r="M2006" s="4" t="s">
        <v>18</v>
      </c>
      <c r="N2006" s="4" t="str">
        <f>IF(ISBLANK(Table14[[#This Row],[Sales_Rep]]),"Unknown",Table14[[#This Row],[Sales_Rep]])</f>
        <v>Eve</v>
      </c>
      <c r="O2006" t="str">
        <f>PROPER(Table14[[#This Row],[Region]])</f>
        <v>West</v>
      </c>
      <c r="P2006" s="9">
        <f>IF(ISBLANK(Table14[[#This Row],[Sales_Amount]]),MEDIAN(Table14[Sales_Amount]),Table14[[#This Row],[Sales_Amount]])</f>
        <v>93917.69</v>
      </c>
      <c r="Q2006" s="11">
        <f>IF(ISBLANK(Table14[[#This Row],[Quantity_Sold]]),MEDIAN(Table14[Quantity_Sold]),Table14[[#This Row],[Quantity_Sold]])</f>
        <v>46</v>
      </c>
      <c r="R2006" s="4" t="str">
        <f>TRIM(Table14[[#This Row],[Product_Category]])</f>
        <v>Electronics</v>
      </c>
      <c r="S2006" s="4" t="str">
        <f>PROPER(Table14[[#This Row],[Customer_Type]])</f>
        <v>Returning</v>
      </c>
      <c r="T2006" s="13">
        <f>IF(ISBLANK(Table14[[#This Row],[Discount]]),MEDIAN(Table14[Discount]),Table14[[#This Row],[Discount]])</f>
        <v>0.22</v>
      </c>
    </row>
    <row r="2007" spans="1:20" x14ac:dyDescent="0.3">
      <c r="A2007">
        <v>1067</v>
      </c>
      <c r="B2007" s="1">
        <v>45091</v>
      </c>
      <c r="C2007" t="s">
        <v>19</v>
      </c>
      <c r="D2007" t="s">
        <v>27</v>
      </c>
      <c r="E2007">
        <v>76877.320000000007</v>
      </c>
      <c r="F2007">
        <v>15</v>
      </c>
      <c r="G2007" t="s">
        <v>15</v>
      </c>
      <c r="H2007" s="9">
        <v>4345.1000000000004</v>
      </c>
      <c r="I2007" s="9">
        <v>5229.75</v>
      </c>
      <c r="J2007" t="s">
        <v>16</v>
      </c>
      <c r="K2007">
        <v>0.02</v>
      </c>
      <c r="L2007" s="4" t="s">
        <v>31</v>
      </c>
      <c r="M2007" s="4" t="s">
        <v>18</v>
      </c>
      <c r="N2007" s="4" t="str">
        <f>IF(ISBLANK(Table14[[#This Row],[Sales_Rep]]),"Unknown",Table14[[#This Row],[Sales_Rep]])</f>
        <v>Eve</v>
      </c>
      <c r="O2007" t="str">
        <f>PROPER(Table14[[#This Row],[Region]])</f>
        <v>West</v>
      </c>
      <c r="P2007" s="9">
        <f>IF(ISBLANK(Table14[[#This Row],[Sales_Amount]]),MEDIAN(Table14[Sales_Amount]),Table14[[#This Row],[Sales_Amount]])</f>
        <v>76877.320000000007</v>
      </c>
      <c r="Q2007" s="11">
        <f>IF(ISBLANK(Table14[[#This Row],[Quantity_Sold]]),MEDIAN(Table14[Quantity_Sold]),Table14[[#This Row],[Quantity_Sold]])</f>
        <v>15</v>
      </c>
      <c r="R2007" s="4" t="str">
        <f>TRIM(Table14[[#This Row],[Product_Category]])</f>
        <v>Food</v>
      </c>
      <c r="S2007" s="4" t="str">
        <f>PROPER(Table14[[#This Row],[Customer_Type]])</f>
        <v>Returning</v>
      </c>
      <c r="T2007" s="13">
        <f>IF(ISBLANK(Table14[[#This Row],[Discount]]),MEDIAN(Table14[Discount]),Table14[[#This Row],[Discount]])</f>
        <v>0.02</v>
      </c>
    </row>
    <row r="2008" spans="1:20" x14ac:dyDescent="0.3">
      <c r="A2008">
        <v>1141</v>
      </c>
      <c r="B2008" s="1">
        <v>45382</v>
      </c>
      <c r="C2008" t="s">
        <v>32</v>
      </c>
      <c r="D2008" t="s">
        <v>30</v>
      </c>
      <c r="E2008">
        <v>97462.71</v>
      </c>
      <c r="F2008">
        <v>21</v>
      </c>
      <c r="G2008" t="s">
        <v>28</v>
      </c>
      <c r="H2008" s="9">
        <v>4182.01</v>
      </c>
      <c r="I2008" s="9">
        <v>4784.62</v>
      </c>
      <c r="J2008" t="s">
        <v>16</v>
      </c>
      <c r="K2008">
        <v>0.03</v>
      </c>
      <c r="L2008" s="4" t="s">
        <v>17</v>
      </c>
      <c r="M2008" s="4" t="s">
        <v>18</v>
      </c>
      <c r="N2008" s="4" t="str">
        <f>IF(ISBLANK(Table14[[#This Row],[Sales_Rep]]),"Unknown",Table14[[#This Row],[Sales_Rep]])</f>
        <v>Alice</v>
      </c>
      <c r="O2008" t="str">
        <f>PROPER(Table14[[#This Row],[Region]])</f>
        <v>South</v>
      </c>
      <c r="P2008" s="9">
        <f>IF(ISBLANK(Table14[[#This Row],[Sales_Amount]]),MEDIAN(Table14[Sales_Amount]),Table14[[#This Row],[Sales_Amount]])</f>
        <v>97462.71</v>
      </c>
      <c r="Q2008" s="11">
        <f>IF(ISBLANK(Table14[[#This Row],[Quantity_Sold]]),MEDIAN(Table14[Quantity_Sold]),Table14[[#This Row],[Quantity_Sold]])</f>
        <v>21</v>
      </c>
      <c r="R2008" s="4" t="str">
        <f>TRIM(Table14[[#This Row],[Product_Category]])</f>
        <v>Furniture</v>
      </c>
      <c r="S2008" s="4" t="str">
        <f>PROPER(Table14[[#This Row],[Customer_Type]])</f>
        <v>Returning</v>
      </c>
      <c r="T2008" s="13">
        <f>IF(ISBLANK(Table14[[#This Row],[Discount]]),MEDIAN(Table14[Discount]),Table14[[#This Row],[Discount]])</f>
        <v>0.03</v>
      </c>
    </row>
    <row r="2009" spans="1:20" x14ac:dyDescent="0.3">
      <c r="A2009">
        <v>1102</v>
      </c>
      <c r="B2009" s="1">
        <v>45232</v>
      </c>
      <c r="C2009" t="s">
        <v>32</v>
      </c>
      <c r="D2009" t="s">
        <v>27</v>
      </c>
      <c r="E2009">
        <v>97653.08</v>
      </c>
      <c r="F2009">
        <v>23</v>
      </c>
      <c r="G2009" t="s">
        <v>24</v>
      </c>
      <c r="H2009" s="9">
        <v>3326.16</v>
      </c>
      <c r="I2009" s="9">
        <v>4717.54</v>
      </c>
      <c r="J2009" t="s">
        <v>25</v>
      </c>
      <c r="K2009">
        <v>0.1</v>
      </c>
      <c r="L2009" s="4" t="s">
        <v>26</v>
      </c>
      <c r="M2009" s="4" t="s">
        <v>22</v>
      </c>
      <c r="N2009" s="4" t="str">
        <f>IF(ISBLANK(Table14[[#This Row],[Sales_Rep]]),"Unknown",Table14[[#This Row],[Sales_Rep]])</f>
        <v>Alice</v>
      </c>
      <c r="O2009" t="str">
        <f>PROPER(Table14[[#This Row],[Region]])</f>
        <v>West</v>
      </c>
      <c r="P2009" s="9">
        <f>IF(ISBLANK(Table14[[#This Row],[Sales_Amount]]),MEDIAN(Table14[Sales_Amount]),Table14[[#This Row],[Sales_Amount]])</f>
        <v>97653.08</v>
      </c>
      <c r="Q2009" s="11">
        <f>IF(ISBLANK(Table14[[#This Row],[Quantity_Sold]]),MEDIAN(Table14[Quantity_Sold]),Table14[[#This Row],[Quantity_Sold]])</f>
        <v>23</v>
      </c>
      <c r="R2009" s="4" t="str">
        <f>TRIM(Table14[[#This Row],[Product_Category]])</f>
        <v>Clothing</v>
      </c>
      <c r="S2009" s="4" t="str">
        <f>PROPER(Table14[[#This Row],[Customer_Type]])</f>
        <v>New</v>
      </c>
      <c r="T2009" s="13">
        <f>IF(ISBLANK(Table14[[#This Row],[Discount]]),MEDIAN(Table14[Discount]),Table14[[#This Row],[Discount]])</f>
        <v>0.1</v>
      </c>
    </row>
    <row r="2010" spans="1:20" x14ac:dyDescent="0.3">
      <c r="A2010">
        <v>1082</v>
      </c>
      <c r="B2010" s="1">
        <v>45042</v>
      </c>
      <c r="C2010" t="s">
        <v>29</v>
      </c>
      <c r="D2010" t="s">
        <v>30</v>
      </c>
      <c r="E2010">
        <v>112368.96000000001</v>
      </c>
      <c r="F2010">
        <v>40</v>
      </c>
      <c r="G2010" t="s">
        <v>28</v>
      </c>
      <c r="H2010" s="9">
        <v>2320.64</v>
      </c>
      <c r="I2010" s="9">
        <v>3121.36</v>
      </c>
      <c r="J2010" t="s">
        <v>25</v>
      </c>
      <c r="K2010">
        <v>0.1</v>
      </c>
      <c r="L2010" s="4" t="s">
        <v>31</v>
      </c>
      <c r="M2010" s="4" t="s">
        <v>18</v>
      </c>
      <c r="N2010" s="4" t="str">
        <f>IF(ISBLANK(Table14[[#This Row],[Sales_Rep]]),"Unknown",Table14[[#This Row],[Sales_Rep]])</f>
        <v>Bob</v>
      </c>
      <c r="O2010" t="str">
        <f>PROPER(Table14[[#This Row],[Region]])</f>
        <v>South</v>
      </c>
      <c r="P2010" s="9">
        <f>IF(ISBLANK(Table14[[#This Row],[Sales_Amount]]),MEDIAN(Table14[Sales_Amount]),Table14[[#This Row],[Sales_Amount]])</f>
        <v>112368.96000000001</v>
      </c>
      <c r="Q2010" s="11">
        <f>IF(ISBLANK(Table14[[#This Row],[Quantity_Sold]]),MEDIAN(Table14[Quantity_Sold]),Table14[[#This Row],[Quantity_Sold]])</f>
        <v>40</v>
      </c>
      <c r="R2010" s="4" t="str">
        <f>TRIM(Table14[[#This Row],[Product_Category]])</f>
        <v>Furniture</v>
      </c>
      <c r="S2010" s="4" t="str">
        <f>PROPER(Table14[[#This Row],[Customer_Type]])</f>
        <v>New</v>
      </c>
      <c r="T2010" s="13">
        <f>IF(ISBLANK(Table14[[#This Row],[Discount]]),MEDIAN(Table14[Discount]),Table14[[#This Row],[Discount]])</f>
        <v>0.1</v>
      </c>
    </row>
    <row r="2011" spans="1:20" x14ac:dyDescent="0.3">
      <c r="A2011">
        <v>1343</v>
      </c>
      <c r="B2011" s="1">
        <v>44934</v>
      </c>
      <c r="C2011" t="s">
        <v>23</v>
      </c>
      <c r="D2011" t="s">
        <v>20</v>
      </c>
      <c r="E2011">
        <v>53916.54</v>
      </c>
      <c r="F2011">
        <v>37</v>
      </c>
      <c r="G2011" t="s">
        <v>21</v>
      </c>
      <c r="H2011" s="9">
        <v>1530.5</v>
      </c>
      <c r="I2011" s="9">
        <v>1868.21</v>
      </c>
      <c r="J2011" t="s">
        <v>16</v>
      </c>
      <c r="K2011">
        <v>0.22</v>
      </c>
      <c r="L2011" s="4" t="s">
        <v>26</v>
      </c>
      <c r="M2011" s="4" t="s">
        <v>18</v>
      </c>
      <c r="N2011" s="4" t="str">
        <f>IF(ISBLANK(Table14[[#This Row],[Sales_Rep]]),"Unknown",Table14[[#This Row],[Sales_Rep]])</f>
        <v>Charlie</v>
      </c>
      <c r="O2011" t="str">
        <f>PROPER(Table14[[#This Row],[Region]])</f>
        <v>North</v>
      </c>
      <c r="P2011" s="9">
        <f>IF(ISBLANK(Table14[[#This Row],[Sales_Amount]]),MEDIAN(Table14[Sales_Amount]),Table14[[#This Row],[Sales_Amount]])</f>
        <v>53916.54</v>
      </c>
      <c r="Q2011" s="11">
        <f>IF(ISBLANK(Table14[[#This Row],[Quantity_Sold]]),MEDIAN(Table14[Quantity_Sold]),Table14[[#This Row],[Quantity_Sold]])</f>
        <v>37</v>
      </c>
      <c r="R2011" s="4" t="str">
        <f>TRIM(Table14[[#This Row],[Product_Category]])</f>
        <v>Electronics</v>
      </c>
      <c r="S2011" s="4" t="str">
        <f>PROPER(Table14[[#This Row],[Customer_Type]])</f>
        <v>Returning</v>
      </c>
      <c r="T2011" s="13">
        <f>IF(ISBLANK(Table14[[#This Row],[Discount]]),MEDIAN(Table14[Discount]),Table14[[#This Row],[Discount]])</f>
        <v>0.22</v>
      </c>
    </row>
    <row r="2012" spans="1:20" x14ac:dyDescent="0.3">
      <c r="A2012">
        <v>1187</v>
      </c>
      <c r="B2012" s="1">
        <v>45412</v>
      </c>
      <c r="C2012" t="s">
        <v>19</v>
      </c>
      <c r="D2012" t="s">
        <v>30</v>
      </c>
      <c r="E2012">
        <v>51014.28</v>
      </c>
      <c r="F2012">
        <v>41</v>
      </c>
      <c r="G2012" t="s">
        <v>21</v>
      </c>
      <c r="H2012" s="9">
        <v>1145.6500000000001</v>
      </c>
      <c r="I2012" s="9">
        <v>1615.91</v>
      </c>
      <c r="J2012" t="s">
        <v>25</v>
      </c>
      <c r="K2012">
        <v>0.23</v>
      </c>
      <c r="L2012" s="4" t="s">
        <v>26</v>
      </c>
      <c r="M2012" s="4" t="s">
        <v>22</v>
      </c>
      <c r="N2012" s="4" t="str">
        <f>IF(ISBLANK(Table14[[#This Row],[Sales_Rep]]),"Unknown",Table14[[#This Row],[Sales_Rep]])</f>
        <v>Eve</v>
      </c>
      <c r="O2012" t="str">
        <f>PROPER(Table14[[#This Row],[Region]])</f>
        <v>South</v>
      </c>
      <c r="P2012" s="9">
        <f>IF(ISBLANK(Table14[[#This Row],[Sales_Amount]]),MEDIAN(Table14[Sales_Amount]),Table14[[#This Row],[Sales_Amount]])</f>
        <v>51014.28</v>
      </c>
      <c r="Q2012" s="11">
        <f>IF(ISBLANK(Table14[[#This Row],[Quantity_Sold]]),MEDIAN(Table14[Quantity_Sold]),Table14[[#This Row],[Quantity_Sold]])</f>
        <v>41</v>
      </c>
      <c r="R2012" s="4" t="str">
        <f>TRIM(Table14[[#This Row],[Product_Category]])</f>
        <v>Electronics</v>
      </c>
      <c r="S2012" s="4" t="str">
        <f>PROPER(Table14[[#This Row],[Customer_Type]])</f>
        <v>New</v>
      </c>
      <c r="T2012" s="13">
        <f>IF(ISBLANK(Table14[[#This Row],[Discount]]),MEDIAN(Table14[Discount]),Table14[[#This Row],[Discount]])</f>
        <v>0.23</v>
      </c>
    </row>
    <row r="2013" spans="1:20" x14ac:dyDescent="0.3">
      <c r="A2013">
        <v>1480</v>
      </c>
      <c r="B2013" s="1">
        <v>45128</v>
      </c>
      <c r="C2013" t="s">
        <v>29</v>
      </c>
      <c r="D2013" t="s">
        <v>27</v>
      </c>
      <c r="E2013">
        <v>15023.3</v>
      </c>
      <c r="F2013">
        <v>14</v>
      </c>
      <c r="G2013" t="s">
        <v>15</v>
      </c>
      <c r="H2013" s="9">
        <v>1223.74</v>
      </c>
      <c r="I2013" s="9">
        <v>1375.76</v>
      </c>
      <c r="J2013" t="s">
        <v>16</v>
      </c>
      <c r="K2013">
        <v>0.22</v>
      </c>
      <c r="L2013" s="4" t="s">
        <v>31</v>
      </c>
      <c r="M2013" s="4" t="s">
        <v>22</v>
      </c>
      <c r="N2013" s="4" t="str">
        <f>IF(ISBLANK(Table14[[#This Row],[Sales_Rep]]),"Unknown",Table14[[#This Row],[Sales_Rep]])</f>
        <v>Bob</v>
      </c>
      <c r="O2013" t="str">
        <f>PROPER(Table14[[#This Row],[Region]])</f>
        <v>West</v>
      </c>
      <c r="P2013" s="9">
        <f>IF(ISBLANK(Table14[[#This Row],[Sales_Amount]]),MEDIAN(Table14[Sales_Amount]),Table14[[#This Row],[Sales_Amount]])</f>
        <v>15023.3</v>
      </c>
      <c r="Q2013" s="11">
        <f>IF(ISBLANK(Table14[[#This Row],[Quantity_Sold]]),MEDIAN(Table14[Quantity_Sold]),Table14[[#This Row],[Quantity_Sold]])</f>
        <v>14</v>
      </c>
      <c r="R2013" s="4" t="str">
        <f>TRIM(Table14[[#This Row],[Product_Category]])</f>
        <v>Food</v>
      </c>
      <c r="S2013" s="4" t="str">
        <f>PROPER(Table14[[#This Row],[Customer_Type]])</f>
        <v>Returning</v>
      </c>
      <c r="T2013" s="13">
        <f>IF(ISBLANK(Table14[[#This Row],[Discount]]),MEDIAN(Table14[Discount]),Table14[[#This Row],[Discount]])</f>
        <v>0.22</v>
      </c>
    </row>
    <row r="2014" spans="1:20" x14ac:dyDescent="0.3">
      <c r="A2014">
        <v>1245</v>
      </c>
      <c r="B2014" s="1">
        <v>45273</v>
      </c>
      <c r="C2014" t="s">
        <v>23</v>
      </c>
      <c r="D2014" t="s">
        <v>30</v>
      </c>
      <c r="E2014">
        <v>82239.009999999995</v>
      </c>
      <c r="F2014">
        <v>29</v>
      </c>
      <c r="G2014" t="s">
        <v>15</v>
      </c>
      <c r="H2014" s="9">
        <v>2893.49</v>
      </c>
      <c r="I2014" s="9">
        <v>3416.66</v>
      </c>
      <c r="J2014" t="s">
        <v>16</v>
      </c>
      <c r="K2014">
        <v>0.17</v>
      </c>
      <c r="L2014" s="4" t="s">
        <v>26</v>
      </c>
      <c r="M2014" s="4" t="s">
        <v>22</v>
      </c>
      <c r="N2014" s="4" t="str">
        <f>IF(ISBLANK(Table14[[#This Row],[Sales_Rep]]),"Unknown",Table14[[#This Row],[Sales_Rep]])</f>
        <v>Charlie</v>
      </c>
      <c r="O2014" t="str">
        <f>PROPER(Table14[[#This Row],[Region]])</f>
        <v>South</v>
      </c>
      <c r="P2014" s="9">
        <f>IF(ISBLANK(Table14[[#This Row],[Sales_Amount]]),MEDIAN(Table14[Sales_Amount]),Table14[[#This Row],[Sales_Amount]])</f>
        <v>82239.009999999995</v>
      </c>
      <c r="Q2014" s="11">
        <f>IF(ISBLANK(Table14[[#This Row],[Quantity_Sold]]),MEDIAN(Table14[Quantity_Sold]),Table14[[#This Row],[Quantity_Sold]])</f>
        <v>29</v>
      </c>
      <c r="R2014" s="4" t="str">
        <f>TRIM(Table14[[#This Row],[Product_Category]])</f>
        <v>Food</v>
      </c>
      <c r="S2014" s="4" t="str">
        <f>PROPER(Table14[[#This Row],[Customer_Type]])</f>
        <v>Returning</v>
      </c>
      <c r="T2014" s="13">
        <f>IF(ISBLANK(Table14[[#This Row],[Discount]]),MEDIAN(Table14[Discount]),Table14[[#This Row],[Discount]])</f>
        <v>0.17</v>
      </c>
    </row>
    <row r="2015" spans="1:20" x14ac:dyDescent="0.3">
      <c r="A2015">
        <v>1423</v>
      </c>
      <c r="B2015" s="1">
        <v>44951</v>
      </c>
      <c r="C2015" t="s">
        <v>29</v>
      </c>
      <c r="D2015" t="s">
        <v>20</v>
      </c>
      <c r="E2015">
        <v>13388.54</v>
      </c>
      <c r="F2015">
        <v>26</v>
      </c>
      <c r="G2015" t="s">
        <v>24</v>
      </c>
      <c r="H2015" s="9">
        <v>438.52</v>
      </c>
      <c r="I2015" s="9">
        <v>572.16</v>
      </c>
      <c r="J2015" t="s">
        <v>16</v>
      </c>
      <c r="K2015">
        <v>0.1</v>
      </c>
      <c r="L2015" s="4" t="s">
        <v>26</v>
      </c>
      <c r="M2015" s="4" t="s">
        <v>22</v>
      </c>
      <c r="N2015" s="4" t="str">
        <f>IF(ISBLANK(Table14[[#This Row],[Sales_Rep]]),"Unknown",Table14[[#This Row],[Sales_Rep]])</f>
        <v>Bob</v>
      </c>
      <c r="O2015" t="str">
        <f>PROPER(Table14[[#This Row],[Region]])</f>
        <v>North</v>
      </c>
      <c r="P2015" s="9">
        <f>IF(ISBLANK(Table14[[#This Row],[Sales_Amount]]),MEDIAN(Table14[Sales_Amount]),Table14[[#This Row],[Sales_Amount]])</f>
        <v>13388.54</v>
      </c>
      <c r="Q2015" s="11">
        <f>IF(ISBLANK(Table14[[#This Row],[Quantity_Sold]]),MEDIAN(Table14[Quantity_Sold]),Table14[[#This Row],[Quantity_Sold]])</f>
        <v>26</v>
      </c>
      <c r="R2015" s="4" t="str">
        <f>TRIM(Table14[[#This Row],[Product_Category]])</f>
        <v>Clothing</v>
      </c>
      <c r="S2015" s="4" t="str">
        <f>PROPER(Table14[[#This Row],[Customer_Type]])</f>
        <v>Returning</v>
      </c>
      <c r="T2015" s="13">
        <f>IF(ISBLANK(Table14[[#This Row],[Discount]]),MEDIAN(Table14[Discount]),Table14[[#This Row],[Discount]])</f>
        <v>0.1</v>
      </c>
    </row>
    <row r="2016" spans="1:20" x14ac:dyDescent="0.3">
      <c r="A2016">
        <v>1412</v>
      </c>
      <c r="B2016" s="1">
        <v>45202</v>
      </c>
      <c r="C2016" t="s">
        <v>19</v>
      </c>
      <c r="D2016" t="s">
        <v>20</v>
      </c>
      <c r="E2016">
        <v>3732.75</v>
      </c>
      <c r="F2016">
        <v>5</v>
      </c>
      <c r="G2016" t="s">
        <v>21</v>
      </c>
      <c r="H2016" s="9">
        <v>621.29</v>
      </c>
      <c r="I2016" s="9">
        <v>838.82</v>
      </c>
      <c r="J2016" t="s">
        <v>16</v>
      </c>
      <c r="K2016">
        <v>0.11</v>
      </c>
      <c r="L2016" s="4" t="s">
        <v>17</v>
      </c>
      <c r="M2016" s="4" t="s">
        <v>18</v>
      </c>
      <c r="N2016" s="4" t="str">
        <f>IF(ISBLANK(Table14[[#This Row],[Sales_Rep]]),"Unknown",Table14[[#This Row],[Sales_Rep]])</f>
        <v>Eve</v>
      </c>
      <c r="O2016" t="str">
        <f>PROPER(Table14[[#This Row],[Region]])</f>
        <v>North</v>
      </c>
      <c r="P2016" s="9">
        <f>IF(ISBLANK(Table14[[#This Row],[Sales_Amount]]),MEDIAN(Table14[Sales_Amount]),Table14[[#This Row],[Sales_Amount]])</f>
        <v>3732.75</v>
      </c>
      <c r="Q2016" s="11">
        <f>IF(ISBLANK(Table14[[#This Row],[Quantity_Sold]]),MEDIAN(Table14[Quantity_Sold]),Table14[[#This Row],[Quantity_Sold]])</f>
        <v>5</v>
      </c>
      <c r="R2016" s="4" t="str">
        <f>TRIM(Table14[[#This Row],[Product_Category]])</f>
        <v>Electronics</v>
      </c>
      <c r="S2016" s="4" t="str">
        <f>PROPER(Table14[[#This Row],[Customer_Type]])</f>
        <v>Returning</v>
      </c>
      <c r="T2016" s="13">
        <f>IF(ISBLANK(Table14[[#This Row],[Discount]]),MEDIAN(Table14[Discount]),Table14[[#This Row],[Discount]])</f>
        <v>0.11</v>
      </c>
    </row>
    <row r="2017" spans="1:20" x14ac:dyDescent="0.3">
      <c r="A2017">
        <v>1419</v>
      </c>
      <c r="B2017" s="1">
        <v>44929</v>
      </c>
      <c r="C2017" t="s">
        <v>32</v>
      </c>
      <c r="D2017" t="s">
        <v>30</v>
      </c>
      <c r="E2017">
        <v>189846.28</v>
      </c>
      <c r="F2017">
        <v>37</v>
      </c>
      <c r="G2017" t="s">
        <v>21</v>
      </c>
      <c r="H2017" s="9">
        <v>4707.17</v>
      </c>
      <c r="I2017" s="9">
        <v>5458.49</v>
      </c>
      <c r="J2017" t="s">
        <v>25</v>
      </c>
      <c r="K2017">
        <v>0.06</v>
      </c>
      <c r="L2017" s="4" t="s">
        <v>31</v>
      </c>
      <c r="M2017" s="4" t="s">
        <v>18</v>
      </c>
      <c r="N2017" s="4" t="str">
        <f>IF(ISBLANK(Table14[[#This Row],[Sales_Rep]]),"Unknown",Table14[[#This Row],[Sales_Rep]])</f>
        <v>Alice</v>
      </c>
      <c r="O2017" t="str">
        <f>PROPER(Table14[[#This Row],[Region]])</f>
        <v>South</v>
      </c>
      <c r="P2017" s="9">
        <f>IF(ISBLANK(Table14[[#This Row],[Sales_Amount]]),MEDIAN(Table14[Sales_Amount]),Table14[[#This Row],[Sales_Amount]])</f>
        <v>189846.28</v>
      </c>
      <c r="Q2017" s="11">
        <f>IF(ISBLANK(Table14[[#This Row],[Quantity_Sold]]),MEDIAN(Table14[Quantity_Sold]),Table14[[#This Row],[Quantity_Sold]])</f>
        <v>37</v>
      </c>
      <c r="R2017" s="4" t="str">
        <f>TRIM(Table14[[#This Row],[Product_Category]])</f>
        <v>Electronics</v>
      </c>
      <c r="S2017" s="4" t="str">
        <f>PROPER(Table14[[#This Row],[Customer_Type]])</f>
        <v>New</v>
      </c>
      <c r="T2017" s="13">
        <f>IF(ISBLANK(Table14[[#This Row],[Discount]]),MEDIAN(Table14[Discount]),Table14[[#This Row],[Discount]])</f>
        <v>0.06</v>
      </c>
    </row>
    <row r="2018" spans="1:20" x14ac:dyDescent="0.3">
      <c r="A2018">
        <v>1127</v>
      </c>
      <c r="B2018" s="1">
        <v>45439</v>
      </c>
      <c r="C2018" t="s">
        <v>32</v>
      </c>
      <c r="D2018" t="s">
        <v>27</v>
      </c>
      <c r="E2018">
        <v>129485.41</v>
      </c>
      <c r="F2018">
        <v>42</v>
      </c>
      <c r="G2018" t="s">
        <v>24</v>
      </c>
      <c r="H2018" s="9">
        <v>3010.51</v>
      </c>
      <c r="I2018" s="9">
        <v>3425.54</v>
      </c>
      <c r="J2018" t="s">
        <v>16</v>
      </c>
      <c r="K2018">
        <v>0.1</v>
      </c>
      <c r="L2018" s="4" t="s">
        <v>31</v>
      </c>
      <c r="M2018" s="4" t="s">
        <v>18</v>
      </c>
      <c r="N2018" s="4" t="str">
        <f>IF(ISBLANK(Table14[[#This Row],[Sales_Rep]]),"Unknown",Table14[[#This Row],[Sales_Rep]])</f>
        <v>Alice</v>
      </c>
      <c r="O2018" t="str">
        <f>PROPER(Table14[[#This Row],[Region]])</f>
        <v>West</v>
      </c>
      <c r="P2018" s="9">
        <f>IF(ISBLANK(Table14[[#This Row],[Sales_Amount]]),MEDIAN(Table14[Sales_Amount]),Table14[[#This Row],[Sales_Amount]])</f>
        <v>129485.41</v>
      </c>
      <c r="Q2018" s="11">
        <f>IF(ISBLANK(Table14[[#This Row],[Quantity_Sold]]),MEDIAN(Table14[Quantity_Sold]),Table14[[#This Row],[Quantity_Sold]])</f>
        <v>42</v>
      </c>
      <c r="R2018" s="4" t="str">
        <f>TRIM(Table14[[#This Row],[Product_Category]])</f>
        <v>Clothing</v>
      </c>
      <c r="S2018" s="4" t="str">
        <f>PROPER(Table14[[#This Row],[Customer_Type]])</f>
        <v>Returning</v>
      </c>
      <c r="T2018" s="13">
        <f>IF(ISBLANK(Table14[[#This Row],[Discount]]),MEDIAN(Table14[Discount]),Table14[[#This Row],[Discount]])</f>
        <v>0.1</v>
      </c>
    </row>
    <row r="2019" spans="1:20" x14ac:dyDescent="0.3">
      <c r="A2019">
        <v>1450</v>
      </c>
      <c r="B2019" s="1">
        <v>45426</v>
      </c>
      <c r="C2019" t="s">
        <v>23</v>
      </c>
      <c r="D2019" t="s">
        <v>27</v>
      </c>
      <c r="E2019">
        <v>15760.49</v>
      </c>
      <c r="F2019">
        <v>27</v>
      </c>
      <c r="G2019" t="s">
        <v>24</v>
      </c>
      <c r="H2019" s="9">
        <v>585.33000000000004</v>
      </c>
      <c r="I2019" s="9">
        <v>648.58000000000004</v>
      </c>
      <c r="J2019" t="s">
        <v>16</v>
      </c>
      <c r="K2019">
        <v>0.1</v>
      </c>
      <c r="L2019" s="4" t="s">
        <v>17</v>
      </c>
      <c r="M2019" s="4" t="s">
        <v>18</v>
      </c>
      <c r="N2019" s="4" t="str">
        <f>IF(ISBLANK(Table14[[#This Row],[Sales_Rep]]),"Unknown",Table14[[#This Row],[Sales_Rep]])</f>
        <v>Charlie</v>
      </c>
      <c r="O2019" t="str">
        <f>PROPER(Table14[[#This Row],[Region]])</f>
        <v>West</v>
      </c>
      <c r="P2019" s="9">
        <f>IF(ISBLANK(Table14[[#This Row],[Sales_Amount]]),MEDIAN(Table14[Sales_Amount]),Table14[[#This Row],[Sales_Amount]])</f>
        <v>15760.49</v>
      </c>
      <c r="Q2019" s="11">
        <f>IF(ISBLANK(Table14[[#This Row],[Quantity_Sold]]),MEDIAN(Table14[Quantity_Sold]),Table14[[#This Row],[Quantity_Sold]])</f>
        <v>27</v>
      </c>
      <c r="R2019" s="4" t="str">
        <f>TRIM(Table14[[#This Row],[Product_Category]])</f>
        <v>Clothing</v>
      </c>
      <c r="S2019" s="4" t="str">
        <f>PROPER(Table14[[#This Row],[Customer_Type]])</f>
        <v>Returning</v>
      </c>
      <c r="T2019" s="13">
        <f>IF(ISBLANK(Table14[[#This Row],[Discount]]),MEDIAN(Table14[Discount]),Table14[[#This Row],[Discount]])</f>
        <v>0.1</v>
      </c>
    </row>
    <row r="2020" spans="1:20" x14ac:dyDescent="0.3">
      <c r="A2020">
        <v>1360</v>
      </c>
      <c r="B2020" s="1">
        <v>44979</v>
      </c>
      <c r="C2020" t="s">
        <v>13</v>
      </c>
      <c r="D2020" t="s">
        <v>20</v>
      </c>
      <c r="E2020">
        <v>20306.04</v>
      </c>
      <c r="F2020">
        <v>6</v>
      </c>
      <c r="G2020" t="s">
        <v>15</v>
      </c>
      <c r="H2020" s="9">
        <v>3043.03</v>
      </c>
      <c r="I2020" s="9">
        <v>3384.34</v>
      </c>
      <c r="J2020" t="s">
        <v>25</v>
      </c>
      <c r="K2020">
        <v>0</v>
      </c>
      <c r="L2020" s="4" t="s">
        <v>31</v>
      </c>
      <c r="M2020" s="4" t="s">
        <v>18</v>
      </c>
      <c r="N2020" s="4" t="str">
        <f>IF(ISBLANK(Table14[[#This Row],[Sales_Rep]]),"Unknown",Table14[[#This Row],[Sales_Rep]])</f>
        <v>David</v>
      </c>
      <c r="O2020" t="str">
        <f>PROPER(Table14[[#This Row],[Region]])</f>
        <v>North</v>
      </c>
      <c r="P2020" s="9">
        <f>IF(ISBLANK(Table14[[#This Row],[Sales_Amount]]),MEDIAN(Table14[Sales_Amount]),Table14[[#This Row],[Sales_Amount]])</f>
        <v>20306.04</v>
      </c>
      <c r="Q2020" s="11">
        <f>IF(ISBLANK(Table14[[#This Row],[Quantity_Sold]]),MEDIAN(Table14[Quantity_Sold]),Table14[[#This Row],[Quantity_Sold]])</f>
        <v>6</v>
      </c>
      <c r="R2020" s="4" t="str">
        <f>TRIM(Table14[[#This Row],[Product_Category]])</f>
        <v>Food</v>
      </c>
      <c r="S2020" s="4" t="str">
        <f>PROPER(Table14[[#This Row],[Customer_Type]])</f>
        <v>New</v>
      </c>
      <c r="T2020" s="13">
        <f>IF(ISBLANK(Table14[[#This Row],[Discount]]),MEDIAN(Table14[Discount]),Table14[[#This Row],[Discount]])</f>
        <v>0</v>
      </c>
    </row>
    <row r="2021" spans="1:20" x14ac:dyDescent="0.3">
      <c r="A2021">
        <v>1224</v>
      </c>
      <c r="B2021" s="1">
        <v>45212</v>
      </c>
      <c r="C2021" t="s">
        <v>23</v>
      </c>
      <c r="D2021" t="s">
        <v>14</v>
      </c>
      <c r="E2021">
        <v>48823.69</v>
      </c>
      <c r="F2021">
        <v>34</v>
      </c>
      <c r="G2021" t="s">
        <v>24</v>
      </c>
      <c r="H2021" s="9">
        <v>1127.68</v>
      </c>
      <c r="I2021" s="9">
        <v>1527.65</v>
      </c>
      <c r="J2021" t="s">
        <v>16</v>
      </c>
      <c r="K2021">
        <v>0.06</v>
      </c>
      <c r="L2021" s="4" t="s">
        <v>26</v>
      </c>
      <c r="M2021" s="4" t="s">
        <v>18</v>
      </c>
      <c r="N2021" s="4" t="str">
        <f>IF(ISBLANK(Table14[[#This Row],[Sales_Rep]]),"Unknown",Table14[[#This Row],[Sales_Rep]])</f>
        <v>Charlie</v>
      </c>
      <c r="O2021" t="str">
        <f>PROPER(Table14[[#This Row],[Region]])</f>
        <v>East</v>
      </c>
      <c r="P2021" s="9">
        <f>IF(ISBLANK(Table14[[#This Row],[Sales_Amount]]),MEDIAN(Table14[Sales_Amount]),Table14[[#This Row],[Sales_Amount]])</f>
        <v>48823.69</v>
      </c>
      <c r="Q2021" s="11">
        <f>IF(ISBLANK(Table14[[#This Row],[Quantity_Sold]]),MEDIAN(Table14[Quantity_Sold]),Table14[[#This Row],[Quantity_Sold]])</f>
        <v>34</v>
      </c>
      <c r="R2021" s="4" t="str">
        <f>TRIM(Table14[[#This Row],[Product_Category]])</f>
        <v>Clothing</v>
      </c>
      <c r="S2021" s="4" t="str">
        <f>PROPER(Table14[[#This Row],[Customer_Type]])</f>
        <v>Returning</v>
      </c>
      <c r="T2021" s="13">
        <f>IF(ISBLANK(Table14[[#This Row],[Discount]]),MEDIAN(Table14[Discount]),Table14[[#This Row],[Discount]])</f>
        <v>0.06</v>
      </c>
    </row>
    <row r="2022" spans="1:20" x14ac:dyDescent="0.3">
      <c r="A2022">
        <v>1067</v>
      </c>
      <c r="B2022" s="1">
        <v>45054</v>
      </c>
      <c r="C2022" t="s">
        <v>13</v>
      </c>
      <c r="D2022" t="s">
        <v>27</v>
      </c>
      <c r="E2022">
        <v>5671.78</v>
      </c>
      <c r="F2022">
        <v>17</v>
      </c>
      <c r="G2022" t="s">
        <v>24</v>
      </c>
      <c r="H2022" s="9">
        <v>336.03</v>
      </c>
      <c r="I2022" s="9">
        <v>476.62</v>
      </c>
      <c r="J2022" t="s">
        <v>16</v>
      </c>
      <c r="K2022">
        <v>0.3</v>
      </c>
      <c r="L2022" s="4" t="s">
        <v>31</v>
      </c>
      <c r="M2022" s="4" t="s">
        <v>18</v>
      </c>
      <c r="N2022" s="4" t="str">
        <f>IF(ISBLANK(Table14[[#This Row],[Sales_Rep]]),"Unknown",Table14[[#This Row],[Sales_Rep]])</f>
        <v>David</v>
      </c>
      <c r="O2022" t="str">
        <f>PROPER(Table14[[#This Row],[Region]])</f>
        <v>West</v>
      </c>
      <c r="P2022" s="9">
        <f>IF(ISBLANK(Table14[[#This Row],[Sales_Amount]]),MEDIAN(Table14[Sales_Amount]),Table14[[#This Row],[Sales_Amount]])</f>
        <v>5671.78</v>
      </c>
      <c r="Q2022" s="11">
        <f>IF(ISBLANK(Table14[[#This Row],[Quantity_Sold]]),MEDIAN(Table14[Quantity_Sold]),Table14[[#This Row],[Quantity_Sold]])</f>
        <v>17</v>
      </c>
      <c r="R2022" s="4" t="str">
        <f>TRIM(Table14[[#This Row],[Product_Category]])</f>
        <v>Clothing</v>
      </c>
      <c r="S2022" s="4" t="str">
        <f>PROPER(Table14[[#This Row],[Customer_Type]])</f>
        <v>Returning</v>
      </c>
      <c r="T2022" s="13">
        <f>IF(ISBLANK(Table14[[#This Row],[Discount]]),MEDIAN(Table14[Discount]),Table14[[#This Row],[Discount]])</f>
        <v>0.3</v>
      </c>
    </row>
    <row r="2023" spans="1:20" x14ac:dyDescent="0.3">
      <c r="A2023">
        <v>1194</v>
      </c>
      <c r="B2023" s="1">
        <v>45098</v>
      </c>
      <c r="C2023" t="s">
        <v>29</v>
      </c>
      <c r="D2023" t="s">
        <v>14</v>
      </c>
      <c r="E2023">
        <v>66294.05</v>
      </c>
      <c r="F2023">
        <v>41</v>
      </c>
      <c r="G2023" t="s">
        <v>15</v>
      </c>
      <c r="H2023" s="9">
        <v>1439.97</v>
      </c>
      <c r="I2023" s="9">
        <v>1684.3</v>
      </c>
      <c r="J2023" t="s">
        <v>16</v>
      </c>
      <c r="K2023">
        <v>0.04</v>
      </c>
      <c r="L2023" s="4" t="s">
        <v>26</v>
      </c>
      <c r="M2023" s="4" t="s">
        <v>22</v>
      </c>
      <c r="N2023" s="4" t="str">
        <f>IF(ISBLANK(Table14[[#This Row],[Sales_Rep]]),"Unknown",Table14[[#This Row],[Sales_Rep]])</f>
        <v>Bob</v>
      </c>
      <c r="O2023" t="str">
        <f>PROPER(Table14[[#This Row],[Region]])</f>
        <v>East</v>
      </c>
      <c r="P2023" s="9">
        <f>IF(ISBLANK(Table14[[#This Row],[Sales_Amount]]),MEDIAN(Table14[Sales_Amount]),Table14[[#This Row],[Sales_Amount]])</f>
        <v>66294.05</v>
      </c>
      <c r="Q2023" s="11">
        <f>IF(ISBLANK(Table14[[#This Row],[Quantity_Sold]]),MEDIAN(Table14[Quantity_Sold]),Table14[[#This Row],[Quantity_Sold]])</f>
        <v>41</v>
      </c>
      <c r="R2023" s="4" t="str">
        <f>TRIM(Table14[[#This Row],[Product_Category]])</f>
        <v>Food</v>
      </c>
      <c r="S2023" s="4" t="str">
        <f>PROPER(Table14[[#This Row],[Customer_Type]])</f>
        <v>Returning</v>
      </c>
      <c r="T2023" s="13">
        <f>IF(ISBLANK(Table14[[#This Row],[Discount]]),MEDIAN(Table14[Discount]),Table14[[#This Row],[Discount]])</f>
        <v>0.04</v>
      </c>
    </row>
    <row r="2024" spans="1:20" x14ac:dyDescent="0.3">
      <c r="A2024">
        <v>1056</v>
      </c>
      <c r="B2024" s="1">
        <v>45008</v>
      </c>
      <c r="C2024" t="s">
        <v>29</v>
      </c>
      <c r="D2024" t="s">
        <v>30</v>
      </c>
      <c r="E2024">
        <v>3692.29</v>
      </c>
      <c r="F2024">
        <v>6</v>
      </c>
      <c r="G2024" t="s">
        <v>15</v>
      </c>
      <c r="H2024" s="9">
        <v>595.57000000000005</v>
      </c>
      <c r="I2024" s="9">
        <v>820.51</v>
      </c>
      <c r="J2024" t="s">
        <v>25</v>
      </c>
      <c r="K2024">
        <v>0.25</v>
      </c>
      <c r="L2024" s="4" t="s">
        <v>31</v>
      </c>
      <c r="M2024" s="4" t="s">
        <v>22</v>
      </c>
      <c r="N2024" s="4" t="str">
        <f>IF(ISBLANK(Table14[[#This Row],[Sales_Rep]]),"Unknown",Table14[[#This Row],[Sales_Rep]])</f>
        <v>Bob</v>
      </c>
      <c r="O2024" t="str">
        <f>PROPER(Table14[[#This Row],[Region]])</f>
        <v>South</v>
      </c>
      <c r="P2024" s="9">
        <f>IF(ISBLANK(Table14[[#This Row],[Sales_Amount]]),MEDIAN(Table14[Sales_Amount]),Table14[[#This Row],[Sales_Amount]])</f>
        <v>3692.29</v>
      </c>
      <c r="Q2024" s="11">
        <f>IF(ISBLANK(Table14[[#This Row],[Quantity_Sold]]),MEDIAN(Table14[Quantity_Sold]),Table14[[#This Row],[Quantity_Sold]])</f>
        <v>6</v>
      </c>
      <c r="R2024" s="4" t="str">
        <f>TRIM(Table14[[#This Row],[Product_Category]])</f>
        <v>Food</v>
      </c>
      <c r="S2024" s="4" t="str">
        <f>PROPER(Table14[[#This Row],[Customer_Type]])</f>
        <v>New</v>
      </c>
      <c r="T2024" s="13">
        <f>IF(ISBLANK(Table14[[#This Row],[Discount]]),MEDIAN(Table14[Discount]),Table14[[#This Row],[Discount]])</f>
        <v>0.25</v>
      </c>
    </row>
    <row r="2025" spans="1:20" x14ac:dyDescent="0.3">
      <c r="A2025">
        <v>1465</v>
      </c>
      <c r="B2025" s="1">
        <v>45304</v>
      </c>
      <c r="C2025" t="s">
        <v>19</v>
      </c>
      <c r="D2025" t="s">
        <v>14</v>
      </c>
      <c r="E2025">
        <v>9837.86</v>
      </c>
      <c r="F2025">
        <v>27</v>
      </c>
      <c r="G2025" t="s">
        <v>21</v>
      </c>
      <c r="H2025" s="9">
        <v>355.6</v>
      </c>
      <c r="I2025" s="9">
        <v>485.82</v>
      </c>
      <c r="J2025" t="s">
        <v>25</v>
      </c>
      <c r="K2025">
        <v>0.25</v>
      </c>
      <c r="L2025" s="4" t="s">
        <v>17</v>
      </c>
      <c r="M2025" s="4" t="s">
        <v>18</v>
      </c>
      <c r="N2025" s="4" t="str">
        <f>IF(ISBLANK(Table14[[#This Row],[Sales_Rep]]),"Unknown",Table14[[#This Row],[Sales_Rep]])</f>
        <v>Eve</v>
      </c>
      <c r="O2025" t="str">
        <f>PROPER(Table14[[#This Row],[Region]])</f>
        <v>East</v>
      </c>
      <c r="P2025" s="9">
        <f>IF(ISBLANK(Table14[[#This Row],[Sales_Amount]]),MEDIAN(Table14[Sales_Amount]),Table14[[#This Row],[Sales_Amount]])</f>
        <v>9837.86</v>
      </c>
      <c r="Q2025" s="11">
        <f>IF(ISBLANK(Table14[[#This Row],[Quantity_Sold]]),MEDIAN(Table14[Quantity_Sold]),Table14[[#This Row],[Quantity_Sold]])</f>
        <v>27</v>
      </c>
      <c r="R2025" s="4" t="str">
        <f>TRIM(Table14[[#This Row],[Product_Category]])</f>
        <v>Electronics</v>
      </c>
      <c r="S2025" s="4" t="str">
        <f>PROPER(Table14[[#This Row],[Customer_Type]])</f>
        <v>New</v>
      </c>
      <c r="T2025" s="13">
        <f>IF(ISBLANK(Table14[[#This Row],[Discount]]),MEDIAN(Table14[Discount]),Table14[[#This Row],[Discount]])</f>
        <v>0.25</v>
      </c>
    </row>
    <row r="2026" spans="1:20" x14ac:dyDescent="0.3">
      <c r="A2026">
        <v>1429</v>
      </c>
      <c r="B2026" s="1">
        <v>45412</v>
      </c>
      <c r="C2026" t="s">
        <v>13</v>
      </c>
      <c r="D2026" t="s">
        <v>27</v>
      </c>
      <c r="E2026">
        <v>120551.71</v>
      </c>
      <c r="F2026">
        <v>25</v>
      </c>
      <c r="G2026" t="s">
        <v>15</v>
      </c>
      <c r="H2026" s="9">
        <v>4095.13</v>
      </c>
      <c r="I2026" s="9">
        <v>5129.8599999999997</v>
      </c>
      <c r="J2026" t="s">
        <v>16</v>
      </c>
      <c r="K2026">
        <v>0.06</v>
      </c>
      <c r="L2026" s="4" t="s">
        <v>31</v>
      </c>
      <c r="M2026" s="4" t="s">
        <v>22</v>
      </c>
      <c r="N2026" s="4" t="str">
        <f>IF(ISBLANK(Table14[[#This Row],[Sales_Rep]]),"Unknown",Table14[[#This Row],[Sales_Rep]])</f>
        <v>David</v>
      </c>
      <c r="O2026" t="str">
        <f>PROPER(Table14[[#This Row],[Region]])</f>
        <v>West</v>
      </c>
      <c r="P2026" s="9">
        <f>IF(ISBLANK(Table14[[#This Row],[Sales_Amount]]),MEDIAN(Table14[Sales_Amount]),Table14[[#This Row],[Sales_Amount]])</f>
        <v>120551.71</v>
      </c>
      <c r="Q2026" s="11">
        <f>IF(ISBLANK(Table14[[#This Row],[Quantity_Sold]]),MEDIAN(Table14[Quantity_Sold]),Table14[[#This Row],[Quantity_Sold]])</f>
        <v>25</v>
      </c>
      <c r="R2026" s="4" t="str">
        <f>TRIM(Table14[[#This Row],[Product_Category]])</f>
        <v>Food</v>
      </c>
      <c r="S2026" s="4" t="str">
        <f>PROPER(Table14[[#This Row],[Customer_Type]])</f>
        <v>Returning</v>
      </c>
      <c r="T2026" s="13">
        <f>IF(ISBLANK(Table14[[#This Row],[Discount]]),MEDIAN(Table14[Discount]),Table14[[#This Row],[Discount]])</f>
        <v>0.06</v>
      </c>
    </row>
    <row r="2027" spans="1:20" x14ac:dyDescent="0.3">
      <c r="A2027">
        <v>1463</v>
      </c>
      <c r="B2027" s="1">
        <v>45033</v>
      </c>
      <c r="C2027" t="s">
        <v>19</v>
      </c>
      <c r="D2027" t="s">
        <v>14</v>
      </c>
      <c r="E2027">
        <v>193586.93</v>
      </c>
      <c r="F2027">
        <v>34</v>
      </c>
      <c r="G2027" t="s">
        <v>15</v>
      </c>
      <c r="H2027" s="9">
        <v>4651.1899999999996</v>
      </c>
      <c r="I2027" s="9">
        <v>6620.62</v>
      </c>
      <c r="J2027" t="s">
        <v>25</v>
      </c>
      <c r="K2027">
        <v>0.14000000000000001</v>
      </c>
      <c r="L2027" s="4" t="s">
        <v>17</v>
      </c>
      <c r="M2027" s="4" t="s">
        <v>18</v>
      </c>
      <c r="N2027" s="4" t="str">
        <f>IF(ISBLANK(Table14[[#This Row],[Sales_Rep]]),"Unknown",Table14[[#This Row],[Sales_Rep]])</f>
        <v>Eve</v>
      </c>
      <c r="O2027" t="str">
        <f>PROPER(Table14[[#This Row],[Region]])</f>
        <v>East</v>
      </c>
      <c r="P2027" s="9">
        <f>IF(ISBLANK(Table14[[#This Row],[Sales_Amount]]),MEDIAN(Table14[Sales_Amount]),Table14[[#This Row],[Sales_Amount]])</f>
        <v>193586.93</v>
      </c>
      <c r="Q2027" s="11">
        <f>IF(ISBLANK(Table14[[#This Row],[Quantity_Sold]]),MEDIAN(Table14[Quantity_Sold]),Table14[[#This Row],[Quantity_Sold]])</f>
        <v>34</v>
      </c>
      <c r="R2027" s="4" t="str">
        <f>TRIM(Table14[[#This Row],[Product_Category]])</f>
        <v>Food</v>
      </c>
      <c r="S2027" s="4" t="str">
        <f>PROPER(Table14[[#This Row],[Customer_Type]])</f>
        <v>New</v>
      </c>
      <c r="T2027" s="13">
        <f>IF(ISBLANK(Table14[[#This Row],[Discount]]),MEDIAN(Table14[Discount]),Table14[[#This Row],[Discount]])</f>
        <v>0.14000000000000001</v>
      </c>
    </row>
    <row r="2028" spans="1:20" x14ac:dyDescent="0.3">
      <c r="A2028">
        <v>1157</v>
      </c>
      <c r="B2028" s="1">
        <v>45234</v>
      </c>
      <c r="C2028" t="s">
        <v>32</v>
      </c>
      <c r="D2028" t="s">
        <v>27</v>
      </c>
      <c r="E2028">
        <v>111475.31</v>
      </c>
      <c r="F2028">
        <v>34</v>
      </c>
      <c r="G2028" t="s">
        <v>21</v>
      </c>
      <c r="H2028" s="9">
        <v>2895.44</v>
      </c>
      <c r="I2028" s="9">
        <v>4047.76</v>
      </c>
      <c r="J2028" t="s">
        <v>16</v>
      </c>
      <c r="K2028">
        <v>0.19</v>
      </c>
      <c r="L2028" s="4" t="s">
        <v>17</v>
      </c>
      <c r="M2028" s="4" t="s">
        <v>18</v>
      </c>
      <c r="N2028" s="4" t="str">
        <f>IF(ISBLANK(Table14[[#This Row],[Sales_Rep]]),"Unknown",Table14[[#This Row],[Sales_Rep]])</f>
        <v>Alice</v>
      </c>
      <c r="O2028" t="str">
        <f>PROPER(Table14[[#This Row],[Region]])</f>
        <v>West</v>
      </c>
      <c r="P2028" s="9">
        <f>IF(ISBLANK(Table14[[#This Row],[Sales_Amount]]),MEDIAN(Table14[Sales_Amount]),Table14[[#This Row],[Sales_Amount]])</f>
        <v>111475.31</v>
      </c>
      <c r="Q2028" s="11">
        <f>IF(ISBLANK(Table14[[#This Row],[Quantity_Sold]]),MEDIAN(Table14[Quantity_Sold]),Table14[[#This Row],[Quantity_Sold]])</f>
        <v>34</v>
      </c>
      <c r="R2028" s="4" t="str">
        <f>TRIM(Table14[[#This Row],[Product_Category]])</f>
        <v>Electronics</v>
      </c>
      <c r="S2028" s="4" t="str">
        <f>PROPER(Table14[[#This Row],[Customer_Type]])</f>
        <v>Returning</v>
      </c>
      <c r="T2028" s="13">
        <f>IF(ISBLANK(Table14[[#This Row],[Discount]]),MEDIAN(Table14[Discount]),Table14[[#This Row],[Discount]])</f>
        <v>0.19</v>
      </c>
    </row>
    <row r="2029" spans="1:20" x14ac:dyDescent="0.3">
      <c r="A2029">
        <v>1254</v>
      </c>
      <c r="B2029" s="1">
        <v>45526</v>
      </c>
      <c r="C2029" t="s">
        <v>13</v>
      </c>
      <c r="D2029" t="s">
        <v>14</v>
      </c>
      <c r="E2029">
        <v>58697.3</v>
      </c>
      <c r="F2029">
        <v>15</v>
      </c>
      <c r="G2029" t="s">
        <v>24</v>
      </c>
      <c r="H2029" s="9">
        <v>3816.54</v>
      </c>
      <c r="I2029" s="9">
        <v>4603.71</v>
      </c>
      <c r="J2029" t="s">
        <v>25</v>
      </c>
      <c r="K2029">
        <v>0.15</v>
      </c>
      <c r="L2029" s="4" t="s">
        <v>17</v>
      </c>
      <c r="M2029" s="4" t="s">
        <v>22</v>
      </c>
      <c r="N2029" s="4" t="str">
        <f>IF(ISBLANK(Table14[[#This Row],[Sales_Rep]]),"Unknown",Table14[[#This Row],[Sales_Rep]])</f>
        <v>David</v>
      </c>
      <c r="O2029" t="str">
        <f>PROPER(Table14[[#This Row],[Region]])</f>
        <v>East</v>
      </c>
      <c r="P2029" s="9">
        <f>IF(ISBLANK(Table14[[#This Row],[Sales_Amount]]),MEDIAN(Table14[Sales_Amount]),Table14[[#This Row],[Sales_Amount]])</f>
        <v>58697.3</v>
      </c>
      <c r="Q2029" s="11">
        <f>IF(ISBLANK(Table14[[#This Row],[Quantity_Sold]]),MEDIAN(Table14[Quantity_Sold]),Table14[[#This Row],[Quantity_Sold]])</f>
        <v>15</v>
      </c>
      <c r="R2029" s="4" t="str">
        <f>TRIM(Table14[[#This Row],[Product_Category]])</f>
        <v>Clothing</v>
      </c>
      <c r="S2029" s="4" t="str">
        <f>PROPER(Table14[[#This Row],[Customer_Type]])</f>
        <v>New</v>
      </c>
      <c r="T2029" s="13">
        <f>IF(ISBLANK(Table14[[#This Row],[Discount]]),MEDIAN(Table14[Discount]),Table14[[#This Row],[Discount]])</f>
        <v>0.15</v>
      </c>
    </row>
    <row r="2030" spans="1:20" x14ac:dyDescent="0.3">
      <c r="A2030">
        <v>1128</v>
      </c>
      <c r="B2030" s="1">
        <v>45615</v>
      </c>
      <c r="C2030" t="s">
        <v>23</v>
      </c>
      <c r="D2030" t="s">
        <v>30</v>
      </c>
      <c r="E2030">
        <v>41932.89</v>
      </c>
      <c r="F2030">
        <v>10</v>
      </c>
      <c r="G2030" t="s">
        <v>24</v>
      </c>
      <c r="H2030" s="9">
        <v>3554.04</v>
      </c>
      <c r="I2030" s="9">
        <v>5176.8999999999996</v>
      </c>
      <c r="J2030" t="s">
        <v>16</v>
      </c>
      <c r="K2030">
        <v>0.19</v>
      </c>
      <c r="L2030" s="4" t="s">
        <v>31</v>
      </c>
      <c r="M2030" s="4" t="s">
        <v>18</v>
      </c>
      <c r="N2030" s="4" t="str">
        <f>IF(ISBLANK(Table14[[#This Row],[Sales_Rep]]),"Unknown",Table14[[#This Row],[Sales_Rep]])</f>
        <v>Charlie</v>
      </c>
      <c r="O2030" t="str">
        <f>PROPER(Table14[[#This Row],[Region]])</f>
        <v>South</v>
      </c>
      <c r="P2030" s="9">
        <f>IF(ISBLANK(Table14[[#This Row],[Sales_Amount]]),MEDIAN(Table14[Sales_Amount]),Table14[[#This Row],[Sales_Amount]])</f>
        <v>41932.89</v>
      </c>
      <c r="Q2030" s="11">
        <f>IF(ISBLANK(Table14[[#This Row],[Quantity_Sold]]),MEDIAN(Table14[Quantity_Sold]),Table14[[#This Row],[Quantity_Sold]])</f>
        <v>10</v>
      </c>
      <c r="R2030" s="4" t="str">
        <f>TRIM(Table14[[#This Row],[Product_Category]])</f>
        <v>Clothing</v>
      </c>
      <c r="S2030" s="4" t="str">
        <f>PROPER(Table14[[#This Row],[Customer_Type]])</f>
        <v>Returning</v>
      </c>
      <c r="T2030" s="13">
        <f>IF(ISBLANK(Table14[[#This Row],[Discount]]),MEDIAN(Table14[Discount]),Table14[[#This Row],[Discount]])</f>
        <v>0.19</v>
      </c>
    </row>
    <row r="2031" spans="1:20" x14ac:dyDescent="0.3">
      <c r="A2031">
        <v>1328</v>
      </c>
      <c r="B2031" s="1">
        <v>45420</v>
      </c>
      <c r="C2031" t="s">
        <v>32</v>
      </c>
      <c r="D2031" t="s">
        <v>14</v>
      </c>
      <c r="E2031">
        <v>10149.19</v>
      </c>
      <c r="F2031">
        <v>7</v>
      </c>
      <c r="G2031" t="s">
        <v>24</v>
      </c>
      <c r="H2031" s="9">
        <v>1364.72</v>
      </c>
      <c r="I2031" s="9">
        <v>1542.43</v>
      </c>
      <c r="J2031" t="s">
        <v>25</v>
      </c>
      <c r="K2031">
        <v>0.06</v>
      </c>
      <c r="L2031" s="4" t="s">
        <v>17</v>
      </c>
      <c r="M2031" s="4" t="s">
        <v>18</v>
      </c>
      <c r="N2031" s="4" t="str">
        <f>IF(ISBLANK(Table14[[#This Row],[Sales_Rep]]),"Unknown",Table14[[#This Row],[Sales_Rep]])</f>
        <v>Alice</v>
      </c>
      <c r="O2031" t="str">
        <f>PROPER(Table14[[#This Row],[Region]])</f>
        <v>East</v>
      </c>
      <c r="P2031" s="9">
        <f>IF(ISBLANK(Table14[[#This Row],[Sales_Amount]]),MEDIAN(Table14[Sales_Amount]),Table14[[#This Row],[Sales_Amount]])</f>
        <v>10149.19</v>
      </c>
      <c r="Q2031" s="11">
        <f>IF(ISBLANK(Table14[[#This Row],[Quantity_Sold]]),MEDIAN(Table14[Quantity_Sold]),Table14[[#This Row],[Quantity_Sold]])</f>
        <v>7</v>
      </c>
      <c r="R2031" s="4" t="str">
        <f>TRIM(Table14[[#This Row],[Product_Category]])</f>
        <v>Clothing</v>
      </c>
      <c r="S2031" s="4" t="str">
        <f>PROPER(Table14[[#This Row],[Customer_Type]])</f>
        <v>New</v>
      </c>
      <c r="T2031" s="13">
        <f>IF(ISBLANK(Table14[[#This Row],[Discount]]),MEDIAN(Table14[Discount]),Table14[[#This Row],[Discount]])</f>
        <v>0.06</v>
      </c>
    </row>
    <row r="2032" spans="1:20" x14ac:dyDescent="0.3">
      <c r="A2032">
        <v>1249</v>
      </c>
      <c r="B2032" s="1">
        <v>44941</v>
      </c>
      <c r="C2032" t="s">
        <v>32</v>
      </c>
      <c r="D2032" t="s">
        <v>14</v>
      </c>
      <c r="E2032">
        <v>32709.65</v>
      </c>
      <c r="F2032">
        <v>18</v>
      </c>
      <c r="G2032" t="s">
        <v>28</v>
      </c>
      <c r="H2032" s="9">
        <v>1600.71</v>
      </c>
      <c r="I2032" s="9">
        <v>2243.46</v>
      </c>
      <c r="J2032" t="s">
        <v>25</v>
      </c>
      <c r="K2032">
        <v>0.19</v>
      </c>
      <c r="L2032" s="4" t="s">
        <v>26</v>
      </c>
      <c r="M2032" s="4" t="s">
        <v>22</v>
      </c>
      <c r="N2032" s="4" t="str">
        <f>IF(ISBLANK(Table14[[#This Row],[Sales_Rep]]),"Unknown",Table14[[#This Row],[Sales_Rep]])</f>
        <v>Alice</v>
      </c>
      <c r="O2032" t="str">
        <f>PROPER(Table14[[#This Row],[Region]])</f>
        <v>East</v>
      </c>
      <c r="P2032" s="9">
        <f>IF(ISBLANK(Table14[[#This Row],[Sales_Amount]]),MEDIAN(Table14[Sales_Amount]),Table14[[#This Row],[Sales_Amount]])</f>
        <v>32709.65</v>
      </c>
      <c r="Q2032" s="11">
        <f>IF(ISBLANK(Table14[[#This Row],[Quantity_Sold]]),MEDIAN(Table14[Quantity_Sold]),Table14[[#This Row],[Quantity_Sold]])</f>
        <v>18</v>
      </c>
      <c r="R2032" s="4" t="str">
        <f>TRIM(Table14[[#This Row],[Product_Category]])</f>
        <v>Furniture</v>
      </c>
      <c r="S2032" s="4" t="str">
        <f>PROPER(Table14[[#This Row],[Customer_Type]])</f>
        <v>New</v>
      </c>
      <c r="T2032" s="13">
        <f>IF(ISBLANK(Table14[[#This Row],[Discount]]),MEDIAN(Table14[Discount]),Table14[[#This Row],[Discount]])</f>
        <v>0.19</v>
      </c>
    </row>
    <row r="2033" spans="1:20" x14ac:dyDescent="0.3">
      <c r="A2033">
        <v>1097</v>
      </c>
      <c r="B2033" s="1">
        <v>45455</v>
      </c>
      <c r="C2033" t="s">
        <v>23</v>
      </c>
      <c r="D2033" t="s">
        <v>20</v>
      </c>
      <c r="E2033">
        <v>149934.15</v>
      </c>
      <c r="F2033">
        <v>37</v>
      </c>
      <c r="G2033" t="s">
        <v>24</v>
      </c>
      <c r="H2033" s="9">
        <v>4022.88</v>
      </c>
      <c r="I2033" s="9">
        <v>5331.94</v>
      </c>
      <c r="J2033" t="s">
        <v>25</v>
      </c>
      <c r="K2033">
        <v>0.24</v>
      </c>
      <c r="L2033" s="4" t="s">
        <v>26</v>
      </c>
      <c r="M2033" s="4" t="s">
        <v>18</v>
      </c>
      <c r="N2033" s="4" t="str">
        <f>IF(ISBLANK(Table14[[#This Row],[Sales_Rep]]),"Unknown",Table14[[#This Row],[Sales_Rep]])</f>
        <v>Charlie</v>
      </c>
      <c r="O2033" t="str">
        <f>PROPER(Table14[[#This Row],[Region]])</f>
        <v>North</v>
      </c>
      <c r="P2033" s="9">
        <f>IF(ISBLANK(Table14[[#This Row],[Sales_Amount]]),MEDIAN(Table14[Sales_Amount]),Table14[[#This Row],[Sales_Amount]])</f>
        <v>149934.15</v>
      </c>
      <c r="Q2033" s="11">
        <f>IF(ISBLANK(Table14[[#This Row],[Quantity_Sold]]),MEDIAN(Table14[Quantity_Sold]),Table14[[#This Row],[Quantity_Sold]])</f>
        <v>37</v>
      </c>
      <c r="R2033" s="4" t="str">
        <f>TRIM(Table14[[#This Row],[Product_Category]])</f>
        <v>Clothing</v>
      </c>
      <c r="S2033" s="4" t="str">
        <f>PROPER(Table14[[#This Row],[Customer_Type]])</f>
        <v>New</v>
      </c>
      <c r="T2033" s="13">
        <f>IF(ISBLANK(Table14[[#This Row],[Discount]]),MEDIAN(Table14[Discount]),Table14[[#This Row],[Discount]])</f>
        <v>0.24</v>
      </c>
    </row>
    <row r="2034" spans="1:20" x14ac:dyDescent="0.3">
      <c r="A2034">
        <v>1008</v>
      </c>
      <c r="B2034" s="1">
        <v>45287</v>
      </c>
      <c r="C2034" t="s">
        <v>32</v>
      </c>
      <c r="D2034" t="s">
        <v>20</v>
      </c>
      <c r="E2034">
        <v>20530.759999999998</v>
      </c>
      <c r="F2034">
        <v>9</v>
      </c>
      <c r="G2034" t="s">
        <v>21</v>
      </c>
      <c r="H2034" s="9">
        <v>1881.5</v>
      </c>
      <c r="I2034" s="9">
        <v>2683.76</v>
      </c>
      <c r="J2034" t="s">
        <v>16</v>
      </c>
      <c r="K2034">
        <v>0.15</v>
      </c>
      <c r="L2034" s="4" t="s">
        <v>26</v>
      </c>
      <c r="M2034" s="4" t="s">
        <v>22</v>
      </c>
      <c r="N2034" s="4" t="str">
        <f>IF(ISBLANK(Table14[[#This Row],[Sales_Rep]]),"Unknown",Table14[[#This Row],[Sales_Rep]])</f>
        <v>Alice</v>
      </c>
      <c r="O2034" t="str">
        <f>PROPER(Table14[[#This Row],[Region]])</f>
        <v>North</v>
      </c>
      <c r="P2034" s="9">
        <f>IF(ISBLANK(Table14[[#This Row],[Sales_Amount]]),MEDIAN(Table14[Sales_Amount]),Table14[[#This Row],[Sales_Amount]])</f>
        <v>20530.759999999998</v>
      </c>
      <c r="Q2034" s="11">
        <f>IF(ISBLANK(Table14[[#This Row],[Quantity_Sold]]),MEDIAN(Table14[Quantity_Sold]),Table14[[#This Row],[Quantity_Sold]])</f>
        <v>9</v>
      </c>
      <c r="R2034" s="4" t="str">
        <f>TRIM(Table14[[#This Row],[Product_Category]])</f>
        <v>Electronics</v>
      </c>
      <c r="S2034" s="4" t="str">
        <f>PROPER(Table14[[#This Row],[Customer_Type]])</f>
        <v>Returning</v>
      </c>
      <c r="T2034" s="13">
        <f>IF(ISBLANK(Table14[[#This Row],[Discount]]),MEDIAN(Table14[Discount]),Table14[[#This Row],[Discount]])</f>
        <v>0.15</v>
      </c>
    </row>
    <row r="2035" spans="1:20" x14ac:dyDescent="0.3">
      <c r="A2035">
        <v>1196</v>
      </c>
      <c r="B2035" s="1">
        <v>45455</v>
      </c>
      <c r="C2035" t="s">
        <v>13</v>
      </c>
      <c r="D2035" t="s">
        <v>27</v>
      </c>
      <c r="E2035">
        <v>27413.42</v>
      </c>
      <c r="F2035">
        <v>5</v>
      </c>
      <c r="G2035" t="s">
        <v>21</v>
      </c>
      <c r="H2035" s="9">
        <v>4082.93</v>
      </c>
      <c r="I2035" s="9">
        <v>6091.87</v>
      </c>
      <c r="J2035" t="s">
        <v>16</v>
      </c>
      <c r="K2035">
        <v>0.1</v>
      </c>
      <c r="L2035" s="4" t="s">
        <v>17</v>
      </c>
      <c r="M2035" s="4" t="s">
        <v>22</v>
      </c>
      <c r="N2035" s="4" t="str">
        <f>IF(ISBLANK(Table14[[#This Row],[Sales_Rep]]),"Unknown",Table14[[#This Row],[Sales_Rep]])</f>
        <v>David</v>
      </c>
      <c r="O2035" t="str">
        <f>PROPER(Table14[[#This Row],[Region]])</f>
        <v>West</v>
      </c>
      <c r="P2035" s="9">
        <f>IF(ISBLANK(Table14[[#This Row],[Sales_Amount]]),MEDIAN(Table14[Sales_Amount]),Table14[[#This Row],[Sales_Amount]])</f>
        <v>27413.42</v>
      </c>
      <c r="Q2035" s="11">
        <f>IF(ISBLANK(Table14[[#This Row],[Quantity_Sold]]),MEDIAN(Table14[Quantity_Sold]),Table14[[#This Row],[Quantity_Sold]])</f>
        <v>5</v>
      </c>
      <c r="R2035" s="4" t="str">
        <f>TRIM(Table14[[#This Row],[Product_Category]])</f>
        <v>Electronics</v>
      </c>
      <c r="S2035" s="4" t="str">
        <f>PROPER(Table14[[#This Row],[Customer_Type]])</f>
        <v>Returning</v>
      </c>
      <c r="T2035" s="13">
        <f>IF(ISBLANK(Table14[[#This Row],[Discount]]),MEDIAN(Table14[Discount]),Table14[[#This Row],[Discount]])</f>
        <v>0.1</v>
      </c>
    </row>
    <row r="2036" spans="1:20" x14ac:dyDescent="0.3">
      <c r="A2036">
        <v>1189</v>
      </c>
      <c r="B2036" s="1">
        <v>45222</v>
      </c>
      <c r="C2036" t="s">
        <v>19</v>
      </c>
      <c r="D2036" t="s">
        <v>20</v>
      </c>
      <c r="E2036">
        <v>28276.79</v>
      </c>
      <c r="F2036">
        <v>7</v>
      </c>
      <c r="G2036" t="s">
        <v>21</v>
      </c>
      <c r="H2036" s="9">
        <v>3423.31</v>
      </c>
      <c r="I2036" s="9">
        <v>4538.8100000000004</v>
      </c>
      <c r="J2036" t="s">
        <v>16</v>
      </c>
      <c r="K2036">
        <v>0.11</v>
      </c>
      <c r="L2036" s="4" t="s">
        <v>17</v>
      </c>
      <c r="M2036" s="4" t="s">
        <v>22</v>
      </c>
      <c r="N2036" s="4" t="str">
        <f>IF(ISBLANK(Table14[[#This Row],[Sales_Rep]]),"Unknown",Table14[[#This Row],[Sales_Rep]])</f>
        <v>Eve</v>
      </c>
      <c r="O2036" t="str">
        <f>PROPER(Table14[[#This Row],[Region]])</f>
        <v>North</v>
      </c>
      <c r="P2036" s="9">
        <f>IF(ISBLANK(Table14[[#This Row],[Sales_Amount]]),MEDIAN(Table14[Sales_Amount]),Table14[[#This Row],[Sales_Amount]])</f>
        <v>28276.79</v>
      </c>
      <c r="Q2036" s="11">
        <f>IF(ISBLANK(Table14[[#This Row],[Quantity_Sold]]),MEDIAN(Table14[Quantity_Sold]),Table14[[#This Row],[Quantity_Sold]])</f>
        <v>7</v>
      </c>
      <c r="R2036" s="4" t="str">
        <f>TRIM(Table14[[#This Row],[Product_Category]])</f>
        <v>Electronics</v>
      </c>
      <c r="S2036" s="4" t="str">
        <f>PROPER(Table14[[#This Row],[Customer_Type]])</f>
        <v>Returning</v>
      </c>
      <c r="T2036" s="13">
        <f>IF(ISBLANK(Table14[[#This Row],[Discount]]),MEDIAN(Table14[Discount]),Table14[[#This Row],[Discount]])</f>
        <v>0.11</v>
      </c>
    </row>
    <row r="2037" spans="1:20" x14ac:dyDescent="0.3">
      <c r="A2037">
        <v>1321</v>
      </c>
      <c r="B2037" s="1">
        <v>45603</v>
      </c>
      <c r="C2037" t="s">
        <v>32</v>
      </c>
      <c r="D2037" t="s">
        <v>20</v>
      </c>
      <c r="E2037">
        <v>7584.19</v>
      </c>
      <c r="F2037">
        <v>8</v>
      </c>
      <c r="G2037" t="s">
        <v>21</v>
      </c>
      <c r="H2037" s="9">
        <v>1075.1199999999999</v>
      </c>
      <c r="I2037" s="9">
        <v>1247.4000000000001</v>
      </c>
      <c r="J2037" t="s">
        <v>16</v>
      </c>
      <c r="K2037">
        <v>0.24</v>
      </c>
      <c r="L2037" s="4" t="s">
        <v>31</v>
      </c>
      <c r="M2037" s="4" t="s">
        <v>18</v>
      </c>
      <c r="N2037" s="4" t="str">
        <f>IF(ISBLANK(Table14[[#This Row],[Sales_Rep]]),"Unknown",Table14[[#This Row],[Sales_Rep]])</f>
        <v>Alice</v>
      </c>
      <c r="O2037" t="str">
        <f>PROPER(Table14[[#This Row],[Region]])</f>
        <v>North</v>
      </c>
      <c r="P2037" s="9">
        <f>IF(ISBLANK(Table14[[#This Row],[Sales_Amount]]),MEDIAN(Table14[Sales_Amount]),Table14[[#This Row],[Sales_Amount]])</f>
        <v>7584.19</v>
      </c>
      <c r="Q2037" s="11">
        <f>IF(ISBLANK(Table14[[#This Row],[Quantity_Sold]]),MEDIAN(Table14[Quantity_Sold]),Table14[[#This Row],[Quantity_Sold]])</f>
        <v>8</v>
      </c>
      <c r="R2037" s="4" t="str">
        <f>TRIM(Table14[[#This Row],[Product_Category]])</f>
        <v>Electronics</v>
      </c>
      <c r="S2037" s="4" t="str">
        <f>PROPER(Table14[[#This Row],[Customer_Type]])</f>
        <v>Returning</v>
      </c>
      <c r="T2037" s="13">
        <f>IF(ISBLANK(Table14[[#This Row],[Discount]]),MEDIAN(Table14[Discount]),Table14[[#This Row],[Discount]])</f>
        <v>0.24</v>
      </c>
    </row>
    <row r="2038" spans="1:20" x14ac:dyDescent="0.3">
      <c r="A2038">
        <v>1377</v>
      </c>
      <c r="B2038" s="1">
        <v>45654</v>
      </c>
      <c r="C2038" t="s">
        <v>13</v>
      </c>
      <c r="D2038" t="s">
        <v>14</v>
      </c>
      <c r="E2038">
        <v>213406.43</v>
      </c>
      <c r="F2038">
        <v>48</v>
      </c>
      <c r="G2038" t="s">
        <v>21</v>
      </c>
      <c r="H2038" s="9">
        <v>3848.38</v>
      </c>
      <c r="I2038" s="9">
        <v>4780.6099999999997</v>
      </c>
      <c r="J2038" t="s">
        <v>16</v>
      </c>
      <c r="K2038">
        <v>7.0000000000000007E-2</v>
      </c>
      <c r="L2038" s="4" t="s">
        <v>17</v>
      </c>
      <c r="M2038" s="4" t="s">
        <v>18</v>
      </c>
      <c r="N2038" s="4" t="str">
        <f>IF(ISBLANK(Table14[[#This Row],[Sales_Rep]]),"Unknown",Table14[[#This Row],[Sales_Rep]])</f>
        <v>David</v>
      </c>
      <c r="O2038" t="str">
        <f>PROPER(Table14[[#This Row],[Region]])</f>
        <v>East</v>
      </c>
      <c r="P2038" s="9">
        <f>IF(ISBLANK(Table14[[#This Row],[Sales_Amount]]),MEDIAN(Table14[Sales_Amount]),Table14[[#This Row],[Sales_Amount]])</f>
        <v>213406.43</v>
      </c>
      <c r="Q2038" s="11">
        <f>IF(ISBLANK(Table14[[#This Row],[Quantity_Sold]]),MEDIAN(Table14[Quantity_Sold]),Table14[[#This Row],[Quantity_Sold]])</f>
        <v>48</v>
      </c>
      <c r="R2038" s="4" t="str">
        <f>TRIM(Table14[[#This Row],[Product_Category]])</f>
        <v>Electronics</v>
      </c>
      <c r="S2038" s="4" t="str">
        <f>PROPER(Table14[[#This Row],[Customer_Type]])</f>
        <v>Returning</v>
      </c>
      <c r="T2038" s="13">
        <f>IF(ISBLANK(Table14[[#This Row],[Discount]]),MEDIAN(Table14[Discount]),Table14[[#This Row],[Discount]])</f>
        <v>7.0000000000000007E-2</v>
      </c>
    </row>
    <row r="2039" spans="1:20" x14ac:dyDescent="0.3">
      <c r="A2039">
        <v>1215</v>
      </c>
      <c r="B2039" s="1">
        <v>45050</v>
      </c>
      <c r="C2039" t="s">
        <v>29</v>
      </c>
      <c r="D2039" t="s">
        <v>30</v>
      </c>
      <c r="E2039">
        <v>28569.78</v>
      </c>
      <c r="F2039">
        <v>12</v>
      </c>
      <c r="G2039" t="s">
        <v>21</v>
      </c>
      <c r="H2039" s="9">
        <v>2148.36</v>
      </c>
      <c r="I2039" s="9">
        <v>2645.35</v>
      </c>
      <c r="J2039" t="s">
        <v>25</v>
      </c>
      <c r="K2039">
        <v>0.1</v>
      </c>
      <c r="L2039" s="4" t="s">
        <v>17</v>
      </c>
      <c r="M2039" s="4" t="s">
        <v>22</v>
      </c>
      <c r="N2039" s="4" t="str">
        <f>IF(ISBLANK(Table14[[#This Row],[Sales_Rep]]),"Unknown",Table14[[#This Row],[Sales_Rep]])</f>
        <v>Bob</v>
      </c>
      <c r="O2039" t="str">
        <f>PROPER(Table14[[#This Row],[Region]])</f>
        <v>South</v>
      </c>
      <c r="P2039" s="9">
        <f>IF(ISBLANK(Table14[[#This Row],[Sales_Amount]]),MEDIAN(Table14[Sales_Amount]),Table14[[#This Row],[Sales_Amount]])</f>
        <v>28569.78</v>
      </c>
      <c r="Q2039" s="11">
        <f>IF(ISBLANK(Table14[[#This Row],[Quantity_Sold]]),MEDIAN(Table14[Quantity_Sold]),Table14[[#This Row],[Quantity_Sold]])</f>
        <v>12</v>
      </c>
      <c r="R2039" s="4" t="str">
        <f>TRIM(Table14[[#This Row],[Product_Category]])</f>
        <v>Electronics</v>
      </c>
      <c r="S2039" s="4" t="str">
        <f>PROPER(Table14[[#This Row],[Customer_Type]])</f>
        <v>New</v>
      </c>
      <c r="T2039" s="13">
        <f>IF(ISBLANK(Table14[[#This Row],[Discount]]),MEDIAN(Table14[Discount]),Table14[[#This Row],[Discount]])</f>
        <v>0.1</v>
      </c>
    </row>
    <row r="2040" spans="1:20" x14ac:dyDescent="0.3">
      <c r="A2040">
        <v>1215</v>
      </c>
      <c r="B2040" s="1">
        <v>45115</v>
      </c>
      <c r="C2040" t="s">
        <v>13</v>
      </c>
      <c r="D2040" t="s">
        <v>27</v>
      </c>
      <c r="E2040">
        <v>31213.61</v>
      </c>
      <c r="F2040">
        <v>39</v>
      </c>
      <c r="G2040" t="s">
        <v>28</v>
      </c>
      <c r="H2040" s="9">
        <v>780.63</v>
      </c>
      <c r="I2040" s="9">
        <v>1013.1</v>
      </c>
      <c r="J2040" t="s">
        <v>16</v>
      </c>
      <c r="K2040">
        <v>0.21</v>
      </c>
      <c r="L2040" s="4" t="s">
        <v>26</v>
      </c>
      <c r="M2040" s="4" t="s">
        <v>22</v>
      </c>
      <c r="N2040" s="4" t="str">
        <f>IF(ISBLANK(Table14[[#This Row],[Sales_Rep]]),"Unknown",Table14[[#This Row],[Sales_Rep]])</f>
        <v>David</v>
      </c>
      <c r="O2040" t="str">
        <f>PROPER(Table14[[#This Row],[Region]])</f>
        <v>West</v>
      </c>
      <c r="P2040" s="9">
        <f>IF(ISBLANK(Table14[[#This Row],[Sales_Amount]]),MEDIAN(Table14[Sales_Amount]),Table14[[#This Row],[Sales_Amount]])</f>
        <v>31213.61</v>
      </c>
      <c r="Q2040" s="11">
        <f>IF(ISBLANK(Table14[[#This Row],[Quantity_Sold]]),MEDIAN(Table14[Quantity_Sold]),Table14[[#This Row],[Quantity_Sold]])</f>
        <v>39</v>
      </c>
      <c r="R2040" s="4" t="str">
        <f>TRIM(Table14[[#This Row],[Product_Category]])</f>
        <v>Furniture</v>
      </c>
      <c r="S2040" s="4" t="str">
        <f>PROPER(Table14[[#This Row],[Customer_Type]])</f>
        <v>Returning</v>
      </c>
      <c r="T2040" s="13">
        <f>IF(ISBLANK(Table14[[#This Row],[Discount]]),MEDIAN(Table14[Discount]),Table14[[#This Row],[Discount]])</f>
        <v>0.21</v>
      </c>
    </row>
    <row r="2041" spans="1:20" x14ac:dyDescent="0.3">
      <c r="A2041">
        <v>1404</v>
      </c>
      <c r="B2041" s="1">
        <v>45107</v>
      </c>
      <c r="C2041" t="s">
        <v>19</v>
      </c>
      <c r="D2041" t="s">
        <v>20</v>
      </c>
      <c r="E2041">
        <v>20671.52</v>
      </c>
      <c r="F2041">
        <v>30</v>
      </c>
      <c r="G2041" t="s">
        <v>28</v>
      </c>
      <c r="H2041" s="9">
        <v>696.79</v>
      </c>
      <c r="I2041" s="9">
        <v>850.68</v>
      </c>
      <c r="J2041" t="s">
        <v>25</v>
      </c>
      <c r="K2041">
        <v>0.19</v>
      </c>
      <c r="L2041" s="4" t="s">
        <v>26</v>
      </c>
      <c r="M2041" s="4" t="s">
        <v>22</v>
      </c>
      <c r="N2041" s="4" t="str">
        <f>IF(ISBLANK(Table14[[#This Row],[Sales_Rep]]),"Unknown",Table14[[#This Row],[Sales_Rep]])</f>
        <v>Eve</v>
      </c>
      <c r="O2041" t="str">
        <f>PROPER(Table14[[#This Row],[Region]])</f>
        <v>North</v>
      </c>
      <c r="P2041" s="9">
        <f>IF(ISBLANK(Table14[[#This Row],[Sales_Amount]]),MEDIAN(Table14[Sales_Amount]),Table14[[#This Row],[Sales_Amount]])</f>
        <v>20671.52</v>
      </c>
      <c r="Q2041" s="11">
        <f>IF(ISBLANK(Table14[[#This Row],[Quantity_Sold]]),MEDIAN(Table14[Quantity_Sold]),Table14[[#This Row],[Quantity_Sold]])</f>
        <v>30</v>
      </c>
      <c r="R2041" s="4" t="str">
        <f>TRIM(Table14[[#This Row],[Product_Category]])</f>
        <v>Furniture</v>
      </c>
      <c r="S2041" s="4" t="str">
        <f>PROPER(Table14[[#This Row],[Customer_Type]])</f>
        <v>New</v>
      </c>
      <c r="T2041" s="13">
        <f>IF(ISBLANK(Table14[[#This Row],[Discount]]),MEDIAN(Table14[Discount]),Table14[[#This Row],[Discount]])</f>
        <v>0.19</v>
      </c>
    </row>
    <row r="2042" spans="1:20" x14ac:dyDescent="0.3">
      <c r="A2042">
        <v>1050</v>
      </c>
      <c r="B2042" s="1">
        <v>45126</v>
      </c>
      <c r="C2042" t="s">
        <v>13</v>
      </c>
      <c r="D2042" t="s">
        <v>14</v>
      </c>
      <c r="E2042">
        <v>954.45</v>
      </c>
      <c r="F2042">
        <v>7</v>
      </c>
      <c r="G2042" t="s">
        <v>21</v>
      </c>
      <c r="H2042" s="9">
        <v>168.09</v>
      </c>
      <c r="I2042" s="9">
        <v>186.78</v>
      </c>
      <c r="J2042" t="s">
        <v>16</v>
      </c>
      <c r="K2042">
        <v>0.27</v>
      </c>
      <c r="L2042" s="4" t="s">
        <v>17</v>
      </c>
      <c r="M2042" s="4" t="s">
        <v>18</v>
      </c>
      <c r="N2042" s="4" t="str">
        <f>IF(ISBLANK(Table14[[#This Row],[Sales_Rep]]),"Unknown",Table14[[#This Row],[Sales_Rep]])</f>
        <v>David</v>
      </c>
      <c r="O2042" t="str">
        <f>PROPER(Table14[[#This Row],[Region]])</f>
        <v>East</v>
      </c>
      <c r="P2042" s="9">
        <f>IF(ISBLANK(Table14[[#This Row],[Sales_Amount]]),MEDIAN(Table14[Sales_Amount]),Table14[[#This Row],[Sales_Amount]])</f>
        <v>954.45</v>
      </c>
      <c r="Q2042" s="11">
        <f>IF(ISBLANK(Table14[[#This Row],[Quantity_Sold]]),MEDIAN(Table14[Quantity_Sold]),Table14[[#This Row],[Quantity_Sold]])</f>
        <v>7</v>
      </c>
      <c r="R2042" s="4" t="str">
        <f>TRIM(Table14[[#This Row],[Product_Category]])</f>
        <v>Electronics</v>
      </c>
      <c r="S2042" s="4" t="str">
        <f>PROPER(Table14[[#This Row],[Customer_Type]])</f>
        <v>Returning</v>
      </c>
      <c r="T2042" s="13">
        <f>IF(ISBLANK(Table14[[#This Row],[Discount]]),MEDIAN(Table14[Discount]),Table14[[#This Row],[Discount]])</f>
        <v>0.27</v>
      </c>
    </row>
    <row r="2043" spans="1:20" x14ac:dyDescent="0.3">
      <c r="A2043">
        <v>1476</v>
      </c>
      <c r="B2043" s="1">
        <v>45597</v>
      </c>
      <c r="C2043" t="s">
        <v>23</v>
      </c>
      <c r="D2043" t="s">
        <v>27</v>
      </c>
      <c r="E2043">
        <v>82301.56</v>
      </c>
      <c r="F2043">
        <v>22</v>
      </c>
      <c r="G2043" t="s">
        <v>28</v>
      </c>
      <c r="H2043" s="9">
        <v>4204.25</v>
      </c>
      <c r="I2043" s="9">
        <v>5124.63</v>
      </c>
      <c r="J2043" t="s">
        <v>25</v>
      </c>
      <c r="K2043">
        <v>0.27</v>
      </c>
      <c r="L2043" s="4" t="s">
        <v>17</v>
      </c>
      <c r="M2043" s="4" t="s">
        <v>18</v>
      </c>
      <c r="N2043" s="4" t="str">
        <f>IF(ISBLANK(Table14[[#This Row],[Sales_Rep]]),"Unknown",Table14[[#This Row],[Sales_Rep]])</f>
        <v>Charlie</v>
      </c>
      <c r="O2043" t="str">
        <f>PROPER(Table14[[#This Row],[Region]])</f>
        <v>West</v>
      </c>
      <c r="P2043" s="9">
        <f>IF(ISBLANK(Table14[[#This Row],[Sales_Amount]]),MEDIAN(Table14[Sales_Amount]),Table14[[#This Row],[Sales_Amount]])</f>
        <v>82301.56</v>
      </c>
      <c r="Q2043" s="11">
        <f>IF(ISBLANK(Table14[[#This Row],[Quantity_Sold]]),MEDIAN(Table14[Quantity_Sold]),Table14[[#This Row],[Quantity_Sold]])</f>
        <v>22</v>
      </c>
      <c r="R2043" s="4" t="str">
        <f>TRIM(Table14[[#This Row],[Product_Category]])</f>
        <v>Furniture</v>
      </c>
      <c r="S2043" s="4" t="str">
        <f>PROPER(Table14[[#This Row],[Customer_Type]])</f>
        <v>New</v>
      </c>
      <c r="T2043" s="13">
        <f>IF(ISBLANK(Table14[[#This Row],[Discount]]),MEDIAN(Table14[Discount]),Table14[[#This Row],[Discount]])</f>
        <v>0.27</v>
      </c>
    </row>
    <row r="2044" spans="1:20" x14ac:dyDescent="0.3">
      <c r="A2044">
        <v>1466</v>
      </c>
      <c r="B2044" s="1">
        <v>45317</v>
      </c>
      <c r="C2044" t="s">
        <v>19</v>
      </c>
      <c r="D2044" t="s">
        <v>14</v>
      </c>
      <c r="E2044">
        <v>95728.58</v>
      </c>
      <c r="F2044">
        <v>37</v>
      </c>
      <c r="G2044" t="s">
        <v>24</v>
      </c>
      <c r="H2044" s="9">
        <v>2534.12</v>
      </c>
      <c r="I2044" s="9">
        <v>3080.07</v>
      </c>
      <c r="J2044" t="s">
        <v>16</v>
      </c>
      <c r="K2044">
        <v>0.16</v>
      </c>
      <c r="L2044" s="4" t="s">
        <v>17</v>
      </c>
      <c r="M2044" s="4" t="s">
        <v>18</v>
      </c>
      <c r="N2044" s="4" t="str">
        <f>IF(ISBLANK(Table14[[#This Row],[Sales_Rep]]),"Unknown",Table14[[#This Row],[Sales_Rep]])</f>
        <v>Eve</v>
      </c>
      <c r="O2044" t="str">
        <f>PROPER(Table14[[#This Row],[Region]])</f>
        <v>East</v>
      </c>
      <c r="P2044" s="9">
        <f>IF(ISBLANK(Table14[[#This Row],[Sales_Amount]]),MEDIAN(Table14[Sales_Amount]),Table14[[#This Row],[Sales_Amount]])</f>
        <v>95728.58</v>
      </c>
      <c r="Q2044" s="11">
        <f>IF(ISBLANK(Table14[[#This Row],[Quantity_Sold]]),MEDIAN(Table14[Quantity_Sold]),Table14[[#This Row],[Quantity_Sold]])</f>
        <v>37</v>
      </c>
      <c r="R2044" s="4" t="str">
        <f>TRIM(Table14[[#This Row],[Product_Category]])</f>
        <v>Clothing</v>
      </c>
      <c r="S2044" s="4" t="str">
        <f>PROPER(Table14[[#This Row],[Customer_Type]])</f>
        <v>Returning</v>
      </c>
      <c r="T2044" s="13">
        <f>IF(ISBLANK(Table14[[#This Row],[Discount]]),MEDIAN(Table14[Discount]),Table14[[#This Row],[Discount]])</f>
        <v>0.16</v>
      </c>
    </row>
    <row r="2045" spans="1:20" x14ac:dyDescent="0.3">
      <c r="A2045">
        <v>1238</v>
      </c>
      <c r="B2045" s="1">
        <v>45108</v>
      </c>
      <c r="C2045" t="s">
        <v>29</v>
      </c>
      <c r="D2045" t="s">
        <v>14</v>
      </c>
      <c r="E2045">
        <v>38735.050000000003</v>
      </c>
      <c r="F2045">
        <v>48</v>
      </c>
      <c r="G2045" t="s">
        <v>15</v>
      </c>
      <c r="H2045" s="9">
        <v>710.04</v>
      </c>
      <c r="I2045" s="9">
        <v>1034.5899999999999</v>
      </c>
      <c r="J2045" t="s">
        <v>16</v>
      </c>
      <c r="K2045">
        <v>0.22</v>
      </c>
      <c r="L2045" s="4" t="s">
        <v>31</v>
      </c>
      <c r="M2045" s="4" t="s">
        <v>18</v>
      </c>
      <c r="N2045" s="4" t="str">
        <f>IF(ISBLANK(Table14[[#This Row],[Sales_Rep]]),"Unknown",Table14[[#This Row],[Sales_Rep]])</f>
        <v>Bob</v>
      </c>
      <c r="O2045" t="str">
        <f>PROPER(Table14[[#This Row],[Region]])</f>
        <v>East</v>
      </c>
      <c r="P2045" s="9">
        <f>IF(ISBLANK(Table14[[#This Row],[Sales_Amount]]),MEDIAN(Table14[Sales_Amount]),Table14[[#This Row],[Sales_Amount]])</f>
        <v>38735.050000000003</v>
      </c>
      <c r="Q2045" s="11">
        <f>IF(ISBLANK(Table14[[#This Row],[Quantity_Sold]]),MEDIAN(Table14[Quantity_Sold]),Table14[[#This Row],[Quantity_Sold]])</f>
        <v>48</v>
      </c>
      <c r="R2045" s="4" t="str">
        <f>TRIM(Table14[[#This Row],[Product_Category]])</f>
        <v>Food</v>
      </c>
      <c r="S2045" s="4" t="str">
        <f>PROPER(Table14[[#This Row],[Customer_Type]])</f>
        <v>Returning</v>
      </c>
      <c r="T2045" s="13">
        <f>IF(ISBLANK(Table14[[#This Row],[Discount]]),MEDIAN(Table14[Discount]),Table14[[#This Row],[Discount]])</f>
        <v>0.22</v>
      </c>
    </row>
    <row r="2046" spans="1:20" x14ac:dyDescent="0.3">
      <c r="A2046">
        <v>1057</v>
      </c>
      <c r="B2046" s="1">
        <v>45176</v>
      </c>
      <c r="C2046" t="s">
        <v>23</v>
      </c>
      <c r="D2046" t="s">
        <v>20</v>
      </c>
      <c r="E2046">
        <v>154423.99</v>
      </c>
      <c r="F2046">
        <v>25</v>
      </c>
      <c r="G2046" t="s">
        <v>24</v>
      </c>
      <c r="H2046" s="9">
        <v>4485.8</v>
      </c>
      <c r="I2046" s="9">
        <v>6303.02</v>
      </c>
      <c r="J2046" t="s">
        <v>16</v>
      </c>
      <c r="K2046">
        <v>0.02</v>
      </c>
      <c r="L2046" s="4" t="s">
        <v>26</v>
      </c>
      <c r="M2046" s="4" t="s">
        <v>18</v>
      </c>
      <c r="N2046" s="4" t="str">
        <f>IF(ISBLANK(Table14[[#This Row],[Sales_Rep]]),"Unknown",Table14[[#This Row],[Sales_Rep]])</f>
        <v>Charlie</v>
      </c>
      <c r="O2046" t="str">
        <f>PROPER(Table14[[#This Row],[Region]])</f>
        <v>North</v>
      </c>
      <c r="P2046" s="9">
        <f>IF(ISBLANK(Table14[[#This Row],[Sales_Amount]]),MEDIAN(Table14[Sales_Amount]),Table14[[#This Row],[Sales_Amount]])</f>
        <v>154423.99</v>
      </c>
      <c r="Q2046" s="11">
        <f>IF(ISBLANK(Table14[[#This Row],[Quantity_Sold]]),MEDIAN(Table14[Quantity_Sold]),Table14[[#This Row],[Quantity_Sold]])</f>
        <v>25</v>
      </c>
      <c r="R2046" s="4" t="str">
        <f>TRIM(Table14[[#This Row],[Product_Category]])</f>
        <v>Clothing</v>
      </c>
      <c r="S2046" s="4" t="str">
        <f>PROPER(Table14[[#This Row],[Customer_Type]])</f>
        <v>Returning</v>
      </c>
      <c r="T2046" s="13">
        <f>IF(ISBLANK(Table14[[#This Row],[Discount]]),MEDIAN(Table14[Discount]),Table14[[#This Row],[Discount]])</f>
        <v>0.02</v>
      </c>
    </row>
    <row r="2047" spans="1:20" x14ac:dyDescent="0.3">
      <c r="A2047">
        <v>1039</v>
      </c>
      <c r="B2047" s="1">
        <v>45614</v>
      </c>
      <c r="C2047" t="s">
        <v>13</v>
      </c>
      <c r="D2047" t="s">
        <v>30</v>
      </c>
      <c r="E2047">
        <v>81283.27</v>
      </c>
      <c r="F2047">
        <v>34</v>
      </c>
      <c r="G2047" t="s">
        <v>24</v>
      </c>
      <c r="H2047" s="9">
        <v>2235.14</v>
      </c>
      <c r="I2047" s="9">
        <v>2598.5700000000002</v>
      </c>
      <c r="J2047" t="s">
        <v>16</v>
      </c>
      <c r="K2047">
        <v>0.08</v>
      </c>
      <c r="L2047" s="4" t="s">
        <v>17</v>
      </c>
      <c r="M2047" s="4" t="s">
        <v>22</v>
      </c>
      <c r="N2047" s="4" t="str">
        <f>IF(ISBLANK(Table14[[#This Row],[Sales_Rep]]),"Unknown",Table14[[#This Row],[Sales_Rep]])</f>
        <v>David</v>
      </c>
      <c r="O2047" t="str">
        <f>PROPER(Table14[[#This Row],[Region]])</f>
        <v>South</v>
      </c>
      <c r="P2047" s="9">
        <f>IF(ISBLANK(Table14[[#This Row],[Sales_Amount]]),MEDIAN(Table14[Sales_Amount]),Table14[[#This Row],[Sales_Amount]])</f>
        <v>81283.27</v>
      </c>
      <c r="Q2047" s="11">
        <f>IF(ISBLANK(Table14[[#This Row],[Quantity_Sold]]),MEDIAN(Table14[Quantity_Sold]),Table14[[#This Row],[Quantity_Sold]])</f>
        <v>34</v>
      </c>
      <c r="R2047" s="4" t="str">
        <f>TRIM(Table14[[#This Row],[Product_Category]])</f>
        <v>Clothing</v>
      </c>
      <c r="S2047" s="4" t="str">
        <f>PROPER(Table14[[#This Row],[Customer_Type]])</f>
        <v>Returning</v>
      </c>
      <c r="T2047" s="13">
        <f>IF(ISBLANK(Table14[[#This Row],[Discount]]),MEDIAN(Table14[Discount]),Table14[[#This Row],[Discount]])</f>
        <v>0.08</v>
      </c>
    </row>
    <row r="2048" spans="1:20" x14ac:dyDescent="0.3">
      <c r="A2048">
        <v>1212</v>
      </c>
      <c r="B2048" s="1">
        <v>45153</v>
      </c>
      <c r="C2048" t="s">
        <v>19</v>
      </c>
      <c r="D2048" t="s">
        <v>14</v>
      </c>
      <c r="E2048">
        <v>26077.83</v>
      </c>
      <c r="F2048">
        <v>12</v>
      </c>
      <c r="G2048" t="s">
        <v>21</v>
      </c>
      <c r="H2048" s="9">
        <v>2028.49</v>
      </c>
      <c r="I2048" s="9">
        <v>2556.65</v>
      </c>
      <c r="J2048" t="s">
        <v>16</v>
      </c>
      <c r="K2048">
        <v>0.15</v>
      </c>
      <c r="L2048" s="4" t="s">
        <v>17</v>
      </c>
      <c r="M2048" s="4" t="s">
        <v>22</v>
      </c>
      <c r="N2048" s="4" t="str">
        <f>IF(ISBLANK(Table14[[#This Row],[Sales_Rep]]),"Unknown",Table14[[#This Row],[Sales_Rep]])</f>
        <v>Eve</v>
      </c>
      <c r="O2048" t="str">
        <f>PROPER(Table14[[#This Row],[Region]])</f>
        <v>East</v>
      </c>
      <c r="P2048" s="9">
        <f>IF(ISBLANK(Table14[[#This Row],[Sales_Amount]]),MEDIAN(Table14[Sales_Amount]),Table14[[#This Row],[Sales_Amount]])</f>
        <v>26077.83</v>
      </c>
      <c r="Q2048" s="11">
        <f>IF(ISBLANK(Table14[[#This Row],[Quantity_Sold]]),MEDIAN(Table14[Quantity_Sold]),Table14[[#This Row],[Quantity_Sold]])</f>
        <v>12</v>
      </c>
      <c r="R2048" s="4" t="str">
        <f>TRIM(Table14[[#This Row],[Product_Category]])</f>
        <v>Electronics</v>
      </c>
      <c r="S2048" s="4" t="str">
        <f>PROPER(Table14[[#This Row],[Customer_Type]])</f>
        <v>Returning</v>
      </c>
      <c r="T2048" s="13">
        <f>IF(ISBLANK(Table14[[#This Row],[Discount]]),MEDIAN(Table14[Discount]),Table14[[#This Row],[Discount]])</f>
        <v>0.15</v>
      </c>
    </row>
    <row r="2049" spans="1:20" x14ac:dyDescent="0.3">
      <c r="A2049">
        <v>1367</v>
      </c>
      <c r="B2049" s="1">
        <v>45478</v>
      </c>
      <c r="C2049" t="s">
        <v>29</v>
      </c>
      <c r="D2049" t="s">
        <v>14</v>
      </c>
      <c r="E2049">
        <v>180435.62</v>
      </c>
      <c r="F2049">
        <v>42</v>
      </c>
      <c r="G2049" t="s">
        <v>21</v>
      </c>
      <c r="H2049" s="9">
        <v>3328.21</v>
      </c>
      <c r="I2049" s="9">
        <v>4938.03</v>
      </c>
      <c r="J2049" t="s">
        <v>25</v>
      </c>
      <c r="K2049">
        <v>0.13</v>
      </c>
      <c r="L2049" s="4" t="s">
        <v>17</v>
      </c>
      <c r="M2049" s="4" t="s">
        <v>18</v>
      </c>
      <c r="N2049" s="4" t="str">
        <f>IF(ISBLANK(Table14[[#This Row],[Sales_Rep]]),"Unknown",Table14[[#This Row],[Sales_Rep]])</f>
        <v>Bob</v>
      </c>
      <c r="O2049" t="str">
        <f>PROPER(Table14[[#This Row],[Region]])</f>
        <v>East</v>
      </c>
      <c r="P2049" s="9">
        <f>IF(ISBLANK(Table14[[#This Row],[Sales_Amount]]),MEDIAN(Table14[Sales_Amount]),Table14[[#This Row],[Sales_Amount]])</f>
        <v>180435.62</v>
      </c>
      <c r="Q2049" s="11">
        <f>IF(ISBLANK(Table14[[#This Row],[Quantity_Sold]]),MEDIAN(Table14[Quantity_Sold]),Table14[[#This Row],[Quantity_Sold]])</f>
        <v>42</v>
      </c>
      <c r="R2049" s="4" t="str">
        <f>TRIM(Table14[[#This Row],[Product_Category]])</f>
        <v>Electronics</v>
      </c>
      <c r="S2049" s="4" t="str">
        <f>PROPER(Table14[[#This Row],[Customer_Type]])</f>
        <v>New</v>
      </c>
      <c r="T2049" s="13">
        <f>IF(ISBLANK(Table14[[#This Row],[Discount]]),MEDIAN(Table14[Discount]),Table14[[#This Row],[Discount]])</f>
        <v>0.13</v>
      </c>
    </row>
    <row r="2050" spans="1:20" x14ac:dyDescent="0.3">
      <c r="A2050">
        <v>1011</v>
      </c>
      <c r="B2050" s="1">
        <v>45189</v>
      </c>
      <c r="C2050" t="s">
        <v>23</v>
      </c>
      <c r="D2050" t="s">
        <v>20</v>
      </c>
      <c r="E2050">
        <v>94104.960000000006</v>
      </c>
      <c r="F2050">
        <v>37</v>
      </c>
      <c r="G2050" t="s">
        <v>28</v>
      </c>
      <c r="H2050" s="9">
        <v>2660.54</v>
      </c>
      <c r="I2050" s="9">
        <v>3260.74</v>
      </c>
      <c r="J2050" t="s">
        <v>16</v>
      </c>
      <c r="K2050">
        <v>0.22</v>
      </c>
      <c r="L2050" s="4" t="s">
        <v>26</v>
      </c>
      <c r="M2050" s="4" t="s">
        <v>18</v>
      </c>
      <c r="N2050" s="4" t="str">
        <f>IF(ISBLANK(Table14[[#This Row],[Sales_Rep]]),"Unknown",Table14[[#This Row],[Sales_Rep]])</f>
        <v>Charlie</v>
      </c>
      <c r="O2050" t="str">
        <f>PROPER(Table14[[#This Row],[Region]])</f>
        <v>North</v>
      </c>
      <c r="P2050" s="9">
        <f>IF(ISBLANK(Table14[[#This Row],[Sales_Amount]]),MEDIAN(Table14[Sales_Amount]),Table14[[#This Row],[Sales_Amount]])</f>
        <v>94104.960000000006</v>
      </c>
      <c r="Q2050" s="11">
        <f>IF(ISBLANK(Table14[[#This Row],[Quantity_Sold]]),MEDIAN(Table14[Quantity_Sold]),Table14[[#This Row],[Quantity_Sold]])</f>
        <v>37</v>
      </c>
      <c r="R2050" s="4" t="str">
        <f>TRIM(Table14[[#This Row],[Product_Category]])</f>
        <v>Furniture</v>
      </c>
      <c r="S2050" s="4" t="str">
        <f>PROPER(Table14[[#This Row],[Customer_Type]])</f>
        <v>Returning</v>
      </c>
      <c r="T2050" s="13">
        <f>IF(ISBLANK(Table14[[#This Row],[Discount]]),MEDIAN(Table14[Discount]),Table14[[#This Row],[Discount]])</f>
        <v>0.22</v>
      </c>
    </row>
    <row r="2051" spans="1:20" x14ac:dyDescent="0.3">
      <c r="A2051">
        <v>1479</v>
      </c>
      <c r="B2051" s="1">
        <v>45469</v>
      </c>
      <c r="C2051" t="s">
        <v>29</v>
      </c>
      <c r="D2051" t="s">
        <v>27</v>
      </c>
      <c r="E2051">
        <v>53088.91</v>
      </c>
      <c r="F2051">
        <v>23</v>
      </c>
      <c r="G2051" t="s">
        <v>15</v>
      </c>
      <c r="H2051" s="9">
        <v>2040.48</v>
      </c>
      <c r="I2051" s="9">
        <v>2355.3200000000002</v>
      </c>
      <c r="J2051" t="s">
        <v>16</v>
      </c>
      <c r="K2051">
        <v>0.02</v>
      </c>
      <c r="L2051" s="4" t="s">
        <v>17</v>
      </c>
      <c r="M2051" s="4" t="s">
        <v>18</v>
      </c>
      <c r="N2051" s="4" t="str">
        <f>IF(ISBLANK(Table14[[#This Row],[Sales_Rep]]),"Unknown",Table14[[#This Row],[Sales_Rep]])</f>
        <v>Bob</v>
      </c>
      <c r="O2051" t="str">
        <f>PROPER(Table14[[#This Row],[Region]])</f>
        <v>West</v>
      </c>
      <c r="P2051" s="9">
        <f>IF(ISBLANK(Table14[[#This Row],[Sales_Amount]]),MEDIAN(Table14[Sales_Amount]),Table14[[#This Row],[Sales_Amount]])</f>
        <v>53088.91</v>
      </c>
      <c r="Q2051" s="11">
        <f>IF(ISBLANK(Table14[[#This Row],[Quantity_Sold]]),MEDIAN(Table14[Quantity_Sold]),Table14[[#This Row],[Quantity_Sold]])</f>
        <v>23</v>
      </c>
      <c r="R2051" s="4" t="str">
        <f>TRIM(Table14[[#This Row],[Product_Category]])</f>
        <v>Food</v>
      </c>
      <c r="S2051" s="4" t="str">
        <f>PROPER(Table14[[#This Row],[Customer_Type]])</f>
        <v>Returning</v>
      </c>
      <c r="T2051" s="13">
        <f>IF(ISBLANK(Table14[[#This Row],[Discount]]),MEDIAN(Table14[Discount]),Table14[[#This Row],[Discount]])</f>
        <v>0.02</v>
      </c>
    </row>
    <row r="2052" spans="1:20" x14ac:dyDescent="0.3">
      <c r="A2052">
        <v>1101</v>
      </c>
      <c r="B2052" s="1">
        <v>45227</v>
      </c>
      <c r="C2052" t="s">
        <v>13</v>
      </c>
      <c r="D2052" t="s">
        <v>14</v>
      </c>
      <c r="E2052">
        <v>207032.51</v>
      </c>
      <c r="F2052">
        <v>38</v>
      </c>
      <c r="G2052" t="s">
        <v>15</v>
      </c>
      <c r="H2052" s="9">
        <v>4108.5</v>
      </c>
      <c r="I2052" s="9">
        <v>6121.6</v>
      </c>
      <c r="J2052" t="s">
        <v>25</v>
      </c>
      <c r="K2052">
        <v>0.11</v>
      </c>
      <c r="L2052" s="4" t="s">
        <v>31</v>
      </c>
      <c r="M2052" s="4" t="s">
        <v>18</v>
      </c>
      <c r="N2052" s="4" t="str">
        <f>IF(ISBLANK(Table14[[#This Row],[Sales_Rep]]),"Unknown",Table14[[#This Row],[Sales_Rep]])</f>
        <v>David</v>
      </c>
      <c r="O2052" t="str">
        <f>PROPER(Table14[[#This Row],[Region]])</f>
        <v>East</v>
      </c>
      <c r="P2052" s="9">
        <f>IF(ISBLANK(Table14[[#This Row],[Sales_Amount]]),MEDIAN(Table14[Sales_Amount]),Table14[[#This Row],[Sales_Amount]])</f>
        <v>207032.51</v>
      </c>
      <c r="Q2052" s="11">
        <f>IF(ISBLANK(Table14[[#This Row],[Quantity_Sold]]),MEDIAN(Table14[Quantity_Sold]),Table14[[#This Row],[Quantity_Sold]])</f>
        <v>38</v>
      </c>
      <c r="R2052" s="4" t="str">
        <f>TRIM(Table14[[#This Row],[Product_Category]])</f>
        <v>Food</v>
      </c>
      <c r="S2052" s="4" t="str">
        <f>PROPER(Table14[[#This Row],[Customer_Type]])</f>
        <v>New</v>
      </c>
      <c r="T2052" s="13">
        <f>IF(ISBLANK(Table14[[#This Row],[Discount]]),MEDIAN(Table14[Discount]),Table14[[#This Row],[Discount]])</f>
        <v>0.11</v>
      </c>
    </row>
    <row r="2053" spans="1:20" x14ac:dyDescent="0.3">
      <c r="A2053">
        <v>1265</v>
      </c>
      <c r="B2053" s="1">
        <v>45392</v>
      </c>
      <c r="C2053" t="s">
        <v>29</v>
      </c>
      <c r="D2053" t="s">
        <v>14</v>
      </c>
      <c r="E2053">
        <v>59068.800000000003</v>
      </c>
      <c r="F2053">
        <v>16</v>
      </c>
      <c r="G2053" t="s">
        <v>28</v>
      </c>
      <c r="H2053" s="9">
        <v>2714.18</v>
      </c>
      <c r="I2053" s="9">
        <v>3691.8</v>
      </c>
      <c r="J2053" t="s">
        <v>25</v>
      </c>
      <c r="K2053">
        <v>0</v>
      </c>
      <c r="L2053" s="4" t="s">
        <v>26</v>
      </c>
      <c r="M2053" s="4" t="s">
        <v>18</v>
      </c>
      <c r="N2053" s="4" t="str">
        <f>IF(ISBLANK(Table14[[#This Row],[Sales_Rep]]),"Unknown",Table14[[#This Row],[Sales_Rep]])</f>
        <v>Bob</v>
      </c>
      <c r="O2053" t="str">
        <f>PROPER(Table14[[#This Row],[Region]])</f>
        <v>East</v>
      </c>
      <c r="P2053" s="9">
        <f>IF(ISBLANK(Table14[[#This Row],[Sales_Amount]]),MEDIAN(Table14[Sales_Amount]),Table14[[#This Row],[Sales_Amount]])</f>
        <v>59068.800000000003</v>
      </c>
      <c r="Q2053" s="11">
        <f>IF(ISBLANK(Table14[[#This Row],[Quantity_Sold]]),MEDIAN(Table14[Quantity_Sold]),Table14[[#This Row],[Quantity_Sold]])</f>
        <v>16</v>
      </c>
      <c r="R2053" s="4" t="str">
        <f>TRIM(Table14[[#This Row],[Product_Category]])</f>
        <v>Furniture</v>
      </c>
      <c r="S2053" s="4" t="str">
        <f>PROPER(Table14[[#This Row],[Customer_Type]])</f>
        <v>New</v>
      </c>
      <c r="T2053" s="13">
        <f>IF(ISBLANK(Table14[[#This Row],[Discount]]),MEDIAN(Table14[Discount]),Table14[[#This Row],[Discount]])</f>
        <v>0</v>
      </c>
    </row>
    <row r="2054" spans="1:20" x14ac:dyDescent="0.3">
      <c r="A2054">
        <v>1122</v>
      </c>
      <c r="B2054" s="1">
        <v>45310</v>
      </c>
      <c r="C2054" t="s">
        <v>32</v>
      </c>
      <c r="D2054" t="s">
        <v>14</v>
      </c>
      <c r="E2054">
        <v>13421.88</v>
      </c>
      <c r="F2054">
        <v>20</v>
      </c>
      <c r="G2054" t="s">
        <v>21</v>
      </c>
      <c r="H2054" s="9">
        <v>510.98</v>
      </c>
      <c r="I2054" s="9">
        <v>729.45</v>
      </c>
      <c r="J2054" t="s">
        <v>25</v>
      </c>
      <c r="K2054">
        <v>0.08</v>
      </c>
      <c r="L2054" s="4" t="s">
        <v>17</v>
      </c>
      <c r="M2054" s="4" t="s">
        <v>18</v>
      </c>
      <c r="N2054" s="4" t="str">
        <f>IF(ISBLANK(Table14[[#This Row],[Sales_Rep]]),"Unknown",Table14[[#This Row],[Sales_Rep]])</f>
        <v>Alice</v>
      </c>
      <c r="O2054" t="str">
        <f>PROPER(Table14[[#This Row],[Region]])</f>
        <v>East</v>
      </c>
      <c r="P2054" s="9">
        <f>IF(ISBLANK(Table14[[#This Row],[Sales_Amount]]),MEDIAN(Table14[Sales_Amount]),Table14[[#This Row],[Sales_Amount]])</f>
        <v>13421.88</v>
      </c>
      <c r="Q2054" s="11">
        <f>IF(ISBLANK(Table14[[#This Row],[Quantity_Sold]]),MEDIAN(Table14[Quantity_Sold]),Table14[[#This Row],[Quantity_Sold]])</f>
        <v>20</v>
      </c>
      <c r="R2054" s="4" t="str">
        <f>TRIM(Table14[[#This Row],[Product_Category]])</f>
        <v>Electronics</v>
      </c>
      <c r="S2054" s="4" t="str">
        <f>PROPER(Table14[[#This Row],[Customer_Type]])</f>
        <v>New</v>
      </c>
      <c r="T2054" s="13">
        <f>IF(ISBLANK(Table14[[#This Row],[Discount]]),MEDIAN(Table14[Discount]),Table14[[#This Row],[Discount]])</f>
        <v>0.08</v>
      </c>
    </row>
    <row r="2055" spans="1:20" x14ac:dyDescent="0.3">
      <c r="A2055">
        <v>1451</v>
      </c>
      <c r="B2055" s="1">
        <v>44997</v>
      </c>
      <c r="C2055" t="s">
        <v>23</v>
      </c>
      <c r="D2055" t="s">
        <v>30</v>
      </c>
      <c r="E2055">
        <v>52359.62</v>
      </c>
      <c r="F2055">
        <v>11</v>
      </c>
      <c r="G2055" t="s">
        <v>15</v>
      </c>
      <c r="H2055" s="9">
        <v>4800.37</v>
      </c>
      <c r="I2055" s="9">
        <v>5876.5</v>
      </c>
      <c r="J2055" t="s">
        <v>16</v>
      </c>
      <c r="K2055">
        <v>0.19</v>
      </c>
      <c r="L2055" s="4" t="s">
        <v>26</v>
      </c>
      <c r="M2055" s="4" t="s">
        <v>22</v>
      </c>
      <c r="N2055" s="4" t="str">
        <f>IF(ISBLANK(Table14[[#This Row],[Sales_Rep]]),"Unknown",Table14[[#This Row],[Sales_Rep]])</f>
        <v>Charlie</v>
      </c>
      <c r="O2055" t="str">
        <f>PROPER(Table14[[#This Row],[Region]])</f>
        <v>South</v>
      </c>
      <c r="P2055" s="9">
        <f>IF(ISBLANK(Table14[[#This Row],[Sales_Amount]]),MEDIAN(Table14[Sales_Amount]),Table14[[#This Row],[Sales_Amount]])</f>
        <v>52359.62</v>
      </c>
      <c r="Q2055" s="11">
        <f>IF(ISBLANK(Table14[[#This Row],[Quantity_Sold]]),MEDIAN(Table14[Quantity_Sold]),Table14[[#This Row],[Quantity_Sold]])</f>
        <v>11</v>
      </c>
      <c r="R2055" s="4" t="str">
        <f>TRIM(Table14[[#This Row],[Product_Category]])</f>
        <v>Food</v>
      </c>
      <c r="S2055" s="4" t="str">
        <f>PROPER(Table14[[#This Row],[Customer_Type]])</f>
        <v>Returning</v>
      </c>
      <c r="T2055" s="13">
        <f>IF(ISBLANK(Table14[[#This Row],[Discount]]),MEDIAN(Table14[Discount]),Table14[[#This Row],[Discount]])</f>
        <v>0.19</v>
      </c>
    </row>
    <row r="2056" spans="1:20" x14ac:dyDescent="0.3">
      <c r="A2056">
        <v>1030</v>
      </c>
      <c r="B2056" s="1">
        <v>45460</v>
      </c>
      <c r="C2056" t="s">
        <v>29</v>
      </c>
      <c r="D2056" t="s">
        <v>14</v>
      </c>
      <c r="E2056">
        <v>11807.36</v>
      </c>
      <c r="F2056">
        <v>26</v>
      </c>
      <c r="G2056" t="s">
        <v>21</v>
      </c>
      <c r="H2056" s="9">
        <v>392.32</v>
      </c>
      <c r="I2056" s="9">
        <v>540.63</v>
      </c>
      <c r="J2056" t="s">
        <v>25</v>
      </c>
      <c r="K2056">
        <v>0.16</v>
      </c>
      <c r="L2056" s="4" t="s">
        <v>31</v>
      </c>
      <c r="M2056" s="4" t="s">
        <v>22</v>
      </c>
      <c r="N2056" s="4" t="str">
        <f>IF(ISBLANK(Table14[[#This Row],[Sales_Rep]]),"Unknown",Table14[[#This Row],[Sales_Rep]])</f>
        <v>Bob</v>
      </c>
      <c r="O2056" t="str">
        <f>PROPER(Table14[[#This Row],[Region]])</f>
        <v>East</v>
      </c>
      <c r="P2056" s="9">
        <f>IF(ISBLANK(Table14[[#This Row],[Sales_Amount]]),MEDIAN(Table14[Sales_Amount]),Table14[[#This Row],[Sales_Amount]])</f>
        <v>11807.36</v>
      </c>
      <c r="Q2056" s="11">
        <f>IF(ISBLANK(Table14[[#This Row],[Quantity_Sold]]),MEDIAN(Table14[Quantity_Sold]),Table14[[#This Row],[Quantity_Sold]])</f>
        <v>26</v>
      </c>
      <c r="R2056" s="4" t="str">
        <f>TRIM(Table14[[#This Row],[Product_Category]])</f>
        <v>Electronics</v>
      </c>
      <c r="S2056" s="4" t="str">
        <f>PROPER(Table14[[#This Row],[Customer_Type]])</f>
        <v>New</v>
      </c>
      <c r="T2056" s="13">
        <f>IF(ISBLANK(Table14[[#This Row],[Discount]]),MEDIAN(Table14[Discount]),Table14[[#This Row],[Discount]])</f>
        <v>0.16</v>
      </c>
    </row>
    <row r="2057" spans="1:20" x14ac:dyDescent="0.3">
      <c r="A2057">
        <v>1240</v>
      </c>
      <c r="B2057" s="1">
        <v>45464</v>
      </c>
      <c r="C2057" t="s">
        <v>13</v>
      </c>
      <c r="D2057" t="s">
        <v>27</v>
      </c>
      <c r="E2057">
        <v>159894.23000000001</v>
      </c>
      <c r="F2057">
        <v>43</v>
      </c>
      <c r="G2057" t="s">
        <v>24</v>
      </c>
      <c r="H2057" s="9">
        <v>3210.84</v>
      </c>
      <c r="I2057" s="9">
        <v>4534.72</v>
      </c>
      <c r="J2057" t="s">
        <v>25</v>
      </c>
      <c r="K2057">
        <v>0.18</v>
      </c>
      <c r="L2057" s="4" t="s">
        <v>26</v>
      </c>
      <c r="M2057" s="4" t="s">
        <v>22</v>
      </c>
      <c r="N2057" s="4" t="str">
        <f>IF(ISBLANK(Table14[[#This Row],[Sales_Rep]]),"Unknown",Table14[[#This Row],[Sales_Rep]])</f>
        <v>David</v>
      </c>
      <c r="O2057" t="str">
        <f>PROPER(Table14[[#This Row],[Region]])</f>
        <v>West</v>
      </c>
      <c r="P2057" s="9">
        <f>IF(ISBLANK(Table14[[#This Row],[Sales_Amount]]),MEDIAN(Table14[Sales_Amount]),Table14[[#This Row],[Sales_Amount]])</f>
        <v>159894.23000000001</v>
      </c>
      <c r="Q2057" s="11">
        <f>IF(ISBLANK(Table14[[#This Row],[Quantity_Sold]]),MEDIAN(Table14[Quantity_Sold]),Table14[[#This Row],[Quantity_Sold]])</f>
        <v>43</v>
      </c>
      <c r="R2057" s="4" t="str">
        <f>TRIM(Table14[[#This Row],[Product_Category]])</f>
        <v>Clothing</v>
      </c>
      <c r="S2057" s="4" t="str">
        <f>PROPER(Table14[[#This Row],[Customer_Type]])</f>
        <v>New</v>
      </c>
      <c r="T2057" s="13">
        <f>IF(ISBLANK(Table14[[#This Row],[Discount]]),MEDIAN(Table14[Discount]),Table14[[#This Row],[Discount]])</f>
        <v>0.18</v>
      </c>
    </row>
    <row r="2058" spans="1:20" x14ac:dyDescent="0.3">
      <c r="A2058">
        <v>1003</v>
      </c>
      <c r="B2058" s="1">
        <v>45272</v>
      </c>
      <c r="C2058" t="s">
        <v>13</v>
      </c>
      <c r="D2058" t="s">
        <v>14</v>
      </c>
      <c r="E2058">
        <v>49145.62</v>
      </c>
      <c r="F2058">
        <v>25</v>
      </c>
      <c r="G2058" t="s">
        <v>15</v>
      </c>
      <c r="H2058" s="9">
        <v>1858.58</v>
      </c>
      <c r="I2058" s="9">
        <v>2113.79</v>
      </c>
      <c r="J2058" t="s">
        <v>16</v>
      </c>
      <c r="K2058">
        <v>7.0000000000000007E-2</v>
      </c>
      <c r="L2058" s="4" t="s">
        <v>17</v>
      </c>
      <c r="M2058" s="4" t="s">
        <v>22</v>
      </c>
      <c r="N2058" s="4" t="str">
        <f>IF(ISBLANK(Table14[[#This Row],[Sales_Rep]]),"Unknown",Table14[[#This Row],[Sales_Rep]])</f>
        <v>David</v>
      </c>
      <c r="O2058" t="str">
        <f>PROPER(Table14[[#This Row],[Region]])</f>
        <v>East</v>
      </c>
      <c r="P2058" s="9">
        <f>IF(ISBLANK(Table14[[#This Row],[Sales_Amount]]),MEDIAN(Table14[Sales_Amount]),Table14[[#This Row],[Sales_Amount]])</f>
        <v>49145.62</v>
      </c>
      <c r="Q2058" s="11">
        <f>IF(ISBLANK(Table14[[#This Row],[Quantity_Sold]]),MEDIAN(Table14[Quantity_Sold]),Table14[[#This Row],[Quantity_Sold]])</f>
        <v>25</v>
      </c>
      <c r="R2058" s="4" t="str">
        <f>TRIM(Table14[[#This Row],[Product_Category]])</f>
        <v>Food</v>
      </c>
      <c r="S2058" s="4" t="str">
        <f>PROPER(Table14[[#This Row],[Customer_Type]])</f>
        <v>Returning</v>
      </c>
      <c r="T2058" s="13">
        <f>IF(ISBLANK(Table14[[#This Row],[Discount]]),MEDIAN(Table14[Discount]),Table14[[#This Row],[Discount]])</f>
        <v>7.0000000000000007E-2</v>
      </c>
    </row>
    <row r="2059" spans="1:20" x14ac:dyDescent="0.3">
      <c r="A2059">
        <v>1198</v>
      </c>
      <c r="B2059" s="1">
        <v>45040</v>
      </c>
      <c r="C2059" t="s">
        <v>29</v>
      </c>
      <c r="D2059" t="s">
        <v>14</v>
      </c>
      <c r="E2059">
        <v>9749.1299999999992</v>
      </c>
      <c r="F2059">
        <v>4</v>
      </c>
      <c r="G2059" t="s">
        <v>21</v>
      </c>
      <c r="H2059" s="9">
        <v>2281.87</v>
      </c>
      <c r="I2059" s="9">
        <v>3249.71</v>
      </c>
      <c r="J2059" t="s">
        <v>16</v>
      </c>
      <c r="K2059">
        <v>0.25</v>
      </c>
      <c r="L2059" s="4" t="s">
        <v>26</v>
      </c>
      <c r="M2059" s="4" t="s">
        <v>22</v>
      </c>
      <c r="N2059" s="4" t="str">
        <f>IF(ISBLANK(Table14[[#This Row],[Sales_Rep]]),"Unknown",Table14[[#This Row],[Sales_Rep]])</f>
        <v>Bob</v>
      </c>
      <c r="O2059" t="str">
        <f>PROPER(Table14[[#This Row],[Region]])</f>
        <v>East</v>
      </c>
      <c r="P2059" s="9">
        <f>IF(ISBLANK(Table14[[#This Row],[Sales_Amount]]),MEDIAN(Table14[Sales_Amount]),Table14[[#This Row],[Sales_Amount]])</f>
        <v>9749.1299999999992</v>
      </c>
      <c r="Q2059" s="11">
        <f>IF(ISBLANK(Table14[[#This Row],[Quantity_Sold]]),MEDIAN(Table14[Quantity_Sold]),Table14[[#This Row],[Quantity_Sold]])</f>
        <v>4</v>
      </c>
      <c r="R2059" s="4" t="str">
        <f>TRIM(Table14[[#This Row],[Product_Category]])</f>
        <v>Electronics</v>
      </c>
      <c r="S2059" s="4" t="str">
        <f>PROPER(Table14[[#This Row],[Customer_Type]])</f>
        <v>Returning</v>
      </c>
      <c r="T2059" s="13">
        <f>IF(ISBLANK(Table14[[#This Row],[Discount]]),MEDIAN(Table14[Discount]),Table14[[#This Row],[Discount]])</f>
        <v>0.25</v>
      </c>
    </row>
    <row r="2060" spans="1:20" x14ac:dyDescent="0.3">
      <c r="A2060">
        <v>1132</v>
      </c>
      <c r="B2060" s="1">
        <v>45330</v>
      </c>
      <c r="C2060" t="s">
        <v>13</v>
      </c>
      <c r="D2060" t="s">
        <v>20</v>
      </c>
      <c r="E2060">
        <v>161457.26999999999</v>
      </c>
      <c r="F2060">
        <v>39</v>
      </c>
      <c r="G2060" t="s">
        <v>28</v>
      </c>
      <c r="H2060" s="9">
        <v>3370.01</v>
      </c>
      <c r="I2060" s="9">
        <v>4139.93</v>
      </c>
      <c r="J2060" t="s">
        <v>25</v>
      </c>
      <c r="K2060">
        <v>0</v>
      </c>
      <c r="L2060" s="4" t="s">
        <v>26</v>
      </c>
      <c r="M2060" s="4" t="s">
        <v>22</v>
      </c>
      <c r="N2060" s="4" t="str">
        <f>IF(ISBLANK(Table14[[#This Row],[Sales_Rep]]),"Unknown",Table14[[#This Row],[Sales_Rep]])</f>
        <v>David</v>
      </c>
      <c r="O2060" t="str">
        <f>PROPER(Table14[[#This Row],[Region]])</f>
        <v>North</v>
      </c>
      <c r="P2060" s="9">
        <f>IF(ISBLANK(Table14[[#This Row],[Sales_Amount]]),MEDIAN(Table14[Sales_Amount]),Table14[[#This Row],[Sales_Amount]])</f>
        <v>161457.26999999999</v>
      </c>
      <c r="Q2060" s="11">
        <f>IF(ISBLANK(Table14[[#This Row],[Quantity_Sold]]),MEDIAN(Table14[Quantity_Sold]),Table14[[#This Row],[Quantity_Sold]])</f>
        <v>39</v>
      </c>
      <c r="R2060" s="4" t="str">
        <f>TRIM(Table14[[#This Row],[Product_Category]])</f>
        <v>Furniture</v>
      </c>
      <c r="S2060" s="4" t="str">
        <f>PROPER(Table14[[#This Row],[Customer_Type]])</f>
        <v>New</v>
      </c>
      <c r="T2060" s="13">
        <f>IF(ISBLANK(Table14[[#This Row],[Discount]]),MEDIAN(Table14[Discount]),Table14[[#This Row],[Discount]])</f>
        <v>0</v>
      </c>
    </row>
    <row r="2061" spans="1:20" x14ac:dyDescent="0.3">
      <c r="A2061">
        <v>1290</v>
      </c>
      <c r="B2061" s="1">
        <v>45573</v>
      </c>
      <c r="C2061" t="s">
        <v>19</v>
      </c>
      <c r="D2061" t="s">
        <v>30</v>
      </c>
      <c r="E2061">
        <v>41429.760000000002</v>
      </c>
      <c r="F2061">
        <v>18</v>
      </c>
      <c r="G2061" t="s">
        <v>21</v>
      </c>
      <c r="H2061" s="9">
        <v>2690.68</v>
      </c>
      <c r="I2061" s="9">
        <v>2989.16</v>
      </c>
      <c r="J2061" t="s">
        <v>25</v>
      </c>
      <c r="K2061">
        <v>0.23</v>
      </c>
      <c r="L2061" s="4" t="s">
        <v>31</v>
      </c>
      <c r="M2061" s="4" t="s">
        <v>22</v>
      </c>
      <c r="N2061" s="4" t="str">
        <f>IF(ISBLANK(Table14[[#This Row],[Sales_Rep]]),"Unknown",Table14[[#This Row],[Sales_Rep]])</f>
        <v>Eve</v>
      </c>
      <c r="O2061" t="str">
        <f>PROPER(Table14[[#This Row],[Region]])</f>
        <v>South</v>
      </c>
      <c r="P2061" s="9">
        <f>IF(ISBLANK(Table14[[#This Row],[Sales_Amount]]),MEDIAN(Table14[Sales_Amount]),Table14[[#This Row],[Sales_Amount]])</f>
        <v>41429.760000000002</v>
      </c>
      <c r="Q2061" s="11">
        <f>IF(ISBLANK(Table14[[#This Row],[Quantity_Sold]]),MEDIAN(Table14[Quantity_Sold]),Table14[[#This Row],[Quantity_Sold]])</f>
        <v>18</v>
      </c>
      <c r="R2061" s="4" t="str">
        <f>TRIM(Table14[[#This Row],[Product_Category]])</f>
        <v>Electronics</v>
      </c>
      <c r="S2061" s="4" t="str">
        <f>PROPER(Table14[[#This Row],[Customer_Type]])</f>
        <v>New</v>
      </c>
      <c r="T2061" s="13">
        <f>IF(ISBLANK(Table14[[#This Row],[Discount]]),MEDIAN(Table14[Discount]),Table14[[#This Row],[Discount]])</f>
        <v>0.23</v>
      </c>
    </row>
    <row r="2062" spans="1:20" x14ac:dyDescent="0.3">
      <c r="A2062">
        <v>1458</v>
      </c>
      <c r="B2062" s="1">
        <v>44945</v>
      </c>
      <c r="C2062" t="s">
        <v>19</v>
      </c>
      <c r="D2062" t="s">
        <v>30</v>
      </c>
      <c r="E2062">
        <v>72544.679999999993</v>
      </c>
      <c r="F2062">
        <v>40</v>
      </c>
      <c r="G2062" t="s">
        <v>24</v>
      </c>
      <c r="H2062" s="9">
        <v>2024.6</v>
      </c>
      <c r="I2062" s="9">
        <v>2554.39</v>
      </c>
      <c r="J2062" t="s">
        <v>16</v>
      </c>
      <c r="K2062">
        <v>0.28999999999999998</v>
      </c>
      <c r="L2062" s="4" t="s">
        <v>26</v>
      </c>
      <c r="M2062" s="4" t="s">
        <v>18</v>
      </c>
      <c r="N2062" s="4" t="str">
        <f>IF(ISBLANK(Table14[[#This Row],[Sales_Rep]]),"Unknown",Table14[[#This Row],[Sales_Rep]])</f>
        <v>Eve</v>
      </c>
      <c r="O2062" t="str">
        <f>PROPER(Table14[[#This Row],[Region]])</f>
        <v>South</v>
      </c>
      <c r="P2062" s="9">
        <f>IF(ISBLANK(Table14[[#This Row],[Sales_Amount]]),MEDIAN(Table14[Sales_Amount]),Table14[[#This Row],[Sales_Amount]])</f>
        <v>72544.679999999993</v>
      </c>
      <c r="Q2062" s="11">
        <f>IF(ISBLANK(Table14[[#This Row],[Quantity_Sold]]),MEDIAN(Table14[Quantity_Sold]),Table14[[#This Row],[Quantity_Sold]])</f>
        <v>40</v>
      </c>
      <c r="R2062" s="4" t="str">
        <f>TRIM(Table14[[#This Row],[Product_Category]])</f>
        <v>Clothing</v>
      </c>
      <c r="S2062" s="4" t="str">
        <f>PROPER(Table14[[#This Row],[Customer_Type]])</f>
        <v>Returning</v>
      </c>
      <c r="T2062" s="13">
        <f>IF(ISBLANK(Table14[[#This Row],[Discount]]),MEDIAN(Table14[Discount]),Table14[[#This Row],[Discount]])</f>
        <v>0.28999999999999998</v>
      </c>
    </row>
    <row r="2063" spans="1:20" x14ac:dyDescent="0.3">
      <c r="A2063">
        <v>1416</v>
      </c>
      <c r="B2063" s="1">
        <v>45523</v>
      </c>
      <c r="C2063" t="s">
        <v>19</v>
      </c>
      <c r="D2063" t="s">
        <v>30</v>
      </c>
      <c r="E2063">
        <v>25063.77</v>
      </c>
      <c r="F2063">
        <v>29</v>
      </c>
      <c r="G2063" t="s">
        <v>21</v>
      </c>
      <c r="H2063" s="9">
        <v>781.45</v>
      </c>
      <c r="I2063" s="9">
        <v>1094.01</v>
      </c>
      <c r="J2063" t="s">
        <v>25</v>
      </c>
      <c r="K2063">
        <v>0.21</v>
      </c>
      <c r="L2063" s="4" t="s">
        <v>31</v>
      </c>
      <c r="M2063" s="4" t="s">
        <v>18</v>
      </c>
      <c r="N2063" s="4" t="str">
        <f>IF(ISBLANK(Table14[[#This Row],[Sales_Rep]]),"Unknown",Table14[[#This Row],[Sales_Rep]])</f>
        <v>Eve</v>
      </c>
      <c r="O2063" t="str">
        <f>PROPER(Table14[[#This Row],[Region]])</f>
        <v>South</v>
      </c>
      <c r="P2063" s="9">
        <f>IF(ISBLANK(Table14[[#This Row],[Sales_Amount]]),MEDIAN(Table14[Sales_Amount]),Table14[[#This Row],[Sales_Amount]])</f>
        <v>25063.77</v>
      </c>
      <c r="Q2063" s="11">
        <f>IF(ISBLANK(Table14[[#This Row],[Quantity_Sold]]),MEDIAN(Table14[Quantity_Sold]),Table14[[#This Row],[Quantity_Sold]])</f>
        <v>29</v>
      </c>
      <c r="R2063" s="4" t="str">
        <f>TRIM(Table14[[#This Row],[Product_Category]])</f>
        <v>Electronics</v>
      </c>
      <c r="S2063" s="4" t="str">
        <f>PROPER(Table14[[#This Row],[Customer_Type]])</f>
        <v>New</v>
      </c>
      <c r="T2063" s="13">
        <f>IF(ISBLANK(Table14[[#This Row],[Discount]]),MEDIAN(Table14[Discount]),Table14[[#This Row],[Discount]])</f>
        <v>0.21</v>
      </c>
    </row>
    <row r="2064" spans="1:20" x14ac:dyDescent="0.3">
      <c r="A2064">
        <v>1130</v>
      </c>
      <c r="B2064" s="1">
        <v>45465</v>
      </c>
      <c r="C2064" t="s">
        <v>32</v>
      </c>
      <c r="D2064" t="s">
        <v>30</v>
      </c>
      <c r="E2064">
        <v>2932.33</v>
      </c>
      <c r="F2064">
        <v>8</v>
      </c>
      <c r="G2064" t="s">
        <v>15</v>
      </c>
      <c r="H2064" s="9">
        <v>364.38</v>
      </c>
      <c r="I2064" s="9">
        <v>452.52</v>
      </c>
      <c r="J2064" t="s">
        <v>25</v>
      </c>
      <c r="K2064">
        <v>0.19</v>
      </c>
      <c r="L2064" s="4" t="s">
        <v>31</v>
      </c>
      <c r="M2064" s="4" t="s">
        <v>22</v>
      </c>
      <c r="N2064" s="4" t="str">
        <f>IF(ISBLANK(Table14[[#This Row],[Sales_Rep]]),"Unknown",Table14[[#This Row],[Sales_Rep]])</f>
        <v>Alice</v>
      </c>
      <c r="O2064" t="str">
        <f>PROPER(Table14[[#This Row],[Region]])</f>
        <v>South</v>
      </c>
      <c r="P2064" s="9">
        <f>IF(ISBLANK(Table14[[#This Row],[Sales_Amount]]),MEDIAN(Table14[Sales_Amount]),Table14[[#This Row],[Sales_Amount]])</f>
        <v>2932.33</v>
      </c>
      <c r="Q2064" s="11">
        <f>IF(ISBLANK(Table14[[#This Row],[Quantity_Sold]]),MEDIAN(Table14[Quantity_Sold]),Table14[[#This Row],[Quantity_Sold]])</f>
        <v>8</v>
      </c>
      <c r="R2064" s="4" t="str">
        <f>TRIM(Table14[[#This Row],[Product_Category]])</f>
        <v>Food</v>
      </c>
      <c r="S2064" s="4" t="str">
        <f>PROPER(Table14[[#This Row],[Customer_Type]])</f>
        <v>New</v>
      </c>
      <c r="T2064" s="13">
        <f>IF(ISBLANK(Table14[[#This Row],[Discount]]),MEDIAN(Table14[Discount]),Table14[[#This Row],[Discount]])</f>
        <v>0.19</v>
      </c>
    </row>
    <row r="2065" spans="1:20" x14ac:dyDescent="0.3">
      <c r="A2065">
        <v>1199</v>
      </c>
      <c r="B2065" s="1">
        <v>45643</v>
      </c>
      <c r="C2065" t="s">
        <v>29</v>
      </c>
      <c r="D2065" t="s">
        <v>27</v>
      </c>
      <c r="E2065">
        <v>58791.74</v>
      </c>
      <c r="F2065">
        <v>44</v>
      </c>
      <c r="G2065" t="s">
        <v>21</v>
      </c>
      <c r="H2065" s="9">
        <v>1268.8900000000001</v>
      </c>
      <c r="I2065" s="9">
        <v>1670.22</v>
      </c>
      <c r="J2065" t="s">
        <v>25</v>
      </c>
      <c r="K2065">
        <v>0.2</v>
      </c>
      <c r="L2065" s="4" t="s">
        <v>31</v>
      </c>
      <c r="M2065" s="4" t="s">
        <v>22</v>
      </c>
      <c r="N2065" s="4" t="str">
        <f>IF(ISBLANK(Table14[[#This Row],[Sales_Rep]]),"Unknown",Table14[[#This Row],[Sales_Rep]])</f>
        <v>Bob</v>
      </c>
      <c r="O2065" t="str">
        <f>PROPER(Table14[[#This Row],[Region]])</f>
        <v>West</v>
      </c>
      <c r="P2065" s="9">
        <f>IF(ISBLANK(Table14[[#This Row],[Sales_Amount]]),MEDIAN(Table14[Sales_Amount]),Table14[[#This Row],[Sales_Amount]])</f>
        <v>58791.74</v>
      </c>
      <c r="Q2065" s="11">
        <f>IF(ISBLANK(Table14[[#This Row],[Quantity_Sold]]),MEDIAN(Table14[Quantity_Sold]),Table14[[#This Row],[Quantity_Sold]])</f>
        <v>44</v>
      </c>
      <c r="R2065" s="4" t="str">
        <f>TRIM(Table14[[#This Row],[Product_Category]])</f>
        <v>Electronics</v>
      </c>
      <c r="S2065" s="4" t="str">
        <f>PROPER(Table14[[#This Row],[Customer_Type]])</f>
        <v>New</v>
      </c>
      <c r="T2065" s="13">
        <f>IF(ISBLANK(Table14[[#This Row],[Discount]]),MEDIAN(Table14[Discount]),Table14[[#This Row],[Discount]])</f>
        <v>0.2</v>
      </c>
    </row>
    <row r="2066" spans="1:20" x14ac:dyDescent="0.3">
      <c r="A2066">
        <v>1354</v>
      </c>
      <c r="B2066" s="1">
        <v>45569</v>
      </c>
      <c r="C2066" t="s">
        <v>32</v>
      </c>
      <c r="D2066" t="s">
        <v>30</v>
      </c>
      <c r="E2066">
        <v>175170.52</v>
      </c>
      <c r="F2066">
        <v>37</v>
      </c>
      <c r="G2066" t="s">
        <v>15</v>
      </c>
      <c r="H2066" s="9">
        <v>4116.72</v>
      </c>
      <c r="I2066" s="9">
        <v>5569.81</v>
      </c>
      <c r="J2066" t="s">
        <v>25</v>
      </c>
      <c r="K2066">
        <v>0.15</v>
      </c>
      <c r="L2066" s="4" t="s">
        <v>31</v>
      </c>
      <c r="M2066" s="4" t="s">
        <v>22</v>
      </c>
      <c r="N2066" s="4" t="str">
        <f>IF(ISBLANK(Table14[[#This Row],[Sales_Rep]]),"Unknown",Table14[[#This Row],[Sales_Rep]])</f>
        <v>Alice</v>
      </c>
      <c r="O2066" t="str">
        <f>PROPER(Table14[[#This Row],[Region]])</f>
        <v>South</v>
      </c>
      <c r="P2066" s="9">
        <f>IF(ISBLANK(Table14[[#This Row],[Sales_Amount]]),MEDIAN(Table14[Sales_Amount]),Table14[[#This Row],[Sales_Amount]])</f>
        <v>175170.52</v>
      </c>
      <c r="Q2066" s="11">
        <f>IF(ISBLANK(Table14[[#This Row],[Quantity_Sold]]),MEDIAN(Table14[Quantity_Sold]),Table14[[#This Row],[Quantity_Sold]])</f>
        <v>37</v>
      </c>
      <c r="R2066" s="4" t="str">
        <f>TRIM(Table14[[#This Row],[Product_Category]])</f>
        <v>Food</v>
      </c>
      <c r="S2066" s="4" t="str">
        <f>PROPER(Table14[[#This Row],[Customer_Type]])</f>
        <v>New</v>
      </c>
      <c r="T2066" s="13">
        <f>IF(ISBLANK(Table14[[#This Row],[Discount]]),MEDIAN(Table14[Discount]),Table14[[#This Row],[Discount]])</f>
        <v>0.15</v>
      </c>
    </row>
    <row r="2067" spans="1:20" x14ac:dyDescent="0.3">
      <c r="A2067">
        <v>1312</v>
      </c>
      <c r="B2067" s="1">
        <v>45319</v>
      </c>
      <c r="C2067" t="s">
        <v>13</v>
      </c>
      <c r="D2067" t="s">
        <v>30</v>
      </c>
      <c r="E2067">
        <v>239141.72</v>
      </c>
      <c r="F2067">
        <v>41</v>
      </c>
      <c r="G2067" t="s">
        <v>21</v>
      </c>
      <c r="H2067" s="9">
        <v>4889.9399999999996</v>
      </c>
      <c r="I2067" s="9">
        <v>6943.72</v>
      </c>
      <c r="J2067" t="s">
        <v>25</v>
      </c>
      <c r="K2067">
        <v>0.16</v>
      </c>
      <c r="L2067" s="4" t="s">
        <v>26</v>
      </c>
      <c r="M2067" s="4" t="s">
        <v>18</v>
      </c>
      <c r="N2067" s="4" t="str">
        <f>IF(ISBLANK(Table14[[#This Row],[Sales_Rep]]),"Unknown",Table14[[#This Row],[Sales_Rep]])</f>
        <v>David</v>
      </c>
      <c r="O2067" t="str">
        <f>PROPER(Table14[[#This Row],[Region]])</f>
        <v>South</v>
      </c>
      <c r="P2067" s="9">
        <f>IF(ISBLANK(Table14[[#This Row],[Sales_Amount]]),MEDIAN(Table14[Sales_Amount]),Table14[[#This Row],[Sales_Amount]])</f>
        <v>239141.72</v>
      </c>
      <c r="Q2067" s="11">
        <f>IF(ISBLANK(Table14[[#This Row],[Quantity_Sold]]),MEDIAN(Table14[Quantity_Sold]),Table14[[#This Row],[Quantity_Sold]])</f>
        <v>41</v>
      </c>
      <c r="R2067" s="4" t="str">
        <f>TRIM(Table14[[#This Row],[Product_Category]])</f>
        <v>Electronics</v>
      </c>
      <c r="S2067" s="4" t="str">
        <f>PROPER(Table14[[#This Row],[Customer_Type]])</f>
        <v>New</v>
      </c>
      <c r="T2067" s="13">
        <f>IF(ISBLANK(Table14[[#This Row],[Discount]]),MEDIAN(Table14[Discount]),Table14[[#This Row],[Discount]])</f>
        <v>0.16</v>
      </c>
    </row>
    <row r="2068" spans="1:20" x14ac:dyDescent="0.3">
      <c r="A2068">
        <v>1360</v>
      </c>
      <c r="B2068" s="1">
        <v>45444</v>
      </c>
      <c r="C2068" t="s">
        <v>32</v>
      </c>
      <c r="D2068" t="s">
        <v>14</v>
      </c>
      <c r="E2068">
        <v>60880.46</v>
      </c>
      <c r="F2068">
        <v>37</v>
      </c>
      <c r="G2068" t="s">
        <v>28</v>
      </c>
      <c r="H2068" s="9">
        <v>1502.03</v>
      </c>
      <c r="I2068" s="9">
        <v>2109.5100000000002</v>
      </c>
      <c r="J2068" t="s">
        <v>16</v>
      </c>
      <c r="K2068">
        <v>0.22</v>
      </c>
      <c r="L2068" s="4" t="s">
        <v>26</v>
      </c>
      <c r="M2068" s="4" t="s">
        <v>22</v>
      </c>
      <c r="N2068" s="4" t="str">
        <f>IF(ISBLANK(Table14[[#This Row],[Sales_Rep]]),"Unknown",Table14[[#This Row],[Sales_Rep]])</f>
        <v>Alice</v>
      </c>
      <c r="O2068" t="str">
        <f>PROPER(Table14[[#This Row],[Region]])</f>
        <v>East</v>
      </c>
      <c r="P2068" s="9">
        <f>IF(ISBLANK(Table14[[#This Row],[Sales_Amount]]),MEDIAN(Table14[Sales_Amount]),Table14[[#This Row],[Sales_Amount]])</f>
        <v>60880.46</v>
      </c>
      <c r="Q2068" s="11">
        <f>IF(ISBLANK(Table14[[#This Row],[Quantity_Sold]]),MEDIAN(Table14[Quantity_Sold]),Table14[[#This Row],[Quantity_Sold]])</f>
        <v>37</v>
      </c>
      <c r="R2068" s="4" t="str">
        <f>TRIM(Table14[[#This Row],[Product_Category]])</f>
        <v>Furniture</v>
      </c>
      <c r="S2068" s="4" t="str">
        <f>PROPER(Table14[[#This Row],[Customer_Type]])</f>
        <v>Returning</v>
      </c>
      <c r="T2068" s="13">
        <f>IF(ISBLANK(Table14[[#This Row],[Discount]]),MEDIAN(Table14[Discount]),Table14[[#This Row],[Discount]])</f>
        <v>0.22</v>
      </c>
    </row>
    <row r="2069" spans="1:20" x14ac:dyDescent="0.3">
      <c r="A2069">
        <v>1386</v>
      </c>
      <c r="B2069" s="1">
        <v>45428</v>
      </c>
      <c r="C2069" t="s">
        <v>13</v>
      </c>
      <c r="D2069" t="s">
        <v>14</v>
      </c>
      <c r="E2069">
        <v>81075.3</v>
      </c>
      <c r="F2069">
        <v>36</v>
      </c>
      <c r="G2069" t="s">
        <v>15</v>
      </c>
      <c r="H2069" s="9">
        <v>2591.4699999999998</v>
      </c>
      <c r="I2069" s="9">
        <v>3171.96</v>
      </c>
      <c r="J2069" t="s">
        <v>25</v>
      </c>
      <c r="K2069">
        <v>0.28999999999999998</v>
      </c>
      <c r="L2069" s="4" t="s">
        <v>26</v>
      </c>
      <c r="M2069" s="4" t="s">
        <v>22</v>
      </c>
      <c r="N2069" s="4" t="str">
        <f>IF(ISBLANK(Table14[[#This Row],[Sales_Rep]]),"Unknown",Table14[[#This Row],[Sales_Rep]])</f>
        <v>David</v>
      </c>
      <c r="O2069" t="str">
        <f>PROPER(Table14[[#This Row],[Region]])</f>
        <v>East</v>
      </c>
      <c r="P2069" s="9">
        <f>IF(ISBLANK(Table14[[#This Row],[Sales_Amount]]),MEDIAN(Table14[Sales_Amount]),Table14[[#This Row],[Sales_Amount]])</f>
        <v>81075.3</v>
      </c>
      <c r="Q2069" s="11">
        <f>IF(ISBLANK(Table14[[#This Row],[Quantity_Sold]]),MEDIAN(Table14[Quantity_Sold]),Table14[[#This Row],[Quantity_Sold]])</f>
        <v>36</v>
      </c>
      <c r="R2069" s="4" t="str">
        <f>TRIM(Table14[[#This Row],[Product_Category]])</f>
        <v>Food</v>
      </c>
      <c r="S2069" s="4" t="str">
        <f>PROPER(Table14[[#This Row],[Customer_Type]])</f>
        <v>New</v>
      </c>
      <c r="T2069" s="13">
        <f>IF(ISBLANK(Table14[[#This Row],[Discount]]),MEDIAN(Table14[Discount]),Table14[[#This Row],[Discount]])</f>
        <v>0.28999999999999998</v>
      </c>
    </row>
    <row r="2070" spans="1:20" x14ac:dyDescent="0.3">
      <c r="A2070">
        <v>1250</v>
      </c>
      <c r="B2070" s="1">
        <v>45469</v>
      </c>
      <c r="C2070" t="s">
        <v>13</v>
      </c>
      <c r="D2070" t="s">
        <v>20</v>
      </c>
      <c r="E2070">
        <v>1011.72</v>
      </c>
      <c r="F2070">
        <v>9</v>
      </c>
      <c r="G2070" t="s">
        <v>24</v>
      </c>
      <c r="H2070" s="9">
        <v>88.65</v>
      </c>
      <c r="I2070" s="9">
        <v>118.33</v>
      </c>
      <c r="J2070" t="s">
        <v>25</v>
      </c>
      <c r="K2070">
        <v>0.05</v>
      </c>
      <c r="L2070" s="4" t="s">
        <v>17</v>
      </c>
      <c r="M2070" s="4" t="s">
        <v>18</v>
      </c>
      <c r="N2070" s="4" t="str">
        <f>IF(ISBLANK(Table14[[#This Row],[Sales_Rep]]),"Unknown",Table14[[#This Row],[Sales_Rep]])</f>
        <v>David</v>
      </c>
      <c r="O2070" t="str">
        <f>PROPER(Table14[[#This Row],[Region]])</f>
        <v>North</v>
      </c>
      <c r="P2070" s="9">
        <f>IF(ISBLANK(Table14[[#This Row],[Sales_Amount]]),MEDIAN(Table14[Sales_Amount]),Table14[[#This Row],[Sales_Amount]])</f>
        <v>1011.72</v>
      </c>
      <c r="Q2070" s="11">
        <f>IF(ISBLANK(Table14[[#This Row],[Quantity_Sold]]),MEDIAN(Table14[Quantity_Sold]),Table14[[#This Row],[Quantity_Sold]])</f>
        <v>9</v>
      </c>
      <c r="R2070" s="4" t="str">
        <f>TRIM(Table14[[#This Row],[Product_Category]])</f>
        <v>Clothing</v>
      </c>
      <c r="S2070" s="4" t="str">
        <f>PROPER(Table14[[#This Row],[Customer_Type]])</f>
        <v>New</v>
      </c>
      <c r="T2070" s="13">
        <f>IF(ISBLANK(Table14[[#This Row],[Discount]]),MEDIAN(Table14[Discount]),Table14[[#This Row],[Discount]])</f>
        <v>0.05</v>
      </c>
    </row>
    <row r="2071" spans="1:20" x14ac:dyDescent="0.3">
      <c r="A2071">
        <v>1262</v>
      </c>
      <c r="B2071" s="1">
        <v>44977</v>
      </c>
      <c r="C2071" t="s">
        <v>23</v>
      </c>
      <c r="D2071" t="s">
        <v>14</v>
      </c>
      <c r="E2071">
        <v>49110.84</v>
      </c>
      <c r="F2071">
        <v>20</v>
      </c>
      <c r="G2071" t="s">
        <v>24</v>
      </c>
      <c r="H2071" s="9">
        <v>2771.31</v>
      </c>
      <c r="I2071" s="9">
        <v>3458.51</v>
      </c>
      <c r="J2071" t="s">
        <v>25</v>
      </c>
      <c r="K2071">
        <v>0.28999999999999998</v>
      </c>
      <c r="L2071" s="4" t="s">
        <v>31</v>
      </c>
      <c r="M2071" s="4" t="s">
        <v>22</v>
      </c>
      <c r="N2071" s="4" t="str">
        <f>IF(ISBLANK(Table14[[#This Row],[Sales_Rep]]),"Unknown",Table14[[#This Row],[Sales_Rep]])</f>
        <v>Charlie</v>
      </c>
      <c r="O2071" t="str">
        <f>PROPER(Table14[[#This Row],[Region]])</f>
        <v>East</v>
      </c>
      <c r="P2071" s="9">
        <f>IF(ISBLANK(Table14[[#This Row],[Sales_Amount]]),MEDIAN(Table14[Sales_Amount]),Table14[[#This Row],[Sales_Amount]])</f>
        <v>49110.84</v>
      </c>
      <c r="Q2071" s="11">
        <f>IF(ISBLANK(Table14[[#This Row],[Quantity_Sold]]),MEDIAN(Table14[Quantity_Sold]),Table14[[#This Row],[Quantity_Sold]])</f>
        <v>20</v>
      </c>
      <c r="R2071" s="4" t="str">
        <f>TRIM(Table14[[#This Row],[Product_Category]])</f>
        <v>Clothing</v>
      </c>
      <c r="S2071" s="4" t="str">
        <f>PROPER(Table14[[#This Row],[Customer_Type]])</f>
        <v>New</v>
      </c>
      <c r="T2071" s="13">
        <f>IF(ISBLANK(Table14[[#This Row],[Discount]]),MEDIAN(Table14[Discount]),Table14[[#This Row],[Discount]])</f>
        <v>0.28999999999999998</v>
      </c>
    </row>
    <row r="2072" spans="1:20" x14ac:dyDescent="0.3">
      <c r="A2072">
        <v>1374</v>
      </c>
      <c r="B2072" s="1">
        <v>45329</v>
      </c>
      <c r="C2072" t="s">
        <v>19</v>
      </c>
      <c r="D2072" t="s">
        <v>20</v>
      </c>
      <c r="E2072">
        <v>6350.85</v>
      </c>
      <c r="F2072">
        <v>6</v>
      </c>
      <c r="G2072" t="s">
        <v>24</v>
      </c>
      <c r="H2072" s="9">
        <v>919.6</v>
      </c>
      <c r="I2072" s="9">
        <v>1163.1600000000001</v>
      </c>
      <c r="J2072" t="s">
        <v>25</v>
      </c>
      <c r="K2072">
        <v>0.09</v>
      </c>
      <c r="L2072" s="4" t="s">
        <v>31</v>
      </c>
      <c r="M2072" s="4" t="s">
        <v>22</v>
      </c>
      <c r="N2072" s="4" t="str">
        <f>IF(ISBLANK(Table14[[#This Row],[Sales_Rep]]),"Unknown",Table14[[#This Row],[Sales_Rep]])</f>
        <v>Eve</v>
      </c>
      <c r="O2072" t="str">
        <f>PROPER(Table14[[#This Row],[Region]])</f>
        <v>North</v>
      </c>
      <c r="P2072" s="9">
        <f>IF(ISBLANK(Table14[[#This Row],[Sales_Amount]]),MEDIAN(Table14[Sales_Amount]),Table14[[#This Row],[Sales_Amount]])</f>
        <v>6350.85</v>
      </c>
      <c r="Q2072" s="11">
        <f>IF(ISBLANK(Table14[[#This Row],[Quantity_Sold]]),MEDIAN(Table14[Quantity_Sold]),Table14[[#This Row],[Quantity_Sold]])</f>
        <v>6</v>
      </c>
      <c r="R2072" s="4" t="str">
        <f>TRIM(Table14[[#This Row],[Product_Category]])</f>
        <v>Clothing</v>
      </c>
      <c r="S2072" s="4" t="str">
        <f>PROPER(Table14[[#This Row],[Customer_Type]])</f>
        <v>New</v>
      </c>
      <c r="T2072" s="13">
        <f>IF(ISBLANK(Table14[[#This Row],[Discount]]),MEDIAN(Table14[Discount]),Table14[[#This Row],[Discount]])</f>
        <v>0.09</v>
      </c>
    </row>
    <row r="2073" spans="1:20" x14ac:dyDescent="0.3">
      <c r="A2073">
        <v>1485</v>
      </c>
      <c r="B2073" s="1">
        <v>45656</v>
      </c>
      <c r="C2073" t="s">
        <v>13</v>
      </c>
      <c r="D2073" t="s">
        <v>30</v>
      </c>
      <c r="E2073">
        <v>9279.86</v>
      </c>
      <c r="F2073">
        <v>3</v>
      </c>
      <c r="G2073" t="s">
        <v>28</v>
      </c>
      <c r="H2073" s="9">
        <v>3143.73</v>
      </c>
      <c r="I2073" s="9">
        <v>3866.61</v>
      </c>
      <c r="J2073" t="s">
        <v>16</v>
      </c>
      <c r="K2073">
        <v>0.2</v>
      </c>
      <c r="L2073" s="4" t="s">
        <v>26</v>
      </c>
      <c r="M2073" s="4" t="s">
        <v>18</v>
      </c>
      <c r="N2073" s="4" t="str">
        <f>IF(ISBLANK(Table14[[#This Row],[Sales_Rep]]),"Unknown",Table14[[#This Row],[Sales_Rep]])</f>
        <v>David</v>
      </c>
      <c r="O2073" t="str">
        <f>PROPER(Table14[[#This Row],[Region]])</f>
        <v>South</v>
      </c>
      <c r="P2073" s="9">
        <f>IF(ISBLANK(Table14[[#This Row],[Sales_Amount]]),MEDIAN(Table14[Sales_Amount]),Table14[[#This Row],[Sales_Amount]])</f>
        <v>9279.86</v>
      </c>
      <c r="Q2073" s="11">
        <f>IF(ISBLANK(Table14[[#This Row],[Quantity_Sold]]),MEDIAN(Table14[Quantity_Sold]),Table14[[#This Row],[Quantity_Sold]])</f>
        <v>3</v>
      </c>
      <c r="R2073" s="4" t="str">
        <f>TRIM(Table14[[#This Row],[Product_Category]])</f>
        <v>Furniture</v>
      </c>
      <c r="S2073" s="4" t="str">
        <f>PROPER(Table14[[#This Row],[Customer_Type]])</f>
        <v>Returning</v>
      </c>
      <c r="T2073" s="13">
        <f>IF(ISBLANK(Table14[[#This Row],[Discount]]),MEDIAN(Table14[Discount]),Table14[[#This Row],[Discount]])</f>
        <v>0.2</v>
      </c>
    </row>
    <row r="2074" spans="1:20" x14ac:dyDescent="0.3">
      <c r="A2074">
        <v>1463</v>
      </c>
      <c r="B2074" s="1">
        <v>45092</v>
      </c>
      <c r="C2074" t="s">
        <v>23</v>
      </c>
      <c r="D2074" t="s">
        <v>14</v>
      </c>
      <c r="E2074">
        <v>115576.37</v>
      </c>
      <c r="F2074">
        <v>27</v>
      </c>
      <c r="G2074" t="s">
        <v>24</v>
      </c>
      <c r="H2074" s="9">
        <v>3439.16</v>
      </c>
      <c r="I2074" s="9">
        <v>5095.96</v>
      </c>
      <c r="J2074" t="s">
        <v>16</v>
      </c>
      <c r="K2074">
        <v>0.16</v>
      </c>
      <c r="L2074" s="4" t="s">
        <v>17</v>
      </c>
      <c r="M2074" s="4" t="s">
        <v>18</v>
      </c>
      <c r="N2074" s="4" t="str">
        <f>IF(ISBLANK(Table14[[#This Row],[Sales_Rep]]),"Unknown",Table14[[#This Row],[Sales_Rep]])</f>
        <v>Charlie</v>
      </c>
      <c r="O2074" t="str">
        <f>PROPER(Table14[[#This Row],[Region]])</f>
        <v>East</v>
      </c>
      <c r="P2074" s="9">
        <f>IF(ISBLANK(Table14[[#This Row],[Sales_Amount]]),MEDIAN(Table14[Sales_Amount]),Table14[[#This Row],[Sales_Amount]])</f>
        <v>115576.37</v>
      </c>
      <c r="Q2074" s="11">
        <f>IF(ISBLANK(Table14[[#This Row],[Quantity_Sold]]),MEDIAN(Table14[Quantity_Sold]),Table14[[#This Row],[Quantity_Sold]])</f>
        <v>27</v>
      </c>
      <c r="R2074" s="4" t="str">
        <f>TRIM(Table14[[#This Row],[Product_Category]])</f>
        <v>Clothing</v>
      </c>
      <c r="S2074" s="4" t="str">
        <f>PROPER(Table14[[#This Row],[Customer_Type]])</f>
        <v>Returning</v>
      </c>
      <c r="T2074" s="13">
        <f>IF(ISBLANK(Table14[[#This Row],[Discount]]),MEDIAN(Table14[Discount]),Table14[[#This Row],[Discount]])</f>
        <v>0.16</v>
      </c>
    </row>
    <row r="2075" spans="1:20" x14ac:dyDescent="0.3">
      <c r="A2075">
        <v>1366</v>
      </c>
      <c r="B2075" s="1">
        <v>45340</v>
      </c>
      <c r="C2075" t="s">
        <v>19</v>
      </c>
      <c r="D2075" t="s">
        <v>27</v>
      </c>
      <c r="E2075">
        <v>56473.2</v>
      </c>
      <c r="F2075">
        <v>25</v>
      </c>
      <c r="G2075" t="s">
        <v>21</v>
      </c>
      <c r="H2075" s="9">
        <v>2139.14</v>
      </c>
      <c r="I2075" s="9">
        <v>2754.79</v>
      </c>
      <c r="J2075" t="s">
        <v>25</v>
      </c>
      <c r="K2075">
        <v>0.18</v>
      </c>
      <c r="L2075" s="4" t="s">
        <v>26</v>
      </c>
      <c r="M2075" s="4" t="s">
        <v>22</v>
      </c>
      <c r="N2075" s="4" t="str">
        <f>IF(ISBLANK(Table14[[#This Row],[Sales_Rep]]),"Unknown",Table14[[#This Row],[Sales_Rep]])</f>
        <v>Eve</v>
      </c>
      <c r="O2075" t="str">
        <f>PROPER(Table14[[#This Row],[Region]])</f>
        <v>West</v>
      </c>
      <c r="P2075" s="9">
        <f>IF(ISBLANK(Table14[[#This Row],[Sales_Amount]]),MEDIAN(Table14[Sales_Amount]),Table14[[#This Row],[Sales_Amount]])</f>
        <v>56473.2</v>
      </c>
      <c r="Q2075" s="11">
        <f>IF(ISBLANK(Table14[[#This Row],[Quantity_Sold]]),MEDIAN(Table14[Quantity_Sold]),Table14[[#This Row],[Quantity_Sold]])</f>
        <v>25</v>
      </c>
      <c r="R2075" s="4" t="str">
        <f>TRIM(Table14[[#This Row],[Product_Category]])</f>
        <v>Electronics</v>
      </c>
      <c r="S2075" s="4" t="str">
        <f>PROPER(Table14[[#This Row],[Customer_Type]])</f>
        <v>New</v>
      </c>
      <c r="T2075" s="13">
        <f>IF(ISBLANK(Table14[[#This Row],[Discount]]),MEDIAN(Table14[Discount]),Table14[[#This Row],[Discount]])</f>
        <v>0.18</v>
      </c>
    </row>
    <row r="2076" spans="1:20" x14ac:dyDescent="0.3">
      <c r="A2076">
        <v>1429</v>
      </c>
      <c r="B2076" s="1">
        <v>45465</v>
      </c>
      <c r="C2076" t="s">
        <v>13</v>
      </c>
      <c r="D2076" t="s">
        <v>14</v>
      </c>
      <c r="E2076">
        <v>69834.600000000006</v>
      </c>
      <c r="F2076">
        <v>11</v>
      </c>
      <c r="G2076" t="s">
        <v>21</v>
      </c>
      <c r="H2076" s="9">
        <v>4488.63</v>
      </c>
      <c r="I2076" s="9">
        <v>6348.6</v>
      </c>
      <c r="J2076" t="s">
        <v>25</v>
      </c>
      <c r="K2076">
        <v>0</v>
      </c>
      <c r="L2076" s="4" t="s">
        <v>17</v>
      </c>
      <c r="M2076" s="4" t="s">
        <v>22</v>
      </c>
      <c r="N2076" s="4" t="str">
        <f>IF(ISBLANK(Table14[[#This Row],[Sales_Rep]]),"Unknown",Table14[[#This Row],[Sales_Rep]])</f>
        <v>David</v>
      </c>
      <c r="O2076" t="str">
        <f>PROPER(Table14[[#This Row],[Region]])</f>
        <v>East</v>
      </c>
      <c r="P2076" s="9">
        <f>IF(ISBLANK(Table14[[#This Row],[Sales_Amount]]),MEDIAN(Table14[Sales_Amount]),Table14[[#This Row],[Sales_Amount]])</f>
        <v>69834.600000000006</v>
      </c>
      <c r="Q2076" s="11">
        <f>IF(ISBLANK(Table14[[#This Row],[Quantity_Sold]]),MEDIAN(Table14[Quantity_Sold]),Table14[[#This Row],[Quantity_Sold]])</f>
        <v>11</v>
      </c>
      <c r="R2076" s="4" t="str">
        <f>TRIM(Table14[[#This Row],[Product_Category]])</f>
        <v>Electronics</v>
      </c>
      <c r="S2076" s="4" t="str">
        <f>PROPER(Table14[[#This Row],[Customer_Type]])</f>
        <v>New</v>
      </c>
      <c r="T2076" s="13">
        <f>IF(ISBLANK(Table14[[#This Row],[Discount]]),MEDIAN(Table14[Discount]),Table14[[#This Row],[Discount]])</f>
        <v>0</v>
      </c>
    </row>
    <row r="2077" spans="1:20" x14ac:dyDescent="0.3">
      <c r="A2077">
        <v>1185</v>
      </c>
      <c r="B2077" s="1">
        <v>45151</v>
      </c>
      <c r="C2077" t="s">
        <v>13</v>
      </c>
      <c r="D2077" t="s">
        <v>27</v>
      </c>
      <c r="E2077">
        <v>197958.16</v>
      </c>
      <c r="F2077">
        <v>43</v>
      </c>
      <c r="G2077" t="s">
        <v>28</v>
      </c>
      <c r="H2077" s="9">
        <v>3330.16</v>
      </c>
      <c r="I2077" s="9">
        <v>4897.53</v>
      </c>
      <c r="J2077" t="s">
        <v>25</v>
      </c>
      <c r="K2077">
        <v>0.06</v>
      </c>
      <c r="L2077" s="4" t="s">
        <v>17</v>
      </c>
      <c r="M2077" s="4" t="s">
        <v>18</v>
      </c>
      <c r="N2077" s="4" t="str">
        <f>IF(ISBLANK(Table14[[#This Row],[Sales_Rep]]),"Unknown",Table14[[#This Row],[Sales_Rep]])</f>
        <v>David</v>
      </c>
      <c r="O2077" t="str">
        <f>PROPER(Table14[[#This Row],[Region]])</f>
        <v>West</v>
      </c>
      <c r="P2077" s="9">
        <f>IF(ISBLANK(Table14[[#This Row],[Sales_Amount]]),MEDIAN(Table14[Sales_Amount]),Table14[[#This Row],[Sales_Amount]])</f>
        <v>197958.16</v>
      </c>
      <c r="Q2077" s="11">
        <f>IF(ISBLANK(Table14[[#This Row],[Quantity_Sold]]),MEDIAN(Table14[Quantity_Sold]),Table14[[#This Row],[Quantity_Sold]])</f>
        <v>43</v>
      </c>
      <c r="R2077" s="4" t="str">
        <f>TRIM(Table14[[#This Row],[Product_Category]])</f>
        <v>Furniture</v>
      </c>
      <c r="S2077" s="4" t="str">
        <f>PROPER(Table14[[#This Row],[Customer_Type]])</f>
        <v>New</v>
      </c>
      <c r="T2077" s="13">
        <f>IF(ISBLANK(Table14[[#This Row],[Discount]]),MEDIAN(Table14[Discount]),Table14[[#This Row],[Discount]])</f>
        <v>0.06</v>
      </c>
    </row>
    <row r="2078" spans="1:20" x14ac:dyDescent="0.3">
      <c r="A2078">
        <v>1383</v>
      </c>
      <c r="B2078" s="1">
        <v>45494</v>
      </c>
      <c r="C2078" t="s">
        <v>32</v>
      </c>
      <c r="D2078" t="s">
        <v>14</v>
      </c>
      <c r="E2078">
        <v>88888.27</v>
      </c>
      <c r="F2078">
        <v>30</v>
      </c>
      <c r="G2078" t="s">
        <v>21</v>
      </c>
      <c r="H2078" s="9">
        <v>3221.2</v>
      </c>
      <c r="I2078" s="9">
        <v>3569.81</v>
      </c>
      <c r="J2078" t="s">
        <v>16</v>
      </c>
      <c r="K2078">
        <v>0.17</v>
      </c>
      <c r="L2078" s="4" t="s">
        <v>17</v>
      </c>
      <c r="M2078" s="4" t="s">
        <v>18</v>
      </c>
      <c r="N2078" s="4" t="str">
        <f>IF(ISBLANK(Table14[[#This Row],[Sales_Rep]]),"Unknown",Table14[[#This Row],[Sales_Rep]])</f>
        <v>Alice</v>
      </c>
      <c r="O2078" t="str">
        <f>PROPER(Table14[[#This Row],[Region]])</f>
        <v>East</v>
      </c>
      <c r="P2078" s="9">
        <f>IF(ISBLANK(Table14[[#This Row],[Sales_Amount]]),MEDIAN(Table14[Sales_Amount]),Table14[[#This Row],[Sales_Amount]])</f>
        <v>88888.27</v>
      </c>
      <c r="Q2078" s="11">
        <f>IF(ISBLANK(Table14[[#This Row],[Quantity_Sold]]),MEDIAN(Table14[Quantity_Sold]),Table14[[#This Row],[Quantity_Sold]])</f>
        <v>30</v>
      </c>
      <c r="R2078" s="4" t="str">
        <f>TRIM(Table14[[#This Row],[Product_Category]])</f>
        <v>Electronics</v>
      </c>
      <c r="S2078" s="4" t="str">
        <f>PROPER(Table14[[#This Row],[Customer_Type]])</f>
        <v>Returning</v>
      </c>
      <c r="T2078" s="13">
        <f>IF(ISBLANK(Table14[[#This Row],[Discount]]),MEDIAN(Table14[Discount]),Table14[[#This Row],[Discount]])</f>
        <v>0.17</v>
      </c>
    </row>
    <row r="2079" spans="1:20" x14ac:dyDescent="0.3">
      <c r="A2079">
        <v>1235</v>
      </c>
      <c r="B2079" s="1">
        <v>45343</v>
      </c>
      <c r="C2079" t="s">
        <v>32</v>
      </c>
      <c r="D2079" t="s">
        <v>14</v>
      </c>
      <c r="E2079">
        <v>3593.31</v>
      </c>
      <c r="F2079">
        <v>3</v>
      </c>
      <c r="G2079" t="s">
        <v>24</v>
      </c>
      <c r="H2079" s="9">
        <v>1088.68</v>
      </c>
      <c r="I2079" s="9">
        <v>1316.23</v>
      </c>
      <c r="J2079" t="s">
        <v>25</v>
      </c>
      <c r="K2079">
        <v>0.09</v>
      </c>
      <c r="L2079" s="4" t="s">
        <v>31</v>
      </c>
      <c r="M2079" s="4" t="s">
        <v>22</v>
      </c>
      <c r="N2079" s="4" t="str">
        <f>IF(ISBLANK(Table14[[#This Row],[Sales_Rep]]),"Unknown",Table14[[#This Row],[Sales_Rep]])</f>
        <v>Alice</v>
      </c>
      <c r="O2079" t="str">
        <f>PROPER(Table14[[#This Row],[Region]])</f>
        <v>East</v>
      </c>
      <c r="P2079" s="9">
        <f>IF(ISBLANK(Table14[[#This Row],[Sales_Amount]]),MEDIAN(Table14[Sales_Amount]),Table14[[#This Row],[Sales_Amount]])</f>
        <v>3593.31</v>
      </c>
      <c r="Q2079" s="11">
        <f>IF(ISBLANK(Table14[[#This Row],[Quantity_Sold]]),MEDIAN(Table14[Quantity_Sold]),Table14[[#This Row],[Quantity_Sold]])</f>
        <v>3</v>
      </c>
      <c r="R2079" s="4" t="str">
        <f>TRIM(Table14[[#This Row],[Product_Category]])</f>
        <v>Clothing</v>
      </c>
      <c r="S2079" s="4" t="str">
        <f>PROPER(Table14[[#This Row],[Customer_Type]])</f>
        <v>New</v>
      </c>
      <c r="T2079" s="13">
        <f>IF(ISBLANK(Table14[[#This Row],[Discount]]),MEDIAN(Table14[Discount]),Table14[[#This Row],[Discount]])</f>
        <v>0.09</v>
      </c>
    </row>
    <row r="2080" spans="1:20" x14ac:dyDescent="0.3">
      <c r="A2080">
        <v>1079</v>
      </c>
      <c r="B2080" s="1">
        <v>45459</v>
      </c>
      <c r="C2080" t="s">
        <v>19</v>
      </c>
      <c r="D2080" t="s">
        <v>27</v>
      </c>
      <c r="E2080">
        <v>82870.09</v>
      </c>
      <c r="F2080">
        <v>21</v>
      </c>
      <c r="G2080" t="s">
        <v>21</v>
      </c>
      <c r="H2080" s="9">
        <v>3102.47</v>
      </c>
      <c r="I2080" s="9">
        <v>4243.22</v>
      </c>
      <c r="J2080" t="s">
        <v>16</v>
      </c>
      <c r="K2080">
        <v>7.0000000000000007E-2</v>
      </c>
      <c r="L2080" s="4" t="s">
        <v>26</v>
      </c>
      <c r="M2080" s="4" t="s">
        <v>22</v>
      </c>
      <c r="N2080" s="4" t="str">
        <f>IF(ISBLANK(Table14[[#This Row],[Sales_Rep]]),"Unknown",Table14[[#This Row],[Sales_Rep]])</f>
        <v>Eve</v>
      </c>
      <c r="O2080" t="str">
        <f>PROPER(Table14[[#This Row],[Region]])</f>
        <v>West</v>
      </c>
      <c r="P2080" s="9">
        <f>IF(ISBLANK(Table14[[#This Row],[Sales_Amount]]),MEDIAN(Table14[Sales_Amount]),Table14[[#This Row],[Sales_Amount]])</f>
        <v>82870.09</v>
      </c>
      <c r="Q2080" s="11">
        <f>IF(ISBLANK(Table14[[#This Row],[Quantity_Sold]]),MEDIAN(Table14[Quantity_Sold]),Table14[[#This Row],[Quantity_Sold]])</f>
        <v>21</v>
      </c>
      <c r="R2080" s="4" t="str">
        <f>TRIM(Table14[[#This Row],[Product_Category]])</f>
        <v>Electronics</v>
      </c>
      <c r="S2080" s="4" t="str">
        <f>PROPER(Table14[[#This Row],[Customer_Type]])</f>
        <v>Returning</v>
      </c>
      <c r="T2080" s="13">
        <f>IF(ISBLANK(Table14[[#This Row],[Discount]]),MEDIAN(Table14[Discount]),Table14[[#This Row],[Discount]])</f>
        <v>7.0000000000000007E-2</v>
      </c>
    </row>
    <row r="2081" spans="1:20" x14ac:dyDescent="0.3">
      <c r="A2081">
        <v>1444</v>
      </c>
      <c r="B2081" s="1">
        <v>45007</v>
      </c>
      <c r="C2081" t="s">
        <v>13</v>
      </c>
      <c r="D2081" t="s">
        <v>30</v>
      </c>
      <c r="E2081">
        <v>19793.2</v>
      </c>
      <c r="F2081">
        <v>17</v>
      </c>
      <c r="G2081" t="s">
        <v>21</v>
      </c>
      <c r="H2081" s="9">
        <v>1090.58</v>
      </c>
      <c r="I2081" s="9">
        <v>1492.7</v>
      </c>
      <c r="J2081" t="s">
        <v>25</v>
      </c>
      <c r="K2081">
        <v>0.22</v>
      </c>
      <c r="L2081" s="4" t="s">
        <v>26</v>
      </c>
      <c r="M2081" s="4" t="s">
        <v>18</v>
      </c>
      <c r="N2081" s="4" t="str">
        <f>IF(ISBLANK(Table14[[#This Row],[Sales_Rep]]),"Unknown",Table14[[#This Row],[Sales_Rep]])</f>
        <v>David</v>
      </c>
      <c r="O2081" t="str">
        <f>PROPER(Table14[[#This Row],[Region]])</f>
        <v>South</v>
      </c>
      <c r="P2081" s="9">
        <f>IF(ISBLANK(Table14[[#This Row],[Sales_Amount]]),MEDIAN(Table14[Sales_Amount]),Table14[[#This Row],[Sales_Amount]])</f>
        <v>19793.2</v>
      </c>
      <c r="Q2081" s="11">
        <f>IF(ISBLANK(Table14[[#This Row],[Quantity_Sold]]),MEDIAN(Table14[Quantity_Sold]),Table14[[#This Row],[Quantity_Sold]])</f>
        <v>17</v>
      </c>
      <c r="R2081" s="4" t="str">
        <f>TRIM(Table14[[#This Row],[Product_Category]])</f>
        <v>Electronics</v>
      </c>
      <c r="S2081" s="4" t="str">
        <f>PROPER(Table14[[#This Row],[Customer_Type]])</f>
        <v>New</v>
      </c>
      <c r="T2081" s="13">
        <f>IF(ISBLANK(Table14[[#This Row],[Discount]]),MEDIAN(Table14[Discount]),Table14[[#This Row],[Discount]])</f>
        <v>0.22</v>
      </c>
    </row>
    <row r="2082" spans="1:20" x14ac:dyDescent="0.3">
      <c r="A2082">
        <v>1082</v>
      </c>
      <c r="B2082" s="1">
        <v>45134</v>
      </c>
      <c r="C2082" t="s">
        <v>29</v>
      </c>
      <c r="D2082" t="s">
        <v>27</v>
      </c>
      <c r="E2082">
        <v>32061.9</v>
      </c>
      <c r="F2082">
        <v>18</v>
      </c>
      <c r="G2082" t="s">
        <v>24</v>
      </c>
      <c r="H2082" s="9">
        <v>1366.06</v>
      </c>
      <c r="I2082" s="9">
        <v>2024.11</v>
      </c>
      <c r="J2082" t="s">
        <v>25</v>
      </c>
      <c r="K2082">
        <v>0.12</v>
      </c>
      <c r="L2082" s="4" t="s">
        <v>31</v>
      </c>
      <c r="M2082" s="4" t="s">
        <v>22</v>
      </c>
      <c r="N2082" s="4" t="str">
        <f>IF(ISBLANK(Table14[[#This Row],[Sales_Rep]]),"Unknown",Table14[[#This Row],[Sales_Rep]])</f>
        <v>Bob</v>
      </c>
      <c r="O2082" t="str">
        <f>PROPER(Table14[[#This Row],[Region]])</f>
        <v>West</v>
      </c>
      <c r="P2082" s="9">
        <f>IF(ISBLANK(Table14[[#This Row],[Sales_Amount]]),MEDIAN(Table14[Sales_Amount]),Table14[[#This Row],[Sales_Amount]])</f>
        <v>32061.9</v>
      </c>
      <c r="Q2082" s="11">
        <f>IF(ISBLANK(Table14[[#This Row],[Quantity_Sold]]),MEDIAN(Table14[Quantity_Sold]),Table14[[#This Row],[Quantity_Sold]])</f>
        <v>18</v>
      </c>
      <c r="R2082" s="4" t="str">
        <f>TRIM(Table14[[#This Row],[Product_Category]])</f>
        <v>Clothing</v>
      </c>
      <c r="S2082" s="4" t="str">
        <f>PROPER(Table14[[#This Row],[Customer_Type]])</f>
        <v>New</v>
      </c>
      <c r="T2082" s="13">
        <f>IF(ISBLANK(Table14[[#This Row],[Discount]]),MEDIAN(Table14[Discount]),Table14[[#This Row],[Discount]])</f>
        <v>0.12</v>
      </c>
    </row>
    <row r="2083" spans="1:20" x14ac:dyDescent="0.3">
      <c r="A2083">
        <v>1025</v>
      </c>
      <c r="B2083" s="1">
        <v>44996</v>
      </c>
      <c r="C2083" t="s">
        <v>32</v>
      </c>
      <c r="D2083" t="s">
        <v>27</v>
      </c>
      <c r="E2083">
        <v>14669.96</v>
      </c>
      <c r="F2083">
        <v>9</v>
      </c>
      <c r="G2083" t="s">
        <v>24</v>
      </c>
      <c r="H2083" s="9">
        <v>1523.61</v>
      </c>
      <c r="I2083" s="9">
        <v>2012.34</v>
      </c>
      <c r="J2083" t="s">
        <v>16</v>
      </c>
      <c r="K2083">
        <v>0.19</v>
      </c>
      <c r="L2083" s="4" t="s">
        <v>26</v>
      </c>
      <c r="M2083" s="4" t="s">
        <v>22</v>
      </c>
      <c r="N2083" s="4" t="str">
        <f>IF(ISBLANK(Table14[[#This Row],[Sales_Rep]]),"Unknown",Table14[[#This Row],[Sales_Rep]])</f>
        <v>Alice</v>
      </c>
      <c r="O2083" t="str">
        <f>PROPER(Table14[[#This Row],[Region]])</f>
        <v>West</v>
      </c>
      <c r="P2083" s="9">
        <f>IF(ISBLANK(Table14[[#This Row],[Sales_Amount]]),MEDIAN(Table14[Sales_Amount]),Table14[[#This Row],[Sales_Amount]])</f>
        <v>14669.96</v>
      </c>
      <c r="Q2083" s="11">
        <f>IF(ISBLANK(Table14[[#This Row],[Quantity_Sold]]),MEDIAN(Table14[Quantity_Sold]),Table14[[#This Row],[Quantity_Sold]])</f>
        <v>9</v>
      </c>
      <c r="R2083" s="4" t="str">
        <f>TRIM(Table14[[#This Row],[Product_Category]])</f>
        <v>Clothing</v>
      </c>
      <c r="S2083" s="4" t="str">
        <f>PROPER(Table14[[#This Row],[Customer_Type]])</f>
        <v>Returning</v>
      </c>
      <c r="T2083" s="13">
        <f>IF(ISBLANK(Table14[[#This Row],[Discount]]),MEDIAN(Table14[Discount]),Table14[[#This Row],[Discount]])</f>
        <v>0.19</v>
      </c>
    </row>
    <row r="2084" spans="1:20" x14ac:dyDescent="0.3">
      <c r="A2084">
        <v>1015</v>
      </c>
      <c r="B2084" s="1">
        <v>45351</v>
      </c>
      <c r="C2084" t="s">
        <v>19</v>
      </c>
      <c r="D2084" t="s">
        <v>30</v>
      </c>
      <c r="E2084">
        <v>106380.74</v>
      </c>
      <c r="F2084">
        <v>41</v>
      </c>
      <c r="G2084" t="s">
        <v>15</v>
      </c>
      <c r="H2084" s="9">
        <v>2290.46</v>
      </c>
      <c r="I2084" s="9">
        <v>3284.37</v>
      </c>
      <c r="J2084" t="s">
        <v>16</v>
      </c>
      <c r="K2084">
        <v>0.21</v>
      </c>
      <c r="L2084" s="4" t="s">
        <v>31</v>
      </c>
      <c r="M2084" s="4" t="s">
        <v>18</v>
      </c>
      <c r="N2084" s="4" t="str">
        <f>IF(ISBLANK(Table14[[#This Row],[Sales_Rep]]),"Unknown",Table14[[#This Row],[Sales_Rep]])</f>
        <v>Eve</v>
      </c>
      <c r="O2084" t="str">
        <f>PROPER(Table14[[#This Row],[Region]])</f>
        <v>South</v>
      </c>
      <c r="P2084" s="9">
        <f>IF(ISBLANK(Table14[[#This Row],[Sales_Amount]]),MEDIAN(Table14[Sales_Amount]),Table14[[#This Row],[Sales_Amount]])</f>
        <v>106380.74</v>
      </c>
      <c r="Q2084" s="11">
        <f>IF(ISBLANK(Table14[[#This Row],[Quantity_Sold]]),MEDIAN(Table14[Quantity_Sold]),Table14[[#This Row],[Quantity_Sold]])</f>
        <v>41</v>
      </c>
      <c r="R2084" s="4" t="str">
        <f>TRIM(Table14[[#This Row],[Product_Category]])</f>
        <v>Food</v>
      </c>
      <c r="S2084" s="4" t="str">
        <f>PROPER(Table14[[#This Row],[Customer_Type]])</f>
        <v>Returning</v>
      </c>
      <c r="T2084" s="13">
        <f>IF(ISBLANK(Table14[[#This Row],[Discount]]),MEDIAN(Table14[Discount]),Table14[[#This Row],[Discount]])</f>
        <v>0.21</v>
      </c>
    </row>
    <row r="2085" spans="1:20" x14ac:dyDescent="0.3">
      <c r="A2085">
        <v>1459</v>
      </c>
      <c r="B2085" s="1">
        <v>45194</v>
      </c>
      <c r="C2085" t="s">
        <v>13</v>
      </c>
      <c r="D2085" t="s">
        <v>20</v>
      </c>
      <c r="E2085">
        <v>146958.9</v>
      </c>
      <c r="F2085">
        <v>31</v>
      </c>
      <c r="G2085" t="s">
        <v>21</v>
      </c>
      <c r="H2085" s="9">
        <v>4915.2</v>
      </c>
      <c r="I2085" s="9">
        <v>6584.18</v>
      </c>
      <c r="J2085" t="s">
        <v>25</v>
      </c>
      <c r="K2085">
        <v>0.28000000000000003</v>
      </c>
      <c r="L2085" s="4" t="s">
        <v>17</v>
      </c>
      <c r="M2085" s="4" t="s">
        <v>22</v>
      </c>
      <c r="N2085" s="4" t="str">
        <f>IF(ISBLANK(Table14[[#This Row],[Sales_Rep]]),"Unknown",Table14[[#This Row],[Sales_Rep]])</f>
        <v>David</v>
      </c>
      <c r="O2085" t="str">
        <f>PROPER(Table14[[#This Row],[Region]])</f>
        <v>North</v>
      </c>
      <c r="P2085" s="9">
        <f>IF(ISBLANK(Table14[[#This Row],[Sales_Amount]]),MEDIAN(Table14[Sales_Amount]),Table14[[#This Row],[Sales_Amount]])</f>
        <v>146958.9</v>
      </c>
      <c r="Q2085" s="11">
        <f>IF(ISBLANK(Table14[[#This Row],[Quantity_Sold]]),MEDIAN(Table14[Quantity_Sold]),Table14[[#This Row],[Quantity_Sold]])</f>
        <v>31</v>
      </c>
      <c r="R2085" s="4" t="str">
        <f>TRIM(Table14[[#This Row],[Product_Category]])</f>
        <v>Electronics</v>
      </c>
      <c r="S2085" s="4" t="str">
        <f>PROPER(Table14[[#This Row],[Customer_Type]])</f>
        <v>New</v>
      </c>
      <c r="T2085" s="13">
        <f>IF(ISBLANK(Table14[[#This Row],[Discount]]),MEDIAN(Table14[Discount]),Table14[[#This Row],[Discount]])</f>
        <v>0.28000000000000003</v>
      </c>
    </row>
    <row r="2086" spans="1:20" x14ac:dyDescent="0.3">
      <c r="A2086">
        <v>1319</v>
      </c>
      <c r="B2086" s="1">
        <v>45366</v>
      </c>
      <c r="C2086" t="s">
        <v>13</v>
      </c>
      <c r="D2086" t="s">
        <v>20</v>
      </c>
      <c r="E2086">
        <v>45937.99</v>
      </c>
      <c r="F2086">
        <v>11</v>
      </c>
      <c r="G2086" t="s">
        <v>21</v>
      </c>
      <c r="H2086" s="9">
        <v>3488.6</v>
      </c>
      <c r="I2086" s="9">
        <v>4395.9799999999996</v>
      </c>
      <c r="J2086" t="s">
        <v>16</v>
      </c>
      <c r="K2086">
        <v>0.05</v>
      </c>
      <c r="L2086" s="4" t="s">
        <v>17</v>
      </c>
      <c r="M2086" s="4" t="s">
        <v>18</v>
      </c>
      <c r="N2086" s="4" t="str">
        <f>IF(ISBLANK(Table14[[#This Row],[Sales_Rep]]),"Unknown",Table14[[#This Row],[Sales_Rep]])</f>
        <v>David</v>
      </c>
      <c r="O2086" t="str">
        <f>PROPER(Table14[[#This Row],[Region]])</f>
        <v>North</v>
      </c>
      <c r="P2086" s="9">
        <f>IF(ISBLANK(Table14[[#This Row],[Sales_Amount]]),MEDIAN(Table14[Sales_Amount]),Table14[[#This Row],[Sales_Amount]])</f>
        <v>45937.99</v>
      </c>
      <c r="Q2086" s="11">
        <f>IF(ISBLANK(Table14[[#This Row],[Quantity_Sold]]),MEDIAN(Table14[Quantity_Sold]),Table14[[#This Row],[Quantity_Sold]])</f>
        <v>11</v>
      </c>
      <c r="R2086" s="4" t="str">
        <f>TRIM(Table14[[#This Row],[Product_Category]])</f>
        <v>Electronics</v>
      </c>
      <c r="S2086" s="4" t="str">
        <f>PROPER(Table14[[#This Row],[Customer_Type]])</f>
        <v>Returning</v>
      </c>
      <c r="T2086" s="13">
        <f>IF(ISBLANK(Table14[[#This Row],[Discount]]),MEDIAN(Table14[Discount]),Table14[[#This Row],[Discount]])</f>
        <v>0.05</v>
      </c>
    </row>
    <row r="2087" spans="1:20" x14ac:dyDescent="0.3">
      <c r="A2087">
        <v>1081</v>
      </c>
      <c r="B2087" s="1">
        <v>45019</v>
      </c>
      <c r="C2087" t="s">
        <v>29</v>
      </c>
      <c r="D2087" t="s">
        <v>27</v>
      </c>
      <c r="E2087">
        <v>217540.44</v>
      </c>
      <c r="F2087">
        <v>45</v>
      </c>
      <c r="G2087" t="s">
        <v>24</v>
      </c>
      <c r="H2087" s="9">
        <v>4017.01</v>
      </c>
      <c r="I2087" s="9">
        <v>5621.2</v>
      </c>
      <c r="J2087" t="s">
        <v>25</v>
      </c>
      <c r="K2087">
        <v>0.14000000000000001</v>
      </c>
      <c r="L2087" s="4" t="s">
        <v>26</v>
      </c>
      <c r="M2087" s="4" t="s">
        <v>22</v>
      </c>
      <c r="N2087" s="4" t="str">
        <f>IF(ISBLANK(Table14[[#This Row],[Sales_Rep]]),"Unknown",Table14[[#This Row],[Sales_Rep]])</f>
        <v>Bob</v>
      </c>
      <c r="O2087" t="str">
        <f>PROPER(Table14[[#This Row],[Region]])</f>
        <v>West</v>
      </c>
      <c r="P2087" s="9">
        <f>IF(ISBLANK(Table14[[#This Row],[Sales_Amount]]),MEDIAN(Table14[Sales_Amount]),Table14[[#This Row],[Sales_Amount]])</f>
        <v>217540.44</v>
      </c>
      <c r="Q2087" s="11">
        <f>IF(ISBLANK(Table14[[#This Row],[Quantity_Sold]]),MEDIAN(Table14[Quantity_Sold]),Table14[[#This Row],[Quantity_Sold]])</f>
        <v>45</v>
      </c>
      <c r="R2087" s="4" t="str">
        <f>TRIM(Table14[[#This Row],[Product_Category]])</f>
        <v>Clothing</v>
      </c>
      <c r="S2087" s="4" t="str">
        <f>PROPER(Table14[[#This Row],[Customer_Type]])</f>
        <v>New</v>
      </c>
      <c r="T2087" s="13">
        <f>IF(ISBLANK(Table14[[#This Row],[Discount]]),MEDIAN(Table14[Discount]),Table14[[#This Row],[Discount]])</f>
        <v>0.14000000000000001</v>
      </c>
    </row>
    <row r="2088" spans="1:20" x14ac:dyDescent="0.3">
      <c r="A2088">
        <v>1207</v>
      </c>
      <c r="B2088" s="1">
        <v>45102</v>
      </c>
      <c r="C2088" t="s">
        <v>19</v>
      </c>
      <c r="D2088" t="s">
        <v>30</v>
      </c>
      <c r="E2088">
        <v>29622.240000000002</v>
      </c>
      <c r="F2088">
        <v>10</v>
      </c>
      <c r="G2088" t="s">
        <v>21</v>
      </c>
      <c r="H2088" s="9">
        <v>3107.35</v>
      </c>
      <c r="I2088" s="9">
        <v>3484.97</v>
      </c>
      <c r="J2088" t="s">
        <v>25</v>
      </c>
      <c r="K2088">
        <v>0.15</v>
      </c>
      <c r="L2088" s="4" t="s">
        <v>26</v>
      </c>
      <c r="M2088" s="4" t="s">
        <v>18</v>
      </c>
      <c r="N2088" s="4" t="str">
        <f>IF(ISBLANK(Table14[[#This Row],[Sales_Rep]]),"Unknown",Table14[[#This Row],[Sales_Rep]])</f>
        <v>Eve</v>
      </c>
      <c r="O2088" t="str">
        <f>PROPER(Table14[[#This Row],[Region]])</f>
        <v>South</v>
      </c>
      <c r="P2088" s="9">
        <f>IF(ISBLANK(Table14[[#This Row],[Sales_Amount]]),MEDIAN(Table14[Sales_Amount]),Table14[[#This Row],[Sales_Amount]])</f>
        <v>29622.240000000002</v>
      </c>
      <c r="Q2088" s="11">
        <f>IF(ISBLANK(Table14[[#This Row],[Quantity_Sold]]),MEDIAN(Table14[Quantity_Sold]),Table14[[#This Row],[Quantity_Sold]])</f>
        <v>10</v>
      </c>
      <c r="R2088" s="4" t="str">
        <f>TRIM(Table14[[#This Row],[Product_Category]])</f>
        <v>Electronics</v>
      </c>
      <c r="S2088" s="4" t="str">
        <f>PROPER(Table14[[#This Row],[Customer_Type]])</f>
        <v>New</v>
      </c>
      <c r="T2088" s="13">
        <f>IF(ISBLANK(Table14[[#This Row],[Discount]]),MEDIAN(Table14[Discount]),Table14[[#This Row],[Discount]])</f>
        <v>0.15</v>
      </c>
    </row>
    <row r="2089" spans="1:20" x14ac:dyDescent="0.3">
      <c r="A2089">
        <v>1441</v>
      </c>
      <c r="B2089" s="1">
        <v>45493</v>
      </c>
      <c r="C2089" t="s">
        <v>13</v>
      </c>
      <c r="D2089" t="s">
        <v>27</v>
      </c>
      <c r="E2089">
        <v>60844.42</v>
      </c>
      <c r="F2089">
        <v>20</v>
      </c>
      <c r="G2089" t="s">
        <v>21</v>
      </c>
      <c r="H2089" s="9">
        <v>2513.65</v>
      </c>
      <c r="I2089" s="9">
        <v>3343.1</v>
      </c>
      <c r="J2089" t="s">
        <v>16</v>
      </c>
      <c r="K2089">
        <v>0.09</v>
      </c>
      <c r="L2089" s="4" t="s">
        <v>17</v>
      </c>
      <c r="M2089" s="4" t="s">
        <v>18</v>
      </c>
      <c r="N2089" s="4" t="str">
        <f>IF(ISBLANK(Table14[[#This Row],[Sales_Rep]]),"Unknown",Table14[[#This Row],[Sales_Rep]])</f>
        <v>David</v>
      </c>
      <c r="O2089" t="str">
        <f>PROPER(Table14[[#This Row],[Region]])</f>
        <v>West</v>
      </c>
      <c r="P2089" s="9">
        <f>IF(ISBLANK(Table14[[#This Row],[Sales_Amount]]),MEDIAN(Table14[Sales_Amount]),Table14[[#This Row],[Sales_Amount]])</f>
        <v>60844.42</v>
      </c>
      <c r="Q2089" s="11">
        <f>IF(ISBLANK(Table14[[#This Row],[Quantity_Sold]]),MEDIAN(Table14[Quantity_Sold]),Table14[[#This Row],[Quantity_Sold]])</f>
        <v>20</v>
      </c>
      <c r="R2089" s="4" t="str">
        <f>TRIM(Table14[[#This Row],[Product_Category]])</f>
        <v>Electronics</v>
      </c>
      <c r="S2089" s="4" t="str">
        <f>PROPER(Table14[[#This Row],[Customer_Type]])</f>
        <v>Returning</v>
      </c>
      <c r="T2089" s="13">
        <f>IF(ISBLANK(Table14[[#This Row],[Discount]]),MEDIAN(Table14[Discount]),Table14[[#This Row],[Discount]])</f>
        <v>0.09</v>
      </c>
    </row>
    <row r="2090" spans="1:20" x14ac:dyDescent="0.3">
      <c r="A2090">
        <v>1105</v>
      </c>
      <c r="B2090" s="1">
        <v>45444</v>
      </c>
      <c r="C2090" t="s">
        <v>32</v>
      </c>
      <c r="D2090" t="s">
        <v>30</v>
      </c>
      <c r="E2090">
        <v>58725.120000000003</v>
      </c>
      <c r="F2090">
        <v>16</v>
      </c>
      <c r="G2090" t="s">
        <v>28</v>
      </c>
      <c r="H2090" s="9">
        <v>2725.59</v>
      </c>
      <c r="I2090" s="9">
        <v>3670.32</v>
      </c>
      <c r="J2090" t="s">
        <v>25</v>
      </c>
      <c r="K2090">
        <v>0</v>
      </c>
      <c r="L2090" s="4" t="s">
        <v>17</v>
      </c>
      <c r="M2090" s="4" t="s">
        <v>18</v>
      </c>
      <c r="N2090" s="4" t="str">
        <f>IF(ISBLANK(Table14[[#This Row],[Sales_Rep]]),"Unknown",Table14[[#This Row],[Sales_Rep]])</f>
        <v>Alice</v>
      </c>
      <c r="O2090" t="str">
        <f>PROPER(Table14[[#This Row],[Region]])</f>
        <v>South</v>
      </c>
      <c r="P2090" s="9">
        <f>IF(ISBLANK(Table14[[#This Row],[Sales_Amount]]),MEDIAN(Table14[Sales_Amount]),Table14[[#This Row],[Sales_Amount]])</f>
        <v>58725.120000000003</v>
      </c>
      <c r="Q2090" s="11">
        <f>IF(ISBLANK(Table14[[#This Row],[Quantity_Sold]]),MEDIAN(Table14[Quantity_Sold]),Table14[[#This Row],[Quantity_Sold]])</f>
        <v>16</v>
      </c>
      <c r="R2090" s="4" t="str">
        <f>TRIM(Table14[[#This Row],[Product_Category]])</f>
        <v>Furniture</v>
      </c>
      <c r="S2090" s="4" t="str">
        <f>PROPER(Table14[[#This Row],[Customer_Type]])</f>
        <v>New</v>
      </c>
      <c r="T2090" s="13">
        <f>IF(ISBLANK(Table14[[#This Row],[Discount]]),MEDIAN(Table14[Discount]),Table14[[#This Row],[Discount]])</f>
        <v>0</v>
      </c>
    </row>
    <row r="2091" spans="1:20" x14ac:dyDescent="0.3">
      <c r="A2091">
        <v>1048</v>
      </c>
      <c r="B2091" s="1">
        <v>45344</v>
      </c>
      <c r="C2091" t="s">
        <v>29</v>
      </c>
      <c r="D2091" t="s">
        <v>27</v>
      </c>
      <c r="E2091">
        <v>20298.060000000001</v>
      </c>
      <c r="F2091">
        <v>43</v>
      </c>
      <c r="G2091" t="s">
        <v>21</v>
      </c>
      <c r="H2091" s="9">
        <v>413.85</v>
      </c>
      <c r="I2091" s="9">
        <v>590.05999999999995</v>
      </c>
      <c r="J2091" t="s">
        <v>16</v>
      </c>
      <c r="K2091">
        <v>0.2</v>
      </c>
      <c r="L2091" s="4" t="s">
        <v>26</v>
      </c>
      <c r="M2091" s="4" t="s">
        <v>22</v>
      </c>
      <c r="N2091" s="4" t="str">
        <f>IF(ISBLANK(Table14[[#This Row],[Sales_Rep]]),"Unknown",Table14[[#This Row],[Sales_Rep]])</f>
        <v>Bob</v>
      </c>
      <c r="O2091" t="str">
        <f>PROPER(Table14[[#This Row],[Region]])</f>
        <v>West</v>
      </c>
      <c r="P2091" s="9">
        <f>IF(ISBLANK(Table14[[#This Row],[Sales_Amount]]),MEDIAN(Table14[Sales_Amount]),Table14[[#This Row],[Sales_Amount]])</f>
        <v>20298.060000000001</v>
      </c>
      <c r="Q2091" s="11">
        <f>IF(ISBLANK(Table14[[#This Row],[Quantity_Sold]]),MEDIAN(Table14[Quantity_Sold]),Table14[[#This Row],[Quantity_Sold]])</f>
        <v>43</v>
      </c>
      <c r="R2091" s="4" t="str">
        <f>TRIM(Table14[[#This Row],[Product_Category]])</f>
        <v>Electronics</v>
      </c>
      <c r="S2091" s="4" t="str">
        <f>PROPER(Table14[[#This Row],[Customer_Type]])</f>
        <v>Returning</v>
      </c>
      <c r="T2091" s="13">
        <f>IF(ISBLANK(Table14[[#This Row],[Discount]]),MEDIAN(Table14[Discount]),Table14[[#This Row],[Discount]])</f>
        <v>0.2</v>
      </c>
    </row>
    <row r="2092" spans="1:20" x14ac:dyDescent="0.3">
      <c r="A2092">
        <v>1366</v>
      </c>
      <c r="B2092" s="1">
        <v>45601</v>
      </c>
      <c r="C2092" t="s">
        <v>19</v>
      </c>
      <c r="D2092" t="s">
        <v>30</v>
      </c>
      <c r="E2092">
        <v>37710.6</v>
      </c>
      <c r="F2092">
        <v>9</v>
      </c>
      <c r="G2092" t="s">
        <v>28</v>
      </c>
      <c r="H2092" s="9">
        <v>3313.94</v>
      </c>
      <c r="I2092" s="9">
        <v>4707.9399999999996</v>
      </c>
      <c r="J2092" t="s">
        <v>25</v>
      </c>
      <c r="K2092">
        <v>0.11</v>
      </c>
      <c r="L2092" s="4" t="s">
        <v>17</v>
      </c>
      <c r="M2092" s="4" t="s">
        <v>22</v>
      </c>
      <c r="N2092" s="4" t="str">
        <f>IF(ISBLANK(Table14[[#This Row],[Sales_Rep]]),"Unknown",Table14[[#This Row],[Sales_Rep]])</f>
        <v>Eve</v>
      </c>
      <c r="O2092" t="str">
        <f>PROPER(Table14[[#This Row],[Region]])</f>
        <v>South</v>
      </c>
      <c r="P2092" s="9">
        <f>IF(ISBLANK(Table14[[#This Row],[Sales_Amount]]),MEDIAN(Table14[Sales_Amount]),Table14[[#This Row],[Sales_Amount]])</f>
        <v>37710.6</v>
      </c>
      <c r="Q2092" s="11">
        <f>IF(ISBLANK(Table14[[#This Row],[Quantity_Sold]]),MEDIAN(Table14[Quantity_Sold]),Table14[[#This Row],[Quantity_Sold]])</f>
        <v>9</v>
      </c>
      <c r="R2092" s="4" t="str">
        <f>TRIM(Table14[[#This Row],[Product_Category]])</f>
        <v>Furniture</v>
      </c>
      <c r="S2092" s="4" t="str">
        <f>PROPER(Table14[[#This Row],[Customer_Type]])</f>
        <v>New</v>
      </c>
      <c r="T2092" s="13">
        <f>IF(ISBLANK(Table14[[#This Row],[Discount]]),MEDIAN(Table14[Discount]),Table14[[#This Row],[Discount]])</f>
        <v>0.11</v>
      </c>
    </row>
    <row r="2093" spans="1:20" x14ac:dyDescent="0.3">
      <c r="A2093">
        <v>1498</v>
      </c>
      <c r="B2093" s="1">
        <v>45164</v>
      </c>
      <c r="C2093" t="s">
        <v>29</v>
      </c>
      <c r="D2093" t="s">
        <v>27</v>
      </c>
      <c r="E2093">
        <v>100441.97</v>
      </c>
      <c r="F2093">
        <v>17</v>
      </c>
      <c r="G2093" t="s">
        <v>28</v>
      </c>
      <c r="H2093" s="9">
        <v>4757.3999999999996</v>
      </c>
      <c r="I2093" s="9">
        <v>6028.93</v>
      </c>
      <c r="J2093" t="s">
        <v>25</v>
      </c>
      <c r="K2093">
        <v>0.02</v>
      </c>
      <c r="L2093" s="4" t="s">
        <v>31</v>
      </c>
      <c r="M2093" s="4" t="s">
        <v>18</v>
      </c>
      <c r="N2093" s="4" t="str">
        <f>IF(ISBLANK(Table14[[#This Row],[Sales_Rep]]),"Unknown",Table14[[#This Row],[Sales_Rep]])</f>
        <v>Bob</v>
      </c>
      <c r="O2093" t="str">
        <f>PROPER(Table14[[#This Row],[Region]])</f>
        <v>West</v>
      </c>
      <c r="P2093" s="9">
        <f>IF(ISBLANK(Table14[[#This Row],[Sales_Amount]]),MEDIAN(Table14[Sales_Amount]),Table14[[#This Row],[Sales_Amount]])</f>
        <v>100441.97</v>
      </c>
      <c r="Q2093" s="11">
        <f>IF(ISBLANK(Table14[[#This Row],[Quantity_Sold]]),MEDIAN(Table14[Quantity_Sold]),Table14[[#This Row],[Quantity_Sold]])</f>
        <v>17</v>
      </c>
      <c r="R2093" s="4" t="str">
        <f>TRIM(Table14[[#This Row],[Product_Category]])</f>
        <v>Furniture</v>
      </c>
      <c r="S2093" s="4" t="str">
        <f>PROPER(Table14[[#This Row],[Customer_Type]])</f>
        <v>New</v>
      </c>
      <c r="T2093" s="13">
        <f>IF(ISBLANK(Table14[[#This Row],[Discount]]),MEDIAN(Table14[Discount]),Table14[[#This Row],[Discount]])</f>
        <v>0.02</v>
      </c>
    </row>
    <row r="2094" spans="1:20" x14ac:dyDescent="0.3">
      <c r="A2094">
        <v>1186</v>
      </c>
      <c r="B2094" s="1">
        <v>45456</v>
      </c>
      <c r="C2094" t="s">
        <v>32</v>
      </c>
      <c r="D2094" t="s">
        <v>27</v>
      </c>
      <c r="E2094">
        <v>22217.61</v>
      </c>
      <c r="F2094">
        <v>7</v>
      </c>
      <c r="G2094" t="s">
        <v>28</v>
      </c>
      <c r="H2094" s="9">
        <v>3053.91</v>
      </c>
      <c r="I2094" s="9">
        <v>3918.45</v>
      </c>
      <c r="J2094" t="s">
        <v>16</v>
      </c>
      <c r="K2094">
        <v>0.19</v>
      </c>
      <c r="L2094" s="4" t="s">
        <v>17</v>
      </c>
      <c r="M2094" s="4" t="s">
        <v>22</v>
      </c>
      <c r="N2094" s="4" t="str">
        <f>IF(ISBLANK(Table14[[#This Row],[Sales_Rep]]),"Unknown",Table14[[#This Row],[Sales_Rep]])</f>
        <v>Alice</v>
      </c>
      <c r="O2094" t="str">
        <f>PROPER(Table14[[#This Row],[Region]])</f>
        <v>West</v>
      </c>
      <c r="P2094" s="9">
        <f>IF(ISBLANK(Table14[[#This Row],[Sales_Amount]]),MEDIAN(Table14[Sales_Amount]),Table14[[#This Row],[Sales_Amount]])</f>
        <v>22217.61</v>
      </c>
      <c r="Q2094" s="11">
        <f>IF(ISBLANK(Table14[[#This Row],[Quantity_Sold]]),MEDIAN(Table14[Quantity_Sold]),Table14[[#This Row],[Quantity_Sold]])</f>
        <v>7</v>
      </c>
      <c r="R2094" s="4" t="str">
        <f>TRIM(Table14[[#This Row],[Product_Category]])</f>
        <v>Furniture</v>
      </c>
      <c r="S2094" s="4" t="str">
        <f>PROPER(Table14[[#This Row],[Customer_Type]])</f>
        <v>Returning</v>
      </c>
      <c r="T2094" s="13">
        <f>IF(ISBLANK(Table14[[#This Row],[Discount]]),MEDIAN(Table14[Discount]),Table14[[#This Row],[Discount]])</f>
        <v>0.19</v>
      </c>
    </row>
    <row r="2095" spans="1:20" x14ac:dyDescent="0.3">
      <c r="A2095">
        <v>1292</v>
      </c>
      <c r="B2095" s="1">
        <v>45342</v>
      </c>
      <c r="C2095" t="s">
        <v>19</v>
      </c>
      <c r="D2095" t="s">
        <v>30</v>
      </c>
      <c r="E2095">
        <v>112907.74</v>
      </c>
      <c r="F2095">
        <v>25</v>
      </c>
      <c r="G2095" t="s">
        <v>24</v>
      </c>
      <c r="H2095" s="9">
        <v>3323.76</v>
      </c>
      <c r="I2095" s="9">
        <v>4754.01</v>
      </c>
      <c r="J2095" t="s">
        <v>25</v>
      </c>
      <c r="K2095">
        <v>0.05</v>
      </c>
      <c r="L2095" s="4" t="s">
        <v>31</v>
      </c>
      <c r="M2095" s="4" t="s">
        <v>18</v>
      </c>
      <c r="N2095" s="4" t="str">
        <f>IF(ISBLANK(Table14[[#This Row],[Sales_Rep]]),"Unknown",Table14[[#This Row],[Sales_Rep]])</f>
        <v>Eve</v>
      </c>
      <c r="O2095" t="str">
        <f>PROPER(Table14[[#This Row],[Region]])</f>
        <v>South</v>
      </c>
      <c r="P2095" s="9">
        <f>IF(ISBLANK(Table14[[#This Row],[Sales_Amount]]),MEDIAN(Table14[Sales_Amount]),Table14[[#This Row],[Sales_Amount]])</f>
        <v>112907.74</v>
      </c>
      <c r="Q2095" s="11">
        <f>IF(ISBLANK(Table14[[#This Row],[Quantity_Sold]]),MEDIAN(Table14[Quantity_Sold]),Table14[[#This Row],[Quantity_Sold]])</f>
        <v>25</v>
      </c>
      <c r="R2095" s="4" t="str">
        <f>TRIM(Table14[[#This Row],[Product_Category]])</f>
        <v>Clothing</v>
      </c>
      <c r="S2095" s="4" t="str">
        <f>PROPER(Table14[[#This Row],[Customer_Type]])</f>
        <v>New</v>
      </c>
      <c r="T2095" s="13">
        <f>IF(ISBLANK(Table14[[#This Row],[Discount]]),MEDIAN(Table14[Discount]),Table14[[#This Row],[Discount]])</f>
        <v>0.05</v>
      </c>
    </row>
    <row r="2096" spans="1:20" x14ac:dyDescent="0.3">
      <c r="A2096">
        <v>1042</v>
      </c>
      <c r="B2096" s="1">
        <v>45637</v>
      </c>
      <c r="C2096" t="s">
        <v>29</v>
      </c>
      <c r="D2096" t="s">
        <v>27</v>
      </c>
      <c r="E2096">
        <v>80775.78</v>
      </c>
      <c r="F2096">
        <v>19</v>
      </c>
      <c r="G2096" t="s">
        <v>15</v>
      </c>
      <c r="H2096" s="9">
        <v>3987.58</v>
      </c>
      <c r="I2096" s="9">
        <v>4621.04</v>
      </c>
      <c r="J2096" t="s">
        <v>25</v>
      </c>
      <c r="K2096">
        <v>0.08</v>
      </c>
      <c r="L2096" s="4" t="s">
        <v>31</v>
      </c>
      <c r="M2096" s="4" t="s">
        <v>22</v>
      </c>
      <c r="N2096" s="4" t="str">
        <f>IF(ISBLANK(Table14[[#This Row],[Sales_Rep]]),"Unknown",Table14[[#This Row],[Sales_Rep]])</f>
        <v>Bob</v>
      </c>
      <c r="O2096" t="str">
        <f>PROPER(Table14[[#This Row],[Region]])</f>
        <v>West</v>
      </c>
      <c r="P2096" s="9">
        <f>IF(ISBLANK(Table14[[#This Row],[Sales_Amount]]),MEDIAN(Table14[Sales_Amount]),Table14[[#This Row],[Sales_Amount]])</f>
        <v>80775.78</v>
      </c>
      <c r="Q2096" s="11">
        <f>IF(ISBLANK(Table14[[#This Row],[Quantity_Sold]]),MEDIAN(Table14[Quantity_Sold]),Table14[[#This Row],[Quantity_Sold]])</f>
        <v>19</v>
      </c>
      <c r="R2096" s="4" t="str">
        <f>TRIM(Table14[[#This Row],[Product_Category]])</f>
        <v>Food</v>
      </c>
      <c r="S2096" s="4" t="str">
        <f>PROPER(Table14[[#This Row],[Customer_Type]])</f>
        <v>New</v>
      </c>
      <c r="T2096" s="13">
        <f>IF(ISBLANK(Table14[[#This Row],[Discount]]),MEDIAN(Table14[Discount]),Table14[[#This Row],[Discount]])</f>
        <v>0.08</v>
      </c>
    </row>
    <row r="2097" spans="1:20" x14ac:dyDescent="0.3">
      <c r="A2097">
        <v>1457</v>
      </c>
      <c r="B2097" s="1">
        <v>45025</v>
      </c>
      <c r="C2097" t="s">
        <v>23</v>
      </c>
      <c r="D2097" t="s">
        <v>14</v>
      </c>
      <c r="E2097">
        <v>57558.19</v>
      </c>
      <c r="F2097">
        <v>25</v>
      </c>
      <c r="G2097" t="s">
        <v>24</v>
      </c>
      <c r="H2097" s="9">
        <v>2226.4</v>
      </c>
      <c r="I2097" s="9">
        <v>3069.77</v>
      </c>
      <c r="J2097" t="s">
        <v>25</v>
      </c>
      <c r="K2097">
        <v>0.25</v>
      </c>
      <c r="L2097" s="4" t="s">
        <v>17</v>
      </c>
      <c r="M2097" s="4" t="s">
        <v>22</v>
      </c>
      <c r="N2097" s="4" t="str">
        <f>IF(ISBLANK(Table14[[#This Row],[Sales_Rep]]),"Unknown",Table14[[#This Row],[Sales_Rep]])</f>
        <v>Charlie</v>
      </c>
      <c r="O2097" t="str">
        <f>PROPER(Table14[[#This Row],[Region]])</f>
        <v>East</v>
      </c>
      <c r="P2097" s="9">
        <f>IF(ISBLANK(Table14[[#This Row],[Sales_Amount]]),MEDIAN(Table14[Sales_Amount]),Table14[[#This Row],[Sales_Amount]])</f>
        <v>57558.19</v>
      </c>
      <c r="Q2097" s="11">
        <f>IF(ISBLANK(Table14[[#This Row],[Quantity_Sold]]),MEDIAN(Table14[Quantity_Sold]),Table14[[#This Row],[Quantity_Sold]])</f>
        <v>25</v>
      </c>
      <c r="R2097" s="4" t="str">
        <f>TRIM(Table14[[#This Row],[Product_Category]])</f>
        <v>Clothing</v>
      </c>
      <c r="S2097" s="4" t="str">
        <f>PROPER(Table14[[#This Row],[Customer_Type]])</f>
        <v>New</v>
      </c>
      <c r="T2097" s="13">
        <f>IF(ISBLANK(Table14[[#This Row],[Discount]]),MEDIAN(Table14[Discount]),Table14[[#This Row],[Discount]])</f>
        <v>0.25</v>
      </c>
    </row>
    <row r="2098" spans="1:20" x14ac:dyDescent="0.3">
      <c r="A2098">
        <v>1290</v>
      </c>
      <c r="B2098" s="1">
        <v>45637</v>
      </c>
      <c r="C2098" t="s">
        <v>32</v>
      </c>
      <c r="D2098" t="s">
        <v>20</v>
      </c>
      <c r="E2098">
        <v>208109.85</v>
      </c>
      <c r="F2098">
        <v>46</v>
      </c>
      <c r="G2098" t="s">
        <v>21</v>
      </c>
      <c r="H2098" s="9">
        <v>4554.74</v>
      </c>
      <c r="I2098" s="9">
        <v>6283.51</v>
      </c>
      <c r="J2098" t="s">
        <v>16</v>
      </c>
      <c r="K2098">
        <v>0.28000000000000003</v>
      </c>
      <c r="L2098" s="4" t="s">
        <v>31</v>
      </c>
      <c r="M2098" s="4" t="s">
        <v>18</v>
      </c>
      <c r="N2098" s="4" t="str">
        <f>IF(ISBLANK(Table14[[#This Row],[Sales_Rep]]),"Unknown",Table14[[#This Row],[Sales_Rep]])</f>
        <v>Alice</v>
      </c>
      <c r="O2098" t="str">
        <f>PROPER(Table14[[#This Row],[Region]])</f>
        <v>North</v>
      </c>
      <c r="P2098" s="9">
        <f>IF(ISBLANK(Table14[[#This Row],[Sales_Amount]]),MEDIAN(Table14[Sales_Amount]),Table14[[#This Row],[Sales_Amount]])</f>
        <v>208109.85</v>
      </c>
      <c r="Q2098" s="11">
        <f>IF(ISBLANK(Table14[[#This Row],[Quantity_Sold]]),MEDIAN(Table14[Quantity_Sold]),Table14[[#This Row],[Quantity_Sold]])</f>
        <v>46</v>
      </c>
      <c r="R2098" s="4" t="str">
        <f>TRIM(Table14[[#This Row],[Product_Category]])</f>
        <v>Electronics</v>
      </c>
      <c r="S2098" s="4" t="str">
        <f>PROPER(Table14[[#This Row],[Customer_Type]])</f>
        <v>Returning</v>
      </c>
      <c r="T2098" s="13">
        <f>IF(ISBLANK(Table14[[#This Row],[Discount]]),MEDIAN(Table14[Discount]),Table14[[#This Row],[Discount]])</f>
        <v>0.28000000000000003</v>
      </c>
    </row>
    <row r="2099" spans="1:20" x14ac:dyDescent="0.3">
      <c r="A2099">
        <v>1007</v>
      </c>
      <c r="B2099" s="1">
        <v>45300</v>
      </c>
      <c r="C2099" t="s">
        <v>32</v>
      </c>
      <c r="D2099" t="s">
        <v>14</v>
      </c>
      <c r="E2099">
        <v>92884.89</v>
      </c>
      <c r="F2099">
        <v>24</v>
      </c>
      <c r="G2099" t="s">
        <v>24</v>
      </c>
      <c r="H2099" s="9">
        <v>3969.05</v>
      </c>
      <c r="I2099" s="9">
        <v>4448.51</v>
      </c>
      <c r="J2099" t="s">
        <v>16</v>
      </c>
      <c r="K2099">
        <v>0.13</v>
      </c>
      <c r="L2099" s="4" t="s">
        <v>17</v>
      </c>
      <c r="M2099" s="4" t="s">
        <v>22</v>
      </c>
      <c r="N2099" s="4" t="str">
        <f>IF(ISBLANK(Table14[[#This Row],[Sales_Rep]]),"Unknown",Table14[[#This Row],[Sales_Rep]])</f>
        <v>Alice</v>
      </c>
      <c r="O2099" t="str">
        <f>PROPER(Table14[[#This Row],[Region]])</f>
        <v>East</v>
      </c>
      <c r="P2099" s="9">
        <f>IF(ISBLANK(Table14[[#This Row],[Sales_Amount]]),MEDIAN(Table14[Sales_Amount]),Table14[[#This Row],[Sales_Amount]])</f>
        <v>92884.89</v>
      </c>
      <c r="Q2099" s="11">
        <f>IF(ISBLANK(Table14[[#This Row],[Quantity_Sold]]),MEDIAN(Table14[Quantity_Sold]),Table14[[#This Row],[Quantity_Sold]])</f>
        <v>24</v>
      </c>
      <c r="R2099" s="4" t="str">
        <f>TRIM(Table14[[#This Row],[Product_Category]])</f>
        <v>Clothing</v>
      </c>
      <c r="S2099" s="4" t="str">
        <f>PROPER(Table14[[#This Row],[Customer_Type]])</f>
        <v>Returning</v>
      </c>
      <c r="T2099" s="13">
        <f>IF(ISBLANK(Table14[[#This Row],[Discount]]),MEDIAN(Table14[Discount]),Table14[[#This Row],[Discount]])</f>
        <v>0.13</v>
      </c>
    </row>
    <row r="2100" spans="1:20" x14ac:dyDescent="0.3">
      <c r="A2100">
        <v>1063</v>
      </c>
      <c r="B2100" s="1">
        <v>45377</v>
      </c>
      <c r="C2100" t="s">
        <v>32</v>
      </c>
      <c r="D2100" t="s">
        <v>20</v>
      </c>
      <c r="E2100">
        <v>23334.54</v>
      </c>
      <c r="F2100">
        <v>8</v>
      </c>
      <c r="G2100" t="s">
        <v>28</v>
      </c>
      <c r="H2100" s="9">
        <v>1991.14</v>
      </c>
      <c r="I2100" s="9">
        <v>2946.28</v>
      </c>
      <c r="J2100" t="s">
        <v>16</v>
      </c>
      <c r="K2100">
        <v>0.01</v>
      </c>
      <c r="L2100" s="4" t="s">
        <v>26</v>
      </c>
      <c r="M2100" s="4" t="s">
        <v>22</v>
      </c>
      <c r="N2100" s="4" t="str">
        <f>IF(ISBLANK(Table14[[#This Row],[Sales_Rep]]),"Unknown",Table14[[#This Row],[Sales_Rep]])</f>
        <v>Alice</v>
      </c>
      <c r="O2100" t="str">
        <f>PROPER(Table14[[#This Row],[Region]])</f>
        <v>North</v>
      </c>
      <c r="P2100" s="9">
        <f>IF(ISBLANK(Table14[[#This Row],[Sales_Amount]]),MEDIAN(Table14[Sales_Amount]),Table14[[#This Row],[Sales_Amount]])</f>
        <v>23334.54</v>
      </c>
      <c r="Q2100" s="11">
        <f>IF(ISBLANK(Table14[[#This Row],[Quantity_Sold]]),MEDIAN(Table14[Quantity_Sold]),Table14[[#This Row],[Quantity_Sold]])</f>
        <v>8</v>
      </c>
      <c r="R2100" s="4" t="str">
        <f>TRIM(Table14[[#This Row],[Product_Category]])</f>
        <v>Furniture</v>
      </c>
      <c r="S2100" s="4" t="str">
        <f>PROPER(Table14[[#This Row],[Customer_Type]])</f>
        <v>Returning</v>
      </c>
      <c r="T2100" s="13">
        <f>IF(ISBLANK(Table14[[#This Row],[Discount]]),MEDIAN(Table14[Discount]),Table14[[#This Row],[Discount]])</f>
        <v>0.01</v>
      </c>
    </row>
    <row r="2101" spans="1:20" x14ac:dyDescent="0.3">
      <c r="A2101">
        <v>1334</v>
      </c>
      <c r="B2101" s="1">
        <v>45417</v>
      </c>
      <c r="C2101" t="s">
        <v>23</v>
      </c>
      <c r="D2101" t="s">
        <v>14</v>
      </c>
      <c r="E2101">
        <v>18531.18</v>
      </c>
      <c r="F2101">
        <v>50</v>
      </c>
      <c r="G2101" t="s">
        <v>21</v>
      </c>
      <c r="H2101" s="9">
        <v>315.35000000000002</v>
      </c>
      <c r="I2101" s="9">
        <v>451.98</v>
      </c>
      <c r="J2101" t="s">
        <v>16</v>
      </c>
      <c r="K2101">
        <v>0.18</v>
      </c>
      <c r="L2101" s="4" t="s">
        <v>26</v>
      </c>
      <c r="M2101" s="4" t="s">
        <v>18</v>
      </c>
      <c r="N2101" s="4" t="str">
        <f>IF(ISBLANK(Table14[[#This Row],[Sales_Rep]]),"Unknown",Table14[[#This Row],[Sales_Rep]])</f>
        <v>Charlie</v>
      </c>
      <c r="O2101" t="str">
        <f>PROPER(Table14[[#This Row],[Region]])</f>
        <v>East</v>
      </c>
      <c r="P2101" s="9">
        <f>IF(ISBLANK(Table14[[#This Row],[Sales_Amount]]),MEDIAN(Table14[Sales_Amount]),Table14[[#This Row],[Sales_Amount]])</f>
        <v>18531.18</v>
      </c>
      <c r="Q2101" s="11">
        <f>IF(ISBLANK(Table14[[#This Row],[Quantity_Sold]]),MEDIAN(Table14[Quantity_Sold]),Table14[[#This Row],[Quantity_Sold]])</f>
        <v>50</v>
      </c>
      <c r="R2101" s="4" t="str">
        <f>TRIM(Table14[[#This Row],[Product_Category]])</f>
        <v>Electronics</v>
      </c>
      <c r="S2101" s="4" t="str">
        <f>PROPER(Table14[[#This Row],[Customer_Type]])</f>
        <v>Returning</v>
      </c>
      <c r="T2101" s="13">
        <f>IF(ISBLANK(Table14[[#This Row],[Discount]]),MEDIAN(Table14[Discount]),Table14[[#This Row],[Discount]])</f>
        <v>0.18</v>
      </c>
    </row>
    <row r="2102" spans="1:20" x14ac:dyDescent="0.3">
      <c r="A2102">
        <v>1130</v>
      </c>
      <c r="B2102" s="1">
        <v>45014</v>
      </c>
      <c r="C2102" t="s">
        <v>23</v>
      </c>
      <c r="D2102" t="s">
        <v>20</v>
      </c>
      <c r="E2102">
        <v>77608.570000000007</v>
      </c>
      <c r="F2102">
        <v>27</v>
      </c>
      <c r="G2102" t="s">
        <v>21</v>
      </c>
      <c r="H2102" s="9">
        <v>2977.07</v>
      </c>
      <c r="I2102" s="9">
        <v>3638.47</v>
      </c>
      <c r="J2102" t="s">
        <v>25</v>
      </c>
      <c r="K2102">
        <v>0.21</v>
      </c>
      <c r="L2102" s="4" t="s">
        <v>17</v>
      </c>
      <c r="M2102" s="4" t="s">
        <v>22</v>
      </c>
      <c r="N2102" s="4" t="str">
        <f>IF(ISBLANK(Table14[[#This Row],[Sales_Rep]]),"Unknown",Table14[[#This Row],[Sales_Rep]])</f>
        <v>Charlie</v>
      </c>
      <c r="O2102" t="str">
        <f>PROPER(Table14[[#This Row],[Region]])</f>
        <v>North</v>
      </c>
      <c r="P2102" s="9">
        <f>IF(ISBLANK(Table14[[#This Row],[Sales_Amount]]),MEDIAN(Table14[Sales_Amount]),Table14[[#This Row],[Sales_Amount]])</f>
        <v>77608.570000000007</v>
      </c>
      <c r="Q2102" s="11">
        <f>IF(ISBLANK(Table14[[#This Row],[Quantity_Sold]]),MEDIAN(Table14[Quantity_Sold]),Table14[[#This Row],[Quantity_Sold]])</f>
        <v>27</v>
      </c>
      <c r="R2102" s="4" t="str">
        <f>TRIM(Table14[[#This Row],[Product_Category]])</f>
        <v>Electronics</v>
      </c>
      <c r="S2102" s="4" t="str">
        <f>PROPER(Table14[[#This Row],[Customer_Type]])</f>
        <v>New</v>
      </c>
      <c r="T2102" s="13">
        <f>IF(ISBLANK(Table14[[#This Row],[Discount]]),MEDIAN(Table14[Discount]),Table14[[#This Row],[Discount]])</f>
        <v>0.21</v>
      </c>
    </row>
    <row r="2103" spans="1:20" x14ac:dyDescent="0.3">
      <c r="A2103">
        <v>1215</v>
      </c>
      <c r="B2103" s="1">
        <v>45263</v>
      </c>
      <c r="C2103" t="s">
        <v>13</v>
      </c>
      <c r="D2103" t="s">
        <v>30</v>
      </c>
      <c r="E2103">
        <v>73623.48</v>
      </c>
      <c r="F2103">
        <v>30</v>
      </c>
      <c r="G2103" t="s">
        <v>24</v>
      </c>
      <c r="H2103" s="9">
        <v>2352.06</v>
      </c>
      <c r="I2103" s="9">
        <v>3505.88</v>
      </c>
      <c r="J2103" t="s">
        <v>16</v>
      </c>
      <c r="K2103">
        <v>0.3</v>
      </c>
      <c r="L2103" s="4" t="s">
        <v>26</v>
      </c>
      <c r="M2103" s="4" t="s">
        <v>18</v>
      </c>
      <c r="N2103" s="4" t="str">
        <f>IF(ISBLANK(Table14[[#This Row],[Sales_Rep]]),"Unknown",Table14[[#This Row],[Sales_Rep]])</f>
        <v>David</v>
      </c>
      <c r="O2103" t="str">
        <f>PROPER(Table14[[#This Row],[Region]])</f>
        <v>South</v>
      </c>
      <c r="P2103" s="9">
        <f>IF(ISBLANK(Table14[[#This Row],[Sales_Amount]]),MEDIAN(Table14[Sales_Amount]),Table14[[#This Row],[Sales_Amount]])</f>
        <v>73623.48</v>
      </c>
      <c r="Q2103" s="11">
        <f>IF(ISBLANK(Table14[[#This Row],[Quantity_Sold]]),MEDIAN(Table14[Quantity_Sold]),Table14[[#This Row],[Quantity_Sold]])</f>
        <v>30</v>
      </c>
      <c r="R2103" s="4" t="str">
        <f>TRIM(Table14[[#This Row],[Product_Category]])</f>
        <v>Clothing</v>
      </c>
      <c r="S2103" s="4" t="str">
        <f>PROPER(Table14[[#This Row],[Customer_Type]])</f>
        <v>Returning</v>
      </c>
      <c r="T2103" s="13">
        <f>IF(ISBLANK(Table14[[#This Row],[Discount]]),MEDIAN(Table14[Discount]),Table14[[#This Row],[Discount]])</f>
        <v>0.3</v>
      </c>
    </row>
    <row r="2104" spans="1:20" x14ac:dyDescent="0.3">
      <c r="A2104">
        <v>1243</v>
      </c>
      <c r="B2104" s="1">
        <v>45073</v>
      </c>
      <c r="C2104" t="s">
        <v>29</v>
      </c>
      <c r="D2104" t="s">
        <v>30</v>
      </c>
      <c r="E2104">
        <v>18989.349999999999</v>
      </c>
      <c r="F2104">
        <v>8</v>
      </c>
      <c r="G2104" t="s">
        <v>28</v>
      </c>
      <c r="H2104" s="9">
        <v>1889.51</v>
      </c>
      <c r="I2104" s="9">
        <v>2525.1799999999998</v>
      </c>
      <c r="J2104" t="s">
        <v>16</v>
      </c>
      <c r="K2104">
        <v>0.06</v>
      </c>
      <c r="L2104" s="4" t="s">
        <v>26</v>
      </c>
      <c r="M2104" s="4" t="s">
        <v>18</v>
      </c>
      <c r="N2104" s="4" t="str">
        <f>IF(ISBLANK(Table14[[#This Row],[Sales_Rep]]),"Unknown",Table14[[#This Row],[Sales_Rep]])</f>
        <v>Bob</v>
      </c>
      <c r="O2104" t="str">
        <f>PROPER(Table14[[#This Row],[Region]])</f>
        <v>South</v>
      </c>
      <c r="P2104" s="9">
        <f>IF(ISBLANK(Table14[[#This Row],[Sales_Amount]]),MEDIAN(Table14[Sales_Amount]),Table14[[#This Row],[Sales_Amount]])</f>
        <v>18989.349999999999</v>
      </c>
      <c r="Q2104" s="11">
        <f>IF(ISBLANK(Table14[[#This Row],[Quantity_Sold]]),MEDIAN(Table14[Quantity_Sold]),Table14[[#This Row],[Quantity_Sold]])</f>
        <v>8</v>
      </c>
      <c r="R2104" s="4" t="str">
        <f>TRIM(Table14[[#This Row],[Product_Category]])</f>
        <v>Furniture</v>
      </c>
      <c r="S2104" s="4" t="str">
        <f>PROPER(Table14[[#This Row],[Customer_Type]])</f>
        <v>Returning</v>
      </c>
      <c r="T2104" s="13">
        <f>IF(ISBLANK(Table14[[#This Row],[Discount]]),MEDIAN(Table14[Discount]),Table14[[#This Row],[Discount]])</f>
        <v>0.06</v>
      </c>
    </row>
    <row r="2105" spans="1:20" x14ac:dyDescent="0.3">
      <c r="A2105">
        <v>1228</v>
      </c>
      <c r="B2105" s="1">
        <v>45049</v>
      </c>
      <c r="C2105" t="s">
        <v>13</v>
      </c>
      <c r="D2105" t="s">
        <v>27</v>
      </c>
      <c r="E2105">
        <v>151630.32999999999</v>
      </c>
      <c r="F2105">
        <v>33</v>
      </c>
      <c r="G2105" t="s">
        <v>24</v>
      </c>
      <c r="H2105" s="9">
        <v>3545.42</v>
      </c>
      <c r="I2105" s="9">
        <v>5221.43</v>
      </c>
      <c r="J2105" t="s">
        <v>16</v>
      </c>
      <c r="K2105">
        <v>0.12</v>
      </c>
      <c r="L2105" s="4" t="s">
        <v>17</v>
      </c>
      <c r="M2105" s="4" t="s">
        <v>18</v>
      </c>
      <c r="N2105" s="4" t="str">
        <f>IF(ISBLANK(Table14[[#This Row],[Sales_Rep]]),"Unknown",Table14[[#This Row],[Sales_Rep]])</f>
        <v>David</v>
      </c>
      <c r="O2105" t="str">
        <f>PROPER(Table14[[#This Row],[Region]])</f>
        <v>West</v>
      </c>
      <c r="P2105" s="9">
        <f>IF(ISBLANK(Table14[[#This Row],[Sales_Amount]]),MEDIAN(Table14[Sales_Amount]),Table14[[#This Row],[Sales_Amount]])</f>
        <v>151630.32999999999</v>
      </c>
      <c r="Q2105" s="11">
        <f>IF(ISBLANK(Table14[[#This Row],[Quantity_Sold]]),MEDIAN(Table14[Quantity_Sold]),Table14[[#This Row],[Quantity_Sold]])</f>
        <v>33</v>
      </c>
      <c r="R2105" s="4" t="str">
        <f>TRIM(Table14[[#This Row],[Product_Category]])</f>
        <v>Clothing</v>
      </c>
      <c r="S2105" s="4" t="str">
        <f>PROPER(Table14[[#This Row],[Customer_Type]])</f>
        <v>Returning</v>
      </c>
      <c r="T2105" s="13">
        <f>IF(ISBLANK(Table14[[#This Row],[Discount]]),MEDIAN(Table14[Discount]),Table14[[#This Row],[Discount]])</f>
        <v>0.12</v>
      </c>
    </row>
    <row r="2106" spans="1:20" x14ac:dyDescent="0.3">
      <c r="A2106">
        <v>1276</v>
      </c>
      <c r="B2106" s="1">
        <v>45004</v>
      </c>
      <c r="C2106" t="s">
        <v>29</v>
      </c>
      <c r="D2106" t="s">
        <v>14</v>
      </c>
      <c r="E2106">
        <v>9717.99</v>
      </c>
      <c r="F2106">
        <v>16</v>
      </c>
      <c r="G2106" t="s">
        <v>28</v>
      </c>
      <c r="H2106" s="9">
        <v>499</v>
      </c>
      <c r="I2106" s="9">
        <v>619.77</v>
      </c>
      <c r="J2106" t="s">
        <v>16</v>
      </c>
      <c r="K2106">
        <v>0.02</v>
      </c>
      <c r="L2106" s="4" t="s">
        <v>17</v>
      </c>
      <c r="M2106" s="4" t="s">
        <v>18</v>
      </c>
      <c r="N2106" s="4" t="str">
        <f>IF(ISBLANK(Table14[[#This Row],[Sales_Rep]]),"Unknown",Table14[[#This Row],[Sales_Rep]])</f>
        <v>Bob</v>
      </c>
      <c r="O2106" t="str">
        <f>PROPER(Table14[[#This Row],[Region]])</f>
        <v>East</v>
      </c>
      <c r="P2106" s="9">
        <f>IF(ISBLANK(Table14[[#This Row],[Sales_Amount]]),MEDIAN(Table14[Sales_Amount]),Table14[[#This Row],[Sales_Amount]])</f>
        <v>9717.99</v>
      </c>
      <c r="Q2106" s="11">
        <f>IF(ISBLANK(Table14[[#This Row],[Quantity_Sold]]),MEDIAN(Table14[Quantity_Sold]),Table14[[#This Row],[Quantity_Sold]])</f>
        <v>16</v>
      </c>
      <c r="R2106" s="4" t="str">
        <f>TRIM(Table14[[#This Row],[Product_Category]])</f>
        <v>Furniture</v>
      </c>
      <c r="S2106" s="4" t="str">
        <f>PROPER(Table14[[#This Row],[Customer_Type]])</f>
        <v>Returning</v>
      </c>
      <c r="T2106" s="13">
        <f>IF(ISBLANK(Table14[[#This Row],[Discount]]),MEDIAN(Table14[Discount]),Table14[[#This Row],[Discount]])</f>
        <v>0.02</v>
      </c>
    </row>
    <row r="2107" spans="1:20" x14ac:dyDescent="0.3">
      <c r="A2107">
        <v>1248</v>
      </c>
      <c r="B2107" s="1">
        <v>45124</v>
      </c>
      <c r="C2107" t="s">
        <v>23</v>
      </c>
      <c r="D2107" t="s">
        <v>14</v>
      </c>
      <c r="E2107">
        <v>11695.44</v>
      </c>
      <c r="F2107">
        <v>9</v>
      </c>
      <c r="G2107" t="s">
        <v>15</v>
      </c>
      <c r="H2107" s="9">
        <v>1150.17</v>
      </c>
      <c r="I2107" s="9">
        <v>1312.62</v>
      </c>
      <c r="J2107" t="s">
        <v>16</v>
      </c>
      <c r="K2107">
        <v>0.01</v>
      </c>
      <c r="L2107" s="4" t="s">
        <v>17</v>
      </c>
      <c r="M2107" s="4" t="s">
        <v>18</v>
      </c>
      <c r="N2107" s="4" t="str">
        <f>IF(ISBLANK(Table14[[#This Row],[Sales_Rep]]),"Unknown",Table14[[#This Row],[Sales_Rep]])</f>
        <v>Charlie</v>
      </c>
      <c r="O2107" t="str">
        <f>PROPER(Table14[[#This Row],[Region]])</f>
        <v>East</v>
      </c>
      <c r="P2107" s="9">
        <f>IF(ISBLANK(Table14[[#This Row],[Sales_Amount]]),MEDIAN(Table14[Sales_Amount]),Table14[[#This Row],[Sales_Amount]])</f>
        <v>11695.44</v>
      </c>
      <c r="Q2107" s="11">
        <f>IF(ISBLANK(Table14[[#This Row],[Quantity_Sold]]),MEDIAN(Table14[Quantity_Sold]),Table14[[#This Row],[Quantity_Sold]])</f>
        <v>9</v>
      </c>
      <c r="R2107" s="4" t="str">
        <f>TRIM(Table14[[#This Row],[Product_Category]])</f>
        <v>Food</v>
      </c>
      <c r="S2107" s="4" t="str">
        <f>PROPER(Table14[[#This Row],[Customer_Type]])</f>
        <v>Returning</v>
      </c>
      <c r="T2107" s="13">
        <f>IF(ISBLANK(Table14[[#This Row],[Discount]]),MEDIAN(Table14[Discount]),Table14[[#This Row],[Discount]])</f>
        <v>0.01</v>
      </c>
    </row>
    <row r="2108" spans="1:20" x14ac:dyDescent="0.3">
      <c r="A2108">
        <v>1234</v>
      </c>
      <c r="B2108" s="1">
        <v>45005</v>
      </c>
      <c r="C2108" t="s">
        <v>23</v>
      </c>
      <c r="D2108" t="s">
        <v>30</v>
      </c>
      <c r="E2108">
        <v>14513.34</v>
      </c>
      <c r="F2108">
        <v>24</v>
      </c>
      <c r="G2108" t="s">
        <v>21</v>
      </c>
      <c r="H2108" s="9">
        <v>473</v>
      </c>
      <c r="I2108" s="9">
        <v>664.53</v>
      </c>
      <c r="J2108" t="s">
        <v>25</v>
      </c>
      <c r="K2108">
        <v>0.09</v>
      </c>
      <c r="L2108" s="4" t="s">
        <v>26</v>
      </c>
      <c r="M2108" s="4" t="s">
        <v>22</v>
      </c>
      <c r="N2108" s="4" t="str">
        <f>IF(ISBLANK(Table14[[#This Row],[Sales_Rep]]),"Unknown",Table14[[#This Row],[Sales_Rep]])</f>
        <v>Charlie</v>
      </c>
      <c r="O2108" t="str">
        <f>PROPER(Table14[[#This Row],[Region]])</f>
        <v>South</v>
      </c>
      <c r="P2108" s="9">
        <f>IF(ISBLANK(Table14[[#This Row],[Sales_Amount]]),MEDIAN(Table14[Sales_Amount]),Table14[[#This Row],[Sales_Amount]])</f>
        <v>14513.34</v>
      </c>
      <c r="Q2108" s="11">
        <f>IF(ISBLANK(Table14[[#This Row],[Quantity_Sold]]),MEDIAN(Table14[Quantity_Sold]),Table14[[#This Row],[Quantity_Sold]])</f>
        <v>24</v>
      </c>
      <c r="R2108" s="4" t="str">
        <f>TRIM(Table14[[#This Row],[Product_Category]])</f>
        <v>Electronics</v>
      </c>
      <c r="S2108" s="4" t="str">
        <f>PROPER(Table14[[#This Row],[Customer_Type]])</f>
        <v>New</v>
      </c>
      <c r="T2108" s="13">
        <f>IF(ISBLANK(Table14[[#This Row],[Discount]]),MEDIAN(Table14[Discount]),Table14[[#This Row],[Discount]])</f>
        <v>0.09</v>
      </c>
    </row>
    <row r="2109" spans="1:20" x14ac:dyDescent="0.3">
      <c r="A2109">
        <v>1462</v>
      </c>
      <c r="B2109" s="1">
        <v>45610</v>
      </c>
      <c r="C2109" t="s">
        <v>13</v>
      </c>
      <c r="D2109" t="s">
        <v>27</v>
      </c>
      <c r="E2109">
        <v>190624.62</v>
      </c>
      <c r="F2109">
        <v>37</v>
      </c>
      <c r="G2109" t="s">
        <v>21</v>
      </c>
      <c r="H2109" s="9">
        <v>4290.72</v>
      </c>
      <c r="I2109" s="9">
        <v>5257.16</v>
      </c>
      <c r="J2109" t="s">
        <v>25</v>
      </c>
      <c r="K2109">
        <v>0.02</v>
      </c>
      <c r="L2109" s="4" t="s">
        <v>31</v>
      </c>
      <c r="M2109" s="4" t="s">
        <v>22</v>
      </c>
      <c r="N2109" s="4" t="str">
        <f>IF(ISBLANK(Table14[[#This Row],[Sales_Rep]]),"Unknown",Table14[[#This Row],[Sales_Rep]])</f>
        <v>David</v>
      </c>
      <c r="O2109" t="str">
        <f>PROPER(Table14[[#This Row],[Region]])</f>
        <v>West</v>
      </c>
      <c r="P2109" s="9">
        <f>IF(ISBLANK(Table14[[#This Row],[Sales_Amount]]),MEDIAN(Table14[Sales_Amount]),Table14[[#This Row],[Sales_Amount]])</f>
        <v>190624.62</v>
      </c>
      <c r="Q2109" s="11">
        <f>IF(ISBLANK(Table14[[#This Row],[Quantity_Sold]]),MEDIAN(Table14[Quantity_Sold]),Table14[[#This Row],[Quantity_Sold]])</f>
        <v>37</v>
      </c>
      <c r="R2109" s="4" t="str">
        <f>TRIM(Table14[[#This Row],[Product_Category]])</f>
        <v>Electronics</v>
      </c>
      <c r="S2109" s="4" t="str">
        <f>PROPER(Table14[[#This Row],[Customer_Type]])</f>
        <v>New</v>
      </c>
      <c r="T2109" s="13">
        <f>IF(ISBLANK(Table14[[#This Row],[Discount]]),MEDIAN(Table14[Discount]),Table14[[#This Row],[Discount]])</f>
        <v>0.02</v>
      </c>
    </row>
    <row r="2110" spans="1:20" x14ac:dyDescent="0.3">
      <c r="A2110">
        <v>1268</v>
      </c>
      <c r="B2110" s="1">
        <v>45222</v>
      </c>
      <c r="C2110" t="s">
        <v>19</v>
      </c>
      <c r="D2110" t="s">
        <v>20</v>
      </c>
      <c r="E2110">
        <v>941.04</v>
      </c>
      <c r="F2110">
        <v>2</v>
      </c>
      <c r="G2110" t="s">
        <v>28</v>
      </c>
      <c r="H2110" s="9">
        <v>390.44</v>
      </c>
      <c r="I2110" s="9">
        <v>522.79999999999995</v>
      </c>
      <c r="J2110" t="s">
        <v>16</v>
      </c>
      <c r="K2110">
        <v>0.1</v>
      </c>
      <c r="L2110" s="4" t="s">
        <v>17</v>
      </c>
      <c r="M2110" s="4" t="s">
        <v>22</v>
      </c>
      <c r="N2110" s="4" t="str">
        <f>IF(ISBLANK(Table14[[#This Row],[Sales_Rep]]),"Unknown",Table14[[#This Row],[Sales_Rep]])</f>
        <v>Eve</v>
      </c>
      <c r="O2110" t="str">
        <f>PROPER(Table14[[#This Row],[Region]])</f>
        <v>North</v>
      </c>
      <c r="P2110" s="9">
        <f>IF(ISBLANK(Table14[[#This Row],[Sales_Amount]]),MEDIAN(Table14[Sales_Amount]),Table14[[#This Row],[Sales_Amount]])</f>
        <v>941.04</v>
      </c>
      <c r="Q2110" s="11">
        <f>IF(ISBLANK(Table14[[#This Row],[Quantity_Sold]]),MEDIAN(Table14[Quantity_Sold]),Table14[[#This Row],[Quantity_Sold]])</f>
        <v>2</v>
      </c>
      <c r="R2110" s="4" t="str">
        <f>TRIM(Table14[[#This Row],[Product_Category]])</f>
        <v>Furniture</v>
      </c>
      <c r="S2110" s="4" t="str">
        <f>PROPER(Table14[[#This Row],[Customer_Type]])</f>
        <v>Returning</v>
      </c>
      <c r="T2110" s="13">
        <f>IF(ISBLANK(Table14[[#This Row],[Discount]]),MEDIAN(Table14[Discount]),Table14[[#This Row],[Discount]])</f>
        <v>0.1</v>
      </c>
    </row>
    <row r="2111" spans="1:20" x14ac:dyDescent="0.3">
      <c r="A2111">
        <v>1101</v>
      </c>
      <c r="B2111" s="1">
        <v>45149</v>
      </c>
      <c r="C2111" t="s">
        <v>13</v>
      </c>
      <c r="D2111" t="s">
        <v>20</v>
      </c>
      <c r="E2111">
        <v>62373.7</v>
      </c>
      <c r="F2111">
        <v>24</v>
      </c>
      <c r="G2111" t="s">
        <v>21</v>
      </c>
      <c r="H2111" s="9">
        <v>2313.14</v>
      </c>
      <c r="I2111" s="9">
        <v>3248.63</v>
      </c>
      <c r="J2111" t="s">
        <v>25</v>
      </c>
      <c r="K2111">
        <v>0.2</v>
      </c>
      <c r="L2111" s="4" t="s">
        <v>17</v>
      </c>
      <c r="M2111" s="4" t="s">
        <v>18</v>
      </c>
      <c r="N2111" s="4" t="str">
        <f>IF(ISBLANK(Table14[[#This Row],[Sales_Rep]]),"Unknown",Table14[[#This Row],[Sales_Rep]])</f>
        <v>David</v>
      </c>
      <c r="O2111" t="str">
        <f>PROPER(Table14[[#This Row],[Region]])</f>
        <v>North</v>
      </c>
      <c r="P2111" s="9">
        <f>IF(ISBLANK(Table14[[#This Row],[Sales_Amount]]),MEDIAN(Table14[Sales_Amount]),Table14[[#This Row],[Sales_Amount]])</f>
        <v>62373.7</v>
      </c>
      <c r="Q2111" s="11">
        <f>IF(ISBLANK(Table14[[#This Row],[Quantity_Sold]]),MEDIAN(Table14[Quantity_Sold]),Table14[[#This Row],[Quantity_Sold]])</f>
        <v>24</v>
      </c>
      <c r="R2111" s="4" t="str">
        <f>TRIM(Table14[[#This Row],[Product_Category]])</f>
        <v>Electronics</v>
      </c>
      <c r="S2111" s="4" t="str">
        <f>PROPER(Table14[[#This Row],[Customer_Type]])</f>
        <v>New</v>
      </c>
      <c r="T2111" s="13">
        <f>IF(ISBLANK(Table14[[#This Row],[Discount]]),MEDIAN(Table14[Discount]),Table14[[#This Row],[Discount]])</f>
        <v>0.2</v>
      </c>
    </row>
    <row r="2112" spans="1:20" x14ac:dyDescent="0.3">
      <c r="A2112">
        <v>1335</v>
      </c>
      <c r="B2112" s="1">
        <v>45328</v>
      </c>
      <c r="C2112" t="s">
        <v>29</v>
      </c>
      <c r="D2112" t="s">
        <v>30</v>
      </c>
      <c r="E2112">
        <v>17335.75</v>
      </c>
      <c r="F2112">
        <v>13</v>
      </c>
      <c r="G2112" t="s">
        <v>24</v>
      </c>
      <c r="H2112" s="9">
        <v>1425.61</v>
      </c>
      <c r="I2112" s="9">
        <v>1606.65</v>
      </c>
      <c r="J2112" t="s">
        <v>16</v>
      </c>
      <c r="K2112">
        <v>0.17</v>
      </c>
      <c r="L2112" s="4" t="s">
        <v>31</v>
      </c>
      <c r="M2112" s="4" t="s">
        <v>18</v>
      </c>
      <c r="N2112" s="4" t="str">
        <f>IF(ISBLANK(Table14[[#This Row],[Sales_Rep]]),"Unknown",Table14[[#This Row],[Sales_Rep]])</f>
        <v>Bob</v>
      </c>
      <c r="O2112" t="str">
        <f>PROPER(Table14[[#This Row],[Region]])</f>
        <v>South</v>
      </c>
      <c r="P2112" s="9">
        <f>IF(ISBLANK(Table14[[#This Row],[Sales_Amount]]),MEDIAN(Table14[Sales_Amount]),Table14[[#This Row],[Sales_Amount]])</f>
        <v>17335.75</v>
      </c>
      <c r="Q2112" s="11">
        <f>IF(ISBLANK(Table14[[#This Row],[Quantity_Sold]]),MEDIAN(Table14[Quantity_Sold]),Table14[[#This Row],[Quantity_Sold]])</f>
        <v>13</v>
      </c>
      <c r="R2112" s="4" t="str">
        <f>TRIM(Table14[[#This Row],[Product_Category]])</f>
        <v>Clothing</v>
      </c>
      <c r="S2112" s="4" t="str">
        <f>PROPER(Table14[[#This Row],[Customer_Type]])</f>
        <v>Returning</v>
      </c>
      <c r="T2112" s="13">
        <f>IF(ISBLANK(Table14[[#This Row],[Discount]]),MEDIAN(Table14[Discount]),Table14[[#This Row],[Discount]])</f>
        <v>0.17</v>
      </c>
    </row>
    <row r="2113" spans="1:20" x14ac:dyDescent="0.3">
      <c r="A2113">
        <v>1448</v>
      </c>
      <c r="B2113" s="1">
        <v>45448</v>
      </c>
      <c r="C2113" t="s">
        <v>13</v>
      </c>
      <c r="D2113" t="s">
        <v>14</v>
      </c>
      <c r="E2113">
        <v>178363.97</v>
      </c>
      <c r="F2113">
        <v>47</v>
      </c>
      <c r="G2113" t="s">
        <v>28</v>
      </c>
      <c r="H2113" s="9">
        <v>3196.81</v>
      </c>
      <c r="I2113" s="9">
        <v>4464.68</v>
      </c>
      <c r="J2113" t="s">
        <v>25</v>
      </c>
      <c r="K2113">
        <v>0.15</v>
      </c>
      <c r="L2113" s="4" t="s">
        <v>17</v>
      </c>
      <c r="M2113" s="4" t="s">
        <v>22</v>
      </c>
      <c r="N2113" s="4" t="str">
        <f>IF(ISBLANK(Table14[[#This Row],[Sales_Rep]]),"Unknown",Table14[[#This Row],[Sales_Rep]])</f>
        <v>David</v>
      </c>
      <c r="O2113" t="str">
        <f>PROPER(Table14[[#This Row],[Region]])</f>
        <v>East</v>
      </c>
      <c r="P2113" s="9">
        <f>IF(ISBLANK(Table14[[#This Row],[Sales_Amount]]),MEDIAN(Table14[Sales_Amount]),Table14[[#This Row],[Sales_Amount]])</f>
        <v>178363.97</v>
      </c>
      <c r="Q2113" s="11">
        <f>IF(ISBLANK(Table14[[#This Row],[Quantity_Sold]]),MEDIAN(Table14[Quantity_Sold]),Table14[[#This Row],[Quantity_Sold]])</f>
        <v>47</v>
      </c>
      <c r="R2113" s="4" t="str">
        <f>TRIM(Table14[[#This Row],[Product_Category]])</f>
        <v>Furniture</v>
      </c>
      <c r="S2113" s="4" t="str">
        <f>PROPER(Table14[[#This Row],[Customer_Type]])</f>
        <v>New</v>
      </c>
      <c r="T2113" s="13">
        <f>IF(ISBLANK(Table14[[#This Row],[Discount]]),MEDIAN(Table14[Discount]),Table14[[#This Row],[Discount]])</f>
        <v>0.15</v>
      </c>
    </row>
    <row r="2114" spans="1:20" x14ac:dyDescent="0.3">
      <c r="A2114">
        <v>1320</v>
      </c>
      <c r="B2114" s="1">
        <v>45431</v>
      </c>
      <c r="C2114" t="s">
        <v>32</v>
      </c>
      <c r="D2114" t="s">
        <v>14</v>
      </c>
      <c r="E2114">
        <v>79414.490000000005</v>
      </c>
      <c r="F2114">
        <v>44</v>
      </c>
      <c r="G2114" t="s">
        <v>24</v>
      </c>
      <c r="H2114" s="9">
        <v>1677.84</v>
      </c>
      <c r="I2114" s="9">
        <v>2439.02</v>
      </c>
      <c r="J2114" t="s">
        <v>16</v>
      </c>
      <c r="K2114">
        <v>0.26</v>
      </c>
      <c r="L2114" s="4" t="s">
        <v>31</v>
      </c>
      <c r="M2114" s="4" t="s">
        <v>22</v>
      </c>
      <c r="N2114" s="4" t="str">
        <f>IF(ISBLANK(Table14[[#This Row],[Sales_Rep]]),"Unknown",Table14[[#This Row],[Sales_Rep]])</f>
        <v>Alice</v>
      </c>
      <c r="O2114" t="str">
        <f>PROPER(Table14[[#This Row],[Region]])</f>
        <v>East</v>
      </c>
      <c r="P2114" s="9">
        <f>IF(ISBLANK(Table14[[#This Row],[Sales_Amount]]),MEDIAN(Table14[Sales_Amount]),Table14[[#This Row],[Sales_Amount]])</f>
        <v>79414.490000000005</v>
      </c>
      <c r="Q2114" s="11">
        <f>IF(ISBLANK(Table14[[#This Row],[Quantity_Sold]]),MEDIAN(Table14[Quantity_Sold]),Table14[[#This Row],[Quantity_Sold]])</f>
        <v>44</v>
      </c>
      <c r="R2114" s="4" t="str">
        <f>TRIM(Table14[[#This Row],[Product_Category]])</f>
        <v>Clothing</v>
      </c>
      <c r="S2114" s="4" t="str">
        <f>PROPER(Table14[[#This Row],[Customer_Type]])</f>
        <v>Returning</v>
      </c>
      <c r="T2114" s="13">
        <f>IF(ISBLANK(Table14[[#This Row],[Discount]]),MEDIAN(Table14[Discount]),Table14[[#This Row],[Discount]])</f>
        <v>0.26</v>
      </c>
    </row>
    <row r="2115" spans="1:20" x14ac:dyDescent="0.3">
      <c r="A2115">
        <v>1481</v>
      </c>
      <c r="B2115" s="1">
        <v>45081</v>
      </c>
      <c r="C2115" t="s">
        <v>29</v>
      </c>
      <c r="D2115" t="s">
        <v>27</v>
      </c>
      <c r="E2115">
        <v>55327.51</v>
      </c>
      <c r="F2115">
        <v>21</v>
      </c>
      <c r="G2115" t="s">
        <v>15</v>
      </c>
      <c r="H2115" s="9">
        <v>2106.12</v>
      </c>
      <c r="I2115" s="9">
        <v>3136.48</v>
      </c>
      <c r="J2115" t="s">
        <v>25</v>
      </c>
      <c r="K2115">
        <v>0.16</v>
      </c>
      <c r="L2115" s="4" t="s">
        <v>26</v>
      </c>
      <c r="M2115" s="4" t="s">
        <v>22</v>
      </c>
      <c r="N2115" s="4" t="str">
        <f>IF(ISBLANK(Table14[[#This Row],[Sales_Rep]]),"Unknown",Table14[[#This Row],[Sales_Rep]])</f>
        <v>Bob</v>
      </c>
      <c r="O2115" t="str">
        <f>PROPER(Table14[[#This Row],[Region]])</f>
        <v>West</v>
      </c>
      <c r="P2115" s="9">
        <f>IF(ISBLANK(Table14[[#This Row],[Sales_Amount]]),MEDIAN(Table14[Sales_Amount]),Table14[[#This Row],[Sales_Amount]])</f>
        <v>55327.51</v>
      </c>
      <c r="Q2115" s="11">
        <f>IF(ISBLANK(Table14[[#This Row],[Quantity_Sold]]),MEDIAN(Table14[Quantity_Sold]),Table14[[#This Row],[Quantity_Sold]])</f>
        <v>21</v>
      </c>
      <c r="R2115" s="4" t="str">
        <f>TRIM(Table14[[#This Row],[Product_Category]])</f>
        <v>Food</v>
      </c>
      <c r="S2115" s="4" t="str">
        <f>PROPER(Table14[[#This Row],[Customer_Type]])</f>
        <v>New</v>
      </c>
      <c r="T2115" s="13">
        <f>IF(ISBLANK(Table14[[#This Row],[Discount]]),MEDIAN(Table14[Discount]),Table14[[#This Row],[Discount]])</f>
        <v>0.16</v>
      </c>
    </row>
    <row r="2116" spans="1:20" x14ac:dyDescent="0.3">
      <c r="A2116">
        <v>1326</v>
      </c>
      <c r="B2116" s="1">
        <v>45565</v>
      </c>
      <c r="C2116" t="s">
        <v>29</v>
      </c>
      <c r="D2116" t="s">
        <v>14</v>
      </c>
      <c r="E2116">
        <v>29812.92</v>
      </c>
      <c r="F2116">
        <v>33</v>
      </c>
      <c r="G2116" t="s">
        <v>24</v>
      </c>
      <c r="H2116" s="9">
        <v>979.94</v>
      </c>
      <c r="I2116" s="9">
        <v>1088.46</v>
      </c>
      <c r="J2116" t="s">
        <v>25</v>
      </c>
      <c r="K2116">
        <v>0.17</v>
      </c>
      <c r="L2116" s="4" t="s">
        <v>17</v>
      </c>
      <c r="M2116" s="4" t="s">
        <v>22</v>
      </c>
      <c r="N2116" s="4" t="str">
        <f>IF(ISBLANK(Table14[[#This Row],[Sales_Rep]]),"Unknown",Table14[[#This Row],[Sales_Rep]])</f>
        <v>Bob</v>
      </c>
      <c r="O2116" t="str">
        <f>PROPER(Table14[[#This Row],[Region]])</f>
        <v>East</v>
      </c>
      <c r="P2116" s="9">
        <f>IF(ISBLANK(Table14[[#This Row],[Sales_Amount]]),MEDIAN(Table14[Sales_Amount]),Table14[[#This Row],[Sales_Amount]])</f>
        <v>29812.92</v>
      </c>
      <c r="Q2116" s="11">
        <f>IF(ISBLANK(Table14[[#This Row],[Quantity_Sold]]),MEDIAN(Table14[Quantity_Sold]),Table14[[#This Row],[Quantity_Sold]])</f>
        <v>33</v>
      </c>
      <c r="R2116" s="4" t="str">
        <f>TRIM(Table14[[#This Row],[Product_Category]])</f>
        <v>Clothing</v>
      </c>
      <c r="S2116" s="4" t="str">
        <f>PROPER(Table14[[#This Row],[Customer_Type]])</f>
        <v>New</v>
      </c>
      <c r="T2116" s="13">
        <f>IF(ISBLANK(Table14[[#This Row],[Discount]]),MEDIAN(Table14[Discount]),Table14[[#This Row],[Discount]])</f>
        <v>0.17</v>
      </c>
    </row>
    <row r="2117" spans="1:20" x14ac:dyDescent="0.3">
      <c r="A2117">
        <v>1161</v>
      </c>
      <c r="B2117" s="1">
        <v>45489</v>
      </c>
      <c r="C2117" t="s">
        <v>19</v>
      </c>
      <c r="D2117" t="s">
        <v>20</v>
      </c>
      <c r="E2117">
        <v>1357.36</v>
      </c>
      <c r="F2117">
        <v>10</v>
      </c>
      <c r="G2117" t="s">
        <v>28</v>
      </c>
      <c r="H2117" s="9">
        <v>114.04</v>
      </c>
      <c r="I2117" s="9">
        <v>161.59</v>
      </c>
      <c r="J2117" t="s">
        <v>25</v>
      </c>
      <c r="K2117">
        <v>0.16</v>
      </c>
      <c r="L2117" s="4" t="s">
        <v>26</v>
      </c>
      <c r="M2117" s="4" t="s">
        <v>18</v>
      </c>
      <c r="N2117" s="4" t="str">
        <f>IF(ISBLANK(Table14[[#This Row],[Sales_Rep]]),"Unknown",Table14[[#This Row],[Sales_Rep]])</f>
        <v>Eve</v>
      </c>
      <c r="O2117" t="str">
        <f>PROPER(Table14[[#This Row],[Region]])</f>
        <v>North</v>
      </c>
      <c r="P2117" s="9">
        <f>IF(ISBLANK(Table14[[#This Row],[Sales_Amount]]),MEDIAN(Table14[Sales_Amount]),Table14[[#This Row],[Sales_Amount]])</f>
        <v>1357.36</v>
      </c>
      <c r="Q2117" s="11">
        <f>IF(ISBLANK(Table14[[#This Row],[Quantity_Sold]]),MEDIAN(Table14[Quantity_Sold]),Table14[[#This Row],[Quantity_Sold]])</f>
        <v>10</v>
      </c>
      <c r="R2117" s="4" t="str">
        <f>TRIM(Table14[[#This Row],[Product_Category]])</f>
        <v>Furniture</v>
      </c>
      <c r="S2117" s="4" t="str">
        <f>PROPER(Table14[[#This Row],[Customer_Type]])</f>
        <v>New</v>
      </c>
      <c r="T2117" s="13">
        <f>IF(ISBLANK(Table14[[#This Row],[Discount]]),MEDIAN(Table14[Discount]),Table14[[#This Row],[Discount]])</f>
        <v>0.16</v>
      </c>
    </row>
    <row r="2118" spans="1:20" x14ac:dyDescent="0.3">
      <c r="A2118">
        <v>1009</v>
      </c>
      <c r="B2118" s="1">
        <v>45613</v>
      </c>
      <c r="C2118" t="s">
        <v>23</v>
      </c>
      <c r="D2118" t="s">
        <v>14</v>
      </c>
      <c r="E2118">
        <v>32681.91</v>
      </c>
      <c r="F2118">
        <v>11</v>
      </c>
      <c r="G2118" t="s">
        <v>24</v>
      </c>
      <c r="H2118" s="9">
        <v>2726.56</v>
      </c>
      <c r="I2118" s="9">
        <v>3809.08</v>
      </c>
      <c r="J2118" t="s">
        <v>25</v>
      </c>
      <c r="K2118">
        <v>0.22</v>
      </c>
      <c r="L2118" s="4" t="s">
        <v>26</v>
      </c>
      <c r="M2118" s="4" t="s">
        <v>18</v>
      </c>
      <c r="N2118" s="4" t="str">
        <f>IF(ISBLANK(Table14[[#This Row],[Sales_Rep]]),"Unknown",Table14[[#This Row],[Sales_Rep]])</f>
        <v>Charlie</v>
      </c>
      <c r="O2118" t="str">
        <f>PROPER(Table14[[#This Row],[Region]])</f>
        <v>East</v>
      </c>
      <c r="P2118" s="9">
        <f>IF(ISBLANK(Table14[[#This Row],[Sales_Amount]]),MEDIAN(Table14[Sales_Amount]),Table14[[#This Row],[Sales_Amount]])</f>
        <v>32681.91</v>
      </c>
      <c r="Q2118" s="11">
        <f>IF(ISBLANK(Table14[[#This Row],[Quantity_Sold]]),MEDIAN(Table14[Quantity_Sold]),Table14[[#This Row],[Quantity_Sold]])</f>
        <v>11</v>
      </c>
      <c r="R2118" s="4" t="str">
        <f>TRIM(Table14[[#This Row],[Product_Category]])</f>
        <v>Clothing</v>
      </c>
      <c r="S2118" s="4" t="str">
        <f>PROPER(Table14[[#This Row],[Customer_Type]])</f>
        <v>New</v>
      </c>
      <c r="T2118" s="13">
        <f>IF(ISBLANK(Table14[[#This Row],[Discount]]),MEDIAN(Table14[Discount]),Table14[[#This Row],[Discount]])</f>
        <v>0.22</v>
      </c>
    </row>
    <row r="2119" spans="1:20" x14ac:dyDescent="0.3">
      <c r="A2119">
        <v>1323</v>
      </c>
      <c r="B2119" s="1">
        <v>45264</v>
      </c>
      <c r="C2119" t="s">
        <v>29</v>
      </c>
      <c r="D2119" t="s">
        <v>20</v>
      </c>
      <c r="E2119">
        <v>130568.9</v>
      </c>
      <c r="F2119">
        <v>38</v>
      </c>
      <c r="G2119" t="s">
        <v>28</v>
      </c>
      <c r="H2119" s="9">
        <v>3553.21</v>
      </c>
      <c r="I2119" s="9">
        <v>4839.47</v>
      </c>
      <c r="J2119" t="s">
        <v>25</v>
      </c>
      <c r="K2119">
        <v>0.28999999999999998</v>
      </c>
      <c r="L2119" s="4" t="s">
        <v>26</v>
      </c>
      <c r="M2119" s="4" t="s">
        <v>18</v>
      </c>
      <c r="N2119" s="4" t="str">
        <f>IF(ISBLANK(Table14[[#This Row],[Sales_Rep]]),"Unknown",Table14[[#This Row],[Sales_Rep]])</f>
        <v>Bob</v>
      </c>
      <c r="O2119" t="str">
        <f>PROPER(Table14[[#This Row],[Region]])</f>
        <v>North</v>
      </c>
      <c r="P2119" s="9">
        <f>IF(ISBLANK(Table14[[#This Row],[Sales_Amount]]),MEDIAN(Table14[Sales_Amount]),Table14[[#This Row],[Sales_Amount]])</f>
        <v>130568.9</v>
      </c>
      <c r="Q2119" s="11">
        <f>IF(ISBLANK(Table14[[#This Row],[Quantity_Sold]]),MEDIAN(Table14[Quantity_Sold]),Table14[[#This Row],[Quantity_Sold]])</f>
        <v>38</v>
      </c>
      <c r="R2119" s="4" t="str">
        <f>TRIM(Table14[[#This Row],[Product_Category]])</f>
        <v>Furniture</v>
      </c>
      <c r="S2119" s="4" t="str">
        <f>PROPER(Table14[[#This Row],[Customer_Type]])</f>
        <v>New</v>
      </c>
      <c r="T2119" s="13">
        <f>IF(ISBLANK(Table14[[#This Row],[Discount]]),MEDIAN(Table14[Discount]),Table14[[#This Row],[Discount]])</f>
        <v>0.28999999999999998</v>
      </c>
    </row>
    <row r="2120" spans="1:20" x14ac:dyDescent="0.3">
      <c r="A2120">
        <v>1236</v>
      </c>
      <c r="B2120" s="1">
        <v>45302</v>
      </c>
      <c r="C2120" t="s">
        <v>23</v>
      </c>
      <c r="D2120" t="s">
        <v>14</v>
      </c>
      <c r="E2120">
        <v>205991.86</v>
      </c>
      <c r="F2120">
        <v>42</v>
      </c>
      <c r="G2120" t="s">
        <v>28</v>
      </c>
      <c r="H2120" s="9">
        <v>4590.91</v>
      </c>
      <c r="I2120" s="9">
        <v>6811.9</v>
      </c>
      <c r="J2120" t="s">
        <v>25</v>
      </c>
      <c r="K2120">
        <v>0.28000000000000003</v>
      </c>
      <c r="L2120" s="4" t="s">
        <v>26</v>
      </c>
      <c r="M2120" s="4" t="s">
        <v>22</v>
      </c>
      <c r="N2120" s="4" t="str">
        <f>IF(ISBLANK(Table14[[#This Row],[Sales_Rep]]),"Unknown",Table14[[#This Row],[Sales_Rep]])</f>
        <v>Charlie</v>
      </c>
      <c r="O2120" t="str">
        <f>PROPER(Table14[[#This Row],[Region]])</f>
        <v>East</v>
      </c>
      <c r="P2120" s="9">
        <f>IF(ISBLANK(Table14[[#This Row],[Sales_Amount]]),MEDIAN(Table14[Sales_Amount]),Table14[[#This Row],[Sales_Amount]])</f>
        <v>205991.86</v>
      </c>
      <c r="Q2120" s="11">
        <f>IF(ISBLANK(Table14[[#This Row],[Quantity_Sold]]),MEDIAN(Table14[Quantity_Sold]),Table14[[#This Row],[Quantity_Sold]])</f>
        <v>42</v>
      </c>
      <c r="R2120" s="4" t="str">
        <f>TRIM(Table14[[#This Row],[Product_Category]])</f>
        <v>Furniture</v>
      </c>
      <c r="S2120" s="4" t="str">
        <f>PROPER(Table14[[#This Row],[Customer_Type]])</f>
        <v>New</v>
      </c>
      <c r="T2120" s="13">
        <f>IF(ISBLANK(Table14[[#This Row],[Discount]]),MEDIAN(Table14[Discount]),Table14[[#This Row],[Discount]])</f>
        <v>0.28000000000000003</v>
      </c>
    </row>
    <row r="2121" spans="1:20" x14ac:dyDescent="0.3">
      <c r="A2121">
        <v>1301</v>
      </c>
      <c r="B2121" s="1">
        <v>45466</v>
      </c>
      <c r="C2121" t="s">
        <v>13</v>
      </c>
      <c r="D2121" t="s">
        <v>27</v>
      </c>
      <c r="E2121">
        <v>132666.67000000001</v>
      </c>
      <c r="F2121">
        <v>32</v>
      </c>
      <c r="G2121" t="s">
        <v>24</v>
      </c>
      <c r="H2121" s="9">
        <v>3362.05</v>
      </c>
      <c r="I2121" s="9">
        <v>4994.9799999999996</v>
      </c>
      <c r="J2121" t="s">
        <v>16</v>
      </c>
      <c r="K2121">
        <v>0.17</v>
      </c>
      <c r="L2121" s="4" t="s">
        <v>31</v>
      </c>
      <c r="M2121" s="4" t="s">
        <v>18</v>
      </c>
      <c r="N2121" s="4" t="str">
        <f>IF(ISBLANK(Table14[[#This Row],[Sales_Rep]]),"Unknown",Table14[[#This Row],[Sales_Rep]])</f>
        <v>David</v>
      </c>
      <c r="O2121" t="str">
        <f>PROPER(Table14[[#This Row],[Region]])</f>
        <v>West</v>
      </c>
      <c r="P2121" s="9">
        <f>IF(ISBLANK(Table14[[#This Row],[Sales_Amount]]),MEDIAN(Table14[Sales_Amount]),Table14[[#This Row],[Sales_Amount]])</f>
        <v>132666.67000000001</v>
      </c>
      <c r="Q2121" s="11">
        <f>IF(ISBLANK(Table14[[#This Row],[Quantity_Sold]]),MEDIAN(Table14[Quantity_Sold]),Table14[[#This Row],[Quantity_Sold]])</f>
        <v>32</v>
      </c>
      <c r="R2121" s="4" t="str">
        <f>TRIM(Table14[[#This Row],[Product_Category]])</f>
        <v>Clothing</v>
      </c>
      <c r="S2121" s="4" t="str">
        <f>PROPER(Table14[[#This Row],[Customer_Type]])</f>
        <v>Returning</v>
      </c>
      <c r="T2121" s="13">
        <f>IF(ISBLANK(Table14[[#This Row],[Discount]]),MEDIAN(Table14[Discount]),Table14[[#This Row],[Discount]])</f>
        <v>0.17</v>
      </c>
    </row>
    <row r="2122" spans="1:20" x14ac:dyDescent="0.3">
      <c r="A2122">
        <v>1076</v>
      </c>
      <c r="B2122" s="1">
        <v>45535</v>
      </c>
      <c r="C2122" t="s">
        <v>32</v>
      </c>
      <c r="D2122" t="s">
        <v>14</v>
      </c>
      <c r="E2122">
        <v>213003.86</v>
      </c>
      <c r="F2122">
        <v>40</v>
      </c>
      <c r="G2122" t="s">
        <v>15</v>
      </c>
      <c r="H2122" s="9">
        <v>4360.88</v>
      </c>
      <c r="I2122" s="9">
        <v>6494.02</v>
      </c>
      <c r="J2122" t="s">
        <v>16</v>
      </c>
      <c r="K2122">
        <v>0.18</v>
      </c>
      <c r="L2122" s="4" t="s">
        <v>26</v>
      </c>
      <c r="M2122" s="4" t="s">
        <v>18</v>
      </c>
      <c r="N2122" s="4" t="str">
        <f>IF(ISBLANK(Table14[[#This Row],[Sales_Rep]]),"Unknown",Table14[[#This Row],[Sales_Rep]])</f>
        <v>Alice</v>
      </c>
      <c r="O2122" t="str">
        <f>PROPER(Table14[[#This Row],[Region]])</f>
        <v>East</v>
      </c>
      <c r="P2122" s="9">
        <f>IF(ISBLANK(Table14[[#This Row],[Sales_Amount]]),MEDIAN(Table14[Sales_Amount]),Table14[[#This Row],[Sales_Amount]])</f>
        <v>213003.86</v>
      </c>
      <c r="Q2122" s="11">
        <f>IF(ISBLANK(Table14[[#This Row],[Quantity_Sold]]),MEDIAN(Table14[Quantity_Sold]),Table14[[#This Row],[Quantity_Sold]])</f>
        <v>40</v>
      </c>
      <c r="R2122" s="4" t="str">
        <f>TRIM(Table14[[#This Row],[Product_Category]])</f>
        <v>Food</v>
      </c>
      <c r="S2122" s="4" t="str">
        <f>PROPER(Table14[[#This Row],[Customer_Type]])</f>
        <v>Returning</v>
      </c>
      <c r="T2122" s="13">
        <f>IF(ISBLANK(Table14[[#This Row],[Discount]]),MEDIAN(Table14[Discount]),Table14[[#This Row],[Discount]])</f>
        <v>0.18</v>
      </c>
    </row>
    <row r="2123" spans="1:20" x14ac:dyDescent="0.3">
      <c r="A2123">
        <v>1376</v>
      </c>
      <c r="B2123" s="1">
        <v>45515</v>
      </c>
      <c r="C2123" t="s">
        <v>19</v>
      </c>
      <c r="D2123" t="s">
        <v>30</v>
      </c>
      <c r="E2123">
        <v>12692.49</v>
      </c>
      <c r="F2123">
        <v>4</v>
      </c>
      <c r="G2123" t="s">
        <v>21</v>
      </c>
      <c r="H2123" s="9">
        <v>2655.75</v>
      </c>
      <c r="I2123" s="9">
        <v>3605.82</v>
      </c>
      <c r="J2123" t="s">
        <v>16</v>
      </c>
      <c r="K2123">
        <v>0.12</v>
      </c>
      <c r="L2123" s="4" t="s">
        <v>26</v>
      </c>
      <c r="M2123" s="4" t="s">
        <v>22</v>
      </c>
      <c r="N2123" s="4" t="str">
        <f>IF(ISBLANK(Table14[[#This Row],[Sales_Rep]]),"Unknown",Table14[[#This Row],[Sales_Rep]])</f>
        <v>Eve</v>
      </c>
      <c r="O2123" t="str">
        <f>PROPER(Table14[[#This Row],[Region]])</f>
        <v>South</v>
      </c>
      <c r="P2123" s="9">
        <f>IF(ISBLANK(Table14[[#This Row],[Sales_Amount]]),MEDIAN(Table14[Sales_Amount]),Table14[[#This Row],[Sales_Amount]])</f>
        <v>12692.49</v>
      </c>
      <c r="Q2123" s="11">
        <f>IF(ISBLANK(Table14[[#This Row],[Quantity_Sold]]),MEDIAN(Table14[Quantity_Sold]),Table14[[#This Row],[Quantity_Sold]])</f>
        <v>4</v>
      </c>
      <c r="R2123" s="4" t="str">
        <f>TRIM(Table14[[#This Row],[Product_Category]])</f>
        <v>Electronics</v>
      </c>
      <c r="S2123" s="4" t="str">
        <f>PROPER(Table14[[#This Row],[Customer_Type]])</f>
        <v>Returning</v>
      </c>
      <c r="T2123" s="13">
        <f>IF(ISBLANK(Table14[[#This Row],[Discount]]),MEDIAN(Table14[Discount]),Table14[[#This Row],[Discount]])</f>
        <v>0.12</v>
      </c>
    </row>
    <row r="2124" spans="1:20" x14ac:dyDescent="0.3">
      <c r="A2124">
        <v>1469</v>
      </c>
      <c r="B2124" s="1">
        <v>45480</v>
      </c>
      <c r="C2124" t="s">
        <v>23</v>
      </c>
      <c r="D2124" t="s">
        <v>27</v>
      </c>
      <c r="E2124">
        <v>10099.66</v>
      </c>
      <c r="F2124">
        <v>15</v>
      </c>
      <c r="G2124" t="s">
        <v>24</v>
      </c>
      <c r="H2124" s="9">
        <v>570.4</v>
      </c>
      <c r="I2124" s="9">
        <v>792.13</v>
      </c>
      <c r="J2124" t="s">
        <v>25</v>
      </c>
      <c r="K2124">
        <v>0.15</v>
      </c>
      <c r="L2124" s="4" t="s">
        <v>26</v>
      </c>
      <c r="M2124" s="4" t="s">
        <v>22</v>
      </c>
      <c r="N2124" s="4" t="str">
        <f>IF(ISBLANK(Table14[[#This Row],[Sales_Rep]]),"Unknown",Table14[[#This Row],[Sales_Rep]])</f>
        <v>Charlie</v>
      </c>
      <c r="O2124" t="str">
        <f>PROPER(Table14[[#This Row],[Region]])</f>
        <v>West</v>
      </c>
      <c r="P2124" s="9">
        <f>IF(ISBLANK(Table14[[#This Row],[Sales_Amount]]),MEDIAN(Table14[Sales_Amount]),Table14[[#This Row],[Sales_Amount]])</f>
        <v>10099.66</v>
      </c>
      <c r="Q2124" s="11">
        <f>IF(ISBLANK(Table14[[#This Row],[Quantity_Sold]]),MEDIAN(Table14[Quantity_Sold]),Table14[[#This Row],[Quantity_Sold]])</f>
        <v>15</v>
      </c>
      <c r="R2124" s="4" t="str">
        <f>TRIM(Table14[[#This Row],[Product_Category]])</f>
        <v>Clothing</v>
      </c>
      <c r="S2124" s="4" t="str">
        <f>PROPER(Table14[[#This Row],[Customer_Type]])</f>
        <v>New</v>
      </c>
      <c r="T2124" s="13">
        <f>IF(ISBLANK(Table14[[#This Row],[Discount]]),MEDIAN(Table14[Discount]),Table14[[#This Row],[Discount]])</f>
        <v>0.15</v>
      </c>
    </row>
    <row r="2125" spans="1:20" x14ac:dyDescent="0.3">
      <c r="A2125">
        <v>1196</v>
      </c>
      <c r="B2125" s="1">
        <v>45074</v>
      </c>
      <c r="C2125" t="s">
        <v>29</v>
      </c>
      <c r="D2125" t="s">
        <v>20</v>
      </c>
      <c r="E2125">
        <v>5115.46</v>
      </c>
      <c r="F2125">
        <v>6</v>
      </c>
      <c r="G2125" t="s">
        <v>21</v>
      </c>
      <c r="H2125" s="9">
        <v>868.21</v>
      </c>
      <c r="I2125" s="9">
        <v>1027.2</v>
      </c>
      <c r="J2125" t="s">
        <v>25</v>
      </c>
      <c r="K2125">
        <v>0.17</v>
      </c>
      <c r="L2125" s="4" t="s">
        <v>26</v>
      </c>
      <c r="M2125" s="4" t="s">
        <v>18</v>
      </c>
      <c r="N2125" s="4" t="str">
        <f>IF(ISBLANK(Table14[[#This Row],[Sales_Rep]]),"Unknown",Table14[[#This Row],[Sales_Rep]])</f>
        <v>Bob</v>
      </c>
      <c r="O2125" t="str">
        <f>PROPER(Table14[[#This Row],[Region]])</f>
        <v>North</v>
      </c>
      <c r="P2125" s="9">
        <f>IF(ISBLANK(Table14[[#This Row],[Sales_Amount]]),MEDIAN(Table14[Sales_Amount]),Table14[[#This Row],[Sales_Amount]])</f>
        <v>5115.46</v>
      </c>
      <c r="Q2125" s="11">
        <f>IF(ISBLANK(Table14[[#This Row],[Quantity_Sold]]),MEDIAN(Table14[Quantity_Sold]),Table14[[#This Row],[Quantity_Sold]])</f>
        <v>6</v>
      </c>
      <c r="R2125" s="4" t="str">
        <f>TRIM(Table14[[#This Row],[Product_Category]])</f>
        <v>Electronics</v>
      </c>
      <c r="S2125" s="4" t="str">
        <f>PROPER(Table14[[#This Row],[Customer_Type]])</f>
        <v>New</v>
      </c>
      <c r="T2125" s="13">
        <f>IF(ISBLANK(Table14[[#This Row],[Discount]]),MEDIAN(Table14[Discount]),Table14[[#This Row],[Discount]])</f>
        <v>0.17</v>
      </c>
    </row>
    <row r="2126" spans="1:20" x14ac:dyDescent="0.3">
      <c r="A2126">
        <v>1032</v>
      </c>
      <c r="B2126" s="1">
        <v>45194</v>
      </c>
      <c r="C2126" t="s">
        <v>23</v>
      </c>
      <c r="D2126" t="s">
        <v>20</v>
      </c>
      <c r="E2126">
        <v>4869.43</v>
      </c>
      <c r="F2126">
        <v>3</v>
      </c>
      <c r="G2126" t="s">
        <v>24</v>
      </c>
      <c r="H2126" s="9">
        <v>1516.69</v>
      </c>
      <c r="I2126" s="9">
        <v>2028.93</v>
      </c>
      <c r="J2126" t="s">
        <v>25</v>
      </c>
      <c r="K2126">
        <v>0.2</v>
      </c>
      <c r="L2126" s="4" t="s">
        <v>17</v>
      </c>
      <c r="M2126" s="4" t="s">
        <v>18</v>
      </c>
      <c r="N2126" s="4" t="str">
        <f>IF(ISBLANK(Table14[[#This Row],[Sales_Rep]]),"Unknown",Table14[[#This Row],[Sales_Rep]])</f>
        <v>Charlie</v>
      </c>
      <c r="O2126" t="str">
        <f>PROPER(Table14[[#This Row],[Region]])</f>
        <v>North</v>
      </c>
      <c r="P2126" s="9">
        <f>IF(ISBLANK(Table14[[#This Row],[Sales_Amount]]),MEDIAN(Table14[Sales_Amount]),Table14[[#This Row],[Sales_Amount]])</f>
        <v>4869.43</v>
      </c>
      <c r="Q2126" s="11">
        <f>IF(ISBLANK(Table14[[#This Row],[Quantity_Sold]]),MEDIAN(Table14[Quantity_Sold]),Table14[[#This Row],[Quantity_Sold]])</f>
        <v>3</v>
      </c>
      <c r="R2126" s="4" t="str">
        <f>TRIM(Table14[[#This Row],[Product_Category]])</f>
        <v>Clothing</v>
      </c>
      <c r="S2126" s="4" t="str">
        <f>PROPER(Table14[[#This Row],[Customer_Type]])</f>
        <v>New</v>
      </c>
      <c r="T2126" s="13">
        <f>IF(ISBLANK(Table14[[#This Row],[Discount]]),MEDIAN(Table14[Discount]),Table14[[#This Row],[Discount]])</f>
        <v>0.2</v>
      </c>
    </row>
    <row r="2127" spans="1:20" x14ac:dyDescent="0.3">
      <c r="A2127">
        <v>1345</v>
      </c>
      <c r="B2127" s="1">
        <v>45199</v>
      </c>
      <c r="C2127" t="s">
        <v>29</v>
      </c>
      <c r="D2127" t="s">
        <v>14</v>
      </c>
      <c r="E2127">
        <v>5282.39</v>
      </c>
      <c r="F2127">
        <v>2</v>
      </c>
      <c r="G2127" t="s">
        <v>28</v>
      </c>
      <c r="H2127" s="9">
        <v>2823.47</v>
      </c>
      <c r="I2127" s="9">
        <v>3144.28</v>
      </c>
      <c r="J2127" t="s">
        <v>25</v>
      </c>
      <c r="K2127">
        <v>0.16</v>
      </c>
      <c r="L2127" s="4" t="s">
        <v>31</v>
      </c>
      <c r="M2127" s="4" t="s">
        <v>18</v>
      </c>
      <c r="N2127" s="4" t="str">
        <f>IF(ISBLANK(Table14[[#This Row],[Sales_Rep]]),"Unknown",Table14[[#This Row],[Sales_Rep]])</f>
        <v>Bob</v>
      </c>
      <c r="O2127" t="str">
        <f>PROPER(Table14[[#This Row],[Region]])</f>
        <v>East</v>
      </c>
      <c r="P2127" s="9">
        <f>IF(ISBLANK(Table14[[#This Row],[Sales_Amount]]),MEDIAN(Table14[Sales_Amount]),Table14[[#This Row],[Sales_Amount]])</f>
        <v>5282.39</v>
      </c>
      <c r="Q2127" s="11">
        <f>IF(ISBLANK(Table14[[#This Row],[Quantity_Sold]]),MEDIAN(Table14[Quantity_Sold]),Table14[[#This Row],[Quantity_Sold]])</f>
        <v>2</v>
      </c>
      <c r="R2127" s="4" t="str">
        <f>TRIM(Table14[[#This Row],[Product_Category]])</f>
        <v>Furniture</v>
      </c>
      <c r="S2127" s="4" t="str">
        <f>PROPER(Table14[[#This Row],[Customer_Type]])</f>
        <v>New</v>
      </c>
      <c r="T2127" s="13">
        <f>IF(ISBLANK(Table14[[#This Row],[Discount]]),MEDIAN(Table14[Discount]),Table14[[#This Row],[Discount]])</f>
        <v>0.16</v>
      </c>
    </row>
    <row r="2128" spans="1:20" x14ac:dyDescent="0.3">
      <c r="A2128">
        <v>1396</v>
      </c>
      <c r="B2128" s="1">
        <v>45467</v>
      </c>
      <c r="C2128" t="s">
        <v>23</v>
      </c>
      <c r="D2128" t="s">
        <v>14</v>
      </c>
      <c r="E2128">
        <v>148993.93</v>
      </c>
      <c r="F2128">
        <v>29</v>
      </c>
      <c r="G2128" t="s">
        <v>28</v>
      </c>
      <c r="H2128" s="9">
        <v>3745.55</v>
      </c>
      <c r="I2128" s="9">
        <v>5584.48</v>
      </c>
      <c r="J2128" t="s">
        <v>25</v>
      </c>
      <c r="K2128">
        <v>0.08</v>
      </c>
      <c r="L2128" s="4" t="s">
        <v>31</v>
      </c>
      <c r="M2128" s="4" t="s">
        <v>22</v>
      </c>
      <c r="N2128" s="4" t="str">
        <f>IF(ISBLANK(Table14[[#This Row],[Sales_Rep]]),"Unknown",Table14[[#This Row],[Sales_Rep]])</f>
        <v>Charlie</v>
      </c>
      <c r="O2128" t="str">
        <f>PROPER(Table14[[#This Row],[Region]])</f>
        <v>East</v>
      </c>
      <c r="P2128" s="9">
        <f>IF(ISBLANK(Table14[[#This Row],[Sales_Amount]]),MEDIAN(Table14[Sales_Amount]),Table14[[#This Row],[Sales_Amount]])</f>
        <v>148993.93</v>
      </c>
      <c r="Q2128" s="11">
        <f>IF(ISBLANK(Table14[[#This Row],[Quantity_Sold]]),MEDIAN(Table14[Quantity_Sold]),Table14[[#This Row],[Quantity_Sold]])</f>
        <v>29</v>
      </c>
      <c r="R2128" s="4" t="str">
        <f>TRIM(Table14[[#This Row],[Product_Category]])</f>
        <v>Furniture</v>
      </c>
      <c r="S2128" s="4" t="str">
        <f>PROPER(Table14[[#This Row],[Customer_Type]])</f>
        <v>New</v>
      </c>
      <c r="T2128" s="13">
        <f>IF(ISBLANK(Table14[[#This Row],[Discount]]),MEDIAN(Table14[Discount]),Table14[[#This Row],[Discount]])</f>
        <v>0.08</v>
      </c>
    </row>
    <row r="2129" spans="1:20" x14ac:dyDescent="0.3">
      <c r="A2129">
        <v>1123</v>
      </c>
      <c r="B2129" s="1">
        <v>45045</v>
      </c>
      <c r="C2129" t="s">
        <v>29</v>
      </c>
      <c r="D2129" t="s">
        <v>20</v>
      </c>
      <c r="E2129">
        <v>106118.44</v>
      </c>
      <c r="F2129">
        <v>42</v>
      </c>
      <c r="G2129" t="s">
        <v>15</v>
      </c>
      <c r="H2129" s="9">
        <v>2294.77</v>
      </c>
      <c r="I2129" s="9">
        <v>2659.61</v>
      </c>
      <c r="J2129" t="s">
        <v>16</v>
      </c>
      <c r="K2129">
        <v>0.05</v>
      </c>
      <c r="L2129" s="4" t="s">
        <v>17</v>
      </c>
      <c r="M2129" s="4" t="s">
        <v>22</v>
      </c>
      <c r="N2129" s="4" t="str">
        <f>IF(ISBLANK(Table14[[#This Row],[Sales_Rep]]),"Unknown",Table14[[#This Row],[Sales_Rep]])</f>
        <v>Bob</v>
      </c>
      <c r="O2129" t="str">
        <f>PROPER(Table14[[#This Row],[Region]])</f>
        <v>North</v>
      </c>
      <c r="P2129" s="9">
        <f>IF(ISBLANK(Table14[[#This Row],[Sales_Amount]]),MEDIAN(Table14[Sales_Amount]),Table14[[#This Row],[Sales_Amount]])</f>
        <v>106118.44</v>
      </c>
      <c r="Q2129" s="11">
        <f>IF(ISBLANK(Table14[[#This Row],[Quantity_Sold]]),MEDIAN(Table14[Quantity_Sold]),Table14[[#This Row],[Quantity_Sold]])</f>
        <v>42</v>
      </c>
      <c r="R2129" s="4" t="str">
        <f>TRIM(Table14[[#This Row],[Product_Category]])</f>
        <v>Food</v>
      </c>
      <c r="S2129" s="4" t="str">
        <f>PROPER(Table14[[#This Row],[Customer_Type]])</f>
        <v>Returning</v>
      </c>
      <c r="T2129" s="13">
        <f>IF(ISBLANK(Table14[[#This Row],[Discount]]),MEDIAN(Table14[Discount]),Table14[[#This Row],[Discount]])</f>
        <v>0.05</v>
      </c>
    </row>
    <row r="2130" spans="1:20" x14ac:dyDescent="0.3">
      <c r="A2130">
        <v>1426</v>
      </c>
      <c r="B2130" s="1">
        <v>45230</v>
      </c>
      <c r="C2130" t="s">
        <v>13</v>
      </c>
      <c r="D2130" t="s">
        <v>14</v>
      </c>
      <c r="E2130">
        <v>59637.120000000003</v>
      </c>
      <c r="F2130">
        <v>17</v>
      </c>
      <c r="G2130" t="s">
        <v>21</v>
      </c>
      <c r="H2130" s="9">
        <v>3533.56</v>
      </c>
      <c r="I2130" s="9">
        <v>4555.93</v>
      </c>
      <c r="J2130" t="s">
        <v>25</v>
      </c>
      <c r="K2130">
        <v>0.23</v>
      </c>
      <c r="L2130" s="4" t="s">
        <v>17</v>
      </c>
      <c r="M2130" s="4" t="s">
        <v>22</v>
      </c>
      <c r="N2130" s="4" t="str">
        <f>IF(ISBLANK(Table14[[#This Row],[Sales_Rep]]),"Unknown",Table14[[#This Row],[Sales_Rep]])</f>
        <v>David</v>
      </c>
      <c r="O2130" t="str">
        <f>PROPER(Table14[[#This Row],[Region]])</f>
        <v>East</v>
      </c>
      <c r="P2130" s="9">
        <f>IF(ISBLANK(Table14[[#This Row],[Sales_Amount]]),MEDIAN(Table14[Sales_Amount]),Table14[[#This Row],[Sales_Amount]])</f>
        <v>59637.120000000003</v>
      </c>
      <c r="Q2130" s="11">
        <f>IF(ISBLANK(Table14[[#This Row],[Quantity_Sold]]),MEDIAN(Table14[Quantity_Sold]),Table14[[#This Row],[Quantity_Sold]])</f>
        <v>17</v>
      </c>
      <c r="R2130" s="4" t="str">
        <f>TRIM(Table14[[#This Row],[Product_Category]])</f>
        <v>Electronics</v>
      </c>
      <c r="S2130" s="4" t="str">
        <f>PROPER(Table14[[#This Row],[Customer_Type]])</f>
        <v>New</v>
      </c>
      <c r="T2130" s="13">
        <f>IF(ISBLANK(Table14[[#This Row],[Discount]]),MEDIAN(Table14[Discount]),Table14[[#This Row],[Discount]])</f>
        <v>0.23</v>
      </c>
    </row>
    <row r="2131" spans="1:20" x14ac:dyDescent="0.3">
      <c r="A2131">
        <v>1107</v>
      </c>
      <c r="B2131" s="1">
        <v>45571</v>
      </c>
      <c r="C2131" t="s">
        <v>29</v>
      </c>
      <c r="D2131" t="s">
        <v>14</v>
      </c>
      <c r="E2131">
        <v>56451.38</v>
      </c>
      <c r="F2131">
        <v>42</v>
      </c>
      <c r="G2131" t="s">
        <v>15</v>
      </c>
      <c r="H2131" s="9">
        <v>1448.54</v>
      </c>
      <c r="I2131" s="9">
        <v>1723.18</v>
      </c>
      <c r="J2131" t="s">
        <v>25</v>
      </c>
      <c r="K2131">
        <v>0.22</v>
      </c>
      <c r="L2131" s="4" t="s">
        <v>26</v>
      </c>
      <c r="M2131" s="4" t="s">
        <v>18</v>
      </c>
      <c r="N2131" s="4" t="str">
        <f>IF(ISBLANK(Table14[[#This Row],[Sales_Rep]]),"Unknown",Table14[[#This Row],[Sales_Rep]])</f>
        <v>Bob</v>
      </c>
      <c r="O2131" t="str">
        <f>PROPER(Table14[[#This Row],[Region]])</f>
        <v>East</v>
      </c>
      <c r="P2131" s="9">
        <f>IF(ISBLANK(Table14[[#This Row],[Sales_Amount]]),MEDIAN(Table14[Sales_Amount]),Table14[[#This Row],[Sales_Amount]])</f>
        <v>56451.38</v>
      </c>
      <c r="Q2131" s="11">
        <f>IF(ISBLANK(Table14[[#This Row],[Quantity_Sold]]),MEDIAN(Table14[Quantity_Sold]),Table14[[#This Row],[Quantity_Sold]])</f>
        <v>42</v>
      </c>
      <c r="R2131" s="4" t="str">
        <f>TRIM(Table14[[#This Row],[Product_Category]])</f>
        <v>Food</v>
      </c>
      <c r="S2131" s="4" t="str">
        <f>PROPER(Table14[[#This Row],[Customer_Type]])</f>
        <v>New</v>
      </c>
      <c r="T2131" s="13">
        <f>IF(ISBLANK(Table14[[#This Row],[Discount]]),MEDIAN(Table14[Discount]),Table14[[#This Row],[Discount]])</f>
        <v>0.22</v>
      </c>
    </row>
    <row r="2132" spans="1:20" x14ac:dyDescent="0.3">
      <c r="A2132">
        <v>1351</v>
      </c>
      <c r="B2132" s="1">
        <v>45199</v>
      </c>
      <c r="C2132" t="s">
        <v>29</v>
      </c>
      <c r="D2132" t="s">
        <v>27</v>
      </c>
      <c r="E2132">
        <v>86980.53</v>
      </c>
      <c r="F2132">
        <v>19</v>
      </c>
      <c r="G2132" t="s">
        <v>28</v>
      </c>
      <c r="H2132" s="9">
        <v>4642.1899999999996</v>
      </c>
      <c r="I2132" s="9">
        <v>5261.98</v>
      </c>
      <c r="J2132" t="s">
        <v>25</v>
      </c>
      <c r="K2132">
        <v>0.13</v>
      </c>
      <c r="L2132" s="4" t="s">
        <v>17</v>
      </c>
      <c r="M2132" s="4" t="s">
        <v>18</v>
      </c>
      <c r="N2132" s="4" t="str">
        <f>IF(ISBLANK(Table14[[#This Row],[Sales_Rep]]),"Unknown",Table14[[#This Row],[Sales_Rep]])</f>
        <v>Bob</v>
      </c>
      <c r="O2132" t="str">
        <f>PROPER(Table14[[#This Row],[Region]])</f>
        <v>West</v>
      </c>
      <c r="P2132" s="9">
        <f>IF(ISBLANK(Table14[[#This Row],[Sales_Amount]]),MEDIAN(Table14[Sales_Amount]),Table14[[#This Row],[Sales_Amount]])</f>
        <v>86980.53</v>
      </c>
      <c r="Q2132" s="11">
        <f>IF(ISBLANK(Table14[[#This Row],[Quantity_Sold]]),MEDIAN(Table14[Quantity_Sold]),Table14[[#This Row],[Quantity_Sold]])</f>
        <v>19</v>
      </c>
      <c r="R2132" s="4" t="str">
        <f>TRIM(Table14[[#This Row],[Product_Category]])</f>
        <v>Furniture</v>
      </c>
      <c r="S2132" s="4" t="str">
        <f>PROPER(Table14[[#This Row],[Customer_Type]])</f>
        <v>New</v>
      </c>
      <c r="T2132" s="13">
        <f>IF(ISBLANK(Table14[[#This Row],[Discount]]),MEDIAN(Table14[Discount]),Table14[[#This Row],[Discount]])</f>
        <v>0.13</v>
      </c>
    </row>
    <row r="2133" spans="1:20" x14ac:dyDescent="0.3">
      <c r="A2133">
        <v>1183</v>
      </c>
      <c r="B2133" s="1">
        <v>45271</v>
      </c>
      <c r="C2133" t="s">
        <v>32</v>
      </c>
      <c r="D2133" t="s">
        <v>30</v>
      </c>
      <c r="E2133">
        <v>19463.580000000002</v>
      </c>
      <c r="F2133">
        <v>13</v>
      </c>
      <c r="G2133" t="s">
        <v>24</v>
      </c>
      <c r="H2133" s="9">
        <v>1086.02</v>
      </c>
      <c r="I2133" s="9">
        <v>1627.39</v>
      </c>
      <c r="J2133" t="s">
        <v>16</v>
      </c>
      <c r="K2133">
        <v>0.08</v>
      </c>
      <c r="L2133" s="4" t="s">
        <v>26</v>
      </c>
      <c r="M2133" s="4" t="s">
        <v>18</v>
      </c>
      <c r="N2133" s="4" t="str">
        <f>IF(ISBLANK(Table14[[#This Row],[Sales_Rep]]),"Unknown",Table14[[#This Row],[Sales_Rep]])</f>
        <v>Alice</v>
      </c>
      <c r="O2133" t="str">
        <f>PROPER(Table14[[#This Row],[Region]])</f>
        <v>South</v>
      </c>
      <c r="P2133" s="9">
        <f>IF(ISBLANK(Table14[[#This Row],[Sales_Amount]]),MEDIAN(Table14[Sales_Amount]),Table14[[#This Row],[Sales_Amount]])</f>
        <v>19463.580000000002</v>
      </c>
      <c r="Q2133" s="11">
        <f>IF(ISBLANK(Table14[[#This Row],[Quantity_Sold]]),MEDIAN(Table14[Quantity_Sold]),Table14[[#This Row],[Quantity_Sold]])</f>
        <v>13</v>
      </c>
      <c r="R2133" s="4" t="str">
        <f>TRIM(Table14[[#This Row],[Product_Category]])</f>
        <v>Clothing</v>
      </c>
      <c r="S2133" s="4" t="str">
        <f>PROPER(Table14[[#This Row],[Customer_Type]])</f>
        <v>Returning</v>
      </c>
      <c r="T2133" s="13">
        <f>IF(ISBLANK(Table14[[#This Row],[Discount]]),MEDIAN(Table14[Discount]),Table14[[#This Row],[Discount]])</f>
        <v>0.08</v>
      </c>
    </row>
    <row r="2134" spans="1:20" x14ac:dyDescent="0.3">
      <c r="A2134">
        <v>1057</v>
      </c>
      <c r="B2134" s="1">
        <v>45163</v>
      </c>
      <c r="C2134" t="s">
        <v>29</v>
      </c>
      <c r="D2134" t="s">
        <v>14</v>
      </c>
      <c r="E2134">
        <v>20924.89</v>
      </c>
      <c r="F2134">
        <v>12</v>
      </c>
      <c r="G2134" t="s">
        <v>28</v>
      </c>
      <c r="H2134" s="9">
        <v>1410.67</v>
      </c>
      <c r="I2134" s="9">
        <v>1937.49</v>
      </c>
      <c r="J2134" t="s">
        <v>25</v>
      </c>
      <c r="K2134">
        <v>0.1</v>
      </c>
      <c r="L2134" s="4" t="s">
        <v>17</v>
      </c>
      <c r="M2134" s="4" t="s">
        <v>18</v>
      </c>
      <c r="N2134" s="4" t="str">
        <f>IF(ISBLANK(Table14[[#This Row],[Sales_Rep]]),"Unknown",Table14[[#This Row],[Sales_Rep]])</f>
        <v>Bob</v>
      </c>
      <c r="O2134" t="str">
        <f>PROPER(Table14[[#This Row],[Region]])</f>
        <v>East</v>
      </c>
      <c r="P2134" s="9">
        <f>IF(ISBLANK(Table14[[#This Row],[Sales_Amount]]),MEDIAN(Table14[Sales_Amount]),Table14[[#This Row],[Sales_Amount]])</f>
        <v>20924.89</v>
      </c>
      <c r="Q2134" s="11">
        <f>IF(ISBLANK(Table14[[#This Row],[Quantity_Sold]]),MEDIAN(Table14[Quantity_Sold]),Table14[[#This Row],[Quantity_Sold]])</f>
        <v>12</v>
      </c>
      <c r="R2134" s="4" t="str">
        <f>TRIM(Table14[[#This Row],[Product_Category]])</f>
        <v>Furniture</v>
      </c>
      <c r="S2134" s="4" t="str">
        <f>PROPER(Table14[[#This Row],[Customer_Type]])</f>
        <v>New</v>
      </c>
      <c r="T2134" s="13">
        <f>IF(ISBLANK(Table14[[#This Row],[Discount]]),MEDIAN(Table14[Discount]),Table14[[#This Row],[Discount]])</f>
        <v>0.1</v>
      </c>
    </row>
    <row r="2135" spans="1:20" x14ac:dyDescent="0.3">
      <c r="A2135">
        <v>1442</v>
      </c>
      <c r="B2135" s="1">
        <v>45022</v>
      </c>
      <c r="C2135" t="s">
        <v>32</v>
      </c>
      <c r="D2135" t="s">
        <v>27</v>
      </c>
      <c r="E2135">
        <v>19609.18</v>
      </c>
      <c r="F2135">
        <v>5</v>
      </c>
      <c r="G2135" t="s">
        <v>24</v>
      </c>
      <c r="H2135" s="9">
        <v>2868.7</v>
      </c>
      <c r="I2135" s="9">
        <v>3961.45</v>
      </c>
      <c r="J2135" t="s">
        <v>16</v>
      </c>
      <c r="K2135">
        <v>0.01</v>
      </c>
      <c r="L2135" s="4" t="s">
        <v>17</v>
      </c>
      <c r="M2135" s="4" t="s">
        <v>18</v>
      </c>
      <c r="N2135" s="4" t="str">
        <f>IF(ISBLANK(Table14[[#This Row],[Sales_Rep]]),"Unknown",Table14[[#This Row],[Sales_Rep]])</f>
        <v>Alice</v>
      </c>
      <c r="O2135" t="str">
        <f>PROPER(Table14[[#This Row],[Region]])</f>
        <v>West</v>
      </c>
      <c r="P2135" s="9">
        <f>IF(ISBLANK(Table14[[#This Row],[Sales_Amount]]),MEDIAN(Table14[Sales_Amount]),Table14[[#This Row],[Sales_Amount]])</f>
        <v>19609.18</v>
      </c>
      <c r="Q2135" s="11">
        <f>IF(ISBLANK(Table14[[#This Row],[Quantity_Sold]]),MEDIAN(Table14[Quantity_Sold]),Table14[[#This Row],[Quantity_Sold]])</f>
        <v>5</v>
      </c>
      <c r="R2135" s="4" t="str">
        <f>TRIM(Table14[[#This Row],[Product_Category]])</f>
        <v>Clothing</v>
      </c>
      <c r="S2135" s="4" t="str">
        <f>PROPER(Table14[[#This Row],[Customer_Type]])</f>
        <v>Returning</v>
      </c>
      <c r="T2135" s="13">
        <f>IF(ISBLANK(Table14[[#This Row],[Discount]]),MEDIAN(Table14[Discount]),Table14[[#This Row],[Discount]])</f>
        <v>0.01</v>
      </c>
    </row>
    <row r="2136" spans="1:20" x14ac:dyDescent="0.3">
      <c r="A2136">
        <v>1078</v>
      </c>
      <c r="B2136" s="1">
        <v>45634</v>
      </c>
      <c r="C2136" t="s">
        <v>19</v>
      </c>
      <c r="D2136" t="s">
        <v>14</v>
      </c>
      <c r="E2136">
        <v>217654.49</v>
      </c>
      <c r="F2136">
        <v>42</v>
      </c>
      <c r="G2136" t="s">
        <v>24</v>
      </c>
      <c r="H2136" s="9">
        <v>4733.25</v>
      </c>
      <c r="I2136" s="9">
        <v>6643.91</v>
      </c>
      <c r="J2136" t="s">
        <v>25</v>
      </c>
      <c r="K2136">
        <v>0.22</v>
      </c>
      <c r="L2136" s="4" t="s">
        <v>31</v>
      </c>
      <c r="M2136" s="4" t="s">
        <v>22</v>
      </c>
      <c r="N2136" s="4" t="str">
        <f>IF(ISBLANK(Table14[[#This Row],[Sales_Rep]]),"Unknown",Table14[[#This Row],[Sales_Rep]])</f>
        <v>Eve</v>
      </c>
      <c r="O2136" t="str">
        <f>PROPER(Table14[[#This Row],[Region]])</f>
        <v>East</v>
      </c>
      <c r="P2136" s="9">
        <f>IF(ISBLANK(Table14[[#This Row],[Sales_Amount]]),MEDIAN(Table14[Sales_Amount]),Table14[[#This Row],[Sales_Amount]])</f>
        <v>217654.49</v>
      </c>
      <c r="Q2136" s="11">
        <f>IF(ISBLANK(Table14[[#This Row],[Quantity_Sold]]),MEDIAN(Table14[Quantity_Sold]),Table14[[#This Row],[Quantity_Sold]])</f>
        <v>42</v>
      </c>
      <c r="R2136" s="4" t="str">
        <f>TRIM(Table14[[#This Row],[Product_Category]])</f>
        <v>Clothing</v>
      </c>
      <c r="S2136" s="4" t="str">
        <f>PROPER(Table14[[#This Row],[Customer_Type]])</f>
        <v>New</v>
      </c>
      <c r="T2136" s="13">
        <f>IF(ISBLANK(Table14[[#This Row],[Discount]]),MEDIAN(Table14[Discount]),Table14[[#This Row],[Discount]])</f>
        <v>0.22</v>
      </c>
    </row>
    <row r="2137" spans="1:20" x14ac:dyDescent="0.3">
      <c r="A2137">
        <v>1209</v>
      </c>
      <c r="B2137" s="1">
        <v>45374</v>
      </c>
      <c r="C2137" t="s">
        <v>32</v>
      </c>
      <c r="D2137" t="s">
        <v>27</v>
      </c>
      <c r="E2137">
        <v>118394.96</v>
      </c>
      <c r="F2137">
        <v>47</v>
      </c>
      <c r="G2137" t="s">
        <v>28</v>
      </c>
      <c r="H2137" s="9">
        <v>2632.69</v>
      </c>
      <c r="I2137" s="9">
        <v>3034.99</v>
      </c>
      <c r="J2137" t="s">
        <v>25</v>
      </c>
      <c r="K2137">
        <v>0.17</v>
      </c>
      <c r="L2137" s="4" t="s">
        <v>26</v>
      </c>
      <c r="M2137" s="4" t="s">
        <v>18</v>
      </c>
      <c r="N2137" s="4" t="str">
        <f>IF(ISBLANK(Table14[[#This Row],[Sales_Rep]]),"Unknown",Table14[[#This Row],[Sales_Rep]])</f>
        <v>Alice</v>
      </c>
      <c r="O2137" t="str">
        <f>PROPER(Table14[[#This Row],[Region]])</f>
        <v>West</v>
      </c>
      <c r="P2137" s="9">
        <f>IF(ISBLANK(Table14[[#This Row],[Sales_Amount]]),MEDIAN(Table14[Sales_Amount]),Table14[[#This Row],[Sales_Amount]])</f>
        <v>118394.96</v>
      </c>
      <c r="Q2137" s="11">
        <f>IF(ISBLANK(Table14[[#This Row],[Quantity_Sold]]),MEDIAN(Table14[Quantity_Sold]),Table14[[#This Row],[Quantity_Sold]])</f>
        <v>47</v>
      </c>
      <c r="R2137" s="4" t="str">
        <f>TRIM(Table14[[#This Row],[Product_Category]])</f>
        <v>Furniture</v>
      </c>
      <c r="S2137" s="4" t="str">
        <f>PROPER(Table14[[#This Row],[Customer_Type]])</f>
        <v>New</v>
      </c>
      <c r="T2137" s="13">
        <f>IF(ISBLANK(Table14[[#This Row],[Discount]]),MEDIAN(Table14[Discount]),Table14[[#This Row],[Discount]])</f>
        <v>0.17</v>
      </c>
    </row>
    <row r="2138" spans="1:20" x14ac:dyDescent="0.3">
      <c r="A2138">
        <v>1330</v>
      </c>
      <c r="B2138" s="1">
        <v>45207</v>
      </c>
      <c r="C2138" t="s">
        <v>13</v>
      </c>
      <c r="D2138" t="s">
        <v>30</v>
      </c>
      <c r="E2138">
        <v>3959.96</v>
      </c>
      <c r="F2138">
        <v>8</v>
      </c>
      <c r="G2138" t="s">
        <v>15</v>
      </c>
      <c r="H2138" s="9">
        <v>545.26</v>
      </c>
      <c r="I2138" s="9">
        <v>642.85</v>
      </c>
      <c r="J2138" t="s">
        <v>25</v>
      </c>
      <c r="K2138">
        <v>0.23</v>
      </c>
      <c r="L2138" s="4" t="s">
        <v>26</v>
      </c>
      <c r="M2138" s="4" t="s">
        <v>18</v>
      </c>
      <c r="N2138" s="4" t="str">
        <f>IF(ISBLANK(Table14[[#This Row],[Sales_Rep]]),"Unknown",Table14[[#This Row],[Sales_Rep]])</f>
        <v>David</v>
      </c>
      <c r="O2138" t="str">
        <f>PROPER(Table14[[#This Row],[Region]])</f>
        <v>South</v>
      </c>
      <c r="P2138" s="9">
        <f>IF(ISBLANK(Table14[[#This Row],[Sales_Amount]]),MEDIAN(Table14[Sales_Amount]),Table14[[#This Row],[Sales_Amount]])</f>
        <v>3959.96</v>
      </c>
      <c r="Q2138" s="11">
        <f>IF(ISBLANK(Table14[[#This Row],[Quantity_Sold]]),MEDIAN(Table14[Quantity_Sold]),Table14[[#This Row],[Quantity_Sold]])</f>
        <v>8</v>
      </c>
      <c r="R2138" s="4" t="str">
        <f>TRIM(Table14[[#This Row],[Product_Category]])</f>
        <v>Food</v>
      </c>
      <c r="S2138" s="4" t="str">
        <f>PROPER(Table14[[#This Row],[Customer_Type]])</f>
        <v>New</v>
      </c>
      <c r="T2138" s="13">
        <f>IF(ISBLANK(Table14[[#This Row],[Discount]]),MEDIAN(Table14[Discount]),Table14[[#This Row],[Discount]])</f>
        <v>0.23</v>
      </c>
    </row>
    <row r="2139" spans="1:20" x14ac:dyDescent="0.3">
      <c r="A2139">
        <v>1155</v>
      </c>
      <c r="B2139" s="1">
        <v>44977</v>
      </c>
      <c r="C2139" t="s">
        <v>32</v>
      </c>
      <c r="D2139" t="s">
        <v>20</v>
      </c>
      <c r="E2139">
        <v>11507.93</v>
      </c>
      <c r="F2139">
        <v>41</v>
      </c>
      <c r="G2139" t="s">
        <v>24</v>
      </c>
      <c r="H2139" s="9">
        <v>252.35</v>
      </c>
      <c r="I2139" s="9">
        <v>346.52</v>
      </c>
      <c r="J2139" t="s">
        <v>16</v>
      </c>
      <c r="K2139">
        <v>0.19</v>
      </c>
      <c r="L2139" s="4" t="s">
        <v>31</v>
      </c>
      <c r="M2139" s="4" t="s">
        <v>18</v>
      </c>
      <c r="N2139" s="4" t="str">
        <f>IF(ISBLANK(Table14[[#This Row],[Sales_Rep]]),"Unknown",Table14[[#This Row],[Sales_Rep]])</f>
        <v>Alice</v>
      </c>
      <c r="O2139" t="str">
        <f>PROPER(Table14[[#This Row],[Region]])</f>
        <v>North</v>
      </c>
      <c r="P2139" s="9">
        <f>IF(ISBLANK(Table14[[#This Row],[Sales_Amount]]),MEDIAN(Table14[Sales_Amount]),Table14[[#This Row],[Sales_Amount]])</f>
        <v>11507.93</v>
      </c>
      <c r="Q2139" s="11">
        <f>IF(ISBLANK(Table14[[#This Row],[Quantity_Sold]]),MEDIAN(Table14[Quantity_Sold]),Table14[[#This Row],[Quantity_Sold]])</f>
        <v>41</v>
      </c>
      <c r="R2139" s="4" t="str">
        <f>TRIM(Table14[[#This Row],[Product_Category]])</f>
        <v>Clothing</v>
      </c>
      <c r="S2139" s="4" t="str">
        <f>PROPER(Table14[[#This Row],[Customer_Type]])</f>
        <v>Returning</v>
      </c>
      <c r="T2139" s="13">
        <f>IF(ISBLANK(Table14[[#This Row],[Discount]]),MEDIAN(Table14[Discount]),Table14[[#This Row],[Discount]])</f>
        <v>0.19</v>
      </c>
    </row>
    <row r="2140" spans="1:20" x14ac:dyDescent="0.3">
      <c r="A2140">
        <v>1394</v>
      </c>
      <c r="B2140" s="1">
        <v>45128</v>
      </c>
      <c r="C2140" t="s">
        <v>19</v>
      </c>
      <c r="D2140" t="s">
        <v>30</v>
      </c>
      <c r="E2140">
        <v>183642.47</v>
      </c>
      <c r="F2140">
        <v>44</v>
      </c>
      <c r="G2140" t="s">
        <v>24</v>
      </c>
      <c r="H2140" s="9">
        <v>4756.91</v>
      </c>
      <c r="I2140" s="9">
        <v>5878.44</v>
      </c>
      <c r="J2140" t="s">
        <v>25</v>
      </c>
      <c r="K2140">
        <v>0.28999999999999998</v>
      </c>
      <c r="L2140" s="4" t="s">
        <v>17</v>
      </c>
      <c r="M2140" s="4" t="s">
        <v>22</v>
      </c>
      <c r="N2140" s="4" t="str">
        <f>IF(ISBLANK(Table14[[#This Row],[Sales_Rep]]),"Unknown",Table14[[#This Row],[Sales_Rep]])</f>
        <v>Eve</v>
      </c>
      <c r="O2140" t="str">
        <f>PROPER(Table14[[#This Row],[Region]])</f>
        <v>South</v>
      </c>
      <c r="P2140" s="9">
        <f>IF(ISBLANK(Table14[[#This Row],[Sales_Amount]]),MEDIAN(Table14[Sales_Amount]),Table14[[#This Row],[Sales_Amount]])</f>
        <v>183642.47</v>
      </c>
      <c r="Q2140" s="11">
        <f>IF(ISBLANK(Table14[[#This Row],[Quantity_Sold]]),MEDIAN(Table14[Quantity_Sold]),Table14[[#This Row],[Quantity_Sold]])</f>
        <v>44</v>
      </c>
      <c r="R2140" s="4" t="str">
        <f>TRIM(Table14[[#This Row],[Product_Category]])</f>
        <v>Clothing</v>
      </c>
      <c r="S2140" s="4" t="str">
        <f>PROPER(Table14[[#This Row],[Customer_Type]])</f>
        <v>New</v>
      </c>
      <c r="T2140" s="13">
        <f>IF(ISBLANK(Table14[[#This Row],[Discount]]),MEDIAN(Table14[Discount]),Table14[[#This Row],[Discount]])</f>
        <v>0.28999999999999998</v>
      </c>
    </row>
    <row r="2141" spans="1:20" x14ac:dyDescent="0.3">
      <c r="A2141">
        <v>1059</v>
      </c>
      <c r="B2141" s="1">
        <v>45148</v>
      </c>
      <c r="C2141" t="s">
        <v>13</v>
      </c>
      <c r="D2141" t="s">
        <v>14</v>
      </c>
      <c r="E2141">
        <v>15260.36</v>
      </c>
      <c r="F2141">
        <v>6</v>
      </c>
      <c r="G2141" t="s">
        <v>21</v>
      </c>
      <c r="H2141" s="9">
        <v>2533.59</v>
      </c>
      <c r="I2141" s="9">
        <v>2923.44</v>
      </c>
      <c r="J2141" t="s">
        <v>25</v>
      </c>
      <c r="K2141">
        <v>0.13</v>
      </c>
      <c r="L2141" s="4" t="s">
        <v>26</v>
      </c>
      <c r="M2141" s="4" t="s">
        <v>18</v>
      </c>
      <c r="N2141" s="4" t="str">
        <f>IF(ISBLANK(Table14[[#This Row],[Sales_Rep]]),"Unknown",Table14[[#This Row],[Sales_Rep]])</f>
        <v>David</v>
      </c>
      <c r="O2141" t="str">
        <f>PROPER(Table14[[#This Row],[Region]])</f>
        <v>East</v>
      </c>
      <c r="P2141" s="9">
        <f>IF(ISBLANK(Table14[[#This Row],[Sales_Amount]]),MEDIAN(Table14[Sales_Amount]),Table14[[#This Row],[Sales_Amount]])</f>
        <v>15260.36</v>
      </c>
      <c r="Q2141" s="11">
        <f>IF(ISBLANK(Table14[[#This Row],[Quantity_Sold]]),MEDIAN(Table14[Quantity_Sold]),Table14[[#This Row],[Quantity_Sold]])</f>
        <v>6</v>
      </c>
      <c r="R2141" s="4" t="str">
        <f>TRIM(Table14[[#This Row],[Product_Category]])</f>
        <v>Electronics</v>
      </c>
      <c r="S2141" s="4" t="str">
        <f>PROPER(Table14[[#This Row],[Customer_Type]])</f>
        <v>New</v>
      </c>
      <c r="T2141" s="13">
        <f>IF(ISBLANK(Table14[[#This Row],[Discount]]),MEDIAN(Table14[Discount]),Table14[[#This Row],[Discount]])</f>
        <v>0.13</v>
      </c>
    </row>
    <row r="2142" spans="1:20" x14ac:dyDescent="0.3">
      <c r="A2142">
        <v>1003</v>
      </c>
      <c r="B2142" s="1">
        <v>45499</v>
      </c>
      <c r="C2142" t="s">
        <v>23</v>
      </c>
      <c r="D2142" t="s">
        <v>30</v>
      </c>
      <c r="E2142">
        <v>229562.56</v>
      </c>
      <c r="F2142">
        <v>43</v>
      </c>
      <c r="G2142" t="s">
        <v>28</v>
      </c>
      <c r="H2142" s="9">
        <v>4978.13</v>
      </c>
      <c r="I2142" s="9">
        <v>6933.33</v>
      </c>
      <c r="J2142" t="s">
        <v>25</v>
      </c>
      <c r="K2142">
        <v>0.23</v>
      </c>
      <c r="L2142" s="4" t="s">
        <v>26</v>
      </c>
      <c r="M2142" s="4" t="s">
        <v>18</v>
      </c>
      <c r="N2142" s="4" t="str">
        <f>IF(ISBLANK(Table14[[#This Row],[Sales_Rep]]),"Unknown",Table14[[#This Row],[Sales_Rep]])</f>
        <v>Charlie</v>
      </c>
      <c r="O2142" t="str">
        <f>PROPER(Table14[[#This Row],[Region]])</f>
        <v>South</v>
      </c>
      <c r="P2142" s="9">
        <f>IF(ISBLANK(Table14[[#This Row],[Sales_Amount]]),MEDIAN(Table14[Sales_Amount]),Table14[[#This Row],[Sales_Amount]])</f>
        <v>229562.56</v>
      </c>
      <c r="Q2142" s="11">
        <f>IF(ISBLANK(Table14[[#This Row],[Quantity_Sold]]),MEDIAN(Table14[Quantity_Sold]),Table14[[#This Row],[Quantity_Sold]])</f>
        <v>43</v>
      </c>
      <c r="R2142" s="4" t="str">
        <f>TRIM(Table14[[#This Row],[Product_Category]])</f>
        <v>Furniture</v>
      </c>
      <c r="S2142" s="4" t="str">
        <f>PROPER(Table14[[#This Row],[Customer_Type]])</f>
        <v>New</v>
      </c>
      <c r="T2142" s="13">
        <f>IF(ISBLANK(Table14[[#This Row],[Discount]]),MEDIAN(Table14[Discount]),Table14[[#This Row],[Discount]])</f>
        <v>0.23</v>
      </c>
    </row>
    <row r="2143" spans="1:20" x14ac:dyDescent="0.3">
      <c r="A2143">
        <v>1295</v>
      </c>
      <c r="B2143" s="1">
        <v>45650</v>
      </c>
      <c r="C2143" t="s">
        <v>23</v>
      </c>
      <c r="D2143" t="s">
        <v>30</v>
      </c>
      <c r="E2143">
        <v>24655</v>
      </c>
      <c r="F2143">
        <v>5</v>
      </c>
      <c r="G2143" t="s">
        <v>15</v>
      </c>
      <c r="H2143" s="9">
        <v>4207.92</v>
      </c>
      <c r="I2143" s="9">
        <v>4931</v>
      </c>
      <c r="J2143" t="s">
        <v>16</v>
      </c>
      <c r="K2143">
        <v>0</v>
      </c>
      <c r="L2143" s="4" t="s">
        <v>31</v>
      </c>
      <c r="M2143" s="4" t="s">
        <v>22</v>
      </c>
      <c r="N2143" s="4" t="str">
        <f>IF(ISBLANK(Table14[[#This Row],[Sales_Rep]]),"Unknown",Table14[[#This Row],[Sales_Rep]])</f>
        <v>Charlie</v>
      </c>
      <c r="O2143" t="str">
        <f>PROPER(Table14[[#This Row],[Region]])</f>
        <v>South</v>
      </c>
      <c r="P2143" s="9">
        <f>IF(ISBLANK(Table14[[#This Row],[Sales_Amount]]),MEDIAN(Table14[Sales_Amount]),Table14[[#This Row],[Sales_Amount]])</f>
        <v>24655</v>
      </c>
      <c r="Q2143" s="11">
        <f>IF(ISBLANK(Table14[[#This Row],[Quantity_Sold]]),MEDIAN(Table14[Quantity_Sold]),Table14[[#This Row],[Quantity_Sold]])</f>
        <v>5</v>
      </c>
      <c r="R2143" s="4" t="str">
        <f>TRIM(Table14[[#This Row],[Product_Category]])</f>
        <v>Food</v>
      </c>
      <c r="S2143" s="4" t="str">
        <f>PROPER(Table14[[#This Row],[Customer_Type]])</f>
        <v>Returning</v>
      </c>
      <c r="T2143" s="13">
        <f>IF(ISBLANK(Table14[[#This Row],[Discount]]),MEDIAN(Table14[Discount]),Table14[[#This Row],[Discount]])</f>
        <v>0</v>
      </c>
    </row>
    <row r="2144" spans="1:20" x14ac:dyDescent="0.3">
      <c r="A2144">
        <v>1218</v>
      </c>
      <c r="B2144" s="1">
        <v>45005</v>
      </c>
      <c r="C2144" t="s">
        <v>32</v>
      </c>
      <c r="D2144" t="s">
        <v>20</v>
      </c>
      <c r="E2144">
        <v>88146.73</v>
      </c>
      <c r="F2144">
        <v>23</v>
      </c>
      <c r="G2144" t="s">
        <v>21</v>
      </c>
      <c r="H2144" s="9">
        <v>4340.78</v>
      </c>
      <c r="I2144" s="9">
        <v>5397.84</v>
      </c>
      <c r="J2144" t="s">
        <v>16</v>
      </c>
      <c r="K2144">
        <v>0.28999999999999998</v>
      </c>
      <c r="L2144" s="4" t="s">
        <v>17</v>
      </c>
      <c r="M2144" s="4" t="s">
        <v>18</v>
      </c>
      <c r="N2144" s="4" t="str">
        <f>IF(ISBLANK(Table14[[#This Row],[Sales_Rep]]),"Unknown",Table14[[#This Row],[Sales_Rep]])</f>
        <v>Alice</v>
      </c>
      <c r="O2144" t="str">
        <f>PROPER(Table14[[#This Row],[Region]])</f>
        <v>North</v>
      </c>
      <c r="P2144" s="9">
        <f>IF(ISBLANK(Table14[[#This Row],[Sales_Amount]]),MEDIAN(Table14[Sales_Amount]),Table14[[#This Row],[Sales_Amount]])</f>
        <v>88146.73</v>
      </c>
      <c r="Q2144" s="11">
        <f>IF(ISBLANK(Table14[[#This Row],[Quantity_Sold]]),MEDIAN(Table14[Quantity_Sold]),Table14[[#This Row],[Quantity_Sold]])</f>
        <v>23</v>
      </c>
      <c r="R2144" s="4" t="str">
        <f>TRIM(Table14[[#This Row],[Product_Category]])</f>
        <v>Electronics</v>
      </c>
      <c r="S2144" s="4" t="str">
        <f>PROPER(Table14[[#This Row],[Customer_Type]])</f>
        <v>Returning</v>
      </c>
      <c r="T2144" s="13">
        <f>IF(ISBLANK(Table14[[#This Row],[Discount]]),MEDIAN(Table14[Discount]),Table14[[#This Row],[Discount]])</f>
        <v>0.28999999999999998</v>
      </c>
    </row>
    <row r="2145" spans="1:20" x14ac:dyDescent="0.3">
      <c r="A2145">
        <v>1339</v>
      </c>
      <c r="B2145" s="1">
        <v>45108</v>
      </c>
      <c r="C2145" t="s">
        <v>32</v>
      </c>
      <c r="D2145" t="s">
        <v>30</v>
      </c>
      <c r="E2145">
        <v>7275.57</v>
      </c>
      <c r="F2145">
        <v>20</v>
      </c>
      <c r="G2145" t="s">
        <v>28</v>
      </c>
      <c r="H2145" s="9">
        <v>314.43</v>
      </c>
      <c r="I2145" s="9">
        <v>408.74</v>
      </c>
      <c r="J2145" t="s">
        <v>25</v>
      </c>
      <c r="K2145">
        <v>0.11</v>
      </c>
      <c r="L2145" s="4" t="s">
        <v>17</v>
      </c>
      <c r="M2145" s="4" t="s">
        <v>22</v>
      </c>
      <c r="N2145" s="4" t="str">
        <f>IF(ISBLANK(Table14[[#This Row],[Sales_Rep]]),"Unknown",Table14[[#This Row],[Sales_Rep]])</f>
        <v>Alice</v>
      </c>
      <c r="O2145" t="str">
        <f>PROPER(Table14[[#This Row],[Region]])</f>
        <v>South</v>
      </c>
      <c r="P2145" s="9">
        <f>IF(ISBLANK(Table14[[#This Row],[Sales_Amount]]),MEDIAN(Table14[Sales_Amount]),Table14[[#This Row],[Sales_Amount]])</f>
        <v>7275.57</v>
      </c>
      <c r="Q2145" s="11">
        <f>IF(ISBLANK(Table14[[#This Row],[Quantity_Sold]]),MEDIAN(Table14[Quantity_Sold]),Table14[[#This Row],[Quantity_Sold]])</f>
        <v>20</v>
      </c>
      <c r="R2145" s="4" t="str">
        <f>TRIM(Table14[[#This Row],[Product_Category]])</f>
        <v>Furniture</v>
      </c>
      <c r="S2145" s="4" t="str">
        <f>PROPER(Table14[[#This Row],[Customer_Type]])</f>
        <v>New</v>
      </c>
      <c r="T2145" s="13">
        <f>IF(ISBLANK(Table14[[#This Row],[Discount]]),MEDIAN(Table14[Discount]),Table14[[#This Row],[Discount]])</f>
        <v>0.11</v>
      </c>
    </row>
    <row r="2146" spans="1:20" x14ac:dyDescent="0.3">
      <c r="A2146">
        <v>1010</v>
      </c>
      <c r="B2146" s="1">
        <v>45155</v>
      </c>
      <c r="C2146" t="s">
        <v>19</v>
      </c>
      <c r="D2146" t="s">
        <v>27</v>
      </c>
      <c r="E2146">
        <v>154176.44</v>
      </c>
      <c r="F2146">
        <v>49</v>
      </c>
      <c r="G2146" t="s">
        <v>24</v>
      </c>
      <c r="H2146" s="9">
        <v>3122.62</v>
      </c>
      <c r="I2146" s="9">
        <v>4494.9399999999996</v>
      </c>
      <c r="J2146" t="s">
        <v>16</v>
      </c>
      <c r="K2146">
        <v>0.3</v>
      </c>
      <c r="L2146" s="4" t="s">
        <v>31</v>
      </c>
      <c r="M2146" s="4" t="s">
        <v>18</v>
      </c>
      <c r="N2146" s="4" t="str">
        <f>IF(ISBLANK(Table14[[#This Row],[Sales_Rep]]),"Unknown",Table14[[#This Row],[Sales_Rep]])</f>
        <v>Eve</v>
      </c>
      <c r="O2146" t="str">
        <f>PROPER(Table14[[#This Row],[Region]])</f>
        <v>West</v>
      </c>
      <c r="P2146" s="9">
        <f>IF(ISBLANK(Table14[[#This Row],[Sales_Amount]]),MEDIAN(Table14[Sales_Amount]),Table14[[#This Row],[Sales_Amount]])</f>
        <v>154176.44</v>
      </c>
      <c r="Q2146" s="11">
        <f>IF(ISBLANK(Table14[[#This Row],[Quantity_Sold]]),MEDIAN(Table14[Quantity_Sold]),Table14[[#This Row],[Quantity_Sold]])</f>
        <v>49</v>
      </c>
      <c r="R2146" s="4" t="str">
        <f>TRIM(Table14[[#This Row],[Product_Category]])</f>
        <v>Clothing</v>
      </c>
      <c r="S2146" s="4" t="str">
        <f>PROPER(Table14[[#This Row],[Customer_Type]])</f>
        <v>Returning</v>
      </c>
      <c r="T2146" s="13">
        <f>IF(ISBLANK(Table14[[#This Row],[Discount]]),MEDIAN(Table14[Discount]),Table14[[#This Row],[Discount]])</f>
        <v>0.3</v>
      </c>
    </row>
    <row r="2147" spans="1:20" x14ac:dyDescent="0.3">
      <c r="A2147">
        <v>1390</v>
      </c>
      <c r="B2147" s="1">
        <v>44970</v>
      </c>
      <c r="C2147" t="s">
        <v>19</v>
      </c>
      <c r="D2147" t="s">
        <v>27</v>
      </c>
      <c r="E2147">
        <v>8345.16</v>
      </c>
      <c r="F2147">
        <v>19</v>
      </c>
      <c r="G2147" t="s">
        <v>21</v>
      </c>
      <c r="H2147" s="9">
        <v>398.27</v>
      </c>
      <c r="I2147" s="9">
        <v>510.72</v>
      </c>
      <c r="J2147" t="s">
        <v>25</v>
      </c>
      <c r="K2147">
        <v>0.14000000000000001</v>
      </c>
      <c r="L2147" s="4" t="s">
        <v>31</v>
      </c>
      <c r="M2147" s="4" t="s">
        <v>18</v>
      </c>
      <c r="N2147" s="4" t="str">
        <f>IF(ISBLANK(Table14[[#This Row],[Sales_Rep]]),"Unknown",Table14[[#This Row],[Sales_Rep]])</f>
        <v>Eve</v>
      </c>
      <c r="O2147" t="str">
        <f>PROPER(Table14[[#This Row],[Region]])</f>
        <v>West</v>
      </c>
      <c r="P2147" s="9">
        <f>IF(ISBLANK(Table14[[#This Row],[Sales_Amount]]),MEDIAN(Table14[Sales_Amount]),Table14[[#This Row],[Sales_Amount]])</f>
        <v>8345.16</v>
      </c>
      <c r="Q2147" s="11">
        <f>IF(ISBLANK(Table14[[#This Row],[Quantity_Sold]]),MEDIAN(Table14[Quantity_Sold]),Table14[[#This Row],[Quantity_Sold]])</f>
        <v>19</v>
      </c>
      <c r="R2147" s="4" t="str">
        <f>TRIM(Table14[[#This Row],[Product_Category]])</f>
        <v>Electronics</v>
      </c>
      <c r="S2147" s="4" t="str">
        <f>PROPER(Table14[[#This Row],[Customer_Type]])</f>
        <v>New</v>
      </c>
      <c r="T2147" s="13">
        <f>IF(ISBLANK(Table14[[#This Row],[Discount]]),MEDIAN(Table14[Discount]),Table14[[#This Row],[Discount]])</f>
        <v>0.14000000000000001</v>
      </c>
    </row>
    <row r="2148" spans="1:20" x14ac:dyDescent="0.3">
      <c r="A2148">
        <v>1034</v>
      </c>
      <c r="B2148" s="1">
        <v>45574</v>
      </c>
      <c r="C2148" t="s">
        <v>29</v>
      </c>
      <c r="D2148" t="s">
        <v>20</v>
      </c>
      <c r="E2148">
        <v>36217.86</v>
      </c>
      <c r="F2148">
        <v>18</v>
      </c>
      <c r="G2148" t="s">
        <v>28</v>
      </c>
      <c r="H2148" s="9">
        <v>1793.11</v>
      </c>
      <c r="I2148" s="9">
        <v>2579.62</v>
      </c>
      <c r="J2148" t="s">
        <v>16</v>
      </c>
      <c r="K2148">
        <v>0.22</v>
      </c>
      <c r="L2148" s="4" t="s">
        <v>26</v>
      </c>
      <c r="M2148" s="4" t="s">
        <v>18</v>
      </c>
      <c r="N2148" s="4" t="str">
        <f>IF(ISBLANK(Table14[[#This Row],[Sales_Rep]]),"Unknown",Table14[[#This Row],[Sales_Rep]])</f>
        <v>Bob</v>
      </c>
      <c r="O2148" t="str">
        <f>PROPER(Table14[[#This Row],[Region]])</f>
        <v>North</v>
      </c>
      <c r="P2148" s="9">
        <f>IF(ISBLANK(Table14[[#This Row],[Sales_Amount]]),MEDIAN(Table14[Sales_Amount]),Table14[[#This Row],[Sales_Amount]])</f>
        <v>36217.86</v>
      </c>
      <c r="Q2148" s="11">
        <f>IF(ISBLANK(Table14[[#This Row],[Quantity_Sold]]),MEDIAN(Table14[Quantity_Sold]),Table14[[#This Row],[Quantity_Sold]])</f>
        <v>18</v>
      </c>
      <c r="R2148" s="4" t="str">
        <f>TRIM(Table14[[#This Row],[Product_Category]])</f>
        <v>Furniture</v>
      </c>
      <c r="S2148" s="4" t="str">
        <f>PROPER(Table14[[#This Row],[Customer_Type]])</f>
        <v>Returning</v>
      </c>
      <c r="T2148" s="13">
        <f>IF(ISBLANK(Table14[[#This Row],[Discount]]),MEDIAN(Table14[Discount]),Table14[[#This Row],[Discount]])</f>
        <v>0.22</v>
      </c>
    </row>
    <row r="2149" spans="1:20" x14ac:dyDescent="0.3">
      <c r="A2149">
        <v>1085</v>
      </c>
      <c r="B2149" s="1">
        <v>45350</v>
      </c>
      <c r="C2149" t="s">
        <v>19</v>
      </c>
      <c r="D2149" t="s">
        <v>30</v>
      </c>
      <c r="E2149">
        <v>57814.27</v>
      </c>
      <c r="F2149">
        <v>42</v>
      </c>
      <c r="G2149" t="s">
        <v>21</v>
      </c>
      <c r="H2149" s="9">
        <v>1421.97</v>
      </c>
      <c r="I2149" s="9">
        <v>1699.42</v>
      </c>
      <c r="J2149" t="s">
        <v>25</v>
      </c>
      <c r="K2149">
        <v>0.19</v>
      </c>
      <c r="L2149" s="4" t="s">
        <v>26</v>
      </c>
      <c r="M2149" s="4" t="s">
        <v>18</v>
      </c>
      <c r="N2149" s="4" t="str">
        <f>IF(ISBLANK(Table14[[#This Row],[Sales_Rep]]),"Unknown",Table14[[#This Row],[Sales_Rep]])</f>
        <v>Eve</v>
      </c>
      <c r="O2149" t="str">
        <f>PROPER(Table14[[#This Row],[Region]])</f>
        <v>South</v>
      </c>
      <c r="P2149" s="9">
        <f>IF(ISBLANK(Table14[[#This Row],[Sales_Amount]]),MEDIAN(Table14[Sales_Amount]),Table14[[#This Row],[Sales_Amount]])</f>
        <v>57814.27</v>
      </c>
      <c r="Q2149" s="11">
        <f>IF(ISBLANK(Table14[[#This Row],[Quantity_Sold]]),MEDIAN(Table14[Quantity_Sold]),Table14[[#This Row],[Quantity_Sold]])</f>
        <v>42</v>
      </c>
      <c r="R2149" s="4" t="str">
        <f>TRIM(Table14[[#This Row],[Product_Category]])</f>
        <v>Electronics</v>
      </c>
      <c r="S2149" s="4" t="str">
        <f>PROPER(Table14[[#This Row],[Customer_Type]])</f>
        <v>New</v>
      </c>
      <c r="T2149" s="13">
        <f>IF(ISBLANK(Table14[[#This Row],[Discount]]),MEDIAN(Table14[Discount]),Table14[[#This Row],[Discount]])</f>
        <v>0.19</v>
      </c>
    </row>
    <row r="2150" spans="1:20" x14ac:dyDescent="0.3">
      <c r="A2150">
        <v>1117</v>
      </c>
      <c r="B2150" s="1">
        <v>45150</v>
      </c>
      <c r="C2150" t="s">
        <v>29</v>
      </c>
      <c r="D2150" t="s">
        <v>14</v>
      </c>
      <c r="E2150">
        <v>83276.679999999993</v>
      </c>
      <c r="F2150">
        <v>16</v>
      </c>
      <c r="G2150" t="s">
        <v>28</v>
      </c>
      <c r="H2150" s="9">
        <v>4616.3500000000004</v>
      </c>
      <c r="I2150" s="9">
        <v>5982.52</v>
      </c>
      <c r="J2150" t="s">
        <v>16</v>
      </c>
      <c r="K2150">
        <v>0.13</v>
      </c>
      <c r="L2150" s="4" t="s">
        <v>17</v>
      </c>
      <c r="M2150" s="4" t="s">
        <v>18</v>
      </c>
      <c r="N2150" s="4" t="str">
        <f>IF(ISBLANK(Table14[[#This Row],[Sales_Rep]]),"Unknown",Table14[[#This Row],[Sales_Rep]])</f>
        <v>Bob</v>
      </c>
      <c r="O2150" t="str">
        <f>PROPER(Table14[[#This Row],[Region]])</f>
        <v>East</v>
      </c>
      <c r="P2150" s="9">
        <f>IF(ISBLANK(Table14[[#This Row],[Sales_Amount]]),MEDIAN(Table14[Sales_Amount]),Table14[[#This Row],[Sales_Amount]])</f>
        <v>83276.679999999993</v>
      </c>
      <c r="Q2150" s="11">
        <f>IF(ISBLANK(Table14[[#This Row],[Quantity_Sold]]),MEDIAN(Table14[Quantity_Sold]),Table14[[#This Row],[Quantity_Sold]])</f>
        <v>16</v>
      </c>
      <c r="R2150" s="4" t="str">
        <f>TRIM(Table14[[#This Row],[Product_Category]])</f>
        <v>Furniture</v>
      </c>
      <c r="S2150" s="4" t="str">
        <f>PROPER(Table14[[#This Row],[Customer_Type]])</f>
        <v>Returning</v>
      </c>
      <c r="T2150" s="13">
        <f>IF(ISBLANK(Table14[[#This Row],[Discount]]),MEDIAN(Table14[Discount]),Table14[[#This Row],[Discount]])</f>
        <v>0.13</v>
      </c>
    </row>
    <row r="2151" spans="1:20" x14ac:dyDescent="0.3">
      <c r="A2151">
        <v>1428</v>
      </c>
      <c r="B2151" s="1">
        <v>45288</v>
      </c>
      <c r="C2151" t="s">
        <v>13</v>
      </c>
      <c r="D2151" t="s">
        <v>30</v>
      </c>
      <c r="E2151">
        <v>25834.06</v>
      </c>
      <c r="F2151">
        <v>17</v>
      </c>
      <c r="G2151" t="s">
        <v>15</v>
      </c>
      <c r="H2151" s="9">
        <v>1662.42</v>
      </c>
      <c r="I2151" s="9">
        <v>1999.54</v>
      </c>
      <c r="J2151" t="s">
        <v>16</v>
      </c>
      <c r="K2151">
        <v>0.24</v>
      </c>
      <c r="L2151" s="4" t="s">
        <v>26</v>
      </c>
      <c r="M2151" s="4" t="s">
        <v>18</v>
      </c>
      <c r="N2151" s="4" t="str">
        <f>IF(ISBLANK(Table14[[#This Row],[Sales_Rep]]),"Unknown",Table14[[#This Row],[Sales_Rep]])</f>
        <v>David</v>
      </c>
      <c r="O2151" t="str">
        <f>PROPER(Table14[[#This Row],[Region]])</f>
        <v>South</v>
      </c>
      <c r="P2151" s="9">
        <f>IF(ISBLANK(Table14[[#This Row],[Sales_Amount]]),MEDIAN(Table14[Sales_Amount]),Table14[[#This Row],[Sales_Amount]])</f>
        <v>25834.06</v>
      </c>
      <c r="Q2151" s="11">
        <f>IF(ISBLANK(Table14[[#This Row],[Quantity_Sold]]),MEDIAN(Table14[Quantity_Sold]),Table14[[#This Row],[Quantity_Sold]])</f>
        <v>17</v>
      </c>
      <c r="R2151" s="4" t="str">
        <f>TRIM(Table14[[#This Row],[Product_Category]])</f>
        <v>Food</v>
      </c>
      <c r="S2151" s="4" t="str">
        <f>PROPER(Table14[[#This Row],[Customer_Type]])</f>
        <v>Returning</v>
      </c>
      <c r="T2151" s="13">
        <f>IF(ISBLANK(Table14[[#This Row],[Discount]]),MEDIAN(Table14[Discount]),Table14[[#This Row],[Discount]])</f>
        <v>0.24</v>
      </c>
    </row>
    <row r="2152" spans="1:20" x14ac:dyDescent="0.3">
      <c r="A2152">
        <v>1384</v>
      </c>
      <c r="B2152" s="1">
        <v>45503</v>
      </c>
      <c r="C2152" t="s">
        <v>32</v>
      </c>
      <c r="D2152" t="s">
        <v>14</v>
      </c>
      <c r="E2152">
        <v>1613.51</v>
      </c>
      <c r="F2152">
        <v>2</v>
      </c>
      <c r="G2152" t="s">
        <v>15</v>
      </c>
      <c r="H2152" s="9">
        <v>856.85</v>
      </c>
      <c r="I2152" s="9">
        <v>1090.21</v>
      </c>
      <c r="J2152" t="s">
        <v>25</v>
      </c>
      <c r="K2152">
        <v>0.26</v>
      </c>
      <c r="L2152" s="4" t="s">
        <v>17</v>
      </c>
      <c r="M2152" s="4" t="s">
        <v>18</v>
      </c>
      <c r="N2152" s="4" t="str">
        <f>IF(ISBLANK(Table14[[#This Row],[Sales_Rep]]),"Unknown",Table14[[#This Row],[Sales_Rep]])</f>
        <v>Alice</v>
      </c>
      <c r="O2152" t="str">
        <f>PROPER(Table14[[#This Row],[Region]])</f>
        <v>East</v>
      </c>
      <c r="P2152" s="9">
        <f>IF(ISBLANK(Table14[[#This Row],[Sales_Amount]]),MEDIAN(Table14[Sales_Amount]),Table14[[#This Row],[Sales_Amount]])</f>
        <v>1613.51</v>
      </c>
      <c r="Q2152" s="11">
        <f>IF(ISBLANK(Table14[[#This Row],[Quantity_Sold]]),MEDIAN(Table14[Quantity_Sold]),Table14[[#This Row],[Quantity_Sold]])</f>
        <v>2</v>
      </c>
      <c r="R2152" s="4" t="str">
        <f>TRIM(Table14[[#This Row],[Product_Category]])</f>
        <v>Food</v>
      </c>
      <c r="S2152" s="4" t="str">
        <f>PROPER(Table14[[#This Row],[Customer_Type]])</f>
        <v>New</v>
      </c>
      <c r="T2152" s="13">
        <f>IF(ISBLANK(Table14[[#This Row],[Discount]]),MEDIAN(Table14[Discount]),Table14[[#This Row],[Discount]])</f>
        <v>0.26</v>
      </c>
    </row>
    <row r="2153" spans="1:20" x14ac:dyDescent="0.3">
      <c r="A2153">
        <v>1363</v>
      </c>
      <c r="B2153" s="1">
        <v>44987</v>
      </c>
      <c r="C2153" t="s">
        <v>13</v>
      </c>
      <c r="D2153" t="s">
        <v>14</v>
      </c>
      <c r="E2153">
        <v>98635.39</v>
      </c>
      <c r="F2153">
        <v>36</v>
      </c>
      <c r="G2153" t="s">
        <v>24</v>
      </c>
      <c r="H2153" s="9">
        <v>2873.84</v>
      </c>
      <c r="I2153" s="9">
        <v>3424.84</v>
      </c>
      <c r="J2153" t="s">
        <v>25</v>
      </c>
      <c r="K2153">
        <v>0.2</v>
      </c>
      <c r="L2153" s="4" t="s">
        <v>31</v>
      </c>
      <c r="M2153" s="4" t="s">
        <v>22</v>
      </c>
      <c r="N2153" s="4" t="str">
        <f>IF(ISBLANK(Table14[[#This Row],[Sales_Rep]]),"Unknown",Table14[[#This Row],[Sales_Rep]])</f>
        <v>David</v>
      </c>
      <c r="O2153" t="str">
        <f>PROPER(Table14[[#This Row],[Region]])</f>
        <v>East</v>
      </c>
      <c r="P2153" s="9">
        <f>IF(ISBLANK(Table14[[#This Row],[Sales_Amount]]),MEDIAN(Table14[Sales_Amount]),Table14[[#This Row],[Sales_Amount]])</f>
        <v>98635.39</v>
      </c>
      <c r="Q2153" s="11">
        <f>IF(ISBLANK(Table14[[#This Row],[Quantity_Sold]]),MEDIAN(Table14[Quantity_Sold]),Table14[[#This Row],[Quantity_Sold]])</f>
        <v>36</v>
      </c>
      <c r="R2153" s="4" t="str">
        <f>TRIM(Table14[[#This Row],[Product_Category]])</f>
        <v>Clothing</v>
      </c>
      <c r="S2153" s="4" t="str">
        <f>PROPER(Table14[[#This Row],[Customer_Type]])</f>
        <v>New</v>
      </c>
      <c r="T2153" s="13">
        <f>IF(ISBLANK(Table14[[#This Row],[Discount]]),MEDIAN(Table14[Discount]),Table14[[#This Row],[Discount]])</f>
        <v>0.2</v>
      </c>
    </row>
    <row r="2154" spans="1:20" x14ac:dyDescent="0.3">
      <c r="A2154">
        <v>1368</v>
      </c>
      <c r="B2154" s="1">
        <v>45216</v>
      </c>
      <c r="C2154" t="s">
        <v>19</v>
      </c>
      <c r="D2154" t="s">
        <v>30</v>
      </c>
      <c r="E2154">
        <v>132801.54999999999</v>
      </c>
      <c r="F2154">
        <v>34</v>
      </c>
      <c r="G2154" t="s">
        <v>21</v>
      </c>
      <c r="H2154" s="9">
        <v>4528.95</v>
      </c>
      <c r="I2154" s="9">
        <v>5007.6000000000004</v>
      </c>
      <c r="J2154" t="s">
        <v>16</v>
      </c>
      <c r="K2154">
        <v>0.22</v>
      </c>
      <c r="L2154" s="4" t="s">
        <v>31</v>
      </c>
      <c r="M2154" s="4" t="s">
        <v>22</v>
      </c>
      <c r="N2154" s="4" t="str">
        <f>IF(ISBLANK(Table14[[#This Row],[Sales_Rep]]),"Unknown",Table14[[#This Row],[Sales_Rep]])</f>
        <v>Eve</v>
      </c>
      <c r="O2154" t="str">
        <f>PROPER(Table14[[#This Row],[Region]])</f>
        <v>South</v>
      </c>
      <c r="P2154" s="9">
        <f>IF(ISBLANK(Table14[[#This Row],[Sales_Amount]]),MEDIAN(Table14[Sales_Amount]),Table14[[#This Row],[Sales_Amount]])</f>
        <v>132801.54999999999</v>
      </c>
      <c r="Q2154" s="11">
        <f>IF(ISBLANK(Table14[[#This Row],[Quantity_Sold]]),MEDIAN(Table14[Quantity_Sold]),Table14[[#This Row],[Quantity_Sold]])</f>
        <v>34</v>
      </c>
      <c r="R2154" s="4" t="str">
        <f>TRIM(Table14[[#This Row],[Product_Category]])</f>
        <v>Electronics</v>
      </c>
      <c r="S2154" s="4" t="str">
        <f>PROPER(Table14[[#This Row],[Customer_Type]])</f>
        <v>Returning</v>
      </c>
      <c r="T2154" s="13">
        <f>IF(ISBLANK(Table14[[#This Row],[Discount]]),MEDIAN(Table14[Discount]),Table14[[#This Row],[Discount]])</f>
        <v>0.22</v>
      </c>
    </row>
    <row r="2155" spans="1:20" x14ac:dyDescent="0.3">
      <c r="A2155">
        <v>1158</v>
      </c>
      <c r="B2155" s="1">
        <v>45413</v>
      </c>
      <c r="C2155" t="s">
        <v>13</v>
      </c>
      <c r="D2155" t="s">
        <v>20</v>
      </c>
      <c r="E2155">
        <v>194486.71</v>
      </c>
      <c r="F2155">
        <v>42</v>
      </c>
      <c r="G2155" t="s">
        <v>15</v>
      </c>
      <c r="H2155" s="9">
        <v>4039.27</v>
      </c>
      <c r="I2155" s="9">
        <v>5322.57</v>
      </c>
      <c r="J2155" t="s">
        <v>25</v>
      </c>
      <c r="K2155">
        <v>0.13</v>
      </c>
      <c r="L2155" s="4" t="s">
        <v>31</v>
      </c>
      <c r="M2155" s="4" t="s">
        <v>22</v>
      </c>
      <c r="N2155" s="4" t="str">
        <f>IF(ISBLANK(Table14[[#This Row],[Sales_Rep]]),"Unknown",Table14[[#This Row],[Sales_Rep]])</f>
        <v>David</v>
      </c>
      <c r="O2155" t="str">
        <f>PROPER(Table14[[#This Row],[Region]])</f>
        <v>North</v>
      </c>
      <c r="P2155" s="9">
        <f>IF(ISBLANK(Table14[[#This Row],[Sales_Amount]]),MEDIAN(Table14[Sales_Amount]),Table14[[#This Row],[Sales_Amount]])</f>
        <v>194486.71</v>
      </c>
      <c r="Q2155" s="11">
        <f>IF(ISBLANK(Table14[[#This Row],[Quantity_Sold]]),MEDIAN(Table14[Quantity_Sold]),Table14[[#This Row],[Quantity_Sold]])</f>
        <v>42</v>
      </c>
      <c r="R2155" s="4" t="str">
        <f>TRIM(Table14[[#This Row],[Product_Category]])</f>
        <v>Food</v>
      </c>
      <c r="S2155" s="4" t="str">
        <f>PROPER(Table14[[#This Row],[Customer_Type]])</f>
        <v>New</v>
      </c>
      <c r="T2155" s="13">
        <f>IF(ISBLANK(Table14[[#This Row],[Discount]]),MEDIAN(Table14[Discount]),Table14[[#This Row],[Discount]])</f>
        <v>0.13</v>
      </c>
    </row>
    <row r="2156" spans="1:20" x14ac:dyDescent="0.3">
      <c r="A2156">
        <v>1093</v>
      </c>
      <c r="B2156" s="1">
        <v>45163</v>
      </c>
      <c r="C2156" t="s">
        <v>13</v>
      </c>
      <c r="D2156" t="s">
        <v>27</v>
      </c>
      <c r="E2156">
        <v>41303.01</v>
      </c>
      <c r="F2156">
        <v>12</v>
      </c>
      <c r="G2156" t="s">
        <v>28</v>
      </c>
      <c r="H2156" s="9">
        <v>3810.03</v>
      </c>
      <c r="I2156" s="9">
        <v>4197.46</v>
      </c>
      <c r="J2156" t="s">
        <v>16</v>
      </c>
      <c r="K2156">
        <v>0.18</v>
      </c>
      <c r="L2156" s="4" t="s">
        <v>17</v>
      </c>
      <c r="M2156" s="4" t="s">
        <v>22</v>
      </c>
      <c r="N2156" s="4" t="str">
        <f>IF(ISBLANK(Table14[[#This Row],[Sales_Rep]]),"Unknown",Table14[[#This Row],[Sales_Rep]])</f>
        <v>David</v>
      </c>
      <c r="O2156" t="str">
        <f>PROPER(Table14[[#This Row],[Region]])</f>
        <v>West</v>
      </c>
      <c r="P2156" s="9">
        <f>IF(ISBLANK(Table14[[#This Row],[Sales_Amount]]),MEDIAN(Table14[Sales_Amount]),Table14[[#This Row],[Sales_Amount]])</f>
        <v>41303.01</v>
      </c>
      <c r="Q2156" s="11">
        <f>IF(ISBLANK(Table14[[#This Row],[Quantity_Sold]]),MEDIAN(Table14[Quantity_Sold]),Table14[[#This Row],[Quantity_Sold]])</f>
        <v>12</v>
      </c>
      <c r="R2156" s="4" t="str">
        <f>TRIM(Table14[[#This Row],[Product_Category]])</f>
        <v>Furniture</v>
      </c>
      <c r="S2156" s="4" t="str">
        <f>PROPER(Table14[[#This Row],[Customer_Type]])</f>
        <v>Returning</v>
      </c>
      <c r="T2156" s="13">
        <f>IF(ISBLANK(Table14[[#This Row],[Discount]]),MEDIAN(Table14[Discount]),Table14[[#This Row],[Discount]])</f>
        <v>0.18</v>
      </c>
    </row>
    <row r="2157" spans="1:20" x14ac:dyDescent="0.3">
      <c r="A2157">
        <v>1426</v>
      </c>
      <c r="B2157" s="1">
        <v>45406</v>
      </c>
      <c r="C2157" t="s">
        <v>13</v>
      </c>
      <c r="D2157" t="s">
        <v>14</v>
      </c>
      <c r="E2157">
        <v>185586.09</v>
      </c>
      <c r="F2157">
        <v>33</v>
      </c>
      <c r="G2157" t="s">
        <v>28</v>
      </c>
      <c r="H2157" s="9">
        <v>4429.04</v>
      </c>
      <c r="I2157" s="9">
        <v>6318.9</v>
      </c>
      <c r="J2157" t="s">
        <v>16</v>
      </c>
      <c r="K2157">
        <v>0.11</v>
      </c>
      <c r="L2157" s="4" t="s">
        <v>26</v>
      </c>
      <c r="M2157" s="4" t="s">
        <v>22</v>
      </c>
      <c r="N2157" s="4" t="str">
        <f>IF(ISBLANK(Table14[[#This Row],[Sales_Rep]]),"Unknown",Table14[[#This Row],[Sales_Rep]])</f>
        <v>David</v>
      </c>
      <c r="O2157" t="str">
        <f>PROPER(Table14[[#This Row],[Region]])</f>
        <v>East</v>
      </c>
      <c r="P2157" s="9">
        <f>IF(ISBLANK(Table14[[#This Row],[Sales_Amount]]),MEDIAN(Table14[Sales_Amount]),Table14[[#This Row],[Sales_Amount]])</f>
        <v>185586.09</v>
      </c>
      <c r="Q2157" s="11">
        <f>IF(ISBLANK(Table14[[#This Row],[Quantity_Sold]]),MEDIAN(Table14[Quantity_Sold]),Table14[[#This Row],[Quantity_Sold]])</f>
        <v>33</v>
      </c>
      <c r="R2157" s="4" t="str">
        <f>TRIM(Table14[[#This Row],[Product_Category]])</f>
        <v>Furniture</v>
      </c>
      <c r="S2157" s="4" t="str">
        <f>PROPER(Table14[[#This Row],[Customer_Type]])</f>
        <v>Returning</v>
      </c>
      <c r="T2157" s="13">
        <f>IF(ISBLANK(Table14[[#This Row],[Discount]]),MEDIAN(Table14[Discount]),Table14[[#This Row],[Discount]])</f>
        <v>0.11</v>
      </c>
    </row>
    <row r="2158" spans="1:20" x14ac:dyDescent="0.3">
      <c r="A2158">
        <v>1185</v>
      </c>
      <c r="B2158" s="1">
        <v>45485</v>
      </c>
      <c r="C2158" t="s">
        <v>19</v>
      </c>
      <c r="D2158" t="s">
        <v>20</v>
      </c>
      <c r="E2158">
        <v>28980.28</v>
      </c>
      <c r="F2158">
        <v>40</v>
      </c>
      <c r="G2158" t="s">
        <v>28</v>
      </c>
      <c r="H2158" s="9">
        <v>758.87</v>
      </c>
      <c r="I2158" s="9">
        <v>842.45</v>
      </c>
      <c r="J2158" t="s">
        <v>25</v>
      </c>
      <c r="K2158">
        <v>0.14000000000000001</v>
      </c>
      <c r="L2158" s="4" t="s">
        <v>26</v>
      </c>
      <c r="M2158" s="4" t="s">
        <v>18</v>
      </c>
      <c r="N2158" s="4" t="str">
        <f>IF(ISBLANK(Table14[[#This Row],[Sales_Rep]]),"Unknown",Table14[[#This Row],[Sales_Rep]])</f>
        <v>Eve</v>
      </c>
      <c r="O2158" t="str">
        <f>PROPER(Table14[[#This Row],[Region]])</f>
        <v>North</v>
      </c>
      <c r="P2158" s="9">
        <f>IF(ISBLANK(Table14[[#This Row],[Sales_Amount]]),MEDIAN(Table14[Sales_Amount]),Table14[[#This Row],[Sales_Amount]])</f>
        <v>28980.28</v>
      </c>
      <c r="Q2158" s="11">
        <f>IF(ISBLANK(Table14[[#This Row],[Quantity_Sold]]),MEDIAN(Table14[Quantity_Sold]),Table14[[#This Row],[Quantity_Sold]])</f>
        <v>40</v>
      </c>
      <c r="R2158" s="4" t="str">
        <f>TRIM(Table14[[#This Row],[Product_Category]])</f>
        <v>Furniture</v>
      </c>
      <c r="S2158" s="4" t="str">
        <f>PROPER(Table14[[#This Row],[Customer_Type]])</f>
        <v>New</v>
      </c>
      <c r="T2158" s="13">
        <f>IF(ISBLANK(Table14[[#This Row],[Discount]]),MEDIAN(Table14[Discount]),Table14[[#This Row],[Discount]])</f>
        <v>0.14000000000000001</v>
      </c>
    </row>
    <row r="2159" spans="1:20" x14ac:dyDescent="0.3">
      <c r="A2159">
        <v>1493</v>
      </c>
      <c r="B2159" s="1">
        <v>45545</v>
      </c>
      <c r="C2159" t="s">
        <v>13</v>
      </c>
      <c r="D2159" t="s">
        <v>14</v>
      </c>
      <c r="E2159">
        <v>97060.42</v>
      </c>
      <c r="F2159">
        <v>35</v>
      </c>
      <c r="G2159" t="s">
        <v>21</v>
      </c>
      <c r="H2159" s="9">
        <v>3259.28</v>
      </c>
      <c r="I2159" s="9">
        <v>3697.54</v>
      </c>
      <c r="J2159" t="s">
        <v>16</v>
      </c>
      <c r="K2159">
        <v>0.25</v>
      </c>
      <c r="L2159" s="4" t="s">
        <v>17</v>
      </c>
      <c r="M2159" s="4" t="s">
        <v>18</v>
      </c>
      <c r="N2159" s="4" t="str">
        <f>IF(ISBLANK(Table14[[#This Row],[Sales_Rep]]),"Unknown",Table14[[#This Row],[Sales_Rep]])</f>
        <v>David</v>
      </c>
      <c r="O2159" t="str">
        <f>PROPER(Table14[[#This Row],[Region]])</f>
        <v>East</v>
      </c>
      <c r="P2159" s="9">
        <f>IF(ISBLANK(Table14[[#This Row],[Sales_Amount]]),MEDIAN(Table14[Sales_Amount]),Table14[[#This Row],[Sales_Amount]])</f>
        <v>97060.42</v>
      </c>
      <c r="Q2159" s="11">
        <f>IF(ISBLANK(Table14[[#This Row],[Quantity_Sold]]),MEDIAN(Table14[Quantity_Sold]),Table14[[#This Row],[Quantity_Sold]])</f>
        <v>35</v>
      </c>
      <c r="R2159" s="4" t="str">
        <f>TRIM(Table14[[#This Row],[Product_Category]])</f>
        <v>Electronics</v>
      </c>
      <c r="S2159" s="4" t="str">
        <f>PROPER(Table14[[#This Row],[Customer_Type]])</f>
        <v>Returning</v>
      </c>
      <c r="T2159" s="13">
        <f>IF(ISBLANK(Table14[[#This Row],[Discount]]),MEDIAN(Table14[Discount]),Table14[[#This Row],[Discount]])</f>
        <v>0.25</v>
      </c>
    </row>
    <row r="2160" spans="1:20" x14ac:dyDescent="0.3">
      <c r="A2160">
        <v>1034</v>
      </c>
      <c r="B2160" s="1">
        <v>45311</v>
      </c>
      <c r="C2160" t="s">
        <v>29</v>
      </c>
      <c r="D2160" t="s">
        <v>27</v>
      </c>
      <c r="E2160">
        <v>30177.15</v>
      </c>
      <c r="F2160">
        <v>10</v>
      </c>
      <c r="G2160" t="s">
        <v>21</v>
      </c>
      <c r="H2160" s="9">
        <v>3007.8</v>
      </c>
      <c r="I2160" s="9">
        <v>3680.14</v>
      </c>
      <c r="J2160" t="s">
        <v>16</v>
      </c>
      <c r="K2160">
        <v>0.18</v>
      </c>
      <c r="L2160" s="4" t="s">
        <v>17</v>
      </c>
      <c r="M2160" s="4" t="s">
        <v>22</v>
      </c>
      <c r="N2160" s="4" t="str">
        <f>IF(ISBLANK(Table14[[#This Row],[Sales_Rep]]),"Unknown",Table14[[#This Row],[Sales_Rep]])</f>
        <v>Bob</v>
      </c>
      <c r="O2160" t="str">
        <f>PROPER(Table14[[#This Row],[Region]])</f>
        <v>West</v>
      </c>
      <c r="P2160" s="9">
        <f>IF(ISBLANK(Table14[[#This Row],[Sales_Amount]]),MEDIAN(Table14[Sales_Amount]),Table14[[#This Row],[Sales_Amount]])</f>
        <v>30177.15</v>
      </c>
      <c r="Q2160" s="11">
        <f>IF(ISBLANK(Table14[[#This Row],[Quantity_Sold]]),MEDIAN(Table14[Quantity_Sold]),Table14[[#This Row],[Quantity_Sold]])</f>
        <v>10</v>
      </c>
      <c r="R2160" s="4" t="str">
        <f>TRIM(Table14[[#This Row],[Product_Category]])</f>
        <v>Electronics</v>
      </c>
      <c r="S2160" s="4" t="str">
        <f>PROPER(Table14[[#This Row],[Customer_Type]])</f>
        <v>Returning</v>
      </c>
      <c r="T2160" s="13">
        <f>IF(ISBLANK(Table14[[#This Row],[Discount]]),MEDIAN(Table14[Discount]),Table14[[#This Row],[Discount]])</f>
        <v>0.18</v>
      </c>
    </row>
    <row r="2161" spans="1:20" x14ac:dyDescent="0.3">
      <c r="A2161">
        <v>1460</v>
      </c>
      <c r="B2161" s="1">
        <v>44928</v>
      </c>
      <c r="C2161" t="s">
        <v>19</v>
      </c>
      <c r="D2161" t="s">
        <v>27</v>
      </c>
      <c r="E2161">
        <v>93838.69</v>
      </c>
      <c r="F2161">
        <v>36</v>
      </c>
      <c r="G2161" t="s">
        <v>21</v>
      </c>
      <c r="H2161" s="9">
        <v>1919.94</v>
      </c>
      <c r="I2161" s="9">
        <v>2715.24</v>
      </c>
      <c r="J2161" t="s">
        <v>16</v>
      </c>
      <c r="K2161">
        <v>0.04</v>
      </c>
      <c r="L2161" s="4" t="s">
        <v>31</v>
      </c>
      <c r="M2161" s="4" t="s">
        <v>18</v>
      </c>
      <c r="N2161" s="4" t="str">
        <f>IF(ISBLANK(Table14[[#This Row],[Sales_Rep]]),"Unknown",Table14[[#This Row],[Sales_Rep]])</f>
        <v>Eve</v>
      </c>
      <c r="O2161" t="str">
        <f>PROPER(Table14[[#This Row],[Region]])</f>
        <v>West</v>
      </c>
      <c r="P2161" s="9">
        <f>IF(ISBLANK(Table14[[#This Row],[Sales_Amount]]),MEDIAN(Table14[Sales_Amount]),Table14[[#This Row],[Sales_Amount]])</f>
        <v>93838.69</v>
      </c>
      <c r="Q2161" s="11">
        <f>IF(ISBLANK(Table14[[#This Row],[Quantity_Sold]]),MEDIAN(Table14[Quantity_Sold]),Table14[[#This Row],[Quantity_Sold]])</f>
        <v>36</v>
      </c>
      <c r="R2161" s="4" t="str">
        <f>TRIM(Table14[[#This Row],[Product_Category]])</f>
        <v>Electronics</v>
      </c>
      <c r="S2161" s="4" t="str">
        <f>PROPER(Table14[[#This Row],[Customer_Type]])</f>
        <v>Returning</v>
      </c>
      <c r="T2161" s="13">
        <f>IF(ISBLANK(Table14[[#This Row],[Discount]]),MEDIAN(Table14[Discount]),Table14[[#This Row],[Discount]])</f>
        <v>0.04</v>
      </c>
    </row>
    <row r="2162" spans="1:20" x14ac:dyDescent="0.3">
      <c r="A2162">
        <v>1185</v>
      </c>
      <c r="B2162" s="1">
        <v>45302</v>
      </c>
      <c r="C2162" t="s">
        <v>13</v>
      </c>
      <c r="D2162" t="s">
        <v>27</v>
      </c>
      <c r="E2162">
        <v>121111</v>
      </c>
      <c r="F2162">
        <v>31</v>
      </c>
      <c r="G2162" t="s">
        <v>28</v>
      </c>
      <c r="H2162" s="9">
        <v>3286.86</v>
      </c>
      <c r="I2162" s="9">
        <v>4389.67</v>
      </c>
      <c r="J2162" t="s">
        <v>16</v>
      </c>
      <c r="K2162">
        <v>0.11</v>
      </c>
      <c r="L2162" s="4" t="s">
        <v>26</v>
      </c>
      <c r="M2162" s="4" t="s">
        <v>18</v>
      </c>
      <c r="N2162" s="4" t="str">
        <f>IF(ISBLANK(Table14[[#This Row],[Sales_Rep]]),"Unknown",Table14[[#This Row],[Sales_Rep]])</f>
        <v>David</v>
      </c>
      <c r="O2162" t="str">
        <f>PROPER(Table14[[#This Row],[Region]])</f>
        <v>West</v>
      </c>
      <c r="P2162" s="9">
        <f>IF(ISBLANK(Table14[[#This Row],[Sales_Amount]]),MEDIAN(Table14[Sales_Amount]),Table14[[#This Row],[Sales_Amount]])</f>
        <v>121111</v>
      </c>
      <c r="Q2162" s="11">
        <f>IF(ISBLANK(Table14[[#This Row],[Quantity_Sold]]),MEDIAN(Table14[Quantity_Sold]),Table14[[#This Row],[Quantity_Sold]])</f>
        <v>31</v>
      </c>
      <c r="R2162" s="4" t="str">
        <f>TRIM(Table14[[#This Row],[Product_Category]])</f>
        <v>Furniture</v>
      </c>
      <c r="S2162" s="4" t="str">
        <f>PROPER(Table14[[#This Row],[Customer_Type]])</f>
        <v>Returning</v>
      </c>
      <c r="T2162" s="13">
        <f>IF(ISBLANK(Table14[[#This Row],[Discount]]),MEDIAN(Table14[Discount]),Table14[[#This Row],[Discount]])</f>
        <v>0.11</v>
      </c>
    </row>
    <row r="2163" spans="1:20" x14ac:dyDescent="0.3">
      <c r="A2163">
        <v>1032</v>
      </c>
      <c r="B2163" s="1">
        <v>45329</v>
      </c>
      <c r="C2163" t="s">
        <v>19</v>
      </c>
      <c r="D2163" t="s">
        <v>30</v>
      </c>
      <c r="E2163">
        <v>80028.320000000007</v>
      </c>
      <c r="F2163">
        <v>47</v>
      </c>
      <c r="G2163" t="s">
        <v>15</v>
      </c>
      <c r="H2163" s="9">
        <v>1512.63</v>
      </c>
      <c r="I2163" s="9">
        <v>1913.18</v>
      </c>
      <c r="J2163" t="s">
        <v>25</v>
      </c>
      <c r="K2163">
        <v>0.11</v>
      </c>
      <c r="L2163" s="4" t="s">
        <v>31</v>
      </c>
      <c r="M2163" s="4" t="s">
        <v>18</v>
      </c>
      <c r="N2163" s="4" t="str">
        <f>IF(ISBLANK(Table14[[#This Row],[Sales_Rep]]),"Unknown",Table14[[#This Row],[Sales_Rep]])</f>
        <v>Eve</v>
      </c>
      <c r="O2163" t="str">
        <f>PROPER(Table14[[#This Row],[Region]])</f>
        <v>South</v>
      </c>
      <c r="P2163" s="9">
        <f>IF(ISBLANK(Table14[[#This Row],[Sales_Amount]]),MEDIAN(Table14[Sales_Amount]),Table14[[#This Row],[Sales_Amount]])</f>
        <v>80028.320000000007</v>
      </c>
      <c r="Q2163" s="11">
        <f>IF(ISBLANK(Table14[[#This Row],[Quantity_Sold]]),MEDIAN(Table14[Quantity_Sold]),Table14[[#This Row],[Quantity_Sold]])</f>
        <v>47</v>
      </c>
      <c r="R2163" s="4" t="str">
        <f>TRIM(Table14[[#This Row],[Product_Category]])</f>
        <v>Food</v>
      </c>
      <c r="S2163" s="4" t="str">
        <f>PROPER(Table14[[#This Row],[Customer_Type]])</f>
        <v>New</v>
      </c>
      <c r="T2163" s="13">
        <f>IF(ISBLANK(Table14[[#This Row],[Discount]]),MEDIAN(Table14[Discount]),Table14[[#This Row],[Discount]])</f>
        <v>0.11</v>
      </c>
    </row>
    <row r="2164" spans="1:20" x14ac:dyDescent="0.3">
      <c r="A2164">
        <v>1219</v>
      </c>
      <c r="B2164" s="1">
        <v>45120</v>
      </c>
      <c r="C2164" t="s">
        <v>23</v>
      </c>
      <c r="D2164" t="s">
        <v>30</v>
      </c>
      <c r="E2164">
        <v>204090.06</v>
      </c>
      <c r="F2164">
        <v>36</v>
      </c>
      <c r="G2164" t="s">
        <v>15</v>
      </c>
      <c r="H2164" s="9">
        <v>4809.95</v>
      </c>
      <c r="I2164" s="9">
        <v>6095.88</v>
      </c>
      <c r="J2164" t="s">
        <v>16</v>
      </c>
      <c r="K2164">
        <v>7.0000000000000007E-2</v>
      </c>
      <c r="L2164" s="4" t="s">
        <v>31</v>
      </c>
      <c r="M2164" s="4" t="s">
        <v>18</v>
      </c>
      <c r="N2164" s="4" t="str">
        <f>IF(ISBLANK(Table14[[#This Row],[Sales_Rep]]),"Unknown",Table14[[#This Row],[Sales_Rep]])</f>
        <v>Charlie</v>
      </c>
      <c r="O2164" t="str">
        <f>PROPER(Table14[[#This Row],[Region]])</f>
        <v>South</v>
      </c>
      <c r="P2164" s="9">
        <f>IF(ISBLANK(Table14[[#This Row],[Sales_Amount]]),MEDIAN(Table14[Sales_Amount]),Table14[[#This Row],[Sales_Amount]])</f>
        <v>204090.06</v>
      </c>
      <c r="Q2164" s="11">
        <f>IF(ISBLANK(Table14[[#This Row],[Quantity_Sold]]),MEDIAN(Table14[Quantity_Sold]),Table14[[#This Row],[Quantity_Sold]])</f>
        <v>36</v>
      </c>
      <c r="R2164" s="4" t="str">
        <f>TRIM(Table14[[#This Row],[Product_Category]])</f>
        <v>Food</v>
      </c>
      <c r="S2164" s="4" t="str">
        <f>PROPER(Table14[[#This Row],[Customer_Type]])</f>
        <v>Returning</v>
      </c>
      <c r="T2164" s="13">
        <f>IF(ISBLANK(Table14[[#This Row],[Discount]]),MEDIAN(Table14[Discount]),Table14[[#This Row],[Discount]])</f>
        <v>7.0000000000000007E-2</v>
      </c>
    </row>
    <row r="2165" spans="1:20" x14ac:dyDescent="0.3">
      <c r="A2165">
        <v>1125</v>
      </c>
      <c r="B2165" s="1">
        <v>45032</v>
      </c>
      <c r="C2165" t="s">
        <v>29</v>
      </c>
      <c r="D2165" t="s">
        <v>30</v>
      </c>
      <c r="E2165">
        <v>229967.01</v>
      </c>
      <c r="F2165">
        <v>50</v>
      </c>
      <c r="G2165" t="s">
        <v>15</v>
      </c>
      <c r="H2165" s="9">
        <v>3677.89</v>
      </c>
      <c r="I2165" s="9">
        <v>5054.22</v>
      </c>
      <c r="J2165" t="s">
        <v>25</v>
      </c>
      <c r="K2165">
        <v>0.09</v>
      </c>
      <c r="L2165" s="4" t="s">
        <v>26</v>
      </c>
      <c r="M2165" s="4" t="s">
        <v>18</v>
      </c>
      <c r="N2165" s="4" t="str">
        <f>IF(ISBLANK(Table14[[#This Row],[Sales_Rep]]),"Unknown",Table14[[#This Row],[Sales_Rep]])</f>
        <v>Bob</v>
      </c>
      <c r="O2165" t="str">
        <f>PROPER(Table14[[#This Row],[Region]])</f>
        <v>South</v>
      </c>
      <c r="P2165" s="9">
        <f>IF(ISBLANK(Table14[[#This Row],[Sales_Amount]]),MEDIAN(Table14[Sales_Amount]),Table14[[#This Row],[Sales_Amount]])</f>
        <v>229967.01</v>
      </c>
      <c r="Q2165" s="11">
        <f>IF(ISBLANK(Table14[[#This Row],[Quantity_Sold]]),MEDIAN(Table14[Quantity_Sold]),Table14[[#This Row],[Quantity_Sold]])</f>
        <v>50</v>
      </c>
      <c r="R2165" s="4" t="str">
        <f>TRIM(Table14[[#This Row],[Product_Category]])</f>
        <v>Food</v>
      </c>
      <c r="S2165" s="4" t="str">
        <f>PROPER(Table14[[#This Row],[Customer_Type]])</f>
        <v>New</v>
      </c>
      <c r="T2165" s="13">
        <f>IF(ISBLANK(Table14[[#This Row],[Discount]]),MEDIAN(Table14[Discount]),Table14[[#This Row],[Discount]])</f>
        <v>0.09</v>
      </c>
    </row>
    <row r="2166" spans="1:20" x14ac:dyDescent="0.3">
      <c r="A2166">
        <v>1484</v>
      </c>
      <c r="B2166" s="1">
        <v>45403</v>
      </c>
      <c r="C2166" t="s">
        <v>13</v>
      </c>
      <c r="D2166" t="s">
        <v>27</v>
      </c>
      <c r="E2166">
        <v>132370.49</v>
      </c>
      <c r="F2166">
        <v>31</v>
      </c>
      <c r="G2166" t="s">
        <v>15</v>
      </c>
      <c r="H2166" s="9">
        <v>3730.1</v>
      </c>
      <c r="I2166" s="9">
        <v>4542.57</v>
      </c>
      <c r="J2166" t="s">
        <v>25</v>
      </c>
      <c r="K2166">
        <v>0.06</v>
      </c>
      <c r="L2166" s="4" t="s">
        <v>31</v>
      </c>
      <c r="M2166" s="4" t="s">
        <v>22</v>
      </c>
      <c r="N2166" s="4" t="str">
        <f>IF(ISBLANK(Table14[[#This Row],[Sales_Rep]]),"Unknown",Table14[[#This Row],[Sales_Rep]])</f>
        <v>David</v>
      </c>
      <c r="O2166" t="str">
        <f>PROPER(Table14[[#This Row],[Region]])</f>
        <v>West</v>
      </c>
      <c r="P2166" s="9">
        <f>IF(ISBLANK(Table14[[#This Row],[Sales_Amount]]),MEDIAN(Table14[Sales_Amount]),Table14[[#This Row],[Sales_Amount]])</f>
        <v>132370.49</v>
      </c>
      <c r="Q2166" s="11">
        <f>IF(ISBLANK(Table14[[#This Row],[Quantity_Sold]]),MEDIAN(Table14[Quantity_Sold]),Table14[[#This Row],[Quantity_Sold]])</f>
        <v>31</v>
      </c>
      <c r="R2166" s="4" t="str">
        <f>TRIM(Table14[[#This Row],[Product_Category]])</f>
        <v>Food</v>
      </c>
      <c r="S2166" s="4" t="str">
        <f>PROPER(Table14[[#This Row],[Customer_Type]])</f>
        <v>New</v>
      </c>
      <c r="T2166" s="13">
        <f>IF(ISBLANK(Table14[[#This Row],[Discount]]),MEDIAN(Table14[Discount]),Table14[[#This Row],[Discount]])</f>
        <v>0.06</v>
      </c>
    </row>
    <row r="2167" spans="1:20" x14ac:dyDescent="0.3">
      <c r="A2167">
        <v>1462</v>
      </c>
      <c r="B2167" s="1">
        <v>45130</v>
      </c>
      <c r="C2167" t="s">
        <v>23</v>
      </c>
      <c r="D2167" t="s">
        <v>20</v>
      </c>
      <c r="E2167">
        <v>95248.14</v>
      </c>
      <c r="F2167">
        <v>42</v>
      </c>
      <c r="G2167" t="s">
        <v>21</v>
      </c>
      <c r="H2167" s="9">
        <v>2817.41</v>
      </c>
      <c r="I2167" s="9">
        <v>3149.74</v>
      </c>
      <c r="J2167" t="s">
        <v>16</v>
      </c>
      <c r="K2167">
        <v>0.28000000000000003</v>
      </c>
      <c r="L2167" s="4" t="s">
        <v>17</v>
      </c>
      <c r="M2167" s="4" t="s">
        <v>22</v>
      </c>
      <c r="N2167" s="4" t="str">
        <f>IF(ISBLANK(Table14[[#This Row],[Sales_Rep]]),"Unknown",Table14[[#This Row],[Sales_Rep]])</f>
        <v>Charlie</v>
      </c>
      <c r="O2167" t="str">
        <f>PROPER(Table14[[#This Row],[Region]])</f>
        <v>North</v>
      </c>
      <c r="P2167" s="9">
        <f>IF(ISBLANK(Table14[[#This Row],[Sales_Amount]]),MEDIAN(Table14[Sales_Amount]),Table14[[#This Row],[Sales_Amount]])</f>
        <v>95248.14</v>
      </c>
      <c r="Q2167" s="11">
        <f>IF(ISBLANK(Table14[[#This Row],[Quantity_Sold]]),MEDIAN(Table14[Quantity_Sold]),Table14[[#This Row],[Quantity_Sold]])</f>
        <v>42</v>
      </c>
      <c r="R2167" s="4" t="str">
        <f>TRIM(Table14[[#This Row],[Product_Category]])</f>
        <v>Electronics</v>
      </c>
      <c r="S2167" s="4" t="str">
        <f>PROPER(Table14[[#This Row],[Customer_Type]])</f>
        <v>Returning</v>
      </c>
      <c r="T2167" s="13">
        <f>IF(ISBLANK(Table14[[#This Row],[Discount]]),MEDIAN(Table14[Discount]),Table14[[#This Row],[Discount]])</f>
        <v>0.28000000000000003</v>
      </c>
    </row>
    <row r="2168" spans="1:20" x14ac:dyDescent="0.3">
      <c r="A2168">
        <v>1387</v>
      </c>
      <c r="B2168" s="1">
        <v>45452</v>
      </c>
      <c r="C2168" t="s">
        <v>23</v>
      </c>
      <c r="D2168" t="s">
        <v>20</v>
      </c>
      <c r="E2168">
        <v>19244.400000000001</v>
      </c>
      <c r="F2168">
        <v>31</v>
      </c>
      <c r="G2168" t="s">
        <v>24</v>
      </c>
      <c r="H2168" s="9">
        <v>607.38</v>
      </c>
      <c r="I2168" s="9">
        <v>705.44</v>
      </c>
      <c r="J2168" t="s">
        <v>25</v>
      </c>
      <c r="K2168">
        <v>0.12</v>
      </c>
      <c r="L2168" s="4" t="s">
        <v>31</v>
      </c>
      <c r="M2168" s="4" t="s">
        <v>18</v>
      </c>
      <c r="N2168" s="4" t="str">
        <f>IF(ISBLANK(Table14[[#This Row],[Sales_Rep]]),"Unknown",Table14[[#This Row],[Sales_Rep]])</f>
        <v>Charlie</v>
      </c>
      <c r="O2168" t="str">
        <f>PROPER(Table14[[#This Row],[Region]])</f>
        <v>North</v>
      </c>
      <c r="P2168" s="9">
        <f>IF(ISBLANK(Table14[[#This Row],[Sales_Amount]]),MEDIAN(Table14[Sales_Amount]),Table14[[#This Row],[Sales_Amount]])</f>
        <v>19244.400000000001</v>
      </c>
      <c r="Q2168" s="11">
        <f>IF(ISBLANK(Table14[[#This Row],[Quantity_Sold]]),MEDIAN(Table14[Quantity_Sold]),Table14[[#This Row],[Quantity_Sold]])</f>
        <v>31</v>
      </c>
      <c r="R2168" s="4" t="str">
        <f>TRIM(Table14[[#This Row],[Product_Category]])</f>
        <v>Clothing</v>
      </c>
      <c r="S2168" s="4" t="str">
        <f>PROPER(Table14[[#This Row],[Customer_Type]])</f>
        <v>New</v>
      </c>
      <c r="T2168" s="13">
        <f>IF(ISBLANK(Table14[[#This Row],[Discount]]),MEDIAN(Table14[Discount]),Table14[[#This Row],[Discount]])</f>
        <v>0.12</v>
      </c>
    </row>
    <row r="2169" spans="1:20" x14ac:dyDescent="0.3">
      <c r="A2169">
        <v>1186</v>
      </c>
      <c r="B2169" s="1">
        <v>45322</v>
      </c>
      <c r="C2169" t="s">
        <v>19</v>
      </c>
      <c r="D2169" t="s">
        <v>30</v>
      </c>
      <c r="E2169">
        <v>78458.17</v>
      </c>
      <c r="F2169">
        <v>18</v>
      </c>
      <c r="G2169" t="s">
        <v>15</v>
      </c>
      <c r="H2169" s="9">
        <v>4536.0600000000004</v>
      </c>
      <c r="I2169" s="9">
        <v>5010.1000000000004</v>
      </c>
      <c r="J2169" t="s">
        <v>16</v>
      </c>
      <c r="K2169">
        <v>0.13</v>
      </c>
      <c r="L2169" s="4" t="s">
        <v>31</v>
      </c>
      <c r="M2169" s="4" t="s">
        <v>18</v>
      </c>
      <c r="N2169" s="4" t="str">
        <f>IF(ISBLANK(Table14[[#This Row],[Sales_Rep]]),"Unknown",Table14[[#This Row],[Sales_Rep]])</f>
        <v>Eve</v>
      </c>
      <c r="O2169" t="str">
        <f>PROPER(Table14[[#This Row],[Region]])</f>
        <v>South</v>
      </c>
      <c r="P2169" s="9">
        <f>IF(ISBLANK(Table14[[#This Row],[Sales_Amount]]),MEDIAN(Table14[Sales_Amount]),Table14[[#This Row],[Sales_Amount]])</f>
        <v>78458.17</v>
      </c>
      <c r="Q2169" s="11">
        <f>IF(ISBLANK(Table14[[#This Row],[Quantity_Sold]]),MEDIAN(Table14[Quantity_Sold]),Table14[[#This Row],[Quantity_Sold]])</f>
        <v>18</v>
      </c>
      <c r="R2169" s="4" t="str">
        <f>TRIM(Table14[[#This Row],[Product_Category]])</f>
        <v>Food</v>
      </c>
      <c r="S2169" s="4" t="str">
        <f>PROPER(Table14[[#This Row],[Customer_Type]])</f>
        <v>Returning</v>
      </c>
      <c r="T2169" s="13">
        <f>IF(ISBLANK(Table14[[#This Row],[Discount]]),MEDIAN(Table14[Discount]),Table14[[#This Row],[Discount]])</f>
        <v>0.13</v>
      </c>
    </row>
    <row r="2170" spans="1:20" x14ac:dyDescent="0.3">
      <c r="A2170">
        <v>1325</v>
      </c>
      <c r="B2170" s="1">
        <v>45060</v>
      </c>
      <c r="C2170" t="s">
        <v>23</v>
      </c>
      <c r="D2170" t="s">
        <v>27</v>
      </c>
      <c r="E2170">
        <v>31000.32</v>
      </c>
      <c r="F2170">
        <v>20</v>
      </c>
      <c r="G2170" t="s">
        <v>28</v>
      </c>
      <c r="H2170" s="9">
        <v>1652.66</v>
      </c>
      <c r="I2170" s="9">
        <v>2152.8000000000002</v>
      </c>
      <c r="J2170" t="s">
        <v>25</v>
      </c>
      <c r="K2170">
        <v>0.28000000000000003</v>
      </c>
      <c r="L2170" s="4" t="s">
        <v>17</v>
      </c>
      <c r="M2170" s="4" t="s">
        <v>18</v>
      </c>
      <c r="N2170" s="4" t="str">
        <f>IF(ISBLANK(Table14[[#This Row],[Sales_Rep]]),"Unknown",Table14[[#This Row],[Sales_Rep]])</f>
        <v>Charlie</v>
      </c>
      <c r="O2170" t="str">
        <f>PROPER(Table14[[#This Row],[Region]])</f>
        <v>West</v>
      </c>
      <c r="P2170" s="9">
        <f>IF(ISBLANK(Table14[[#This Row],[Sales_Amount]]),MEDIAN(Table14[Sales_Amount]),Table14[[#This Row],[Sales_Amount]])</f>
        <v>31000.32</v>
      </c>
      <c r="Q2170" s="11">
        <f>IF(ISBLANK(Table14[[#This Row],[Quantity_Sold]]),MEDIAN(Table14[Quantity_Sold]),Table14[[#This Row],[Quantity_Sold]])</f>
        <v>20</v>
      </c>
      <c r="R2170" s="4" t="str">
        <f>TRIM(Table14[[#This Row],[Product_Category]])</f>
        <v>Furniture</v>
      </c>
      <c r="S2170" s="4" t="str">
        <f>PROPER(Table14[[#This Row],[Customer_Type]])</f>
        <v>New</v>
      </c>
      <c r="T2170" s="13">
        <f>IF(ISBLANK(Table14[[#This Row],[Discount]]),MEDIAN(Table14[Discount]),Table14[[#This Row],[Discount]])</f>
        <v>0.28000000000000003</v>
      </c>
    </row>
    <row r="2171" spans="1:20" x14ac:dyDescent="0.3">
      <c r="A2171">
        <v>1377</v>
      </c>
      <c r="B2171" s="1">
        <v>45154</v>
      </c>
      <c r="C2171" t="s">
        <v>29</v>
      </c>
      <c r="D2171" t="s">
        <v>27</v>
      </c>
      <c r="E2171">
        <v>139774.29</v>
      </c>
      <c r="F2171">
        <v>46</v>
      </c>
      <c r="G2171" t="s">
        <v>21</v>
      </c>
      <c r="H2171" s="9">
        <v>2941.65</v>
      </c>
      <c r="I2171" s="9">
        <v>3574.79</v>
      </c>
      <c r="J2171" t="s">
        <v>25</v>
      </c>
      <c r="K2171">
        <v>0.15</v>
      </c>
      <c r="L2171" s="4" t="s">
        <v>26</v>
      </c>
      <c r="M2171" s="4" t="s">
        <v>18</v>
      </c>
      <c r="N2171" s="4" t="str">
        <f>IF(ISBLANK(Table14[[#This Row],[Sales_Rep]]),"Unknown",Table14[[#This Row],[Sales_Rep]])</f>
        <v>Bob</v>
      </c>
      <c r="O2171" t="str">
        <f>PROPER(Table14[[#This Row],[Region]])</f>
        <v>West</v>
      </c>
      <c r="P2171" s="9">
        <f>IF(ISBLANK(Table14[[#This Row],[Sales_Amount]]),MEDIAN(Table14[Sales_Amount]),Table14[[#This Row],[Sales_Amount]])</f>
        <v>139774.29</v>
      </c>
      <c r="Q2171" s="11">
        <f>IF(ISBLANK(Table14[[#This Row],[Quantity_Sold]]),MEDIAN(Table14[Quantity_Sold]),Table14[[#This Row],[Quantity_Sold]])</f>
        <v>46</v>
      </c>
      <c r="R2171" s="4" t="str">
        <f>TRIM(Table14[[#This Row],[Product_Category]])</f>
        <v>Electronics</v>
      </c>
      <c r="S2171" s="4" t="str">
        <f>PROPER(Table14[[#This Row],[Customer_Type]])</f>
        <v>New</v>
      </c>
      <c r="T2171" s="13">
        <f>IF(ISBLANK(Table14[[#This Row],[Discount]]),MEDIAN(Table14[Discount]),Table14[[#This Row],[Discount]])</f>
        <v>0.15</v>
      </c>
    </row>
    <row r="2172" spans="1:20" x14ac:dyDescent="0.3">
      <c r="A2172">
        <v>1302</v>
      </c>
      <c r="B2172" s="1">
        <v>45259</v>
      </c>
      <c r="C2172" t="s">
        <v>29</v>
      </c>
      <c r="D2172" t="s">
        <v>14</v>
      </c>
      <c r="E2172">
        <v>212570.32</v>
      </c>
      <c r="F2172">
        <v>33</v>
      </c>
      <c r="G2172" t="s">
        <v>24</v>
      </c>
      <c r="H2172" s="9">
        <v>4781.29</v>
      </c>
      <c r="I2172" s="9">
        <v>7157.25</v>
      </c>
      <c r="J2172" t="s">
        <v>25</v>
      </c>
      <c r="K2172">
        <v>0.1</v>
      </c>
      <c r="L2172" s="4" t="s">
        <v>31</v>
      </c>
      <c r="M2172" s="4" t="s">
        <v>18</v>
      </c>
      <c r="N2172" s="4" t="str">
        <f>IF(ISBLANK(Table14[[#This Row],[Sales_Rep]]),"Unknown",Table14[[#This Row],[Sales_Rep]])</f>
        <v>Bob</v>
      </c>
      <c r="O2172" t="str">
        <f>PROPER(Table14[[#This Row],[Region]])</f>
        <v>East</v>
      </c>
      <c r="P2172" s="9">
        <f>IF(ISBLANK(Table14[[#This Row],[Sales_Amount]]),MEDIAN(Table14[Sales_Amount]),Table14[[#This Row],[Sales_Amount]])</f>
        <v>212570.32</v>
      </c>
      <c r="Q2172" s="11">
        <f>IF(ISBLANK(Table14[[#This Row],[Quantity_Sold]]),MEDIAN(Table14[Quantity_Sold]),Table14[[#This Row],[Quantity_Sold]])</f>
        <v>33</v>
      </c>
      <c r="R2172" s="4" t="str">
        <f>TRIM(Table14[[#This Row],[Product_Category]])</f>
        <v>Clothing</v>
      </c>
      <c r="S2172" s="4" t="str">
        <f>PROPER(Table14[[#This Row],[Customer_Type]])</f>
        <v>New</v>
      </c>
      <c r="T2172" s="13">
        <f>IF(ISBLANK(Table14[[#This Row],[Discount]]),MEDIAN(Table14[Discount]),Table14[[#This Row],[Discount]])</f>
        <v>0.1</v>
      </c>
    </row>
    <row r="2173" spans="1:20" x14ac:dyDescent="0.3">
      <c r="A2173">
        <v>1449</v>
      </c>
      <c r="B2173" s="1">
        <v>45365</v>
      </c>
      <c r="C2173" t="s">
        <v>32</v>
      </c>
      <c r="D2173" t="s">
        <v>30</v>
      </c>
      <c r="E2173">
        <v>60638.69</v>
      </c>
      <c r="F2173">
        <v>30</v>
      </c>
      <c r="G2173" t="s">
        <v>24</v>
      </c>
      <c r="H2173" s="9">
        <v>1749.09</v>
      </c>
      <c r="I2173" s="9">
        <v>2105.5100000000002</v>
      </c>
      <c r="J2173" t="s">
        <v>16</v>
      </c>
      <c r="K2173">
        <v>0.04</v>
      </c>
      <c r="L2173" s="4" t="s">
        <v>26</v>
      </c>
      <c r="M2173" s="4" t="s">
        <v>18</v>
      </c>
      <c r="N2173" s="4" t="str">
        <f>IF(ISBLANK(Table14[[#This Row],[Sales_Rep]]),"Unknown",Table14[[#This Row],[Sales_Rep]])</f>
        <v>Alice</v>
      </c>
      <c r="O2173" t="str">
        <f>PROPER(Table14[[#This Row],[Region]])</f>
        <v>South</v>
      </c>
      <c r="P2173" s="9">
        <f>IF(ISBLANK(Table14[[#This Row],[Sales_Amount]]),MEDIAN(Table14[Sales_Amount]),Table14[[#This Row],[Sales_Amount]])</f>
        <v>60638.69</v>
      </c>
      <c r="Q2173" s="11">
        <f>IF(ISBLANK(Table14[[#This Row],[Quantity_Sold]]),MEDIAN(Table14[Quantity_Sold]),Table14[[#This Row],[Quantity_Sold]])</f>
        <v>30</v>
      </c>
      <c r="R2173" s="4" t="str">
        <f>TRIM(Table14[[#This Row],[Product_Category]])</f>
        <v>Clothing</v>
      </c>
      <c r="S2173" s="4" t="str">
        <f>PROPER(Table14[[#This Row],[Customer_Type]])</f>
        <v>Returning</v>
      </c>
      <c r="T2173" s="13">
        <f>IF(ISBLANK(Table14[[#This Row],[Discount]]),MEDIAN(Table14[Discount]),Table14[[#This Row],[Discount]])</f>
        <v>0.04</v>
      </c>
    </row>
    <row r="2174" spans="1:20" x14ac:dyDescent="0.3">
      <c r="A2174">
        <v>1179</v>
      </c>
      <c r="B2174" s="1">
        <v>45590</v>
      </c>
      <c r="C2174" t="s">
        <v>29</v>
      </c>
      <c r="D2174" t="s">
        <v>27</v>
      </c>
      <c r="E2174">
        <v>1972.83</v>
      </c>
      <c r="F2174">
        <v>18</v>
      </c>
      <c r="G2174" t="s">
        <v>28</v>
      </c>
      <c r="H2174" s="9">
        <v>103.75</v>
      </c>
      <c r="I2174" s="9">
        <v>142.34</v>
      </c>
      <c r="J2174" t="s">
        <v>25</v>
      </c>
      <c r="K2174">
        <v>0.23</v>
      </c>
      <c r="L2174" s="4" t="s">
        <v>31</v>
      </c>
      <c r="M2174" s="4" t="s">
        <v>18</v>
      </c>
      <c r="N2174" s="4" t="str">
        <f>IF(ISBLANK(Table14[[#This Row],[Sales_Rep]]),"Unknown",Table14[[#This Row],[Sales_Rep]])</f>
        <v>Bob</v>
      </c>
      <c r="O2174" t="str">
        <f>PROPER(Table14[[#This Row],[Region]])</f>
        <v>West</v>
      </c>
      <c r="P2174" s="9">
        <f>IF(ISBLANK(Table14[[#This Row],[Sales_Amount]]),MEDIAN(Table14[Sales_Amount]),Table14[[#This Row],[Sales_Amount]])</f>
        <v>1972.83</v>
      </c>
      <c r="Q2174" s="11">
        <f>IF(ISBLANK(Table14[[#This Row],[Quantity_Sold]]),MEDIAN(Table14[Quantity_Sold]),Table14[[#This Row],[Quantity_Sold]])</f>
        <v>18</v>
      </c>
      <c r="R2174" s="4" t="str">
        <f>TRIM(Table14[[#This Row],[Product_Category]])</f>
        <v>Furniture</v>
      </c>
      <c r="S2174" s="4" t="str">
        <f>PROPER(Table14[[#This Row],[Customer_Type]])</f>
        <v>New</v>
      </c>
      <c r="T2174" s="13">
        <f>IF(ISBLANK(Table14[[#This Row],[Discount]]),MEDIAN(Table14[Discount]),Table14[[#This Row],[Discount]])</f>
        <v>0.23</v>
      </c>
    </row>
    <row r="2175" spans="1:20" x14ac:dyDescent="0.3">
      <c r="A2175">
        <v>1406</v>
      </c>
      <c r="B2175" s="1">
        <v>45004</v>
      </c>
      <c r="C2175" t="s">
        <v>23</v>
      </c>
      <c r="D2175" t="s">
        <v>30</v>
      </c>
      <c r="E2175">
        <v>34001.15</v>
      </c>
      <c r="F2175">
        <v>6</v>
      </c>
      <c r="G2175" t="s">
        <v>21</v>
      </c>
      <c r="H2175" s="9">
        <v>4409.74</v>
      </c>
      <c r="I2175" s="9">
        <v>6296.51</v>
      </c>
      <c r="J2175" t="s">
        <v>16</v>
      </c>
      <c r="K2175">
        <v>0.1</v>
      </c>
      <c r="L2175" s="4" t="s">
        <v>17</v>
      </c>
      <c r="M2175" s="4" t="s">
        <v>22</v>
      </c>
      <c r="N2175" s="4" t="str">
        <f>IF(ISBLANK(Table14[[#This Row],[Sales_Rep]]),"Unknown",Table14[[#This Row],[Sales_Rep]])</f>
        <v>Charlie</v>
      </c>
      <c r="O2175" t="str">
        <f>PROPER(Table14[[#This Row],[Region]])</f>
        <v>South</v>
      </c>
      <c r="P2175" s="9">
        <f>IF(ISBLANK(Table14[[#This Row],[Sales_Amount]]),MEDIAN(Table14[Sales_Amount]),Table14[[#This Row],[Sales_Amount]])</f>
        <v>34001.15</v>
      </c>
      <c r="Q2175" s="11">
        <f>IF(ISBLANK(Table14[[#This Row],[Quantity_Sold]]),MEDIAN(Table14[Quantity_Sold]),Table14[[#This Row],[Quantity_Sold]])</f>
        <v>6</v>
      </c>
      <c r="R2175" s="4" t="str">
        <f>TRIM(Table14[[#This Row],[Product_Category]])</f>
        <v>Electronics</v>
      </c>
      <c r="S2175" s="4" t="str">
        <f>PROPER(Table14[[#This Row],[Customer_Type]])</f>
        <v>Returning</v>
      </c>
      <c r="T2175" s="13">
        <f>IF(ISBLANK(Table14[[#This Row],[Discount]]),MEDIAN(Table14[Discount]),Table14[[#This Row],[Discount]])</f>
        <v>0.1</v>
      </c>
    </row>
    <row r="2176" spans="1:20" x14ac:dyDescent="0.3">
      <c r="A2176">
        <v>1398</v>
      </c>
      <c r="B2176" s="1">
        <v>44967</v>
      </c>
      <c r="C2176" t="s">
        <v>29</v>
      </c>
      <c r="D2176" t="s">
        <v>30</v>
      </c>
      <c r="E2176">
        <v>219241.78</v>
      </c>
      <c r="F2176">
        <v>49</v>
      </c>
      <c r="G2176" t="s">
        <v>15</v>
      </c>
      <c r="H2176" s="9">
        <v>4607.68</v>
      </c>
      <c r="I2176" s="9">
        <v>5202.7</v>
      </c>
      <c r="J2176" t="s">
        <v>25</v>
      </c>
      <c r="K2176">
        <v>0.14000000000000001</v>
      </c>
      <c r="L2176" s="4" t="s">
        <v>26</v>
      </c>
      <c r="M2176" s="4" t="s">
        <v>18</v>
      </c>
      <c r="N2176" s="4" t="str">
        <f>IF(ISBLANK(Table14[[#This Row],[Sales_Rep]]),"Unknown",Table14[[#This Row],[Sales_Rep]])</f>
        <v>Bob</v>
      </c>
      <c r="O2176" t="str">
        <f>PROPER(Table14[[#This Row],[Region]])</f>
        <v>South</v>
      </c>
      <c r="P2176" s="9">
        <f>IF(ISBLANK(Table14[[#This Row],[Sales_Amount]]),MEDIAN(Table14[Sales_Amount]),Table14[[#This Row],[Sales_Amount]])</f>
        <v>219241.78</v>
      </c>
      <c r="Q2176" s="11">
        <f>IF(ISBLANK(Table14[[#This Row],[Quantity_Sold]]),MEDIAN(Table14[Quantity_Sold]),Table14[[#This Row],[Quantity_Sold]])</f>
        <v>49</v>
      </c>
      <c r="R2176" s="4" t="str">
        <f>TRIM(Table14[[#This Row],[Product_Category]])</f>
        <v>Food</v>
      </c>
      <c r="S2176" s="4" t="str">
        <f>PROPER(Table14[[#This Row],[Customer_Type]])</f>
        <v>New</v>
      </c>
      <c r="T2176" s="13">
        <f>IF(ISBLANK(Table14[[#This Row],[Discount]]),MEDIAN(Table14[Discount]),Table14[[#This Row],[Discount]])</f>
        <v>0.14000000000000001</v>
      </c>
    </row>
    <row r="2177" spans="1:20" x14ac:dyDescent="0.3">
      <c r="A2177">
        <v>1349</v>
      </c>
      <c r="B2177" s="1">
        <v>45038</v>
      </c>
      <c r="C2177" t="s">
        <v>19</v>
      </c>
      <c r="D2177" t="s">
        <v>30</v>
      </c>
      <c r="E2177">
        <v>37499.46</v>
      </c>
      <c r="F2177">
        <v>8</v>
      </c>
      <c r="G2177" t="s">
        <v>15</v>
      </c>
      <c r="H2177" s="9">
        <v>4395.09</v>
      </c>
      <c r="I2177" s="9">
        <v>6421.14</v>
      </c>
      <c r="J2177" t="s">
        <v>25</v>
      </c>
      <c r="K2177">
        <v>0.27</v>
      </c>
      <c r="L2177" s="4" t="s">
        <v>26</v>
      </c>
      <c r="M2177" s="4" t="s">
        <v>18</v>
      </c>
      <c r="N2177" s="4" t="str">
        <f>IF(ISBLANK(Table14[[#This Row],[Sales_Rep]]),"Unknown",Table14[[#This Row],[Sales_Rep]])</f>
        <v>Eve</v>
      </c>
      <c r="O2177" t="str">
        <f>PROPER(Table14[[#This Row],[Region]])</f>
        <v>South</v>
      </c>
      <c r="P2177" s="9">
        <f>IF(ISBLANK(Table14[[#This Row],[Sales_Amount]]),MEDIAN(Table14[Sales_Amount]),Table14[[#This Row],[Sales_Amount]])</f>
        <v>37499.46</v>
      </c>
      <c r="Q2177" s="11">
        <f>IF(ISBLANK(Table14[[#This Row],[Quantity_Sold]]),MEDIAN(Table14[Quantity_Sold]),Table14[[#This Row],[Quantity_Sold]])</f>
        <v>8</v>
      </c>
      <c r="R2177" s="4" t="str">
        <f>TRIM(Table14[[#This Row],[Product_Category]])</f>
        <v>Food</v>
      </c>
      <c r="S2177" s="4" t="str">
        <f>PROPER(Table14[[#This Row],[Customer_Type]])</f>
        <v>New</v>
      </c>
      <c r="T2177" s="13">
        <f>IF(ISBLANK(Table14[[#This Row],[Discount]]),MEDIAN(Table14[Discount]),Table14[[#This Row],[Discount]])</f>
        <v>0.27</v>
      </c>
    </row>
    <row r="2178" spans="1:20" x14ac:dyDescent="0.3">
      <c r="A2178">
        <v>1290</v>
      </c>
      <c r="B2178" s="1">
        <v>45154</v>
      </c>
      <c r="C2178" t="s">
        <v>32</v>
      </c>
      <c r="D2178" t="s">
        <v>30</v>
      </c>
      <c r="E2178">
        <v>134063.70000000001</v>
      </c>
      <c r="F2178">
        <v>32</v>
      </c>
      <c r="G2178" t="s">
        <v>28</v>
      </c>
      <c r="H2178" s="9">
        <v>3762.6</v>
      </c>
      <c r="I2178" s="9">
        <v>4409.99</v>
      </c>
      <c r="J2178" t="s">
        <v>16</v>
      </c>
      <c r="K2178">
        <v>0.05</v>
      </c>
      <c r="L2178" s="4" t="s">
        <v>26</v>
      </c>
      <c r="M2178" s="4" t="s">
        <v>22</v>
      </c>
      <c r="N2178" s="4" t="str">
        <f>IF(ISBLANK(Table14[[#This Row],[Sales_Rep]]),"Unknown",Table14[[#This Row],[Sales_Rep]])</f>
        <v>Alice</v>
      </c>
      <c r="O2178" t="str">
        <f>PROPER(Table14[[#This Row],[Region]])</f>
        <v>South</v>
      </c>
      <c r="P2178" s="9">
        <f>IF(ISBLANK(Table14[[#This Row],[Sales_Amount]]),MEDIAN(Table14[Sales_Amount]),Table14[[#This Row],[Sales_Amount]])</f>
        <v>134063.70000000001</v>
      </c>
      <c r="Q2178" s="11">
        <f>IF(ISBLANK(Table14[[#This Row],[Quantity_Sold]]),MEDIAN(Table14[Quantity_Sold]),Table14[[#This Row],[Quantity_Sold]])</f>
        <v>32</v>
      </c>
      <c r="R2178" s="4" t="str">
        <f>TRIM(Table14[[#This Row],[Product_Category]])</f>
        <v>Furniture</v>
      </c>
      <c r="S2178" s="4" t="str">
        <f>PROPER(Table14[[#This Row],[Customer_Type]])</f>
        <v>Returning</v>
      </c>
      <c r="T2178" s="13">
        <f>IF(ISBLANK(Table14[[#This Row],[Discount]]),MEDIAN(Table14[Discount]),Table14[[#This Row],[Discount]])</f>
        <v>0.05</v>
      </c>
    </row>
    <row r="2179" spans="1:20" x14ac:dyDescent="0.3">
      <c r="A2179">
        <v>1152</v>
      </c>
      <c r="B2179" s="1">
        <v>45233</v>
      </c>
      <c r="C2179" t="s">
        <v>23</v>
      </c>
      <c r="D2179" t="s">
        <v>20</v>
      </c>
      <c r="E2179">
        <v>12287.25</v>
      </c>
      <c r="F2179">
        <v>24</v>
      </c>
      <c r="G2179" t="s">
        <v>24</v>
      </c>
      <c r="H2179" s="9">
        <v>522.55999999999995</v>
      </c>
      <c r="I2179" s="9">
        <v>656.37</v>
      </c>
      <c r="J2179" t="s">
        <v>25</v>
      </c>
      <c r="K2179">
        <v>0.22</v>
      </c>
      <c r="L2179" s="4" t="s">
        <v>26</v>
      </c>
      <c r="M2179" s="4" t="s">
        <v>22</v>
      </c>
      <c r="N2179" s="4" t="str">
        <f>IF(ISBLANK(Table14[[#This Row],[Sales_Rep]]),"Unknown",Table14[[#This Row],[Sales_Rep]])</f>
        <v>Charlie</v>
      </c>
      <c r="O2179" t="str">
        <f>PROPER(Table14[[#This Row],[Region]])</f>
        <v>North</v>
      </c>
      <c r="P2179" s="9">
        <f>IF(ISBLANK(Table14[[#This Row],[Sales_Amount]]),MEDIAN(Table14[Sales_Amount]),Table14[[#This Row],[Sales_Amount]])</f>
        <v>12287.25</v>
      </c>
      <c r="Q2179" s="11">
        <f>IF(ISBLANK(Table14[[#This Row],[Quantity_Sold]]),MEDIAN(Table14[Quantity_Sold]),Table14[[#This Row],[Quantity_Sold]])</f>
        <v>24</v>
      </c>
      <c r="R2179" s="4" t="str">
        <f>TRIM(Table14[[#This Row],[Product_Category]])</f>
        <v>Clothing</v>
      </c>
      <c r="S2179" s="4" t="str">
        <f>PROPER(Table14[[#This Row],[Customer_Type]])</f>
        <v>New</v>
      </c>
      <c r="T2179" s="13">
        <f>IF(ISBLANK(Table14[[#This Row],[Discount]]),MEDIAN(Table14[Discount]),Table14[[#This Row],[Discount]])</f>
        <v>0.22</v>
      </c>
    </row>
    <row r="2180" spans="1:20" x14ac:dyDescent="0.3">
      <c r="A2180">
        <v>1312</v>
      </c>
      <c r="B2180" s="1">
        <v>45471</v>
      </c>
      <c r="C2180" t="s">
        <v>32</v>
      </c>
      <c r="D2180" t="s">
        <v>30</v>
      </c>
      <c r="E2180">
        <v>67972.87</v>
      </c>
      <c r="F2180">
        <v>38</v>
      </c>
      <c r="G2180" t="s">
        <v>24</v>
      </c>
      <c r="H2180" s="9">
        <v>1836.94</v>
      </c>
      <c r="I2180" s="9">
        <v>2519.38</v>
      </c>
      <c r="J2180" t="s">
        <v>25</v>
      </c>
      <c r="K2180">
        <v>0.28999999999999998</v>
      </c>
      <c r="L2180" s="4" t="s">
        <v>31</v>
      </c>
      <c r="M2180" s="4" t="s">
        <v>22</v>
      </c>
      <c r="N2180" s="4" t="str">
        <f>IF(ISBLANK(Table14[[#This Row],[Sales_Rep]]),"Unknown",Table14[[#This Row],[Sales_Rep]])</f>
        <v>Alice</v>
      </c>
      <c r="O2180" t="str">
        <f>PROPER(Table14[[#This Row],[Region]])</f>
        <v>South</v>
      </c>
      <c r="P2180" s="9">
        <f>IF(ISBLANK(Table14[[#This Row],[Sales_Amount]]),MEDIAN(Table14[Sales_Amount]),Table14[[#This Row],[Sales_Amount]])</f>
        <v>67972.87</v>
      </c>
      <c r="Q2180" s="11">
        <f>IF(ISBLANK(Table14[[#This Row],[Quantity_Sold]]),MEDIAN(Table14[Quantity_Sold]),Table14[[#This Row],[Quantity_Sold]])</f>
        <v>38</v>
      </c>
      <c r="R2180" s="4" t="str">
        <f>TRIM(Table14[[#This Row],[Product_Category]])</f>
        <v>Clothing</v>
      </c>
      <c r="S2180" s="4" t="str">
        <f>PROPER(Table14[[#This Row],[Customer_Type]])</f>
        <v>New</v>
      </c>
      <c r="T2180" s="13">
        <f>IF(ISBLANK(Table14[[#This Row],[Discount]]),MEDIAN(Table14[Discount]),Table14[[#This Row],[Discount]])</f>
        <v>0.28999999999999998</v>
      </c>
    </row>
    <row r="2181" spans="1:20" x14ac:dyDescent="0.3">
      <c r="A2181">
        <v>1325</v>
      </c>
      <c r="B2181" s="1">
        <v>45409</v>
      </c>
      <c r="C2181" t="s">
        <v>23</v>
      </c>
      <c r="D2181" t="s">
        <v>14</v>
      </c>
      <c r="E2181">
        <v>20261.45</v>
      </c>
      <c r="F2181">
        <v>27</v>
      </c>
      <c r="G2181" t="s">
        <v>24</v>
      </c>
      <c r="H2181" s="9">
        <v>685.97</v>
      </c>
      <c r="I2181" s="9">
        <v>987.4</v>
      </c>
      <c r="J2181" t="s">
        <v>25</v>
      </c>
      <c r="K2181">
        <v>0.24</v>
      </c>
      <c r="L2181" s="4" t="s">
        <v>31</v>
      </c>
      <c r="M2181" s="4" t="s">
        <v>18</v>
      </c>
      <c r="N2181" s="4" t="str">
        <f>IF(ISBLANK(Table14[[#This Row],[Sales_Rep]]),"Unknown",Table14[[#This Row],[Sales_Rep]])</f>
        <v>Charlie</v>
      </c>
      <c r="O2181" t="str">
        <f>PROPER(Table14[[#This Row],[Region]])</f>
        <v>East</v>
      </c>
      <c r="P2181" s="9">
        <f>IF(ISBLANK(Table14[[#This Row],[Sales_Amount]]),MEDIAN(Table14[Sales_Amount]),Table14[[#This Row],[Sales_Amount]])</f>
        <v>20261.45</v>
      </c>
      <c r="Q2181" s="11">
        <f>IF(ISBLANK(Table14[[#This Row],[Quantity_Sold]]),MEDIAN(Table14[Quantity_Sold]),Table14[[#This Row],[Quantity_Sold]])</f>
        <v>27</v>
      </c>
      <c r="R2181" s="4" t="str">
        <f>TRIM(Table14[[#This Row],[Product_Category]])</f>
        <v>Clothing</v>
      </c>
      <c r="S2181" s="4" t="str">
        <f>PROPER(Table14[[#This Row],[Customer_Type]])</f>
        <v>New</v>
      </c>
      <c r="T2181" s="13">
        <f>IF(ISBLANK(Table14[[#This Row],[Discount]]),MEDIAN(Table14[Discount]),Table14[[#This Row],[Discount]])</f>
        <v>0.24</v>
      </c>
    </row>
    <row r="2182" spans="1:20" x14ac:dyDescent="0.3">
      <c r="A2182">
        <v>1403</v>
      </c>
      <c r="B2182" s="1">
        <v>45409</v>
      </c>
      <c r="C2182" t="s">
        <v>19</v>
      </c>
      <c r="D2182" t="s">
        <v>27</v>
      </c>
      <c r="E2182">
        <v>34013.949999999997</v>
      </c>
      <c r="F2182">
        <v>29</v>
      </c>
      <c r="G2182" t="s">
        <v>21</v>
      </c>
      <c r="H2182" s="9">
        <v>1171.23</v>
      </c>
      <c r="I2182" s="9">
        <v>1563.86</v>
      </c>
      <c r="J2182" t="s">
        <v>16</v>
      </c>
      <c r="K2182">
        <v>0.25</v>
      </c>
      <c r="L2182" s="4" t="s">
        <v>31</v>
      </c>
      <c r="M2182" s="4" t="s">
        <v>18</v>
      </c>
      <c r="N2182" s="4" t="str">
        <f>IF(ISBLANK(Table14[[#This Row],[Sales_Rep]]),"Unknown",Table14[[#This Row],[Sales_Rep]])</f>
        <v>Eve</v>
      </c>
      <c r="O2182" t="str">
        <f>PROPER(Table14[[#This Row],[Region]])</f>
        <v>West</v>
      </c>
      <c r="P2182" s="9">
        <f>IF(ISBLANK(Table14[[#This Row],[Sales_Amount]]),MEDIAN(Table14[Sales_Amount]),Table14[[#This Row],[Sales_Amount]])</f>
        <v>34013.949999999997</v>
      </c>
      <c r="Q2182" s="11">
        <f>IF(ISBLANK(Table14[[#This Row],[Quantity_Sold]]),MEDIAN(Table14[Quantity_Sold]),Table14[[#This Row],[Quantity_Sold]])</f>
        <v>29</v>
      </c>
      <c r="R2182" s="4" t="str">
        <f>TRIM(Table14[[#This Row],[Product_Category]])</f>
        <v>Electronics</v>
      </c>
      <c r="S2182" s="4" t="str">
        <f>PROPER(Table14[[#This Row],[Customer_Type]])</f>
        <v>Returning</v>
      </c>
      <c r="T2182" s="13">
        <f>IF(ISBLANK(Table14[[#This Row],[Discount]]),MEDIAN(Table14[Discount]),Table14[[#This Row],[Discount]])</f>
        <v>0.25</v>
      </c>
    </row>
    <row r="2183" spans="1:20" x14ac:dyDescent="0.3">
      <c r="A2183">
        <v>1148</v>
      </c>
      <c r="B2183" s="1">
        <v>45469</v>
      </c>
      <c r="C2183" t="s">
        <v>32</v>
      </c>
      <c r="D2183" t="s">
        <v>30</v>
      </c>
      <c r="E2183">
        <v>4914.3500000000004</v>
      </c>
      <c r="F2183">
        <v>25</v>
      </c>
      <c r="G2183" t="s">
        <v>21</v>
      </c>
      <c r="H2183" s="9">
        <v>172.61</v>
      </c>
      <c r="I2183" s="9">
        <v>258.64999999999998</v>
      </c>
      <c r="J2183" t="s">
        <v>16</v>
      </c>
      <c r="K2183">
        <v>0.24</v>
      </c>
      <c r="L2183" s="4" t="s">
        <v>26</v>
      </c>
      <c r="M2183" s="4" t="s">
        <v>22</v>
      </c>
      <c r="N2183" s="4" t="str">
        <f>IF(ISBLANK(Table14[[#This Row],[Sales_Rep]]),"Unknown",Table14[[#This Row],[Sales_Rep]])</f>
        <v>Alice</v>
      </c>
      <c r="O2183" t="str">
        <f>PROPER(Table14[[#This Row],[Region]])</f>
        <v>South</v>
      </c>
      <c r="P2183" s="9">
        <f>IF(ISBLANK(Table14[[#This Row],[Sales_Amount]]),MEDIAN(Table14[Sales_Amount]),Table14[[#This Row],[Sales_Amount]])</f>
        <v>4914.3500000000004</v>
      </c>
      <c r="Q2183" s="11">
        <f>IF(ISBLANK(Table14[[#This Row],[Quantity_Sold]]),MEDIAN(Table14[Quantity_Sold]),Table14[[#This Row],[Quantity_Sold]])</f>
        <v>25</v>
      </c>
      <c r="R2183" s="4" t="str">
        <f>TRIM(Table14[[#This Row],[Product_Category]])</f>
        <v>Electronics</v>
      </c>
      <c r="S2183" s="4" t="str">
        <f>PROPER(Table14[[#This Row],[Customer_Type]])</f>
        <v>Returning</v>
      </c>
      <c r="T2183" s="13">
        <f>IF(ISBLANK(Table14[[#This Row],[Discount]]),MEDIAN(Table14[Discount]),Table14[[#This Row],[Discount]])</f>
        <v>0.24</v>
      </c>
    </row>
    <row r="2184" spans="1:20" x14ac:dyDescent="0.3">
      <c r="A2184">
        <v>1471</v>
      </c>
      <c r="B2184" s="1">
        <v>45410</v>
      </c>
      <c r="C2184" t="s">
        <v>13</v>
      </c>
      <c r="D2184" t="s">
        <v>14</v>
      </c>
      <c r="E2184">
        <v>57504.89</v>
      </c>
      <c r="F2184">
        <v>31</v>
      </c>
      <c r="G2184" t="s">
        <v>21</v>
      </c>
      <c r="H2184" s="9">
        <v>1629.6</v>
      </c>
      <c r="I2184" s="9">
        <v>2132.1799999999998</v>
      </c>
      <c r="J2184" t="s">
        <v>25</v>
      </c>
      <c r="K2184">
        <v>0.13</v>
      </c>
      <c r="L2184" s="4" t="s">
        <v>26</v>
      </c>
      <c r="M2184" s="4" t="s">
        <v>22</v>
      </c>
      <c r="N2184" s="4" t="str">
        <f>IF(ISBLANK(Table14[[#This Row],[Sales_Rep]]),"Unknown",Table14[[#This Row],[Sales_Rep]])</f>
        <v>David</v>
      </c>
      <c r="O2184" t="str">
        <f>PROPER(Table14[[#This Row],[Region]])</f>
        <v>East</v>
      </c>
      <c r="P2184" s="9">
        <f>IF(ISBLANK(Table14[[#This Row],[Sales_Amount]]),MEDIAN(Table14[Sales_Amount]),Table14[[#This Row],[Sales_Amount]])</f>
        <v>57504.89</v>
      </c>
      <c r="Q2184" s="11">
        <f>IF(ISBLANK(Table14[[#This Row],[Quantity_Sold]]),MEDIAN(Table14[Quantity_Sold]),Table14[[#This Row],[Quantity_Sold]])</f>
        <v>31</v>
      </c>
      <c r="R2184" s="4" t="str">
        <f>TRIM(Table14[[#This Row],[Product_Category]])</f>
        <v>Electronics</v>
      </c>
      <c r="S2184" s="4" t="str">
        <f>PROPER(Table14[[#This Row],[Customer_Type]])</f>
        <v>New</v>
      </c>
      <c r="T2184" s="13">
        <f>IF(ISBLANK(Table14[[#This Row],[Discount]]),MEDIAN(Table14[Discount]),Table14[[#This Row],[Discount]])</f>
        <v>0.13</v>
      </c>
    </row>
    <row r="2185" spans="1:20" x14ac:dyDescent="0.3">
      <c r="A2185">
        <v>1207</v>
      </c>
      <c r="B2185" s="1">
        <v>45475</v>
      </c>
      <c r="C2185" t="s">
        <v>23</v>
      </c>
      <c r="D2185" t="s">
        <v>27</v>
      </c>
      <c r="E2185">
        <v>88328.84</v>
      </c>
      <c r="F2185">
        <v>17</v>
      </c>
      <c r="G2185" t="s">
        <v>15</v>
      </c>
      <c r="H2185" s="9">
        <v>4778.1499999999996</v>
      </c>
      <c r="I2185" s="9">
        <v>5972.2</v>
      </c>
      <c r="J2185" t="s">
        <v>16</v>
      </c>
      <c r="K2185">
        <v>0.13</v>
      </c>
      <c r="L2185" s="4" t="s">
        <v>17</v>
      </c>
      <c r="M2185" s="4" t="s">
        <v>22</v>
      </c>
      <c r="N2185" s="4" t="str">
        <f>IF(ISBLANK(Table14[[#This Row],[Sales_Rep]]),"Unknown",Table14[[#This Row],[Sales_Rep]])</f>
        <v>Charlie</v>
      </c>
      <c r="O2185" t="str">
        <f>PROPER(Table14[[#This Row],[Region]])</f>
        <v>West</v>
      </c>
      <c r="P2185" s="9">
        <f>IF(ISBLANK(Table14[[#This Row],[Sales_Amount]]),MEDIAN(Table14[Sales_Amount]),Table14[[#This Row],[Sales_Amount]])</f>
        <v>88328.84</v>
      </c>
      <c r="Q2185" s="11">
        <f>IF(ISBLANK(Table14[[#This Row],[Quantity_Sold]]),MEDIAN(Table14[Quantity_Sold]),Table14[[#This Row],[Quantity_Sold]])</f>
        <v>17</v>
      </c>
      <c r="R2185" s="4" t="str">
        <f>TRIM(Table14[[#This Row],[Product_Category]])</f>
        <v>Food</v>
      </c>
      <c r="S2185" s="4" t="str">
        <f>PROPER(Table14[[#This Row],[Customer_Type]])</f>
        <v>Returning</v>
      </c>
      <c r="T2185" s="13">
        <f>IF(ISBLANK(Table14[[#This Row],[Discount]]),MEDIAN(Table14[Discount]),Table14[[#This Row],[Discount]])</f>
        <v>0.13</v>
      </c>
    </row>
    <row r="2186" spans="1:20" x14ac:dyDescent="0.3">
      <c r="A2186">
        <v>1179</v>
      </c>
      <c r="B2186" s="1">
        <v>45048</v>
      </c>
      <c r="C2186" t="s">
        <v>13</v>
      </c>
      <c r="D2186" t="s">
        <v>30</v>
      </c>
      <c r="E2186">
        <v>89398.46</v>
      </c>
      <c r="F2186">
        <v>18</v>
      </c>
      <c r="G2186" t="s">
        <v>21</v>
      </c>
      <c r="H2186" s="9">
        <v>4358.58</v>
      </c>
      <c r="I2186" s="9">
        <v>5340.41</v>
      </c>
      <c r="J2186" t="s">
        <v>16</v>
      </c>
      <c r="K2186">
        <v>7.0000000000000007E-2</v>
      </c>
      <c r="L2186" s="4" t="s">
        <v>26</v>
      </c>
      <c r="M2186" s="4" t="s">
        <v>22</v>
      </c>
      <c r="N2186" s="4" t="str">
        <f>IF(ISBLANK(Table14[[#This Row],[Sales_Rep]]),"Unknown",Table14[[#This Row],[Sales_Rep]])</f>
        <v>David</v>
      </c>
      <c r="O2186" t="str">
        <f>PROPER(Table14[[#This Row],[Region]])</f>
        <v>South</v>
      </c>
      <c r="P2186" s="9">
        <f>IF(ISBLANK(Table14[[#This Row],[Sales_Amount]]),MEDIAN(Table14[Sales_Amount]),Table14[[#This Row],[Sales_Amount]])</f>
        <v>89398.46</v>
      </c>
      <c r="Q2186" s="11">
        <f>IF(ISBLANK(Table14[[#This Row],[Quantity_Sold]]),MEDIAN(Table14[Quantity_Sold]),Table14[[#This Row],[Quantity_Sold]])</f>
        <v>18</v>
      </c>
      <c r="R2186" s="4" t="str">
        <f>TRIM(Table14[[#This Row],[Product_Category]])</f>
        <v>Electronics</v>
      </c>
      <c r="S2186" s="4" t="str">
        <f>PROPER(Table14[[#This Row],[Customer_Type]])</f>
        <v>Returning</v>
      </c>
      <c r="T2186" s="13">
        <f>IF(ISBLANK(Table14[[#This Row],[Discount]]),MEDIAN(Table14[Discount]),Table14[[#This Row],[Discount]])</f>
        <v>7.0000000000000007E-2</v>
      </c>
    </row>
    <row r="2187" spans="1:20" x14ac:dyDescent="0.3">
      <c r="A2187">
        <v>1292</v>
      </c>
      <c r="B2187" s="1">
        <v>45412</v>
      </c>
      <c r="C2187" t="s">
        <v>32</v>
      </c>
      <c r="D2187" t="s">
        <v>14</v>
      </c>
      <c r="E2187">
        <v>31953.21</v>
      </c>
      <c r="F2187">
        <v>8</v>
      </c>
      <c r="G2187" t="s">
        <v>24</v>
      </c>
      <c r="H2187" s="9">
        <v>2952.01</v>
      </c>
      <c r="I2187" s="9">
        <v>4204.37</v>
      </c>
      <c r="J2187" t="s">
        <v>16</v>
      </c>
      <c r="K2187">
        <v>0.05</v>
      </c>
      <c r="L2187" s="4" t="s">
        <v>26</v>
      </c>
      <c r="M2187" s="4" t="s">
        <v>22</v>
      </c>
      <c r="N2187" s="4" t="str">
        <f>IF(ISBLANK(Table14[[#This Row],[Sales_Rep]]),"Unknown",Table14[[#This Row],[Sales_Rep]])</f>
        <v>Alice</v>
      </c>
      <c r="O2187" t="str">
        <f>PROPER(Table14[[#This Row],[Region]])</f>
        <v>East</v>
      </c>
      <c r="P2187" s="9">
        <f>IF(ISBLANK(Table14[[#This Row],[Sales_Amount]]),MEDIAN(Table14[Sales_Amount]),Table14[[#This Row],[Sales_Amount]])</f>
        <v>31953.21</v>
      </c>
      <c r="Q2187" s="11">
        <f>IF(ISBLANK(Table14[[#This Row],[Quantity_Sold]]),MEDIAN(Table14[Quantity_Sold]),Table14[[#This Row],[Quantity_Sold]])</f>
        <v>8</v>
      </c>
      <c r="R2187" s="4" t="str">
        <f>TRIM(Table14[[#This Row],[Product_Category]])</f>
        <v>Clothing</v>
      </c>
      <c r="S2187" s="4" t="str">
        <f>PROPER(Table14[[#This Row],[Customer_Type]])</f>
        <v>Returning</v>
      </c>
      <c r="T2187" s="13">
        <f>IF(ISBLANK(Table14[[#This Row],[Discount]]),MEDIAN(Table14[Discount]),Table14[[#This Row],[Discount]])</f>
        <v>0.05</v>
      </c>
    </row>
    <row r="2188" spans="1:20" x14ac:dyDescent="0.3">
      <c r="A2188">
        <v>1129</v>
      </c>
      <c r="B2188" s="1">
        <v>45376</v>
      </c>
      <c r="C2188" t="s">
        <v>13</v>
      </c>
      <c r="D2188" t="s">
        <v>30</v>
      </c>
      <c r="E2188">
        <v>15619.46</v>
      </c>
      <c r="F2188">
        <v>9</v>
      </c>
      <c r="G2188" t="s">
        <v>15</v>
      </c>
      <c r="H2188" s="9">
        <v>1641.64</v>
      </c>
      <c r="I2188" s="9">
        <v>2196.83</v>
      </c>
      <c r="J2188" t="s">
        <v>25</v>
      </c>
      <c r="K2188">
        <v>0.21</v>
      </c>
      <c r="L2188" s="4" t="s">
        <v>31</v>
      </c>
      <c r="M2188" s="4" t="s">
        <v>22</v>
      </c>
      <c r="N2188" s="4" t="str">
        <f>IF(ISBLANK(Table14[[#This Row],[Sales_Rep]]),"Unknown",Table14[[#This Row],[Sales_Rep]])</f>
        <v>David</v>
      </c>
      <c r="O2188" t="str">
        <f>PROPER(Table14[[#This Row],[Region]])</f>
        <v>South</v>
      </c>
      <c r="P2188" s="9">
        <f>IF(ISBLANK(Table14[[#This Row],[Sales_Amount]]),MEDIAN(Table14[Sales_Amount]),Table14[[#This Row],[Sales_Amount]])</f>
        <v>15619.46</v>
      </c>
      <c r="Q2188" s="11">
        <f>IF(ISBLANK(Table14[[#This Row],[Quantity_Sold]]),MEDIAN(Table14[Quantity_Sold]),Table14[[#This Row],[Quantity_Sold]])</f>
        <v>9</v>
      </c>
      <c r="R2188" s="4" t="str">
        <f>TRIM(Table14[[#This Row],[Product_Category]])</f>
        <v>Food</v>
      </c>
      <c r="S2188" s="4" t="str">
        <f>PROPER(Table14[[#This Row],[Customer_Type]])</f>
        <v>New</v>
      </c>
      <c r="T2188" s="13">
        <f>IF(ISBLANK(Table14[[#This Row],[Discount]]),MEDIAN(Table14[Discount]),Table14[[#This Row],[Discount]])</f>
        <v>0.21</v>
      </c>
    </row>
    <row r="2189" spans="1:20" x14ac:dyDescent="0.3">
      <c r="A2189">
        <v>1134</v>
      </c>
      <c r="B2189" s="1">
        <v>45197</v>
      </c>
      <c r="C2189" t="s">
        <v>13</v>
      </c>
      <c r="D2189" t="s">
        <v>14</v>
      </c>
      <c r="E2189">
        <v>3931.48</v>
      </c>
      <c r="F2189">
        <v>25</v>
      </c>
      <c r="G2189" t="s">
        <v>28</v>
      </c>
      <c r="H2189" s="9">
        <v>172.39</v>
      </c>
      <c r="I2189" s="9">
        <v>206.92</v>
      </c>
      <c r="J2189" t="s">
        <v>16</v>
      </c>
      <c r="K2189">
        <v>0.24</v>
      </c>
      <c r="L2189" s="4" t="s">
        <v>17</v>
      </c>
      <c r="M2189" s="4" t="s">
        <v>18</v>
      </c>
      <c r="N2189" s="4" t="str">
        <f>IF(ISBLANK(Table14[[#This Row],[Sales_Rep]]),"Unknown",Table14[[#This Row],[Sales_Rep]])</f>
        <v>David</v>
      </c>
      <c r="O2189" t="str">
        <f>PROPER(Table14[[#This Row],[Region]])</f>
        <v>East</v>
      </c>
      <c r="P2189" s="9">
        <f>IF(ISBLANK(Table14[[#This Row],[Sales_Amount]]),MEDIAN(Table14[Sales_Amount]),Table14[[#This Row],[Sales_Amount]])</f>
        <v>3931.48</v>
      </c>
      <c r="Q2189" s="11">
        <f>IF(ISBLANK(Table14[[#This Row],[Quantity_Sold]]),MEDIAN(Table14[Quantity_Sold]),Table14[[#This Row],[Quantity_Sold]])</f>
        <v>25</v>
      </c>
      <c r="R2189" s="4" t="str">
        <f>TRIM(Table14[[#This Row],[Product_Category]])</f>
        <v>Furniture</v>
      </c>
      <c r="S2189" s="4" t="str">
        <f>PROPER(Table14[[#This Row],[Customer_Type]])</f>
        <v>Returning</v>
      </c>
      <c r="T2189" s="13">
        <f>IF(ISBLANK(Table14[[#This Row],[Discount]]),MEDIAN(Table14[Discount]),Table14[[#This Row],[Discount]])</f>
        <v>0.24</v>
      </c>
    </row>
    <row r="2190" spans="1:20" x14ac:dyDescent="0.3">
      <c r="A2190">
        <v>1486</v>
      </c>
      <c r="B2190" s="1">
        <v>45596</v>
      </c>
      <c r="C2190" t="s">
        <v>32</v>
      </c>
      <c r="D2190" t="s">
        <v>27</v>
      </c>
      <c r="E2190">
        <v>40445.620000000003</v>
      </c>
      <c r="F2190">
        <v>15</v>
      </c>
      <c r="G2190" t="s">
        <v>15</v>
      </c>
      <c r="H2190" s="9">
        <v>3140.62</v>
      </c>
      <c r="I2190" s="9">
        <v>3643.75</v>
      </c>
      <c r="J2190" t="s">
        <v>25</v>
      </c>
      <c r="K2190">
        <v>0.26</v>
      </c>
      <c r="L2190" s="4" t="s">
        <v>31</v>
      </c>
      <c r="M2190" s="4" t="s">
        <v>22</v>
      </c>
      <c r="N2190" s="4" t="str">
        <f>IF(ISBLANK(Table14[[#This Row],[Sales_Rep]]),"Unknown",Table14[[#This Row],[Sales_Rep]])</f>
        <v>Alice</v>
      </c>
      <c r="O2190" t="str">
        <f>PROPER(Table14[[#This Row],[Region]])</f>
        <v>West</v>
      </c>
      <c r="P2190" s="9">
        <f>IF(ISBLANK(Table14[[#This Row],[Sales_Amount]]),MEDIAN(Table14[Sales_Amount]),Table14[[#This Row],[Sales_Amount]])</f>
        <v>40445.620000000003</v>
      </c>
      <c r="Q2190" s="11">
        <f>IF(ISBLANK(Table14[[#This Row],[Quantity_Sold]]),MEDIAN(Table14[Quantity_Sold]),Table14[[#This Row],[Quantity_Sold]])</f>
        <v>15</v>
      </c>
      <c r="R2190" s="4" t="str">
        <f>TRIM(Table14[[#This Row],[Product_Category]])</f>
        <v>Food</v>
      </c>
      <c r="S2190" s="4" t="str">
        <f>PROPER(Table14[[#This Row],[Customer_Type]])</f>
        <v>New</v>
      </c>
      <c r="T2190" s="13">
        <f>IF(ISBLANK(Table14[[#This Row],[Discount]]),MEDIAN(Table14[Discount]),Table14[[#This Row],[Discount]])</f>
        <v>0.26</v>
      </c>
    </row>
    <row r="2191" spans="1:20" x14ac:dyDescent="0.3">
      <c r="A2191">
        <v>1358</v>
      </c>
      <c r="B2191" s="1">
        <v>44939</v>
      </c>
      <c r="C2191" t="s">
        <v>19</v>
      </c>
      <c r="D2191" t="s">
        <v>14</v>
      </c>
      <c r="E2191">
        <v>44324.19</v>
      </c>
      <c r="F2191">
        <v>10</v>
      </c>
      <c r="G2191" t="s">
        <v>21</v>
      </c>
      <c r="H2191" s="9">
        <v>4154.57</v>
      </c>
      <c r="I2191" s="9">
        <v>4870.79</v>
      </c>
      <c r="J2191" t="s">
        <v>16</v>
      </c>
      <c r="K2191">
        <v>0.09</v>
      </c>
      <c r="L2191" s="4" t="s">
        <v>26</v>
      </c>
      <c r="M2191" s="4" t="s">
        <v>18</v>
      </c>
      <c r="N2191" s="4" t="str">
        <f>IF(ISBLANK(Table14[[#This Row],[Sales_Rep]]),"Unknown",Table14[[#This Row],[Sales_Rep]])</f>
        <v>Eve</v>
      </c>
      <c r="O2191" t="str">
        <f>PROPER(Table14[[#This Row],[Region]])</f>
        <v>East</v>
      </c>
      <c r="P2191" s="9">
        <f>IF(ISBLANK(Table14[[#This Row],[Sales_Amount]]),MEDIAN(Table14[Sales_Amount]),Table14[[#This Row],[Sales_Amount]])</f>
        <v>44324.19</v>
      </c>
      <c r="Q2191" s="11">
        <f>IF(ISBLANK(Table14[[#This Row],[Quantity_Sold]]),MEDIAN(Table14[Quantity_Sold]),Table14[[#This Row],[Quantity_Sold]])</f>
        <v>10</v>
      </c>
      <c r="R2191" s="4" t="str">
        <f>TRIM(Table14[[#This Row],[Product_Category]])</f>
        <v>Electronics</v>
      </c>
      <c r="S2191" s="4" t="str">
        <f>PROPER(Table14[[#This Row],[Customer_Type]])</f>
        <v>Returning</v>
      </c>
      <c r="T2191" s="13">
        <f>IF(ISBLANK(Table14[[#This Row],[Discount]]),MEDIAN(Table14[Discount]),Table14[[#This Row],[Discount]])</f>
        <v>0.09</v>
      </c>
    </row>
    <row r="2192" spans="1:20" x14ac:dyDescent="0.3">
      <c r="A2192">
        <v>1427</v>
      </c>
      <c r="B2192" s="1">
        <v>45581</v>
      </c>
      <c r="C2192" t="s">
        <v>13</v>
      </c>
      <c r="D2192" t="s">
        <v>20</v>
      </c>
      <c r="E2192">
        <v>59242.34</v>
      </c>
      <c r="F2192">
        <v>29</v>
      </c>
      <c r="G2192" t="s">
        <v>15</v>
      </c>
      <c r="H2192" s="9">
        <v>1620.41</v>
      </c>
      <c r="I2192" s="9">
        <v>2084.5300000000002</v>
      </c>
      <c r="J2192" t="s">
        <v>16</v>
      </c>
      <c r="K2192">
        <v>0.02</v>
      </c>
      <c r="L2192" s="4" t="s">
        <v>26</v>
      </c>
      <c r="M2192" s="4" t="s">
        <v>22</v>
      </c>
      <c r="N2192" s="4" t="str">
        <f>IF(ISBLANK(Table14[[#This Row],[Sales_Rep]]),"Unknown",Table14[[#This Row],[Sales_Rep]])</f>
        <v>David</v>
      </c>
      <c r="O2192" t="str">
        <f>PROPER(Table14[[#This Row],[Region]])</f>
        <v>North</v>
      </c>
      <c r="P2192" s="9">
        <f>IF(ISBLANK(Table14[[#This Row],[Sales_Amount]]),MEDIAN(Table14[Sales_Amount]),Table14[[#This Row],[Sales_Amount]])</f>
        <v>59242.34</v>
      </c>
      <c r="Q2192" s="11">
        <f>IF(ISBLANK(Table14[[#This Row],[Quantity_Sold]]),MEDIAN(Table14[Quantity_Sold]),Table14[[#This Row],[Quantity_Sold]])</f>
        <v>29</v>
      </c>
      <c r="R2192" s="4" t="str">
        <f>TRIM(Table14[[#This Row],[Product_Category]])</f>
        <v>Food</v>
      </c>
      <c r="S2192" s="4" t="str">
        <f>PROPER(Table14[[#This Row],[Customer_Type]])</f>
        <v>Returning</v>
      </c>
      <c r="T2192" s="13">
        <f>IF(ISBLANK(Table14[[#This Row],[Discount]]),MEDIAN(Table14[Discount]),Table14[[#This Row],[Discount]])</f>
        <v>0.02</v>
      </c>
    </row>
    <row r="2193" spans="1:20" x14ac:dyDescent="0.3">
      <c r="A2193">
        <v>1325</v>
      </c>
      <c r="B2193" s="1">
        <v>45585</v>
      </c>
      <c r="C2193" t="s">
        <v>13</v>
      </c>
      <c r="D2193" t="s">
        <v>14</v>
      </c>
      <c r="E2193">
        <v>2635.5</v>
      </c>
      <c r="F2193">
        <v>34</v>
      </c>
      <c r="G2193" t="s">
        <v>21</v>
      </c>
      <c r="H2193" s="9">
        <v>65.53</v>
      </c>
      <c r="I2193" s="9">
        <v>98.12</v>
      </c>
      <c r="J2193" t="s">
        <v>25</v>
      </c>
      <c r="K2193">
        <v>0.21</v>
      </c>
      <c r="L2193" s="4" t="s">
        <v>17</v>
      </c>
      <c r="M2193" s="4" t="s">
        <v>18</v>
      </c>
      <c r="N2193" s="4" t="str">
        <f>IF(ISBLANK(Table14[[#This Row],[Sales_Rep]]),"Unknown",Table14[[#This Row],[Sales_Rep]])</f>
        <v>David</v>
      </c>
      <c r="O2193" t="str">
        <f>PROPER(Table14[[#This Row],[Region]])</f>
        <v>East</v>
      </c>
      <c r="P2193" s="9">
        <f>IF(ISBLANK(Table14[[#This Row],[Sales_Amount]]),MEDIAN(Table14[Sales_Amount]),Table14[[#This Row],[Sales_Amount]])</f>
        <v>2635.5</v>
      </c>
      <c r="Q2193" s="11">
        <f>IF(ISBLANK(Table14[[#This Row],[Quantity_Sold]]),MEDIAN(Table14[Quantity_Sold]),Table14[[#This Row],[Quantity_Sold]])</f>
        <v>34</v>
      </c>
      <c r="R2193" s="4" t="str">
        <f>TRIM(Table14[[#This Row],[Product_Category]])</f>
        <v>Electronics</v>
      </c>
      <c r="S2193" s="4" t="str">
        <f>PROPER(Table14[[#This Row],[Customer_Type]])</f>
        <v>New</v>
      </c>
      <c r="T2193" s="13">
        <f>IF(ISBLANK(Table14[[#This Row],[Discount]]),MEDIAN(Table14[Discount]),Table14[[#This Row],[Discount]])</f>
        <v>0.21</v>
      </c>
    </row>
    <row r="2194" spans="1:20" x14ac:dyDescent="0.3">
      <c r="A2194">
        <v>1060</v>
      </c>
      <c r="B2194" s="1">
        <v>45270</v>
      </c>
      <c r="C2194" t="s">
        <v>19</v>
      </c>
      <c r="D2194" t="s">
        <v>27</v>
      </c>
      <c r="E2194">
        <v>40575.97</v>
      </c>
      <c r="F2194">
        <v>38</v>
      </c>
      <c r="G2194" t="s">
        <v>21</v>
      </c>
      <c r="H2194" s="9">
        <v>757.27</v>
      </c>
      <c r="I2194" s="9">
        <v>1112.28</v>
      </c>
      <c r="J2194" t="s">
        <v>25</v>
      </c>
      <c r="K2194">
        <v>0.04</v>
      </c>
      <c r="L2194" s="4" t="s">
        <v>26</v>
      </c>
      <c r="M2194" s="4" t="s">
        <v>22</v>
      </c>
      <c r="N2194" s="4" t="str">
        <f>IF(ISBLANK(Table14[[#This Row],[Sales_Rep]]),"Unknown",Table14[[#This Row],[Sales_Rep]])</f>
        <v>Eve</v>
      </c>
      <c r="O2194" t="str">
        <f>PROPER(Table14[[#This Row],[Region]])</f>
        <v>West</v>
      </c>
      <c r="P2194" s="9">
        <f>IF(ISBLANK(Table14[[#This Row],[Sales_Amount]]),MEDIAN(Table14[Sales_Amount]),Table14[[#This Row],[Sales_Amount]])</f>
        <v>40575.97</v>
      </c>
      <c r="Q2194" s="11">
        <f>IF(ISBLANK(Table14[[#This Row],[Quantity_Sold]]),MEDIAN(Table14[Quantity_Sold]),Table14[[#This Row],[Quantity_Sold]])</f>
        <v>38</v>
      </c>
      <c r="R2194" s="4" t="str">
        <f>TRIM(Table14[[#This Row],[Product_Category]])</f>
        <v>Electronics</v>
      </c>
      <c r="S2194" s="4" t="str">
        <f>PROPER(Table14[[#This Row],[Customer_Type]])</f>
        <v>New</v>
      </c>
      <c r="T2194" s="13">
        <f>IF(ISBLANK(Table14[[#This Row],[Discount]]),MEDIAN(Table14[Discount]),Table14[[#This Row],[Discount]])</f>
        <v>0.04</v>
      </c>
    </row>
    <row r="2195" spans="1:20" x14ac:dyDescent="0.3">
      <c r="A2195">
        <v>1056</v>
      </c>
      <c r="B2195" s="1">
        <v>45309</v>
      </c>
      <c r="C2195" t="s">
        <v>13</v>
      </c>
      <c r="D2195" t="s">
        <v>27</v>
      </c>
      <c r="E2195">
        <v>98463.71</v>
      </c>
      <c r="F2195">
        <v>30</v>
      </c>
      <c r="G2195" t="s">
        <v>15</v>
      </c>
      <c r="H2195" s="9">
        <v>3059.42</v>
      </c>
      <c r="I2195" s="9">
        <v>4496.0600000000004</v>
      </c>
      <c r="J2195" t="s">
        <v>16</v>
      </c>
      <c r="K2195">
        <v>0.27</v>
      </c>
      <c r="L2195" s="4" t="s">
        <v>17</v>
      </c>
      <c r="M2195" s="4" t="s">
        <v>18</v>
      </c>
      <c r="N2195" s="4" t="str">
        <f>IF(ISBLANK(Table14[[#This Row],[Sales_Rep]]),"Unknown",Table14[[#This Row],[Sales_Rep]])</f>
        <v>David</v>
      </c>
      <c r="O2195" t="str">
        <f>PROPER(Table14[[#This Row],[Region]])</f>
        <v>West</v>
      </c>
      <c r="P2195" s="9">
        <f>IF(ISBLANK(Table14[[#This Row],[Sales_Amount]]),MEDIAN(Table14[Sales_Amount]),Table14[[#This Row],[Sales_Amount]])</f>
        <v>98463.71</v>
      </c>
      <c r="Q2195" s="11">
        <f>IF(ISBLANK(Table14[[#This Row],[Quantity_Sold]]),MEDIAN(Table14[Quantity_Sold]),Table14[[#This Row],[Quantity_Sold]])</f>
        <v>30</v>
      </c>
      <c r="R2195" s="4" t="str">
        <f>TRIM(Table14[[#This Row],[Product_Category]])</f>
        <v>Food</v>
      </c>
      <c r="S2195" s="4" t="str">
        <f>PROPER(Table14[[#This Row],[Customer_Type]])</f>
        <v>Returning</v>
      </c>
      <c r="T2195" s="13">
        <f>IF(ISBLANK(Table14[[#This Row],[Discount]]),MEDIAN(Table14[Discount]),Table14[[#This Row],[Discount]])</f>
        <v>0.27</v>
      </c>
    </row>
    <row r="2196" spans="1:20" x14ac:dyDescent="0.3">
      <c r="A2196">
        <v>1360</v>
      </c>
      <c r="B2196" s="1">
        <v>45137</v>
      </c>
      <c r="C2196" t="s">
        <v>13</v>
      </c>
      <c r="D2196" t="s">
        <v>14</v>
      </c>
      <c r="E2196">
        <v>153826.87</v>
      </c>
      <c r="F2196">
        <v>33</v>
      </c>
      <c r="G2196" t="s">
        <v>28</v>
      </c>
      <c r="H2196" s="9">
        <v>4658.8</v>
      </c>
      <c r="I2196" s="9">
        <v>5754.84</v>
      </c>
      <c r="J2196" t="s">
        <v>25</v>
      </c>
      <c r="K2196">
        <v>0.19</v>
      </c>
      <c r="L2196" s="4" t="s">
        <v>26</v>
      </c>
      <c r="M2196" s="4" t="s">
        <v>22</v>
      </c>
      <c r="N2196" s="4" t="str">
        <f>IF(ISBLANK(Table14[[#This Row],[Sales_Rep]]),"Unknown",Table14[[#This Row],[Sales_Rep]])</f>
        <v>David</v>
      </c>
      <c r="O2196" t="str">
        <f>PROPER(Table14[[#This Row],[Region]])</f>
        <v>East</v>
      </c>
      <c r="P2196" s="9">
        <f>IF(ISBLANK(Table14[[#This Row],[Sales_Amount]]),MEDIAN(Table14[Sales_Amount]),Table14[[#This Row],[Sales_Amount]])</f>
        <v>153826.87</v>
      </c>
      <c r="Q2196" s="11">
        <f>IF(ISBLANK(Table14[[#This Row],[Quantity_Sold]]),MEDIAN(Table14[Quantity_Sold]),Table14[[#This Row],[Quantity_Sold]])</f>
        <v>33</v>
      </c>
      <c r="R2196" s="4" t="str">
        <f>TRIM(Table14[[#This Row],[Product_Category]])</f>
        <v>Furniture</v>
      </c>
      <c r="S2196" s="4" t="str">
        <f>PROPER(Table14[[#This Row],[Customer_Type]])</f>
        <v>New</v>
      </c>
      <c r="T2196" s="13">
        <f>IF(ISBLANK(Table14[[#This Row],[Discount]]),MEDIAN(Table14[Discount]),Table14[[#This Row],[Discount]])</f>
        <v>0.19</v>
      </c>
    </row>
    <row r="2197" spans="1:20" x14ac:dyDescent="0.3">
      <c r="A2197">
        <v>1114</v>
      </c>
      <c r="B2197" s="1">
        <v>45260</v>
      </c>
      <c r="C2197" t="s">
        <v>13</v>
      </c>
      <c r="D2197" t="s">
        <v>20</v>
      </c>
      <c r="E2197">
        <v>16266.97</v>
      </c>
      <c r="F2197">
        <v>3</v>
      </c>
      <c r="G2197" t="s">
        <v>24</v>
      </c>
      <c r="H2197" s="9">
        <v>4444.1400000000003</v>
      </c>
      <c r="I2197" s="9">
        <v>5707.71</v>
      </c>
      <c r="J2197" t="s">
        <v>25</v>
      </c>
      <c r="K2197">
        <v>0.05</v>
      </c>
      <c r="L2197" s="4" t="s">
        <v>17</v>
      </c>
      <c r="M2197" s="4" t="s">
        <v>22</v>
      </c>
      <c r="N2197" s="4" t="str">
        <f>IF(ISBLANK(Table14[[#This Row],[Sales_Rep]]),"Unknown",Table14[[#This Row],[Sales_Rep]])</f>
        <v>David</v>
      </c>
      <c r="O2197" t="str">
        <f>PROPER(Table14[[#This Row],[Region]])</f>
        <v>North</v>
      </c>
      <c r="P2197" s="9">
        <f>IF(ISBLANK(Table14[[#This Row],[Sales_Amount]]),MEDIAN(Table14[Sales_Amount]),Table14[[#This Row],[Sales_Amount]])</f>
        <v>16266.97</v>
      </c>
      <c r="Q2197" s="11">
        <f>IF(ISBLANK(Table14[[#This Row],[Quantity_Sold]]),MEDIAN(Table14[Quantity_Sold]),Table14[[#This Row],[Quantity_Sold]])</f>
        <v>3</v>
      </c>
      <c r="R2197" s="4" t="str">
        <f>TRIM(Table14[[#This Row],[Product_Category]])</f>
        <v>Clothing</v>
      </c>
      <c r="S2197" s="4" t="str">
        <f>PROPER(Table14[[#This Row],[Customer_Type]])</f>
        <v>New</v>
      </c>
      <c r="T2197" s="13">
        <f>IF(ISBLANK(Table14[[#This Row],[Discount]]),MEDIAN(Table14[Discount]),Table14[[#This Row],[Discount]])</f>
        <v>0.05</v>
      </c>
    </row>
    <row r="2198" spans="1:20" x14ac:dyDescent="0.3">
      <c r="A2198">
        <v>1482</v>
      </c>
      <c r="B2198" s="1">
        <v>44973</v>
      </c>
      <c r="C2198" t="s">
        <v>29</v>
      </c>
      <c r="D2198" t="s">
        <v>20</v>
      </c>
      <c r="E2198">
        <v>3939.6</v>
      </c>
      <c r="F2198">
        <v>1</v>
      </c>
      <c r="G2198" t="s">
        <v>21</v>
      </c>
      <c r="H2198" s="9">
        <v>2822.05</v>
      </c>
      <c r="I2198" s="9">
        <v>4103.75</v>
      </c>
      <c r="J2198" t="s">
        <v>16</v>
      </c>
      <c r="K2198">
        <v>0.04</v>
      </c>
      <c r="L2198" s="4" t="s">
        <v>26</v>
      </c>
      <c r="M2198" s="4" t="s">
        <v>22</v>
      </c>
      <c r="N2198" s="4" t="str">
        <f>IF(ISBLANK(Table14[[#This Row],[Sales_Rep]]),"Unknown",Table14[[#This Row],[Sales_Rep]])</f>
        <v>Bob</v>
      </c>
      <c r="O2198" t="str">
        <f>PROPER(Table14[[#This Row],[Region]])</f>
        <v>North</v>
      </c>
      <c r="P2198" s="9">
        <f>IF(ISBLANK(Table14[[#This Row],[Sales_Amount]]),MEDIAN(Table14[Sales_Amount]),Table14[[#This Row],[Sales_Amount]])</f>
        <v>3939.6</v>
      </c>
      <c r="Q2198" s="11">
        <f>IF(ISBLANK(Table14[[#This Row],[Quantity_Sold]]),MEDIAN(Table14[Quantity_Sold]),Table14[[#This Row],[Quantity_Sold]])</f>
        <v>1</v>
      </c>
      <c r="R2198" s="4" t="str">
        <f>TRIM(Table14[[#This Row],[Product_Category]])</f>
        <v>Electronics</v>
      </c>
      <c r="S2198" s="4" t="str">
        <f>PROPER(Table14[[#This Row],[Customer_Type]])</f>
        <v>Returning</v>
      </c>
      <c r="T2198" s="13">
        <f>IF(ISBLANK(Table14[[#This Row],[Discount]]),MEDIAN(Table14[Discount]),Table14[[#This Row],[Discount]])</f>
        <v>0.04</v>
      </c>
    </row>
    <row r="2199" spans="1:20" x14ac:dyDescent="0.3">
      <c r="A2199">
        <v>1225</v>
      </c>
      <c r="B2199" s="1">
        <v>45173</v>
      </c>
      <c r="C2199" t="s">
        <v>19</v>
      </c>
      <c r="D2199" t="s">
        <v>30</v>
      </c>
      <c r="E2199">
        <v>10159.61</v>
      </c>
      <c r="F2199">
        <v>6</v>
      </c>
      <c r="G2199" t="s">
        <v>15</v>
      </c>
      <c r="H2199" s="9">
        <v>1331.23</v>
      </c>
      <c r="I2199" s="9">
        <v>1992.08</v>
      </c>
      <c r="J2199" t="s">
        <v>25</v>
      </c>
      <c r="K2199">
        <v>0.15</v>
      </c>
      <c r="L2199" s="4" t="s">
        <v>31</v>
      </c>
      <c r="M2199" s="4" t="s">
        <v>22</v>
      </c>
      <c r="N2199" s="4" t="str">
        <f>IF(ISBLANK(Table14[[#This Row],[Sales_Rep]]),"Unknown",Table14[[#This Row],[Sales_Rep]])</f>
        <v>Eve</v>
      </c>
      <c r="O2199" t="str">
        <f>PROPER(Table14[[#This Row],[Region]])</f>
        <v>South</v>
      </c>
      <c r="P2199" s="9">
        <f>IF(ISBLANK(Table14[[#This Row],[Sales_Amount]]),MEDIAN(Table14[Sales_Amount]),Table14[[#This Row],[Sales_Amount]])</f>
        <v>10159.61</v>
      </c>
      <c r="Q2199" s="11">
        <f>IF(ISBLANK(Table14[[#This Row],[Quantity_Sold]]),MEDIAN(Table14[Quantity_Sold]),Table14[[#This Row],[Quantity_Sold]])</f>
        <v>6</v>
      </c>
      <c r="R2199" s="4" t="str">
        <f>TRIM(Table14[[#This Row],[Product_Category]])</f>
        <v>Food</v>
      </c>
      <c r="S2199" s="4" t="str">
        <f>PROPER(Table14[[#This Row],[Customer_Type]])</f>
        <v>New</v>
      </c>
      <c r="T2199" s="13">
        <f>IF(ISBLANK(Table14[[#This Row],[Discount]]),MEDIAN(Table14[Discount]),Table14[[#This Row],[Discount]])</f>
        <v>0.15</v>
      </c>
    </row>
    <row r="2200" spans="1:20" x14ac:dyDescent="0.3">
      <c r="A2200">
        <v>1012</v>
      </c>
      <c r="B2200" s="1">
        <v>45466</v>
      </c>
      <c r="C2200" t="s">
        <v>13</v>
      </c>
      <c r="D2200" t="s">
        <v>27</v>
      </c>
      <c r="E2200">
        <v>68343.17</v>
      </c>
      <c r="F2200">
        <v>13</v>
      </c>
      <c r="G2200" t="s">
        <v>15</v>
      </c>
      <c r="H2200" s="9">
        <v>4759.6499999999996</v>
      </c>
      <c r="I2200" s="9">
        <v>5419.76</v>
      </c>
      <c r="J2200" t="s">
        <v>16</v>
      </c>
      <c r="K2200">
        <v>0.03</v>
      </c>
      <c r="L2200" s="4" t="s">
        <v>26</v>
      </c>
      <c r="M2200" s="4" t="s">
        <v>18</v>
      </c>
      <c r="N2200" s="4" t="str">
        <f>IF(ISBLANK(Table14[[#This Row],[Sales_Rep]]),"Unknown",Table14[[#This Row],[Sales_Rep]])</f>
        <v>David</v>
      </c>
      <c r="O2200" t="str">
        <f>PROPER(Table14[[#This Row],[Region]])</f>
        <v>West</v>
      </c>
      <c r="P2200" s="9">
        <f>IF(ISBLANK(Table14[[#This Row],[Sales_Amount]]),MEDIAN(Table14[Sales_Amount]),Table14[[#This Row],[Sales_Amount]])</f>
        <v>68343.17</v>
      </c>
      <c r="Q2200" s="11">
        <f>IF(ISBLANK(Table14[[#This Row],[Quantity_Sold]]),MEDIAN(Table14[Quantity_Sold]),Table14[[#This Row],[Quantity_Sold]])</f>
        <v>13</v>
      </c>
      <c r="R2200" s="4" t="str">
        <f>TRIM(Table14[[#This Row],[Product_Category]])</f>
        <v>Food</v>
      </c>
      <c r="S2200" s="4" t="str">
        <f>PROPER(Table14[[#This Row],[Customer_Type]])</f>
        <v>Returning</v>
      </c>
      <c r="T2200" s="13">
        <f>IF(ISBLANK(Table14[[#This Row],[Discount]]),MEDIAN(Table14[Discount]),Table14[[#This Row],[Discount]])</f>
        <v>0.03</v>
      </c>
    </row>
    <row r="2201" spans="1:20" x14ac:dyDescent="0.3">
      <c r="A2201">
        <v>1175</v>
      </c>
      <c r="B2201" s="1">
        <v>45611</v>
      </c>
      <c r="C2201" t="s">
        <v>19</v>
      </c>
      <c r="D2201" t="s">
        <v>14</v>
      </c>
      <c r="E2201">
        <v>57813.83</v>
      </c>
      <c r="F2201">
        <v>16</v>
      </c>
      <c r="G2201" t="s">
        <v>24</v>
      </c>
      <c r="H2201" s="9">
        <v>3001.27</v>
      </c>
      <c r="I2201" s="9">
        <v>3970.73</v>
      </c>
      <c r="J2201" t="s">
        <v>16</v>
      </c>
      <c r="K2201">
        <v>0.09</v>
      </c>
      <c r="L2201" s="4" t="s">
        <v>26</v>
      </c>
      <c r="M2201" s="4" t="s">
        <v>18</v>
      </c>
      <c r="N2201" s="4" t="str">
        <f>IF(ISBLANK(Table14[[#This Row],[Sales_Rep]]),"Unknown",Table14[[#This Row],[Sales_Rep]])</f>
        <v>Eve</v>
      </c>
      <c r="O2201" t="str">
        <f>PROPER(Table14[[#This Row],[Region]])</f>
        <v>East</v>
      </c>
      <c r="P2201" s="9">
        <f>IF(ISBLANK(Table14[[#This Row],[Sales_Amount]]),MEDIAN(Table14[Sales_Amount]),Table14[[#This Row],[Sales_Amount]])</f>
        <v>57813.83</v>
      </c>
      <c r="Q2201" s="11">
        <f>IF(ISBLANK(Table14[[#This Row],[Quantity_Sold]]),MEDIAN(Table14[Quantity_Sold]),Table14[[#This Row],[Quantity_Sold]])</f>
        <v>16</v>
      </c>
      <c r="R2201" s="4" t="str">
        <f>TRIM(Table14[[#This Row],[Product_Category]])</f>
        <v>Clothing</v>
      </c>
      <c r="S2201" s="4" t="str">
        <f>PROPER(Table14[[#This Row],[Customer_Type]])</f>
        <v>Returning</v>
      </c>
      <c r="T2201" s="13">
        <f>IF(ISBLANK(Table14[[#This Row],[Discount]]),MEDIAN(Table14[Discount]),Table14[[#This Row],[Discount]])</f>
        <v>0.09</v>
      </c>
    </row>
    <row r="2202" spans="1:20" x14ac:dyDescent="0.3">
      <c r="A2202">
        <v>1095</v>
      </c>
      <c r="B2202" s="1">
        <v>44977</v>
      </c>
      <c r="C2202" t="s">
        <v>23</v>
      </c>
      <c r="D2202" t="s">
        <v>30</v>
      </c>
      <c r="E2202">
        <v>3250.85</v>
      </c>
      <c r="F2202">
        <v>1</v>
      </c>
      <c r="G2202" t="s">
        <v>15</v>
      </c>
      <c r="H2202" s="9">
        <v>4071.24</v>
      </c>
      <c r="I2202" s="9">
        <v>4644.07</v>
      </c>
      <c r="J2202" t="s">
        <v>16</v>
      </c>
      <c r="K2202">
        <v>0.3</v>
      </c>
      <c r="L2202" s="4" t="s">
        <v>31</v>
      </c>
      <c r="M2202" s="4" t="s">
        <v>18</v>
      </c>
      <c r="N2202" s="4" t="str">
        <f>IF(ISBLANK(Table14[[#This Row],[Sales_Rep]]),"Unknown",Table14[[#This Row],[Sales_Rep]])</f>
        <v>Charlie</v>
      </c>
      <c r="O2202" t="str">
        <f>PROPER(Table14[[#This Row],[Region]])</f>
        <v>South</v>
      </c>
      <c r="P2202" s="9">
        <f>IF(ISBLANK(Table14[[#This Row],[Sales_Amount]]),MEDIAN(Table14[Sales_Amount]),Table14[[#This Row],[Sales_Amount]])</f>
        <v>3250.85</v>
      </c>
      <c r="Q2202" s="11">
        <f>IF(ISBLANK(Table14[[#This Row],[Quantity_Sold]]),MEDIAN(Table14[Quantity_Sold]),Table14[[#This Row],[Quantity_Sold]])</f>
        <v>1</v>
      </c>
      <c r="R2202" s="4" t="str">
        <f>TRIM(Table14[[#This Row],[Product_Category]])</f>
        <v>Food</v>
      </c>
      <c r="S2202" s="4" t="str">
        <f>PROPER(Table14[[#This Row],[Customer_Type]])</f>
        <v>Returning</v>
      </c>
      <c r="T2202" s="13">
        <f>IF(ISBLANK(Table14[[#This Row],[Discount]]),MEDIAN(Table14[Discount]),Table14[[#This Row],[Discount]])</f>
        <v>0.3</v>
      </c>
    </row>
    <row r="2203" spans="1:20" x14ac:dyDescent="0.3">
      <c r="A2203">
        <v>1363</v>
      </c>
      <c r="B2203" s="1">
        <v>45326</v>
      </c>
      <c r="C2203" t="s">
        <v>23</v>
      </c>
      <c r="D2203" t="s">
        <v>27</v>
      </c>
      <c r="E2203">
        <v>16505.099999999999</v>
      </c>
      <c r="F2203">
        <v>29</v>
      </c>
      <c r="G2203" t="s">
        <v>24</v>
      </c>
      <c r="H2203" s="9">
        <v>440.8</v>
      </c>
      <c r="I2203" s="9">
        <v>611.98</v>
      </c>
      <c r="J2203" t="s">
        <v>16</v>
      </c>
      <c r="K2203">
        <v>7.0000000000000007E-2</v>
      </c>
      <c r="L2203" s="4" t="s">
        <v>26</v>
      </c>
      <c r="M2203" s="4" t="s">
        <v>22</v>
      </c>
      <c r="N2203" s="4" t="str">
        <f>IF(ISBLANK(Table14[[#This Row],[Sales_Rep]]),"Unknown",Table14[[#This Row],[Sales_Rep]])</f>
        <v>Charlie</v>
      </c>
      <c r="O2203" t="str">
        <f>PROPER(Table14[[#This Row],[Region]])</f>
        <v>West</v>
      </c>
      <c r="P2203" s="9">
        <f>IF(ISBLANK(Table14[[#This Row],[Sales_Amount]]),MEDIAN(Table14[Sales_Amount]),Table14[[#This Row],[Sales_Amount]])</f>
        <v>16505.099999999999</v>
      </c>
      <c r="Q2203" s="11">
        <f>IF(ISBLANK(Table14[[#This Row],[Quantity_Sold]]),MEDIAN(Table14[Quantity_Sold]),Table14[[#This Row],[Quantity_Sold]])</f>
        <v>29</v>
      </c>
      <c r="R2203" s="4" t="str">
        <f>TRIM(Table14[[#This Row],[Product_Category]])</f>
        <v>Clothing</v>
      </c>
      <c r="S2203" s="4" t="str">
        <f>PROPER(Table14[[#This Row],[Customer_Type]])</f>
        <v>Returning</v>
      </c>
      <c r="T2203" s="13">
        <f>IF(ISBLANK(Table14[[#This Row],[Discount]]),MEDIAN(Table14[Discount]),Table14[[#This Row],[Discount]])</f>
        <v>7.0000000000000007E-2</v>
      </c>
    </row>
    <row r="2204" spans="1:20" x14ac:dyDescent="0.3">
      <c r="A2204">
        <v>1420</v>
      </c>
      <c r="B2204" s="1">
        <v>45089</v>
      </c>
      <c r="C2204" t="s">
        <v>13</v>
      </c>
      <c r="D2204" t="s">
        <v>14</v>
      </c>
      <c r="E2204">
        <v>106537.16</v>
      </c>
      <c r="F2204">
        <v>32</v>
      </c>
      <c r="G2204" t="s">
        <v>24</v>
      </c>
      <c r="H2204" s="9">
        <v>3213.73</v>
      </c>
      <c r="I2204" s="9">
        <v>3783.28</v>
      </c>
      <c r="J2204" t="s">
        <v>25</v>
      </c>
      <c r="K2204">
        <v>0.12</v>
      </c>
      <c r="L2204" s="4" t="s">
        <v>31</v>
      </c>
      <c r="M2204" s="4" t="s">
        <v>22</v>
      </c>
      <c r="N2204" s="4" t="str">
        <f>IF(ISBLANK(Table14[[#This Row],[Sales_Rep]]),"Unknown",Table14[[#This Row],[Sales_Rep]])</f>
        <v>David</v>
      </c>
      <c r="O2204" t="str">
        <f>PROPER(Table14[[#This Row],[Region]])</f>
        <v>East</v>
      </c>
      <c r="P2204" s="9">
        <f>IF(ISBLANK(Table14[[#This Row],[Sales_Amount]]),MEDIAN(Table14[Sales_Amount]),Table14[[#This Row],[Sales_Amount]])</f>
        <v>106537.16</v>
      </c>
      <c r="Q2204" s="11">
        <f>IF(ISBLANK(Table14[[#This Row],[Quantity_Sold]]),MEDIAN(Table14[Quantity_Sold]),Table14[[#This Row],[Quantity_Sold]])</f>
        <v>32</v>
      </c>
      <c r="R2204" s="4" t="str">
        <f>TRIM(Table14[[#This Row],[Product_Category]])</f>
        <v>Clothing</v>
      </c>
      <c r="S2204" s="4" t="str">
        <f>PROPER(Table14[[#This Row],[Customer_Type]])</f>
        <v>New</v>
      </c>
      <c r="T2204" s="13">
        <f>IF(ISBLANK(Table14[[#This Row],[Discount]]),MEDIAN(Table14[Discount]),Table14[[#This Row],[Discount]])</f>
        <v>0.12</v>
      </c>
    </row>
    <row r="2205" spans="1:20" x14ac:dyDescent="0.3">
      <c r="A2205">
        <v>1053</v>
      </c>
      <c r="B2205" s="1">
        <v>45428</v>
      </c>
      <c r="C2205" t="s">
        <v>19</v>
      </c>
      <c r="D2205" t="s">
        <v>30</v>
      </c>
      <c r="E2205">
        <v>8069.64</v>
      </c>
      <c r="F2205">
        <v>14</v>
      </c>
      <c r="G2205" t="s">
        <v>21</v>
      </c>
      <c r="H2205" s="9">
        <v>439.35</v>
      </c>
      <c r="I2205" s="9">
        <v>594.23</v>
      </c>
      <c r="J2205" t="s">
        <v>25</v>
      </c>
      <c r="K2205">
        <v>0.03</v>
      </c>
      <c r="L2205" s="4" t="s">
        <v>17</v>
      </c>
      <c r="M2205" s="4" t="s">
        <v>22</v>
      </c>
      <c r="N2205" s="4" t="str">
        <f>IF(ISBLANK(Table14[[#This Row],[Sales_Rep]]),"Unknown",Table14[[#This Row],[Sales_Rep]])</f>
        <v>Eve</v>
      </c>
      <c r="O2205" t="str">
        <f>PROPER(Table14[[#This Row],[Region]])</f>
        <v>South</v>
      </c>
      <c r="P2205" s="9">
        <f>IF(ISBLANK(Table14[[#This Row],[Sales_Amount]]),MEDIAN(Table14[Sales_Amount]),Table14[[#This Row],[Sales_Amount]])</f>
        <v>8069.64</v>
      </c>
      <c r="Q2205" s="11">
        <f>IF(ISBLANK(Table14[[#This Row],[Quantity_Sold]]),MEDIAN(Table14[Quantity_Sold]),Table14[[#This Row],[Quantity_Sold]])</f>
        <v>14</v>
      </c>
      <c r="R2205" s="4" t="str">
        <f>TRIM(Table14[[#This Row],[Product_Category]])</f>
        <v>Electronics</v>
      </c>
      <c r="S2205" s="4" t="str">
        <f>PROPER(Table14[[#This Row],[Customer_Type]])</f>
        <v>New</v>
      </c>
      <c r="T2205" s="13">
        <f>IF(ISBLANK(Table14[[#This Row],[Discount]]),MEDIAN(Table14[Discount]),Table14[[#This Row],[Discount]])</f>
        <v>0.03</v>
      </c>
    </row>
    <row r="2206" spans="1:20" x14ac:dyDescent="0.3">
      <c r="A2206">
        <v>1044</v>
      </c>
      <c r="B2206" s="1">
        <v>45145</v>
      </c>
      <c r="C2206" t="s">
        <v>19</v>
      </c>
      <c r="D2206" t="s">
        <v>20</v>
      </c>
      <c r="E2206">
        <v>1153.67</v>
      </c>
      <c r="F2206">
        <v>6</v>
      </c>
      <c r="G2206" t="s">
        <v>21</v>
      </c>
      <c r="H2206" s="9">
        <v>181.66</v>
      </c>
      <c r="I2206" s="9">
        <v>231.66</v>
      </c>
      <c r="J2206" t="s">
        <v>25</v>
      </c>
      <c r="K2206">
        <v>0.17</v>
      </c>
      <c r="L2206" s="4" t="s">
        <v>17</v>
      </c>
      <c r="M2206" s="4" t="s">
        <v>22</v>
      </c>
      <c r="N2206" s="4" t="str">
        <f>IF(ISBLANK(Table14[[#This Row],[Sales_Rep]]),"Unknown",Table14[[#This Row],[Sales_Rep]])</f>
        <v>Eve</v>
      </c>
      <c r="O2206" t="str">
        <f>PROPER(Table14[[#This Row],[Region]])</f>
        <v>North</v>
      </c>
      <c r="P2206" s="9">
        <f>IF(ISBLANK(Table14[[#This Row],[Sales_Amount]]),MEDIAN(Table14[Sales_Amount]),Table14[[#This Row],[Sales_Amount]])</f>
        <v>1153.67</v>
      </c>
      <c r="Q2206" s="11">
        <f>IF(ISBLANK(Table14[[#This Row],[Quantity_Sold]]),MEDIAN(Table14[Quantity_Sold]),Table14[[#This Row],[Quantity_Sold]])</f>
        <v>6</v>
      </c>
      <c r="R2206" s="4" t="str">
        <f>TRIM(Table14[[#This Row],[Product_Category]])</f>
        <v>Electronics</v>
      </c>
      <c r="S2206" s="4" t="str">
        <f>PROPER(Table14[[#This Row],[Customer_Type]])</f>
        <v>New</v>
      </c>
      <c r="T2206" s="13">
        <f>IF(ISBLANK(Table14[[#This Row],[Discount]]),MEDIAN(Table14[Discount]),Table14[[#This Row],[Discount]])</f>
        <v>0.17</v>
      </c>
    </row>
    <row r="2207" spans="1:20" x14ac:dyDescent="0.3">
      <c r="A2207">
        <v>1268</v>
      </c>
      <c r="B2207" s="1">
        <v>45589</v>
      </c>
      <c r="C2207" t="s">
        <v>19</v>
      </c>
      <c r="D2207" t="s">
        <v>14</v>
      </c>
      <c r="E2207">
        <v>150279.20000000001</v>
      </c>
      <c r="F2207">
        <v>43</v>
      </c>
      <c r="G2207" t="s">
        <v>24</v>
      </c>
      <c r="H2207" s="9">
        <v>3848.44</v>
      </c>
      <c r="I2207" s="9">
        <v>4423.88</v>
      </c>
      <c r="J2207" t="s">
        <v>25</v>
      </c>
      <c r="K2207">
        <v>0.21</v>
      </c>
      <c r="L2207" s="4" t="s">
        <v>26</v>
      </c>
      <c r="M2207" s="4" t="s">
        <v>22</v>
      </c>
      <c r="N2207" s="4" t="str">
        <f>IF(ISBLANK(Table14[[#This Row],[Sales_Rep]]),"Unknown",Table14[[#This Row],[Sales_Rep]])</f>
        <v>Eve</v>
      </c>
      <c r="O2207" t="str">
        <f>PROPER(Table14[[#This Row],[Region]])</f>
        <v>East</v>
      </c>
      <c r="P2207" s="9">
        <f>IF(ISBLANK(Table14[[#This Row],[Sales_Amount]]),MEDIAN(Table14[Sales_Amount]),Table14[[#This Row],[Sales_Amount]])</f>
        <v>150279.20000000001</v>
      </c>
      <c r="Q2207" s="11">
        <f>IF(ISBLANK(Table14[[#This Row],[Quantity_Sold]]),MEDIAN(Table14[Quantity_Sold]),Table14[[#This Row],[Quantity_Sold]])</f>
        <v>43</v>
      </c>
      <c r="R2207" s="4" t="str">
        <f>TRIM(Table14[[#This Row],[Product_Category]])</f>
        <v>Clothing</v>
      </c>
      <c r="S2207" s="4" t="str">
        <f>PROPER(Table14[[#This Row],[Customer_Type]])</f>
        <v>New</v>
      </c>
      <c r="T2207" s="13">
        <f>IF(ISBLANK(Table14[[#This Row],[Discount]]),MEDIAN(Table14[Discount]),Table14[[#This Row],[Discount]])</f>
        <v>0.21</v>
      </c>
    </row>
    <row r="2208" spans="1:20" x14ac:dyDescent="0.3">
      <c r="A2208">
        <v>1040</v>
      </c>
      <c r="B2208" s="1">
        <v>45257</v>
      </c>
      <c r="C2208" t="s">
        <v>29</v>
      </c>
      <c r="D2208" t="s">
        <v>20</v>
      </c>
      <c r="E2208">
        <v>19611.490000000002</v>
      </c>
      <c r="F2208">
        <v>13</v>
      </c>
      <c r="G2208" t="s">
        <v>24</v>
      </c>
      <c r="H2208" s="9">
        <v>1305.19</v>
      </c>
      <c r="I2208" s="9">
        <v>1909.59</v>
      </c>
      <c r="J2208" t="s">
        <v>25</v>
      </c>
      <c r="K2208">
        <v>0.21</v>
      </c>
      <c r="L2208" s="4" t="s">
        <v>17</v>
      </c>
      <c r="M2208" s="4" t="s">
        <v>18</v>
      </c>
      <c r="N2208" s="4" t="str">
        <f>IF(ISBLANK(Table14[[#This Row],[Sales_Rep]]),"Unknown",Table14[[#This Row],[Sales_Rep]])</f>
        <v>Bob</v>
      </c>
      <c r="O2208" t="str">
        <f>PROPER(Table14[[#This Row],[Region]])</f>
        <v>North</v>
      </c>
      <c r="P2208" s="9">
        <f>IF(ISBLANK(Table14[[#This Row],[Sales_Amount]]),MEDIAN(Table14[Sales_Amount]),Table14[[#This Row],[Sales_Amount]])</f>
        <v>19611.490000000002</v>
      </c>
      <c r="Q2208" s="11">
        <f>IF(ISBLANK(Table14[[#This Row],[Quantity_Sold]]),MEDIAN(Table14[Quantity_Sold]),Table14[[#This Row],[Quantity_Sold]])</f>
        <v>13</v>
      </c>
      <c r="R2208" s="4" t="str">
        <f>TRIM(Table14[[#This Row],[Product_Category]])</f>
        <v>Clothing</v>
      </c>
      <c r="S2208" s="4" t="str">
        <f>PROPER(Table14[[#This Row],[Customer_Type]])</f>
        <v>New</v>
      </c>
      <c r="T2208" s="13">
        <f>IF(ISBLANK(Table14[[#This Row],[Discount]]),MEDIAN(Table14[Discount]),Table14[[#This Row],[Discount]])</f>
        <v>0.21</v>
      </c>
    </row>
    <row r="2209" spans="1:20" x14ac:dyDescent="0.3">
      <c r="A2209">
        <v>1358</v>
      </c>
      <c r="B2209" s="1">
        <v>45387</v>
      </c>
      <c r="C2209" t="s">
        <v>23</v>
      </c>
      <c r="D2209" t="s">
        <v>20</v>
      </c>
      <c r="E2209">
        <v>216884.41</v>
      </c>
      <c r="F2209">
        <v>49</v>
      </c>
      <c r="G2209" t="s">
        <v>21</v>
      </c>
      <c r="H2209" s="9">
        <v>4397.54</v>
      </c>
      <c r="I2209" s="9">
        <v>5397.82</v>
      </c>
      <c r="J2209" t="s">
        <v>25</v>
      </c>
      <c r="K2209">
        <v>0.18</v>
      </c>
      <c r="L2209" s="4" t="s">
        <v>17</v>
      </c>
      <c r="M2209" s="4" t="s">
        <v>22</v>
      </c>
      <c r="N2209" s="4" t="str">
        <f>IF(ISBLANK(Table14[[#This Row],[Sales_Rep]]),"Unknown",Table14[[#This Row],[Sales_Rep]])</f>
        <v>Charlie</v>
      </c>
      <c r="O2209" t="str">
        <f>PROPER(Table14[[#This Row],[Region]])</f>
        <v>North</v>
      </c>
      <c r="P2209" s="9">
        <f>IF(ISBLANK(Table14[[#This Row],[Sales_Amount]]),MEDIAN(Table14[Sales_Amount]),Table14[[#This Row],[Sales_Amount]])</f>
        <v>216884.41</v>
      </c>
      <c r="Q2209" s="11">
        <f>IF(ISBLANK(Table14[[#This Row],[Quantity_Sold]]),MEDIAN(Table14[Quantity_Sold]),Table14[[#This Row],[Quantity_Sold]])</f>
        <v>49</v>
      </c>
      <c r="R2209" s="4" t="str">
        <f>TRIM(Table14[[#This Row],[Product_Category]])</f>
        <v>Electronics</v>
      </c>
      <c r="S2209" s="4" t="str">
        <f>PROPER(Table14[[#This Row],[Customer_Type]])</f>
        <v>New</v>
      </c>
      <c r="T2209" s="13">
        <f>IF(ISBLANK(Table14[[#This Row],[Discount]]),MEDIAN(Table14[Discount]),Table14[[#This Row],[Discount]])</f>
        <v>0.18</v>
      </c>
    </row>
    <row r="2210" spans="1:20" x14ac:dyDescent="0.3">
      <c r="A2210">
        <v>1206</v>
      </c>
      <c r="B2210" s="1">
        <v>45131</v>
      </c>
      <c r="C2210" t="s">
        <v>19</v>
      </c>
      <c r="D2210" t="s">
        <v>20</v>
      </c>
      <c r="E2210">
        <v>25870.74</v>
      </c>
      <c r="F2210">
        <v>27</v>
      </c>
      <c r="G2210" t="s">
        <v>28</v>
      </c>
      <c r="H2210" s="9">
        <v>816.27</v>
      </c>
      <c r="I2210" s="9">
        <v>977.73</v>
      </c>
      <c r="J2210" t="s">
        <v>16</v>
      </c>
      <c r="K2210">
        <v>0.02</v>
      </c>
      <c r="L2210" s="4" t="s">
        <v>17</v>
      </c>
      <c r="M2210" s="4" t="s">
        <v>18</v>
      </c>
      <c r="N2210" s="4" t="str">
        <f>IF(ISBLANK(Table14[[#This Row],[Sales_Rep]]),"Unknown",Table14[[#This Row],[Sales_Rep]])</f>
        <v>Eve</v>
      </c>
      <c r="O2210" t="str">
        <f>PROPER(Table14[[#This Row],[Region]])</f>
        <v>North</v>
      </c>
      <c r="P2210" s="9">
        <f>IF(ISBLANK(Table14[[#This Row],[Sales_Amount]]),MEDIAN(Table14[Sales_Amount]),Table14[[#This Row],[Sales_Amount]])</f>
        <v>25870.74</v>
      </c>
      <c r="Q2210" s="11">
        <f>IF(ISBLANK(Table14[[#This Row],[Quantity_Sold]]),MEDIAN(Table14[Quantity_Sold]),Table14[[#This Row],[Quantity_Sold]])</f>
        <v>27</v>
      </c>
      <c r="R2210" s="4" t="str">
        <f>TRIM(Table14[[#This Row],[Product_Category]])</f>
        <v>Furniture</v>
      </c>
      <c r="S2210" s="4" t="str">
        <f>PROPER(Table14[[#This Row],[Customer_Type]])</f>
        <v>Returning</v>
      </c>
      <c r="T2210" s="13">
        <f>IF(ISBLANK(Table14[[#This Row],[Discount]]),MEDIAN(Table14[Discount]),Table14[[#This Row],[Discount]])</f>
        <v>0.02</v>
      </c>
    </row>
    <row r="2211" spans="1:20" x14ac:dyDescent="0.3">
      <c r="A2211">
        <v>1331</v>
      </c>
      <c r="B2211" s="1">
        <v>45406</v>
      </c>
      <c r="C2211" t="s">
        <v>19</v>
      </c>
      <c r="D2211" t="s">
        <v>27</v>
      </c>
      <c r="E2211">
        <v>99251.99</v>
      </c>
      <c r="F2211">
        <v>49</v>
      </c>
      <c r="G2211" t="s">
        <v>24</v>
      </c>
      <c r="H2211" s="9">
        <v>1923.14</v>
      </c>
      <c r="I2211" s="9">
        <v>2225.88</v>
      </c>
      <c r="J2211" t="s">
        <v>25</v>
      </c>
      <c r="K2211">
        <v>0.09</v>
      </c>
      <c r="L2211" s="4" t="s">
        <v>26</v>
      </c>
      <c r="M2211" s="4" t="s">
        <v>22</v>
      </c>
      <c r="N2211" s="4" t="str">
        <f>IF(ISBLANK(Table14[[#This Row],[Sales_Rep]]),"Unknown",Table14[[#This Row],[Sales_Rep]])</f>
        <v>Eve</v>
      </c>
      <c r="O2211" t="str">
        <f>PROPER(Table14[[#This Row],[Region]])</f>
        <v>West</v>
      </c>
      <c r="P2211" s="9">
        <f>IF(ISBLANK(Table14[[#This Row],[Sales_Amount]]),MEDIAN(Table14[Sales_Amount]),Table14[[#This Row],[Sales_Amount]])</f>
        <v>99251.99</v>
      </c>
      <c r="Q2211" s="11">
        <f>IF(ISBLANK(Table14[[#This Row],[Quantity_Sold]]),MEDIAN(Table14[Quantity_Sold]),Table14[[#This Row],[Quantity_Sold]])</f>
        <v>49</v>
      </c>
      <c r="R2211" s="4" t="str">
        <f>TRIM(Table14[[#This Row],[Product_Category]])</f>
        <v>Clothing</v>
      </c>
      <c r="S2211" s="4" t="str">
        <f>PROPER(Table14[[#This Row],[Customer_Type]])</f>
        <v>New</v>
      </c>
      <c r="T2211" s="13">
        <f>IF(ISBLANK(Table14[[#This Row],[Discount]]),MEDIAN(Table14[Discount]),Table14[[#This Row],[Discount]])</f>
        <v>0.09</v>
      </c>
    </row>
    <row r="2212" spans="1:20" x14ac:dyDescent="0.3">
      <c r="A2212">
        <v>1149</v>
      </c>
      <c r="B2212" s="1">
        <v>44983</v>
      </c>
      <c r="C2212" t="s">
        <v>29</v>
      </c>
      <c r="D2212" t="s">
        <v>14</v>
      </c>
      <c r="E2212">
        <v>18240.37</v>
      </c>
      <c r="F2212">
        <v>6</v>
      </c>
      <c r="G2212" t="s">
        <v>24</v>
      </c>
      <c r="H2212" s="9">
        <v>2456.8000000000002</v>
      </c>
      <c r="I2212" s="9">
        <v>3415.8</v>
      </c>
      <c r="J2212" t="s">
        <v>16</v>
      </c>
      <c r="K2212">
        <v>0.11</v>
      </c>
      <c r="L2212" s="4" t="s">
        <v>31</v>
      </c>
      <c r="M2212" s="4" t="s">
        <v>18</v>
      </c>
      <c r="N2212" s="4" t="str">
        <f>IF(ISBLANK(Table14[[#This Row],[Sales_Rep]]),"Unknown",Table14[[#This Row],[Sales_Rep]])</f>
        <v>Bob</v>
      </c>
      <c r="O2212" t="str">
        <f>PROPER(Table14[[#This Row],[Region]])</f>
        <v>East</v>
      </c>
      <c r="P2212" s="9">
        <f>IF(ISBLANK(Table14[[#This Row],[Sales_Amount]]),MEDIAN(Table14[Sales_Amount]),Table14[[#This Row],[Sales_Amount]])</f>
        <v>18240.37</v>
      </c>
      <c r="Q2212" s="11">
        <f>IF(ISBLANK(Table14[[#This Row],[Quantity_Sold]]),MEDIAN(Table14[Quantity_Sold]),Table14[[#This Row],[Quantity_Sold]])</f>
        <v>6</v>
      </c>
      <c r="R2212" s="4" t="str">
        <f>TRIM(Table14[[#This Row],[Product_Category]])</f>
        <v>Clothing</v>
      </c>
      <c r="S2212" s="4" t="str">
        <f>PROPER(Table14[[#This Row],[Customer_Type]])</f>
        <v>Returning</v>
      </c>
      <c r="T2212" s="13">
        <f>IF(ISBLANK(Table14[[#This Row],[Discount]]),MEDIAN(Table14[Discount]),Table14[[#This Row],[Discount]])</f>
        <v>0.11</v>
      </c>
    </row>
    <row r="2213" spans="1:20" x14ac:dyDescent="0.3">
      <c r="A2213">
        <v>1224</v>
      </c>
      <c r="B2213" s="1">
        <v>45457</v>
      </c>
      <c r="C2213" t="s">
        <v>29</v>
      </c>
      <c r="D2213" t="s">
        <v>14</v>
      </c>
      <c r="E2213">
        <v>158598.22</v>
      </c>
      <c r="F2213">
        <v>42</v>
      </c>
      <c r="G2213" t="s">
        <v>15</v>
      </c>
      <c r="H2213" s="9">
        <v>2945.96</v>
      </c>
      <c r="I2213" s="9">
        <v>4390.87</v>
      </c>
      <c r="J2213" t="s">
        <v>25</v>
      </c>
      <c r="K2213">
        <v>0.14000000000000001</v>
      </c>
      <c r="L2213" s="4" t="s">
        <v>31</v>
      </c>
      <c r="M2213" s="4" t="s">
        <v>22</v>
      </c>
      <c r="N2213" s="4" t="str">
        <f>IF(ISBLANK(Table14[[#This Row],[Sales_Rep]]),"Unknown",Table14[[#This Row],[Sales_Rep]])</f>
        <v>Bob</v>
      </c>
      <c r="O2213" t="str">
        <f>PROPER(Table14[[#This Row],[Region]])</f>
        <v>East</v>
      </c>
      <c r="P2213" s="9">
        <f>IF(ISBLANK(Table14[[#This Row],[Sales_Amount]]),MEDIAN(Table14[Sales_Amount]),Table14[[#This Row],[Sales_Amount]])</f>
        <v>158598.22</v>
      </c>
      <c r="Q2213" s="11">
        <f>IF(ISBLANK(Table14[[#This Row],[Quantity_Sold]]),MEDIAN(Table14[Quantity_Sold]),Table14[[#This Row],[Quantity_Sold]])</f>
        <v>42</v>
      </c>
      <c r="R2213" s="4" t="str">
        <f>TRIM(Table14[[#This Row],[Product_Category]])</f>
        <v>Food</v>
      </c>
      <c r="S2213" s="4" t="str">
        <f>PROPER(Table14[[#This Row],[Customer_Type]])</f>
        <v>New</v>
      </c>
      <c r="T2213" s="13">
        <f>IF(ISBLANK(Table14[[#This Row],[Discount]]),MEDIAN(Table14[Discount]),Table14[[#This Row],[Discount]])</f>
        <v>0.14000000000000001</v>
      </c>
    </row>
    <row r="2214" spans="1:20" x14ac:dyDescent="0.3">
      <c r="A2214">
        <v>1123</v>
      </c>
      <c r="B2214" s="1">
        <v>45562</v>
      </c>
      <c r="C2214" t="s">
        <v>19</v>
      </c>
      <c r="D2214" t="s">
        <v>27</v>
      </c>
      <c r="E2214">
        <v>5795.15</v>
      </c>
      <c r="F2214">
        <v>3</v>
      </c>
      <c r="G2214" t="s">
        <v>15</v>
      </c>
      <c r="H2214" s="9">
        <v>2202.91</v>
      </c>
      <c r="I2214" s="9">
        <v>2720.73</v>
      </c>
      <c r="J2214" t="s">
        <v>16</v>
      </c>
      <c r="K2214">
        <v>0.28999999999999998</v>
      </c>
      <c r="L2214" s="4" t="s">
        <v>31</v>
      </c>
      <c r="M2214" s="4" t="s">
        <v>22</v>
      </c>
      <c r="N2214" s="4" t="str">
        <f>IF(ISBLANK(Table14[[#This Row],[Sales_Rep]]),"Unknown",Table14[[#This Row],[Sales_Rep]])</f>
        <v>Eve</v>
      </c>
      <c r="O2214" t="str">
        <f>PROPER(Table14[[#This Row],[Region]])</f>
        <v>West</v>
      </c>
      <c r="P2214" s="9">
        <f>IF(ISBLANK(Table14[[#This Row],[Sales_Amount]]),MEDIAN(Table14[Sales_Amount]),Table14[[#This Row],[Sales_Amount]])</f>
        <v>5795.15</v>
      </c>
      <c r="Q2214" s="11">
        <f>IF(ISBLANK(Table14[[#This Row],[Quantity_Sold]]),MEDIAN(Table14[Quantity_Sold]),Table14[[#This Row],[Quantity_Sold]])</f>
        <v>3</v>
      </c>
      <c r="R2214" s="4" t="str">
        <f>TRIM(Table14[[#This Row],[Product_Category]])</f>
        <v>Food</v>
      </c>
      <c r="S2214" s="4" t="str">
        <f>PROPER(Table14[[#This Row],[Customer_Type]])</f>
        <v>Returning</v>
      </c>
      <c r="T2214" s="13">
        <f>IF(ISBLANK(Table14[[#This Row],[Discount]]),MEDIAN(Table14[Discount]),Table14[[#This Row],[Discount]])</f>
        <v>0.28999999999999998</v>
      </c>
    </row>
    <row r="2215" spans="1:20" x14ac:dyDescent="0.3">
      <c r="A2215">
        <v>1041</v>
      </c>
      <c r="B2215" s="1">
        <v>45378</v>
      </c>
      <c r="C2215" t="s">
        <v>32</v>
      </c>
      <c r="D2215" t="s">
        <v>14</v>
      </c>
      <c r="E2215">
        <v>15682.38</v>
      </c>
      <c r="F2215">
        <v>27</v>
      </c>
      <c r="G2215" t="s">
        <v>15</v>
      </c>
      <c r="H2215" s="9">
        <v>525</v>
      </c>
      <c r="I2215" s="9">
        <v>605.03</v>
      </c>
      <c r="J2215" t="s">
        <v>25</v>
      </c>
      <c r="K2215">
        <v>0.04</v>
      </c>
      <c r="L2215" s="4" t="s">
        <v>17</v>
      </c>
      <c r="M2215" s="4" t="s">
        <v>22</v>
      </c>
      <c r="N2215" s="4" t="str">
        <f>IF(ISBLANK(Table14[[#This Row],[Sales_Rep]]),"Unknown",Table14[[#This Row],[Sales_Rep]])</f>
        <v>Alice</v>
      </c>
      <c r="O2215" t="str">
        <f>PROPER(Table14[[#This Row],[Region]])</f>
        <v>East</v>
      </c>
      <c r="P2215" s="9">
        <f>IF(ISBLANK(Table14[[#This Row],[Sales_Amount]]),MEDIAN(Table14[Sales_Amount]),Table14[[#This Row],[Sales_Amount]])</f>
        <v>15682.38</v>
      </c>
      <c r="Q2215" s="11">
        <f>IF(ISBLANK(Table14[[#This Row],[Quantity_Sold]]),MEDIAN(Table14[Quantity_Sold]),Table14[[#This Row],[Quantity_Sold]])</f>
        <v>27</v>
      </c>
      <c r="R2215" s="4" t="str">
        <f>TRIM(Table14[[#This Row],[Product_Category]])</f>
        <v>Food</v>
      </c>
      <c r="S2215" s="4" t="str">
        <f>PROPER(Table14[[#This Row],[Customer_Type]])</f>
        <v>New</v>
      </c>
      <c r="T2215" s="13">
        <f>IF(ISBLANK(Table14[[#This Row],[Discount]]),MEDIAN(Table14[Discount]),Table14[[#This Row],[Discount]])</f>
        <v>0.04</v>
      </c>
    </row>
    <row r="2216" spans="1:20" x14ac:dyDescent="0.3">
      <c r="A2216">
        <v>1223</v>
      </c>
      <c r="B2216" s="1">
        <v>45275</v>
      </c>
      <c r="C2216" t="s">
        <v>19</v>
      </c>
      <c r="D2216" t="s">
        <v>14</v>
      </c>
      <c r="E2216">
        <v>16927.11</v>
      </c>
      <c r="F2216">
        <v>15</v>
      </c>
      <c r="G2216" t="s">
        <v>21</v>
      </c>
      <c r="H2216" s="9">
        <v>846.32</v>
      </c>
      <c r="I2216" s="9">
        <v>1253.8599999999999</v>
      </c>
      <c r="J2216" t="s">
        <v>16</v>
      </c>
      <c r="K2216">
        <v>0.1</v>
      </c>
      <c r="L2216" s="4" t="s">
        <v>26</v>
      </c>
      <c r="M2216" s="4" t="s">
        <v>18</v>
      </c>
      <c r="N2216" s="4" t="str">
        <f>IF(ISBLANK(Table14[[#This Row],[Sales_Rep]]),"Unknown",Table14[[#This Row],[Sales_Rep]])</f>
        <v>Eve</v>
      </c>
      <c r="O2216" t="str">
        <f>PROPER(Table14[[#This Row],[Region]])</f>
        <v>East</v>
      </c>
      <c r="P2216" s="9">
        <f>IF(ISBLANK(Table14[[#This Row],[Sales_Amount]]),MEDIAN(Table14[Sales_Amount]),Table14[[#This Row],[Sales_Amount]])</f>
        <v>16927.11</v>
      </c>
      <c r="Q2216" s="11">
        <f>IF(ISBLANK(Table14[[#This Row],[Quantity_Sold]]),MEDIAN(Table14[Quantity_Sold]),Table14[[#This Row],[Quantity_Sold]])</f>
        <v>15</v>
      </c>
      <c r="R2216" s="4" t="str">
        <f>TRIM(Table14[[#This Row],[Product_Category]])</f>
        <v>Electronics</v>
      </c>
      <c r="S2216" s="4" t="str">
        <f>PROPER(Table14[[#This Row],[Customer_Type]])</f>
        <v>Returning</v>
      </c>
      <c r="T2216" s="13">
        <f>IF(ISBLANK(Table14[[#This Row],[Discount]]),MEDIAN(Table14[Discount]),Table14[[#This Row],[Discount]])</f>
        <v>0.1</v>
      </c>
    </row>
    <row r="2217" spans="1:20" x14ac:dyDescent="0.3">
      <c r="A2217">
        <v>1152</v>
      </c>
      <c r="B2217" s="1">
        <v>45509</v>
      </c>
      <c r="C2217" t="s">
        <v>19</v>
      </c>
      <c r="D2217" t="s">
        <v>27</v>
      </c>
      <c r="E2217">
        <v>120784.55</v>
      </c>
      <c r="F2217">
        <v>20</v>
      </c>
      <c r="G2217" t="s">
        <v>21</v>
      </c>
      <c r="H2217" s="9">
        <v>4873.97</v>
      </c>
      <c r="I2217" s="9">
        <v>6424.71</v>
      </c>
      <c r="J2217" t="s">
        <v>16</v>
      </c>
      <c r="K2217">
        <v>0.06</v>
      </c>
      <c r="L2217" s="4" t="s">
        <v>26</v>
      </c>
      <c r="M2217" s="4" t="s">
        <v>18</v>
      </c>
      <c r="N2217" s="4" t="str">
        <f>IF(ISBLANK(Table14[[#This Row],[Sales_Rep]]),"Unknown",Table14[[#This Row],[Sales_Rep]])</f>
        <v>Eve</v>
      </c>
      <c r="O2217" t="str">
        <f>PROPER(Table14[[#This Row],[Region]])</f>
        <v>West</v>
      </c>
      <c r="P2217" s="9">
        <f>IF(ISBLANK(Table14[[#This Row],[Sales_Amount]]),MEDIAN(Table14[Sales_Amount]),Table14[[#This Row],[Sales_Amount]])</f>
        <v>120784.55</v>
      </c>
      <c r="Q2217" s="11">
        <f>IF(ISBLANK(Table14[[#This Row],[Quantity_Sold]]),MEDIAN(Table14[Quantity_Sold]),Table14[[#This Row],[Quantity_Sold]])</f>
        <v>20</v>
      </c>
      <c r="R2217" s="4" t="str">
        <f>TRIM(Table14[[#This Row],[Product_Category]])</f>
        <v>Electronics</v>
      </c>
      <c r="S2217" s="4" t="str">
        <f>PROPER(Table14[[#This Row],[Customer_Type]])</f>
        <v>Returning</v>
      </c>
      <c r="T2217" s="13">
        <f>IF(ISBLANK(Table14[[#This Row],[Discount]]),MEDIAN(Table14[Discount]),Table14[[#This Row],[Discount]])</f>
        <v>0.06</v>
      </c>
    </row>
    <row r="2218" spans="1:20" x14ac:dyDescent="0.3">
      <c r="A2218">
        <v>1428</v>
      </c>
      <c r="B2218" s="1">
        <v>45211</v>
      </c>
      <c r="C2218" t="s">
        <v>29</v>
      </c>
      <c r="D2218" t="s">
        <v>30</v>
      </c>
      <c r="E2218">
        <v>5932.13</v>
      </c>
      <c r="F2218">
        <v>3</v>
      </c>
      <c r="G2218" t="s">
        <v>28</v>
      </c>
      <c r="H2218" s="9">
        <v>1689.56</v>
      </c>
      <c r="I2218" s="9">
        <v>2471.7199999999998</v>
      </c>
      <c r="J2218" t="s">
        <v>16</v>
      </c>
      <c r="K2218">
        <v>0.2</v>
      </c>
      <c r="L2218" s="4" t="s">
        <v>31</v>
      </c>
      <c r="M2218" s="4" t="s">
        <v>18</v>
      </c>
      <c r="N2218" s="4" t="str">
        <f>IF(ISBLANK(Table14[[#This Row],[Sales_Rep]]),"Unknown",Table14[[#This Row],[Sales_Rep]])</f>
        <v>Bob</v>
      </c>
      <c r="O2218" t="str">
        <f>PROPER(Table14[[#This Row],[Region]])</f>
        <v>South</v>
      </c>
      <c r="P2218" s="9">
        <f>IF(ISBLANK(Table14[[#This Row],[Sales_Amount]]),MEDIAN(Table14[Sales_Amount]),Table14[[#This Row],[Sales_Amount]])</f>
        <v>5932.13</v>
      </c>
      <c r="Q2218" s="11">
        <f>IF(ISBLANK(Table14[[#This Row],[Quantity_Sold]]),MEDIAN(Table14[Quantity_Sold]),Table14[[#This Row],[Quantity_Sold]])</f>
        <v>3</v>
      </c>
      <c r="R2218" s="4" t="str">
        <f>TRIM(Table14[[#This Row],[Product_Category]])</f>
        <v>Furniture</v>
      </c>
      <c r="S2218" s="4" t="str">
        <f>PROPER(Table14[[#This Row],[Customer_Type]])</f>
        <v>Returning</v>
      </c>
      <c r="T2218" s="13">
        <f>IF(ISBLANK(Table14[[#This Row],[Discount]]),MEDIAN(Table14[Discount]),Table14[[#This Row],[Discount]])</f>
        <v>0.2</v>
      </c>
    </row>
    <row r="2219" spans="1:20" x14ac:dyDescent="0.3">
      <c r="A2219">
        <v>1274</v>
      </c>
      <c r="B2219" s="1">
        <v>45424</v>
      </c>
      <c r="C2219" t="s">
        <v>29</v>
      </c>
      <c r="D2219" t="s">
        <v>14</v>
      </c>
      <c r="E2219">
        <v>27996.42</v>
      </c>
      <c r="F2219">
        <v>16</v>
      </c>
      <c r="G2219" t="s">
        <v>21</v>
      </c>
      <c r="H2219" s="9">
        <v>1437.97</v>
      </c>
      <c r="I2219" s="9">
        <v>2058.56</v>
      </c>
      <c r="J2219" t="s">
        <v>25</v>
      </c>
      <c r="K2219">
        <v>0.15</v>
      </c>
      <c r="L2219" s="4" t="s">
        <v>26</v>
      </c>
      <c r="M2219" s="4" t="s">
        <v>22</v>
      </c>
      <c r="N2219" s="4" t="str">
        <f>IF(ISBLANK(Table14[[#This Row],[Sales_Rep]]),"Unknown",Table14[[#This Row],[Sales_Rep]])</f>
        <v>Bob</v>
      </c>
      <c r="O2219" t="str">
        <f>PROPER(Table14[[#This Row],[Region]])</f>
        <v>East</v>
      </c>
      <c r="P2219" s="9">
        <f>IF(ISBLANK(Table14[[#This Row],[Sales_Amount]]),MEDIAN(Table14[Sales_Amount]),Table14[[#This Row],[Sales_Amount]])</f>
        <v>27996.42</v>
      </c>
      <c r="Q2219" s="11">
        <f>IF(ISBLANK(Table14[[#This Row],[Quantity_Sold]]),MEDIAN(Table14[Quantity_Sold]),Table14[[#This Row],[Quantity_Sold]])</f>
        <v>16</v>
      </c>
      <c r="R2219" s="4" t="str">
        <f>TRIM(Table14[[#This Row],[Product_Category]])</f>
        <v>Electronics</v>
      </c>
      <c r="S2219" s="4" t="str">
        <f>PROPER(Table14[[#This Row],[Customer_Type]])</f>
        <v>New</v>
      </c>
      <c r="T2219" s="13">
        <f>IF(ISBLANK(Table14[[#This Row],[Discount]]),MEDIAN(Table14[Discount]),Table14[[#This Row],[Discount]])</f>
        <v>0.15</v>
      </c>
    </row>
    <row r="2220" spans="1:20" x14ac:dyDescent="0.3">
      <c r="A2220">
        <v>1455</v>
      </c>
      <c r="B2220" s="1">
        <v>45644</v>
      </c>
      <c r="C2220" t="s">
        <v>19</v>
      </c>
      <c r="D2220" t="s">
        <v>27</v>
      </c>
      <c r="E2220">
        <v>55026.86</v>
      </c>
      <c r="F2220">
        <v>36</v>
      </c>
      <c r="G2220" t="s">
        <v>28</v>
      </c>
      <c r="H2220" s="9">
        <v>1333.27</v>
      </c>
      <c r="I2220" s="9">
        <v>1698.36</v>
      </c>
      <c r="J2220" t="s">
        <v>25</v>
      </c>
      <c r="K2220">
        <v>0.1</v>
      </c>
      <c r="L2220" s="4" t="s">
        <v>17</v>
      </c>
      <c r="M2220" s="4" t="s">
        <v>22</v>
      </c>
      <c r="N2220" s="4" t="str">
        <f>IF(ISBLANK(Table14[[#This Row],[Sales_Rep]]),"Unknown",Table14[[#This Row],[Sales_Rep]])</f>
        <v>Eve</v>
      </c>
      <c r="O2220" t="str">
        <f>PROPER(Table14[[#This Row],[Region]])</f>
        <v>West</v>
      </c>
      <c r="P2220" s="9">
        <f>IF(ISBLANK(Table14[[#This Row],[Sales_Amount]]),MEDIAN(Table14[Sales_Amount]),Table14[[#This Row],[Sales_Amount]])</f>
        <v>55026.86</v>
      </c>
      <c r="Q2220" s="11">
        <f>IF(ISBLANK(Table14[[#This Row],[Quantity_Sold]]),MEDIAN(Table14[Quantity_Sold]),Table14[[#This Row],[Quantity_Sold]])</f>
        <v>36</v>
      </c>
      <c r="R2220" s="4" t="str">
        <f>TRIM(Table14[[#This Row],[Product_Category]])</f>
        <v>Furniture</v>
      </c>
      <c r="S2220" s="4" t="str">
        <f>PROPER(Table14[[#This Row],[Customer_Type]])</f>
        <v>New</v>
      </c>
      <c r="T2220" s="13">
        <f>IF(ISBLANK(Table14[[#This Row],[Discount]]),MEDIAN(Table14[Discount]),Table14[[#This Row],[Discount]])</f>
        <v>0.1</v>
      </c>
    </row>
    <row r="2221" spans="1:20" x14ac:dyDescent="0.3">
      <c r="A2221">
        <v>1193</v>
      </c>
      <c r="B2221" s="1">
        <v>45372</v>
      </c>
      <c r="C2221" t="s">
        <v>19</v>
      </c>
      <c r="D2221" t="s">
        <v>20</v>
      </c>
      <c r="E2221">
        <v>54661.16</v>
      </c>
      <c r="F2221">
        <v>23</v>
      </c>
      <c r="G2221" t="s">
        <v>15</v>
      </c>
      <c r="H2221" s="9">
        <v>2306.56</v>
      </c>
      <c r="I2221" s="9">
        <v>2863.34</v>
      </c>
      <c r="J2221" t="s">
        <v>25</v>
      </c>
      <c r="K2221">
        <v>0.17</v>
      </c>
      <c r="L2221" s="4" t="s">
        <v>17</v>
      </c>
      <c r="M2221" s="4" t="s">
        <v>18</v>
      </c>
      <c r="N2221" s="4" t="str">
        <f>IF(ISBLANK(Table14[[#This Row],[Sales_Rep]]),"Unknown",Table14[[#This Row],[Sales_Rep]])</f>
        <v>Eve</v>
      </c>
      <c r="O2221" t="str">
        <f>PROPER(Table14[[#This Row],[Region]])</f>
        <v>North</v>
      </c>
      <c r="P2221" s="9">
        <f>IF(ISBLANK(Table14[[#This Row],[Sales_Amount]]),MEDIAN(Table14[Sales_Amount]),Table14[[#This Row],[Sales_Amount]])</f>
        <v>54661.16</v>
      </c>
      <c r="Q2221" s="11">
        <f>IF(ISBLANK(Table14[[#This Row],[Quantity_Sold]]),MEDIAN(Table14[Quantity_Sold]),Table14[[#This Row],[Quantity_Sold]])</f>
        <v>23</v>
      </c>
      <c r="R2221" s="4" t="str">
        <f>TRIM(Table14[[#This Row],[Product_Category]])</f>
        <v>Food</v>
      </c>
      <c r="S2221" s="4" t="str">
        <f>PROPER(Table14[[#This Row],[Customer_Type]])</f>
        <v>New</v>
      </c>
      <c r="T2221" s="13">
        <f>IF(ISBLANK(Table14[[#This Row],[Discount]]),MEDIAN(Table14[Discount]),Table14[[#This Row],[Discount]])</f>
        <v>0.17</v>
      </c>
    </row>
    <row r="2222" spans="1:20" x14ac:dyDescent="0.3">
      <c r="A2222">
        <v>1158</v>
      </c>
      <c r="B2222" s="1">
        <v>45415</v>
      </c>
      <c r="C2222" t="s">
        <v>19</v>
      </c>
      <c r="D2222" t="s">
        <v>20</v>
      </c>
      <c r="E2222">
        <v>60793.82</v>
      </c>
      <c r="F2222">
        <v>41</v>
      </c>
      <c r="G2222" t="s">
        <v>15</v>
      </c>
      <c r="H2222" s="9">
        <v>1406.84</v>
      </c>
      <c r="I2222" s="9">
        <v>1853.47</v>
      </c>
      <c r="J2222" t="s">
        <v>16</v>
      </c>
      <c r="K2222">
        <v>0.2</v>
      </c>
      <c r="L2222" s="4" t="s">
        <v>17</v>
      </c>
      <c r="M2222" s="4" t="s">
        <v>22</v>
      </c>
      <c r="N2222" s="4" t="str">
        <f>IF(ISBLANK(Table14[[#This Row],[Sales_Rep]]),"Unknown",Table14[[#This Row],[Sales_Rep]])</f>
        <v>Eve</v>
      </c>
      <c r="O2222" t="str">
        <f>PROPER(Table14[[#This Row],[Region]])</f>
        <v>North</v>
      </c>
      <c r="P2222" s="9">
        <f>IF(ISBLANK(Table14[[#This Row],[Sales_Amount]]),MEDIAN(Table14[Sales_Amount]),Table14[[#This Row],[Sales_Amount]])</f>
        <v>60793.82</v>
      </c>
      <c r="Q2222" s="11">
        <f>IF(ISBLANK(Table14[[#This Row],[Quantity_Sold]]),MEDIAN(Table14[Quantity_Sold]),Table14[[#This Row],[Quantity_Sold]])</f>
        <v>41</v>
      </c>
      <c r="R2222" s="4" t="str">
        <f>TRIM(Table14[[#This Row],[Product_Category]])</f>
        <v>Food</v>
      </c>
      <c r="S2222" s="4" t="str">
        <f>PROPER(Table14[[#This Row],[Customer_Type]])</f>
        <v>Returning</v>
      </c>
      <c r="T2222" s="13">
        <f>IF(ISBLANK(Table14[[#This Row],[Discount]]),MEDIAN(Table14[Discount]),Table14[[#This Row],[Discount]])</f>
        <v>0.2</v>
      </c>
    </row>
    <row r="2223" spans="1:20" x14ac:dyDescent="0.3">
      <c r="A2223">
        <v>1390</v>
      </c>
      <c r="B2223" s="1">
        <v>45030</v>
      </c>
      <c r="C2223" t="s">
        <v>29</v>
      </c>
      <c r="D2223" t="s">
        <v>30</v>
      </c>
      <c r="E2223">
        <v>73274.16</v>
      </c>
      <c r="F2223">
        <v>33</v>
      </c>
      <c r="G2223" t="s">
        <v>28</v>
      </c>
      <c r="H2223" s="9">
        <v>2099.48</v>
      </c>
      <c r="I2223" s="9">
        <v>3000.58</v>
      </c>
      <c r="J2223" t="s">
        <v>25</v>
      </c>
      <c r="K2223">
        <v>0.26</v>
      </c>
      <c r="L2223" s="4" t="s">
        <v>31</v>
      </c>
      <c r="M2223" s="4" t="s">
        <v>18</v>
      </c>
      <c r="N2223" s="4" t="str">
        <f>IF(ISBLANK(Table14[[#This Row],[Sales_Rep]]),"Unknown",Table14[[#This Row],[Sales_Rep]])</f>
        <v>Bob</v>
      </c>
      <c r="O2223" t="str">
        <f>PROPER(Table14[[#This Row],[Region]])</f>
        <v>South</v>
      </c>
      <c r="P2223" s="9">
        <f>IF(ISBLANK(Table14[[#This Row],[Sales_Amount]]),MEDIAN(Table14[Sales_Amount]),Table14[[#This Row],[Sales_Amount]])</f>
        <v>73274.16</v>
      </c>
      <c r="Q2223" s="11">
        <f>IF(ISBLANK(Table14[[#This Row],[Quantity_Sold]]),MEDIAN(Table14[Quantity_Sold]),Table14[[#This Row],[Quantity_Sold]])</f>
        <v>33</v>
      </c>
      <c r="R2223" s="4" t="str">
        <f>TRIM(Table14[[#This Row],[Product_Category]])</f>
        <v>Furniture</v>
      </c>
      <c r="S2223" s="4" t="str">
        <f>PROPER(Table14[[#This Row],[Customer_Type]])</f>
        <v>New</v>
      </c>
      <c r="T2223" s="13">
        <f>IF(ISBLANK(Table14[[#This Row],[Discount]]),MEDIAN(Table14[Discount]),Table14[[#This Row],[Discount]])</f>
        <v>0.26</v>
      </c>
    </row>
    <row r="2224" spans="1:20" x14ac:dyDescent="0.3">
      <c r="A2224">
        <v>1243</v>
      </c>
      <c r="B2224" s="1">
        <v>45142</v>
      </c>
      <c r="C2224" t="s">
        <v>19</v>
      </c>
      <c r="D2224" t="s">
        <v>14</v>
      </c>
      <c r="E2224">
        <v>97358.07</v>
      </c>
      <c r="F2224">
        <v>47</v>
      </c>
      <c r="G2224" t="s">
        <v>24</v>
      </c>
      <c r="H2224" s="9">
        <v>1960.17</v>
      </c>
      <c r="I2224" s="9">
        <v>2327.4699999999998</v>
      </c>
      <c r="J2224" t="s">
        <v>25</v>
      </c>
      <c r="K2224">
        <v>0.11</v>
      </c>
      <c r="L2224" s="4" t="s">
        <v>31</v>
      </c>
      <c r="M2224" s="4" t="s">
        <v>18</v>
      </c>
      <c r="N2224" s="4" t="str">
        <f>IF(ISBLANK(Table14[[#This Row],[Sales_Rep]]),"Unknown",Table14[[#This Row],[Sales_Rep]])</f>
        <v>Eve</v>
      </c>
      <c r="O2224" t="str">
        <f>PROPER(Table14[[#This Row],[Region]])</f>
        <v>East</v>
      </c>
      <c r="P2224" s="9">
        <f>IF(ISBLANK(Table14[[#This Row],[Sales_Amount]]),MEDIAN(Table14[Sales_Amount]),Table14[[#This Row],[Sales_Amount]])</f>
        <v>97358.07</v>
      </c>
      <c r="Q2224" s="11">
        <f>IF(ISBLANK(Table14[[#This Row],[Quantity_Sold]]),MEDIAN(Table14[Quantity_Sold]),Table14[[#This Row],[Quantity_Sold]])</f>
        <v>47</v>
      </c>
      <c r="R2224" s="4" t="str">
        <f>TRIM(Table14[[#This Row],[Product_Category]])</f>
        <v>Clothing</v>
      </c>
      <c r="S2224" s="4" t="str">
        <f>PROPER(Table14[[#This Row],[Customer_Type]])</f>
        <v>New</v>
      </c>
      <c r="T2224" s="13">
        <f>IF(ISBLANK(Table14[[#This Row],[Discount]]),MEDIAN(Table14[Discount]),Table14[[#This Row],[Discount]])</f>
        <v>0.11</v>
      </c>
    </row>
    <row r="2225" spans="1:20" x14ac:dyDescent="0.3">
      <c r="A2225">
        <v>1160</v>
      </c>
      <c r="B2225" s="1">
        <v>45356</v>
      </c>
      <c r="C2225" t="s">
        <v>19</v>
      </c>
      <c r="D2225" t="s">
        <v>27</v>
      </c>
      <c r="E2225">
        <v>81599.8</v>
      </c>
      <c r="F2225">
        <v>36</v>
      </c>
      <c r="G2225" t="s">
        <v>15</v>
      </c>
      <c r="H2225" s="9">
        <v>2363.5300000000002</v>
      </c>
      <c r="I2225" s="9">
        <v>2666.66</v>
      </c>
      <c r="J2225" t="s">
        <v>25</v>
      </c>
      <c r="K2225">
        <v>0.15</v>
      </c>
      <c r="L2225" s="4" t="s">
        <v>17</v>
      </c>
      <c r="M2225" s="4" t="s">
        <v>22</v>
      </c>
      <c r="N2225" s="4" t="str">
        <f>IF(ISBLANK(Table14[[#This Row],[Sales_Rep]]),"Unknown",Table14[[#This Row],[Sales_Rep]])</f>
        <v>Eve</v>
      </c>
      <c r="O2225" t="str">
        <f>PROPER(Table14[[#This Row],[Region]])</f>
        <v>West</v>
      </c>
      <c r="P2225" s="9">
        <f>IF(ISBLANK(Table14[[#This Row],[Sales_Amount]]),MEDIAN(Table14[Sales_Amount]),Table14[[#This Row],[Sales_Amount]])</f>
        <v>81599.8</v>
      </c>
      <c r="Q2225" s="11">
        <f>IF(ISBLANK(Table14[[#This Row],[Quantity_Sold]]),MEDIAN(Table14[Quantity_Sold]),Table14[[#This Row],[Quantity_Sold]])</f>
        <v>36</v>
      </c>
      <c r="R2225" s="4" t="str">
        <f>TRIM(Table14[[#This Row],[Product_Category]])</f>
        <v>Food</v>
      </c>
      <c r="S2225" s="4" t="str">
        <f>PROPER(Table14[[#This Row],[Customer_Type]])</f>
        <v>New</v>
      </c>
      <c r="T2225" s="13">
        <f>IF(ISBLANK(Table14[[#This Row],[Discount]]),MEDIAN(Table14[Discount]),Table14[[#This Row],[Discount]])</f>
        <v>0.15</v>
      </c>
    </row>
    <row r="2226" spans="1:20" x14ac:dyDescent="0.3">
      <c r="A2226">
        <v>1299</v>
      </c>
      <c r="B2226" s="1">
        <v>45610</v>
      </c>
      <c r="C2226" t="s">
        <v>13</v>
      </c>
      <c r="D2226" t="s">
        <v>20</v>
      </c>
      <c r="E2226">
        <v>7868.45</v>
      </c>
      <c r="F2226">
        <v>42</v>
      </c>
      <c r="G2226" t="s">
        <v>24</v>
      </c>
      <c r="H2226" s="9">
        <v>217.44</v>
      </c>
      <c r="I2226" s="9">
        <v>260.2</v>
      </c>
      <c r="J2226" t="s">
        <v>16</v>
      </c>
      <c r="K2226">
        <v>0.28000000000000003</v>
      </c>
      <c r="L2226" s="4" t="s">
        <v>31</v>
      </c>
      <c r="M2226" s="4" t="s">
        <v>18</v>
      </c>
      <c r="N2226" s="4" t="str">
        <f>IF(ISBLANK(Table14[[#This Row],[Sales_Rep]]),"Unknown",Table14[[#This Row],[Sales_Rep]])</f>
        <v>David</v>
      </c>
      <c r="O2226" t="str">
        <f>PROPER(Table14[[#This Row],[Region]])</f>
        <v>North</v>
      </c>
      <c r="P2226" s="9">
        <f>IF(ISBLANK(Table14[[#This Row],[Sales_Amount]]),MEDIAN(Table14[Sales_Amount]),Table14[[#This Row],[Sales_Amount]])</f>
        <v>7868.45</v>
      </c>
      <c r="Q2226" s="11">
        <f>IF(ISBLANK(Table14[[#This Row],[Quantity_Sold]]),MEDIAN(Table14[Quantity_Sold]),Table14[[#This Row],[Quantity_Sold]])</f>
        <v>42</v>
      </c>
      <c r="R2226" s="4" t="str">
        <f>TRIM(Table14[[#This Row],[Product_Category]])</f>
        <v>Clothing</v>
      </c>
      <c r="S2226" s="4" t="str">
        <f>PROPER(Table14[[#This Row],[Customer_Type]])</f>
        <v>Returning</v>
      </c>
      <c r="T2226" s="13">
        <f>IF(ISBLANK(Table14[[#This Row],[Discount]]),MEDIAN(Table14[Discount]),Table14[[#This Row],[Discount]])</f>
        <v>0.28000000000000003</v>
      </c>
    </row>
    <row r="2227" spans="1:20" x14ac:dyDescent="0.3">
      <c r="A2227">
        <v>1357</v>
      </c>
      <c r="B2227" s="1">
        <v>45376</v>
      </c>
      <c r="C2227" t="s">
        <v>32</v>
      </c>
      <c r="D2227" t="s">
        <v>27</v>
      </c>
      <c r="E2227">
        <v>37045.17</v>
      </c>
      <c r="F2227">
        <v>24</v>
      </c>
      <c r="G2227" t="s">
        <v>15</v>
      </c>
      <c r="H2227" s="9">
        <v>1113.3699999999999</v>
      </c>
      <c r="I2227" s="9">
        <v>1559.14</v>
      </c>
      <c r="J2227" t="s">
        <v>25</v>
      </c>
      <c r="K2227">
        <v>0.01</v>
      </c>
      <c r="L2227" s="4" t="s">
        <v>26</v>
      </c>
      <c r="M2227" s="4" t="s">
        <v>22</v>
      </c>
      <c r="N2227" s="4" t="str">
        <f>IF(ISBLANK(Table14[[#This Row],[Sales_Rep]]),"Unknown",Table14[[#This Row],[Sales_Rep]])</f>
        <v>Alice</v>
      </c>
      <c r="O2227" t="str">
        <f>PROPER(Table14[[#This Row],[Region]])</f>
        <v>West</v>
      </c>
      <c r="P2227" s="9">
        <f>IF(ISBLANK(Table14[[#This Row],[Sales_Amount]]),MEDIAN(Table14[Sales_Amount]),Table14[[#This Row],[Sales_Amount]])</f>
        <v>37045.17</v>
      </c>
      <c r="Q2227" s="11">
        <f>IF(ISBLANK(Table14[[#This Row],[Quantity_Sold]]),MEDIAN(Table14[Quantity_Sold]),Table14[[#This Row],[Quantity_Sold]])</f>
        <v>24</v>
      </c>
      <c r="R2227" s="4" t="str">
        <f>TRIM(Table14[[#This Row],[Product_Category]])</f>
        <v>Food</v>
      </c>
      <c r="S2227" s="4" t="str">
        <f>PROPER(Table14[[#This Row],[Customer_Type]])</f>
        <v>New</v>
      </c>
      <c r="T2227" s="13">
        <f>IF(ISBLANK(Table14[[#This Row],[Discount]]),MEDIAN(Table14[Discount]),Table14[[#This Row],[Discount]])</f>
        <v>0.01</v>
      </c>
    </row>
    <row r="2228" spans="1:20" x14ac:dyDescent="0.3">
      <c r="A2228">
        <v>1050</v>
      </c>
      <c r="B2228" s="1">
        <v>45513</v>
      </c>
      <c r="C2228" t="s">
        <v>23</v>
      </c>
      <c r="D2228" t="s">
        <v>27</v>
      </c>
      <c r="E2228">
        <v>4973.3500000000004</v>
      </c>
      <c r="F2228">
        <v>3</v>
      </c>
      <c r="G2228" t="s">
        <v>21</v>
      </c>
      <c r="H2228" s="9">
        <v>1325.86</v>
      </c>
      <c r="I2228" s="9">
        <v>1801.94</v>
      </c>
      <c r="J2228" t="s">
        <v>25</v>
      </c>
      <c r="K2228">
        <v>0.08</v>
      </c>
      <c r="L2228" s="4" t="s">
        <v>26</v>
      </c>
      <c r="M2228" s="4" t="s">
        <v>22</v>
      </c>
      <c r="N2228" s="4" t="str">
        <f>IF(ISBLANK(Table14[[#This Row],[Sales_Rep]]),"Unknown",Table14[[#This Row],[Sales_Rep]])</f>
        <v>Charlie</v>
      </c>
      <c r="O2228" t="str">
        <f>PROPER(Table14[[#This Row],[Region]])</f>
        <v>West</v>
      </c>
      <c r="P2228" s="9">
        <f>IF(ISBLANK(Table14[[#This Row],[Sales_Amount]]),MEDIAN(Table14[Sales_Amount]),Table14[[#This Row],[Sales_Amount]])</f>
        <v>4973.3500000000004</v>
      </c>
      <c r="Q2228" s="11">
        <f>IF(ISBLANK(Table14[[#This Row],[Quantity_Sold]]),MEDIAN(Table14[Quantity_Sold]),Table14[[#This Row],[Quantity_Sold]])</f>
        <v>3</v>
      </c>
      <c r="R2228" s="4" t="str">
        <f>TRIM(Table14[[#This Row],[Product_Category]])</f>
        <v>Electronics</v>
      </c>
      <c r="S2228" s="4" t="str">
        <f>PROPER(Table14[[#This Row],[Customer_Type]])</f>
        <v>New</v>
      </c>
      <c r="T2228" s="13">
        <f>IF(ISBLANK(Table14[[#This Row],[Discount]]),MEDIAN(Table14[Discount]),Table14[[#This Row],[Discount]])</f>
        <v>0.08</v>
      </c>
    </row>
    <row r="2229" spans="1:20" x14ac:dyDescent="0.3">
      <c r="A2229">
        <v>1367</v>
      </c>
      <c r="B2229" s="1">
        <v>45308</v>
      </c>
      <c r="C2229" t="s">
        <v>32</v>
      </c>
      <c r="D2229" t="s">
        <v>30</v>
      </c>
      <c r="E2229">
        <v>54669.35</v>
      </c>
      <c r="F2229">
        <v>25</v>
      </c>
      <c r="G2229" t="s">
        <v>28</v>
      </c>
      <c r="H2229" s="9">
        <v>1575.65</v>
      </c>
      <c r="I2229" s="9">
        <v>2351.37</v>
      </c>
      <c r="J2229" t="s">
        <v>25</v>
      </c>
      <c r="K2229">
        <v>7.0000000000000007E-2</v>
      </c>
      <c r="L2229" s="4" t="s">
        <v>17</v>
      </c>
      <c r="M2229" s="4" t="s">
        <v>22</v>
      </c>
      <c r="N2229" s="4" t="str">
        <f>IF(ISBLANK(Table14[[#This Row],[Sales_Rep]]),"Unknown",Table14[[#This Row],[Sales_Rep]])</f>
        <v>Alice</v>
      </c>
      <c r="O2229" t="str">
        <f>PROPER(Table14[[#This Row],[Region]])</f>
        <v>South</v>
      </c>
      <c r="P2229" s="9">
        <f>IF(ISBLANK(Table14[[#This Row],[Sales_Amount]]),MEDIAN(Table14[Sales_Amount]),Table14[[#This Row],[Sales_Amount]])</f>
        <v>54669.35</v>
      </c>
      <c r="Q2229" s="11">
        <f>IF(ISBLANK(Table14[[#This Row],[Quantity_Sold]]),MEDIAN(Table14[Quantity_Sold]),Table14[[#This Row],[Quantity_Sold]])</f>
        <v>25</v>
      </c>
      <c r="R2229" s="4" t="str">
        <f>TRIM(Table14[[#This Row],[Product_Category]])</f>
        <v>Furniture</v>
      </c>
      <c r="S2229" s="4" t="str">
        <f>PROPER(Table14[[#This Row],[Customer_Type]])</f>
        <v>New</v>
      </c>
      <c r="T2229" s="13">
        <f>IF(ISBLANK(Table14[[#This Row],[Discount]]),MEDIAN(Table14[Discount]),Table14[[#This Row],[Discount]])</f>
        <v>7.0000000000000007E-2</v>
      </c>
    </row>
    <row r="2230" spans="1:20" x14ac:dyDescent="0.3">
      <c r="A2230">
        <v>1345</v>
      </c>
      <c r="B2230" s="1">
        <v>45513</v>
      </c>
      <c r="C2230" t="s">
        <v>13</v>
      </c>
      <c r="D2230" t="s">
        <v>14</v>
      </c>
      <c r="E2230">
        <v>50057.38</v>
      </c>
      <c r="F2230">
        <v>13</v>
      </c>
      <c r="G2230" t="s">
        <v>24</v>
      </c>
      <c r="H2230" s="9">
        <v>3708.07</v>
      </c>
      <c r="I2230" s="9">
        <v>5134.09</v>
      </c>
      <c r="J2230" t="s">
        <v>16</v>
      </c>
      <c r="K2230">
        <v>0.25</v>
      </c>
      <c r="L2230" s="4" t="s">
        <v>26</v>
      </c>
      <c r="M2230" s="4" t="s">
        <v>22</v>
      </c>
      <c r="N2230" s="4" t="str">
        <f>IF(ISBLANK(Table14[[#This Row],[Sales_Rep]]),"Unknown",Table14[[#This Row],[Sales_Rep]])</f>
        <v>David</v>
      </c>
      <c r="O2230" t="str">
        <f>PROPER(Table14[[#This Row],[Region]])</f>
        <v>East</v>
      </c>
      <c r="P2230" s="9">
        <f>IF(ISBLANK(Table14[[#This Row],[Sales_Amount]]),MEDIAN(Table14[Sales_Amount]),Table14[[#This Row],[Sales_Amount]])</f>
        <v>50057.38</v>
      </c>
      <c r="Q2230" s="11">
        <f>IF(ISBLANK(Table14[[#This Row],[Quantity_Sold]]),MEDIAN(Table14[Quantity_Sold]),Table14[[#This Row],[Quantity_Sold]])</f>
        <v>13</v>
      </c>
      <c r="R2230" s="4" t="str">
        <f>TRIM(Table14[[#This Row],[Product_Category]])</f>
        <v>Clothing</v>
      </c>
      <c r="S2230" s="4" t="str">
        <f>PROPER(Table14[[#This Row],[Customer_Type]])</f>
        <v>Returning</v>
      </c>
      <c r="T2230" s="13">
        <f>IF(ISBLANK(Table14[[#This Row],[Discount]]),MEDIAN(Table14[Discount]),Table14[[#This Row],[Discount]])</f>
        <v>0.25</v>
      </c>
    </row>
    <row r="2231" spans="1:20" x14ac:dyDescent="0.3">
      <c r="A2231">
        <v>1147</v>
      </c>
      <c r="B2231" s="1">
        <v>45181</v>
      </c>
      <c r="C2231" t="s">
        <v>23</v>
      </c>
      <c r="D2231" t="s">
        <v>27</v>
      </c>
      <c r="E2231">
        <v>108488.42</v>
      </c>
      <c r="F2231">
        <v>24</v>
      </c>
      <c r="G2231" t="s">
        <v>24</v>
      </c>
      <c r="H2231" s="9">
        <v>4213.93</v>
      </c>
      <c r="I2231" s="9">
        <v>5381.37</v>
      </c>
      <c r="J2231" t="s">
        <v>16</v>
      </c>
      <c r="K2231">
        <v>0.16</v>
      </c>
      <c r="L2231" s="4" t="s">
        <v>31</v>
      </c>
      <c r="M2231" s="4" t="s">
        <v>22</v>
      </c>
      <c r="N2231" s="4" t="str">
        <f>IF(ISBLANK(Table14[[#This Row],[Sales_Rep]]),"Unknown",Table14[[#This Row],[Sales_Rep]])</f>
        <v>Charlie</v>
      </c>
      <c r="O2231" t="str">
        <f>PROPER(Table14[[#This Row],[Region]])</f>
        <v>West</v>
      </c>
      <c r="P2231" s="9">
        <f>IF(ISBLANK(Table14[[#This Row],[Sales_Amount]]),MEDIAN(Table14[Sales_Amount]),Table14[[#This Row],[Sales_Amount]])</f>
        <v>108488.42</v>
      </c>
      <c r="Q2231" s="11">
        <f>IF(ISBLANK(Table14[[#This Row],[Quantity_Sold]]),MEDIAN(Table14[Quantity_Sold]),Table14[[#This Row],[Quantity_Sold]])</f>
        <v>24</v>
      </c>
      <c r="R2231" s="4" t="str">
        <f>TRIM(Table14[[#This Row],[Product_Category]])</f>
        <v>Clothing</v>
      </c>
      <c r="S2231" s="4" t="str">
        <f>PROPER(Table14[[#This Row],[Customer_Type]])</f>
        <v>Returning</v>
      </c>
      <c r="T2231" s="13">
        <f>IF(ISBLANK(Table14[[#This Row],[Discount]]),MEDIAN(Table14[Discount]),Table14[[#This Row],[Discount]])</f>
        <v>0.16</v>
      </c>
    </row>
    <row r="2232" spans="1:20" x14ac:dyDescent="0.3">
      <c r="A2232">
        <v>1090</v>
      </c>
      <c r="B2232" s="1">
        <v>45201</v>
      </c>
      <c r="C2232" t="s">
        <v>19</v>
      </c>
      <c r="D2232" t="s">
        <v>20</v>
      </c>
      <c r="E2232">
        <v>242708.8</v>
      </c>
      <c r="F2232">
        <v>34</v>
      </c>
      <c r="G2232" t="s">
        <v>15</v>
      </c>
      <c r="H2232" s="9">
        <v>4966.07</v>
      </c>
      <c r="I2232" s="9">
        <v>7210.6</v>
      </c>
      <c r="J2232" t="s">
        <v>16</v>
      </c>
      <c r="K2232">
        <v>0.01</v>
      </c>
      <c r="L2232" s="4" t="s">
        <v>31</v>
      </c>
      <c r="M2232" s="4" t="s">
        <v>22</v>
      </c>
      <c r="N2232" s="4" t="str">
        <f>IF(ISBLANK(Table14[[#This Row],[Sales_Rep]]),"Unknown",Table14[[#This Row],[Sales_Rep]])</f>
        <v>Eve</v>
      </c>
      <c r="O2232" t="str">
        <f>PROPER(Table14[[#This Row],[Region]])</f>
        <v>North</v>
      </c>
      <c r="P2232" s="9">
        <f>IF(ISBLANK(Table14[[#This Row],[Sales_Amount]]),MEDIAN(Table14[Sales_Amount]),Table14[[#This Row],[Sales_Amount]])</f>
        <v>242708.8</v>
      </c>
      <c r="Q2232" s="11">
        <f>IF(ISBLANK(Table14[[#This Row],[Quantity_Sold]]),MEDIAN(Table14[Quantity_Sold]),Table14[[#This Row],[Quantity_Sold]])</f>
        <v>34</v>
      </c>
      <c r="R2232" s="4" t="str">
        <f>TRIM(Table14[[#This Row],[Product_Category]])</f>
        <v>Food</v>
      </c>
      <c r="S2232" s="4" t="str">
        <f>PROPER(Table14[[#This Row],[Customer_Type]])</f>
        <v>Returning</v>
      </c>
      <c r="T2232" s="13">
        <f>IF(ISBLANK(Table14[[#This Row],[Discount]]),MEDIAN(Table14[Discount]),Table14[[#This Row],[Discount]])</f>
        <v>0.01</v>
      </c>
    </row>
    <row r="2233" spans="1:20" x14ac:dyDescent="0.3">
      <c r="A2233">
        <v>1320</v>
      </c>
      <c r="B2233" s="1">
        <v>44989</v>
      </c>
      <c r="C2233" t="s">
        <v>13</v>
      </c>
      <c r="D2233" t="s">
        <v>20</v>
      </c>
      <c r="E2233">
        <v>187019.54</v>
      </c>
      <c r="F2233">
        <v>44</v>
      </c>
      <c r="G2233" t="s">
        <v>15</v>
      </c>
      <c r="H2233" s="9">
        <v>4026.05</v>
      </c>
      <c r="I2233" s="9">
        <v>4775.78</v>
      </c>
      <c r="J2233" t="s">
        <v>16</v>
      </c>
      <c r="K2233">
        <v>0.11</v>
      </c>
      <c r="L2233" s="4" t="s">
        <v>31</v>
      </c>
      <c r="M2233" s="4" t="s">
        <v>22</v>
      </c>
      <c r="N2233" s="4" t="str">
        <f>IF(ISBLANK(Table14[[#This Row],[Sales_Rep]]),"Unknown",Table14[[#This Row],[Sales_Rep]])</f>
        <v>David</v>
      </c>
      <c r="O2233" t="str">
        <f>PROPER(Table14[[#This Row],[Region]])</f>
        <v>North</v>
      </c>
      <c r="P2233" s="9">
        <f>IF(ISBLANK(Table14[[#This Row],[Sales_Amount]]),MEDIAN(Table14[Sales_Amount]),Table14[[#This Row],[Sales_Amount]])</f>
        <v>187019.54</v>
      </c>
      <c r="Q2233" s="11">
        <f>IF(ISBLANK(Table14[[#This Row],[Quantity_Sold]]),MEDIAN(Table14[Quantity_Sold]),Table14[[#This Row],[Quantity_Sold]])</f>
        <v>44</v>
      </c>
      <c r="R2233" s="4" t="str">
        <f>TRIM(Table14[[#This Row],[Product_Category]])</f>
        <v>Food</v>
      </c>
      <c r="S2233" s="4" t="str">
        <f>PROPER(Table14[[#This Row],[Customer_Type]])</f>
        <v>Returning</v>
      </c>
      <c r="T2233" s="13">
        <f>IF(ISBLANK(Table14[[#This Row],[Discount]]),MEDIAN(Table14[Discount]),Table14[[#This Row],[Discount]])</f>
        <v>0.11</v>
      </c>
    </row>
    <row r="2234" spans="1:20" x14ac:dyDescent="0.3">
      <c r="A2234">
        <v>1414</v>
      </c>
      <c r="B2234" s="1">
        <v>45419</v>
      </c>
      <c r="C2234" t="s">
        <v>19</v>
      </c>
      <c r="D2234" t="s">
        <v>27</v>
      </c>
      <c r="E2234">
        <v>43650.62</v>
      </c>
      <c r="F2234">
        <v>31</v>
      </c>
      <c r="G2234" t="s">
        <v>28</v>
      </c>
      <c r="H2234" s="9">
        <v>1178.1199999999999</v>
      </c>
      <c r="I2234" s="9">
        <v>1656.57</v>
      </c>
      <c r="J2234" t="s">
        <v>16</v>
      </c>
      <c r="K2234">
        <v>0.15</v>
      </c>
      <c r="L2234" s="4" t="s">
        <v>31</v>
      </c>
      <c r="M2234" s="4" t="s">
        <v>22</v>
      </c>
      <c r="N2234" s="4" t="str">
        <f>IF(ISBLANK(Table14[[#This Row],[Sales_Rep]]),"Unknown",Table14[[#This Row],[Sales_Rep]])</f>
        <v>Eve</v>
      </c>
      <c r="O2234" t="str">
        <f>PROPER(Table14[[#This Row],[Region]])</f>
        <v>West</v>
      </c>
      <c r="P2234" s="9">
        <f>IF(ISBLANK(Table14[[#This Row],[Sales_Amount]]),MEDIAN(Table14[Sales_Amount]),Table14[[#This Row],[Sales_Amount]])</f>
        <v>43650.62</v>
      </c>
      <c r="Q2234" s="11">
        <f>IF(ISBLANK(Table14[[#This Row],[Quantity_Sold]]),MEDIAN(Table14[Quantity_Sold]),Table14[[#This Row],[Quantity_Sold]])</f>
        <v>31</v>
      </c>
      <c r="R2234" s="4" t="str">
        <f>TRIM(Table14[[#This Row],[Product_Category]])</f>
        <v>Furniture</v>
      </c>
      <c r="S2234" s="4" t="str">
        <f>PROPER(Table14[[#This Row],[Customer_Type]])</f>
        <v>Returning</v>
      </c>
      <c r="T2234" s="13">
        <f>IF(ISBLANK(Table14[[#This Row],[Discount]]),MEDIAN(Table14[Discount]),Table14[[#This Row],[Discount]])</f>
        <v>0.15</v>
      </c>
    </row>
    <row r="2235" spans="1:20" x14ac:dyDescent="0.3">
      <c r="A2235">
        <v>1058</v>
      </c>
      <c r="B2235" s="1">
        <v>45256</v>
      </c>
      <c r="C2235" t="s">
        <v>29</v>
      </c>
      <c r="D2235" t="s">
        <v>20</v>
      </c>
      <c r="E2235">
        <v>240440.15</v>
      </c>
      <c r="F2235">
        <v>39</v>
      </c>
      <c r="G2235" t="s">
        <v>21</v>
      </c>
      <c r="H2235" s="9">
        <v>4990.87</v>
      </c>
      <c r="I2235" s="9">
        <v>7427.87</v>
      </c>
      <c r="J2235" t="s">
        <v>25</v>
      </c>
      <c r="K2235">
        <v>0.17</v>
      </c>
      <c r="L2235" s="4" t="s">
        <v>31</v>
      </c>
      <c r="M2235" s="4" t="s">
        <v>18</v>
      </c>
      <c r="N2235" s="4" t="str">
        <f>IF(ISBLANK(Table14[[#This Row],[Sales_Rep]]),"Unknown",Table14[[#This Row],[Sales_Rep]])</f>
        <v>Bob</v>
      </c>
      <c r="O2235" t="str">
        <f>PROPER(Table14[[#This Row],[Region]])</f>
        <v>North</v>
      </c>
      <c r="P2235" s="9">
        <f>IF(ISBLANK(Table14[[#This Row],[Sales_Amount]]),MEDIAN(Table14[Sales_Amount]),Table14[[#This Row],[Sales_Amount]])</f>
        <v>240440.15</v>
      </c>
      <c r="Q2235" s="11">
        <f>IF(ISBLANK(Table14[[#This Row],[Quantity_Sold]]),MEDIAN(Table14[Quantity_Sold]),Table14[[#This Row],[Quantity_Sold]])</f>
        <v>39</v>
      </c>
      <c r="R2235" s="4" t="str">
        <f>TRIM(Table14[[#This Row],[Product_Category]])</f>
        <v>Electronics</v>
      </c>
      <c r="S2235" s="4" t="str">
        <f>PROPER(Table14[[#This Row],[Customer_Type]])</f>
        <v>New</v>
      </c>
      <c r="T2235" s="13">
        <f>IF(ISBLANK(Table14[[#This Row],[Discount]]),MEDIAN(Table14[Discount]),Table14[[#This Row],[Discount]])</f>
        <v>0.17</v>
      </c>
    </row>
    <row r="2236" spans="1:20" x14ac:dyDescent="0.3">
      <c r="A2236">
        <v>1352</v>
      </c>
      <c r="B2236" s="1">
        <v>45196</v>
      </c>
      <c r="C2236" t="s">
        <v>13</v>
      </c>
      <c r="D2236" t="s">
        <v>27</v>
      </c>
      <c r="E2236">
        <v>18622.48</v>
      </c>
      <c r="F2236">
        <v>15</v>
      </c>
      <c r="G2236" t="s">
        <v>28</v>
      </c>
      <c r="H2236" s="9">
        <v>1125.1400000000001</v>
      </c>
      <c r="I2236" s="9">
        <v>1427.01</v>
      </c>
      <c r="J2236" t="s">
        <v>16</v>
      </c>
      <c r="K2236">
        <v>0.13</v>
      </c>
      <c r="L2236" s="4" t="s">
        <v>17</v>
      </c>
      <c r="M2236" s="4" t="s">
        <v>18</v>
      </c>
      <c r="N2236" s="4" t="str">
        <f>IF(ISBLANK(Table14[[#This Row],[Sales_Rep]]),"Unknown",Table14[[#This Row],[Sales_Rep]])</f>
        <v>David</v>
      </c>
      <c r="O2236" t="str">
        <f>PROPER(Table14[[#This Row],[Region]])</f>
        <v>West</v>
      </c>
      <c r="P2236" s="9">
        <f>IF(ISBLANK(Table14[[#This Row],[Sales_Amount]]),MEDIAN(Table14[Sales_Amount]),Table14[[#This Row],[Sales_Amount]])</f>
        <v>18622.48</v>
      </c>
      <c r="Q2236" s="11">
        <f>IF(ISBLANK(Table14[[#This Row],[Quantity_Sold]]),MEDIAN(Table14[Quantity_Sold]),Table14[[#This Row],[Quantity_Sold]])</f>
        <v>15</v>
      </c>
      <c r="R2236" s="4" t="str">
        <f>TRIM(Table14[[#This Row],[Product_Category]])</f>
        <v>Furniture</v>
      </c>
      <c r="S2236" s="4" t="str">
        <f>PROPER(Table14[[#This Row],[Customer_Type]])</f>
        <v>Returning</v>
      </c>
      <c r="T2236" s="13">
        <f>IF(ISBLANK(Table14[[#This Row],[Discount]]),MEDIAN(Table14[Discount]),Table14[[#This Row],[Discount]])</f>
        <v>0.13</v>
      </c>
    </row>
    <row r="2237" spans="1:20" x14ac:dyDescent="0.3">
      <c r="A2237">
        <v>1364</v>
      </c>
      <c r="B2237" s="1">
        <v>45229</v>
      </c>
      <c r="C2237" t="s">
        <v>29</v>
      </c>
      <c r="D2237" t="s">
        <v>14</v>
      </c>
      <c r="E2237">
        <v>86973.26</v>
      </c>
      <c r="F2237">
        <v>40</v>
      </c>
      <c r="G2237" t="s">
        <v>21</v>
      </c>
      <c r="H2237" s="9">
        <v>1938.5</v>
      </c>
      <c r="I2237" s="9">
        <v>2684.36</v>
      </c>
      <c r="J2237" t="s">
        <v>25</v>
      </c>
      <c r="K2237">
        <v>0.19</v>
      </c>
      <c r="L2237" s="4" t="s">
        <v>31</v>
      </c>
      <c r="M2237" s="4" t="s">
        <v>18</v>
      </c>
      <c r="N2237" s="4" t="str">
        <f>IF(ISBLANK(Table14[[#This Row],[Sales_Rep]]),"Unknown",Table14[[#This Row],[Sales_Rep]])</f>
        <v>Bob</v>
      </c>
      <c r="O2237" t="str">
        <f>PROPER(Table14[[#This Row],[Region]])</f>
        <v>East</v>
      </c>
      <c r="P2237" s="9">
        <f>IF(ISBLANK(Table14[[#This Row],[Sales_Amount]]),MEDIAN(Table14[Sales_Amount]),Table14[[#This Row],[Sales_Amount]])</f>
        <v>86973.26</v>
      </c>
      <c r="Q2237" s="11">
        <f>IF(ISBLANK(Table14[[#This Row],[Quantity_Sold]]),MEDIAN(Table14[Quantity_Sold]),Table14[[#This Row],[Quantity_Sold]])</f>
        <v>40</v>
      </c>
      <c r="R2237" s="4" t="str">
        <f>TRIM(Table14[[#This Row],[Product_Category]])</f>
        <v>Electronics</v>
      </c>
      <c r="S2237" s="4" t="str">
        <f>PROPER(Table14[[#This Row],[Customer_Type]])</f>
        <v>New</v>
      </c>
      <c r="T2237" s="13">
        <f>IF(ISBLANK(Table14[[#This Row],[Discount]]),MEDIAN(Table14[Discount]),Table14[[#This Row],[Discount]])</f>
        <v>0.19</v>
      </c>
    </row>
    <row r="2238" spans="1:20" x14ac:dyDescent="0.3">
      <c r="A2238">
        <v>1360</v>
      </c>
      <c r="B2238" s="1">
        <v>45457</v>
      </c>
      <c r="C2238" t="s">
        <v>13</v>
      </c>
      <c r="D2238" t="s">
        <v>27</v>
      </c>
      <c r="E2238">
        <v>20577.439999999999</v>
      </c>
      <c r="F2238">
        <v>26</v>
      </c>
      <c r="G2238" t="s">
        <v>15</v>
      </c>
      <c r="H2238" s="9">
        <v>719.36</v>
      </c>
      <c r="I2238" s="9">
        <v>791.44</v>
      </c>
      <c r="J2238" t="s">
        <v>25</v>
      </c>
      <c r="K2238">
        <v>0</v>
      </c>
      <c r="L2238" s="4" t="s">
        <v>31</v>
      </c>
      <c r="M2238" s="4" t="s">
        <v>22</v>
      </c>
      <c r="N2238" s="4" t="str">
        <f>IF(ISBLANK(Table14[[#This Row],[Sales_Rep]]),"Unknown",Table14[[#This Row],[Sales_Rep]])</f>
        <v>David</v>
      </c>
      <c r="O2238" t="str">
        <f>PROPER(Table14[[#This Row],[Region]])</f>
        <v>West</v>
      </c>
      <c r="P2238" s="9">
        <f>IF(ISBLANK(Table14[[#This Row],[Sales_Amount]]),MEDIAN(Table14[Sales_Amount]),Table14[[#This Row],[Sales_Amount]])</f>
        <v>20577.439999999999</v>
      </c>
      <c r="Q2238" s="11">
        <f>IF(ISBLANK(Table14[[#This Row],[Quantity_Sold]]),MEDIAN(Table14[Quantity_Sold]),Table14[[#This Row],[Quantity_Sold]])</f>
        <v>26</v>
      </c>
      <c r="R2238" s="4" t="str">
        <f>TRIM(Table14[[#This Row],[Product_Category]])</f>
        <v>Food</v>
      </c>
      <c r="S2238" s="4" t="str">
        <f>PROPER(Table14[[#This Row],[Customer_Type]])</f>
        <v>New</v>
      </c>
      <c r="T2238" s="13">
        <f>IF(ISBLANK(Table14[[#This Row],[Discount]]),MEDIAN(Table14[Discount]),Table14[[#This Row],[Discount]])</f>
        <v>0</v>
      </c>
    </row>
    <row r="2239" spans="1:20" x14ac:dyDescent="0.3">
      <c r="A2239">
        <v>1035</v>
      </c>
      <c r="B2239" s="1">
        <v>45361</v>
      </c>
      <c r="C2239" t="s">
        <v>13</v>
      </c>
      <c r="D2239" t="s">
        <v>27</v>
      </c>
      <c r="E2239">
        <v>8757.48</v>
      </c>
      <c r="F2239">
        <v>15</v>
      </c>
      <c r="G2239" t="s">
        <v>28</v>
      </c>
      <c r="H2239" s="9">
        <v>619.54</v>
      </c>
      <c r="I2239" s="9">
        <v>799.77</v>
      </c>
      <c r="J2239" t="s">
        <v>25</v>
      </c>
      <c r="K2239">
        <v>0.27</v>
      </c>
      <c r="L2239" s="4" t="s">
        <v>31</v>
      </c>
      <c r="M2239" s="4" t="s">
        <v>22</v>
      </c>
      <c r="N2239" s="4" t="str">
        <f>IF(ISBLANK(Table14[[#This Row],[Sales_Rep]]),"Unknown",Table14[[#This Row],[Sales_Rep]])</f>
        <v>David</v>
      </c>
      <c r="O2239" t="str">
        <f>PROPER(Table14[[#This Row],[Region]])</f>
        <v>West</v>
      </c>
      <c r="P2239" s="9">
        <f>IF(ISBLANK(Table14[[#This Row],[Sales_Amount]]),MEDIAN(Table14[Sales_Amount]),Table14[[#This Row],[Sales_Amount]])</f>
        <v>8757.48</v>
      </c>
      <c r="Q2239" s="11">
        <f>IF(ISBLANK(Table14[[#This Row],[Quantity_Sold]]),MEDIAN(Table14[Quantity_Sold]),Table14[[#This Row],[Quantity_Sold]])</f>
        <v>15</v>
      </c>
      <c r="R2239" s="4" t="str">
        <f>TRIM(Table14[[#This Row],[Product_Category]])</f>
        <v>Furniture</v>
      </c>
      <c r="S2239" s="4" t="str">
        <f>PROPER(Table14[[#This Row],[Customer_Type]])</f>
        <v>New</v>
      </c>
      <c r="T2239" s="13">
        <f>IF(ISBLANK(Table14[[#This Row],[Discount]]),MEDIAN(Table14[Discount]),Table14[[#This Row],[Discount]])</f>
        <v>0.27</v>
      </c>
    </row>
    <row r="2240" spans="1:20" x14ac:dyDescent="0.3">
      <c r="A2240">
        <v>1296</v>
      </c>
      <c r="B2240" s="1">
        <v>45344</v>
      </c>
      <c r="C2240" t="s">
        <v>29</v>
      </c>
      <c r="D2240" t="s">
        <v>14</v>
      </c>
      <c r="E2240">
        <v>163930.85</v>
      </c>
      <c r="F2240">
        <v>44</v>
      </c>
      <c r="G2240" t="s">
        <v>21</v>
      </c>
      <c r="H2240" s="9">
        <v>3377.4</v>
      </c>
      <c r="I2240" s="9">
        <v>4776.54</v>
      </c>
      <c r="J2240" t="s">
        <v>25</v>
      </c>
      <c r="K2240">
        <v>0.22</v>
      </c>
      <c r="L2240" s="4" t="s">
        <v>31</v>
      </c>
      <c r="M2240" s="4" t="s">
        <v>22</v>
      </c>
      <c r="N2240" s="4" t="str">
        <f>IF(ISBLANK(Table14[[#This Row],[Sales_Rep]]),"Unknown",Table14[[#This Row],[Sales_Rep]])</f>
        <v>Bob</v>
      </c>
      <c r="O2240" t="str">
        <f>PROPER(Table14[[#This Row],[Region]])</f>
        <v>East</v>
      </c>
      <c r="P2240" s="9">
        <f>IF(ISBLANK(Table14[[#This Row],[Sales_Amount]]),MEDIAN(Table14[Sales_Amount]),Table14[[#This Row],[Sales_Amount]])</f>
        <v>163930.85</v>
      </c>
      <c r="Q2240" s="11">
        <f>IF(ISBLANK(Table14[[#This Row],[Quantity_Sold]]),MEDIAN(Table14[Quantity_Sold]),Table14[[#This Row],[Quantity_Sold]])</f>
        <v>44</v>
      </c>
      <c r="R2240" s="4" t="str">
        <f>TRIM(Table14[[#This Row],[Product_Category]])</f>
        <v>Electronics</v>
      </c>
      <c r="S2240" s="4" t="str">
        <f>PROPER(Table14[[#This Row],[Customer_Type]])</f>
        <v>New</v>
      </c>
      <c r="T2240" s="13">
        <f>IF(ISBLANK(Table14[[#This Row],[Discount]]),MEDIAN(Table14[Discount]),Table14[[#This Row],[Discount]])</f>
        <v>0.22</v>
      </c>
    </row>
    <row r="2241" spans="1:20" x14ac:dyDescent="0.3">
      <c r="A2241">
        <v>1092</v>
      </c>
      <c r="B2241" s="1">
        <v>45026</v>
      </c>
      <c r="C2241" t="s">
        <v>23</v>
      </c>
      <c r="D2241" t="s">
        <v>20</v>
      </c>
      <c r="E2241">
        <v>119053.77</v>
      </c>
      <c r="F2241">
        <v>39</v>
      </c>
      <c r="G2241" t="s">
        <v>15</v>
      </c>
      <c r="H2241" s="9">
        <v>2577.0100000000002</v>
      </c>
      <c r="I2241" s="9">
        <v>3634.12</v>
      </c>
      <c r="J2241" t="s">
        <v>16</v>
      </c>
      <c r="K2241">
        <v>0.16</v>
      </c>
      <c r="L2241" s="4" t="s">
        <v>17</v>
      </c>
      <c r="M2241" s="4" t="s">
        <v>22</v>
      </c>
      <c r="N2241" s="4" t="str">
        <f>IF(ISBLANK(Table14[[#This Row],[Sales_Rep]]),"Unknown",Table14[[#This Row],[Sales_Rep]])</f>
        <v>Charlie</v>
      </c>
      <c r="O2241" t="str">
        <f>PROPER(Table14[[#This Row],[Region]])</f>
        <v>North</v>
      </c>
      <c r="P2241" s="9">
        <f>IF(ISBLANK(Table14[[#This Row],[Sales_Amount]]),MEDIAN(Table14[Sales_Amount]),Table14[[#This Row],[Sales_Amount]])</f>
        <v>119053.77</v>
      </c>
      <c r="Q2241" s="11">
        <f>IF(ISBLANK(Table14[[#This Row],[Quantity_Sold]]),MEDIAN(Table14[Quantity_Sold]),Table14[[#This Row],[Quantity_Sold]])</f>
        <v>39</v>
      </c>
      <c r="R2241" s="4" t="str">
        <f>TRIM(Table14[[#This Row],[Product_Category]])</f>
        <v>Food</v>
      </c>
      <c r="S2241" s="4" t="str">
        <f>PROPER(Table14[[#This Row],[Customer_Type]])</f>
        <v>Returning</v>
      </c>
      <c r="T2241" s="13">
        <f>IF(ISBLANK(Table14[[#This Row],[Discount]]),MEDIAN(Table14[Discount]),Table14[[#This Row],[Discount]])</f>
        <v>0.16</v>
      </c>
    </row>
    <row r="2242" spans="1:20" x14ac:dyDescent="0.3">
      <c r="A2242">
        <v>1070</v>
      </c>
      <c r="B2242" s="1">
        <v>45241</v>
      </c>
      <c r="C2242" t="s">
        <v>32</v>
      </c>
      <c r="D2242" t="s">
        <v>20</v>
      </c>
      <c r="E2242">
        <v>31673.45</v>
      </c>
      <c r="F2242">
        <v>27</v>
      </c>
      <c r="G2242" t="s">
        <v>24</v>
      </c>
      <c r="H2242" s="9">
        <v>1313.2</v>
      </c>
      <c r="I2242" s="9">
        <v>1448.26</v>
      </c>
      <c r="J2242" t="s">
        <v>25</v>
      </c>
      <c r="K2242">
        <v>0.19</v>
      </c>
      <c r="L2242" s="4" t="s">
        <v>26</v>
      </c>
      <c r="M2242" s="4" t="s">
        <v>22</v>
      </c>
      <c r="N2242" s="4" t="str">
        <f>IF(ISBLANK(Table14[[#This Row],[Sales_Rep]]),"Unknown",Table14[[#This Row],[Sales_Rep]])</f>
        <v>Alice</v>
      </c>
      <c r="O2242" t="str">
        <f>PROPER(Table14[[#This Row],[Region]])</f>
        <v>North</v>
      </c>
      <c r="P2242" s="9">
        <f>IF(ISBLANK(Table14[[#This Row],[Sales_Amount]]),MEDIAN(Table14[Sales_Amount]),Table14[[#This Row],[Sales_Amount]])</f>
        <v>31673.45</v>
      </c>
      <c r="Q2242" s="11">
        <f>IF(ISBLANK(Table14[[#This Row],[Quantity_Sold]]),MEDIAN(Table14[Quantity_Sold]),Table14[[#This Row],[Quantity_Sold]])</f>
        <v>27</v>
      </c>
      <c r="R2242" s="4" t="str">
        <f>TRIM(Table14[[#This Row],[Product_Category]])</f>
        <v>Clothing</v>
      </c>
      <c r="S2242" s="4" t="str">
        <f>PROPER(Table14[[#This Row],[Customer_Type]])</f>
        <v>New</v>
      </c>
      <c r="T2242" s="13">
        <f>IF(ISBLANK(Table14[[#This Row],[Discount]]),MEDIAN(Table14[Discount]),Table14[[#This Row],[Discount]])</f>
        <v>0.19</v>
      </c>
    </row>
    <row r="2243" spans="1:20" x14ac:dyDescent="0.3">
      <c r="A2243">
        <v>1499</v>
      </c>
      <c r="B2243" s="1">
        <v>45182</v>
      </c>
      <c r="C2243" t="s">
        <v>19</v>
      </c>
      <c r="D2243" t="s">
        <v>14</v>
      </c>
      <c r="E2243">
        <v>31502.85</v>
      </c>
      <c r="F2243">
        <v>17</v>
      </c>
      <c r="G2243" t="s">
        <v>15</v>
      </c>
      <c r="H2243" s="9">
        <v>1695.63</v>
      </c>
      <c r="I2243" s="9">
        <v>2059.0100000000002</v>
      </c>
      <c r="J2243" t="s">
        <v>16</v>
      </c>
      <c r="K2243">
        <v>0.1</v>
      </c>
      <c r="L2243" s="4" t="s">
        <v>26</v>
      </c>
      <c r="M2243" s="4" t="s">
        <v>22</v>
      </c>
      <c r="N2243" s="4" t="str">
        <f>IF(ISBLANK(Table14[[#This Row],[Sales_Rep]]),"Unknown",Table14[[#This Row],[Sales_Rep]])</f>
        <v>Eve</v>
      </c>
      <c r="O2243" t="str">
        <f>PROPER(Table14[[#This Row],[Region]])</f>
        <v>East</v>
      </c>
      <c r="P2243" s="9">
        <f>IF(ISBLANK(Table14[[#This Row],[Sales_Amount]]),MEDIAN(Table14[Sales_Amount]),Table14[[#This Row],[Sales_Amount]])</f>
        <v>31502.85</v>
      </c>
      <c r="Q2243" s="11">
        <f>IF(ISBLANK(Table14[[#This Row],[Quantity_Sold]]),MEDIAN(Table14[Quantity_Sold]),Table14[[#This Row],[Quantity_Sold]])</f>
        <v>17</v>
      </c>
      <c r="R2243" s="4" t="str">
        <f>TRIM(Table14[[#This Row],[Product_Category]])</f>
        <v>Food</v>
      </c>
      <c r="S2243" s="4" t="str">
        <f>PROPER(Table14[[#This Row],[Customer_Type]])</f>
        <v>Returning</v>
      </c>
      <c r="T2243" s="13">
        <f>IF(ISBLANK(Table14[[#This Row],[Discount]]),MEDIAN(Table14[Discount]),Table14[[#This Row],[Discount]])</f>
        <v>0.1</v>
      </c>
    </row>
    <row r="2244" spans="1:20" x14ac:dyDescent="0.3">
      <c r="A2244">
        <v>1441</v>
      </c>
      <c r="B2244" s="1">
        <v>45233</v>
      </c>
      <c r="C2244" t="s">
        <v>13</v>
      </c>
      <c r="D2244" t="s">
        <v>20</v>
      </c>
      <c r="E2244">
        <v>4643.66</v>
      </c>
      <c r="F2244">
        <v>3</v>
      </c>
      <c r="G2244" t="s">
        <v>15</v>
      </c>
      <c r="H2244" s="9">
        <v>1717.47</v>
      </c>
      <c r="I2244" s="9">
        <v>1910.97</v>
      </c>
      <c r="J2244" t="s">
        <v>25</v>
      </c>
      <c r="K2244">
        <v>0.19</v>
      </c>
      <c r="L2244" s="4" t="s">
        <v>31</v>
      </c>
      <c r="M2244" s="4" t="s">
        <v>22</v>
      </c>
      <c r="N2244" s="4" t="str">
        <f>IF(ISBLANK(Table14[[#This Row],[Sales_Rep]]),"Unknown",Table14[[#This Row],[Sales_Rep]])</f>
        <v>David</v>
      </c>
      <c r="O2244" t="str">
        <f>PROPER(Table14[[#This Row],[Region]])</f>
        <v>North</v>
      </c>
      <c r="P2244" s="9">
        <f>IF(ISBLANK(Table14[[#This Row],[Sales_Amount]]),MEDIAN(Table14[Sales_Amount]),Table14[[#This Row],[Sales_Amount]])</f>
        <v>4643.66</v>
      </c>
      <c r="Q2244" s="11">
        <f>IF(ISBLANK(Table14[[#This Row],[Quantity_Sold]]),MEDIAN(Table14[Quantity_Sold]),Table14[[#This Row],[Quantity_Sold]])</f>
        <v>3</v>
      </c>
      <c r="R2244" s="4" t="str">
        <f>TRIM(Table14[[#This Row],[Product_Category]])</f>
        <v>Food</v>
      </c>
      <c r="S2244" s="4" t="str">
        <f>PROPER(Table14[[#This Row],[Customer_Type]])</f>
        <v>New</v>
      </c>
      <c r="T2244" s="13">
        <f>IF(ISBLANK(Table14[[#This Row],[Discount]]),MEDIAN(Table14[Discount]),Table14[[#This Row],[Discount]])</f>
        <v>0.19</v>
      </c>
    </row>
    <row r="2245" spans="1:20" x14ac:dyDescent="0.3">
      <c r="A2245">
        <v>1284</v>
      </c>
      <c r="B2245" s="1">
        <v>45450</v>
      </c>
      <c r="C2245" t="s">
        <v>19</v>
      </c>
      <c r="D2245" t="s">
        <v>20</v>
      </c>
      <c r="E2245">
        <v>12417.45</v>
      </c>
      <c r="F2245">
        <v>7</v>
      </c>
      <c r="G2245" t="s">
        <v>24</v>
      </c>
      <c r="H2245" s="9">
        <v>1499.68</v>
      </c>
      <c r="I2245" s="9">
        <v>2038.99</v>
      </c>
      <c r="J2245" t="s">
        <v>25</v>
      </c>
      <c r="K2245">
        <v>0.13</v>
      </c>
      <c r="L2245" s="4" t="s">
        <v>26</v>
      </c>
      <c r="M2245" s="4" t="s">
        <v>18</v>
      </c>
      <c r="N2245" s="4" t="str">
        <f>IF(ISBLANK(Table14[[#This Row],[Sales_Rep]]),"Unknown",Table14[[#This Row],[Sales_Rep]])</f>
        <v>Eve</v>
      </c>
      <c r="O2245" t="str">
        <f>PROPER(Table14[[#This Row],[Region]])</f>
        <v>North</v>
      </c>
      <c r="P2245" s="9">
        <f>IF(ISBLANK(Table14[[#This Row],[Sales_Amount]]),MEDIAN(Table14[Sales_Amount]),Table14[[#This Row],[Sales_Amount]])</f>
        <v>12417.45</v>
      </c>
      <c r="Q2245" s="11">
        <f>IF(ISBLANK(Table14[[#This Row],[Quantity_Sold]]),MEDIAN(Table14[Quantity_Sold]),Table14[[#This Row],[Quantity_Sold]])</f>
        <v>7</v>
      </c>
      <c r="R2245" s="4" t="str">
        <f>TRIM(Table14[[#This Row],[Product_Category]])</f>
        <v>Clothing</v>
      </c>
      <c r="S2245" s="4" t="str">
        <f>PROPER(Table14[[#This Row],[Customer_Type]])</f>
        <v>New</v>
      </c>
      <c r="T2245" s="13">
        <f>IF(ISBLANK(Table14[[#This Row],[Discount]]),MEDIAN(Table14[Discount]),Table14[[#This Row],[Discount]])</f>
        <v>0.13</v>
      </c>
    </row>
    <row r="2246" spans="1:20" x14ac:dyDescent="0.3">
      <c r="A2246">
        <v>1207</v>
      </c>
      <c r="B2246" s="1">
        <v>45372</v>
      </c>
      <c r="C2246" t="s">
        <v>29</v>
      </c>
      <c r="D2246" t="s">
        <v>30</v>
      </c>
      <c r="E2246">
        <v>253659.35</v>
      </c>
      <c r="F2246">
        <v>48</v>
      </c>
      <c r="G2246" t="s">
        <v>21</v>
      </c>
      <c r="H2246" s="9">
        <v>4938.8999999999996</v>
      </c>
      <c r="I2246" s="9">
        <v>5448.01</v>
      </c>
      <c r="J2246" t="s">
        <v>16</v>
      </c>
      <c r="K2246">
        <v>0.03</v>
      </c>
      <c r="L2246" s="4" t="s">
        <v>26</v>
      </c>
      <c r="M2246" s="4" t="s">
        <v>22</v>
      </c>
      <c r="N2246" s="4" t="str">
        <f>IF(ISBLANK(Table14[[#This Row],[Sales_Rep]]),"Unknown",Table14[[#This Row],[Sales_Rep]])</f>
        <v>Bob</v>
      </c>
      <c r="O2246" t="str">
        <f>PROPER(Table14[[#This Row],[Region]])</f>
        <v>South</v>
      </c>
      <c r="P2246" s="9">
        <f>IF(ISBLANK(Table14[[#This Row],[Sales_Amount]]),MEDIAN(Table14[Sales_Amount]),Table14[[#This Row],[Sales_Amount]])</f>
        <v>253659.35</v>
      </c>
      <c r="Q2246" s="11">
        <f>IF(ISBLANK(Table14[[#This Row],[Quantity_Sold]]),MEDIAN(Table14[Quantity_Sold]),Table14[[#This Row],[Quantity_Sold]])</f>
        <v>48</v>
      </c>
      <c r="R2246" s="4" t="str">
        <f>TRIM(Table14[[#This Row],[Product_Category]])</f>
        <v>Electronics</v>
      </c>
      <c r="S2246" s="4" t="str">
        <f>PROPER(Table14[[#This Row],[Customer_Type]])</f>
        <v>Returning</v>
      </c>
      <c r="T2246" s="13">
        <f>IF(ISBLANK(Table14[[#This Row],[Discount]]),MEDIAN(Table14[Discount]),Table14[[#This Row],[Discount]])</f>
        <v>0.03</v>
      </c>
    </row>
    <row r="2247" spans="1:20" x14ac:dyDescent="0.3">
      <c r="A2247">
        <v>1431</v>
      </c>
      <c r="B2247" s="1">
        <v>45462</v>
      </c>
      <c r="C2247" t="s">
        <v>19</v>
      </c>
      <c r="D2247" t="s">
        <v>14</v>
      </c>
      <c r="E2247">
        <v>16529.14</v>
      </c>
      <c r="F2247">
        <v>6</v>
      </c>
      <c r="G2247" t="s">
        <v>15</v>
      </c>
      <c r="H2247" s="9">
        <v>2758.94</v>
      </c>
      <c r="I2247" s="9">
        <v>3880.08</v>
      </c>
      <c r="J2247" t="s">
        <v>16</v>
      </c>
      <c r="L2247" s="4" t="s">
        <v>31</v>
      </c>
      <c r="M2247" s="4" t="s">
        <v>18</v>
      </c>
      <c r="N2247" s="4" t="str">
        <f>IF(ISBLANK(Table14[[#This Row],[Sales_Rep]]),"Unknown",Table14[[#This Row],[Sales_Rep]])</f>
        <v>Eve</v>
      </c>
      <c r="O2247" t="str">
        <f>PROPER(Table14[[#This Row],[Region]])</f>
        <v>East</v>
      </c>
      <c r="P2247" s="9">
        <f>IF(ISBLANK(Table14[[#This Row],[Sales_Amount]]),MEDIAN(Table14[Sales_Amount]),Table14[[#This Row],[Sales_Amount]])</f>
        <v>16529.14</v>
      </c>
      <c r="Q2247" s="11">
        <f>IF(ISBLANK(Table14[[#This Row],[Quantity_Sold]]),MEDIAN(Table14[Quantity_Sold]),Table14[[#This Row],[Quantity_Sold]])</f>
        <v>6</v>
      </c>
      <c r="R2247" s="4" t="str">
        <f>TRIM(Table14[[#This Row],[Product_Category]])</f>
        <v>Food</v>
      </c>
      <c r="S2247" s="4" t="str">
        <f>PROPER(Table14[[#This Row],[Customer_Type]])</f>
        <v>Returning</v>
      </c>
      <c r="T2247" s="13">
        <f>IF(ISBLANK(Table14[[#This Row],[Discount]]),MEDIAN(Table14[Discount]),Table14[[#This Row],[Discount]])</f>
        <v>0.15</v>
      </c>
    </row>
    <row r="2248" spans="1:20" x14ac:dyDescent="0.3">
      <c r="A2248">
        <v>1382</v>
      </c>
      <c r="B2248" s="1">
        <v>45564</v>
      </c>
      <c r="C2248" t="s">
        <v>29</v>
      </c>
      <c r="D2248" t="s">
        <v>20</v>
      </c>
      <c r="E2248">
        <v>16288.82</v>
      </c>
      <c r="F2248">
        <v>36</v>
      </c>
      <c r="G2248" t="s">
        <v>28</v>
      </c>
      <c r="H2248" s="9">
        <v>441.52</v>
      </c>
      <c r="I2248" s="9">
        <v>508.39</v>
      </c>
      <c r="J2248" t="s">
        <v>16</v>
      </c>
      <c r="L2248" s="4" t="s">
        <v>26</v>
      </c>
      <c r="M2248" s="4" t="s">
        <v>22</v>
      </c>
      <c r="N2248" s="4" t="str">
        <f>IF(ISBLANK(Table14[[#This Row],[Sales_Rep]]),"Unknown",Table14[[#This Row],[Sales_Rep]])</f>
        <v>Bob</v>
      </c>
      <c r="O2248" t="str">
        <f>PROPER(Table14[[#This Row],[Region]])</f>
        <v>North</v>
      </c>
      <c r="P2248" s="9">
        <f>IF(ISBLANK(Table14[[#This Row],[Sales_Amount]]),MEDIAN(Table14[Sales_Amount]),Table14[[#This Row],[Sales_Amount]])</f>
        <v>16288.82</v>
      </c>
      <c r="Q2248" s="11">
        <f>IF(ISBLANK(Table14[[#This Row],[Quantity_Sold]]),MEDIAN(Table14[Quantity_Sold]),Table14[[#This Row],[Quantity_Sold]])</f>
        <v>36</v>
      </c>
      <c r="R2248" s="4" t="str">
        <f>TRIM(Table14[[#This Row],[Product_Category]])</f>
        <v>Furniture</v>
      </c>
      <c r="S2248" s="4" t="str">
        <f>PROPER(Table14[[#This Row],[Customer_Type]])</f>
        <v>Returning</v>
      </c>
      <c r="T2248" s="13">
        <f>IF(ISBLANK(Table14[[#This Row],[Discount]]),MEDIAN(Table14[Discount]),Table14[[#This Row],[Discount]])</f>
        <v>0.15</v>
      </c>
    </row>
    <row r="2249" spans="1:20" x14ac:dyDescent="0.3">
      <c r="A2249">
        <v>1466</v>
      </c>
      <c r="B2249" s="1">
        <v>45049</v>
      </c>
      <c r="C2249" t="s">
        <v>19</v>
      </c>
      <c r="D2249" t="s">
        <v>30</v>
      </c>
      <c r="E2249">
        <v>121629.15</v>
      </c>
      <c r="F2249">
        <v>32</v>
      </c>
      <c r="G2249" t="s">
        <v>24</v>
      </c>
      <c r="H2249" s="9">
        <v>3422.76</v>
      </c>
      <c r="I2249" s="9">
        <v>4471.66</v>
      </c>
      <c r="J2249" t="s">
        <v>16</v>
      </c>
      <c r="K2249">
        <v>0.15</v>
      </c>
      <c r="L2249" s="4" t="s">
        <v>31</v>
      </c>
      <c r="M2249" s="4" t="s">
        <v>18</v>
      </c>
      <c r="N2249" s="4" t="str">
        <f>IF(ISBLANK(Table14[[#This Row],[Sales_Rep]]),"Unknown",Table14[[#This Row],[Sales_Rep]])</f>
        <v>Eve</v>
      </c>
      <c r="O2249" t="str">
        <f>PROPER(Table14[[#This Row],[Region]])</f>
        <v>South</v>
      </c>
      <c r="P2249" s="9">
        <f>IF(ISBLANK(Table14[[#This Row],[Sales_Amount]]),MEDIAN(Table14[Sales_Amount]),Table14[[#This Row],[Sales_Amount]])</f>
        <v>121629.15</v>
      </c>
      <c r="Q2249" s="11">
        <f>IF(ISBLANK(Table14[[#This Row],[Quantity_Sold]]),MEDIAN(Table14[Quantity_Sold]),Table14[[#This Row],[Quantity_Sold]])</f>
        <v>32</v>
      </c>
      <c r="R2249" s="4" t="str">
        <f>TRIM(Table14[[#This Row],[Product_Category]])</f>
        <v>Clothing</v>
      </c>
      <c r="S2249" s="4" t="str">
        <f>PROPER(Table14[[#This Row],[Customer_Type]])</f>
        <v>Returning</v>
      </c>
      <c r="T2249" s="13">
        <f>IF(ISBLANK(Table14[[#This Row],[Discount]]),MEDIAN(Table14[Discount]),Table14[[#This Row],[Discount]])</f>
        <v>0.15</v>
      </c>
    </row>
    <row r="2250" spans="1:20" x14ac:dyDescent="0.3">
      <c r="A2250">
        <v>1283</v>
      </c>
      <c r="B2250" s="1">
        <v>44944</v>
      </c>
      <c r="C2250" t="s">
        <v>32</v>
      </c>
      <c r="D2250" t="s">
        <v>27</v>
      </c>
      <c r="E2250">
        <v>42055.37</v>
      </c>
      <c r="F2250">
        <v>24</v>
      </c>
      <c r="G2250" t="s">
        <v>21</v>
      </c>
      <c r="H2250" s="9">
        <v>1229.24</v>
      </c>
      <c r="I2250" s="9">
        <v>1825.32</v>
      </c>
      <c r="J2250" t="s">
        <v>16</v>
      </c>
      <c r="K2250">
        <v>0.04</v>
      </c>
      <c r="L2250" s="4" t="s">
        <v>17</v>
      </c>
      <c r="M2250" s="4" t="s">
        <v>22</v>
      </c>
      <c r="N2250" s="4" t="str">
        <f>IF(ISBLANK(Table14[[#This Row],[Sales_Rep]]),"Unknown",Table14[[#This Row],[Sales_Rep]])</f>
        <v>Alice</v>
      </c>
      <c r="O2250" t="str">
        <f>PROPER(Table14[[#This Row],[Region]])</f>
        <v>West</v>
      </c>
      <c r="P2250" s="9">
        <f>IF(ISBLANK(Table14[[#This Row],[Sales_Amount]]),MEDIAN(Table14[Sales_Amount]),Table14[[#This Row],[Sales_Amount]])</f>
        <v>42055.37</v>
      </c>
      <c r="Q2250" s="11">
        <f>IF(ISBLANK(Table14[[#This Row],[Quantity_Sold]]),MEDIAN(Table14[Quantity_Sold]),Table14[[#This Row],[Quantity_Sold]])</f>
        <v>24</v>
      </c>
      <c r="R2250" s="4" t="str">
        <f>TRIM(Table14[[#This Row],[Product_Category]])</f>
        <v>Electronics</v>
      </c>
      <c r="S2250" s="4" t="str">
        <f>PROPER(Table14[[#This Row],[Customer_Type]])</f>
        <v>Returning</v>
      </c>
      <c r="T2250" s="13">
        <f>IF(ISBLANK(Table14[[#This Row],[Discount]]),MEDIAN(Table14[Discount]),Table14[[#This Row],[Discount]])</f>
        <v>0.04</v>
      </c>
    </row>
    <row r="2251" spans="1:20" x14ac:dyDescent="0.3">
      <c r="A2251">
        <v>1175</v>
      </c>
      <c r="B2251" s="1">
        <v>45607</v>
      </c>
      <c r="C2251" t="s">
        <v>32</v>
      </c>
      <c r="D2251" t="s">
        <v>20</v>
      </c>
      <c r="E2251">
        <v>3382.35</v>
      </c>
      <c r="F2251">
        <v>3</v>
      </c>
      <c r="G2251" t="s">
        <v>24</v>
      </c>
      <c r="H2251" s="9">
        <v>1282</v>
      </c>
      <c r="I2251" s="9">
        <v>1427.15</v>
      </c>
      <c r="J2251" t="s">
        <v>16</v>
      </c>
      <c r="K2251">
        <v>0.21</v>
      </c>
      <c r="L2251" s="4" t="s">
        <v>31</v>
      </c>
      <c r="M2251" s="4" t="s">
        <v>18</v>
      </c>
      <c r="N2251" s="4" t="str">
        <f>IF(ISBLANK(Table14[[#This Row],[Sales_Rep]]),"Unknown",Table14[[#This Row],[Sales_Rep]])</f>
        <v>Alice</v>
      </c>
      <c r="O2251" t="str">
        <f>PROPER(Table14[[#This Row],[Region]])</f>
        <v>North</v>
      </c>
      <c r="P2251" s="9">
        <f>IF(ISBLANK(Table14[[#This Row],[Sales_Amount]]),MEDIAN(Table14[Sales_Amount]),Table14[[#This Row],[Sales_Amount]])</f>
        <v>3382.35</v>
      </c>
      <c r="Q2251" s="11">
        <f>IF(ISBLANK(Table14[[#This Row],[Quantity_Sold]]),MEDIAN(Table14[Quantity_Sold]),Table14[[#This Row],[Quantity_Sold]])</f>
        <v>3</v>
      </c>
      <c r="R2251" s="4" t="str">
        <f>TRIM(Table14[[#This Row],[Product_Category]])</f>
        <v>Clothing</v>
      </c>
      <c r="S2251" s="4" t="str">
        <f>PROPER(Table14[[#This Row],[Customer_Type]])</f>
        <v>Returning</v>
      </c>
      <c r="T2251" s="13">
        <f>IF(ISBLANK(Table14[[#This Row],[Discount]]),MEDIAN(Table14[Discount]),Table14[[#This Row],[Discount]])</f>
        <v>0.21</v>
      </c>
    </row>
    <row r="2252" spans="1:20" x14ac:dyDescent="0.3">
      <c r="A2252">
        <v>1450</v>
      </c>
      <c r="B2252" s="1">
        <v>45273</v>
      </c>
      <c r="C2252" t="s">
        <v>32</v>
      </c>
      <c r="D2252" t="s">
        <v>14</v>
      </c>
      <c r="E2252">
        <v>16028.54</v>
      </c>
      <c r="F2252">
        <v>21</v>
      </c>
      <c r="G2252" t="s">
        <v>21</v>
      </c>
      <c r="H2252" s="9">
        <v>768.56</v>
      </c>
      <c r="I2252" s="9">
        <v>857.6</v>
      </c>
      <c r="J2252" t="s">
        <v>16</v>
      </c>
      <c r="K2252">
        <v>0.11</v>
      </c>
      <c r="L2252" s="4" t="s">
        <v>26</v>
      </c>
      <c r="M2252" s="4" t="s">
        <v>22</v>
      </c>
      <c r="N2252" s="4" t="str">
        <f>IF(ISBLANK(Table14[[#This Row],[Sales_Rep]]),"Unknown",Table14[[#This Row],[Sales_Rep]])</f>
        <v>Alice</v>
      </c>
      <c r="O2252" t="str">
        <f>PROPER(Table14[[#This Row],[Region]])</f>
        <v>East</v>
      </c>
      <c r="P2252" s="9">
        <f>IF(ISBLANK(Table14[[#This Row],[Sales_Amount]]),MEDIAN(Table14[Sales_Amount]),Table14[[#This Row],[Sales_Amount]])</f>
        <v>16028.54</v>
      </c>
      <c r="Q2252" s="11">
        <f>IF(ISBLANK(Table14[[#This Row],[Quantity_Sold]]),MEDIAN(Table14[Quantity_Sold]),Table14[[#This Row],[Quantity_Sold]])</f>
        <v>21</v>
      </c>
      <c r="R2252" s="4" t="str">
        <f>TRIM(Table14[[#This Row],[Product_Category]])</f>
        <v>Electronics</v>
      </c>
      <c r="S2252" s="4" t="str">
        <f>PROPER(Table14[[#This Row],[Customer_Type]])</f>
        <v>Returning</v>
      </c>
      <c r="T2252" s="13">
        <f>IF(ISBLANK(Table14[[#This Row],[Discount]]),MEDIAN(Table14[Discount]),Table14[[#This Row],[Discount]])</f>
        <v>0.11</v>
      </c>
    </row>
    <row r="2253" spans="1:20" x14ac:dyDescent="0.3">
      <c r="A2253">
        <v>1022</v>
      </c>
      <c r="B2253" s="1">
        <v>45279</v>
      </c>
      <c r="C2253" t="s">
        <v>32</v>
      </c>
      <c r="D2253" t="s">
        <v>27</v>
      </c>
      <c r="E2253">
        <v>3932.66</v>
      </c>
      <c r="F2253">
        <v>16</v>
      </c>
      <c r="G2253" t="s">
        <v>21</v>
      </c>
      <c r="H2253" s="9">
        <v>245.21</v>
      </c>
      <c r="I2253" s="9">
        <v>332.15</v>
      </c>
      <c r="J2253" t="s">
        <v>25</v>
      </c>
      <c r="K2253">
        <v>0.26</v>
      </c>
      <c r="L2253" s="4" t="s">
        <v>26</v>
      </c>
      <c r="M2253" s="4" t="s">
        <v>22</v>
      </c>
      <c r="N2253" s="4" t="str">
        <f>IF(ISBLANK(Table14[[#This Row],[Sales_Rep]]),"Unknown",Table14[[#This Row],[Sales_Rep]])</f>
        <v>Alice</v>
      </c>
      <c r="O2253" t="str">
        <f>PROPER(Table14[[#This Row],[Region]])</f>
        <v>West</v>
      </c>
      <c r="P2253" s="9">
        <f>IF(ISBLANK(Table14[[#This Row],[Sales_Amount]]),MEDIAN(Table14[Sales_Amount]),Table14[[#This Row],[Sales_Amount]])</f>
        <v>3932.66</v>
      </c>
      <c r="Q2253" s="11">
        <f>IF(ISBLANK(Table14[[#This Row],[Quantity_Sold]]),MEDIAN(Table14[Quantity_Sold]),Table14[[#This Row],[Quantity_Sold]])</f>
        <v>16</v>
      </c>
      <c r="R2253" s="4" t="str">
        <f>TRIM(Table14[[#This Row],[Product_Category]])</f>
        <v>Electronics</v>
      </c>
      <c r="S2253" s="4" t="str">
        <f>PROPER(Table14[[#This Row],[Customer_Type]])</f>
        <v>New</v>
      </c>
      <c r="T2253" s="13">
        <f>IF(ISBLANK(Table14[[#This Row],[Discount]]),MEDIAN(Table14[Discount]),Table14[[#This Row],[Discount]])</f>
        <v>0.26</v>
      </c>
    </row>
    <row r="2254" spans="1:20" x14ac:dyDescent="0.3">
      <c r="A2254">
        <v>1317</v>
      </c>
      <c r="B2254" s="1">
        <v>45199</v>
      </c>
      <c r="C2254" t="s">
        <v>32</v>
      </c>
      <c r="D2254" t="s">
        <v>30</v>
      </c>
      <c r="E2254">
        <v>31219.39</v>
      </c>
      <c r="F2254">
        <v>11</v>
      </c>
      <c r="G2254" t="s">
        <v>28</v>
      </c>
      <c r="H2254" s="9">
        <v>2400.0500000000002</v>
      </c>
      <c r="I2254" s="9">
        <v>3084.92</v>
      </c>
      <c r="J2254" t="s">
        <v>25</v>
      </c>
      <c r="K2254">
        <v>0.08</v>
      </c>
      <c r="L2254" s="4" t="s">
        <v>31</v>
      </c>
      <c r="M2254" s="4" t="s">
        <v>22</v>
      </c>
      <c r="N2254" s="4" t="str">
        <f>IF(ISBLANK(Table14[[#This Row],[Sales_Rep]]),"Unknown",Table14[[#This Row],[Sales_Rep]])</f>
        <v>Alice</v>
      </c>
      <c r="O2254" t="str">
        <f>PROPER(Table14[[#This Row],[Region]])</f>
        <v>South</v>
      </c>
      <c r="P2254" s="9">
        <f>IF(ISBLANK(Table14[[#This Row],[Sales_Amount]]),MEDIAN(Table14[Sales_Amount]),Table14[[#This Row],[Sales_Amount]])</f>
        <v>31219.39</v>
      </c>
      <c r="Q2254" s="11">
        <f>IF(ISBLANK(Table14[[#This Row],[Quantity_Sold]]),MEDIAN(Table14[Quantity_Sold]),Table14[[#This Row],[Quantity_Sold]])</f>
        <v>11</v>
      </c>
      <c r="R2254" s="4" t="str">
        <f>TRIM(Table14[[#This Row],[Product_Category]])</f>
        <v>Furniture</v>
      </c>
      <c r="S2254" s="4" t="str">
        <f>PROPER(Table14[[#This Row],[Customer_Type]])</f>
        <v>New</v>
      </c>
      <c r="T2254" s="13">
        <f>IF(ISBLANK(Table14[[#This Row],[Discount]]),MEDIAN(Table14[Discount]),Table14[[#This Row],[Discount]])</f>
        <v>0.08</v>
      </c>
    </row>
    <row r="2255" spans="1:20" x14ac:dyDescent="0.3">
      <c r="A2255">
        <v>1369</v>
      </c>
      <c r="B2255" s="1">
        <v>45115</v>
      </c>
      <c r="C2255" t="s">
        <v>32</v>
      </c>
      <c r="D2255" t="s">
        <v>14</v>
      </c>
      <c r="E2255">
        <v>62130.82</v>
      </c>
      <c r="F2255">
        <v>12</v>
      </c>
      <c r="G2255" t="s">
        <v>15</v>
      </c>
      <c r="H2255" s="9">
        <v>4743.6000000000004</v>
      </c>
      <c r="I2255" s="9">
        <v>5883.6</v>
      </c>
      <c r="J2255" t="s">
        <v>25</v>
      </c>
      <c r="K2255">
        <v>0.12</v>
      </c>
      <c r="L2255" s="4" t="s">
        <v>26</v>
      </c>
      <c r="M2255" s="4" t="s">
        <v>18</v>
      </c>
      <c r="N2255" s="4" t="str">
        <f>IF(ISBLANK(Table14[[#This Row],[Sales_Rep]]),"Unknown",Table14[[#This Row],[Sales_Rep]])</f>
        <v>Alice</v>
      </c>
      <c r="O2255" t="str">
        <f>PROPER(Table14[[#This Row],[Region]])</f>
        <v>East</v>
      </c>
      <c r="P2255" s="9">
        <f>IF(ISBLANK(Table14[[#This Row],[Sales_Amount]]),MEDIAN(Table14[Sales_Amount]),Table14[[#This Row],[Sales_Amount]])</f>
        <v>62130.82</v>
      </c>
      <c r="Q2255" s="11">
        <f>IF(ISBLANK(Table14[[#This Row],[Quantity_Sold]]),MEDIAN(Table14[Quantity_Sold]),Table14[[#This Row],[Quantity_Sold]])</f>
        <v>12</v>
      </c>
      <c r="R2255" s="4" t="str">
        <f>TRIM(Table14[[#This Row],[Product_Category]])</f>
        <v>Food</v>
      </c>
      <c r="S2255" s="4" t="str">
        <f>PROPER(Table14[[#This Row],[Customer_Type]])</f>
        <v>New</v>
      </c>
      <c r="T2255" s="13">
        <f>IF(ISBLANK(Table14[[#This Row],[Discount]]),MEDIAN(Table14[Discount]),Table14[[#This Row],[Discount]])</f>
        <v>0.12</v>
      </c>
    </row>
    <row r="2256" spans="1:20" x14ac:dyDescent="0.3">
      <c r="A2256">
        <v>1251</v>
      </c>
      <c r="B2256" s="1">
        <v>45605</v>
      </c>
      <c r="C2256" t="s">
        <v>29</v>
      </c>
      <c r="D2256" t="s">
        <v>27</v>
      </c>
      <c r="E2256">
        <v>123910.71</v>
      </c>
      <c r="F2256">
        <v>28</v>
      </c>
      <c r="G2256" t="s">
        <v>21</v>
      </c>
      <c r="H2256" s="9">
        <v>4022.77</v>
      </c>
      <c r="I2256" s="9">
        <v>5900.51</v>
      </c>
      <c r="J2256" t="s">
        <v>25</v>
      </c>
      <c r="K2256">
        <v>0.25</v>
      </c>
      <c r="L2256" s="4" t="s">
        <v>26</v>
      </c>
      <c r="M2256" s="4" t="s">
        <v>18</v>
      </c>
      <c r="N2256" s="4" t="str">
        <f>IF(ISBLANK(Table14[[#This Row],[Sales_Rep]]),"Unknown",Table14[[#This Row],[Sales_Rep]])</f>
        <v>Bob</v>
      </c>
      <c r="O2256" t="str">
        <f>PROPER(Table14[[#This Row],[Region]])</f>
        <v>West</v>
      </c>
      <c r="P2256" s="9">
        <f>IF(ISBLANK(Table14[[#This Row],[Sales_Amount]]),MEDIAN(Table14[Sales_Amount]),Table14[[#This Row],[Sales_Amount]])</f>
        <v>123910.71</v>
      </c>
      <c r="Q2256" s="11">
        <f>IF(ISBLANK(Table14[[#This Row],[Quantity_Sold]]),MEDIAN(Table14[Quantity_Sold]),Table14[[#This Row],[Quantity_Sold]])</f>
        <v>28</v>
      </c>
      <c r="R2256" s="4" t="str">
        <f>TRIM(Table14[[#This Row],[Product_Category]])</f>
        <v>Electronics</v>
      </c>
      <c r="S2256" s="4" t="str">
        <f>PROPER(Table14[[#This Row],[Customer_Type]])</f>
        <v>New</v>
      </c>
      <c r="T2256" s="13">
        <f>IF(ISBLANK(Table14[[#This Row],[Discount]]),MEDIAN(Table14[Discount]),Table14[[#This Row],[Discount]])</f>
        <v>0.25</v>
      </c>
    </row>
    <row r="2257" spans="1:20" x14ac:dyDescent="0.3">
      <c r="A2257">
        <v>1262</v>
      </c>
      <c r="B2257" s="1">
        <v>45450</v>
      </c>
      <c r="C2257" t="s">
        <v>13</v>
      </c>
      <c r="D2257" t="s">
        <v>27</v>
      </c>
      <c r="E2257">
        <v>80387.67</v>
      </c>
      <c r="F2257">
        <v>44</v>
      </c>
      <c r="G2257" t="s">
        <v>28</v>
      </c>
      <c r="H2257" s="9">
        <v>1348.86</v>
      </c>
      <c r="I2257" s="9">
        <v>1923.15</v>
      </c>
      <c r="J2257" t="s">
        <v>25</v>
      </c>
      <c r="K2257">
        <v>0.05</v>
      </c>
      <c r="L2257" s="4" t="s">
        <v>26</v>
      </c>
      <c r="M2257" s="4" t="s">
        <v>22</v>
      </c>
      <c r="N2257" s="4" t="str">
        <f>IF(ISBLANK(Table14[[#This Row],[Sales_Rep]]),"Unknown",Table14[[#This Row],[Sales_Rep]])</f>
        <v>David</v>
      </c>
      <c r="O2257" t="str">
        <f>PROPER(Table14[[#This Row],[Region]])</f>
        <v>West</v>
      </c>
      <c r="P2257" s="9">
        <f>IF(ISBLANK(Table14[[#This Row],[Sales_Amount]]),MEDIAN(Table14[Sales_Amount]),Table14[[#This Row],[Sales_Amount]])</f>
        <v>80387.67</v>
      </c>
      <c r="Q2257" s="11">
        <f>IF(ISBLANK(Table14[[#This Row],[Quantity_Sold]]),MEDIAN(Table14[Quantity_Sold]),Table14[[#This Row],[Quantity_Sold]])</f>
        <v>44</v>
      </c>
      <c r="R2257" s="4" t="str">
        <f>TRIM(Table14[[#This Row],[Product_Category]])</f>
        <v>Furniture</v>
      </c>
      <c r="S2257" s="4" t="str">
        <f>PROPER(Table14[[#This Row],[Customer_Type]])</f>
        <v>New</v>
      </c>
      <c r="T2257" s="13">
        <f>IF(ISBLANK(Table14[[#This Row],[Discount]]),MEDIAN(Table14[Discount]),Table14[[#This Row],[Discount]])</f>
        <v>0.05</v>
      </c>
    </row>
    <row r="2258" spans="1:20" x14ac:dyDescent="0.3">
      <c r="A2258">
        <v>1386</v>
      </c>
      <c r="B2258" s="1">
        <v>45004</v>
      </c>
      <c r="C2258" t="s">
        <v>19</v>
      </c>
      <c r="D2258" t="s">
        <v>27</v>
      </c>
      <c r="E2258">
        <v>72605.83</v>
      </c>
      <c r="F2258">
        <v>21</v>
      </c>
      <c r="G2258" t="s">
        <v>28</v>
      </c>
      <c r="H2258" s="9">
        <v>3314.87</v>
      </c>
      <c r="I2258" s="9">
        <v>4672.1899999999996</v>
      </c>
      <c r="J2258" t="s">
        <v>25</v>
      </c>
      <c r="K2258">
        <v>0.26</v>
      </c>
      <c r="L2258" s="4" t="s">
        <v>26</v>
      </c>
      <c r="M2258" s="4" t="s">
        <v>22</v>
      </c>
      <c r="N2258" s="4" t="str">
        <f>IF(ISBLANK(Table14[[#This Row],[Sales_Rep]]),"Unknown",Table14[[#This Row],[Sales_Rep]])</f>
        <v>Eve</v>
      </c>
      <c r="O2258" t="str">
        <f>PROPER(Table14[[#This Row],[Region]])</f>
        <v>West</v>
      </c>
      <c r="P2258" s="9">
        <f>IF(ISBLANK(Table14[[#This Row],[Sales_Amount]]),MEDIAN(Table14[Sales_Amount]),Table14[[#This Row],[Sales_Amount]])</f>
        <v>72605.83</v>
      </c>
      <c r="Q2258" s="11">
        <f>IF(ISBLANK(Table14[[#This Row],[Quantity_Sold]]),MEDIAN(Table14[Quantity_Sold]),Table14[[#This Row],[Quantity_Sold]])</f>
        <v>21</v>
      </c>
      <c r="R2258" s="4" t="str">
        <f>TRIM(Table14[[#This Row],[Product_Category]])</f>
        <v>Furniture</v>
      </c>
      <c r="S2258" s="4" t="str">
        <f>PROPER(Table14[[#This Row],[Customer_Type]])</f>
        <v>New</v>
      </c>
      <c r="T2258" s="13">
        <f>IF(ISBLANK(Table14[[#This Row],[Discount]]),MEDIAN(Table14[Discount]),Table14[[#This Row],[Discount]])</f>
        <v>0.26</v>
      </c>
    </row>
    <row r="2259" spans="1:20" x14ac:dyDescent="0.3">
      <c r="A2259">
        <v>1417</v>
      </c>
      <c r="B2259" s="1">
        <v>45299</v>
      </c>
      <c r="C2259" t="s">
        <v>32</v>
      </c>
      <c r="D2259" t="s">
        <v>27</v>
      </c>
      <c r="E2259">
        <v>4707.21</v>
      </c>
      <c r="F2259">
        <v>5</v>
      </c>
      <c r="G2259" t="s">
        <v>28</v>
      </c>
      <c r="H2259" s="9">
        <v>787.18</v>
      </c>
      <c r="I2259" s="9">
        <v>1069.82</v>
      </c>
      <c r="J2259" t="s">
        <v>25</v>
      </c>
      <c r="K2259">
        <v>0.12</v>
      </c>
      <c r="L2259" s="4" t="s">
        <v>31</v>
      </c>
      <c r="M2259" s="4" t="s">
        <v>22</v>
      </c>
      <c r="N2259" s="4" t="str">
        <f>IF(ISBLANK(Table14[[#This Row],[Sales_Rep]]),"Unknown",Table14[[#This Row],[Sales_Rep]])</f>
        <v>Alice</v>
      </c>
      <c r="O2259" t="str">
        <f>PROPER(Table14[[#This Row],[Region]])</f>
        <v>West</v>
      </c>
      <c r="P2259" s="9">
        <f>IF(ISBLANK(Table14[[#This Row],[Sales_Amount]]),MEDIAN(Table14[Sales_Amount]),Table14[[#This Row],[Sales_Amount]])</f>
        <v>4707.21</v>
      </c>
      <c r="Q2259" s="11">
        <f>IF(ISBLANK(Table14[[#This Row],[Quantity_Sold]]),MEDIAN(Table14[Quantity_Sold]),Table14[[#This Row],[Quantity_Sold]])</f>
        <v>5</v>
      </c>
      <c r="R2259" s="4" t="str">
        <f>TRIM(Table14[[#This Row],[Product_Category]])</f>
        <v>Furniture</v>
      </c>
      <c r="S2259" s="4" t="str">
        <f>PROPER(Table14[[#This Row],[Customer_Type]])</f>
        <v>New</v>
      </c>
      <c r="T2259" s="13">
        <f>IF(ISBLANK(Table14[[#This Row],[Discount]]),MEDIAN(Table14[Discount]),Table14[[#This Row],[Discount]])</f>
        <v>0.12</v>
      </c>
    </row>
    <row r="2260" spans="1:20" x14ac:dyDescent="0.3">
      <c r="A2260">
        <v>1087</v>
      </c>
      <c r="B2260" s="1">
        <v>44987</v>
      </c>
      <c r="C2260" t="s">
        <v>29</v>
      </c>
      <c r="D2260" t="s">
        <v>14</v>
      </c>
      <c r="E2260">
        <v>134692.66</v>
      </c>
      <c r="F2260">
        <v>27</v>
      </c>
      <c r="G2260" t="s">
        <v>28</v>
      </c>
      <c r="H2260" s="9">
        <v>4217.6000000000004</v>
      </c>
      <c r="I2260" s="9">
        <v>5422.41</v>
      </c>
      <c r="J2260" t="s">
        <v>16</v>
      </c>
      <c r="K2260">
        <v>0.08</v>
      </c>
      <c r="L2260" s="4" t="s">
        <v>26</v>
      </c>
      <c r="M2260" s="4" t="s">
        <v>18</v>
      </c>
      <c r="N2260" s="4" t="str">
        <f>IF(ISBLANK(Table14[[#This Row],[Sales_Rep]]),"Unknown",Table14[[#This Row],[Sales_Rep]])</f>
        <v>Bob</v>
      </c>
      <c r="O2260" t="str">
        <f>PROPER(Table14[[#This Row],[Region]])</f>
        <v>East</v>
      </c>
      <c r="P2260" s="9">
        <f>IF(ISBLANK(Table14[[#This Row],[Sales_Amount]]),MEDIAN(Table14[Sales_Amount]),Table14[[#This Row],[Sales_Amount]])</f>
        <v>134692.66</v>
      </c>
      <c r="Q2260" s="11">
        <f>IF(ISBLANK(Table14[[#This Row],[Quantity_Sold]]),MEDIAN(Table14[Quantity_Sold]),Table14[[#This Row],[Quantity_Sold]])</f>
        <v>27</v>
      </c>
      <c r="R2260" s="4" t="str">
        <f>TRIM(Table14[[#This Row],[Product_Category]])</f>
        <v>Furniture</v>
      </c>
      <c r="S2260" s="4" t="str">
        <f>PROPER(Table14[[#This Row],[Customer_Type]])</f>
        <v>Returning</v>
      </c>
      <c r="T2260" s="13">
        <f>IF(ISBLANK(Table14[[#This Row],[Discount]]),MEDIAN(Table14[Discount]),Table14[[#This Row],[Discount]])</f>
        <v>0.08</v>
      </c>
    </row>
    <row r="2261" spans="1:20" x14ac:dyDescent="0.3">
      <c r="A2261">
        <v>1187</v>
      </c>
      <c r="B2261" s="1">
        <v>45611</v>
      </c>
      <c r="C2261" t="s">
        <v>29</v>
      </c>
      <c r="D2261" t="s">
        <v>20</v>
      </c>
      <c r="E2261">
        <v>34847.85</v>
      </c>
      <c r="F2261">
        <v>24</v>
      </c>
      <c r="G2261" t="s">
        <v>21</v>
      </c>
      <c r="H2261" s="9">
        <v>1329.98</v>
      </c>
      <c r="I2261" s="9">
        <v>1749.39</v>
      </c>
      <c r="J2261" t="s">
        <v>16</v>
      </c>
      <c r="K2261">
        <v>0.17</v>
      </c>
      <c r="L2261" s="4" t="s">
        <v>26</v>
      </c>
      <c r="M2261" s="4" t="s">
        <v>18</v>
      </c>
      <c r="N2261" s="4" t="str">
        <f>IF(ISBLANK(Table14[[#This Row],[Sales_Rep]]),"Unknown",Table14[[#This Row],[Sales_Rep]])</f>
        <v>Bob</v>
      </c>
      <c r="O2261" t="str">
        <f>PROPER(Table14[[#This Row],[Region]])</f>
        <v>North</v>
      </c>
      <c r="P2261" s="9">
        <f>IF(ISBLANK(Table14[[#This Row],[Sales_Amount]]),MEDIAN(Table14[Sales_Amount]),Table14[[#This Row],[Sales_Amount]])</f>
        <v>34847.85</v>
      </c>
      <c r="Q2261" s="11">
        <f>IF(ISBLANK(Table14[[#This Row],[Quantity_Sold]]),MEDIAN(Table14[Quantity_Sold]),Table14[[#This Row],[Quantity_Sold]])</f>
        <v>24</v>
      </c>
      <c r="R2261" s="4" t="str">
        <f>TRIM(Table14[[#This Row],[Product_Category]])</f>
        <v>Electronics</v>
      </c>
      <c r="S2261" s="4" t="str">
        <f>PROPER(Table14[[#This Row],[Customer_Type]])</f>
        <v>Returning</v>
      </c>
      <c r="T2261" s="13">
        <f>IF(ISBLANK(Table14[[#This Row],[Discount]]),MEDIAN(Table14[Discount]),Table14[[#This Row],[Discount]])</f>
        <v>0.17</v>
      </c>
    </row>
    <row r="2262" spans="1:20" x14ac:dyDescent="0.3">
      <c r="A2262">
        <v>1086</v>
      </c>
      <c r="B2262" s="1">
        <v>45176</v>
      </c>
      <c r="C2262" t="s">
        <v>29</v>
      </c>
      <c r="D2262" t="s">
        <v>14</v>
      </c>
      <c r="E2262">
        <v>28667.7</v>
      </c>
      <c r="F2262">
        <v>10</v>
      </c>
      <c r="G2262" t="s">
        <v>15</v>
      </c>
      <c r="H2262" s="9">
        <v>2167.15</v>
      </c>
      <c r="I2262" s="9">
        <v>3221.09</v>
      </c>
      <c r="J2262" t="s">
        <v>25</v>
      </c>
      <c r="K2262">
        <v>0.11</v>
      </c>
      <c r="L2262" s="4" t="s">
        <v>26</v>
      </c>
      <c r="M2262" s="4" t="s">
        <v>22</v>
      </c>
      <c r="N2262" s="4" t="str">
        <f>IF(ISBLANK(Table14[[#This Row],[Sales_Rep]]),"Unknown",Table14[[#This Row],[Sales_Rep]])</f>
        <v>Bob</v>
      </c>
      <c r="O2262" t="str">
        <f>PROPER(Table14[[#This Row],[Region]])</f>
        <v>East</v>
      </c>
      <c r="P2262" s="9">
        <f>IF(ISBLANK(Table14[[#This Row],[Sales_Amount]]),MEDIAN(Table14[Sales_Amount]),Table14[[#This Row],[Sales_Amount]])</f>
        <v>28667.7</v>
      </c>
      <c r="Q2262" s="11">
        <f>IF(ISBLANK(Table14[[#This Row],[Quantity_Sold]]),MEDIAN(Table14[Quantity_Sold]),Table14[[#This Row],[Quantity_Sold]])</f>
        <v>10</v>
      </c>
      <c r="R2262" s="4" t="str">
        <f>TRIM(Table14[[#This Row],[Product_Category]])</f>
        <v>Food</v>
      </c>
      <c r="S2262" s="4" t="str">
        <f>PROPER(Table14[[#This Row],[Customer_Type]])</f>
        <v>New</v>
      </c>
      <c r="T2262" s="13">
        <f>IF(ISBLANK(Table14[[#This Row],[Discount]]),MEDIAN(Table14[Discount]),Table14[[#This Row],[Discount]])</f>
        <v>0.11</v>
      </c>
    </row>
    <row r="2263" spans="1:20" x14ac:dyDescent="0.3">
      <c r="A2263">
        <v>1308</v>
      </c>
      <c r="B2263" s="1">
        <v>45645</v>
      </c>
      <c r="C2263" t="s">
        <v>13</v>
      </c>
      <c r="D2263" t="s">
        <v>14</v>
      </c>
      <c r="E2263">
        <v>169424.71</v>
      </c>
      <c r="F2263">
        <v>35</v>
      </c>
      <c r="G2263" t="s">
        <v>21</v>
      </c>
      <c r="H2263" s="9">
        <v>4461.79</v>
      </c>
      <c r="I2263" s="9">
        <v>6369.35</v>
      </c>
      <c r="J2263" t="s">
        <v>16</v>
      </c>
      <c r="K2263">
        <v>0.24</v>
      </c>
      <c r="L2263" s="4" t="s">
        <v>26</v>
      </c>
      <c r="M2263" s="4" t="s">
        <v>22</v>
      </c>
      <c r="N2263" s="4" t="str">
        <f>IF(ISBLANK(Table14[[#This Row],[Sales_Rep]]),"Unknown",Table14[[#This Row],[Sales_Rep]])</f>
        <v>David</v>
      </c>
      <c r="O2263" t="str">
        <f>PROPER(Table14[[#This Row],[Region]])</f>
        <v>East</v>
      </c>
      <c r="P2263" s="9">
        <f>IF(ISBLANK(Table14[[#This Row],[Sales_Amount]]),MEDIAN(Table14[Sales_Amount]),Table14[[#This Row],[Sales_Amount]])</f>
        <v>169424.71</v>
      </c>
      <c r="Q2263" s="11">
        <f>IF(ISBLANK(Table14[[#This Row],[Quantity_Sold]]),MEDIAN(Table14[Quantity_Sold]),Table14[[#This Row],[Quantity_Sold]])</f>
        <v>35</v>
      </c>
      <c r="R2263" s="4" t="str">
        <f>TRIM(Table14[[#This Row],[Product_Category]])</f>
        <v>Electronics</v>
      </c>
      <c r="S2263" s="4" t="str">
        <f>PROPER(Table14[[#This Row],[Customer_Type]])</f>
        <v>Returning</v>
      </c>
      <c r="T2263" s="13">
        <f>IF(ISBLANK(Table14[[#This Row],[Discount]]),MEDIAN(Table14[Discount]),Table14[[#This Row],[Discount]])</f>
        <v>0.24</v>
      </c>
    </row>
    <row r="2264" spans="1:20" x14ac:dyDescent="0.3">
      <c r="A2264">
        <v>1282</v>
      </c>
      <c r="B2264" s="1">
        <v>45105</v>
      </c>
      <c r="C2264" t="s">
        <v>19</v>
      </c>
      <c r="D2264" t="s">
        <v>20</v>
      </c>
      <c r="E2264">
        <v>105026.51</v>
      </c>
      <c r="F2264">
        <v>37</v>
      </c>
      <c r="G2264" t="s">
        <v>15</v>
      </c>
      <c r="H2264" s="9">
        <v>2688.35</v>
      </c>
      <c r="I2264" s="9">
        <v>3734.94</v>
      </c>
      <c r="J2264" t="s">
        <v>16</v>
      </c>
      <c r="K2264">
        <v>0.24</v>
      </c>
      <c r="L2264" s="4" t="s">
        <v>17</v>
      </c>
      <c r="M2264" s="4" t="s">
        <v>22</v>
      </c>
      <c r="N2264" s="4" t="str">
        <f>IF(ISBLANK(Table14[[#This Row],[Sales_Rep]]),"Unknown",Table14[[#This Row],[Sales_Rep]])</f>
        <v>Eve</v>
      </c>
      <c r="O2264" t="str">
        <f>PROPER(Table14[[#This Row],[Region]])</f>
        <v>North</v>
      </c>
      <c r="P2264" s="9">
        <f>IF(ISBLANK(Table14[[#This Row],[Sales_Amount]]),MEDIAN(Table14[Sales_Amount]),Table14[[#This Row],[Sales_Amount]])</f>
        <v>105026.51</v>
      </c>
      <c r="Q2264" s="11">
        <f>IF(ISBLANK(Table14[[#This Row],[Quantity_Sold]]),MEDIAN(Table14[Quantity_Sold]),Table14[[#This Row],[Quantity_Sold]])</f>
        <v>37</v>
      </c>
      <c r="R2264" s="4" t="str">
        <f>TRIM(Table14[[#This Row],[Product_Category]])</f>
        <v>Food</v>
      </c>
      <c r="S2264" s="4" t="str">
        <f>PROPER(Table14[[#This Row],[Customer_Type]])</f>
        <v>Returning</v>
      </c>
      <c r="T2264" s="13">
        <f>IF(ISBLANK(Table14[[#This Row],[Discount]]),MEDIAN(Table14[Discount]),Table14[[#This Row],[Discount]])</f>
        <v>0.24</v>
      </c>
    </row>
    <row r="2265" spans="1:20" x14ac:dyDescent="0.3">
      <c r="A2265">
        <v>1246</v>
      </c>
      <c r="B2265" s="1">
        <v>45097</v>
      </c>
      <c r="C2265" t="s">
        <v>13</v>
      </c>
      <c r="D2265" t="s">
        <v>27</v>
      </c>
      <c r="E2265">
        <v>74631.360000000001</v>
      </c>
      <c r="F2265">
        <v>17</v>
      </c>
      <c r="G2265" t="s">
        <v>21</v>
      </c>
      <c r="H2265" s="9">
        <v>2984.29</v>
      </c>
      <c r="I2265" s="9">
        <v>4390.08</v>
      </c>
      <c r="J2265" t="s">
        <v>16</v>
      </c>
      <c r="K2265">
        <v>0</v>
      </c>
      <c r="L2265" s="4" t="s">
        <v>17</v>
      </c>
      <c r="M2265" s="4" t="s">
        <v>22</v>
      </c>
      <c r="N2265" s="4" t="str">
        <f>IF(ISBLANK(Table14[[#This Row],[Sales_Rep]]),"Unknown",Table14[[#This Row],[Sales_Rep]])</f>
        <v>David</v>
      </c>
      <c r="O2265" t="str">
        <f>PROPER(Table14[[#This Row],[Region]])</f>
        <v>West</v>
      </c>
      <c r="P2265" s="9">
        <f>IF(ISBLANK(Table14[[#This Row],[Sales_Amount]]),MEDIAN(Table14[Sales_Amount]),Table14[[#This Row],[Sales_Amount]])</f>
        <v>74631.360000000001</v>
      </c>
      <c r="Q2265" s="11">
        <f>IF(ISBLANK(Table14[[#This Row],[Quantity_Sold]]),MEDIAN(Table14[Quantity_Sold]),Table14[[#This Row],[Quantity_Sold]])</f>
        <v>17</v>
      </c>
      <c r="R2265" s="4" t="str">
        <f>TRIM(Table14[[#This Row],[Product_Category]])</f>
        <v>Electronics</v>
      </c>
      <c r="S2265" s="4" t="str">
        <f>PROPER(Table14[[#This Row],[Customer_Type]])</f>
        <v>Returning</v>
      </c>
      <c r="T2265" s="13">
        <f>IF(ISBLANK(Table14[[#This Row],[Discount]]),MEDIAN(Table14[Discount]),Table14[[#This Row],[Discount]])</f>
        <v>0</v>
      </c>
    </row>
    <row r="2266" spans="1:20" x14ac:dyDescent="0.3">
      <c r="A2266">
        <v>1009</v>
      </c>
      <c r="B2266" s="1">
        <v>45437</v>
      </c>
      <c r="C2266" t="s">
        <v>23</v>
      </c>
      <c r="D2266" t="s">
        <v>14</v>
      </c>
      <c r="E2266">
        <v>2721.06</v>
      </c>
      <c r="F2266">
        <v>15</v>
      </c>
      <c r="G2266" t="s">
        <v>15</v>
      </c>
      <c r="H2266" s="9">
        <v>188.52</v>
      </c>
      <c r="I2266" s="9">
        <v>235.59</v>
      </c>
      <c r="J2266" t="s">
        <v>16</v>
      </c>
      <c r="K2266">
        <v>0.23</v>
      </c>
      <c r="L2266" s="4" t="s">
        <v>26</v>
      </c>
      <c r="M2266" s="4" t="s">
        <v>22</v>
      </c>
      <c r="N2266" s="4" t="str">
        <f>IF(ISBLANK(Table14[[#This Row],[Sales_Rep]]),"Unknown",Table14[[#This Row],[Sales_Rep]])</f>
        <v>Charlie</v>
      </c>
      <c r="O2266" t="str">
        <f>PROPER(Table14[[#This Row],[Region]])</f>
        <v>East</v>
      </c>
      <c r="P2266" s="9">
        <f>IF(ISBLANK(Table14[[#This Row],[Sales_Amount]]),MEDIAN(Table14[Sales_Amount]),Table14[[#This Row],[Sales_Amount]])</f>
        <v>2721.06</v>
      </c>
      <c r="Q2266" s="11">
        <f>IF(ISBLANK(Table14[[#This Row],[Quantity_Sold]]),MEDIAN(Table14[Quantity_Sold]),Table14[[#This Row],[Quantity_Sold]])</f>
        <v>15</v>
      </c>
      <c r="R2266" s="4" t="str">
        <f>TRIM(Table14[[#This Row],[Product_Category]])</f>
        <v>Food</v>
      </c>
      <c r="S2266" s="4" t="str">
        <f>PROPER(Table14[[#This Row],[Customer_Type]])</f>
        <v>Returning</v>
      </c>
      <c r="T2266" s="13">
        <f>IF(ISBLANK(Table14[[#This Row],[Discount]]),MEDIAN(Table14[Discount]),Table14[[#This Row],[Discount]])</f>
        <v>0.23</v>
      </c>
    </row>
    <row r="2267" spans="1:20" x14ac:dyDescent="0.3">
      <c r="A2267">
        <v>1484</v>
      </c>
      <c r="B2267" s="1">
        <v>45086</v>
      </c>
      <c r="C2267" t="s">
        <v>29</v>
      </c>
      <c r="D2267" t="s">
        <v>14</v>
      </c>
      <c r="E2267">
        <v>238242</v>
      </c>
      <c r="F2267">
        <v>44</v>
      </c>
      <c r="G2267" t="s">
        <v>15</v>
      </c>
      <c r="H2267" s="9">
        <v>4732.72</v>
      </c>
      <c r="I2267" s="9">
        <v>6684.68</v>
      </c>
      <c r="J2267" t="s">
        <v>16</v>
      </c>
      <c r="K2267">
        <v>0.19</v>
      </c>
      <c r="L2267" s="4" t="s">
        <v>26</v>
      </c>
      <c r="M2267" s="4" t="s">
        <v>18</v>
      </c>
      <c r="N2267" s="4" t="str">
        <f>IF(ISBLANK(Table14[[#This Row],[Sales_Rep]]),"Unknown",Table14[[#This Row],[Sales_Rep]])</f>
        <v>Bob</v>
      </c>
      <c r="O2267" t="str">
        <f>PROPER(Table14[[#This Row],[Region]])</f>
        <v>East</v>
      </c>
      <c r="P2267" s="9">
        <f>IF(ISBLANK(Table14[[#This Row],[Sales_Amount]]),MEDIAN(Table14[Sales_Amount]),Table14[[#This Row],[Sales_Amount]])</f>
        <v>238242</v>
      </c>
      <c r="Q2267" s="11">
        <f>IF(ISBLANK(Table14[[#This Row],[Quantity_Sold]]),MEDIAN(Table14[Quantity_Sold]),Table14[[#This Row],[Quantity_Sold]])</f>
        <v>44</v>
      </c>
      <c r="R2267" s="4" t="str">
        <f>TRIM(Table14[[#This Row],[Product_Category]])</f>
        <v>Food</v>
      </c>
      <c r="S2267" s="4" t="str">
        <f>PROPER(Table14[[#This Row],[Customer_Type]])</f>
        <v>Returning</v>
      </c>
      <c r="T2267" s="13">
        <f>IF(ISBLANK(Table14[[#This Row],[Discount]]),MEDIAN(Table14[Discount]),Table14[[#This Row],[Discount]])</f>
        <v>0.19</v>
      </c>
    </row>
    <row r="2268" spans="1:20" x14ac:dyDescent="0.3">
      <c r="A2268">
        <v>1178</v>
      </c>
      <c r="B2268" s="1">
        <v>45594</v>
      </c>
      <c r="C2268" t="s">
        <v>23</v>
      </c>
      <c r="D2268" t="s">
        <v>27</v>
      </c>
      <c r="E2268">
        <v>134415.06</v>
      </c>
      <c r="F2268">
        <v>31</v>
      </c>
      <c r="G2268" t="s">
        <v>24</v>
      </c>
      <c r="H2268" s="9">
        <v>4470.07</v>
      </c>
      <c r="I2268" s="9">
        <v>6022.18</v>
      </c>
      <c r="J2268" t="s">
        <v>16</v>
      </c>
      <c r="K2268">
        <v>0.28000000000000003</v>
      </c>
      <c r="L2268" s="4" t="s">
        <v>17</v>
      </c>
      <c r="M2268" s="4" t="s">
        <v>18</v>
      </c>
      <c r="N2268" s="4" t="str">
        <f>IF(ISBLANK(Table14[[#This Row],[Sales_Rep]]),"Unknown",Table14[[#This Row],[Sales_Rep]])</f>
        <v>Charlie</v>
      </c>
      <c r="O2268" t="str">
        <f>PROPER(Table14[[#This Row],[Region]])</f>
        <v>West</v>
      </c>
      <c r="P2268" s="9">
        <f>IF(ISBLANK(Table14[[#This Row],[Sales_Amount]]),MEDIAN(Table14[Sales_Amount]),Table14[[#This Row],[Sales_Amount]])</f>
        <v>134415.06</v>
      </c>
      <c r="Q2268" s="11">
        <f>IF(ISBLANK(Table14[[#This Row],[Quantity_Sold]]),MEDIAN(Table14[Quantity_Sold]),Table14[[#This Row],[Quantity_Sold]])</f>
        <v>31</v>
      </c>
      <c r="R2268" s="4" t="str">
        <f>TRIM(Table14[[#This Row],[Product_Category]])</f>
        <v>Clothing</v>
      </c>
      <c r="S2268" s="4" t="str">
        <f>PROPER(Table14[[#This Row],[Customer_Type]])</f>
        <v>Returning</v>
      </c>
      <c r="T2268" s="13">
        <f>IF(ISBLANK(Table14[[#This Row],[Discount]]),MEDIAN(Table14[Discount]),Table14[[#This Row],[Discount]])</f>
        <v>0.28000000000000003</v>
      </c>
    </row>
    <row r="2269" spans="1:20" x14ac:dyDescent="0.3">
      <c r="A2269">
        <v>1241</v>
      </c>
      <c r="B2269" s="1">
        <v>44958</v>
      </c>
      <c r="C2269" t="s">
        <v>32</v>
      </c>
      <c r="D2269" t="s">
        <v>27</v>
      </c>
      <c r="E2269">
        <v>29408.81</v>
      </c>
      <c r="F2269">
        <v>6</v>
      </c>
      <c r="G2269" t="s">
        <v>15</v>
      </c>
      <c r="H2269" s="9">
        <v>4643.1400000000003</v>
      </c>
      <c r="I2269" s="9">
        <v>6204.39</v>
      </c>
      <c r="J2269" t="s">
        <v>25</v>
      </c>
      <c r="K2269">
        <v>0.21</v>
      </c>
      <c r="L2269" s="4" t="s">
        <v>17</v>
      </c>
      <c r="M2269" s="4" t="s">
        <v>22</v>
      </c>
      <c r="N2269" s="4" t="str">
        <f>IF(ISBLANK(Table14[[#This Row],[Sales_Rep]]),"Unknown",Table14[[#This Row],[Sales_Rep]])</f>
        <v>Alice</v>
      </c>
      <c r="O2269" t="str">
        <f>PROPER(Table14[[#This Row],[Region]])</f>
        <v>West</v>
      </c>
      <c r="P2269" s="9">
        <f>IF(ISBLANK(Table14[[#This Row],[Sales_Amount]]),MEDIAN(Table14[Sales_Amount]),Table14[[#This Row],[Sales_Amount]])</f>
        <v>29408.81</v>
      </c>
      <c r="Q2269" s="11">
        <f>IF(ISBLANK(Table14[[#This Row],[Quantity_Sold]]),MEDIAN(Table14[Quantity_Sold]),Table14[[#This Row],[Quantity_Sold]])</f>
        <v>6</v>
      </c>
      <c r="R2269" s="4" t="str">
        <f>TRIM(Table14[[#This Row],[Product_Category]])</f>
        <v>Food</v>
      </c>
      <c r="S2269" s="4" t="str">
        <f>PROPER(Table14[[#This Row],[Customer_Type]])</f>
        <v>New</v>
      </c>
      <c r="T2269" s="13">
        <f>IF(ISBLANK(Table14[[#This Row],[Discount]]),MEDIAN(Table14[Discount]),Table14[[#This Row],[Discount]])</f>
        <v>0.21</v>
      </c>
    </row>
    <row r="2270" spans="1:20" x14ac:dyDescent="0.3">
      <c r="A2270">
        <v>1447</v>
      </c>
      <c r="B2270" s="1">
        <v>44931</v>
      </c>
      <c r="C2270" t="s">
        <v>32</v>
      </c>
      <c r="D2270" t="s">
        <v>14</v>
      </c>
      <c r="E2270">
        <v>43467.93</v>
      </c>
      <c r="F2270">
        <v>29</v>
      </c>
      <c r="G2270" t="s">
        <v>28</v>
      </c>
      <c r="H2270" s="9">
        <v>1445.45</v>
      </c>
      <c r="I2270" s="9">
        <v>1742.9</v>
      </c>
      <c r="J2270" t="s">
        <v>25</v>
      </c>
      <c r="K2270">
        <v>0.14000000000000001</v>
      </c>
      <c r="L2270" s="4" t="s">
        <v>17</v>
      </c>
      <c r="M2270" s="4" t="s">
        <v>18</v>
      </c>
      <c r="N2270" s="4" t="str">
        <f>IF(ISBLANK(Table14[[#This Row],[Sales_Rep]]),"Unknown",Table14[[#This Row],[Sales_Rep]])</f>
        <v>Alice</v>
      </c>
      <c r="O2270" t="str">
        <f>PROPER(Table14[[#This Row],[Region]])</f>
        <v>East</v>
      </c>
      <c r="P2270" s="9">
        <f>IF(ISBLANK(Table14[[#This Row],[Sales_Amount]]),MEDIAN(Table14[Sales_Amount]),Table14[[#This Row],[Sales_Amount]])</f>
        <v>43467.93</v>
      </c>
      <c r="Q2270" s="11">
        <f>IF(ISBLANK(Table14[[#This Row],[Quantity_Sold]]),MEDIAN(Table14[Quantity_Sold]),Table14[[#This Row],[Quantity_Sold]])</f>
        <v>29</v>
      </c>
      <c r="R2270" s="4" t="str">
        <f>TRIM(Table14[[#This Row],[Product_Category]])</f>
        <v>Furniture</v>
      </c>
      <c r="S2270" s="4" t="str">
        <f>PROPER(Table14[[#This Row],[Customer_Type]])</f>
        <v>New</v>
      </c>
      <c r="T2270" s="13">
        <f>IF(ISBLANK(Table14[[#This Row],[Discount]]),MEDIAN(Table14[Discount]),Table14[[#This Row],[Discount]])</f>
        <v>0.14000000000000001</v>
      </c>
    </row>
    <row r="2271" spans="1:20" x14ac:dyDescent="0.3">
      <c r="A2271">
        <v>1489</v>
      </c>
      <c r="B2271" s="1">
        <v>45376</v>
      </c>
      <c r="C2271" t="s">
        <v>13</v>
      </c>
      <c r="D2271" t="s">
        <v>20</v>
      </c>
      <c r="E2271">
        <v>23941.119999999999</v>
      </c>
      <c r="F2271">
        <v>12</v>
      </c>
      <c r="G2271" t="s">
        <v>24</v>
      </c>
      <c r="H2271" s="9">
        <v>1745.12</v>
      </c>
      <c r="I2271" s="9">
        <v>2591.0300000000002</v>
      </c>
      <c r="J2271" t="s">
        <v>16</v>
      </c>
      <c r="K2271">
        <v>0.23</v>
      </c>
      <c r="L2271" s="4" t="s">
        <v>17</v>
      </c>
      <c r="M2271" s="4" t="s">
        <v>22</v>
      </c>
      <c r="N2271" s="4" t="str">
        <f>IF(ISBLANK(Table14[[#This Row],[Sales_Rep]]),"Unknown",Table14[[#This Row],[Sales_Rep]])</f>
        <v>David</v>
      </c>
      <c r="O2271" t="str">
        <f>PROPER(Table14[[#This Row],[Region]])</f>
        <v>North</v>
      </c>
      <c r="P2271" s="9">
        <f>IF(ISBLANK(Table14[[#This Row],[Sales_Amount]]),MEDIAN(Table14[Sales_Amount]),Table14[[#This Row],[Sales_Amount]])</f>
        <v>23941.119999999999</v>
      </c>
      <c r="Q2271" s="11">
        <f>IF(ISBLANK(Table14[[#This Row],[Quantity_Sold]]),MEDIAN(Table14[Quantity_Sold]),Table14[[#This Row],[Quantity_Sold]])</f>
        <v>12</v>
      </c>
      <c r="R2271" s="4" t="str">
        <f>TRIM(Table14[[#This Row],[Product_Category]])</f>
        <v>Clothing</v>
      </c>
      <c r="S2271" s="4" t="str">
        <f>PROPER(Table14[[#This Row],[Customer_Type]])</f>
        <v>Returning</v>
      </c>
      <c r="T2271" s="13">
        <f>IF(ISBLANK(Table14[[#This Row],[Discount]]),MEDIAN(Table14[Discount]),Table14[[#This Row],[Discount]])</f>
        <v>0.23</v>
      </c>
    </row>
    <row r="2272" spans="1:20" x14ac:dyDescent="0.3">
      <c r="A2272">
        <v>1103</v>
      </c>
      <c r="B2272" s="1">
        <v>45103</v>
      </c>
      <c r="C2272" t="s">
        <v>19</v>
      </c>
      <c r="D2272" t="s">
        <v>27</v>
      </c>
      <c r="E2272">
        <v>45328.14</v>
      </c>
      <c r="F2272">
        <v>25</v>
      </c>
      <c r="G2272" t="s">
        <v>28</v>
      </c>
      <c r="H2272" s="9">
        <v>1880.38</v>
      </c>
      <c r="I2272" s="9">
        <v>2518.23</v>
      </c>
      <c r="J2272" t="s">
        <v>25</v>
      </c>
      <c r="K2272">
        <v>0.28000000000000003</v>
      </c>
      <c r="L2272" s="4" t="s">
        <v>31</v>
      </c>
      <c r="M2272" s="4" t="s">
        <v>22</v>
      </c>
      <c r="N2272" s="4" t="str">
        <f>IF(ISBLANK(Table14[[#This Row],[Sales_Rep]]),"Unknown",Table14[[#This Row],[Sales_Rep]])</f>
        <v>Eve</v>
      </c>
      <c r="O2272" t="str">
        <f>PROPER(Table14[[#This Row],[Region]])</f>
        <v>West</v>
      </c>
      <c r="P2272" s="9">
        <f>IF(ISBLANK(Table14[[#This Row],[Sales_Amount]]),MEDIAN(Table14[Sales_Amount]),Table14[[#This Row],[Sales_Amount]])</f>
        <v>45328.14</v>
      </c>
      <c r="Q2272" s="11">
        <f>IF(ISBLANK(Table14[[#This Row],[Quantity_Sold]]),MEDIAN(Table14[Quantity_Sold]),Table14[[#This Row],[Quantity_Sold]])</f>
        <v>25</v>
      </c>
      <c r="R2272" s="4" t="str">
        <f>TRIM(Table14[[#This Row],[Product_Category]])</f>
        <v>Furniture</v>
      </c>
      <c r="S2272" s="4" t="str">
        <f>PROPER(Table14[[#This Row],[Customer_Type]])</f>
        <v>New</v>
      </c>
      <c r="T2272" s="13">
        <f>IF(ISBLANK(Table14[[#This Row],[Discount]]),MEDIAN(Table14[Discount]),Table14[[#This Row],[Discount]])</f>
        <v>0.28000000000000003</v>
      </c>
    </row>
    <row r="2273" spans="1:20" x14ac:dyDescent="0.3">
      <c r="A2273">
        <v>1373</v>
      </c>
      <c r="B2273" s="1">
        <v>45357</v>
      </c>
      <c r="C2273" t="s">
        <v>23</v>
      </c>
      <c r="D2273" t="s">
        <v>14</v>
      </c>
      <c r="E2273">
        <v>121114.95</v>
      </c>
      <c r="F2273">
        <v>43</v>
      </c>
      <c r="G2273" t="s">
        <v>24</v>
      </c>
      <c r="H2273" s="9">
        <v>3501.42</v>
      </c>
      <c r="I2273" s="9">
        <v>3967.08</v>
      </c>
      <c r="J2273" t="s">
        <v>16</v>
      </c>
      <c r="K2273">
        <v>0.28999999999999998</v>
      </c>
      <c r="L2273" s="4" t="s">
        <v>31</v>
      </c>
      <c r="M2273" s="4" t="s">
        <v>22</v>
      </c>
      <c r="N2273" s="4" t="str">
        <f>IF(ISBLANK(Table14[[#This Row],[Sales_Rep]]),"Unknown",Table14[[#This Row],[Sales_Rep]])</f>
        <v>Charlie</v>
      </c>
      <c r="O2273" t="str">
        <f>PROPER(Table14[[#This Row],[Region]])</f>
        <v>East</v>
      </c>
      <c r="P2273" s="9">
        <f>IF(ISBLANK(Table14[[#This Row],[Sales_Amount]]),MEDIAN(Table14[Sales_Amount]),Table14[[#This Row],[Sales_Amount]])</f>
        <v>121114.95</v>
      </c>
      <c r="Q2273" s="11">
        <f>IF(ISBLANK(Table14[[#This Row],[Quantity_Sold]]),MEDIAN(Table14[Quantity_Sold]),Table14[[#This Row],[Quantity_Sold]])</f>
        <v>43</v>
      </c>
      <c r="R2273" s="4" t="str">
        <f>TRIM(Table14[[#This Row],[Product_Category]])</f>
        <v>Clothing</v>
      </c>
      <c r="S2273" s="4" t="str">
        <f>PROPER(Table14[[#This Row],[Customer_Type]])</f>
        <v>Returning</v>
      </c>
      <c r="T2273" s="13">
        <f>IF(ISBLANK(Table14[[#This Row],[Discount]]),MEDIAN(Table14[Discount]),Table14[[#This Row],[Discount]])</f>
        <v>0.28999999999999998</v>
      </c>
    </row>
    <row r="2274" spans="1:20" x14ac:dyDescent="0.3">
      <c r="A2274">
        <v>1112</v>
      </c>
      <c r="B2274" s="1">
        <v>45461</v>
      </c>
      <c r="C2274" t="s">
        <v>19</v>
      </c>
      <c r="D2274" t="s">
        <v>27</v>
      </c>
      <c r="E2274">
        <v>12497.87</v>
      </c>
      <c r="F2274">
        <v>3</v>
      </c>
      <c r="G2274" t="s">
        <v>28</v>
      </c>
      <c r="H2274" s="9">
        <v>4066.32</v>
      </c>
      <c r="I2274" s="9">
        <v>5554.61</v>
      </c>
      <c r="J2274" t="s">
        <v>16</v>
      </c>
      <c r="K2274">
        <v>0.25</v>
      </c>
      <c r="L2274" s="4" t="s">
        <v>26</v>
      </c>
      <c r="M2274" s="4" t="s">
        <v>22</v>
      </c>
      <c r="N2274" s="4" t="str">
        <f>IF(ISBLANK(Table14[[#This Row],[Sales_Rep]]),"Unknown",Table14[[#This Row],[Sales_Rep]])</f>
        <v>Eve</v>
      </c>
      <c r="O2274" t="str">
        <f>PROPER(Table14[[#This Row],[Region]])</f>
        <v>West</v>
      </c>
      <c r="P2274" s="9">
        <f>IF(ISBLANK(Table14[[#This Row],[Sales_Amount]]),MEDIAN(Table14[Sales_Amount]),Table14[[#This Row],[Sales_Amount]])</f>
        <v>12497.87</v>
      </c>
      <c r="Q2274" s="11">
        <f>IF(ISBLANK(Table14[[#This Row],[Quantity_Sold]]),MEDIAN(Table14[Quantity_Sold]),Table14[[#This Row],[Quantity_Sold]])</f>
        <v>3</v>
      </c>
      <c r="R2274" s="4" t="str">
        <f>TRIM(Table14[[#This Row],[Product_Category]])</f>
        <v>Furniture</v>
      </c>
      <c r="S2274" s="4" t="str">
        <f>PROPER(Table14[[#This Row],[Customer_Type]])</f>
        <v>Returning</v>
      </c>
      <c r="T2274" s="13">
        <f>IF(ISBLANK(Table14[[#This Row],[Discount]]),MEDIAN(Table14[Discount]),Table14[[#This Row],[Discount]])</f>
        <v>0.25</v>
      </c>
    </row>
    <row r="2275" spans="1:20" x14ac:dyDescent="0.3">
      <c r="A2275">
        <v>1207</v>
      </c>
      <c r="B2275" s="1">
        <v>45067</v>
      </c>
      <c r="C2275" t="s">
        <v>13</v>
      </c>
      <c r="D2275" t="s">
        <v>20</v>
      </c>
      <c r="E2275">
        <v>41695.25</v>
      </c>
      <c r="F2275">
        <v>10</v>
      </c>
      <c r="G2275" t="s">
        <v>21</v>
      </c>
      <c r="H2275" s="9">
        <v>3857.71</v>
      </c>
      <c r="I2275" s="9">
        <v>4963.72</v>
      </c>
      <c r="J2275" t="s">
        <v>25</v>
      </c>
      <c r="K2275">
        <v>0.16</v>
      </c>
      <c r="L2275" s="4" t="s">
        <v>31</v>
      </c>
      <c r="M2275" s="4" t="s">
        <v>18</v>
      </c>
      <c r="N2275" s="4" t="str">
        <f>IF(ISBLANK(Table14[[#This Row],[Sales_Rep]]),"Unknown",Table14[[#This Row],[Sales_Rep]])</f>
        <v>David</v>
      </c>
      <c r="O2275" t="str">
        <f>PROPER(Table14[[#This Row],[Region]])</f>
        <v>North</v>
      </c>
      <c r="P2275" s="9">
        <f>IF(ISBLANK(Table14[[#This Row],[Sales_Amount]]),MEDIAN(Table14[Sales_Amount]),Table14[[#This Row],[Sales_Amount]])</f>
        <v>41695.25</v>
      </c>
      <c r="Q2275" s="11">
        <f>IF(ISBLANK(Table14[[#This Row],[Quantity_Sold]]),MEDIAN(Table14[Quantity_Sold]),Table14[[#This Row],[Quantity_Sold]])</f>
        <v>10</v>
      </c>
      <c r="R2275" s="4" t="str">
        <f>TRIM(Table14[[#This Row],[Product_Category]])</f>
        <v>Electronics</v>
      </c>
      <c r="S2275" s="4" t="str">
        <f>PROPER(Table14[[#This Row],[Customer_Type]])</f>
        <v>New</v>
      </c>
      <c r="T2275" s="13">
        <f>IF(ISBLANK(Table14[[#This Row],[Discount]]),MEDIAN(Table14[Discount]),Table14[[#This Row],[Discount]])</f>
        <v>0.16</v>
      </c>
    </row>
    <row r="2276" spans="1:20" x14ac:dyDescent="0.3">
      <c r="A2276">
        <v>1037</v>
      </c>
      <c r="B2276" s="1">
        <v>45611</v>
      </c>
      <c r="C2276" t="s">
        <v>32</v>
      </c>
      <c r="D2276" t="s">
        <v>27</v>
      </c>
      <c r="E2276">
        <v>5720.83</v>
      </c>
      <c r="F2276">
        <v>1</v>
      </c>
      <c r="G2276" t="s">
        <v>15</v>
      </c>
      <c r="H2276" s="9">
        <v>4785.37</v>
      </c>
      <c r="I2276" s="9">
        <v>6730.39</v>
      </c>
      <c r="J2276" t="s">
        <v>16</v>
      </c>
      <c r="K2276">
        <v>0.15</v>
      </c>
      <c r="L2276" s="4" t="s">
        <v>31</v>
      </c>
      <c r="M2276" s="4" t="s">
        <v>22</v>
      </c>
      <c r="N2276" s="4" t="str">
        <f>IF(ISBLANK(Table14[[#This Row],[Sales_Rep]]),"Unknown",Table14[[#This Row],[Sales_Rep]])</f>
        <v>Alice</v>
      </c>
      <c r="O2276" t="str">
        <f>PROPER(Table14[[#This Row],[Region]])</f>
        <v>West</v>
      </c>
      <c r="P2276" s="9">
        <f>IF(ISBLANK(Table14[[#This Row],[Sales_Amount]]),MEDIAN(Table14[Sales_Amount]),Table14[[#This Row],[Sales_Amount]])</f>
        <v>5720.83</v>
      </c>
      <c r="Q2276" s="11">
        <f>IF(ISBLANK(Table14[[#This Row],[Quantity_Sold]]),MEDIAN(Table14[Quantity_Sold]),Table14[[#This Row],[Quantity_Sold]])</f>
        <v>1</v>
      </c>
      <c r="R2276" s="4" t="str">
        <f>TRIM(Table14[[#This Row],[Product_Category]])</f>
        <v>Food</v>
      </c>
      <c r="S2276" s="4" t="str">
        <f>PROPER(Table14[[#This Row],[Customer_Type]])</f>
        <v>Returning</v>
      </c>
      <c r="T2276" s="13">
        <f>IF(ISBLANK(Table14[[#This Row],[Discount]]),MEDIAN(Table14[Discount]),Table14[[#This Row],[Discount]])</f>
        <v>0.15</v>
      </c>
    </row>
    <row r="2277" spans="1:20" x14ac:dyDescent="0.3">
      <c r="A2277">
        <v>1183</v>
      </c>
      <c r="B2277" s="1">
        <v>45246</v>
      </c>
      <c r="C2277" t="s">
        <v>19</v>
      </c>
      <c r="D2277" t="s">
        <v>30</v>
      </c>
      <c r="E2277">
        <v>14236.71</v>
      </c>
      <c r="F2277">
        <v>46</v>
      </c>
      <c r="G2277" t="s">
        <v>28</v>
      </c>
      <c r="H2277" s="9">
        <v>249.95</v>
      </c>
      <c r="I2277" s="9">
        <v>312.62</v>
      </c>
      <c r="J2277" t="s">
        <v>25</v>
      </c>
      <c r="K2277">
        <v>0.01</v>
      </c>
      <c r="L2277" s="4" t="s">
        <v>17</v>
      </c>
      <c r="M2277" s="4" t="s">
        <v>18</v>
      </c>
      <c r="N2277" s="4" t="str">
        <f>IF(ISBLANK(Table14[[#This Row],[Sales_Rep]]),"Unknown",Table14[[#This Row],[Sales_Rep]])</f>
        <v>Eve</v>
      </c>
      <c r="O2277" t="str">
        <f>PROPER(Table14[[#This Row],[Region]])</f>
        <v>South</v>
      </c>
      <c r="P2277" s="9">
        <f>IF(ISBLANK(Table14[[#This Row],[Sales_Amount]]),MEDIAN(Table14[Sales_Amount]),Table14[[#This Row],[Sales_Amount]])</f>
        <v>14236.71</v>
      </c>
      <c r="Q2277" s="11">
        <f>IF(ISBLANK(Table14[[#This Row],[Quantity_Sold]]),MEDIAN(Table14[Quantity_Sold]),Table14[[#This Row],[Quantity_Sold]])</f>
        <v>46</v>
      </c>
      <c r="R2277" s="4" t="str">
        <f>TRIM(Table14[[#This Row],[Product_Category]])</f>
        <v>Furniture</v>
      </c>
      <c r="S2277" s="4" t="str">
        <f>PROPER(Table14[[#This Row],[Customer_Type]])</f>
        <v>New</v>
      </c>
      <c r="T2277" s="13">
        <f>IF(ISBLANK(Table14[[#This Row],[Discount]]),MEDIAN(Table14[Discount]),Table14[[#This Row],[Discount]])</f>
        <v>0.01</v>
      </c>
    </row>
    <row r="2278" spans="1:20" x14ac:dyDescent="0.3">
      <c r="A2278">
        <v>1221</v>
      </c>
      <c r="B2278" s="1">
        <v>45015</v>
      </c>
      <c r="C2278" t="s">
        <v>19</v>
      </c>
      <c r="D2278" t="s">
        <v>20</v>
      </c>
      <c r="E2278">
        <v>101684.63</v>
      </c>
      <c r="F2278">
        <v>35</v>
      </c>
      <c r="G2278" t="s">
        <v>24</v>
      </c>
      <c r="H2278" s="9">
        <v>2159.64</v>
      </c>
      <c r="I2278" s="9">
        <v>3192.61</v>
      </c>
      <c r="J2278" t="s">
        <v>16</v>
      </c>
      <c r="K2278">
        <v>0.09</v>
      </c>
      <c r="L2278" s="4" t="s">
        <v>31</v>
      </c>
      <c r="M2278" s="4" t="s">
        <v>18</v>
      </c>
      <c r="N2278" s="4" t="str">
        <f>IF(ISBLANK(Table14[[#This Row],[Sales_Rep]]),"Unknown",Table14[[#This Row],[Sales_Rep]])</f>
        <v>Eve</v>
      </c>
      <c r="O2278" t="str">
        <f>PROPER(Table14[[#This Row],[Region]])</f>
        <v>North</v>
      </c>
      <c r="P2278" s="9">
        <f>IF(ISBLANK(Table14[[#This Row],[Sales_Amount]]),MEDIAN(Table14[Sales_Amount]),Table14[[#This Row],[Sales_Amount]])</f>
        <v>101684.63</v>
      </c>
      <c r="Q2278" s="11">
        <f>IF(ISBLANK(Table14[[#This Row],[Quantity_Sold]]),MEDIAN(Table14[Quantity_Sold]),Table14[[#This Row],[Quantity_Sold]])</f>
        <v>35</v>
      </c>
      <c r="R2278" s="4" t="str">
        <f>TRIM(Table14[[#This Row],[Product_Category]])</f>
        <v>Clothing</v>
      </c>
      <c r="S2278" s="4" t="str">
        <f>PROPER(Table14[[#This Row],[Customer_Type]])</f>
        <v>Returning</v>
      </c>
      <c r="T2278" s="13">
        <f>IF(ISBLANK(Table14[[#This Row],[Discount]]),MEDIAN(Table14[Discount]),Table14[[#This Row],[Discount]])</f>
        <v>0.09</v>
      </c>
    </row>
    <row r="2279" spans="1:20" x14ac:dyDescent="0.3">
      <c r="A2279">
        <v>1364</v>
      </c>
      <c r="B2279" s="1">
        <v>45224</v>
      </c>
      <c r="C2279" t="s">
        <v>32</v>
      </c>
      <c r="D2279" t="s">
        <v>30</v>
      </c>
      <c r="E2279">
        <v>44886.7</v>
      </c>
      <c r="F2279">
        <v>15</v>
      </c>
      <c r="G2279" t="s">
        <v>15</v>
      </c>
      <c r="H2279" s="9">
        <v>3507.01</v>
      </c>
      <c r="I2279" s="9">
        <v>3937.43</v>
      </c>
      <c r="J2279" t="s">
        <v>16</v>
      </c>
      <c r="K2279">
        <v>0.24</v>
      </c>
      <c r="L2279" s="4" t="s">
        <v>31</v>
      </c>
      <c r="M2279" s="4" t="s">
        <v>18</v>
      </c>
      <c r="N2279" s="4" t="str">
        <f>IF(ISBLANK(Table14[[#This Row],[Sales_Rep]]),"Unknown",Table14[[#This Row],[Sales_Rep]])</f>
        <v>Alice</v>
      </c>
      <c r="O2279" t="str">
        <f>PROPER(Table14[[#This Row],[Region]])</f>
        <v>South</v>
      </c>
      <c r="P2279" s="9">
        <f>IF(ISBLANK(Table14[[#This Row],[Sales_Amount]]),MEDIAN(Table14[Sales_Amount]),Table14[[#This Row],[Sales_Amount]])</f>
        <v>44886.7</v>
      </c>
      <c r="Q2279" s="11">
        <f>IF(ISBLANK(Table14[[#This Row],[Quantity_Sold]]),MEDIAN(Table14[Quantity_Sold]),Table14[[#This Row],[Quantity_Sold]])</f>
        <v>15</v>
      </c>
      <c r="R2279" s="4" t="str">
        <f>TRIM(Table14[[#This Row],[Product_Category]])</f>
        <v>Food</v>
      </c>
      <c r="S2279" s="4" t="str">
        <f>PROPER(Table14[[#This Row],[Customer_Type]])</f>
        <v>Returning</v>
      </c>
      <c r="T2279" s="13">
        <f>IF(ISBLANK(Table14[[#This Row],[Discount]]),MEDIAN(Table14[Discount]),Table14[[#This Row],[Discount]])</f>
        <v>0.24</v>
      </c>
    </row>
    <row r="2280" spans="1:20" x14ac:dyDescent="0.3">
      <c r="A2280">
        <v>1152</v>
      </c>
      <c r="B2280" s="1">
        <v>45271</v>
      </c>
      <c r="C2280" t="s">
        <v>23</v>
      </c>
      <c r="D2280" t="s">
        <v>27</v>
      </c>
      <c r="E2280">
        <v>96131.95</v>
      </c>
      <c r="F2280">
        <v>35</v>
      </c>
      <c r="G2280" t="s">
        <v>21</v>
      </c>
      <c r="H2280" s="9">
        <v>2869.06</v>
      </c>
      <c r="I2280" s="9">
        <v>3814.76</v>
      </c>
      <c r="J2280" t="s">
        <v>16</v>
      </c>
      <c r="K2280">
        <v>0.28000000000000003</v>
      </c>
      <c r="L2280" s="4" t="s">
        <v>31</v>
      </c>
      <c r="M2280" s="4" t="s">
        <v>22</v>
      </c>
      <c r="N2280" s="4" t="str">
        <f>IF(ISBLANK(Table14[[#This Row],[Sales_Rep]]),"Unknown",Table14[[#This Row],[Sales_Rep]])</f>
        <v>Charlie</v>
      </c>
      <c r="O2280" t="str">
        <f>PROPER(Table14[[#This Row],[Region]])</f>
        <v>West</v>
      </c>
      <c r="P2280" s="9">
        <f>IF(ISBLANK(Table14[[#This Row],[Sales_Amount]]),MEDIAN(Table14[Sales_Amount]),Table14[[#This Row],[Sales_Amount]])</f>
        <v>96131.95</v>
      </c>
      <c r="Q2280" s="11">
        <f>IF(ISBLANK(Table14[[#This Row],[Quantity_Sold]]),MEDIAN(Table14[Quantity_Sold]),Table14[[#This Row],[Quantity_Sold]])</f>
        <v>35</v>
      </c>
      <c r="R2280" s="4" t="str">
        <f>TRIM(Table14[[#This Row],[Product_Category]])</f>
        <v>Electronics</v>
      </c>
      <c r="S2280" s="4" t="str">
        <f>PROPER(Table14[[#This Row],[Customer_Type]])</f>
        <v>Returning</v>
      </c>
      <c r="T2280" s="13">
        <f>IF(ISBLANK(Table14[[#This Row],[Discount]]),MEDIAN(Table14[Discount]),Table14[[#This Row],[Discount]])</f>
        <v>0.28000000000000003</v>
      </c>
    </row>
    <row r="2281" spans="1:20" x14ac:dyDescent="0.3">
      <c r="A2281">
        <v>1497</v>
      </c>
      <c r="B2281" s="1">
        <v>45616</v>
      </c>
      <c r="C2281" t="s">
        <v>32</v>
      </c>
      <c r="D2281" t="s">
        <v>20</v>
      </c>
      <c r="E2281">
        <v>10004.31</v>
      </c>
      <c r="F2281">
        <v>4</v>
      </c>
      <c r="G2281" t="s">
        <v>24</v>
      </c>
      <c r="H2281" s="9">
        <v>2657.74</v>
      </c>
      <c r="I2281" s="9">
        <v>3087.75</v>
      </c>
      <c r="J2281" t="s">
        <v>25</v>
      </c>
      <c r="K2281">
        <v>0.19</v>
      </c>
      <c r="L2281" s="4" t="s">
        <v>17</v>
      </c>
      <c r="M2281" s="4" t="s">
        <v>22</v>
      </c>
      <c r="N2281" s="4" t="str">
        <f>IF(ISBLANK(Table14[[#This Row],[Sales_Rep]]),"Unknown",Table14[[#This Row],[Sales_Rep]])</f>
        <v>Alice</v>
      </c>
      <c r="O2281" t="str">
        <f>PROPER(Table14[[#This Row],[Region]])</f>
        <v>North</v>
      </c>
      <c r="P2281" s="9">
        <f>IF(ISBLANK(Table14[[#This Row],[Sales_Amount]]),MEDIAN(Table14[Sales_Amount]),Table14[[#This Row],[Sales_Amount]])</f>
        <v>10004.31</v>
      </c>
      <c r="Q2281" s="11">
        <f>IF(ISBLANK(Table14[[#This Row],[Quantity_Sold]]),MEDIAN(Table14[Quantity_Sold]),Table14[[#This Row],[Quantity_Sold]])</f>
        <v>4</v>
      </c>
      <c r="R2281" s="4" t="str">
        <f>TRIM(Table14[[#This Row],[Product_Category]])</f>
        <v>Clothing</v>
      </c>
      <c r="S2281" s="4" t="str">
        <f>PROPER(Table14[[#This Row],[Customer_Type]])</f>
        <v>New</v>
      </c>
      <c r="T2281" s="13">
        <f>IF(ISBLANK(Table14[[#This Row],[Discount]]),MEDIAN(Table14[Discount]),Table14[[#This Row],[Discount]])</f>
        <v>0.19</v>
      </c>
    </row>
    <row r="2282" spans="1:20" x14ac:dyDescent="0.3">
      <c r="A2282">
        <v>1106</v>
      </c>
      <c r="B2282" s="1">
        <v>45608</v>
      </c>
      <c r="C2282" t="s">
        <v>19</v>
      </c>
      <c r="D2282" t="s">
        <v>30</v>
      </c>
      <c r="E2282">
        <v>116923.24</v>
      </c>
      <c r="F2282">
        <v>28</v>
      </c>
      <c r="G2282" t="s">
        <v>28</v>
      </c>
      <c r="H2282" s="9">
        <v>3395.29</v>
      </c>
      <c r="I2282" s="9">
        <v>4218.01</v>
      </c>
      <c r="J2282" t="s">
        <v>16</v>
      </c>
      <c r="K2282">
        <v>0.01</v>
      </c>
      <c r="L2282" s="4" t="s">
        <v>17</v>
      </c>
      <c r="M2282" s="4" t="s">
        <v>22</v>
      </c>
      <c r="N2282" s="4" t="str">
        <f>IF(ISBLANK(Table14[[#This Row],[Sales_Rep]]),"Unknown",Table14[[#This Row],[Sales_Rep]])</f>
        <v>Eve</v>
      </c>
      <c r="O2282" t="str">
        <f>PROPER(Table14[[#This Row],[Region]])</f>
        <v>South</v>
      </c>
      <c r="P2282" s="9">
        <f>IF(ISBLANK(Table14[[#This Row],[Sales_Amount]]),MEDIAN(Table14[Sales_Amount]),Table14[[#This Row],[Sales_Amount]])</f>
        <v>116923.24</v>
      </c>
      <c r="Q2282" s="11">
        <f>IF(ISBLANK(Table14[[#This Row],[Quantity_Sold]]),MEDIAN(Table14[Quantity_Sold]),Table14[[#This Row],[Quantity_Sold]])</f>
        <v>28</v>
      </c>
      <c r="R2282" s="4" t="str">
        <f>TRIM(Table14[[#This Row],[Product_Category]])</f>
        <v>Furniture</v>
      </c>
      <c r="S2282" s="4" t="str">
        <f>PROPER(Table14[[#This Row],[Customer_Type]])</f>
        <v>Returning</v>
      </c>
      <c r="T2282" s="13">
        <f>IF(ISBLANK(Table14[[#This Row],[Discount]]),MEDIAN(Table14[Discount]),Table14[[#This Row],[Discount]])</f>
        <v>0.01</v>
      </c>
    </row>
    <row r="2283" spans="1:20" x14ac:dyDescent="0.3">
      <c r="A2283">
        <v>1100</v>
      </c>
      <c r="B2283" s="1">
        <v>45117</v>
      </c>
      <c r="C2283" t="s">
        <v>23</v>
      </c>
      <c r="D2283" t="s">
        <v>14</v>
      </c>
      <c r="E2283">
        <v>27031.38</v>
      </c>
      <c r="F2283">
        <v>38</v>
      </c>
      <c r="G2283" t="s">
        <v>15</v>
      </c>
      <c r="H2283" s="9">
        <v>637</v>
      </c>
      <c r="I2283" s="9">
        <v>889.19</v>
      </c>
      <c r="J2283" t="s">
        <v>25</v>
      </c>
      <c r="K2283">
        <v>0.2</v>
      </c>
      <c r="L2283" s="4" t="s">
        <v>26</v>
      </c>
      <c r="M2283" s="4" t="s">
        <v>18</v>
      </c>
      <c r="N2283" s="4" t="str">
        <f>IF(ISBLANK(Table14[[#This Row],[Sales_Rep]]),"Unknown",Table14[[#This Row],[Sales_Rep]])</f>
        <v>Charlie</v>
      </c>
      <c r="O2283" t="str">
        <f>PROPER(Table14[[#This Row],[Region]])</f>
        <v>East</v>
      </c>
      <c r="P2283" s="9">
        <f>IF(ISBLANK(Table14[[#This Row],[Sales_Amount]]),MEDIAN(Table14[Sales_Amount]),Table14[[#This Row],[Sales_Amount]])</f>
        <v>27031.38</v>
      </c>
      <c r="Q2283" s="11">
        <f>IF(ISBLANK(Table14[[#This Row],[Quantity_Sold]]),MEDIAN(Table14[Quantity_Sold]),Table14[[#This Row],[Quantity_Sold]])</f>
        <v>38</v>
      </c>
      <c r="R2283" s="4" t="str">
        <f>TRIM(Table14[[#This Row],[Product_Category]])</f>
        <v>Food</v>
      </c>
      <c r="S2283" s="4" t="str">
        <f>PROPER(Table14[[#This Row],[Customer_Type]])</f>
        <v>New</v>
      </c>
      <c r="T2283" s="13">
        <f>IF(ISBLANK(Table14[[#This Row],[Discount]]),MEDIAN(Table14[Discount]),Table14[[#This Row],[Discount]])</f>
        <v>0.2</v>
      </c>
    </row>
    <row r="2284" spans="1:20" x14ac:dyDescent="0.3">
      <c r="A2284">
        <v>1056</v>
      </c>
      <c r="B2284" s="1">
        <v>45423</v>
      </c>
      <c r="C2284" t="s">
        <v>23</v>
      </c>
      <c r="D2284" t="s">
        <v>14</v>
      </c>
      <c r="E2284">
        <v>202504.28</v>
      </c>
      <c r="F2284">
        <v>34</v>
      </c>
      <c r="G2284" t="s">
        <v>28</v>
      </c>
      <c r="H2284" s="9">
        <v>4584.67</v>
      </c>
      <c r="I2284" s="9">
        <v>6404.31</v>
      </c>
      <c r="J2284" t="s">
        <v>25</v>
      </c>
      <c r="K2284">
        <v>7.0000000000000007E-2</v>
      </c>
      <c r="L2284" s="4" t="s">
        <v>31</v>
      </c>
      <c r="M2284" s="4" t="s">
        <v>18</v>
      </c>
      <c r="N2284" s="4" t="str">
        <f>IF(ISBLANK(Table14[[#This Row],[Sales_Rep]]),"Unknown",Table14[[#This Row],[Sales_Rep]])</f>
        <v>Charlie</v>
      </c>
      <c r="O2284" t="str">
        <f>PROPER(Table14[[#This Row],[Region]])</f>
        <v>East</v>
      </c>
      <c r="P2284" s="9">
        <f>IF(ISBLANK(Table14[[#This Row],[Sales_Amount]]),MEDIAN(Table14[Sales_Amount]),Table14[[#This Row],[Sales_Amount]])</f>
        <v>202504.28</v>
      </c>
      <c r="Q2284" s="11">
        <f>IF(ISBLANK(Table14[[#This Row],[Quantity_Sold]]),MEDIAN(Table14[Quantity_Sold]),Table14[[#This Row],[Quantity_Sold]])</f>
        <v>34</v>
      </c>
      <c r="R2284" s="4" t="str">
        <f>TRIM(Table14[[#This Row],[Product_Category]])</f>
        <v>Furniture</v>
      </c>
      <c r="S2284" s="4" t="str">
        <f>PROPER(Table14[[#This Row],[Customer_Type]])</f>
        <v>New</v>
      </c>
      <c r="T2284" s="13">
        <f>IF(ISBLANK(Table14[[#This Row],[Discount]]),MEDIAN(Table14[Discount]),Table14[[#This Row],[Discount]])</f>
        <v>7.0000000000000007E-2</v>
      </c>
    </row>
    <row r="2285" spans="1:20" x14ac:dyDescent="0.3">
      <c r="A2285">
        <v>1143</v>
      </c>
      <c r="B2285" s="1">
        <v>45089</v>
      </c>
      <c r="C2285" t="s">
        <v>32</v>
      </c>
      <c r="D2285" t="s">
        <v>14</v>
      </c>
      <c r="E2285">
        <v>4476.8999999999996</v>
      </c>
      <c r="F2285">
        <v>34</v>
      </c>
      <c r="G2285" t="s">
        <v>21</v>
      </c>
      <c r="H2285" s="9">
        <v>134.66</v>
      </c>
      <c r="I2285" s="9">
        <v>162.56</v>
      </c>
      <c r="J2285" t="s">
        <v>16</v>
      </c>
      <c r="K2285">
        <v>0.19</v>
      </c>
      <c r="L2285" s="4" t="s">
        <v>31</v>
      </c>
      <c r="M2285" s="4" t="s">
        <v>22</v>
      </c>
      <c r="N2285" s="4" t="str">
        <f>IF(ISBLANK(Table14[[#This Row],[Sales_Rep]]),"Unknown",Table14[[#This Row],[Sales_Rep]])</f>
        <v>Alice</v>
      </c>
      <c r="O2285" t="str">
        <f>PROPER(Table14[[#This Row],[Region]])</f>
        <v>East</v>
      </c>
      <c r="P2285" s="9">
        <f>IF(ISBLANK(Table14[[#This Row],[Sales_Amount]]),MEDIAN(Table14[Sales_Amount]),Table14[[#This Row],[Sales_Amount]])</f>
        <v>4476.8999999999996</v>
      </c>
      <c r="Q2285" s="11">
        <f>IF(ISBLANK(Table14[[#This Row],[Quantity_Sold]]),MEDIAN(Table14[Quantity_Sold]),Table14[[#This Row],[Quantity_Sold]])</f>
        <v>34</v>
      </c>
      <c r="R2285" s="4" t="str">
        <f>TRIM(Table14[[#This Row],[Product_Category]])</f>
        <v>Electronics</v>
      </c>
      <c r="S2285" s="4" t="str">
        <f>PROPER(Table14[[#This Row],[Customer_Type]])</f>
        <v>Returning</v>
      </c>
      <c r="T2285" s="13">
        <f>IF(ISBLANK(Table14[[#This Row],[Discount]]),MEDIAN(Table14[Discount]),Table14[[#This Row],[Discount]])</f>
        <v>0.19</v>
      </c>
    </row>
    <row r="2286" spans="1:20" x14ac:dyDescent="0.3">
      <c r="A2286">
        <v>1252</v>
      </c>
      <c r="B2286" s="1">
        <v>45521</v>
      </c>
      <c r="C2286" t="s">
        <v>19</v>
      </c>
      <c r="D2286" t="s">
        <v>14</v>
      </c>
      <c r="E2286">
        <v>42019.69</v>
      </c>
      <c r="F2286">
        <v>21</v>
      </c>
      <c r="G2286" t="s">
        <v>24</v>
      </c>
      <c r="H2286" s="9">
        <v>1915.73</v>
      </c>
      <c r="I2286" s="9">
        <v>2598.62</v>
      </c>
      <c r="J2286" t="s">
        <v>16</v>
      </c>
      <c r="K2286">
        <v>0.23</v>
      </c>
      <c r="L2286" s="4" t="s">
        <v>26</v>
      </c>
      <c r="M2286" s="4" t="s">
        <v>18</v>
      </c>
      <c r="N2286" s="4" t="str">
        <f>IF(ISBLANK(Table14[[#This Row],[Sales_Rep]]),"Unknown",Table14[[#This Row],[Sales_Rep]])</f>
        <v>Eve</v>
      </c>
      <c r="O2286" t="str">
        <f>PROPER(Table14[[#This Row],[Region]])</f>
        <v>East</v>
      </c>
      <c r="P2286" s="9">
        <f>IF(ISBLANK(Table14[[#This Row],[Sales_Amount]]),MEDIAN(Table14[Sales_Amount]),Table14[[#This Row],[Sales_Amount]])</f>
        <v>42019.69</v>
      </c>
      <c r="Q2286" s="11">
        <f>IF(ISBLANK(Table14[[#This Row],[Quantity_Sold]]),MEDIAN(Table14[Quantity_Sold]),Table14[[#This Row],[Quantity_Sold]])</f>
        <v>21</v>
      </c>
      <c r="R2286" s="4" t="str">
        <f>TRIM(Table14[[#This Row],[Product_Category]])</f>
        <v>Clothing</v>
      </c>
      <c r="S2286" s="4" t="str">
        <f>PROPER(Table14[[#This Row],[Customer_Type]])</f>
        <v>Returning</v>
      </c>
      <c r="T2286" s="13">
        <f>IF(ISBLANK(Table14[[#This Row],[Discount]]),MEDIAN(Table14[Discount]),Table14[[#This Row],[Discount]])</f>
        <v>0.23</v>
      </c>
    </row>
    <row r="2287" spans="1:20" x14ac:dyDescent="0.3">
      <c r="A2287">
        <v>1164</v>
      </c>
      <c r="B2287" s="1">
        <v>45388</v>
      </c>
      <c r="C2287" t="s">
        <v>13</v>
      </c>
      <c r="D2287" t="s">
        <v>14</v>
      </c>
      <c r="E2287">
        <v>58292.71</v>
      </c>
      <c r="F2287">
        <v>41</v>
      </c>
      <c r="G2287" t="s">
        <v>28</v>
      </c>
      <c r="H2287" s="9">
        <v>1523.17</v>
      </c>
      <c r="I2287" s="9">
        <v>1712.98</v>
      </c>
      <c r="J2287" t="s">
        <v>16</v>
      </c>
      <c r="K2287">
        <v>0.17</v>
      </c>
      <c r="L2287" s="4" t="s">
        <v>31</v>
      </c>
      <c r="M2287" s="4" t="s">
        <v>22</v>
      </c>
      <c r="N2287" s="4" t="str">
        <f>IF(ISBLANK(Table14[[#This Row],[Sales_Rep]]),"Unknown",Table14[[#This Row],[Sales_Rep]])</f>
        <v>David</v>
      </c>
      <c r="O2287" t="str">
        <f>PROPER(Table14[[#This Row],[Region]])</f>
        <v>East</v>
      </c>
      <c r="P2287" s="9">
        <f>IF(ISBLANK(Table14[[#This Row],[Sales_Amount]]),MEDIAN(Table14[Sales_Amount]),Table14[[#This Row],[Sales_Amount]])</f>
        <v>58292.71</v>
      </c>
      <c r="Q2287" s="11">
        <f>IF(ISBLANK(Table14[[#This Row],[Quantity_Sold]]),MEDIAN(Table14[Quantity_Sold]),Table14[[#This Row],[Quantity_Sold]])</f>
        <v>41</v>
      </c>
      <c r="R2287" s="4" t="str">
        <f>TRIM(Table14[[#This Row],[Product_Category]])</f>
        <v>Furniture</v>
      </c>
      <c r="S2287" s="4" t="str">
        <f>PROPER(Table14[[#This Row],[Customer_Type]])</f>
        <v>Returning</v>
      </c>
      <c r="T2287" s="13">
        <f>IF(ISBLANK(Table14[[#This Row],[Discount]]),MEDIAN(Table14[Discount]),Table14[[#This Row],[Discount]])</f>
        <v>0.17</v>
      </c>
    </row>
    <row r="2288" spans="1:20" x14ac:dyDescent="0.3">
      <c r="A2288">
        <v>1018</v>
      </c>
      <c r="B2288" s="1">
        <v>45310</v>
      </c>
      <c r="C2288" t="s">
        <v>19</v>
      </c>
      <c r="D2288" t="s">
        <v>20</v>
      </c>
      <c r="E2288">
        <v>59326.96</v>
      </c>
      <c r="F2288">
        <v>50</v>
      </c>
      <c r="G2288" t="s">
        <v>24</v>
      </c>
      <c r="H2288" s="9">
        <v>916.37</v>
      </c>
      <c r="I2288" s="9">
        <v>1348.34</v>
      </c>
      <c r="J2288" t="s">
        <v>25</v>
      </c>
      <c r="K2288">
        <v>0.12</v>
      </c>
      <c r="L2288" s="4" t="s">
        <v>17</v>
      </c>
      <c r="M2288" s="4" t="s">
        <v>18</v>
      </c>
      <c r="N2288" s="4" t="str">
        <f>IF(ISBLANK(Table14[[#This Row],[Sales_Rep]]),"Unknown",Table14[[#This Row],[Sales_Rep]])</f>
        <v>Eve</v>
      </c>
      <c r="O2288" t="str">
        <f>PROPER(Table14[[#This Row],[Region]])</f>
        <v>North</v>
      </c>
      <c r="P2288" s="9">
        <f>IF(ISBLANK(Table14[[#This Row],[Sales_Amount]]),MEDIAN(Table14[Sales_Amount]),Table14[[#This Row],[Sales_Amount]])</f>
        <v>59326.96</v>
      </c>
      <c r="Q2288" s="11">
        <f>IF(ISBLANK(Table14[[#This Row],[Quantity_Sold]]),MEDIAN(Table14[Quantity_Sold]),Table14[[#This Row],[Quantity_Sold]])</f>
        <v>50</v>
      </c>
      <c r="R2288" s="4" t="str">
        <f>TRIM(Table14[[#This Row],[Product_Category]])</f>
        <v>Clothing</v>
      </c>
      <c r="S2288" s="4" t="str">
        <f>PROPER(Table14[[#This Row],[Customer_Type]])</f>
        <v>New</v>
      </c>
      <c r="T2288" s="13">
        <f>IF(ISBLANK(Table14[[#This Row],[Discount]]),MEDIAN(Table14[Discount]),Table14[[#This Row],[Discount]])</f>
        <v>0.12</v>
      </c>
    </row>
    <row r="2289" spans="1:20" x14ac:dyDescent="0.3">
      <c r="A2289">
        <v>1434</v>
      </c>
      <c r="B2289" s="1">
        <v>45050</v>
      </c>
      <c r="C2289" t="s">
        <v>29</v>
      </c>
      <c r="D2289" t="s">
        <v>20</v>
      </c>
      <c r="E2289">
        <v>131923</v>
      </c>
      <c r="F2289">
        <v>48</v>
      </c>
      <c r="G2289" t="s">
        <v>28</v>
      </c>
      <c r="H2289" s="9">
        <v>2868.84</v>
      </c>
      <c r="I2289" s="9">
        <v>3870.98</v>
      </c>
      <c r="J2289" t="s">
        <v>25</v>
      </c>
      <c r="K2289">
        <v>0.28999999999999998</v>
      </c>
      <c r="L2289" s="4" t="s">
        <v>26</v>
      </c>
      <c r="M2289" s="4" t="s">
        <v>18</v>
      </c>
      <c r="N2289" s="4" t="str">
        <f>IF(ISBLANK(Table14[[#This Row],[Sales_Rep]]),"Unknown",Table14[[#This Row],[Sales_Rep]])</f>
        <v>Bob</v>
      </c>
      <c r="O2289" t="str">
        <f>PROPER(Table14[[#This Row],[Region]])</f>
        <v>North</v>
      </c>
      <c r="P2289" s="9">
        <f>IF(ISBLANK(Table14[[#This Row],[Sales_Amount]]),MEDIAN(Table14[Sales_Amount]),Table14[[#This Row],[Sales_Amount]])</f>
        <v>131923</v>
      </c>
      <c r="Q2289" s="11">
        <f>IF(ISBLANK(Table14[[#This Row],[Quantity_Sold]]),MEDIAN(Table14[Quantity_Sold]),Table14[[#This Row],[Quantity_Sold]])</f>
        <v>48</v>
      </c>
      <c r="R2289" s="4" t="str">
        <f>TRIM(Table14[[#This Row],[Product_Category]])</f>
        <v>Furniture</v>
      </c>
      <c r="S2289" s="4" t="str">
        <f>PROPER(Table14[[#This Row],[Customer_Type]])</f>
        <v>New</v>
      </c>
      <c r="T2289" s="13">
        <f>IF(ISBLANK(Table14[[#This Row],[Discount]]),MEDIAN(Table14[Discount]),Table14[[#This Row],[Discount]])</f>
        <v>0.28999999999999998</v>
      </c>
    </row>
    <row r="2290" spans="1:20" x14ac:dyDescent="0.3">
      <c r="A2290">
        <v>1314</v>
      </c>
      <c r="B2290" s="1">
        <v>45531</v>
      </c>
      <c r="C2290" t="s">
        <v>13</v>
      </c>
      <c r="D2290" t="s">
        <v>14</v>
      </c>
      <c r="E2290">
        <v>88766.83</v>
      </c>
      <c r="F2290">
        <v>42</v>
      </c>
      <c r="G2290" t="s">
        <v>24</v>
      </c>
      <c r="H2290" s="9">
        <v>2338.04</v>
      </c>
      <c r="I2290" s="9">
        <v>2641.87</v>
      </c>
      <c r="J2290" t="s">
        <v>16</v>
      </c>
      <c r="K2290">
        <v>0.2</v>
      </c>
      <c r="L2290" s="4" t="s">
        <v>17</v>
      </c>
      <c r="M2290" s="4" t="s">
        <v>22</v>
      </c>
      <c r="N2290" s="4" t="str">
        <f>IF(ISBLANK(Table14[[#This Row],[Sales_Rep]]),"Unknown",Table14[[#This Row],[Sales_Rep]])</f>
        <v>David</v>
      </c>
      <c r="O2290" t="str">
        <f>PROPER(Table14[[#This Row],[Region]])</f>
        <v>East</v>
      </c>
      <c r="P2290" s="9">
        <f>IF(ISBLANK(Table14[[#This Row],[Sales_Amount]]),MEDIAN(Table14[Sales_Amount]),Table14[[#This Row],[Sales_Amount]])</f>
        <v>88766.83</v>
      </c>
      <c r="Q2290" s="11">
        <f>IF(ISBLANK(Table14[[#This Row],[Quantity_Sold]]),MEDIAN(Table14[Quantity_Sold]),Table14[[#This Row],[Quantity_Sold]])</f>
        <v>42</v>
      </c>
      <c r="R2290" s="4" t="str">
        <f>TRIM(Table14[[#This Row],[Product_Category]])</f>
        <v>Clothing</v>
      </c>
      <c r="S2290" s="4" t="str">
        <f>PROPER(Table14[[#This Row],[Customer_Type]])</f>
        <v>Returning</v>
      </c>
      <c r="T2290" s="13">
        <f>IF(ISBLANK(Table14[[#This Row],[Discount]]),MEDIAN(Table14[Discount]),Table14[[#This Row],[Discount]])</f>
        <v>0.2</v>
      </c>
    </row>
    <row r="2291" spans="1:20" x14ac:dyDescent="0.3">
      <c r="A2291">
        <v>1018</v>
      </c>
      <c r="B2291" s="1">
        <v>45159</v>
      </c>
      <c r="C2291" t="s">
        <v>23</v>
      </c>
      <c r="D2291" t="s">
        <v>27</v>
      </c>
      <c r="E2291">
        <v>43697.35</v>
      </c>
      <c r="F2291">
        <v>30</v>
      </c>
      <c r="G2291" t="s">
        <v>24</v>
      </c>
      <c r="H2291" s="9">
        <v>1515.84</v>
      </c>
      <c r="I2291" s="9">
        <v>1891.66</v>
      </c>
      <c r="J2291" t="s">
        <v>25</v>
      </c>
      <c r="K2291">
        <v>0.23</v>
      </c>
      <c r="L2291" s="4" t="s">
        <v>31</v>
      </c>
      <c r="M2291" s="4" t="s">
        <v>18</v>
      </c>
      <c r="N2291" s="4" t="str">
        <f>IF(ISBLANK(Table14[[#This Row],[Sales_Rep]]),"Unknown",Table14[[#This Row],[Sales_Rep]])</f>
        <v>Charlie</v>
      </c>
      <c r="O2291" t="str">
        <f>PROPER(Table14[[#This Row],[Region]])</f>
        <v>West</v>
      </c>
      <c r="P2291" s="9">
        <f>IF(ISBLANK(Table14[[#This Row],[Sales_Amount]]),MEDIAN(Table14[Sales_Amount]),Table14[[#This Row],[Sales_Amount]])</f>
        <v>43697.35</v>
      </c>
      <c r="Q2291" s="11">
        <f>IF(ISBLANK(Table14[[#This Row],[Quantity_Sold]]),MEDIAN(Table14[Quantity_Sold]),Table14[[#This Row],[Quantity_Sold]])</f>
        <v>30</v>
      </c>
      <c r="R2291" s="4" t="str">
        <f>TRIM(Table14[[#This Row],[Product_Category]])</f>
        <v>Clothing</v>
      </c>
      <c r="S2291" s="4" t="str">
        <f>PROPER(Table14[[#This Row],[Customer_Type]])</f>
        <v>New</v>
      </c>
      <c r="T2291" s="13">
        <f>IF(ISBLANK(Table14[[#This Row],[Discount]]),MEDIAN(Table14[Discount]),Table14[[#This Row],[Discount]])</f>
        <v>0.23</v>
      </c>
    </row>
    <row r="2292" spans="1:20" x14ac:dyDescent="0.3">
      <c r="A2292">
        <v>1189</v>
      </c>
      <c r="B2292" s="1">
        <v>45199</v>
      </c>
      <c r="C2292" t="s">
        <v>13</v>
      </c>
      <c r="D2292" t="s">
        <v>27</v>
      </c>
      <c r="E2292">
        <v>28605.38</v>
      </c>
      <c r="F2292">
        <v>26</v>
      </c>
      <c r="G2292" t="s">
        <v>15</v>
      </c>
      <c r="H2292" s="9">
        <v>760.47</v>
      </c>
      <c r="I2292" s="9">
        <v>1122.6600000000001</v>
      </c>
      <c r="J2292" t="s">
        <v>25</v>
      </c>
      <c r="K2292">
        <v>0.02</v>
      </c>
      <c r="L2292" s="4" t="s">
        <v>31</v>
      </c>
      <c r="M2292" s="4" t="s">
        <v>18</v>
      </c>
      <c r="N2292" s="4" t="str">
        <f>IF(ISBLANK(Table14[[#This Row],[Sales_Rep]]),"Unknown",Table14[[#This Row],[Sales_Rep]])</f>
        <v>David</v>
      </c>
      <c r="O2292" t="str">
        <f>PROPER(Table14[[#This Row],[Region]])</f>
        <v>West</v>
      </c>
      <c r="P2292" s="9">
        <f>IF(ISBLANK(Table14[[#This Row],[Sales_Amount]]),MEDIAN(Table14[Sales_Amount]),Table14[[#This Row],[Sales_Amount]])</f>
        <v>28605.38</v>
      </c>
      <c r="Q2292" s="11">
        <f>IF(ISBLANK(Table14[[#This Row],[Quantity_Sold]]),MEDIAN(Table14[Quantity_Sold]),Table14[[#This Row],[Quantity_Sold]])</f>
        <v>26</v>
      </c>
      <c r="R2292" s="4" t="str">
        <f>TRIM(Table14[[#This Row],[Product_Category]])</f>
        <v>Food</v>
      </c>
      <c r="S2292" s="4" t="str">
        <f>PROPER(Table14[[#This Row],[Customer_Type]])</f>
        <v>New</v>
      </c>
      <c r="T2292" s="13">
        <f>IF(ISBLANK(Table14[[#This Row],[Discount]]),MEDIAN(Table14[Discount]),Table14[[#This Row],[Discount]])</f>
        <v>0.02</v>
      </c>
    </row>
    <row r="2293" spans="1:20" x14ac:dyDescent="0.3">
      <c r="A2293">
        <v>1349</v>
      </c>
      <c r="B2293" s="1">
        <v>45292</v>
      </c>
      <c r="C2293" t="s">
        <v>23</v>
      </c>
      <c r="D2293" t="s">
        <v>27</v>
      </c>
      <c r="E2293">
        <v>99544.22</v>
      </c>
      <c r="F2293">
        <v>26</v>
      </c>
      <c r="G2293" t="s">
        <v>24</v>
      </c>
      <c r="H2293" s="9">
        <v>4230.5600000000004</v>
      </c>
      <c r="I2293" s="9">
        <v>5244.69</v>
      </c>
      <c r="J2293" t="s">
        <v>16</v>
      </c>
      <c r="K2293">
        <v>0.27</v>
      </c>
      <c r="L2293" s="4" t="s">
        <v>31</v>
      </c>
      <c r="M2293" s="4" t="s">
        <v>18</v>
      </c>
      <c r="N2293" s="4" t="str">
        <f>IF(ISBLANK(Table14[[#This Row],[Sales_Rep]]),"Unknown",Table14[[#This Row],[Sales_Rep]])</f>
        <v>Charlie</v>
      </c>
      <c r="O2293" t="str">
        <f>PROPER(Table14[[#This Row],[Region]])</f>
        <v>West</v>
      </c>
      <c r="P2293" s="9">
        <f>IF(ISBLANK(Table14[[#This Row],[Sales_Amount]]),MEDIAN(Table14[Sales_Amount]),Table14[[#This Row],[Sales_Amount]])</f>
        <v>99544.22</v>
      </c>
      <c r="Q2293" s="11">
        <f>IF(ISBLANK(Table14[[#This Row],[Quantity_Sold]]),MEDIAN(Table14[Quantity_Sold]),Table14[[#This Row],[Quantity_Sold]])</f>
        <v>26</v>
      </c>
      <c r="R2293" s="4" t="str">
        <f>TRIM(Table14[[#This Row],[Product_Category]])</f>
        <v>Clothing</v>
      </c>
      <c r="S2293" s="4" t="str">
        <f>PROPER(Table14[[#This Row],[Customer_Type]])</f>
        <v>Returning</v>
      </c>
      <c r="T2293" s="13">
        <f>IF(ISBLANK(Table14[[#This Row],[Discount]]),MEDIAN(Table14[Discount]),Table14[[#This Row],[Discount]])</f>
        <v>0.27</v>
      </c>
    </row>
    <row r="2294" spans="1:20" x14ac:dyDescent="0.3">
      <c r="A2294">
        <v>1145</v>
      </c>
      <c r="B2294" s="1">
        <v>45544</v>
      </c>
      <c r="C2294" t="s">
        <v>23</v>
      </c>
      <c r="D2294" t="s">
        <v>20</v>
      </c>
      <c r="E2294">
        <v>160547.6</v>
      </c>
      <c r="F2294">
        <v>43</v>
      </c>
      <c r="G2294" t="s">
        <v>28</v>
      </c>
      <c r="H2294" s="9">
        <v>3058.71</v>
      </c>
      <c r="I2294" s="9">
        <v>4553.25</v>
      </c>
      <c r="J2294" t="s">
        <v>16</v>
      </c>
      <c r="K2294">
        <v>0.18</v>
      </c>
      <c r="L2294" s="4" t="s">
        <v>26</v>
      </c>
      <c r="M2294" s="4" t="s">
        <v>18</v>
      </c>
      <c r="N2294" s="4" t="str">
        <f>IF(ISBLANK(Table14[[#This Row],[Sales_Rep]]),"Unknown",Table14[[#This Row],[Sales_Rep]])</f>
        <v>Charlie</v>
      </c>
      <c r="O2294" t="str">
        <f>PROPER(Table14[[#This Row],[Region]])</f>
        <v>North</v>
      </c>
      <c r="P2294" s="9">
        <f>IF(ISBLANK(Table14[[#This Row],[Sales_Amount]]),MEDIAN(Table14[Sales_Amount]),Table14[[#This Row],[Sales_Amount]])</f>
        <v>160547.6</v>
      </c>
      <c r="Q2294" s="11">
        <f>IF(ISBLANK(Table14[[#This Row],[Quantity_Sold]]),MEDIAN(Table14[Quantity_Sold]),Table14[[#This Row],[Quantity_Sold]])</f>
        <v>43</v>
      </c>
      <c r="R2294" s="4" t="str">
        <f>TRIM(Table14[[#This Row],[Product_Category]])</f>
        <v>Furniture</v>
      </c>
      <c r="S2294" s="4" t="str">
        <f>PROPER(Table14[[#This Row],[Customer_Type]])</f>
        <v>Returning</v>
      </c>
      <c r="T2294" s="13">
        <f>IF(ISBLANK(Table14[[#This Row],[Discount]]),MEDIAN(Table14[Discount]),Table14[[#This Row],[Discount]])</f>
        <v>0.18</v>
      </c>
    </row>
    <row r="2295" spans="1:20" x14ac:dyDescent="0.3">
      <c r="A2295">
        <v>1271</v>
      </c>
      <c r="B2295" s="1">
        <v>45645</v>
      </c>
      <c r="C2295" t="s">
        <v>13</v>
      </c>
      <c r="D2295" t="s">
        <v>14</v>
      </c>
      <c r="E2295">
        <v>64894.93</v>
      </c>
      <c r="F2295">
        <v>15</v>
      </c>
      <c r="G2295" t="s">
        <v>28</v>
      </c>
      <c r="H2295" s="9">
        <v>3679.1</v>
      </c>
      <c r="I2295" s="9">
        <v>4554.03</v>
      </c>
      <c r="J2295" t="s">
        <v>16</v>
      </c>
      <c r="K2295">
        <v>0.05</v>
      </c>
      <c r="L2295" s="4" t="s">
        <v>31</v>
      </c>
      <c r="M2295" s="4" t="s">
        <v>18</v>
      </c>
      <c r="N2295" s="4" t="str">
        <f>IF(ISBLANK(Table14[[#This Row],[Sales_Rep]]),"Unknown",Table14[[#This Row],[Sales_Rep]])</f>
        <v>David</v>
      </c>
      <c r="O2295" t="str">
        <f>PROPER(Table14[[#This Row],[Region]])</f>
        <v>East</v>
      </c>
      <c r="P2295" s="9">
        <f>IF(ISBLANK(Table14[[#This Row],[Sales_Amount]]),MEDIAN(Table14[Sales_Amount]),Table14[[#This Row],[Sales_Amount]])</f>
        <v>64894.93</v>
      </c>
      <c r="Q2295" s="11">
        <f>IF(ISBLANK(Table14[[#This Row],[Quantity_Sold]]),MEDIAN(Table14[Quantity_Sold]),Table14[[#This Row],[Quantity_Sold]])</f>
        <v>15</v>
      </c>
      <c r="R2295" s="4" t="str">
        <f>TRIM(Table14[[#This Row],[Product_Category]])</f>
        <v>Furniture</v>
      </c>
      <c r="S2295" s="4" t="str">
        <f>PROPER(Table14[[#This Row],[Customer_Type]])</f>
        <v>Returning</v>
      </c>
      <c r="T2295" s="13">
        <f>IF(ISBLANK(Table14[[#This Row],[Discount]]),MEDIAN(Table14[Discount]),Table14[[#This Row],[Discount]])</f>
        <v>0.05</v>
      </c>
    </row>
    <row r="2296" spans="1:20" x14ac:dyDescent="0.3">
      <c r="A2296">
        <v>1153</v>
      </c>
      <c r="B2296" s="1">
        <v>44949</v>
      </c>
      <c r="C2296" t="s">
        <v>23</v>
      </c>
      <c r="D2296" t="s">
        <v>27</v>
      </c>
      <c r="E2296">
        <v>123200.74</v>
      </c>
      <c r="F2296">
        <v>32</v>
      </c>
      <c r="G2296" t="s">
        <v>21</v>
      </c>
      <c r="H2296" s="9">
        <v>3823.26</v>
      </c>
      <c r="I2296" s="9">
        <v>4695.1499999999996</v>
      </c>
      <c r="J2296" t="s">
        <v>16</v>
      </c>
      <c r="K2296">
        <v>0.18</v>
      </c>
      <c r="L2296" s="4" t="s">
        <v>26</v>
      </c>
      <c r="M2296" s="4" t="s">
        <v>22</v>
      </c>
      <c r="N2296" s="4" t="str">
        <f>IF(ISBLANK(Table14[[#This Row],[Sales_Rep]]),"Unknown",Table14[[#This Row],[Sales_Rep]])</f>
        <v>Charlie</v>
      </c>
      <c r="O2296" t="str">
        <f>PROPER(Table14[[#This Row],[Region]])</f>
        <v>West</v>
      </c>
      <c r="P2296" s="9">
        <f>IF(ISBLANK(Table14[[#This Row],[Sales_Amount]]),MEDIAN(Table14[Sales_Amount]),Table14[[#This Row],[Sales_Amount]])</f>
        <v>123200.74</v>
      </c>
      <c r="Q2296" s="11">
        <f>IF(ISBLANK(Table14[[#This Row],[Quantity_Sold]]),MEDIAN(Table14[Quantity_Sold]),Table14[[#This Row],[Quantity_Sold]])</f>
        <v>32</v>
      </c>
      <c r="R2296" s="4" t="str">
        <f>TRIM(Table14[[#This Row],[Product_Category]])</f>
        <v>Electronics</v>
      </c>
      <c r="S2296" s="4" t="str">
        <f>PROPER(Table14[[#This Row],[Customer_Type]])</f>
        <v>Returning</v>
      </c>
      <c r="T2296" s="13">
        <f>IF(ISBLANK(Table14[[#This Row],[Discount]]),MEDIAN(Table14[Discount]),Table14[[#This Row],[Discount]])</f>
        <v>0.18</v>
      </c>
    </row>
    <row r="2297" spans="1:20" x14ac:dyDescent="0.3">
      <c r="A2297">
        <v>1037</v>
      </c>
      <c r="B2297" s="1">
        <v>45166</v>
      </c>
      <c r="C2297" t="s">
        <v>23</v>
      </c>
      <c r="D2297" t="s">
        <v>30</v>
      </c>
      <c r="E2297">
        <v>212797.96</v>
      </c>
      <c r="F2297">
        <v>45</v>
      </c>
      <c r="G2297" t="s">
        <v>21</v>
      </c>
      <c r="H2297" s="9">
        <v>3952.4</v>
      </c>
      <c r="I2297" s="9">
        <v>4977.7299999999996</v>
      </c>
      <c r="J2297" t="s">
        <v>16</v>
      </c>
      <c r="K2297">
        <v>0.05</v>
      </c>
      <c r="L2297" s="4" t="s">
        <v>31</v>
      </c>
      <c r="M2297" s="4" t="s">
        <v>18</v>
      </c>
      <c r="N2297" s="4" t="str">
        <f>IF(ISBLANK(Table14[[#This Row],[Sales_Rep]]),"Unknown",Table14[[#This Row],[Sales_Rep]])</f>
        <v>Charlie</v>
      </c>
      <c r="O2297" t="str">
        <f>PROPER(Table14[[#This Row],[Region]])</f>
        <v>South</v>
      </c>
      <c r="P2297" s="9">
        <f>IF(ISBLANK(Table14[[#This Row],[Sales_Amount]]),MEDIAN(Table14[Sales_Amount]),Table14[[#This Row],[Sales_Amount]])</f>
        <v>212797.96</v>
      </c>
      <c r="Q2297" s="11">
        <f>IF(ISBLANK(Table14[[#This Row],[Quantity_Sold]]),MEDIAN(Table14[Quantity_Sold]),Table14[[#This Row],[Quantity_Sold]])</f>
        <v>45</v>
      </c>
      <c r="R2297" s="4" t="str">
        <f>TRIM(Table14[[#This Row],[Product_Category]])</f>
        <v>Electronics</v>
      </c>
      <c r="S2297" s="4" t="str">
        <f>PROPER(Table14[[#This Row],[Customer_Type]])</f>
        <v>Returning</v>
      </c>
      <c r="T2297" s="13">
        <f>IF(ISBLANK(Table14[[#This Row],[Discount]]),MEDIAN(Table14[Discount]),Table14[[#This Row],[Discount]])</f>
        <v>0.05</v>
      </c>
    </row>
    <row r="2298" spans="1:20" x14ac:dyDescent="0.3">
      <c r="A2298">
        <v>1305</v>
      </c>
      <c r="B2298" s="1">
        <v>45431</v>
      </c>
      <c r="C2298" t="s">
        <v>29</v>
      </c>
      <c r="D2298" t="s">
        <v>14</v>
      </c>
      <c r="E2298">
        <v>2543.0100000000002</v>
      </c>
      <c r="F2298">
        <v>27</v>
      </c>
      <c r="G2298" t="s">
        <v>28</v>
      </c>
      <c r="H2298" s="9">
        <v>68.430000000000007</v>
      </c>
      <c r="I2298" s="9">
        <v>98.11</v>
      </c>
      <c r="J2298" t="s">
        <v>25</v>
      </c>
      <c r="K2298">
        <v>0.04</v>
      </c>
      <c r="L2298" s="4" t="s">
        <v>26</v>
      </c>
      <c r="M2298" s="4" t="s">
        <v>18</v>
      </c>
      <c r="N2298" s="4" t="str">
        <f>IF(ISBLANK(Table14[[#This Row],[Sales_Rep]]),"Unknown",Table14[[#This Row],[Sales_Rep]])</f>
        <v>Bob</v>
      </c>
      <c r="O2298" t="str">
        <f>PROPER(Table14[[#This Row],[Region]])</f>
        <v>East</v>
      </c>
      <c r="P2298" s="9">
        <f>IF(ISBLANK(Table14[[#This Row],[Sales_Amount]]),MEDIAN(Table14[Sales_Amount]),Table14[[#This Row],[Sales_Amount]])</f>
        <v>2543.0100000000002</v>
      </c>
      <c r="Q2298" s="11">
        <f>IF(ISBLANK(Table14[[#This Row],[Quantity_Sold]]),MEDIAN(Table14[Quantity_Sold]),Table14[[#This Row],[Quantity_Sold]])</f>
        <v>27</v>
      </c>
      <c r="R2298" s="4" t="str">
        <f>TRIM(Table14[[#This Row],[Product_Category]])</f>
        <v>Furniture</v>
      </c>
      <c r="S2298" s="4" t="str">
        <f>PROPER(Table14[[#This Row],[Customer_Type]])</f>
        <v>New</v>
      </c>
      <c r="T2298" s="13">
        <f>IF(ISBLANK(Table14[[#This Row],[Discount]]),MEDIAN(Table14[Discount]),Table14[[#This Row],[Discount]])</f>
        <v>0.04</v>
      </c>
    </row>
    <row r="2299" spans="1:20" x14ac:dyDescent="0.3">
      <c r="A2299">
        <v>1483</v>
      </c>
      <c r="B2299" s="1">
        <v>45360</v>
      </c>
      <c r="C2299" t="s">
        <v>19</v>
      </c>
      <c r="D2299" t="s">
        <v>30</v>
      </c>
      <c r="E2299">
        <v>185940.02</v>
      </c>
      <c r="F2299">
        <v>50</v>
      </c>
      <c r="G2299" t="s">
        <v>21</v>
      </c>
      <c r="H2299" s="9">
        <v>2708.14</v>
      </c>
      <c r="I2299" s="9">
        <v>3998.71</v>
      </c>
      <c r="J2299" t="s">
        <v>25</v>
      </c>
      <c r="K2299">
        <v>7.0000000000000007E-2</v>
      </c>
      <c r="L2299" s="4" t="s">
        <v>31</v>
      </c>
      <c r="M2299" s="4" t="s">
        <v>22</v>
      </c>
      <c r="N2299" s="4" t="str">
        <f>IF(ISBLANK(Table14[[#This Row],[Sales_Rep]]),"Unknown",Table14[[#This Row],[Sales_Rep]])</f>
        <v>Eve</v>
      </c>
      <c r="O2299" t="str">
        <f>PROPER(Table14[[#This Row],[Region]])</f>
        <v>South</v>
      </c>
      <c r="P2299" s="9">
        <f>IF(ISBLANK(Table14[[#This Row],[Sales_Amount]]),MEDIAN(Table14[Sales_Amount]),Table14[[#This Row],[Sales_Amount]])</f>
        <v>185940.02</v>
      </c>
      <c r="Q2299" s="11">
        <f>IF(ISBLANK(Table14[[#This Row],[Quantity_Sold]]),MEDIAN(Table14[Quantity_Sold]),Table14[[#This Row],[Quantity_Sold]])</f>
        <v>50</v>
      </c>
      <c r="R2299" s="4" t="str">
        <f>TRIM(Table14[[#This Row],[Product_Category]])</f>
        <v>Electronics</v>
      </c>
      <c r="S2299" s="4" t="str">
        <f>PROPER(Table14[[#This Row],[Customer_Type]])</f>
        <v>New</v>
      </c>
      <c r="T2299" s="13">
        <f>IF(ISBLANK(Table14[[#This Row],[Discount]]),MEDIAN(Table14[Discount]),Table14[[#This Row],[Discount]])</f>
        <v>7.0000000000000007E-2</v>
      </c>
    </row>
    <row r="2300" spans="1:20" x14ac:dyDescent="0.3">
      <c r="A2300">
        <v>1162</v>
      </c>
      <c r="B2300" s="1">
        <v>45396</v>
      </c>
      <c r="C2300" t="s">
        <v>19</v>
      </c>
      <c r="D2300" t="s">
        <v>27</v>
      </c>
      <c r="E2300">
        <v>9676.6</v>
      </c>
      <c r="F2300">
        <v>16</v>
      </c>
      <c r="G2300" t="s">
        <v>15</v>
      </c>
      <c r="H2300" s="9">
        <v>715.58</v>
      </c>
      <c r="I2300" s="9">
        <v>817.28</v>
      </c>
      <c r="J2300" t="s">
        <v>25</v>
      </c>
      <c r="K2300">
        <v>0.26</v>
      </c>
      <c r="L2300" s="4" t="s">
        <v>26</v>
      </c>
      <c r="M2300" s="4" t="s">
        <v>18</v>
      </c>
      <c r="N2300" s="4" t="str">
        <f>IF(ISBLANK(Table14[[#This Row],[Sales_Rep]]),"Unknown",Table14[[#This Row],[Sales_Rep]])</f>
        <v>Eve</v>
      </c>
      <c r="O2300" t="str">
        <f>PROPER(Table14[[#This Row],[Region]])</f>
        <v>West</v>
      </c>
      <c r="P2300" s="9">
        <f>IF(ISBLANK(Table14[[#This Row],[Sales_Amount]]),MEDIAN(Table14[Sales_Amount]),Table14[[#This Row],[Sales_Amount]])</f>
        <v>9676.6</v>
      </c>
      <c r="Q2300" s="11">
        <f>IF(ISBLANK(Table14[[#This Row],[Quantity_Sold]]),MEDIAN(Table14[Quantity_Sold]),Table14[[#This Row],[Quantity_Sold]])</f>
        <v>16</v>
      </c>
      <c r="R2300" s="4" t="str">
        <f>TRIM(Table14[[#This Row],[Product_Category]])</f>
        <v>Food</v>
      </c>
      <c r="S2300" s="4" t="str">
        <f>PROPER(Table14[[#This Row],[Customer_Type]])</f>
        <v>New</v>
      </c>
      <c r="T2300" s="13">
        <f>IF(ISBLANK(Table14[[#This Row],[Discount]]),MEDIAN(Table14[Discount]),Table14[[#This Row],[Discount]])</f>
        <v>0.26</v>
      </c>
    </row>
    <row r="2301" spans="1:20" x14ac:dyDescent="0.3">
      <c r="A2301">
        <v>1142</v>
      </c>
      <c r="B2301" s="1">
        <v>45332</v>
      </c>
      <c r="C2301" t="s">
        <v>29</v>
      </c>
      <c r="D2301" t="s">
        <v>14</v>
      </c>
      <c r="E2301">
        <v>89770.07</v>
      </c>
      <c r="F2301">
        <v>45</v>
      </c>
      <c r="G2301" t="s">
        <v>24</v>
      </c>
      <c r="H2301" s="9">
        <v>1670.08</v>
      </c>
      <c r="I2301" s="9">
        <v>2346.9299999999998</v>
      </c>
      <c r="J2301" t="s">
        <v>25</v>
      </c>
      <c r="K2301">
        <v>0.15</v>
      </c>
      <c r="L2301" s="4" t="s">
        <v>17</v>
      </c>
      <c r="M2301" s="4" t="s">
        <v>18</v>
      </c>
      <c r="N2301" s="4" t="str">
        <f>IF(ISBLANK(Table14[[#This Row],[Sales_Rep]]),"Unknown",Table14[[#This Row],[Sales_Rep]])</f>
        <v>Bob</v>
      </c>
      <c r="O2301" t="str">
        <f>PROPER(Table14[[#This Row],[Region]])</f>
        <v>East</v>
      </c>
      <c r="P2301" s="9">
        <f>IF(ISBLANK(Table14[[#This Row],[Sales_Amount]]),MEDIAN(Table14[Sales_Amount]),Table14[[#This Row],[Sales_Amount]])</f>
        <v>89770.07</v>
      </c>
      <c r="Q2301" s="11">
        <f>IF(ISBLANK(Table14[[#This Row],[Quantity_Sold]]),MEDIAN(Table14[Quantity_Sold]),Table14[[#This Row],[Quantity_Sold]])</f>
        <v>45</v>
      </c>
      <c r="R2301" s="4" t="str">
        <f>TRIM(Table14[[#This Row],[Product_Category]])</f>
        <v>Clothing</v>
      </c>
      <c r="S2301" s="4" t="str">
        <f>PROPER(Table14[[#This Row],[Customer_Type]])</f>
        <v>New</v>
      </c>
      <c r="T2301" s="13">
        <f>IF(ISBLANK(Table14[[#This Row],[Discount]]),MEDIAN(Table14[Discount]),Table14[[#This Row],[Discount]])</f>
        <v>0.15</v>
      </c>
    </row>
    <row r="2302" spans="1:20" x14ac:dyDescent="0.3">
      <c r="A2302">
        <v>1129</v>
      </c>
      <c r="B2302" s="1">
        <v>45037</v>
      </c>
      <c r="C2302" t="s">
        <v>13</v>
      </c>
      <c r="D2302" t="s">
        <v>27</v>
      </c>
      <c r="E2302">
        <v>3847.25</v>
      </c>
      <c r="F2302">
        <v>21</v>
      </c>
      <c r="G2302" t="s">
        <v>28</v>
      </c>
      <c r="H2302" s="9">
        <v>209.3</v>
      </c>
      <c r="I2302" s="9">
        <v>244.27</v>
      </c>
      <c r="J2302" t="s">
        <v>16</v>
      </c>
      <c r="K2302">
        <v>0.25</v>
      </c>
      <c r="L2302" s="4" t="s">
        <v>17</v>
      </c>
      <c r="M2302" s="4" t="s">
        <v>18</v>
      </c>
      <c r="N2302" s="4" t="str">
        <f>IF(ISBLANK(Table14[[#This Row],[Sales_Rep]]),"Unknown",Table14[[#This Row],[Sales_Rep]])</f>
        <v>David</v>
      </c>
      <c r="O2302" t="str">
        <f>PROPER(Table14[[#This Row],[Region]])</f>
        <v>West</v>
      </c>
      <c r="P2302" s="9">
        <f>IF(ISBLANK(Table14[[#This Row],[Sales_Amount]]),MEDIAN(Table14[Sales_Amount]),Table14[[#This Row],[Sales_Amount]])</f>
        <v>3847.25</v>
      </c>
      <c r="Q2302" s="11">
        <f>IF(ISBLANK(Table14[[#This Row],[Quantity_Sold]]),MEDIAN(Table14[Quantity_Sold]),Table14[[#This Row],[Quantity_Sold]])</f>
        <v>21</v>
      </c>
      <c r="R2302" s="4" t="str">
        <f>TRIM(Table14[[#This Row],[Product_Category]])</f>
        <v>Furniture</v>
      </c>
      <c r="S2302" s="4" t="str">
        <f>PROPER(Table14[[#This Row],[Customer_Type]])</f>
        <v>Returning</v>
      </c>
      <c r="T2302" s="13">
        <f>IF(ISBLANK(Table14[[#This Row],[Discount]]),MEDIAN(Table14[Discount]),Table14[[#This Row],[Discount]])</f>
        <v>0.25</v>
      </c>
    </row>
    <row r="2303" spans="1:20" x14ac:dyDescent="0.3">
      <c r="A2303">
        <v>1265</v>
      </c>
      <c r="B2303" s="1">
        <v>45644</v>
      </c>
      <c r="C2303" t="s">
        <v>32</v>
      </c>
      <c r="D2303" t="s">
        <v>30</v>
      </c>
      <c r="E2303">
        <v>20099.36</v>
      </c>
      <c r="F2303">
        <v>21</v>
      </c>
      <c r="G2303" t="s">
        <v>15</v>
      </c>
      <c r="H2303" s="9">
        <v>971.08</v>
      </c>
      <c r="I2303" s="9">
        <v>1167.21</v>
      </c>
      <c r="J2303" t="s">
        <v>25</v>
      </c>
      <c r="K2303">
        <v>0.18</v>
      </c>
      <c r="L2303" s="4" t="s">
        <v>26</v>
      </c>
      <c r="M2303" s="4" t="s">
        <v>22</v>
      </c>
      <c r="N2303" s="4" t="str">
        <f>IF(ISBLANK(Table14[[#This Row],[Sales_Rep]]),"Unknown",Table14[[#This Row],[Sales_Rep]])</f>
        <v>Alice</v>
      </c>
      <c r="O2303" t="str">
        <f>PROPER(Table14[[#This Row],[Region]])</f>
        <v>South</v>
      </c>
      <c r="P2303" s="9">
        <f>IF(ISBLANK(Table14[[#This Row],[Sales_Amount]]),MEDIAN(Table14[Sales_Amount]),Table14[[#This Row],[Sales_Amount]])</f>
        <v>20099.36</v>
      </c>
      <c r="Q2303" s="11">
        <f>IF(ISBLANK(Table14[[#This Row],[Quantity_Sold]]),MEDIAN(Table14[Quantity_Sold]),Table14[[#This Row],[Quantity_Sold]])</f>
        <v>21</v>
      </c>
      <c r="R2303" s="4" t="str">
        <f>TRIM(Table14[[#This Row],[Product_Category]])</f>
        <v>Food</v>
      </c>
      <c r="S2303" s="4" t="str">
        <f>PROPER(Table14[[#This Row],[Customer_Type]])</f>
        <v>New</v>
      </c>
      <c r="T2303" s="13">
        <f>IF(ISBLANK(Table14[[#This Row],[Discount]]),MEDIAN(Table14[Discount]),Table14[[#This Row],[Discount]])</f>
        <v>0.18</v>
      </c>
    </row>
    <row r="2304" spans="1:20" x14ac:dyDescent="0.3">
      <c r="A2304">
        <v>1329</v>
      </c>
      <c r="B2304" s="1">
        <v>45087</v>
      </c>
      <c r="C2304" t="s">
        <v>32</v>
      </c>
      <c r="D2304" t="s">
        <v>30</v>
      </c>
      <c r="E2304">
        <v>28047.8</v>
      </c>
      <c r="F2304">
        <v>19</v>
      </c>
      <c r="G2304" t="s">
        <v>24</v>
      </c>
      <c r="H2304" s="9">
        <v>1279</v>
      </c>
      <c r="I2304" s="9">
        <v>1845.25</v>
      </c>
      <c r="J2304" t="s">
        <v>25</v>
      </c>
      <c r="K2304">
        <v>0.2</v>
      </c>
      <c r="L2304" s="4" t="s">
        <v>26</v>
      </c>
      <c r="M2304" s="4" t="s">
        <v>18</v>
      </c>
      <c r="N2304" s="4" t="str">
        <f>IF(ISBLANK(Table14[[#This Row],[Sales_Rep]]),"Unknown",Table14[[#This Row],[Sales_Rep]])</f>
        <v>Alice</v>
      </c>
      <c r="O2304" t="str">
        <f>PROPER(Table14[[#This Row],[Region]])</f>
        <v>South</v>
      </c>
      <c r="P2304" s="9">
        <f>IF(ISBLANK(Table14[[#This Row],[Sales_Amount]]),MEDIAN(Table14[Sales_Amount]),Table14[[#This Row],[Sales_Amount]])</f>
        <v>28047.8</v>
      </c>
      <c r="Q2304" s="11">
        <f>IF(ISBLANK(Table14[[#This Row],[Quantity_Sold]]),MEDIAN(Table14[Quantity_Sold]),Table14[[#This Row],[Quantity_Sold]])</f>
        <v>19</v>
      </c>
      <c r="R2304" s="4" t="str">
        <f>TRIM(Table14[[#This Row],[Product_Category]])</f>
        <v>Clothing</v>
      </c>
      <c r="S2304" s="4" t="str">
        <f>PROPER(Table14[[#This Row],[Customer_Type]])</f>
        <v>New</v>
      </c>
      <c r="T2304" s="13">
        <f>IF(ISBLANK(Table14[[#This Row],[Discount]]),MEDIAN(Table14[Discount]),Table14[[#This Row],[Discount]])</f>
        <v>0.2</v>
      </c>
    </row>
    <row r="2305" spans="1:20" x14ac:dyDescent="0.3">
      <c r="A2305">
        <v>1270</v>
      </c>
      <c r="B2305" s="1">
        <v>45475</v>
      </c>
      <c r="C2305" t="s">
        <v>32</v>
      </c>
      <c r="D2305" t="s">
        <v>14</v>
      </c>
      <c r="E2305">
        <v>31394.34</v>
      </c>
      <c r="F2305">
        <v>14</v>
      </c>
      <c r="G2305" t="s">
        <v>24</v>
      </c>
      <c r="H2305" s="9">
        <v>1709.39</v>
      </c>
      <c r="I2305" s="9">
        <v>2411.2399999999998</v>
      </c>
      <c r="J2305" t="s">
        <v>16</v>
      </c>
      <c r="K2305">
        <v>7.0000000000000007E-2</v>
      </c>
      <c r="L2305" s="4" t="s">
        <v>31</v>
      </c>
      <c r="M2305" s="4" t="s">
        <v>22</v>
      </c>
      <c r="N2305" s="4" t="str">
        <f>IF(ISBLANK(Table14[[#This Row],[Sales_Rep]]),"Unknown",Table14[[#This Row],[Sales_Rep]])</f>
        <v>Alice</v>
      </c>
      <c r="O2305" t="str">
        <f>PROPER(Table14[[#This Row],[Region]])</f>
        <v>East</v>
      </c>
      <c r="P2305" s="9">
        <f>IF(ISBLANK(Table14[[#This Row],[Sales_Amount]]),MEDIAN(Table14[Sales_Amount]),Table14[[#This Row],[Sales_Amount]])</f>
        <v>31394.34</v>
      </c>
      <c r="Q2305" s="11">
        <f>IF(ISBLANK(Table14[[#This Row],[Quantity_Sold]]),MEDIAN(Table14[Quantity_Sold]),Table14[[#This Row],[Quantity_Sold]])</f>
        <v>14</v>
      </c>
      <c r="R2305" s="4" t="str">
        <f>TRIM(Table14[[#This Row],[Product_Category]])</f>
        <v>Clothing</v>
      </c>
      <c r="S2305" s="4" t="str">
        <f>PROPER(Table14[[#This Row],[Customer_Type]])</f>
        <v>Returning</v>
      </c>
      <c r="T2305" s="13">
        <f>IF(ISBLANK(Table14[[#This Row],[Discount]]),MEDIAN(Table14[Discount]),Table14[[#This Row],[Discount]])</f>
        <v>7.0000000000000007E-2</v>
      </c>
    </row>
    <row r="2306" spans="1:20" x14ac:dyDescent="0.3">
      <c r="A2306">
        <v>1100</v>
      </c>
      <c r="B2306" s="1">
        <v>45123</v>
      </c>
      <c r="C2306" t="s">
        <v>29</v>
      </c>
      <c r="D2306" t="s">
        <v>14</v>
      </c>
      <c r="E2306">
        <v>41345.839999999997</v>
      </c>
      <c r="F2306">
        <v>43</v>
      </c>
      <c r="G2306" t="s">
        <v>15</v>
      </c>
      <c r="H2306" s="9">
        <v>1060.94</v>
      </c>
      <c r="I2306" s="9">
        <v>1335.46</v>
      </c>
      <c r="J2306" t="s">
        <v>16</v>
      </c>
      <c r="K2306">
        <v>0.28000000000000003</v>
      </c>
      <c r="L2306" s="4" t="s">
        <v>26</v>
      </c>
      <c r="M2306" s="4" t="s">
        <v>18</v>
      </c>
      <c r="N2306" s="4" t="str">
        <f>IF(ISBLANK(Table14[[#This Row],[Sales_Rep]]),"Unknown",Table14[[#This Row],[Sales_Rep]])</f>
        <v>Bob</v>
      </c>
      <c r="O2306" t="str">
        <f>PROPER(Table14[[#This Row],[Region]])</f>
        <v>East</v>
      </c>
      <c r="P2306" s="9">
        <f>IF(ISBLANK(Table14[[#This Row],[Sales_Amount]]),MEDIAN(Table14[Sales_Amount]),Table14[[#This Row],[Sales_Amount]])</f>
        <v>41345.839999999997</v>
      </c>
      <c r="Q2306" s="11">
        <f>IF(ISBLANK(Table14[[#This Row],[Quantity_Sold]]),MEDIAN(Table14[Quantity_Sold]),Table14[[#This Row],[Quantity_Sold]])</f>
        <v>43</v>
      </c>
      <c r="R2306" s="4" t="str">
        <f>TRIM(Table14[[#This Row],[Product_Category]])</f>
        <v>Food</v>
      </c>
      <c r="S2306" s="4" t="str">
        <f>PROPER(Table14[[#This Row],[Customer_Type]])</f>
        <v>Returning</v>
      </c>
      <c r="T2306" s="13">
        <f>IF(ISBLANK(Table14[[#This Row],[Discount]]),MEDIAN(Table14[Discount]),Table14[[#This Row],[Discount]])</f>
        <v>0.28000000000000003</v>
      </c>
    </row>
    <row r="2307" spans="1:20" x14ac:dyDescent="0.3">
      <c r="A2307">
        <v>1298</v>
      </c>
      <c r="B2307" s="1">
        <v>45003</v>
      </c>
      <c r="C2307" t="s">
        <v>29</v>
      </c>
      <c r="D2307" t="s">
        <v>27</v>
      </c>
      <c r="E2307">
        <v>46229.79</v>
      </c>
      <c r="F2307">
        <v>18</v>
      </c>
      <c r="G2307" t="s">
        <v>24</v>
      </c>
      <c r="H2307" s="9">
        <v>2292.38</v>
      </c>
      <c r="I2307" s="9">
        <v>3251.04</v>
      </c>
      <c r="J2307" t="s">
        <v>25</v>
      </c>
      <c r="K2307">
        <v>0.21</v>
      </c>
      <c r="L2307" s="4" t="s">
        <v>17</v>
      </c>
      <c r="M2307" s="4" t="s">
        <v>18</v>
      </c>
      <c r="N2307" s="4" t="str">
        <f>IF(ISBLANK(Table14[[#This Row],[Sales_Rep]]),"Unknown",Table14[[#This Row],[Sales_Rep]])</f>
        <v>Bob</v>
      </c>
      <c r="O2307" t="str">
        <f>PROPER(Table14[[#This Row],[Region]])</f>
        <v>West</v>
      </c>
      <c r="P2307" s="9">
        <f>IF(ISBLANK(Table14[[#This Row],[Sales_Amount]]),MEDIAN(Table14[Sales_Amount]),Table14[[#This Row],[Sales_Amount]])</f>
        <v>46229.79</v>
      </c>
      <c r="Q2307" s="11">
        <f>IF(ISBLANK(Table14[[#This Row],[Quantity_Sold]]),MEDIAN(Table14[Quantity_Sold]),Table14[[#This Row],[Quantity_Sold]])</f>
        <v>18</v>
      </c>
      <c r="R2307" s="4" t="str">
        <f>TRIM(Table14[[#This Row],[Product_Category]])</f>
        <v>Clothing</v>
      </c>
      <c r="S2307" s="4" t="str">
        <f>PROPER(Table14[[#This Row],[Customer_Type]])</f>
        <v>New</v>
      </c>
      <c r="T2307" s="13">
        <f>IF(ISBLANK(Table14[[#This Row],[Discount]]),MEDIAN(Table14[Discount]),Table14[[#This Row],[Discount]])</f>
        <v>0.21</v>
      </c>
    </row>
    <row r="2308" spans="1:20" x14ac:dyDescent="0.3">
      <c r="A2308">
        <v>1046</v>
      </c>
      <c r="B2308" s="1">
        <v>45064</v>
      </c>
      <c r="C2308" t="s">
        <v>23</v>
      </c>
      <c r="D2308" t="s">
        <v>30</v>
      </c>
      <c r="E2308">
        <v>21422.37</v>
      </c>
      <c r="F2308">
        <v>39</v>
      </c>
      <c r="G2308" t="s">
        <v>28</v>
      </c>
      <c r="H2308" s="9">
        <v>378.32</v>
      </c>
      <c r="I2308" s="9">
        <v>566.28</v>
      </c>
      <c r="J2308" t="s">
        <v>16</v>
      </c>
      <c r="K2308">
        <v>0.03</v>
      </c>
      <c r="L2308" s="4" t="s">
        <v>17</v>
      </c>
      <c r="M2308" s="4" t="s">
        <v>18</v>
      </c>
      <c r="N2308" s="4" t="str">
        <f>IF(ISBLANK(Table14[[#This Row],[Sales_Rep]]),"Unknown",Table14[[#This Row],[Sales_Rep]])</f>
        <v>Charlie</v>
      </c>
      <c r="O2308" t="str">
        <f>PROPER(Table14[[#This Row],[Region]])</f>
        <v>South</v>
      </c>
      <c r="P2308" s="9">
        <f>IF(ISBLANK(Table14[[#This Row],[Sales_Amount]]),MEDIAN(Table14[Sales_Amount]),Table14[[#This Row],[Sales_Amount]])</f>
        <v>21422.37</v>
      </c>
      <c r="Q2308" s="11">
        <f>IF(ISBLANK(Table14[[#This Row],[Quantity_Sold]]),MEDIAN(Table14[Quantity_Sold]),Table14[[#This Row],[Quantity_Sold]])</f>
        <v>39</v>
      </c>
      <c r="R2308" s="4" t="str">
        <f>TRIM(Table14[[#This Row],[Product_Category]])</f>
        <v>Furniture</v>
      </c>
      <c r="S2308" s="4" t="str">
        <f>PROPER(Table14[[#This Row],[Customer_Type]])</f>
        <v>Returning</v>
      </c>
      <c r="T2308" s="13">
        <f>IF(ISBLANK(Table14[[#This Row],[Discount]]),MEDIAN(Table14[Discount]),Table14[[#This Row],[Discount]])</f>
        <v>0.03</v>
      </c>
    </row>
    <row r="2309" spans="1:20" x14ac:dyDescent="0.3">
      <c r="A2309">
        <v>1353</v>
      </c>
      <c r="B2309" s="1">
        <v>45164</v>
      </c>
      <c r="C2309" t="s">
        <v>32</v>
      </c>
      <c r="D2309" t="s">
        <v>14</v>
      </c>
      <c r="E2309">
        <v>69367.12</v>
      </c>
      <c r="F2309">
        <v>20</v>
      </c>
      <c r="G2309" t="s">
        <v>21</v>
      </c>
      <c r="H2309" s="9">
        <v>2876.67</v>
      </c>
      <c r="I2309" s="9">
        <v>3503.39</v>
      </c>
      <c r="J2309" t="s">
        <v>16</v>
      </c>
      <c r="K2309">
        <v>0.01</v>
      </c>
      <c r="L2309" s="4" t="s">
        <v>26</v>
      </c>
      <c r="M2309" s="4" t="s">
        <v>18</v>
      </c>
      <c r="N2309" s="4" t="str">
        <f>IF(ISBLANK(Table14[[#This Row],[Sales_Rep]]),"Unknown",Table14[[#This Row],[Sales_Rep]])</f>
        <v>Alice</v>
      </c>
      <c r="O2309" t="str">
        <f>PROPER(Table14[[#This Row],[Region]])</f>
        <v>East</v>
      </c>
      <c r="P2309" s="9">
        <f>IF(ISBLANK(Table14[[#This Row],[Sales_Amount]]),MEDIAN(Table14[Sales_Amount]),Table14[[#This Row],[Sales_Amount]])</f>
        <v>69367.12</v>
      </c>
      <c r="Q2309" s="11">
        <f>IF(ISBLANK(Table14[[#This Row],[Quantity_Sold]]),MEDIAN(Table14[Quantity_Sold]),Table14[[#This Row],[Quantity_Sold]])</f>
        <v>20</v>
      </c>
      <c r="R2309" s="4" t="str">
        <f>TRIM(Table14[[#This Row],[Product_Category]])</f>
        <v>Electronics</v>
      </c>
      <c r="S2309" s="4" t="str">
        <f>PROPER(Table14[[#This Row],[Customer_Type]])</f>
        <v>Returning</v>
      </c>
      <c r="T2309" s="13">
        <f>IF(ISBLANK(Table14[[#This Row],[Discount]]),MEDIAN(Table14[Discount]),Table14[[#This Row],[Discount]])</f>
        <v>0.01</v>
      </c>
    </row>
    <row r="2310" spans="1:20" x14ac:dyDescent="0.3">
      <c r="A2310">
        <v>1043</v>
      </c>
      <c r="B2310" s="1">
        <v>45414</v>
      </c>
      <c r="C2310" t="s">
        <v>13</v>
      </c>
      <c r="D2310" t="s">
        <v>20</v>
      </c>
      <c r="E2310">
        <v>43972.67</v>
      </c>
      <c r="F2310">
        <v>38</v>
      </c>
      <c r="G2310" t="s">
        <v>21</v>
      </c>
      <c r="H2310" s="9">
        <v>1147.93</v>
      </c>
      <c r="I2310" s="9">
        <v>1377.59</v>
      </c>
      <c r="J2310" t="s">
        <v>25</v>
      </c>
      <c r="K2310">
        <v>0.16</v>
      </c>
      <c r="L2310" s="4" t="s">
        <v>26</v>
      </c>
      <c r="M2310" s="4" t="s">
        <v>18</v>
      </c>
      <c r="N2310" s="4" t="str">
        <f>IF(ISBLANK(Table14[[#This Row],[Sales_Rep]]),"Unknown",Table14[[#This Row],[Sales_Rep]])</f>
        <v>David</v>
      </c>
      <c r="O2310" t="str">
        <f>PROPER(Table14[[#This Row],[Region]])</f>
        <v>North</v>
      </c>
      <c r="P2310" s="9">
        <f>IF(ISBLANK(Table14[[#This Row],[Sales_Amount]]),MEDIAN(Table14[Sales_Amount]),Table14[[#This Row],[Sales_Amount]])</f>
        <v>43972.67</v>
      </c>
      <c r="Q2310" s="11">
        <f>IF(ISBLANK(Table14[[#This Row],[Quantity_Sold]]),MEDIAN(Table14[Quantity_Sold]),Table14[[#This Row],[Quantity_Sold]])</f>
        <v>38</v>
      </c>
      <c r="R2310" s="4" t="str">
        <f>TRIM(Table14[[#This Row],[Product_Category]])</f>
        <v>Electronics</v>
      </c>
      <c r="S2310" s="4" t="str">
        <f>PROPER(Table14[[#This Row],[Customer_Type]])</f>
        <v>New</v>
      </c>
      <c r="T2310" s="13">
        <f>IF(ISBLANK(Table14[[#This Row],[Discount]]),MEDIAN(Table14[Discount]),Table14[[#This Row],[Discount]])</f>
        <v>0.16</v>
      </c>
    </row>
    <row r="2311" spans="1:20" x14ac:dyDescent="0.3">
      <c r="A2311">
        <v>1072</v>
      </c>
      <c r="B2311" s="1">
        <v>45029</v>
      </c>
      <c r="C2311" t="s">
        <v>13</v>
      </c>
      <c r="D2311" t="s">
        <v>14</v>
      </c>
      <c r="E2311">
        <v>93328.53</v>
      </c>
      <c r="F2311">
        <v>32</v>
      </c>
      <c r="G2311" t="s">
        <v>21</v>
      </c>
      <c r="H2311" s="9">
        <v>3065.59</v>
      </c>
      <c r="I2311" s="9">
        <v>4107.7700000000004</v>
      </c>
      <c r="J2311" t="s">
        <v>16</v>
      </c>
      <c r="K2311">
        <v>0.28999999999999998</v>
      </c>
      <c r="L2311" s="4" t="s">
        <v>17</v>
      </c>
      <c r="M2311" s="4" t="s">
        <v>22</v>
      </c>
      <c r="N2311" s="4" t="str">
        <f>IF(ISBLANK(Table14[[#This Row],[Sales_Rep]]),"Unknown",Table14[[#This Row],[Sales_Rep]])</f>
        <v>David</v>
      </c>
      <c r="O2311" t="str">
        <f>PROPER(Table14[[#This Row],[Region]])</f>
        <v>East</v>
      </c>
      <c r="P2311" s="9">
        <f>IF(ISBLANK(Table14[[#This Row],[Sales_Amount]]),MEDIAN(Table14[Sales_Amount]),Table14[[#This Row],[Sales_Amount]])</f>
        <v>93328.53</v>
      </c>
      <c r="Q2311" s="11">
        <f>IF(ISBLANK(Table14[[#This Row],[Quantity_Sold]]),MEDIAN(Table14[Quantity_Sold]),Table14[[#This Row],[Quantity_Sold]])</f>
        <v>32</v>
      </c>
      <c r="R2311" s="4" t="str">
        <f>TRIM(Table14[[#This Row],[Product_Category]])</f>
        <v>Electronics</v>
      </c>
      <c r="S2311" s="4" t="str">
        <f>PROPER(Table14[[#This Row],[Customer_Type]])</f>
        <v>Returning</v>
      </c>
      <c r="T2311" s="13">
        <f>IF(ISBLANK(Table14[[#This Row],[Discount]]),MEDIAN(Table14[Discount]),Table14[[#This Row],[Discount]])</f>
        <v>0.28999999999999998</v>
      </c>
    </row>
    <row r="2312" spans="1:20" x14ac:dyDescent="0.3">
      <c r="A2312">
        <v>1128</v>
      </c>
      <c r="B2312" s="1">
        <v>45299</v>
      </c>
      <c r="C2312" t="s">
        <v>32</v>
      </c>
      <c r="D2312" t="s">
        <v>27</v>
      </c>
      <c r="E2312">
        <v>156113.89000000001</v>
      </c>
      <c r="F2312">
        <v>41</v>
      </c>
      <c r="G2312" t="s">
        <v>15</v>
      </c>
      <c r="H2312" s="9">
        <v>3985.34</v>
      </c>
      <c r="I2312" s="9">
        <v>4881.6099999999997</v>
      </c>
      <c r="J2312" t="s">
        <v>16</v>
      </c>
      <c r="K2312">
        <v>0.22</v>
      </c>
      <c r="L2312" s="4" t="s">
        <v>26</v>
      </c>
      <c r="M2312" s="4" t="s">
        <v>22</v>
      </c>
      <c r="N2312" s="4" t="str">
        <f>IF(ISBLANK(Table14[[#This Row],[Sales_Rep]]),"Unknown",Table14[[#This Row],[Sales_Rep]])</f>
        <v>Alice</v>
      </c>
      <c r="O2312" t="str">
        <f>PROPER(Table14[[#This Row],[Region]])</f>
        <v>West</v>
      </c>
      <c r="P2312" s="9">
        <f>IF(ISBLANK(Table14[[#This Row],[Sales_Amount]]),MEDIAN(Table14[Sales_Amount]),Table14[[#This Row],[Sales_Amount]])</f>
        <v>156113.89000000001</v>
      </c>
      <c r="Q2312" s="11">
        <f>IF(ISBLANK(Table14[[#This Row],[Quantity_Sold]]),MEDIAN(Table14[Quantity_Sold]),Table14[[#This Row],[Quantity_Sold]])</f>
        <v>41</v>
      </c>
      <c r="R2312" s="4" t="str">
        <f>TRIM(Table14[[#This Row],[Product_Category]])</f>
        <v>Food</v>
      </c>
      <c r="S2312" s="4" t="str">
        <f>PROPER(Table14[[#This Row],[Customer_Type]])</f>
        <v>Returning</v>
      </c>
      <c r="T2312" s="13">
        <f>IF(ISBLANK(Table14[[#This Row],[Discount]]),MEDIAN(Table14[Discount]),Table14[[#This Row],[Discount]])</f>
        <v>0.22</v>
      </c>
    </row>
    <row r="2313" spans="1:20" x14ac:dyDescent="0.3">
      <c r="A2313">
        <v>1017</v>
      </c>
      <c r="B2313" s="1">
        <v>45189</v>
      </c>
      <c r="C2313" t="s">
        <v>32</v>
      </c>
      <c r="D2313" t="s">
        <v>27</v>
      </c>
      <c r="E2313">
        <v>137931.79999999999</v>
      </c>
      <c r="F2313">
        <v>27</v>
      </c>
      <c r="G2313" t="s">
        <v>21</v>
      </c>
      <c r="H2313" s="9">
        <v>4754.0600000000004</v>
      </c>
      <c r="I2313" s="9">
        <v>5613.83</v>
      </c>
      <c r="J2313" t="s">
        <v>25</v>
      </c>
      <c r="K2313">
        <v>0.09</v>
      </c>
      <c r="L2313" s="4" t="s">
        <v>31</v>
      </c>
      <c r="M2313" s="4" t="s">
        <v>18</v>
      </c>
      <c r="N2313" s="4" t="str">
        <f>IF(ISBLANK(Table14[[#This Row],[Sales_Rep]]),"Unknown",Table14[[#This Row],[Sales_Rep]])</f>
        <v>Alice</v>
      </c>
      <c r="O2313" t="str">
        <f>PROPER(Table14[[#This Row],[Region]])</f>
        <v>West</v>
      </c>
      <c r="P2313" s="9">
        <f>IF(ISBLANK(Table14[[#This Row],[Sales_Amount]]),MEDIAN(Table14[Sales_Amount]),Table14[[#This Row],[Sales_Amount]])</f>
        <v>137931.79999999999</v>
      </c>
      <c r="Q2313" s="11">
        <f>IF(ISBLANK(Table14[[#This Row],[Quantity_Sold]]),MEDIAN(Table14[Quantity_Sold]),Table14[[#This Row],[Quantity_Sold]])</f>
        <v>27</v>
      </c>
      <c r="R2313" s="4" t="str">
        <f>TRIM(Table14[[#This Row],[Product_Category]])</f>
        <v>Electronics</v>
      </c>
      <c r="S2313" s="4" t="str">
        <f>PROPER(Table14[[#This Row],[Customer_Type]])</f>
        <v>New</v>
      </c>
      <c r="T2313" s="13">
        <f>IF(ISBLANK(Table14[[#This Row],[Discount]]),MEDIAN(Table14[Discount]),Table14[[#This Row],[Discount]])</f>
        <v>0.09</v>
      </c>
    </row>
    <row r="2314" spans="1:20" x14ac:dyDescent="0.3">
      <c r="A2314">
        <v>1005</v>
      </c>
      <c r="B2314" s="1">
        <v>45016</v>
      </c>
      <c r="C2314" t="s">
        <v>32</v>
      </c>
      <c r="D2314" t="s">
        <v>27</v>
      </c>
      <c r="E2314">
        <v>3466.31</v>
      </c>
      <c r="F2314">
        <v>20</v>
      </c>
      <c r="G2314" t="s">
        <v>24</v>
      </c>
      <c r="H2314" s="9">
        <v>185.31</v>
      </c>
      <c r="I2314" s="9">
        <v>234.21</v>
      </c>
      <c r="J2314" t="s">
        <v>16</v>
      </c>
      <c r="K2314">
        <v>0.26</v>
      </c>
      <c r="L2314" s="4" t="s">
        <v>26</v>
      </c>
      <c r="M2314" s="4" t="s">
        <v>18</v>
      </c>
      <c r="N2314" s="4" t="str">
        <f>IF(ISBLANK(Table14[[#This Row],[Sales_Rep]]),"Unknown",Table14[[#This Row],[Sales_Rep]])</f>
        <v>Alice</v>
      </c>
      <c r="O2314" t="str">
        <f>PROPER(Table14[[#This Row],[Region]])</f>
        <v>West</v>
      </c>
      <c r="P2314" s="9">
        <f>IF(ISBLANK(Table14[[#This Row],[Sales_Amount]]),MEDIAN(Table14[Sales_Amount]),Table14[[#This Row],[Sales_Amount]])</f>
        <v>3466.31</v>
      </c>
      <c r="Q2314" s="11">
        <f>IF(ISBLANK(Table14[[#This Row],[Quantity_Sold]]),MEDIAN(Table14[Quantity_Sold]),Table14[[#This Row],[Quantity_Sold]])</f>
        <v>20</v>
      </c>
      <c r="R2314" s="4" t="str">
        <f>TRIM(Table14[[#This Row],[Product_Category]])</f>
        <v>Clothing</v>
      </c>
      <c r="S2314" s="4" t="str">
        <f>PROPER(Table14[[#This Row],[Customer_Type]])</f>
        <v>Returning</v>
      </c>
      <c r="T2314" s="13">
        <f>IF(ISBLANK(Table14[[#This Row],[Discount]]),MEDIAN(Table14[Discount]),Table14[[#This Row],[Discount]])</f>
        <v>0.26</v>
      </c>
    </row>
    <row r="2315" spans="1:20" x14ac:dyDescent="0.3">
      <c r="A2315">
        <v>1279</v>
      </c>
      <c r="B2315" s="1">
        <v>45006</v>
      </c>
      <c r="C2315" t="s">
        <v>29</v>
      </c>
      <c r="D2315" t="s">
        <v>27</v>
      </c>
      <c r="E2315">
        <v>241.17</v>
      </c>
      <c r="F2315">
        <v>2</v>
      </c>
      <c r="G2315" t="s">
        <v>21</v>
      </c>
      <c r="H2315" s="9">
        <v>121.89</v>
      </c>
      <c r="I2315" s="9">
        <v>137.03</v>
      </c>
      <c r="J2315" t="s">
        <v>16</v>
      </c>
      <c r="K2315">
        <v>0.12</v>
      </c>
      <c r="L2315" s="4" t="s">
        <v>26</v>
      </c>
      <c r="M2315" s="4" t="s">
        <v>22</v>
      </c>
      <c r="N2315" s="4" t="str">
        <f>IF(ISBLANK(Table14[[#This Row],[Sales_Rep]]),"Unknown",Table14[[#This Row],[Sales_Rep]])</f>
        <v>Bob</v>
      </c>
      <c r="O2315" t="str">
        <f>PROPER(Table14[[#This Row],[Region]])</f>
        <v>West</v>
      </c>
      <c r="P2315" s="9">
        <f>IF(ISBLANK(Table14[[#This Row],[Sales_Amount]]),MEDIAN(Table14[Sales_Amount]),Table14[[#This Row],[Sales_Amount]])</f>
        <v>241.17</v>
      </c>
      <c r="Q2315" s="11">
        <f>IF(ISBLANK(Table14[[#This Row],[Quantity_Sold]]),MEDIAN(Table14[Quantity_Sold]),Table14[[#This Row],[Quantity_Sold]])</f>
        <v>2</v>
      </c>
      <c r="R2315" s="4" t="str">
        <f>TRIM(Table14[[#This Row],[Product_Category]])</f>
        <v>Electronics</v>
      </c>
      <c r="S2315" s="4" t="str">
        <f>PROPER(Table14[[#This Row],[Customer_Type]])</f>
        <v>Returning</v>
      </c>
      <c r="T2315" s="13">
        <f>IF(ISBLANK(Table14[[#This Row],[Discount]]),MEDIAN(Table14[Discount]),Table14[[#This Row],[Discount]])</f>
        <v>0.12</v>
      </c>
    </row>
    <row r="2316" spans="1:20" x14ac:dyDescent="0.3">
      <c r="A2316">
        <v>1453</v>
      </c>
      <c r="B2316" s="1">
        <v>45373</v>
      </c>
      <c r="C2316" t="s">
        <v>29</v>
      </c>
      <c r="D2316" t="s">
        <v>14</v>
      </c>
      <c r="E2316">
        <v>32629.919999999998</v>
      </c>
      <c r="F2316">
        <v>22</v>
      </c>
      <c r="G2316" t="s">
        <v>24</v>
      </c>
      <c r="H2316" s="9">
        <v>1525.23</v>
      </c>
      <c r="I2316" s="9">
        <v>1685.43</v>
      </c>
      <c r="J2316" t="s">
        <v>25</v>
      </c>
      <c r="K2316">
        <v>0.12</v>
      </c>
      <c r="L2316" s="4" t="s">
        <v>26</v>
      </c>
      <c r="M2316" s="4" t="s">
        <v>18</v>
      </c>
      <c r="N2316" s="4" t="str">
        <f>IF(ISBLANK(Table14[[#This Row],[Sales_Rep]]),"Unknown",Table14[[#This Row],[Sales_Rep]])</f>
        <v>Bob</v>
      </c>
      <c r="O2316" t="str">
        <f>PROPER(Table14[[#This Row],[Region]])</f>
        <v>East</v>
      </c>
      <c r="P2316" s="9">
        <f>IF(ISBLANK(Table14[[#This Row],[Sales_Amount]]),MEDIAN(Table14[Sales_Amount]),Table14[[#This Row],[Sales_Amount]])</f>
        <v>32629.919999999998</v>
      </c>
      <c r="Q2316" s="11">
        <f>IF(ISBLANK(Table14[[#This Row],[Quantity_Sold]]),MEDIAN(Table14[Quantity_Sold]),Table14[[#This Row],[Quantity_Sold]])</f>
        <v>22</v>
      </c>
      <c r="R2316" s="4" t="str">
        <f>TRIM(Table14[[#This Row],[Product_Category]])</f>
        <v>Clothing</v>
      </c>
      <c r="S2316" s="4" t="str">
        <f>PROPER(Table14[[#This Row],[Customer_Type]])</f>
        <v>New</v>
      </c>
      <c r="T2316" s="13">
        <f>IF(ISBLANK(Table14[[#This Row],[Discount]]),MEDIAN(Table14[Discount]),Table14[[#This Row],[Discount]])</f>
        <v>0.12</v>
      </c>
    </row>
    <row r="2317" spans="1:20" x14ac:dyDescent="0.3">
      <c r="A2317">
        <v>1155</v>
      </c>
      <c r="B2317" s="1">
        <v>45586</v>
      </c>
      <c r="C2317" t="s">
        <v>29</v>
      </c>
      <c r="D2317" t="s">
        <v>20</v>
      </c>
      <c r="E2317">
        <v>4576.01</v>
      </c>
      <c r="F2317">
        <v>14</v>
      </c>
      <c r="G2317" t="s">
        <v>15</v>
      </c>
      <c r="H2317" s="9">
        <v>274.45</v>
      </c>
      <c r="I2317" s="9">
        <v>351.46</v>
      </c>
      <c r="J2317" t="s">
        <v>25</v>
      </c>
      <c r="K2317">
        <v>7.0000000000000007E-2</v>
      </c>
      <c r="L2317" s="4" t="s">
        <v>31</v>
      </c>
      <c r="M2317" s="4" t="s">
        <v>22</v>
      </c>
      <c r="N2317" s="4" t="str">
        <f>IF(ISBLANK(Table14[[#This Row],[Sales_Rep]]),"Unknown",Table14[[#This Row],[Sales_Rep]])</f>
        <v>Bob</v>
      </c>
      <c r="O2317" t="str">
        <f>PROPER(Table14[[#This Row],[Region]])</f>
        <v>North</v>
      </c>
      <c r="P2317" s="9">
        <f>IF(ISBLANK(Table14[[#This Row],[Sales_Amount]]),MEDIAN(Table14[Sales_Amount]),Table14[[#This Row],[Sales_Amount]])</f>
        <v>4576.01</v>
      </c>
      <c r="Q2317" s="11">
        <f>IF(ISBLANK(Table14[[#This Row],[Quantity_Sold]]),MEDIAN(Table14[Quantity_Sold]),Table14[[#This Row],[Quantity_Sold]])</f>
        <v>14</v>
      </c>
      <c r="R2317" s="4" t="str">
        <f>TRIM(Table14[[#This Row],[Product_Category]])</f>
        <v>Food</v>
      </c>
      <c r="S2317" s="4" t="str">
        <f>PROPER(Table14[[#This Row],[Customer_Type]])</f>
        <v>New</v>
      </c>
      <c r="T2317" s="13">
        <f>IF(ISBLANK(Table14[[#This Row],[Discount]]),MEDIAN(Table14[Discount]),Table14[[#This Row],[Discount]])</f>
        <v>7.0000000000000007E-2</v>
      </c>
    </row>
    <row r="2318" spans="1:20" x14ac:dyDescent="0.3">
      <c r="A2318">
        <v>1120</v>
      </c>
      <c r="B2318" s="1">
        <v>45387</v>
      </c>
      <c r="C2318" t="s">
        <v>19</v>
      </c>
      <c r="D2318" t="s">
        <v>20</v>
      </c>
      <c r="E2318">
        <v>7457.67</v>
      </c>
      <c r="F2318">
        <v>6</v>
      </c>
      <c r="G2318" t="s">
        <v>28</v>
      </c>
      <c r="H2318" s="9">
        <v>1135.0999999999999</v>
      </c>
      <c r="I2318" s="9">
        <v>1593.52</v>
      </c>
      <c r="J2318" t="s">
        <v>16</v>
      </c>
      <c r="K2318">
        <v>0.22</v>
      </c>
      <c r="L2318" s="4" t="s">
        <v>31</v>
      </c>
      <c r="M2318" s="4" t="s">
        <v>18</v>
      </c>
      <c r="N2318" s="4" t="str">
        <f>IF(ISBLANK(Table14[[#This Row],[Sales_Rep]]),"Unknown",Table14[[#This Row],[Sales_Rep]])</f>
        <v>Eve</v>
      </c>
      <c r="O2318" t="str">
        <f>PROPER(Table14[[#This Row],[Region]])</f>
        <v>North</v>
      </c>
      <c r="P2318" s="9">
        <f>IF(ISBLANK(Table14[[#This Row],[Sales_Amount]]),MEDIAN(Table14[Sales_Amount]),Table14[[#This Row],[Sales_Amount]])</f>
        <v>7457.67</v>
      </c>
      <c r="Q2318" s="11">
        <f>IF(ISBLANK(Table14[[#This Row],[Quantity_Sold]]),MEDIAN(Table14[Quantity_Sold]),Table14[[#This Row],[Quantity_Sold]])</f>
        <v>6</v>
      </c>
      <c r="R2318" s="4" t="str">
        <f>TRIM(Table14[[#This Row],[Product_Category]])</f>
        <v>Furniture</v>
      </c>
      <c r="S2318" s="4" t="str">
        <f>PROPER(Table14[[#This Row],[Customer_Type]])</f>
        <v>Returning</v>
      </c>
      <c r="T2318" s="13">
        <f>IF(ISBLANK(Table14[[#This Row],[Discount]]),MEDIAN(Table14[Discount]),Table14[[#This Row],[Discount]])</f>
        <v>0.22</v>
      </c>
    </row>
    <row r="2319" spans="1:20" x14ac:dyDescent="0.3">
      <c r="A2319">
        <v>1124</v>
      </c>
      <c r="B2319" s="1">
        <v>45432</v>
      </c>
      <c r="C2319" t="s">
        <v>13</v>
      </c>
      <c r="D2319" t="s">
        <v>30</v>
      </c>
      <c r="E2319">
        <v>52232.79</v>
      </c>
      <c r="F2319">
        <v>32</v>
      </c>
      <c r="G2319" t="s">
        <v>24</v>
      </c>
      <c r="H2319" s="9">
        <v>1878.26</v>
      </c>
      <c r="I2319" s="9">
        <v>2092.66</v>
      </c>
      <c r="J2319" t="s">
        <v>25</v>
      </c>
      <c r="K2319">
        <v>0.22</v>
      </c>
      <c r="L2319" s="4" t="s">
        <v>26</v>
      </c>
      <c r="M2319" s="4" t="s">
        <v>22</v>
      </c>
      <c r="N2319" s="4" t="str">
        <f>IF(ISBLANK(Table14[[#This Row],[Sales_Rep]]),"Unknown",Table14[[#This Row],[Sales_Rep]])</f>
        <v>David</v>
      </c>
      <c r="O2319" t="str">
        <f>PROPER(Table14[[#This Row],[Region]])</f>
        <v>South</v>
      </c>
      <c r="P2319" s="9">
        <f>IF(ISBLANK(Table14[[#This Row],[Sales_Amount]]),MEDIAN(Table14[Sales_Amount]),Table14[[#This Row],[Sales_Amount]])</f>
        <v>52232.79</v>
      </c>
      <c r="Q2319" s="11">
        <f>IF(ISBLANK(Table14[[#This Row],[Quantity_Sold]]),MEDIAN(Table14[Quantity_Sold]),Table14[[#This Row],[Quantity_Sold]])</f>
        <v>32</v>
      </c>
      <c r="R2319" s="4" t="str">
        <f>TRIM(Table14[[#This Row],[Product_Category]])</f>
        <v>Clothing</v>
      </c>
      <c r="S2319" s="4" t="str">
        <f>PROPER(Table14[[#This Row],[Customer_Type]])</f>
        <v>New</v>
      </c>
      <c r="T2319" s="13">
        <f>IF(ISBLANK(Table14[[#This Row],[Discount]]),MEDIAN(Table14[Discount]),Table14[[#This Row],[Discount]])</f>
        <v>0.22</v>
      </c>
    </row>
    <row r="2320" spans="1:20" x14ac:dyDescent="0.3">
      <c r="A2320">
        <v>1175</v>
      </c>
      <c r="B2320" s="1">
        <v>45456</v>
      </c>
      <c r="C2320" t="s">
        <v>13</v>
      </c>
      <c r="D2320" t="s">
        <v>30</v>
      </c>
      <c r="E2320">
        <v>194686.5</v>
      </c>
      <c r="F2320">
        <v>47</v>
      </c>
      <c r="G2320" t="s">
        <v>28</v>
      </c>
      <c r="H2320" s="9">
        <v>4287.04</v>
      </c>
      <c r="I2320" s="9">
        <v>5450.35</v>
      </c>
      <c r="J2320" t="s">
        <v>16</v>
      </c>
      <c r="K2320">
        <v>0.24</v>
      </c>
      <c r="L2320" s="4" t="s">
        <v>31</v>
      </c>
      <c r="M2320" s="4" t="s">
        <v>22</v>
      </c>
      <c r="N2320" s="4" t="str">
        <f>IF(ISBLANK(Table14[[#This Row],[Sales_Rep]]),"Unknown",Table14[[#This Row],[Sales_Rep]])</f>
        <v>David</v>
      </c>
      <c r="O2320" t="str">
        <f>PROPER(Table14[[#This Row],[Region]])</f>
        <v>South</v>
      </c>
      <c r="P2320" s="9">
        <f>IF(ISBLANK(Table14[[#This Row],[Sales_Amount]]),MEDIAN(Table14[Sales_Amount]),Table14[[#This Row],[Sales_Amount]])</f>
        <v>194686.5</v>
      </c>
      <c r="Q2320" s="11">
        <f>IF(ISBLANK(Table14[[#This Row],[Quantity_Sold]]),MEDIAN(Table14[Quantity_Sold]),Table14[[#This Row],[Quantity_Sold]])</f>
        <v>47</v>
      </c>
      <c r="R2320" s="4" t="str">
        <f>TRIM(Table14[[#This Row],[Product_Category]])</f>
        <v>Furniture</v>
      </c>
      <c r="S2320" s="4" t="str">
        <f>PROPER(Table14[[#This Row],[Customer_Type]])</f>
        <v>Returning</v>
      </c>
      <c r="T2320" s="13">
        <f>IF(ISBLANK(Table14[[#This Row],[Discount]]),MEDIAN(Table14[Discount]),Table14[[#This Row],[Discount]])</f>
        <v>0.24</v>
      </c>
    </row>
    <row r="2321" spans="1:20" x14ac:dyDescent="0.3">
      <c r="A2321">
        <v>1100</v>
      </c>
      <c r="B2321" s="1">
        <v>45177</v>
      </c>
      <c r="C2321" t="s">
        <v>23</v>
      </c>
      <c r="D2321" t="s">
        <v>14</v>
      </c>
      <c r="E2321">
        <v>45239.17</v>
      </c>
      <c r="F2321">
        <v>31</v>
      </c>
      <c r="G2321" t="s">
        <v>15</v>
      </c>
      <c r="H2321" s="9">
        <v>1239.44</v>
      </c>
      <c r="I2321" s="9">
        <v>1824.16</v>
      </c>
      <c r="J2321" t="s">
        <v>25</v>
      </c>
      <c r="K2321">
        <v>0.2</v>
      </c>
      <c r="L2321" s="4" t="s">
        <v>31</v>
      </c>
      <c r="M2321" s="4" t="s">
        <v>22</v>
      </c>
      <c r="N2321" s="4" t="str">
        <f>IF(ISBLANK(Table14[[#This Row],[Sales_Rep]]),"Unknown",Table14[[#This Row],[Sales_Rep]])</f>
        <v>Charlie</v>
      </c>
      <c r="O2321" t="str">
        <f>PROPER(Table14[[#This Row],[Region]])</f>
        <v>East</v>
      </c>
      <c r="P2321" s="9">
        <f>IF(ISBLANK(Table14[[#This Row],[Sales_Amount]]),MEDIAN(Table14[Sales_Amount]),Table14[[#This Row],[Sales_Amount]])</f>
        <v>45239.17</v>
      </c>
      <c r="Q2321" s="11">
        <f>IF(ISBLANK(Table14[[#This Row],[Quantity_Sold]]),MEDIAN(Table14[Quantity_Sold]),Table14[[#This Row],[Quantity_Sold]])</f>
        <v>31</v>
      </c>
      <c r="R2321" s="4" t="str">
        <f>TRIM(Table14[[#This Row],[Product_Category]])</f>
        <v>Food</v>
      </c>
      <c r="S2321" s="4" t="str">
        <f>PROPER(Table14[[#This Row],[Customer_Type]])</f>
        <v>New</v>
      </c>
      <c r="T2321" s="13">
        <f>IF(ISBLANK(Table14[[#This Row],[Discount]]),MEDIAN(Table14[Discount]),Table14[[#This Row],[Discount]])</f>
        <v>0.2</v>
      </c>
    </row>
    <row r="2322" spans="1:20" x14ac:dyDescent="0.3">
      <c r="A2322">
        <v>1229</v>
      </c>
      <c r="B2322" s="1">
        <v>45017</v>
      </c>
      <c r="C2322" t="s">
        <v>29</v>
      </c>
      <c r="D2322" t="s">
        <v>30</v>
      </c>
      <c r="E2322">
        <v>7882.25</v>
      </c>
      <c r="F2322">
        <v>5</v>
      </c>
      <c r="G2322" t="s">
        <v>15</v>
      </c>
      <c r="H2322" s="9">
        <v>1469.4</v>
      </c>
      <c r="I2322" s="9">
        <v>2159.52</v>
      </c>
      <c r="J2322" t="s">
        <v>25</v>
      </c>
      <c r="K2322">
        <v>0.27</v>
      </c>
      <c r="L2322" s="4" t="s">
        <v>31</v>
      </c>
      <c r="M2322" s="4" t="s">
        <v>18</v>
      </c>
      <c r="N2322" s="4" t="str">
        <f>IF(ISBLANK(Table14[[#This Row],[Sales_Rep]]),"Unknown",Table14[[#This Row],[Sales_Rep]])</f>
        <v>Bob</v>
      </c>
      <c r="O2322" t="str">
        <f>PROPER(Table14[[#This Row],[Region]])</f>
        <v>South</v>
      </c>
      <c r="P2322" s="9">
        <f>IF(ISBLANK(Table14[[#This Row],[Sales_Amount]]),MEDIAN(Table14[Sales_Amount]),Table14[[#This Row],[Sales_Amount]])</f>
        <v>7882.25</v>
      </c>
      <c r="Q2322" s="11">
        <f>IF(ISBLANK(Table14[[#This Row],[Quantity_Sold]]),MEDIAN(Table14[Quantity_Sold]),Table14[[#This Row],[Quantity_Sold]])</f>
        <v>5</v>
      </c>
      <c r="R2322" s="4" t="str">
        <f>TRIM(Table14[[#This Row],[Product_Category]])</f>
        <v>Food</v>
      </c>
      <c r="S2322" s="4" t="str">
        <f>PROPER(Table14[[#This Row],[Customer_Type]])</f>
        <v>New</v>
      </c>
      <c r="T2322" s="13">
        <f>IF(ISBLANK(Table14[[#This Row],[Discount]]),MEDIAN(Table14[Discount]),Table14[[#This Row],[Discount]])</f>
        <v>0.27</v>
      </c>
    </row>
    <row r="2323" spans="1:20" x14ac:dyDescent="0.3">
      <c r="A2323">
        <v>1297</v>
      </c>
      <c r="B2323" s="1">
        <v>45073</v>
      </c>
      <c r="C2323" t="s">
        <v>19</v>
      </c>
      <c r="D2323" t="s">
        <v>14</v>
      </c>
      <c r="E2323">
        <v>14986.13</v>
      </c>
      <c r="F2323">
        <v>47</v>
      </c>
      <c r="G2323" t="s">
        <v>15</v>
      </c>
      <c r="H2323" s="9">
        <v>303.69</v>
      </c>
      <c r="I2323" s="9">
        <v>449.09</v>
      </c>
      <c r="J2323" t="s">
        <v>16</v>
      </c>
      <c r="K2323">
        <v>0.28999999999999998</v>
      </c>
      <c r="L2323" s="4" t="s">
        <v>17</v>
      </c>
      <c r="M2323" s="4" t="s">
        <v>22</v>
      </c>
      <c r="N2323" s="4" t="str">
        <f>IF(ISBLANK(Table14[[#This Row],[Sales_Rep]]),"Unknown",Table14[[#This Row],[Sales_Rep]])</f>
        <v>Eve</v>
      </c>
      <c r="O2323" t="str">
        <f>PROPER(Table14[[#This Row],[Region]])</f>
        <v>East</v>
      </c>
      <c r="P2323" s="9">
        <f>IF(ISBLANK(Table14[[#This Row],[Sales_Amount]]),MEDIAN(Table14[Sales_Amount]),Table14[[#This Row],[Sales_Amount]])</f>
        <v>14986.13</v>
      </c>
      <c r="Q2323" s="11">
        <f>IF(ISBLANK(Table14[[#This Row],[Quantity_Sold]]),MEDIAN(Table14[Quantity_Sold]),Table14[[#This Row],[Quantity_Sold]])</f>
        <v>47</v>
      </c>
      <c r="R2323" s="4" t="str">
        <f>TRIM(Table14[[#This Row],[Product_Category]])</f>
        <v>Food</v>
      </c>
      <c r="S2323" s="4" t="str">
        <f>PROPER(Table14[[#This Row],[Customer_Type]])</f>
        <v>Returning</v>
      </c>
      <c r="T2323" s="13">
        <f>IF(ISBLANK(Table14[[#This Row],[Discount]]),MEDIAN(Table14[Discount]),Table14[[#This Row],[Discount]])</f>
        <v>0.28999999999999998</v>
      </c>
    </row>
    <row r="2324" spans="1:20" x14ac:dyDescent="0.3">
      <c r="A2324">
        <v>1215</v>
      </c>
      <c r="B2324" s="1">
        <v>45425</v>
      </c>
      <c r="C2324" t="s">
        <v>19</v>
      </c>
      <c r="D2324" t="s">
        <v>14</v>
      </c>
      <c r="E2324">
        <v>165403.20000000001</v>
      </c>
      <c r="F2324">
        <v>35</v>
      </c>
      <c r="G2324" t="s">
        <v>21</v>
      </c>
      <c r="H2324" s="9">
        <v>4642.9399999999996</v>
      </c>
      <c r="I2324" s="9">
        <v>6137.41</v>
      </c>
      <c r="J2324" t="s">
        <v>16</v>
      </c>
      <c r="K2324">
        <v>0.23</v>
      </c>
      <c r="L2324" s="4" t="s">
        <v>31</v>
      </c>
      <c r="M2324" s="4" t="s">
        <v>18</v>
      </c>
      <c r="N2324" s="4" t="str">
        <f>IF(ISBLANK(Table14[[#This Row],[Sales_Rep]]),"Unknown",Table14[[#This Row],[Sales_Rep]])</f>
        <v>Eve</v>
      </c>
      <c r="O2324" t="str">
        <f>PROPER(Table14[[#This Row],[Region]])</f>
        <v>East</v>
      </c>
      <c r="P2324" s="9">
        <f>IF(ISBLANK(Table14[[#This Row],[Sales_Amount]]),MEDIAN(Table14[Sales_Amount]),Table14[[#This Row],[Sales_Amount]])</f>
        <v>165403.20000000001</v>
      </c>
      <c r="Q2324" s="11">
        <f>IF(ISBLANK(Table14[[#This Row],[Quantity_Sold]]),MEDIAN(Table14[Quantity_Sold]),Table14[[#This Row],[Quantity_Sold]])</f>
        <v>35</v>
      </c>
      <c r="R2324" s="4" t="str">
        <f>TRIM(Table14[[#This Row],[Product_Category]])</f>
        <v>Electronics</v>
      </c>
      <c r="S2324" s="4" t="str">
        <f>PROPER(Table14[[#This Row],[Customer_Type]])</f>
        <v>Returning</v>
      </c>
      <c r="T2324" s="13">
        <f>IF(ISBLANK(Table14[[#This Row],[Discount]]),MEDIAN(Table14[Discount]),Table14[[#This Row],[Discount]])</f>
        <v>0.23</v>
      </c>
    </row>
    <row r="2325" spans="1:20" x14ac:dyDescent="0.3">
      <c r="A2325">
        <v>1464</v>
      </c>
      <c r="B2325" s="1">
        <v>45227</v>
      </c>
      <c r="C2325" t="s">
        <v>13</v>
      </c>
      <c r="D2325" t="s">
        <v>27</v>
      </c>
      <c r="E2325">
        <v>2999.58</v>
      </c>
      <c r="F2325">
        <v>8</v>
      </c>
      <c r="G2325" t="s">
        <v>21</v>
      </c>
      <c r="H2325" s="9">
        <v>271.58999999999997</v>
      </c>
      <c r="I2325" s="9">
        <v>390.57</v>
      </c>
      <c r="J2325" t="s">
        <v>25</v>
      </c>
      <c r="K2325">
        <v>0.04</v>
      </c>
      <c r="L2325" s="4" t="s">
        <v>31</v>
      </c>
      <c r="M2325" s="4" t="s">
        <v>22</v>
      </c>
      <c r="N2325" s="4" t="str">
        <f>IF(ISBLANK(Table14[[#This Row],[Sales_Rep]]),"Unknown",Table14[[#This Row],[Sales_Rep]])</f>
        <v>David</v>
      </c>
      <c r="O2325" t="str">
        <f>PROPER(Table14[[#This Row],[Region]])</f>
        <v>West</v>
      </c>
      <c r="P2325" s="9">
        <f>IF(ISBLANK(Table14[[#This Row],[Sales_Amount]]),MEDIAN(Table14[Sales_Amount]),Table14[[#This Row],[Sales_Amount]])</f>
        <v>2999.58</v>
      </c>
      <c r="Q2325" s="11">
        <f>IF(ISBLANK(Table14[[#This Row],[Quantity_Sold]]),MEDIAN(Table14[Quantity_Sold]),Table14[[#This Row],[Quantity_Sold]])</f>
        <v>8</v>
      </c>
      <c r="R2325" s="4" t="str">
        <f>TRIM(Table14[[#This Row],[Product_Category]])</f>
        <v>Electronics</v>
      </c>
      <c r="S2325" s="4" t="str">
        <f>PROPER(Table14[[#This Row],[Customer_Type]])</f>
        <v>New</v>
      </c>
      <c r="T2325" s="13">
        <f>IF(ISBLANK(Table14[[#This Row],[Discount]]),MEDIAN(Table14[Discount]),Table14[[#This Row],[Discount]])</f>
        <v>0.04</v>
      </c>
    </row>
    <row r="2326" spans="1:20" x14ac:dyDescent="0.3">
      <c r="A2326">
        <v>1375</v>
      </c>
      <c r="B2326" s="1">
        <v>45601</v>
      </c>
      <c r="C2326" t="s">
        <v>29</v>
      </c>
      <c r="D2326" t="s">
        <v>27</v>
      </c>
      <c r="E2326">
        <v>65804.28</v>
      </c>
      <c r="F2326">
        <v>22</v>
      </c>
      <c r="G2326" t="s">
        <v>24</v>
      </c>
      <c r="H2326" s="9">
        <v>2686.63</v>
      </c>
      <c r="I2326" s="9">
        <v>3884.55</v>
      </c>
      <c r="J2326" t="s">
        <v>16</v>
      </c>
      <c r="K2326">
        <v>0.23</v>
      </c>
      <c r="L2326" s="4" t="s">
        <v>17</v>
      </c>
      <c r="M2326" s="4" t="s">
        <v>22</v>
      </c>
      <c r="N2326" s="4" t="str">
        <f>IF(ISBLANK(Table14[[#This Row],[Sales_Rep]]),"Unknown",Table14[[#This Row],[Sales_Rep]])</f>
        <v>Bob</v>
      </c>
      <c r="O2326" t="str">
        <f>PROPER(Table14[[#This Row],[Region]])</f>
        <v>West</v>
      </c>
      <c r="P2326" s="9">
        <f>IF(ISBLANK(Table14[[#This Row],[Sales_Amount]]),MEDIAN(Table14[Sales_Amount]),Table14[[#This Row],[Sales_Amount]])</f>
        <v>65804.28</v>
      </c>
      <c r="Q2326" s="11">
        <f>IF(ISBLANK(Table14[[#This Row],[Quantity_Sold]]),MEDIAN(Table14[Quantity_Sold]),Table14[[#This Row],[Quantity_Sold]])</f>
        <v>22</v>
      </c>
      <c r="R2326" s="4" t="str">
        <f>TRIM(Table14[[#This Row],[Product_Category]])</f>
        <v>Clothing</v>
      </c>
      <c r="S2326" s="4" t="str">
        <f>PROPER(Table14[[#This Row],[Customer_Type]])</f>
        <v>Returning</v>
      </c>
      <c r="T2326" s="13">
        <f>IF(ISBLANK(Table14[[#This Row],[Discount]]),MEDIAN(Table14[Discount]),Table14[[#This Row],[Discount]])</f>
        <v>0.23</v>
      </c>
    </row>
    <row r="2327" spans="1:20" x14ac:dyDescent="0.3">
      <c r="A2327">
        <v>1434</v>
      </c>
      <c r="B2327" s="1">
        <v>45217</v>
      </c>
      <c r="C2327" t="s">
        <v>23</v>
      </c>
      <c r="D2327" t="s">
        <v>14</v>
      </c>
      <c r="E2327">
        <v>8719.56</v>
      </c>
      <c r="F2327">
        <v>45</v>
      </c>
      <c r="G2327" t="s">
        <v>15</v>
      </c>
      <c r="H2327" s="9">
        <v>217.4</v>
      </c>
      <c r="I2327" s="9">
        <v>242.21</v>
      </c>
      <c r="J2327" t="s">
        <v>16</v>
      </c>
      <c r="K2327">
        <v>0.2</v>
      </c>
      <c r="L2327" s="4" t="s">
        <v>26</v>
      </c>
      <c r="M2327" s="4" t="s">
        <v>18</v>
      </c>
      <c r="N2327" s="4" t="str">
        <f>IF(ISBLANK(Table14[[#This Row],[Sales_Rep]]),"Unknown",Table14[[#This Row],[Sales_Rep]])</f>
        <v>Charlie</v>
      </c>
      <c r="O2327" t="str">
        <f>PROPER(Table14[[#This Row],[Region]])</f>
        <v>East</v>
      </c>
      <c r="P2327" s="9">
        <f>IF(ISBLANK(Table14[[#This Row],[Sales_Amount]]),MEDIAN(Table14[Sales_Amount]),Table14[[#This Row],[Sales_Amount]])</f>
        <v>8719.56</v>
      </c>
      <c r="Q2327" s="11">
        <f>IF(ISBLANK(Table14[[#This Row],[Quantity_Sold]]),MEDIAN(Table14[Quantity_Sold]),Table14[[#This Row],[Quantity_Sold]])</f>
        <v>45</v>
      </c>
      <c r="R2327" s="4" t="str">
        <f>TRIM(Table14[[#This Row],[Product_Category]])</f>
        <v>Food</v>
      </c>
      <c r="S2327" s="4" t="str">
        <f>PROPER(Table14[[#This Row],[Customer_Type]])</f>
        <v>Returning</v>
      </c>
      <c r="T2327" s="13">
        <f>IF(ISBLANK(Table14[[#This Row],[Discount]]),MEDIAN(Table14[Discount]),Table14[[#This Row],[Discount]])</f>
        <v>0.2</v>
      </c>
    </row>
    <row r="2328" spans="1:20" x14ac:dyDescent="0.3">
      <c r="A2328">
        <v>1246</v>
      </c>
      <c r="B2328" s="1">
        <v>45088</v>
      </c>
      <c r="C2328" t="s">
        <v>29</v>
      </c>
      <c r="D2328" t="s">
        <v>27</v>
      </c>
      <c r="E2328">
        <v>27855.52</v>
      </c>
      <c r="F2328">
        <v>22</v>
      </c>
      <c r="G2328" t="s">
        <v>15</v>
      </c>
      <c r="H2328" s="9">
        <v>872.47</v>
      </c>
      <c r="I2328" s="9">
        <v>1292</v>
      </c>
      <c r="J2328" t="s">
        <v>25</v>
      </c>
      <c r="K2328">
        <v>0.02</v>
      </c>
      <c r="L2328" s="4" t="s">
        <v>26</v>
      </c>
      <c r="M2328" s="4" t="s">
        <v>18</v>
      </c>
      <c r="N2328" s="4" t="str">
        <f>IF(ISBLANK(Table14[[#This Row],[Sales_Rep]]),"Unknown",Table14[[#This Row],[Sales_Rep]])</f>
        <v>Bob</v>
      </c>
      <c r="O2328" t="str">
        <f>PROPER(Table14[[#This Row],[Region]])</f>
        <v>West</v>
      </c>
      <c r="P2328" s="9">
        <f>IF(ISBLANK(Table14[[#This Row],[Sales_Amount]]),MEDIAN(Table14[Sales_Amount]),Table14[[#This Row],[Sales_Amount]])</f>
        <v>27855.52</v>
      </c>
      <c r="Q2328" s="11">
        <f>IF(ISBLANK(Table14[[#This Row],[Quantity_Sold]]),MEDIAN(Table14[Quantity_Sold]),Table14[[#This Row],[Quantity_Sold]])</f>
        <v>22</v>
      </c>
      <c r="R2328" s="4" t="str">
        <f>TRIM(Table14[[#This Row],[Product_Category]])</f>
        <v>Food</v>
      </c>
      <c r="S2328" s="4" t="str">
        <f>PROPER(Table14[[#This Row],[Customer_Type]])</f>
        <v>New</v>
      </c>
      <c r="T2328" s="13">
        <f>IF(ISBLANK(Table14[[#This Row],[Discount]]),MEDIAN(Table14[Discount]),Table14[[#This Row],[Discount]])</f>
        <v>0.02</v>
      </c>
    </row>
    <row r="2329" spans="1:20" x14ac:dyDescent="0.3">
      <c r="A2329">
        <v>1334</v>
      </c>
      <c r="B2329" s="1">
        <v>44982</v>
      </c>
      <c r="C2329" t="s">
        <v>32</v>
      </c>
      <c r="D2329" t="s">
        <v>27</v>
      </c>
      <c r="E2329">
        <v>4711.13</v>
      </c>
      <c r="F2329">
        <v>16</v>
      </c>
      <c r="G2329" t="s">
        <v>24</v>
      </c>
      <c r="H2329" s="9">
        <v>220.76</v>
      </c>
      <c r="I2329" s="9">
        <v>313.24</v>
      </c>
      <c r="J2329" t="s">
        <v>16</v>
      </c>
      <c r="K2329">
        <v>0.06</v>
      </c>
      <c r="L2329" s="4" t="s">
        <v>31</v>
      </c>
      <c r="M2329" s="4" t="s">
        <v>18</v>
      </c>
      <c r="N2329" s="4" t="str">
        <f>IF(ISBLANK(Table14[[#This Row],[Sales_Rep]]),"Unknown",Table14[[#This Row],[Sales_Rep]])</f>
        <v>Alice</v>
      </c>
      <c r="O2329" t="str">
        <f>PROPER(Table14[[#This Row],[Region]])</f>
        <v>West</v>
      </c>
      <c r="P2329" s="9">
        <f>IF(ISBLANK(Table14[[#This Row],[Sales_Amount]]),MEDIAN(Table14[Sales_Amount]),Table14[[#This Row],[Sales_Amount]])</f>
        <v>4711.13</v>
      </c>
      <c r="Q2329" s="11">
        <f>IF(ISBLANK(Table14[[#This Row],[Quantity_Sold]]),MEDIAN(Table14[Quantity_Sold]),Table14[[#This Row],[Quantity_Sold]])</f>
        <v>16</v>
      </c>
      <c r="R2329" s="4" t="str">
        <f>TRIM(Table14[[#This Row],[Product_Category]])</f>
        <v>Clothing</v>
      </c>
      <c r="S2329" s="4" t="str">
        <f>PROPER(Table14[[#This Row],[Customer_Type]])</f>
        <v>Returning</v>
      </c>
      <c r="T2329" s="13">
        <f>IF(ISBLANK(Table14[[#This Row],[Discount]]),MEDIAN(Table14[Discount]),Table14[[#This Row],[Discount]])</f>
        <v>0.06</v>
      </c>
    </row>
    <row r="2330" spans="1:20" x14ac:dyDescent="0.3">
      <c r="A2330">
        <v>1490</v>
      </c>
      <c r="B2330" s="1">
        <v>44996</v>
      </c>
      <c r="C2330" t="s">
        <v>29</v>
      </c>
      <c r="D2330" t="s">
        <v>14</v>
      </c>
      <c r="E2330">
        <v>22513.23</v>
      </c>
      <c r="F2330">
        <v>16</v>
      </c>
      <c r="G2330" t="s">
        <v>24</v>
      </c>
      <c r="H2330" s="9">
        <v>1195.3900000000001</v>
      </c>
      <c r="I2330" s="9">
        <v>1421.29</v>
      </c>
      <c r="J2330" t="s">
        <v>16</v>
      </c>
      <c r="K2330">
        <v>0.01</v>
      </c>
      <c r="L2330" s="4" t="s">
        <v>31</v>
      </c>
      <c r="M2330" s="4" t="s">
        <v>18</v>
      </c>
      <c r="N2330" s="4" t="str">
        <f>IF(ISBLANK(Table14[[#This Row],[Sales_Rep]]),"Unknown",Table14[[#This Row],[Sales_Rep]])</f>
        <v>Bob</v>
      </c>
      <c r="O2330" t="str">
        <f>PROPER(Table14[[#This Row],[Region]])</f>
        <v>East</v>
      </c>
      <c r="P2330" s="9">
        <f>IF(ISBLANK(Table14[[#This Row],[Sales_Amount]]),MEDIAN(Table14[Sales_Amount]),Table14[[#This Row],[Sales_Amount]])</f>
        <v>22513.23</v>
      </c>
      <c r="Q2330" s="11">
        <f>IF(ISBLANK(Table14[[#This Row],[Quantity_Sold]]),MEDIAN(Table14[Quantity_Sold]),Table14[[#This Row],[Quantity_Sold]])</f>
        <v>16</v>
      </c>
      <c r="R2330" s="4" t="str">
        <f>TRIM(Table14[[#This Row],[Product_Category]])</f>
        <v>Clothing</v>
      </c>
      <c r="S2330" s="4" t="str">
        <f>PROPER(Table14[[#This Row],[Customer_Type]])</f>
        <v>Returning</v>
      </c>
      <c r="T2330" s="13">
        <f>IF(ISBLANK(Table14[[#This Row],[Discount]]),MEDIAN(Table14[Discount]),Table14[[#This Row],[Discount]])</f>
        <v>0.01</v>
      </c>
    </row>
    <row r="2331" spans="1:20" x14ac:dyDescent="0.3">
      <c r="A2331">
        <v>1277</v>
      </c>
      <c r="B2331" s="1">
        <v>45431</v>
      </c>
      <c r="C2331" t="s">
        <v>32</v>
      </c>
      <c r="D2331" t="s">
        <v>20</v>
      </c>
      <c r="E2331">
        <v>206924.43</v>
      </c>
      <c r="F2331">
        <v>39</v>
      </c>
      <c r="G2331" t="s">
        <v>28</v>
      </c>
      <c r="H2331" s="9">
        <v>4572.3</v>
      </c>
      <c r="I2331" s="9">
        <v>5469.85</v>
      </c>
      <c r="J2331" t="s">
        <v>16</v>
      </c>
      <c r="K2331">
        <v>0.03</v>
      </c>
      <c r="L2331" s="4" t="s">
        <v>17</v>
      </c>
      <c r="M2331" s="4" t="s">
        <v>18</v>
      </c>
      <c r="N2331" s="4" t="str">
        <f>IF(ISBLANK(Table14[[#This Row],[Sales_Rep]]),"Unknown",Table14[[#This Row],[Sales_Rep]])</f>
        <v>Alice</v>
      </c>
      <c r="O2331" t="str">
        <f>PROPER(Table14[[#This Row],[Region]])</f>
        <v>North</v>
      </c>
      <c r="P2331" s="9">
        <f>IF(ISBLANK(Table14[[#This Row],[Sales_Amount]]),MEDIAN(Table14[Sales_Amount]),Table14[[#This Row],[Sales_Amount]])</f>
        <v>206924.43</v>
      </c>
      <c r="Q2331" s="11">
        <f>IF(ISBLANK(Table14[[#This Row],[Quantity_Sold]]),MEDIAN(Table14[Quantity_Sold]),Table14[[#This Row],[Quantity_Sold]])</f>
        <v>39</v>
      </c>
      <c r="R2331" s="4" t="str">
        <f>TRIM(Table14[[#This Row],[Product_Category]])</f>
        <v>Furniture</v>
      </c>
      <c r="S2331" s="4" t="str">
        <f>PROPER(Table14[[#This Row],[Customer_Type]])</f>
        <v>Returning</v>
      </c>
      <c r="T2331" s="13">
        <f>IF(ISBLANK(Table14[[#This Row],[Discount]]),MEDIAN(Table14[Discount]),Table14[[#This Row],[Discount]])</f>
        <v>0.03</v>
      </c>
    </row>
    <row r="2332" spans="1:20" x14ac:dyDescent="0.3">
      <c r="A2332">
        <v>1353</v>
      </c>
      <c r="B2332" s="1">
        <v>45176</v>
      </c>
      <c r="C2332" t="s">
        <v>32</v>
      </c>
      <c r="D2332" t="s">
        <v>27</v>
      </c>
      <c r="E2332">
        <v>38105.08</v>
      </c>
      <c r="F2332">
        <v>16</v>
      </c>
      <c r="G2332" t="s">
        <v>15</v>
      </c>
      <c r="H2332" s="9">
        <v>1802.81</v>
      </c>
      <c r="I2332" s="9">
        <v>2588.66</v>
      </c>
      <c r="J2332" t="s">
        <v>16</v>
      </c>
      <c r="K2332">
        <v>0.08</v>
      </c>
      <c r="L2332" s="4" t="s">
        <v>31</v>
      </c>
      <c r="M2332" s="4" t="s">
        <v>18</v>
      </c>
      <c r="N2332" s="4" t="str">
        <f>IF(ISBLANK(Table14[[#This Row],[Sales_Rep]]),"Unknown",Table14[[#This Row],[Sales_Rep]])</f>
        <v>Alice</v>
      </c>
      <c r="O2332" t="str">
        <f>PROPER(Table14[[#This Row],[Region]])</f>
        <v>West</v>
      </c>
      <c r="P2332" s="9">
        <f>IF(ISBLANK(Table14[[#This Row],[Sales_Amount]]),MEDIAN(Table14[Sales_Amount]),Table14[[#This Row],[Sales_Amount]])</f>
        <v>38105.08</v>
      </c>
      <c r="Q2332" s="11">
        <f>IF(ISBLANK(Table14[[#This Row],[Quantity_Sold]]),MEDIAN(Table14[Quantity_Sold]),Table14[[#This Row],[Quantity_Sold]])</f>
        <v>16</v>
      </c>
      <c r="R2332" s="4" t="str">
        <f>TRIM(Table14[[#This Row],[Product_Category]])</f>
        <v>Food</v>
      </c>
      <c r="S2332" s="4" t="str">
        <f>PROPER(Table14[[#This Row],[Customer_Type]])</f>
        <v>Returning</v>
      </c>
      <c r="T2332" s="13">
        <f>IF(ISBLANK(Table14[[#This Row],[Discount]]),MEDIAN(Table14[Discount]),Table14[[#This Row],[Discount]])</f>
        <v>0.08</v>
      </c>
    </row>
    <row r="2333" spans="1:20" x14ac:dyDescent="0.3">
      <c r="A2333">
        <v>1168</v>
      </c>
      <c r="B2333" s="1">
        <v>45289</v>
      </c>
      <c r="C2333" t="s">
        <v>23</v>
      </c>
      <c r="D2333" t="s">
        <v>14</v>
      </c>
      <c r="E2333">
        <v>23673.06</v>
      </c>
      <c r="F2333">
        <v>20</v>
      </c>
      <c r="G2333" t="s">
        <v>15</v>
      </c>
      <c r="H2333" s="9">
        <v>960.81</v>
      </c>
      <c r="I2333" s="9">
        <v>1345.06</v>
      </c>
      <c r="J2333" t="s">
        <v>16</v>
      </c>
      <c r="K2333">
        <v>0.12</v>
      </c>
      <c r="L2333" s="4" t="s">
        <v>17</v>
      </c>
      <c r="M2333" s="4" t="s">
        <v>22</v>
      </c>
      <c r="N2333" s="4" t="str">
        <f>IF(ISBLANK(Table14[[#This Row],[Sales_Rep]]),"Unknown",Table14[[#This Row],[Sales_Rep]])</f>
        <v>Charlie</v>
      </c>
      <c r="O2333" t="str">
        <f>PROPER(Table14[[#This Row],[Region]])</f>
        <v>East</v>
      </c>
      <c r="P2333" s="9">
        <f>IF(ISBLANK(Table14[[#This Row],[Sales_Amount]]),MEDIAN(Table14[Sales_Amount]),Table14[[#This Row],[Sales_Amount]])</f>
        <v>23673.06</v>
      </c>
      <c r="Q2333" s="11">
        <f>IF(ISBLANK(Table14[[#This Row],[Quantity_Sold]]),MEDIAN(Table14[Quantity_Sold]),Table14[[#This Row],[Quantity_Sold]])</f>
        <v>20</v>
      </c>
      <c r="R2333" s="4" t="str">
        <f>TRIM(Table14[[#This Row],[Product_Category]])</f>
        <v>Food</v>
      </c>
      <c r="S2333" s="4" t="str">
        <f>PROPER(Table14[[#This Row],[Customer_Type]])</f>
        <v>Returning</v>
      </c>
      <c r="T2333" s="13">
        <f>IF(ISBLANK(Table14[[#This Row],[Discount]]),MEDIAN(Table14[Discount]),Table14[[#This Row],[Discount]])</f>
        <v>0.12</v>
      </c>
    </row>
    <row r="2334" spans="1:20" x14ac:dyDescent="0.3">
      <c r="A2334">
        <v>1095</v>
      </c>
      <c r="B2334" s="1">
        <v>45550</v>
      </c>
      <c r="C2334" t="s">
        <v>13</v>
      </c>
      <c r="D2334" t="s">
        <v>30</v>
      </c>
      <c r="E2334">
        <v>99257.09</v>
      </c>
      <c r="F2334">
        <v>48</v>
      </c>
      <c r="G2334" t="s">
        <v>21</v>
      </c>
      <c r="H2334" s="9">
        <v>2083.46</v>
      </c>
      <c r="I2334" s="9">
        <v>2794.4</v>
      </c>
      <c r="J2334" t="s">
        <v>25</v>
      </c>
      <c r="K2334">
        <v>0.26</v>
      </c>
      <c r="L2334" s="4" t="s">
        <v>17</v>
      </c>
      <c r="M2334" s="4" t="s">
        <v>22</v>
      </c>
      <c r="N2334" s="4" t="str">
        <f>IF(ISBLANK(Table14[[#This Row],[Sales_Rep]]),"Unknown",Table14[[#This Row],[Sales_Rep]])</f>
        <v>David</v>
      </c>
      <c r="O2334" t="str">
        <f>PROPER(Table14[[#This Row],[Region]])</f>
        <v>South</v>
      </c>
      <c r="P2334" s="9">
        <f>IF(ISBLANK(Table14[[#This Row],[Sales_Amount]]),MEDIAN(Table14[Sales_Amount]),Table14[[#This Row],[Sales_Amount]])</f>
        <v>99257.09</v>
      </c>
      <c r="Q2334" s="11">
        <f>IF(ISBLANK(Table14[[#This Row],[Quantity_Sold]]),MEDIAN(Table14[Quantity_Sold]),Table14[[#This Row],[Quantity_Sold]])</f>
        <v>48</v>
      </c>
      <c r="R2334" s="4" t="str">
        <f>TRIM(Table14[[#This Row],[Product_Category]])</f>
        <v>Electronics</v>
      </c>
      <c r="S2334" s="4" t="str">
        <f>PROPER(Table14[[#This Row],[Customer_Type]])</f>
        <v>New</v>
      </c>
      <c r="T2334" s="13">
        <f>IF(ISBLANK(Table14[[#This Row],[Discount]]),MEDIAN(Table14[Discount]),Table14[[#This Row],[Discount]])</f>
        <v>0.26</v>
      </c>
    </row>
    <row r="2335" spans="1:20" x14ac:dyDescent="0.3">
      <c r="A2335">
        <v>1191</v>
      </c>
      <c r="B2335" s="1">
        <v>45096</v>
      </c>
      <c r="C2335" t="s">
        <v>29</v>
      </c>
      <c r="D2335" t="s">
        <v>14</v>
      </c>
      <c r="E2335">
        <v>110445.04</v>
      </c>
      <c r="F2335">
        <v>21</v>
      </c>
      <c r="G2335" t="s">
        <v>21</v>
      </c>
      <c r="H2335" s="9">
        <v>4693.42</v>
      </c>
      <c r="I2335" s="9">
        <v>5366.62</v>
      </c>
      <c r="J2335" t="s">
        <v>16</v>
      </c>
      <c r="K2335">
        <v>0.02</v>
      </c>
      <c r="L2335" s="4" t="s">
        <v>26</v>
      </c>
      <c r="M2335" s="4" t="s">
        <v>22</v>
      </c>
      <c r="N2335" s="4" t="str">
        <f>IF(ISBLANK(Table14[[#This Row],[Sales_Rep]]),"Unknown",Table14[[#This Row],[Sales_Rep]])</f>
        <v>Bob</v>
      </c>
      <c r="O2335" t="str">
        <f>PROPER(Table14[[#This Row],[Region]])</f>
        <v>East</v>
      </c>
      <c r="P2335" s="9">
        <f>IF(ISBLANK(Table14[[#This Row],[Sales_Amount]]),MEDIAN(Table14[Sales_Amount]),Table14[[#This Row],[Sales_Amount]])</f>
        <v>110445.04</v>
      </c>
      <c r="Q2335" s="11">
        <f>IF(ISBLANK(Table14[[#This Row],[Quantity_Sold]]),MEDIAN(Table14[Quantity_Sold]),Table14[[#This Row],[Quantity_Sold]])</f>
        <v>21</v>
      </c>
      <c r="R2335" s="4" t="str">
        <f>TRIM(Table14[[#This Row],[Product_Category]])</f>
        <v>Electronics</v>
      </c>
      <c r="S2335" s="4" t="str">
        <f>PROPER(Table14[[#This Row],[Customer_Type]])</f>
        <v>Returning</v>
      </c>
      <c r="T2335" s="13">
        <f>IF(ISBLANK(Table14[[#This Row],[Discount]]),MEDIAN(Table14[Discount]),Table14[[#This Row],[Discount]])</f>
        <v>0.02</v>
      </c>
    </row>
    <row r="2336" spans="1:20" x14ac:dyDescent="0.3">
      <c r="A2336">
        <v>1243</v>
      </c>
      <c r="B2336" s="1">
        <v>45140</v>
      </c>
      <c r="C2336" t="s">
        <v>32</v>
      </c>
      <c r="D2336" t="s">
        <v>20</v>
      </c>
      <c r="E2336">
        <v>30068.880000000001</v>
      </c>
      <c r="F2336">
        <v>6</v>
      </c>
      <c r="G2336" t="s">
        <v>15</v>
      </c>
      <c r="H2336" s="9">
        <v>4371.57</v>
      </c>
      <c r="I2336" s="9">
        <v>6111.56</v>
      </c>
      <c r="J2336" t="s">
        <v>16</v>
      </c>
      <c r="K2336">
        <v>0.18</v>
      </c>
      <c r="L2336" s="4" t="s">
        <v>17</v>
      </c>
      <c r="M2336" s="4" t="s">
        <v>18</v>
      </c>
      <c r="N2336" s="4" t="str">
        <f>IF(ISBLANK(Table14[[#This Row],[Sales_Rep]]),"Unknown",Table14[[#This Row],[Sales_Rep]])</f>
        <v>Alice</v>
      </c>
      <c r="O2336" t="str">
        <f>PROPER(Table14[[#This Row],[Region]])</f>
        <v>North</v>
      </c>
      <c r="P2336" s="9">
        <f>IF(ISBLANK(Table14[[#This Row],[Sales_Amount]]),MEDIAN(Table14[Sales_Amount]),Table14[[#This Row],[Sales_Amount]])</f>
        <v>30068.880000000001</v>
      </c>
      <c r="Q2336" s="11">
        <f>IF(ISBLANK(Table14[[#This Row],[Quantity_Sold]]),MEDIAN(Table14[Quantity_Sold]),Table14[[#This Row],[Quantity_Sold]])</f>
        <v>6</v>
      </c>
      <c r="R2336" s="4" t="str">
        <f>TRIM(Table14[[#This Row],[Product_Category]])</f>
        <v>Food</v>
      </c>
      <c r="S2336" s="4" t="str">
        <f>PROPER(Table14[[#This Row],[Customer_Type]])</f>
        <v>Returning</v>
      </c>
      <c r="T2336" s="13">
        <f>IF(ISBLANK(Table14[[#This Row],[Discount]]),MEDIAN(Table14[Discount]),Table14[[#This Row],[Discount]])</f>
        <v>0.18</v>
      </c>
    </row>
    <row r="2337" spans="1:20" x14ac:dyDescent="0.3">
      <c r="A2337">
        <v>1500</v>
      </c>
      <c r="B2337" s="1">
        <v>44974</v>
      </c>
      <c r="C2337" t="s">
        <v>29</v>
      </c>
      <c r="D2337" t="s">
        <v>30</v>
      </c>
      <c r="E2337">
        <v>9138.34</v>
      </c>
      <c r="F2337">
        <v>2</v>
      </c>
      <c r="G2337" t="s">
        <v>24</v>
      </c>
      <c r="H2337" s="9">
        <v>4938.28</v>
      </c>
      <c r="I2337" s="9">
        <v>5933.99</v>
      </c>
      <c r="J2337" t="s">
        <v>16</v>
      </c>
      <c r="K2337">
        <v>0.23</v>
      </c>
      <c r="L2337" s="4" t="s">
        <v>31</v>
      </c>
      <c r="M2337" s="4" t="s">
        <v>18</v>
      </c>
      <c r="N2337" s="4" t="str">
        <f>IF(ISBLANK(Table14[[#This Row],[Sales_Rep]]),"Unknown",Table14[[#This Row],[Sales_Rep]])</f>
        <v>Bob</v>
      </c>
      <c r="O2337" t="str">
        <f>PROPER(Table14[[#This Row],[Region]])</f>
        <v>South</v>
      </c>
      <c r="P2337" s="9">
        <f>IF(ISBLANK(Table14[[#This Row],[Sales_Amount]]),MEDIAN(Table14[Sales_Amount]),Table14[[#This Row],[Sales_Amount]])</f>
        <v>9138.34</v>
      </c>
      <c r="Q2337" s="11">
        <f>IF(ISBLANK(Table14[[#This Row],[Quantity_Sold]]),MEDIAN(Table14[Quantity_Sold]),Table14[[#This Row],[Quantity_Sold]])</f>
        <v>2</v>
      </c>
      <c r="R2337" s="4" t="str">
        <f>TRIM(Table14[[#This Row],[Product_Category]])</f>
        <v>Clothing</v>
      </c>
      <c r="S2337" s="4" t="str">
        <f>PROPER(Table14[[#This Row],[Customer_Type]])</f>
        <v>Returning</v>
      </c>
      <c r="T2337" s="13">
        <f>IF(ISBLANK(Table14[[#This Row],[Discount]]),MEDIAN(Table14[Discount]),Table14[[#This Row],[Discount]])</f>
        <v>0.23</v>
      </c>
    </row>
    <row r="2338" spans="1:20" x14ac:dyDescent="0.3">
      <c r="A2338">
        <v>1276</v>
      </c>
      <c r="B2338" s="1">
        <v>45282</v>
      </c>
      <c r="C2338" t="s">
        <v>13</v>
      </c>
      <c r="D2338" t="s">
        <v>14</v>
      </c>
      <c r="E2338">
        <v>58830</v>
      </c>
      <c r="F2338">
        <v>39</v>
      </c>
      <c r="G2338" t="s">
        <v>24</v>
      </c>
      <c r="H2338" s="9">
        <v>1105.24</v>
      </c>
      <c r="I2338" s="9">
        <v>1657.65</v>
      </c>
      <c r="J2338" t="s">
        <v>16</v>
      </c>
      <c r="K2338">
        <v>0.09</v>
      </c>
      <c r="L2338" s="4" t="s">
        <v>31</v>
      </c>
      <c r="M2338" s="4" t="s">
        <v>22</v>
      </c>
      <c r="N2338" s="4" t="str">
        <f>IF(ISBLANK(Table14[[#This Row],[Sales_Rep]]),"Unknown",Table14[[#This Row],[Sales_Rep]])</f>
        <v>David</v>
      </c>
      <c r="O2338" t="str">
        <f>PROPER(Table14[[#This Row],[Region]])</f>
        <v>East</v>
      </c>
      <c r="P2338" s="9">
        <f>IF(ISBLANK(Table14[[#This Row],[Sales_Amount]]),MEDIAN(Table14[Sales_Amount]),Table14[[#This Row],[Sales_Amount]])</f>
        <v>58830</v>
      </c>
      <c r="Q2338" s="11">
        <f>IF(ISBLANK(Table14[[#This Row],[Quantity_Sold]]),MEDIAN(Table14[Quantity_Sold]),Table14[[#This Row],[Quantity_Sold]])</f>
        <v>39</v>
      </c>
      <c r="R2338" s="4" t="str">
        <f>TRIM(Table14[[#This Row],[Product_Category]])</f>
        <v>Clothing</v>
      </c>
      <c r="S2338" s="4" t="str">
        <f>PROPER(Table14[[#This Row],[Customer_Type]])</f>
        <v>Returning</v>
      </c>
      <c r="T2338" s="13">
        <f>IF(ISBLANK(Table14[[#This Row],[Discount]]),MEDIAN(Table14[Discount]),Table14[[#This Row],[Discount]])</f>
        <v>0.09</v>
      </c>
    </row>
    <row r="2339" spans="1:20" x14ac:dyDescent="0.3">
      <c r="A2339">
        <v>1029</v>
      </c>
      <c r="B2339" s="1">
        <v>45240</v>
      </c>
      <c r="C2339" t="s">
        <v>13</v>
      </c>
      <c r="D2339" t="s">
        <v>14</v>
      </c>
      <c r="E2339">
        <v>336207.13</v>
      </c>
      <c r="F2339">
        <v>50</v>
      </c>
      <c r="G2339" t="s">
        <v>28</v>
      </c>
      <c r="H2339" s="9">
        <v>4785.8100000000004</v>
      </c>
      <c r="I2339" s="9">
        <v>6861.37</v>
      </c>
      <c r="J2339" t="s">
        <v>16</v>
      </c>
      <c r="K2339">
        <v>0.02</v>
      </c>
      <c r="L2339" s="4" t="s">
        <v>26</v>
      </c>
      <c r="M2339" s="4" t="s">
        <v>18</v>
      </c>
      <c r="N2339" s="4" t="str">
        <f>IF(ISBLANK(Table14[[#This Row],[Sales_Rep]]),"Unknown",Table14[[#This Row],[Sales_Rep]])</f>
        <v>David</v>
      </c>
      <c r="O2339" t="str">
        <f>PROPER(Table14[[#This Row],[Region]])</f>
        <v>East</v>
      </c>
      <c r="P2339" s="9">
        <f>IF(ISBLANK(Table14[[#This Row],[Sales_Amount]]),MEDIAN(Table14[Sales_Amount]),Table14[[#This Row],[Sales_Amount]])</f>
        <v>336207.13</v>
      </c>
      <c r="Q2339" s="11">
        <f>IF(ISBLANK(Table14[[#This Row],[Quantity_Sold]]),MEDIAN(Table14[Quantity_Sold]),Table14[[#This Row],[Quantity_Sold]])</f>
        <v>50</v>
      </c>
      <c r="R2339" s="4" t="str">
        <f>TRIM(Table14[[#This Row],[Product_Category]])</f>
        <v>Furniture</v>
      </c>
      <c r="S2339" s="4" t="str">
        <f>PROPER(Table14[[#This Row],[Customer_Type]])</f>
        <v>Returning</v>
      </c>
      <c r="T2339" s="13">
        <f>IF(ISBLANK(Table14[[#This Row],[Discount]]),MEDIAN(Table14[Discount]),Table14[[#This Row],[Discount]])</f>
        <v>0.02</v>
      </c>
    </row>
    <row r="2340" spans="1:20" x14ac:dyDescent="0.3">
      <c r="A2340">
        <v>1065</v>
      </c>
      <c r="B2340" s="1">
        <v>45527</v>
      </c>
      <c r="C2340" t="s">
        <v>19</v>
      </c>
      <c r="D2340" t="s">
        <v>27</v>
      </c>
      <c r="E2340">
        <v>80424.91</v>
      </c>
      <c r="F2340">
        <v>22</v>
      </c>
      <c r="G2340" t="s">
        <v>15</v>
      </c>
      <c r="H2340" s="9">
        <v>3731.96</v>
      </c>
      <c r="I2340" s="9">
        <v>4627.4399999999996</v>
      </c>
      <c r="J2340" t="s">
        <v>25</v>
      </c>
      <c r="K2340">
        <v>0.21</v>
      </c>
      <c r="L2340" s="4" t="s">
        <v>31</v>
      </c>
      <c r="M2340" s="4" t="s">
        <v>22</v>
      </c>
      <c r="N2340" s="4" t="str">
        <f>IF(ISBLANK(Table14[[#This Row],[Sales_Rep]]),"Unknown",Table14[[#This Row],[Sales_Rep]])</f>
        <v>Eve</v>
      </c>
      <c r="O2340" t="str">
        <f>PROPER(Table14[[#This Row],[Region]])</f>
        <v>West</v>
      </c>
      <c r="P2340" s="9">
        <f>IF(ISBLANK(Table14[[#This Row],[Sales_Amount]]),MEDIAN(Table14[Sales_Amount]),Table14[[#This Row],[Sales_Amount]])</f>
        <v>80424.91</v>
      </c>
      <c r="Q2340" s="11">
        <f>IF(ISBLANK(Table14[[#This Row],[Quantity_Sold]]),MEDIAN(Table14[Quantity_Sold]),Table14[[#This Row],[Quantity_Sold]])</f>
        <v>22</v>
      </c>
      <c r="R2340" s="4" t="str">
        <f>TRIM(Table14[[#This Row],[Product_Category]])</f>
        <v>Food</v>
      </c>
      <c r="S2340" s="4" t="str">
        <f>PROPER(Table14[[#This Row],[Customer_Type]])</f>
        <v>New</v>
      </c>
      <c r="T2340" s="13">
        <f>IF(ISBLANK(Table14[[#This Row],[Discount]]),MEDIAN(Table14[Discount]),Table14[[#This Row],[Discount]])</f>
        <v>0.21</v>
      </c>
    </row>
    <row r="2341" spans="1:20" x14ac:dyDescent="0.3">
      <c r="A2341">
        <v>1448</v>
      </c>
      <c r="B2341" s="1">
        <v>45047</v>
      </c>
      <c r="C2341" t="s">
        <v>13</v>
      </c>
      <c r="D2341" t="s">
        <v>30</v>
      </c>
      <c r="E2341">
        <v>63928.480000000003</v>
      </c>
      <c r="F2341">
        <v>44</v>
      </c>
      <c r="G2341" t="s">
        <v>24</v>
      </c>
      <c r="H2341" s="9">
        <v>1481.45</v>
      </c>
      <c r="I2341" s="9">
        <v>1816.15</v>
      </c>
      <c r="J2341" t="s">
        <v>16</v>
      </c>
      <c r="K2341">
        <v>0.2</v>
      </c>
      <c r="L2341" s="4" t="s">
        <v>31</v>
      </c>
      <c r="M2341" s="4" t="s">
        <v>22</v>
      </c>
      <c r="N2341" s="4" t="str">
        <f>IF(ISBLANK(Table14[[#This Row],[Sales_Rep]]),"Unknown",Table14[[#This Row],[Sales_Rep]])</f>
        <v>David</v>
      </c>
      <c r="O2341" t="str">
        <f>PROPER(Table14[[#This Row],[Region]])</f>
        <v>South</v>
      </c>
      <c r="P2341" s="9">
        <f>IF(ISBLANK(Table14[[#This Row],[Sales_Amount]]),MEDIAN(Table14[Sales_Amount]),Table14[[#This Row],[Sales_Amount]])</f>
        <v>63928.480000000003</v>
      </c>
      <c r="Q2341" s="11">
        <f>IF(ISBLANK(Table14[[#This Row],[Quantity_Sold]]),MEDIAN(Table14[Quantity_Sold]),Table14[[#This Row],[Quantity_Sold]])</f>
        <v>44</v>
      </c>
      <c r="R2341" s="4" t="str">
        <f>TRIM(Table14[[#This Row],[Product_Category]])</f>
        <v>Clothing</v>
      </c>
      <c r="S2341" s="4" t="str">
        <f>PROPER(Table14[[#This Row],[Customer_Type]])</f>
        <v>Returning</v>
      </c>
      <c r="T2341" s="13">
        <f>IF(ISBLANK(Table14[[#This Row],[Discount]]),MEDIAN(Table14[Discount]),Table14[[#This Row],[Discount]])</f>
        <v>0.2</v>
      </c>
    </row>
    <row r="2342" spans="1:20" x14ac:dyDescent="0.3">
      <c r="A2342">
        <v>1434</v>
      </c>
      <c r="B2342" s="1">
        <v>45315</v>
      </c>
      <c r="C2342" t="s">
        <v>23</v>
      </c>
      <c r="D2342" t="s">
        <v>27</v>
      </c>
      <c r="E2342">
        <v>144581.14000000001</v>
      </c>
      <c r="F2342">
        <v>49</v>
      </c>
      <c r="G2342" t="s">
        <v>24</v>
      </c>
      <c r="H2342" s="9">
        <v>2444.11</v>
      </c>
      <c r="I2342" s="9">
        <v>2980.44</v>
      </c>
      <c r="J2342" t="s">
        <v>16</v>
      </c>
      <c r="K2342">
        <v>0.01</v>
      </c>
      <c r="L2342" s="4" t="s">
        <v>17</v>
      </c>
      <c r="M2342" s="4" t="s">
        <v>22</v>
      </c>
      <c r="N2342" s="4" t="str">
        <f>IF(ISBLANK(Table14[[#This Row],[Sales_Rep]]),"Unknown",Table14[[#This Row],[Sales_Rep]])</f>
        <v>Charlie</v>
      </c>
      <c r="O2342" t="str">
        <f>PROPER(Table14[[#This Row],[Region]])</f>
        <v>West</v>
      </c>
      <c r="P2342" s="9">
        <f>IF(ISBLANK(Table14[[#This Row],[Sales_Amount]]),MEDIAN(Table14[Sales_Amount]),Table14[[#This Row],[Sales_Amount]])</f>
        <v>144581.14000000001</v>
      </c>
      <c r="Q2342" s="11">
        <f>IF(ISBLANK(Table14[[#This Row],[Quantity_Sold]]),MEDIAN(Table14[Quantity_Sold]),Table14[[#This Row],[Quantity_Sold]])</f>
        <v>49</v>
      </c>
      <c r="R2342" s="4" t="str">
        <f>TRIM(Table14[[#This Row],[Product_Category]])</f>
        <v>Clothing</v>
      </c>
      <c r="S2342" s="4" t="str">
        <f>PROPER(Table14[[#This Row],[Customer_Type]])</f>
        <v>Returning</v>
      </c>
      <c r="T2342" s="13">
        <f>IF(ISBLANK(Table14[[#This Row],[Discount]]),MEDIAN(Table14[Discount]),Table14[[#This Row],[Discount]])</f>
        <v>0.01</v>
      </c>
    </row>
    <row r="2343" spans="1:20" x14ac:dyDescent="0.3">
      <c r="A2343">
        <v>1048</v>
      </c>
      <c r="B2343" s="1">
        <v>45562</v>
      </c>
      <c r="C2343" t="s">
        <v>32</v>
      </c>
      <c r="D2343" t="s">
        <v>14</v>
      </c>
      <c r="E2343">
        <v>55594.35</v>
      </c>
      <c r="F2343">
        <v>17</v>
      </c>
      <c r="G2343" t="s">
        <v>21</v>
      </c>
      <c r="H2343" s="9">
        <v>3301.84</v>
      </c>
      <c r="I2343" s="9">
        <v>4087.82</v>
      </c>
      <c r="J2343" t="s">
        <v>16</v>
      </c>
      <c r="K2343">
        <v>0.2</v>
      </c>
      <c r="L2343" s="4" t="s">
        <v>17</v>
      </c>
      <c r="M2343" s="4" t="s">
        <v>22</v>
      </c>
      <c r="N2343" s="4" t="str">
        <f>IF(ISBLANK(Table14[[#This Row],[Sales_Rep]]),"Unknown",Table14[[#This Row],[Sales_Rep]])</f>
        <v>Alice</v>
      </c>
      <c r="O2343" t="str">
        <f>PROPER(Table14[[#This Row],[Region]])</f>
        <v>East</v>
      </c>
      <c r="P2343" s="9">
        <f>IF(ISBLANK(Table14[[#This Row],[Sales_Amount]]),MEDIAN(Table14[Sales_Amount]),Table14[[#This Row],[Sales_Amount]])</f>
        <v>55594.35</v>
      </c>
      <c r="Q2343" s="11">
        <f>IF(ISBLANK(Table14[[#This Row],[Quantity_Sold]]),MEDIAN(Table14[Quantity_Sold]),Table14[[#This Row],[Quantity_Sold]])</f>
        <v>17</v>
      </c>
      <c r="R2343" s="4" t="str">
        <f>TRIM(Table14[[#This Row],[Product_Category]])</f>
        <v>Electronics</v>
      </c>
      <c r="S2343" s="4" t="str">
        <f>PROPER(Table14[[#This Row],[Customer_Type]])</f>
        <v>Returning</v>
      </c>
      <c r="T2343" s="13">
        <f>IF(ISBLANK(Table14[[#This Row],[Discount]]),MEDIAN(Table14[Discount]),Table14[[#This Row],[Discount]])</f>
        <v>0.2</v>
      </c>
    </row>
    <row r="2344" spans="1:20" x14ac:dyDescent="0.3">
      <c r="A2344">
        <v>1237</v>
      </c>
      <c r="B2344" s="1">
        <v>45541</v>
      </c>
      <c r="C2344" t="s">
        <v>19</v>
      </c>
      <c r="D2344" t="s">
        <v>20</v>
      </c>
      <c r="E2344">
        <v>41683</v>
      </c>
      <c r="F2344">
        <v>11</v>
      </c>
      <c r="G2344" t="s">
        <v>15</v>
      </c>
      <c r="H2344" s="9">
        <v>3037.32</v>
      </c>
      <c r="I2344" s="9">
        <v>3906.56</v>
      </c>
      <c r="J2344" t="s">
        <v>25</v>
      </c>
      <c r="K2344">
        <v>0.03</v>
      </c>
      <c r="L2344" s="4" t="s">
        <v>17</v>
      </c>
      <c r="M2344" s="4" t="s">
        <v>18</v>
      </c>
      <c r="N2344" s="4" t="str">
        <f>IF(ISBLANK(Table14[[#This Row],[Sales_Rep]]),"Unknown",Table14[[#This Row],[Sales_Rep]])</f>
        <v>Eve</v>
      </c>
      <c r="O2344" t="str">
        <f>PROPER(Table14[[#This Row],[Region]])</f>
        <v>North</v>
      </c>
      <c r="P2344" s="9">
        <f>IF(ISBLANK(Table14[[#This Row],[Sales_Amount]]),MEDIAN(Table14[Sales_Amount]),Table14[[#This Row],[Sales_Amount]])</f>
        <v>41683</v>
      </c>
      <c r="Q2344" s="11">
        <f>IF(ISBLANK(Table14[[#This Row],[Quantity_Sold]]),MEDIAN(Table14[Quantity_Sold]),Table14[[#This Row],[Quantity_Sold]])</f>
        <v>11</v>
      </c>
      <c r="R2344" s="4" t="str">
        <f>TRIM(Table14[[#This Row],[Product_Category]])</f>
        <v>Food</v>
      </c>
      <c r="S2344" s="4" t="str">
        <f>PROPER(Table14[[#This Row],[Customer_Type]])</f>
        <v>New</v>
      </c>
      <c r="T2344" s="13">
        <f>IF(ISBLANK(Table14[[#This Row],[Discount]]),MEDIAN(Table14[Discount]),Table14[[#This Row],[Discount]])</f>
        <v>0.03</v>
      </c>
    </row>
    <row r="2345" spans="1:20" x14ac:dyDescent="0.3">
      <c r="A2345">
        <v>1048</v>
      </c>
      <c r="B2345" s="1">
        <v>45349</v>
      </c>
      <c r="C2345" t="s">
        <v>23</v>
      </c>
      <c r="D2345" t="s">
        <v>30</v>
      </c>
      <c r="E2345">
        <v>47288.25</v>
      </c>
      <c r="F2345">
        <v>9</v>
      </c>
      <c r="G2345" t="s">
        <v>28</v>
      </c>
      <c r="H2345" s="9">
        <v>4692.1000000000004</v>
      </c>
      <c r="I2345" s="9">
        <v>6650.95</v>
      </c>
      <c r="J2345" t="s">
        <v>16</v>
      </c>
      <c r="K2345">
        <v>0.21</v>
      </c>
      <c r="L2345" s="4" t="s">
        <v>26</v>
      </c>
      <c r="M2345" s="4" t="s">
        <v>22</v>
      </c>
      <c r="N2345" s="4" t="str">
        <f>IF(ISBLANK(Table14[[#This Row],[Sales_Rep]]),"Unknown",Table14[[#This Row],[Sales_Rep]])</f>
        <v>Charlie</v>
      </c>
      <c r="O2345" t="str">
        <f>PROPER(Table14[[#This Row],[Region]])</f>
        <v>South</v>
      </c>
      <c r="P2345" s="9">
        <f>IF(ISBLANK(Table14[[#This Row],[Sales_Amount]]),MEDIAN(Table14[Sales_Amount]),Table14[[#This Row],[Sales_Amount]])</f>
        <v>47288.25</v>
      </c>
      <c r="Q2345" s="11">
        <f>IF(ISBLANK(Table14[[#This Row],[Quantity_Sold]]),MEDIAN(Table14[Quantity_Sold]),Table14[[#This Row],[Quantity_Sold]])</f>
        <v>9</v>
      </c>
      <c r="R2345" s="4" t="str">
        <f>TRIM(Table14[[#This Row],[Product_Category]])</f>
        <v>Furniture</v>
      </c>
      <c r="S2345" s="4" t="str">
        <f>PROPER(Table14[[#This Row],[Customer_Type]])</f>
        <v>Returning</v>
      </c>
      <c r="T2345" s="13">
        <f>IF(ISBLANK(Table14[[#This Row],[Discount]]),MEDIAN(Table14[Discount]),Table14[[#This Row],[Discount]])</f>
        <v>0.21</v>
      </c>
    </row>
    <row r="2346" spans="1:20" x14ac:dyDescent="0.3">
      <c r="A2346">
        <v>1104</v>
      </c>
      <c r="B2346" s="1">
        <v>44974</v>
      </c>
      <c r="C2346" t="s">
        <v>29</v>
      </c>
      <c r="D2346" t="s">
        <v>27</v>
      </c>
      <c r="E2346">
        <v>117295.4</v>
      </c>
      <c r="F2346">
        <v>26</v>
      </c>
      <c r="G2346" t="s">
        <v>24</v>
      </c>
      <c r="H2346" s="9">
        <v>3527.39</v>
      </c>
      <c r="I2346" s="9">
        <v>4603.43</v>
      </c>
      <c r="J2346" t="s">
        <v>25</v>
      </c>
      <c r="K2346">
        <v>0.02</v>
      </c>
      <c r="L2346" s="4" t="s">
        <v>26</v>
      </c>
      <c r="M2346" s="4" t="s">
        <v>18</v>
      </c>
      <c r="N2346" s="4" t="str">
        <f>IF(ISBLANK(Table14[[#This Row],[Sales_Rep]]),"Unknown",Table14[[#This Row],[Sales_Rep]])</f>
        <v>Bob</v>
      </c>
      <c r="O2346" t="str">
        <f>PROPER(Table14[[#This Row],[Region]])</f>
        <v>West</v>
      </c>
      <c r="P2346" s="9">
        <f>IF(ISBLANK(Table14[[#This Row],[Sales_Amount]]),MEDIAN(Table14[Sales_Amount]),Table14[[#This Row],[Sales_Amount]])</f>
        <v>117295.4</v>
      </c>
      <c r="Q2346" s="11">
        <f>IF(ISBLANK(Table14[[#This Row],[Quantity_Sold]]),MEDIAN(Table14[Quantity_Sold]),Table14[[#This Row],[Quantity_Sold]])</f>
        <v>26</v>
      </c>
      <c r="R2346" s="4" t="str">
        <f>TRIM(Table14[[#This Row],[Product_Category]])</f>
        <v>Clothing</v>
      </c>
      <c r="S2346" s="4" t="str">
        <f>PROPER(Table14[[#This Row],[Customer_Type]])</f>
        <v>New</v>
      </c>
      <c r="T2346" s="13">
        <f>IF(ISBLANK(Table14[[#This Row],[Discount]]),MEDIAN(Table14[Discount]),Table14[[#This Row],[Discount]])</f>
        <v>0.02</v>
      </c>
    </row>
    <row r="2347" spans="1:20" x14ac:dyDescent="0.3">
      <c r="A2347">
        <v>1279</v>
      </c>
      <c r="B2347" s="1">
        <v>45437</v>
      </c>
      <c r="C2347" t="s">
        <v>32</v>
      </c>
      <c r="D2347" t="s">
        <v>20</v>
      </c>
      <c r="E2347">
        <v>43715.7</v>
      </c>
      <c r="F2347">
        <v>39</v>
      </c>
      <c r="G2347" t="s">
        <v>24</v>
      </c>
      <c r="H2347" s="9">
        <v>1167.01</v>
      </c>
      <c r="I2347" s="9">
        <v>1366.97</v>
      </c>
      <c r="J2347" t="s">
        <v>16</v>
      </c>
      <c r="K2347">
        <v>0.18</v>
      </c>
      <c r="L2347" s="4" t="s">
        <v>31</v>
      </c>
      <c r="M2347" s="4" t="s">
        <v>22</v>
      </c>
      <c r="N2347" s="4" t="str">
        <f>IF(ISBLANK(Table14[[#This Row],[Sales_Rep]]),"Unknown",Table14[[#This Row],[Sales_Rep]])</f>
        <v>Alice</v>
      </c>
      <c r="O2347" t="str">
        <f>PROPER(Table14[[#This Row],[Region]])</f>
        <v>North</v>
      </c>
      <c r="P2347" s="9">
        <f>IF(ISBLANK(Table14[[#This Row],[Sales_Amount]]),MEDIAN(Table14[Sales_Amount]),Table14[[#This Row],[Sales_Amount]])</f>
        <v>43715.7</v>
      </c>
      <c r="Q2347" s="11">
        <f>IF(ISBLANK(Table14[[#This Row],[Quantity_Sold]]),MEDIAN(Table14[Quantity_Sold]),Table14[[#This Row],[Quantity_Sold]])</f>
        <v>39</v>
      </c>
      <c r="R2347" s="4" t="str">
        <f>TRIM(Table14[[#This Row],[Product_Category]])</f>
        <v>Clothing</v>
      </c>
      <c r="S2347" s="4" t="str">
        <f>PROPER(Table14[[#This Row],[Customer_Type]])</f>
        <v>Returning</v>
      </c>
      <c r="T2347" s="13">
        <f>IF(ISBLANK(Table14[[#This Row],[Discount]]),MEDIAN(Table14[Discount]),Table14[[#This Row],[Discount]])</f>
        <v>0.18</v>
      </c>
    </row>
    <row r="2348" spans="1:20" x14ac:dyDescent="0.3">
      <c r="A2348">
        <v>1055</v>
      </c>
      <c r="B2348" s="1">
        <v>45173</v>
      </c>
      <c r="C2348" t="s">
        <v>13</v>
      </c>
      <c r="D2348" t="s">
        <v>20</v>
      </c>
      <c r="E2348">
        <v>97769.31</v>
      </c>
      <c r="F2348">
        <v>26</v>
      </c>
      <c r="G2348" t="s">
        <v>24</v>
      </c>
      <c r="H2348" s="9">
        <v>3324.09</v>
      </c>
      <c r="I2348" s="9">
        <v>3837.1</v>
      </c>
      <c r="J2348" t="s">
        <v>16</v>
      </c>
      <c r="K2348">
        <v>0.02</v>
      </c>
      <c r="L2348" s="4" t="s">
        <v>31</v>
      </c>
      <c r="M2348" s="4" t="s">
        <v>18</v>
      </c>
      <c r="N2348" s="4" t="str">
        <f>IF(ISBLANK(Table14[[#This Row],[Sales_Rep]]),"Unknown",Table14[[#This Row],[Sales_Rep]])</f>
        <v>David</v>
      </c>
      <c r="O2348" t="str">
        <f>PROPER(Table14[[#This Row],[Region]])</f>
        <v>North</v>
      </c>
      <c r="P2348" s="9">
        <f>IF(ISBLANK(Table14[[#This Row],[Sales_Amount]]),MEDIAN(Table14[Sales_Amount]),Table14[[#This Row],[Sales_Amount]])</f>
        <v>97769.31</v>
      </c>
      <c r="Q2348" s="11">
        <f>IF(ISBLANK(Table14[[#This Row],[Quantity_Sold]]),MEDIAN(Table14[Quantity_Sold]),Table14[[#This Row],[Quantity_Sold]])</f>
        <v>26</v>
      </c>
      <c r="R2348" s="4" t="str">
        <f>TRIM(Table14[[#This Row],[Product_Category]])</f>
        <v>Clothing</v>
      </c>
      <c r="S2348" s="4" t="str">
        <f>PROPER(Table14[[#This Row],[Customer_Type]])</f>
        <v>Returning</v>
      </c>
      <c r="T2348" s="13">
        <f>IF(ISBLANK(Table14[[#This Row],[Discount]]),MEDIAN(Table14[Discount]),Table14[[#This Row],[Discount]])</f>
        <v>0.02</v>
      </c>
    </row>
    <row r="2349" spans="1:20" x14ac:dyDescent="0.3">
      <c r="A2349">
        <v>1161</v>
      </c>
      <c r="B2349" s="1">
        <v>45178</v>
      </c>
      <c r="C2349" t="s">
        <v>32</v>
      </c>
      <c r="D2349" t="s">
        <v>14</v>
      </c>
      <c r="E2349">
        <v>71877.81</v>
      </c>
      <c r="F2349">
        <v>44</v>
      </c>
      <c r="G2349" t="s">
        <v>28</v>
      </c>
      <c r="H2349" s="9">
        <v>1463.56</v>
      </c>
      <c r="I2349" s="9">
        <v>1795.15</v>
      </c>
      <c r="J2349" t="s">
        <v>16</v>
      </c>
      <c r="K2349">
        <v>0.09</v>
      </c>
      <c r="L2349" s="4" t="s">
        <v>31</v>
      </c>
      <c r="M2349" s="4" t="s">
        <v>22</v>
      </c>
      <c r="N2349" s="4" t="str">
        <f>IF(ISBLANK(Table14[[#This Row],[Sales_Rep]]),"Unknown",Table14[[#This Row],[Sales_Rep]])</f>
        <v>Alice</v>
      </c>
      <c r="O2349" t="str">
        <f>PROPER(Table14[[#This Row],[Region]])</f>
        <v>East</v>
      </c>
      <c r="P2349" s="9">
        <f>IF(ISBLANK(Table14[[#This Row],[Sales_Amount]]),MEDIAN(Table14[Sales_Amount]),Table14[[#This Row],[Sales_Amount]])</f>
        <v>71877.81</v>
      </c>
      <c r="Q2349" s="11">
        <f>IF(ISBLANK(Table14[[#This Row],[Quantity_Sold]]),MEDIAN(Table14[Quantity_Sold]),Table14[[#This Row],[Quantity_Sold]])</f>
        <v>44</v>
      </c>
      <c r="R2349" s="4" t="str">
        <f>TRIM(Table14[[#This Row],[Product_Category]])</f>
        <v>Furniture</v>
      </c>
      <c r="S2349" s="4" t="str">
        <f>PROPER(Table14[[#This Row],[Customer_Type]])</f>
        <v>Returning</v>
      </c>
      <c r="T2349" s="13">
        <f>IF(ISBLANK(Table14[[#This Row],[Discount]]),MEDIAN(Table14[Discount]),Table14[[#This Row],[Discount]])</f>
        <v>0.09</v>
      </c>
    </row>
    <row r="2350" spans="1:20" x14ac:dyDescent="0.3">
      <c r="A2350">
        <v>1283</v>
      </c>
      <c r="B2350" s="1">
        <v>45564</v>
      </c>
      <c r="C2350" t="s">
        <v>29</v>
      </c>
      <c r="D2350" t="s">
        <v>20</v>
      </c>
      <c r="E2350">
        <v>11671.8</v>
      </c>
      <c r="F2350">
        <v>2</v>
      </c>
      <c r="G2350" t="s">
        <v>15</v>
      </c>
      <c r="H2350" s="9">
        <v>4020.58</v>
      </c>
      <c r="I2350" s="9">
        <v>5955</v>
      </c>
      <c r="J2350" t="s">
        <v>16</v>
      </c>
      <c r="K2350">
        <v>0.02</v>
      </c>
      <c r="L2350" s="4" t="s">
        <v>31</v>
      </c>
      <c r="M2350" s="4" t="s">
        <v>22</v>
      </c>
      <c r="N2350" s="4" t="str">
        <f>IF(ISBLANK(Table14[[#This Row],[Sales_Rep]]),"Unknown",Table14[[#This Row],[Sales_Rep]])</f>
        <v>Bob</v>
      </c>
      <c r="O2350" t="str">
        <f>PROPER(Table14[[#This Row],[Region]])</f>
        <v>North</v>
      </c>
      <c r="P2350" s="9">
        <f>IF(ISBLANK(Table14[[#This Row],[Sales_Amount]]),MEDIAN(Table14[Sales_Amount]),Table14[[#This Row],[Sales_Amount]])</f>
        <v>11671.8</v>
      </c>
      <c r="Q2350" s="11">
        <f>IF(ISBLANK(Table14[[#This Row],[Quantity_Sold]]),MEDIAN(Table14[Quantity_Sold]),Table14[[#This Row],[Quantity_Sold]])</f>
        <v>2</v>
      </c>
      <c r="R2350" s="4" t="str">
        <f>TRIM(Table14[[#This Row],[Product_Category]])</f>
        <v>Food</v>
      </c>
      <c r="S2350" s="4" t="str">
        <f>PROPER(Table14[[#This Row],[Customer_Type]])</f>
        <v>Returning</v>
      </c>
      <c r="T2350" s="13">
        <f>IF(ISBLANK(Table14[[#This Row],[Discount]]),MEDIAN(Table14[Discount]),Table14[[#This Row],[Discount]])</f>
        <v>0.02</v>
      </c>
    </row>
    <row r="2351" spans="1:20" x14ac:dyDescent="0.3">
      <c r="A2351">
        <v>1415</v>
      </c>
      <c r="B2351" s="1">
        <v>45225</v>
      </c>
      <c r="C2351" t="s">
        <v>19</v>
      </c>
      <c r="D2351" t="s">
        <v>27</v>
      </c>
      <c r="E2351">
        <v>48272.13</v>
      </c>
      <c r="F2351">
        <v>19</v>
      </c>
      <c r="G2351" t="s">
        <v>15</v>
      </c>
      <c r="H2351" s="9">
        <v>2284.4299999999998</v>
      </c>
      <c r="I2351" s="9">
        <v>3061.01</v>
      </c>
      <c r="J2351" t="s">
        <v>25</v>
      </c>
      <c r="K2351">
        <v>0.17</v>
      </c>
      <c r="L2351" s="4" t="s">
        <v>17</v>
      </c>
      <c r="M2351" s="4" t="s">
        <v>18</v>
      </c>
      <c r="N2351" s="4" t="str">
        <f>IF(ISBLANK(Table14[[#This Row],[Sales_Rep]]),"Unknown",Table14[[#This Row],[Sales_Rep]])</f>
        <v>Eve</v>
      </c>
      <c r="O2351" t="str">
        <f>PROPER(Table14[[#This Row],[Region]])</f>
        <v>West</v>
      </c>
      <c r="P2351" s="9">
        <f>IF(ISBLANK(Table14[[#This Row],[Sales_Amount]]),MEDIAN(Table14[Sales_Amount]),Table14[[#This Row],[Sales_Amount]])</f>
        <v>48272.13</v>
      </c>
      <c r="Q2351" s="11">
        <f>IF(ISBLANK(Table14[[#This Row],[Quantity_Sold]]),MEDIAN(Table14[Quantity_Sold]),Table14[[#This Row],[Quantity_Sold]])</f>
        <v>19</v>
      </c>
      <c r="R2351" s="4" t="str">
        <f>TRIM(Table14[[#This Row],[Product_Category]])</f>
        <v>Food</v>
      </c>
      <c r="S2351" s="4" t="str">
        <f>PROPER(Table14[[#This Row],[Customer_Type]])</f>
        <v>New</v>
      </c>
      <c r="T2351" s="13">
        <f>IF(ISBLANK(Table14[[#This Row],[Discount]]),MEDIAN(Table14[Discount]),Table14[[#This Row],[Discount]])</f>
        <v>0.17</v>
      </c>
    </row>
    <row r="2352" spans="1:20" x14ac:dyDescent="0.3">
      <c r="A2352">
        <v>1358</v>
      </c>
      <c r="B2352" s="1">
        <v>45152</v>
      </c>
      <c r="C2352" t="s">
        <v>19</v>
      </c>
      <c r="D2352" t="s">
        <v>14</v>
      </c>
      <c r="E2352">
        <v>87222.31</v>
      </c>
      <c r="F2352">
        <v>27</v>
      </c>
      <c r="G2352" t="s">
        <v>15</v>
      </c>
      <c r="H2352" s="9">
        <v>2549.16</v>
      </c>
      <c r="I2352" s="9">
        <v>3400.48</v>
      </c>
      <c r="J2352" t="s">
        <v>16</v>
      </c>
      <c r="K2352">
        <v>0.05</v>
      </c>
      <c r="L2352" s="4" t="s">
        <v>26</v>
      </c>
      <c r="M2352" s="4" t="s">
        <v>18</v>
      </c>
      <c r="N2352" s="4" t="str">
        <f>IF(ISBLANK(Table14[[#This Row],[Sales_Rep]]),"Unknown",Table14[[#This Row],[Sales_Rep]])</f>
        <v>Eve</v>
      </c>
      <c r="O2352" t="str">
        <f>PROPER(Table14[[#This Row],[Region]])</f>
        <v>East</v>
      </c>
      <c r="P2352" s="9">
        <f>IF(ISBLANK(Table14[[#This Row],[Sales_Amount]]),MEDIAN(Table14[Sales_Amount]),Table14[[#This Row],[Sales_Amount]])</f>
        <v>87222.31</v>
      </c>
      <c r="Q2352" s="11">
        <f>IF(ISBLANK(Table14[[#This Row],[Quantity_Sold]]),MEDIAN(Table14[Quantity_Sold]),Table14[[#This Row],[Quantity_Sold]])</f>
        <v>27</v>
      </c>
      <c r="R2352" s="4" t="str">
        <f>TRIM(Table14[[#This Row],[Product_Category]])</f>
        <v>Food</v>
      </c>
      <c r="S2352" s="4" t="str">
        <f>PROPER(Table14[[#This Row],[Customer_Type]])</f>
        <v>Returning</v>
      </c>
      <c r="T2352" s="13">
        <f>IF(ISBLANK(Table14[[#This Row],[Discount]]),MEDIAN(Table14[Discount]),Table14[[#This Row],[Discount]])</f>
        <v>0.05</v>
      </c>
    </row>
    <row r="2353" spans="1:20" x14ac:dyDescent="0.3">
      <c r="A2353">
        <v>1466</v>
      </c>
      <c r="B2353" s="1">
        <v>45402</v>
      </c>
      <c r="C2353" t="s">
        <v>19</v>
      </c>
      <c r="D2353" t="s">
        <v>30</v>
      </c>
      <c r="E2353">
        <v>4506.07</v>
      </c>
      <c r="F2353">
        <v>5</v>
      </c>
      <c r="G2353" t="s">
        <v>15</v>
      </c>
      <c r="H2353" s="9">
        <v>792.82</v>
      </c>
      <c r="I2353" s="9">
        <v>1012.6</v>
      </c>
      <c r="J2353" t="s">
        <v>25</v>
      </c>
      <c r="K2353">
        <v>0.11</v>
      </c>
      <c r="L2353" s="4" t="s">
        <v>26</v>
      </c>
      <c r="M2353" s="4" t="s">
        <v>22</v>
      </c>
      <c r="N2353" s="4" t="str">
        <f>IF(ISBLANK(Table14[[#This Row],[Sales_Rep]]),"Unknown",Table14[[#This Row],[Sales_Rep]])</f>
        <v>Eve</v>
      </c>
      <c r="O2353" t="str">
        <f>PROPER(Table14[[#This Row],[Region]])</f>
        <v>South</v>
      </c>
      <c r="P2353" s="9">
        <f>IF(ISBLANK(Table14[[#This Row],[Sales_Amount]]),MEDIAN(Table14[Sales_Amount]),Table14[[#This Row],[Sales_Amount]])</f>
        <v>4506.07</v>
      </c>
      <c r="Q2353" s="11">
        <f>IF(ISBLANK(Table14[[#This Row],[Quantity_Sold]]),MEDIAN(Table14[Quantity_Sold]),Table14[[#This Row],[Quantity_Sold]])</f>
        <v>5</v>
      </c>
      <c r="R2353" s="4" t="str">
        <f>TRIM(Table14[[#This Row],[Product_Category]])</f>
        <v>Food</v>
      </c>
      <c r="S2353" s="4" t="str">
        <f>PROPER(Table14[[#This Row],[Customer_Type]])</f>
        <v>New</v>
      </c>
      <c r="T2353" s="13">
        <f>IF(ISBLANK(Table14[[#This Row],[Discount]]),MEDIAN(Table14[Discount]),Table14[[#This Row],[Discount]])</f>
        <v>0.11</v>
      </c>
    </row>
    <row r="2354" spans="1:20" x14ac:dyDescent="0.3">
      <c r="A2354">
        <v>1088</v>
      </c>
      <c r="B2354" s="1">
        <v>45633</v>
      </c>
      <c r="C2354" t="s">
        <v>13</v>
      </c>
      <c r="D2354" t="s">
        <v>20</v>
      </c>
      <c r="E2354">
        <v>52428.59</v>
      </c>
      <c r="F2354">
        <v>48</v>
      </c>
      <c r="G2354" t="s">
        <v>21</v>
      </c>
      <c r="H2354" s="9">
        <v>1045.29</v>
      </c>
      <c r="I2354" s="9">
        <v>1476.03</v>
      </c>
      <c r="J2354" t="s">
        <v>25</v>
      </c>
      <c r="K2354">
        <v>0.26</v>
      </c>
      <c r="L2354" s="4" t="s">
        <v>31</v>
      </c>
      <c r="M2354" s="4" t="s">
        <v>22</v>
      </c>
      <c r="N2354" s="4" t="str">
        <f>IF(ISBLANK(Table14[[#This Row],[Sales_Rep]]),"Unknown",Table14[[#This Row],[Sales_Rep]])</f>
        <v>David</v>
      </c>
      <c r="O2354" t="str">
        <f>PROPER(Table14[[#This Row],[Region]])</f>
        <v>North</v>
      </c>
      <c r="P2354" s="9">
        <f>IF(ISBLANK(Table14[[#This Row],[Sales_Amount]]),MEDIAN(Table14[Sales_Amount]),Table14[[#This Row],[Sales_Amount]])</f>
        <v>52428.59</v>
      </c>
      <c r="Q2354" s="11">
        <f>IF(ISBLANK(Table14[[#This Row],[Quantity_Sold]]),MEDIAN(Table14[Quantity_Sold]),Table14[[#This Row],[Quantity_Sold]])</f>
        <v>48</v>
      </c>
      <c r="R2354" s="4" t="str">
        <f>TRIM(Table14[[#This Row],[Product_Category]])</f>
        <v>Electronics</v>
      </c>
      <c r="S2354" s="4" t="str">
        <f>PROPER(Table14[[#This Row],[Customer_Type]])</f>
        <v>New</v>
      </c>
      <c r="T2354" s="13">
        <f>IF(ISBLANK(Table14[[#This Row],[Discount]]),MEDIAN(Table14[Discount]),Table14[[#This Row],[Discount]])</f>
        <v>0.26</v>
      </c>
    </row>
    <row r="2355" spans="1:20" x14ac:dyDescent="0.3">
      <c r="A2355">
        <v>1496</v>
      </c>
      <c r="B2355" s="1">
        <v>45652</v>
      </c>
      <c r="C2355" t="s">
        <v>23</v>
      </c>
      <c r="D2355" t="s">
        <v>27</v>
      </c>
      <c r="E2355">
        <v>43668.46</v>
      </c>
      <c r="F2355">
        <v>14</v>
      </c>
      <c r="G2355" t="s">
        <v>15</v>
      </c>
      <c r="H2355" s="9">
        <v>2972.48</v>
      </c>
      <c r="I2355" s="9">
        <v>3898.97</v>
      </c>
      <c r="J2355" t="s">
        <v>16</v>
      </c>
      <c r="K2355">
        <v>0.2</v>
      </c>
      <c r="L2355" s="4" t="s">
        <v>31</v>
      </c>
      <c r="M2355" s="4" t="s">
        <v>22</v>
      </c>
      <c r="N2355" s="4" t="str">
        <f>IF(ISBLANK(Table14[[#This Row],[Sales_Rep]]),"Unknown",Table14[[#This Row],[Sales_Rep]])</f>
        <v>Charlie</v>
      </c>
      <c r="O2355" t="str">
        <f>PROPER(Table14[[#This Row],[Region]])</f>
        <v>West</v>
      </c>
      <c r="P2355" s="9">
        <f>IF(ISBLANK(Table14[[#This Row],[Sales_Amount]]),MEDIAN(Table14[Sales_Amount]),Table14[[#This Row],[Sales_Amount]])</f>
        <v>43668.46</v>
      </c>
      <c r="Q2355" s="11">
        <f>IF(ISBLANK(Table14[[#This Row],[Quantity_Sold]]),MEDIAN(Table14[Quantity_Sold]),Table14[[#This Row],[Quantity_Sold]])</f>
        <v>14</v>
      </c>
      <c r="R2355" s="4" t="str">
        <f>TRIM(Table14[[#This Row],[Product_Category]])</f>
        <v>Food</v>
      </c>
      <c r="S2355" s="4" t="str">
        <f>PROPER(Table14[[#This Row],[Customer_Type]])</f>
        <v>Returning</v>
      </c>
      <c r="T2355" s="13">
        <f>IF(ISBLANK(Table14[[#This Row],[Discount]]),MEDIAN(Table14[Discount]),Table14[[#This Row],[Discount]])</f>
        <v>0.2</v>
      </c>
    </row>
    <row r="2356" spans="1:20" x14ac:dyDescent="0.3">
      <c r="A2356">
        <v>1314</v>
      </c>
      <c r="B2356" s="1">
        <v>44997</v>
      </c>
      <c r="C2356" t="s">
        <v>23</v>
      </c>
      <c r="D2356" t="s">
        <v>27</v>
      </c>
      <c r="E2356">
        <v>169319.77</v>
      </c>
      <c r="F2356">
        <v>50</v>
      </c>
      <c r="G2356" t="s">
        <v>15</v>
      </c>
      <c r="H2356" s="9">
        <v>3900.65</v>
      </c>
      <c r="I2356" s="9">
        <v>4576.21</v>
      </c>
      <c r="J2356" t="s">
        <v>25</v>
      </c>
      <c r="K2356">
        <v>0.26</v>
      </c>
      <c r="L2356" s="4" t="s">
        <v>31</v>
      </c>
      <c r="M2356" s="4" t="s">
        <v>22</v>
      </c>
      <c r="N2356" s="4" t="str">
        <f>IF(ISBLANK(Table14[[#This Row],[Sales_Rep]]),"Unknown",Table14[[#This Row],[Sales_Rep]])</f>
        <v>Charlie</v>
      </c>
      <c r="O2356" t="str">
        <f>PROPER(Table14[[#This Row],[Region]])</f>
        <v>West</v>
      </c>
      <c r="P2356" s="9">
        <f>IF(ISBLANK(Table14[[#This Row],[Sales_Amount]]),MEDIAN(Table14[Sales_Amount]),Table14[[#This Row],[Sales_Amount]])</f>
        <v>169319.77</v>
      </c>
      <c r="Q2356" s="11">
        <f>IF(ISBLANK(Table14[[#This Row],[Quantity_Sold]]),MEDIAN(Table14[Quantity_Sold]),Table14[[#This Row],[Quantity_Sold]])</f>
        <v>50</v>
      </c>
      <c r="R2356" s="4" t="str">
        <f>TRIM(Table14[[#This Row],[Product_Category]])</f>
        <v>Food</v>
      </c>
      <c r="S2356" s="4" t="str">
        <f>PROPER(Table14[[#This Row],[Customer_Type]])</f>
        <v>New</v>
      </c>
      <c r="T2356" s="13">
        <f>IF(ISBLANK(Table14[[#This Row],[Discount]]),MEDIAN(Table14[Discount]),Table14[[#This Row],[Discount]])</f>
        <v>0.26</v>
      </c>
    </row>
    <row r="2357" spans="1:20" x14ac:dyDescent="0.3">
      <c r="A2357">
        <v>1477</v>
      </c>
      <c r="B2357" s="1">
        <v>45198</v>
      </c>
      <c r="C2357" t="s">
        <v>32</v>
      </c>
      <c r="D2357" t="s">
        <v>20</v>
      </c>
      <c r="E2357">
        <v>93845.42</v>
      </c>
      <c r="F2357">
        <v>29</v>
      </c>
      <c r="G2357" t="s">
        <v>15</v>
      </c>
      <c r="H2357" s="9">
        <v>2646.1</v>
      </c>
      <c r="I2357" s="9">
        <v>3636.01</v>
      </c>
      <c r="J2357" t="s">
        <v>16</v>
      </c>
      <c r="K2357">
        <v>0.11</v>
      </c>
      <c r="L2357" s="4" t="s">
        <v>17</v>
      </c>
      <c r="M2357" s="4" t="s">
        <v>18</v>
      </c>
      <c r="N2357" s="4" t="str">
        <f>IF(ISBLANK(Table14[[#This Row],[Sales_Rep]]),"Unknown",Table14[[#This Row],[Sales_Rep]])</f>
        <v>Alice</v>
      </c>
      <c r="O2357" t="str">
        <f>PROPER(Table14[[#This Row],[Region]])</f>
        <v>North</v>
      </c>
      <c r="P2357" s="9">
        <f>IF(ISBLANK(Table14[[#This Row],[Sales_Amount]]),MEDIAN(Table14[Sales_Amount]),Table14[[#This Row],[Sales_Amount]])</f>
        <v>93845.42</v>
      </c>
      <c r="Q2357" s="11">
        <f>IF(ISBLANK(Table14[[#This Row],[Quantity_Sold]]),MEDIAN(Table14[Quantity_Sold]),Table14[[#This Row],[Quantity_Sold]])</f>
        <v>29</v>
      </c>
      <c r="R2357" s="4" t="str">
        <f>TRIM(Table14[[#This Row],[Product_Category]])</f>
        <v>Food</v>
      </c>
      <c r="S2357" s="4" t="str">
        <f>PROPER(Table14[[#This Row],[Customer_Type]])</f>
        <v>Returning</v>
      </c>
      <c r="T2357" s="13">
        <f>IF(ISBLANK(Table14[[#This Row],[Discount]]),MEDIAN(Table14[Discount]),Table14[[#This Row],[Discount]])</f>
        <v>0.11</v>
      </c>
    </row>
    <row r="2358" spans="1:20" x14ac:dyDescent="0.3">
      <c r="A2358">
        <v>1375</v>
      </c>
      <c r="B2358" s="1">
        <v>45127</v>
      </c>
      <c r="C2358" t="s">
        <v>13</v>
      </c>
      <c r="D2358" t="s">
        <v>20</v>
      </c>
      <c r="E2358">
        <v>27106.53</v>
      </c>
      <c r="F2358">
        <v>45</v>
      </c>
      <c r="G2358" t="s">
        <v>21</v>
      </c>
      <c r="H2358" s="9">
        <v>695.91</v>
      </c>
      <c r="I2358" s="9">
        <v>814.01</v>
      </c>
      <c r="J2358" t="s">
        <v>25</v>
      </c>
      <c r="K2358">
        <v>0.26</v>
      </c>
      <c r="L2358" s="4" t="s">
        <v>31</v>
      </c>
      <c r="M2358" s="4" t="s">
        <v>18</v>
      </c>
      <c r="N2358" s="4" t="str">
        <f>IF(ISBLANK(Table14[[#This Row],[Sales_Rep]]),"Unknown",Table14[[#This Row],[Sales_Rep]])</f>
        <v>David</v>
      </c>
      <c r="O2358" t="str">
        <f>PROPER(Table14[[#This Row],[Region]])</f>
        <v>North</v>
      </c>
      <c r="P2358" s="9">
        <f>IF(ISBLANK(Table14[[#This Row],[Sales_Amount]]),MEDIAN(Table14[Sales_Amount]),Table14[[#This Row],[Sales_Amount]])</f>
        <v>27106.53</v>
      </c>
      <c r="Q2358" s="11">
        <f>IF(ISBLANK(Table14[[#This Row],[Quantity_Sold]]),MEDIAN(Table14[Quantity_Sold]),Table14[[#This Row],[Quantity_Sold]])</f>
        <v>45</v>
      </c>
      <c r="R2358" s="4" t="str">
        <f>TRIM(Table14[[#This Row],[Product_Category]])</f>
        <v>Electronics</v>
      </c>
      <c r="S2358" s="4" t="str">
        <f>PROPER(Table14[[#This Row],[Customer_Type]])</f>
        <v>New</v>
      </c>
      <c r="T2358" s="13">
        <f>IF(ISBLANK(Table14[[#This Row],[Discount]]),MEDIAN(Table14[Discount]),Table14[[#This Row],[Discount]])</f>
        <v>0.26</v>
      </c>
    </row>
    <row r="2359" spans="1:20" x14ac:dyDescent="0.3">
      <c r="A2359">
        <v>1083</v>
      </c>
      <c r="B2359" s="1">
        <v>45534</v>
      </c>
      <c r="C2359" t="s">
        <v>19</v>
      </c>
      <c r="D2359" t="s">
        <v>30</v>
      </c>
      <c r="E2359">
        <v>8608.01</v>
      </c>
      <c r="F2359">
        <v>4</v>
      </c>
      <c r="G2359" t="s">
        <v>24</v>
      </c>
      <c r="H2359" s="9">
        <v>2172.2199999999998</v>
      </c>
      <c r="I2359" s="9">
        <v>2417.98</v>
      </c>
      <c r="J2359" t="s">
        <v>16</v>
      </c>
      <c r="K2359">
        <v>0.11</v>
      </c>
      <c r="L2359" s="4" t="s">
        <v>26</v>
      </c>
      <c r="M2359" s="4" t="s">
        <v>18</v>
      </c>
      <c r="N2359" s="4" t="str">
        <f>IF(ISBLANK(Table14[[#This Row],[Sales_Rep]]),"Unknown",Table14[[#This Row],[Sales_Rep]])</f>
        <v>Eve</v>
      </c>
      <c r="O2359" t="str">
        <f>PROPER(Table14[[#This Row],[Region]])</f>
        <v>South</v>
      </c>
      <c r="P2359" s="9">
        <f>IF(ISBLANK(Table14[[#This Row],[Sales_Amount]]),MEDIAN(Table14[Sales_Amount]),Table14[[#This Row],[Sales_Amount]])</f>
        <v>8608.01</v>
      </c>
      <c r="Q2359" s="11">
        <f>IF(ISBLANK(Table14[[#This Row],[Quantity_Sold]]),MEDIAN(Table14[Quantity_Sold]),Table14[[#This Row],[Quantity_Sold]])</f>
        <v>4</v>
      </c>
      <c r="R2359" s="4" t="str">
        <f>TRIM(Table14[[#This Row],[Product_Category]])</f>
        <v>Clothing</v>
      </c>
      <c r="S2359" s="4" t="str">
        <f>PROPER(Table14[[#This Row],[Customer_Type]])</f>
        <v>Returning</v>
      </c>
      <c r="T2359" s="13">
        <f>IF(ISBLANK(Table14[[#This Row],[Discount]]),MEDIAN(Table14[Discount]),Table14[[#This Row],[Discount]])</f>
        <v>0.11</v>
      </c>
    </row>
    <row r="2360" spans="1:20" x14ac:dyDescent="0.3">
      <c r="A2360">
        <v>1387</v>
      </c>
      <c r="B2360" s="1">
        <v>45038</v>
      </c>
      <c r="C2360" t="s">
        <v>19</v>
      </c>
      <c r="D2360" t="s">
        <v>27</v>
      </c>
      <c r="E2360">
        <v>79744.039999999994</v>
      </c>
      <c r="F2360">
        <v>18</v>
      </c>
      <c r="G2360" t="s">
        <v>28</v>
      </c>
      <c r="H2360" s="9">
        <v>4446.75</v>
      </c>
      <c r="I2360" s="9">
        <v>5337.62</v>
      </c>
      <c r="J2360" t="s">
        <v>16</v>
      </c>
      <c r="K2360">
        <v>0.17</v>
      </c>
      <c r="L2360" s="4" t="s">
        <v>31</v>
      </c>
      <c r="M2360" s="4" t="s">
        <v>18</v>
      </c>
      <c r="N2360" s="4" t="str">
        <f>IF(ISBLANK(Table14[[#This Row],[Sales_Rep]]),"Unknown",Table14[[#This Row],[Sales_Rep]])</f>
        <v>Eve</v>
      </c>
      <c r="O2360" t="str">
        <f>PROPER(Table14[[#This Row],[Region]])</f>
        <v>West</v>
      </c>
      <c r="P2360" s="9">
        <f>IF(ISBLANK(Table14[[#This Row],[Sales_Amount]]),MEDIAN(Table14[Sales_Amount]),Table14[[#This Row],[Sales_Amount]])</f>
        <v>79744.039999999994</v>
      </c>
      <c r="Q2360" s="11">
        <f>IF(ISBLANK(Table14[[#This Row],[Quantity_Sold]]),MEDIAN(Table14[Quantity_Sold]),Table14[[#This Row],[Quantity_Sold]])</f>
        <v>18</v>
      </c>
      <c r="R2360" s="4" t="str">
        <f>TRIM(Table14[[#This Row],[Product_Category]])</f>
        <v>Furniture</v>
      </c>
      <c r="S2360" s="4" t="str">
        <f>PROPER(Table14[[#This Row],[Customer_Type]])</f>
        <v>Returning</v>
      </c>
      <c r="T2360" s="13">
        <f>IF(ISBLANK(Table14[[#This Row],[Discount]]),MEDIAN(Table14[Discount]),Table14[[#This Row],[Discount]])</f>
        <v>0.17</v>
      </c>
    </row>
    <row r="2361" spans="1:20" x14ac:dyDescent="0.3">
      <c r="A2361">
        <v>1302</v>
      </c>
      <c r="B2361" s="1">
        <v>45330</v>
      </c>
      <c r="C2361" t="s">
        <v>29</v>
      </c>
      <c r="D2361" t="s">
        <v>30</v>
      </c>
      <c r="E2361">
        <v>112766.9</v>
      </c>
      <c r="F2361">
        <v>20</v>
      </c>
      <c r="G2361" t="s">
        <v>15</v>
      </c>
      <c r="H2361" s="9">
        <v>4399.62</v>
      </c>
      <c r="I2361" s="9">
        <v>5935.1</v>
      </c>
      <c r="J2361" t="s">
        <v>25</v>
      </c>
      <c r="K2361">
        <v>0.05</v>
      </c>
      <c r="L2361" s="4" t="s">
        <v>26</v>
      </c>
      <c r="M2361" s="4" t="s">
        <v>18</v>
      </c>
      <c r="N2361" s="4" t="str">
        <f>IF(ISBLANK(Table14[[#This Row],[Sales_Rep]]),"Unknown",Table14[[#This Row],[Sales_Rep]])</f>
        <v>Bob</v>
      </c>
      <c r="O2361" t="str">
        <f>PROPER(Table14[[#This Row],[Region]])</f>
        <v>South</v>
      </c>
      <c r="P2361" s="9">
        <f>IF(ISBLANK(Table14[[#This Row],[Sales_Amount]]),MEDIAN(Table14[Sales_Amount]),Table14[[#This Row],[Sales_Amount]])</f>
        <v>112766.9</v>
      </c>
      <c r="Q2361" s="11">
        <f>IF(ISBLANK(Table14[[#This Row],[Quantity_Sold]]),MEDIAN(Table14[Quantity_Sold]),Table14[[#This Row],[Quantity_Sold]])</f>
        <v>20</v>
      </c>
      <c r="R2361" s="4" t="str">
        <f>TRIM(Table14[[#This Row],[Product_Category]])</f>
        <v>Food</v>
      </c>
      <c r="S2361" s="4" t="str">
        <f>PROPER(Table14[[#This Row],[Customer_Type]])</f>
        <v>New</v>
      </c>
      <c r="T2361" s="13">
        <f>IF(ISBLANK(Table14[[#This Row],[Discount]]),MEDIAN(Table14[Discount]),Table14[[#This Row],[Discount]])</f>
        <v>0.05</v>
      </c>
    </row>
    <row r="2362" spans="1:20" x14ac:dyDescent="0.3">
      <c r="A2362">
        <v>1255</v>
      </c>
      <c r="B2362" s="1">
        <v>45579</v>
      </c>
      <c r="C2362" t="s">
        <v>29</v>
      </c>
      <c r="D2362" t="s">
        <v>14</v>
      </c>
      <c r="E2362">
        <v>28991.88</v>
      </c>
      <c r="F2362">
        <v>5</v>
      </c>
      <c r="G2362" t="s">
        <v>24</v>
      </c>
      <c r="H2362" s="9">
        <v>4867.1400000000003</v>
      </c>
      <c r="I2362" s="9">
        <v>6664.8</v>
      </c>
      <c r="J2362" t="s">
        <v>25</v>
      </c>
      <c r="K2362">
        <v>0.13</v>
      </c>
      <c r="L2362" s="4" t="s">
        <v>17</v>
      </c>
      <c r="M2362" s="4" t="s">
        <v>22</v>
      </c>
      <c r="N2362" s="4" t="str">
        <f>IF(ISBLANK(Table14[[#This Row],[Sales_Rep]]),"Unknown",Table14[[#This Row],[Sales_Rep]])</f>
        <v>Bob</v>
      </c>
      <c r="O2362" t="str">
        <f>PROPER(Table14[[#This Row],[Region]])</f>
        <v>East</v>
      </c>
      <c r="P2362" s="9">
        <f>IF(ISBLANK(Table14[[#This Row],[Sales_Amount]]),MEDIAN(Table14[Sales_Amount]),Table14[[#This Row],[Sales_Amount]])</f>
        <v>28991.88</v>
      </c>
      <c r="Q2362" s="11">
        <f>IF(ISBLANK(Table14[[#This Row],[Quantity_Sold]]),MEDIAN(Table14[Quantity_Sold]),Table14[[#This Row],[Quantity_Sold]])</f>
        <v>5</v>
      </c>
      <c r="R2362" s="4" t="str">
        <f>TRIM(Table14[[#This Row],[Product_Category]])</f>
        <v>Clothing</v>
      </c>
      <c r="S2362" s="4" t="str">
        <f>PROPER(Table14[[#This Row],[Customer_Type]])</f>
        <v>New</v>
      </c>
      <c r="T2362" s="13">
        <f>IF(ISBLANK(Table14[[#This Row],[Discount]]),MEDIAN(Table14[Discount]),Table14[[#This Row],[Discount]])</f>
        <v>0.13</v>
      </c>
    </row>
    <row r="2363" spans="1:20" x14ac:dyDescent="0.3">
      <c r="A2363">
        <v>1278</v>
      </c>
      <c r="B2363" s="1">
        <v>44957</v>
      </c>
      <c r="C2363" t="s">
        <v>19</v>
      </c>
      <c r="D2363" t="s">
        <v>20</v>
      </c>
      <c r="E2363">
        <v>61656.480000000003</v>
      </c>
      <c r="F2363">
        <v>50</v>
      </c>
      <c r="G2363" t="s">
        <v>21</v>
      </c>
      <c r="H2363" s="9">
        <v>1159.7</v>
      </c>
      <c r="I2363" s="9">
        <v>1712.68</v>
      </c>
      <c r="J2363" t="s">
        <v>25</v>
      </c>
      <c r="K2363">
        <v>0.28000000000000003</v>
      </c>
      <c r="L2363" s="4" t="s">
        <v>17</v>
      </c>
      <c r="M2363" s="4" t="s">
        <v>22</v>
      </c>
      <c r="N2363" s="4" t="str">
        <f>IF(ISBLANK(Table14[[#This Row],[Sales_Rep]]),"Unknown",Table14[[#This Row],[Sales_Rep]])</f>
        <v>Eve</v>
      </c>
      <c r="O2363" t="str">
        <f>PROPER(Table14[[#This Row],[Region]])</f>
        <v>North</v>
      </c>
      <c r="P2363" s="9">
        <f>IF(ISBLANK(Table14[[#This Row],[Sales_Amount]]),MEDIAN(Table14[Sales_Amount]),Table14[[#This Row],[Sales_Amount]])</f>
        <v>61656.480000000003</v>
      </c>
      <c r="Q2363" s="11">
        <f>IF(ISBLANK(Table14[[#This Row],[Quantity_Sold]]),MEDIAN(Table14[Quantity_Sold]),Table14[[#This Row],[Quantity_Sold]])</f>
        <v>50</v>
      </c>
      <c r="R2363" s="4" t="str">
        <f>TRIM(Table14[[#This Row],[Product_Category]])</f>
        <v>Electronics</v>
      </c>
      <c r="S2363" s="4" t="str">
        <f>PROPER(Table14[[#This Row],[Customer_Type]])</f>
        <v>New</v>
      </c>
      <c r="T2363" s="13">
        <f>IF(ISBLANK(Table14[[#This Row],[Discount]]),MEDIAN(Table14[Discount]),Table14[[#This Row],[Discount]])</f>
        <v>0.28000000000000003</v>
      </c>
    </row>
    <row r="2364" spans="1:20" x14ac:dyDescent="0.3">
      <c r="A2364">
        <v>1083</v>
      </c>
      <c r="B2364" s="1">
        <v>45384</v>
      </c>
      <c r="C2364" t="s">
        <v>19</v>
      </c>
      <c r="D2364" t="s">
        <v>20</v>
      </c>
      <c r="E2364">
        <v>55155.01</v>
      </c>
      <c r="F2364">
        <v>26</v>
      </c>
      <c r="G2364" t="s">
        <v>15</v>
      </c>
      <c r="H2364" s="9">
        <v>1679.44</v>
      </c>
      <c r="I2364" s="9">
        <v>2331.15</v>
      </c>
      <c r="J2364" t="s">
        <v>25</v>
      </c>
      <c r="K2364">
        <v>0.09</v>
      </c>
      <c r="L2364" s="4" t="s">
        <v>26</v>
      </c>
      <c r="M2364" s="4" t="s">
        <v>18</v>
      </c>
      <c r="N2364" s="4" t="str">
        <f>IF(ISBLANK(Table14[[#This Row],[Sales_Rep]]),"Unknown",Table14[[#This Row],[Sales_Rep]])</f>
        <v>Eve</v>
      </c>
      <c r="O2364" t="str">
        <f>PROPER(Table14[[#This Row],[Region]])</f>
        <v>North</v>
      </c>
      <c r="P2364" s="9">
        <f>IF(ISBLANK(Table14[[#This Row],[Sales_Amount]]),MEDIAN(Table14[Sales_Amount]),Table14[[#This Row],[Sales_Amount]])</f>
        <v>55155.01</v>
      </c>
      <c r="Q2364" s="11">
        <f>IF(ISBLANK(Table14[[#This Row],[Quantity_Sold]]),MEDIAN(Table14[Quantity_Sold]),Table14[[#This Row],[Quantity_Sold]])</f>
        <v>26</v>
      </c>
      <c r="R2364" s="4" t="str">
        <f>TRIM(Table14[[#This Row],[Product_Category]])</f>
        <v>Food</v>
      </c>
      <c r="S2364" s="4" t="str">
        <f>PROPER(Table14[[#This Row],[Customer_Type]])</f>
        <v>New</v>
      </c>
      <c r="T2364" s="13">
        <f>IF(ISBLANK(Table14[[#This Row],[Discount]]),MEDIAN(Table14[Discount]),Table14[[#This Row],[Discount]])</f>
        <v>0.09</v>
      </c>
    </row>
    <row r="2365" spans="1:20" x14ac:dyDescent="0.3">
      <c r="A2365">
        <v>1482</v>
      </c>
      <c r="B2365" s="1">
        <v>45129</v>
      </c>
      <c r="C2365" t="s">
        <v>13</v>
      </c>
      <c r="D2365" t="s">
        <v>27</v>
      </c>
      <c r="E2365">
        <v>91241.24</v>
      </c>
      <c r="F2365">
        <v>20</v>
      </c>
      <c r="G2365" t="s">
        <v>15</v>
      </c>
      <c r="H2365" s="9">
        <v>4384.9799999999996</v>
      </c>
      <c r="I2365" s="9">
        <v>6249.4</v>
      </c>
      <c r="J2365" t="s">
        <v>16</v>
      </c>
      <c r="K2365">
        <v>0.27</v>
      </c>
      <c r="L2365" s="4" t="s">
        <v>26</v>
      </c>
      <c r="M2365" s="4" t="s">
        <v>22</v>
      </c>
      <c r="N2365" s="4" t="str">
        <f>IF(ISBLANK(Table14[[#This Row],[Sales_Rep]]),"Unknown",Table14[[#This Row],[Sales_Rep]])</f>
        <v>David</v>
      </c>
      <c r="O2365" t="str">
        <f>PROPER(Table14[[#This Row],[Region]])</f>
        <v>West</v>
      </c>
      <c r="P2365" s="9">
        <f>IF(ISBLANK(Table14[[#This Row],[Sales_Amount]]),MEDIAN(Table14[Sales_Amount]),Table14[[#This Row],[Sales_Amount]])</f>
        <v>91241.24</v>
      </c>
      <c r="Q2365" s="11">
        <f>IF(ISBLANK(Table14[[#This Row],[Quantity_Sold]]),MEDIAN(Table14[Quantity_Sold]),Table14[[#This Row],[Quantity_Sold]])</f>
        <v>20</v>
      </c>
      <c r="R2365" s="4" t="str">
        <f>TRIM(Table14[[#This Row],[Product_Category]])</f>
        <v>Food</v>
      </c>
      <c r="S2365" s="4" t="str">
        <f>PROPER(Table14[[#This Row],[Customer_Type]])</f>
        <v>Returning</v>
      </c>
      <c r="T2365" s="13">
        <f>IF(ISBLANK(Table14[[#This Row],[Discount]]),MEDIAN(Table14[Discount]),Table14[[#This Row],[Discount]])</f>
        <v>0.27</v>
      </c>
    </row>
    <row r="2366" spans="1:20" x14ac:dyDescent="0.3">
      <c r="A2366">
        <v>1178</v>
      </c>
      <c r="B2366" s="1">
        <v>45021</v>
      </c>
      <c r="C2366" t="s">
        <v>23</v>
      </c>
      <c r="D2366" t="s">
        <v>30</v>
      </c>
      <c r="E2366">
        <v>931.07</v>
      </c>
      <c r="F2366">
        <v>8</v>
      </c>
      <c r="G2366" t="s">
        <v>24</v>
      </c>
      <c r="H2366" s="9">
        <v>126.87</v>
      </c>
      <c r="I2366" s="9">
        <v>163.92</v>
      </c>
      <c r="J2366" t="s">
        <v>25</v>
      </c>
      <c r="K2366">
        <v>0.28999999999999998</v>
      </c>
      <c r="L2366" s="4" t="s">
        <v>17</v>
      </c>
      <c r="M2366" s="4" t="s">
        <v>18</v>
      </c>
      <c r="N2366" s="4" t="str">
        <f>IF(ISBLANK(Table14[[#This Row],[Sales_Rep]]),"Unknown",Table14[[#This Row],[Sales_Rep]])</f>
        <v>Charlie</v>
      </c>
      <c r="O2366" t="str">
        <f>PROPER(Table14[[#This Row],[Region]])</f>
        <v>South</v>
      </c>
      <c r="P2366" s="9">
        <f>IF(ISBLANK(Table14[[#This Row],[Sales_Amount]]),MEDIAN(Table14[Sales_Amount]),Table14[[#This Row],[Sales_Amount]])</f>
        <v>931.07</v>
      </c>
      <c r="Q2366" s="11">
        <f>IF(ISBLANK(Table14[[#This Row],[Quantity_Sold]]),MEDIAN(Table14[Quantity_Sold]),Table14[[#This Row],[Quantity_Sold]])</f>
        <v>8</v>
      </c>
      <c r="R2366" s="4" t="str">
        <f>TRIM(Table14[[#This Row],[Product_Category]])</f>
        <v>Clothing</v>
      </c>
      <c r="S2366" s="4" t="str">
        <f>PROPER(Table14[[#This Row],[Customer_Type]])</f>
        <v>New</v>
      </c>
      <c r="T2366" s="13">
        <f>IF(ISBLANK(Table14[[#This Row],[Discount]]),MEDIAN(Table14[Discount]),Table14[[#This Row],[Discount]])</f>
        <v>0.28999999999999998</v>
      </c>
    </row>
    <row r="2367" spans="1:20" x14ac:dyDescent="0.3">
      <c r="A2367">
        <v>1357</v>
      </c>
      <c r="B2367" s="1">
        <v>45626</v>
      </c>
      <c r="C2367" t="s">
        <v>29</v>
      </c>
      <c r="D2367" t="s">
        <v>14</v>
      </c>
      <c r="E2367">
        <v>64054.99</v>
      </c>
      <c r="F2367">
        <v>16</v>
      </c>
      <c r="G2367" t="s">
        <v>28</v>
      </c>
      <c r="H2367" s="9">
        <v>3279.22</v>
      </c>
      <c r="I2367" s="9">
        <v>4549.3599999999997</v>
      </c>
      <c r="J2367" t="s">
        <v>25</v>
      </c>
      <c r="K2367">
        <v>0.12</v>
      </c>
      <c r="L2367" s="4" t="s">
        <v>26</v>
      </c>
      <c r="M2367" s="4" t="s">
        <v>18</v>
      </c>
      <c r="N2367" s="4" t="str">
        <f>IF(ISBLANK(Table14[[#This Row],[Sales_Rep]]),"Unknown",Table14[[#This Row],[Sales_Rep]])</f>
        <v>Bob</v>
      </c>
      <c r="O2367" t="str">
        <f>PROPER(Table14[[#This Row],[Region]])</f>
        <v>East</v>
      </c>
      <c r="P2367" s="9">
        <f>IF(ISBLANK(Table14[[#This Row],[Sales_Amount]]),MEDIAN(Table14[Sales_Amount]),Table14[[#This Row],[Sales_Amount]])</f>
        <v>64054.99</v>
      </c>
      <c r="Q2367" s="11">
        <f>IF(ISBLANK(Table14[[#This Row],[Quantity_Sold]]),MEDIAN(Table14[Quantity_Sold]),Table14[[#This Row],[Quantity_Sold]])</f>
        <v>16</v>
      </c>
      <c r="R2367" s="4" t="str">
        <f>TRIM(Table14[[#This Row],[Product_Category]])</f>
        <v>Furniture</v>
      </c>
      <c r="S2367" s="4" t="str">
        <f>PROPER(Table14[[#This Row],[Customer_Type]])</f>
        <v>New</v>
      </c>
      <c r="T2367" s="13">
        <f>IF(ISBLANK(Table14[[#This Row],[Discount]]),MEDIAN(Table14[Discount]),Table14[[#This Row],[Discount]])</f>
        <v>0.12</v>
      </c>
    </row>
    <row r="2368" spans="1:20" x14ac:dyDescent="0.3">
      <c r="A2368">
        <v>1087</v>
      </c>
      <c r="B2368" s="1">
        <v>45141</v>
      </c>
      <c r="C2368" t="s">
        <v>23</v>
      </c>
      <c r="D2368" t="s">
        <v>27</v>
      </c>
      <c r="E2368">
        <v>57915.94</v>
      </c>
      <c r="F2368">
        <v>31</v>
      </c>
      <c r="G2368" t="s">
        <v>15</v>
      </c>
      <c r="H2368" s="9">
        <v>1413.7</v>
      </c>
      <c r="I2368" s="9">
        <v>1946.1</v>
      </c>
      <c r="J2368" t="s">
        <v>25</v>
      </c>
      <c r="K2368">
        <v>0.04</v>
      </c>
      <c r="L2368" s="4" t="s">
        <v>26</v>
      </c>
      <c r="M2368" s="4" t="s">
        <v>18</v>
      </c>
      <c r="N2368" s="4" t="str">
        <f>IF(ISBLANK(Table14[[#This Row],[Sales_Rep]]),"Unknown",Table14[[#This Row],[Sales_Rep]])</f>
        <v>Charlie</v>
      </c>
      <c r="O2368" t="str">
        <f>PROPER(Table14[[#This Row],[Region]])</f>
        <v>West</v>
      </c>
      <c r="P2368" s="9">
        <f>IF(ISBLANK(Table14[[#This Row],[Sales_Amount]]),MEDIAN(Table14[Sales_Amount]),Table14[[#This Row],[Sales_Amount]])</f>
        <v>57915.94</v>
      </c>
      <c r="Q2368" s="11">
        <f>IF(ISBLANK(Table14[[#This Row],[Quantity_Sold]]),MEDIAN(Table14[Quantity_Sold]),Table14[[#This Row],[Quantity_Sold]])</f>
        <v>31</v>
      </c>
      <c r="R2368" s="4" t="str">
        <f>TRIM(Table14[[#This Row],[Product_Category]])</f>
        <v>Food</v>
      </c>
      <c r="S2368" s="4" t="str">
        <f>PROPER(Table14[[#This Row],[Customer_Type]])</f>
        <v>New</v>
      </c>
      <c r="T2368" s="13">
        <f>IF(ISBLANK(Table14[[#This Row],[Discount]]),MEDIAN(Table14[Discount]),Table14[[#This Row],[Discount]])</f>
        <v>0.04</v>
      </c>
    </row>
    <row r="2369" spans="1:20" x14ac:dyDescent="0.3">
      <c r="A2369">
        <v>1107</v>
      </c>
      <c r="B2369" s="1">
        <v>45100</v>
      </c>
      <c r="C2369" t="s">
        <v>13</v>
      </c>
      <c r="D2369" t="s">
        <v>27</v>
      </c>
      <c r="E2369">
        <v>121839.9</v>
      </c>
      <c r="F2369">
        <v>26</v>
      </c>
      <c r="G2369" t="s">
        <v>24</v>
      </c>
      <c r="H2369" s="9">
        <v>4674.3599999999997</v>
      </c>
      <c r="I2369" s="9">
        <v>5578.75</v>
      </c>
      <c r="J2369" t="s">
        <v>25</v>
      </c>
      <c r="K2369">
        <v>0.16</v>
      </c>
      <c r="L2369" s="4" t="s">
        <v>26</v>
      </c>
      <c r="M2369" s="4" t="s">
        <v>18</v>
      </c>
      <c r="N2369" s="4" t="str">
        <f>IF(ISBLANK(Table14[[#This Row],[Sales_Rep]]),"Unknown",Table14[[#This Row],[Sales_Rep]])</f>
        <v>David</v>
      </c>
      <c r="O2369" t="str">
        <f>PROPER(Table14[[#This Row],[Region]])</f>
        <v>West</v>
      </c>
      <c r="P2369" s="9">
        <f>IF(ISBLANK(Table14[[#This Row],[Sales_Amount]]),MEDIAN(Table14[Sales_Amount]),Table14[[#This Row],[Sales_Amount]])</f>
        <v>121839.9</v>
      </c>
      <c r="Q2369" s="11">
        <f>IF(ISBLANK(Table14[[#This Row],[Quantity_Sold]]),MEDIAN(Table14[Quantity_Sold]),Table14[[#This Row],[Quantity_Sold]])</f>
        <v>26</v>
      </c>
      <c r="R2369" s="4" t="str">
        <f>TRIM(Table14[[#This Row],[Product_Category]])</f>
        <v>Clothing</v>
      </c>
      <c r="S2369" s="4" t="str">
        <f>PROPER(Table14[[#This Row],[Customer_Type]])</f>
        <v>New</v>
      </c>
      <c r="T2369" s="13">
        <f>IF(ISBLANK(Table14[[#This Row],[Discount]]),MEDIAN(Table14[Discount]),Table14[[#This Row],[Discount]])</f>
        <v>0.16</v>
      </c>
    </row>
    <row r="2370" spans="1:20" x14ac:dyDescent="0.3">
      <c r="A2370">
        <v>1143</v>
      </c>
      <c r="B2370" s="1">
        <v>45462</v>
      </c>
      <c r="C2370" t="s">
        <v>19</v>
      </c>
      <c r="D2370" t="s">
        <v>30</v>
      </c>
      <c r="E2370">
        <v>12532.14</v>
      </c>
      <c r="F2370">
        <v>9</v>
      </c>
      <c r="G2370" t="s">
        <v>21</v>
      </c>
      <c r="H2370" s="9">
        <v>1586.37</v>
      </c>
      <c r="I2370" s="9">
        <v>1808.39</v>
      </c>
      <c r="J2370" t="s">
        <v>25</v>
      </c>
      <c r="K2370">
        <v>0.23</v>
      </c>
      <c r="L2370" s="4" t="s">
        <v>17</v>
      </c>
      <c r="M2370" s="4" t="s">
        <v>22</v>
      </c>
      <c r="N2370" s="4" t="str">
        <f>IF(ISBLANK(Table14[[#This Row],[Sales_Rep]]),"Unknown",Table14[[#This Row],[Sales_Rep]])</f>
        <v>Eve</v>
      </c>
      <c r="O2370" t="str">
        <f>PROPER(Table14[[#This Row],[Region]])</f>
        <v>South</v>
      </c>
      <c r="P2370" s="9">
        <f>IF(ISBLANK(Table14[[#This Row],[Sales_Amount]]),MEDIAN(Table14[Sales_Amount]),Table14[[#This Row],[Sales_Amount]])</f>
        <v>12532.14</v>
      </c>
      <c r="Q2370" s="11">
        <f>IF(ISBLANK(Table14[[#This Row],[Quantity_Sold]]),MEDIAN(Table14[Quantity_Sold]),Table14[[#This Row],[Quantity_Sold]])</f>
        <v>9</v>
      </c>
      <c r="R2370" s="4" t="str">
        <f>TRIM(Table14[[#This Row],[Product_Category]])</f>
        <v>Electronics</v>
      </c>
      <c r="S2370" s="4" t="str">
        <f>PROPER(Table14[[#This Row],[Customer_Type]])</f>
        <v>New</v>
      </c>
      <c r="T2370" s="13">
        <f>IF(ISBLANK(Table14[[#This Row],[Discount]]),MEDIAN(Table14[Discount]),Table14[[#This Row],[Discount]])</f>
        <v>0.23</v>
      </c>
    </row>
    <row r="2371" spans="1:20" x14ac:dyDescent="0.3">
      <c r="A2371">
        <v>1201</v>
      </c>
      <c r="B2371" s="1">
        <v>45161</v>
      </c>
      <c r="C2371" t="s">
        <v>23</v>
      </c>
      <c r="D2371" t="s">
        <v>30</v>
      </c>
      <c r="E2371">
        <v>94944.61</v>
      </c>
      <c r="F2371">
        <v>18</v>
      </c>
      <c r="G2371" t="s">
        <v>21</v>
      </c>
      <c r="H2371" s="9">
        <v>4202.46</v>
      </c>
      <c r="I2371" s="9">
        <v>5926.63</v>
      </c>
      <c r="J2371" t="s">
        <v>25</v>
      </c>
      <c r="K2371">
        <v>0.11</v>
      </c>
      <c r="L2371" s="4" t="s">
        <v>31</v>
      </c>
      <c r="M2371" s="4" t="s">
        <v>22</v>
      </c>
      <c r="N2371" s="4" t="str">
        <f>IF(ISBLANK(Table14[[#This Row],[Sales_Rep]]),"Unknown",Table14[[#This Row],[Sales_Rep]])</f>
        <v>Charlie</v>
      </c>
      <c r="O2371" t="str">
        <f>PROPER(Table14[[#This Row],[Region]])</f>
        <v>South</v>
      </c>
      <c r="P2371" s="9">
        <f>IF(ISBLANK(Table14[[#This Row],[Sales_Amount]]),MEDIAN(Table14[Sales_Amount]),Table14[[#This Row],[Sales_Amount]])</f>
        <v>94944.61</v>
      </c>
      <c r="Q2371" s="11">
        <f>IF(ISBLANK(Table14[[#This Row],[Quantity_Sold]]),MEDIAN(Table14[Quantity_Sold]),Table14[[#This Row],[Quantity_Sold]])</f>
        <v>18</v>
      </c>
      <c r="R2371" s="4" t="str">
        <f>TRIM(Table14[[#This Row],[Product_Category]])</f>
        <v>Electronics</v>
      </c>
      <c r="S2371" s="4" t="str">
        <f>PROPER(Table14[[#This Row],[Customer_Type]])</f>
        <v>New</v>
      </c>
      <c r="T2371" s="13">
        <f>IF(ISBLANK(Table14[[#This Row],[Discount]]),MEDIAN(Table14[Discount]),Table14[[#This Row],[Discount]])</f>
        <v>0.11</v>
      </c>
    </row>
    <row r="2372" spans="1:20" x14ac:dyDescent="0.3">
      <c r="A2372">
        <v>1014</v>
      </c>
      <c r="B2372" s="1">
        <v>45531</v>
      </c>
      <c r="C2372" t="s">
        <v>19</v>
      </c>
      <c r="D2372" t="s">
        <v>27</v>
      </c>
      <c r="E2372">
        <v>81549.87</v>
      </c>
      <c r="F2372">
        <v>26</v>
      </c>
      <c r="G2372" t="s">
        <v>24</v>
      </c>
      <c r="H2372" s="9">
        <v>2508.46</v>
      </c>
      <c r="I2372" s="9">
        <v>3446.74</v>
      </c>
      <c r="J2372" t="s">
        <v>25</v>
      </c>
      <c r="K2372">
        <v>0.09</v>
      </c>
      <c r="L2372" s="4" t="s">
        <v>17</v>
      </c>
      <c r="M2372" s="4" t="s">
        <v>18</v>
      </c>
      <c r="N2372" s="4" t="str">
        <f>IF(ISBLANK(Table14[[#This Row],[Sales_Rep]]),"Unknown",Table14[[#This Row],[Sales_Rep]])</f>
        <v>Eve</v>
      </c>
      <c r="O2372" t="str">
        <f>PROPER(Table14[[#This Row],[Region]])</f>
        <v>West</v>
      </c>
      <c r="P2372" s="9">
        <f>IF(ISBLANK(Table14[[#This Row],[Sales_Amount]]),MEDIAN(Table14[Sales_Amount]),Table14[[#This Row],[Sales_Amount]])</f>
        <v>81549.87</v>
      </c>
      <c r="Q2372" s="11">
        <f>IF(ISBLANK(Table14[[#This Row],[Quantity_Sold]]),MEDIAN(Table14[Quantity_Sold]),Table14[[#This Row],[Quantity_Sold]])</f>
        <v>26</v>
      </c>
      <c r="R2372" s="4" t="str">
        <f>TRIM(Table14[[#This Row],[Product_Category]])</f>
        <v>Clothing</v>
      </c>
      <c r="S2372" s="4" t="str">
        <f>PROPER(Table14[[#This Row],[Customer_Type]])</f>
        <v>New</v>
      </c>
      <c r="T2372" s="13">
        <f>IF(ISBLANK(Table14[[#This Row],[Discount]]),MEDIAN(Table14[Discount]),Table14[[#This Row],[Discount]])</f>
        <v>0.09</v>
      </c>
    </row>
    <row r="2373" spans="1:20" x14ac:dyDescent="0.3">
      <c r="A2373">
        <v>1372</v>
      </c>
      <c r="B2373" s="1">
        <v>45141</v>
      </c>
      <c r="C2373" t="s">
        <v>19</v>
      </c>
      <c r="D2373" t="s">
        <v>30</v>
      </c>
      <c r="E2373">
        <v>5381.52</v>
      </c>
      <c r="F2373">
        <v>11</v>
      </c>
      <c r="G2373" t="s">
        <v>24</v>
      </c>
      <c r="H2373" s="9">
        <v>497.62</v>
      </c>
      <c r="I2373" s="9">
        <v>661.12</v>
      </c>
      <c r="J2373" t="s">
        <v>25</v>
      </c>
      <c r="K2373">
        <v>0.26</v>
      </c>
      <c r="L2373" s="4" t="s">
        <v>26</v>
      </c>
      <c r="M2373" s="4" t="s">
        <v>22</v>
      </c>
      <c r="N2373" s="4" t="str">
        <f>IF(ISBLANK(Table14[[#This Row],[Sales_Rep]]),"Unknown",Table14[[#This Row],[Sales_Rep]])</f>
        <v>Eve</v>
      </c>
      <c r="O2373" t="str">
        <f>PROPER(Table14[[#This Row],[Region]])</f>
        <v>South</v>
      </c>
      <c r="P2373" s="9">
        <f>IF(ISBLANK(Table14[[#This Row],[Sales_Amount]]),MEDIAN(Table14[Sales_Amount]),Table14[[#This Row],[Sales_Amount]])</f>
        <v>5381.52</v>
      </c>
      <c r="Q2373" s="11">
        <f>IF(ISBLANK(Table14[[#This Row],[Quantity_Sold]]),MEDIAN(Table14[Quantity_Sold]),Table14[[#This Row],[Quantity_Sold]])</f>
        <v>11</v>
      </c>
      <c r="R2373" s="4" t="str">
        <f>TRIM(Table14[[#This Row],[Product_Category]])</f>
        <v>Clothing</v>
      </c>
      <c r="S2373" s="4" t="str">
        <f>PROPER(Table14[[#This Row],[Customer_Type]])</f>
        <v>New</v>
      </c>
      <c r="T2373" s="13">
        <f>IF(ISBLANK(Table14[[#This Row],[Discount]]),MEDIAN(Table14[Discount]),Table14[[#This Row],[Discount]])</f>
        <v>0.26</v>
      </c>
    </row>
    <row r="2374" spans="1:20" x14ac:dyDescent="0.3">
      <c r="A2374">
        <v>1028</v>
      </c>
      <c r="B2374" s="1">
        <v>45236</v>
      </c>
      <c r="C2374" t="s">
        <v>32</v>
      </c>
      <c r="D2374" t="s">
        <v>30</v>
      </c>
      <c r="E2374">
        <v>70645.16</v>
      </c>
      <c r="F2374">
        <v>45</v>
      </c>
      <c r="G2374" t="s">
        <v>21</v>
      </c>
      <c r="H2374" s="9">
        <v>1362.92</v>
      </c>
      <c r="I2374" s="9">
        <v>1585.75</v>
      </c>
      <c r="J2374" t="s">
        <v>25</v>
      </c>
      <c r="K2374">
        <v>0.01</v>
      </c>
      <c r="L2374" s="4" t="s">
        <v>31</v>
      </c>
      <c r="M2374" s="4" t="s">
        <v>22</v>
      </c>
      <c r="N2374" s="4" t="str">
        <f>IF(ISBLANK(Table14[[#This Row],[Sales_Rep]]),"Unknown",Table14[[#This Row],[Sales_Rep]])</f>
        <v>Alice</v>
      </c>
      <c r="O2374" t="str">
        <f>PROPER(Table14[[#This Row],[Region]])</f>
        <v>South</v>
      </c>
      <c r="P2374" s="9">
        <f>IF(ISBLANK(Table14[[#This Row],[Sales_Amount]]),MEDIAN(Table14[Sales_Amount]),Table14[[#This Row],[Sales_Amount]])</f>
        <v>70645.16</v>
      </c>
      <c r="Q2374" s="11">
        <f>IF(ISBLANK(Table14[[#This Row],[Quantity_Sold]]),MEDIAN(Table14[Quantity_Sold]),Table14[[#This Row],[Quantity_Sold]])</f>
        <v>45</v>
      </c>
      <c r="R2374" s="4" t="str">
        <f>TRIM(Table14[[#This Row],[Product_Category]])</f>
        <v>Electronics</v>
      </c>
      <c r="S2374" s="4" t="str">
        <f>PROPER(Table14[[#This Row],[Customer_Type]])</f>
        <v>New</v>
      </c>
      <c r="T2374" s="13">
        <f>IF(ISBLANK(Table14[[#This Row],[Discount]]),MEDIAN(Table14[Discount]),Table14[[#This Row],[Discount]])</f>
        <v>0.01</v>
      </c>
    </row>
    <row r="2375" spans="1:20" x14ac:dyDescent="0.3">
      <c r="A2375">
        <v>1385</v>
      </c>
      <c r="B2375" s="1">
        <v>45611</v>
      </c>
      <c r="C2375" t="s">
        <v>23</v>
      </c>
      <c r="D2375" t="s">
        <v>27</v>
      </c>
      <c r="E2375">
        <v>10854.18</v>
      </c>
      <c r="F2375">
        <v>4</v>
      </c>
      <c r="G2375" t="s">
        <v>24</v>
      </c>
      <c r="H2375" s="9">
        <v>2405.35</v>
      </c>
      <c r="I2375" s="9">
        <v>3391.93</v>
      </c>
      <c r="J2375" t="s">
        <v>16</v>
      </c>
      <c r="K2375">
        <v>0.2</v>
      </c>
      <c r="L2375" s="4" t="s">
        <v>31</v>
      </c>
      <c r="M2375" s="4" t="s">
        <v>18</v>
      </c>
      <c r="N2375" s="4" t="str">
        <f>IF(ISBLANK(Table14[[#This Row],[Sales_Rep]]),"Unknown",Table14[[#This Row],[Sales_Rep]])</f>
        <v>Charlie</v>
      </c>
      <c r="O2375" t="str">
        <f>PROPER(Table14[[#This Row],[Region]])</f>
        <v>West</v>
      </c>
      <c r="P2375" s="9">
        <f>IF(ISBLANK(Table14[[#This Row],[Sales_Amount]]),MEDIAN(Table14[Sales_Amount]),Table14[[#This Row],[Sales_Amount]])</f>
        <v>10854.18</v>
      </c>
      <c r="Q2375" s="11">
        <f>IF(ISBLANK(Table14[[#This Row],[Quantity_Sold]]),MEDIAN(Table14[Quantity_Sold]),Table14[[#This Row],[Quantity_Sold]])</f>
        <v>4</v>
      </c>
      <c r="R2375" s="4" t="str">
        <f>TRIM(Table14[[#This Row],[Product_Category]])</f>
        <v>Clothing</v>
      </c>
      <c r="S2375" s="4" t="str">
        <f>PROPER(Table14[[#This Row],[Customer_Type]])</f>
        <v>Returning</v>
      </c>
      <c r="T2375" s="13">
        <f>IF(ISBLANK(Table14[[#This Row],[Discount]]),MEDIAN(Table14[Discount]),Table14[[#This Row],[Discount]])</f>
        <v>0.2</v>
      </c>
    </row>
    <row r="2376" spans="1:20" x14ac:dyDescent="0.3">
      <c r="A2376">
        <v>1040</v>
      </c>
      <c r="B2376" s="1">
        <v>45440</v>
      </c>
      <c r="C2376" t="s">
        <v>23</v>
      </c>
      <c r="D2376" t="s">
        <v>27</v>
      </c>
      <c r="E2376">
        <v>252154.44</v>
      </c>
      <c r="F2376">
        <v>40</v>
      </c>
      <c r="G2376" t="s">
        <v>21</v>
      </c>
      <c r="H2376" s="9">
        <v>4970.51</v>
      </c>
      <c r="I2376" s="9">
        <v>7082.99</v>
      </c>
      <c r="J2376" t="s">
        <v>25</v>
      </c>
      <c r="K2376">
        <v>0.11</v>
      </c>
      <c r="L2376" s="4" t="s">
        <v>26</v>
      </c>
      <c r="M2376" s="4" t="s">
        <v>18</v>
      </c>
      <c r="N2376" s="4" t="str">
        <f>IF(ISBLANK(Table14[[#This Row],[Sales_Rep]]),"Unknown",Table14[[#This Row],[Sales_Rep]])</f>
        <v>Charlie</v>
      </c>
      <c r="O2376" t="str">
        <f>PROPER(Table14[[#This Row],[Region]])</f>
        <v>West</v>
      </c>
      <c r="P2376" s="9">
        <f>IF(ISBLANK(Table14[[#This Row],[Sales_Amount]]),MEDIAN(Table14[Sales_Amount]),Table14[[#This Row],[Sales_Amount]])</f>
        <v>252154.44</v>
      </c>
      <c r="Q2376" s="11">
        <f>IF(ISBLANK(Table14[[#This Row],[Quantity_Sold]]),MEDIAN(Table14[Quantity_Sold]),Table14[[#This Row],[Quantity_Sold]])</f>
        <v>40</v>
      </c>
      <c r="R2376" s="4" t="str">
        <f>TRIM(Table14[[#This Row],[Product_Category]])</f>
        <v>Electronics</v>
      </c>
      <c r="S2376" s="4" t="str">
        <f>PROPER(Table14[[#This Row],[Customer_Type]])</f>
        <v>New</v>
      </c>
      <c r="T2376" s="13">
        <f>IF(ISBLANK(Table14[[#This Row],[Discount]]),MEDIAN(Table14[Discount]),Table14[[#This Row],[Discount]])</f>
        <v>0.11</v>
      </c>
    </row>
    <row r="2377" spans="1:20" x14ac:dyDescent="0.3">
      <c r="A2377">
        <v>1269</v>
      </c>
      <c r="B2377" s="1">
        <v>45189</v>
      </c>
      <c r="C2377" t="s">
        <v>19</v>
      </c>
      <c r="D2377" t="s">
        <v>20</v>
      </c>
      <c r="E2377">
        <v>57587.88</v>
      </c>
      <c r="F2377">
        <v>46</v>
      </c>
      <c r="G2377" t="s">
        <v>24</v>
      </c>
      <c r="H2377" s="9">
        <v>1284.5999999999999</v>
      </c>
      <c r="I2377" s="9">
        <v>1526.72</v>
      </c>
      <c r="J2377" t="s">
        <v>16</v>
      </c>
      <c r="K2377">
        <v>0.18</v>
      </c>
      <c r="L2377" s="4" t="s">
        <v>26</v>
      </c>
      <c r="M2377" s="4" t="s">
        <v>18</v>
      </c>
      <c r="N2377" s="4" t="str">
        <f>IF(ISBLANK(Table14[[#This Row],[Sales_Rep]]),"Unknown",Table14[[#This Row],[Sales_Rep]])</f>
        <v>Eve</v>
      </c>
      <c r="O2377" t="str">
        <f>PROPER(Table14[[#This Row],[Region]])</f>
        <v>North</v>
      </c>
      <c r="P2377" s="9">
        <f>IF(ISBLANK(Table14[[#This Row],[Sales_Amount]]),MEDIAN(Table14[Sales_Amount]),Table14[[#This Row],[Sales_Amount]])</f>
        <v>57587.88</v>
      </c>
      <c r="Q2377" s="11">
        <f>IF(ISBLANK(Table14[[#This Row],[Quantity_Sold]]),MEDIAN(Table14[Quantity_Sold]),Table14[[#This Row],[Quantity_Sold]])</f>
        <v>46</v>
      </c>
      <c r="R2377" s="4" t="str">
        <f>TRIM(Table14[[#This Row],[Product_Category]])</f>
        <v>Clothing</v>
      </c>
      <c r="S2377" s="4" t="str">
        <f>PROPER(Table14[[#This Row],[Customer_Type]])</f>
        <v>Returning</v>
      </c>
      <c r="T2377" s="13">
        <f>IF(ISBLANK(Table14[[#This Row],[Discount]]),MEDIAN(Table14[Discount]),Table14[[#This Row],[Discount]])</f>
        <v>0.18</v>
      </c>
    </row>
    <row r="2378" spans="1:20" x14ac:dyDescent="0.3">
      <c r="A2378">
        <v>1115</v>
      </c>
      <c r="B2378" s="1">
        <v>45217</v>
      </c>
      <c r="C2378" t="s">
        <v>13</v>
      </c>
      <c r="D2378" t="s">
        <v>27</v>
      </c>
      <c r="E2378">
        <v>153840.26999999999</v>
      </c>
      <c r="F2378">
        <v>44</v>
      </c>
      <c r="G2378" t="s">
        <v>21</v>
      </c>
      <c r="H2378" s="9">
        <v>3460.88</v>
      </c>
      <c r="I2378" s="9">
        <v>4540.74</v>
      </c>
      <c r="J2378" t="s">
        <v>16</v>
      </c>
      <c r="K2378">
        <v>0.23</v>
      </c>
      <c r="L2378" s="4" t="s">
        <v>17</v>
      </c>
      <c r="M2378" s="4" t="s">
        <v>18</v>
      </c>
      <c r="N2378" s="4" t="str">
        <f>IF(ISBLANK(Table14[[#This Row],[Sales_Rep]]),"Unknown",Table14[[#This Row],[Sales_Rep]])</f>
        <v>David</v>
      </c>
      <c r="O2378" t="str">
        <f>PROPER(Table14[[#This Row],[Region]])</f>
        <v>West</v>
      </c>
      <c r="P2378" s="9">
        <f>IF(ISBLANK(Table14[[#This Row],[Sales_Amount]]),MEDIAN(Table14[Sales_Amount]),Table14[[#This Row],[Sales_Amount]])</f>
        <v>153840.26999999999</v>
      </c>
      <c r="Q2378" s="11">
        <f>IF(ISBLANK(Table14[[#This Row],[Quantity_Sold]]),MEDIAN(Table14[Quantity_Sold]),Table14[[#This Row],[Quantity_Sold]])</f>
        <v>44</v>
      </c>
      <c r="R2378" s="4" t="str">
        <f>TRIM(Table14[[#This Row],[Product_Category]])</f>
        <v>Electronics</v>
      </c>
      <c r="S2378" s="4" t="str">
        <f>PROPER(Table14[[#This Row],[Customer_Type]])</f>
        <v>Returning</v>
      </c>
      <c r="T2378" s="13">
        <f>IF(ISBLANK(Table14[[#This Row],[Discount]]),MEDIAN(Table14[Discount]),Table14[[#This Row],[Discount]])</f>
        <v>0.23</v>
      </c>
    </row>
    <row r="2379" spans="1:20" x14ac:dyDescent="0.3">
      <c r="A2379">
        <v>1299</v>
      </c>
      <c r="B2379" s="1">
        <v>44987</v>
      </c>
      <c r="C2379" t="s">
        <v>32</v>
      </c>
      <c r="D2379" t="s">
        <v>14</v>
      </c>
      <c r="E2379">
        <v>46986.23</v>
      </c>
      <c r="F2379">
        <v>14</v>
      </c>
      <c r="G2379" t="s">
        <v>24</v>
      </c>
      <c r="H2379" s="9">
        <v>3193.12</v>
      </c>
      <c r="I2379" s="9">
        <v>4535.3500000000004</v>
      </c>
      <c r="J2379" t="s">
        <v>25</v>
      </c>
      <c r="K2379">
        <v>0.26</v>
      </c>
      <c r="L2379" s="4" t="s">
        <v>26</v>
      </c>
      <c r="M2379" s="4" t="s">
        <v>18</v>
      </c>
      <c r="N2379" s="4" t="str">
        <f>IF(ISBLANK(Table14[[#This Row],[Sales_Rep]]),"Unknown",Table14[[#This Row],[Sales_Rep]])</f>
        <v>Alice</v>
      </c>
      <c r="O2379" t="str">
        <f>PROPER(Table14[[#This Row],[Region]])</f>
        <v>East</v>
      </c>
      <c r="P2379" s="9">
        <f>IF(ISBLANK(Table14[[#This Row],[Sales_Amount]]),MEDIAN(Table14[Sales_Amount]),Table14[[#This Row],[Sales_Amount]])</f>
        <v>46986.23</v>
      </c>
      <c r="Q2379" s="11">
        <f>IF(ISBLANK(Table14[[#This Row],[Quantity_Sold]]),MEDIAN(Table14[Quantity_Sold]),Table14[[#This Row],[Quantity_Sold]])</f>
        <v>14</v>
      </c>
      <c r="R2379" s="4" t="str">
        <f>TRIM(Table14[[#This Row],[Product_Category]])</f>
        <v>Clothing</v>
      </c>
      <c r="S2379" s="4" t="str">
        <f>PROPER(Table14[[#This Row],[Customer_Type]])</f>
        <v>New</v>
      </c>
      <c r="T2379" s="13">
        <f>IF(ISBLANK(Table14[[#This Row],[Discount]]),MEDIAN(Table14[Discount]),Table14[[#This Row],[Discount]])</f>
        <v>0.26</v>
      </c>
    </row>
    <row r="2380" spans="1:20" x14ac:dyDescent="0.3">
      <c r="A2380">
        <v>1293</v>
      </c>
      <c r="B2380" s="1">
        <v>45242</v>
      </c>
      <c r="C2380" t="s">
        <v>19</v>
      </c>
      <c r="D2380" t="s">
        <v>30</v>
      </c>
      <c r="E2380">
        <v>115194.49</v>
      </c>
      <c r="F2380">
        <v>49</v>
      </c>
      <c r="G2380" t="s">
        <v>21</v>
      </c>
      <c r="H2380" s="9">
        <v>2398.31</v>
      </c>
      <c r="I2380" s="9">
        <v>3265.15</v>
      </c>
      <c r="J2380" t="s">
        <v>25</v>
      </c>
      <c r="K2380">
        <v>0.28000000000000003</v>
      </c>
      <c r="L2380" s="4" t="s">
        <v>31</v>
      </c>
      <c r="M2380" s="4" t="s">
        <v>18</v>
      </c>
      <c r="N2380" s="4" t="str">
        <f>IF(ISBLANK(Table14[[#This Row],[Sales_Rep]]),"Unknown",Table14[[#This Row],[Sales_Rep]])</f>
        <v>Eve</v>
      </c>
      <c r="O2380" t="str">
        <f>PROPER(Table14[[#This Row],[Region]])</f>
        <v>South</v>
      </c>
      <c r="P2380" s="9">
        <f>IF(ISBLANK(Table14[[#This Row],[Sales_Amount]]),MEDIAN(Table14[Sales_Amount]),Table14[[#This Row],[Sales_Amount]])</f>
        <v>115194.49</v>
      </c>
      <c r="Q2380" s="11">
        <f>IF(ISBLANK(Table14[[#This Row],[Quantity_Sold]]),MEDIAN(Table14[Quantity_Sold]),Table14[[#This Row],[Quantity_Sold]])</f>
        <v>49</v>
      </c>
      <c r="R2380" s="4" t="str">
        <f>TRIM(Table14[[#This Row],[Product_Category]])</f>
        <v>Electronics</v>
      </c>
      <c r="S2380" s="4" t="str">
        <f>PROPER(Table14[[#This Row],[Customer_Type]])</f>
        <v>New</v>
      </c>
      <c r="T2380" s="13">
        <f>IF(ISBLANK(Table14[[#This Row],[Discount]]),MEDIAN(Table14[Discount]),Table14[[#This Row],[Discount]])</f>
        <v>0.28000000000000003</v>
      </c>
    </row>
    <row r="2381" spans="1:20" x14ac:dyDescent="0.3">
      <c r="A2381">
        <v>1200</v>
      </c>
      <c r="B2381" s="1">
        <v>45623</v>
      </c>
      <c r="C2381" t="s">
        <v>29</v>
      </c>
      <c r="D2381" t="s">
        <v>30</v>
      </c>
      <c r="E2381">
        <v>16727.8</v>
      </c>
      <c r="F2381">
        <v>6</v>
      </c>
      <c r="G2381" t="s">
        <v>28</v>
      </c>
      <c r="H2381" s="9">
        <v>2217.9299999999998</v>
      </c>
      <c r="I2381" s="9">
        <v>3279.96</v>
      </c>
      <c r="J2381" t="s">
        <v>25</v>
      </c>
      <c r="K2381">
        <v>0.15</v>
      </c>
      <c r="L2381" s="4" t="s">
        <v>31</v>
      </c>
      <c r="M2381" s="4" t="s">
        <v>22</v>
      </c>
      <c r="N2381" s="4" t="str">
        <f>IF(ISBLANK(Table14[[#This Row],[Sales_Rep]]),"Unknown",Table14[[#This Row],[Sales_Rep]])</f>
        <v>Bob</v>
      </c>
      <c r="O2381" t="str">
        <f>PROPER(Table14[[#This Row],[Region]])</f>
        <v>South</v>
      </c>
      <c r="P2381" s="9">
        <f>IF(ISBLANK(Table14[[#This Row],[Sales_Amount]]),MEDIAN(Table14[Sales_Amount]),Table14[[#This Row],[Sales_Amount]])</f>
        <v>16727.8</v>
      </c>
      <c r="Q2381" s="11">
        <f>IF(ISBLANK(Table14[[#This Row],[Quantity_Sold]]),MEDIAN(Table14[Quantity_Sold]),Table14[[#This Row],[Quantity_Sold]])</f>
        <v>6</v>
      </c>
      <c r="R2381" s="4" t="str">
        <f>TRIM(Table14[[#This Row],[Product_Category]])</f>
        <v>Furniture</v>
      </c>
      <c r="S2381" s="4" t="str">
        <f>PROPER(Table14[[#This Row],[Customer_Type]])</f>
        <v>New</v>
      </c>
      <c r="T2381" s="13">
        <f>IF(ISBLANK(Table14[[#This Row],[Discount]]),MEDIAN(Table14[Discount]),Table14[[#This Row],[Discount]])</f>
        <v>0.15</v>
      </c>
    </row>
    <row r="2382" spans="1:20" x14ac:dyDescent="0.3">
      <c r="A2382">
        <v>1490</v>
      </c>
      <c r="B2382" s="1">
        <v>45540</v>
      </c>
      <c r="C2382" t="s">
        <v>29</v>
      </c>
      <c r="D2382" t="s">
        <v>20</v>
      </c>
      <c r="E2382">
        <v>11244.94</v>
      </c>
      <c r="F2382">
        <v>10</v>
      </c>
      <c r="G2382" t="s">
        <v>28</v>
      </c>
      <c r="H2382" s="9">
        <v>975.62</v>
      </c>
      <c r="I2382" s="9">
        <v>1423.41</v>
      </c>
      <c r="J2382" t="s">
        <v>25</v>
      </c>
      <c r="K2382">
        <v>0.21</v>
      </c>
      <c r="L2382" s="4" t="s">
        <v>26</v>
      </c>
      <c r="M2382" s="4" t="s">
        <v>22</v>
      </c>
      <c r="N2382" s="4" t="str">
        <f>IF(ISBLANK(Table14[[#This Row],[Sales_Rep]]),"Unknown",Table14[[#This Row],[Sales_Rep]])</f>
        <v>Bob</v>
      </c>
      <c r="O2382" t="str">
        <f>PROPER(Table14[[#This Row],[Region]])</f>
        <v>North</v>
      </c>
      <c r="P2382" s="9">
        <f>IF(ISBLANK(Table14[[#This Row],[Sales_Amount]]),MEDIAN(Table14[Sales_Amount]),Table14[[#This Row],[Sales_Amount]])</f>
        <v>11244.94</v>
      </c>
      <c r="Q2382" s="11">
        <f>IF(ISBLANK(Table14[[#This Row],[Quantity_Sold]]),MEDIAN(Table14[Quantity_Sold]),Table14[[#This Row],[Quantity_Sold]])</f>
        <v>10</v>
      </c>
      <c r="R2382" s="4" t="str">
        <f>TRIM(Table14[[#This Row],[Product_Category]])</f>
        <v>Furniture</v>
      </c>
      <c r="S2382" s="4" t="str">
        <f>PROPER(Table14[[#This Row],[Customer_Type]])</f>
        <v>New</v>
      </c>
      <c r="T2382" s="13">
        <f>IF(ISBLANK(Table14[[#This Row],[Discount]]),MEDIAN(Table14[Discount]),Table14[[#This Row],[Discount]])</f>
        <v>0.21</v>
      </c>
    </row>
    <row r="2383" spans="1:20" x14ac:dyDescent="0.3">
      <c r="A2383">
        <v>1414</v>
      </c>
      <c r="B2383" s="1">
        <v>45502</v>
      </c>
      <c r="C2383" t="s">
        <v>32</v>
      </c>
      <c r="D2383" t="s">
        <v>20</v>
      </c>
      <c r="E2383">
        <v>42132.26</v>
      </c>
      <c r="F2383">
        <v>35</v>
      </c>
      <c r="G2383" t="s">
        <v>24</v>
      </c>
      <c r="H2383" s="9">
        <v>1138.74</v>
      </c>
      <c r="I2383" s="9">
        <v>1433.07</v>
      </c>
      <c r="J2383" t="s">
        <v>16</v>
      </c>
      <c r="K2383">
        <v>0.16</v>
      </c>
      <c r="L2383" s="4" t="s">
        <v>26</v>
      </c>
      <c r="M2383" s="4" t="s">
        <v>22</v>
      </c>
      <c r="N2383" s="4" t="str">
        <f>IF(ISBLANK(Table14[[#This Row],[Sales_Rep]]),"Unknown",Table14[[#This Row],[Sales_Rep]])</f>
        <v>Alice</v>
      </c>
      <c r="O2383" t="str">
        <f>PROPER(Table14[[#This Row],[Region]])</f>
        <v>North</v>
      </c>
      <c r="P2383" s="9">
        <f>IF(ISBLANK(Table14[[#This Row],[Sales_Amount]]),MEDIAN(Table14[Sales_Amount]),Table14[[#This Row],[Sales_Amount]])</f>
        <v>42132.26</v>
      </c>
      <c r="Q2383" s="11">
        <f>IF(ISBLANK(Table14[[#This Row],[Quantity_Sold]]),MEDIAN(Table14[Quantity_Sold]),Table14[[#This Row],[Quantity_Sold]])</f>
        <v>35</v>
      </c>
      <c r="R2383" s="4" t="str">
        <f>TRIM(Table14[[#This Row],[Product_Category]])</f>
        <v>Clothing</v>
      </c>
      <c r="S2383" s="4" t="str">
        <f>PROPER(Table14[[#This Row],[Customer_Type]])</f>
        <v>Returning</v>
      </c>
      <c r="T2383" s="13">
        <f>IF(ISBLANK(Table14[[#This Row],[Discount]]),MEDIAN(Table14[Discount]),Table14[[#This Row],[Discount]])</f>
        <v>0.16</v>
      </c>
    </row>
    <row r="2384" spans="1:20" x14ac:dyDescent="0.3">
      <c r="A2384">
        <v>1282</v>
      </c>
      <c r="B2384" s="1">
        <v>44974</v>
      </c>
      <c r="C2384" t="s">
        <v>13</v>
      </c>
      <c r="D2384" t="s">
        <v>20</v>
      </c>
      <c r="E2384">
        <v>22001.67</v>
      </c>
      <c r="F2384">
        <v>7</v>
      </c>
      <c r="G2384" t="s">
        <v>21</v>
      </c>
      <c r="H2384" s="9">
        <v>3733.25</v>
      </c>
      <c r="I2384" s="9">
        <v>4365.41</v>
      </c>
      <c r="J2384" t="s">
        <v>16</v>
      </c>
      <c r="K2384">
        <v>0.28000000000000003</v>
      </c>
      <c r="L2384" s="4" t="s">
        <v>31</v>
      </c>
      <c r="M2384" s="4" t="s">
        <v>22</v>
      </c>
      <c r="N2384" s="4" t="str">
        <f>IF(ISBLANK(Table14[[#This Row],[Sales_Rep]]),"Unknown",Table14[[#This Row],[Sales_Rep]])</f>
        <v>David</v>
      </c>
      <c r="O2384" t="str">
        <f>PROPER(Table14[[#This Row],[Region]])</f>
        <v>North</v>
      </c>
      <c r="P2384" s="9">
        <f>IF(ISBLANK(Table14[[#This Row],[Sales_Amount]]),MEDIAN(Table14[Sales_Amount]),Table14[[#This Row],[Sales_Amount]])</f>
        <v>22001.67</v>
      </c>
      <c r="Q2384" s="11">
        <f>IF(ISBLANK(Table14[[#This Row],[Quantity_Sold]]),MEDIAN(Table14[Quantity_Sold]),Table14[[#This Row],[Quantity_Sold]])</f>
        <v>7</v>
      </c>
      <c r="R2384" s="4" t="str">
        <f>TRIM(Table14[[#This Row],[Product_Category]])</f>
        <v>Electronics</v>
      </c>
      <c r="S2384" s="4" t="str">
        <f>PROPER(Table14[[#This Row],[Customer_Type]])</f>
        <v>Returning</v>
      </c>
      <c r="T2384" s="13">
        <f>IF(ISBLANK(Table14[[#This Row],[Discount]]),MEDIAN(Table14[Discount]),Table14[[#This Row],[Discount]])</f>
        <v>0.28000000000000003</v>
      </c>
    </row>
    <row r="2385" spans="1:20" x14ac:dyDescent="0.3">
      <c r="A2385">
        <v>1050</v>
      </c>
      <c r="B2385" s="1">
        <v>45635</v>
      </c>
      <c r="C2385" t="s">
        <v>19</v>
      </c>
      <c r="D2385" t="s">
        <v>30</v>
      </c>
      <c r="E2385">
        <v>131988.20000000001</v>
      </c>
      <c r="F2385">
        <v>27</v>
      </c>
      <c r="G2385" t="s">
        <v>21</v>
      </c>
      <c r="H2385" s="9">
        <v>4362.63</v>
      </c>
      <c r="I2385" s="9">
        <v>5618.91</v>
      </c>
      <c r="J2385" t="s">
        <v>16</v>
      </c>
      <c r="K2385">
        <v>0.13</v>
      </c>
      <c r="L2385" s="4" t="s">
        <v>31</v>
      </c>
      <c r="M2385" s="4" t="s">
        <v>18</v>
      </c>
      <c r="N2385" s="4" t="str">
        <f>IF(ISBLANK(Table14[[#This Row],[Sales_Rep]]),"Unknown",Table14[[#This Row],[Sales_Rep]])</f>
        <v>Eve</v>
      </c>
      <c r="O2385" t="str">
        <f>PROPER(Table14[[#This Row],[Region]])</f>
        <v>South</v>
      </c>
      <c r="P2385" s="9">
        <f>IF(ISBLANK(Table14[[#This Row],[Sales_Amount]]),MEDIAN(Table14[Sales_Amount]),Table14[[#This Row],[Sales_Amount]])</f>
        <v>131988.20000000001</v>
      </c>
      <c r="Q2385" s="11">
        <f>IF(ISBLANK(Table14[[#This Row],[Quantity_Sold]]),MEDIAN(Table14[Quantity_Sold]),Table14[[#This Row],[Quantity_Sold]])</f>
        <v>27</v>
      </c>
      <c r="R2385" s="4" t="str">
        <f>TRIM(Table14[[#This Row],[Product_Category]])</f>
        <v>Electronics</v>
      </c>
      <c r="S2385" s="4" t="str">
        <f>PROPER(Table14[[#This Row],[Customer_Type]])</f>
        <v>Returning</v>
      </c>
      <c r="T2385" s="13">
        <f>IF(ISBLANK(Table14[[#This Row],[Discount]]),MEDIAN(Table14[Discount]),Table14[[#This Row],[Discount]])</f>
        <v>0.13</v>
      </c>
    </row>
    <row r="2386" spans="1:20" x14ac:dyDescent="0.3">
      <c r="A2386">
        <v>1270</v>
      </c>
      <c r="B2386" s="1">
        <v>45575</v>
      </c>
      <c r="C2386" t="s">
        <v>23</v>
      </c>
      <c r="D2386" t="s">
        <v>27</v>
      </c>
      <c r="E2386">
        <v>36126.29</v>
      </c>
      <c r="F2386">
        <v>17</v>
      </c>
      <c r="G2386" t="s">
        <v>24</v>
      </c>
      <c r="H2386" s="9">
        <v>1706.66</v>
      </c>
      <c r="I2386" s="9">
        <v>2190.8000000000002</v>
      </c>
      <c r="J2386" t="s">
        <v>16</v>
      </c>
      <c r="K2386">
        <v>0.03</v>
      </c>
      <c r="L2386" s="4" t="s">
        <v>26</v>
      </c>
      <c r="M2386" s="4" t="s">
        <v>18</v>
      </c>
      <c r="N2386" s="4" t="str">
        <f>IF(ISBLANK(Table14[[#This Row],[Sales_Rep]]),"Unknown",Table14[[#This Row],[Sales_Rep]])</f>
        <v>Charlie</v>
      </c>
      <c r="O2386" t="str">
        <f>PROPER(Table14[[#This Row],[Region]])</f>
        <v>West</v>
      </c>
      <c r="P2386" s="9">
        <f>IF(ISBLANK(Table14[[#This Row],[Sales_Amount]]),MEDIAN(Table14[Sales_Amount]),Table14[[#This Row],[Sales_Amount]])</f>
        <v>36126.29</v>
      </c>
      <c r="Q2386" s="11">
        <f>IF(ISBLANK(Table14[[#This Row],[Quantity_Sold]]),MEDIAN(Table14[Quantity_Sold]),Table14[[#This Row],[Quantity_Sold]])</f>
        <v>17</v>
      </c>
      <c r="R2386" s="4" t="str">
        <f>TRIM(Table14[[#This Row],[Product_Category]])</f>
        <v>Clothing</v>
      </c>
      <c r="S2386" s="4" t="str">
        <f>PROPER(Table14[[#This Row],[Customer_Type]])</f>
        <v>Returning</v>
      </c>
      <c r="T2386" s="13">
        <f>IF(ISBLANK(Table14[[#This Row],[Discount]]),MEDIAN(Table14[Discount]),Table14[[#This Row],[Discount]])</f>
        <v>0.03</v>
      </c>
    </row>
    <row r="2387" spans="1:20" x14ac:dyDescent="0.3">
      <c r="A2387">
        <v>1494</v>
      </c>
      <c r="B2387" s="1">
        <v>45627</v>
      </c>
      <c r="C2387" t="s">
        <v>32</v>
      </c>
      <c r="D2387" t="s">
        <v>30</v>
      </c>
      <c r="E2387">
        <v>16114.41</v>
      </c>
      <c r="F2387">
        <v>8</v>
      </c>
      <c r="G2387" t="s">
        <v>21</v>
      </c>
      <c r="H2387" s="9">
        <v>1691.84</v>
      </c>
      <c r="I2387" s="9">
        <v>2055.41</v>
      </c>
      <c r="J2387" t="s">
        <v>16</v>
      </c>
      <c r="K2387">
        <v>0.02</v>
      </c>
      <c r="L2387" s="4" t="s">
        <v>31</v>
      </c>
      <c r="M2387" s="4" t="s">
        <v>18</v>
      </c>
      <c r="N2387" s="4" t="str">
        <f>IF(ISBLANK(Table14[[#This Row],[Sales_Rep]]),"Unknown",Table14[[#This Row],[Sales_Rep]])</f>
        <v>Alice</v>
      </c>
      <c r="O2387" t="str">
        <f>PROPER(Table14[[#This Row],[Region]])</f>
        <v>South</v>
      </c>
      <c r="P2387" s="9">
        <f>IF(ISBLANK(Table14[[#This Row],[Sales_Amount]]),MEDIAN(Table14[Sales_Amount]),Table14[[#This Row],[Sales_Amount]])</f>
        <v>16114.41</v>
      </c>
      <c r="Q2387" s="11">
        <f>IF(ISBLANK(Table14[[#This Row],[Quantity_Sold]]),MEDIAN(Table14[Quantity_Sold]),Table14[[#This Row],[Quantity_Sold]])</f>
        <v>8</v>
      </c>
      <c r="R2387" s="4" t="str">
        <f>TRIM(Table14[[#This Row],[Product_Category]])</f>
        <v>Electronics</v>
      </c>
      <c r="S2387" s="4" t="str">
        <f>PROPER(Table14[[#This Row],[Customer_Type]])</f>
        <v>Returning</v>
      </c>
      <c r="T2387" s="13">
        <f>IF(ISBLANK(Table14[[#This Row],[Discount]]),MEDIAN(Table14[Discount]),Table14[[#This Row],[Discount]])</f>
        <v>0.02</v>
      </c>
    </row>
    <row r="2388" spans="1:20" x14ac:dyDescent="0.3">
      <c r="A2388">
        <v>1496</v>
      </c>
      <c r="B2388" s="1">
        <v>45336</v>
      </c>
      <c r="C2388" t="s">
        <v>13</v>
      </c>
      <c r="D2388" t="s">
        <v>14</v>
      </c>
      <c r="E2388">
        <v>14291.77</v>
      </c>
      <c r="F2388">
        <v>24</v>
      </c>
      <c r="G2388" t="s">
        <v>15</v>
      </c>
      <c r="H2388" s="9">
        <v>553.01</v>
      </c>
      <c r="I2388" s="9">
        <v>827.07</v>
      </c>
      <c r="J2388" t="s">
        <v>25</v>
      </c>
      <c r="K2388">
        <v>0.28000000000000003</v>
      </c>
      <c r="L2388" s="4" t="s">
        <v>26</v>
      </c>
      <c r="M2388" s="4" t="s">
        <v>18</v>
      </c>
      <c r="N2388" s="4" t="str">
        <f>IF(ISBLANK(Table14[[#This Row],[Sales_Rep]]),"Unknown",Table14[[#This Row],[Sales_Rep]])</f>
        <v>David</v>
      </c>
      <c r="O2388" t="str">
        <f>PROPER(Table14[[#This Row],[Region]])</f>
        <v>East</v>
      </c>
      <c r="P2388" s="9">
        <f>IF(ISBLANK(Table14[[#This Row],[Sales_Amount]]),MEDIAN(Table14[Sales_Amount]),Table14[[#This Row],[Sales_Amount]])</f>
        <v>14291.77</v>
      </c>
      <c r="Q2388" s="11">
        <f>IF(ISBLANK(Table14[[#This Row],[Quantity_Sold]]),MEDIAN(Table14[Quantity_Sold]),Table14[[#This Row],[Quantity_Sold]])</f>
        <v>24</v>
      </c>
      <c r="R2388" s="4" t="str">
        <f>TRIM(Table14[[#This Row],[Product_Category]])</f>
        <v>Food</v>
      </c>
      <c r="S2388" s="4" t="str">
        <f>PROPER(Table14[[#This Row],[Customer_Type]])</f>
        <v>New</v>
      </c>
      <c r="T2388" s="13">
        <f>IF(ISBLANK(Table14[[#This Row],[Discount]]),MEDIAN(Table14[Discount]),Table14[[#This Row],[Discount]])</f>
        <v>0.28000000000000003</v>
      </c>
    </row>
    <row r="2389" spans="1:20" x14ac:dyDescent="0.3">
      <c r="A2389">
        <v>1458</v>
      </c>
      <c r="B2389" s="1">
        <v>45216</v>
      </c>
      <c r="C2389" t="s">
        <v>23</v>
      </c>
      <c r="D2389" t="s">
        <v>30</v>
      </c>
      <c r="E2389">
        <v>15768.61</v>
      </c>
      <c r="F2389">
        <v>21</v>
      </c>
      <c r="G2389" t="s">
        <v>28</v>
      </c>
      <c r="H2389" s="9">
        <v>590.79</v>
      </c>
      <c r="I2389" s="9">
        <v>853.28</v>
      </c>
      <c r="J2389" t="s">
        <v>16</v>
      </c>
      <c r="K2389">
        <v>0.12</v>
      </c>
      <c r="L2389" s="4" t="s">
        <v>31</v>
      </c>
      <c r="M2389" s="4" t="s">
        <v>18</v>
      </c>
      <c r="N2389" s="4" t="str">
        <f>IF(ISBLANK(Table14[[#This Row],[Sales_Rep]]),"Unknown",Table14[[#This Row],[Sales_Rep]])</f>
        <v>Charlie</v>
      </c>
      <c r="O2389" t="str">
        <f>PROPER(Table14[[#This Row],[Region]])</f>
        <v>South</v>
      </c>
      <c r="P2389" s="9">
        <f>IF(ISBLANK(Table14[[#This Row],[Sales_Amount]]),MEDIAN(Table14[Sales_Amount]),Table14[[#This Row],[Sales_Amount]])</f>
        <v>15768.61</v>
      </c>
      <c r="Q2389" s="11">
        <f>IF(ISBLANK(Table14[[#This Row],[Quantity_Sold]]),MEDIAN(Table14[Quantity_Sold]),Table14[[#This Row],[Quantity_Sold]])</f>
        <v>21</v>
      </c>
      <c r="R2389" s="4" t="str">
        <f>TRIM(Table14[[#This Row],[Product_Category]])</f>
        <v>Furniture</v>
      </c>
      <c r="S2389" s="4" t="str">
        <f>PROPER(Table14[[#This Row],[Customer_Type]])</f>
        <v>Returning</v>
      </c>
      <c r="T2389" s="13">
        <f>IF(ISBLANK(Table14[[#This Row],[Discount]]),MEDIAN(Table14[Discount]),Table14[[#This Row],[Discount]])</f>
        <v>0.12</v>
      </c>
    </row>
    <row r="2390" spans="1:20" x14ac:dyDescent="0.3">
      <c r="A2390">
        <v>1201</v>
      </c>
      <c r="B2390" s="1">
        <v>45140</v>
      </c>
      <c r="C2390" t="s">
        <v>29</v>
      </c>
      <c r="D2390" t="s">
        <v>30</v>
      </c>
      <c r="E2390">
        <v>5885.69</v>
      </c>
      <c r="F2390">
        <v>2</v>
      </c>
      <c r="G2390" t="s">
        <v>21</v>
      </c>
      <c r="H2390" s="9">
        <v>2437.1999999999998</v>
      </c>
      <c r="I2390" s="9">
        <v>3269.83</v>
      </c>
      <c r="J2390" t="s">
        <v>16</v>
      </c>
      <c r="K2390">
        <v>0.1</v>
      </c>
      <c r="L2390" s="4" t="s">
        <v>26</v>
      </c>
      <c r="M2390" s="4" t="s">
        <v>18</v>
      </c>
      <c r="N2390" s="4" t="str">
        <f>IF(ISBLANK(Table14[[#This Row],[Sales_Rep]]),"Unknown",Table14[[#This Row],[Sales_Rep]])</f>
        <v>Bob</v>
      </c>
      <c r="O2390" t="str">
        <f>PROPER(Table14[[#This Row],[Region]])</f>
        <v>South</v>
      </c>
      <c r="P2390" s="9">
        <f>IF(ISBLANK(Table14[[#This Row],[Sales_Amount]]),MEDIAN(Table14[Sales_Amount]),Table14[[#This Row],[Sales_Amount]])</f>
        <v>5885.69</v>
      </c>
      <c r="Q2390" s="11">
        <f>IF(ISBLANK(Table14[[#This Row],[Quantity_Sold]]),MEDIAN(Table14[Quantity_Sold]),Table14[[#This Row],[Quantity_Sold]])</f>
        <v>2</v>
      </c>
      <c r="R2390" s="4" t="str">
        <f>TRIM(Table14[[#This Row],[Product_Category]])</f>
        <v>Electronics</v>
      </c>
      <c r="S2390" s="4" t="str">
        <f>PROPER(Table14[[#This Row],[Customer_Type]])</f>
        <v>Returning</v>
      </c>
      <c r="T2390" s="13">
        <f>IF(ISBLANK(Table14[[#This Row],[Discount]]),MEDIAN(Table14[Discount]),Table14[[#This Row],[Discount]])</f>
        <v>0.1</v>
      </c>
    </row>
    <row r="2391" spans="1:20" x14ac:dyDescent="0.3">
      <c r="A2391">
        <v>1339</v>
      </c>
      <c r="B2391" s="1">
        <v>45630</v>
      </c>
      <c r="C2391" t="s">
        <v>29</v>
      </c>
      <c r="D2391" t="s">
        <v>14</v>
      </c>
      <c r="E2391">
        <v>76040.759999999995</v>
      </c>
      <c r="F2391">
        <v>12</v>
      </c>
      <c r="G2391" t="s">
        <v>21</v>
      </c>
      <c r="H2391" s="9">
        <v>4962.1099999999997</v>
      </c>
      <c r="I2391" s="9">
        <v>7200.83</v>
      </c>
      <c r="J2391" t="s">
        <v>25</v>
      </c>
      <c r="K2391">
        <v>0.12</v>
      </c>
      <c r="L2391" s="4" t="s">
        <v>17</v>
      </c>
      <c r="M2391" s="4" t="s">
        <v>18</v>
      </c>
      <c r="N2391" s="4" t="str">
        <f>IF(ISBLANK(Table14[[#This Row],[Sales_Rep]]),"Unknown",Table14[[#This Row],[Sales_Rep]])</f>
        <v>Bob</v>
      </c>
      <c r="O2391" t="str">
        <f>PROPER(Table14[[#This Row],[Region]])</f>
        <v>East</v>
      </c>
      <c r="P2391" s="9">
        <f>IF(ISBLANK(Table14[[#This Row],[Sales_Amount]]),MEDIAN(Table14[Sales_Amount]),Table14[[#This Row],[Sales_Amount]])</f>
        <v>76040.759999999995</v>
      </c>
      <c r="Q2391" s="11">
        <f>IF(ISBLANK(Table14[[#This Row],[Quantity_Sold]]),MEDIAN(Table14[Quantity_Sold]),Table14[[#This Row],[Quantity_Sold]])</f>
        <v>12</v>
      </c>
      <c r="R2391" s="4" t="str">
        <f>TRIM(Table14[[#This Row],[Product_Category]])</f>
        <v>Electronics</v>
      </c>
      <c r="S2391" s="4" t="str">
        <f>PROPER(Table14[[#This Row],[Customer_Type]])</f>
        <v>New</v>
      </c>
      <c r="T2391" s="13">
        <f>IF(ISBLANK(Table14[[#This Row],[Discount]]),MEDIAN(Table14[Discount]),Table14[[#This Row],[Discount]])</f>
        <v>0.12</v>
      </c>
    </row>
    <row r="2392" spans="1:20" x14ac:dyDescent="0.3">
      <c r="A2392">
        <v>1133</v>
      </c>
      <c r="B2392" s="1">
        <v>45425</v>
      </c>
      <c r="C2392" t="s">
        <v>23</v>
      </c>
      <c r="D2392" t="s">
        <v>27</v>
      </c>
      <c r="E2392">
        <v>104779.58</v>
      </c>
      <c r="F2392">
        <v>28</v>
      </c>
      <c r="G2392" t="s">
        <v>21</v>
      </c>
      <c r="H2392" s="9">
        <v>3679.78</v>
      </c>
      <c r="I2392" s="9">
        <v>4677.66</v>
      </c>
      <c r="J2392" t="s">
        <v>25</v>
      </c>
      <c r="K2392">
        <v>0.2</v>
      </c>
      <c r="L2392" s="4" t="s">
        <v>31</v>
      </c>
      <c r="M2392" s="4" t="s">
        <v>18</v>
      </c>
      <c r="N2392" s="4" t="str">
        <f>IF(ISBLANK(Table14[[#This Row],[Sales_Rep]]),"Unknown",Table14[[#This Row],[Sales_Rep]])</f>
        <v>Charlie</v>
      </c>
      <c r="O2392" t="str">
        <f>PROPER(Table14[[#This Row],[Region]])</f>
        <v>West</v>
      </c>
      <c r="P2392" s="9">
        <f>IF(ISBLANK(Table14[[#This Row],[Sales_Amount]]),MEDIAN(Table14[Sales_Amount]),Table14[[#This Row],[Sales_Amount]])</f>
        <v>104779.58</v>
      </c>
      <c r="Q2392" s="11">
        <f>IF(ISBLANK(Table14[[#This Row],[Quantity_Sold]]),MEDIAN(Table14[Quantity_Sold]),Table14[[#This Row],[Quantity_Sold]])</f>
        <v>28</v>
      </c>
      <c r="R2392" s="4" t="str">
        <f>TRIM(Table14[[#This Row],[Product_Category]])</f>
        <v>Electronics</v>
      </c>
      <c r="S2392" s="4" t="str">
        <f>PROPER(Table14[[#This Row],[Customer_Type]])</f>
        <v>New</v>
      </c>
      <c r="T2392" s="13">
        <f>IF(ISBLANK(Table14[[#This Row],[Discount]]),MEDIAN(Table14[Discount]),Table14[[#This Row],[Discount]])</f>
        <v>0.2</v>
      </c>
    </row>
    <row r="2393" spans="1:20" x14ac:dyDescent="0.3">
      <c r="A2393">
        <v>1200</v>
      </c>
      <c r="B2393" s="1">
        <v>45656</v>
      </c>
      <c r="C2393" t="s">
        <v>32</v>
      </c>
      <c r="D2393" t="s">
        <v>27</v>
      </c>
      <c r="E2393">
        <v>13132.76</v>
      </c>
      <c r="F2393">
        <v>7</v>
      </c>
      <c r="G2393" t="s">
        <v>28</v>
      </c>
      <c r="H2393" s="9">
        <v>1482.26</v>
      </c>
      <c r="I2393" s="9">
        <v>1995.86</v>
      </c>
      <c r="J2393" t="s">
        <v>25</v>
      </c>
      <c r="K2393">
        <v>0.06</v>
      </c>
      <c r="L2393" s="4" t="s">
        <v>31</v>
      </c>
      <c r="M2393" s="4" t="s">
        <v>18</v>
      </c>
      <c r="N2393" s="4" t="str">
        <f>IF(ISBLANK(Table14[[#This Row],[Sales_Rep]]),"Unknown",Table14[[#This Row],[Sales_Rep]])</f>
        <v>Alice</v>
      </c>
      <c r="O2393" t="str">
        <f>PROPER(Table14[[#This Row],[Region]])</f>
        <v>West</v>
      </c>
      <c r="P2393" s="9">
        <f>IF(ISBLANK(Table14[[#This Row],[Sales_Amount]]),MEDIAN(Table14[Sales_Amount]),Table14[[#This Row],[Sales_Amount]])</f>
        <v>13132.76</v>
      </c>
      <c r="Q2393" s="11">
        <f>IF(ISBLANK(Table14[[#This Row],[Quantity_Sold]]),MEDIAN(Table14[Quantity_Sold]),Table14[[#This Row],[Quantity_Sold]])</f>
        <v>7</v>
      </c>
      <c r="R2393" s="4" t="str">
        <f>TRIM(Table14[[#This Row],[Product_Category]])</f>
        <v>Furniture</v>
      </c>
      <c r="S2393" s="4" t="str">
        <f>PROPER(Table14[[#This Row],[Customer_Type]])</f>
        <v>New</v>
      </c>
      <c r="T2393" s="13">
        <f>IF(ISBLANK(Table14[[#This Row],[Discount]]),MEDIAN(Table14[Discount]),Table14[[#This Row],[Discount]])</f>
        <v>0.06</v>
      </c>
    </row>
    <row r="2394" spans="1:20" x14ac:dyDescent="0.3">
      <c r="A2394">
        <v>1017</v>
      </c>
      <c r="B2394" s="1">
        <v>45580</v>
      </c>
      <c r="C2394" t="s">
        <v>29</v>
      </c>
      <c r="D2394" t="s">
        <v>14</v>
      </c>
      <c r="E2394">
        <v>76866.679999999993</v>
      </c>
      <c r="F2394">
        <v>46</v>
      </c>
      <c r="G2394" t="s">
        <v>21</v>
      </c>
      <c r="H2394" s="9">
        <v>1556.67</v>
      </c>
      <c r="I2394" s="9">
        <v>1836.28</v>
      </c>
      <c r="J2394" t="s">
        <v>25</v>
      </c>
      <c r="K2394">
        <v>0.09</v>
      </c>
      <c r="L2394" s="4" t="s">
        <v>26</v>
      </c>
      <c r="M2394" s="4" t="s">
        <v>22</v>
      </c>
      <c r="N2394" s="4" t="str">
        <f>IF(ISBLANK(Table14[[#This Row],[Sales_Rep]]),"Unknown",Table14[[#This Row],[Sales_Rep]])</f>
        <v>Bob</v>
      </c>
      <c r="O2394" t="str">
        <f>PROPER(Table14[[#This Row],[Region]])</f>
        <v>East</v>
      </c>
      <c r="P2394" s="9">
        <f>IF(ISBLANK(Table14[[#This Row],[Sales_Amount]]),MEDIAN(Table14[Sales_Amount]),Table14[[#This Row],[Sales_Amount]])</f>
        <v>76866.679999999993</v>
      </c>
      <c r="Q2394" s="11">
        <f>IF(ISBLANK(Table14[[#This Row],[Quantity_Sold]]),MEDIAN(Table14[Quantity_Sold]),Table14[[#This Row],[Quantity_Sold]])</f>
        <v>46</v>
      </c>
      <c r="R2394" s="4" t="str">
        <f>TRIM(Table14[[#This Row],[Product_Category]])</f>
        <v>Electronics</v>
      </c>
      <c r="S2394" s="4" t="str">
        <f>PROPER(Table14[[#This Row],[Customer_Type]])</f>
        <v>New</v>
      </c>
      <c r="T2394" s="13">
        <f>IF(ISBLANK(Table14[[#This Row],[Discount]]),MEDIAN(Table14[Discount]),Table14[[#This Row],[Discount]])</f>
        <v>0.09</v>
      </c>
    </row>
    <row r="2395" spans="1:20" x14ac:dyDescent="0.3">
      <c r="A2395">
        <v>1418</v>
      </c>
      <c r="B2395" s="1">
        <v>45266</v>
      </c>
      <c r="C2395" t="s">
        <v>19</v>
      </c>
      <c r="D2395" t="s">
        <v>20</v>
      </c>
      <c r="E2395">
        <v>173261.7</v>
      </c>
      <c r="F2395">
        <v>35</v>
      </c>
      <c r="G2395" t="s">
        <v>28</v>
      </c>
      <c r="H2395" s="9">
        <v>3649.78</v>
      </c>
      <c r="I2395" s="9">
        <v>5322.94</v>
      </c>
      <c r="J2395" t="s">
        <v>16</v>
      </c>
      <c r="K2395">
        <v>7.0000000000000007E-2</v>
      </c>
      <c r="L2395" s="4" t="s">
        <v>17</v>
      </c>
      <c r="M2395" s="4" t="s">
        <v>18</v>
      </c>
      <c r="N2395" s="4" t="str">
        <f>IF(ISBLANK(Table14[[#This Row],[Sales_Rep]]),"Unknown",Table14[[#This Row],[Sales_Rep]])</f>
        <v>Eve</v>
      </c>
      <c r="O2395" t="str">
        <f>PROPER(Table14[[#This Row],[Region]])</f>
        <v>North</v>
      </c>
      <c r="P2395" s="9">
        <f>IF(ISBLANK(Table14[[#This Row],[Sales_Amount]]),MEDIAN(Table14[Sales_Amount]),Table14[[#This Row],[Sales_Amount]])</f>
        <v>173261.7</v>
      </c>
      <c r="Q2395" s="11">
        <f>IF(ISBLANK(Table14[[#This Row],[Quantity_Sold]]),MEDIAN(Table14[Quantity_Sold]),Table14[[#This Row],[Quantity_Sold]])</f>
        <v>35</v>
      </c>
      <c r="R2395" s="4" t="str">
        <f>TRIM(Table14[[#This Row],[Product_Category]])</f>
        <v>Furniture</v>
      </c>
      <c r="S2395" s="4" t="str">
        <f>PROPER(Table14[[#This Row],[Customer_Type]])</f>
        <v>Returning</v>
      </c>
      <c r="T2395" s="13">
        <f>IF(ISBLANK(Table14[[#This Row],[Discount]]),MEDIAN(Table14[Discount]),Table14[[#This Row],[Discount]])</f>
        <v>7.0000000000000007E-2</v>
      </c>
    </row>
    <row r="2396" spans="1:20" x14ac:dyDescent="0.3">
      <c r="A2396">
        <v>1477</v>
      </c>
      <c r="B2396" s="1">
        <v>45588</v>
      </c>
      <c r="C2396" t="s">
        <v>23</v>
      </c>
      <c r="D2396" t="s">
        <v>20</v>
      </c>
      <c r="E2396">
        <v>135492.44</v>
      </c>
      <c r="F2396">
        <v>44</v>
      </c>
      <c r="G2396" t="s">
        <v>21</v>
      </c>
      <c r="H2396" s="9">
        <v>3372.06</v>
      </c>
      <c r="I2396" s="9">
        <v>4218.32</v>
      </c>
      <c r="J2396" t="s">
        <v>25</v>
      </c>
      <c r="K2396">
        <v>0.27</v>
      </c>
      <c r="L2396" s="4" t="s">
        <v>31</v>
      </c>
      <c r="M2396" s="4" t="s">
        <v>22</v>
      </c>
      <c r="N2396" s="4" t="str">
        <f>IF(ISBLANK(Table14[[#This Row],[Sales_Rep]]),"Unknown",Table14[[#This Row],[Sales_Rep]])</f>
        <v>Charlie</v>
      </c>
      <c r="O2396" t="str">
        <f>PROPER(Table14[[#This Row],[Region]])</f>
        <v>North</v>
      </c>
      <c r="P2396" s="9">
        <f>IF(ISBLANK(Table14[[#This Row],[Sales_Amount]]),MEDIAN(Table14[Sales_Amount]),Table14[[#This Row],[Sales_Amount]])</f>
        <v>135492.44</v>
      </c>
      <c r="Q2396" s="11">
        <f>IF(ISBLANK(Table14[[#This Row],[Quantity_Sold]]),MEDIAN(Table14[Quantity_Sold]),Table14[[#This Row],[Quantity_Sold]])</f>
        <v>44</v>
      </c>
      <c r="R2396" s="4" t="str">
        <f>TRIM(Table14[[#This Row],[Product_Category]])</f>
        <v>Electronics</v>
      </c>
      <c r="S2396" s="4" t="str">
        <f>PROPER(Table14[[#This Row],[Customer_Type]])</f>
        <v>New</v>
      </c>
      <c r="T2396" s="13">
        <f>IF(ISBLANK(Table14[[#This Row],[Discount]]),MEDIAN(Table14[Discount]),Table14[[#This Row],[Discount]])</f>
        <v>0.27</v>
      </c>
    </row>
    <row r="2397" spans="1:20" x14ac:dyDescent="0.3">
      <c r="A2397">
        <v>1321</v>
      </c>
      <c r="B2397" s="1">
        <v>45580</v>
      </c>
      <c r="C2397" t="s">
        <v>23</v>
      </c>
      <c r="D2397" t="s">
        <v>27</v>
      </c>
      <c r="E2397">
        <v>105544.25</v>
      </c>
      <c r="F2397">
        <v>21</v>
      </c>
      <c r="G2397" t="s">
        <v>28</v>
      </c>
      <c r="H2397" s="9">
        <v>4177.47</v>
      </c>
      <c r="I2397" s="9">
        <v>5235.33</v>
      </c>
      <c r="J2397" t="s">
        <v>25</v>
      </c>
      <c r="K2397">
        <v>0.04</v>
      </c>
      <c r="L2397" s="4" t="s">
        <v>17</v>
      </c>
      <c r="M2397" s="4" t="s">
        <v>22</v>
      </c>
      <c r="N2397" s="4" t="str">
        <f>IF(ISBLANK(Table14[[#This Row],[Sales_Rep]]),"Unknown",Table14[[#This Row],[Sales_Rep]])</f>
        <v>Charlie</v>
      </c>
      <c r="O2397" t="str">
        <f>PROPER(Table14[[#This Row],[Region]])</f>
        <v>West</v>
      </c>
      <c r="P2397" s="9">
        <f>IF(ISBLANK(Table14[[#This Row],[Sales_Amount]]),MEDIAN(Table14[Sales_Amount]),Table14[[#This Row],[Sales_Amount]])</f>
        <v>105544.25</v>
      </c>
      <c r="Q2397" s="11">
        <f>IF(ISBLANK(Table14[[#This Row],[Quantity_Sold]]),MEDIAN(Table14[Quantity_Sold]),Table14[[#This Row],[Quantity_Sold]])</f>
        <v>21</v>
      </c>
      <c r="R2397" s="4" t="str">
        <f>TRIM(Table14[[#This Row],[Product_Category]])</f>
        <v>Furniture</v>
      </c>
      <c r="S2397" s="4" t="str">
        <f>PROPER(Table14[[#This Row],[Customer_Type]])</f>
        <v>New</v>
      </c>
      <c r="T2397" s="13">
        <f>IF(ISBLANK(Table14[[#This Row],[Discount]]),MEDIAN(Table14[Discount]),Table14[[#This Row],[Discount]])</f>
        <v>0.04</v>
      </c>
    </row>
    <row r="2398" spans="1:20" x14ac:dyDescent="0.3">
      <c r="A2398">
        <v>1479</v>
      </c>
      <c r="B2398" s="1">
        <v>45368</v>
      </c>
      <c r="C2398" t="s">
        <v>29</v>
      </c>
      <c r="D2398" t="s">
        <v>27</v>
      </c>
      <c r="E2398">
        <v>8770.56</v>
      </c>
      <c r="F2398">
        <v>6</v>
      </c>
      <c r="G2398" t="s">
        <v>21</v>
      </c>
      <c r="H2398" s="9">
        <v>1135.6500000000001</v>
      </c>
      <c r="I2398" s="9">
        <v>1661.09</v>
      </c>
      <c r="J2398" t="s">
        <v>25</v>
      </c>
      <c r="K2398">
        <v>0.12</v>
      </c>
      <c r="L2398" s="4" t="s">
        <v>17</v>
      </c>
      <c r="M2398" s="4" t="s">
        <v>22</v>
      </c>
      <c r="N2398" s="4" t="str">
        <f>IF(ISBLANK(Table14[[#This Row],[Sales_Rep]]),"Unknown",Table14[[#This Row],[Sales_Rep]])</f>
        <v>Bob</v>
      </c>
      <c r="O2398" t="str">
        <f>PROPER(Table14[[#This Row],[Region]])</f>
        <v>West</v>
      </c>
      <c r="P2398" s="9">
        <f>IF(ISBLANK(Table14[[#This Row],[Sales_Amount]]),MEDIAN(Table14[Sales_Amount]),Table14[[#This Row],[Sales_Amount]])</f>
        <v>8770.56</v>
      </c>
      <c r="Q2398" s="11">
        <f>IF(ISBLANK(Table14[[#This Row],[Quantity_Sold]]),MEDIAN(Table14[Quantity_Sold]),Table14[[#This Row],[Quantity_Sold]])</f>
        <v>6</v>
      </c>
      <c r="R2398" s="4" t="str">
        <f>TRIM(Table14[[#This Row],[Product_Category]])</f>
        <v>Electronics</v>
      </c>
      <c r="S2398" s="4" t="str">
        <f>PROPER(Table14[[#This Row],[Customer_Type]])</f>
        <v>New</v>
      </c>
      <c r="T2398" s="13">
        <f>IF(ISBLANK(Table14[[#This Row],[Discount]]),MEDIAN(Table14[Discount]),Table14[[#This Row],[Discount]])</f>
        <v>0.12</v>
      </c>
    </row>
    <row r="2399" spans="1:20" x14ac:dyDescent="0.3">
      <c r="A2399">
        <v>1036</v>
      </c>
      <c r="B2399" s="1">
        <v>45655</v>
      </c>
      <c r="C2399" t="s">
        <v>32</v>
      </c>
      <c r="D2399" t="s">
        <v>27</v>
      </c>
      <c r="E2399">
        <v>71371.67</v>
      </c>
      <c r="F2399">
        <v>15</v>
      </c>
      <c r="G2399" t="s">
        <v>24</v>
      </c>
      <c r="H2399" s="9">
        <v>3608.38</v>
      </c>
      <c r="I2399" s="9">
        <v>5171.8599999999997</v>
      </c>
      <c r="J2399" t="s">
        <v>25</v>
      </c>
      <c r="K2399">
        <v>0.08</v>
      </c>
      <c r="L2399" s="4" t="s">
        <v>17</v>
      </c>
      <c r="M2399" s="4" t="s">
        <v>18</v>
      </c>
      <c r="N2399" s="4" t="str">
        <f>IF(ISBLANK(Table14[[#This Row],[Sales_Rep]]),"Unknown",Table14[[#This Row],[Sales_Rep]])</f>
        <v>Alice</v>
      </c>
      <c r="O2399" t="str">
        <f>PROPER(Table14[[#This Row],[Region]])</f>
        <v>West</v>
      </c>
      <c r="P2399" s="9">
        <f>IF(ISBLANK(Table14[[#This Row],[Sales_Amount]]),MEDIAN(Table14[Sales_Amount]),Table14[[#This Row],[Sales_Amount]])</f>
        <v>71371.67</v>
      </c>
      <c r="Q2399" s="11">
        <f>IF(ISBLANK(Table14[[#This Row],[Quantity_Sold]]),MEDIAN(Table14[Quantity_Sold]),Table14[[#This Row],[Quantity_Sold]])</f>
        <v>15</v>
      </c>
      <c r="R2399" s="4" t="str">
        <f>TRIM(Table14[[#This Row],[Product_Category]])</f>
        <v>Clothing</v>
      </c>
      <c r="S2399" s="4" t="str">
        <f>PROPER(Table14[[#This Row],[Customer_Type]])</f>
        <v>New</v>
      </c>
      <c r="T2399" s="13">
        <f>IF(ISBLANK(Table14[[#This Row],[Discount]]),MEDIAN(Table14[Discount]),Table14[[#This Row],[Discount]])</f>
        <v>0.08</v>
      </c>
    </row>
    <row r="2400" spans="1:20" x14ac:dyDescent="0.3">
      <c r="A2400">
        <v>1159</v>
      </c>
      <c r="B2400" s="1">
        <v>45145</v>
      </c>
      <c r="C2400" t="s">
        <v>19</v>
      </c>
      <c r="D2400" t="s">
        <v>30</v>
      </c>
      <c r="E2400">
        <v>41163.300000000003</v>
      </c>
      <c r="F2400">
        <v>10</v>
      </c>
      <c r="G2400" t="s">
        <v>28</v>
      </c>
      <c r="H2400" s="9">
        <v>3464.4</v>
      </c>
      <c r="I2400" s="9">
        <v>4625.09</v>
      </c>
      <c r="J2400" t="s">
        <v>16</v>
      </c>
      <c r="K2400">
        <v>0.11</v>
      </c>
      <c r="L2400" s="4" t="s">
        <v>31</v>
      </c>
      <c r="M2400" s="4" t="s">
        <v>22</v>
      </c>
      <c r="N2400" s="4" t="str">
        <f>IF(ISBLANK(Table14[[#This Row],[Sales_Rep]]),"Unknown",Table14[[#This Row],[Sales_Rep]])</f>
        <v>Eve</v>
      </c>
      <c r="O2400" t="str">
        <f>PROPER(Table14[[#This Row],[Region]])</f>
        <v>South</v>
      </c>
      <c r="P2400" s="9">
        <f>IF(ISBLANK(Table14[[#This Row],[Sales_Amount]]),MEDIAN(Table14[Sales_Amount]),Table14[[#This Row],[Sales_Amount]])</f>
        <v>41163.300000000003</v>
      </c>
      <c r="Q2400" s="11">
        <f>IF(ISBLANK(Table14[[#This Row],[Quantity_Sold]]),MEDIAN(Table14[Quantity_Sold]),Table14[[#This Row],[Quantity_Sold]])</f>
        <v>10</v>
      </c>
      <c r="R2400" s="4" t="str">
        <f>TRIM(Table14[[#This Row],[Product_Category]])</f>
        <v>Furniture</v>
      </c>
      <c r="S2400" s="4" t="str">
        <f>PROPER(Table14[[#This Row],[Customer_Type]])</f>
        <v>Returning</v>
      </c>
      <c r="T2400" s="13">
        <f>IF(ISBLANK(Table14[[#This Row],[Discount]]),MEDIAN(Table14[Discount]),Table14[[#This Row],[Discount]])</f>
        <v>0.11</v>
      </c>
    </row>
    <row r="2401" spans="1:20" x14ac:dyDescent="0.3">
      <c r="A2401">
        <v>1273</v>
      </c>
      <c r="B2401" s="1">
        <v>45412</v>
      </c>
      <c r="C2401" t="s">
        <v>32</v>
      </c>
      <c r="D2401" t="s">
        <v>30</v>
      </c>
      <c r="E2401">
        <v>36118.120000000003</v>
      </c>
      <c r="F2401">
        <v>9</v>
      </c>
      <c r="G2401" t="s">
        <v>24</v>
      </c>
      <c r="H2401" s="9">
        <v>3667.3</v>
      </c>
      <c r="I2401" s="9">
        <v>4835.09</v>
      </c>
      <c r="J2401" t="s">
        <v>25</v>
      </c>
      <c r="K2401">
        <v>0.17</v>
      </c>
      <c r="L2401" s="4" t="s">
        <v>31</v>
      </c>
      <c r="M2401" s="4" t="s">
        <v>22</v>
      </c>
      <c r="N2401" s="4" t="str">
        <f>IF(ISBLANK(Table14[[#This Row],[Sales_Rep]]),"Unknown",Table14[[#This Row],[Sales_Rep]])</f>
        <v>Alice</v>
      </c>
      <c r="O2401" t="str">
        <f>PROPER(Table14[[#This Row],[Region]])</f>
        <v>South</v>
      </c>
      <c r="P2401" s="9">
        <f>IF(ISBLANK(Table14[[#This Row],[Sales_Amount]]),MEDIAN(Table14[Sales_Amount]),Table14[[#This Row],[Sales_Amount]])</f>
        <v>36118.120000000003</v>
      </c>
      <c r="Q2401" s="11">
        <f>IF(ISBLANK(Table14[[#This Row],[Quantity_Sold]]),MEDIAN(Table14[Quantity_Sold]),Table14[[#This Row],[Quantity_Sold]])</f>
        <v>9</v>
      </c>
      <c r="R2401" s="4" t="str">
        <f>TRIM(Table14[[#This Row],[Product_Category]])</f>
        <v>Clothing</v>
      </c>
      <c r="S2401" s="4" t="str">
        <f>PROPER(Table14[[#This Row],[Customer_Type]])</f>
        <v>New</v>
      </c>
      <c r="T2401" s="13">
        <f>IF(ISBLANK(Table14[[#This Row],[Discount]]),MEDIAN(Table14[Discount]),Table14[[#This Row],[Discount]])</f>
        <v>0.17</v>
      </c>
    </row>
    <row r="2402" spans="1:20" x14ac:dyDescent="0.3">
      <c r="A2402">
        <v>1349</v>
      </c>
      <c r="B2402" s="1">
        <v>45245</v>
      </c>
      <c r="C2402" t="s">
        <v>13</v>
      </c>
      <c r="D2402" t="s">
        <v>27</v>
      </c>
      <c r="E2402">
        <v>28515.33</v>
      </c>
      <c r="F2402">
        <v>49</v>
      </c>
      <c r="G2402" t="s">
        <v>24</v>
      </c>
      <c r="H2402" s="9">
        <v>663.26</v>
      </c>
      <c r="I2402" s="9">
        <v>736.64</v>
      </c>
      <c r="J2402" t="s">
        <v>16</v>
      </c>
      <c r="K2402">
        <v>0.21</v>
      </c>
      <c r="L2402" s="4" t="s">
        <v>31</v>
      </c>
      <c r="M2402" s="4" t="s">
        <v>18</v>
      </c>
      <c r="N2402" s="4" t="str">
        <f>IF(ISBLANK(Table14[[#This Row],[Sales_Rep]]),"Unknown",Table14[[#This Row],[Sales_Rep]])</f>
        <v>David</v>
      </c>
      <c r="O2402" t="str">
        <f>PROPER(Table14[[#This Row],[Region]])</f>
        <v>West</v>
      </c>
      <c r="P2402" s="9">
        <f>IF(ISBLANK(Table14[[#This Row],[Sales_Amount]]),MEDIAN(Table14[Sales_Amount]),Table14[[#This Row],[Sales_Amount]])</f>
        <v>28515.33</v>
      </c>
      <c r="Q2402" s="11">
        <f>IF(ISBLANK(Table14[[#This Row],[Quantity_Sold]]),MEDIAN(Table14[Quantity_Sold]),Table14[[#This Row],[Quantity_Sold]])</f>
        <v>49</v>
      </c>
      <c r="R2402" s="4" t="str">
        <f>TRIM(Table14[[#This Row],[Product_Category]])</f>
        <v>Clothing</v>
      </c>
      <c r="S2402" s="4" t="str">
        <f>PROPER(Table14[[#This Row],[Customer_Type]])</f>
        <v>Returning</v>
      </c>
      <c r="T2402" s="13">
        <f>IF(ISBLANK(Table14[[#This Row],[Discount]]),MEDIAN(Table14[Discount]),Table14[[#This Row],[Discount]])</f>
        <v>0.21</v>
      </c>
    </row>
    <row r="2403" spans="1:20" x14ac:dyDescent="0.3">
      <c r="A2403">
        <v>1328</v>
      </c>
      <c r="B2403" s="1">
        <v>45558</v>
      </c>
      <c r="C2403" t="s">
        <v>13</v>
      </c>
      <c r="D2403" t="s">
        <v>20</v>
      </c>
      <c r="E2403">
        <v>151778.92000000001</v>
      </c>
      <c r="F2403">
        <v>35</v>
      </c>
      <c r="G2403" t="s">
        <v>15</v>
      </c>
      <c r="H2403" s="9">
        <v>4765.28</v>
      </c>
      <c r="I2403" s="9">
        <v>5860.19</v>
      </c>
      <c r="J2403" t="s">
        <v>16</v>
      </c>
      <c r="K2403">
        <v>0.26</v>
      </c>
      <c r="L2403" s="4" t="s">
        <v>31</v>
      </c>
      <c r="M2403" s="4" t="s">
        <v>18</v>
      </c>
      <c r="N2403" s="4" t="str">
        <f>IF(ISBLANK(Table14[[#This Row],[Sales_Rep]]),"Unknown",Table14[[#This Row],[Sales_Rep]])</f>
        <v>David</v>
      </c>
      <c r="O2403" t="str">
        <f>PROPER(Table14[[#This Row],[Region]])</f>
        <v>North</v>
      </c>
      <c r="P2403" s="9">
        <f>IF(ISBLANK(Table14[[#This Row],[Sales_Amount]]),MEDIAN(Table14[Sales_Amount]),Table14[[#This Row],[Sales_Amount]])</f>
        <v>151778.92000000001</v>
      </c>
      <c r="Q2403" s="11">
        <f>IF(ISBLANK(Table14[[#This Row],[Quantity_Sold]]),MEDIAN(Table14[Quantity_Sold]),Table14[[#This Row],[Quantity_Sold]])</f>
        <v>35</v>
      </c>
      <c r="R2403" s="4" t="str">
        <f>TRIM(Table14[[#This Row],[Product_Category]])</f>
        <v>Food</v>
      </c>
      <c r="S2403" s="4" t="str">
        <f>PROPER(Table14[[#This Row],[Customer_Type]])</f>
        <v>Returning</v>
      </c>
      <c r="T2403" s="13">
        <f>IF(ISBLANK(Table14[[#This Row],[Discount]]),MEDIAN(Table14[Discount]),Table14[[#This Row],[Discount]])</f>
        <v>0.26</v>
      </c>
    </row>
    <row r="2404" spans="1:20" x14ac:dyDescent="0.3">
      <c r="A2404">
        <v>1137</v>
      </c>
      <c r="B2404" s="1">
        <v>45164</v>
      </c>
      <c r="C2404" t="s">
        <v>29</v>
      </c>
      <c r="D2404" t="s">
        <v>27</v>
      </c>
      <c r="E2404">
        <v>13204.94</v>
      </c>
      <c r="F2404">
        <v>45</v>
      </c>
      <c r="G2404" t="s">
        <v>28</v>
      </c>
      <c r="H2404" s="9">
        <v>299.08999999999997</v>
      </c>
      <c r="I2404" s="9">
        <v>413.3</v>
      </c>
      <c r="J2404" t="s">
        <v>25</v>
      </c>
      <c r="K2404">
        <v>0.28999999999999998</v>
      </c>
      <c r="L2404" s="4" t="s">
        <v>31</v>
      </c>
      <c r="M2404" s="4" t="s">
        <v>22</v>
      </c>
      <c r="N2404" s="4" t="str">
        <f>IF(ISBLANK(Table14[[#This Row],[Sales_Rep]]),"Unknown",Table14[[#This Row],[Sales_Rep]])</f>
        <v>Bob</v>
      </c>
      <c r="O2404" t="str">
        <f>PROPER(Table14[[#This Row],[Region]])</f>
        <v>West</v>
      </c>
      <c r="P2404" s="9">
        <f>IF(ISBLANK(Table14[[#This Row],[Sales_Amount]]),MEDIAN(Table14[Sales_Amount]),Table14[[#This Row],[Sales_Amount]])</f>
        <v>13204.94</v>
      </c>
      <c r="Q2404" s="11">
        <f>IF(ISBLANK(Table14[[#This Row],[Quantity_Sold]]),MEDIAN(Table14[Quantity_Sold]),Table14[[#This Row],[Quantity_Sold]])</f>
        <v>45</v>
      </c>
      <c r="R2404" s="4" t="str">
        <f>TRIM(Table14[[#This Row],[Product_Category]])</f>
        <v>Furniture</v>
      </c>
      <c r="S2404" s="4" t="str">
        <f>PROPER(Table14[[#This Row],[Customer_Type]])</f>
        <v>New</v>
      </c>
      <c r="T2404" s="13">
        <f>IF(ISBLANK(Table14[[#This Row],[Discount]]),MEDIAN(Table14[Discount]),Table14[[#This Row],[Discount]])</f>
        <v>0.28999999999999998</v>
      </c>
    </row>
    <row r="2405" spans="1:20" x14ac:dyDescent="0.3">
      <c r="A2405">
        <v>1170</v>
      </c>
      <c r="B2405" s="1">
        <v>45067</v>
      </c>
      <c r="C2405" t="s">
        <v>29</v>
      </c>
      <c r="D2405" t="s">
        <v>30</v>
      </c>
      <c r="E2405">
        <v>527.54999999999995</v>
      </c>
      <c r="F2405">
        <v>1</v>
      </c>
      <c r="G2405" t="s">
        <v>15</v>
      </c>
      <c r="H2405" s="9">
        <v>491.75</v>
      </c>
      <c r="I2405" s="9">
        <v>651.29999999999995</v>
      </c>
      <c r="J2405" t="s">
        <v>25</v>
      </c>
      <c r="K2405">
        <v>0.19</v>
      </c>
      <c r="L2405" s="4" t="s">
        <v>31</v>
      </c>
      <c r="M2405" s="4" t="s">
        <v>22</v>
      </c>
      <c r="N2405" s="4" t="str">
        <f>IF(ISBLANK(Table14[[#This Row],[Sales_Rep]]),"Unknown",Table14[[#This Row],[Sales_Rep]])</f>
        <v>Bob</v>
      </c>
      <c r="O2405" t="str">
        <f>PROPER(Table14[[#This Row],[Region]])</f>
        <v>South</v>
      </c>
      <c r="P2405" s="9">
        <f>IF(ISBLANK(Table14[[#This Row],[Sales_Amount]]),MEDIAN(Table14[Sales_Amount]),Table14[[#This Row],[Sales_Amount]])</f>
        <v>527.54999999999995</v>
      </c>
      <c r="Q2405" s="11">
        <f>IF(ISBLANK(Table14[[#This Row],[Quantity_Sold]]),MEDIAN(Table14[Quantity_Sold]),Table14[[#This Row],[Quantity_Sold]])</f>
        <v>1</v>
      </c>
      <c r="R2405" s="4" t="str">
        <f>TRIM(Table14[[#This Row],[Product_Category]])</f>
        <v>Food</v>
      </c>
      <c r="S2405" s="4" t="str">
        <f>PROPER(Table14[[#This Row],[Customer_Type]])</f>
        <v>New</v>
      </c>
      <c r="T2405" s="13">
        <f>IF(ISBLANK(Table14[[#This Row],[Discount]]),MEDIAN(Table14[Discount]),Table14[[#This Row],[Discount]])</f>
        <v>0.19</v>
      </c>
    </row>
    <row r="2406" spans="1:20" x14ac:dyDescent="0.3">
      <c r="A2406">
        <v>1302</v>
      </c>
      <c r="B2406" s="1">
        <v>45419</v>
      </c>
      <c r="C2406" t="s">
        <v>29</v>
      </c>
      <c r="D2406" t="s">
        <v>20</v>
      </c>
      <c r="E2406">
        <v>10123.65</v>
      </c>
      <c r="F2406">
        <v>18</v>
      </c>
      <c r="G2406" t="s">
        <v>21</v>
      </c>
      <c r="H2406" s="9">
        <v>509.37</v>
      </c>
      <c r="I2406" s="9">
        <v>749.9</v>
      </c>
      <c r="J2406" t="s">
        <v>16</v>
      </c>
      <c r="K2406">
        <v>0.25</v>
      </c>
      <c r="L2406" s="4" t="s">
        <v>17</v>
      </c>
      <c r="M2406" s="4" t="s">
        <v>18</v>
      </c>
      <c r="N2406" s="4" t="str">
        <f>IF(ISBLANK(Table14[[#This Row],[Sales_Rep]]),"Unknown",Table14[[#This Row],[Sales_Rep]])</f>
        <v>Bob</v>
      </c>
      <c r="O2406" t="str">
        <f>PROPER(Table14[[#This Row],[Region]])</f>
        <v>North</v>
      </c>
      <c r="P2406" s="9">
        <f>IF(ISBLANK(Table14[[#This Row],[Sales_Amount]]),MEDIAN(Table14[Sales_Amount]),Table14[[#This Row],[Sales_Amount]])</f>
        <v>10123.65</v>
      </c>
      <c r="Q2406" s="11">
        <f>IF(ISBLANK(Table14[[#This Row],[Quantity_Sold]]),MEDIAN(Table14[Quantity_Sold]),Table14[[#This Row],[Quantity_Sold]])</f>
        <v>18</v>
      </c>
      <c r="R2406" s="4" t="str">
        <f>TRIM(Table14[[#This Row],[Product_Category]])</f>
        <v>Electronics</v>
      </c>
      <c r="S2406" s="4" t="str">
        <f>PROPER(Table14[[#This Row],[Customer_Type]])</f>
        <v>Returning</v>
      </c>
      <c r="T2406" s="13">
        <f>IF(ISBLANK(Table14[[#This Row],[Discount]]),MEDIAN(Table14[Discount]),Table14[[#This Row],[Discount]])</f>
        <v>0.25</v>
      </c>
    </row>
    <row r="2407" spans="1:20" x14ac:dyDescent="0.3">
      <c r="A2407">
        <v>1050</v>
      </c>
      <c r="B2407" s="1">
        <v>45246</v>
      </c>
      <c r="C2407" t="s">
        <v>13</v>
      </c>
      <c r="D2407" t="s">
        <v>27</v>
      </c>
      <c r="E2407">
        <v>110884.25</v>
      </c>
      <c r="F2407">
        <v>41</v>
      </c>
      <c r="G2407" t="s">
        <v>24</v>
      </c>
      <c r="H2407" s="9">
        <v>2768.18</v>
      </c>
      <c r="I2407" s="9">
        <v>3467.3</v>
      </c>
      <c r="J2407" t="s">
        <v>25</v>
      </c>
      <c r="K2407">
        <v>0.22</v>
      </c>
      <c r="L2407" s="4" t="s">
        <v>17</v>
      </c>
      <c r="M2407" s="4" t="s">
        <v>22</v>
      </c>
      <c r="N2407" s="4" t="str">
        <f>IF(ISBLANK(Table14[[#This Row],[Sales_Rep]]),"Unknown",Table14[[#This Row],[Sales_Rep]])</f>
        <v>David</v>
      </c>
      <c r="O2407" t="str">
        <f>PROPER(Table14[[#This Row],[Region]])</f>
        <v>West</v>
      </c>
      <c r="P2407" s="9">
        <f>IF(ISBLANK(Table14[[#This Row],[Sales_Amount]]),MEDIAN(Table14[Sales_Amount]),Table14[[#This Row],[Sales_Amount]])</f>
        <v>110884.25</v>
      </c>
      <c r="Q2407" s="11">
        <f>IF(ISBLANK(Table14[[#This Row],[Quantity_Sold]]),MEDIAN(Table14[Quantity_Sold]),Table14[[#This Row],[Quantity_Sold]])</f>
        <v>41</v>
      </c>
      <c r="R2407" s="4" t="str">
        <f>TRIM(Table14[[#This Row],[Product_Category]])</f>
        <v>Clothing</v>
      </c>
      <c r="S2407" s="4" t="str">
        <f>PROPER(Table14[[#This Row],[Customer_Type]])</f>
        <v>New</v>
      </c>
      <c r="T2407" s="13">
        <f>IF(ISBLANK(Table14[[#This Row],[Discount]]),MEDIAN(Table14[Discount]),Table14[[#This Row],[Discount]])</f>
        <v>0.22</v>
      </c>
    </row>
    <row r="2408" spans="1:20" x14ac:dyDescent="0.3">
      <c r="A2408">
        <v>1153</v>
      </c>
      <c r="B2408" s="1">
        <v>45067</v>
      </c>
      <c r="C2408" t="s">
        <v>32</v>
      </c>
      <c r="D2408" t="s">
        <v>20</v>
      </c>
      <c r="E2408">
        <v>10402.83</v>
      </c>
      <c r="F2408">
        <v>9</v>
      </c>
      <c r="G2408" t="s">
        <v>21</v>
      </c>
      <c r="H2408" s="9">
        <v>1168.52</v>
      </c>
      <c r="I2408" s="9">
        <v>1541.16</v>
      </c>
      <c r="J2408" t="s">
        <v>16</v>
      </c>
      <c r="K2408">
        <v>0.25</v>
      </c>
      <c r="L2408" s="4" t="s">
        <v>17</v>
      </c>
      <c r="M2408" s="4" t="s">
        <v>18</v>
      </c>
      <c r="N2408" s="4" t="str">
        <f>IF(ISBLANK(Table14[[#This Row],[Sales_Rep]]),"Unknown",Table14[[#This Row],[Sales_Rep]])</f>
        <v>Alice</v>
      </c>
      <c r="O2408" t="str">
        <f>PROPER(Table14[[#This Row],[Region]])</f>
        <v>North</v>
      </c>
      <c r="P2408" s="9">
        <f>IF(ISBLANK(Table14[[#This Row],[Sales_Amount]]),MEDIAN(Table14[Sales_Amount]),Table14[[#This Row],[Sales_Amount]])</f>
        <v>10402.83</v>
      </c>
      <c r="Q2408" s="11">
        <f>IF(ISBLANK(Table14[[#This Row],[Quantity_Sold]]),MEDIAN(Table14[Quantity_Sold]),Table14[[#This Row],[Quantity_Sold]])</f>
        <v>9</v>
      </c>
      <c r="R2408" s="4" t="str">
        <f>TRIM(Table14[[#This Row],[Product_Category]])</f>
        <v>Electronics</v>
      </c>
      <c r="S2408" s="4" t="str">
        <f>PROPER(Table14[[#This Row],[Customer_Type]])</f>
        <v>Returning</v>
      </c>
      <c r="T2408" s="13">
        <f>IF(ISBLANK(Table14[[#This Row],[Discount]]),MEDIAN(Table14[Discount]),Table14[[#This Row],[Discount]])</f>
        <v>0.25</v>
      </c>
    </row>
    <row r="2409" spans="1:20" x14ac:dyDescent="0.3">
      <c r="A2409">
        <v>1397</v>
      </c>
      <c r="B2409" s="1">
        <v>45334</v>
      </c>
      <c r="C2409" t="s">
        <v>32</v>
      </c>
      <c r="D2409" t="s">
        <v>30</v>
      </c>
      <c r="E2409">
        <v>11180.1</v>
      </c>
      <c r="F2409">
        <v>2</v>
      </c>
      <c r="G2409" t="s">
        <v>28</v>
      </c>
      <c r="H2409" s="9">
        <v>4387.3900000000003</v>
      </c>
      <c r="I2409" s="9">
        <v>6076.14</v>
      </c>
      <c r="J2409" t="s">
        <v>25</v>
      </c>
      <c r="K2409">
        <v>0.08</v>
      </c>
      <c r="L2409" s="4" t="s">
        <v>31</v>
      </c>
      <c r="M2409" s="4" t="s">
        <v>22</v>
      </c>
      <c r="N2409" s="4" t="str">
        <f>IF(ISBLANK(Table14[[#This Row],[Sales_Rep]]),"Unknown",Table14[[#This Row],[Sales_Rep]])</f>
        <v>Alice</v>
      </c>
      <c r="O2409" t="str">
        <f>PROPER(Table14[[#This Row],[Region]])</f>
        <v>South</v>
      </c>
      <c r="P2409" s="9">
        <f>IF(ISBLANK(Table14[[#This Row],[Sales_Amount]]),MEDIAN(Table14[Sales_Amount]),Table14[[#This Row],[Sales_Amount]])</f>
        <v>11180.1</v>
      </c>
      <c r="Q2409" s="11">
        <f>IF(ISBLANK(Table14[[#This Row],[Quantity_Sold]]),MEDIAN(Table14[Quantity_Sold]),Table14[[#This Row],[Quantity_Sold]])</f>
        <v>2</v>
      </c>
      <c r="R2409" s="4" t="str">
        <f>TRIM(Table14[[#This Row],[Product_Category]])</f>
        <v>Furniture</v>
      </c>
      <c r="S2409" s="4" t="str">
        <f>PROPER(Table14[[#This Row],[Customer_Type]])</f>
        <v>New</v>
      </c>
      <c r="T2409" s="13">
        <f>IF(ISBLANK(Table14[[#This Row],[Discount]]),MEDIAN(Table14[Discount]),Table14[[#This Row],[Discount]])</f>
        <v>0.08</v>
      </c>
    </row>
    <row r="2410" spans="1:20" x14ac:dyDescent="0.3">
      <c r="A2410">
        <v>1181</v>
      </c>
      <c r="B2410" s="1">
        <v>45174</v>
      </c>
      <c r="C2410" t="s">
        <v>29</v>
      </c>
      <c r="D2410" t="s">
        <v>14</v>
      </c>
      <c r="E2410">
        <v>22534.080000000002</v>
      </c>
      <c r="F2410">
        <v>9</v>
      </c>
      <c r="G2410" t="s">
        <v>24</v>
      </c>
      <c r="H2410" s="9">
        <v>2161.37</v>
      </c>
      <c r="I2410" s="9">
        <v>3016.61</v>
      </c>
      <c r="J2410" t="s">
        <v>16</v>
      </c>
      <c r="K2410">
        <v>0.17</v>
      </c>
      <c r="L2410" s="4" t="s">
        <v>31</v>
      </c>
      <c r="M2410" s="4" t="s">
        <v>18</v>
      </c>
      <c r="N2410" s="4" t="str">
        <f>IF(ISBLANK(Table14[[#This Row],[Sales_Rep]]),"Unknown",Table14[[#This Row],[Sales_Rep]])</f>
        <v>Bob</v>
      </c>
      <c r="O2410" t="str">
        <f>PROPER(Table14[[#This Row],[Region]])</f>
        <v>East</v>
      </c>
      <c r="P2410" s="9">
        <f>IF(ISBLANK(Table14[[#This Row],[Sales_Amount]]),MEDIAN(Table14[Sales_Amount]),Table14[[#This Row],[Sales_Amount]])</f>
        <v>22534.080000000002</v>
      </c>
      <c r="Q2410" s="11">
        <f>IF(ISBLANK(Table14[[#This Row],[Quantity_Sold]]),MEDIAN(Table14[Quantity_Sold]),Table14[[#This Row],[Quantity_Sold]])</f>
        <v>9</v>
      </c>
      <c r="R2410" s="4" t="str">
        <f>TRIM(Table14[[#This Row],[Product_Category]])</f>
        <v>Clothing</v>
      </c>
      <c r="S2410" s="4" t="str">
        <f>PROPER(Table14[[#This Row],[Customer_Type]])</f>
        <v>Returning</v>
      </c>
      <c r="T2410" s="13">
        <f>IF(ISBLANK(Table14[[#This Row],[Discount]]),MEDIAN(Table14[Discount]),Table14[[#This Row],[Discount]])</f>
        <v>0.17</v>
      </c>
    </row>
    <row r="2411" spans="1:20" x14ac:dyDescent="0.3">
      <c r="A2411">
        <v>1450</v>
      </c>
      <c r="B2411" s="1">
        <v>45384</v>
      </c>
      <c r="C2411" t="s">
        <v>19</v>
      </c>
      <c r="D2411" t="s">
        <v>20</v>
      </c>
      <c r="E2411">
        <v>5163.59</v>
      </c>
      <c r="F2411">
        <v>43</v>
      </c>
      <c r="G2411" t="s">
        <v>21</v>
      </c>
      <c r="H2411" s="9">
        <v>107.86</v>
      </c>
      <c r="I2411" s="9">
        <v>131.96</v>
      </c>
      <c r="J2411" t="s">
        <v>16</v>
      </c>
      <c r="K2411">
        <v>0.09</v>
      </c>
      <c r="L2411" s="4" t="s">
        <v>31</v>
      </c>
      <c r="M2411" s="4" t="s">
        <v>22</v>
      </c>
      <c r="N2411" s="4" t="str">
        <f>IF(ISBLANK(Table14[[#This Row],[Sales_Rep]]),"Unknown",Table14[[#This Row],[Sales_Rep]])</f>
        <v>Eve</v>
      </c>
      <c r="O2411" t="str">
        <f>PROPER(Table14[[#This Row],[Region]])</f>
        <v>North</v>
      </c>
      <c r="P2411" s="9">
        <f>IF(ISBLANK(Table14[[#This Row],[Sales_Amount]]),MEDIAN(Table14[Sales_Amount]),Table14[[#This Row],[Sales_Amount]])</f>
        <v>5163.59</v>
      </c>
      <c r="Q2411" s="11">
        <f>IF(ISBLANK(Table14[[#This Row],[Quantity_Sold]]),MEDIAN(Table14[Quantity_Sold]),Table14[[#This Row],[Quantity_Sold]])</f>
        <v>43</v>
      </c>
      <c r="R2411" s="4" t="str">
        <f>TRIM(Table14[[#This Row],[Product_Category]])</f>
        <v>Electronics</v>
      </c>
      <c r="S2411" s="4" t="str">
        <f>PROPER(Table14[[#This Row],[Customer_Type]])</f>
        <v>Returning</v>
      </c>
      <c r="T2411" s="13">
        <f>IF(ISBLANK(Table14[[#This Row],[Discount]]),MEDIAN(Table14[Discount]),Table14[[#This Row],[Discount]])</f>
        <v>0.09</v>
      </c>
    </row>
    <row r="2412" spans="1:20" x14ac:dyDescent="0.3">
      <c r="A2412">
        <v>1089</v>
      </c>
      <c r="B2412" s="1">
        <v>44941</v>
      </c>
      <c r="C2412" t="s">
        <v>32</v>
      </c>
      <c r="D2412" t="s">
        <v>14</v>
      </c>
      <c r="E2412">
        <v>4007.36</v>
      </c>
      <c r="F2412">
        <v>20</v>
      </c>
      <c r="G2412" t="s">
        <v>24</v>
      </c>
      <c r="H2412" s="9">
        <v>168.32</v>
      </c>
      <c r="I2412" s="9">
        <v>250.46</v>
      </c>
      <c r="J2412" t="s">
        <v>25</v>
      </c>
      <c r="K2412">
        <v>0.2</v>
      </c>
      <c r="L2412" s="4" t="s">
        <v>17</v>
      </c>
      <c r="M2412" s="4" t="s">
        <v>18</v>
      </c>
      <c r="N2412" s="4" t="str">
        <f>IF(ISBLANK(Table14[[#This Row],[Sales_Rep]]),"Unknown",Table14[[#This Row],[Sales_Rep]])</f>
        <v>Alice</v>
      </c>
      <c r="O2412" t="str">
        <f>PROPER(Table14[[#This Row],[Region]])</f>
        <v>East</v>
      </c>
      <c r="P2412" s="9">
        <f>IF(ISBLANK(Table14[[#This Row],[Sales_Amount]]),MEDIAN(Table14[Sales_Amount]),Table14[[#This Row],[Sales_Amount]])</f>
        <v>4007.36</v>
      </c>
      <c r="Q2412" s="11">
        <f>IF(ISBLANK(Table14[[#This Row],[Quantity_Sold]]),MEDIAN(Table14[Quantity_Sold]),Table14[[#This Row],[Quantity_Sold]])</f>
        <v>20</v>
      </c>
      <c r="R2412" s="4" t="str">
        <f>TRIM(Table14[[#This Row],[Product_Category]])</f>
        <v>Clothing</v>
      </c>
      <c r="S2412" s="4" t="str">
        <f>PROPER(Table14[[#This Row],[Customer_Type]])</f>
        <v>New</v>
      </c>
      <c r="T2412" s="13">
        <f>IF(ISBLANK(Table14[[#This Row],[Discount]]),MEDIAN(Table14[Discount]),Table14[[#This Row],[Discount]])</f>
        <v>0.2</v>
      </c>
    </row>
    <row r="2413" spans="1:20" x14ac:dyDescent="0.3">
      <c r="A2413">
        <v>1347</v>
      </c>
      <c r="B2413" s="1">
        <v>45594</v>
      </c>
      <c r="C2413" t="s">
        <v>13</v>
      </c>
      <c r="D2413" t="s">
        <v>30</v>
      </c>
      <c r="E2413">
        <v>33353.72</v>
      </c>
      <c r="F2413">
        <v>15</v>
      </c>
      <c r="G2413" t="s">
        <v>28</v>
      </c>
      <c r="H2413" s="9">
        <v>2097.5500000000002</v>
      </c>
      <c r="I2413" s="9">
        <v>2814.66</v>
      </c>
      <c r="J2413" t="s">
        <v>25</v>
      </c>
      <c r="K2413">
        <v>0.21</v>
      </c>
      <c r="L2413" s="4" t="s">
        <v>26</v>
      </c>
      <c r="M2413" s="4" t="s">
        <v>22</v>
      </c>
      <c r="N2413" s="4" t="str">
        <f>IF(ISBLANK(Table14[[#This Row],[Sales_Rep]]),"Unknown",Table14[[#This Row],[Sales_Rep]])</f>
        <v>David</v>
      </c>
      <c r="O2413" t="str">
        <f>PROPER(Table14[[#This Row],[Region]])</f>
        <v>South</v>
      </c>
      <c r="P2413" s="9">
        <f>IF(ISBLANK(Table14[[#This Row],[Sales_Amount]]),MEDIAN(Table14[Sales_Amount]),Table14[[#This Row],[Sales_Amount]])</f>
        <v>33353.72</v>
      </c>
      <c r="Q2413" s="11">
        <f>IF(ISBLANK(Table14[[#This Row],[Quantity_Sold]]),MEDIAN(Table14[Quantity_Sold]),Table14[[#This Row],[Quantity_Sold]])</f>
        <v>15</v>
      </c>
      <c r="R2413" s="4" t="str">
        <f>TRIM(Table14[[#This Row],[Product_Category]])</f>
        <v>Furniture</v>
      </c>
      <c r="S2413" s="4" t="str">
        <f>PROPER(Table14[[#This Row],[Customer_Type]])</f>
        <v>New</v>
      </c>
      <c r="T2413" s="13">
        <f>IF(ISBLANK(Table14[[#This Row],[Discount]]),MEDIAN(Table14[Discount]),Table14[[#This Row],[Discount]])</f>
        <v>0.21</v>
      </c>
    </row>
    <row r="2414" spans="1:20" x14ac:dyDescent="0.3">
      <c r="A2414">
        <v>1078</v>
      </c>
      <c r="B2414" s="1">
        <v>45621</v>
      </c>
      <c r="C2414" t="s">
        <v>23</v>
      </c>
      <c r="D2414" t="s">
        <v>20</v>
      </c>
      <c r="E2414">
        <v>94231.2</v>
      </c>
      <c r="F2414">
        <v>50</v>
      </c>
      <c r="G2414" t="s">
        <v>28</v>
      </c>
      <c r="H2414" s="9">
        <v>1920.07</v>
      </c>
      <c r="I2414" s="9">
        <v>2355.7800000000002</v>
      </c>
      <c r="J2414" t="s">
        <v>25</v>
      </c>
      <c r="K2414">
        <v>0.2</v>
      </c>
      <c r="L2414" s="4" t="s">
        <v>31</v>
      </c>
      <c r="M2414" s="4" t="s">
        <v>18</v>
      </c>
      <c r="N2414" s="4" t="str">
        <f>IF(ISBLANK(Table14[[#This Row],[Sales_Rep]]),"Unknown",Table14[[#This Row],[Sales_Rep]])</f>
        <v>Charlie</v>
      </c>
      <c r="O2414" t="str">
        <f>PROPER(Table14[[#This Row],[Region]])</f>
        <v>North</v>
      </c>
      <c r="P2414" s="9">
        <f>IF(ISBLANK(Table14[[#This Row],[Sales_Amount]]),MEDIAN(Table14[Sales_Amount]),Table14[[#This Row],[Sales_Amount]])</f>
        <v>94231.2</v>
      </c>
      <c r="Q2414" s="11">
        <f>IF(ISBLANK(Table14[[#This Row],[Quantity_Sold]]),MEDIAN(Table14[Quantity_Sold]),Table14[[#This Row],[Quantity_Sold]])</f>
        <v>50</v>
      </c>
      <c r="R2414" s="4" t="str">
        <f>TRIM(Table14[[#This Row],[Product_Category]])</f>
        <v>Furniture</v>
      </c>
      <c r="S2414" s="4" t="str">
        <f>PROPER(Table14[[#This Row],[Customer_Type]])</f>
        <v>New</v>
      </c>
      <c r="T2414" s="13">
        <f>IF(ISBLANK(Table14[[#This Row],[Discount]]),MEDIAN(Table14[Discount]),Table14[[#This Row],[Discount]])</f>
        <v>0.2</v>
      </c>
    </row>
    <row r="2415" spans="1:20" x14ac:dyDescent="0.3">
      <c r="A2415">
        <v>1465</v>
      </c>
      <c r="B2415" s="1">
        <v>44941</v>
      </c>
      <c r="C2415" t="s">
        <v>23</v>
      </c>
      <c r="D2415" t="s">
        <v>14</v>
      </c>
      <c r="E2415">
        <v>184259.37</v>
      </c>
      <c r="F2415">
        <v>43</v>
      </c>
      <c r="G2415" t="s">
        <v>21</v>
      </c>
      <c r="H2415" s="9">
        <v>4881.17</v>
      </c>
      <c r="I2415" s="9">
        <v>5951.53</v>
      </c>
      <c r="J2415" t="s">
        <v>16</v>
      </c>
      <c r="K2415">
        <v>0.28000000000000003</v>
      </c>
      <c r="L2415" s="4" t="s">
        <v>17</v>
      </c>
      <c r="M2415" s="4" t="s">
        <v>18</v>
      </c>
      <c r="N2415" s="4" t="str">
        <f>IF(ISBLANK(Table14[[#This Row],[Sales_Rep]]),"Unknown",Table14[[#This Row],[Sales_Rep]])</f>
        <v>Charlie</v>
      </c>
      <c r="O2415" t="str">
        <f>PROPER(Table14[[#This Row],[Region]])</f>
        <v>East</v>
      </c>
      <c r="P2415" s="9">
        <f>IF(ISBLANK(Table14[[#This Row],[Sales_Amount]]),MEDIAN(Table14[Sales_Amount]),Table14[[#This Row],[Sales_Amount]])</f>
        <v>184259.37</v>
      </c>
      <c r="Q2415" s="11">
        <f>IF(ISBLANK(Table14[[#This Row],[Quantity_Sold]]),MEDIAN(Table14[Quantity_Sold]),Table14[[#This Row],[Quantity_Sold]])</f>
        <v>43</v>
      </c>
      <c r="R2415" s="4" t="str">
        <f>TRIM(Table14[[#This Row],[Product_Category]])</f>
        <v>Electronics</v>
      </c>
      <c r="S2415" s="4" t="str">
        <f>PROPER(Table14[[#This Row],[Customer_Type]])</f>
        <v>Returning</v>
      </c>
      <c r="T2415" s="13">
        <f>IF(ISBLANK(Table14[[#This Row],[Discount]]),MEDIAN(Table14[Discount]),Table14[[#This Row],[Discount]])</f>
        <v>0.28000000000000003</v>
      </c>
    </row>
    <row r="2416" spans="1:20" x14ac:dyDescent="0.3">
      <c r="A2416">
        <v>1442</v>
      </c>
      <c r="B2416" s="1">
        <v>45309</v>
      </c>
      <c r="C2416" t="s">
        <v>23</v>
      </c>
      <c r="D2416" t="s">
        <v>20</v>
      </c>
      <c r="E2416">
        <v>35552.400000000001</v>
      </c>
      <c r="F2416">
        <v>10</v>
      </c>
      <c r="G2416" t="s">
        <v>28</v>
      </c>
      <c r="H2416" s="9">
        <v>3235.88</v>
      </c>
      <c r="I2416" s="9">
        <v>4740.32</v>
      </c>
      <c r="J2416" t="s">
        <v>25</v>
      </c>
      <c r="K2416">
        <v>0.25</v>
      </c>
      <c r="L2416" s="4" t="s">
        <v>26</v>
      </c>
      <c r="M2416" s="4" t="s">
        <v>22</v>
      </c>
      <c r="N2416" s="4" t="str">
        <f>IF(ISBLANK(Table14[[#This Row],[Sales_Rep]]),"Unknown",Table14[[#This Row],[Sales_Rep]])</f>
        <v>Charlie</v>
      </c>
      <c r="O2416" t="str">
        <f>PROPER(Table14[[#This Row],[Region]])</f>
        <v>North</v>
      </c>
      <c r="P2416" s="9">
        <f>IF(ISBLANK(Table14[[#This Row],[Sales_Amount]]),MEDIAN(Table14[Sales_Amount]),Table14[[#This Row],[Sales_Amount]])</f>
        <v>35552.400000000001</v>
      </c>
      <c r="Q2416" s="11">
        <f>IF(ISBLANK(Table14[[#This Row],[Quantity_Sold]]),MEDIAN(Table14[Quantity_Sold]),Table14[[#This Row],[Quantity_Sold]])</f>
        <v>10</v>
      </c>
      <c r="R2416" s="4" t="str">
        <f>TRIM(Table14[[#This Row],[Product_Category]])</f>
        <v>Furniture</v>
      </c>
      <c r="S2416" s="4" t="str">
        <f>PROPER(Table14[[#This Row],[Customer_Type]])</f>
        <v>New</v>
      </c>
      <c r="T2416" s="13">
        <f>IF(ISBLANK(Table14[[#This Row],[Discount]]),MEDIAN(Table14[Discount]),Table14[[#This Row],[Discount]])</f>
        <v>0.25</v>
      </c>
    </row>
    <row r="2417" spans="1:20" x14ac:dyDescent="0.3">
      <c r="A2417">
        <v>1438</v>
      </c>
      <c r="B2417" s="1">
        <v>45256</v>
      </c>
      <c r="C2417" t="s">
        <v>19</v>
      </c>
      <c r="D2417" t="s">
        <v>30</v>
      </c>
      <c r="E2417">
        <v>28295.23</v>
      </c>
      <c r="F2417">
        <v>42</v>
      </c>
      <c r="G2417" t="s">
        <v>15</v>
      </c>
      <c r="H2417" s="9">
        <v>801.04</v>
      </c>
      <c r="I2417" s="9">
        <v>910.4</v>
      </c>
      <c r="J2417" t="s">
        <v>25</v>
      </c>
      <c r="K2417">
        <v>0.26</v>
      </c>
      <c r="L2417" s="4" t="s">
        <v>31</v>
      </c>
      <c r="M2417" s="4" t="s">
        <v>18</v>
      </c>
      <c r="N2417" s="4" t="str">
        <f>IF(ISBLANK(Table14[[#This Row],[Sales_Rep]]),"Unknown",Table14[[#This Row],[Sales_Rep]])</f>
        <v>Eve</v>
      </c>
      <c r="O2417" t="str">
        <f>PROPER(Table14[[#This Row],[Region]])</f>
        <v>South</v>
      </c>
      <c r="P2417" s="9">
        <f>IF(ISBLANK(Table14[[#This Row],[Sales_Amount]]),MEDIAN(Table14[Sales_Amount]),Table14[[#This Row],[Sales_Amount]])</f>
        <v>28295.23</v>
      </c>
      <c r="Q2417" s="11">
        <f>IF(ISBLANK(Table14[[#This Row],[Quantity_Sold]]),MEDIAN(Table14[Quantity_Sold]),Table14[[#This Row],[Quantity_Sold]])</f>
        <v>42</v>
      </c>
      <c r="R2417" s="4" t="str">
        <f>TRIM(Table14[[#This Row],[Product_Category]])</f>
        <v>Food</v>
      </c>
      <c r="S2417" s="4" t="str">
        <f>PROPER(Table14[[#This Row],[Customer_Type]])</f>
        <v>New</v>
      </c>
      <c r="T2417" s="13">
        <f>IF(ISBLANK(Table14[[#This Row],[Discount]]),MEDIAN(Table14[Discount]),Table14[[#This Row],[Discount]])</f>
        <v>0.26</v>
      </c>
    </row>
    <row r="2418" spans="1:20" x14ac:dyDescent="0.3">
      <c r="A2418">
        <v>1332</v>
      </c>
      <c r="B2418" s="1">
        <v>45125</v>
      </c>
      <c r="C2418" t="s">
        <v>29</v>
      </c>
      <c r="D2418" t="s">
        <v>27</v>
      </c>
      <c r="E2418">
        <v>3806.19</v>
      </c>
      <c r="F2418">
        <v>3</v>
      </c>
      <c r="G2418" t="s">
        <v>21</v>
      </c>
      <c r="H2418" s="9">
        <v>992.22</v>
      </c>
      <c r="I2418" s="9">
        <v>1458.31</v>
      </c>
      <c r="J2418" t="s">
        <v>25</v>
      </c>
      <c r="K2418">
        <v>0.13</v>
      </c>
      <c r="L2418" s="4" t="s">
        <v>26</v>
      </c>
      <c r="M2418" s="4" t="s">
        <v>22</v>
      </c>
      <c r="N2418" s="4" t="str">
        <f>IF(ISBLANK(Table14[[#This Row],[Sales_Rep]]),"Unknown",Table14[[#This Row],[Sales_Rep]])</f>
        <v>Bob</v>
      </c>
      <c r="O2418" t="str">
        <f>PROPER(Table14[[#This Row],[Region]])</f>
        <v>West</v>
      </c>
      <c r="P2418" s="9">
        <f>IF(ISBLANK(Table14[[#This Row],[Sales_Amount]]),MEDIAN(Table14[Sales_Amount]),Table14[[#This Row],[Sales_Amount]])</f>
        <v>3806.19</v>
      </c>
      <c r="Q2418" s="11">
        <f>IF(ISBLANK(Table14[[#This Row],[Quantity_Sold]]),MEDIAN(Table14[Quantity_Sold]),Table14[[#This Row],[Quantity_Sold]])</f>
        <v>3</v>
      </c>
      <c r="R2418" s="4" t="str">
        <f>TRIM(Table14[[#This Row],[Product_Category]])</f>
        <v>Electronics</v>
      </c>
      <c r="S2418" s="4" t="str">
        <f>PROPER(Table14[[#This Row],[Customer_Type]])</f>
        <v>New</v>
      </c>
      <c r="T2418" s="13">
        <f>IF(ISBLANK(Table14[[#This Row],[Discount]]),MEDIAN(Table14[Discount]),Table14[[#This Row],[Discount]])</f>
        <v>0.13</v>
      </c>
    </row>
    <row r="2419" spans="1:20" x14ac:dyDescent="0.3">
      <c r="A2419">
        <v>1484</v>
      </c>
      <c r="B2419" s="1">
        <v>45265</v>
      </c>
      <c r="C2419" t="s">
        <v>13</v>
      </c>
      <c r="D2419" t="s">
        <v>14</v>
      </c>
      <c r="E2419">
        <v>17039.669999999998</v>
      </c>
      <c r="F2419">
        <v>14</v>
      </c>
      <c r="G2419" t="s">
        <v>24</v>
      </c>
      <c r="H2419" s="9">
        <v>1198.18</v>
      </c>
      <c r="I2419" s="9">
        <v>1383.09</v>
      </c>
      <c r="J2419" t="s">
        <v>16</v>
      </c>
      <c r="K2419">
        <v>0.12</v>
      </c>
      <c r="L2419" s="4" t="s">
        <v>31</v>
      </c>
      <c r="M2419" s="4" t="s">
        <v>22</v>
      </c>
      <c r="N2419" s="4" t="str">
        <f>IF(ISBLANK(Table14[[#This Row],[Sales_Rep]]),"Unknown",Table14[[#This Row],[Sales_Rep]])</f>
        <v>David</v>
      </c>
      <c r="O2419" t="str">
        <f>PROPER(Table14[[#This Row],[Region]])</f>
        <v>East</v>
      </c>
      <c r="P2419" s="9">
        <f>IF(ISBLANK(Table14[[#This Row],[Sales_Amount]]),MEDIAN(Table14[Sales_Amount]),Table14[[#This Row],[Sales_Amount]])</f>
        <v>17039.669999999998</v>
      </c>
      <c r="Q2419" s="11">
        <f>IF(ISBLANK(Table14[[#This Row],[Quantity_Sold]]),MEDIAN(Table14[Quantity_Sold]),Table14[[#This Row],[Quantity_Sold]])</f>
        <v>14</v>
      </c>
      <c r="R2419" s="4" t="str">
        <f>TRIM(Table14[[#This Row],[Product_Category]])</f>
        <v>Clothing</v>
      </c>
      <c r="S2419" s="4" t="str">
        <f>PROPER(Table14[[#This Row],[Customer_Type]])</f>
        <v>Returning</v>
      </c>
      <c r="T2419" s="13">
        <f>IF(ISBLANK(Table14[[#This Row],[Discount]]),MEDIAN(Table14[Discount]),Table14[[#This Row],[Discount]])</f>
        <v>0.12</v>
      </c>
    </row>
    <row r="2420" spans="1:20" x14ac:dyDescent="0.3">
      <c r="A2420">
        <v>1461</v>
      </c>
      <c r="B2420" s="1">
        <v>45136</v>
      </c>
      <c r="C2420" t="s">
        <v>19</v>
      </c>
      <c r="D2420" t="s">
        <v>20</v>
      </c>
      <c r="E2420">
        <v>26328.19</v>
      </c>
      <c r="F2420">
        <v>21</v>
      </c>
      <c r="G2420" t="s">
        <v>15</v>
      </c>
      <c r="H2420" s="9">
        <v>1371.04</v>
      </c>
      <c r="I2420" s="9">
        <v>1510.51</v>
      </c>
      <c r="J2420" t="s">
        <v>16</v>
      </c>
      <c r="K2420">
        <v>0.17</v>
      </c>
      <c r="L2420" s="4" t="s">
        <v>17</v>
      </c>
      <c r="M2420" s="4" t="s">
        <v>18</v>
      </c>
      <c r="N2420" s="4" t="str">
        <f>IF(ISBLANK(Table14[[#This Row],[Sales_Rep]]),"Unknown",Table14[[#This Row],[Sales_Rep]])</f>
        <v>Eve</v>
      </c>
      <c r="O2420" t="str">
        <f>PROPER(Table14[[#This Row],[Region]])</f>
        <v>North</v>
      </c>
      <c r="P2420" s="9">
        <f>IF(ISBLANK(Table14[[#This Row],[Sales_Amount]]),MEDIAN(Table14[Sales_Amount]),Table14[[#This Row],[Sales_Amount]])</f>
        <v>26328.19</v>
      </c>
      <c r="Q2420" s="11">
        <f>IF(ISBLANK(Table14[[#This Row],[Quantity_Sold]]),MEDIAN(Table14[Quantity_Sold]),Table14[[#This Row],[Quantity_Sold]])</f>
        <v>21</v>
      </c>
      <c r="R2420" s="4" t="str">
        <f>TRIM(Table14[[#This Row],[Product_Category]])</f>
        <v>Food</v>
      </c>
      <c r="S2420" s="4" t="str">
        <f>PROPER(Table14[[#This Row],[Customer_Type]])</f>
        <v>Returning</v>
      </c>
      <c r="T2420" s="13">
        <f>IF(ISBLANK(Table14[[#This Row],[Discount]]),MEDIAN(Table14[Discount]),Table14[[#This Row],[Discount]])</f>
        <v>0.17</v>
      </c>
    </row>
    <row r="2421" spans="1:20" x14ac:dyDescent="0.3">
      <c r="A2421">
        <v>1303</v>
      </c>
      <c r="B2421" s="1">
        <v>45282</v>
      </c>
      <c r="C2421" t="s">
        <v>13</v>
      </c>
      <c r="D2421" t="s">
        <v>20</v>
      </c>
      <c r="E2421">
        <v>186941.65</v>
      </c>
      <c r="F2421">
        <v>46</v>
      </c>
      <c r="G2421" t="s">
        <v>15</v>
      </c>
      <c r="H2421" s="9">
        <v>3236.62</v>
      </c>
      <c r="I2421" s="9">
        <v>4323.3500000000004</v>
      </c>
      <c r="J2421" t="s">
        <v>25</v>
      </c>
      <c r="K2421">
        <v>0.06</v>
      </c>
      <c r="L2421" s="4" t="s">
        <v>31</v>
      </c>
      <c r="M2421" s="4" t="s">
        <v>18</v>
      </c>
      <c r="N2421" s="4" t="str">
        <f>IF(ISBLANK(Table14[[#This Row],[Sales_Rep]]),"Unknown",Table14[[#This Row],[Sales_Rep]])</f>
        <v>David</v>
      </c>
      <c r="O2421" t="str">
        <f>PROPER(Table14[[#This Row],[Region]])</f>
        <v>North</v>
      </c>
      <c r="P2421" s="9">
        <f>IF(ISBLANK(Table14[[#This Row],[Sales_Amount]]),MEDIAN(Table14[Sales_Amount]),Table14[[#This Row],[Sales_Amount]])</f>
        <v>186941.65</v>
      </c>
      <c r="Q2421" s="11">
        <f>IF(ISBLANK(Table14[[#This Row],[Quantity_Sold]]),MEDIAN(Table14[Quantity_Sold]),Table14[[#This Row],[Quantity_Sold]])</f>
        <v>46</v>
      </c>
      <c r="R2421" s="4" t="str">
        <f>TRIM(Table14[[#This Row],[Product_Category]])</f>
        <v>Food</v>
      </c>
      <c r="S2421" s="4" t="str">
        <f>PROPER(Table14[[#This Row],[Customer_Type]])</f>
        <v>New</v>
      </c>
      <c r="T2421" s="13">
        <f>IF(ISBLANK(Table14[[#This Row],[Discount]]),MEDIAN(Table14[Discount]),Table14[[#This Row],[Discount]])</f>
        <v>0.06</v>
      </c>
    </row>
    <row r="2422" spans="1:20" x14ac:dyDescent="0.3">
      <c r="A2422">
        <v>1101</v>
      </c>
      <c r="B2422" s="1">
        <v>45564</v>
      </c>
      <c r="C2422" t="s">
        <v>13</v>
      </c>
      <c r="D2422" t="s">
        <v>20</v>
      </c>
      <c r="E2422">
        <v>93245.89</v>
      </c>
      <c r="F2422">
        <v>32</v>
      </c>
      <c r="G2422" t="s">
        <v>15</v>
      </c>
      <c r="H2422" s="9">
        <v>2391.8000000000002</v>
      </c>
      <c r="I2422" s="9">
        <v>3099.93</v>
      </c>
      <c r="J2422" t="s">
        <v>25</v>
      </c>
      <c r="K2422">
        <v>0.06</v>
      </c>
      <c r="L2422" s="4" t="s">
        <v>26</v>
      </c>
      <c r="M2422" s="4" t="s">
        <v>22</v>
      </c>
      <c r="N2422" s="4" t="str">
        <f>IF(ISBLANK(Table14[[#This Row],[Sales_Rep]]),"Unknown",Table14[[#This Row],[Sales_Rep]])</f>
        <v>David</v>
      </c>
      <c r="O2422" t="str">
        <f>PROPER(Table14[[#This Row],[Region]])</f>
        <v>North</v>
      </c>
      <c r="P2422" s="9">
        <f>IF(ISBLANK(Table14[[#This Row],[Sales_Amount]]),MEDIAN(Table14[Sales_Amount]),Table14[[#This Row],[Sales_Amount]])</f>
        <v>93245.89</v>
      </c>
      <c r="Q2422" s="11">
        <f>IF(ISBLANK(Table14[[#This Row],[Quantity_Sold]]),MEDIAN(Table14[Quantity_Sold]),Table14[[#This Row],[Quantity_Sold]])</f>
        <v>32</v>
      </c>
      <c r="R2422" s="4" t="str">
        <f>TRIM(Table14[[#This Row],[Product_Category]])</f>
        <v>Food</v>
      </c>
      <c r="S2422" s="4" t="str">
        <f>PROPER(Table14[[#This Row],[Customer_Type]])</f>
        <v>New</v>
      </c>
      <c r="T2422" s="13">
        <f>IF(ISBLANK(Table14[[#This Row],[Discount]]),MEDIAN(Table14[Discount]),Table14[[#This Row],[Discount]])</f>
        <v>0.06</v>
      </c>
    </row>
    <row r="2423" spans="1:20" x14ac:dyDescent="0.3">
      <c r="A2423">
        <v>1401</v>
      </c>
      <c r="B2423" s="1">
        <v>45217</v>
      </c>
      <c r="C2423" t="s">
        <v>29</v>
      </c>
      <c r="D2423" t="s">
        <v>20</v>
      </c>
      <c r="E2423">
        <v>84264.51</v>
      </c>
      <c r="F2423">
        <v>34</v>
      </c>
      <c r="G2423" t="s">
        <v>15</v>
      </c>
      <c r="H2423" s="9">
        <v>2249.35</v>
      </c>
      <c r="I2423" s="9">
        <v>3022.4</v>
      </c>
      <c r="J2423" t="s">
        <v>16</v>
      </c>
      <c r="K2423">
        <v>0.18</v>
      </c>
      <c r="L2423" s="4" t="s">
        <v>26</v>
      </c>
      <c r="M2423" s="4" t="s">
        <v>18</v>
      </c>
      <c r="N2423" s="4" t="str">
        <f>IF(ISBLANK(Table14[[#This Row],[Sales_Rep]]),"Unknown",Table14[[#This Row],[Sales_Rep]])</f>
        <v>Bob</v>
      </c>
      <c r="O2423" t="str">
        <f>PROPER(Table14[[#This Row],[Region]])</f>
        <v>North</v>
      </c>
      <c r="P2423" s="9">
        <f>IF(ISBLANK(Table14[[#This Row],[Sales_Amount]]),MEDIAN(Table14[Sales_Amount]),Table14[[#This Row],[Sales_Amount]])</f>
        <v>84264.51</v>
      </c>
      <c r="Q2423" s="11">
        <f>IF(ISBLANK(Table14[[#This Row],[Quantity_Sold]]),MEDIAN(Table14[Quantity_Sold]),Table14[[#This Row],[Quantity_Sold]])</f>
        <v>34</v>
      </c>
      <c r="R2423" s="4" t="str">
        <f>TRIM(Table14[[#This Row],[Product_Category]])</f>
        <v>Food</v>
      </c>
      <c r="S2423" s="4" t="str">
        <f>PROPER(Table14[[#This Row],[Customer_Type]])</f>
        <v>Returning</v>
      </c>
      <c r="T2423" s="13">
        <f>IF(ISBLANK(Table14[[#This Row],[Discount]]),MEDIAN(Table14[Discount]),Table14[[#This Row],[Discount]])</f>
        <v>0.18</v>
      </c>
    </row>
    <row r="2424" spans="1:20" x14ac:dyDescent="0.3">
      <c r="A2424">
        <v>1220</v>
      </c>
      <c r="B2424" s="1">
        <v>45644</v>
      </c>
      <c r="C2424" t="s">
        <v>23</v>
      </c>
      <c r="D2424" t="s">
        <v>30</v>
      </c>
      <c r="E2424">
        <v>26986.080000000002</v>
      </c>
      <c r="F2424">
        <v>6</v>
      </c>
      <c r="G2424" t="s">
        <v>15</v>
      </c>
      <c r="H2424" s="9">
        <v>3924.82</v>
      </c>
      <c r="I2424" s="9">
        <v>5622.1</v>
      </c>
      <c r="J2424" t="s">
        <v>25</v>
      </c>
      <c r="K2424">
        <v>0.2</v>
      </c>
      <c r="L2424" s="4" t="s">
        <v>26</v>
      </c>
      <c r="M2424" s="4" t="s">
        <v>18</v>
      </c>
      <c r="N2424" s="4" t="str">
        <f>IF(ISBLANK(Table14[[#This Row],[Sales_Rep]]),"Unknown",Table14[[#This Row],[Sales_Rep]])</f>
        <v>Charlie</v>
      </c>
      <c r="O2424" t="str">
        <f>PROPER(Table14[[#This Row],[Region]])</f>
        <v>South</v>
      </c>
      <c r="P2424" s="9">
        <f>IF(ISBLANK(Table14[[#This Row],[Sales_Amount]]),MEDIAN(Table14[Sales_Amount]),Table14[[#This Row],[Sales_Amount]])</f>
        <v>26986.080000000002</v>
      </c>
      <c r="Q2424" s="11">
        <f>IF(ISBLANK(Table14[[#This Row],[Quantity_Sold]]),MEDIAN(Table14[Quantity_Sold]),Table14[[#This Row],[Quantity_Sold]])</f>
        <v>6</v>
      </c>
      <c r="R2424" s="4" t="str">
        <f>TRIM(Table14[[#This Row],[Product_Category]])</f>
        <v>Food</v>
      </c>
      <c r="S2424" s="4" t="str">
        <f>PROPER(Table14[[#This Row],[Customer_Type]])</f>
        <v>New</v>
      </c>
      <c r="T2424" s="13">
        <f>IF(ISBLANK(Table14[[#This Row],[Discount]]),MEDIAN(Table14[Discount]),Table14[[#This Row],[Discount]])</f>
        <v>0.2</v>
      </c>
    </row>
    <row r="2425" spans="1:20" x14ac:dyDescent="0.3">
      <c r="A2425">
        <v>1374</v>
      </c>
      <c r="B2425" s="1">
        <v>45301</v>
      </c>
      <c r="C2425" t="s">
        <v>29</v>
      </c>
      <c r="D2425" t="s">
        <v>27</v>
      </c>
      <c r="E2425">
        <v>13398.02</v>
      </c>
      <c r="F2425">
        <v>41</v>
      </c>
      <c r="G2425" t="s">
        <v>24</v>
      </c>
      <c r="H2425" s="9">
        <v>305.99</v>
      </c>
      <c r="I2425" s="9">
        <v>363.09</v>
      </c>
      <c r="J2425" t="s">
        <v>25</v>
      </c>
      <c r="K2425">
        <v>0.1</v>
      </c>
      <c r="L2425" s="4" t="s">
        <v>31</v>
      </c>
      <c r="M2425" s="4" t="s">
        <v>22</v>
      </c>
      <c r="N2425" s="4" t="str">
        <f>IF(ISBLANK(Table14[[#This Row],[Sales_Rep]]),"Unknown",Table14[[#This Row],[Sales_Rep]])</f>
        <v>Bob</v>
      </c>
      <c r="O2425" t="str">
        <f>PROPER(Table14[[#This Row],[Region]])</f>
        <v>West</v>
      </c>
      <c r="P2425" s="9">
        <f>IF(ISBLANK(Table14[[#This Row],[Sales_Amount]]),MEDIAN(Table14[Sales_Amount]),Table14[[#This Row],[Sales_Amount]])</f>
        <v>13398.02</v>
      </c>
      <c r="Q2425" s="11">
        <f>IF(ISBLANK(Table14[[#This Row],[Quantity_Sold]]),MEDIAN(Table14[Quantity_Sold]),Table14[[#This Row],[Quantity_Sold]])</f>
        <v>41</v>
      </c>
      <c r="R2425" s="4" t="str">
        <f>TRIM(Table14[[#This Row],[Product_Category]])</f>
        <v>Clothing</v>
      </c>
      <c r="S2425" s="4" t="str">
        <f>PROPER(Table14[[#This Row],[Customer_Type]])</f>
        <v>New</v>
      </c>
      <c r="T2425" s="13">
        <f>IF(ISBLANK(Table14[[#This Row],[Discount]]),MEDIAN(Table14[Discount]),Table14[[#This Row],[Discount]])</f>
        <v>0.1</v>
      </c>
    </row>
    <row r="2426" spans="1:20" x14ac:dyDescent="0.3">
      <c r="A2426">
        <v>1312</v>
      </c>
      <c r="B2426" s="1">
        <v>45404</v>
      </c>
      <c r="C2426" t="s">
        <v>19</v>
      </c>
      <c r="D2426" t="s">
        <v>30</v>
      </c>
      <c r="E2426">
        <v>149060.17000000001</v>
      </c>
      <c r="F2426">
        <v>32</v>
      </c>
      <c r="G2426" t="s">
        <v>21</v>
      </c>
      <c r="H2426" s="9">
        <v>4487.71</v>
      </c>
      <c r="I2426" s="9">
        <v>5293.33</v>
      </c>
      <c r="J2426" t="s">
        <v>25</v>
      </c>
      <c r="K2426">
        <v>0.12</v>
      </c>
      <c r="L2426" s="4" t="s">
        <v>31</v>
      </c>
      <c r="M2426" s="4" t="s">
        <v>18</v>
      </c>
      <c r="N2426" s="4" t="str">
        <f>IF(ISBLANK(Table14[[#This Row],[Sales_Rep]]),"Unknown",Table14[[#This Row],[Sales_Rep]])</f>
        <v>Eve</v>
      </c>
      <c r="O2426" t="str">
        <f>PROPER(Table14[[#This Row],[Region]])</f>
        <v>South</v>
      </c>
      <c r="P2426" s="9">
        <f>IF(ISBLANK(Table14[[#This Row],[Sales_Amount]]),MEDIAN(Table14[Sales_Amount]),Table14[[#This Row],[Sales_Amount]])</f>
        <v>149060.17000000001</v>
      </c>
      <c r="Q2426" s="11">
        <f>IF(ISBLANK(Table14[[#This Row],[Quantity_Sold]]),MEDIAN(Table14[Quantity_Sold]),Table14[[#This Row],[Quantity_Sold]])</f>
        <v>32</v>
      </c>
      <c r="R2426" s="4" t="str">
        <f>TRIM(Table14[[#This Row],[Product_Category]])</f>
        <v>Electronics</v>
      </c>
      <c r="S2426" s="4" t="str">
        <f>PROPER(Table14[[#This Row],[Customer_Type]])</f>
        <v>New</v>
      </c>
      <c r="T2426" s="13">
        <f>IF(ISBLANK(Table14[[#This Row],[Discount]]),MEDIAN(Table14[Discount]),Table14[[#This Row],[Discount]])</f>
        <v>0.12</v>
      </c>
    </row>
    <row r="2427" spans="1:20" x14ac:dyDescent="0.3">
      <c r="A2427">
        <v>1076</v>
      </c>
      <c r="B2427" s="1">
        <v>45161</v>
      </c>
      <c r="C2427" t="s">
        <v>19</v>
      </c>
      <c r="D2427" t="s">
        <v>27</v>
      </c>
      <c r="E2427">
        <v>209540.24</v>
      </c>
      <c r="F2427">
        <v>47</v>
      </c>
      <c r="G2427" t="s">
        <v>15</v>
      </c>
      <c r="H2427" s="9">
        <v>4979.5600000000004</v>
      </c>
      <c r="I2427" s="9">
        <v>6279.3</v>
      </c>
      <c r="J2427" t="s">
        <v>16</v>
      </c>
      <c r="K2427">
        <v>0.28999999999999998</v>
      </c>
      <c r="L2427" s="4" t="s">
        <v>26</v>
      </c>
      <c r="M2427" s="4" t="s">
        <v>22</v>
      </c>
      <c r="N2427" s="4" t="str">
        <f>IF(ISBLANK(Table14[[#This Row],[Sales_Rep]]),"Unknown",Table14[[#This Row],[Sales_Rep]])</f>
        <v>Eve</v>
      </c>
      <c r="O2427" t="str">
        <f>PROPER(Table14[[#This Row],[Region]])</f>
        <v>West</v>
      </c>
      <c r="P2427" s="9">
        <f>IF(ISBLANK(Table14[[#This Row],[Sales_Amount]]),MEDIAN(Table14[Sales_Amount]),Table14[[#This Row],[Sales_Amount]])</f>
        <v>209540.24</v>
      </c>
      <c r="Q2427" s="11">
        <f>IF(ISBLANK(Table14[[#This Row],[Quantity_Sold]]),MEDIAN(Table14[Quantity_Sold]),Table14[[#This Row],[Quantity_Sold]])</f>
        <v>47</v>
      </c>
      <c r="R2427" s="4" t="str">
        <f>TRIM(Table14[[#This Row],[Product_Category]])</f>
        <v>Food</v>
      </c>
      <c r="S2427" s="4" t="str">
        <f>PROPER(Table14[[#This Row],[Customer_Type]])</f>
        <v>Returning</v>
      </c>
      <c r="T2427" s="13">
        <f>IF(ISBLANK(Table14[[#This Row],[Discount]]),MEDIAN(Table14[Discount]),Table14[[#This Row],[Discount]])</f>
        <v>0.28999999999999998</v>
      </c>
    </row>
    <row r="2428" spans="1:20" x14ac:dyDescent="0.3">
      <c r="A2428">
        <v>1209</v>
      </c>
      <c r="B2428" s="1">
        <v>45085</v>
      </c>
      <c r="C2428" t="s">
        <v>19</v>
      </c>
      <c r="D2428" t="s">
        <v>14</v>
      </c>
      <c r="E2428">
        <v>220861.98</v>
      </c>
      <c r="F2428">
        <v>46</v>
      </c>
      <c r="G2428" t="s">
        <v>24</v>
      </c>
      <c r="H2428" s="9">
        <v>4455.9399999999996</v>
      </c>
      <c r="I2428" s="9">
        <v>5518.79</v>
      </c>
      <c r="J2428" t="s">
        <v>16</v>
      </c>
      <c r="K2428">
        <v>0.13</v>
      </c>
      <c r="L2428" s="4" t="s">
        <v>31</v>
      </c>
      <c r="M2428" s="4" t="s">
        <v>22</v>
      </c>
      <c r="N2428" s="4" t="str">
        <f>IF(ISBLANK(Table14[[#This Row],[Sales_Rep]]),"Unknown",Table14[[#This Row],[Sales_Rep]])</f>
        <v>Eve</v>
      </c>
      <c r="O2428" t="str">
        <f>PROPER(Table14[[#This Row],[Region]])</f>
        <v>East</v>
      </c>
      <c r="P2428" s="9">
        <f>IF(ISBLANK(Table14[[#This Row],[Sales_Amount]]),MEDIAN(Table14[Sales_Amount]),Table14[[#This Row],[Sales_Amount]])</f>
        <v>220861.98</v>
      </c>
      <c r="Q2428" s="11">
        <f>IF(ISBLANK(Table14[[#This Row],[Quantity_Sold]]),MEDIAN(Table14[Quantity_Sold]),Table14[[#This Row],[Quantity_Sold]])</f>
        <v>46</v>
      </c>
      <c r="R2428" s="4" t="str">
        <f>TRIM(Table14[[#This Row],[Product_Category]])</f>
        <v>Clothing</v>
      </c>
      <c r="S2428" s="4" t="str">
        <f>PROPER(Table14[[#This Row],[Customer_Type]])</f>
        <v>Returning</v>
      </c>
      <c r="T2428" s="13">
        <f>IF(ISBLANK(Table14[[#This Row],[Discount]]),MEDIAN(Table14[Discount]),Table14[[#This Row],[Discount]])</f>
        <v>0.13</v>
      </c>
    </row>
    <row r="2429" spans="1:20" x14ac:dyDescent="0.3">
      <c r="A2429">
        <v>1270</v>
      </c>
      <c r="B2429" s="1">
        <v>45036</v>
      </c>
      <c r="C2429" t="s">
        <v>29</v>
      </c>
      <c r="D2429" t="s">
        <v>14</v>
      </c>
      <c r="E2429">
        <v>179570.69</v>
      </c>
      <c r="F2429">
        <v>40</v>
      </c>
      <c r="G2429" t="s">
        <v>24</v>
      </c>
      <c r="H2429" s="9">
        <v>3822.1</v>
      </c>
      <c r="I2429" s="9">
        <v>4676.32</v>
      </c>
      <c r="J2429" t="s">
        <v>16</v>
      </c>
      <c r="K2429">
        <v>0.04</v>
      </c>
      <c r="L2429" s="4" t="s">
        <v>17</v>
      </c>
      <c r="M2429" s="4" t="s">
        <v>22</v>
      </c>
      <c r="N2429" s="4" t="str">
        <f>IF(ISBLANK(Table14[[#This Row],[Sales_Rep]]),"Unknown",Table14[[#This Row],[Sales_Rep]])</f>
        <v>Bob</v>
      </c>
      <c r="O2429" t="str">
        <f>PROPER(Table14[[#This Row],[Region]])</f>
        <v>East</v>
      </c>
      <c r="P2429" s="9">
        <f>IF(ISBLANK(Table14[[#This Row],[Sales_Amount]]),MEDIAN(Table14[Sales_Amount]),Table14[[#This Row],[Sales_Amount]])</f>
        <v>179570.69</v>
      </c>
      <c r="Q2429" s="11">
        <f>IF(ISBLANK(Table14[[#This Row],[Quantity_Sold]]),MEDIAN(Table14[Quantity_Sold]),Table14[[#This Row],[Quantity_Sold]])</f>
        <v>40</v>
      </c>
      <c r="R2429" s="4" t="str">
        <f>TRIM(Table14[[#This Row],[Product_Category]])</f>
        <v>Clothing</v>
      </c>
      <c r="S2429" s="4" t="str">
        <f>PROPER(Table14[[#This Row],[Customer_Type]])</f>
        <v>Returning</v>
      </c>
      <c r="T2429" s="13">
        <f>IF(ISBLANK(Table14[[#This Row],[Discount]]),MEDIAN(Table14[Discount]),Table14[[#This Row],[Discount]])</f>
        <v>0.04</v>
      </c>
    </row>
    <row r="2430" spans="1:20" x14ac:dyDescent="0.3">
      <c r="A2430">
        <v>1254</v>
      </c>
      <c r="B2430" s="1">
        <v>45296</v>
      </c>
      <c r="C2430" t="s">
        <v>13</v>
      </c>
      <c r="D2430" t="s">
        <v>14</v>
      </c>
      <c r="E2430">
        <v>4131.4399999999996</v>
      </c>
      <c r="F2430">
        <v>1</v>
      </c>
      <c r="G2430" t="s">
        <v>24</v>
      </c>
      <c r="H2430" s="9">
        <v>3458</v>
      </c>
      <c r="I2430" s="9">
        <v>5164.3</v>
      </c>
      <c r="J2430" t="s">
        <v>25</v>
      </c>
      <c r="K2430">
        <v>0.2</v>
      </c>
      <c r="L2430" s="4" t="s">
        <v>26</v>
      </c>
      <c r="M2430" s="4" t="s">
        <v>18</v>
      </c>
      <c r="N2430" s="4" t="str">
        <f>IF(ISBLANK(Table14[[#This Row],[Sales_Rep]]),"Unknown",Table14[[#This Row],[Sales_Rep]])</f>
        <v>David</v>
      </c>
      <c r="O2430" t="str">
        <f>PROPER(Table14[[#This Row],[Region]])</f>
        <v>East</v>
      </c>
      <c r="P2430" s="9">
        <f>IF(ISBLANK(Table14[[#This Row],[Sales_Amount]]),MEDIAN(Table14[Sales_Amount]),Table14[[#This Row],[Sales_Amount]])</f>
        <v>4131.4399999999996</v>
      </c>
      <c r="Q2430" s="11">
        <f>IF(ISBLANK(Table14[[#This Row],[Quantity_Sold]]),MEDIAN(Table14[Quantity_Sold]),Table14[[#This Row],[Quantity_Sold]])</f>
        <v>1</v>
      </c>
      <c r="R2430" s="4" t="str">
        <f>TRIM(Table14[[#This Row],[Product_Category]])</f>
        <v>Clothing</v>
      </c>
      <c r="S2430" s="4" t="str">
        <f>PROPER(Table14[[#This Row],[Customer_Type]])</f>
        <v>New</v>
      </c>
      <c r="T2430" s="13">
        <f>IF(ISBLANK(Table14[[#This Row],[Discount]]),MEDIAN(Table14[Discount]),Table14[[#This Row],[Discount]])</f>
        <v>0.2</v>
      </c>
    </row>
    <row r="2431" spans="1:20" x14ac:dyDescent="0.3">
      <c r="A2431">
        <v>1102</v>
      </c>
      <c r="B2431" s="1">
        <v>45184</v>
      </c>
      <c r="C2431" t="s">
        <v>13</v>
      </c>
      <c r="D2431" t="s">
        <v>20</v>
      </c>
      <c r="E2431">
        <v>12558.69</v>
      </c>
      <c r="F2431">
        <v>4</v>
      </c>
      <c r="G2431" t="s">
        <v>28</v>
      </c>
      <c r="H2431" s="9">
        <v>3273.47</v>
      </c>
      <c r="I2431" s="9">
        <v>4025.22</v>
      </c>
      <c r="J2431" t="s">
        <v>16</v>
      </c>
      <c r="K2431">
        <v>0.22</v>
      </c>
      <c r="L2431" s="4" t="s">
        <v>31</v>
      </c>
      <c r="M2431" s="4" t="s">
        <v>18</v>
      </c>
      <c r="N2431" s="4" t="str">
        <f>IF(ISBLANK(Table14[[#This Row],[Sales_Rep]]),"Unknown",Table14[[#This Row],[Sales_Rep]])</f>
        <v>David</v>
      </c>
      <c r="O2431" t="str">
        <f>PROPER(Table14[[#This Row],[Region]])</f>
        <v>North</v>
      </c>
      <c r="P2431" s="9">
        <f>IF(ISBLANK(Table14[[#This Row],[Sales_Amount]]),MEDIAN(Table14[Sales_Amount]),Table14[[#This Row],[Sales_Amount]])</f>
        <v>12558.69</v>
      </c>
      <c r="Q2431" s="11">
        <f>IF(ISBLANK(Table14[[#This Row],[Quantity_Sold]]),MEDIAN(Table14[Quantity_Sold]),Table14[[#This Row],[Quantity_Sold]])</f>
        <v>4</v>
      </c>
      <c r="R2431" s="4" t="str">
        <f>TRIM(Table14[[#This Row],[Product_Category]])</f>
        <v>Furniture</v>
      </c>
      <c r="S2431" s="4" t="str">
        <f>PROPER(Table14[[#This Row],[Customer_Type]])</f>
        <v>Returning</v>
      </c>
      <c r="T2431" s="13">
        <f>IF(ISBLANK(Table14[[#This Row],[Discount]]),MEDIAN(Table14[Discount]),Table14[[#This Row],[Discount]])</f>
        <v>0.22</v>
      </c>
    </row>
    <row r="2432" spans="1:20" x14ac:dyDescent="0.3">
      <c r="A2432">
        <v>1337</v>
      </c>
      <c r="B2432" s="1">
        <v>45260</v>
      </c>
      <c r="C2432" t="s">
        <v>32</v>
      </c>
      <c r="D2432" t="s">
        <v>27</v>
      </c>
      <c r="E2432">
        <v>74121.100000000006</v>
      </c>
      <c r="F2432">
        <v>15</v>
      </c>
      <c r="G2432" t="s">
        <v>28</v>
      </c>
      <c r="H2432" s="9">
        <v>3548.91</v>
      </c>
      <c r="I2432" s="9">
        <v>4991.32</v>
      </c>
      <c r="J2432" t="s">
        <v>16</v>
      </c>
      <c r="K2432">
        <v>0.01</v>
      </c>
      <c r="L2432" s="4" t="s">
        <v>17</v>
      </c>
      <c r="M2432" s="4" t="s">
        <v>22</v>
      </c>
      <c r="N2432" s="4" t="str">
        <f>IF(ISBLANK(Table14[[#This Row],[Sales_Rep]]),"Unknown",Table14[[#This Row],[Sales_Rep]])</f>
        <v>Alice</v>
      </c>
      <c r="O2432" t="str">
        <f>PROPER(Table14[[#This Row],[Region]])</f>
        <v>West</v>
      </c>
      <c r="P2432" s="9">
        <f>IF(ISBLANK(Table14[[#This Row],[Sales_Amount]]),MEDIAN(Table14[Sales_Amount]),Table14[[#This Row],[Sales_Amount]])</f>
        <v>74121.100000000006</v>
      </c>
      <c r="Q2432" s="11">
        <f>IF(ISBLANK(Table14[[#This Row],[Quantity_Sold]]),MEDIAN(Table14[Quantity_Sold]),Table14[[#This Row],[Quantity_Sold]])</f>
        <v>15</v>
      </c>
      <c r="R2432" s="4" t="str">
        <f>TRIM(Table14[[#This Row],[Product_Category]])</f>
        <v>Furniture</v>
      </c>
      <c r="S2432" s="4" t="str">
        <f>PROPER(Table14[[#This Row],[Customer_Type]])</f>
        <v>Returning</v>
      </c>
      <c r="T2432" s="13">
        <f>IF(ISBLANK(Table14[[#This Row],[Discount]]),MEDIAN(Table14[Discount]),Table14[[#This Row],[Discount]])</f>
        <v>0.01</v>
      </c>
    </row>
    <row r="2433" spans="1:20" x14ac:dyDescent="0.3">
      <c r="A2433">
        <v>1166</v>
      </c>
      <c r="B2433" s="1">
        <v>45070</v>
      </c>
      <c r="C2433" t="s">
        <v>19</v>
      </c>
      <c r="D2433" t="s">
        <v>27</v>
      </c>
      <c r="E2433">
        <v>46908.99</v>
      </c>
      <c r="F2433">
        <v>41</v>
      </c>
      <c r="G2433" t="s">
        <v>28</v>
      </c>
      <c r="H2433" s="9">
        <v>1142.81</v>
      </c>
      <c r="I2433" s="9">
        <v>1378.46</v>
      </c>
      <c r="J2433" t="s">
        <v>25</v>
      </c>
      <c r="K2433">
        <v>0.17</v>
      </c>
      <c r="L2433" s="4" t="s">
        <v>17</v>
      </c>
      <c r="M2433" s="4" t="s">
        <v>18</v>
      </c>
      <c r="N2433" s="4" t="str">
        <f>IF(ISBLANK(Table14[[#This Row],[Sales_Rep]]),"Unknown",Table14[[#This Row],[Sales_Rep]])</f>
        <v>Eve</v>
      </c>
      <c r="O2433" t="str">
        <f>PROPER(Table14[[#This Row],[Region]])</f>
        <v>West</v>
      </c>
      <c r="P2433" s="9">
        <f>IF(ISBLANK(Table14[[#This Row],[Sales_Amount]]),MEDIAN(Table14[Sales_Amount]),Table14[[#This Row],[Sales_Amount]])</f>
        <v>46908.99</v>
      </c>
      <c r="Q2433" s="11">
        <f>IF(ISBLANK(Table14[[#This Row],[Quantity_Sold]]),MEDIAN(Table14[Quantity_Sold]),Table14[[#This Row],[Quantity_Sold]])</f>
        <v>41</v>
      </c>
      <c r="R2433" s="4" t="str">
        <f>TRIM(Table14[[#This Row],[Product_Category]])</f>
        <v>Furniture</v>
      </c>
      <c r="S2433" s="4" t="str">
        <f>PROPER(Table14[[#This Row],[Customer_Type]])</f>
        <v>New</v>
      </c>
      <c r="T2433" s="13">
        <f>IF(ISBLANK(Table14[[#This Row],[Discount]]),MEDIAN(Table14[Discount]),Table14[[#This Row],[Discount]])</f>
        <v>0.17</v>
      </c>
    </row>
    <row r="2434" spans="1:20" x14ac:dyDescent="0.3">
      <c r="A2434">
        <v>1022</v>
      </c>
      <c r="B2434" s="1">
        <v>45405</v>
      </c>
      <c r="C2434" t="s">
        <v>13</v>
      </c>
      <c r="D2434" t="s">
        <v>14</v>
      </c>
      <c r="E2434">
        <v>95869.22</v>
      </c>
      <c r="F2434">
        <v>30</v>
      </c>
      <c r="G2434" t="s">
        <v>21</v>
      </c>
      <c r="H2434" s="9">
        <v>2573.4699999999998</v>
      </c>
      <c r="I2434" s="9">
        <v>3631.41</v>
      </c>
      <c r="J2434" t="s">
        <v>25</v>
      </c>
      <c r="K2434">
        <v>0.12</v>
      </c>
      <c r="L2434" s="4" t="s">
        <v>17</v>
      </c>
      <c r="M2434" s="4" t="s">
        <v>22</v>
      </c>
      <c r="N2434" s="4" t="str">
        <f>IF(ISBLANK(Table14[[#This Row],[Sales_Rep]]),"Unknown",Table14[[#This Row],[Sales_Rep]])</f>
        <v>David</v>
      </c>
      <c r="O2434" t="str">
        <f>PROPER(Table14[[#This Row],[Region]])</f>
        <v>East</v>
      </c>
      <c r="P2434" s="9">
        <f>IF(ISBLANK(Table14[[#This Row],[Sales_Amount]]),MEDIAN(Table14[Sales_Amount]),Table14[[#This Row],[Sales_Amount]])</f>
        <v>95869.22</v>
      </c>
      <c r="Q2434" s="11">
        <f>IF(ISBLANK(Table14[[#This Row],[Quantity_Sold]]),MEDIAN(Table14[Quantity_Sold]),Table14[[#This Row],[Quantity_Sold]])</f>
        <v>30</v>
      </c>
      <c r="R2434" s="4" t="str">
        <f>TRIM(Table14[[#This Row],[Product_Category]])</f>
        <v>Electronics</v>
      </c>
      <c r="S2434" s="4" t="str">
        <f>PROPER(Table14[[#This Row],[Customer_Type]])</f>
        <v>New</v>
      </c>
      <c r="T2434" s="13">
        <f>IF(ISBLANK(Table14[[#This Row],[Discount]]),MEDIAN(Table14[Discount]),Table14[[#This Row],[Discount]])</f>
        <v>0.12</v>
      </c>
    </row>
    <row r="2435" spans="1:20" x14ac:dyDescent="0.3">
      <c r="A2435">
        <v>1363</v>
      </c>
      <c r="B2435" s="1">
        <v>45182</v>
      </c>
      <c r="C2435" t="s">
        <v>32</v>
      </c>
      <c r="D2435" t="s">
        <v>14</v>
      </c>
      <c r="E2435">
        <v>19772.29</v>
      </c>
      <c r="F2435">
        <v>27</v>
      </c>
      <c r="G2435" t="s">
        <v>24</v>
      </c>
      <c r="H2435" s="9">
        <v>630.61</v>
      </c>
      <c r="I2435" s="9">
        <v>851.52</v>
      </c>
      <c r="J2435" t="s">
        <v>16</v>
      </c>
      <c r="K2435">
        <v>0.14000000000000001</v>
      </c>
      <c r="L2435" s="4" t="s">
        <v>26</v>
      </c>
      <c r="M2435" s="4" t="s">
        <v>22</v>
      </c>
      <c r="N2435" s="4" t="str">
        <f>IF(ISBLANK(Table14[[#This Row],[Sales_Rep]]),"Unknown",Table14[[#This Row],[Sales_Rep]])</f>
        <v>Alice</v>
      </c>
      <c r="O2435" t="str">
        <f>PROPER(Table14[[#This Row],[Region]])</f>
        <v>East</v>
      </c>
      <c r="P2435" s="9">
        <f>IF(ISBLANK(Table14[[#This Row],[Sales_Amount]]),MEDIAN(Table14[Sales_Amount]),Table14[[#This Row],[Sales_Amount]])</f>
        <v>19772.29</v>
      </c>
      <c r="Q2435" s="11">
        <f>IF(ISBLANK(Table14[[#This Row],[Quantity_Sold]]),MEDIAN(Table14[Quantity_Sold]),Table14[[#This Row],[Quantity_Sold]])</f>
        <v>27</v>
      </c>
      <c r="R2435" s="4" t="str">
        <f>TRIM(Table14[[#This Row],[Product_Category]])</f>
        <v>Clothing</v>
      </c>
      <c r="S2435" s="4" t="str">
        <f>PROPER(Table14[[#This Row],[Customer_Type]])</f>
        <v>Returning</v>
      </c>
      <c r="T2435" s="13">
        <f>IF(ISBLANK(Table14[[#This Row],[Discount]]),MEDIAN(Table14[Discount]),Table14[[#This Row],[Discount]])</f>
        <v>0.14000000000000001</v>
      </c>
    </row>
    <row r="2436" spans="1:20" x14ac:dyDescent="0.3">
      <c r="A2436">
        <v>1093</v>
      </c>
      <c r="B2436" s="1">
        <v>45149</v>
      </c>
      <c r="C2436" t="s">
        <v>13</v>
      </c>
      <c r="D2436" t="s">
        <v>14</v>
      </c>
      <c r="E2436">
        <v>49539.57</v>
      </c>
      <c r="F2436">
        <v>28</v>
      </c>
      <c r="G2436" t="s">
        <v>21</v>
      </c>
      <c r="H2436" s="9">
        <v>1221.01</v>
      </c>
      <c r="I2436" s="9">
        <v>1823.99</v>
      </c>
      <c r="J2436" t="s">
        <v>16</v>
      </c>
      <c r="K2436">
        <v>0.03</v>
      </c>
      <c r="L2436" s="4" t="s">
        <v>17</v>
      </c>
      <c r="M2436" s="4" t="s">
        <v>22</v>
      </c>
      <c r="N2436" s="4" t="str">
        <f>IF(ISBLANK(Table14[[#This Row],[Sales_Rep]]),"Unknown",Table14[[#This Row],[Sales_Rep]])</f>
        <v>David</v>
      </c>
      <c r="O2436" t="str">
        <f>PROPER(Table14[[#This Row],[Region]])</f>
        <v>East</v>
      </c>
      <c r="P2436" s="9">
        <f>IF(ISBLANK(Table14[[#This Row],[Sales_Amount]]),MEDIAN(Table14[Sales_Amount]),Table14[[#This Row],[Sales_Amount]])</f>
        <v>49539.57</v>
      </c>
      <c r="Q2436" s="11">
        <f>IF(ISBLANK(Table14[[#This Row],[Quantity_Sold]]),MEDIAN(Table14[Quantity_Sold]),Table14[[#This Row],[Quantity_Sold]])</f>
        <v>28</v>
      </c>
      <c r="R2436" s="4" t="str">
        <f>TRIM(Table14[[#This Row],[Product_Category]])</f>
        <v>Electronics</v>
      </c>
      <c r="S2436" s="4" t="str">
        <f>PROPER(Table14[[#This Row],[Customer_Type]])</f>
        <v>Returning</v>
      </c>
      <c r="T2436" s="13">
        <f>IF(ISBLANK(Table14[[#This Row],[Discount]]),MEDIAN(Table14[Discount]),Table14[[#This Row],[Discount]])</f>
        <v>0.03</v>
      </c>
    </row>
    <row r="2437" spans="1:20" x14ac:dyDescent="0.3">
      <c r="A2437">
        <v>1131</v>
      </c>
      <c r="B2437" s="1">
        <v>45394</v>
      </c>
      <c r="C2437" t="s">
        <v>19</v>
      </c>
      <c r="D2437" t="s">
        <v>30</v>
      </c>
      <c r="E2437">
        <v>15520.13</v>
      </c>
      <c r="F2437">
        <v>4</v>
      </c>
      <c r="G2437" t="s">
        <v>28</v>
      </c>
      <c r="H2437" s="9">
        <v>2936.42</v>
      </c>
      <c r="I2437" s="9">
        <v>4041.7</v>
      </c>
      <c r="J2437" t="s">
        <v>16</v>
      </c>
      <c r="K2437">
        <v>0.04</v>
      </c>
      <c r="L2437" s="4" t="s">
        <v>31</v>
      </c>
      <c r="M2437" s="4" t="s">
        <v>18</v>
      </c>
      <c r="N2437" s="4" t="str">
        <f>IF(ISBLANK(Table14[[#This Row],[Sales_Rep]]),"Unknown",Table14[[#This Row],[Sales_Rep]])</f>
        <v>Eve</v>
      </c>
      <c r="O2437" t="str">
        <f>PROPER(Table14[[#This Row],[Region]])</f>
        <v>South</v>
      </c>
      <c r="P2437" s="9">
        <f>IF(ISBLANK(Table14[[#This Row],[Sales_Amount]]),MEDIAN(Table14[Sales_Amount]),Table14[[#This Row],[Sales_Amount]])</f>
        <v>15520.13</v>
      </c>
      <c r="Q2437" s="11">
        <f>IF(ISBLANK(Table14[[#This Row],[Quantity_Sold]]),MEDIAN(Table14[Quantity_Sold]),Table14[[#This Row],[Quantity_Sold]])</f>
        <v>4</v>
      </c>
      <c r="R2437" s="4" t="str">
        <f>TRIM(Table14[[#This Row],[Product_Category]])</f>
        <v>Furniture</v>
      </c>
      <c r="S2437" s="4" t="str">
        <f>PROPER(Table14[[#This Row],[Customer_Type]])</f>
        <v>Returning</v>
      </c>
      <c r="T2437" s="13">
        <f>IF(ISBLANK(Table14[[#This Row],[Discount]]),MEDIAN(Table14[Discount]),Table14[[#This Row],[Discount]])</f>
        <v>0.04</v>
      </c>
    </row>
    <row r="2438" spans="1:20" x14ac:dyDescent="0.3">
      <c r="A2438">
        <v>1098</v>
      </c>
      <c r="B2438" s="1">
        <v>45085</v>
      </c>
      <c r="C2438" t="s">
        <v>23</v>
      </c>
      <c r="D2438" t="s">
        <v>14</v>
      </c>
      <c r="E2438">
        <v>96788.75</v>
      </c>
      <c r="F2438">
        <v>27</v>
      </c>
      <c r="G2438" t="s">
        <v>28</v>
      </c>
      <c r="H2438" s="9">
        <v>2725.19</v>
      </c>
      <c r="I2438" s="9">
        <v>3854.59</v>
      </c>
      <c r="J2438" t="s">
        <v>25</v>
      </c>
      <c r="K2438">
        <v>7.0000000000000007E-2</v>
      </c>
      <c r="L2438" s="4" t="s">
        <v>26</v>
      </c>
      <c r="M2438" s="4" t="s">
        <v>18</v>
      </c>
      <c r="N2438" s="4" t="str">
        <f>IF(ISBLANK(Table14[[#This Row],[Sales_Rep]]),"Unknown",Table14[[#This Row],[Sales_Rep]])</f>
        <v>Charlie</v>
      </c>
      <c r="O2438" t="str">
        <f>PROPER(Table14[[#This Row],[Region]])</f>
        <v>East</v>
      </c>
      <c r="P2438" s="9">
        <f>IF(ISBLANK(Table14[[#This Row],[Sales_Amount]]),MEDIAN(Table14[Sales_Amount]),Table14[[#This Row],[Sales_Amount]])</f>
        <v>96788.75</v>
      </c>
      <c r="Q2438" s="11">
        <f>IF(ISBLANK(Table14[[#This Row],[Quantity_Sold]]),MEDIAN(Table14[Quantity_Sold]),Table14[[#This Row],[Quantity_Sold]])</f>
        <v>27</v>
      </c>
      <c r="R2438" s="4" t="str">
        <f>TRIM(Table14[[#This Row],[Product_Category]])</f>
        <v>Furniture</v>
      </c>
      <c r="S2438" s="4" t="str">
        <f>PROPER(Table14[[#This Row],[Customer_Type]])</f>
        <v>New</v>
      </c>
      <c r="T2438" s="13">
        <f>IF(ISBLANK(Table14[[#This Row],[Discount]]),MEDIAN(Table14[Discount]),Table14[[#This Row],[Discount]])</f>
        <v>7.0000000000000007E-2</v>
      </c>
    </row>
    <row r="2439" spans="1:20" x14ac:dyDescent="0.3">
      <c r="A2439">
        <v>1136</v>
      </c>
      <c r="B2439" s="1">
        <v>45254</v>
      </c>
      <c r="C2439" t="s">
        <v>19</v>
      </c>
      <c r="D2439" t="s">
        <v>20</v>
      </c>
      <c r="E2439">
        <v>17349.12</v>
      </c>
      <c r="F2439">
        <v>48</v>
      </c>
      <c r="G2439" t="s">
        <v>21</v>
      </c>
      <c r="H2439" s="9">
        <v>334.3</v>
      </c>
      <c r="I2439" s="9">
        <v>401.6</v>
      </c>
      <c r="J2439" t="s">
        <v>25</v>
      </c>
      <c r="K2439">
        <v>0.1</v>
      </c>
      <c r="L2439" s="4" t="s">
        <v>31</v>
      </c>
      <c r="M2439" s="4" t="s">
        <v>18</v>
      </c>
      <c r="N2439" s="4" t="str">
        <f>IF(ISBLANK(Table14[[#This Row],[Sales_Rep]]),"Unknown",Table14[[#This Row],[Sales_Rep]])</f>
        <v>Eve</v>
      </c>
      <c r="O2439" t="str">
        <f>PROPER(Table14[[#This Row],[Region]])</f>
        <v>North</v>
      </c>
      <c r="P2439" s="9">
        <f>IF(ISBLANK(Table14[[#This Row],[Sales_Amount]]),MEDIAN(Table14[Sales_Amount]),Table14[[#This Row],[Sales_Amount]])</f>
        <v>17349.12</v>
      </c>
      <c r="Q2439" s="11">
        <f>IF(ISBLANK(Table14[[#This Row],[Quantity_Sold]]),MEDIAN(Table14[Quantity_Sold]),Table14[[#This Row],[Quantity_Sold]])</f>
        <v>48</v>
      </c>
      <c r="R2439" s="4" t="str">
        <f>TRIM(Table14[[#This Row],[Product_Category]])</f>
        <v>Electronics</v>
      </c>
      <c r="S2439" s="4" t="str">
        <f>PROPER(Table14[[#This Row],[Customer_Type]])</f>
        <v>New</v>
      </c>
      <c r="T2439" s="13">
        <f>IF(ISBLANK(Table14[[#This Row],[Discount]]),MEDIAN(Table14[Discount]),Table14[[#This Row],[Discount]])</f>
        <v>0.1</v>
      </c>
    </row>
    <row r="2440" spans="1:20" x14ac:dyDescent="0.3">
      <c r="A2440">
        <v>1361</v>
      </c>
      <c r="B2440" s="1">
        <v>45089</v>
      </c>
      <c r="C2440" t="s">
        <v>29</v>
      </c>
      <c r="D2440" t="s">
        <v>30</v>
      </c>
      <c r="E2440">
        <v>112032.76</v>
      </c>
      <c r="F2440">
        <v>43</v>
      </c>
      <c r="G2440" t="s">
        <v>15</v>
      </c>
      <c r="H2440" s="9">
        <v>2527.4699999999998</v>
      </c>
      <c r="I2440" s="9">
        <v>3029.55</v>
      </c>
      <c r="J2440" t="s">
        <v>16</v>
      </c>
      <c r="K2440">
        <v>0.14000000000000001</v>
      </c>
      <c r="L2440" s="4" t="s">
        <v>31</v>
      </c>
      <c r="M2440" s="4" t="s">
        <v>18</v>
      </c>
      <c r="N2440" s="4" t="str">
        <f>IF(ISBLANK(Table14[[#This Row],[Sales_Rep]]),"Unknown",Table14[[#This Row],[Sales_Rep]])</f>
        <v>Bob</v>
      </c>
      <c r="O2440" t="str">
        <f>PROPER(Table14[[#This Row],[Region]])</f>
        <v>South</v>
      </c>
      <c r="P2440" s="9">
        <f>IF(ISBLANK(Table14[[#This Row],[Sales_Amount]]),MEDIAN(Table14[Sales_Amount]),Table14[[#This Row],[Sales_Amount]])</f>
        <v>112032.76</v>
      </c>
      <c r="Q2440" s="11">
        <f>IF(ISBLANK(Table14[[#This Row],[Quantity_Sold]]),MEDIAN(Table14[Quantity_Sold]),Table14[[#This Row],[Quantity_Sold]])</f>
        <v>43</v>
      </c>
      <c r="R2440" s="4" t="str">
        <f>TRIM(Table14[[#This Row],[Product_Category]])</f>
        <v>Food</v>
      </c>
      <c r="S2440" s="4" t="str">
        <f>PROPER(Table14[[#This Row],[Customer_Type]])</f>
        <v>Returning</v>
      </c>
      <c r="T2440" s="13">
        <f>IF(ISBLANK(Table14[[#This Row],[Discount]]),MEDIAN(Table14[Discount]),Table14[[#This Row],[Discount]])</f>
        <v>0.14000000000000001</v>
      </c>
    </row>
    <row r="2441" spans="1:20" x14ac:dyDescent="0.3">
      <c r="A2441">
        <v>1389</v>
      </c>
      <c r="B2441" s="1">
        <v>45159</v>
      </c>
      <c r="C2441" t="s">
        <v>13</v>
      </c>
      <c r="D2441" t="s">
        <v>27</v>
      </c>
      <c r="E2441">
        <v>33017.71</v>
      </c>
      <c r="F2441">
        <v>10</v>
      </c>
      <c r="G2441" t="s">
        <v>15</v>
      </c>
      <c r="H2441" s="9">
        <v>3330.37</v>
      </c>
      <c r="I2441" s="9">
        <v>3930.68</v>
      </c>
      <c r="J2441" t="s">
        <v>16</v>
      </c>
      <c r="K2441">
        <v>0.16</v>
      </c>
      <c r="L2441" s="4" t="s">
        <v>17</v>
      </c>
      <c r="M2441" s="4" t="s">
        <v>22</v>
      </c>
      <c r="N2441" s="4" t="str">
        <f>IF(ISBLANK(Table14[[#This Row],[Sales_Rep]]),"Unknown",Table14[[#This Row],[Sales_Rep]])</f>
        <v>David</v>
      </c>
      <c r="O2441" t="str">
        <f>PROPER(Table14[[#This Row],[Region]])</f>
        <v>West</v>
      </c>
      <c r="P2441" s="9">
        <f>IF(ISBLANK(Table14[[#This Row],[Sales_Amount]]),MEDIAN(Table14[Sales_Amount]),Table14[[#This Row],[Sales_Amount]])</f>
        <v>33017.71</v>
      </c>
      <c r="Q2441" s="11">
        <f>IF(ISBLANK(Table14[[#This Row],[Quantity_Sold]]),MEDIAN(Table14[Quantity_Sold]),Table14[[#This Row],[Quantity_Sold]])</f>
        <v>10</v>
      </c>
      <c r="R2441" s="4" t="str">
        <f>TRIM(Table14[[#This Row],[Product_Category]])</f>
        <v>Food</v>
      </c>
      <c r="S2441" s="4" t="str">
        <f>PROPER(Table14[[#This Row],[Customer_Type]])</f>
        <v>Returning</v>
      </c>
      <c r="T2441" s="13">
        <f>IF(ISBLANK(Table14[[#This Row],[Discount]]),MEDIAN(Table14[Discount]),Table14[[#This Row],[Discount]])</f>
        <v>0.16</v>
      </c>
    </row>
    <row r="2442" spans="1:20" x14ac:dyDescent="0.3">
      <c r="A2442">
        <v>1405</v>
      </c>
      <c r="B2442" s="1">
        <v>45569</v>
      </c>
      <c r="C2442" t="s">
        <v>13</v>
      </c>
      <c r="D2442" t="s">
        <v>27</v>
      </c>
      <c r="E2442">
        <v>165259.87</v>
      </c>
      <c r="F2442">
        <v>25</v>
      </c>
      <c r="G2442" t="s">
        <v>24</v>
      </c>
      <c r="H2442" s="9">
        <v>4575.6400000000003</v>
      </c>
      <c r="I2442" s="9">
        <v>6814.84</v>
      </c>
      <c r="J2442" t="s">
        <v>25</v>
      </c>
      <c r="K2442">
        <v>0.03</v>
      </c>
      <c r="L2442" s="4" t="s">
        <v>17</v>
      </c>
      <c r="M2442" s="4" t="s">
        <v>18</v>
      </c>
      <c r="N2442" s="4" t="str">
        <f>IF(ISBLANK(Table14[[#This Row],[Sales_Rep]]),"Unknown",Table14[[#This Row],[Sales_Rep]])</f>
        <v>David</v>
      </c>
      <c r="O2442" t="str">
        <f>PROPER(Table14[[#This Row],[Region]])</f>
        <v>West</v>
      </c>
      <c r="P2442" s="9">
        <f>IF(ISBLANK(Table14[[#This Row],[Sales_Amount]]),MEDIAN(Table14[Sales_Amount]),Table14[[#This Row],[Sales_Amount]])</f>
        <v>165259.87</v>
      </c>
      <c r="Q2442" s="11">
        <f>IF(ISBLANK(Table14[[#This Row],[Quantity_Sold]]),MEDIAN(Table14[Quantity_Sold]),Table14[[#This Row],[Quantity_Sold]])</f>
        <v>25</v>
      </c>
      <c r="R2442" s="4" t="str">
        <f>TRIM(Table14[[#This Row],[Product_Category]])</f>
        <v>Clothing</v>
      </c>
      <c r="S2442" s="4" t="str">
        <f>PROPER(Table14[[#This Row],[Customer_Type]])</f>
        <v>New</v>
      </c>
      <c r="T2442" s="13">
        <f>IF(ISBLANK(Table14[[#This Row],[Discount]]),MEDIAN(Table14[Discount]),Table14[[#This Row],[Discount]])</f>
        <v>0.03</v>
      </c>
    </row>
    <row r="2443" spans="1:20" x14ac:dyDescent="0.3">
      <c r="A2443">
        <v>1085</v>
      </c>
      <c r="B2443" s="1">
        <v>45382</v>
      </c>
      <c r="C2443" t="s">
        <v>29</v>
      </c>
      <c r="D2443" t="s">
        <v>30</v>
      </c>
      <c r="E2443">
        <v>14088.72</v>
      </c>
      <c r="F2443">
        <v>13</v>
      </c>
      <c r="G2443" t="s">
        <v>21</v>
      </c>
      <c r="H2443" s="9">
        <v>921.28</v>
      </c>
      <c r="I2443" s="9">
        <v>1165.32</v>
      </c>
      <c r="J2443" t="s">
        <v>16</v>
      </c>
      <c r="K2443">
        <v>7.0000000000000007E-2</v>
      </c>
      <c r="L2443" s="4" t="s">
        <v>17</v>
      </c>
      <c r="M2443" s="4" t="s">
        <v>18</v>
      </c>
      <c r="N2443" s="4" t="str">
        <f>IF(ISBLANK(Table14[[#This Row],[Sales_Rep]]),"Unknown",Table14[[#This Row],[Sales_Rep]])</f>
        <v>Bob</v>
      </c>
      <c r="O2443" t="str">
        <f>PROPER(Table14[[#This Row],[Region]])</f>
        <v>South</v>
      </c>
      <c r="P2443" s="9">
        <f>IF(ISBLANK(Table14[[#This Row],[Sales_Amount]]),MEDIAN(Table14[Sales_Amount]),Table14[[#This Row],[Sales_Amount]])</f>
        <v>14088.72</v>
      </c>
      <c r="Q2443" s="11">
        <f>IF(ISBLANK(Table14[[#This Row],[Quantity_Sold]]),MEDIAN(Table14[Quantity_Sold]),Table14[[#This Row],[Quantity_Sold]])</f>
        <v>13</v>
      </c>
      <c r="R2443" s="4" t="str">
        <f>TRIM(Table14[[#This Row],[Product_Category]])</f>
        <v>Electronics</v>
      </c>
      <c r="S2443" s="4" t="str">
        <f>PROPER(Table14[[#This Row],[Customer_Type]])</f>
        <v>Returning</v>
      </c>
      <c r="T2443" s="13">
        <f>IF(ISBLANK(Table14[[#This Row],[Discount]]),MEDIAN(Table14[Discount]),Table14[[#This Row],[Discount]])</f>
        <v>7.0000000000000007E-2</v>
      </c>
    </row>
    <row r="2444" spans="1:20" x14ac:dyDescent="0.3">
      <c r="A2444">
        <v>1409</v>
      </c>
      <c r="B2444" s="1">
        <v>45511</v>
      </c>
      <c r="C2444" t="s">
        <v>29</v>
      </c>
      <c r="D2444" t="s">
        <v>27</v>
      </c>
      <c r="E2444">
        <v>30272.7</v>
      </c>
      <c r="F2444">
        <v>45</v>
      </c>
      <c r="G2444" t="s">
        <v>28</v>
      </c>
      <c r="H2444" s="9">
        <v>702.97</v>
      </c>
      <c r="I2444" s="9">
        <v>862.47</v>
      </c>
      <c r="J2444" t="s">
        <v>16</v>
      </c>
      <c r="K2444">
        <v>0.22</v>
      </c>
      <c r="L2444" s="4" t="s">
        <v>17</v>
      </c>
      <c r="M2444" s="4" t="s">
        <v>22</v>
      </c>
      <c r="N2444" s="4" t="str">
        <f>IF(ISBLANK(Table14[[#This Row],[Sales_Rep]]),"Unknown",Table14[[#This Row],[Sales_Rep]])</f>
        <v>Bob</v>
      </c>
      <c r="O2444" t="str">
        <f>PROPER(Table14[[#This Row],[Region]])</f>
        <v>West</v>
      </c>
      <c r="P2444" s="9">
        <f>IF(ISBLANK(Table14[[#This Row],[Sales_Amount]]),MEDIAN(Table14[Sales_Amount]),Table14[[#This Row],[Sales_Amount]])</f>
        <v>30272.7</v>
      </c>
      <c r="Q2444" s="11">
        <f>IF(ISBLANK(Table14[[#This Row],[Quantity_Sold]]),MEDIAN(Table14[Quantity_Sold]),Table14[[#This Row],[Quantity_Sold]])</f>
        <v>45</v>
      </c>
      <c r="R2444" s="4" t="str">
        <f>TRIM(Table14[[#This Row],[Product_Category]])</f>
        <v>Furniture</v>
      </c>
      <c r="S2444" s="4" t="str">
        <f>PROPER(Table14[[#This Row],[Customer_Type]])</f>
        <v>Returning</v>
      </c>
      <c r="T2444" s="13">
        <f>IF(ISBLANK(Table14[[#This Row],[Discount]]),MEDIAN(Table14[Discount]),Table14[[#This Row],[Discount]])</f>
        <v>0.22</v>
      </c>
    </row>
    <row r="2445" spans="1:20" x14ac:dyDescent="0.3">
      <c r="A2445">
        <v>1067</v>
      </c>
      <c r="B2445" s="1">
        <v>45041</v>
      </c>
      <c r="C2445" t="s">
        <v>23</v>
      </c>
      <c r="D2445" t="s">
        <v>20</v>
      </c>
      <c r="E2445">
        <v>210600.2</v>
      </c>
      <c r="F2445">
        <v>48</v>
      </c>
      <c r="G2445" t="s">
        <v>21</v>
      </c>
      <c r="H2445" s="9">
        <v>3899.26</v>
      </c>
      <c r="I2445" s="9">
        <v>4929.78</v>
      </c>
      <c r="J2445" t="s">
        <v>25</v>
      </c>
      <c r="K2445">
        <v>0.11</v>
      </c>
      <c r="L2445" s="4" t="s">
        <v>31</v>
      </c>
      <c r="M2445" s="4" t="s">
        <v>22</v>
      </c>
      <c r="N2445" s="4" t="str">
        <f>IF(ISBLANK(Table14[[#This Row],[Sales_Rep]]),"Unknown",Table14[[#This Row],[Sales_Rep]])</f>
        <v>Charlie</v>
      </c>
      <c r="O2445" t="str">
        <f>PROPER(Table14[[#This Row],[Region]])</f>
        <v>North</v>
      </c>
      <c r="P2445" s="9">
        <f>IF(ISBLANK(Table14[[#This Row],[Sales_Amount]]),MEDIAN(Table14[Sales_Amount]),Table14[[#This Row],[Sales_Amount]])</f>
        <v>210600.2</v>
      </c>
      <c r="Q2445" s="11">
        <f>IF(ISBLANK(Table14[[#This Row],[Quantity_Sold]]),MEDIAN(Table14[Quantity_Sold]),Table14[[#This Row],[Quantity_Sold]])</f>
        <v>48</v>
      </c>
      <c r="R2445" s="4" t="str">
        <f>TRIM(Table14[[#This Row],[Product_Category]])</f>
        <v>Electronics</v>
      </c>
      <c r="S2445" s="4" t="str">
        <f>PROPER(Table14[[#This Row],[Customer_Type]])</f>
        <v>New</v>
      </c>
      <c r="T2445" s="13">
        <f>IF(ISBLANK(Table14[[#This Row],[Discount]]),MEDIAN(Table14[Discount]),Table14[[#This Row],[Discount]])</f>
        <v>0.11</v>
      </c>
    </row>
    <row r="2446" spans="1:20" x14ac:dyDescent="0.3">
      <c r="A2446">
        <v>1055</v>
      </c>
      <c r="B2446" s="1">
        <v>45107</v>
      </c>
      <c r="C2446" t="s">
        <v>13</v>
      </c>
      <c r="D2446" t="s">
        <v>27</v>
      </c>
      <c r="E2446">
        <v>32165.040000000001</v>
      </c>
      <c r="F2446">
        <v>14</v>
      </c>
      <c r="G2446" t="s">
        <v>24</v>
      </c>
      <c r="H2446" s="9">
        <v>2679.29</v>
      </c>
      <c r="I2446" s="9">
        <v>3023.03</v>
      </c>
      <c r="J2446" t="s">
        <v>25</v>
      </c>
      <c r="K2446">
        <v>0.24</v>
      </c>
      <c r="L2446" s="4" t="s">
        <v>17</v>
      </c>
      <c r="M2446" s="4" t="s">
        <v>18</v>
      </c>
      <c r="N2446" s="4" t="str">
        <f>IF(ISBLANK(Table14[[#This Row],[Sales_Rep]]),"Unknown",Table14[[#This Row],[Sales_Rep]])</f>
        <v>David</v>
      </c>
      <c r="O2446" t="str">
        <f>PROPER(Table14[[#This Row],[Region]])</f>
        <v>West</v>
      </c>
      <c r="P2446" s="9">
        <f>IF(ISBLANK(Table14[[#This Row],[Sales_Amount]]),MEDIAN(Table14[Sales_Amount]),Table14[[#This Row],[Sales_Amount]])</f>
        <v>32165.040000000001</v>
      </c>
      <c r="Q2446" s="11">
        <f>IF(ISBLANK(Table14[[#This Row],[Quantity_Sold]]),MEDIAN(Table14[Quantity_Sold]),Table14[[#This Row],[Quantity_Sold]])</f>
        <v>14</v>
      </c>
      <c r="R2446" s="4" t="str">
        <f>TRIM(Table14[[#This Row],[Product_Category]])</f>
        <v>Clothing</v>
      </c>
      <c r="S2446" s="4" t="str">
        <f>PROPER(Table14[[#This Row],[Customer_Type]])</f>
        <v>New</v>
      </c>
      <c r="T2446" s="13">
        <f>IF(ISBLANK(Table14[[#This Row],[Discount]]),MEDIAN(Table14[Discount]),Table14[[#This Row],[Discount]])</f>
        <v>0.24</v>
      </c>
    </row>
    <row r="2447" spans="1:20" x14ac:dyDescent="0.3">
      <c r="A2447">
        <v>1051</v>
      </c>
      <c r="B2447" s="1">
        <v>45466</v>
      </c>
      <c r="C2447" t="s">
        <v>13</v>
      </c>
      <c r="D2447" t="s">
        <v>20</v>
      </c>
      <c r="E2447">
        <v>100701.24</v>
      </c>
      <c r="F2447">
        <v>31</v>
      </c>
      <c r="G2447" t="s">
        <v>24</v>
      </c>
      <c r="H2447" s="9">
        <v>3961.01</v>
      </c>
      <c r="I2447" s="9">
        <v>4640.6099999999997</v>
      </c>
      <c r="J2447" t="s">
        <v>16</v>
      </c>
      <c r="K2447">
        <v>0.3</v>
      </c>
      <c r="L2447" s="4" t="s">
        <v>31</v>
      </c>
      <c r="M2447" s="4" t="s">
        <v>22</v>
      </c>
      <c r="N2447" s="4" t="str">
        <f>IF(ISBLANK(Table14[[#This Row],[Sales_Rep]]),"Unknown",Table14[[#This Row],[Sales_Rep]])</f>
        <v>David</v>
      </c>
      <c r="O2447" t="str">
        <f>PROPER(Table14[[#This Row],[Region]])</f>
        <v>North</v>
      </c>
      <c r="P2447" s="9">
        <f>IF(ISBLANK(Table14[[#This Row],[Sales_Amount]]),MEDIAN(Table14[Sales_Amount]),Table14[[#This Row],[Sales_Amount]])</f>
        <v>100701.24</v>
      </c>
      <c r="Q2447" s="11">
        <f>IF(ISBLANK(Table14[[#This Row],[Quantity_Sold]]),MEDIAN(Table14[Quantity_Sold]),Table14[[#This Row],[Quantity_Sold]])</f>
        <v>31</v>
      </c>
      <c r="R2447" s="4" t="str">
        <f>TRIM(Table14[[#This Row],[Product_Category]])</f>
        <v>Clothing</v>
      </c>
      <c r="S2447" s="4" t="str">
        <f>PROPER(Table14[[#This Row],[Customer_Type]])</f>
        <v>Returning</v>
      </c>
      <c r="T2447" s="13">
        <f>IF(ISBLANK(Table14[[#This Row],[Discount]]),MEDIAN(Table14[Discount]),Table14[[#This Row],[Discount]])</f>
        <v>0.3</v>
      </c>
    </row>
    <row r="2448" spans="1:20" x14ac:dyDescent="0.3">
      <c r="A2448">
        <v>1041</v>
      </c>
      <c r="B2448" s="1">
        <v>45234</v>
      </c>
      <c r="C2448" t="s">
        <v>23</v>
      </c>
      <c r="D2448" t="s">
        <v>20</v>
      </c>
      <c r="E2448">
        <v>55922.1</v>
      </c>
      <c r="F2448">
        <v>11</v>
      </c>
      <c r="G2448" t="s">
        <v>28</v>
      </c>
      <c r="H2448" s="9">
        <v>4962.3599999999997</v>
      </c>
      <c r="I2448" s="9">
        <v>6276.33</v>
      </c>
      <c r="J2448" t="s">
        <v>25</v>
      </c>
      <c r="K2448">
        <v>0.19</v>
      </c>
      <c r="L2448" s="4" t="s">
        <v>31</v>
      </c>
      <c r="M2448" s="4" t="s">
        <v>18</v>
      </c>
      <c r="N2448" s="4" t="str">
        <f>IF(ISBLANK(Table14[[#This Row],[Sales_Rep]]),"Unknown",Table14[[#This Row],[Sales_Rep]])</f>
        <v>Charlie</v>
      </c>
      <c r="O2448" t="str">
        <f>PROPER(Table14[[#This Row],[Region]])</f>
        <v>North</v>
      </c>
      <c r="P2448" s="9">
        <f>IF(ISBLANK(Table14[[#This Row],[Sales_Amount]]),MEDIAN(Table14[Sales_Amount]),Table14[[#This Row],[Sales_Amount]])</f>
        <v>55922.1</v>
      </c>
      <c r="Q2448" s="11">
        <f>IF(ISBLANK(Table14[[#This Row],[Quantity_Sold]]),MEDIAN(Table14[Quantity_Sold]),Table14[[#This Row],[Quantity_Sold]])</f>
        <v>11</v>
      </c>
      <c r="R2448" s="4" t="str">
        <f>TRIM(Table14[[#This Row],[Product_Category]])</f>
        <v>Furniture</v>
      </c>
      <c r="S2448" s="4" t="str">
        <f>PROPER(Table14[[#This Row],[Customer_Type]])</f>
        <v>New</v>
      </c>
      <c r="T2448" s="13">
        <f>IF(ISBLANK(Table14[[#This Row],[Discount]]),MEDIAN(Table14[Discount]),Table14[[#This Row],[Discount]])</f>
        <v>0.19</v>
      </c>
    </row>
    <row r="2449" spans="1:20" x14ac:dyDescent="0.3">
      <c r="A2449">
        <v>1333</v>
      </c>
      <c r="B2449" s="1">
        <v>44992</v>
      </c>
      <c r="C2449" t="s">
        <v>32</v>
      </c>
      <c r="D2449" t="s">
        <v>27</v>
      </c>
      <c r="E2449">
        <v>11598.34</v>
      </c>
      <c r="F2449">
        <v>4</v>
      </c>
      <c r="G2449" t="s">
        <v>21</v>
      </c>
      <c r="H2449" s="9">
        <v>2571.2800000000002</v>
      </c>
      <c r="I2449" s="9">
        <v>3536.08</v>
      </c>
      <c r="J2449" t="s">
        <v>25</v>
      </c>
      <c r="K2449">
        <v>0.18</v>
      </c>
      <c r="L2449" s="4" t="s">
        <v>17</v>
      </c>
      <c r="M2449" s="4" t="s">
        <v>18</v>
      </c>
      <c r="N2449" s="4" t="str">
        <f>IF(ISBLANK(Table14[[#This Row],[Sales_Rep]]),"Unknown",Table14[[#This Row],[Sales_Rep]])</f>
        <v>Alice</v>
      </c>
      <c r="O2449" t="str">
        <f>PROPER(Table14[[#This Row],[Region]])</f>
        <v>West</v>
      </c>
      <c r="P2449" s="9">
        <f>IF(ISBLANK(Table14[[#This Row],[Sales_Amount]]),MEDIAN(Table14[Sales_Amount]),Table14[[#This Row],[Sales_Amount]])</f>
        <v>11598.34</v>
      </c>
      <c r="Q2449" s="11">
        <f>IF(ISBLANK(Table14[[#This Row],[Quantity_Sold]]),MEDIAN(Table14[Quantity_Sold]),Table14[[#This Row],[Quantity_Sold]])</f>
        <v>4</v>
      </c>
      <c r="R2449" s="4" t="str">
        <f>TRIM(Table14[[#This Row],[Product_Category]])</f>
        <v>Electronics</v>
      </c>
      <c r="S2449" s="4" t="str">
        <f>PROPER(Table14[[#This Row],[Customer_Type]])</f>
        <v>New</v>
      </c>
      <c r="T2449" s="13">
        <f>IF(ISBLANK(Table14[[#This Row],[Discount]]),MEDIAN(Table14[Discount]),Table14[[#This Row],[Discount]])</f>
        <v>0.18</v>
      </c>
    </row>
    <row r="2450" spans="1:20" x14ac:dyDescent="0.3">
      <c r="A2450">
        <v>1149</v>
      </c>
      <c r="B2450" s="1">
        <v>45315</v>
      </c>
      <c r="C2450" t="s">
        <v>23</v>
      </c>
      <c r="D2450" t="s">
        <v>20</v>
      </c>
      <c r="E2450">
        <v>33891.19</v>
      </c>
      <c r="F2450">
        <v>9</v>
      </c>
      <c r="G2450" t="s">
        <v>15</v>
      </c>
      <c r="H2450" s="9">
        <v>3390.46</v>
      </c>
      <c r="I2450" s="9">
        <v>4231.1099999999997</v>
      </c>
      <c r="J2450" t="s">
        <v>16</v>
      </c>
      <c r="K2450">
        <v>0.11</v>
      </c>
      <c r="L2450" s="4" t="s">
        <v>26</v>
      </c>
      <c r="M2450" s="4" t="s">
        <v>18</v>
      </c>
      <c r="N2450" s="4" t="str">
        <f>IF(ISBLANK(Table14[[#This Row],[Sales_Rep]]),"Unknown",Table14[[#This Row],[Sales_Rep]])</f>
        <v>Charlie</v>
      </c>
      <c r="O2450" t="str">
        <f>PROPER(Table14[[#This Row],[Region]])</f>
        <v>North</v>
      </c>
      <c r="P2450" s="9">
        <f>IF(ISBLANK(Table14[[#This Row],[Sales_Amount]]),MEDIAN(Table14[Sales_Amount]),Table14[[#This Row],[Sales_Amount]])</f>
        <v>33891.19</v>
      </c>
      <c r="Q2450" s="11">
        <f>IF(ISBLANK(Table14[[#This Row],[Quantity_Sold]]),MEDIAN(Table14[Quantity_Sold]),Table14[[#This Row],[Quantity_Sold]])</f>
        <v>9</v>
      </c>
      <c r="R2450" s="4" t="str">
        <f>TRIM(Table14[[#This Row],[Product_Category]])</f>
        <v>Food</v>
      </c>
      <c r="S2450" s="4" t="str">
        <f>PROPER(Table14[[#This Row],[Customer_Type]])</f>
        <v>Returning</v>
      </c>
      <c r="T2450" s="13">
        <f>IF(ISBLANK(Table14[[#This Row],[Discount]]),MEDIAN(Table14[Discount]),Table14[[#This Row],[Discount]])</f>
        <v>0.11</v>
      </c>
    </row>
    <row r="2451" spans="1:20" x14ac:dyDescent="0.3">
      <c r="A2451">
        <v>1064</v>
      </c>
      <c r="B2451" s="1">
        <v>45014</v>
      </c>
      <c r="C2451" t="s">
        <v>19</v>
      </c>
      <c r="D2451" t="s">
        <v>20</v>
      </c>
      <c r="E2451">
        <v>15492.49</v>
      </c>
      <c r="F2451">
        <v>10</v>
      </c>
      <c r="G2451" t="s">
        <v>28</v>
      </c>
      <c r="H2451" s="9">
        <v>1835.45</v>
      </c>
      <c r="I2451" s="9">
        <v>2093.58</v>
      </c>
      <c r="J2451" t="s">
        <v>25</v>
      </c>
      <c r="K2451">
        <v>0.26</v>
      </c>
      <c r="L2451" s="4" t="s">
        <v>26</v>
      </c>
      <c r="M2451" s="4" t="s">
        <v>22</v>
      </c>
      <c r="N2451" s="4" t="str">
        <f>IF(ISBLANK(Table14[[#This Row],[Sales_Rep]]),"Unknown",Table14[[#This Row],[Sales_Rep]])</f>
        <v>Eve</v>
      </c>
      <c r="O2451" t="str">
        <f>PROPER(Table14[[#This Row],[Region]])</f>
        <v>North</v>
      </c>
      <c r="P2451" s="9">
        <f>IF(ISBLANK(Table14[[#This Row],[Sales_Amount]]),MEDIAN(Table14[Sales_Amount]),Table14[[#This Row],[Sales_Amount]])</f>
        <v>15492.49</v>
      </c>
      <c r="Q2451" s="11">
        <f>IF(ISBLANK(Table14[[#This Row],[Quantity_Sold]]),MEDIAN(Table14[Quantity_Sold]),Table14[[#This Row],[Quantity_Sold]])</f>
        <v>10</v>
      </c>
      <c r="R2451" s="4" t="str">
        <f>TRIM(Table14[[#This Row],[Product_Category]])</f>
        <v>Furniture</v>
      </c>
      <c r="S2451" s="4" t="str">
        <f>PROPER(Table14[[#This Row],[Customer_Type]])</f>
        <v>New</v>
      </c>
      <c r="T2451" s="13">
        <f>IF(ISBLANK(Table14[[#This Row],[Discount]]),MEDIAN(Table14[Discount]),Table14[[#This Row],[Discount]])</f>
        <v>0.26</v>
      </c>
    </row>
    <row r="2452" spans="1:20" x14ac:dyDescent="0.3">
      <c r="A2452">
        <v>1006</v>
      </c>
      <c r="B2452" s="1">
        <v>45473</v>
      </c>
      <c r="C2452" t="s">
        <v>13</v>
      </c>
      <c r="D2452" t="s">
        <v>14</v>
      </c>
      <c r="E2452">
        <v>41266.400000000001</v>
      </c>
      <c r="F2452">
        <v>13</v>
      </c>
      <c r="G2452" t="s">
        <v>15</v>
      </c>
      <c r="H2452" s="9">
        <v>3247.45</v>
      </c>
      <c r="I2452" s="9">
        <v>4018.15</v>
      </c>
      <c r="J2452" t="s">
        <v>25</v>
      </c>
      <c r="K2452">
        <v>0.21</v>
      </c>
      <c r="L2452" s="4" t="s">
        <v>31</v>
      </c>
      <c r="M2452" s="4" t="s">
        <v>18</v>
      </c>
      <c r="N2452" s="4" t="str">
        <f>IF(ISBLANK(Table14[[#This Row],[Sales_Rep]]),"Unknown",Table14[[#This Row],[Sales_Rep]])</f>
        <v>David</v>
      </c>
      <c r="O2452" t="str">
        <f>PROPER(Table14[[#This Row],[Region]])</f>
        <v>East</v>
      </c>
      <c r="P2452" s="9">
        <f>IF(ISBLANK(Table14[[#This Row],[Sales_Amount]]),MEDIAN(Table14[Sales_Amount]),Table14[[#This Row],[Sales_Amount]])</f>
        <v>41266.400000000001</v>
      </c>
      <c r="Q2452" s="11">
        <f>IF(ISBLANK(Table14[[#This Row],[Quantity_Sold]]),MEDIAN(Table14[Quantity_Sold]),Table14[[#This Row],[Quantity_Sold]])</f>
        <v>13</v>
      </c>
      <c r="R2452" s="4" t="str">
        <f>TRIM(Table14[[#This Row],[Product_Category]])</f>
        <v>Food</v>
      </c>
      <c r="S2452" s="4" t="str">
        <f>PROPER(Table14[[#This Row],[Customer_Type]])</f>
        <v>New</v>
      </c>
      <c r="T2452" s="13">
        <f>IF(ISBLANK(Table14[[#This Row],[Discount]]),MEDIAN(Table14[Discount]),Table14[[#This Row],[Discount]])</f>
        <v>0.21</v>
      </c>
    </row>
    <row r="2453" spans="1:20" x14ac:dyDescent="0.3">
      <c r="A2453">
        <v>1135</v>
      </c>
      <c r="B2453" s="1">
        <v>45512</v>
      </c>
      <c r="C2453" t="s">
        <v>29</v>
      </c>
      <c r="D2453" t="s">
        <v>14</v>
      </c>
      <c r="E2453">
        <v>47471.92</v>
      </c>
      <c r="F2453">
        <v>10</v>
      </c>
      <c r="G2453" t="s">
        <v>21</v>
      </c>
      <c r="H2453" s="9">
        <v>4947.72</v>
      </c>
      <c r="I2453" s="9">
        <v>6329.59</v>
      </c>
      <c r="J2453" t="s">
        <v>25</v>
      </c>
      <c r="K2453">
        <v>0.25</v>
      </c>
      <c r="L2453" s="4" t="s">
        <v>17</v>
      </c>
      <c r="M2453" s="4" t="s">
        <v>18</v>
      </c>
      <c r="N2453" s="4" t="str">
        <f>IF(ISBLANK(Table14[[#This Row],[Sales_Rep]]),"Unknown",Table14[[#This Row],[Sales_Rep]])</f>
        <v>Bob</v>
      </c>
      <c r="O2453" t="str">
        <f>PROPER(Table14[[#This Row],[Region]])</f>
        <v>East</v>
      </c>
      <c r="P2453" s="9">
        <f>IF(ISBLANK(Table14[[#This Row],[Sales_Amount]]),MEDIAN(Table14[Sales_Amount]),Table14[[#This Row],[Sales_Amount]])</f>
        <v>47471.92</v>
      </c>
      <c r="Q2453" s="11">
        <f>IF(ISBLANK(Table14[[#This Row],[Quantity_Sold]]),MEDIAN(Table14[Quantity_Sold]),Table14[[#This Row],[Quantity_Sold]])</f>
        <v>10</v>
      </c>
      <c r="R2453" s="4" t="str">
        <f>TRIM(Table14[[#This Row],[Product_Category]])</f>
        <v>Electronics</v>
      </c>
      <c r="S2453" s="4" t="str">
        <f>PROPER(Table14[[#This Row],[Customer_Type]])</f>
        <v>New</v>
      </c>
      <c r="T2453" s="13">
        <f>IF(ISBLANK(Table14[[#This Row],[Discount]]),MEDIAN(Table14[Discount]),Table14[[#This Row],[Discount]])</f>
        <v>0.25</v>
      </c>
    </row>
    <row r="2454" spans="1:20" x14ac:dyDescent="0.3">
      <c r="A2454">
        <v>1304</v>
      </c>
      <c r="B2454" s="1">
        <v>45309</v>
      </c>
      <c r="C2454" t="s">
        <v>19</v>
      </c>
      <c r="D2454" t="s">
        <v>27</v>
      </c>
      <c r="E2454">
        <v>163260.45000000001</v>
      </c>
      <c r="F2454">
        <v>42</v>
      </c>
      <c r="G2454" t="s">
        <v>24</v>
      </c>
      <c r="H2454" s="9">
        <v>3336.08</v>
      </c>
      <c r="I2454" s="9">
        <v>4417.22</v>
      </c>
      <c r="J2454" t="s">
        <v>25</v>
      </c>
      <c r="K2454">
        <v>0.12</v>
      </c>
      <c r="L2454" s="4" t="s">
        <v>26</v>
      </c>
      <c r="M2454" s="4" t="s">
        <v>22</v>
      </c>
      <c r="N2454" s="4" t="str">
        <f>IF(ISBLANK(Table14[[#This Row],[Sales_Rep]]),"Unknown",Table14[[#This Row],[Sales_Rep]])</f>
        <v>Eve</v>
      </c>
      <c r="O2454" t="str">
        <f>PROPER(Table14[[#This Row],[Region]])</f>
        <v>West</v>
      </c>
      <c r="P2454" s="9">
        <f>IF(ISBLANK(Table14[[#This Row],[Sales_Amount]]),MEDIAN(Table14[Sales_Amount]),Table14[[#This Row],[Sales_Amount]])</f>
        <v>163260.45000000001</v>
      </c>
      <c r="Q2454" s="11">
        <f>IF(ISBLANK(Table14[[#This Row],[Quantity_Sold]]),MEDIAN(Table14[Quantity_Sold]),Table14[[#This Row],[Quantity_Sold]])</f>
        <v>42</v>
      </c>
      <c r="R2454" s="4" t="str">
        <f>TRIM(Table14[[#This Row],[Product_Category]])</f>
        <v>Clothing</v>
      </c>
      <c r="S2454" s="4" t="str">
        <f>PROPER(Table14[[#This Row],[Customer_Type]])</f>
        <v>New</v>
      </c>
      <c r="T2454" s="13">
        <f>IF(ISBLANK(Table14[[#This Row],[Discount]]),MEDIAN(Table14[Discount]),Table14[[#This Row],[Discount]])</f>
        <v>0.12</v>
      </c>
    </row>
    <row r="2455" spans="1:20" x14ac:dyDescent="0.3">
      <c r="A2455">
        <v>1089</v>
      </c>
      <c r="B2455" s="1">
        <v>45417</v>
      </c>
      <c r="C2455" t="s">
        <v>13</v>
      </c>
      <c r="D2455" t="s">
        <v>27</v>
      </c>
      <c r="E2455">
        <v>192901.51</v>
      </c>
      <c r="F2455">
        <v>43</v>
      </c>
      <c r="G2455" t="s">
        <v>28</v>
      </c>
      <c r="H2455" s="9">
        <v>3642.99</v>
      </c>
      <c r="I2455" s="9">
        <v>5097.82</v>
      </c>
      <c r="J2455" t="s">
        <v>16</v>
      </c>
      <c r="K2455">
        <v>0.12</v>
      </c>
      <c r="L2455" s="4" t="s">
        <v>26</v>
      </c>
      <c r="M2455" s="4" t="s">
        <v>22</v>
      </c>
      <c r="N2455" s="4" t="str">
        <f>IF(ISBLANK(Table14[[#This Row],[Sales_Rep]]),"Unknown",Table14[[#This Row],[Sales_Rep]])</f>
        <v>David</v>
      </c>
      <c r="O2455" t="str">
        <f>PROPER(Table14[[#This Row],[Region]])</f>
        <v>West</v>
      </c>
      <c r="P2455" s="9">
        <f>IF(ISBLANK(Table14[[#This Row],[Sales_Amount]]),MEDIAN(Table14[Sales_Amount]),Table14[[#This Row],[Sales_Amount]])</f>
        <v>192901.51</v>
      </c>
      <c r="Q2455" s="11">
        <f>IF(ISBLANK(Table14[[#This Row],[Quantity_Sold]]),MEDIAN(Table14[Quantity_Sold]),Table14[[#This Row],[Quantity_Sold]])</f>
        <v>43</v>
      </c>
      <c r="R2455" s="4" t="str">
        <f>TRIM(Table14[[#This Row],[Product_Category]])</f>
        <v>Furniture</v>
      </c>
      <c r="S2455" s="4" t="str">
        <f>PROPER(Table14[[#This Row],[Customer_Type]])</f>
        <v>Returning</v>
      </c>
      <c r="T2455" s="13">
        <f>IF(ISBLANK(Table14[[#This Row],[Discount]]),MEDIAN(Table14[Discount]),Table14[[#This Row],[Discount]])</f>
        <v>0.12</v>
      </c>
    </row>
    <row r="2456" spans="1:20" x14ac:dyDescent="0.3">
      <c r="A2456">
        <v>1009</v>
      </c>
      <c r="B2456" s="1">
        <v>45422</v>
      </c>
      <c r="C2456" t="s">
        <v>23</v>
      </c>
      <c r="D2456" t="s">
        <v>30</v>
      </c>
      <c r="E2456">
        <v>7257.16</v>
      </c>
      <c r="F2456">
        <v>5</v>
      </c>
      <c r="G2456" t="s">
        <v>24</v>
      </c>
      <c r="H2456" s="9">
        <v>1379.65</v>
      </c>
      <c r="I2456" s="9">
        <v>1560.68</v>
      </c>
      <c r="J2456" t="s">
        <v>16</v>
      </c>
      <c r="K2456">
        <v>7.0000000000000007E-2</v>
      </c>
      <c r="L2456" s="4" t="s">
        <v>31</v>
      </c>
      <c r="M2456" s="4" t="s">
        <v>18</v>
      </c>
      <c r="N2456" s="4" t="str">
        <f>IF(ISBLANK(Table14[[#This Row],[Sales_Rep]]),"Unknown",Table14[[#This Row],[Sales_Rep]])</f>
        <v>Charlie</v>
      </c>
      <c r="O2456" t="str">
        <f>PROPER(Table14[[#This Row],[Region]])</f>
        <v>South</v>
      </c>
      <c r="P2456" s="9">
        <f>IF(ISBLANK(Table14[[#This Row],[Sales_Amount]]),MEDIAN(Table14[Sales_Amount]),Table14[[#This Row],[Sales_Amount]])</f>
        <v>7257.16</v>
      </c>
      <c r="Q2456" s="11">
        <f>IF(ISBLANK(Table14[[#This Row],[Quantity_Sold]]),MEDIAN(Table14[Quantity_Sold]),Table14[[#This Row],[Quantity_Sold]])</f>
        <v>5</v>
      </c>
      <c r="R2456" s="4" t="str">
        <f>TRIM(Table14[[#This Row],[Product_Category]])</f>
        <v>Clothing</v>
      </c>
      <c r="S2456" s="4" t="str">
        <f>PROPER(Table14[[#This Row],[Customer_Type]])</f>
        <v>Returning</v>
      </c>
      <c r="T2456" s="13">
        <f>IF(ISBLANK(Table14[[#This Row],[Discount]]),MEDIAN(Table14[Discount]),Table14[[#This Row],[Discount]])</f>
        <v>7.0000000000000007E-2</v>
      </c>
    </row>
    <row r="2457" spans="1:20" x14ac:dyDescent="0.3">
      <c r="A2457">
        <v>1121</v>
      </c>
      <c r="B2457" s="1">
        <v>45492</v>
      </c>
      <c r="C2457" t="s">
        <v>19</v>
      </c>
      <c r="D2457" t="s">
        <v>20</v>
      </c>
      <c r="E2457">
        <v>201422.93</v>
      </c>
      <c r="F2457">
        <v>37</v>
      </c>
      <c r="G2457" t="s">
        <v>21</v>
      </c>
      <c r="H2457" s="9">
        <v>4988.24</v>
      </c>
      <c r="I2457" s="9">
        <v>6116.7</v>
      </c>
      <c r="J2457" t="s">
        <v>25</v>
      </c>
      <c r="K2457">
        <v>0.11</v>
      </c>
      <c r="L2457" s="4" t="s">
        <v>31</v>
      </c>
      <c r="M2457" s="4" t="s">
        <v>18</v>
      </c>
      <c r="N2457" s="4" t="str">
        <f>IF(ISBLANK(Table14[[#This Row],[Sales_Rep]]),"Unknown",Table14[[#This Row],[Sales_Rep]])</f>
        <v>Eve</v>
      </c>
      <c r="O2457" t="str">
        <f>PROPER(Table14[[#This Row],[Region]])</f>
        <v>North</v>
      </c>
      <c r="P2457" s="9">
        <f>IF(ISBLANK(Table14[[#This Row],[Sales_Amount]]),MEDIAN(Table14[Sales_Amount]),Table14[[#This Row],[Sales_Amount]])</f>
        <v>201422.93</v>
      </c>
      <c r="Q2457" s="11">
        <f>IF(ISBLANK(Table14[[#This Row],[Quantity_Sold]]),MEDIAN(Table14[Quantity_Sold]),Table14[[#This Row],[Quantity_Sold]])</f>
        <v>37</v>
      </c>
      <c r="R2457" s="4" t="str">
        <f>TRIM(Table14[[#This Row],[Product_Category]])</f>
        <v>Electronics</v>
      </c>
      <c r="S2457" s="4" t="str">
        <f>PROPER(Table14[[#This Row],[Customer_Type]])</f>
        <v>New</v>
      </c>
      <c r="T2457" s="13">
        <f>IF(ISBLANK(Table14[[#This Row],[Discount]]),MEDIAN(Table14[Discount]),Table14[[#This Row],[Discount]])</f>
        <v>0.11</v>
      </c>
    </row>
    <row r="2458" spans="1:20" x14ac:dyDescent="0.3">
      <c r="A2458">
        <v>1234</v>
      </c>
      <c r="B2458" s="1">
        <v>45131</v>
      </c>
      <c r="C2458" t="s">
        <v>13</v>
      </c>
      <c r="D2458" t="s">
        <v>30</v>
      </c>
      <c r="E2458">
        <v>28119.87</v>
      </c>
      <c r="F2458">
        <v>17</v>
      </c>
      <c r="G2458" t="s">
        <v>15</v>
      </c>
      <c r="H2458" s="9">
        <v>1728.17</v>
      </c>
      <c r="I2458" s="9">
        <v>2205.48</v>
      </c>
      <c r="J2458" t="s">
        <v>16</v>
      </c>
      <c r="K2458">
        <v>0.25</v>
      </c>
      <c r="L2458" s="4" t="s">
        <v>26</v>
      </c>
      <c r="M2458" s="4" t="s">
        <v>18</v>
      </c>
      <c r="N2458" s="4" t="str">
        <f>IF(ISBLANK(Table14[[#This Row],[Sales_Rep]]),"Unknown",Table14[[#This Row],[Sales_Rep]])</f>
        <v>David</v>
      </c>
      <c r="O2458" t="str">
        <f>PROPER(Table14[[#This Row],[Region]])</f>
        <v>South</v>
      </c>
      <c r="P2458" s="9">
        <f>IF(ISBLANK(Table14[[#This Row],[Sales_Amount]]),MEDIAN(Table14[Sales_Amount]),Table14[[#This Row],[Sales_Amount]])</f>
        <v>28119.87</v>
      </c>
      <c r="Q2458" s="11">
        <f>IF(ISBLANK(Table14[[#This Row],[Quantity_Sold]]),MEDIAN(Table14[Quantity_Sold]),Table14[[#This Row],[Quantity_Sold]])</f>
        <v>17</v>
      </c>
      <c r="R2458" s="4" t="str">
        <f>TRIM(Table14[[#This Row],[Product_Category]])</f>
        <v>Food</v>
      </c>
      <c r="S2458" s="4" t="str">
        <f>PROPER(Table14[[#This Row],[Customer_Type]])</f>
        <v>Returning</v>
      </c>
      <c r="T2458" s="13">
        <f>IF(ISBLANK(Table14[[#This Row],[Discount]]),MEDIAN(Table14[Discount]),Table14[[#This Row],[Discount]])</f>
        <v>0.25</v>
      </c>
    </row>
    <row r="2459" spans="1:20" x14ac:dyDescent="0.3">
      <c r="A2459">
        <v>1450</v>
      </c>
      <c r="B2459" s="1">
        <v>45606</v>
      </c>
      <c r="C2459" t="s">
        <v>32</v>
      </c>
      <c r="D2459" t="s">
        <v>30</v>
      </c>
      <c r="E2459">
        <v>171225.33</v>
      </c>
      <c r="F2459">
        <v>44</v>
      </c>
      <c r="G2459" t="s">
        <v>15</v>
      </c>
      <c r="H2459" s="9">
        <v>2837.27</v>
      </c>
      <c r="I2459" s="9">
        <v>4011.84</v>
      </c>
      <c r="J2459" t="s">
        <v>16</v>
      </c>
      <c r="K2459">
        <v>0.03</v>
      </c>
      <c r="L2459" s="4" t="s">
        <v>31</v>
      </c>
      <c r="M2459" s="4" t="s">
        <v>18</v>
      </c>
      <c r="N2459" s="4" t="str">
        <f>IF(ISBLANK(Table14[[#This Row],[Sales_Rep]]),"Unknown",Table14[[#This Row],[Sales_Rep]])</f>
        <v>Alice</v>
      </c>
      <c r="O2459" t="str">
        <f>PROPER(Table14[[#This Row],[Region]])</f>
        <v>South</v>
      </c>
      <c r="P2459" s="9">
        <f>IF(ISBLANK(Table14[[#This Row],[Sales_Amount]]),MEDIAN(Table14[Sales_Amount]),Table14[[#This Row],[Sales_Amount]])</f>
        <v>171225.33</v>
      </c>
      <c r="Q2459" s="11">
        <f>IF(ISBLANK(Table14[[#This Row],[Quantity_Sold]]),MEDIAN(Table14[Quantity_Sold]),Table14[[#This Row],[Quantity_Sold]])</f>
        <v>44</v>
      </c>
      <c r="R2459" s="4" t="str">
        <f>TRIM(Table14[[#This Row],[Product_Category]])</f>
        <v>Food</v>
      </c>
      <c r="S2459" s="4" t="str">
        <f>PROPER(Table14[[#This Row],[Customer_Type]])</f>
        <v>Returning</v>
      </c>
      <c r="T2459" s="13">
        <f>IF(ISBLANK(Table14[[#This Row],[Discount]]),MEDIAN(Table14[Discount]),Table14[[#This Row],[Discount]])</f>
        <v>0.03</v>
      </c>
    </row>
    <row r="2460" spans="1:20" x14ac:dyDescent="0.3">
      <c r="A2460">
        <v>1242</v>
      </c>
      <c r="B2460" s="1">
        <v>45550</v>
      </c>
      <c r="C2460" t="s">
        <v>32</v>
      </c>
      <c r="D2460" t="s">
        <v>14</v>
      </c>
      <c r="E2460">
        <v>3657.54</v>
      </c>
      <c r="F2460">
        <v>2</v>
      </c>
      <c r="G2460" t="s">
        <v>28</v>
      </c>
      <c r="H2460" s="9">
        <v>2050.0700000000002</v>
      </c>
      <c r="I2460" s="9">
        <v>2438.36</v>
      </c>
      <c r="J2460" t="s">
        <v>25</v>
      </c>
      <c r="K2460">
        <v>0.25</v>
      </c>
      <c r="L2460" s="4" t="s">
        <v>31</v>
      </c>
      <c r="M2460" s="4" t="s">
        <v>22</v>
      </c>
      <c r="N2460" s="4" t="str">
        <f>IF(ISBLANK(Table14[[#This Row],[Sales_Rep]]),"Unknown",Table14[[#This Row],[Sales_Rep]])</f>
        <v>Alice</v>
      </c>
      <c r="O2460" t="str">
        <f>PROPER(Table14[[#This Row],[Region]])</f>
        <v>East</v>
      </c>
      <c r="P2460" s="9">
        <f>IF(ISBLANK(Table14[[#This Row],[Sales_Amount]]),MEDIAN(Table14[Sales_Amount]),Table14[[#This Row],[Sales_Amount]])</f>
        <v>3657.54</v>
      </c>
      <c r="Q2460" s="11">
        <f>IF(ISBLANK(Table14[[#This Row],[Quantity_Sold]]),MEDIAN(Table14[Quantity_Sold]),Table14[[#This Row],[Quantity_Sold]])</f>
        <v>2</v>
      </c>
      <c r="R2460" s="4" t="str">
        <f>TRIM(Table14[[#This Row],[Product_Category]])</f>
        <v>Furniture</v>
      </c>
      <c r="S2460" s="4" t="str">
        <f>PROPER(Table14[[#This Row],[Customer_Type]])</f>
        <v>New</v>
      </c>
      <c r="T2460" s="13">
        <f>IF(ISBLANK(Table14[[#This Row],[Discount]]),MEDIAN(Table14[Discount]),Table14[[#This Row],[Discount]])</f>
        <v>0.25</v>
      </c>
    </row>
    <row r="2461" spans="1:20" x14ac:dyDescent="0.3">
      <c r="A2461">
        <v>1117</v>
      </c>
      <c r="B2461" s="1">
        <v>45453</v>
      </c>
      <c r="C2461" t="s">
        <v>29</v>
      </c>
      <c r="D2461" t="s">
        <v>14</v>
      </c>
      <c r="E2461">
        <v>114165.92</v>
      </c>
      <c r="F2461">
        <v>40</v>
      </c>
      <c r="G2461" t="s">
        <v>21</v>
      </c>
      <c r="H2461" s="9">
        <v>2249.2399999999998</v>
      </c>
      <c r="I2461" s="9">
        <v>3243.35</v>
      </c>
      <c r="J2461" t="s">
        <v>16</v>
      </c>
      <c r="K2461">
        <v>0.12</v>
      </c>
      <c r="L2461" s="4" t="s">
        <v>31</v>
      </c>
      <c r="M2461" s="4" t="s">
        <v>22</v>
      </c>
      <c r="N2461" s="4" t="str">
        <f>IF(ISBLANK(Table14[[#This Row],[Sales_Rep]]),"Unknown",Table14[[#This Row],[Sales_Rep]])</f>
        <v>Bob</v>
      </c>
      <c r="O2461" t="str">
        <f>PROPER(Table14[[#This Row],[Region]])</f>
        <v>East</v>
      </c>
      <c r="P2461" s="9">
        <f>IF(ISBLANK(Table14[[#This Row],[Sales_Amount]]),MEDIAN(Table14[Sales_Amount]),Table14[[#This Row],[Sales_Amount]])</f>
        <v>114165.92</v>
      </c>
      <c r="Q2461" s="11">
        <f>IF(ISBLANK(Table14[[#This Row],[Quantity_Sold]]),MEDIAN(Table14[Quantity_Sold]),Table14[[#This Row],[Quantity_Sold]])</f>
        <v>40</v>
      </c>
      <c r="R2461" s="4" t="str">
        <f>TRIM(Table14[[#This Row],[Product_Category]])</f>
        <v>Electronics</v>
      </c>
      <c r="S2461" s="4" t="str">
        <f>PROPER(Table14[[#This Row],[Customer_Type]])</f>
        <v>Returning</v>
      </c>
      <c r="T2461" s="13">
        <f>IF(ISBLANK(Table14[[#This Row],[Discount]]),MEDIAN(Table14[Discount]),Table14[[#This Row],[Discount]])</f>
        <v>0.12</v>
      </c>
    </row>
    <row r="2462" spans="1:20" x14ac:dyDescent="0.3">
      <c r="A2462">
        <v>1219</v>
      </c>
      <c r="B2462" s="1">
        <v>44942</v>
      </c>
      <c r="C2462" t="s">
        <v>13</v>
      </c>
      <c r="D2462" t="s">
        <v>30</v>
      </c>
      <c r="E2462">
        <v>8661.11</v>
      </c>
      <c r="F2462">
        <v>15</v>
      </c>
      <c r="G2462" t="s">
        <v>15</v>
      </c>
      <c r="H2462" s="9">
        <v>642.09</v>
      </c>
      <c r="I2462" s="9">
        <v>780.28</v>
      </c>
      <c r="J2462" t="s">
        <v>25</v>
      </c>
      <c r="K2462">
        <v>0.26</v>
      </c>
      <c r="L2462" s="4" t="s">
        <v>26</v>
      </c>
      <c r="M2462" s="4" t="s">
        <v>22</v>
      </c>
      <c r="N2462" s="4" t="str">
        <f>IF(ISBLANK(Table14[[#This Row],[Sales_Rep]]),"Unknown",Table14[[#This Row],[Sales_Rep]])</f>
        <v>David</v>
      </c>
      <c r="O2462" t="str">
        <f>PROPER(Table14[[#This Row],[Region]])</f>
        <v>South</v>
      </c>
      <c r="P2462" s="9">
        <f>IF(ISBLANK(Table14[[#This Row],[Sales_Amount]]),MEDIAN(Table14[Sales_Amount]),Table14[[#This Row],[Sales_Amount]])</f>
        <v>8661.11</v>
      </c>
      <c r="Q2462" s="11">
        <f>IF(ISBLANK(Table14[[#This Row],[Quantity_Sold]]),MEDIAN(Table14[Quantity_Sold]),Table14[[#This Row],[Quantity_Sold]])</f>
        <v>15</v>
      </c>
      <c r="R2462" s="4" t="str">
        <f>TRIM(Table14[[#This Row],[Product_Category]])</f>
        <v>Food</v>
      </c>
      <c r="S2462" s="4" t="str">
        <f>PROPER(Table14[[#This Row],[Customer_Type]])</f>
        <v>New</v>
      </c>
      <c r="T2462" s="13">
        <f>IF(ISBLANK(Table14[[#This Row],[Discount]]),MEDIAN(Table14[Discount]),Table14[[#This Row],[Discount]])</f>
        <v>0.26</v>
      </c>
    </row>
    <row r="2463" spans="1:20" x14ac:dyDescent="0.3">
      <c r="A2463">
        <v>1155</v>
      </c>
      <c r="B2463" s="1">
        <v>45435</v>
      </c>
      <c r="C2463" t="s">
        <v>32</v>
      </c>
      <c r="D2463" t="s">
        <v>20</v>
      </c>
      <c r="E2463">
        <v>67472.91</v>
      </c>
      <c r="F2463">
        <v>12</v>
      </c>
      <c r="G2463" t="s">
        <v>24</v>
      </c>
      <c r="H2463" s="9">
        <v>4558.8900000000003</v>
      </c>
      <c r="I2463" s="9">
        <v>6045.96</v>
      </c>
      <c r="J2463" t="s">
        <v>25</v>
      </c>
      <c r="K2463">
        <v>7.0000000000000007E-2</v>
      </c>
      <c r="L2463" s="4" t="s">
        <v>26</v>
      </c>
      <c r="M2463" s="4" t="s">
        <v>22</v>
      </c>
      <c r="N2463" s="4" t="str">
        <f>IF(ISBLANK(Table14[[#This Row],[Sales_Rep]]),"Unknown",Table14[[#This Row],[Sales_Rep]])</f>
        <v>Alice</v>
      </c>
      <c r="O2463" t="str">
        <f>PROPER(Table14[[#This Row],[Region]])</f>
        <v>North</v>
      </c>
      <c r="P2463" s="9">
        <f>IF(ISBLANK(Table14[[#This Row],[Sales_Amount]]),MEDIAN(Table14[Sales_Amount]),Table14[[#This Row],[Sales_Amount]])</f>
        <v>67472.91</v>
      </c>
      <c r="Q2463" s="11">
        <f>IF(ISBLANK(Table14[[#This Row],[Quantity_Sold]]),MEDIAN(Table14[Quantity_Sold]),Table14[[#This Row],[Quantity_Sold]])</f>
        <v>12</v>
      </c>
      <c r="R2463" s="4" t="str">
        <f>TRIM(Table14[[#This Row],[Product_Category]])</f>
        <v>Clothing</v>
      </c>
      <c r="S2463" s="4" t="str">
        <f>PROPER(Table14[[#This Row],[Customer_Type]])</f>
        <v>New</v>
      </c>
      <c r="T2463" s="13">
        <f>IF(ISBLANK(Table14[[#This Row],[Discount]]),MEDIAN(Table14[Discount]),Table14[[#This Row],[Discount]])</f>
        <v>7.0000000000000007E-2</v>
      </c>
    </row>
    <row r="2464" spans="1:20" x14ac:dyDescent="0.3">
      <c r="A2464">
        <v>1454</v>
      </c>
      <c r="B2464" s="1">
        <v>45155</v>
      </c>
      <c r="C2464" t="s">
        <v>23</v>
      </c>
      <c r="D2464" t="s">
        <v>20</v>
      </c>
      <c r="E2464">
        <v>160549.79</v>
      </c>
      <c r="F2464">
        <v>31</v>
      </c>
      <c r="G2464" t="s">
        <v>21</v>
      </c>
      <c r="H2464" s="9">
        <v>3976.55</v>
      </c>
      <c r="I2464" s="9">
        <v>5284.72</v>
      </c>
      <c r="J2464" t="s">
        <v>25</v>
      </c>
      <c r="K2464">
        <v>0.02</v>
      </c>
      <c r="L2464" s="4" t="s">
        <v>26</v>
      </c>
      <c r="M2464" s="4" t="s">
        <v>22</v>
      </c>
      <c r="N2464" s="4" t="str">
        <f>IF(ISBLANK(Table14[[#This Row],[Sales_Rep]]),"Unknown",Table14[[#This Row],[Sales_Rep]])</f>
        <v>Charlie</v>
      </c>
      <c r="O2464" t="str">
        <f>PROPER(Table14[[#This Row],[Region]])</f>
        <v>North</v>
      </c>
      <c r="P2464" s="9">
        <f>IF(ISBLANK(Table14[[#This Row],[Sales_Amount]]),MEDIAN(Table14[Sales_Amount]),Table14[[#This Row],[Sales_Amount]])</f>
        <v>160549.79</v>
      </c>
      <c r="Q2464" s="11">
        <f>IF(ISBLANK(Table14[[#This Row],[Quantity_Sold]]),MEDIAN(Table14[Quantity_Sold]),Table14[[#This Row],[Quantity_Sold]])</f>
        <v>31</v>
      </c>
      <c r="R2464" s="4" t="str">
        <f>TRIM(Table14[[#This Row],[Product_Category]])</f>
        <v>Electronics</v>
      </c>
      <c r="S2464" s="4" t="str">
        <f>PROPER(Table14[[#This Row],[Customer_Type]])</f>
        <v>New</v>
      </c>
      <c r="T2464" s="13">
        <f>IF(ISBLANK(Table14[[#This Row],[Discount]]),MEDIAN(Table14[Discount]),Table14[[#This Row],[Discount]])</f>
        <v>0.02</v>
      </c>
    </row>
    <row r="2465" spans="1:20" x14ac:dyDescent="0.3">
      <c r="A2465">
        <v>1162</v>
      </c>
      <c r="B2465" s="1">
        <v>45292</v>
      </c>
      <c r="C2465" t="s">
        <v>13</v>
      </c>
      <c r="D2465" t="s">
        <v>20</v>
      </c>
      <c r="E2465">
        <v>111903.11</v>
      </c>
      <c r="F2465">
        <v>44</v>
      </c>
      <c r="G2465" t="s">
        <v>15</v>
      </c>
      <c r="H2465" s="9">
        <v>2154.31</v>
      </c>
      <c r="I2465" s="9">
        <v>2734.68</v>
      </c>
      <c r="J2465" t="s">
        <v>25</v>
      </c>
      <c r="K2465">
        <v>7.0000000000000007E-2</v>
      </c>
      <c r="L2465" s="4" t="s">
        <v>31</v>
      </c>
      <c r="M2465" s="4" t="s">
        <v>18</v>
      </c>
      <c r="N2465" s="4" t="str">
        <f>IF(ISBLANK(Table14[[#This Row],[Sales_Rep]]),"Unknown",Table14[[#This Row],[Sales_Rep]])</f>
        <v>David</v>
      </c>
      <c r="O2465" t="str">
        <f>PROPER(Table14[[#This Row],[Region]])</f>
        <v>North</v>
      </c>
      <c r="P2465" s="9">
        <f>IF(ISBLANK(Table14[[#This Row],[Sales_Amount]]),MEDIAN(Table14[Sales_Amount]),Table14[[#This Row],[Sales_Amount]])</f>
        <v>111903.11</v>
      </c>
      <c r="Q2465" s="11">
        <f>IF(ISBLANK(Table14[[#This Row],[Quantity_Sold]]),MEDIAN(Table14[Quantity_Sold]),Table14[[#This Row],[Quantity_Sold]])</f>
        <v>44</v>
      </c>
      <c r="R2465" s="4" t="str">
        <f>TRIM(Table14[[#This Row],[Product_Category]])</f>
        <v>Food</v>
      </c>
      <c r="S2465" s="4" t="str">
        <f>PROPER(Table14[[#This Row],[Customer_Type]])</f>
        <v>New</v>
      </c>
      <c r="T2465" s="13">
        <f>IF(ISBLANK(Table14[[#This Row],[Discount]]),MEDIAN(Table14[Discount]),Table14[[#This Row],[Discount]])</f>
        <v>7.0000000000000007E-2</v>
      </c>
    </row>
    <row r="2466" spans="1:20" x14ac:dyDescent="0.3">
      <c r="A2466">
        <v>1105</v>
      </c>
      <c r="B2466" s="1">
        <v>45026</v>
      </c>
      <c r="C2466" t="s">
        <v>23</v>
      </c>
      <c r="D2466" t="s">
        <v>27</v>
      </c>
      <c r="E2466">
        <v>52870.18</v>
      </c>
      <c r="F2466">
        <v>19</v>
      </c>
      <c r="G2466" t="s">
        <v>21</v>
      </c>
      <c r="H2466" s="9">
        <v>2533.92</v>
      </c>
      <c r="I2466" s="9">
        <v>3661.37</v>
      </c>
      <c r="J2466" t="s">
        <v>16</v>
      </c>
      <c r="K2466">
        <v>0.24</v>
      </c>
      <c r="L2466" s="4" t="s">
        <v>26</v>
      </c>
      <c r="M2466" s="4" t="s">
        <v>18</v>
      </c>
      <c r="N2466" s="4" t="str">
        <f>IF(ISBLANK(Table14[[#This Row],[Sales_Rep]]),"Unknown",Table14[[#This Row],[Sales_Rep]])</f>
        <v>Charlie</v>
      </c>
      <c r="O2466" t="str">
        <f>PROPER(Table14[[#This Row],[Region]])</f>
        <v>West</v>
      </c>
      <c r="P2466" s="9">
        <f>IF(ISBLANK(Table14[[#This Row],[Sales_Amount]]),MEDIAN(Table14[Sales_Amount]),Table14[[#This Row],[Sales_Amount]])</f>
        <v>52870.18</v>
      </c>
      <c r="Q2466" s="11">
        <f>IF(ISBLANK(Table14[[#This Row],[Quantity_Sold]]),MEDIAN(Table14[Quantity_Sold]),Table14[[#This Row],[Quantity_Sold]])</f>
        <v>19</v>
      </c>
      <c r="R2466" s="4" t="str">
        <f>TRIM(Table14[[#This Row],[Product_Category]])</f>
        <v>Electronics</v>
      </c>
      <c r="S2466" s="4" t="str">
        <f>PROPER(Table14[[#This Row],[Customer_Type]])</f>
        <v>Returning</v>
      </c>
      <c r="T2466" s="13">
        <f>IF(ISBLANK(Table14[[#This Row],[Discount]]),MEDIAN(Table14[Discount]),Table14[[#This Row],[Discount]])</f>
        <v>0.24</v>
      </c>
    </row>
    <row r="2467" spans="1:20" x14ac:dyDescent="0.3">
      <c r="A2467">
        <v>1040</v>
      </c>
      <c r="B2467" s="1">
        <v>44964</v>
      </c>
      <c r="C2467" t="s">
        <v>23</v>
      </c>
      <c r="D2467" t="s">
        <v>20</v>
      </c>
      <c r="E2467">
        <v>40748.75</v>
      </c>
      <c r="F2467">
        <v>44</v>
      </c>
      <c r="G2467" t="s">
        <v>15</v>
      </c>
      <c r="H2467" s="9">
        <v>764.78</v>
      </c>
      <c r="I2467" s="9">
        <v>1129.4000000000001</v>
      </c>
      <c r="J2467" t="s">
        <v>16</v>
      </c>
      <c r="K2467">
        <v>0.18</v>
      </c>
      <c r="L2467" s="4" t="s">
        <v>31</v>
      </c>
      <c r="M2467" s="4" t="s">
        <v>18</v>
      </c>
      <c r="N2467" s="4" t="str">
        <f>IF(ISBLANK(Table14[[#This Row],[Sales_Rep]]),"Unknown",Table14[[#This Row],[Sales_Rep]])</f>
        <v>Charlie</v>
      </c>
      <c r="O2467" t="str">
        <f>PROPER(Table14[[#This Row],[Region]])</f>
        <v>North</v>
      </c>
      <c r="P2467" s="9">
        <f>IF(ISBLANK(Table14[[#This Row],[Sales_Amount]]),MEDIAN(Table14[Sales_Amount]),Table14[[#This Row],[Sales_Amount]])</f>
        <v>40748.75</v>
      </c>
      <c r="Q2467" s="11">
        <f>IF(ISBLANK(Table14[[#This Row],[Quantity_Sold]]),MEDIAN(Table14[Quantity_Sold]),Table14[[#This Row],[Quantity_Sold]])</f>
        <v>44</v>
      </c>
      <c r="R2467" s="4" t="str">
        <f>TRIM(Table14[[#This Row],[Product_Category]])</f>
        <v>Food</v>
      </c>
      <c r="S2467" s="4" t="str">
        <f>PROPER(Table14[[#This Row],[Customer_Type]])</f>
        <v>Returning</v>
      </c>
      <c r="T2467" s="13">
        <f>IF(ISBLANK(Table14[[#This Row],[Discount]]),MEDIAN(Table14[Discount]),Table14[[#This Row],[Discount]])</f>
        <v>0.18</v>
      </c>
    </row>
    <row r="2468" spans="1:20" x14ac:dyDescent="0.3">
      <c r="A2468">
        <v>1457</v>
      </c>
      <c r="B2468" s="1">
        <v>45206</v>
      </c>
      <c r="C2468" t="s">
        <v>32</v>
      </c>
      <c r="D2468" t="s">
        <v>30</v>
      </c>
      <c r="E2468">
        <v>68122.289999999994</v>
      </c>
      <c r="F2468">
        <v>47</v>
      </c>
      <c r="G2468" t="s">
        <v>21</v>
      </c>
      <c r="H2468" s="9">
        <v>1661.61</v>
      </c>
      <c r="I2468" s="9">
        <v>2013.07</v>
      </c>
      <c r="J2468" t="s">
        <v>16</v>
      </c>
      <c r="K2468">
        <v>0.28000000000000003</v>
      </c>
      <c r="L2468" s="4" t="s">
        <v>31</v>
      </c>
      <c r="M2468" s="4" t="s">
        <v>22</v>
      </c>
      <c r="N2468" s="4" t="str">
        <f>IF(ISBLANK(Table14[[#This Row],[Sales_Rep]]),"Unknown",Table14[[#This Row],[Sales_Rep]])</f>
        <v>Alice</v>
      </c>
      <c r="O2468" t="str">
        <f>PROPER(Table14[[#This Row],[Region]])</f>
        <v>South</v>
      </c>
      <c r="P2468" s="9">
        <f>IF(ISBLANK(Table14[[#This Row],[Sales_Amount]]),MEDIAN(Table14[Sales_Amount]),Table14[[#This Row],[Sales_Amount]])</f>
        <v>68122.289999999994</v>
      </c>
      <c r="Q2468" s="11">
        <f>IF(ISBLANK(Table14[[#This Row],[Quantity_Sold]]),MEDIAN(Table14[Quantity_Sold]),Table14[[#This Row],[Quantity_Sold]])</f>
        <v>47</v>
      </c>
      <c r="R2468" s="4" t="str">
        <f>TRIM(Table14[[#This Row],[Product_Category]])</f>
        <v>Electronics</v>
      </c>
      <c r="S2468" s="4" t="str">
        <f>PROPER(Table14[[#This Row],[Customer_Type]])</f>
        <v>Returning</v>
      </c>
      <c r="T2468" s="13">
        <f>IF(ISBLANK(Table14[[#This Row],[Discount]]),MEDIAN(Table14[Discount]),Table14[[#This Row],[Discount]])</f>
        <v>0.28000000000000003</v>
      </c>
    </row>
    <row r="2469" spans="1:20" x14ac:dyDescent="0.3">
      <c r="A2469">
        <v>1342</v>
      </c>
      <c r="B2469" s="1">
        <v>45215</v>
      </c>
      <c r="C2469" t="s">
        <v>13</v>
      </c>
      <c r="D2469" t="s">
        <v>30</v>
      </c>
      <c r="E2469">
        <v>116370</v>
      </c>
      <c r="F2469">
        <v>50</v>
      </c>
      <c r="G2469" t="s">
        <v>21</v>
      </c>
      <c r="H2469" s="9">
        <v>2552.44</v>
      </c>
      <c r="I2469" s="9">
        <v>3232.5</v>
      </c>
      <c r="J2469" t="s">
        <v>16</v>
      </c>
      <c r="K2469">
        <v>0.28000000000000003</v>
      </c>
      <c r="L2469" s="4" t="s">
        <v>26</v>
      </c>
      <c r="M2469" s="4" t="s">
        <v>22</v>
      </c>
      <c r="N2469" s="4" t="str">
        <f>IF(ISBLANK(Table14[[#This Row],[Sales_Rep]]),"Unknown",Table14[[#This Row],[Sales_Rep]])</f>
        <v>David</v>
      </c>
      <c r="O2469" t="str">
        <f>PROPER(Table14[[#This Row],[Region]])</f>
        <v>South</v>
      </c>
      <c r="P2469" s="9">
        <f>IF(ISBLANK(Table14[[#This Row],[Sales_Amount]]),MEDIAN(Table14[Sales_Amount]),Table14[[#This Row],[Sales_Amount]])</f>
        <v>116370</v>
      </c>
      <c r="Q2469" s="11">
        <f>IF(ISBLANK(Table14[[#This Row],[Quantity_Sold]]),MEDIAN(Table14[Quantity_Sold]),Table14[[#This Row],[Quantity_Sold]])</f>
        <v>50</v>
      </c>
      <c r="R2469" s="4" t="str">
        <f>TRIM(Table14[[#This Row],[Product_Category]])</f>
        <v>Electronics</v>
      </c>
      <c r="S2469" s="4" t="str">
        <f>PROPER(Table14[[#This Row],[Customer_Type]])</f>
        <v>Returning</v>
      </c>
      <c r="T2469" s="13">
        <f>IF(ISBLANK(Table14[[#This Row],[Discount]]),MEDIAN(Table14[Discount]),Table14[[#This Row],[Discount]])</f>
        <v>0.28000000000000003</v>
      </c>
    </row>
    <row r="2470" spans="1:20" x14ac:dyDescent="0.3">
      <c r="A2470">
        <v>1087</v>
      </c>
      <c r="B2470" s="1">
        <v>45328</v>
      </c>
      <c r="C2470" t="s">
        <v>19</v>
      </c>
      <c r="D2470" t="s">
        <v>27</v>
      </c>
      <c r="E2470">
        <v>26127.040000000001</v>
      </c>
      <c r="F2470">
        <v>25</v>
      </c>
      <c r="G2470" t="s">
        <v>15</v>
      </c>
      <c r="H2470" s="9">
        <v>992.11</v>
      </c>
      <c r="I2470" s="9">
        <v>1274.49</v>
      </c>
      <c r="J2470" t="s">
        <v>25</v>
      </c>
      <c r="K2470">
        <v>0.18</v>
      </c>
      <c r="L2470" s="4" t="s">
        <v>17</v>
      </c>
      <c r="M2470" s="4" t="s">
        <v>18</v>
      </c>
      <c r="N2470" s="4" t="str">
        <f>IF(ISBLANK(Table14[[#This Row],[Sales_Rep]]),"Unknown",Table14[[#This Row],[Sales_Rep]])</f>
        <v>Eve</v>
      </c>
      <c r="O2470" t="str">
        <f>PROPER(Table14[[#This Row],[Region]])</f>
        <v>West</v>
      </c>
      <c r="P2470" s="9">
        <f>IF(ISBLANK(Table14[[#This Row],[Sales_Amount]]),MEDIAN(Table14[Sales_Amount]),Table14[[#This Row],[Sales_Amount]])</f>
        <v>26127.040000000001</v>
      </c>
      <c r="Q2470" s="11">
        <f>IF(ISBLANK(Table14[[#This Row],[Quantity_Sold]]),MEDIAN(Table14[Quantity_Sold]),Table14[[#This Row],[Quantity_Sold]])</f>
        <v>25</v>
      </c>
      <c r="R2470" s="4" t="str">
        <f>TRIM(Table14[[#This Row],[Product_Category]])</f>
        <v>Food</v>
      </c>
      <c r="S2470" s="4" t="str">
        <f>PROPER(Table14[[#This Row],[Customer_Type]])</f>
        <v>New</v>
      </c>
      <c r="T2470" s="13">
        <f>IF(ISBLANK(Table14[[#This Row],[Discount]]),MEDIAN(Table14[Discount]),Table14[[#This Row],[Discount]])</f>
        <v>0.18</v>
      </c>
    </row>
    <row r="2471" spans="1:20" x14ac:dyDescent="0.3">
      <c r="A2471">
        <v>1230</v>
      </c>
      <c r="B2471" s="1">
        <v>45308</v>
      </c>
      <c r="C2471" t="s">
        <v>32</v>
      </c>
      <c r="D2471" t="s">
        <v>27</v>
      </c>
      <c r="E2471">
        <v>22070.7</v>
      </c>
      <c r="F2471">
        <v>13</v>
      </c>
      <c r="G2471" t="s">
        <v>21</v>
      </c>
      <c r="H2471" s="9">
        <v>1962.99</v>
      </c>
      <c r="I2471" s="9">
        <v>2325.6799999999998</v>
      </c>
      <c r="J2471" t="s">
        <v>16</v>
      </c>
      <c r="K2471">
        <v>0.27</v>
      </c>
      <c r="L2471" s="4" t="s">
        <v>26</v>
      </c>
      <c r="M2471" s="4" t="s">
        <v>22</v>
      </c>
      <c r="N2471" s="4" t="str">
        <f>IF(ISBLANK(Table14[[#This Row],[Sales_Rep]]),"Unknown",Table14[[#This Row],[Sales_Rep]])</f>
        <v>Alice</v>
      </c>
      <c r="O2471" t="str">
        <f>PROPER(Table14[[#This Row],[Region]])</f>
        <v>West</v>
      </c>
      <c r="P2471" s="9">
        <f>IF(ISBLANK(Table14[[#This Row],[Sales_Amount]]),MEDIAN(Table14[Sales_Amount]),Table14[[#This Row],[Sales_Amount]])</f>
        <v>22070.7</v>
      </c>
      <c r="Q2471" s="11">
        <f>IF(ISBLANK(Table14[[#This Row],[Quantity_Sold]]),MEDIAN(Table14[Quantity_Sold]),Table14[[#This Row],[Quantity_Sold]])</f>
        <v>13</v>
      </c>
      <c r="R2471" s="4" t="str">
        <f>TRIM(Table14[[#This Row],[Product_Category]])</f>
        <v>Electronics</v>
      </c>
      <c r="S2471" s="4" t="str">
        <f>PROPER(Table14[[#This Row],[Customer_Type]])</f>
        <v>Returning</v>
      </c>
      <c r="T2471" s="13">
        <f>IF(ISBLANK(Table14[[#This Row],[Discount]]),MEDIAN(Table14[Discount]),Table14[[#This Row],[Discount]])</f>
        <v>0.27</v>
      </c>
    </row>
    <row r="2472" spans="1:20" x14ac:dyDescent="0.3">
      <c r="A2472">
        <v>1071</v>
      </c>
      <c r="B2472" s="1">
        <v>45007</v>
      </c>
      <c r="C2472" t="s">
        <v>32</v>
      </c>
      <c r="D2472" t="s">
        <v>30</v>
      </c>
      <c r="E2472">
        <v>35877.910000000003</v>
      </c>
      <c r="F2472">
        <v>18</v>
      </c>
      <c r="G2472" t="s">
        <v>28</v>
      </c>
      <c r="H2472" s="9">
        <v>1770.75</v>
      </c>
      <c r="I2472" s="9">
        <v>2523.06</v>
      </c>
      <c r="J2472" t="s">
        <v>16</v>
      </c>
      <c r="K2472">
        <v>0.21</v>
      </c>
      <c r="L2472" s="4" t="s">
        <v>26</v>
      </c>
      <c r="M2472" s="4" t="s">
        <v>18</v>
      </c>
      <c r="N2472" s="4" t="str">
        <f>IF(ISBLANK(Table14[[#This Row],[Sales_Rep]]),"Unknown",Table14[[#This Row],[Sales_Rep]])</f>
        <v>Alice</v>
      </c>
      <c r="O2472" t="str">
        <f>PROPER(Table14[[#This Row],[Region]])</f>
        <v>South</v>
      </c>
      <c r="P2472" s="9">
        <f>IF(ISBLANK(Table14[[#This Row],[Sales_Amount]]),MEDIAN(Table14[Sales_Amount]),Table14[[#This Row],[Sales_Amount]])</f>
        <v>35877.910000000003</v>
      </c>
      <c r="Q2472" s="11">
        <f>IF(ISBLANK(Table14[[#This Row],[Quantity_Sold]]),MEDIAN(Table14[Quantity_Sold]),Table14[[#This Row],[Quantity_Sold]])</f>
        <v>18</v>
      </c>
      <c r="R2472" s="4" t="str">
        <f>TRIM(Table14[[#This Row],[Product_Category]])</f>
        <v>Furniture</v>
      </c>
      <c r="S2472" s="4" t="str">
        <f>PROPER(Table14[[#This Row],[Customer_Type]])</f>
        <v>Returning</v>
      </c>
      <c r="T2472" s="13">
        <f>IF(ISBLANK(Table14[[#This Row],[Discount]]),MEDIAN(Table14[Discount]),Table14[[#This Row],[Discount]])</f>
        <v>0.21</v>
      </c>
    </row>
    <row r="2473" spans="1:20" x14ac:dyDescent="0.3">
      <c r="A2473">
        <v>1146</v>
      </c>
      <c r="B2473" s="1">
        <v>45647</v>
      </c>
      <c r="C2473" t="s">
        <v>13</v>
      </c>
      <c r="D2473" t="s">
        <v>14</v>
      </c>
      <c r="E2473">
        <v>57945.2</v>
      </c>
      <c r="F2473">
        <v>41</v>
      </c>
      <c r="G2473" t="s">
        <v>21</v>
      </c>
      <c r="H2473" s="9">
        <v>1443.8</v>
      </c>
      <c r="I2473" s="9">
        <v>1606.02</v>
      </c>
      <c r="J2473" t="s">
        <v>25</v>
      </c>
      <c r="K2473">
        <v>0.12</v>
      </c>
      <c r="L2473" s="4" t="s">
        <v>26</v>
      </c>
      <c r="M2473" s="4" t="s">
        <v>22</v>
      </c>
      <c r="N2473" s="4" t="str">
        <f>IF(ISBLANK(Table14[[#This Row],[Sales_Rep]]),"Unknown",Table14[[#This Row],[Sales_Rep]])</f>
        <v>David</v>
      </c>
      <c r="O2473" t="str">
        <f>PROPER(Table14[[#This Row],[Region]])</f>
        <v>East</v>
      </c>
      <c r="P2473" s="9">
        <f>IF(ISBLANK(Table14[[#This Row],[Sales_Amount]]),MEDIAN(Table14[Sales_Amount]),Table14[[#This Row],[Sales_Amount]])</f>
        <v>57945.2</v>
      </c>
      <c r="Q2473" s="11">
        <f>IF(ISBLANK(Table14[[#This Row],[Quantity_Sold]]),MEDIAN(Table14[Quantity_Sold]),Table14[[#This Row],[Quantity_Sold]])</f>
        <v>41</v>
      </c>
      <c r="R2473" s="4" t="str">
        <f>TRIM(Table14[[#This Row],[Product_Category]])</f>
        <v>Electronics</v>
      </c>
      <c r="S2473" s="4" t="str">
        <f>PROPER(Table14[[#This Row],[Customer_Type]])</f>
        <v>New</v>
      </c>
      <c r="T2473" s="13">
        <f>IF(ISBLANK(Table14[[#This Row],[Discount]]),MEDIAN(Table14[Discount]),Table14[[#This Row],[Discount]])</f>
        <v>0.12</v>
      </c>
    </row>
    <row r="2474" spans="1:20" x14ac:dyDescent="0.3">
      <c r="A2474">
        <v>1416</v>
      </c>
      <c r="B2474" s="1">
        <v>45424</v>
      </c>
      <c r="C2474" t="s">
        <v>13</v>
      </c>
      <c r="D2474" t="s">
        <v>30</v>
      </c>
      <c r="E2474">
        <v>8626.61</v>
      </c>
      <c r="F2474">
        <v>4</v>
      </c>
      <c r="G2474" t="s">
        <v>24</v>
      </c>
      <c r="H2474" s="9">
        <v>2269.15</v>
      </c>
      <c r="I2474" s="9">
        <v>2995.35</v>
      </c>
      <c r="J2474" t="s">
        <v>16</v>
      </c>
      <c r="K2474">
        <v>0.28000000000000003</v>
      </c>
      <c r="L2474" s="4" t="s">
        <v>17</v>
      </c>
      <c r="M2474" s="4" t="s">
        <v>18</v>
      </c>
      <c r="N2474" s="4" t="str">
        <f>IF(ISBLANK(Table14[[#This Row],[Sales_Rep]]),"Unknown",Table14[[#This Row],[Sales_Rep]])</f>
        <v>David</v>
      </c>
      <c r="O2474" t="str">
        <f>PROPER(Table14[[#This Row],[Region]])</f>
        <v>South</v>
      </c>
      <c r="P2474" s="9">
        <f>IF(ISBLANK(Table14[[#This Row],[Sales_Amount]]),MEDIAN(Table14[Sales_Amount]),Table14[[#This Row],[Sales_Amount]])</f>
        <v>8626.61</v>
      </c>
      <c r="Q2474" s="11">
        <f>IF(ISBLANK(Table14[[#This Row],[Quantity_Sold]]),MEDIAN(Table14[Quantity_Sold]),Table14[[#This Row],[Quantity_Sold]])</f>
        <v>4</v>
      </c>
      <c r="R2474" s="4" t="str">
        <f>TRIM(Table14[[#This Row],[Product_Category]])</f>
        <v>Clothing</v>
      </c>
      <c r="S2474" s="4" t="str">
        <f>PROPER(Table14[[#This Row],[Customer_Type]])</f>
        <v>Returning</v>
      </c>
      <c r="T2474" s="13">
        <f>IF(ISBLANK(Table14[[#This Row],[Discount]]),MEDIAN(Table14[Discount]),Table14[[#This Row],[Discount]])</f>
        <v>0.28000000000000003</v>
      </c>
    </row>
    <row r="2475" spans="1:20" x14ac:dyDescent="0.3">
      <c r="A2475">
        <v>1143</v>
      </c>
      <c r="B2475" s="1">
        <v>44950</v>
      </c>
      <c r="C2475" t="s">
        <v>23</v>
      </c>
      <c r="D2475" t="s">
        <v>14</v>
      </c>
      <c r="E2475">
        <v>247260.84</v>
      </c>
      <c r="F2475">
        <v>49</v>
      </c>
      <c r="G2475" t="s">
        <v>24</v>
      </c>
      <c r="H2475" s="9">
        <v>4710.32</v>
      </c>
      <c r="I2475" s="9">
        <v>6912.52</v>
      </c>
      <c r="J2475" t="s">
        <v>25</v>
      </c>
      <c r="K2475">
        <v>0.27</v>
      </c>
      <c r="L2475" s="4" t="s">
        <v>26</v>
      </c>
      <c r="M2475" s="4" t="s">
        <v>22</v>
      </c>
      <c r="N2475" s="4" t="str">
        <f>IF(ISBLANK(Table14[[#This Row],[Sales_Rep]]),"Unknown",Table14[[#This Row],[Sales_Rep]])</f>
        <v>Charlie</v>
      </c>
      <c r="O2475" t="str">
        <f>PROPER(Table14[[#This Row],[Region]])</f>
        <v>East</v>
      </c>
      <c r="P2475" s="9">
        <f>IF(ISBLANK(Table14[[#This Row],[Sales_Amount]]),MEDIAN(Table14[Sales_Amount]),Table14[[#This Row],[Sales_Amount]])</f>
        <v>247260.84</v>
      </c>
      <c r="Q2475" s="11">
        <f>IF(ISBLANK(Table14[[#This Row],[Quantity_Sold]]),MEDIAN(Table14[Quantity_Sold]),Table14[[#This Row],[Quantity_Sold]])</f>
        <v>49</v>
      </c>
      <c r="R2475" s="4" t="str">
        <f>TRIM(Table14[[#This Row],[Product_Category]])</f>
        <v>Clothing</v>
      </c>
      <c r="S2475" s="4" t="str">
        <f>PROPER(Table14[[#This Row],[Customer_Type]])</f>
        <v>New</v>
      </c>
      <c r="T2475" s="13">
        <f>IF(ISBLANK(Table14[[#This Row],[Discount]]),MEDIAN(Table14[Discount]),Table14[[#This Row],[Discount]])</f>
        <v>0.27</v>
      </c>
    </row>
    <row r="2476" spans="1:20" x14ac:dyDescent="0.3">
      <c r="A2476">
        <v>1352</v>
      </c>
      <c r="B2476" s="1">
        <v>45139</v>
      </c>
      <c r="C2476" t="s">
        <v>13</v>
      </c>
      <c r="D2476" t="s">
        <v>27</v>
      </c>
      <c r="E2476">
        <v>116921.31</v>
      </c>
      <c r="F2476">
        <v>24</v>
      </c>
      <c r="G2476" t="s">
        <v>15</v>
      </c>
      <c r="H2476" s="9">
        <v>4182.43</v>
      </c>
      <c r="I2476" s="9">
        <v>5353.54</v>
      </c>
      <c r="J2476" t="s">
        <v>16</v>
      </c>
      <c r="K2476">
        <v>0.09</v>
      </c>
      <c r="L2476" s="4" t="s">
        <v>26</v>
      </c>
      <c r="M2476" s="4" t="s">
        <v>18</v>
      </c>
      <c r="N2476" s="4" t="str">
        <f>IF(ISBLANK(Table14[[#This Row],[Sales_Rep]]),"Unknown",Table14[[#This Row],[Sales_Rep]])</f>
        <v>David</v>
      </c>
      <c r="O2476" t="str">
        <f>PROPER(Table14[[#This Row],[Region]])</f>
        <v>West</v>
      </c>
      <c r="P2476" s="9">
        <f>IF(ISBLANK(Table14[[#This Row],[Sales_Amount]]),MEDIAN(Table14[Sales_Amount]),Table14[[#This Row],[Sales_Amount]])</f>
        <v>116921.31</v>
      </c>
      <c r="Q2476" s="11">
        <f>IF(ISBLANK(Table14[[#This Row],[Quantity_Sold]]),MEDIAN(Table14[Quantity_Sold]),Table14[[#This Row],[Quantity_Sold]])</f>
        <v>24</v>
      </c>
      <c r="R2476" s="4" t="str">
        <f>TRIM(Table14[[#This Row],[Product_Category]])</f>
        <v>Food</v>
      </c>
      <c r="S2476" s="4" t="str">
        <f>PROPER(Table14[[#This Row],[Customer_Type]])</f>
        <v>Returning</v>
      </c>
      <c r="T2476" s="13">
        <f>IF(ISBLANK(Table14[[#This Row],[Discount]]),MEDIAN(Table14[Discount]),Table14[[#This Row],[Discount]])</f>
        <v>0.09</v>
      </c>
    </row>
    <row r="2477" spans="1:20" x14ac:dyDescent="0.3">
      <c r="A2477">
        <v>1235</v>
      </c>
      <c r="B2477" s="1">
        <v>44959</v>
      </c>
      <c r="C2477" t="s">
        <v>23</v>
      </c>
      <c r="D2477" t="s">
        <v>14</v>
      </c>
      <c r="E2477">
        <v>31224.34</v>
      </c>
      <c r="F2477">
        <v>25</v>
      </c>
      <c r="G2477" t="s">
        <v>15</v>
      </c>
      <c r="H2477" s="9">
        <v>1089.74</v>
      </c>
      <c r="I2477" s="9">
        <v>1357.58</v>
      </c>
      <c r="J2477" t="s">
        <v>25</v>
      </c>
      <c r="K2477">
        <v>0.08</v>
      </c>
      <c r="L2477" s="4" t="s">
        <v>26</v>
      </c>
      <c r="M2477" s="4" t="s">
        <v>18</v>
      </c>
      <c r="N2477" s="4" t="str">
        <f>IF(ISBLANK(Table14[[#This Row],[Sales_Rep]]),"Unknown",Table14[[#This Row],[Sales_Rep]])</f>
        <v>Charlie</v>
      </c>
      <c r="O2477" t="str">
        <f>PROPER(Table14[[#This Row],[Region]])</f>
        <v>East</v>
      </c>
      <c r="P2477" s="9">
        <f>IF(ISBLANK(Table14[[#This Row],[Sales_Amount]]),MEDIAN(Table14[Sales_Amount]),Table14[[#This Row],[Sales_Amount]])</f>
        <v>31224.34</v>
      </c>
      <c r="Q2477" s="11">
        <f>IF(ISBLANK(Table14[[#This Row],[Quantity_Sold]]),MEDIAN(Table14[Quantity_Sold]),Table14[[#This Row],[Quantity_Sold]])</f>
        <v>25</v>
      </c>
      <c r="R2477" s="4" t="str">
        <f>TRIM(Table14[[#This Row],[Product_Category]])</f>
        <v>Food</v>
      </c>
      <c r="S2477" s="4" t="str">
        <f>PROPER(Table14[[#This Row],[Customer_Type]])</f>
        <v>New</v>
      </c>
      <c r="T2477" s="13">
        <f>IF(ISBLANK(Table14[[#This Row],[Discount]]),MEDIAN(Table14[Discount]),Table14[[#This Row],[Discount]])</f>
        <v>0.08</v>
      </c>
    </row>
    <row r="2478" spans="1:20" x14ac:dyDescent="0.3">
      <c r="A2478">
        <v>1422</v>
      </c>
      <c r="B2478" s="1">
        <v>45007</v>
      </c>
      <c r="C2478" t="s">
        <v>32</v>
      </c>
      <c r="D2478" t="s">
        <v>14</v>
      </c>
      <c r="E2478">
        <v>25314.07</v>
      </c>
      <c r="F2478">
        <v>13</v>
      </c>
      <c r="G2478" t="s">
        <v>28</v>
      </c>
      <c r="H2478" s="9">
        <v>1360.34</v>
      </c>
      <c r="I2478" s="9">
        <v>2007.46</v>
      </c>
      <c r="J2478" t="s">
        <v>25</v>
      </c>
      <c r="K2478">
        <v>0.03</v>
      </c>
      <c r="L2478" s="4" t="s">
        <v>26</v>
      </c>
      <c r="M2478" s="4" t="s">
        <v>22</v>
      </c>
      <c r="N2478" s="4" t="str">
        <f>IF(ISBLANK(Table14[[#This Row],[Sales_Rep]]),"Unknown",Table14[[#This Row],[Sales_Rep]])</f>
        <v>Alice</v>
      </c>
      <c r="O2478" t="str">
        <f>PROPER(Table14[[#This Row],[Region]])</f>
        <v>East</v>
      </c>
      <c r="P2478" s="9">
        <f>IF(ISBLANK(Table14[[#This Row],[Sales_Amount]]),MEDIAN(Table14[Sales_Amount]),Table14[[#This Row],[Sales_Amount]])</f>
        <v>25314.07</v>
      </c>
      <c r="Q2478" s="11">
        <f>IF(ISBLANK(Table14[[#This Row],[Quantity_Sold]]),MEDIAN(Table14[Quantity_Sold]),Table14[[#This Row],[Quantity_Sold]])</f>
        <v>13</v>
      </c>
      <c r="R2478" s="4" t="str">
        <f>TRIM(Table14[[#This Row],[Product_Category]])</f>
        <v>Furniture</v>
      </c>
      <c r="S2478" s="4" t="str">
        <f>PROPER(Table14[[#This Row],[Customer_Type]])</f>
        <v>New</v>
      </c>
      <c r="T2478" s="13">
        <f>IF(ISBLANK(Table14[[#This Row],[Discount]]),MEDIAN(Table14[Discount]),Table14[[#This Row],[Discount]])</f>
        <v>0.03</v>
      </c>
    </row>
    <row r="2479" spans="1:20" x14ac:dyDescent="0.3">
      <c r="A2479">
        <v>1217</v>
      </c>
      <c r="B2479" s="1">
        <v>45176</v>
      </c>
      <c r="C2479" t="s">
        <v>29</v>
      </c>
      <c r="D2479" t="s">
        <v>30</v>
      </c>
      <c r="E2479">
        <v>14969.48</v>
      </c>
      <c r="F2479">
        <v>4</v>
      </c>
      <c r="G2479" t="s">
        <v>28</v>
      </c>
      <c r="H2479" s="9">
        <v>3305.95</v>
      </c>
      <c r="I2479" s="9">
        <v>4924.17</v>
      </c>
      <c r="J2479" t="s">
        <v>25</v>
      </c>
      <c r="K2479">
        <v>0.24</v>
      </c>
      <c r="L2479" s="4" t="s">
        <v>26</v>
      </c>
      <c r="M2479" s="4" t="s">
        <v>18</v>
      </c>
      <c r="N2479" s="4" t="str">
        <f>IF(ISBLANK(Table14[[#This Row],[Sales_Rep]]),"Unknown",Table14[[#This Row],[Sales_Rep]])</f>
        <v>Bob</v>
      </c>
      <c r="O2479" t="str">
        <f>PROPER(Table14[[#This Row],[Region]])</f>
        <v>South</v>
      </c>
      <c r="P2479" s="9">
        <f>IF(ISBLANK(Table14[[#This Row],[Sales_Amount]]),MEDIAN(Table14[Sales_Amount]),Table14[[#This Row],[Sales_Amount]])</f>
        <v>14969.48</v>
      </c>
      <c r="Q2479" s="11">
        <f>IF(ISBLANK(Table14[[#This Row],[Quantity_Sold]]),MEDIAN(Table14[Quantity_Sold]),Table14[[#This Row],[Quantity_Sold]])</f>
        <v>4</v>
      </c>
      <c r="R2479" s="4" t="str">
        <f>TRIM(Table14[[#This Row],[Product_Category]])</f>
        <v>Furniture</v>
      </c>
      <c r="S2479" s="4" t="str">
        <f>PROPER(Table14[[#This Row],[Customer_Type]])</f>
        <v>New</v>
      </c>
      <c r="T2479" s="13">
        <f>IF(ISBLANK(Table14[[#This Row],[Discount]]),MEDIAN(Table14[Discount]),Table14[[#This Row],[Discount]])</f>
        <v>0.24</v>
      </c>
    </row>
    <row r="2480" spans="1:20" x14ac:dyDescent="0.3">
      <c r="A2480">
        <v>1182</v>
      </c>
      <c r="B2480" s="1">
        <v>45281</v>
      </c>
      <c r="C2480" t="s">
        <v>19</v>
      </c>
      <c r="D2480" t="s">
        <v>30</v>
      </c>
      <c r="E2480">
        <v>49740.89</v>
      </c>
      <c r="F2480">
        <v>16</v>
      </c>
      <c r="G2480" t="s">
        <v>21</v>
      </c>
      <c r="H2480" s="9">
        <v>2437.13</v>
      </c>
      <c r="I2480" s="9">
        <v>3493.04</v>
      </c>
      <c r="J2480" t="s">
        <v>25</v>
      </c>
      <c r="K2480">
        <v>0.11</v>
      </c>
      <c r="L2480" s="4" t="s">
        <v>31</v>
      </c>
      <c r="M2480" s="4" t="s">
        <v>18</v>
      </c>
      <c r="N2480" s="4" t="str">
        <f>IF(ISBLANK(Table14[[#This Row],[Sales_Rep]]),"Unknown",Table14[[#This Row],[Sales_Rep]])</f>
        <v>Eve</v>
      </c>
      <c r="O2480" t="str">
        <f>PROPER(Table14[[#This Row],[Region]])</f>
        <v>South</v>
      </c>
      <c r="P2480" s="9">
        <f>IF(ISBLANK(Table14[[#This Row],[Sales_Amount]]),MEDIAN(Table14[Sales_Amount]),Table14[[#This Row],[Sales_Amount]])</f>
        <v>49740.89</v>
      </c>
      <c r="Q2480" s="11">
        <f>IF(ISBLANK(Table14[[#This Row],[Quantity_Sold]]),MEDIAN(Table14[Quantity_Sold]),Table14[[#This Row],[Quantity_Sold]])</f>
        <v>16</v>
      </c>
      <c r="R2480" s="4" t="str">
        <f>TRIM(Table14[[#This Row],[Product_Category]])</f>
        <v>Electronics</v>
      </c>
      <c r="S2480" s="4" t="str">
        <f>PROPER(Table14[[#This Row],[Customer_Type]])</f>
        <v>New</v>
      </c>
      <c r="T2480" s="13">
        <f>IF(ISBLANK(Table14[[#This Row],[Discount]]),MEDIAN(Table14[Discount]),Table14[[#This Row],[Discount]])</f>
        <v>0.11</v>
      </c>
    </row>
    <row r="2481" spans="1:20" x14ac:dyDescent="0.3">
      <c r="A2481">
        <v>1427</v>
      </c>
      <c r="B2481" s="1">
        <v>45476</v>
      </c>
      <c r="C2481" t="s">
        <v>32</v>
      </c>
      <c r="D2481" t="s">
        <v>27</v>
      </c>
      <c r="E2481">
        <v>47796.29</v>
      </c>
      <c r="F2481">
        <v>13</v>
      </c>
      <c r="G2481" t="s">
        <v>28</v>
      </c>
      <c r="H2481" s="9">
        <v>4523.47</v>
      </c>
      <c r="I2481" s="9">
        <v>5252.34</v>
      </c>
      <c r="J2481" t="s">
        <v>16</v>
      </c>
      <c r="K2481">
        <v>0.3</v>
      </c>
      <c r="L2481" s="4" t="s">
        <v>26</v>
      </c>
      <c r="M2481" s="4" t="s">
        <v>22</v>
      </c>
      <c r="N2481" s="4" t="str">
        <f>IF(ISBLANK(Table14[[#This Row],[Sales_Rep]]),"Unknown",Table14[[#This Row],[Sales_Rep]])</f>
        <v>Alice</v>
      </c>
      <c r="O2481" t="str">
        <f>PROPER(Table14[[#This Row],[Region]])</f>
        <v>West</v>
      </c>
      <c r="P2481" s="9">
        <f>IF(ISBLANK(Table14[[#This Row],[Sales_Amount]]),MEDIAN(Table14[Sales_Amount]),Table14[[#This Row],[Sales_Amount]])</f>
        <v>47796.29</v>
      </c>
      <c r="Q2481" s="11">
        <f>IF(ISBLANK(Table14[[#This Row],[Quantity_Sold]]),MEDIAN(Table14[Quantity_Sold]),Table14[[#This Row],[Quantity_Sold]])</f>
        <v>13</v>
      </c>
      <c r="R2481" s="4" t="str">
        <f>TRIM(Table14[[#This Row],[Product_Category]])</f>
        <v>Furniture</v>
      </c>
      <c r="S2481" s="4" t="str">
        <f>PROPER(Table14[[#This Row],[Customer_Type]])</f>
        <v>Returning</v>
      </c>
      <c r="T2481" s="13">
        <f>IF(ISBLANK(Table14[[#This Row],[Discount]]),MEDIAN(Table14[Discount]),Table14[[#This Row],[Discount]])</f>
        <v>0.3</v>
      </c>
    </row>
    <row r="2482" spans="1:20" x14ac:dyDescent="0.3">
      <c r="A2482">
        <v>1219</v>
      </c>
      <c r="B2482" s="1">
        <v>45599</v>
      </c>
      <c r="C2482" t="s">
        <v>13</v>
      </c>
      <c r="D2482" t="s">
        <v>27</v>
      </c>
      <c r="E2482">
        <v>10507.68</v>
      </c>
      <c r="F2482">
        <v>6</v>
      </c>
      <c r="G2482" t="s">
        <v>24</v>
      </c>
      <c r="H2482" s="9">
        <v>1802.62</v>
      </c>
      <c r="I2482" s="9">
        <v>2060.33</v>
      </c>
      <c r="J2482" t="s">
        <v>16</v>
      </c>
      <c r="K2482">
        <v>0.15</v>
      </c>
      <c r="L2482" s="4" t="s">
        <v>17</v>
      </c>
      <c r="M2482" s="4" t="s">
        <v>18</v>
      </c>
      <c r="N2482" s="4" t="str">
        <f>IF(ISBLANK(Table14[[#This Row],[Sales_Rep]]),"Unknown",Table14[[#This Row],[Sales_Rep]])</f>
        <v>David</v>
      </c>
      <c r="O2482" t="str">
        <f>PROPER(Table14[[#This Row],[Region]])</f>
        <v>West</v>
      </c>
      <c r="P2482" s="9">
        <f>IF(ISBLANK(Table14[[#This Row],[Sales_Amount]]),MEDIAN(Table14[Sales_Amount]),Table14[[#This Row],[Sales_Amount]])</f>
        <v>10507.68</v>
      </c>
      <c r="Q2482" s="11">
        <f>IF(ISBLANK(Table14[[#This Row],[Quantity_Sold]]),MEDIAN(Table14[Quantity_Sold]),Table14[[#This Row],[Quantity_Sold]])</f>
        <v>6</v>
      </c>
      <c r="R2482" s="4" t="str">
        <f>TRIM(Table14[[#This Row],[Product_Category]])</f>
        <v>Clothing</v>
      </c>
      <c r="S2482" s="4" t="str">
        <f>PROPER(Table14[[#This Row],[Customer_Type]])</f>
        <v>Returning</v>
      </c>
      <c r="T2482" s="13">
        <f>IF(ISBLANK(Table14[[#This Row],[Discount]]),MEDIAN(Table14[Discount]),Table14[[#This Row],[Discount]])</f>
        <v>0.15</v>
      </c>
    </row>
    <row r="2483" spans="1:20" x14ac:dyDescent="0.3">
      <c r="A2483">
        <v>1356</v>
      </c>
      <c r="B2483" s="1">
        <v>45378</v>
      </c>
      <c r="C2483" t="s">
        <v>19</v>
      </c>
      <c r="D2483" t="s">
        <v>27</v>
      </c>
      <c r="E2483">
        <v>5161.7299999999996</v>
      </c>
      <c r="F2483">
        <v>37</v>
      </c>
      <c r="G2483" t="s">
        <v>21</v>
      </c>
      <c r="H2483" s="9">
        <v>120.09</v>
      </c>
      <c r="I2483" s="9">
        <v>172.23</v>
      </c>
      <c r="J2483" t="s">
        <v>25</v>
      </c>
      <c r="K2483">
        <v>0.19</v>
      </c>
      <c r="L2483" s="4" t="s">
        <v>31</v>
      </c>
      <c r="M2483" s="4" t="s">
        <v>22</v>
      </c>
      <c r="N2483" s="4" t="str">
        <f>IF(ISBLANK(Table14[[#This Row],[Sales_Rep]]),"Unknown",Table14[[#This Row],[Sales_Rep]])</f>
        <v>Eve</v>
      </c>
      <c r="O2483" t="str">
        <f>PROPER(Table14[[#This Row],[Region]])</f>
        <v>West</v>
      </c>
      <c r="P2483" s="9">
        <f>IF(ISBLANK(Table14[[#This Row],[Sales_Amount]]),MEDIAN(Table14[Sales_Amount]),Table14[[#This Row],[Sales_Amount]])</f>
        <v>5161.7299999999996</v>
      </c>
      <c r="Q2483" s="11">
        <f>IF(ISBLANK(Table14[[#This Row],[Quantity_Sold]]),MEDIAN(Table14[Quantity_Sold]),Table14[[#This Row],[Quantity_Sold]])</f>
        <v>37</v>
      </c>
      <c r="R2483" s="4" t="str">
        <f>TRIM(Table14[[#This Row],[Product_Category]])</f>
        <v>Electronics</v>
      </c>
      <c r="S2483" s="4" t="str">
        <f>PROPER(Table14[[#This Row],[Customer_Type]])</f>
        <v>New</v>
      </c>
      <c r="T2483" s="13">
        <f>IF(ISBLANK(Table14[[#This Row],[Discount]]),MEDIAN(Table14[Discount]),Table14[[#This Row],[Discount]])</f>
        <v>0.19</v>
      </c>
    </row>
    <row r="2484" spans="1:20" x14ac:dyDescent="0.3">
      <c r="A2484">
        <v>1443</v>
      </c>
      <c r="B2484" s="1">
        <v>44976</v>
      </c>
      <c r="C2484" t="s">
        <v>29</v>
      </c>
      <c r="D2484" t="s">
        <v>20</v>
      </c>
      <c r="E2484">
        <v>191394.78</v>
      </c>
      <c r="F2484">
        <v>40</v>
      </c>
      <c r="G2484" t="s">
        <v>15</v>
      </c>
      <c r="H2484" s="9">
        <v>4356.4399999999996</v>
      </c>
      <c r="I2484" s="9">
        <v>6466.04</v>
      </c>
      <c r="J2484" t="s">
        <v>25</v>
      </c>
      <c r="K2484">
        <v>0.26</v>
      </c>
      <c r="L2484" s="4" t="s">
        <v>31</v>
      </c>
      <c r="M2484" s="4" t="s">
        <v>18</v>
      </c>
      <c r="N2484" s="4" t="str">
        <f>IF(ISBLANK(Table14[[#This Row],[Sales_Rep]]),"Unknown",Table14[[#This Row],[Sales_Rep]])</f>
        <v>Bob</v>
      </c>
      <c r="O2484" t="str">
        <f>PROPER(Table14[[#This Row],[Region]])</f>
        <v>North</v>
      </c>
      <c r="P2484" s="9">
        <f>IF(ISBLANK(Table14[[#This Row],[Sales_Amount]]),MEDIAN(Table14[Sales_Amount]),Table14[[#This Row],[Sales_Amount]])</f>
        <v>191394.78</v>
      </c>
      <c r="Q2484" s="11">
        <f>IF(ISBLANK(Table14[[#This Row],[Quantity_Sold]]),MEDIAN(Table14[Quantity_Sold]),Table14[[#This Row],[Quantity_Sold]])</f>
        <v>40</v>
      </c>
      <c r="R2484" s="4" t="str">
        <f>TRIM(Table14[[#This Row],[Product_Category]])</f>
        <v>Food</v>
      </c>
      <c r="S2484" s="4" t="str">
        <f>PROPER(Table14[[#This Row],[Customer_Type]])</f>
        <v>New</v>
      </c>
      <c r="T2484" s="13">
        <f>IF(ISBLANK(Table14[[#This Row],[Discount]]),MEDIAN(Table14[Discount]),Table14[[#This Row],[Discount]])</f>
        <v>0.26</v>
      </c>
    </row>
    <row r="2485" spans="1:20" x14ac:dyDescent="0.3">
      <c r="A2485">
        <v>1294</v>
      </c>
      <c r="B2485" s="1">
        <v>44947</v>
      </c>
      <c r="C2485" t="s">
        <v>29</v>
      </c>
      <c r="D2485" t="s">
        <v>20</v>
      </c>
      <c r="E2485">
        <v>21473.68</v>
      </c>
      <c r="F2485">
        <v>8</v>
      </c>
      <c r="G2485" t="s">
        <v>21</v>
      </c>
      <c r="H2485" s="9">
        <v>3132.15</v>
      </c>
      <c r="I2485" s="9">
        <v>3627.31</v>
      </c>
      <c r="J2485" t="s">
        <v>25</v>
      </c>
      <c r="K2485">
        <v>0.26</v>
      </c>
      <c r="L2485" s="4" t="s">
        <v>31</v>
      </c>
      <c r="M2485" s="4" t="s">
        <v>22</v>
      </c>
      <c r="N2485" s="4" t="str">
        <f>IF(ISBLANK(Table14[[#This Row],[Sales_Rep]]),"Unknown",Table14[[#This Row],[Sales_Rep]])</f>
        <v>Bob</v>
      </c>
      <c r="O2485" t="str">
        <f>PROPER(Table14[[#This Row],[Region]])</f>
        <v>North</v>
      </c>
      <c r="P2485" s="9">
        <f>IF(ISBLANK(Table14[[#This Row],[Sales_Amount]]),MEDIAN(Table14[Sales_Amount]),Table14[[#This Row],[Sales_Amount]])</f>
        <v>21473.68</v>
      </c>
      <c r="Q2485" s="11">
        <f>IF(ISBLANK(Table14[[#This Row],[Quantity_Sold]]),MEDIAN(Table14[Quantity_Sold]),Table14[[#This Row],[Quantity_Sold]])</f>
        <v>8</v>
      </c>
      <c r="R2485" s="4" t="str">
        <f>TRIM(Table14[[#This Row],[Product_Category]])</f>
        <v>Electronics</v>
      </c>
      <c r="S2485" s="4" t="str">
        <f>PROPER(Table14[[#This Row],[Customer_Type]])</f>
        <v>New</v>
      </c>
      <c r="T2485" s="13">
        <f>IF(ISBLANK(Table14[[#This Row],[Discount]]),MEDIAN(Table14[Discount]),Table14[[#This Row],[Discount]])</f>
        <v>0.26</v>
      </c>
    </row>
    <row r="2486" spans="1:20" x14ac:dyDescent="0.3">
      <c r="A2486">
        <v>1205</v>
      </c>
      <c r="B2486" s="1">
        <v>45345</v>
      </c>
      <c r="C2486" t="s">
        <v>23</v>
      </c>
      <c r="D2486" t="s">
        <v>27</v>
      </c>
      <c r="E2486">
        <v>119392.67</v>
      </c>
      <c r="F2486">
        <v>22</v>
      </c>
      <c r="G2486" t="s">
        <v>15</v>
      </c>
      <c r="H2486" s="9">
        <v>4937.7</v>
      </c>
      <c r="I2486" s="9">
        <v>5963.67</v>
      </c>
      <c r="J2486" t="s">
        <v>16</v>
      </c>
      <c r="K2486">
        <v>0.09</v>
      </c>
      <c r="L2486" s="4" t="s">
        <v>26</v>
      </c>
      <c r="M2486" s="4" t="s">
        <v>18</v>
      </c>
      <c r="N2486" s="4" t="str">
        <f>IF(ISBLANK(Table14[[#This Row],[Sales_Rep]]),"Unknown",Table14[[#This Row],[Sales_Rep]])</f>
        <v>Charlie</v>
      </c>
      <c r="O2486" t="str">
        <f>PROPER(Table14[[#This Row],[Region]])</f>
        <v>West</v>
      </c>
      <c r="P2486" s="9">
        <f>IF(ISBLANK(Table14[[#This Row],[Sales_Amount]]),MEDIAN(Table14[Sales_Amount]),Table14[[#This Row],[Sales_Amount]])</f>
        <v>119392.67</v>
      </c>
      <c r="Q2486" s="11">
        <f>IF(ISBLANK(Table14[[#This Row],[Quantity_Sold]]),MEDIAN(Table14[Quantity_Sold]),Table14[[#This Row],[Quantity_Sold]])</f>
        <v>22</v>
      </c>
      <c r="R2486" s="4" t="str">
        <f>TRIM(Table14[[#This Row],[Product_Category]])</f>
        <v>Food</v>
      </c>
      <c r="S2486" s="4" t="str">
        <f>PROPER(Table14[[#This Row],[Customer_Type]])</f>
        <v>Returning</v>
      </c>
      <c r="T2486" s="13">
        <f>IF(ISBLANK(Table14[[#This Row],[Discount]]),MEDIAN(Table14[Discount]),Table14[[#This Row],[Discount]])</f>
        <v>0.09</v>
      </c>
    </row>
    <row r="2487" spans="1:20" x14ac:dyDescent="0.3">
      <c r="A2487">
        <v>1009</v>
      </c>
      <c r="B2487" s="1">
        <v>45247</v>
      </c>
      <c r="C2487" t="s">
        <v>19</v>
      </c>
      <c r="D2487" t="s">
        <v>30</v>
      </c>
      <c r="E2487">
        <v>1839.48</v>
      </c>
      <c r="F2487">
        <v>19</v>
      </c>
      <c r="G2487" t="s">
        <v>28</v>
      </c>
      <c r="H2487" s="9">
        <v>79.47</v>
      </c>
      <c r="I2487" s="9">
        <v>106.39</v>
      </c>
      <c r="J2487" t="s">
        <v>25</v>
      </c>
      <c r="K2487">
        <v>0.09</v>
      </c>
      <c r="L2487" s="4" t="s">
        <v>26</v>
      </c>
      <c r="M2487" s="4" t="s">
        <v>18</v>
      </c>
      <c r="N2487" s="4" t="str">
        <f>IF(ISBLANK(Table14[[#This Row],[Sales_Rep]]),"Unknown",Table14[[#This Row],[Sales_Rep]])</f>
        <v>Eve</v>
      </c>
      <c r="O2487" t="str">
        <f>PROPER(Table14[[#This Row],[Region]])</f>
        <v>South</v>
      </c>
      <c r="P2487" s="9">
        <f>IF(ISBLANK(Table14[[#This Row],[Sales_Amount]]),MEDIAN(Table14[Sales_Amount]),Table14[[#This Row],[Sales_Amount]])</f>
        <v>1839.48</v>
      </c>
      <c r="Q2487" s="11">
        <f>IF(ISBLANK(Table14[[#This Row],[Quantity_Sold]]),MEDIAN(Table14[Quantity_Sold]),Table14[[#This Row],[Quantity_Sold]])</f>
        <v>19</v>
      </c>
      <c r="R2487" s="4" t="str">
        <f>TRIM(Table14[[#This Row],[Product_Category]])</f>
        <v>Furniture</v>
      </c>
      <c r="S2487" s="4" t="str">
        <f>PROPER(Table14[[#This Row],[Customer_Type]])</f>
        <v>New</v>
      </c>
      <c r="T2487" s="13">
        <f>IF(ISBLANK(Table14[[#This Row],[Discount]]),MEDIAN(Table14[Discount]),Table14[[#This Row],[Discount]])</f>
        <v>0.09</v>
      </c>
    </row>
    <row r="2488" spans="1:20" x14ac:dyDescent="0.3">
      <c r="A2488">
        <v>1373</v>
      </c>
      <c r="B2488" s="1">
        <v>44945</v>
      </c>
      <c r="C2488" t="s">
        <v>23</v>
      </c>
      <c r="D2488" t="s">
        <v>14</v>
      </c>
      <c r="E2488">
        <v>97425.52</v>
      </c>
      <c r="F2488">
        <v>24</v>
      </c>
      <c r="G2488" t="s">
        <v>24</v>
      </c>
      <c r="H2488" s="9">
        <v>4145.8100000000004</v>
      </c>
      <c r="I2488" s="9">
        <v>5717.46</v>
      </c>
      <c r="J2488" t="s">
        <v>25</v>
      </c>
      <c r="K2488">
        <v>0.28999999999999998</v>
      </c>
      <c r="L2488" s="4" t="s">
        <v>26</v>
      </c>
      <c r="M2488" s="4" t="s">
        <v>22</v>
      </c>
      <c r="N2488" s="4" t="str">
        <f>IF(ISBLANK(Table14[[#This Row],[Sales_Rep]]),"Unknown",Table14[[#This Row],[Sales_Rep]])</f>
        <v>Charlie</v>
      </c>
      <c r="O2488" t="str">
        <f>PROPER(Table14[[#This Row],[Region]])</f>
        <v>East</v>
      </c>
      <c r="P2488" s="9">
        <f>IF(ISBLANK(Table14[[#This Row],[Sales_Amount]]),MEDIAN(Table14[Sales_Amount]),Table14[[#This Row],[Sales_Amount]])</f>
        <v>97425.52</v>
      </c>
      <c r="Q2488" s="11">
        <f>IF(ISBLANK(Table14[[#This Row],[Quantity_Sold]]),MEDIAN(Table14[Quantity_Sold]),Table14[[#This Row],[Quantity_Sold]])</f>
        <v>24</v>
      </c>
      <c r="R2488" s="4" t="str">
        <f>TRIM(Table14[[#This Row],[Product_Category]])</f>
        <v>Clothing</v>
      </c>
      <c r="S2488" s="4" t="str">
        <f>PROPER(Table14[[#This Row],[Customer_Type]])</f>
        <v>New</v>
      </c>
      <c r="T2488" s="13">
        <f>IF(ISBLANK(Table14[[#This Row],[Discount]]),MEDIAN(Table14[Discount]),Table14[[#This Row],[Discount]])</f>
        <v>0.28999999999999998</v>
      </c>
    </row>
    <row r="2489" spans="1:20" x14ac:dyDescent="0.3">
      <c r="A2489">
        <v>1304</v>
      </c>
      <c r="B2489" s="1">
        <v>45437</v>
      </c>
      <c r="C2489" t="s">
        <v>32</v>
      </c>
      <c r="D2489" t="s">
        <v>14</v>
      </c>
      <c r="E2489">
        <v>44360.31</v>
      </c>
      <c r="F2489">
        <v>34</v>
      </c>
      <c r="G2489" t="s">
        <v>28</v>
      </c>
      <c r="H2489" s="9">
        <v>1227.5899999999999</v>
      </c>
      <c r="I2489" s="9">
        <v>1739.62</v>
      </c>
      <c r="J2489" t="s">
        <v>25</v>
      </c>
      <c r="K2489">
        <v>0.25</v>
      </c>
      <c r="L2489" s="4" t="s">
        <v>26</v>
      </c>
      <c r="M2489" s="4" t="s">
        <v>18</v>
      </c>
      <c r="N2489" s="4" t="str">
        <f>IF(ISBLANK(Table14[[#This Row],[Sales_Rep]]),"Unknown",Table14[[#This Row],[Sales_Rep]])</f>
        <v>Alice</v>
      </c>
      <c r="O2489" t="str">
        <f>PROPER(Table14[[#This Row],[Region]])</f>
        <v>East</v>
      </c>
      <c r="P2489" s="9">
        <f>IF(ISBLANK(Table14[[#This Row],[Sales_Amount]]),MEDIAN(Table14[Sales_Amount]),Table14[[#This Row],[Sales_Amount]])</f>
        <v>44360.31</v>
      </c>
      <c r="Q2489" s="11">
        <f>IF(ISBLANK(Table14[[#This Row],[Quantity_Sold]]),MEDIAN(Table14[Quantity_Sold]),Table14[[#This Row],[Quantity_Sold]])</f>
        <v>34</v>
      </c>
      <c r="R2489" s="4" t="str">
        <f>TRIM(Table14[[#This Row],[Product_Category]])</f>
        <v>Furniture</v>
      </c>
      <c r="S2489" s="4" t="str">
        <f>PROPER(Table14[[#This Row],[Customer_Type]])</f>
        <v>New</v>
      </c>
      <c r="T2489" s="13">
        <f>IF(ISBLANK(Table14[[#This Row],[Discount]]),MEDIAN(Table14[Discount]),Table14[[#This Row],[Discount]])</f>
        <v>0.25</v>
      </c>
    </row>
    <row r="2490" spans="1:20" x14ac:dyDescent="0.3">
      <c r="A2490">
        <v>1256</v>
      </c>
      <c r="B2490" s="1">
        <v>45594</v>
      </c>
      <c r="C2490" t="s">
        <v>19</v>
      </c>
      <c r="D2490" t="s">
        <v>30</v>
      </c>
      <c r="E2490">
        <v>112912.14</v>
      </c>
      <c r="F2490">
        <v>28</v>
      </c>
      <c r="G2490" t="s">
        <v>28</v>
      </c>
      <c r="H2490" s="9">
        <v>3488.72</v>
      </c>
      <c r="I2490" s="9">
        <v>5169.97</v>
      </c>
      <c r="J2490" t="s">
        <v>16</v>
      </c>
      <c r="K2490">
        <v>0.22</v>
      </c>
      <c r="L2490" s="4" t="s">
        <v>17</v>
      </c>
      <c r="M2490" s="4" t="s">
        <v>22</v>
      </c>
      <c r="N2490" s="4" t="str">
        <f>IF(ISBLANK(Table14[[#This Row],[Sales_Rep]]),"Unknown",Table14[[#This Row],[Sales_Rep]])</f>
        <v>Eve</v>
      </c>
      <c r="O2490" t="str">
        <f>PROPER(Table14[[#This Row],[Region]])</f>
        <v>South</v>
      </c>
      <c r="P2490" s="9">
        <f>IF(ISBLANK(Table14[[#This Row],[Sales_Amount]]),MEDIAN(Table14[Sales_Amount]),Table14[[#This Row],[Sales_Amount]])</f>
        <v>112912.14</v>
      </c>
      <c r="Q2490" s="11">
        <f>IF(ISBLANK(Table14[[#This Row],[Quantity_Sold]]),MEDIAN(Table14[Quantity_Sold]),Table14[[#This Row],[Quantity_Sold]])</f>
        <v>28</v>
      </c>
      <c r="R2490" s="4" t="str">
        <f>TRIM(Table14[[#This Row],[Product_Category]])</f>
        <v>Furniture</v>
      </c>
      <c r="S2490" s="4" t="str">
        <f>PROPER(Table14[[#This Row],[Customer_Type]])</f>
        <v>Returning</v>
      </c>
      <c r="T2490" s="13">
        <f>IF(ISBLANK(Table14[[#This Row],[Discount]]),MEDIAN(Table14[Discount]),Table14[[#This Row],[Discount]])</f>
        <v>0.22</v>
      </c>
    </row>
    <row r="2491" spans="1:20" x14ac:dyDescent="0.3">
      <c r="A2491">
        <v>1338</v>
      </c>
      <c r="B2491" s="1">
        <v>45389</v>
      </c>
      <c r="C2491" t="s">
        <v>32</v>
      </c>
      <c r="D2491" t="s">
        <v>20</v>
      </c>
      <c r="E2491">
        <v>163904.54</v>
      </c>
      <c r="F2491">
        <v>36</v>
      </c>
      <c r="G2491" t="s">
        <v>15</v>
      </c>
      <c r="H2491" s="9">
        <v>3815.45</v>
      </c>
      <c r="I2491" s="9">
        <v>5691.13</v>
      </c>
      <c r="J2491" t="s">
        <v>25</v>
      </c>
      <c r="K2491">
        <v>0.2</v>
      </c>
      <c r="L2491" s="4" t="s">
        <v>17</v>
      </c>
      <c r="M2491" s="4" t="s">
        <v>22</v>
      </c>
      <c r="N2491" s="4" t="str">
        <f>IF(ISBLANK(Table14[[#This Row],[Sales_Rep]]),"Unknown",Table14[[#This Row],[Sales_Rep]])</f>
        <v>Alice</v>
      </c>
      <c r="O2491" t="str">
        <f>PROPER(Table14[[#This Row],[Region]])</f>
        <v>North</v>
      </c>
      <c r="P2491" s="9">
        <f>IF(ISBLANK(Table14[[#This Row],[Sales_Amount]]),MEDIAN(Table14[Sales_Amount]),Table14[[#This Row],[Sales_Amount]])</f>
        <v>163904.54</v>
      </c>
      <c r="Q2491" s="11">
        <f>IF(ISBLANK(Table14[[#This Row],[Quantity_Sold]]),MEDIAN(Table14[Quantity_Sold]),Table14[[#This Row],[Quantity_Sold]])</f>
        <v>36</v>
      </c>
      <c r="R2491" s="4" t="str">
        <f>TRIM(Table14[[#This Row],[Product_Category]])</f>
        <v>Food</v>
      </c>
      <c r="S2491" s="4" t="str">
        <f>PROPER(Table14[[#This Row],[Customer_Type]])</f>
        <v>New</v>
      </c>
      <c r="T2491" s="13">
        <f>IF(ISBLANK(Table14[[#This Row],[Discount]]),MEDIAN(Table14[Discount]),Table14[[#This Row],[Discount]])</f>
        <v>0.2</v>
      </c>
    </row>
    <row r="2492" spans="1:20" x14ac:dyDescent="0.3">
      <c r="A2492">
        <v>1455</v>
      </c>
      <c r="B2492" s="1">
        <v>45130</v>
      </c>
      <c r="C2492" t="s">
        <v>23</v>
      </c>
      <c r="D2492" t="s">
        <v>27</v>
      </c>
      <c r="E2492">
        <v>78438.350000000006</v>
      </c>
      <c r="F2492">
        <v>41</v>
      </c>
      <c r="G2492" t="s">
        <v>15</v>
      </c>
      <c r="H2492" s="9">
        <v>1834.67</v>
      </c>
      <c r="I2492" s="9">
        <v>2694.55</v>
      </c>
      <c r="J2492" t="s">
        <v>16</v>
      </c>
      <c r="K2492">
        <v>0.28999999999999998</v>
      </c>
      <c r="L2492" s="4" t="s">
        <v>26</v>
      </c>
      <c r="M2492" s="4" t="s">
        <v>22</v>
      </c>
      <c r="N2492" s="4" t="str">
        <f>IF(ISBLANK(Table14[[#This Row],[Sales_Rep]]),"Unknown",Table14[[#This Row],[Sales_Rep]])</f>
        <v>Charlie</v>
      </c>
      <c r="O2492" t="str">
        <f>PROPER(Table14[[#This Row],[Region]])</f>
        <v>West</v>
      </c>
      <c r="P2492" s="9">
        <f>IF(ISBLANK(Table14[[#This Row],[Sales_Amount]]),MEDIAN(Table14[Sales_Amount]),Table14[[#This Row],[Sales_Amount]])</f>
        <v>78438.350000000006</v>
      </c>
      <c r="Q2492" s="11">
        <f>IF(ISBLANK(Table14[[#This Row],[Quantity_Sold]]),MEDIAN(Table14[Quantity_Sold]),Table14[[#This Row],[Quantity_Sold]])</f>
        <v>41</v>
      </c>
      <c r="R2492" s="4" t="str">
        <f>TRIM(Table14[[#This Row],[Product_Category]])</f>
        <v>Food</v>
      </c>
      <c r="S2492" s="4" t="str">
        <f>PROPER(Table14[[#This Row],[Customer_Type]])</f>
        <v>Returning</v>
      </c>
      <c r="T2492" s="13">
        <f>IF(ISBLANK(Table14[[#This Row],[Discount]]),MEDIAN(Table14[Discount]),Table14[[#This Row],[Discount]])</f>
        <v>0.28999999999999998</v>
      </c>
    </row>
    <row r="2493" spans="1:20" x14ac:dyDescent="0.3">
      <c r="A2493">
        <v>1086</v>
      </c>
      <c r="B2493" s="1">
        <v>45448</v>
      </c>
      <c r="C2493" t="s">
        <v>19</v>
      </c>
      <c r="D2493" t="s">
        <v>20</v>
      </c>
      <c r="E2493">
        <v>12459.13</v>
      </c>
      <c r="F2493">
        <v>14</v>
      </c>
      <c r="G2493" t="s">
        <v>24</v>
      </c>
      <c r="H2493" s="9">
        <v>727.68</v>
      </c>
      <c r="I2493" s="9">
        <v>999.93</v>
      </c>
      <c r="J2493" t="s">
        <v>25</v>
      </c>
      <c r="K2493">
        <v>0.11</v>
      </c>
      <c r="L2493" s="4" t="s">
        <v>31</v>
      </c>
      <c r="M2493" s="4" t="s">
        <v>18</v>
      </c>
      <c r="N2493" s="4" t="str">
        <f>IF(ISBLANK(Table14[[#This Row],[Sales_Rep]]),"Unknown",Table14[[#This Row],[Sales_Rep]])</f>
        <v>Eve</v>
      </c>
      <c r="O2493" t="str">
        <f>PROPER(Table14[[#This Row],[Region]])</f>
        <v>North</v>
      </c>
      <c r="P2493" s="9">
        <f>IF(ISBLANK(Table14[[#This Row],[Sales_Amount]]),MEDIAN(Table14[Sales_Amount]),Table14[[#This Row],[Sales_Amount]])</f>
        <v>12459.13</v>
      </c>
      <c r="Q2493" s="11">
        <f>IF(ISBLANK(Table14[[#This Row],[Quantity_Sold]]),MEDIAN(Table14[Quantity_Sold]),Table14[[#This Row],[Quantity_Sold]])</f>
        <v>14</v>
      </c>
      <c r="R2493" s="4" t="str">
        <f>TRIM(Table14[[#This Row],[Product_Category]])</f>
        <v>Clothing</v>
      </c>
      <c r="S2493" s="4" t="str">
        <f>PROPER(Table14[[#This Row],[Customer_Type]])</f>
        <v>New</v>
      </c>
      <c r="T2493" s="13">
        <f>IF(ISBLANK(Table14[[#This Row],[Discount]]),MEDIAN(Table14[Discount]),Table14[[#This Row],[Discount]])</f>
        <v>0.11</v>
      </c>
    </row>
    <row r="2494" spans="1:20" x14ac:dyDescent="0.3">
      <c r="A2494">
        <v>1314</v>
      </c>
      <c r="B2494" s="1">
        <v>45323</v>
      </c>
      <c r="C2494" t="s">
        <v>23</v>
      </c>
      <c r="D2494" t="s">
        <v>27</v>
      </c>
      <c r="E2494">
        <v>6501.38</v>
      </c>
      <c r="F2494">
        <v>3</v>
      </c>
      <c r="G2494" t="s">
        <v>24</v>
      </c>
      <c r="H2494" s="9">
        <v>1526.75</v>
      </c>
      <c r="I2494" s="9">
        <v>2234.15</v>
      </c>
      <c r="J2494" t="s">
        <v>25</v>
      </c>
      <c r="K2494">
        <v>0.03</v>
      </c>
      <c r="L2494" s="4" t="s">
        <v>17</v>
      </c>
      <c r="M2494" s="4" t="s">
        <v>18</v>
      </c>
      <c r="N2494" s="4" t="str">
        <f>IF(ISBLANK(Table14[[#This Row],[Sales_Rep]]),"Unknown",Table14[[#This Row],[Sales_Rep]])</f>
        <v>Charlie</v>
      </c>
      <c r="O2494" t="str">
        <f>PROPER(Table14[[#This Row],[Region]])</f>
        <v>West</v>
      </c>
      <c r="P2494" s="9">
        <f>IF(ISBLANK(Table14[[#This Row],[Sales_Amount]]),MEDIAN(Table14[Sales_Amount]),Table14[[#This Row],[Sales_Amount]])</f>
        <v>6501.38</v>
      </c>
      <c r="Q2494" s="11">
        <f>IF(ISBLANK(Table14[[#This Row],[Quantity_Sold]]),MEDIAN(Table14[Quantity_Sold]),Table14[[#This Row],[Quantity_Sold]])</f>
        <v>3</v>
      </c>
      <c r="R2494" s="4" t="str">
        <f>TRIM(Table14[[#This Row],[Product_Category]])</f>
        <v>Clothing</v>
      </c>
      <c r="S2494" s="4" t="str">
        <f>PROPER(Table14[[#This Row],[Customer_Type]])</f>
        <v>New</v>
      </c>
      <c r="T2494" s="13">
        <f>IF(ISBLANK(Table14[[#This Row],[Discount]]),MEDIAN(Table14[Discount]),Table14[[#This Row],[Discount]])</f>
        <v>0.03</v>
      </c>
    </row>
    <row r="2495" spans="1:20" x14ac:dyDescent="0.3">
      <c r="A2495">
        <v>1128</v>
      </c>
      <c r="B2495" s="1">
        <v>45474</v>
      </c>
      <c r="C2495" t="s">
        <v>19</v>
      </c>
      <c r="D2495" t="s">
        <v>30</v>
      </c>
      <c r="E2495">
        <v>53174.44</v>
      </c>
      <c r="F2495">
        <v>43</v>
      </c>
      <c r="G2495" t="s">
        <v>15</v>
      </c>
      <c r="H2495" s="9">
        <v>1082.55</v>
      </c>
      <c r="I2495" s="9">
        <v>1301.7</v>
      </c>
      <c r="J2495" t="s">
        <v>25</v>
      </c>
      <c r="K2495">
        <v>0.05</v>
      </c>
      <c r="L2495" s="4" t="s">
        <v>31</v>
      </c>
      <c r="M2495" s="4" t="s">
        <v>18</v>
      </c>
      <c r="N2495" s="4" t="str">
        <f>IF(ISBLANK(Table14[[#This Row],[Sales_Rep]]),"Unknown",Table14[[#This Row],[Sales_Rep]])</f>
        <v>Eve</v>
      </c>
      <c r="O2495" t="str">
        <f>PROPER(Table14[[#This Row],[Region]])</f>
        <v>South</v>
      </c>
      <c r="P2495" s="9">
        <f>IF(ISBLANK(Table14[[#This Row],[Sales_Amount]]),MEDIAN(Table14[Sales_Amount]),Table14[[#This Row],[Sales_Amount]])</f>
        <v>53174.44</v>
      </c>
      <c r="Q2495" s="11">
        <f>IF(ISBLANK(Table14[[#This Row],[Quantity_Sold]]),MEDIAN(Table14[Quantity_Sold]),Table14[[#This Row],[Quantity_Sold]])</f>
        <v>43</v>
      </c>
      <c r="R2495" s="4" t="str">
        <f>TRIM(Table14[[#This Row],[Product_Category]])</f>
        <v>Food</v>
      </c>
      <c r="S2495" s="4" t="str">
        <f>PROPER(Table14[[#This Row],[Customer_Type]])</f>
        <v>New</v>
      </c>
      <c r="T2495" s="13">
        <f>IF(ISBLANK(Table14[[#This Row],[Discount]]),MEDIAN(Table14[Discount]),Table14[[#This Row],[Discount]])</f>
        <v>0.05</v>
      </c>
    </row>
    <row r="2496" spans="1:20" x14ac:dyDescent="0.3">
      <c r="A2496">
        <v>1149</v>
      </c>
      <c r="B2496" s="1">
        <v>44955</v>
      </c>
      <c r="C2496" t="s">
        <v>23</v>
      </c>
      <c r="D2496" t="s">
        <v>14</v>
      </c>
      <c r="E2496">
        <v>24668.5</v>
      </c>
      <c r="F2496">
        <v>25</v>
      </c>
      <c r="G2496" t="s">
        <v>28</v>
      </c>
      <c r="H2496" s="9">
        <v>748.78</v>
      </c>
      <c r="I2496" s="9">
        <v>986.74</v>
      </c>
      <c r="J2496" t="s">
        <v>16</v>
      </c>
      <c r="K2496">
        <v>0</v>
      </c>
      <c r="L2496" s="4" t="s">
        <v>26</v>
      </c>
      <c r="M2496" s="4" t="s">
        <v>18</v>
      </c>
      <c r="N2496" s="4" t="str">
        <f>IF(ISBLANK(Table14[[#This Row],[Sales_Rep]]),"Unknown",Table14[[#This Row],[Sales_Rep]])</f>
        <v>Charlie</v>
      </c>
      <c r="O2496" t="str">
        <f>PROPER(Table14[[#This Row],[Region]])</f>
        <v>East</v>
      </c>
      <c r="P2496" s="9">
        <f>IF(ISBLANK(Table14[[#This Row],[Sales_Amount]]),MEDIAN(Table14[Sales_Amount]),Table14[[#This Row],[Sales_Amount]])</f>
        <v>24668.5</v>
      </c>
      <c r="Q2496" s="11">
        <f>IF(ISBLANK(Table14[[#This Row],[Quantity_Sold]]),MEDIAN(Table14[Quantity_Sold]),Table14[[#This Row],[Quantity_Sold]])</f>
        <v>25</v>
      </c>
      <c r="R2496" s="4" t="str">
        <f>TRIM(Table14[[#This Row],[Product_Category]])</f>
        <v>Furniture</v>
      </c>
      <c r="S2496" s="4" t="str">
        <f>PROPER(Table14[[#This Row],[Customer_Type]])</f>
        <v>Returning</v>
      </c>
      <c r="T2496" s="13">
        <f>IF(ISBLANK(Table14[[#This Row],[Discount]]),MEDIAN(Table14[Discount]),Table14[[#This Row],[Discount]])</f>
        <v>0</v>
      </c>
    </row>
    <row r="2497" spans="1:20" x14ac:dyDescent="0.3">
      <c r="A2497">
        <v>1179</v>
      </c>
      <c r="B2497" s="1">
        <v>45226</v>
      </c>
      <c r="C2497" t="s">
        <v>29</v>
      </c>
      <c r="D2497" t="s">
        <v>14</v>
      </c>
      <c r="E2497">
        <v>57834.49</v>
      </c>
      <c r="F2497">
        <v>27</v>
      </c>
      <c r="G2497" t="s">
        <v>28</v>
      </c>
      <c r="H2497" s="9">
        <v>1947.89</v>
      </c>
      <c r="I2497" s="9">
        <v>2380.02</v>
      </c>
      <c r="J2497" t="s">
        <v>25</v>
      </c>
      <c r="K2497">
        <v>0.1</v>
      </c>
      <c r="L2497" s="4" t="s">
        <v>31</v>
      </c>
      <c r="M2497" s="4" t="s">
        <v>18</v>
      </c>
      <c r="N2497" s="4" t="str">
        <f>IF(ISBLANK(Table14[[#This Row],[Sales_Rep]]),"Unknown",Table14[[#This Row],[Sales_Rep]])</f>
        <v>Bob</v>
      </c>
      <c r="O2497" t="str">
        <f>PROPER(Table14[[#This Row],[Region]])</f>
        <v>East</v>
      </c>
      <c r="P2497" s="9">
        <f>IF(ISBLANK(Table14[[#This Row],[Sales_Amount]]),MEDIAN(Table14[Sales_Amount]),Table14[[#This Row],[Sales_Amount]])</f>
        <v>57834.49</v>
      </c>
      <c r="Q2497" s="11">
        <f>IF(ISBLANK(Table14[[#This Row],[Quantity_Sold]]),MEDIAN(Table14[Quantity_Sold]),Table14[[#This Row],[Quantity_Sold]])</f>
        <v>27</v>
      </c>
      <c r="R2497" s="4" t="str">
        <f>TRIM(Table14[[#This Row],[Product_Category]])</f>
        <v>Furniture</v>
      </c>
      <c r="S2497" s="4" t="str">
        <f>PROPER(Table14[[#This Row],[Customer_Type]])</f>
        <v>New</v>
      </c>
      <c r="T2497" s="13">
        <f>IF(ISBLANK(Table14[[#This Row],[Discount]]),MEDIAN(Table14[Discount]),Table14[[#This Row],[Discount]])</f>
        <v>0.1</v>
      </c>
    </row>
    <row r="2498" spans="1:20" x14ac:dyDescent="0.3">
      <c r="A2498">
        <v>1227</v>
      </c>
      <c r="B2498" s="1">
        <v>45232</v>
      </c>
      <c r="C2498" t="s">
        <v>23</v>
      </c>
      <c r="D2498" t="s">
        <v>14</v>
      </c>
      <c r="E2498">
        <v>64563.95</v>
      </c>
      <c r="F2498">
        <v>11</v>
      </c>
      <c r="G2498" t="s">
        <v>28</v>
      </c>
      <c r="H2498" s="9">
        <v>4775.3900000000003</v>
      </c>
      <c r="I2498" s="9">
        <v>6114.01</v>
      </c>
      <c r="J2498" t="s">
        <v>25</v>
      </c>
      <c r="K2498">
        <v>0.04</v>
      </c>
      <c r="L2498" s="4" t="s">
        <v>26</v>
      </c>
      <c r="M2498" s="4" t="s">
        <v>22</v>
      </c>
      <c r="N2498" s="4" t="str">
        <f>IF(ISBLANK(Table14[[#This Row],[Sales_Rep]]),"Unknown",Table14[[#This Row],[Sales_Rep]])</f>
        <v>Charlie</v>
      </c>
      <c r="O2498" t="str">
        <f>PROPER(Table14[[#This Row],[Region]])</f>
        <v>East</v>
      </c>
      <c r="P2498" s="9">
        <f>IF(ISBLANK(Table14[[#This Row],[Sales_Amount]]),MEDIAN(Table14[Sales_Amount]),Table14[[#This Row],[Sales_Amount]])</f>
        <v>64563.95</v>
      </c>
      <c r="Q2498" s="11">
        <f>IF(ISBLANK(Table14[[#This Row],[Quantity_Sold]]),MEDIAN(Table14[Quantity_Sold]),Table14[[#This Row],[Quantity_Sold]])</f>
        <v>11</v>
      </c>
      <c r="R2498" s="4" t="str">
        <f>TRIM(Table14[[#This Row],[Product_Category]])</f>
        <v>Furniture</v>
      </c>
      <c r="S2498" s="4" t="str">
        <f>PROPER(Table14[[#This Row],[Customer_Type]])</f>
        <v>New</v>
      </c>
      <c r="T2498" s="13">
        <f>IF(ISBLANK(Table14[[#This Row],[Discount]]),MEDIAN(Table14[Discount]),Table14[[#This Row],[Discount]])</f>
        <v>0.04</v>
      </c>
    </row>
    <row r="2499" spans="1:20" x14ac:dyDescent="0.3">
      <c r="A2499">
        <v>1040</v>
      </c>
      <c r="B2499" s="1">
        <v>45363</v>
      </c>
      <c r="C2499" t="s">
        <v>29</v>
      </c>
      <c r="D2499" t="s">
        <v>20</v>
      </c>
      <c r="E2499">
        <v>39388.99</v>
      </c>
      <c r="F2499">
        <v>42</v>
      </c>
      <c r="G2499" t="s">
        <v>28</v>
      </c>
      <c r="H2499" s="9">
        <v>871.97</v>
      </c>
      <c r="I2499" s="9">
        <v>1202.3499999999999</v>
      </c>
      <c r="J2499" t="s">
        <v>16</v>
      </c>
      <c r="K2499">
        <v>0.22</v>
      </c>
      <c r="L2499" s="4" t="s">
        <v>31</v>
      </c>
      <c r="M2499" s="4" t="s">
        <v>22</v>
      </c>
      <c r="N2499" s="4" t="str">
        <f>IF(ISBLANK(Table14[[#This Row],[Sales_Rep]]),"Unknown",Table14[[#This Row],[Sales_Rep]])</f>
        <v>Bob</v>
      </c>
      <c r="O2499" t="str">
        <f>PROPER(Table14[[#This Row],[Region]])</f>
        <v>North</v>
      </c>
      <c r="P2499" s="9">
        <f>IF(ISBLANK(Table14[[#This Row],[Sales_Amount]]),MEDIAN(Table14[Sales_Amount]),Table14[[#This Row],[Sales_Amount]])</f>
        <v>39388.99</v>
      </c>
      <c r="Q2499" s="11">
        <f>IF(ISBLANK(Table14[[#This Row],[Quantity_Sold]]),MEDIAN(Table14[Quantity_Sold]),Table14[[#This Row],[Quantity_Sold]])</f>
        <v>42</v>
      </c>
      <c r="R2499" s="4" t="str">
        <f>TRIM(Table14[[#This Row],[Product_Category]])</f>
        <v>Furniture</v>
      </c>
      <c r="S2499" s="4" t="str">
        <f>PROPER(Table14[[#This Row],[Customer_Type]])</f>
        <v>Returning</v>
      </c>
      <c r="T2499" s="13">
        <f>IF(ISBLANK(Table14[[#This Row],[Discount]]),MEDIAN(Table14[Discount]),Table14[[#This Row],[Discount]])</f>
        <v>0.22</v>
      </c>
    </row>
    <row r="2500" spans="1:20" x14ac:dyDescent="0.3">
      <c r="A2500">
        <v>1492</v>
      </c>
      <c r="B2500" s="1">
        <v>45634</v>
      </c>
      <c r="C2500" t="s">
        <v>23</v>
      </c>
      <c r="D2500" t="s">
        <v>20</v>
      </c>
      <c r="E2500">
        <v>59248.58</v>
      </c>
      <c r="F2500">
        <v>45</v>
      </c>
      <c r="G2500" t="s">
        <v>21</v>
      </c>
      <c r="H2500" s="9">
        <v>1438.61</v>
      </c>
      <c r="I2500" s="9">
        <v>1828.66</v>
      </c>
      <c r="J2500" t="s">
        <v>25</v>
      </c>
      <c r="K2500">
        <v>0.28000000000000003</v>
      </c>
      <c r="L2500" s="4" t="s">
        <v>26</v>
      </c>
      <c r="M2500" s="4" t="s">
        <v>22</v>
      </c>
      <c r="N2500" s="4" t="str">
        <f>IF(ISBLANK(Table14[[#This Row],[Sales_Rep]]),"Unknown",Table14[[#This Row],[Sales_Rep]])</f>
        <v>Charlie</v>
      </c>
      <c r="O2500" t="str">
        <f>PROPER(Table14[[#This Row],[Region]])</f>
        <v>North</v>
      </c>
      <c r="P2500" s="9">
        <f>IF(ISBLANK(Table14[[#This Row],[Sales_Amount]]),MEDIAN(Table14[Sales_Amount]),Table14[[#This Row],[Sales_Amount]])</f>
        <v>59248.58</v>
      </c>
      <c r="Q2500" s="11">
        <f>IF(ISBLANK(Table14[[#This Row],[Quantity_Sold]]),MEDIAN(Table14[Quantity_Sold]),Table14[[#This Row],[Quantity_Sold]])</f>
        <v>45</v>
      </c>
      <c r="R2500" s="4" t="str">
        <f>TRIM(Table14[[#This Row],[Product_Category]])</f>
        <v>Electronics</v>
      </c>
      <c r="S2500" s="4" t="str">
        <f>PROPER(Table14[[#This Row],[Customer_Type]])</f>
        <v>New</v>
      </c>
      <c r="T2500" s="13">
        <f>IF(ISBLANK(Table14[[#This Row],[Discount]]),MEDIAN(Table14[Discount]),Table14[[#This Row],[Discount]])</f>
        <v>0.28000000000000003</v>
      </c>
    </row>
    <row r="2501" spans="1:20" x14ac:dyDescent="0.3">
      <c r="A2501">
        <v>1449</v>
      </c>
      <c r="B2501" s="1">
        <v>45157</v>
      </c>
      <c r="C2501" t="s">
        <v>19</v>
      </c>
      <c r="D2501" t="s">
        <v>30</v>
      </c>
      <c r="E2501">
        <v>133959.18</v>
      </c>
      <c r="F2501">
        <v>37</v>
      </c>
      <c r="G2501" t="s">
        <v>28</v>
      </c>
      <c r="H2501" s="9">
        <v>3696.45</v>
      </c>
      <c r="I2501" s="9">
        <v>4763.84</v>
      </c>
      <c r="J2501" t="s">
        <v>25</v>
      </c>
      <c r="K2501">
        <v>0.24</v>
      </c>
      <c r="L2501" s="4" t="s">
        <v>26</v>
      </c>
      <c r="M2501" s="4" t="s">
        <v>22</v>
      </c>
      <c r="N2501" s="4" t="str">
        <f>IF(ISBLANK(Table14[[#This Row],[Sales_Rep]]),"Unknown",Table14[[#This Row],[Sales_Rep]])</f>
        <v>Eve</v>
      </c>
      <c r="O2501" t="str">
        <f>PROPER(Table14[[#This Row],[Region]])</f>
        <v>South</v>
      </c>
      <c r="P2501" s="9">
        <f>IF(ISBLANK(Table14[[#This Row],[Sales_Amount]]),MEDIAN(Table14[Sales_Amount]),Table14[[#This Row],[Sales_Amount]])</f>
        <v>133959.18</v>
      </c>
      <c r="Q2501" s="11">
        <f>IF(ISBLANK(Table14[[#This Row],[Quantity_Sold]]),MEDIAN(Table14[Quantity_Sold]),Table14[[#This Row],[Quantity_Sold]])</f>
        <v>37</v>
      </c>
      <c r="R2501" s="4" t="str">
        <f>TRIM(Table14[[#This Row],[Product_Category]])</f>
        <v>Furniture</v>
      </c>
      <c r="S2501" s="4" t="str">
        <f>PROPER(Table14[[#This Row],[Customer_Type]])</f>
        <v>New</v>
      </c>
      <c r="T2501" s="13">
        <f>IF(ISBLANK(Table14[[#This Row],[Discount]]),MEDIAN(Table14[Discount]),Table14[[#This Row],[Discount]])</f>
        <v>0.24</v>
      </c>
    </row>
    <row r="2502" spans="1:20" x14ac:dyDescent="0.3">
      <c r="A2502">
        <v>1331</v>
      </c>
      <c r="B2502" s="1">
        <v>44936</v>
      </c>
      <c r="C2502" t="s">
        <v>19</v>
      </c>
      <c r="D2502" t="s">
        <v>27</v>
      </c>
      <c r="E2502">
        <v>24193.919999999998</v>
      </c>
      <c r="F2502">
        <v>26</v>
      </c>
      <c r="G2502" t="s">
        <v>24</v>
      </c>
      <c r="H2502" s="9">
        <v>926.32</v>
      </c>
      <c r="I2502" s="9">
        <v>1257.48</v>
      </c>
      <c r="J2502" t="s">
        <v>16</v>
      </c>
      <c r="K2502">
        <v>0.26</v>
      </c>
      <c r="L2502" s="4" t="s">
        <v>26</v>
      </c>
      <c r="M2502" s="4" t="s">
        <v>22</v>
      </c>
      <c r="N2502" s="4" t="str">
        <f>IF(ISBLANK(Table14[[#This Row],[Sales_Rep]]),"Unknown",Table14[[#This Row],[Sales_Rep]])</f>
        <v>Eve</v>
      </c>
      <c r="O2502" t="str">
        <f>PROPER(Table14[[#This Row],[Region]])</f>
        <v>West</v>
      </c>
      <c r="P2502" s="9">
        <f>IF(ISBLANK(Table14[[#This Row],[Sales_Amount]]),MEDIAN(Table14[Sales_Amount]),Table14[[#This Row],[Sales_Amount]])</f>
        <v>24193.919999999998</v>
      </c>
      <c r="Q2502" s="11">
        <f>IF(ISBLANK(Table14[[#This Row],[Quantity_Sold]]),MEDIAN(Table14[Quantity_Sold]),Table14[[#This Row],[Quantity_Sold]])</f>
        <v>26</v>
      </c>
      <c r="R2502" s="4" t="str">
        <f>TRIM(Table14[[#This Row],[Product_Category]])</f>
        <v>Clothing</v>
      </c>
      <c r="S2502" s="4" t="str">
        <f>PROPER(Table14[[#This Row],[Customer_Type]])</f>
        <v>Returning</v>
      </c>
      <c r="T2502" s="13">
        <f>IF(ISBLANK(Table14[[#This Row],[Discount]]),MEDIAN(Table14[Discount]),Table14[[#This Row],[Discount]])</f>
        <v>0.26</v>
      </c>
    </row>
    <row r="2503" spans="1:20" x14ac:dyDescent="0.3">
      <c r="A2503">
        <v>1389</v>
      </c>
      <c r="B2503" s="1">
        <v>45646</v>
      </c>
      <c r="C2503" t="s">
        <v>19</v>
      </c>
      <c r="D2503" t="s">
        <v>27</v>
      </c>
      <c r="E2503">
        <v>25465.94</v>
      </c>
      <c r="F2503">
        <v>43</v>
      </c>
      <c r="G2503" t="s">
        <v>24</v>
      </c>
      <c r="H2503" s="9">
        <v>490.59</v>
      </c>
      <c r="I2503" s="9">
        <v>672.99</v>
      </c>
      <c r="J2503" t="s">
        <v>25</v>
      </c>
      <c r="K2503">
        <v>0.12</v>
      </c>
      <c r="L2503" s="4" t="s">
        <v>31</v>
      </c>
      <c r="M2503" s="4" t="s">
        <v>18</v>
      </c>
      <c r="N2503" s="4" t="str">
        <f>IF(ISBLANK(Table14[[#This Row],[Sales_Rep]]),"Unknown",Table14[[#This Row],[Sales_Rep]])</f>
        <v>Eve</v>
      </c>
      <c r="O2503" t="str">
        <f>PROPER(Table14[[#This Row],[Region]])</f>
        <v>West</v>
      </c>
      <c r="P2503" s="9">
        <f>IF(ISBLANK(Table14[[#This Row],[Sales_Amount]]),MEDIAN(Table14[Sales_Amount]),Table14[[#This Row],[Sales_Amount]])</f>
        <v>25465.94</v>
      </c>
      <c r="Q2503" s="11">
        <f>IF(ISBLANK(Table14[[#This Row],[Quantity_Sold]]),MEDIAN(Table14[Quantity_Sold]),Table14[[#This Row],[Quantity_Sold]])</f>
        <v>43</v>
      </c>
      <c r="R2503" s="4" t="str">
        <f>TRIM(Table14[[#This Row],[Product_Category]])</f>
        <v>Clothing</v>
      </c>
      <c r="S2503" s="4" t="str">
        <f>PROPER(Table14[[#This Row],[Customer_Type]])</f>
        <v>New</v>
      </c>
      <c r="T2503" s="13">
        <f>IF(ISBLANK(Table14[[#This Row],[Discount]]),MEDIAN(Table14[Discount]),Table14[[#This Row],[Discount]])</f>
        <v>0.12</v>
      </c>
    </row>
    <row r="2504" spans="1:20" x14ac:dyDescent="0.3">
      <c r="A2504">
        <v>1059</v>
      </c>
      <c r="B2504" s="1">
        <v>45380</v>
      </c>
      <c r="C2504" t="s">
        <v>13</v>
      </c>
      <c r="D2504" t="s">
        <v>30</v>
      </c>
      <c r="E2504">
        <v>169719.44</v>
      </c>
      <c r="F2504">
        <v>46</v>
      </c>
      <c r="G2504" t="s">
        <v>15</v>
      </c>
      <c r="H2504" s="9">
        <v>3230.27</v>
      </c>
      <c r="I2504" s="9">
        <v>3764.85</v>
      </c>
      <c r="J2504" t="s">
        <v>16</v>
      </c>
      <c r="K2504">
        <v>0.02</v>
      </c>
      <c r="L2504" s="4" t="s">
        <v>31</v>
      </c>
      <c r="M2504" s="4" t="s">
        <v>22</v>
      </c>
      <c r="N2504" s="4" t="str">
        <f>IF(ISBLANK(Table14[[#This Row],[Sales_Rep]]),"Unknown",Table14[[#This Row],[Sales_Rep]])</f>
        <v>David</v>
      </c>
      <c r="O2504" t="str">
        <f>PROPER(Table14[[#This Row],[Region]])</f>
        <v>South</v>
      </c>
      <c r="P2504" s="9">
        <f>IF(ISBLANK(Table14[[#This Row],[Sales_Amount]]),MEDIAN(Table14[Sales_Amount]),Table14[[#This Row],[Sales_Amount]])</f>
        <v>169719.44</v>
      </c>
      <c r="Q2504" s="11">
        <f>IF(ISBLANK(Table14[[#This Row],[Quantity_Sold]]),MEDIAN(Table14[Quantity_Sold]),Table14[[#This Row],[Quantity_Sold]])</f>
        <v>46</v>
      </c>
      <c r="R2504" s="4" t="str">
        <f>TRIM(Table14[[#This Row],[Product_Category]])</f>
        <v>Food</v>
      </c>
      <c r="S2504" s="4" t="str">
        <f>PROPER(Table14[[#This Row],[Customer_Type]])</f>
        <v>Returning</v>
      </c>
      <c r="T2504" s="13">
        <f>IF(ISBLANK(Table14[[#This Row],[Discount]]),MEDIAN(Table14[Discount]),Table14[[#This Row],[Discount]])</f>
        <v>0.02</v>
      </c>
    </row>
    <row r="2505" spans="1:20" x14ac:dyDescent="0.3">
      <c r="A2505">
        <v>1148</v>
      </c>
      <c r="B2505" s="1">
        <v>45474</v>
      </c>
      <c r="C2505" t="s">
        <v>32</v>
      </c>
      <c r="D2505" t="s">
        <v>14</v>
      </c>
      <c r="E2505">
        <v>36699.64</v>
      </c>
      <c r="F2505">
        <v>8</v>
      </c>
      <c r="G2505" t="s">
        <v>24</v>
      </c>
      <c r="H2505" s="9">
        <v>4247.17</v>
      </c>
      <c r="I2505" s="9">
        <v>4828.8999999999996</v>
      </c>
      <c r="J2505" t="s">
        <v>25</v>
      </c>
      <c r="K2505">
        <v>0.05</v>
      </c>
      <c r="L2505" s="4" t="s">
        <v>26</v>
      </c>
      <c r="M2505" s="4" t="s">
        <v>18</v>
      </c>
      <c r="N2505" s="4" t="str">
        <f>IF(ISBLANK(Table14[[#This Row],[Sales_Rep]]),"Unknown",Table14[[#This Row],[Sales_Rep]])</f>
        <v>Alice</v>
      </c>
      <c r="O2505" t="str">
        <f>PROPER(Table14[[#This Row],[Region]])</f>
        <v>East</v>
      </c>
      <c r="P2505" s="9">
        <f>IF(ISBLANK(Table14[[#This Row],[Sales_Amount]]),MEDIAN(Table14[Sales_Amount]),Table14[[#This Row],[Sales_Amount]])</f>
        <v>36699.64</v>
      </c>
      <c r="Q2505" s="11">
        <f>IF(ISBLANK(Table14[[#This Row],[Quantity_Sold]]),MEDIAN(Table14[Quantity_Sold]),Table14[[#This Row],[Quantity_Sold]])</f>
        <v>8</v>
      </c>
      <c r="R2505" s="4" t="str">
        <f>TRIM(Table14[[#This Row],[Product_Category]])</f>
        <v>Clothing</v>
      </c>
      <c r="S2505" s="4" t="str">
        <f>PROPER(Table14[[#This Row],[Customer_Type]])</f>
        <v>New</v>
      </c>
      <c r="T2505" s="13">
        <f>IF(ISBLANK(Table14[[#This Row],[Discount]]),MEDIAN(Table14[Discount]),Table14[[#This Row],[Discount]])</f>
        <v>0.05</v>
      </c>
    </row>
    <row r="2506" spans="1:20" x14ac:dyDescent="0.3">
      <c r="A2506">
        <v>1207</v>
      </c>
      <c r="B2506" s="1">
        <v>44983</v>
      </c>
      <c r="C2506" t="s">
        <v>19</v>
      </c>
      <c r="D2506" t="s">
        <v>30</v>
      </c>
      <c r="E2506">
        <v>102060.65</v>
      </c>
      <c r="F2506">
        <v>26</v>
      </c>
      <c r="G2506" t="s">
        <v>24</v>
      </c>
      <c r="H2506" s="9">
        <v>3568.68</v>
      </c>
      <c r="I2506" s="9">
        <v>4132.01</v>
      </c>
      <c r="J2506" t="s">
        <v>16</v>
      </c>
      <c r="K2506">
        <v>0.05</v>
      </c>
      <c r="L2506" s="4" t="s">
        <v>26</v>
      </c>
      <c r="M2506" s="4" t="s">
        <v>22</v>
      </c>
      <c r="N2506" s="4" t="str">
        <f>IF(ISBLANK(Table14[[#This Row],[Sales_Rep]]),"Unknown",Table14[[#This Row],[Sales_Rep]])</f>
        <v>Eve</v>
      </c>
      <c r="O2506" t="str">
        <f>PROPER(Table14[[#This Row],[Region]])</f>
        <v>South</v>
      </c>
      <c r="P2506" s="9">
        <f>IF(ISBLANK(Table14[[#This Row],[Sales_Amount]]),MEDIAN(Table14[Sales_Amount]),Table14[[#This Row],[Sales_Amount]])</f>
        <v>102060.65</v>
      </c>
      <c r="Q2506" s="11">
        <f>IF(ISBLANK(Table14[[#This Row],[Quantity_Sold]]),MEDIAN(Table14[Quantity_Sold]),Table14[[#This Row],[Quantity_Sold]])</f>
        <v>26</v>
      </c>
      <c r="R2506" s="4" t="str">
        <f>TRIM(Table14[[#This Row],[Product_Category]])</f>
        <v>Clothing</v>
      </c>
      <c r="S2506" s="4" t="str">
        <f>PROPER(Table14[[#This Row],[Customer_Type]])</f>
        <v>Returning</v>
      </c>
      <c r="T2506" s="13">
        <f>IF(ISBLANK(Table14[[#This Row],[Discount]]),MEDIAN(Table14[Discount]),Table14[[#This Row],[Discount]])</f>
        <v>0.05</v>
      </c>
    </row>
    <row r="2507" spans="1:20" x14ac:dyDescent="0.3">
      <c r="A2507">
        <v>1258</v>
      </c>
      <c r="B2507" s="1">
        <v>45631</v>
      </c>
      <c r="C2507" t="s">
        <v>29</v>
      </c>
      <c r="D2507" t="s">
        <v>27</v>
      </c>
      <c r="E2507">
        <v>34415.39</v>
      </c>
      <c r="F2507">
        <v>45</v>
      </c>
      <c r="G2507" t="s">
        <v>28</v>
      </c>
      <c r="H2507" s="9">
        <v>767.01</v>
      </c>
      <c r="I2507" s="9">
        <v>910.46</v>
      </c>
      <c r="J2507" t="s">
        <v>25</v>
      </c>
      <c r="K2507">
        <v>0.16</v>
      </c>
      <c r="L2507" s="4" t="s">
        <v>31</v>
      </c>
      <c r="M2507" s="4" t="s">
        <v>22</v>
      </c>
      <c r="N2507" s="4" t="str">
        <f>IF(ISBLANK(Table14[[#This Row],[Sales_Rep]]),"Unknown",Table14[[#This Row],[Sales_Rep]])</f>
        <v>Bob</v>
      </c>
      <c r="O2507" t="str">
        <f>PROPER(Table14[[#This Row],[Region]])</f>
        <v>West</v>
      </c>
      <c r="P2507" s="9">
        <f>IF(ISBLANK(Table14[[#This Row],[Sales_Amount]]),MEDIAN(Table14[Sales_Amount]),Table14[[#This Row],[Sales_Amount]])</f>
        <v>34415.39</v>
      </c>
      <c r="Q2507" s="11">
        <f>IF(ISBLANK(Table14[[#This Row],[Quantity_Sold]]),MEDIAN(Table14[Quantity_Sold]),Table14[[#This Row],[Quantity_Sold]])</f>
        <v>45</v>
      </c>
      <c r="R2507" s="4" t="str">
        <f>TRIM(Table14[[#This Row],[Product_Category]])</f>
        <v>Furniture</v>
      </c>
      <c r="S2507" s="4" t="str">
        <f>PROPER(Table14[[#This Row],[Customer_Type]])</f>
        <v>New</v>
      </c>
      <c r="T2507" s="13">
        <f>IF(ISBLANK(Table14[[#This Row],[Discount]]),MEDIAN(Table14[Discount]),Table14[[#This Row],[Discount]])</f>
        <v>0.16</v>
      </c>
    </row>
    <row r="2508" spans="1:20" x14ac:dyDescent="0.3">
      <c r="A2508">
        <v>1476</v>
      </c>
      <c r="B2508" s="1">
        <v>45001</v>
      </c>
      <c r="C2508" t="s">
        <v>19</v>
      </c>
      <c r="D2508" t="s">
        <v>20</v>
      </c>
      <c r="E2508">
        <v>19297.32</v>
      </c>
      <c r="F2508">
        <v>6</v>
      </c>
      <c r="G2508" t="s">
        <v>28</v>
      </c>
      <c r="H2508" s="9">
        <v>2604.6999999999998</v>
      </c>
      <c r="I2508" s="9">
        <v>3739.79</v>
      </c>
      <c r="J2508" t="s">
        <v>25</v>
      </c>
      <c r="K2508">
        <v>0.14000000000000001</v>
      </c>
      <c r="L2508" s="4" t="s">
        <v>17</v>
      </c>
      <c r="M2508" s="4" t="s">
        <v>18</v>
      </c>
      <c r="N2508" s="4" t="str">
        <f>IF(ISBLANK(Table14[[#This Row],[Sales_Rep]]),"Unknown",Table14[[#This Row],[Sales_Rep]])</f>
        <v>Eve</v>
      </c>
      <c r="O2508" t="str">
        <f>PROPER(Table14[[#This Row],[Region]])</f>
        <v>North</v>
      </c>
      <c r="P2508" s="9">
        <f>IF(ISBLANK(Table14[[#This Row],[Sales_Amount]]),MEDIAN(Table14[Sales_Amount]),Table14[[#This Row],[Sales_Amount]])</f>
        <v>19297.32</v>
      </c>
      <c r="Q2508" s="11">
        <f>IF(ISBLANK(Table14[[#This Row],[Quantity_Sold]]),MEDIAN(Table14[Quantity_Sold]),Table14[[#This Row],[Quantity_Sold]])</f>
        <v>6</v>
      </c>
      <c r="R2508" s="4" t="str">
        <f>TRIM(Table14[[#This Row],[Product_Category]])</f>
        <v>Furniture</v>
      </c>
      <c r="S2508" s="4" t="str">
        <f>PROPER(Table14[[#This Row],[Customer_Type]])</f>
        <v>New</v>
      </c>
      <c r="T2508" s="13">
        <f>IF(ISBLANK(Table14[[#This Row],[Discount]]),MEDIAN(Table14[Discount]),Table14[[#This Row],[Discount]])</f>
        <v>0.14000000000000001</v>
      </c>
    </row>
    <row r="2509" spans="1:20" x14ac:dyDescent="0.3">
      <c r="A2509">
        <v>1216</v>
      </c>
      <c r="B2509" s="1">
        <v>45416</v>
      </c>
      <c r="C2509" t="s">
        <v>13</v>
      </c>
      <c r="D2509" t="s">
        <v>30</v>
      </c>
      <c r="E2509">
        <v>29269.67</v>
      </c>
      <c r="F2509">
        <v>27</v>
      </c>
      <c r="G2509" t="s">
        <v>24</v>
      </c>
      <c r="H2509" s="9">
        <v>1079.74</v>
      </c>
      <c r="I2509" s="9">
        <v>1372.23</v>
      </c>
      <c r="J2509" t="s">
        <v>16</v>
      </c>
      <c r="K2509">
        <v>0.21</v>
      </c>
      <c r="L2509" s="4" t="s">
        <v>31</v>
      </c>
      <c r="M2509" s="4" t="s">
        <v>18</v>
      </c>
      <c r="N2509" s="4" t="str">
        <f>IF(ISBLANK(Table14[[#This Row],[Sales_Rep]]),"Unknown",Table14[[#This Row],[Sales_Rep]])</f>
        <v>David</v>
      </c>
      <c r="O2509" t="str">
        <f>PROPER(Table14[[#This Row],[Region]])</f>
        <v>South</v>
      </c>
      <c r="P2509" s="9">
        <f>IF(ISBLANK(Table14[[#This Row],[Sales_Amount]]),MEDIAN(Table14[Sales_Amount]),Table14[[#This Row],[Sales_Amount]])</f>
        <v>29269.67</v>
      </c>
      <c r="Q2509" s="11">
        <f>IF(ISBLANK(Table14[[#This Row],[Quantity_Sold]]),MEDIAN(Table14[Quantity_Sold]),Table14[[#This Row],[Quantity_Sold]])</f>
        <v>27</v>
      </c>
      <c r="R2509" s="4" t="str">
        <f>TRIM(Table14[[#This Row],[Product_Category]])</f>
        <v>Clothing</v>
      </c>
      <c r="S2509" s="4" t="str">
        <f>PROPER(Table14[[#This Row],[Customer_Type]])</f>
        <v>Returning</v>
      </c>
      <c r="T2509" s="13">
        <f>IF(ISBLANK(Table14[[#This Row],[Discount]]),MEDIAN(Table14[Discount]),Table14[[#This Row],[Discount]])</f>
        <v>0.21</v>
      </c>
    </row>
    <row r="2510" spans="1:20" x14ac:dyDescent="0.3">
      <c r="A2510">
        <v>1259</v>
      </c>
      <c r="B2510" s="1">
        <v>45620</v>
      </c>
      <c r="C2510" t="s">
        <v>29</v>
      </c>
      <c r="D2510" t="s">
        <v>20</v>
      </c>
      <c r="E2510">
        <v>159816.78</v>
      </c>
      <c r="F2510">
        <v>40</v>
      </c>
      <c r="G2510" t="s">
        <v>28</v>
      </c>
      <c r="H2510" s="9">
        <v>3411.91</v>
      </c>
      <c r="I2510" s="9">
        <v>4296.1499999999996</v>
      </c>
      <c r="J2510" t="s">
        <v>16</v>
      </c>
      <c r="K2510">
        <v>7.0000000000000007E-2</v>
      </c>
      <c r="L2510" s="4" t="s">
        <v>31</v>
      </c>
      <c r="M2510" s="4" t="s">
        <v>22</v>
      </c>
      <c r="N2510" s="4" t="str">
        <f>IF(ISBLANK(Table14[[#This Row],[Sales_Rep]]),"Unknown",Table14[[#This Row],[Sales_Rep]])</f>
        <v>Bob</v>
      </c>
      <c r="O2510" t="str">
        <f>PROPER(Table14[[#This Row],[Region]])</f>
        <v>North</v>
      </c>
      <c r="P2510" s="9">
        <f>IF(ISBLANK(Table14[[#This Row],[Sales_Amount]]),MEDIAN(Table14[Sales_Amount]),Table14[[#This Row],[Sales_Amount]])</f>
        <v>159816.78</v>
      </c>
      <c r="Q2510" s="11">
        <f>IF(ISBLANK(Table14[[#This Row],[Quantity_Sold]]),MEDIAN(Table14[Quantity_Sold]),Table14[[#This Row],[Quantity_Sold]])</f>
        <v>40</v>
      </c>
      <c r="R2510" s="4" t="str">
        <f>TRIM(Table14[[#This Row],[Product_Category]])</f>
        <v>Furniture</v>
      </c>
      <c r="S2510" s="4" t="str">
        <f>PROPER(Table14[[#This Row],[Customer_Type]])</f>
        <v>Returning</v>
      </c>
      <c r="T2510" s="13">
        <f>IF(ISBLANK(Table14[[#This Row],[Discount]]),MEDIAN(Table14[Discount]),Table14[[#This Row],[Discount]])</f>
        <v>7.0000000000000007E-2</v>
      </c>
    </row>
    <row r="2511" spans="1:20" x14ac:dyDescent="0.3">
      <c r="A2511">
        <v>1193</v>
      </c>
      <c r="B2511" s="1">
        <v>45332</v>
      </c>
      <c r="C2511" t="s">
        <v>13</v>
      </c>
      <c r="D2511" t="s">
        <v>14</v>
      </c>
      <c r="E2511">
        <v>44328.13</v>
      </c>
      <c r="F2511">
        <v>25</v>
      </c>
      <c r="G2511" t="s">
        <v>21</v>
      </c>
      <c r="H2511" s="9">
        <v>1713.79</v>
      </c>
      <c r="I2511" s="9">
        <v>1927.31</v>
      </c>
      <c r="J2511" t="s">
        <v>16</v>
      </c>
      <c r="K2511">
        <v>0.08</v>
      </c>
      <c r="L2511" s="4" t="s">
        <v>31</v>
      </c>
      <c r="M2511" s="4" t="s">
        <v>18</v>
      </c>
      <c r="N2511" s="4" t="str">
        <f>IF(ISBLANK(Table14[[#This Row],[Sales_Rep]]),"Unknown",Table14[[#This Row],[Sales_Rep]])</f>
        <v>David</v>
      </c>
      <c r="O2511" t="str">
        <f>PROPER(Table14[[#This Row],[Region]])</f>
        <v>East</v>
      </c>
      <c r="P2511" s="9">
        <f>IF(ISBLANK(Table14[[#This Row],[Sales_Amount]]),MEDIAN(Table14[Sales_Amount]),Table14[[#This Row],[Sales_Amount]])</f>
        <v>44328.13</v>
      </c>
      <c r="Q2511" s="11">
        <f>IF(ISBLANK(Table14[[#This Row],[Quantity_Sold]]),MEDIAN(Table14[Quantity_Sold]),Table14[[#This Row],[Quantity_Sold]])</f>
        <v>25</v>
      </c>
      <c r="R2511" s="4" t="str">
        <f>TRIM(Table14[[#This Row],[Product_Category]])</f>
        <v>Electronics</v>
      </c>
      <c r="S2511" s="4" t="str">
        <f>PROPER(Table14[[#This Row],[Customer_Type]])</f>
        <v>Returning</v>
      </c>
      <c r="T2511" s="13">
        <f>IF(ISBLANK(Table14[[#This Row],[Discount]]),MEDIAN(Table14[Discount]),Table14[[#This Row],[Discount]])</f>
        <v>0.08</v>
      </c>
    </row>
    <row r="2512" spans="1:20" x14ac:dyDescent="0.3">
      <c r="A2512">
        <v>1482</v>
      </c>
      <c r="B2512" s="1">
        <v>45499</v>
      </c>
      <c r="C2512" t="s">
        <v>29</v>
      </c>
      <c r="D2512" t="s">
        <v>30</v>
      </c>
      <c r="E2512">
        <v>52121.38</v>
      </c>
      <c r="F2512">
        <v>12</v>
      </c>
      <c r="G2512" t="s">
        <v>15</v>
      </c>
      <c r="H2512" s="9">
        <v>3784.1</v>
      </c>
      <c r="I2512" s="9">
        <v>4432.09</v>
      </c>
      <c r="J2512" t="s">
        <v>25</v>
      </c>
      <c r="K2512">
        <v>0.02</v>
      </c>
      <c r="L2512" s="4" t="s">
        <v>31</v>
      </c>
      <c r="M2512" s="4" t="s">
        <v>22</v>
      </c>
      <c r="N2512" s="4" t="str">
        <f>IF(ISBLANK(Table14[[#This Row],[Sales_Rep]]),"Unknown",Table14[[#This Row],[Sales_Rep]])</f>
        <v>Bob</v>
      </c>
      <c r="O2512" t="str">
        <f>PROPER(Table14[[#This Row],[Region]])</f>
        <v>South</v>
      </c>
      <c r="P2512" s="9">
        <f>IF(ISBLANK(Table14[[#This Row],[Sales_Amount]]),MEDIAN(Table14[Sales_Amount]),Table14[[#This Row],[Sales_Amount]])</f>
        <v>52121.38</v>
      </c>
      <c r="Q2512" s="11">
        <f>IF(ISBLANK(Table14[[#This Row],[Quantity_Sold]]),MEDIAN(Table14[Quantity_Sold]),Table14[[#This Row],[Quantity_Sold]])</f>
        <v>12</v>
      </c>
      <c r="R2512" s="4" t="str">
        <f>TRIM(Table14[[#This Row],[Product_Category]])</f>
        <v>Food</v>
      </c>
      <c r="S2512" s="4" t="str">
        <f>PROPER(Table14[[#This Row],[Customer_Type]])</f>
        <v>New</v>
      </c>
      <c r="T2512" s="13">
        <f>IF(ISBLANK(Table14[[#This Row],[Discount]]),MEDIAN(Table14[Discount]),Table14[[#This Row],[Discount]])</f>
        <v>0.02</v>
      </c>
    </row>
    <row r="2513" spans="1:20" x14ac:dyDescent="0.3">
      <c r="A2513">
        <v>1386</v>
      </c>
      <c r="B2513" s="1">
        <v>45284</v>
      </c>
      <c r="C2513" t="s">
        <v>23</v>
      </c>
      <c r="D2513" t="s">
        <v>14</v>
      </c>
      <c r="E2513">
        <v>16801.63</v>
      </c>
      <c r="F2513">
        <v>23</v>
      </c>
      <c r="G2513" t="s">
        <v>21</v>
      </c>
      <c r="H2513" s="9">
        <v>669.38</v>
      </c>
      <c r="I2513" s="9">
        <v>830.12</v>
      </c>
      <c r="J2513" t="s">
        <v>16</v>
      </c>
      <c r="K2513">
        <v>0.12</v>
      </c>
      <c r="L2513" s="4" t="s">
        <v>31</v>
      </c>
      <c r="M2513" s="4" t="s">
        <v>22</v>
      </c>
      <c r="N2513" s="4" t="str">
        <f>IF(ISBLANK(Table14[[#This Row],[Sales_Rep]]),"Unknown",Table14[[#This Row],[Sales_Rep]])</f>
        <v>Charlie</v>
      </c>
      <c r="O2513" t="str">
        <f>PROPER(Table14[[#This Row],[Region]])</f>
        <v>East</v>
      </c>
      <c r="P2513" s="9">
        <f>IF(ISBLANK(Table14[[#This Row],[Sales_Amount]]),MEDIAN(Table14[Sales_Amount]),Table14[[#This Row],[Sales_Amount]])</f>
        <v>16801.63</v>
      </c>
      <c r="Q2513" s="11">
        <f>IF(ISBLANK(Table14[[#This Row],[Quantity_Sold]]),MEDIAN(Table14[Quantity_Sold]),Table14[[#This Row],[Quantity_Sold]])</f>
        <v>23</v>
      </c>
      <c r="R2513" s="4" t="str">
        <f>TRIM(Table14[[#This Row],[Product_Category]])</f>
        <v>Electronics</v>
      </c>
      <c r="S2513" s="4" t="str">
        <f>PROPER(Table14[[#This Row],[Customer_Type]])</f>
        <v>Returning</v>
      </c>
      <c r="T2513" s="13">
        <f>IF(ISBLANK(Table14[[#This Row],[Discount]]),MEDIAN(Table14[Discount]),Table14[[#This Row],[Discount]])</f>
        <v>0.12</v>
      </c>
    </row>
    <row r="2514" spans="1:20" x14ac:dyDescent="0.3">
      <c r="A2514">
        <v>1317</v>
      </c>
      <c r="B2514" s="1">
        <v>45173</v>
      </c>
      <c r="C2514" t="s">
        <v>32</v>
      </c>
      <c r="D2514" t="s">
        <v>27</v>
      </c>
      <c r="E2514">
        <v>76022.22</v>
      </c>
      <c r="F2514">
        <v>29</v>
      </c>
      <c r="G2514" t="s">
        <v>24</v>
      </c>
      <c r="H2514" s="9">
        <v>2333.85</v>
      </c>
      <c r="I2514" s="9">
        <v>3276.82</v>
      </c>
      <c r="J2514" t="s">
        <v>25</v>
      </c>
      <c r="K2514">
        <v>0.2</v>
      </c>
      <c r="L2514" s="4" t="s">
        <v>31</v>
      </c>
      <c r="M2514" s="4" t="s">
        <v>22</v>
      </c>
      <c r="N2514" s="4" t="str">
        <f>IF(ISBLANK(Table14[[#This Row],[Sales_Rep]]),"Unknown",Table14[[#This Row],[Sales_Rep]])</f>
        <v>Alice</v>
      </c>
      <c r="O2514" t="str">
        <f>PROPER(Table14[[#This Row],[Region]])</f>
        <v>West</v>
      </c>
      <c r="P2514" s="9">
        <f>IF(ISBLANK(Table14[[#This Row],[Sales_Amount]]),MEDIAN(Table14[Sales_Amount]),Table14[[#This Row],[Sales_Amount]])</f>
        <v>76022.22</v>
      </c>
      <c r="Q2514" s="11">
        <f>IF(ISBLANK(Table14[[#This Row],[Quantity_Sold]]),MEDIAN(Table14[Quantity_Sold]),Table14[[#This Row],[Quantity_Sold]])</f>
        <v>29</v>
      </c>
      <c r="R2514" s="4" t="str">
        <f>TRIM(Table14[[#This Row],[Product_Category]])</f>
        <v>Clothing</v>
      </c>
      <c r="S2514" s="4" t="str">
        <f>PROPER(Table14[[#This Row],[Customer_Type]])</f>
        <v>New</v>
      </c>
      <c r="T2514" s="13">
        <f>IF(ISBLANK(Table14[[#This Row],[Discount]]),MEDIAN(Table14[Discount]),Table14[[#This Row],[Discount]])</f>
        <v>0.2</v>
      </c>
    </row>
    <row r="2515" spans="1:20" x14ac:dyDescent="0.3">
      <c r="A2515">
        <v>1313</v>
      </c>
      <c r="B2515" s="1">
        <v>44944</v>
      </c>
      <c r="C2515" t="s">
        <v>32</v>
      </c>
      <c r="D2515" t="s">
        <v>14</v>
      </c>
      <c r="E2515">
        <v>19151.64</v>
      </c>
      <c r="F2515">
        <v>45</v>
      </c>
      <c r="G2515" t="s">
        <v>15</v>
      </c>
      <c r="H2515" s="9">
        <v>364.67</v>
      </c>
      <c r="I2515" s="9">
        <v>462.6</v>
      </c>
      <c r="J2515" t="s">
        <v>16</v>
      </c>
      <c r="K2515">
        <v>0.08</v>
      </c>
      <c r="L2515" s="4" t="s">
        <v>26</v>
      </c>
      <c r="M2515" s="4" t="s">
        <v>18</v>
      </c>
      <c r="N2515" s="4" t="str">
        <f>IF(ISBLANK(Table14[[#This Row],[Sales_Rep]]),"Unknown",Table14[[#This Row],[Sales_Rep]])</f>
        <v>Alice</v>
      </c>
      <c r="O2515" t="str">
        <f>PROPER(Table14[[#This Row],[Region]])</f>
        <v>East</v>
      </c>
      <c r="P2515" s="9">
        <f>IF(ISBLANK(Table14[[#This Row],[Sales_Amount]]),MEDIAN(Table14[Sales_Amount]),Table14[[#This Row],[Sales_Amount]])</f>
        <v>19151.64</v>
      </c>
      <c r="Q2515" s="11">
        <f>IF(ISBLANK(Table14[[#This Row],[Quantity_Sold]]),MEDIAN(Table14[Quantity_Sold]),Table14[[#This Row],[Quantity_Sold]])</f>
        <v>45</v>
      </c>
      <c r="R2515" s="4" t="str">
        <f>TRIM(Table14[[#This Row],[Product_Category]])</f>
        <v>Food</v>
      </c>
      <c r="S2515" s="4" t="str">
        <f>PROPER(Table14[[#This Row],[Customer_Type]])</f>
        <v>Returning</v>
      </c>
      <c r="T2515" s="13">
        <f>IF(ISBLANK(Table14[[#This Row],[Discount]]),MEDIAN(Table14[Discount]),Table14[[#This Row],[Discount]])</f>
        <v>0.08</v>
      </c>
    </row>
    <row r="2516" spans="1:20" x14ac:dyDescent="0.3">
      <c r="A2516">
        <v>1348</v>
      </c>
      <c r="B2516" s="1">
        <v>45370</v>
      </c>
      <c r="C2516" t="s">
        <v>13</v>
      </c>
      <c r="D2516" t="s">
        <v>20</v>
      </c>
      <c r="E2516">
        <v>77891.41</v>
      </c>
      <c r="F2516">
        <v>13</v>
      </c>
      <c r="G2516" t="s">
        <v>24</v>
      </c>
      <c r="H2516" s="9">
        <v>4547.5</v>
      </c>
      <c r="I2516" s="9">
        <v>6808.69</v>
      </c>
      <c r="J2516" t="s">
        <v>25</v>
      </c>
      <c r="K2516">
        <v>0.12</v>
      </c>
      <c r="L2516" s="4" t="s">
        <v>17</v>
      </c>
      <c r="M2516" s="4" t="s">
        <v>22</v>
      </c>
      <c r="N2516" s="4" t="str">
        <f>IF(ISBLANK(Table14[[#This Row],[Sales_Rep]]),"Unknown",Table14[[#This Row],[Sales_Rep]])</f>
        <v>David</v>
      </c>
      <c r="O2516" t="str">
        <f>PROPER(Table14[[#This Row],[Region]])</f>
        <v>North</v>
      </c>
      <c r="P2516" s="9">
        <f>IF(ISBLANK(Table14[[#This Row],[Sales_Amount]]),MEDIAN(Table14[Sales_Amount]),Table14[[#This Row],[Sales_Amount]])</f>
        <v>77891.41</v>
      </c>
      <c r="Q2516" s="11">
        <f>IF(ISBLANK(Table14[[#This Row],[Quantity_Sold]]),MEDIAN(Table14[Quantity_Sold]),Table14[[#This Row],[Quantity_Sold]])</f>
        <v>13</v>
      </c>
      <c r="R2516" s="4" t="str">
        <f>TRIM(Table14[[#This Row],[Product_Category]])</f>
        <v>Clothing</v>
      </c>
      <c r="S2516" s="4" t="str">
        <f>PROPER(Table14[[#This Row],[Customer_Type]])</f>
        <v>New</v>
      </c>
      <c r="T2516" s="13">
        <f>IF(ISBLANK(Table14[[#This Row],[Discount]]),MEDIAN(Table14[Discount]),Table14[[#This Row],[Discount]])</f>
        <v>0.12</v>
      </c>
    </row>
    <row r="2517" spans="1:20" x14ac:dyDescent="0.3">
      <c r="A2517">
        <v>1311</v>
      </c>
      <c r="B2517" s="1">
        <v>44992</v>
      </c>
      <c r="C2517" t="s">
        <v>32</v>
      </c>
      <c r="D2517" t="s">
        <v>20</v>
      </c>
      <c r="E2517">
        <v>8086.4</v>
      </c>
      <c r="F2517">
        <v>5</v>
      </c>
      <c r="G2517" t="s">
        <v>21</v>
      </c>
      <c r="H2517" s="9">
        <v>1465.62</v>
      </c>
      <c r="I2517" s="9">
        <v>2128</v>
      </c>
      <c r="J2517" t="s">
        <v>16</v>
      </c>
      <c r="K2517">
        <v>0.24</v>
      </c>
      <c r="L2517" s="4" t="s">
        <v>31</v>
      </c>
      <c r="M2517" s="4" t="s">
        <v>22</v>
      </c>
      <c r="N2517" s="4" t="str">
        <f>IF(ISBLANK(Table14[[#This Row],[Sales_Rep]]),"Unknown",Table14[[#This Row],[Sales_Rep]])</f>
        <v>Alice</v>
      </c>
      <c r="O2517" t="str">
        <f>PROPER(Table14[[#This Row],[Region]])</f>
        <v>North</v>
      </c>
      <c r="P2517" s="9">
        <f>IF(ISBLANK(Table14[[#This Row],[Sales_Amount]]),MEDIAN(Table14[Sales_Amount]),Table14[[#This Row],[Sales_Amount]])</f>
        <v>8086.4</v>
      </c>
      <c r="Q2517" s="11">
        <f>IF(ISBLANK(Table14[[#This Row],[Quantity_Sold]]),MEDIAN(Table14[Quantity_Sold]),Table14[[#This Row],[Quantity_Sold]])</f>
        <v>5</v>
      </c>
      <c r="R2517" s="4" t="str">
        <f>TRIM(Table14[[#This Row],[Product_Category]])</f>
        <v>Electronics</v>
      </c>
      <c r="S2517" s="4" t="str">
        <f>PROPER(Table14[[#This Row],[Customer_Type]])</f>
        <v>Returning</v>
      </c>
      <c r="T2517" s="13">
        <f>IF(ISBLANK(Table14[[#This Row],[Discount]]),MEDIAN(Table14[Discount]),Table14[[#This Row],[Discount]])</f>
        <v>0.24</v>
      </c>
    </row>
    <row r="2518" spans="1:20" x14ac:dyDescent="0.3">
      <c r="A2518">
        <v>1369</v>
      </c>
      <c r="B2518" s="1">
        <v>45393</v>
      </c>
      <c r="C2518" t="s">
        <v>13</v>
      </c>
      <c r="D2518" t="s">
        <v>27</v>
      </c>
      <c r="E2518">
        <v>95768.09</v>
      </c>
      <c r="F2518">
        <v>42</v>
      </c>
      <c r="G2518" t="s">
        <v>15</v>
      </c>
      <c r="H2518" s="9">
        <v>1846.7</v>
      </c>
      <c r="I2518" s="9">
        <v>2747.22</v>
      </c>
      <c r="J2518" t="s">
        <v>25</v>
      </c>
      <c r="K2518">
        <v>0.17</v>
      </c>
      <c r="L2518" s="4" t="s">
        <v>26</v>
      </c>
      <c r="M2518" s="4" t="s">
        <v>22</v>
      </c>
      <c r="N2518" s="4" t="str">
        <f>IF(ISBLANK(Table14[[#This Row],[Sales_Rep]]),"Unknown",Table14[[#This Row],[Sales_Rep]])</f>
        <v>David</v>
      </c>
      <c r="O2518" t="str">
        <f>PROPER(Table14[[#This Row],[Region]])</f>
        <v>West</v>
      </c>
      <c r="P2518" s="9">
        <f>IF(ISBLANK(Table14[[#This Row],[Sales_Amount]]),MEDIAN(Table14[Sales_Amount]),Table14[[#This Row],[Sales_Amount]])</f>
        <v>95768.09</v>
      </c>
      <c r="Q2518" s="11">
        <f>IF(ISBLANK(Table14[[#This Row],[Quantity_Sold]]),MEDIAN(Table14[Quantity_Sold]),Table14[[#This Row],[Quantity_Sold]])</f>
        <v>42</v>
      </c>
      <c r="R2518" s="4" t="str">
        <f>TRIM(Table14[[#This Row],[Product_Category]])</f>
        <v>Food</v>
      </c>
      <c r="S2518" s="4" t="str">
        <f>PROPER(Table14[[#This Row],[Customer_Type]])</f>
        <v>New</v>
      </c>
      <c r="T2518" s="13">
        <f>IF(ISBLANK(Table14[[#This Row],[Discount]]),MEDIAN(Table14[Discount]),Table14[[#This Row],[Discount]])</f>
        <v>0.17</v>
      </c>
    </row>
    <row r="2519" spans="1:20" x14ac:dyDescent="0.3">
      <c r="A2519">
        <v>1277</v>
      </c>
      <c r="B2519" s="1">
        <v>45296</v>
      </c>
      <c r="C2519" t="s">
        <v>13</v>
      </c>
      <c r="D2519" t="s">
        <v>14</v>
      </c>
      <c r="E2519">
        <v>5705.7</v>
      </c>
      <c r="F2519">
        <v>7</v>
      </c>
      <c r="G2519" t="s">
        <v>24</v>
      </c>
      <c r="H2519" s="9">
        <v>807.52</v>
      </c>
      <c r="I2519" s="9">
        <v>1086.8</v>
      </c>
      <c r="J2519" t="s">
        <v>16</v>
      </c>
      <c r="K2519">
        <v>0.25</v>
      </c>
      <c r="L2519" s="4" t="s">
        <v>31</v>
      </c>
      <c r="M2519" s="4" t="s">
        <v>22</v>
      </c>
      <c r="N2519" s="4" t="str">
        <f>IF(ISBLANK(Table14[[#This Row],[Sales_Rep]]),"Unknown",Table14[[#This Row],[Sales_Rep]])</f>
        <v>David</v>
      </c>
      <c r="O2519" t="str">
        <f>PROPER(Table14[[#This Row],[Region]])</f>
        <v>East</v>
      </c>
      <c r="P2519" s="9">
        <f>IF(ISBLANK(Table14[[#This Row],[Sales_Amount]]),MEDIAN(Table14[Sales_Amount]),Table14[[#This Row],[Sales_Amount]])</f>
        <v>5705.7</v>
      </c>
      <c r="Q2519" s="11">
        <f>IF(ISBLANK(Table14[[#This Row],[Quantity_Sold]]),MEDIAN(Table14[Quantity_Sold]),Table14[[#This Row],[Quantity_Sold]])</f>
        <v>7</v>
      </c>
      <c r="R2519" s="4" t="str">
        <f>TRIM(Table14[[#This Row],[Product_Category]])</f>
        <v>Clothing</v>
      </c>
      <c r="S2519" s="4" t="str">
        <f>PROPER(Table14[[#This Row],[Customer_Type]])</f>
        <v>Returning</v>
      </c>
      <c r="T2519" s="13">
        <f>IF(ISBLANK(Table14[[#This Row],[Discount]]),MEDIAN(Table14[Discount]),Table14[[#This Row],[Discount]])</f>
        <v>0.25</v>
      </c>
    </row>
    <row r="2520" spans="1:20" x14ac:dyDescent="0.3">
      <c r="A2520">
        <v>1391</v>
      </c>
      <c r="B2520" s="1">
        <v>45045</v>
      </c>
      <c r="C2520" t="s">
        <v>13</v>
      </c>
      <c r="D2520" t="s">
        <v>27</v>
      </c>
      <c r="E2520">
        <v>159367.99</v>
      </c>
      <c r="F2520">
        <v>31</v>
      </c>
      <c r="G2520" t="s">
        <v>15</v>
      </c>
      <c r="H2520" s="9">
        <v>4772.03</v>
      </c>
      <c r="I2520" s="9">
        <v>5299.9</v>
      </c>
      <c r="J2520" t="s">
        <v>25</v>
      </c>
      <c r="K2520">
        <v>0.03</v>
      </c>
      <c r="L2520" s="4" t="s">
        <v>17</v>
      </c>
      <c r="M2520" s="4" t="s">
        <v>22</v>
      </c>
      <c r="N2520" s="4" t="str">
        <f>IF(ISBLANK(Table14[[#This Row],[Sales_Rep]]),"Unknown",Table14[[#This Row],[Sales_Rep]])</f>
        <v>David</v>
      </c>
      <c r="O2520" t="str">
        <f>PROPER(Table14[[#This Row],[Region]])</f>
        <v>West</v>
      </c>
      <c r="P2520" s="9">
        <f>IF(ISBLANK(Table14[[#This Row],[Sales_Amount]]),MEDIAN(Table14[Sales_Amount]),Table14[[#This Row],[Sales_Amount]])</f>
        <v>159367.99</v>
      </c>
      <c r="Q2520" s="11">
        <f>IF(ISBLANK(Table14[[#This Row],[Quantity_Sold]]),MEDIAN(Table14[Quantity_Sold]),Table14[[#This Row],[Quantity_Sold]])</f>
        <v>31</v>
      </c>
      <c r="R2520" s="4" t="str">
        <f>TRIM(Table14[[#This Row],[Product_Category]])</f>
        <v>Food</v>
      </c>
      <c r="S2520" s="4" t="str">
        <f>PROPER(Table14[[#This Row],[Customer_Type]])</f>
        <v>New</v>
      </c>
      <c r="T2520" s="13">
        <f>IF(ISBLANK(Table14[[#This Row],[Discount]]),MEDIAN(Table14[Discount]),Table14[[#This Row],[Discount]])</f>
        <v>0.03</v>
      </c>
    </row>
    <row r="2521" spans="1:20" x14ac:dyDescent="0.3">
      <c r="A2521">
        <v>1488</v>
      </c>
      <c r="B2521" s="1">
        <v>45589</v>
      </c>
      <c r="C2521" t="s">
        <v>32</v>
      </c>
      <c r="D2521" t="s">
        <v>30</v>
      </c>
      <c r="E2521">
        <v>73123.5</v>
      </c>
      <c r="F2521">
        <v>18</v>
      </c>
      <c r="G2521" t="s">
        <v>21</v>
      </c>
      <c r="H2521" s="9">
        <v>3068.86</v>
      </c>
      <c r="I2521" s="9">
        <v>4321.72</v>
      </c>
      <c r="J2521" t="s">
        <v>16</v>
      </c>
      <c r="K2521">
        <v>0.06</v>
      </c>
      <c r="L2521" s="4" t="s">
        <v>26</v>
      </c>
      <c r="M2521" s="4" t="s">
        <v>18</v>
      </c>
      <c r="N2521" s="4" t="str">
        <f>IF(ISBLANK(Table14[[#This Row],[Sales_Rep]]),"Unknown",Table14[[#This Row],[Sales_Rep]])</f>
        <v>Alice</v>
      </c>
      <c r="O2521" t="str">
        <f>PROPER(Table14[[#This Row],[Region]])</f>
        <v>South</v>
      </c>
      <c r="P2521" s="9">
        <f>IF(ISBLANK(Table14[[#This Row],[Sales_Amount]]),MEDIAN(Table14[Sales_Amount]),Table14[[#This Row],[Sales_Amount]])</f>
        <v>73123.5</v>
      </c>
      <c r="Q2521" s="11">
        <f>IF(ISBLANK(Table14[[#This Row],[Quantity_Sold]]),MEDIAN(Table14[Quantity_Sold]),Table14[[#This Row],[Quantity_Sold]])</f>
        <v>18</v>
      </c>
      <c r="R2521" s="4" t="str">
        <f>TRIM(Table14[[#This Row],[Product_Category]])</f>
        <v>Electronics</v>
      </c>
      <c r="S2521" s="4" t="str">
        <f>PROPER(Table14[[#This Row],[Customer_Type]])</f>
        <v>Returning</v>
      </c>
      <c r="T2521" s="13">
        <f>IF(ISBLANK(Table14[[#This Row],[Discount]]),MEDIAN(Table14[Discount]),Table14[[#This Row],[Discount]])</f>
        <v>0.06</v>
      </c>
    </row>
    <row r="2522" spans="1:20" x14ac:dyDescent="0.3">
      <c r="A2522">
        <v>1149</v>
      </c>
      <c r="B2522" s="1">
        <v>45457</v>
      </c>
      <c r="C2522" t="s">
        <v>13</v>
      </c>
      <c r="D2522" t="s">
        <v>27</v>
      </c>
      <c r="E2522">
        <v>15837.86</v>
      </c>
      <c r="F2522">
        <v>24</v>
      </c>
      <c r="G2522" t="s">
        <v>28</v>
      </c>
      <c r="H2522" s="9">
        <v>571.05999999999995</v>
      </c>
      <c r="I2522" s="9">
        <v>835.33</v>
      </c>
      <c r="J2522" t="s">
        <v>25</v>
      </c>
      <c r="K2522">
        <v>0.21</v>
      </c>
      <c r="L2522" s="4" t="s">
        <v>17</v>
      </c>
      <c r="M2522" s="4" t="s">
        <v>18</v>
      </c>
      <c r="N2522" s="4" t="str">
        <f>IF(ISBLANK(Table14[[#This Row],[Sales_Rep]]),"Unknown",Table14[[#This Row],[Sales_Rep]])</f>
        <v>David</v>
      </c>
      <c r="O2522" t="str">
        <f>PROPER(Table14[[#This Row],[Region]])</f>
        <v>West</v>
      </c>
      <c r="P2522" s="9">
        <f>IF(ISBLANK(Table14[[#This Row],[Sales_Amount]]),MEDIAN(Table14[Sales_Amount]),Table14[[#This Row],[Sales_Amount]])</f>
        <v>15837.86</v>
      </c>
      <c r="Q2522" s="11">
        <f>IF(ISBLANK(Table14[[#This Row],[Quantity_Sold]]),MEDIAN(Table14[Quantity_Sold]),Table14[[#This Row],[Quantity_Sold]])</f>
        <v>24</v>
      </c>
      <c r="R2522" s="4" t="str">
        <f>TRIM(Table14[[#This Row],[Product_Category]])</f>
        <v>Furniture</v>
      </c>
      <c r="S2522" s="4" t="str">
        <f>PROPER(Table14[[#This Row],[Customer_Type]])</f>
        <v>New</v>
      </c>
      <c r="T2522" s="13">
        <f>IF(ISBLANK(Table14[[#This Row],[Discount]]),MEDIAN(Table14[Discount]),Table14[[#This Row],[Discount]])</f>
        <v>0.21</v>
      </c>
    </row>
    <row r="2523" spans="1:20" x14ac:dyDescent="0.3">
      <c r="A2523">
        <v>1089</v>
      </c>
      <c r="B2523" s="1">
        <v>45122</v>
      </c>
      <c r="C2523" t="s">
        <v>32</v>
      </c>
      <c r="D2523" t="s">
        <v>30</v>
      </c>
      <c r="E2523">
        <v>233411.98</v>
      </c>
      <c r="F2523">
        <v>41</v>
      </c>
      <c r="G2523" t="s">
        <v>28</v>
      </c>
      <c r="H2523" s="9">
        <v>4462.2</v>
      </c>
      <c r="I2523" s="9">
        <v>5750.48</v>
      </c>
      <c r="J2523" t="s">
        <v>16</v>
      </c>
      <c r="K2523">
        <v>0.01</v>
      </c>
      <c r="L2523" s="4" t="s">
        <v>17</v>
      </c>
      <c r="M2523" s="4" t="s">
        <v>22</v>
      </c>
      <c r="N2523" s="4" t="str">
        <f>IF(ISBLANK(Table14[[#This Row],[Sales_Rep]]),"Unknown",Table14[[#This Row],[Sales_Rep]])</f>
        <v>Alice</v>
      </c>
      <c r="O2523" t="str">
        <f>PROPER(Table14[[#This Row],[Region]])</f>
        <v>South</v>
      </c>
      <c r="P2523" s="9">
        <f>IF(ISBLANK(Table14[[#This Row],[Sales_Amount]]),MEDIAN(Table14[Sales_Amount]),Table14[[#This Row],[Sales_Amount]])</f>
        <v>233411.98</v>
      </c>
      <c r="Q2523" s="11">
        <f>IF(ISBLANK(Table14[[#This Row],[Quantity_Sold]]),MEDIAN(Table14[Quantity_Sold]),Table14[[#This Row],[Quantity_Sold]])</f>
        <v>41</v>
      </c>
      <c r="R2523" s="4" t="str">
        <f>TRIM(Table14[[#This Row],[Product_Category]])</f>
        <v>Furniture</v>
      </c>
      <c r="S2523" s="4" t="str">
        <f>PROPER(Table14[[#This Row],[Customer_Type]])</f>
        <v>Returning</v>
      </c>
      <c r="T2523" s="13">
        <f>IF(ISBLANK(Table14[[#This Row],[Discount]]),MEDIAN(Table14[Discount]),Table14[[#This Row],[Discount]])</f>
        <v>0.01</v>
      </c>
    </row>
    <row r="2524" spans="1:20" x14ac:dyDescent="0.3">
      <c r="A2524">
        <v>1242</v>
      </c>
      <c r="B2524" s="1">
        <v>45597</v>
      </c>
      <c r="C2524" t="s">
        <v>13</v>
      </c>
      <c r="D2524" t="s">
        <v>30</v>
      </c>
      <c r="E2524">
        <v>60503.7</v>
      </c>
      <c r="F2524">
        <v>37</v>
      </c>
      <c r="G2524" t="s">
        <v>24</v>
      </c>
      <c r="H2524" s="9">
        <v>1705.07</v>
      </c>
      <c r="I2524" s="9">
        <v>2271.16</v>
      </c>
      <c r="J2524" t="s">
        <v>16</v>
      </c>
      <c r="K2524">
        <v>0.28000000000000003</v>
      </c>
      <c r="L2524" s="4" t="s">
        <v>17</v>
      </c>
      <c r="M2524" s="4" t="s">
        <v>22</v>
      </c>
      <c r="N2524" s="4" t="str">
        <f>IF(ISBLANK(Table14[[#This Row],[Sales_Rep]]),"Unknown",Table14[[#This Row],[Sales_Rep]])</f>
        <v>David</v>
      </c>
      <c r="O2524" t="str">
        <f>PROPER(Table14[[#This Row],[Region]])</f>
        <v>South</v>
      </c>
      <c r="P2524" s="9">
        <f>IF(ISBLANK(Table14[[#This Row],[Sales_Amount]]),MEDIAN(Table14[Sales_Amount]),Table14[[#This Row],[Sales_Amount]])</f>
        <v>60503.7</v>
      </c>
      <c r="Q2524" s="11">
        <f>IF(ISBLANK(Table14[[#This Row],[Quantity_Sold]]),MEDIAN(Table14[Quantity_Sold]),Table14[[#This Row],[Quantity_Sold]])</f>
        <v>37</v>
      </c>
      <c r="R2524" s="4" t="str">
        <f>TRIM(Table14[[#This Row],[Product_Category]])</f>
        <v>Clothing</v>
      </c>
      <c r="S2524" s="4" t="str">
        <f>PROPER(Table14[[#This Row],[Customer_Type]])</f>
        <v>Returning</v>
      </c>
      <c r="T2524" s="13">
        <f>IF(ISBLANK(Table14[[#This Row],[Discount]]),MEDIAN(Table14[Discount]),Table14[[#This Row],[Discount]])</f>
        <v>0.28000000000000003</v>
      </c>
    </row>
    <row r="2525" spans="1:20" x14ac:dyDescent="0.3">
      <c r="A2525">
        <v>1330</v>
      </c>
      <c r="B2525" s="1">
        <v>45171</v>
      </c>
      <c r="C2525" t="s">
        <v>19</v>
      </c>
      <c r="D2525" t="s">
        <v>20</v>
      </c>
      <c r="E2525">
        <v>36518.31</v>
      </c>
      <c r="F2525">
        <v>36</v>
      </c>
      <c r="G2525" t="s">
        <v>21</v>
      </c>
      <c r="H2525" s="9">
        <v>1083.29</v>
      </c>
      <c r="I2525" s="9">
        <v>1352.53</v>
      </c>
      <c r="J2525" t="s">
        <v>16</v>
      </c>
      <c r="K2525">
        <v>0.25</v>
      </c>
      <c r="L2525" s="4" t="s">
        <v>17</v>
      </c>
      <c r="M2525" s="4" t="s">
        <v>22</v>
      </c>
      <c r="N2525" s="4" t="str">
        <f>IF(ISBLANK(Table14[[#This Row],[Sales_Rep]]),"Unknown",Table14[[#This Row],[Sales_Rep]])</f>
        <v>Eve</v>
      </c>
      <c r="O2525" t="str">
        <f>PROPER(Table14[[#This Row],[Region]])</f>
        <v>North</v>
      </c>
      <c r="P2525" s="9">
        <f>IF(ISBLANK(Table14[[#This Row],[Sales_Amount]]),MEDIAN(Table14[Sales_Amount]),Table14[[#This Row],[Sales_Amount]])</f>
        <v>36518.31</v>
      </c>
      <c r="Q2525" s="11">
        <f>IF(ISBLANK(Table14[[#This Row],[Quantity_Sold]]),MEDIAN(Table14[Quantity_Sold]),Table14[[#This Row],[Quantity_Sold]])</f>
        <v>36</v>
      </c>
      <c r="R2525" s="4" t="str">
        <f>TRIM(Table14[[#This Row],[Product_Category]])</f>
        <v>Electronics</v>
      </c>
      <c r="S2525" s="4" t="str">
        <f>PROPER(Table14[[#This Row],[Customer_Type]])</f>
        <v>Returning</v>
      </c>
      <c r="T2525" s="13">
        <f>IF(ISBLANK(Table14[[#This Row],[Discount]]),MEDIAN(Table14[Discount]),Table14[[#This Row],[Discount]])</f>
        <v>0.25</v>
      </c>
    </row>
    <row r="2526" spans="1:20" x14ac:dyDescent="0.3">
      <c r="A2526">
        <v>1044</v>
      </c>
      <c r="B2526" s="1">
        <v>45551</v>
      </c>
      <c r="C2526" t="s">
        <v>13</v>
      </c>
      <c r="D2526" t="s">
        <v>14</v>
      </c>
      <c r="E2526">
        <v>165298.71</v>
      </c>
      <c r="F2526">
        <v>49</v>
      </c>
      <c r="G2526" t="s">
        <v>24</v>
      </c>
      <c r="H2526" s="9">
        <v>2970.81</v>
      </c>
      <c r="I2526" s="9">
        <v>3748.27</v>
      </c>
      <c r="J2526" t="s">
        <v>25</v>
      </c>
      <c r="K2526">
        <v>0.1</v>
      </c>
      <c r="L2526" s="4" t="s">
        <v>31</v>
      </c>
      <c r="M2526" s="4" t="s">
        <v>22</v>
      </c>
      <c r="N2526" s="4" t="str">
        <f>IF(ISBLANK(Table14[[#This Row],[Sales_Rep]]),"Unknown",Table14[[#This Row],[Sales_Rep]])</f>
        <v>David</v>
      </c>
      <c r="O2526" t="str">
        <f>PROPER(Table14[[#This Row],[Region]])</f>
        <v>East</v>
      </c>
      <c r="P2526" s="9">
        <f>IF(ISBLANK(Table14[[#This Row],[Sales_Amount]]),MEDIAN(Table14[Sales_Amount]),Table14[[#This Row],[Sales_Amount]])</f>
        <v>165298.71</v>
      </c>
      <c r="Q2526" s="11">
        <f>IF(ISBLANK(Table14[[#This Row],[Quantity_Sold]]),MEDIAN(Table14[Quantity_Sold]),Table14[[#This Row],[Quantity_Sold]])</f>
        <v>49</v>
      </c>
      <c r="R2526" s="4" t="str">
        <f>TRIM(Table14[[#This Row],[Product_Category]])</f>
        <v>Clothing</v>
      </c>
      <c r="S2526" s="4" t="str">
        <f>PROPER(Table14[[#This Row],[Customer_Type]])</f>
        <v>New</v>
      </c>
      <c r="T2526" s="13">
        <f>IF(ISBLANK(Table14[[#This Row],[Discount]]),MEDIAN(Table14[Discount]),Table14[[#This Row],[Discount]])</f>
        <v>0.1</v>
      </c>
    </row>
    <row r="2527" spans="1:20" x14ac:dyDescent="0.3">
      <c r="A2527">
        <v>1381</v>
      </c>
      <c r="B2527" s="1">
        <v>45222</v>
      </c>
      <c r="C2527" t="s">
        <v>29</v>
      </c>
      <c r="D2527" t="s">
        <v>14</v>
      </c>
      <c r="E2527">
        <v>87061.93</v>
      </c>
      <c r="F2527">
        <v>34</v>
      </c>
      <c r="G2527" t="s">
        <v>28</v>
      </c>
      <c r="H2527" s="9">
        <v>1724.66</v>
      </c>
      <c r="I2527" s="9">
        <v>2586.5100000000002</v>
      </c>
      <c r="J2527" t="s">
        <v>16</v>
      </c>
      <c r="K2527">
        <v>0.01</v>
      </c>
      <c r="L2527" s="4" t="s">
        <v>17</v>
      </c>
      <c r="M2527" s="4" t="s">
        <v>18</v>
      </c>
      <c r="N2527" s="4" t="str">
        <f>IF(ISBLANK(Table14[[#This Row],[Sales_Rep]]),"Unknown",Table14[[#This Row],[Sales_Rep]])</f>
        <v>Bob</v>
      </c>
      <c r="O2527" t="str">
        <f>PROPER(Table14[[#This Row],[Region]])</f>
        <v>East</v>
      </c>
      <c r="P2527" s="9">
        <f>IF(ISBLANK(Table14[[#This Row],[Sales_Amount]]),MEDIAN(Table14[Sales_Amount]),Table14[[#This Row],[Sales_Amount]])</f>
        <v>87061.93</v>
      </c>
      <c r="Q2527" s="11">
        <f>IF(ISBLANK(Table14[[#This Row],[Quantity_Sold]]),MEDIAN(Table14[Quantity_Sold]),Table14[[#This Row],[Quantity_Sold]])</f>
        <v>34</v>
      </c>
      <c r="R2527" s="4" t="str">
        <f>TRIM(Table14[[#This Row],[Product_Category]])</f>
        <v>Furniture</v>
      </c>
      <c r="S2527" s="4" t="str">
        <f>PROPER(Table14[[#This Row],[Customer_Type]])</f>
        <v>Returning</v>
      </c>
      <c r="T2527" s="13">
        <f>IF(ISBLANK(Table14[[#This Row],[Discount]]),MEDIAN(Table14[Discount]),Table14[[#This Row],[Discount]])</f>
        <v>0.01</v>
      </c>
    </row>
    <row r="2528" spans="1:20" x14ac:dyDescent="0.3">
      <c r="A2528">
        <v>1150</v>
      </c>
      <c r="B2528" s="1">
        <v>45623</v>
      </c>
      <c r="C2528" t="s">
        <v>13</v>
      </c>
      <c r="D2528" t="s">
        <v>14</v>
      </c>
      <c r="E2528">
        <v>103335.57</v>
      </c>
      <c r="F2528">
        <v>29</v>
      </c>
      <c r="G2528" t="s">
        <v>15</v>
      </c>
      <c r="H2528" s="9">
        <v>3104.52</v>
      </c>
      <c r="I2528" s="9">
        <v>3790.74</v>
      </c>
      <c r="J2528" t="s">
        <v>16</v>
      </c>
      <c r="K2528">
        <v>0.06</v>
      </c>
      <c r="L2528" s="4" t="s">
        <v>26</v>
      </c>
      <c r="M2528" s="4" t="s">
        <v>22</v>
      </c>
      <c r="N2528" s="4" t="str">
        <f>IF(ISBLANK(Table14[[#This Row],[Sales_Rep]]),"Unknown",Table14[[#This Row],[Sales_Rep]])</f>
        <v>David</v>
      </c>
      <c r="O2528" t="str">
        <f>PROPER(Table14[[#This Row],[Region]])</f>
        <v>East</v>
      </c>
      <c r="P2528" s="9">
        <f>IF(ISBLANK(Table14[[#This Row],[Sales_Amount]]),MEDIAN(Table14[Sales_Amount]),Table14[[#This Row],[Sales_Amount]])</f>
        <v>103335.57</v>
      </c>
      <c r="Q2528" s="11">
        <f>IF(ISBLANK(Table14[[#This Row],[Quantity_Sold]]),MEDIAN(Table14[Quantity_Sold]),Table14[[#This Row],[Quantity_Sold]])</f>
        <v>29</v>
      </c>
      <c r="R2528" s="4" t="str">
        <f>TRIM(Table14[[#This Row],[Product_Category]])</f>
        <v>Food</v>
      </c>
      <c r="S2528" s="4" t="str">
        <f>PROPER(Table14[[#This Row],[Customer_Type]])</f>
        <v>Returning</v>
      </c>
      <c r="T2528" s="13">
        <f>IF(ISBLANK(Table14[[#This Row],[Discount]]),MEDIAN(Table14[Discount]),Table14[[#This Row],[Discount]])</f>
        <v>0.06</v>
      </c>
    </row>
    <row r="2529" spans="1:20" x14ac:dyDescent="0.3">
      <c r="A2529">
        <v>1163</v>
      </c>
      <c r="B2529" s="1">
        <v>44999</v>
      </c>
      <c r="C2529" t="s">
        <v>23</v>
      </c>
      <c r="D2529" t="s">
        <v>14</v>
      </c>
      <c r="E2529">
        <v>9460.48</v>
      </c>
      <c r="F2529">
        <v>15</v>
      </c>
      <c r="G2529" t="s">
        <v>28</v>
      </c>
      <c r="H2529" s="9">
        <v>596.72</v>
      </c>
      <c r="I2529" s="9">
        <v>875.97</v>
      </c>
      <c r="J2529" t="s">
        <v>16</v>
      </c>
      <c r="K2529">
        <v>0.28000000000000003</v>
      </c>
      <c r="L2529" s="4" t="s">
        <v>31</v>
      </c>
      <c r="M2529" s="4" t="s">
        <v>18</v>
      </c>
      <c r="N2529" s="4" t="str">
        <f>IF(ISBLANK(Table14[[#This Row],[Sales_Rep]]),"Unknown",Table14[[#This Row],[Sales_Rep]])</f>
        <v>Charlie</v>
      </c>
      <c r="O2529" t="str">
        <f>PROPER(Table14[[#This Row],[Region]])</f>
        <v>East</v>
      </c>
      <c r="P2529" s="9">
        <f>IF(ISBLANK(Table14[[#This Row],[Sales_Amount]]),MEDIAN(Table14[Sales_Amount]),Table14[[#This Row],[Sales_Amount]])</f>
        <v>9460.48</v>
      </c>
      <c r="Q2529" s="11">
        <f>IF(ISBLANK(Table14[[#This Row],[Quantity_Sold]]),MEDIAN(Table14[Quantity_Sold]),Table14[[#This Row],[Quantity_Sold]])</f>
        <v>15</v>
      </c>
      <c r="R2529" s="4" t="str">
        <f>TRIM(Table14[[#This Row],[Product_Category]])</f>
        <v>Furniture</v>
      </c>
      <c r="S2529" s="4" t="str">
        <f>PROPER(Table14[[#This Row],[Customer_Type]])</f>
        <v>Returning</v>
      </c>
      <c r="T2529" s="13">
        <f>IF(ISBLANK(Table14[[#This Row],[Discount]]),MEDIAN(Table14[Discount]),Table14[[#This Row],[Discount]])</f>
        <v>0.28000000000000003</v>
      </c>
    </row>
    <row r="2530" spans="1:20" x14ac:dyDescent="0.3">
      <c r="A2530">
        <v>1023</v>
      </c>
      <c r="B2530" s="1">
        <v>45191</v>
      </c>
      <c r="C2530" t="s">
        <v>13</v>
      </c>
      <c r="D2530" t="s">
        <v>14</v>
      </c>
      <c r="E2530">
        <v>32525.32</v>
      </c>
      <c r="F2530">
        <v>17</v>
      </c>
      <c r="G2530" t="s">
        <v>28</v>
      </c>
      <c r="H2530" s="9">
        <v>1615.06</v>
      </c>
      <c r="I2530" s="9">
        <v>1932.58</v>
      </c>
      <c r="J2530" t="s">
        <v>16</v>
      </c>
      <c r="K2530">
        <v>0.01</v>
      </c>
      <c r="L2530" s="4" t="s">
        <v>26</v>
      </c>
      <c r="M2530" s="4" t="s">
        <v>18</v>
      </c>
      <c r="N2530" s="4" t="str">
        <f>IF(ISBLANK(Table14[[#This Row],[Sales_Rep]]),"Unknown",Table14[[#This Row],[Sales_Rep]])</f>
        <v>David</v>
      </c>
      <c r="O2530" t="str">
        <f>PROPER(Table14[[#This Row],[Region]])</f>
        <v>East</v>
      </c>
      <c r="P2530" s="9">
        <f>IF(ISBLANK(Table14[[#This Row],[Sales_Amount]]),MEDIAN(Table14[Sales_Amount]),Table14[[#This Row],[Sales_Amount]])</f>
        <v>32525.32</v>
      </c>
      <c r="Q2530" s="11">
        <f>IF(ISBLANK(Table14[[#This Row],[Quantity_Sold]]),MEDIAN(Table14[Quantity_Sold]),Table14[[#This Row],[Quantity_Sold]])</f>
        <v>17</v>
      </c>
      <c r="R2530" s="4" t="str">
        <f>TRIM(Table14[[#This Row],[Product_Category]])</f>
        <v>Furniture</v>
      </c>
      <c r="S2530" s="4" t="str">
        <f>PROPER(Table14[[#This Row],[Customer_Type]])</f>
        <v>Returning</v>
      </c>
      <c r="T2530" s="13">
        <f>IF(ISBLANK(Table14[[#This Row],[Discount]]),MEDIAN(Table14[Discount]),Table14[[#This Row],[Discount]])</f>
        <v>0.01</v>
      </c>
    </row>
    <row r="2531" spans="1:20" x14ac:dyDescent="0.3">
      <c r="A2531">
        <v>1482</v>
      </c>
      <c r="B2531" s="1">
        <v>45540</v>
      </c>
      <c r="C2531" t="s">
        <v>29</v>
      </c>
      <c r="D2531" t="s">
        <v>14</v>
      </c>
      <c r="E2531">
        <v>157603.68</v>
      </c>
      <c r="F2531">
        <v>30</v>
      </c>
      <c r="G2531" t="s">
        <v>24</v>
      </c>
      <c r="H2531" s="9">
        <v>4137.7</v>
      </c>
      <c r="I2531" s="9">
        <v>5472.35</v>
      </c>
      <c r="J2531" t="s">
        <v>16</v>
      </c>
      <c r="K2531">
        <v>0.04</v>
      </c>
      <c r="L2531" s="4" t="s">
        <v>17</v>
      </c>
      <c r="M2531" s="4" t="s">
        <v>22</v>
      </c>
      <c r="N2531" s="4" t="str">
        <f>IF(ISBLANK(Table14[[#This Row],[Sales_Rep]]),"Unknown",Table14[[#This Row],[Sales_Rep]])</f>
        <v>Bob</v>
      </c>
      <c r="O2531" t="str">
        <f>PROPER(Table14[[#This Row],[Region]])</f>
        <v>East</v>
      </c>
      <c r="P2531" s="9">
        <f>IF(ISBLANK(Table14[[#This Row],[Sales_Amount]]),MEDIAN(Table14[Sales_Amount]),Table14[[#This Row],[Sales_Amount]])</f>
        <v>157603.68</v>
      </c>
      <c r="Q2531" s="11">
        <f>IF(ISBLANK(Table14[[#This Row],[Quantity_Sold]]),MEDIAN(Table14[Quantity_Sold]),Table14[[#This Row],[Quantity_Sold]])</f>
        <v>30</v>
      </c>
      <c r="R2531" s="4" t="str">
        <f>TRIM(Table14[[#This Row],[Product_Category]])</f>
        <v>Clothing</v>
      </c>
      <c r="S2531" s="4" t="str">
        <f>PROPER(Table14[[#This Row],[Customer_Type]])</f>
        <v>Returning</v>
      </c>
      <c r="T2531" s="13">
        <f>IF(ISBLANK(Table14[[#This Row],[Discount]]),MEDIAN(Table14[Discount]),Table14[[#This Row],[Discount]])</f>
        <v>0.04</v>
      </c>
    </row>
    <row r="2532" spans="1:20" x14ac:dyDescent="0.3">
      <c r="A2532">
        <v>1242</v>
      </c>
      <c r="B2532" s="1">
        <v>45576</v>
      </c>
      <c r="C2532" t="s">
        <v>29</v>
      </c>
      <c r="D2532" t="s">
        <v>14</v>
      </c>
      <c r="E2532">
        <v>4379.13</v>
      </c>
      <c r="F2532">
        <v>49</v>
      </c>
      <c r="G2532" t="s">
        <v>15</v>
      </c>
      <c r="H2532" s="9">
        <v>107.27</v>
      </c>
      <c r="I2532" s="9">
        <v>119.16</v>
      </c>
      <c r="J2532" t="s">
        <v>25</v>
      </c>
      <c r="K2532">
        <v>0.25</v>
      </c>
      <c r="L2532" s="4" t="s">
        <v>17</v>
      </c>
      <c r="M2532" s="4" t="s">
        <v>22</v>
      </c>
      <c r="N2532" s="4" t="str">
        <f>IF(ISBLANK(Table14[[#This Row],[Sales_Rep]]),"Unknown",Table14[[#This Row],[Sales_Rep]])</f>
        <v>Bob</v>
      </c>
      <c r="O2532" t="str">
        <f>PROPER(Table14[[#This Row],[Region]])</f>
        <v>East</v>
      </c>
      <c r="P2532" s="9">
        <f>IF(ISBLANK(Table14[[#This Row],[Sales_Amount]]),MEDIAN(Table14[Sales_Amount]),Table14[[#This Row],[Sales_Amount]])</f>
        <v>4379.13</v>
      </c>
      <c r="Q2532" s="11">
        <f>IF(ISBLANK(Table14[[#This Row],[Quantity_Sold]]),MEDIAN(Table14[Quantity_Sold]),Table14[[#This Row],[Quantity_Sold]])</f>
        <v>49</v>
      </c>
      <c r="R2532" s="4" t="str">
        <f>TRIM(Table14[[#This Row],[Product_Category]])</f>
        <v>Food</v>
      </c>
      <c r="S2532" s="4" t="str">
        <f>PROPER(Table14[[#This Row],[Customer_Type]])</f>
        <v>New</v>
      </c>
      <c r="T2532" s="13">
        <f>IF(ISBLANK(Table14[[#This Row],[Discount]]),MEDIAN(Table14[Discount]),Table14[[#This Row],[Discount]])</f>
        <v>0.25</v>
      </c>
    </row>
    <row r="2533" spans="1:20" x14ac:dyDescent="0.3">
      <c r="A2533">
        <v>1018</v>
      </c>
      <c r="B2533" s="1">
        <v>45021</v>
      </c>
      <c r="C2533" t="s">
        <v>32</v>
      </c>
      <c r="D2533" t="s">
        <v>30</v>
      </c>
      <c r="E2533">
        <v>212615.55</v>
      </c>
      <c r="F2533">
        <v>45</v>
      </c>
      <c r="G2533" t="s">
        <v>15</v>
      </c>
      <c r="H2533" s="9">
        <v>4442.68</v>
      </c>
      <c r="I2533" s="9">
        <v>5624.75</v>
      </c>
      <c r="J2533" t="s">
        <v>25</v>
      </c>
      <c r="K2533">
        <v>0.16</v>
      </c>
      <c r="L2533" s="4" t="s">
        <v>17</v>
      </c>
      <c r="M2533" s="4" t="s">
        <v>22</v>
      </c>
      <c r="N2533" s="4" t="str">
        <f>IF(ISBLANK(Table14[[#This Row],[Sales_Rep]]),"Unknown",Table14[[#This Row],[Sales_Rep]])</f>
        <v>Alice</v>
      </c>
      <c r="O2533" t="str">
        <f>PROPER(Table14[[#This Row],[Region]])</f>
        <v>South</v>
      </c>
      <c r="P2533" s="9">
        <f>IF(ISBLANK(Table14[[#This Row],[Sales_Amount]]),MEDIAN(Table14[Sales_Amount]),Table14[[#This Row],[Sales_Amount]])</f>
        <v>212615.55</v>
      </c>
      <c r="Q2533" s="11">
        <f>IF(ISBLANK(Table14[[#This Row],[Quantity_Sold]]),MEDIAN(Table14[Quantity_Sold]),Table14[[#This Row],[Quantity_Sold]])</f>
        <v>45</v>
      </c>
      <c r="R2533" s="4" t="str">
        <f>TRIM(Table14[[#This Row],[Product_Category]])</f>
        <v>Food</v>
      </c>
      <c r="S2533" s="4" t="str">
        <f>PROPER(Table14[[#This Row],[Customer_Type]])</f>
        <v>New</v>
      </c>
      <c r="T2533" s="13">
        <f>IF(ISBLANK(Table14[[#This Row],[Discount]]),MEDIAN(Table14[Discount]),Table14[[#This Row],[Discount]])</f>
        <v>0.16</v>
      </c>
    </row>
    <row r="2534" spans="1:20" x14ac:dyDescent="0.3">
      <c r="A2534">
        <v>1051</v>
      </c>
      <c r="B2534" s="1">
        <v>45318</v>
      </c>
      <c r="C2534" t="s">
        <v>19</v>
      </c>
      <c r="D2534" t="s">
        <v>27</v>
      </c>
      <c r="E2534">
        <v>105995.01</v>
      </c>
      <c r="F2534">
        <v>27</v>
      </c>
      <c r="G2534" t="s">
        <v>21</v>
      </c>
      <c r="H2534" s="9">
        <v>2930.35</v>
      </c>
      <c r="I2534" s="9">
        <v>4267.1099999999997</v>
      </c>
      <c r="J2534" t="s">
        <v>16</v>
      </c>
      <c r="K2534">
        <v>0.08</v>
      </c>
      <c r="L2534" s="4" t="s">
        <v>31</v>
      </c>
      <c r="M2534" s="4" t="s">
        <v>18</v>
      </c>
      <c r="N2534" s="4" t="str">
        <f>IF(ISBLANK(Table14[[#This Row],[Sales_Rep]]),"Unknown",Table14[[#This Row],[Sales_Rep]])</f>
        <v>Eve</v>
      </c>
      <c r="O2534" t="str">
        <f>PROPER(Table14[[#This Row],[Region]])</f>
        <v>West</v>
      </c>
      <c r="P2534" s="9">
        <f>IF(ISBLANK(Table14[[#This Row],[Sales_Amount]]),MEDIAN(Table14[Sales_Amount]),Table14[[#This Row],[Sales_Amount]])</f>
        <v>105995.01</v>
      </c>
      <c r="Q2534" s="11">
        <f>IF(ISBLANK(Table14[[#This Row],[Quantity_Sold]]),MEDIAN(Table14[Quantity_Sold]),Table14[[#This Row],[Quantity_Sold]])</f>
        <v>27</v>
      </c>
      <c r="R2534" s="4" t="str">
        <f>TRIM(Table14[[#This Row],[Product_Category]])</f>
        <v>Electronics</v>
      </c>
      <c r="S2534" s="4" t="str">
        <f>PROPER(Table14[[#This Row],[Customer_Type]])</f>
        <v>Returning</v>
      </c>
      <c r="T2534" s="13">
        <f>IF(ISBLANK(Table14[[#This Row],[Discount]]),MEDIAN(Table14[Discount]),Table14[[#This Row],[Discount]])</f>
        <v>0.08</v>
      </c>
    </row>
    <row r="2535" spans="1:20" x14ac:dyDescent="0.3">
      <c r="A2535">
        <v>1063</v>
      </c>
      <c r="B2535" s="1">
        <v>45441</v>
      </c>
      <c r="C2535" t="s">
        <v>13</v>
      </c>
      <c r="D2535" t="s">
        <v>14</v>
      </c>
      <c r="E2535">
        <v>19026.05</v>
      </c>
      <c r="F2535">
        <v>48</v>
      </c>
      <c r="G2535" t="s">
        <v>28</v>
      </c>
      <c r="H2535" s="9">
        <v>427.74</v>
      </c>
      <c r="I2535" s="9">
        <v>495.47</v>
      </c>
      <c r="J2535" t="s">
        <v>16</v>
      </c>
      <c r="K2535">
        <v>0.2</v>
      </c>
      <c r="L2535" s="4" t="s">
        <v>26</v>
      </c>
      <c r="M2535" s="4" t="s">
        <v>22</v>
      </c>
      <c r="N2535" s="4" t="str">
        <f>IF(ISBLANK(Table14[[#This Row],[Sales_Rep]]),"Unknown",Table14[[#This Row],[Sales_Rep]])</f>
        <v>David</v>
      </c>
      <c r="O2535" t="str">
        <f>PROPER(Table14[[#This Row],[Region]])</f>
        <v>East</v>
      </c>
      <c r="P2535" s="9">
        <f>IF(ISBLANK(Table14[[#This Row],[Sales_Amount]]),MEDIAN(Table14[Sales_Amount]),Table14[[#This Row],[Sales_Amount]])</f>
        <v>19026.05</v>
      </c>
      <c r="Q2535" s="11">
        <f>IF(ISBLANK(Table14[[#This Row],[Quantity_Sold]]),MEDIAN(Table14[Quantity_Sold]),Table14[[#This Row],[Quantity_Sold]])</f>
        <v>48</v>
      </c>
      <c r="R2535" s="4" t="str">
        <f>TRIM(Table14[[#This Row],[Product_Category]])</f>
        <v>Furniture</v>
      </c>
      <c r="S2535" s="4" t="str">
        <f>PROPER(Table14[[#This Row],[Customer_Type]])</f>
        <v>Returning</v>
      </c>
      <c r="T2535" s="13">
        <f>IF(ISBLANK(Table14[[#This Row],[Discount]]),MEDIAN(Table14[Discount]),Table14[[#This Row],[Discount]])</f>
        <v>0.2</v>
      </c>
    </row>
    <row r="2536" spans="1:20" x14ac:dyDescent="0.3">
      <c r="A2536">
        <v>1202</v>
      </c>
      <c r="B2536" s="1">
        <v>45007</v>
      </c>
      <c r="C2536" t="s">
        <v>32</v>
      </c>
      <c r="D2536" t="s">
        <v>14</v>
      </c>
      <c r="E2536">
        <v>2534.9299999999998</v>
      </c>
      <c r="F2536">
        <v>3</v>
      </c>
      <c r="G2536" t="s">
        <v>28</v>
      </c>
      <c r="H2536" s="9">
        <v>792.45</v>
      </c>
      <c r="I2536" s="9">
        <v>1030.46</v>
      </c>
      <c r="J2536" t="s">
        <v>16</v>
      </c>
      <c r="K2536">
        <v>0.18</v>
      </c>
      <c r="L2536" s="4" t="s">
        <v>17</v>
      </c>
      <c r="M2536" s="4" t="s">
        <v>18</v>
      </c>
      <c r="N2536" s="4" t="str">
        <f>IF(ISBLANK(Table14[[#This Row],[Sales_Rep]]),"Unknown",Table14[[#This Row],[Sales_Rep]])</f>
        <v>Alice</v>
      </c>
      <c r="O2536" t="str">
        <f>PROPER(Table14[[#This Row],[Region]])</f>
        <v>East</v>
      </c>
      <c r="P2536" s="9">
        <f>IF(ISBLANK(Table14[[#This Row],[Sales_Amount]]),MEDIAN(Table14[Sales_Amount]),Table14[[#This Row],[Sales_Amount]])</f>
        <v>2534.9299999999998</v>
      </c>
      <c r="Q2536" s="11">
        <f>IF(ISBLANK(Table14[[#This Row],[Quantity_Sold]]),MEDIAN(Table14[Quantity_Sold]),Table14[[#This Row],[Quantity_Sold]])</f>
        <v>3</v>
      </c>
      <c r="R2536" s="4" t="str">
        <f>TRIM(Table14[[#This Row],[Product_Category]])</f>
        <v>Furniture</v>
      </c>
      <c r="S2536" s="4" t="str">
        <f>PROPER(Table14[[#This Row],[Customer_Type]])</f>
        <v>Returning</v>
      </c>
      <c r="T2536" s="13">
        <f>IF(ISBLANK(Table14[[#This Row],[Discount]]),MEDIAN(Table14[Discount]),Table14[[#This Row],[Discount]])</f>
        <v>0.18</v>
      </c>
    </row>
    <row r="2537" spans="1:20" x14ac:dyDescent="0.3">
      <c r="A2537">
        <v>1369</v>
      </c>
      <c r="B2537" s="1">
        <v>45093</v>
      </c>
      <c r="C2537" t="s">
        <v>19</v>
      </c>
      <c r="D2537" t="s">
        <v>30</v>
      </c>
      <c r="E2537">
        <v>15062.43</v>
      </c>
      <c r="F2537">
        <v>16</v>
      </c>
      <c r="G2537" t="s">
        <v>28</v>
      </c>
      <c r="H2537" s="9">
        <v>864.85</v>
      </c>
      <c r="I2537" s="9">
        <v>1012.26</v>
      </c>
      <c r="J2537" t="s">
        <v>16</v>
      </c>
      <c r="K2537">
        <v>7.0000000000000007E-2</v>
      </c>
      <c r="L2537" s="4" t="s">
        <v>26</v>
      </c>
      <c r="M2537" s="4" t="s">
        <v>22</v>
      </c>
      <c r="N2537" s="4" t="str">
        <f>IF(ISBLANK(Table14[[#This Row],[Sales_Rep]]),"Unknown",Table14[[#This Row],[Sales_Rep]])</f>
        <v>Eve</v>
      </c>
      <c r="O2537" t="str">
        <f>PROPER(Table14[[#This Row],[Region]])</f>
        <v>South</v>
      </c>
      <c r="P2537" s="9">
        <f>IF(ISBLANK(Table14[[#This Row],[Sales_Amount]]),MEDIAN(Table14[Sales_Amount]),Table14[[#This Row],[Sales_Amount]])</f>
        <v>15062.43</v>
      </c>
      <c r="Q2537" s="11">
        <f>IF(ISBLANK(Table14[[#This Row],[Quantity_Sold]]),MEDIAN(Table14[Quantity_Sold]),Table14[[#This Row],[Quantity_Sold]])</f>
        <v>16</v>
      </c>
      <c r="R2537" s="4" t="str">
        <f>TRIM(Table14[[#This Row],[Product_Category]])</f>
        <v>Furniture</v>
      </c>
      <c r="S2537" s="4" t="str">
        <f>PROPER(Table14[[#This Row],[Customer_Type]])</f>
        <v>Returning</v>
      </c>
      <c r="T2537" s="13">
        <f>IF(ISBLANK(Table14[[#This Row],[Discount]]),MEDIAN(Table14[Discount]),Table14[[#This Row],[Discount]])</f>
        <v>7.0000000000000007E-2</v>
      </c>
    </row>
    <row r="2538" spans="1:20" x14ac:dyDescent="0.3">
      <c r="A2538">
        <v>1403</v>
      </c>
      <c r="B2538" s="1">
        <v>45523</v>
      </c>
      <c r="C2538" t="s">
        <v>13</v>
      </c>
      <c r="D2538" t="s">
        <v>20</v>
      </c>
      <c r="E2538">
        <v>81371.740000000005</v>
      </c>
      <c r="F2538">
        <v>21</v>
      </c>
      <c r="G2538" t="s">
        <v>24</v>
      </c>
      <c r="H2538" s="9">
        <v>4007.78</v>
      </c>
      <c r="I2538" s="9">
        <v>5098.4799999999996</v>
      </c>
      <c r="J2538" t="s">
        <v>16</v>
      </c>
      <c r="K2538">
        <v>0.24</v>
      </c>
      <c r="L2538" s="4" t="s">
        <v>26</v>
      </c>
      <c r="M2538" s="4" t="s">
        <v>22</v>
      </c>
      <c r="N2538" s="4" t="str">
        <f>IF(ISBLANK(Table14[[#This Row],[Sales_Rep]]),"Unknown",Table14[[#This Row],[Sales_Rep]])</f>
        <v>David</v>
      </c>
      <c r="O2538" t="str">
        <f>PROPER(Table14[[#This Row],[Region]])</f>
        <v>North</v>
      </c>
      <c r="P2538" s="9">
        <f>IF(ISBLANK(Table14[[#This Row],[Sales_Amount]]),MEDIAN(Table14[Sales_Amount]),Table14[[#This Row],[Sales_Amount]])</f>
        <v>81371.740000000005</v>
      </c>
      <c r="Q2538" s="11">
        <f>IF(ISBLANK(Table14[[#This Row],[Quantity_Sold]]),MEDIAN(Table14[Quantity_Sold]),Table14[[#This Row],[Quantity_Sold]])</f>
        <v>21</v>
      </c>
      <c r="R2538" s="4" t="str">
        <f>TRIM(Table14[[#This Row],[Product_Category]])</f>
        <v>Clothing</v>
      </c>
      <c r="S2538" s="4" t="str">
        <f>PROPER(Table14[[#This Row],[Customer_Type]])</f>
        <v>Returning</v>
      </c>
      <c r="T2538" s="13">
        <f>IF(ISBLANK(Table14[[#This Row],[Discount]]),MEDIAN(Table14[Discount]),Table14[[#This Row],[Discount]])</f>
        <v>0.24</v>
      </c>
    </row>
    <row r="2539" spans="1:20" x14ac:dyDescent="0.3">
      <c r="A2539">
        <v>1476</v>
      </c>
      <c r="B2539" s="1">
        <v>45185</v>
      </c>
      <c r="C2539" t="s">
        <v>23</v>
      </c>
      <c r="D2539" t="s">
        <v>20</v>
      </c>
      <c r="E2539">
        <v>30152.63</v>
      </c>
      <c r="F2539">
        <v>30</v>
      </c>
      <c r="G2539" t="s">
        <v>28</v>
      </c>
      <c r="H2539" s="9">
        <v>818.35</v>
      </c>
      <c r="I2539" s="9">
        <v>1015.24</v>
      </c>
      <c r="J2539" t="s">
        <v>16</v>
      </c>
      <c r="K2539">
        <v>0.01</v>
      </c>
      <c r="L2539" s="4" t="s">
        <v>26</v>
      </c>
      <c r="M2539" s="4" t="s">
        <v>22</v>
      </c>
      <c r="N2539" s="4" t="str">
        <f>IF(ISBLANK(Table14[[#This Row],[Sales_Rep]]),"Unknown",Table14[[#This Row],[Sales_Rep]])</f>
        <v>Charlie</v>
      </c>
      <c r="O2539" t="str">
        <f>PROPER(Table14[[#This Row],[Region]])</f>
        <v>North</v>
      </c>
      <c r="P2539" s="9">
        <f>IF(ISBLANK(Table14[[#This Row],[Sales_Amount]]),MEDIAN(Table14[Sales_Amount]),Table14[[#This Row],[Sales_Amount]])</f>
        <v>30152.63</v>
      </c>
      <c r="Q2539" s="11">
        <f>IF(ISBLANK(Table14[[#This Row],[Quantity_Sold]]),MEDIAN(Table14[Quantity_Sold]),Table14[[#This Row],[Quantity_Sold]])</f>
        <v>30</v>
      </c>
      <c r="R2539" s="4" t="str">
        <f>TRIM(Table14[[#This Row],[Product_Category]])</f>
        <v>Furniture</v>
      </c>
      <c r="S2539" s="4" t="str">
        <f>PROPER(Table14[[#This Row],[Customer_Type]])</f>
        <v>Returning</v>
      </c>
      <c r="T2539" s="13">
        <f>IF(ISBLANK(Table14[[#This Row],[Discount]]),MEDIAN(Table14[Discount]),Table14[[#This Row],[Discount]])</f>
        <v>0.01</v>
      </c>
    </row>
    <row r="2540" spans="1:20" x14ac:dyDescent="0.3">
      <c r="A2540">
        <v>1262</v>
      </c>
      <c r="B2540" s="1">
        <v>45316</v>
      </c>
      <c r="C2540" t="s">
        <v>13</v>
      </c>
      <c r="D2540" t="s">
        <v>27</v>
      </c>
      <c r="E2540">
        <v>83597.56</v>
      </c>
      <c r="F2540">
        <v>48</v>
      </c>
      <c r="G2540" t="s">
        <v>21</v>
      </c>
      <c r="H2540" s="9">
        <v>1778.75</v>
      </c>
      <c r="I2540" s="9">
        <v>2452.98</v>
      </c>
      <c r="J2540" t="s">
        <v>16</v>
      </c>
      <c r="K2540">
        <v>0.28999999999999998</v>
      </c>
      <c r="L2540" s="4" t="s">
        <v>31</v>
      </c>
      <c r="M2540" s="4" t="s">
        <v>18</v>
      </c>
      <c r="N2540" s="4" t="str">
        <f>IF(ISBLANK(Table14[[#This Row],[Sales_Rep]]),"Unknown",Table14[[#This Row],[Sales_Rep]])</f>
        <v>David</v>
      </c>
      <c r="O2540" t="str">
        <f>PROPER(Table14[[#This Row],[Region]])</f>
        <v>West</v>
      </c>
      <c r="P2540" s="9">
        <f>IF(ISBLANK(Table14[[#This Row],[Sales_Amount]]),MEDIAN(Table14[Sales_Amount]),Table14[[#This Row],[Sales_Amount]])</f>
        <v>83597.56</v>
      </c>
      <c r="Q2540" s="11">
        <f>IF(ISBLANK(Table14[[#This Row],[Quantity_Sold]]),MEDIAN(Table14[Quantity_Sold]),Table14[[#This Row],[Quantity_Sold]])</f>
        <v>48</v>
      </c>
      <c r="R2540" s="4" t="str">
        <f>TRIM(Table14[[#This Row],[Product_Category]])</f>
        <v>Electronics</v>
      </c>
      <c r="S2540" s="4" t="str">
        <f>PROPER(Table14[[#This Row],[Customer_Type]])</f>
        <v>Returning</v>
      </c>
      <c r="T2540" s="13">
        <f>IF(ISBLANK(Table14[[#This Row],[Discount]]),MEDIAN(Table14[Discount]),Table14[[#This Row],[Discount]])</f>
        <v>0.28999999999999998</v>
      </c>
    </row>
    <row r="2541" spans="1:20" x14ac:dyDescent="0.3">
      <c r="A2541">
        <v>1353</v>
      </c>
      <c r="B2541" s="1">
        <v>45147</v>
      </c>
      <c r="C2541" t="s">
        <v>29</v>
      </c>
      <c r="D2541" t="s">
        <v>30</v>
      </c>
      <c r="E2541">
        <v>19354.46</v>
      </c>
      <c r="F2541">
        <v>11</v>
      </c>
      <c r="G2541" t="s">
        <v>21</v>
      </c>
      <c r="H2541" s="9">
        <v>1914.86</v>
      </c>
      <c r="I2541" s="9">
        <v>2285.06</v>
      </c>
      <c r="J2541" t="s">
        <v>25</v>
      </c>
      <c r="K2541">
        <v>0.23</v>
      </c>
      <c r="L2541" s="4" t="s">
        <v>31</v>
      </c>
      <c r="M2541" s="4" t="s">
        <v>22</v>
      </c>
      <c r="N2541" s="4" t="str">
        <f>IF(ISBLANK(Table14[[#This Row],[Sales_Rep]]),"Unknown",Table14[[#This Row],[Sales_Rep]])</f>
        <v>Bob</v>
      </c>
      <c r="O2541" t="str">
        <f>PROPER(Table14[[#This Row],[Region]])</f>
        <v>South</v>
      </c>
      <c r="P2541" s="9">
        <f>IF(ISBLANK(Table14[[#This Row],[Sales_Amount]]),MEDIAN(Table14[Sales_Amount]),Table14[[#This Row],[Sales_Amount]])</f>
        <v>19354.46</v>
      </c>
      <c r="Q2541" s="11">
        <f>IF(ISBLANK(Table14[[#This Row],[Quantity_Sold]]),MEDIAN(Table14[Quantity_Sold]),Table14[[#This Row],[Quantity_Sold]])</f>
        <v>11</v>
      </c>
      <c r="R2541" s="4" t="str">
        <f>TRIM(Table14[[#This Row],[Product_Category]])</f>
        <v>Electronics</v>
      </c>
      <c r="S2541" s="4" t="str">
        <f>PROPER(Table14[[#This Row],[Customer_Type]])</f>
        <v>New</v>
      </c>
      <c r="T2541" s="13">
        <f>IF(ISBLANK(Table14[[#This Row],[Discount]]),MEDIAN(Table14[Discount]),Table14[[#This Row],[Discount]])</f>
        <v>0.23</v>
      </c>
    </row>
    <row r="2542" spans="1:20" x14ac:dyDescent="0.3">
      <c r="A2542">
        <v>1490</v>
      </c>
      <c r="B2542" s="1">
        <v>44974</v>
      </c>
      <c r="C2542" t="s">
        <v>29</v>
      </c>
      <c r="D2542" t="s">
        <v>27</v>
      </c>
      <c r="E2542">
        <v>31565.599999999999</v>
      </c>
      <c r="F2542">
        <v>13</v>
      </c>
      <c r="G2542" t="s">
        <v>21</v>
      </c>
      <c r="H2542" s="9">
        <v>2307.84</v>
      </c>
      <c r="I2542" s="9">
        <v>2583.11</v>
      </c>
      <c r="J2542" t="s">
        <v>25</v>
      </c>
      <c r="K2542">
        <v>0.06</v>
      </c>
      <c r="L2542" s="4" t="s">
        <v>31</v>
      </c>
      <c r="M2542" s="4" t="s">
        <v>18</v>
      </c>
      <c r="N2542" s="4" t="str">
        <f>IF(ISBLANK(Table14[[#This Row],[Sales_Rep]]),"Unknown",Table14[[#This Row],[Sales_Rep]])</f>
        <v>Bob</v>
      </c>
      <c r="O2542" t="str">
        <f>PROPER(Table14[[#This Row],[Region]])</f>
        <v>West</v>
      </c>
      <c r="P2542" s="9">
        <f>IF(ISBLANK(Table14[[#This Row],[Sales_Amount]]),MEDIAN(Table14[Sales_Amount]),Table14[[#This Row],[Sales_Amount]])</f>
        <v>31565.599999999999</v>
      </c>
      <c r="Q2542" s="11">
        <f>IF(ISBLANK(Table14[[#This Row],[Quantity_Sold]]),MEDIAN(Table14[Quantity_Sold]),Table14[[#This Row],[Quantity_Sold]])</f>
        <v>13</v>
      </c>
      <c r="R2542" s="4" t="str">
        <f>TRIM(Table14[[#This Row],[Product_Category]])</f>
        <v>Electronics</v>
      </c>
      <c r="S2542" s="4" t="str">
        <f>PROPER(Table14[[#This Row],[Customer_Type]])</f>
        <v>New</v>
      </c>
      <c r="T2542" s="13">
        <f>IF(ISBLANK(Table14[[#This Row],[Discount]]),MEDIAN(Table14[Discount]),Table14[[#This Row],[Discount]])</f>
        <v>0.06</v>
      </c>
    </row>
    <row r="2543" spans="1:20" x14ac:dyDescent="0.3">
      <c r="A2543">
        <v>1445</v>
      </c>
      <c r="B2543" s="1">
        <v>45135</v>
      </c>
      <c r="C2543" t="s">
        <v>23</v>
      </c>
      <c r="D2543" t="s">
        <v>30</v>
      </c>
      <c r="E2543">
        <v>39590.74</v>
      </c>
      <c r="F2543">
        <v>45</v>
      </c>
      <c r="G2543" t="s">
        <v>24</v>
      </c>
      <c r="H2543" s="9">
        <v>992.05</v>
      </c>
      <c r="I2543" s="9">
        <v>1142.5899999999999</v>
      </c>
      <c r="J2543" t="s">
        <v>25</v>
      </c>
      <c r="K2543">
        <v>0.23</v>
      </c>
      <c r="L2543" s="4" t="s">
        <v>26</v>
      </c>
      <c r="M2543" s="4" t="s">
        <v>22</v>
      </c>
      <c r="N2543" s="4" t="str">
        <f>IF(ISBLANK(Table14[[#This Row],[Sales_Rep]]),"Unknown",Table14[[#This Row],[Sales_Rep]])</f>
        <v>Charlie</v>
      </c>
      <c r="O2543" t="str">
        <f>PROPER(Table14[[#This Row],[Region]])</f>
        <v>South</v>
      </c>
      <c r="P2543" s="9">
        <f>IF(ISBLANK(Table14[[#This Row],[Sales_Amount]]),MEDIAN(Table14[Sales_Amount]),Table14[[#This Row],[Sales_Amount]])</f>
        <v>39590.74</v>
      </c>
      <c r="Q2543" s="11">
        <f>IF(ISBLANK(Table14[[#This Row],[Quantity_Sold]]),MEDIAN(Table14[Quantity_Sold]),Table14[[#This Row],[Quantity_Sold]])</f>
        <v>45</v>
      </c>
      <c r="R2543" s="4" t="str">
        <f>TRIM(Table14[[#This Row],[Product_Category]])</f>
        <v>Clothing</v>
      </c>
      <c r="S2543" s="4" t="str">
        <f>PROPER(Table14[[#This Row],[Customer_Type]])</f>
        <v>New</v>
      </c>
      <c r="T2543" s="13">
        <f>IF(ISBLANK(Table14[[#This Row],[Discount]]),MEDIAN(Table14[Discount]),Table14[[#This Row],[Discount]])</f>
        <v>0.23</v>
      </c>
    </row>
    <row r="2544" spans="1:20" x14ac:dyDescent="0.3">
      <c r="A2544">
        <v>1102</v>
      </c>
      <c r="B2544" s="1">
        <v>45145</v>
      </c>
      <c r="C2544" t="s">
        <v>32</v>
      </c>
      <c r="D2544" t="s">
        <v>30</v>
      </c>
      <c r="E2544">
        <v>44558.6</v>
      </c>
      <c r="F2544">
        <v>10</v>
      </c>
      <c r="G2544" t="s">
        <v>28</v>
      </c>
      <c r="H2544" s="9">
        <v>3425.58</v>
      </c>
      <c r="I2544" s="9">
        <v>4896.55</v>
      </c>
      <c r="J2544" t="s">
        <v>25</v>
      </c>
      <c r="K2544">
        <v>0.09</v>
      </c>
      <c r="L2544" s="4" t="s">
        <v>31</v>
      </c>
      <c r="M2544" s="4" t="s">
        <v>18</v>
      </c>
      <c r="N2544" s="4" t="str">
        <f>IF(ISBLANK(Table14[[#This Row],[Sales_Rep]]),"Unknown",Table14[[#This Row],[Sales_Rep]])</f>
        <v>Alice</v>
      </c>
      <c r="O2544" t="str">
        <f>PROPER(Table14[[#This Row],[Region]])</f>
        <v>South</v>
      </c>
      <c r="P2544" s="9">
        <f>IF(ISBLANK(Table14[[#This Row],[Sales_Amount]]),MEDIAN(Table14[Sales_Amount]),Table14[[#This Row],[Sales_Amount]])</f>
        <v>44558.6</v>
      </c>
      <c r="Q2544" s="11">
        <f>IF(ISBLANK(Table14[[#This Row],[Quantity_Sold]]),MEDIAN(Table14[Quantity_Sold]),Table14[[#This Row],[Quantity_Sold]])</f>
        <v>10</v>
      </c>
      <c r="R2544" s="4" t="str">
        <f>TRIM(Table14[[#This Row],[Product_Category]])</f>
        <v>Furniture</v>
      </c>
      <c r="S2544" s="4" t="str">
        <f>PROPER(Table14[[#This Row],[Customer_Type]])</f>
        <v>New</v>
      </c>
      <c r="T2544" s="13">
        <f>IF(ISBLANK(Table14[[#This Row],[Discount]]),MEDIAN(Table14[Discount]),Table14[[#This Row],[Discount]])</f>
        <v>0.09</v>
      </c>
    </row>
    <row r="2545" spans="1:20" x14ac:dyDescent="0.3">
      <c r="A2545">
        <v>1079</v>
      </c>
      <c r="B2545" s="1">
        <v>45359</v>
      </c>
      <c r="C2545" t="s">
        <v>19</v>
      </c>
      <c r="D2545" t="s">
        <v>27</v>
      </c>
      <c r="E2545">
        <v>103020.8</v>
      </c>
      <c r="F2545">
        <v>40</v>
      </c>
      <c r="G2545" t="s">
        <v>21</v>
      </c>
      <c r="H2545" s="9">
        <v>2449.2399999999998</v>
      </c>
      <c r="I2545" s="9">
        <v>3219.4</v>
      </c>
      <c r="J2545" t="s">
        <v>25</v>
      </c>
      <c r="K2545">
        <v>0.2</v>
      </c>
      <c r="L2545" s="4" t="s">
        <v>26</v>
      </c>
      <c r="M2545" s="4" t="s">
        <v>18</v>
      </c>
      <c r="N2545" s="4" t="str">
        <f>IF(ISBLANK(Table14[[#This Row],[Sales_Rep]]),"Unknown",Table14[[#This Row],[Sales_Rep]])</f>
        <v>Eve</v>
      </c>
      <c r="O2545" t="str">
        <f>PROPER(Table14[[#This Row],[Region]])</f>
        <v>West</v>
      </c>
      <c r="P2545" s="9">
        <f>IF(ISBLANK(Table14[[#This Row],[Sales_Amount]]),MEDIAN(Table14[Sales_Amount]),Table14[[#This Row],[Sales_Amount]])</f>
        <v>103020.8</v>
      </c>
      <c r="Q2545" s="11">
        <f>IF(ISBLANK(Table14[[#This Row],[Quantity_Sold]]),MEDIAN(Table14[Quantity_Sold]),Table14[[#This Row],[Quantity_Sold]])</f>
        <v>40</v>
      </c>
      <c r="R2545" s="4" t="str">
        <f>TRIM(Table14[[#This Row],[Product_Category]])</f>
        <v>Electronics</v>
      </c>
      <c r="S2545" s="4" t="str">
        <f>PROPER(Table14[[#This Row],[Customer_Type]])</f>
        <v>New</v>
      </c>
      <c r="T2545" s="13">
        <f>IF(ISBLANK(Table14[[#This Row],[Discount]]),MEDIAN(Table14[Discount]),Table14[[#This Row],[Discount]])</f>
        <v>0.2</v>
      </c>
    </row>
    <row r="2546" spans="1:20" x14ac:dyDescent="0.3">
      <c r="A2546">
        <v>1279</v>
      </c>
      <c r="B2546" s="1">
        <v>45466</v>
      </c>
      <c r="C2546" t="s">
        <v>13</v>
      </c>
      <c r="D2546" t="s">
        <v>27</v>
      </c>
      <c r="E2546">
        <v>14715.69</v>
      </c>
      <c r="F2546">
        <v>19</v>
      </c>
      <c r="G2546" t="s">
        <v>24</v>
      </c>
      <c r="H2546" s="9">
        <v>765.99</v>
      </c>
      <c r="I2546" s="9">
        <v>1032.68</v>
      </c>
      <c r="J2546" t="s">
        <v>25</v>
      </c>
      <c r="K2546">
        <v>0.25</v>
      </c>
      <c r="L2546" s="4" t="s">
        <v>17</v>
      </c>
      <c r="M2546" s="4" t="s">
        <v>22</v>
      </c>
      <c r="N2546" s="4" t="str">
        <f>IF(ISBLANK(Table14[[#This Row],[Sales_Rep]]),"Unknown",Table14[[#This Row],[Sales_Rep]])</f>
        <v>David</v>
      </c>
      <c r="O2546" t="str">
        <f>PROPER(Table14[[#This Row],[Region]])</f>
        <v>West</v>
      </c>
      <c r="P2546" s="9">
        <f>IF(ISBLANK(Table14[[#This Row],[Sales_Amount]]),MEDIAN(Table14[Sales_Amount]),Table14[[#This Row],[Sales_Amount]])</f>
        <v>14715.69</v>
      </c>
      <c r="Q2546" s="11">
        <f>IF(ISBLANK(Table14[[#This Row],[Quantity_Sold]]),MEDIAN(Table14[Quantity_Sold]),Table14[[#This Row],[Quantity_Sold]])</f>
        <v>19</v>
      </c>
      <c r="R2546" s="4" t="str">
        <f>TRIM(Table14[[#This Row],[Product_Category]])</f>
        <v>Clothing</v>
      </c>
      <c r="S2546" s="4" t="str">
        <f>PROPER(Table14[[#This Row],[Customer_Type]])</f>
        <v>New</v>
      </c>
      <c r="T2546" s="13">
        <f>IF(ISBLANK(Table14[[#This Row],[Discount]]),MEDIAN(Table14[Discount]),Table14[[#This Row],[Discount]])</f>
        <v>0.25</v>
      </c>
    </row>
    <row r="2547" spans="1:20" x14ac:dyDescent="0.3">
      <c r="A2547">
        <v>1358</v>
      </c>
      <c r="B2547" s="1">
        <v>45365</v>
      </c>
      <c r="C2547" t="s">
        <v>29</v>
      </c>
      <c r="D2547" t="s">
        <v>20</v>
      </c>
      <c r="E2547">
        <v>9209.2900000000009</v>
      </c>
      <c r="F2547">
        <v>9</v>
      </c>
      <c r="G2547" t="s">
        <v>24</v>
      </c>
      <c r="H2547" s="9">
        <v>983.08</v>
      </c>
      <c r="I2547" s="9">
        <v>1218.1600000000001</v>
      </c>
      <c r="J2547" t="s">
        <v>25</v>
      </c>
      <c r="K2547">
        <v>0.16</v>
      </c>
      <c r="L2547" s="4" t="s">
        <v>31</v>
      </c>
      <c r="M2547" s="4" t="s">
        <v>18</v>
      </c>
      <c r="N2547" s="4" t="str">
        <f>IF(ISBLANK(Table14[[#This Row],[Sales_Rep]]),"Unknown",Table14[[#This Row],[Sales_Rep]])</f>
        <v>Bob</v>
      </c>
      <c r="O2547" t="str">
        <f>PROPER(Table14[[#This Row],[Region]])</f>
        <v>North</v>
      </c>
      <c r="P2547" s="9">
        <f>IF(ISBLANK(Table14[[#This Row],[Sales_Amount]]),MEDIAN(Table14[Sales_Amount]),Table14[[#This Row],[Sales_Amount]])</f>
        <v>9209.2900000000009</v>
      </c>
      <c r="Q2547" s="11">
        <f>IF(ISBLANK(Table14[[#This Row],[Quantity_Sold]]),MEDIAN(Table14[Quantity_Sold]),Table14[[#This Row],[Quantity_Sold]])</f>
        <v>9</v>
      </c>
      <c r="R2547" s="4" t="str">
        <f>TRIM(Table14[[#This Row],[Product_Category]])</f>
        <v>Clothing</v>
      </c>
      <c r="S2547" s="4" t="str">
        <f>PROPER(Table14[[#This Row],[Customer_Type]])</f>
        <v>New</v>
      </c>
      <c r="T2547" s="13">
        <f>IF(ISBLANK(Table14[[#This Row],[Discount]]),MEDIAN(Table14[Discount]),Table14[[#This Row],[Discount]])</f>
        <v>0.16</v>
      </c>
    </row>
    <row r="2548" spans="1:20" x14ac:dyDescent="0.3">
      <c r="A2548">
        <v>1285</v>
      </c>
      <c r="B2548" s="1">
        <v>45562</v>
      </c>
      <c r="C2548" t="s">
        <v>32</v>
      </c>
      <c r="D2548" t="s">
        <v>20</v>
      </c>
      <c r="E2548">
        <v>33788.370000000003</v>
      </c>
      <c r="F2548">
        <v>8</v>
      </c>
      <c r="G2548" t="s">
        <v>28</v>
      </c>
      <c r="H2548" s="9">
        <v>3921.57</v>
      </c>
      <c r="I2548" s="9">
        <v>5785.68</v>
      </c>
      <c r="J2548" t="s">
        <v>16</v>
      </c>
      <c r="K2548">
        <v>0.27</v>
      </c>
      <c r="L2548" s="4" t="s">
        <v>31</v>
      </c>
      <c r="M2548" s="4" t="s">
        <v>22</v>
      </c>
      <c r="N2548" s="4" t="str">
        <f>IF(ISBLANK(Table14[[#This Row],[Sales_Rep]]),"Unknown",Table14[[#This Row],[Sales_Rep]])</f>
        <v>Alice</v>
      </c>
      <c r="O2548" t="str">
        <f>PROPER(Table14[[#This Row],[Region]])</f>
        <v>North</v>
      </c>
      <c r="P2548" s="9">
        <f>IF(ISBLANK(Table14[[#This Row],[Sales_Amount]]),MEDIAN(Table14[Sales_Amount]),Table14[[#This Row],[Sales_Amount]])</f>
        <v>33788.370000000003</v>
      </c>
      <c r="Q2548" s="11">
        <f>IF(ISBLANK(Table14[[#This Row],[Quantity_Sold]]),MEDIAN(Table14[Quantity_Sold]),Table14[[#This Row],[Quantity_Sold]])</f>
        <v>8</v>
      </c>
      <c r="R2548" s="4" t="str">
        <f>TRIM(Table14[[#This Row],[Product_Category]])</f>
        <v>Furniture</v>
      </c>
      <c r="S2548" s="4" t="str">
        <f>PROPER(Table14[[#This Row],[Customer_Type]])</f>
        <v>Returning</v>
      </c>
      <c r="T2548" s="13">
        <f>IF(ISBLANK(Table14[[#This Row],[Discount]]),MEDIAN(Table14[Discount]),Table14[[#This Row],[Discount]])</f>
        <v>0.27</v>
      </c>
    </row>
    <row r="2549" spans="1:20" x14ac:dyDescent="0.3">
      <c r="A2549">
        <v>1001</v>
      </c>
      <c r="B2549" s="1">
        <v>45573</v>
      </c>
      <c r="C2549" t="s">
        <v>23</v>
      </c>
      <c r="D2549" t="s">
        <v>30</v>
      </c>
      <c r="E2549">
        <v>4006.42</v>
      </c>
      <c r="F2549">
        <v>1</v>
      </c>
      <c r="G2549" t="s">
        <v>28</v>
      </c>
      <c r="H2549" s="9">
        <v>3042.28</v>
      </c>
      <c r="I2549" s="9">
        <v>4552.75</v>
      </c>
      <c r="J2549" t="s">
        <v>25</v>
      </c>
      <c r="K2549">
        <v>0.12</v>
      </c>
      <c r="L2549" s="4" t="s">
        <v>17</v>
      </c>
      <c r="M2549" s="4" t="s">
        <v>22</v>
      </c>
      <c r="N2549" s="4" t="str">
        <f>IF(ISBLANK(Table14[[#This Row],[Sales_Rep]]),"Unknown",Table14[[#This Row],[Sales_Rep]])</f>
        <v>Charlie</v>
      </c>
      <c r="O2549" t="str">
        <f>PROPER(Table14[[#This Row],[Region]])</f>
        <v>South</v>
      </c>
      <c r="P2549" s="9">
        <f>IF(ISBLANK(Table14[[#This Row],[Sales_Amount]]),MEDIAN(Table14[Sales_Amount]),Table14[[#This Row],[Sales_Amount]])</f>
        <v>4006.42</v>
      </c>
      <c r="Q2549" s="11">
        <f>IF(ISBLANK(Table14[[#This Row],[Quantity_Sold]]),MEDIAN(Table14[Quantity_Sold]),Table14[[#This Row],[Quantity_Sold]])</f>
        <v>1</v>
      </c>
      <c r="R2549" s="4" t="str">
        <f>TRIM(Table14[[#This Row],[Product_Category]])</f>
        <v>Furniture</v>
      </c>
      <c r="S2549" s="4" t="str">
        <f>PROPER(Table14[[#This Row],[Customer_Type]])</f>
        <v>New</v>
      </c>
      <c r="T2549" s="13">
        <f>IF(ISBLANK(Table14[[#This Row],[Discount]]),MEDIAN(Table14[Discount]),Table14[[#This Row],[Discount]])</f>
        <v>0.12</v>
      </c>
    </row>
    <row r="2550" spans="1:20" x14ac:dyDescent="0.3">
      <c r="A2550">
        <v>1356</v>
      </c>
      <c r="B2550" s="1">
        <v>45629</v>
      </c>
      <c r="C2550" t="s">
        <v>29</v>
      </c>
      <c r="D2550" t="s">
        <v>20</v>
      </c>
      <c r="E2550">
        <v>1780.77</v>
      </c>
      <c r="F2550">
        <v>8</v>
      </c>
      <c r="G2550" t="s">
        <v>24</v>
      </c>
      <c r="H2550" s="9">
        <v>170.1</v>
      </c>
      <c r="I2550" s="9">
        <v>252.95</v>
      </c>
      <c r="J2550" t="s">
        <v>16</v>
      </c>
      <c r="K2550">
        <v>0.12</v>
      </c>
      <c r="L2550" s="4" t="s">
        <v>26</v>
      </c>
      <c r="M2550" s="4" t="s">
        <v>22</v>
      </c>
      <c r="N2550" s="4" t="str">
        <f>IF(ISBLANK(Table14[[#This Row],[Sales_Rep]]),"Unknown",Table14[[#This Row],[Sales_Rep]])</f>
        <v>Bob</v>
      </c>
      <c r="O2550" t="str">
        <f>PROPER(Table14[[#This Row],[Region]])</f>
        <v>North</v>
      </c>
      <c r="P2550" s="9">
        <f>IF(ISBLANK(Table14[[#This Row],[Sales_Amount]]),MEDIAN(Table14[Sales_Amount]),Table14[[#This Row],[Sales_Amount]])</f>
        <v>1780.77</v>
      </c>
      <c r="Q2550" s="11">
        <f>IF(ISBLANK(Table14[[#This Row],[Quantity_Sold]]),MEDIAN(Table14[Quantity_Sold]),Table14[[#This Row],[Quantity_Sold]])</f>
        <v>8</v>
      </c>
      <c r="R2550" s="4" t="str">
        <f>TRIM(Table14[[#This Row],[Product_Category]])</f>
        <v>Clothing</v>
      </c>
      <c r="S2550" s="4" t="str">
        <f>PROPER(Table14[[#This Row],[Customer_Type]])</f>
        <v>Returning</v>
      </c>
      <c r="T2550" s="13">
        <f>IF(ISBLANK(Table14[[#This Row],[Discount]]),MEDIAN(Table14[Discount]),Table14[[#This Row],[Discount]])</f>
        <v>0.12</v>
      </c>
    </row>
    <row r="2551" spans="1:20" x14ac:dyDescent="0.3">
      <c r="A2551">
        <v>1194</v>
      </c>
      <c r="B2551" s="1">
        <v>45200</v>
      </c>
      <c r="C2551" t="s">
        <v>23</v>
      </c>
      <c r="D2551" t="s">
        <v>27</v>
      </c>
      <c r="E2551">
        <v>6102.51</v>
      </c>
      <c r="F2551">
        <v>3</v>
      </c>
      <c r="G2551" t="s">
        <v>21</v>
      </c>
      <c r="H2551" s="9">
        <v>1715.09</v>
      </c>
      <c r="I2551" s="9">
        <v>2260.19</v>
      </c>
      <c r="J2551" t="s">
        <v>25</v>
      </c>
      <c r="K2551">
        <v>0.1</v>
      </c>
      <c r="L2551" s="4" t="s">
        <v>31</v>
      </c>
      <c r="M2551" s="4" t="s">
        <v>18</v>
      </c>
      <c r="N2551" s="4" t="str">
        <f>IF(ISBLANK(Table14[[#This Row],[Sales_Rep]]),"Unknown",Table14[[#This Row],[Sales_Rep]])</f>
        <v>Charlie</v>
      </c>
      <c r="O2551" t="str">
        <f>PROPER(Table14[[#This Row],[Region]])</f>
        <v>West</v>
      </c>
      <c r="P2551" s="9">
        <f>IF(ISBLANK(Table14[[#This Row],[Sales_Amount]]),MEDIAN(Table14[Sales_Amount]),Table14[[#This Row],[Sales_Amount]])</f>
        <v>6102.51</v>
      </c>
      <c r="Q2551" s="11">
        <f>IF(ISBLANK(Table14[[#This Row],[Quantity_Sold]]),MEDIAN(Table14[Quantity_Sold]),Table14[[#This Row],[Quantity_Sold]])</f>
        <v>3</v>
      </c>
      <c r="R2551" s="4" t="str">
        <f>TRIM(Table14[[#This Row],[Product_Category]])</f>
        <v>Electronics</v>
      </c>
      <c r="S2551" s="4" t="str">
        <f>PROPER(Table14[[#This Row],[Customer_Type]])</f>
        <v>New</v>
      </c>
      <c r="T2551" s="13">
        <f>IF(ISBLANK(Table14[[#This Row],[Discount]]),MEDIAN(Table14[Discount]),Table14[[#This Row],[Discount]])</f>
        <v>0.1</v>
      </c>
    </row>
    <row r="2552" spans="1:20" x14ac:dyDescent="0.3">
      <c r="A2552">
        <v>1230</v>
      </c>
      <c r="B2552" s="1">
        <v>44979</v>
      </c>
      <c r="C2552" t="s">
        <v>13</v>
      </c>
      <c r="D2552" t="s">
        <v>20</v>
      </c>
      <c r="E2552">
        <v>10715.47</v>
      </c>
      <c r="F2552">
        <v>20</v>
      </c>
      <c r="G2552" t="s">
        <v>28</v>
      </c>
      <c r="H2552" s="9">
        <v>431.94</v>
      </c>
      <c r="I2552" s="9">
        <v>645.51</v>
      </c>
      <c r="J2552" t="s">
        <v>16</v>
      </c>
      <c r="K2552">
        <v>0.17</v>
      </c>
      <c r="L2552" s="4" t="s">
        <v>31</v>
      </c>
      <c r="M2552" s="4" t="s">
        <v>18</v>
      </c>
      <c r="N2552" s="4" t="str">
        <f>IF(ISBLANK(Table14[[#This Row],[Sales_Rep]]),"Unknown",Table14[[#This Row],[Sales_Rep]])</f>
        <v>David</v>
      </c>
      <c r="O2552" t="str">
        <f>PROPER(Table14[[#This Row],[Region]])</f>
        <v>North</v>
      </c>
      <c r="P2552" s="9">
        <f>IF(ISBLANK(Table14[[#This Row],[Sales_Amount]]),MEDIAN(Table14[Sales_Amount]),Table14[[#This Row],[Sales_Amount]])</f>
        <v>10715.47</v>
      </c>
      <c r="Q2552" s="11">
        <f>IF(ISBLANK(Table14[[#This Row],[Quantity_Sold]]),MEDIAN(Table14[Quantity_Sold]),Table14[[#This Row],[Quantity_Sold]])</f>
        <v>20</v>
      </c>
      <c r="R2552" s="4" t="str">
        <f>TRIM(Table14[[#This Row],[Product_Category]])</f>
        <v>Furniture</v>
      </c>
      <c r="S2552" s="4" t="str">
        <f>PROPER(Table14[[#This Row],[Customer_Type]])</f>
        <v>Returning</v>
      </c>
      <c r="T2552" s="13">
        <f>IF(ISBLANK(Table14[[#This Row],[Discount]]),MEDIAN(Table14[Discount]),Table14[[#This Row],[Discount]])</f>
        <v>0.17</v>
      </c>
    </row>
    <row r="2553" spans="1:20" x14ac:dyDescent="0.3">
      <c r="A2553">
        <v>1015</v>
      </c>
      <c r="B2553" s="1">
        <v>44949</v>
      </c>
      <c r="C2553" t="s">
        <v>19</v>
      </c>
      <c r="D2553" t="s">
        <v>14</v>
      </c>
      <c r="E2553">
        <v>5958.85</v>
      </c>
      <c r="F2553">
        <v>2</v>
      </c>
      <c r="G2553" t="s">
        <v>15</v>
      </c>
      <c r="H2553" s="9">
        <v>2512.14</v>
      </c>
      <c r="I2553" s="9">
        <v>3724.28</v>
      </c>
      <c r="J2553" t="s">
        <v>25</v>
      </c>
      <c r="K2553">
        <v>0.2</v>
      </c>
      <c r="L2553" s="4" t="s">
        <v>31</v>
      </c>
      <c r="M2553" s="4" t="s">
        <v>22</v>
      </c>
      <c r="N2553" s="4" t="str">
        <f>IF(ISBLANK(Table14[[#This Row],[Sales_Rep]]),"Unknown",Table14[[#This Row],[Sales_Rep]])</f>
        <v>Eve</v>
      </c>
      <c r="O2553" t="str">
        <f>PROPER(Table14[[#This Row],[Region]])</f>
        <v>East</v>
      </c>
      <c r="P2553" s="9">
        <f>IF(ISBLANK(Table14[[#This Row],[Sales_Amount]]),MEDIAN(Table14[Sales_Amount]),Table14[[#This Row],[Sales_Amount]])</f>
        <v>5958.85</v>
      </c>
      <c r="Q2553" s="11">
        <f>IF(ISBLANK(Table14[[#This Row],[Quantity_Sold]]),MEDIAN(Table14[Quantity_Sold]),Table14[[#This Row],[Quantity_Sold]])</f>
        <v>2</v>
      </c>
      <c r="R2553" s="4" t="str">
        <f>TRIM(Table14[[#This Row],[Product_Category]])</f>
        <v>Food</v>
      </c>
      <c r="S2553" s="4" t="str">
        <f>PROPER(Table14[[#This Row],[Customer_Type]])</f>
        <v>New</v>
      </c>
      <c r="T2553" s="13">
        <f>IF(ISBLANK(Table14[[#This Row],[Discount]]),MEDIAN(Table14[Discount]),Table14[[#This Row],[Discount]])</f>
        <v>0.2</v>
      </c>
    </row>
    <row r="2554" spans="1:20" x14ac:dyDescent="0.3">
      <c r="A2554">
        <v>1291</v>
      </c>
      <c r="B2554" s="1">
        <v>44952</v>
      </c>
      <c r="C2554" t="s">
        <v>29</v>
      </c>
      <c r="D2554" t="s">
        <v>20</v>
      </c>
      <c r="E2554">
        <v>209275.62</v>
      </c>
      <c r="F2554">
        <v>47</v>
      </c>
      <c r="G2554" t="s">
        <v>28</v>
      </c>
      <c r="H2554" s="9">
        <v>4145.18</v>
      </c>
      <c r="I2554" s="9">
        <v>5858.78</v>
      </c>
      <c r="J2554" t="s">
        <v>16</v>
      </c>
      <c r="K2554">
        <v>0.24</v>
      </c>
      <c r="L2554" s="4" t="s">
        <v>31</v>
      </c>
      <c r="M2554" s="4" t="s">
        <v>18</v>
      </c>
      <c r="N2554" s="4" t="str">
        <f>IF(ISBLANK(Table14[[#This Row],[Sales_Rep]]),"Unknown",Table14[[#This Row],[Sales_Rep]])</f>
        <v>Bob</v>
      </c>
      <c r="O2554" t="str">
        <f>PROPER(Table14[[#This Row],[Region]])</f>
        <v>North</v>
      </c>
      <c r="P2554" s="9">
        <f>IF(ISBLANK(Table14[[#This Row],[Sales_Amount]]),MEDIAN(Table14[Sales_Amount]),Table14[[#This Row],[Sales_Amount]])</f>
        <v>209275.62</v>
      </c>
      <c r="Q2554" s="11">
        <f>IF(ISBLANK(Table14[[#This Row],[Quantity_Sold]]),MEDIAN(Table14[Quantity_Sold]),Table14[[#This Row],[Quantity_Sold]])</f>
        <v>47</v>
      </c>
      <c r="R2554" s="4" t="str">
        <f>TRIM(Table14[[#This Row],[Product_Category]])</f>
        <v>Furniture</v>
      </c>
      <c r="S2554" s="4" t="str">
        <f>PROPER(Table14[[#This Row],[Customer_Type]])</f>
        <v>Returning</v>
      </c>
      <c r="T2554" s="13">
        <f>IF(ISBLANK(Table14[[#This Row],[Discount]]),MEDIAN(Table14[Discount]),Table14[[#This Row],[Discount]])</f>
        <v>0.24</v>
      </c>
    </row>
    <row r="2555" spans="1:20" x14ac:dyDescent="0.3">
      <c r="A2555">
        <v>1012</v>
      </c>
      <c r="B2555" s="1">
        <v>45142</v>
      </c>
      <c r="C2555" t="s">
        <v>29</v>
      </c>
      <c r="D2555" t="s">
        <v>14</v>
      </c>
      <c r="E2555">
        <v>58017.97</v>
      </c>
      <c r="F2555">
        <v>41</v>
      </c>
      <c r="G2555" t="s">
        <v>28</v>
      </c>
      <c r="H2555" s="9">
        <v>1038.42</v>
      </c>
      <c r="I2555" s="9">
        <v>1489.55</v>
      </c>
      <c r="J2555" t="s">
        <v>16</v>
      </c>
      <c r="K2555">
        <v>0.05</v>
      </c>
      <c r="L2555" s="4" t="s">
        <v>26</v>
      </c>
      <c r="M2555" s="4" t="s">
        <v>22</v>
      </c>
      <c r="N2555" s="4" t="str">
        <f>IF(ISBLANK(Table14[[#This Row],[Sales_Rep]]),"Unknown",Table14[[#This Row],[Sales_Rep]])</f>
        <v>Bob</v>
      </c>
      <c r="O2555" t="str">
        <f>PROPER(Table14[[#This Row],[Region]])</f>
        <v>East</v>
      </c>
      <c r="P2555" s="9">
        <f>IF(ISBLANK(Table14[[#This Row],[Sales_Amount]]),MEDIAN(Table14[Sales_Amount]),Table14[[#This Row],[Sales_Amount]])</f>
        <v>58017.97</v>
      </c>
      <c r="Q2555" s="11">
        <f>IF(ISBLANK(Table14[[#This Row],[Quantity_Sold]]),MEDIAN(Table14[Quantity_Sold]),Table14[[#This Row],[Quantity_Sold]])</f>
        <v>41</v>
      </c>
      <c r="R2555" s="4" t="str">
        <f>TRIM(Table14[[#This Row],[Product_Category]])</f>
        <v>Furniture</v>
      </c>
      <c r="S2555" s="4" t="str">
        <f>PROPER(Table14[[#This Row],[Customer_Type]])</f>
        <v>Returning</v>
      </c>
      <c r="T2555" s="13">
        <f>IF(ISBLANK(Table14[[#This Row],[Discount]]),MEDIAN(Table14[Discount]),Table14[[#This Row],[Discount]])</f>
        <v>0.05</v>
      </c>
    </row>
    <row r="2556" spans="1:20" x14ac:dyDescent="0.3">
      <c r="A2556">
        <v>1381</v>
      </c>
      <c r="B2556" s="1">
        <v>45494</v>
      </c>
      <c r="C2556" t="s">
        <v>13</v>
      </c>
      <c r="D2556" t="s">
        <v>30</v>
      </c>
      <c r="E2556">
        <v>48574.07</v>
      </c>
      <c r="F2556">
        <v>13</v>
      </c>
      <c r="G2556" t="s">
        <v>28</v>
      </c>
      <c r="H2556" s="9">
        <v>3439.21</v>
      </c>
      <c r="I2556" s="9">
        <v>4151.63</v>
      </c>
      <c r="J2556" t="s">
        <v>25</v>
      </c>
      <c r="K2556">
        <v>0.1</v>
      </c>
      <c r="L2556" s="4" t="s">
        <v>17</v>
      </c>
      <c r="M2556" s="4" t="s">
        <v>22</v>
      </c>
      <c r="N2556" s="4" t="str">
        <f>IF(ISBLANK(Table14[[#This Row],[Sales_Rep]]),"Unknown",Table14[[#This Row],[Sales_Rep]])</f>
        <v>David</v>
      </c>
      <c r="O2556" t="str">
        <f>PROPER(Table14[[#This Row],[Region]])</f>
        <v>South</v>
      </c>
      <c r="P2556" s="9">
        <f>IF(ISBLANK(Table14[[#This Row],[Sales_Amount]]),MEDIAN(Table14[Sales_Amount]),Table14[[#This Row],[Sales_Amount]])</f>
        <v>48574.07</v>
      </c>
      <c r="Q2556" s="11">
        <f>IF(ISBLANK(Table14[[#This Row],[Quantity_Sold]]),MEDIAN(Table14[Quantity_Sold]),Table14[[#This Row],[Quantity_Sold]])</f>
        <v>13</v>
      </c>
      <c r="R2556" s="4" t="str">
        <f>TRIM(Table14[[#This Row],[Product_Category]])</f>
        <v>Furniture</v>
      </c>
      <c r="S2556" s="4" t="str">
        <f>PROPER(Table14[[#This Row],[Customer_Type]])</f>
        <v>New</v>
      </c>
      <c r="T2556" s="13">
        <f>IF(ISBLANK(Table14[[#This Row],[Discount]]),MEDIAN(Table14[Discount]),Table14[[#This Row],[Discount]])</f>
        <v>0.1</v>
      </c>
    </row>
    <row r="2557" spans="1:20" x14ac:dyDescent="0.3">
      <c r="A2557">
        <v>1219</v>
      </c>
      <c r="B2557" s="1">
        <v>45553</v>
      </c>
      <c r="C2557" t="s">
        <v>32</v>
      </c>
      <c r="D2557" t="s">
        <v>14</v>
      </c>
      <c r="E2557">
        <v>70857.179999999993</v>
      </c>
      <c r="F2557">
        <v>25</v>
      </c>
      <c r="G2557" t="s">
        <v>24</v>
      </c>
      <c r="H2557" s="9">
        <v>2151.12</v>
      </c>
      <c r="I2557" s="9">
        <v>2892.13</v>
      </c>
      <c r="J2557" t="s">
        <v>16</v>
      </c>
      <c r="K2557">
        <v>0.02</v>
      </c>
      <c r="L2557" s="4" t="s">
        <v>31</v>
      </c>
      <c r="M2557" s="4" t="s">
        <v>18</v>
      </c>
      <c r="N2557" s="4" t="str">
        <f>IF(ISBLANK(Table14[[#This Row],[Sales_Rep]]),"Unknown",Table14[[#This Row],[Sales_Rep]])</f>
        <v>Alice</v>
      </c>
      <c r="O2557" t="str">
        <f>PROPER(Table14[[#This Row],[Region]])</f>
        <v>East</v>
      </c>
      <c r="P2557" s="9">
        <f>IF(ISBLANK(Table14[[#This Row],[Sales_Amount]]),MEDIAN(Table14[Sales_Amount]),Table14[[#This Row],[Sales_Amount]])</f>
        <v>70857.179999999993</v>
      </c>
      <c r="Q2557" s="11">
        <f>IF(ISBLANK(Table14[[#This Row],[Quantity_Sold]]),MEDIAN(Table14[Quantity_Sold]),Table14[[#This Row],[Quantity_Sold]])</f>
        <v>25</v>
      </c>
      <c r="R2557" s="4" t="str">
        <f>TRIM(Table14[[#This Row],[Product_Category]])</f>
        <v>Clothing</v>
      </c>
      <c r="S2557" s="4" t="str">
        <f>PROPER(Table14[[#This Row],[Customer_Type]])</f>
        <v>Returning</v>
      </c>
      <c r="T2557" s="13">
        <f>IF(ISBLANK(Table14[[#This Row],[Discount]]),MEDIAN(Table14[Discount]),Table14[[#This Row],[Discount]])</f>
        <v>0.02</v>
      </c>
    </row>
    <row r="2558" spans="1:20" x14ac:dyDescent="0.3">
      <c r="A2558">
        <v>1274</v>
      </c>
      <c r="B2558" s="1">
        <v>45245</v>
      </c>
      <c r="C2558" t="s">
        <v>19</v>
      </c>
      <c r="D2558" t="s">
        <v>20</v>
      </c>
      <c r="E2558">
        <v>18082.990000000002</v>
      </c>
      <c r="F2558">
        <v>45</v>
      </c>
      <c r="G2558" t="s">
        <v>24</v>
      </c>
      <c r="H2558" s="9">
        <v>358.68</v>
      </c>
      <c r="I2558" s="9">
        <v>461.89</v>
      </c>
      <c r="J2558" t="s">
        <v>16</v>
      </c>
      <c r="K2558">
        <v>0.13</v>
      </c>
      <c r="L2558" s="4" t="s">
        <v>17</v>
      </c>
      <c r="M2558" s="4" t="s">
        <v>22</v>
      </c>
      <c r="N2558" s="4" t="str">
        <f>IF(ISBLANK(Table14[[#This Row],[Sales_Rep]]),"Unknown",Table14[[#This Row],[Sales_Rep]])</f>
        <v>Eve</v>
      </c>
      <c r="O2558" t="str">
        <f>PROPER(Table14[[#This Row],[Region]])</f>
        <v>North</v>
      </c>
      <c r="P2558" s="9">
        <f>IF(ISBLANK(Table14[[#This Row],[Sales_Amount]]),MEDIAN(Table14[Sales_Amount]),Table14[[#This Row],[Sales_Amount]])</f>
        <v>18082.990000000002</v>
      </c>
      <c r="Q2558" s="11">
        <f>IF(ISBLANK(Table14[[#This Row],[Quantity_Sold]]),MEDIAN(Table14[Quantity_Sold]),Table14[[#This Row],[Quantity_Sold]])</f>
        <v>45</v>
      </c>
      <c r="R2558" s="4" t="str">
        <f>TRIM(Table14[[#This Row],[Product_Category]])</f>
        <v>Clothing</v>
      </c>
      <c r="S2558" s="4" t="str">
        <f>PROPER(Table14[[#This Row],[Customer_Type]])</f>
        <v>Returning</v>
      </c>
      <c r="T2558" s="13">
        <f>IF(ISBLANK(Table14[[#This Row],[Discount]]),MEDIAN(Table14[Discount]),Table14[[#This Row],[Discount]])</f>
        <v>0.13</v>
      </c>
    </row>
    <row r="2559" spans="1:20" x14ac:dyDescent="0.3">
      <c r="A2559">
        <v>1096</v>
      </c>
      <c r="B2559" s="1">
        <v>45416</v>
      </c>
      <c r="C2559" t="s">
        <v>29</v>
      </c>
      <c r="D2559" t="s">
        <v>30</v>
      </c>
      <c r="E2559">
        <v>44688.82</v>
      </c>
      <c r="F2559">
        <v>46</v>
      </c>
      <c r="G2559" t="s">
        <v>15</v>
      </c>
      <c r="H2559" s="9">
        <v>744.26</v>
      </c>
      <c r="I2559" s="9">
        <v>1079.44</v>
      </c>
      <c r="J2559" t="s">
        <v>16</v>
      </c>
      <c r="K2559">
        <v>0.1</v>
      </c>
      <c r="L2559" s="4" t="s">
        <v>17</v>
      </c>
      <c r="M2559" s="4" t="s">
        <v>18</v>
      </c>
      <c r="N2559" s="4" t="str">
        <f>IF(ISBLANK(Table14[[#This Row],[Sales_Rep]]),"Unknown",Table14[[#This Row],[Sales_Rep]])</f>
        <v>Bob</v>
      </c>
      <c r="O2559" t="str">
        <f>PROPER(Table14[[#This Row],[Region]])</f>
        <v>South</v>
      </c>
      <c r="P2559" s="9">
        <f>IF(ISBLANK(Table14[[#This Row],[Sales_Amount]]),MEDIAN(Table14[Sales_Amount]),Table14[[#This Row],[Sales_Amount]])</f>
        <v>44688.82</v>
      </c>
      <c r="Q2559" s="11">
        <f>IF(ISBLANK(Table14[[#This Row],[Quantity_Sold]]),MEDIAN(Table14[Quantity_Sold]),Table14[[#This Row],[Quantity_Sold]])</f>
        <v>46</v>
      </c>
      <c r="R2559" s="4" t="str">
        <f>TRIM(Table14[[#This Row],[Product_Category]])</f>
        <v>Food</v>
      </c>
      <c r="S2559" s="4" t="str">
        <f>PROPER(Table14[[#This Row],[Customer_Type]])</f>
        <v>Returning</v>
      </c>
      <c r="T2559" s="13">
        <f>IF(ISBLANK(Table14[[#This Row],[Discount]]),MEDIAN(Table14[Discount]),Table14[[#This Row],[Discount]])</f>
        <v>0.1</v>
      </c>
    </row>
    <row r="2560" spans="1:20" x14ac:dyDescent="0.3">
      <c r="A2560">
        <v>1331</v>
      </c>
      <c r="B2560" s="1">
        <v>45255</v>
      </c>
      <c r="C2560" t="s">
        <v>19</v>
      </c>
      <c r="D2560" t="s">
        <v>30</v>
      </c>
      <c r="E2560">
        <v>272291.64</v>
      </c>
      <c r="F2560">
        <v>46</v>
      </c>
      <c r="G2560" t="s">
        <v>24</v>
      </c>
      <c r="H2560" s="9">
        <v>4160.97</v>
      </c>
      <c r="I2560" s="9">
        <v>6230.93</v>
      </c>
      <c r="J2560" t="s">
        <v>25</v>
      </c>
      <c r="K2560">
        <v>0.05</v>
      </c>
      <c r="L2560" s="4" t="s">
        <v>17</v>
      </c>
      <c r="M2560" s="4" t="s">
        <v>18</v>
      </c>
      <c r="N2560" s="4" t="str">
        <f>IF(ISBLANK(Table14[[#This Row],[Sales_Rep]]),"Unknown",Table14[[#This Row],[Sales_Rep]])</f>
        <v>Eve</v>
      </c>
      <c r="O2560" t="str">
        <f>PROPER(Table14[[#This Row],[Region]])</f>
        <v>South</v>
      </c>
      <c r="P2560" s="9">
        <f>IF(ISBLANK(Table14[[#This Row],[Sales_Amount]]),MEDIAN(Table14[Sales_Amount]),Table14[[#This Row],[Sales_Amount]])</f>
        <v>272291.64</v>
      </c>
      <c r="Q2560" s="11">
        <f>IF(ISBLANK(Table14[[#This Row],[Quantity_Sold]]),MEDIAN(Table14[Quantity_Sold]),Table14[[#This Row],[Quantity_Sold]])</f>
        <v>46</v>
      </c>
      <c r="R2560" s="4" t="str">
        <f>TRIM(Table14[[#This Row],[Product_Category]])</f>
        <v>Clothing</v>
      </c>
      <c r="S2560" s="4" t="str">
        <f>PROPER(Table14[[#This Row],[Customer_Type]])</f>
        <v>New</v>
      </c>
      <c r="T2560" s="13">
        <f>IF(ISBLANK(Table14[[#This Row],[Discount]]),MEDIAN(Table14[Discount]),Table14[[#This Row],[Discount]])</f>
        <v>0.05</v>
      </c>
    </row>
    <row r="2561" spans="1:20" x14ac:dyDescent="0.3">
      <c r="A2561">
        <v>1282</v>
      </c>
      <c r="B2561" s="1">
        <v>45621</v>
      </c>
      <c r="C2561" t="s">
        <v>29</v>
      </c>
      <c r="D2561" t="s">
        <v>20</v>
      </c>
      <c r="E2561">
        <v>172532.18</v>
      </c>
      <c r="F2561">
        <v>33</v>
      </c>
      <c r="G2561" t="s">
        <v>24</v>
      </c>
      <c r="H2561" s="9">
        <v>4593.6099999999997</v>
      </c>
      <c r="I2561" s="9">
        <v>6535.31</v>
      </c>
      <c r="J2561" t="s">
        <v>16</v>
      </c>
      <c r="K2561">
        <v>0.2</v>
      </c>
      <c r="L2561" s="4" t="s">
        <v>26</v>
      </c>
      <c r="M2561" s="4" t="s">
        <v>22</v>
      </c>
      <c r="N2561" s="4" t="str">
        <f>IF(ISBLANK(Table14[[#This Row],[Sales_Rep]]),"Unknown",Table14[[#This Row],[Sales_Rep]])</f>
        <v>Bob</v>
      </c>
      <c r="O2561" t="str">
        <f>PROPER(Table14[[#This Row],[Region]])</f>
        <v>North</v>
      </c>
      <c r="P2561" s="9">
        <f>IF(ISBLANK(Table14[[#This Row],[Sales_Amount]]),MEDIAN(Table14[Sales_Amount]),Table14[[#This Row],[Sales_Amount]])</f>
        <v>172532.18</v>
      </c>
      <c r="Q2561" s="11">
        <f>IF(ISBLANK(Table14[[#This Row],[Quantity_Sold]]),MEDIAN(Table14[Quantity_Sold]),Table14[[#This Row],[Quantity_Sold]])</f>
        <v>33</v>
      </c>
      <c r="R2561" s="4" t="str">
        <f>TRIM(Table14[[#This Row],[Product_Category]])</f>
        <v>Clothing</v>
      </c>
      <c r="S2561" s="4" t="str">
        <f>PROPER(Table14[[#This Row],[Customer_Type]])</f>
        <v>Returning</v>
      </c>
      <c r="T2561" s="13">
        <f>IF(ISBLANK(Table14[[#This Row],[Discount]]),MEDIAN(Table14[Discount]),Table14[[#This Row],[Discount]])</f>
        <v>0.2</v>
      </c>
    </row>
    <row r="2562" spans="1:20" x14ac:dyDescent="0.3">
      <c r="A2562">
        <v>1421</v>
      </c>
      <c r="B2562" s="1">
        <v>45419</v>
      </c>
      <c r="C2562" t="s">
        <v>19</v>
      </c>
      <c r="D2562" t="s">
        <v>27</v>
      </c>
      <c r="E2562">
        <v>24518.21</v>
      </c>
      <c r="F2562">
        <v>16</v>
      </c>
      <c r="G2562" t="s">
        <v>24</v>
      </c>
      <c r="H2562" s="9">
        <v>1180.47</v>
      </c>
      <c r="I2562" s="9">
        <v>1741.35</v>
      </c>
      <c r="J2562" t="s">
        <v>16</v>
      </c>
      <c r="K2562">
        <v>0.12</v>
      </c>
      <c r="L2562" s="4" t="s">
        <v>31</v>
      </c>
      <c r="M2562" s="4" t="s">
        <v>22</v>
      </c>
      <c r="N2562" s="4" t="str">
        <f>IF(ISBLANK(Table14[[#This Row],[Sales_Rep]]),"Unknown",Table14[[#This Row],[Sales_Rep]])</f>
        <v>Eve</v>
      </c>
      <c r="O2562" t="str">
        <f>PROPER(Table14[[#This Row],[Region]])</f>
        <v>West</v>
      </c>
      <c r="P2562" s="9">
        <f>IF(ISBLANK(Table14[[#This Row],[Sales_Amount]]),MEDIAN(Table14[Sales_Amount]),Table14[[#This Row],[Sales_Amount]])</f>
        <v>24518.21</v>
      </c>
      <c r="Q2562" s="11">
        <f>IF(ISBLANK(Table14[[#This Row],[Quantity_Sold]]),MEDIAN(Table14[Quantity_Sold]),Table14[[#This Row],[Quantity_Sold]])</f>
        <v>16</v>
      </c>
      <c r="R2562" s="4" t="str">
        <f>TRIM(Table14[[#This Row],[Product_Category]])</f>
        <v>Clothing</v>
      </c>
      <c r="S2562" s="4" t="str">
        <f>PROPER(Table14[[#This Row],[Customer_Type]])</f>
        <v>Returning</v>
      </c>
      <c r="T2562" s="13">
        <f>IF(ISBLANK(Table14[[#This Row],[Discount]]),MEDIAN(Table14[Discount]),Table14[[#This Row],[Discount]])</f>
        <v>0.12</v>
      </c>
    </row>
    <row r="2563" spans="1:20" x14ac:dyDescent="0.3">
      <c r="A2563">
        <v>1196</v>
      </c>
      <c r="B2563" s="1">
        <v>45593</v>
      </c>
      <c r="C2563" t="s">
        <v>23</v>
      </c>
      <c r="D2563" t="s">
        <v>27</v>
      </c>
      <c r="E2563">
        <v>83844.86</v>
      </c>
      <c r="F2563">
        <v>32</v>
      </c>
      <c r="G2563" t="s">
        <v>28</v>
      </c>
      <c r="H2563" s="9">
        <v>2565.42</v>
      </c>
      <c r="I2563" s="9">
        <v>3639.1</v>
      </c>
      <c r="J2563" t="s">
        <v>16</v>
      </c>
      <c r="K2563">
        <v>0.28000000000000003</v>
      </c>
      <c r="L2563" s="4" t="s">
        <v>31</v>
      </c>
      <c r="M2563" s="4" t="s">
        <v>22</v>
      </c>
      <c r="N2563" s="4" t="str">
        <f>IF(ISBLANK(Table14[[#This Row],[Sales_Rep]]),"Unknown",Table14[[#This Row],[Sales_Rep]])</f>
        <v>Charlie</v>
      </c>
      <c r="O2563" t="str">
        <f>PROPER(Table14[[#This Row],[Region]])</f>
        <v>West</v>
      </c>
      <c r="P2563" s="9">
        <f>IF(ISBLANK(Table14[[#This Row],[Sales_Amount]]),MEDIAN(Table14[Sales_Amount]),Table14[[#This Row],[Sales_Amount]])</f>
        <v>83844.86</v>
      </c>
      <c r="Q2563" s="11">
        <f>IF(ISBLANK(Table14[[#This Row],[Quantity_Sold]]),MEDIAN(Table14[Quantity_Sold]),Table14[[#This Row],[Quantity_Sold]])</f>
        <v>32</v>
      </c>
      <c r="R2563" s="4" t="str">
        <f>TRIM(Table14[[#This Row],[Product_Category]])</f>
        <v>Furniture</v>
      </c>
      <c r="S2563" s="4" t="str">
        <f>PROPER(Table14[[#This Row],[Customer_Type]])</f>
        <v>Returning</v>
      </c>
      <c r="T2563" s="13">
        <f>IF(ISBLANK(Table14[[#This Row],[Discount]]),MEDIAN(Table14[Discount]),Table14[[#This Row],[Discount]])</f>
        <v>0.28000000000000003</v>
      </c>
    </row>
    <row r="2564" spans="1:20" x14ac:dyDescent="0.3">
      <c r="A2564">
        <v>1200</v>
      </c>
      <c r="B2564" s="1">
        <v>45650</v>
      </c>
      <c r="C2564" t="s">
        <v>29</v>
      </c>
      <c r="D2564" t="s">
        <v>27</v>
      </c>
      <c r="E2564">
        <v>35414.19</v>
      </c>
      <c r="F2564">
        <v>34</v>
      </c>
      <c r="G2564" t="s">
        <v>15</v>
      </c>
      <c r="H2564" s="9">
        <v>1014.74</v>
      </c>
      <c r="I2564" s="9">
        <v>1170.33</v>
      </c>
      <c r="J2564" t="s">
        <v>16</v>
      </c>
      <c r="K2564">
        <v>0.11</v>
      </c>
      <c r="L2564" s="4" t="s">
        <v>31</v>
      </c>
      <c r="M2564" s="4" t="s">
        <v>18</v>
      </c>
      <c r="N2564" s="4" t="str">
        <f>IF(ISBLANK(Table14[[#This Row],[Sales_Rep]]),"Unknown",Table14[[#This Row],[Sales_Rep]])</f>
        <v>Bob</v>
      </c>
      <c r="O2564" t="str">
        <f>PROPER(Table14[[#This Row],[Region]])</f>
        <v>West</v>
      </c>
      <c r="P2564" s="9">
        <f>IF(ISBLANK(Table14[[#This Row],[Sales_Amount]]),MEDIAN(Table14[Sales_Amount]),Table14[[#This Row],[Sales_Amount]])</f>
        <v>35414.19</v>
      </c>
      <c r="Q2564" s="11">
        <f>IF(ISBLANK(Table14[[#This Row],[Quantity_Sold]]),MEDIAN(Table14[Quantity_Sold]),Table14[[#This Row],[Quantity_Sold]])</f>
        <v>34</v>
      </c>
      <c r="R2564" s="4" t="str">
        <f>TRIM(Table14[[#This Row],[Product_Category]])</f>
        <v>Food</v>
      </c>
      <c r="S2564" s="4" t="str">
        <f>PROPER(Table14[[#This Row],[Customer_Type]])</f>
        <v>Returning</v>
      </c>
      <c r="T2564" s="13">
        <f>IF(ISBLANK(Table14[[#This Row],[Discount]]),MEDIAN(Table14[Discount]),Table14[[#This Row],[Discount]])</f>
        <v>0.11</v>
      </c>
    </row>
    <row r="2565" spans="1:20" x14ac:dyDescent="0.3">
      <c r="A2565">
        <v>1316</v>
      </c>
      <c r="B2565" s="1">
        <v>44945</v>
      </c>
      <c r="C2565" t="s">
        <v>19</v>
      </c>
      <c r="D2565" t="s">
        <v>20</v>
      </c>
      <c r="E2565">
        <v>33091.08</v>
      </c>
      <c r="F2565">
        <v>6</v>
      </c>
      <c r="G2565" t="s">
        <v>21</v>
      </c>
      <c r="H2565" s="9">
        <v>4919.3500000000004</v>
      </c>
      <c r="I2565" s="9">
        <v>6981.24</v>
      </c>
      <c r="J2565" t="s">
        <v>16</v>
      </c>
      <c r="K2565">
        <v>0.21</v>
      </c>
      <c r="L2565" s="4" t="s">
        <v>26</v>
      </c>
      <c r="M2565" s="4" t="s">
        <v>18</v>
      </c>
      <c r="N2565" s="4" t="str">
        <f>IF(ISBLANK(Table14[[#This Row],[Sales_Rep]]),"Unknown",Table14[[#This Row],[Sales_Rep]])</f>
        <v>Eve</v>
      </c>
      <c r="O2565" t="str">
        <f>PROPER(Table14[[#This Row],[Region]])</f>
        <v>North</v>
      </c>
      <c r="P2565" s="9">
        <f>IF(ISBLANK(Table14[[#This Row],[Sales_Amount]]),MEDIAN(Table14[Sales_Amount]),Table14[[#This Row],[Sales_Amount]])</f>
        <v>33091.08</v>
      </c>
      <c r="Q2565" s="11">
        <f>IF(ISBLANK(Table14[[#This Row],[Quantity_Sold]]),MEDIAN(Table14[Quantity_Sold]),Table14[[#This Row],[Quantity_Sold]])</f>
        <v>6</v>
      </c>
      <c r="R2565" s="4" t="str">
        <f>TRIM(Table14[[#This Row],[Product_Category]])</f>
        <v>Electronics</v>
      </c>
      <c r="S2565" s="4" t="str">
        <f>PROPER(Table14[[#This Row],[Customer_Type]])</f>
        <v>Returning</v>
      </c>
      <c r="T2565" s="13">
        <f>IF(ISBLANK(Table14[[#This Row],[Discount]]),MEDIAN(Table14[Discount]),Table14[[#This Row],[Discount]])</f>
        <v>0.21</v>
      </c>
    </row>
    <row r="2566" spans="1:20" x14ac:dyDescent="0.3">
      <c r="A2566">
        <v>1291</v>
      </c>
      <c r="B2566" s="1">
        <v>45145</v>
      </c>
      <c r="C2566" t="s">
        <v>32</v>
      </c>
      <c r="D2566" t="s">
        <v>14</v>
      </c>
      <c r="E2566">
        <v>29418.19</v>
      </c>
      <c r="F2566">
        <v>14</v>
      </c>
      <c r="G2566" t="s">
        <v>15</v>
      </c>
      <c r="H2566" s="9">
        <v>1898.2</v>
      </c>
      <c r="I2566" s="9">
        <v>2562.56</v>
      </c>
      <c r="J2566" t="s">
        <v>25</v>
      </c>
      <c r="K2566">
        <v>0.18</v>
      </c>
      <c r="L2566" s="4" t="s">
        <v>17</v>
      </c>
      <c r="M2566" s="4" t="s">
        <v>18</v>
      </c>
      <c r="N2566" s="4" t="str">
        <f>IF(ISBLANK(Table14[[#This Row],[Sales_Rep]]),"Unknown",Table14[[#This Row],[Sales_Rep]])</f>
        <v>Alice</v>
      </c>
      <c r="O2566" t="str">
        <f>PROPER(Table14[[#This Row],[Region]])</f>
        <v>East</v>
      </c>
      <c r="P2566" s="9">
        <f>IF(ISBLANK(Table14[[#This Row],[Sales_Amount]]),MEDIAN(Table14[Sales_Amount]),Table14[[#This Row],[Sales_Amount]])</f>
        <v>29418.19</v>
      </c>
      <c r="Q2566" s="11">
        <f>IF(ISBLANK(Table14[[#This Row],[Quantity_Sold]]),MEDIAN(Table14[Quantity_Sold]),Table14[[#This Row],[Quantity_Sold]])</f>
        <v>14</v>
      </c>
      <c r="R2566" s="4" t="str">
        <f>TRIM(Table14[[#This Row],[Product_Category]])</f>
        <v>Food</v>
      </c>
      <c r="S2566" s="4" t="str">
        <f>PROPER(Table14[[#This Row],[Customer_Type]])</f>
        <v>New</v>
      </c>
      <c r="T2566" s="13">
        <f>IF(ISBLANK(Table14[[#This Row],[Discount]]),MEDIAN(Table14[Discount]),Table14[[#This Row],[Discount]])</f>
        <v>0.18</v>
      </c>
    </row>
    <row r="2567" spans="1:20" x14ac:dyDescent="0.3">
      <c r="A2567">
        <v>1202</v>
      </c>
      <c r="B2567" s="1">
        <v>45080</v>
      </c>
      <c r="C2567" t="s">
        <v>23</v>
      </c>
      <c r="D2567" t="s">
        <v>30</v>
      </c>
      <c r="E2567">
        <v>51799.14</v>
      </c>
      <c r="F2567">
        <v>32</v>
      </c>
      <c r="G2567" t="s">
        <v>28</v>
      </c>
      <c r="H2567" s="9">
        <v>1458.95</v>
      </c>
      <c r="I2567" s="9">
        <v>1686.17</v>
      </c>
      <c r="J2567" t="s">
        <v>25</v>
      </c>
      <c r="K2567">
        <v>0.04</v>
      </c>
      <c r="L2567" s="4" t="s">
        <v>26</v>
      </c>
      <c r="M2567" s="4" t="s">
        <v>18</v>
      </c>
      <c r="N2567" s="4" t="str">
        <f>IF(ISBLANK(Table14[[#This Row],[Sales_Rep]]),"Unknown",Table14[[#This Row],[Sales_Rep]])</f>
        <v>Charlie</v>
      </c>
      <c r="O2567" t="str">
        <f>PROPER(Table14[[#This Row],[Region]])</f>
        <v>South</v>
      </c>
      <c r="P2567" s="9">
        <f>IF(ISBLANK(Table14[[#This Row],[Sales_Amount]]),MEDIAN(Table14[Sales_Amount]),Table14[[#This Row],[Sales_Amount]])</f>
        <v>51799.14</v>
      </c>
      <c r="Q2567" s="11">
        <f>IF(ISBLANK(Table14[[#This Row],[Quantity_Sold]]),MEDIAN(Table14[Quantity_Sold]),Table14[[#This Row],[Quantity_Sold]])</f>
        <v>32</v>
      </c>
      <c r="R2567" s="4" t="str">
        <f>TRIM(Table14[[#This Row],[Product_Category]])</f>
        <v>Furniture</v>
      </c>
      <c r="S2567" s="4" t="str">
        <f>PROPER(Table14[[#This Row],[Customer_Type]])</f>
        <v>New</v>
      </c>
      <c r="T2567" s="13">
        <f>IF(ISBLANK(Table14[[#This Row],[Discount]]),MEDIAN(Table14[Discount]),Table14[[#This Row],[Discount]])</f>
        <v>0.04</v>
      </c>
    </row>
    <row r="2568" spans="1:20" x14ac:dyDescent="0.3">
      <c r="A2568">
        <v>1190</v>
      </c>
      <c r="B2568" s="1">
        <v>45184</v>
      </c>
      <c r="C2568" t="s">
        <v>23</v>
      </c>
      <c r="D2568" t="s">
        <v>30</v>
      </c>
      <c r="E2568">
        <v>49730.78</v>
      </c>
      <c r="F2568">
        <v>11</v>
      </c>
      <c r="G2568" t="s">
        <v>28</v>
      </c>
      <c r="H2568" s="9">
        <v>3631.82</v>
      </c>
      <c r="I2568" s="9">
        <v>5318.8</v>
      </c>
      <c r="J2568" t="s">
        <v>16</v>
      </c>
      <c r="K2568">
        <v>0.15</v>
      </c>
      <c r="L2568" s="4" t="s">
        <v>31</v>
      </c>
      <c r="M2568" s="4" t="s">
        <v>18</v>
      </c>
      <c r="N2568" s="4" t="str">
        <f>IF(ISBLANK(Table14[[#This Row],[Sales_Rep]]),"Unknown",Table14[[#This Row],[Sales_Rep]])</f>
        <v>Charlie</v>
      </c>
      <c r="O2568" t="str">
        <f>PROPER(Table14[[#This Row],[Region]])</f>
        <v>South</v>
      </c>
      <c r="P2568" s="9">
        <f>IF(ISBLANK(Table14[[#This Row],[Sales_Amount]]),MEDIAN(Table14[Sales_Amount]),Table14[[#This Row],[Sales_Amount]])</f>
        <v>49730.78</v>
      </c>
      <c r="Q2568" s="11">
        <f>IF(ISBLANK(Table14[[#This Row],[Quantity_Sold]]),MEDIAN(Table14[Quantity_Sold]),Table14[[#This Row],[Quantity_Sold]])</f>
        <v>11</v>
      </c>
      <c r="R2568" s="4" t="str">
        <f>TRIM(Table14[[#This Row],[Product_Category]])</f>
        <v>Furniture</v>
      </c>
      <c r="S2568" s="4" t="str">
        <f>PROPER(Table14[[#This Row],[Customer_Type]])</f>
        <v>Returning</v>
      </c>
      <c r="T2568" s="13">
        <f>IF(ISBLANK(Table14[[#This Row],[Discount]]),MEDIAN(Table14[Discount]),Table14[[#This Row],[Discount]])</f>
        <v>0.15</v>
      </c>
    </row>
    <row r="2569" spans="1:20" x14ac:dyDescent="0.3">
      <c r="A2569">
        <v>1448</v>
      </c>
      <c r="B2569" s="1">
        <v>45185</v>
      </c>
      <c r="C2569" t="s">
        <v>32</v>
      </c>
      <c r="D2569" t="s">
        <v>20</v>
      </c>
      <c r="E2569">
        <v>41003.96</v>
      </c>
      <c r="F2569">
        <v>26</v>
      </c>
      <c r="G2569" t="s">
        <v>21</v>
      </c>
      <c r="H2569" s="9">
        <v>1368.72</v>
      </c>
      <c r="I2569" s="9">
        <v>2048.15</v>
      </c>
      <c r="J2569" t="s">
        <v>16</v>
      </c>
      <c r="K2569">
        <v>0.23</v>
      </c>
      <c r="L2569" s="4" t="s">
        <v>26</v>
      </c>
      <c r="M2569" s="4" t="s">
        <v>18</v>
      </c>
      <c r="N2569" s="4" t="str">
        <f>IF(ISBLANK(Table14[[#This Row],[Sales_Rep]]),"Unknown",Table14[[#This Row],[Sales_Rep]])</f>
        <v>Alice</v>
      </c>
      <c r="O2569" t="str">
        <f>PROPER(Table14[[#This Row],[Region]])</f>
        <v>North</v>
      </c>
      <c r="P2569" s="9">
        <f>IF(ISBLANK(Table14[[#This Row],[Sales_Amount]]),MEDIAN(Table14[Sales_Amount]),Table14[[#This Row],[Sales_Amount]])</f>
        <v>41003.96</v>
      </c>
      <c r="Q2569" s="11">
        <f>IF(ISBLANK(Table14[[#This Row],[Quantity_Sold]]),MEDIAN(Table14[Quantity_Sold]),Table14[[#This Row],[Quantity_Sold]])</f>
        <v>26</v>
      </c>
      <c r="R2569" s="4" t="str">
        <f>TRIM(Table14[[#This Row],[Product_Category]])</f>
        <v>Electronics</v>
      </c>
      <c r="S2569" s="4" t="str">
        <f>PROPER(Table14[[#This Row],[Customer_Type]])</f>
        <v>Returning</v>
      </c>
      <c r="T2569" s="13">
        <f>IF(ISBLANK(Table14[[#This Row],[Discount]]),MEDIAN(Table14[Discount]),Table14[[#This Row],[Discount]])</f>
        <v>0.23</v>
      </c>
    </row>
    <row r="2570" spans="1:20" x14ac:dyDescent="0.3">
      <c r="A2570">
        <v>1370</v>
      </c>
      <c r="B2570" s="1">
        <v>45226</v>
      </c>
      <c r="C2570" t="s">
        <v>19</v>
      </c>
      <c r="D2570" t="s">
        <v>20</v>
      </c>
      <c r="E2570">
        <v>74588.759999999995</v>
      </c>
      <c r="F2570">
        <v>17</v>
      </c>
      <c r="G2570" t="s">
        <v>28</v>
      </c>
      <c r="H2570" s="9">
        <v>4526.46</v>
      </c>
      <c r="I2570" s="9">
        <v>5350.7</v>
      </c>
      <c r="J2570" t="s">
        <v>16</v>
      </c>
      <c r="K2570">
        <v>0.18</v>
      </c>
      <c r="L2570" s="4" t="s">
        <v>26</v>
      </c>
      <c r="M2570" s="4" t="s">
        <v>18</v>
      </c>
      <c r="N2570" s="4" t="str">
        <f>IF(ISBLANK(Table14[[#This Row],[Sales_Rep]]),"Unknown",Table14[[#This Row],[Sales_Rep]])</f>
        <v>Eve</v>
      </c>
      <c r="O2570" t="str">
        <f>PROPER(Table14[[#This Row],[Region]])</f>
        <v>North</v>
      </c>
      <c r="P2570" s="9">
        <f>IF(ISBLANK(Table14[[#This Row],[Sales_Amount]]),MEDIAN(Table14[Sales_Amount]),Table14[[#This Row],[Sales_Amount]])</f>
        <v>74588.759999999995</v>
      </c>
      <c r="Q2570" s="11">
        <f>IF(ISBLANK(Table14[[#This Row],[Quantity_Sold]]),MEDIAN(Table14[Quantity_Sold]),Table14[[#This Row],[Quantity_Sold]])</f>
        <v>17</v>
      </c>
      <c r="R2570" s="4" t="str">
        <f>TRIM(Table14[[#This Row],[Product_Category]])</f>
        <v>Furniture</v>
      </c>
      <c r="S2570" s="4" t="str">
        <f>PROPER(Table14[[#This Row],[Customer_Type]])</f>
        <v>Returning</v>
      </c>
      <c r="T2570" s="13">
        <f>IF(ISBLANK(Table14[[#This Row],[Discount]]),MEDIAN(Table14[Discount]),Table14[[#This Row],[Discount]])</f>
        <v>0.18</v>
      </c>
    </row>
    <row r="2571" spans="1:20" x14ac:dyDescent="0.3">
      <c r="A2571">
        <v>1239</v>
      </c>
      <c r="B2571" s="1">
        <v>45263</v>
      </c>
      <c r="C2571" t="s">
        <v>13</v>
      </c>
      <c r="D2571" t="s">
        <v>27</v>
      </c>
      <c r="E2571">
        <v>16099.95</v>
      </c>
      <c r="F2571">
        <v>16</v>
      </c>
      <c r="G2571" t="s">
        <v>21</v>
      </c>
      <c r="H2571" s="9">
        <v>955.41</v>
      </c>
      <c r="I2571" s="9">
        <v>1183.82</v>
      </c>
      <c r="J2571" t="s">
        <v>16</v>
      </c>
      <c r="K2571">
        <v>0.15</v>
      </c>
      <c r="L2571" s="4" t="s">
        <v>17</v>
      </c>
      <c r="M2571" s="4" t="s">
        <v>22</v>
      </c>
      <c r="N2571" s="4" t="str">
        <f>IF(ISBLANK(Table14[[#This Row],[Sales_Rep]]),"Unknown",Table14[[#This Row],[Sales_Rep]])</f>
        <v>David</v>
      </c>
      <c r="O2571" t="str">
        <f>PROPER(Table14[[#This Row],[Region]])</f>
        <v>West</v>
      </c>
      <c r="P2571" s="9">
        <f>IF(ISBLANK(Table14[[#This Row],[Sales_Amount]]),MEDIAN(Table14[Sales_Amount]),Table14[[#This Row],[Sales_Amount]])</f>
        <v>16099.95</v>
      </c>
      <c r="Q2571" s="11">
        <f>IF(ISBLANK(Table14[[#This Row],[Quantity_Sold]]),MEDIAN(Table14[Quantity_Sold]),Table14[[#This Row],[Quantity_Sold]])</f>
        <v>16</v>
      </c>
      <c r="R2571" s="4" t="str">
        <f>TRIM(Table14[[#This Row],[Product_Category]])</f>
        <v>Electronics</v>
      </c>
      <c r="S2571" s="4" t="str">
        <f>PROPER(Table14[[#This Row],[Customer_Type]])</f>
        <v>Returning</v>
      </c>
      <c r="T2571" s="13">
        <f>IF(ISBLANK(Table14[[#This Row],[Discount]]),MEDIAN(Table14[Discount]),Table14[[#This Row],[Discount]])</f>
        <v>0.15</v>
      </c>
    </row>
    <row r="2572" spans="1:20" x14ac:dyDescent="0.3">
      <c r="A2572">
        <v>1368</v>
      </c>
      <c r="B2572" s="1">
        <v>44972</v>
      </c>
      <c r="C2572" t="s">
        <v>32</v>
      </c>
      <c r="D2572" t="s">
        <v>30</v>
      </c>
      <c r="E2572">
        <v>91638.74</v>
      </c>
      <c r="F2572">
        <v>41</v>
      </c>
      <c r="G2572" t="s">
        <v>28</v>
      </c>
      <c r="H2572" s="9">
        <v>2003.78</v>
      </c>
      <c r="I2572" s="9">
        <v>2328.2199999999998</v>
      </c>
      <c r="J2572" t="s">
        <v>25</v>
      </c>
      <c r="K2572">
        <v>0.04</v>
      </c>
      <c r="L2572" s="4" t="s">
        <v>31</v>
      </c>
      <c r="M2572" s="4" t="s">
        <v>18</v>
      </c>
      <c r="N2572" s="4" t="str">
        <f>IF(ISBLANK(Table14[[#This Row],[Sales_Rep]]),"Unknown",Table14[[#This Row],[Sales_Rep]])</f>
        <v>Alice</v>
      </c>
      <c r="O2572" t="str">
        <f>PROPER(Table14[[#This Row],[Region]])</f>
        <v>South</v>
      </c>
      <c r="P2572" s="9">
        <f>IF(ISBLANK(Table14[[#This Row],[Sales_Amount]]),MEDIAN(Table14[Sales_Amount]),Table14[[#This Row],[Sales_Amount]])</f>
        <v>91638.74</v>
      </c>
      <c r="Q2572" s="11">
        <f>IF(ISBLANK(Table14[[#This Row],[Quantity_Sold]]),MEDIAN(Table14[Quantity_Sold]),Table14[[#This Row],[Quantity_Sold]])</f>
        <v>41</v>
      </c>
      <c r="R2572" s="4" t="str">
        <f>TRIM(Table14[[#This Row],[Product_Category]])</f>
        <v>Furniture</v>
      </c>
      <c r="S2572" s="4" t="str">
        <f>PROPER(Table14[[#This Row],[Customer_Type]])</f>
        <v>New</v>
      </c>
      <c r="T2572" s="13">
        <f>IF(ISBLANK(Table14[[#This Row],[Discount]]),MEDIAN(Table14[Discount]),Table14[[#This Row],[Discount]])</f>
        <v>0.04</v>
      </c>
    </row>
    <row r="2573" spans="1:20" x14ac:dyDescent="0.3">
      <c r="A2573">
        <v>1201</v>
      </c>
      <c r="B2573" s="1">
        <v>45176</v>
      </c>
      <c r="C2573" t="s">
        <v>19</v>
      </c>
      <c r="D2573" t="s">
        <v>30</v>
      </c>
      <c r="E2573">
        <v>224217.84</v>
      </c>
      <c r="F2573">
        <v>50</v>
      </c>
      <c r="G2573" t="s">
        <v>28</v>
      </c>
      <c r="H2573" s="9">
        <v>3937.65</v>
      </c>
      <c r="I2573" s="9">
        <v>5095.8599999999997</v>
      </c>
      <c r="J2573" t="s">
        <v>25</v>
      </c>
      <c r="K2573">
        <v>0.12</v>
      </c>
      <c r="L2573" s="4" t="s">
        <v>31</v>
      </c>
      <c r="M2573" s="4" t="s">
        <v>22</v>
      </c>
      <c r="N2573" s="4" t="str">
        <f>IF(ISBLANK(Table14[[#This Row],[Sales_Rep]]),"Unknown",Table14[[#This Row],[Sales_Rep]])</f>
        <v>Eve</v>
      </c>
      <c r="O2573" t="str">
        <f>PROPER(Table14[[#This Row],[Region]])</f>
        <v>South</v>
      </c>
      <c r="P2573" s="9">
        <f>IF(ISBLANK(Table14[[#This Row],[Sales_Amount]]),MEDIAN(Table14[Sales_Amount]),Table14[[#This Row],[Sales_Amount]])</f>
        <v>224217.84</v>
      </c>
      <c r="Q2573" s="11">
        <f>IF(ISBLANK(Table14[[#This Row],[Quantity_Sold]]),MEDIAN(Table14[Quantity_Sold]),Table14[[#This Row],[Quantity_Sold]])</f>
        <v>50</v>
      </c>
      <c r="R2573" s="4" t="str">
        <f>TRIM(Table14[[#This Row],[Product_Category]])</f>
        <v>Furniture</v>
      </c>
      <c r="S2573" s="4" t="str">
        <f>PROPER(Table14[[#This Row],[Customer_Type]])</f>
        <v>New</v>
      </c>
      <c r="T2573" s="13">
        <f>IF(ISBLANK(Table14[[#This Row],[Discount]]),MEDIAN(Table14[Discount]),Table14[[#This Row],[Discount]])</f>
        <v>0.12</v>
      </c>
    </row>
    <row r="2574" spans="1:20" x14ac:dyDescent="0.3">
      <c r="A2574">
        <v>1433</v>
      </c>
      <c r="B2574" s="1">
        <v>45638</v>
      </c>
      <c r="C2574" t="s">
        <v>32</v>
      </c>
      <c r="D2574" t="s">
        <v>30</v>
      </c>
      <c r="E2574">
        <v>15910.34</v>
      </c>
      <c r="F2574">
        <v>18</v>
      </c>
      <c r="G2574" t="s">
        <v>24</v>
      </c>
      <c r="H2574" s="9">
        <v>684.2</v>
      </c>
      <c r="I2574" s="9">
        <v>982.12</v>
      </c>
      <c r="J2574" t="s">
        <v>16</v>
      </c>
      <c r="K2574">
        <v>0.1</v>
      </c>
      <c r="L2574" s="4" t="s">
        <v>17</v>
      </c>
      <c r="M2574" s="4" t="s">
        <v>18</v>
      </c>
      <c r="N2574" s="4" t="str">
        <f>IF(ISBLANK(Table14[[#This Row],[Sales_Rep]]),"Unknown",Table14[[#This Row],[Sales_Rep]])</f>
        <v>Alice</v>
      </c>
      <c r="O2574" t="str">
        <f>PROPER(Table14[[#This Row],[Region]])</f>
        <v>South</v>
      </c>
      <c r="P2574" s="9">
        <f>IF(ISBLANK(Table14[[#This Row],[Sales_Amount]]),MEDIAN(Table14[Sales_Amount]),Table14[[#This Row],[Sales_Amount]])</f>
        <v>15910.34</v>
      </c>
      <c r="Q2574" s="11">
        <f>IF(ISBLANK(Table14[[#This Row],[Quantity_Sold]]),MEDIAN(Table14[Quantity_Sold]),Table14[[#This Row],[Quantity_Sold]])</f>
        <v>18</v>
      </c>
      <c r="R2574" s="4" t="str">
        <f>TRIM(Table14[[#This Row],[Product_Category]])</f>
        <v>Clothing</v>
      </c>
      <c r="S2574" s="4" t="str">
        <f>PROPER(Table14[[#This Row],[Customer_Type]])</f>
        <v>Returning</v>
      </c>
      <c r="T2574" s="13">
        <f>IF(ISBLANK(Table14[[#This Row],[Discount]]),MEDIAN(Table14[Discount]),Table14[[#This Row],[Discount]])</f>
        <v>0.1</v>
      </c>
    </row>
    <row r="2575" spans="1:20" x14ac:dyDescent="0.3">
      <c r="A2575">
        <v>1354</v>
      </c>
      <c r="B2575" s="1">
        <v>45489</v>
      </c>
      <c r="C2575" t="s">
        <v>32</v>
      </c>
      <c r="D2575" t="s">
        <v>30</v>
      </c>
      <c r="E2575">
        <v>19948.900000000001</v>
      </c>
      <c r="F2575">
        <v>4</v>
      </c>
      <c r="G2575" t="s">
        <v>24</v>
      </c>
      <c r="H2575" s="9">
        <v>4191.32</v>
      </c>
      <c r="I2575" s="9">
        <v>5249.71</v>
      </c>
      <c r="J2575" t="s">
        <v>16</v>
      </c>
      <c r="K2575">
        <v>0.05</v>
      </c>
      <c r="L2575" s="4" t="s">
        <v>26</v>
      </c>
      <c r="M2575" s="4" t="s">
        <v>22</v>
      </c>
      <c r="N2575" s="4" t="str">
        <f>IF(ISBLANK(Table14[[#This Row],[Sales_Rep]]),"Unknown",Table14[[#This Row],[Sales_Rep]])</f>
        <v>Alice</v>
      </c>
      <c r="O2575" t="str">
        <f>PROPER(Table14[[#This Row],[Region]])</f>
        <v>South</v>
      </c>
      <c r="P2575" s="9">
        <f>IF(ISBLANK(Table14[[#This Row],[Sales_Amount]]),MEDIAN(Table14[Sales_Amount]),Table14[[#This Row],[Sales_Amount]])</f>
        <v>19948.900000000001</v>
      </c>
      <c r="Q2575" s="11">
        <f>IF(ISBLANK(Table14[[#This Row],[Quantity_Sold]]),MEDIAN(Table14[Quantity_Sold]),Table14[[#This Row],[Quantity_Sold]])</f>
        <v>4</v>
      </c>
      <c r="R2575" s="4" t="str">
        <f>TRIM(Table14[[#This Row],[Product_Category]])</f>
        <v>Clothing</v>
      </c>
      <c r="S2575" s="4" t="str">
        <f>PROPER(Table14[[#This Row],[Customer_Type]])</f>
        <v>Returning</v>
      </c>
      <c r="T2575" s="13">
        <f>IF(ISBLANK(Table14[[#This Row],[Discount]]),MEDIAN(Table14[Discount]),Table14[[#This Row],[Discount]])</f>
        <v>0.05</v>
      </c>
    </row>
    <row r="2576" spans="1:20" x14ac:dyDescent="0.3">
      <c r="A2576">
        <v>1141</v>
      </c>
      <c r="B2576" s="1">
        <v>45143</v>
      </c>
      <c r="C2576" t="s">
        <v>29</v>
      </c>
      <c r="D2576" t="s">
        <v>30</v>
      </c>
      <c r="E2576">
        <v>22998.799999999999</v>
      </c>
      <c r="F2576">
        <v>9</v>
      </c>
      <c r="G2576" t="s">
        <v>15</v>
      </c>
      <c r="H2576" s="9">
        <v>2328.4699999999998</v>
      </c>
      <c r="I2576" s="9">
        <v>3407.23</v>
      </c>
      <c r="J2576" t="s">
        <v>25</v>
      </c>
      <c r="K2576">
        <v>0.25</v>
      </c>
      <c r="L2576" s="4" t="s">
        <v>31</v>
      </c>
      <c r="M2576" s="4" t="s">
        <v>22</v>
      </c>
      <c r="N2576" s="4" t="str">
        <f>IF(ISBLANK(Table14[[#This Row],[Sales_Rep]]),"Unknown",Table14[[#This Row],[Sales_Rep]])</f>
        <v>Bob</v>
      </c>
      <c r="O2576" t="str">
        <f>PROPER(Table14[[#This Row],[Region]])</f>
        <v>South</v>
      </c>
      <c r="P2576" s="9">
        <f>IF(ISBLANK(Table14[[#This Row],[Sales_Amount]]),MEDIAN(Table14[Sales_Amount]),Table14[[#This Row],[Sales_Amount]])</f>
        <v>22998.799999999999</v>
      </c>
      <c r="Q2576" s="11">
        <f>IF(ISBLANK(Table14[[#This Row],[Quantity_Sold]]),MEDIAN(Table14[Quantity_Sold]),Table14[[#This Row],[Quantity_Sold]])</f>
        <v>9</v>
      </c>
      <c r="R2576" s="4" t="str">
        <f>TRIM(Table14[[#This Row],[Product_Category]])</f>
        <v>Food</v>
      </c>
      <c r="S2576" s="4" t="str">
        <f>PROPER(Table14[[#This Row],[Customer_Type]])</f>
        <v>New</v>
      </c>
      <c r="T2576" s="13">
        <f>IF(ISBLANK(Table14[[#This Row],[Discount]]),MEDIAN(Table14[Discount]),Table14[[#This Row],[Discount]])</f>
        <v>0.25</v>
      </c>
    </row>
    <row r="2577" spans="1:20" x14ac:dyDescent="0.3">
      <c r="A2577">
        <v>1034</v>
      </c>
      <c r="B2577" s="1">
        <v>45168</v>
      </c>
      <c r="C2577" t="s">
        <v>19</v>
      </c>
      <c r="D2577" t="s">
        <v>14</v>
      </c>
      <c r="E2577">
        <v>68083.55</v>
      </c>
      <c r="F2577">
        <v>36</v>
      </c>
      <c r="G2577" t="s">
        <v>15</v>
      </c>
      <c r="H2577" s="9">
        <v>2215.4699999999998</v>
      </c>
      <c r="I2577" s="9">
        <v>2626.68</v>
      </c>
      <c r="J2577" t="s">
        <v>25</v>
      </c>
      <c r="K2577">
        <v>0.28000000000000003</v>
      </c>
      <c r="L2577" s="4" t="s">
        <v>26</v>
      </c>
      <c r="M2577" s="4" t="s">
        <v>22</v>
      </c>
      <c r="N2577" s="4" t="str">
        <f>IF(ISBLANK(Table14[[#This Row],[Sales_Rep]]),"Unknown",Table14[[#This Row],[Sales_Rep]])</f>
        <v>Eve</v>
      </c>
      <c r="O2577" t="str">
        <f>PROPER(Table14[[#This Row],[Region]])</f>
        <v>East</v>
      </c>
      <c r="P2577" s="9">
        <f>IF(ISBLANK(Table14[[#This Row],[Sales_Amount]]),MEDIAN(Table14[Sales_Amount]),Table14[[#This Row],[Sales_Amount]])</f>
        <v>68083.55</v>
      </c>
      <c r="Q2577" s="11">
        <f>IF(ISBLANK(Table14[[#This Row],[Quantity_Sold]]),MEDIAN(Table14[Quantity_Sold]),Table14[[#This Row],[Quantity_Sold]])</f>
        <v>36</v>
      </c>
      <c r="R2577" s="4" t="str">
        <f>TRIM(Table14[[#This Row],[Product_Category]])</f>
        <v>Food</v>
      </c>
      <c r="S2577" s="4" t="str">
        <f>PROPER(Table14[[#This Row],[Customer_Type]])</f>
        <v>New</v>
      </c>
      <c r="T2577" s="13">
        <f>IF(ISBLANK(Table14[[#This Row],[Discount]]),MEDIAN(Table14[Discount]),Table14[[#This Row],[Discount]])</f>
        <v>0.28000000000000003</v>
      </c>
    </row>
    <row r="2578" spans="1:20" x14ac:dyDescent="0.3">
      <c r="A2578">
        <v>1470</v>
      </c>
      <c r="B2578" s="1">
        <v>45346</v>
      </c>
      <c r="C2578" t="s">
        <v>13</v>
      </c>
      <c r="D2578" t="s">
        <v>30</v>
      </c>
      <c r="E2578">
        <v>33729.42</v>
      </c>
      <c r="F2578">
        <v>36</v>
      </c>
      <c r="G2578" t="s">
        <v>28</v>
      </c>
      <c r="H2578" s="9">
        <v>844.44</v>
      </c>
      <c r="I2578" s="9">
        <v>1216.79</v>
      </c>
      <c r="J2578" t="s">
        <v>16</v>
      </c>
      <c r="K2578">
        <v>0.23</v>
      </c>
      <c r="L2578" s="4" t="s">
        <v>31</v>
      </c>
      <c r="M2578" s="4" t="s">
        <v>18</v>
      </c>
      <c r="N2578" s="4" t="str">
        <f>IF(ISBLANK(Table14[[#This Row],[Sales_Rep]]),"Unknown",Table14[[#This Row],[Sales_Rep]])</f>
        <v>David</v>
      </c>
      <c r="O2578" t="str">
        <f>PROPER(Table14[[#This Row],[Region]])</f>
        <v>South</v>
      </c>
      <c r="P2578" s="9">
        <f>IF(ISBLANK(Table14[[#This Row],[Sales_Amount]]),MEDIAN(Table14[Sales_Amount]),Table14[[#This Row],[Sales_Amount]])</f>
        <v>33729.42</v>
      </c>
      <c r="Q2578" s="11">
        <f>IF(ISBLANK(Table14[[#This Row],[Quantity_Sold]]),MEDIAN(Table14[Quantity_Sold]),Table14[[#This Row],[Quantity_Sold]])</f>
        <v>36</v>
      </c>
      <c r="R2578" s="4" t="str">
        <f>TRIM(Table14[[#This Row],[Product_Category]])</f>
        <v>Furniture</v>
      </c>
      <c r="S2578" s="4" t="str">
        <f>PROPER(Table14[[#This Row],[Customer_Type]])</f>
        <v>Returning</v>
      </c>
      <c r="T2578" s="13">
        <f>IF(ISBLANK(Table14[[#This Row],[Discount]]),MEDIAN(Table14[Discount]),Table14[[#This Row],[Discount]])</f>
        <v>0.23</v>
      </c>
    </row>
    <row r="2579" spans="1:20" x14ac:dyDescent="0.3">
      <c r="A2579">
        <v>1183</v>
      </c>
      <c r="B2579" s="1">
        <v>45423</v>
      </c>
      <c r="C2579" t="s">
        <v>29</v>
      </c>
      <c r="D2579" t="s">
        <v>27</v>
      </c>
      <c r="E2579">
        <v>136985.32999999999</v>
      </c>
      <c r="F2579">
        <v>22</v>
      </c>
      <c r="G2579" t="s">
        <v>28</v>
      </c>
      <c r="H2579" s="9">
        <v>4865.25</v>
      </c>
      <c r="I2579" s="9">
        <v>6768.05</v>
      </c>
      <c r="J2579" t="s">
        <v>16</v>
      </c>
      <c r="K2579">
        <v>0.08</v>
      </c>
      <c r="L2579" s="4" t="s">
        <v>17</v>
      </c>
      <c r="M2579" s="4" t="s">
        <v>22</v>
      </c>
      <c r="N2579" s="4" t="str">
        <f>IF(ISBLANK(Table14[[#This Row],[Sales_Rep]]),"Unknown",Table14[[#This Row],[Sales_Rep]])</f>
        <v>Bob</v>
      </c>
      <c r="O2579" t="str">
        <f>PROPER(Table14[[#This Row],[Region]])</f>
        <v>West</v>
      </c>
      <c r="P2579" s="9">
        <f>IF(ISBLANK(Table14[[#This Row],[Sales_Amount]]),MEDIAN(Table14[Sales_Amount]),Table14[[#This Row],[Sales_Amount]])</f>
        <v>136985.32999999999</v>
      </c>
      <c r="Q2579" s="11">
        <f>IF(ISBLANK(Table14[[#This Row],[Quantity_Sold]]),MEDIAN(Table14[Quantity_Sold]),Table14[[#This Row],[Quantity_Sold]])</f>
        <v>22</v>
      </c>
      <c r="R2579" s="4" t="str">
        <f>TRIM(Table14[[#This Row],[Product_Category]])</f>
        <v>Furniture</v>
      </c>
      <c r="S2579" s="4" t="str">
        <f>PROPER(Table14[[#This Row],[Customer_Type]])</f>
        <v>Returning</v>
      </c>
      <c r="T2579" s="13">
        <f>IF(ISBLANK(Table14[[#This Row],[Discount]]),MEDIAN(Table14[Discount]),Table14[[#This Row],[Discount]])</f>
        <v>0.08</v>
      </c>
    </row>
    <row r="2580" spans="1:20" x14ac:dyDescent="0.3">
      <c r="A2580">
        <v>1488</v>
      </c>
      <c r="B2580" s="1">
        <v>45545</v>
      </c>
      <c r="C2580" t="s">
        <v>32</v>
      </c>
      <c r="D2580" t="s">
        <v>30</v>
      </c>
      <c r="E2580">
        <v>31451.46</v>
      </c>
      <c r="F2580">
        <v>6</v>
      </c>
      <c r="G2580" t="s">
        <v>15</v>
      </c>
      <c r="H2580" s="9">
        <v>4684.91</v>
      </c>
      <c r="I2580" s="9">
        <v>5517.8</v>
      </c>
      <c r="J2580" t="s">
        <v>16</v>
      </c>
      <c r="K2580">
        <v>0.05</v>
      </c>
      <c r="L2580" s="4" t="s">
        <v>31</v>
      </c>
      <c r="M2580" s="4" t="s">
        <v>18</v>
      </c>
      <c r="N2580" s="4" t="str">
        <f>IF(ISBLANK(Table14[[#This Row],[Sales_Rep]]),"Unknown",Table14[[#This Row],[Sales_Rep]])</f>
        <v>Alice</v>
      </c>
      <c r="O2580" t="str">
        <f>PROPER(Table14[[#This Row],[Region]])</f>
        <v>South</v>
      </c>
      <c r="P2580" s="9">
        <f>IF(ISBLANK(Table14[[#This Row],[Sales_Amount]]),MEDIAN(Table14[Sales_Amount]),Table14[[#This Row],[Sales_Amount]])</f>
        <v>31451.46</v>
      </c>
      <c r="Q2580" s="11">
        <f>IF(ISBLANK(Table14[[#This Row],[Quantity_Sold]]),MEDIAN(Table14[Quantity_Sold]),Table14[[#This Row],[Quantity_Sold]])</f>
        <v>6</v>
      </c>
      <c r="R2580" s="4" t="str">
        <f>TRIM(Table14[[#This Row],[Product_Category]])</f>
        <v>Food</v>
      </c>
      <c r="S2580" s="4" t="str">
        <f>PROPER(Table14[[#This Row],[Customer_Type]])</f>
        <v>Returning</v>
      </c>
      <c r="T2580" s="13">
        <f>IF(ISBLANK(Table14[[#This Row],[Discount]]),MEDIAN(Table14[Discount]),Table14[[#This Row],[Discount]])</f>
        <v>0.05</v>
      </c>
    </row>
    <row r="2581" spans="1:20" x14ac:dyDescent="0.3">
      <c r="A2581">
        <v>1140</v>
      </c>
      <c r="B2581" s="1">
        <v>45501</v>
      </c>
      <c r="C2581" t="s">
        <v>32</v>
      </c>
      <c r="D2581" t="s">
        <v>27</v>
      </c>
      <c r="E2581">
        <v>102726.39</v>
      </c>
      <c r="F2581">
        <v>35</v>
      </c>
      <c r="G2581" t="s">
        <v>21</v>
      </c>
      <c r="H2581" s="9">
        <v>2664.39</v>
      </c>
      <c r="I2581" s="9">
        <v>3811.74</v>
      </c>
      <c r="J2581" t="s">
        <v>25</v>
      </c>
      <c r="K2581">
        <v>0.23</v>
      </c>
      <c r="L2581" s="4" t="s">
        <v>31</v>
      </c>
      <c r="M2581" s="4" t="s">
        <v>18</v>
      </c>
      <c r="N2581" s="4" t="str">
        <f>IF(ISBLANK(Table14[[#This Row],[Sales_Rep]]),"Unknown",Table14[[#This Row],[Sales_Rep]])</f>
        <v>Alice</v>
      </c>
      <c r="O2581" t="str">
        <f>PROPER(Table14[[#This Row],[Region]])</f>
        <v>West</v>
      </c>
      <c r="P2581" s="9">
        <f>IF(ISBLANK(Table14[[#This Row],[Sales_Amount]]),MEDIAN(Table14[Sales_Amount]),Table14[[#This Row],[Sales_Amount]])</f>
        <v>102726.39</v>
      </c>
      <c r="Q2581" s="11">
        <f>IF(ISBLANK(Table14[[#This Row],[Quantity_Sold]]),MEDIAN(Table14[Quantity_Sold]),Table14[[#This Row],[Quantity_Sold]])</f>
        <v>35</v>
      </c>
      <c r="R2581" s="4" t="str">
        <f>TRIM(Table14[[#This Row],[Product_Category]])</f>
        <v>Electronics</v>
      </c>
      <c r="S2581" s="4" t="str">
        <f>PROPER(Table14[[#This Row],[Customer_Type]])</f>
        <v>New</v>
      </c>
      <c r="T2581" s="13">
        <f>IF(ISBLANK(Table14[[#This Row],[Discount]]),MEDIAN(Table14[Discount]),Table14[[#This Row],[Discount]])</f>
        <v>0.23</v>
      </c>
    </row>
    <row r="2582" spans="1:20" x14ac:dyDescent="0.3">
      <c r="A2582">
        <v>1042</v>
      </c>
      <c r="B2582" s="1">
        <v>45277</v>
      </c>
      <c r="C2582" t="s">
        <v>32</v>
      </c>
      <c r="D2582" t="s">
        <v>27</v>
      </c>
      <c r="E2582">
        <v>53795.6</v>
      </c>
      <c r="F2582">
        <v>32</v>
      </c>
      <c r="G2582" t="s">
        <v>24</v>
      </c>
      <c r="H2582" s="9">
        <v>1669.45</v>
      </c>
      <c r="I2582" s="9">
        <v>2211.9899999999998</v>
      </c>
      <c r="J2582" t="s">
        <v>25</v>
      </c>
      <c r="K2582">
        <v>0.24</v>
      </c>
      <c r="L2582" s="4" t="s">
        <v>26</v>
      </c>
      <c r="M2582" s="4" t="s">
        <v>22</v>
      </c>
      <c r="N2582" s="4" t="str">
        <f>IF(ISBLANK(Table14[[#This Row],[Sales_Rep]]),"Unknown",Table14[[#This Row],[Sales_Rep]])</f>
        <v>Alice</v>
      </c>
      <c r="O2582" t="str">
        <f>PROPER(Table14[[#This Row],[Region]])</f>
        <v>West</v>
      </c>
      <c r="P2582" s="9">
        <f>IF(ISBLANK(Table14[[#This Row],[Sales_Amount]]),MEDIAN(Table14[Sales_Amount]),Table14[[#This Row],[Sales_Amount]])</f>
        <v>53795.6</v>
      </c>
      <c r="Q2582" s="11">
        <f>IF(ISBLANK(Table14[[#This Row],[Quantity_Sold]]),MEDIAN(Table14[Quantity_Sold]),Table14[[#This Row],[Quantity_Sold]])</f>
        <v>32</v>
      </c>
      <c r="R2582" s="4" t="str">
        <f>TRIM(Table14[[#This Row],[Product_Category]])</f>
        <v>Clothing</v>
      </c>
      <c r="S2582" s="4" t="str">
        <f>PROPER(Table14[[#This Row],[Customer_Type]])</f>
        <v>New</v>
      </c>
      <c r="T2582" s="13">
        <f>IF(ISBLANK(Table14[[#This Row],[Discount]]),MEDIAN(Table14[Discount]),Table14[[#This Row],[Discount]])</f>
        <v>0.24</v>
      </c>
    </row>
    <row r="2583" spans="1:20" x14ac:dyDescent="0.3">
      <c r="A2583">
        <v>1279</v>
      </c>
      <c r="B2583" s="1">
        <v>45087</v>
      </c>
      <c r="C2583" t="s">
        <v>19</v>
      </c>
      <c r="D2583" t="s">
        <v>20</v>
      </c>
      <c r="E2583">
        <v>16732.8</v>
      </c>
      <c r="F2583">
        <v>15</v>
      </c>
      <c r="G2583" t="s">
        <v>21</v>
      </c>
      <c r="H2583" s="9">
        <v>1278.04</v>
      </c>
      <c r="I2583" s="9">
        <v>1593.6</v>
      </c>
      <c r="J2583" t="s">
        <v>25</v>
      </c>
      <c r="K2583">
        <v>0.3</v>
      </c>
      <c r="L2583" s="4" t="s">
        <v>17</v>
      </c>
      <c r="M2583" s="4" t="s">
        <v>18</v>
      </c>
      <c r="N2583" s="4" t="str">
        <f>IF(ISBLANK(Table14[[#This Row],[Sales_Rep]]),"Unknown",Table14[[#This Row],[Sales_Rep]])</f>
        <v>Eve</v>
      </c>
      <c r="O2583" t="str">
        <f>PROPER(Table14[[#This Row],[Region]])</f>
        <v>North</v>
      </c>
      <c r="P2583" s="9">
        <f>IF(ISBLANK(Table14[[#This Row],[Sales_Amount]]),MEDIAN(Table14[Sales_Amount]),Table14[[#This Row],[Sales_Amount]])</f>
        <v>16732.8</v>
      </c>
      <c r="Q2583" s="11">
        <f>IF(ISBLANK(Table14[[#This Row],[Quantity_Sold]]),MEDIAN(Table14[Quantity_Sold]),Table14[[#This Row],[Quantity_Sold]])</f>
        <v>15</v>
      </c>
      <c r="R2583" s="4" t="str">
        <f>TRIM(Table14[[#This Row],[Product_Category]])</f>
        <v>Electronics</v>
      </c>
      <c r="S2583" s="4" t="str">
        <f>PROPER(Table14[[#This Row],[Customer_Type]])</f>
        <v>New</v>
      </c>
      <c r="T2583" s="13">
        <f>IF(ISBLANK(Table14[[#This Row],[Discount]]),MEDIAN(Table14[Discount]),Table14[[#This Row],[Discount]])</f>
        <v>0.3</v>
      </c>
    </row>
    <row r="2584" spans="1:20" x14ac:dyDescent="0.3">
      <c r="A2584">
        <v>1362</v>
      </c>
      <c r="B2584" s="1">
        <v>44946</v>
      </c>
      <c r="C2584" t="s">
        <v>19</v>
      </c>
      <c r="D2584" t="s">
        <v>27</v>
      </c>
      <c r="E2584">
        <v>12450.46</v>
      </c>
      <c r="F2584">
        <v>5</v>
      </c>
      <c r="G2584" t="s">
        <v>15</v>
      </c>
      <c r="H2584" s="9">
        <v>2106.2199999999998</v>
      </c>
      <c r="I2584" s="9">
        <v>2929.52</v>
      </c>
      <c r="J2584" t="s">
        <v>16</v>
      </c>
      <c r="K2584">
        <v>0.15</v>
      </c>
      <c r="L2584" s="4" t="s">
        <v>17</v>
      </c>
      <c r="M2584" s="4" t="s">
        <v>18</v>
      </c>
      <c r="N2584" s="4" t="str">
        <f>IF(ISBLANK(Table14[[#This Row],[Sales_Rep]]),"Unknown",Table14[[#This Row],[Sales_Rep]])</f>
        <v>Eve</v>
      </c>
      <c r="O2584" t="str">
        <f>PROPER(Table14[[#This Row],[Region]])</f>
        <v>West</v>
      </c>
      <c r="P2584" s="9">
        <f>IF(ISBLANK(Table14[[#This Row],[Sales_Amount]]),MEDIAN(Table14[Sales_Amount]),Table14[[#This Row],[Sales_Amount]])</f>
        <v>12450.46</v>
      </c>
      <c r="Q2584" s="11">
        <f>IF(ISBLANK(Table14[[#This Row],[Quantity_Sold]]),MEDIAN(Table14[Quantity_Sold]),Table14[[#This Row],[Quantity_Sold]])</f>
        <v>5</v>
      </c>
      <c r="R2584" s="4" t="str">
        <f>TRIM(Table14[[#This Row],[Product_Category]])</f>
        <v>Food</v>
      </c>
      <c r="S2584" s="4" t="str">
        <f>PROPER(Table14[[#This Row],[Customer_Type]])</f>
        <v>Returning</v>
      </c>
      <c r="T2584" s="13">
        <f>IF(ISBLANK(Table14[[#This Row],[Discount]]),MEDIAN(Table14[Discount]),Table14[[#This Row],[Discount]])</f>
        <v>0.15</v>
      </c>
    </row>
    <row r="2585" spans="1:20" x14ac:dyDescent="0.3">
      <c r="A2585">
        <v>1299</v>
      </c>
      <c r="B2585" s="1">
        <v>45260</v>
      </c>
      <c r="C2585" t="s">
        <v>29</v>
      </c>
      <c r="D2585" t="s">
        <v>30</v>
      </c>
      <c r="E2585">
        <v>30545.919999999998</v>
      </c>
      <c r="F2585">
        <v>32</v>
      </c>
      <c r="G2585" t="s">
        <v>28</v>
      </c>
      <c r="H2585" s="9">
        <v>1018.94</v>
      </c>
      <c r="I2585" s="9">
        <v>1256</v>
      </c>
      <c r="J2585" t="s">
        <v>25</v>
      </c>
      <c r="K2585">
        <v>0.24</v>
      </c>
      <c r="L2585" s="4" t="s">
        <v>26</v>
      </c>
      <c r="M2585" s="4" t="s">
        <v>22</v>
      </c>
      <c r="N2585" s="4" t="str">
        <f>IF(ISBLANK(Table14[[#This Row],[Sales_Rep]]),"Unknown",Table14[[#This Row],[Sales_Rep]])</f>
        <v>Bob</v>
      </c>
      <c r="O2585" t="str">
        <f>PROPER(Table14[[#This Row],[Region]])</f>
        <v>South</v>
      </c>
      <c r="P2585" s="9">
        <f>IF(ISBLANK(Table14[[#This Row],[Sales_Amount]]),MEDIAN(Table14[Sales_Amount]),Table14[[#This Row],[Sales_Amount]])</f>
        <v>30545.919999999998</v>
      </c>
      <c r="Q2585" s="11">
        <f>IF(ISBLANK(Table14[[#This Row],[Quantity_Sold]]),MEDIAN(Table14[Quantity_Sold]),Table14[[#This Row],[Quantity_Sold]])</f>
        <v>32</v>
      </c>
      <c r="R2585" s="4" t="str">
        <f>TRIM(Table14[[#This Row],[Product_Category]])</f>
        <v>Furniture</v>
      </c>
      <c r="S2585" s="4" t="str">
        <f>PROPER(Table14[[#This Row],[Customer_Type]])</f>
        <v>New</v>
      </c>
      <c r="T2585" s="13">
        <f>IF(ISBLANK(Table14[[#This Row],[Discount]]),MEDIAN(Table14[Discount]),Table14[[#This Row],[Discount]])</f>
        <v>0.24</v>
      </c>
    </row>
    <row r="2586" spans="1:20" x14ac:dyDescent="0.3">
      <c r="A2586">
        <v>1375</v>
      </c>
      <c r="B2586" s="1">
        <v>45042</v>
      </c>
      <c r="C2586" t="s">
        <v>13</v>
      </c>
      <c r="D2586" t="s">
        <v>27</v>
      </c>
      <c r="E2586">
        <v>59100.55</v>
      </c>
      <c r="F2586">
        <v>36</v>
      </c>
      <c r="G2586" t="s">
        <v>21</v>
      </c>
      <c r="H2586" s="9">
        <v>1421.61</v>
      </c>
      <c r="I2586" s="9">
        <v>1977.93</v>
      </c>
      <c r="J2586" t="s">
        <v>16</v>
      </c>
      <c r="K2586">
        <v>0.17</v>
      </c>
      <c r="L2586" s="4" t="s">
        <v>31</v>
      </c>
      <c r="M2586" s="4" t="s">
        <v>22</v>
      </c>
      <c r="N2586" s="4" t="str">
        <f>IF(ISBLANK(Table14[[#This Row],[Sales_Rep]]),"Unknown",Table14[[#This Row],[Sales_Rep]])</f>
        <v>David</v>
      </c>
      <c r="O2586" t="str">
        <f>PROPER(Table14[[#This Row],[Region]])</f>
        <v>West</v>
      </c>
      <c r="P2586" s="9">
        <f>IF(ISBLANK(Table14[[#This Row],[Sales_Amount]]),MEDIAN(Table14[Sales_Amount]),Table14[[#This Row],[Sales_Amount]])</f>
        <v>59100.55</v>
      </c>
      <c r="Q2586" s="11">
        <f>IF(ISBLANK(Table14[[#This Row],[Quantity_Sold]]),MEDIAN(Table14[Quantity_Sold]),Table14[[#This Row],[Quantity_Sold]])</f>
        <v>36</v>
      </c>
      <c r="R2586" s="4" t="str">
        <f>TRIM(Table14[[#This Row],[Product_Category]])</f>
        <v>Electronics</v>
      </c>
      <c r="S2586" s="4" t="str">
        <f>PROPER(Table14[[#This Row],[Customer_Type]])</f>
        <v>Returning</v>
      </c>
      <c r="T2586" s="13">
        <f>IF(ISBLANK(Table14[[#This Row],[Discount]]),MEDIAN(Table14[Discount]),Table14[[#This Row],[Discount]])</f>
        <v>0.17</v>
      </c>
    </row>
    <row r="2587" spans="1:20" x14ac:dyDescent="0.3">
      <c r="A2587">
        <v>1364</v>
      </c>
      <c r="B2587" s="1">
        <v>45431</v>
      </c>
      <c r="C2587" t="s">
        <v>29</v>
      </c>
      <c r="D2587" t="s">
        <v>20</v>
      </c>
      <c r="E2587">
        <v>12755.61</v>
      </c>
      <c r="F2587">
        <v>7</v>
      </c>
      <c r="G2587" t="s">
        <v>24</v>
      </c>
      <c r="H2587" s="9">
        <v>1968.83</v>
      </c>
      <c r="I2587" s="9">
        <v>2306.62</v>
      </c>
      <c r="J2587" t="s">
        <v>25</v>
      </c>
      <c r="K2587">
        <v>0.21</v>
      </c>
      <c r="L2587" s="4" t="s">
        <v>26</v>
      </c>
      <c r="M2587" s="4" t="s">
        <v>18</v>
      </c>
      <c r="N2587" s="4" t="str">
        <f>IF(ISBLANK(Table14[[#This Row],[Sales_Rep]]),"Unknown",Table14[[#This Row],[Sales_Rep]])</f>
        <v>Bob</v>
      </c>
      <c r="O2587" t="str">
        <f>PROPER(Table14[[#This Row],[Region]])</f>
        <v>North</v>
      </c>
      <c r="P2587" s="9">
        <f>IF(ISBLANK(Table14[[#This Row],[Sales_Amount]]),MEDIAN(Table14[Sales_Amount]),Table14[[#This Row],[Sales_Amount]])</f>
        <v>12755.61</v>
      </c>
      <c r="Q2587" s="11">
        <f>IF(ISBLANK(Table14[[#This Row],[Quantity_Sold]]),MEDIAN(Table14[Quantity_Sold]),Table14[[#This Row],[Quantity_Sold]])</f>
        <v>7</v>
      </c>
      <c r="R2587" s="4" t="str">
        <f>TRIM(Table14[[#This Row],[Product_Category]])</f>
        <v>Clothing</v>
      </c>
      <c r="S2587" s="4" t="str">
        <f>PROPER(Table14[[#This Row],[Customer_Type]])</f>
        <v>New</v>
      </c>
      <c r="T2587" s="13">
        <f>IF(ISBLANK(Table14[[#This Row],[Discount]]),MEDIAN(Table14[Discount]),Table14[[#This Row],[Discount]])</f>
        <v>0.21</v>
      </c>
    </row>
    <row r="2588" spans="1:20" x14ac:dyDescent="0.3">
      <c r="A2588">
        <v>1117</v>
      </c>
      <c r="B2588" s="1">
        <v>45083</v>
      </c>
      <c r="C2588" t="s">
        <v>23</v>
      </c>
      <c r="D2588" t="s">
        <v>14</v>
      </c>
      <c r="E2588">
        <v>8002.65</v>
      </c>
      <c r="F2588">
        <v>9</v>
      </c>
      <c r="G2588" t="s">
        <v>24</v>
      </c>
      <c r="H2588" s="9">
        <v>929.93</v>
      </c>
      <c r="I2588" s="9">
        <v>1218.06</v>
      </c>
      <c r="J2588" t="s">
        <v>16</v>
      </c>
      <c r="K2588">
        <v>0.27</v>
      </c>
      <c r="L2588" s="4" t="s">
        <v>31</v>
      </c>
      <c r="M2588" s="4" t="s">
        <v>22</v>
      </c>
      <c r="N2588" s="4" t="str">
        <f>IF(ISBLANK(Table14[[#This Row],[Sales_Rep]]),"Unknown",Table14[[#This Row],[Sales_Rep]])</f>
        <v>Charlie</v>
      </c>
      <c r="O2588" t="str">
        <f>PROPER(Table14[[#This Row],[Region]])</f>
        <v>East</v>
      </c>
      <c r="P2588" s="9">
        <f>IF(ISBLANK(Table14[[#This Row],[Sales_Amount]]),MEDIAN(Table14[Sales_Amount]),Table14[[#This Row],[Sales_Amount]])</f>
        <v>8002.65</v>
      </c>
      <c r="Q2588" s="11">
        <f>IF(ISBLANK(Table14[[#This Row],[Quantity_Sold]]),MEDIAN(Table14[Quantity_Sold]),Table14[[#This Row],[Quantity_Sold]])</f>
        <v>9</v>
      </c>
      <c r="R2588" s="4" t="str">
        <f>TRIM(Table14[[#This Row],[Product_Category]])</f>
        <v>Clothing</v>
      </c>
      <c r="S2588" s="4" t="str">
        <f>PROPER(Table14[[#This Row],[Customer_Type]])</f>
        <v>Returning</v>
      </c>
      <c r="T2588" s="13">
        <f>IF(ISBLANK(Table14[[#This Row],[Discount]]),MEDIAN(Table14[Discount]),Table14[[#This Row],[Discount]])</f>
        <v>0.27</v>
      </c>
    </row>
    <row r="2589" spans="1:20" x14ac:dyDescent="0.3">
      <c r="A2589">
        <v>1366</v>
      </c>
      <c r="B2589" s="1">
        <v>45218</v>
      </c>
      <c r="C2589" t="s">
        <v>32</v>
      </c>
      <c r="D2589" t="s">
        <v>30</v>
      </c>
      <c r="E2589">
        <v>106734.21</v>
      </c>
      <c r="F2589">
        <v>38</v>
      </c>
      <c r="G2589" t="s">
        <v>21</v>
      </c>
      <c r="H2589" s="9">
        <v>2442.35</v>
      </c>
      <c r="I2589" s="9">
        <v>3228.5</v>
      </c>
      <c r="J2589" t="s">
        <v>25</v>
      </c>
      <c r="K2589">
        <v>0.13</v>
      </c>
      <c r="L2589" s="4" t="s">
        <v>26</v>
      </c>
      <c r="M2589" s="4" t="s">
        <v>22</v>
      </c>
      <c r="N2589" s="4" t="str">
        <f>IF(ISBLANK(Table14[[#This Row],[Sales_Rep]]),"Unknown",Table14[[#This Row],[Sales_Rep]])</f>
        <v>Alice</v>
      </c>
      <c r="O2589" t="str">
        <f>PROPER(Table14[[#This Row],[Region]])</f>
        <v>South</v>
      </c>
      <c r="P2589" s="9">
        <f>IF(ISBLANK(Table14[[#This Row],[Sales_Amount]]),MEDIAN(Table14[Sales_Amount]),Table14[[#This Row],[Sales_Amount]])</f>
        <v>106734.21</v>
      </c>
      <c r="Q2589" s="11">
        <f>IF(ISBLANK(Table14[[#This Row],[Quantity_Sold]]),MEDIAN(Table14[Quantity_Sold]),Table14[[#This Row],[Quantity_Sold]])</f>
        <v>38</v>
      </c>
      <c r="R2589" s="4" t="str">
        <f>TRIM(Table14[[#This Row],[Product_Category]])</f>
        <v>Electronics</v>
      </c>
      <c r="S2589" s="4" t="str">
        <f>PROPER(Table14[[#This Row],[Customer_Type]])</f>
        <v>New</v>
      </c>
      <c r="T2589" s="13">
        <f>IF(ISBLANK(Table14[[#This Row],[Discount]]),MEDIAN(Table14[Discount]),Table14[[#This Row],[Discount]])</f>
        <v>0.13</v>
      </c>
    </row>
    <row r="2590" spans="1:20" x14ac:dyDescent="0.3">
      <c r="A2590">
        <v>1227</v>
      </c>
      <c r="B2590" s="1">
        <v>45310</v>
      </c>
      <c r="C2590" t="s">
        <v>32</v>
      </c>
      <c r="D2590" t="s">
        <v>27</v>
      </c>
      <c r="E2590">
        <v>19163.22</v>
      </c>
      <c r="F2590">
        <v>27</v>
      </c>
      <c r="G2590" t="s">
        <v>24</v>
      </c>
      <c r="H2590" s="9">
        <v>696.3</v>
      </c>
      <c r="I2590" s="9">
        <v>959.12</v>
      </c>
      <c r="J2590" t="s">
        <v>25</v>
      </c>
      <c r="K2590">
        <v>0.26</v>
      </c>
      <c r="L2590" s="4" t="s">
        <v>31</v>
      </c>
      <c r="M2590" s="4" t="s">
        <v>22</v>
      </c>
      <c r="N2590" s="4" t="str">
        <f>IF(ISBLANK(Table14[[#This Row],[Sales_Rep]]),"Unknown",Table14[[#This Row],[Sales_Rep]])</f>
        <v>Alice</v>
      </c>
      <c r="O2590" t="str">
        <f>PROPER(Table14[[#This Row],[Region]])</f>
        <v>West</v>
      </c>
      <c r="P2590" s="9">
        <f>IF(ISBLANK(Table14[[#This Row],[Sales_Amount]]),MEDIAN(Table14[Sales_Amount]),Table14[[#This Row],[Sales_Amount]])</f>
        <v>19163.22</v>
      </c>
      <c r="Q2590" s="11">
        <f>IF(ISBLANK(Table14[[#This Row],[Quantity_Sold]]),MEDIAN(Table14[Quantity_Sold]),Table14[[#This Row],[Quantity_Sold]])</f>
        <v>27</v>
      </c>
      <c r="R2590" s="4" t="str">
        <f>TRIM(Table14[[#This Row],[Product_Category]])</f>
        <v>Clothing</v>
      </c>
      <c r="S2590" s="4" t="str">
        <f>PROPER(Table14[[#This Row],[Customer_Type]])</f>
        <v>New</v>
      </c>
      <c r="T2590" s="13">
        <f>IF(ISBLANK(Table14[[#This Row],[Discount]]),MEDIAN(Table14[Discount]),Table14[[#This Row],[Discount]])</f>
        <v>0.26</v>
      </c>
    </row>
    <row r="2591" spans="1:20" x14ac:dyDescent="0.3">
      <c r="A2591">
        <v>1311</v>
      </c>
      <c r="B2591" s="1">
        <v>45008</v>
      </c>
      <c r="C2591" t="s">
        <v>32</v>
      </c>
      <c r="D2591" t="s">
        <v>20</v>
      </c>
      <c r="E2591">
        <v>190490.32</v>
      </c>
      <c r="F2591">
        <v>37</v>
      </c>
      <c r="G2591" t="s">
        <v>21</v>
      </c>
      <c r="H2591" s="9">
        <v>3964.5</v>
      </c>
      <c r="I2591" s="9">
        <v>5535.9</v>
      </c>
      <c r="J2591" t="s">
        <v>16</v>
      </c>
      <c r="K2591">
        <v>7.0000000000000007E-2</v>
      </c>
      <c r="L2591" s="4" t="s">
        <v>17</v>
      </c>
      <c r="M2591" s="4" t="s">
        <v>18</v>
      </c>
      <c r="N2591" s="4" t="str">
        <f>IF(ISBLANK(Table14[[#This Row],[Sales_Rep]]),"Unknown",Table14[[#This Row],[Sales_Rep]])</f>
        <v>Alice</v>
      </c>
      <c r="O2591" t="str">
        <f>PROPER(Table14[[#This Row],[Region]])</f>
        <v>North</v>
      </c>
      <c r="P2591" s="9">
        <f>IF(ISBLANK(Table14[[#This Row],[Sales_Amount]]),MEDIAN(Table14[Sales_Amount]),Table14[[#This Row],[Sales_Amount]])</f>
        <v>190490.32</v>
      </c>
      <c r="Q2591" s="11">
        <f>IF(ISBLANK(Table14[[#This Row],[Quantity_Sold]]),MEDIAN(Table14[Quantity_Sold]),Table14[[#This Row],[Quantity_Sold]])</f>
        <v>37</v>
      </c>
      <c r="R2591" s="4" t="str">
        <f>TRIM(Table14[[#This Row],[Product_Category]])</f>
        <v>Electronics</v>
      </c>
      <c r="S2591" s="4" t="str">
        <f>PROPER(Table14[[#This Row],[Customer_Type]])</f>
        <v>Returning</v>
      </c>
      <c r="T2591" s="13">
        <f>IF(ISBLANK(Table14[[#This Row],[Discount]]),MEDIAN(Table14[Discount]),Table14[[#This Row],[Discount]])</f>
        <v>7.0000000000000007E-2</v>
      </c>
    </row>
    <row r="2592" spans="1:20" x14ac:dyDescent="0.3">
      <c r="A2592">
        <v>1401</v>
      </c>
      <c r="B2592" s="1">
        <v>45087</v>
      </c>
      <c r="C2592" t="s">
        <v>29</v>
      </c>
      <c r="D2592" t="s">
        <v>14</v>
      </c>
      <c r="E2592">
        <v>81870.75</v>
      </c>
      <c r="F2592">
        <v>27</v>
      </c>
      <c r="G2592" t="s">
        <v>15</v>
      </c>
      <c r="H2592" s="9">
        <v>3087.37</v>
      </c>
      <c r="I2592" s="9">
        <v>3887.5</v>
      </c>
      <c r="J2592" t="s">
        <v>16</v>
      </c>
      <c r="K2592">
        <v>0.22</v>
      </c>
      <c r="L2592" s="4" t="s">
        <v>26</v>
      </c>
      <c r="M2592" s="4" t="s">
        <v>18</v>
      </c>
      <c r="N2592" s="4" t="str">
        <f>IF(ISBLANK(Table14[[#This Row],[Sales_Rep]]),"Unknown",Table14[[#This Row],[Sales_Rep]])</f>
        <v>Bob</v>
      </c>
      <c r="O2592" t="str">
        <f>PROPER(Table14[[#This Row],[Region]])</f>
        <v>East</v>
      </c>
      <c r="P2592" s="9">
        <f>IF(ISBLANK(Table14[[#This Row],[Sales_Amount]]),MEDIAN(Table14[Sales_Amount]),Table14[[#This Row],[Sales_Amount]])</f>
        <v>81870.75</v>
      </c>
      <c r="Q2592" s="11">
        <f>IF(ISBLANK(Table14[[#This Row],[Quantity_Sold]]),MEDIAN(Table14[Quantity_Sold]),Table14[[#This Row],[Quantity_Sold]])</f>
        <v>27</v>
      </c>
      <c r="R2592" s="4" t="str">
        <f>TRIM(Table14[[#This Row],[Product_Category]])</f>
        <v>Food</v>
      </c>
      <c r="S2592" s="4" t="str">
        <f>PROPER(Table14[[#This Row],[Customer_Type]])</f>
        <v>Returning</v>
      </c>
      <c r="T2592" s="13">
        <f>IF(ISBLANK(Table14[[#This Row],[Discount]]),MEDIAN(Table14[Discount]),Table14[[#This Row],[Discount]])</f>
        <v>0.22</v>
      </c>
    </row>
    <row r="2593" spans="1:20" x14ac:dyDescent="0.3">
      <c r="A2593">
        <v>1434</v>
      </c>
      <c r="B2593" s="1">
        <v>45345</v>
      </c>
      <c r="C2593" t="s">
        <v>29</v>
      </c>
      <c r="D2593" t="s">
        <v>14</v>
      </c>
      <c r="E2593">
        <v>35931.99</v>
      </c>
      <c r="F2593">
        <v>35</v>
      </c>
      <c r="G2593" t="s">
        <v>24</v>
      </c>
      <c r="H2593" s="9">
        <v>759.43</v>
      </c>
      <c r="I2593" s="9">
        <v>1047.58</v>
      </c>
      <c r="J2593" t="s">
        <v>16</v>
      </c>
      <c r="K2593">
        <v>0.02</v>
      </c>
      <c r="L2593" s="4" t="s">
        <v>26</v>
      </c>
      <c r="M2593" s="4" t="s">
        <v>22</v>
      </c>
      <c r="N2593" s="4" t="str">
        <f>IF(ISBLANK(Table14[[#This Row],[Sales_Rep]]),"Unknown",Table14[[#This Row],[Sales_Rep]])</f>
        <v>Bob</v>
      </c>
      <c r="O2593" t="str">
        <f>PROPER(Table14[[#This Row],[Region]])</f>
        <v>East</v>
      </c>
      <c r="P2593" s="9">
        <f>IF(ISBLANK(Table14[[#This Row],[Sales_Amount]]),MEDIAN(Table14[Sales_Amount]),Table14[[#This Row],[Sales_Amount]])</f>
        <v>35931.99</v>
      </c>
      <c r="Q2593" s="11">
        <f>IF(ISBLANK(Table14[[#This Row],[Quantity_Sold]]),MEDIAN(Table14[Quantity_Sold]),Table14[[#This Row],[Quantity_Sold]])</f>
        <v>35</v>
      </c>
      <c r="R2593" s="4" t="str">
        <f>TRIM(Table14[[#This Row],[Product_Category]])</f>
        <v>Clothing</v>
      </c>
      <c r="S2593" s="4" t="str">
        <f>PROPER(Table14[[#This Row],[Customer_Type]])</f>
        <v>Returning</v>
      </c>
      <c r="T2593" s="13">
        <f>IF(ISBLANK(Table14[[#This Row],[Discount]]),MEDIAN(Table14[Discount]),Table14[[#This Row],[Discount]])</f>
        <v>0.02</v>
      </c>
    </row>
    <row r="2594" spans="1:20" x14ac:dyDescent="0.3">
      <c r="A2594">
        <v>1407</v>
      </c>
      <c r="B2594" s="1">
        <v>45204</v>
      </c>
      <c r="C2594" t="s">
        <v>32</v>
      </c>
      <c r="D2594" t="s">
        <v>14</v>
      </c>
      <c r="E2594">
        <v>24349.94</v>
      </c>
      <c r="F2594">
        <v>9</v>
      </c>
      <c r="G2594" t="s">
        <v>28</v>
      </c>
      <c r="H2594" s="9">
        <v>2417.3200000000002</v>
      </c>
      <c r="I2594" s="9">
        <v>2818.28</v>
      </c>
      <c r="J2594" t="s">
        <v>16</v>
      </c>
      <c r="K2594">
        <v>0.04</v>
      </c>
      <c r="L2594" s="4" t="s">
        <v>17</v>
      </c>
      <c r="M2594" s="4" t="s">
        <v>22</v>
      </c>
      <c r="N2594" s="4" t="str">
        <f>IF(ISBLANK(Table14[[#This Row],[Sales_Rep]]),"Unknown",Table14[[#This Row],[Sales_Rep]])</f>
        <v>Alice</v>
      </c>
      <c r="O2594" t="str">
        <f>PROPER(Table14[[#This Row],[Region]])</f>
        <v>East</v>
      </c>
      <c r="P2594" s="9">
        <f>IF(ISBLANK(Table14[[#This Row],[Sales_Amount]]),MEDIAN(Table14[Sales_Amount]),Table14[[#This Row],[Sales_Amount]])</f>
        <v>24349.94</v>
      </c>
      <c r="Q2594" s="11">
        <f>IF(ISBLANK(Table14[[#This Row],[Quantity_Sold]]),MEDIAN(Table14[Quantity_Sold]),Table14[[#This Row],[Quantity_Sold]])</f>
        <v>9</v>
      </c>
      <c r="R2594" s="4" t="str">
        <f>TRIM(Table14[[#This Row],[Product_Category]])</f>
        <v>Furniture</v>
      </c>
      <c r="S2594" s="4" t="str">
        <f>PROPER(Table14[[#This Row],[Customer_Type]])</f>
        <v>Returning</v>
      </c>
      <c r="T2594" s="13">
        <f>IF(ISBLANK(Table14[[#This Row],[Discount]]),MEDIAN(Table14[Discount]),Table14[[#This Row],[Discount]])</f>
        <v>0.04</v>
      </c>
    </row>
    <row r="2595" spans="1:20" x14ac:dyDescent="0.3">
      <c r="A2595">
        <v>1371</v>
      </c>
      <c r="B2595" s="1">
        <v>45169</v>
      </c>
      <c r="C2595" t="s">
        <v>29</v>
      </c>
      <c r="D2595" t="s">
        <v>20</v>
      </c>
      <c r="E2595">
        <v>169411.07</v>
      </c>
      <c r="F2595">
        <v>38</v>
      </c>
      <c r="G2595" t="s">
        <v>28</v>
      </c>
      <c r="H2595" s="9">
        <v>3472.79</v>
      </c>
      <c r="I2595" s="9">
        <v>4953.54</v>
      </c>
      <c r="J2595" t="s">
        <v>16</v>
      </c>
      <c r="K2595">
        <v>0.1</v>
      </c>
      <c r="L2595" s="4" t="s">
        <v>17</v>
      </c>
      <c r="M2595" s="4" t="s">
        <v>22</v>
      </c>
      <c r="N2595" s="4" t="str">
        <f>IF(ISBLANK(Table14[[#This Row],[Sales_Rep]]),"Unknown",Table14[[#This Row],[Sales_Rep]])</f>
        <v>Bob</v>
      </c>
      <c r="O2595" t="str">
        <f>PROPER(Table14[[#This Row],[Region]])</f>
        <v>North</v>
      </c>
      <c r="P2595" s="9">
        <f>IF(ISBLANK(Table14[[#This Row],[Sales_Amount]]),MEDIAN(Table14[Sales_Amount]),Table14[[#This Row],[Sales_Amount]])</f>
        <v>169411.07</v>
      </c>
      <c r="Q2595" s="11">
        <f>IF(ISBLANK(Table14[[#This Row],[Quantity_Sold]]),MEDIAN(Table14[Quantity_Sold]),Table14[[#This Row],[Quantity_Sold]])</f>
        <v>38</v>
      </c>
      <c r="R2595" s="4" t="str">
        <f>TRIM(Table14[[#This Row],[Product_Category]])</f>
        <v>Furniture</v>
      </c>
      <c r="S2595" s="4" t="str">
        <f>PROPER(Table14[[#This Row],[Customer_Type]])</f>
        <v>Returning</v>
      </c>
      <c r="T2595" s="13">
        <f>IF(ISBLANK(Table14[[#This Row],[Discount]]),MEDIAN(Table14[Discount]),Table14[[#This Row],[Discount]])</f>
        <v>0.1</v>
      </c>
    </row>
    <row r="2596" spans="1:20" x14ac:dyDescent="0.3">
      <c r="A2596">
        <v>1463</v>
      </c>
      <c r="B2596" s="1">
        <v>45482</v>
      </c>
      <c r="C2596" t="s">
        <v>19</v>
      </c>
      <c r="D2596" t="s">
        <v>14</v>
      </c>
      <c r="E2596">
        <v>29739.06</v>
      </c>
      <c r="F2596">
        <v>18</v>
      </c>
      <c r="G2596" t="s">
        <v>21</v>
      </c>
      <c r="H2596" s="9">
        <v>2062.9299999999998</v>
      </c>
      <c r="I2596" s="9">
        <v>2327</v>
      </c>
      <c r="J2596" t="s">
        <v>25</v>
      </c>
      <c r="K2596">
        <v>0.28999999999999998</v>
      </c>
      <c r="L2596" s="4" t="s">
        <v>17</v>
      </c>
      <c r="M2596" s="4" t="s">
        <v>22</v>
      </c>
      <c r="N2596" s="4" t="str">
        <f>IF(ISBLANK(Table14[[#This Row],[Sales_Rep]]),"Unknown",Table14[[#This Row],[Sales_Rep]])</f>
        <v>Eve</v>
      </c>
      <c r="O2596" t="str">
        <f>PROPER(Table14[[#This Row],[Region]])</f>
        <v>East</v>
      </c>
      <c r="P2596" s="9">
        <f>IF(ISBLANK(Table14[[#This Row],[Sales_Amount]]),MEDIAN(Table14[Sales_Amount]),Table14[[#This Row],[Sales_Amount]])</f>
        <v>29739.06</v>
      </c>
      <c r="Q2596" s="11">
        <f>IF(ISBLANK(Table14[[#This Row],[Quantity_Sold]]),MEDIAN(Table14[Quantity_Sold]),Table14[[#This Row],[Quantity_Sold]])</f>
        <v>18</v>
      </c>
      <c r="R2596" s="4" t="str">
        <f>TRIM(Table14[[#This Row],[Product_Category]])</f>
        <v>Electronics</v>
      </c>
      <c r="S2596" s="4" t="str">
        <f>PROPER(Table14[[#This Row],[Customer_Type]])</f>
        <v>New</v>
      </c>
      <c r="T2596" s="13">
        <f>IF(ISBLANK(Table14[[#This Row],[Discount]]),MEDIAN(Table14[Discount]),Table14[[#This Row],[Discount]])</f>
        <v>0.28999999999999998</v>
      </c>
    </row>
    <row r="2597" spans="1:20" x14ac:dyDescent="0.3">
      <c r="A2597">
        <v>1147</v>
      </c>
      <c r="B2597" s="1">
        <v>45261</v>
      </c>
      <c r="C2597" t="s">
        <v>19</v>
      </c>
      <c r="D2597" t="s">
        <v>14</v>
      </c>
      <c r="E2597">
        <v>105636.91</v>
      </c>
      <c r="F2597">
        <v>19</v>
      </c>
      <c r="G2597" t="s">
        <v>28</v>
      </c>
      <c r="H2597" s="9">
        <v>4663.62</v>
      </c>
      <c r="I2597" s="9">
        <v>5978.32</v>
      </c>
      <c r="J2597" t="s">
        <v>25</v>
      </c>
      <c r="K2597">
        <v>7.0000000000000007E-2</v>
      </c>
      <c r="L2597" s="4" t="s">
        <v>31</v>
      </c>
      <c r="M2597" s="4" t="s">
        <v>22</v>
      </c>
      <c r="N2597" s="4" t="str">
        <f>IF(ISBLANK(Table14[[#This Row],[Sales_Rep]]),"Unknown",Table14[[#This Row],[Sales_Rep]])</f>
        <v>Eve</v>
      </c>
      <c r="O2597" t="str">
        <f>PROPER(Table14[[#This Row],[Region]])</f>
        <v>East</v>
      </c>
      <c r="P2597" s="9">
        <f>IF(ISBLANK(Table14[[#This Row],[Sales_Amount]]),MEDIAN(Table14[Sales_Amount]),Table14[[#This Row],[Sales_Amount]])</f>
        <v>105636.91</v>
      </c>
      <c r="Q2597" s="11">
        <f>IF(ISBLANK(Table14[[#This Row],[Quantity_Sold]]),MEDIAN(Table14[Quantity_Sold]),Table14[[#This Row],[Quantity_Sold]])</f>
        <v>19</v>
      </c>
      <c r="R2597" s="4" t="str">
        <f>TRIM(Table14[[#This Row],[Product_Category]])</f>
        <v>Furniture</v>
      </c>
      <c r="S2597" s="4" t="str">
        <f>PROPER(Table14[[#This Row],[Customer_Type]])</f>
        <v>New</v>
      </c>
      <c r="T2597" s="13">
        <f>IF(ISBLANK(Table14[[#This Row],[Discount]]),MEDIAN(Table14[Discount]),Table14[[#This Row],[Discount]])</f>
        <v>7.0000000000000007E-2</v>
      </c>
    </row>
    <row r="2598" spans="1:20" x14ac:dyDescent="0.3">
      <c r="A2598">
        <v>1021</v>
      </c>
      <c r="B2598" s="1">
        <v>45122</v>
      </c>
      <c r="C2598" t="s">
        <v>29</v>
      </c>
      <c r="D2598" t="s">
        <v>27</v>
      </c>
      <c r="E2598">
        <v>32287.24</v>
      </c>
      <c r="F2598">
        <v>19</v>
      </c>
      <c r="G2598" t="s">
        <v>28</v>
      </c>
      <c r="H2598" s="9">
        <v>1827.21</v>
      </c>
      <c r="I2598" s="9">
        <v>2296.39</v>
      </c>
      <c r="J2598" t="s">
        <v>25</v>
      </c>
      <c r="K2598">
        <v>0.26</v>
      </c>
      <c r="L2598" s="4" t="s">
        <v>17</v>
      </c>
      <c r="M2598" s="4" t="s">
        <v>22</v>
      </c>
      <c r="N2598" s="4" t="str">
        <f>IF(ISBLANK(Table14[[#This Row],[Sales_Rep]]),"Unknown",Table14[[#This Row],[Sales_Rep]])</f>
        <v>Bob</v>
      </c>
      <c r="O2598" t="str">
        <f>PROPER(Table14[[#This Row],[Region]])</f>
        <v>West</v>
      </c>
      <c r="P2598" s="9">
        <f>IF(ISBLANK(Table14[[#This Row],[Sales_Amount]]),MEDIAN(Table14[Sales_Amount]),Table14[[#This Row],[Sales_Amount]])</f>
        <v>32287.24</v>
      </c>
      <c r="Q2598" s="11">
        <f>IF(ISBLANK(Table14[[#This Row],[Quantity_Sold]]),MEDIAN(Table14[Quantity_Sold]),Table14[[#This Row],[Quantity_Sold]])</f>
        <v>19</v>
      </c>
      <c r="R2598" s="4" t="str">
        <f>TRIM(Table14[[#This Row],[Product_Category]])</f>
        <v>Furniture</v>
      </c>
      <c r="S2598" s="4" t="str">
        <f>PROPER(Table14[[#This Row],[Customer_Type]])</f>
        <v>New</v>
      </c>
      <c r="T2598" s="13">
        <f>IF(ISBLANK(Table14[[#This Row],[Discount]]),MEDIAN(Table14[Discount]),Table14[[#This Row],[Discount]])</f>
        <v>0.26</v>
      </c>
    </row>
    <row r="2599" spans="1:20" x14ac:dyDescent="0.3">
      <c r="A2599">
        <v>1472</v>
      </c>
      <c r="B2599" s="1">
        <v>45306</v>
      </c>
      <c r="C2599" t="s">
        <v>32</v>
      </c>
      <c r="D2599" t="s">
        <v>27</v>
      </c>
      <c r="E2599">
        <v>100305.22</v>
      </c>
      <c r="F2599">
        <v>20</v>
      </c>
      <c r="G2599" t="s">
        <v>24</v>
      </c>
      <c r="H2599" s="9">
        <v>4534.8599999999997</v>
      </c>
      <c r="I2599" s="9">
        <v>6191.68</v>
      </c>
      <c r="J2599" t="s">
        <v>16</v>
      </c>
      <c r="K2599">
        <v>0.19</v>
      </c>
      <c r="L2599" s="4" t="s">
        <v>31</v>
      </c>
      <c r="M2599" s="4" t="s">
        <v>18</v>
      </c>
      <c r="N2599" s="4" t="str">
        <f>IF(ISBLANK(Table14[[#This Row],[Sales_Rep]]),"Unknown",Table14[[#This Row],[Sales_Rep]])</f>
        <v>Alice</v>
      </c>
      <c r="O2599" t="str">
        <f>PROPER(Table14[[#This Row],[Region]])</f>
        <v>West</v>
      </c>
      <c r="P2599" s="9">
        <f>IF(ISBLANK(Table14[[#This Row],[Sales_Amount]]),MEDIAN(Table14[Sales_Amount]),Table14[[#This Row],[Sales_Amount]])</f>
        <v>100305.22</v>
      </c>
      <c r="Q2599" s="11">
        <f>IF(ISBLANK(Table14[[#This Row],[Quantity_Sold]]),MEDIAN(Table14[Quantity_Sold]),Table14[[#This Row],[Quantity_Sold]])</f>
        <v>20</v>
      </c>
      <c r="R2599" s="4" t="str">
        <f>TRIM(Table14[[#This Row],[Product_Category]])</f>
        <v>Clothing</v>
      </c>
      <c r="S2599" s="4" t="str">
        <f>PROPER(Table14[[#This Row],[Customer_Type]])</f>
        <v>Returning</v>
      </c>
      <c r="T2599" s="13">
        <f>IF(ISBLANK(Table14[[#This Row],[Discount]]),MEDIAN(Table14[Discount]),Table14[[#This Row],[Discount]])</f>
        <v>0.19</v>
      </c>
    </row>
    <row r="2600" spans="1:20" x14ac:dyDescent="0.3">
      <c r="A2600">
        <v>1153</v>
      </c>
      <c r="B2600" s="1">
        <v>45411</v>
      </c>
      <c r="C2600" t="s">
        <v>29</v>
      </c>
      <c r="D2600" t="s">
        <v>14</v>
      </c>
      <c r="E2600">
        <v>245018.52</v>
      </c>
      <c r="F2600">
        <v>47</v>
      </c>
      <c r="G2600" t="s">
        <v>15</v>
      </c>
      <c r="H2600" s="9">
        <v>4975.34</v>
      </c>
      <c r="I2600" s="9">
        <v>6950.88</v>
      </c>
      <c r="J2600" t="s">
        <v>25</v>
      </c>
      <c r="K2600">
        <v>0.25</v>
      </c>
      <c r="L2600" s="4" t="s">
        <v>17</v>
      </c>
      <c r="M2600" s="4" t="s">
        <v>22</v>
      </c>
      <c r="N2600" s="4" t="str">
        <f>IF(ISBLANK(Table14[[#This Row],[Sales_Rep]]),"Unknown",Table14[[#This Row],[Sales_Rep]])</f>
        <v>Bob</v>
      </c>
      <c r="O2600" t="str">
        <f>PROPER(Table14[[#This Row],[Region]])</f>
        <v>East</v>
      </c>
      <c r="P2600" s="9">
        <f>IF(ISBLANK(Table14[[#This Row],[Sales_Amount]]),MEDIAN(Table14[Sales_Amount]),Table14[[#This Row],[Sales_Amount]])</f>
        <v>245018.52</v>
      </c>
      <c r="Q2600" s="11">
        <f>IF(ISBLANK(Table14[[#This Row],[Quantity_Sold]]),MEDIAN(Table14[Quantity_Sold]),Table14[[#This Row],[Quantity_Sold]])</f>
        <v>47</v>
      </c>
      <c r="R2600" s="4" t="str">
        <f>TRIM(Table14[[#This Row],[Product_Category]])</f>
        <v>Food</v>
      </c>
      <c r="S2600" s="4" t="str">
        <f>PROPER(Table14[[#This Row],[Customer_Type]])</f>
        <v>New</v>
      </c>
      <c r="T2600" s="13">
        <f>IF(ISBLANK(Table14[[#This Row],[Discount]]),MEDIAN(Table14[Discount]),Table14[[#This Row],[Discount]])</f>
        <v>0.25</v>
      </c>
    </row>
    <row r="2601" spans="1:20" x14ac:dyDescent="0.3">
      <c r="A2601">
        <v>1237</v>
      </c>
      <c r="B2601" s="1">
        <v>45225</v>
      </c>
      <c r="C2601" t="s">
        <v>29</v>
      </c>
      <c r="D2601" t="s">
        <v>14</v>
      </c>
      <c r="E2601">
        <v>21232.240000000002</v>
      </c>
      <c r="F2601">
        <v>13</v>
      </c>
      <c r="G2601" t="s">
        <v>21</v>
      </c>
      <c r="H2601" s="9">
        <v>1408.82</v>
      </c>
      <c r="I2601" s="9">
        <v>1921.47</v>
      </c>
      <c r="J2601" t="s">
        <v>16</v>
      </c>
      <c r="K2601">
        <v>0.15</v>
      </c>
      <c r="L2601" s="4" t="s">
        <v>26</v>
      </c>
      <c r="M2601" s="4" t="s">
        <v>18</v>
      </c>
      <c r="N2601" s="4" t="str">
        <f>IF(ISBLANK(Table14[[#This Row],[Sales_Rep]]),"Unknown",Table14[[#This Row],[Sales_Rep]])</f>
        <v>Bob</v>
      </c>
      <c r="O2601" t="str">
        <f>PROPER(Table14[[#This Row],[Region]])</f>
        <v>East</v>
      </c>
      <c r="P2601" s="9">
        <f>IF(ISBLANK(Table14[[#This Row],[Sales_Amount]]),MEDIAN(Table14[Sales_Amount]),Table14[[#This Row],[Sales_Amount]])</f>
        <v>21232.240000000002</v>
      </c>
      <c r="Q2601" s="11">
        <f>IF(ISBLANK(Table14[[#This Row],[Quantity_Sold]]),MEDIAN(Table14[Quantity_Sold]),Table14[[#This Row],[Quantity_Sold]])</f>
        <v>13</v>
      </c>
      <c r="R2601" s="4" t="str">
        <f>TRIM(Table14[[#This Row],[Product_Category]])</f>
        <v>Electronics</v>
      </c>
      <c r="S2601" s="4" t="str">
        <f>PROPER(Table14[[#This Row],[Customer_Type]])</f>
        <v>Returning</v>
      </c>
      <c r="T2601" s="13">
        <f>IF(ISBLANK(Table14[[#This Row],[Discount]]),MEDIAN(Table14[Discount]),Table14[[#This Row],[Discount]])</f>
        <v>0.15</v>
      </c>
    </row>
    <row r="2602" spans="1:20" x14ac:dyDescent="0.3">
      <c r="A2602">
        <v>1336</v>
      </c>
      <c r="B2602" s="1">
        <v>45525</v>
      </c>
      <c r="C2602" t="s">
        <v>29</v>
      </c>
      <c r="D2602" t="s">
        <v>30</v>
      </c>
      <c r="E2602">
        <v>125143.2</v>
      </c>
      <c r="F2602">
        <v>32</v>
      </c>
      <c r="G2602" t="s">
        <v>28</v>
      </c>
      <c r="H2602" s="9">
        <v>3977.79</v>
      </c>
      <c r="I2602" s="9">
        <v>5214.3</v>
      </c>
      <c r="J2602" t="s">
        <v>25</v>
      </c>
      <c r="K2602">
        <v>0.25</v>
      </c>
      <c r="L2602" s="4" t="s">
        <v>31</v>
      </c>
      <c r="M2602" s="4" t="s">
        <v>18</v>
      </c>
      <c r="N2602" s="4" t="str">
        <f>IF(ISBLANK(Table14[[#This Row],[Sales_Rep]]),"Unknown",Table14[[#This Row],[Sales_Rep]])</f>
        <v>Bob</v>
      </c>
      <c r="O2602" t="str">
        <f>PROPER(Table14[[#This Row],[Region]])</f>
        <v>South</v>
      </c>
      <c r="P2602" s="9">
        <f>IF(ISBLANK(Table14[[#This Row],[Sales_Amount]]),MEDIAN(Table14[Sales_Amount]),Table14[[#This Row],[Sales_Amount]])</f>
        <v>125143.2</v>
      </c>
      <c r="Q2602" s="11">
        <f>IF(ISBLANK(Table14[[#This Row],[Quantity_Sold]]),MEDIAN(Table14[Quantity_Sold]),Table14[[#This Row],[Quantity_Sold]])</f>
        <v>32</v>
      </c>
      <c r="R2602" s="4" t="str">
        <f>TRIM(Table14[[#This Row],[Product_Category]])</f>
        <v>Furniture</v>
      </c>
      <c r="S2602" s="4" t="str">
        <f>PROPER(Table14[[#This Row],[Customer_Type]])</f>
        <v>New</v>
      </c>
      <c r="T2602" s="13">
        <f>IF(ISBLANK(Table14[[#This Row],[Discount]]),MEDIAN(Table14[Discount]),Table14[[#This Row],[Discount]])</f>
        <v>0.25</v>
      </c>
    </row>
    <row r="2603" spans="1:20" x14ac:dyDescent="0.3">
      <c r="A2603">
        <v>1416</v>
      </c>
      <c r="B2603" s="1">
        <v>45377</v>
      </c>
      <c r="C2603" t="s">
        <v>23</v>
      </c>
      <c r="D2603" t="s">
        <v>30</v>
      </c>
      <c r="E2603">
        <v>9561.17</v>
      </c>
      <c r="F2603">
        <v>47</v>
      </c>
      <c r="G2603" t="s">
        <v>28</v>
      </c>
      <c r="H2603" s="9">
        <v>240.94</v>
      </c>
      <c r="I2603" s="9">
        <v>286.52</v>
      </c>
      <c r="J2603" t="s">
        <v>25</v>
      </c>
      <c r="K2603">
        <v>0.28999999999999998</v>
      </c>
      <c r="L2603" s="4" t="s">
        <v>26</v>
      </c>
      <c r="M2603" s="4" t="s">
        <v>22</v>
      </c>
      <c r="N2603" s="4" t="str">
        <f>IF(ISBLANK(Table14[[#This Row],[Sales_Rep]]),"Unknown",Table14[[#This Row],[Sales_Rep]])</f>
        <v>Charlie</v>
      </c>
      <c r="O2603" t="str">
        <f>PROPER(Table14[[#This Row],[Region]])</f>
        <v>South</v>
      </c>
      <c r="P2603" s="9">
        <f>IF(ISBLANK(Table14[[#This Row],[Sales_Amount]]),MEDIAN(Table14[Sales_Amount]),Table14[[#This Row],[Sales_Amount]])</f>
        <v>9561.17</v>
      </c>
      <c r="Q2603" s="11">
        <f>IF(ISBLANK(Table14[[#This Row],[Quantity_Sold]]),MEDIAN(Table14[Quantity_Sold]),Table14[[#This Row],[Quantity_Sold]])</f>
        <v>47</v>
      </c>
      <c r="R2603" s="4" t="str">
        <f>TRIM(Table14[[#This Row],[Product_Category]])</f>
        <v>Furniture</v>
      </c>
      <c r="S2603" s="4" t="str">
        <f>PROPER(Table14[[#This Row],[Customer_Type]])</f>
        <v>New</v>
      </c>
      <c r="T2603" s="13">
        <f>IF(ISBLANK(Table14[[#This Row],[Discount]]),MEDIAN(Table14[Discount]),Table14[[#This Row],[Discount]])</f>
        <v>0.28999999999999998</v>
      </c>
    </row>
    <row r="2604" spans="1:20" x14ac:dyDescent="0.3">
      <c r="A2604">
        <v>1335</v>
      </c>
      <c r="B2604" s="1">
        <v>45331</v>
      </c>
      <c r="C2604" t="s">
        <v>19</v>
      </c>
      <c r="D2604" t="s">
        <v>27</v>
      </c>
      <c r="E2604">
        <v>35962.92</v>
      </c>
      <c r="F2604">
        <v>18</v>
      </c>
      <c r="G2604" t="s">
        <v>28</v>
      </c>
      <c r="H2604" s="9">
        <v>2467.5500000000002</v>
      </c>
      <c r="I2604" s="9">
        <v>2854.2</v>
      </c>
      <c r="J2604" t="s">
        <v>16</v>
      </c>
      <c r="K2604">
        <v>0.3</v>
      </c>
      <c r="L2604" s="4" t="s">
        <v>17</v>
      </c>
      <c r="M2604" s="4" t="s">
        <v>18</v>
      </c>
      <c r="N2604" s="4" t="str">
        <f>IF(ISBLANK(Table14[[#This Row],[Sales_Rep]]),"Unknown",Table14[[#This Row],[Sales_Rep]])</f>
        <v>Eve</v>
      </c>
      <c r="O2604" t="str">
        <f>PROPER(Table14[[#This Row],[Region]])</f>
        <v>West</v>
      </c>
      <c r="P2604" s="9">
        <f>IF(ISBLANK(Table14[[#This Row],[Sales_Amount]]),MEDIAN(Table14[Sales_Amount]),Table14[[#This Row],[Sales_Amount]])</f>
        <v>35962.92</v>
      </c>
      <c r="Q2604" s="11">
        <f>IF(ISBLANK(Table14[[#This Row],[Quantity_Sold]]),MEDIAN(Table14[Quantity_Sold]),Table14[[#This Row],[Quantity_Sold]])</f>
        <v>18</v>
      </c>
      <c r="R2604" s="4" t="str">
        <f>TRIM(Table14[[#This Row],[Product_Category]])</f>
        <v>Furniture</v>
      </c>
      <c r="S2604" s="4" t="str">
        <f>PROPER(Table14[[#This Row],[Customer_Type]])</f>
        <v>Returning</v>
      </c>
      <c r="T2604" s="13">
        <f>IF(ISBLANK(Table14[[#This Row],[Discount]]),MEDIAN(Table14[Discount]),Table14[[#This Row],[Discount]])</f>
        <v>0.3</v>
      </c>
    </row>
    <row r="2605" spans="1:20" x14ac:dyDescent="0.3">
      <c r="A2605">
        <v>1300</v>
      </c>
      <c r="B2605" s="1">
        <v>45637</v>
      </c>
      <c r="C2605" t="s">
        <v>13</v>
      </c>
      <c r="D2605" t="s">
        <v>27</v>
      </c>
      <c r="E2605">
        <v>220031.66</v>
      </c>
      <c r="F2605">
        <v>47</v>
      </c>
      <c r="G2605" t="s">
        <v>15</v>
      </c>
      <c r="H2605" s="9">
        <v>4012.71</v>
      </c>
      <c r="I2605" s="9">
        <v>5779.66</v>
      </c>
      <c r="J2605" t="s">
        <v>16</v>
      </c>
      <c r="K2605">
        <v>0.19</v>
      </c>
      <c r="L2605" s="4" t="s">
        <v>26</v>
      </c>
      <c r="M2605" s="4" t="s">
        <v>22</v>
      </c>
      <c r="N2605" s="4" t="str">
        <f>IF(ISBLANK(Table14[[#This Row],[Sales_Rep]]),"Unknown",Table14[[#This Row],[Sales_Rep]])</f>
        <v>David</v>
      </c>
      <c r="O2605" t="str">
        <f>PROPER(Table14[[#This Row],[Region]])</f>
        <v>West</v>
      </c>
      <c r="P2605" s="9">
        <f>IF(ISBLANK(Table14[[#This Row],[Sales_Amount]]),MEDIAN(Table14[Sales_Amount]),Table14[[#This Row],[Sales_Amount]])</f>
        <v>220031.66</v>
      </c>
      <c r="Q2605" s="11">
        <f>IF(ISBLANK(Table14[[#This Row],[Quantity_Sold]]),MEDIAN(Table14[Quantity_Sold]),Table14[[#This Row],[Quantity_Sold]])</f>
        <v>47</v>
      </c>
      <c r="R2605" s="4" t="str">
        <f>TRIM(Table14[[#This Row],[Product_Category]])</f>
        <v>Food</v>
      </c>
      <c r="S2605" s="4" t="str">
        <f>PROPER(Table14[[#This Row],[Customer_Type]])</f>
        <v>Returning</v>
      </c>
      <c r="T2605" s="13">
        <f>IF(ISBLANK(Table14[[#This Row],[Discount]]),MEDIAN(Table14[Discount]),Table14[[#This Row],[Discount]])</f>
        <v>0.19</v>
      </c>
    </row>
    <row r="2606" spans="1:20" x14ac:dyDescent="0.3">
      <c r="A2606">
        <v>1180</v>
      </c>
      <c r="B2606" s="1">
        <v>45307</v>
      </c>
      <c r="C2606" t="s">
        <v>13</v>
      </c>
      <c r="D2606" t="s">
        <v>20</v>
      </c>
      <c r="E2606">
        <v>19698.400000000001</v>
      </c>
      <c r="F2606">
        <v>7</v>
      </c>
      <c r="G2606" t="s">
        <v>15</v>
      </c>
      <c r="H2606" s="9">
        <v>2145.4899999999998</v>
      </c>
      <c r="I2606" s="9">
        <v>3126.73</v>
      </c>
      <c r="J2606" t="s">
        <v>25</v>
      </c>
      <c r="K2606">
        <v>0.1</v>
      </c>
      <c r="L2606" s="4" t="s">
        <v>17</v>
      </c>
      <c r="M2606" s="4" t="s">
        <v>18</v>
      </c>
      <c r="N2606" s="4" t="str">
        <f>IF(ISBLANK(Table14[[#This Row],[Sales_Rep]]),"Unknown",Table14[[#This Row],[Sales_Rep]])</f>
        <v>David</v>
      </c>
      <c r="O2606" t="str">
        <f>PROPER(Table14[[#This Row],[Region]])</f>
        <v>North</v>
      </c>
      <c r="P2606" s="9">
        <f>IF(ISBLANK(Table14[[#This Row],[Sales_Amount]]),MEDIAN(Table14[Sales_Amount]),Table14[[#This Row],[Sales_Amount]])</f>
        <v>19698.400000000001</v>
      </c>
      <c r="Q2606" s="11">
        <f>IF(ISBLANK(Table14[[#This Row],[Quantity_Sold]]),MEDIAN(Table14[Quantity_Sold]),Table14[[#This Row],[Quantity_Sold]])</f>
        <v>7</v>
      </c>
      <c r="R2606" s="4" t="str">
        <f>TRIM(Table14[[#This Row],[Product_Category]])</f>
        <v>Food</v>
      </c>
      <c r="S2606" s="4" t="str">
        <f>PROPER(Table14[[#This Row],[Customer_Type]])</f>
        <v>New</v>
      </c>
      <c r="T2606" s="13">
        <f>IF(ISBLANK(Table14[[#This Row],[Discount]]),MEDIAN(Table14[Discount]),Table14[[#This Row],[Discount]])</f>
        <v>0.1</v>
      </c>
    </row>
    <row r="2607" spans="1:20" x14ac:dyDescent="0.3">
      <c r="A2607">
        <v>1352</v>
      </c>
      <c r="B2607" s="1">
        <v>45642</v>
      </c>
      <c r="C2607" t="s">
        <v>23</v>
      </c>
      <c r="D2607" t="s">
        <v>20</v>
      </c>
      <c r="E2607">
        <v>98186.15</v>
      </c>
      <c r="F2607">
        <v>22</v>
      </c>
      <c r="G2607" t="s">
        <v>28</v>
      </c>
      <c r="H2607" s="9">
        <v>4573.3500000000004</v>
      </c>
      <c r="I2607" s="9">
        <v>6031.09</v>
      </c>
      <c r="J2607" t="s">
        <v>25</v>
      </c>
      <c r="K2607">
        <v>0.26</v>
      </c>
      <c r="L2607" s="4" t="s">
        <v>17</v>
      </c>
      <c r="M2607" s="4" t="s">
        <v>22</v>
      </c>
      <c r="N2607" s="4" t="str">
        <f>IF(ISBLANK(Table14[[#This Row],[Sales_Rep]]),"Unknown",Table14[[#This Row],[Sales_Rep]])</f>
        <v>Charlie</v>
      </c>
      <c r="O2607" t="str">
        <f>PROPER(Table14[[#This Row],[Region]])</f>
        <v>North</v>
      </c>
      <c r="P2607" s="9">
        <f>IF(ISBLANK(Table14[[#This Row],[Sales_Amount]]),MEDIAN(Table14[Sales_Amount]),Table14[[#This Row],[Sales_Amount]])</f>
        <v>98186.15</v>
      </c>
      <c r="Q2607" s="11">
        <f>IF(ISBLANK(Table14[[#This Row],[Quantity_Sold]]),MEDIAN(Table14[Quantity_Sold]),Table14[[#This Row],[Quantity_Sold]])</f>
        <v>22</v>
      </c>
      <c r="R2607" s="4" t="str">
        <f>TRIM(Table14[[#This Row],[Product_Category]])</f>
        <v>Furniture</v>
      </c>
      <c r="S2607" s="4" t="str">
        <f>PROPER(Table14[[#This Row],[Customer_Type]])</f>
        <v>New</v>
      </c>
      <c r="T2607" s="13">
        <f>IF(ISBLANK(Table14[[#This Row],[Discount]]),MEDIAN(Table14[Discount]),Table14[[#This Row],[Discount]])</f>
        <v>0.26</v>
      </c>
    </row>
    <row r="2608" spans="1:20" x14ac:dyDescent="0.3">
      <c r="A2608">
        <v>1308</v>
      </c>
      <c r="B2608" s="1">
        <v>44948</v>
      </c>
      <c r="C2608" t="s">
        <v>29</v>
      </c>
      <c r="D2608" t="s">
        <v>20</v>
      </c>
      <c r="E2608">
        <v>170324.36</v>
      </c>
      <c r="F2608">
        <v>44</v>
      </c>
      <c r="G2608" t="s">
        <v>28</v>
      </c>
      <c r="H2608" s="9">
        <v>2714.04</v>
      </c>
      <c r="I2608" s="9">
        <v>3990.73</v>
      </c>
      <c r="J2608" t="s">
        <v>25</v>
      </c>
      <c r="K2608">
        <v>0.03</v>
      </c>
      <c r="L2608" s="4" t="s">
        <v>17</v>
      </c>
      <c r="M2608" s="4" t="s">
        <v>22</v>
      </c>
      <c r="N2608" s="4" t="str">
        <f>IF(ISBLANK(Table14[[#This Row],[Sales_Rep]]),"Unknown",Table14[[#This Row],[Sales_Rep]])</f>
        <v>Bob</v>
      </c>
      <c r="O2608" t="str">
        <f>PROPER(Table14[[#This Row],[Region]])</f>
        <v>North</v>
      </c>
      <c r="P2608" s="9">
        <f>IF(ISBLANK(Table14[[#This Row],[Sales_Amount]]),MEDIAN(Table14[Sales_Amount]),Table14[[#This Row],[Sales_Amount]])</f>
        <v>170324.36</v>
      </c>
      <c r="Q2608" s="11">
        <f>IF(ISBLANK(Table14[[#This Row],[Quantity_Sold]]),MEDIAN(Table14[Quantity_Sold]),Table14[[#This Row],[Quantity_Sold]])</f>
        <v>44</v>
      </c>
      <c r="R2608" s="4" t="str">
        <f>TRIM(Table14[[#This Row],[Product_Category]])</f>
        <v>Furniture</v>
      </c>
      <c r="S2608" s="4" t="str">
        <f>PROPER(Table14[[#This Row],[Customer_Type]])</f>
        <v>New</v>
      </c>
      <c r="T2608" s="13">
        <f>IF(ISBLANK(Table14[[#This Row],[Discount]]),MEDIAN(Table14[Discount]),Table14[[#This Row],[Discount]])</f>
        <v>0.03</v>
      </c>
    </row>
    <row r="2609" spans="1:20" x14ac:dyDescent="0.3">
      <c r="A2609">
        <v>1263</v>
      </c>
      <c r="B2609" s="1">
        <v>44929</v>
      </c>
      <c r="C2609" t="s">
        <v>23</v>
      </c>
      <c r="D2609" t="s">
        <v>20</v>
      </c>
      <c r="E2609">
        <v>2631.37</v>
      </c>
      <c r="F2609">
        <v>11</v>
      </c>
      <c r="G2609" t="s">
        <v>24</v>
      </c>
      <c r="H2609" s="9">
        <v>222.87</v>
      </c>
      <c r="I2609" s="9">
        <v>284.77999999999997</v>
      </c>
      <c r="J2609" t="s">
        <v>25</v>
      </c>
      <c r="K2609">
        <v>0.16</v>
      </c>
      <c r="L2609" s="4" t="s">
        <v>31</v>
      </c>
      <c r="M2609" s="4" t="s">
        <v>18</v>
      </c>
      <c r="N2609" s="4" t="str">
        <f>IF(ISBLANK(Table14[[#This Row],[Sales_Rep]]),"Unknown",Table14[[#This Row],[Sales_Rep]])</f>
        <v>Charlie</v>
      </c>
      <c r="O2609" t="str">
        <f>PROPER(Table14[[#This Row],[Region]])</f>
        <v>North</v>
      </c>
      <c r="P2609" s="9">
        <f>IF(ISBLANK(Table14[[#This Row],[Sales_Amount]]),MEDIAN(Table14[Sales_Amount]),Table14[[#This Row],[Sales_Amount]])</f>
        <v>2631.37</v>
      </c>
      <c r="Q2609" s="11">
        <f>IF(ISBLANK(Table14[[#This Row],[Quantity_Sold]]),MEDIAN(Table14[Quantity_Sold]),Table14[[#This Row],[Quantity_Sold]])</f>
        <v>11</v>
      </c>
      <c r="R2609" s="4" t="str">
        <f>TRIM(Table14[[#This Row],[Product_Category]])</f>
        <v>Clothing</v>
      </c>
      <c r="S2609" s="4" t="str">
        <f>PROPER(Table14[[#This Row],[Customer_Type]])</f>
        <v>New</v>
      </c>
      <c r="T2609" s="13">
        <f>IF(ISBLANK(Table14[[#This Row],[Discount]]),MEDIAN(Table14[Discount]),Table14[[#This Row],[Discount]])</f>
        <v>0.16</v>
      </c>
    </row>
    <row r="2610" spans="1:20" x14ac:dyDescent="0.3">
      <c r="A2610">
        <v>1060</v>
      </c>
      <c r="B2610" s="1">
        <v>45491</v>
      </c>
      <c r="C2610" t="s">
        <v>23</v>
      </c>
      <c r="D2610" t="s">
        <v>14</v>
      </c>
      <c r="E2610">
        <v>15307.49</v>
      </c>
      <c r="F2610">
        <v>21</v>
      </c>
      <c r="G2610" t="s">
        <v>28</v>
      </c>
      <c r="H2610" s="9">
        <v>663.01</v>
      </c>
      <c r="I2610" s="9">
        <v>759.3</v>
      </c>
      <c r="J2610" t="s">
        <v>25</v>
      </c>
      <c r="K2610">
        <v>0.04</v>
      </c>
      <c r="L2610" s="4" t="s">
        <v>31</v>
      </c>
      <c r="M2610" s="4" t="s">
        <v>22</v>
      </c>
      <c r="N2610" s="4" t="str">
        <f>IF(ISBLANK(Table14[[#This Row],[Sales_Rep]]),"Unknown",Table14[[#This Row],[Sales_Rep]])</f>
        <v>Charlie</v>
      </c>
      <c r="O2610" t="str">
        <f>PROPER(Table14[[#This Row],[Region]])</f>
        <v>East</v>
      </c>
      <c r="P2610" s="9">
        <f>IF(ISBLANK(Table14[[#This Row],[Sales_Amount]]),MEDIAN(Table14[Sales_Amount]),Table14[[#This Row],[Sales_Amount]])</f>
        <v>15307.49</v>
      </c>
      <c r="Q2610" s="11">
        <f>IF(ISBLANK(Table14[[#This Row],[Quantity_Sold]]),MEDIAN(Table14[Quantity_Sold]),Table14[[#This Row],[Quantity_Sold]])</f>
        <v>21</v>
      </c>
      <c r="R2610" s="4" t="str">
        <f>TRIM(Table14[[#This Row],[Product_Category]])</f>
        <v>Furniture</v>
      </c>
      <c r="S2610" s="4" t="str">
        <f>PROPER(Table14[[#This Row],[Customer_Type]])</f>
        <v>New</v>
      </c>
      <c r="T2610" s="13">
        <f>IF(ISBLANK(Table14[[#This Row],[Discount]]),MEDIAN(Table14[Discount]),Table14[[#This Row],[Discount]])</f>
        <v>0.04</v>
      </c>
    </row>
    <row r="2611" spans="1:20" x14ac:dyDescent="0.3">
      <c r="A2611">
        <v>1398</v>
      </c>
      <c r="B2611" s="1">
        <v>45465</v>
      </c>
      <c r="C2611" t="s">
        <v>32</v>
      </c>
      <c r="D2611" t="s">
        <v>20</v>
      </c>
      <c r="E2611">
        <v>85431.52</v>
      </c>
      <c r="F2611">
        <v>16</v>
      </c>
      <c r="G2611" t="s">
        <v>15</v>
      </c>
      <c r="H2611" s="9">
        <v>4291.17</v>
      </c>
      <c r="I2611" s="9">
        <v>5339.47</v>
      </c>
      <c r="J2611" t="s">
        <v>25</v>
      </c>
      <c r="K2611">
        <v>0</v>
      </c>
      <c r="L2611" s="4" t="s">
        <v>26</v>
      </c>
      <c r="M2611" s="4" t="s">
        <v>18</v>
      </c>
      <c r="N2611" s="4" t="str">
        <f>IF(ISBLANK(Table14[[#This Row],[Sales_Rep]]),"Unknown",Table14[[#This Row],[Sales_Rep]])</f>
        <v>Alice</v>
      </c>
      <c r="O2611" t="str">
        <f>PROPER(Table14[[#This Row],[Region]])</f>
        <v>North</v>
      </c>
      <c r="P2611" s="9">
        <f>IF(ISBLANK(Table14[[#This Row],[Sales_Amount]]),MEDIAN(Table14[Sales_Amount]),Table14[[#This Row],[Sales_Amount]])</f>
        <v>85431.52</v>
      </c>
      <c r="Q2611" s="11">
        <f>IF(ISBLANK(Table14[[#This Row],[Quantity_Sold]]),MEDIAN(Table14[Quantity_Sold]),Table14[[#This Row],[Quantity_Sold]])</f>
        <v>16</v>
      </c>
      <c r="R2611" s="4" t="str">
        <f>TRIM(Table14[[#This Row],[Product_Category]])</f>
        <v>Food</v>
      </c>
      <c r="S2611" s="4" t="str">
        <f>PROPER(Table14[[#This Row],[Customer_Type]])</f>
        <v>New</v>
      </c>
      <c r="T2611" s="13">
        <f>IF(ISBLANK(Table14[[#This Row],[Discount]]),MEDIAN(Table14[Discount]),Table14[[#This Row],[Discount]])</f>
        <v>0</v>
      </c>
    </row>
    <row r="2612" spans="1:20" x14ac:dyDescent="0.3">
      <c r="A2612">
        <v>1315</v>
      </c>
      <c r="B2612" s="1">
        <v>44973</v>
      </c>
      <c r="C2612" t="s">
        <v>19</v>
      </c>
      <c r="D2612" t="s">
        <v>27</v>
      </c>
      <c r="E2612">
        <v>287583.43</v>
      </c>
      <c r="F2612">
        <v>48</v>
      </c>
      <c r="G2612" t="s">
        <v>15</v>
      </c>
      <c r="H2612" s="9">
        <v>4575.7</v>
      </c>
      <c r="I2612" s="9">
        <v>6176.62</v>
      </c>
      <c r="J2612" t="s">
        <v>25</v>
      </c>
      <c r="K2612">
        <v>0.03</v>
      </c>
      <c r="L2612" s="4" t="s">
        <v>17</v>
      </c>
      <c r="M2612" s="4" t="s">
        <v>18</v>
      </c>
      <c r="N2612" s="4" t="str">
        <f>IF(ISBLANK(Table14[[#This Row],[Sales_Rep]]),"Unknown",Table14[[#This Row],[Sales_Rep]])</f>
        <v>Eve</v>
      </c>
      <c r="O2612" t="str">
        <f>PROPER(Table14[[#This Row],[Region]])</f>
        <v>West</v>
      </c>
      <c r="P2612" s="9">
        <f>IF(ISBLANK(Table14[[#This Row],[Sales_Amount]]),MEDIAN(Table14[Sales_Amount]),Table14[[#This Row],[Sales_Amount]])</f>
        <v>287583.43</v>
      </c>
      <c r="Q2612" s="11">
        <f>IF(ISBLANK(Table14[[#This Row],[Quantity_Sold]]),MEDIAN(Table14[Quantity_Sold]),Table14[[#This Row],[Quantity_Sold]])</f>
        <v>48</v>
      </c>
      <c r="R2612" s="4" t="str">
        <f>TRIM(Table14[[#This Row],[Product_Category]])</f>
        <v>Food</v>
      </c>
      <c r="S2612" s="4" t="str">
        <f>PROPER(Table14[[#This Row],[Customer_Type]])</f>
        <v>New</v>
      </c>
      <c r="T2612" s="13">
        <f>IF(ISBLANK(Table14[[#This Row],[Discount]]),MEDIAN(Table14[Discount]),Table14[[#This Row],[Discount]])</f>
        <v>0.03</v>
      </c>
    </row>
    <row r="2613" spans="1:20" x14ac:dyDescent="0.3">
      <c r="A2613">
        <v>1034</v>
      </c>
      <c r="B2613" s="1">
        <v>45331</v>
      </c>
      <c r="C2613" t="s">
        <v>13</v>
      </c>
      <c r="D2613" t="s">
        <v>20</v>
      </c>
      <c r="E2613">
        <v>197654.33</v>
      </c>
      <c r="F2613">
        <v>32</v>
      </c>
      <c r="G2613" t="s">
        <v>24</v>
      </c>
      <c r="H2613" s="9">
        <v>4755.51</v>
      </c>
      <c r="I2613" s="9">
        <v>6940.11</v>
      </c>
      <c r="J2613" t="s">
        <v>25</v>
      </c>
      <c r="K2613">
        <v>0.11</v>
      </c>
      <c r="L2613" s="4" t="s">
        <v>26</v>
      </c>
      <c r="M2613" s="4" t="s">
        <v>18</v>
      </c>
      <c r="N2613" s="4" t="str">
        <f>IF(ISBLANK(Table14[[#This Row],[Sales_Rep]]),"Unknown",Table14[[#This Row],[Sales_Rep]])</f>
        <v>David</v>
      </c>
      <c r="O2613" t="str">
        <f>PROPER(Table14[[#This Row],[Region]])</f>
        <v>North</v>
      </c>
      <c r="P2613" s="9">
        <f>IF(ISBLANK(Table14[[#This Row],[Sales_Amount]]),MEDIAN(Table14[Sales_Amount]),Table14[[#This Row],[Sales_Amount]])</f>
        <v>197654.33</v>
      </c>
      <c r="Q2613" s="11">
        <f>IF(ISBLANK(Table14[[#This Row],[Quantity_Sold]]),MEDIAN(Table14[Quantity_Sold]),Table14[[#This Row],[Quantity_Sold]])</f>
        <v>32</v>
      </c>
      <c r="R2613" s="4" t="str">
        <f>TRIM(Table14[[#This Row],[Product_Category]])</f>
        <v>Clothing</v>
      </c>
      <c r="S2613" s="4" t="str">
        <f>PROPER(Table14[[#This Row],[Customer_Type]])</f>
        <v>New</v>
      </c>
      <c r="T2613" s="13">
        <f>IF(ISBLANK(Table14[[#This Row],[Discount]]),MEDIAN(Table14[Discount]),Table14[[#This Row],[Discount]])</f>
        <v>0.11</v>
      </c>
    </row>
    <row r="2614" spans="1:20" x14ac:dyDescent="0.3">
      <c r="A2614">
        <v>1422</v>
      </c>
      <c r="B2614" s="1">
        <v>45625</v>
      </c>
      <c r="C2614" t="s">
        <v>29</v>
      </c>
      <c r="D2614" t="s">
        <v>27</v>
      </c>
      <c r="E2614">
        <v>18501.189999999999</v>
      </c>
      <c r="F2614">
        <v>44</v>
      </c>
      <c r="G2614" t="s">
        <v>15</v>
      </c>
      <c r="H2614" s="9">
        <v>454.26</v>
      </c>
      <c r="I2614" s="9">
        <v>546.08000000000004</v>
      </c>
      <c r="J2614" t="s">
        <v>25</v>
      </c>
      <c r="K2614">
        <v>0.23</v>
      </c>
      <c r="L2614" s="4" t="s">
        <v>26</v>
      </c>
      <c r="M2614" s="4" t="s">
        <v>18</v>
      </c>
      <c r="N2614" s="4" t="str">
        <f>IF(ISBLANK(Table14[[#This Row],[Sales_Rep]]),"Unknown",Table14[[#This Row],[Sales_Rep]])</f>
        <v>Bob</v>
      </c>
      <c r="O2614" t="str">
        <f>PROPER(Table14[[#This Row],[Region]])</f>
        <v>West</v>
      </c>
      <c r="P2614" s="9">
        <f>IF(ISBLANK(Table14[[#This Row],[Sales_Amount]]),MEDIAN(Table14[Sales_Amount]),Table14[[#This Row],[Sales_Amount]])</f>
        <v>18501.189999999999</v>
      </c>
      <c r="Q2614" s="11">
        <f>IF(ISBLANK(Table14[[#This Row],[Quantity_Sold]]),MEDIAN(Table14[Quantity_Sold]),Table14[[#This Row],[Quantity_Sold]])</f>
        <v>44</v>
      </c>
      <c r="R2614" s="4" t="str">
        <f>TRIM(Table14[[#This Row],[Product_Category]])</f>
        <v>Food</v>
      </c>
      <c r="S2614" s="4" t="str">
        <f>PROPER(Table14[[#This Row],[Customer_Type]])</f>
        <v>New</v>
      </c>
      <c r="T2614" s="13">
        <f>IF(ISBLANK(Table14[[#This Row],[Discount]]),MEDIAN(Table14[Discount]),Table14[[#This Row],[Discount]])</f>
        <v>0.23</v>
      </c>
    </row>
    <row r="2615" spans="1:20" x14ac:dyDescent="0.3">
      <c r="A2615">
        <v>1476</v>
      </c>
      <c r="B2615" s="1">
        <v>45501</v>
      </c>
      <c r="C2615" t="s">
        <v>13</v>
      </c>
      <c r="D2615" t="s">
        <v>14</v>
      </c>
      <c r="E2615">
        <v>2349.54</v>
      </c>
      <c r="F2615">
        <v>1</v>
      </c>
      <c r="G2615" t="s">
        <v>21</v>
      </c>
      <c r="H2615" s="9">
        <v>2497.9299999999998</v>
      </c>
      <c r="I2615" s="9">
        <v>2764.16</v>
      </c>
      <c r="J2615" t="s">
        <v>25</v>
      </c>
      <c r="K2615">
        <v>0.15</v>
      </c>
      <c r="L2615" s="4" t="s">
        <v>31</v>
      </c>
      <c r="M2615" s="4" t="s">
        <v>18</v>
      </c>
      <c r="N2615" s="4" t="str">
        <f>IF(ISBLANK(Table14[[#This Row],[Sales_Rep]]),"Unknown",Table14[[#This Row],[Sales_Rep]])</f>
        <v>David</v>
      </c>
      <c r="O2615" t="str">
        <f>PROPER(Table14[[#This Row],[Region]])</f>
        <v>East</v>
      </c>
      <c r="P2615" s="9">
        <f>IF(ISBLANK(Table14[[#This Row],[Sales_Amount]]),MEDIAN(Table14[Sales_Amount]),Table14[[#This Row],[Sales_Amount]])</f>
        <v>2349.54</v>
      </c>
      <c r="Q2615" s="11">
        <f>IF(ISBLANK(Table14[[#This Row],[Quantity_Sold]]),MEDIAN(Table14[Quantity_Sold]),Table14[[#This Row],[Quantity_Sold]])</f>
        <v>1</v>
      </c>
      <c r="R2615" s="4" t="str">
        <f>TRIM(Table14[[#This Row],[Product_Category]])</f>
        <v>Electronics</v>
      </c>
      <c r="S2615" s="4" t="str">
        <f>PROPER(Table14[[#This Row],[Customer_Type]])</f>
        <v>New</v>
      </c>
      <c r="T2615" s="13">
        <f>IF(ISBLANK(Table14[[#This Row],[Discount]]),MEDIAN(Table14[Discount]),Table14[[#This Row],[Discount]])</f>
        <v>0.15</v>
      </c>
    </row>
    <row r="2616" spans="1:20" x14ac:dyDescent="0.3">
      <c r="A2616">
        <v>1405</v>
      </c>
      <c r="B2616" s="1">
        <v>45311</v>
      </c>
      <c r="C2616" t="s">
        <v>13</v>
      </c>
      <c r="D2616" t="s">
        <v>14</v>
      </c>
      <c r="E2616">
        <v>5035.79</v>
      </c>
      <c r="F2616">
        <v>2</v>
      </c>
      <c r="G2616" t="s">
        <v>28</v>
      </c>
      <c r="H2616" s="9">
        <v>1935.97</v>
      </c>
      <c r="I2616" s="9">
        <v>2569.2800000000002</v>
      </c>
      <c r="J2616" t="s">
        <v>25</v>
      </c>
      <c r="K2616">
        <v>0.02</v>
      </c>
      <c r="L2616" s="4" t="s">
        <v>17</v>
      </c>
      <c r="M2616" s="4" t="s">
        <v>18</v>
      </c>
      <c r="N2616" s="4" t="str">
        <f>IF(ISBLANK(Table14[[#This Row],[Sales_Rep]]),"Unknown",Table14[[#This Row],[Sales_Rep]])</f>
        <v>David</v>
      </c>
      <c r="O2616" t="str">
        <f>PROPER(Table14[[#This Row],[Region]])</f>
        <v>East</v>
      </c>
      <c r="P2616" s="9">
        <f>IF(ISBLANK(Table14[[#This Row],[Sales_Amount]]),MEDIAN(Table14[Sales_Amount]),Table14[[#This Row],[Sales_Amount]])</f>
        <v>5035.79</v>
      </c>
      <c r="Q2616" s="11">
        <f>IF(ISBLANK(Table14[[#This Row],[Quantity_Sold]]),MEDIAN(Table14[Quantity_Sold]),Table14[[#This Row],[Quantity_Sold]])</f>
        <v>2</v>
      </c>
      <c r="R2616" s="4" t="str">
        <f>TRIM(Table14[[#This Row],[Product_Category]])</f>
        <v>Furniture</v>
      </c>
      <c r="S2616" s="4" t="str">
        <f>PROPER(Table14[[#This Row],[Customer_Type]])</f>
        <v>New</v>
      </c>
      <c r="T2616" s="13">
        <f>IF(ISBLANK(Table14[[#This Row],[Discount]]),MEDIAN(Table14[Discount]),Table14[[#This Row],[Discount]])</f>
        <v>0.02</v>
      </c>
    </row>
    <row r="2617" spans="1:20" x14ac:dyDescent="0.3">
      <c r="A2617">
        <v>1461</v>
      </c>
      <c r="B2617" s="1">
        <v>45443</v>
      </c>
      <c r="C2617" t="s">
        <v>19</v>
      </c>
      <c r="D2617" t="s">
        <v>27</v>
      </c>
      <c r="E2617">
        <v>23122.15</v>
      </c>
      <c r="F2617">
        <v>14</v>
      </c>
      <c r="G2617" t="s">
        <v>15</v>
      </c>
      <c r="H2617" s="9">
        <v>1277.4000000000001</v>
      </c>
      <c r="I2617" s="9">
        <v>1855.71</v>
      </c>
      <c r="J2617" t="s">
        <v>25</v>
      </c>
      <c r="K2617">
        <v>0.11</v>
      </c>
      <c r="L2617" s="4" t="s">
        <v>31</v>
      </c>
      <c r="M2617" s="4" t="s">
        <v>22</v>
      </c>
      <c r="N2617" s="4" t="str">
        <f>IF(ISBLANK(Table14[[#This Row],[Sales_Rep]]),"Unknown",Table14[[#This Row],[Sales_Rep]])</f>
        <v>Eve</v>
      </c>
      <c r="O2617" t="str">
        <f>PROPER(Table14[[#This Row],[Region]])</f>
        <v>West</v>
      </c>
      <c r="P2617" s="9">
        <f>IF(ISBLANK(Table14[[#This Row],[Sales_Amount]]),MEDIAN(Table14[Sales_Amount]),Table14[[#This Row],[Sales_Amount]])</f>
        <v>23122.15</v>
      </c>
      <c r="Q2617" s="11">
        <f>IF(ISBLANK(Table14[[#This Row],[Quantity_Sold]]),MEDIAN(Table14[Quantity_Sold]),Table14[[#This Row],[Quantity_Sold]])</f>
        <v>14</v>
      </c>
      <c r="R2617" s="4" t="str">
        <f>TRIM(Table14[[#This Row],[Product_Category]])</f>
        <v>Food</v>
      </c>
      <c r="S2617" s="4" t="str">
        <f>PROPER(Table14[[#This Row],[Customer_Type]])</f>
        <v>New</v>
      </c>
      <c r="T2617" s="13">
        <f>IF(ISBLANK(Table14[[#This Row],[Discount]]),MEDIAN(Table14[Discount]),Table14[[#This Row],[Discount]])</f>
        <v>0.11</v>
      </c>
    </row>
    <row r="2618" spans="1:20" x14ac:dyDescent="0.3">
      <c r="A2618">
        <v>1046</v>
      </c>
      <c r="B2618" s="1">
        <v>45610</v>
      </c>
      <c r="C2618" t="s">
        <v>13</v>
      </c>
      <c r="D2618" t="s">
        <v>20</v>
      </c>
      <c r="E2618">
        <v>169312.18</v>
      </c>
      <c r="F2618">
        <v>45</v>
      </c>
      <c r="G2618" t="s">
        <v>28</v>
      </c>
      <c r="H2618" s="9">
        <v>2835.97</v>
      </c>
      <c r="I2618" s="9">
        <v>4227.5200000000004</v>
      </c>
      <c r="J2618" t="s">
        <v>25</v>
      </c>
      <c r="K2618">
        <v>0.11</v>
      </c>
      <c r="L2618" s="4" t="s">
        <v>17</v>
      </c>
      <c r="M2618" s="4" t="s">
        <v>22</v>
      </c>
      <c r="N2618" s="4" t="str">
        <f>IF(ISBLANK(Table14[[#This Row],[Sales_Rep]]),"Unknown",Table14[[#This Row],[Sales_Rep]])</f>
        <v>David</v>
      </c>
      <c r="O2618" t="str">
        <f>PROPER(Table14[[#This Row],[Region]])</f>
        <v>North</v>
      </c>
      <c r="P2618" s="9">
        <f>IF(ISBLANK(Table14[[#This Row],[Sales_Amount]]),MEDIAN(Table14[Sales_Amount]),Table14[[#This Row],[Sales_Amount]])</f>
        <v>169312.18</v>
      </c>
      <c r="Q2618" s="11">
        <f>IF(ISBLANK(Table14[[#This Row],[Quantity_Sold]]),MEDIAN(Table14[Quantity_Sold]),Table14[[#This Row],[Quantity_Sold]])</f>
        <v>45</v>
      </c>
      <c r="R2618" s="4" t="str">
        <f>TRIM(Table14[[#This Row],[Product_Category]])</f>
        <v>Furniture</v>
      </c>
      <c r="S2618" s="4" t="str">
        <f>PROPER(Table14[[#This Row],[Customer_Type]])</f>
        <v>New</v>
      </c>
      <c r="T2618" s="13">
        <f>IF(ISBLANK(Table14[[#This Row],[Discount]]),MEDIAN(Table14[Discount]),Table14[[#This Row],[Discount]])</f>
        <v>0.11</v>
      </c>
    </row>
    <row r="2619" spans="1:20" x14ac:dyDescent="0.3">
      <c r="A2619">
        <v>1029</v>
      </c>
      <c r="B2619" s="1">
        <v>45352</v>
      </c>
      <c r="C2619" t="s">
        <v>13</v>
      </c>
      <c r="D2619" t="s">
        <v>20</v>
      </c>
      <c r="E2619">
        <v>2728.95</v>
      </c>
      <c r="F2619">
        <v>31</v>
      </c>
      <c r="G2619" t="s">
        <v>21</v>
      </c>
      <c r="H2619" s="9">
        <v>86.9</v>
      </c>
      <c r="I2619" s="9">
        <v>108.68</v>
      </c>
      <c r="J2619" t="s">
        <v>16</v>
      </c>
      <c r="K2619">
        <v>0.19</v>
      </c>
      <c r="L2619" s="4" t="s">
        <v>26</v>
      </c>
      <c r="M2619" s="4" t="s">
        <v>22</v>
      </c>
      <c r="N2619" s="4" t="str">
        <f>IF(ISBLANK(Table14[[#This Row],[Sales_Rep]]),"Unknown",Table14[[#This Row],[Sales_Rep]])</f>
        <v>David</v>
      </c>
      <c r="O2619" t="str">
        <f>PROPER(Table14[[#This Row],[Region]])</f>
        <v>North</v>
      </c>
      <c r="P2619" s="9">
        <f>IF(ISBLANK(Table14[[#This Row],[Sales_Amount]]),MEDIAN(Table14[Sales_Amount]),Table14[[#This Row],[Sales_Amount]])</f>
        <v>2728.95</v>
      </c>
      <c r="Q2619" s="11">
        <f>IF(ISBLANK(Table14[[#This Row],[Quantity_Sold]]),MEDIAN(Table14[Quantity_Sold]),Table14[[#This Row],[Quantity_Sold]])</f>
        <v>31</v>
      </c>
      <c r="R2619" s="4" t="str">
        <f>TRIM(Table14[[#This Row],[Product_Category]])</f>
        <v>Electronics</v>
      </c>
      <c r="S2619" s="4" t="str">
        <f>PROPER(Table14[[#This Row],[Customer_Type]])</f>
        <v>Returning</v>
      </c>
      <c r="T2619" s="13">
        <f>IF(ISBLANK(Table14[[#This Row],[Discount]]),MEDIAN(Table14[Discount]),Table14[[#This Row],[Discount]])</f>
        <v>0.19</v>
      </c>
    </row>
    <row r="2620" spans="1:20" x14ac:dyDescent="0.3">
      <c r="A2620">
        <v>1188</v>
      </c>
      <c r="B2620" s="1">
        <v>45083</v>
      </c>
      <c r="C2620" t="s">
        <v>23</v>
      </c>
      <c r="D2620" t="s">
        <v>30</v>
      </c>
      <c r="E2620">
        <v>30796.639999999999</v>
      </c>
      <c r="F2620">
        <v>12</v>
      </c>
      <c r="G2620" t="s">
        <v>21</v>
      </c>
      <c r="H2620" s="9">
        <v>2838.88</v>
      </c>
      <c r="I2620" s="9">
        <v>3332.97</v>
      </c>
      <c r="J2620" t="s">
        <v>25</v>
      </c>
      <c r="K2620">
        <v>0.23</v>
      </c>
      <c r="L2620" s="4" t="s">
        <v>26</v>
      </c>
      <c r="M2620" s="4" t="s">
        <v>18</v>
      </c>
      <c r="N2620" s="4" t="str">
        <f>IF(ISBLANK(Table14[[#This Row],[Sales_Rep]]),"Unknown",Table14[[#This Row],[Sales_Rep]])</f>
        <v>Charlie</v>
      </c>
      <c r="O2620" t="str">
        <f>PROPER(Table14[[#This Row],[Region]])</f>
        <v>South</v>
      </c>
      <c r="P2620" s="9">
        <f>IF(ISBLANK(Table14[[#This Row],[Sales_Amount]]),MEDIAN(Table14[Sales_Amount]),Table14[[#This Row],[Sales_Amount]])</f>
        <v>30796.639999999999</v>
      </c>
      <c r="Q2620" s="11">
        <f>IF(ISBLANK(Table14[[#This Row],[Quantity_Sold]]),MEDIAN(Table14[Quantity_Sold]),Table14[[#This Row],[Quantity_Sold]])</f>
        <v>12</v>
      </c>
      <c r="R2620" s="4" t="str">
        <f>TRIM(Table14[[#This Row],[Product_Category]])</f>
        <v>Electronics</v>
      </c>
      <c r="S2620" s="4" t="str">
        <f>PROPER(Table14[[#This Row],[Customer_Type]])</f>
        <v>New</v>
      </c>
      <c r="T2620" s="13">
        <f>IF(ISBLANK(Table14[[#This Row],[Discount]]),MEDIAN(Table14[Discount]),Table14[[#This Row],[Discount]])</f>
        <v>0.23</v>
      </c>
    </row>
    <row r="2621" spans="1:20" x14ac:dyDescent="0.3">
      <c r="A2621">
        <v>1040</v>
      </c>
      <c r="B2621" s="1">
        <v>45176</v>
      </c>
      <c r="C2621" t="s">
        <v>19</v>
      </c>
      <c r="D2621" t="s">
        <v>14</v>
      </c>
      <c r="E2621">
        <v>49309.440000000002</v>
      </c>
      <c r="F2621">
        <v>8</v>
      </c>
      <c r="G2621" t="s">
        <v>24</v>
      </c>
      <c r="H2621" s="9">
        <v>4581.01</v>
      </c>
      <c r="I2621" s="9">
        <v>6225.94</v>
      </c>
      <c r="J2621" t="s">
        <v>25</v>
      </c>
      <c r="K2621">
        <v>0.01</v>
      </c>
      <c r="L2621" s="4" t="s">
        <v>31</v>
      </c>
      <c r="M2621" s="4" t="s">
        <v>18</v>
      </c>
      <c r="N2621" s="4" t="str">
        <f>IF(ISBLANK(Table14[[#This Row],[Sales_Rep]]),"Unknown",Table14[[#This Row],[Sales_Rep]])</f>
        <v>Eve</v>
      </c>
      <c r="O2621" t="str">
        <f>PROPER(Table14[[#This Row],[Region]])</f>
        <v>East</v>
      </c>
      <c r="P2621" s="9">
        <f>IF(ISBLANK(Table14[[#This Row],[Sales_Amount]]),MEDIAN(Table14[Sales_Amount]),Table14[[#This Row],[Sales_Amount]])</f>
        <v>49309.440000000002</v>
      </c>
      <c r="Q2621" s="11">
        <f>IF(ISBLANK(Table14[[#This Row],[Quantity_Sold]]),MEDIAN(Table14[Quantity_Sold]),Table14[[#This Row],[Quantity_Sold]])</f>
        <v>8</v>
      </c>
      <c r="R2621" s="4" t="str">
        <f>TRIM(Table14[[#This Row],[Product_Category]])</f>
        <v>Clothing</v>
      </c>
      <c r="S2621" s="4" t="str">
        <f>PROPER(Table14[[#This Row],[Customer_Type]])</f>
        <v>New</v>
      </c>
      <c r="T2621" s="13">
        <f>IF(ISBLANK(Table14[[#This Row],[Discount]]),MEDIAN(Table14[Discount]),Table14[[#This Row],[Discount]])</f>
        <v>0.01</v>
      </c>
    </row>
    <row r="2622" spans="1:20" x14ac:dyDescent="0.3">
      <c r="A2622">
        <v>1280</v>
      </c>
      <c r="B2622" s="1">
        <v>44985</v>
      </c>
      <c r="C2622" t="s">
        <v>32</v>
      </c>
      <c r="D2622" t="s">
        <v>27</v>
      </c>
      <c r="E2622">
        <v>5229.91</v>
      </c>
      <c r="F2622">
        <v>3</v>
      </c>
      <c r="G2622" t="s">
        <v>21</v>
      </c>
      <c r="H2622" s="9">
        <v>1587.37</v>
      </c>
      <c r="I2622" s="9">
        <v>1797.22</v>
      </c>
      <c r="J2622" t="s">
        <v>25</v>
      </c>
      <c r="K2622">
        <v>0.03</v>
      </c>
      <c r="L2622" s="4" t="s">
        <v>26</v>
      </c>
      <c r="M2622" s="4" t="s">
        <v>18</v>
      </c>
      <c r="N2622" s="4" t="str">
        <f>IF(ISBLANK(Table14[[#This Row],[Sales_Rep]]),"Unknown",Table14[[#This Row],[Sales_Rep]])</f>
        <v>Alice</v>
      </c>
      <c r="O2622" t="str">
        <f>PROPER(Table14[[#This Row],[Region]])</f>
        <v>West</v>
      </c>
      <c r="P2622" s="9">
        <f>IF(ISBLANK(Table14[[#This Row],[Sales_Amount]]),MEDIAN(Table14[Sales_Amount]),Table14[[#This Row],[Sales_Amount]])</f>
        <v>5229.91</v>
      </c>
      <c r="Q2622" s="11">
        <f>IF(ISBLANK(Table14[[#This Row],[Quantity_Sold]]),MEDIAN(Table14[Quantity_Sold]),Table14[[#This Row],[Quantity_Sold]])</f>
        <v>3</v>
      </c>
      <c r="R2622" s="4" t="str">
        <f>TRIM(Table14[[#This Row],[Product_Category]])</f>
        <v>Electronics</v>
      </c>
      <c r="S2622" s="4" t="str">
        <f>PROPER(Table14[[#This Row],[Customer_Type]])</f>
        <v>New</v>
      </c>
      <c r="T2622" s="13">
        <f>IF(ISBLANK(Table14[[#This Row],[Discount]]),MEDIAN(Table14[Discount]),Table14[[#This Row],[Discount]])</f>
        <v>0.03</v>
      </c>
    </row>
    <row r="2623" spans="1:20" x14ac:dyDescent="0.3">
      <c r="A2623">
        <v>1487</v>
      </c>
      <c r="B2623" s="1">
        <v>45612</v>
      </c>
      <c r="C2623" t="s">
        <v>29</v>
      </c>
      <c r="D2623" t="s">
        <v>27</v>
      </c>
      <c r="E2623">
        <v>30665.71</v>
      </c>
      <c r="F2623">
        <v>7</v>
      </c>
      <c r="G2623" t="s">
        <v>15</v>
      </c>
      <c r="H2623" s="9">
        <v>3041.32</v>
      </c>
      <c r="I2623" s="9">
        <v>4470.22</v>
      </c>
      <c r="J2623" t="s">
        <v>16</v>
      </c>
      <c r="K2623">
        <v>0.02</v>
      </c>
      <c r="L2623" s="4" t="s">
        <v>26</v>
      </c>
      <c r="M2623" s="4" t="s">
        <v>18</v>
      </c>
      <c r="N2623" s="4" t="str">
        <f>IF(ISBLANK(Table14[[#This Row],[Sales_Rep]]),"Unknown",Table14[[#This Row],[Sales_Rep]])</f>
        <v>Bob</v>
      </c>
      <c r="O2623" t="str">
        <f>PROPER(Table14[[#This Row],[Region]])</f>
        <v>West</v>
      </c>
      <c r="P2623" s="9">
        <f>IF(ISBLANK(Table14[[#This Row],[Sales_Amount]]),MEDIAN(Table14[Sales_Amount]),Table14[[#This Row],[Sales_Amount]])</f>
        <v>30665.71</v>
      </c>
      <c r="Q2623" s="11">
        <f>IF(ISBLANK(Table14[[#This Row],[Quantity_Sold]]),MEDIAN(Table14[Quantity_Sold]),Table14[[#This Row],[Quantity_Sold]])</f>
        <v>7</v>
      </c>
      <c r="R2623" s="4" t="str">
        <f>TRIM(Table14[[#This Row],[Product_Category]])</f>
        <v>Food</v>
      </c>
      <c r="S2623" s="4" t="str">
        <f>PROPER(Table14[[#This Row],[Customer_Type]])</f>
        <v>Returning</v>
      </c>
      <c r="T2623" s="13">
        <f>IF(ISBLANK(Table14[[#This Row],[Discount]]),MEDIAN(Table14[Discount]),Table14[[#This Row],[Discount]])</f>
        <v>0.02</v>
      </c>
    </row>
    <row r="2624" spans="1:20" x14ac:dyDescent="0.3">
      <c r="A2624">
        <v>1451</v>
      </c>
      <c r="B2624" s="1">
        <v>45158</v>
      </c>
      <c r="C2624" t="s">
        <v>13</v>
      </c>
      <c r="D2624" t="s">
        <v>14</v>
      </c>
      <c r="E2624">
        <v>79432.95</v>
      </c>
      <c r="F2624">
        <v>30</v>
      </c>
      <c r="G2624" t="s">
        <v>28</v>
      </c>
      <c r="H2624" s="9">
        <v>2063.14</v>
      </c>
      <c r="I2624" s="9">
        <v>2674.51</v>
      </c>
      <c r="J2624" t="s">
        <v>16</v>
      </c>
      <c r="K2624">
        <v>0.01</v>
      </c>
      <c r="L2624" s="4" t="s">
        <v>31</v>
      </c>
      <c r="M2624" s="4" t="s">
        <v>22</v>
      </c>
      <c r="N2624" s="4" t="str">
        <f>IF(ISBLANK(Table14[[#This Row],[Sales_Rep]]),"Unknown",Table14[[#This Row],[Sales_Rep]])</f>
        <v>David</v>
      </c>
      <c r="O2624" t="str">
        <f>PROPER(Table14[[#This Row],[Region]])</f>
        <v>East</v>
      </c>
      <c r="P2624" s="9">
        <f>IF(ISBLANK(Table14[[#This Row],[Sales_Amount]]),MEDIAN(Table14[Sales_Amount]),Table14[[#This Row],[Sales_Amount]])</f>
        <v>79432.95</v>
      </c>
      <c r="Q2624" s="11">
        <f>IF(ISBLANK(Table14[[#This Row],[Quantity_Sold]]),MEDIAN(Table14[Quantity_Sold]),Table14[[#This Row],[Quantity_Sold]])</f>
        <v>30</v>
      </c>
      <c r="R2624" s="4" t="str">
        <f>TRIM(Table14[[#This Row],[Product_Category]])</f>
        <v>Furniture</v>
      </c>
      <c r="S2624" s="4" t="str">
        <f>PROPER(Table14[[#This Row],[Customer_Type]])</f>
        <v>Returning</v>
      </c>
      <c r="T2624" s="13">
        <f>IF(ISBLANK(Table14[[#This Row],[Discount]]),MEDIAN(Table14[Discount]),Table14[[#This Row],[Discount]])</f>
        <v>0.01</v>
      </c>
    </row>
    <row r="2625" spans="1:20" x14ac:dyDescent="0.3">
      <c r="A2625">
        <v>1339</v>
      </c>
      <c r="B2625" s="1">
        <v>45312</v>
      </c>
      <c r="C2625" t="s">
        <v>29</v>
      </c>
      <c r="D2625" t="s">
        <v>30</v>
      </c>
      <c r="E2625">
        <v>6051.53</v>
      </c>
      <c r="F2625">
        <v>7</v>
      </c>
      <c r="G2625" t="s">
        <v>21</v>
      </c>
      <c r="H2625" s="9">
        <v>868.1</v>
      </c>
      <c r="I2625" s="9">
        <v>1080.6300000000001</v>
      </c>
      <c r="J2625" t="s">
        <v>16</v>
      </c>
      <c r="K2625">
        <v>0.2</v>
      </c>
      <c r="L2625" s="4" t="s">
        <v>17</v>
      </c>
      <c r="M2625" s="4" t="s">
        <v>22</v>
      </c>
      <c r="N2625" s="4" t="str">
        <f>IF(ISBLANK(Table14[[#This Row],[Sales_Rep]]),"Unknown",Table14[[#This Row],[Sales_Rep]])</f>
        <v>Bob</v>
      </c>
      <c r="O2625" t="str">
        <f>PROPER(Table14[[#This Row],[Region]])</f>
        <v>South</v>
      </c>
      <c r="P2625" s="9">
        <f>IF(ISBLANK(Table14[[#This Row],[Sales_Amount]]),MEDIAN(Table14[Sales_Amount]),Table14[[#This Row],[Sales_Amount]])</f>
        <v>6051.53</v>
      </c>
      <c r="Q2625" s="11">
        <f>IF(ISBLANK(Table14[[#This Row],[Quantity_Sold]]),MEDIAN(Table14[Quantity_Sold]),Table14[[#This Row],[Quantity_Sold]])</f>
        <v>7</v>
      </c>
      <c r="R2625" s="4" t="str">
        <f>TRIM(Table14[[#This Row],[Product_Category]])</f>
        <v>Electronics</v>
      </c>
      <c r="S2625" s="4" t="str">
        <f>PROPER(Table14[[#This Row],[Customer_Type]])</f>
        <v>Returning</v>
      </c>
      <c r="T2625" s="13">
        <f>IF(ISBLANK(Table14[[#This Row],[Discount]]),MEDIAN(Table14[Discount]),Table14[[#This Row],[Discount]])</f>
        <v>0.2</v>
      </c>
    </row>
    <row r="2626" spans="1:20" x14ac:dyDescent="0.3">
      <c r="A2626">
        <v>1405</v>
      </c>
      <c r="B2626" s="1">
        <v>44976</v>
      </c>
      <c r="C2626" t="s">
        <v>32</v>
      </c>
      <c r="D2626" t="s">
        <v>27</v>
      </c>
      <c r="E2626">
        <v>12408.48</v>
      </c>
      <c r="F2626">
        <v>39</v>
      </c>
      <c r="G2626" t="s">
        <v>24</v>
      </c>
      <c r="H2626" s="9">
        <v>287.87</v>
      </c>
      <c r="I2626" s="9">
        <v>321.38</v>
      </c>
      <c r="J2626" t="s">
        <v>16</v>
      </c>
      <c r="K2626">
        <v>0.01</v>
      </c>
      <c r="L2626" s="4" t="s">
        <v>26</v>
      </c>
      <c r="M2626" s="4" t="s">
        <v>18</v>
      </c>
      <c r="N2626" s="4" t="str">
        <f>IF(ISBLANK(Table14[[#This Row],[Sales_Rep]]),"Unknown",Table14[[#This Row],[Sales_Rep]])</f>
        <v>Alice</v>
      </c>
      <c r="O2626" t="str">
        <f>PROPER(Table14[[#This Row],[Region]])</f>
        <v>West</v>
      </c>
      <c r="P2626" s="9">
        <f>IF(ISBLANK(Table14[[#This Row],[Sales_Amount]]),MEDIAN(Table14[Sales_Amount]),Table14[[#This Row],[Sales_Amount]])</f>
        <v>12408.48</v>
      </c>
      <c r="Q2626" s="11">
        <f>IF(ISBLANK(Table14[[#This Row],[Quantity_Sold]]),MEDIAN(Table14[Quantity_Sold]),Table14[[#This Row],[Quantity_Sold]])</f>
        <v>39</v>
      </c>
      <c r="R2626" s="4" t="str">
        <f>TRIM(Table14[[#This Row],[Product_Category]])</f>
        <v>Clothing</v>
      </c>
      <c r="S2626" s="4" t="str">
        <f>PROPER(Table14[[#This Row],[Customer_Type]])</f>
        <v>Returning</v>
      </c>
      <c r="T2626" s="13">
        <f>IF(ISBLANK(Table14[[#This Row],[Discount]]),MEDIAN(Table14[Discount]),Table14[[#This Row],[Discount]])</f>
        <v>0.01</v>
      </c>
    </row>
    <row r="2627" spans="1:20" x14ac:dyDescent="0.3">
      <c r="A2627">
        <v>1267</v>
      </c>
      <c r="B2627" s="1">
        <v>45116</v>
      </c>
      <c r="C2627" t="s">
        <v>29</v>
      </c>
      <c r="D2627" t="s">
        <v>20</v>
      </c>
      <c r="E2627">
        <v>216746.96</v>
      </c>
      <c r="F2627">
        <v>44</v>
      </c>
      <c r="G2627" t="s">
        <v>21</v>
      </c>
      <c r="H2627" s="9">
        <v>4952</v>
      </c>
      <c r="I2627" s="9">
        <v>6841.76</v>
      </c>
      <c r="J2627" t="s">
        <v>25</v>
      </c>
      <c r="K2627">
        <v>0.28000000000000003</v>
      </c>
      <c r="L2627" s="4" t="s">
        <v>31</v>
      </c>
      <c r="M2627" s="4" t="s">
        <v>22</v>
      </c>
      <c r="N2627" s="4" t="str">
        <f>IF(ISBLANK(Table14[[#This Row],[Sales_Rep]]),"Unknown",Table14[[#This Row],[Sales_Rep]])</f>
        <v>Bob</v>
      </c>
      <c r="O2627" t="str">
        <f>PROPER(Table14[[#This Row],[Region]])</f>
        <v>North</v>
      </c>
      <c r="P2627" s="9">
        <f>IF(ISBLANK(Table14[[#This Row],[Sales_Amount]]),MEDIAN(Table14[Sales_Amount]),Table14[[#This Row],[Sales_Amount]])</f>
        <v>216746.96</v>
      </c>
      <c r="Q2627" s="11">
        <f>IF(ISBLANK(Table14[[#This Row],[Quantity_Sold]]),MEDIAN(Table14[Quantity_Sold]),Table14[[#This Row],[Quantity_Sold]])</f>
        <v>44</v>
      </c>
      <c r="R2627" s="4" t="str">
        <f>TRIM(Table14[[#This Row],[Product_Category]])</f>
        <v>Electronics</v>
      </c>
      <c r="S2627" s="4" t="str">
        <f>PROPER(Table14[[#This Row],[Customer_Type]])</f>
        <v>New</v>
      </c>
      <c r="T2627" s="13">
        <f>IF(ISBLANK(Table14[[#This Row],[Discount]]),MEDIAN(Table14[Discount]),Table14[[#This Row],[Discount]])</f>
        <v>0.28000000000000003</v>
      </c>
    </row>
    <row r="2628" spans="1:20" x14ac:dyDescent="0.3">
      <c r="A2628">
        <v>1288</v>
      </c>
      <c r="B2628" s="1">
        <v>45536</v>
      </c>
      <c r="C2628" t="s">
        <v>32</v>
      </c>
      <c r="D2628" t="s">
        <v>30</v>
      </c>
      <c r="E2628">
        <v>58633.3</v>
      </c>
      <c r="F2628">
        <v>29</v>
      </c>
      <c r="G2628" t="s">
        <v>24</v>
      </c>
      <c r="H2628" s="9">
        <v>1618.24</v>
      </c>
      <c r="I2628" s="9">
        <v>2197.65</v>
      </c>
      <c r="J2628" t="s">
        <v>25</v>
      </c>
      <c r="K2628">
        <v>0.08</v>
      </c>
      <c r="L2628" s="4" t="s">
        <v>31</v>
      </c>
      <c r="M2628" s="4" t="s">
        <v>22</v>
      </c>
      <c r="N2628" s="4" t="str">
        <f>IF(ISBLANK(Table14[[#This Row],[Sales_Rep]]),"Unknown",Table14[[#This Row],[Sales_Rep]])</f>
        <v>Alice</v>
      </c>
      <c r="O2628" t="str">
        <f>PROPER(Table14[[#This Row],[Region]])</f>
        <v>South</v>
      </c>
      <c r="P2628" s="9">
        <f>IF(ISBLANK(Table14[[#This Row],[Sales_Amount]]),MEDIAN(Table14[Sales_Amount]),Table14[[#This Row],[Sales_Amount]])</f>
        <v>58633.3</v>
      </c>
      <c r="Q2628" s="11">
        <f>IF(ISBLANK(Table14[[#This Row],[Quantity_Sold]]),MEDIAN(Table14[Quantity_Sold]),Table14[[#This Row],[Quantity_Sold]])</f>
        <v>29</v>
      </c>
      <c r="R2628" s="4" t="str">
        <f>TRIM(Table14[[#This Row],[Product_Category]])</f>
        <v>Clothing</v>
      </c>
      <c r="S2628" s="4" t="str">
        <f>PROPER(Table14[[#This Row],[Customer_Type]])</f>
        <v>New</v>
      </c>
      <c r="T2628" s="13">
        <f>IF(ISBLANK(Table14[[#This Row],[Discount]]),MEDIAN(Table14[Discount]),Table14[[#This Row],[Discount]])</f>
        <v>0.08</v>
      </c>
    </row>
    <row r="2629" spans="1:20" x14ac:dyDescent="0.3">
      <c r="A2629">
        <v>1196</v>
      </c>
      <c r="B2629" s="1">
        <v>45520</v>
      </c>
      <c r="C2629" t="s">
        <v>23</v>
      </c>
      <c r="D2629" t="s">
        <v>14</v>
      </c>
      <c r="E2629">
        <v>58604.12</v>
      </c>
      <c r="F2629">
        <v>23</v>
      </c>
      <c r="G2629" t="s">
        <v>21</v>
      </c>
      <c r="H2629" s="9">
        <v>2514.71</v>
      </c>
      <c r="I2629" s="9">
        <v>3443.25</v>
      </c>
      <c r="J2629" t="s">
        <v>25</v>
      </c>
      <c r="K2629">
        <v>0.26</v>
      </c>
      <c r="L2629" s="4" t="s">
        <v>31</v>
      </c>
      <c r="M2629" s="4" t="s">
        <v>18</v>
      </c>
      <c r="N2629" s="4" t="str">
        <f>IF(ISBLANK(Table14[[#This Row],[Sales_Rep]]),"Unknown",Table14[[#This Row],[Sales_Rep]])</f>
        <v>Charlie</v>
      </c>
      <c r="O2629" t="str">
        <f>PROPER(Table14[[#This Row],[Region]])</f>
        <v>East</v>
      </c>
      <c r="P2629" s="9">
        <f>IF(ISBLANK(Table14[[#This Row],[Sales_Amount]]),MEDIAN(Table14[Sales_Amount]),Table14[[#This Row],[Sales_Amount]])</f>
        <v>58604.12</v>
      </c>
      <c r="Q2629" s="11">
        <f>IF(ISBLANK(Table14[[#This Row],[Quantity_Sold]]),MEDIAN(Table14[Quantity_Sold]),Table14[[#This Row],[Quantity_Sold]])</f>
        <v>23</v>
      </c>
      <c r="R2629" s="4" t="str">
        <f>TRIM(Table14[[#This Row],[Product_Category]])</f>
        <v>Electronics</v>
      </c>
      <c r="S2629" s="4" t="str">
        <f>PROPER(Table14[[#This Row],[Customer_Type]])</f>
        <v>New</v>
      </c>
      <c r="T2629" s="13">
        <f>IF(ISBLANK(Table14[[#This Row],[Discount]]),MEDIAN(Table14[Discount]),Table14[[#This Row],[Discount]])</f>
        <v>0.26</v>
      </c>
    </row>
    <row r="2630" spans="1:20" x14ac:dyDescent="0.3">
      <c r="A2630">
        <v>1394</v>
      </c>
      <c r="B2630" s="1">
        <v>45343</v>
      </c>
      <c r="C2630" t="s">
        <v>13</v>
      </c>
      <c r="D2630" t="s">
        <v>14</v>
      </c>
      <c r="E2630">
        <v>5774.84</v>
      </c>
      <c r="F2630">
        <v>2</v>
      </c>
      <c r="G2630" t="s">
        <v>24</v>
      </c>
      <c r="H2630" s="9">
        <v>2338.4899999999998</v>
      </c>
      <c r="I2630" s="9">
        <v>3039.39</v>
      </c>
      <c r="J2630" t="s">
        <v>25</v>
      </c>
      <c r="K2630">
        <v>0.05</v>
      </c>
      <c r="L2630" s="4" t="s">
        <v>17</v>
      </c>
      <c r="M2630" s="4" t="s">
        <v>22</v>
      </c>
      <c r="N2630" s="4" t="str">
        <f>IF(ISBLANK(Table14[[#This Row],[Sales_Rep]]),"Unknown",Table14[[#This Row],[Sales_Rep]])</f>
        <v>David</v>
      </c>
      <c r="O2630" t="str">
        <f>PROPER(Table14[[#This Row],[Region]])</f>
        <v>East</v>
      </c>
      <c r="P2630" s="9">
        <f>IF(ISBLANK(Table14[[#This Row],[Sales_Amount]]),MEDIAN(Table14[Sales_Amount]),Table14[[#This Row],[Sales_Amount]])</f>
        <v>5774.84</v>
      </c>
      <c r="Q2630" s="11">
        <f>IF(ISBLANK(Table14[[#This Row],[Quantity_Sold]]),MEDIAN(Table14[Quantity_Sold]),Table14[[#This Row],[Quantity_Sold]])</f>
        <v>2</v>
      </c>
      <c r="R2630" s="4" t="str">
        <f>TRIM(Table14[[#This Row],[Product_Category]])</f>
        <v>Clothing</v>
      </c>
      <c r="S2630" s="4" t="str">
        <f>PROPER(Table14[[#This Row],[Customer_Type]])</f>
        <v>New</v>
      </c>
      <c r="T2630" s="13">
        <f>IF(ISBLANK(Table14[[#This Row],[Discount]]),MEDIAN(Table14[Discount]),Table14[[#This Row],[Discount]])</f>
        <v>0.05</v>
      </c>
    </row>
    <row r="2631" spans="1:20" x14ac:dyDescent="0.3">
      <c r="A2631">
        <v>1106</v>
      </c>
      <c r="B2631" s="1">
        <v>45576</v>
      </c>
      <c r="C2631" t="s">
        <v>32</v>
      </c>
      <c r="D2631" t="s">
        <v>20</v>
      </c>
      <c r="E2631">
        <v>116080.22</v>
      </c>
      <c r="F2631">
        <v>39</v>
      </c>
      <c r="G2631" t="s">
        <v>21</v>
      </c>
      <c r="H2631" s="9">
        <v>2805.83</v>
      </c>
      <c r="I2631" s="9">
        <v>3720.52</v>
      </c>
      <c r="J2631" t="s">
        <v>16</v>
      </c>
      <c r="K2631">
        <v>0.2</v>
      </c>
      <c r="L2631" s="4" t="s">
        <v>26</v>
      </c>
      <c r="M2631" s="4" t="s">
        <v>18</v>
      </c>
      <c r="N2631" s="4" t="str">
        <f>IF(ISBLANK(Table14[[#This Row],[Sales_Rep]]),"Unknown",Table14[[#This Row],[Sales_Rep]])</f>
        <v>Alice</v>
      </c>
      <c r="O2631" t="str">
        <f>PROPER(Table14[[#This Row],[Region]])</f>
        <v>North</v>
      </c>
      <c r="P2631" s="9">
        <f>IF(ISBLANK(Table14[[#This Row],[Sales_Amount]]),MEDIAN(Table14[Sales_Amount]),Table14[[#This Row],[Sales_Amount]])</f>
        <v>116080.22</v>
      </c>
      <c r="Q2631" s="11">
        <f>IF(ISBLANK(Table14[[#This Row],[Quantity_Sold]]),MEDIAN(Table14[Quantity_Sold]),Table14[[#This Row],[Quantity_Sold]])</f>
        <v>39</v>
      </c>
      <c r="R2631" s="4" t="str">
        <f>TRIM(Table14[[#This Row],[Product_Category]])</f>
        <v>Electronics</v>
      </c>
      <c r="S2631" s="4" t="str">
        <f>PROPER(Table14[[#This Row],[Customer_Type]])</f>
        <v>Returning</v>
      </c>
      <c r="T2631" s="13">
        <f>IF(ISBLANK(Table14[[#This Row],[Discount]]),MEDIAN(Table14[Discount]),Table14[[#This Row],[Discount]])</f>
        <v>0.2</v>
      </c>
    </row>
    <row r="2632" spans="1:20" x14ac:dyDescent="0.3">
      <c r="A2632">
        <v>1419</v>
      </c>
      <c r="B2632" s="1">
        <v>45479</v>
      </c>
      <c r="C2632" t="s">
        <v>29</v>
      </c>
      <c r="D2632" t="s">
        <v>20</v>
      </c>
      <c r="E2632">
        <v>1454.46</v>
      </c>
      <c r="F2632">
        <v>3</v>
      </c>
      <c r="G2632" t="s">
        <v>21</v>
      </c>
      <c r="H2632" s="9">
        <v>415.55</v>
      </c>
      <c r="I2632" s="9">
        <v>584.12</v>
      </c>
      <c r="J2632" t="s">
        <v>25</v>
      </c>
      <c r="K2632">
        <v>0.17</v>
      </c>
      <c r="L2632" s="4" t="s">
        <v>17</v>
      </c>
      <c r="M2632" s="4" t="s">
        <v>22</v>
      </c>
      <c r="N2632" s="4" t="str">
        <f>IF(ISBLANK(Table14[[#This Row],[Sales_Rep]]),"Unknown",Table14[[#This Row],[Sales_Rep]])</f>
        <v>Bob</v>
      </c>
      <c r="O2632" t="str">
        <f>PROPER(Table14[[#This Row],[Region]])</f>
        <v>North</v>
      </c>
      <c r="P2632" s="9">
        <f>IF(ISBLANK(Table14[[#This Row],[Sales_Amount]]),MEDIAN(Table14[Sales_Amount]),Table14[[#This Row],[Sales_Amount]])</f>
        <v>1454.46</v>
      </c>
      <c r="Q2632" s="11">
        <f>IF(ISBLANK(Table14[[#This Row],[Quantity_Sold]]),MEDIAN(Table14[Quantity_Sold]),Table14[[#This Row],[Quantity_Sold]])</f>
        <v>3</v>
      </c>
      <c r="R2632" s="4" t="str">
        <f>TRIM(Table14[[#This Row],[Product_Category]])</f>
        <v>Electronics</v>
      </c>
      <c r="S2632" s="4" t="str">
        <f>PROPER(Table14[[#This Row],[Customer_Type]])</f>
        <v>New</v>
      </c>
      <c r="T2632" s="13">
        <f>IF(ISBLANK(Table14[[#This Row],[Discount]]),MEDIAN(Table14[Discount]),Table14[[#This Row],[Discount]])</f>
        <v>0.17</v>
      </c>
    </row>
    <row r="2633" spans="1:20" x14ac:dyDescent="0.3">
      <c r="A2633">
        <v>1046</v>
      </c>
      <c r="B2633" s="1">
        <v>45267</v>
      </c>
      <c r="C2633" t="s">
        <v>13</v>
      </c>
      <c r="D2633" t="s">
        <v>14</v>
      </c>
      <c r="E2633">
        <v>98038.399999999994</v>
      </c>
      <c r="F2633">
        <v>29</v>
      </c>
      <c r="G2633" t="s">
        <v>21</v>
      </c>
      <c r="H2633" s="9">
        <v>2888.54</v>
      </c>
      <c r="I2633" s="9">
        <v>3841.63</v>
      </c>
      <c r="J2633" t="s">
        <v>25</v>
      </c>
      <c r="K2633">
        <v>0.12</v>
      </c>
      <c r="L2633" s="4" t="s">
        <v>26</v>
      </c>
      <c r="M2633" s="4" t="s">
        <v>18</v>
      </c>
      <c r="N2633" s="4" t="str">
        <f>IF(ISBLANK(Table14[[#This Row],[Sales_Rep]]),"Unknown",Table14[[#This Row],[Sales_Rep]])</f>
        <v>David</v>
      </c>
      <c r="O2633" t="str">
        <f>PROPER(Table14[[#This Row],[Region]])</f>
        <v>East</v>
      </c>
      <c r="P2633" s="9">
        <f>IF(ISBLANK(Table14[[#This Row],[Sales_Amount]]),MEDIAN(Table14[Sales_Amount]),Table14[[#This Row],[Sales_Amount]])</f>
        <v>98038.399999999994</v>
      </c>
      <c r="Q2633" s="11">
        <f>IF(ISBLANK(Table14[[#This Row],[Quantity_Sold]]),MEDIAN(Table14[Quantity_Sold]),Table14[[#This Row],[Quantity_Sold]])</f>
        <v>29</v>
      </c>
      <c r="R2633" s="4" t="str">
        <f>TRIM(Table14[[#This Row],[Product_Category]])</f>
        <v>Electronics</v>
      </c>
      <c r="S2633" s="4" t="str">
        <f>PROPER(Table14[[#This Row],[Customer_Type]])</f>
        <v>New</v>
      </c>
      <c r="T2633" s="13">
        <f>IF(ISBLANK(Table14[[#This Row],[Discount]]),MEDIAN(Table14[Discount]),Table14[[#This Row],[Discount]])</f>
        <v>0.12</v>
      </c>
    </row>
    <row r="2634" spans="1:20" x14ac:dyDescent="0.3">
      <c r="A2634">
        <v>1451</v>
      </c>
      <c r="B2634" s="1">
        <v>44987</v>
      </c>
      <c r="C2634" t="s">
        <v>23</v>
      </c>
      <c r="D2634" t="s">
        <v>30</v>
      </c>
      <c r="E2634">
        <v>86404.28</v>
      </c>
      <c r="F2634">
        <v>22</v>
      </c>
      <c r="G2634" t="s">
        <v>15</v>
      </c>
      <c r="H2634" s="9">
        <v>3775.5</v>
      </c>
      <c r="I2634" s="9">
        <v>4514.33</v>
      </c>
      <c r="J2634" t="s">
        <v>25</v>
      </c>
      <c r="K2634">
        <v>0.13</v>
      </c>
      <c r="L2634" s="4" t="s">
        <v>17</v>
      </c>
      <c r="M2634" s="4" t="s">
        <v>22</v>
      </c>
      <c r="N2634" s="4" t="str">
        <f>IF(ISBLANK(Table14[[#This Row],[Sales_Rep]]),"Unknown",Table14[[#This Row],[Sales_Rep]])</f>
        <v>Charlie</v>
      </c>
      <c r="O2634" t="str">
        <f>PROPER(Table14[[#This Row],[Region]])</f>
        <v>South</v>
      </c>
      <c r="P2634" s="9">
        <f>IF(ISBLANK(Table14[[#This Row],[Sales_Amount]]),MEDIAN(Table14[Sales_Amount]),Table14[[#This Row],[Sales_Amount]])</f>
        <v>86404.28</v>
      </c>
      <c r="Q2634" s="11">
        <f>IF(ISBLANK(Table14[[#This Row],[Quantity_Sold]]),MEDIAN(Table14[Quantity_Sold]),Table14[[#This Row],[Quantity_Sold]])</f>
        <v>22</v>
      </c>
      <c r="R2634" s="4" t="str">
        <f>TRIM(Table14[[#This Row],[Product_Category]])</f>
        <v>Food</v>
      </c>
      <c r="S2634" s="4" t="str">
        <f>PROPER(Table14[[#This Row],[Customer_Type]])</f>
        <v>New</v>
      </c>
      <c r="T2634" s="13">
        <f>IF(ISBLANK(Table14[[#This Row],[Discount]]),MEDIAN(Table14[Discount]),Table14[[#This Row],[Discount]])</f>
        <v>0.13</v>
      </c>
    </row>
    <row r="2635" spans="1:20" x14ac:dyDescent="0.3">
      <c r="A2635">
        <v>1081</v>
      </c>
      <c r="B2635" s="1">
        <v>45142</v>
      </c>
      <c r="C2635" t="s">
        <v>13</v>
      </c>
      <c r="D2635" t="s">
        <v>14</v>
      </c>
      <c r="E2635">
        <v>150007.32999999999</v>
      </c>
      <c r="F2635">
        <v>31</v>
      </c>
      <c r="G2635" t="s">
        <v>15</v>
      </c>
      <c r="H2635" s="9">
        <v>4702.88</v>
      </c>
      <c r="I2635" s="9">
        <v>5760.65</v>
      </c>
      <c r="J2635" t="s">
        <v>25</v>
      </c>
      <c r="K2635">
        <v>0.16</v>
      </c>
      <c r="L2635" s="4" t="s">
        <v>26</v>
      </c>
      <c r="M2635" s="4" t="s">
        <v>22</v>
      </c>
      <c r="N2635" s="4" t="str">
        <f>IF(ISBLANK(Table14[[#This Row],[Sales_Rep]]),"Unknown",Table14[[#This Row],[Sales_Rep]])</f>
        <v>David</v>
      </c>
      <c r="O2635" t="str">
        <f>PROPER(Table14[[#This Row],[Region]])</f>
        <v>East</v>
      </c>
      <c r="P2635" s="9">
        <f>IF(ISBLANK(Table14[[#This Row],[Sales_Amount]]),MEDIAN(Table14[Sales_Amount]),Table14[[#This Row],[Sales_Amount]])</f>
        <v>150007.32999999999</v>
      </c>
      <c r="Q2635" s="11">
        <f>IF(ISBLANK(Table14[[#This Row],[Quantity_Sold]]),MEDIAN(Table14[Quantity_Sold]),Table14[[#This Row],[Quantity_Sold]])</f>
        <v>31</v>
      </c>
      <c r="R2635" s="4" t="str">
        <f>TRIM(Table14[[#This Row],[Product_Category]])</f>
        <v>Food</v>
      </c>
      <c r="S2635" s="4" t="str">
        <f>PROPER(Table14[[#This Row],[Customer_Type]])</f>
        <v>New</v>
      </c>
      <c r="T2635" s="13">
        <f>IF(ISBLANK(Table14[[#This Row],[Discount]]),MEDIAN(Table14[Discount]),Table14[[#This Row],[Discount]])</f>
        <v>0.16</v>
      </c>
    </row>
    <row r="2636" spans="1:20" x14ac:dyDescent="0.3">
      <c r="A2636">
        <v>1476</v>
      </c>
      <c r="B2636" s="1">
        <v>45025</v>
      </c>
      <c r="C2636" t="s">
        <v>32</v>
      </c>
      <c r="D2636" t="s">
        <v>27</v>
      </c>
      <c r="E2636">
        <v>161804.76</v>
      </c>
      <c r="F2636">
        <v>35</v>
      </c>
      <c r="G2636" t="s">
        <v>28</v>
      </c>
      <c r="H2636" s="9">
        <v>3963.06</v>
      </c>
      <c r="I2636" s="9">
        <v>4669.6899999999996</v>
      </c>
      <c r="J2636" t="s">
        <v>16</v>
      </c>
      <c r="K2636">
        <v>0.01</v>
      </c>
      <c r="L2636" s="4" t="s">
        <v>31</v>
      </c>
      <c r="M2636" s="4" t="s">
        <v>22</v>
      </c>
      <c r="N2636" s="4" t="str">
        <f>IF(ISBLANK(Table14[[#This Row],[Sales_Rep]]),"Unknown",Table14[[#This Row],[Sales_Rep]])</f>
        <v>Alice</v>
      </c>
      <c r="O2636" t="str">
        <f>PROPER(Table14[[#This Row],[Region]])</f>
        <v>West</v>
      </c>
      <c r="P2636" s="9">
        <f>IF(ISBLANK(Table14[[#This Row],[Sales_Amount]]),MEDIAN(Table14[Sales_Amount]),Table14[[#This Row],[Sales_Amount]])</f>
        <v>161804.76</v>
      </c>
      <c r="Q2636" s="11">
        <f>IF(ISBLANK(Table14[[#This Row],[Quantity_Sold]]),MEDIAN(Table14[Quantity_Sold]),Table14[[#This Row],[Quantity_Sold]])</f>
        <v>35</v>
      </c>
      <c r="R2636" s="4" t="str">
        <f>TRIM(Table14[[#This Row],[Product_Category]])</f>
        <v>Furniture</v>
      </c>
      <c r="S2636" s="4" t="str">
        <f>PROPER(Table14[[#This Row],[Customer_Type]])</f>
        <v>Returning</v>
      </c>
      <c r="T2636" s="13">
        <f>IF(ISBLANK(Table14[[#This Row],[Discount]]),MEDIAN(Table14[Discount]),Table14[[#This Row],[Discount]])</f>
        <v>0.01</v>
      </c>
    </row>
    <row r="2637" spans="1:20" x14ac:dyDescent="0.3">
      <c r="A2637">
        <v>1457</v>
      </c>
      <c r="B2637" s="1">
        <v>45247</v>
      </c>
      <c r="C2637" t="s">
        <v>23</v>
      </c>
      <c r="D2637" t="s">
        <v>27</v>
      </c>
      <c r="E2637">
        <v>21131.22</v>
      </c>
      <c r="F2637">
        <v>36</v>
      </c>
      <c r="G2637" t="s">
        <v>21</v>
      </c>
      <c r="H2637" s="9">
        <v>683.53</v>
      </c>
      <c r="I2637" s="9">
        <v>804.08</v>
      </c>
      <c r="J2637" t="s">
        <v>25</v>
      </c>
      <c r="K2637">
        <v>0.27</v>
      </c>
      <c r="L2637" s="4" t="s">
        <v>31</v>
      </c>
      <c r="M2637" s="4" t="s">
        <v>18</v>
      </c>
      <c r="N2637" s="4" t="str">
        <f>IF(ISBLANK(Table14[[#This Row],[Sales_Rep]]),"Unknown",Table14[[#This Row],[Sales_Rep]])</f>
        <v>Charlie</v>
      </c>
      <c r="O2637" t="str">
        <f>PROPER(Table14[[#This Row],[Region]])</f>
        <v>West</v>
      </c>
      <c r="P2637" s="9">
        <f>IF(ISBLANK(Table14[[#This Row],[Sales_Amount]]),MEDIAN(Table14[Sales_Amount]),Table14[[#This Row],[Sales_Amount]])</f>
        <v>21131.22</v>
      </c>
      <c r="Q2637" s="11">
        <f>IF(ISBLANK(Table14[[#This Row],[Quantity_Sold]]),MEDIAN(Table14[Quantity_Sold]),Table14[[#This Row],[Quantity_Sold]])</f>
        <v>36</v>
      </c>
      <c r="R2637" s="4" t="str">
        <f>TRIM(Table14[[#This Row],[Product_Category]])</f>
        <v>Electronics</v>
      </c>
      <c r="S2637" s="4" t="str">
        <f>PROPER(Table14[[#This Row],[Customer_Type]])</f>
        <v>New</v>
      </c>
      <c r="T2637" s="13">
        <f>IF(ISBLANK(Table14[[#This Row],[Discount]]),MEDIAN(Table14[Discount]),Table14[[#This Row],[Discount]])</f>
        <v>0.27</v>
      </c>
    </row>
    <row r="2638" spans="1:20" x14ac:dyDescent="0.3">
      <c r="A2638">
        <v>1446</v>
      </c>
      <c r="B2638" s="1">
        <v>45621</v>
      </c>
      <c r="C2638" t="s">
        <v>29</v>
      </c>
      <c r="D2638" t="s">
        <v>20</v>
      </c>
      <c r="E2638">
        <v>20607.099999999999</v>
      </c>
      <c r="F2638">
        <v>11</v>
      </c>
      <c r="G2638" t="s">
        <v>15</v>
      </c>
      <c r="H2638" s="9">
        <v>1544.06</v>
      </c>
      <c r="I2638" s="9">
        <v>1992.95</v>
      </c>
      <c r="J2638" t="s">
        <v>25</v>
      </c>
      <c r="K2638">
        <v>0.06</v>
      </c>
      <c r="L2638" s="4" t="s">
        <v>31</v>
      </c>
      <c r="M2638" s="4" t="s">
        <v>22</v>
      </c>
      <c r="N2638" s="4" t="str">
        <f>IF(ISBLANK(Table14[[#This Row],[Sales_Rep]]),"Unknown",Table14[[#This Row],[Sales_Rep]])</f>
        <v>Bob</v>
      </c>
      <c r="O2638" t="str">
        <f>PROPER(Table14[[#This Row],[Region]])</f>
        <v>North</v>
      </c>
      <c r="P2638" s="9">
        <f>IF(ISBLANK(Table14[[#This Row],[Sales_Amount]]),MEDIAN(Table14[Sales_Amount]),Table14[[#This Row],[Sales_Amount]])</f>
        <v>20607.099999999999</v>
      </c>
      <c r="Q2638" s="11">
        <f>IF(ISBLANK(Table14[[#This Row],[Quantity_Sold]]),MEDIAN(Table14[Quantity_Sold]),Table14[[#This Row],[Quantity_Sold]])</f>
        <v>11</v>
      </c>
      <c r="R2638" s="4" t="str">
        <f>TRIM(Table14[[#This Row],[Product_Category]])</f>
        <v>Food</v>
      </c>
      <c r="S2638" s="4" t="str">
        <f>PROPER(Table14[[#This Row],[Customer_Type]])</f>
        <v>New</v>
      </c>
      <c r="T2638" s="13">
        <f>IF(ISBLANK(Table14[[#This Row],[Discount]]),MEDIAN(Table14[Discount]),Table14[[#This Row],[Discount]])</f>
        <v>0.06</v>
      </c>
    </row>
    <row r="2639" spans="1:20" x14ac:dyDescent="0.3">
      <c r="A2639">
        <v>1421</v>
      </c>
      <c r="B2639" s="1">
        <v>45615</v>
      </c>
      <c r="C2639" t="s">
        <v>23</v>
      </c>
      <c r="D2639" t="s">
        <v>27</v>
      </c>
      <c r="E2639">
        <v>3710.74</v>
      </c>
      <c r="F2639">
        <v>5</v>
      </c>
      <c r="G2639" t="s">
        <v>21</v>
      </c>
      <c r="H2639" s="9">
        <v>595.62</v>
      </c>
      <c r="I2639" s="9">
        <v>773.07</v>
      </c>
      <c r="J2639" t="s">
        <v>16</v>
      </c>
      <c r="K2639">
        <v>0.04</v>
      </c>
      <c r="L2639" s="4" t="s">
        <v>31</v>
      </c>
      <c r="M2639" s="4" t="s">
        <v>18</v>
      </c>
      <c r="N2639" s="4" t="str">
        <f>IF(ISBLANK(Table14[[#This Row],[Sales_Rep]]),"Unknown",Table14[[#This Row],[Sales_Rep]])</f>
        <v>Charlie</v>
      </c>
      <c r="O2639" t="str">
        <f>PROPER(Table14[[#This Row],[Region]])</f>
        <v>West</v>
      </c>
      <c r="P2639" s="9">
        <f>IF(ISBLANK(Table14[[#This Row],[Sales_Amount]]),MEDIAN(Table14[Sales_Amount]),Table14[[#This Row],[Sales_Amount]])</f>
        <v>3710.74</v>
      </c>
      <c r="Q2639" s="11">
        <f>IF(ISBLANK(Table14[[#This Row],[Quantity_Sold]]),MEDIAN(Table14[Quantity_Sold]),Table14[[#This Row],[Quantity_Sold]])</f>
        <v>5</v>
      </c>
      <c r="R2639" s="4" t="str">
        <f>TRIM(Table14[[#This Row],[Product_Category]])</f>
        <v>Electronics</v>
      </c>
      <c r="S2639" s="4" t="str">
        <f>PROPER(Table14[[#This Row],[Customer_Type]])</f>
        <v>Returning</v>
      </c>
      <c r="T2639" s="13">
        <f>IF(ISBLANK(Table14[[#This Row],[Discount]]),MEDIAN(Table14[Discount]),Table14[[#This Row],[Discount]])</f>
        <v>0.04</v>
      </c>
    </row>
    <row r="2640" spans="1:20" x14ac:dyDescent="0.3">
      <c r="A2640">
        <v>1239</v>
      </c>
      <c r="B2640" s="1">
        <v>45535</v>
      </c>
      <c r="C2640" t="s">
        <v>23</v>
      </c>
      <c r="D2640" t="s">
        <v>30</v>
      </c>
      <c r="E2640">
        <v>11509.03</v>
      </c>
      <c r="F2640">
        <v>12</v>
      </c>
      <c r="G2640" t="s">
        <v>21</v>
      </c>
      <c r="H2640" s="9">
        <v>977.5</v>
      </c>
      <c r="I2640" s="9">
        <v>1089.8699999999999</v>
      </c>
      <c r="J2640" t="s">
        <v>16</v>
      </c>
      <c r="K2640">
        <v>0.12</v>
      </c>
      <c r="L2640" s="4" t="s">
        <v>31</v>
      </c>
      <c r="M2640" s="4" t="s">
        <v>22</v>
      </c>
      <c r="N2640" s="4" t="str">
        <f>IF(ISBLANK(Table14[[#This Row],[Sales_Rep]]),"Unknown",Table14[[#This Row],[Sales_Rep]])</f>
        <v>Charlie</v>
      </c>
      <c r="O2640" t="str">
        <f>PROPER(Table14[[#This Row],[Region]])</f>
        <v>South</v>
      </c>
      <c r="P2640" s="9">
        <f>IF(ISBLANK(Table14[[#This Row],[Sales_Amount]]),MEDIAN(Table14[Sales_Amount]),Table14[[#This Row],[Sales_Amount]])</f>
        <v>11509.03</v>
      </c>
      <c r="Q2640" s="11">
        <f>IF(ISBLANK(Table14[[#This Row],[Quantity_Sold]]),MEDIAN(Table14[Quantity_Sold]),Table14[[#This Row],[Quantity_Sold]])</f>
        <v>12</v>
      </c>
      <c r="R2640" s="4" t="str">
        <f>TRIM(Table14[[#This Row],[Product_Category]])</f>
        <v>Electronics</v>
      </c>
      <c r="S2640" s="4" t="str">
        <f>PROPER(Table14[[#This Row],[Customer_Type]])</f>
        <v>Returning</v>
      </c>
      <c r="T2640" s="13">
        <f>IF(ISBLANK(Table14[[#This Row],[Discount]]),MEDIAN(Table14[Discount]),Table14[[#This Row],[Discount]])</f>
        <v>0.12</v>
      </c>
    </row>
    <row r="2641" spans="1:20" x14ac:dyDescent="0.3">
      <c r="A2641">
        <v>1091</v>
      </c>
      <c r="B2641" s="1">
        <v>45221</v>
      </c>
      <c r="C2641" t="s">
        <v>19</v>
      </c>
      <c r="D2641" t="s">
        <v>14</v>
      </c>
      <c r="E2641">
        <v>89475.02</v>
      </c>
      <c r="F2641">
        <v>26</v>
      </c>
      <c r="G2641" t="s">
        <v>24</v>
      </c>
      <c r="H2641" s="9">
        <v>4436.34</v>
      </c>
      <c r="I2641" s="9">
        <v>4916.21</v>
      </c>
      <c r="J2641" t="s">
        <v>16</v>
      </c>
      <c r="K2641">
        <v>0.3</v>
      </c>
      <c r="L2641" s="4" t="s">
        <v>31</v>
      </c>
      <c r="M2641" s="4" t="s">
        <v>18</v>
      </c>
      <c r="N2641" s="4" t="str">
        <f>IF(ISBLANK(Table14[[#This Row],[Sales_Rep]]),"Unknown",Table14[[#This Row],[Sales_Rep]])</f>
        <v>Eve</v>
      </c>
      <c r="O2641" t="str">
        <f>PROPER(Table14[[#This Row],[Region]])</f>
        <v>East</v>
      </c>
      <c r="P2641" s="9">
        <f>IF(ISBLANK(Table14[[#This Row],[Sales_Amount]]),MEDIAN(Table14[Sales_Amount]),Table14[[#This Row],[Sales_Amount]])</f>
        <v>89475.02</v>
      </c>
      <c r="Q2641" s="11">
        <f>IF(ISBLANK(Table14[[#This Row],[Quantity_Sold]]),MEDIAN(Table14[Quantity_Sold]),Table14[[#This Row],[Quantity_Sold]])</f>
        <v>26</v>
      </c>
      <c r="R2641" s="4" t="str">
        <f>TRIM(Table14[[#This Row],[Product_Category]])</f>
        <v>Clothing</v>
      </c>
      <c r="S2641" s="4" t="str">
        <f>PROPER(Table14[[#This Row],[Customer_Type]])</f>
        <v>Returning</v>
      </c>
      <c r="T2641" s="13">
        <f>IF(ISBLANK(Table14[[#This Row],[Discount]]),MEDIAN(Table14[Discount]),Table14[[#This Row],[Discount]])</f>
        <v>0.3</v>
      </c>
    </row>
    <row r="2642" spans="1:20" x14ac:dyDescent="0.3">
      <c r="A2642">
        <v>1035</v>
      </c>
      <c r="B2642" s="1">
        <v>45086</v>
      </c>
      <c r="C2642" t="s">
        <v>23</v>
      </c>
      <c r="D2642" t="s">
        <v>14</v>
      </c>
      <c r="E2642">
        <v>2762.71</v>
      </c>
      <c r="F2642">
        <v>11</v>
      </c>
      <c r="G2642" t="s">
        <v>21</v>
      </c>
      <c r="H2642" s="9">
        <v>264.89</v>
      </c>
      <c r="I2642" s="9">
        <v>353.74</v>
      </c>
      <c r="J2642" t="s">
        <v>16</v>
      </c>
      <c r="K2642">
        <v>0.28999999999999998</v>
      </c>
      <c r="L2642" s="4" t="s">
        <v>31</v>
      </c>
      <c r="M2642" s="4" t="s">
        <v>22</v>
      </c>
      <c r="N2642" s="4" t="str">
        <f>IF(ISBLANK(Table14[[#This Row],[Sales_Rep]]),"Unknown",Table14[[#This Row],[Sales_Rep]])</f>
        <v>Charlie</v>
      </c>
      <c r="O2642" t="str">
        <f>PROPER(Table14[[#This Row],[Region]])</f>
        <v>East</v>
      </c>
      <c r="P2642" s="9">
        <f>IF(ISBLANK(Table14[[#This Row],[Sales_Amount]]),MEDIAN(Table14[Sales_Amount]),Table14[[#This Row],[Sales_Amount]])</f>
        <v>2762.71</v>
      </c>
      <c r="Q2642" s="11">
        <f>IF(ISBLANK(Table14[[#This Row],[Quantity_Sold]]),MEDIAN(Table14[Quantity_Sold]),Table14[[#This Row],[Quantity_Sold]])</f>
        <v>11</v>
      </c>
      <c r="R2642" s="4" t="str">
        <f>TRIM(Table14[[#This Row],[Product_Category]])</f>
        <v>Electronics</v>
      </c>
      <c r="S2642" s="4" t="str">
        <f>PROPER(Table14[[#This Row],[Customer_Type]])</f>
        <v>Returning</v>
      </c>
      <c r="T2642" s="13">
        <f>IF(ISBLANK(Table14[[#This Row],[Discount]]),MEDIAN(Table14[Discount]),Table14[[#This Row],[Discount]])</f>
        <v>0.28999999999999998</v>
      </c>
    </row>
    <row r="2643" spans="1:20" x14ac:dyDescent="0.3">
      <c r="A2643">
        <v>1305</v>
      </c>
      <c r="B2643" s="1">
        <v>45119</v>
      </c>
      <c r="C2643" t="s">
        <v>23</v>
      </c>
      <c r="D2643" t="s">
        <v>30</v>
      </c>
      <c r="E2643">
        <v>127228.64</v>
      </c>
      <c r="F2643">
        <v>50</v>
      </c>
      <c r="G2643" t="s">
        <v>21</v>
      </c>
      <c r="H2643" s="9">
        <v>2727.83</v>
      </c>
      <c r="I2643" s="9">
        <v>3304.64</v>
      </c>
      <c r="J2643" t="s">
        <v>25</v>
      </c>
      <c r="K2643">
        <v>0.23</v>
      </c>
      <c r="L2643" s="4" t="s">
        <v>26</v>
      </c>
      <c r="M2643" s="4" t="s">
        <v>18</v>
      </c>
      <c r="N2643" s="4" t="str">
        <f>IF(ISBLANK(Table14[[#This Row],[Sales_Rep]]),"Unknown",Table14[[#This Row],[Sales_Rep]])</f>
        <v>Charlie</v>
      </c>
      <c r="O2643" t="str">
        <f>PROPER(Table14[[#This Row],[Region]])</f>
        <v>South</v>
      </c>
      <c r="P2643" s="9">
        <f>IF(ISBLANK(Table14[[#This Row],[Sales_Amount]]),MEDIAN(Table14[Sales_Amount]),Table14[[#This Row],[Sales_Amount]])</f>
        <v>127228.64</v>
      </c>
      <c r="Q2643" s="11">
        <f>IF(ISBLANK(Table14[[#This Row],[Quantity_Sold]]),MEDIAN(Table14[Quantity_Sold]),Table14[[#This Row],[Quantity_Sold]])</f>
        <v>50</v>
      </c>
      <c r="R2643" s="4" t="str">
        <f>TRIM(Table14[[#This Row],[Product_Category]])</f>
        <v>Electronics</v>
      </c>
      <c r="S2643" s="4" t="str">
        <f>PROPER(Table14[[#This Row],[Customer_Type]])</f>
        <v>New</v>
      </c>
      <c r="T2643" s="13">
        <f>IF(ISBLANK(Table14[[#This Row],[Discount]]),MEDIAN(Table14[Discount]),Table14[[#This Row],[Discount]])</f>
        <v>0.23</v>
      </c>
    </row>
    <row r="2644" spans="1:20" x14ac:dyDescent="0.3">
      <c r="A2644">
        <v>1327</v>
      </c>
      <c r="B2644" s="1">
        <v>45571</v>
      </c>
      <c r="C2644" t="s">
        <v>13</v>
      </c>
      <c r="D2644" t="s">
        <v>20</v>
      </c>
      <c r="E2644">
        <v>235802.6</v>
      </c>
      <c r="F2644">
        <v>44</v>
      </c>
      <c r="G2644" t="s">
        <v>15</v>
      </c>
      <c r="H2644" s="9">
        <v>3681.37</v>
      </c>
      <c r="I2644" s="9">
        <v>5359.15</v>
      </c>
      <c r="J2644" t="s">
        <v>25</v>
      </c>
      <c r="K2644">
        <v>0</v>
      </c>
      <c r="L2644" s="4" t="s">
        <v>17</v>
      </c>
      <c r="M2644" s="4" t="s">
        <v>22</v>
      </c>
      <c r="N2644" s="4" t="str">
        <f>IF(ISBLANK(Table14[[#This Row],[Sales_Rep]]),"Unknown",Table14[[#This Row],[Sales_Rep]])</f>
        <v>David</v>
      </c>
      <c r="O2644" t="str">
        <f>PROPER(Table14[[#This Row],[Region]])</f>
        <v>North</v>
      </c>
      <c r="P2644" s="9">
        <f>IF(ISBLANK(Table14[[#This Row],[Sales_Amount]]),MEDIAN(Table14[Sales_Amount]),Table14[[#This Row],[Sales_Amount]])</f>
        <v>235802.6</v>
      </c>
      <c r="Q2644" s="11">
        <f>IF(ISBLANK(Table14[[#This Row],[Quantity_Sold]]),MEDIAN(Table14[Quantity_Sold]),Table14[[#This Row],[Quantity_Sold]])</f>
        <v>44</v>
      </c>
      <c r="R2644" s="4" t="str">
        <f>TRIM(Table14[[#This Row],[Product_Category]])</f>
        <v>Food</v>
      </c>
      <c r="S2644" s="4" t="str">
        <f>PROPER(Table14[[#This Row],[Customer_Type]])</f>
        <v>New</v>
      </c>
      <c r="T2644" s="13">
        <f>IF(ISBLANK(Table14[[#This Row],[Discount]]),MEDIAN(Table14[Discount]),Table14[[#This Row],[Discount]])</f>
        <v>0</v>
      </c>
    </row>
    <row r="2645" spans="1:20" x14ac:dyDescent="0.3">
      <c r="A2645">
        <v>1390</v>
      </c>
      <c r="B2645" s="1">
        <v>45182</v>
      </c>
      <c r="C2645" t="s">
        <v>29</v>
      </c>
      <c r="D2645" t="s">
        <v>27</v>
      </c>
      <c r="E2645">
        <v>9636.2199999999993</v>
      </c>
      <c r="F2645">
        <v>6</v>
      </c>
      <c r="G2645" t="s">
        <v>24</v>
      </c>
      <c r="H2645" s="9">
        <v>1557.04</v>
      </c>
      <c r="I2645" s="9">
        <v>2200.0500000000002</v>
      </c>
      <c r="J2645" t="s">
        <v>25</v>
      </c>
      <c r="K2645">
        <v>0.27</v>
      </c>
      <c r="L2645" s="4" t="s">
        <v>17</v>
      </c>
      <c r="M2645" s="4" t="s">
        <v>18</v>
      </c>
      <c r="N2645" s="4" t="str">
        <f>IF(ISBLANK(Table14[[#This Row],[Sales_Rep]]),"Unknown",Table14[[#This Row],[Sales_Rep]])</f>
        <v>Bob</v>
      </c>
      <c r="O2645" t="str">
        <f>PROPER(Table14[[#This Row],[Region]])</f>
        <v>West</v>
      </c>
      <c r="P2645" s="9">
        <f>IF(ISBLANK(Table14[[#This Row],[Sales_Amount]]),MEDIAN(Table14[Sales_Amount]),Table14[[#This Row],[Sales_Amount]])</f>
        <v>9636.2199999999993</v>
      </c>
      <c r="Q2645" s="11">
        <f>IF(ISBLANK(Table14[[#This Row],[Quantity_Sold]]),MEDIAN(Table14[Quantity_Sold]),Table14[[#This Row],[Quantity_Sold]])</f>
        <v>6</v>
      </c>
      <c r="R2645" s="4" t="str">
        <f>TRIM(Table14[[#This Row],[Product_Category]])</f>
        <v>Clothing</v>
      </c>
      <c r="S2645" s="4" t="str">
        <f>PROPER(Table14[[#This Row],[Customer_Type]])</f>
        <v>New</v>
      </c>
      <c r="T2645" s="13">
        <f>IF(ISBLANK(Table14[[#This Row],[Discount]]),MEDIAN(Table14[Discount]),Table14[[#This Row],[Discount]])</f>
        <v>0.27</v>
      </c>
    </row>
    <row r="2646" spans="1:20" x14ac:dyDescent="0.3">
      <c r="A2646">
        <v>1304</v>
      </c>
      <c r="B2646" s="1">
        <v>45286</v>
      </c>
      <c r="C2646" t="s">
        <v>13</v>
      </c>
      <c r="D2646" t="s">
        <v>27</v>
      </c>
      <c r="E2646">
        <v>67477.899999999994</v>
      </c>
      <c r="F2646">
        <v>23</v>
      </c>
      <c r="G2646" t="s">
        <v>28</v>
      </c>
      <c r="H2646" s="9">
        <v>3321.02</v>
      </c>
      <c r="I2646" s="9">
        <v>3761.31</v>
      </c>
      <c r="J2646" t="s">
        <v>25</v>
      </c>
      <c r="K2646">
        <v>0.22</v>
      </c>
      <c r="L2646" s="4" t="s">
        <v>31</v>
      </c>
      <c r="M2646" s="4" t="s">
        <v>18</v>
      </c>
      <c r="N2646" s="4" t="str">
        <f>IF(ISBLANK(Table14[[#This Row],[Sales_Rep]]),"Unknown",Table14[[#This Row],[Sales_Rep]])</f>
        <v>David</v>
      </c>
      <c r="O2646" t="str">
        <f>PROPER(Table14[[#This Row],[Region]])</f>
        <v>West</v>
      </c>
      <c r="P2646" s="9">
        <f>IF(ISBLANK(Table14[[#This Row],[Sales_Amount]]),MEDIAN(Table14[Sales_Amount]),Table14[[#This Row],[Sales_Amount]])</f>
        <v>67477.899999999994</v>
      </c>
      <c r="Q2646" s="11">
        <f>IF(ISBLANK(Table14[[#This Row],[Quantity_Sold]]),MEDIAN(Table14[Quantity_Sold]),Table14[[#This Row],[Quantity_Sold]])</f>
        <v>23</v>
      </c>
      <c r="R2646" s="4" t="str">
        <f>TRIM(Table14[[#This Row],[Product_Category]])</f>
        <v>Furniture</v>
      </c>
      <c r="S2646" s="4" t="str">
        <f>PROPER(Table14[[#This Row],[Customer_Type]])</f>
        <v>New</v>
      </c>
      <c r="T2646" s="13">
        <f>IF(ISBLANK(Table14[[#This Row],[Discount]]),MEDIAN(Table14[Discount]),Table14[[#This Row],[Discount]])</f>
        <v>0.22</v>
      </c>
    </row>
    <row r="2647" spans="1:20" x14ac:dyDescent="0.3">
      <c r="A2647">
        <v>1065</v>
      </c>
      <c r="B2647" s="1">
        <v>45280</v>
      </c>
      <c r="C2647" t="s">
        <v>13</v>
      </c>
      <c r="D2647" t="s">
        <v>14</v>
      </c>
      <c r="E2647">
        <v>23290.07</v>
      </c>
      <c r="F2647">
        <v>14</v>
      </c>
      <c r="G2647" t="s">
        <v>28</v>
      </c>
      <c r="H2647" s="9">
        <v>1254.17</v>
      </c>
      <c r="I2647" s="9">
        <v>1680.38</v>
      </c>
      <c r="J2647" t="s">
        <v>16</v>
      </c>
      <c r="K2647">
        <v>0.01</v>
      </c>
      <c r="L2647" s="4" t="s">
        <v>31</v>
      </c>
      <c r="M2647" s="4" t="s">
        <v>18</v>
      </c>
      <c r="N2647" s="4" t="str">
        <f>IF(ISBLANK(Table14[[#This Row],[Sales_Rep]]),"Unknown",Table14[[#This Row],[Sales_Rep]])</f>
        <v>David</v>
      </c>
      <c r="O2647" t="str">
        <f>PROPER(Table14[[#This Row],[Region]])</f>
        <v>East</v>
      </c>
      <c r="P2647" s="9">
        <f>IF(ISBLANK(Table14[[#This Row],[Sales_Amount]]),MEDIAN(Table14[Sales_Amount]),Table14[[#This Row],[Sales_Amount]])</f>
        <v>23290.07</v>
      </c>
      <c r="Q2647" s="11">
        <f>IF(ISBLANK(Table14[[#This Row],[Quantity_Sold]]),MEDIAN(Table14[Quantity_Sold]),Table14[[#This Row],[Quantity_Sold]])</f>
        <v>14</v>
      </c>
      <c r="R2647" s="4" t="str">
        <f>TRIM(Table14[[#This Row],[Product_Category]])</f>
        <v>Furniture</v>
      </c>
      <c r="S2647" s="4" t="str">
        <f>PROPER(Table14[[#This Row],[Customer_Type]])</f>
        <v>Returning</v>
      </c>
      <c r="T2647" s="13">
        <f>IF(ISBLANK(Table14[[#This Row],[Discount]]),MEDIAN(Table14[Discount]),Table14[[#This Row],[Discount]])</f>
        <v>0.01</v>
      </c>
    </row>
    <row r="2648" spans="1:20" x14ac:dyDescent="0.3">
      <c r="A2648">
        <v>1123</v>
      </c>
      <c r="B2648" s="1">
        <v>45122</v>
      </c>
      <c r="C2648" t="s">
        <v>32</v>
      </c>
      <c r="D2648" t="s">
        <v>14</v>
      </c>
      <c r="E2648">
        <v>103325.82</v>
      </c>
      <c r="F2648">
        <v>29</v>
      </c>
      <c r="G2648" t="s">
        <v>21</v>
      </c>
      <c r="H2648" s="9">
        <v>3142.82</v>
      </c>
      <c r="I2648" s="9">
        <v>4627.22</v>
      </c>
      <c r="J2648" t="s">
        <v>25</v>
      </c>
      <c r="K2648">
        <v>0.23</v>
      </c>
      <c r="L2648" s="4" t="s">
        <v>31</v>
      </c>
      <c r="M2648" s="4" t="s">
        <v>22</v>
      </c>
      <c r="N2648" s="4" t="str">
        <f>IF(ISBLANK(Table14[[#This Row],[Sales_Rep]]),"Unknown",Table14[[#This Row],[Sales_Rep]])</f>
        <v>Alice</v>
      </c>
      <c r="O2648" t="str">
        <f>PROPER(Table14[[#This Row],[Region]])</f>
        <v>East</v>
      </c>
      <c r="P2648" s="9">
        <f>IF(ISBLANK(Table14[[#This Row],[Sales_Amount]]),MEDIAN(Table14[Sales_Amount]),Table14[[#This Row],[Sales_Amount]])</f>
        <v>103325.82</v>
      </c>
      <c r="Q2648" s="11">
        <f>IF(ISBLANK(Table14[[#This Row],[Quantity_Sold]]),MEDIAN(Table14[Quantity_Sold]),Table14[[#This Row],[Quantity_Sold]])</f>
        <v>29</v>
      </c>
      <c r="R2648" s="4" t="str">
        <f>TRIM(Table14[[#This Row],[Product_Category]])</f>
        <v>Electronics</v>
      </c>
      <c r="S2648" s="4" t="str">
        <f>PROPER(Table14[[#This Row],[Customer_Type]])</f>
        <v>New</v>
      </c>
      <c r="T2648" s="13">
        <f>IF(ISBLANK(Table14[[#This Row],[Discount]]),MEDIAN(Table14[Discount]),Table14[[#This Row],[Discount]])</f>
        <v>0.23</v>
      </c>
    </row>
    <row r="2649" spans="1:20" x14ac:dyDescent="0.3">
      <c r="A2649">
        <v>1323</v>
      </c>
      <c r="B2649" s="1">
        <v>45000</v>
      </c>
      <c r="C2649" t="s">
        <v>13</v>
      </c>
      <c r="D2649" t="s">
        <v>14</v>
      </c>
      <c r="E2649">
        <v>13090.21</v>
      </c>
      <c r="F2649">
        <v>13</v>
      </c>
      <c r="G2649" t="s">
        <v>28</v>
      </c>
      <c r="H2649" s="9">
        <v>904.09</v>
      </c>
      <c r="I2649" s="9">
        <v>1324.92</v>
      </c>
      <c r="J2649" t="s">
        <v>16</v>
      </c>
      <c r="K2649">
        <v>0.24</v>
      </c>
      <c r="L2649" s="4" t="s">
        <v>31</v>
      </c>
      <c r="M2649" s="4" t="s">
        <v>18</v>
      </c>
      <c r="N2649" s="4" t="str">
        <f>IF(ISBLANK(Table14[[#This Row],[Sales_Rep]]),"Unknown",Table14[[#This Row],[Sales_Rep]])</f>
        <v>David</v>
      </c>
      <c r="O2649" t="str">
        <f>PROPER(Table14[[#This Row],[Region]])</f>
        <v>East</v>
      </c>
      <c r="P2649" s="9">
        <f>IF(ISBLANK(Table14[[#This Row],[Sales_Amount]]),MEDIAN(Table14[Sales_Amount]),Table14[[#This Row],[Sales_Amount]])</f>
        <v>13090.21</v>
      </c>
      <c r="Q2649" s="11">
        <f>IF(ISBLANK(Table14[[#This Row],[Quantity_Sold]]),MEDIAN(Table14[Quantity_Sold]),Table14[[#This Row],[Quantity_Sold]])</f>
        <v>13</v>
      </c>
      <c r="R2649" s="4" t="str">
        <f>TRIM(Table14[[#This Row],[Product_Category]])</f>
        <v>Furniture</v>
      </c>
      <c r="S2649" s="4" t="str">
        <f>PROPER(Table14[[#This Row],[Customer_Type]])</f>
        <v>Returning</v>
      </c>
      <c r="T2649" s="13">
        <f>IF(ISBLANK(Table14[[#This Row],[Discount]]),MEDIAN(Table14[Discount]),Table14[[#This Row],[Discount]])</f>
        <v>0.24</v>
      </c>
    </row>
    <row r="2650" spans="1:20" x14ac:dyDescent="0.3">
      <c r="A2650">
        <v>1397</v>
      </c>
      <c r="B2650" s="1">
        <v>45324</v>
      </c>
      <c r="C2650" t="s">
        <v>19</v>
      </c>
      <c r="D2650" t="s">
        <v>14</v>
      </c>
      <c r="E2650">
        <v>86430.69</v>
      </c>
      <c r="F2650">
        <v>46</v>
      </c>
      <c r="G2650" t="s">
        <v>28</v>
      </c>
      <c r="H2650" s="9">
        <v>1523.33</v>
      </c>
      <c r="I2650" s="9">
        <v>2184.8000000000002</v>
      </c>
      <c r="J2650" t="s">
        <v>16</v>
      </c>
      <c r="K2650">
        <v>0.14000000000000001</v>
      </c>
      <c r="L2650" s="4" t="s">
        <v>26</v>
      </c>
      <c r="M2650" s="4" t="s">
        <v>18</v>
      </c>
      <c r="N2650" s="4" t="str">
        <f>IF(ISBLANK(Table14[[#This Row],[Sales_Rep]]),"Unknown",Table14[[#This Row],[Sales_Rep]])</f>
        <v>Eve</v>
      </c>
      <c r="O2650" t="str">
        <f>PROPER(Table14[[#This Row],[Region]])</f>
        <v>East</v>
      </c>
      <c r="P2650" s="9">
        <f>IF(ISBLANK(Table14[[#This Row],[Sales_Amount]]),MEDIAN(Table14[Sales_Amount]),Table14[[#This Row],[Sales_Amount]])</f>
        <v>86430.69</v>
      </c>
      <c r="Q2650" s="11">
        <f>IF(ISBLANK(Table14[[#This Row],[Quantity_Sold]]),MEDIAN(Table14[Quantity_Sold]),Table14[[#This Row],[Quantity_Sold]])</f>
        <v>46</v>
      </c>
      <c r="R2650" s="4" t="str">
        <f>TRIM(Table14[[#This Row],[Product_Category]])</f>
        <v>Furniture</v>
      </c>
      <c r="S2650" s="4" t="str">
        <f>PROPER(Table14[[#This Row],[Customer_Type]])</f>
        <v>Returning</v>
      </c>
      <c r="T2650" s="13">
        <f>IF(ISBLANK(Table14[[#This Row],[Discount]]),MEDIAN(Table14[Discount]),Table14[[#This Row],[Discount]])</f>
        <v>0.14000000000000001</v>
      </c>
    </row>
    <row r="2651" spans="1:20" x14ac:dyDescent="0.3">
      <c r="A2651">
        <v>1385</v>
      </c>
      <c r="B2651" s="1">
        <v>45496</v>
      </c>
      <c r="C2651" t="s">
        <v>19</v>
      </c>
      <c r="D2651" t="s">
        <v>27</v>
      </c>
      <c r="E2651">
        <v>2408.25</v>
      </c>
      <c r="F2651">
        <v>1</v>
      </c>
      <c r="G2651" t="s">
        <v>24</v>
      </c>
      <c r="H2651" s="9">
        <v>1811.42</v>
      </c>
      <c r="I2651" s="9">
        <v>2408.25</v>
      </c>
      <c r="J2651" t="s">
        <v>25</v>
      </c>
      <c r="K2651">
        <v>0</v>
      </c>
      <c r="L2651" s="4" t="s">
        <v>17</v>
      </c>
      <c r="M2651" s="4" t="s">
        <v>18</v>
      </c>
      <c r="N2651" s="4" t="str">
        <f>IF(ISBLANK(Table14[[#This Row],[Sales_Rep]]),"Unknown",Table14[[#This Row],[Sales_Rep]])</f>
        <v>Eve</v>
      </c>
      <c r="O2651" t="str">
        <f>PROPER(Table14[[#This Row],[Region]])</f>
        <v>West</v>
      </c>
      <c r="P2651" s="9">
        <f>IF(ISBLANK(Table14[[#This Row],[Sales_Amount]]),MEDIAN(Table14[Sales_Amount]),Table14[[#This Row],[Sales_Amount]])</f>
        <v>2408.25</v>
      </c>
      <c r="Q2651" s="11">
        <f>IF(ISBLANK(Table14[[#This Row],[Quantity_Sold]]),MEDIAN(Table14[Quantity_Sold]),Table14[[#This Row],[Quantity_Sold]])</f>
        <v>1</v>
      </c>
      <c r="R2651" s="4" t="str">
        <f>TRIM(Table14[[#This Row],[Product_Category]])</f>
        <v>Clothing</v>
      </c>
      <c r="S2651" s="4" t="str">
        <f>PROPER(Table14[[#This Row],[Customer_Type]])</f>
        <v>New</v>
      </c>
      <c r="T2651" s="13">
        <f>IF(ISBLANK(Table14[[#This Row],[Discount]]),MEDIAN(Table14[Discount]),Table14[[#This Row],[Discount]])</f>
        <v>0</v>
      </c>
    </row>
    <row r="2652" spans="1:20" x14ac:dyDescent="0.3">
      <c r="A2652">
        <v>1400</v>
      </c>
      <c r="B2652" s="1">
        <v>45648</v>
      </c>
      <c r="C2652" t="s">
        <v>32</v>
      </c>
      <c r="D2652" t="s">
        <v>27</v>
      </c>
      <c r="E2652">
        <v>164534.22</v>
      </c>
      <c r="F2652">
        <v>50</v>
      </c>
      <c r="G2652" t="s">
        <v>21</v>
      </c>
      <c r="H2652" s="9">
        <v>3264.16</v>
      </c>
      <c r="I2652" s="9">
        <v>3964.68</v>
      </c>
      <c r="J2652" t="s">
        <v>16</v>
      </c>
      <c r="K2652">
        <v>0.17</v>
      </c>
      <c r="L2652" s="4" t="s">
        <v>17</v>
      </c>
      <c r="M2652" s="4" t="s">
        <v>22</v>
      </c>
      <c r="N2652" s="4" t="str">
        <f>IF(ISBLANK(Table14[[#This Row],[Sales_Rep]]),"Unknown",Table14[[#This Row],[Sales_Rep]])</f>
        <v>Alice</v>
      </c>
      <c r="O2652" t="str">
        <f>PROPER(Table14[[#This Row],[Region]])</f>
        <v>West</v>
      </c>
      <c r="P2652" s="9">
        <f>IF(ISBLANK(Table14[[#This Row],[Sales_Amount]]),MEDIAN(Table14[Sales_Amount]),Table14[[#This Row],[Sales_Amount]])</f>
        <v>164534.22</v>
      </c>
      <c r="Q2652" s="11">
        <f>IF(ISBLANK(Table14[[#This Row],[Quantity_Sold]]),MEDIAN(Table14[Quantity_Sold]),Table14[[#This Row],[Quantity_Sold]])</f>
        <v>50</v>
      </c>
      <c r="R2652" s="4" t="str">
        <f>TRIM(Table14[[#This Row],[Product_Category]])</f>
        <v>Electronics</v>
      </c>
      <c r="S2652" s="4" t="str">
        <f>PROPER(Table14[[#This Row],[Customer_Type]])</f>
        <v>Returning</v>
      </c>
      <c r="T2652" s="13">
        <f>IF(ISBLANK(Table14[[#This Row],[Discount]]),MEDIAN(Table14[Discount]),Table14[[#This Row],[Discount]])</f>
        <v>0.17</v>
      </c>
    </row>
    <row r="2653" spans="1:20" x14ac:dyDescent="0.3">
      <c r="A2653">
        <v>1145</v>
      </c>
      <c r="B2653" s="1">
        <v>45629</v>
      </c>
      <c r="C2653" t="s">
        <v>29</v>
      </c>
      <c r="D2653" t="s">
        <v>30</v>
      </c>
      <c r="E2653">
        <v>134385.32</v>
      </c>
      <c r="F2653">
        <v>33</v>
      </c>
      <c r="G2653" t="s">
        <v>21</v>
      </c>
      <c r="H2653" s="9">
        <v>3809.35</v>
      </c>
      <c r="I2653" s="9">
        <v>5429.71</v>
      </c>
      <c r="J2653" t="s">
        <v>25</v>
      </c>
      <c r="K2653">
        <v>0.25</v>
      </c>
      <c r="L2653" s="4" t="s">
        <v>17</v>
      </c>
      <c r="M2653" s="4" t="s">
        <v>18</v>
      </c>
      <c r="N2653" s="4" t="str">
        <f>IF(ISBLANK(Table14[[#This Row],[Sales_Rep]]),"Unknown",Table14[[#This Row],[Sales_Rep]])</f>
        <v>Bob</v>
      </c>
      <c r="O2653" t="str">
        <f>PROPER(Table14[[#This Row],[Region]])</f>
        <v>South</v>
      </c>
      <c r="P2653" s="9">
        <f>IF(ISBLANK(Table14[[#This Row],[Sales_Amount]]),MEDIAN(Table14[Sales_Amount]),Table14[[#This Row],[Sales_Amount]])</f>
        <v>134385.32</v>
      </c>
      <c r="Q2653" s="11">
        <f>IF(ISBLANK(Table14[[#This Row],[Quantity_Sold]]),MEDIAN(Table14[Quantity_Sold]),Table14[[#This Row],[Quantity_Sold]])</f>
        <v>33</v>
      </c>
      <c r="R2653" s="4" t="str">
        <f>TRIM(Table14[[#This Row],[Product_Category]])</f>
        <v>Electronics</v>
      </c>
      <c r="S2653" s="4" t="str">
        <f>PROPER(Table14[[#This Row],[Customer_Type]])</f>
        <v>New</v>
      </c>
      <c r="T2653" s="13">
        <f>IF(ISBLANK(Table14[[#This Row],[Discount]]),MEDIAN(Table14[Discount]),Table14[[#This Row],[Discount]])</f>
        <v>0.25</v>
      </c>
    </row>
    <row r="2654" spans="1:20" x14ac:dyDescent="0.3">
      <c r="A2654">
        <v>1016</v>
      </c>
      <c r="B2654" s="1">
        <v>45531</v>
      </c>
      <c r="C2654" t="s">
        <v>29</v>
      </c>
      <c r="D2654" t="s">
        <v>27</v>
      </c>
      <c r="E2654">
        <v>235292.43</v>
      </c>
      <c r="F2654">
        <v>46</v>
      </c>
      <c r="G2654" t="s">
        <v>24</v>
      </c>
      <c r="H2654" s="9">
        <v>4941.8999999999996</v>
      </c>
      <c r="I2654" s="9">
        <v>6314.88</v>
      </c>
      <c r="J2654" t="s">
        <v>25</v>
      </c>
      <c r="K2654">
        <v>0.19</v>
      </c>
      <c r="L2654" s="4" t="s">
        <v>26</v>
      </c>
      <c r="M2654" s="4" t="s">
        <v>22</v>
      </c>
      <c r="N2654" s="4" t="str">
        <f>IF(ISBLANK(Table14[[#This Row],[Sales_Rep]]),"Unknown",Table14[[#This Row],[Sales_Rep]])</f>
        <v>Bob</v>
      </c>
      <c r="O2654" t="str">
        <f>PROPER(Table14[[#This Row],[Region]])</f>
        <v>West</v>
      </c>
      <c r="P2654" s="9">
        <f>IF(ISBLANK(Table14[[#This Row],[Sales_Amount]]),MEDIAN(Table14[Sales_Amount]),Table14[[#This Row],[Sales_Amount]])</f>
        <v>235292.43</v>
      </c>
      <c r="Q2654" s="11">
        <f>IF(ISBLANK(Table14[[#This Row],[Quantity_Sold]]),MEDIAN(Table14[Quantity_Sold]),Table14[[#This Row],[Quantity_Sold]])</f>
        <v>46</v>
      </c>
      <c r="R2654" s="4" t="str">
        <f>TRIM(Table14[[#This Row],[Product_Category]])</f>
        <v>Clothing</v>
      </c>
      <c r="S2654" s="4" t="str">
        <f>PROPER(Table14[[#This Row],[Customer_Type]])</f>
        <v>New</v>
      </c>
      <c r="T2654" s="13">
        <f>IF(ISBLANK(Table14[[#This Row],[Discount]]),MEDIAN(Table14[Discount]),Table14[[#This Row],[Discount]])</f>
        <v>0.19</v>
      </c>
    </row>
    <row r="2655" spans="1:20" x14ac:dyDescent="0.3">
      <c r="A2655">
        <v>1429</v>
      </c>
      <c r="B2655" s="1">
        <v>45026</v>
      </c>
      <c r="C2655" t="s">
        <v>13</v>
      </c>
      <c r="D2655" t="s">
        <v>14</v>
      </c>
      <c r="E2655">
        <v>35191.67</v>
      </c>
      <c r="F2655">
        <v>24</v>
      </c>
      <c r="G2655" t="s">
        <v>28</v>
      </c>
      <c r="H2655" s="9">
        <v>1401.35</v>
      </c>
      <c r="I2655" s="9">
        <v>1766.65</v>
      </c>
      <c r="J2655" t="s">
        <v>16</v>
      </c>
      <c r="K2655">
        <v>0.17</v>
      </c>
      <c r="L2655" s="4" t="s">
        <v>26</v>
      </c>
      <c r="M2655" s="4" t="s">
        <v>22</v>
      </c>
      <c r="N2655" s="4" t="str">
        <f>IF(ISBLANK(Table14[[#This Row],[Sales_Rep]]),"Unknown",Table14[[#This Row],[Sales_Rep]])</f>
        <v>David</v>
      </c>
      <c r="O2655" t="str">
        <f>PROPER(Table14[[#This Row],[Region]])</f>
        <v>East</v>
      </c>
      <c r="P2655" s="9">
        <f>IF(ISBLANK(Table14[[#This Row],[Sales_Amount]]),MEDIAN(Table14[Sales_Amount]),Table14[[#This Row],[Sales_Amount]])</f>
        <v>35191.67</v>
      </c>
      <c r="Q2655" s="11">
        <f>IF(ISBLANK(Table14[[#This Row],[Quantity_Sold]]),MEDIAN(Table14[Quantity_Sold]),Table14[[#This Row],[Quantity_Sold]])</f>
        <v>24</v>
      </c>
      <c r="R2655" s="4" t="str">
        <f>TRIM(Table14[[#This Row],[Product_Category]])</f>
        <v>Furniture</v>
      </c>
      <c r="S2655" s="4" t="str">
        <f>PROPER(Table14[[#This Row],[Customer_Type]])</f>
        <v>Returning</v>
      </c>
      <c r="T2655" s="13">
        <f>IF(ISBLANK(Table14[[#This Row],[Discount]]),MEDIAN(Table14[Discount]),Table14[[#This Row],[Discount]])</f>
        <v>0.17</v>
      </c>
    </row>
    <row r="2656" spans="1:20" x14ac:dyDescent="0.3">
      <c r="A2656">
        <v>1162</v>
      </c>
      <c r="B2656" s="1">
        <v>45568</v>
      </c>
      <c r="C2656" t="s">
        <v>13</v>
      </c>
      <c r="D2656" t="s">
        <v>30</v>
      </c>
      <c r="E2656">
        <v>17757.88</v>
      </c>
      <c r="F2656">
        <v>12</v>
      </c>
      <c r="G2656" t="s">
        <v>21</v>
      </c>
      <c r="H2656" s="9">
        <v>1602.51</v>
      </c>
      <c r="I2656" s="9">
        <v>1782.92</v>
      </c>
      <c r="J2656" t="s">
        <v>25</v>
      </c>
      <c r="K2656">
        <v>0.17</v>
      </c>
      <c r="L2656" s="4" t="s">
        <v>31</v>
      </c>
      <c r="M2656" s="4" t="s">
        <v>18</v>
      </c>
      <c r="N2656" s="4" t="str">
        <f>IF(ISBLANK(Table14[[#This Row],[Sales_Rep]]),"Unknown",Table14[[#This Row],[Sales_Rep]])</f>
        <v>David</v>
      </c>
      <c r="O2656" t="str">
        <f>PROPER(Table14[[#This Row],[Region]])</f>
        <v>South</v>
      </c>
      <c r="P2656" s="9">
        <f>IF(ISBLANK(Table14[[#This Row],[Sales_Amount]]),MEDIAN(Table14[Sales_Amount]),Table14[[#This Row],[Sales_Amount]])</f>
        <v>17757.88</v>
      </c>
      <c r="Q2656" s="11">
        <f>IF(ISBLANK(Table14[[#This Row],[Quantity_Sold]]),MEDIAN(Table14[Quantity_Sold]),Table14[[#This Row],[Quantity_Sold]])</f>
        <v>12</v>
      </c>
      <c r="R2656" s="4" t="str">
        <f>TRIM(Table14[[#This Row],[Product_Category]])</f>
        <v>Electronics</v>
      </c>
      <c r="S2656" s="4" t="str">
        <f>PROPER(Table14[[#This Row],[Customer_Type]])</f>
        <v>New</v>
      </c>
      <c r="T2656" s="13">
        <f>IF(ISBLANK(Table14[[#This Row],[Discount]]),MEDIAN(Table14[Discount]),Table14[[#This Row],[Discount]])</f>
        <v>0.17</v>
      </c>
    </row>
    <row r="2657" spans="1:20" x14ac:dyDescent="0.3">
      <c r="A2657">
        <v>1062</v>
      </c>
      <c r="B2657" s="1">
        <v>45555</v>
      </c>
      <c r="C2657" t="s">
        <v>13</v>
      </c>
      <c r="D2657" t="s">
        <v>30</v>
      </c>
      <c r="E2657">
        <v>23099.39</v>
      </c>
      <c r="F2657">
        <v>6</v>
      </c>
      <c r="G2657" t="s">
        <v>28</v>
      </c>
      <c r="H2657" s="9">
        <v>3449.79</v>
      </c>
      <c r="I2657" s="9">
        <v>4010.31</v>
      </c>
      <c r="J2657" t="s">
        <v>25</v>
      </c>
      <c r="K2657">
        <v>0.04</v>
      </c>
      <c r="L2657" s="4" t="s">
        <v>26</v>
      </c>
      <c r="M2657" s="4" t="s">
        <v>22</v>
      </c>
      <c r="N2657" s="4" t="str">
        <f>IF(ISBLANK(Table14[[#This Row],[Sales_Rep]]),"Unknown",Table14[[#This Row],[Sales_Rep]])</f>
        <v>David</v>
      </c>
      <c r="O2657" t="str">
        <f>PROPER(Table14[[#This Row],[Region]])</f>
        <v>South</v>
      </c>
      <c r="P2657" s="9">
        <f>IF(ISBLANK(Table14[[#This Row],[Sales_Amount]]),MEDIAN(Table14[Sales_Amount]),Table14[[#This Row],[Sales_Amount]])</f>
        <v>23099.39</v>
      </c>
      <c r="Q2657" s="11">
        <f>IF(ISBLANK(Table14[[#This Row],[Quantity_Sold]]),MEDIAN(Table14[Quantity_Sold]),Table14[[#This Row],[Quantity_Sold]])</f>
        <v>6</v>
      </c>
      <c r="R2657" s="4" t="str">
        <f>TRIM(Table14[[#This Row],[Product_Category]])</f>
        <v>Furniture</v>
      </c>
      <c r="S2657" s="4" t="str">
        <f>PROPER(Table14[[#This Row],[Customer_Type]])</f>
        <v>New</v>
      </c>
      <c r="T2657" s="13">
        <f>IF(ISBLANK(Table14[[#This Row],[Discount]]),MEDIAN(Table14[Discount]),Table14[[#This Row],[Discount]])</f>
        <v>0.04</v>
      </c>
    </row>
    <row r="2658" spans="1:20" x14ac:dyDescent="0.3">
      <c r="A2658">
        <v>1492</v>
      </c>
      <c r="B2658" s="1">
        <v>45154</v>
      </c>
      <c r="C2658" t="s">
        <v>29</v>
      </c>
      <c r="D2658" t="s">
        <v>20</v>
      </c>
      <c r="E2658">
        <v>798.6</v>
      </c>
      <c r="F2658">
        <v>1</v>
      </c>
      <c r="G2658" t="s">
        <v>28</v>
      </c>
      <c r="H2658" s="9">
        <v>671.82</v>
      </c>
      <c r="I2658" s="9">
        <v>877.58</v>
      </c>
      <c r="J2658" t="s">
        <v>16</v>
      </c>
      <c r="K2658">
        <v>0.09</v>
      </c>
      <c r="L2658" s="4" t="s">
        <v>17</v>
      </c>
      <c r="M2658" s="4" t="s">
        <v>18</v>
      </c>
      <c r="N2658" s="4" t="str">
        <f>IF(ISBLANK(Table14[[#This Row],[Sales_Rep]]),"Unknown",Table14[[#This Row],[Sales_Rep]])</f>
        <v>Bob</v>
      </c>
      <c r="O2658" t="str">
        <f>PROPER(Table14[[#This Row],[Region]])</f>
        <v>North</v>
      </c>
      <c r="P2658" s="9">
        <f>IF(ISBLANK(Table14[[#This Row],[Sales_Amount]]),MEDIAN(Table14[Sales_Amount]),Table14[[#This Row],[Sales_Amount]])</f>
        <v>798.6</v>
      </c>
      <c r="Q2658" s="11">
        <f>IF(ISBLANK(Table14[[#This Row],[Quantity_Sold]]),MEDIAN(Table14[Quantity_Sold]),Table14[[#This Row],[Quantity_Sold]])</f>
        <v>1</v>
      </c>
      <c r="R2658" s="4" t="str">
        <f>TRIM(Table14[[#This Row],[Product_Category]])</f>
        <v>Furniture</v>
      </c>
      <c r="S2658" s="4" t="str">
        <f>PROPER(Table14[[#This Row],[Customer_Type]])</f>
        <v>Returning</v>
      </c>
      <c r="T2658" s="13">
        <f>IF(ISBLANK(Table14[[#This Row],[Discount]]),MEDIAN(Table14[Discount]),Table14[[#This Row],[Discount]])</f>
        <v>0.09</v>
      </c>
    </row>
    <row r="2659" spans="1:20" x14ac:dyDescent="0.3">
      <c r="A2659">
        <v>1427</v>
      </c>
      <c r="B2659" s="1">
        <v>45419</v>
      </c>
      <c r="C2659" t="s">
        <v>23</v>
      </c>
      <c r="D2659" t="s">
        <v>30</v>
      </c>
      <c r="E2659">
        <v>17181.490000000002</v>
      </c>
      <c r="F2659">
        <v>14</v>
      </c>
      <c r="G2659" t="s">
        <v>21</v>
      </c>
      <c r="H2659" s="9">
        <v>957.42</v>
      </c>
      <c r="I2659" s="9">
        <v>1363.61</v>
      </c>
      <c r="J2659" t="s">
        <v>25</v>
      </c>
      <c r="K2659">
        <v>0.1</v>
      </c>
      <c r="L2659" s="4" t="s">
        <v>31</v>
      </c>
      <c r="M2659" s="4" t="s">
        <v>18</v>
      </c>
      <c r="N2659" s="4" t="str">
        <f>IF(ISBLANK(Table14[[#This Row],[Sales_Rep]]),"Unknown",Table14[[#This Row],[Sales_Rep]])</f>
        <v>Charlie</v>
      </c>
      <c r="O2659" t="str">
        <f>PROPER(Table14[[#This Row],[Region]])</f>
        <v>South</v>
      </c>
      <c r="P2659" s="9">
        <f>IF(ISBLANK(Table14[[#This Row],[Sales_Amount]]),MEDIAN(Table14[Sales_Amount]),Table14[[#This Row],[Sales_Amount]])</f>
        <v>17181.490000000002</v>
      </c>
      <c r="Q2659" s="11">
        <f>IF(ISBLANK(Table14[[#This Row],[Quantity_Sold]]),MEDIAN(Table14[Quantity_Sold]),Table14[[#This Row],[Quantity_Sold]])</f>
        <v>14</v>
      </c>
      <c r="R2659" s="4" t="str">
        <f>TRIM(Table14[[#This Row],[Product_Category]])</f>
        <v>Electronics</v>
      </c>
      <c r="S2659" s="4" t="str">
        <f>PROPER(Table14[[#This Row],[Customer_Type]])</f>
        <v>New</v>
      </c>
      <c r="T2659" s="13">
        <f>IF(ISBLANK(Table14[[#This Row],[Discount]]),MEDIAN(Table14[Discount]),Table14[[#This Row],[Discount]])</f>
        <v>0.1</v>
      </c>
    </row>
    <row r="2660" spans="1:20" x14ac:dyDescent="0.3">
      <c r="A2660">
        <v>1264</v>
      </c>
      <c r="B2660" s="1">
        <v>45138</v>
      </c>
      <c r="C2660" t="s">
        <v>19</v>
      </c>
      <c r="D2660" t="s">
        <v>14</v>
      </c>
      <c r="E2660">
        <v>66782.320000000007</v>
      </c>
      <c r="F2660">
        <v>42</v>
      </c>
      <c r="G2660" t="s">
        <v>28</v>
      </c>
      <c r="H2660" s="9">
        <v>1619.75</v>
      </c>
      <c r="I2660" s="9">
        <v>2208.41</v>
      </c>
      <c r="J2660" t="s">
        <v>25</v>
      </c>
      <c r="K2660">
        <v>0.28000000000000003</v>
      </c>
      <c r="L2660" s="4" t="s">
        <v>17</v>
      </c>
      <c r="M2660" s="4" t="s">
        <v>18</v>
      </c>
      <c r="N2660" s="4" t="str">
        <f>IF(ISBLANK(Table14[[#This Row],[Sales_Rep]]),"Unknown",Table14[[#This Row],[Sales_Rep]])</f>
        <v>Eve</v>
      </c>
      <c r="O2660" t="str">
        <f>PROPER(Table14[[#This Row],[Region]])</f>
        <v>East</v>
      </c>
      <c r="P2660" s="9">
        <f>IF(ISBLANK(Table14[[#This Row],[Sales_Amount]]),MEDIAN(Table14[Sales_Amount]),Table14[[#This Row],[Sales_Amount]])</f>
        <v>66782.320000000007</v>
      </c>
      <c r="Q2660" s="11">
        <f>IF(ISBLANK(Table14[[#This Row],[Quantity_Sold]]),MEDIAN(Table14[Quantity_Sold]),Table14[[#This Row],[Quantity_Sold]])</f>
        <v>42</v>
      </c>
      <c r="R2660" s="4" t="str">
        <f>TRIM(Table14[[#This Row],[Product_Category]])</f>
        <v>Furniture</v>
      </c>
      <c r="S2660" s="4" t="str">
        <f>PROPER(Table14[[#This Row],[Customer_Type]])</f>
        <v>New</v>
      </c>
      <c r="T2660" s="13">
        <f>IF(ISBLANK(Table14[[#This Row],[Discount]]),MEDIAN(Table14[Discount]),Table14[[#This Row],[Discount]])</f>
        <v>0.28000000000000003</v>
      </c>
    </row>
    <row r="2661" spans="1:20" x14ac:dyDescent="0.3">
      <c r="A2661">
        <v>1471</v>
      </c>
      <c r="B2661" s="1">
        <v>45207</v>
      </c>
      <c r="C2661" t="s">
        <v>23</v>
      </c>
      <c r="D2661" t="s">
        <v>20</v>
      </c>
      <c r="E2661">
        <v>125283.49</v>
      </c>
      <c r="F2661">
        <v>40</v>
      </c>
      <c r="G2661" t="s">
        <v>28</v>
      </c>
      <c r="H2661" s="9">
        <v>2413.81</v>
      </c>
      <c r="I2661" s="9">
        <v>3559.19</v>
      </c>
      <c r="J2661" t="s">
        <v>25</v>
      </c>
      <c r="K2661">
        <v>0.12</v>
      </c>
      <c r="L2661" s="4" t="s">
        <v>26</v>
      </c>
      <c r="M2661" s="4" t="s">
        <v>22</v>
      </c>
      <c r="N2661" s="4" t="str">
        <f>IF(ISBLANK(Table14[[#This Row],[Sales_Rep]]),"Unknown",Table14[[#This Row],[Sales_Rep]])</f>
        <v>Charlie</v>
      </c>
      <c r="O2661" t="str">
        <f>PROPER(Table14[[#This Row],[Region]])</f>
        <v>North</v>
      </c>
      <c r="P2661" s="9">
        <f>IF(ISBLANK(Table14[[#This Row],[Sales_Amount]]),MEDIAN(Table14[Sales_Amount]),Table14[[#This Row],[Sales_Amount]])</f>
        <v>125283.49</v>
      </c>
      <c r="Q2661" s="11">
        <f>IF(ISBLANK(Table14[[#This Row],[Quantity_Sold]]),MEDIAN(Table14[Quantity_Sold]),Table14[[#This Row],[Quantity_Sold]])</f>
        <v>40</v>
      </c>
      <c r="R2661" s="4" t="str">
        <f>TRIM(Table14[[#This Row],[Product_Category]])</f>
        <v>Furniture</v>
      </c>
      <c r="S2661" s="4" t="str">
        <f>PROPER(Table14[[#This Row],[Customer_Type]])</f>
        <v>New</v>
      </c>
      <c r="T2661" s="13">
        <f>IF(ISBLANK(Table14[[#This Row],[Discount]]),MEDIAN(Table14[Discount]),Table14[[#This Row],[Discount]])</f>
        <v>0.12</v>
      </c>
    </row>
    <row r="2662" spans="1:20" x14ac:dyDescent="0.3">
      <c r="A2662">
        <v>1340</v>
      </c>
      <c r="B2662" s="1">
        <v>45102</v>
      </c>
      <c r="C2662" t="s">
        <v>23</v>
      </c>
      <c r="D2662" t="s">
        <v>30</v>
      </c>
      <c r="E2662">
        <v>45027.01</v>
      </c>
      <c r="F2662">
        <v>19</v>
      </c>
      <c r="G2662" t="s">
        <v>15</v>
      </c>
      <c r="H2662" s="9">
        <v>2187.6999999999998</v>
      </c>
      <c r="I2662" s="9">
        <v>3159.79</v>
      </c>
      <c r="J2662" t="s">
        <v>16</v>
      </c>
      <c r="K2662">
        <v>0.25</v>
      </c>
      <c r="L2662" s="4" t="s">
        <v>26</v>
      </c>
      <c r="M2662" s="4" t="s">
        <v>18</v>
      </c>
      <c r="N2662" s="4" t="str">
        <f>IF(ISBLANK(Table14[[#This Row],[Sales_Rep]]),"Unknown",Table14[[#This Row],[Sales_Rep]])</f>
        <v>Charlie</v>
      </c>
      <c r="O2662" t="str">
        <f>PROPER(Table14[[#This Row],[Region]])</f>
        <v>South</v>
      </c>
      <c r="P2662" s="9">
        <f>IF(ISBLANK(Table14[[#This Row],[Sales_Amount]]),MEDIAN(Table14[Sales_Amount]),Table14[[#This Row],[Sales_Amount]])</f>
        <v>45027.01</v>
      </c>
      <c r="Q2662" s="11">
        <f>IF(ISBLANK(Table14[[#This Row],[Quantity_Sold]]),MEDIAN(Table14[Quantity_Sold]),Table14[[#This Row],[Quantity_Sold]])</f>
        <v>19</v>
      </c>
      <c r="R2662" s="4" t="str">
        <f>TRIM(Table14[[#This Row],[Product_Category]])</f>
        <v>Food</v>
      </c>
      <c r="S2662" s="4" t="str">
        <f>PROPER(Table14[[#This Row],[Customer_Type]])</f>
        <v>Returning</v>
      </c>
      <c r="T2662" s="13">
        <f>IF(ISBLANK(Table14[[#This Row],[Discount]]),MEDIAN(Table14[Discount]),Table14[[#This Row],[Discount]])</f>
        <v>0.25</v>
      </c>
    </row>
    <row r="2663" spans="1:20" x14ac:dyDescent="0.3">
      <c r="A2663">
        <v>1347</v>
      </c>
      <c r="B2663" s="1">
        <v>45172</v>
      </c>
      <c r="C2663" t="s">
        <v>29</v>
      </c>
      <c r="D2663" t="s">
        <v>20</v>
      </c>
      <c r="E2663">
        <v>172269.96</v>
      </c>
      <c r="F2663">
        <v>40</v>
      </c>
      <c r="G2663" t="s">
        <v>21</v>
      </c>
      <c r="H2663" s="9">
        <v>3730.16</v>
      </c>
      <c r="I2663" s="9">
        <v>4533.42</v>
      </c>
      <c r="J2663" t="s">
        <v>25</v>
      </c>
      <c r="K2663">
        <v>0.05</v>
      </c>
      <c r="L2663" s="4" t="s">
        <v>26</v>
      </c>
      <c r="M2663" s="4" t="s">
        <v>18</v>
      </c>
      <c r="N2663" s="4" t="str">
        <f>IF(ISBLANK(Table14[[#This Row],[Sales_Rep]]),"Unknown",Table14[[#This Row],[Sales_Rep]])</f>
        <v>Bob</v>
      </c>
      <c r="O2663" t="str">
        <f>PROPER(Table14[[#This Row],[Region]])</f>
        <v>North</v>
      </c>
      <c r="P2663" s="9">
        <f>IF(ISBLANK(Table14[[#This Row],[Sales_Amount]]),MEDIAN(Table14[Sales_Amount]),Table14[[#This Row],[Sales_Amount]])</f>
        <v>172269.96</v>
      </c>
      <c r="Q2663" s="11">
        <f>IF(ISBLANK(Table14[[#This Row],[Quantity_Sold]]),MEDIAN(Table14[Quantity_Sold]),Table14[[#This Row],[Quantity_Sold]])</f>
        <v>40</v>
      </c>
      <c r="R2663" s="4" t="str">
        <f>TRIM(Table14[[#This Row],[Product_Category]])</f>
        <v>Electronics</v>
      </c>
      <c r="S2663" s="4" t="str">
        <f>PROPER(Table14[[#This Row],[Customer_Type]])</f>
        <v>New</v>
      </c>
      <c r="T2663" s="13">
        <f>IF(ISBLANK(Table14[[#This Row],[Discount]]),MEDIAN(Table14[Discount]),Table14[[#This Row],[Discount]])</f>
        <v>0.05</v>
      </c>
    </row>
    <row r="2664" spans="1:20" x14ac:dyDescent="0.3">
      <c r="A2664">
        <v>1261</v>
      </c>
      <c r="B2664" s="1">
        <v>45541</v>
      </c>
      <c r="C2664" t="s">
        <v>23</v>
      </c>
      <c r="D2664" t="s">
        <v>27</v>
      </c>
      <c r="E2664">
        <v>35324.089999999997</v>
      </c>
      <c r="F2664">
        <v>11</v>
      </c>
      <c r="G2664" t="s">
        <v>15</v>
      </c>
      <c r="H2664" s="9">
        <v>2993.81</v>
      </c>
      <c r="I2664" s="9">
        <v>3528.88</v>
      </c>
      <c r="J2664" t="s">
        <v>25</v>
      </c>
      <c r="K2664">
        <v>0.09</v>
      </c>
      <c r="L2664" s="4" t="s">
        <v>31</v>
      </c>
      <c r="M2664" s="4" t="s">
        <v>22</v>
      </c>
      <c r="N2664" s="4" t="str">
        <f>IF(ISBLANK(Table14[[#This Row],[Sales_Rep]]),"Unknown",Table14[[#This Row],[Sales_Rep]])</f>
        <v>Charlie</v>
      </c>
      <c r="O2664" t="str">
        <f>PROPER(Table14[[#This Row],[Region]])</f>
        <v>West</v>
      </c>
      <c r="P2664" s="9">
        <f>IF(ISBLANK(Table14[[#This Row],[Sales_Amount]]),MEDIAN(Table14[Sales_Amount]),Table14[[#This Row],[Sales_Amount]])</f>
        <v>35324.089999999997</v>
      </c>
      <c r="Q2664" s="11">
        <f>IF(ISBLANK(Table14[[#This Row],[Quantity_Sold]]),MEDIAN(Table14[Quantity_Sold]),Table14[[#This Row],[Quantity_Sold]])</f>
        <v>11</v>
      </c>
      <c r="R2664" s="4" t="str">
        <f>TRIM(Table14[[#This Row],[Product_Category]])</f>
        <v>Food</v>
      </c>
      <c r="S2664" s="4" t="str">
        <f>PROPER(Table14[[#This Row],[Customer_Type]])</f>
        <v>New</v>
      </c>
      <c r="T2664" s="13">
        <f>IF(ISBLANK(Table14[[#This Row],[Discount]]),MEDIAN(Table14[Discount]),Table14[[#This Row],[Discount]])</f>
        <v>0.09</v>
      </c>
    </row>
    <row r="2665" spans="1:20" x14ac:dyDescent="0.3">
      <c r="A2665">
        <v>1074</v>
      </c>
      <c r="B2665" s="1">
        <v>45078</v>
      </c>
      <c r="C2665" t="s">
        <v>32</v>
      </c>
      <c r="D2665" t="s">
        <v>14</v>
      </c>
      <c r="E2665">
        <v>39445.19</v>
      </c>
      <c r="F2665">
        <v>14</v>
      </c>
      <c r="G2665" t="s">
        <v>24</v>
      </c>
      <c r="H2665" s="9">
        <v>2660.7</v>
      </c>
      <c r="I2665" s="9">
        <v>3201.72</v>
      </c>
      <c r="J2665" t="s">
        <v>25</v>
      </c>
      <c r="K2665">
        <v>0.12</v>
      </c>
      <c r="L2665" s="4" t="s">
        <v>26</v>
      </c>
      <c r="M2665" s="4" t="s">
        <v>22</v>
      </c>
      <c r="N2665" s="4" t="str">
        <f>IF(ISBLANK(Table14[[#This Row],[Sales_Rep]]),"Unknown",Table14[[#This Row],[Sales_Rep]])</f>
        <v>Alice</v>
      </c>
      <c r="O2665" t="str">
        <f>PROPER(Table14[[#This Row],[Region]])</f>
        <v>East</v>
      </c>
      <c r="P2665" s="9">
        <f>IF(ISBLANK(Table14[[#This Row],[Sales_Amount]]),MEDIAN(Table14[Sales_Amount]),Table14[[#This Row],[Sales_Amount]])</f>
        <v>39445.19</v>
      </c>
      <c r="Q2665" s="11">
        <f>IF(ISBLANK(Table14[[#This Row],[Quantity_Sold]]),MEDIAN(Table14[Quantity_Sold]),Table14[[#This Row],[Quantity_Sold]])</f>
        <v>14</v>
      </c>
      <c r="R2665" s="4" t="str">
        <f>TRIM(Table14[[#This Row],[Product_Category]])</f>
        <v>Clothing</v>
      </c>
      <c r="S2665" s="4" t="str">
        <f>PROPER(Table14[[#This Row],[Customer_Type]])</f>
        <v>New</v>
      </c>
      <c r="T2665" s="13">
        <f>IF(ISBLANK(Table14[[#This Row],[Discount]]),MEDIAN(Table14[Discount]),Table14[[#This Row],[Discount]])</f>
        <v>0.12</v>
      </c>
    </row>
    <row r="2666" spans="1:20" x14ac:dyDescent="0.3">
      <c r="A2666">
        <v>1486</v>
      </c>
      <c r="B2666" s="1">
        <v>45365</v>
      </c>
      <c r="C2666" t="s">
        <v>13</v>
      </c>
      <c r="D2666" t="s">
        <v>27</v>
      </c>
      <c r="E2666">
        <v>82061.98</v>
      </c>
      <c r="F2666">
        <v>43</v>
      </c>
      <c r="G2666" t="s">
        <v>24</v>
      </c>
      <c r="H2666" s="9">
        <v>1890.06</v>
      </c>
      <c r="I2666" s="9">
        <v>2144.29</v>
      </c>
      <c r="J2666" t="s">
        <v>16</v>
      </c>
      <c r="K2666">
        <v>0.11</v>
      </c>
      <c r="L2666" s="4" t="s">
        <v>31</v>
      </c>
      <c r="M2666" s="4" t="s">
        <v>22</v>
      </c>
      <c r="N2666" s="4" t="str">
        <f>IF(ISBLANK(Table14[[#This Row],[Sales_Rep]]),"Unknown",Table14[[#This Row],[Sales_Rep]])</f>
        <v>David</v>
      </c>
      <c r="O2666" t="str">
        <f>PROPER(Table14[[#This Row],[Region]])</f>
        <v>West</v>
      </c>
      <c r="P2666" s="9">
        <f>IF(ISBLANK(Table14[[#This Row],[Sales_Amount]]),MEDIAN(Table14[Sales_Amount]),Table14[[#This Row],[Sales_Amount]])</f>
        <v>82061.98</v>
      </c>
      <c r="Q2666" s="11">
        <f>IF(ISBLANK(Table14[[#This Row],[Quantity_Sold]]),MEDIAN(Table14[Quantity_Sold]),Table14[[#This Row],[Quantity_Sold]])</f>
        <v>43</v>
      </c>
      <c r="R2666" s="4" t="str">
        <f>TRIM(Table14[[#This Row],[Product_Category]])</f>
        <v>Clothing</v>
      </c>
      <c r="S2666" s="4" t="str">
        <f>PROPER(Table14[[#This Row],[Customer_Type]])</f>
        <v>Returning</v>
      </c>
      <c r="T2666" s="13">
        <f>IF(ISBLANK(Table14[[#This Row],[Discount]]),MEDIAN(Table14[Discount]),Table14[[#This Row],[Discount]])</f>
        <v>0.11</v>
      </c>
    </row>
    <row r="2667" spans="1:20" x14ac:dyDescent="0.3">
      <c r="A2667">
        <v>1105</v>
      </c>
      <c r="B2667" s="1">
        <v>45382</v>
      </c>
      <c r="C2667" t="s">
        <v>32</v>
      </c>
      <c r="D2667" t="s">
        <v>14</v>
      </c>
      <c r="E2667">
        <v>98741.52</v>
      </c>
      <c r="F2667">
        <v>33</v>
      </c>
      <c r="G2667" t="s">
        <v>24</v>
      </c>
      <c r="H2667" s="9">
        <v>2602.73</v>
      </c>
      <c r="I2667" s="9">
        <v>3400.19</v>
      </c>
      <c r="J2667" t="s">
        <v>25</v>
      </c>
      <c r="K2667">
        <v>0.12</v>
      </c>
      <c r="L2667" s="4" t="s">
        <v>17</v>
      </c>
      <c r="M2667" s="4" t="s">
        <v>22</v>
      </c>
      <c r="N2667" s="4" t="str">
        <f>IF(ISBLANK(Table14[[#This Row],[Sales_Rep]]),"Unknown",Table14[[#This Row],[Sales_Rep]])</f>
        <v>Alice</v>
      </c>
      <c r="O2667" t="str">
        <f>PROPER(Table14[[#This Row],[Region]])</f>
        <v>East</v>
      </c>
      <c r="P2667" s="9">
        <f>IF(ISBLANK(Table14[[#This Row],[Sales_Amount]]),MEDIAN(Table14[Sales_Amount]),Table14[[#This Row],[Sales_Amount]])</f>
        <v>98741.52</v>
      </c>
      <c r="Q2667" s="11">
        <f>IF(ISBLANK(Table14[[#This Row],[Quantity_Sold]]),MEDIAN(Table14[Quantity_Sold]),Table14[[#This Row],[Quantity_Sold]])</f>
        <v>33</v>
      </c>
      <c r="R2667" s="4" t="str">
        <f>TRIM(Table14[[#This Row],[Product_Category]])</f>
        <v>Clothing</v>
      </c>
      <c r="S2667" s="4" t="str">
        <f>PROPER(Table14[[#This Row],[Customer_Type]])</f>
        <v>New</v>
      </c>
      <c r="T2667" s="13">
        <f>IF(ISBLANK(Table14[[#This Row],[Discount]]),MEDIAN(Table14[Discount]),Table14[[#This Row],[Discount]])</f>
        <v>0.12</v>
      </c>
    </row>
    <row r="2668" spans="1:20" x14ac:dyDescent="0.3">
      <c r="A2668">
        <v>1149</v>
      </c>
      <c r="B2668" s="1">
        <v>44963</v>
      </c>
      <c r="C2668" t="s">
        <v>19</v>
      </c>
      <c r="D2668" t="s">
        <v>14</v>
      </c>
      <c r="E2668">
        <v>120890.44</v>
      </c>
      <c r="F2668">
        <v>25</v>
      </c>
      <c r="G2668" t="s">
        <v>28</v>
      </c>
      <c r="H2668" s="9">
        <v>4241.12</v>
      </c>
      <c r="I2668" s="9">
        <v>5495.02</v>
      </c>
      <c r="J2668" t="s">
        <v>16</v>
      </c>
      <c r="K2668">
        <v>0.12</v>
      </c>
      <c r="L2668" s="4" t="s">
        <v>31</v>
      </c>
      <c r="M2668" s="4" t="s">
        <v>18</v>
      </c>
      <c r="N2668" s="4" t="str">
        <f>IF(ISBLANK(Table14[[#This Row],[Sales_Rep]]),"Unknown",Table14[[#This Row],[Sales_Rep]])</f>
        <v>Eve</v>
      </c>
      <c r="O2668" t="str">
        <f>PROPER(Table14[[#This Row],[Region]])</f>
        <v>East</v>
      </c>
      <c r="P2668" s="9">
        <f>IF(ISBLANK(Table14[[#This Row],[Sales_Amount]]),MEDIAN(Table14[Sales_Amount]),Table14[[#This Row],[Sales_Amount]])</f>
        <v>120890.44</v>
      </c>
      <c r="Q2668" s="11">
        <f>IF(ISBLANK(Table14[[#This Row],[Quantity_Sold]]),MEDIAN(Table14[Quantity_Sold]),Table14[[#This Row],[Quantity_Sold]])</f>
        <v>25</v>
      </c>
      <c r="R2668" s="4" t="str">
        <f>TRIM(Table14[[#This Row],[Product_Category]])</f>
        <v>Furniture</v>
      </c>
      <c r="S2668" s="4" t="str">
        <f>PROPER(Table14[[#This Row],[Customer_Type]])</f>
        <v>Returning</v>
      </c>
      <c r="T2668" s="13">
        <f>IF(ISBLANK(Table14[[#This Row],[Discount]]),MEDIAN(Table14[Discount]),Table14[[#This Row],[Discount]])</f>
        <v>0.12</v>
      </c>
    </row>
    <row r="2669" spans="1:20" x14ac:dyDescent="0.3">
      <c r="A2669">
        <v>1397</v>
      </c>
      <c r="B2669" s="1">
        <v>45568</v>
      </c>
      <c r="C2669" t="s">
        <v>13</v>
      </c>
      <c r="D2669" t="s">
        <v>27</v>
      </c>
      <c r="E2669">
        <v>85196.34</v>
      </c>
      <c r="F2669">
        <v>20</v>
      </c>
      <c r="G2669" t="s">
        <v>24</v>
      </c>
      <c r="H2669" s="9">
        <v>3830.93</v>
      </c>
      <c r="I2669" s="9">
        <v>5532.23</v>
      </c>
      <c r="J2669" t="s">
        <v>25</v>
      </c>
      <c r="K2669">
        <v>0.23</v>
      </c>
      <c r="L2669" s="4" t="s">
        <v>17</v>
      </c>
      <c r="M2669" s="4" t="s">
        <v>18</v>
      </c>
      <c r="N2669" s="4" t="str">
        <f>IF(ISBLANK(Table14[[#This Row],[Sales_Rep]]),"Unknown",Table14[[#This Row],[Sales_Rep]])</f>
        <v>David</v>
      </c>
      <c r="O2669" t="str">
        <f>PROPER(Table14[[#This Row],[Region]])</f>
        <v>West</v>
      </c>
      <c r="P2669" s="9">
        <f>IF(ISBLANK(Table14[[#This Row],[Sales_Amount]]),MEDIAN(Table14[Sales_Amount]),Table14[[#This Row],[Sales_Amount]])</f>
        <v>85196.34</v>
      </c>
      <c r="Q2669" s="11">
        <f>IF(ISBLANK(Table14[[#This Row],[Quantity_Sold]]),MEDIAN(Table14[Quantity_Sold]),Table14[[#This Row],[Quantity_Sold]])</f>
        <v>20</v>
      </c>
      <c r="R2669" s="4" t="str">
        <f>TRIM(Table14[[#This Row],[Product_Category]])</f>
        <v>Clothing</v>
      </c>
      <c r="S2669" s="4" t="str">
        <f>PROPER(Table14[[#This Row],[Customer_Type]])</f>
        <v>New</v>
      </c>
      <c r="T2669" s="13">
        <f>IF(ISBLANK(Table14[[#This Row],[Discount]]),MEDIAN(Table14[Discount]),Table14[[#This Row],[Discount]])</f>
        <v>0.23</v>
      </c>
    </row>
    <row r="2670" spans="1:20" x14ac:dyDescent="0.3">
      <c r="A2670">
        <v>1322</v>
      </c>
      <c r="B2670" s="1">
        <v>45297</v>
      </c>
      <c r="C2670" t="s">
        <v>23</v>
      </c>
      <c r="D2670" t="s">
        <v>27</v>
      </c>
      <c r="E2670">
        <v>98241</v>
      </c>
      <c r="F2670">
        <v>40</v>
      </c>
      <c r="G2670" t="s">
        <v>28</v>
      </c>
      <c r="H2670" s="9">
        <v>2564.6799999999998</v>
      </c>
      <c r="I2670" s="9">
        <v>3148.75</v>
      </c>
      <c r="J2670" t="s">
        <v>16</v>
      </c>
      <c r="K2670">
        <v>0.22</v>
      </c>
      <c r="L2670" s="4" t="s">
        <v>26</v>
      </c>
      <c r="M2670" s="4" t="s">
        <v>22</v>
      </c>
      <c r="N2670" s="4" t="str">
        <f>IF(ISBLANK(Table14[[#This Row],[Sales_Rep]]),"Unknown",Table14[[#This Row],[Sales_Rep]])</f>
        <v>Charlie</v>
      </c>
      <c r="O2670" t="str">
        <f>PROPER(Table14[[#This Row],[Region]])</f>
        <v>West</v>
      </c>
      <c r="P2670" s="9">
        <f>IF(ISBLANK(Table14[[#This Row],[Sales_Amount]]),MEDIAN(Table14[Sales_Amount]),Table14[[#This Row],[Sales_Amount]])</f>
        <v>98241</v>
      </c>
      <c r="Q2670" s="11">
        <f>IF(ISBLANK(Table14[[#This Row],[Quantity_Sold]]),MEDIAN(Table14[Quantity_Sold]),Table14[[#This Row],[Quantity_Sold]])</f>
        <v>40</v>
      </c>
      <c r="R2670" s="4" t="str">
        <f>TRIM(Table14[[#This Row],[Product_Category]])</f>
        <v>Furniture</v>
      </c>
      <c r="S2670" s="4" t="str">
        <f>PROPER(Table14[[#This Row],[Customer_Type]])</f>
        <v>Returning</v>
      </c>
      <c r="T2670" s="13">
        <f>IF(ISBLANK(Table14[[#This Row],[Discount]]),MEDIAN(Table14[Discount]),Table14[[#This Row],[Discount]])</f>
        <v>0.22</v>
      </c>
    </row>
    <row r="2671" spans="1:20" x14ac:dyDescent="0.3">
      <c r="A2671">
        <v>1343</v>
      </c>
      <c r="B2671" s="1">
        <v>45241</v>
      </c>
      <c r="C2671" t="s">
        <v>19</v>
      </c>
      <c r="D2671" t="s">
        <v>14</v>
      </c>
      <c r="E2671">
        <v>43220.639999999999</v>
      </c>
      <c r="F2671">
        <v>13</v>
      </c>
      <c r="G2671" t="s">
        <v>15</v>
      </c>
      <c r="H2671" s="9">
        <v>3385.67</v>
      </c>
      <c r="I2671" s="9">
        <v>4617.59</v>
      </c>
      <c r="J2671" t="s">
        <v>25</v>
      </c>
      <c r="K2671">
        <v>0.28000000000000003</v>
      </c>
      <c r="L2671" s="4" t="s">
        <v>31</v>
      </c>
      <c r="M2671" s="4" t="s">
        <v>18</v>
      </c>
      <c r="N2671" s="4" t="str">
        <f>IF(ISBLANK(Table14[[#This Row],[Sales_Rep]]),"Unknown",Table14[[#This Row],[Sales_Rep]])</f>
        <v>Eve</v>
      </c>
      <c r="O2671" t="str">
        <f>PROPER(Table14[[#This Row],[Region]])</f>
        <v>East</v>
      </c>
      <c r="P2671" s="9">
        <f>IF(ISBLANK(Table14[[#This Row],[Sales_Amount]]),MEDIAN(Table14[Sales_Amount]),Table14[[#This Row],[Sales_Amount]])</f>
        <v>43220.639999999999</v>
      </c>
      <c r="Q2671" s="11">
        <f>IF(ISBLANK(Table14[[#This Row],[Quantity_Sold]]),MEDIAN(Table14[Quantity_Sold]),Table14[[#This Row],[Quantity_Sold]])</f>
        <v>13</v>
      </c>
      <c r="R2671" s="4" t="str">
        <f>TRIM(Table14[[#This Row],[Product_Category]])</f>
        <v>Food</v>
      </c>
      <c r="S2671" s="4" t="str">
        <f>PROPER(Table14[[#This Row],[Customer_Type]])</f>
        <v>New</v>
      </c>
      <c r="T2671" s="13">
        <f>IF(ISBLANK(Table14[[#This Row],[Discount]]),MEDIAN(Table14[Discount]),Table14[[#This Row],[Discount]])</f>
        <v>0.28000000000000003</v>
      </c>
    </row>
    <row r="2672" spans="1:20" x14ac:dyDescent="0.3">
      <c r="A2672">
        <v>1334</v>
      </c>
      <c r="B2672" s="1">
        <v>45241</v>
      </c>
      <c r="C2672" t="s">
        <v>13</v>
      </c>
      <c r="D2672" t="s">
        <v>30</v>
      </c>
      <c r="E2672">
        <v>4358.92</v>
      </c>
      <c r="F2672">
        <v>41</v>
      </c>
      <c r="G2672" t="s">
        <v>28</v>
      </c>
      <c r="H2672" s="9">
        <v>101.84</v>
      </c>
      <c r="I2672" s="9">
        <v>147.66</v>
      </c>
      <c r="J2672" t="s">
        <v>16</v>
      </c>
      <c r="K2672">
        <v>0.28000000000000003</v>
      </c>
      <c r="L2672" s="4" t="s">
        <v>31</v>
      </c>
      <c r="M2672" s="4" t="s">
        <v>18</v>
      </c>
      <c r="N2672" s="4" t="str">
        <f>IF(ISBLANK(Table14[[#This Row],[Sales_Rep]]),"Unknown",Table14[[#This Row],[Sales_Rep]])</f>
        <v>David</v>
      </c>
      <c r="O2672" t="str">
        <f>PROPER(Table14[[#This Row],[Region]])</f>
        <v>South</v>
      </c>
      <c r="P2672" s="9">
        <f>IF(ISBLANK(Table14[[#This Row],[Sales_Amount]]),MEDIAN(Table14[Sales_Amount]),Table14[[#This Row],[Sales_Amount]])</f>
        <v>4358.92</v>
      </c>
      <c r="Q2672" s="11">
        <f>IF(ISBLANK(Table14[[#This Row],[Quantity_Sold]]),MEDIAN(Table14[Quantity_Sold]),Table14[[#This Row],[Quantity_Sold]])</f>
        <v>41</v>
      </c>
      <c r="R2672" s="4" t="str">
        <f>TRIM(Table14[[#This Row],[Product_Category]])</f>
        <v>Furniture</v>
      </c>
      <c r="S2672" s="4" t="str">
        <f>PROPER(Table14[[#This Row],[Customer_Type]])</f>
        <v>Returning</v>
      </c>
      <c r="T2672" s="13">
        <f>IF(ISBLANK(Table14[[#This Row],[Discount]]),MEDIAN(Table14[Discount]),Table14[[#This Row],[Discount]])</f>
        <v>0.28000000000000003</v>
      </c>
    </row>
    <row r="2673" spans="1:20" x14ac:dyDescent="0.3">
      <c r="A2673">
        <v>1392</v>
      </c>
      <c r="B2673" s="1">
        <v>45468</v>
      </c>
      <c r="C2673" t="s">
        <v>23</v>
      </c>
      <c r="D2673" t="s">
        <v>14</v>
      </c>
      <c r="E2673">
        <v>10228.52</v>
      </c>
      <c r="F2673">
        <v>3</v>
      </c>
      <c r="G2673" t="s">
        <v>21</v>
      </c>
      <c r="H2673" s="9">
        <v>3113.97</v>
      </c>
      <c r="I2673" s="9">
        <v>4607.4399999999996</v>
      </c>
      <c r="J2673" t="s">
        <v>16</v>
      </c>
      <c r="K2673">
        <v>0.26</v>
      </c>
      <c r="L2673" s="4" t="s">
        <v>17</v>
      </c>
      <c r="M2673" s="4" t="s">
        <v>22</v>
      </c>
      <c r="N2673" s="4" t="str">
        <f>IF(ISBLANK(Table14[[#This Row],[Sales_Rep]]),"Unknown",Table14[[#This Row],[Sales_Rep]])</f>
        <v>Charlie</v>
      </c>
      <c r="O2673" t="str">
        <f>PROPER(Table14[[#This Row],[Region]])</f>
        <v>East</v>
      </c>
      <c r="P2673" s="9">
        <f>IF(ISBLANK(Table14[[#This Row],[Sales_Amount]]),MEDIAN(Table14[Sales_Amount]),Table14[[#This Row],[Sales_Amount]])</f>
        <v>10228.52</v>
      </c>
      <c r="Q2673" s="11">
        <f>IF(ISBLANK(Table14[[#This Row],[Quantity_Sold]]),MEDIAN(Table14[Quantity_Sold]),Table14[[#This Row],[Quantity_Sold]])</f>
        <v>3</v>
      </c>
      <c r="R2673" s="4" t="str">
        <f>TRIM(Table14[[#This Row],[Product_Category]])</f>
        <v>Electronics</v>
      </c>
      <c r="S2673" s="4" t="str">
        <f>PROPER(Table14[[#This Row],[Customer_Type]])</f>
        <v>Returning</v>
      </c>
      <c r="T2673" s="13">
        <f>IF(ISBLANK(Table14[[#This Row],[Discount]]),MEDIAN(Table14[Discount]),Table14[[#This Row],[Discount]])</f>
        <v>0.26</v>
      </c>
    </row>
    <row r="2674" spans="1:20" x14ac:dyDescent="0.3">
      <c r="A2674">
        <v>1304</v>
      </c>
      <c r="B2674" s="1">
        <v>44958</v>
      </c>
      <c r="C2674" t="s">
        <v>32</v>
      </c>
      <c r="D2674" t="s">
        <v>30</v>
      </c>
      <c r="E2674">
        <v>196921.9</v>
      </c>
      <c r="F2674">
        <v>46</v>
      </c>
      <c r="G2674" t="s">
        <v>24</v>
      </c>
      <c r="H2674" s="9">
        <v>3198.85</v>
      </c>
      <c r="I2674" s="9">
        <v>4603.13</v>
      </c>
      <c r="J2674" t="s">
        <v>25</v>
      </c>
      <c r="K2674">
        <v>7.0000000000000007E-2</v>
      </c>
      <c r="L2674" s="4" t="s">
        <v>31</v>
      </c>
      <c r="M2674" s="4" t="s">
        <v>18</v>
      </c>
      <c r="N2674" s="4" t="str">
        <f>IF(ISBLANK(Table14[[#This Row],[Sales_Rep]]),"Unknown",Table14[[#This Row],[Sales_Rep]])</f>
        <v>Alice</v>
      </c>
      <c r="O2674" t="str">
        <f>PROPER(Table14[[#This Row],[Region]])</f>
        <v>South</v>
      </c>
      <c r="P2674" s="9">
        <f>IF(ISBLANK(Table14[[#This Row],[Sales_Amount]]),MEDIAN(Table14[Sales_Amount]),Table14[[#This Row],[Sales_Amount]])</f>
        <v>196921.9</v>
      </c>
      <c r="Q2674" s="11">
        <f>IF(ISBLANK(Table14[[#This Row],[Quantity_Sold]]),MEDIAN(Table14[Quantity_Sold]),Table14[[#This Row],[Quantity_Sold]])</f>
        <v>46</v>
      </c>
      <c r="R2674" s="4" t="str">
        <f>TRIM(Table14[[#This Row],[Product_Category]])</f>
        <v>Clothing</v>
      </c>
      <c r="S2674" s="4" t="str">
        <f>PROPER(Table14[[#This Row],[Customer_Type]])</f>
        <v>New</v>
      </c>
      <c r="T2674" s="13">
        <f>IF(ISBLANK(Table14[[#This Row],[Discount]]),MEDIAN(Table14[Discount]),Table14[[#This Row],[Discount]])</f>
        <v>7.0000000000000007E-2</v>
      </c>
    </row>
    <row r="2675" spans="1:20" x14ac:dyDescent="0.3">
      <c r="A2675">
        <v>1383</v>
      </c>
      <c r="B2675" s="1">
        <v>45072</v>
      </c>
      <c r="C2675" t="s">
        <v>13</v>
      </c>
      <c r="D2675" t="s">
        <v>20</v>
      </c>
      <c r="E2675">
        <v>58571.14</v>
      </c>
      <c r="F2675">
        <v>12</v>
      </c>
      <c r="G2675" t="s">
        <v>24</v>
      </c>
      <c r="H2675" s="9">
        <v>4481.38</v>
      </c>
      <c r="I2675" s="9">
        <v>6178.39</v>
      </c>
      <c r="J2675" t="s">
        <v>25</v>
      </c>
      <c r="K2675">
        <v>0.21</v>
      </c>
      <c r="L2675" s="4" t="s">
        <v>26</v>
      </c>
      <c r="M2675" s="4" t="s">
        <v>18</v>
      </c>
      <c r="N2675" s="4" t="str">
        <f>IF(ISBLANK(Table14[[#This Row],[Sales_Rep]]),"Unknown",Table14[[#This Row],[Sales_Rep]])</f>
        <v>David</v>
      </c>
      <c r="O2675" t="str">
        <f>PROPER(Table14[[#This Row],[Region]])</f>
        <v>North</v>
      </c>
      <c r="P2675" s="9">
        <f>IF(ISBLANK(Table14[[#This Row],[Sales_Amount]]),MEDIAN(Table14[Sales_Amount]),Table14[[#This Row],[Sales_Amount]])</f>
        <v>58571.14</v>
      </c>
      <c r="Q2675" s="11">
        <f>IF(ISBLANK(Table14[[#This Row],[Quantity_Sold]]),MEDIAN(Table14[Quantity_Sold]),Table14[[#This Row],[Quantity_Sold]])</f>
        <v>12</v>
      </c>
      <c r="R2675" s="4" t="str">
        <f>TRIM(Table14[[#This Row],[Product_Category]])</f>
        <v>Clothing</v>
      </c>
      <c r="S2675" s="4" t="str">
        <f>PROPER(Table14[[#This Row],[Customer_Type]])</f>
        <v>New</v>
      </c>
      <c r="T2675" s="13">
        <f>IF(ISBLANK(Table14[[#This Row],[Discount]]),MEDIAN(Table14[Discount]),Table14[[#This Row],[Discount]])</f>
        <v>0.21</v>
      </c>
    </row>
    <row r="2676" spans="1:20" x14ac:dyDescent="0.3">
      <c r="A2676">
        <v>1432</v>
      </c>
      <c r="B2676" s="1">
        <v>45217</v>
      </c>
      <c r="C2676" t="s">
        <v>23</v>
      </c>
      <c r="D2676" t="s">
        <v>20</v>
      </c>
      <c r="E2676">
        <v>115061.78</v>
      </c>
      <c r="F2676">
        <v>30</v>
      </c>
      <c r="G2676" t="s">
        <v>21</v>
      </c>
      <c r="H2676" s="9">
        <v>3580.19</v>
      </c>
      <c r="I2676" s="9">
        <v>4309.43</v>
      </c>
      <c r="J2676" t="s">
        <v>16</v>
      </c>
      <c r="K2676">
        <v>0.11</v>
      </c>
      <c r="L2676" s="4" t="s">
        <v>17</v>
      </c>
      <c r="M2676" s="4" t="s">
        <v>22</v>
      </c>
      <c r="N2676" s="4" t="str">
        <f>IF(ISBLANK(Table14[[#This Row],[Sales_Rep]]),"Unknown",Table14[[#This Row],[Sales_Rep]])</f>
        <v>Charlie</v>
      </c>
      <c r="O2676" t="str">
        <f>PROPER(Table14[[#This Row],[Region]])</f>
        <v>North</v>
      </c>
      <c r="P2676" s="9">
        <f>IF(ISBLANK(Table14[[#This Row],[Sales_Amount]]),MEDIAN(Table14[Sales_Amount]),Table14[[#This Row],[Sales_Amount]])</f>
        <v>115061.78</v>
      </c>
      <c r="Q2676" s="11">
        <f>IF(ISBLANK(Table14[[#This Row],[Quantity_Sold]]),MEDIAN(Table14[Quantity_Sold]),Table14[[#This Row],[Quantity_Sold]])</f>
        <v>30</v>
      </c>
      <c r="R2676" s="4" t="str">
        <f>TRIM(Table14[[#This Row],[Product_Category]])</f>
        <v>Electronics</v>
      </c>
      <c r="S2676" s="4" t="str">
        <f>PROPER(Table14[[#This Row],[Customer_Type]])</f>
        <v>Returning</v>
      </c>
      <c r="T2676" s="13">
        <f>IF(ISBLANK(Table14[[#This Row],[Discount]]),MEDIAN(Table14[Discount]),Table14[[#This Row],[Discount]])</f>
        <v>0.11</v>
      </c>
    </row>
    <row r="2677" spans="1:20" x14ac:dyDescent="0.3">
      <c r="A2677">
        <v>1020</v>
      </c>
      <c r="B2677" s="1">
        <v>45180</v>
      </c>
      <c r="C2677" t="s">
        <v>32</v>
      </c>
      <c r="D2677" t="s">
        <v>14</v>
      </c>
      <c r="E2677">
        <v>41697.31</v>
      </c>
      <c r="F2677">
        <v>45</v>
      </c>
      <c r="G2677" t="s">
        <v>15</v>
      </c>
      <c r="H2677" s="9">
        <v>872.5</v>
      </c>
      <c r="I2677" s="9">
        <v>1305.08</v>
      </c>
      <c r="J2677" t="s">
        <v>16</v>
      </c>
      <c r="K2677">
        <v>0.28999999999999998</v>
      </c>
      <c r="L2677" s="4" t="s">
        <v>31</v>
      </c>
      <c r="M2677" s="4" t="s">
        <v>22</v>
      </c>
      <c r="N2677" s="4" t="str">
        <f>IF(ISBLANK(Table14[[#This Row],[Sales_Rep]]),"Unknown",Table14[[#This Row],[Sales_Rep]])</f>
        <v>Alice</v>
      </c>
      <c r="O2677" t="str">
        <f>PROPER(Table14[[#This Row],[Region]])</f>
        <v>East</v>
      </c>
      <c r="P2677" s="9">
        <f>IF(ISBLANK(Table14[[#This Row],[Sales_Amount]]),MEDIAN(Table14[Sales_Amount]),Table14[[#This Row],[Sales_Amount]])</f>
        <v>41697.31</v>
      </c>
      <c r="Q2677" s="11">
        <f>IF(ISBLANK(Table14[[#This Row],[Quantity_Sold]]),MEDIAN(Table14[Quantity_Sold]),Table14[[#This Row],[Quantity_Sold]])</f>
        <v>45</v>
      </c>
      <c r="R2677" s="4" t="str">
        <f>TRIM(Table14[[#This Row],[Product_Category]])</f>
        <v>Food</v>
      </c>
      <c r="S2677" s="4" t="str">
        <f>PROPER(Table14[[#This Row],[Customer_Type]])</f>
        <v>Returning</v>
      </c>
      <c r="T2677" s="13">
        <f>IF(ISBLANK(Table14[[#This Row],[Discount]]),MEDIAN(Table14[Discount]),Table14[[#This Row],[Discount]])</f>
        <v>0.28999999999999998</v>
      </c>
    </row>
    <row r="2678" spans="1:20" x14ac:dyDescent="0.3">
      <c r="A2678">
        <v>1090</v>
      </c>
      <c r="B2678" s="1">
        <v>45105</v>
      </c>
      <c r="C2678" t="s">
        <v>19</v>
      </c>
      <c r="D2678" t="s">
        <v>30</v>
      </c>
      <c r="E2678">
        <v>28791.01</v>
      </c>
      <c r="F2678">
        <v>31</v>
      </c>
      <c r="G2678" t="s">
        <v>15</v>
      </c>
      <c r="H2678" s="9">
        <v>771.7</v>
      </c>
      <c r="I2678" s="9">
        <v>967.44</v>
      </c>
      <c r="J2678" t="s">
        <v>16</v>
      </c>
      <c r="K2678">
        <v>0.04</v>
      </c>
      <c r="L2678" s="4" t="s">
        <v>17</v>
      </c>
      <c r="M2678" s="4" t="s">
        <v>22</v>
      </c>
      <c r="N2678" s="4" t="str">
        <f>IF(ISBLANK(Table14[[#This Row],[Sales_Rep]]),"Unknown",Table14[[#This Row],[Sales_Rep]])</f>
        <v>Eve</v>
      </c>
      <c r="O2678" t="str">
        <f>PROPER(Table14[[#This Row],[Region]])</f>
        <v>South</v>
      </c>
      <c r="P2678" s="9">
        <f>IF(ISBLANK(Table14[[#This Row],[Sales_Amount]]),MEDIAN(Table14[Sales_Amount]),Table14[[#This Row],[Sales_Amount]])</f>
        <v>28791.01</v>
      </c>
      <c r="Q2678" s="11">
        <f>IF(ISBLANK(Table14[[#This Row],[Quantity_Sold]]),MEDIAN(Table14[Quantity_Sold]),Table14[[#This Row],[Quantity_Sold]])</f>
        <v>31</v>
      </c>
      <c r="R2678" s="4" t="str">
        <f>TRIM(Table14[[#This Row],[Product_Category]])</f>
        <v>Food</v>
      </c>
      <c r="S2678" s="4" t="str">
        <f>PROPER(Table14[[#This Row],[Customer_Type]])</f>
        <v>Returning</v>
      </c>
      <c r="T2678" s="13">
        <f>IF(ISBLANK(Table14[[#This Row],[Discount]]),MEDIAN(Table14[Discount]),Table14[[#This Row],[Discount]])</f>
        <v>0.04</v>
      </c>
    </row>
    <row r="2679" spans="1:20" x14ac:dyDescent="0.3">
      <c r="A2679">
        <v>1123</v>
      </c>
      <c r="B2679" s="1">
        <v>45512</v>
      </c>
      <c r="C2679" t="s">
        <v>19</v>
      </c>
      <c r="D2679" t="s">
        <v>20</v>
      </c>
      <c r="E2679">
        <v>17869.28</v>
      </c>
      <c r="F2679">
        <v>6</v>
      </c>
      <c r="G2679" t="s">
        <v>21</v>
      </c>
      <c r="H2679" s="9">
        <v>2868.24</v>
      </c>
      <c r="I2679" s="9">
        <v>3202.38</v>
      </c>
      <c r="J2679" t="s">
        <v>16</v>
      </c>
      <c r="K2679">
        <v>7.0000000000000007E-2</v>
      </c>
      <c r="L2679" s="4" t="s">
        <v>26</v>
      </c>
      <c r="M2679" s="4" t="s">
        <v>18</v>
      </c>
      <c r="N2679" s="4" t="str">
        <f>IF(ISBLANK(Table14[[#This Row],[Sales_Rep]]),"Unknown",Table14[[#This Row],[Sales_Rep]])</f>
        <v>Eve</v>
      </c>
      <c r="O2679" t="str">
        <f>PROPER(Table14[[#This Row],[Region]])</f>
        <v>North</v>
      </c>
      <c r="P2679" s="9">
        <f>IF(ISBLANK(Table14[[#This Row],[Sales_Amount]]),MEDIAN(Table14[Sales_Amount]),Table14[[#This Row],[Sales_Amount]])</f>
        <v>17869.28</v>
      </c>
      <c r="Q2679" s="11">
        <f>IF(ISBLANK(Table14[[#This Row],[Quantity_Sold]]),MEDIAN(Table14[Quantity_Sold]),Table14[[#This Row],[Quantity_Sold]])</f>
        <v>6</v>
      </c>
      <c r="R2679" s="4" t="str">
        <f>TRIM(Table14[[#This Row],[Product_Category]])</f>
        <v>Electronics</v>
      </c>
      <c r="S2679" s="4" t="str">
        <f>PROPER(Table14[[#This Row],[Customer_Type]])</f>
        <v>Returning</v>
      </c>
      <c r="T2679" s="13">
        <f>IF(ISBLANK(Table14[[#This Row],[Discount]]),MEDIAN(Table14[Discount]),Table14[[#This Row],[Discount]])</f>
        <v>7.0000000000000007E-2</v>
      </c>
    </row>
    <row r="2680" spans="1:20" x14ac:dyDescent="0.3">
      <c r="A2680">
        <v>1466</v>
      </c>
      <c r="B2680" s="1">
        <v>44945</v>
      </c>
      <c r="C2680" t="s">
        <v>19</v>
      </c>
      <c r="D2680" t="s">
        <v>27</v>
      </c>
      <c r="E2680">
        <v>21386.34</v>
      </c>
      <c r="F2680">
        <v>20</v>
      </c>
      <c r="G2680" t="s">
        <v>28</v>
      </c>
      <c r="H2680" s="9">
        <v>978.92</v>
      </c>
      <c r="I2680" s="9">
        <v>1258.02</v>
      </c>
      <c r="J2680" t="s">
        <v>16</v>
      </c>
      <c r="K2680">
        <v>0.15</v>
      </c>
      <c r="L2680" s="4" t="s">
        <v>17</v>
      </c>
      <c r="M2680" s="4" t="s">
        <v>18</v>
      </c>
      <c r="N2680" s="4" t="str">
        <f>IF(ISBLANK(Table14[[#This Row],[Sales_Rep]]),"Unknown",Table14[[#This Row],[Sales_Rep]])</f>
        <v>Eve</v>
      </c>
      <c r="O2680" t="str">
        <f>PROPER(Table14[[#This Row],[Region]])</f>
        <v>West</v>
      </c>
      <c r="P2680" s="9">
        <f>IF(ISBLANK(Table14[[#This Row],[Sales_Amount]]),MEDIAN(Table14[Sales_Amount]),Table14[[#This Row],[Sales_Amount]])</f>
        <v>21386.34</v>
      </c>
      <c r="Q2680" s="11">
        <f>IF(ISBLANK(Table14[[#This Row],[Quantity_Sold]]),MEDIAN(Table14[Quantity_Sold]),Table14[[#This Row],[Quantity_Sold]])</f>
        <v>20</v>
      </c>
      <c r="R2680" s="4" t="str">
        <f>TRIM(Table14[[#This Row],[Product_Category]])</f>
        <v>Furniture</v>
      </c>
      <c r="S2680" s="4" t="str">
        <f>PROPER(Table14[[#This Row],[Customer_Type]])</f>
        <v>Returning</v>
      </c>
      <c r="T2680" s="13">
        <f>IF(ISBLANK(Table14[[#This Row],[Discount]]),MEDIAN(Table14[Discount]),Table14[[#This Row],[Discount]])</f>
        <v>0.15</v>
      </c>
    </row>
    <row r="2681" spans="1:20" x14ac:dyDescent="0.3">
      <c r="A2681">
        <v>1486</v>
      </c>
      <c r="B2681" s="1">
        <v>45042</v>
      </c>
      <c r="C2681" t="s">
        <v>19</v>
      </c>
      <c r="D2681" t="s">
        <v>20</v>
      </c>
      <c r="E2681">
        <v>7149.87</v>
      </c>
      <c r="F2681">
        <v>5</v>
      </c>
      <c r="G2681" t="s">
        <v>24</v>
      </c>
      <c r="H2681" s="9">
        <v>1495.8</v>
      </c>
      <c r="I2681" s="9">
        <v>1765.4</v>
      </c>
      <c r="J2681" t="s">
        <v>25</v>
      </c>
      <c r="K2681">
        <v>0.19</v>
      </c>
      <c r="L2681" s="4" t="s">
        <v>17</v>
      </c>
      <c r="M2681" s="4" t="s">
        <v>18</v>
      </c>
      <c r="N2681" s="4" t="str">
        <f>IF(ISBLANK(Table14[[#This Row],[Sales_Rep]]),"Unknown",Table14[[#This Row],[Sales_Rep]])</f>
        <v>Eve</v>
      </c>
      <c r="O2681" t="str">
        <f>PROPER(Table14[[#This Row],[Region]])</f>
        <v>North</v>
      </c>
      <c r="P2681" s="9">
        <f>IF(ISBLANK(Table14[[#This Row],[Sales_Amount]]),MEDIAN(Table14[Sales_Amount]),Table14[[#This Row],[Sales_Amount]])</f>
        <v>7149.87</v>
      </c>
      <c r="Q2681" s="11">
        <f>IF(ISBLANK(Table14[[#This Row],[Quantity_Sold]]),MEDIAN(Table14[Quantity_Sold]),Table14[[#This Row],[Quantity_Sold]])</f>
        <v>5</v>
      </c>
      <c r="R2681" s="4" t="str">
        <f>TRIM(Table14[[#This Row],[Product_Category]])</f>
        <v>Clothing</v>
      </c>
      <c r="S2681" s="4" t="str">
        <f>PROPER(Table14[[#This Row],[Customer_Type]])</f>
        <v>New</v>
      </c>
      <c r="T2681" s="13">
        <f>IF(ISBLANK(Table14[[#This Row],[Discount]]),MEDIAN(Table14[Discount]),Table14[[#This Row],[Discount]])</f>
        <v>0.19</v>
      </c>
    </row>
    <row r="2682" spans="1:20" x14ac:dyDescent="0.3">
      <c r="A2682">
        <v>1231</v>
      </c>
      <c r="B2682" s="1">
        <v>45321</v>
      </c>
      <c r="C2682" t="s">
        <v>29</v>
      </c>
      <c r="D2682" t="s">
        <v>27</v>
      </c>
      <c r="E2682">
        <v>98526.45</v>
      </c>
      <c r="F2682">
        <v>31</v>
      </c>
      <c r="G2682" t="s">
        <v>15</v>
      </c>
      <c r="H2682" s="9">
        <v>2690.51</v>
      </c>
      <c r="I2682" s="9">
        <v>3345.55</v>
      </c>
      <c r="J2682" t="s">
        <v>16</v>
      </c>
      <c r="K2682">
        <v>0.05</v>
      </c>
      <c r="L2682" s="4" t="s">
        <v>26</v>
      </c>
      <c r="M2682" s="4" t="s">
        <v>18</v>
      </c>
      <c r="N2682" s="4" t="str">
        <f>IF(ISBLANK(Table14[[#This Row],[Sales_Rep]]),"Unknown",Table14[[#This Row],[Sales_Rep]])</f>
        <v>Bob</v>
      </c>
      <c r="O2682" t="str">
        <f>PROPER(Table14[[#This Row],[Region]])</f>
        <v>West</v>
      </c>
      <c r="P2682" s="9">
        <f>IF(ISBLANK(Table14[[#This Row],[Sales_Amount]]),MEDIAN(Table14[Sales_Amount]),Table14[[#This Row],[Sales_Amount]])</f>
        <v>98526.45</v>
      </c>
      <c r="Q2682" s="11">
        <f>IF(ISBLANK(Table14[[#This Row],[Quantity_Sold]]),MEDIAN(Table14[Quantity_Sold]),Table14[[#This Row],[Quantity_Sold]])</f>
        <v>31</v>
      </c>
      <c r="R2682" s="4" t="str">
        <f>TRIM(Table14[[#This Row],[Product_Category]])</f>
        <v>Food</v>
      </c>
      <c r="S2682" s="4" t="str">
        <f>PROPER(Table14[[#This Row],[Customer_Type]])</f>
        <v>Returning</v>
      </c>
      <c r="T2682" s="13">
        <f>IF(ISBLANK(Table14[[#This Row],[Discount]]),MEDIAN(Table14[Discount]),Table14[[#This Row],[Discount]])</f>
        <v>0.05</v>
      </c>
    </row>
    <row r="2683" spans="1:20" x14ac:dyDescent="0.3">
      <c r="A2683">
        <v>1063</v>
      </c>
      <c r="B2683" s="1">
        <v>45524</v>
      </c>
      <c r="C2683" t="s">
        <v>13</v>
      </c>
      <c r="D2683" t="s">
        <v>27</v>
      </c>
      <c r="E2683">
        <v>19329.2</v>
      </c>
      <c r="F2683">
        <v>9</v>
      </c>
      <c r="G2683" t="s">
        <v>21</v>
      </c>
      <c r="H2683" s="9">
        <v>2286.15</v>
      </c>
      <c r="I2683" s="9">
        <v>2942.04</v>
      </c>
      <c r="J2683" t="s">
        <v>25</v>
      </c>
      <c r="K2683">
        <v>0.27</v>
      </c>
      <c r="L2683" s="4" t="s">
        <v>31</v>
      </c>
      <c r="M2683" s="4" t="s">
        <v>18</v>
      </c>
      <c r="N2683" s="4" t="str">
        <f>IF(ISBLANK(Table14[[#This Row],[Sales_Rep]]),"Unknown",Table14[[#This Row],[Sales_Rep]])</f>
        <v>David</v>
      </c>
      <c r="O2683" t="str">
        <f>PROPER(Table14[[#This Row],[Region]])</f>
        <v>West</v>
      </c>
      <c r="P2683" s="9">
        <f>IF(ISBLANK(Table14[[#This Row],[Sales_Amount]]),MEDIAN(Table14[Sales_Amount]),Table14[[#This Row],[Sales_Amount]])</f>
        <v>19329.2</v>
      </c>
      <c r="Q2683" s="11">
        <f>IF(ISBLANK(Table14[[#This Row],[Quantity_Sold]]),MEDIAN(Table14[Quantity_Sold]),Table14[[#This Row],[Quantity_Sold]])</f>
        <v>9</v>
      </c>
      <c r="R2683" s="4" t="str">
        <f>TRIM(Table14[[#This Row],[Product_Category]])</f>
        <v>Electronics</v>
      </c>
      <c r="S2683" s="4" t="str">
        <f>PROPER(Table14[[#This Row],[Customer_Type]])</f>
        <v>New</v>
      </c>
      <c r="T2683" s="13">
        <f>IF(ISBLANK(Table14[[#This Row],[Discount]]),MEDIAN(Table14[Discount]),Table14[[#This Row],[Discount]])</f>
        <v>0.27</v>
      </c>
    </row>
    <row r="2684" spans="1:20" x14ac:dyDescent="0.3">
      <c r="A2684">
        <v>1392</v>
      </c>
      <c r="B2684" s="1">
        <v>45136</v>
      </c>
      <c r="C2684" t="s">
        <v>13</v>
      </c>
      <c r="D2684" t="s">
        <v>14</v>
      </c>
      <c r="E2684">
        <v>61190.239999999998</v>
      </c>
      <c r="F2684">
        <v>40</v>
      </c>
      <c r="G2684" t="s">
        <v>21</v>
      </c>
      <c r="H2684" s="9">
        <v>1626.74</v>
      </c>
      <c r="I2684" s="9">
        <v>1936.4</v>
      </c>
      <c r="J2684" t="s">
        <v>16</v>
      </c>
      <c r="K2684">
        <v>0.21</v>
      </c>
      <c r="L2684" s="4" t="s">
        <v>31</v>
      </c>
      <c r="M2684" s="4" t="s">
        <v>18</v>
      </c>
      <c r="N2684" s="4" t="str">
        <f>IF(ISBLANK(Table14[[#This Row],[Sales_Rep]]),"Unknown",Table14[[#This Row],[Sales_Rep]])</f>
        <v>David</v>
      </c>
      <c r="O2684" t="str">
        <f>PROPER(Table14[[#This Row],[Region]])</f>
        <v>East</v>
      </c>
      <c r="P2684" s="9">
        <f>IF(ISBLANK(Table14[[#This Row],[Sales_Amount]]),MEDIAN(Table14[Sales_Amount]),Table14[[#This Row],[Sales_Amount]])</f>
        <v>61190.239999999998</v>
      </c>
      <c r="Q2684" s="11">
        <f>IF(ISBLANK(Table14[[#This Row],[Quantity_Sold]]),MEDIAN(Table14[Quantity_Sold]),Table14[[#This Row],[Quantity_Sold]])</f>
        <v>40</v>
      </c>
      <c r="R2684" s="4" t="str">
        <f>TRIM(Table14[[#This Row],[Product_Category]])</f>
        <v>Electronics</v>
      </c>
      <c r="S2684" s="4" t="str">
        <f>PROPER(Table14[[#This Row],[Customer_Type]])</f>
        <v>Returning</v>
      </c>
      <c r="T2684" s="13">
        <f>IF(ISBLANK(Table14[[#This Row],[Discount]]),MEDIAN(Table14[Discount]),Table14[[#This Row],[Discount]])</f>
        <v>0.21</v>
      </c>
    </row>
    <row r="2685" spans="1:20" x14ac:dyDescent="0.3">
      <c r="A2685">
        <v>1487</v>
      </c>
      <c r="B2685" s="1">
        <v>45364</v>
      </c>
      <c r="C2685" t="s">
        <v>29</v>
      </c>
      <c r="D2685" t="s">
        <v>27</v>
      </c>
      <c r="E2685">
        <v>94427.89</v>
      </c>
      <c r="F2685">
        <v>31</v>
      </c>
      <c r="G2685" t="s">
        <v>21</v>
      </c>
      <c r="H2685" s="9">
        <v>2873.46</v>
      </c>
      <c r="I2685" s="9">
        <v>3206.38</v>
      </c>
      <c r="J2685" t="s">
        <v>25</v>
      </c>
      <c r="K2685">
        <v>0.05</v>
      </c>
      <c r="L2685" s="4" t="s">
        <v>26</v>
      </c>
      <c r="M2685" s="4" t="s">
        <v>18</v>
      </c>
      <c r="N2685" s="4" t="str">
        <f>IF(ISBLANK(Table14[[#This Row],[Sales_Rep]]),"Unknown",Table14[[#This Row],[Sales_Rep]])</f>
        <v>Bob</v>
      </c>
      <c r="O2685" t="str">
        <f>PROPER(Table14[[#This Row],[Region]])</f>
        <v>West</v>
      </c>
      <c r="P2685" s="9">
        <f>IF(ISBLANK(Table14[[#This Row],[Sales_Amount]]),MEDIAN(Table14[Sales_Amount]),Table14[[#This Row],[Sales_Amount]])</f>
        <v>94427.89</v>
      </c>
      <c r="Q2685" s="11">
        <f>IF(ISBLANK(Table14[[#This Row],[Quantity_Sold]]),MEDIAN(Table14[Quantity_Sold]),Table14[[#This Row],[Quantity_Sold]])</f>
        <v>31</v>
      </c>
      <c r="R2685" s="4" t="str">
        <f>TRIM(Table14[[#This Row],[Product_Category]])</f>
        <v>Electronics</v>
      </c>
      <c r="S2685" s="4" t="str">
        <f>PROPER(Table14[[#This Row],[Customer_Type]])</f>
        <v>New</v>
      </c>
      <c r="T2685" s="13">
        <f>IF(ISBLANK(Table14[[#This Row],[Discount]]),MEDIAN(Table14[Discount]),Table14[[#This Row],[Discount]])</f>
        <v>0.05</v>
      </c>
    </row>
    <row r="2686" spans="1:20" x14ac:dyDescent="0.3">
      <c r="A2686">
        <v>1360</v>
      </c>
      <c r="B2686" s="1">
        <v>45091</v>
      </c>
      <c r="C2686" t="s">
        <v>23</v>
      </c>
      <c r="D2686" t="s">
        <v>20</v>
      </c>
      <c r="E2686">
        <v>42137.29</v>
      </c>
      <c r="F2686">
        <v>23</v>
      </c>
      <c r="G2686" t="s">
        <v>24</v>
      </c>
      <c r="H2686" s="9">
        <v>1696.2</v>
      </c>
      <c r="I2686" s="9">
        <v>2348.79</v>
      </c>
      <c r="J2686" t="s">
        <v>16</v>
      </c>
      <c r="K2686">
        <v>0.22</v>
      </c>
      <c r="L2686" s="4" t="s">
        <v>31</v>
      </c>
      <c r="M2686" s="4" t="s">
        <v>22</v>
      </c>
      <c r="N2686" s="4" t="str">
        <f>IF(ISBLANK(Table14[[#This Row],[Sales_Rep]]),"Unknown",Table14[[#This Row],[Sales_Rep]])</f>
        <v>Charlie</v>
      </c>
      <c r="O2686" t="str">
        <f>PROPER(Table14[[#This Row],[Region]])</f>
        <v>North</v>
      </c>
      <c r="P2686" s="9">
        <f>IF(ISBLANK(Table14[[#This Row],[Sales_Amount]]),MEDIAN(Table14[Sales_Amount]),Table14[[#This Row],[Sales_Amount]])</f>
        <v>42137.29</v>
      </c>
      <c r="Q2686" s="11">
        <f>IF(ISBLANK(Table14[[#This Row],[Quantity_Sold]]),MEDIAN(Table14[Quantity_Sold]),Table14[[#This Row],[Quantity_Sold]])</f>
        <v>23</v>
      </c>
      <c r="R2686" s="4" t="str">
        <f>TRIM(Table14[[#This Row],[Product_Category]])</f>
        <v>Clothing</v>
      </c>
      <c r="S2686" s="4" t="str">
        <f>PROPER(Table14[[#This Row],[Customer_Type]])</f>
        <v>Returning</v>
      </c>
      <c r="T2686" s="13">
        <f>IF(ISBLANK(Table14[[#This Row],[Discount]]),MEDIAN(Table14[Discount]),Table14[[#This Row],[Discount]])</f>
        <v>0.22</v>
      </c>
    </row>
    <row r="2687" spans="1:20" x14ac:dyDescent="0.3">
      <c r="A2687">
        <v>1309</v>
      </c>
      <c r="B2687" s="1">
        <v>45289</v>
      </c>
      <c r="C2687" t="s">
        <v>23</v>
      </c>
      <c r="D2687" t="s">
        <v>27</v>
      </c>
      <c r="E2687">
        <v>113968.6</v>
      </c>
      <c r="F2687">
        <v>49</v>
      </c>
      <c r="G2687" t="s">
        <v>15</v>
      </c>
      <c r="H2687" s="9">
        <v>2377.9299999999998</v>
      </c>
      <c r="I2687" s="9">
        <v>2981.91</v>
      </c>
      <c r="J2687" t="s">
        <v>16</v>
      </c>
      <c r="K2687">
        <v>0.22</v>
      </c>
      <c r="L2687" s="4" t="s">
        <v>17</v>
      </c>
      <c r="M2687" s="4" t="s">
        <v>18</v>
      </c>
      <c r="N2687" s="4" t="str">
        <f>IF(ISBLANK(Table14[[#This Row],[Sales_Rep]]),"Unknown",Table14[[#This Row],[Sales_Rep]])</f>
        <v>Charlie</v>
      </c>
      <c r="O2687" t="str">
        <f>PROPER(Table14[[#This Row],[Region]])</f>
        <v>West</v>
      </c>
      <c r="P2687" s="9">
        <f>IF(ISBLANK(Table14[[#This Row],[Sales_Amount]]),MEDIAN(Table14[Sales_Amount]),Table14[[#This Row],[Sales_Amount]])</f>
        <v>113968.6</v>
      </c>
      <c r="Q2687" s="11">
        <f>IF(ISBLANK(Table14[[#This Row],[Quantity_Sold]]),MEDIAN(Table14[Quantity_Sold]),Table14[[#This Row],[Quantity_Sold]])</f>
        <v>49</v>
      </c>
      <c r="R2687" s="4" t="str">
        <f>TRIM(Table14[[#This Row],[Product_Category]])</f>
        <v>Food</v>
      </c>
      <c r="S2687" s="4" t="str">
        <f>PROPER(Table14[[#This Row],[Customer_Type]])</f>
        <v>Returning</v>
      </c>
      <c r="T2687" s="13">
        <f>IF(ISBLANK(Table14[[#This Row],[Discount]]),MEDIAN(Table14[Discount]),Table14[[#This Row],[Discount]])</f>
        <v>0.22</v>
      </c>
    </row>
    <row r="2688" spans="1:20" x14ac:dyDescent="0.3">
      <c r="A2688">
        <v>1401</v>
      </c>
      <c r="B2688" s="1">
        <v>45195</v>
      </c>
      <c r="C2688" t="s">
        <v>19</v>
      </c>
      <c r="D2688" t="s">
        <v>14</v>
      </c>
      <c r="E2688">
        <v>4614.33</v>
      </c>
      <c r="F2688">
        <v>12</v>
      </c>
      <c r="G2688" t="s">
        <v>21</v>
      </c>
      <c r="H2688" s="9">
        <v>334.53</v>
      </c>
      <c r="I2688" s="9">
        <v>396.42</v>
      </c>
      <c r="J2688" t="s">
        <v>16</v>
      </c>
      <c r="K2688">
        <v>0.03</v>
      </c>
      <c r="L2688" s="4" t="s">
        <v>26</v>
      </c>
      <c r="M2688" s="4" t="s">
        <v>18</v>
      </c>
      <c r="N2688" s="4" t="str">
        <f>IF(ISBLANK(Table14[[#This Row],[Sales_Rep]]),"Unknown",Table14[[#This Row],[Sales_Rep]])</f>
        <v>Eve</v>
      </c>
      <c r="O2688" t="str">
        <f>PROPER(Table14[[#This Row],[Region]])</f>
        <v>East</v>
      </c>
      <c r="P2688" s="9">
        <f>IF(ISBLANK(Table14[[#This Row],[Sales_Amount]]),MEDIAN(Table14[Sales_Amount]),Table14[[#This Row],[Sales_Amount]])</f>
        <v>4614.33</v>
      </c>
      <c r="Q2688" s="11">
        <f>IF(ISBLANK(Table14[[#This Row],[Quantity_Sold]]),MEDIAN(Table14[Quantity_Sold]),Table14[[#This Row],[Quantity_Sold]])</f>
        <v>12</v>
      </c>
      <c r="R2688" s="4" t="str">
        <f>TRIM(Table14[[#This Row],[Product_Category]])</f>
        <v>Electronics</v>
      </c>
      <c r="S2688" s="4" t="str">
        <f>PROPER(Table14[[#This Row],[Customer_Type]])</f>
        <v>Returning</v>
      </c>
      <c r="T2688" s="13">
        <f>IF(ISBLANK(Table14[[#This Row],[Discount]]),MEDIAN(Table14[Discount]),Table14[[#This Row],[Discount]])</f>
        <v>0.03</v>
      </c>
    </row>
    <row r="2689" spans="1:20" x14ac:dyDescent="0.3">
      <c r="A2689">
        <v>1260</v>
      </c>
      <c r="B2689" s="1">
        <v>45601</v>
      </c>
      <c r="C2689" t="s">
        <v>32</v>
      </c>
      <c r="D2689" t="s">
        <v>14</v>
      </c>
      <c r="E2689">
        <v>101923.48</v>
      </c>
      <c r="F2689">
        <v>34</v>
      </c>
      <c r="G2689" t="s">
        <v>24</v>
      </c>
      <c r="H2689" s="9">
        <v>2254.7199999999998</v>
      </c>
      <c r="I2689" s="9">
        <v>3294.23</v>
      </c>
      <c r="J2689" t="s">
        <v>16</v>
      </c>
      <c r="K2689">
        <v>0.09</v>
      </c>
      <c r="L2689" s="4" t="s">
        <v>26</v>
      </c>
      <c r="M2689" s="4" t="s">
        <v>18</v>
      </c>
      <c r="N2689" s="4" t="str">
        <f>IF(ISBLANK(Table14[[#This Row],[Sales_Rep]]),"Unknown",Table14[[#This Row],[Sales_Rep]])</f>
        <v>Alice</v>
      </c>
      <c r="O2689" t="str">
        <f>PROPER(Table14[[#This Row],[Region]])</f>
        <v>East</v>
      </c>
      <c r="P2689" s="9">
        <f>IF(ISBLANK(Table14[[#This Row],[Sales_Amount]]),MEDIAN(Table14[Sales_Amount]),Table14[[#This Row],[Sales_Amount]])</f>
        <v>101923.48</v>
      </c>
      <c r="Q2689" s="11">
        <f>IF(ISBLANK(Table14[[#This Row],[Quantity_Sold]]),MEDIAN(Table14[Quantity_Sold]),Table14[[#This Row],[Quantity_Sold]])</f>
        <v>34</v>
      </c>
      <c r="R2689" s="4" t="str">
        <f>TRIM(Table14[[#This Row],[Product_Category]])</f>
        <v>Clothing</v>
      </c>
      <c r="S2689" s="4" t="str">
        <f>PROPER(Table14[[#This Row],[Customer_Type]])</f>
        <v>Returning</v>
      </c>
      <c r="T2689" s="13">
        <f>IF(ISBLANK(Table14[[#This Row],[Discount]]),MEDIAN(Table14[Discount]),Table14[[#This Row],[Discount]])</f>
        <v>0.09</v>
      </c>
    </row>
    <row r="2690" spans="1:20" x14ac:dyDescent="0.3">
      <c r="A2690">
        <v>1192</v>
      </c>
      <c r="B2690" s="1">
        <v>45011</v>
      </c>
      <c r="C2690" t="s">
        <v>23</v>
      </c>
      <c r="D2690" t="s">
        <v>14</v>
      </c>
      <c r="E2690">
        <v>2587.8200000000002</v>
      </c>
      <c r="F2690">
        <v>1</v>
      </c>
      <c r="G2690" t="s">
        <v>15</v>
      </c>
      <c r="H2690" s="9">
        <v>2122.17</v>
      </c>
      <c r="I2690" s="9">
        <v>3044.5</v>
      </c>
      <c r="J2690" t="s">
        <v>25</v>
      </c>
      <c r="K2690">
        <v>0.15</v>
      </c>
      <c r="L2690" s="4" t="s">
        <v>17</v>
      </c>
      <c r="M2690" s="4" t="s">
        <v>18</v>
      </c>
      <c r="N2690" s="4" t="str">
        <f>IF(ISBLANK(Table14[[#This Row],[Sales_Rep]]),"Unknown",Table14[[#This Row],[Sales_Rep]])</f>
        <v>Charlie</v>
      </c>
      <c r="O2690" t="str">
        <f>PROPER(Table14[[#This Row],[Region]])</f>
        <v>East</v>
      </c>
      <c r="P2690" s="9">
        <f>IF(ISBLANK(Table14[[#This Row],[Sales_Amount]]),MEDIAN(Table14[Sales_Amount]),Table14[[#This Row],[Sales_Amount]])</f>
        <v>2587.8200000000002</v>
      </c>
      <c r="Q2690" s="11">
        <f>IF(ISBLANK(Table14[[#This Row],[Quantity_Sold]]),MEDIAN(Table14[Quantity_Sold]),Table14[[#This Row],[Quantity_Sold]])</f>
        <v>1</v>
      </c>
      <c r="R2690" s="4" t="str">
        <f>TRIM(Table14[[#This Row],[Product_Category]])</f>
        <v>Food</v>
      </c>
      <c r="S2690" s="4" t="str">
        <f>PROPER(Table14[[#This Row],[Customer_Type]])</f>
        <v>New</v>
      </c>
      <c r="T2690" s="13">
        <f>IF(ISBLANK(Table14[[#This Row],[Discount]]),MEDIAN(Table14[Discount]),Table14[[#This Row],[Discount]])</f>
        <v>0.15</v>
      </c>
    </row>
    <row r="2691" spans="1:20" x14ac:dyDescent="0.3">
      <c r="A2691">
        <v>1258</v>
      </c>
      <c r="B2691" s="1">
        <v>44937</v>
      </c>
      <c r="C2691" t="s">
        <v>32</v>
      </c>
      <c r="D2691" t="s">
        <v>27</v>
      </c>
      <c r="E2691">
        <v>13997.49</v>
      </c>
      <c r="F2691">
        <v>14</v>
      </c>
      <c r="G2691" t="s">
        <v>28</v>
      </c>
      <c r="H2691" s="9">
        <v>791.63</v>
      </c>
      <c r="I2691" s="9">
        <v>1136.1600000000001</v>
      </c>
      <c r="J2691" t="s">
        <v>16</v>
      </c>
      <c r="K2691">
        <v>0.12</v>
      </c>
      <c r="L2691" s="4" t="s">
        <v>31</v>
      </c>
      <c r="M2691" s="4" t="s">
        <v>18</v>
      </c>
      <c r="N2691" s="4" t="str">
        <f>IF(ISBLANK(Table14[[#This Row],[Sales_Rep]]),"Unknown",Table14[[#This Row],[Sales_Rep]])</f>
        <v>Alice</v>
      </c>
      <c r="O2691" t="str">
        <f>PROPER(Table14[[#This Row],[Region]])</f>
        <v>West</v>
      </c>
      <c r="P2691" s="9">
        <f>IF(ISBLANK(Table14[[#This Row],[Sales_Amount]]),MEDIAN(Table14[Sales_Amount]),Table14[[#This Row],[Sales_Amount]])</f>
        <v>13997.49</v>
      </c>
      <c r="Q2691" s="11">
        <f>IF(ISBLANK(Table14[[#This Row],[Quantity_Sold]]),MEDIAN(Table14[Quantity_Sold]),Table14[[#This Row],[Quantity_Sold]])</f>
        <v>14</v>
      </c>
      <c r="R2691" s="4" t="str">
        <f>TRIM(Table14[[#This Row],[Product_Category]])</f>
        <v>Furniture</v>
      </c>
      <c r="S2691" s="4" t="str">
        <f>PROPER(Table14[[#This Row],[Customer_Type]])</f>
        <v>Returning</v>
      </c>
      <c r="T2691" s="13">
        <f>IF(ISBLANK(Table14[[#This Row],[Discount]]),MEDIAN(Table14[Discount]),Table14[[#This Row],[Discount]])</f>
        <v>0.12</v>
      </c>
    </row>
    <row r="2692" spans="1:20" x14ac:dyDescent="0.3">
      <c r="A2692">
        <v>1227</v>
      </c>
      <c r="B2692" s="1">
        <v>45215</v>
      </c>
      <c r="C2692" t="s">
        <v>13</v>
      </c>
      <c r="D2692" t="s">
        <v>20</v>
      </c>
      <c r="E2692">
        <v>151000.88</v>
      </c>
      <c r="F2692">
        <v>37</v>
      </c>
      <c r="G2692" t="s">
        <v>15</v>
      </c>
      <c r="H2692" s="9">
        <v>4435.18</v>
      </c>
      <c r="I2692" s="9">
        <v>5830.15</v>
      </c>
      <c r="J2692" t="s">
        <v>25</v>
      </c>
      <c r="K2692">
        <v>0.3</v>
      </c>
      <c r="L2692" s="4" t="s">
        <v>31</v>
      </c>
      <c r="M2692" s="4" t="s">
        <v>22</v>
      </c>
      <c r="N2692" s="4" t="str">
        <f>IF(ISBLANK(Table14[[#This Row],[Sales_Rep]]),"Unknown",Table14[[#This Row],[Sales_Rep]])</f>
        <v>David</v>
      </c>
      <c r="O2692" t="str">
        <f>PROPER(Table14[[#This Row],[Region]])</f>
        <v>North</v>
      </c>
      <c r="P2692" s="9">
        <f>IF(ISBLANK(Table14[[#This Row],[Sales_Amount]]),MEDIAN(Table14[Sales_Amount]),Table14[[#This Row],[Sales_Amount]])</f>
        <v>151000.88</v>
      </c>
      <c r="Q2692" s="11">
        <f>IF(ISBLANK(Table14[[#This Row],[Quantity_Sold]]),MEDIAN(Table14[Quantity_Sold]),Table14[[#This Row],[Quantity_Sold]])</f>
        <v>37</v>
      </c>
      <c r="R2692" s="4" t="str">
        <f>TRIM(Table14[[#This Row],[Product_Category]])</f>
        <v>Food</v>
      </c>
      <c r="S2692" s="4" t="str">
        <f>PROPER(Table14[[#This Row],[Customer_Type]])</f>
        <v>New</v>
      </c>
      <c r="T2692" s="13">
        <f>IF(ISBLANK(Table14[[#This Row],[Discount]]),MEDIAN(Table14[Discount]),Table14[[#This Row],[Discount]])</f>
        <v>0.3</v>
      </c>
    </row>
    <row r="2693" spans="1:20" x14ac:dyDescent="0.3">
      <c r="A2693">
        <v>1224</v>
      </c>
      <c r="B2693" s="1">
        <v>45047</v>
      </c>
      <c r="C2693" t="s">
        <v>32</v>
      </c>
      <c r="D2693" t="s">
        <v>20</v>
      </c>
      <c r="E2693">
        <v>90390.95</v>
      </c>
      <c r="F2693">
        <v>23</v>
      </c>
      <c r="G2693" t="s">
        <v>24</v>
      </c>
      <c r="H2693" s="9">
        <v>3674.35</v>
      </c>
      <c r="I2693" s="9">
        <v>5103.95</v>
      </c>
      <c r="J2693" t="s">
        <v>25</v>
      </c>
      <c r="K2693">
        <v>0.23</v>
      </c>
      <c r="L2693" s="4" t="s">
        <v>26</v>
      </c>
      <c r="M2693" s="4" t="s">
        <v>22</v>
      </c>
      <c r="N2693" s="4" t="str">
        <f>IF(ISBLANK(Table14[[#This Row],[Sales_Rep]]),"Unknown",Table14[[#This Row],[Sales_Rep]])</f>
        <v>Alice</v>
      </c>
      <c r="O2693" t="str">
        <f>PROPER(Table14[[#This Row],[Region]])</f>
        <v>North</v>
      </c>
      <c r="P2693" s="9">
        <f>IF(ISBLANK(Table14[[#This Row],[Sales_Amount]]),MEDIAN(Table14[Sales_Amount]),Table14[[#This Row],[Sales_Amount]])</f>
        <v>90390.95</v>
      </c>
      <c r="Q2693" s="11">
        <f>IF(ISBLANK(Table14[[#This Row],[Quantity_Sold]]),MEDIAN(Table14[Quantity_Sold]),Table14[[#This Row],[Quantity_Sold]])</f>
        <v>23</v>
      </c>
      <c r="R2693" s="4" t="str">
        <f>TRIM(Table14[[#This Row],[Product_Category]])</f>
        <v>Clothing</v>
      </c>
      <c r="S2693" s="4" t="str">
        <f>PROPER(Table14[[#This Row],[Customer_Type]])</f>
        <v>New</v>
      </c>
      <c r="T2693" s="13">
        <f>IF(ISBLANK(Table14[[#This Row],[Discount]]),MEDIAN(Table14[Discount]),Table14[[#This Row],[Discount]])</f>
        <v>0.23</v>
      </c>
    </row>
    <row r="2694" spans="1:20" x14ac:dyDescent="0.3">
      <c r="A2694">
        <v>1011</v>
      </c>
      <c r="B2694" s="1">
        <v>45520</v>
      </c>
      <c r="C2694" t="s">
        <v>13</v>
      </c>
      <c r="D2694" t="s">
        <v>27</v>
      </c>
      <c r="E2694">
        <v>1500.82</v>
      </c>
      <c r="F2694">
        <v>1</v>
      </c>
      <c r="G2694" t="s">
        <v>21</v>
      </c>
      <c r="H2694" s="9">
        <v>1598.61</v>
      </c>
      <c r="I2694" s="9">
        <v>1852.87</v>
      </c>
      <c r="J2694" t="s">
        <v>25</v>
      </c>
      <c r="K2694">
        <v>0.19</v>
      </c>
      <c r="L2694" s="4" t="s">
        <v>17</v>
      </c>
      <c r="M2694" s="4" t="s">
        <v>22</v>
      </c>
      <c r="N2694" s="4" t="str">
        <f>IF(ISBLANK(Table14[[#This Row],[Sales_Rep]]),"Unknown",Table14[[#This Row],[Sales_Rep]])</f>
        <v>David</v>
      </c>
      <c r="O2694" t="str">
        <f>PROPER(Table14[[#This Row],[Region]])</f>
        <v>West</v>
      </c>
      <c r="P2694" s="9">
        <f>IF(ISBLANK(Table14[[#This Row],[Sales_Amount]]),MEDIAN(Table14[Sales_Amount]),Table14[[#This Row],[Sales_Amount]])</f>
        <v>1500.82</v>
      </c>
      <c r="Q2694" s="11">
        <f>IF(ISBLANK(Table14[[#This Row],[Quantity_Sold]]),MEDIAN(Table14[Quantity_Sold]),Table14[[#This Row],[Quantity_Sold]])</f>
        <v>1</v>
      </c>
      <c r="R2694" s="4" t="str">
        <f>TRIM(Table14[[#This Row],[Product_Category]])</f>
        <v>Electronics</v>
      </c>
      <c r="S2694" s="4" t="str">
        <f>PROPER(Table14[[#This Row],[Customer_Type]])</f>
        <v>New</v>
      </c>
      <c r="T2694" s="13">
        <f>IF(ISBLANK(Table14[[#This Row],[Discount]]),MEDIAN(Table14[Discount]),Table14[[#This Row],[Discount]])</f>
        <v>0.19</v>
      </c>
    </row>
    <row r="2695" spans="1:20" x14ac:dyDescent="0.3">
      <c r="A2695">
        <v>1293</v>
      </c>
      <c r="B2695" s="1">
        <v>45156</v>
      </c>
      <c r="C2695" t="s">
        <v>29</v>
      </c>
      <c r="D2695" t="s">
        <v>20</v>
      </c>
      <c r="E2695">
        <v>50190.27</v>
      </c>
      <c r="F2695">
        <v>25</v>
      </c>
      <c r="G2695" t="s">
        <v>24</v>
      </c>
      <c r="H2695" s="9">
        <v>1827.75</v>
      </c>
      <c r="I2695" s="9">
        <v>2573.86</v>
      </c>
      <c r="J2695" t="s">
        <v>25</v>
      </c>
      <c r="K2695">
        <v>0.22</v>
      </c>
      <c r="L2695" s="4" t="s">
        <v>26</v>
      </c>
      <c r="M2695" s="4" t="s">
        <v>22</v>
      </c>
      <c r="N2695" s="4" t="str">
        <f>IF(ISBLANK(Table14[[#This Row],[Sales_Rep]]),"Unknown",Table14[[#This Row],[Sales_Rep]])</f>
        <v>Bob</v>
      </c>
      <c r="O2695" t="str">
        <f>PROPER(Table14[[#This Row],[Region]])</f>
        <v>North</v>
      </c>
      <c r="P2695" s="9">
        <f>IF(ISBLANK(Table14[[#This Row],[Sales_Amount]]),MEDIAN(Table14[Sales_Amount]),Table14[[#This Row],[Sales_Amount]])</f>
        <v>50190.27</v>
      </c>
      <c r="Q2695" s="11">
        <f>IF(ISBLANK(Table14[[#This Row],[Quantity_Sold]]),MEDIAN(Table14[Quantity_Sold]),Table14[[#This Row],[Quantity_Sold]])</f>
        <v>25</v>
      </c>
      <c r="R2695" s="4" t="str">
        <f>TRIM(Table14[[#This Row],[Product_Category]])</f>
        <v>Clothing</v>
      </c>
      <c r="S2695" s="4" t="str">
        <f>PROPER(Table14[[#This Row],[Customer_Type]])</f>
        <v>New</v>
      </c>
      <c r="T2695" s="13">
        <f>IF(ISBLANK(Table14[[#This Row],[Discount]]),MEDIAN(Table14[Discount]),Table14[[#This Row],[Discount]])</f>
        <v>0.22</v>
      </c>
    </row>
    <row r="2696" spans="1:20" x14ac:dyDescent="0.3">
      <c r="A2696">
        <v>1126</v>
      </c>
      <c r="B2696" s="1">
        <v>45217</v>
      </c>
      <c r="C2696" t="s">
        <v>29</v>
      </c>
      <c r="D2696" t="s">
        <v>14</v>
      </c>
      <c r="E2696">
        <v>30095.86</v>
      </c>
      <c r="F2696">
        <v>5</v>
      </c>
      <c r="G2696" t="s">
        <v>21</v>
      </c>
      <c r="H2696" s="9">
        <v>4802.92</v>
      </c>
      <c r="I2696" s="9">
        <v>6335.97</v>
      </c>
      <c r="J2696" t="s">
        <v>16</v>
      </c>
      <c r="K2696">
        <v>0.05</v>
      </c>
      <c r="L2696" s="4" t="s">
        <v>31</v>
      </c>
      <c r="M2696" s="4" t="s">
        <v>22</v>
      </c>
      <c r="N2696" s="4" t="str">
        <f>IF(ISBLANK(Table14[[#This Row],[Sales_Rep]]),"Unknown",Table14[[#This Row],[Sales_Rep]])</f>
        <v>Bob</v>
      </c>
      <c r="O2696" t="str">
        <f>PROPER(Table14[[#This Row],[Region]])</f>
        <v>East</v>
      </c>
      <c r="P2696" s="9">
        <f>IF(ISBLANK(Table14[[#This Row],[Sales_Amount]]),MEDIAN(Table14[Sales_Amount]),Table14[[#This Row],[Sales_Amount]])</f>
        <v>30095.86</v>
      </c>
      <c r="Q2696" s="11">
        <f>IF(ISBLANK(Table14[[#This Row],[Quantity_Sold]]),MEDIAN(Table14[Quantity_Sold]),Table14[[#This Row],[Quantity_Sold]])</f>
        <v>5</v>
      </c>
      <c r="R2696" s="4" t="str">
        <f>TRIM(Table14[[#This Row],[Product_Category]])</f>
        <v>Electronics</v>
      </c>
      <c r="S2696" s="4" t="str">
        <f>PROPER(Table14[[#This Row],[Customer_Type]])</f>
        <v>Returning</v>
      </c>
      <c r="T2696" s="13">
        <f>IF(ISBLANK(Table14[[#This Row],[Discount]]),MEDIAN(Table14[Discount]),Table14[[#This Row],[Discount]])</f>
        <v>0.05</v>
      </c>
    </row>
    <row r="2697" spans="1:20" x14ac:dyDescent="0.3">
      <c r="A2697">
        <v>1354</v>
      </c>
      <c r="B2697" s="1">
        <v>44993</v>
      </c>
      <c r="C2697" t="s">
        <v>19</v>
      </c>
      <c r="D2697" t="s">
        <v>27</v>
      </c>
      <c r="E2697">
        <v>58740.57</v>
      </c>
      <c r="F2697">
        <v>42</v>
      </c>
      <c r="G2697" t="s">
        <v>24</v>
      </c>
      <c r="H2697" s="9">
        <v>1622.91</v>
      </c>
      <c r="I2697" s="9">
        <v>1864.78</v>
      </c>
      <c r="J2697" t="s">
        <v>16</v>
      </c>
      <c r="K2697">
        <v>0.25</v>
      </c>
      <c r="L2697" s="4" t="s">
        <v>17</v>
      </c>
      <c r="M2697" s="4" t="s">
        <v>18</v>
      </c>
      <c r="N2697" s="4" t="str">
        <f>IF(ISBLANK(Table14[[#This Row],[Sales_Rep]]),"Unknown",Table14[[#This Row],[Sales_Rep]])</f>
        <v>Eve</v>
      </c>
      <c r="O2697" t="str">
        <f>PROPER(Table14[[#This Row],[Region]])</f>
        <v>West</v>
      </c>
      <c r="P2697" s="9">
        <f>IF(ISBLANK(Table14[[#This Row],[Sales_Amount]]),MEDIAN(Table14[Sales_Amount]),Table14[[#This Row],[Sales_Amount]])</f>
        <v>58740.57</v>
      </c>
      <c r="Q2697" s="11">
        <f>IF(ISBLANK(Table14[[#This Row],[Quantity_Sold]]),MEDIAN(Table14[Quantity_Sold]),Table14[[#This Row],[Quantity_Sold]])</f>
        <v>42</v>
      </c>
      <c r="R2697" s="4" t="str">
        <f>TRIM(Table14[[#This Row],[Product_Category]])</f>
        <v>Clothing</v>
      </c>
      <c r="S2697" s="4" t="str">
        <f>PROPER(Table14[[#This Row],[Customer_Type]])</f>
        <v>Returning</v>
      </c>
      <c r="T2697" s="13">
        <f>IF(ISBLANK(Table14[[#This Row],[Discount]]),MEDIAN(Table14[Discount]),Table14[[#This Row],[Discount]])</f>
        <v>0.25</v>
      </c>
    </row>
    <row r="2698" spans="1:20" x14ac:dyDescent="0.3">
      <c r="A2698">
        <v>1499</v>
      </c>
      <c r="B2698" s="1">
        <v>45593</v>
      </c>
      <c r="C2698" t="s">
        <v>23</v>
      </c>
      <c r="D2698" t="s">
        <v>30</v>
      </c>
      <c r="E2698">
        <v>21798.9</v>
      </c>
      <c r="F2698">
        <v>7</v>
      </c>
      <c r="G2698" t="s">
        <v>24</v>
      </c>
      <c r="H2698" s="9">
        <v>2210.85</v>
      </c>
      <c r="I2698" s="9">
        <v>3278.03</v>
      </c>
      <c r="J2698" t="s">
        <v>16</v>
      </c>
      <c r="K2698">
        <v>0.05</v>
      </c>
      <c r="L2698" s="4" t="s">
        <v>26</v>
      </c>
      <c r="M2698" s="4" t="s">
        <v>22</v>
      </c>
      <c r="N2698" s="4" t="str">
        <f>IF(ISBLANK(Table14[[#This Row],[Sales_Rep]]),"Unknown",Table14[[#This Row],[Sales_Rep]])</f>
        <v>Charlie</v>
      </c>
      <c r="O2698" t="str">
        <f>PROPER(Table14[[#This Row],[Region]])</f>
        <v>South</v>
      </c>
      <c r="P2698" s="9">
        <f>IF(ISBLANK(Table14[[#This Row],[Sales_Amount]]),MEDIAN(Table14[Sales_Amount]),Table14[[#This Row],[Sales_Amount]])</f>
        <v>21798.9</v>
      </c>
      <c r="Q2698" s="11">
        <f>IF(ISBLANK(Table14[[#This Row],[Quantity_Sold]]),MEDIAN(Table14[Quantity_Sold]),Table14[[#This Row],[Quantity_Sold]])</f>
        <v>7</v>
      </c>
      <c r="R2698" s="4" t="str">
        <f>TRIM(Table14[[#This Row],[Product_Category]])</f>
        <v>Clothing</v>
      </c>
      <c r="S2698" s="4" t="str">
        <f>PROPER(Table14[[#This Row],[Customer_Type]])</f>
        <v>Returning</v>
      </c>
      <c r="T2698" s="13">
        <f>IF(ISBLANK(Table14[[#This Row],[Discount]]),MEDIAN(Table14[Discount]),Table14[[#This Row],[Discount]])</f>
        <v>0.05</v>
      </c>
    </row>
    <row r="2699" spans="1:20" x14ac:dyDescent="0.3">
      <c r="A2699">
        <v>1217</v>
      </c>
      <c r="B2699" s="1">
        <v>45021</v>
      </c>
      <c r="C2699" t="s">
        <v>19</v>
      </c>
      <c r="D2699" t="s">
        <v>20</v>
      </c>
      <c r="E2699">
        <v>81281.399999999994</v>
      </c>
      <c r="F2699">
        <v>14</v>
      </c>
      <c r="G2699" t="s">
        <v>28</v>
      </c>
      <c r="H2699" s="9">
        <v>4696.3500000000004</v>
      </c>
      <c r="I2699" s="9">
        <v>6673.35</v>
      </c>
      <c r="J2699" t="s">
        <v>25</v>
      </c>
      <c r="K2699">
        <v>0.13</v>
      </c>
      <c r="L2699" s="4" t="s">
        <v>31</v>
      </c>
      <c r="M2699" s="4" t="s">
        <v>22</v>
      </c>
      <c r="N2699" s="4" t="str">
        <f>IF(ISBLANK(Table14[[#This Row],[Sales_Rep]]),"Unknown",Table14[[#This Row],[Sales_Rep]])</f>
        <v>Eve</v>
      </c>
      <c r="O2699" t="str">
        <f>PROPER(Table14[[#This Row],[Region]])</f>
        <v>North</v>
      </c>
      <c r="P2699" s="9">
        <f>IF(ISBLANK(Table14[[#This Row],[Sales_Amount]]),MEDIAN(Table14[Sales_Amount]),Table14[[#This Row],[Sales_Amount]])</f>
        <v>81281.399999999994</v>
      </c>
      <c r="Q2699" s="11">
        <f>IF(ISBLANK(Table14[[#This Row],[Quantity_Sold]]),MEDIAN(Table14[Quantity_Sold]),Table14[[#This Row],[Quantity_Sold]])</f>
        <v>14</v>
      </c>
      <c r="R2699" s="4" t="str">
        <f>TRIM(Table14[[#This Row],[Product_Category]])</f>
        <v>Furniture</v>
      </c>
      <c r="S2699" s="4" t="str">
        <f>PROPER(Table14[[#This Row],[Customer_Type]])</f>
        <v>New</v>
      </c>
      <c r="T2699" s="13">
        <f>IF(ISBLANK(Table14[[#This Row],[Discount]]),MEDIAN(Table14[Discount]),Table14[[#This Row],[Discount]])</f>
        <v>0.13</v>
      </c>
    </row>
    <row r="2700" spans="1:20" x14ac:dyDescent="0.3">
      <c r="A2700">
        <v>1108</v>
      </c>
      <c r="B2700" s="1">
        <v>45528</v>
      </c>
      <c r="C2700" t="s">
        <v>13</v>
      </c>
      <c r="D2700" t="s">
        <v>20</v>
      </c>
      <c r="E2700">
        <v>110905.52</v>
      </c>
      <c r="F2700">
        <v>47</v>
      </c>
      <c r="G2700" t="s">
        <v>24</v>
      </c>
      <c r="H2700" s="9">
        <v>2605.33</v>
      </c>
      <c r="I2700" s="9">
        <v>2913.2</v>
      </c>
      <c r="J2700" t="s">
        <v>25</v>
      </c>
      <c r="K2700">
        <v>0.19</v>
      </c>
      <c r="L2700" s="4" t="s">
        <v>17</v>
      </c>
      <c r="M2700" s="4" t="s">
        <v>18</v>
      </c>
      <c r="N2700" s="4" t="str">
        <f>IF(ISBLANK(Table14[[#This Row],[Sales_Rep]]),"Unknown",Table14[[#This Row],[Sales_Rep]])</f>
        <v>David</v>
      </c>
      <c r="O2700" t="str">
        <f>PROPER(Table14[[#This Row],[Region]])</f>
        <v>North</v>
      </c>
      <c r="P2700" s="9">
        <f>IF(ISBLANK(Table14[[#This Row],[Sales_Amount]]),MEDIAN(Table14[Sales_Amount]),Table14[[#This Row],[Sales_Amount]])</f>
        <v>110905.52</v>
      </c>
      <c r="Q2700" s="11">
        <f>IF(ISBLANK(Table14[[#This Row],[Quantity_Sold]]),MEDIAN(Table14[Quantity_Sold]),Table14[[#This Row],[Quantity_Sold]])</f>
        <v>47</v>
      </c>
      <c r="R2700" s="4" t="str">
        <f>TRIM(Table14[[#This Row],[Product_Category]])</f>
        <v>Clothing</v>
      </c>
      <c r="S2700" s="4" t="str">
        <f>PROPER(Table14[[#This Row],[Customer_Type]])</f>
        <v>New</v>
      </c>
      <c r="T2700" s="13">
        <f>IF(ISBLANK(Table14[[#This Row],[Discount]]),MEDIAN(Table14[Discount]),Table14[[#This Row],[Discount]])</f>
        <v>0.19</v>
      </c>
    </row>
    <row r="2701" spans="1:20" x14ac:dyDescent="0.3">
      <c r="A2701">
        <v>1369</v>
      </c>
      <c r="B2701" s="1">
        <v>45417</v>
      </c>
      <c r="C2701" t="s">
        <v>19</v>
      </c>
      <c r="D2701" t="s">
        <v>27</v>
      </c>
      <c r="E2701">
        <v>19724.64</v>
      </c>
      <c r="F2701">
        <v>38</v>
      </c>
      <c r="G2701" t="s">
        <v>21</v>
      </c>
      <c r="H2701" s="9">
        <v>414.74</v>
      </c>
      <c r="I2701" s="9">
        <v>610.66999999999996</v>
      </c>
      <c r="J2701" t="s">
        <v>25</v>
      </c>
      <c r="K2701">
        <v>0.15</v>
      </c>
      <c r="L2701" s="4" t="s">
        <v>26</v>
      </c>
      <c r="M2701" s="4" t="s">
        <v>18</v>
      </c>
      <c r="N2701" s="4" t="str">
        <f>IF(ISBLANK(Table14[[#This Row],[Sales_Rep]]),"Unknown",Table14[[#This Row],[Sales_Rep]])</f>
        <v>Eve</v>
      </c>
      <c r="O2701" t="str">
        <f>PROPER(Table14[[#This Row],[Region]])</f>
        <v>West</v>
      </c>
      <c r="P2701" s="9">
        <f>IF(ISBLANK(Table14[[#This Row],[Sales_Amount]]),MEDIAN(Table14[Sales_Amount]),Table14[[#This Row],[Sales_Amount]])</f>
        <v>19724.64</v>
      </c>
      <c r="Q2701" s="11">
        <f>IF(ISBLANK(Table14[[#This Row],[Quantity_Sold]]),MEDIAN(Table14[Quantity_Sold]),Table14[[#This Row],[Quantity_Sold]])</f>
        <v>38</v>
      </c>
      <c r="R2701" s="4" t="str">
        <f>TRIM(Table14[[#This Row],[Product_Category]])</f>
        <v>Electronics</v>
      </c>
      <c r="S2701" s="4" t="str">
        <f>PROPER(Table14[[#This Row],[Customer_Type]])</f>
        <v>New</v>
      </c>
      <c r="T2701" s="13">
        <f>IF(ISBLANK(Table14[[#This Row],[Discount]]),MEDIAN(Table14[Discount]),Table14[[#This Row],[Discount]])</f>
        <v>0.15</v>
      </c>
    </row>
    <row r="2702" spans="1:20" x14ac:dyDescent="0.3">
      <c r="A2702">
        <v>1316</v>
      </c>
      <c r="B2702" s="1">
        <v>45540</v>
      </c>
      <c r="C2702" t="s">
        <v>32</v>
      </c>
      <c r="D2702" t="s">
        <v>30</v>
      </c>
      <c r="E2702">
        <v>90164.76</v>
      </c>
      <c r="F2702">
        <v>21</v>
      </c>
      <c r="G2702" t="s">
        <v>28</v>
      </c>
      <c r="H2702" s="9">
        <v>3086.77</v>
      </c>
      <c r="I2702" s="9">
        <v>4293.5600000000004</v>
      </c>
      <c r="J2702" t="s">
        <v>16</v>
      </c>
      <c r="K2702">
        <v>0</v>
      </c>
      <c r="L2702" s="4" t="s">
        <v>31</v>
      </c>
      <c r="M2702" s="4" t="s">
        <v>18</v>
      </c>
      <c r="N2702" s="4" t="str">
        <f>IF(ISBLANK(Table14[[#This Row],[Sales_Rep]]),"Unknown",Table14[[#This Row],[Sales_Rep]])</f>
        <v>Alice</v>
      </c>
      <c r="O2702" t="str">
        <f>PROPER(Table14[[#This Row],[Region]])</f>
        <v>South</v>
      </c>
      <c r="P2702" s="9">
        <f>IF(ISBLANK(Table14[[#This Row],[Sales_Amount]]),MEDIAN(Table14[Sales_Amount]),Table14[[#This Row],[Sales_Amount]])</f>
        <v>90164.76</v>
      </c>
      <c r="Q2702" s="11">
        <f>IF(ISBLANK(Table14[[#This Row],[Quantity_Sold]]),MEDIAN(Table14[Quantity_Sold]),Table14[[#This Row],[Quantity_Sold]])</f>
        <v>21</v>
      </c>
      <c r="R2702" s="4" t="str">
        <f>TRIM(Table14[[#This Row],[Product_Category]])</f>
        <v>Furniture</v>
      </c>
      <c r="S2702" s="4" t="str">
        <f>PROPER(Table14[[#This Row],[Customer_Type]])</f>
        <v>Returning</v>
      </c>
      <c r="T2702" s="13">
        <f>IF(ISBLANK(Table14[[#This Row],[Discount]]),MEDIAN(Table14[Discount]),Table14[[#This Row],[Discount]])</f>
        <v>0</v>
      </c>
    </row>
    <row r="2703" spans="1:20" x14ac:dyDescent="0.3">
      <c r="A2703">
        <v>1163</v>
      </c>
      <c r="B2703" s="1">
        <v>45006</v>
      </c>
      <c r="C2703" t="s">
        <v>13</v>
      </c>
      <c r="D2703" t="s">
        <v>14</v>
      </c>
      <c r="E2703">
        <v>18804.09</v>
      </c>
      <c r="F2703">
        <v>43</v>
      </c>
      <c r="G2703" t="s">
        <v>15</v>
      </c>
      <c r="H2703" s="9">
        <v>393.73</v>
      </c>
      <c r="I2703" s="9">
        <v>553.54999999999995</v>
      </c>
      <c r="J2703" t="s">
        <v>16</v>
      </c>
      <c r="K2703">
        <v>0.21</v>
      </c>
      <c r="L2703" s="4" t="s">
        <v>26</v>
      </c>
      <c r="M2703" s="4" t="s">
        <v>22</v>
      </c>
      <c r="N2703" s="4" t="str">
        <f>IF(ISBLANK(Table14[[#This Row],[Sales_Rep]]),"Unknown",Table14[[#This Row],[Sales_Rep]])</f>
        <v>David</v>
      </c>
      <c r="O2703" t="str">
        <f>PROPER(Table14[[#This Row],[Region]])</f>
        <v>East</v>
      </c>
      <c r="P2703" s="9">
        <f>IF(ISBLANK(Table14[[#This Row],[Sales_Amount]]),MEDIAN(Table14[Sales_Amount]),Table14[[#This Row],[Sales_Amount]])</f>
        <v>18804.09</v>
      </c>
      <c r="Q2703" s="11">
        <f>IF(ISBLANK(Table14[[#This Row],[Quantity_Sold]]),MEDIAN(Table14[Quantity_Sold]),Table14[[#This Row],[Quantity_Sold]])</f>
        <v>43</v>
      </c>
      <c r="R2703" s="4" t="str">
        <f>TRIM(Table14[[#This Row],[Product_Category]])</f>
        <v>Food</v>
      </c>
      <c r="S2703" s="4" t="str">
        <f>PROPER(Table14[[#This Row],[Customer_Type]])</f>
        <v>Returning</v>
      </c>
      <c r="T2703" s="13">
        <f>IF(ISBLANK(Table14[[#This Row],[Discount]]),MEDIAN(Table14[Discount]),Table14[[#This Row],[Discount]])</f>
        <v>0.21</v>
      </c>
    </row>
    <row r="2704" spans="1:20" x14ac:dyDescent="0.3">
      <c r="A2704">
        <v>1295</v>
      </c>
      <c r="B2704" s="1">
        <v>45575</v>
      </c>
      <c r="C2704" t="s">
        <v>29</v>
      </c>
      <c r="D2704" t="s">
        <v>27</v>
      </c>
      <c r="E2704">
        <v>2606.1</v>
      </c>
      <c r="F2704">
        <v>4</v>
      </c>
      <c r="G2704" t="s">
        <v>28</v>
      </c>
      <c r="H2704" s="9">
        <v>497.66</v>
      </c>
      <c r="I2704" s="9">
        <v>708.18</v>
      </c>
      <c r="J2704" t="s">
        <v>25</v>
      </c>
      <c r="K2704">
        <v>0.08</v>
      </c>
      <c r="L2704" s="4" t="s">
        <v>26</v>
      </c>
      <c r="M2704" s="4" t="s">
        <v>18</v>
      </c>
      <c r="N2704" s="4" t="str">
        <f>IF(ISBLANK(Table14[[#This Row],[Sales_Rep]]),"Unknown",Table14[[#This Row],[Sales_Rep]])</f>
        <v>Bob</v>
      </c>
      <c r="O2704" t="str">
        <f>PROPER(Table14[[#This Row],[Region]])</f>
        <v>West</v>
      </c>
      <c r="P2704" s="9">
        <f>IF(ISBLANK(Table14[[#This Row],[Sales_Amount]]),MEDIAN(Table14[Sales_Amount]),Table14[[#This Row],[Sales_Amount]])</f>
        <v>2606.1</v>
      </c>
      <c r="Q2704" s="11">
        <f>IF(ISBLANK(Table14[[#This Row],[Quantity_Sold]]),MEDIAN(Table14[Quantity_Sold]),Table14[[#This Row],[Quantity_Sold]])</f>
        <v>4</v>
      </c>
      <c r="R2704" s="4" t="str">
        <f>TRIM(Table14[[#This Row],[Product_Category]])</f>
        <v>Furniture</v>
      </c>
      <c r="S2704" s="4" t="str">
        <f>PROPER(Table14[[#This Row],[Customer_Type]])</f>
        <v>New</v>
      </c>
      <c r="T2704" s="13">
        <f>IF(ISBLANK(Table14[[#This Row],[Discount]]),MEDIAN(Table14[Discount]),Table14[[#This Row],[Discount]])</f>
        <v>0.08</v>
      </c>
    </row>
    <row r="2705" spans="1:20" x14ac:dyDescent="0.3">
      <c r="A2705">
        <v>1077</v>
      </c>
      <c r="B2705" s="1">
        <v>45565</v>
      </c>
      <c r="C2705" t="s">
        <v>23</v>
      </c>
      <c r="D2705" t="s">
        <v>27</v>
      </c>
      <c r="E2705">
        <v>142408.63</v>
      </c>
      <c r="F2705">
        <v>46</v>
      </c>
      <c r="G2705" t="s">
        <v>24</v>
      </c>
      <c r="H2705" s="9">
        <v>2673.22</v>
      </c>
      <c r="I2705" s="9">
        <v>3328.86</v>
      </c>
      <c r="J2705" t="s">
        <v>16</v>
      </c>
      <c r="K2705">
        <v>7.0000000000000007E-2</v>
      </c>
      <c r="L2705" s="4" t="s">
        <v>26</v>
      </c>
      <c r="M2705" s="4" t="s">
        <v>18</v>
      </c>
      <c r="N2705" s="4" t="str">
        <f>IF(ISBLANK(Table14[[#This Row],[Sales_Rep]]),"Unknown",Table14[[#This Row],[Sales_Rep]])</f>
        <v>Charlie</v>
      </c>
      <c r="O2705" t="str">
        <f>PROPER(Table14[[#This Row],[Region]])</f>
        <v>West</v>
      </c>
      <c r="P2705" s="9">
        <f>IF(ISBLANK(Table14[[#This Row],[Sales_Amount]]),MEDIAN(Table14[Sales_Amount]),Table14[[#This Row],[Sales_Amount]])</f>
        <v>142408.63</v>
      </c>
      <c r="Q2705" s="11">
        <f>IF(ISBLANK(Table14[[#This Row],[Quantity_Sold]]),MEDIAN(Table14[Quantity_Sold]),Table14[[#This Row],[Quantity_Sold]])</f>
        <v>46</v>
      </c>
      <c r="R2705" s="4" t="str">
        <f>TRIM(Table14[[#This Row],[Product_Category]])</f>
        <v>Clothing</v>
      </c>
      <c r="S2705" s="4" t="str">
        <f>PROPER(Table14[[#This Row],[Customer_Type]])</f>
        <v>Returning</v>
      </c>
      <c r="T2705" s="13">
        <f>IF(ISBLANK(Table14[[#This Row],[Discount]]),MEDIAN(Table14[Discount]),Table14[[#This Row],[Discount]])</f>
        <v>7.0000000000000007E-2</v>
      </c>
    </row>
    <row r="2706" spans="1:20" x14ac:dyDescent="0.3">
      <c r="A2706">
        <v>1483</v>
      </c>
      <c r="B2706" s="1">
        <v>45043</v>
      </c>
      <c r="C2706" t="s">
        <v>13</v>
      </c>
      <c r="D2706" t="s">
        <v>30</v>
      </c>
      <c r="E2706">
        <v>152311.4</v>
      </c>
      <c r="F2706">
        <v>31</v>
      </c>
      <c r="G2706" t="s">
        <v>15</v>
      </c>
      <c r="H2706" s="9">
        <v>4392.43</v>
      </c>
      <c r="I2706" s="9">
        <v>4962.8999999999996</v>
      </c>
      <c r="J2706" t="s">
        <v>16</v>
      </c>
      <c r="K2706">
        <v>0.01</v>
      </c>
      <c r="L2706" s="4" t="s">
        <v>17</v>
      </c>
      <c r="M2706" s="4" t="s">
        <v>22</v>
      </c>
      <c r="N2706" s="4" t="str">
        <f>IF(ISBLANK(Table14[[#This Row],[Sales_Rep]]),"Unknown",Table14[[#This Row],[Sales_Rep]])</f>
        <v>David</v>
      </c>
      <c r="O2706" t="str">
        <f>PROPER(Table14[[#This Row],[Region]])</f>
        <v>South</v>
      </c>
      <c r="P2706" s="9">
        <f>IF(ISBLANK(Table14[[#This Row],[Sales_Amount]]),MEDIAN(Table14[Sales_Amount]),Table14[[#This Row],[Sales_Amount]])</f>
        <v>152311.4</v>
      </c>
      <c r="Q2706" s="11">
        <f>IF(ISBLANK(Table14[[#This Row],[Quantity_Sold]]),MEDIAN(Table14[Quantity_Sold]),Table14[[#This Row],[Quantity_Sold]])</f>
        <v>31</v>
      </c>
      <c r="R2706" s="4" t="str">
        <f>TRIM(Table14[[#This Row],[Product_Category]])</f>
        <v>Food</v>
      </c>
      <c r="S2706" s="4" t="str">
        <f>PROPER(Table14[[#This Row],[Customer_Type]])</f>
        <v>Returning</v>
      </c>
      <c r="T2706" s="13">
        <f>IF(ISBLANK(Table14[[#This Row],[Discount]]),MEDIAN(Table14[Discount]),Table14[[#This Row],[Discount]])</f>
        <v>0.01</v>
      </c>
    </row>
    <row r="2707" spans="1:20" x14ac:dyDescent="0.3">
      <c r="A2707">
        <v>1276</v>
      </c>
      <c r="B2707" s="1">
        <v>45062</v>
      </c>
      <c r="C2707" t="s">
        <v>13</v>
      </c>
      <c r="D2707" t="s">
        <v>20</v>
      </c>
      <c r="E2707">
        <v>10206.19</v>
      </c>
      <c r="F2707">
        <v>20</v>
      </c>
      <c r="G2707" t="s">
        <v>21</v>
      </c>
      <c r="H2707" s="9">
        <v>389.21</v>
      </c>
      <c r="I2707" s="9">
        <v>548.72</v>
      </c>
      <c r="J2707" t="s">
        <v>16</v>
      </c>
      <c r="K2707">
        <v>7.0000000000000007E-2</v>
      </c>
      <c r="L2707" s="4" t="s">
        <v>31</v>
      </c>
      <c r="M2707" s="4" t="s">
        <v>18</v>
      </c>
      <c r="N2707" s="4" t="str">
        <f>IF(ISBLANK(Table14[[#This Row],[Sales_Rep]]),"Unknown",Table14[[#This Row],[Sales_Rep]])</f>
        <v>David</v>
      </c>
      <c r="O2707" t="str">
        <f>PROPER(Table14[[#This Row],[Region]])</f>
        <v>North</v>
      </c>
      <c r="P2707" s="9">
        <f>IF(ISBLANK(Table14[[#This Row],[Sales_Amount]]),MEDIAN(Table14[Sales_Amount]),Table14[[#This Row],[Sales_Amount]])</f>
        <v>10206.19</v>
      </c>
      <c r="Q2707" s="11">
        <f>IF(ISBLANK(Table14[[#This Row],[Quantity_Sold]]),MEDIAN(Table14[Quantity_Sold]),Table14[[#This Row],[Quantity_Sold]])</f>
        <v>20</v>
      </c>
      <c r="R2707" s="4" t="str">
        <f>TRIM(Table14[[#This Row],[Product_Category]])</f>
        <v>Electronics</v>
      </c>
      <c r="S2707" s="4" t="str">
        <f>PROPER(Table14[[#This Row],[Customer_Type]])</f>
        <v>Returning</v>
      </c>
      <c r="T2707" s="13">
        <f>IF(ISBLANK(Table14[[#This Row],[Discount]]),MEDIAN(Table14[Discount]),Table14[[#This Row],[Discount]])</f>
        <v>7.0000000000000007E-2</v>
      </c>
    </row>
    <row r="2708" spans="1:20" x14ac:dyDescent="0.3">
      <c r="A2708">
        <v>1384</v>
      </c>
      <c r="B2708" s="1">
        <v>44950</v>
      </c>
      <c r="C2708" t="s">
        <v>32</v>
      </c>
      <c r="D2708" t="s">
        <v>20</v>
      </c>
      <c r="E2708">
        <v>246055.89</v>
      </c>
      <c r="F2708">
        <v>45</v>
      </c>
      <c r="G2708" t="s">
        <v>15</v>
      </c>
      <c r="H2708" s="9">
        <v>4969.13</v>
      </c>
      <c r="I2708" s="9">
        <v>5523.14</v>
      </c>
      <c r="J2708" t="s">
        <v>16</v>
      </c>
      <c r="K2708">
        <v>0.01</v>
      </c>
      <c r="L2708" s="4" t="s">
        <v>31</v>
      </c>
      <c r="M2708" s="4" t="s">
        <v>22</v>
      </c>
      <c r="N2708" s="4" t="str">
        <f>IF(ISBLANK(Table14[[#This Row],[Sales_Rep]]),"Unknown",Table14[[#This Row],[Sales_Rep]])</f>
        <v>Alice</v>
      </c>
      <c r="O2708" t="str">
        <f>PROPER(Table14[[#This Row],[Region]])</f>
        <v>North</v>
      </c>
      <c r="P2708" s="9">
        <f>IF(ISBLANK(Table14[[#This Row],[Sales_Amount]]),MEDIAN(Table14[Sales_Amount]),Table14[[#This Row],[Sales_Amount]])</f>
        <v>246055.89</v>
      </c>
      <c r="Q2708" s="11">
        <f>IF(ISBLANK(Table14[[#This Row],[Quantity_Sold]]),MEDIAN(Table14[Quantity_Sold]),Table14[[#This Row],[Quantity_Sold]])</f>
        <v>45</v>
      </c>
      <c r="R2708" s="4" t="str">
        <f>TRIM(Table14[[#This Row],[Product_Category]])</f>
        <v>Food</v>
      </c>
      <c r="S2708" s="4" t="str">
        <f>PROPER(Table14[[#This Row],[Customer_Type]])</f>
        <v>Returning</v>
      </c>
      <c r="T2708" s="13">
        <f>IF(ISBLANK(Table14[[#This Row],[Discount]]),MEDIAN(Table14[Discount]),Table14[[#This Row],[Discount]])</f>
        <v>0.01</v>
      </c>
    </row>
    <row r="2709" spans="1:20" x14ac:dyDescent="0.3">
      <c r="A2709">
        <v>1192</v>
      </c>
      <c r="B2709" s="1">
        <v>45240</v>
      </c>
      <c r="C2709" t="s">
        <v>23</v>
      </c>
      <c r="D2709" t="s">
        <v>27</v>
      </c>
      <c r="E2709">
        <v>3519.18</v>
      </c>
      <c r="F2709">
        <v>1</v>
      </c>
      <c r="G2709" t="s">
        <v>21</v>
      </c>
      <c r="H2709" s="9">
        <v>3426.7</v>
      </c>
      <c r="I2709" s="9">
        <v>4820.8</v>
      </c>
      <c r="J2709" t="s">
        <v>16</v>
      </c>
      <c r="K2709">
        <v>0.27</v>
      </c>
      <c r="L2709" s="4" t="s">
        <v>17</v>
      </c>
      <c r="M2709" s="4" t="s">
        <v>18</v>
      </c>
      <c r="N2709" s="4" t="str">
        <f>IF(ISBLANK(Table14[[#This Row],[Sales_Rep]]),"Unknown",Table14[[#This Row],[Sales_Rep]])</f>
        <v>Charlie</v>
      </c>
      <c r="O2709" t="str">
        <f>PROPER(Table14[[#This Row],[Region]])</f>
        <v>West</v>
      </c>
      <c r="P2709" s="9">
        <f>IF(ISBLANK(Table14[[#This Row],[Sales_Amount]]),MEDIAN(Table14[Sales_Amount]),Table14[[#This Row],[Sales_Amount]])</f>
        <v>3519.18</v>
      </c>
      <c r="Q2709" s="11">
        <f>IF(ISBLANK(Table14[[#This Row],[Quantity_Sold]]),MEDIAN(Table14[Quantity_Sold]),Table14[[#This Row],[Quantity_Sold]])</f>
        <v>1</v>
      </c>
      <c r="R2709" s="4" t="str">
        <f>TRIM(Table14[[#This Row],[Product_Category]])</f>
        <v>Electronics</v>
      </c>
      <c r="S2709" s="4" t="str">
        <f>PROPER(Table14[[#This Row],[Customer_Type]])</f>
        <v>Returning</v>
      </c>
      <c r="T2709" s="13">
        <f>IF(ISBLANK(Table14[[#This Row],[Discount]]),MEDIAN(Table14[Discount]),Table14[[#This Row],[Discount]])</f>
        <v>0.27</v>
      </c>
    </row>
    <row r="2710" spans="1:20" x14ac:dyDescent="0.3">
      <c r="A2710">
        <v>1369</v>
      </c>
      <c r="B2710" s="1">
        <v>45259</v>
      </c>
      <c r="C2710" t="s">
        <v>29</v>
      </c>
      <c r="D2710" t="s">
        <v>14</v>
      </c>
      <c r="E2710">
        <v>267673.77</v>
      </c>
      <c r="F2710">
        <v>49</v>
      </c>
      <c r="G2710" t="s">
        <v>21</v>
      </c>
      <c r="H2710" s="9">
        <v>4521.68</v>
      </c>
      <c r="I2710" s="9">
        <v>6069.7</v>
      </c>
      <c r="J2710" t="s">
        <v>25</v>
      </c>
      <c r="K2710">
        <v>0.1</v>
      </c>
      <c r="L2710" s="4" t="s">
        <v>26</v>
      </c>
      <c r="M2710" s="4" t="s">
        <v>18</v>
      </c>
      <c r="N2710" s="4" t="str">
        <f>IF(ISBLANK(Table14[[#This Row],[Sales_Rep]]),"Unknown",Table14[[#This Row],[Sales_Rep]])</f>
        <v>Bob</v>
      </c>
      <c r="O2710" t="str">
        <f>PROPER(Table14[[#This Row],[Region]])</f>
        <v>East</v>
      </c>
      <c r="P2710" s="9">
        <f>IF(ISBLANK(Table14[[#This Row],[Sales_Amount]]),MEDIAN(Table14[Sales_Amount]),Table14[[#This Row],[Sales_Amount]])</f>
        <v>267673.77</v>
      </c>
      <c r="Q2710" s="11">
        <f>IF(ISBLANK(Table14[[#This Row],[Quantity_Sold]]),MEDIAN(Table14[Quantity_Sold]),Table14[[#This Row],[Quantity_Sold]])</f>
        <v>49</v>
      </c>
      <c r="R2710" s="4" t="str">
        <f>TRIM(Table14[[#This Row],[Product_Category]])</f>
        <v>Electronics</v>
      </c>
      <c r="S2710" s="4" t="str">
        <f>PROPER(Table14[[#This Row],[Customer_Type]])</f>
        <v>New</v>
      </c>
      <c r="T2710" s="13">
        <f>IF(ISBLANK(Table14[[#This Row],[Discount]]),MEDIAN(Table14[Discount]),Table14[[#This Row],[Discount]])</f>
        <v>0.1</v>
      </c>
    </row>
    <row r="2711" spans="1:20" x14ac:dyDescent="0.3">
      <c r="A2711">
        <v>1286</v>
      </c>
      <c r="B2711" s="1">
        <v>45540</v>
      </c>
      <c r="C2711" t="s">
        <v>13</v>
      </c>
      <c r="D2711" t="s">
        <v>27</v>
      </c>
      <c r="E2711">
        <v>49772.4</v>
      </c>
      <c r="F2711">
        <v>35</v>
      </c>
      <c r="G2711" t="s">
        <v>24</v>
      </c>
      <c r="H2711" s="9">
        <v>1019.64</v>
      </c>
      <c r="I2711" s="9">
        <v>1466.05</v>
      </c>
      <c r="J2711" t="s">
        <v>25</v>
      </c>
      <c r="K2711">
        <v>0.03</v>
      </c>
      <c r="L2711" s="4" t="s">
        <v>31</v>
      </c>
      <c r="M2711" s="4" t="s">
        <v>22</v>
      </c>
      <c r="N2711" s="4" t="str">
        <f>IF(ISBLANK(Table14[[#This Row],[Sales_Rep]]),"Unknown",Table14[[#This Row],[Sales_Rep]])</f>
        <v>David</v>
      </c>
      <c r="O2711" t="str">
        <f>PROPER(Table14[[#This Row],[Region]])</f>
        <v>West</v>
      </c>
      <c r="P2711" s="9">
        <f>IF(ISBLANK(Table14[[#This Row],[Sales_Amount]]),MEDIAN(Table14[Sales_Amount]),Table14[[#This Row],[Sales_Amount]])</f>
        <v>49772.4</v>
      </c>
      <c r="Q2711" s="11">
        <f>IF(ISBLANK(Table14[[#This Row],[Quantity_Sold]]),MEDIAN(Table14[Quantity_Sold]),Table14[[#This Row],[Quantity_Sold]])</f>
        <v>35</v>
      </c>
      <c r="R2711" s="4" t="str">
        <f>TRIM(Table14[[#This Row],[Product_Category]])</f>
        <v>Clothing</v>
      </c>
      <c r="S2711" s="4" t="str">
        <f>PROPER(Table14[[#This Row],[Customer_Type]])</f>
        <v>New</v>
      </c>
      <c r="T2711" s="13">
        <f>IF(ISBLANK(Table14[[#This Row],[Discount]]),MEDIAN(Table14[Discount]),Table14[[#This Row],[Discount]])</f>
        <v>0.03</v>
      </c>
    </row>
    <row r="2712" spans="1:20" x14ac:dyDescent="0.3">
      <c r="A2712">
        <v>1429</v>
      </c>
      <c r="B2712" s="1">
        <v>45219</v>
      </c>
      <c r="C2712" t="s">
        <v>13</v>
      </c>
      <c r="D2712" t="s">
        <v>14</v>
      </c>
      <c r="E2712">
        <v>12673.19</v>
      </c>
      <c r="F2712">
        <v>2</v>
      </c>
      <c r="G2712" t="s">
        <v>28</v>
      </c>
      <c r="H2712" s="9">
        <v>4540.4799999999996</v>
      </c>
      <c r="I2712" s="9">
        <v>6741.06</v>
      </c>
      <c r="J2712" t="s">
        <v>25</v>
      </c>
      <c r="K2712">
        <v>0.06</v>
      </c>
      <c r="L2712" s="4" t="s">
        <v>17</v>
      </c>
      <c r="M2712" s="4" t="s">
        <v>22</v>
      </c>
      <c r="N2712" s="4" t="str">
        <f>IF(ISBLANK(Table14[[#This Row],[Sales_Rep]]),"Unknown",Table14[[#This Row],[Sales_Rep]])</f>
        <v>David</v>
      </c>
      <c r="O2712" t="str">
        <f>PROPER(Table14[[#This Row],[Region]])</f>
        <v>East</v>
      </c>
      <c r="P2712" s="9">
        <f>IF(ISBLANK(Table14[[#This Row],[Sales_Amount]]),MEDIAN(Table14[Sales_Amount]),Table14[[#This Row],[Sales_Amount]])</f>
        <v>12673.19</v>
      </c>
      <c r="Q2712" s="11">
        <f>IF(ISBLANK(Table14[[#This Row],[Quantity_Sold]]),MEDIAN(Table14[Quantity_Sold]),Table14[[#This Row],[Quantity_Sold]])</f>
        <v>2</v>
      </c>
      <c r="R2712" s="4" t="str">
        <f>TRIM(Table14[[#This Row],[Product_Category]])</f>
        <v>Furniture</v>
      </c>
      <c r="S2712" s="4" t="str">
        <f>PROPER(Table14[[#This Row],[Customer_Type]])</f>
        <v>New</v>
      </c>
      <c r="T2712" s="13">
        <f>IF(ISBLANK(Table14[[#This Row],[Discount]]),MEDIAN(Table14[Discount]),Table14[[#This Row],[Discount]])</f>
        <v>0.06</v>
      </c>
    </row>
    <row r="2713" spans="1:20" x14ac:dyDescent="0.3">
      <c r="A2713">
        <v>1478</v>
      </c>
      <c r="B2713" s="1">
        <v>44931</v>
      </c>
      <c r="C2713" t="s">
        <v>32</v>
      </c>
      <c r="D2713" t="s">
        <v>20</v>
      </c>
      <c r="E2713">
        <v>80908.600000000006</v>
      </c>
      <c r="F2713">
        <v>26</v>
      </c>
      <c r="G2713" t="s">
        <v>21</v>
      </c>
      <c r="H2713" s="9">
        <v>2901.36</v>
      </c>
      <c r="I2713" s="9">
        <v>3749.24</v>
      </c>
      <c r="J2713" t="s">
        <v>16</v>
      </c>
      <c r="K2713">
        <v>0.17</v>
      </c>
      <c r="L2713" s="4" t="s">
        <v>31</v>
      </c>
      <c r="M2713" s="4" t="s">
        <v>18</v>
      </c>
      <c r="N2713" s="4" t="str">
        <f>IF(ISBLANK(Table14[[#This Row],[Sales_Rep]]),"Unknown",Table14[[#This Row],[Sales_Rep]])</f>
        <v>Alice</v>
      </c>
      <c r="O2713" t="str">
        <f>PROPER(Table14[[#This Row],[Region]])</f>
        <v>North</v>
      </c>
      <c r="P2713" s="9">
        <f>IF(ISBLANK(Table14[[#This Row],[Sales_Amount]]),MEDIAN(Table14[Sales_Amount]),Table14[[#This Row],[Sales_Amount]])</f>
        <v>80908.600000000006</v>
      </c>
      <c r="Q2713" s="11">
        <f>IF(ISBLANK(Table14[[#This Row],[Quantity_Sold]]),MEDIAN(Table14[Quantity_Sold]),Table14[[#This Row],[Quantity_Sold]])</f>
        <v>26</v>
      </c>
      <c r="R2713" s="4" t="str">
        <f>TRIM(Table14[[#This Row],[Product_Category]])</f>
        <v>Electronics</v>
      </c>
      <c r="S2713" s="4" t="str">
        <f>PROPER(Table14[[#This Row],[Customer_Type]])</f>
        <v>Returning</v>
      </c>
      <c r="T2713" s="13">
        <f>IF(ISBLANK(Table14[[#This Row],[Discount]]),MEDIAN(Table14[Discount]),Table14[[#This Row],[Discount]])</f>
        <v>0.17</v>
      </c>
    </row>
    <row r="2714" spans="1:20" x14ac:dyDescent="0.3">
      <c r="A2714">
        <v>1349</v>
      </c>
      <c r="B2714" s="1">
        <v>45440</v>
      </c>
      <c r="C2714" t="s">
        <v>19</v>
      </c>
      <c r="D2714" t="s">
        <v>27</v>
      </c>
      <c r="E2714">
        <v>37115.199999999997</v>
      </c>
      <c r="F2714">
        <v>24</v>
      </c>
      <c r="G2714" t="s">
        <v>15</v>
      </c>
      <c r="H2714" s="9">
        <v>1581.35</v>
      </c>
      <c r="I2714" s="9">
        <v>2089.8200000000002</v>
      </c>
      <c r="J2714" t="s">
        <v>25</v>
      </c>
      <c r="K2714">
        <v>0.26</v>
      </c>
      <c r="L2714" s="4" t="s">
        <v>31</v>
      </c>
      <c r="M2714" s="4" t="s">
        <v>22</v>
      </c>
      <c r="N2714" s="4" t="str">
        <f>IF(ISBLANK(Table14[[#This Row],[Sales_Rep]]),"Unknown",Table14[[#This Row],[Sales_Rep]])</f>
        <v>Eve</v>
      </c>
      <c r="O2714" t="str">
        <f>PROPER(Table14[[#This Row],[Region]])</f>
        <v>West</v>
      </c>
      <c r="P2714" s="9">
        <f>IF(ISBLANK(Table14[[#This Row],[Sales_Amount]]),MEDIAN(Table14[Sales_Amount]),Table14[[#This Row],[Sales_Amount]])</f>
        <v>37115.199999999997</v>
      </c>
      <c r="Q2714" s="11">
        <f>IF(ISBLANK(Table14[[#This Row],[Quantity_Sold]]),MEDIAN(Table14[Quantity_Sold]),Table14[[#This Row],[Quantity_Sold]])</f>
        <v>24</v>
      </c>
      <c r="R2714" s="4" t="str">
        <f>TRIM(Table14[[#This Row],[Product_Category]])</f>
        <v>Food</v>
      </c>
      <c r="S2714" s="4" t="str">
        <f>PROPER(Table14[[#This Row],[Customer_Type]])</f>
        <v>New</v>
      </c>
      <c r="T2714" s="13">
        <f>IF(ISBLANK(Table14[[#This Row],[Discount]]),MEDIAN(Table14[Discount]),Table14[[#This Row],[Discount]])</f>
        <v>0.26</v>
      </c>
    </row>
    <row r="2715" spans="1:20" x14ac:dyDescent="0.3">
      <c r="A2715">
        <v>1467</v>
      </c>
      <c r="B2715" s="1">
        <v>45328</v>
      </c>
      <c r="C2715" t="s">
        <v>29</v>
      </c>
      <c r="D2715" t="s">
        <v>14</v>
      </c>
      <c r="E2715">
        <v>43601.35</v>
      </c>
      <c r="F2715">
        <v>24</v>
      </c>
      <c r="G2715" t="s">
        <v>15</v>
      </c>
      <c r="H2715" s="9">
        <v>1693.21</v>
      </c>
      <c r="I2715" s="9">
        <v>1912.34</v>
      </c>
      <c r="J2715" t="s">
        <v>25</v>
      </c>
      <c r="K2715">
        <v>0.05</v>
      </c>
      <c r="L2715" s="4" t="s">
        <v>26</v>
      </c>
      <c r="M2715" s="4" t="s">
        <v>18</v>
      </c>
      <c r="N2715" s="4" t="str">
        <f>IF(ISBLANK(Table14[[#This Row],[Sales_Rep]]),"Unknown",Table14[[#This Row],[Sales_Rep]])</f>
        <v>Bob</v>
      </c>
      <c r="O2715" t="str">
        <f>PROPER(Table14[[#This Row],[Region]])</f>
        <v>East</v>
      </c>
      <c r="P2715" s="9">
        <f>IF(ISBLANK(Table14[[#This Row],[Sales_Amount]]),MEDIAN(Table14[Sales_Amount]),Table14[[#This Row],[Sales_Amount]])</f>
        <v>43601.35</v>
      </c>
      <c r="Q2715" s="11">
        <f>IF(ISBLANK(Table14[[#This Row],[Quantity_Sold]]),MEDIAN(Table14[Quantity_Sold]),Table14[[#This Row],[Quantity_Sold]])</f>
        <v>24</v>
      </c>
      <c r="R2715" s="4" t="str">
        <f>TRIM(Table14[[#This Row],[Product_Category]])</f>
        <v>Food</v>
      </c>
      <c r="S2715" s="4" t="str">
        <f>PROPER(Table14[[#This Row],[Customer_Type]])</f>
        <v>New</v>
      </c>
      <c r="T2715" s="13">
        <f>IF(ISBLANK(Table14[[#This Row],[Discount]]),MEDIAN(Table14[Discount]),Table14[[#This Row],[Discount]])</f>
        <v>0.05</v>
      </c>
    </row>
    <row r="2716" spans="1:20" x14ac:dyDescent="0.3">
      <c r="A2716">
        <v>1325</v>
      </c>
      <c r="B2716" s="1">
        <v>45202</v>
      </c>
      <c r="C2716" t="s">
        <v>23</v>
      </c>
      <c r="D2716" t="s">
        <v>20</v>
      </c>
      <c r="E2716">
        <v>28076.05</v>
      </c>
      <c r="F2716">
        <v>6</v>
      </c>
      <c r="G2716" t="s">
        <v>28</v>
      </c>
      <c r="H2716" s="9">
        <v>4292.76</v>
      </c>
      <c r="I2716" s="9">
        <v>5031.55</v>
      </c>
      <c r="J2716" t="s">
        <v>16</v>
      </c>
      <c r="K2716">
        <v>7.0000000000000007E-2</v>
      </c>
      <c r="L2716" s="4" t="s">
        <v>26</v>
      </c>
      <c r="M2716" s="4" t="s">
        <v>22</v>
      </c>
      <c r="N2716" s="4" t="str">
        <f>IF(ISBLANK(Table14[[#This Row],[Sales_Rep]]),"Unknown",Table14[[#This Row],[Sales_Rep]])</f>
        <v>Charlie</v>
      </c>
      <c r="O2716" t="str">
        <f>PROPER(Table14[[#This Row],[Region]])</f>
        <v>North</v>
      </c>
      <c r="P2716" s="9">
        <f>IF(ISBLANK(Table14[[#This Row],[Sales_Amount]]),MEDIAN(Table14[Sales_Amount]),Table14[[#This Row],[Sales_Amount]])</f>
        <v>28076.05</v>
      </c>
      <c r="Q2716" s="11">
        <f>IF(ISBLANK(Table14[[#This Row],[Quantity_Sold]]),MEDIAN(Table14[Quantity_Sold]),Table14[[#This Row],[Quantity_Sold]])</f>
        <v>6</v>
      </c>
      <c r="R2716" s="4" t="str">
        <f>TRIM(Table14[[#This Row],[Product_Category]])</f>
        <v>Furniture</v>
      </c>
      <c r="S2716" s="4" t="str">
        <f>PROPER(Table14[[#This Row],[Customer_Type]])</f>
        <v>Returning</v>
      </c>
      <c r="T2716" s="13">
        <f>IF(ISBLANK(Table14[[#This Row],[Discount]]),MEDIAN(Table14[Discount]),Table14[[#This Row],[Discount]])</f>
        <v>7.0000000000000007E-2</v>
      </c>
    </row>
    <row r="2717" spans="1:20" x14ac:dyDescent="0.3">
      <c r="A2717">
        <v>1155</v>
      </c>
      <c r="B2717" s="1">
        <v>45136</v>
      </c>
      <c r="C2717" t="s">
        <v>13</v>
      </c>
      <c r="D2717" t="s">
        <v>14</v>
      </c>
      <c r="E2717">
        <v>51878.91</v>
      </c>
      <c r="F2717">
        <v>32</v>
      </c>
      <c r="G2717" t="s">
        <v>24</v>
      </c>
      <c r="H2717" s="9">
        <v>1657.72</v>
      </c>
      <c r="I2717" s="9">
        <v>2026.52</v>
      </c>
      <c r="J2717" t="s">
        <v>16</v>
      </c>
      <c r="K2717">
        <v>0.2</v>
      </c>
      <c r="L2717" s="4" t="s">
        <v>26</v>
      </c>
      <c r="M2717" s="4" t="s">
        <v>18</v>
      </c>
      <c r="N2717" s="4" t="str">
        <f>IF(ISBLANK(Table14[[#This Row],[Sales_Rep]]),"Unknown",Table14[[#This Row],[Sales_Rep]])</f>
        <v>David</v>
      </c>
      <c r="O2717" t="str">
        <f>PROPER(Table14[[#This Row],[Region]])</f>
        <v>East</v>
      </c>
      <c r="P2717" s="9">
        <f>IF(ISBLANK(Table14[[#This Row],[Sales_Amount]]),MEDIAN(Table14[Sales_Amount]),Table14[[#This Row],[Sales_Amount]])</f>
        <v>51878.91</v>
      </c>
      <c r="Q2717" s="11">
        <f>IF(ISBLANK(Table14[[#This Row],[Quantity_Sold]]),MEDIAN(Table14[Quantity_Sold]),Table14[[#This Row],[Quantity_Sold]])</f>
        <v>32</v>
      </c>
      <c r="R2717" s="4" t="str">
        <f>TRIM(Table14[[#This Row],[Product_Category]])</f>
        <v>Clothing</v>
      </c>
      <c r="S2717" s="4" t="str">
        <f>PROPER(Table14[[#This Row],[Customer_Type]])</f>
        <v>Returning</v>
      </c>
      <c r="T2717" s="13">
        <f>IF(ISBLANK(Table14[[#This Row],[Discount]]),MEDIAN(Table14[Discount]),Table14[[#This Row],[Discount]])</f>
        <v>0.2</v>
      </c>
    </row>
    <row r="2718" spans="1:20" x14ac:dyDescent="0.3">
      <c r="A2718">
        <v>1268</v>
      </c>
      <c r="B2718" s="1">
        <v>44983</v>
      </c>
      <c r="C2718" t="s">
        <v>13</v>
      </c>
      <c r="D2718" t="s">
        <v>27</v>
      </c>
      <c r="E2718">
        <v>35810.300000000003</v>
      </c>
      <c r="F2718">
        <v>14</v>
      </c>
      <c r="G2718" t="s">
        <v>28</v>
      </c>
      <c r="H2718" s="9">
        <v>2427.79</v>
      </c>
      <c r="I2718" s="9">
        <v>2940.09</v>
      </c>
      <c r="J2718" t="s">
        <v>25</v>
      </c>
      <c r="K2718">
        <v>0.13</v>
      </c>
      <c r="L2718" s="4" t="s">
        <v>31</v>
      </c>
      <c r="M2718" s="4" t="s">
        <v>22</v>
      </c>
      <c r="N2718" s="4" t="str">
        <f>IF(ISBLANK(Table14[[#This Row],[Sales_Rep]]),"Unknown",Table14[[#This Row],[Sales_Rep]])</f>
        <v>David</v>
      </c>
      <c r="O2718" t="str">
        <f>PROPER(Table14[[#This Row],[Region]])</f>
        <v>West</v>
      </c>
      <c r="P2718" s="9">
        <f>IF(ISBLANK(Table14[[#This Row],[Sales_Amount]]),MEDIAN(Table14[Sales_Amount]),Table14[[#This Row],[Sales_Amount]])</f>
        <v>35810.300000000003</v>
      </c>
      <c r="Q2718" s="11">
        <f>IF(ISBLANK(Table14[[#This Row],[Quantity_Sold]]),MEDIAN(Table14[Quantity_Sold]),Table14[[#This Row],[Quantity_Sold]])</f>
        <v>14</v>
      </c>
      <c r="R2718" s="4" t="str">
        <f>TRIM(Table14[[#This Row],[Product_Category]])</f>
        <v>Furniture</v>
      </c>
      <c r="S2718" s="4" t="str">
        <f>PROPER(Table14[[#This Row],[Customer_Type]])</f>
        <v>New</v>
      </c>
      <c r="T2718" s="13">
        <f>IF(ISBLANK(Table14[[#This Row],[Discount]]),MEDIAN(Table14[Discount]),Table14[[#This Row],[Discount]])</f>
        <v>0.13</v>
      </c>
    </row>
    <row r="2719" spans="1:20" x14ac:dyDescent="0.3">
      <c r="A2719">
        <v>1094</v>
      </c>
      <c r="B2719" s="1">
        <v>44950</v>
      </c>
      <c r="C2719" t="s">
        <v>29</v>
      </c>
      <c r="D2719" t="s">
        <v>14</v>
      </c>
      <c r="E2719">
        <v>59059.46</v>
      </c>
      <c r="F2719">
        <v>35</v>
      </c>
      <c r="G2719" t="s">
        <v>28</v>
      </c>
      <c r="H2719" s="9">
        <v>1414.36</v>
      </c>
      <c r="I2719" s="9">
        <v>1854.3</v>
      </c>
      <c r="J2719" t="s">
        <v>25</v>
      </c>
      <c r="K2719">
        <v>0.09</v>
      </c>
      <c r="L2719" s="4" t="s">
        <v>17</v>
      </c>
      <c r="M2719" s="4" t="s">
        <v>18</v>
      </c>
      <c r="N2719" s="4" t="str">
        <f>IF(ISBLANK(Table14[[#This Row],[Sales_Rep]]),"Unknown",Table14[[#This Row],[Sales_Rep]])</f>
        <v>Bob</v>
      </c>
      <c r="O2719" t="str">
        <f>PROPER(Table14[[#This Row],[Region]])</f>
        <v>East</v>
      </c>
      <c r="P2719" s="9">
        <f>IF(ISBLANK(Table14[[#This Row],[Sales_Amount]]),MEDIAN(Table14[Sales_Amount]),Table14[[#This Row],[Sales_Amount]])</f>
        <v>59059.46</v>
      </c>
      <c r="Q2719" s="11">
        <f>IF(ISBLANK(Table14[[#This Row],[Quantity_Sold]]),MEDIAN(Table14[Quantity_Sold]),Table14[[#This Row],[Quantity_Sold]])</f>
        <v>35</v>
      </c>
      <c r="R2719" s="4" t="str">
        <f>TRIM(Table14[[#This Row],[Product_Category]])</f>
        <v>Furniture</v>
      </c>
      <c r="S2719" s="4" t="str">
        <f>PROPER(Table14[[#This Row],[Customer_Type]])</f>
        <v>New</v>
      </c>
      <c r="T2719" s="13">
        <f>IF(ISBLANK(Table14[[#This Row],[Discount]]),MEDIAN(Table14[Discount]),Table14[[#This Row],[Discount]])</f>
        <v>0.09</v>
      </c>
    </row>
    <row r="2720" spans="1:20" x14ac:dyDescent="0.3">
      <c r="A2720">
        <v>1002</v>
      </c>
      <c r="B2720" s="1">
        <v>45606</v>
      </c>
      <c r="C2720" t="s">
        <v>19</v>
      </c>
      <c r="D2720" t="s">
        <v>30</v>
      </c>
      <c r="E2720">
        <v>98950.42</v>
      </c>
      <c r="F2720">
        <v>37</v>
      </c>
      <c r="G2720" t="s">
        <v>15</v>
      </c>
      <c r="H2720" s="9">
        <v>2944.88</v>
      </c>
      <c r="I2720" s="9">
        <v>3766.67</v>
      </c>
      <c r="J2720" t="s">
        <v>25</v>
      </c>
      <c r="K2720">
        <v>0.28999999999999998</v>
      </c>
      <c r="L2720" s="4" t="s">
        <v>31</v>
      </c>
      <c r="M2720" s="4" t="s">
        <v>18</v>
      </c>
      <c r="N2720" s="4" t="str">
        <f>IF(ISBLANK(Table14[[#This Row],[Sales_Rep]]),"Unknown",Table14[[#This Row],[Sales_Rep]])</f>
        <v>Eve</v>
      </c>
      <c r="O2720" t="str">
        <f>PROPER(Table14[[#This Row],[Region]])</f>
        <v>South</v>
      </c>
      <c r="P2720" s="9">
        <f>IF(ISBLANK(Table14[[#This Row],[Sales_Amount]]),MEDIAN(Table14[Sales_Amount]),Table14[[#This Row],[Sales_Amount]])</f>
        <v>98950.42</v>
      </c>
      <c r="Q2720" s="11">
        <f>IF(ISBLANK(Table14[[#This Row],[Quantity_Sold]]),MEDIAN(Table14[Quantity_Sold]),Table14[[#This Row],[Quantity_Sold]])</f>
        <v>37</v>
      </c>
      <c r="R2720" s="4" t="str">
        <f>TRIM(Table14[[#This Row],[Product_Category]])</f>
        <v>Food</v>
      </c>
      <c r="S2720" s="4" t="str">
        <f>PROPER(Table14[[#This Row],[Customer_Type]])</f>
        <v>New</v>
      </c>
      <c r="T2720" s="13">
        <f>IF(ISBLANK(Table14[[#This Row],[Discount]]),MEDIAN(Table14[Discount]),Table14[[#This Row],[Discount]])</f>
        <v>0.28999999999999998</v>
      </c>
    </row>
    <row r="2721" spans="1:20" x14ac:dyDescent="0.3">
      <c r="A2721">
        <v>1290</v>
      </c>
      <c r="B2721" s="1">
        <v>45277</v>
      </c>
      <c r="C2721" t="s">
        <v>13</v>
      </c>
      <c r="D2721" t="s">
        <v>30</v>
      </c>
      <c r="E2721">
        <v>1639.93</v>
      </c>
      <c r="F2721">
        <v>1</v>
      </c>
      <c r="G2721" t="s">
        <v>24</v>
      </c>
      <c r="H2721" s="9">
        <v>1523.08</v>
      </c>
      <c r="I2721" s="9">
        <v>1975.82</v>
      </c>
      <c r="J2721" t="s">
        <v>16</v>
      </c>
      <c r="K2721">
        <v>0.17</v>
      </c>
      <c r="L2721" s="4" t="s">
        <v>31</v>
      </c>
      <c r="M2721" s="4" t="s">
        <v>22</v>
      </c>
      <c r="N2721" s="4" t="str">
        <f>IF(ISBLANK(Table14[[#This Row],[Sales_Rep]]),"Unknown",Table14[[#This Row],[Sales_Rep]])</f>
        <v>David</v>
      </c>
      <c r="O2721" t="str">
        <f>PROPER(Table14[[#This Row],[Region]])</f>
        <v>South</v>
      </c>
      <c r="P2721" s="9">
        <f>IF(ISBLANK(Table14[[#This Row],[Sales_Amount]]),MEDIAN(Table14[Sales_Amount]),Table14[[#This Row],[Sales_Amount]])</f>
        <v>1639.93</v>
      </c>
      <c r="Q2721" s="11">
        <f>IF(ISBLANK(Table14[[#This Row],[Quantity_Sold]]),MEDIAN(Table14[Quantity_Sold]),Table14[[#This Row],[Quantity_Sold]])</f>
        <v>1</v>
      </c>
      <c r="R2721" s="4" t="str">
        <f>TRIM(Table14[[#This Row],[Product_Category]])</f>
        <v>Clothing</v>
      </c>
      <c r="S2721" s="4" t="str">
        <f>PROPER(Table14[[#This Row],[Customer_Type]])</f>
        <v>Returning</v>
      </c>
      <c r="T2721" s="13">
        <f>IF(ISBLANK(Table14[[#This Row],[Discount]]),MEDIAN(Table14[Discount]),Table14[[#This Row],[Discount]])</f>
        <v>0.17</v>
      </c>
    </row>
    <row r="2722" spans="1:20" x14ac:dyDescent="0.3">
      <c r="A2722">
        <v>1500</v>
      </c>
      <c r="B2722" s="1">
        <v>45417</v>
      </c>
      <c r="C2722" t="s">
        <v>29</v>
      </c>
      <c r="D2722" t="s">
        <v>27</v>
      </c>
      <c r="E2722">
        <v>56320.5</v>
      </c>
      <c r="F2722">
        <v>14</v>
      </c>
      <c r="G2722" t="s">
        <v>15</v>
      </c>
      <c r="H2722" s="9">
        <v>4306.08</v>
      </c>
      <c r="I2722" s="9">
        <v>5293.28</v>
      </c>
      <c r="J2722" t="s">
        <v>25</v>
      </c>
      <c r="K2722">
        <v>0.24</v>
      </c>
      <c r="L2722" s="4" t="s">
        <v>17</v>
      </c>
      <c r="M2722" s="4" t="s">
        <v>22</v>
      </c>
      <c r="N2722" s="4" t="str">
        <f>IF(ISBLANK(Table14[[#This Row],[Sales_Rep]]),"Unknown",Table14[[#This Row],[Sales_Rep]])</f>
        <v>Bob</v>
      </c>
      <c r="O2722" t="str">
        <f>PROPER(Table14[[#This Row],[Region]])</f>
        <v>West</v>
      </c>
      <c r="P2722" s="9">
        <f>IF(ISBLANK(Table14[[#This Row],[Sales_Amount]]),MEDIAN(Table14[Sales_Amount]),Table14[[#This Row],[Sales_Amount]])</f>
        <v>56320.5</v>
      </c>
      <c r="Q2722" s="11">
        <f>IF(ISBLANK(Table14[[#This Row],[Quantity_Sold]]),MEDIAN(Table14[Quantity_Sold]),Table14[[#This Row],[Quantity_Sold]])</f>
        <v>14</v>
      </c>
      <c r="R2722" s="4" t="str">
        <f>TRIM(Table14[[#This Row],[Product_Category]])</f>
        <v>Food</v>
      </c>
      <c r="S2722" s="4" t="str">
        <f>PROPER(Table14[[#This Row],[Customer_Type]])</f>
        <v>New</v>
      </c>
      <c r="T2722" s="13">
        <f>IF(ISBLANK(Table14[[#This Row],[Discount]]),MEDIAN(Table14[Discount]),Table14[[#This Row],[Discount]])</f>
        <v>0.24</v>
      </c>
    </row>
    <row r="2723" spans="1:20" x14ac:dyDescent="0.3">
      <c r="A2723">
        <v>1260</v>
      </c>
      <c r="B2723" s="1">
        <v>45329</v>
      </c>
      <c r="C2723" t="s">
        <v>32</v>
      </c>
      <c r="D2723" t="s">
        <v>30</v>
      </c>
      <c r="E2723">
        <v>213856.34</v>
      </c>
      <c r="F2723">
        <v>45</v>
      </c>
      <c r="G2723" t="s">
        <v>21</v>
      </c>
      <c r="H2723" s="9">
        <v>3785.32</v>
      </c>
      <c r="I2723" s="9">
        <v>4849.3500000000004</v>
      </c>
      <c r="J2723" t="s">
        <v>25</v>
      </c>
      <c r="K2723">
        <v>0.02</v>
      </c>
      <c r="L2723" s="4" t="s">
        <v>17</v>
      </c>
      <c r="M2723" s="4" t="s">
        <v>22</v>
      </c>
      <c r="N2723" s="4" t="str">
        <f>IF(ISBLANK(Table14[[#This Row],[Sales_Rep]]),"Unknown",Table14[[#This Row],[Sales_Rep]])</f>
        <v>Alice</v>
      </c>
      <c r="O2723" t="str">
        <f>PROPER(Table14[[#This Row],[Region]])</f>
        <v>South</v>
      </c>
      <c r="P2723" s="9">
        <f>IF(ISBLANK(Table14[[#This Row],[Sales_Amount]]),MEDIAN(Table14[Sales_Amount]),Table14[[#This Row],[Sales_Amount]])</f>
        <v>213856.34</v>
      </c>
      <c r="Q2723" s="11">
        <f>IF(ISBLANK(Table14[[#This Row],[Quantity_Sold]]),MEDIAN(Table14[Quantity_Sold]),Table14[[#This Row],[Quantity_Sold]])</f>
        <v>45</v>
      </c>
      <c r="R2723" s="4" t="str">
        <f>TRIM(Table14[[#This Row],[Product_Category]])</f>
        <v>Electronics</v>
      </c>
      <c r="S2723" s="4" t="str">
        <f>PROPER(Table14[[#This Row],[Customer_Type]])</f>
        <v>New</v>
      </c>
      <c r="T2723" s="13">
        <f>IF(ISBLANK(Table14[[#This Row],[Discount]]),MEDIAN(Table14[Discount]),Table14[[#This Row],[Discount]])</f>
        <v>0.02</v>
      </c>
    </row>
    <row r="2724" spans="1:20" x14ac:dyDescent="0.3">
      <c r="A2724">
        <v>1034</v>
      </c>
      <c r="B2724" s="1">
        <v>45536</v>
      </c>
      <c r="C2724" t="s">
        <v>19</v>
      </c>
      <c r="D2724" t="s">
        <v>30</v>
      </c>
      <c r="E2724">
        <v>117462.56</v>
      </c>
      <c r="F2724">
        <v>25</v>
      </c>
      <c r="G2724" t="s">
        <v>15</v>
      </c>
      <c r="H2724" s="9">
        <v>4135.5600000000004</v>
      </c>
      <c r="I2724" s="9">
        <v>5800.62</v>
      </c>
      <c r="J2724" t="s">
        <v>25</v>
      </c>
      <c r="K2724">
        <v>0.19</v>
      </c>
      <c r="L2724" s="4" t="s">
        <v>17</v>
      </c>
      <c r="M2724" s="4" t="s">
        <v>18</v>
      </c>
      <c r="N2724" s="4" t="str">
        <f>IF(ISBLANK(Table14[[#This Row],[Sales_Rep]]),"Unknown",Table14[[#This Row],[Sales_Rep]])</f>
        <v>Eve</v>
      </c>
      <c r="O2724" t="str">
        <f>PROPER(Table14[[#This Row],[Region]])</f>
        <v>South</v>
      </c>
      <c r="P2724" s="9">
        <f>IF(ISBLANK(Table14[[#This Row],[Sales_Amount]]),MEDIAN(Table14[Sales_Amount]),Table14[[#This Row],[Sales_Amount]])</f>
        <v>117462.56</v>
      </c>
      <c r="Q2724" s="11">
        <f>IF(ISBLANK(Table14[[#This Row],[Quantity_Sold]]),MEDIAN(Table14[Quantity_Sold]),Table14[[#This Row],[Quantity_Sold]])</f>
        <v>25</v>
      </c>
      <c r="R2724" s="4" t="str">
        <f>TRIM(Table14[[#This Row],[Product_Category]])</f>
        <v>Food</v>
      </c>
      <c r="S2724" s="4" t="str">
        <f>PROPER(Table14[[#This Row],[Customer_Type]])</f>
        <v>New</v>
      </c>
      <c r="T2724" s="13">
        <f>IF(ISBLANK(Table14[[#This Row],[Discount]]),MEDIAN(Table14[Discount]),Table14[[#This Row],[Discount]])</f>
        <v>0.19</v>
      </c>
    </row>
    <row r="2725" spans="1:20" x14ac:dyDescent="0.3">
      <c r="A2725">
        <v>1073</v>
      </c>
      <c r="B2725" s="1">
        <v>44958</v>
      </c>
      <c r="C2725" t="s">
        <v>23</v>
      </c>
      <c r="D2725" t="s">
        <v>27</v>
      </c>
      <c r="E2725">
        <v>24134.18</v>
      </c>
      <c r="F2725">
        <v>13</v>
      </c>
      <c r="G2725" t="s">
        <v>28</v>
      </c>
      <c r="H2725" s="9">
        <v>1548.44</v>
      </c>
      <c r="I2725" s="9">
        <v>1996.21</v>
      </c>
      <c r="J2725" t="s">
        <v>25</v>
      </c>
      <c r="K2725">
        <v>7.0000000000000007E-2</v>
      </c>
      <c r="L2725" s="4" t="s">
        <v>17</v>
      </c>
      <c r="M2725" s="4" t="s">
        <v>22</v>
      </c>
      <c r="N2725" s="4" t="str">
        <f>IF(ISBLANK(Table14[[#This Row],[Sales_Rep]]),"Unknown",Table14[[#This Row],[Sales_Rep]])</f>
        <v>Charlie</v>
      </c>
      <c r="O2725" t="str">
        <f>PROPER(Table14[[#This Row],[Region]])</f>
        <v>West</v>
      </c>
      <c r="P2725" s="9">
        <f>IF(ISBLANK(Table14[[#This Row],[Sales_Amount]]),MEDIAN(Table14[Sales_Amount]),Table14[[#This Row],[Sales_Amount]])</f>
        <v>24134.18</v>
      </c>
      <c r="Q2725" s="11">
        <f>IF(ISBLANK(Table14[[#This Row],[Quantity_Sold]]),MEDIAN(Table14[Quantity_Sold]),Table14[[#This Row],[Quantity_Sold]])</f>
        <v>13</v>
      </c>
      <c r="R2725" s="4" t="str">
        <f>TRIM(Table14[[#This Row],[Product_Category]])</f>
        <v>Furniture</v>
      </c>
      <c r="S2725" s="4" t="str">
        <f>PROPER(Table14[[#This Row],[Customer_Type]])</f>
        <v>New</v>
      </c>
      <c r="T2725" s="13">
        <f>IF(ISBLANK(Table14[[#This Row],[Discount]]),MEDIAN(Table14[Discount]),Table14[[#This Row],[Discount]])</f>
        <v>7.0000000000000007E-2</v>
      </c>
    </row>
    <row r="2726" spans="1:20" x14ac:dyDescent="0.3">
      <c r="A2726">
        <v>1393</v>
      </c>
      <c r="B2726" s="1">
        <v>45571</v>
      </c>
      <c r="C2726" t="s">
        <v>13</v>
      </c>
      <c r="D2726" t="s">
        <v>30</v>
      </c>
      <c r="E2726">
        <v>127254.2</v>
      </c>
      <c r="F2726">
        <v>36</v>
      </c>
      <c r="G2726" t="s">
        <v>21</v>
      </c>
      <c r="H2726" s="9">
        <v>3365.66</v>
      </c>
      <c r="I2726" s="9">
        <v>4590.7</v>
      </c>
      <c r="J2726" t="s">
        <v>16</v>
      </c>
      <c r="K2726">
        <v>0.23</v>
      </c>
      <c r="L2726" s="4" t="s">
        <v>26</v>
      </c>
      <c r="M2726" s="4" t="s">
        <v>18</v>
      </c>
      <c r="N2726" s="4" t="str">
        <f>IF(ISBLANK(Table14[[#This Row],[Sales_Rep]]),"Unknown",Table14[[#This Row],[Sales_Rep]])</f>
        <v>David</v>
      </c>
      <c r="O2726" t="str">
        <f>PROPER(Table14[[#This Row],[Region]])</f>
        <v>South</v>
      </c>
      <c r="P2726" s="9">
        <f>IF(ISBLANK(Table14[[#This Row],[Sales_Amount]]),MEDIAN(Table14[Sales_Amount]),Table14[[#This Row],[Sales_Amount]])</f>
        <v>127254.2</v>
      </c>
      <c r="Q2726" s="11">
        <f>IF(ISBLANK(Table14[[#This Row],[Quantity_Sold]]),MEDIAN(Table14[Quantity_Sold]),Table14[[#This Row],[Quantity_Sold]])</f>
        <v>36</v>
      </c>
      <c r="R2726" s="4" t="str">
        <f>TRIM(Table14[[#This Row],[Product_Category]])</f>
        <v>Electronics</v>
      </c>
      <c r="S2726" s="4" t="str">
        <f>PROPER(Table14[[#This Row],[Customer_Type]])</f>
        <v>Returning</v>
      </c>
      <c r="T2726" s="13">
        <f>IF(ISBLANK(Table14[[#This Row],[Discount]]),MEDIAN(Table14[Discount]),Table14[[#This Row],[Discount]])</f>
        <v>0.23</v>
      </c>
    </row>
    <row r="2727" spans="1:20" x14ac:dyDescent="0.3">
      <c r="A2727">
        <v>1349</v>
      </c>
      <c r="B2727" s="1">
        <v>45067</v>
      </c>
      <c r="C2727" t="s">
        <v>29</v>
      </c>
      <c r="D2727" t="s">
        <v>20</v>
      </c>
      <c r="E2727">
        <v>3221.48</v>
      </c>
      <c r="F2727">
        <v>31</v>
      </c>
      <c r="G2727" t="s">
        <v>28</v>
      </c>
      <c r="H2727" s="9">
        <v>104.74</v>
      </c>
      <c r="I2727" s="9">
        <v>126.73</v>
      </c>
      <c r="J2727" t="s">
        <v>25</v>
      </c>
      <c r="K2727">
        <v>0.18</v>
      </c>
      <c r="L2727" s="4" t="s">
        <v>17</v>
      </c>
      <c r="M2727" s="4" t="s">
        <v>18</v>
      </c>
      <c r="N2727" s="4" t="str">
        <f>IF(ISBLANK(Table14[[#This Row],[Sales_Rep]]),"Unknown",Table14[[#This Row],[Sales_Rep]])</f>
        <v>Bob</v>
      </c>
      <c r="O2727" t="str">
        <f>PROPER(Table14[[#This Row],[Region]])</f>
        <v>North</v>
      </c>
      <c r="P2727" s="9">
        <f>IF(ISBLANK(Table14[[#This Row],[Sales_Amount]]),MEDIAN(Table14[Sales_Amount]),Table14[[#This Row],[Sales_Amount]])</f>
        <v>3221.48</v>
      </c>
      <c r="Q2727" s="11">
        <f>IF(ISBLANK(Table14[[#This Row],[Quantity_Sold]]),MEDIAN(Table14[Quantity_Sold]),Table14[[#This Row],[Quantity_Sold]])</f>
        <v>31</v>
      </c>
      <c r="R2727" s="4" t="str">
        <f>TRIM(Table14[[#This Row],[Product_Category]])</f>
        <v>Furniture</v>
      </c>
      <c r="S2727" s="4" t="str">
        <f>PROPER(Table14[[#This Row],[Customer_Type]])</f>
        <v>New</v>
      </c>
      <c r="T2727" s="13">
        <f>IF(ISBLANK(Table14[[#This Row],[Discount]]),MEDIAN(Table14[Discount]),Table14[[#This Row],[Discount]])</f>
        <v>0.18</v>
      </c>
    </row>
    <row r="2728" spans="1:20" x14ac:dyDescent="0.3">
      <c r="A2728">
        <v>1386</v>
      </c>
      <c r="B2728" s="1">
        <v>45342</v>
      </c>
      <c r="C2728" t="s">
        <v>32</v>
      </c>
      <c r="D2728" t="s">
        <v>30</v>
      </c>
      <c r="E2728">
        <v>12108.87</v>
      </c>
      <c r="F2728">
        <v>10</v>
      </c>
      <c r="G2728" t="s">
        <v>15</v>
      </c>
      <c r="H2728" s="9">
        <v>1015.07</v>
      </c>
      <c r="I2728" s="9">
        <v>1345.43</v>
      </c>
      <c r="J2728" t="s">
        <v>16</v>
      </c>
      <c r="K2728">
        <v>0.1</v>
      </c>
      <c r="L2728" s="4" t="s">
        <v>26</v>
      </c>
      <c r="M2728" s="4" t="s">
        <v>18</v>
      </c>
      <c r="N2728" s="4" t="str">
        <f>IF(ISBLANK(Table14[[#This Row],[Sales_Rep]]),"Unknown",Table14[[#This Row],[Sales_Rep]])</f>
        <v>Alice</v>
      </c>
      <c r="O2728" t="str">
        <f>PROPER(Table14[[#This Row],[Region]])</f>
        <v>South</v>
      </c>
      <c r="P2728" s="9">
        <f>IF(ISBLANK(Table14[[#This Row],[Sales_Amount]]),MEDIAN(Table14[Sales_Amount]),Table14[[#This Row],[Sales_Amount]])</f>
        <v>12108.87</v>
      </c>
      <c r="Q2728" s="11">
        <f>IF(ISBLANK(Table14[[#This Row],[Quantity_Sold]]),MEDIAN(Table14[Quantity_Sold]),Table14[[#This Row],[Quantity_Sold]])</f>
        <v>10</v>
      </c>
      <c r="R2728" s="4" t="str">
        <f>TRIM(Table14[[#This Row],[Product_Category]])</f>
        <v>Food</v>
      </c>
      <c r="S2728" s="4" t="str">
        <f>PROPER(Table14[[#This Row],[Customer_Type]])</f>
        <v>Returning</v>
      </c>
      <c r="T2728" s="13">
        <f>IF(ISBLANK(Table14[[#This Row],[Discount]]),MEDIAN(Table14[Discount]),Table14[[#This Row],[Discount]])</f>
        <v>0.1</v>
      </c>
    </row>
    <row r="2729" spans="1:20" x14ac:dyDescent="0.3">
      <c r="A2729">
        <v>1265</v>
      </c>
      <c r="B2729" s="1">
        <v>45307</v>
      </c>
      <c r="C2729" t="s">
        <v>23</v>
      </c>
      <c r="D2729" t="s">
        <v>27</v>
      </c>
      <c r="E2729">
        <v>225822.98</v>
      </c>
      <c r="F2729">
        <v>40</v>
      </c>
      <c r="G2729" t="s">
        <v>21</v>
      </c>
      <c r="H2729" s="9">
        <v>4092.84</v>
      </c>
      <c r="I2729" s="9">
        <v>5942.71</v>
      </c>
      <c r="J2729" t="s">
        <v>25</v>
      </c>
      <c r="K2729">
        <v>0.05</v>
      </c>
      <c r="L2729" s="4" t="s">
        <v>31</v>
      </c>
      <c r="M2729" s="4" t="s">
        <v>22</v>
      </c>
      <c r="N2729" s="4" t="str">
        <f>IF(ISBLANK(Table14[[#This Row],[Sales_Rep]]),"Unknown",Table14[[#This Row],[Sales_Rep]])</f>
        <v>Charlie</v>
      </c>
      <c r="O2729" t="str">
        <f>PROPER(Table14[[#This Row],[Region]])</f>
        <v>West</v>
      </c>
      <c r="P2729" s="9">
        <f>IF(ISBLANK(Table14[[#This Row],[Sales_Amount]]),MEDIAN(Table14[Sales_Amount]),Table14[[#This Row],[Sales_Amount]])</f>
        <v>225822.98</v>
      </c>
      <c r="Q2729" s="11">
        <f>IF(ISBLANK(Table14[[#This Row],[Quantity_Sold]]),MEDIAN(Table14[Quantity_Sold]),Table14[[#This Row],[Quantity_Sold]])</f>
        <v>40</v>
      </c>
      <c r="R2729" s="4" t="str">
        <f>TRIM(Table14[[#This Row],[Product_Category]])</f>
        <v>Electronics</v>
      </c>
      <c r="S2729" s="4" t="str">
        <f>PROPER(Table14[[#This Row],[Customer_Type]])</f>
        <v>New</v>
      </c>
      <c r="T2729" s="13">
        <f>IF(ISBLANK(Table14[[#This Row],[Discount]]),MEDIAN(Table14[Discount]),Table14[[#This Row],[Discount]])</f>
        <v>0.05</v>
      </c>
    </row>
    <row r="2730" spans="1:20" x14ac:dyDescent="0.3">
      <c r="A2730">
        <v>1269</v>
      </c>
      <c r="B2730" s="1">
        <v>45308</v>
      </c>
      <c r="C2730" t="s">
        <v>29</v>
      </c>
      <c r="D2730" t="s">
        <v>27</v>
      </c>
      <c r="E2730">
        <v>107362.48</v>
      </c>
      <c r="F2730">
        <v>40</v>
      </c>
      <c r="G2730" t="s">
        <v>21</v>
      </c>
      <c r="H2730" s="9">
        <v>2491.2399999999998</v>
      </c>
      <c r="I2730" s="9">
        <v>3015.8</v>
      </c>
      <c r="J2730" t="s">
        <v>25</v>
      </c>
      <c r="K2730">
        <v>0.11</v>
      </c>
      <c r="L2730" s="4" t="s">
        <v>26</v>
      </c>
      <c r="M2730" s="4" t="s">
        <v>18</v>
      </c>
      <c r="N2730" s="4" t="str">
        <f>IF(ISBLANK(Table14[[#This Row],[Sales_Rep]]),"Unknown",Table14[[#This Row],[Sales_Rep]])</f>
        <v>Bob</v>
      </c>
      <c r="O2730" t="str">
        <f>PROPER(Table14[[#This Row],[Region]])</f>
        <v>West</v>
      </c>
      <c r="P2730" s="9">
        <f>IF(ISBLANK(Table14[[#This Row],[Sales_Amount]]),MEDIAN(Table14[Sales_Amount]),Table14[[#This Row],[Sales_Amount]])</f>
        <v>107362.48</v>
      </c>
      <c r="Q2730" s="11">
        <f>IF(ISBLANK(Table14[[#This Row],[Quantity_Sold]]),MEDIAN(Table14[Quantity_Sold]),Table14[[#This Row],[Quantity_Sold]])</f>
        <v>40</v>
      </c>
      <c r="R2730" s="4" t="str">
        <f>TRIM(Table14[[#This Row],[Product_Category]])</f>
        <v>Electronics</v>
      </c>
      <c r="S2730" s="4" t="str">
        <f>PROPER(Table14[[#This Row],[Customer_Type]])</f>
        <v>New</v>
      </c>
      <c r="T2730" s="13">
        <f>IF(ISBLANK(Table14[[#This Row],[Discount]]),MEDIAN(Table14[Discount]),Table14[[#This Row],[Discount]])</f>
        <v>0.11</v>
      </c>
    </row>
    <row r="2731" spans="1:20" x14ac:dyDescent="0.3">
      <c r="A2731">
        <v>1496</v>
      </c>
      <c r="B2731" s="1">
        <v>45242</v>
      </c>
      <c r="C2731" t="s">
        <v>29</v>
      </c>
      <c r="D2731" t="s">
        <v>27</v>
      </c>
      <c r="E2731">
        <v>2463.9699999999998</v>
      </c>
      <c r="F2731">
        <v>1</v>
      </c>
      <c r="G2731" t="s">
        <v>24</v>
      </c>
      <c r="H2731" s="9">
        <v>2215.29</v>
      </c>
      <c r="I2731" s="9">
        <v>2832.15</v>
      </c>
      <c r="J2731" t="s">
        <v>25</v>
      </c>
      <c r="K2731">
        <v>0.13</v>
      </c>
      <c r="L2731" s="4" t="s">
        <v>31</v>
      </c>
      <c r="M2731" s="4" t="s">
        <v>18</v>
      </c>
      <c r="N2731" s="4" t="str">
        <f>IF(ISBLANK(Table14[[#This Row],[Sales_Rep]]),"Unknown",Table14[[#This Row],[Sales_Rep]])</f>
        <v>Bob</v>
      </c>
      <c r="O2731" t="str">
        <f>PROPER(Table14[[#This Row],[Region]])</f>
        <v>West</v>
      </c>
      <c r="P2731" s="9">
        <f>IF(ISBLANK(Table14[[#This Row],[Sales_Amount]]),MEDIAN(Table14[Sales_Amount]),Table14[[#This Row],[Sales_Amount]])</f>
        <v>2463.9699999999998</v>
      </c>
      <c r="Q2731" s="11">
        <f>IF(ISBLANK(Table14[[#This Row],[Quantity_Sold]]),MEDIAN(Table14[Quantity_Sold]),Table14[[#This Row],[Quantity_Sold]])</f>
        <v>1</v>
      </c>
      <c r="R2731" s="4" t="str">
        <f>TRIM(Table14[[#This Row],[Product_Category]])</f>
        <v>Clothing</v>
      </c>
      <c r="S2731" s="4" t="str">
        <f>PROPER(Table14[[#This Row],[Customer_Type]])</f>
        <v>New</v>
      </c>
      <c r="T2731" s="13">
        <f>IF(ISBLANK(Table14[[#This Row],[Discount]]),MEDIAN(Table14[Discount]),Table14[[#This Row],[Discount]])</f>
        <v>0.13</v>
      </c>
    </row>
    <row r="2732" spans="1:20" x14ac:dyDescent="0.3">
      <c r="A2732">
        <v>1035</v>
      </c>
      <c r="B2732" s="1">
        <v>45055</v>
      </c>
      <c r="C2732" t="s">
        <v>23</v>
      </c>
      <c r="D2732" t="s">
        <v>27</v>
      </c>
      <c r="E2732">
        <v>30540.53</v>
      </c>
      <c r="F2732">
        <v>13</v>
      </c>
      <c r="G2732" t="s">
        <v>15</v>
      </c>
      <c r="H2732" s="9">
        <v>2851.47</v>
      </c>
      <c r="I2732" s="9">
        <v>3218.18</v>
      </c>
      <c r="J2732" t="s">
        <v>25</v>
      </c>
      <c r="K2732">
        <v>0.27</v>
      </c>
      <c r="L2732" s="4" t="s">
        <v>31</v>
      </c>
      <c r="M2732" s="4" t="s">
        <v>18</v>
      </c>
      <c r="N2732" s="4" t="str">
        <f>IF(ISBLANK(Table14[[#This Row],[Sales_Rep]]),"Unknown",Table14[[#This Row],[Sales_Rep]])</f>
        <v>Charlie</v>
      </c>
      <c r="O2732" t="str">
        <f>PROPER(Table14[[#This Row],[Region]])</f>
        <v>West</v>
      </c>
      <c r="P2732" s="9">
        <f>IF(ISBLANK(Table14[[#This Row],[Sales_Amount]]),MEDIAN(Table14[Sales_Amount]),Table14[[#This Row],[Sales_Amount]])</f>
        <v>30540.53</v>
      </c>
      <c r="Q2732" s="11">
        <f>IF(ISBLANK(Table14[[#This Row],[Quantity_Sold]]),MEDIAN(Table14[Quantity_Sold]),Table14[[#This Row],[Quantity_Sold]])</f>
        <v>13</v>
      </c>
      <c r="R2732" s="4" t="str">
        <f>TRIM(Table14[[#This Row],[Product_Category]])</f>
        <v>Food</v>
      </c>
      <c r="S2732" s="4" t="str">
        <f>PROPER(Table14[[#This Row],[Customer_Type]])</f>
        <v>New</v>
      </c>
      <c r="T2732" s="13">
        <f>IF(ISBLANK(Table14[[#This Row],[Discount]]),MEDIAN(Table14[Discount]),Table14[[#This Row],[Discount]])</f>
        <v>0.27</v>
      </c>
    </row>
    <row r="2733" spans="1:20" x14ac:dyDescent="0.3">
      <c r="A2733">
        <v>1050</v>
      </c>
      <c r="B2733" s="1">
        <v>45617</v>
      </c>
      <c r="C2733" t="s">
        <v>32</v>
      </c>
      <c r="D2733" t="s">
        <v>27</v>
      </c>
      <c r="E2733">
        <v>48205.65</v>
      </c>
      <c r="F2733">
        <v>12</v>
      </c>
      <c r="G2733" t="s">
        <v>15</v>
      </c>
      <c r="H2733" s="9">
        <v>4040.35</v>
      </c>
      <c r="I2733" s="9">
        <v>4671.09</v>
      </c>
      <c r="J2733" t="s">
        <v>16</v>
      </c>
      <c r="K2733">
        <v>0.14000000000000001</v>
      </c>
      <c r="L2733" s="4" t="s">
        <v>26</v>
      </c>
      <c r="M2733" s="4" t="s">
        <v>18</v>
      </c>
      <c r="N2733" s="4" t="str">
        <f>IF(ISBLANK(Table14[[#This Row],[Sales_Rep]]),"Unknown",Table14[[#This Row],[Sales_Rep]])</f>
        <v>Alice</v>
      </c>
      <c r="O2733" t="str">
        <f>PROPER(Table14[[#This Row],[Region]])</f>
        <v>West</v>
      </c>
      <c r="P2733" s="9">
        <f>IF(ISBLANK(Table14[[#This Row],[Sales_Amount]]),MEDIAN(Table14[Sales_Amount]),Table14[[#This Row],[Sales_Amount]])</f>
        <v>48205.65</v>
      </c>
      <c r="Q2733" s="11">
        <f>IF(ISBLANK(Table14[[#This Row],[Quantity_Sold]]),MEDIAN(Table14[Quantity_Sold]),Table14[[#This Row],[Quantity_Sold]])</f>
        <v>12</v>
      </c>
      <c r="R2733" s="4" t="str">
        <f>TRIM(Table14[[#This Row],[Product_Category]])</f>
        <v>Food</v>
      </c>
      <c r="S2733" s="4" t="str">
        <f>PROPER(Table14[[#This Row],[Customer_Type]])</f>
        <v>Returning</v>
      </c>
      <c r="T2733" s="13">
        <f>IF(ISBLANK(Table14[[#This Row],[Discount]]),MEDIAN(Table14[Discount]),Table14[[#This Row],[Discount]])</f>
        <v>0.14000000000000001</v>
      </c>
    </row>
    <row r="2734" spans="1:20" x14ac:dyDescent="0.3">
      <c r="A2734">
        <v>1474</v>
      </c>
      <c r="B2734" s="1">
        <v>45340</v>
      </c>
      <c r="C2734" t="s">
        <v>32</v>
      </c>
      <c r="D2734" t="s">
        <v>30</v>
      </c>
      <c r="E2734">
        <v>135214.13</v>
      </c>
      <c r="F2734">
        <v>30</v>
      </c>
      <c r="G2734" t="s">
        <v>15</v>
      </c>
      <c r="H2734" s="9">
        <v>4346.3500000000004</v>
      </c>
      <c r="I2734" s="9">
        <v>5365.64</v>
      </c>
      <c r="J2734" t="s">
        <v>25</v>
      </c>
      <c r="K2734">
        <v>0.16</v>
      </c>
      <c r="L2734" s="4" t="s">
        <v>17</v>
      </c>
      <c r="M2734" s="4" t="s">
        <v>22</v>
      </c>
      <c r="N2734" s="4" t="str">
        <f>IF(ISBLANK(Table14[[#This Row],[Sales_Rep]]),"Unknown",Table14[[#This Row],[Sales_Rep]])</f>
        <v>Alice</v>
      </c>
      <c r="O2734" t="str">
        <f>PROPER(Table14[[#This Row],[Region]])</f>
        <v>South</v>
      </c>
      <c r="P2734" s="9">
        <f>IF(ISBLANK(Table14[[#This Row],[Sales_Amount]]),MEDIAN(Table14[Sales_Amount]),Table14[[#This Row],[Sales_Amount]])</f>
        <v>135214.13</v>
      </c>
      <c r="Q2734" s="11">
        <f>IF(ISBLANK(Table14[[#This Row],[Quantity_Sold]]),MEDIAN(Table14[Quantity_Sold]),Table14[[#This Row],[Quantity_Sold]])</f>
        <v>30</v>
      </c>
      <c r="R2734" s="4" t="str">
        <f>TRIM(Table14[[#This Row],[Product_Category]])</f>
        <v>Food</v>
      </c>
      <c r="S2734" s="4" t="str">
        <f>PROPER(Table14[[#This Row],[Customer_Type]])</f>
        <v>New</v>
      </c>
      <c r="T2734" s="13">
        <f>IF(ISBLANK(Table14[[#This Row],[Discount]]),MEDIAN(Table14[Discount]),Table14[[#This Row],[Discount]])</f>
        <v>0.16</v>
      </c>
    </row>
    <row r="2735" spans="1:20" x14ac:dyDescent="0.3">
      <c r="A2735">
        <v>1082</v>
      </c>
      <c r="B2735" s="1">
        <v>45477</v>
      </c>
      <c r="C2735" t="s">
        <v>19</v>
      </c>
      <c r="D2735" t="s">
        <v>14</v>
      </c>
      <c r="E2735">
        <v>13963.53</v>
      </c>
      <c r="F2735">
        <v>9</v>
      </c>
      <c r="G2735" t="s">
        <v>15</v>
      </c>
      <c r="H2735" s="9">
        <v>1763.82</v>
      </c>
      <c r="I2735" s="9">
        <v>2014.94</v>
      </c>
      <c r="J2735" t="s">
        <v>16</v>
      </c>
      <c r="K2735">
        <v>0.23</v>
      </c>
      <c r="L2735" s="4" t="s">
        <v>31</v>
      </c>
      <c r="M2735" s="4" t="s">
        <v>22</v>
      </c>
      <c r="N2735" s="4" t="str">
        <f>IF(ISBLANK(Table14[[#This Row],[Sales_Rep]]),"Unknown",Table14[[#This Row],[Sales_Rep]])</f>
        <v>Eve</v>
      </c>
      <c r="O2735" t="str">
        <f>PROPER(Table14[[#This Row],[Region]])</f>
        <v>East</v>
      </c>
      <c r="P2735" s="9">
        <f>IF(ISBLANK(Table14[[#This Row],[Sales_Amount]]),MEDIAN(Table14[Sales_Amount]),Table14[[#This Row],[Sales_Amount]])</f>
        <v>13963.53</v>
      </c>
      <c r="Q2735" s="11">
        <f>IF(ISBLANK(Table14[[#This Row],[Quantity_Sold]]),MEDIAN(Table14[Quantity_Sold]),Table14[[#This Row],[Quantity_Sold]])</f>
        <v>9</v>
      </c>
      <c r="R2735" s="4" t="str">
        <f>TRIM(Table14[[#This Row],[Product_Category]])</f>
        <v>Food</v>
      </c>
      <c r="S2735" s="4" t="str">
        <f>PROPER(Table14[[#This Row],[Customer_Type]])</f>
        <v>Returning</v>
      </c>
      <c r="T2735" s="13">
        <f>IF(ISBLANK(Table14[[#This Row],[Discount]]),MEDIAN(Table14[Discount]),Table14[[#This Row],[Discount]])</f>
        <v>0.23</v>
      </c>
    </row>
    <row r="2736" spans="1:20" x14ac:dyDescent="0.3">
      <c r="A2736">
        <v>1392</v>
      </c>
      <c r="B2736" s="1">
        <v>45065</v>
      </c>
      <c r="C2736" t="s">
        <v>13</v>
      </c>
      <c r="D2736" t="s">
        <v>14</v>
      </c>
      <c r="E2736">
        <v>108940.52</v>
      </c>
      <c r="F2736">
        <v>35</v>
      </c>
      <c r="G2736" t="s">
        <v>24</v>
      </c>
      <c r="H2736" s="9">
        <v>2495.4</v>
      </c>
      <c r="I2736" s="9">
        <v>3537.03</v>
      </c>
      <c r="J2736" t="s">
        <v>16</v>
      </c>
      <c r="K2736">
        <v>0.12</v>
      </c>
      <c r="L2736" s="4" t="s">
        <v>31</v>
      </c>
      <c r="M2736" s="4" t="s">
        <v>18</v>
      </c>
      <c r="N2736" s="4" t="str">
        <f>IF(ISBLANK(Table14[[#This Row],[Sales_Rep]]),"Unknown",Table14[[#This Row],[Sales_Rep]])</f>
        <v>David</v>
      </c>
      <c r="O2736" t="str">
        <f>PROPER(Table14[[#This Row],[Region]])</f>
        <v>East</v>
      </c>
      <c r="P2736" s="9">
        <f>IF(ISBLANK(Table14[[#This Row],[Sales_Amount]]),MEDIAN(Table14[Sales_Amount]),Table14[[#This Row],[Sales_Amount]])</f>
        <v>108940.52</v>
      </c>
      <c r="Q2736" s="11">
        <f>IF(ISBLANK(Table14[[#This Row],[Quantity_Sold]]),MEDIAN(Table14[Quantity_Sold]),Table14[[#This Row],[Quantity_Sold]])</f>
        <v>35</v>
      </c>
      <c r="R2736" s="4" t="str">
        <f>TRIM(Table14[[#This Row],[Product_Category]])</f>
        <v>Clothing</v>
      </c>
      <c r="S2736" s="4" t="str">
        <f>PROPER(Table14[[#This Row],[Customer_Type]])</f>
        <v>Returning</v>
      </c>
      <c r="T2736" s="13">
        <f>IF(ISBLANK(Table14[[#This Row],[Discount]]),MEDIAN(Table14[Discount]),Table14[[#This Row],[Discount]])</f>
        <v>0.12</v>
      </c>
    </row>
    <row r="2737" spans="1:20" x14ac:dyDescent="0.3">
      <c r="A2737">
        <v>1381</v>
      </c>
      <c r="B2737" s="1">
        <v>45385</v>
      </c>
      <c r="C2737" t="s">
        <v>23</v>
      </c>
      <c r="D2737" t="s">
        <v>27</v>
      </c>
      <c r="E2737">
        <v>24862.07</v>
      </c>
      <c r="F2737">
        <v>28</v>
      </c>
      <c r="G2737" t="s">
        <v>15</v>
      </c>
      <c r="H2737" s="9">
        <v>674.3</v>
      </c>
      <c r="I2737" s="9">
        <v>896.9</v>
      </c>
      <c r="J2737" t="s">
        <v>25</v>
      </c>
      <c r="K2737">
        <v>0.01</v>
      </c>
      <c r="L2737" s="4" t="s">
        <v>17</v>
      </c>
      <c r="M2737" s="4" t="s">
        <v>18</v>
      </c>
      <c r="N2737" s="4" t="str">
        <f>IF(ISBLANK(Table14[[#This Row],[Sales_Rep]]),"Unknown",Table14[[#This Row],[Sales_Rep]])</f>
        <v>Charlie</v>
      </c>
      <c r="O2737" t="str">
        <f>PROPER(Table14[[#This Row],[Region]])</f>
        <v>West</v>
      </c>
      <c r="P2737" s="9">
        <f>IF(ISBLANK(Table14[[#This Row],[Sales_Amount]]),MEDIAN(Table14[Sales_Amount]),Table14[[#This Row],[Sales_Amount]])</f>
        <v>24862.07</v>
      </c>
      <c r="Q2737" s="11">
        <f>IF(ISBLANK(Table14[[#This Row],[Quantity_Sold]]),MEDIAN(Table14[Quantity_Sold]),Table14[[#This Row],[Quantity_Sold]])</f>
        <v>28</v>
      </c>
      <c r="R2737" s="4" t="str">
        <f>TRIM(Table14[[#This Row],[Product_Category]])</f>
        <v>Food</v>
      </c>
      <c r="S2737" s="4" t="str">
        <f>PROPER(Table14[[#This Row],[Customer_Type]])</f>
        <v>New</v>
      </c>
      <c r="T2737" s="13">
        <f>IF(ISBLANK(Table14[[#This Row],[Discount]]),MEDIAN(Table14[Discount]),Table14[[#This Row],[Discount]])</f>
        <v>0.01</v>
      </c>
    </row>
    <row r="2738" spans="1:20" x14ac:dyDescent="0.3">
      <c r="A2738">
        <v>1138</v>
      </c>
      <c r="B2738" s="1">
        <v>45405</v>
      </c>
      <c r="C2738" t="s">
        <v>23</v>
      </c>
      <c r="D2738" t="s">
        <v>20</v>
      </c>
      <c r="E2738">
        <v>3518.76</v>
      </c>
      <c r="F2738">
        <v>42</v>
      </c>
      <c r="G2738" t="s">
        <v>28</v>
      </c>
      <c r="H2738" s="9">
        <v>72.069999999999993</v>
      </c>
      <c r="I2738" s="9">
        <v>83.78</v>
      </c>
      <c r="J2738" t="s">
        <v>25</v>
      </c>
      <c r="K2738">
        <v>0</v>
      </c>
      <c r="L2738" s="4" t="s">
        <v>31</v>
      </c>
      <c r="M2738" s="4" t="s">
        <v>18</v>
      </c>
      <c r="N2738" s="4" t="str">
        <f>IF(ISBLANK(Table14[[#This Row],[Sales_Rep]]),"Unknown",Table14[[#This Row],[Sales_Rep]])</f>
        <v>Charlie</v>
      </c>
      <c r="O2738" t="str">
        <f>PROPER(Table14[[#This Row],[Region]])</f>
        <v>North</v>
      </c>
      <c r="P2738" s="9">
        <f>IF(ISBLANK(Table14[[#This Row],[Sales_Amount]]),MEDIAN(Table14[Sales_Amount]),Table14[[#This Row],[Sales_Amount]])</f>
        <v>3518.76</v>
      </c>
      <c r="Q2738" s="11">
        <f>IF(ISBLANK(Table14[[#This Row],[Quantity_Sold]]),MEDIAN(Table14[Quantity_Sold]),Table14[[#This Row],[Quantity_Sold]])</f>
        <v>42</v>
      </c>
      <c r="R2738" s="4" t="str">
        <f>TRIM(Table14[[#This Row],[Product_Category]])</f>
        <v>Furniture</v>
      </c>
      <c r="S2738" s="4" t="str">
        <f>PROPER(Table14[[#This Row],[Customer_Type]])</f>
        <v>New</v>
      </c>
      <c r="T2738" s="13">
        <f>IF(ISBLANK(Table14[[#This Row],[Discount]]),MEDIAN(Table14[Discount]),Table14[[#This Row],[Discount]])</f>
        <v>0</v>
      </c>
    </row>
    <row r="2739" spans="1:20" x14ac:dyDescent="0.3">
      <c r="A2739">
        <v>1221</v>
      </c>
      <c r="B2739" s="1">
        <v>44930</v>
      </c>
      <c r="C2739" t="s">
        <v>23</v>
      </c>
      <c r="D2739" t="s">
        <v>14</v>
      </c>
      <c r="E2739">
        <v>9038.65</v>
      </c>
      <c r="F2739">
        <v>38</v>
      </c>
      <c r="G2739" t="s">
        <v>15</v>
      </c>
      <c r="H2739" s="9">
        <v>198.32</v>
      </c>
      <c r="I2739" s="9">
        <v>247.77</v>
      </c>
      <c r="J2739" t="s">
        <v>16</v>
      </c>
      <c r="K2739">
        <v>0.04</v>
      </c>
      <c r="L2739" s="4" t="s">
        <v>17</v>
      </c>
      <c r="M2739" s="4" t="s">
        <v>22</v>
      </c>
      <c r="N2739" s="4" t="str">
        <f>IF(ISBLANK(Table14[[#This Row],[Sales_Rep]]),"Unknown",Table14[[#This Row],[Sales_Rep]])</f>
        <v>Charlie</v>
      </c>
      <c r="O2739" t="str">
        <f>PROPER(Table14[[#This Row],[Region]])</f>
        <v>East</v>
      </c>
      <c r="P2739" s="9">
        <f>IF(ISBLANK(Table14[[#This Row],[Sales_Amount]]),MEDIAN(Table14[Sales_Amount]),Table14[[#This Row],[Sales_Amount]])</f>
        <v>9038.65</v>
      </c>
      <c r="Q2739" s="11">
        <f>IF(ISBLANK(Table14[[#This Row],[Quantity_Sold]]),MEDIAN(Table14[Quantity_Sold]),Table14[[#This Row],[Quantity_Sold]])</f>
        <v>38</v>
      </c>
      <c r="R2739" s="4" t="str">
        <f>TRIM(Table14[[#This Row],[Product_Category]])</f>
        <v>Food</v>
      </c>
      <c r="S2739" s="4" t="str">
        <f>PROPER(Table14[[#This Row],[Customer_Type]])</f>
        <v>Returning</v>
      </c>
      <c r="T2739" s="13">
        <f>IF(ISBLANK(Table14[[#This Row],[Discount]]),MEDIAN(Table14[Discount]),Table14[[#This Row],[Discount]])</f>
        <v>0.04</v>
      </c>
    </row>
    <row r="2740" spans="1:20" x14ac:dyDescent="0.3">
      <c r="A2740">
        <v>1250</v>
      </c>
      <c r="B2740" s="1">
        <v>45545</v>
      </c>
      <c r="C2740" t="s">
        <v>32</v>
      </c>
      <c r="D2740" t="s">
        <v>27</v>
      </c>
      <c r="E2740">
        <v>95053.02</v>
      </c>
      <c r="F2740">
        <v>40</v>
      </c>
      <c r="G2740" t="s">
        <v>24</v>
      </c>
      <c r="H2740" s="9">
        <v>1875.81</v>
      </c>
      <c r="I2740" s="9">
        <v>2449.8200000000002</v>
      </c>
      <c r="J2740" t="s">
        <v>25</v>
      </c>
      <c r="K2740">
        <v>0.03</v>
      </c>
      <c r="L2740" s="4" t="s">
        <v>17</v>
      </c>
      <c r="M2740" s="4" t="s">
        <v>22</v>
      </c>
      <c r="N2740" s="4" t="str">
        <f>IF(ISBLANK(Table14[[#This Row],[Sales_Rep]]),"Unknown",Table14[[#This Row],[Sales_Rep]])</f>
        <v>Alice</v>
      </c>
      <c r="O2740" t="str">
        <f>PROPER(Table14[[#This Row],[Region]])</f>
        <v>West</v>
      </c>
      <c r="P2740" s="9">
        <f>IF(ISBLANK(Table14[[#This Row],[Sales_Amount]]),MEDIAN(Table14[Sales_Amount]),Table14[[#This Row],[Sales_Amount]])</f>
        <v>95053.02</v>
      </c>
      <c r="Q2740" s="11">
        <f>IF(ISBLANK(Table14[[#This Row],[Quantity_Sold]]),MEDIAN(Table14[Quantity_Sold]),Table14[[#This Row],[Quantity_Sold]])</f>
        <v>40</v>
      </c>
      <c r="R2740" s="4" t="str">
        <f>TRIM(Table14[[#This Row],[Product_Category]])</f>
        <v>Clothing</v>
      </c>
      <c r="S2740" s="4" t="str">
        <f>PROPER(Table14[[#This Row],[Customer_Type]])</f>
        <v>New</v>
      </c>
      <c r="T2740" s="13">
        <f>IF(ISBLANK(Table14[[#This Row],[Discount]]),MEDIAN(Table14[Discount]),Table14[[#This Row],[Discount]])</f>
        <v>0.03</v>
      </c>
    </row>
    <row r="2741" spans="1:20" x14ac:dyDescent="0.3">
      <c r="A2741">
        <v>1479</v>
      </c>
      <c r="B2741" s="1">
        <v>45431</v>
      </c>
      <c r="C2741" t="s">
        <v>13</v>
      </c>
      <c r="D2741" t="s">
        <v>20</v>
      </c>
      <c r="E2741">
        <v>11423.69</v>
      </c>
      <c r="F2741">
        <v>26</v>
      </c>
      <c r="G2741" t="s">
        <v>28</v>
      </c>
      <c r="H2741" s="9">
        <v>531.42999999999995</v>
      </c>
      <c r="I2741" s="9">
        <v>585.83000000000004</v>
      </c>
      <c r="J2741" t="s">
        <v>16</v>
      </c>
      <c r="K2741">
        <v>0.25</v>
      </c>
      <c r="L2741" s="4" t="s">
        <v>26</v>
      </c>
      <c r="M2741" s="4" t="s">
        <v>22</v>
      </c>
      <c r="N2741" s="4" t="str">
        <f>IF(ISBLANK(Table14[[#This Row],[Sales_Rep]]),"Unknown",Table14[[#This Row],[Sales_Rep]])</f>
        <v>David</v>
      </c>
      <c r="O2741" t="str">
        <f>PROPER(Table14[[#This Row],[Region]])</f>
        <v>North</v>
      </c>
      <c r="P2741" s="9">
        <f>IF(ISBLANK(Table14[[#This Row],[Sales_Amount]]),MEDIAN(Table14[Sales_Amount]),Table14[[#This Row],[Sales_Amount]])</f>
        <v>11423.69</v>
      </c>
      <c r="Q2741" s="11">
        <f>IF(ISBLANK(Table14[[#This Row],[Quantity_Sold]]),MEDIAN(Table14[Quantity_Sold]),Table14[[#This Row],[Quantity_Sold]])</f>
        <v>26</v>
      </c>
      <c r="R2741" s="4" t="str">
        <f>TRIM(Table14[[#This Row],[Product_Category]])</f>
        <v>Furniture</v>
      </c>
      <c r="S2741" s="4" t="str">
        <f>PROPER(Table14[[#This Row],[Customer_Type]])</f>
        <v>Returning</v>
      </c>
      <c r="T2741" s="13">
        <f>IF(ISBLANK(Table14[[#This Row],[Discount]]),MEDIAN(Table14[Discount]),Table14[[#This Row],[Discount]])</f>
        <v>0.25</v>
      </c>
    </row>
    <row r="2742" spans="1:20" x14ac:dyDescent="0.3">
      <c r="A2742">
        <v>1118</v>
      </c>
      <c r="B2742" s="1">
        <v>45554</v>
      </c>
      <c r="C2742" t="s">
        <v>19</v>
      </c>
      <c r="D2742" t="s">
        <v>30</v>
      </c>
      <c r="E2742">
        <v>101875.49</v>
      </c>
      <c r="F2742">
        <v>43</v>
      </c>
      <c r="G2742" t="s">
        <v>21</v>
      </c>
      <c r="H2742" s="9">
        <v>2814.23</v>
      </c>
      <c r="I2742" s="9">
        <v>3158.93</v>
      </c>
      <c r="J2742" t="s">
        <v>16</v>
      </c>
      <c r="K2742">
        <v>0.25</v>
      </c>
      <c r="L2742" s="4" t="s">
        <v>31</v>
      </c>
      <c r="M2742" s="4" t="s">
        <v>22</v>
      </c>
      <c r="N2742" s="4" t="str">
        <f>IF(ISBLANK(Table14[[#This Row],[Sales_Rep]]),"Unknown",Table14[[#This Row],[Sales_Rep]])</f>
        <v>Eve</v>
      </c>
      <c r="O2742" t="str">
        <f>PROPER(Table14[[#This Row],[Region]])</f>
        <v>South</v>
      </c>
      <c r="P2742" s="9">
        <f>IF(ISBLANK(Table14[[#This Row],[Sales_Amount]]),MEDIAN(Table14[Sales_Amount]),Table14[[#This Row],[Sales_Amount]])</f>
        <v>101875.49</v>
      </c>
      <c r="Q2742" s="11">
        <f>IF(ISBLANK(Table14[[#This Row],[Quantity_Sold]]),MEDIAN(Table14[Quantity_Sold]),Table14[[#This Row],[Quantity_Sold]])</f>
        <v>43</v>
      </c>
      <c r="R2742" s="4" t="str">
        <f>TRIM(Table14[[#This Row],[Product_Category]])</f>
        <v>Electronics</v>
      </c>
      <c r="S2742" s="4" t="str">
        <f>PROPER(Table14[[#This Row],[Customer_Type]])</f>
        <v>Returning</v>
      </c>
      <c r="T2742" s="13">
        <f>IF(ISBLANK(Table14[[#This Row],[Discount]]),MEDIAN(Table14[Discount]),Table14[[#This Row],[Discount]])</f>
        <v>0.25</v>
      </c>
    </row>
    <row r="2743" spans="1:20" x14ac:dyDescent="0.3">
      <c r="A2743">
        <v>1369</v>
      </c>
      <c r="B2743" s="1">
        <v>45123</v>
      </c>
      <c r="C2743" t="s">
        <v>29</v>
      </c>
      <c r="D2743" t="s">
        <v>30</v>
      </c>
      <c r="E2743">
        <v>25044.94</v>
      </c>
      <c r="F2743">
        <v>32</v>
      </c>
      <c r="G2743" t="s">
        <v>28</v>
      </c>
      <c r="H2743" s="9">
        <v>788.98</v>
      </c>
      <c r="I2743" s="9">
        <v>889.38</v>
      </c>
      <c r="J2743" t="s">
        <v>25</v>
      </c>
      <c r="K2743">
        <v>0.12</v>
      </c>
      <c r="L2743" s="4" t="s">
        <v>31</v>
      </c>
      <c r="M2743" s="4" t="s">
        <v>22</v>
      </c>
      <c r="N2743" s="4" t="str">
        <f>IF(ISBLANK(Table14[[#This Row],[Sales_Rep]]),"Unknown",Table14[[#This Row],[Sales_Rep]])</f>
        <v>Bob</v>
      </c>
      <c r="O2743" t="str">
        <f>PROPER(Table14[[#This Row],[Region]])</f>
        <v>South</v>
      </c>
      <c r="P2743" s="9">
        <f>IF(ISBLANK(Table14[[#This Row],[Sales_Amount]]),MEDIAN(Table14[Sales_Amount]),Table14[[#This Row],[Sales_Amount]])</f>
        <v>25044.94</v>
      </c>
      <c r="Q2743" s="11">
        <f>IF(ISBLANK(Table14[[#This Row],[Quantity_Sold]]),MEDIAN(Table14[Quantity_Sold]),Table14[[#This Row],[Quantity_Sold]])</f>
        <v>32</v>
      </c>
      <c r="R2743" s="4" t="str">
        <f>TRIM(Table14[[#This Row],[Product_Category]])</f>
        <v>Furniture</v>
      </c>
      <c r="S2743" s="4" t="str">
        <f>PROPER(Table14[[#This Row],[Customer_Type]])</f>
        <v>New</v>
      </c>
      <c r="T2743" s="13">
        <f>IF(ISBLANK(Table14[[#This Row],[Discount]]),MEDIAN(Table14[Discount]),Table14[[#This Row],[Discount]])</f>
        <v>0.12</v>
      </c>
    </row>
    <row r="2744" spans="1:20" x14ac:dyDescent="0.3">
      <c r="A2744">
        <v>1420</v>
      </c>
      <c r="B2744" s="1">
        <v>45035</v>
      </c>
      <c r="C2744" t="s">
        <v>29</v>
      </c>
      <c r="D2744" t="s">
        <v>27</v>
      </c>
      <c r="E2744">
        <v>3497.22</v>
      </c>
      <c r="F2744">
        <v>9</v>
      </c>
      <c r="G2744" t="s">
        <v>28</v>
      </c>
      <c r="H2744" s="9">
        <v>316.24</v>
      </c>
      <c r="I2744" s="9">
        <v>422.37</v>
      </c>
      <c r="J2744" t="s">
        <v>25</v>
      </c>
      <c r="K2744">
        <v>0.08</v>
      </c>
      <c r="L2744" s="4" t="s">
        <v>17</v>
      </c>
      <c r="M2744" s="4" t="s">
        <v>18</v>
      </c>
      <c r="N2744" s="4" t="str">
        <f>IF(ISBLANK(Table14[[#This Row],[Sales_Rep]]),"Unknown",Table14[[#This Row],[Sales_Rep]])</f>
        <v>Bob</v>
      </c>
      <c r="O2744" t="str">
        <f>PROPER(Table14[[#This Row],[Region]])</f>
        <v>West</v>
      </c>
      <c r="P2744" s="9">
        <f>IF(ISBLANK(Table14[[#This Row],[Sales_Amount]]),MEDIAN(Table14[Sales_Amount]),Table14[[#This Row],[Sales_Amount]])</f>
        <v>3497.22</v>
      </c>
      <c r="Q2744" s="11">
        <f>IF(ISBLANK(Table14[[#This Row],[Quantity_Sold]]),MEDIAN(Table14[Quantity_Sold]),Table14[[#This Row],[Quantity_Sold]])</f>
        <v>9</v>
      </c>
      <c r="R2744" s="4" t="str">
        <f>TRIM(Table14[[#This Row],[Product_Category]])</f>
        <v>Furniture</v>
      </c>
      <c r="S2744" s="4" t="str">
        <f>PROPER(Table14[[#This Row],[Customer_Type]])</f>
        <v>New</v>
      </c>
      <c r="T2744" s="13">
        <f>IF(ISBLANK(Table14[[#This Row],[Discount]]),MEDIAN(Table14[Discount]),Table14[[#This Row],[Discount]])</f>
        <v>0.08</v>
      </c>
    </row>
    <row r="2745" spans="1:20" x14ac:dyDescent="0.3">
      <c r="A2745">
        <v>1097</v>
      </c>
      <c r="B2745" s="1">
        <v>45128</v>
      </c>
      <c r="C2745" t="s">
        <v>23</v>
      </c>
      <c r="D2745" t="s">
        <v>20</v>
      </c>
      <c r="E2745">
        <v>10094.450000000001</v>
      </c>
      <c r="F2745">
        <v>23</v>
      </c>
      <c r="G2745" t="s">
        <v>28</v>
      </c>
      <c r="H2745" s="9">
        <v>407.53</v>
      </c>
      <c r="I2745" s="9">
        <v>516.34</v>
      </c>
      <c r="J2745" t="s">
        <v>16</v>
      </c>
      <c r="K2745">
        <v>0.15</v>
      </c>
      <c r="L2745" s="4" t="s">
        <v>17</v>
      </c>
      <c r="M2745" s="4" t="s">
        <v>22</v>
      </c>
      <c r="N2745" s="4" t="str">
        <f>IF(ISBLANK(Table14[[#This Row],[Sales_Rep]]),"Unknown",Table14[[#This Row],[Sales_Rep]])</f>
        <v>Charlie</v>
      </c>
      <c r="O2745" t="str">
        <f>PROPER(Table14[[#This Row],[Region]])</f>
        <v>North</v>
      </c>
      <c r="P2745" s="9">
        <f>IF(ISBLANK(Table14[[#This Row],[Sales_Amount]]),MEDIAN(Table14[Sales_Amount]),Table14[[#This Row],[Sales_Amount]])</f>
        <v>10094.450000000001</v>
      </c>
      <c r="Q2745" s="11">
        <f>IF(ISBLANK(Table14[[#This Row],[Quantity_Sold]]),MEDIAN(Table14[Quantity_Sold]),Table14[[#This Row],[Quantity_Sold]])</f>
        <v>23</v>
      </c>
      <c r="R2745" s="4" t="str">
        <f>TRIM(Table14[[#This Row],[Product_Category]])</f>
        <v>Furniture</v>
      </c>
      <c r="S2745" s="4" t="str">
        <f>PROPER(Table14[[#This Row],[Customer_Type]])</f>
        <v>Returning</v>
      </c>
      <c r="T2745" s="13">
        <f>IF(ISBLANK(Table14[[#This Row],[Discount]]),MEDIAN(Table14[Discount]),Table14[[#This Row],[Discount]])</f>
        <v>0.15</v>
      </c>
    </row>
    <row r="2746" spans="1:20" x14ac:dyDescent="0.3">
      <c r="A2746">
        <v>1007</v>
      </c>
      <c r="B2746" s="1">
        <v>44962</v>
      </c>
      <c r="C2746" t="s">
        <v>13</v>
      </c>
      <c r="D2746" t="s">
        <v>30</v>
      </c>
      <c r="E2746">
        <v>40492.83</v>
      </c>
      <c r="F2746">
        <v>41</v>
      </c>
      <c r="G2746" t="s">
        <v>28</v>
      </c>
      <c r="H2746" s="9">
        <v>885.02</v>
      </c>
      <c r="I2746" s="9">
        <v>1175.75</v>
      </c>
      <c r="J2746" t="s">
        <v>25</v>
      </c>
      <c r="K2746">
        <v>0.16</v>
      </c>
      <c r="L2746" s="4" t="s">
        <v>17</v>
      </c>
      <c r="M2746" s="4" t="s">
        <v>18</v>
      </c>
      <c r="N2746" s="4" t="str">
        <f>IF(ISBLANK(Table14[[#This Row],[Sales_Rep]]),"Unknown",Table14[[#This Row],[Sales_Rep]])</f>
        <v>David</v>
      </c>
      <c r="O2746" t="str">
        <f>PROPER(Table14[[#This Row],[Region]])</f>
        <v>South</v>
      </c>
      <c r="P2746" s="9">
        <f>IF(ISBLANK(Table14[[#This Row],[Sales_Amount]]),MEDIAN(Table14[Sales_Amount]),Table14[[#This Row],[Sales_Amount]])</f>
        <v>40492.83</v>
      </c>
      <c r="Q2746" s="11">
        <f>IF(ISBLANK(Table14[[#This Row],[Quantity_Sold]]),MEDIAN(Table14[Quantity_Sold]),Table14[[#This Row],[Quantity_Sold]])</f>
        <v>41</v>
      </c>
      <c r="R2746" s="4" t="str">
        <f>TRIM(Table14[[#This Row],[Product_Category]])</f>
        <v>Furniture</v>
      </c>
      <c r="S2746" s="4" t="str">
        <f>PROPER(Table14[[#This Row],[Customer_Type]])</f>
        <v>New</v>
      </c>
      <c r="T2746" s="13">
        <f>IF(ISBLANK(Table14[[#This Row],[Discount]]),MEDIAN(Table14[Discount]),Table14[[#This Row],[Discount]])</f>
        <v>0.16</v>
      </c>
    </row>
    <row r="2747" spans="1:20" x14ac:dyDescent="0.3">
      <c r="A2747">
        <v>1494</v>
      </c>
      <c r="B2747" s="1">
        <v>45342</v>
      </c>
      <c r="C2747" t="s">
        <v>32</v>
      </c>
      <c r="D2747" t="s">
        <v>30</v>
      </c>
      <c r="E2747">
        <v>25139.37</v>
      </c>
      <c r="F2747">
        <v>13</v>
      </c>
      <c r="G2747" t="s">
        <v>24</v>
      </c>
      <c r="H2747" s="9">
        <v>2074.06</v>
      </c>
      <c r="I2747" s="9">
        <v>2685.83</v>
      </c>
      <c r="J2747" t="s">
        <v>16</v>
      </c>
      <c r="K2747">
        <v>0.28000000000000003</v>
      </c>
      <c r="L2747" s="4" t="s">
        <v>31</v>
      </c>
      <c r="M2747" s="4" t="s">
        <v>18</v>
      </c>
      <c r="N2747" s="4" t="str">
        <f>IF(ISBLANK(Table14[[#This Row],[Sales_Rep]]),"Unknown",Table14[[#This Row],[Sales_Rep]])</f>
        <v>Alice</v>
      </c>
      <c r="O2747" t="str">
        <f>PROPER(Table14[[#This Row],[Region]])</f>
        <v>South</v>
      </c>
      <c r="P2747" s="9">
        <f>IF(ISBLANK(Table14[[#This Row],[Sales_Amount]]),MEDIAN(Table14[Sales_Amount]),Table14[[#This Row],[Sales_Amount]])</f>
        <v>25139.37</v>
      </c>
      <c r="Q2747" s="11">
        <f>IF(ISBLANK(Table14[[#This Row],[Quantity_Sold]]),MEDIAN(Table14[Quantity_Sold]),Table14[[#This Row],[Quantity_Sold]])</f>
        <v>13</v>
      </c>
      <c r="R2747" s="4" t="str">
        <f>TRIM(Table14[[#This Row],[Product_Category]])</f>
        <v>Clothing</v>
      </c>
      <c r="S2747" s="4" t="str">
        <f>PROPER(Table14[[#This Row],[Customer_Type]])</f>
        <v>Returning</v>
      </c>
      <c r="T2747" s="13">
        <f>IF(ISBLANK(Table14[[#This Row],[Discount]]),MEDIAN(Table14[Discount]),Table14[[#This Row],[Discount]])</f>
        <v>0.28000000000000003</v>
      </c>
    </row>
    <row r="2748" spans="1:20" x14ac:dyDescent="0.3">
      <c r="A2748">
        <v>1179</v>
      </c>
      <c r="B2748" s="1">
        <v>45264</v>
      </c>
      <c r="C2748" t="s">
        <v>13</v>
      </c>
      <c r="D2748" t="s">
        <v>14</v>
      </c>
      <c r="E2748">
        <v>28499.19</v>
      </c>
      <c r="F2748">
        <v>13</v>
      </c>
      <c r="G2748" t="s">
        <v>15</v>
      </c>
      <c r="H2748" s="9">
        <v>2000.07</v>
      </c>
      <c r="I2748" s="9">
        <v>2673.47</v>
      </c>
      <c r="J2748" t="s">
        <v>25</v>
      </c>
      <c r="K2748">
        <v>0.18</v>
      </c>
      <c r="L2748" s="4" t="s">
        <v>17</v>
      </c>
      <c r="M2748" s="4" t="s">
        <v>22</v>
      </c>
      <c r="N2748" s="4" t="str">
        <f>IF(ISBLANK(Table14[[#This Row],[Sales_Rep]]),"Unknown",Table14[[#This Row],[Sales_Rep]])</f>
        <v>David</v>
      </c>
      <c r="O2748" t="str">
        <f>PROPER(Table14[[#This Row],[Region]])</f>
        <v>East</v>
      </c>
      <c r="P2748" s="9">
        <f>IF(ISBLANK(Table14[[#This Row],[Sales_Amount]]),MEDIAN(Table14[Sales_Amount]),Table14[[#This Row],[Sales_Amount]])</f>
        <v>28499.19</v>
      </c>
      <c r="Q2748" s="11">
        <f>IF(ISBLANK(Table14[[#This Row],[Quantity_Sold]]),MEDIAN(Table14[Quantity_Sold]),Table14[[#This Row],[Quantity_Sold]])</f>
        <v>13</v>
      </c>
      <c r="R2748" s="4" t="str">
        <f>TRIM(Table14[[#This Row],[Product_Category]])</f>
        <v>Food</v>
      </c>
      <c r="S2748" s="4" t="str">
        <f>PROPER(Table14[[#This Row],[Customer_Type]])</f>
        <v>New</v>
      </c>
      <c r="T2748" s="13">
        <f>IF(ISBLANK(Table14[[#This Row],[Discount]]),MEDIAN(Table14[Discount]),Table14[[#This Row],[Discount]])</f>
        <v>0.18</v>
      </c>
    </row>
    <row r="2749" spans="1:20" x14ac:dyDescent="0.3">
      <c r="A2749">
        <v>1481</v>
      </c>
      <c r="B2749" s="1">
        <v>45448</v>
      </c>
      <c r="C2749" t="s">
        <v>13</v>
      </c>
      <c r="D2749" t="s">
        <v>20</v>
      </c>
      <c r="E2749">
        <v>30882.53</v>
      </c>
      <c r="F2749">
        <v>9</v>
      </c>
      <c r="G2749" t="s">
        <v>21</v>
      </c>
      <c r="H2749" s="9">
        <v>3084.27</v>
      </c>
      <c r="I2749" s="9">
        <v>4514.99</v>
      </c>
      <c r="J2749" t="s">
        <v>16</v>
      </c>
      <c r="K2749">
        <v>0.24</v>
      </c>
      <c r="L2749" s="4" t="s">
        <v>17</v>
      </c>
      <c r="M2749" s="4" t="s">
        <v>22</v>
      </c>
      <c r="N2749" s="4" t="str">
        <f>IF(ISBLANK(Table14[[#This Row],[Sales_Rep]]),"Unknown",Table14[[#This Row],[Sales_Rep]])</f>
        <v>David</v>
      </c>
      <c r="O2749" t="str">
        <f>PROPER(Table14[[#This Row],[Region]])</f>
        <v>North</v>
      </c>
      <c r="P2749" s="9">
        <f>IF(ISBLANK(Table14[[#This Row],[Sales_Amount]]),MEDIAN(Table14[Sales_Amount]),Table14[[#This Row],[Sales_Amount]])</f>
        <v>30882.53</v>
      </c>
      <c r="Q2749" s="11">
        <f>IF(ISBLANK(Table14[[#This Row],[Quantity_Sold]]),MEDIAN(Table14[Quantity_Sold]),Table14[[#This Row],[Quantity_Sold]])</f>
        <v>9</v>
      </c>
      <c r="R2749" s="4" t="str">
        <f>TRIM(Table14[[#This Row],[Product_Category]])</f>
        <v>Electronics</v>
      </c>
      <c r="S2749" s="4" t="str">
        <f>PROPER(Table14[[#This Row],[Customer_Type]])</f>
        <v>Returning</v>
      </c>
      <c r="T2749" s="13">
        <f>IF(ISBLANK(Table14[[#This Row],[Discount]]),MEDIAN(Table14[Discount]),Table14[[#This Row],[Discount]])</f>
        <v>0.24</v>
      </c>
    </row>
    <row r="2750" spans="1:20" x14ac:dyDescent="0.3">
      <c r="A2750">
        <v>1128</v>
      </c>
      <c r="B2750" s="1">
        <v>45470</v>
      </c>
      <c r="C2750" t="s">
        <v>32</v>
      </c>
      <c r="D2750" t="s">
        <v>20</v>
      </c>
      <c r="E2750">
        <v>13789.21</v>
      </c>
      <c r="F2750">
        <v>32</v>
      </c>
      <c r="G2750" t="s">
        <v>15</v>
      </c>
      <c r="H2750" s="9">
        <v>525.51</v>
      </c>
      <c r="I2750" s="9">
        <v>598.49</v>
      </c>
      <c r="J2750" t="s">
        <v>25</v>
      </c>
      <c r="K2750">
        <v>0.28000000000000003</v>
      </c>
      <c r="L2750" s="4" t="s">
        <v>31</v>
      </c>
      <c r="M2750" s="4" t="s">
        <v>22</v>
      </c>
      <c r="N2750" s="4" t="str">
        <f>IF(ISBLANK(Table14[[#This Row],[Sales_Rep]]),"Unknown",Table14[[#This Row],[Sales_Rep]])</f>
        <v>Alice</v>
      </c>
      <c r="O2750" t="str">
        <f>PROPER(Table14[[#This Row],[Region]])</f>
        <v>North</v>
      </c>
      <c r="P2750" s="9">
        <f>IF(ISBLANK(Table14[[#This Row],[Sales_Amount]]),MEDIAN(Table14[Sales_Amount]),Table14[[#This Row],[Sales_Amount]])</f>
        <v>13789.21</v>
      </c>
      <c r="Q2750" s="11">
        <f>IF(ISBLANK(Table14[[#This Row],[Quantity_Sold]]),MEDIAN(Table14[Quantity_Sold]),Table14[[#This Row],[Quantity_Sold]])</f>
        <v>32</v>
      </c>
      <c r="R2750" s="4" t="str">
        <f>TRIM(Table14[[#This Row],[Product_Category]])</f>
        <v>Food</v>
      </c>
      <c r="S2750" s="4" t="str">
        <f>PROPER(Table14[[#This Row],[Customer_Type]])</f>
        <v>New</v>
      </c>
      <c r="T2750" s="13">
        <f>IF(ISBLANK(Table14[[#This Row],[Discount]]),MEDIAN(Table14[Discount]),Table14[[#This Row],[Discount]])</f>
        <v>0.28000000000000003</v>
      </c>
    </row>
    <row r="2751" spans="1:20" x14ac:dyDescent="0.3">
      <c r="A2751">
        <v>1301</v>
      </c>
      <c r="B2751" s="1">
        <v>44942</v>
      </c>
      <c r="C2751" t="s">
        <v>23</v>
      </c>
      <c r="D2751" t="s">
        <v>27</v>
      </c>
      <c r="E2751">
        <v>22823.42</v>
      </c>
      <c r="F2751">
        <v>13</v>
      </c>
      <c r="G2751" t="s">
        <v>15</v>
      </c>
      <c r="H2751" s="9">
        <v>1454.97</v>
      </c>
      <c r="I2751" s="9">
        <v>1950.72</v>
      </c>
      <c r="J2751" t="s">
        <v>16</v>
      </c>
      <c r="K2751">
        <v>0.1</v>
      </c>
      <c r="L2751" s="4" t="s">
        <v>17</v>
      </c>
      <c r="M2751" s="4" t="s">
        <v>18</v>
      </c>
      <c r="N2751" s="4" t="str">
        <f>IF(ISBLANK(Table14[[#This Row],[Sales_Rep]]),"Unknown",Table14[[#This Row],[Sales_Rep]])</f>
        <v>Charlie</v>
      </c>
      <c r="O2751" t="str">
        <f>PROPER(Table14[[#This Row],[Region]])</f>
        <v>West</v>
      </c>
      <c r="P2751" s="9">
        <f>IF(ISBLANK(Table14[[#This Row],[Sales_Amount]]),MEDIAN(Table14[Sales_Amount]),Table14[[#This Row],[Sales_Amount]])</f>
        <v>22823.42</v>
      </c>
      <c r="Q2751" s="11">
        <f>IF(ISBLANK(Table14[[#This Row],[Quantity_Sold]]),MEDIAN(Table14[Quantity_Sold]),Table14[[#This Row],[Quantity_Sold]])</f>
        <v>13</v>
      </c>
      <c r="R2751" s="4" t="str">
        <f>TRIM(Table14[[#This Row],[Product_Category]])</f>
        <v>Food</v>
      </c>
      <c r="S2751" s="4" t="str">
        <f>PROPER(Table14[[#This Row],[Customer_Type]])</f>
        <v>Returning</v>
      </c>
      <c r="T2751" s="13">
        <f>IF(ISBLANK(Table14[[#This Row],[Discount]]),MEDIAN(Table14[Discount]),Table14[[#This Row],[Discount]])</f>
        <v>0.1</v>
      </c>
    </row>
    <row r="2752" spans="1:20" x14ac:dyDescent="0.3">
      <c r="A2752">
        <v>1030</v>
      </c>
      <c r="B2752" s="1">
        <v>44999</v>
      </c>
      <c r="C2752" t="s">
        <v>13</v>
      </c>
      <c r="D2752" t="s">
        <v>30</v>
      </c>
      <c r="E2752">
        <v>9233.36</v>
      </c>
      <c r="F2752">
        <v>4</v>
      </c>
      <c r="G2752" t="s">
        <v>15</v>
      </c>
      <c r="H2752" s="9">
        <v>2069.41</v>
      </c>
      <c r="I2752" s="9">
        <v>2959.41</v>
      </c>
      <c r="J2752" t="s">
        <v>16</v>
      </c>
      <c r="K2752">
        <v>0.22</v>
      </c>
      <c r="L2752" s="4" t="s">
        <v>31</v>
      </c>
      <c r="M2752" s="4" t="s">
        <v>18</v>
      </c>
      <c r="N2752" s="4" t="str">
        <f>IF(ISBLANK(Table14[[#This Row],[Sales_Rep]]),"Unknown",Table14[[#This Row],[Sales_Rep]])</f>
        <v>David</v>
      </c>
      <c r="O2752" t="str">
        <f>PROPER(Table14[[#This Row],[Region]])</f>
        <v>South</v>
      </c>
      <c r="P2752" s="9">
        <f>IF(ISBLANK(Table14[[#This Row],[Sales_Amount]]),MEDIAN(Table14[Sales_Amount]),Table14[[#This Row],[Sales_Amount]])</f>
        <v>9233.36</v>
      </c>
      <c r="Q2752" s="11">
        <f>IF(ISBLANK(Table14[[#This Row],[Quantity_Sold]]),MEDIAN(Table14[Quantity_Sold]),Table14[[#This Row],[Quantity_Sold]])</f>
        <v>4</v>
      </c>
      <c r="R2752" s="4" t="str">
        <f>TRIM(Table14[[#This Row],[Product_Category]])</f>
        <v>Food</v>
      </c>
      <c r="S2752" s="4" t="str">
        <f>PROPER(Table14[[#This Row],[Customer_Type]])</f>
        <v>Returning</v>
      </c>
      <c r="T2752" s="13">
        <f>IF(ISBLANK(Table14[[#This Row],[Discount]]),MEDIAN(Table14[Discount]),Table14[[#This Row],[Discount]])</f>
        <v>0.22</v>
      </c>
    </row>
    <row r="2753" spans="1:20" x14ac:dyDescent="0.3">
      <c r="A2753">
        <v>1259</v>
      </c>
      <c r="B2753" s="1">
        <v>45110</v>
      </c>
      <c r="C2753" t="s">
        <v>29</v>
      </c>
      <c r="D2753" t="s">
        <v>27</v>
      </c>
      <c r="E2753">
        <v>47137.09</v>
      </c>
      <c r="F2753">
        <v>29</v>
      </c>
      <c r="G2753" t="s">
        <v>15</v>
      </c>
      <c r="H2753" s="9">
        <v>1442.3</v>
      </c>
      <c r="I2753" s="9">
        <v>1747.76</v>
      </c>
      <c r="J2753" t="s">
        <v>16</v>
      </c>
      <c r="K2753">
        <v>7.0000000000000007E-2</v>
      </c>
      <c r="L2753" s="4" t="s">
        <v>17</v>
      </c>
      <c r="M2753" s="4" t="s">
        <v>18</v>
      </c>
      <c r="N2753" s="4" t="str">
        <f>IF(ISBLANK(Table14[[#This Row],[Sales_Rep]]),"Unknown",Table14[[#This Row],[Sales_Rep]])</f>
        <v>Bob</v>
      </c>
      <c r="O2753" t="str">
        <f>PROPER(Table14[[#This Row],[Region]])</f>
        <v>West</v>
      </c>
      <c r="P2753" s="9">
        <f>IF(ISBLANK(Table14[[#This Row],[Sales_Amount]]),MEDIAN(Table14[Sales_Amount]),Table14[[#This Row],[Sales_Amount]])</f>
        <v>47137.09</v>
      </c>
      <c r="Q2753" s="11">
        <f>IF(ISBLANK(Table14[[#This Row],[Quantity_Sold]]),MEDIAN(Table14[Quantity_Sold]),Table14[[#This Row],[Quantity_Sold]])</f>
        <v>29</v>
      </c>
      <c r="R2753" s="4" t="str">
        <f>TRIM(Table14[[#This Row],[Product_Category]])</f>
        <v>Food</v>
      </c>
      <c r="S2753" s="4" t="str">
        <f>PROPER(Table14[[#This Row],[Customer_Type]])</f>
        <v>Returning</v>
      </c>
      <c r="T2753" s="13">
        <f>IF(ISBLANK(Table14[[#This Row],[Discount]]),MEDIAN(Table14[Discount]),Table14[[#This Row],[Discount]])</f>
        <v>7.0000000000000007E-2</v>
      </c>
    </row>
    <row r="2754" spans="1:20" x14ac:dyDescent="0.3">
      <c r="A2754">
        <v>1168</v>
      </c>
      <c r="B2754" s="1">
        <v>45594</v>
      </c>
      <c r="C2754" t="s">
        <v>32</v>
      </c>
      <c r="D2754" t="s">
        <v>14</v>
      </c>
      <c r="E2754">
        <v>41186.75</v>
      </c>
      <c r="F2754">
        <v>11</v>
      </c>
      <c r="G2754" t="s">
        <v>21</v>
      </c>
      <c r="H2754" s="9">
        <v>4165.83</v>
      </c>
      <c r="I2754" s="9">
        <v>4800.32</v>
      </c>
      <c r="J2754" t="s">
        <v>16</v>
      </c>
      <c r="K2754">
        <v>0.22</v>
      </c>
      <c r="L2754" s="4" t="s">
        <v>17</v>
      </c>
      <c r="M2754" s="4" t="s">
        <v>22</v>
      </c>
      <c r="N2754" s="4" t="str">
        <f>IF(ISBLANK(Table14[[#This Row],[Sales_Rep]]),"Unknown",Table14[[#This Row],[Sales_Rep]])</f>
        <v>Alice</v>
      </c>
      <c r="O2754" t="str">
        <f>PROPER(Table14[[#This Row],[Region]])</f>
        <v>East</v>
      </c>
      <c r="P2754" s="9">
        <f>IF(ISBLANK(Table14[[#This Row],[Sales_Amount]]),MEDIAN(Table14[Sales_Amount]),Table14[[#This Row],[Sales_Amount]])</f>
        <v>41186.75</v>
      </c>
      <c r="Q2754" s="11">
        <f>IF(ISBLANK(Table14[[#This Row],[Quantity_Sold]]),MEDIAN(Table14[Quantity_Sold]),Table14[[#This Row],[Quantity_Sold]])</f>
        <v>11</v>
      </c>
      <c r="R2754" s="4" t="str">
        <f>TRIM(Table14[[#This Row],[Product_Category]])</f>
        <v>Electronics</v>
      </c>
      <c r="S2754" s="4" t="str">
        <f>PROPER(Table14[[#This Row],[Customer_Type]])</f>
        <v>Returning</v>
      </c>
      <c r="T2754" s="13">
        <f>IF(ISBLANK(Table14[[#This Row],[Discount]]),MEDIAN(Table14[Discount]),Table14[[#This Row],[Discount]])</f>
        <v>0.22</v>
      </c>
    </row>
    <row r="2755" spans="1:20" x14ac:dyDescent="0.3">
      <c r="A2755">
        <v>1182</v>
      </c>
      <c r="B2755" s="1">
        <v>45099</v>
      </c>
      <c r="C2755" t="s">
        <v>19</v>
      </c>
      <c r="D2755" t="s">
        <v>14</v>
      </c>
      <c r="E2755">
        <v>1239.5999999999999</v>
      </c>
      <c r="F2755">
        <v>5</v>
      </c>
      <c r="G2755" t="s">
        <v>28</v>
      </c>
      <c r="H2755" s="9">
        <v>197.9</v>
      </c>
      <c r="I2755" s="9">
        <v>272.44</v>
      </c>
      <c r="J2755" t="s">
        <v>25</v>
      </c>
      <c r="K2755">
        <v>0.09</v>
      </c>
      <c r="L2755" s="4" t="s">
        <v>31</v>
      </c>
      <c r="M2755" s="4" t="s">
        <v>18</v>
      </c>
      <c r="N2755" s="4" t="str">
        <f>IF(ISBLANK(Table14[[#This Row],[Sales_Rep]]),"Unknown",Table14[[#This Row],[Sales_Rep]])</f>
        <v>Eve</v>
      </c>
      <c r="O2755" t="str">
        <f>PROPER(Table14[[#This Row],[Region]])</f>
        <v>East</v>
      </c>
      <c r="P2755" s="9">
        <f>IF(ISBLANK(Table14[[#This Row],[Sales_Amount]]),MEDIAN(Table14[Sales_Amount]),Table14[[#This Row],[Sales_Amount]])</f>
        <v>1239.5999999999999</v>
      </c>
      <c r="Q2755" s="11">
        <f>IF(ISBLANK(Table14[[#This Row],[Quantity_Sold]]),MEDIAN(Table14[Quantity_Sold]),Table14[[#This Row],[Quantity_Sold]])</f>
        <v>5</v>
      </c>
      <c r="R2755" s="4" t="str">
        <f>TRIM(Table14[[#This Row],[Product_Category]])</f>
        <v>Furniture</v>
      </c>
      <c r="S2755" s="4" t="str">
        <f>PROPER(Table14[[#This Row],[Customer_Type]])</f>
        <v>New</v>
      </c>
      <c r="T2755" s="13">
        <f>IF(ISBLANK(Table14[[#This Row],[Discount]]),MEDIAN(Table14[Discount]),Table14[[#This Row],[Discount]])</f>
        <v>0.09</v>
      </c>
    </row>
    <row r="2756" spans="1:20" x14ac:dyDescent="0.3">
      <c r="A2756">
        <v>1492</v>
      </c>
      <c r="B2756" s="1">
        <v>45012</v>
      </c>
      <c r="C2756" t="s">
        <v>23</v>
      </c>
      <c r="D2756" t="s">
        <v>30</v>
      </c>
      <c r="E2756">
        <v>26033.23</v>
      </c>
      <c r="F2756">
        <v>11</v>
      </c>
      <c r="G2756" t="s">
        <v>21</v>
      </c>
      <c r="H2756" s="9">
        <v>2431.9899999999998</v>
      </c>
      <c r="I2756" s="9">
        <v>3333.32</v>
      </c>
      <c r="J2756" t="s">
        <v>16</v>
      </c>
      <c r="K2756">
        <v>0.28999999999999998</v>
      </c>
      <c r="L2756" s="4" t="s">
        <v>17</v>
      </c>
      <c r="M2756" s="4" t="s">
        <v>18</v>
      </c>
      <c r="N2756" s="4" t="str">
        <f>IF(ISBLANK(Table14[[#This Row],[Sales_Rep]]),"Unknown",Table14[[#This Row],[Sales_Rep]])</f>
        <v>Charlie</v>
      </c>
      <c r="O2756" t="str">
        <f>PROPER(Table14[[#This Row],[Region]])</f>
        <v>South</v>
      </c>
      <c r="P2756" s="9">
        <f>IF(ISBLANK(Table14[[#This Row],[Sales_Amount]]),MEDIAN(Table14[Sales_Amount]),Table14[[#This Row],[Sales_Amount]])</f>
        <v>26033.23</v>
      </c>
      <c r="Q2756" s="11">
        <f>IF(ISBLANK(Table14[[#This Row],[Quantity_Sold]]),MEDIAN(Table14[Quantity_Sold]),Table14[[#This Row],[Quantity_Sold]])</f>
        <v>11</v>
      </c>
      <c r="R2756" s="4" t="str">
        <f>TRIM(Table14[[#This Row],[Product_Category]])</f>
        <v>Electronics</v>
      </c>
      <c r="S2756" s="4" t="str">
        <f>PROPER(Table14[[#This Row],[Customer_Type]])</f>
        <v>Returning</v>
      </c>
      <c r="T2756" s="13">
        <f>IF(ISBLANK(Table14[[#This Row],[Discount]]),MEDIAN(Table14[Discount]),Table14[[#This Row],[Discount]])</f>
        <v>0.28999999999999998</v>
      </c>
    </row>
    <row r="2757" spans="1:20" x14ac:dyDescent="0.3">
      <c r="A2757">
        <v>1288</v>
      </c>
      <c r="B2757" s="1">
        <v>44961</v>
      </c>
      <c r="C2757" t="s">
        <v>32</v>
      </c>
      <c r="D2757" t="s">
        <v>30</v>
      </c>
      <c r="E2757">
        <v>16191.23</v>
      </c>
      <c r="F2757">
        <v>30</v>
      </c>
      <c r="G2757" t="s">
        <v>28</v>
      </c>
      <c r="H2757" s="9">
        <v>550.6</v>
      </c>
      <c r="I2757" s="9">
        <v>658.18</v>
      </c>
      <c r="J2757" t="s">
        <v>25</v>
      </c>
      <c r="K2757">
        <v>0.18</v>
      </c>
      <c r="L2757" s="4" t="s">
        <v>31</v>
      </c>
      <c r="M2757" s="4" t="s">
        <v>18</v>
      </c>
      <c r="N2757" s="4" t="str">
        <f>IF(ISBLANK(Table14[[#This Row],[Sales_Rep]]),"Unknown",Table14[[#This Row],[Sales_Rep]])</f>
        <v>Alice</v>
      </c>
      <c r="O2757" t="str">
        <f>PROPER(Table14[[#This Row],[Region]])</f>
        <v>South</v>
      </c>
      <c r="P2757" s="9">
        <f>IF(ISBLANK(Table14[[#This Row],[Sales_Amount]]),MEDIAN(Table14[Sales_Amount]),Table14[[#This Row],[Sales_Amount]])</f>
        <v>16191.23</v>
      </c>
      <c r="Q2757" s="11">
        <f>IF(ISBLANK(Table14[[#This Row],[Quantity_Sold]]),MEDIAN(Table14[Quantity_Sold]),Table14[[#This Row],[Quantity_Sold]])</f>
        <v>30</v>
      </c>
      <c r="R2757" s="4" t="str">
        <f>TRIM(Table14[[#This Row],[Product_Category]])</f>
        <v>Furniture</v>
      </c>
      <c r="S2757" s="4" t="str">
        <f>PROPER(Table14[[#This Row],[Customer_Type]])</f>
        <v>New</v>
      </c>
      <c r="T2757" s="13">
        <f>IF(ISBLANK(Table14[[#This Row],[Discount]]),MEDIAN(Table14[Discount]),Table14[[#This Row],[Discount]])</f>
        <v>0.18</v>
      </c>
    </row>
    <row r="2758" spans="1:20" x14ac:dyDescent="0.3">
      <c r="A2758">
        <v>1185</v>
      </c>
      <c r="B2758" s="1">
        <v>45587</v>
      </c>
      <c r="C2758" t="s">
        <v>19</v>
      </c>
      <c r="D2758" t="s">
        <v>14</v>
      </c>
      <c r="E2758">
        <v>9005.9699999999993</v>
      </c>
      <c r="F2758">
        <v>2</v>
      </c>
      <c r="G2758" t="s">
        <v>24</v>
      </c>
      <c r="H2758" s="9">
        <v>3611.21</v>
      </c>
      <c r="I2758" s="9">
        <v>5297.63</v>
      </c>
      <c r="J2758" t="s">
        <v>16</v>
      </c>
      <c r="K2758">
        <v>0.15</v>
      </c>
      <c r="L2758" s="4" t="s">
        <v>26</v>
      </c>
      <c r="M2758" s="4" t="s">
        <v>18</v>
      </c>
      <c r="N2758" s="4" t="str">
        <f>IF(ISBLANK(Table14[[#This Row],[Sales_Rep]]),"Unknown",Table14[[#This Row],[Sales_Rep]])</f>
        <v>Eve</v>
      </c>
      <c r="O2758" t="str">
        <f>PROPER(Table14[[#This Row],[Region]])</f>
        <v>East</v>
      </c>
      <c r="P2758" s="9">
        <f>IF(ISBLANK(Table14[[#This Row],[Sales_Amount]]),MEDIAN(Table14[Sales_Amount]),Table14[[#This Row],[Sales_Amount]])</f>
        <v>9005.9699999999993</v>
      </c>
      <c r="Q2758" s="11">
        <f>IF(ISBLANK(Table14[[#This Row],[Quantity_Sold]]),MEDIAN(Table14[Quantity_Sold]),Table14[[#This Row],[Quantity_Sold]])</f>
        <v>2</v>
      </c>
      <c r="R2758" s="4" t="str">
        <f>TRIM(Table14[[#This Row],[Product_Category]])</f>
        <v>Clothing</v>
      </c>
      <c r="S2758" s="4" t="str">
        <f>PROPER(Table14[[#This Row],[Customer_Type]])</f>
        <v>Returning</v>
      </c>
      <c r="T2758" s="13">
        <f>IF(ISBLANK(Table14[[#This Row],[Discount]]),MEDIAN(Table14[Discount]),Table14[[#This Row],[Discount]])</f>
        <v>0.15</v>
      </c>
    </row>
    <row r="2759" spans="1:20" x14ac:dyDescent="0.3">
      <c r="A2759">
        <v>1396</v>
      </c>
      <c r="B2759" s="1">
        <v>44942</v>
      </c>
      <c r="C2759" t="s">
        <v>19</v>
      </c>
      <c r="D2759" t="s">
        <v>14</v>
      </c>
      <c r="E2759">
        <v>112784.35</v>
      </c>
      <c r="F2759">
        <v>28</v>
      </c>
      <c r="G2759" t="s">
        <v>28</v>
      </c>
      <c r="H2759" s="9">
        <v>3754.99</v>
      </c>
      <c r="I2759" s="9">
        <v>5098.75</v>
      </c>
      <c r="J2759" t="s">
        <v>16</v>
      </c>
      <c r="K2759">
        <v>0.21</v>
      </c>
      <c r="L2759" s="4" t="s">
        <v>17</v>
      </c>
      <c r="M2759" s="4" t="s">
        <v>22</v>
      </c>
      <c r="N2759" s="4" t="str">
        <f>IF(ISBLANK(Table14[[#This Row],[Sales_Rep]]),"Unknown",Table14[[#This Row],[Sales_Rep]])</f>
        <v>Eve</v>
      </c>
      <c r="O2759" t="str">
        <f>PROPER(Table14[[#This Row],[Region]])</f>
        <v>East</v>
      </c>
      <c r="P2759" s="9">
        <f>IF(ISBLANK(Table14[[#This Row],[Sales_Amount]]),MEDIAN(Table14[Sales_Amount]),Table14[[#This Row],[Sales_Amount]])</f>
        <v>112784.35</v>
      </c>
      <c r="Q2759" s="11">
        <f>IF(ISBLANK(Table14[[#This Row],[Quantity_Sold]]),MEDIAN(Table14[Quantity_Sold]),Table14[[#This Row],[Quantity_Sold]])</f>
        <v>28</v>
      </c>
      <c r="R2759" s="4" t="str">
        <f>TRIM(Table14[[#This Row],[Product_Category]])</f>
        <v>Furniture</v>
      </c>
      <c r="S2759" s="4" t="str">
        <f>PROPER(Table14[[#This Row],[Customer_Type]])</f>
        <v>Returning</v>
      </c>
      <c r="T2759" s="13">
        <f>IF(ISBLANK(Table14[[#This Row],[Discount]]),MEDIAN(Table14[Discount]),Table14[[#This Row],[Discount]])</f>
        <v>0.21</v>
      </c>
    </row>
    <row r="2760" spans="1:20" x14ac:dyDescent="0.3">
      <c r="A2760">
        <v>1485</v>
      </c>
      <c r="B2760" s="1">
        <v>45418</v>
      </c>
      <c r="C2760" t="s">
        <v>13</v>
      </c>
      <c r="D2760" t="s">
        <v>14</v>
      </c>
      <c r="E2760">
        <v>2121.1799999999998</v>
      </c>
      <c r="F2760">
        <v>12</v>
      </c>
      <c r="G2760" t="s">
        <v>28</v>
      </c>
      <c r="H2760" s="9">
        <v>134.22999999999999</v>
      </c>
      <c r="I2760" s="9">
        <v>190.07</v>
      </c>
      <c r="J2760" t="s">
        <v>16</v>
      </c>
      <c r="K2760">
        <v>7.0000000000000007E-2</v>
      </c>
      <c r="L2760" s="4" t="s">
        <v>17</v>
      </c>
      <c r="M2760" s="4" t="s">
        <v>18</v>
      </c>
      <c r="N2760" s="4" t="str">
        <f>IF(ISBLANK(Table14[[#This Row],[Sales_Rep]]),"Unknown",Table14[[#This Row],[Sales_Rep]])</f>
        <v>David</v>
      </c>
      <c r="O2760" t="str">
        <f>PROPER(Table14[[#This Row],[Region]])</f>
        <v>East</v>
      </c>
      <c r="P2760" s="9">
        <f>IF(ISBLANK(Table14[[#This Row],[Sales_Amount]]),MEDIAN(Table14[Sales_Amount]),Table14[[#This Row],[Sales_Amount]])</f>
        <v>2121.1799999999998</v>
      </c>
      <c r="Q2760" s="11">
        <f>IF(ISBLANK(Table14[[#This Row],[Quantity_Sold]]),MEDIAN(Table14[Quantity_Sold]),Table14[[#This Row],[Quantity_Sold]])</f>
        <v>12</v>
      </c>
      <c r="R2760" s="4" t="str">
        <f>TRIM(Table14[[#This Row],[Product_Category]])</f>
        <v>Furniture</v>
      </c>
      <c r="S2760" s="4" t="str">
        <f>PROPER(Table14[[#This Row],[Customer_Type]])</f>
        <v>Returning</v>
      </c>
      <c r="T2760" s="13">
        <f>IF(ISBLANK(Table14[[#This Row],[Discount]]),MEDIAN(Table14[Discount]),Table14[[#This Row],[Discount]])</f>
        <v>7.0000000000000007E-2</v>
      </c>
    </row>
    <row r="2761" spans="1:20" x14ac:dyDescent="0.3">
      <c r="A2761">
        <v>1364</v>
      </c>
      <c r="B2761" s="1">
        <v>45139</v>
      </c>
      <c r="C2761" t="s">
        <v>13</v>
      </c>
      <c r="D2761" t="s">
        <v>14</v>
      </c>
      <c r="E2761">
        <v>211902.91</v>
      </c>
      <c r="F2761">
        <v>39</v>
      </c>
      <c r="G2761" t="s">
        <v>15</v>
      </c>
      <c r="H2761" s="9">
        <v>3781.19</v>
      </c>
      <c r="I2761" s="9">
        <v>5659.8</v>
      </c>
      <c r="J2761" t="s">
        <v>16</v>
      </c>
      <c r="K2761">
        <v>0.04</v>
      </c>
      <c r="L2761" s="4" t="s">
        <v>26</v>
      </c>
      <c r="M2761" s="4" t="s">
        <v>22</v>
      </c>
      <c r="N2761" s="4" t="str">
        <f>IF(ISBLANK(Table14[[#This Row],[Sales_Rep]]),"Unknown",Table14[[#This Row],[Sales_Rep]])</f>
        <v>David</v>
      </c>
      <c r="O2761" t="str">
        <f>PROPER(Table14[[#This Row],[Region]])</f>
        <v>East</v>
      </c>
      <c r="P2761" s="9">
        <f>IF(ISBLANK(Table14[[#This Row],[Sales_Amount]]),MEDIAN(Table14[Sales_Amount]),Table14[[#This Row],[Sales_Amount]])</f>
        <v>211902.91</v>
      </c>
      <c r="Q2761" s="11">
        <f>IF(ISBLANK(Table14[[#This Row],[Quantity_Sold]]),MEDIAN(Table14[Quantity_Sold]),Table14[[#This Row],[Quantity_Sold]])</f>
        <v>39</v>
      </c>
      <c r="R2761" s="4" t="str">
        <f>TRIM(Table14[[#This Row],[Product_Category]])</f>
        <v>Food</v>
      </c>
      <c r="S2761" s="4" t="str">
        <f>PROPER(Table14[[#This Row],[Customer_Type]])</f>
        <v>Returning</v>
      </c>
      <c r="T2761" s="13">
        <f>IF(ISBLANK(Table14[[#This Row],[Discount]]),MEDIAN(Table14[Discount]),Table14[[#This Row],[Discount]])</f>
        <v>0.04</v>
      </c>
    </row>
    <row r="2762" spans="1:20" x14ac:dyDescent="0.3">
      <c r="A2762">
        <v>1077</v>
      </c>
      <c r="B2762" s="1">
        <v>45186</v>
      </c>
      <c r="C2762" t="s">
        <v>13</v>
      </c>
      <c r="D2762" t="s">
        <v>27</v>
      </c>
      <c r="E2762">
        <v>18320.2</v>
      </c>
      <c r="F2762">
        <v>24</v>
      </c>
      <c r="G2762" t="s">
        <v>21</v>
      </c>
      <c r="H2762" s="9">
        <v>672.24</v>
      </c>
      <c r="I2762" s="9">
        <v>908.74</v>
      </c>
      <c r="J2762" t="s">
        <v>25</v>
      </c>
      <c r="K2762">
        <v>0.16</v>
      </c>
      <c r="L2762" s="4" t="s">
        <v>26</v>
      </c>
      <c r="M2762" s="4" t="s">
        <v>22</v>
      </c>
      <c r="N2762" s="4" t="str">
        <f>IF(ISBLANK(Table14[[#This Row],[Sales_Rep]]),"Unknown",Table14[[#This Row],[Sales_Rep]])</f>
        <v>David</v>
      </c>
      <c r="O2762" t="str">
        <f>PROPER(Table14[[#This Row],[Region]])</f>
        <v>West</v>
      </c>
      <c r="P2762" s="9">
        <f>IF(ISBLANK(Table14[[#This Row],[Sales_Amount]]),MEDIAN(Table14[Sales_Amount]),Table14[[#This Row],[Sales_Amount]])</f>
        <v>18320.2</v>
      </c>
      <c r="Q2762" s="11">
        <f>IF(ISBLANK(Table14[[#This Row],[Quantity_Sold]]),MEDIAN(Table14[Quantity_Sold]),Table14[[#This Row],[Quantity_Sold]])</f>
        <v>24</v>
      </c>
      <c r="R2762" s="4" t="str">
        <f>TRIM(Table14[[#This Row],[Product_Category]])</f>
        <v>Electronics</v>
      </c>
      <c r="S2762" s="4" t="str">
        <f>PROPER(Table14[[#This Row],[Customer_Type]])</f>
        <v>New</v>
      </c>
      <c r="T2762" s="13">
        <f>IF(ISBLANK(Table14[[#This Row],[Discount]]),MEDIAN(Table14[Discount]),Table14[[#This Row],[Discount]])</f>
        <v>0.16</v>
      </c>
    </row>
    <row r="2763" spans="1:20" x14ac:dyDescent="0.3">
      <c r="A2763">
        <v>1005</v>
      </c>
      <c r="B2763" s="1">
        <v>45402</v>
      </c>
      <c r="C2763" t="s">
        <v>32</v>
      </c>
      <c r="D2763" t="s">
        <v>30</v>
      </c>
      <c r="E2763">
        <v>27114.82</v>
      </c>
      <c r="F2763">
        <v>18</v>
      </c>
      <c r="G2763" t="s">
        <v>21</v>
      </c>
      <c r="H2763" s="9">
        <v>1472.89</v>
      </c>
      <c r="I2763" s="9">
        <v>1731.47</v>
      </c>
      <c r="J2763" t="s">
        <v>25</v>
      </c>
      <c r="K2763">
        <v>0.13</v>
      </c>
      <c r="L2763" s="4" t="s">
        <v>31</v>
      </c>
      <c r="M2763" s="4" t="s">
        <v>22</v>
      </c>
      <c r="N2763" s="4" t="str">
        <f>IF(ISBLANK(Table14[[#This Row],[Sales_Rep]]),"Unknown",Table14[[#This Row],[Sales_Rep]])</f>
        <v>Alice</v>
      </c>
      <c r="O2763" t="str">
        <f>PROPER(Table14[[#This Row],[Region]])</f>
        <v>South</v>
      </c>
      <c r="P2763" s="9">
        <f>IF(ISBLANK(Table14[[#This Row],[Sales_Amount]]),MEDIAN(Table14[Sales_Amount]),Table14[[#This Row],[Sales_Amount]])</f>
        <v>27114.82</v>
      </c>
      <c r="Q2763" s="11">
        <f>IF(ISBLANK(Table14[[#This Row],[Quantity_Sold]]),MEDIAN(Table14[Quantity_Sold]),Table14[[#This Row],[Quantity_Sold]])</f>
        <v>18</v>
      </c>
      <c r="R2763" s="4" t="str">
        <f>TRIM(Table14[[#This Row],[Product_Category]])</f>
        <v>Electronics</v>
      </c>
      <c r="S2763" s="4" t="str">
        <f>PROPER(Table14[[#This Row],[Customer_Type]])</f>
        <v>New</v>
      </c>
      <c r="T2763" s="13">
        <f>IF(ISBLANK(Table14[[#This Row],[Discount]]),MEDIAN(Table14[Discount]),Table14[[#This Row],[Discount]])</f>
        <v>0.13</v>
      </c>
    </row>
    <row r="2764" spans="1:20" x14ac:dyDescent="0.3">
      <c r="A2764">
        <v>1401</v>
      </c>
      <c r="B2764" s="1">
        <v>45002</v>
      </c>
      <c r="C2764" t="s">
        <v>32</v>
      </c>
      <c r="D2764" t="s">
        <v>20</v>
      </c>
      <c r="E2764">
        <v>167470.68</v>
      </c>
      <c r="F2764">
        <v>31</v>
      </c>
      <c r="G2764" t="s">
        <v>28</v>
      </c>
      <c r="H2764" s="9">
        <v>4603.6499999999996</v>
      </c>
      <c r="I2764" s="9">
        <v>6752.85</v>
      </c>
      <c r="J2764" t="s">
        <v>25</v>
      </c>
      <c r="K2764">
        <v>0.2</v>
      </c>
      <c r="L2764" s="4" t="s">
        <v>26</v>
      </c>
      <c r="M2764" s="4" t="s">
        <v>18</v>
      </c>
      <c r="N2764" s="4" t="str">
        <f>IF(ISBLANK(Table14[[#This Row],[Sales_Rep]]),"Unknown",Table14[[#This Row],[Sales_Rep]])</f>
        <v>Alice</v>
      </c>
      <c r="O2764" t="str">
        <f>PROPER(Table14[[#This Row],[Region]])</f>
        <v>North</v>
      </c>
      <c r="P2764" s="9">
        <f>IF(ISBLANK(Table14[[#This Row],[Sales_Amount]]),MEDIAN(Table14[Sales_Amount]),Table14[[#This Row],[Sales_Amount]])</f>
        <v>167470.68</v>
      </c>
      <c r="Q2764" s="11">
        <f>IF(ISBLANK(Table14[[#This Row],[Quantity_Sold]]),MEDIAN(Table14[Quantity_Sold]),Table14[[#This Row],[Quantity_Sold]])</f>
        <v>31</v>
      </c>
      <c r="R2764" s="4" t="str">
        <f>TRIM(Table14[[#This Row],[Product_Category]])</f>
        <v>Furniture</v>
      </c>
      <c r="S2764" s="4" t="str">
        <f>PROPER(Table14[[#This Row],[Customer_Type]])</f>
        <v>New</v>
      </c>
      <c r="T2764" s="13">
        <f>IF(ISBLANK(Table14[[#This Row],[Discount]]),MEDIAN(Table14[Discount]),Table14[[#This Row],[Discount]])</f>
        <v>0.2</v>
      </c>
    </row>
    <row r="2765" spans="1:20" x14ac:dyDescent="0.3">
      <c r="A2765">
        <v>1184</v>
      </c>
      <c r="B2765" s="1">
        <v>45265</v>
      </c>
      <c r="C2765" t="s">
        <v>23</v>
      </c>
      <c r="D2765" t="s">
        <v>14</v>
      </c>
      <c r="E2765">
        <v>14121.25</v>
      </c>
      <c r="F2765">
        <v>19</v>
      </c>
      <c r="G2765" t="s">
        <v>24</v>
      </c>
      <c r="H2765" s="9">
        <v>591.12</v>
      </c>
      <c r="I2765" s="9">
        <v>884.79</v>
      </c>
      <c r="J2765" t="s">
        <v>16</v>
      </c>
      <c r="K2765">
        <v>0.16</v>
      </c>
      <c r="L2765" s="4" t="s">
        <v>17</v>
      </c>
      <c r="M2765" s="4" t="s">
        <v>18</v>
      </c>
      <c r="N2765" s="4" t="str">
        <f>IF(ISBLANK(Table14[[#This Row],[Sales_Rep]]),"Unknown",Table14[[#This Row],[Sales_Rep]])</f>
        <v>Charlie</v>
      </c>
      <c r="O2765" t="str">
        <f>PROPER(Table14[[#This Row],[Region]])</f>
        <v>East</v>
      </c>
      <c r="P2765" s="9">
        <f>IF(ISBLANK(Table14[[#This Row],[Sales_Amount]]),MEDIAN(Table14[Sales_Amount]),Table14[[#This Row],[Sales_Amount]])</f>
        <v>14121.25</v>
      </c>
      <c r="Q2765" s="11">
        <f>IF(ISBLANK(Table14[[#This Row],[Quantity_Sold]]),MEDIAN(Table14[Quantity_Sold]),Table14[[#This Row],[Quantity_Sold]])</f>
        <v>19</v>
      </c>
      <c r="R2765" s="4" t="str">
        <f>TRIM(Table14[[#This Row],[Product_Category]])</f>
        <v>Clothing</v>
      </c>
      <c r="S2765" s="4" t="str">
        <f>PROPER(Table14[[#This Row],[Customer_Type]])</f>
        <v>Returning</v>
      </c>
      <c r="T2765" s="13">
        <f>IF(ISBLANK(Table14[[#This Row],[Discount]]),MEDIAN(Table14[Discount]),Table14[[#This Row],[Discount]])</f>
        <v>0.16</v>
      </c>
    </row>
    <row r="2766" spans="1:20" x14ac:dyDescent="0.3">
      <c r="A2766">
        <v>1154</v>
      </c>
      <c r="B2766" s="1">
        <v>44969</v>
      </c>
      <c r="C2766" t="s">
        <v>13</v>
      </c>
      <c r="D2766" t="s">
        <v>30</v>
      </c>
      <c r="E2766">
        <v>83447.039999999994</v>
      </c>
      <c r="F2766">
        <v>16</v>
      </c>
      <c r="G2766" t="s">
        <v>28</v>
      </c>
      <c r="H2766" s="9">
        <v>4134.8500000000004</v>
      </c>
      <c r="I2766" s="9">
        <v>5432.75</v>
      </c>
      <c r="J2766" t="s">
        <v>25</v>
      </c>
      <c r="K2766">
        <v>0.04</v>
      </c>
      <c r="L2766" s="4" t="s">
        <v>17</v>
      </c>
      <c r="M2766" s="4" t="s">
        <v>22</v>
      </c>
      <c r="N2766" s="4" t="str">
        <f>IF(ISBLANK(Table14[[#This Row],[Sales_Rep]]),"Unknown",Table14[[#This Row],[Sales_Rep]])</f>
        <v>David</v>
      </c>
      <c r="O2766" t="str">
        <f>PROPER(Table14[[#This Row],[Region]])</f>
        <v>South</v>
      </c>
      <c r="P2766" s="9">
        <f>IF(ISBLANK(Table14[[#This Row],[Sales_Amount]]),MEDIAN(Table14[Sales_Amount]),Table14[[#This Row],[Sales_Amount]])</f>
        <v>83447.039999999994</v>
      </c>
      <c r="Q2766" s="11">
        <f>IF(ISBLANK(Table14[[#This Row],[Quantity_Sold]]),MEDIAN(Table14[Quantity_Sold]),Table14[[#This Row],[Quantity_Sold]])</f>
        <v>16</v>
      </c>
      <c r="R2766" s="4" t="str">
        <f>TRIM(Table14[[#This Row],[Product_Category]])</f>
        <v>Furniture</v>
      </c>
      <c r="S2766" s="4" t="str">
        <f>PROPER(Table14[[#This Row],[Customer_Type]])</f>
        <v>New</v>
      </c>
      <c r="T2766" s="13">
        <f>IF(ISBLANK(Table14[[#This Row],[Discount]]),MEDIAN(Table14[Discount]),Table14[[#This Row],[Discount]])</f>
        <v>0.04</v>
      </c>
    </row>
    <row r="2767" spans="1:20" x14ac:dyDescent="0.3">
      <c r="A2767">
        <v>1246</v>
      </c>
      <c r="B2767" s="1">
        <v>45184</v>
      </c>
      <c r="C2767" t="s">
        <v>19</v>
      </c>
      <c r="D2767" t="s">
        <v>20</v>
      </c>
      <c r="E2767">
        <v>103200.7</v>
      </c>
      <c r="F2767">
        <v>32</v>
      </c>
      <c r="G2767" t="s">
        <v>21</v>
      </c>
      <c r="H2767" s="9">
        <v>3276.47</v>
      </c>
      <c r="I2767" s="9">
        <v>4243.45</v>
      </c>
      <c r="J2767" t="s">
        <v>25</v>
      </c>
      <c r="K2767">
        <v>0.24</v>
      </c>
      <c r="L2767" s="4" t="s">
        <v>26</v>
      </c>
      <c r="M2767" s="4" t="s">
        <v>22</v>
      </c>
      <c r="N2767" s="4" t="str">
        <f>IF(ISBLANK(Table14[[#This Row],[Sales_Rep]]),"Unknown",Table14[[#This Row],[Sales_Rep]])</f>
        <v>Eve</v>
      </c>
      <c r="O2767" t="str">
        <f>PROPER(Table14[[#This Row],[Region]])</f>
        <v>North</v>
      </c>
      <c r="P2767" s="9">
        <f>IF(ISBLANK(Table14[[#This Row],[Sales_Amount]]),MEDIAN(Table14[Sales_Amount]),Table14[[#This Row],[Sales_Amount]])</f>
        <v>103200.7</v>
      </c>
      <c r="Q2767" s="11">
        <f>IF(ISBLANK(Table14[[#This Row],[Quantity_Sold]]),MEDIAN(Table14[Quantity_Sold]),Table14[[#This Row],[Quantity_Sold]])</f>
        <v>32</v>
      </c>
      <c r="R2767" s="4" t="str">
        <f>TRIM(Table14[[#This Row],[Product_Category]])</f>
        <v>Electronics</v>
      </c>
      <c r="S2767" s="4" t="str">
        <f>PROPER(Table14[[#This Row],[Customer_Type]])</f>
        <v>New</v>
      </c>
      <c r="T2767" s="13">
        <f>IF(ISBLANK(Table14[[#This Row],[Discount]]),MEDIAN(Table14[Discount]),Table14[[#This Row],[Discount]])</f>
        <v>0.24</v>
      </c>
    </row>
    <row r="2768" spans="1:20" x14ac:dyDescent="0.3">
      <c r="A2768">
        <v>1094</v>
      </c>
      <c r="B2768" s="1">
        <v>45656</v>
      </c>
      <c r="C2768" t="s">
        <v>29</v>
      </c>
      <c r="D2768" t="s">
        <v>20</v>
      </c>
      <c r="E2768">
        <v>53856.34</v>
      </c>
      <c r="F2768">
        <v>34</v>
      </c>
      <c r="G2768" t="s">
        <v>15</v>
      </c>
      <c r="H2768" s="9">
        <v>1914.19</v>
      </c>
      <c r="I2768" s="9">
        <v>2231</v>
      </c>
      <c r="J2768" t="s">
        <v>16</v>
      </c>
      <c r="K2768">
        <v>0.28999999999999998</v>
      </c>
      <c r="L2768" s="4" t="s">
        <v>26</v>
      </c>
      <c r="M2768" s="4" t="s">
        <v>22</v>
      </c>
      <c r="N2768" s="4" t="str">
        <f>IF(ISBLANK(Table14[[#This Row],[Sales_Rep]]),"Unknown",Table14[[#This Row],[Sales_Rep]])</f>
        <v>Bob</v>
      </c>
      <c r="O2768" t="str">
        <f>PROPER(Table14[[#This Row],[Region]])</f>
        <v>North</v>
      </c>
      <c r="P2768" s="9">
        <f>IF(ISBLANK(Table14[[#This Row],[Sales_Amount]]),MEDIAN(Table14[Sales_Amount]),Table14[[#This Row],[Sales_Amount]])</f>
        <v>53856.34</v>
      </c>
      <c r="Q2768" s="11">
        <f>IF(ISBLANK(Table14[[#This Row],[Quantity_Sold]]),MEDIAN(Table14[Quantity_Sold]),Table14[[#This Row],[Quantity_Sold]])</f>
        <v>34</v>
      </c>
      <c r="R2768" s="4" t="str">
        <f>TRIM(Table14[[#This Row],[Product_Category]])</f>
        <v>Food</v>
      </c>
      <c r="S2768" s="4" t="str">
        <f>PROPER(Table14[[#This Row],[Customer_Type]])</f>
        <v>Returning</v>
      </c>
      <c r="T2768" s="13">
        <f>IF(ISBLANK(Table14[[#This Row],[Discount]]),MEDIAN(Table14[Discount]),Table14[[#This Row],[Discount]])</f>
        <v>0.28999999999999998</v>
      </c>
    </row>
    <row r="2769" spans="1:20" x14ac:dyDescent="0.3">
      <c r="A2769">
        <v>1004</v>
      </c>
      <c r="B2769" s="1">
        <v>45335</v>
      </c>
      <c r="C2769" t="s">
        <v>23</v>
      </c>
      <c r="D2769" t="s">
        <v>27</v>
      </c>
      <c r="E2769">
        <v>21521.61</v>
      </c>
      <c r="F2769">
        <v>13</v>
      </c>
      <c r="G2769" t="s">
        <v>24</v>
      </c>
      <c r="H2769" s="9">
        <v>1641.59</v>
      </c>
      <c r="I2769" s="9">
        <v>1925.01</v>
      </c>
      <c r="J2769" t="s">
        <v>16</v>
      </c>
      <c r="K2769">
        <v>0.14000000000000001</v>
      </c>
      <c r="L2769" s="4" t="s">
        <v>17</v>
      </c>
      <c r="M2769" s="4" t="s">
        <v>22</v>
      </c>
      <c r="N2769" s="4" t="str">
        <f>IF(ISBLANK(Table14[[#This Row],[Sales_Rep]]),"Unknown",Table14[[#This Row],[Sales_Rep]])</f>
        <v>Charlie</v>
      </c>
      <c r="O2769" t="str">
        <f>PROPER(Table14[[#This Row],[Region]])</f>
        <v>West</v>
      </c>
      <c r="P2769" s="9">
        <f>IF(ISBLANK(Table14[[#This Row],[Sales_Amount]]),MEDIAN(Table14[Sales_Amount]),Table14[[#This Row],[Sales_Amount]])</f>
        <v>21521.61</v>
      </c>
      <c r="Q2769" s="11">
        <f>IF(ISBLANK(Table14[[#This Row],[Quantity_Sold]]),MEDIAN(Table14[Quantity_Sold]),Table14[[#This Row],[Quantity_Sold]])</f>
        <v>13</v>
      </c>
      <c r="R2769" s="4" t="str">
        <f>TRIM(Table14[[#This Row],[Product_Category]])</f>
        <v>Clothing</v>
      </c>
      <c r="S2769" s="4" t="str">
        <f>PROPER(Table14[[#This Row],[Customer_Type]])</f>
        <v>Returning</v>
      </c>
      <c r="T2769" s="13">
        <f>IF(ISBLANK(Table14[[#This Row],[Discount]]),MEDIAN(Table14[Discount]),Table14[[#This Row],[Discount]])</f>
        <v>0.14000000000000001</v>
      </c>
    </row>
    <row r="2770" spans="1:20" x14ac:dyDescent="0.3">
      <c r="A2770">
        <v>1270</v>
      </c>
      <c r="B2770" s="1">
        <v>45006</v>
      </c>
      <c r="C2770" t="s">
        <v>32</v>
      </c>
      <c r="D2770" t="s">
        <v>14</v>
      </c>
      <c r="E2770">
        <v>64040.75</v>
      </c>
      <c r="F2770">
        <v>48</v>
      </c>
      <c r="G2770" t="s">
        <v>21</v>
      </c>
      <c r="H2770" s="9">
        <v>1458.65</v>
      </c>
      <c r="I2770" s="9">
        <v>1879.13</v>
      </c>
      <c r="J2770" t="s">
        <v>25</v>
      </c>
      <c r="K2770">
        <v>0.28999999999999998</v>
      </c>
      <c r="L2770" s="4" t="s">
        <v>31</v>
      </c>
      <c r="M2770" s="4" t="s">
        <v>22</v>
      </c>
      <c r="N2770" s="4" t="str">
        <f>IF(ISBLANK(Table14[[#This Row],[Sales_Rep]]),"Unknown",Table14[[#This Row],[Sales_Rep]])</f>
        <v>Alice</v>
      </c>
      <c r="O2770" t="str">
        <f>PROPER(Table14[[#This Row],[Region]])</f>
        <v>East</v>
      </c>
      <c r="P2770" s="9">
        <f>IF(ISBLANK(Table14[[#This Row],[Sales_Amount]]),MEDIAN(Table14[Sales_Amount]),Table14[[#This Row],[Sales_Amount]])</f>
        <v>64040.75</v>
      </c>
      <c r="Q2770" s="11">
        <f>IF(ISBLANK(Table14[[#This Row],[Quantity_Sold]]),MEDIAN(Table14[Quantity_Sold]),Table14[[#This Row],[Quantity_Sold]])</f>
        <v>48</v>
      </c>
      <c r="R2770" s="4" t="str">
        <f>TRIM(Table14[[#This Row],[Product_Category]])</f>
        <v>Electronics</v>
      </c>
      <c r="S2770" s="4" t="str">
        <f>PROPER(Table14[[#This Row],[Customer_Type]])</f>
        <v>New</v>
      </c>
      <c r="T2770" s="13">
        <f>IF(ISBLANK(Table14[[#This Row],[Discount]]),MEDIAN(Table14[Discount]),Table14[[#This Row],[Discount]])</f>
        <v>0.28999999999999998</v>
      </c>
    </row>
    <row r="2771" spans="1:20" x14ac:dyDescent="0.3">
      <c r="A2771">
        <v>1214</v>
      </c>
      <c r="B2771" s="1">
        <v>45047</v>
      </c>
      <c r="C2771" t="s">
        <v>23</v>
      </c>
      <c r="D2771" t="s">
        <v>30</v>
      </c>
      <c r="E2771">
        <v>73353.279999999999</v>
      </c>
      <c r="F2771">
        <v>16</v>
      </c>
      <c r="G2771" t="s">
        <v>24</v>
      </c>
      <c r="H2771" s="9">
        <v>3432.7</v>
      </c>
      <c r="I2771" s="9">
        <v>5038</v>
      </c>
      <c r="J2771" t="s">
        <v>16</v>
      </c>
      <c r="K2771">
        <v>0.09</v>
      </c>
      <c r="L2771" s="4" t="s">
        <v>17</v>
      </c>
      <c r="M2771" s="4" t="s">
        <v>22</v>
      </c>
      <c r="N2771" s="4" t="str">
        <f>IF(ISBLANK(Table14[[#This Row],[Sales_Rep]]),"Unknown",Table14[[#This Row],[Sales_Rep]])</f>
        <v>Charlie</v>
      </c>
      <c r="O2771" t="str">
        <f>PROPER(Table14[[#This Row],[Region]])</f>
        <v>South</v>
      </c>
      <c r="P2771" s="9">
        <f>IF(ISBLANK(Table14[[#This Row],[Sales_Amount]]),MEDIAN(Table14[Sales_Amount]),Table14[[#This Row],[Sales_Amount]])</f>
        <v>73353.279999999999</v>
      </c>
      <c r="Q2771" s="11">
        <f>IF(ISBLANK(Table14[[#This Row],[Quantity_Sold]]),MEDIAN(Table14[Quantity_Sold]),Table14[[#This Row],[Quantity_Sold]])</f>
        <v>16</v>
      </c>
      <c r="R2771" s="4" t="str">
        <f>TRIM(Table14[[#This Row],[Product_Category]])</f>
        <v>Clothing</v>
      </c>
      <c r="S2771" s="4" t="str">
        <f>PROPER(Table14[[#This Row],[Customer_Type]])</f>
        <v>Returning</v>
      </c>
      <c r="T2771" s="13">
        <f>IF(ISBLANK(Table14[[#This Row],[Discount]]),MEDIAN(Table14[Discount]),Table14[[#This Row],[Discount]])</f>
        <v>0.09</v>
      </c>
    </row>
    <row r="2772" spans="1:20" x14ac:dyDescent="0.3">
      <c r="A2772">
        <v>1259</v>
      </c>
      <c r="B2772" s="1">
        <v>45139</v>
      </c>
      <c r="C2772" t="s">
        <v>23</v>
      </c>
      <c r="D2772" t="s">
        <v>20</v>
      </c>
      <c r="E2772">
        <v>74371.16</v>
      </c>
      <c r="F2772">
        <v>12</v>
      </c>
      <c r="G2772" t="s">
        <v>21</v>
      </c>
      <c r="H2772" s="9">
        <v>4917.2</v>
      </c>
      <c r="I2772" s="9">
        <v>6455.83</v>
      </c>
      <c r="J2772" t="s">
        <v>25</v>
      </c>
      <c r="K2772">
        <v>0.04</v>
      </c>
      <c r="L2772" s="4" t="s">
        <v>26</v>
      </c>
      <c r="M2772" s="4" t="s">
        <v>22</v>
      </c>
      <c r="N2772" s="4" t="str">
        <f>IF(ISBLANK(Table14[[#This Row],[Sales_Rep]]),"Unknown",Table14[[#This Row],[Sales_Rep]])</f>
        <v>Charlie</v>
      </c>
      <c r="O2772" t="str">
        <f>PROPER(Table14[[#This Row],[Region]])</f>
        <v>North</v>
      </c>
      <c r="P2772" s="9">
        <f>IF(ISBLANK(Table14[[#This Row],[Sales_Amount]]),MEDIAN(Table14[Sales_Amount]),Table14[[#This Row],[Sales_Amount]])</f>
        <v>74371.16</v>
      </c>
      <c r="Q2772" s="11">
        <f>IF(ISBLANK(Table14[[#This Row],[Quantity_Sold]]),MEDIAN(Table14[Quantity_Sold]),Table14[[#This Row],[Quantity_Sold]])</f>
        <v>12</v>
      </c>
      <c r="R2772" s="4" t="str">
        <f>TRIM(Table14[[#This Row],[Product_Category]])</f>
        <v>Electronics</v>
      </c>
      <c r="S2772" s="4" t="str">
        <f>PROPER(Table14[[#This Row],[Customer_Type]])</f>
        <v>New</v>
      </c>
      <c r="T2772" s="13">
        <f>IF(ISBLANK(Table14[[#This Row],[Discount]]),MEDIAN(Table14[Discount]),Table14[[#This Row],[Discount]])</f>
        <v>0.04</v>
      </c>
    </row>
    <row r="2773" spans="1:20" x14ac:dyDescent="0.3">
      <c r="A2773">
        <v>1143</v>
      </c>
      <c r="B2773" s="1">
        <v>45287</v>
      </c>
      <c r="C2773" t="s">
        <v>23</v>
      </c>
      <c r="D2773" t="s">
        <v>14</v>
      </c>
      <c r="E2773">
        <v>72734.429999999993</v>
      </c>
      <c r="F2773">
        <v>19</v>
      </c>
      <c r="G2773" t="s">
        <v>28</v>
      </c>
      <c r="H2773" s="9">
        <v>3781.97</v>
      </c>
      <c r="I2773" s="9">
        <v>4503.68</v>
      </c>
      <c r="J2773" t="s">
        <v>25</v>
      </c>
      <c r="K2773">
        <v>0.15</v>
      </c>
      <c r="L2773" s="4" t="s">
        <v>31</v>
      </c>
      <c r="M2773" s="4" t="s">
        <v>22</v>
      </c>
      <c r="N2773" s="4" t="str">
        <f>IF(ISBLANK(Table14[[#This Row],[Sales_Rep]]),"Unknown",Table14[[#This Row],[Sales_Rep]])</f>
        <v>Charlie</v>
      </c>
      <c r="O2773" t="str">
        <f>PROPER(Table14[[#This Row],[Region]])</f>
        <v>East</v>
      </c>
      <c r="P2773" s="9">
        <f>IF(ISBLANK(Table14[[#This Row],[Sales_Amount]]),MEDIAN(Table14[Sales_Amount]),Table14[[#This Row],[Sales_Amount]])</f>
        <v>72734.429999999993</v>
      </c>
      <c r="Q2773" s="11">
        <f>IF(ISBLANK(Table14[[#This Row],[Quantity_Sold]]),MEDIAN(Table14[Quantity_Sold]),Table14[[#This Row],[Quantity_Sold]])</f>
        <v>19</v>
      </c>
      <c r="R2773" s="4" t="str">
        <f>TRIM(Table14[[#This Row],[Product_Category]])</f>
        <v>Furniture</v>
      </c>
      <c r="S2773" s="4" t="str">
        <f>PROPER(Table14[[#This Row],[Customer_Type]])</f>
        <v>New</v>
      </c>
      <c r="T2773" s="13">
        <f>IF(ISBLANK(Table14[[#This Row],[Discount]]),MEDIAN(Table14[Discount]),Table14[[#This Row],[Discount]])</f>
        <v>0.15</v>
      </c>
    </row>
    <row r="2774" spans="1:20" x14ac:dyDescent="0.3">
      <c r="A2774">
        <v>1183</v>
      </c>
      <c r="B2774" s="1">
        <v>45253</v>
      </c>
      <c r="C2774" t="s">
        <v>23</v>
      </c>
      <c r="D2774" t="s">
        <v>30</v>
      </c>
      <c r="E2774">
        <v>129614.79</v>
      </c>
      <c r="F2774">
        <v>37</v>
      </c>
      <c r="G2774" t="s">
        <v>24</v>
      </c>
      <c r="H2774" s="9">
        <v>3974.1</v>
      </c>
      <c r="I2774" s="9">
        <v>4865.42</v>
      </c>
      <c r="J2774" t="s">
        <v>16</v>
      </c>
      <c r="K2774">
        <v>0.28000000000000003</v>
      </c>
      <c r="L2774" s="4" t="s">
        <v>17</v>
      </c>
      <c r="M2774" s="4" t="s">
        <v>22</v>
      </c>
      <c r="N2774" s="4" t="str">
        <f>IF(ISBLANK(Table14[[#This Row],[Sales_Rep]]),"Unknown",Table14[[#This Row],[Sales_Rep]])</f>
        <v>Charlie</v>
      </c>
      <c r="O2774" t="str">
        <f>PROPER(Table14[[#This Row],[Region]])</f>
        <v>South</v>
      </c>
      <c r="P2774" s="9">
        <f>IF(ISBLANK(Table14[[#This Row],[Sales_Amount]]),MEDIAN(Table14[Sales_Amount]),Table14[[#This Row],[Sales_Amount]])</f>
        <v>129614.79</v>
      </c>
      <c r="Q2774" s="11">
        <f>IF(ISBLANK(Table14[[#This Row],[Quantity_Sold]]),MEDIAN(Table14[Quantity_Sold]),Table14[[#This Row],[Quantity_Sold]])</f>
        <v>37</v>
      </c>
      <c r="R2774" s="4" t="str">
        <f>TRIM(Table14[[#This Row],[Product_Category]])</f>
        <v>Clothing</v>
      </c>
      <c r="S2774" s="4" t="str">
        <f>PROPER(Table14[[#This Row],[Customer_Type]])</f>
        <v>Returning</v>
      </c>
      <c r="T2774" s="13">
        <f>IF(ISBLANK(Table14[[#This Row],[Discount]]),MEDIAN(Table14[Discount]),Table14[[#This Row],[Discount]])</f>
        <v>0.28000000000000003</v>
      </c>
    </row>
    <row r="2775" spans="1:20" x14ac:dyDescent="0.3">
      <c r="A2775">
        <v>1400</v>
      </c>
      <c r="B2775" s="1">
        <v>45165</v>
      </c>
      <c r="C2775" t="s">
        <v>29</v>
      </c>
      <c r="D2775" t="s">
        <v>20</v>
      </c>
      <c r="E2775">
        <v>52865.77</v>
      </c>
      <c r="F2775">
        <v>15</v>
      </c>
      <c r="G2775" t="s">
        <v>24</v>
      </c>
      <c r="H2775" s="9">
        <v>3131.73</v>
      </c>
      <c r="I2775" s="9">
        <v>4298.03</v>
      </c>
      <c r="J2775" t="s">
        <v>25</v>
      </c>
      <c r="K2775">
        <v>0.18</v>
      </c>
      <c r="L2775" s="4" t="s">
        <v>17</v>
      </c>
      <c r="M2775" s="4" t="s">
        <v>18</v>
      </c>
      <c r="N2775" s="4" t="str">
        <f>IF(ISBLANK(Table14[[#This Row],[Sales_Rep]]),"Unknown",Table14[[#This Row],[Sales_Rep]])</f>
        <v>Bob</v>
      </c>
      <c r="O2775" t="str">
        <f>PROPER(Table14[[#This Row],[Region]])</f>
        <v>North</v>
      </c>
      <c r="P2775" s="9">
        <f>IF(ISBLANK(Table14[[#This Row],[Sales_Amount]]),MEDIAN(Table14[Sales_Amount]),Table14[[#This Row],[Sales_Amount]])</f>
        <v>52865.77</v>
      </c>
      <c r="Q2775" s="11">
        <f>IF(ISBLANK(Table14[[#This Row],[Quantity_Sold]]),MEDIAN(Table14[Quantity_Sold]),Table14[[#This Row],[Quantity_Sold]])</f>
        <v>15</v>
      </c>
      <c r="R2775" s="4" t="str">
        <f>TRIM(Table14[[#This Row],[Product_Category]])</f>
        <v>Clothing</v>
      </c>
      <c r="S2775" s="4" t="str">
        <f>PROPER(Table14[[#This Row],[Customer_Type]])</f>
        <v>New</v>
      </c>
      <c r="T2775" s="13">
        <f>IF(ISBLANK(Table14[[#This Row],[Discount]]),MEDIAN(Table14[Discount]),Table14[[#This Row],[Discount]])</f>
        <v>0.18</v>
      </c>
    </row>
    <row r="2776" spans="1:20" x14ac:dyDescent="0.3">
      <c r="A2776">
        <v>1454</v>
      </c>
      <c r="B2776" s="1">
        <v>45602</v>
      </c>
      <c r="C2776" t="s">
        <v>13</v>
      </c>
      <c r="D2776" t="s">
        <v>30</v>
      </c>
      <c r="E2776">
        <v>278848</v>
      </c>
      <c r="F2776">
        <v>49</v>
      </c>
      <c r="G2776" t="s">
        <v>28</v>
      </c>
      <c r="H2776" s="9">
        <v>4082.43</v>
      </c>
      <c r="I2776" s="9">
        <v>5990.29</v>
      </c>
      <c r="J2776" t="s">
        <v>16</v>
      </c>
      <c r="K2776">
        <v>0.05</v>
      </c>
      <c r="L2776" s="4" t="s">
        <v>31</v>
      </c>
      <c r="M2776" s="4" t="s">
        <v>18</v>
      </c>
      <c r="N2776" s="4" t="str">
        <f>IF(ISBLANK(Table14[[#This Row],[Sales_Rep]]),"Unknown",Table14[[#This Row],[Sales_Rep]])</f>
        <v>David</v>
      </c>
      <c r="O2776" t="str">
        <f>PROPER(Table14[[#This Row],[Region]])</f>
        <v>South</v>
      </c>
      <c r="P2776" s="9">
        <f>IF(ISBLANK(Table14[[#This Row],[Sales_Amount]]),MEDIAN(Table14[Sales_Amount]),Table14[[#This Row],[Sales_Amount]])</f>
        <v>278848</v>
      </c>
      <c r="Q2776" s="11">
        <f>IF(ISBLANK(Table14[[#This Row],[Quantity_Sold]]),MEDIAN(Table14[Quantity_Sold]),Table14[[#This Row],[Quantity_Sold]])</f>
        <v>49</v>
      </c>
      <c r="R2776" s="4" t="str">
        <f>TRIM(Table14[[#This Row],[Product_Category]])</f>
        <v>Furniture</v>
      </c>
      <c r="S2776" s="4" t="str">
        <f>PROPER(Table14[[#This Row],[Customer_Type]])</f>
        <v>Returning</v>
      </c>
      <c r="T2776" s="13">
        <f>IF(ISBLANK(Table14[[#This Row],[Discount]]),MEDIAN(Table14[Discount]),Table14[[#This Row],[Discount]])</f>
        <v>0.05</v>
      </c>
    </row>
    <row r="2777" spans="1:20" x14ac:dyDescent="0.3">
      <c r="A2777">
        <v>1239</v>
      </c>
      <c r="B2777" s="1">
        <v>45107</v>
      </c>
      <c r="C2777" t="s">
        <v>19</v>
      </c>
      <c r="D2777" t="s">
        <v>14</v>
      </c>
      <c r="E2777">
        <v>19231.36</v>
      </c>
      <c r="F2777">
        <v>17</v>
      </c>
      <c r="G2777" t="s">
        <v>21</v>
      </c>
      <c r="H2777" s="9">
        <v>1134.01</v>
      </c>
      <c r="I2777" s="9">
        <v>1431.97</v>
      </c>
      <c r="J2777" t="s">
        <v>25</v>
      </c>
      <c r="K2777">
        <v>0.21</v>
      </c>
      <c r="L2777" s="4" t="s">
        <v>31</v>
      </c>
      <c r="M2777" s="4" t="s">
        <v>18</v>
      </c>
      <c r="N2777" s="4" t="str">
        <f>IF(ISBLANK(Table14[[#This Row],[Sales_Rep]]),"Unknown",Table14[[#This Row],[Sales_Rep]])</f>
        <v>Eve</v>
      </c>
      <c r="O2777" t="str">
        <f>PROPER(Table14[[#This Row],[Region]])</f>
        <v>East</v>
      </c>
      <c r="P2777" s="9">
        <f>IF(ISBLANK(Table14[[#This Row],[Sales_Amount]]),MEDIAN(Table14[Sales_Amount]),Table14[[#This Row],[Sales_Amount]])</f>
        <v>19231.36</v>
      </c>
      <c r="Q2777" s="11">
        <f>IF(ISBLANK(Table14[[#This Row],[Quantity_Sold]]),MEDIAN(Table14[Quantity_Sold]),Table14[[#This Row],[Quantity_Sold]])</f>
        <v>17</v>
      </c>
      <c r="R2777" s="4" t="str">
        <f>TRIM(Table14[[#This Row],[Product_Category]])</f>
        <v>Electronics</v>
      </c>
      <c r="S2777" s="4" t="str">
        <f>PROPER(Table14[[#This Row],[Customer_Type]])</f>
        <v>New</v>
      </c>
      <c r="T2777" s="13">
        <f>IF(ISBLANK(Table14[[#This Row],[Discount]]),MEDIAN(Table14[Discount]),Table14[[#This Row],[Discount]])</f>
        <v>0.21</v>
      </c>
    </row>
    <row r="2778" spans="1:20" x14ac:dyDescent="0.3">
      <c r="A2778">
        <v>1292</v>
      </c>
      <c r="B2778" s="1">
        <v>45147</v>
      </c>
      <c r="C2778" t="s">
        <v>23</v>
      </c>
      <c r="D2778" t="s">
        <v>20</v>
      </c>
      <c r="E2778">
        <v>11309.19</v>
      </c>
      <c r="F2778">
        <v>24</v>
      </c>
      <c r="G2778" t="s">
        <v>21</v>
      </c>
      <c r="H2778" s="9">
        <v>348.99</v>
      </c>
      <c r="I2778" s="9">
        <v>485.79</v>
      </c>
      <c r="J2778" t="s">
        <v>25</v>
      </c>
      <c r="K2778">
        <v>0.03</v>
      </c>
      <c r="L2778" s="4" t="s">
        <v>31</v>
      </c>
      <c r="M2778" s="4" t="s">
        <v>18</v>
      </c>
      <c r="N2778" s="4" t="str">
        <f>IF(ISBLANK(Table14[[#This Row],[Sales_Rep]]),"Unknown",Table14[[#This Row],[Sales_Rep]])</f>
        <v>Charlie</v>
      </c>
      <c r="O2778" t="str">
        <f>PROPER(Table14[[#This Row],[Region]])</f>
        <v>North</v>
      </c>
      <c r="P2778" s="9">
        <f>IF(ISBLANK(Table14[[#This Row],[Sales_Amount]]),MEDIAN(Table14[Sales_Amount]),Table14[[#This Row],[Sales_Amount]])</f>
        <v>11309.19</v>
      </c>
      <c r="Q2778" s="11">
        <f>IF(ISBLANK(Table14[[#This Row],[Quantity_Sold]]),MEDIAN(Table14[Quantity_Sold]),Table14[[#This Row],[Quantity_Sold]])</f>
        <v>24</v>
      </c>
      <c r="R2778" s="4" t="str">
        <f>TRIM(Table14[[#This Row],[Product_Category]])</f>
        <v>Electronics</v>
      </c>
      <c r="S2778" s="4" t="str">
        <f>PROPER(Table14[[#This Row],[Customer_Type]])</f>
        <v>New</v>
      </c>
      <c r="T2778" s="13">
        <f>IF(ISBLANK(Table14[[#This Row],[Discount]]),MEDIAN(Table14[Discount]),Table14[[#This Row],[Discount]])</f>
        <v>0.03</v>
      </c>
    </row>
    <row r="2779" spans="1:20" x14ac:dyDescent="0.3">
      <c r="A2779">
        <v>1482</v>
      </c>
      <c r="B2779" s="1">
        <v>45264</v>
      </c>
      <c r="C2779" t="s">
        <v>23</v>
      </c>
      <c r="D2779" t="s">
        <v>14</v>
      </c>
      <c r="E2779">
        <v>32262.05</v>
      </c>
      <c r="F2779">
        <v>10</v>
      </c>
      <c r="G2779" t="s">
        <v>21</v>
      </c>
      <c r="H2779" s="9">
        <v>2340.6</v>
      </c>
      <c r="I2779" s="9">
        <v>3360.63</v>
      </c>
      <c r="J2779" t="s">
        <v>25</v>
      </c>
      <c r="K2779">
        <v>0.04</v>
      </c>
      <c r="L2779" s="4" t="s">
        <v>26</v>
      </c>
      <c r="M2779" s="4" t="s">
        <v>18</v>
      </c>
      <c r="N2779" s="4" t="str">
        <f>IF(ISBLANK(Table14[[#This Row],[Sales_Rep]]),"Unknown",Table14[[#This Row],[Sales_Rep]])</f>
        <v>Charlie</v>
      </c>
      <c r="O2779" t="str">
        <f>PROPER(Table14[[#This Row],[Region]])</f>
        <v>East</v>
      </c>
      <c r="P2779" s="9">
        <f>IF(ISBLANK(Table14[[#This Row],[Sales_Amount]]),MEDIAN(Table14[Sales_Amount]),Table14[[#This Row],[Sales_Amount]])</f>
        <v>32262.05</v>
      </c>
      <c r="Q2779" s="11">
        <f>IF(ISBLANK(Table14[[#This Row],[Quantity_Sold]]),MEDIAN(Table14[Quantity_Sold]),Table14[[#This Row],[Quantity_Sold]])</f>
        <v>10</v>
      </c>
      <c r="R2779" s="4" t="str">
        <f>TRIM(Table14[[#This Row],[Product_Category]])</f>
        <v>Electronics</v>
      </c>
      <c r="S2779" s="4" t="str">
        <f>PROPER(Table14[[#This Row],[Customer_Type]])</f>
        <v>New</v>
      </c>
      <c r="T2779" s="13">
        <f>IF(ISBLANK(Table14[[#This Row],[Discount]]),MEDIAN(Table14[Discount]),Table14[[#This Row],[Discount]])</f>
        <v>0.04</v>
      </c>
    </row>
    <row r="2780" spans="1:20" x14ac:dyDescent="0.3">
      <c r="A2780">
        <v>1068</v>
      </c>
      <c r="B2780" s="1">
        <v>45428</v>
      </c>
      <c r="C2780" t="s">
        <v>23</v>
      </c>
      <c r="D2780" t="s">
        <v>30</v>
      </c>
      <c r="E2780">
        <v>17815.71</v>
      </c>
      <c r="F2780">
        <v>35</v>
      </c>
      <c r="G2780" t="s">
        <v>28</v>
      </c>
      <c r="H2780" s="9">
        <v>494.07</v>
      </c>
      <c r="I2780" s="9">
        <v>652.59</v>
      </c>
      <c r="J2780" t="s">
        <v>16</v>
      </c>
      <c r="K2780">
        <v>0.22</v>
      </c>
      <c r="L2780" s="4" t="s">
        <v>17</v>
      </c>
      <c r="M2780" s="4" t="s">
        <v>18</v>
      </c>
      <c r="N2780" s="4" t="str">
        <f>IF(ISBLANK(Table14[[#This Row],[Sales_Rep]]),"Unknown",Table14[[#This Row],[Sales_Rep]])</f>
        <v>Charlie</v>
      </c>
      <c r="O2780" t="str">
        <f>PROPER(Table14[[#This Row],[Region]])</f>
        <v>South</v>
      </c>
      <c r="P2780" s="9">
        <f>IF(ISBLANK(Table14[[#This Row],[Sales_Amount]]),MEDIAN(Table14[Sales_Amount]),Table14[[#This Row],[Sales_Amount]])</f>
        <v>17815.71</v>
      </c>
      <c r="Q2780" s="11">
        <f>IF(ISBLANK(Table14[[#This Row],[Quantity_Sold]]),MEDIAN(Table14[Quantity_Sold]),Table14[[#This Row],[Quantity_Sold]])</f>
        <v>35</v>
      </c>
      <c r="R2780" s="4" t="str">
        <f>TRIM(Table14[[#This Row],[Product_Category]])</f>
        <v>Furniture</v>
      </c>
      <c r="S2780" s="4" t="str">
        <f>PROPER(Table14[[#This Row],[Customer_Type]])</f>
        <v>Returning</v>
      </c>
      <c r="T2780" s="13">
        <f>IF(ISBLANK(Table14[[#This Row],[Discount]]),MEDIAN(Table14[Discount]),Table14[[#This Row],[Discount]])</f>
        <v>0.22</v>
      </c>
    </row>
    <row r="2781" spans="1:20" x14ac:dyDescent="0.3">
      <c r="A2781">
        <v>1408</v>
      </c>
      <c r="B2781" s="1">
        <v>45033</v>
      </c>
      <c r="C2781" t="s">
        <v>13</v>
      </c>
      <c r="D2781" t="s">
        <v>30</v>
      </c>
      <c r="E2781">
        <v>6679.45</v>
      </c>
      <c r="F2781">
        <v>38</v>
      </c>
      <c r="G2781" t="s">
        <v>28</v>
      </c>
      <c r="H2781" s="9">
        <v>154.97999999999999</v>
      </c>
      <c r="I2781" s="9">
        <v>197.5</v>
      </c>
      <c r="J2781" t="s">
        <v>16</v>
      </c>
      <c r="K2781">
        <v>0.11</v>
      </c>
      <c r="L2781" s="4" t="s">
        <v>26</v>
      </c>
      <c r="M2781" s="4" t="s">
        <v>18</v>
      </c>
      <c r="N2781" s="4" t="str">
        <f>IF(ISBLANK(Table14[[#This Row],[Sales_Rep]]),"Unknown",Table14[[#This Row],[Sales_Rep]])</f>
        <v>David</v>
      </c>
      <c r="O2781" t="str">
        <f>PROPER(Table14[[#This Row],[Region]])</f>
        <v>South</v>
      </c>
      <c r="P2781" s="9">
        <f>IF(ISBLANK(Table14[[#This Row],[Sales_Amount]]),MEDIAN(Table14[Sales_Amount]),Table14[[#This Row],[Sales_Amount]])</f>
        <v>6679.45</v>
      </c>
      <c r="Q2781" s="11">
        <f>IF(ISBLANK(Table14[[#This Row],[Quantity_Sold]]),MEDIAN(Table14[Quantity_Sold]),Table14[[#This Row],[Quantity_Sold]])</f>
        <v>38</v>
      </c>
      <c r="R2781" s="4" t="str">
        <f>TRIM(Table14[[#This Row],[Product_Category]])</f>
        <v>Furniture</v>
      </c>
      <c r="S2781" s="4" t="str">
        <f>PROPER(Table14[[#This Row],[Customer_Type]])</f>
        <v>Returning</v>
      </c>
      <c r="T2781" s="13">
        <f>IF(ISBLANK(Table14[[#This Row],[Discount]]),MEDIAN(Table14[Discount]),Table14[[#This Row],[Discount]])</f>
        <v>0.11</v>
      </c>
    </row>
    <row r="2782" spans="1:20" x14ac:dyDescent="0.3">
      <c r="A2782">
        <v>1047</v>
      </c>
      <c r="B2782" s="1">
        <v>45362</v>
      </c>
      <c r="C2782" t="s">
        <v>32</v>
      </c>
      <c r="D2782" t="s">
        <v>30</v>
      </c>
      <c r="E2782">
        <v>29602.94</v>
      </c>
      <c r="F2782">
        <v>6</v>
      </c>
      <c r="G2782" t="s">
        <v>28</v>
      </c>
      <c r="H2782" s="9">
        <v>4395.49</v>
      </c>
      <c r="I2782" s="9">
        <v>5139.3999999999996</v>
      </c>
      <c r="J2782" t="s">
        <v>25</v>
      </c>
      <c r="K2782">
        <v>0.04</v>
      </c>
      <c r="L2782" s="4" t="s">
        <v>17</v>
      </c>
      <c r="M2782" s="4" t="s">
        <v>18</v>
      </c>
      <c r="N2782" s="4" t="str">
        <f>IF(ISBLANK(Table14[[#This Row],[Sales_Rep]]),"Unknown",Table14[[#This Row],[Sales_Rep]])</f>
        <v>Alice</v>
      </c>
      <c r="O2782" t="str">
        <f>PROPER(Table14[[#This Row],[Region]])</f>
        <v>South</v>
      </c>
      <c r="P2782" s="9">
        <f>IF(ISBLANK(Table14[[#This Row],[Sales_Amount]]),MEDIAN(Table14[Sales_Amount]),Table14[[#This Row],[Sales_Amount]])</f>
        <v>29602.94</v>
      </c>
      <c r="Q2782" s="11">
        <f>IF(ISBLANK(Table14[[#This Row],[Quantity_Sold]]),MEDIAN(Table14[Quantity_Sold]),Table14[[#This Row],[Quantity_Sold]])</f>
        <v>6</v>
      </c>
      <c r="R2782" s="4" t="str">
        <f>TRIM(Table14[[#This Row],[Product_Category]])</f>
        <v>Furniture</v>
      </c>
      <c r="S2782" s="4" t="str">
        <f>PROPER(Table14[[#This Row],[Customer_Type]])</f>
        <v>New</v>
      </c>
      <c r="T2782" s="13">
        <f>IF(ISBLANK(Table14[[#This Row],[Discount]]),MEDIAN(Table14[Discount]),Table14[[#This Row],[Discount]])</f>
        <v>0.04</v>
      </c>
    </row>
    <row r="2783" spans="1:20" x14ac:dyDescent="0.3">
      <c r="A2783">
        <v>1368</v>
      </c>
      <c r="B2783" s="1">
        <v>45561</v>
      </c>
      <c r="C2783" t="s">
        <v>32</v>
      </c>
      <c r="D2783" t="s">
        <v>20</v>
      </c>
      <c r="E2783">
        <v>33455.51</v>
      </c>
      <c r="F2783">
        <v>20</v>
      </c>
      <c r="G2783" t="s">
        <v>24</v>
      </c>
      <c r="H2783" s="9">
        <v>1458.51</v>
      </c>
      <c r="I2783" s="9">
        <v>2039.97</v>
      </c>
      <c r="J2783" t="s">
        <v>25</v>
      </c>
      <c r="K2783">
        <v>0.18</v>
      </c>
      <c r="L2783" s="4" t="s">
        <v>17</v>
      </c>
      <c r="M2783" s="4" t="s">
        <v>18</v>
      </c>
      <c r="N2783" s="4" t="str">
        <f>IF(ISBLANK(Table14[[#This Row],[Sales_Rep]]),"Unknown",Table14[[#This Row],[Sales_Rep]])</f>
        <v>Alice</v>
      </c>
      <c r="O2783" t="str">
        <f>PROPER(Table14[[#This Row],[Region]])</f>
        <v>North</v>
      </c>
      <c r="P2783" s="9">
        <f>IF(ISBLANK(Table14[[#This Row],[Sales_Amount]]),MEDIAN(Table14[Sales_Amount]),Table14[[#This Row],[Sales_Amount]])</f>
        <v>33455.51</v>
      </c>
      <c r="Q2783" s="11">
        <f>IF(ISBLANK(Table14[[#This Row],[Quantity_Sold]]),MEDIAN(Table14[Quantity_Sold]),Table14[[#This Row],[Quantity_Sold]])</f>
        <v>20</v>
      </c>
      <c r="R2783" s="4" t="str">
        <f>TRIM(Table14[[#This Row],[Product_Category]])</f>
        <v>Clothing</v>
      </c>
      <c r="S2783" s="4" t="str">
        <f>PROPER(Table14[[#This Row],[Customer_Type]])</f>
        <v>New</v>
      </c>
      <c r="T2783" s="13">
        <f>IF(ISBLANK(Table14[[#This Row],[Discount]]),MEDIAN(Table14[Discount]),Table14[[#This Row],[Discount]])</f>
        <v>0.18</v>
      </c>
    </row>
    <row r="2784" spans="1:20" x14ac:dyDescent="0.3">
      <c r="A2784">
        <v>1492</v>
      </c>
      <c r="B2784" s="1">
        <v>45083</v>
      </c>
      <c r="C2784" t="s">
        <v>29</v>
      </c>
      <c r="D2784" t="s">
        <v>20</v>
      </c>
      <c r="E2784">
        <v>2181.73</v>
      </c>
      <c r="F2784">
        <v>1</v>
      </c>
      <c r="G2784" t="s">
        <v>15</v>
      </c>
      <c r="H2784" s="9">
        <v>1867.66</v>
      </c>
      <c r="I2784" s="9">
        <v>2628.59</v>
      </c>
      <c r="J2784" t="s">
        <v>25</v>
      </c>
      <c r="K2784">
        <v>0.17</v>
      </c>
      <c r="L2784" s="4" t="s">
        <v>26</v>
      </c>
      <c r="M2784" s="4" t="s">
        <v>18</v>
      </c>
      <c r="N2784" s="4" t="str">
        <f>IF(ISBLANK(Table14[[#This Row],[Sales_Rep]]),"Unknown",Table14[[#This Row],[Sales_Rep]])</f>
        <v>Bob</v>
      </c>
      <c r="O2784" t="str">
        <f>PROPER(Table14[[#This Row],[Region]])</f>
        <v>North</v>
      </c>
      <c r="P2784" s="9">
        <f>IF(ISBLANK(Table14[[#This Row],[Sales_Amount]]),MEDIAN(Table14[Sales_Amount]),Table14[[#This Row],[Sales_Amount]])</f>
        <v>2181.73</v>
      </c>
      <c r="Q2784" s="11">
        <f>IF(ISBLANK(Table14[[#This Row],[Quantity_Sold]]),MEDIAN(Table14[Quantity_Sold]),Table14[[#This Row],[Quantity_Sold]])</f>
        <v>1</v>
      </c>
      <c r="R2784" s="4" t="str">
        <f>TRIM(Table14[[#This Row],[Product_Category]])</f>
        <v>Food</v>
      </c>
      <c r="S2784" s="4" t="str">
        <f>PROPER(Table14[[#This Row],[Customer_Type]])</f>
        <v>New</v>
      </c>
      <c r="T2784" s="13">
        <f>IF(ISBLANK(Table14[[#This Row],[Discount]]),MEDIAN(Table14[Discount]),Table14[[#This Row],[Discount]])</f>
        <v>0.17</v>
      </c>
    </row>
    <row r="2785" spans="1:20" x14ac:dyDescent="0.3">
      <c r="A2785">
        <v>1489</v>
      </c>
      <c r="B2785" s="1">
        <v>45459</v>
      </c>
      <c r="C2785" t="s">
        <v>32</v>
      </c>
      <c r="D2785" t="s">
        <v>30</v>
      </c>
      <c r="E2785">
        <v>8097.26</v>
      </c>
      <c r="F2785">
        <v>7</v>
      </c>
      <c r="G2785" t="s">
        <v>28</v>
      </c>
      <c r="H2785" s="9">
        <v>880.94</v>
      </c>
      <c r="I2785" s="9">
        <v>1299.72</v>
      </c>
      <c r="J2785" t="s">
        <v>16</v>
      </c>
      <c r="K2785">
        <v>0.11</v>
      </c>
      <c r="L2785" s="4" t="s">
        <v>17</v>
      </c>
      <c r="M2785" s="4" t="s">
        <v>22</v>
      </c>
      <c r="N2785" s="4" t="str">
        <f>IF(ISBLANK(Table14[[#This Row],[Sales_Rep]]),"Unknown",Table14[[#This Row],[Sales_Rep]])</f>
        <v>Alice</v>
      </c>
      <c r="O2785" t="str">
        <f>PROPER(Table14[[#This Row],[Region]])</f>
        <v>South</v>
      </c>
      <c r="P2785" s="9">
        <f>IF(ISBLANK(Table14[[#This Row],[Sales_Amount]]),MEDIAN(Table14[Sales_Amount]),Table14[[#This Row],[Sales_Amount]])</f>
        <v>8097.26</v>
      </c>
      <c r="Q2785" s="11">
        <f>IF(ISBLANK(Table14[[#This Row],[Quantity_Sold]]),MEDIAN(Table14[Quantity_Sold]),Table14[[#This Row],[Quantity_Sold]])</f>
        <v>7</v>
      </c>
      <c r="R2785" s="4" t="str">
        <f>TRIM(Table14[[#This Row],[Product_Category]])</f>
        <v>Furniture</v>
      </c>
      <c r="S2785" s="4" t="str">
        <f>PROPER(Table14[[#This Row],[Customer_Type]])</f>
        <v>Returning</v>
      </c>
      <c r="T2785" s="13">
        <f>IF(ISBLANK(Table14[[#This Row],[Discount]]),MEDIAN(Table14[Discount]),Table14[[#This Row],[Discount]])</f>
        <v>0.11</v>
      </c>
    </row>
    <row r="2786" spans="1:20" x14ac:dyDescent="0.3">
      <c r="A2786">
        <v>1096</v>
      </c>
      <c r="B2786" s="1">
        <v>45597</v>
      </c>
      <c r="C2786" t="s">
        <v>23</v>
      </c>
      <c r="D2786" t="s">
        <v>27</v>
      </c>
      <c r="E2786">
        <v>201322.7</v>
      </c>
      <c r="F2786">
        <v>39</v>
      </c>
      <c r="G2786" t="s">
        <v>28</v>
      </c>
      <c r="H2786" s="9">
        <v>3901.62</v>
      </c>
      <c r="I2786" s="9">
        <v>5672.66</v>
      </c>
      <c r="J2786" t="s">
        <v>16</v>
      </c>
      <c r="K2786">
        <v>0.09</v>
      </c>
      <c r="L2786" s="4" t="s">
        <v>26</v>
      </c>
      <c r="M2786" s="4" t="s">
        <v>22</v>
      </c>
      <c r="N2786" s="4" t="str">
        <f>IF(ISBLANK(Table14[[#This Row],[Sales_Rep]]),"Unknown",Table14[[#This Row],[Sales_Rep]])</f>
        <v>Charlie</v>
      </c>
      <c r="O2786" t="str">
        <f>PROPER(Table14[[#This Row],[Region]])</f>
        <v>West</v>
      </c>
      <c r="P2786" s="9">
        <f>IF(ISBLANK(Table14[[#This Row],[Sales_Amount]]),MEDIAN(Table14[Sales_Amount]),Table14[[#This Row],[Sales_Amount]])</f>
        <v>201322.7</v>
      </c>
      <c r="Q2786" s="11">
        <f>IF(ISBLANK(Table14[[#This Row],[Quantity_Sold]]),MEDIAN(Table14[Quantity_Sold]),Table14[[#This Row],[Quantity_Sold]])</f>
        <v>39</v>
      </c>
      <c r="R2786" s="4" t="str">
        <f>TRIM(Table14[[#This Row],[Product_Category]])</f>
        <v>Furniture</v>
      </c>
      <c r="S2786" s="4" t="str">
        <f>PROPER(Table14[[#This Row],[Customer_Type]])</f>
        <v>Returning</v>
      </c>
      <c r="T2786" s="13">
        <f>IF(ISBLANK(Table14[[#This Row],[Discount]]),MEDIAN(Table14[Discount]),Table14[[#This Row],[Discount]])</f>
        <v>0.09</v>
      </c>
    </row>
    <row r="2787" spans="1:20" x14ac:dyDescent="0.3">
      <c r="A2787">
        <v>1071</v>
      </c>
      <c r="B2787" s="1">
        <v>45457</v>
      </c>
      <c r="C2787" t="s">
        <v>23</v>
      </c>
      <c r="D2787" t="s">
        <v>30</v>
      </c>
      <c r="E2787">
        <v>148439.24</v>
      </c>
      <c r="F2787">
        <v>27</v>
      </c>
      <c r="G2787" t="s">
        <v>21</v>
      </c>
      <c r="H2787" s="9">
        <v>4996.16</v>
      </c>
      <c r="I2787" s="9">
        <v>5848.67</v>
      </c>
      <c r="J2787" t="s">
        <v>16</v>
      </c>
      <c r="K2787">
        <v>0.06</v>
      </c>
      <c r="L2787" s="4" t="s">
        <v>26</v>
      </c>
      <c r="M2787" s="4" t="s">
        <v>18</v>
      </c>
      <c r="N2787" s="4" t="str">
        <f>IF(ISBLANK(Table14[[#This Row],[Sales_Rep]]),"Unknown",Table14[[#This Row],[Sales_Rep]])</f>
        <v>Charlie</v>
      </c>
      <c r="O2787" t="str">
        <f>PROPER(Table14[[#This Row],[Region]])</f>
        <v>South</v>
      </c>
      <c r="P2787" s="9">
        <f>IF(ISBLANK(Table14[[#This Row],[Sales_Amount]]),MEDIAN(Table14[Sales_Amount]),Table14[[#This Row],[Sales_Amount]])</f>
        <v>148439.24</v>
      </c>
      <c r="Q2787" s="11">
        <f>IF(ISBLANK(Table14[[#This Row],[Quantity_Sold]]),MEDIAN(Table14[Quantity_Sold]),Table14[[#This Row],[Quantity_Sold]])</f>
        <v>27</v>
      </c>
      <c r="R2787" s="4" t="str">
        <f>TRIM(Table14[[#This Row],[Product_Category]])</f>
        <v>Electronics</v>
      </c>
      <c r="S2787" s="4" t="str">
        <f>PROPER(Table14[[#This Row],[Customer_Type]])</f>
        <v>Returning</v>
      </c>
      <c r="T2787" s="13">
        <f>IF(ISBLANK(Table14[[#This Row],[Discount]]),MEDIAN(Table14[Discount]),Table14[[#This Row],[Discount]])</f>
        <v>0.06</v>
      </c>
    </row>
    <row r="2788" spans="1:20" x14ac:dyDescent="0.3">
      <c r="A2788">
        <v>1244</v>
      </c>
      <c r="B2788" s="1">
        <v>45351</v>
      </c>
      <c r="C2788" t="s">
        <v>23</v>
      </c>
      <c r="D2788" t="s">
        <v>20</v>
      </c>
      <c r="E2788">
        <v>10640.1</v>
      </c>
      <c r="F2788">
        <v>3</v>
      </c>
      <c r="G2788" t="s">
        <v>21</v>
      </c>
      <c r="H2788" s="9">
        <v>3348.87</v>
      </c>
      <c r="I2788" s="9">
        <v>3733.37</v>
      </c>
      <c r="J2788" t="s">
        <v>25</v>
      </c>
      <c r="K2788">
        <v>0.05</v>
      </c>
      <c r="L2788" s="4" t="s">
        <v>26</v>
      </c>
      <c r="M2788" s="4" t="s">
        <v>22</v>
      </c>
      <c r="N2788" s="4" t="str">
        <f>IF(ISBLANK(Table14[[#This Row],[Sales_Rep]]),"Unknown",Table14[[#This Row],[Sales_Rep]])</f>
        <v>Charlie</v>
      </c>
      <c r="O2788" t="str">
        <f>PROPER(Table14[[#This Row],[Region]])</f>
        <v>North</v>
      </c>
      <c r="P2788" s="9">
        <f>IF(ISBLANK(Table14[[#This Row],[Sales_Amount]]),MEDIAN(Table14[Sales_Amount]),Table14[[#This Row],[Sales_Amount]])</f>
        <v>10640.1</v>
      </c>
      <c r="Q2788" s="11">
        <f>IF(ISBLANK(Table14[[#This Row],[Quantity_Sold]]),MEDIAN(Table14[Quantity_Sold]),Table14[[#This Row],[Quantity_Sold]])</f>
        <v>3</v>
      </c>
      <c r="R2788" s="4" t="str">
        <f>TRIM(Table14[[#This Row],[Product_Category]])</f>
        <v>Electronics</v>
      </c>
      <c r="S2788" s="4" t="str">
        <f>PROPER(Table14[[#This Row],[Customer_Type]])</f>
        <v>New</v>
      </c>
      <c r="T2788" s="13">
        <f>IF(ISBLANK(Table14[[#This Row],[Discount]]),MEDIAN(Table14[Discount]),Table14[[#This Row],[Discount]])</f>
        <v>0.05</v>
      </c>
    </row>
    <row r="2789" spans="1:20" x14ac:dyDescent="0.3">
      <c r="A2789">
        <v>1072</v>
      </c>
      <c r="B2789" s="1">
        <v>44953</v>
      </c>
      <c r="C2789" t="s">
        <v>29</v>
      </c>
      <c r="D2789" t="s">
        <v>27</v>
      </c>
      <c r="E2789">
        <v>3803.49</v>
      </c>
      <c r="F2789">
        <v>5</v>
      </c>
      <c r="G2789" t="s">
        <v>21</v>
      </c>
      <c r="H2789" s="9">
        <v>594.25</v>
      </c>
      <c r="I2789" s="9">
        <v>845.22</v>
      </c>
      <c r="J2789" t="s">
        <v>25</v>
      </c>
      <c r="K2789">
        <v>0.1</v>
      </c>
      <c r="L2789" s="4" t="s">
        <v>17</v>
      </c>
      <c r="M2789" s="4" t="s">
        <v>18</v>
      </c>
      <c r="N2789" s="4" t="str">
        <f>IF(ISBLANK(Table14[[#This Row],[Sales_Rep]]),"Unknown",Table14[[#This Row],[Sales_Rep]])</f>
        <v>Bob</v>
      </c>
      <c r="O2789" t="str">
        <f>PROPER(Table14[[#This Row],[Region]])</f>
        <v>West</v>
      </c>
      <c r="P2789" s="9">
        <f>IF(ISBLANK(Table14[[#This Row],[Sales_Amount]]),MEDIAN(Table14[Sales_Amount]),Table14[[#This Row],[Sales_Amount]])</f>
        <v>3803.49</v>
      </c>
      <c r="Q2789" s="11">
        <f>IF(ISBLANK(Table14[[#This Row],[Quantity_Sold]]),MEDIAN(Table14[Quantity_Sold]),Table14[[#This Row],[Quantity_Sold]])</f>
        <v>5</v>
      </c>
      <c r="R2789" s="4" t="str">
        <f>TRIM(Table14[[#This Row],[Product_Category]])</f>
        <v>Electronics</v>
      </c>
      <c r="S2789" s="4" t="str">
        <f>PROPER(Table14[[#This Row],[Customer_Type]])</f>
        <v>New</v>
      </c>
      <c r="T2789" s="13">
        <f>IF(ISBLANK(Table14[[#This Row],[Discount]]),MEDIAN(Table14[Discount]),Table14[[#This Row],[Discount]])</f>
        <v>0.1</v>
      </c>
    </row>
    <row r="2790" spans="1:20" x14ac:dyDescent="0.3">
      <c r="A2790">
        <v>1020</v>
      </c>
      <c r="B2790" s="1">
        <v>45122</v>
      </c>
      <c r="C2790" t="s">
        <v>23</v>
      </c>
      <c r="D2790" t="s">
        <v>27</v>
      </c>
      <c r="E2790">
        <v>17117.580000000002</v>
      </c>
      <c r="F2790">
        <v>4</v>
      </c>
      <c r="G2790" t="s">
        <v>28</v>
      </c>
      <c r="H2790" s="9">
        <v>3925.04</v>
      </c>
      <c r="I2790" s="9">
        <v>4976.04</v>
      </c>
      <c r="J2790" t="s">
        <v>25</v>
      </c>
      <c r="K2790">
        <v>0.14000000000000001</v>
      </c>
      <c r="L2790" s="4" t="s">
        <v>31</v>
      </c>
      <c r="M2790" s="4" t="s">
        <v>18</v>
      </c>
      <c r="N2790" s="4" t="str">
        <f>IF(ISBLANK(Table14[[#This Row],[Sales_Rep]]),"Unknown",Table14[[#This Row],[Sales_Rep]])</f>
        <v>Charlie</v>
      </c>
      <c r="O2790" t="str">
        <f>PROPER(Table14[[#This Row],[Region]])</f>
        <v>West</v>
      </c>
      <c r="P2790" s="9">
        <f>IF(ISBLANK(Table14[[#This Row],[Sales_Amount]]),MEDIAN(Table14[Sales_Amount]),Table14[[#This Row],[Sales_Amount]])</f>
        <v>17117.580000000002</v>
      </c>
      <c r="Q2790" s="11">
        <f>IF(ISBLANK(Table14[[#This Row],[Quantity_Sold]]),MEDIAN(Table14[Quantity_Sold]),Table14[[#This Row],[Quantity_Sold]])</f>
        <v>4</v>
      </c>
      <c r="R2790" s="4" t="str">
        <f>TRIM(Table14[[#This Row],[Product_Category]])</f>
        <v>Furniture</v>
      </c>
      <c r="S2790" s="4" t="str">
        <f>PROPER(Table14[[#This Row],[Customer_Type]])</f>
        <v>New</v>
      </c>
      <c r="T2790" s="13">
        <f>IF(ISBLANK(Table14[[#This Row],[Discount]]),MEDIAN(Table14[Discount]),Table14[[#This Row],[Discount]])</f>
        <v>0.14000000000000001</v>
      </c>
    </row>
    <row r="2791" spans="1:20" x14ac:dyDescent="0.3">
      <c r="A2791">
        <v>1354</v>
      </c>
      <c r="B2791" s="1">
        <v>45021</v>
      </c>
      <c r="C2791" t="s">
        <v>32</v>
      </c>
      <c r="D2791" t="s">
        <v>20</v>
      </c>
      <c r="E2791">
        <v>148474.14000000001</v>
      </c>
      <c r="F2791">
        <v>27</v>
      </c>
      <c r="G2791" t="s">
        <v>21</v>
      </c>
      <c r="H2791" s="9">
        <v>4619.22</v>
      </c>
      <c r="I2791" s="9">
        <v>5977.22</v>
      </c>
      <c r="J2791" t="s">
        <v>16</v>
      </c>
      <c r="K2791">
        <v>0.08</v>
      </c>
      <c r="L2791" s="4" t="s">
        <v>17</v>
      </c>
      <c r="M2791" s="4" t="s">
        <v>18</v>
      </c>
      <c r="N2791" s="4" t="str">
        <f>IF(ISBLANK(Table14[[#This Row],[Sales_Rep]]),"Unknown",Table14[[#This Row],[Sales_Rep]])</f>
        <v>Alice</v>
      </c>
      <c r="O2791" t="str">
        <f>PROPER(Table14[[#This Row],[Region]])</f>
        <v>North</v>
      </c>
      <c r="P2791" s="9">
        <f>IF(ISBLANK(Table14[[#This Row],[Sales_Amount]]),MEDIAN(Table14[Sales_Amount]),Table14[[#This Row],[Sales_Amount]])</f>
        <v>148474.14000000001</v>
      </c>
      <c r="Q2791" s="11">
        <f>IF(ISBLANK(Table14[[#This Row],[Quantity_Sold]]),MEDIAN(Table14[Quantity_Sold]),Table14[[#This Row],[Quantity_Sold]])</f>
        <v>27</v>
      </c>
      <c r="R2791" s="4" t="str">
        <f>TRIM(Table14[[#This Row],[Product_Category]])</f>
        <v>Electronics</v>
      </c>
      <c r="S2791" s="4" t="str">
        <f>PROPER(Table14[[#This Row],[Customer_Type]])</f>
        <v>Returning</v>
      </c>
      <c r="T2791" s="13">
        <f>IF(ISBLANK(Table14[[#This Row],[Discount]]),MEDIAN(Table14[Discount]),Table14[[#This Row],[Discount]])</f>
        <v>0.08</v>
      </c>
    </row>
    <row r="2792" spans="1:20" x14ac:dyDescent="0.3">
      <c r="A2792">
        <v>1401</v>
      </c>
      <c r="B2792" s="1">
        <v>45575</v>
      </c>
      <c r="C2792" t="s">
        <v>13</v>
      </c>
      <c r="D2792" t="s">
        <v>14</v>
      </c>
      <c r="E2792">
        <v>82442.84</v>
      </c>
      <c r="F2792">
        <v>19</v>
      </c>
      <c r="G2792" t="s">
        <v>21</v>
      </c>
      <c r="H2792" s="9">
        <v>4062.77</v>
      </c>
      <c r="I2792" s="9">
        <v>4875.3900000000003</v>
      </c>
      <c r="J2792" t="s">
        <v>25</v>
      </c>
      <c r="K2792">
        <v>0.11</v>
      </c>
      <c r="L2792" s="4" t="s">
        <v>31</v>
      </c>
      <c r="M2792" s="4" t="s">
        <v>22</v>
      </c>
      <c r="N2792" s="4" t="str">
        <f>IF(ISBLANK(Table14[[#This Row],[Sales_Rep]]),"Unknown",Table14[[#This Row],[Sales_Rep]])</f>
        <v>David</v>
      </c>
      <c r="O2792" t="str">
        <f>PROPER(Table14[[#This Row],[Region]])</f>
        <v>East</v>
      </c>
      <c r="P2792" s="9">
        <f>IF(ISBLANK(Table14[[#This Row],[Sales_Amount]]),MEDIAN(Table14[Sales_Amount]),Table14[[#This Row],[Sales_Amount]])</f>
        <v>82442.84</v>
      </c>
      <c r="Q2792" s="11">
        <f>IF(ISBLANK(Table14[[#This Row],[Quantity_Sold]]),MEDIAN(Table14[Quantity_Sold]),Table14[[#This Row],[Quantity_Sold]])</f>
        <v>19</v>
      </c>
      <c r="R2792" s="4" t="str">
        <f>TRIM(Table14[[#This Row],[Product_Category]])</f>
        <v>Electronics</v>
      </c>
      <c r="S2792" s="4" t="str">
        <f>PROPER(Table14[[#This Row],[Customer_Type]])</f>
        <v>New</v>
      </c>
      <c r="T2792" s="13">
        <f>IF(ISBLANK(Table14[[#This Row],[Discount]]),MEDIAN(Table14[Discount]),Table14[[#This Row],[Discount]])</f>
        <v>0.11</v>
      </c>
    </row>
    <row r="2793" spans="1:20" x14ac:dyDescent="0.3">
      <c r="A2793">
        <v>1478</v>
      </c>
      <c r="B2793" s="1">
        <v>45004</v>
      </c>
      <c r="C2793" t="s">
        <v>13</v>
      </c>
      <c r="D2793" t="s">
        <v>14</v>
      </c>
      <c r="E2793">
        <v>50884.29</v>
      </c>
      <c r="F2793">
        <v>26</v>
      </c>
      <c r="G2793" t="s">
        <v>15</v>
      </c>
      <c r="H2793" s="9">
        <v>1878.99</v>
      </c>
      <c r="I2793" s="9">
        <v>2446.36</v>
      </c>
      <c r="J2793" t="s">
        <v>16</v>
      </c>
      <c r="K2793">
        <v>0.2</v>
      </c>
      <c r="L2793" s="4" t="s">
        <v>17</v>
      </c>
      <c r="M2793" s="4" t="s">
        <v>22</v>
      </c>
      <c r="N2793" s="4" t="str">
        <f>IF(ISBLANK(Table14[[#This Row],[Sales_Rep]]),"Unknown",Table14[[#This Row],[Sales_Rep]])</f>
        <v>David</v>
      </c>
      <c r="O2793" t="str">
        <f>PROPER(Table14[[#This Row],[Region]])</f>
        <v>East</v>
      </c>
      <c r="P2793" s="9">
        <f>IF(ISBLANK(Table14[[#This Row],[Sales_Amount]]),MEDIAN(Table14[Sales_Amount]),Table14[[#This Row],[Sales_Amount]])</f>
        <v>50884.29</v>
      </c>
      <c r="Q2793" s="11">
        <f>IF(ISBLANK(Table14[[#This Row],[Quantity_Sold]]),MEDIAN(Table14[Quantity_Sold]),Table14[[#This Row],[Quantity_Sold]])</f>
        <v>26</v>
      </c>
      <c r="R2793" s="4" t="str">
        <f>TRIM(Table14[[#This Row],[Product_Category]])</f>
        <v>Food</v>
      </c>
      <c r="S2793" s="4" t="str">
        <f>PROPER(Table14[[#This Row],[Customer_Type]])</f>
        <v>Returning</v>
      </c>
      <c r="T2793" s="13">
        <f>IF(ISBLANK(Table14[[#This Row],[Discount]]),MEDIAN(Table14[Discount]),Table14[[#This Row],[Discount]])</f>
        <v>0.2</v>
      </c>
    </row>
    <row r="2794" spans="1:20" x14ac:dyDescent="0.3">
      <c r="A2794">
        <v>1098</v>
      </c>
      <c r="B2794" s="1">
        <v>45112</v>
      </c>
      <c r="C2794" t="s">
        <v>19</v>
      </c>
      <c r="D2794" t="s">
        <v>30</v>
      </c>
      <c r="E2794">
        <v>51016.89</v>
      </c>
      <c r="F2794">
        <v>27</v>
      </c>
      <c r="G2794" t="s">
        <v>28</v>
      </c>
      <c r="H2794" s="9">
        <v>1475.33</v>
      </c>
      <c r="I2794" s="9">
        <v>2053.8200000000002</v>
      </c>
      <c r="J2794" t="s">
        <v>25</v>
      </c>
      <c r="K2794">
        <v>0.08</v>
      </c>
      <c r="L2794" s="4" t="s">
        <v>17</v>
      </c>
      <c r="M2794" s="4" t="s">
        <v>18</v>
      </c>
      <c r="N2794" s="4" t="str">
        <f>IF(ISBLANK(Table14[[#This Row],[Sales_Rep]]),"Unknown",Table14[[#This Row],[Sales_Rep]])</f>
        <v>Eve</v>
      </c>
      <c r="O2794" t="str">
        <f>PROPER(Table14[[#This Row],[Region]])</f>
        <v>South</v>
      </c>
      <c r="P2794" s="9">
        <f>IF(ISBLANK(Table14[[#This Row],[Sales_Amount]]),MEDIAN(Table14[Sales_Amount]),Table14[[#This Row],[Sales_Amount]])</f>
        <v>51016.89</v>
      </c>
      <c r="Q2794" s="11">
        <f>IF(ISBLANK(Table14[[#This Row],[Quantity_Sold]]),MEDIAN(Table14[Quantity_Sold]),Table14[[#This Row],[Quantity_Sold]])</f>
        <v>27</v>
      </c>
      <c r="R2794" s="4" t="str">
        <f>TRIM(Table14[[#This Row],[Product_Category]])</f>
        <v>Furniture</v>
      </c>
      <c r="S2794" s="4" t="str">
        <f>PROPER(Table14[[#This Row],[Customer_Type]])</f>
        <v>New</v>
      </c>
      <c r="T2794" s="13">
        <f>IF(ISBLANK(Table14[[#This Row],[Discount]]),MEDIAN(Table14[Discount]),Table14[[#This Row],[Discount]])</f>
        <v>0.08</v>
      </c>
    </row>
    <row r="2795" spans="1:20" x14ac:dyDescent="0.3">
      <c r="A2795">
        <v>1085</v>
      </c>
      <c r="B2795" s="1">
        <v>45479</v>
      </c>
      <c r="C2795" t="s">
        <v>32</v>
      </c>
      <c r="D2795" t="s">
        <v>14</v>
      </c>
      <c r="E2795">
        <v>171506.71</v>
      </c>
      <c r="F2795">
        <v>45</v>
      </c>
      <c r="G2795" t="s">
        <v>21</v>
      </c>
      <c r="H2795" s="9">
        <v>3406.26</v>
      </c>
      <c r="I2795" s="9">
        <v>4824.38</v>
      </c>
      <c r="J2795" t="s">
        <v>25</v>
      </c>
      <c r="K2795">
        <v>0.21</v>
      </c>
      <c r="L2795" s="4" t="s">
        <v>31</v>
      </c>
      <c r="M2795" s="4" t="s">
        <v>22</v>
      </c>
      <c r="N2795" s="4" t="str">
        <f>IF(ISBLANK(Table14[[#This Row],[Sales_Rep]]),"Unknown",Table14[[#This Row],[Sales_Rep]])</f>
        <v>Alice</v>
      </c>
      <c r="O2795" t="str">
        <f>PROPER(Table14[[#This Row],[Region]])</f>
        <v>East</v>
      </c>
      <c r="P2795" s="9">
        <f>IF(ISBLANK(Table14[[#This Row],[Sales_Amount]]),MEDIAN(Table14[Sales_Amount]),Table14[[#This Row],[Sales_Amount]])</f>
        <v>171506.71</v>
      </c>
      <c r="Q2795" s="11">
        <f>IF(ISBLANK(Table14[[#This Row],[Quantity_Sold]]),MEDIAN(Table14[Quantity_Sold]),Table14[[#This Row],[Quantity_Sold]])</f>
        <v>45</v>
      </c>
      <c r="R2795" s="4" t="str">
        <f>TRIM(Table14[[#This Row],[Product_Category]])</f>
        <v>Electronics</v>
      </c>
      <c r="S2795" s="4" t="str">
        <f>PROPER(Table14[[#This Row],[Customer_Type]])</f>
        <v>New</v>
      </c>
      <c r="T2795" s="13">
        <f>IF(ISBLANK(Table14[[#This Row],[Discount]]),MEDIAN(Table14[Discount]),Table14[[#This Row],[Discount]])</f>
        <v>0.21</v>
      </c>
    </row>
    <row r="2796" spans="1:20" x14ac:dyDescent="0.3">
      <c r="A2796">
        <v>1345</v>
      </c>
      <c r="B2796" s="1">
        <v>44963</v>
      </c>
      <c r="C2796" t="s">
        <v>23</v>
      </c>
      <c r="D2796" t="s">
        <v>30</v>
      </c>
      <c r="E2796">
        <v>3216.23</v>
      </c>
      <c r="F2796">
        <v>34</v>
      </c>
      <c r="G2796" t="s">
        <v>24</v>
      </c>
      <c r="H2796" s="9">
        <v>92.76</v>
      </c>
      <c r="I2796" s="9">
        <v>113.97</v>
      </c>
      <c r="J2796" t="s">
        <v>16</v>
      </c>
      <c r="K2796">
        <v>0.17</v>
      </c>
      <c r="L2796" s="4" t="s">
        <v>31</v>
      </c>
      <c r="M2796" s="4" t="s">
        <v>18</v>
      </c>
      <c r="N2796" s="4" t="str">
        <f>IF(ISBLANK(Table14[[#This Row],[Sales_Rep]]),"Unknown",Table14[[#This Row],[Sales_Rep]])</f>
        <v>Charlie</v>
      </c>
      <c r="O2796" t="str">
        <f>PROPER(Table14[[#This Row],[Region]])</f>
        <v>South</v>
      </c>
      <c r="P2796" s="9">
        <f>IF(ISBLANK(Table14[[#This Row],[Sales_Amount]]),MEDIAN(Table14[Sales_Amount]),Table14[[#This Row],[Sales_Amount]])</f>
        <v>3216.23</v>
      </c>
      <c r="Q2796" s="11">
        <f>IF(ISBLANK(Table14[[#This Row],[Quantity_Sold]]),MEDIAN(Table14[Quantity_Sold]),Table14[[#This Row],[Quantity_Sold]])</f>
        <v>34</v>
      </c>
      <c r="R2796" s="4" t="str">
        <f>TRIM(Table14[[#This Row],[Product_Category]])</f>
        <v>Clothing</v>
      </c>
      <c r="S2796" s="4" t="str">
        <f>PROPER(Table14[[#This Row],[Customer_Type]])</f>
        <v>Returning</v>
      </c>
      <c r="T2796" s="13">
        <f>IF(ISBLANK(Table14[[#This Row],[Discount]]),MEDIAN(Table14[Discount]),Table14[[#This Row],[Discount]])</f>
        <v>0.17</v>
      </c>
    </row>
    <row r="2797" spans="1:20" x14ac:dyDescent="0.3">
      <c r="A2797">
        <v>1098</v>
      </c>
      <c r="B2797" s="1">
        <v>45242</v>
      </c>
      <c r="C2797" t="s">
        <v>13</v>
      </c>
      <c r="D2797" t="s">
        <v>30</v>
      </c>
      <c r="E2797">
        <v>168899.12</v>
      </c>
      <c r="F2797">
        <v>36</v>
      </c>
      <c r="G2797" t="s">
        <v>15</v>
      </c>
      <c r="H2797" s="9">
        <v>3531.02</v>
      </c>
      <c r="I2797" s="9">
        <v>4787.3900000000003</v>
      </c>
      <c r="J2797" t="s">
        <v>16</v>
      </c>
      <c r="K2797">
        <v>0.02</v>
      </c>
      <c r="L2797" s="4" t="s">
        <v>31</v>
      </c>
      <c r="M2797" s="4" t="s">
        <v>22</v>
      </c>
      <c r="N2797" s="4" t="str">
        <f>IF(ISBLANK(Table14[[#This Row],[Sales_Rep]]),"Unknown",Table14[[#This Row],[Sales_Rep]])</f>
        <v>David</v>
      </c>
      <c r="O2797" t="str">
        <f>PROPER(Table14[[#This Row],[Region]])</f>
        <v>South</v>
      </c>
      <c r="P2797" s="9">
        <f>IF(ISBLANK(Table14[[#This Row],[Sales_Amount]]),MEDIAN(Table14[Sales_Amount]),Table14[[#This Row],[Sales_Amount]])</f>
        <v>168899.12</v>
      </c>
      <c r="Q2797" s="11">
        <f>IF(ISBLANK(Table14[[#This Row],[Quantity_Sold]]),MEDIAN(Table14[Quantity_Sold]),Table14[[#This Row],[Quantity_Sold]])</f>
        <v>36</v>
      </c>
      <c r="R2797" s="4" t="str">
        <f>TRIM(Table14[[#This Row],[Product_Category]])</f>
        <v>Food</v>
      </c>
      <c r="S2797" s="4" t="str">
        <f>PROPER(Table14[[#This Row],[Customer_Type]])</f>
        <v>Returning</v>
      </c>
      <c r="T2797" s="13">
        <f>IF(ISBLANK(Table14[[#This Row],[Discount]]),MEDIAN(Table14[Discount]),Table14[[#This Row],[Discount]])</f>
        <v>0.02</v>
      </c>
    </row>
    <row r="2798" spans="1:20" x14ac:dyDescent="0.3">
      <c r="A2798">
        <v>1336</v>
      </c>
      <c r="B2798" s="1">
        <v>44961</v>
      </c>
      <c r="C2798" t="s">
        <v>32</v>
      </c>
      <c r="D2798" t="s">
        <v>30</v>
      </c>
      <c r="E2798">
        <v>4203.6499999999996</v>
      </c>
      <c r="F2798">
        <v>11</v>
      </c>
      <c r="G2798" t="s">
        <v>15</v>
      </c>
      <c r="H2798" s="9">
        <v>361.41</v>
      </c>
      <c r="I2798" s="9">
        <v>538.24</v>
      </c>
      <c r="J2798" t="s">
        <v>25</v>
      </c>
      <c r="K2798">
        <v>0.28999999999999998</v>
      </c>
      <c r="L2798" s="4" t="s">
        <v>31</v>
      </c>
      <c r="M2798" s="4" t="s">
        <v>22</v>
      </c>
      <c r="N2798" s="4" t="str">
        <f>IF(ISBLANK(Table14[[#This Row],[Sales_Rep]]),"Unknown",Table14[[#This Row],[Sales_Rep]])</f>
        <v>Alice</v>
      </c>
      <c r="O2798" t="str">
        <f>PROPER(Table14[[#This Row],[Region]])</f>
        <v>South</v>
      </c>
      <c r="P2798" s="9">
        <f>IF(ISBLANK(Table14[[#This Row],[Sales_Amount]]),MEDIAN(Table14[Sales_Amount]),Table14[[#This Row],[Sales_Amount]])</f>
        <v>4203.6499999999996</v>
      </c>
      <c r="Q2798" s="11">
        <f>IF(ISBLANK(Table14[[#This Row],[Quantity_Sold]]),MEDIAN(Table14[Quantity_Sold]),Table14[[#This Row],[Quantity_Sold]])</f>
        <v>11</v>
      </c>
      <c r="R2798" s="4" t="str">
        <f>TRIM(Table14[[#This Row],[Product_Category]])</f>
        <v>Food</v>
      </c>
      <c r="S2798" s="4" t="str">
        <f>PROPER(Table14[[#This Row],[Customer_Type]])</f>
        <v>New</v>
      </c>
      <c r="T2798" s="13">
        <f>IF(ISBLANK(Table14[[#This Row],[Discount]]),MEDIAN(Table14[Discount]),Table14[[#This Row],[Discount]])</f>
        <v>0.28999999999999998</v>
      </c>
    </row>
    <row r="2799" spans="1:20" x14ac:dyDescent="0.3">
      <c r="A2799">
        <v>1152</v>
      </c>
      <c r="B2799" s="1">
        <v>45295</v>
      </c>
      <c r="C2799" t="s">
        <v>13</v>
      </c>
      <c r="D2799" t="s">
        <v>27</v>
      </c>
      <c r="E2799">
        <v>158835.62</v>
      </c>
      <c r="F2799">
        <v>45</v>
      </c>
      <c r="G2799" t="s">
        <v>21</v>
      </c>
      <c r="H2799" s="9">
        <v>3258.76</v>
      </c>
      <c r="I2799" s="9">
        <v>4467.95</v>
      </c>
      <c r="J2799" t="s">
        <v>16</v>
      </c>
      <c r="K2799">
        <v>0.21</v>
      </c>
      <c r="L2799" s="4" t="s">
        <v>17</v>
      </c>
      <c r="M2799" s="4" t="s">
        <v>18</v>
      </c>
      <c r="N2799" s="4" t="str">
        <f>IF(ISBLANK(Table14[[#This Row],[Sales_Rep]]),"Unknown",Table14[[#This Row],[Sales_Rep]])</f>
        <v>David</v>
      </c>
      <c r="O2799" t="str">
        <f>PROPER(Table14[[#This Row],[Region]])</f>
        <v>West</v>
      </c>
      <c r="P2799" s="9">
        <f>IF(ISBLANK(Table14[[#This Row],[Sales_Amount]]),MEDIAN(Table14[Sales_Amount]),Table14[[#This Row],[Sales_Amount]])</f>
        <v>158835.62</v>
      </c>
      <c r="Q2799" s="11">
        <f>IF(ISBLANK(Table14[[#This Row],[Quantity_Sold]]),MEDIAN(Table14[Quantity_Sold]),Table14[[#This Row],[Quantity_Sold]])</f>
        <v>45</v>
      </c>
      <c r="R2799" s="4" t="str">
        <f>TRIM(Table14[[#This Row],[Product_Category]])</f>
        <v>Electronics</v>
      </c>
      <c r="S2799" s="4" t="str">
        <f>PROPER(Table14[[#This Row],[Customer_Type]])</f>
        <v>Returning</v>
      </c>
      <c r="T2799" s="13">
        <f>IF(ISBLANK(Table14[[#This Row],[Discount]]),MEDIAN(Table14[Discount]),Table14[[#This Row],[Discount]])</f>
        <v>0.21</v>
      </c>
    </row>
    <row r="2800" spans="1:20" x14ac:dyDescent="0.3">
      <c r="A2800">
        <v>1168</v>
      </c>
      <c r="B2800" s="1">
        <v>45227</v>
      </c>
      <c r="C2800" t="s">
        <v>23</v>
      </c>
      <c r="D2800" t="s">
        <v>14</v>
      </c>
      <c r="E2800">
        <v>35656.49</v>
      </c>
      <c r="F2800">
        <v>26</v>
      </c>
      <c r="G2800" t="s">
        <v>24</v>
      </c>
      <c r="H2800" s="9">
        <v>1011.75</v>
      </c>
      <c r="I2800" s="9">
        <v>1458.94</v>
      </c>
      <c r="J2800" t="s">
        <v>16</v>
      </c>
      <c r="K2800">
        <v>0.06</v>
      </c>
      <c r="L2800" s="4" t="s">
        <v>26</v>
      </c>
      <c r="M2800" s="4" t="s">
        <v>22</v>
      </c>
      <c r="N2800" s="4" t="str">
        <f>IF(ISBLANK(Table14[[#This Row],[Sales_Rep]]),"Unknown",Table14[[#This Row],[Sales_Rep]])</f>
        <v>Charlie</v>
      </c>
      <c r="O2800" t="str">
        <f>PROPER(Table14[[#This Row],[Region]])</f>
        <v>East</v>
      </c>
      <c r="P2800" s="9">
        <f>IF(ISBLANK(Table14[[#This Row],[Sales_Amount]]),MEDIAN(Table14[Sales_Amount]),Table14[[#This Row],[Sales_Amount]])</f>
        <v>35656.49</v>
      </c>
      <c r="Q2800" s="11">
        <f>IF(ISBLANK(Table14[[#This Row],[Quantity_Sold]]),MEDIAN(Table14[Quantity_Sold]),Table14[[#This Row],[Quantity_Sold]])</f>
        <v>26</v>
      </c>
      <c r="R2800" s="4" t="str">
        <f>TRIM(Table14[[#This Row],[Product_Category]])</f>
        <v>Clothing</v>
      </c>
      <c r="S2800" s="4" t="str">
        <f>PROPER(Table14[[#This Row],[Customer_Type]])</f>
        <v>Returning</v>
      </c>
      <c r="T2800" s="13">
        <f>IF(ISBLANK(Table14[[#This Row],[Discount]]),MEDIAN(Table14[Discount]),Table14[[#This Row],[Discount]])</f>
        <v>0.06</v>
      </c>
    </row>
    <row r="2801" spans="1:20" x14ac:dyDescent="0.3">
      <c r="A2801">
        <v>1486</v>
      </c>
      <c r="B2801" s="1">
        <v>44980</v>
      </c>
      <c r="C2801" t="s">
        <v>13</v>
      </c>
      <c r="D2801" t="s">
        <v>27</v>
      </c>
      <c r="E2801">
        <v>26828.93</v>
      </c>
      <c r="F2801">
        <v>32</v>
      </c>
      <c r="G2801" t="s">
        <v>24</v>
      </c>
      <c r="H2801" s="9">
        <v>889.49</v>
      </c>
      <c r="I2801" s="9">
        <v>1164.45</v>
      </c>
      <c r="J2801" t="s">
        <v>16</v>
      </c>
      <c r="K2801">
        <v>0.28000000000000003</v>
      </c>
      <c r="L2801" s="4" t="s">
        <v>31</v>
      </c>
      <c r="M2801" s="4" t="s">
        <v>18</v>
      </c>
      <c r="N2801" s="4" t="str">
        <f>IF(ISBLANK(Table14[[#This Row],[Sales_Rep]]),"Unknown",Table14[[#This Row],[Sales_Rep]])</f>
        <v>David</v>
      </c>
      <c r="O2801" t="str">
        <f>PROPER(Table14[[#This Row],[Region]])</f>
        <v>West</v>
      </c>
      <c r="P2801" s="9">
        <f>IF(ISBLANK(Table14[[#This Row],[Sales_Amount]]),MEDIAN(Table14[Sales_Amount]),Table14[[#This Row],[Sales_Amount]])</f>
        <v>26828.93</v>
      </c>
      <c r="Q2801" s="11">
        <f>IF(ISBLANK(Table14[[#This Row],[Quantity_Sold]]),MEDIAN(Table14[Quantity_Sold]),Table14[[#This Row],[Quantity_Sold]])</f>
        <v>32</v>
      </c>
      <c r="R2801" s="4" t="str">
        <f>TRIM(Table14[[#This Row],[Product_Category]])</f>
        <v>Clothing</v>
      </c>
      <c r="S2801" s="4" t="str">
        <f>PROPER(Table14[[#This Row],[Customer_Type]])</f>
        <v>Returning</v>
      </c>
      <c r="T2801" s="13">
        <f>IF(ISBLANK(Table14[[#This Row],[Discount]]),MEDIAN(Table14[Discount]),Table14[[#This Row],[Discount]])</f>
        <v>0.28000000000000003</v>
      </c>
    </row>
    <row r="2802" spans="1:20" x14ac:dyDescent="0.3">
      <c r="A2802">
        <v>1001</v>
      </c>
      <c r="B2802" s="1">
        <v>44963</v>
      </c>
      <c r="C2802" t="s">
        <v>19</v>
      </c>
      <c r="D2802" t="s">
        <v>27</v>
      </c>
      <c r="E2802">
        <v>12466.28</v>
      </c>
      <c r="F2802">
        <v>14</v>
      </c>
      <c r="G2802" t="s">
        <v>28</v>
      </c>
      <c r="H2802" s="9">
        <v>807.05</v>
      </c>
      <c r="I2802" s="9">
        <v>1127.1500000000001</v>
      </c>
      <c r="J2802" t="s">
        <v>16</v>
      </c>
      <c r="K2802">
        <v>0.21</v>
      </c>
      <c r="L2802" s="4" t="s">
        <v>26</v>
      </c>
      <c r="M2802" s="4" t="s">
        <v>18</v>
      </c>
      <c r="N2802" s="4" t="str">
        <f>IF(ISBLANK(Table14[[#This Row],[Sales_Rep]]),"Unknown",Table14[[#This Row],[Sales_Rep]])</f>
        <v>Eve</v>
      </c>
      <c r="O2802" t="str">
        <f>PROPER(Table14[[#This Row],[Region]])</f>
        <v>West</v>
      </c>
      <c r="P2802" s="9">
        <f>IF(ISBLANK(Table14[[#This Row],[Sales_Amount]]),MEDIAN(Table14[Sales_Amount]),Table14[[#This Row],[Sales_Amount]])</f>
        <v>12466.28</v>
      </c>
      <c r="Q2802" s="11">
        <f>IF(ISBLANK(Table14[[#This Row],[Quantity_Sold]]),MEDIAN(Table14[Quantity_Sold]),Table14[[#This Row],[Quantity_Sold]])</f>
        <v>14</v>
      </c>
      <c r="R2802" s="4" t="str">
        <f>TRIM(Table14[[#This Row],[Product_Category]])</f>
        <v>Furniture</v>
      </c>
      <c r="S2802" s="4" t="str">
        <f>PROPER(Table14[[#This Row],[Customer_Type]])</f>
        <v>Returning</v>
      </c>
      <c r="T2802" s="13">
        <f>IF(ISBLANK(Table14[[#This Row],[Discount]]),MEDIAN(Table14[Discount]),Table14[[#This Row],[Discount]])</f>
        <v>0.21</v>
      </c>
    </row>
    <row r="2803" spans="1:20" x14ac:dyDescent="0.3">
      <c r="A2803">
        <v>1192</v>
      </c>
      <c r="B2803" s="1">
        <v>45545</v>
      </c>
      <c r="C2803" t="s">
        <v>19</v>
      </c>
      <c r="D2803" t="s">
        <v>30</v>
      </c>
      <c r="E2803">
        <v>7487.48</v>
      </c>
      <c r="F2803">
        <v>10</v>
      </c>
      <c r="G2803" t="s">
        <v>15</v>
      </c>
      <c r="H2803" s="9">
        <v>752.45</v>
      </c>
      <c r="I2803" s="9">
        <v>880.88</v>
      </c>
      <c r="J2803" t="s">
        <v>25</v>
      </c>
      <c r="K2803">
        <v>0.15</v>
      </c>
      <c r="L2803" s="4" t="s">
        <v>31</v>
      </c>
      <c r="M2803" s="4" t="s">
        <v>18</v>
      </c>
      <c r="N2803" s="4" t="str">
        <f>IF(ISBLANK(Table14[[#This Row],[Sales_Rep]]),"Unknown",Table14[[#This Row],[Sales_Rep]])</f>
        <v>Eve</v>
      </c>
      <c r="O2803" t="str">
        <f>PROPER(Table14[[#This Row],[Region]])</f>
        <v>South</v>
      </c>
      <c r="P2803" s="9">
        <f>IF(ISBLANK(Table14[[#This Row],[Sales_Amount]]),MEDIAN(Table14[Sales_Amount]),Table14[[#This Row],[Sales_Amount]])</f>
        <v>7487.48</v>
      </c>
      <c r="Q2803" s="11">
        <f>IF(ISBLANK(Table14[[#This Row],[Quantity_Sold]]),MEDIAN(Table14[Quantity_Sold]),Table14[[#This Row],[Quantity_Sold]])</f>
        <v>10</v>
      </c>
      <c r="R2803" s="4" t="str">
        <f>TRIM(Table14[[#This Row],[Product_Category]])</f>
        <v>Food</v>
      </c>
      <c r="S2803" s="4" t="str">
        <f>PROPER(Table14[[#This Row],[Customer_Type]])</f>
        <v>New</v>
      </c>
      <c r="T2803" s="13">
        <f>IF(ISBLANK(Table14[[#This Row],[Discount]]),MEDIAN(Table14[Discount]),Table14[[#This Row],[Discount]])</f>
        <v>0.15</v>
      </c>
    </row>
    <row r="2804" spans="1:20" x14ac:dyDescent="0.3">
      <c r="A2804">
        <v>1256</v>
      </c>
      <c r="B2804" s="1">
        <v>45527</v>
      </c>
      <c r="C2804" t="s">
        <v>13</v>
      </c>
      <c r="D2804" t="s">
        <v>30</v>
      </c>
      <c r="E2804">
        <v>43186.85</v>
      </c>
      <c r="F2804">
        <v>9</v>
      </c>
      <c r="G2804" t="s">
        <v>28</v>
      </c>
      <c r="H2804" s="9">
        <v>4760.6000000000004</v>
      </c>
      <c r="I2804" s="9">
        <v>5273.12</v>
      </c>
      <c r="J2804" t="s">
        <v>25</v>
      </c>
      <c r="K2804">
        <v>0.09</v>
      </c>
      <c r="L2804" s="4" t="s">
        <v>31</v>
      </c>
      <c r="M2804" s="4" t="s">
        <v>18</v>
      </c>
      <c r="N2804" s="4" t="str">
        <f>IF(ISBLANK(Table14[[#This Row],[Sales_Rep]]),"Unknown",Table14[[#This Row],[Sales_Rep]])</f>
        <v>David</v>
      </c>
      <c r="O2804" t="str">
        <f>PROPER(Table14[[#This Row],[Region]])</f>
        <v>South</v>
      </c>
      <c r="P2804" s="9">
        <f>IF(ISBLANK(Table14[[#This Row],[Sales_Amount]]),MEDIAN(Table14[Sales_Amount]),Table14[[#This Row],[Sales_Amount]])</f>
        <v>43186.85</v>
      </c>
      <c r="Q2804" s="11">
        <f>IF(ISBLANK(Table14[[#This Row],[Quantity_Sold]]),MEDIAN(Table14[Quantity_Sold]),Table14[[#This Row],[Quantity_Sold]])</f>
        <v>9</v>
      </c>
      <c r="R2804" s="4" t="str">
        <f>TRIM(Table14[[#This Row],[Product_Category]])</f>
        <v>Furniture</v>
      </c>
      <c r="S2804" s="4" t="str">
        <f>PROPER(Table14[[#This Row],[Customer_Type]])</f>
        <v>New</v>
      </c>
      <c r="T2804" s="13">
        <f>IF(ISBLANK(Table14[[#This Row],[Discount]]),MEDIAN(Table14[Discount]),Table14[[#This Row],[Discount]])</f>
        <v>0.09</v>
      </c>
    </row>
    <row r="2805" spans="1:20" x14ac:dyDescent="0.3">
      <c r="A2805">
        <v>1187</v>
      </c>
      <c r="B2805" s="1">
        <v>45081</v>
      </c>
      <c r="C2805" t="s">
        <v>32</v>
      </c>
      <c r="D2805" t="s">
        <v>20</v>
      </c>
      <c r="E2805">
        <v>1949.32</v>
      </c>
      <c r="F2805">
        <v>26</v>
      </c>
      <c r="G2805" t="s">
        <v>24</v>
      </c>
      <c r="H2805" s="9">
        <v>77.33</v>
      </c>
      <c r="I2805" s="9">
        <v>90.33</v>
      </c>
      <c r="J2805" t="s">
        <v>16</v>
      </c>
      <c r="K2805">
        <v>0.17</v>
      </c>
      <c r="L2805" s="4" t="s">
        <v>26</v>
      </c>
      <c r="M2805" s="4" t="s">
        <v>22</v>
      </c>
      <c r="N2805" s="4" t="str">
        <f>IF(ISBLANK(Table14[[#This Row],[Sales_Rep]]),"Unknown",Table14[[#This Row],[Sales_Rep]])</f>
        <v>Alice</v>
      </c>
      <c r="O2805" t="str">
        <f>PROPER(Table14[[#This Row],[Region]])</f>
        <v>North</v>
      </c>
      <c r="P2805" s="9">
        <f>IF(ISBLANK(Table14[[#This Row],[Sales_Amount]]),MEDIAN(Table14[Sales_Amount]),Table14[[#This Row],[Sales_Amount]])</f>
        <v>1949.32</v>
      </c>
      <c r="Q2805" s="11">
        <f>IF(ISBLANK(Table14[[#This Row],[Quantity_Sold]]),MEDIAN(Table14[Quantity_Sold]),Table14[[#This Row],[Quantity_Sold]])</f>
        <v>26</v>
      </c>
      <c r="R2805" s="4" t="str">
        <f>TRIM(Table14[[#This Row],[Product_Category]])</f>
        <v>Clothing</v>
      </c>
      <c r="S2805" s="4" t="str">
        <f>PROPER(Table14[[#This Row],[Customer_Type]])</f>
        <v>Returning</v>
      </c>
      <c r="T2805" s="13">
        <f>IF(ISBLANK(Table14[[#This Row],[Discount]]),MEDIAN(Table14[Discount]),Table14[[#This Row],[Discount]])</f>
        <v>0.17</v>
      </c>
    </row>
    <row r="2806" spans="1:20" x14ac:dyDescent="0.3">
      <c r="A2806">
        <v>1156</v>
      </c>
      <c r="B2806" s="1">
        <v>45196</v>
      </c>
      <c r="C2806" t="s">
        <v>32</v>
      </c>
      <c r="D2806" t="s">
        <v>30</v>
      </c>
      <c r="E2806">
        <v>110727.1</v>
      </c>
      <c r="F2806">
        <v>25</v>
      </c>
      <c r="G2806" t="s">
        <v>24</v>
      </c>
      <c r="H2806" s="9">
        <v>3439.66</v>
      </c>
      <c r="I2806" s="9">
        <v>5033.05</v>
      </c>
      <c r="J2806" t="s">
        <v>25</v>
      </c>
      <c r="K2806">
        <v>0.12</v>
      </c>
      <c r="L2806" s="4" t="s">
        <v>26</v>
      </c>
      <c r="M2806" s="4" t="s">
        <v>22</v>
      </c>
      <c r="N2806" s="4" t="str">
        <f>IF(ISBLANK(Table14[[#This Row],[Sales_Rep]]),"Unknown",Table14[[#This Row],[Sales_Rep]])</f>
        <v>Alice</v>
      </c>
      <c r="O2806" t="str">
        <f>PROPER(Table14[[#This Row],[Region]])</f>
        <v>South</v>
      </c>
      <c r="P2806" s="9">
        <f>IF(ISBLANK(Table14[[#This Row],[Sales_Amount]]),MEDIAN(Table14[Sales_Amount]),Table14[[#This Row],[Sales_Amount]])</f>
        <v>110727.1</v>
      </c>
      <c r="Q2806" s="11">
        <f>IF(ISBLANK(Table14[[#This Row],[Quantity_Sold]]),MEDIAN(Table14[Quantity_Sold]),Table14[[#This Row],[Quantity_Sold]])</f>
        <v>25</v>
      </c>
      <c r="R2806" s="4" t="str">
        <f>TRIM(Table14[[#This Row],[Product_Category]])</f>
        <v>Clothing</v>
      </c>
      <c r="S2806" s="4" t="str">
        <f>PROPER(Table14[[#This Row],[Customer_Type]])</f>
        <v>New</v>
      </c>
      <c r="T2806" s="13">
        <f>IF(ISBLANK(Table14[[#This Row],[Discount]]),MEDIAN(Table14[Discount]),Table14[[#This Row],[Discount]])</f>
        <v>0.12</v>
      </c>
    </row>
    <row r="2807" spans="1:20" x14ac:dyDescent="0.3">
      <c r="A2807">
        <v>1185</v>
      </c>
      <c r="B2807" s="1">
        <v>45065</v>
      </c>
      <c r="C2807" t="s">
        <v>32</v>
      </c>
      <c r="D2807" t="s">
        <v>30</v>
      </c>
      <c r="E2807">
        <v>7127.42</v>
      </c>
      <c r="F2807">
        <v>8</v>
      </c>
      <c r="G2807" t="s">
        <v>28</v>
      </c>
      <c r="H2807" s="9">
        <v>768.59</v>
      </c>
      <c r="I2807" s="9">
        <v>968.4</v>
      </c>
      <c r="J2807" t="s">
        <v>16</v>
      </c>
      <c r="K2807">
        <v>0.08</v>
      </c>
      <c r="L2807" s="4" t="s">
        <v>31</v>
      </c>
      <c r="M2807" s="4" t="s">
        <v>18</v>
      </c>
      <c r="N2807" s="4" t="str">
        <f>IF(ISBLANK(Table14[[#This Row],[Sales_Rep]]),"Unknown",Table14[[#This Row],[Sales_Rep]])</f>
        <v>Alice</v>
      </c>
      <c r="O2807" t="str">
        <f>PROPER(Table14[[#This Row],[Region]])</f>
        <v>South</v>
      </c>
      <c r="P2807" s="9">
        <f>IF(ISBLANK(Table14[[#This Row],[Sales_Amount]]),MEDIAN(Table14[Sales_Amount]),Table14[[#This Row],[Sales_Amount]])</f>
        <v>7127.42</v>
      </c>
      <c r="Q2807" s="11">
        <f>IF(ISBLANK(Table14[[#This Row],[Quantity_Sold]]),MEDIAN(Table14[Quantity_Sold]),Table14[[#This Row],[Quantity_Sold]])</f>
        <v>8</v>
      </c>
      <c r="R2807" s="4" t="str">
        <f>TRIM(Table14[[#This Row],[Product_Category]])</f>
        <v>Furniture</v>
      </c>
      <c r="S2807" s="4" t="str">
        <f>PROPER(Table14[[#This Row],[Customer_Type]])</f>
        <v>Returning</v>
      </c>
      <c r="T2807" s="13">
        <f>IF(ISBLANK(Table14[[#This Row],[Discount]]),MEDIAN(Table14[Discount]),Table14[[#This Row],[Discount]])</f>
        <v>0.08</v>
      </c>
    </row>
    <row r="2808" spans="1:20" x14ac:dyDescent="0.3">
      <c r="A2808">
        <v>1287</v>
      </c>
      <c r="B2808" s="1">
        <v>45559</v>
      </c>
      <c r="C2808" t="s">
        <v>13</v>
      </c>
      <c r="D2808" t="s">
        <v>27</v>
      </c>
      <c r="E2808">
        <v>132978.28</v>
      </c>
      <c r="F2808">
        <v>25</v>
      </c>
      <c r="G2808" t="s">
        <v>15</v>
      </c>
      <c r="H2808" s="9">
        <v>3803.93</v>
      </c>
      <c r="I2808" s="9">
        <v>5658.65</v>
      </c>
      <c r="J2808" t="s">
        <v>16</v>
      </c>
      <c r="K2808">
        <v>0.06</v>
      </c>
      <c r="L2808" s="4" t="s">
        <v>17</v>
      </c>
      <c r="M2808" s="4" t="s">
        <v>22</v>
      </c>
      <c r="N2808" s="4" t="str">
        <f>IF(ISBLANK(Table14[[#This Row],[Sales_Rep]]),"Unknown",Table14[[#This Row],[Sales_Rep]])</f>
        <v>David</v>
      </c>
      <c r="O2808" t="str">
        <f>PROPER(Table14[[#This Row],[Region]])</f>
        <v>West</v>
      </c>
      <c r="P2808" s="9">
        <f>IF(ISBLANK(Table14[[#This Row],[Sales_Amount]]),MEDIAN(Table14[Sales_Amount]),Table14[[#This Row],[Sales_Amount]])</f>
        <v>132978.28</v>
      </c>
      <c r="Q2808" s="11">
        <f>IF(ISBLANK(Table14[[#This Row],[Quantity_Sold]]),MEDIAN(Table14[Quantity_Sold]),Table14[[#This Row],[Quantity_Sold]])</f>
        <v>25</v>
      </c>
      <c r="R2808" s="4" t="str">
        <f>TRIM(Table14[[#This Row],[Product_Category]])</f>
        <v>Food</v>
      </c>
      <c r="S2808" s="4" t="str">
        <f>PROPER(Table14[[#This Row],[Customer_Type]])</f>
        <v>Returning</v>
      </c>
      <c r="T2808" s="13">
        <f>IF(ISBLANK(Table14[[#This Row],[Discount]]),MEDIAN(Table14[Discount]),Table14[[#This Row],[Discount]])</f>
        <v>0.06</v>
      </c>
    </row>
    <row r="2809" spans="1:20" x14ac:dyDescent="0.3">
      <c r="A2809">
        <v>1367</v>
      </c>
      <c r="B2809" s="1">
        <v>45168</v>
      </c>
      <c r="C2809" t="s">
        <v>32</v>
      </c>
      <c r="D2809" t="s">
        <v>20</v>
      </c>
      <c r="E2809">
        <v>83338.66</v>
      </c>
      <c r="F2809">
        <v>23</v>
      </c>
      <c r="G2809" t="s">
        <v>24</v>
      </c>
      <c r="H2809" s="9">
        <v>2765.2</v>
      </c>
      <c r="I2809" s="9">
        <v>3660.02</v>
      </c>
      <c r="J2809" t="s">
        <v>16</v>
      </c>
      <c r="K2809">
        <v>0.01</v>
      </c>
      <c r="L2809" s="4" t="s">
        <v>26</v>
      </c>
      <c r="M2809" s="4" t="s">
        <v>18</v>
      </c>
      <c r="N2809" s="4" t="str">
        <f>IF(ISBLANK(Table14[[#This Row],[Sales_Rep]]),"Unknown",Table14[[#This Row],[Sales_Rep]])</f>
        <v>Alice</v>
      </c>
      <c r="O2809" t="str">
        <f>PROPER(Table14[[#This Row],[Region]])</f>
        <v>North</v>
      </c>
      <c r="P2809" s="9">
        <f>IF(ISBLANK(Table14[[#This Row],[Sales_Amount]]),MEDIAN(Table14[Sales_Amount]),Table14[[#This Row],[Sales_Amount]])</f>
        <v>83338.66</v>
      </c>
      <c r="Q2809" s="11">
        <f>IF(ISBLANK(Table14[[#This Row],[Quantity_Sold]]),MEDIAN(Table14[Quantity_Sold]),Table14[[#This Row],[Quantity_Sold]])</f>
        <v>23</v>
      </c>
      <c r="R2809" s="4" t="str">
        <f>TRIM(Table14[[#This Row],[Product_Category]])</f>
        <v>Clothing</v>
      </c>
      <c r="S2809" s="4" t="str">
        <f>PROPER(Table14[[#This Row],[Customer_Type]])</f>
        <v>Returning</v>
      </c>
      <c r="T2809" s="13">
        <f>IF(ISBLANK(Table14[[#This Row],[Discount]]),MEDIAN(Table14[Discount]),Table14[[#This Row],[Discount]])</f>
        <v>0.01</v>
      </c>
    </row>
    <row r="2810" spans="1:20" x14ac:dyDescent="0.3">
      <c r="A2810">
        <v>1427</v>
      </c>
      <c r="B2810" s="1">
        <v>45484</v>
      </c>
      <c r="C2810" t="s">
        <v>23</v>
      </c>
      <c r="D2810" t="s">
        <v>30</v>
      </c>
      <c r="E2810">
        <v>269906.62</v>
      </c>
      <c r="F2810">
        <v>49</v>
      </c>
      <c r="G2810" t="s">
        <v>24</v>
      </c>
      <c r="H2810" s="9">
        <v>4529.93</v>
      </c>
      <c r="I2810" s="9">
        <v>6259.43</v>
      </c>
      <c r="J2810" t="s">
        <v>25</v>
      </c>
      <c r="K2810">
        <v>0.12</v>
      </c>
      <c r="L2810" s="4" t="s">
        <v>26</v>
      </c>
      <c r="M2810" s="4" t="s">
        <v>22</v>
      </c>
      <c r="N2810" s="4" t="str">
        <f>IF(ISBLANK(Table14[[#This Row],[Sales_Rep]]),"Unknown",Table14[[#This Row],[Sales_Rep]])</f>
        <v>Charlie</v>
      </c>
      <c r="O2810" t="str">
        <f>PROPER(Table14[[#This Row],[Region]])</f>
        <v>South</v>
      </c>
      <c r="P2810" s="9">
        <f>IF(ISBLANK(Table14[[#This Row],[Sales_Amount]]),MEDIAN(Table14[Sales_Amount]),Table14[[#This Row],[Sales_Amount]])</f>
        <v>269906.62</v>
      </c>
      <c r="Q2810" s="11">
        <f>IF(ISBLANK(Table14[[#This Row],[Quantity_Sold]]),MEDIAN(Table14[Quantity_Sold]),Table14[[#This Row],[Quantity_Sold]])</f>
        <v>49</v>
      </c>
      <c r="R2810" s="4" t="str">
        <f>TRIM(Table14[[#This Row],[Product_Category]])</f>
        <v>Clothing</v>
      </c>
      <c r="S2810" s="4" t="str">
        <f>PROPER(Table14[[#This Row],[Customer_Type]])</f>
        <v>New</v>
      </c>
      <c r="T2810" s="13">
        <f>IF(ISBLANK(Table14[[#This Row],[Discount]]),MEDIAN(Table14[Discount]),Table14[[#This Row],[Discount]])</f>
        <v>0.12</v>
      </c>
    </row>
    <row r="2811" spans="1:20" x14ac:dyDescent="0.3">
      <c r="A2811">
        <v>1422</v>
      </c>
      <c r="B2811" s="1">
        <v>45581</v>
      </c>
      <c r="C2811" t="s">
        <v>19</v>
      </c>
      <c r="D2811" t="s">
        <v>20</v>
      </c>
      <c r="E2811">
        <v>43744.08</v>
      </c>
      <c r="F2811">
        <v>15</v>
      </c>
      <c r="G2811" t="s">
        <v>24</v>
      </c>
      <c r="H2811" s="9">
        <v>3281.41</v>
      </c>
      <c r="I2811" s="9">
        <v>3645.34</v>
      </c>
      <c r="J2811" t="s">
        <v>16</v>
      </c>
      <c r="K2811">
        <v>0.2</v>
      </c>
      <c r="L2811" s="4" t="s">
        <v>17</v>
      </c>
      <c r="M2811" s="4" t="s">
        <v>22</v>
      </c>
      <c r="N2811" s="4" t="str">
        <f>IF(ISBLANK(Table14[[#This Row],[Sales_Rep]]),"Unknown",Table14[[#This Row],[Sales_Rep]])</f>
        <v>Eve</v>
      </c>
      <c r="O2811" t="str">
        <f>PROPER(Table14[[#This Row],[Region]])</f>
        <v>North</v>
      </c>
      <c r="P2811" s="9">
        <f>IF(ISBLANK(Table14[[#This Row],[Sales_Amount]]),MEDIAN(Table14[Sales_Amount]),Table14[[#This Row],[Sales_Amount]])</f>
        <v>43744.08</v>
      </c>
      <c r="Q2811" s="11">
        <f>IF(ISBLANK(Table14[[#This Row],[Quantity_Sold]]),MEDIAN(Table14[Quantity_Sold]),Table14[[#This Row],[Quantity_Sold]])</f>
        <v>15</v>
      </c>
      <c r="R2811" s="4" t="str">
        <f>TRIM(Table14[[#This Row],[Product_Category]])</f>
        <v>Clothing</v>
      </c>
      <c r="S2811" s="4" t="str">
        <f>PROPER(Table14[[#This Row],[Customer_Type]])</f>
        <v>Returning</v>
      </c>
      <c r="T2811" s="13">
        <f>IF(ISBLANK(Table14[[#This Row],[Discount]]),MEDIAN(Table14[Discount]),Table14[[#This Row],[Discount]])</f>
        <v>0.2</v>
      </c>
    </row>
    <row r="2812" spans="1:20" x14ac:dyDescent="0.3">
      <c r="A2812">
        <v>1211</v>
      </c>
      <c r="B2812" s="1">
        <v>45316</v>
      </c>
      <c r="C2812" t="s">
        <v>23</v>
      </c>
      <c r="D2812" t="s">
        <v>27</v>
      </c>
      <c r="E2812">
        <v>130979.7</v>
      </c>
      <c r="F2812">
        <v>25</v>
      </c>
      <c r="G2812" t="s">
        <v>28</v>
      </c>
      <c r="H2812" s="9">
        <v>3666.22</v>
      </c>
      <c r="I2812" s="9">
        <v>5346.11</v>
      </c>
      <c r="J2812" t="s">
        <v>16</v>
      </c>
      <c r="K2812">
        <v>0.02</v>
      </c>
      <c r="L2812" s="4" t="s">
        <v>26</v>
      </c>
      <c r="M2812" s="4" t="s">
        <v>18</v>
      </c>
      <c r="N2812" s="4" t="str">
        <f>IF(ISBLANK(Table14[[#This Row],[Sales_Rep]]),"Unknown",Table14[[#This Row],[Sales_Rep]])</f>
        <v>Charlie</v>
      </c>
      <c r="O2812" t="str">
        <f>PROPER(Table14[[#This Row],[Region]])</f>
        <v>West</v>
      </c>
      <c r="P2812" s="9">
        <f>IF(ISBLANK(Table14[[#This Row],[Sales_Amount]]),MEDIAN(Table14[Sales_Amount]),Table14[[#This Row],[Sales_Amount]])</f>
        <v>130979.7</v>
      </c>
      <c r="Q2812" s="11">
        <f>IF(ISBLANK(Table14[[#This Row],[Quantity_Sold]]),MEDIAN(Table14[Quantity_Sold]),Table14[[#This Row],[Quantity_Sold]])</f>
        <v>25</v>
      </c>
      <c r="R2812" s="4" t="str">
        <f>TRIM(Table14[[#This Row],[Product_Category]])</f>
        <v>Furniture</v>
      </c>
      <c r="S2812" s="4" t="str">
        <f>PROPER(Table14[[#This Row],[Customer_Type]])</f>
        <v>Returning</v>
      </c>
      <c r="T2812" s="13">
        <f>IF(ISBLANK(Table14[[#This Row],[Discount]]),MEDIAN(Table14[Discount]),Table14[[#This Row],[Discount]])</f>
        <v>0.02</v>
      </c>
    </row>
    <row r="2813" spans="1:20" x14ac:dyDescent="0.3">
      <c r="A2813">
        <v>1428</v>
      </c>
      <c r="B2813" s="1">
        <v>45194</v>
      </c>
      <c r="C2813" t="s">
        <v>32</v>
      </c>
      <c r="D2813" t="s">
        <v>20</v>
      </c>
      <c r="E2813">
        <v>13364.83</v>
      </c>
      <c r="F2813">
        <v>41</v>
      </c>
      <c r="G2813" t="s">
        <v>28</v>
      </c>
      <c r="H2813" s="9">
        <v>300.66000000000003</v>
      </c>
      <c r="I2813" s="9">
        <v>366.26</v>
      </c>
      <c r="J2813" t="s">
        <v>25</v>
      </c>
      <c r="K2813">
        <v>0.11</v>
      </c>
      <c r="L2813" s="4" t="s">
        <v>26</v>
      </c>
      <c r="M2813" s="4" t="s">
        <v>18</v>
      </c>
      <c r="N2813" s="4" t="str">
        <f>IF(ISBLANK(Table14[[#This Row],[Sales_Rep]]),"Unknown",Table14[[#This Row],[Sales_Rep]])</f>
        <v>Alice</v>
      </c>
      <c r="O2813" t="str">
        <f>PROPER(Table14[[#This Row],[Region]])</f>
        <v>North</v>
      </c>
      <c r="P2813" s="9">
        <f>IF(ISBLANK(Table14[[#This Row],[Sales_Amount]]),MEDIAN(Table14[Sales_Amount]),Table14[[#This Row],[Sales_Amount]])</f>
        <v>13364.83</v>
      </c>
      <c r="Q2813" s="11">
        <f>IF(ISBLANK(Table14[[#This Row],[Quantity_Sold]]),MEDIAN(Table14[Quantity_Sold]),Table14[[#This Row],[Quantity_Sold]])</f>
        <v>41</v>
      </c>
      <c r="R2813" s="4" t="str">
        <f>TRIM(Table14[[#This Row],[Product_Category]])</f>
        <v>Furniture</v>
      </c>
      <c r="S2813" s="4" t="str">
        <f>PROPER(Table14[[#This Row],[Customer_Type]])</f>
        <v>New</v>
      </c>
      <c r="T2813" s="13">
        <f>IF(ISBLANK(Table14[[#This Row],[Discount]]),MEDIAN(Table14[Discount]),Table14[[#This Row],[Discount]])</f>
        <v>0.11</v>
      </c>
    </row>
    <row r="2814" spans="1:20" x14ac:dyDescent="0.3">
      <c r="A2814">
        <v>1102</v>
      </c>
      <c r="B2814" s="1">
        <v>45337</v>
      </c>
      <c r="C2814" t="s">
        <v>23</v>
      </c>
      <c r="D2814" t="s">
        <v>27</v>
      </c>
      <c r="E2814">
        <v>41415.93</v>
      </c>
      <c r="F2814">
        <v>22</v>
      </c>
      <c r="G2814" t="s">
        <v>21</v>
      </c>
      <c r="H2814" s="9">
        <v>1944.51</v>
      </c>
      <c r="I2814" s="9">
        <v>2444.86</v>
      </c>
      <c r="J2814" t="s">
        <v>16</v>
      </c>
      <c r="K2814">
        <v>0.23</v>
      </c>
      <c r="L2814" s="4" t="s">
        <v>26</v>
      </c>
      <c r="M2814" s="4" t="s">
        <v>22</v>
      </c>
      <c r="N2814" s="4" t="str">
        <f>IF(ISBLANK(Table14[[#This Row],[Sales_Rep]]),"Unknown",Table14[[#This Row],[Sales_Rep]])</f>
        <v>Charlie</v>
      </c>
      <c r="O2814" t="str">
        <f>PROPER(Table14[[#This Row],[Region]])</f>
        <v>West</v>
      </c>
      <c r="P2814" s="9">
        <f>IF(ISBLANK(Table14[[#This Row],[Sales_Amount]]),MEDIAN(Table14[Sales_Amount]),Table14[[#This Row],[Sales_Amount]])</f>
        <v>41415.93</v>
      </c>
      <c r="Q2814" s="11">
        <f>IF(ISBLANK(Table14[[#This Row],[Quantity_Sold]]),MEDIAN(Table14[Quantity_Sold]),Table14[[#This Row],[Quantity_Sold]])</f>
        <v>22</v>
      </c>
      <c r="R2814" s="4" t="str">
        <f>TRIM(Table14[[#This Row],[Product_Category]])</f>
        <v>Electronics</v>
      </c>
      <c r="S2814" s="4" t="str">
        <f>PROPER(Table14[[#This Row],[Customer_Type]])</f>
        <v>Returning</v>
      </c>
      <c r="T2814" s="13">
        <f>IF(ISBLANK(Table14[[#This Row],[Discount]]),MEDIAN(Table14[Discount]),Table14[[#This Row],[Discount]])</f>
        <v>0.23</v>
      </c>
    </row>
    <row r="2815" spans="1:20" x14ac:dyDescent="0.3">
      <c r="A2815">
        <v>1347</v>
      </c>
      <c r="B2815" s="1">
        <v>45060</v>
      </c>
      <c r="C2815" t="s">
        <v>32</v>
      </c>
      <c r="D2815" t="s">
        <v>14</v>
      </c>
      <c r="E2815">
        <v>110753.28</v>
      </c>
      <c r="F2815">
        <v>20</v>
      </c>
      <c r="G2815" t="s">
        <v>15</v>
      </c>
      <c r="H2815" s="9">
        <v>4331.74</v>
      </c>
      <c r="I2815" s="9">
        <v>6292.8</v>
      </c>
      <c r="J2815" t="s">
        <v>25</v>
      </c>
      <c r="K2815">
        <v>0.12</v>
      </c>
      <c r="L2815" s="4" t="s">
        <v>31</v>
      </c>
      <c r="M2815" s="4" t="s">
        <v>22</v>
      </c>
      <c r="N2815" s="4" t="str">
        <f>IF(ISBLANK(Table14[[#This Row],[Sales_Rep]]),"Unknown",Table14[[#This Row],[Sales_Rep]])</f>
        <v>Alice</v>
      </c>
      <c r="O2815" t="str">
        <f>PROPER(Table14[[#This Row],[Region]])</f>
        <v>East</v>
      </c>
      <c r="P2815" s="9">
        <f>IF(ISBLANK(Table14[[#This Row],[Sales_Amount]]),MEDIAN(Table14[Sales_Amount]),Table14[[#This Row],[Sales_Amount]])</f>
        <v>110753.28</v>
      </c>
      <c r="Q2815" s="11">
        <f>IF(ISBLANK(Table14[[#This Row],[Quantity_Sold]]),MEDIAN(Table14[Quantity_Sold]),Table14[[#This Row],[Quantity_Sold]])</f>
        <v>20</v>
      </c>
      <c r="R2815" s="4" t="str">
        <f>TRIM(Table14[[#This Row],[Product_Category]])</f>
        <v>Food</v>
      </c>
      <c r="S2815" s="4" t="str">
        <f>PROPER(Table14[[#This Row],[Customer_Type]])</f>
        <v>New</v>
      </c>
      <c r="T2815" s="13">
        <f>IF(ISBLANK(Table14[[#This Row],[Discount]]),MEDIAN(Table14[Discount]),Table14[[#This Row],[Discount]])</f>
        <v>0.12</v>
      </c>
    </row>
    <row r="2816" spans="1:20" x14ac:dyDescent="0.3">
      <c r="A2816">
        <v>1282</v>
      </c>
      <c r="B2816" s="1">
        <v>45284</v>
      </c>
      <c r="C2816" t="s">
        <v>13</v>
      </c>
      <c r="D2816" t="s">
        <v>14</v>
      </c>
      <c r="E2816">
        <v>106458.22</v>
      </c>
      <c r="F2816">
        <v>40</v>
      </c>
      <c r="G2816" t="s">
        <v>21</v>
      </c>
      <c r="H2816" s="9">
        <v>2143.04</v>
      </c>
      <c r="I2816" s="9">
        <v>2861.78</v>
      </c>
      <c r="J2816" t="s">
        <v>16</v>
      </c>
      <c r="K2816">
        <v>7.0000000000000007E-2</v>
      </c>
      <c r="L2816" s="4" t="s">
        <v>17</v>
      </c>
      <c r="M2816" s="4" t="s">
        <v>22</v>
      </c>
      <c r="N2816" s="4" t="str">
        <f>IF(ISBLANK(Table14[[#This Row],[Sales_Rep]]),"Unknown",Table14[[#This Row],[Sales_Rep]])</f>
        <v>David</v>
      </c>
      <c r="O2816" t="str">
        <f>PROPER(Table14[[#This Row],[Region]])</f>
        <v>East</v>
      </c>
      <c r="P2816" s="9">
        <f>IF(ISBLANK(Table14[[#This Row],[Sales_Amount]]),MEDIAN(Table14[Sales_Amount]),Table14[[#This Row],[Sales_Amount]])</f>
        <v>106458.22</v>
      </c>
      <c r="Q2816" s="11">
        <f>IF(ISBLANK(Table14[[#This Row],[Quantity_Sold]]),MEDIAN(Table14[Quantity_Sold]),Table14[[#This Row],[Quantity_Sold]])</f>
        <v>40</v>
      </c>
      <c r="R2816" s="4" t="str">
        <f>TRIM(Table14[[#This Row],[Product_Category]])</f>
        <v>Electronics</v>
      </c>
      <c r="S2816" s="4" t="str">
        <f>PROPER(Table14[[#This Row],[Customer_Type]])</f>
        <v>Returning</v>
      </c>
      <c r="T2816" s="13">
        <f>IF(ISBLANK(Table14[[#This Row],[Discount]]),MEDIAN(Table14[Discount]),Table14[[#This Row],[Discount]])</f>
        <v>7.0000000000000007E-2</v>
      </c>
    </row>
    <row r="2817" spans="1:20" x14ac:dyDescent="0.3">
      <c r="A2817">
        <v>1295</v>
      </c>
      <c r="B2817" s="1">
        <v>45592</v>
      </c>
      <c r="C2817" t="s">
        <v>23</v>
      </c>
      <c r="D2817" t="s">
        <v>27</v>
      </c>
      <c r="E2817">
        <v>28643.54</v>
      </c>
      <c r="F2817">
        <v>40</v>
      </c>
      <c r="G2817" t="s">
        <v>21</v>
      </c>
      <c r="H2817" s="9">
        <v>791.11</v>
      </c>
      <c r="I2817" s="9">
        <v>884.06</v>
      </c>
      <c r="J2817" t="s">
        <v>25</v>
      </c>
      <c r="K2817">
        <v>0.19</v>
      </c>
      <c r="L2817" s="4" t="s">
        <v>31</v>
      </c>
      <c r="M2817" s="4" t="s">
        <v>22</v>
      </c>
      <c r="N2817" s="4" t="str">
        <f>IF(ISBLANK(Table14[[#This Row],[Sales_Rep]]),"Unknown",Table14[[#This Row],[Sales_Rep]])</f>
        <v>Charlie</v>
      </c>
      <c r="O2817" t="str">
        <f>PROPER(Table14[[#This Row],[Region]])</f>
        <v>West</v>
      </c>
      <c r="P2817" s="9">
        <f>IF(ISBLANK(Table14[[#This Row],[Sales_Amount]]),MEDIAN(Table14[Sales_Amount]),Table14[[#This Row],[Sales_Amount]])</f>
        <v>28643.54</v>
      </c>
      <c r="Q2817" s="11">
        <f>IF(ISBLANK(Table14[[#This Row],[Quantity_Sold]]),MEDIAN(Table14[Quantity_Sold]),Table14[[#This Row],[Quantity_Sold]])</f>
        <v>40</v>
      </c>
      <c r="R2817" s="4" t="str">
        <f>TRIM(Table14[[#This Row],[Product_Category]])</f>
        <v>Electronics</v>
      </c>
      <c r="S2817" s="4" t="str">
        <f>PROPER(Table14[[#This Row],[Customer_Type]])</f>
        <v>New</v>
      </c>
      <c r="T2817" s="13">
        <f>IF(ISBLANK(Table14[[#This Row],[Discount]]),MEDIAN(Table14[Discount]),Table14[[#This Row],[Discount]])</f>
        <v>0.19</v>
      </c>
    </row>
    <row r="2818" spans="1:20" x14ac:dyDescent="0.3">
      <c r="A2818">
        <v>1211</v>
      </c>
      <c r="B2818" s="1">
        <v>45655</v>
      </c>
      <c r="C2818" t="s">
        <v>13</v>
      </c>
      <c r="D2818" t="s">
        <v>30</v>
      </c>
      <c r="E2818">
        <v>11514.23</v>
      </c>
      <c r="F2818">
        <v>6</v>
      </c>
      <c r="G2818" t="s">
        <v>15</v>
      </c>
      <c r="H2818" s="9">
        <v>1791.36</v>
      </c>
      <c r="I2818" s="9">
        <v>2525.0500000000002</v>
      </c>
      <c r="J2818" t="s">
        <v>16</v>
      </c>
      <c r="K2818">
        <v>0.24</v>
      </c>
      <c r="L2818" s="4" t="s">
        <v>17</v>
      </c>
      <c r="M2818" s="4" t="s">
        <v>22</v>
      </c>
      <c r="N2818" s="4" t="str">
        <f>IF(ISBLANK(Table14[[#This Row],[Sales_Rep]]),"Unknown",Table14[[#This Row],[Sales_Rep]])</f>
        <v>David</v>
      </c>
      <c r="O2818" t="str">
        <f>PROPER(Table14[[#This Row],[Region]])</f>
        <v>South</v>
      </c>
      <c r="P2818" s="9">
        <f>IF(ISBLANK(Table14[[#This Row],[Sales_Amount]]),MEDIAN(Table14[Sales_Amount]),Table14[[#This Row],[Sales_Amount]])</f>
        <v>11514.23</v>
      </c>
      <c r="Q2818" s="11">
        <f>IF(ISBLANK(Table14[[#This Row],[Quantity_Sold]]),MEDIAN(Table14[Quantity_Sold]),Table14[[#This Row],[Quantity_Sold]])</f>
        <v>6</v>
      </c>
      <c r="R2818" s="4" t="str">
        <f>TRIM(Table14[[#This Row],[Product_Category]])</f>
        <v>Food</v>
      </c>
      <c r="S2818" s="4" t="str">
        <f>PROPER(Table14[[#This Row],[Customer_Type]])</f>
        <v>Returning</v>
      </c>
      <c r="T2818" s="13">
        <f>IF(ISBLANK(Table14[[#This Row],[Discount]]),MEDIAN(Table14[Discount]),Table14[[#This Row],[Discount]])</f>
        <v>0.24</v>
      </c>
    </row>
    <row r="2819" spans="1:20" x14ac:dyDescent="0.3">
      <c r="A2819">
        <v>1438</v>
      </c>
      <c r="B2819" s="1">
        <v>45483</v>
      </c>
      <c r="C2819" t="s">
        <v>13</v>
      </c>
      <c r="D2819" t="s">
        <v>27</v>
      </c>
      <c r="E2819">
        <v>83243.88</v>
      </c>
      <c r="F2819">
        <v>34</v>
      </c>
      <c r="G2819" t="s">
        <v>15</v>
      </c>
      <c r="H2819" s="9">
        <v>1925.08</v>
      </c>
      <c r="I2819" s="9">
        <v>2577.21</v>
      </c>
      <c r="J2819" t="s">
        <v>25</v>
      </c>
      <c r="K2819">
        <v>0.05</v>
      </c>
      <c r="L2819" s="4" t="s">
        <v>26</v>
      </c>
      <c r="M2819" s="4" t="s">
        <v>22</v>
      </c>
      <c r="N2819" s="4" t="str">
        <f>IF(ISBLANK(Table14[[#This Row],[Sales_Rep]]),"Unknown",Table14[[#This Row],[Sales_Rep]])</f>
        <v>David</v>
      </c>
      <c r="O2819" t="str">
        <f>PROPER(Table14[[#This Row],[Region]])</f>
        <v>West</v>
      </c>
      <c r="P2819" s="9">
        <f>IF(ISBLANK(Table14[[#This Row],[Sales_Amount]]),MEDIAN(Table14[Sales_Amount]),Table14[[#This Row],[Sales_Amount]])</f>
        <v>83243.88</v>
      </c>
      <c r="Q2819" s="11">
        <f>IF(ISBLANK(Table14[[#This Row],[Quantity_Sold]]),MEDIAN(Table14[Quantity_Sold]),Table14[[#This Row],[Quantity_Sold]])</f>
        <v>34</v>
      </c>
      <c r="R2819" s="4" t="str">
        <f>TRIM(Table14[[#This Row],[Product_Category]])</f>
        <v>Food</v>
      </c>
      <c r="S2819" s="4" t="str">
        <f>PROPER(Table14[[#This Row],[Customer_Type]])</f>
        <v>New</v>
      </c>
      <c r="T2819" s="13">
        <f>IF(ISBLANK(Table14[[#This Row],[Discount]]),MEDIAN(Table14[Discount]),Table14[[#This Row],[Discount]])</f>
        <v>0.05</v>
      </c>
    </row>
    <row r="2820" spans="1:20" x14ac:dyDescent="0.3">
      <c r="A2820">
        <v>1486</v>
      </c>
      <c r="B2820" s="1">
        <v>45477</v>
      </c>
      <c r="C2820" t="s">
        <v>29</v>
      </c>
      <c r="D2820" t="s">
        <v>27</v>
      </c>
      <c r="E2820">
        <v>61007.18</v>
      </c>
      <c r="F2820">
        <v>25</v>
      </c>
      <c r="G2820" t="s">
        <v>28</v>
      </c>
      <c r="H2820" s="9">
        <v>2346.84</v>
      </c>
      <c r="I2820" s="9">
        <v>2711.43</v>
      </c>
      <c r="J2820" t="s">
        <v>16</v>
      </c>
      <c r="K2820">
        <v>0.1</v>
      </c>
      <c r="L2820" s="4" t="s">
        <v>26</v>
      </c>
      <c r="M2820" s="4" t="s">
        <v>22</v>
      </c>
      <c r="N2820" s="4" t="str">
        <f>IF(ISBLANK(Table14[[#This Row],[Sales_Rep]]),"Unknown",Table14[[#This Row],[Sales_Rep]])</f>
        <v>Bob</v>
      </c>
      <c r="O2820" t="str">
        <f>PROPER(Table14[[#This Row],[Region]])</f>
        <v>West</v>
      </c>
      <c r="P2820" s="9">
        <f>IF(ISBLANK(Table14[[#This Row],[Sales_Amount]]),MEDIAN(Table14[Sales_Amount]),Table14[[#This Row],[Sales_Amount]])</f>
        <v>61007.18</v>
      </c>
      <c r="Q2820" s="11">
        <f>IF(ISBLANK(Table14[[#This Row],[Quantity_Sold]]),MEDIAN(Table14[Quantity_Sold]),Table14[[#This Row],[Quantity_Sold]])</f>
        <v>25</v>
      </c>
      <c r="R2820" s="4" t="str">
        <f>TRIM(Table14[[#This Row],[Product_Category]])</f>
        <v>Furniture</v>
      </c>
      <c r="S2820" s="4" t="str">
        <f>PROPER(Table14[[#This Row],[Customer_Type]])</f>
        <v>Returning</v>
      </c>
      <c r="T2820" s="13">
        <f>IF(ISBLANK(Table14[[#This Row],[Discount]]),MEDIAN(Table14[Discount]),Table14[[#This Row],[Discount]])</f>
        <v>0.1</v>
      </c>
    </row>
    <row r="2821" spans="1:20" x14ac:dyDescent="0.3">
      <c r="A2821">
        <v>1102</v>
      </c>
      <c r="B2821" s="1">
        <v>45135</v>
      </c>
      <c r="C2821" t="s">
        <v>32</v>
      </c>
      <c r="D2821" t="s">
        <v>14</v>
      </c>
      <c r="E2821">
        <v>9502.32</v>
      </c>
      <c r="F2821">
        <v>42</v>
      </c>
      <c r="G2821" t="s">
        <v>28</v>
      </c>
      <c r="H2821" s="9">
        <v>211.11</v>
      </c>
      <c r="I2821" s="9">
        <v>314.23</v>
      </c>
      <c r="J2821" t="s">
        <v>16</v>
      </c>
      <c r="K2821">
        <v>0.28000000000000003</v>
      </c>
      <c r="L2821" s="4" t="s">
        <v>31</v>
      </c>
      <c r="M2821" s="4" t="s">
        <v>22</v>
      </c>
      <c r="N2821" s="4" t="str">
        <f>IF(ISBLANK(Table14[[#This Row],[Sales_Rep]]),"Unknown",Table14[[#This Row],[Sales_Rep]])</f>
        <v>Alice</v>
      </c>
      <c r="O2821" t="str">
        <f>PROPER(Table14[[#This Row],[Region]])</f>
        <v>East</v>
      </c>
      <c r="P2821" s="9">
        <f>IF(ISBLANK(Table14[[#This Row],[Sales_Amount]]),MEDIAN(Table14[Sales_Amount]),Table14[[#This Row],[Sales_Amount]])</f>
        <v>9502.32</v>
      </c>
      <c r="Q2821" s="11">
        <f>IF(ISBLANK(Table14[[#This Row],[Quantity_Sold]]),MEDIAN(Table14[Quantity_Sold]),Table14[[#This Row],[Quantity_Sold]])</f>
        <v>42</v>
      </c>
      <c r="R2821" s="4" t="str">
        <f>TRIM(Table14[[#This Row],[Product_Category]])</f>
        <v>Furniture</v>
      </c>
      <c r="S2821" s="4" t="str">
        <f>PROPER(Table14[[#This Row],[Customer_Type]])</f>
        <v>Returning</v>
      </c>
      <c r="T2821" s="13">
        <f>IF(ISBLANK(Table14[[#This Row],[Discount]]),MEDIAN(Table14[Discount]),Table14[[#This Row],[Discount]])</f>
        <v>0.28000000000000003</v>
      </c>
    </row>
    <row r="2822" spans="1:20" x14ac:dyDescent="0.3">
      <c r="A2822">
        <v>1279</v>
      </c>
      <c r="B2822" s="1">
        <v>45452</v>
      </c>
      <c r="C2822" t="s">
        <v>19</v>
      </c>
      <c r="D2822" t="s">
        <v>30</v>
      </c>
      <c r="E2822">
        <v>33889.53</v>
      </c>
      <c r="F2822">
        <v>7</v>
      </c>
      <c r="G2822" t="s">
        <v>28</v>
      </c>
      <c r="H2822" s="9">
        <v>4585.25</v>
      </c>
      <c r="I2822" s="9">
        <v>5096.17</v>
      </c>
      <c r="J2822" t="s">
        <v>16</v>
      </c>
      <c r="K2822">
        <v>0.05</v>
      </c>
      <c r="L2822" s="4" t="s">
        <v>17</v>
      </c>
      <c r="M2822" s="4" t="s">
        <v>22</v>
      </c>
      <c r="N2822" s="4" t="str">
        <f>IF(ISBLANK(Table14[[#This Row],[Sales_Rep]]),"Unknown",Table14[[#This Row],[Sales_Rep]])</f>
        <v>Eve</v>
      </c>
      <c r="O2822" t="str">
        <f>PROPER(Table14[[#This Row],[Region]])</f>
        <v>South</v>
      </c>
      <c r="P2822" s="9">
        <f>IF(ISBLANK(Table14[[#This Row],[Sales_Amount]]),MEDIAN(Table14[Sales_Amount]),Table14[[#This Row],[Sales_Amount]])</f>
        <v>33889.53</v>
      </c>
      <c r="Q2822" s="11">
        <f>IF(ISBLANK(Table14[[#This Row],[Quantity_Sold]]),MEDIAN(Table14[Quantity_Sold]),Table14[[#This Row],[Quantity_Sold]])</f>
        <v>7</v>
      </c>
      <c r="R2822" s="4" t="str">
        <f>TRIM(Table14[[#This Row],[Product_Category]])</f>
        <v>Furniture</v>
      </c>
      <c r="S2822" s="4" t="str">
        <f>PROPER(Table14[[#This Row],[Customer_Type]])</f>
        <v>Returning</v>
      </c>
      <c r="T2822" s="13">
        <f>IF(ISBLANK(Table14[[#This Row],[Discount]]),MEDIAN(Table14[Discount]),Table14[[#This Row],[Discount]])</f>
        <v>0.05</v>
      </c>
    </row>
    <row r="2823" spans="1:20" x14ac:dyDescent="0.3">
      <c r="A2823">
        <v>1221</v>
      </c>
      <c r="B2823" s="1">
        <v>45150</v>
      </c>
      <c r="C2823" t="s">
        <v>32</v>
      </c>
      <c r="D2823" t="s">
        <v>27</v>
      </c>
      <c r="E2823">
        <v>36031.74</v>
      </c>
      <c r="F2823">
        <v>8</v>
      </c>
      <c r="G2823" t="s">
        <v>21</v>
      </c>
      <c r="H2823" s="9">
        <v>4622.28</v>
      </c>
      <c r="I2823" s="9">
        <v>6255.51</v>
      </c>
      <c r="J2823" t="s">
        <v>16</v>
      </c>
      <c r="K2823">
        <v>0.28000000000000003</v>
      </c>
      <c r="L2823" s="4" t="s">
        <v>26</v>
      </c>
      <c r="M2823" s="4" t="s">
        <v>22</v>
      </c>
      <c r="N2823" s="4" t="str">
        <f>IF(ISBLANK(Table14[[#This Row],[Sales_Rep]]),"Unknown",Table14[[#This Row],[Sales_Rep]])</f>
        <v>Alice</v>
      </c>
      <c r="O2823" t="str">
        <f>PROPER(Table14[[#This Row],[Region]])</f>
        <v>West</v>
      </c>
      <c r="P2823" s="9">
        <f>IF(ISBLANK(Table14[[#This Row],[Sales_Amount]]),MEDIAN(Table14[Sales_Amount]),Table14[[#This Row],[Sales_Amount]])</f>
        <v>36031.74</v>
      </c>
      <c r="Q2823" s="11">
        <f>IF(ISBLANK(Table14[[#This Row],[Quantity_Sold]]),MEDIAN(Table14[Quantity_Sold]),Table14[[#This Row],[Quantity_Sold]])</f>
        <v>8</v>
      </c>
      <c r="R2823" s="4" t="str">
        <f>TRIM(Table14[[#This Row],[Product_Category]])</f>
        <v>Electronics</v>
      </c>
      <c r="S2823" s="4" t="str">
        <f>PROPER(Table14[[#This Row],[Customer_Type]])</f>
        <v>Returning</v>
      </c>
      <c r="T2823" s="13">
        <f>IF(ISBLANK(Table14[[#This Row],[Discount]]),MEDIAN(Table14[Discount]),Table14[[#This Row],[Discount]])</f>
        <v>0.28000000000000003</v>
      </c>
    </row>
    <row r="2824" spans="1:20" x14ac:dyDescent="0.3">
      <c r="A2824">
        <v>1112</v>
      </c>
      <c r="B2824" s="1">
        <v>45018</v>
      </c>
      <c r="C2824" t="s">
        <v>19</v>
      </c>
      <c r="D2824" t="s">
        <v>27</v>
      </c>
      <c r="E2824">
        <v>10212.4</v>
      </c>
      <c r="F2824">
        <v>2</v>
      </c>
      <c r="G2824" t="s">
        <v>15</v>
      </c>
      <c r="H2824" s="9">
        <v>4438.97</v>
      </c>
      <c r="I2824" s="9">
        <v>5210.41</v>
      </c>
      <c r="J2824" t="s">
        <v>25</v>
      </c>
      <c r="K2824">
        <v>0.02</v>
      </c>
      <c r="L2824" s="4" t="s">
        <v>31</v>
      </c>
      <c r="M2824" s="4" t="s">
        <v>22</v>
      </c>
      <c r="N2824" s="4" t="str">
        <f>IF(ISBLANK(Table14[[#This Row],[Sales_Rep]]),"Unknown",Table14[[#This Row],[Sales_Rep]])</f>
        <v>Eve</v>
      </c>
      <c r="O2824" t="str">
        <f>PROPER(Table14[[#This Row],[Region]])</f>
        <v>West</v>
      </c>
      <c r="P2824" s="9">
        <f>IF(ISBLANK(Table14[[#This Row],[Sales_Amount]]),MEDIAN(Table14[Sales_Amount]),Table14[[#This Row],[Sales_Amount]])</f>
        <v>10212.4</v>
      </c>
      <c r="Q2824" s="11">
        <f>IF(ISBLANK(Table14[[#This Row],[Quantity_Sold]]),MEDIAN(Table14[Quantity_Sold]),Table14[[#This Row],[Quantity_Sold]])</f>
        <v>2</v>
      </c>
      <c r="R2824" s="4" t="str">
        <f>TRIM(Table14[[#This Row],[Product_Category]])</f>
        <v>Food</v>
      </c>
      <c r="S2824" s="4" t="str">
        <f>PROPER(Table14[[#This Row],[Customer_Type]])</f>
        <v>New</v>
      </c>
      <c r="T2824" s="13">
        <f>IF(ISBLANK(Table14[[#This Row],[Discount]]),MEDIAN(Table14[Discount]),Table14[[#This Row],[Discount]])</f>
        <v>0.02</v>
      </c>
    </row>
    <row r="2825" spans="1:20" x14ac:dyDescent="0.3">
      <c r="A2825">
        <v>1158</v>
      </c>
      <c r="B2825" s="1">
        <v>45086</v>
      </c>
      <c r="C2825" t="s">
        <v>32</v>
      </c>
      <c r="D2825" t="s">
        <v>20</v>
      </c>
      <c r="E2825">
        <v>44114.879999999997</v>
      </c>
      <c r="F2825">
        <v>33</v>
      </c>
      <c r="G2825" t="s">
        <v>15</v>
      </c>
      <c r="H2825" s="9">
        <v>1209.51</v>
      </c>
      <c r="I2825" s="9">
        <v>1610.62</v>
      </c>
      <c r="J2825" t="s">
        <v>25</v>
      </c>
      <c r="K2825">
        <v>0.17</v>
      </c>
      <c r="L2825" s="4" t="s">
        <v>26</v>
      </c>
      <c r="M2825" s="4" t="s">
        <v>18</v>
      </c>
      <c r="N2825" s="4" t="str">
        <f>IF(ISBLANK(Table14[[#This Row],[Sales_Rep]]),"Unknown",Table14[[#This Row],[Sales_Rep]])</f>
        <v>Alice</v>
      </c>
      <c r="O2825" t="str">
        <f>PROPER(Table14[[#This Row],[Region]])</f>
        <v>North</v>
      </c>
      <c r="P2825" s="9">
        <f>IF(ISBLANK(Table14[[#This Row],[Sales_Amount]]),MEDIAN(Table14[Sales_Amount]),Table14[[#This Row],[Sales_Amount]])</f>
        <v>44114.879999999997</v>
      </c>
      <c r="Q2825" s="11">
        <f>IF(ISBLANK(Table14[[#This Row],[Quantity_Sold]]),MEDIAN(Table14[Quantity_Sold]),Table14[[#This Row],[Quantity_Sold]])</f>
        <v>33</v>
      </c>
      <c r="R2825" s="4" t="str">
        <f>TRIM(Table14[[#This Row],[Product_Category]])</f>
        <v>Food</v>
      </c>
      <c r="S2825" s="4" t="str">
        <f>PROPER(Table14[[#This Row],[Customer_Type]])</f>
        <v>New</v>
      </c>
      <c r="T2825" s="13">
        <f>IF(ISBLANK(Table14[[#This Row],[Discount]]),MEDIAN(Table14[Discount]),Table14[[#This Row],[Discount]])</f>
        <v>0.17</v>
      </c>
    </row>
    <row r="2826" spans="1:20" x14ac:dyDescent="0.3">
      <c r="A2826">
        <v>1270</v>
      </c>
      <c r="B2826" s="1">
        <v>45654</v>
      </c>
      <c r="C2826" t="s">
        <v>13</v>
      </c>
      <c r="D2826" t="s">
        <v>27</v>
      </c>
      <c r="E2826">
        <v>78227.41</v>
      </c>
      <c r="F2826">
        <v>31</v>
      </c>
      <c r="G2826" t="s">
        <v>15</v>
      </c>
      <c r="H2826" s="9">
        <v>2097.65</v>
      </c>
      <c r="I2826" s="9">
        <v>2803.85</v>
      </c>
      <c r="J2826" t="s">
        <v>16</v>
      </c>
      <c r="K2826">
        <v>0.1</v>
      </c>
      <c r="L2826" s="4" t="s">
        <v>17</v>
      </c>
      <c r="M2826" s="4" t="s">
        <v>18</v>
      </c>
      <c r="N2826" s="4" t="str">
        <f>IF(ISBLANK(Table14[[#This Row],[Sales_Rep]]),"Unknown",Table14[[#This Row],[Sales_Rep]])</f>
        <v>David</v>
      </c>
      <c r="O2826" t="str">
        <f>PROPER(Table14[[#This Row],[Region]])</f>
        <v>West</v>
      </c>
      <c r="P2826" s="9">
        <f>IF(ISBLANK(Table14[[#This Row],[Sales_Amount]]),MEDIAN(Table14[Sales_Amount]),Table14[[#This Row],[Sales_Amount]])</f>
        <v>78227.41</v>
      </c>
      <c r="Q2826" s="11">
        <f>IF(ISBLANK(Table14[[#This Row],[Quantity_Sold]]),MEDIAN(Table14[Quantity_Sold]),Table14[[#This Row],[Quantity_Sold]])</f>
        <v>31</v>
      </c>
      <c r="R2826" s="4" t="str">
        <f>TRIM(Table14[[#This Row],[Product_Category]])</f>
        <v>Food</v>
      </c>
      <c r="S2826" s="4" t="str">
        <f>PROPER(Table14[[#This Row],[Customer_Type]])</f>
        <v>Returning</v>
      </c>
      <c r="T2826" s="13">
        <f>IF(ISBLANK(Table14[[#This Row],[Discount]]),MEDIAN(Table14[Discount]),Table14[[#This Row],[Discount]])</f>
        <v>0.1</v>
      </c>
    </row>
    <row r="2827" spans="1:20" x14ac:dyDescent="0.3">
      <c r="A2827">
        <v>1460</v>
      </c>
      <c r="B2827" s="1">
        <v>45011</v>
      </c>
      <c r="C2827" t="s">
        <v>23</v>
      </c>
      <c r="D2827" t="s">
        <v>30</v>
      </c>
      <c r="E2827">
        <v>72070.490000000005</v>
      </c>
      <c r="F2827">
        <v>23</v>
      </c>
      <c r="G2827" t="s">
        <v>21</v>
      </c>
      <c r="H2827" s="9">
        <v>3449.18</v>
      </c>
      <c r="I2827" s="9">
        <v>4069.48</v>
      </c>
      <c r="J2827" t="s">
        <v>25</v>
      </c>
      <c r="K2827">
        <v>0.23</v>
      </c>
      <c r="L2827" s="4" t="s">
        <v>31</v>
      </c>
      <c r="M2827" s="4" t="s">
        <v>18</v>
      </c>
      <c r="N2827" s="4" t="str">
        <f>IF(ISBLANK(Table14[[#This Row],[Sales_Rep]]),"Unknown",Table14[[#This Row],[Sales_Rep]])</f>
        <v>Charlie</v>
      </c>
      <c r="O2827" t="str">
        <f>PROPER(Table14[[#This Row],[Region]])</f>
        <v>South</v>
      </c>
      <c r="P2827" s="9">
        <f>IF(ISBLANK(Table14[[#This Row],[Sales_Amount]]),MEDIAN(Table14[Sales_Amount]),Table14[[#This Row],[Sales_Amount]])</f>
        <v>72070.490000000005</v>
      </c>
      <c r="Q2827" s="11">
        <f>IF(ISBLANK(Table14[[#This Row],[Quantity_Sold]]),MEDIAN(Table14[Quantity_Sold]),Table14[[#This Row],[Quantity_Sold]])</f>
        <v>23</v>
      </c>
      <c r="R2827" s="4" t="str">
        <f>TRIM(Table14[[#This Row],[Product_Category]])</f>
        <v>Electronics</v>
      </c>
      <c r="S2827" s="4" t="str">
        <f>PROPER(Table14[[#This Row],[Customer_Type]])</f>
        <v>New</v>
      </c>
      <c r="T2827" s="13">
        <f>IF(ISBLANK(Table14[[#This Row],[Discount]]),MEDIAN(Table14[Discount]),Table14[[#This Row],[Discount]])</f>
        <v>0.23</v>
      </c>
    </row>
    <row r="2828" spans="1:20" x14ac:dyDescent="0.3">
      <c r="A2828">
        <v>1428</v>
      </c>
      <c r="B2828" s="1">
        <v>44962</v>
      </c>
      <c r="C2828" t="s">
        <v>23</v>
      </c>
      <c r="D2828" t="s">
        <v>27</v>
      </c>
      <c r="E2828">
        <v>39999.230000000003</v>
      </c>
      <c r="F2828">
        <v>10</v>
      </c>
      <c r="G2828" t="s">
        <v>28</v>
      </c>
      <c r="H2828" s="9">
        <v>3040.57</v>
      </c>
      <c r="I2828" s="9">
        <v>4395.5200000000004</v>
      </c>
      <c r="J2828" t="s">
        <v>25</v>
      </c>
      <c r="K2828">
        <v>0.09</v>
      </c>
      <c r="L2828" s="4" t="s">
        <v>17</v>
      </c>
      <c r="M2828" s="4" t="s">
        <v>18</v>
      </c>
      <c r="N2828" s="4" t="str">
        <f>IF(ISBLANK(Table14[[#This Row],[Sales_Rep]]),"Unknown",Table14[[#This Row],[Sales_Rep]])</f>
        <v>Charlie</v>
      </c>
      <c r="O2828" t="str">
        <f>PROPER(Table14[[#This Row],[Region]])</f>
        <v>West</v>
      </c>
      <c r="P2828" s="9">
        <f>IF(ISBLANK(Table14[[#This Row],[Sales_Amount]]),MEDIAN(Table14[Sales_Amount]),Table14[[#This Row],[Sales_Amount]])</f>
        <v>39999.230000000003</v>
      </c>
      <c r="Q2828" s="11">
        <f>IF(ISBLANK(Table14[[#This Row],[Quantity_Sold]]),MEDIAN(Table14[Quantity_Sold]),Table14[[#This Row],[Quantity_Sold]])</f>
        <v>10</v>
      </c>
      <c r="R2828" s="4" t="str">
        <f>TRIM(Table14[[#This Row],[Product_Category]])</f>
        <v>Furniture</v>
      </c>
      <c r="S2828" s="4" t="str">
        <f>PROPER(Table14[[#This Row],[Customer_Type]])</f>
        <v>New</v>
      </c>
      <c r="T2828" s="13">
        <f>IF(ISBLANK(Table14[[#This Row],[Discount]]),MEDIAN(Table14[Discount]),Table14[[#This Row],[Discount]])</f>
        <v>0.09</v>
      </c>
    </row>
    <row r="2829" spans="1:20" x14ac:dyDescent="0.3">
      <c r="A2829">
        <v>1196</v>
      </c>
      <c r="B2829" s="1">
        <v>45497</v>
      </c>
      <c r="C2829" t="s">
        <v>29</v>
      </c>
      <c r="D2829" t="s">
        <v>20</v>
      </c>
      <c r="E2829">
        <v>158470.32999999999</v>
      </c>
      <c r="F2829">
        <v>35</v>
      </c>
      <c r="G2829" t="s">
        <v>28</v>
      </c>
      <c r="H2829" s="9">
        <v>3863.62</v>
      </c>
      <c r="I2829" s="9">
        <v>5204.28</v>
      </c>
      <c r="J2829" t="s">
        <v>25</v>
      </c>
      <c r="K2829">
        <v>0.13</v>
      </c>
      <c r="L2829" s="4" t="s">
        <v>26</v>
      </c>
      <c r="M2829" s="4" t="s">
        <v>18</v>
      </c>
      <c r="N2829" s="4" t="str">
        <f>IF(ISBLANK(Table14[[#This Row],[Sales_Rep]]),"Unknown",Table14[[#This Row],[Sales_Rep]])</f>
        <v>Bob</v>
      </c>
      <c r="O2829" t="str">
        <f>PROPER(Table14[[#This Row],[Region]])</f>
        <v>North</v>
      </c>
      <c r="P2829" s="9">
        <f>IF(ISBLANK(Table14[[#This Row],[Sales_Amount]]),MEDIAN(Table14[Sales_Amount]),Table14[[#This Row],[Sales_Amount]])</f>
        <v>158470.32999999999</v>
      </c>
      <c r="Q2829" s="11">
        <f>IF(ISBLANK(Table14[[#This Row],[Quantity_Sold]]),MEDIAN(Table14[Quantity_Sold]),Table14[[#This Row],[Quantity_Sold]])</f>
        <v>35</v>
      </c>
      <c r="R2829" s="4" t="str">
        <f>TRIM(Table14[[#This Row],[Product_Category]])</f>
        <v>Furniture</v>
      </c>
      <c r="S2829" s="4" t="str">
        <f>PROPER(Table14[[#This Row],[Customer_Type]])</f>
        <v>New</v>
      </c>
      <c r="T2829" s="13">
        <f>IF(ISBLANK(Table14[[#This Row],[Discount]]),MEDIAN(Table14[Discount]),Table14[[#This Row],[Discount]])</f>
        <v>0.13</v>
      </c>
    </row>
    <row r="2830" spans="1:20" x14ac:dyDescent="0.3">
      <c r="A2830">
        <v>1431</v>
      </c>
      <c r="B2830" s="1">
        <v>45065</v>
      </c>
      <c r="C2830" t="s">
        <v>19</v>
      </c>
      <c r="D2830" t="s">
        <v>27</v>
      </c>
      <c r="E2830">
        <v>18766.53</v>
      </c>
      <c r="F2830">
        <v>21</v>
      </c>
      <c r="G2830" t="s">
        <v>15</v>
      </c>
      <c r="H2830" s="9">
        <v>854.06</v>
      </c>
      <c r="I2830" s="9">
        <v>1089.81</v>
      </c>
      <c r="J2830" t="s">
        <v>16</v>
      </c>
      <c r="K2830">
        <v>0.18</v>
      </c>
      <c r="L2830" s="4" t="s">
        <v>26</v>
      </c>
      <c r="M2830" s="4" t="s">
        <v>18</v>
      </c>
      <c r="N2830" s="4" t="str">
        <f>IF(ISBLANK(Table14[[#This Row],[Sales_Rep]]),"Unknown",Table14[[#This Row],[Sales_Rep]])</f>
        <v>Eve</v>
      </c>
      <c r="O2830" t="str">
        <f>PROPER(Table14[[#This Row],[Region]])</f>
        <v>West</v>
      </c>
      <c r="P2830" s="9">
        <f>IF(ISBLANK(Table14[[#This Row],[Sales_Amount]]),MEDIAN(Table14[Sales_Amount]),Table14[[#This Row],[Sales_Amount]])</f>
        <v>18766.53</v>
      </c>
      <c r="Q2830" s="11">
        <f>IF(ISBLANK(Table14[[#This Row],[Quantity_Sold]]),MEDIAN(Table14[Quantity_Sold]),Table14[[#This Row],[Quantity_Sold]])</f>
        <v>21</v>
      </c>
      <c r="R2830" s="4" t="str">
        <f>TRIM(Table14[[#This Row],[Product_Category]])</f>
        <v>Food</v>
      </c>
      <c r="S2830" s="4" t="str">
        <f>PROPER(Table14[[#This Row],[Customer_Type]])</f>
        <v>Returning</v>
      </c>
      <c r="T2830" s="13">
        <f>IF(ISBLANK(Table14[[#This Row],[Discount]]),MEDIAN(Table14[Discount]),Table14[[#This Row],[Discount]])</f>
        <v>0.18</v>
      </c>
    </row>
    <row r="2831" spans="1:20" x14ac:dyDescent="0.3">
      <c r="A2831">
        <v>1025</v>
      </c>
      <c r="B2831" s="1">
        <v>45481</v>
      </c>
      <c r="C2831" t="s">
        <v>19</v>
      </c>
      <c r="D2831" t="s">
        <v>30</v>
      </c>
      <c r="E2831">
        <v>112470.34</v>
      </c>
      <c r="F2831">
        <v>32</v>
      </c>
      <c r="G2831" t="s">
        <v>15</v>
      </c>
      <c r="H2831" s="9">
        <v>2993.16</v>
      </c>
      <c r="I2831" s="9">
        <v>3550.2</v>
      </c>
      <c r="J2831" t="s">
        <v>16</v>
      </c>
      <c r="K2831">
        <v>0.01</v>
      </c>
      <c r="L2831" s="4" t="s">
        <v>26</v>
      </c>
      <c r="M2831" s="4" t="s">
        <v>18</v>
      </c>
      <c r="N2831" s="4" t="str">
        <f>IF(ISBLANK(Table14[[#This Row],[Sales_Rep]]),"Unknown",Table14[[#This Row],[Sales_Rep]])</f>
        <v>Eve</v>
      </c>
      <c r="O2831" t="str">
        <f>PROPER(Table14[[#This Row],[Region]])</f>
        <v>South</v>
      </c>
      <c r="P2831" s="9">
        <f>IF(ISBLANK(Table14[[#This Row],[Sales_Amount]]),MEDIAN(Table14[Sales_Amount]),Table14[[#This Row],[Sales_Amount]])</f>
        <v>112470.34</v>
      </c>
      <c r="Q2831" s="11">
        <f>IF(ISBLANK(Table14[[#This Row],[Quantity_Sold]]),MEDIAN(Table14[Quantity_Sold]),Table14[[#This Row],[Quantity_Sold]])</f>
        <v>32</v>
      </c>
      <c r="R2831" s="4" t="str">
        <f>TRIM(Table14[[#This Row],[Product_Category]])</f>
        <v>Food</v>
      </c>
      <c r="S2831" s="4" t="str">
        <f>PROPER(Table14[[#This Row],[Customer_Type]])</f>
        <v>Returning</v>
      </c>
      <c r="T2831" s="13">
        <f>IF(ISBLANK(Table14[[#This Row],[Discount]]),MEDIAN(Table14[Discount]),Table14[[#This Row],[Discount]])</f>
        <v>0.01</v>
      </c>
    </row>
    <row r="2832" spans="1:20" x14ac:dyDescent="0.3">
      <c r="A2832">
        <v>1428</v>
      </c>
      <c r="B2832" s="1">
        <v>45057</v>
      </c>
      <c r="C2832" t="s">
        <v>19</v>
      </c>
      <c r="D2832" t="s">
        <v>30</v>
      </c>
      <c r="E2832">
        <v>48884.69</v>
      </c>
      <c r="F2832">
        <v>21</v>
      </c>
      <c r="G2832" t="s">
        <v>15</v>
      </c>
      <c r="H2832" s="9">
        <v>2329.33</v>
      </c>
      <c r="I2832" s="9">
        <v>3103.79</v>
      </c>
      <c r="J2832" t="s">
        <v>25</v>
      </c>
      <c r="K2832">
        <v>0.25</v>
      </c>
      <c r="L2832" s="4" t="s">
        <v>31</v>
      </c>
      <c r="M2832" s="4" t="s">
        <v>18</v>
      </c>
      <c r="N2832" s="4" t="str">
        <f>IF(ISBLANK(Table14[[#This Row],[Sales_Rep]]),"Unknown",Table14[[#This Row],[Sales_Rep]])</f>
        <v>Eve</v>
      </c>
      <c r="O2832" t="str">
        <f>PROPER(Table14[[#This Row],[Region]])</f>
        <v>South</v>
      </c>
      <c r="P2832" s="9">
        <f>IF(ISBLANK(Table14[[#This Row],[Sales_Amount]]),MEDIAN(Table14[Sales_Amount]),Table14[[#This Row],[Sales_Amount]])</f>
        <v>48884.69</v>
      </c>
      <c r="Q2832" s="11">
        <f>IF(ISBLANK(Table14[[#This Row],[Quantity_Sold]]),MEDIAN(Table14[Quantity_Sold]),Table14[[#This Row],[Quantity_Sold]])</f>
        <v>21</v>
      </c>
      <c r="R2832" s="4" t="str">
        <f>TRIM(Table14[[#This Row],[Product_Category]])</f>
        <v>Food</v>
      </c>
      <c r="S2832" s="4" t="str">
        <f>PROPER(Table14[[#This Row],[Customer_Type]])</f>
        <v>New</v>
      </c>
      <c r="T2832" s="13">
        <f>IF(ISBLANK(Table14[[#This Row],[Discount]]),MEDIAN(Table14[Discount]),Table14[[#This Row],[Discount]])</f>
        <v>0.25</v>
      </c>
    </row>
    <row r="2833" spans="1:20" x14ac:dyDescent="0.3">
      <c r="A2833">
        <v>1240</v>
      </c>
      <c r="B2833" s="1">
        <v>45567</v>
      </c>
      <c r="C2833" t="s">
        <v>13</v>
      </c>
      <c r="D2833" t="s">
        <v>30</v>
      </c>
      <c r="E2833">
        <v>75079.37</v>
      </c>
      <c r="F2833">
        <v>18</v>
      </c>
      <c r="G2833" t="s">
        <v>15</v>
      </c>
      <c r="H2833" s="9">
        <v>3444.21</v>
      </c>
      <c r="I2833" s="9">
        <v>4256.2</v>
      </c>
      <c r="J2833" t="s">
        <v>16</v>
      </c>
      <c r="K2833">
        <v>0.02</v>
      </c>
      <c r="L2833" s="4" t="s">
        <v>31</v>
      </c>
      <c r="M2833" s="4" t="s">
        <v>22</v>
      </c>
      <c r="N2833" s="4" t="str">
        <f>IF(ISBLANK(Table14[[#This Row],[Sales_Rep]]),"Unknown",Table14[[#This Row],[Sales_Rep]])</f>
        <v>David</v>
      </c>
      <c r="O2833" t="str">
        <f>PROPER(Table14[[#This Row],[Region]])</f>
        <v>South</v>
      </c>
      <c r="P2833" s="9">
        <f>IF(ISBLANK(Table14[[#This Row],[Sales_Amount]]),MEDIAN(Table14[Sales_Amount]),Table14[[#This Row],[Sales_Amount]])</f>
        <v>75079.37</v>
      </c>
      <c r="Q2833" s="11">
        <f>IF(ISBLANK(Table14[[#This Row],[Quantity_Sold]]),MEDIAN(Table14[Quantity_Sold]),Table14[[#This Row],[Quantity_Sold]])</f>
        <v>18</v>
      </c>
      <c r="R2833" s="4" t="str">
        <f>TRIM(Table14[[#This Row],[Product_Category]])</f>
        <v>Food</v>
      </c>
      <c r="S2833" s="4" t="str">
        <f>PROPER(Table14[[#This Row],[Customer_Type]])</f>
        <v>Returning</v>
      </c>
      <c r="T2833" s="13">
        <f>IF(ISBLANK(Table14[[#This Row],[Discount]]),MEDIAN(Table14[Discount]),Table14[[#This Row],[Discount]])</f>
        <v>0.02</v>
      </c>
    </row>
    <row r="2834" spans="1:20" x14ac:dyDescent="0.3">
      <c r="A2834">
        <v>1241</v>
      </c>
      <c r="B2834" s="1">
        <v>45378</v>
      </c>
      <c r="C2834" t="s">
        <v>19</v>
      </c>
      <c r="D2834" t="s">
        <v>30</v>
      </c>
      <c r="E2834">
        <v>92988</v>
      </c>
      <c r="F2834">
        <v>35</v>
      </c>
      <c r="G2834" t="s">
        <v>15</v>
      </c>
      <c r="H2834" s="9">
        <v>2602.85</v>
      </c>
      <c r="I2834" s="9">
        <v>3321</v>
      </c>
      <c r="J2834" t="s">
        <v>25</v>
      </c>
      <c r="K2834">
        <v>0.2</v>
      </c>
      <c r="L2834" s="4" t="s">
        <v>31</v>
      </c>
      <c r="M2834" s="4" t="s">
        <v>18</v>
      </c>
      <c r="N2834" s="4" t="str">
        <f>IF(ISBLANK(Table14[[#This Row],[Sales_Rep]]),"Unknown",Table14[[#This Row],[Sales_Rep]])</f>
        <v>Eve</v>
      </c>
      <c r="O2834" t="str">
        <f>PROPER(Table14[[#This Row],[Region]])</f>
        <v>South</v>
      </c>
      <c r="P2834" s="9">
        <f>IF(ISBLANK(Table14[[#This Row],[Sales_Amount]]),MEDIAN(Table14[Sales_Amount]),Table14[[#This Row],[Sales_Amount]])</f>
        <v>92988</v>
      </c>
      <c r="Q2834" s="11">
        <f>IF(ISBLANK(Table14[[#This Row],[Quantity_Sold]]),MEDIAN(Table14[Quantity_Sold]),Table14[[#This Row],[Quantity_Sold]])</f>
        <v>35</v>
      </c>
      <c r="R2834" s="4" t="str">
        <f>TRIM(Table14[[#This Row],[Product_Category]])</f>
        <v>Food</v>
      </c>
      <c r="S2834" s="4" t="str">
        <f>PROPER(Table14[[#This Row],[Customer_Type]])</f>
        <v>New</v>
      </c>
      <c r="T2834" s="13">
        <f>IF(ISBLANK(Table14[[#This Row],[Discount]]),MEDIAN(Table14[Discount]),Table14[[#This Row],[Discount]])</f>
        <v>0.2</v>
      </c>
    </row>
    <row r="2835" spans="1:20" x14ac:dyDescent="0.3">
      <c r="A2835">
        <v>1197</v>
      </c>
      <c r="B2835" s="1">
        <v>45192</v>
      </c>
      <c r="C2835" t="s">
        <v>23</v>
      </c>
      <c r="D2835" t="s">
        <v>14</v>
      </c>
      <c r="E2835">
        <v>20497.72</v>
      </c>
      <c r="F2835">
        <v>6</v>
      </c>
      <c r="G2835" t="s">
        <v>24</v>
      </c>
      <c r="H2835" s="9">
        <v>2756.53</v>
      </c>
      <c r="I2835" s="9">
        <v>4019.16</v>
      </c>
      <c r="J2835" t="s">
        <v>16</v>
      </c>
      <c r="K2835">
        <v>0.15</v>
      </c>
      <c r="L2835" s="4" t="s">
        <v>26</v>
      </c>
      <c r="M2835" s="4" t="s">
        <v>22</v>
      </c>
      <c r="N2835" s="4" t="str">
        <f>IF(ISBLANK(Table14[[#This Row],[Sales_Rep]]),"Unknown",Table14[[#This Row],[Sales_Rep]])</f>
        <v>Charlie</v>
      </c>
      <c r="O2835" t="str">
        <f>PROPER(Table14[[#This Row],[Region]])</f>
        <v>East</v>
      </c>
      <c r="P2835" s="9">
        <f>IF(ISBLANK(Table14[[#This Row],[Sales_Amount]]),MEDIAN(Table14[Sales_Amount]),Table14[[#This Row],[Sales_Amount]])</f>
        <v>20497.72</v>
      </c>
      <c r="Q2835" s="11">
        <f>IF(ISBLANK(Table14[[#This Row],[Quantity_Sold]]),MEDIAN(Table14[Quantity_Sold]),Table14[[#This Row],[Quantity_Sold]])</f>
        <v>6</v>
      </c>
      <c r="R2835" s="4" t="str">
        <f>TRIM(Table14[[#This Row],[Product_Category]])</f>
        <v>Clothing</v>
      </c>
      <c r="S2835" s="4" t="str">
        <f>PROPER(Table14[[#This Row],[Customer_Type]])</f>
        <v>Returning</v>
      </c>
      <c r="T2835" s="13">
        <f>IF(ISBLANK(Table14[[#This Row],[Discount]]),MEDIAN(Table14[Discount]),Table14[[#This Row],[Discount]])</f>
        <v>0.15</v>
      </c>
    </row>
    <row r="2836" spans="1:20" x14ac:dyDescent="0.3">
      <c r="A2836">
        <v>1279</v>
      </c>
      <c r="B2836" s="1">
        <v>44935</v>
      </c>
      <c r="C2836" t="s">
        <v>13</v>
      </c>
      <c r="D2836" t="s">
        <v>14</v>
      </c>
      <c r="E2836">
        <v>2747.83</v>
      </c>
      <c r="F2836">
        <v>11</v>
      </c>
      <c r="G2836" t="s">
        <v>28</v>
      </c>
      <c r="H2836" s="9">
        <v>237.66</v>
      </c>
      <c r="I2836" s="9">
        <v>287.13</v>
      </c>
      <c r="J2836" t="s">
        <v>16</v>
      </c>
      <c r="K2836">
        <v>0.13</v>
      </c>
      <c r="L2836" s="4" t="s">
        <v>31</v>
      </c>
      <c r="M2836" s="4" t="s">
        <v>22</v>
      </c>
      <c r="N2836" s="4" t="str">
        <f>IF(ISBLANK(Table14[[#This Row],[Sales_Rep]]),"Unknown",Table14[[#This Row],[Sales_Rep]])</f>
        <v>David</v>
      </c>
      <c r="O2836" t="str">
        <f>PROPER(Table14[[#This Row],[Region]])</f>
        <v>East</v>
      </c>
      <c r="P2836" s="9">
        <f>IF(ISBLANK(Table14[[#This Row],[Sales_Amount]]),MEDIAN(Table14[Sales_Amount]),Table14[[#This Row],[Sales_Amount]])</f>
        <v>2747.83</v>
      </c>
      <c r="Q2836" s="11">
        <f>IF(ISBLANK(Table14[[#This Row],[Quantity_Sold]]),MEDIAN(Table14[Quantity_Sold]),Table14[[#This Row],[Quantity_Sold]])</f>
        <v>11</v>
      </c>
      <c r="R2836" s="4" t="str">
        <f>TRIM(Table14[[#This Row],[Product_Category]])</f>
        <v>Furniture</v>
      </c>
      <c r="S2836" s="4" t="str">
        <f>PROPER(Table14[[#This Row],[Customer_Type]])</f>
        <v>Returning</v>
      </c>
      <c r="T2836" s="13">
        <f>IF(ISBLANK(Table14[[#This Row],[Discount]]),MEDIAN(Table14[Discount]),Table14[[#This Row],[Discount]])</f>
        <v>0.13</v>
      </c>
    </row>
    <row r="2837" spans="1:20" x14ac:dyDescent="0.3">
      <c r="A2837">
        <v>1289</v>
      </c>
      <c r="B2837" s="1">
        <v>45408</v>
      </c>
      <c r="C2837" t="s">
        <v>32</v>
      </c>
      <c r="D2837" t="s">
        <v>20</v>
      </c>
      <c r="E2837">
        <v>8881.09</v>
      </c>
      <c r="F2837">
        <v>11</v>
      </c>
      <c r="G2837" t="s">
        <v>21</v>
      </c>
      <c r="H2837" s="9">
        <v>861.21</v>
      </c>
      <c r="I2837" s="9">
        <v>984.6</v>
      </c>
      <c r="J2837" t="s">
        <v>16</v>
      </c>
      <c r="K2837">
        <v>0.18</v>
      </c>
      <c r="L2837" s="4" t="s">
        <v>31</v>
      </c>
      <c r="M2837" s="4" t="s">
        <v>22</v>
      </c>
      <c r="N2837" s="4" t="str">
        <f>IF(ISBLANK(Table14[[#This Row],[Sales_Rep]]),"Unknown",Table14[[#This Row],[Sales_Rep]])</f>
        <v>Alice</v>
      </c>
      <c r="O2837" t="str">
        <f>PROPER(Table14[[#This Row],[Region]])</f>
        <v>North</v>
      </c>
      <c r="P2837" s="9">
        <f>IF(ISBLANK(Table14[[#This Row],[Sales_Amount]]),MEDIAN(Table14[Sales_Amount]),Table14[[#This Row],[Sales_Amount]])</f>
        <v>8881.09</v>
      </c>
      <c r="Q2837" s="11">
        <f>IF(ISBLANK(Table14[[#This Row],[Quantity_Sold]]),MEDIAN(Table14[Quantity_Sold]),Table14[[#This Row],[Quantity_Sold]])</f>
        <v>11</v>
      </c>
      <c r="R2837" s="4" t="str">
        <f>TRIM(Table14[[#This Row],[Product_Category]])</f>
        <v>Electronics</v>
      </c>
      <c r="S2837" s="4" t="str">
        <f>PROPER(Table14[[#This Row],[Customer_Type]])</f>
        <v>Returning</v>
      </c>
      <c r="T2837" s="13">
        <f>IF(ISBLANK(Table14[[#This Row],[Discount]]),MEDIAN(Table14[Discount]),Table14[[#This Row],[Discount]])</f>
        <v>0.18</v>
      </c>
    </row>
    <row r="2838" spans="1:20" x14ac:dyDescent="0.3">
      <c r="A2838">
        <v>1413</v>
      </c>
      <c r="B2838" s="1">
        <v>44970</v>
      </c>
      <c r="C2838" t="s">
        <v>19</v>
      </c>
      <c r="D2838" t="s">
        <v>27</v>
      </c>
      <c r="E2838">
        <v>1974.72</v>
      </c>
      <c r="F2838">
        <v>6</v>
      </c>
      <c r="G2838" t="s">
        <v>24</v>
      </c>
      <c r="H2838" s="9">
        <v>280.57</v>
      </c>
      <c r="I2838" s="9">
        <v>387.2</v>
      </c>
      <c r="J2838" t="s">
        <v>16</v>
      </c>
      <c r="K2838">
        <v>0.15</v>
      </c>
      <c r="L2838" s="4" t="s">
        <v>31</v>
      </c>
      <c r="M2838" s="4" t="s">
        <v>22</v>
      </c>
      <c r="N2838" s="4" t="str">
        <f>IF(ISBLANK(Table14[[#This Row],[Sales_Rep]]),"Unknown",Table14[[#This Row],[Sales_Rep]])</f>
        <v>Eve</v>
      </c>
      <c r="O2838" t="str">
        <f>PROPER(Table14[[#This Row],[Region]])</f>
        <v>West</v>
      </c>
      <c r="P2838" s="9">
        <f>IF(ISBLANK(Table14[[#This Row],[Sales_Amount]]),MEDIAN(Table14[Sales_Amount]),Table14[[#This Row],[Sales_Amount]])</f>
        <v>1974.72</v>
      </c>
      <c r="Q2838" s="11">
        <f>IF(ISBLANK(Table14[[#This Row],[Quantity_Sold]]),MEDIAN(Table14[Quantity_Sold]),Table14[[#This Row],[Quantity_Sold]])</f>
        <v>6</v>
      </c>
      <c r="R2838" s="4" t="str">
        <f>TRIM(Table14[[#This Row],[Product_Category]])</f>
        <v>Clothing</v>
      </c>
      <c r="S2838" s="4" t="str">
        <f>PROPER(Table14[[#This Row],[Customer_Type]])</f>
        <v>Returning</v>
      </c>
      <c r="T2838" s="13">
        <f>IF(ISBLANK(Table14[[#This Row],[Discount]]),MEDIAN(Table14[Discount]),Table14[[#This Row],[Discount]])</f>
        <v>0.15</v>
      </c>
    </row>
    <row r="2839" spans="1:20" x14ac:dyDescent="0.3">
      <c r="A2839">
        <v>1174</v>
      </c>
      <c r="B2839" s="1">
        <v>44948</v>
      </c>
      <c r="C2839" t="s">
        <v>19</v>
      </c>
      <c r="D2839" t="s">
        <v>27</v>
      </c>
      <c r="E2839">
        <v>100753.42</v>
      </c>
      <c r="F2839">
        <v>26</v>
      </c>
      <c r="G2839" t="s">
        <v>21</v>
      </c>
      <c r="H2839" s="9">
        <v>4117.3</v>
      </c>
      <c r="I2839" s="9">
        <v>4725.7700000000004</v>
      </c>
      <c r="J2839" t="s">
        <v>16</v>
      </c>
      <c r="K2839">
        <v>0.18</v>
      </c>
      <c r="L2839" s="4" t="s">
        <v>26</v>
      </c>
      <c r="M2839" s="4" t="s">
        <v>22</v>
      </c>
      <c r="N2839" s="4" t="str">
        <f>IF(ISBLANK(Table14[[#This Row],[Sales_Rep]]),"Unknown",Table14[[#This Row],[Sales_Rep]])</f>
        <v>Eve</v>
      </c>
      <c r="O2839" t="str">
        <f>PROPER(Table14[[#This Row],[Region]])</f>
        <v>West</v>
      </c>
      <c r="P2839" s="9">
        <f>IF(ISBLANK(Table14[[#This Row],[Sales_Amount]]),MEDIAN(Table14[Sales_Amount]),Table14[[#This Row],[Sales_Amount]])</f>
        <v>100753.42</v>
      </c>
      <c r="Q2839" s="11">
        <f>IF(ISBLANK(Table14[[#This Row],[Quantity_Sold]]),MEDIAN(Table14[Quantity_Sold]),Table14[[#This Row],[Quantity_Sold]])</f>
        <v>26</v>
      </c>
      <c r="R2839" s="4" t="str">
        <f>TRIM(Table14[[#This Row],[Product_Category]])</f>
        <v>Electronics</v>
      </c>
      <c r="S2839" s="4" t="str">
        <f>PROPER(Table14[[#This Row],[Customer_Type]])</f>
        <v>Returning</v>
      </c>
      <c r="T2839" s="13">
        <f>IF(ISBLANK(Table14[[#This Row],[Discount]]),MEDIAN(Table14[Discount]),Table14[[#This Row],[Discount]])</f>
        <v>0.18</v>
      </c>
    </row>
    <row r="2840" spans="1:20" x14ac:dyDescent="0.3">
      <c r="A2840">
        <v>1147</v>
      </c>
      <c r="B2840" s="1">
        <v>45088</v>
      </c>
      <c r="C2840" t="s">
        <v>32</v>
      </c>
      <c r="D2840" t="s">
        <v>27</v>
      </c>
      <c r="E2840">
        <v>79878.8</v>
      </c>
      <c r="F2840">
        <v>26</v>
      </c>
      <c r="G2840" t="s">
        <v>21</v>
      </c>
      <c r="H2840" s="9">
        <v>2954.82</v>
      </c>
      <c r="I2840" s="9">
        <v>4267.03</v>
      </c>
      <c r="J2840" t="s">
        <v>25</v>
      </c>
      <c r="K2840">
        <v>0.28000000000000003</v>
      </c>
      <c r="L2840" s="4" t="s">
        <v>17</v>
      </c>
      <c r="M2840" s="4" t="s">
        <v>18</v>
      </c>
      <c r="N2840" s="4" t="str">
        <f>IF(ISBLANK(Table14[[#This Row],[Sales_Rep]]),"Unknown",Table14[[#This Row],[Sales_Rep]])</f>
        <v>Alice</v>
      </c>
      <c r="O2840" t="str">
        <f>PROPER(Table14[[#This Row],[Region]])</f>
        <v>West</v>
      </c>
      <c r="P2840" s="9">
        <f>IF(ISBLANK(Table14[[#This Row],[Sales_Amount]]),MEDIAN(Table14[Sales_Amount]),Table14[[#This Row],[Sales_Amount]])</f>
        <v>79878.8</v>
      </c>
      <c r="Q2840" s="11">
        <f>IF(ISBLANK(Table14[[#This Row],[Quantity_Sold]]),MEDIAN(Table14[Quantity_Sold]),Table14[[#This Row],[Quantity_Sold]])</f>
        <v>26</v>
      </c>
      <c r="R2840" s="4" t="str">
        <f>TRIM(Table14[[#This Row],[Product_Category]])</f>
        <v>Electronics</v>
      </c>
      <c r="S2840" s="4" t="str">
        <f>PROPER(Table14[[#This Row],[Customer_Type]])</f>
        <v>New</v>
      </c>
      <c r="T2840" s="13">
        <f>IF(ISBLANK(Table14[[#This Row],[Discount]]),MEDIAN(Table14[Discount]),Table14[[#This Row],[Discount]])</f>
        <v>0.28000000000000003</v>
      </c>
    </row>
    <row r="2841" spans="1:20" x14ac:dyDescent="0.3">
      <c r="A2841">
        <v>1287</v>
      </c>
      <c r="B2841" s="1">
        <v>45284</v>
      </c>
      <c r="C2841" t="s">
        <v>19</v>
      </c>
      <c r="D2841" t="s">
        <v>27</v>
      </c>
      <c r="E2841">
        <v>89696.82</v>
      </c>
      <c r="F2841">
        <v>27</v>
      </c>
      <c r="G2841" t="s">
        <v>21</v>
      </c>
      <c r="H2841" s="9">
        <v>3079.95</v>
      </c>
      <c r="I2841" s="9">
        <v>4371.1899999999996</v>
      </c>
      <c r="J2841" t="s">
        <v>16</v>
      </c>
      <c r="K2841">
        <v>0.24</v>
      </c>
      <c r="L2841" s="4" t="s">
        <v>17</v>
      </c>
      <c r="M2841" s="4" t="s">
        <v>22</v>
      </c>
      <c r="N2841" s="4" t="str">
        <f>IF(ISBLANK(Table14[[#This Row],[Sales_Rep]]),"Unknown",Table14[[#This Row],[Sales_Rep]])</f>
        <v>Eve</v>
      </c>
      <c r="O2841" t="str">
        <f>PROPER(Table14[[#This Row],[Region]])</f>
        <v>West</v>
      </c>
      <c r="P2841" s="9">
        <f>IF(ISBLANK(Table14[[#This Row],[Sales_Amount]]),MEDIAN(Table14[Sales_Amount]),Table14[[#This Row],[Sales_Amount]])</f>
        <v>89696.82</v>
      </c>
      <c r="Q2841" s="11">
        <f>IF(ISBLANK(Table14[[#This Row],[Quantity_Sold]]),MEDIAN(Table14[Quantity_Sold]),Table14[[#This Row],[Quantity_Sold]])</f>
        <v>27</v>
      </c>
      <c r="R2841" s="4" t="str">
        <f>TRIM(Table14[[#This Row],[Product_Category]])</f>
        <v>Electronics</v>
      </c>
      <c r="S2841" s="4" t="str">
        <f>PROPER(Table14[[#This Row],[Customer_Type]])</f>
        <v>Returning</v>
      </c>
      <c r="T2841" s="13">
        <f>IF(ISBLANK(Table14[[#This Row],[Discount]]),MEDIAN(Table14[Discount]),Table14[[#This Row],[Discount]])</f>
        <v>0.24</v>
      </c>
    </row>
    <row r="2842" spans="1:20" x14ac:dyDescent="0.3">
      <c r="A2842">
        <v>1070</v>
      </c>
      <c r="B2842" s="1">
        <v>45342</v>
      </c>
      <c r="C2842" t="s">
        <v>32</v>
      </c>
      <c r="D2842" t="s">
        <v>27</v>
      </c>
      <c r="E2842">
        <v>113990.97</v>
      </c>
      <c r="F2842">
        <v>31</v>
      </c>
      <c r="G2842" t="s">
        <v>24</v>
      </c>
      <c r="H2842" s="9">
        <v>3228.01</v>
      </c>
      <c r="I2842" s="9">
        <v>4596.41</v>
      </c>
      <c r="J2842" t="s">
        <v>16</v>
      </c>
      <c r="K2842">
        <v>0.2</v>
      </c>
      <c r="L2842" s="4" t="s">
        <v>26</v>
      </c>
      <c r="M2842" s="4" t="s">
        <v>22</v>
      </c>
      <c r="N2842" s="4" t="str">
        <f>IF(ISBLANK(Table14[[#This Row],[Sales_Rep]]),"Unknown",Table14[[#This Row],[Sales_Rep]])</f>
        <v>Alice</v>
      </c>
      <c r="O2842" t="str">
        <f>PROPER(Table14[[#This Row],[Region]])</f>
        <v>West</v>
      </c>
      <c r="P2842" s="9">
        <f>IF(ISBLANK(Table14[[#This Row],[Sales_Amount]]),MEDIAN(Table14[Sales_Amount]),Table14[[#This Row],[Sales_Amount]])</f>
        <v>113990.97</v>
      </c>
      <c r="Q2842" s="11">
        <f>IF(ISBLANK(Table14[[#This Row],[Quantity_Sold]]),MEDIAN(Table14[Quantity_Sold]),Table14[[#This Row],[Quantity_Sold]])</f>
        <v>31</v>
      </c>
      <c r="R2842" s="4" t="str">
        <f>TRIM(Table14[[#This Row],[Product_Category]])</f>
        <v>Clothing</v>
      </c>
      <c r="S2842" s="4" t="str">
        <f>PROPER(Table14[[#This Row],[Customer_Type]])</f>
        <v>Returning</v>
      </c>
      <c r="T2842" s="13">
        <f>IF(ISBLANK(Table14[[#This Row],[Discount]]),MEDIAN(Table14[Discount]),Table14[[#This Row],[Discount]])</f>
        <v>0.2</v>
      </c>
    </row>
    <row r="2843" spans="1:20" x14ac:dyDescent="0.3">
      <c r="A2843">
        <v>1180</v>
      </c>
      <c r="B2843" s="1">
        <v>45331</v>
      </c>
      <c r="C2843" t="s">
        <v>13</v>
      </c>
      <c r="D2843" t="s">
        <v>27</v>
      </c>
      <c r="E2843">
        <v>62934.2</v>
      </c>
      <c r="F2843">
        <v>20</v>
      </c>
      <c r="G2843" t="s">
        <v>21</v>
      </c>
      <c r="H2843" s="9">
        <v>3451.59</v>
      </c>
      <c r="I2843" s="9">
        <v>4495.3</v>
      </c>
      <c r="J2843" t="s">
        <v>25</v>
      </c>
      <c r="K2843">
        <v>0.3</v>
      </c>
      <c r="L2843" s="4" t="s">
        <v>31</v>
      </c>
      <c r="M2843" s="4" t="s">
        <v>18</v>
      </c>
      <c r="N2843" s="4" t="str">
        <f>IF(ISBLANK(Table14[[#This Row],[Sales_Rep]]),"Unknown",Table14[[#This Row],[Sales_Rep]])</f>
        <v>David</v>
      </c>
      <c r="O2843" t="str">
        <f>PROPER(Table14[[#This Row],[Region]])</f>
        <v>West</v>
      </c>
      <c r="P2843" s="9">
        <f>IF(ISBLANK(Table14[[#This Row],[Sales_Amount]]),MEDIAN(Table14[Sales_Amount]),Table14[[#This Row],[Sales_Amount]])</f>
        <v>62934.2</v>
      </c>
      <c r="Q2843" s="11">
        <f>IF(ISBLANK(Table14[[#This Row],[Quantity_Sold]]),MEDIAN(Table14[Quantity_Sold]),Table14[[#This Row],[Quantity_Sold]])</f>
        <v>20</v>
      </c>
      <c r="R2843" s="4" t="str">
        <f>TRIM(Table14[[#This Row],[Product_Category]])</f>
        <v>Electronics</v>
      </c>
      <c r="S2843" s="4" t="str">
        <f>PROPER(Table14[[#This Row],[Customer_Type]])</f>
        <v>New</v>
      </c>
      <c r="T2843" s="13">
        <f>IF(ISBLANK(Table14[[#This Row],[Discount]]),MEDIAN(Table14[Discount]),Table14[[#This Row],[Discount]])</f>
        <v>0.3</v>
      </c>
    </row>
    <row r="2844" spans="1:20" x14ac:dyDescent="0.3">
      <c r="A2844">
        <v>1468</v>
      </c>
      <c r="B2844" s="1">
        <v>45479</v>
      </c>
      <c r="C2844" t="s">
        <v>23</v>
      </c>
      <c r="D2844" t="s">
        <v>20</v>
      </c>
      <c r="E2844">
        <v>40671.449999999997</v>
      </c>
      <c r="F2844">
        <v>24</v>
      </c>
      <c r="G2844" t="s">
        <v>24</v>
      </c>
      <c r="H2844" s="9">
        <v>1456.91</v>
      </c>
      <c r="I2844" s="9">
        <v>2172.62</v>
      </c>
      <c r="J2844" t="s">
        <v>16</v>
      </c>
      <c r="K2844">
        <v>0.22</v>
      </c>
      <c r="L2844" s="4" t="s">
        <v>31</v>
      </c>
      <c r="M2844" s="4" t="s">
        <v>18</v>
      </c>
      <c r="N2844" s="4" t="str">
        <f>IF(ISBLANK(Table14[[#This Row],[Sales_Rep]]),"Unknown",Table14[[#This Row],[Sales_Rep]])</f>
        <v>Charlie</v>
      </c>
      <c r="O2844" t="str">
        <f>PROPER(Table14[[#This Row],[Region]])</f>
        <v>North</v>
      </c>
      <c r="P2844" s="9">
        <f>IF(ISBLANK(Table14[[#This Row],[Sales_Amount]]),MEDIAN(Table14[Sales_Amount]),Table14[[#This Row],[Sales_Amount]])</f>
        <v>40671.449999999997</v>
      </c>
      <c r="Q2844" s="11">
        <f>IF(ISBLANK(Table14[[#This Row],[Quantity_Sold]]),MEDIAN(Table14[Quantity_Sold]),Table14[[#This Row],[Quantity_Sold]])</f>
        <v>24</v>
      </c>
      <c r="R2844" s="4" t="str">
        <f>TRIM(Table14[[#This Row],[Product_Category]])</f>
        <v>Clothing</v>
      </c>
      <c r="S2844" s="4" t="str">
        <f>PROPER(Table14[[#This Row],[Customer_Type]])</f>
        <v>Returning</v>
      </c>
      <c r="T2844" s="13">
        <f>IF(ISBLANK(Table14[[#This Row],[Discount]]),MEDIAN(Table14[Discount]),Table14[[#This Row],[Discount]])</f>
        <v>0.22</v>
      </c>
    </row>
    <row r="2845" spans="1:20" x14ac:dyDescent="0.3">
      <c r="A2845">
        <v>1406</v>
      </c>
      <c r="B2845" s="1">
        <v>45216</v>
      </c>
      <c r="C2845" t="s">
        <v>32</v>
      </c>
      <c r="D2845" t="s">
        <v>20</v>
      </c>
      <c r="E2845">
        <v>3996.72</v>
      </c>
      <c r="F2845">
        <v>1</v>
      </c>
      <c r="G2845" t="s">
        <v>28</v>
      </c>
      <c r="H2845" s="9">
        <v>3561.13</v>
      </c>
      <c r="I2845" s="9">
        <v>4120.33</v>
      </c>
      <c r="J2845" t="s">
        <v>16</v>
      </c>
      <c r="K2845">
        <v>0.03</v>
      </c>
      <c r="L2845" s="4" t="s">
        <v>17</v>
      </c>
      <c r="M2845" s="4" t="s">
        <v>18</v>
      </c>
      <c r="N2845" s="4" t="str">
        <f>IF(ISBLANK(Table14[[#This Row],[Sales_Rep]]),"Unknown",Table14[[#This Row],[Sales_Rep]])</f>
        <v>Alice</v>
      </c>
      <c r="O2845" t="str">
        <f>PROPER(Table14[[#This Row],[Region]])</f>
        <v>North</v>
      </c>
      <c r="P2845" s="9">
        <f>IF(ISBLANK(Table14[[#This Row],[Sales_Amount]]),MEDIAN(Table14[Sales_Amount]),Table14[[#This Row],[Sales_Amount]])</f>
        <v>3996.72</v>
      </c>
      <c r="Q2845" s="11">
        <f>IF(ISBLANK(Table14[[#This Row],[Quantity_Sold]]),MEDIAN(Table14[Quantity_Sold]),Table14[[#This Row],[Quantity_Sold]])</f>
        <v>1</v>
      </c>
      <c r="R2845" s="4" t="str">
        <f>TRIM(Table14[[#This Row],[Product_Category]])</f>
        <v>Furniture</v>
      </c>
      <c r="S2845" s="4" t="str">
        <f>PROPER(Table14[[#This Row],[Customer_Type]])</f>
        <v>Returning</v>
      </c>
      <c r="T2845" s="13">
        <f>IF(ISBLANK(Table14[[#This Row],[Discount]]),MEDIAN(Table14[Discount]),Table14[[#This Row],[Discount]])</f>
        <v>0.03</v>
      </c>
    </row>
    <row r="2846" spans="1:20" x14ac:dyDescent="0.3">
      <c r="A2846">
        <v>1433</v>
      </c>
      <c r="B2846" s="1">
        <v>45459</v>
      </c>
      <c r="C2846" t="s">
        <v>29</v>
      </c>
      <c r="D2846" t="s">
        <v>14</v>
      </c>
      <c r="E2846">
        <v>183023.23</v>
      </c>
      <c r="F2846">
        <v>32</v>
      </c>
      <c r="G2846" t="s">
        <v>28</v>
      </c>
      <c r="H2846" s="9">
        <v>4067.37</v>
      </c>
      <c r="I2846" s="9">
        <v>5836.2</v>
      </c>
      <c r="J2846" t="s">
        <v>25</v>
      </c>
      <c r="K2846">
        <v>0.02</v>
      </c>
      <c r="L2846" s="4" t="s">
        <v>17</v>
      </c>
      <c r="M2846" s="4" t="s">
        <v>22</v>
      </c>
      <c r="N2846" s="4" t="str">
        <f>IF(ISBLANK(Table14[[#This Row],[Sales_Rep]]),"Unknown",Table14[[#This Row],[Sales_Rep]])</f>
        <v>Bob</v>
      </c>
      <c r="O2846" t="str">
        <f>PROPER(Table14[[#This Row],[Region]])</f>
        <v>East</v>
      </c>
      <c r="P2846" s="9">
        <f>IF(ISBLANK(Table14[[#This Row],[Sales_Amount]]),MEDIAN(Table14[Sales_Amount]),Table14[[#This Row],[Sales_Amount]])</f>
        <v>183023.23</v>
      </c>
      <c r="Q2846" s="11">
        <f>IF(ISBLANK(Table14[[#This Row],[Quantity_Sold]]),MEDIAN(Table14[Quantity_Sold]),Table14[[#This Row],[Quantity_Sold]])</f>
        <v>32</v>
      </c>
      <c r="R2846" s="4" t="str">
        <f>TRIM(Table14[[#This Row],[Product_Category]])</f>
        <v>Furniture</v>
      </c>
      <c r="S2846" s="4" t="str">
        <f>PROPER(Table14[[#This Row],[Customer_Type]])</f>
        <v>New</v>
      </c>
      <c r="T2846" s="13">
        <f>IF(ISBLANK(Table14[[#This Row],[Discount]]),MEDIAN(Table14[Discount]),Table14[[#This Row],[Discount]])</f>
        <v>0.02</v>
      </c>
    </row>
    <row r="2847" spans="1:20" x14ac:dyDescent="0.3">
      <c r="A2847">
        <v>1383</v>
      </c>
      <c r="B2847" s="1">
        <v>45136</v>
      </c>
      <c r="C2847" t="s">
        <v>32</v>
      </c>
      <c r="D2847" t="s">
        <v>14</v>
      </c>
      <c r="E2847">
        <v>178220.88</v>
      </c>
      <c r="F2847">
        <v>47</v>
      </c>
      <c r="G2847" t="s">
        <v>21</v>
      </c>
      <c r="H2847" s="9">
        <v>2905.49</v>
      </c>
      <c r="I2847" s="9">
        <v>3909.21</v>
      </c>
      <c r="J2847" t="s">
        <v>25</v>
      </c>
      <c r="K2847">
        <v>0.03</v>
      </c>
      <c r="L2847" s="4" t="s">
        <v>31</v>
      </c>
      <c r="M2847" s="4" t="s">
        <v>22</v>
      </c>
      <c r="N2847" s="4" t="str">
        <f>IF(ISBLANK(Table14[[#This Row],[Sales_Rep]]),"Unknown",Table14[[#This Row],[Sales_Rep]])</f>
        <v>Alice</v>
      </c>
      <c r="O2847" t="str">
        <f>PROPER(Table14[[#This Row],[Region]])</f>
        <v>East</v>
      </c>
      <c r="P2847" s="9">
        <f>IF(ISBLANK(Table14[[#This Row],[Sales_Amount]]),MEDIAN(Table14[Sales_Amount]),Table14[[#This Row],[Sales_Amount]])</f>
        <v>178220.88</v>
      </c>
      <c r="Q2847" s="11">
        <f>IF(ISBLANK(Table14[[#This Row],[Quantity_Sold]]),MEDIAN(Table14[Quantity_Sold]),Table14[[#This Row],[Quantity_Sold]])</f>
        <v>47</v>
      </c>
      <c r="R2847" s="4" t="str">
        <f>TRIM(Table14[[#This Row],[Product_Category]])</f>
        <v>Electronics</v>
      </c>
      <c r="S2847" s="4" t="str">
        <f>PROPER(Table14[[#This Row],[Customer_Type]])</f>
        <v>New</v>
      </c>
      <c r="T2847" s="13">
        <f>IF(ISBLANK(Table14[[#This Row],[Discount]]),MEDIAN(Table14[Discount]),Table14[[#This Row],[Discount]])</f>
        <v>0.03</v>
      </c>
    </row>
    <row r="2848" spans="1:20" x14ac:dyDescent="0.3">
      <c r="A2848">
        <v>1254</v>
      </c>
      <c r="B2848" s="1">
        <v>45594</v>
      </c>
      <c r="C2848" t="s">
        <v>19</v>
      </c>
      <c r="D2848" t="s">
        <v>20</v>
      </c>
      <c r="E2848">
        <v>18316.48</v>
      </c>
      <c r="F2848">
        <v>5</v>
      </c>
      <c r="G2848" t="s">
        <v>15</v>
      </c>
      <c r="H2848" s="9">
        <v>3735.38</v>
      </c>
      <c r="I2848" s="9">
        <v>4950.3999999999996</v>
      </c>
      <c r="J2848" t="s">
        <v>25</v>
      </c>
      <c r="K2848">
        <v>0.26</v>
      </c>
      <c r="L2848" s="4" t="s">
        <v>31</v>
      </c>
      <c r="M2848" s="4" t="s">
        <v>18</v>
      </c>
      <c r="N2848" s="4" t="str">
        <f>IF(ISBLANK(Table14[[#This Row],[Sales_Rep]]),"Unknown",Table14[[#This Row],[Sales_Rep]])</f>
        <v>Eve</v>
      </c>
      <c r="O2848" t="str">
        <f>PROPER(Table14[[#This Row],[Region]])</f>
        <v>North</v>
      </c>
      <c r="P2848" s="9">
        <f>IF(ISBLANK(Table14[[#This Row],[Sales_Amount]]),MEDIAN(Table14[Sales_Amount]),Table14[[#This Row],[Sales_Amount]])</f>
        <v>18316.48</v>
      </c>
      <c r="Q2848" s="11">
        <f>IF(ISBLANK(Table14[[#This Row],[Quantity_Sold]]),MEDIAN(Table14[Quantity_Sold]),Table14[[#This Row],[Quantity_Sold]])</f>
        <v>5</v>
      </c>
      <c r="R2848" s="4" t="str">
        <f>TRIM(Table14[[#This Row],[Product_Category]])</f>
        <v>Food</v>
      </c>
      <c r="S2848" s="4" t="str">
        <f>PROPER(Table14[[#This Row],[Customer_Type]])</f>
        <v>New</v>
      </c>
      <c r="T2848" s="13">
        <f>IF(ISBLANK(Table14[[#This Row],[Discount]]),MEDIAN(Table14[Discount]),Table14[[#This Row],[Discount]])</f>
        <v>0.26</v>
      </c>
    </row>
    <row r="2849" spans="1:20" x14ac:dyDescent="0.3">
      <c r="A2849">
        <v>1173</v>
      </c>
      <c r="B2849" s="1">
        <v>45107</v>
      </c>
      <c r="C2849" t="s">
        <v>13</v>
      </c>
      <c r="D2849" t="s">
        <v>27</v>
      </c>
      <c r="E2849">
        <v>47687.22</v>
      </c>
      <c r="F2849">
        <v>25</v>
      </c>
      <c r="G2849" t="s">
        <v>24</v>
      </c>
      <c r="H2849" s="9">
        <v>1799.67</v>
      </c>
      <c r="I2849" s="9">
        <v>2218.0100000000002</v>
      </c>
      <c r="J2849" t="s">
        <v>25</v>
      </c>
      <c r="K2849">
        <v>0.14000000000000001</v>
      </c>
      <c r="L2849" s="4" t="s">
        <v>17</v>
      </c>
      <c r="M2849" s="4" t="s">
        <v>18</v>
      </c>
      <c r="N2849" s="4" t="str">
        <f>IF(ISBLANK(Table14[[#This Row],[Sales_Rep]]),"Unknown",Table14[[#This Row],[Sales_Rep]])</f>
        <v>David</v>
      </c>
      <c r="O2849" t="str">
        <f>PROPER(Table14[[#This Row],[Region]])</f>
        <v>West</v>
      </c>
      <c r="P2849" s="9">
        <f>IF(ISBLANK(Table14[[#This Row],[Sales_Amount]]),MEDIAN(Table14[Sales_Amount]),Table14[[#This Row],[Sales_Amount]])</f>
        <v>47687.22</v>
      </c>
      <c r="Q2849" s="11">
        <f>IF(ISBLANK(Table14[[#This Row],[Quantity_Sold]]),MEDIAN(Table14[Quantity_Sold]),Table14[[#This Row],[Quantity_Sold]])</f>
        <v>25</v>
      </c>
      <c r="R2849" s="4" t="str">
        <f>TRIM(Table14[[#This Row],[Product_Category]])</f>
        <v>Clothing</v>
      </c>
      <c r="S2849" s="4" t="str">
        <f>PROPER(Table14[[#This Row],[Customer_Type]])</f>
        <v>New</v>
      </c>
      <c r="T2849" s="13">
        <f>IF(ISBLANK(Table14[[#This Row],[Discount]]),MEDIAN(Table14[Discount]),Table14[[#This Row],[Discount]])</f>
        <v>0.14000000000000001</v>
      </c>
    </row>
    <row r="2850" spans="1:20" x14ac:dyDescent="0.3">
      <c r="A2850">
        <v>1049</v>
      </c>
      <c r="B2850" s="1">
        <v>45327</v>
      </c>
      <c r="C2850" t="s">
        <v>13</v>
      </c>
      <c r="D2850" t="s">
        <v>14</v>
      </c>
      <c r="E2850">
        <v>21920.1</v>
      </c>
      <c r="F2850">
        <v>9</v>
      </c>
      <c r="G2850" t="s">
        <v>28</v>
      </c>
      <c r="H2850" s="9">
        <v>2324.3000000000002</v>
      </c>
      <c r="I2850" s="9">
        <v>2767.69</v>
      </c>
      <c r="J2850" t="s">
        <v>16</v>
      </c>
      <c r="K2850">
        <v>0.12</v>
      </c>
      <c r="L2850" s="4" t="s">
        <v>17</v>
      </c>
      <c r="M2850" s="4" t="s">
        <v>22</v>
      </c>
      <c r="N2850" s="4" t="str">
        <f>IF(ISBLANK(Table14[[#This Row],[Sales_Rep]]),"Unknown",Table14[[#This Row],[Sales_Rep]])</f>
        <v>David</v>
      </c>
      <c r="O2850" t="str">
        <f>PROPER(Table14[[#This Row],[Region]])</f>
        <v>East</v>
      </c>
      <c r="P2850" s="9">
        <f>IF(ISBLANK(Table14[[#This Row],[Sales_Amount]]),MEDIAN(Table14[Sales_Amount]),Table14[[#This Row],[Sales_Amount]])</f>
        <v>21920.1</v>
      </c>
      <c r="Q2850" s="11">
        <f>IF(ISBLANK(Table14[[#This Row],[Quantity_Sold]]),MEDIAN(Table14[Quantity_Sold]),Table14[[#This Row],[Quantity_Sold]])</f>
        <v>9</v>
      </c>
      <c r="R2850" s="4" t="str">
        <f>TRIM(Table14[[#This Row],[Product_Category]])</f>
        <v>Furniture</v>
      </c>
      <c r="S2850" s="4" t="str">
        <f>PROPER(Table14[[#This Row],[Customer_Type]])</f>
        <v>Returning</v>
      </c>
      <c r="T2850" s="13">
        <f>IF(ISBLANK(Table14[[#This Row],[Discount]]),MEDIAN(Table14[Discount]),Table14[[#This Row],[Discount]])</f>
        <v>0.12</v>
      </c>
    </row>
    <row r="2851" spans="1:20" x14ac:dyDescent="0.3">
      <c r="A2851">
        <v>1491</v>
      </c>
      <c r="B2851" s="1">
        <v>45005</v>
      </c>
      <c r="C2851" t="s">
        <v>32</v>
      </c>
      <c r="D2851" t="s">
        <v>14</v>
      </c>
      <c r="E2851">
        <v>14868.81</v>
      </c>
      <c r="F2851">
        <v>14</v>
      </c>
      <c r="G2851" t="s">
        <v>28</v>
      </c>
      <c r="H2851" s="9">
        <v>1041.9100000000001</v>
      </c>
      <c r="I2851" s="9">
        <v>1475.08</v>
      </c>
      <c r="J2851" t="s">
        <v>16</v>
      </c>
      <c r="K2851">
        <v>0.28000000000000003</v>
      </c>
      <c r="L2851" s="4" t="s">
        <v>26</v>
      </c>
      <c r="M2851" s="4" t="s">
        <v>22</v>
      </c>
      <c r="N2851" s="4" t="str">
        <f>IF(ISBLANK(Table14[[#This Row],[Sales_Rep]]),"Unknown",Table14[[#This Row],[Sales_Rep]])</f>
        <v>Alice</v>
      </c>
      <c r="O2851" t="str">
        <f>PROPER(Table14[[#This Row],[Region]])</f>
        <v>East</v>
      </c>
      <c r="P2851" s="9">
        <f>IF(ISBLANK(Table14[[#This Row],[Sales_Amount]]),MEDIAN(Table14[Sales_Amount]),Table14[[#This Row],[Sales_Amount]])</f>
        <v>14868.81</v>
      </c>
      <c r="Q2851" s="11">
        <f>IF(ISBLANK(Table14[[#This Row],[Quantity_Sold]]),MEDIAN(Table14[Quantity_Sold]),Table14[[#This Row],[Quantity_Sold]])</f>
        <v>14</v>
      </c>
      <c r="R2851" s="4" t="str">
        <f>TRIM(Table14[[#This Row],[Product_Category]])</f>
        <v>Furniture</v>
      </c>
      <c r="S2851" s="4" t="str">
        <f>PROPER(Table14[[#This Row],[Customer_Type]])</f>
        <v>Returning</v>
      </c>
      <c r="T2851" s="13">
        <f>IF(ISBLANK(Table14[[#This Row],[Discount]]),MEDIAN(Table14[Discount]),Table14[[#This Row],[Discount]])</f>
        <v>0.28000000000000003</v>
      </c>
    </row>
    <row r="2852" spans="1:20" x14ac:dyDescent="0.3">
      <c r="A2852">
        <v>1124</v>
      </c>
      <c r="B2852" s="1">
        <v>45100</v>
      </c>
      <c r="C2852" t="s">
        <v>23</v>
      </c>
      <c r="D2852" t="s">
        <v>14</v>
      </c>
      <c r="E2852">
        <v>85503.93</v>
      </c>
      <c r="F2852">
        <v>26</v>
      </c>
      <c r="G2852" t="s">
        <v>21</v>
      </c>
      <c r="H2852" s="9">
        <v>2733.77</v>
      </c>
      <c r="I2852" s="9">
        <v>3737.06</v>
      </c>
      <c r="J2852" t="s">
        <v>25</v>
      </c>
      <c r="K2852">
        <v>0.12</v>
      </c>
      <c r="L2852" s="4" t="s">
        <v>31</v>
      </c>
      <c r="M2852" s="4" t="s">
        <v>18</v>
      </c>
      <c r="N2852" s="4" t="str">
        <f>IF(ISBLANK(Table14[[#This Row],[Sales_Rep]]),"Unknown",Table14[[#This Row],[Sales_Rep]])</f>
        <v>Charlie</v>
      </c>
      <c r="O2852" t="str">
        <f>PROPER(Table14[[#This Row],[Region]])</f>
        <v>East</v>
      </c>
      <c r="P2852" s="9">
        <f>IF(ISBLANK(Table14[[#This Row],[Sales_Amount]]),MEDIAN(Table14[Sales_Amount]),Table14[[#This Row],[Sales_Amount]])</f>
        <v>85503.93</v>
      </c>
      <c r="Q2852" s="11">
        <f>IF(ISBLANK(Table14[[#This Row],[Quantity_Sold]]),MEDIAN(Table14[Quantity_Sold]),Table14[[#This Row],[Quantity_Sold]])</f>
        <v>26</v>
      </c>
      <c r="R2852" s="4" t="str">
        <f>TRIM(Table14[[#This Row],[Product_Category]])</f>
        <v>Electronics</v>
      </c>
      <c r="S2852" s="4" t="str">
        <f>PROPER(Table14[[#This Row],[Customer_Type]])</f>
        <v>New</v>
      </c>
      <c r="T2852" s="13">
        <f>IF(ISBLANK(Table14[[#This Row],[Discount]]),MEDIAN(Table14[Discount]),Table14[[#This Row],[Discount]])</f>
        <v>0.12</v>
      </c>
    </row>
    <row r="2853" spans="1:20" x14ac:dyDescent="0.3">
      <c r="A2853">
        <v>1336</v>
      </c>
      <c r="B2853" s="1">
        <v>45128</v>
      </c>
      <c r="C2853" t="s">
        <v>29</v>
      </c>
      <c r="D2853" t="s">
        <v>20</v>
      </c>
      <c r="E2853">
        <v>2129.42</v>
      </c>
      <c r="F2853">
        <v>1</v>
      </c>
      <c r="G2853" t="s">
        <v>21</v>
      </c>
      <c r="H2853" s="9">
        <v>1749.58</v>
      </c>
      <c r="I2853" s="9">
        <v>2289.6999999999998</v>
      </c>
      <c r="J2853" t="s">
        <v>25</v>
      </c>
      <c r="K2853">
        <v>7.0000000000000007E-2</v>
      </c>
      <c r="L2853" s="4" t="s">
        <v>31</v>
      </c>
      <c r="M2853" s="4" t="s">
        <v>18</v>
      </c>
      <c r="N2853" s="4" t="str">
        <f>IF(ISBLANK(Table14[[#This Row],[Sales_Rep]]),"Unknown",Table14[[#This Row],[Sales_Rep]])</f>
        <v>Bob</v>
      </c>
      <c r="O2853" t="str">
        <f>PROPER(Table14[[#This Row],[Region]])</f>
        <v>North</v>
      </c>
      <c r="P2853" s="9">
        <f>IF(ISBLANK(Table14[[#This Row],[Sales_Amount]]),MEDIAN(Table14[Sales_Amount]),Table14[[#This Row],[Sales_Amount]])</f>
        <v>2129.42</v>
      </c>
      <c r="Q2853" s="11">
        <f>IF(ISBLANK(Table14[[#This Row],[Quantity_Sold]]),MEDIAN(Table14[Quantity_Sold]),Table14[[#This Row],[Quantity_Sold]])</f>
        <v>1</v>
      </c>
      <c r="R2853" s="4" t="str">
        <f>TRIM(Table14[[#This Row],[Product_Category]])</f>
        <v>Electronics</v>
      </c>
      <c r="S2853" s="4" t="str">
        <f>PROPER(Table14[[#This Row],[Customer_Type]])</f>
        <v>New</v>
      </c>
      <c r="T2853" s="13">
        <f>IF(ISBLANK(Table14[[#This Row],[Discount]]),MEDIAN(Table14[Discount]),Table14[[#This Row],[Discount]])</f>
        <v>7.0000000000000007E-2</v>
      </c>
    </row>
    <row r="2854" spans="1:20" x14ac:dyDescent="0.3">
      <c r="A2854">
        <v>1250</v>
      </c>
      <c r="B2854" s="1">
        <v>45302</v>
      </c>
      <c r="C2854" t="s">
        <v>13</v>
      </c>
      <c r="D2854" t="s">
        <v>27</v>
      </c>
      <c r="E2854">
        <v>111589.53</v>
      </c>
      <c r="F2854">
        <v>34</v>
      </c>
      <c r="G2854" t="s">
        <v>21</v>
      </c>
      <c r="H2854" s="9">
        <v>3116.34</v>
      </c>
      <c r="I2854" s="9">
        <v>4207.75</v>
      </c>
      <c r="J2854" t="s">
        <v>16</v>
      </c>
      <c r="K2854">
        <v>0.22</v>
      </c>
      <c r="L2854" s="4" t="s">
        <v>31</v>
      </c>
      <c r="M2854" s="4" t="s">
        <v>18</v>
      </c>
      <c r="N2854" s="4" t="str">
        <f>IF(ISBLANK(Table14[[#This Row],[Sales_Rep]]),"Unknown",Table14[[#This Row],[Sales_Rep]])</f>
        <v>David</v>
      </c>
      <c r="O2854" t="str">
        <f>PROPER(Table14[[#This Row],[Region]])</f>
        <v>West</v>
      </c>
      <c r="P2854" s="9">
        <f>IF(ISBLANK(Table14[[#This Row],[Sales_Amount]]),MEDIAN(Table14[Sales_Amount]),Table14[[#This Row],[Sales_Amount]])</f>
        <v>111589.53</v>
      </c>
      <c r="Q2854" s="11">
        <f>IF(ISBLANK(Table14[[#This Row],[Quantity_Sold]]),MEDIAN(Table14[Quantity_Sold]),Table14[[#This Row],[Quantity_Sold]])</f>
        <v>34</v>
      </c>
      <c r="R2854" s="4" t="str">
        <f>TRIM(Table14[[#This Row],[Product_Category]])</f>
        <v>Electronics</v>
      </c>
      <c r="S2854" s="4" t="str">
        <f>PROPER(Table14[[#This Row],[Customer_Type]])</f>
        <v>Returning</v>
      </c>
      <c r="T2854" s="13">
        <f>IF(ISBLANK(Table14[[#This Row],[Discount]]),MEDIAN(Table14[Discount]),Table14[[#This Row],[Discount]])</f>
        <v>0.22</v>
      </c>
    </row>
    <row r="2855" spans="1:20" x14ac:dyDescent="0.3">
      <c r="A2855">
        <v>1217</v>
      </c>
      <c r="B2855" s="1">
        <v>45417</v>
      </c>
      <c r="C2855" t="s">
        <v>19</v>
      </c>
      <c r="D2855" t="s">
        <v>14</v>
      </c>
      <c r="E2855">
        <v>78500.160000000003</v>
      </c>
      <c r="F2855">
        <v>33</v>
      </c>
      <c r="G2855" t="s">
        <v>21</v>
      </c>
      <c r="H2855" s="9">
        <v>2581.96</v>
      </c>
      <c r="I2855" s="9">
        <v>3258.62</v>
      </c>
      <c r="J2855" t="s">
        <v>25</v>
      </c>
      <c r="K2855">
        <v>0.27</v>
      </c>
      <c r="L2855" s="4" t="s">
        <v>26</v>
      </c>
      <c r="M2855" s="4" t="s">
        <v>22</v>
      </c>
      <c r="N2855" s="4" t="str">
        <f>IF(ISBLANK(Table14[[#This Row],[Sales_Rep]]),"Unknown",Table14[[#This Row],[Sales_Rep]])</f>
        <v>Eve</v>
      </c>
      <c r="O2855" t="str">
        <f>PROPER(Table14[[#This Row],[Region]])</f>
        <v>East</v>
      </c>
      <c r="P2855" s="9">
        <f>IF(ISBLANK(Table14[[#This Row],[Sales_Amount]]),MEDIAN(Table14[Sales_Amount]),Table14[[#This Row],[Sales_Amount]])</f>
        <v>78500.160000000003</v>
      </c>
      <c r="Q2855" s="11">
        <f>IF(ISBLANK(Table14[[#This Row],[Quantity_Sold]]),MEDIAN(Table14[Quantity_Sold]),Table14[[#This Row],[Quantity_Sold]])</f>
        <v>33</v>
      </c>
      <c r="R2855" s="4" t="str">
        <f>TRIM(Table14[[#This Row],[Product_Category]])</f>
        <v>Electronics</v>
      </c>
      <c r="S2855" s="4" t="str">
        <f>PROPER(Table14[[#This Row],[Customer_Type]])</f>
        <v>New</v>
      </c>
      <c r="T2855" s="13">
        <f>IF(ISBLANK(Table14[[#This Row],[Discount]]),MEDIAN(Table14[Discount]),Table14[[#This Row],[Discount]])</f>
        <v>0.27</v>
      </c>
    </row>
    <row r="2856" spans="1:20" x14ac:dyDescent="0.3">
      <c r="A2856">
        <v>1245</v>
      </c>
      <c r="B2856" s="1">
        <v>44984</v>
      </c>
      <c r="C2856" t="s">
        <v>19</v>
      </c>
      <c r="D2856" t="s">
        <v>14</v>
      </c>
      <c r="E2856">
        <v>26900.53</v>
      </c>
      <c r="F2856">
        <v>12</v>
      </c>
      <c r="G2856" t="s">
        <v>15</v>
      </c>
      <c r="H2856" s="9">
        <v>2071.52</v>
      </c>
      <c r="I2856" s="9">
        <v>2287.46</v>
      </c>
      <c r="J2856" t="s">
        <v>25</v>
      </c>
      <c r="K2856">
        <v>0.02</v>
      </c>
      <c r="L2856" s="4" t="s">
        <v>31</v>
      </c>
      <c r="M2856" s="4" t="s">
        <v>22</v>
      </c>
      <c r="N2856" s="4" t="str">
        <f>IF(ISBLANK(Table14[[#This Row],[Sales_Rep]]),"Unknown",Table14[[#This Row],[Sales_Rep]])</f>
        <v>Eve</v>
      </c>
      <c r="O2856" t="str">
        <f>PROPER(Table14[[#This Row],[Region]])</f>
        <v>East</v>
      </c>
      <c r="P2856" s="9">
        <f>IF(ISBLANK(Table14[[#This Row],[Sales_Amount]]),MEDIAN(Table14[Sales_Amount]),Table14[[#This Row],[Sales_Amount]])</f>
        <v>26900.53</v>
      </c>
      <c r="Q2856" s="11">
        <f>IF(ISBLANK(Table14[[#This Row],[Quantity_Sold]]),MEDIAN(Table14[Quantity_Sold]),Table14[[#This Row],[Quantity_Sold]])</f>
        <v>12</v>
      </c>
      <c r="R2856" s="4" t="str">
        <f>TRIM(Table14[[#This Row],[Product_Category]])</f>
        <v>Food</v>
      </c>
      <c r="S2856" s="4" t="str">
        <f>PROPER(Table14[[#This Row],[Customer_Type]])</f>
        <v>New</v>
      </c>
      <c r="T2856" s="13">
        <f>IF(ISBLANK(Table14[[#This Row],[Discount]]),MEDIAN(Table14[Discount]),Table14[[#This Row],[Discount]])</f>
        <v>0.02</v>
      </c>
    </row>
    <row r="2857" spans="1:20" x14ac:dyDescent="0.3">
      <c r="A2857">
        <v>1238</v>
      </c>
      <c r="B2857" s="1">
        <v>45181</v>
      </c>
      <c r="C2857" t="s">
        <v>23</v>
      </c>
      <c r="D2857" t="s">
        <v>30</v>
      </c>
      <c r="E2857">
        <v>17098.78</v>
      </c>
      <c r="F2857">
        <v>14</v>
      </c>
      <c r="G2857" t="s">
        <v>28</v>
      </c>
      <c r="H2857" s="9">
        <v>1315.07</v>
      </c>
      <c r="I2857" s="9">
        <v>1673.07</v>
      </c>
      <c r="J2857" t="s">
        <v>16</v>
      </c>
      <c r="K2857">
        <v>0.27</v>
      </c>
      <c r="L2857" s="4" t="s">
        <v>26</v>
      </c>
      <c r="M2857" s="4" t="s">
        <v>22</v>
      </c>
      <c r="N2857" s="4" t="str">
        <f>IF(ISBLANK(Table14[[#This Row],[Sales_Rep]]),"Unknown",Table14[[#This Row],[Sales_Rep]])</f>
        <v>Charlie</v>
      </c>
      <c r="O2857" t="str">
        <f>PROPER(Table14[[#This Row],[Region]])</f>
        <v>South</v>
      </c>
      <c r="P2857" s="9">
        <f>IF(ISBLANK(Table14[[#This Row],[Sales_Amount]]),MEDIAN(Table14[Sales_Amount]),Table14[[#This Row],[Sales_Amount]])</f>
        <v>17098.78</v>
      </c>
      <c r="Q2857" s="11">
        <f>IF(ISBLANK(Table14[[#This Row],[Quantity_Sold]]),MEDIAN(Table14[Quantity_Sold]),Table14[[#This Row],[Quantity_Sold]])</f>
        <v>14</v>
      </c>
      <c r="R2857" s="4" t="str">
        <f>TRIM(Table14[[#This Row],[Product_Category]])</f>
        <v>Furniture</v>
      </c>
      <c r="S2857" s="4" t="str">
        <f>PROPER(Table14[[#This Row],[Customer_Type]])</f>
        <v>Returning</v>
      </c>
      <c r="T2857" s="13">
        <f>IF(ISBLANK(Table14[[#This Row],[Discount]]),MEDIAN(Table14[Discount]),Table14[[#This Row],[Discount]])</f>
        <v>0.27</v>
      </c>
    </row>
    <row r="2858" spans="1:20" x14ac:dyDescent="0.3">
      <c r="A2858">
        <v>1486</v>
      </c>
      <c r="B2858" s="1">
        <v>45163</v>
      </c>
      <c r="C2858" t="s">
        <v>13</v>
      </c>
      <c r="D2858" t="s">
        <v>20</v>
      </c>
      <c r="E2858">
        <v>11687.32</v>
      </c>
      <c r="F2858">
        <v>12</v>
      </c>
      <c r="G2858" t="s">
        <v>21</v>
      </c>
      <c r="H2858" s="9">
        <v>815.42</v>
      </c>
      <c r="I2858" s="9">
        <v>993.82</v>
      </c>
      <c r="J2858" t="s">
        <v>25</v>
      </c>
      <c r="K2858">
        <v>0.02</v>
      </c>
      <c r="L2858" s="4" t="s">
        <v>31</v>
      </c>
      <c r="M2858" s="4" t="s">
        <v>18</v>
      </c>
      <c r="N2858" s="4" t="str">
        <f>IF(ISBLANK(Table14[[#This Row],[Sales_Rep]]),"Unknown",Table14[[#This Row],[Sales_Rep]])</f>
        <v>David</v>
      </c>
      <c r="O2858" t="str">
        <f>PROPER(Table14[[#This Row],[Region]])</f>
        <v>North</v>
      </c>
      <c r="P2858" s="9">
        <f>IF(ISBLANK(Table14[[#This Row],[Sales_Amount]]),MEDIAN(Table14[Sales_Amount]),Table14[[#This Row],[Sales_Amount]])</f>
        <v>11687.32</v>
      </c>
      <c r="Q2858" s="11">
        <f>IF(ISBLANK(Table14[[#This Row],[Quantity_Sold]]),MEDIAN(Table14[Quantity_Sold]),Table14[[#This Row],[Quantity_Sold]])</f>
        <v>12</v>
      </c>
      <c r="R2858" s="4" t="str">
        <f>TRIM(Table14[[#This Row],[Product_Category]])</f>
        <v>Electronics</v>
      </c>
      <c r="S2858" s="4" t="str">
        <f>PROPER(Table14[[#This Row],[Customer_Type]])</f>
        <v>New</v>
      </c>
      <c r="T2858" s="13">
        <f>IF(ISBLANK(Table14[[#This Row],[Discount]]),MEDIAN(Table14[Discount]),Table14[[#This Row],[Discount]])</f>
        <v>0.02</v>
      </c>
    </row>
    <row r="2859" spans="1:20" x14ac:dyDescent="0.3">
      <c r="A2859">
        <v>1198</v>
      </c>
      <c r="B2859" s="1">
        <v>45039</v>
      </c>
      <c r="C2859" t="s">
        <v>32</v>
      </c>
      <c r="D2859" t="s">
        <v>30</v>
      </c>
      <c r="E2859">
        <v>21253.74</v>
      </c>
      <c r="F2859">
        <v>41</v>
      </c>
      <c r="G2859" t="s">
        <v>28</v>
      </c>
      <c r="H2859" s="9">
        <v>395</v>
      </c>
      <c r="I2859" s="9">
        <v>523.62</v>
      </c>
      <c r="J2859" t="s">
        <v>25</v>
      </c>
      <c r="K2859">
        <v>0.01</v>
      </c>
      <c r="L2859" s="4" t="s">
        <v>17</v>
      </c>
      <c r="M2859" s="4" t="s">
        <v>22</v>
      </c>
      <c r="N2859" s="4" t="str">
        <f>IF(ISBLANK(Table14[[#This Row],[Sales_Rep]]),"Unknown",Table14[[#This Row],[Sales_Rep]])</f>
        <v>Alice</v>
      </c>
      <c r="O2859" t="str">
        <f>PROPER(Table14[[#This Row],[Region]])</f>
        <v>South</v>
      </c>
      <c r="P2859" s="9">
        <f>IF(ISBLANK(Table14[[#This Row],[Sales_Amount]]),MEDIAN(Table14[Sales_Amount]),Table14[[#This Row],[Sales_Amount]])</f>
        <v>21253.74</v>
      </c>
      <c r="Q2859" s="11">
        <f>IF(ISBLANK(Table14[[#This Row],[Quantity_Sold]]),MEDIAN(Table14[Quantity_Sold]),Table14[[#This Row],[Quantity_Sold]])</f>
        <v>41</v>
      </c>
      <c r="R2859" s="4" t="str">
        <f>TRIM(Table14[[#This Row],[Product_Category]])</f>
        <v>Furniture</v>
      </c>
      <c r="S2859" s="4" t="str">
        <f>PROPER(Table14[[#This Row],[Customer_Type]])</f>
        <v>New</v>
      </c>
      <c r="T2859" s="13">
        <f>IF(ISBLANK(Table14[[#This Row],[Discount]]),MEDIAN(Table14[Discount]),Table14[[#This Row],[Discount]])</f>
        <v>0.01</v>
      </c>
    </row>
    <row r="2860" spans="1:20" x14ac:dyDescent="0.3">
      <c r="A2860">
        <v>1173</v>
      </c>
      <c r="B2860" s="1">
        <v>45535</v>
      </c>
      <c r="C2860" t="s">
        <v>19</v>
      </c>
      <c r="D2860" t="s">
        <v>27</v>
      </c>
      <c r="E2860">
        <v>6477.34</v>
      </c>
      <c r="F2860">
        <v>6</v>
      </c>
      <c r="G2860" t="s">
        <v>28</v>
      </c>
      <c r="H2860" s="9">
        <v>1080.5899999999999</v>
      </c>
      <c r="I2860" s="9">
        <v>1300.67</v>
      </c>
      <c r="J2860" t="s">
        <v>25</v>
      </c>
      <c r="K2860">
        <v>0.17</v>
      </c>
      <c r="L2860" s="4" t="s">
        <v>17</v>
      </c>
      <c r="M2860" s="4" t="s">
        <v>22</v>
      </c>
      <c r="N2860" s="4" t="str">
        <f>IF(ISBLANK(Table14[[#This Row],[Sales_Rep]]),"Unknown",Table14[[#This Row],[Sales_Rep]])</f>
        <v>Eve</v>
      </c>
      <c r="O2860" t="str">
        <f>PROPER(Table14[[#This Row],[Region]])</f>
        <v>West</v>
      </c>
      <c r="P2860" s="9">
        <f>IF(ISBLANK(Table14[[#This Row],[Sales_Amount]]),MEDIAN(Table14[Sales_Amount]),Table14[[#This Row],[Sales_Amount]])</f>
        <v>6477.34</v>
      </c>
      <c r="Q2860" s="11">
        <f>IF(ISBLANK(Table14[[#This Row],[Quantity_Sold]]),MEDIAN(Table14[Quantity_Sold]),Table14[[#This Row],[Quantity_Sold]])</f>
        <v>6</v>
      </c>
      <c r="R2860" s="4" t="str">
        <f>TRIM(Table14[[#This Row],[Product_Category]])</f>
        <v>Furniture</v>
      </c>
      <c r="S2860" s="4" t="str">
        <f>PROPER(Table14[[#This Row],[Customer_Type]])</f>
        <v>New</v>
      </c>
      <c r="T2860" s="13">
        <f>IF(ISBLANK(Table14[[#This Row],[Discount]]),MEDIAN(Table14[Discount]),Table14[[#This Row],[Discount]])</f>
        <v>0.17</v>
      </c>
    </row>
    <row r="2861" spans="1:20" x14ac:dyDescent="0.3">
      <c r="A2861">
        <v>1106</v>
      </c>
      <c r="B2861" s="1">
        <v>45300</v>
      </c>
      <c r="C2861" t="s">
        <v>23</v>
      </c>
      <c r="D2861" t="s">
        <v>20</v>
      </c>
      <c r="E2861">
        <v>9302.31</v>
      </c>
      <c r="F2861">
        <v>26</v>
      </c>
      <c r="G2861" t="s">
        <v>21</v>
      </c>
      <c r="H2861" s="9">
        <v>349.9</v>
      </c>
      <c r="I2861" s="9">
        <v>425.93</v>
      </c>
      <c r="J2861" t="s">
        <v>25</v>
      </c>
      <c r="K2861">
        <v>0.16</v>
      </c>
      <c r="L2861" s="4" t="s">
        <v>17</v>
      </c>
      <c r="M2861" s="4" t="s">
        <v>22</v>
      </c>
      <c r="N2861" s="4" t="str">
        <f>IF(ISBLANK(Table14[[#This Row],[Sales_Rep]]),"Unknown",Table14[[#This Row],[Sales_Rep]])</f>
        <v>Charlie</v>
      </c>
      <c r="O2861" t="str">
        <f>PROPER(Table14[[#This Row],[Region]])</f>
        <v>North</v>
      </c>
      <c r="P2861" s="9">
        <f>IF(ISBLANK(Table14[[#This Row],[Sales_Amount]]),MEDIAN(Table14[Sales_Amount]),Table14[[#This Row],[Sales_Amount]])</f>
        <v>9302.31</v>
      </c>
      <c r="Q2861" s="11">
        <f>IF(ISBLANK(Table14[[#This Row],[Quantity_Sold]]),MEDIAN(Table14[Quantity_Sold]),Table14[[#This Row],[Quantity_Sold]])</f>
        <v>26</v>
      </c>
      <c r="R2861" s="4" t="str">
        <f>TRIM(Table14[[#This Row],[Product_Category]])</f>
        <v>Electronics</v>
      </c>
      <c r="S2861" s="4" t="str">
        <f>PROPER(Table14[[#This Row],[Customer_Type]])</f>
        <v>New</v>
      </c>
      <c r="T2861" s="13">
        <f>IF(ISBLANK(Table14[[#This Row],[Discount]]),MEDIAN(Table14[Discount]),Table14[[#This Row],[Discount]])</f>
        <v>0.16</v>
      </c>
    </row>
    <row r="2862" spans="1:20" x14ac:dyDescent="0.3">
      <c r="A2862">
        <v>1440</v>
      </c>
      <c r="B2862" s="1">
        <v>45618</v>
      </c>
      <c r="C2862" t="s">
        <v>13</v>
      </c>
      <c r="D2862" t="s">
        <v>14</v>
      </c>
      <c r="E2862">
        <v>65959.22</v>
      </c>
      <c r="F2862">
        <v>20</v>
      </c>
      <c r="G2862" t="s">
        <v>24</v>
      </c>
      <c r="H2862" s="9">
        <v>2360.6</v>
      </c>
      <c r="I2862" s="9">
        <v>3399.96</v>
      </c>
      <c r="J2862" t="s">
        <v>16</v>
      </c>
      <c r="K2862">
        <v>0.03</v>
      </c>
      <c r="L2862" s="4" t="s">
        <v>17</v>
      </c>
      <c r="M2862" s="4" t="s">
        <v>18</v>
      </c>
      <c r="N2862" s="4" t="str">
        <f>IF(ISBLANK(Table14[[#This Row],[Sales_Rep]]),"Unknown",Table14[[#This Row],[Sales_Rep]])</f>
        <v>David</v>
      </c>
      <c r="O2862" t="str">
        <f>PROPER(Table14[[#This Row],[Region]])</f>
        <v>East</v>
      </c>
      <c r="P2862" s="9">
        <f>IF(ISBLANK(Table14[[#This Row],[Sales_Amount]]),MEDIAN(Table14[Sales_Amount]),Table14[[#This Row],[Sales_Amount]])</f>
        <v>65959.22</v>
      </c>
      <c r="Q2862" s="11">
        <f>IF(ISBLANK(Table14[[#This Row],[Quantity_Sold]]),MEDIAN(Table14[Quantity_Sold]),Table14[[#This Row],[Quantity_Sold]])</f>
        <v>20</v>
      </c>
      <c r="R2862" s="4" t="str">
        <f>TRIM(Table14[[#This Row],[Product_Category]])</f>
        <v>Clothing</v>
      </c>
      <c r="S2862" s="4" t="str">
        <f>PROPER(Table14[[#This Row],[Customer_Type]])</f>
        <v>Returning</v>
      </c>
      <c r="T2862" s="13">
        <f>IF(ISBLANK(Table14[[#This Row],[Discount]]),MEDIAN(Table14[Discount]),Table14[[#This Row],[Discount]])</f>
        <v>0.03</v>
      </c>
    </row>
    <row r="2863" spans="1:20" x14ac:dyDescent="0.3">
      <c r="A2863">
        <v>1392</v>
      </c>
      <c r="B2863" s="1">
        <v>45091</v>
      </c>
      <c r="C2863" t="s">
        <v>13</v>
      </c>
      <c r="D2863" t="s">
        <v>27</v>
      </c>
      <c r="E2863">
        <v>112503.48</v>
      </c>
      <c r="F2863">
        <v>19</v>
      </c>
      <c r="G2863" t="s">
        <v>21</v>
      </c>
      <c r="H2863" s="9">
        <v>4792.74</v>
      </c>
      <c r="I2863" s="9">
        <v>7049.09</v>
      </c>
      <c r="J2863" t="s">
        <v>25</v>
      </c>
      <c r="K2863">
        <v>0.16</v>
      </c>
      <c r="L2863" s="4" t="s">
        <v>17</v>
      </c>
      <c r="M2863" s="4" t="s">
        <v>22</v>
      </c>
      <c r="N2863" s="4" t="str">
        <f>IF(ISBLANK(Table14[[#This Row],[Sales_Rep]]),"Unknown",Table14[[#This Row],[Sales_Rep]])</f>
        <v>David</v>
      </c>
      <c r="O2863" t="str">
        <f>PROPER(Table14[[#This Row],[Region]])</f>
        <v>West</v>
      </c>
      <c r="P2863" s="9">
        <f>IF(ISBLANK(Table14[[#This Row],[Sales_Amount]]),MEDIAN(Table14[Sales_Amount]),Table14[[#This Row],[Sales_Amount]])</f>
        <v>112503.48</v>
      </c>
      <c r="Q2863" s="11">
        <f>IF(ISBLANK(Table14[[#This Row],[Quantity_Sold]]),MEDIAN(Table14[Quantity_Sold]),Table14[[#This Row],[Quantity_Sold]])</f>
        <v>19</v>
      </c>
      <c r="R2863" s="4" t="str">
        <f>TRIM(Table14[[#This Row],[Product_Category]])</f>
        <v>Electronics</v>
      </c>
      <c r="S2863" s="4" t="str">
        <f>PROPER(Table14[[#This Row],[Customer_Type]])</f>
        <v>New</v>
      </c>
      <c r="T2863" s="13">
        <f>IF(ISBLANK(Table14[[#This Row],[Discount]]),MEDIAN(Table14[Discount]),Table14[[#This Row],[Discount]])</f>
        <v>0.16</v>
      </c>
    </row>
    <row r="2864" spans="1:20" x14ac:dyDescent="0.3">
      <c r="A2864">
        <v>1091</v>
      </c>
      <c r="B2864" s="1">
        <v>45124</v>
      </c>
      <c r="C2864" t="s">
        <v>13</v>
      </c>
      <c r="D2864" t="s">
        <v>20</v>
      </c>
      <c r="E2864">
        <v>137119.69</v>
      </c>
      <c r="F2864">
        <v>36</v>
      </c>
      <c r="G2864" t="s">
        <v>28</v>
      </c>
      <c r="H2864" s="9">
        <v>4037.95</v>
      </c>
      <c r="I2864" s="9">
        <v>4883.18</v>
      </c>
      <c r="J2864" t="s">
        <v>25</v>
      </c>
      <c r="K2864">
        <v>0.22</v>
      </c>
      <c r="L2864" s="4" t="s">
        <v>26</v>
      </c>
      <c r="M2864" s="4" t="s">
        <v>22</v>
      </c>
      <c r="N2864" s="4" t="str">
        <f>IF(ISBLANK(Table14[[#This Row],[Sales_Rep]]),"Unknown",Table14[[#This Row],[Sales_Rep]])</f>
        <v>David</v>
      </c>
      <c r="O2864" t="str">
        <f>PROPER(Table14[[#This Row],[Region]])</f>
        <v>North</v>
      </c>
      <c r="P2864" s="9">
        <f>IF(ISBLANK(Table14[[#This Row],[Sales_Amount]]),MEDIAN(Table14[Sales_Amount]),Table14[[#This Row],[Sales_Amount]])</f>
        <v>137119.69</v>
      </c>
      <c r="Q2864" s="11">
        <f>IF(ISBLANK(Table14[[#This Row],[Quantity_Sold]]),MEDIAN(Table14[Quantity_Sold]),Table14[[#This Row],[Quantity_Sold]])</f>
        <v>36</v>
      </c>
      <c r="R2864" s="4" t="str">
        <f>TRIM(Table14[[#This Row],[Product_Category]])</f>
        <v>Furniture</v>
      </c>
      <c r="S2864" s="4" t="str">
        <f>PROPER(Table14[[#This Row],[Customer_Type]])</f>
        <v>New</v>
      </c>
      <c r="T2864" s="13">
        <f>IF(ISBLANK(Table14[[#This Row],[Discount]]),MEDIAN(Table14[Discount]),Table14[[#This Row],[Discount]])</f>
        <v>0.22</v>
      </c>
    </row>
    <row r="2865" spans="1:20" x14ac:dyDescent="0.3">
      <c r="A2865">
        <v>1288</v>
      </c>
      <c r="B2865" s="1">
        <v>45638</v>
      </c>
      <c r="C2865" t="s">
        <v>13</v>
      </c>
      <c r="D2865" t="s">
        <v>27</v>
      </c>
      <c r="E2865">
        <v>80149.72</v>
      </c>
      <c r="F2865">
        <v>31</v>
      </c>
      <c r="G2865" t="s">
        <v>15</v>
      </c>
      <c r="H2865" s="9">
        <v>2623.22</v>
      </c>
      <c r="I2865" s="9">
        <v>3115.03</v>
      </c>
      <c r="J2865" t="s">
        <v>16</v>
      </c>
      <c r="K2865">
        <v>0.17</v>
      </c>
      <c r="L2865" s="4" t="s">
        <v>17</v>
      </c>
      <c r="M2865" s="4" t="s">
        <v>18</v>
      </c>
      <c r="N2865" s="4" t="str">
        <f>IF(ISBLANK(Table14[[#This Row],[Sales_Rep]]),"Unknown",Table14[[#This Row],[Sales_Rep]])</f>
        <v>David</v>
      </c>
      <c r="O2865" t="str">
        <f>PROPER(Table14[[#This Row],[Region]])</f>
        <v>West</v>
      </c>
      <c r="P2865" s="9">
        <f>IF(ISBLANK(Table14[[#This Row],[Sales_Amount]]),MEDIAN(Table14[Sales_Amount]),Table14[[#This Row],[Sales_Amount]])</f>
        <v>80149.72</v>
      </c>
      <c r="Q2865" s="11">
        <f>IF(ISBLANK(Table14[[#This Row],[Quantity_Sold]]),MEDIAN(Table14[Quantity_Sold]),Table14[[#This Row],[Quantity_Sold]])</f>
        <v>31</v>
      </c>
      <c r="R2865" s="4" t="str">
        <f>TRIM(Table14[[#This Row],[Product_Category]])</f>
        <v>Food</v>
      </c>
      <c r="S2865" s="4" t="str">
        <f>PROPER(Table14[[#This Row],[Customer_Type]])</f>
        <v>Returning</v>
      </c>
      <c r="T2865" s="13">
        <f>IF(ISBLANK(Table14[[#This Row],[Discount]]),MEDIAN(Table14[Discount]),Table14[[#This Row],[Discount]])</f>
        <v>0.17</v>
      </c>
    </row>
    <row r="2866" spans="1:20" x14ac:dyDescent="0.3">
      <c r="A2866">
        <v>1246</v>
      </c>
      <c r="B2866" s="1">
        <v>44995</v>
      </c>
      <c r="C2866" t="s">
        <v>13</v>
      </c>
      <c r="D2866" t="s">
        <v>30</v>
      </c>
      <c r="E2866">
        <v>39854.129999999997</v>
      </c>
      <c r="F2866">
        <v>39</v>
      </c>
      <c r="G2866" t="s">
        <v>28</v>
      </c>
      <c r="H2866" s="9">
        <v>856.93</v>
      </c>
      <c r="I2866" s="9">
        <v>1064.48</v>
      </c>
      <c r="J2866" t="s">
        <v>16</v>
      </c>
      <c r="K2866">
        <v>0.04</v>
      </c>
      <c r="L2866" s="4" t="s">
        <v>17</v>
      </c>
      <c r="M2866" s="4" t="s">
        <v>18</v>
      </c>
      <c r="N2866" s="4" t="str">
        <f>IF(ISBLANK(Table14[[#This Row],[Sales_Rep]]),"Unknown",Table14[[#This Row],[Sales_Rep]])</f>
        <v>David</v>
      </c>
      <c r="O2866" t="str">
        <f>PROPER(Table14[[#This Row],[Region]])</f>
        <v>South</v>
      </c>
      <c r="P2866" s="9">
        <f>IF(ISBLANK(Table14[[#This Row],[Sales_Amount]]),MEDIAN(Table14[Sales_Amount]),Table14[[#This Row],[Sales_Amount]])</f>
        <v>39854.129999999997</v>
      </c>
      <c r="Q2866" s="11">
        <f>IF(ISBLANK(Table14[[#This Row],[Quantity_Sold]]),MEDIAN(Table14[Quantity_Sold]),Table14[[#This Row],[Quantity_Sold]])</f>
        <v>39</v>
      </c>
      <c r="R2866" s="4" t="str">
        <f>TRIM(Table14[[#This Row],[Product_Category]])</f>
        <v>Furniture</v>
      </c>
      <c r="S2866" s="4" t="str">
        <f>PROPER(Table14[[#This Row],[Customer_Type]])</f>
        <v>Returning</v>
      </c>
      <c r="T2866" s="13">
        <f>IF(ISBLANK(Table14[[#This Row],[Discount]]),MEDIAN(Table14[Discount]),Table14[[#This Row],[Discount]])</f>
        <v>0.04</v>
      </c>
    </row>
    <row r="2867" spans="1:20" x14ac:dyDescent="0.3">
      <c r="A2867">
        <v>1433</v>
      </c>
      <c r="B2867" s="1">
        <v>45320</v>
      </c>
      <c r="C2867" t="s">
        <v>19</v>
      </c>
      <c r="D2867" t="s">
        <v>27</v>
      </c>
      <c r="E2867">
        <v>24952.91</v>
      </c>
      <c r="F2867">
        <v>7</v>
      </c>
      <c r="G2867" t="s">
        <v>28</v>
      </c>
      <c r="H2867" s="9">
        <v>3281.5</v>
      </c>
      <c r="I2867" s="9">
        <v>3637.45</v>
      </c>
      <c r="J2867" t="s">
        <v>25</v>
      </c>
      <c r="K2867">
        <v>0.02</v>
      </c>
      <c r="L2867" s="4" t="s">
        <v>31</v>
      </c>
      <c r="M2867" s="4" t="s">
        <v>22</v>
      </c>
      <c r="N2867" s="4" t="str">
        <f>IF(ISBLANK(Table14[[#This Row],[Sales_Rep]]),"Unknown",Table14[[#This Row],[Sales_Rep]])</f>
        <v>Eve</v>
      </c>
      <c r="O2867" t="str">
        <f>PROPER(Table14[[#This Row],[Region]])</f>
        <v>West</v>
      </c>
      <c r="P2867" s="9">
        <f>IF(ISBLANK(Table14[[#This Row],[Sales_Amount]]),MEDIAN(Table14[Sales_Amount]),Table14[[#This Row],[Sales_Amount]])</f>
        <v>24952.91</v>
      </c>
      <c r="Q2867" s="11">
        <f>IF(ISBLANK(Table14[[#This Row],[Quantity_Sold]]),MEDIAN(Table14[Quantity_Sold]),Table14[[#This Row],[Quantity_Sold]])</f>
        <v>7</v>
      </c>
      <c r="R2867" s="4" t="str">
        <f>TRIM(Table14[[#This Row],[Product_Category]])</f>
        <v>Furniture</v>
      </c>
      <c r="S2867" s="4" t="str">
        <f>PROPER(Table14[[#This Row],[Customer_Type]])</f>
        <v>New</v>
      </c>
      <c r="T2867" s="13">
        <f>IF(ISBLANK(Table14[[#This Row],[Discount]]),MEDIAN(Table14[Discount]),Table14[[#This Row],[Discount]])</f>
        <v>0.02</v>
      </c>
    </row>
    <row r="2868" spans="1:20" x14ac:dyDescent="0.3">
      <c r="A2868">
        <v>1251</v>
      </c>
      <c r="B2868" s="1">
        <v>45325</v>
      </c>
      <c r="C2868" t="s">
        <v>23</v>
      </c>
      <c r="D2868" t="s">
        <v>14</v>
      </c>
      <c r="E2868">
        <v>70321.89</v>
      </c>
      <c r="F2868">
        <v>32</v>
      </c>
      <c r="G2868" t="s">
        <v>28</v>
      </c>
      <c r="H2868" s="9">
        <v>2641.98</v>
      </c>
      <c r="I2868" s="9">
        <v>3139.37</v>
      </c>
      <c r="J2868" t="s">
        <v>25</v>
      </c>
      <c r="K2868">
        <v>0.3</v>
      </c>
      <c r="L2868" s="4" t="s">
        <v>31</v>
      </c>
      <c r="M2868" s="4" t="s">
        <v>22</v>
      </c>
      <c r="N2868" s="4" t="str">
        <f>IF(ISBLANK(Table14[[#This Row],[Sales_Rep]]),"Unknown",Table14[[#This Row],[Sales_Rep]])</f>
        <v>Charlie</v>
      </c>
      <c r="O2868" t="str">
        <f>PROPER(Table14[[#This Row],[Region]])</f>
        <v>East</v>
      </c>
      <c r="P2868" s="9">
        <f>IF(ISBLANK(Table14[[#This Row],[Sales_Amount]]),MEDIAN(Table14[Sales_Amount]),Table14[[#This Row],[Sales_Amount]])</f>
        <v>70321.89</v>
      </c>
      <c r="Q2868" s="11">
        <f>IF(ISBLANK(Table14[[#This Row],[Quantity_Sold]]),MEDIAN(Table14[Quantity_Sold]),Table14[[#This Row],[Quantity_Sold]])</f>
        <v>32</v>
      </c>
      <c r="R2868" s="4" t="str">
        <f>TRIM(Table14[[#This Row],[Product_Category]])</f>
        <v>Furniture</v>
      </c>
      <c r="S2868" s="4" t="str">
        <f>PROPER(Table14[[#This Row],[Customer_Type]])</f>
        <v>New</v>
      </c>
      <c r="T2868" s="13">
        <f>IF(ISBLANK(Table14[[#This Row],[Discount]]),MEDIAN(Table14[Discount]),Table14[[#This Row],[Discount]])</f>
        <v>0.3</v>
      </c>
    </row>
    <row r="2869" spans="1:20" x14ac:dyDescent="0.3">
      <c r="A2869">
        <v>1279</v>
      </c>
      <c r="B2869" s="1">
        <v>45139</v>
      </c>
      <c r="C2869" t="s">
        <v>13</v>
      </c>
      <c r="D2869" t="s">
        <v>20</v>
      </c>
      <c r="E2869">
        <v>101020.31</v>
      </c>
      <c r="F2869">
        <v>43</v>
      </c>
      <c r="G2869" t="s">
        <v>24</v>
      </c>
      <c r="H2869" s="9">
        <v>1778.62</v>
      </c>
      <c r="I2869" s="9">
        <v>2373.04</v>
      </c>
      <c r="J2869" t="s">
        <v>25</v>
      </c>
      <c r="K2869">
        <v>0.01</v>
      </c>
      <c r="L2869" s="4" t="s">
        <v>17</v>
      </c>
      <c r="M2869" s="4" t="s">
        <v>18</v>
      </c>
      <c r="N2869" s="4" t="str">
        <f>IF(ISBLANK(Table14[[#This Row],[Sales_Rep]]),"Unknown",Table14[[#This Row],[Sales_Rep]])</f>
        <v>David</v>
      </c>
      <c r="O2869" t="str">
        <f>PROPER(Table14[[#This Row],[Region]])</f>
        <v>North</v>
      </c>
      <c r="P2869" s="9">
        <f>IF(ISBLANK(Table14[[#This Row],[Sales_Amount]]),MEDIAN(Table14[Sales_Amount]),Table14[[#This Row],[Sales_Amount]])</f>
        <v>101020.31</v>
      </c>
      <c r="Q2869" s="11">
        <f>IF(ISBLANK(Table14[[#This Row],[Quantity_Sold]]),MEDIAN(Table14[Quantity_Sold]),Table14[[#This Row],[Quantity_Sold]])</f>
        <v>43</v>
      </c>
      <c r="R2869" s="4" t="str">
        <f>TRIM(Table14[[#This Row],[Product_Category]])</f>
        <v>Clothing</v>
      </c>
      <c r="S2869" s="4" t="str">
        <f>PROPER(Table14[[#This Row],[Customer_Type]])</f>
        <v>New</v>
      </c>
      <c r="T2869" s="13">
        <f>IF(ISBLANK(Table14[[#This Row],[Discount]]),MEDIAN(Table14[Discount]),Table14[[#This Row],[Discount]])</f>
        <v>0.01</v>
      </c>
    </row>
    <row r="2870" spans="1:20" x14ac:dyDescent="0.3">
      <c r="A2870">
        <v>1406</v>
      </c>
      <c r="B2870" s="1">
        <v>45433</v>
      </c>
      <c r="C2870" t="s">
        <v>29</v>
      </c>
      <c r="D2870" t="s">
        <v>20</v>
      </c>
      <c r="E2870">
        <v>6683.4</v>
      </c>
      <c r="F2870">
        <v>4</v>
      </c>
      <c r="G2870" t="s">
        <v>28</v>
      </c>
      <c r="H2870" s="9">
        <v>1176.93</v>
      </c>
      <c r="I2870" s="9">
        <v>1704.95</v>
      </c>
      <c r="J2870" t="s">
        <v>16</v>
      </c>
      <c r="K2870">
        <v>0.02</v>
      </c>
      <c r="L2870" s="4" t="s">
        <v>31</v>
      </c>
      <c r="M2870" s="4" t="s">
        <v>18</v>
      </c>
      <c r="N2870" s="4" t="str">
        <f>IF(ISBLANK(Table14[[#This Row],[Sales_Rep]]),"Unknown",Table14[[#This Row],[Sales_Rep]])</f>
        <v>Bob</v>
      </c>
      <c r="O2870" t="str">
        <f>PROPER(Table14[[#This Row],[Region]])</f>
        <v>North</v>
      </c>
      <c r="P2870" s="9">
        <f>IF(ISBLANK(Table14[[#This Row],[Sales_Amount]]),MEDIAN(Table14[Sales_Amount]),Table14[[#This Row],[Sales_Amount]])</f>
        <v>6683.4</v>
      </c>
      <c r="Q2870" s="11">
        <f>IF(ISBLANK(Table14[[#This Row],[Quantity_Sold]]),MEDIAN(Table14[Quantity_Sold]),Table14[[#This Row],[Quantity_Sold]])</f>
        <v>4</v>
      </c>
      <c r="R2870" s="4" t="str">
        <f>TRIM(Table14[[#This Row],[Product_Category]])</f>
        <v>Furniture</v>
      </c>
      <c r="S2870" s="4" t="str">
        <f>PROPER(Table14[[#This Row],[Customer_Type]])</f>
        <v>Returning</v>
      </c>
      <c r="T2870" s="13">
        <f>IF(ISBLANK(Table14[[#This Row],[Discount]]),MEDIAN(Table14[Discount]),Table14[[#This Row],[Discount]])</f>
        <v>0.02</v>
      </c>
    </row>
    <row r="2871" spans="1:20" x14ac:dyDescent="0.3">
      <c r="A2871">
        <v>1139</v>
      </c>
      <c r="B2871" s="1">
        <v>45522</v>
      </c>
      <c r="C2871" t="s">
        <v>29</v>
      </c>
      <c r="D2871" t="s">
        <v>14</v>
      </c>
      <c r="E2871">
        <v>211978.84</v>
      </c>
      <c r="F2871">
        <v>40</v>
      </c>
      <c r="G2871" t="s">
        <v>24</v>
      </c>
      <c r="H2871" s="9">
        <v>4828.51</v>
      </c>
      <c r="I2871" s="9">
        <v>6882.43</v>
      </c>
      <c r="J2871" t="s">
        <v>25</v>
      </c>
      <c r="K2871">
        <v>0.23</v>
      </c>
      <c r="L2871" s="4" t="s">
        <v>31</v>
      </c>
      <c r="M2871" s="4" t="s">
        <v>22</v>
      </c>
      <c r="N2871" s="4" t="str">
        <f>IF(ISBLANK(Table14[[#This Row],[Sales_Rep]]),"Unknown",Table14[[#This Row],[Sales_Rep]])</f>
        <v>Bob</v>
      </c>
      <c r="O2871" t="str">
        <f>PROPER(Table14[[#This Row],[Region]])</f>
        <v>East</v>
      </c>
      <c r="P2871" s="9">
        <f>IF(ISBLANK(Table14[[#This Row],[Sales_Amount]]),MEDIAN(Table14[Sales_Amount]),Table14[[#This Row],[Sales_Amount]])</f>
        <v>211978.84</v>
      </c>
      <c r="Q2871" s="11">
        <f>IF(ISBLANK(Table14[[#This Row],[Quantity_Sold]]),MEDIAN(Table14[Quantity_Sold]),Table14[[#This Row],[Quantity_Sold]])</f>
        <v>40</v>
      </c>
      <c r="R2871" s="4" t="str">
        <f>TRIM(Table14[[#This Row],[Product_Category]])</f>
        <v>Clothing</v>
      </c>
      <c r="S2871" s="4" t="str">
        <f>PROPER(Table14[[#This Row],[Customer_Type]])</f>
        <v>New</v>
      </c>
      <c r="T2871" s="13">
        <f>IF(ISBLANK(Table14[[#This Row],[Discount]]),MEDIAN(Table14[Discount]),Table14[[#This Row],[Discount]])</f>
        <v>0.23</v>
      </c>
    </row>
    <row r="2872" spans="1:20" x14ac:dyDescent="0.3">
      <c r="A2872">
        <v>1331</v>
      </c>
      <c r="B2872" s="1">
        <v>45210</v>
      </c>
      <c r="C2872" t="s">
        <v>23</v>
      </c>
      <c r="D2872" t="s">
        <v>27</v>
      </c>
      <c r="E2872">
        <v>193935.95</v>
      </c>
      <c r="F2872">
        <v>44</v>
      </c>
      <c r="G2872" t="s">
        <v>28</v>
      </c>
      <c r="H2872" s="9">
        <v>4451.2700000000004</v>
      </c>
      <c r="I2872" s="9">
        <v>5799.52</v>
      </c>
      <c r="J2872" t="s">
        <v>25</v>
      </c>
      <c r="K2872">
        <v>0.24</v>
      </c>
      <c r="L2872" s="4" t="s">
        <v>17</v>
      </c>
      <c r="M2872" s="4" t="s">
        <v>18</v>
      </c>
      <c r="N2872" s="4" t="str">
        <f>IF(ISBLANK(Table14[[#This Row],[Sales_Rep]]),"Unknown",Table14[[#This Row],[Sales_Rep]])</f>
        <v>Charlie</v>
      </c>
      <c r="O2872" t="str">
        <f>PROPER(Table14[[#This Row],[Region]])</f>
        <v>West</v>
      </c>
      <c r="P2872" s="9">
        <f>IF(ISBLANK(Table14[[#This Row],[Sales_Amount]]),MEDIAN(Table14[Sales_Amount]),Table14[[#This Row],[Sales_Amount]])</f>
        <v>193935.95</v>
      </c>
      <c r="Q2872" s="11">
        <f>IF(ISBLANK(Table14[[#This Row],[Quantity_Sold]]),MEDIAN(Table14[Quantity_Sold]),Table14[[#This Row],[Quantity_Sold]])</f>
        <v>44</v>
      </c>
      <c r="R2872" s="4" t="str">
        <f>TRIM(Table14[[#This Row],[Product_Category]])</f>
        <v>Furniture</v>
      </c>
      <c r="S2872" s="4" t="str">
        <f>PROPER(Table14[[#This Row],[Customer_Type]])</f>
        <v>New</v>
      </c>
      <c r="T2872" s="13">
        <f>IF(ISBLANK(Table14[[#This Row],[Discount]]),MEDIAN(Table14[Discount]),Table14[[#This Row],[Discount]])</f>
        <v>0.24</v>
      </c>
    </row>
    <row r="2873" spans="1:20" x14ac:dyDescent="0.3">
      <c r="A2873">
        <v>1032</v>
      </c>
      <c r="B2873" s="1">
        <v>45173</v>
      </c>
      <c r="C2873" t="s">
        <v>32</v>
      </c>
      <c r="D2873" t="s">
        <v>20</v>
      </c>
      <c r="E2873">
        <v>126194.99</v>
      </c>
      <c r="F2873">
        <v>32</v>
      </c>
      <c r="G2873" t="s">
        <v>24</v>
      </c>
      <c r="H2873" s="9">
        <v>4534.1099999999997</v>
      </c>
      <c r="I2873" s="9">
        <v>5121.55</v>
      </c>
      <c r="J2873" t="s">
        <v>25</v>
      </c>
      <c r="K2873">
        <v>0.23</v>
      </c>
      <c r="L2873" s="4" t="s">
        <v>17</v>
      </c>
      <c r="M2873" s="4" t="s">
        <v>18</v>
      </c>
      <c r="N2873" s="4" t="str">
        <f>IF(ISBLANK(Table14[[#This Row],[Sales_Rep]]),"Unknown",Table14[[#This Row],[Sales_Rep]])</f>
        <v>Alice</v>
      </c>
      <c r="O2873" t="str">
        <f>PROPER(Table14[[#This Row],[Region]])</f>
        <v>North</v>
      </c>
      <c r="P2873" s="9">
        <f>IF(ISBLANK(Table14[[#This Row],[Sales_Amount]]),MEDIAN(Table14[Sales_Amount]),Table14[[#This Row],[Sales_Amount]])</f>
        <v>126194.99</v>
      </c>
      <c r="Q2873" s="11">
        <f>IF(ISBLANK(Table14[[#This Row],[Quantity_Sold]]),MEDIAN(Table14[Quantity_Sold]),Table14[[#This Row],[Quantity_Sold]])</f>
        <v>32</v>
      </c>
      <c r="R2873" s="4" t="str">
        <f>TRIM(Table14[[#This Row],[Product_Category]])</f>
        <v>Clothing</v>
      </c>
      <c r="S2873" s="4" t="str">
        <f>PROPER(Table14[[#This Row],[Customer_Type]])</f>
        <v>New</v>
      </c>
      <c r="T2873" s="13">
        <f>IF(ISBLANK(Table14[[#This Row],[Discount]]),MEDIAN(Table14[Discount]),Table14[[#This Row],[Discount]])</f>
        <v>0.23</v>
      </c>
    </row>
    <row r="2874" spans="1:20" x14ac:dyDescent="0.3">
      <c r="A2874">
        <v>1046</v>
      </c>
      <c r="B2874" s="1">
        <v>45200</v>
      </c>
      <c r="C2874" t="s">
        <v>32</v>
      </c>
      <c r="D2874" t="s">
        <v>27</v>
      </c>
      <c r="E2874">
        <v>10474.09</v>
      </c>
      <c r="F2874">
        <v>7</v>
      </c>
      <c r="G2874" t="s">
        <v>28</v>
      </c>
      <c r="H2874" s="9">
        <v>1187.8399999999999</v>
      </c>
      <c r="I2874" s="9">
        <v>1700.34</v>
      </c>
      <c r="J2874" t="s">
        <v>16</v>
      </c>
      <c r="K2874">
        <v>0.12</v>
      </c>
      <c r="L2874" s="4" t="s">
        <v>31</v>
      </c>
      <c r="M2874" s="4" t="s">
        <v>22</v>
      </c>
      <c r="N2874" s="4" t="str">
        <f>IF(ISBLANK(Table14[[#This Row],[Sales_Rep]]),"Unknown",Table14[[#This Row],[Sales_Rep]])</f>
        <v>Alice</v>
      </c>
      <c r="O2874" t="str">
        <f>PROPER(Table14[[#This Row],[Region]])</f>
        <v>West</v>
      </c>
      <c r="P2874" s="9">
        <f>IF(ISBLANK(Table14[[#This Row],[Sales_Amount]]),MEDIAN(Table14[Sales_Amount]),Table14[[#This Row],[Sales_Amount]])</f>
        <v>10474.09</v>
      </c>
      <c r="Q2874" s="11">
        <f>IF(ISBLANK(Table14[[#This Row],[Quantity_Sold]]),MEDIAN(Table14[Quantity_Sold]),Table14[[#This Row],[Quantity_Sold]])</f>
        <v>7</v>
      </c>
      <c r="R2874" s="4" t="str">
        <f>TRIM(Table14[[#This Row],[Product_Category]])</f>
        <v>Furniture</v>
      </c>
      <c r="S2874" s="4" t="str">
        <f>PROPER(Table14[[#This Row],[Customer_Type]])</f>
        <v>Returning</v>
      </c>
      <c r="T2874" s="13">
        <f>IF(ISBLANK(Table14[[#This Row],[Discount]]),MEDIAN(Table14[Discount]),Table14[[#This Row],[Discount]])</f>
        <v>0.12</v>
      </c>
    </row>
    <row r="2875" spans="1:20" x14ac:dyDescent="0.3">
      <c r="A2875">
        <v>1153</v>
      </c>
      <c r="B2875" s="1">
        <v>45305</v>
      </c>
      <c r="C2875" t="s">
        <v>32</v>
      </c>
      <c r="D2875" t="s">
        <v>14</v>
      </c>
      <c r="E2875">
        <v>3228.94</v>
      </c>
      <c r="F2875">
        <v>9</v>
      </c>
      <c r="G2875" t="s">
        <v>15</v>
      </c>
      <c r="H2875" s="9">
        <v>286.5</v>
      </c>
      <c r="I2875" s="9">
        <v>373.72</v>
      </c>
      <c r="J2875" t="s">
        <v>16</v>
      </c>
      <c r="K2875">
        <v>0.04</v>
      </c>
      <c r="L2875" s="4" t="s">
        <v>26</v>
      </c>
      <c r="M2875" s="4" t="s">
        <v>18</v>
      </c>
      <c r="N2875" s="4" t="str">
        <f>IF(ISBLANK(Table14[[#This Row],[Sales_Rep]]),"Unknown",Table14[[#This Row],[Sales_Rep]])</f>
        <v>Alice</v>
      </c>
      <c r="O2875" t="str">
        <f>PROPER(Table14[[#This Row],[Region]])</f>
        <v>East</v>
      </c>
      <c r="P2875" s="9">
        <f>IF(ISBLANK(Table14[[#This Row],[Sales_Amount]]),MEDIAN(Table14[Sales_Amount]),Table14[[#This Row],[Sales_Amount]])</f>
        <v>3228.94</v>
      </c>
      <c r="Q2875" s="11">
        <f>IF(ISBLANK(Table14[[#This Row],[Quantity_Sold]]),MEDIAN(Table14[Quantity_Sold]),Table14[[#This Row],[Quantity_Sold]])</f>
        <v>9</v>
      </c>
      <c r="R2875" s="4" t="str">
        <f>TRIM(Table14[[#This Row],[Product_Category]])</f>
        <v>Food</v>
      </c>
      <c r="S2875" s="4" t="str">
        <f>PROPER(Table14[[#This Row],[Customer_Type]])</f>
        <v>Returning</v>
      </c>
      <c r="T2875" s="13">
        <f>IF(ISBLANK(Table14[[#This Row],[Discount]]),MEDIAN(Table14[Discount]),Table14[[#This Row],[Discount]])</f>
        <v>0.04</v>
      </c>
    </row>
    <row r="2876" spans="1:20" x14ac:dyDescent="0.3">
      <c r="A2876">
        <v>1471</v>
      </c>
      <c r="B2876" s="1">
        <v>45252</v>
      </c>
      <c r="C2876" t="s">
        <v>29</v>
      </c>
      <c r="D2876" t="s">
        <v>14</v>
      </c>
      <c r="E2876">
        <v>83363.820000000007</v>
      </c>
      <c r="F2876">
        <v>43</v>
      </c>
      <c r="G2876" t="s">
        <v>24</v>
      </c>
      <c r="H2876" s="9">
        <v>2250.48</v>
      </c>
      <c r="I2876" s="9">
        <v>2692.63</v>
      </c>
      <c r="J2876" t="s">
        <v>25</v>
      </c>
      <c r="K2876">
        <v>0.28000000000000003</v>
      </c>
      <c r="L2876" s="4" t="s">
        <v>17</v>
      </c>
      <c r="M2876" s="4" t="s">
        <v>22</v>
      </c>
      <c r="N2876" s="4" t="str">
        <f>IF(ISBLANK(Table14[[#This Row],[Sales_Rep]]),"Unknown",Table14[[#This Row],[Sales_Rep]])</f>
        <v>Bob</v>
      </c>
      <c r="O2876" t="str">
        <f>PROPER(Table14[[#This Row],[Region]])</f>
        <v>East</v>
      </c>
      <c r="P2876" s="9">
        <f>IF(ISBLANK(Table14[[#This Row],[Sales_Amount]]),MEDIAN(Table14[Sales_Amount]),Table14[[#This Row],[Sales_Amount]])</f>
        <v>83363.820000000007</v>
      </c>
      <c r="Q2876" s="11">
        <f>IF(ISBLANK(Table14[[#This Row],[Quantity_Sold]]),MEDIAN(Table14[Quantity_Sold]),Table14[[#This Row],[Quantity_Sold]])</f>
        <v>43</v>
      </c>
      <c r="R2876" s="4" t="str">
        <f>TRIM(Table14[[#This Row],[Product_Category]])</f>
        <v>Clothing</v>
      </c>
      <c r="S2876" s="4" t="str">
        <f>PROPER(Table14[[#This Row],[Customer_Type]])</f>
        <v>New</v>
      </c>
      <c r="T2876" s="13">
        <f>IF(ISBLANK(Table14[[#This Row],[Discount]]),MEDIAN(Table14[Discount]),Table14[[#This Row],[Discount]])</f>
        <v>0.28000000000000003</v>
      </c>
    </row>
    <row r="2877" spans="1:20" x14ac:dyDescent="0.3">
      <c r="A2877">
        <v>1072</v>
      </c>
      <c r="B2877" s="1">
        <v>45275</v>
      </c>
      <c r="C2877" t="s">
        <v>32</v>
      </c>
      <c r="D2877" t="s">
        <v>27</v>
      </c>
      <c r="E2877">
        <v>75018.880000000005</v>
      </c>
      <c r="F2877">
        <v>44</v>
      </c>
      <c r="G2877" t="s">
        <v>21</v>
      </c>
      <c r="H2877" s="9">
        <v>1367.04</v>
      </c>
      <c r="I2877" s="9">
        <v>1739.77</v>
      </c>
      <c r="J2877" t="s">
        <v>16</v>
      </c>
      <c r="K2877">
        <v>0.02</v>
      </c>
      <c r="L2877" s="4" t="s">
        <v>17</v>
      </c>
      <c r="M2877" s="4" t="s">
        <v>18</v>
      </c>
      <c r="N2877" s="4" t="str">
        <f>IF(ISBLANK(Table14[[#This Row],[Sales_Rep]]),"Unknown",Table14[[#This Row],[Sales_Rep]])</f>
        <v>Alice</v>
      </c>
      <c r="O2877" t="str">
        <f>PROPER(Table14[[#This Row],[Region]])</f>
        <v>West</v>
      </c>
      <c r="P2877" s="9">
        <f>IF(ISBLANK(Table14[[#This Row],[Sales_Amount]]),MEDIAN(Table14[Sales_Amount]),Table14[[#This Row],[Sales_Amount]])</f>
        <v>75018.880000000005</v>
      </c>
      <c r="Q2877" s="11">
        <f>IF(ISBLANK(Table14[[#This Row],[Quantity_Sold]]),MEDIAN(Table14[Quantity_Sold]),Table14[[#This Row],[Quantity_Sold]])</f>
        <v>44</v>
      </c>
      <c r="R2877" s="4" t="str">
        <f>TRIM(Table14[[#This Row],[Product_Category]])</f>
        <v>Electronics</v>
      </c>
      <c r="S2877" s="4" t="str">
        <f>PROPER(Table14[[#This Row],[Customer_Type]])</f>
        <v>Returning</v>
      </c>
      <c r="T2877" s="13">
        <f>IF(ISBLANK(Table14[[#This Row],[Discount]]),MEDIAN(Table14[Discount]),Table14[[#This Row],[Discount]])</f>
        <v>0.02</v>
      </c>
    </row>
    <row r="2878" spans="1:20" x14ac:dyDescent="0.3">
      <c r="A2878">
        <v>1443</v>
      </c>
      <c r="B2878" s="1">
        <v>45397</v>
      </c>
      <c r="C2878" t="s">
        <v>19</v>
      </c>
      <c r="D2878" t="s">
        <v>27</v>
      </c>
      <c r="E2878">
        <v>135737.84</v>
      </c>
      <c r="F2878">
        <v>33</v>
      </c>
      <c r="G2878" t="s">
        <v>24</v>
      </c>
      <c r="H2878" s="9">
        <v>3940.33</v>
      </c>
      <c r="I2878" s="9">
        <v>5558.47</v>
      </c>
      <c r="J2878" t="s">
        <v>25</v>
      </c>
      <c r="K2878">
        <v>0.26</v>
      </c>
      <c r="L2878" s="4" t="s">
        <v>31</v>
      </c>
      <c r="M2878" s="4" t="s">
        <v>22</v>
      </c>
      <c r="N2878" s="4" t="str">
        <f>IF(ISBLANK(Table14[[#This Row],[Sales_Rep]]),"Unknown",Table14[[#This Row],[Sales_Rep]])</f>
        <v>Eve</v>
      </c>
      <c r="O2878" t="str">
        <f>PROPER(Table14[[#This Row],[Region]])</f>
        <v>West</v>
      </c>
      <c r="P2878" s="9">
        <f>IF(ISBLANK(Table14[[#This Row],[Sales_Amount]]),MEDIAN(Table14[Sales_Amount]),Table14[[#This Row],[Sales_Amount]])</f>
        <v>135737.84</v>
      </c>
      <c r="Q2878" s="11">
        <f>IF(ISBLANK(Table14[[#This Row],[Quantity_Sold]]),MEDIAN(Table14[Quantity_Sold]),Table14[[#This Row],[Quantity_Sold]])</f>
        <v>33</v>
      </c>
      <c r="R2878" s="4" t="str">
        <f>TRIM(Table14[[#This Row],[Product_Category]])</f>
        <v>Clothing</v>
      </c>
      <c r="S2878" s="4" t="str">
        <f>PROPER(Table14[[#This Row],[Customer_Type]])</f>
        <v>New</v>
      </c>
      <c r="T2878" s="13">
        <f>IF(ISBLANK(Table14[[#This Row],[Discount]]),MEDIAN(Table14[Discount]),Table14[[#This Row],[Discount]])</f>
        <v>0.26</v>
      </c>
    </row>
    <row r="2879" spans="1:20" x14ac:dyDescent="0.3">
      <c r="A2879">
        <v>1354</v>
      </c>
      <c r="B2879" s="1">
        <v>45633</v>
      </c>
      <c r="C2879" t="s">
        <v>13</v>
      </c>
      <c r="D2879" t="s">
        <v>30</v>
      </c>
      <c r="E2879">
        <v>47301.120000000003</v>
      </c>
      <c r="F2879">
        <v>48</v>
      </c>
      <c r="G2879" t="s">
        <v>24</v>
      </c>
      <c r="H2879" s="9">
        <v>791.03</v>
      </c>
      <c r="I2879" s="9">
        <v>1026.5</v>
      </c>
      <c r="J2879" t="s">
        <v>25</v>
      </c>
      <c r="K2879">
        <v>0.04</v>
      </c>
      <c r="L2879" s="4" t="s">
        <v>26</v>
      </c>
      <c r="M2879" s="4" t="s">
        <v>22</v>
      </c>
      <c r="N2879" s="4" t="str">
        <f>IF(ISBLANK(Table14[[#This Row],[Sales_Rep]]),"Unknown",Table14[[#This Row],[Sales_Rep]])</f>
        <v>David</v>
      </c>
      <c r="O2879" t="str">
        <f>PROPER(Table14[[#This Row],[Region]])</f>
        <v>South</v>
      </c>
      <c r="P2879" s="9">
        <f>IF(ISBLANK(Table14[[#This Row],[Sales_Amount]]),MEDIAN(Table14[Sales_Amount]),Table14[[#This Row],[Sales_Amount]])</f>
        <v>47301.120000000003</v>
      </c>
      <c r="Q2879" s="11">
        <f>IF(ISBLANK(Table14[[#This Row],[Quantity_Sold]]),MEDIAN(Table14[Quantity_Sold]),Table14[[#This Row],[Quantity_Sold]])</f>
        <v>48</v>
      </c>
      <c r="R2879" s="4" t="str">
        <f>TRIM(Table14[[#This Row],[Product_Category]])</f>
        <v>Clothing</v>
      </c>
      <c r="S2879" s="4" t="str">
        <f>PROPER(Table14[[#This Row],[Customer_Type]])</f>
        <v>New</v>
      </c>
      <c r="T2879" s="13">
        <f>IF(ISBLANK(Table14[[#This Row],[Discount]]),MEDIAN(Table14[Discount]),Table14[[#This Row],[Discount]])</f>
        <v>0.04</v>
      </c>
    </row>
    <row r="2880" spans="1:20" x14ac:dyDescent="0.3">
      <c r="A2880">
        <v>1467</v>
      </c>
      <c r="B2880" s="1">
        <v>45482</v>
      </c>
      <c r="C2880" t="s">
        <v>29</v>
      </c>
      <c r="D2880" t="s">
        <v>27</v>
      </c>
      <c r="E2880">
        <v>104859.77</v>
      </c>
      <c r="F2880">
        <v>32</v>
      </c>
      <c r="G2880" t="s">
        <v>28</v>
      </c>
      <c r="H2880" s="9">
        <v>3059.8</v>
      </c>
      <c r="I2880" s="9">
        <v>4488.8599999999997</v>
      </c>
      <c r="J2880" t="s">
        <v>25</v>
      </c>
      <c r="K2880">
        <v>0.27</v>
      </c>
      <c r="L2880" s="4" t="s">
        <v>17</v>
      </c>
      <c r="M2880" s="4" t="s">
        <v>22</v>
      </c>
      <c r="N2880" s="4" t="str">
        <f>IF(ISBLANK(Table14[[#This Row],[Sales_Rep]]),"Unknown",Table14[[#This Row],[Sales_Rep]])</f>
        <v>Bob</v>
      </c>
      <c r="O2880" t="str">
        <f>PROPER(Table14[[#This Row],[Region]])</f>
        <v>West</v>
      </c>
      <c r="P2880" s="9">
        <f>IF(ISBLANK(Table14[[#This Row],[Sales_Amount]]),MEDIAN(Table14[Sales_Amount]),Table14[[#This Row],[Sales_Amount]])</f>
        <v>104859.77</v>
      </c>
      <c r="Q2880" s="11">
        <f>IF(ISBLANK(Table14[[#This Row],[Quantity_Sold]]),MEDIAN(Table14[Quantity_Sold]),Table14[[#This Row],[Quantity_Sold]])</f>
        <v>32</v>
      </c>
      <c r="R2880" s="4" t="str">
        <f>TRIM(Table14[[#This Row],[Product_Category]])</f>
        <v>Furniture</v>
      </c>
      <c r="S2880" s="4" t="str">
        <f>PROPER(Table14[[#This Row],[Customer_Type]])</f>
        <v>New</v>
      </c>
      <c r="T2880" s="13">
        <f>IF(ISBLANK(Table14[[#This Row],[Discount]]),MEDIAN(Table14[Discount]),Table14[[#This Row],[Discount]])</f>
        <v>0.27</v>
      </c>
    </row>
    <row r="2881" spans="1:20" x14ac:dyDescent="0.3">
      <c r="A2881">
        <v>1243</v>
      </c>
      <c r="B2881" s="1">
        <v>45050</v>
      </c>
      <c r="C2881" t="s">
        <v>23</v>
      </c>
      <c r="D2881" t="s">
        <v>20</v>
      </c>
      <c r="E2881">
        <v>15492.93</v>
      </c>
      <c r="F2881">
        <v>4</v>
      </c>
      <c r="G2881" t="s">
        <v>24</v>
      </c>
      <c r="H2881" s="9">
        <v>3289.75</v>
      </c>
      <c r="I2881" s="9">
        <v>4781.7700000000004</v>
      </c>
      <c r="J2881" t="s">
        <v>16</v>
      </c>
      <c r="K2881">
        <v>0.19</v>
      </c>
      <c r="L2881" s="4" t="s">
        <v>31</v>
      </c>
      <c r="M2881" s="4" t="s">
        <v>22</v>
      </c>
      <c r="N2881" s="4" t="str">
        <f>IF(ISBLANK(Table14[[#This Row],[Sales_Rep]]),"Unknown",Table14[[#This Row],[Sales_Rep]])</f>
        <v>Charlie</v>
      </c>
      <c r="O2881" t="str">
        <f>PROPER(Table14[[#This Row],[Region]])</f>
        <v>North</v>
      </c>
      <c r="P2881" s="9">
        <f>IF(ISBLANK(Table14[[#This Row],[Sales_Amount]]),MEDIAN(Table14[Sales_Amount]),Table14[[#This Row],[Sales_Amount]])</f>
        <v>15492.93</v>
      </c>
      <c r="Q2881" s="11">
        <f>IF(ISBLANK(Table14[[#This Row],[Quantity_Sold]]),MEDIAN(Table14[Quantity_Sold]),Table14[[#This Row],[Quantity_Sold]])</f>
        <v>4</v>
      </c>
      <c r="R2881" s="4" t="str">
        <f>TRIM(Table14[[#This Row],[Product_Category]])</f>
        <v>Clothing</v>
      </c>
      <c r="S2881" s="4" t="str">
        <f>PROPER(Table14[[#This Row],[Customer_Type]])</f>
        <v>Returning</v>
      </c>
      <c r="T2881" s="13">
        <f>IF(ISBLANK(Table14[[#This Row],[Discount]]),MEDIAN(Table14[Discount]),Table14[[#This Row],[Discount]])</f>
        <v>0.19</v>
      </c>
    </row>
    <row r="2882" spans="1:20" x14ac:dyDescent="0.3">
      <c r="A2882">
        <v>1325</v>
      </c>
      <c r="B2882" s="1">
        <v>45235</v>
      </c>
      <c r="C2882" t="s">
        <v>23</v>
      </c>
      <c r="D2882" t="s">
        <v>20</v>
      </c>
      <c r="E2882">
        <v>143907.98000000001</v>
      </c>
      <c r="F2882">
        <v>37</v>
      </c>
      <c r="G2882" t="s">
        <v>24</v>
      </c>
      <c r="H2882" s="9">
        <v>3545</v>
      </c>
      <c r="I2882" s="9">
        <v>4686.03</v>
      </c>
      <c r="J2882" t="s">
        <v>16</v>
      </c>
      <c r="K2882">
        <v>0.17</v>
      </c>
      <c r="L2882" s="4" t="s">
        <v>17</v>
      </c>
      <c r="M2882" s="4" t="s">
        <v>22</v>
      </c>
      <c r="N2882" s="4" t="str">
        <f>IF(ISBLANK(Table14[[#This Row],[Sales_Rep]]),"Unknown",Table14[[#This Row],[Sales_Rep]])</f>
        <v>Charlie</v>
      </c>
      <c r="O2882" t="str">
        <f>PROPER(Table14[[#This Row],[Region]])</f>
        <v>North</v>
      </c>
      <c r="P2882" s="9">
        <f>IF(ISBLANK(Table14[[#This Row],[Sales_Amount]]),MEDIAN(Table14[Sales_Amount]),Table14[[#This Row],[Sales_Amount]])</f>
        <v>143907.98000000001</v>
      </c>
      <c r="Q2882" s="11">
        <f>IF(ISBLANK(Table14[[#This Row],[Quantity_Sold]]),MEDIAN(Table14[Quantity_Sold]),Table14[[#This Row],[Quantity_Sold]])</f>
        <v>37</v>
      </c>
      <c r="R2882" s="4" t="str">
        <f>TRIM(Table14[[#This Row],[Product_Category]])</f>
        <v>Clothing</v>
      </c>
      <c r="S2882" s="4" t="str">
        <f>PROPER(Table14[[#This Row],[Customer_Type]])</f>
        <v>Returning</v>
      </c>
      <c r="T2882" s="13">
        <f>IF(ISBLANK(Table14[[#This Row],[Discount]]),MEDIAN(Table14[Discount]),Table14[[#This Row],[Discount]])</f>
        <v>0.17</v>
      </c>
    </row>
    <row r="2883" spans="1:20" x14ac:dyDescent="0.3">
      <c r="A2883">
        <v>1346</v>
      </c>
      <c r="B2883" s="1">
        <v>44932</v>
      </c>
      <c r="C2883" t="s">
        <v>13</v>
      </c>
      <c r="D2883" t="s">
        <v>20</v>
      </c>
      <c r="E2883">
        <v>279436.81</v>
      </c>
      <c r="F2883">
        <v>49</v>
      </c>
      <c r="G2883" t="s">
        <v>15</v>
      </c>
      <c r="H2883" s="9">
        <v>4867.84</v>
      </c>
      <c r="I2883" s="9">
        <v>7128.49</v>
      </c>
      <c r="J2883" t="s">
        <v>16</v>
      </c>
      <c r="K2883">
        <v>0.2</v>
      </c>
      <c r="L2883" s="4" t="s">
        <v>31</v>
      </c>
      <c r="M2883" s="4" t="s">
        <v>18</v>
      </c>
      <c r="N2883" s="4" t="str">
        <f>IF(ISBLANK(Table14[[#This Row],[Sales_Rep]]),"Unknown",Table14[[#This Row],[Sales_Rep]])</f>
        <v>David</v>
      </c>
      <c r="O2883" t="str">
        <f>PROPER(Table14[[#This Row],[Region]])</f>
        <v>North</v>
      </c>
      <c r="P2883" s="9">
        <f>IF(ISBLANK(Table14[[#This Row],[Sales_Amount]]),MEDIAN(Table14[Sales_Amount]),Table14[[#This Row],[Sales_Amount]])</f>
        <v>279436.81</v>
      </c>
      <c r="Q2883" s="11">
        <f>IF(ISBLANK(Table14[[#This Row],[Quantity_Sold]]),MEDIAN(Table14[Quantity_Sold]),Table14[[#This Row],[Quantity_Sold]])</f>
        <v>49</v>
      </c>
      <c r="R2883" s="4" t="str">
        <f>TRIM(Table14[[#This Row],[Product_Category]])</f>
        <v>Food</v>
      </c>
      <c r="S2883" s="4" t="str">
        <f>PROPER(Table14[[#This Row],[Customer_Type]])</f>
        <v>Returning</v>
      </c>
      <c r="T2883" s="13">
        <f>IF(ISBLANK(Table14[[#This Row],[Discount]]),MEDIAN(Table14[Discount]),Table14[[#This Row],[Discount]])</f>
        <v>0.2</v>
      </c>
    </row>
    <row r="2884" spans="1:20" x14ac:dyDescent="0.3">
      <c r="A2884">
        <v>1487</v>
      </c>
      <c r="B2884" s="1">
        <v>45369</v>
      </c>
      <c r="C2884" t="s">
        <v>29</v>
      </c>
      <c r="D2884" t="s">
        <v>14</v>
      </c>
      <c r="E2884">
        <v>1616</v>
      </c>
      <c r="F2884">
        <v>1</v>
      </c>
      <c r="G2884" t="s">
        <v>15</v>
      </c>
      <c r="H2884" s="9">
        <v>1311.22</v>
      </c>
      <c r="I2884" s="9">
        <v>1683.33</v>
      </c>
      <c r="J2884" t="s">
        <v>16</v>
      </c>
      <c r="K2884">
        <v>0.04</v>
      </c>
      <c r="L2884" s="4" t="s">
        <v>17</v>
      </c>
      <c r="M2884" s="4" t="s">
        <v>22</v>
      </c>
      <c r="N2884" s="4" t="str">
        <f>IF(ISBLANK(Table14[[#This Row],[Sales_Rep]]),"Unknown",Table14[[#This Row],[Sales_Rep]])</f>
        <v>Bob</v>
      </c>
      <c r="O2884" t="str">
        <f>PROPER(Table14[[#This Row],[Region]])</f>
        <v>East</v>
      </c>
      <c r="P2884" s="9">
        <f>IF(ISBLANK(Table14[[#This Row],[Sales_Amount]]),MEDIAN(Table14[Sales_Amount]),Table14[[#This Row],[Sales_Amount]])</f>
        <v>1616</v>
      </c>
      <c r="Q2884" s="11">
        <f>IF(ISBLANK(Table14[[#This Row],[Quantity_Sold]]),MEDIAN(Table14[Quantity_Sold]),Table14[[#This Row],[Quantity_Sold]])</f>
        <v>1</v>
      </c>
      <c r="R2884" s="4" t="str">
        <f>TRIM(Table14[[#This Row],[Product_Category]])</f>
        <v>Food</v>
      </c>
      <c r="S2884" s="4" t="str">
        <f>PROPER(Table14[[#This Row],[Customer_Type]])</f>
        <v>Returning</v>
      </c>
      <c r="T2884" s="13">
        <f>IF(ISBLANK(Table14[[#This Row],[Discount]]),MEDIAN(Table14[Discount]),Table14[[#This Row],[Discount]])</f>
        <v>0.04</v>
      </c>
    </row>
    <row r="2885" spans="1:20" x14ac:dyDescent="0.3">
      <c r="A2885">
        <v>1192</v>
      </c>
      <c r="B2885" s="1">
        <v>45487</v>
      </c>
      <c r="C2885" t="s">
        <v>32</v>
      </c>
      <c r="D2885" t="s">
        <v>20</v>
      </c>
      <c r="E2885">
        <v>52703.91</v>
      </c>
      <c r="F2885">
        <v>30</v>
      </c>
      <c r="G2885" t="s">
        <v>21</v>
      </c>
      <c r="H2885" s="9">
        <v>1304.5899999999999</v>
      </c>
      <c r="I2885" s="9">
        <v>1792.65</v>
      </c>
      <c r="J2885" t="s">
        <v>16</v>
      </c>
      <c r="K2885">
        <v>0.02</v>
      </c>
      <c r="L2885" s="4" t="s">
        <v>31</v>
      </c>
      <c r="M2885" s="4" t="s">
        <v>18</v>
      </c>
      <c r="N2885" s="4" t="str">
        <f>IF(ISBLANK(Table14[[#This Row],[Sales_Rep]]),"Unknown",Table14[[#This Row],[Sales_Rep]])</f>
        <v>Alice</v>
      </c>
      <c r="O2885" t="str">
        <f>PROPER(Table14[[#This Row],[Region]])</f>
        <v>North</v>
      </c>
      <c r="P2885" s="9">
        <f>IF(ISBLANK(Table14[[#This Row],[Sales_Amount]]),MEDIAN(Table14[Sales_Amount]),Table14[[#This Row],[Sales_Amount]])</f>
        <v>52703.91</v>
      </c>
      <c r="Q2885" s="11">
        <f>IF(ISBLANK(Table14[[#This Row],[Quantity_Sold]]),MEDIAN(Table14[Quantity_Sold]),Table14[[#This Row],[Quantity_Sold]])</f>
        <v>30</v>
      </c>
      <c r="R2885" s="4" t="str">
        <f>TRIM(Table14[[#This Row],[Product_Category]])</f>
        <v>Electronics</v>
      </c>
      <c r="S2885" s="4" t="str">
        <f>PROPER(Table14[[#This Row],[Customer_Type]])</f>
        <v>Returning</v>
      </c>
      <c r="T2885" s="13">
        <f>IF(ISBLANK(Table14[[#This Row],[Discount]]),MEDIAN(Table14[Discount]),Table14[[#This Row],[Discount]])</f>
        <v>0.02</v>
      </c>
    </row>
    <row r="2886" spans="1:20" x14ac:dyDescent="0.3">
      <c r="A2886">
        <v>1137</v>
      </c>
      <c r="B2886" s="1">
        <v>44968</v>
      </c>
      <c r="C2886" t="s">
        <v>32</v>
      </c>
      <c r="D2886" t="s">
        <v>30</v>
      </c>
      <c r="E2886">
        <v>59716.7</v>
      </c>
      <c r="F2886">
        <v>40</v>
      </c>
      <c r="G2886" t="s">
        <v>21</v>
      </c>
      <c r="H2886" s="9">
        <v>1126.6500000000001</v>
      </c>
      <c r="I2886" s="9">
        <v>1588.21</v>
      </c>
      <c r="J2886" t="s">
        <v>25</v>
      </c>
      <c r="K2886">
        <v>0.06</v>
      </c>
      <c r="L2886" s="4" t="s">
        <v>17</v>
      </c>
      <c r="M2886" s="4" t="s">
        <v>22</v>
      </c>
      <c r="N2886" s="4" t="str">
        <f>IF(ISBLANK(Table14[[#This Row],[Sales_Rep]]),"Unknown",Table14[[#This Row],[Sales_Rep]])</f>
        <v>Alice</v>
      </c>
      <c r="O2886" t="str">
        <f>PROPER(Table14[[#This Row],[Region]])</f>
        <v>South</v>
      </c>
      <c r="P2886" s="9">
        <f>IF(ISBLANK(Table14[[#This Row],[Sales_Amount]]),MEDIAN(Table14[Sales_Amount]),Table14[[#This Row],[Sales_Amount]])</f>
        <v>59716.7</v>
      </c>
      <c r="Q2886" s="11">
        <f>IF(ISBLANK(Table14[[#This Row],[Quantity_Sold]]),MEDIAN(Table14[Quantity_Sold]),Table14[[#This Row],[Quantity_Sold]])</f>
        <v>40</v>
      </c>
      <c r="R2886" s="4" t="str">
        <f>TRIM(Table14[[#This Row],[Product_Category]])</f>
        <v>Electronics</v>
      </c>
      <c r="S2886" s="4" t="str">
        <f>PROPER(Table14[[#This Row],[Customer_Type]])</f>
        <v>New</v>
      </c>
      <c r="T2886" s="13">
        <f>IF(ISBLANK(Table14[[#This Row],[Discount]]),MEDIAN(Table14[Discount]),Table14[[#This Row],[Discount]])</f>
        <v>0.06</v>
      </c>
    </row>
    <row r="2887" spans="1:20" x14ac:dyDescent="0.3">
      <c r="A2887">
        <v>1004</v>
      </c>
      <c r="B2887" s="1">
        <v>44931</v>
      </c>
      <c r="C2887" t="s">
        <v>19</v>
      </c>
      <c r="D2887" t="s">
        <v>14</v>
      </c>
      <c r="E2887">
        <v>21881.79</v>
      </c>
      <c r="F2887">
        <v>30</v>
      </c>
      <c r="G2887" t="s">
        <v>21</v>
      </c>
      <c r="H2887" s="9">
        <v>792.1</v>
      </c>
      <c r="I2887" s="9">
        <v>1041.99</v>
      </c>
      <c r="J2887" t="s">
        <v>16</v>
      </c>
      <c r="K2887">
        <v>0.3</v>
      </c>
      <c r="L2887" s="4" t="s">
        <v>31</v>
      </c>
      <c r="M2887" s="4" t="s">
        <v>18</v>
      </c>
      <c r="N2887" s="4" t="str">
        <f>IF(ISBLANK(Table14[[#This Row],[Sales_Rep]]),"Unknown",Table14[[#This Row],[Sales_Rep]])</f>
        <v>Eve</v>
      </c>
      <c r="O2887" t="str">
        <f>PROPER(Table14[[#This Row],[Region]])</f>
        <v>East</v>
      </c>
      <c r="P2887" s="9">
        <f>IF(ISBLANK(Table14[[#This Row],[Sales_Amount]]),MEDIAN(Table14[Sales_Amount]),Table14[[#This Row],[Sales_Amount]])</f>
        <v>21881.79</v>
      </c>
      <c r="Q2887" s="11">
        <f>IF(ISBLANK(Table14[[#This Row],[Quantity_Sold]]),MEDIAN(Table14[Quantity_Sold]),Table14[[#This Row],[Quantity_Sold]])</f>
        <v>30</v>
      </c>
      <c r="R2887" s="4" t="str">
        <f>TRIM(Table14[[#This Row],[Product_Category]])</f>
        <v>Electronics</v>
      </c>
      <c r="S2887" s="4" t="str">
        <f>PROPER(Table14[[#This Row],[Customer_Type]])</f>
        <v>Returning</v>
      </c>
      <c r="T2887" s="13">
        <f>IF(ISBLANK(Table14[[#This Row],[Discount]]),MEDIAN(Table14[Discount]),Table14[[#This Row],[Discount]])</f>
        <v>0.3</v>
      </c>
    </row>
    <row r="2888" spans="1:20" x14ac:dyDescent="0.3">
      <c r="A2888">
        <v>1171</v>
      </c>
      <c r="B2888" s="1">
        <v>45334</v>
      </c>
      <c r="C2888" t="s">
        <v>19</v>
      </c>
      <c r="D2888" t="s">
        <v>14</v>
      </c>
      <c r="E2888">
        <v>57192</v>
      </c>
      <c r="F2888">
        <v>19</v>
      </c>
      <c r="G2888" t="s">
        <v>24</v>
      </c>
      <c r="H2888" s="9">
        <v>3021.79</v>
      </c>
      <c r="I2888" s="9">
        <v>3670.86</v>
      </c>
      <c r="J2888" t="s">
        <v>25</v>
      </c>
      <c r="K2888">
        <v>0.18</v>
      </c>
      <c r="L2888" s="4" t="s">
        <v>26</v>
      </c>
      <c r="M2888" s="4" t="s">
        <v>22</v>
      </c>
      <c r="N2888" s="4" t="str">
        <f>IF(ISBLANK(Table14[[#This Row],[Sales_Rep]]),"Unknown",Table14[[#This Row],[Sales_Rep]])</f>
        <v>Eve</v>
      </c>
      <c r="O2888" t="str">
        <f>PROPER(Table14[[#This Row],[Region]])</f>
        <v>East</v>
      </c>
      <c r="P2888" s="9">
        <f>IF(ISBLANK(Table14[[#This Row],[Sales_Amount]]),MEDIAN(Table14[Sales_Amount]),Table14[[#This Row],[Sales_Amount]])</f>
        <v>57192</v>
      </c>
      <c r="Q2888" s="11">
        <f>IF(ISBLANK(Table14[[#This Row],[Quantity_Sold]]),MEDIAN(Table14[Quantity_Sold]),Table14[[#This Row],[Quantity_Sold]])</f>
        <v>19</v>
      </c>
      <c r="R2888" s="4" t="str">
        <f>TRIM(Table14[[#This Row],[Product_Category]])</f>
        <v>Clothing</v>
      </c>
      <c r="S2888" s="4" t="str">
        <f>PROPER(Table14[[#This Row],[Customer_Type]])</f>
        <v>New</v>
      </c>
      <c r="T2888" s="13">
        <f>IF(ISBLANK(Table14[[#This Row],[Discount]]),MEDIAN(Table14[Discount]),Table14[[#This Row],[Discount]])</f>
        <v>0.18</v>
      </c>
    </row>
    <row r="2889" spans="1:20" x14ac:dyDescent="0.3">
      <c r="A2889">
        <v>1318</v>
      </c>
      <c r="B2889" s="1">
        <v>45644</v>
      </c>
      <c r="C2889" t="s">
        <v>32</v>
      </c>
      <c r="D2889" t="s">
        <v>14</v>
      </c>
      <c r="E2889">
        <v>75985.210000000006</v>
      </c>
      <c r="F2889">
        <v>39</v>
      </c>
      <c r="G2889" t="s">
        <v>21</v>
      </c>
      <c r="H2889" s="9">
        <v>2013.62</v>
      </c>
      <c r="I2889" s="9">
        <v>2530.31</v>
      </c>
      <c r="J2889" t="s">
        <v>25</v>
      </c>
      <c r="K2889">
        <v>0.23</v>
      </c>
      <c r="L2889" s="4" t="s">
        <v>26</v>
      </c>
      <c r="M2889" s="4" t="s">
        <v>18</v>
      </c>
      <c r="N2889" s="4" t="str">
        <f>IF(ISBLANK(Table14[[#This Row],[Sales_Rep]]),"Unknown",Table14[[#This Row],[Sales_Rep]])</f>
        <v>Alice</v>
      </c>
      <c r="O2889" t="str">
        <f>PROPER(Table14[[#This Row],[Region]])</f>
        <v>East</v>
      </c>
      <c r="P2889" s="9">
        <f>IF(ISBLANK(Table14[[#This Row],[Sales_Amount]]),MEDIAN(Table14[Sales_Amount]),Table14[[#This Row],[Sales_Amount]])</f>
        <v>75985.210000000006</v>
      </c>
      <c r="Q2889" s="11">
        <f>IF(ISBLANK(Table14[[#This Row],[Quantity_Sold]]),MEDIAN(Table14[Quantity_Sold]),Table14[[#This Row],[Quantity_Sold]])</f>
        <v>39</v>
      </c>
      <c r="R2889" s="4" t="str">
        <f>TRIM(Table14[[#This Row],[Product_Category]])</f>
        <v>Electronics</v>
      </c>
      <c r="S2889" s="4" t="str">
        <f>PROPER(Table14[[#This Row],[Customer_Type]])</f>
        <v>New</v>
      </c>
      <c r="T2889" s="13">
        <f>IF(ISBLANK(Table14[[#This Row],[Discount]]),MEDIAN(Table14[Discount]),Table14[[#This Row],[Discount]])</f>
        <v>0.23</v>
      </c>
    </row>
    <row r="2890" spans="1:20" x14ac:dyDescent="0.3">
      <c r="A2890">
        <v>1099</v>
      </c>
      <c r="B2890" s="1">
        <v>44933</v>
      </c>
      <c r="C2890" t="s">
        <v>23</v>
      </c>
      <c r="D2890" t="s">
        <v>30</v>
      </c>
      <c r="E2890">
        <v>21349.4</v>
      </c>
      <c r="F2890">
        <v>17</v>
      </c>
      <c r="G2890" t="s">
        <v>28</v>
      </c>
      <c r="H2890" s="9">
        <v>1129.8599999999999</v>
      </c>
      <c r="I2890" s="9">
        <v>1610.06</v>
      </c>
      <c r="J2890" t="s">
        <v>16</v>
      </c>
      <c r="K2890">
        <v>0.22</v>
      </c>
      <c r="L2890" s="4" t="s">
        <v>31</v>
      </c>
      <c r="M2890" s="4" t="s">
        <v>18</v>
      </c>
      <c r="N2890" s="4" t="str">
        <f>IF(ISBLANK(Table14[[#This Row],[Sales_Rep]]),"Unknown",Table14[[#This Row],[Sales_Rep]])</f>
        <v>Charlie</v>
      </c>
      <c r="O2890" t="str">
        <f>PROPER(Table14[[#This Row],[Region]])</f>
        <v>South</v>
      </c>
      <c r="P2890" s="9">
        <f>IF(ISBLANK(Table14[[#This Row],[Sales_Amount]]),MEDIAN(Table14[Sales_Amount]),Table14[[#This Row],[Sales_Amount]])</f>
        <v>21349.4</v>
      </c>
      <c r="Q2890" s="11">
        <f>IF(ISBLANK(Table14[[#This Row],[Quantity_Sold]]),MEDIAN(Table14[Quantity_Sold]),Table14[[#This Row],[Quantity_Sold]])</f>
        <v>17</v>
      </c>
      <c r="R2890" s="4" t="str">
        <f>TRIM(Table14[[#This Row],[Product_Category]])</f>
        <v>Furniture</v>
      </c>
      <c r="S2890" s="4" t="str">
        <f>PROPER(Table14[[#This Row],[Customer_Type]])</f>
        <v>Returning</v>
      </c>
      <c r="T2890" s="13">
        <f>IF(ISBLANK(Table14[[#This Row],[Discount]]),MEDIAN(Table14[Discount]),Table14[[#This Row],[Discount]])</f>
        <v>0.22</v>
      </c>
    </row>
    <row r="2891" spans="1:20" x14ac:dyDescent="0.3">
      <c r="A2891">
        <v>1488</v>
      </c>
      <c r="B2891" s="1">
        <v>45630</v>
      </c>
      <c r="C2891" t="s">
        <v>23</v>
      </c>
      <c r="D2891" t="s">
        <v>30</v>
      </c>
      <c r="E2891">
        <v>120858</v>
      </c>
      <c r="F2891">
        <v>40</v>
      </c>
      <c r="G2891" t="s">
        <v>21</v>
      </c>
      <c r="H2891" s="9">
        <v>2476.0500000000002</v>
      </c>
      <c r="I2891" s="9">
        <v>3021.45</v>
      </c>
      <c r="J2891" t="s">
        <v>16</v>
      </c>
      <c r="K2891">
        <v>0</v>
      </c>
      <c r="L2891" s="4" t="s">
        <v>26</v>
      </c>
      <c r="M2891" s="4" t="s">
        <v>22</v>
      </c>
      <c r="N2891" s="4" t="str">
        <f>IF(ISBLANK(Table14[[#This Row],[Sales_Rep]]),"Unknown",Table14[[#This Row],[Sales_Rep]])</f>
        <v>Charlie</v>
      </c>
      <c r="O2891" t="str">
        <f>PROPER(Table14[[#This Row],[Region]])</f>
        <v>South</v>
      </c>
      <c r="P2891" s="9">
        <f>IF(ISBLANK(Table14[[#This Row],[Sales_Amount]]),MEDIAN(Table14[Sales_Amount]),Table14[[#This Row],[Sales_Amount]])</f>
        <v>120858</v>
      </c>
      <c r="Q2891" s="11">
        <f>IF(ISBLANK(Table14[[#This Row],[Quantity_Sold]]),MEDIAN(Table14[Quantity_Sold]),Table14[[#This Row],[Quantity_Sold]])</f>
        <v>40</v>
      </c>
      <c r="R2891" s="4" t="str">
        <f>TRIM(Table14[[#This Row],[Product_Category]])</f>
        <v>Electronics</v>
      </c>
      <c r="S2891" s="4" t="str">
        <f>PROPER(Table14[[#This Row],[Customer_Type]])</f>
        <v>Returning</v>
      </c>
      <c r="T2891" s="13">
        <f>IF(ISBLANK(Table14[[#This Row],[Discount]]),MEDIAN(Table14[Discount]),Table14[[#This Row],[Discount]])</f>
        <v>0</v>
      </c>
    </row>
    <row r="2892" spans="1:20" x14ac:dyDescent="0.3">
      <c r="A2892">
        <v>1018</v>
      </c>
      <c r="B2892" s="1">
        <v>45511</v>
      </c>
      <c r="C2892" t="s">
        <v>19</v>
      </c>
      <c r="D2892" t="s">
        <v>14</v>
      </c>
      <c r="E2892">
        <v>119605.3</v>
      </c>
      <c r="F2892">
        <v>26</v>
      </c>
      <c r="G2892" t="s">
        <v>28</v>
      </c>
      <c r="H2892" s="9">
        <v>3355.44</v>
      </c>
      <c r="I2892" s="9">
        <v>4842.32</v>
      </c>
      <c r="J2892" t="s">
        <v>25</v>
      </c>
      <c r="K2892">
        <v>0.05</v>
      </c>
      <c r="L2892" s="4" t="s">
        <v>26</v>
      </c>
      <c r="M2892" s="4" t="s">
        <v>22</v>
      </c>
      <c r="N2892" s="4" t="str">
        <f>IF(ISBLANK(Table14[[#This Row],[Sales_Rep]]),"Unknown",Table14[[#This Row],[Sales_Rep]])</f>
        <v>Eve</v>
      </c>
      <c r="O2892" t="str">
        <f>PROPER(Table14[[#This Row],[Region]])</f>
        <v>East</v>
      </c>
      <c r="P2892" s="9">
        <f>IF(ISBLANK(Table14[[#This Row],[Sales_Amount]]),MEDIAN(Table14[Sales_Amount]),Table14[[#This Row],[Sales_Amount]])</f>
        <v>119605.3</v>
      </c>
      <c r="Q2892" s="11">
        <f>IF(ISBLANK(Table14[[#This Row],[Quantity_Sold]]),MEDIAN(Table14[Quantity_Sold]),Table14[[#This Row],[Quantity_Sold]])</f>
        <v>26</v>
      </c>
      <c r="R2892" s="4" t="str">
        <f>TRIM(Table14[[#This Row],[Product_Category]])</f>
        <v>Furniture</v>
      </c>
      <c r="S2892" s="4" t="str">
        <f>PROPER(Table14[[#This Row],[Customer_Type]])</f>
        <v>New</v>
      </c>
      <c r="T2892" s="13">
        <f>IF(ISBLANK(Table14[[#This Row],[Discount]]),MEDIAN(Table14[Discount]),Table14[[#This Row],[Discount]])</f>
        <v>0.05</v>
      </c>
    </row>
    <row r="2893" spans="1:20" x14ac:dyDescent="0.3">
      <c r="A2893">
        <v>1195</v>
      </c>
      <c r="B2893" s="1">
        <v>45474</v>
      </c>
      <c r="C2893" t="s">
        <v>13</v>
      </c>
      <c r="D2893" t="s">
        <v>14</v>
      </c>
      <c r="E2893">
        <v>12012.4</v>
      </c>
      <c r="F2893">
        <v>4</v>
      </c>
      <c r="G2893" t="s">
        <v>15</v>
      </c>
      <c r="H2893" s="9">
        <v>2997.02</v>
      </c>
      <c r="I2893" s="9">
        <v>3900.13</v>
      </c>
      <c r="J2893" t="s">
        <v>16</v>
      </c>
      <c r="K2893">
        <v>0.23</v>
      </c>
      <c r="L2893" s="4" t="s">
        <v>17</v>
      </c>
      <c r="M2893" s="4" t="s">
        <v>18</v>
      </c>
      <c r="N2893" s="4" t="str">
        <f>IF(ISBLANK(Table14[[#This Row],[Sales_Rep]]),"Unknown",Table14[[#This Row],[Sales_Rep]])</f>
        <v>David</v>
      </c>
      <c r="O2893" t="str">
        <f>PROPER(Table14[[#This Row],[Region]])</f>
        <v>East</v>
      </c>
      <c r="P2893" s="9">
        <f>IF(ISBLANK(Table14[[#This Row],[Sales_Amount]]),MEDIAN(Table14[Sales_Amount]),Table14[[#This Row],[Sales_Amount]])</f>
        <v>12012.4</v>
      </c>
      <c r="Q2893" s="11">
        <f>IF(ISBLANK(Table14[[#This Row],[Quantity_Sold]]),MEDIAN(Table14[Quantity_Sold]),Table14[[#This Row],[Quantity_Sold]])</f>
        <v>4</v>
      </c>
      <c r="R2893" s="4" t="str">
        <f>TRIM(Table14[[#This Row],[Product_Category]])</f>
        <v>Food</v>
      </c>
      <c r="S2893" s="4" t="str">
        <f>PROPER(Table14[[#This Row],[Customer_Type]])</f>
        <v>Returning</v>
      </c>
      <c r="T2893" s="13">
        <f>IF(ISBLANK(Table14[[#This Row],[Discount]]),MEDIAN(Table14[Discount]),Table14[[#This Row],[Discount]])</f>
        <v>0.23</v>
      </c>
    </row>
    <row r="2894" spans="1:20" x14ac:dyDescent="0.3">
      <c r="A2894">
        <v>1333</v>
      </c>
      <c r="B2894" s="1">
        <v>44972</v>
      </c>
      <c r="C2894" t="s">
        <v>32</v>
      </c>
      <c r="D2894" t="s">
        <v>20</v>
      </c>
      <c r="E2894">
        <v>36390.92</v>
      </c>
      <c r="F2894">
        <v>26</v>
      </c>
      <c r="G2894" t="s">
        <v>28</v>
      </c>
      <c r="H2894" s="9">
        <v>1336.5</v>
      </c>
      <c r="I2894" s="9">
        <v>1891.42</v>
      </c>
      <c r="J2894" t="s">
        <v>16</v>
      </c>
      <c r="K2894">
        <v>0.26</v>
      </c>
      <c r="L2894" s="4" t="s">
        <v>31</v>
      </c>
      <c r="M2894" s="4" t="s">
        <v>22</v>
      </c>
      <c r="N2894" s="4" t="str">
        <f>IF(ISBLANK(Table14[[#This Row],[Sales_Rep]]),"Unknown",Table14[[#This Row],[Sales_Rep]])</f>
        <v>Alice</v>
      </c>
      <c r="O2894" t="str">
        <f>PROPER(Table14[[#This Row],[Region]])</f>
        <v>North</v>
      </c>
      <c r="P2894" s="9">
        <f>IF(ISBLANK(Table14[[#This Row],[Sales_Amount]]),MEDIAN(Table14[Sales_Amount]),Table14[[#This Row],[Sales_Amount]])</f>
        <v>36390.92</v>
      </c>
      <c r="Q2894" s="11">
        <f>IF(ISBLANK(Table14[[#This Row],[Quantity_Sold]]),MEDIAN(Table14[Quantity_Sold]),Table14[[#This Row],[Quantity_Sold]])</f>
        <v>26</v>
      </c>
      <c r="R2894" s="4" t="str">
        <f>TRIM(Table14[[#This Row],[Product_Category]])</f>
        <v>Furniture</v>
      </c>
      <c r="S2894" s="4" t="str">
        <f>PROPER(Table14[[#This Row],[Customer_Type]])</f>
        <v>Returning</v>
      </c>
      <c r="T2894" s="13">
        <f>IF(ISBLANK(Table14[[#This Row],[Discount]]),MEDIAN(Table14[Discount]),Table14[[#This Row],[Discount]])</f>
        <v>0.26</v>
      </c>
    </row>
    <row r="2895" spans="1:20" x14ac:dyDescent="0.3">
      <c r="A2895">
        <v>1236</v>
      </c>
      <c r="B2895" s="1">
        <v>45407</v>
      </c>
      <c r="C2895" t="s">
        <v>19</v>
      </c>
      <c r="D2895" t="s">
        <v>30</v>
      </c>
      <c r="E2895">
        <v>145829.68</v>
      </c>
      <c r="F2895">
        <v>43</v>
      </c>
      <c r="G2895" t="s">
        <v>24</v>
      </c>
      <c r="H2895" s="9">
        <v>2908.53</v>
      </c>
      <c r="I2895" s="9">
        <v>3460.6</v>
      </c>
      <c r="J2895" t="s">
        <v>16</v>
      </c>
      <c r="K2895">
        <v>0.02</v>
      </c>
      <c r="L2895" s="4" t="s">
        <v>31</v>
      </c>
      <c r="M2895" s="4" t="s">
        <v>18</v>
      </c>
      <c r="N2895" s="4" t="str">
        <f>IF(ISBLANK(Table14[[#This Row],[Sales_Rep]]),"Unknown",Table14[[#This Row],[Sales_Rep]])</f>
        <v>Eve</v>
      </c>
      <c r="O2895" t="str">
        <f>PROPER(Table14[[#This Row],[Region]])</f>
        <v>South</v>
      </c>
      <c r="P2895" s="9">
        <f>IF(ISBLANK(Table14[[#This Row],[Sales_Amount]]),MEDIAN(Table14[Sales_Amount]),Table14[[#This Row],[Sales_Amount]])</f>
        <v>145829.68</v>
      </c>
      <c r="Q2895" s="11">
        <f>IF(ISBLANK(Table14[[#This Row],[Quantity_Sold]]),MEDIAN(Table14[Quantity_Sold]),Table14[[#This Row],[Quantity_Sold]])</f>
        <v>43</v>
      </c>
      <c r="R2895" s="4" t="str">
        <f>TRIM(Table14[[#This Row],[Product_Category]])</f>
        <v>Clothing</v>
      </c>
      <c r="S2895" s="4" t="str">
        <f>PROPER(Table14[[#This Row],[Customer_Type]])</f>
        <v>Returning</v>
      </c>
      <c r="T2895" s="13">
        <f>IF(ISBLANK(Table14[[#This Row],[Discount]]),MEDIAN(Table14[Discount]),Table14[[#This Row],[Discount]])</f>
        <v>0.02</v>
      </c>
    </row>
    <row r="2896" spans="1:20" x14ac:dyDescent="0.3">
      <c r="A2896">
        <v>1449</v>
      </c>
      <c r="B2896" s="1">
        <v>45363</v>
      </c>
      <c r="C2896" t="s">
        <v>19</v>
      </c>
      <c r="D2896" t="s">
        <v>27</v>
      </c>
      <c r="E2896">
        <v>17239.919999999998</v>
      </c>
      <c r="F2896">
        <v>7</v>
      </c>
      <c r="G2896" t="s">
        <v>21</v>
      </c>
      <c r="H2896" s="9">
        <v>2391.06</v>
      </c>
      <c r="I2896" s="9">
        <v>3328.17</v>
      </c>
      <c r="J2896" t="s">
        <v>16</v>
      </c>
      <c r="K2896">
        <v>0.26</v>
      </c>
      <c r="L2896" s="4" t="s">
        <v>26</v>
      </c>
      <c r="M2896" s="4" t="s">
        <v>18</v>
      </c>
      <c r="N2896" s="4" t="str">
        <f>IF(ISBLANK(Table14[[#This Row],[Sales_Rep]]),"Unknown",Table14[[#This Row],[Sales_Rep]])</f>
        <v>Eve</v>
      </c>
      <c r="O2896" t="str">
        <f>PROPER(Table14[[#This Row],[Region]])</f>
        <v>West</v>
      </c>
      <c r="P2896" s="9">
        <f>IF(ISBLANK(Table14[[#This Row],[Sales_Amount]]),MEDIAN(Table14[Sales_Amount]),Table14[[#This Row],[Sales_Amount]])</f>
        <v>17239.919999999998</v>
      </c>
      <c r="Q2896" s="11">
        <f>IF(ISBLANK(Table14[[#This Row],[Quantity_Sold]]),MEDIAN(Table14[Quantity_Sold]),Table14[[#This Row],[Quantity_Sold]])</f>
        <v>7</v>
      </c>
      <c r="R2896" s="4" t="str">
        <f>TRIM(Table14[[#This Row],[Product_Category]])</f>
        <v>Electronics</v>
      </c>
      <c r="S2896" s="4" t="str">
        <f>PROPER(Table14[[#This Row],[Customer_Type]])</f>
        <v>Returning</v>
      </c>
      <c r="T2896" s="13">
        <f>IF(ISBLANK(Table14[[#This Row],[Discount]]),MEDIAN(Table14[Discount]),Table14[[#This Row],[Discount]])</f>
        <v>0.26</v>
      </c>
    </row>
    <row r="2897" spans="1:20" x14ac:dyDescent="0.3">
      <c r="A2897">
        <v>1395</v>
      </c>
      <c r="B2897" s="1">
        <v>45128</v>
      </c>
      <c r="C2897" t="s">
        <v>32</v>
      </c>
      <c r="D2897" t="s">
        <v>27</v>
      </c>
      <c r="E2897">
        <v>107118.66</v>
      </c>
      <c r="F2897">
        <v>44</v>
      </c>
      <c r="G2897" t="s">
        <v>15</v>
      </c>
      <c r="H2897" s="9">
        <v>2357.13</v>
      </c>
      <c r="I2897" s="9">
        <v>2735.41</v>
      </c>
      <c r="J2897" t="s">
        <v>16</v>
      </c>
      <c r="K2897">
        <v>0.11</v>
      </c>
      <c r="L2897" s="4" t="s">
        <v>26</v>
      </c>
      <c r="M2897" s="4" t="s">
        <v>22</v>
      </c>
      <c r="N2897" s="4" t="str">
        <f>IF(ISBLANK(Table14[[#This Row],[Sales_Rep]]),"Unknown",Table14[[#This Row],[Sales_Rep]])</f>
        <v>Alice</v>
      </c>
      <c r="O2897" t="str">
        <f>PROPER(Table14[[#This Row],[Region]])</f>
        <v>West</v>
      </c>
      <c r="P2897" s="9">
        <f>IF(ISBLANK(Table14[[#This Row],[Sales_Amount]]),MEDIAN(Table14[Sales_Amount]),Table14[[#This Row],[Sales_Amount]])</f>
        <v>107118.66</v>
      </c>
      <c r="Q2897" s="11">
        <f>IF(ISBLANK(Table14[[#This Row],[Quantity_Sold]]),MEDIAN(Table14[Quantity_Sold]),Table14[[#This Row],[Quantity_Sold]])</f>
        <v>44</v>
      </c>
      <c r="R2897" s="4" t="str">
        <f>TRIM(Table14[[#This Row],[Product_Category]])</f>
        <v>Food</v>
      </c>
      <c r="S2897" s="4" t="str">
        <f>PROPER(Table14[[#This Row],[Customer_Type]])</f>
        <v>Returning</v>
      </c>
      <c r="T2897" s="13">
        <f>IF(ISBLANK(Table14[[#This Row],[Discount]]),MEDIAN(Table14[Discount]),Table14[[#This Row],[Discount]])</f>
        <v>0.11</v>
      </c>
    </row>
    <row r="2898" spans="1:20" x14ac:dyDescent="0.3">
      <c r="A2898">
        <v>1164</v>
      </c>
      <c r="B2898" s="1">
        <v>45167</v>
      </c>
      <c r="C2898" t="s">
        <v>32</v>
      </c>
      <c r="D2898" t="s">
        <v>14</v>
      </c>
      <c r="E2898">
        <v>264142.88</v>
      </c>
      <c r="F2898">
        <v>50</v>
      </c>
      <c r="G2898" t="s">
        <v>21</v>
      </c>
      <c r="H2898" s="9">
        <v>4890.42</v>
      </c>
      <c r="I2898" s="9">
        <v>6072.25</v>
      </c>
      <c r="J2898" t="s">
        <v>25</v>
      </c>
      <c r="K2898">
        <v>0.13</v>
      </c>
      <c r="L2898" s="4" t="s">
        <v>26</v>
      </c>
      <c r="M2898" s="4" t="s">
        <v>22</v>
      </c>
      <c r="N2898" s="4" t="str">
        <f>IF(ISBLANK(Table14[[#This Row],[Sales_Rep]]),"Unknown",Table14[[#This Row],[Sales_Rep]])</f>
        <v>Alice</v>
      </c>
      <c r="O2898" t="str">
        <f>PROPER(Table14[[#This Row],[Region]])</f>
        <v>East</v>
      </c>
      <c r="P2898" s="9">
        <f>IF(ISBLANK(Table14[[#This Row],[Sales_Amount]]),MEDIAN(Table14[Sales_Amount]),Table14[[#This Row],[Sales_Amount]])</f>
        <v>264142.88</v>
      </c>
      <c r="Q2898" s="11">
        <f>IF(ISBLANK(Table14[[#This Row],[Quantity_Sold]]),MEDIAN(Table14[Quantity_Sold]),Table14[[#This Row],[Quantity_Sold]])</f>
        <v>50</v>
      </c>
      <c r="R2898" s="4" t="str">
        <f>TRIM(Table14[[#This Row],[Product_Category]])</f>
        <v>Electronics</v>
      </c>
      <c r="S2898" s="4" t="str">
        <f>PROPER(Table14[[#This Row],[Customer_Type]])</f>
        <v>New</v>
      </c>
      <c r="T2898" s="13">
        <f>IF(ISBLANK(Table14[[#This Row],[Discount]]),MEDIAN(Table14[Discount]),Table14[[#This Row],[Discount]])</f>
        <v>0.13</v>
      </c>
    </row>
    <row r="2899" spans="1:20" x14ac:dyDescent="0.3">
      <c r="A2899">
        <v>1051</v>
      </c>
      <c r="B2899" s="1">
        <v>45376</v>
      </c>
      <c r="C2899" t="s">
        <v>23</v>
      </c>
      <c r="D2899" t="s">
        <v>30</v>
      </c>
      <c r="E2899">
        <v>8281.4699999999993</v>
      </c>
      <c r="F2899">
        <v>32</v>
      </c>
      <c r="G2899" t="s">
        <v>15</v>
      </c>
      <c r="H2899" s="9">
        <v>241.38</v>
      </c>
      <c r="I2899" s="9">
        <v>281.3</v>
      </c>
      <c r="J2899" t="s">
        <v>16</v>
      </c>
      <c r="K2899">
        <v>0.08</v>
      </c>
      <c r="L2899" s="4" t="s">
        <v>31</v>
      </c>
      <c r="M2899" s="4" t="s">
        <v>18</v>
      </c>
      <c r="N2899" s="4" t="str">
        <f>IF(ISBLANK(Table14[[#This Row],[Sales_Rep]]),"Unknown",Table14[[#This Row],[Sales_Rep]])</f>
        <v>Charlie</v>
      </c>
      <c r="O2899" t="str">
        <f>PROPER(Table14[[#This Row],[Region]])</f>
        <v>South</v>
      </c>
      <c r="P2899" s="9">
        <f>IF(ISBLANK(Table14[[#This Row],[Sales_Amount]]),MEDIAN(Table14[Sales_Amount]),Table14[[#This Row],[Sales_Amount]])</f>
        <v>8281.4699999999993</v>
      </c>
      <c r="Q2899" s="11">
        <f>IF(ISBLANK(Table14[[#This Row],[Quantity_Sold]]),MEDIAN(Table14[Quantity_Sold]),Table14[[#This Row],[Quantity_Sold]])</f>
        <v>32</v>
      </c>
      <c r="R2899" s="4" t="str">
        <f>TRIM(Table14[[#This Row],[Product_Category]])</f>
        <v>Food</v>
      </c>
      <c r="S2899" s="4" t="str">
        <f>PROPER(Table14[[#This Row],[Customer_Type]])</f>
        <v>Returning</v>
      </c>
      <c r="T2899" s="13">
        <f>IF(ISBLANK(Table14[[#This Row],[Discount]]),MEDIAN(Table14[Discount]),Table14[[#This Row],[Discount]])</f>
        <v>0.08</v>
      </c>
    </row>
    <row r="2900" spans="1:20" x14ac:dyDescent="0.3">
      <c r="A2900">
        <v>1320</v>
      </c>
      <c r="B2900" s="1">
        <v>45090</v>
      </c>
      <c r="C2900" t="s">
        <v>13</v>
      </c>
      <c r="D2900" t="s">
        <v>27</v>
      </c>
      <c r="E2900">
        <v>44746.5</v>
      </c>
      <c r="F2900">
        <v>50</v>
      </c>
      <c r="G2900" t="s">
        <v>28</v>
      </c>
      <c r="H2900" s="9">
        <v>761.04</v>
      </c>
      <c r="I2900" s="9">
        <v>972.75</v>
      </c>
      <c r="J2900" t="s">
        <v>25</v>
      </c>
      <c r="K2900">
        <v>0.08</v>
      </c>
      <c r="L2900" s="4" t="s">
        <v>31</v>
      </c>
      <c r="M2900" s="4" t="s">
        <v>18</v>
      </c>
      <c r="N2900" s="4" t="str">
        <f>IF(ISBLANK(Table14[[#This Row],[Sales_Rep]]),"Unknown",Table14[[#This Row],[Sales_Rep]])</f>
        <v>David</v>
      </c>
      <c r="O2900" t="str">
        <f>PROPER(Table14[[#This Row],[Region]])</f>
        <v>West</v>
      </c>
      <c r="P2900" s="9">
        <f>IF(ISBLANK(Table14[[#This Row],[Sales_Amount]]),MEDIAN(Table14[Sales_Amount]),Table14[[#This Row],[Sales_Amount]])</f>
        <v>44746.5</v>
      </c>
      <c r="Q2900" s="11">
        <f>IF(ISBLANK(Table14[[#This Row],[Quantity_Sold]]),MEDIAN(Table14[Quantity_Sold]),Table14[[#This Row],[Quantity_Sold]])</f>
        <v>50</v>
      </c>
      <c r="R2900" s="4" t="str">
        <f>TRIM(Table14[[#This Row],[Product_Category]])</f>
        <v>Furniture</v>
      </c>
      <c r="S2900" s="4" t="str">
        <f>PROPER(Table14[[#This Row],[Customer_Type]])</f>
        <v>New</v>
      </c>
      <c r="T2900" s="13">
        <f>IF(ISBLANK(Table14[[#This Row],[Discount]]),MEDIAN(Table14[Discount]),Table14[[#This Row],[Discount]])</f>
        <v>0.08</v>
      </c>
    </row>
    <row r="2901" spans="1:20" x14ac:dyDescent="0.3">
      <c r="A2901">
        <v>1242</v>
      </c>
      <c r="B2901" s="1">
        <v>45611</v>
      </c>
      <c r="C2901" t="s">
        <v>13</v>
      </c>
      <c r="D2901" t="s">
        <v>27</v>
      </c>
      <c r="E2901">
        <v>206095.46</v>
      </c>
      <c r="F2901">
        <v>46</v>
      </c>
      <c r="G2901" t="s">
        <v>15</v>
      </c>
      <c r="H2901" s="9">
        <v>4117.08</v>
      </c>
      <c r="I2901" s="9">
        <v>5600.42</v>
      </c>
      <c r="J2901" t="s">
        <v>25</v>
      </c>
      <c r="K2901">
        <v>0.2</v>
      </c>
      <c r="L2901" s="4" t="s">
        <v>17</v>
      </c>
      <c r="M2901" s="4" t="s">
        <v>18</v>
      </c>
      <c r="N2901" s="4" t="str">
        <f>IF(ISBLANK(Table14[[#This Row],[Sales_Rep]]),"Unknown",Table14[[#This Row],[Sales_Rep]])</f>
        <v>David</v>
      </c>
      <c r="O2901" t="str">
        <f>PROPER(Table14[[#This Row],[Region]])</f>
        <v>West</v>
      </c>
      <c r="P2901" s="9">
        <f>IF(ISBLANK(Table14[[#This Row],[Sales_Amount]]),MEDIAN(Table14[Sales_Amount]),Table14[[#This Row],[Sales_Amount]])</f>
        <v>206095.46</v>
      </c>
      <c r="Q2901" s="11">
        <f>IF(ISBLANK(Table14[[#This Row],[Quantity_Sold]]),MEDIAN(Table14[Quantity_Sold]),Table14[[#This Row],[Quantity_Sold]])</f>
        <v>46</v>
      </c>
      <c r="R2901" s="4" t="str">
        <f>TRIM(Table14[[#This Row],[Product_Category]])</f>
        <v>Food</v>
      </c>
      <c r="S2901" s="4" t="str">
        <f>PROPER(Table14[[#This Row],[Customer_Type]])</f>
        <v>New</v>
      </c>
      <c r="T2901" s="13">
        <f>IF(ISBLANK(Table14[[#This Row],[Discount]]),MEDIAN(Table14[Discount]),Table14[[#This Row],[Discount]])</f>
        <v>0.2</v>
      </c>
    </row>
    <row r="2902" spans="1:20" x14ac:dyDescent="0.3">
      <c r="A2902">
        <v>1494</v>
      </c>
      <c r="B2902" s="1">
        <v>44988</v>
      </c>
      <c r="C2902" t="s">
        <v>32</v>
      </c>
      <c r="D2902" t="s">
        <v>27</v>
      </c>
      <c r="E2902">
        <v>5874.99</v>
      </c>
      <c r="F2902">
        <v>1</v>
      </c>
      <c r="G2902" t="s">
        <v>28</v>
      </c>
      <c r="H2902" s="9">
        <v>4761.83</v>
      </c>
      <c r="I2902" s="9">
        <v>6249.99</v>
      </c>
      <c r="J2902" t="s">
        <v>25</v>
      </c>
      <c r="K2902">
        <v>0.06</v>
      </c>
      <c r="L2902" s="4" t="s">
        <v>17</v>
      </c>
      <c r="M2902" s="4" t="s">
        <v>22</v>
      </c>
      <c r="N2902" s="4" t="str">
        <f>IF(ISBLANK(Table14[[#This Row],[Sales_Rep]]),"Unknown",Table14[[#This Row],[Sales_Rep]])</f>
        <v>Alice</v>
      </c>
      <c r="O2902" t="str">
        <f>PROPER(Table14[[#This Row],[Region]])</f>
        <v>West</v>
      </c>
      <c r="P2902" s="9">
        <f>IF(ISBLANK(Table14[[#This Row],[Sales_Amount]]),MEDIAN(Table14[Sales_Amount]),Table14[[#This Row],[Sales_Amount]])</f>
        <v>5874.99</v>
      </c>
      <c r="Q2902" s="11">
        <f>IF(ISBLANK(Table14[[#This Row],[Quantity_Sold]]),MEDIAN(Table14[Quantity_Sold]),Table14[[#This Row],[Quantity_Sold]])</f>
        <v>1</v>
      </c>
      <c r="R2902" s="4" t="str">
        <f>TRIM(Table14[[#This Row],[Product_Category]])</f>
        <v>Furniture</v>
      </c>
      <c r="S2902" s="4" t="str">
        <f>PROPER(Table14[[#This Row],[Customer_Type]])</f>
        <v>New</v>
      </c>
      <c r="T2902" s="13">
        <f>IF(ISBLANK(Table14[[#This Row],[Discount]]),MEDIAN(Table14[Discount]),Table14[[#This Row],[Discount]])</f>
        <v>0.06</v>
      </c>
    </row>
    <row r="2903" spans="1:20" x14ac:dyDescent="0.3">
      <c r="A2903">
        <v>1235</v>
      </c>
      <c r="B2903" s="1">
        <v>45350</v>
      </c>
      <c r="C2903" t="s">
        <v>29</v>
      </c>
      <c r="D2903" t="s">
        <v>14</v>
      </c>
      <c r="E2903">
        <v>242344.92</v>
      </c>
      <c r="F2903">
        <v>46</v>
      </c>
      <c r="G2903" t="s">
        <v>15</v>
      </c>
      <c r="H2903" s="9">
        <v>4633.26</v>
      </c>
      <c r="I2903" s="9">
        <v>6668.82</v>
      </c>
      <c r="J2903" t="s">
        <v>25</v>
      </c>
      <c r="K2903">
        <v>0.21</v>
      </c>
      <c r="L2903" s="4" t="s">
        <v>17</v>
      </c>
      <c r="M2903" s="4" t="s">
        <v>22</v>
      </c>
      <c r="N2903" s="4" t="str">
        <f>IF(ISBLANK(Table14[[#This Row],[Sales_Rep]]),"Unknown",Table14[[#This Row],[Sales_Rep]])</f>
        <v>Bob</v>
      </c>
      <c r="O2903" t="str">
        <f>PROPER(Table14[[#This Row],[Region]])</f>
        <v>East</v>
      </c>
      <c r="P2903" s="9">
        <f>IF(ISBLANK(Table14[[#This Row],[Sales_Amount]]),MEDIAN(Table14[Sales_Amount]),Table14[[#This Row],[Sales_Amount]])</f>
        <v>242344.92</v>
      </c>
      <c r="Q2903" s="11">
        <f>IF(ISBLANK(Table14[[#This Row],[Quantity_Sold]]),MEDIAN(Table14[Quantity_Sold]),Table14[[#This Row],[Quantity_Sold]])</f>
        <v>46</v>
      </c>
      <c r="R2903" s="4" t="str">
        <f>TRIM(Table14[[#This Row],[Product_Category]])</f>
        <v>Food</v>
      </c>
      <c r="S2903" s="4" t="str">
        <f>PROPER(Table14[[#This Row],[Customer_Type]])</f>
        <v>New</v>
      </c>
      <c r="T2903" s="13">
        <f>IF(ISBLANK(Table14[[#This Row],[Discount]]),MEDIAN(Table14[Discount]),Table14[[#This Row],[Discount]])</f>
        <v>0.21</v>
      </c>
    </row>
    <row r="2904" spans="1:20" x14ac:dyDescent="0.3">
      <c r="A2904">
        <v>1101</v>
      </c>
      <c r="B2904" s="1">
        <v>44990</v>
      </c>
      <c r="C2904" t="s">
        <v>19</v>
      </c>
      <c r="D2904" t="s">
        <v>20</v>
      </c>
      <c r="E2904">
        <v>37957.360000000001</v>
      </c>
      <c r="F2904">
        <v>40</v>
      </c>
      <c r="G2904" t="s">
        <v>21</v>
      </c>
      <c r="H2904" s="9">
        <v>893.54</v>
      </c>
      <c r="I2904" s="9">
        <v>1031.45</v>
      </c>
      <c r="J2904" t="s">
        <v>16</v>
      </c>
      <c r="K2904">
        <v>0.08</v>
      </c>
      <c r="L2904" s="4" t="s">
        <v>26</v>
      </c>
      <c r="M2904" s="4" t="s">
        <v>18</v>
      </c>
      <c r="N2904" s="4" t="str">
        <f>IF(ISBLANK(Table14[[#This Row],[Sales_Rep]]),"Unknown",Table14[[#This Row],[Sales_Rep]])</f>
        <v>Eve</v>
      </c>
      <c r="O2904" t="str">
        <f>PROPER(Table14[[#This Row],[Region]])</f>
        <v>North</v>
      </c>
      <c r="P2904" s="9">
        <f>IF(ISBLANK(Table14[[#This Row],[Sales_Amount]]),MEDIAN(Table14[Sales_Amount]),Table14[[#This Row],[Sales_Amount]])</f>
        <v>37957.360000000001</v>
      </c>
      <c r="Q2904" s="11">
        <f>IF(ISBLANK(Table14[[#This Row],[Quantity_Sold]]),MEDIAN(Table14[Quantity_Sold]),Table14[[#This Row],[Quantity_Sold]])</f>
        <v>40</v>
      </c>
      <c r="R2904" s="4" t="str">
        <f>TRIM(Table14[[#This Row],[Product_Category]])</f>
        <v>Electronics</v>
      </c>
      <c r="S2904" s="4" t="str">
        <f>PROPER(Table14[[#This Row],[Customer_Type]])</f>
        <v>Returning</v>
      </c>
      <c r="T2904" s="13">
        <f>IF(ISBLANK(Table14[[#This Row],[Discount]]),MEDIAN(Table14[Discount]),Table14[[#This Row],[Discount]])</f>
        <v>0.08</v>
      </c>
    </row>
    <row r="2905" spans="1:20" x14ac:dyDescent="0.3">
      <c r="A2905">
        <v>1347</v>
      </c>
      <c r="B2905" s="1">
        <v>45049</v>
      </c>
      <c r="C2905" t="s">
        <v>19</v>
      </c>
      <c r="D2905" t="s">
        <v>20</v>
      </c>
      <c r="E2905">
        <v>108432.04</v>
      </c>
      <c r="F2905">
        <v>26</v>
      </c>
      <c r="G2905" t="s">
        <v>28</v>
      </c>
      <c r="H2905" s="9">
        <v>4405.8100000000004</v>
      </c>
      <c r="I2905" s="9">
        <v>5792.31</v>
      </c>
      <c r="J2905" t="s">
        <v>16</v>
      </c>
      <c r="K2905">
        <v>0.28000000000000003</v>
      </c>
      <c r="L2905" s="4" t="s">
        <v>31</v>
      </c>
      <c r="M2905" s="4" t="s">
        <v>18</v>
      </c>
      <c r="N2905" s="4" t="str">
        <f>IF(ISBLANK(Table14[[#This Row],[Sales_Rep]]),"Unknown",Table14[[#This Row],[Sales_Rep]])</f>
        <v>Eve</v>
      </c>
      <c r="O2905" t="str">
        <f>PROPER(Table14[[#This Row],[Region]])</f>
        <v>North</v>
      </c>
      <c r="P2905" s="9">
        <f>IF(ISBLANK(Table14[[#This Row],[Sales_Amount]]),MEDIAN(Table14[Sales_Amount]),Table14[[#This Row],[Sales_Amount]])</f>
        <v>108432.04</v>
      </c>
      <c r="Q2905" s="11">
        <f>IF(ISBLANK(Table14[[#This Row],[Quantity_Sold]]),MEDIAN(Table14[Quantity_Sold]),Table14[[#This Row],[Quantity_Sold]])</f>
        <v>26</v>
      </c>
      <c r="R2905" s="4" t="str">
        <f>TRIM(Table14[[#This Row],[Product_Category]])</f>
        <v>Furniture</v>
      </c>
      <c r="S2905" s="4" t="str">
        <f>PROPER(Table14[[#This Row],[Customer_Type]])</f>
        <v>Returning</v>
      </c>
      <c r="T2905" s="13">
        <f>IF(ISBLANK(Table14[[#This Row],[Discount]]),MEDIAN(Table14[Discount]),Table14[[#This Row],[Discount]])</f>
        <v>0.28000000000000003</v>
      </c>
    </row>
    <row r="2906" spans="1:20" x14ac:dyDescent="0.3">
      <c r="A2906">
        <v>1355</v>
      </c>
      <c r="B2906" s="1">
        <v>45341</v>
      </c>
      <c r="C2906" t="s">
        <v>32</v>
      </c>
      <c r="D2906" t="s">
        <v>27</v>
      </c>
      <c r="E2906">
        <v>137211.34</v>
      </c>
      <c r="F2906">
        <v>26</v>
      </c>
      <c r="G2906" t="s">
        <v>15</v>
      </c>
      <c r="H2906" s="9">
        <v>4487.1899999999996</v>
      </c>
      <c r="I2906" s="9">
        <v>6065.93</v>
      </c>
      <c r="J2906" t="s">
        <v>16</v>
      </c>
      <c r="K2906">
        <v>0.13</v>
      </c>
      <c r="L2906" s="4" t="s">
        <v>31</v>
      </c>
      <c r="M2906" s="4" t="s">
        <v>18</v>
      </c>
      <c r="N2906" s="4" t="str">
        <f>IF(ISBLANK(Table14[[#This Row],[Sales_Rep]]),"Unknown",Table14[[#This Row],[Sales_Rep]])</f>
        <v>Alice</v>
      </c>
      <c r="O2906" t="str">
        <f>PROPER(Table14[[#This Row],[Region]])</f>
        <v>West</v>
      </c>
      <c r="P2906" s="9">
        <f>IF(ISBLANK(Table14[[#This Row],[Sales_Amount]]),MEDIAN(Table14[Sales_Amount]),Table14[[#This Row],[Sales_Amount]])</f>
        <v>137211.34</v>
      </c>
      <c r="Q2906" s="11">
        <f>IF(ISBLANK(Table14[[#This Row],[Quantity_Sold]]),MEDIAN(Table14[Quantity_Sold]),Table14[[#This Row],[Quantity_Sold]])</f>
        <v>26</v>
      </c>
      <c r="R2906" s="4" t="str">
        <f>TRIM(Table14[[#This Row],[Product_Category]])</f>
        <v>Food</v>
      </c>
      <c r="S2906" s="4" t="str">
        <f>PROPER(Table14[[#This Row],[Customer_Type]])</f>
        <v>Returning</v>
      </c>
      <c r="T2906" s="13">
        <f>IF(ISBLANK(Table14[[#This Row],[Discount]]),MEDIAN(Table14[Discount]),Table14[[#This Row],[Discount]])</f>
        <v>0.13</v>
      </c>
    </row>
    <row r="2907" spans="1:20" x14ac:dyDescent="0.3">
      <c r="A2907">
        <v>1402</v>
      </c>
      <c r="B2907" s="1">
        <v>45452</v>
      </c>
      <c r="C2907" t="s">
        <v>29</v>
      </c>
      <c r="D2907" t="s">
        <v>30</v>
      </c>
      <c r="E2907">
        <v>15540.15</v>
      </c>
      <c r="F2907">
        <v>3</v>
      </c>
      <c r="G2907" t="s">
        <v>28</v>
      </c>
      <c r="H2907" s="9">
        <v>4130.45</v>
      </c>
      <c r="I2907" s="9">
        <v>5180.05</v>
      </c>
      <c r="J2907" t="s">
        <v>16</v>
      </c>
      <c r="K2907">
        <v>0</v>
      </c>
      <c r="L2907" s="4" t="s">
        <v>17</v>
      </c>
      <c r="M2907" s="4" t="s">
        <v>22</v>
      </c>
      <c r="N2907" s="4" t="str">
        <f>IF(ISBLANK(Table14[[#This Row],[Sales_Rep]]),"Unknown",Table14[[#This Row],[Sales_Rep]])</f>
        <v>Bob</v>
      </c>
      <c r="O2907" t="str">
        <f>PROPER(Table14[[#This Row],[Region]])</f>
        <v>South</v>
      </c>
      <c r="P2907" s="9">
        <f>IF(ISBLANK(Table14[[#This Row],[Sales_Amount]]),MEDIAN(Table14[Sales_Amount]),Table14[[#This Row],[Sales_Amount]])</f>
        <v>15540.15</v>
      </c>
      <c r="Q2907" s="11">
        <f>IF(ISBLANK(Table14[[#This Row],[Quantity_Sold]]),MEDIAN(Table14[Quantity_Sold]),Table14[[#This Row],[Quantity_Sold]])</f>
        <v>3</v>
      </c>
      <c r="R2907" s="4" t="str">
        <f>TRIM(Table14[[#This Row],[Product_Category]])</f>
        <v>Furniture</v>
      </c>
      <c r="S2907" s="4" t="str">
        <f>PROPER(Table14[[#This Row],[Customer_Type]])</f>
        <v>Returning</v>
      </c>
      <c r="T2907" s="13">
        <f>IF(ISBLANK(Table14[[#This Row],[Discount]]),MEDIAN(Table14[Discount]),Table14[[#This Row],[Discount]])</f>
        <v>0</v>
      </c>
    </row>
    <row r="2908" spans="1:20" x14ac:dyDescent="0.3">
      <c r="A2908">
        <v>1070</v>
      </c>
      <c r="B2908" s="1">
        <v>45269</v>
      </c>
      <c r="C2908" t="s">
        <v>23</v>
      </c>
      <c r="D2908" t="s">
        <v>14</v>
      </c>
      <c r="E2908">
        <v>42064.94</v>
      </c>
      <c r="F2908">
        <v>36</v>
      </c>
      <c r="G2908" t="s">
        <v>28</v>
      </c>
      <c r="H2908" s="9">
        <v>1081.92</v>
      </c>
      <c r="I2908" s="9">
        <v>1256.42</v>
      </c>
      <c r="J2908" t="s">
        <v>25</v>
      </c>
      <c r="K2908">
        <v>7.0000000000000007E-2</v>
      </c>
      <c r="L2908" s="4" t="s">
        <v>26</v>
      </c>
      <c r="M2908" s="4" t="s">
        <v>22</v>
      </c>
      <c r="N2908" s="4" t="str">
        <f>IF(ISBLANK(Table14[[#This Row],[Sales_Rep]]),"Unknown",Table14[[#This Row],[Sales_Rep]])</f>
        <v>Charlie</v>
      </c>
      <c r="O2908" t="str">
        <f>PROPER(Table14[[#This Row],[Region]])</f>
        <v>East</v>
      </c>
      <c r="P2908" s="9">
        <f>IF(ISBLANK(Table14[[#This Row],[Sales_Amount]]),MEDIAN(Table14[Sales_Amount]),Table14[[#This Row],[Sales_Amount]])</f>
        <v>42064.94</v>
      </c>
      <c r="Q2908" s="11">
        <f>IF(ISBLANK(Table14[[#This Row],[Quantity_Sold]]),MEDIAN(Table14[Quantity_Sold]),Table14[[#This Row],[Quantity_Sold]])</f>
        <v>36</v>
      </c>
      <c r="R2908" s="4" t="str">
        <f>TRIM(Table14[[#This Row],[Product_Category]])</f>
        <v>Furniture</v>
      </c>
      <c r="S2908" s="4" t="str">
        <f>PROPER(Table14[[#This Row],[Customer_Type]])</f>
        <v>New</v>
      </c>
      <c r="T2908" s="13">
        <f>IF(ISBLANK(Table14[[#This Row],[Discount]]),MEDIAN(Table14[Discount]),Table14[[#This Row],[Discount]])</f>
        <v>7.0000000000000007E-2</v>
      </c>
    </row>
    <row r="2909" spans="1:20" x14ac:dyDescent="0.3">
      <c r="A2909">
        <v>1041</v>
      </c>
      <c r="B2909" s="1">
        <v>45422</v>
      </c>
      <c r="C2909" t="s">
        <v>32</v>
      </c>
      <c r="D2909" t="s">
        <v>30</v>
      </c>
      <c r="E2909">
        <v>62741.84</v>
      </c>
      <c r="F2909">
        <v>11</v>
      </c>
      <c r="G2909" t="s">
        <v>15</v>
      </c>
      <c r="H2909" s="9">
        <v>4126.01</v>
      </c>
      <c r="I2909" s="9">
        <v>5880.21</v>
      </c>
      <c r="J2909" t="s">
        <v>16</v>
      </c>
      <c r="K2909">
        <v>0.03</v>
      </c>
      <c r="L2909" s="4" t="s">
        <v>31</v>
      </c>
      <c r="M2909" s="4" t="s">
        <v>22</v>
      </c>
      <c r="N2909" s="4" t="str">
        <f>IF(ISBLANK(Table14[[#This Row],[Sales_Rep]]),"Unknown",Table14[[#This Row],[Sales_Rep]])</f>
        <v>Alice</v>
      </c>
      <c r="O2909" t="str">
        <f>PROPER(Table14[[#This Row],[Region]])</f>
        <v>South</v>
      </c>
      <c r="P2909" s="9">
        <f>IF(ISBLANK(Table14[[#This Row],[Sales_Amount]]),MEDIAN(Table14[Sales_Amount]),Table14[[#This Row],[Sales_Amount]])</f>
        <v>62741.84</v>
      </c>
      <c r="Q2909" s="11">
        <f>IF(ISBLANK(Table14[[#This Row],[Quantity_Sold]]),MEDIAN(Table14[Quantity_Sold]),Table14[[#This Row],[Quantity_Sold]])</f>
        <v>11</v>
      </c>
      <c r="R2909" s="4" t="str">
        <f>TRIM(Table14[[#This Row],[Product_Category]])</f>
        <v>Food</v>
      </c>
      <c r="S2909" s="4" t="str">
        <f>PROPER(Table14[[#This Row],[Customer_Type]])</f>
        <v>Returning</v>
      </c>
      <c r="T2909" s="13">
        <f>IF(ISBLANK(Table14[[#This Row],[Discount]]),MEDIAN(Table14[Discount]),Table14[[#This Row],[Discount]])</f>
        <v>0.03</v>
      </c>
    </row>
    <row r="2910" spans="1:20" x14ac:dyDescent="0.3">
      <c r="A2910">
        <v>1427</v>
      </c>
      <c r="B2910" s="1">
        <v>45463</v>
      </c>
      <c r="C2910" t="s">
        <v>32</v>
      </c>
      <c r="D2910" t="s">
        <v>30</v>
      </c>
      <c r="E2910">
        <v>12564.61</v>
      </c>
      <c r="F2910">
        <v>28</v>
      </c>
      <c r="G2910" t="s">
        <v>21</v>
      </c>
      <c r="H2910" s="9">
        <v>503.39</v>
      </c>
      <c r="I2910" s="9">
        <v>606.4</v>
      </c>
      <c r="J2910" t="s">
        <v>25</v>
      </c>
      <c r="K2910">
        <v>0.26</v>
      </c>
      <c r="L2910" s="4" t="s">
        <v>31</v>
      </c>
      <c r="M2910" s="4" t="s">
        <v>18</v>
      </c>
      <c r="N2910" s="4" t="str">
        <f>IF(ISBLANK(Table14[[#This Row],[Sales_Rep]]),"Unknown",Table14[[#This Row],[Sales_Rep]])</f>
        <v>Alice</v>
      </c>
      <c r="O2910" t="str">
        <f>PROPER(Table14[[#This Row],[Region]])</f>
        <v>South</v>
      </c>
      <c r="P2910" s="9">
        <f>IF(ISBLANK(Table14[[#This Row],[Sales_Amount]]),MEDIAN(Table14[Sales_Amount]),Table14[[#This Row],[Sales_Amount]])</f>
        <v>12564.61</v>
      </c>
      <c r="Q2910" s="11">
        <f>IF(ISBLANK(Table14[[#This Row],[Quantity_Sold]]),MEDIAN(Table14[Quantity_Sold]),Table14[[#This Row],[Quantity_Sold]])</f>
        <v>28</v>
      </c>
      <c r="R2910" s="4" t="str">
        <f>TRIM(Table14[[#This Row],[Product_Category]])</f>
        <v>Electronics</v>
      </c>
      <c r="S2910" s="4" t="str">
        <f>PROPER(Table14[[#This Row],[Customer_Type]])</f>
        <v>New</v>
      </c>
      <c r="T2910" s="13">
        <f>IF(ISBLANK(Table14[[#This Row],[Discount]]),MEDIAN(Table14[Discount]),Table14[[#This Row],[Discount]])</f>
        <v>0.26</v>
      </c>
    </row>
    <row r="2911" spans="1:20" x14ac:dyDescent="0.3">
      <c r="A2911">
        <v>1476</v>
      </c>
      <c r="B2911" s="1">
        <v>45416</v>
      </c>
      <c r="C2911" t="s">
        <v>19</v>
      </c>
      <c r="D2911" t="s">
        <v>14</v>
      </c>
      <c r="E2911">
        <v>33838.65</v>
      </c>
      <c r="F2911">
        <v>8</v>
      </c>
      <c r="G2911" t="s">
        <v>28</v>
      </c>
      <c r="H2911" s="9">
        <v>3773.3</v>
      </c>
      <c r="I2911" s="9">
        <v>4752.62</v>
      </c>
      <c r="J2911" t="s">
        <v>25</v>
      </c>
      <c r="K2911">
        <v>0.11</v>
      </c>
      <c r="L2911" s="4" t="s">
        <v>26</v>
      </c>
      <c r="M2911" s="4" t="s">
        <v>22</v>
      </c>
      <c r="N2911" s="4" t="str">
        <f>IF(ISBLANK(Table14[[#This Row],[Sales_Rep]]),"Unknown",Table14[[#This Row],[Sales_Rep]])</f>
        <v>Eve</v>
      </c>
      <c r="O2911" t="str">
        <f>PROPER(Table14[[#This Row],[Region]])</f>
        <v>East</v>
      </c>
      <c r="P2911" s="9">
        <f>IF(ISBLANK(Table14[[#This Row],[Sales_Amount]]),MEDIAN(Table14[Sales_Amount]),Table14[[#This Row],[Sales_Amount]])</f>
        <v>33838.65</v>
      </c>
      <c r="Q2911" s="11">
        <f>IF(ISBLANK(Table14[[#This Row],[Quantity_Sold]]),MEDIAN(Table14[Quantity_Sold]),Table14[[#This Row],[Quantity_Sold]])</f>
        <v>8</v>
      </c>
      <c r="R2911" s="4" t="str">
        <f>TRIM(Table14[[#This Row],[Product_Category]])</f>
        <v>Furniture</v>
      </c>
      <c r="S2911" s="4" t="str">
        <f>PROPER(Table14[[#This Row],[Customer_Type]])</f>
        <v>New</v>
      </c>
      <c r="T2911" s="13">
        <f>IF(ISBLANK(Table14[[#This Row],[Discount]]),MEDIAN(Table14[Discount]),Table14[[#This Row],[Discount]])</f>
        <v>0.11</v>
      </c>
    </row>
    <row r="2912" spans="1:20" x14ac:dyDescent="0.3">
      <c r="A2912">
        <v>1140</v>
      </c>
      <c r="B2912" s="1">
        <v>45037</v>
      </c>
      <c r="C2912" t="s">
        <v>32</v>
      </c>
      <c r="D2912" t="s">
        <v>27</v>
      </c>
      <c r="E2912">
        <v>86480.4</v>
      </c>
      <c r="F2912">
        <v>31</v>
      </c>
      <c r="G2912" t="s">
        <v>15</v>
      </c>
      <c r="H2912" s="9">
        <v>2639.66</v>
      </c>
      <c r="I2912" s="9">
        <v>3874.57</v>
      </c>
      <c r="J2912" t="s">
        <v>25</v>
      </c>
      <c r="K2912">
        <v>0.28000000000000003</v>
      </c>
      <c r="L2912" s="4" t="s">
        <v>26</v>
      </c>
      <c r="M2912" s="4" t="s">
        <v>18</v>
      </c>
      <c r="N2912" s="4" t="str">
        <f>IF(ISBLANK(Table14[[#This Row],[Sales_Rep]]),"Unknown",Table14[[#This Row],[Sales_Rep]])</f>
        <v>Alice</v>
      </c>
      <c r="O2912" t="str">
        <f>PROPER(Table14[[#This Row],[Region]])</f>
        <v>West</v>
      </c>
      <c r="P2912" s="9">
        <f>IF(ISBLANK(Table14[[#This Row],[Sales_Amount]]),MEDIAN(Table14[Sales_Amount]),Table14[[#This Row],[Sales_Amount]])</f>
        <v>86480.4</v>
      </c>
      <c r="Q2912" s="11">
        <f>IF(ISBLANK(Table14[[#This Row],[Quantity_Sold]]),MEDIAN(Table14[Quantity_Sold]),Table14[[#This Row],[Quantity_Sold]])</f>
        <v>31</v>
      </c>
      <c r="R2912" s="4" t="str">
        <f>TRIM(Table14[[#This Row],[Product_Category]])</f>
        <v>Food</v>
      </c>
      <c r="S2912" s="4" t="str">
        <f>PROPER(Table14[[#This Row],[Customer_Type]])</f>
        <v>New</v>
      </c>
      <c r="T2912" s="13">
        <f>IF(ISBLANK(Table14[[#This Row],[Discount]]),MEDIAN(Table14[Discount]),Table14[[#This Row],[Discount]])</f>
        <v>0.28000000000000003</v>
      </c>
    </row>
    <row r="2913" spans="1:20" x14ac:dyDescent="0.3">
      <c r="A2913">
        <v>1350</v>
      </c>
      <c r="B2913" s="1">
        <v>44995</v>
      </c>
      <c r="C2913" t="s">
        <v>32</v>
      </c>
      <c r="D2913" t="s">
        <v>14</v>
      </c>
      <c r="E2913">
        <v>2602.88</v>
      </c>
      <c r="F2913">
        <v>4</v>
      </c>
      <c r="G2913" t="s">
        <v>28</v>
      </c>
      <c r="H2913" s="9">
        <v>581.41</v>
      </c>
      <c r="I2913" s="9">
        <v>699.7</v>
      </c>
      <c r="J2913" t="s">
        <v>16</v>
      </c>
      <c r="K2913">
        <v>7.0000000000000007E-2</v>
      </c>
      <c r="L2913" s="4" t="s">
        <v>17</v>
      </c>
      <c r="M2913" s="4" t="s">
        <v>18</v>
      </c>
      <c r="N2913" s="4" t="str">
        <f>IF(ISBLANK(Table14[[#This Row],[Sales_Rep]]),"Unknown",Table14[[#This Row],[Sales_Rep]])</f>
        <v>Alice</v>
      </c>
      <c r="O2913" t="str">
        <f>PROPER(Table14[[#This Row],[Region]])</f>
        <v>East</v>
      </c>
      <c r="P2913" s="9">
        <f>IF(ISBLANK(Table14[[#This Row],[Sales_Amount]]),MEDIAN(Table14[Sales_Amount]),Table14[[#This Row],[Sales_Amount]])</f>
        <v>2602.88</v>
      </c>
      <c r="Q2913" s="11">
        <f>IF(ISBLANK(Table14[[#This Row],[Quantity_Sold]]),MEDIAN(Table14[Quantity_Sold]),Table14[[#This Row],[Quantity_Sold]])</f>
        <v>4</v>
      </c>
      <c r="R2913" s="4" t="str">
        <f>TRIM(Table14[[#This Row],[Product_Category]])</f>
        <v>Furniture</v>
      </c>
      <c r="S2913" s="4" t="str">
        <f>PROPER(Table14[[#This Row],[Customer_Type]])</f>
        <v>Returning</v>
      </c>
      <c r="T2913" s="13">
        <f>IF(ISBLANK(Table14[[#This Row],[Discount]]),MEDIAN(Table14[Discount]),Table14[[#This Row],[Discount]])</f>
        <v>7.0000000000000007E-2</v>
      </c>
    </row>
    <row r="2914" spans="1:20" x14ac:dyDescent="0.3">
      <c r="A2914">
        <v>1120</v>
      </c>
      <c r="B2914" s="1">
        <v>45071</v>
      </c>
      <c r="C2914" t="s">
        <v>32</v>
      </c>
      <c r="D2914" t="s">
        <v>27</v>
      </c>
      <c r="E2914">
        <v>28448.81</v>
      </c>
      <c r="F2914">
        <v>7</v>
      </c>
      <c r="G2914" t="s">
        <v>21</v>
      </c>
      <c r="H2914" s="9">
        <v>4058.64</v>
      </c>
      <c r="I2914" s="9">
        <v>5144.45</v>
      </c>
      <c r="J2914" t="s">
        <v>16</v>
      </c>
      <c r="K2914">
        <v>0.21</v>
      </c>
      <c r="L2914" s="4" t="s">
        <v>17</v>
      </c>
      <c r="M2914" s="4" t="s">
        <v>22</v>
      </c>
      <c r="N2914" s="4" t="str">
        <f>IF(ISBLANK(Table14[[#This Row],[Sales_Rep]]),"Unknown",Table14[[#This Row],[Sales_Rep]])</f>
        <v>Alice</v>
      </c>
      <c r="O2914" t="str">
        <f>PROPER(Table14[[#This Row],[Region]])</f>
        <v>West</v>
      </c>
      <c r="P2914" s="9">
        <f>IF(ISBLANK(Table14[[#This Row],[Sales_Amount]]),MEDIAN(Table14[Sales_Amount]),Table14[[#This Row],[Sales_Amount]])</f>
        <v>28448.81</v>
      </c>
      <c r="Q2914" s="11">
        <f>IF(ISBLANK(Table14[[#This Row],[Quantity_Sold]]),MEDIAN(Table14[Quantity_Sold]),Table14[[#This Row],[Quantity_Sold]])</f>
        <v>7</v>
      </c>
      <c r="R2914" s="4" t="str">
        <f>TRIM(Table14[[#This Row],[Product_Category]])</f>
        <v>Electronics</v>
      </c>
      <c r="S2914" s="4" t="str">
        <f>PROPER(Table14[[#This Row],[Customer_Type]])</f>
        <v>Returning</v>
      </c>
      <c r="T2914" s="13">
        <f>IF(ISBLANK(Table14[[#This Row],[Discount]]),MEDIAN(Table14[Discount]),Table14[[#This Row],[Discount]])</f>
        <v>0.21</v>
      </c>
    </row>
    <row r="2915" spans="1:20" x14ac:dyDescent="0.3">
      <c r="A2915">
        <v>1238</v>
      </c>
      <c r="B2915" s="1">
        <v>45629</v>
      </c>
      <c r="C2915" t="s">
        <v>19</v>
      </c>
      <c r="D2915" t="s">
        <v>14</v>
      </c>
      <c r="E2915">
        <v>25995.279999999999</v>
      </c>
      <c r="F2915">
        <v>48</v>
      </c>
      <c r="G2915" t="s">
        <v>15</v>
      </c>
      <c r="H2915" s="9">
        <v>584.38</v>
      </c>
      <c r="I2915" s="9">
        <v>712.59</v>
      </c>
      <c r="J2915" t="s">
        <v>25</v>
      </c>
      <c r="K2915">
        <v>0.24</v>
      </c>
      <c r="L2915" s="4" t="s">
        <v>31</v>
      </c>
      <c r="M2915" s="4" t="s">
        <v>22</v>
      </c>
      <c r="N2915" s="4" t="str">
        <f>IF(ISBLANK(Table14[[#This Row],[Sales_Rep]]),"Unknown",Table14[[#This Row],[Sales_Rep]])</f>
        <v>Eve</v>
      </c>
      <c r="O2915" t="str">
        <f>PROPER(Table14[[#This Row],[Region]])</f>
        <v>East</v>
      </c>
      <c r="P2915" s="9">
        <f>IF(ISBLANK(Table14[[#This Row],[Sales_Amount]]),MEDIAN(Table14[Sales_Amount]),Table14[[#This Row],[Sales_Amount]])</f>
        <v>25995.279999999999</v>
      </c>
      <c r="Q2915" s="11">
        <f>IF(ISBLANK(Table14[[#This Row],[Quantity_Sold]]),MEDIAN(Table14[Quantity_Sold]),Table14[[#This Row],[Quantity_Sold]])</f>
        <v>48</v>
      </c>
      <c r="R2915" s="4" t="str">
        <f>TRIM(Table14[[#This Row],[Product_Category]])</f>
        <v>Food</v>
      </c>
      <c r="S2915" s="4" t="str">
        <f>PROPER(Table14[[#This Row],[Customer_Type]])</f>
        <v>New</v>
      </c>
      <c r="T2915" s="13">
        <f>IF(ISBLANK(Table14[[#This Row],[Discount]]),MEDIAN(Table14[Discount]),Table14[[#This Row],[Discount]])</f>
        <v>0.24</v>
      </c>
    </row>
    <row r="2916" spans="1:20" x14ac:dyDescent="0.3">
      <c r="A2916">
        <v>1374</v>
      </c>
      <c r="B2916" s="1">
        <v>45435</v>
      </c>
      <c r="C2916" t="s">
        <v>23</v>
      </c>
      <c r="D2916" t="s">
        <v>27</v>
      </c>
      <c r="E2916">
        <v>14326.5</v>
      </c>
      <c r="F2916">
        <v>49</v>
      </c>
      <c r="G2916" t="s">
        <v>28</v>
      </c>
      <c r="H2916" s="9">
        <v>292.16000000000003</v>
      </c>
      <c r="I2916" s="9">
        <v>406.08</v>
      </c>
      <c r="J2916" t="s">
        <v>16</v>
      </c>
      <c r="K2916">
        <v>0.28000000000000003</v>
      </c>
      <c r="L2916" s="4" t="s">
        <v>26</v>
      </c>
      <c r="M2916" s="4" t="s">
        <v>18</v>
      </c>
      <c r="N2916" s="4" t="str">
        <f>IF(ISBLANK(Table14[[#This Row],[Sales_Rep]]),"Unknown",Table14[[#This Row],[Sales_Rep]])</f>
        <v>Charlie</v>
      </c>
      <c r="O2916" t="str">
        <f>PROPER(Table14[[#This Row],[Region]])</f>
        <v>West</v>
      </c>
      <c r="P2916" s="9">
        <f>IF(ISBLANK(Table14[[#This Row],[Sales_Amount]]),MEDIAN(Table14[Sales_Amount]),Table14[[#This Row],[Sales_Amount]])</f>
        <v>14326.5</v>
      </c>
      <c r="Q2916" s="11">
        <f>IF(ISBLANK(Table14[[#This Row],[Quantity_Sold]]),MEDIAN(Table14[Quantity_Sold]),Table14[[#This Row],[Quantity_Sold]])</f>
        <v>49</v>
      </c>
      <c r="R2916" s="4" t="str">
        <f>TRIM(Table14[[#This Row],[Product_Category]])</f>
        <v>Furniture</v>
      </c>
      <c r="S2916" s="4" t="str">
        <f>PROPER(Table14[[#This Row],[Customer_Type]])</f>
        <v>Returning</v>
      </c>
      <c r="T2916" s="13">
        <f>IF(ISBLANK(Table14[[#This Row],[Discount]]),MEDIAN(Table14[Discount]),Table14[[#This Row],[Discount]])</f>
        <v>0.28000000000000003</v>
      </c>
    </row>
    <row r="2917" spans="1:20" x14ac:dyDescent="0.3">
      <c r="A2917">
        <v>1484</v>
      </c>
      <c r="B2917" s="1">
        <v>45050</v>
      </c>
      <c r="C2917" t="s">
        <v>23</v>
      </c>
      <c r="D2917" t="s">
        <v>27</v>
      </c>
      <c r="E2917">
        <v>52920.24</v>
      </c>
      <c r="F2917">
        <v>24</v>
      </c>
      <c r="G2917" t="s">
        <v>21</v>
      </c>
      <c r="H2917" s="9">
        <v>1830.28</v>
      </c>
      <c r="I2917" s="9">
        <v>2396.75</v>
      </c>
      <c r="J2917" t="s">
        <v>16</v>
      </c>
      <c r="K2917">
        <v>0.08</v>
      </c>
      <c r="L2917" s="4" t="s">
        <v>31</v>
      </c>
      <c r="M2917" s="4" t="s">
        <v>18</v>
      </c>
      <c r="N2917" s="4" t="str">
        <f>IF(ISBLANK(Table14[[#This Row],[Sales_Rep]]),"Unknown",Table14[[#This Row],[Sales_Rep]])</f>
        <v>Charlie</v>
      </c>
      <c r="O2917" t="str">
        <f>PROPER(Table14[[#This Row],[Region]])</f>
        <v>West</v>
      </c>
      <c r="P2917" s="9">
        <f>IF(ISBLANK(Table14[[#This Row],[Sales_Amount]]),MEDIAN(Table14[Sales_Amount]),Table14[[#This Row],[Sales_Amount]])</f>
        <v>52920.24</v>
      </c>
      <c r="Q2917" s="11">
        <f>IF(ISBLANK(Table14[[#This Row],[Quantity_Sold]]),MEDIAN(Table14[Quantity_Sold]),Table14[[#This Row],[Quantity_Sold]])</f>
        <v>24</v>
      </c>
      <c r="R2917" s="4" t="str">
        <f>TRIM(Table14[[#This Row],[Product_Category]])</f>
        <v>Electronics</v>
      </c>
      <c r="S2917" s="4" t="str">
        <f>PROPER(Table14[[#This Row],[Customer_Type]])</f>
        <v>Returning</v>
      </c>
      <c r="T2917" s="13">
        <f>IF(ISBLANK(Table14[[#This Row],[Discount]]),MEDIAN(Table14[Discount]),Table14[[#This Row],[Discount]])</f>
        <v>0.08</v>
      </c>
    </row>
    <row r="2918" spans="1:20" x14ac:dyDescent="0.3">
      <c r="A2918">
        <v>1228</v>
      </c>
      <c r="B2918" s="1">
        <v>45615</v>
      </c>
      <c r="C2918" t="s">
        <v>32</v>
      </c>
      <c r="D2918" t="s">
        <v>30</v>
      </c>
      <c r="E2918">
        <v>56665.56</v>
      </c>
      <c r="F2918">
        <v>40</v>
      </c>
      <c r="G2918" t="s">
        <v>24</v>
      </c>
      <c r="H2918" s="9">
        <v>1039.0999999999999</v>
      </c>
      <c r="I2918" s="9">
        <v>1445.55</v>
      </c>
      <c r="J2918" t="s">
        <v>16</v>
      </c>
      <c r="K2918">
        <v>0.02</v>
      </c>
      <c r="L2918" s="4" t="s">
        <v>31</v>
      </c>
      <c r="M2918" s="4" t="s">
        <v>18</v>
      </c>
      <c r="N2918" s="4" t="str">
        <f>IF(ISBLANK(Table14[[#This Row],[Sales_Rep]]),"Unknown",Table14[[#This Row],[Sales_Rep]])</f>
        <v>Alice</v>
      </c>
      <c r="O2918" t="str">
        <f>PROPER(Table14[[#This Row],[Region]])</f>
        <v>South</v>
      </c>
      <c r="P2918" s="9">
        <f>IF(ISBLANK(Table14[[#This Row],[Sales_Amount]]),MEDIAN(Table14[Sales_Amount]),Table14[[#This Row],[Sales_Amount]])</f>
        <v>56665.56</v>
      </c>
      <c r="Q2918" s="11">
        <f>IF(ISBLANK(Table14[[#This Row],[Quantity_Sold]]),MEDIAN(Table14[Quantity_Sold]),Table14[[#This Row],[Quantity_Sold]])</f>
        <v>40</v>
      </c>
      <c r="R2918" s="4" t="str">
        <f>TRIM(Table14[[#This Row],[Product_Category]])</f>
        <v>Clothing</v>
      </c>
      <c r="S2918" s="4" t="str">
        <f>PROPER(Table14[[#This Row],[Customer_Type]])</f>
        <v>Returning</v>
      </c>
      <c r="T2918" s="13">
        <f>IF(ISBLANK(Table14[[#This Row],[Discount]]),MEDIAN(Table14[Discount]),Table14[[#This Row],[Discount]])</f>
        <v>0.02</v>
      </c>
    </row>
    <row r="2919" spans="1:20" x14ac:dyDescent="0.3">
      <c r="A2919">
        <v>1147</v>
      </c>
      <c r="B2919" s="1">
        <v>45243</v>
      </c>
      <c r="C2919" t="s">
        <v>19</v>
      </c>
      <c r="D2919" t="s">
        <v>20</v>
      </c>
      <c r="E2919">
        <v>18832.759999999998</v>
      </c>
      <c r="F2919">
        <v>10</v>
      </c>
      <c r="G2919" t="s">
        <v>15</v>
      </c>
      <c r="H2919" s="9">
        <v>2290.15</v>
      </c>
      <c r="I2919" s="9">
        <v>2579.83</v>
      </c>
      <c r="J2919" t="s">
        <v>25</v>
      </c>
      <c r="K2919">
        <v>0.27</v>
      </c>
      <c r="L2919" s="4" t="s">
        <v>17</v>
      </c>
      <c r="M2919" s="4" t="s">
        <v>22</v>
      </c>
      <c r="N2919" s="4" t="str">
        <f>IF(ISBLANK(Table14[[#This Row],[Sales_Rep]]),"Unknown",Table14[[#This Row],[Sales_Rep]])</f>
        <v>Eve</v>
      </c>
      <c r="O2919" t="str">
        <f>PROPER(Table14[[#This Row],[Region]])</f>
        <v>North</v>
      </c>
      <c r="P2919" s="9">
        <f>IF(ISBLANK(Table14[[#This Row],[Sales_Amount]]),MEDIAN(Table14[Sales_Amount]),Table14[[#This Row],[Sales_Amount]])</f>
        <v>18832.759999999998</v>
      </c>
      <c r="Q2919" s="11">
        <f>IF(ISBLANK(Table14[[#This Row],[Quantity_Sold]]),MEDIAN(Table14[Quantity_Sold]),Table14[[#This Row],[Quantity_Sold]])</f>
        <v>10</v>
      </c>
      <c r="R2919" s="4" t="str">
        <f>TRIM(Table14[[#This Row],[Product_Category]])</f>
        <v>Food</v>
      </c>
      <c r="S2919" s="4" t="str">
        <f>PROPER(Table14[[#This Row],[Customer_Type]])</f>
        <v>New</v>
      </c>
      <c r="T2919" s="13">
        <f>IF(ISBLANK(Table14[[#This Row],[Discount]]),MEDIAN(Table14[Discount]),Table14[[#This Row],[Discount]])</f>
        <v>0.27</v>
      </c>
    </row>
    <row r="2920" spans="1:20" x14ac:dyDescent="0.3">
      <c r="A2920">
        <v>1215</v>
      </c>
      <c r="B2920" s="1">
        <v>45640</v>
      </c>
      <c r="C2920" t="s">
        <v>23</v>
      </c>
      <c r="D2920" t="s">
        <v>20</v>
      </c>
      <c r="E2920">
        <v>13290.56</v>
      </c>
      <c r="F2920">
        <v>5</v>
      </c>
      <c r="G2920" t="s">
        <v>21</v>
      </c>
      <c r="H2920" s="9">
        <v>2802.59</v>
      </c>
      <c r="I2920" s="9">
        <v>3322.64</v>
      </c>
      <c r="J2920" t="s">
        <v>16</v>
      </c>
      <c r="K2920">
        <v>0.2</v>
      </c>
      <c r="L2920" s="4" t="s">
        <v>31</v>
      </c>
      <c r="M2920" s="4" t="s">
        <v>22</v>
      </c>
      <c r="N2920" s="4" t="str">
        <f>IF(ISBLANK(Table14[[#This Row],[Sales_Rep]]),"Unknown",Table14[[#This Row],[Sales_Rep]])</f>
        <v>Charlie</v>
      </c>
      <c r="O2920" t="str">
        <f>PROPER(Table14[[#This Row],[Region]])</f>
        <v>North</v>
      </c>
      <c r="P2920" s="9">
        <f>IF(ISBLANK(Table14[[#This Row],[Sales_Amount]]),MEDIAN(Table14[Sales_Amount]),Table14[[#This Row],[Sales_Amount]])</f>
        <v>13290.56</v>
      </c>
      <c r="Q2920" s="11">
        <f>IF(ISBLANK(Table14[[#This Row],[Quantity_Sold]]),MEDIAN(Table14[Quantity_Sold]),Table14[[#This Row],[Quantity_Sold]])</f>
        <v>5</v>
      </c>
      <c r="R2920" s="4" t="str">
        <f>TRIM(Table14[[#This Row],[Product_Category]])</f>
        <v>Electronics</v>
      </c>
      <c r="S2920" s="4" t="str">
        <f>PROPER(Table14[[#This Row],[Customer_Type]])</f>
        <v>Returning</v>
      </c>
      <c r="T2920" s="13">
        <f>IF(ISBLANK(Table14[[#This Row],[Discount]]),MEDIAN(Table14[Discount]),Table14[[#This Row],[Discount]])</f>
        <v>0.2</v>
      </c>
    </row>
    <row r="2921" spans="1:20" x14ac:dyDescent="0.3">
      <c r="A2921">
        <v>1179</v>
      </c>
      <c r="B2921" s="1">
        <v>45024</v>
      </c>
      <c r="C2921" t="s">
        <v>23</v>
      </c>
      <c r="D2921" t="s">
        <v>27</v>
      </c>
      <c r="E2921">
        <v>24263.66</v>
      </c>
      <c r="F2921">
        <v>26</v>
      </c>
      <c r="G2921" t="s">
        <v>24</v>
      </c>
      <c r="H2921" s="9">
        <v>843.06</v>
      </c>
      <c r="I2921" s="9">
        <v>962.08</v>
      </c>
      <c r="J2921" t="s">
        <v>16</v>
      </c>
      <c r="K2921">
        <v>0.03</v>
      </c>
      <c r="L2921" s="4" t="s">
        <v>31</v>
      </c>
      <c r="M2921" s="4" t="s">
        <v>18</v>
      </c>
      <c r="N2921" s="4" t="str">
        <f>IF(ISBLANK(Table14[[#This Row],[Sales_Rep]]),"Unknown",Table14[[#This Row],[Sales_Rep]])</f>
        <v>Charlie</v>
      </c>
      <c r="O2921" t="str">
        <f>PROPER(Table14[[#This Row],[Region]])</f>
        <v>West</v>
      </c>
      <c r="P2921" s="9">
        <f>IF(ISBLANK(Table14[[#This Row],[Sales_Amount]]),MEDIAN(Table14[Sales_Amount]),Table14[[#This Row],[Sales_Amount]])</f>
        <v>24263.66</v>
      </c>
      <c r="Q2921" s="11">
        <f>IF(ISBLANK(Table14[[#This Row],[Quantity_Sold]]),MEDIAN(Table14[Quantity_Sold]),Table14[[#This Row],[Quantity_Sold]])</f>
        <v>26</v>
      </c>
      <c r="R2921" s="4" t="str">
        <f>TRIM(Table14[[#This Row],[Product_Category]])</f>
        <v>Clothing</v>
      </c>
      <c r="S2921" s="4" t="str">
        <f>PROPER(Table14[[#This Row],[Customer_Type]])</f>
        <v>Returning</v>
      </c>
      <c r="T2921" s="13">
        <f>IF(ISBLANK(Table14[[#This Row],[Discount]]),MEDIAN(Table14[Discount]),Table14[[#This Row],[Discount]])</f>
        <v>0.03</v>
      </c>
    </row>
    <row r="2922" spans="1:20" x14ac:dyDescent="0.3">
      <c r="A2922">
        <v>1462</v>
      </c>
      <c r="B2922" s="1">
        <v>45445</v>
      </c>
      <c r="C2922" t="s">
        <v>23</v>
      </c>
      <c r="D2922" t="s">
        <v>20</v>
      </c>
      <c r="E2922">
        <v>36630.83</v>
      </c>
      <c r="F2922">
        <v>10</v>
      </c>
      <c r="G2922" t="s">
        <v>21</v>
      </c>
      <c r="H2922" s="9">
        <v>3418.86</v>
      </c>
      <c r="I2922" s="9">
        <v>4757.25</v>
      </c>
      <c r="J2922" t="s">
        <v>16</v>
      </c>
      <c r="K2922">
        <v>0.23</v>
      </c>
      <c r="L2922" s="4" t="s">
        <v>17</v>
      </c>
      <c r="M2922" s="4" t="s">
        <v>22</v>
      </c>
      <c r="N2922" s="4" t="str">
        <f>IF(ISBLANK(Table14[[#This Row],[Sales_Rep]]),"Unknown",Table14[[#This Row],[Sales_Rep]])</f>
        <v>Charlie</v>
      </c>
      <c r="O2922" t="str">
        <f>PROPER(Table14[[#This Row],[Region]])</f>
        <v>North</v>
      </c>
      <c r="P2922" s="9">
        <f>IF(ISBLANK(Table14[[#This Row],[Sales_Amount]]),MEDIAN(Table14[Sales_Amount]),Table14[[#This Row],[Sales_Amount]])</f>
        <v>36630.83</v>
      </c>
      <c r="Q2922" s="11">
        <f>IF(ISBLANK(Table14[[#This Row],[Quantity_Sold]]),MEDIAN(Table14[Quantity_Sold]),Table14[[#This Row],[Quantity_Sold]])</f>
        <v>10</v>
      </c>
      <c r="R2922" s="4" t="str">
        <f>TRIM(Table14[[#This Row],[Product_Category]])</f>
        <v>Electronics</v>
      </c>
      <c r="S2922" s="4" t="str">
        <f>PROPER(Table14[[#This Row],[Customer_Type]])</f>
        <v>Returning</v>
      </c>
      <c r="T2922" s="13">
        <f>IF(ISBLANK(Table14[[#This Row],[Discount]]),MEDIAN(Table14[Discount]),Table14[[#This Row],[Discount]])</f>
        <v>0.23</v>
      </c>
    </row>
    <row r="2923" spans="1:20" x14ac:dyDescent="0.3">
      <c r="A2923">
        <v>1252</v>
      </c>
      <c r="B2923" s="1">
        <v>45532</v>
      </c>
      <c r="C2923" t="s">
        <v>19</v>
      </c>
      <c r="D2923" t="s">
        <v>27</v>
      </c>
      <c r="E2923">
        <v>17198.52</v>
      </c>
      <c r="F2923">
        <v>5</v>
      </c>
      <c r="G2923" t="s">
        <v>28</v>
      </c>
      <c r="H2923" s="9">
        <v>3663.89</v>
      </c>
      <c r="I2923" s="9">
        <v>4046.71</v>
      </c>
      <c r="J2923" t="s">
        <v>25</v>
      </c>
      <c r="K2923">
        <v>0.15</v>
      </c>
      <c r="L2923" s="4" t="s">
        <v>17</v>
      </c>
      <c r="M2923" s="4" t="s">
        <v>22</v>
      </c>
      <c r="N2923" s="4" t="str">
        <f>IF(ISBLANK(Table14[[#This Row],[Sales_Rep]]),"Unknown",Table14[[#This Row],[Sales_Rep]])</f>
        <v>Eve</v>
      </c>
      <c r="O2923" t="str">
        <f>PROPER(Table14[[#This Row],[Region]])</f>
        <v>West</v>
      </c>
      <c r="P2923" s="9">
        <f>IF(ISBLANK(Table14[[#This Row],[Sales_Amount]]),MEDIAN(Table14[Sales_Amount]),Table14[[#This Row],[Sales_Amount]])</f>
        <v>17198.52</v>
      </c>
      <c r="Q2923" s="11">
        <f>IF(ISBLANK(Table14[[#This Row],[Quantity_Sold]]),MEDIAN(Table14[Quantity_Sold]),Table14[[#This Row],[Quantity_Sold]])</f>
        <v>5</v>
      </c>
      <c r="R2923" s="4" t="str">
        <f>TRIM(Table14[[#This Row],[Product_Category]])</f>
        <v>Furniture</v>
      </c>
      <c r="S2923" s="4" t="str">
        <f>PROPER(Table14[[#This Row],[Customer_Type]])</f>
        <v>New</v>
      </c>
      <c r="T2923" s="13">
        <f>IF(ISBLANK(Table14[[#This Row],[Discount]]),MEDIAN(Table14[Discount]),Table14[[#This Row],[Discount]])</f>
        <v>0.15</v>
      </c>
    </row>
    <row r="2924" spans="1:20" x14ac:dyDescent="0.3">
      <c r="A2924">
        <v>1458</v>
      </c>
      <c r="B2924" s="1">
        <v>45489</v>
      </c>
      <c r="C2924" t="s">
        <v>19</v>
      </c>
      <c r="D2924" t="s">
        <v>14</v>
      </c>
      <c r="E2924">
        <v>101419.32</v>
      </c>
      <c r="F2924">
        <v>48</v>
      </c>
      <c r="G2924" t="s">
        <v>24</v>
      </c>
      <c r="H2924" s="9">
        <v>1777.67</v>
      </c>
      <c r="I2924" s="9">
        <v>2200.94</v>
      </c>
      <c r="J2924" t="s">
        <v>16</v>
      </c>
      <c r="K2924">
        <v>0.04</v>
      </c>
      <c r="L2924" s="4" t="s">
        <v>26</v>
      </c>
      <c r="M2924" s="4" t="s">
        <v>18</v>
      </c>
      <c r="N2924" s="4" t="str">
        <f>IF(ISBLANK(Table14[[#This Row],[Sales_Rep]]),"Unknown",Table14[[#This Row],[Sales_Rep]])</f>
        <v>Eve</v>
      </c>
      <c r="O2924" t="str">
        <f>PROPER(Table14[[#This Row],[Region]])</f>
        <v>East</v>
      </c>
      <c r="P2924" s="9">
        <f>IF(ISBLANK(Table14[[#This Row],[Sales_Amount]]),MEDIAN(Table14[Sales_Amount]),Table14[[#This Row],[Sales_Amount]])</f>
        <v>101419.32</v>
      </c>
      <c r="Q2924" s="11">
        <f>IF(ISBLANK(Table14[[#This Row],[Quantity_Sold]]),MEDIAN(Table14[Quantity_Sold]),Table14[[#This Row],[Quantity_Sold]])</f>
        <v>48</v>
      </c>
      <c r="R2924" s="4" t="str">
        <f>TRIM(Table14[[#This Row],[Product_Category]])</f>
        <v>Clothing</v>
      </c>
      <c r="S2924" s="4" t="str">
        <f>PROPER(Table14[[#This Row],[Customer_Type]])</f>
        <v>Returning</v>
      </c>
      <c r="T2924" s="13">
        <f>IF(ISBLANK(Table14[[#This Row],[Discount]]),MEDIAN(Table14[Discount]),Table14[[#This Row],[Discount]])</f>
        <v>0.04</v>
      </c>
    </row>
    <row r="2925" spans="1:20" x14ac:dyDescent="0.3">
      <c r="A2925">
        <v>1397</v>
      </c>
      <c r="B2925" s="1">
        <v>45643</v>
      </c>
      <c r="C2925" t="s">
        <v>32</v>
      </c>
      <c r="D2925" t="s">
        <v>14</v>
      </c>
      <c r="E2925">
        <v>87089.19</v>
      </c>
      <c r="F2925">
        <v>22</v>
      </c>
      <c r="G2925" t="s">
        <v>28</v>
      </c>
      <c r="H2925" s="9">
        <v>4395.4399999999996</v>
      </c>
      <c r="I2925" s="9">
        <v>4887.16</v>
      </c>
      <c r="J2925" t="s">
        <v>16</v>
      </c>
      <c r="K2925">
        <v>0.19</v>
      </c>
      <c r="L2925" s="4" t="s">
        <v>26</v>
      </c>
      <c r="M2925" s="4" t="s">
        <v>18</v>
      </c>
      <c r="N2925" s="4" t="str">
        <f>IF(ISBLANK(Table14[[#This Row],[Sales_Rep]]),"Unknown",Table14[[#This Row],[Sales_Rep]])</f>
        <v>Alice</v>
      </c>
      <c r="O2925" t="str">
        <f>PROPER(Table14[[#This Row],[Region]])</f>
        <v>East</v>
      </c>
      <c r="P2925" s="9">
        <f>IF(ISBLANK(Table14[[#This Row],[Sales_Amount]]),MEDIAN(Table14[Sales_Amount]),Table14[[#This Row],[Sales_Amount]])</f>
        <v>87089.19</v>
      </c>
      <c r="Q2925" s="11">
        <f>IF(ISBLANK(Table14[[#This Row],[Quantity_Sold]]),MEDIAN(Table14[Quantity_Sold]),Table14[[#This Row],[Quantity_Sold]])</f>
        <v>22</v>
      </c>
      <c r="R2925" s="4" t="str">
        <f>TRIM(Table14[[#This Row],[Product_Category]])</f>
        <v>Furniture</v>
      </c>
      <c r="S2925" s="4" t="str">
        <f>PROPER(Table14[[#This Row],[Customer_Type]])</f>
        <v>Returning</v>
      </c>
      <c r="T2925" s="13">
        <f>IF(ISBLANK(Table14[[#This Row],[Discount]]),MEDIAN(Table14[Discount]),Table14[[#This Row],[Discount]])</f>
        <v>0.19</v>
      </c>
    </row>
    <row r="2926" spans="1:20" x14ac:dyDescent="0.3">
      <c r="A2926">
        <v>1298</v>
      </c>
      <c r="B2926" s="1">
        <v>45292</v>
      </c>
      <c r="C2926" t="s">
        <v>13</v>
      </c>
      <c r="D2926" t="s">
        <v>14</v>
      </c>
      <c r="E2926">
        <v>150500.48000000001</v>
      </c>
      <c r="F2926">
        <v>45</v>
      </c>
      <c r="G2926" t="s">
        <v>28</v>
      </c>
      <c r="H2926" s="9">
        <v>3696.19</v>
      </c>
      <c r="I2926" s="9">
        <v>4710.5</v>
      </c>
      <c r="J2926" t="s">
        <v>25</v>
      </c>
      <c r="K2926">
        <v>0.28999999999999998</v>
      </c>
      <c r="L2926" s="4" t="s">
        <v>31</v>
      </c>
      <c r="M2926" s="4" t="s">
        <v>22</v>
      </c>
      <c r="N2926" s="4" t="str">
        <f>IF(ISBLANK(Table14[[#This Row],[Sales_Rep]]),"Unknown",Table14[[#This Row],[Sales_Rep]])</f>
        <v>David</v>
      </c>
      <c r="O2926" t="str">
        <f>PROPER(Table14[[#This Row],[Region]])</f>
        <v>East</v>
      </c>
      <c r="P2926" s="9">
        <f>IF(ISBLANK(Table14[[#This Row],[Sales_Amount]]),MEDIAN(Table14[Sales_Amount]),Table14[[#This Row],[Sales_Amount]])</f>
        <v>150500.48000000001</v>
      </c>
      <c r="Q2926" s="11">
        <f>IF(ISBLANK(Table14[[#This Row],[Quantity_Sold]]),MEDIAN(Table14[Quantity_Sold]),Table14[[#This Row],[Quantity_Sold]])</f>
        <v>45</v>
      </c>
      <c r="R2926" s="4" t="str">
        <f>TRIM(Table14[[#This Row],[Product_Category]])</f>
        <v>Furniture</v>
      </c>
      <c r="S2926" s="4" t="str">
        <f>PROPER(Table14[[#This Row],[Customer_Type]])</f>
        <v>New</v>
      </c>
      <c r="T2926" s="13">
        <f>IF(ISBLANK(Table14[[#This Row],[Discount]]),MEDIAN(Table14[Discount]),Table14[[#This Row],[Discount]])</f>
        <v>0.28999999999999998</v>
      </c>
    </row>
    <row r="2927" spans="1:20" x14ac:dyDescent="0.3">
      <c r="A2927">
        <v>1475</v>
      </c>
      <c r="B2927" s="1">
        <v>45439</v>
      </c>
      <c r="C2927" t="s">
        <v>23</v>
      </c>
      <c r="D2927" t="s">
        <v>14</v>
      </c>
      <c r="E2927">
        <v>110498.84</v>
      </c>
      <c r="F2927">
        <v>37</v>
      </c>
      <c r="G2927" t="s">
        <v>21</v>
      </c>
      <c r="H2927" s="9">
        <v>3270.16</v>
      </c>
      <c r="I2927" s="9">
        <v>4035.75</v>
      </c>
      <c r="J2927" t="s">
        <v>25</v>
      </c>
      <c r="K2927">
        <v>0.26</v>
      </c>
      <c r="L2927" s="4" t="s">
        <v>26</v>
      </c>
      <c r="M2927" s="4" t="s">
        <v>18</v>
      </c>
      <c r="N2927" s="4" t="str">
        <f>IF(ISBLANK(Table14[[#This Row],[Sales_Rep]]),"Unknown",Table14[[#This Row],[Sales_Rep]])</f>
        <v>Charlie</v>
      </c>
      <c r="O2927" t="str">
        <f>PROPER(Table14[[#This Row],[Region]])</f>
        <v>East</v>
      </c>
      <c r="P2927" s="9">
        <f>IF(ISBLANK(Table14[[#This Row],[Sales_Amount]]),MEDIAN(Table14[Sales_Amount]),Table14[[#This Row],[Sales_Amount]])</f>
        <v>110498.84</v>
      </c>
      <c r="Q2927" s="11">
        <f>IF(ISBLANK(Table14[[#This Row],[Quantity_Sold]]),MEDIAN(Table14[Quantity_Sold]),Table14[[#This Row],[Quantity_Sold]])</f>
        <v>37</v>
      </c>
      <c r="R2927" s="4" t="str">
        <f>TRIM(Table14[[#This Row],[Product_Category]])</f>
        <v>Electronics</v>
      </c>
      <c r="S2927" s="4" t="str">
        <f>PROPER(Table14[[#This Row],[Customer_Type]])</f>
        <v>New</v>
      </c>
      <c r="T2927" s="13">
        <f>IF(ISBLANK(Table14[[#This Row],[Discount]]),MEDIAN(Table14[Discount]),Table14[[#This Row],[Discount]])</f>
        <v>0.26</v>
      </c>
    </row>
    <row r="2928" spans="1:20" x14ac:dyDescent="0.3">
      <c r="A2928">
        <v>1105</v>
      </c>
      <c r="B2928" s="1">
        <v>45440</v>
      </c>
      <c r="C2928" t="s">
        <v>13</v>
      </c>
      <c r="D2928" t="s">
        <v>14</v>
      </c>
      <c r="E2928">
        <v>2836.9</v>
      </c>
      <c r="F2928">
        <v>3</v>
      </c>
      <c r="G2928" t="s">
        <v>15</v>
      </c>
      <c r="H2928" s="9">
        <v>815.21</v>
      </c>
      <c r="I2928" s="9">
        <v>974.88</v>
      </c>
      <c r="J2928" t="s">
        <v>25</v>
      </c>
      <c r="K2928">
        <v>0.03</v>
      </c>
      <c r="L2928" s="4" t="s">
        <v>31</v>
      </c>
      <c r="M2928" s="4" t="s">
        <v>22</v>
      </c>
      <c r="N2928" s="4" t="str">
        <f>IF(ISBLANK(Table14[[#This Row],[Sales_Rep]]),"Unknown",Table14[[#This Row],[Sales_Rep]])</f>
        <v>David</v>
      </c>
      <c r="O2928" t="str">
        <f>PROPER(Table14[[#This Row],[Region]])</f>
        <v>East</v>
      </c>
      <c r="P2928" s="9">
        <f>IF(ISBLANK(Table14[[#This Row],[Sales_Amount]]),MEDIAN(Table14[Sales_Amount]),Table14[[#This Row],[Sales_Amount]])</f>
        <v>2836.9</v>
      </c>
      <c r="Q2928" s="11">
        <f>IF(ISBLANK(Table14[[#This Row],[Quantity_Sold]]),MEDIAN(Table14[Quantity_Sold]),Table14[[#This Row],[Quantity_Sold]])</f>
        <v>3</v>
      </c>
      <c r="R2928" s="4" t="str">
        <f>TRIM(Table14[[#This Row],[Product_Category]])</f>
        <v>Food</v>
      </c>
      <c r="S2928" s="4" t="str">
        <f>PROPER(Table14[[#This Row],[Customer_Type]])</f>
        <v>New</v>
      </c>
      <c r="T2928" s="13">
        <f>IF(ISBLANK(Table14[[#This Row],[Discount]]),MEDIAN(Table14[Discount]),Table14[[#This Row],[Discount]])</f>
        <v>0.03</v>
      </c>
    </row>
    <row r="2929" spans="1:20" x14ac:dyDescent="0.3">
      <c r="A2929">
        <v>1138</v>
      </c>
      <c r="B2929" s="1">
        <v>44993</v>
      </c>
      <c r="C2929" t="s">
        <v>19</v>
      </c>
      <c r="D2929" t="s">
        <v>30</v>
      </c>
      <c r="E2929">
        <v>14498.85</v>
      </c>
      <c r="F2929">
        <v>10</v>
      </c>
      <c r="G2929" t="s">
        <v>15</v>
      </c>
      <c r="H2929" s="9">
        <v>1297.1500000000001</v>
      </c>
      <c r="I2929" s="9">
        <v>1464.53</v>
      </c>
      <c r="J2929" t="s">
        <v>25</v>
      </c>
      <c r="K2929">
        <v>0.01</v>
      </c>
      <c r="L2929" s="4" t="s">
        <v>31</v>
      </c>
      <c r="M2929" s="4" t="s">
        <v>18</v>
      </c>
      <c r="N2929" s="4" t="str">
        <f>IF(ISBLANK(Table14[[#This Row],[Sales_Rep]]),"Unknown",Table14[[#This Row],[Sales_Rep]])</f>
        <v>Eve</v>
      </c>
      <c r="O2929" t="str">
        <f>PROPER(Table14[[#This Row],[Region]])</f>
        <v>South</v>
      </c>
      <c r="P2929" s="9">
        <f>IF(ISBLANK(Table14[[#This Row],[Sales_Amount]]),MEDIAN(Table14[Sales_Amount]),Table14[[#This Row],[Sales_Amount]])</f>
        <v>14498.85</v>
      </c>
      <c r="Q2929" s="11">
        <f>IF(ISBLANK(Table14[[#This Row],[Quantity_Sold]]),MEDIAN(Table14[Quantity_Sold]),Table14[[#This Row],[Quantity_Sold]])</f>
        <v>10</v>
      </c>
      <c r="R2929" s="4" t="str">
        <f>TRIM(Table14[[#This Row],[Product_Category]])</f>
        <v>Food</v>
      </c>
      <c r="S2929" s="4" t="str">
        <f>PROPER(Table14[[#This Row],[Customer_Type]])</f>
        <v>New</v>
      </c>
      <c r="T2929" s="13">
        <f>IF(ISBLANK(Table14[[#This Row],[Discount]]),MEDIAN(Table14[Discount]),Table14[[#This Row],[Discount]])</f>
        <v>0.01</v>
      </c>
    </row>
    <row r="2930" spans="1:20" x14ac:dyDescent="0.3">
      <c r="A2930">
        <v>1264</v>
      </c>
      <c r="B2930" s="1">
        <v>45470</v>
      </c>
      <c r="C2930" t="s">
        <v>19</v>
      </c>
      <c r="D2930" t="s">
        <v>14</v>
      </c>
      <c r="E2930">
        <v>194518.52</v>
      </c>
      <c r="F2930">
        <v>37</v>
      </c>
      <c r="G2930" t="s">
        <v>21</v>
      </c>
      <c r="H2930" s="9">
        <v>4693.62</v>
      </c>
      <c r="I2930" s="9">
        <v>5714.41</v>
      </c>
      <c r="J2930" t="s">
        <v>16</v>
      </c>
      <c r="K2930">
        <v>0.08</v>
      </c>
      <c r="L2930" s="4" t="s">
        <v>17</v>
      </c>
      <c r="M2930" s="4" t="s">
        <v>22</v>
      </c>
      <c r="N2930" s="4" t="str">
        <f>IF(ISBLANK(Table14[[#This Row],[Sales_Rep]]),"Unknown",Table14[[#This Row],[Sales_Rep]])</f>
        <v>Eve</v>
      </c>
      <c r="O2930" t="str">
        <f>PROPER(Table14[[#This Row],[Region]])</f>
        <v>East</v>
      </c>
      <c r="P2930" s="9">
        <f>IF(ISBLANK(Table14[[#This Row],[Sales_Amount]]),MEDIAN(Table14[Sales_Amount]),Table14[[#This Row],[Sales_Amount]])</f>
        <v>194518.52</v>
      </c>
      <c r="Q2930" s="11">
        <f>IF(ISBLANK(Table14[[#This Row],[Quantity_Sold]]),MEDIAN(Table14[Quantity_Sold]),Table14[[#This Row],[Quantity_Sold]])</f>
        <v>37</v>
      </c>
      <c r="R2930" s="4" t="str">
        <f>TRIM(Table14[[#This Row],[Product_Category]])</f>
        <v>Electronics</v>
      </c>
      <c r="S2930" s="4" t="str">
        <f>PROPER(Table14[[#This Row],[Customer_Type]])</f>
        <v>Returning</v>
      </c>
      <c r="T2930" s="13">
        <f>IF(ISBLANK(Table14[[#This Row],[Discount]]),MEDIAN(Table14[Discount]),Table14[[#This Row],[Discount]])</f>
        <v>0.08</v>
      </c>
    </row>
    <row r="2931" spans="1:20" x14ac:dyDescent="0.3">
      <c r="A2931">
        <v>1344</v>
      </c>
      <c r="B2931" s="1">
        <v>45362</v>
      </c>
      <c r="C2931" t="s">
        <v>19</v>
      </c>
      <c r="D2931" t="s">
        <v>27</v>
      </c>
      <c r="E2931">
        <v>3144.38</v>
      </c>
      <c r="F2931">
        <v>2</v>
      </c>
      <c r="G2931" t="s">
        <v>24</v>
      </c>
      <c r="H2931" s="9">
        <v>1839.7</v>
      </c>
      <c r="I2931" s="9">
        <v>2068.67</v>
      </c>
      <c r="J2931" t="s">
        <v>16</v>
      </c>
      <c r="K2931">
        <v>0.24</v>
      </c>
      <c r="L2931" s="4" t="s">
        <v>31</v>
      </c>
      <c r="M2931" s="4" t="s">
        <v>22</v>
      </c>
      <c r="N2931" s="4" t="str">
        <f>IF(ISBLANK(Table14[[#This Row],[Sales_Rep]]),"Unknown",Table14[[#This Row],[Sales_Rep]])</f>
        <v>Eve</v>
      </c>
      <c r="O2931" t="str">
        <f>PROPER(Table14[[#This Row],[Region]])</f>
        <v>West</v>
      </c>
      <c r="P2931" s="9">
        <f>IF(ISBLANK(Table14[[#This Row],[Sales_Amount]]),MEDIAN(Table14[Sales_Amount]),Table14[[#This Row],[Sales_Amount]])</f>
        <v>3144.38</v>
      </c>
      <c r="Q2931" s="11">
        <f>IF(ISBLANK(Table14[[#This Row],[Quantity_Sold]]),MEDIAN(Table14[Quantity_Sold]),Table14[[#This Row],[Quantity_Sold]])</f>
        <v>2</v>
      </c>
      <c r="R2931" s="4" t="str">
        <f>TRIM(Table14[[#This Row],[Product_Category]])</f>
        <v>Clothing</v>
      </c>
      <c r="S2931" s="4" t="str">
        <f>PROPER(Table14[[#This Row],[Customer_Type]])</f>
        <v>Returning</v>
      </c>
      <c r="T2931" s="13">
        <f>IF(ISBLANK(Table14[[#This Row],[Discount]]),MEDIAN(Table14[Discount]),Table14[[#This Row],[Discount]])</f>
        <v>0.24</v>
      </c>
    </row>
    <row r="2932" spans="1:20" x14ac:dyDescent="0.3">
      <c r="A2932">
        <v>1004</v>
      </c>
      <c r="B2932" s="1">
        <v>45030</v>
      </c>
      <c r="C2932" t="s">
        <v>13</v>
      </c>
      <c r="D2932" t="s">
        <v>20</v>
      </c>
      <c r="E2932">
        <v>1665.19</v>
      </c>
      <c r="F2932">
        <v>4</v>
      </c>
      <c r="G2932" t="s">
        <v>24</v>
      </c>
      <c r="H2932" s="9">
        <v>403.7</v>
      </c>
      <c r="I2932" s="9">
        <v>570.27</v>
      </c>
      <c r="J2932" t="s">
        <v>16</v>
      </c>
      <c r="K2932">
        <v>0.27</v>
      </c>
      <c r="L2932" s="4" t="s">
        <v>26</v>
      </c>
      <c r="M2932" s="4" t="s">
        <v>18</v>
      </c>
      <c r="N2932" s="4" t="str">
        <f>IF(ISBLANK(Table14[[#This Row],[Sales_Rep]]),"Unknown",Table14[[#This Row],[Sales_Rep]])</f>
        <v>David</v>
      </c>
      <c r="O2932" t="str">
        <f>PROPER(Table14[[#This Row],[Region]])</f>
        <v>North</v>
      </c>
      <c r="P2932" s="9">
        <f>IF(ISBLANK(Table14[[#This Row],[Sales_Amount]]),MEDIAN(Table14[Sales_Amount]),Table14[[#This Row],[Sales_Amount]])</f>
        <v>1665.19</v>
      </c>
      <c r="Q2932" s="11">
        <f>IF(ISBLANK(Table14[[#This Row],[Quantity_Sold]]),MEDIAN(Table14[Quantity_Sold]),Table14[[#This Row],[Quantity_Sold]])</f>
        <v>4</v>
      </c>
      <c r="R2932" s="4" t="str">
        <f>TRIM(Table14[[#This Row],[Product_Category]])</f>
        <v>Clothing</v>
      </c>
      <c r="S2932" s="4" t="str">
        <f>PROPER(Table14[[#This Row],[Customer_Type]])</f>
        <v>Returning</v>
      </c>
      <c r="T2932" s="13">
        <f>IF(ISBLANK(Table14[[#This Row],[Discount]]),MEDIAN(Table14[Discount]),Table14[[#This Row],[Discount]])</f>
        <v>0.27</v>
      </c>
    </row>
    <row r="2933" spans="1:20" x14ac:dyDescent="0.3">
      <c r="A2933">
        <v>1236</v>
      </c>
      <c r="B2933" s="1">
        <v>45317</v>
      </c>
      <c r="C2933" t="s">
        <v>19</v>
      </c>
      <c r="D2933" t="s">
        <v>30</v>
      </c>
      <c r="E2933">
        <v>10917.7</v>
      </c>
      <c r="F2933">
        <v>21</v>
      </c>
      <c r="G2933" t="s">
        <v>24</v>
      </c>
      <c r="H2933" s="9">
        <v>589.26</v>
      </c>
      <c r="I2933" s="9">
        <v>722.07</v>
      </c>
      <c r="J2933" t="s">
        <v>25</v>
      </c>
      <c r="K2933">
        <v>0.28000000000000003</v>
      </c>
      <c r="L2933" s="4" t="s">
        <v>31</v>
      </c>
      <c r="M2933" s="4" t="s">
        <v>22</v>
      </c>
      <c r="N2933" s="4" t="str">
        <f>IF(ISBLANK(Table14[[#This Row],[Sales_Rep]]),"Unknown",Table14[[#This Row],[Sales_Rep]])</f>
        <v>Eve</v>
      </c>
      <c r="O2933" t="str">
        <f>PROPER(Table14[[#This Row],[Region]])</f>
        <v>South</v>
      </c>
      <c r="P2933" s="9">
        <f>IF(ISBLANK(Table14[[#This Row],[Sales_Amount]]),MEDIAN(Table14[Sales_Amount]),Table14[[#This Row],[Sales_Amount]])</f>
        <v>10917.7</v>
      </c>
      <c r="Q2933" s="11">
        <f>IF(ISBLANK(Table14[[#This Row],[Quantity_Sold]]),MEDIAN(Table14[Quantity_Sold]),Table14[[#This Row],[Quantity_Sold]])</f>
        <v>21</v>
      </c>
      <c r="R2933" s="4" t="str">
        <f>TRIM(Table14[[#This Row],[Product_Category]])</f>
        <v>Clothing</v>
      </c>
      <c r="S2933" s="4" t="str">
        <f>PROPER(Table14[[#This Row],[Customer_Type]])</f>
        <v>New</v>
      </c>
      <c r="T2933" s="13">
        <f>IF(ISBLANK(Table14[[#This Row],[Discount]]),MEDIAN(Table14[Discount]),Table14[[#This Row],[Discount]])</f>
        <v>0.28000000000000003</v>
      </c>
    </row>
    <row r="2934" spans="1:20" x14ac:dyDescent="0.3">
      <c r="A2934">
        <v>1211</v>
      </c>
      <c r="B2934" s="1">
        <v>45090</v>
      </c>
      <c r="C2934" t="s">
        <v>32</v>
      </c>
      <c r="D2934" t="s">
        <v>14</v>
      </c>
      <c r="E2934">
        <v>237008.84</v>
      </c>
      <c r="F2934">
        <v>43</v>
      </c>
      <c r="G2934" t="s">
        <v>15</v>
      </c>
      <c r="H2934" s="9">
        <v>4667.1000000000004</v>
      </c>
      <c r="I2934" s="9">
        <v>5801.93</v>
      </c>
      <c r="J2934" t="s">
        <v>16</v>
      </c>
      <c r="K2934">
        <v>0.05</v>
      </c>
      <c r="L2934" s="4" t="s">
        <v>26</v>
      </c>
      <c r="M2934" s="4" t="s">
        <v>22</v>
      </c>
      <c r="N2934" s="4" t="str">
        <f>IF(ISBLANK(Table14[[#This Row],[Sales_Rep]]),"Unknown",Table14[[#This Row],[Sales_Rep]])</f>
        <v>Alice</v>
      </c>
      <c r="O2934" t="str">
        <f>PROPER(Table14[[#This Row],[Region]])</f>
        <v>East</v>
      </c>
      <c r="P2934" s="9">
        <f>IF(ISBLANK(Table14[[#This Row],[Sales_Amount]]),MEDIAN(Table14[Sales_Amount]),Table14[[#This Row],[Sales_Amount]])</f>
        <v>237008.84</v>
      </c>
      <c r="Q2934" s="11">
        <f>IF(ISBLANK(Table14[[#This Row],[Quantity_Sold]]),MEDIAN(Table14[Quantity_Sold]),Table14[[#This Row],[Quantity_Sold]])</f>
        <v>43</v>
      </c>
      <c r="R2934" s="4" t="str">
        <f>TRIM(Table14[[#This Row],[Product_Category]])</f>
        <v>Food</v>
      </c>
      <c r="S2934" s="4" t="str">
        <f>PROPER(Table14[[#This Row],[Customer_Type]])</f>
        <v>Returning</v>
      </c>
      <c r="T2934" s="13">
        <f>IF(ISBLANK(Table14[[#This Row],[Discount]]),MEDIAN(Table14[Discount]),Table14[[#This Row],[Discount]])</f>
        <v>0.05</v>
      </c>
    </row>
    <row r="2935" spans="1:20" x14ac:dyDescent="0.3">
      <c r="A2935">
        <v>1131</v>
      </c>
      <c r="B2935" s="1">
        <v>45483</v>
      </c>
      <c r="C2935" t="s">
        <v>19</v>
      </c>
      <c r="D2935" t="s">
        <v>20</v>
      </c>
      <c r="E2935">
        <v>82441.64</v>
      </c>
      <c r="F2935">
        <v>25</v>
      </c>
      <c r="G2935" t="s">
        <v>24</v>
      </c>
      <c r="H2935" s="9">
        <v>3413.52</v>
      </c>
      <c r="I2935" s="9">
        <v>4174.26</v>
      </c>
      <c r="J2935" t="s">
        <v>16</v>
      </c>
      <c r="K2935">
        <v>0.21</v>
      </c>
      <c r="L2935" s="4" t="s">
        <v>17</v>
      </c>
      <c r="M2935" s="4" t="s">
        <v>18</v>
      </c>
      <c r="N2935" s="4" t="str">
        <f>IF(ISBLANK(Table14[[#This Row],[Sales_Rep]]),"Unknown",Table14[[#This Row],[Sales_Rep]])</f>
        <v>Eve</v>
      </c>
      <c r="O2935" t="str">
        <f>PROPER(Table14[[#This Row],[Region]])</f>
        <v>North</v>
      </c>
      <c r="P2935" s="9">
        <f>IF(ISBLANK(Table14[[#This Row],[Sales_Amount]]),MEDIAN(Table14[Sales_Amount]),Table14[[#This Row],[Sales_Amount]])</f>
        <v>82441.64</v>
      </c>
      <c r="Q2935" s="11">
        <f>IF(ISBLANK(Table14[[#This Row],[Quantity_Sold]]),MEDIAN(Table14[Quantity_Sold]),Table14[[#This Row],[Quantity_Sold]])</f>
        <v>25</v>
      </c>
      <c r="R2935" s="4" t="str">
        <f>TRIM(Table14[[#This Row],[Product_Category]])</f>
        <v>Clothing</v>
      </c>
      <c r="S2935" s="4" t="str">
        <f>PROPER(Table14[[#This Row],[Customer_Type]])</f>
        <v>Returning</v>
      </c>
      <c r="T2935" s="13">
        <f>IF(ISBLANK(Table14[[#This Row],[Discount]]),MEDIAN(Table14[Discount]),Table14[[#This Row],[Discount]])</f>
        <v>0.21</v>
      </c>
    </row>
    <row r="2936" spans="1:20" x14ac:dyDescent="0.3">
      <c r="A2936">
        <v>1102</v>
      </c>
      <c r="B2936" s="1">
        <v>44962</v>
      </c>
      <c r="C2936" t="s">
        <v>29</v>
      </c>
      <c r="D2936" t="s">
        <v>14</v>
      </c>
      <c r="E2936">
        <v>66952.899999999994</v>
      </c>
      <c r="F2936">
        <v>30</v>
      </c>
      <c r="G2936" t="s">
        <v>21</v>
      </c>
      <c r="H2936" s="9">
        <v>2672.25</v>
      </c>
      <c r="I2936" s="9">
        <v>3057.21</v>
      </c>
      <c r="J2936" t="s">
        <v>25</v>
      </c>
      <c r="K2936">
        <v>0.27</v>
      </c>
      <c r="L2936" s="4" t="s">
        <v>31</v>
      </c>
      <c r="M2936" s="4" t="s">
        <v>22</v>
      </c>
      <c r="N2936" s="4" t="str">
        <f>IF(ISBLANK(Table14[[#This Row],[Sales_Rep]]),"Unknown",Table14[[#This Row],[Sales_Rep]])</f>
        <v>Bob</v>
      </c>
      <c r="O2936" t="str">
        <f>PROPER(Table14[[#This Row],[Region]])</f>
        <v>East</v>
      </c>
      <c r="P2936" s="9">
        <f>IF(ISBLANK(Table14[[#This Row],[Sales_Amount]]),MEDIAN(Table14[Sales_Amount]),Table14[[#This Row],[Sales_Amount]])</f>
        <v>66952.899999999994</v>
      </c>
      <c r="Q2936" s="11">
        <f>IF(ISBLANK(Table14[[#This Row],[Quantity_Sold]]),MEDIAN(Table14[Quantity_Sold]),Table14[[#This Row],[Quantity_Sold]])</f>
        <v>30</v>
      </c>
      <c r="R2936" s="4" t="str">
        <f>TRIM(Table14[[#This Row],[Product_Category]])</f>
        <v>Electronics</v>
      </c>
      <c r="S2936" s="4" t="str">
        <f>PROPER(Table14[[#This Row],[Customer_Type]])</f>
        <v>New</v>
      </c>
      <c r="T2936" s="13">
        <f>IF(ISBLANK(Table14[[#This Row],[Discount]]),MEDIAN(Table14[Discount]),Table14[[#This Row],[Discount]])</f>
        <v>0.27</v>
      </c>
    </row>
    <row r="2937" spans="1:20" x14ac:dyDescent="0.3">
      <c r="A2937">
        <v>1363</v>
      </c>
      <c r="B2937" s="1">
        <v>45508</v>
      </c>
      <c r="C2937" t="s">
        <v>13</v>
      </c>
      <c r="D2937" t="s">
        <v>14</v>
      </c>
      <c r="E2937">
        <v>24197.94</v>
      </c>
      <c r="F2937">
        <v>13</v>
      </c>
      <c r="G2937" t="s">
        <v>15</v>
      </c>
      <c r="H2937" s="9">
        <v>2117.73</v>
      </c>
      <c r="I2937" s="9">
        <v>2481.84</v>
      </c>
      <c r="J2937" t="s">
        <v>16</v>
      </c>
      <c r="K2937">
        <v>0.25</v>
      </c>
      <c r="L2937" s="4" t="s">
        <v>31</v>
      </c>
      <c r="M2937" s="4" t="s">
        <v>18</v>
      </c>
      <c r="N2937" s="4" t="str">
        <f>IF(ISBLANK(Table14[[#This Row],[Sales_Rep]]),"Unknown",Table14[[#This Row],[Sales_Rep]])</f>
        <v>David</v>
      </c>
      <c r="O2937" t="str">
        <f>PROPER(Table14[[#This Row],[Region]])</f>
        <v>East</v>
      </c>
      <c r="P2937" s="9">
        <f>IF(ISBLANK(Table14[[#This Row],[Sales_Amount]]),MEDIAN(Table14[Sales_Amount]),Table14[[#This Row],[Sales_Amount]])</f>
        <v>24197.94</v>
      </c>
      <c r="Q2937" s="11">
        <f>IF(ISBLANK(Table14[[#This Row],[Quantity_Sold]]),MEDIAN(Table14[Quantity_Sold]),Table14[[#This Row],[Quantity_Sold]])</f>
        <v>13</v>
      </c>
      <c r="R2937" s="4" t="str">
        <f>TRIM(Table14[[#This Row],[Product_Category]])</f>
        <v>Food</v>
      </c>
      <c r="S2937" s="4" t="str">
        <f>PROPER(Table14[[#This Row],[Customer_Type]])</f>
        <v>Returning</v>
      </c>
      <c r="T2937" s="13">
        <f>IF(ISBLANK(Table14[[#This Row],[Discount]]),MEDIAN(Table14[Discount]),Table14[[#This Row],[Discount]])</f>
        <v>0.25</v>
      </c>
    </row>
    <row r="2938" spans="1:20" x14ac:dyDescent="0.3">
      <c r="A2938">
        <v>1195</v>
      </c>
      <c r="B2938" s="1">
        <v>45123</v>
      </c>
      <c r="C2938" t="s">
        <v>29</v>
      </c>
      <c r="D2938" t="s">
        <v>14</v>
      </c>
      <c r="E2938">
        <v>115411.58</v>
      </c>
      <c r="F2938">
        <v>48</v>
      </c>
      <c r="G2938" t="s">
        <v>21</v>
      </c>
      <c r="H2938" s="9">
        <v>2254.87</v>
      </c>
      <c r="I2938" s="9">
        <v>3249.2</v>
      </c>
      <c r="J2938" t="s">
        <v>25</v>
      </c>
      <c r="K2938">
        <v>0.26</v>
      </c>
      <c r="L2938" s="4" t="s">
        <v>26</v>
      </c>
      <c r="M2938" s="4" t="s">
        <v>18</v>
      </c>
      <c r="N2938" s="4" t="str">
        <f>IF(ISBLANK(Table14[[#This Row],[Sales_Rep]]),"Unknown",Table14[[#This Row],[Sales_Rep]])</f>
        <v>Bob</v>
      </c>
      <c r="O2938" t="str">
        <f>PROPER(Table14[[#This Row],[Region]])</f>
        <v>East</v>
      </c>
      <c r="P2938" s="9">
        <f>IF(ISBLANK(Table14[[#This Row],[Sales_Amount]]),MEDIAN(Table14[Sales_Amount]),Table14[[#This Row],[Sales_Amount]])</f>
        <v>115411.58</v>
      </c>
      <c r="Q2938" s="11">
        <f>IF(ISBLANK(Table14[[#This Row],[Quantity_Sold]]),MEDIAN(Table14[Quantity_Sold]),Table14[[#This Row],[Quantity_Sold]])</f>
        <v>48</v>
      </c>
      <c r="R2938" s="4" t="str">
        <f>TRIM(Table14[[#This Row],[Product_Category]])</f>
        <v>Electronics</v>
      </c>
      <c r="S2938" s="4" t="str">
        <f>PROPER(Table14[[#This Row],[Customer_Type]])</f>
        <v>New</v>
      </c>
      <c r="T2938" s="13">
        <f>IF(ISBLANK(Table14[[#This Row],[Discount]]),MEDIAN(Table14[Discount]),Table14[[#This Row],[Discount]])</f>
        <v>0.26</v>
      </c>
    </row>
    <row r="2939" spans="1:20" x14ac:dyDescent="0.3">
      <c r="A2939">
        <v>1102</v>
      </c>
      <c r="B2939" s="1">
        <v>45238</v>
      </c>
      <c r="C2939" t="s">
        <v>19</v>
      </c>
      <c r="D2939" t="s">
        <v>20</v>
      </c>
      <c r="E2939">
        <v>30191.439999999999</v>
      </c>
      <c r="F2939">
        <v>23</v>
      </c>
      <c r="G2939" t="s">
        <v>28</v>
      </c>
      <c r="H2939" s="9">
        <v>1232.3</v>
      </c>
      <c r="I2939" s="9">
        <v>1798.18</v>
      </c>
      <c r="J2939" t="s">
        <v>25</v>
      </c>
      <c r="K2939">
        <v>0.27</v>
      </c>
      <c r="L2939" s="4" t="s">
        <v>31</v>
      </c>
      <c r="M2939" s="4" t="s">
        <v>18</v>
      </c>
      <c r="N2939" s="4" t="str">
        <f>IF(ISBLANK(Table14[[#This Row],[Sales_Rep]]),"Unknown",Table14[[#This Row],[Sales_Rep]])</f>
        <v>Eve</v>
      </c>
      <c r="O2939" t="str">
        <f>PROPER(Table14[[#This Row],[Region]])</f>
        <v>North</v>
      </c>
      <c r="P2939" s="9">
        <f>IF(ISBLANK(Table14[[#This Row],[Sales_Amount]]),MEDIAN(Table14[Sales_Amount]),Table14[[#This Row],[Sales_Amount]])</f>
        <v>30191.439999999999</v>
      </c>
      <c r="Q2939" s="11">
        <f>IF(ISBLANK(Table14[[#This Row],[Quantity_Sold]]),MEDIAN(Table14[Quantity_Sold]),Table14[[#This Row],[Quantity_Sold]])</f>
        <v>23</v>
      </c>
      <c r="R2939" s="4" t="str">
        <f>TRIM(Table14[[#This Row],[Product_Category]])</f>
        <v>Furniture</v>
      </c>
      <c r="S2939" s="4" t="str">
        <f>PROPER(Table14[[#This Row],[Customer_Type]])</f>
        <v>New</v>
      </c>
      <c r="T2939" s="13">
        <f>IF(ISBLANK(Table14[[#This Row],[Discount]]),MEDIAN(Table14[Discount]),Table14[[#This Row],[Discount]])</f>
        <v>0.27</v>
      </c>
    </row>
    <row r="2940" spans="1:20" x14ac:dyDescent="0.3">
      <c r="A2940">
        <v>1484</v>
      </c>
      <c r="B2940" s="1">
        <v>45426</v>
      </c>
      <c r="C2940" t="s">
        <v>32</v>
      </c>
      <c r="D2940" t="s">
        <v>20</v>
      </c>
      <c r="E2940">
        <v>9624.6</v>
      </c>
      <c r="F2940">
        <v>25</v>
      </c>
      <c r="G2940" t="s">
        <v>24</v>
      </c>
      <c r="H2940" s="9">
        <v>355.02</v>
      </c>
      <c r="I2940" s="9">
        <v>427.76</v>
      </c>
      <c r="J2940" t="s">
        <v>16</v>
      </c>
      <c r="K2940">
        <v>0.1</v>
      </c>
      <c r="L2940" s="4" t="s">
        <v>31</v>
      </c>
      <c r="M2940" s="4" t="s">
        <v>22</v>
      </c>
      <c r="N2940" s="4" t="str">
        <f>IF(ISBLANK(Table14[[#This Row],[Sales_Rep]]),"Unknown",Table14[[#This Row],[Sales_Rep]])</f>
        <v>Alice</v>
      </c>
      <c r="O2940" t="str">
        <f>PROPER(Table14[[#This Row],[Region]])</f>
        <v>North</v>
      </c>
      <c r="P2940" s="9">
        <f>IF(ISBLANK(Table14[[#This Row],[Sales_Amount]]),MEDIAN(Table14[Sales_Amount]),Table14[[#This Row],[Sales_Amount]])</f>
        <v>9624.6</v>
      </c>
      <c r="Q2940" s="11">
        <f>IF(ISBLANK(Table14[[#This Row],[Quantity_Sold]]),MEDIAN(Table14[Quantity_Sold]),Table14[[#This Row],[Quantity_Sold]])</f>
        <v>25</v>
      </c>
      <c r="R2940" s="4" t="str">
        <f>TRIM(Table14[[#This Row],[Product_Category]])</f>
        <v>Clothing</v>
      </c>
      <c r="S2940" s="4" t="str">
        <f>PROPER(Table14[[#This Row],[Customer_Type]])</f>
        <v>Returning</v>
      </c>
      <c r="T2940" s="13">
        <f>IF(ISBLANK(Table14[[#This Row],[Discount]]),MEDIAN(Table14[Discount]),Table14[[#This Row],[Discount]])</f>
        <v>0.1</v>
      </c>
    </row>
    <row r="2941" spans="1:20" x14ac:dyDescent="0.3">
      <c r="A2941">
        <v>1378</v>
      </c>
      <c r="B2941" s="1">
        <v>45223</v>
      </c>
      <c r="C2941" t="s">
        <v>23</v>
      </c>
      <c r="D2941" t="s">
        <v>27</v>
      </c>
      <c r="E2941">
        <v>137179.44</v>
      </c>
      <c r="F2941">
        <v>45</v>
      </c>
      <c r="G2941" t="s">
        <v>28</v>
      </c>
      <c r="H2941" s="9">
        <v>2807.76</v>
      </c>
      <c r="I2941" s="9">
        <v>3717.6</v>
      </c>
      <c r="J2941" t="s">
        <v>25</v>
      </c>
      <c r="K2941">
        <v>0.18</v>
      </c>
      <c r="L2941" s="4" t="s">
        <v>26</v>
      </c>
      <c r="M2941" s="4" t="s">
        <v>18</v>
      </c>
      <c r="N2941" s="4" t="str">
        <f>IF(ISBLANK(Table14[[#This Row],[Sales_Rep]]),"Unknown",Table14[[#This Row],[Sales_Rep]])</f>
        <v>Charlie</v>
      </c>
      <c r="O2941" t="str">
        <f>PROPER(Table14[[#This Row],[Region]])</f>
        <v>West</v>
      </c>
      <c r="P2941" s="9">
        <f>IF(ISBLANK(Table14[[#This Row],[Sales_Amount]]),MEDIAN(Table14[Sales_Amount]),Table14[[#This Row],[Sales_Amount]])</f>
        <v>137179.44</v>
      </c>
      <c r="Q2941" s="11">
        <f>IF(ISBLANK(Table14[[#This Row],[Quantity_Sold]]),MEDIAN(Table14[Quantity_Sold]),Table14[[#This Row],[Quantity_Sold]])</f>
        <v>45</v>
      </c>
      <c r="R2941" s="4" t="str">
        <f>TRIM(Table14[[#This Row],[Product_Category]])</f>
        <v>Furniture</v>
      </c>
      <c r="S2941" s="4" t="str">
        <f>PROPER(Table14[[#This Row],[Customer_Type]])</f>
        <v>New</v>
      </c>
      <c r="T2941" s="13">
        <f>IF(ISBLANK(Table14[[#This Row],[Discount]]),MEDIAN(Table14[Discount]),Table14[[#This Row],[Discount]])</f>
        <v>0.18</v>
      </c>
    </row>
    <row r="2942" spans="1:20" x14ac:dyDescent="0.3">
      <c r="A2942">
        <v>1358</v>
      </c>
      <c r="B2942" s="1">
        <v>45214</v>
      </c>
      <c r="C2942" t="s">
        <v>19</v>
      </c>
      <c r="D2942" t="s">
        <v>30</v>
      </c>
      <c r="E2942">
        <v>109070.06</v>
      </c>
      <c r="F2942">
        <v>24</v>
      </c>
      <c r="G2942" t="s">
        <v>21</v>
      </c>
      <c r="H2942" s="9">
        <v>3575.53</v>
      </c>
      <c r="I2942" s="9">
        <v>4685.1400000000003</v>
      </c>
      <c r="J2942" t="s">
        <v>25</v>
      </c>
      <c r="K2942">
        <v>0.03</v>
      </c>
      <c r="L2942" s="4" t="s">
        <v>17</v>
      </c>
      <c r="M2942" s="4" t="s">
        <v>18</v>
      </c>
      <c r="N2942" s="4" t="str">
        <f>IF(ISBLANK(Table14[[#This Row],[Sales_Rep]]),"Unknown",Table14[[#This Row],[Sales_Rep]])</f>
        <v>Eve</v>
      </c>
      <c r="O2942" t="str">
        <f>PROPER(Table14[[#This Row],[Region]])</f>
        <v>South</v>
      </c>
      <c r="P2942" s="9">
        <f>IF(ISBLANK(Table14[[#This Row],[Sales_Amount]]),MEDIAN(Table14[Sales_Amount]),Table14[[#This Row],[Sales_Amount]])</f>
        <v>109070.06</v>
      </c>
      <c r="Q2942" s="11">
        <f>IF(ISBLANK(Table14[[#This Row],[Quantity_Sold]]),MEDIAN(Table14[Quantity_Sold]),Table14[[#This Row],[Quantity_Sold]])</f>
        <v>24</v>
      </c>
      <c r="R2942" s="4" t="str">
        <f>TRIM(Table14[[#This Row],[Product_Category]])</f>
        <v>Electronics</v>
      </c>
      <c r="S2942" s="4" t="str">
        <f>PROPER(Table14[[#This Row],[Customer_Type]])</f>
        <v>New</v>
      </c>
      <c r="T2942" s="13">
        <f>IF(ISBLANK(Table14[[#This Row],[Discount]]),MEDIAN(Table14[Discount]),Table14[[#This Row],[Discount]])</f>
        <v>0.03</v>
      </c>
    </row>
    <row r="2943" spans="1:20" x14ac:dyDescent="0.3">
      <c r="A2943">
        <v>1276</v>
      </c>
      <c r="B2943" s="1">
        <v>45221</v>
      </c>
      <c r="C2943" t="s">
        <v>32</v>
      </c>
      <c r="D2943" t="s">
        <v>27</v>
      </c>
      <c r="E2943">
        <v>139759.82</v>
      </c>
      <c r="F2943">
        <v>41</v>
      </c>
      <c r="G2943" t="s">
        <v>21</v>
      </c>
      <c r="H2943" s="9">
        <v>4015.07</v>
      </c>
      <c r="I2943" s="9">
        <v>4869.68</v>
      </c>
      <c r="J2943" t="s">
        <v>16</v>
      </c>
      <c r="K2943">
        <v>0.3</v>
      </c>
      <c r="L2943" s="4" t="s">
        <v>17</v>
      </c>
      <c r="M2943" s="4" t="s">
        <v>22</v>
      </c>
      <c r="N2943" s="4" t="str">
        <f>IF(ISBLANK(Table14[[#This Row],[Sales_Rep]]),"Unknown",Table14[[#This Row],[Sales_Rep]])</f>
        <v>Alice</v>
      </c>
      <c r="O2943" t="str">
        <f>PROPER(Table14[[#This Row],[Region]])</f>
        <v>West</v>
      </c>
      <c r="P2943" s="9">
        <f>IF(ISBLANK(Table14[[#This Row],[Sales_Amount]]),MEDIAN(Table14[Sales_Amount]),Table14[[#This Row],[Sales_Amount]])</f>
        <v>139759.82</v>
      </c>
      <c r="Q2943" s="11">
        <f>IF(ISBLANK(Table14[[#This Row],[Quantity_Sold]]),MEDIAN(Table14[Quantity_Sold]),Table14[[#This Row],[Quantity_Sold]])</f>
        <v>41</v>
      </c>
      <c r="R2943" s="4" t="str">
        <f>TRIM(Table14[[#This Row],[Product_Category]])</f>
        <v>Electronics</v>
      </c>
      <c r="S2943" s="4" t="str">
        <f>PROPER(Table14[[#This Row],[Customer_Type]])</f>
        <v>Returning</v>
      </c>
      <c r="T2943" s="13">
        <f>IF(ISBLANK(Table14[[#This Row],[Discount]]),MEDIAN(Table14[Discount]),Table14[[#This Row],[Discount]])</f>
        <v>0.3</v>
      </c>
    </row>
    <row r="2944" spans="1:20" x14ac:dyDescent="0.3">
      <c r="A2944">
        <v>1467</v>
      </c>
      <c r="B2944" s="1">
        <v>45305</v>
      </c>
      <c r="C2944" t="s">
        <v>13</v>
      </c>
      <c r="D2944" t="s">
        <v>27</v>
      </c>
      <c r="E2944">
        <v>152456.76999999999</v>
      </c>
      <c r="F2944">
        <v>48</v>
      </c>
      <c r="G2944" t="s">
        <v>28</v>
      </c>
      <c r="H2944" s="9">
        <v>2917.91</v>
      </c>
      <c r="I2944" s="9">
        <v>3781.17</v>
      </c>
      <c r="J2944" t="s">
        <v>16</v>
      </c>
      <c r="K2944">
        <v>0.16</v>
      </c>
      <c r="L2944" s="4" t="s">
        <v>17</v>
      </c>
      <c r="M2944" s="4" t="s">
        <v>22</v>
      </c>
      <c r="N2944" s="4" t="str">
        <f>IF(ISBLANK(Table14[[#This Row],[Sales_Rep]]),"Unknown",Table14[[#This Row],[Sales_Rep]])</f>
        <v>David</v>
      </c>
      <c r="O2944" t="str">
        <f>PROPER(Table14[[#This Row],[Region]])</f>
        <v>West</v>
      </c>
      <c r="P2944" s="9">
        <f>IF(ISBLANK(Table14[[#This Row],[Sales_Amount]]),MEDIAN(Table14[Sales_Amount]),Table14[[#This Row],[Sales_Amount]])</f>
        <v>152456.76999999999</v>
      </c>
      <c r="Q2944" s="11">
        <f>IF(ISBLANK(Table14[[#This Row],[Quantity_Sold]]),MEDIAN(Table14[Quantity_Sold]),Table14[[#This Row],[Quantity_Sold]])</f>
        <v>48</v>
      </c>
      <c r="R2944" s="4" t="str">
        <f>TRIM(Table14[[#This Row],[Product_Category]])</f>
        <v>Furniture</v>
      </c>
      <c r="S2944" s="4" t="str">
        <f>PROPER(Table14[[#This Row],[Customer_Type]])</f>
        <v>Returning</v>
      </c>
      <c r="T2944" s="13">
        <f>IF(ISBLANK(Table14[[#This Row],[Discount]]),MEDIAN(Table14[Discount]),Table14[[#This Row],[Discount]])</f>
        <v>0.16</v>
      </c>
    </row>
    <row r="2945" spans="1:20" x14ac:dyDescent="0.3">
      <c r="A2945">
        <v>1199</v>
      </c>
      <c r="B2945" s="1">
        <v>45229</v>
      </c>
      <c r="C2945" t="s">
        <v>29</v>
      </c>
      <c r="D2945" t="s">
        <v>30</v>
      </c>
      <c r="E2945">
        <v>14445.39</v>
      </c>
      <c r="F2945">
        <v>4</v>
      </c>
      <c r="G2945" t="s">
        <v>28</v>
      </c>
      <c r="H2945" s="9">
        <v>4270.8900000000003</v>
      </c>
      <c r="I2945" s="9">
        <v>4880.2</v>
      </c>
      <c r="J2945" t="s">
        <v>25</v>
      </c>
      <c r="K2945">
        <v>0.26</v>
      </c>
      <c r="L2945" s="4" t="s">
        <v>26</v>
      </c>
      <c r="M2945" s="4" t="s">
        <v>22</v>
      </c>
      <c r="N2945" s="4" t="str">
        <f>IF(ISBLANK(Table14[[#This Row],[Sales_Rep]]),"Unknown",Table14[[#This Row],[Sales_Rep]])</f>
        <v>Bob</v>
      </c>
      <c r="O2945" t="str">
        <f>PROPER(Table14[[#This Row],[Region]])</f>
        <v>South</v>
      </c>
      <c r="P2945" s="9">
        <f>IF(ISBLANK(Table14[[#This Row],[Sales_Amount]]),MEDIAN(Table14[Sales_Amount]),Table14[[#This Row],[Sales_Amount]])</f>
        <v>14445.39</v>
      </c>
      <c r="Q2945" s="11">
        <f>IF(ISBLANK(Table14[[#This Row],[Quantity_Sold]]),MEDIAN(Table14[Quantity_Sold]),Table14[[#This Row],[Quantity_Sold]])</f>
        <v>4</v>
      </c>
      <c r="R2945" s="4" t="str">
        <f>TRIM(Table14[[#This Row],[Product_Category]])</f>
        <v>Furniture</v>
      </c>
      <c r="S2945" s="4" t="str">
        <f>PROPER(Table14[[#This Row],[Customer_Type]])</f>
        <v>New</v>
      </c>
      <c r="T2945" s="13">
        <f>IF(ISBLANK(Table14[[#This Row],[Discount]]),MEDIAN(Table14[Discount]),Table14[[#This Row],[Discount]])</f>
        <v>0.26</v>
      </c>
    </row>
    <row r="2946" spans="1:20" x14ac:dyDescent="0.3">
      <c r="A2946">
        <v>1027</v>
      </c>
      <c r="B2946" s="1">
        <v>45101</v>
      </c>
      <c r="C2946" t="s">
        <v>29</v>
      </c>
      <c r="D2946" t="s">
        <v>14</v>
      </c>
      <c r="E2946">
        <v>222778.51</v>
      </c>
      <c r="F2946">
        <v>45</v>
      </c>
      <c r="G2946" t="s">
        <v>15</v>
      </c>
      <c r="H2946" s="9">
        <v>4213.66</v>
      </c>
      <c r="I2946" s="9">
        <v>5000.6400000000003</v>
      </c>
      <c r="J2946" t="s">
        <v>25</v>
      </c>
      <c r="K2946">
        <v>0.01</v>
      </c>
      <c r="L2946" s="4" t="s">
        <v>17</v>
      </c>
      <c r="M2946" s="4" t="s">
        <v>22</v>
      </c>
      <c r="N2946" s="4" t="str">
        <f>IF(ISBLANK(Table14[[#This Row],[Sales_Rep]]),"Unknown",Table14[[#This Row],[Sales_Rep]])</f>
        <v>Bob</v>
      </c>
      <c r="O2946" t="str">
        <f>PROPER(Table14[[#This Row],[Region]])</f>
        <v>East</v>
      </c>
      <c r="P2946" s="9">
        <f>IF(ISBLANK(Table14[[#This Row],[Sales_Amount]]),MEDIAN(Table14[Sales_Amount]),Table14[[#This Row],[Sales_Amount]])</f>
        <v>222778.51</v>
      </c>
      <c r="Q2946" s="11">
        <f>IF(ISBLANK(Table14[[#This Row],[Quantity_Sold]]),MEDIAN(Table14[Quantity_Sold]),Table14[[#This Row],[Quantity_Sold]])</f>
        <v>45</v>
      </c>
      <c r="R2946" s="4" t="str">
        <f>TRIM(Table14[[#This Row],[Product_Category]])</f>
        <v>Food</v>
      </c>
      <c r="S2946" s="4" t="str">
        <f>PROPER(Table14[[#This Row],[Customer_Type]])</f>
        <v>New</v>
      </c>
      <c r="T2946" s="13">
        <f>IF(ISBLANK(Table14[[#This Row],[Discount]]),MEDIAN(Table14[Discount]),Table14[[#This Row],[Discount]])</f>
        <v>0.01</v>
      </c>
    </row>
    <row r="2947" spans="1:20" x14ac:dyDescent="0.3">
      <c r="A2947">
        <v>1192</v>
      </c>
      <c r="B2947" s="1">
        <v>45585</v>
      </c>
      <c r="C2947" t="s">
        <v>29</v>
      </c>
      <c r="D2947" t="s">
        <v>27</v>
      </c>
      <c r="E2947">
        <v>105734.48</v>
      </c>
      <c r="F2947">
        <v>38</v>
      </c>
      <c r="G2947" t="s">
        <v>24</v>
      </c>
      <c r="H2947" s="9">
        <v>2380.84</v>
      </c>
      <c r="I2947" s="9">
        <v>3567.29</v>
      </c>
      <c r="J2947" t="s">
        <v>16</v>
      </c>
      <c r="K2947">
        <v>0.22</v>
      </c>
      <c r="L2947" s="4" t="s">
        <v>26</v>
      </c>
      <c r="M2947" s="4" t="s">
        <v>18</v>
      </c>
      <c r="N2947" s="4" t="str">
        <f>IF(ISBLANK(Table14[[#This Row],[Sales_Rep]]),"Unknown",Table14[[#This Row],[Sales_Rep]])</f>
        <v>Bob</v>
      </c>
      <c r="O2947" t="str">
        <f>PROPER(Table14[[#This Row],[Region]])</f>
        <v>West</v>
      </c>
      <c r="P2947" s="9">
        <f>IF(ISBLANK(Table14[[#This Row],[Sales_Amount]]),MEDIAN(Table14[Sales_Amount]),Table14[[#This Row],[Sales_Amount]])</f>
        <v>105734.48</v>
      </c>
      <c r="Q2947" s="11">
        <f>IF(ISBLANK(Table14[[#This Row],[Quantity_Sold]]),MEDIAN(Table14[Quantity_Sold]),Table14[[#This Row],[Quantity_Sold]])</f>
        <v>38</v>
      </c>
      <c r="R2947" s="4" t="str">
        <f>TRIM(Table14[[#This Row],[Product_Category]])</f>
        <v>Clothing</v>
      </c>
      <c r="S2947" s="4" t="str">
        <f>PROPER(Table14[[#This Row],[Customer_Type]])</f>
        <v>Returning</v>
      </c>
      <c r="T2947" s="13">
        <f>IF(ISBLANK(Table14[[#This Row],[Discount]]),MEDIAN(Table14[Discount]),Table14[[#This Row],[Discount]])</f>
        <v>0.22</v>
      </c>
    </row>
    <row r="2948" spans="1:20" x14ac:dyDescent="0.3">
      <c r="A2948">
        <v>1151</v>
      </c>
      <c r="B2948" s="1">
        <v>45374</v>
      </c>
      <c r="C2948" t="s">
        <v>13</v>
      </c>
      <c r="D2948" t="s">
        <v>20</v>
      </c>
      <c r="E2948">
        <v>9417.9</v>
      </c>
      <c r="F2948">
        <v>6</v>
      </c>
      <c r="G2948" t="s">
        <v>21</v>
      </c>
      <c r="H2948" s="9">
        <v>1287.47</v>
      </c>
      <c r="I2948" s="9">
        <v>1724.89</v>
      </c>
      <c r="J2948" t="s">
        <v>25</v>
      </c>
      <c r="K2948">
        <v>0.09</v>
      </c>
      <c r="L2948" s="4" t="s">
        <v>26</v>
      </c>
      <c r="M2948" s="4" t="s">
        <v>22</v>
      </c>
      <c r="N2948" s="4" t="str">
        <f>IF(ISBLANK(Table14[[#This Row],[Sales_Rep]]),"Unknown",Table14[[#This Row],[Sales_Rep]])</f>
        <v>David</v>
      </c>
      <c r="O2948" t="str">
        <f>PROPER(Table14[[#This Row],[Region]])</f>
        <v>North</v>
      </c>
      <c r="P2948" s="9">
        <f>IF(ISBLANK(Table14[[#This Row],[Sales_Amount]]),MEDIAN(Table14[Sales_Amount]),Table14[[#This Row],[Sales_Amount]])</f>
        <v>9417.9</v>
      </c>
      <c r="Q2948" s="11">
        <f>IF(ISBLANK(Table14[[#This Row],[Quantity_Sold]]),MEDIAN(Table14[Quantity_Sold]),Table14[[#This Row],[Quantity_Sold]])</f>
        <v>6</v>
      </c>
      <c r="R2948" s="4" t="str">
        <f>TRIM(Table14[[#This Row],[Product_Category]])</f>
        <v>Electronics</v>
      </c>
      <c r="S2948" s="4" t="str">
        <f>PROPER(Table14[[#This Row],[Customer_Type]])</f>
        <v>New</v>
      </c>
      <c r="T2948" s="13">
        <f>IF(ISBLANK(Table14[[#This Row],[Discount]]),MEDIAN(Table14[Discount]),Table14[[#This Row],[Discount]])</f>
        <v>0.09</v>
      </c>
    </row>
    <row r="2949" spans="1:20" x14ac:dyDescent="0.3">
      <c r="A2949">
        <v>1370</v>
      </c>
      <c r="B2949" s="1">
        <v>45196</v>
      </c>
      <c r="C2949" t="s">
        <v>32</v>
      </c>
      <c r="D2949" t="s">
        <v>30</v>
      </c>
      <c r="E2949">
        <v>7488.36</v>
      </c>
      <c r="F2949">
        <v>2</v>
      </c>
      <c r="G2949" t="s">
        <v>24</v>
      </c>
      <c r="H2949" s="9">
        <v>2960.75</v>
      </c>
      <c r="I2949" s="9">
        <v>4404.92</v>
      </c>
      <c r="J2949" t="s">
        <v>25</v>
      </c>
      <c r="K2949">
        <v>0.15</v>
      </c>
      <c r="L2949" s="4" t="s">
        <v>26</v>
      </c>
      <c r="M2949" s="4" t="s">
        <v>18</v>
      </c>
      <c r="N2949" s="4" t="str">
        <f>IF(ISBLANK(Table14[[#This Row],[Sales_Rep]]),"Unknown",Table14[[#This Row],[Sales_Rep]])</f>
        <v>Alice</v>
      </c>
      <c r="O2949" t="str">
        <f>PROPER(Table14[[#This Row],[Region]])</f>
        <v>South</v>
      </c>
      <c r="P2949" s="9">
        <f>IF(ISBLANK(Table14[[#This Row],[Sales_Amount]]),MEDIAN(Table14[Sales_Amount]),Table14[[#This Row],[Sales_Amount]])</f>
        <v>7488.36</v>
      </c>
      <c r="Q2949" s="11">
        <f>IF(ISBLANK(Table14[[#This Row],[Quantity_Sold]]),MEDIAN(Table14[Quantity_Sold]),Table14[[#This Row],[Quantity_Sold]])</f>
        <v>2</v>
      </c>
      <c r="R2949" s="4" t="str">
        <f>TRIM(Table14[[#This Row],[Product_Category]])</f>
        <v>Clothing</v>
      </c>
      <c r="S2949" s="4" t="str">
        <f>PROPER(Table14[[#This Row],[Customer_Type]])</f>
        <v>New</v>
      </c>
      <c r="T2949" s="13">
        <f>IF(ISBLANK(Table14[[#This Row],[Discount]]),MEDIAN(Table14[Discount]),Table14[[#This Row],[Discount]])</f>
        <v>0.15</v>
      </c>
    </row>
    <row r="2950" spans="1:20" x14ac:dyDescent="0.3">
      <c r="A2950">
        <v>1173</v>
      </c>
      <c r="B2950" s="1">
        <v>45083</v>
      </c>
      <c r="C2950" t="s">
        <v>13</v>
      </c>
      <c r="D2950" t="s">
        <v>30</v>
      </c>
      <c r="E2950">
        <v>8718.9</v>
      </c>
      <c r="F2950">
        <v>5</v>
      </c>
      <c r="G2950" t="s">
        <v>21</v>
      </c>
      <c r="H2950" s="9">
        <v>1863.1</v>
      </c>
      <c r="I2950" s="9">
        <v>2356.46</v>
      </c>
      <c r="J2950" t="s">
        <v>25</v>
      </c>
      <c r="K2950">
        <v>0.26</v>
      </c>
      <c r="L2950" s="4" t="s">
        <v>31</v>
      </c>
      <c r="M2950" s="4" t="s">
        <v>18</v>
      </c>
      <c r="N2950" s="4" t="str">
        <f>IF(ISBLANK(Table14[[#This Row],[Sales_Rep]]),"Unknown",Table14[[#This Row],[Sales_Rep]])</f>
        <v>David</v>
      </c>
      <c r="O2950" t="str">
        <f>PROPER(Table14[[#This Row],[Region]])</f>
        <v>South</v>
      </c>
      <c r="P2950" s="9">
        <f>IF(ISBLANK(Table14[[#This Row],[Sales_Amount]]),MEDIAN(Table14[Sales_Amount]),Table14[[#This Row],[Sales_Amount]])</f>
        <v>8718.9</v>
      </c>
      <c r="Q2950" s="11">
        <f>IF(ISBLANK(Table14[[#This Row],[Quantity_Sold]]),MEDIAN(Table14[Quantity_Sold]),Table14[[#This Row],[Quantity_Sold]])</f>
        <v>5</v>
      </c>
      <c r="R2950" s="4" t="str">
        <f>TRIM(Table14[[#This Row],[Product_Category]])</f>
        <v>Electronics</v>
      </c>
      <c r="S2950" s="4" t="str">
        <f>PROPER(Table14[[#This Row],[Customer_Type]])</f>
        <v>New</v>
      </c>
      <c r="T2950" s="13">
        <f>IF(ISBLANK(Table14[[#This Row],[Discount]]),MEDIAN(Table14[Discount]),Table14[[#This Row],[Discount]])</f>
        <v>0.26</v>
      </c>
    </row>
    <row r="2951" spans="1:20" x14ac:dyDescent="0.3">
      <c r="A2951">
        <v>1299</v>
      </c>
      <c r="B2951" s="1">
        <v>45190</v>
      </c>
      <c r="C2951" t="s">
        <v>29</v>
      </c>
      <c r="D2951" t="s">
        <v>27</v>
      </c>
      <c r="E2951">
        <v>38507.269999999997</v>
      </c>
      <c r="F2951">
        <v>18</v>
      </c>
      <c r="G2951" t="s">
        <v>21</v>
      </c>
      <c r="H2951" s="9">
        <v>2362.23</v>
      </c>
      <c r="I2951" s="9">
        <v>2971.24</v>
      </c>
      <c r="J2951" t="s">
        <v>25</v>
      </c>
      <c r="K2951">
        <v>0.28000000000000003</v>
      </c>
      <c r="L2951" s="4" t="s">
        <v>26</v>
      </c>
      <c r="M2951" s="4" t="s">
        <v>18</v>
      </c>
      <c r="N2951" s="4" t="str">
        <f>IF(ISBLANK(Table14[[#This Row],[Sales_Rep]]),"Unknown",Table14[[#This Row],[Sales_Rep]])</f>
        <v>Bob</v>
      </c>
      <c r="O2951" t="str">
        <f>PROPER(Table14[[#This Row],[Region]])</f>
        <v>West</v>
      </c>
      <c r="P2951" s="9">
        <f>IF(ISBLANK(Table14[[#This Row],[Sales_Amount]]),MEDIAN(Table14[Sales_Amount]),Table14[[#This Row],[Sales_Amount]])</f>
        <v>38507.269999999997</v>
      </c>
      <c r="Q2951" s="11">
        <f>IF(ISBLANK(Table14[[#This Row],[Quantity_Sold]]),MEDIAN(Table14[Quantity_Sold]),Table14[[#This Row],[Quantity_Sold]])</f>
        <v>18</v>
      </c>
      <c r="R2951" s="4" t="str">
        <f>TRIM(Table14[[#This Row],[Product_Category]])</f>
        <v>Electronics</v>
      </c>
      <c r="S2951" s="4" t="str">
        <f>PROPER(Table14[[#This Row],[Customer_Type]])</f>
        <v>New</v>
      </c>
      <c r="T2951" s="13">
        <f>IF(ISBLANK(Table14[[#This Row],[Discount]]),MEDIAN(Table14[Discount]),Table14[[#This Row],[Discount]])</f>
        <v>0.28000000000000003</v>
      </c>
    </row>
    <row r="2952" spans="1:20" x14ac:dyDescent="0.3">
      <c r="A2952">
        <v>1382</v>
      </c>
      <c r="B2952" s="1">
        <v>45490</v>
      </c>
      <c r="C2952" t="s">
        <v>19</v>
      </c>
      <c r="D2952" t="s">
        <v>27</v>
      </c>
      <c r="E2952">
        <v>26125.77</v>
      </c>
      <c r="F2952">
        <v>49</v>
      </c>
      <c r="G2952" t="s">
        <v>21</v>
      </c>
      <c r="H2952" s="9">
        <v>603.79999999999995</v>
      </c>
      <c r="I2952" s="9">
        <v>674.91</v>
      </c>
      <c r="J2952" t="s">
        <v>25</v>
      </c>
      <c r="K2952">
        <v>0.21</v>
      </c>
      <c r="L2952" s="4" t="s">
        <v>31</v>
      </c>
      <c r="M2952" s="4" t="s">
        <v>18</v>
      </c>
      <c r="N2952" s="4" t="str">
        <f>IF(ISBLANK(Table14[[#This Row],[Sales_Rep]]),"Unknown",Table14[[#This Row],[Sales_Rep]])</f>
        <v>Eve</v>
      </c>
      <c r="O2952" t="str">
        <f>PROPER(Table14[[#This Row],[Region]])</f>
        <v>West</v>
      </c>
      <c r="P2952" s="9">
        <f>IF(ISBLANK(Table14[[#This Row],[Sales_Amount]]),MEDIAN(Table14[Sales_Amount]),Table14[[#This Row],[Sales_Amount]])</f>
        <v>26125.77</v>
      </c>
      <c r="Q2952" s="11">
        <f>IF(ISBLANK(Table14[[#This Row],[Quantity_Sold]]),MEDIAN(Table14[Quantity_Sold]),Table14[[#This Row],[Quantity_Sold]])</f>
        <v>49</v>
      </c>
      <c r="R2952" s="4" t="str">
        <f>TRIM(Table14[[#This Row],[Product_Category]])</f>
        <v>Electronics</v>
      </c>
      <c r="S2952" s="4" t="str">
        <f>PROPER(Table14[[#This Row],[Customer_Type]])</f>
        <v>New</v>
      </c>
      <c r="T2952" s="13">
        <f>IF(ISBLANK(Table14[[#This Row],[Discount]]),MEDIAN(Table14[Discount]),Table14[[#This Row],[Discount]])</f>
        <v>0.21</v>
      </c>
    </row>
    <row r="2953" spans="1:20" x14ac:dyDescent="0.3">
      <c r="A2953">
        <v>1124</v>
      </c>
      <c r="B2953" s="1">
        <v>45634</v>
      </c>
      <c r="C2953" t="s">
        <v>23</v>
      </c>
      <c r="D2953" t="s">
        <v>30</v>
      </c>
      <c r="E2953">
        <v>15335.44</v>
      </c>
      <c r="F2953">
        <v>21</v>
      </c>
      <c r="G2953" t="s">
        <v>24</v>
      </c>
      <c r="H2953" s="9">
        <v>606.48</v>
      </c>
      <c r="I2953" s="9">
        <v>879.83</v>
      </c>
      <c r="J2953" t="s">
        <v>25</v>
      </c>
      <c r="K2953">
        <v>0.17</v>
      </c>
      <c r="L2953" s="4" t="s">
        <v>31</v>
      </c>
      <c r="M2953" s="4" t="s">
        <v>18</v>
      </c>
      <c r="N2953" s="4" t="str">
        <f>IF(ISBLANK(Table14[[#This Row],[Sales_Rep]]),"Unknown",Table14[[#This Row],[Sales_Rep]])</f>
        <v>Charlie</v>
      </c>
      <c r="O2953" t="str">
        <f>PROPER(Table14[[#This Row],[Region]])</f>
        <v>South</v>
      </c>
      <c r="P2953" s="9">
        <f>IF(ISBLANK(Table14[[#This Row],[Sales_Amount]]),MEDIAN(Table14[Sales_Amount]),Table14[[#This Row],[Sales_Amount]])</f>
        <v>15335.44</v>
      </c>
      <c r="Q2953" s="11">
        <f>IF(ISBLANK(Table14[[#This Row],[Quantity_Sold]]),MEDIAN(Table14[Quantity_Sold]),Table14[[#This Row],[Quantity_Sold]])</f>
        <v>21</v>
      </c>
      <c r="R2953" s="4" t="str">
        <f>TRIM(Table14[[#This Row],[Product_Category]])</f>
        <v>Clothing</v>
      </c>
      <c r="S2953" s="4" t="str">
        <f>PROPER(Table14[[#This Row],[Customer_Type]])</f>
        <v>New</v>
      </c>
      <c r="T2953" s="13">
        <f>IF(ISBLANK(Table14[[#This Row],[Discount]]),MEDIAN(Table14[Discount]),Table14[[#This Row],[Discount]])</f>
        <v>0.17</v>
      </c>
    </row>
    <row r="2954" spans="1:20" x14ac:dyDescent="0.3">
      <c r="A2954">
        <v>1461</v>
      </c>
      <c r="B2954" s="1">
        <v>45554</v>
      </c>
      <c r="C2954" t="s">
        <v>13</v>
      </c>
      <c r="D2954" t="s">
        <v>14</v>
      </c>
      <c r="E2954">
        <v>60783.91</v>
      </c>
      <c r="F2954">
        <v>24</v>
      </c>
      <c r="G2954" t="s">
        <v>15</v>
      </c>
      <c r="H2954" s="9">
        <v>2052.5</v>
      </c>
      <c r="I2954" s="9">
        <v>2814.07</v>
      </c>
      <c r="J2954" t="s">
        <v>25</v>
      </c>
      <c r="K2954">
        <v>0.1</v>
      </c>
      <c r="L2954" s="4" t="s">
        <v>31</v>
      </c>
      <c r="M2954" s="4" t="s">
        <v>18</v>
      </c>
      <c r="N2954" s="4" t="str">
        <f>IF(ISBLANK(Table14[[#This Row],[Sales_Rep]]),"Unknown",Table14[[#This Row],[Sales_Rep]])</f>
        <v>David</v>
      </c>
      <c r="O2954" t="str">
        <f>PROPER(Table14[[#This Row],[Region]])</f>
        <v>East</v>
      </c>
      <c r="P2954" s="9">
        <f>IF(ISBLANK(Table14[[#This Row],[Sales_Amount]]),MEDIAN(Table14[Sales_Amount]),Table14[[#This Row],[Sales_Amount]])</f>
        <v>60783.91</v>
      </c>
      <c r="Q2954" s="11">
        <f>IF(ISBLANK(Table14[[#This Row],[Quantity_Sold]]),MEDIAN(Table14[Quantity_Sold]),Table14[[#This Row],[Quantity_Sold]])</f>
        <v>24</v>
      </c>
      <c r="R2954" s="4" t="str">
        <f>TRIM(Table14[[#This Row],[Product_Category]])</f>
        <v>Food</v>
      </c>
      <c r="S2954" s="4" t="str">
        <f>PROPER(Table14[[#This Row],[Customer_Type]])</f>
        <v>New</v>
      </c>
      <c r="T2954" s="13">
        <f>IF(ISBLANK(Table14[[#This Row],[Discount]]),MEDIAN(Table14[Discount]),Table14[[#This Row],[Discount]])</f>
        <v>0.1</v>
      </c>
    </row>
    <row r="2955" spans="1:20" x14ac:dyDescent="0.3">
      <c r="A2955">
        <v>1244</v>
      </c>
      <c r="B2955" s="1">
        <v>45019</v>
      </c>
      <c r="C2955" t="s">
        <v>13</v>
      </c>
      <c r="D2955" t="s">
        <v>20</v>
      </c>
      <c r="E2955">
        <v>4612.6899999999996</v>
      </c>
      <c r="F2955">
        <v>25</v>
      </c>
      <c r="G2955" t="s">
        <v>24</v>
      </c>
      <c r="H2955" s="9">
        <v>204.04</v>
      </c>
      <c r="I2955" s="9">
        <v>246.01</v>
      </c>
      <c r="J2955" t="s">
        <v>25</v>
      </c>
      <c r="K2955">
        <v>0.25</v>
      </c>
      <c r="L2955" s="4" t="s">
        <v>31</v>
      </c>
      <c r="M2955" s="4" t="s">
        <v>18</v>
      </c>
      <c r="N2955" s="4" t="str">
        <f>IF(ISBLANK(Table14[[#This Row],[Sales_Rep]]),"Unknown",Table14[[#This Row],[Sales_Rep]])</f>
        <v>David</v>
      </c>
      <c r="O2955" t="str">
        <f>PROPER(Table14[[#This Row],[Region]])</f>
        <v>North</v>
      </c>
      <c r="P2955" s="9">
        <f>IF(ISBLANK(Table14[[#This Row],[Sales_Amount]]),MEDIAN(Table14[Sales_Amount]),Table14[[#This Row],[Sales_Amount]])</f>
        <v>4612.6899999999996</v>
      </c>
      <c r="Q2955" s="11">
        <f>IF(ISBLANK(Table14[[#This Row],[Quantity_Sold]]),MEDIAN(Table14[Quantity_Sold]),Table14[[#This Row],[Quantity_Sold]])</f>
        <v>25</v>
      </c>
      <c r="R2955" s="4" t="str">
        <f>TRIM(Table14[[#This Row],[Product_Category]])</f>
        <v>Clothing</v>
      </c>
      <c r="S2955" s="4" t="str">
        <f>PROPER(Table14[[#This Row],[Customer_Type]])</f>
        <v>New</v>
      </c>
      <c r="T2955" s="13">
        <f>IF(ISBLANK(Table14[[#This Row],[Discount]]),MEDIAN(Table14[Discount]),Table14[[#This Row],[Discount]])</f>
        <v>0.25</v>
      </c>
    </row>
    <row r="2956" spans="1:20" x14ac:dyDescent="0.3">
      <c r="A2956">
        <v>1020</v>
      </c>
      <c r="B2956" s="1">
        <v>45242</v>
      </c>
      <c r="C2956" t="s">
        <v>32</v>
      </c>
      <c r="D2956" t="s">
        <v>14</v>
      </c>
      <c r="E2956">
        <v>18929.96</v>
      </c>
      <c r="F2956">
        <v>26</v>
      </c>
      <c r="G2956" t="s">
        <v>21</v>
      </c>
      <c r="H2956" s="9">
        <v>635.49</v>
      </c>
      <c r="I2956" s="9">
        <v>933.43</v>
      </c>
      <c r="J2956" t="s">
        <v>16</v>
      </c>
      <c r="K2956">
        <v>0.22</v>
      </c>
      <c r="L2956" s="4" t="s">
        <v>26</v>
      </c>
      <c r="M2956" s="4" t="s">
        <v>22</v>
      </c>
      <c r="N2956" s="4" t="str">
        <f>IF(ISBLANK(Table14[[#This Row],[Sales_Rep]]),"Unknown",Table14[[#This Row],[Sales_Rep]])</f>
        <v>Alice</v>
      </c>
      <c r="O2956" t="str">
        <f>PROPER(Table14[[#This Row],[Region]])</f>
        <v>East</v>
      </c>
      <c r="P2956" s="9">
        <f>IF(ISBLANK(Table14[[#This Row],[Sales_Amount]]),MEDIAN(Table14[Sales_Amount]),Table14[[#This Row],[Sales_Amount]])</f>
        <v>18929.96</v>
      </c>
      <c r="Q2956" s="11">
        <f>IF(ISBLANK(Table14[[#This Row],[Quantity_Sold]]),MEDIAN(Table14[Quantity_Sold]),Table14[[#This Row],[Quantity_Sold]])</f>
        <v>26</v>
      </c>
      <c r="R2956" s="4" t="str">
        <f>TRIM(Table14[[#This Row],[Product_Category]])</f>
        <v>Electronics</v>
      </c>
      <c r="S2956" s="4" t="str">
        <f>PROPER(Table14[[#This Row],[Customer_Type]])</f>
        <v>Returning</v>
      </c>
      <c r="T2956" s="13">
        <f>IF(ISBLANK(Table14[[#This Row],[Discount]]),MEDIAN(Table14[Discount]),Table14[[#This Row],[Discount]])</f>
        <v>0.22</v>
      </c>
    </row>
    <row r="2957" spans="1:20" x14ac:dyDescent="0.3">
      <c r="A2957">
        <v>1389</v>
      </c>
      <c r="B2957" s="1">
        <v>45634</v>
      </c>
      <c r="C2957" t="s">
        <v>32</v>
      </c>
      <c r="D2957" t="s">
        <v>30</v>
      </c>
      <c r="E2957">
        <v>19620.73</v>
      </c>
      <c r="F2957">
        <v>44</v>
      </c>
      <c r="G2957" t="s">
        <v>24</v>
      </c>
      <c r="H2957" s="9">
        <v>394.14</v>
      </c>
      <c r="I2957" s="9">
        <v>501.04</v>
      </c>
      <c r="J2957" t="s">
        <v>16</v>
      </c>
      <c r="K2957">
        <v>0.11</v>
      </c>
      <c r="L2957" s="4" t="s">
        <v>17</v>
      </c>
      <c r="M2957" s="4" t="s">
        <v>18</v>
      </c>
      <c r="N2957" s="4" t="str">
        <f>IF(ISBLANK(Table14[[#This Row],[Sales_Rep]]),"Unknown",Table14[[#This Row],[Sales_Rep]])</f>
        <v>Alice</v>
      </c>
      <c r="O2957" t="str">
        <f>PROPER(Table14[[#This Row],[Region]])</f>
        <v>South</v>
      </c>
      <c r="P2957" s="9">
        <f>IF(ISBLANK(Table14[[#This Row],[Sales_Amount]]),MEDIAN(Table14[Sales_Amount]),Table14[[#This Row],[Sales_Amount]])</f>
        <v>19620.73</v>
      </c>
      <c r="Q2957" s="11">
        <f>IF(ISBLANK(Table14[[#This Row],[Quantity_Sold]]),MEDIAN(Table14[Quantity_Sold]),Table14[[#This Row],[Quantity_Sold]])</f>
        <v>44</v>
      </c>
      <c r="R2957" s="4" t="str">
        <f>TRIM(Table14[[#This Row],[Product_Category]])</f>
        <v>Clothing</v>
      </c>
      <c r="S2957" s="4" t="str">
        <f>PROPER(Table14[[#This Row],[Customer_Type]])</f>
        <v>Returning</v>
      </c>
      <c r="T2957" s="13">
        <f>IF(ISBLANK(Table14[[#This Row],[Discount]]),MEDIAN(Table14[Discount]),Table14[[#This Row],[Discount]])</f>
        <v>0.11</v>
      </c>
    </row>
    <row r="2958" spans="1:20" x14ac:dyDescent="0.3">
      <c r="A2958">
        <v>1054</v>
      </c>
      <c r="B2958" s="1">
        <v>45543</v>
      </c>
      <c r="C2958" t="s">
        <v>13</v>
      </c>
      <c r="D2958" t="s">
        <v>20</v>
      </c>
      <c r="E2958">
        <v>62142.080000000002</v>
      </c>
      <c r="F2958">
        <v>20</v>
      </c>
      <c r="G2958" t="s">
        <v>24</v>
      </c>
      <c r="H2958" s="9">
        <v>2684.07</v>
      </c>
      <c r="I2958" s="9">
        <v>3414.4</v>
      </c>
      <c r="J2958" t="s">
        <v>16</v>
      </c>
      <c r="K2958">
        <v>0.09</v>
      </c>
      <c r="L2958" s="4" t="s">
        <v>17</v>
      </c>
      <c r="M2958" s="4" t="s">
        <v>18</v>
      </c>
      <c r="N2958" s="4" t="str">
        <f>IF(ISBLANK(Table14[[#This Row],[Sales_Rep]]),"Unknown",Table14[[#This Row],[Sales_Rep]])</f>
        <v>David</v>
      </c>
      <c r="O2958" t="str">
        <f>PROPER(Table14[[#This Row],[Region]])</f>
        <v>North</v>
      </c>
      <c r="P2958" s="9">
        <f>IF(ISBLANK(Table14[[#This Row],[Sales_Amount]]),MEDIAN(Table14[Sales_Amount]),Table14[[#This Row],[Sales_Amount]])</f>
        <v>62142.080000000002</v>
      </c>
      <c r="Q2958" s="11">
        <f>IF(ISBLANK(Table14[[#This Row],[Quantity_Sold]]),MEDIAN(Table14[Quantity_Sold]),Table14[[#This Row],[Quantity_Sold]])</f>
        <v>20</v>
      </c>
      <c r="R2958" s="4" t="str">
        <f>TRIM(Table14[[#This Row],[Product_Category]])</f>
        <v>Clothing</v>
      </c>
      <c r="S2958" s="4" t="str">
        <f>PROPER(Table14[[#This Row],[Customer_Type]])</f>
        <v>Returning</v>
      </c>
      <c r="T2958" s="13">
        <f>IF(ISBLANK(Table14[[#This Row],[Discount]]),MEDIAN(Table14[Discount]),Table14[[#This Row],[Discount]])</f>
        <v>0.09</v>
      </c>
    </row>
    <row r="2959" spans="1:20" x14ac:dyDescent="0.3">
      <c r="A2959">
        <v>1423</v>
      </c>
      <c r="B2959" s="1">
        <v>45493</v>
      </c>
      <c r="C2959" t="s">
        <v>29</v>
      </c>
      <c r="D2959" t="s">
        <v>14</v>
      </c>
      <c r="E2959">
        <v>49445.51</v>
      </c>
      <c r="F2959">
        <v>26</v>
      </c>
      <c r="G2959" t="s">
        <v>21</v>
      </c>
      <c r="H2959" s="9">
        <v>2023.93</v>
      </c>
      <c r="I2959" s="9">
        <v>2641.32</v>
      </c>
      <c r="J2959" t="s">
        <v>16</v>
      </c>
      <c r="K2959">
        <v>0.28000000000000003</v>
      </c>
      <c r="L2959" s="4" t="s">
        <v>17</v>
      </c>
      <c r="M2959" s="4" t="s">
        <v>22</v>
      </c>
      <c r="N2959" s="4" t="str">
        <f>IF(ISBLANK(Table14[[#This Row],[Sales_Rep]]),"Unknown",Table14[[#This Row],[Sales_Rep]])</f>
        <v>Bob</v>
      </c>
      <c r="O2959" t="str">
        <f>PROPER(Table14[[#This Row],[Region]])</f>
        <v>East</v>
      </c>
      <c r="P2959" s="9">
        <f>IF(ISBLANK(Table14[[#This Row],[Sales_Amount]]),MEDIAN(Table14[Sales_Amount]),Table14[[#This Row],[Sales_Amount]])</f>
        <v>49445.51</v>
      </c>
      <c r="Q2959" s="11">
        <f>IF(ISBLANK(Table14[[#This Row],[Quantity_Sold]]),MEDIAN(Table14[Quantity_Sold]),Table14[[#This Row],[Quantity_Sold]])</f>
        <v>26</v>
      </c>
      <c r="R2959" s="4" t="str">
        <f>TRIM(Table14[[#This Row],[Product_Category]])</f>
        <v>Electronics</v>
      </c>
      <c r="S2959" s="4" t="str">
        <f>PROPER(Table14[[#This Row],[Customer_Type]])</f>
        <v>Returning</v>
      </c>
      <c r="T2959" s="13">
        <f>IF(ISBLANK(Table14[[#This Row],[Discount]]),MEDIAN(Table14[Discount]),Table14[[#This Row],[Discount]])</f>
        <v>0.28000000000000003</v>
      </c>
    </row>
    <row r="2960" spans="1:20" x14ac:dyDescent="0.3">
      <c r="A2960">
        <v>1289</v>
      </c>
      <c r="B2960" s="1">
        <v>44997</v>
      </c>
      <c r="C2960" t="s">
        <v>23</v>
      </c>
      <c r="D2960" t="s">
        <v>14</v>
      </c>
      <c r="E2960">
        <v>20680</v>
      </c>
      <c r="F2960">
        <v>44</v>
      </c>
      <c r="G2960" t="s">
        <v>21</v>
      </c>
      <c r="H2960" s="9">
        <v>489.54</v>
      </c>
      <c r="I2960" s="9">
        <v>540.23</v>
      </c>
      <c r="J2960" t="s">
        <v>25</v>
      </c>
      <c r="K2960">
        <v>0.13</v>
      </c>
      <c r="L2960" s="4" t="s">
        <v>26</v>
      </c>
      <c r="M2960" s="4" t="s">
        <v>22</v>
      </c>
      <c r="N2960" s="4" t="str">
        <f>IF(ISBLANK(Table14[[#This Row],[Sales_Rep]]),"Unknown",Table14[[#This Row],[Sales_Rep]])</f>
        <v>Charlie</v>
      </c>
      <c r="O2960" t="str">
        <f>PROPER(Table14[[#This Row],[Region]])</f>
        <v>East</v>
      </c>
      <c r="P2960" s="9">
        <f>IF(ISBLANK(Table14[[#This Row],[Sales_Amount]]),MEDIAN(Table14[Sales_Amount]),Table14[[#This Row],[Sales_Amount]])</f>
        <v>20680</v>
      </c>
      <c r="Q2960" s="11">
        <f>IF(ISBLANK(Table14[[#This Row],[Quantity_Sold]]),MEDIAN(Table14[Quantity_Sold]),Table14[[#This Row],[Quantity_Sold]])</f>
        <v>44</v>
      </c>
      <c r="R2960" s="4" t="str">
        <f>TRIM(Table14[[#This Row],[Product_Category]])</f>
        <v>Electronics</v>
      </c>
      <c r="S2960" s="4" t="str">
        <f>PROPER(Table14[[#This Row],[Customer_Type]])</f>
        <v>New</v>
      </c>
      <c r="T2960" s="13">
        <f>IF(ISBLANK(Table14[[#This Row],[Discount]]),MEDIAN(Table14[Discount]),Table14[[#This Row],[Discount]])</f>
        <v>0.13</v>
      </c>
    </row>
    <row r="2961" spans="1:20" x14ac:dyDescent="0.3">
      <c r="A2961">
        <v>1044</v>
      </c>
      <c r="B2961" s="1">
        <v>45374</v>
      </c>
      <c r="C2961" t="s">
        <v>32</v>
      </c>
      <c r="D2961" t="s">
        <v>14</v>
      </c>
      <c r="E2961">
        <v>81314.94</v>
      </c>
      <c r="F2961">
        <v>37</v>
      </c>
      <c r="G2961" t="s">
        <v>21</v>
      </c>
      <c r="H2961" s="9">
        <v>1983.44</v>
      </c>
      <c r="I2961" s="9">
        <v>2781.9</v>
      </c>
      <c r="J2961" t="s">
        <v>16</v>
      </c>
      <c r="K2961">
        <v>0.21</v>
      </c>
      <c r="L2961" s="4" t="s">
        <v>31</v>
      </c>
      <c r="M2961" s="4" t="s">
        <v>22</v>
      </c>
      <c r="N2961" s="4" t="str">
        <f>IF(ISBLANK(Table14[[#This Row],[Sales_Rep]]),"Unknown",Table14[[#This Row],[Sales_Rep]])</f>
        <v>Alice</v>
      </c>
      <c r="O2961" t="str">
        <f>PROPER(Table14[[#This Row],[Region]])</f>
        <v>East</v>
      </c>
      <c r="P2961" s="9">
        <f>IF(ISBLANK(Table14[[#This Row],[Sales_Amount]]),MEDIAN(Table14[Sales_Amount]),Table14[[#This Row],[Sales_Amount]])</f>
        <v>81314.94</v>
      </c>
      <c r="Q2961" s="11">
        <f>IF(ISBLANK(Table14[[#This Row],[Quantity_Sold]]),MEDIAN(Table14[Quantity_Sold]),Table14[[#This Row],[Quantity_Sold]])</f>
        <v>37</v>
      </c>
      <c r="R2961" s="4" t="str">
        <f>TRIM(Table14[[#This Row],[Product_Category]])</f>
        <v>Electronics</v>
      </c>
      <c r="S2961" s="4" t="str">
        <f>PROPER(Table14[[#This Row],[Customer_Type]])</f>
        <v>Returning</v>
      </c>
      <c r="T2961" s="13">
        <f>IF(ISBLANK(Table14[[#This Row],[Discount]]),MEDIAN(Table14[Discount]),Table14[[#This Row],[Discount]])</f>
        <v>0.21</v>
      </c>
    </row>
    <row r="2962" spans="1:20" x14ac:dyDescent="0.3">
      <c r="A2962">
        <v>1453</v>
      </c>
      <c r="B2962" s="1">
        <v>45492</v>
      </c>
      <c r="C2962" t="s">
        <v>29</v>
      </c>
      <c r="D2962" t="s">
        <v>20</v>
      </c>
      <c r="E2962">
        <v>88608.49</v>
      </c>
      <c r="F2962">
        <v>39</v>
      </c>
      <c r="G2962" t="s">
        <v>21</v>
      </c>
      <c r="H2962" s="9">
        <v>2435.08</v>
      </c>
      <c r="I2962" s="9">
        <v>3029.35</v>
      </c>
      <c r="J2962" t="s">
        <v>25</v>
      </c>
      <c r="K2962">
        <v>0.25</v>
      </c>
      <c r="L2962" s="4" t="s">
        <v>31</v>
      </c>
      <c r="M2962" s="4" t="s">
        <v>18</v>
      </c>
      <c r="N2962" s="4" t="str">
        <f>IF(ISBLANK(Table14[[#This Row],[Sales_Rep]]),"Unknown",Table14[[#This Row],[Sales_Rep]])</f>
        <v>Bob</v>
      </c>
      <c r="O2962" t="str">
        <f>PROPER(Table14[[#This Row],[Region]])</f>
        <v>North</v>
      </c>
      <c r="P2962" s="9">
        <f>IF(ISBLANK(Table14[[#This Row],[Sales_Amount]]),MEDIAN(Table14[Sales_Amount]),Table14[[#This Row],[Sales_Amount]])</f>
        <v>88608.49</v>
      </c>
      <c r="Q2962" s="11">
        <f>IF(ISBLANK(Table14[[#This Row],[Quantity_Sold]]),MEDIAN(Table14[Quantity_Sold]),Table14[[#This Row],[Quantity_Sold]])</f>
        <v>39</v>
      </c>
      <c r="R2962" s="4" t="str">
        <f>TRIM(Table14[[#This Row],[Product_Category]])</f>
        <v>Electronics</v>
      </c>
      <c r="S2962" s="4" t="str">
        <f>PROPER(Table14[[#This Row],[Customer_Type]])</f>
        <v>New</v>
      </c>
      <c r="T2962" s="13">
        <f>IF(ISBLANK(Table14[[#This Row],[Discount]]),MEDIAN(Table14[Discount]),Table14[[#This Row],[Discount]])</f>
        <v>0.25</v>
      </c>
    </row>
    <row r="2963" spans="1:20" x14ac:dyDescent="0.3">
      <c r="A2963">
        <v>1333</v>
      </c>
      <c r="B2963" s="1">
        <v>45338</v>
      </c>
      <c r="C2963" t="s">
        <v>19</v>
      </c>
      <c r="D2963" t="s">
        <v>27</v>
      </c>
      <c r="E2963">
        <v>124425.17</v>
      </c>
      <c r="F2963">
        <v>24</v>
      </c>
      <c r="G2963" t="s">
        <v>24</v>
      </c>
      <c r="H2963" s="9">
        <v>4495.3100000000004</v>
      </c>
      <c r="I2963" s="9">
        <v>5515.3</v>
      </c>
      <c r="J2963" t="s">
        <v>25</v>
      </c>
      <c r="K2963">
        <v>0.06</v>
      </c>
      <c r="L2963" s="4" t="s">
        <v>26</v>
      </c>
      <c r="M2963" s="4" t="s">
        <v>18</v>
      </c>
      <c r="N2963" s="4" t="str">
        <f>IF(ISBLANK(Table14[[#This Row],[Sales_Rep]]),"Unknown",Table14[[#This Row],[Sales_Rep]])</f>
        <v>Eve</v>
      </c>
      <c r="O2963" t="str">
        <f>PROPER(Table14[[#This Row],[Region]])</f>
        <v>West</v>
      </c>
      <c r="P2963" s="9">
        <f>IF(ISBLANK(Table14[[#This Row],[Sales_Amount]]),MEDIAN(Table14[Sales_Amount]),Table14[[#This Row],[Sales_Amount]])</f>
        <v>124425.17</v>
      </c>
      <c r="Q2963" s="11">
        <f>IF(ISBLANK(Table14[[#This Row],[Quantity_Sold]]),MEDIAN(Table14[Quantity_Sold]),Table14[[#This Row],[Quantity_Sold]])</f>
        <v>24</v>
      </c>
      <c r="R2963" s="4" t="str">
        <f>TRIM(Table14[[#This Row],[Product_Category]])</f>
        <v>Clothing</v>
      </c>
      <c r="S2963" s="4" t="str">
        <f>PROPER(Table14[[#This Row],[Customer_Type]])</f>
        <v>New</v>
      </c>
      <c r="T2963" s="13">
        <f>IF(ISBLANK(Table14[[#This Row],[Discount]]),MEDIAN(Table14[Discount]),Table14[[#This Row],[Discount]])</f>
        <v>0.06</v>
      </c>
    </row>
    <row r="2964" spans="1:20" x14ac:dyDescent="0.3">
      <c r="A2964">
        <v>1038</v>
      </c>
      <c r="B2964" s="1">
        <v>45594</v>
      </c>
      <c r="C2964" t="s">
        <v>32</v>
      </c>
      <c r="D2964" t="s">
        <v>20</v>
      </c>
      <c r="E2964">
        <v>207989.89</v>
      </c>
      <c r="F2964">
        <v>37</v>
      </c>
      <c r="G2964" t="s">
        <v>21</v>
      </c>
      <c r="H2964" s="9">
        <v>4572.62</v>
      </c>
      <c r="I2964" s="9">
        <v>6461.32</v>
      </c>
      <c r="J2964" t="s">
        <v>16</v>
      </c>
      <c r="K2964">
        <v>0.13</v>
      </c>
      <c r="L2964" s="4" t="s">
        <v>31</v>
      </c>
      <c r="M2964" s="4" t="s">
        <v>22</v>
      </c>
      <c r="N2964" s="4" t="str">
        <f>IF(ISBLANK(Table14[[#This Row],[Sales_Rep]]),"Unknown",Table14[[#This Row],[Sales_Rep]])</f>
        <v>Alice</v>
      </c>
      <c r="O2964" t="str">
        <f>PROPER(Table14[[#This Row],[Region]])</f>
        <v>North</v>
      </c>
      <c r="P2964" s="9">
        <f>IF(ISBLANK(Table14[[#This Row],[Sales_Amount]]),MEDIAN(Table14[Sales_Amount]),Table14[[#This Row],[Sales_Amount]])</f>
        <v>207989.89</v>
      </c>
      <c r="Q2964" s="11">
        <f>IF(ISBLANK(Table14[[#This Row],[Quantity_Sold]]),MEDIAN(Table14[Quantity_Sold]),Table14[[#This Row],[Quantity_Sold]])</f>
        <v>37</v>
      </c>
      <c r="R2964" s="4" t="str">
        <f>TRIM(Table14[[#This Row],[Product_Category]])</f>
        <v>Electronics</v>
      </c>
      <c r="S2964" s="4" t="str">
        <f>PROPER(Table14[[#This Row],[Customer_Type]])</f>
        <v>Returning</v>
      </c>
      <c r="T2964" s="13">
        <f>IF(ISBLANK(Table14[[#This Row],[Discount]]),MEDIAN(Table14[Discount]),Table14[[#This Row],[Discount]])</f>
        <v>0.13</v>
      </c>
    </row>
    <row r="2965" spans="1:20" x14ac:dyDescent="0.3">
      <c r="A2965">
        <v>1336</v>
      </c>
      <c r="B2965" s="1">
        <v>44984</v>
      </c>
      <c r="C2965" t="s">
        <v>29</v>
      </c>
      <c r="D2965" t="s">
        <v>30</v>
      </c>
      <c r="E2965">
        <v>189039.54</v>
      </c>
      <c r="F2965">
        <v>37</v>
      </c>
      <c r="G2965" t="s">
        <v>15</v>
      </c>
      <c r="H2965" s="9">
        <v>4138.74</v>
      </c>
      <c r="I2965" s="9">
        <v>5614.48</v>
      </c>
      <c r="J2965" t="s">
        <v>16</v>
      </c>
      <c r="K2965">
        <v>0.09</v>
      </c>
      <c r="L2965" s="4" t="s">
        <v>26</v>
      </c>
      <c r="M2965" s="4" t="s">
        <v>22</v>
      </c>
      <c r="N2965" s="4" t="str">
        <f>IF(ISBLANK(Table14[[#This Row],[Sales_Rep]]),"Unknown",Table14[[#This Row],[Sales_Rep]])</f>
        <v>Bob</v>
      </c>
      <c r="O2965" t="str">
        <f>PROPER(Table14[[#This Row],[Region]])</f>
        <v>South</v>
      </c>
      <c r="P2965" s="9">
        <f>IF(ISBLANK(Table14[[#This Row],[Sales_Amount]]),MEDIAN(Table14[Sales_Amount]),Table14[[#This Row],[Sales_Amount]])</f>
        <v>189039.54</v>
      </c>
      <c r="Q2965" s="11">
        <f>IF(ISBLANK(Table14[[#This Row],[Quantity_Sold]]),MEDIAN(Table14[Quantity_Sold]),Table14[[#This Row],[Quantity_Sold]])</f>
        <v>37</v>
      </c>
      <c r="R2965" s="4" t="str">
        <f>TRIM(Table14[[#This Row],[Product_Category]])</f>
        <v>Food</v>
      </c>
      <c r="S2965" s="4" t="str">
        <f>PROPER(Table14[[#This Row],[Customer_Type]])</f>
        <v>Returning</v>
      </c>
      <c r="T2965" s="13">
        <f>IF(ISBLANK(Table14[[#This Row],[Discount]]),MEDIAN(Table14[Discount]),Table14[[#This Row],[Discount]])</f>
        <v>0.09</v>
      </c>
    </row>
    <row r="2966" spans="1:20" x14ac:dyDescent="0.3">
      <c r="A2966">
        <v>1481</v>
      </c>
      <c r="B2966" s="1">
        <v>45338</v>
      </c>
      <c r="C2966" t="s">
        <v>29</v>
      </c>
      <c r="D2966" t="s">
        <v>30</v>
      </c>
      <c r="E2966">
        <v>29338.799999999999</v>
      </c>
      <c r="F2966">
        <v>39</v>
      </c>
      <c r="G2966" t="s">
        <v>28</v>
      </c>
      <c r="H2966" s="9">
        <v>603.67999999999995</v>
      </c>
      <c r="I2966" s="9">
        <v>808.9</v>
      </c>
      <c r="J2966" t="s">
        <v>25</v>
      </c>
      <c r="K2966">
        <v>7.0000000000000007E-2</v>
      </c>
      <c r="L2966" s="4" t="s">
        <v>17</v>
      </c>
      <c r="M2966" s="4" t="s">
        <v>22</v>
      </c>
      <c r="N2966" s="4" t="str">
        <f>IF(ISBLANK(Table14[[#This Row],[Sales_Rep]]),"Unknown",Table14[[#This Row],[Sales_Rep]])</f>
        <v>Bob</v>
      </c>
      <c r="O2966" t="str">
        <f>PROPER(Table14[[#This Row],[Region]])</f>
        <v>South</v>
      </c>
      <c r="P2966" s="9">
        <f>IF(ISBLANK(Table14[[#This Row],[Sales_Amount]]),MEDIAN(Table14[Sales_Amount]),Table14[[#This Row],[Sales_Amount]])</f>
        <v>29338.799999999999</v>
      </c>
      <c r="Q2966" s="11">
        <f>IF(ISBLANK(Table14[[#This Row],[Quantity_Sold]]),MEDIAN(Table14[Quantity_Sold]),Table14[[#This Row],[Quantity_Sold]])</f>
        <v>39</v>
      </c>
      <c r="R2966" s="4" t="str">
        <f>TRIM(Table14[[#This Row],[Product_Category]])</f>
        <v>Furniture</v>
      </c>
      <c r="S2966" s="4" t="str">
        <f>PROPER(Table14[[#This Row],[Customer_Type]])</f>
        <v>New</v>
      </c>
      <c r="T2966" s="13">
        <f>IF(ISBLANK(Table14[[#This Row],[Discount]]),MEDIAN(Table14[Discount]),Table14[[#This Row],[Discount]])</f>
        <v>7.0000000000000007E-2</v>
      </c>
    </row>
    <row r="2967" spans="1:20" x14ac:dyDescent="0.3">
      <c r="A2967">
        <v>1049</v>
      </c>
      <c r="B2967" s="1">
        <v>45223</v>
      </c>
      <c r="C2967" t="s">
        <v>23</v>
      </c>
      <c r="D2967" t="s">
        <v>14</v>
      </c>
      <c r="E2967">
        <v>563.35</v>
      </c>
      <c r="F2967">
        <v>4</v>
      </c>
      <c r="G2967" t="s">
        <v>15</v>
      </c>
      <c r="H2967" s="9">
        <v>102.03</v>
      </c>
      <c r="I2967" s="9">
        <v>142.26</v>
      </c>
      <c r="J2967" t="s">
        <v>16</v>
      </c>
      <c r="K2967">
        <v>0.01</v>
      </c>
      <c r="L2967" s="4" t="s">
        <v>26</v>
      </c>
      <c r="M2967" s="4" t="s">
        <v>18</v>
      </c>
      <c r="N2967" s="4" t="str">
        <f>IF(ISBLANK(Table14[[#This Row],[Sales_Rep]]),"Unknown",Table14[[#This Row],[Sales_Rep]])</f>
        <v>Charlie</v>
      </c>
      <c r="O2967" t="str">
        <f>PROPER(Table14[[#This Row],[Region]])</f>
        <v>East</v>
      </c>
      <c r="P2967" s="9">
        <f>IF(ISBLANK(Table14[[#This Row],[Sales_Amount]]),MEDIAN(Table14[Sales_Amount]),Table14[[#This Row],[Sales_Amount]])</f>
        <v>563.35</v>
      </c>
      <c r="Q2967" s="11">
        <f>IF(ISBLANK(Table14[[#This Row],[Quantity_Sold]]),MEDIAN(Table14[Quantity_Sold]),Table14[[#This Row],[Quantity_Sold]])</f>
        <v>4</v>
      </c>
      <c r="R2967" s="4" t="str">
        <f>TRIM(Table14[[#This Row],[Product_Category]])</f>
        <v>Food</v>
      </c>
      <c r="S2967" s="4" t="str">
        <f>PROPER(Table14[[#This Row],[Customer_Type]])</f>
        <v>Returning</v>
      </c>
      <c r="T2967" s="13">
        <f>IF(ISBLANK(Table14[[#This Row],[Discount]]),MEDIAN(Table14[Discount]),Table14[[#This Row],[Discount]])</f>
        <v>0.01</v>
      </c>
    </row>
    <row r="2968" spans="1:20" x14ac:dyDescent="0.3">
      <c r="A2968">
        <v>1432</v>
      </c>
      <c r="B2968" s="1">
        <v>45438</v>
      </c>
      <c r="C2968" t="s">
        <v>23</v>
      </c>
      <c r="D2968" t="s">
        <v>30</v>
      </c>
      <c r="E2968">
        <v>110495.61</v>
      </c>
      <c r="F2968">
        <v>23</v>
      </c>
      <c r="G2968" t="s">
        <v>28</v>
      </c>
      <c r="H2968" s="9">
        <v>3779.7</v>
      </c>
      <c r="I2968" s="9">
        <v>5004.33</v>
      </c>
      <c r="J2968" t="s">
        <v>25</v>
      </c>
      <c r="K2968">
        <v>0.04</v>
      </c>
      <c r="L2968" s="4" t="s">
        <v>31</v>
      </c>
      <c r="M2968" s="4" t="s">
        <v>18</v>
      </c>
      <c r="N2968" s="4" t="str">
        <f>IF(ISBLANK(Table14[[#This Row],[Sales_Rep]]),"Unknown",Table14[[#This Row],[Sales_Rep]])</f>
        <v>Charlie</v>
      </c>
      <c r="O2968" t="str">
        <f>PROPER(Table14[[#This Row],[Region]])</f>
        <v>South</v>
      </c>
      <c r="P2968" s="9">
        <f>IF(ISBLANK(Table14[[#This Row],[Sales_Amount]]),MEDIAN(Table14[Sales_Amount]),Table14[[#This Row],[Sales_Amount]])</f>
        <v>110495.61</v>
      </c>
      <c r="Q2968" s="11">
        <f>IF(ISBLANK(Table14[[#This Row],[Quantity_Sold]]),MEDIAN(Table14[Quantity_Sold]),Table14[[#This Row],[Quantity_Sold]])</f>
        <v>23</v>
      </c>
      <c r="R2968" s="4" t="str">
        <f>TRIM(Table14[[#This Row],[Product_Category]])</f>
        <v>Furniture</v>
      </c>
      <c r="S2968" s="4" t="str">
        <f>PROPER(Table14[[#This Row],[Customer_Type]])</f>
        <v>New</v>
      </c>
      <c r="T2968" s="13">
        <f>IF(ISBLANK(Table14[[#This Row],[Discount]]),MEDIAN(Table14[Discount]),Table14[[#This Row],[Discount]])</f>
        <v>0.04</v>
      </c>
    </row>
    <row r="2969" spans="1:20" x14ac:dyDescent="0.3">
      <c r="A2969">
        <v>1394</v>
      </c>
      <c r="B2969" s="1">
        <v>45472</v>
      </c>
      <c r="C2969" t="s">
        <v>19</v>
      </c>
      <c r="D2969" t="s">
        <v>20</v>
      </c>
      <c r="E2969">
        <v>44861.54</v>
      </c>
      <c r="F2969">
        <v>21</v>
      </c>
      <c r="G2969" t="s">
        <v>15</v>
      </c>
      <c r="H2969" s="9">
        <v>1752.63</v>
      </c>
      <c r="I2969" s="9">
        <v>2605.1999999999998</v>
      </c>
      <c r="J2969" t="s">
        <v>16</v>
      </c>
      <c r="K2969">
        <v>0.18</v>
      </c>
      <c r="L2969" s="4" t="s">
        <v>26</v>
      </c>
      <c r="M2969" s="4" t="s">
        <v>18</v>
      </c>
      <c r="N2969" s="4" t="str">
        <f>IF(ISBLANK(Table14[[#This Row],[Sales_Rep]]),"Unknown",Table14[[#This Row],[Sales_Rep]])</f>
        <v>Eve</v>
      </c>
      <c r="O2969" t="str">
        <f>PROPER(Table14[[#This Row],[Region]])</f>
        <v>North</v>
      </c>
      <c r="P2969" s="9">
        <f>IF(ISBLANK(Table14[[#This Row],[Sales_Amount]]),MEDIAN(Table14[Sales_Amount]),Table14[[#This Row],[Sales_Amount]])</f>
        <v>44861.54</v>
      </c>
      <c r="Q2969" s="11">
        <f>IF(ISBLANK(Table14[[#This Row],[Quantity_Sold]]),MEDIAN(Table14[Quantity_Sold]),Table14[[#This Row],[Quantity_Sold]])</f>
        <v>21</v>
      </c>
      <c r="R2969" s="4" t="str">
        <f>TRIM(Table14[[#This Row],[Product_Category]])</f>
        <v>Food</v>
      </c>
      <c r="S2969" s="4" t="str">
        <f>PROPER(Table14[[#This Row],[Customer_Type]])</f>
        <v>Returning</v>
      </c>
      <c r="T2969" s="13">
        <f>IF(ISBLANK(Table14[[#This Row],[Discount]]),MEDIAN(Table14[Discount]),Table14[[#This Row],[Discount]])</f>
        <v>0.18</v>
      </c>
    </row>
    <row r="2970" spans="1:20" x14ac:dyDescent="0.3">
      <c r="A2970">
        <v>1318</v>
      </c>
      <c r="B2970" s="1">
        <v>45507</v>
      </c>
      <c r="C2970" t="s">
        <v>29</v>
      </c>
      <c r="D2970" t="s">
        <v>14</v>
      </c>
      <c r="E2970">
        <v>34863.51</v>
      </c>
      <c r="F2970">
        <v>8</v>
      </c>
      <c r="G2970" t="s">
        <v>15</v>
      </c>
      <c r="H2970" s="9">
        <v>3760.21</v>
      </c>
      <c r="I2970" s="9">
        <v>4896.5600000000004</v>
      </c>
      <c r="J2970" t="s">
        <v>25</v>
      </c>
      <c r="K2970">
        <v>0.11</v>
      </c>
      <c r="L2970" s="4" t="s">
        <v>17</v>
      </c>
      <c r="M2970" s="4" t="s">
        <v>18</v>
      </c>
      <c r="N2970" s="4" t="str">
        <f>IF(ISBLANK(Table14[[#This Row],[Sales_Rep]]),"Unknown",Table14[[#This Row],[Sales_Rep]])</f>
        <v>Bob</v>
      </c>
      <c r="O2970" t="str">
        <f>PROPER(Table14[[#This Row],[Region]])</f>
        <v>East</v>
      </c>
      <c r="P2970" s="9">
        <f>IF(ISBLANK(Table14[[#This Row],[Sales_Amount]]),MEDIAN(Table14[Sales_Amount]),Table14[[#This Row],[Sales_Amount]])</f>
        <v>34863.51</v>
      </c>
      <c r="Q2970" s="11">
        <f>IF(ISBLANK(Table14[[#This Row],[Quantity_Sold]]),MEDIAN(Table14[Quantity_Sold]),Table14[[#This Row],[Quantity_Sold]])</f>
        <v>8</v>
      </c>
      <c r="R2970" s="4" t="str">
        <f>TRIM(Table14[[#This Row],[Product_Category]])</f>
        <v>Food</v>
      </c>
      <c r="S2970" s="4" t="str">
        <f>PROPER(Table14[[#This Row],[Customer_Type]])</f>
        <v>New</v>
      </c>
      <c r="T2970" s="13">
        <f>IF(ISBLANK(Table14[[#This Row],[Discount]]),MEDIAN(Table14[Discount]),Table14[[#This Row],[Discount]])</f>
        <v>0.11</v>
      </c>
    </row>
    <row r="2971" spans="1:20" x14ac:dyDescent="0.3">
      <c r="A2971">
        <v>1108</v>
      </c>
      <c r="B2971" s="1">
        <v>45510</v>
      </c>
      <c r="C2971" t="s">
        <v>29</v>
      </c>
      <c r="D2971" t="s">
        <v>20</v>
      </c>
      <c r="E2971">
        <v>4031.13</v>
      </c>
      <c r="F2971">
        <v>3</v>
      </c>
      <c r="G2971" t="s">
        <v>15</v>
      </c>
      <c r="H2971" s="9">
        <v>1030.17</v>
      </c>
      <c r="I2971" s="9">
        <v>1493.01</v>
      </c>
      <c r="J2971" t="s">
        <v>16</v>
      </c>
      <c r="K2971">
        <v>0.1</v>
      </c>
      <c r="L2971" s="4" t="s">
        <v>26</v>
      </c>
      <c r="M2971" s="4" t="s">
        <v>18</v>
      </c>
      <c r="N2971" s="4" t="str">
        <f>IF(ISBLANK(Table14[[#This Row],[Sales_Rep]]),"Unknown",Table14[[#This Row],[Sales_Rep]])</f>
        <v>Bob</v>
      </c>
      <c r="O2971" t="str">
        <f>PROPER(Table14[[#This Row],[Region]])</f>
        <v>North</v>
      </c>
      <c r="P2971" s="9">
        <f>IF(ISBLANK(Table14[[#This Row],[Sales_Amount]]),MEDIAN(Table14[Sales_Amount]),Table14[[#This Row],[Sales_Amount]])</f>
        <v>4031.13</v>
      </c>
      <c r="Q2971" s="11">
        <f>IF(ISBLANK(Table14[[#This Row],[Quantity_Sold]]),MEDIAN(Table14[Quantity_Sold]),Table14[[#This Row],[Quantity_Sold]])</f>
        <v>3</v>
      </c>
      <c r="R2971" s="4" t="str">
        <f>TRIM(Table14[[#This Row],[Product_Category]])</f>
        <v>Food</v>
      </c>
      <c r="S2971" s="4" t="str">
        <f>PROPER(Table14[[#This Row],[Customer_Type]])</f>
        <v>Returning</v>
      </c>
      <c r="T2971" s="13">
        <f>IF(ISBLANK(Table14[[#This Row],[Discount]]),MEDIAN(Table14[Discount]),Table14[[#This Row],[Discount]])</f>
        <v>0.1</v>
      </c>
    </row>
    <row r="2972" spans="1:20" x14ac:dyDescent="0.3">
      <c r="A2972">
        <v>1211</v>
      </c>
      <c r="B2972" s="1">
        <v>45179</v>
      </c>
      <c r="C2972" t="s">
        <v>23</v>
      </c>
      <c r="D2972" t="s">
        <v>20</v>
      </c>
      <c r="E2972">
        <v>81199.09</v>
      </c>
      <c r="F2972">
        <v>17</v>
      </c>
      <c r="G2972" t="s">
        <v>28</v>
      </c>
      <c r="H2972" s="9">
        <v>3971.26</v>
      </c>
      <c r="I2972" s="9">
        <v>5248.81</v>
      </c>
      <c r="J2972" t="s">
        <v>25</v>
      </c>
      <c r="K2972">
        <v>0.09</v>
      </c>
      <c r="L2972" s="4" t="s">
        <v>31</v>
      </c>
      <c r="M2972" s="4" t="s">
        <v>22</v>
      </c>
      <c r="N2972" s="4" t="str">
        <f>IF(ISBLANK(Table14[[#This Row],[Sales_Rep]]),"Unknown",Table14[[#This Row],[Sales_Rep]])</f>
        <v>Charlie</v>
      </c>
      <c r="O2972" t="str">
        <f>PROPER(Table14[[#This Row],[Region]])</f>
        <v>North</v>
      </c>
      <c r="P2972" s="9">
        <f>IF(ISBLANK(Table14[[#This Row],[Sales_Amount]]),MEDIAN(Table14[Sales_Amount]),Table14[[#This Row],[Sales_Amount]])</f>
        <v>81199.09</v>
      </c>
      <c r="Q2972" s="11">
        <f>IF(ISBLANK(Table14[[#This Row],[Quantity_Sold]]),MEDIAN(Table14[Quantity_Sold]),Table14[[#This Row],[Quantity_Sold]])</f>
        <v>17</v>
      </c>
      <c r="R2972" s="4" t="str">
        <f>TRIM(Table14[[#This Row],[Product_Category]])</f>
        <v>Furniture</v>
      </c>
      <c r="S2972" s="4" t="str">
        <f>PROPER(Table14[[#This Row],[Customer_Type]])</f>
        <v>New</v>
      </c>
      <c r="T2972" s="13">
        <f>IF(ISBLANK(Table14[[#This Row],[Discount]]),MEDIAN(Table14[Discount]),Table14[[#This Row],[Discount]])</f>
        <v>0.09</v>
      </c>
    </row>
    <row r="2973" spans="1:20" x14ac:dyDescent="0.3">
      <c r="A2973">
        <v>1218</v>
      </c>
      <c r="B2973" s="1">
        <v>44948</v>
      </c>
      <c r="C2973" t="s">
        <v>32</v>
      </c>
      <c r="D2973" t="s">
        <v>27</v>
      </c>
      <c r="E2973">
        <v>90816.77</v>
      </c>
      <c r="F2973">
        <v>48</v>
      </c>
      <c r="G2973" t="s">
        <v>24</v>
      </c>
      <c r="H2973" s="9">
        <v>1670.91</v>
      </c>
      <c r="I2973" s="9">
        <v>2252.4</v>
      </c>
      <c r="J2973" t="s">
        <v>25</v>
      </c>
      <c r="K2973">
        <v>0.16</v>
      </c>
      <c r="L2973" s="4" t="s">
        <v>31</v>
      </c>
      <c r="M2973" s="4" t="s">
        <v>22</v>
      </c>
      <c r="N2973" s="4" t="str">
        <f>IF(ISBLANK(Table14[[#This Row],[Sales_Rep]]),"Unknown",Table14[[#This Row],[Sales_Rep]])</f>
        <v>Alice</v>
      </c>
      <c r="O2973" t="str">
        <f>PROPER(Table14[[#This Row],[Region]])</f>
        <v>West</v>
      </c>
      <c r="P2973" s="9">
        <f>IF(ISBLANK(Table14[[#This Row],[Sales_Amount]]),MEDIAN(Table14[Sales_Amount]),Table14[[#This Row],[Sales_Amount]])</f>
        <v>90816.77</v>
      </c>
      <c r="Q2973" s="11">
        <f>IF(ISBLANK(Table14[[#This Row],[Quantity_Sold]]),MEDIAN(Table14[Quantity_Sold]),Table14[[#This Row],[Quantity_Sold]])</f>
        <v>48</v>
      </c>
      <c r="R2973" s="4" t="str">
        <f>TRIM(Table14[[#This Row],[Product_Category]])</f>
        <v>Clothing</v>
      </c>
      <c r="S2973" s="4" t="str">
        <f>PROPER(Table14[[#This Row],[Customer_Type]])</f>
        <v>New</v>
      </c>
      <c r="T2973" s="13">
        <f>IF(ISBLANK(Table14[[#This Row],[Discount]]),MEDIAN(Table14[Discount]),Table14[[#This Row],[Discount]])</f>
        <v>0.16</v>
      </c>
    </row>
    <row r="2974" spans="1:20" x14ac:dyDescent="0.3">
      <c r="A2974">
        <v>1133</v>
      </c>
      <c r="B2974" s="1">
        <v>45181</v>
      </c>
      <c r="C2974" t="s">
        <v>32</v>
      </c>
      <c r="D2974" t="s">
        <v>14</v>
      </c>
      <c r="E2974">
        <v>104411.48</v>
      </c>
      <c r="F2974">
        <v>42</v>
      </c>
      <c r="G2974" t="s">
        <v>24</v>
      </c>
      <c r="H2974" s="9">
        <v>2810.86</v>
      </c>
      <c r="I2974" s="9">
        <v>3314.65</v>
      </c>
      <c r="J2974" t="s">
        <v>16</v>
      </c>
      <c r="K2974">
        <v>0.25</v>
      </c>
      <c r="L2974" s="4" t="s">
        <v>26</v>
      </c>
      <c r="M2974" s="4" t="s">
        <v>22</v>
      </c>
      <c r="N2974" s="4" t="str">
        <f>IF(ISBLANK(Table14[[#This Row],[Sales_Rep]]),"Unknown",Table14[[#This Row],[Sales_Rep]])</f>
        <v>Alice</v>
      </c>
      <c r="O2974" t="str">
        <f>PROPER(Table14[[#This Row],[Region]])</f>
        <v>East</v>
      </c>
      <c r="P2974" s="9">
        <f>IF(ISBLANK(Table14[[#This Row],[Sales_Amount]]),MEDIAN(Table14[Sales_Amount]),Table14[[#This Row],[Sales_Amount]])</f>
        <v>104411.48</v>
      </c>
      <c r="Q2974" s="11">
        <f>IF(ISBLANK(Table14[[#This Row],[Quantity_Sold]]),MEDIAN(Table14[Quantity_Sold]),Table14[[#This Row],[Quantity_Sold]])</f>
        <v>42</v>
      </c>
      <c r="R2974" s="4" t="str">
        <f>TRIM(Table14[[#This Row],[Product_Category]])</f>
        <v>Clothing</v>
      </c>
      <c r="S2974" s="4" t="str">
        <f>PROPER(Table14[[#This Row],[Customer_Type]])</f>
        <v>Returning</v>
      </c>
      <c r="T2974" s="13">
        <f>IF(ISBLANK(Table14[[#This Row],[Discount]]),MEDIAN(Table14[Discount]),Table14[[#This Row],[Discount]])</f>
        <v>0.25</v>
      </c>
    </row>
    <row r="2975" spans="1:20" x14ac:dyDescent="0.3">
      <c r="A2975">
        <v>1349</v>
      </c>
      <c r="B2975" s="1">
        <v>45563</v>
      </c>
      <c r="C2975" t="s">
        <v>13</v>
      </c>
      <c r="D2975" t="s">
        <v>14</v>
      </c>
      <c r="E2975">
        <v>200192.46</v>
      </c>
      <c r="F2975">
        <v>46</v>
      </c>
      <c r="G2975" t="s">
        <v>28</v>
      </c>
      <c r="H2975" s="9">
        <v>4100.5</v>
      </c>
      <c r="I2975" s="9">
        <v>5579.5</v>
      </c>
      <c r="J2975" t="s">
        <v>25</v>
      </c>
      <c r="K2975">
        <v>0.22</v>
      </c>
      <c r="L2975" s="4" t="s">
        <v>31</v>
      </c>
      <c r="M2975" s="4" t="s">
        <v>18</v>
      </c>
      <c r="N2975" s="4" t="str">
        <f>IF(ISBLANK(Table14[[#This Row],[Sales_Rep]]),"Unknown",Table14[[#This Row],[Sales_Rep]])</f>
        <v>David</v>
      </c>
      <c r="O2975" t="str">
        <f>PROPER(Table14[[#This Row],[Region]])</f>
        <v>East</v>
      </c>
      <c r="P2975" s="9">
        <f>IF(ISBLANK(Table14[[#This Row],[Sales_Amount]]),MEDIAN(Table14[Sales_Amount]),Table14[[#This Row],[Sales_Amount]])</f>
        <v>200192.46</v>
      </c>
      <c r="Q2975" s="11">
        <f>IF(ISBLANK(Table14[[#This Row],[Quantity_Sold]]),MEDIAN(Table14[Quantity_Sold]),Table14[[#This Row],[Quantity_Sold]])</f>
        <v>46</v>
      </c>
      <c r="R2975" s="4" t="str">
        <f>TRIM(Table14[[#This Row],[Product_Category]])</f>
        <v>Furniture</v>
      </c>
      <c r="S2975" s="4" t="str">
        <f>PROPER(Table14[[#This Row],[Customer_Type]])</f>
        <v>New</v>
      </c>
      <c r="T2975" s="13">
        <f>IF(ISBLANK(Table14[[#This Row],[Discount]]),MEDIAN(Table14[Discount]),Table14[[#This Row],[Discount]])</f>
        <v>0.22</v>
      </c>
    </row>
    <row r="2976" spans="1:20" x14ac:dyDescent="0.3">
      <c r="A2976">
        <v>1296</v>
      </c>
      <c r="B2976" s="1">
        <v>45578</v>
      </c>
      <c r="C2976" t="s">
        <v>23</v>
      </c>
      <c r="D2976" t="s">
        <v>20</v>
      </c>
      <c r="E2976">
        <v>199113.1</v>
      </c>
      <c r="F2976">
        <v>39</v>
      </c>
      <c r="G2976" t="s">
        <v>21</v>
      </c>
      <c r="H2976" s="9">
        <v>4132.96</v>
      </c>
      <c r="I2976" s="9">
        <v>5610.4</v>
      </c>
      <c r="J2976" t="s">
        <v>16</v>
      </c>
      <c r="K2976">
        <v>0.09</v>
      </c>
      <c r="L2976" s="4" t="s">
        <v>17</v>
      </c>
      <c r="M2976" s="4" t="s">
        <v>22</v>
      </c>
      <c r="N2976" s="4" t="str">
        <f>IF(ISBLANK(Table14[[#This Row],[Sales_Rep]]),"Unknown",Table14[[#This Row],[Sales_Rep]])</f>
        <v>Charlie</v>
      </c>
      <c r="O2976" t="str">
        <f>PROPER(Table14[[#This Row],[Region]])</f>
        <v>North</v>
      </c>
      <c r="P2976" s="9">
        <f>IF(ISBLANK(Table14[[#This Row],[Sales_Amount]]),MEDIAN(Table14[Sales_Amount]),Table14[[#This Row],[Sales_Amount]])</f>
        <v>199113.1</v>
      </c>
      <c r="Q2976" s="11">
        <f>IF(ISBLANK(Table14[[#This Row],[Quantity_Sold]]),MEDIAN(Table14[Quantity_Sold]),Table14[[#This Row],[Quantity_Sold]])</f>
        <v>39</v>
      </c>
      <c r="R2976" s="4" t="str">
        <f>TRIM(Table14[[#This Row],[Product_Category]])</f>
        <v>Electronics</v>
      </c>
      <c r="S2976" s="4" t="str">
        <f>PROPER(Table14[[#This Row],[Customer_Type]])</f>
        <v>Returning</v>
      </c>
      <c r="T2976" s="13">
        <f>IF(ISBLANK(Table14[[#This Row],[Discount]]),MEDIAN(Table14[Discount]),Table14[[#This Row],[Discount]])</f>
        <v>0.09</v>
      </c>
    </row>
    <row r="2977" spans="1:20" x14ac:dyDescent="0.3">
      <c r="A2977">
        <v>1245</v>
      </c>
      <c r="B2977" s="1">
        <v>45310</v>
      </c>
      <c r="C2977" t="s">
        <v>13</v>
      </c>
      <c r="D2977" t="s">
        <v>14</v>
      </c>
      <c r="E2977">
        <v>45542.25</v>
      </c>
      <c r="F2977">
        <v>16</v>
      </c>
      <c r="G2977" t="s">
        <v>28</v>
      </c>
      <c r="H2977" s="9">
        <v>2743.29</v>
      </c>
      <c r="I2977" s="9">
        <v>3953.32</v>
      </c>
      <c r="J2977" t="s">
        <v>16</v>
      </c>
      <c r="K2977">
        <v>0.28000000000000003</v>
      </c>
      <c r="L2977" s="4" t="s">
        <v>17</v>
      </c>
      <c r="M2977" s="4" t="s">
        <v>22</v>
      </c>
      <c r="N2977" s="4" t="str">
        <f>IF(ISBLANK(Table14[[#This Row],[Sales_Rep]]),"Unknown",Table14[[#This Row],[Sales_Rep]])</f>
        <v>David</v>
      </c>
      <c r="O2977" t="str">
        <f>PROPER(Table14[[#This Row],[Region]])</f>
        <v>East</v>
      </c>
      <c r="P2977" s="9">
        <f>IF(ISBLANK(Table14[[#This Row],[Sales_Amount]]),MEDIAN(Table14[Sales_Amount]),Table14[[#This Row],[Sales_Amount]])</f>
        <v>45542.25</v>
      </c>
      <c r="Q2977" s="11">
        <f>IF(ISBLANK(Table14[[#This Row],[Quantity_Sold]]),MEDIAN(Table14[Quantity_Sold]),Table14[[#This Row],[Quantity_Sold]])</f>
        <v>16</v>
      </c>
      <c r="R2977" s="4" t="str">
        <f>TRIM(Table14[[#This Row],[Product_Category]])</f>
        <v>Furniture</v>
      </c>
      <c r="S2977" s="4" t="str">
        <f>PROPER(Table14[[#This Row],[Customer_Type]])</f>
        <v>Returning</v>
      </c>
      <c r="T2977" s="13">
        <f>IF(ISBLANK(Table14[[#This Row],[Discount]]),MEDIAN(Table14[Discount]),Table14[[#This Row],[Discount]])</f>
        <v>0.28000000000000003</v>
      </c>
    </row>
    <row r="2978" spans="1:20" x14ac:dyDescent="0.3">
      <c r="A2978">
        <v>1332</v>
      </c>
      <c r="B2978" s="1">
        <v>45484</v>
      </c>
      <c r="C2978" t="s">
        <v>23</v>
      </c>
      <c r="D2978" t="s">
        <v>14</v>
      </c>
      <c r="E2978">
        <v>100616.22</v>
      </c>
      <c r="F2978">
        <v>22</v>
      </c>
      <c r="G2978" t="s">
        <v>21</v>
      </c>
      <c r="H2978" s="9">
        <v>4288.74</v>
      </c>
      <c r="I2978" s="9">
        <v>6265.02</v>
      </c>
      <c r="J2978" t="s">
        <v>16</v>
      </c>
      <c r="K2978">
        <v>0.27</v>
      </c>
      <c r="L2978" s="4" t="s">
        <v>17</v>
      </c>
      <c r="M2978" s="4" t="s">
        <v>22</v>
      </c>
      <c r="N2978" s="4" t="str">
        <f>IF(ISBLANK(Table14[[#This Row],[Sales_Rep]]),"Unknown",Table14[[#This Row],[Sales_Rep]])</f>
        <v>Charlie</v>
      </c>
      <c r="O2978" t="str">
        <f>PROPER(Table14[[#This Row],[Region]])</f>
        <v>East</v>
      </c>
      <c r="P2978" s="9">
        <f>IF(ISBLANK(Table14[[#This Row],[Sales_Amount]]),MEDIAN(Table14[Sales_Amount]),Table14[[#This Row],[Sales_Amount]])</f>
        <v>100616.22</v>
      </c>
      <c r="Q2978" s="11">
        <f>IF(ISBLANK(Table14[[#This Row],[Quantity_Sold]]),MEDIAN(Table14[Quantity_Sold]),Table14[[#This Row],[Quantity_Sold]])</f>
        <v>22</v>
      </c>
      <c r="R2978" s="4" t="str">
        <f>TRIM(Table14[[#This Row],[Product_Category]])</f>
        <v>Electronics</v>
      </c>
      <c r="S2978" s="4" t="str">
        <f>PROPER(Table14[[#This Row],[Customer_Type]])</f>
        <v>Returning</v>
      </c>
      <c r="T2978" s="13">
        <f>IF(ISBLANK(Table14[[#This Row],[Discount]]),MEDIAN(Table14[Discount]),Table14[[#This Row],[Discount]])</f>
        <v>0.27</v>
      </c>
    </row>
    <row r="2979" spans="1:20" x14ac:dyDescent="0.3">
      <c r="A2979">
        <v>1069</v>
      </c>
      <c r="B2979" s="1">
        <v>45357</v>
      </c>
      <c r="C2979" t="s">
        <v>19</v>
      </c>
      <c r="D2979" t="s">
        <v>27</v>
      </c>
      <c r="E2979">
        <v>164938.82999999999</v>
      </c>
      <c r="F2979">
        <v>42</v>
      </c>
      <c r="G2979" t="s">
        <v>21</v>
      </c>
      <c r="H2979" s="9">
        <v>4228.8999999999996</v>
      </c>
      <c r="I2979" s="9">
        <v>4848.29</v>
      </c>
      <c r="J2979" t="s">
        <v>25</v>
      </c>
      <c r="K2979">
        <v>0.19</v>
      </c>
      <c r="L2979" s="4" t="s">
        <v>26</v>
      </c>
      <c r="M2979" s="4" t="s">
        <v>22</v>
      </c>
      <c r="N2979" s="4" t="str">
        <f>IF(ISBLANK(Table14[[#This Row],[Sales_Rep]]),"Unknown",Table14[[#This Row],[Sales_Rep]])</f>
        <v>Eve</v>
      </c>
      <c r="O2979" t="str">
        <f>PROPER(Table14[[#This Row],[Region]])</f>
        <v>West</v>
      </c>
      <c r="P2979" s="9">
        <f>IF(ISBLANK(Table14[[#This Row],[Sales_Amount]]),MEDIAN(Table14[Sales_Amount]),Table14[[#This Row],[Sales_Amount]])</f>
        <v>164938.82999999999</v>
      </c>
      <c r="Q2979" s="11">
        <f>IF(ISBLANK(Table14[[#This Row],[Quantity_Sold]]),MEDIAN(Table14[Quantity_Sold]),Table14[[#This Row],[Quantity_Sold]])</f>
        <v>42</v>
      </c>
      <c r="R2979" s="4" t="str">
        <f>TRIM(Table14[[#This Row],[Product_Category]])</f>
        <v>Electronics</v>
      </c>
      <c r="S2979" s="4" t="str">
        <f>PROPER(Table14[[#This Row],[Customer_Type]])</f>
        <v>New</v>
      </c>
      <c r="T2979" s="13">
        <f>IF(ISBLANK(Table14[[#This Row],[Discount]]),MEDIAN(Table14[Discount]),Table14[[#This Row],[Discount]])</f>
        <v>0.19</v>
      </c>
    </row>
    <row r="2980" spans="1:20" x14ac:dyDescent="0.3">
      <c r="A2980">
        <v>1015</v>
      </c>
      <c r="B2980" s="1">
        <v>45382</v>
      </c>
      <c r="C2980" t="s">
        <v>29</v>
      </c>
      <c r="D2980" t="s">
        <v>30</v>
      </c>
      <c r="E2980">
        <v>142697.62</v>
      </c>
      <c r="F2980">
        <v>50</v>
      </c>
      <c r="G2980" t="s">
        <v>28</v>
      </c>
      <c r="H2980" s="9">
        <v>3303.57</v>
      </c>
      <c r="I2980" s="9">
        <v>3805.27</v>
      </c>
      <c r="J2980" t="s">
        <v>16</v>
      </c>
      <c r="K2980">
        <v>0.25</v>
      </c>
      <c r="L2980" s="4" t="s">
        <v>17</v>
      </c>
      <c r="M2980" s="4" t="s">
        <v>18</v>
      </c>
      <c r="N2980" s="4" t="str">
        <f>IF(ISBLANK(Table14[[#This Row],[Sales_Rep]]),"Unknown",Table14[[#This Row],[Sales_Rep]])</f>
        <v>Bob</v>
      </c>
      <c r="O2980" t="str">
        <f>PROPER(Table14[[#This Row],[Region]])</f>
        <v>South</v>
      </c>
      <c r="P2980" s="9">
        <f>IF(ISBLANK(Table14[[#This Row],[Sales_Amount]]),MEDIAN(Table14[Sales_Amount]),Table14[[#This Row],[Sales_Amount]])</f>
        <v>142697.62</v>
      </c>
      <c r="Q2980" s="11">
        <f>IF(ISBLANK(Table14[[#This Row],[Quantity_Sold]]),MEDIAN(Table14[Quantity_Sold]),Table14[[#This Row],[Quantity_Sold]])</f>
        <v>50</v>
      </c>
      <c r="R2980" s="4" t="str">
        <f>TRIM(Table14[[#This Row],[Product_Category]])</f>
        <v>Furniture</v>
      </c>
      <c r="S2980" s="4" t="str">
        <f>PROPER(Table14[[#This Row],[Customer_Type]])</f>
        <v>Returning</v>
      </c>
      <c r="T2980" s="13">
        <f>IF(ISBLANK(Table14[[#This Row],[Discount]]),MEDIAN(Table14[Discount]),Table14[[#This Row],[Discount]])</f>
        <v>0.25</v>
      </c>
    </row>
    <row r="2981" spans="1:20" x14ac:dyDescent="0.3">
      <c r="A2981">
        <v>1482</v>
      </c>
      <c r="B2981" s="1">
        <v>45446</v>
      </c>
      <c r="C2981" t="s">
        <v>19</v>
      </c>
      <c r="D2981" t="s">
        <v>27</v>
      </c>
      <c r="E2981">
        <v>11427.67</v>
      </c>
      <c r="F2981">
        <v>11</v>
      </c>
      <c r="G2981" t="s">
        <v>24</v>
      </c>
      <c r="H2981" s="9">
        <v>960.71</v>
      </c>
      <c r="I2981" s="9">
        <v>1167.28</v>
      </c>
      <c r="J2981" t="s">
        <v>25</v>
      </c>
      <c r="K2981">
        <v>0.11</v>
      </c>
      <c r="L2981" s="4" t="s">
        <v>17</v>
      </c>
      <c r="M2981" s="4" t="s">
        <v>22</v>
      </c>
      <c r="N2981" s="4" t="str">
        <f>IF(ISBLANK(Table14[[#This Row],[Sales_Rep]]),"Unknown",Table14[[#This Row],[Sales_Rep]])</f>
        <v>Eve</v>
      </c>
      <c r="O2981" t="str">
        <f>PROPER(Table14[[#This Row],[Region]])</f>
        <v>West</v>
      </c>
      <c r="P2981" s="9">
        <f>IF(ISBLANK(Table14[[#This Row],[Sales_Amount]]),MEDIAN(Table14[Sales_Amount]),Table14[[#This Row],[Sales_Amount]])</f>
        <v>11427.67</v>
      </c>
      <c r="Q2981" s="11">
        <f>IF(ISBLANK(Table14[[#This Row],[Quantity_Sold]]),MEDIAN(Table14[Quantity_Sold]),Table14[[#This Row],[Quantity_Sold]])</f>
        <v>11</v>
      </c>
      <c r="R2981" s="4" t="str">
        <f>TRIM(Table14[[#This Row],[Product_Category]])</f>
        <v>Clothing</v>
      </c>
      <c r="S2981" s="4" t="str">
        <f>PROPER(Table14[[#This Row],[Customer_Type]])</f>
        <v>New</v>
      </c>
      <c r="T2981" s="13">
        <f>IF(ISBLANK(Table14[[#This Row],[Discount]]),MEDIAN(Table14[Discount]),Table14[[#This Row],[Discount]])</f>
        <v>0.11</v>
      </c>
    </row>
    <row r="2982" spans="1:20" x14ac:dyDescent="0.3">
      <c r="A2982">
        <v>1417</v>
      </c>
      <c r="B2982" s="1">
        <v>45142</v>
      </c>
      <c r="C2982" t="s">
        <v>23</v>
      </c>
      <c r="D2982" t="s">
        <v>27</v>
      </c>
      <c r="E2982">
        <v>28789.83</v>
      </c>
      <c r="F2982">
        <v>38</v>
      </c>
      <c r="G2982" t="s">
        <v>15</v>
      </c>
      <c r="H2982" s="9">
        <v>646.84</v>
      </c>
      <c r="I2982" s="9">
        <v>765.28</v>
      </c>
      <c r="J2982" t="s">
        <v>25</v>
      </c>
      <c r="K2982">
        <v>0.01</v>
      </c>
      <c r="L2982" s="4" t="s">
        <v>26</v>
      </c>
      <c r="M2982" s="4" t="s">
        <v>22</v>
      </c>
      <c r="N2982" s="4" t="str">
        <f>IF(ISBLANK(Table14[[#This Row],[Sales_Rep]]),"Unknown",Table14[[#This Row],[Sales_Rep]])</f>
        <v>Charlie</v>
      </c>
      <c r="O2982" t="str">
        <f>PROPER(Table14[[#This Row],[Region]])</f>
        <v>West</v>
      </c>
      <c r="P2982" s="9">
        <f>IF(ISBLANK(Table14[[#This Row],[Sales_Amount]]),MEDIAN(Table14[Sales_Amount]),Table14[[#This Row],[Sales_Amount]])</f>
        <v>28789.83</v>
      </c>
      <c r="Q2982" s="11">
        <f>IF(ISBLANK(Table14[[#This Row],[Quantity_Sold]]),MEDIAN(Table14[Quantity_Sold]),Table14[[#This Row],[Quantity_Sold]])</f>
        <v>38</v>
      </c>
      <c r="R2982" s="4" t="str">
        <f>TRIM(Table14[[#This Row],[Product_Category]])</f>
        <v>Food</v>
      </c>
      <c r="S2982" s="4" t="str">
        <f>PROPER(Table14[[#This Row],[Customer_Type]])</f>
        <v>New</v>
      </c>
      <c r="T2982" s="13">
        <f>IF(ISBLANK(Table14[[#This Row],[Discount]]),MEDIAN(Table14[Discount]),Table14[[#This Row],[Discount]])</f>
        <v>0.01</v>
      </c>
    </row>
    <row r="2983" spans="1:20" x14ac:dyDescent="0.3">
      <c r="A2983">
        <v>1069</v>
      </c>
      <c r="B2983" s="1">
        <v>44965</v>
      </c>
      <c r="C2983" t="s">
        <v>29</v>
      </c>
      <c r="D2983" t="s">
        <v>30</v>
      </c>
      <c r="E2983">
        <v>75631.05</v>
      </c>
      <c r="F2983">
        <v>28</v>
      </c>
      <c r="G2983" t="s">
        <v>24</v>
      </c>
      <c r="H2983" s="9">
        <v>3009.41</v>
      </c>
      <c r="I2983" s="9">
        <v>3751.54</v>
      </c>
      <c r="J2983" t="s">
        <v>16</v>
      </c>
      <c r="K2983">
        <v>0.28000000000000003</v>
      </c>
      <c r="L2983" s="4" t="s">
        <v>31</v>
      </c>
      <c r="M2983" s="4" t="s">
        <v>18</v>
      </c>
      <c r="N2983" s="4" t="str">
        <f>IF(ISBLANK(Table14[[#This Row],[Sales_Rep]]),"Unknown",Table14[[#This Row],[Sales_Rep]])</f>
        <v>Bob</v>
      </c>
      <c r="O2983" t="str">
        <f>PROPER(Table14[[#This Row],[Region]])</f>
        <v>South</v>
      </c>
      <c r="P2983" s="9">
        <f>IF(ISBLANK(Table14[[#This Row],[Sales_Amount]]),MEDIAN(Table14[Sales_Amount]),Table14[[#This Row],[Sales_Amount]])</f>
        <v>75631.05</v>
      </c>
      <c r="Q2983" s="11">
        <f>IF(ISBLANK(Table14[[#This Row],[Quantity_Sold]]),MEDIAN(Table14[Quantity_Sold]),Table14[[#This Row],[Quantity_Sold]])</f>
        <v>28</v>
      </c>
      <c r="R2983" s="4" t="str">
        <f>TRIM(Table14[[#This Row],[Product_Category]])</f>
        <v>Clothing</v>
      </c>
      <c r="S2983" s="4" t="str">
        <f>PROPER(Table14[[#This Row],[Customer_Type]])</f>
        <v>Returning</v>
      </c>
      <c r="T2983" s="13">
        <f>IF(ISBLANK(Table14[[#This Row],[Discount]]),MEDIAN(Table14[Discount]),Table14[[#This Row],[Discount]])</f>
        <v>0.28000000000000003</v>
      </c>
    </row>
    <row r="2984" spans="1:20" x14ac:dyDescent="0.3">
      <c r="A2984">
        <v>1006</v>
      </c>
      <c r="B2984" s="1">
        <v>44928</v>
      </c>
      <c r="C2984" t="s">
        <v>32</v>
      </c>
      <c r="D2984" t="s">
        <v>30</v>
      </c>
      <c r="E2984">
        <v>200112.84</v>
      </c>
      <c r="F2984">
        <v>35</v>
      </c>
      <c r="G2984" t="s">
        <v>15</v>
      </c>
      <c r="H2984" s="9">
        <v>4846.88</v>
      </c>
      <c r="I2984" s="9">
        <v>6147.86</v>
      </c>
      <c r="J2984" t="s">
        <v>16</v>
      </c>
      <c r="K2984">
        <v>7.0000000000000007E-2</v>
      </c>
      <c r="L2984" s="4" t="s">
        <v>17</v>
      </c>
      <c r="M2984" s="4" t="s">
        <v>22</v>
      </c>
      <c r="N2984" s="4" t="str">
        <f>IF(ISBLANK(Table14[[#This Row],[Sales_Rep]]),"Unknown",Table14[[#This Row],[Sales_Rep]])</f>
        <v>Alice</v>
      </c>
      <c r="O2984" t="str">
        <f>PROPER(Table14[[#This Row],[Region]])</f>
        <v>South</v>
      </c>
      <c r="P2984" s="9">
        <f>IF(ISBLANK(Table14[[#This Row],[Sales_Amount]]),MEDIAN(Table14[Sales_Amount]),Table14[[#This Row],[Sales_Amount]])</f>
        <v>200112.84</v>
      </c>
      <c r="Q2984" s="11">
        <f>IF(ISBLANK(Table14[[#This Row],[Quantity_Sold]]),MEDIAN(Table14[Quantity_Sold]),Table14[[#This Row],[Quantity_Sold]])</f>
        <v>35</v>
      </c>
      <c r="R2984" s="4" t="str">
        <f>TRIM(Table14[[#This Row],[Product_Category]])</f>
        <v>Food</v>
      </c>
      <c r="S2984" s="4" t="str">
        <f>PROPER(Table14[[#This Row],[Customer_Type]])</f>
        <v>Returning</v>
      </c>
      <c r="T2984" s="13">
        <f>IF(ISBLANK(Table14[[#This Row],[Discount]]),MEDIAN(Table14[Discount]),Table14[[#This Row],[Discount]])</f>
        <v>7.0000000000000007E-2</v>
      </c>
    </row>
    <row r="2985" spans="1:20" x14ac:dyDescent="0.3">
      <c r="A2985">
        <v>1029</v>
      </c>
      <c r="B2985" s="1">
        <v>45234</v>
      </c>
      <c r="C2985" t="s">
        <v>32</v>
      </c>
      <c r="D2985" t="s">
        <v>14</v>
      </c>
      <c r="E2985">
        <v>24329.54</v>
      </c>
      <c r="F2985">
        <v>40</v>
      </c>
      <c r="G2985" t="s">
        <v>28</v>
      </c>
      <c r="H2985" s="9">
        <v>618.77</v>
      </c>
      <c r="I2985" s="9">
        <v>789.92</v>
      </c>
      <c r="J2985" t="s">
        <v>16</v>
      </c>
      <c r="K2985">
        <v>0.23</v>
      </c>
      <c r="L2985" s="4" t="s">
        <v>17</v>
      </c>
      <c r="M2985" s="4" t="s">
        <v>22</v>
      </c>
      <c r="N2985" s="4" t="str">
        <f>IF(ISBLANK(Table14[[#This Row],[Sales_Rep]]),"Unknown",Table14[[#This Row],[Sales_Rep]])</f>
        <v>Alice</v>
      </c>
      <c r="O2985" t="str">
        <f>PROPER(Table14[[#This Row],[Region]])</f>
        <v>East</v>
      </c>
      <c r="P2985" s="9">
        <f>IF(ISBLANK(Table14[[#This Row],[Sales_Amount]]),MEDIAN(Table14[Sales_Amount]),Table14[[#This Row],[Sales_Amount]])</f>
        <v>24329.54</v>
      </c>
      <c r="Q2985" s="11">
        <f>IF(ISBLANK(Table14[[#This Row],[Quantity_Sold]]),MEDIAN(Table14[Quantity_Sold]),Table14[[#This Row],[Quantity_Sold]])</f>
        <v>40</v>
      </c>
      <c r="R2985" s="4" t="str">
        <f>TRIM(Table14[[#This Row],[Product_Category]])</f>
        <v>Furniture</v>
      </c>
      <c r="S2985" s="4" t="str">
        <f>PROPER(Table14[[#This Row],[Customer_Type]])</f>
        <v>Returning</v>
      </c>
      <c r="T2985" s="13">
        <f>IF(ISBLANK(Table14[[#This Row],[Discount]]),MEDIAN(Table14[Discount]),Table14[[#This Row],[Discount]])</f>
        <v>0.23</v>
      </c>
    </row>
    <row r="2986" spans="1:20" x14ac:dyDescent="0.3">
      <c r="A2986">
        <v>1267</v>
      </c>
      <c r="B2986" s="1">
        <v>45566</v>
      </c>
      <c r="C2986" t="s">
        <v>13</v>
      </c>
      <c r="D2986" t="s">
        <v>14</v>
      </c>
      <c r="E2986">
        <v>7750.49</v>
      </c>
      <c r="F2986">
        <v>29</v>
      </c>
      <c r="G2986" t="s">
        <v>24</v>
      </c>
      <c r="H2986" s="9">
        <v>267.60000000000002</v>
      </c>
      <c r="I2986" s="9">
        <v>361.16</v>
      </c>
      <c r="J2986" t="s">
        <v>25</v>
      </c>
      <c r="K2986">
        <v>0.26</v>
      </c>
      <c r="L2986" s="4" t="s">
        <v>31</v>
      </c>
      <c r="M2986" s="4" t="s">
        <v>22</v>
      </c>
      <c r="N2986" s="4" t="str">
        <f>IF(ISBLANK(Table14[[#This Row],[Sales_Rep]]),"Unknown",Table14[[#This Row],[Sales_Rep]])</f>
        <v>David</v>
      </c>
      <c r="O2986" t="str">
        <f>PROPER(Table14[[#This Row],[Region]])</f>
        <v>East</v>
      </c>
      <c r="P2986" s="9">
        <f>IF(ISBLANK(Table14[[#This Row],[Sales_Amount]]),MEDIAN(Table14[Sales_Amount]),Table14[[#This Row],[Sales_Amount]])</f>
        <v>7750.49</v>
      </c>
      <c r="Q2986" s="11">
        <f>IF(ISBLANK(Table14[[#This Row],[Quantity_Sold]]),MEDIAN(Table14[Quantity_Sold]),Table14[[#This Row],[Quantity_Sold]])</f>
        <v>29</v>
      </c>
      <c r="R2986" s="4" t="str">
        <f>TRIM(Table14[[#This Row],[Product_Category]])</f>
        <v>Clothing</v>
      </c>
      <c r="S2986" s="4" t="str">
        <f>PROPER(Table14[[#This Row],[Customer_Type]])</f>
        <v>New</v>
      </c>
      <c r="T2986" s="13">
        <f>IF(ISBLANK(Table14[[#This Row],[Discount]]),MEDIAN(Table14[Discount]),Table14[[#This Row],[Discount]])</f>
        <v>0.26</v>
      </c>
    </row>
    <row r="2987" spans="1:20" x14ac:dyDescent="0.3">
      <c r="A2987">
        <v>1054</v>
      </c>
      <c r="B2987" s="1">
        <v>45589</v>
      </c>
      <c r="C2987" t="s">
        <v>23</v>
      </c>
      <c r="D2987" t="s">
        <v>20</v>
      </c>
      <c r="E2987">
        <v>69922.78</v>
      </c>
      <c r="F2987">
        <v>18</v>
      </c>
      <c r="G2987" t="s">
        <v>15</v>
      </c>
      <c r="H2987" s="9">
        <v>2905.8</v>
      </c>
      <c r="I2987" s="9">
        <v>4222.3900000000003</v>
      </c>
      <c r="J2987" t="s">
        <v>25</v>
      </c>
      <c r="K2987">
        <v>0.08</v>
      </c>
      <c r="L2987" s="4" t="s">
        <v>26</v>
      </c>
      <c r="M2987" s="4" t="s">
        <v>18</v>
      </c>
      <c r="N2987" s="4" t="str">
        <f>IF(ISBLANK(Table14[[#This Row],[Sales_Rep]]),"Unknown",Table14[[#This Row],[Sales_Rep]])</f>
        <v>Charlie</v>
      </c>
      <c r="O2987" t="str">
        <f>PROPER(Table14[[#This Row],[Region]])</f>
        <v>North</v>
      </c>
      <c r="P2987" s="9">
        <f>IF(ISBLANK(Table14[[#This Row],[Sales_Amount]]),MEDIAN(Table14[Sales_Amount]),Table14[[#This Row],[Sales_Amount]])</f>
        <v>69922.78</v>
      </c>
      <c r="Q2987" s="11">
        <f>IF(ISBLANK(Table14[[#This Row],[Quantity_Sold]]),MEDIAN(Table14[Quantity_Sold]),Table14[[#This Row],[Quantity_Sold]])</f>
        <v>18</v>
      </c>
      <c r="R2987" s="4" t="str">
        <f>TRIM(Table14[[#This Row],[Product_Category]])</f>
        <v>Food</v>
      </c>
      <c r="S2987" s="4" t="str">
        <f>PROPER(Table14[[#This Row],[Customer_Type]])</f>
        <v>New</v>
      </c>
      <c r="T2987" s="13">
        <f>IF(ISBLANK(Table14[[#This Row],[Discount]]),MEDIAN(Table14[Discount]),Table14[[#This Row],[Discount]])</f>
        <v>0.08</v>
      </c>
    </row>
    <row r="2988" spans="1:20" x14ac:dyDescent="0.3">
      <c r="A2988">
        <v>1409</v>
      </c>
      <c r="B2988" s="1">
        <v>45052</v>
      </c>
      <c r="C2988" t="s">
        <v>23</v>
      </c>
      <c r="D2988" t="s">
        <v>27</v>
      </c>
      <c r="E2988">
        <v>20743.72</v>
      </c>
      <c r="F2988">
        <v>22</v>
      </c>
      <c r="G2988" t="s">
        <v>28</v>
      </c>
      <c r="H2988" s="9">
        <v>900.97</v>
      </c>
      <c r="I2988" s="9">
        <v>1036.1500000000001</v>
      </c>
      <c r="J2988" t="s">
        <v>16</v>
      </c>
      <c r="K2988">
        <v>0.09</v>
      </c>
      <c r="L2988" s="4" t="s">
        <v>17</v>
      </c>
      <c r="M2988" s="4" t="s">
        <v>18</v>
      </c>
      <c r="N2988" s="4" t="str">
        <f>IF(ISBLANK(Table14[[#This Row],[Sales_Rep]]),"Unknown",Table14[[#This Row],[Sales_Rep]])</f>
        <v>Charlie</v>
      </c>
      <c r="O2988" t="str">
        <f>PROPER(Table14[[#This Row],[Region]])</f>
        <v>West</v>
      </c>
      <c r="P2988" s="9">
        <f>IF(ISBLANK(Table14[[#This Row],[Sales_Amount]]),MEDIAN(Table14[Sales_Amount]),Table14[[#This Row],[Sales_Amount]])</f>
        <v>20743.72</v>
      </c>
      <c r="Q2988" s="11">
        <f>IF(ISBLANK(Table14[[#This Row],[Quantity_Sold]]),MEDIAN(Table14[Quantity_Sold]),Table14[[#This Row],[Quantity_Sold]])</f>
        <v>22</v>
      </c>
      <c r="R2988" s="4" t="str">
        <f>TRIM(Table14[[#This Row],[Product_Category]])</f>
        <v>Furniture</v>
      </c>
      <c r="S2988" s="4" t="str">
        <f>PROPER(Table14[[#This Row],[Customer_Type]])</f>
        <v>Returning</v>
      </c>
      <c r="T2988" s="13">
        <f>IF(ISBLANK(Table14[[#This Row],[Discount]]),MEDIAN(Table14[Discount]),Table14[[#This Row],[Discount]])</f>
        <v>0.09</v>
      </c>
    </row>
    <row r="2989" spans="1:20" x14ac:dyDescent="0.3">
      <c r="A2989">
        <v>1259</v>
      </c>
      <c r="B2989" s="1">
        <v>45172</v>
      </c>
      <c r="C2989" t="s">
        <v>32</v>
      </c>
      <c r="D2989" t="s">
        <v>20</v>
      </c>
      <c r="E2989">
        <v>34952.980000000003</v>
      </c>
      <c r="F2989">
        <v>12</v>
      </c>
      <c r="G2989" t="s">
        <v>28</v>
      </c>
      <c r="H2989" s="9">
        <v>3300.35</v>
      </c>
      <c r="I2989" s="9">
        <v>3782.79</v>
      </c>
      <c r="J2989" t="s">
        <v>16</v>
      </c>
      <c r="K2989">
        <v>0.23</v>
      </c>
      <c r="L2989" s="4" t="s">
        <v>17</v>
      </c>
      <c r="M2989" s="4" t="s">
        <v>22</v>
      </c>
      <c r="N2989" s="4" t="str">
        <f>IF(ISBLANK(Table14[[#This Row],[Sales_Rep]]),"Unknown",Table14[[#This Row],[Sales_Rep]])</f>
        <v>Alice</v>
      </c>
      <c r="O2989" t="str">
        <f>PROPER(Table14[[#This Row],[Region]])</f>
        <v>North</v>
      </c>
      <c r="P2989" s="9">
        <f>IF(ISBLANK(Table14[[#This Row],[Sales_Amount]]),MEDIAN(Table14[Sales_Amount]),Table14[[#This Row],[Sales_Amount]])</f>
        <v>34952.980000000003</v>
      </c>
      <c r="Q2989" s="11">
        <f>IF(ISBLANK(Table14[[#This Row],[Quantity_Sold]]),MEDIAN(Table14[Quantity_Sold]),Table14[[#This Row],[Quantity_Sold]])</f>
        <v>12</v>
      </c>
      <c r="R2989" s="4" t="str">
        <f>TRIM(Table14[[#This Row],[Product_Category]])</f>
        <v>Furniture</v>
      </c>
      <c r="S2989" s="4" t="str">
        <f>PROPER(Table14[[#This Row],[Customer_Type]])</f>
        <v>Returning</v>
      </c>
      <c r="T2989" s="13">
        <f>IF(ISBLANK(Table14[[#This Row],[Discount]]),MEDIAN(Table14[Discount]),Table14[[#This Row],[Discount]])</f>
        <v>0.23</v>
      </c>
    </row>
    <row r="2990" spans="1:20" x14ac:dyDescent="0.3">
      <c r="A2990">
        <v>1084</v>
      </c>
      <c r="B2990" s="1">
        <v>45486</v>
      </c>
      <c r="C2990" t="s">
        <v>19</v>
      </c>
      <c r="D2990" t="s">
        <v>27</v>
      </c>
      <c r="E2990">
        <v>6437.25</v>
      </c>
      <c r="F2990">
        <v>3</v>
      </c>
      <c r="G2990" t="s">
        <v>28</v>
      </c>
      <c r="H2990" s="9">
        <v>1497.77</v>
      </c>
      <c r="I2990" s="9">
        <v>2145.75</v>
      </c>
      <c r="J2990" t="s">
        <v>16</v>
      </c>
      <c r="K2990">
        <v>0</v>
      </c>
      <c r="L2990" s="4" t="s">
        <v>17</v>
      </c>
      <c r="M2990" s="4" t="s">
        <v>22</v>
      </c>
      <c r="N2990" s="4" t="str">
        <f>IF(ISBLANK(Table14[[#This Row],[Sales_Rep]]),"Unknown",Table14[[#This Row],[Sales_Rep]])</f>
        <v>Eve</v>
      </c>
      <c r="O2990" t="str">
        <f>PROPER(Table14[[#This Row],[Region]])</f>
        <v>West</v>
      </c>
      <c r="P2990" s="9">
        <f>IF(ISBLANK(Table14[[#This Row],[Sales_Amount]]),MEDIAN(Table14[Sales_Amount]),Table14[[#This Row],[Sales_Amount]])</f>
        <v>6437.25</v>
      </c>
      <c r="Q2990" s="11">
        <f>IF(ISBLANK(Table14[[#This Row],[Quantity_Sold]]),MEDIAN(Table14[Quantity_Sold]),Table14[[#This Row],[Quantity_Sold]])</f>
        <v>3</v>
      </c>
      <c r="R2990" s="4" t="str">
        <f>TRIM(Table14[[#This Row],[Product_Category]])</f>
        <v>Furniture</v>
      </c>
      <c r="S2990" s="4" t="str">
        <f>PROPER(Table14[[#This Row],[Customer_Type]])</f>
        <v>Returning</v>
      </c>
      <c r="T2990" s="13">
        <f>IF(ISBLANK(Table14[[#This Row],[Discount]]),MEDIAN(Table14[Discount]),Table14[[#This Row],[Discount]])</f>
        <v>0</v>
      </c>
    </row>
    <row r="2991" spans="1:20" x14ac:dyDescent="0.3">
      <c r="A2991">
        <v>1378</v>
      </c>
      <c r="B2991" s="1">
        <v>44980</v>
      </c>
      <c r="C2991" t="s">
        <v>29</v>
      </c>
      <c r="D2991" t="s">
        <v>20</v>
      </c>
      <c r="E2991">
        <v>38610.639999999999</v>
      </c>
      <c r="F2991">
        <v>47</v>
      </c>
      <c r="G2991" t="s">
        <v>28</v>
      </c>
      <c r="H2991" s="9">
        <v>583</v>
      </c>
      <c r="I2991" s="9">
        <v>864.74</v>
      </c>
      <c r="J2991" t="s">
        <v>16</v>
      </c>
      <c r="K2991">
        <v>0.05</v>
      </c>
      <c r="L2991" s="4" t="s">
        <v>17</v>
      </c>
      <c r="M2991" s="4" t="s">
        <v>22</v>
      </c>
      <c r="N2991" s="4" t="str">
        <f>IF(ISBLANK(Table14[[#This Row],[Sales_Rep]]),"Unknown",Table14[[#This Row],[Sales_Rep]])</f>
        <v>Bob</v>
      </c>
      <c r="O2991" t="str">
        <f>PROPER(Table14[[#This Row],[Region]])</f>
        <v>North</v>
      </c>
      <c r="P2991" s="9">
        <f>IF(ISBLANK(Table14[[#This Row],[Sales_Amount]]),MEDIAN(Table14[Sales_Amount]),Table14[[#This Row],[Sales_Amount]])</f>
        <v>38610.639999999999</v>
      </c>
      <c r="Q2991" s="11">
        <f>IF(ISBLANK(Table14[[#This Row],[Quantity_Sold]]),MEDIAN(Table14[Quantity_Sold]),Table14[[#This Row],[Quantity_Sold]])</f>
        <v>47</v>
      </c>
      <c r="R2991" s="4" t="str">
        <f>TRIM(Table14[[#This Row],[Product_Category]])</f>
        <v>Furniture</v>
      </c>
      <c r="S2991" s="4" t="str">
        <f>PROPER(Table14[[#This Row],[Customer_Type]])</f>
        <v>Returning</v>
      </c>
      <c r="T2991" s="13">
        <f>IF(ISBLANK(Table14[[#This Row],[Discount]]),MEDIAN(Table14[Discount]),Table14[[#This Row],[Discount]])</f>
        <v>0.05</v>
      </c>
    </row>
    <row r="2992" spans="1:20" x14ac:dyDescent="0.3">
      <c r="A2992">
        <v>1155</v>
      </c>
      <c r="B2992" s="1">
        <v>45468</v>
      </c>
      <c r="C2992" t="s">
        <v>19</v>
      </c>
      <c r="D2992" t="s">
        <v>14</v>
      </c>
      <c r="E2992">
        <v>136963.94</v>
      </c>
      <c r="F2992">
        <v>28</v>
      </c>
      <c r="G2992" t="s">
        <v>24</v>
      </c>
      <c r="H2992" s="9">
        <v>4259.0600000000004</v>
      </c>
      <c r="I2992" s="9">
        <v>6191.86</v>
      </c>
      <c r="J2992" t="s">
        <v>25</v>
      </c>
      <c r="K2992">
        <v>0.21</v>
      </c>
      <c r="L2992" s="4" t="s">
        <v>31</v>
      </c>
      <c r="M2992" s="4" t="s">
        <v>18</v>
      </c>
      <c r="N2992" s="4" t="str">
        <f>IF(ISBLANK(Table14[[#This Row],[Sales_Rep]]),"Unknown",Table14[[#This Row],[Sales_Rep]])</f>
        <v>Eve</v>
      </c>
      <c r="O2992" t="str">
        <f>PROPER(Table14[[#This Row],[Region]])</f>
        <v>East</v>
      </c>
      <c r="P2992" s="9">
        <f>IF(ISBLANK(Table14[[#This Row],[Sales_Amount]]),MEDIAN(Table14[Sales_Amount]),Table14[[#This Row],[Sales_Amount]])</f>
        <v>136963.94</v>
      </c>
      <c r="Q2992" s="11">
        <f>IF(ISBLANK(Table14[[#This Row],[Quantity_Sold]]),MEDIAN(Table14[Quantity_Sold]),Table14[[#This Row],[Quantity_Sold]])</f>
        <v>28</v>
      </c>
      <c r="R2992" s="4" t="str">
        <f>TRIM(Table14[[#This Row],[Product_Category]])</f>
        <v>Clothing</v>
      </c>
      <c r="S2992" s="4" t="str">
        <f>PROPER(Table14[[#This Row],[Customer_Type]])</f>
        <v>New</v>
      </c>
      <c r="T2992" s="13">
        <f>IF(ISBLANK(Table14[[#This Row],[Discount]]),MEDIAN(Table14[Discount]),Table14[[#This Row],[Discount]])</f>
        <v>0.21</v>
      </c>
    </row>
    <row r="2993" spans="1:20" x14ac:dyDescent="0.3">
      <c r="A2993">
        <v>1365</v>
      </c>
      <c r="B2993" s="1">
        <v>45570</v>
      </c>
      <c r="C2993" t="s">
        <v>19</v>
      </c>
      <c r="D2993" t="s">
        <v>20</v>
      </c>
      <c r="E2993">
        <v>17052.05</v>
      </c>
      <c r="F2993">
        <v>5</v>
      </c>
      <c r="G2993" t="s">
        <v>21</v>
      </c>
      <c r="H2993" s="9">
        <v>2545.31</v>
      </c>
      <c r="I2993" s="9">
        <v>3410.41</v>
      </c>
      <c r="J2993" t="s">
        <v>16</v>
      </c>
      <c r="K2993">
        <v>0</v>
      </c>
      <c r="L2993" s="4" t="s">
        <v>31</v>
      </c>
      <c r="M2993" s="4" t="s">
        <v>18</v>
      </c>
      <c r="N2993" s="4" t="str">
        <f>IF(ISBLANK(Table14[[#This Row],[Sales_Rep]]),"Unknown",Table14[[#This Row],[Sales_Rep]])</f>
        <v>Eve</v>
      </c>
      <c r="O2993" t="str">
        <f>PROPER(Table14[[#This Row],[Region]])</f>
        <v>North</v>
      </c>
      <c r="P2993" s="9">
        <f>IF(ISBLANK(Table14[[#This Row],[Sales_Amount]]),MEDIAN(Table14[Sales_Amount]),Table14[[#This Row],[Sales_Amount]])</f>
        <v>17052.05</v>
      </c>
      <c r="Q2993" s="11">
        <f>IF(ISBLANK(Table14[[#This Row],[Quantity_Sold]]),MEDIAN(Table14[Quantity_Sold]),Table14[[#This Row],[Quantity_Sold]])</f>
        <v>5</v>
      </c>
      <c r="R2993" s="4" t="str">
        <f>TRIM(Table14[[#This Row],[Product_Category]])</f>
        <v>Electronics</v>
      </c>
      <c r="S2993" s="4" t="str">
        <f>PROPER(Table14[[#This Row],[Customer_Type]])</f>
        <v>Returning</v>
      </c>
      <c r="T2993" s="13">
        <f>IF(ISBLANK(Table14[[#This Row],[Discount]]),MEDIAN(Table14[Discount]),Table14[[#This Row],[Discount]])</f>
        <v>0</v>
      </c>
    </row>
    <row r="2994" spans="1:20" x14ac:dyDescent="0.3">
      <c r="A2994">
        <v>1365</v>
      </c>
      <c r="B2994" s="1">
        <v>45407</v>
      </c>
      <c r="C2994" t="s">
        <v>32</v>
      </c>
      <c r="D2994" t="s">
        <v>30</v>
      </c>
      <c r="E2994">
        <v>4375.8500000000004</v>
      </c>
      <c r="F2994">
        <v>1</v>
      </c>
      <c r="G2994" t="s">
        <v>15</v>
      </c>
      <c r="H2994" s="9">
        <v>4200.13</v>
      </c>
      <c r="I2994" s="9">
        <v>5682.92</v>
      </c>
      <c r="J2994" t="s">
        <v>25</v>
      </c>
      <c r="K2994">
        <v>0.23</v>
      </c>
      <c r="L2994" s="4" t="s">
        <v>17</v>
      </c>
      <c r="M2994" s="4" t="s">
        <v>22</v>
      </c>
      <c r="N2994" s="4" t="str">
        <f>IF(ISBLANK(Table14[[#This Row],[Sales_Rep]]),"Unknown",Table14[[#This Row],[Sales_Rep]])</f>
        <v>Alice</v>
      </c>
      <c r="O2994" t="str">
        <f>PROPER(Table14[[#This Row],[Region]])</f>
        <v>South</v>
      </c>
      <c r="P2994" s="9">
        <f>IF(ISBLANK(Table14[[#This Row],[Sales_Amount]]),MEDIAN(Table14[Sales_Amount]),Table14[[#This Row],[Sales_Amount]])</f>
        <v>4375.8500000000004</v>
      </c>
      <c r="Q2994" s="11">
        <f>IF(ISBLANK(Table14[[#This Row],[Quantity_Sold]]),MEDIAN(Table14[Quantity_Sold]),Table14[[#This Row],[Quantity_Sold]])</f>
        <v>1</v>
      </c>
      <c r="R2994" s="4" t="str">
        <f>TRIM(Table14[[#This Row],[Product_Category]])</f>
        <v>Food</v>
      </c>
      <c r="S2994" s="4" t="str">
        <f>PROPER(Table14[[#This Row],[Customer_Type]])</f>
        <v>New</v>
      </c>
      <c r="T2994" s="13">
        <f>IF(ISBLANK(Table14[[#This Row],[Discount]]),MEDIAN(Table14[Discount]),Table14[[#This Row],[Discount]])</f>
        <v>0.23</v>
      </c>
    </row>
    <row r="2995" spans="1:20" x14ac:dyDescent="0.3">
      <c r="A2995">
        <v>1290</v>
      </c>
      <c r="B2995" s="1">
        <v>45118</v>
      </c>
      <c r="C2995" t="s">
        <v>32</v>
      </c>
      <c r="D2995" t="s">
        <v>30</v>
      </c>
      <c r="E2995">
        <v>184092.76</v>
      </c>
      <c r="F2995">
        <v>50</v>
      </c>
      <c r="G2995" t="s">
        <v>21</v>
      </c>
      <c r="H2995" s="9">
        <v>3247.58</v>
      </c>
      <c r="I2995" s="9">
        <v>4435.97</v>
      </c>
      <c r="J2995" t="s">
        <v>16</v>
      </c>
      <c r="K2995">
        <v>0.17</v>
      </c>
      <c r="L2995" s="4" t="s">
        <v>26</v>
      </c>
      <c r="M2995" s="4" t="s">
        <v>18</v>
      </c>
      <c r="N2995" s="4" t="str">
        <f>IF(ISBLANK(Table14[[#This Row],[Sales_Rep]]),"Unknown",Table14[[#This Row],[Sales_Rep]])</f>
        <v>Alice</v>
      </c>
      <c r="O2995" t="str">
        <f>PROPER(Table14[[#This Row],[Region]])</f>
        <v>South</v>
      </c>
      <c r="P2995" s="9">
        <f>IF(ISBLANK(Table14[[#This Row],[Sales_Amount]]),MEDIAN(Table14[Sales_Amount]),Table14[[#This Row],[Sales_Amount]])</f>
        <v>184092.76</v>
      </c>
      <c r="Q2995" s="11">
        <f>IF(ISBLANK(Table14[[#This Row],[Quantity_Sold]]),MEDIAN(Table14[Quantity_Sold]),Table14[[#This Row],[Quantity_Sold]])</f>
        <v>50</v>
      </c>
      <c r="R2995" s="4" t="str">
        <f>TRIM(Table14[[#This Row],[Product_Category]])</f>
        <v>Electronics</v>
      </c>
      <c r="S2995" s="4" t="str">
        <f>PROPER(Table14[[#This Row],[Customer_Type]])</f>
        <v>Returning</v>
      </c>
      <c r="T2995" s="13">
        <f>IF(ISBLANK(Table14[[#This Row],[Discount]]),MEDIAN(Table14[Discount]),Table14[[#This Row],[Discount]])</f>
        <v>0.17</v>
      </c>
    </row>
    <row r="2996" spans="1:20" x14ac:dyDescent="0.3">
      <c r="A2996">
        <v>1093</v>
      </c>
      <c r="B2996" s="1">
        <v>45435</v>
      </c>
      <c r="C2996" t="s">
        <v>32</v>
      </c>
      <c r="D2996" t="s">
        <v>30</v>
      </c>
      <c r="E2996">
        <v>41832.99</v>
      </c>
      <c r="F2996">
        <v>24</v>
      </c>
      <c r="G2996" t="s">
        <v>24</v>
      </c>
      <c r="H2996" s="9">
        <v>1670.47</v>
      </c>
      <c r="I2996" s="9">
        <v>1894.61</v>
      </c>
      <c r="J2996" t="s">
        <v>25</v>
      </c>
      <c r="K2996">
        <v>0.08</v>
      </c>
      <c r="L2996" s="4" t="s">
        <v>17</v>
      </c>
      <c r="M2996" s="4" t="s">
        <v>22</v>
      </c>
      <c r="N2996" s="4" t="str">
        <f>IF(ISBLANK(Table14[[#This Row],[Sales_Rep]]),"Unknown",Table14[[#This Row],[Sales_Rep]])</f>
        <v>Alice</v>
      </c>
      <c r="O2996" t="str">
        <f>PROPER(Table14[[#This Row],[Region]])</f>
        <v>South</v>
      </c>
      <c r="P2996" s="9">
        <f>IF(ISBLANK(Table14[[#This Row],[Sales_Amount]]),MEDIAN(Table14[Sales_Amount]),Table14[[#This Row],[Sales_Amount]])</f>
        <v>41832.99</v>
      </c>
      <c r="Q2996" s="11">
        <f>IF(ISBLANK(Table14[[#This Row],[Quantity_Sold]]),MEDIAN(Table14[Quantity_Sold]),Table14[[#This Row],[Quantity_Sold]])</f>
        <v>24</v>
      </c>
      <c r="R2996" s="4" t="str">
        <f>TRIM(Table14[[#This Row],[Product_Category]])</f>
        <v>Clothing</v>
      </c>
      <c r="S2996" s="4" t="str">
        <f>PROPER(Table14[[#This Row],[Customer_Type]])</f>
        <v>New</v>
      </c>
      <c r="T2996" s="13">
        <f>IF(ISBLANK(Table14[[#This Row],[Discount]]),MEDIAN(Table14[Discount]),Table14[[#This Row],[Discount]])</f>
        <v>0.08</v>
      </c>
    </row>
    <row r="2997" spans="1:20" x14ac:dyDescent="0.3">
      <c r="A2997">
        <v>1245</v>
      </c>
      <c r="B2997" s="1">
        <v>45027</v>
      </c>
      <c r="C2997" t="s">
        <v>13</v>
      </c>
      <c r="D2997" t="s">
        <v>30</v>
      </c>
      <c r="E2997">
        <v>52728.56</v>
      </c>
      <c r="F2997">
        <v>10</v>
      </c>
      <c r="G2997" t="s">
        <v>24</v>
      </c>
      <c r="H2997" s="9">
        <v>4510.78</v>
      </c>
      <c r="I2997" s="9">
        <v>6277.21</v>
      </c>
      <c r="J2997" t="s">
        <v>25</v>
      </c>
      <c r="K2997">
        <v>0.16</v>
      </c>
      <c r="L2997" s="4" t="s">
        <v>17</v>
      </c>
      <c r="M2997" s="4" t="s">
        <v>22</v>
      </c>
      <c r="N2997" s="4" t="str">
        <f>IF(ISBLANK(Table14[[#This Row],[Sales_Rep]]),"Unknown",Table14[[#This Row],[Sales_Rep]])</f>
        <v>David</v>
      </c>
      <c r="O2997" t="str">
        <f>PROPER(Table14[[#This Row],[Region]])</f>
        <v>South</v>
      </c>
      <c r="P2997" s="9">
        <f>IF(ISBLANK(Table14[[#This Row],[Sales_Amount]]),MEDIAN(Table14[Sales_Amount]),Table14[[#This Row],[Sales_Amount]])</f>
        <v>52728.56</v>
      </c>
      <c r="Q2997" s="11">
        <f>IF(ISBLANK(Table14[[#This Row],[Quantity_Sold]]),MEDIAN(Table14[Quantity_Sold]),Table14[[#This Row],[Quantity_Sold]])</f>
        <v>10</v>
      </c>
      <c r="R2997" s="4" t="str">
        <f>TRIM(Table14[[#This Row],[Product_Category]])</f>
        <v>Clothing</v>
      </c>
      <c r="S2997" s="4" t="str">
        <f>PROPER(Table14[[#This Row],[Customer_Type]])</f>
        <v>New</v>
      </c>
      <c r="T2997" s="13">
        <f>IF(ISBLANK(Table14[[#This Row],[Discount]]),MEDIAN(Table14[Discount]),Table14[[#This Row],[Discount]])</f>
        <v>0.16</v>
      </c>
    </row>
    <row r="2998" spans="1:20" x14ac:dyDescent="0.3">
      <c r="A2998">
        <v>1310</v>
      </c>
      <c r="B2998" s="1">
        <v>45093</v>
      </c>
      <c r="C2998" t="s">
        <v>19</v>
      </c>
      <c r="D2998" t="s">
        <v>14</v>
      </c>
      <c r="E2998">
        <v>54234.29</v>
      </c>
      <c r="F2998">
        <v>45</v>
      </c>
      <c r="G2998" t="s">
        <v>21</v>
      </c>
      <c r="H2998" s="9">
        <v>981.14</v>
      </c>
      <c r="I2998" s="9">
        <v>1417.89</v>
      </c>
      <c r="J2998" t="s">
        <v>16</v>
      </c>
      <c r="K2998">
        <v>0.15</v>
      </c>
      <c r="L2998" s="4" t="s">
        <v>31</v>
      </c>
      <c r="M2998" s="4" t="s">
        <v>22</v>
      </c>
      <c r="N2998" s="4" t="str">
        <f>IF(ISBLANK(Table14[[#This Row],[Sales_Rep]]),"Unknown",Table14[[#This Row],[Sales_Rep]])</f>
        <v>Eve</v>
      </c>
      <c r="O2998" t="str">
        <f>PROPER(Table14[[#This Row],[Region]])</f>
        <v>East</v>
      </c>
      <c r="P2998" s="9">
        <f>IF(ISBLANK(Table14[[#This Row],[Sales_Amount]]),MEDIAN(Table14[Sales_Amount]),Table14[[#This Row],[Sales_Amount]])</f>
        <v>54234.29</v>
      </c>
      <c r="Q2998" s="11">
        <f>IF(ISBLANK(Table14[[#This Row],[Quantity_Sold]]),MEDIAN(Table14[Quantity_Sold]),Table14[[#This Row],[Quantity_Sold]])</f>
        <v>45</v>
      </c>
      <c r="R2998" s="4" t="str">
        <f>TRIM(Table14[[#This Row],[Product_Category]])</f>
        <v>Electronics</v>
      </c>
      <c r="S2998" s="4" t="str">
        <f>PROPER(Table14[[#This Row],[Customer_Type]])</f>
        <v>Returning</v>
      </c>
      <c r="T2998" s="13">
        <f>IF(ISBLANK(Table14[[#This Row],[Discount]]),MEDIAN(Table14[Discount]),Table14[[#This Row],[Discount]])</f>
        <v>0.15</v>
      </c>
    </row>
    <row r="2999" spans="1:20" x14ac:dyDescent="0.3">
      <c r="A2999">
        <v>1114</v>
      </c>
      <c r="B2999" s="1">
        <v>45058</v>
      </c>
      <c r="C2999" t="s">
        <v>23</v>
      </c>
      <c r="D2999" t="s">
        <v>20</v>
      </c>
      <c r="E2999">
        <v>192517.84</v>
      </c>
      <c r="F2999">
        <v>42</v>
      </c>
      <c r="G2999" t="s">
        <v>28</v>
      </c>
      <c r="H2999" s="9">
        <v>3776.32</v>
      </c>
      <c r="I2999" s="9">
        <v>5522.6</v>
      </c>
      <c r="J2999" t="s">
        <v>25</v>
      </c>
      <c r="K2999">
        <v>0.17</v>
      </c>
      <c r="L2999" s="4" t="s">
        <v>17</v>
      </c>
      <c r="M2999" s="4" t="s">
        <v>18</v>
      </c>
      <c r="N2999" s="4" t="str">
        <f>IF(ISBLANK(Table14[[#This Row],[Sales_Rep]]),"Unknown",Table14[[#This Row],[Sales_Rep]])</f>
        <v>Charlie</v>
      </c>
      <c r="O2999" t="str">
        <f>PROPER(Table14[[#This Row],[Region]])</f>
        <v>North</v>
      </c>
      <c r="P2999" s="9">
        <f>IF(ISBLANK(Table14[[#This Row],[Sales_Amount]]),MEDIAN(Table14[Sales_Amount]),Table14[[#This Row],[Sales_Amount]])</f>
        <v>192517.84</v>
      </c>
      <c r="Q2999" s="11">
        <f>IF(ISBLANK(Table14[[#This Row],[Quantity_Sold]]),MEDIAN(Table14[Quantity_Sold]),Table14[[#This Row],[Quantity_Sold]])</f>
        <v>42</v>
      </c>
      <c r="R2999" s="4" t="str">
        <f>TRIM(Table14[[#This Row],[Product_Category]])</f>
        <v>Furniture</v>
      </c>
      <c r="S2999" s="4" t="str">
        <f>PROPER(Table14[[#This Row],[Customer_Type]])</f>
        <v>New</v>
      </c>
      <c r="T2999" s="13">
        <f>IF(ISBLANK(Table14[[#This Row],[Discount]]),MEDIAN(Table14[Discount]),Table14[[#This Row],[Discount]])</f>
        <v>0.17</v>
      </c>
    </row>
    <row r="3000" spans="1:20" x14ac:dyDescent="0.3">
      <c r="A3000">
        <v>1321</v>
      </c>
      <c r="B3000" s="1">
        <v>45459</v>
      </c>
      <c r="C3000" t="s">
        <v>29</v>
      </c>
      <c r="D3000" t="s">
        <v>27</v>
      </c>
      <c r="E3000">
        <v>15769.59</v>
      </c>
      <c r="F3000">
        <v>6</v>
      </c>
      <c r="G3000" t="s">
        <v>24</v>
      </c>
      <c r="H3000" s="9">
        <v>2980.31</v>
      </c>
      <c r="I3000" s="9">
        <v>3551.71</v>
      </c>
      <c r="J3000" t="s">
        <v>16</v>
      </c>
      <c r="K3000">
        <v>0.26</v>
      </c>
      <c r="L3000" s="4" t="s">
        <v>17</v>
      </c>
      <c r="M3000" s="4" t="s">
        <v>22</v>
      </c>
      <c r="N3000" s="4" t="str">
        <f>IF(ISBLANK(Table14[[#This Row],[Sales_Rep]]),"Unknown",Table14[[#This Row],[Sales_Rep]])</f>
        <v>Bob</v>
      </c>
      <c r="O3000" t="str">
        <f>PROPER(Table14[[#This Row],[Region]])</f>
        <v>West</v>
      </c>
      <c r="P3000" s="9">
        <f>IF(ISBLANK(Table14[[#This Row],[Sales_Amount]]),MEDIAN(Table14[Sales_Amount]),Table14[[#This Row],[Sales_Amount]])</f>
        <v>15769.59</v>
      </c>
      <c r="Q3000" s="11">
        <f>IF(ISBLANK(Table14[[#This Row],[Quantity_Sold]]),MEDIAN(Table14[Quantity_Sold]),Table14[[#This Row],[Quantity_Sold]])</f>
        <v>6</v>
      </c>
      <c r="R3000" s="4" t="str">
        <f>TRIM(Table14[[#This Row],[Product_Category]])</f>
        <v>Clothing</v>
      </c>
      <c r="S3000" s="4" t="str">
        <f>PROPER(Table14[[#This Row],[Customer_Type]])</f>
        <v>Returning</v>
      </c>
      <c r="T3000" s="13">
        <f>IF(ISBLANK(Table14[[#This Row],[Discount]]),MEDIAN(Table14[Discount]),Table14[[#This Row],[Discount]])</f>
        <v>0.26</v>
      </c>
    </row>
    <row r="3001" spans="1:20" x14ac:dyDescent="0.3">
      <c r="A3001">
        <v>1076</v>
      </c>
      <c r="B3001" s="1">
        <v>45535</v>
      </c>
      <c r="C3001" t="s">
        <v>13</v>
      </c>
      <c r="D3001" t="s">
        <v>20</v>
      </c>
      <c r="E3001">
        <v>4639.67</v>
      </c>
      <c r="F3001">
        <v>2</v>
      </c>
      <c r="G3001" t="s">
        <v>24</v>
      </c>
      <c r="H3001" s="9">
        <v>2098.36</v>
      </c>
      <c r="I3001" s="9">
        <v>2391.58</v>
      </c>
      <c r="J3001" t="s">
        <v>16</v>
      </c>
      <c r="K3001">
        <v>0.03</v>
      </c>
      <c r="L3001" s="4" t="s">
        <v>26</v>
      </c>
      <c r="M3001" s="4" t="s">
        <v>18</v>
      </c>
      <c r="N3001" s="4" t="str">
        <f>IF(ISBLANK(Table14[[#This Row],[Sales_Rep]]),"Unknown",Table14[[#This Row],[Sales_Rep]])</f>
        <v>David</v>
      </c>
      <c r="O3001" t="str">
        <f>PROPER(Table14[[#This Row],[Region]])</f>
        <v>North</v>
      </c>
      <c r="P3001" s="9">
        <f>IF(ISBLANK(Table14[[#This Row],[Sales_Amount]]),MEDIAN(Table14[Sales_Amount]),Table14[[#This Row],[Sales_Amount]])</f>
        <v>4639.67</v>
      </c>
      <c r="Q3001" s="11">
        <f>IF(ISBLANK(Table14[[#This Row],[Quantity_Sold]]),MEDIAN(Table14[Quantity_Sold]),Table14[[#This Row],[Quantity_Sold]])</f>
        <v>2</v>
      </c>
      <c r="R3001" s="4" t="str">
        <f>TRIM(Table14[[#This Row],[Product_Category]])</f>
        <v>Clothing</v>
      </c>
      <c r="S3001" s="4" t="str">
        <f>PROPER(Table14[[#This Row],[Customer_Type]])</f>
        <v>Returning</v>
      </c>
      <c r="T3001" s="13">
        <f>IF(ISBLANK(Table14[[#This Row],[Discount]]),MEDIAN(Table14[Discount]),Table14[[#This Row],[Discount]])</f>
        <v>0.03</v>
      </c>
    </row>
    <row r="3002" spans="1:20" x14ac:dyDescent="0.3">
      <c r="A3002">
        <v>1178</v>
      </c>
      <c r="B3002" s="1">
        <v>45465</v>
      </c>
      <c r="C3002" t="s">
        <v>23</v>
      </c>
      <c r="D3002" t="s">
        <v>14</v>
      </c>
      <c r="E3002">
        <v>74630.990000000005</v>
      </c>
      <c r="F3002">
        <v>41</v>
      </c>
      <c r="G3002" t="s">
        <v>21</v>
      </c>
      <c r="H3002" s="9">
        <v>1463.02</v>
      </c>
      <c r="I3002" s="9">
        <v>2022.52</v>
      </c>
      <c r="J3002" t="s">
        <v>25</v>
      </c>
      <c r="K3002">
        <v>0.1</v>
      </c>
      <c r="L3002" s="4" t="s">
        <v>31</v>
      </c>
      <c r="M3002" s="4" t="s">
        <v>22</v>
      </c>
      <c r="N3002" s="4" t="str">
        <f>IF(ISBLANK(Table14[[#This Row],[Sales_Rep]]),"Unknown",Table14[[#This Row],[Sales_Rep]])</f>
        <v>Charlie</v>
      </c>
      <c r="O3002" t="str">
        <f>PROPER(Table14[[#This Row],[Region]])</f>
        <v>East</v>
      </c>
      <c r="P3002" s="9">
        <f>IF(ISBLANK(Table14[[#This Row],[Sales_Amount]]),MEDIAN(Table14[Sales_Amount]),Table14[[#This Row],[Sales_Amount]])</f>
        <v>74630.990000000005</v>
      </c>
      <c r="Q3002" s="11">
        <f>IF(ISBLANK(Table14[[#This Row],[Quantity_Sold]]),MEDIAN(Table14[Quantity_Sold]),Table14[[#This Row],[Quantity_Sold]])</f>
        <v>41</v>
      </c>
      <c r="R3002" s="4" t="str">
        <f>TRIM(Table14[[#This Row],[Product_Category]])</f>
        <v>Electronics</v>
      </c>
      <c r="S3002" s="4" t="str">
        <f>PROPER(Table14[[#This Row],[Customer_Type]])</f>
        <v>New</v>
      </c>
      <c r="T3002" s="13">
        <f>IF(ISBLANK(Table14[[#This Row],[Discount]]),MEDIAN(Table14[Discount]),Table14[[#This Row],[Discount]])</f>
        <v>0.1</v>
      </c>
    </row>
    <row r="3003" spans="1:20" x14ac:dyDescent="0.3">
      <c r="A3003">
        <v>1413</v>
      </c>
      <c r="B3003" s="1">
        <v>45151</v>
      </c>
      <c r="C3003" t="s">
        <v>19</v>
      </c>
      <c r="D3003" t="s">
        <v>30</v>
      </c>
      <c r="E3003">
        <v>214710.45</v>
      </c>
      <c r="F3003">
        <v>42</v>
      </c>
      <c r="G3003" t="s">
        <v>21</v>
      </c>
      <c r="H3003" s="9">
        <v>4443.87</v>
      </c>
      <c r="I3003" s="9">
        <v>5325.16</v>
      </c>
      <c r="J3003" t="s">
        <v>16</v>
      </c>
      <c r="K3003">
        <v>0.04</v>
      </c>
      <c r="L3003" s="4" t="s">
        <v>26</v>
      </c>
      <c r="M3003" s="4" t="s">
        <v>18</v>
      </c>
      <c r="N3003" s="4" t="str">
        <f>IF(ISBLANK(Table14[[#This Row],[Sales_Rep]]),"Unknown",Table14[[#This Row],[Sales_Rep]])</f>
        <v>Eve</v>
      </c>
      <c r="O3003" t="str">
        <f>PROPER(Table14[[#This Row],[Region]])</f>
        <v>South</v>
      </c>
      <c r="P3003" s="9">
        <f>IF(ISBLANK(Table14[[#This Row],[Sales_Amount]]),MEDIAN(Table14[Sales_Amount]),Table14[[#This Row],[Sales_Amount]])</f>
        <v>214710.45</v>
      </c>
      <c r="Q3003" s="11">
        <f>IF(ISBLANK(Table14[[#This Row],[Quantity_Sold]]),MEDIAN(Table14[Quantity_Sold]),Table14[[#This Row],[Quantity_Sold]])</f>
        <v>42</v>
      </c>
      <c r="R3003" s="4" t="str">
        <f>TRIM(Table14[[#This Row],[Product_Category]])</f>
        <v>Electronics</v>
      </c>
      <c r="S3003" s="4" t="str">
        <f>PROPER(Table14[[#This Row],[Customer_Type]])</f>
        <v>Returning</v>
      </c>
      <c r="T3003" s="13">
        <f>IF(ISBLANK(Table14[[#This Row],[Discount]]),MEDIAN(Table14[Discount]),Table14[[#This Row],[Discount]])</f>
        <v>0.04</v>
      </c>
    </row>
    <row r="3004" spans="1:20" x14ac:dyDescent="0.3">
      <c r="A3004">
        <v>1204</v>
      </c>
      <c r="B3004" s="1">
        <v>45023</v>
      </c>
      <c r="C3004" t="s">
        <v>32</v>
      </c>
      <c r="D3004" t="s">
        <v>27</v>
      </c>
      <c r="E3004">
        <v>81415.649999999994</v>
      </c>
      <c r="F3004">
        <v>13</v>
      </c>
      <c r="G3004" t="s">
        <v>24</v>
      </c>
      <c r="H3004" s="9">
        <v>4605.1499999999996</v>
      </c>
      <c r="I3004" s="9">
        <v>6592.36</v>
      </c>
      <c r="J3004" t="s">
        <v>16</v>
      </c>
      <c r="K3004">
        <v>0.05</v>
      </c>
      <c r="L3004" s="4" t="s">
        <v>17</v>
      </c>
      <c r="M3004" s="4" t="s">
        <v>18</v>
      </c>
      <c r="N3004" s="4" t="str">
        <f>IF(ISBLANK(Table14[[#This Row],[Sales_Rep]]),"Unknown",Table14[[#This Row],[Sales_Rep]])</f>
        <v>Alice</v>
      </c>
      <c r="O3004" t="str">
        <f>PROPER(Table14[[#This Row],[Region]])</f>
        <v>West</v>
      </c>
      <c r="P3004" s="9">
        <f>IF(ISBLANK(Table14[[#This Row],[Sales_Amount]]),MEDIAN(Table14[Sales_Amount]),Table14[[#This Row],[Sales_Amount]])</f>
        <v>81415.649999999994</v>
      </c>
      <c r="Q3004" s="11">
        <f>IF(ISBLANK(Table14[[#This Row],[Quantity_Sold]]),MEDIAN(Table14[Quantity_Sold]),Table14[[#This Row],[Quantity_Sold]])</f>
        <v>13</v>
      </c>
      <c r="R3004" s="4" t="str">
        <f>TRIM(Table14[[#This Row],[Product_Category]])</f>
        <v>Clothing</v>
      </c>
      <c r="S3004" s="4" t="str">
        <f>PROPER(Table14[[#This Row],[Customer_Type]])</f>
        <v>Returning</v>
      </c>
      <c r="T3004" s="13">
        <f>IF(ISBLANK(Table14[[#This Row],[Discount]]),MEDIAN(Table14[Discount]),Table14[[#This Row],[Discount]])</f>
        <v>0.05</v>
      </c>
    </row>
    <row r="3005" spans="1:20" x14ac:dyDescent="0.3">
      <c r="A3005">
        <v>1489</v>
      </c>
      <c r="B3005" s="1">
        <v>45086</v>
      </c>
      <c r="C3005" t="s">
        <v>19</v>
      </c>
      <c r="D3005" t="s">
        <v>20</v>
      </c>
      <c r="E3005">
        <v>49234.3</v>
      </c>
      <c r="F3005">
        <v>17</v>
      </c>
      <c r="G3005" t="s">
        <v>24</v>
      </c>
      <c r="H3005" s="9">
        <v>2498.9499999999998</v>
      </c>
      <c r="I3005" s="9">
        <v>3447.78</v>
      </c>
      <c r="J3005" t="s">
        <v>25</v>
      </c>
      <c r="K3005">
        <v>0.16</v>
      </c>
      <c r="L3005" s="4" t="s">
        <v>31</v>
      </c>
      <c r="M3005" s="4" t="s">
        <v>22</v>
      </c>
      <c r="N3005" s="4" t="str">
        <f>IF(ISBLANK(Table14[[#This Row],[Sales_Rep]]),"Unknown",Table14[[#This Row],[Sales_Rep]])</f>
        <v>Eve</v>
      </c>
      <c r="O3005" t="str">
        <f>PROPER(Table14[[#This Row],[Region]])</f>
        <v>North</v>
      </c>
      <c r="P3005" s="9">
        <f>IF(ISBLANK(Table14[[#This Row],[Sales_Amount]]),MEDIAN(Table14[Sales_Amount]),Table14[[#This Row],[Sales_Amount]])</f>
        <v>49234.3</v>
      </c>
      <c r="Q3005" s="11">
        <f>IF(ISBLANK(Table14[[#This Row],[Quantity_Sold]]),MEDIAN(Table14[Quantity_Sold]),Table14[[#This Row],[Quantity_Sold]])</f>
        <v>17</v>
      </c>
      <c r="R3005" s="4" t="str">
        <f>TRIM(Table14[[#This Row],[Product_Category]])</f>
        <v>Clothing</v>
      </c>
      <c r="S3005" s="4" t="str">
        <f>PROPER(Table14[[#This Row],[Customer_Type]])</f>
        <v>New</v>
      </c>
      <c r="T3005" s="13">
        <f>IF(ISBLANK(Table14[[#This Row],[Discount]]),MEDIAN(Table14[Discount]),Table14[[#This Row],[Discount]])</f>
        <v>0.16</v>
      </c>
    </row>
    <row r="3006" spans="1:20" x14ac:dyDescent="0.3">
      <c r="A3006">
        <v>1219</v>
      </c>
      <c r="B3006" s="1">
        <v>45243</v>
      </c>
      <c r="C3006" t="s">
        <v>29</v>
      </c>
      <c r="D3006" t="s">
        <v>20</v>
      </c>
      <c r="E3006">
        <v>784.57</v>
      </c>
      <c r="F3006">
        <v>9</v>
      </c>
      <c r="G3006" t="s">
        <v>21</v>
      </c>
      <c r="H3006" s="9">
        <v>75.959999999999994</v>
      </c>
      <c r="I3006" s="9">
        <v>89.87</v>
      </c>
      <c r="J3006" t="s">
        <v>25</v>
      </c>
      <c r="K3006">
        <v>0.03</v>
      </c>
      <c r="L3006" s="4" t="s">
        <v>26</v>
      </c>
      <c r="M3006" s="4" t="s">
        <v>18</v>
      </c>
      <c r="N3006" s="4" t="str">
        <f>IF(ISBLANK(Table14[[#This Row],[Sales_Rep]]),"Unknown",Table14[[#This Row],[Sales_Rep]])</f>
        <v>Bob</v>
      </c>
      <c r="O3006" t="str">
        <f>PROPER(Table14[[#This Row],[Region]])</f>
        <v>North</v>
      </c>
      <c r="P3006" s="9">
        <f>IF(ISBLANK(Table14[[#This Row],[Sales_Amount]]),MEDIAN(Table14[Sales_Amount]),Table14[[#This Row],[Sales_Amount]])</f>
        <v>784.57</v>
      </c>
      <c r="Q3006" s="11">
        <f>IF(ISBLANK(Table14[[#This Row],[Quantity_Sold]]),MEDIAN(Table14[Quantity_Sold]),Table14[[#This Row],[Quantity_Sold]])</f>
        <v>9</v>
      </c>
      <c r="R3006" s="4" t="str">
        <f>TRIM(Table14[[#This Row],[Product_Category]])</f>
        <v>Electronics</v>
      </c>
      <c r="S3006" s="4" t="str">
        <f>PROPER(Table14[[#This Row],[Customer_Type]])</f>
        <v>New</v>
      </c>
      <c r="T3006" s="13">
        <f>IF(ISBLANK(Table14[[#This Row],[Discount]]),MEDIAN(Table14[Discount]),Table14[[#This Row],[Discount]])</f>
        <v>0.03</v>
      </c>
    </row>
    <row r="3007" spans="1:20" x14ac:dyDescent="0.3">
      <c r="A3007">
        <v>1107</v>
      </c>
      <c r="B3007" s="1">
        <v>45359</v>
      </c>
      <c r="C3007" t="s">
        <v>13</v>
      </c>
      <c r="D3007" t="s">
        <v>30</v>
      </c>
      <c r="E3007">
        <v>17787.86</v>
      </c>
      <c r="F3007">
        <v>4</v>
      </c>
      <c r="G3007" t="s">
        <v>24</v>
      </c>
      <c r="H3007" s="9">
        <v>4807.8599999999997</v>
      </c>
      <c r="I3007" s="9">
        <v>5851.27</v>
      </c>
      <c r="J3007" t="s">
        <v>25</v>
      </c>
      <c r="K3007">
        <v>0.24</v>
      </c>
      <c r="L3007" s="4" t="s">
        <v>26</v>
      </c>
      <c r="M3007" s="4" t="s">
        <v>22</v>
      </c>
      <c r="N3007" s="4" t="str">
        <f>IF(ISBLANK(Table14[[#This Row],[Sales_Rep]]),"Unknown",Table14[[#This Row],[Sales_Rep]])</f>
        <v>David</v>
      </c>
      <c r="O3007" t="str">
        <f>PROPER(Table14[[#This Row],[Region]])</f>
        <v>South</v>
      </c>
      <c r="P3007" s="9">
        <f>IF(ISBLANK(Table14[[#This Row],[Sales_Amount]]),MEDIAN(Table14[Sales_Amount]),Table14[[#This Row],[Sales_Amount]])</f>
        <v>17787.86</v>
      </c>
      <c r="Q3007" s="11">
        <f>IF(ISBLANK(Table14[[#This Row],[Quantity_Sold]]),MEDIAN(Table14[Quantity_Sold]),Table14[[#This Row],[Quantity_Sold]])</f>
        <v>4</v>
      </c>
      <c r="R3007" s="4" t="str">
        <f>TRIM(Table14[[#This Row],[Product_Category]])</f>
        <v>Clothing</v>
      </c>
      <c r="S3007" s="4" t="str">
        <f>PROPER(Table14[[#This Row],[Customer_Type]])</f>
        <v>New</v>
      </c>
      <c r="T3007" s="13">
        <f>IF(ISBLANK(Table14[[#This Row],[Discount]]),MEDIAN(Table14[Discount]),Table14[[#This Row],[Discount]])</f>
        <v>0.24</v>
      </c>
    </row>
    <row r="3008" spans="1:20" x14ac:dyDescent="0.3">
      <c r="A3008">
        <v>1458</v>
      </c>
      <c r="B3008" s="1">
        <v>45265</v>
      </c>
      <c r="C3008" t="s">
        <v>13</v>
      </c>
      <c r="D3008" t="s">
        <v>14</v>
      </c>
      <c r="E3008">
        <v>110022.41</v>
      </c>
      <c r="F3008">
        <v>39</v>
      </c>
      <c r="G3008" t="s">
        <v>15</v>
      </c>
      <c r="H3008" s="9">
        <v>3239.5</v>
      </c>
      <c r="I3008" s="9">
        <v>3761.45</v>
      </c>
      <c r="J3008" t="s">
        <v>25</v>
      </c>
      <c r="K3008">
        <v>0.25</v>
      </c>
      <c r="L3008" s="4" t="s">
        <v>17</v>
      </c>
      <c r="M3008" s="4" t="s">
        <v>22</v>
      </c>
      <c r="N3008" s="4" t="str">
        <f>IF(ISBLANK(Table14[[#This Row],[Sales_Rep]]),"Unknown",Table14[[#This Row],[Sales_Rep]])</f>
        <v>David</v>
      </c>
      <c r="O3008" t="str">
        <f>PROPER(Table14[[#This Row],[Region]])</f>
        <v>East</v>
      </c>
      <c r="P3008" s="9">
        <f>IF(ISBLANK(Table14[[#This Row],[Sales_Amount]]),MEDIAN(Table14[Sales_Amount]),Table14[[#This Row],[Sales_Amount]])</f>
        <v>110022.41</v>
      </c>
      <c r="Q3008" s="11">
        <f>IF(ISBLANK(Table14[[#This Row],[Quantity_Sold]]),MEDIAN(Table14[Quantity_Sold]),Table14[[#This Row],[Quantity_Sold]])</f>
        <v>39</v>
      </c>
      <c r="R3008" s="4" t="str">
        <f>TRIM(Table14[[#This Row],[Product_Category]])</f>
        <v>Food</v>
      </c>
      <c r="S3008" s="4" t="str">
        <f>PROPER(Table14[[#This Row],[Customer_Type]])</f>
        <v>New</v>
      </c>
      <c r="T3008" s="13">
        <f>IF(ISBLANK(Table14[[#This Row],[Discount]]),MEDIAN(Table14[Discount]),Table14[[#This Row],[Discount]])</f>
        <v>0.25</v>
      </c>
    </row>
    <row r="3009" spans="1:20" x14ac:dyDescent="0.3">
      <c r="A3009">
        <v>1243</v>
      </c>
      <c r="B3009" s="1">
        <v>45651</v>
      </c>
      <c r="C3009" t="s">
        <v>29</v>
      </c>
      <c r="D3009" t="s">
        <v>20</v>
      </c>
      <c r="E3009">
        <v>107538.06</v>
      </c>
      <c r="F3009">
        <v>23</v>
      </c>
      <c r="G3009" t="s">
        <v>15</v>
      </c>
      <c r="H3009" s="9">
        <v>4666.1899999999996</v>
      </c>
      <c r="I3009" s="9">
        <v>5844.46</v>
      </c>
      <c r="J3009" t="s">
        <v>16</v>
      </c>
      <c r="K3009">
        <v>0.2</v>
      </c>
      <c r="L3009" s="4" t="s">
        <v>31</v>
      </c>
      <c r="M3009" s="4" t="s">
        <v>22</v>
      </c>
      <c r="N3009" s="4" t="str">
        <f>IF(ISBLANK(Table14[[#This Row],[Sales_Rep]]),"Unknown",Table14[[#This Row],[Sales_Rep]])</f>
        <v>Bob</v>
      </c>
      <c r="O3009" t="str">
        <f>PROPER(Table14[[#This Row],[Region]])</f>
        <v>North</v>
      </c>
      <c r="P3009" s="9">
        <f>IF(ISBLANK(Table14[[#This Row],[Sales_Amount]]),MEDIAN(Table14[Sales_Amount]),Table14[[#This Row],[Sales_Amount]])</f>
        <v>107538.06</v>
      </c>
      <c r="Q3009" s="11">
        <f>IF(ISBLANK(Table14[[#This Row],[Quantity_Sold]]),MEDIAN(Table14[Quantity_Sold]),Table14[[#This Row],[Quantity_Sold]])</f>
        <v>23</v>
      </c>
      <c r="R3009" s="4" t="str">
        <f>TRIM(Table14[[#This Row],[Product_Category]])</f>
        <v>Food</v>
      </c>
      <c r="S3009" s="4" t="str">
        <f>PROPER(Table14[[#This Row],[Customer_Type]])</f>
        <v>Returning</v>
      </c>
      <c r="T3009" s="13">
        <f>IF(ISBLANK(Table14[[#This Row],[Discount]]),MEDIAN(Table14[Discount]),Table14[[#This Row],[Discount]])</f>
        <v>0.2</v>
      </c>
    </row>
    <row r="3010" spans="1:20" x14ac:dyDescent="0.3">
      <c r="A3010">
        <v>1227</v>
      </c>
      <c r="B3010" s="1">
        <v>45237</v>
      </c>
      <c r="C3010" t="s">
        <v>23</v>
      </c>
      <c r="D3010" t="s">
        <v>14</v>
      </c>
      <c r="E3010">
        <v>20758.89</v>
      </c>
      <c r="F3010">
        <v>32</v>
      </c>
      <c r="G3010" t="s">
        <v>28</v>
      </c>
      <c r="H3010" s="9">
        <v>689.66</v>
      </c>
      <c r="I3010" s="9">
        <v>772.28</v>
      </c>
      <c r="J3010" t="s">
        <v>16</v>
      </c>
      <c r="K3010">
        <v>0.16</v>
      </c>
      <c r="L3010" s="4" t="s">
        <v>31</v>
      </c>
      <c r="M3010" s="4" t="s">
        <v>18</v>
      </c>
      <c r="N3010" s="4" t="str">
        <f>IF(ISBLANK(Table14[[#This Row],[Sales_Rep]]),"Unknown",Table14[[#This Row],[Sales_Rep]])</f>
        <v>Charlie</v>
      </c>
      <c r="O3010" t="str">
        <f>PROPER(Table14[[#This Row],[Region]])</f>
        <v>East</v>
      </c>
      <c r="P3010" s="9">
        <f>IF(ISBLANK(Table14[[#This Row],[Sales_Amount]]),MEDIAN(Table14[Sales_Amount]),Table14[[#This Row],[Sales_Amount]])</f>
        <v>20758.89</v>
      </c>
      <c r="Q3010" s="11">
        <f>IF(ISBLANK(Table14[[#This Row],[Quantity_Sold]]),MEDIAN(Table14[Quantity_Sold]),Table14[[#This Row],[Quantity_Sold]])</f>
        <v>32</v>
      </c>
      <c r="R3010" s="4" t="str">
        <f>TRIM(Table14[[#This Row],[Product_Category]])</f>
        <v>Furniture</v>
      </c>
      <c r="S3010" s="4" t="str">
        <f>PROPER(Table14[[#This Row],[Customer_Type]])</f>
        <v>Returning</v>
      </c>
      <c r="T3010" s="13">
        <f>IF(ISBLANK(Table14[[#This Row],[Discount]]),MEDIAN(Table14[Discount]),Table14[[#This Row],[Discount]])</f>
        <v>0.16</v>
      </c>
    </row>
    <row r="3011" spans="1:20" x14ac:dyDescent="0.3">
      <c r="A3011">
        <v>1132</v>
      </c>
      <c r="B3011" s="1">
        <v>45385</v>
      </c>
      <c r="C3011" t="s">
        <v>23</v>
      </c>
      <c r="D3011" t="s">
        <v>27</v>
      </c>
      <c r="E3011">
        <v>188093.79</v>
      </c>
      <c r="F3011">
        <v>34</v>
      </c>
      <c r="G3011" t="s">
        <v>24</v>
      </c>
      <c r="H3011" s="9">
        <v>4904.12</v>
      </c>
      <c r="I3011" s="9">
        <v>6829.84</v>
      </c>
      <c r="J3011" t="s">
        <v>25</v>
      </c>
      <c r="K3011">
        <v>0.19</v>
      </c>
      <c r="L3011" s="4" t="s">
        <v>26</v>
      </c>
      <c r="M3011" s="4" t="s">
        <v>18</v>
      </c>
      <c r="N3011" s="4" t="str">
        <f>IF(ISBLANK(Table14[[#This Row],[Sales_Rep]]),"Unknown",Table14[[#This Row],[Sales_Rep]])</f>
        <v>Charlie</v>
      </c>
      <c r="O3011" t="str">
        <f>PROPER(Table14[[#This Row],[Region]])</f>
        <v>West</v>
      </c>
      <c r="P3011" s="9">
        <f>IF(ISBLANK(Table14[[#This Row],[Sales_Amount]]),MEDIAN(Table14[Sales_Amount]),Table14[[#This Row],[Sales_Amount]])</f>
        <v>188093.79</v>
      </c>
      <c r="Q3011" s="11">
        <f>IF(ISBLANK(Table14[[#This Row],[Quantity_Sold]]),MEDIAN(Table14[Quantity_Sold]),Table14[[#This Row],[Quantity_Sold]])</f>
        <v>34</v>
      </c>
      <c r="R3011" s="4" t="str">
        <f>TRIM(Table14[[#This Row],[Product_Category]])</f>
        <v>Clothing</v>
      </c>
      <c r="S3011" s="4" t="str">
        <f>PROPER(Table14[[#This Row],[Customer_Type]])</f>
        <v>New</v>
      </c>
      <c r="T3011" s="13">
        <f>IF(ISBLANK(Table14[[#This Row],[Discount]]),MEDIAN(Table14[Discount]),Table14[[#This Row],[Discount]])</f>
        <v>0.19</v>
      </c>
    </row>
    <row r="3012" spans="1:20" x14ac:dyDescent="0.3">
      <c r="A3012">
        <v>1303</v>
      </c>
      <c r="B3012" s="1">
        <v>45463</v>
      </c>
      <c r="C3012" t="s">
        <v>13</v>
      </c>
      <c r="D3012" t="s">
        <v>20</v>
      </c>
      <c r="E3012">
        <v>152229.15</v>
      </c>
      <c r="F3012">
        <v>41</v>
      </c>
      <c r="G3012" t="s">
        <v>15</v>
      </c>
      <c r="H3012" s="9">
        <v>2824.36</v>
      </c>
      <c r="I3012" s="9">
        <v>3949.9</v>
      </c>
      <c r="J3012" t="s">
        <v>25</v>
      </c>
      <c r="K3012">
        <v>0.06</v>
      </c>
      <c r="L3012" s="4" t="s">
        <v>17</v>
      </c>
      <c r="M3012" s="4" t="s">
        <v>18</v>
      </c>
      <c r="N3012" s="4" t="str">
        <f>IF(ISBLANK(Table14[[#This Row],[Sales_Rep]]),"Unknown",Table14[[#This Row],[Sales_Rep]])</f>
        <v>David</v>
      </c>
      <c r="O3012" t="str">
        <f>PROPER(Table14[[#This Row],[Region]])</f>
        <v>North</v>
      </c>
      <c r="P3012" s="9">
        <f>IF(ISBLANK(Table14[[#This Row],[Sales_Amount]]),MEDIAN(Table14[Sales_Amount]),Table14[[#This Row],[Sales_Amount]])</f>
        <v>152229.15</v>
      </c>
      <c r="Q3012" s="11">
        <f>IF(ISBLANK(Table14[[#This Row],[Quantity_Sold]]),MEDIAN(Table14[Quantity_Sold]),Table14[[#This Row],[Quantity_Sold]])</f>
        <v>41</v>
      </c>
      <c r="R3012" s="4" t="str">
        <f>TRIM(Table14[[#This Row],[Product_Category]])</f>
        <v>Food</v>
      </c>
      <c r="S3012" s="4" t="str">
        <f>PROPER(Table14[[#This Row],[Customer_Type]])</f>
        <v>New</v>
      </c>
      <c r="T3012" s="13">
        <f>IF(ISBLANK(Table14[[#This Row],[Discount]]),MEDIAN(Table14[Discount]),Table14[[#This Row],[Discount]])</f>
        <v>0.06</v>
      </c>
    </row>
    <row r="3013" spans="1:20" x14ac:dyDescent="0.3">
      <c r="A3013">
        <v>1331</v>
      </c>
      <c r="B3013" s="1">
        <v>45633</v>
      </c>
      <c r="C3013" t="s">
        <v>13</v>
      </c>
      <c r="D3013" t="s">
        <v>30</v>
      </c>
      <c r="E3013">
        <v>134738.14000000001</v>
      </c>
      <c r="F3013">
        <v>41</v>
      </c>
      <c r="G3013" t="s">
        <v>24</v>
      </c>
      <c r="H3013" s="9">
        <v>2953.3</v>
      </c>
      <c r="I3013" s="9">
        <v>3651.44</v>
      </c>
      <c r="J3013" t="s">
        <v>25</v>
      </c>
      <c r="K3013">
        <v>0.1</v>
      </c>
      <c r="L3013" s="4" t="s">
        <v>17</v>
      </c>
      <c r="M3013" s="4" t="s">
        <v>18</v>
      </c>
      <c r="N3013" s="4" t="str">
        <f>IF(ISBLANK(Table14[[#This Row],[Sales_Rep]]),"Unknown",Table14[[#This Row],[Sales_Rep]])</f>
        <v>David</v>
      </c>
      <c r="O3013" t="str">
        <f>PROPER(Table14[[#This Row],[Region]])</f>
        <v>South</v>
      </c>
      <c r="P3013" s="9">
        <f>IF(ISBLANK(Table14[[#This Row],[Sales_Amount]]),MEDIAN(Table14[Sales_Amount]),Table14[[#This Row],[Sales_Amount]])</f>
        <v>134738.14000000001</v>
      </c>
      <c r="Q3013" s="11">
        <f>IF(ISBLANK(Table14[[#This Row],[Quantity_Sold]]),MEDIAN(Table14[Quantity_Sold]),Table14[[#This Row],[Quantity_Sold]])</f>
        <v>41</v>
      </c>
      <c r="R3013" s="4" t="str">
        <f>TRIM(Table14[[#This Row],[Product_Category]])</f>
        <v>Clothing</v>
      </c>
      <c r="S3013" s="4" t="str">
        <f>PROPER(Table14[[#This Row],[Customer_Type]])</f>
        <v>New</v>
      </c>
      <c r="T3013" s="13">
        <f>IF(ISBLANK(Table14[[#This Row],[Discount]]),MEDIAN(Table14[Discount]),Table14[[#This Row],[Discount]])</f>
        <v>0.1</v>
      </c>
    </row>
    <row r="3014" spans="1:20" x14ac:dyDescent="0.3">
      <c r="A3014">
        <v>1372</v>
      </c>
      <c r="B3014" s="1">
        <v>45026</v>
      </c>
      <c r="C3014" t="s">
        <v>32</v>
      </c>
      <c r="D3014" t="s">
        <v>30</v>
      </c>
      <c r="E3014">
        <v>176645.29</v>
      </c>
      <c r="F3014">
        <v>45</v>
      </c>
      <c r="G3014" t="s">
        <v>24</v>
      </c>
      <c r="H3014" s="9">
        <v>4058.83</v>
      </c>
      <c r="I3014" s="9">
        <v>5377.33</v>
      </c>
      <c r="J3014" t="s">
        <v>25</v>
      </c>
      <c r="K3014">
        <v>0.27</v>
      </c>
      <c r="L3014" s="4" t="s">
        <v>26</v>
      </c>
      <c r="M3014" s="4" t="s">
        <v>22</v>
      </c>
      <c r="N3014" s="4" t="str">
        <f>IF(ISBLANK(Table14[[#This Row],[Sales_Rep]]),"Unknown",Table14[[#This Row],[Sales_Rep]])</f>
        <v>Alice</v>
      </c>
      <c r="O3014" t="str">
        <f>PROPER(Table14[[#This Row],[Region]])</f>
        <v>South</v>
      </c>
      <c r="P3014" s="9">
        <f>IF(ISBLANK(Table14[[#This Row],[Sales_Amount]]),MEDIAN(Table14[Sales_Amount]),Table14[[#This Row],[Sales_Amount]])</f>
        <v>176645.29</v>
      </c>
      <c r="Q3014" s="11">
        <f>IF(ISBLANK(Table14[[#This Row],[Quantity_Sold]]),MEDIAN(Table14[Quantity_Sold]),Table14[[#This Row],[Quantity_Sold]])</f>
        <v>45</v>
      </c>
      <c r="R3014" s="4" t="str">
        <f>TRIM(Table14[[#This Row],[Product_Category]])</f>
        <v>Clothing</v>
      </c>
      <c r="S3014" s="4" t="str">
        <f>PROPER(Table14[[#This Row],[Customer_Type]])</f>
        <v>New</v>
      </c>
      <c r="T3014" s="13">
        <f>IF(ISBLANK(Table14[[#This Row],[Discount]]),MEDIAN(Table14[Discount]),Table14[[#This Row],[Discount]])</f>
        <v>0.27</v>
      </c>
    </row>
    <row r="3015" spans="1:20" x14ac:dyDescent="0.3">
      <c r="A3015">
        <v>1422</v>
      </c>
      <c r="B3015" s="1">
        <v>45599</v>
      </c>
      <c r="C3015" t="s">
        <v>23</v>
      </c>
      <c r="D3015" t="s">
        <v>20</v>
      </c>
      <c r="E3015">
        <v>208234.13</v>
      </c>
      <c r="F3015">
        <v>50</v>
      </c>
      <c r="G3015" t="s">
        <v>28</v>
      </c>
      <c r="H3015" s="9">
        <v>3545.79</v>
      </c>
      <c r="I3015" s="9">
        <v>5017.6899999999996</v>
      </c>
      <c r="J3015" t="s">
        <v>16</v>
      </c>
      <c r="K3015">
        <v>0.17</v>
      </c>
      <c r="L3015" s="4" t="s">
        <v>26</v>
      </c>
      <c r="M3015" s="4" t="s">
        <v>18</v>
      </c>
      <c r="N3015" s="4" t="str">
        <f>IF(ISBLANK(Table14[[#This Row],[Sales_Rep]]),"Unknown",Table14[[#This Row],[Sales_Rep]])</f>
        <v>Charlie</v>
      </c>
      <c r="O3015" t="str">
        <f>PROPER(Table14[[#This Row],[Region]])</f>
        <v>North</v>
      </c>
      <c r="P3015" s="9">
        <f>IF(ISBLANK(Table14[[#This Row],[Sales_Amount]]),MEDIAN(Table14[Sales_Amount]),Table14[[#This Row],[Sales_Amount]])</f>
        <v>208234.13</v>
      </c>
      <c r="Q3015" s="11">
        <f>IF(ISBLANK(Table14[[#This Row],[Quantity_Sold]]),MEDIAN(Table14[Quantity_Sold]),Table14[[#This Row],[Quantity_Sold]])</f>
        <v>50</v>
      </c>
      <c r="R3015" s="4" t="str">
        <f>TRIM(Table14[[#This Row],[Product_Category]])</f>
        <v>Furniture</v>
      </c>
      <c r="S3015" s="4" t="str">
        <f>PROPER(Table14[[#This Row],[Customer_Type]])</f>
        <v>Returning</v>
      </c>
      <c r="T3015" s="13">
        <f>IF(ISBLANK(Table14[[#This Row],[Discount]]),MEDIAN(Table14[Discount]),Table14[[#This Row],[Discount]])</f>
        <v>0.17</v>
      </c>
    </row>
    <row r="3016" spans="1:20" x14ac:dyDescent="0.3">
      <c r="A3016">
        <v>1237</v>
      </c>
      <c r="B3016" s="1">
        <v>45368</v>
      </c>
      <c r="C3016" t="s">
        <v>29</v>
      </c>
      <c r="D3016" t="s">
        <v>14</v>
      </c>
      <c r="E3016">
        <v>88285.26</v>
      </c>
      <c r="F3016">
        <v>30</v>
      </c>
      <c r="G3016" t="s">
        <v>21</v>
      </c>
      <c r="H3016" s="9">
        <v>3595.57</v>
      </c>
      <c r="I3016" s="9">
        <v>4204.0600000000004</v>
      </c>
      <c r="J3016" t="s">
        <v>16</v>
      </c>
      <c r="K3016">
        <v>0.3</v>
      </c>
      <c r="L3016" s="4" t="s">
        <v>31</v>
      </c>
      <c r="M3016" s="4" t="s">
        <v>18</v>
      </c>
      <c r="N3016" s="4" t="str">
        <f>IF(ISBLANK(Table14[[#This Row],[Sales_Rep]]),"Unknown",Table14[[#This Row],[Sales_Rep]])</f>
        <v>Bob</v>
      </c>
      <c r="O3016" t="str">
        <f>PROPER(Table14[[#This Row],[Region]])</f>
        <v>East</v>
      </c>
      <c r="P3016" s="9">
        <f>IF(ISBLANK(Table14[[#This Row],[Sales_Amount]]),MEDIAN(Table14[Sales_Amount]),Table14[[#This Row],[Sales_Amount]])</f>
        <v>88285.26</v>
      </c>
      <c r="Q3016" s="11">
        <f>IF(ISBLANK(Table14[[#This Row],[Quantity_Sold]]),MEDIAN(Table14[Quantity_Sold]),Table14[[#This Row],[Quantity_Sold]])</f>
        <v>30</v>
      </c>
      <c r="R3016" s="4" t="str">
        <f>TRIM(Table14[[#This Row],[Product_Category]])</f>
        <v>Electronics</v>
      </c>
      <c r="S3016" s="4" t="str">
        <f>PROPER(Table14[[#This Row],[Customer_Type]])</f>
        <v>Returning</v>
      </c>
      <c r="T3016" s="13">
        <f>IF(ISBLANK(Table14[[#This Row],[Discount]]),MEDIAN(Table14[Discount]),Table14[[#This Row],[Discount]])</f>
        <v>0.3</v>
      </c>
    </row>
    <row r="3017" spans="1:20" x14ac:dyDescent="0.3">
      <c r="A3017">
        <v>1097</v>
      </c>
      <c r="B3017" s="1">
        <v>45176</v>
      </c>
      <c r="C3017" t="s">
        <v>23</v>
      </c>
      <c r="D3017" t="s">
        <v>27</v>
      </c>
      <c r="E3017">
        <v>105216.18</v>
      </c>
      <c r="F3017">
        <v>41</v>
      </c>
      <c r="G3017" t="s">
        <v>21</v>
      </c>
      <c r="H3017" s="9">
        <v>2010.76</v>
      </c>
      <c r="I3017" s="9">
        <v>2592.17</v>
      </c>
      <c r="J3017" t="s">
        <v>16</v>
      </c>
      <c r="K3017">
        <v>0.01</v>
      </c>
      <c r="L3017" s="4" t="s">
        <v>17</v>
      </c>
      <c r="M3017" s="4" t="s">
        <v>18</v>
      </c>
      <c r="N3017" s="4" t="str">
        <f>IF(ISBLANK(Table14[[#This Row],[Sales_Rep]]),"Unknown",Table14[[#This Row],[Sales_Rep]])</f>
        <v>Charlie</v>
      </c>
      <c r="O3017" t="str">
        <f>PROPER(Table14[[#This Row],[Region]])</f>
        <v>West</v>
      </c>
      <c r="P3017" s="9">
        <f>IF(ISBLANK(Table14[[#This Row],[Sales_Amount]]),MEDIAN(Table14[Sales_Amount]),Table14[[#This Row],[Sales_Amount]])</f>
        <v>105216.18</v>
      </c>
      <c r="Q3017" s="11">
        <f>IF(ISBLANK(Table14[[#This Row],[Quantity_Sold]]),MEDIAN(Table14[Quantity_Sold]),Table14[[#This Row],[Quantity_Sold]])</f>
        <v>41</v>
      </c>
      <c r="R3017" s="4" t="str">
        <f>TRIM(Table14[[#This Row],[Product_Category]])</f>
        <v>Electronics</v>
      </c>
      <c r="S3017" s="4" t="str">
        <f>PROPER(Table14[[#This Row],[Customer_Type]])</f>
        <v>Returning</v>
      </c>
      <c r="T3017" s="13">
        <f>IF(ISBLANK(Table14[[#This Row],[Discount]]),MEDIAN(Table14[Discount]),Table14[[#This Row],[Discount]])</f>
        <v>0.01</v>
      </c>
    </row>
    <row r="3018" spans="1:20" x14ac:dyDescent="0.3">
      <c r="A3018">
        <v>1010</v>
      </c>
      <c r="B3018" s="1">
        <v>45308</v>
      </c>
      <c r="C3018" t="s">
        <v>32</v>
      </c>
      <c r="D3018" t="s">
        <v>30</v>
      </c>
      <c r="E3018">
        <v>72116.7</v>
      </c>
      <c r="F3018">
        <v>19</v>
      </c>
      <c r="G3018" t="s">
        <v>15</v>
      </c>
      <c r="H3018" s="9">
        <v>3762.3</v>
      </c>
      <c r="I3018" s="9">
        <v>4518.59</v>
      </c>
      <c r="J3018" t="s">
        <v>16</v>
      </c>
      <c r="K3018">
        <v>0.16</v>
      </c>
      <c r="L3018" s="4" t="s">
        <v>26</v>
      </c>
      <c r="M3018" s="4" t="s">
        <v>22</v>
      </c>
      <c r="N3018" s="4" t="str">
        <f>IF(ISBLANK(Table14[[#This Row],[Sales_Rep]]),"Unknown",Table14[[#This Row],[Sales_Rep]])</f>
        <v>Alice</v>
      </c>
      <c r="O3018" t="str">
        <f>PROPER(Table14[[#This Row],[Region]])</f>
        <v>South</v>
      </c>
      <c r="P3018" s="9">
        <f>IF(ISBLANK(Table14[[#This Row],[Sales_Amount]]),MEDIAN(Table14[Sales_Amount]),Table14[[#This Row],[Sales_Amount]])</f>
        <v>72116.7</v>
      </c>
      <c r="Q3018" s="11">
        <f>IF(ISBLANK(Table14[[#This Row],[Quantity_Sold]]),MEDIAN(Table14[Quantity_Sold]),Table14[[#This Row],[Quantity_Sold]])</f>
        <v>19</v>
      </c>
      <c r="R3018" s="4" t="str">
        <f>TRIM(Table14[[#This Row],[Product_Category]])</f>
        <v>Food</v>
      </c>
      <c r="S3018" s="4" t="str">
        <f>PROPER(Table14[[#This Row],[Customer_Type]])</f>
        <v>Returning</v>
      </c>
      <c r="T3018" s="13">
        <f>IF(ISBLANK(Table14[[#This Row],[Discount]]),MEDIAN(Table14[Discount]),Table14[[#This Row],[Discount]])</f>
        <v>0.16</v>
      </c>
    </row>
    <row r="3019" spans="1:20" x14ac:dyDescent="0.3">
      <c r="A3019">
        <v>1030</v>
      </c>
      <c r="B3019" s="1">
        <v>45242</v>
      </c>
      <c r="C3019" t="s">
        <v>13</v>
      </c>
      <c r="D3019" t="s">
        <v>20</v>
      </c>
      <c r="E3019">
        <v>43856.77</v>
      </c>
      <c r="F3019">
        <v>23</v>
      </c>
      <c r="G3019" t="s">
        <v>24</v>
      </c>
      <c r="H3019" s="9">
        <v>1732.61</v>
      </c>
      <c r="I3019" s="9">
        <v>2050.34</v>
      </c>
      <c r="J3019" t="s">
        <v>16</v>
      </c>
      <c r="K3019">
        <v>7.0000000000000007E-2</v>
      </c>
      <c r="L3019" s="4" t="s">
        <v>26</v>
      </c>
      <c r="M3019" s="4" t="s">
        <v>22</v>
      </c>
      <c r="N3019" s="4" t="str">
        <f>IF(ISBLANK(Table14[[#This Row],[Sales_Rep]]),"Unknown",Table14[[#This Row],[Sales_Rep]])</f>
        <v>David</v>
      </c>
      <c r="O3019" t="str">
        <f>PROPER(Table14[[#This Row],[Region]])</f>
        <v>North</v>
      </c>
      <c r="P3019" s="9">
        <f>IF(ISBLANK(Table14[[#This Row],[Sales_Amount]]),MEDIAN(Table14[Sales_Amount]),Table14[[#This Row],[Sales_Amount]])</f>
        <v>43856.77</v>
      </c>
      <c r="Q3019" s="11">
        <f>IF(ISBLANK(Table14[[#This Row],[Quantity_Sold]]),MEDIAN(Table14[Quantity_Sold]),Table14[[#This Row],[Quantity_Sold]])</f>
        <v>23</v>
      </c>
      <c r="R3019" s="4" t="str">
        <f>TRIM(Table14[[#This Row],[Product_Category]])</f>
        <v>Clothing</v>
      </c>
      <c r="S3019" s="4" t="str">
        <f>PROPER(Table14[[#This Row],[Customer_Type]])</f>
        <v>Returning</v>
      </c>
      <c r="T3019" s="13">
        <f>IF(ISBLANK(Table14[[#This Row],[Discount]]),MEDIAN(Table14[Discount]),Table14[[#This Row],[Discount]])</f>
        <v>7.0000000000000007E-2</v>
      </c>
    </row>
    <row r="3020" spans="1:20" x14ac:dyDescent="0.3">
      <c r="A3020">
        <v>1108</v>
      </c>
      <c r="B3020" s="1">
        <v>45328</v>
      </c>
      <c r="C3020" t="s">
        <v>13</v>
      </c>
      <c r="D3020" t="s">
        <v>27</v>
      </c>
      <c r="E3020">
        <v>86467.55</v>
      </c>
      <c r="F3020">
        <v>30</v>
      </c>
      <c r="G3020" t="s">
        <v>28</v>
      </c>
      <c r="H3020" s="9">
        <v>3482.01</v>
      </c>
      <c r="I3020" s="9">
        <v>3948.29</v>
      </c>
      <c r="J3020" t="s">
        <v>16</v>
      </c>
      <c r="K3020">
        <v>0.27</v>
      </c>
      <c r="L3020" s="4" t="s">
        <v>31</v>
      </c>
      <c r="M3020" s="4" t="s">
        <v>22</v>
      </c>
      <c r="N3020" s="4" t="str">
        <f>IF(ISBLANK(Table14[[#This Row],[Sales_Rep]]),"Unknown",Table14[[#This Row],[Sales_Rep]])</f>
        <v>David</v>
      </c>
      <c r="O3020" t="str">
        <f>PROPER(Table14[[#This Row],[Region]])</f>
        <v>West</v>
      </c>
      <c r="P3020" s="9">
        <f>IF(ISBLANK(Table14[[#This Row],[Sales_Amount]]),MEDIAN(Table14[Sales_Amount]),Table14[[#This Row],[Sales_Amount]])</f>
        <v>86467.55</v>
      </c>
      <c r="Q3020" s="11">
        <f>IF(ISBLANK(Table14[[#This Row],[Quantity_Sold]]),MEDIAN(Table14[Quantity_Sold]),Table14[[#This Row],[Quantity_Sold]])</f>
        <v>30</v>
      </c>
      <c r="R3020" s="4" t="str">
        <f>TRIM(Table14[[#This Row],[Product_Category]])</f>
        <v>Furniture</v>
      </c>
      <c r="S3020" s="4" t="str">
        <f>PROPER(Table14[[#This Row],[Customer_Type]])</f>
        <v>Returning</v>
      </c>
      <c r="T3020" s="13">
        <f>IF(ISBLANK(Table14[[#This Row],[Discount]]),MEDIAN(Table14[Discount]),Table14[[#This Row],[Discount]])</f>
        <v>0.27</v>
      </c>
    </row>
    <row r="3021" spans="1:20" x14ac:dyDescent="0.3">
      <c r="A3021">
        <v>1243</v>
      </c>
      <c r="B3021" s="1">
        <v>45381</v>
      </c>
      <c r="C3021" t="s">
        <v>32</v>
      </c>
      <c r="D3021" t="s">
        <v>27</v>
      </c>
      <c r="E3021">
        <v>235809.14</v>
      </c>
      <c r="F3021">
        <v>50</v>
      </c>
      <c r="G3021" t="s">
        <v>28</v>
      </c>
      <c r="H3021" s="9">
        <v>4724.99</v>
      </c>
      <c r="I3021" s="9">
        <v>6373.22</v>
      </c>
      <c r="J3021" t="s">
        <v>16</v>
      </c>
      <c r="K3021">
        <v>0.26</v>
      </c>
      <c r="L3021" s="4" t="s">
        <v>26</v>
      </c>
      <c r="M3021" s="4" t="s">
        <v>22</v>
      </c>
      <c r="N3021" s="4" t="str">
        <f>IF(ISBLANK(Table14[[#This Row],[Sales_Rep]]),"Unknown",Table14[[#This Row],[Sales_Rep]])</f>
        <v>Alice</v>
      </c>
      <c r="O3021" t="str">
        <f>PROPER(Table14[[#This Row],[Region]])</f>
        <v>West</v>
      </c>
      <c r="P3021" s="9">
        <f>IF(ISBLANK(Table14[[#This Row],[Sales_Amount]]),MEDIAN(Table14[Sales_Amount]),Table14[[#This Row],[Sales_Amount]])</f>
        <v>235809.14</v>
      </c>
      <c r="Q3021" s="11">
        <f>IF(ISBLANK(Table14[[#This Row],[Quantity_Sold]]),MEDIAN(Table14[Quantity_Sold]),Table14[[#This Row],[Quantity_Sold]])</f>
        <v>50</v>
      </c>
      <c r="R3021" s="4" t="str">
        <f>TRIM(Table14[[#This Row],[Product_Category]])</f>
        <v>Furniture</v>
      </c>
      <c r="S3021" s="4" t="str">
        <f>PROPER(Table14[[#This Row],[Customer_Type]])</f>
        <v>Returning</v>
      </c>
      <c r="T3021" s="13">
        <f>IF(ISBLANK(Table14[[#This Row],[Discount]]),MEDIAN(Table14[Discount]),Table14[[#This Row],[Discount]])</f>
        <v>0.26</v>
      </c>
    </row>
    <row r="3022" spans="1:20" x14ac:dyDescent="0.3">
      <c r="A3022">
        <v>1420</v>
      </c>
      <c r="B3022" s="1">
        <v>45565</v>
      </c>
      <c r="C3022" t="s">
        <v>29</v>
      </c>
      <c r="D3022" t="s">
        <v>30</v>
      </c>
      <c r="E3022">
        <v>8478.7199999999993</v>
      </c>
      <c r="F3022">
        <v>16</v>
      </c>
      <c r="G3022" t="s">
        <v>15</v>
      </c>
      <c r="H3022" s="9">
        <v>509.25</v>
      </c>
      <c r="I3022" s="9">
        <v>576</v>
      </c>
      <c r="J3022" t="s">
        <v>16</v>
      </c>
      <c r="K3022">
        <v>0.08</v>
      </c>
      <c r="L3022" s="4" t="s">
        <v>26</v>
      </c>
      <c r="M3022" s="4" t="s">
        <v>22</v>
      </c>
      <c r="N3022" s="4" t="str">
        <f>IF(ISBLANK(Table14[[#This Row],[Sales_Rep]]),"Unknown",Table14[[#This Row],[Sales_Rep]])</f>
        <v>Bob</v>
      </c>
      <c r="O3022" t="str">
        <f>PROPER(Table14[[#This Row],[Region]])</f>
        <v>South</v>
      </c>
      <c r="P3022" s="9">
        <f>IF(ISBLANK(Table14[[#This Row],[Sales_Amount]]),MEDIAN(Table14[Sales_Amount]),Table14[[#This Row],[Sales_Amount]])</f>
        <v>8478.7199999999993</v>
      </c>
      <c r="Q3022" s="11">
        <f>IF(ISBLANK(Table14[[#This Row],[Quantity_Sold]]),MEDIAN(Table14[Quantity_Sold]),Table14[[#This Row],[Quantity_Sold]])</f>
        <v>16</v>
      </c>
      <c r="R3022" s="4" t="str">
        <f>TRIM(Table14[[#This Row],[Product_Category]])</f>
        <v>Food</v>
      </c>
      <c r="S3022" s="4" t="str">
        <f>PROPER(Table14[[#This Row],[Customer_Type]])</f>
        <v>Returning</v>
      </c>
      <c r="T3022" s="13">
        <f>IF(ISBLANK(Table14[[#This Row],[Discount]]),MEDIAN(Table14[Discount]),Table14[[#This Row],[Discount]])</f>
        <v>0.08</v>
      </c>
    </row>
    <row r="3023" spans="1:20" x14ac:dyDescent="0.3">
      <c r="A3023">
        <v>1231</v>
      </c>
      <c r="B3023" s="1">
        <v>45008</v>
      </c>
      <c r="C3023" t="s">
        <v>13</v>
      </c>
      <c r="D3023" t="s">
        <v>30</v>
      </c>
      <c r="E3023">
        <v>42807.83</v>
      </c>
      <c r="F3023">
        <v>10</v>
      </c>
      <c r="G3023" t="s">
        <v>15</v>
      </c>
      <c r="H3023" s="9">
        <v>4137.0600000000004</v>
      </c>
      <c r="I3023" s="9">
        <v>5157.57</v>
      </c>
      <c r="J3023" t="s">
        <v>25</v>
      </c>
      <c r="K3023">
        <v>0.17</v>
      </c>
      <c r="L3023" s="4" t="s">
        <v>26</v>
      </c>
      <c r="M3023" s="4" t="s">
        <v>22</v>
      </c>
      <c r="N3023" s="4" t="str">
        <f>IF(ISBLANK(Table14[[#This Row],[Sales_Rep]]),"Unknown",Table14[[#This Row],[Sales_Rep]])</f>
        <v>David</v>
      </c>
      <c r="O3023" t="str">
        <f>PROPER(Table14[[#This Row],[Region]])</f>
        <v>South</v>
      </c>
      <c r="P3023" s="9">
        <f>IF(ISBLANK(Table14[[#This Row],[Sales_Amount]]),MEDIAN(Table14[Sales_Amount]),Table14[[#This Row],[Sales_Amount]])</f>
        <v>42807.83</v>
      </c>
      <c r="Q3023" s="11">
        <f>IF(ISBLANK(Table14[[#This Row],[Quantity_Sold]]),MEDIAN(Table14[Quantity_Sold]),Table14[[#This Row],[Quantity_Sold]])</f>
        <v>10</v>
      </c>
      <c r="R3023" s="4" t="str">
        <f>TRIM(Table14[[#This Row],[Product_Category]])</f>
        <v>Food</v>
      </c>
      <c r="S3023" s="4" t="str">
        <f>PROPER(Table14[[#This Row],[Customer_Type]])</f>
        <v>New</v>
      </c>
      <c r="T3023" s="13">
        <f>IF(ISBLANK(Table14[[#This Row],[Discount]]),MEDIAN(Table14[Discount]),Table14[[#This Row],[Discount]])</f>
        <v>0.17</v>
      </c>
    </row>
    <row r="3024" spans="1:20" x14ac:dyDescent="0.3">
      <c r="A3024">
        <v>1171</v>
      </c>
      <c r="B3024" s="1">
        <v>45312</v>
      </c>
      <c r="C3024" t="s">
        <v>19</v>
      </c>
      <c r="D3024" t="s">
        <v>14</v>
      </c>
      <c r="E3024">
        <v>54156.7</v>
      </c>
      <c r="F3024">
        <v>43</v>
      </c>
      <c r="G3024" t="s">
        <v>28</v>
      </c>
      <c r="H3024" s="9">
        <v>1284.76</v>
      </c>
      <c r="I3024" s="9">
        <v>1614.69</v>
      </c>
      <c r="J3024" t="s">
        <v>16</v>
      </c>
      <c r="K3024">
        <v>0.22</v>
      </c>
      <c r="L3024" s="4" t="s">
        <v>17</v>
      </c>
      <c r="M3024" s="4" t="s">
        <v>18</v>
      </c>
      <c r="N3024" s="4" t="str">
        <f>IF(ISBLANK(Table14[[#This Row],[Sales_Rep]]),"Unknown",Table14[[#This Row],[Sales_Rep]])</f>
        <v>Eve</v>
      </c>
      <c r="O3024" t="str">
        <f>PROPER(Table14[[#This Row],[Region]])</f>
        <v>East</v>
      </c>
      <c r="P3024" s="9">
        <f>IF(ISBLANK(Table14[[#This Row],[Sales_Amount]]),MEDIAN(Table14[Sales_Amount]),Table14[[#This Row],[Sales_Amount]])</f>
        <v>54156.7</v>
      </c>
      <c r="Q3024" s="11">
        <f>IF(ISBLANK(Table14[[#This Row],[Quantity_Sold]]),MEDIAN(Table14[Quantity_Sold]),Table14[[#This Row],[Quantity_Sold]])</f>
        <v>43</v>
      </c>
      <c r="R3024" s="4" t="str">
        <f>TRIM(Table14[[#This Row],[Product_Category]])</f>
        <v>Furniture</v>
      </c>
      <c r="S3024" s="4" t="str">
        <f>PROPER(Table14[[#This Row],[Customer_Type]])</f>
        <v>Returning</v>
      </c>
      <c r="T3024" s="13">
        <f>IF(ISBLANK(Table14[[#This Row],[Discount]]),MEDIAN(Table14[Discount]),Table14[[#This Row],[Discount]])</f>
        <v>0.22</v>
      </c>
    </row>
    <row r="3025" spans="1:20" x14ac:dyDescent="0.3">
      <c r="A3025">
        <v>1367</v>
      </c>
      <c r="B3025" s="1">
        <v>45473</v>
      </c>
      <c r="C3025" t="s">
        <v>13</v>
      </c>
      <c r="D3025" t="s">
        <v>14</v>
      </c>
      <c r="E3025">
        <v>113791.08</v>
      </c>
      <c r="F3025">
        <v>40</v>
      </c>
      <c r="G3025" t="s">
        <v>15</v>
      </c>
      <c r="H3025" s="9">
        <v>2636.68</v>
      </c>
      <c r="I3025" s="9">
        <v>3058.9</v>
      </c>
      <c r="J3025" t="s">
        <v>16</v>
      </c>
      <c r="K3025">
        <v>7.0000000000000007E-2</v>
      </c>
      <c r="L3025" s="4" t="s">
        <v>31</v>
      </c>
      <c r="M3025" s="4" t="s">
        <v>18</v>
      </c>
      <c r="N3025" s="4" t="str">
        <f>IF(ISBLANK(Table14[[#This Row],[Sales_Rep]]),"Unknown",Table14[[#This Row],[Sales_Rep]])</f>
        <v>David</v>
      </c>
      <c r="O3025" t="str">
        <f>PROPER(Table14[[#This Row],[Region]])</f>
        <v>East</v>
      </c>
      <c r="P3025" s="9">
        <f>IF(ISBLANK(Table14[[#This Row],[Sales_Amount]]),MEDIAN(Table14[Sales_Amount]),Table14[[#This Row],[Sales_Amount]])</f>
        <v>113791.08</v>
      </c>
      <c r="Q3025" s="11">
        <f>IF(ISBLANK(Table14[[#This Row],[Quantity_Sold]]),MEDIAN(Table14[Quantity_Sold]),Table14[[#This Row],[Quantity_Sold]])</f>
        <v>40</v>
      </c>
      <c r="R3025" s="4" t="str">
        <f>TRIM(Table14[[#This Row],[Product_Category]])</f>
        <v>Food</v>
      </c>
      <c r="S3025" s="4" t="str">
        <f>PROPER(Table14[[#This Row],[Customer_Type]])</f>
        <v>Returning</v>
      </c>
      <c r="T3025" s="13">
        <f>IF(ISBLANK(Table14[[#This Row],[Discount]]),MEDIAN(Table14[Discount]),Table14[[#This Row],[Discount]])</f>
        <v>7.0000000000000007E-2</v>
      </c>
    </row>
    <row r="3026" spans="1:20" x14ac:dyDescent="0.3">
      <c r="A3026">
        <v>1088</v>
      </c>
      <c r="B3026" s="1">
        <v>45277</v>
      </c>
      <c r="C3026" t="s">
        <v>19</v>
      </c>
      <c r="D3026" t="s">
        <v>14</v>
      </c>
      <c r="E3026">
        <v>65306.35</v>
      </c>
      <c r="F3026">
        <v>32</v>
      </c>
      <c r="G3026" t="s">
        <v>28</v>
      </c>
      <c r="H3026" s="9">
        <v>1542.06</v>
      </c>
      <c r="I3026" s="9">
        <v>2293.06</v>
      </c>
      <c r="J3026" t="s">
        <v>16</v>
      </c>
      <c r="K3026">
        <v>0.11</v>
      </c>
      <c r="L3026" s="4" t="s">
        <v>17</v>
      </c>
      <c r="M3026" s="4" t="s">
        <v>22</v>
      </c>
      <c r="N3026" s="4" t="str">
        <f>IF(ISBLANK(Table14[[#This Row],[Sales_Rep]]),"Unknown",Table14[[#This Row],[Sales_Rep]])</f>
        <v>Eve</v>
      </c>
      <c r="O3026" t="str">
        <f>PROPER(Table14[[#This Row],[Region]])</f>
        <v>East</v>
      </c>
      <c r="P3026" s="9">
        <f>IF(ISBLANK(Table14[[#This Row],[Sales_Amount]]),MEDIAN(Table14[Sales_Amount]),Table14[[#This Row],[Sales_Amount]])</f>
        <v>65306.35</v>
      </c>
      <c r="Q3026" s="11">
        <f>IF(ISBLANK(Table14[[#This Row],[Quantity_Sold]]),MEDIAN(Table14[Quantity_Sold]),Table14[[#This Row],[Quantity_Sold]])</f>
        <v>32</v>
      </c>
      <c r="R3026" s="4" t="str">
        <f>TRIM(Table14[[#This Row],[Product_Category]])</f>
        <v>Furniture</v>
      </c>
      <c r="S3026" s="4" t="str">
        <f>PROPER(Table14[[#This Row],[Customer_Type]])</f>
        <v>Returning</v>
      </c>
      <c r="T3026" s="13">
        <f>IF(ISBLANK(Table14[[#This Row],[Discount]]),MEDIAN(Table14[Discount]),Table14[[#This Row],[Discount]])</f>
        <v>0.11</v>
      </c>
    </row>
    <row r="3027" spans="1:20" x14ac:dyDescent="0.3">
      <c r="A3027">
        <v>1047</v>
      </c>
      <c r="B3027" s="1">
        <v>45009</v>
      </c>
      <c r="C3027" t="s">
        <v>32</v>
      </c>
      <c r="D3027" t="s">
        <v>27</v>
      </c>
      <c r="E3027">
        <v>208651.79</v>
      </c>
      <c r="F3027">
        <v>39</v>
      </c>
      <c r="G3027" t="s">
        <v>15</v>
      </c>
      <c r="H3027" s="9">
        <v>4536.22</v>
      </c>
      <c r="I3027" s="9">
        <v>6772.21</v>
      </c>
      <c r="J3027" t="s">
        <v>16</v>
      </c>
      <c r="K3027">
        <v>0.21</v>
      </c>
      <c r="L3027" s="4" t="s">
        <v>17</v>
      </c>
      <c r="M3027" s="4" t="s">
        <v>22</v>
      </c>
      <c r="N3027" s="4" t="str">
        <f>IF(ISBLANK(Table14[[#This Row],[Sales_Rep]]),"Unknown",Table14[[#This Row],[Sales_Rep]])</f>
        <v>Alice</v>
      </c>
      <c r="O3027" t="str">
        <f>PROPER(Table14[[#This Row],[Region]])</f>
        <v>West</v>
      </c>
      <c r="P3027" s="9">
        <f>IF(ISBLANK(Table14[[#This Row],[Sales_Amount]]),MEDIAN(Table14[Sales_Amount]),Table14[[#This Row],[Sales_Amount]])</f>
        <v>208651.79</v>
      </c>
      <c r="Q3027" s="11">
        <f>IF(ISBLANK(Table14[[#This Row],[Quantity_Sold]]),MEDIAN(Table14[Quantity_Sold]),Table14[[#This Row],[Quantity_Sold]])</f>
        <v>39</v>
      </c>
      <c r="R3027" s="4" t="str">
        <f>TRIM(Table14[[#This Row],[Product_Category]])</f>
        <v>Food</v>
      </c>
      <c r="S3027" s="4" t="str">
        <f>PROPER(Table14[[#This Row],[Customer_Type]])</f>
        <v>Returning</v>
      </c>
      <c r="T3027" s="13">
        <f>IF(ISBLANK(Table14[[#This Row],[Discount]]),MEDIAN(Table14[Discount]),Table14[[#This Row],[Discount]])</f>
        <v>0.21</v>
      </c>
    </row>
    <row r="3028" spans="1:20" x14ac:dyDescent="0.3">
      <c r="A3028">
        <v>1280</v>
      </c>
      <c r="B3028" s="1">
        <v>45424</v>
      </c>
      <c r="C3028" t="s">
        <v>32</v>
      </c>
      <c r="D3028" t="s">
        <v>27</v>
      </c>
      <c r="E3028">
        <v>10479.39</v>
      </c>
      <c r="F3028">
        <v>40</v>
      </c>
      <c r="G3028" t="s">
        <v>28</v>
      </c>
      <c r="H3028" s="9">
        <v>235.31</v>
      </c>
      <c r="I3028" s="9">
        <v>340.24</v>
      </c>
      <c r="J3028" t="s">
        <v>16</v>
      </c>
      <c r="K3028">
        <v>0.23</v>
      </c>
      <c r="L3028" s="4" t="s">
        <v>26</v>
      </c>
      <c r="M3028" s="4" t="s">
        <v>18</v>
      </c>
      <c r="N3028" s="4" t="str">
        <f>IF(ISBLANK(Table14[[#This Row],[Sales_Rep]]),"Unknown",Table14[[#This Row],[Sales_Rep]])</f>
        <v>Alice</v>
      </c>
      <c r="O3028" t="str">
        <f>PROPER(Table14[[#This Row],[Region]])</f>
        <v>West</v>
      </c>
      <c r="P3028" s="9">
        <f>IF(ISBLANK(Table14[[#This Row],[Sales_Amount]]),MEDIAN(Table14[Sales_Amount]),Table14[[#This Row],[Sales_Amount]])</f>
        <v>10479.39</v>
      </c>
      <c r="Q3028" s="11">
        <f>IF(ISBLANK(Table14[[#This Row],[Quantity_Sold]]),MEDIAN(Table14[Quantity_Sold]),Table14[[#This Row],[Quantity_Sold]])</f>
        <v>40</v>
      </c>
      <c r="R3028" s="4" t="str">
        <f>TRIM(Table14[[#This Row],[Product_Category]])</f>
        <v>Furniture</v>
      </c>
      <c r="S3028" s="4" t="str">
        <f>PROPER(Table14[[#This Row],[Customer_Type]])</f>
        <v>Returning</v>
      </c>
      <c r="T3028" s="13">
        <f>IF(ISBLANK(Table14[[#This Row],[Discount]]),MEDIAN(Table14[Discount]),Table14[[#This Row],[Discount]])</f>
        <v>0.23</v>
      </c>
    </row>
    <row r="3029" spans="1:20" x14ac:dyDescent="0.3">
      <c r="A3029">
        <v>1363</v>
      </c>
      <c r="B3029" s="1">
        <v>45533</v>
      </c>
      <c r="C3029" t="s">
        <v>13</v>
      </c>
      <c r="D3029" t="s">
        <v>27</v>
      </c>
      <c r="E3029">
        <v>239660.02</v>
      </c>
      <c r="F3029">
        <v>38</v>
      </c>
      <c r="G3029" t="s">
        <v>15</v>
      </c>
      <c r="H3029" s="9">
        <v>4956.8100000000004</v>
      </c>
      <c r="I3029" s="9">
        <v>7086.34</v>
      </c>
      <c r="J3029" t="s">
        <v>16</v>
      </c>
      <c r="K3029">
        <v>0.11</v>
      </c>
      <c r="L3029" s="4" t="s">
        <v>26</v>
      </c>
      <c r="M3029" s="4" t="s">
        <v>18</v>
      </c>
      <c r="N3029" s="4" t="str">
        <f>IF(ISBLANK(Table14[[#This Row],[Sales_Rep]]),"Unknown",Table14[[#This Row],[Sales_Rep]])</f>
        <v>David</v>
      </c>
      <c r="O3029" t="str">
        <f>PROPER(Table14[[#This Row],[Region]])</f>
        <v>West</v>
      </c>
      <c r="P3029" s="9">
        <f>IF(ISBLANK(Table14[[#This Row],[Sales_Amount]]),MEDIAN(Table14[Sales_Amount]),Table14[[#This Row],[Sales_Amount]])</f>
        <v>239660.02</v>
      </c>
      <c r="Q3029" s="11">
        <f>IF(ISBLANK(Table14[[#This Row],[Quantity_Sold]]),MEDIAN(Table14[Quantity_Sold]),Table14[[#This Row],[Quantity_Sold]])</f>
        <v>38</v>
      </c>
      <c r="R3029" s="4" t="str">
        <f>TRIM(Table14[[#This Row],[Product_Category]])</f>
        <v>Food</v>
      </c>
      <c r="S3029" s="4" t="str">
        <f>PROPER(Table14[[#This Row],[Customer_Type]])</f>
        <v>Returning</v>
      </c>
      <c r="T3029" s="13">
        <f>IF(ISBLANK(Table14[[#This Row],[Discount]]),MEDIAN(Table14[Discount]),Table14[[#This Row],[Discount]])</f>
        <v>0.11</v>
      </c>
    </row>
    <row r="3030" spans="1:20" x14ac:dyDescent="0.3">
      <c r="A3030">
        <v>1331</v>
      </c>
      <c r="B3030" s="1">
        <v>45387</v>
      </c>
      <c r="C3030" t="s">
        <v>23</v>
      </c>
      <c r="D3030" t="s">
        <v>30</v>
      </c>
      <c r="E3030">
        <v>112083.04</v>
      </c>
      <c r="F3030">
        <v>47</v>
      </c>
      <c r="G3030" t="s">
        <v>15</v>
      </c>
      <c r="H3030" s="9">
        <v>2019.5</v>
      </c>
      <c r="I3030" s="9">
        <v>2484.11</v>
      </c>
      <c r="J3030" t="s">
        <v>25</v>
      </c>
      <c r="K3030">
        <v>0.04</v>
      </c>
      <c r="L3030" s="4" t="s">
        <v>17</v>
      </c>
      <c r="M3030" s="4" t="s">
        <v>22</v>
      </c>
      <c r="N3030" s="4" t="str">
        <f>IF(ISBLANK(Table14[[#This Row],[Sales_Rep]]),"Unknown",Table14[[#This Row],[Sales_Rep]])</f>
        <v>Charlie</v>
      </c>
      <c r="O3030" t="str">
        <f>PROPER(Table14[[#This Row],[Region]])</f>
        <v>South</v>
      </c>
      <c r="P3030" s="9">
        <f>IF(ISBLANK(Table14[[#This Row],[Sales_Amount]]),MEDIAN(Table14[Sales_Amount]),Table14[[#This Row],[Sales_Amount]])</f>
        <v>112083.04</v>
      </c>
      <c r="Q3030" s="11">
        <f>IF(ISBLANK(Table14[[#This Row],[Quantity_Sold]]),MEDIAN(Table14[Quantity_Sold]),Table14[[#This Row],[Quantity_Sold]])</f>
        <v>47</v>
      </c>
      <c r="R3030" s="4" t="str">
        <f>TRIM(Table14[[#This Row],[Product_Category]])</f>
        <v>Food</v>
      </c>
      <c r="S3030" s="4" t="str">
        <f>PROPER(Table14[[#This Row],[Customer_Type]])</f>
        <v>New</v>
      </c>
      <c r="T3030" s="13">
        <f>IF(ISBLANK(Table14[[#This Row],[Discount]]),MEDIAN(Table14[Discount]),Table14[[#This Row],[Discount]])</f>
        <v>0.04</v>
      </c>
    </row>
    <row r="3031" spans="1:20" x14ac:dyDescent="0.3">
      <c r="A3031">
        <v>1084</v>
      </c>
      <c r="B3031" s="1">
        <v>45038</v>
      </c>
      <c r="C3031" t="s">
        <v>19</v>
      </c>
      <c r="D3031" t="s">
        <v>27</v>
      </c>
      <c r="E3031">
        <v>164784.44</v>
      </c>
      <c r="F3031">
        <v>36</v>
      </c>
      <c r="G3031" t="s">
        <v>24</v>
      </c>
      <c r="H3031" s="9">
        <v>4076.91</v>
      </c>
      <c r="I3031" s="9">
        <v>5030.05</v>
      </c>
      <c r="J3031" t="s">
        <v>16</v>
      </c>
      <c r="K3031">
        <v>0.09</v>
      </c>
      <c r="L3031" s="4" t="s">
        <v>17</v>
      </c>
      <c r="M3031" s="4" t="s">
        <v>22</v>
      </c>
      <c r="N3031" s="4" t="str">
        <f>IF(ISBLANK(Table14[[#This Row],[Sales_Rep]]),"Unknown",Table14[[#This Row],[Sales_Rep]])</f>
        <v>Eve</v>
      </c>
      <c r="O3031" t="str">
        <f>PROPER(Table14[[#This Row],[Region]])</f>
        <v>West</v>
      </c>
      <c r="P3031" s="9">
        <f>IF(ISBLANK(Table14[[#This Row],[Sales_Amount]]),MEDIAN(Table14[Sales_Amount]),Table14[[#This Row],[Sales_Amount]])</f>
        <v>164784.44</v>
      </c>
      <c r="Q3031" s="11">
        <f>IF(ISBLANK(Table14[[#This Row],[Quantity_Sold]]),MEDIAN(Table14[Quantity_Sold]),Table14[[#This Row],[Quantity_Sold]])</f>
        <v>36</v>
      </c>
      <c r="R3031" s="4" t="str">
        <f>TRIM(Table14[[#This Row],[Product_Category]])</f>
        <v>Clothing</v>
      </c>
      <c r="S3031" s="4" t="str">
        <f>PROPER(Table14[[#This Row],[Customer_Type]])</f>
        <v>Returning</v>
      </c>
      <c r="T3031" s="13">
        <f>IF(ISBLANK(Table14[[#This Row],[Discount]]),MEDIAN(Table14[Discount]),Table14[[#This Row],[Discount]])</f>
        <v>0.09</v>
      </c>
    </row>
    <row r="3032" spans="1:20" x14ac:dyDescent="0.3">
      <c r="A3032">
        <v>1271</v>
      </c>
      <c r="B3032" s="1">
        <v>45398</v>
      </c>
      <c r="C3032" t="s">
        <v>29</v>
      </c>
      <c r="D3032" t="s">
        <v>14</v>
      </c>
      <c r="E3032">
        <v>100007.33</v>
      </c>
      <c r="F3032">
        <v>26</v>
      </c>
      <c r="G3032" t="s">
        <v>21</v>
      </c>
      <c r="H3032" s="9">
        <v>3296.43</v>
      </c>
      <c r="I3032" s="9">
        <v>4634.26</v>
      </c>
      <c r="J3032" t="s">
        <v>16</v>
      </c>
      <c r="K3032">
        <v>0.17</v>
      </c>
      <c r="L3032" s="4" t="s">
        <v>31</v>
      </c>
      <c r="M3032" s="4" t="s">
        <v>22</v>
      </c>
      <c r="N3032" s="4" t="str">
        <f>IF(ISBLANK(Table14[[#This Row],[Sales_Rep]]),"Unknown",Table14[[#This Row],[Sales_Rep]])</f>
        <v>Bob</v>
      </c>
      <c r="O3032" t="str">
        <f>PROPER(Table14[[#This Row],[Region]])</f>
        <v>East</v>
      </c>
      <c r="P3032" s="9">
        <f>IF(ISBLANK(Table14[[#This Row],[Sales_Amount]]),MEDIAN(Table14[Sales_Amount]),Table14[[#This Row],[Sales_Amount]])</f>
        <v>100007.33</v>
      </c>
      <c r="Q3032" s="11">
        <f>IF(ISBLANK(Table14[[#This Row],[Quantity_Sold]]),MEDIAN(Table14[Quantity_Sold]),Table14[[#This Row],[Quantity_Sold]])</f>
        <v>26</v>
      </c>
      <c r="R3032" s="4" t="str">
        <f>TRIM(Table14[[#This Row],[Product_Category]])</f>
        <v>Electronics</v>
      </c>
      <c r="S3032" s="4" t="str">
        <f>PROPER(Table14[[#This Row],[Customer_Type]])</f>
        <v>Returning</v>
      </c>
      <c r="T3032" s="13">
        <f>IF(ISBLANK(Table14[[#This Row],[Discount]]),MEDIAN(Table14[Discount]),Table14[[#This Row],[Discount]])</f>
        <v>0.17</v>
      </c>
    </row>
    <row r="3033" spans="1:20" x14ac:dyDescent="0.3">
      <c r="A3033">
        <v>1351</v>
      </c>
      <c r="B3033" s="1">
        <v>45249</v>
      </c>
      <c r="C3033" t="s">
        <v>13</v>
      </c>
      <c r="D3033" t="s">
        <v>30</v>
      </c>
      <c r="E3033">
        <v>69302.03</v>
      </c>
      <c r="F3033">
        <v>14</v>
      </c>
      <c r="G3033" t="s">
        <v>21</v>
      </c>
      <c r="H3033" s="9">
        <v>4465.34</v>
      </c>
      <c r="I3033" s="9">
        <v>6428.76</v>
      </c>
      <c r="J3033" t="s">
        <v>25</v>
      </c>
      <c r="K3033">
        <v>0.23</v>
      </c>
      <c r="L3033" s="4" t="s">
        <v>17</v>
      </c>
      <c r="M3033" s="4" t="s">
        <v>18</v>
      </c>
      <c r="N3033" s="4" t="str">
        <f>IF(ISBLANK(Table14[[#This Row],[Sales_Rep]]),"Unknown",Table14[[#This Row],[Sales_Rep]])</f>
        <v>David</v>
      </c>
      <c r="O3033" t="str">
        <f>PROPER(Table14[[#This Row],[Region]])</f>
        <v>South</v>
      </c>
      <c r="P3033" s="9">
        <f>IF(ISBLANK(Table14[[#This Row],[Sales_Amount]]),MEDIAN(Table14[Sales_Amount]),Table14[[#This Row],[Sales_Amount]])</f>
        <v>69302.03</v>
      </c>
      <c r="Q3033" s="11">
        <f>IF(ISBLANK(Table14[[#This Row],[Quantity_Sold]]),MEDIAN(Table14[Quantity_Sold]),Table14[[#This Row],[Quantity_Sold]])</f>
        <v>14</v>
      </c>
      <c r="R3033" s="4" t="str">
        <f>TRIM(Table14[[#This Row],[Product_Category]])</f>
        <v>Electronics</v>
      </c>
      <c r="S3033" s="4" t="str">
        <f>PROPER(Table14[[#This Row],[Customer_Type]])</f>
        <v>New</v>
      </c>
      <c r="T3033" s="13">
        <f>IF(ISBLANK(Table14[[#This Row],[Discount]]),MEDIAN(Table14[Discount]),Table14[[#This Row],[Discount]])</f>
        <v>0.23</v>
      </c>
    </row>
    <row r="3034" spans="1:20" x14ac:dyDescent="0.3">
      <c r="A3034">
        <v>1317</v>
      </c>
      <c r="B3034" s="1">
        <v>45083</v>
      </c>
      <c r="C3034" t="s">
        <v>29</v>
      </c>
      <c r="D3034" t="s">
        <v>27</v>
      </c>
      <c r="E3034">
        <v>30676.59</v>
      </c>
      <c r="F3034">
        <v>41</v>
      </c>
      <c r="G3034" t="s">
        <v>24</v>
      </c>
      <c r="H3034" s="9">
        <v>681.93</v>
      </c>
      <c r="I3034" s="9">
        <v>771.35</v>
      </c>
      <c r="J3034" t="s">
        <v>16</v>
      </c>
      <c r="K3034">
        <v>0.03</v>
      </c>
      <c r="L3034" s="4" t="s">
        <v>17</v>
      </c>
      <c r="M3034" s="4" t="s">
        <v>22</v>
      </c>
      <c r="N3034" s="4" t="str">
        <f>IF(ISBLANK(Table14[[#This Row],[Sales_Rep]]),"Unknown",Table14[[#This Row],[Sales_Rep]])</f>
        <v>Bob</v>
      </c>
      <c r="O3034" t="str">
        <f>PROPER(Table14[[#This Row],[Region]])</f>
        <v>West</v>
      </c>
      <c r="P3034" s="9">
        <f>IF(ISBLANK(Table14[[#This Row],[Sales_Amount]]),MEDIAN(Table14[Sales_Amount]),Table14[[#This Row],[Sales_Amount]])</f>
        <v>30676.59</v>
      </c>
      <c r="Q3034" s="11">
        <f>IF(ISBLANK(Table14[[#This Row],[Quantity_Sold]]),MEDIAN(Table14[Quantity_Sold]),Table14[[#This Row],[Quantity_Sold]])</f>
        <v>41</v>
      </c>
      <c r="R3034" s="4" t="str">
        <f>TRIM(Table14[[#This Row],[Product_Category]])</f>
        <v>Clothing</v>
      </c>
      <c r="S3034" s="4" t="str">
        <f>PROPER(Table14[[#This Row],[Customer_Type]])</f>
        <v>Returning</v>
      </c>
      <c r="T3034" s="13">
        <f>IF(ISBLANK(Table14[[#This Row],[Discount]]),MEDIAN(Table14[Discount]),Table14[[#This Row],[Discount]])</f>
        <v>0.03</v>
      </c>
    </row>
    <row r="3035" spans="1:20" x14ac:dyDescent="0.3">
      <c r="A3035">
        <v>1115</v>
      </c>
      <c r="B3035" s="1">
        <v>45209</v>
      </c>
      <c r="C3035" t="s">
        <v>13</v>
      </c>
      <c r="D3035" t="s">
        <v>27</v>
      </c>
      <c r="E3035">
        <v>167286.1</v>
      </c>
      <c r="F3035">
        <v>44</v>
      </c>
      <c r="G3035" t="s">
        <v>24</v>
      </c>
      <c r="H3035" s="9">
        <v>3299.61</v>
      </c>
      <c r="I3035" s="9">
        <v>4420.88</v>
      </c>
      <c r="J3035" t="s">
        <v>16</v>
      </c>
      <c r="K3035">
        <v>0.14000000000000001</v>
      </c>
      <c r="L3035" s="4" t="s">
        <v>26</v>
      </c>
      <c r="M3035" s="4" t="s">
        <v>18</v>
      </c>
      <c r="N3035" s="4" t="str">
        <f>IF(ISBLANK(Table14[[#This Row],[Sales_Rep]]),"Unknown",Table14[[#This Row],[Sales_Rep]])</f>
        <v>David</v>
      </c>
      <c r="O3035" t="str">
        <f>PROPER(Table14[[#This Row],[Region]])</f>
        <v>West</v>
      </c>
      <c r="P3035" s="9">
        <f>IF(ISBLANK(Table14[[#This Row],[Sales_Amount]]),MEDIAN(Table14[Sales_Amount]),Table14[[#This Row],[Sales_Amount]])</f>
        <v>167286.1</v>
      </c>
      <c r="Q3035" s="11">
        <f>IF(ISBLANK(Table14[[#This Row],[Quantity_Sold]]),MEDIAN(Table14[Quantity_Sold]),Table14[[#This Row],[Quantity_Sold]])</f>
        <v>44</v>
      </c>
      <c r="R3035" s="4" t="str">
        <f>TRIM(Table14[[#This Row],[Product_Category]])</f>
        <v>Clothing</v>
      </c>
      <c r="S3035" s="4" t="str">
        <f>PROPER(Table14[[#This Row],[Customer_Type]])</f>
        <v>Returning</v>
      </c>
      <c r="T3035" s="13">
        <f>IF(ISBLANK(Table14[[#This Row],[Discount]]),MEDIAN(Table14[Discount]),Table14[[#This Row],[Discount]])</f>
        <v>0.14000000000000001</v>
      </c>
    </row>
    <row r="3036" spans="1:20" x14ac:dyDescent="0.3">
      <c r="A3036">
        <v>1144</v>
      </c>
      <c r="B3036" s="1">
        <v>45607</v>
      </c>
      <c r="C3036" t="s">
        <v>23</v>
      </c>
      <c r="D3036" t="s">
        <v>14</v>
      </c>
      <c r="E3036">
        <v>12639.46</v>
      </c>
      <c r="F3036">
        <v>12</v>
      </c>
      <c r="G3036" t="s">
        <v>15</v>
      </c>
      <c r="H3036" s="9">
        <v>919.89</v>
      </c>
      <c r="I3036" s="9">
        <v>1157.46</v>
      </c>
      <c r="J3036" t="s">
        <v>16</v>
      </c>
      <c r="K3036">
        <v>0.09</v>
      </c>
      <c r="L3036" s="4" t="s">
        <v>26</v>
      </c>
      <c r="M3036" s="4" t="s">
        <v>18</v>
      </c>
      <c r="N3036" s="4" t="str">
        <f>IF(ISBLANK(Table14[[#This Row],[Sales_Rep]]),"Unknown",Table14[[#This Row],[Sales_Rep]])</f>
        <v>Charlie</v>
      </c>
      <c r="O3036" t="str">
        <f>PROPER(Table14[[#This Row],[Region]])</f>
        <v>East</v>
      </c>
      <c r="P3036" s="9">
        <f>IF(ISBLANK(Table14[[#This Row],[Sales_Amount]]),MEDIAN(Table14[Sales_Amount]),Table14[[#This Row],[Sales_Amount]])</f>
        <v>12639.46</v>
      </c>
      <c r="Q3036" s="11">
        <f>IF(ISBLANK(Table14[[#This Row],[Quantity_Sold]]),MEDIAN(Table14[Quantity_Sold]),Table14[[#This Row],[Quantity_Sold]])</f>
        <v>12</v>
      </c>
      <c r="R3036" s="4" t="str">
        <f>TRIM(Table14[[#This Row],[Product_Category]])</f>
        <v>Food</v>
      </c>
      <c r="S3036" s="4" t="str">
        <f>PROPER(Table14[[#This Row],[Customer_Type]])</f>
        <v>Returning</v>
      </c>
      <c r="T3036" s="13">
        <f>IF(ISBLANK(Table14[[#This Row],[Discount]]),MEDIAN(Table14[Discount]),Table14[[#This Row],[Discount]])</f>
        <v>0.09</v>
      </c>
    </row>
    <row r="3037" spans="1:20" x14ac:dyDescent="0.3">
      <c r="A3037">
        <v>1355</v>
      </c>
      <c r="B3037" s="1">
        <v>45275</v>
      </c>
      <c r="C3037" t="s">
        <v>23</v>
      </c>
      <c r="D3037" t="s">
        <v>14</v>
      </c>
      <c r="E3037">
        <v>30301.49</v>
      </c>
      <c r="F3037">
        <v>40</v>
      </c>
      <c r="G3037" t="s">
        <v>21</v>
      </c>
      <c r="H3037" s="9">
        <v>574.14</v>
      </c>
      <c r="I3037" s="9">
        <v>823.41</v>
      </c>
      <c r="J3037" t="s">
        <v>25</v>
      </c>
      <c r="K3037">
        <v>0.08</v>
      </c>
      <c r="L3037" s="4" t="s">
        <v>26</v>
      </c>
      <c r="M3037" s="4" t="s">
        <v>18</v>
      </c>
      <c r="N3037" s="4" t="str">
        <f>IF(ISBLANK(Table14[[#This Row],[Sales_Rep]]),"Unknown",Table14[[#This Row],[Sales_Rep]])</f>
        <v>Charlie</v>
      </c>
      <c r="O3037" t="str">
        <f>PROPER(Table14[[#This Row],[Region]])</f>
        <v>East</v>
      </c>
      <c r="P3037" s="9">
        <f>IF(ISBLANK(Table14[[#This Row],[Sales_Amount]]),MEDIAN(Table14[Sales_Amount]),Table14[[#This Row],[Sales_Amount]])</f>
        <v>30301.49</v>
      </c>
      <c r="Q3037" s="11">
        <f>IF(ISBLANK(Table14[[#This Row],[Quantity_Sold]]),MEDIAN(Table14[Quantity_Sold]),Table14[[#This Row],[Quantity_Sold]])</f>
        <v>40</v>
      </c>
      <c r="R3037" s="4" t="str">
        <f>TRIM(Table14[[#This Row],[Product_Category]])</f>
        <v>Electronics</v>
      </c>
      <c r="S3037" s="4" t="str">
        <f>PROPER(Table14[[#This Row],[Customer_Type]])</f>
        <v>New</v>
      </c>
      <c r="T3037" s="13">
        <f>IF(ISBLANK(Table14[[#This Row],[Discount]]),MEDIAN(Table14[Discount]),Table14[[#This Row],[Discount]])</f>
        <v>0.08</v>
      </c>
    </row>
    <row r="3038" spans="1:20" x14ac:dyDescent="0.3">
      <c r="A3038">
        <v>1069</v>
      </c>
      <c r="B3038" s="1">
        <v>45114</v>
      </c>
      <c r="C3038" t="s">
        <v>23</v>
      </c>
      <c r="D3038" t="s">
        <v>14</v>
      </c>
      <c r="E3038">
        <v>110154.09</v>
      </c>
      <c r="F3038">
        <v>27</v>
      </c>
      <c r="G3038" t="s">
        <v>15</v>
      </c>
      <c r="H3038" s="9">
        <v>3616.88</v>
      </c>
      <c r="I3038" s="9">
        <v>4533.09</v>
      </c>
      <c r="J3038" t="s">
        <v>25</v>
      </c>
      <c r="K3038">
        <v>0.1</v>
      </c>
      <c r="L3038" s="4" t="s">
        <v>26</v>
      </c>
      <c r="M3038" s="4" t="s">
        <v>22</v>
      </c>
      <c r="N3038" s="4" t="str">
        <f>IF(ISBLANK(Table14[[#This Row],[Sales_Rep]]),"Unknown",Table14[[#This Row],[Sales_Rep]])</f>
        <v>Charlie</v>
      </c>
      <c r="O3038" t="str">
        <f>PROPER(Table14[[#This Row],[Region]])</f>
        <v>East</v>
      </c>
      <c r="P3038" s="9">
        <f>IF(ISBLANK(Table14[[#This Row],[Sales_Amount]]),MEDIAN(Table14[Sales_Amount]),Table14[[#This Row],[Sales_Amount]])</f>
        <v>110154.09</v>
      </c>
      <c r="Q3038" s="11">
        <f>IF(ISBLANK(Table14[[#This Row],[Quantity_Sold]]),MEDIAN(Table14[Quantity_Sold]),Table14[[#This Row],[Quantity_Sold]])</f>
        <v>27</v>
      </c>
      <c r="R3038" s="4" t="str">
        <f>TRIM(Table14[[#This Row],[Product_Category]])</f>
        <v>Food</v>
      </c>
      <c r="S3038" s="4" t="str">
        <f>PROPER(Table14[[#This Row],[Customer_Type]])</f>
        <v>New</v>
      </c>
      <c r="T3038" s="13">
        <f>IF(ISBLANK(Table14[[#This Row],[Discount]]),MEDIAN(Table14[Discount]),Table14[[#This Row],[Discount]])</f>
        <v>0.1</v>
      </c>
    </row>
    <row r="3039" spans="1:20" x14ac:dyDescent="0.3">
      <c r="A3039">
        <v>1403</v>
      </c>
      <c r="B3039" s="1">
        <v>45442</v>
      </c>
      <c r="C3039" t="s">
        <v>23</v>
      </c>
      <c r="D3039" t="s">
        <v>27</v>
      </c>
      <c r="E3039">
        <v>194342.6</v>
      </c>
      <c r="F3039">
        <v>40</v>
      </c>
      <c r="G3039" t="s">
        <v>28</v>
      </c>
      <c r="H3039" s="9">
        <v>3973.76</v>
      </c>
      <c r="I3039" s="9">
        <v>5008.83</v>
      </c>
      <c r="J3039" t="s">
        <v>25</v>
      </c>
      <c r="K3039">
        <v>0.03</v>
      </c>
      <c r="L3039" s="4" t="s">
        <v>17</v>
      </c>
      <c r="M3039" s="4" t="s">
        <v>18</v>
      </c>
      <c r="N3039" s="4" t="str">
        <f>IF(ISBLANK(Table14[[#This Row],[Sales_Rep]]),"Unknown",Table14[[#This Row],[Sales_Rep]])</f>
        <v>Charlie</v>
      </c>
      <c r="O3039" t="str">
        <f>PROPER(Table14[[#This Row],[Region]])</f>
        <v>West</v>
      </c>
      <c r="P3039" s="9">
        <f>IF(ISBLANK(Table14[[#This Row],[Sales_Amount]]),MEDIAN(Table14[Sales_Amount]),Table14[[#This Row],[Sales_Amount]])</f>
        <v>194342.6</v>
      </c>
      <c r="Q3039" s="11">
        <f>IF(ISBLANK(Table14[[#This Row],[Quantity_Sold]]),MEDIAN(Table14[Quantity_Sold]),Table14[[#This Row],[Quantity_Sold]])</f>
        <v>40</v>
      </c>
      <c r="R3039" s="4" t="str">
        <f>TRIM(Table14[[#This Row],[Product_Category]])</f>
        <v>Furniture</v>
      </c>
      <c r="S3039" s="4" t="str">
        <f>PROPER(Table14[[#This Row],[Customer_Type]])</f>
        <v>New</v>
      </c>
      <c r="T3039" s="13">
        <f>IF(ISBLANK(Table14[[#This Row],[Discount]]),MEDIAN(Table14[Discount]),Table14[[#This Row],[Discount]])</f>
        <v>0.03</v>
      </c>
    </row>
    <row r="3040" spans="1:20" x14ac:dyDescent="0.3">
      <c r="A3040">
        <v>1438</v>
      </c>
      <c r="B3040" s="1">
        <v>45520</v>
      </c>
      <c r="C3040" t="s">
        <v>32</v>
      </c>
      <c r="D3040" t="s">
        <v>20</v>
      </c>
      <c r="E3040">
        <v>62329.88</v>
      </c>
      <c r="F3040">
        <v>20</v>
      </c>
      <c r="G3040" t="s">
        <v>15</v>
      </c>
      <c r="H3040" s="9">
        <v>3442.87</v>
      </c>
      <c r="I3040" s="9">
        <v>4100.6499999999996</v>
      </c>
      <c r="J3040" t="s">
        <v>25</v>
      </c>
      <c r="K3040">
        <v>0.24</v>
      </c>
      <c r="L3040" s="4" t="s">
        <v>31</v>
      </c>
      <c r="M3040" s="4" t="s">
        <v>18</v>
      </c>
      <c r="N3040" s="4" t="str">
        <f>IF(ISBLANK(Table14[[#This Row],[Sales_Rep]]),"Unknown",Table14[[#This Row],[Sales_Rep]])</f>
        <v>Alice</v>
      </c>
      <c r="O3040" t="str">
        <f>PROPER(Table14[[#This Row],[Region]])</f>
        <v>North</v>
      </c>
      <c r="P3040" s="9">
        <f>IF(ISBLANK(Table14[[#This Row],[Sales_Amount]]),MEDIAN(Table14[Sales_Amount]),Table14[[#This Row],[Sales_Amount]])</f>
        <v>62329.88</v>
      </c>
      <c r="Q3040" s="11">
        <f>IF(ISBLANK(Table14[[#This Row],[Quantity_Sold]]),MEDIAN(Table14[Quantity_Sold]),Table14[[#This Row],[Quantity_Sold]])</f>
        <v>20</v>
      </c>
      <c r="R3040" s="4" t="str">
        <f>TRIM(Table14[[#This Row],[Product_Category]])</f>
        <v>Food</v>
      </c>
      <c r="S3040" s="4" t="str">
        <f>PROPER(Table14[[#This Row],[Customer_Type]])</f>
        <v>New</v>
      </c>
      <c r="T3040" s="13">
        <f>IF(ISBLANK(Table14[[#This Row],[Discount]]),MEDIAN(Table14[Discount]),Table14[[#This Row],[Discount]])</f>
        <v>0.24</v>
      </c>
    </row>
    <row r="3041" spans="1:20" x14ac:dyDescent="0.3">
      <c r="A3041">
        <v>1462</v>
      </c>
      <c r="B3041" s="1">
        <v>45322</v>
      </c>
      <c r="C3041" t="s">
        <v>32</v>
      </c>
      <c r="D3041" t="s">
        <v>20</v>
      </c>
      <c r="E3041">
        <v>171651.57</v>
      </c>
      <c r="F3041">
        <v>35</v>
      </c>
      <c r="G3041" t="s">
        <v>24</v>
      </c>
      <c r="H3041" s="9">
        <v>4295.8999999999996</v>
      </c>
      <c r="I3041" s="9">
        <v>5702.71</v>
      </c>
      <c r="J3041" t="s">
        <v>25</v>
      </c>
      <c r="K3041">
        <v>0.14000000000000001</v>
      </c>
      <c r="L3041" s="4" t="s">
        <v>17</v>
      </c>
      <c r="M3041" s="4" t="s">
        <v>22</v>
      </c>
      <c r="N3041" s="4" t="str">
        <f>IF(ISBLANK(Table14[[#This Row],[Sales_Rep]]),"Unknown",Table14[[#This Row],[Sales_Rep]])</f>
        <v>Alice</v>
      </c>
      <c r="O3041" t="str">
        <f>PROPER(Table14[[#This Row],[Region]])</f>
        <v>North</v>
      </c>
      <c r="P3041" s="9">
        <f>IF(ISBLANK(Table14[[#This Row],[Sales_Amount]]),MEDIAN(Table14[Sales_Amount]),Table14[[#This Row],[Sales_Amount]])</f>
        <v>171651.57</v>
      </c>
      <c r="Q3041" s="11">
        <f>IF(ISBLANK(Table14[[#This Row],[Quantity_Sold]]),MEDIAN(Table14[Quantity_Sold]),Table14[[#This Row],[Quantity_Sold]])</f>
        <v>35</v>
      </c>
      <c r="R3041" s="4" t="str">
        <f>TRIM(Table14[[#This Row],[Product_Category]])</f>
        <v>Clothing</v>
      </c>
      <c r="S3041" s="4" t="str">
        <f>PROPER(Table14[[#This Row],[Customer_Type]])</f>
        <v>New</v>
      </c>
      <c r="T3041" s="13">
        <f>IF(ISBLANK(Table14[[#This Row],[Discount]]),MEDIAN(Table14[Discount]),Table14[[#This Row],[Discount]])</f>
        <v>0.14000000000000001</v>
      </c>
    </row>
    <row r="3042" spans="1:20" x14ac:dyDescent="0.3">
      <c r="A3042">
        <v>1057</v>
      </c>
      <c r="B3042" s="1">
        <v>45512</v>
      </c>
      <c r="C3042" t="s">
        <v>19</v>
      </c>
      <c r="D3042" t="s">
        <v>14</v>
      </c>
      <c r="E3042">
        <v>74717.3</v>
      </c>
      <c r="F3042">
        <v>30</v>
      </c>
      <c r="G3042" t="s">
        <v>24</v>
      </c>
      <c r="H3042" s="9">
        <v>2051.64</v>
      </c>
      <c r="I3042" s="9">
        <v>2930.09</v>
      </c>
      <c r="J3042" t="s">
        <v>25</v>
      </c>
      <c r="L3042" s="4" t="s">
        <v>17</v>
      </c>
      <c r="M3042" s="4" t="s">
        <v>18</v>
      </c>
      <c r="N3042" s="4" t="str">
        <f>IF(ISBLANK(Table14[[#This Row],[Sales_Rep]]),"Unknown",Table14[[#This Row],[Sales_Rep]])</f>
        <v>Eve</v>
      </c>
      <c r="O3042" t="str">
        <f>PROPER(Table14[[#This Row],[Region]])</f>
        <v>East</v>
      </c>
      <c r="P3042" s="9">
        <f>IF(ISBLANK(Table14[[#This Row],[Sales_Amount]]),MEDIAN(Table14[Sales_Amount]),Table14[[#This Row],[Sales_Amount]])</f>
        <v>74717.3</v>
      </c>
      <c r="Q3042" s="11">
        <f>IF(ISBLANK(Table14[[#This Row],[Quantity_Sold]]),MEDIAN(Table14[Quantity_Sold]),Table14[[#This Row],[Quantity_Sold]])</f>
        <v>30</v>
      </c>
      <c r="R3042" s="4" t="str">
        <f>TRIM(Table14[[#This Row],[Product_Category]])</f>
        <v>Clothing</v>
      </c>
      <c r="S3042" s="4" t="str">
        <f>PROPER(Table14[[#This Row],[Customer_Type]])</f>
        <v>New</v>
      </c>
      <c r="T3042" s="13">
        <f>IF(ISBLANK(Table14[[#This Row],[Discount]]),MEDIAN(Table14[Discount]),Table14[[#This Row],[Discount]])</f>
        <v>0.15</v>
      </c>
    </row>
    <row r="3043" spans="1:20" x14ac:dyDescent="0.3">
      <c r="A3043">
        <v>1325</v>
      </c>
      <c r="B3043" s="1">
        <v>45588</v>
      </c>
      <c r="C3043" t="s">
        <v>29</v>
      </c>
      <c r="D3043" t="s">
        <v>27</v>
      </c>
      <c r="E3043">
        <v>2493.92</v>
      </c>
      <c r="F3043">
        <v>2</v>
      </c>
      <c r="G3043" t="s">
        <v>28</v>
      </c>
      <c r="H3043" s="9">
        <v>1020.67</v>
      </c>
      <c r="I3043" s="9">
        <v>1385.51</v>
      </c>
      <c r="J3043" t="s">
        <v>25</v>
      </c>
      <c r="K3043">
        <v>0.1</v>
      </c>
      <c r="L3043" s="4" t="s">
        <v>31</v>
      </c>
      <c r="M3043" s="4" t="s">
        <v>18</v>
      </c>
      <c r="N3043" s="4" t="str">
        <f>IF(ISBLANK(Table14[[#This Row],[Sales_Rep]]),"Unknown",Table14[[#This Row],[Sales_Rep]])</f>
        <v>Bob</v>
      </c>
      <c r="O3043" t="str">
        <f>PROPER(Table14[[#This Row],[Region]])</f>
        <v>West</v>
      </c>
      <c r="P3043" s="9">
        <f>IF(ISBLANK(Table14[[#This Row],[Sales_Amount]]),MEDIAN(Table14[Sales_Amount]),Table14[[#This Row],[Sales_Amount]])</f>
        <v>2493.92</v>
      </c>
      <c r="Q3043" s="11">
        <f>IF(ISBLANK(Table14[[#This Row],[Quantity_Sold]]),MEDIAN(Table14[Quantity_Sold]),Table14[[#This Row],[Quantity_Sold]])</f>
        <v>2</v>
      </c>
      <c r="R3043" s="4" t="str">
        <f>TRIM(Table14[[#This Row],[Product_Category]])</f>
        <v>Furniture</v>
      </c>
      <c r="S3043" s="4" t="str">
        <f>PROPER(Table14[[#This Row],[Customer_Type]])</f>
        <v>New</v>
      </c>
      <c r="T3043" s="13">
        <f>IF(ISBLANK(Table14[[#This Row],[Discount]]),MEDIAN(Table14[Discount]),Table14[[#This Row],[Discount]])</f>
        <v>0.1</v>
      </c>
    </row>
    <row r="3044" spans="1:20" x14ac:dyDescent="0.3">
      <c r="A3044">
        <v>1094</v>
      </c>
      <c r="B3044" s="1">
        <v>45133</v>
      </c>
      <c r="C3044" t="s">
        <v>13</v>
      </c>
      <c r="D3044" t="s">
        <v>14</v>
      </c>
      <c r="E3044">
        <v>99945.1</v>
      </c>
      <c r="F3044">
        <v>31</v>
      </c>
      <c r="G3044" t="s">
        <v>21</v>
      </c>
      <c r="H3044" s="9">
        <v>2966.03</v>
      </c>
      <c r="I3044" s="9">
        <v>3884.38</v>
      </c>
      <c r="J3044" t="s">
        <v>25</v>
      </c>
      <c r="K3044">
        <v>0.17</v>
      </c>
      <c r="L3044" s="4" t="s">
        <v>17</v>
      </c>
      <c r="M3044" s="4" t="s">
        <v>22</v>
      </c>
      <c r="N3044" s="4" t="str">
        <f>IF(ISBLANK(Table14[[#This Row],[Sales_Rep]]),"Unknown",Table14[[#This Row],[Sales_Rep]])</f>
        <v>David</v>
      </c>
      <c r="O3044" t="str">
        <f>PROPER(Table14[[#This Row],[Region]])</f>
        <v>East</v>
      </c>
      <c r="P3044" s="9">
        <f>IF(ISBLANK(Table14[[#This Row],[Sales_Amount]]),MEDIAN(Table14[Sales_Amount]),Table14[[#This Row],[Sales_Amount]])</f>
        <v>99945.1</v>
      </c>
      <c r="Q3044" s="11">
        <f>IF(ISBLANK(Table14[[#This Row],[Quantity_Sold]]),MEDIAN(Table14[Quantity_Sold]),Table14[[#This Row],[Quantity_Sold]])</f>
        <v>31</v>
      </c>
      <c r="R3044" s="4" t="str">
        <f>TRIM(Table14[[#This Row],[Product_Category]])</f>
        <v>Electronics</v>
      </c>
      <c r="S3044" s="4" t="str">
        <f>PROPER(Table14[[#This Row],[Customer_Type]])</f>
        <v>New</v>
      </c>
      <c r="T3044" s="13">
        <f>IF(ISBLANK(Table14[[#This Row],[Discount]]),MEDIAN(Table14[Discount]),Table14[[#This Row],[Discount]])</f>
        <v>0.17</v>
      </c>
    </row>
    <row r="3045" spans="1:20" x14ac:dyDescent="0.3">
      <c r="A3045">
        <v>1424</v>
      </c>
      <c r="B3045" s="1">
        <v>45008</v>
      </c>
      <c r="C3045" t="s">
        <v>13</v>
      </c>
      <c r="D3045" t="s">
        <v>27</v>
      </c>
      <c r="E3045">
        <v>18173.14</v>
      </c>
      <c r="F3045">
        <v>41</v>
      </c>
      <c r="G3045" t="s">
        <v>15</v>
      </c>
      <c r="H3045" s="9">
        <v>510.15</v>
      </c>
      <c r="I3045" s="9">
        <v>583.22</v>
      </c>
      <c r="J3045" t="s">
        <v>16</v>
      </c>
      <c r="K3045">
        <v>0.24</v>
      </c>
      <c r="L3045" s="4" t="s">
        <v>31</v>
      </c>
      <c r="M3045" s="4" t="s">
        <v>22</v>
      </c>
      <c r="N3045" s="4" t="str">
        <f>IF(ISBLANK(Table14[[#This Row],[Sales_Rep]]),"Unknown",Table14[[#This Row],[Sales_Rep]])</f>
        <v>David</v>
      </c>
      <c r="O3045" t="str">
        <f>PROPER(Table14[[#This Row],[Region]])</f>
        <v>West</v>
      </c>
      <c r="P3045" s="9">
        <f>IF(ISBLANK(Table14[[#This Row],[Sales_Amount]]),MEDIAN(Table14[Sales_Amount]),Table14[[#This Row],[Sales_Amount]])</f>
        <v>18173.14</v>
      </c>
      <c r="Q3045" s="11">
        <f>IF(ISBLANK(Table14[[#This Row],[Quantity_Sold]]),MEDIAN(Table14[Quantity_Sold]),Table14[[#This Row],[Quantity_Sold]])</f>
        <v>41</v>
      </c>
      <c r="R3045" s="4" t="str">
        <f>TRIM(Table14[[#This Row],[Product_Category]])</f>
        <v>Food</v>
      </c>
      <c r="S3045" s="4" t="str">
        <f>PROPER(Table14[[#This Row],[Customer_Type]])</f>
        <v>Returning</v>
      </c>
      <c r="T3045" s="13">
        <f>IF(ISBLANK(Table14[[#This Row],[Discount]]),MEDIAN(Table14[Discount]),Table14[[#This Row],[Discount]])</f>
        <v>0.24</v>
      </c>
    </row>
    <row r="3046" spans="1:20" x14ac:dyDescent="0.3">
      <c r="A3046">
        <v>1111</v>
      </c>
      <c r="B3046" s="1">
        <v>45590</v>
      </c>
      <c r="C3046" t="s">
        <v>32</v>
      </c>
      <c r="D3046" t="s">
        <v>20</v>
      </c>
      <c r="E3046">
        <v>152107.37</v>
      </c>
      <c r="F3046">
        <v>36</v>
      </c>
      <c r="G3046" t="s">
        <v>15</v>
      </c>
      <c r="H3046" s="9">
        <v>4165.24</v>
      </c>
      <c r="I3046" s="9">
        <v>5559.48</v>
      </c>
      <c r="J3046" t="s">
        <v>25</v>
      </c>
      <c r="K3046">
        <v>0.24</v>
      </c>
      <c r="L3046" s="4" t="s">
        <v>26</v>
      </c>
      <c r="M3046" s="4" t="s">
        <v>18</v>
      </c>
      <c r="N3046" s="4" t="str">
        <f>IF(ISBLANK(Table14[[#This Row],[Sales_Rep]]),"Unknown",Table14[[#This Row],[Sales_Rep]])</f>
        <v>Alice</v>
      </c>
      <c r="O3046" t="str">
        <f>PROPER(Table14[[#This Row],[Region]])</f>
        <v>North</v>
      </c>
      <c r="P3046" s="9">
        <f>IF(ISBLANK(Table14[[#This Row],[Sales_Amount]]),MEDIAN(Table14[Sales_Amount]),Table14[[#This Row],[Sales_Amount]])</f>
        <v>152107.37</v>
      </c>
      <c r="Q3046" s="11">
        <f>IF(ISBLANK(Table14[[#This Row],[Quantity_Sold]]),MEDIAN(Table14[Quantity_Sold]),Table14[[#This Row],[Quantity_Sold]])</f>
        <v>36</v>
      </c>
      <c r="R3046" s="4" t="str">
        <f>TRIM(Table14[[#This Row],[Product_Category]])</f>
        <v>Food</v>
      </c>
      <c r="S3046" s="4" t="str">
        <f>PROPER(Table14[[#This Row],[Customer_Type]])</f>
        <v>New</v>
      </c>
      <c r="T3046" s="13">
        <f>IF(ISBLANK(Table14[[#This Row],[Discount]]),MEDIAN(Table14[Discount]),Table14[[#This Row],[Discount]])</f>
        <v>0.24</v>
      </c>
    </row>
    <row r="3047" spans="1:20" x14ac:dyDescent="0.3">
      <c r="A3047">
        <v>1400</v>
      </c>
      <c r="B3047" s="1">
        <v>45103</v>
      </c>
      <c r="C3047" t="s">
        <v>13</v>
      </c>
      <c r="D3047" t="s">
        <v>14</v>
      </c>
      <c r="E3047">
        <v>86539.4</v>
      </c>
      <c r="F3047">
        <v>29</v>
      </c>
      <c r="G3047" t="s">
        <v>21</v>
      </c>
      <c r="H3047" s="9">
        <v>3370.99</v>
      </c>
      <c r="I3047" s="9">
        <v>3926.47</v>
      </c>
      <c r="J3047" t="s">
        <v>16</v>
      </c>
      <c r="K3047">
        <v>0.24</v>
      </c>
      <c r="L3047" s="4" t="s">
        <v>17</v>
      </c>
      <c r="M3047" s="4" t="s">
        <v>22</v>
      </c>
      <c r="N3047" s="4" t="str">
        <f>IF(ISBLANK(Table14[[#This Row],[Sales_Rep]]),"Unknown",Table14[[#This Row],[Sales_Rep]])</f>
        <v>David</v>
      </c>
      <c r="O3047" t="str">
        <f>PROPER(Table14[[#This Row],[Region]])</f>
        <v>East</v>
      </c>
      <c r="P3047" s="9">
        <f>IF(ISBLANK(Table14[[#This Row],[Sales_Amount]]),MEDIAN(Table14[Sales_Amount]),Table14[[#This Row],[Sales_Amount]])</f>
        <v>86539.4</v>
      </c>
      <c r="Q3047" s="11">
        <f>IF(ISBLANK(Table14[[#This Row],[Quantity_Sold]]),MEDIAN(Table14[Quantity_Sold]),Table14[[#This Row],[Quantity_Sold]])</f>
        <v>29</v>
      </c>
      <c r="R3047" s="4" t="str">
        <f>TRIM(Table14[[#This Row],[Product_Category]])</f>
        <v>Electronics</v>
      </c>
      <c r="S3047" s="4" t="str">
        <f>PROPER(Table14[[#This Row],[Customer_Type]])</f>
        <v>Returning</v>
      </c>
      <c r="T3047" s="13">
        <f>IF(ISBLANK(Table14[[#This Row],[Discount]]),MEDIAN(Table14[Discount]),Table14[[#This Row],[Discount]])</f>
        <v>0.24</v>
      </c>
    </row>
    <row r="3048" spans="1:20" x14ac:dyDescent="0.3">
      <c r="A3048">
        <v>1310</v>
      </c>
      <c r="B3048" s="1">
        <v>45115</v>
      </c>
      <c r="C3048" t="s">
        <v>32</v>
      </c>
      <c r="D3048" t="s">
        <v>27</v>
      </c>
      <c r="E3048">
        <v>6072.08</v>
      </c>
      <c r="F3048">
        <v>49</v>
      </c>
      <c r="G3048" t="s">
        <v>24</v>
      </c>
      <c r="H3048" s="9">
        <v>127.09</v>
      </c>
      <c r="I3048" s="9">
        <v>154.9</v>
      </c>
      <c r="J3048" t="s">
        <v>25</v>
      </c>
      <c r="K3048">
        <v>0.2</v>
      </c>
      <c r="L3048" s="4" t="s">
        <v>26</v>
      </c>
      <c r="M3048" s="4" t="s">
        <v>22</v>
      </c>
      <c r="N3048" s="4" t="str">
        <f>IF(ISBLANK(Table14[[#This Row],[Sales_Rep]]),"Unknown",Table14[[#This Row],[Sales_Rep]])</f>
        <v>Alice</v>
      </c>
      <c r="O3048" t="str">
        <f>PROPER(Table14[[#This Row],[Region]])</f>
        <v>West</v>
      </c>
      <c r="P3048" s="9">
        <f>IF(ISBLANK(Table14[[#This Row],[Sales_Amount]]),MEDIAN(Table14[Sales_Amount]),Table14[[#This Row],[Sales_Amount]])</f>
        <v>6072.08</v>
      </c>
      <c r="Q3048" s="11">
        <f>IF(ISBLANK(Table14[[#This Row],[Quantity_Sold]]),MEDIAN(Table14[Quantity_Sold]),Table14[[#This Row],[Quantity_Sold]])</f>
        <v>49</v>
      </c>
      <c r="R3048" s="4" t="str">
        <f>TRIM(Table14[[#This Row],[Product_Category]])</f>
        <v>Clothing</v>
      </c>
      <c r="S3048" s="4" t="str">
        <f>PROPER(Table14[[#This Row],[Customer_Type]])</f>
        <v>New</v>
      </c>
      <c r="T3048" s="13">
        <f>IF(ISBLANK(Table14[[#This Row],[Discount]]),MEDIAN(Table14[Discount]),Table14[[#This Row],[Discount]])</f>
        <v>0.2</v>
      </c>
    </row>
    <row r="3049" spans="1:20" x14ac:dyDescent="0.3">
      <c r="A3049">
        <v>1362</v>
      </c>
      <c r="B3049" s="1">
        <v>45461</v>
      </c>
      <c r="C3049" t="s">
        <v>19</v>
      </c>
      <c r="D3049" t="s">
        <v>30</v>
      </c>
      <c r="E3049">
        <v>2241.61</v>
      </c>
      <c r="F3049">
        <v>12</v>
      </c>
      <c r="G3049" t="s">
        <v>15</v>
      </c>
      <c r="H3049" s="9">
        <v>202.94</v>
      </c>
      <c r="I3049" s="9">
        <v>263.10000000000002</v>
      </c>
      <c r="J3049" t="s">
        <v>25</v>
      </c>
      <c r="K3049">
        <v>0.28999999999999998</v>
      </c>
      <c r="L3049" s="4" t="s">
        <v>17</v>
      </c>
      <c r="M3049" s="4" t="s">
        <v>22</v>
      </c>
      <c r="N3049" s="4" t="str">
        <f>IF(ISBLANK(Table14[[#This Row],[Sales_Rep]]),"Unknown",Table14[[#This Row],[Sales_Rep]])</f>
        <v>Eve</v>
      </c>
      <c r="O3049" t="str">
        <f>PROPER(Table14[[#This Row],[Region]])</f>
        <v>South</v>
      </c>
      <c r="P3049" s="9">
        <f>IF(ISBLANK(Table14[[#This Row],[Sales_Amount]]),MEDIAN(Table14[Sales_Amount]),Table14[[#This Row],[Sales_Amount]])</f>
        <v>2241.61</v>
      </c>
      <c r="Q3049" s="11">
        <f>IF(ISBLANK(Table14[[#This Row],[Quantity_Sold]]),MEDIAN(Table14[Quantity_Sold]),Table14[[#This Row],[Quantity_Sold]])</f>
        <v>12</v>
      </c>
      <c r="R3049" s="4" t="str">
        <f>TRIM(Table14[[#This Row],[Product_Category]])</f>
        <v>Food</v>
      </c>
      <c r="S3049" s="4" t="str">
        <f>PROPER(Table14[[#This Row],[Customer_Type]])</f>
        <v>New</v>
      </c>
      <c r="T3049" s="13">
        <f>IF(ISBLANK(Table14[[#This Row],[Discount]]),MEDIAN(Table14[Discount]),Table14[[#This Row],[Discount]])</f>
        <v>0.28999999999999998</v>
      </c>
    </row>
    <row r="3050" spans="1:20" x14ac:dyDescent="0.3">
      <c r="A3050">
        <v>1157</v>
      </c>
      <c r="B3050" s="1">
        <v>45037</v>
      </c>
      <c r="C3050" t="s">
        <v>29</v>
      </c>
      <c r="D3050" t="s">
        <v>27</v>
      </c>
      <c r="E3050">
        <v>66900.27</v>
      </c>
      <c r="F3050">
        <v>41</v>
      </c>
      <c r="G3050" t="s">
        <v>24</v>
      </c>
      <c r="H3050" s="9">
        <v>2025.99</v>
      </c>
      <c r="I3050" s="9">
        <v>2331.02</v>
      </c>
      <c r="J3050" t="s">
        <v>16</v>
      </c>
      <c r="K3050">
        <v>0.3</v>
      </c>
      <c r="L3050" s="4" t="s">
        <v>26</v>
      </c>
      <c r="M3050" s="4" t="s">
        <v>18</v>
      </c>
      <c r="N3050" s="4" t="str">
        <f>IF(ISBLANK(Table14[[#This Row],[Sales_Rep]]),"Unknown",Table14[[#This Row],[Sales_Rep]])</f>
        <v>Bob</v>
      </c>
      <c r="O3050" t="str">
        <f>PROPER(Table14[[#This Row],[Region]])</f>
        <v>West</v>
      </c>
      <c r="P3050" s="9">
        <f>IF(ISBLANK(Table14[[#This Row],[Sales_Amount]]),MEDIAN(Table14[Sales_Amount]),Table14[[#This Row],[Sales_Amount]])</f>
        <v>66900.27</v>
      </c>
      <c r="Q3050" s="11">
        <f>IF(ISBLANK(Table14[[#This Row],[Quantity_Sold]]),MEDIAN(Table14[Quantity_Sold]),Table14[[#This Row],[Quantity_Sold]])</f>
        <v>41</v>
      </c>
      <c r="R3050" s="4" t="str">
        <f>TRIM(Table14[[#This Row],[Product_Category]])</f>
        <v>Clothing</v>
      </c>
      <c r="S3050" s="4" t="str">
        <f>PROPER(Table14[[#This Row],[Customer_Type]])</f>
        <v>Returning</v>
      </c>
      <c r="T3050" s="13">
        <f>IF(ISBLANK(Table14[[#This Row],[Discount]]),MEDIAN(Table14[Discount]),Table14[[#This Row],[Discount]])</f>
        <v>0.3</v>
      </c>
    </row>
    <row r="3051" spans="1:20" x14ac:dyDescent="0.3">
      <c r="A3051">
        <v>1152</v>
      </c>
      <c r="B3051" s="1">
        <v>45032</v>
      </c>
      <c r="C3051" t="s">
        <v>19</v>
      </c>
      <c r="D3051" t="s">
        <v>27</v>
      </c>
      <c r="E3051">
        <v>39139.83</v>
      </c>
      <c r="F3051">
        <v>22</v>
      </c>
      <c r="G3051" t="s">
        <v>24</v>
      </c>
      <c r="H3051" s="9">
        <v>1821.1</v>
      </c>
      <c r="I3051" s="9">
        <v>2437.1</v>
      </c>
      <c r="J3051" t="s">
        <v>16</v>
      </c>
      <c r="K3051">
        <v>0.27</v>
      </c>
      <c r="L3051" s="4" t="s">
        <v>17</v>
      </c>
      <c r="M3051" s="4" t="s">
        <v>18</v>
      </c>
      <c r="N3051" s="4" t="str">
        <f>IF(ISBLANK(Table14[[#This Row],[Sales_Rep]]),"Unknown",Table14[[#This Row],[Sales_Rep]])</f>
        <v>Eve</v>
      </c>
      <c r="O3051" t="str">
        <f>PROPER(Table14[[#This Row],[Region]])</f>
        <v>West</v>
      </c>
      <c r="P3051" s="9">
        <f>IF(ISBLANK(Table14[[#This Row],[Sales_Amount]]),MEDIAN(Table14[Sales_Amount]),Table14[[#This Row],[Sales_Amount]])</f>
        <v>39139.83</v>
      </c>
      <c r="Q3051" s="11">
        <f>IF(ISBLANK(Table14[[#This Row],[Quantity_Sold]]),MEDIAN(Table14[Quantity_Sold]),Table14[[#This Row],[Quantity_Sold]])</f>
        <v>22</v>
      </c>
      <c r="R3051" s="4" t="str">
        <f>TRIM(Table14[[#This Row],[Product_Category]])</f>
        <v>Clothing</v>
      </c>
      <c r="S3051" s="4" t="str">
        <f>PROPER(Table14[[#This Row],[Customer_Type]])</f>
        <v>Returning</v>
      </c>
      <c r="T3051" s="13">
        <f>IF(ISBLANK(Table14[[#This Row],[Discount]]),MEDIAN(Table14[Discount]),Table14[[#This Row],[Discount]])</f>
        <v>0.27</v>
      </c>
    </row>
    <row r="3052" spans="1:20" x14ac:dyDescent="0.3">
      <c r="A3052">
        <v>1471</v>
      </c>
      <c r="B3052" s="1">
        <v>45468</v>
      </c>
      <c r="C3052" t="s">
        <v>23</v>
      </c>
      <c r="D3052" t="s">
        <v>27</v>
      </c>
      <c r="E3052">
        <v>3637.36</v>
      </c>
      <c r="F3052">
        <v>17</v>
      </c>
      <c r="G3052" t="s">
        <v>15</v>
      </c>
      <c r="H3052" s="9">
        <v>245.49</v>
      </c>
      <c r="I3052" s="9">
        <v>297.17</v>
      </c>
      <c r="J3052" t="s">
        <v>16</v>
      </c>
      <c r="K3052">
        <v>0.28000000000000003</v>
      </c>
      <c r="L3052" s="4" t="s">
        <v>31</v>
      </c>
      <c r="M3052" s="4" t="s">
        <v>22</v>
      </c>
      <c r="N3052" s="4" t="str">
        <f>IF(ISBLANK(Table14[[#This Row],[Sales_Rep]]),"Unknown",Table14[[#This Row],[Sales_Rep]])</f>
        <v>Charlie</v>
      </c>
      <c r="O3052" t="str">
        <f>PROPER(Table14[[#This Row],[Region]])</f>
        <v>West</v>
      </c>
      <c r="P3052" s="9">
        <f>IF(ISBLANK(Table14[[#This Row],[Sales_Amount]]),MEDIAN(Table14[Sales_Amount]),Table14[[#This Row],[Sales_Amount]])</f>
        <v>3637.36</v>
      </c>
      <c r="Q3052" s="11">
        <f>IF(ISBLANK(Table14[[#This Row],[Quantity_Sold]]),MEDIAN(Table14[Quantity_Sold]),Table14[[#This Row],[Quantity_Sold]])</f>
        <v>17</v>
      </c>
      <c r="R3052" s="4" t="str">
        <f>TRIM(Table14[[#This Row],[Product_Category]])</f>
        <v>Food</v>
      </c>
      <c r="S3052" s="4" t="str">
        <f>PROPER(Table14[[#This Row],[Customer_Type]])</f>
        <v>Returning</v>
      </c>
      <c r="T3052" s="13">
        <f>IF(ISBLANK(Table14[[#This Row],[Discount]]),MEDIAN(Table14[Discount]),Table14[[#This Row],[Discount]])</f>
        <v>0.28000000000000003</v>
      </c>
    </row>
    <row r="3053" spans="1:20" x14ac:dyDescent="0.3">
      <c r="A3053">
        <v>1437</v>
      </c>
      <c r="B3053" s="1">
        <v>45423</v>
      </c>
      <c r="C3053" t="s">
        <v>23</v>
      </c>
      <c r="D3053" t="s">
        <v>27</v>
      </c>
      <c r="E3053">
        <v>20560.48</v>
      </c>
      <c r="F3053">
        <v>15</v>
      </c>
      <c r="G3053" t="s">
        <v>21</v>
      </c>
      <c r="H3053" s="9">
        <v>1244.82</v>
      </c>
      <c r="I3053" s="9">
        <v>1458.19</v>
      </c>
      <c r="J3053" t="s">
        <v>25</v>
      </c>
      <c r="K3053">
        <v>0.06</v>
      </c>
      <c r="L3053" s="4" t="s">
        <v>31</v>
      </c>
      <c r="M3053" s="4" t="s">
        <v>22</v>
      </c>
      <c r="N3053" s="4" t="str">
        <f>IF(ISBLANK(Table14[[#This Row],[Sales_Rep]]),"Unknown",Table14[[#This Row],[Sales_Rep]])</f>
        <v>Charlie</v>
      </c>
      <c r="O3053" t="str">
        <f>PROPER(Table14[[#This Row],[Region]])</f>
        <v>West</v>
      </c>
      <c r="P3053" s="9">
        <f>IF(ISBLANK(Table14[[#This Row],[Sales_Amount]]),MEDIAN(Table14[Sales_Amount]),Table14[[#This Row],[Sales_Amount]])</f>
        <v>20560.48</v>
      </c>
      <c r="Q3053" s="11">
        <f>IF(ISBLANK(Table14[[#This Row],[Quantity_Sold]]),MEDIAN(Table14[Quantity_Sold]),Table14[[#This Row],[Quantity_Sold]])</f>
        <v>15</v>
      </c>
      <c r="R3053" s="4" t="str">
        <f>TRIM(Table14[[#This Row],[Product_Category]])</f>
        <v>Electronics</v>
      </c>
      <c r="S3053" s="4" t="str">
        <f>PROPER(Table14[[#This Row],[Customer_Type]])</f>
        <v>New</v>
      </c>
      <c r="T3053" s="13">
        <f>IF(ISBLANK(Table14[[#This Row],[Discount]]),MEDIAN(Table14[Discount]),Table14[[#This Row],[Discount]])</f>
        <v>0.06</v>
      </c>
    </row>
    <row r="3054" spans="1:20" x14ac:dyDescent="0.3">
      <c r="A3054">
        <v>1283</v>
      </c>
      <c r="B3054" s="1">
        <v>45123</v>
      </c>
      <c r="C3054" t="s">
        <v>23</v>
      </c>
      <c r="D3054" t="s">
        <v>20</v>
      </c>
      <c r="E3054">
        <v>100251.71</v>
      </c>
      <c r="F3054">
        <v>35</v>
      </c>
      <c r="G3054" t="s">
        <v>21</v>
      </c>
      <c r="H3054" s="9">
        <v>3072.18</v>
      </c>
      <c r="I3054" s="9">
        <v>3625.74</v>
      </c>
      <c r="J3054" t="s">
        <v>16</v>
      </c>
      <c r="K3054">
        <v>0.21</v>
      </c>
      <c r="L3054" s="4" t="s">
        <v>26</v>
      </c>
      <c r="M3054" s="4" t="s">
        <v>22</v>
      </c>
      <c r="N3054" s="4" t="str">
        <f>IF(ISBLANK(Table14[[#This Row],[Sales_Rep]]),"Unknown",Table14[[#This Row],[Sales_Rep]])</f>
        <v>Charlie</v>
      </c>
      <c r="O3054" t="str">
        <f>PROPER(Table14[[#This Row],[Region]])</f>
        <v>North</v>
      </c>
      <c r="P3054" s="9">
        <f>IF(ISBLANK(Table14[[#This Row],[Sales_Amount]]),MEDIAN(Table14[Sales_Amount]),Table14[[#This Row],[Sales_Amount]])</f>
        <v>100251.71</v>
      </c>
      <c r="Q3054" s="11">
        <f>IF(ISBLANK(Table14[[#This Row],[Quantity_Sold]]),MEDIAN(Table14[Quantity_Sold]),Table14[[#This Row],[Quantity_Sold]])</f>
        <v>35</v>
      </c>
      <c r="R3054" s="4" t="str">
        <f>TRIM(Table14[[#This Row],[Product_Category]])</f>
        <v>Electronics</v>
      </c>
      <c r="S3054" s="4" t="str">
        <f>PROPER(Table14[[#This Row],[Customer_Type]])</f>
        <v>Returning</v>
      </c>
      <c r="T3054" s="13">
        <f>IF(ISBLANK(Table14[[#This Row],[Discount]]),MEDIAN(Table14[Discount]),Table14[[#This Row],[Discount]])</f>
        <v>0.21</v>
      </c>
    </row>
    <row r="3055" spans="1:20" x14ac:dyDescent="0.3">
      <c r="A3055">
        <v>1440</v>
      </c>
      <c r="B3055" s="1">
        <v>45195</v>
      </c>
      <c r="C3055" t="s">
        <v>19</v>
      </c>
      <c r="D3055" t="s">
        <v>27</v>
      </c>
      <c r="E3055">
        <v>95084.88</v>
      </c>
      <c r="F3055">
        <v>33</v>
      </c>
      <c r="G3055" t="s">
        <v>21</v>
      </c>
      <c r="H3055" s="9">
        <v>2402.21</v>
      </c>
      <c r="I3055" s="9">
        <v>3601.7</v>
      </c>
      <c r="J3055" t="s">
        <v>16</v>
      </c>
      <c r="K3055">
        <v>0.2</v>
      </c>
      <c r="L3055" s="4" t="s">
        <v>17</v>
      </c>
      <c r="M3055" s="4" t="s">
        <v>18</v>
      </c>
      <c r="N3055" s="4" t="str">
        <f>IF(ISBLANK(Table14[[#This Row],[Sales_Rep]]),"Unknown",Table14[[#This Row],[Sales_Rep]])</f>
        <v>Eve</v>
      </c>
      <c r="O3055" t="str">
        <f>PROPER(Table14[[#This Row],[Region]])</f>
        <v>West</v>
      </c>
      <c r="P3055" s="9">
        <f>IF(ISBLANK(Table14[[#This Row],[Sales_Amount]]),MEDIAN(Table14[Sales_Amount]),Table14[[#This Row],[Sales_Amount]])</f>
        <v>95084.88</v>
      </c>
      <c r="Q3055" s="11">
        <f>IF(ISBLANK(Table14[[#This Row],[Quantity_Sold]]),MEDIAN(Table14[Quantity_Sold]),Table14[[#This Row],[Quantity_Sold]])</f>
        <v>33</v>
      </c>
      <c r="R3055" s="4" t="str">
        <f>TRIM(Table14[[#This Row],[Product_Category]])</f>
        <v>Electronics</v>
      </c>
      <c r="S3055" s="4" t="str">
        <f>PROPER(Table14[[#This Row],[Customer_Type]])</f>
        <v>Returning</v>
      </c>
      <c r="T3055" s="13">
        <f>IF(ISBLANK(Table14[[#This Row],[Discount]]),MEDIAN(Table14[Discount]),Table14[[#This Row],[Discount]])</f>
        <v>0.2</v>
      </c>
    </row>
    <row r="3056" spans="1:20" x14ac:dyDescent="0.3">
      <c r="A3056">
        <v>1396</v>
      </c>
      <c r="B3056" s="1">
        <v>45272</v>
      </c>
      <c r="C3056" t="s">
        <v>13</v>
      </c>
      <c r="D3056" t="s">
        <v>27</v>
      </c>
      <c r="E3056">
        <v>47860.53</v>
      </c>
      <c r="F3056">
        <v>25</v>
      </c>
      <c r="G3056" t="s">
        <v>24</v>
      </c>
      <c r="H3056" s="9">
        <v>1572.11</v>
      </c>
      <c r="I3056" s="9">
        <v>2334.66</v>
      </c>
      <c r="J3056" t="s">
        <v>25</v>
      </c>
      <c r="K3056">
        <v>0.18</v>
      </c>
      <c r="L3056" s="4" t="s">
        <v>31</v>
      </c>
      <c r="M3056" s="4" t="s">
        <v>22</v>
      </c>
      <c r="N3056" s="4" t="str">
        <f>IF(ISBLANK(Table14[[#This Row],[Sales_Rep]]),"Unknown",Table14[[#This Row],[Sales_Rep]])</f>
        <v>David</v>
      </c>
      <c r="O3056" t="str">
        <f>PROPER(Table14[[#This Row],[Region]])</f>
        <v>West</v>
      </c>
      <c r="P3056" s="9">
        <f>IF(ISBLANK(Table14[[#This Row],[Sales_Amount]]),MEDIAN(Table14[Sales_Amount]),Table14[[#This Row],[Sales_Amount]])</f>
        <v>47860.53</v>
      </c>
      <c r="Q3056" s="11">
        <f>IF(ISBLANK(Table14[[#This Row],[Quantity_Sold]]),MEDIAN(Table14[Quantity_Sold]),Table14[[#This Row],[Quantity_Sold]])</f>
        <v>25</v>
      </c>
      <c r="R3056" s="4" t="str">
        <f>TRIM(Table14[[#This Row],[Product_Category]])</f>
        <v>Clothing</v>
      </c>
      <c r="S3056" s="4" t="str">
        <f>PROPER(Table14[[#This Row],[Customer_Type]])</f>
        <v>New</v>
      </c>
      <c r="T3056" s="13">
        <f>IF(ISBLANK(Table14[[#This Row],[Discount]]),MEDIAN(Table14[Discount]),Table14[[#This Row],[Discount]])</f>
        <v>0.18</v>
      </c>
    </row>
    <row r="3057" spans="1:20" x14ac:dyDescent="0.3">
      <c r="A3057">
        <v>1254</v>
      </c>
      <c r="B3057" s="1">
        <v>45118</v>
      </c>
      <c r="C3057" t="s">
        <v>29</v>
      </c>
      <c r="D3057" t="s">
        <v>27</v>
      </c>
      <c r="E3057">
        <v>7488.19</v>
      </c>
      <c r="F3057">
        <v>3</v>
      </c>
      <c r="G3057" t="s">
        <v>28</v>
      </c>
      <c r="H3057" s="9">
        <v>2726.57</v>
      </c>
      <c r="I3057" s="9">
        <v>3120.08</v>
      </c>
      <c r="J3057" t="s">
        <v>25</v>
      </c>
      <c r="K3057">
        <v>0.2</v>
      </c>
      <c r="L3057" s="4" t="s">
        <v>26</v>
      </c>
      <c r="M3057" s="4" t="s">
        <v>22</v>
      </c>
      <c r="N3057" s="4" t="str">
        <f>IF(ISBLANK(Table14[[#This Row],[Sales_Rep]]),"Unknown",Table14[[#This Row],[Sales_Rep]])</f>
        <v>Bob</v>
      </c>
      <c r="O3057" t="str">
        <f>PROPER(Table14[[#This Row],[Region]])</f>
        <v>West</v>
      </c>
      <c r="P3057" s="9">
        <f>IF(ISBLANK(Table14[[#This Row],[Sales_Amount]]),MEDIAN(Table14[Sales_Amount]),Table14[[#This Row],[Sales_Amount]])</f>
        <v>7488.19</v>
      </c>
      <c r="Q3057" s="11">
        <f>IF(ISBLANK(Table14[[#This Row],[Quantity_Sold]]),MEDIAN(Table14[Quantity_Sold]),Table14[[#This Row],[Quantity_Sold]])</f>
        <v>3</v>
      </c>
      <c r="R3057" s="4" t="str">
        <f>TRIM(Table14[[#This Row],[Product_Category]])</f>
        <v>Furniture</v>
      </c>
      <c r="S3057" s="4" t="str">
        <f>PROPER(Table14[[#This Row],[Customer_Type]])</f>
        <v>New</v>
      </c>
      <c r="T3057" s="13">
        <f>IF(ISBLANK(Table14[[#This Row],[Discount]]),MEDIAN(Table14[Discount]),Table14[[#This Row],[Discount]])</f>
        <v>0.2</v>
      </c>
    </row>
    <row r="3058" spans="1:20" x14ac:dyDescent="0.3">
      <c r="A3058">
        <v>1396</v>
      </c>
      <c r="B3058" s="1">
        <v>45587</v>
      </c>
      <c r="C3058" t="s">
        <v>23</v>
      </c>
      <c r="D3058" t="s">
        <v>20</v>
      </c>
      <c r="E3058">
        <v>197280.38</v>
      </c>
      <c r="F3058">
        <v>40</v>
      </c>
      <c r="G3058" t="s">
        <v>15</v>
      </c>
      <c r="H3058" s="9">
        <v>4874.9399999999996</v>
      </c>
      <c r="I3058" s="9">
        <v>5942.18</v>
      </c>
      <c r="J3058" t="s">
        <v>25</v>
      </c>
      <c r="K3058">
        <v>0.17</v>
      </c>
      <c r="L3058" s="4" t="s">
        <v>26</v>
      </c>
      <c r="M3058" s="4" t="s">
        <v>22</v>
      </c>
      <c r="N3058" s="4" t="str">
        <f>IF(ISBLANK(Table14[[#This Row],[Sales_Rep]]),"Unknown",Table14[[#This Row],[Sales_Rep]])</f>
        <v>Charlie</v>
      </c>
      <c r="O3058" t="str">
        <f>PROPER(Table14[[#This Row],[Region]])</f>
        <v>North</v>
      </c>
      <c r="P3058" s="9">
        <f>IF(ISBLANK(Table14[[#This Row],[Sales_Amount]]),MEDIAN(Table14[Sales_Amount]),Table14[[#This Row],[Sales_Amount]])</f>
        <v>197280.38</v>
      </c>
      <c r="Q3058" s="11">
        <f>IF(ISBLANK(Table14[[#This Row],[Quantity_Sold]]),MEDIAN(Table14[Quantity_Sold]),Table14[[#This Row],[Quantity_Sold]])</f>
        <v>40</v>
      </c>
      <c r="R3058" s="4" t="str">
        <f>TRIM(Table14[[#This Row],[Product_Category]])</f>
        <v>Food</v>
      </c>
      <c r="S3058" s="4" t="str">
        <f>PROPER(Table14[[#This Row],[Customer_Type]])</f>
        <v>New</v>
      </c>
      <c r="T3058" s="13">
        <f>IF(ISBLANK(Table14[[#This Row],[Discount]]),MEDIAN(Table14[Discount]),Table14[[#This Row],[Discount]])</f>
        <v>0.17</v>
      </c>
    </row>
    <row r="3059" spans="1:20" x14ac:dyDescent="0.3">
      <c r="A3059">
        <v>1369</v>
      </c>
      <c r="B3059" s="1">
        <v>45313</v>
      </c>
      <c r="C3059" t="s">
        <v>23</v>
      </c>
      <c r="D3059" t="s">
        <v>20</v>
      </c>
      <c r="E3059">
        <v>51421.24</v>
      </c>
      <c r="F3059">
        <v>42</v>
      </c>
      <c r="G3059" t="s">
        <v>24</v>
      </c>
      <c r="H3059" s="9">
        <v>1161.45</v>
      </c>
      <c r="I3059" s="9">
        <v>1654.48</v>
      </c>
      <c r="J3059" t="s">
        <v>16</v>
      </c>
      <c r="K3059">
        <v>0.26</v>
      </c>
      <c r="L3059" s="4" t="s">
        <v>17</v>
      </c>
      <c r="M3059" s="4" t="s">
        <v>18</v>
      </c>
      <c r="N3059" s="4" t="str">
        <f>IF(ISBLANK(Table14[[#This Row],[Sales_Rep]]),"Unknown",Table14[[#This Row],[Sales_Rep]])</f>
        <v>Charlie</v>
      </c>
      <c r="O3059" t="str">
        <f>PROPER(Table14[[#This Row],[Region]])</f>
        <v>North</v>
      </c>
      <c r="P3059" s="9">
        <f>IF(ISBLANK(Table14[[#This Row],[Sales_Amount]]),MEDIAN(Table14[Sales_Amount]),Table14[[#This Row],[Sales_Amount]])</f>
        <v>51421.24</v>
      </c>
      <c r="Q3059" s="11">
        <f>IF(ISBLANK(Table14[[#This Row],[Quantity_Sold]]),MEDIAN(Table14[Quantity_Sold]),Table14[[#This Row],[Quantity_Sold]])</f>
        <v>42</v>
      </c>
      <c r="R3059" s="4" t="str">
        <f>TRIM(Table14[[#This Row],[Product_Category]])</f>
        <v>Clothing</v>
      </c>
      <c r="S3059" s="4" t="str">
        <f>PROPER(Table14[[#This Row],[Customer_Type]])</f>
        <v>Returning</v>
      </c>
      <c r="T3059" s="13">
        <f>IF(ISBLANK(Table14[[#This Row],[Discount]]),MEDIAN(Table14[Discount]),Table14[[#This Row],[Discount]])</f>
        <v>0.26</v>
      </c>
    </row>
    <row r="3060" spans="1:20" x14ac:dyDescent="0.3">
      <c r="A3060">
        <v>1070</v>
      </c>
      <c r="B3060" s="1">
        <v>45245</v>
      </c>
      <c r="C3060" t="s">
        <v>23</v>
      </c>
      <c r="D3060" t="s">
        <v>20</v>
      </c>
      <c r="E3060">
        <v>51042.38</v>
      </c>
      <c r="F3060">
        <v>17</v>
      </c>
      <c r="G3060" t="s">
        <v>28</v>
      </c>
      <c r="H3060" s="9">
        <v>2599.14</v>
      </c>
      <c r="I3060" s="9">
        <v>3849.35</v>
      </c>
      <c r="J3060" t="s">
        <v>25</v>
      </c>
      <c r="K3060">
        <v>0.22</v>
      </c>
      <c r="L3060" s="4" t="s">
        <v>17</v>
      </c>
      <c r="M3060" s="4" t="s">
        <v>18</v>
      </c>
      <c r="N3060" s="4" t="str">
        <f>IF(ISBLANK(Table14[[#This Row],[Sales_Rep]]),"Unknown",Table14[[#This Row],[Sales_Rep]])</f>
        <v>Charlie</v>
      </c>
      <c r="O3060" t="str">
        <f>PROPER(Table14[[#This Row],[Region]])</f>
        <v>North</v>
      </c>
      <c r="P3060" s="9">
        <f>IF(ISBLANK(Table14[[#This Row],[Sales_Amount]]),MEDIAN(Table14[Sales_Amount]),Table14[[#This Row],[Sales_Amount]])</f>
        <v>51042.38</v>
      </c>
      <c r="Q3060" s="11">
        <f>IF(ISBLANK(Table14[[#This Row],[Quantity_Sold]]),MEDIAN(Table14[Quantity_Sold]),Table14[[#This Row],[Quantity_Sold]])</f>
        <v>17</v>
      </c>
      <c r="R3060" s="4" t="str">
        <f>TRIM(Table14[[#This Row],[Product_Category]])</f>
        <v>Furniture</v>
      </c>
      <c r="S3060" s="4" t="str">
        <f>PROPER(Table14[[#This Row],[Customer_Type]])</f>
        <v>New</v>
      </c>
      <c r="T3060" s="13">
        <f>IF(ISBLANK(Table14[[#This Row],[Discount]]),MEDIAN(Table14[Discount]),Table14[[#This Row],[Discount]])</f>
        <v>0.22</v>
      </c>
    </row>
    <row r="3061" spans="1:20" x14ac:dyDescent="0.3">
      <c r="A3061">
        <v>1091</v>
      </c>
      <c r="B3061" s="1">
        <v>45338</v>
      </c>
      <c r="C3061" t="s">
        <v>29</v>
      </c>
      <c r="D3061" t="s">
        <v>27</v>
      </c>
      <c r="E3061">
        <v>12814.17</v>
      </c>
      <c r="F3061">
        <v>12</v>
      </c>
      <c r="G3061" t="s">
        <v>28</v>
      </c>
      <c r="H3061" s="9">
        <v>1314.92</v>
      </c>
      <c r="I3061" s="9">
        <v>1504.01</v>
      </c>
      <c r="J3061" t="s">
        <v>25</v>
      </c>
      <c r="K3061">
        <v>0.28999999999999998</v>
      </c>
      <c r="L3061" s="4" t="s">
        <v>17</v>
      </c>
      <c r="M3061" s="4" t="s">
        <v>18</v>
      </c>
      <c r="N3061" s="4" t="str">
        <f>IF(ISBLANK(Table14[[#This Row],[Sales_Rep]]),"Unknown",Table14[[#This Row],[Sales_Rep]])</f>
        <v>Bob</v>
      </c>
      <c r="O3061" t="str">
        <f>PROPER(Table14[[#This Row],[Region]])</f>
        <v>West</v>
      </c>
      <c r="P3061" s="9">
        <f>IF(ISBLANK(Table14[[#This Row],[Sales_Amount]]),MEDIAN(Table14[Sales_Amount]),Table14[[#This Row],[Sales_Amount]])</f>
        <v>12814.17</v>
      </c>
      <c r="Q3061" s="11">
        <f>IF(ISBLANK(Table14[[#This Row],[Quantity_Sold]]),MEDIAN(Table14[Quantity_Sold]),Table14[[#This Row],[Quantity_Sold]])</f>
        <v>12</v>
      </c>
      <c r="R3061" s="4" t="str">
        <f>TRIM(Table14[[#This Row],[Product_Category]])</f>
        <v>Furniture</v>
      </c>
      <c r="S3061" s="4" t="str">
        <f>PROPER(Table14[[#This Row],[Customer_Type]])</f>
        <v>New</v>
      </c>
      <c r="T3061" s="13">
        <f>IF(ISBLANK(Table14[[#This Row],[Discount]]),MEDIAN(Table14[Discount]),Table14[[#This Row],[Discount]])</f>
        <v>0.28999999999999998</v>
      </c>
    </row>
    <row r="3062" spans="1:20" x14ac:dyDescent="0.3">
      <c r="A3062">
        <v>1345</v>
      </c>
      <c r="B3062" s="1">
        <v>45152</v>
      </c>
      <c r="C3062" t="s">
        <v>23</v>
      </c>
      <c r="D3062" t="s">
        <v>30</v>
      </c>
      <c r="E3062">
        <v>22223.23</v>
      </c>
      <c r="F3062">
        <v>31</v>
      </c>
      <c r="G3062" t="s">
        <v>21</v>
      </c>
      <c r="H3062" s="9">
        <v>560.91999999999996</v>
      </c>
      <c r="I3062" s="9">
        <v>739.05</v>
      </c>
      <c r="J3062" t="s">
        <v>25</v>
      </c>
      <c r="K3062">
        <v>0.03</v>
      </c>
      <c r="L3062" s="4" t="s">
        <v>26</v>
      </c>
      <c r="M3062" s="4" t="s">
        <v>18</v>
      </c>
      <c r="N3062" s="4" t="str">
        <f>IF(ISBLANK(Table14[[#This Row],[Sales_Rep]]),"Unknown",Table14[[#This Row],[Sales_Rep]])</f>
        <v>Charlie</v>
      </c>
      <c r="O3062" t="str">
        <f>PROPER(Table14[[#This Row],[Region]])</f>
        <v>South</v>
      </c>
      <c r="P3062" s="9">
        <f>IF(ISBLANK(Table14[[#This Row],[Sales_Amount]]),MEDIAN(Table14[Sales_Amount]),Table14[[#This Row],[Sales_Amount]])</f>
        <v>22223.23</v>
      </c>
      <c r="Q3062" s="11">
        <f>IF(ISBLANK(Table14[[#This Row],[Quantity_Sold]]),MEDIAN(Table14[Quantity_Sold]),Table14[[#This Row],[Quantity_Sold]])</f>
        <v>31</v>
      </c>
      <c r="R3062" s="4" t="str">
        <f>TRIM(Table14[[#This Row],[Product_Category]])</f>
        <v>Electronics</v>
      </c>
      <c r="S3062" s="4" t="str">
        <f>PROPER(Table14[[#This Row],[Customer_Type]])</f>
        <v>New</v>
      </c>
      <c r="T3062" s="13">
        <f>IF(ISBLANK(Table14[[#This Row],[Discount]]),MEDIAN(Table14[Discount]),Table14[[#This Row],[Discount]])</f>
        <v>0.03</v>
      </c>
    </row>
    <row r="3063" spans="1:20" x14ac:dyDescent="0.3">
      <c r="A3063">
        <v>1071</v>
      </c>
      <c r="B3063" s="1">
        <v>45167</v>
      </c>
      <c r="C3063" t="s">
        <v>29</v>
      </c>
      <c r="D3063" t="s">
        <v>14</v>
      </c>
      <c r="E3063">
        <v>25542.16</v>
      </c>
      <c r="F3063">
        <v>7</v>
      </c>
      <c r="G3063" t="s">
        <v>21</v>
      </c>
      <c r="H3063" s="9">
        <v>3676.74</v>
      </c>
      <c r="I3063" s="9">
        <v>4504.79</v>
      </c>
      <c r="J3063" t="s">
        <v>25</v>
      </c>
      <c r="K3063">
        <v>0.19</v>
      </c>
      <c r="L3063" s="4" t="s">
        <v>17</v>
      </c>
      <c r="M3063" s="4" t="s">
        <v>18</v>
      </c>
      <c r="N3063" s="4" t="str">
        <f>IF(ISBLANK(Table14[[#This Row],[Sales_Rep]]),"Unknown",Table14[[#This Row],[Sales_Rep]])</f>
        <v>Bob</v>
      </c>
      <c r="O3063" t="str">
        <f>PROPER(Table14[[#This Row],[Region]])</f>
        <v>East</v>
      </c>
      <c r="P3063" s="9">
        <f>IF(ISBLANK(Table14[[#This Row],[Sales_Amount]]),MEDIAN(Table14[Sales_Amount]),Table14[[#This Row],[Sales_Amount]])</f>
        <v>25542.16</v>
      </c>
      <c r="Q3063" s="11">
        <f>IF(ISBLANK(Table14[[#This Row],[Quantity_Sold]]),MEDIAN(Table14[Quantity_Sold]),Table14[[#This Row],[Quantity_Sold]])</f>
        <v>7</v>
      </c>
      <c r="R3063" s="4" t="str">
        <f>TRIM(Table14[[#This Row],[Product_Category]])</f>
        <v>Electronics</v>
      </c>
      <c r="S3063" s="4" t="str">
        <f>PROPER(Table14[[#This Row],[Customer_Type]])</f>
        <v>New</v>
      </c>
      <c r="T3063" s="13">
        <f>IF(ISBLANK(Table14[[#This Row],[Discount]]),MEDIAN(Table14[Discount]),Table14[[#This Row],[Discount]])</f>
        <v>0.19</v>
      </c>
    </row>
    <row r="3064" spans="1:20" x14ac:dyDescent="0.3">
      <c r="A3064">
        <v>1222</v>
      </c>
      <c r="B3064" s="1">
        <v>45412</v>
      </c>
      <c r="C3064" t="s">
        <v>23</v>
      </c>
      <c r="D3064" t="s">
        <v>30</v>
      </c>
      <c r="E3064">
        <v>697.84</v>
      </c>
      <c r="F3064">
        <v>1</v>
      </c>
      <c r="G3064" t="s">
        <v>15</v>
      </c>
      <c r="H3064" s="9">
        <v>699.51</v>
      </c>
      <c r="I3064" s="9">
        <v>943.03</v>
      </c>
      <c r="J3064" t="s">
        <v>25</v>
      </c>
      <c r="K3064">
        <v>0.26</v>
      </c>
      <c r="L3064" s="4" t="s">
        <v>17</v>
      </c>
      <c r="M3064" s="4" t="s">
        <v>18</v>
      </c>
      <c r="N3064" s="4" t="str">
        <f>IF(ISBLANK(Table14[[#This Row],[Sales_Rep]]),"Unknown",Table14[[#This Row],[Sales_Rep]])</f>
        <v>Charlie</v>
      </c>
      <c r="O3064" t="str">
        <f>PROPER(Table14[[#This Row],[Region]])</f>
        <v>South</v>
      </c>
      <c r="P3064" s="9">
        <f>IF(ISBLANK(Table14[[#This Row],[Sales_Amount]]),MEDIAN(Table14[Sales_Amount]),Table14[[#This Row],[Sales_Amount]])</f>
        <v>697.84</v>
      </c>
      <c r="Q3064" s="11">
        <f>IF(ISBLANK(Table14[[#This Row],[Quantity_Sold]]),MEDIAN(Table14[Quantity_Sold]),Table14[[#This Row],[Quantity_Sold]])</f>
        <v>1</v>
      </c>
      <c r="R3064" s="4" t="str">
        <f>TRIM(Table14[[#This Row],[Product_Category]])</f>
        <v>Food</v>
      </c>
      <c r="S3064" s="4" t="str">
        <f>PROPER(Table14[[#This Row],[Customer_Type]])</f>
        <v>New</v>
      </c>
      <c r="T3064" s="13">
        <f>IF(ISBLANK(Table14[[#This Row],[Discount]]),MEDIAN(Table14[Discount]),Table14[[#This Row],[Discount]])</f>
        <v>0.26</v>
      </c>
    </row>
    <row r="3065" spans="1:20" x14ac:dyDescent="0.3">
      <c r="A3065">
        <v>1264</v>
      </c>
      <c r="B3065" s="1">
        <v>45052</v>
      </c>
      <c r="C3065" t="s">
        <v>19</v>
      </c>
      <c r="D3065" t="s">
        <v>30</v>
      </c>
      <c r="E3065">
        <v>188672.34</v>
      </c>
      <c r="F3065">
        <v>49</v>
      </c>
      <c r="G3065" t="s">
        <v>24</v>
      </c>
      <c r="H3065" s="9">
        <v>3728.39</v>
      </c>
      <c r="I3065" s="9">
        <v>4813.07</v>
      </c>
      <c r="J3065" t="s">
        <v>16</v>
      </c>
      <c r="K3065">
        <v>0.2</v>
      </c>
      <c r="L3065" s="4" t="s">
        <v>31</v>
      </c>
      <c r="M3065" s="4" t="s">
        <v>22</v>
      </c>
      <c r="N3065" s="4" t="str">
        <f>IF(ISBLANK(Table14[[#This Row],[Sales_Rep]]),"Unknown",Table14[[#This Row],[Sales_Rep]])</f>
        <v>Eve</v>
      </c>
      <c r="O3065" t="str">
        <f>PROPER(Table14[[#This Row],[Region]])</f>
        <v>South</v>
      </c>
      <c r="P3065" s="9">
        <f>IF(ISBLANK(Table14[[#This Row],[Sales_Amount]]),MEDIAN(Table14[Sales_Amount]),Table14[[#This Row],[Sales_Amount]])</f>
        <v>188672.34</v>
      </c>
      <c r="Q3065" s="11">
        <f>IF(ISBLANK(Table14[[#This Row],[Quantity_Sold]]),MEDIAN(Table14[Quantity_Sold]),Table14[[#This Row],[Quantity_Sold]])</f>
        <v>49</v>
      </c>
      <c r="R3065" s="4" t="str">
        <f>TRIM(Table14[[#This Row],[Product_Category]])</f>
        <v>Clothing</v>
      </c>
      <c r="S3065" s="4" t="str">
        <f>PROPER(Table14[[#This Row],[Customer_Type]])</f>
        <v>Returning</v>
      </c>
      <c r="T3065" s="13">
        <f>IF(ISBLANK(Table14[[#This Row],[Discount]]),MEDIAN(Table14[Discount]),Table14[[#This Row],[Discount]])</f>
        <v>0.2</v>
      </c>
    </row>
    <row r="3066" spans="1:20" x14ac:dyDescent="0.3">
      <c r="A3066">
        <v>1430</v>
      </c>
      <c r="B3066" s="1">
        <v>45561</v>
      </c>
      <c r="C3066" t="s">
        <v>19</v>
      </c>
      <c r="D3066" t="s">
        <v>20</v>
      </c>
      <c r="E3066">
        <v>61433.79</v>
      </c>
      <c r="F3066">
        <v>11</v>
      </c>
      <c r="G3066" t="s">
        <v>28</v>
      </c>
      <c r="H3066" s="9">
        <v>4031.08</v>
      </c>
      <c r="I3066" s="9">
        <v>5584.89</v>
      </c>
      <c r="J3066" t="s">
        <v>16</v>
      </c>
      <c r="K3066">
        <v>0</v>
      </c>
      <c r="L3066" s="4" t="s">
        <v>26</v>
      </c>
      <c r="M3066" s="4" t="s">
        <v>18</v>
      </c>
      <c r="N3066" s="4" t="str">
        <f>IF(ISBLANK(Table14[[#This Row],[Sales_Rep]]),"Unknown",Table14[[#This Row],[Sales_Rep]])</f>
        <v>Eve</v>
      </c>
      <c r="O3066" t="str">
        <f>PROPER(Table14[[#This Row],[Region]])</f>
        <v>North</v>
      </c>
      <c r="P3066" s="9">
        <f>IF(ISBLANK(Table14[[#This Row],[Sales_Amount]]),MEDIAN(Table14[Sales_Amount]),Table14[[#This Row],[Sales_Amount]])</f>
        <v>61433.79</v>
      </c>
      <c r="Q3066" s="11">
        <f>IF(ISBLANK(Table14[[#This Row],[Quantity_Sold]]),MEDIAN(Table14[Quantity_Sold]),Table14[[#This Row],[Quantity_Sold]])</f>
        <v>11</v>
      </c>
      <c r="R3066" s="4" t="str">
        <f>TRIM(Table14[[#This Row],[Product_Category]])</f>
        <v>Furniture</v>
      </c>
      <c r="S3066" s="4" t="str">
        <f>PROPER(Table14[[#This Row],[Customer_Type]])</f>
        <v>Returning</v>
      </c>
      <c r="T3066" s="13">
        <f>IF(ISBLANK(Table14[[#This Row],[Discount]]),MEDIAN(Table14[Discount]),Table14[[#This Row],[Discount]])</f>
        <v>0</v>
      </c>
    </row>
    <row r="3067" spans="1:20" x14ac:dyDescent="0.3">
      <c r="A3067">
        <v>1320</v>
      </c>
      <c r="B3067" s="1">
        <v>45242</v>
      </c>
      <c r="C3067" t="s">
        <v>29</v>
      </c>
      <c r="D3067" t="s">
        <v>14</v>
      </c>
      <c r="E3067">
        <v>202150.18</v>
      </c>
      <c r="F3067">
        <v>47</v>
      </c>
      <c r="G3067" t="s">
        <v>21</v>
      </c>
      <c r="H3067" s="9">
        <v>3797.8</v>
      </c>
      <c r="I3067" s="9">
        <v>5309.96</v>
      </c>
      <c r="J3067" t="s">
        <v>25</v>
      </c>
      <c r="K3067">
        <v>0.19</v>
      </c>
      <c r="L3067" s="4" t="s">
        <v>17</v>
      </c>
      <c r="M3067" s="4" t="s">
        <v>22</v>
      </c>
      <c r="N3067" s="4" t="str">
        <f>IF(ISBLANK(Table14[[#This Row],[Sales_Rep]]),"Unknown",Table14[[#This Row],[Sales_Rep]])</f>
        <v>Bob</v>
      </c>
      <c r="O3067" t="str">
        <f>PROPER(Table14[[#This Row],[Region]])</f>
        <v>East</v>
      </c>
      <c r="P3067" s="9">
        <f>IF(ISBLANK(Table14[[#This Row],[Sales_Amount]]),MEDIAN(Table14[Sales_Amount]),Table14[[#This Row],[Sales_Amount]])</f>
        <v>202150.18</v>
      </c>
      <c r="Q3067" s="11">
        <f>IF(ISBLANK(Table14[[#This Row],[Quantity_Sold]]),MEDIAN(Table14[Quantity_Sold]),Table14[[#This Row],[Quantity_Sold]])</f>
        <v>47</v>
      </c>
      <c r="R3067" s="4" t="str">
        <f>TRIM(Table14[[#This Row],[Product_Category]])</f>
        <v>Electronics</v>
      </c>
      <c r="S3067" s="4" t="str">
        <f>PROPER(Table14[[#This Row],[Customer_Type]])</f>
        <v>New</v>
      </c>
      <c r="T3067" s="13">
        <f>IF(ISBLANK(Table14[[#This Row],[Discount]]),MEDIAN(Table14[Discount]),Table14[[#This Row],[Discount]])</f>
        <v>0.19</v>
      </c>
    </row>
    <row r="3068" spans="1:20" x14ac:dyDescent="0.3">
      <c r="A3068">
        <v>1499</v>
      </c>
      <c r="B3068" s="1">
        <v>45653</v>
      </c>
      <c r="C3068" t="s">
        <v>19</v>
      </c>
      <c r="D3068" t="s">
        <v>14</v>
      </c>
      <c r="E3068">
        <v>65797.5</v>
      </c>
      <c r="F3068">
        <v>18</v>
      </c>
      <c r="G3068" t="s">
        <v>24</v>
      </c>
      <c r="H3068" s="9">
        <v>3344.94</v>
      </c>
      <c r="I3068" s="9">
        <v>4627.1099999999997</v>
      </c>
      <c r="J3068" t="s">
        <v>16</v>
      </c>
      <c r="K3068">
        <v>0.21</v>
      </c>
      <c r="L3068" s="4" t="s">
        <v>17</v>
      </c>
      <c r="M3068" s="4" t="s">
        <v>22</v>
      </c>
      <c r="N3068" s="4" t="str">
        <f>IF(ISBLANK(Table14[[#This Row],[Sales_Rep]]),"Unknown",Table14[[#This Row],[Sales_Rep]])</f>
        <v>Eve</v>
      </c>
      <c r="O3068" t="str">
        <f>PROPER(Table14[[#This Row],[Region]])</f>
        <v>East</v>
      </c>
      <c r="P3068" s="9">
        <f>IF(ISBLANK(Table14[[#This Row],[Sales_Amount]]),MEDIAN(Table14[Sales_Amount]),Table14[[#This Row],[Sales_Amount]])</f>
        <v>65797.5</v>
      </c>
      <c r="Q3068" s="11">
        <f>IF(ISBLANK(Table14[[#This Row],[Quantity_Sold]]),MEDIAN(Table14[Quantity_Sold]),Table14[[#This Row],[Quantity_Sold]])</f>
        <v>18</v>
      </c>
      <c r="R3068" s="4" t="str">
        <f>TRIM(Table14[[#This Row],[Product_Category]])</f>
        <v>Clothing</v>
      </c>
      <c r="S3068" s="4" t="str">
        <f>PROPER(Table14[[#This Row],[Customer_Type]])</f>
        <v>Returning</v>
      </c>
      <c r="T3068" s="13">
        <f>IF(ISBLANK(Table14[[#This Row],[Discount]]),MEDIAN(Table14[Discount]),Table14[[#This Row],[Discount]])</f>
        <v>0.21</v>
      </c>
    </row>
    <row r="3069" spans="1:20" x14ac:dyDescent="0.3">
      <c r="A3069">
        <v>1371</v>
      </c>
      <c r="B3069" s="1">
        <v>45097</v>
      </c>
      <c r="C3069" t="s">
        <v>29</v>
      </c>
      <c r="D3069" t="s">
        <v>20</v>
      </c>
      <c r="E3069">
        <v>51975.18</v>
      </c>
      <c r="F3069">
        <v>38</v>
      </c>
      <c r="G3069" t="s">
        <v>24</v>
      </c>
      <c r="H3069" s="9">
        <v>1270.7</v>
      </c>
      <c r="I3069" s="9">
        <v>1410.07</v>
      </c>
      <c r="J3069" t="s">
        <v>25</v>
      </c>
      <c r="K3069">
        <v>0.03</v>
      </c>
      <c r="L3069" s="4" t="s">
        <v>26</v>
      </c>
      <c r="M3069" s="4" t="s">
        <v>18</v>
      </c>
      <c r="N3069" s="4" t="str">
        <f>IF(ISBLANK(Table14[[#This Row],[Sales_Rep]]),"Unknown",Table14[[#This Row],[Sales_Rep]])</f>
        <v>Bob</v>
      </c>
      <c r="O3069" t="str">
        <f>PROPER(Table14[[#This Row],[Region]])</f>
        <v>North</v>
      </c>
      <c r="P3069" s="9">
        <f>IF(ISBLANK(Table14[[#This Row],[Sales_Amount]]),MEDIAN(Table14[Sales_Amount]),Table14[[#This Row],[Sales_Amount]])</f>
        <v>51975.18</v>
      </c>
      <c r="Q3069" s="11">
        <f>IF(ISBLANK(Table14[[#This Row],[Quantity_Sold]]),MEDIAN(Table14[Quantity_Sold]),Table14[[#This Row],[Quantity_Sold]])</f>
        <v>38</v>
      </c>
      <c r="R3069" s="4" t="str">
        <f>TRIM(Table14[[#This Row],[Product_Category]])</f>
        <v>Clothing</v>
      </c>
      <c r="S3069" s="4" t="str">
        <f>PROPER(Table14[[#This Row],[Customer_Type]])</f>
        <v>New</v>
      </c>
      <c r="T3069" s="13">
        <f>IF(ISBLANK(Table14[[#This Row],[Discount]]),MEDIAN(Table14[Discount]),Table14[[#This Row],[Discount]])</f>
        <v>0.03</v>
      </c>
    </row>
    <row r="3070" spans="1:20" x14ac:dyDescent="0.3">
      <c r="A3070">
        <v>1049</v>
      </c>
      <c r="B3070" s="1">
        <v>45363</v>
      </c>
      <c r="C3070" t="s">
        <v>19</v>
      </c>
      <c r="D3070" t="s">
        <v>20</v>
      </c>
      <c r="E3070">
        <v>2647.86</v>
      </c>
      <c r="F3070">
        <v>1</v>
      </c>
      <c r="G3070" t="s">
        <v>24</v>
      </c>
      <c r="H3070" s="9">
        <v>2978.46</v>
      </c>
      <c r="I3070" s="9">
        <v>3530.48</v>
      </c>
      <c r="J3070" t="s">
        <v>16</v>
      </c>
      <c r="K3070">
        <v>0.25</v>
      </c>
      <c r="L3070" s="4" t="s">
        <v>31</v>
      </c>
      <c r="M3070" s="4" t="s">
        <v>18</v>
      </c>
      <c r="N3070" s="4" t="str">
        <f>IF(ISBLANK(Table14[[#This Row],[Sales_Rep]]),"Unknown",Table14[[#This Row],[Sales_Rep]])</f>
        <v>Eve</v>
      </c>
      <c r="O3070" t="str">
        <f>PROPER(Table14[[#This Row],[Region]])</f>
        <v>North</v>
      </c>
      <c r="P3070" s="9">
        <f>IF(ISBLANK(Table14[[#This Row],[Sales_Amount]]),MEDIAN(Table14[Sales_Amount]),Table14[[#This Row],[Sales_Amount]])</f>
        <v>2647.86</v>
      </c>
      <c r="Q3070" s="11">
        <f>IF(ISBLANK(Table14[[#This Row],[Quantity_Sold]]),MEDIAN(Table14[Quantity_Sold]),Table14[[#This Row],[Quantity_Sold]])</f>
        <v>1</v>
      </c>
      <c r="R3070" s="4" t="str">
        <f>TRIM(Table14[[#This Row],[Product_Category]])</f>
        <v>Clothing</v>
      </c>
      <c r="S3070" s="4" t="str">
        <f>PROPER(Table14[[#This Row],[Customer_Type]])</f>
        <v>Returning</v>
      </c>
      <c r="T3070" s="13">
        <f>IF(ISBLANK(Table14[[#This Row],[Discount]]),MEDIAN(Table14[Discount]),Table14[[#This Row],[Discount]])</f>
        <v>0.25</v>
      </c>
    </row>
    <row r="3071" spans="1:20" x14ac:dyDescent="0.3">
      <c r="A3071">
        <v>1035</v>
      </c>
      <c r="B3071" s="1">
        <v>45482</v>
      </c>
      <c r="C3071" t="s">
        <v>19</v>
      </c>
      <c r="D3071" t="s">
        <v>20</v>
      </c>
      <c r="E3071">
        <v>45308.18</v>
      </c>
      <c r="F3071">
        <v>39</v>
      </c>
      <c r="G3071" t="s">
        <v>24</v>
      </c>
      <c r="H3071" s="9">
        <v>1111.7</v>
      </c>
      <c r="I3071" s="9">
        <v>1350.87</v>
      </c>
      <c r="J3071" t="s">
        <v>25</v>
      </c>
      <c r="K3071">
        <v>0.14000000000000001</v>
      </c>
      <c r="L3071" s="4" t="s">
        <v>17</v>
      </c>
      <c r="M3071" s="4" t="s">
        <v>22</v>
      </c>
      <c r="N3071" s="4" t="str">
        <f>IF(ISBLANK(Table14[[#This Row],[Sales_Rep]]),"Unknown",Table14[[#This Row],[Sales_Rep]])</f>
        <v>Eve</v>
      </c>
      <c r="O3071" t="str">
        <f>PROPER(Table14[[#This Row],[Region]])</f>
        <v>North</v>
      </c>
      <c r="P3071" s="9">
        <f>IF(ISBLANK(Table14[[#This Row],[Sales_Amount]]),MEDIAN(Table14[Sales_Amount]),Table14[[#This Row],[Sales_Amount]])</f>
        <v>45308.18</v>
      </c>
      <c r="Q3071" s="11">
        <f>IF(ISBLANK(Table14[[#This Row],[Quantity_Sold]]),MEDIAN(Table14[Quantity_Sold]),Table14[[#This Row],[Quantity_Sold]])</f>
        <v>39</v>
      </c>
      <c r="R3071" s="4" t="str">
        <f>TRIM(Table14[[#This Row],[Product_Category]])</f>
        <v>Clothing</v>
      </c>
      <c r="S3071" s="4" t="str">
        <f>PROPER(Table14[[#This Row],[Customer_Type]])</f>
        <v>New</v>
      </c>
      <c r="T3071" s="13">
        <f>IF(ISBLANK(Table14[[#This Row],[Discount]]),MEDIAN(Table14[Discount]),Table14[[#This Row],[Discount]])</f>
        <v>0.14000000000000001</v>
      </c>
    </row>
    <row r="3072" spans="1:20" x14ac:dyDescent="0.3">
      <c r="A3072">
        <v>1357</v>
      </c>
      <c r="B3072" s="1">
        <v>44938</v>
      </c>
      <c r="C3072" t="s">
        <v>29</v>
      </c>
      <c r="D3072" t="s">
        <v>14</v>
      </c>
      <c r="E3072">
        <v>12253.66</v>
      </c>
      <c r="F3072">
        <v>18</v>
      </c>
      <c r="G3072" t="s">
        <v>21</v>
      </c>
      <c r="H3072" s="9">
        <v>728.16</v>
      </c>
      <c r="I3072" s="9">
        <v>861.72</v>
      </c>
      <c r="J3072" t="s">
        <v>25</v>
      </c>
      <c r="K3072">
        <v>0.21</v>
      </c>
      <c r="L3072" s="4" t="s">
        <v>26</v>
      </c>
      <c r="M3072" s="4" t="s">
        <v>22</v>
      </c>
      <c r="N3072" s="4" t="str">
        <f>IF(ISBLANK(Table14[[#This Row],[Sales_Rep]]),"Unknown",Table14[[#This Row],[Sales_Rep]])</f>
        <v>Bob</v>
      </c>
      <c r="O3072" t="str">
        <f>PROPER(Table14[[#This Row],[Region]])</f>
        <v>East</v>
      </c>
      <c r="P3072" s="9">
        <f>IF(ISBLANK(Table14[[#This Row],[Sales_Amount]]),MEDIAN(Table14[Sales_Amount]),Table14[[#This Row],[Sales_Amount]])</f>
        <v>12253.66</v>
      </c>
      <c r="Q3072" s="11">
        <f>IF(ISBLANK(Table14[[#This Row],[Quantity_Sold]]),MEDIAN(Table14[Quantity_Sold]),Table14[[#This Row],[Quantity_Sold]])</f>
        <v>18</v>
      </c>
      <c r="R3072" s="4" t="str">
        <f>TRIM(Table14[[#This Row],[Product_Category]])</f>
        <v>Electronics</v>
      </c>
      <c r="S3072" s="4" t="str">
        <f>PROPER(Table14[[#This Row],[Customer_Type]])</f>
        <v>New</v>
      </c>
      <c r="T3072" s="13">
        <f>IF(ISBLANK(Table14[[#This Row],[Discount]]),MEDIAN(Table14[Discount]),Table14[[#This Row],[Discount]])</f>
        <v>0.21</v>
      </c>
    </row>
    <row r="3073" spans="1:20" x14ac:dyDescent="0.3">
      <c r="A3073">
        <v>1187</v>
      </c>
      <c r="B3073" s="1">
        <v>45526</v>
      </c>
      <c r="C3073" t="s">
        <v>13</v>
      </c>
      <c r="D3073" t="s">
        <v>27</v>
      </c>
      <c r="E3073">
        <v>30178.05</v>
      </c>
      <c r="F3073">
        <v>29</v>
      </c>
      <c r="G3073" t="s">
        <v>28</v>
      </c>
      <c r="H3073" s="9">
        <v>1136.68</v>
      </c>
      <c r="I3073" s="9">
        <v>1369.24</v>
      </c>
      <c r="J3073" t="s">
        <v>25</v>
      </c>
      <c r="K3073">
        <v>0.24</v>
      </c>
      <c r="L3073" s="4" t="s">
        <v>26</v>
      </c>
      <c r="M3073" s="4" t="s">
        <v>18</v>
      </c>
      <c r="N3073" s="4" t="str">
        <f>IF(ISBLANK(Table14[[#This Row],[Sales_Rep]]),"Unknown",Table14[[#This Row],[Sales_Rep]])</f>
        <v>David</v>
      </c>
      <c r="O3073" t="str">
        <f>PROPER(Table14[[#This Row],[Region]])</f>
        <v>West</v>
      </c>
      <c r="P3073" s="9">
        <f>IF(ISBLANK(Table14[[#This Row],[Sales_Amount]]),MEDIAN(Table14[Sales_Amount]),Table14[[#This Row],[Sales_Amount]])</f>
        <v>30178.05</v>
      </c>
      <c r="Q3073" s="11">
        <f>IF(ISBLANK(Table14[[#This Row],[Quantity_Sold]]),MEDIAN(Table14[Quantity_Sold]),Table14[[#This Row],[Quantity_Sold]])</f>
        <v>29</v>
      </c>
      <c r="R3073" s="4" t="str">
        <f>TRIM(Table14[[#This Row],[Product_Category]])</f>
        <v>Furniture</v>
      </c>
      <c r="S3073" s="4" t="str">
        <f>PROPER(Table14[[#This Row],[Customer_Type]])</f>
        <v>New</v>
      </c>
      <c r="T3073" s="13">
        <f>IF(ISBLANK(Table14[[#This Row],[Discount]]),MEDIAN(Table14[Discount]),Table14[[#This Row],[Discount]])</f>
        <v>0.24</v>
      </c>
    </row>
    <row r="3074" spans="1:20" x14ac:dyDescent="0.3">
      <c r="A3074">
        <v>1301</v>
      </c>
      <c r="B3074" s="1">
        <v>45092</v>
      </c>
      <c r="C3074" t="s">
        <v>19</v>
      </c>
      <c r="D3074" t="s">
        <v>30</v>
      </c>
      <c r="E3074">
        <v>70675.81</v>
      </c>
      <c r="F3074">
        <v>11</v>
      </c>
      <c r="G3074" t="s">
        <v>21</v>
      </c>
      <c r="H3074" s="9">
        <v>4969.08</v>
      </c>
      <c r="I3074" s="9">
        <v>7060.52</v>
      </c>
      <c r="J3074" t="s">
        <v>25</v>
      </c>
      <c r="K3074">
        <v>0.09</v>
      </c>
      <c r="L3074" s="4" t="s">
        <v>31</v>
      </c>
      <c r="M3074" s="4" t="s">
        <v>18</v>
      </c>
      <c r="N3074" s="4" t="str">
        <f>IF(ISBLANK(Table14[[#This Row],[Sales_Rep]]),"Unknown",Table14[[#This Row],[Sales_Rep]])</f>
        <v>Eve</v>
      </c>
      <c r="O3074" t="str">
        <f>PROPER(Table14[[#This Row],[Region]])</f>
        <v>South</v>
      </c>
      <c r="P3074" s="9">
        <f>IF(ISBLANK(Table14[[#This Row],[Sales_Amount]]),MEDIAN(Table14[Sales_Amount]),Table14[[#This Row],[Sales_Amount]])</f>
        <v>70675.81</v>
      </c>
      <c r="Q3074" s="11">
        <f>IF(ISBLANK(Table14[[#This Row],[Quantity_Sold]]),MEDIAN(Table14[Quantity_Sold]),Table14[[#This Row],[Quantity_Sold]])</f>
        <v>11</v>
      </c>
      <c r="R3074" s="4" t="str">
        <f>TRIM(Table14[[#This Row],[Product_Category]])</f>
        <v>Electronics</v>
      </c>
      <c r="S3074" s="4" t="str">
        <f>PROPER(Table14[[#This Row],[Customer_Type]])</f>
        <v>New</v>
      </c>
      <c r="T3074" s="13">
        <f>IF(ISBLANK(Table14[[#This Row],[Discount]]),MEDIAN(Table14[Discount]),Table14[[#This Row],[Discount]])</f>
        <v>0.09</v>
      </c>
    </row>
    <row r="3075" spans="1:20" x14ac:dyDescent="0.3">
      <c r="A3075">
        <v>1299</v>
      </c>
      <c r="B3075" s="1">
        <v>45393</v>
      </c>
      <c r="C3075" t="s">
        <v>23</v>
      </c>
      <c r="D3075" t="s">
        <v>30</v>
      </c>
      <c r="E3075">
        <v>201940.05</v>
      </c>
      <c r="F3075">
        <v>46</v>
      </c>
      <c r="G3075" t="s">
        <v>24</v>
      </c>
      <c r="H3075" s="9">
        <v>4739.01</v>
      </c>
      <c r="I3075" s="9">
        <v>6183.1</v>
      </c>
      <c r="J3075" t="s">
        <v>25</v>
      </c>
      <c r="K3075">
        <v>0.28999999999999998</v>
      </c>
      <c r="L3075" s="4" t="s">
        <v>26</v>
      </c>
      <c r="M3075" s="4" t="s">
        <v>18</v>
      </c>
      <c r="N3075" s="4" t="str">
        <f>IF(ISBLANK(Table14[[#This Row],[Sales_Rep]]),"Unknown",Table14[[#This Row],[Sales_Rep]])</f>
        <v>Charlie</v>
      </c>
      <c r="O3075" t="str">
        <f>PROPER(Table14[[#This Row],[Region]])</f>
        <v>South</v>
      </c>
      <c r="P3075" s="9">
        <f>IF(ISBLANK(Table14[[#This Row],[Sales_Amount]]),MEDIAN(Table14[Sales_Amount]),Table14[[#This Row],[Sales_Amount]])</f>
        <v>201940.05</v>
      </c>
      <c r="Q3075" s="11">
        <f>IF(ISBLANK(Table14[[#This Row],[Quantity_Sold]]),MEDIAN(Table14[Quantity_Sold]),Table14[[#This Row],[Quantity_Sold]])</f>
        <v>46</v>
      </c>
      <c r="R3075" s="4" t="str">
        <f>TRIM(Table14[[#This Row],[Product_Category]])</f>
        <v>Clothing</v>
      </c>
      <c r="S3075" s="4" t="str">
        <f>PROPER(Table14[[#This Row],[Customer_Type]])</f>
        <v>New</v>
      </c>
      <c r="T3075" s="13">
        <f>IF(ISBLANK(Table14[[#This Row],[Discount]]),MEDIAN(Table14[Discount]),Table14[[#This Row],[Discount]])</f>
        <v>0.28999999999999998</v>
      </c>
    </row>
    <row r="3076" spans="1:20" x14ac:dyDescent="0.3">
      <c r="A3076">
        <v>1115</v>
      </c>
      <c r="B3076" s="1">
        <v>45479</v>
      </c>
      <c r="C3076" t="s">
        <v>13</v>
      </c>
      <c r="D3076" t="s">
        <v>20</v>
      </c>
      <c r="E3076">
        <v>16684.419999999998</v>
      </c>
      <c r="F3076">
        <v>14</v>
      </c>
      <c r="G3076" t="s">
        <v>15</v>
      </c>
      <c r="H3076" s="9">
        <v>1115.1500000000001</v>
      </c>
      <c r="I3076" s="9">
        <v>1324.16</v>
      </c>
      <c r="J3076" t="s">
        <v>25</v>
      </c>
      <c r="K3076">
        <v>0.1</v>
      </c>
      <c r="L3076" s="4" t="s">
        <v>31</v>
      </c>
      <c r="M3076" s="4" t="s">
        <v>22</v>
      </c>
      <c r="N3076" s="4" t="str">
        <f>IF(ISBLANK(Table14[[#This Row],[Sales_Rep]]),"Unknown",Table14[[#This Row],[Sales_Rep]])</f>
        <v>David</v>
      </c>
      <c r="O3076" t="str">
        <f>PROPER(Table14[[#This Row],[Region]])</f>
        <v>North</v>
      </c>
      <c r="P3076" s="9">
        <f>IF(ISBLANK(Table14[[#This Row],[Sales_Amount]]),MEDIAN(Table14[Sales_Amount]),Table14[[#This Row],[Sales_Amount]])</f>
        <v>16684.419999999998</v>
      </c>
      <c r="Q3076" s="11">
        <f>IF(ISBLANK(Table14[[#This Row],[Quantity_Sold]]),MEDIAN(Table14[Quantity_Sold]),Table14[[#This Row],[Quantity_Sold]])</f>
        <v>14</v>
      </c>
      <c r="R3076" s="4" t="str">
        <f>TRIM(Table14[[#This Row],[Product_Category]])</f>
        <v>Food</v>
      </c>
      <c r="S3076" s="4" t="str">
        <f>PROPER(Table14[[#This Row],[Customer_Type]])</f>
        <v>New</v>
      </c>
      <c r="T3076" s="13">
        <f>IF(ISBLANK(Table14[[#This Row],[Discount]]),MEDIAN(Table14[Discount]),Table14[[#This Row],[Discount]])</f>
        <v>0.1</v>
      </c>
    </row>
    <row r="3077" spans="1:20" x14ac:dyDescent="0.3">
      <c r="A3077">
        <v>1009</v>
      </c>
      <c r="B3077" s="1">
        <v>45279</v>
      </c>
      <c r="C3077" t="s">
        <v>29</v>
      </c>
      <c r="D3077" t="s">
        <v>30</v>
      </c>
      <c r="E3077">
        <v>55245.9</v>
      </c>
      <c r="F3077">
        <v>18</v>
      </c>
      <c r="G3077" t="s">
        <v>21</v>
      </c>
      <c r="H3077" s="9">
        <v>3186.78</v>
      </c>
      <c r="I3077" s="9">
        <v>4322.84</v>
      </c>
      <c r="J3077" t="s">
        <v>25</v>
      </c>
      <c r="K3077">
        <v>0.28999999999999998</v>
      </c>
      <c r="L3077" s="4" t="s">
        <v>17</v>
      </c>
      <c r="M3077" s="4" t="s">
        <v>18</v>
      </c>
      <c r="N3077" s="4" t="str">
        <f>IF(ISBLANK(Table14[[#This Row],[Sales_Rep]]),"Unknown",Table14[[#This Row],[Sales_Rep]])</f>
        <v>Bob</v>
      </c>
      <c r="O3077" t="str">
        <f>PROPER(Table14[[#This Row],[Region]])</f>
        <v>South</v>
      </c>
      <c r="P3077" s="9">
        <f>IF(ISBLANK(Table14[[#This Row],[Sales_Amount]]),MEDIAN(Table14[Sales_Amount]),Table14[[#This Row],[Sales_Amount]])</f>
        <v>55245.9</v>
      </c>
      <c r="Q3077" s="11">
        <f>IF(ISBLANK(Table14[[#This Row],[Quantity_Sold]]),MEDIAN(Table14[Quantity_Sold]),Table14[[#This Row],[Quantity_Sold]])</f>
        <v>18</v>
      </c>
      <c r="R3077" s="4" t="str">
        <f>TRIM(Table14[[#This Row],[Product_Category]])</f>
        <v>Electronics</v>
      </c>
      <c r="S3077" s="4" t="str">
        <f>PROPER(Table14[[#This Row],[Customer_Type]])</f>
        <v>New</v>
      </c>
      <c r="T3077" s="13">
        <f>IF(ISBLANK(Table14[[#This Row],[Discount]]),MEDIAN(Table14[Discount]),Table14[[#This Row],[Discount]])</f>
        <v>0.28999999999999998</v>
      </c>
    </row>
    <row r="3078" spans="1:20" x14ac:dyDescent="0.3">
      <c r="A3078">
        <v>1002</v>
      </c>
      <c r="B3078" s="1">
        <v>45141</v>
      </c>
      <c r="C3078" t="s">
        <v>13</v>
      </c>
      <c r="D3078" t="s">
        <v>27</v>
      </c>
      <c r="E3078">
        <v>141951.84</v>
      </c>
      <c r="F3078">
        <v>30</v>
      </c>
      <c r="G3078" t="s">
        <v>21</v>
      </c>
      <c r="H3078" s="9">
        <v>4632.12</v>
      </c>
      <c r="I3078" s="9">
        <v>5914.66</v>
      </c>
      <c r="J3078" t="s">
        <v>16</v>
      </c>
      <c r="K3078">
        <v>0.2</v>
      </c>
      <c r="L3078" s="4" t="s">
        <v>17</v>
      </c>
      <c r="M3078" s="4" t="s">
        <v>22</v>
      </c>
      <c r="N3078" s="4" t="str">
        <f>IF(ISBLANK(Table14[[#This Row],[Sales_Rep]]),"Unknown",Table14[[#This Row],[Sales_Rep]])</f>
        <v>David</v>
      </c>
      <c r="O3078" t="str">
        <f>PROPER(Table14[[#This Row],[Region]])</f>
        <v>West</v>
      </c>
      <c r="P3078" s="9">
        <f>IF(ISBLANK(Table14[[#This Row],[Sales_Amount]]),MEDIAN(Table14[Sales_Amount]),Table14[[#This Row],[Sales_Amount]])</f>
        <v>141951.84</v>
      </c>
      <c r="Q3078" s="11">
        <f>IF(ISBLANK(Table14[[#This Row],[Quantity_Sold]]),MEDIAN(Table14[Quantity_Sold]),Table14[[#This Row],[Quantity_Sold]])</f>
        <v>30</v>
      </c>
      <c r="R3078" s="4" t="str">
        <f>TRIM(Table14[[#This Row],[Product_Category]])</f>
        <v>Electronics</v>
      </c>
      <c r="S3078" s="4" t="str">
        <f>PROPER(Table14[[#This Row],[Customer_Type]])</f>
        <v>Returning</v>
      </c>
      <c r="T3078" s="13">
        <f>IF(ISBLANK(Table14[[#This Row],[Discount]]),MEDIAN(Table14[Discount]),Table14[[#This Row],[Discount]])</f>
        <v>0.2</v>
      </c>
    </row>
    <row r="3079" spans="1:20" x14ac:dyDescent="0.3">
      <c r="A3079">
        <v>1472</v>
      </c>
      <c r="B3079" s="1">
        <v>45611</v>
      </c>
      <c r="C3079" t="s">
        <v>32</v>
      </c>
      <c r="D3079" t="s">
        <v>27</v>
      </c>
      <c r="E3079">
        <v>60017.279999999999</v>
      </c>
      <c r="F3079">
        <v>19</v>
      </c>
      <c r="G3079" t="s">
        <v>21</v>
      </c>
      <c r="H3079" s="9">
        <v>3468.14</v>
      </c>
      <c r="I3079" s="9">
        <v>3852.2</v>
      </c>
      <c r="J3079" t="s">
        <v>16</v>
      </c>
      <c r="K3079">
        <v>0.18</v>
      </c>
      <c r="L3079" s="4" t="s">
        <v>17</v>
      </c>
      <c r="M3079" s="4" t="s">
        <v>18</v>
      </c>
      <c r="N3079" s="4" t="str">
        <f>IF(ISBLANK(Table14[[#This Row],[Sales_Rep]]),"Unknown",Table14[[#This Row],[Sales_Rep]])</f>
        <v>Alice</v>
      </c>
      <c r="O3079" t="str">
        <f>PROPER(Table14[[#This Row],[Region]])</f>
        <v>West</v>
      </c>
      <c r="P3079" s="9">
        <f>IF(ISBLANK(Table14[[#This Row],[Sales_Amount]]),MEDIAN(Table14[Sales_Amount]),Table14[[#This Row],[Sales_Amount]])</f>
        <v>60017.279999999999</v>
      </c>
      <c r="Q3079" s="11">
        <f>IF(ISBLANK(Table14[[#This Row],[Quantity_Sold]]),MEDIAN(Table14[Quantity_Sold]),Table14[[#This Row],[Quantity_Sold]])</f>
        <v>19</v>
      </c>
      <c r="R3079" s="4" t="str">
        <f>TRIM(Table14[[#This Row],[Product_Category]])</f>
        <v>Electronics</v>
      </c>
      <c r="S3079" s="4" t="str">
        <f>PROPER(Table14[[#This Row],[Customer_Type]])</f>
        <v>Returning</v>
      </c>
      <c r="T3079" s="13">
        <f>IF(ISBLANK(Table14[[#This Row],[Discount]]),MEDIAN(Table14[Discount]),Table14[[#This Row],[Discount]])</f>
        <v>0.18</v>
      </c>
    </row>
    <row r="3080" spans="1:20" x14ac:dyDescent="0.3">
      <c r="A3080">
        <v>1391</v>
      </c>
      <c r="B3080" s="1">
        <v>45207</v>
      </c>
      <c r="C3080" t="s">
        <v>32</v>
      </c>
      <c r="D3080" t="s">
        <v>14</v>
      </c>
      <c r="E3080">
        <v>109508.23</v>
      </c>
      <c r="F3080">
        <v>24</v>
      </c>
      <c r="G3080" t="s">
        <v>24</v>
      </c>
      <c r="H3080" s="9">
        <v>3880.02</v>
      </c>
      <c r="I3080" s="9">
        <v>5126.79</v>
      </c>
      <c r="J3080" t="s">
        <v>25</v>
      </c>
      <c r="K3080">
        <v>0.11</v>
      </c>
      <c r="L3080" s="4" t="s">
        <v>17</v>
      </c>
      <c r="M3080" s="4" t="s">
        <v>18</v>
      </c>
      <c r="N3080" s="4" t="str">
        <f>IF(ISBLANK(Table14[[#This Row],[Sales_Rep]]),"Unknown",Table14[[#This Row],[Sales_Rep]])</f>
        <v>Alice</v>
      </c>
      <c r="O3080" t="str">
        <f>PROPER(Table14[[#This Row],[Region]])</f>
        <v>East</v>
      </c>
      <c r="P3080" s="9">
        <f>IF(ISBLANK(Table14[[#This Row],[Sales_Amount]]),MEDIAN(Table14[Sales_Amount]),Table14[[#This Row],[Sales_Amount]])</f>
        <v>109508.23</v>
      </c>
      <c r="Q3080" s="11">
        <f>IF(ISBLANK(Table14[[#This Row],[Quantity_Sold]]),MEDIAN(Table14[Quantity_Sold]),Table14[[#This Row],[Quantity_Sold]])</f>
        <v>24</v>
      </c>
      <c r="R3080" s="4" t="str">
        <f>TRIM(Table14[[#This Row],[Product_Category]])</f>
        <v>Clothing</v>
      </c>
      <c r="S3080" s="4" t="str">
        <f>PROPER(Table14[[#This Row],[Customer_Type]])</f>
        <v>New</v>
      </c>
      <c r="T3080" s="13">
        <f>IF(ISBLANK(Table14[[#This Row],[Discount]]),MEDIAN(Table14[Discount]),Table14[[#This Row],[Discount]])</f>
        <v>0.11</v>
      </c>
    </row>
    <row r="3081" spans="1:20" x14ac:dyDescent="0.3">
      <c r="A3081">
        <v>1014</v>
      </c>
      <c r="B3081" s="1">
        <v>45461</v>
      </c>
      <c r="C3081" t="s">
        <v>19</v>
      </c>
      <c r="D3081" t="s">
        <v>30</v>
      </c>
      <c r="E3081">
        <v>4785.58</v>
      </c>
      <c r="F3081">
        <v>2</v>
      </c>
      <c r="G3081" t="s">
        <v>24</v>
      </c>
      <c r="H3081" s="9">
        <v>2239.6999999999998</v>
      </c>
      <c r="I3081" s="9">
        <v>2954.06</v>
      </c>
      <c r="J3081" t="s">
        <v>25</v>
      </c>
      <c r="K3081">
        <v>0.19</v>
      </c>
      <c r="L3081" s="4" t="s">
        <v>31</v>
      </c>
      <c r="M3081" s="4" t="s">
        <v>22</v>
      </c>
      <c r="N3081" s="4" t="str">
        <f>IF(ISBLANK(Table14[[#This Row],[Sales_Rep]]),"Unknown",Table14[[#This Row],[Sales_Rep]])</f>
        <v>Eve</v>
      </c>
      <c r="O3081" t="str">
        <f>PROPER(Table14[[#This Row],[Region]])</f>
        <v>South</v>
      </c>
      <c r="P3081" s="9">
        <f>IF(ISBLANK(Table14[[#This Row],[Sales_Amount]]),MEDIAN(Table14[Sales_Amount]),Table14[[#This Row],[Sales_Amount]])</f>
        <v>4785.58</v>
      </c>
      <c r="Q3081" s="11">
        <f>IF(ISBLANK(Table14[[#This Row],[Quantity_Sold]]),MEDIAN(Table14[Quantity_Sold]),Table14[[#This Row],[Quantity_Sold]])</f>
        <v>2</v>
      </c>
      <c r="R3081" s="4" t="str">
        <f>TRIM(Table14[[#This Row],[Product_Category]])</f>
        <v>Clothing</v>
      </c>
      <c r="S3081" s="4" t="str">
        <f>PROPER(Table14[[#This Row],[Customer_Type]])</f>
        <v>New</v>
      </c>
      <c r="T3081" s="13">
        <f>IF(ISBLANK(Table14[[#This Row],[Discount]]),MEDIAN(Table14[Discount]),Table14[[#This Row],[Discount]])</f>
        <v>0.19</v>
      </c>
    </row>
    <row r="3082" spans="1:20" x14ac:dyDescent="0.3">
      <c r="A3082">
        <v>1327</v>
      </c>
      <c r="B3082" s="1">
        <v>45189</v>
      </c>
      <c r="C3082" t="s">
        <v>19</v>
      </c>
      <c r="D3082" t="s">
        <v>20</v>
      </c>
      <c r="E3082">
        <v>52750.37</v>
      </c>
      <c r="F3082">
        <v>11</v>
      </c>
      <c r="G3082" t="s">
        <v>24</v>
      </c>
      <c r="H3082" s="9">
        <v>4634</v>
      </c>
      <c r="I3082" s="9">
        <v>5328.32</v>
      </c>
      <c r="J3082" t="s">
        <v>16</v>
      </c>
      <c r="K3082">
        <v>0.1</v>
      </c>
      <c r="L3082" s="4" t="s">
        <v>31</v>
      </c>
      <c r="M3082" s="4" t="s">
        <v>18</v>
      </c>
      <c r="N3082" s="4" t="str">
        <f>IF(ISBLANK(Table14[[#This Row],[Sales_Rep]]),"Unknown",Table14[[#This Row],[Sales_Rep]])</f>
        <v>Eve</v>
      </c>
      <c r="O3082" t="str">
        <f>PROPER(Table14[[#This Row],[Region]])</f>
        <v>North</v>
      </c>
      <c r="P3082" s="9">
        <f>IF(ISBLANK(Table14[[#This Row],[Sales_Amount]]),MEDIAN(Table14[Sales_Amount]),Table14[[#This Row],[Sales_Amount]])</f>
        <v>52750.37</v>
      </c>
      <c r="Q3082" s="11">
        <f>IF(ISBLANK(Table14[[#This Row],[Quantity_Sold]]),MEDIAN(Table14[Quantity_Sold]),Table14[[#This Row],[Quantity_Sold]])</f>
        <v>11</v>
      </c>
      <c r="R3082" s="4" t="str">
        <f>TRIM(Table14[[#This Row],[Product_Category]])</f>
        <v>Clothing</v>
      </c>
      <c r="S3082" s="4" t="str">
        <f>PROPER(Table14[[#This Row],[Customer_Type]])</f>
        <v>Returning</v>
      </c>
      <c r="T3082" s="13">
        <f>IF(ISBLANK(Table14[[#This Row],[Discount]]),MEDIAN(Table14[Discount]),Table14[[#This Row],[Discount]])</f>
        <v>0.1</v>
      </c>
    </row>
    <row r="3083" spans="1:20" x14ac:dyDescent="0.3">
      <c r="A3083">
        <v>1228</v>
      </c>
      <c r="B3083" s="1">
        <v>45212</v>
      </c>
      <c r="C3083" t="s">
        <v>23</v>
      </c>
      <c r="D3083" t="s">
        <v>27</v>
      </c>
      <c r="E3083">
        <v>218273.27</v>
      </c>
      <c r="F3083">
        <v>48</v>
      </c>
      <c r="G3083" t="s">
        <v>15</v>
      </c>
      <c r="H3083" s="9">
        <v>4164.97</v>
      </c>
      <c r="I3083" s="9">
        <v>6229.26</v>
      </c>
      <c r="J3083" t="s">
        <v>16</v>
      </c>
      <c r="K3083">
        <v>0.27</v>
      </c>
      <c r="L3083" s="4" t="s">
        <v>26</v>
      </c>
      <c r="M3083" s="4" t="s">
        <v>22</v>
      </c>
      <c r="N3083" s="4" t="str">
        <f>IF(ISBLANK(Table14[[#This Row],[Sales_Rep]]),"Unknown",Table14[[#This Row],[Sales_Rep]])</f>
        <v>Charlie</v>
      </c>
      <c r="O3083" t="str">
        <f>PROPER(Table14[[#This Row],[Region]])</f>
        <v>West</v>
      </c>
      <c r="P3083" s="9">
        <f>IF(ISBLANK(Table14[[#This Row],[Sales_Amount]]),MEDIAN(Table14[Sales_Amount]),Table14[[#This Row],[Sales_Amount]])</f>
        <v>218273.27</v>
      </c>
      <c r="Q3083" s="11">
        <f>IF(ISBLANK(Table14[[#This Row],[Quantity_Sold]]),MEDIAN(Table14[Quantity_Sold]),Table14[[#This Row],[Quantity_Sold]])</f>
        <v>48</v>
      </c>
      <c r="R3083" s="4" t="str">
        <f>TRIM(Table14[[#This Row],[Product_Category]])</f>
        <v>Food</v>
      </c>
      <c r="S3083" s="4" t="str">
        <f>PROPER(Table14[[#This Row],[Customer_Type]])</f>
        <v>Returning</v>
      </c>
      <c r="T3083" s="13">
        <f>IF(ISBLANK(Table14[[#This Row],[Discount]]),MEDIAN(Table14[Discount]),Table14[[#This Row],[Discount]])</f>
        <v>0.27</v>
      </c>
    </row>
    <row r="3084" spans="1:20" x14ac:dyDescent="0.3">
      <c r="A3084">
        <v>1266</v>
      </c>
      <c r="B3084" s="1">
        <v>45427</v>
      </c>
      <c r="C3084" t="s">
        <v>13</v>
      </c>
      <c r="D3084" t="s">
        <v>20</v>
      </c>
      <c r="E3084">
        <v>90291.38</v>
      </c>
      <c r="F3084">
        <v>28</v>
      </c>
      <c r="G3084" t="s">
        <v>21</v>
      </c>
      <c r="H3084" s="9">
        <v>2417.3000000000002</v>
      </c>
      <c r="I3084" s="9">
        <v>3505.1</v>
      </c>
      <c r="J3084" t="s">
        <v>16</v>
      </c>
      <c r="K3084">
        <v>0.08</v>
      </c>
      <c r="L3084" s="4" t="s">
        <v>17</v>
      </c>
      <c r="M3084" s="4" t="s">
        <v>22</v>
      </c>
      <c r="N3084" s="4" t="str">
        <f>IF(ISBLANK(Table14[[#This Row],[Sales_Rep]]),"Unknown",Table14[[#This Row],[Sales_Rep]])</f>
        <v>David</v>
      </c>
      <c r="O3084" t="str">
        <f>PROPER(Table14[[#This Row],[Region]])</f>
        <v>North</v>
      </c>
      <c r="P3084" s="9">
        <f>IF(ISBLANK(Table14[[#This Row],[Sales_Amount]]),MEDIAN(Table14[Sales_Amount]),Table14[[#This Row],[Sales_Amount]])</f>
        <v>90291.38</v>
      </c>
      <c r="Q3084" s="11">
        <f>IF(ISBLANK(Table14[[#This Row],[Quantity_Sold]]),MEDIAN(Table14[Quantity_Sold]),Table14[[#This Row],[Quantity_Sold]])</f>
        <v>28</v>
      </c>
      <c r="R3084" s="4" t="str">
        <f>TRIM(Table14[[#This Row],[Product_Category]])</f>
        <v>Electronics</v>
      </c>
      <c r="S3084" s="4" t="str">
        <f>PROPER(Table14[[#This Row],[Customer_Type]])</f>
        <v>Returning</v>
      </c>
      <c r="T3084" s="13">
        <f>IF(ISBLANK(Table14[[#This Row],[Discount]]),MEDIAN(Table14[Discount]),Table14[[#This Row],[Discount]])</f>
        <v>0.08</v>
      </c>
    </row>
    <row r="3085" spans="1:20" x14ac:dyDescent="0.3">
      <c r="A3085">
        <v>1030</v>
      </c>
      <c r="B3085" s="1">
        <v>45333</v>
      </c>
      <c r="C3085" t="s">
        <v>32</v>
      </c>
      <c r="D3085" t="s">
        <v>20</v>
      </c>
      <c r="E3085">
        <v>45379.66</v>
      </c>
      <c r="F3085">
        <v>34</v>
      </c>
      <c r="G3085" t="s">
        <v>24</v>
      </c>
      <c r="H3085" s="9">
        <v>1292.26</v>
      </c>
      <c r="I3085" s="9">
        <v>1516.7</v>
      </c>
      <c r="J3085" t="s">
        <v>25</v>
      </c>
      <c r="K3085">
        <v>0.12</v>
      </c>
      <c r="L3085" s="4" t="s">
        <v>26</v>
      </c>
      <c r="M3085" s="4" t="s">
        <v>22</v>
      </c>
      <c r="N3085" s="4" t="str">
        <f>IF(ISBLANK(Table14[[#This Row],[Sales_Rep]]),"Unknown",Table14[[#This Row],[Sales_Rep]])</f>
        <v>Alice</v>
      </c>
      <c r="O3085" t="str">
        <f>PROPER(Table14[[#This Row],[Region]])</f>
        <v>North</v>
      </c>
      <c r="P3085" s="9">
        <f>IF(ISBLANK(Table14[[#This Row],[Sales_Amount]]),MEDIAN(Table14[Sales_Amount]),Table14[[#This Row],[Sales_Amount]])</f>
        <v>45379.66</v>
      </c>
      <c r="Q3085" s="11">
        <f>IF(ISBLANK(Table14[[#This Row],[Quantity_Sold]]),MEDIAN(Table14[Quantity_Sold]),Table14[[#This Row],[Quantity_Sold]])</f>
        <v>34</v>
      </c>
      <c r="R3085" s="4" t="str">
        <f>TRIM(Table14[[#This Row],[Product_Category]])</f>
        <v>Clothing</v>
      </c>
      <c r="S3085" s="4" t="str">
        <f>PROPER(Table14[[#This Row],[Customer_Type]])</f>
        <v>New</v>
      </c>
      <c r="T3085" s="13">
        <f>IF(ISBLANK(Table14[[#This Row],[Discount]]),MEDIAN(Table14[Discount]),Table14[[#This Row],[Discount]])</f>
        <v>0.12</v>
      </c>
    </row>
    <row r="3086" spans="1:20" x14ac:dyDescent="0.3">
      <c r="A3086">
        <v>1132</v>
      </c>
      <c r="B3086" s="1">
        <v>45032</v>
      </c>
      <c r="C3086" t="s">
        <v>19</v>
      </c>
      <c r="D3086" t="s">
        <v>14</v>
      </c>
      <c r="E3086">
        <v>264880.32</v>
      </c>
      <c r="F3086">
        <v>47</v>
      </c>
      <c r="G3086" t="s">
        <v>24</v>
      </c>
      <c r="H3086" s="9">
        <v>4759.63</v>
      </c>
      <c r="I3086" s="9">
        <v>5932.37</v>
      </c>
      <c r="J3086" t="s">
        <v>16</v>
      </c>
      <c r="K3086">
        <v>0.05</v>
      </c>
      <c r="L3086" s="4" t="s">
        <v>26</v>
      </c>
      <c r="M3086" s="4" t="s">
        <v>18</v>
      </c>
      <c r="N3086" s="4" t="str">
        <f>IF(ISBLANK(Table14[[#This Row],[Sales_Rep]]),"Unknown",Table14[[#This Row],[Sales_Rep]])</f>
        <v>Eve</v>
      </c>
      <c r="O3086" t="str">
        <f>PROPER(Table14[[#This Row],[Region]])</f>
        <v>East</v>
      </c>
      <c r="P3086" s="9">
        <f>IF(ISBLANK(Table14[[#This Row],[Sales_Amount]]),MEDIAN(Table14[Sales_Amount]),Table14[[#This Row],[Sales_Amount]])</f>
        <v>264880.32</v>
      </c>
      <c r="Q3086" s="11">
        <f>IF(ISBLANK(Table14[[#This Row],[Quantity_Sold]]),MEDIAN(Table14[Quantity_Sold]),Table14[[#This Row],[Quantity_Sold]])</f>
        <v>47</v>
      </c>
      <c r="R3086" s="4" t="str">
        <f>TRIM(Table14[[#This Row],[Product_Category]])</f>
        <v>Clothing</v>
      </c>
      <c r="S3086" s="4" t="str">
        <f>PROPER(Table14[[#This Row],[Customer_Type]])</f>
        <v>Returning</v>
      </c>
      <c r="T3086" s="13">
        <f>IF(ISBLANK(Table14[[#This Row],[Discount]]),MEDIAN(Table14[Discount]),Table14[[#This Row],[Discount]])</f>
        <v>0.05</v>
      </c>
    </row>
    <row r="3087" spans="1:20" x14ac:dyDescent="0.3">
      <c r="A3087">
        <v>1445</v>
      </c>
      <c r="B3087" s="1">
        <v>45123</v>
      </c>
      <c r="C3087" t="s">
        <v>13</v>
      </c>
      <c r="D3087" t="s">
        <v>27</v>
      </c>
      <c r="E3087">
        <v>31877.83</v>
      </c>
      <c r="F3087">
        <v>47</v>
      </c>
      <c r="G3087" t="s">
        <v>28</v>
      </c>
      <c r="H3087" s="9">
        <v>539.61</v>
      </c>
      <c r="I3087" s="9">
        <v>737.23</v>
      </c>
      <c r="J3087" t="s">
        <v>16</v>
      </c>
      <c r="K3087">
        <v>0.08</v>
      </c>
      <c r="L3087" s="4" t="s">
        <v>31</v>
      </c>
      <c r="M3087" s="4" t="s">
        <v>18</v>
      </c>
      <c r="N3087" s="4" t="str">
        <f>IF(ISBLANK(Table14[[#This Row],[Sales_Rep]]),"Unknown",Table14[[#This Row],[Sales_Rep]])</f>
        <v>David</v>
      </c>
      <c r="O3087" t="str">
        <f>PROPER(Table14[[#This Row],[Region]])</f>
        <v>West</v>
      </c>
      <c r="P3087" s="9">
        <f>IF(ISBLANK(Table14[[#This Row],[Sales_Amount]]),MEDIAN(Table14[Sales_Amount]),Table14[[#This Row],[Sales_Amount]])</f>
        <v>31877.83</v>
      </c>
      <c r="Q3087" s="11">
        <f>IF(ISBLANK(Table14[[#This Row],[Quantity_Sold]]),MEDIAN(Table14[Quantity_Sold]),Table14[[#This Row],[Quantity_Sold]])</f>
        <v>47</v>
      </c>
      <c r="R3087" s="4" t="str">
        <f>TRIM(Table14[[#This Row],[Product_Category]])</f>
        <v>Furniture</v>
      </c>
      <c r="S3087" s="4" t="str">
        <f>PROPER(Table14[[#This Row],[Customer_Type]])</f>
        <v>Returning</v>
      </c>
      <c r="T3087" s="13">
        <f>IF(ISBLANK(Table14[[#This Row],[Discount]]),MEDIAN(Table14[Discount]),Table14[[#This Row],[Discount]])</f>
        <v>0.08</v>
      </c>
    </row>
    <row r="3088" spans="1:20" x14ac:dyDescent="0.3">
      <c r="A3088">
        <v>1155</v>
      </c>
      <c r="B3088" s="1">
        <v>45178</v>
      </c>
      <c r="C3088" t="s">
        <v>19</v>
      </c>
      <c r="D3088" t="s">
        <v>30</v>
      </c>
      <c r="E3088">
        <v>65153.78</v>
      </c>
      <c r="F3088">
        <v>35</v>
      </c>
      <c r="G3088" t="s">
        <v>15</v>
      </c>
      <c r="H3088" s="9">
        <v>1576.39</v>
      </c>
      <c r="I3088" s="9">
        <v>1880.34</v>
      </c>
      <c r="J3088" t="s">
        <v>25</v>
      </c>
      <c r="K3088">
        <v>0.01</v>
      </c>
      <c r="L3088" s="4" t="s">
        <v>31</v>
      </c>
      <c r="M3088" s="4" t="s">
        <v>18</v>
      </c>
      <c r="N3088" s="4" t="str">
        <f>IF(ISBLANK(Table14[[#This Row],[Sales_Rep]]),"Unknown",Table14[[#This Row],[Sales_Rep]])</f>
        <v>Eve</v>
      </c>
      <c r="O3088" t="str">
        <f>PROPER(Table14[[#This Row],[Region]])</f>
        <v>South</v>
      </c>
      <c r="P3088" s="9">
        <f>IF(ISBLANK(Table14[[#This Row],[Sales_Amount]]),MEDIAN(Table14[Sales_Amount]),Table14[[#This Row],[Sales_Amount]])</f>
        <v>65153.78</v>
      </c>
      <c r="Q3088" s="11">
        <f>IF(ISBLANK(Table14[[#This Row],[Quantity_Sold]]),MEDIAN(Table14[Quantity_Sold]),Table14[[#This Row],[Quantity_Sold]])</f>
        <v>35</v>
      </c>
      <c r="R3088" s="4" t="str">
        <f>TRIM(Table14[[#This Row],[Product_Category]])</f>
        <v>Food</v>
      </c>
      <c r="S3088" s="4" t="str">
        <f>PROPER(Table14[[#This Row],[Customer_Type]])</f>
        <v>New</v>
      </c>
      <c r="T3088" s="13">
        <f>IF(ISBLANK(Table14[[#This Row],[Discount]]),MEDIAN(Table14[Discount]),Table14[[#This Row],[Discount]])</f>
        <v>0.01</v>
      </c>
    </row>
    <row r="3089" spans="1:20" x14ac:dyDescent="0.3">
      <c r="A3089">
        <v>1415</v>
      </c>
      <c r="B3089" s="1">
        <v>45316</v>
      </c>
      <c r="C3089" t="s">
        <v>19</v>
      </c>
      <c r="D3089" t="s">
        <v>14</v>
      </c>
      <c r="E3089">
        <v>199877.66</v>
      </c>
      <c r="F3089">
        <v>41</v>
      </c>
      <c r="G3089" t="s">
        <v>21</v>
      </c>
      <c r="H3089" s="9">
        <v>3392.09</v>
      </c>
      <c r="I3089" s="9">
        <v>5025.84</v>
      </c>
      <c r="J3089" t="s">
        <v>16</v>
      </c>
      <c r="K3089">
        <v>0.03</v>
      </c>
      <c r="L3089" s="4" t="s">
        <v>17</v>
      </c>
      <c r="M3089" s="4" t="s">
        <v>22</v>
      </c>
      <c r="N3089" s="4" t="str">
        <f>IF(ISBLANK(Table14[[#This Row],[Sales_Rep]]),"Unknown",Table14[[#This Row],[Sales_Rep]])</f>
        <v>Eve</v>
      </c>
      <c r="O3089" t="str">
        <f>PROPER(Table14[[#This Row],[Region]])</f>
        <v>East</v>
      </c>
      <c r="P3089" s="9">
        <f>IF(ISBLANK(Table14[[#This Row],[Sales_Amount]]),MEDIAN(Table14[Sales_Amount]),Table14[[#This Row],[Sales_Amount]])</f>
        <v>199877.66</v>
      </c>
      <c r="Q3089" s="11">
        <f>IF(ISBLANK(Table14[[#This Row],[Quantity_Sold]]),MEDIAN(Table14[Quantity_Sold]),Table14[[#This Row],[Quantity_Sold]])</f>
        <v>41</v>
      </c>
      <c r="R3089" s="4" t="str">
        <f>TRIM(Table14[[#This Row],[Product_Category]])</f>
        <v>Electronics</v>
      </c>
      <c r="S3089" s="4" t="str">
        <f>PROPER(Table14[[#This Row],[Customer_Type]])</f>
        <v>Returning</v>
      </c>
      <c r="T3089" s="13">
        <f>IF(ISBLANK(Table14[[#This Row],[Discount]]),MEDIAN(Table14[Discount]),Table14[[#This Row],[Discount]])</f>
        <v>0.03</v>
      </c>
    </row>
    <row r="3090" spans="1:20" x14ac:dyDescent="0.3">
      <c r="A3090">
        <v>1177</v>
      </c>
      <c r="B3090" s="1">
        <v>45548</v>
      </c>
      <c r="C3090" t="s">
        <v>32</v>
      </c>
      <c r="D3090" t="s">
        <v>14</v>
      </c>
      <c r="E3090">
        <v>28966.45</v>
      </c>
      <c r="F3090">
        <v>8</v>
      </c>
      <c r="G3090" t="s">
        <v>28</v>
      </c>
      <c r="H3090" s="9">
        <v>4186.4399999999996</v>
      </c>
      <c r="I3090" s="9">
        <v>5172.58</v>
      </c>
      <c r="J3090" t="s">
        <v>16</v>
      </c>
      <c r="K3090">
        <v>0.3</v>
      </c>
      <c r="L3090" s="4" t="s">
        <v>26</v>
      </c>
      <c r="M3090" s="4" t="s">
        <v>18</v>
      </c>
      <c r="N3090" s="4" t="str">
        <f>IF(ISBLANK(Table14[[#This Row],[Sales_Rep]]),"Unknown",Table14[[#This Row],[Sales_Rep]])</f>
        <v>Alice</v>
      </c>
      <c r="O3090" t="str">
        <f>PROPER(Table14[[#This Row],[Region]])</f>
        <v>East</v>
      </c>
      <c r="P3090" s="9">
        <f>IF(ISBLANK(Table14[[#This Row],[Sales_Amount]]),MEDIAN(Table14[Sales_Amount]),Table14[[#This Row],[Sales_Amount]])</f>
        <v>28966.45</v>
      </c>
      <c r="Q3090" s="11">
        <f>IF(ISBLANK(Table14[[#This Row],[Quantity_Sold]]),MEDIAN(Table14[Quantity_Sold]),Table14[[#This Row],[Quantity_Sold]])</f>
        <v>8</v>
      </c>
      <c r="R3090" s="4" t="str">
        <f>TRIM(Table14[[#This Row],[Product_Category]])</f>
        <v>Furniture</v>
      </c>
      <c r="S3090" s="4" t="str">
        <f>PROPER(Table14[[#This Row],[Customer_Type]])</f>
        <v>Returning</v>
      </c>
      <c r="T3090" s="13">
        <f>IF(ISBLANK(Table14[[#This Row],[Discount]]),MEDIAN(Table14[Discount]),Table14[[#This Row],[Discount]])</f>
        <v>0.3</v>
      </c>
    </row>
    <row r="3091" spans="1:20" x14ac:dyDescent="0.3">
      <c r="A3091">
        <v>1026</v>
      </c>
      <c r="B3091" s="1">
        <v>45580</v>
      </c>
      <c r="C3091" t="s">
        <v>32</v>
      </c>
      <c r="D3091" t="s">
        <v>27</v>
      </c>
      <c r="E3091">
        <v>4337.0600000000004</v>
      </c>
      <c r="F3091">
        <v>4</v>
      </c>
      <c r="G3091" t="s">
        <v>15</v>
      </c>
      <c r="H3091" s="9">
        <v>869.23</v>
      </c>
      <c r="I3091" s="9">
        <v>1191.5</v>
      </c>
      <c r="J3091" t="s">
        <v>25</v>
      </c>
      <c r="K3091">
        <v>0.09</v>
      </c>
      <c r="L3091" s="4" t="s">
        <v>31</v>
      </c>
      <c r="M3091" s="4" t="s">
        <v>18</v>
      </c>
      <c r="N3091" s="4" t="str">
        <f>IF(ISBLANK(Table14[[#This Row],[Sales_Rep]]),"Unknown",Table14[[#This Row],[Sales_Rep]])</f>
        <v>Alice</v>
      </c>
      <c r="O3091" t="str">
        <f>PROPER(Table14[[#This Row],[Region]])</f>
        <v>West</v>
      </c>
      <c r="P3091" s="9">
        <f>IF(ISBLANK(Table14[[#This Row],[Sales_Amount]]),MEDIAN(Table14[Sales_Amount]),Table14[[#This Row],[Sales_Amount]])</f>
        <v>4337.0600000000004</v>
      </c>
      <c r="Q3091" s="11">
        <f>IF(ISBLANK(Table14[[#This Row],[Quantity_Sold]]),MEDIAN(Table14[Quantity_Sold]),Table14[[#This Row],[Quantity_Sold]])</f>
        <v>4</v>
      </c>
      <c r="R3091" s="4" t="str">
        <f>TRIM(Table14[[#This Row],[Product_Category]])</f>
        <v>Food</v>
      </c>
      <c r="S3091" s="4" t="str">
        <f>PROPER(Table14[[#This Row],[Customer_Type]])</f>
        <v>New</v>
      </c>
      <c r="T3091" s="13">
        <f>IF(ISBLANK(Table14[[#This Row],[Discount]]),MEDIAN(Table14[Discount]),Table14[[#This Row],[Discount]])</f>
        <v>0.09</v>
      </c>
    </row>
    <row r="3092" spans="1:20" x14ac:dyDescent="0.3">
      <c r="A3092">
        <v>1031</v>
      </c>
      <c r="B3092" s="1">
        <v>44973</v>
      </c>
      <c r="C3092" t="s">
        <v>19</v>
      </c>
      <c r="D3092" t="s">
        <v>20</v>
      </c>
      <c r="E3092">
        <v>27823.040000000001</v>
      </c>
      <c r="F3092">
        <v>20</v>
      </c>
      <c r="G3092" t="s">
        <v>28</v>
      </c>
      <c r="H3092" s="9">
        <v>1589.35</v>
      </c>
      <c r="I3092" s="9">
        <v>1987.36</v>
      </c>
      <c r="J3092" t="s">
        <v>16</v>
      </c>
      <c r="K3092">
        <v>0.3</v>
      </c>
      <c r="L3092" s="4" t="s">
        <v>31</v>
      </c>
      <c r="M3092" s="4" t="s">
        <v>22</v>
      </c>
      <c r="N3092" s="4" t="str">
        <f>IF(ISBLANK(Table14[[#This Row],[Sales_Rep]]),"Unknown",Table14[[#This Row],[Sales_Rep]])</f>
        <v>Eve</v>
      </c>
      <c r="O3092" t="str">
        <f>PROPER(Table14[[#This Row],[Region]])</f>
        <v>North</v>
      </c>
      <c r="P3092" s="9">
        <f>IF(ISBLANK(Table14[[#This Row],[Sales_Amount]]),MEDIAN(Table14[Sales_Amount]),Table14[[#This Row],[Sales_Amount]])</f>
        <v>27823.040000000001</v>
      </c>
      <c r="Q3092" s="11">
        <f>IF(ISBLANK(Table14[[#This Row],[Quantity_Sold]]),MEDIAN(Table14[Quantity_Sold]),Table14[[#This Row],[Quantity_Sold]])</f>
        <v>20</v>
      </c>
      <c r="R3092" s="4" t="str">
        <f>TRIM(Table14[[#This Row],[Product_Category]])</f>
        <v>Furniture</v>
      </c>
      <c r="S3092" s="4" t="str">
        <f>PROPER(Table14[[#This Row],[Customer_Type]])</f>
        <v>Returning</v>
      </c>
      <c r="T3092" s="13">
        <f>IF(ISBLANK(Table14[[#This Row],[Discount]]),MEDIAN(Table14[Discount]),Table14[[#This Row],[Discount]])</f>
        <v>0.3</v>
      </c>
    </row>
    <row r="3093" spans="1:20" x14ac:dyDescent="0.3">
      <c r="A3093">
        <v>1491</v>
      </c>
      <c r="B3093" s="1">
        <v>44934</v>
      </c>
      <c r="C3093" t="s">
        <v>29</v>
      </c>
      <c r="D3093" t="s">
        <v>30</v>
      </c>
      <c r="E3093">
        <v>173707.31</v>
      </c>
      <c r="F3093">
        <v>33</v>
      </c>
      <c r="G3093" t="s">
        <v>24</v>
      </c>
      <c r="H3093" s="9">
        <v>4630.08</v>
      </c>
      <c r="I3093" s="9">
        <v>6498.59</v>
      </c>
      <c r="J3093" t="s">
        <v>16</v>
      </c>
      <c r="K3093">
        <v>0.19</v>
      </c>
      <c r="L3093" s="4" t="s">
        <v>26</v>
      </c>
      <c r="M3093" s="4" t="s">
        <v>18</v>
      </c>
      <c r="N3093" s="4" t="str">
        <f>IF(ISBLANK(Table14[[#This Row],[Sales_Rep]]),"Unknown",Table14[[#This Row],[Sales_Rep]])</f>
        <v>Bob</v>
      </c>
      <c r="O3093" t="str">
        <f>PROPER(Table14[[#This Row],[Region]])</f>
        <v>South</v>
      </c>
      <c r="P3093" s="9">
        <f>IF(ISBLANK(Table14[[#This Row],[Sales_Amount]]),MEDIAN(Table14[Sales_Amount]),Table14[[#This Row],[Sales_Amount]])</f>
        <v>173707.31</v>
      </c>
      <c r="Q3093" s="11">
        <f>IF(ISBLANK(Table14[[#This Row],[Quantity_Sold]]),MEDIAN(Table14[Quantity_Sold]),Table14[[#This Row],[Quantity_Sold]])</f>
        <v>33</v>
      </c>
      <c r="R3093" s="4" t="str">
        <f>TRIM(Table14[[#This Row],[Product_Category]])</f>
        <v>Clothing</v>
      </c>
      <c r="S3093" s="4" t="str">
        <f>PROPER(Table14[[#This Row],[Customer_Type]])</f>
        <v>Returning</v>
      </c>
      <c r="T3093" s="13">
        <f>IF(ISBLANK(Table14[[#This Row],[Discount]]),MEDIAN(Table14[Discount]),Table14[[#This Row],[Discount]])</f>
        <v>0.19</v>
      </c>
    </row>
    <row r="3094" spans="1:20" x14ac:dyDescent="0.3">
      <c r="A3094">
        <v>1329</v>
      </c>
      <c r="B3094" s="1">
        <v>44931</v>
      </c>
      <c r="C3094" t="s">
        <v>19</v>
      </c>
      <c r="D3094" t="s">
        <v>20</v>
      </c>
      <c r="E3094">
        <v>208431.72</v>
      </c>
      <c r="F3094">
        <v>48</v>
      </c>
      <c r="G3094" t="s">
        <v>28</v>
      </c>
      <c r="H3094" s="9">
        <v>3912.86</v>
      </c>
      <c r="I3094" s="9">
        <v>5789.77</v>
      </c>
      <c r="J3094" t="s">
        <v>16</v>
      </c>
      <c r="K3094">
        <v>0.25</v>
      </c>
      <c r="L3094" s="4" t="s">
        <v>17</v>
      </c>
      <c r="M3094" s="4" t="s">
        <v>22</v>
      </c>
      <c r="N3094" s="4" t="str">
        <f>IF(ISBLANK(Table14[[#This Row],[Sales_Rep]]),"Unknown",Table14[[#This Row],[Sales_Rep]])</f>
        <v>Eve</v>
      </c>
      <c r="O3094" t="str">
        <f>PROPER(Table14[[#This Row],[Region]])</f>
        <v>North</v>
      </c>
      <c r="P3094" s="9">
        <f>IF(ISBLANK(Table14[[#This Row],[Sales_Amount]]),MEDIAN(Table14[Sales_Amount]),Table14[[#This Row],[Sales_Amount]])</f>
        <v>208431.72</v>
      </c>
      <c r="Q3094" s="11">
        <f>IF(ISBLANK(Table14[[#This Row],[Quantity_Sold]]),MEDIAN(Table14[Quantity_Sold]),Table14[[#This Row],[Quantity_Sold]])</f>
        <v>48</v>
      </c>
      <c r="R3094" s="4" t="str">
        <f>TRIM(Table14[[#This Row],[Product_Category]])</f>
        <v>Furniture</v>
      </c>
      <c r="S3094" s="4" t="str">
        <f>PROPER(Table14[[#This Row],[Customer_Type]])</f>
        <v>Returning</v>
      </c>
      <c r="T3094" s="13">
        <f>IF(ISBLANK(Table14[[#This Row],[Discount]]),MEDIAN(Table14[Discount]),Table14[[#This Row],[Discount]])</f>
        <v>0.25</v>
      </c>
    </row>
    <row r="3095" spans="1:20" x14ac:dyDescent="0.3">
      <c r="A3095">
        <v>1278</v>
      </c>
      <c r="B3095" s="1">
        <v>45028</v>
      </c>
      <c r="C3095" t="s">
        <v>19</v>
      </c>
      <c r="D3095" t="s">
        <v>20</v>
      </c>
      <c r="E3095">
        <v>1092.1099999999999</v>
      </c>
      <c r="F3095">
        <v>5</v>
      </c>
      <c r="G3095" t="s">
        <v>21</v>
      </c>
      <c r="H3095" s="9">
        <v>202.52</v>
      </c>
      <c r="I3095" s="9">
        <v>291.23</v>
      </c>
      <c r="J3095" t="s">
        <v>25</v>
      </c>
      <c r="K3095">
        <v>0.25</v>
      </c>
      <c r="L3095" s="4" t="s">
        <v>26</v>
      </c>
      <c r="M3095" s="4" t="s">
        <v>18</v>
      </c>
      <c r="N3095" s="4" t="str">
        <f>IF(ISBLANK(Table14[[#This Row],[Sales_Rep]]),"Unknown",Table14[[#This Row],[Sales_Rep]])</f>
        <v>Eve</v>
      </c>
      <c r="O3095" t="str">
        <f>PROPER(Table14[[#This Row],[Region]])</f>
        <v>North</v>
      </c>
      <c r="P3095" s="9">
        <f>IF(ISBLANK(Table14[[#This Row],[Sales_Amount]]),MEDIAN(Table14[Sales_Amount]),Table14[[#This Row],[Sales_Amount]])</f>
        <v>1092.1099999999999</v>
      </c>
      <c r="Q3095" s="11">
        <f>IF(ISBLANK(Table14[[#This Row],[Quantity_Sold]]),MEDIAN(Table14[Quantity_Sold]),Table14[[#This Row],[Quantity_Sold]])</f>
        <v>5</v>
      </c>
      <c r="R3095" s="4" t="str">
        <f>TRIM(Table14[[#This Row],[Product_Category]])</f>
        <v>Electronics</v>
      </c>
      <c r="S3095" s="4" t="str">
        <f>PROPER(Table14[[#This Row],[Customer_Type]])</f>
        <v>New</v>
      </c>
      <c r="T3095" s="13">
        <f>IF(ISBLANK(Table14[[#This Row],[Discount]]),MEDIAN(Table14[Discount]),Table14[[#This Row],[Discount]])</f>
        <v>0.25</v>
      </c>
    </row>
    <row r="3096" spans="1:20" x14ac:dyDescent="0.3">
      <c r="A3096">
        <v>1296</v>
      </c>
      <c r="B3096" s="1">
        <v>45139</v>
      </c>
      <c r="C3096" t="s">
        <v>23</v>
      </c>
      <c r="D3096" t="s">
        <v>27</v>
      </c>
      <c r="E3096">
        <v>26054.28</v>
      </c>
      <c r="F3096">
        <v>15</v>
      </c>
      <c r="G3096" t="s">
        <v>28</v>
      </c>
      <c r="H3096" s="9">
        <v>1392.75</v>
      </c>
      <c r="I3096" s="9">
        <v>1772.4</v>
      </c>
      <c r="J3096" t="s">
        <v>16</v>
      </c>
      <c r="K3096">
        <v>0.02</v>
      </c>
      <c r="L3096" s="4" t="s">
        <v>26</v>
      </c>
      <c r="M3096" s="4" t="s">
        <v>18</v>
      </c>
      <c r="N3096" s="4" t="str">
        <f>IF(ISBLANK(Table14[[#This Row],[Sales_Rep]]),"Unknown",Table14[[#This Row],[Sales_Rep]])</f>
        <v>Charlie</v>
      </c>
      <c r="O3096" t="str">
        <f>PROPER(Table14[[#This Row],[Region]])</f>
        <v>West</v>
      </c>
      <c r="P3096" s="9">
        <f>IF(ISBLANK(Table14[[#This Row],[Sales_Amount]]),MEDIAN(Table14[Sales_Amount]),Table14[[#This Row],[Sales_Amount]])</f>
        <v>26054.28</v>
      </c>
      <c r="Q3096" s="11">
        <f>IF(ISBLANK(Table14[[#This Row],[Quantity_Sold]]),MEDIAN(Table14[Quantity_Sold]),Table14[[#This Row],[Quantity_Sold]])</f>
        <v>15</v>
      </c>
      <c r="R3096" s="4" t="str">
        <f>TRIM(Table14[[#This Row],[Product_Category]])</f>
        <v>Furniture</v>
      </c>
      <c r="S3096" s="4" t="str">
        <f>PROPER(Table14[[#This Row],[Customer_Type]])</f>
        <v>Returning</v>
      </c>
      <c r="T3096" s="13">
        <f>IF(ISBLANK(Table14[[#This Row],[Discount]]),MEDIAN(Table14[Discount]),Table14[[#This Row],[Discount]])</f>
        <v>0.02</v>
      </c>
    </row>
    <row r="3097" spans="1:20" x14ac:dyDescent="0.3">
      <c r="A3097">
        <v>1460</v>
      </c>
      <c r="B3097" s="1">
        <v>45411</v>
      </c>
      <c r="C3097" t="s">
        <v>23</v>
      </c>
      <c r="D3097" t="s">
        <v>14</v>
      </c>
      <c r="E3097">
        <v>3001.73</v>
      </c>
      <c r="F3097">
        <v>3</v>
      </c>
      <c r="G3097" t="s">
        <v>28</v>
      </c>
      <c r="H3097" s="9">
        <v>1102.29</v>
      </c>
      <c r="I3097" s="9">
        <v>1389.69</v>
      </c>
      <c r="J3097" t="s">
        <v>16</v>
      </c>
      <c r="K3097">
        <v>0.28000000000000003</v>
      </c>
      <c r="L3097" s="4" t="s">
        <v>31</v>
      </c>
      <c r="M3097" s="4" t="s">
        <v>22</v>
      </c>
      <c r="N3097" s="4" t="str">
        <f>IF(ISBLANK(Table14[[#This Row],[Sales_Rep]]),"Unknown",Table14[[#This Row],[Sales_Rep]])</f>
        <v>Charlie</v>
      </c>
      <c r="O3097" t="str">
        <f>PROPER(Table14[[#This Row],[Region]])</f>
        <v>East</v>
      </c>
      <c r="P3097" s="9">
        <f>IF(ISBLANK(Table14[[#This Row],[Sales_Amount]]),MEDIAN(Table14[Sales_Amount]),Table14[[#This Row],[Sales_Amount]])</f>
        <v>3001.73</v>
      </c>
      <c r="Q3097" s="11">
        <f>IF(ISBLANK(Table14[[#This Row],[Quantity_Sold]]),MEDIAN(Table14[Quantity_Sold]),Table14[[#This Row],[Quantity_Sold]])</f>
        <v>3</v>
      </c>
      <c r="R3097" s="4" t="str">
        <f>TRIM(Table14[[#This Row],[Product_Category]])</f>
        <v>Furniture</v>
      </c>
      <c r="S3097" s="4" t="str">
        <f>PROPER(Table14[[#This Row],[Customer_Type]])</f>
        <v>Returning</v>
      </c>
      <c r="T3097" s="13">
        <f>IF(ISBLANK(Table14[[#This Row],[Discount]]),MEDIAN(Table14[Discount]),Table14[[#This Row],[Discount]])</f>
        <v>0.28000000000000003</v>
      </c>
    </row>
    <row r="3098" spans="1:20" x14ac:dyDescent="0.3">
      <c r="A3098">
        <v>1240</v>
      </c>
      <c r="B3098" s="1">
        <v>45058</v>
      </c>
      <c r="C3098" t="s">
        <v>23</v>
      </c>
      <c r="D3098" t="s">
        <v>20</v>
      </c>
      <c r="E3098">
        <v>187337.57</v>
      </c>
      <c r="F3098">
        <v>44</v>
      </c>
      <c r="G3098" t="s">
        <v>15</v>
      </c>
      <c r="H3098" s="9">
        <v>3933.15</v>
      </c>
      <c r="I3098" s="9">
        <v>5602.2</v>
      </c>
      <c r="J3098" t="s">
        <v>16</v>
      </c>
      <c r="K3098">
        <v>0.24</v>
      </c>
      <c r="L3098" s="4" t="s">
        <v>31</v>
      </c>
      <c r="M3098" s="4" t="s">
        <v>18</v>
      </c>
      <c r="N3098" s="4" t="str">
        <f>IF(ISBLANK(Table14[[#This Row],[Sales_Rep]]),"Unknown",Table14[[#This Row],[Sales_Rep]])</f>
        <v>Charlie</v>
      </c>
      <c r="O3098" t="str">
        <f>PROPER(Table14[[#This Row],[Region]])</f>
        <v>North</v>
      </c>
      <c r="P3098" s="9">
        <f>IF(ISBLANK(Table14[[#This Row],[Sales_Amount]]),MEDIAN(Table14[Sales_Amount]),Table14[[#This Row],[Sales_Amount]])</f>
        <v>187337.57</v>
      </c>
      <c r="Q3098" s="11">
        <f>IF(ISBLANK(Table14[[#This Row],[Quantity_Sold]]),MEDIAN(Table14[Quantity_Sold]),Table14[[#This Row],[Quantity_Sold]])</f>
        <v>44</v>
      </c>
      <c r="R3098" s="4" t="str">
        <f>TRIM(Table14[[#This Row],[Product_Category]])</f>
        <v>Food</v>
      </c>
      <c r="S3098" s="4" t="str">
        <f>PROPER(Table14[[#This Row],[Customer_Type]])</f>
        <v>Returning</v>
      </c>
      <c r="T3098" s="13">
        <f>IF(ISBLANK(Table14[[#This Row],[Discount]]),MEDIAN(Table14[Discount]),Table14[[#This Row],[Discount]])</f>
        <v>0.24</v>
      </c>
    </row>
    <row r="3099" spans="1:20" x14ac:dyDescent="0.3">
      <c r="A3099">
        <v>1219</v>
      </c>
      <c r="B3099" s="1">
        <v>44942</v>
      </c>
      <c r="C3099" t="s">
        <v>29</v>
      </c>
      <c r="D3099" t="s">
        <v>27</v>
      </c>
      <c r="E3099">
        <v>39680.550000000003</v>
      </c>
      <c r="F3099">
        <v>12</v>
      </c>
      <c r="G3099" t="s">
        <v>24</v>
      </c>
      <c r="H3099" s="9">
        <v>2999.08</v>
      </c>
      <c r="I3099" s="9">
        <v>4408.95</v>
      </c>
      <c r="J3099" t="s">
        <v>25</v>
      </c>
      <c r="K3099">
        <v>0.25</v>
      </c>
      <c r="L3099" s="4" t="s">
        <v>26</v>
      </c>
      <c r="M3099" s="4" t="s">
        <v>22</v>
      </c>
      <c r="N3099" s="4" t="str">
        <f>IF(ISBLANK(Table14[[#This Row],[Sales_Rep]]),"Unknown",Table14[[#This Row],[Sales_Rep]])</f>
        <v>Bob</v>
      </c>
      <c r="O3099" t="str">
        <f>PROPER(Table14[[#This Row],[Region]])</f>
        <v>West</v>
      </c>
      <c r="P3099" s="9">
        <f>IF(ISBLANK(Table14[[#This Row],[Sales_Amount]]),MEDIAN(Table14[Sales_Amount]),Table14[[#This Row],[Sales_Amount]])</f>
        <v>39680.550000000003</v>
      </c>
      <c r="Q3099" s="11">
        <f>IF(ISBLANK(Table14[[#This Row],[Quantity_Sold]]),MEDIAN(Table14[Quantity_Sold]),Table14[[#This Row],[Quantity_Sold]])</f>
        <v>12</v>
      </c>
      <c r="R3099" s="4" t="str">
        <f>TRIM(Table14[[#This Row],[Product_Category]])</f>
        <v>Clothing</v>
      </c>
      <c r="S3099" s="4" t="str">
        <f>PROPER(Table14[[#This Row],[Customer_Type]])</f>
        <v>New</v>
      </c>
      <c r="T3099" s="13">
        <f>IF(ISBLANK(Table14[[#This Row],[Discount]]),MEDIAN(Table14[Discount]),Table14[[#This Row],[Discount]])</f>
        <v>0.25</v>
      </c>
    </row>
    <row r="3100" spans="1:20" x14ac:dyDescent="0.3">
      <c r="A3100">
        <v>1316</v>
      </c>
      <c r="B3100" s="1">
        <v>45621</v>
      </c>
      <c r="C3100" t="s">
        <v>29</v>
      </c>
      <c r="D3100" t="s">
        <v>27</v>
      </c>
      <c r="E3100">
        <v>2333.12</v>
      </c>
      <c r="F3100">
        <v>21</v>
      </c>
      <c r="G3100" t="s">
        <v>21</v>
      </c>
      <c r="H3100" s="9">
        <v>89.17</v>
      </c>
      <c r="I3100" s="9">
        <v>115.73</v>
      </c>
      <c r="J3100" t="s">
        <v>25</v>
      </c>
      <c r="K3100">
        <v>0.04</v>
      </c>
      <c r="L3100" s="4" t="s">
        <v>26</v>
      </c>
      <c r="M3100" s="4" t="s">
        <v>18</v>
      </c>
      <c r="N3100" s="4" t="str">
        <f>IF(ISBLANK(Table14[[#This Row],[Sales_Rep]]),"Unknown",Table14[[#This Row],[Sales_Rep]])</f>
        <v>Bob</v>
      </c>
      <c r="O3100" t="str">
        <f>PROPER(Table14[[#This Row],[Region]])</f>
        <v>West</v>
      </c>
      <c r="P3100" s="9">
        <f>IF(ISBLANK(Table14[[#This Row],[Sales_Amount]]),MEDIAN(Table14[Sales_Amount]),Table14[[#This Row],[Sales_Amount]])</f>
        <v>2333.12</v>
      </c>
      <c r="Q3100" s="11">
        <f>IF(ISBLANK(Table14[[#This Row],[Quantity_Sold]]),MEDIAN(Table14[Quantity_Sold]),Table14[[#This Row],[Quantity_Sold]])</f>
        <v>21</v>
      </c>
      <c r="R3100" s="4" t="str">
        <f>TRIM(Table14[[#This Row],[Product_Category]])</f>
        <v>Electronics</v>
      </c>
      <c r="S3100" s="4" t="str">
        <f>PROPER(Table14[[#This Row],[Customer_Type]])</f>
        <v>New</v>
      </c>
      <c r="T3100" s="13">
        <f>IF(ISBLANK(Table14[[#This Row],[Discount]]),MEDIAN(Table14[Discount]),Table14[[#This Row],[Discount]])</f>
        <v>0.04</v>
      </c>
    </row>
    <row r="3101" spans="1:20" x14ac:dyDescent="0.3">
      <c r="A3101">
        <v>1373</v>
      </c>
      <c r="B3101" s="1">
        <v>44936</v>
      </c>
      <c r="C3101" t="s">
        <v>19</v>
      </c>
      <c r="D3101" t="s">
        <v>14</v>
      </c>
      <c r="E3101">
        <v>66705.41</v>
      </c>
      <c r="F3101">
        <v>28</v>
      </c>
      <c r="G3101" t="s">
        <v>21</v>
      </c>
      <c r="H3101" s="9">
        <v>1885.32</v>
      </c>
      <c r="I3101" s="9">
        <v>2481.6</v>
      </c>
      <c r="J3101" t="s">
        <v>25</v>
      </c>
      <c r="K3101">
        <v>0.04</v>
      </c>
      <c r="L3101" s="4" t="s">
        <v>17</v>
      </c>
      <c r="M3101" s="4" t="s">
        <v>22</v>
      </c>
      <c r="N3101" s="4" t="str">
        <f>IF(ISBLANK(Table14[[#This Row],[Sales_Rep]]),"Unknown",Table14[[#This Row],[Sales_Rep]])</f>
        <v>Eve</v>
      </c>
      <c r="O3101" t="str">
        <f>PROPER(Table14[[#This Row],[Region]])</f>
        <v>East</v>
      </c>
      <c r="P3101" s="9">
        <f>IF(ISBLANK(Table14[[#This Row],[Sales_Amount]]),MEDIAN(Table14[Sales_Amount]),Table14[[#This Row],[Sales_Amount]])</f>
        <v>66705.41</v>
      </c>
      <c r="Q3101" s="11">
        <f>IF(ISBLANK(Table14[[#This Row],[Quantity_Sold]]),MEDIAN(Table14[Quantity_Sold]),Table14[[#This Row],[Quantity_Sold]])</f>
        <v>28</v>
      </c>
      <c r="R3101" s="4" t="str">
        <f>TRIM(Table14[[#This Row],[Product_Category]])</f>
        <v>Electronics</v>
      </c>
      <c r="S3101" s="4" t="str">
        <f>PROPER(Table14[[#This Row],[Customer_Type]])</f>
        <v>New</v>
      </c>
      <c r="T3101" s="13">
        <f>IF(ISBLANK(Table14[[#This Row],[Discount]]),MEDIAN(Table14[Discount]),Table14[[#This Row],[Discount]])</f>
        <v>0.04</v>
      </c>
    </row>
    <row r="3102" spans="1:20" x14ac:dyDescent="0.3">
      <c r="A3102">
        <v>1237</v>
      </c>
      <c r="B3102" s="1">
        <v>45469</v>
      </c>
      <c r="C3102" t="s">
        <v>23</v>
      </c>
      <c r="D3102" t="s">
        <v>30</v>
      </c>
      <c r="E3102">
        <v>11854.31</v>
      </c>
      <c r="F3102">
        <v>5</v>
      </c>
      <c r="G3102" t="s">
        <v>21</v>
      </c>
      <c r="H3102" s="9">
        <v>2659.55</v>
      </c>
      <c r="I3102" s="9">
        <v>3161.15</v>
      </c>
      <c r="J3102" t="s">
        <v>25</v>
      </c>
      <c r="K3102">
        <v>0.25</v>
      </c>
      <c r="L3102" s="4" t="s">
        <v>26</v>
      </c>
      <c r="M3102" s="4" t="s">
        <v>18</v>
      </c>
      <c r="N3102" s="4" t="str">
        <f>IF(ISBLANK(Table14[[#This Row],[Sales_Rep]]),"Unknown",Table14[[#This Row],[Sales_Rep]])</f>
        <v>Charlie</v>
      </c>
      <c r="O3102" t="str">
        <f>PROPER(Table14[[#This Row],[Region]])</f>
        <v>South</v>
      </c>
      <c r="P3102" s="9">
        <f>IF(ISBLANK(Table14[[#This Row],[Sales_Amount]]),MEDIAN(Table14[Sales_Amount]),Table14[[#This Row],[Sales_Amount]])</f>
        <v>11854.31</v>
      </c>
      <c r="Q3102" s="11">
        <f>IF(ISBLANK(Table14[[#This Row],[Quantity_Sold]]),MEDIAN(Table14[Quantity_Sold]),Table14[[#This Row],[Quantity_Sold]])</f>
        <v>5</v>
      </c>
      <c r="R3102" s="4" t="str">
        <f>TRIM(Table14[[#This Row],[Product_Category]])</f>
        <v>Electronics</v>
      </c>
      <c r="S3102" s="4" t="str">
        <f>PROPER(Table14[[#This Row],[Customer_Type]])</f>
        <v>New</v>
      </c>
      <c r="T3102" s="13">
        <f>IF(ISBLANK(Table14[[#This Row],[Discount]]),MEDIAN(Table14[Discount]),Table14[[#This Row],[Discount]])</f>
        <v>0.25</v>
      </c>
    </row>
    <row r="3103" spans="1:20" x14ac:dyDescent="0.3">
      <c r="A3103">
        <v>1486</v>
      </c>
      <c r="B3103" s="1">
        <v>45603</v>
      </c>
      <c r="C3103" t="s">
        <v>29</v>
      </c>
      <c r="D3103" t="s">
        <v>14</v>
      </c>
      <c r="E3103">
        <v>4220.16</v>
      </c>
      <c r="F3103">
        <v>7</v>
      </c>
      <c r="G3103" t="s">
        <v>21</v>
      </c>
      <c r="H3103" s="9">
        <v>542.71</v>
      </c>
      <c r="I3103" s="9">
        <v>753.6</v>
      </c>
      <c r="J3103" t="s">
        <v>16</v>
      </c>
      <c r="K3103">
        <v>0.2</v>
      </c>
      <c r="L3103" s="4" t="s">
        <v>31</v>
      </c>
      <c r="M3103" s="4" t="s">
        <v>18</v>
      </c>
      <c r="N3103" s="4" t="str">
        <f>IF(ISBLANK(Table14[[#This Row],[Sales_Rep]]),"Unknown",Table14[[#This Row],[Sales_Rep]])</f>
        <v>Bob</v>
      </c>
      <c r="O3103" t="str">
        <f>PROPER(Table14[[#This Row],[Region]])</f>
        <v>East</v>
      </c>
      <c r="P3103" s="9">
        <f>IF(ISBLANK(Table14[[#This Row],[Sales_Amount]]),MEDIAN(Table14[Sales_Amount]),Table14[[#This Row],[Sales_Amount]])</f>
        <v>4220.16</v>
      </c>
      <c r="Q3103" s="11">
        <f>IF(ISBLANK(Table14[[#This Row],[Quantity_Sold]]),MEDIAN(Table14[Quantity_Sold]),Table14[[#This Row],[Quantity_Sold]])</f>
        <v>7</v>
      </c>
      <c r="R3103" s="4" t="str">
        <f>TRIM(Table14[[#This Row],[Product_Category]])</f>
        <v>Electronics</v>
      </c>
      <c r="S3103" s="4" t="str">
        <f>PROPER(Table14[[#This Row],[Customer_Type]])</f>
        <v>Returning</v>
      </c>
      <c r="T3103" s="13">
        <f>IF(ISBLANK(Table14[[#This Row],[Discount]]),MEDIAN(Table14[Discount]),Table14[[#This Row],[Discount]])</f>
        <v>0.2</v>
      </c>
    </row>
    <row r="3104" spans="1:20" x14ac:dyDescent="0.3">
      <c r="A3104">
        <v>1399</v>
      </c>
      <c r="B3104" s="1">
        <v>45596</v>
      </c>
      <c r="C3104" t="s">
        <v>32</v>
      </c>
      <c r="D3104" t="s">
        <v>27</v>
      </c>
      <c r="E3104">
        <v>4808.2299999999996</v>
      </c>
      <c r="F3104">
        <v>8</v>
      </c>
      <c r="G3104" t="s">
        <v>24</v>
      </c>
      <c r="H3104" s="9">
        <v>553.65</v>
      </c>
      <c r="I3104" s="9">
        <v>770.55</v>
      </c>
      <c r="J3104" t="s">
        <v>25</v>
      </c>
      <c r="K3104">
        <v>0.22</v>
      </c>
      <c r="L3104" s="4" t="s">
        <v>31</v>
      </c>
      <c r="M3104" s="4" t="s">
        <v>18</v>
      </c>
      <c r="N3104" s="4" t="str">
        <f>IF(ISBLANK(Table14[[#This Row],[Sales_Rep]]),"Unknown",Table14[[#This Row],[Sales_Rep]])</f>
        <v>Alice</v>
      </c>
      <c r="O3104" t="str">
        <f>PROPER(Table14[[#This Row],[Region]])</f>
        <v>West</v>
      </c>
      <c r="P3104" s="9">
        <f>IF(ISBLANK(Table14[[#This Row],[Sales_Amount]]),MEDIAN(Table14[Sales_Amount]),Table14[[#This Row],[Sales_Amount]])</f>
        <v>4808.2299999999996</v>
      </c>
      <c r="Q3104" s="11">
        <f>IF(ISBLANK(Table14[[#This Row],[Quantity_Sold]]),MEDIAN(Table14[Quantity_Sold]),Table14[[#This Row],[Quantity_Sold]])</f>
        <v>8</v>
      </c>
      <c r="R3104" s="4" t="str">
        <f>TRIM(Table14[[#This Row],[Product_Category]])</f>
        <v>Clothing</v>
      </c>
      <c r="S3104" s="4" t="str">
        <f>PROPER(Table14[[#This Row],[Customer_Type]])</f>
        <v>New</v>
      </c>
      <c r="T3104" s="13">
        <f>IF(ISBLANK(Table14[[#This Row],[Discount]]),MEDIAN(Table14[Discount]),Table14[[#This Row],[Discount]])</f>
        <v>0.22</v>
      </c>
    </row>
    <row r="3105" spans="1:20" x14ac:dyDescent="0.3">
      <c r="A3105">
        <v>1106</v>
      </c>
      <c r="B3105" s="1">
        <v>45432</v>
      </c>
      <c r="C3105" t="s">
        <v>19</v>
      </c>
      <c r="D3105" t="s">
        <v>20</v>
      </c>
      <c r="E3105">
        <v>118795.35</v>
      </c>
      <c r="F3105">
        <v>31</v>
      </c>
      <c r="G3105" t="s">
        <v>15</v>
      </c>
      <c r="H3105" s="9">
        <v>3772.66</v>
      </c>
      <c r="I3105" s="9">
        <v>5474.44</v>
      </c>
      <c r="J3105" t="s">
        <v>25</v>
      </c>
      <c r="K3105">
        <v>0.3</v>
      </c>
      <c r="L3105" s="4" t="s">
        <v>31</v>
      </c>
      <c r="M3105" s="4" t="s">
        <v>18</v>
      </c>
      <c r="N3105" s="4" t="str">
        <f>IF(ISBLANK(Table14[[#This Row],[Sales_Rep]]),"Unknown",Table14[[#This Row],[Sales_Rep]])</f>
        <v>Eve</v>
      </c>
      <c r="O3105" t="str">
        <f>PROPER(Table14[[#This Row],[Region]])</f>
        <v>North</v>
      </c>
      <c r="P3105" s="9">
        <f>IF(ISBLANK(Table14[[#This Row],[Sales_Amount]]),MEDIAN(Table14[Sales_Amount]),Table14[[#This Row],[Sales_Amount]])</f>
        <v>118795.35</v>
      </c>
      <c r="Q3105" s="11">
        <f>IF(ISBLANK(Table14[[#This Row],[Quantity_Sold]]),MEDIAN(Table14[Quantity_Sold]),Table14[[#This Row],[Quantity_Sold]])</f>
        <v>31</v>
      </c>
      <c r="R3105" s="4" t="str">
        <f>TRIM(Table14[[#This Row],[Product_Category]])</f>
        <v>Food</v>
      </c>
      <c r="S3105" s="4" t="str">
        <f>PROPER(Table14[[#This Row],[Customer_Type]])</f>
        <v>New</v>
      </c>
      <c r="T3105" s="13">
        <f>IF(ISBLANK(Table14[[#This Row],[Discount]]),MEDIAN(Table14[Discount]),Table14[[#This Row],[Discount]])</f>
        <v>0.3</v>
      </c>
    </row>
    <row r="3106" spans="1:20" x14ac:dyDescent="0.3">
      <c r="A3106">
        <v>1398</v>
      </c>
      <c r="B3106" s="1">
        <v>45200</v>
      </c>
      <c r="C3106" t="s">
        <v>13</v>
      </c>
      <c r="D3106" t="s">
        <v>20</v>
      </c>
      <c r="E3106">
        <v>165246</v>
      </c>
      <c r="F3106">
        <v>31</v>
      </c>
      <c r="G3106" t="s">
        <v>21</v>
      </c>
      <c r="H3106" s="9">
        <v>4256.8</v>
      </c>
      <c r="I3106" s="9">
        <v>5857.71</v>
      </c>
      <c r="J3106" t="s">
        <v>16</v>
      </c>
      <c r="K3106">
        <v>0.09</v>
      </c>
      <c r="L3106" s="4" t="s">
        <v>31</v>
      </c>
      <c r="M3106" s="4" t="s">
        <v>18</v>
      </c>
      <c r="N3106" s="4" t="str">
        <f>IF(ISBLANK(Table14[[#This Row],[Sales_Rep]]),"Unknown",Table14[[#This Row],[Sales_Rep]])</f>
        <v>David</v>
      </c>
      <c r="O3106" t="str">
        <f>PROPER(Table14[[#This Row],[Region]])</f>
        <v>North</v>
      </c>
      <c r="P3106" s="9">
        <f>IF(ISBLANK(Table14[[#This Row],[Sales_Amount]]),MEDIAN(Table14[Sales_Amount]),Table14[[#This Row],[Sales_Amount]])</f>
        <v>165246</v>
      </c>
      <c r="Q3106" s="11">
        <f>IF(ISBLANK(Table14[[#This Row],[Quantity_Sold]]),MEDIAN(Table14[Quantity_Sold]),Table14[[#This Row],[Quantity_Sold]])</f>
        <v>31</v>
      </c>
      <c r="R3106" s="4" t="str">
        <f>TRIM(Table14[[#This Row],[Product_Category]])</f>
        <v>Electronics</v>
      </c>
      <c r="S3106" s="4" t="str">
        <f>PROPER(Table14[[#This Row],[Customer_Type]])</f>
        <v>Returning</v>
      </c>
      <c r="T3106" s="13">
        <f>IF(ISBLANK(Table14[[#This Row],[Discount]]),MEDIAN(Table14[Discount]),Table14[[#This Row],[Discount]])</f>
        <v>0.09</v>
      </c>
    </row>
    <row r="3107" spans="1:20" x14ac:dyDescent="0.3">
      <c r="A3107">
        <v>1287</v>
      </c>
      <c r="B3107" s="1">
        <v>44997</v>
      </c>
      <c r="C3107" t="s">
        <v>19</v>
      </c>
      <c r="D3107" t="s">
        <v>20</v>
      </c>
      <c r="E3107">
        <v>14153.41</v>
      </c>
      <c r="F3107">
        <v>5</v>
      </c>
      <c r="G3107" t="s">
        <v>15</v>
      </c>
      <c r="H3107" s="9">
        <v>2784.54</v>
      </c>
      <c r="I3107" s="9">
        <v>3291.49</v>
      </c>
      <c r="J3107" t="s">
        <v>25</v>
      </c>
      <c r="K3107">
        <v>0.14000000000000001</v>
      </c>
      <c r="L3107" s="4" t="s">
        <v>31</v>
      </c>
      <c r="M3107" s="4" t="s">
        <v>22</v>
      </c>
      <c r="N3107" s="4" t="str">
        <f>IF(ISBLANK(Table14[[#This Row],[Sales_Rep]]),"Unknown",Table14[[#This Row],[Sales_Rep]])</f>
        <v>Eve</v>
      </c>
      <c r="O3107" t="str">
        <f>PROPER(Table14[[#This Row],[Region]])</f>
        <v>North</v>
      </c>
      <c r="P3107" s="9">
        <f>IF(ISBLANK(Table14[[#This Row],[Sales_Amount]]),MEDIAN(Table14[Sales_Amount]),Table14[[#This Row],[Sales_Amount]])</f>
        <v>14153.41</v>
      </c>
      <c r="Q3107" s="11">
        <f>IF(ISBLANK(Table14[[#This Row],[Quantity_Sold]]),MEDIAN(Table14[Quantity_Sold]),Table14[[#This Row],[Quantity_Sold]])</f>
        <v>5</v>
      </c>
      <c r="R3107" s="4" t="str">
        <f>TRIM(Table14[[#This Row],[Product_Category]])</f>
        <v>Food</v>
      </c>
      <c r="S3107" s="4" t="str">
        <f>PROPER(Table14[[#This Row],[Customer_Type]])</f>
        <v>New</v>
      </c>
      <c r="T3107" s="13">
        <f>IF(ISBLANK(Table14[[#This Row],[Discount]]),MEDIAN(Table14[Discount]),Table14[[#This Row],[Discount]])</f>
        <v>0.14000000000000001</v>
      </c>
    </row>
    <row r="3108" spans="1:20" x14ac:dyDescent="0.3">
      <c r="A3108">
        <v>1294</v>
      </c>
      <c r="B3108" s="1">
        <v>45372</v>
      </c>
      <c r="C3108" t="s">
        <v>13</v>
      </c>
      <c r="D3108" t="s">
        <v>20</v>
      </c>
      <c r="E3108">
        <v>170186.2</v>
      </c>
      <c r="F3108">
        <v>31</v>
      </c>
      <c r="G3108" t="s">
        <v>28</v>
      </c>
      <c r="H3108" s="9">
        <v>4442.3599999999997</v>
      </c>
      <c r="I3108" s="9">
        <v>6614.31</v>
      </c>
      <c r="J3108" t="s">
        <v>25</v>
      </c>
      <c r="K3108">
        <v>0.17</v>
      </c>
      <c r="L3108" s="4" t="s">
        <v>17</v>
      </c>
      <c r="M3108" s="4" t="s">
        <v>18</v>
      </c>
      <c r="N3108" s="4" t="str">
        <f>IF(ISBLANK(Table14[[#This Row],[Sales_Rep]]),"Unknown",Table14[[#This Row],[Sales_Rep]])</f>
        <v>David</v>
      </c>
      <c r="O3108" t="str">
        <f>PROPER(Table14[[#This Row],[Region]])</f>
        <v>North</v>
      </c>
      <c r="P3108" s="9">
        <f>IF(ISBLANK(Table14[[#This Row],[Sales_Amount]]),MEDIAN(Table14[Sales_Amount]),Table14[[#This Row],[Sales_Amount]])</f>
        <v>170186.2</v>
      </c>
      <c r="Q3108" s="11">
        <f>IF(ISBLANK(Table14[[#This Row],[Quantity_Sold]]),MEDIAN(Table14[Quantity_Sold]),Table14[[#This Row],[Quantity_Sold]])</f>
        <v>31</v>
      </c>
      <c r="R3108" s="4" t="str">
        <f>TRIM(Table14[[#This Row],[Product_Category]])</f>
        <v>Furniture</v>
      </c>
      <c r="S3108" s="4" t="str">
        <f>PROPER(Table14[[#This Row],[Customer_Type]])</f>
        <v>New</v>
      </c>
      <c r="T3108" s="13">
        <f>IF(ISBLANK(Table14[[#This Row],[Discount]]),MEDIAN(Table14[Discount]),Table14[[#This Row],[Discount]])</f>
        <v>0.17</v>
      </c>
    </row>
    <row r="3109" spans="1:20" x14ac:dyDescent="0.3">
      <c r="A3109">
        <v>1021</v>
      </c>
      <c r="B3109" s="1">
        <v>45461</v>
      </c>
      <c r="C3109" t="s">
        <v>23</v>
      </c>
      <c r="D3109" t="s">
        <v>27</v>
      </c>
      <c r="E3109">
        <v>29517.84</v>
      </c>
      <c r="F3109">
        <v>33</v>
      </c>
      <c r="G3109" t="s">
        <v>15</v>
      </c>
      <c r="H3109" s="9">
        <v>998.58</v>
      </c>
      <c r="I3109" s="9">
        <v>1192.6400000000001</v>
      </c>
      <c r="J3109" t="s">
        <v>25</v>
      </c>
      <c r="K3109">
        <v>0.25</v>
      </c>
      <c r="L3109" s="4" t="s">
        <v>17</v>
      </c>
      <c r="M3109" s="4" t="s">
        <v>22</v>
      </c>
      <c r="N3109" s="4" t="str">
        <f>IF(ISBLANK(Table14[[#This Row],[Sales_Rep]]),"Unknown",Table14[[#This Row],[Sales_Rep]])</f>
        <v>Charlie</v>
      </c>
      <c r="O3109" t="str">
        <f>PROPER(Table14[[#This Row],[Region]])</f>
        <v>West</v>
      </c>
      <c r="P3109" s="9">
        <f>IF(ISBLANK(Table14[[#This Row],[Sales_Amount]]),MEDIAN(Table14[Sales_Amount]),Table14[[#This Row],[Sales_Amount]])</f>
        <v>29517.84</v>
      </c>
      <c r="Q3109" s="11">
        <f>IF(ISBLANK(Table14[[#This Row],[Quantity_Sold]]),MEDIAN(Table14[Quantity_Sold]),Table14[[#This Row],[Quantity_Sold]])</f>
        <v>33</v>
      </c>
      <c r="R3109" s="4" t="str">
        <f>TRIM(Table14[[#This Row],[Product_Category]])</f>
        <v>Food</v>
      </c>
      <c r="S3109" s="4" t="str">
        <f>PROPER(Table14[[#This Row],[Customer_Type]])</f>
        <v>New</v>
      </c>
      <c r="T3109" s="13">
        <f>IF(ISBLANK(Table14[[#This Row],[Discount]]),MEDIAN(Table14[Discount]),Table14[[#This Row],[Discount]])</f>
        <v>0.25</v>
      </c>
    </row>
    <row r="3110" spans="1:20" x14ac:dyDescent="0.3">
      <c r="A3110">
        <v>1032</v>
      </c>
      <c r="B3110" s="1">
        <v>45418</v>
      </c>
      <c r="C3110" t="s">
        <v>13</v>
      </c>
      <c r="D3110" t="s">
        <v>14</v>
      </c>
      <c r="E3110">
        <v>82798.27</v>
      </c>
      <c r="F3110">
        <v>25</v>
      </c>
      <c r="G3110" t="s">
        <v>24</v>
      </c>
      <c r="H3110" s="9">
        <v>2767.12</v>
      </c>
      <c r="I3110" s="9">
        <v>4038.94</v>
      </c>
      <c r="J3110" t="s">
        <v>25</v>
      </c>
      <c r="K3110">
        <v>0.18</v>
      </c>
      <c r="L3110" s="4" t="s">
        <v>31</v>
      </c>
      <c r="M3110" s="4" t="s">
        <v>18</v>
      </c>
      <c r="N3110" s="4" t="str">
        <f>IF(ISBLANK(Table14[[#This Row],[Sales_Rep]]),"Unknown",Table14[[#This Row],[Sales_Rep]])</f>
        <v>David</v>
      </c>
      <c r="O3110" t="str">
        <f>PROPER(Table14[[#This Row],[Region]])</f>
        <v>East</v>
      </c>
      <c r="P3110" s="9">
        <f>IF(ISBLANK(Table14[[#This Row],[Sales_Amount]]),MEDIAN(Table14[Sales_Amount]),Table14[[#This Row],[Sales_Amount]])</f>
        <v>82798.27</v>
      </c>
      <c r="Q3110" s="11">
        <f>IF(ISBLANK(Table14[[#This Row],[Quantity_Sold]]),MEDIAN(Table14[Quantity_Sold]),Table14[[#This Row],[Quantity_Sold]])</f>
        <v>25</v>
      </c>
      <c r="R3110" s="4" t="str">
        <f>TRIM(Table14[[#This Row],[Product_Category]])</f>
        <v>Clothing</v>
      </c>
      <c r="S3110" s="4" t="str">
        <f>PROPER(Table14[[#This Row],[Customer_Type]])</f>
        <v>New</v>
      </c>
      <c r="T3110" s="13">
        <f>IF(ISBLANK(Table14[[#This Row],[Discount]]),MEDIAN(Table14[Discount]),Table14[[#This Row],[Discount]])</f>
        <v>0.18</v>
      </c>
    </row>
    <row r="3111" spans="1:20" x14ac:dyDescent="0.3">
      <c r="A3111">
        <v>1016</v>
      </c>
      <c r="B3111" s="1">
        <v>45361</v>
      </c>
      <c r="C3111" t="s">
        <v>23</v>
      </c>
      <c r="D3111" t="s">
        <v>30</v>
      </c>
      <c r="E3111">
        <v>34206.800000000003</v>
      </c>
      <c r="F3111">
        <v>23</v>
      </c>
      <c r="G3111" t="s">
        <v>28</v>
      </c>
      <c r="H3111" s="9">
        <v>1620.28</v>
      </c>
      <c r="I3111" s="9">
        <v>2009.8</v>
      </c>
      <c r="J3111" t="s">
        <v>16</v>
      </c>
      <c r="K3111">
        <v>0.26</v>
      </c>
      <c r="L3111" s="4" t="s">
        <v>31</v>
      </c>
      <c r="M3111" s="4" t="s">
        <v>22</v>
      </c>
      <c r="N3111" s="4" t="str">
        <f>IF(ISBLANK(Table14[[#This Row],[Sales_Rep]]),"Unknown",Table14[[#This Row],[Sales_Rep]])</f>
        <v>Charlie</v>
      </c>
      <c r="O3111" t="str">
        <f>PROPER(Table14[[#This Row],[Region]])</f>
        <v>South</v>
      </c>
      <c r="P3111" s="9">
        <f>IF(ISBLANK(Table14[[#This Row],[Sales_Amount]]),MEDIAN(Table14[Sales_Amount]),Table14[[#This Row],[Sales_Amount]])</f>
        <v>34206.800000000003</v>
      </c>
      <c r="Q3111" s="11">
        <f>IF(ISBLANK(Table14[[#This Row],[Quantity_Sold]]),MEDIAN(Table14[Quantity_Sold]),Table14[[#This Row],[Quantity_Sold]])</f>
        <v>23</v>
      </c>
      <c r="R3111" s="4" t="str">
        <f>TRIM(Table14[[#This Row],[Product_Category]])</f>
        <v>Furniture</v>
      </c>
      <c r="S3111" s="4" t="str">
        <f>PROPER(Table14[[#This Row],[Customer_Type]])</f>
        <v>Returning</v>
      </c>
      <c r="T3111" s="13">
        <f>IF(ISBLANK(Table14[[#This Row],[Discount]]),MEDIAN(Table14[Discount]),Table14[[#This Row],[Discount]])</f>
        <v>0.26</v>
      </c>
    </row>
    <row r="3112" spans="1:20" x14ac:dyDescent="0.3">
      <c r="A3112">
        <v>1027</v>
      </c>
      <c r="B3112" s="1">
        <v>45591</v>
      </c>
      <c r="C3112" t="s">
        <v>32</v>
      </c>
      <c r="D3112" t="s">
        <v>30</v>
      </c>
      <c r="E3112">
        <v>77727.320000000007</v>
      </c>
      <c r="F3112">
        <v>29</v>
      </c>
      <c r="G3112" t="s">
        <v>21</v>
      </c>
      <c r="H3112" s="9">
        <v>2697.67</v>
      </c>
      <c r="I3112" s="9">
        <v>3080.75</v>
      </c>
      <c r="J3112" t="s">
        <v>16</v>
      </c>
      <c r="K3112">
        <v>0.13</v>
      </c>
      <c r="L3112" s="4" t="s">
        <v>17</v>
      </c>
      <c r="M3112" s="4" t="s">
        <v>22</v>
      </c>
      <c r="N3112" s="4" t="str">
        <f>IF(ISBLANK(Table14[[#This Row],[Sales_Rep]]),"Unknown",Table14[[#This Row],[Sales_Rep]])</f>
        <v>Alice</v>
      </c>
      <c r="O3112" t="str">
        <f>PROPER(Table14[[#This Row],[Region]])</f>
        <v>South</v>
      </c>
      <c r="P3112" s="9">
        <f>IF(ISBLANK(Table14[[#This Row],[Sales_Amount]]),MEDIAN(Table14[Sales_Amount]),Table14[[#This Row],[Sales_Amount]])</f>
        <v>77727.320000000007</v>
      </c>
      <c r="Q3112" s="11">
        <f>IF(ISBLANK(Table14[[#This Row],[Quantity_Sold]]),MEDIAN(Table14[Quantity_Sold]),Table14[[#This Row],[Quantity_Sold]])</f>
        <v>29</v>
      </c>
      <c r="R3112" s="4" t="str">
        <f>TRIM(Table14[[#This Row],[Product_Category]])</f>
        <v>Electronics</v>
      </c>
      <c r="S3112" s="4" t="str">
        <f>PROPER(Table14[[#This Row],[Customer_Type]])</f>
        <v>Returning</v>
      </c>
      <c r="T3112" s="13">
        <f>IF(ISBLANK(Table14[[#This Row],[Discount]]),MEDIAN(Table14[Discount]),Table14[[#This Row],[Discount]])</f>
        <v>0.13</v>
      </c>
    </row>
    <row r="3113" spans="1:20" x14ac:dyDescent="0.3">
      <c r="A3113">
        <v>1068</v>
      </c>
      <c r="B3113" s="1">
        <v>45459</v>
      </c>
      <c r="C3113" t="s">
        <v>13</v>
      </c>
      <c r="D3113" t="s">
        <v>20</v>
      </c>
      <c r="E3113">
        <v>111150.94</v>
      </c>
      <c r="F3113">
        <v>28</v>
      </c>
      <c r="G3113" t="s">
        <v>28</v>
      </c>
      <c r="H3113" s="9">
        <v>2903.14</v>
      </c>
      <c r="I3113" s="9">
        <v>4092.45</v>
      </c>
      <c r="J3113" t="s">
        <v>16</v>
      </c>
      <c r="K3113">
        <v>0.03</v>
      </c>
      <c r="L3113" s="4" t="s">
        <v>17</v>
      </c>
      <c r="M3113" s="4" t="s">
        <v>18</v>
      </c>
      <c r="N3113" s="4" t="str">
        <f>IF(ISBLANK(Table14[[#This Row],[Sales_Rep]]),"Unknown",Table14[[#This Row],[Sales_Rep]])</f>
        <v>David</v>
      </c>
      <c r="O3113" t="str">
        <f>PROPER(Table14[[#This Row],[Region]])</f>
        <v>North</v>
      </c>
      <c r="P3113" s="9">
        <f>IF(ISBLANK(Table14[[#This Row],[Sales_Amount]]),MEDIAN(Table14[Sales_Amount]),Table14[[#This Row],[Sales_Amount]])</f>
        <v>111150.94</v>
      </c>
      <c r="Q3113" s="11">
        <f>IF(ISBLANK(Table14[[#This Row],[Quantity_Sold]]),MEDIAN(Table14[Quantity_Sold]),Table14[[#This Row],[Quantity_Sold]])</f>
        <v>28</v>
      </c>
      <c r="R3113" s="4" t="str">
        <f>TRIM(Table14[[#This Row],[Product_Category]])</f>
        <v>Furniture</v>
      </c>
      <c r="S3113" s="4" t="str">
        <f>PROPER(Table14[[#This Row],[Customer_Type]])</f>
        <v>Returning</v>
      </c>
      <c r="T3113" s="13">
        <f>IF(ISBLANK(Table14[[#This Row],[Discount]]),MEDIAN(Table14[Discount]),Table14[[#This Row],[Discount]])</f>
        <v>0.03</v>
      </c>
    </row>
    <row r="3114" spans="1:20" x14ac:dyDescent="0.3">
      <c r="A3114">
        <v>1440</v>
      </c>
      <c r="B3114" s="1">
        <v>44997</v>
      </c>
      <c r="C3114" t="s">
        <v>19</v>
      </c>
      <c r="D3114" t="s">
        <v>30</v>
      </c>
      <c r="E3114">
        <v>251684.64</v>
      </c>
      <c r="F3114">
        <v>50</v>
      </c>
      <c r="G3114" t="s">
        <v>15</v>
      </c>
      <c r="H3114" s="9">
        <v>4726.37</v>
      </c>
      <c r="I3114" s="9">
        <v>6991.24</v>
      </c>
      <c r="J3114" t="s">
        <v>25</v>
      </c>
      <c r="K3114">
        <v>0.28000000000000003</v>
      </c>
      <c r="L3114" s="4" t="s">
        <v>26</v>
      </c>
      <c r="M3114" s="4" t="s">
        <v>22</v>
      </c>
      <c r="N3114" s="4" t="str">
        <f>IF(ISBLANK(Table14[[#This Row],[Sales_Rep]]),"Unknown",Table14[[#This Row],[Sales_Rep]])</f>
        <v>Eve</v>
      </c>
      <c r="O3114" t="str">
        <f>PROPER(Table14[[#This Row],[Region]])</f>
        <v>South</v>
      </c>
      <c r="P3114" s="9">
        <f>IF(ISBLANK(Table14[[#This Row],[Sales_Amount]]),MEDIAN(Table14[Sales_Amount]),Table14[[#This Row],[Sales_Amount]])</f>
        <v>251684.64</v>
      </c>
      <c r="Q3114" s="11">
        <f>IF(ISBLANK(Table14[[#This Row],[Quantity_Sold]]),MEDIAN(Table14[Quantity_Sold]),Table14[[#This Row],[Quantity_Sold]])</f>
        <v>50</v>
      </c>
      <c r="R3114" s="4" t="str">
        <f>TRIM(Table14[[#This Row],[Product_Category]])</f>
        <v>Food</v>
      </c>
      <c r="S3114" s="4" t="str">
        <f>PROPER(Table14[[#This Row],[Customer_Type]])</f>
        <v>New</v>
      </c>
      <c r="T3114" s="13">
        <f>IF(ISBLANK(Table14[[#This Row],[Discount]]),MEDIAN(Table14[Discount]),Table14[[#This Row],[Discount]])</f>
        <v>0.28000000000000003</v>
      </c>
    </row>
    <row r="3115" spans="1:20" x14ac:dyDescent="0.3">
      <c r="A3115">
        <v>1493</v>
      </c>
      <c r="B3115" s="1">
        <v>44992</v>
      </c>
      <c r="C3115" t="s">
        <v>23</v>
      </c>
      <c r="D3115" t="s">
        <v>20</v>
      </c>
      <c r="E3115">
        <v>71621.91</v>
      </c>
      <c r="F3115">
        <v>18</v>
      </c>
      <c r="G3115" t="s">
        <v>28</v>
      </c>
      <c r="H3115" s="9">
        <v>3602.03</v>
      </c>
      <c r="I3115" s="9">
        <v>5377.02</v>
      </c>
      <c r="J3115" t="s">
        <v>25</v>
      </c>
      <c r="K3115">
        <v>0.26</v>
      </c>
      <c r="L3115" s="4" t="s">
        <v>26</v>
      </c>
      <c r="M3115" s="4" t="s">
        <v>22</v>
      </c>
      <c r="N3115" s="4" t="str">
        <f>IF(ISBLANK(Table14[[#This Row],[Sales_Rep]]),"Unknown",Table14[[#This Row],[Sales_Rep]])</f>
        <v>Charlie</v>
      </c>
      <c r="O3115" t="str">
        <f>PROPER(Table14[[#This Row],[Region]])</f>
        <v>North</v>
      </c>
      <c r="P3115" s="9">
        <f>IF(ISBLANK(Table14[[#This Row],[Sales_Amount]]),MEDIAN(Table14[Sales_Amount]),Table14[[#This Row],[Sales_Amount]])</f>
        <v>71621.91</v>
      </c>
      <c r="Q3115" s="11">
        <f>IF(ISBLANK(Table14[[#This Row],[Quantity_Sold]]),MEDIAN(Table14[Quantity_Sold]),Table14[[#This Row],[Quantity_Sold]])</f>
        <v>18</v>
      </c>
      <c r="R3115" s="4" t="str">
        <f>TRIM(Table14[[#This Row],[Product_Category]])</f>
        <v>Furniture</v>
      </c>
      <c r="S3115" s="4" t="str">
        <f>PROPER(Table14[[#This Row],[Customer_Type]])</f>
        <v>New</v>
      </c>
      <c r="T3115" s="13">
        <f>IF(ISBLANK(Table14[[#This Row],[Discount]]),MEDIAN(Table14[Discount]),Table14[[#This Row],[Discount]])</f>
        <v>0.26</v>
      </c>
    </row>
    <row r="3116" spans="1:20" x14ac:dyDescent="0.3">
      <c r="A3116">
        <v>1391</v>
      </c>
      <c r="B3116" s="1">
        <v>45494</v>
      </c>
      <c r="C3116" t="s">
        <v>19</v>
      </c>
      <c r="D3116" t="s">
        <v>27</v>
      </c>
      <c r="E3116">
        <v>117597.48</v>
      </c>
      <c r="F3116">
        <v>48</v>
      </c>
      <c r="G3116" t="s">
        <v>21</v>
      </c>
      <c r="H3116" s="9">
        <v>2240.63</v>
      </c>
      <c r="I3116" s="9">
        <v>3310.74</v>
      </c>
      <c r="J3116" t="s">
        <v>25</v>
      </c>
      <c r="K3116">
        <v>0.26</v>
      </c>
      <c r="L3116" s="4" t="s">
        <v>26</v>
      </c>
      <c r="M3116" s="4" t="s">
        <v>22</v>
      </c>
      <c r="N3116" s="4" t="str">
        <f>IF(ISBLANK(Table14[[#This Row],[Sales_Rep]]),"Unknown",Table14[[#This Row],[Sales_Rep]])</f>
        <v>Eve</v>
      </c>
      <c r="O3116" t="str">
        <f>PROPER(Table14[[#This Row],[Region]])</f>
        <v>West</v>
      </c>
      <c r="P3116" s="9">
        <f>IF(ISBLANK(Table14[[#This Row],[Sales_Amount]]),MEDIAN(Table14[Sales_Amount]),Table14[[#This Row],[Sales_Amount]])</f>
        <v>117597.48</v>
      </c>
      <c r="Q3116" s="11">
        <f>IF(ISBLANK(Table14[[#This Row],[Quantity_Sold]]),MEDIAN(Table14[Quantity_Sold]),Table14[[#This Row],[Quantity_Sold]])</f>
        <v>48</v>
      </c>
      <c r="R3116" s="4" t="str">
        <f>TRIM(Table14[[#This Row],[Product_Category]])</f>
        <v>Electronics</v>
      </c>
      <c r="S3116" s="4" t="str">
        <f>PROPER(Table14[[#This Row],[Customer_Type]])</f>
        <v>New</v>
      </c>
      <c r="T3116" s="13">
        <f>IF(ISBLANK(Table14[[#This Row],[Discount]]),MEDIAN(Table14[Discount]),Table14[[#This Row],[Discount]])</f>
        <v>0.26</v>
      </c>
    </row>
    <row r="3117" spans="1:20" x14ac:dyDescent="0.3">
      <c r="A3117">
        <v>1132</v>
      </c>
      <c r="B3117" s="1">
        <v>45583</v>
      </c>
      <c r="C3117" t="s">
        <v>29</v>
      </c>
      <c r="D3117" t="s">
        <v>27</v>
      </c>
      <c r="E3117">
        <v>9914.2000000000007</v>
      </c>
      <c r="F3117">
        <v>20</v>
      </c>
      <c r="G3117" t="s">
        <v>21</v>
      </c>
      <c r="H3117" s="9">
        <v>435.89</v>
      </c>
      <c r="I3117" s="9">
        <v>652.25</v>
      </c>
      <c r="J3117" t="s">
        <v>16</v>
      </c>
      <c r="K3117">
        <v>0.24</v>
      </c>
      <c r="L3117" s="4" t="s">
        <v>31</v>
      </c>
      <c r="M3117" s="4" t="s">
        <v>22</v>
      </c>
      <c r="N3117" s="4" t="str">
        <f>IF(ISBLANK(Table14[[#This Row],[Sales_Rep]]),"Unknown",Table14[[#This Row],[Sales_Rep]])</f>
        <v>Bob</v>
      </c>
      <c r="O3117" t="str">
        <f>PROPER(Table14[[#This Row],[Region]])</f>
        <v>West</v>
      </c>
      <c r="P3117" s="9">
        <f>IF(ISBLANK(Table14[[#This Row],[Sales_Amount]]),MEDIAN(Table14[Sales_Amount]),Table14[[#This Row],[Sales_Amount]])</f>
        <v>9914.2000000000007</v>
      </c>
      <c r="Q3117" s="11">
        <f>IF(ISBLANK(Table14[[#This Row],[Quantity_Sold]]),MEDIAN(Table14[Quantity_Sold]),Table14[[#This Row],[Quantity_Sold]])</f>
        <v>20</v>
      </c>
      <c r="R3117" s="4" t="str">
        <f>TRIM(Table14[[#This Row],[Product_Category]])</f>
        <v>Electronics</v>
      </c>
      <c r="S3117" s="4" t="str">
        <f>PROPER(Table14[[#This Row],[Customer_Type]])</f>
        <v>Returning</v>
      </c>
      <c r="T3117" s="13">
        <f>IF(ISBLANK(Table14[[#This Row],[Discount]]),MEDIAN(Table14[Discount]),Table14[[#This Row],[Discount]])</f>
        <v>0.24</v>
      </c>
    </row>
    <row r="3118" spans="1:20" x14ac:dyDescent="0.3">
      <c r="A3118">
        <v>1082</v>
      </c>
      <c r="B3118" s="1">
        <v>45401</v>
      </c>
      <c r="C3118" t="s">
        <v>23</v>
      </c>
      <c r="D3118" t="s">
        <v>20</v>
      </c>
      <c r="E3118">
        <v>35989.57</v>
      </c>
      <c r="F3118">
        <v>7</v>
      </c>
      <c r="G3118" t="s">
        <v>28</v>
      </c>
      <c r="H3118" s="9">
        <v>4689.3500000000004</v>
      </c>
      <c r="I3118" s="9">
        <v>5469.54</v>
      </c>
      <c r="J3118" t="s">
        <v>25</v>
      </c>
      <c r="K3118">
        <v>0.06</v>
      </c>
      <c r="L3118" s="4" t="s">
        <v>31</v>
      </c>
      <c r="M3118" s="4" t="s">
        <v>18</v>
      </c>
      <c r="N3118" s="4" t="str">
        <f>IF(ISBLANK(Table14[[#This Row],[Sales_Rep]]),"Unknown",Table14[[#This Row],[Sales_Rep]])</f>
        <v>Charlie</v>
      </c>
      <c r="O3118" t="str">
        <f>PROPER(Table14[[#This Row],[Region]])</f>
        <v>North</v>
      </c>
      <c r="P3118" s="9">
        <f>IF(ISBLANK(Table14[[#This Row],[Sales_Amount]]),MEDIAN(Table14[Sales_Amount]),Table14[[#This Row],[Sales_Amount]])</f>
        <v>35989.57</v>
      </c>
      <c r="Q3118" s="11">
        <f>IF(ISBLANK(Table14[[#This Row],[Quantity_Sold]]),MEDIAN(Table14[Quantity_Sold]),Table14[[#This Row],[Quantity_Sold]])</f>
        <v>7</v>
      </c>
      <c r="R3118" s="4" t="str">
        <f>TRIM(Table14[[#This Row],[Product_Category]])</f>
        <v>Furniture</v>
      </c>
      <c r="S3118" s="4" t="str">
        <f>PROPER(Table14[[#This Row],[Customer_Type]])</f>
        <v>New</v>
      </c>
      <c r="T3118" s="13">
        <f>IF(ISBLANK(Table14[[#This Row],[Discount]]),MEDIAN(Table14[Discount]),Table14[[#This Row],[Discount]])</f>
        <v>0.06</v>
      </c>
    </row>
    <row r="3119" spans="1:20" x14ac:dyDescent="0.3">
      <c r="A3119">
        <v>1207</v>
      </c>
      <c r="B3119" s="1">
        <v>45007</v>
      </c>
      <c r="C3119" t="s">
        <v>13</v>
      </c>
      <c r="D3119" t="s">
        <v>27</v>
      </c>
      <c r="E3119">
        <v>60133.06</v>
      </c>
      <c r="F3119">
        <v>20</v>
      </c>
      <c r="G3119" t="s">
        <v>24</v>
      </c>
      <c r="H3119" s="9">
        <v>2471.77</v>
      </c>
      <c r="I3119" s="9">
        <v>3666.65</v>
      </c>
      <c r="J3119" t="s">
        <v>16</v>
      </c>
      <c r="K3119">
        <v>0.18</v>
      </c>
      <c r="L3119" s="4" t="s">
        <v>17</v>
      </c>
      <c r="M3119" s="4" t="s">
        <v>18</v>
      </c>
      <c r="N3119" s="4" t="str">
        <f>IF(ISBLANK(Table14[[#This Row],[Sales_Rep]]),"Unknown",Table14[[#This Row],[Sales_Rep]])</f>
        <v>David</v>
      </c>
      <c r="O3119" t="str">
        <f>PROPER(Table14[[#This Row],[Region]])</f>
        <v>West</v>
      </c>
      <c r="P3119" s="9">
        <f>IF(ISBLANK(Table14[[#This Row],[Sales_Amount]]),MEDIAN(Table14[Sales_Amount]),Table14[[#This Row],[Sales_Amount]])</f>
        <v>60133.06</v>
      </c>
      <c r="Q3119" s="11">
        <f>IF(ISBLANK(Table14[[#This Row],[Quantity_Sold]]),MEDIAN(Table14[Quantity_Sold]),Table14[[#This Row],[Quantity_Sold]])</f>
        <v>20</v>
      </c>
      <c r="R3119" s="4" t="str">
        <f>TRIM(Table14[[#This Row],[Product_Category]])</f>
        <v>Clothing</v>
      </c>
      <c r="S3119" s="4" t="str">
        <f>PROPER(Table14[[#This Row],[Customer_Type]])</f>
        <v>Returning</v>
      </c>
      <c r="T3119" s="13">
        <f>IF(ISBLANK(Table14[[#This Row],[Discount]]),MEDIAN(Table14[Discount]),Table14[[#This Row],[Discount]])</f>
        <v>0.18</v>
      </c>
    </row>
    <row r="3120" spans="1:20" x14ac:dyDescent="0.3">
      <c r="A3120">
        <v>1290</v>
      </c>
      <c r="B3120" s="1">
        <v>45455</v>
      </c>
      <c r="C3120" t="s">
        <v>23</v>
      </c>
      <c r="D3120" t="s">
        <v>27</v>
      </c>
      <c r="E3120">
        <v>17012.990000000002</v>
      </c>
      <c r="F3120">
        <v>8</v>
      </c>
      <c r="G3120" t="s">
        <v>24</v>
      </c>
      <c r="H3120" s="9">
        <v>2212.06</v>
      </c>
      <c r="I3120" s="9">
        <v>2658.28</v>
      </c>
      <c r="J3120" t="s">
        <v>25</v>
      </c>
      <c r="K3120">
        <v>0.2</v>
      </c>
      <c r="L3120" s="4" t="s">
        <v>31</v>
      </c>
      <c r="M3120" s="4" t="s">
        <v>22</v>
      </c>
      <c r="N3120" s="4" t="str">
        <f>IF(ISBLANK(Table14[[#This Row],[Sales_Rep]]),"Unknown",Table14[[#This Row],[Sales_Rep]])</f>
        <v>Charlie</v>
      </c>
      <c r="O3120" t="str">
        <f>PROPER(Table14[[#This Row],[Region]])</f>
        <v>West</v>
      </c>
      <c r="P3120" s="9">
        <f>IF(ISBLANK(Table14[[#This Row],[Sales_Amount]]),MEDIAN(Table14[Sales_Amount]),Table14[[#This Row],[Sales_Amount]])</f>
        <v>17012.990000000002</v>
      </c>
      <c r="Q3120" s="11">
        <f>IF(ISBLANK(Table14[[#This Row],[Quantity_Sold]]),MEDIAN(Table14[Quantity_Sold]),Table14[[#This Row],[Quantity_Sold]])</f>
        <v>8</v>
      </c>
      <c r="R3120" s="4" t="str">
        <f>TRIM(Table14[[#This Row],[Product_Category]])</f>
        <v>Clothing</v>
      </c>
      <c r="S3120" s="4" t="str">
        <f>PROPER(Table14[[#This Row],[Customer_Type]])</f>
        <v>New</v>
      </c>
      <c r="T3120" s="13">
        <f>IF(ISBLANK(Table14[[#This Row],[Discount]]),MEDIAN(Table14[Discount]),Table14[[#This Row],[Discount]])</f>
        <v>0.2</v>
      </c>
    </row>
    <row r="3121" spans="1:20" x14ac:dyDescent="0.3">
      <c r="A3121">
        <v>1421</v>
      </c>
      <c r="B3121" s="1">
        <v>45581</v>
      </c>
      <c r="C3121" t="s">
        <v>19</v>
      </c>
      <c r="D3121" t="s">
        <v>27</v>
      </c>
      <c r="E3121">
        <v>16512.740000000002</v>
      </c>
      <c r="F3121">
        <v>21</v>
      </c>
      <c r="G3121" t="s">
        <v>15</v>
      </c>
      <c r="H3121" s="9">
        <v>763.58</v>
      </c>
      <c r="I3121" s="9">
        <v>873.69</v>
      </c>
      <c r="J3121" t="s">
        <v>25</v>
      </c>
      <c r="K3121">
        <v>0.1</v>
      </c>
      <c r="L3121" s="4" t="s">
        <v>26</v>
      </c>
      <c r="M3121" s="4" t="s">
        <v>22</v>
      </c>
      <c r="N3121" s="4" t="str">
        <f>IF(ISBLANK(Table14[[#This Row],[Sales_Rep]]),"Unknown",Table14[[#This Row],[Sales_Rep]])</f>
        <v>Eve</v>
      </c>
      <c r="O3121" t="str">
        <f>PROPER(Table14[[#This Row],[Region]])</f>
        <v>West</v>
      </c>
      <c r="P3121" s="9">
        <f>IF(ISBLANK(Table14[[#This Row],[Sales_Amount]]),MEDIAN(Table14[Sales_Amount]),Table14[[#This Row],[Sales_Amount]])</f>
        <v>16512.740000000002</v>
      </c>
      <c r="Q3121" s="11">
        <f>IF(ISBLANK(Table14[[#This Row],[Quantity_Sold]]),MEDIAN(Table14[Quantity_Sold]),Table14[[#This Row],[Quantity_Sold]])</f>
        <v>21</v>
      </c>
      <c r="R3121" s="4" t="str">
        <f>TRIM(Table14[[#This Row],[Product_Category]])</f>
        <v>Food</v>
      </c>
      <c r="S3121" s="4" t="str">
        <f>PROPER(Table14[[#This Row],[Customer_Type]])</f>
        <v>New</v>
      </c>
      <c r="T3121" s="13">
        <f>IF(ISBLANK(Table14[[#This Row],[Discount]]),MEDIAN(Table14[Discount]),Table14[[#This Row],[Discount]])</f>
        <v>0.1</v>
      </c>
    </row>
    <row r="3122" spans="1:20" x14ac:dyDescent="0.3">
      <c r="A3122">
        <v>1427</v>
      </c>
      <c r="B3122" s="1">
        <v>44954</v>
      </c>
      <c r="C3122" t="s">
        <v>32</v>
      </c>
      <c r="D3122" t="s">
        <v>27</v>
      </c>
      <c r="E3122">
        <v>225396.84</v>
      </c>
      <c r="F3122">
        <v>38</v>
      </c>
      <c r="G3122" t="s">
        <v>24</v>
      </c>
      <c r="H3122" s="9">
        <v>4112.87</v>
      </c>
      <c r="I3122" s="9">
        <v>5991.41</v>
      </c>
      <c r="J3122" t="s">
        <v>16</v>
      </c>
      <c r="K3122">
        <v>0.01</v>
      </c>
      <c r="L3122" s="4" t="s">
        <v>17</v>
      </c>
      <c r="M3122" s="4" t="s">
        <v>18</v>
      </c>
      <c r="N3122" s="4" t="str">
        <f>IF(ISBLANK(Table14[[#This Row],[Sales_Rep]]),"Unknown",Table14[[#This Row],[Sales_Rep]])</f>
        <v>Alice</v>
      </c>
      <c r="O3122" t="str">
        <f>PROPER(Table14[[#This Row],[Region]])</f>
        <v>West</v>
      </c>
      <c r="P3122" s="9">
        <f>IF(ISBLANK(Table14[[#This Row],[Sales_Amount]]),MEDIAN(Table14[Sales_Amount]),Table14[[#This Row],[Sales_Amount]])</f>
        <v>225396.84</v>
      </c>
      <c r="Q3122" s="11">
        <f>IF(ISBLANK(Table14[[#This Row],[Quantity_Sold]]),MEDIAN(Table14[Quantity_Sold]),Table14[[#This Row],[Quantity_Sold]])</f>
        <v>38</v>
      </c>
      <c r="R3122" s="4" t="str">
        <f>TRIM(Table14[[#This Row],[Product_Category]])</f>
        <v>Clothing</v>
      </c>
      <c r="S3122" s="4" t="str">
        <f>PROPER(Table14[[#This Row],[Customer_Type]])</f>
        <v>Returning</v>
      </c>
      <c r="T3122" s="13">
        <f>IF(ISBLANK(Table14[[#This Row],[Discount]]),MEDIAN(Table14[Discount]),Table14[[#This Row],[Discount]])</f>
        <v>0.01</v>
      </c>
    </row>
    <row r="3123" spans="1:20" x14ac:dyDescent="0.3">
      <c r="A3123">
        <v>1059</v>
      </c>
      <c r="B3123" s="1">
        <v>45108</v>
      </c>
      <c r="C3123" t="s">
        <v>23</v>
      </c>
      <c r="D3123" t="s">
        <v>27</v>
      </c>
      <c r="E3123">
        <v>17563.66</v>
      </c>
      <c r="F3123">
        <v>10</v>
      </c>
      <c r="G3123" t="s">
        <v>28</v>
      </c>
      <c r="H3123" s="9">
        <v>1242.68</v>
      </c>
      <c r="I3123" s="9">
        <v>1792.21</v>
      </c>
      <c r="J3123" t="s">
        <v>25</v>
      </c>
      <c r="K3123">
        <v>0.02</v>
      </c>
      <c r="L3123" s="4" t="s">
        <v>26</v>
      </c>
      <c r="M3123" s="4" t="s">
        <v>18</v>
      </c>
      <c r="N3123" s="4" t="str">
        <f>IF(ISBLANK(Table14[[#This Row],[Sales_Rep]]),"Unknown",Table14[[#This Row],[Sales_Rep]])</f>
        <v>Charlie</v>
      </c>
      <c r="O3123" t="str">
        <f>PROPER(Table14[[#This Row],[Region]])</f>
        <v>West</v>
      </c>
      <c r="P3123" s="9">
        <f>IF(ISBLANK(Table14[[#This Row],[Sales_Amount]]),MEDIAN(Table14[Sales_Amount]),Table14[[#This Row],[Sales_Amount]])</f>
        <v>17563.66</v>
      </c>
      <c r="Q3123" s="11">
        <f>IF(ISBLANK(Table14[[#This Row],[Quantity_Sold]]),MEDIAN(Table14[Quantity_Sold]),Table14[[#This Row],[Quantity_Sold]])</f>
        <v>10</v>
      </c>
      <c r="R3123" s="4" t="str">
        <f>TRIM(Table14[[#This Row],[Product_Category]])</f>
        <v>Furniture</v>
      </c>
      <c r="S3123" s="4" t="str">
        <f>PROPER(Table14[[#This Row],[Customer_Type]])</f>
        <v>New</v>
      </c>
      <c r="T3123" s="13">
        <f>IF(ISBLANK(Table14[[#This Row],[Discount]]),MEDIAN(Table14[Discount]),Table14[[#This Row],[Discount]])</f>
        <v>0.02</v>
      </c>
    </row>
    <row r="3124" spans="1:20" x14ac:dyDescent="0.3">
      <c r="A3124">
        <v>1496</v>
      </c>
      <c r="B3124" s="1">
        <v>45650</v>
      </c>
      <c r="C3124" t="s">
        <v>13</v>
      </c>
      <c r="D3124" t="s">
        <v>20</v>
      </c>
      <c r="E3124">
        <v>5348.06</v>
      </c>
      <c r="F3124">
        <v>3</v>
      </c>
      <c r="G3124" t="s">
        <v>28</v>
      </c>
      <c r="H3124" s="9">
        <v>1527.63</v>
      </c>
      <c r="I3124" s="9">
        <v>2072.89</v>
      </c>
      <c r="J3124" t="s">
        <v>25</v>
      </c>
      <c r="K3124">
        <v>0.14000000000000001</v>
      </c>
      <c r="L3124" s="4" t="s">
        <v>26</v>
      </c>
      <c r="M3124" s="4" t="s">
        <v>22</v>
      </c>
      <c r="N3124" s="4" t="str">
        <f>IF(ISBLANK(Table14[[#This Row],[Sales_Rep]]),"Unknown",Table14[[#This Row],[Sales_Rep]])</f>
        <v>David</v>
      </c>
      <c r="O3124" t="str">
        <f>PROPER(Table14[[#This Row],[Region]])</f>
        <v>North</v>
      </c>
      <c r="P3124" s="9">
        <f>IF(ISBLANK(Table14[[#This Row],[Sales_Amount]]),MEDIAN(Table14[Sales_Amount]),Table14[[#This Row],[Sales_Amount]])</f>
        <v>5348.06</v>
      </c>
      <c r="Q3124" s="11">
        <f>IF(ISBLANK(Table14[[#This Row],[Quantity_Sold]]),MEDIAN(Table14[Quantity_Sold]),Table14[[#This Row],[Quantity_Sold]])</f>
        <v>3</v>
      </c>
      <c r="R3124" s="4" t="str">
        <f>TRIM(Table14[[#This Row],[Product_Category]])</f>
        <v>Furniture</v>
      </c>
      <c r="S3124" s="4" t="str">
        <f>PROPER(Table14[[#This Row],[Customer_Type]])</f>
        <v>New</v>
      </c>
      <c r="T3124" s="13">
        <f>IF(ISBLANK(Table14[[#This Row],[Discount]]),MEDIAN(Table14[Discount]),Table14[[#This Row],[Discount]])</f>
        <v>0.14000000000000001</v>
      </c>
    </row>
    <row r="3125" spans="1:20" x14ac:dyDescent="0.3">
      <c r="A3125">
        <v>1037</v>
      </c>
      <c r="B3125" s="1">
        <v>45591</v>
      </c>
      <c r="C3125" t="s">
        <v>29</v>
      </c>
      <c r="D3125" t="s">
        <v>14</v>
      </c>
      <c r="E3125">
        <v>35642.910000000003</v>
      </c>
      <c r="F3125">
        <v>27</v>
      </c>
      <c r="G3125" t="s">
        <v>28</v>
      </c>
      <c r="H3125" s="9">
        <v>1122.79</v>
      </c>
      <c r="I3125" s="9">
        <v>1404.37</v>
      </c>
      <c r="J3125" t="s">
        <v>16</v>
      </c>
      <c r="K3125">
        <v>0.06</v>
      </c>
      <c r="L3125" s="4" t="s">
        <v>26</v>
      </c>
      <c r="M3125" s="4" t="s">
        <v>22</v>
      </c>
      <c r="N3125" s="4" t="str">
        <f>IF(ISBLANK(Table14[[#This Row],[Sales_Rep]]),"Unknown",Table14[[#This Row],[Sales_Rep]])</f>
        <v>Bob</v>
      </c>
      <c r="O3125" t="str">
        <f>PROPER(Table14[[#This Row],[Region]])</f>
        <v>East</v>
      </c>
      <c r="P3125" s="9">
        <f>IF(ISBLANK(Table14[[#This Row],[Sales_Amount]]),MEDIAN(Table14[Sales_Amount]),Table14[[#This Row],[Sales_Amount]])</f>
        <v>35642.910000000003</v>
      </c>
      <c r="Q3125" s="11">
        <f>IF(ISBLANK(Table14[[#This Row],[Quantity_Sold]]),MEDIAN(Table14[Quantity_Sold]),Table14[[#This Row],[Quantity_Sold]])</f>
        <v>27</v>
      </c>
      <c r="R3125" s="4" t="str">
        <f>TRIM(Table14[[#This Row],[Product_Category]])</f>
        <v>Furniture</v>
      </c>
      <c r="S3125" s="4" t="str">
        <f>PROPER(Table14[[#This Row],[Customer_Type]])</f>
        <v>Returning</v>
      </c>
      <c r="T3125" s="13">
        <f>IF(ISBLANK(Table14[[#This Row],[Discount]]),MEDIAN(Table14[Discount]),Table14[[#This Row],[Discount]])</f>
        <v>0.06</v>
      </c>
    </row>
    <row r="3126" spans="1:20" x14ac:dyDescent="0.3">
      <c r="A3126">
        <v>1034</v>
      </c>
      <c r="B3126" s="1">
        <v>45410</v>
      </c>
      <c r="C3126" t="s">
        <v>32</v>
      </c>
      <c r="D3126" t="s">
        <v>20</v>
      </c>
      <c r="E3126">
        <v>44280.7</v>
      </c>
      <c r="F3126">
        <v>22</v>
      </c>
      <c r="G3126" t="s">
        <v>28</v>
      </c>
      <c r="H3126" s="9">
        <v>1738.24</v>
      </c>
      <c r="I3126" s="9">
        <v>2033.09</v>
      </c>
      <c r="J3126" t="s">
        <v>25</v>
      </c>
      <c r="K3126">
        <v>0.01</v>
      </c>
      <c r="L3126" s="4" t="s">
        <v>31</v>
      </c>
      <c r="M3126" s="4" t="s">
        <v>18</v>
      </c>
      <c r="N3126" s="4" t="str">
        <f>IF(ISBLANK(Table14[[#This Row],[Sales_Rep]]),"Unknown",Table14[[#This Row],[Sales_Rep]])</f>
        <v>Alice</v>
      </c>
      <c r="O3126" t="str">
        <f>PROPER(Table14[[#This Row],[Region]])</f>
        <v>North</v>
      </c>
      <c r="P3126" s="9">
        <f>IF(ISBLANK(Table14[[#This Row],[Sales_Amount]]),MEDIAN(Table14[Sales_Amount]),Table14[[#This Row],[Sales_Amount]])</f>
        <v>44280.7</v>
      </c>
      <c r="Q3126" s="11">
        <f>IF(ISBLANK(Table14[[#This Row],[Quantity_Sold]]),MEDIAN(Table14[Quantity_Sold]),Table14[[#This Row],[Quantity_Sold]])</f>
        <v>22</v>
      </c>
      <c r="R3126" s="4" t="str">
        <f>TRIM(Table14[[#This Row],[Product_Category]])</f>
        <v>Furniture</v>
      </c>
      <c r="S3126" s="4" t="str">
        <f>PROPER(Table14[[#This Row],[Customer_Type]])</f>
        <v>New</v>
      </c>
      <c r="T3126" s="13">
        <f>IF(ISBLANK(Table14[[#This Row],[Discount]]),MEDIAN(Table14[Discount]),Table14[[#This Row],[Discount]])</f>
        <v>0.01</v>
      </c>
    </row>
    <row r="3127" spans="1:20" x14ac:dyDescent="0.3">
      <c r="A3127">
        <v>1025</v>
      </c>
      <c r="B3127" s="1">
        <v>45410</v>
      </c>
      <c r="C3127" t="s">
        <v>29</v>
      </c>
      <c r="D3127" t="s">
        <v>27</v>
      </c>
      <c r="E3127">
        <v>38686.03</v>
      </c>
      <c r="F3127">
        <v>10</v>
      </c>
      <c r="G3127" t="s">
        <v>28</v>
      </c>
      <c r="H3127" s="9">
        <v>3171.95</v>
      </c>
      <c r="I3127" s="9">
        <v>4605.4799999999996</v>
      </c>
      <c r="J3127" t="s">
        <v>25</v>
      </c>
      <c r="K3127">
        <v>0.16</v>
      </c>
      <c r="L3127" s="4" t="s">
        <v>17</v>
      </c>
      <c r="M3127" s="4" t="s">
        <v>22</v>
      </c>
      <c r="N3127" s="4" t="str">
        <f>IF(ISBLANK(Table14[[#This Row],[Sales_Rep]]),"Unknown",Table14[[#This Row],[Sales_Rep]])</f>
        <v>Bob</v>
      </c>
      <c r="O3127" t="str">
        <f>PROPER(Table14[[#This Row],[Region]])</f>
        <v>West</v>
      </c>
      <c r="P3127" s="9">
        <f>IF(ISBLANK(Table14[[#This Row],[Sales_Amount]]),MEDIAN(Table14[Sales_Amount]),Table14[[#This Row],[Sales_Amount]])</f>
        <v>38686.03</v>
      </c>
      <c r="Q3127" s="11">
        <f>IF(ISBLANK(Table14[[#This Row],[Quantity_Sold]]),MEDIAN(Table14[Quantity_Sold]),Table14[[#This Row],[Quantity_Sold]])</f>
        <v>10</v>
      </c>
      <c r="R3127" s="4" t="str">
        <f>TRIM(Table14[[#This Row],[Product_Category]])</f>
        <v>Furniture</v>
      </c>
      <c r="S3127" s="4" t="str">
        <f>PROPER(Table14[[#This Row],[Customer_Type]])</f>
        <v>New</v>
      </c>
      <c r="T3127" s="13">
        <f>IF(ISBLANK(Table14[[#This Row],[Discount]]),MEDIAN(Table14[Discount]),Table14[[#This Row],[Discount]])</f>
        <v>0.16</v>
      </c>
    </row>
    <row r="3128" spans="1:20" x14ac:dyDescent="0.3">
      <c r="A3128">
        <v>1266</v>
      </c>
      <c r="B3128" s="1">
        <v>44994</v>
      </c>
      <c r="C3128" t="s">
        <v>23</v>
      </c>
      <c r="D3128" t="s">
        <v>30</v>
      </c>
      <c r="E3128">
        <v>135109.57999999999</v>
      </c>
      <c r="F3128">
        <v>47</v>
      </c>
      <c r="G3128" t="s">
        <v>24</v>
      </c>
      <c r="H3128" s="9">
        <v>2777.08</v>
      </c>
      <c r="I3128" s="9">
        <v>3194.08</v>
      </c>
      <c r="J3128" t="s">
        <v>25</v>
      </c>
      <c r="K3128">
        <v>0.1</v>
      </c>
      <c r="L3128" s="4" t="s">
        <v>31</v>
      </c>
      <c r="M3128" s="4" t="s">
        <v>22</v>
      </c>
      <c r="N3128" s="4" t="str">
        <f>IF(ISBLANK(Table14[[#This Row],[Sales_Rep]]),"Unknown",Table14[[#This Row],[Sales_Rep]])</f>
        <v>Charlie</v>
      </c>
      <c r="O3128" t="str">
        <f>PROPER(Table14[[#This Row],[Region]])</f>
        <v>South</v>
      </c>
      <c r="P3128" s="9">
        <f>IF(ISBLANK(Table14[[#This Row],[Sales_Amount]]),MEDIAN(Table14[Sales_Amount]),Table14[[#This Row],[Sales_Amount]])</f>
        <v>135109.57999999999</v>
      </c>
      <c r="Q3128" s="11">
        <f>IF(ISBLANK(Table14[[#This Row],[Quantity_Sold]]),MEDIAN(Table14[Quantity_Sold]),Table14[[#This Row],[Quantity_Sold]])</f>
        <v>47</v>
      </c>
      <c r="R3128" s="4" t="str">
        <f>TRIM(Table14[[#This Row],[Product_Category]])</f>
        <v>Clothing</v>
      </c>
      <c r="S3128" s="4" t="str">
        <f>PROPER(Table14[[#This Row],[Customer_Type]])</f>
        <v>New</v>
      </c>
      <c r="T3128" s="13">
        <f>IF(ISBLANK(Table14[[#This Row],[Discount]]),MEDIAN(Table14[Discount]),Table14[[#This Row],[Discount]])</f>
        <v>0.1</v>
      </c>
    </row>
    <row r="3129" spans="1:20" x14ac:dyDescent="0.3">
      <c r="A3129">
        <v>1130</v>
      </c>
      <c r="B3129" s="1">
        <v>45611</v>
      </c>
      <c r="C3129" t="s">
        <v>19</v>
      </c>
      <c r="D3129" t="s">
        <v>27</v>
      </c>
      <c r="E3129">
        <v>80023.899999999994</v>
      </c>
      <c r="F3129">
        <v>50</v>
      </c>
      <c r="G3129" t="s">
        <v>24</v>
      </c>
      <c r="H3129" s="9">
        <v>1439.12</v>
      </c>
      <c r="I3129" s="9">
        <v>1739.65</v>
      </c>
      <c r="J3129" t="s">
        <v>25</v>
      </c>
      <c r="K3129">
        <v>0.08</v>
      </c>
      <c r="L3129" s="4" t="s">
        <v>26</v>
      </c>
      <c r="M3129" s="4" t="s">
        <v>22</v>
      </c>
      <c r="N3129" s="4" t="str">
        <f>IF(ISBLANK(Table14[[#This Row],[Sales_Rep]]),"Unknown",Table14[[#This Row],[Sales_Rep]])</f>
        <v>Eve</v>
      </c>
      <c r="O3129" t="str">
        <f>PROPER(Table14[[#This Row],[Region]])</f>
        <v>West</v>
      </c>
      <c r="P3129" s="9">
        <f>IF(ISBLANK(Table14[[#This Row],[Sales_Amount]]),MEDIAN(Table14[Sales_Amount]),Table14[[#This Row],[Sales_Amount]])</f>
        <v>80023.899999999994</v>
      </c>
      <c r="Q3129" s="11">
        <f>IF(ISBLANK(Table14[[#This Row],[Quantity_Sold]]),MEDIAN(Table14[Quantity_Sold]),Table14[[#This Row],[Quantity_Sold]])</f>
        <v>50</v>
      </c>
      <c r="R3129" s="4" t="str">
        <f>TRIM(Table14[[#This Row],[Product_Category]])</f>
        <v>Clothing</v>
      </c>
      <c r="S3129" s="4" t="str">
        <f>PROPER(Table14[[#This Row],[Customer_Type]])</f>
        <v>New</v>
      </c>
      <c r="T3129" s="13">
        <f>IF(ISBLANK(Table14[[#This Row],[Discount]]),MEDIAN(Table14[Discount]),Table14[[#This Row],[Discount]])</f>
        <v>0.08</v>
      </c>
    </row>
    <row r="3130" spans="1:20" x14ac:dyDescent="0.3">
      <c r="A3130">
        <v>1413</v>
      </c>
      <c r="B3130" s="1">
        <v>45474</v>
      </c>
      <c r="C3130" t="s">
        <v>19</v>
      </c>
      <c r="D3130" t="s">
        <v>30</v>
      </c>
      <c r="E3130">
        <v>30502.62</v>
      </c>
      <c r="F3130">
        <v>17</v>
      </c>
      <c r="G3130" t="s">
        <v>24</v>
      </c>
      <c r="H3130" s="9">
        <v>1923.97</v>
      </c>
      <c r="I3130" s="9">
        <v>2242.84</v>
      </c>
      <c r="J3130" t="s">
        <v>16</v>
      </c>
      <c r="K3130">
        <v>0.2</v>
      </c>
      <c r="L3130" s="4" t="s">
        <v>17</v>
      </c>
      <c r="M3130" s="4" t="s">
        <v>18</v>
      </c>
      <c r="N3130" s="4" t="str">
        <f>IF(ISBLANK(Table14[[#This Row],[Sales_Rep]]),"Unknown",Table14[[#This Row],[Sales_Rep]])</f>
        <v>Eve</v>
      </c>
      <c r="O3130" t="str">
        <f>PROPER(Table14[[#This Row],[Region]])</f>
        <v>South</v>
      </c>
      <c r="P3130" s="9">
        <f>IF(ISBLANK(Table14[[#This Row],[Sales_Amount]]),MEDIAN(Table14[Sales_Amount]),Table14[[#This Row],[Sales_Amount]])</f>
        <v>30502.62</v>
      </c>
      <c r="Q3130" s="11">
        <f>IF(ISBLANK(Table14[[#This Row],[Quantity_Sold]]),MEDIAN(Table14[Quantity_Sold]),Table14[[#This Row],[Quantity_Sold]])</f>
        <v>17</v>
      </c>
      <c r="R3130" s="4" t="str">
        <f>TRIM(Table14[[#This Row],[Product_Category]])</f>
        <v>Clothing</v>
      </c>
      <c r="S3130" s="4" t="str">
        <f>PROPER(Table14[[#This Row],[Customer_Type]])</f>
        <v>Returning</v>
      </c>
      <c r="T3130" s="13">
        <f>IF(ISBLANK(Table14[[#This Row],[Discount]]),MEDIAN(Table14[Discount]),Table14[[#This Row],[Discount]])</f>
        <v>0.2</v>
      </c>
    </row>
    <row r="3131" spans="1:20" x14ac:dyDescent="0.3">
      <c r="A3131">
        <v>1480</v>
      </c>
      <c r="B3131" s="1">
        <v>45207</v>
      </c>
      <c r="C3131" t="s">
        <v>13</v>
      </c>
      <c r="D3131" t="s">
        <v>27</v>
      </c>
      <c r="E3131">
        <v>94162.8</v>
      </c>
      <c r="F3131">
        <v>34</v>
      </c>
      <c r="G3131" t="s">
        <v>28</v>
      </c>
      <c r="H3131" s="9">
        <v>2340.2199999999998</v>
      </c>
      <c r="I3131" s="9">
        <v>3336.74</v>
      </c>
      <c r="J3131" t="s">
        <v>16</v>
      </c>
      <c r="K3131">
        <v>0.17</v>
      </c>
      <c r="L3131" s="4" t="s">
        <v>26</v>
      </c>
      <c r="M3131" s="4" t="s">
        <v>18</v>
      </c>
      <c r="N3131" s="4" t="str">
        <f>IF(ISBLANK(Table14[[#This Row],[Sales_Rep]]),"Unknown",Table14[[#This Row],[Sales_Rep]])</f>
        <v>David</v>
      </c>
      <c r="O3131" t="str">
        <f>PROPER(Table14[[#This Row],[Region]])</f>
        <v>West</v>
      </c>
      <c r="P3131" s="9">
        <f>IF(ISBLANK(Table14[[#This Row],[Sales_Amount]]),MEDIAN(Table14[Sales_Amount]),Table14[[#This Row],[Sales_Amount]])</f>
        <v>94162.8</v>
      </c>
      <c r="Q3131" s="11">
        <f>IF(ISBLANK(Table14[[#This Row],[Quantity_Sold]]),MEDIAN(Table14[Quantity_Sold]),Table14[[#This Row],[Quantity_Sold]])</f>
        <v>34</v>
      </c>
      <c r="R3131" s="4" t="str">
        <f>TRIM(Table14[[#This Row],[Product_Category]])</f>
        <v>Furniture</v>
      </c>
      <c r="S3131" s="4" t="str">
        <f>PROPER(Table14[[#This Row],[Customer_Type]])</f>
        <v>Returning</v>
      </c>
      <c r="T3131" s="13">
        <f>IF(ISBLANK(Table14[[#This Row],[Discount]]),MEDIAN(Table14[Discount]),Table14[[#This Row],[Discount]])</f>
        <v>0.17</v>
      </c>
    </row>
    <row r="3132" spans="1:20" x14ac:dyDescent="0.3">
      <c r="A3132">
        <v>1334</v>
      </c>
      <c r="B3132" s="1">
        <v>45225</v>
      </c>
      <c r="C3132" t="s">
        <v>19</v>
      </c>
      <c r="D3132" t="s">
        <v>20</v>
      </c>
      <c r="E3132">
        <v>21972.83</v>
      </c>
      <c r="F3132">
        <v>5</v>
      </c>
      <c r="G3132" t="s">
        <v>28</v>
      </c>
      <c r="H3132" s="9">
        <v>3458.79</v>
      </c>
      <c r="I3132" s="9">
        <v>4675.07</v>
      </c>
      <c r="J3132" t="s">
        <v>25</v>
      </c>
      <c r="K3132">
        <v>0.06</v>
      </c>
      <c r="L3132" s="4" t="s">
        <v>26</v>
      </c>
      <c r="M3132" s="4" t="s">
        <v>22</v>
      </c>
      <c r="N3132" s="4" t="str">
        <f>IF(ISBLANK(Table14[[#This Row],[Sales_Rep]]),"Unknown",Table14[[#This Row],[Sales_Rep]])</f>
        <v>Eve</v>
      </c>
      <c r="O3132" t="str">
        <f>PROPER(Table14[[#This Row],[Region]])</f>
        <v>North</v>
      </c>
      <c r="P3132" s="9">
        <f>IF(ISBLANK(Table14[[#This Row],[Sales_Amount]]),MEDIAN(Table14[Sales_Amount]),Table14[[#This Row],[Sales_Amount]])</f>
        <v>21972.83</v>
      </c>
      <c r="Q3132" s="11">
        <f>IF(ISBLANK(Table14[[#This Row],[Quantity_Sold]]),MEDIAN(Table14[Quantity_Sold]),Table14[[#This Row],[Quantity_Sold]])</f>
        <v>5</v>
      </c>
      <c r="R3132" s="4" t="str">
        <f>TRIM(Table14[[#This Row],[Product_Category]])</f>
        <v>Furniture</v>
      </c>
      <c r="S3132" s="4" t="str">
        <f>PROPER(Table14[[#This Row],[Customer_Type]])</f>
        <v>New</v>
      </c>
      <c r="T3132" s="13">
        <f>IF(ISBLANK(Table14[[#This Row],[Discount]]),MEDIAN(Table14[Discount]),Table14[[#This Row],[Discount]])</f>
        <v>0.06</v>
      </c>
    </row>
    <row r="3133" spans="1:20" x14ac:dyDescent="0.3">
      <c r="A3133">
        <v>1247</v>
      </c>
      <c r="B3133" s="1">
        <v>45164</v>
      </c>
      <c r="C3133" t="s">
        <v>32</v>
      </c>
      <c r="D3133" t="s">
        <v>20</v>
      </c>
      <c r="E3133">
        <v>53363.61</v>
      </c>
      <c r="F3133">
        <v>46</v>
      </c>
      <c r="G3133" t="s">
        <v>15</v>
      </c>
      <c r="H3133" s="9">
        <v>1115.6199999999999</v>
      </c>
      <c r="I3133" s="9">
        <v>1611.22</v>
      </c>
      <c r="J3133" t="s">
        <v>25</v>
      </c>
      <c r="K3133">
        <v>0.28000000000000003</v>
      </c>
      <c r="L3133" s="4" t="s">
        <v>26</v>
      </c>
      <c r="M3133" s="4" t="s">
        <v>22</v>
      </c>
      <c r="N3133" s="4" t="str">
        <f>IF(ISBLANK(Table14[[#This Row],[Sales_Rep]]),"Unknown",Table14[[#This Row],[Sales_Rep]])</f>
        <v>Alice</v>
      </c>
      <c r="O3133" t="str">
        <f>PROPER(Table14[[#This Row],[Region]])</f>
        <v>North</v>
      </c>
      <c r="P3133" s="9">
        <f>IF(ISBLANK(Table14[[#This Row],[Sales_Amount]]),MEDIAN(Table14[Sales_Amount]),Table14[[#This Row],[Sales_Amount]])</f>
        <v>53363.61</v>
      </c>
      <c r="Q3133" s="11">
        <f>IF(ISBLANK(Table14[[#This Row],[Quantity_Sold]]),MEDIAN(Table14[Quantity_Sold]),Table14[[#This Row],[Quantity_Sold]])</f>
        <v>46</v>
      </c>
      <c r="R3133" s="4" t="str">
        <f>TRIM(Table14[[#This Row],[Product_Category]])</f>
        <v>Food</v>
      </c>
      <c r="S3133" s="4" t="str">
        <f>PROPER(Table14[[#This Row],[Customer_Type]])</f>
        <v>New</v>
      </c>
      <c r="T3133" s="13">
        <f>IF(ISBLANK(Table14[[#This Row],[Discount]]),MEDIAN(Table14[Discount]),Table14[[#This Row],[Discount]])</f>
        <v>0.28000000000000003</v>
      </c>
    </row>
    <row r="3134" spans="1:20" x14ac:dyDescent="0.3">
      <c r="A3134">
        <v>1432</v>
      </c>
      <c r="B3134" s="1">
        <v>45182</v>
      </c>
      <c r="C3134" t="s">
        <v>19</v>
      </c>
      <c r="D3134" t="s">
        <v>14</v>
      </c>
      <c r="E3134">
        <v>10845.28</v>
      </c>
      <c r="F3134">
        <v>5</v>
      </c>
      <c r="G3134" t="s">
        <v>21</v>
      </c>
      <c r="H3134" s="9">
        <v>1857.86</v>
      </c>
      <c r="I3134" s="9">
        <v>2236.14</v>
      </c>
      <c r="J3134" t="s">
        <v>16</v>
      </c>
      <c r="K3134">
        <v>0.03</v>
      </c>
      <c r="L3134" s="4" t="s">
        <v>31</v>
      </c>
      <c r="M3134" s="4" t="s">
        <v>22</v>
      </c>
      <c r="N3134" s="4" t="str">
        <f>IF(ISBLANK(Table14[[#This Row],[Sales_Rep]]),"Unknown",Table14[[#This Row],[Sales_Rep]])</f>
        <v>Eve</v>
      </c>
      <c r="O3134" t="str">
        <f>PROPER(Table14[[#This Row],[Region]])</f>
        <v>East</v>
      </c>
      <c r="P3134" s="9">
        <f>IF(ISBLANK(Table14[[#This Row],[Sales_Amount]]),MEDIAN(Table14[Sales_Amount]),Table14[[#This Row],[Sales_Amount]])</f>
        <v>10845.28</v>
      </c>
      <c r="Q3134" s="11">
        <f>IF(ISBLANK(Table14[[#This Row],[Quantity_Sold]]),MEDIAN(Table14[Quantity_Sold]),Table14[[#This Row],[Quantity_Sold]])</f>
        <v>5</v>
      </c>
      <c r="R3134" s="4" t="str">
        <f>TRIM(Table14[[#This Row],[Product_Category]])</f>
        <v>Electronics</v>
      </c>
      <c r="S3134" s="4" t="str">
        <f>PROPER(Table14[[#This Row],[Customer_Type]])</f>
        <v>Returning</v>
      </c>
      <c r="T3134" s="13">
        <f>IF(ISBLANK(Table14[[#This Row],[Discount]]),MEDIAN(Table14[Discount]),Table14[[#This Row],[Discount]])</f>
        <v>0.03</v>
      </c>
    </row>
    <row r="3135" spans="1:20" x14ac:dyDescent="0.3">
      <c r="A3135">
        <v>1036</v>
      </c>
      <c r="B3135" s="1">
        <v>45299</v>
      </c>
      <c r="C3135" t="s">
        <v>13</v>
      </c>
      <c r="D3135" t="s">
        <v>30</v>
      </c>
      <c r="E3135">
        <v>160395.63</v>
      </c>
      <c r="F3135">
        <v>39</v>
      </c>
      <c r="G3135" t="s">
        <v>21</v>
      </c>
      <c r="H3135" s="9">
        <v>4561.88</v>
      </c>
      <c r="I3135" s="9">
        <v>5205.96</v>
      </c>
      <c r="J3135" t="s">
        <v>25</v>
      </c>
      <c r="K3135">
        <v>0.21</v>
      </c>
      <c r="L3135" s="4" t="s">
        <v>26</v>
      </c>
      <c r="M3135" s="4" t="s">
        <v>22</v>
      </c>
      <c r="N3135" s="4" t="str">
        <f>IF(ISBLANK(Table14[[#This Row],[Sales_Rep]]),"Unknown",Table14[[#This Row],[Sales_Rep]])</f>
        <v>David</v>
      </c>
      <c r="O3135" t="str">
        <f>PROPER(Table14[[#This Row],[Region]])</f>
        <v>South</v>
      </c>
      <c r="P3135" s="9">
        <f>IF(ISBLANK(Table14[[#This Row],[Sales_Amount]]),MEDIAN(Table14[Sales_Amount]),Table14[[#This Row],[Sales_Amount]])</f>
        <v>160395.63</v>
      </c>
      <c r="Q3135" s="11">
        <f>IF(ISBLANK(Table14[[#This Row],[Quantity_Sold]]),MEDIAN(Table14[Quantity_Sold]),Table14[[#This Row],[Quantity_Sold]])</f>
        <v>39</v>
      </c>
      <c r="R3135" s="4" t="str">
        <f>TRIM(Table14[[#This Row],[Product_Category]])</f>
        <v>Electronics</v>
      </c>
      <c r="S3135" s="4" t="str">
        <f>PROPER(Table14[[#This Row],[Customer_Type]])</f>
        <v>New</v>
      </c>
      <c r="T3135" s="13">
        <f>IF(ISBLANK(Table14[[#This Row],[Discount]]),MEDIAN(Table14[Discount]),Table14[[#This Row],[Discount]])</f>
        <v>0.21</v>
      </c>
    </row>
    <row r="3136" spans="1:20" x14ac:dyDescent="0.3">
      <c r="A3136">
        <v>1088</v>
      </c>
      <c r="B3136" s="1">
        <v>45419</v>
      </c>
      <c r="C3136" t="s">
        <v>23</v>
      </c>
      <c r="D3136" t="s">
        <v>20</v>
      </c>
      <c r="E3136">
        <v>21248.62</v>
      </c>
      <c r="F3136">
        <v>5</v>
      </c>
      <c r="G3136" t="s">
        <v>28</v>
      </c>
      <c r="H3136" s="9">
        <v>3831.73</v>
      </c>
      <c r="I3136" s="9">
        <v>4884.74</v>
      </c>
      <c r="J3136" t="s">
        <v>16</v>
      </c>
      <c r="K3136">
        <v>0.13</v>
      </c>
      <c r="L3136" s="4" t="s">
        <v>17</v>
      </c>
      <c r="M3136" s="4" t="s">
        <v>18</v>
      </c>
      <c r="N3136" s="4" t="str">
        <f>IF(ISBLANK(Table14[[#This Row],[Sales_Rep]]),"Unknown",Table14[[#This Row],[Sales_Rep]])</f>
        <v>Charlie</v>
      </c>
      <c r="O3136" t="str">
        <f>PROPER(Table14[[#This Row],[Region]])</f>
        <v>North</v>
      </c>
      <c r="P3136" s="9">
        <f>IF(ISBLANK(Table14[[#This Row],[Sales_Amount]]),MEDIAN(Table14[Sales_Amount]),Table14[[#This Row],[Sales_Amount]])</f>
        <v>21248.62</v>
      </c>
      <c r="Q3136" s="11">
        <f>IF(ISBLANK(Table14[[#This Row],[Quantity_Sold]]),MEDIAN(Table14[Quantity_Sold]),Table14[[#This Row],[Quantity_Sold]])</f>
        <v>5</v>
      </c>
      <c r="R3136" s="4" t="str">
        <f>TRIM(Table14[[#This Row],[Product_Category]])</f>
        <v>Furniture</v>
      </c>
      <c r="S3136" s="4" t="str">
        <f>PROPER(Table14[[#This Row],[Customer_Type]])</f>
        <v>Returning</v>
      </c>
      <c r="T3136" s="13">
        <f>IF(ISBLANK(Table14[[#This Row],[Discount]]),MEDIAN(Table14[Discount]),Table14[[#This Row],[Discount]])</f>
        <v>0.13</v>
      </c>
    </row>
    <row r="3137" spans="1:20" x14ac:dyDescent="0.3">
      <c r="A3137">
        <v>1010</v>
      </c>
      <c r="B3137" s="1">
        <v>45290</v>
      </c>
      <c r="C3137" t="s">
        <v>23</v>
      </c>
      <c r="D3137" t="s">
        <v>30</v>
      </c>
      <c r="E3137">
        <v>4121.21</v>
      </c>
      <c r="F3137">
        <v>35</v>
      </c>
      <c r="G3137" t="s">
        <v>24</v>
      </c>
      <c r="H3137" s="9">
        <v>108.82</v>
      </c>
      <c r="I3137" s="9">
        <v>150.96</v>
      </c>
      <c r="J3137" t="s">
        <v>25</v>
      </c>
      <c r="K3137">
        <v>0.22</v>
      </c>
      <c r="L3137" s="4" t="s">
        <v>26</v>
      </c>
      <c r="M3137" s="4" t="s">
        <v>22</v>
      </c>
      <c r="N3137" s="4" t="str">
        <f>IF(ISBLANK(Table14[[#This Row],[Sales_Rep]]),"Unknown",Table14[[#This Row],[Sales_Rep]])</f>
        <v>Charlie</v>
      </c>
      <c r="O3137" t="str">
        <f>PROPER(Table14[[#This Row],[Region]])</f>
        <v>South</v>
      </c>
      <c r="P3137" s="9">
        <f>IF(ISBLANK(Table14[[#This Row],[Sales_Amount]]),MEDIAN(Table14[Sales_Amount]),Table14[[#This Row],[Sales_Amount]])</f>
        <v>4121.21</v>
      </c>
      <c r="Q3137" s="11">
        <f>IF(ISBLANK(Table14[[#This Row],[Quantity_Sold]]),MEDIAN(Table14[Quantity_Sold]),Table14[[#This Row],[Quantity_Sold]])</f>
        <v>35</v>
      </c>
      <c r="R3137" s="4" t="str">
        <f>TRIM(Table14[[#This Row],[Product_Category]])</f>
        <v>Clothing</v>
      </c>
      <c r="S3137" s="4" t="str">
        <f>PROPER(Table14[[#This Row],[Customer_Type]])</f>
        <v>New</v>
      </c>
      <c r="T3137" s="13">
        <f>IF(ISBLANK(Table14[[#This Row],[Discount]]),MEDIAN(Table14[Discount]),Table14[[#This Row],[Discount]])</f>
        <v>0.22</v>
      </c>
    </row>
    <row r="3138" spans="1:20" x14ac:dyDescent="0.3">
      <c r="A3138">
        <v>1194</v>
      </c>
      <c r="B3138" s="1">
        <v>45319</v>
      </c>
      <c r="C3138" t="s">
        <v>19</v>
      </c>
      <c r="D3138" t="s">
        <v>20</v>
      </c>
      <c r="E3138">
        <v>143104.20000000001</v>
      </c>
      <c r="F3138">
        <v>40</v>
      </c>
      <c r="G3138" t="s">
        <v>28</v>
      </c>
      <c r="H3138" s="9">
        <v>3520.15</v>
      </c>
      <c r="I3138" s="9">
        <v>4770.1400000000003</v>
      </c>
      <c r="J3138" t="s">
        <v>25</v>
      </c>
      <c r="K3138">
        <v>0.25</v>
      </c>
      <c r="L3138" s="4" t="s">
        <v>26</v>
      </c>
      <c r="M3138" s="4" t="s">
        <v>18</v>
      </c>
      <c r="N3138" s="4" t="str">
        <f>IF(ISBLANK(Table14[[#This Row],[Sales_Rep]]),"Unknown",Table14[[#This Row],[Sales_Rep]])</f>
        <v>Eve</v>
      </c>
      <c r="O3138" t="str">
        <f>PROPER(Table14[[#This Row],[Region]])</f>
        <v>North</v>
      </c>
      <c r="P3138" s="9">
        <f>IF(ISBLANK(Table14[[#This Row],[Sales_Amount]]),MEDIAN(Table14[Sales_Amount]),Table14[[#This Row],[Sales_Amount]])</f>
        <v>143104.20000000001</v>
      </c>
      <c r="Q3138" s="11">
        <f>IF(ISBLANK(Table14[[#This Row],[Quantity_Sold]]),MEDIAN(Table14[Quantity_Sold]),Table14[[#This Row],[Quantity_Sold]])</f>
        <v>40</v>
      </c>
      <c r="R3138" s="4" t="str">
        <f>TRIM(Table14[[#This Row],[Product_Category]])</f>
        <v>Furniture</v>
      </c>
      <c r="S3138" s="4" t="str">
        <f>PROPER(Table14[[#This Row],[Customer_Type]])</f>
        <v>New</v>
      </c>
      <c r="T3138" s="13">
        <f>IF(ISBLANK(Table14[[#This Row],[Discount]]),MEDIAN(Table14[Discount]),Table14[[#This Row],[Discount]])</f>
        <v>0.25</v>
      </c>
    </row>
    <row r="3139" spans="1:20" x14ac:dyDescent="0.3">
      <c r="A3139">
        <v>1469</v>
      </c>
      <c r="B3139" s="1">
        <v>45389</v>
      </c>
      <c r="C3139" t="s">
        <v>29</v>
      </c>
      <c r="D3139" t="s">
        <v>27</v>
      </c>
      <c r="E3139">
        <v>103346.44</v>
      </c>
      <c r="F3139">
        <v>24</v>
      </c>
      <c r="G3139" t="s">
        <v>24</v>
      </c>
      <c r="H3139" s="9">
        <v>4434.8900000000003</v>
      </c>
      <c r="I3139" s="9">
        <v>5592.34</v>
      </c>
      <c r="J3139" t="s">
        <v>16</v>
      </c>
      <c r="K3139">
        <v>0.23</v>
      </c>
      <c r="L3139" s="4" t="s">
        <v>17</v>
      </c>
      <c r="M3139" s="4" t="s">
        <v>18</v>
      </c>
      <c r="N3139" s="4" t="str">
        <f>IF(ISBLANK(Table14[[#This Row],[Sales_Rep]]),"Unknown",Table14[[#This Row],[Sales_Rep]])</f>
        <v>Bob</v>
      </c>
      <c r="O3139" t="str">
        <f>PROPER(Table14[[#This Row],[Region]])</f>
        <v>West</v>
      </c>
      <c r="P3139" s="9">
        <f>IF(ISBLANK(Table14[[#This Row],[Sales_Amount]]),MEDIAN(Table14[Sales_Amount]),Table14[[#This Row],[Sales_Amount]])</f>
        <v>103346.44</v>
      </c>
      <c r="Q3139" s="11">
        <f>IF(ISBLANK(Table14[[#This Row],[Quantity_Sold]]),MEDIAN(Table14[Quantity_Sold]),Table14[[#This Row],[Quantity_Sold]])</f>
        <v>24</v>
      </c>
      <c r="R3139" s="4" t="str">
        <f>TRIM(Table14[[#This Row],[Product_Category]])</f>
        <v>Clothing</v>
      </c>
      <c r="S3139" s="4" t="str">
        <f>PROPER(Table14[[#This Row],[Customer_Type]])</f>
        <v>Returning</v>
      </c>
      <c r="T3139" s="13">
        <f>IF(ISBLANK(Table14[[#This Row],[Discount]]),MEDIAN(Table14[Discount]),Table14[[#This Row],[Discount]])</f>
        <v>0.23</v>
      </c>
    </row>
    <row r="3140" spans="1:20" x14ac:dyDescent="0.3">
      <c r="A3140">
        <v>1350</v>
      </c>
      <c r="B3140" s="1">
        <v>45487</v>
      </c>
      <c r="C3140" t="s">
        <v>23</v>
      </c>
      <c r="D3140" t="s">
        <v>30</v>
      </c>
      <c r="E3140">
        <v>112354.22</v>
      </c>
      <c r="F3140">
        <v>45</v>
      </c>
      <c r="G3140" t="s">
        <v>28</v>
      </c>
      <c r="H3140" s="9">
        <v>2084.46</v>
      </c>
      <c r="I3140" s="9">
        <v>2713.87</v>
      </c>
      <c r="J3140" t="s">
        <v>25</v>
      </c>
      <c r="K3140">
        <v>0.08</v>
      </c>
      <c r="L3140" s="4" t="s">
        <v>26</v>
      </c>
      <c r="M3140" s="4" t="s">
        <v>22</v>
      </c>
      <c r="N3140" s="4" t="str">
        <f>IF(ISBLANK(Table14[[#This Row],[Sales_Rep]]),"Unknown",Table14[[#This Row],[Sales_Rep]])</f>
        <v>Charlie</v>
      </c>
      <c r="O3140" t="str">
        <f>PROPER(Table14[[#This Row],[Region]])</f>
        <v>South</v>
      </c>
      <c r="P3140" s="9">
        <f>IF(ISBLANK(Table14[[#This Row],[Sales_Amount]]),MEDIAN(Table14[Sales_Amount]),Table14[[#This Row],[Sales_Amount]])</f>
        <v>112354.22</v>
      </c>
      <c r="Q3140" s="11">
        <f>IF(ISBLANK(Table14[[#This Row],[Quantity_Sold]]),MEDIAN(Table14[Quantity_Sold]),Table14[[#This Row],[Quantity_Sold]])</f>
        <v>45</v>
      </c>
      <c r="R3140" s="4" t="str">
        <f>TRIM(Table14[[#This Row],[Product_Category]])</f>
        <v>Furniture</v>
      </c>
      <c r="S3140" s="4" t="str">
        <f>PROPER(Table14[[#This Row],[Customer_Type]])</f>
        <v>New</v>
      </c>
      <c r="T3140" s="13">
        <f>IF(ISBLANK(Table14[[#This Row],[Discount]]),MEDIAN(Table14[Discount]),Table14[[#This Row],[Discount]])</f>
        <v>0.08</v>
      </c>
    </row>
    <row r="3141" spans="1:20" x14ac:dyDescent="0.3">
      <c r="A3141">
        <v>1023</v>
      </c>
      <c r="B3141" s="1">
        <v>45064</v>
      </c>
      <c r="C3141" t="s">
        <v>19</v>
      </c>
      <c r="D3141" t="s">
        <v>14</v>
      </c>
      <c r="E3141">
        <v>118336.14</v>
      </c>
      <c r="F3141">
        <v>24</v>
      </c>
      <c r="G3141" t="s">
        <v>28</v>
      </c>
      <c r="H3141" s="9">
        <v>4029.81</v>
      </c>
      <c r="I3141" s="9">
        <v>5733.34</v>
      </c>
      <c r="J3141" t="s">
        <v>16</v>
      </c>
      <c r="K3141">
        <v>0.14000000000000001</v>
      </c>
      <c r="L3141" s="4" t="s">
        <v>26</v>
      </c>
      <c r="M3141" s="4" t="s">
        <v>22</v>
      </c>
      <c r="N3141" s="4" t="str">
        <f>IF(ISBLANK(Table14[[#This Row],[Sales_Rep]]),"Unknown",Table14[[#This Row],[Sales_Rep]])</f>
        <v>Eve</v>
      </c>
      <c r="O3141" t="str">
        <f>PROPER(Table14[[#This Row],[Region]])</f>
        <v>East</v>
      </c>
      <c r="P3141" s="9">
        <f>IF(ISBLANK(Table14[[#This Row],[Sales_Amount]]),MEDIAN(Table14[Sales_Amount]),Table14[[#This Row],[Sales_Amount]])</f>
        <v>118336.14</v>
      </c>
      <c r="Q3141" s="11">
        <f>IF(ISBLANK(Table14[[#This Row],[Quantity_Sold]]),MEDIAN(Table14[Quantity_Sold]),Table14[[#This Row],[Quantity_Sold]])</f>
        <v>24</v>
      </c>
      <c r="R3141" s="4" t="str">
        <f>TRIM(Table14[[#This Row],[Product_Category]])</f>
        <v>Furniture</v>
      </c>
      <c r="S3141" s="4" t="str">
        <f>PROPER(Table14[[#This Row],[Customer_Type]])</f>
        <v>Returning</v>
      </c>
      <c r="T3141" s="13">
        <f>IF(ISBLANK(Table14[[#This Row],[Discount]]),MEDIAN(Table14[Discount]),Table14[[#This Row],[Discount]])</f>
        <v>0.14000000000000001</v>
      </c>
    </row>
    <row r="3142" spans="1:20" x14ac:dyDescent="0.3">
      <c r="A3142">
        <v>1421</v>
      </c>
      <c r="B3142" s="1">
        <v>45562</v>
      </c>
      <c r="C3142" t="s">
        <v>13</v>
      </c>
      <c r="D3142" t="s">
        <v>14</v>
      </c>
      <c r="E3142">
        <v>63054.75</v>
      </c>
      <c r="F3142">
        <v>28</v>
      </c>
      <c r="G3142" t="s">
        <v>28</v>
      </c>
      <c r="H3142" s="9">
        <v>2236.12</v>
      </c>
      <c r="I3142" s="9">
        <v>2559.04</v>
      </c>
      <c r="J3142" t="s">
        <v>25</v>
      </c>
      <c r="K3142">
        <v>0.12</v>
      </c>
      <c r="L3142" s="4" t="s">
        <v>26</v>
      </c>
      <c r="M3142" s="4" t="s">
        <v>18</v>
      </c>
      <c r="N3142" s="4" t="str">
        <f>IF(ISBLANK(Table14[[#This Row],[Sales_Rep]]),"Unknown",Table14[[#This Row],[Sales_Rep]])</f>
        <v>David</v>
      </c>
      <c r="O3142" t="str">
        <f>PROPER(Table14[[#This Row],[Region]])</f>
        <v>East</v>
      </c>
      <c r="P3142" s="9">
        <f>IF(ISBLANK(Table14[[#This Row],[Sales_Amount]]),MEDIAN(Table14[Sales_Amount]),Table14[[#This Row],[Sales_Amount]])</f>
        <v>63054.75</v>
      </c>
      <c r="Q3142" s="11">
        <f>IF(ISBLANK(Table14[[#This Row],[Quantity_Sold]]),MEDIAN(Table14[Quantity_Sold]),Table14[[#This Row],[Quantity_Sold]])</f>
        <v>28</v>
      </c>
      <c r="R3142" s="4" t="str">
        <f>TRIM(Table14[[#This Row],[Product_Category]])</f>
        <v>Furniture</v>
      </c>
      <c r="S3142" s="4" t="str">
        <f>PROPER(Table14[[#This Row],[Customer_Type]])</f>
        <v>New</v>
      </c>
      <c r="T3142" s="13">
        <f>IF(ISBLANK(Table14[[#This Row],[Discount]]),MEDIAN(Table14[Discount]),Table14[[#This Row],[Discount]])</f>
        <v>0.12</v>
      </c>
    </row>
    <row r="3143" spans="1:20" x14ac:dyDescent="0.3">
      <c r="A3143">
        <v>1288</v>
      </c>
      <c r="B3143" s="1">
        <v>45485</v>
      </c>
      <c r="C3143" t="s">
        <v>19</v>
      </c>
      <c r="D3143" t="s">
        <v>20</v>
      </c>
      <c r="E3143">
        <v>32922.44</v>
      </c>
      <c r="F3143">
        <v>6</v>
      </c>
      <c r="G3143" t="s">
        <v>28</v>
      </c>
      <c r="H3143" s="9">
        <v>4637.32</v>
      </c>
      <c r="I3143" s="9">
        <v>6455.38</v>
      </c>
      <c r="J3143" t="s">
        <v>25</v>
      </c>
      <c r="K3143">
        <v>0.15</v>
      </c>
      <c r="L3143" s="4" t="s">
        <v>26</v>
      </c>
      <c r="M3143" s="4" t="s">
        <v>22</v>
      </c>
      <c r="N3143" s="4" t="str">
        <f>IF(ISBLANK(Table14[[#This Row],[Sales_Rep]]),"Unknown",Table14[[#This Row],[Sales_Rep]])</f>
        <v>Eve</v>
      </c>
      <c r="O3143" t="str">
        <f>PROPER(Table14[[#This Row],[Region]])</f>
        <v>North</v>
      </c>
      <c r="P3143" s="9">
        <f>IF(ISBLANK(Table14[[#This Row],[Sales_Amount]]),MEDIAN(Table14[Sales_Amount]),Table14[[#This Row],[Sales_Amount]])</f>
        <v>32922.44</v>
      </c>
      <c r="Q3143" s="11">
        <f>IF(ISBLANK(Table14[[#This Row],[Quantity_Sold]]),MEDIAN(Table14[Quantity_Sold]),Table14[[#This Row],[Quantity_Sold]])</f>
        <v>6</v>
      </c>
      <c r="R3143" s="4" t="str">
        <f>TRIM(Table14[[#This Row],[Product_Category]])</f>
        <v>Furniture</v>
      </c>
      <c r="S3143" s="4" t="str">
        <f>PROPER(Table14[[#This Row],[Customer_Type]])</f>
        <v>New</v>
      </c>
      <c r="T3143" s="13">
        <f>IF(ISBLANK(Table14[[#This Row],[Discount]]),MEDIAN(Table14[Discount]),Table14[[#This Row],[Discount]])</f>
        <v>0.15</v>
      </c>
    </row>
    <row r="3144" spans="1:20" x14ac:dyDescent="0.3">
      <c r="A3144">
        <v>1043</v>
      </c>
      <c r="B3144" s="1">
        <v>45496</v>
      </c>
      <c r="C3144" t="s">
        <v>23</v>
      </c>
      <c r="D3144" t="s">
        <v>27</v>
      </c>
      <c r="E3144">
        <v>11066.11</v>
      </c>
      <c r="F3144">
        <v>12</v>
      </c>
      <c r="G3144" t="s">
        <v>15</v>
      </c>
      <c r="H3144" s="9">
        <v>708.93</v>
      </c>
      <c r="I3144" s="9">
        <v>1013.38</v>
      </c>
      <c r="J3144" t="s">
        <v>16</v>
      </c>
      <c r="K3144">
        <v>0.09</v>
      </c>
      <c r="L3144" s="4" t="s">
        <v>31</v>
      </c>
      <c r="M3144" s="4" t="s">
        <v>22</v>
      </c>
      <c r="N3144" s="4" t="str">
        <f>IF(ISBLANK(Table14[[#This Row],[Sales_Rep]]),"Unknown",Table14[[#This Row],[Sales_Rep]])</f>
        <v>Charlie</v>
      </c>
      <c r="O3144" t="str">
        <f>PROPER(Table14[[#This Row],[Region]])</f>
        <v>West</v>
      </c>
      <c r="P3144" s="9">
        <f>IF(ISBLANK(Table14[[#This Row],[Sales_Amount]]),MEDIAN(Table14[Sales_Amount]),Table14[[#This Row],[Sales_Amount]])</f>
        <v>11066.11</v>
      </c>
      <c r="Q3144" s="11">
        <f>IF(ISBLANK(Table14[[#This Row],[Quantity_Sold]]),MEDIAN(Table14[Quantity_Sold]),Table14[[#This Row],[Quantity_Sold]])</f>
        <v>12</v>
      </c>
      <c r="R3144" s="4" t="str">
        <f>TRIM(Table14[[#This Row],[Product_Category]])</f>
        <v>Food</v>
      </c>
      <c r="S3144" s="4" t="str">
        <f>PROPER(Table14[[#This Row],[Customer_Type]])</f>
        <v>Returning</v>
      </c>
      <c r="T3144" s="13">
        <f>IF(ISBLANK(Table14[[#This Row],[Discount]]),MEDIAN(Table14[Discount]),Table14[[#This Row],[Discount]])</f>
        <v>0.09</v>
      </c>
    </row>
    <row r="3145" spans="1:20" x14ac:dyDescent="0.3">
      <c r="A3145">
        <v>1426</v>
      </c>
      <c r="B3145" s="1">
        <v>45230</v>
      </c>
      <c r="C3145" t="s">
        <v>13</v>
      </c>
      <c r="D3145" t="s">
        <v>27</v>
      </c>
      <c r="E3145">
        <v>16793.259999999998</v>
      </c>
      <c r="F3145">
        <v>4</v>
      </c>
      <c r="G3145" t="s">
        <v>24</v>
      </c>
      <c r="H3145" s="9">
        <v>2890.61</v>
      </c>
      <c r="I3145" s="9">
        <v>4328.16</v>
      </c>
      <c r="J3145" t="s">
        <v>16</v>
      </c>
      <c r="K3145">
        <v>0.03</v>
      </c>
      <c r="L3145" s="4" t="s">
        <v>17</v>
      </c>
      <c r="M3145" s="4" t="s">
        <v>22</v>
      </c>
      <c r="N3145" s="4" t="str">
        <f>IF(ISBLANK(Table14[[#This Row],[Sales_Rep]]),"Unknown",Table14[[#This Row],[Sales_Rep]])</f>
        <v>David</v>
      </c>
      <c r="O3145" t="str">
        <f>PROPER(Table14[[#This Row],[Region]])</f>
        <v>West</v>
      </c>
      <c r="P3145" s="9">
        <f>IF(ISBLANK(Table14[[#This Row],[Sales_Amount]]),MEDIAN(Table14[Sales_Amount]),Table14[[#This Row],[Sales_Amount]])</f>
        <v>16793.259999999998</v>
      </c>
      <c r="Q3145" s="11">
        <f>IF(ISBLANK(Table14[[#This Row],[Quantity_Sold]]),MEDIAN(Table14[Quantity_Sold]),Table14[[#This Row],[Quantity_Sold]])</f>
        <v>4</v>
      </c>
      <c r="R3145" s="4" t="str">
        <f>TRIM(Table14[[#This Row],[Product_Category]])</f>
        <v>Clothing</v>
      </c>
      <c r="S3145" s="4" t="str">
        <f>PROPER(Table14[[#This Row],[Customer_Type]])</f>
        <v>Returning</v>
      </c>
      <c r="T3145" s="13">
        <f>IF(ISBLANK(Table14[[#This Row],[Discount]]),MEDIAN(Table14[Discount]),Table14[[#This Row],[Discount]])</f>
        <v>0.03</v>
      </c>
    </row>
    <row r="3146" spans="1:20" x14ac:dyDescent="0.3">
      <c r="A3146">
        <v>1068</v>
      </c>
      <c r="B3146" s="1">
        <v>45317</v>
      </c>
      <c r="C3146" t="s">
        <v>19</v>
      </c>
      <c r="D3146" t="s">
        <v>14</v>
      </c>
      <c r="E3146">
        <v>129155.41</v>
      </c>
      <c r="F3146">
        <v>36</v>
      </c>
      <c r="G3146" t="s">
        <v>28</v>
      </c>
      <c r="H3146" s="9">
        <v>2979.47</v>
      </c>
      <c r="I3146" s="9">
        <v>3899.62</v>
      </c>
      <c r="J3146" t="s">
        <v>25</v>
      </c>
      <c r="K3146">
        <v>0.08</v>
      </c>
      <c r="L3146" s="4" t="s">
        <v>26</v>
      </c>
      <c r="M3146" s="4" t="s">
        <v>18</v>
      </c>
      <c r="N3146" s="4" t="str">
        <f>IF(ISBLANK(Table14[[#This Row],[Sales_Rep]]),"Unknown",Table14[[#This Row],[Sales_Rep]])</f>
        <v>Eve</v>
      </c>
      <c r="O3146" t="str">
        <f>PROPER(Table14[[#This Row],[Region]])</f>
        <v>East</v>
      </c>
      <c r="P3146" s="9">
        <f>IF(ISBLANK(Table14[[#This Row],[Sales_Amount]]),MEDIAN(Table14[Sales_Amount]),Table14[[#This Row],[Sales_Amount]])</f>
        <v>129155.41</v>
      </c>
      <c r="Q3146" s="11">
        <f>IF(ISBLANK(Table14[[#This Row],[Quantity_Sold]]),MEDIAN(Table14[Quantity_Sold]),Table14[[#This Row],[Quantity_Sold]])</f>
        <v>36</v>
      </c>
      <c r="R3146" s="4" t="str">
        <f>TRIM(Table14[[#This Row],[Product_Category]])</f>
        <v>Furniture</v>
      </c>
      <c r="S3146" s="4" t="str">
        <f>PROPER(Table14[[#This Row],[Customer_Type]])</f>
        <v>New</v>
      </c>
      <c r="T3146" s="13">
        <f>IF(ISBLANK(Table14[[#This Row],[Discount]]),MEDIAN(Table14[Discount]),Table14[[#This Row],[Discount]])</f>
        <v>0.08</v>
      </c>
    </row>
    <row r="3147" spans="1:20" x14ac:dyDescent="0.3">
      <c r="A3147">
        <v>1005</v>
      </c>
      <c r="B3147" s="1">
        <v>45078</v>
      </c>
      <c r="C3147" t="s">
        <v>32</v>
      </c>
      <c r="D3147" t="s">
        <v>14</v>
      </c>
      <c r="E3147">
        <v>116347.77</v>
      </c>
      <c r="F3147">
        <v>29</v>
      </c>
      <c r="G3147" t="s">
        <v>21</v>
      </c>
      <c r="H3147" s="9">
        <v>3034.85</v>
      </c>
      <c r="I3147" s="9">
        <v>4313.97</v>
      </c>
      <c r="J3147" t="s">
        <v>16</v>
      </c>
      <c r="K3147">
        <v>7.0000000000000007E-2</v>
      </c>
      <c r="L3147" s="4" t="s">
        <v>31</v>
      </c>
      <c r="M3147" s="4" t="s">
        <v>22</v>
      </c>
      <c r="N3147" s="4" t="str">
        <f>IF(ISBLANK(Table14[[#This Row],[Sales_Rep]]),"Unknown",Table14[[#This Row],[Sales_Rep]])</f>
        <v>Alice</v>
      </c>
      <c r="O3147" t="str">
        <f>PROPER(Table14[[#This Row],[Region]])</f>
        <v>East</v>
      </c>
      <c r="P3147" s="9">
        <f>IF(ISBLANK(Table14[[#This Row],[Sales_Amount]]),MEDIAN(Table14[Sales_Amount]),Table14[[#This Row],[Sales_Amount]])</f>
        <v>116347.77</v>
      </c>
      <c r="Q3147" s="11">
        <f>IF(ISBLANK(Table14[[#This Row],[Quantity_Sold]]),MEDIAN(Table14[Quantity_Sold]),Table14[[#This Row],[Quantity_Sold]])</f>
        <v>29</v>
      </c>
      <c r="R3147" s="4" t="str">
        <f>TRIM(Table14[[#This Row],[Product_Category]])</f>
        <v>Electronics</v>
      </c>
      <c r="S3147" s="4" t="str">
        <f>PROPER(Table14[[#This Row],[Customer_Type]])</f>
        <v>Returning</v>
      </c>
      <c r="T3147" s="13">
        <f>IF(ISBLANK(Table14[[#This Row],[Discount]]),MEDIAN(Table14[Discount]),Table14[[#This Row],[Discount]])</f>
        <v>7.0000000000000007E-2</v>
      </c>
    </row>
    <row r="3148" spans="1:20" x14ac:dyDescent="0.3">
      <c r="A3148">
        <v>1224</v>
      </c>
      <c r="B3148" s="1">
        <v>45367</v>
      </c>
      <c r="C3148" t="s">
        <v>13</v>
      </c>
      <c r="D3148" t="s">
        <v>20</v>
      </c>
      <c r="E3148">
        <v>134166.64000000001</v>
      </c>
      <c r="F3148">
        <v>41</v>
      </c>
      <c r="G3148" t="s">
        <v>28</v>
      </c>
      <c r="H3148" s="9">
        <v>2725.69</v>
      </c>
      <c r="I3148" s="9">
        <v>3761.33</v>
      </c>
      <c r="J3148" t="s">
        <v>16</v>
      </c>
      <c r="K3148">
        <v>0.13</v>
      </c>
      <c r="L3148" s="4" t="s">
        <v>17</v>
      </c>
      <c r="M3148" s="4" t="s">
        <v>18</v>
      </c>
      <c r="N3148" s="4" t="str">
        <f>IF(ISBLANK(Table14[[#This Row],[Sales_Rep]]),"Unknown",Table14[[#This Row],[Sales_Rep]])</f>
        <v>David</v>
      </c>
      <c r="O3148" t="str">
        <f>PROPER(Table14[[#This Row],[Region]])</f>
        <v>North</v>
      </c>
      <c r="P3148" s="9">
        <f>IF(ISBLANK(Table14[[#This Row],[Sales_Amount]]),MEDIAN(Table14[Sales_Amount]),Table14[[#This Row],[Sales_Amount]])</f>
        <v>134166.64000000001</v>
      </c>
      <c r="Q3148" s="11">
        <f>IF(ISBLANK(Table14[[#This Row],[Quantity_Sold]]),MEDIAN(Table14[Quantity_Sold]),Table14[[#This Row],[Quantity_Sold]])</f>
        <v>41</v>
      </c>
      <c r="R3148" s="4" t="str">
        <f>TRIM(Table14[[#This Row],[Product_Category]])</f>
        <v>Furniture</v>
      </c>
      <c r="S3148" s="4" t="str">
        <f>PROPER(Table14[[#This Row],[Customer_Type]])</f>
        <v>Returning</v>
      </c>
      <c r="T3148" s="13">
        <f>IF(ISBLANK(Table14[[#This Row],[Discount]]),MEDIAN(Table14[Discount]),Table14[[#This Row],[Discount]])</f>
        <v>0.13</v>
      </c>
    </row>
    <row r="3149" spans="1:20" x14ac:dyDescent="0.3">
      <c r="A3149">
        <v>1323</v>
      </c>
      <c r="B3149" s="1">
        <v>45028</v>
      </c>
      <c r="C3149" t="s">
        <v>32</v>
      </c>
      <c r="D3149" t="s">
        <v>27</v>
      </c>
      <c r="E3149">
        <v>4624.16</v>
      </c>
      <c r="F3149">
        <v>1</v>
      </c>
      <c r="G3149" t="s">
        <v>21</v>
      </c>
      <c r="H3149" s="9">
        <v>4448.62</v>
      </c>
      <c r="I3149" s="9">
        <v>6422.45</v>
      </c>
      <c r="J3149" t="s">
        <v>16</v>
      </c>
      <c r="K3149">
        <v>0.28000000000000003</v>
      </c>
      <c r="L3149" s="4" t="s">
        <v>31</v>
      </c>
      <c r="M3149" s="4" t="s">
        <v>18</v>
      </c>
      <c r="N3149" s="4" t="str">
        <f>IF(ISBLANK(Table14[[#This Row],[Sales_Rep]]),"Unknown",Table14[[#This Row],[Sales_Rep]])</f>
        <v>Alice</v>
      </c>
      <c r="O3149" t="str">
        <f>PROPER(Table14[[#This Row],[Region]])</f>
        <v>West</v>
      </c>
      <c r="P3149" s="9">
        <f>IF(ISBLANK(Table14[[#This Row],[Sales_Amount]]),MEDIAN(Table14[Sales_Amount]),Table14[[#This Row],[Sales_Amount]])</f>
        <v>4624.16</v>
      </c>
      <c r="Q3149" s="11">
        <f>IF(ISBLANK(Table14[[#This Row],[Quantity_Sold]]),MEDIAN(Table14[Quantity_Sold]),Table14[[#This Row],[Quantity_Sold]])</f>
        <v>1</v>
      </c>
      <c r="R3149" s="4" t="str">
        <f>TRIM(Table14[[#This Row],[Product_Category]])</f>
        <v>Electronics</v>
      </c>
      <c r="S3149" s="4" t="str">
        <f>PROPER(Table14[[#This Row],[Customer_Type]])</f>
        <v>Returning</v>
      </c>
      <c r="T3149" s="13">
        <f>IF(ISBLANK(Table14[[#This Row],[Discount]]),MEDIAN(Table14[Discount]),Table14[[#This Row],[Discount]])</f>
        <v>0.28000000000000003</v>
      </c>
    </row>
    <row r="3150" spans="1:20" x14ac:dyDescent="0.3">
      <c r="A3150">
        <v>1352</v>
      </c>
      <c r="B3150" s="1">
        <v>45548</v>
      </c>
      <c r="C3150" t="s">
        <v>29</v>
      </c>
      <c r="D3150" t="s">
        <v>14</v>
      </c>
      <c r="E3150">
        <v>110011.23</v>
      </c>
      <c r="F3150">
        <v>42</v>
      </c>
      <c r="G3150" t="s">
        <v>21</v>
      </c>
      <c r="H3150" s="9">
        <v>2441.39</v>
      </c>
      <c r="I3150" s="9">
        <v>3492.42</v>
      </c>
      <c r="J3150" t="s">
        <v>16</v>
      </c>
      <c r="K3150">
        <v>0.25</v>
      </c>
      <c r="L3150" s="4" t="s">
        <v>26</v>
      </c>
      <c r="M3150" s="4" t="s">
        <v>18</v>
      </c>
      <c r="N3150" s="4" t="str">
        <f>IF(ISBLANK(Table14[[#This Row],[Sales_Rep]]),"Unknown",Table14[[#This Row],[Sales_Rep]])</f>
        <v>Bob</v>
      </c>
      <c r="O3150" t="str">
        <f>PROPER(Table14[[#This Row],[Region]])</f>
        <v>East</v>
      </c>
      <c r="P3150" s="9">
        <f>IF(ISBLANK(Table14[[#This Row],[Sales_Amount]]),MEDIAN(Table14[Sales_Amount]),Table14[[#This Row],[Sales_Amount]])</f>
        <v>110011.23</v>
      </c>
      <c r="Q3150" s="11">
        <f>IF(ISBLANK(Table14[[#This Row],[Quantity_Sold]]),MEDIAN(Table14[Quantity_Sold]),Table14[[#This Row],[Quantity_Sold]])</f>
        <v>42</v>
      </c>
      <c r="R3150" s="4" t="str">
        <f>TRIM(Table14[[#This Row],[Product_Category]])</f>
        <v>Electronics</v>
      </c>
      <c r="S3150" s="4" t="str">
        <f>PROPER(Table14[[#This Row],[Customer_Type]])</f>
        <v>Returning</v>
      </c>
      <c r="T3150" s="13">
        <f>IF(ISBLANK(Table14[[#This Row],[Discount]]),MEDIAN(Table14[Discount]),Table14[[#This Row],[Discount]])</f>
        <v>0.25</v>
      </c>
    </row>
    <row r="3151" spans="1:20" x14ac:dyDescent="0.3">
      <c r="A3151">
        <v>1431</v>
      </c>
      <c r="B3151" s="1">
        <v>45580</v>
      </c>
      <c r="C3151" t="s">
        <v>13</v>
      </c>
      <c r="D3151" t="s">
        <v>30</v>
      </c>
      <c r="E3151">
        <v>129147.11</v>
      </c>
      <c r="F3151">
        <v>44</v>
      </c>
      <c r="G3151" t="s">
        <v>24</v>
      </c>
      <c r="H3151" s="9">
        <v>2623.28</v>
      </c>
      <c r="I3151" s="9">
        <v>3057.46</v>
      </c>
      <c r="J3151" t="s">
        <v>16</v>
      </c>
      <c r="K3151">
        <v>0.04</v>
      </c>
      <c r="L3151" s="4" t="s">
        <v>17</v>
      </c>
      <c r="M3151" s="4" t="s">
        <v>22</v>
      </c>
      <c r="N3151" s="4" t="str">
        <f>IF(ISBLANK(Table14[[#This Row],[Sales_Rep]]),"Unknown",Table14[[#This Row],[Sales_Rep]])</f>
        <v>David</v>
      </c>
      <c r="O3151" t="str">
        <f>PROPER(Table14[[#This Row],[Region]])</f>
        <v>South</v>
      </c>
      <c r="P3151" s="9">
        <f>IF(ISBLANK(Table14[[#This Row],[Sales_Amount]]),MEDIAN(Table14[Sales_Amount]),Table14[[#This Row],[Sales_Amount]])</f>
        <v>129147.11</v>
      </c>
      <c r="Q3151" s="11">
        <f>IF(ISBLANK(Table14[[#This Row],[Quantity_Sold]]),MEDIAN(Table14[Quantity_Sold]),Table14[[#This Row],[Quantity_Sold]])</f>
        <v>44</v>
      </c>
      <c r="R3151" s="4" t="str">
        <f>TRIM(Table14[[#This Row],[Product_Category]])</f>
        <v>Clothing</v>
      </c>
      <c r="S3151" s="4" t="str">
        <f>PROPER(Table14[[#This Row],[Customer_Type]])</f>
        <v>Returning</v>
      </c>
      <c r="T3151" s="13">
        <f>IF(ISBLANK(Table14[[#This Row],[Discount]]),MEDIAN(Table14[Discount]),Table14[[#This Row],[Discount]])</f>
        <v>0.04</v>
      </c>
    </row>
    <row r="3152" spans="1:20" x14ac:dyDescent="0.3">
      <c r="A3152">
        <v>1484</v>
      </c>
      <c r="B3152" s="1">
        <v>45223</v>
      </c>
      <c r="C3152" t="s">
        <v>32</v>
      </c>
      <c r="D3152" t="s">
        <v>27</v>
      </c>
      <c r="E3152">
        <v>59501.95</v>
      </c>
      <c r="F3152">
        <v>36</v>
      </c>
      <c r="G3152" t="s">
        <v>15</v>
      </c>
      <c r="H3152" s="9">
        <v>1501.9</v>
      </c>
      <c r="I3152" s="9">
        <v>1836.48</v>
      </c>
      <c r="J3152" t="s">
        <v>25</v>
      </c>
      <c r="K3152">
        <v>0.1</v>
      </c>
      <c r="L3152" s="4" t="s">
        <v>26</v>
      </c>
      <c r="M3152" s="4" t="s">
        <v>18</v>
      </c>
      <c r="N3152" s="4" t="str">
        <f>IF(ISBLANK(Table14[[#This Row],[Sales_Rep]]),"Unknown",Table14[[#This Row],[Sales_Rep]])</f>
        <v>Alice</v>
      </c>
      <c r="O3152" t="str">
        <f>PROPER(Table14[[#This Row],[Region]])</f>
        <v>West</v>
      </c>
      <c r="P3152" s="9">
        <f>IF(ISBLANK(Table14[[#This Row],[Sales_Amount]]),MEDIAN(Table14[Sales_Amount]),Table14[[#This Row],[Sales_Amount]])</f>
        <v>59501.95</v>
      </c>
      <c r="Q3152" s="11">
        <f>IF(ISBLANK(Table14[[#This Row],[Quantity_Sold]]),MEDIAN(Table14[Quantity_Sold]),Table14[[#This Row],[Quantity_Sold]])</f>
        <v>36</v>
      </c>
      <c r="R3152" s="4" t="str">
        <f>TRIM(Table14[[#This Row],[Product_Category]])</f>
        <v>Food</v>
      </c>
      <c r="S3152" s="4" t="str">
        <f>PROPER(Table14[[#This Row],[Customer_Type]])</f>
        <v>New</v>
      </c>
      <c r="T3152" s="13">
        <f>IF(ISBLANK(Table14[[#This Row],[Discount]]),MEDIAN(Table14[Discount]),Table14[[#This Row],[Discount]])</f>
        <v>0.1</v>
      </c>
    </row>
    <row r="3153" spans="1:20" x14ac:dyDescent="0.3">
      <c r="A3153">
        <v>1109</v>
      </c>
      <c r="B3153" s="1">
        <v>45226</v>
      </c>
      <c r="C3153" t="s">
        <v>23</v>
      </c>
      <c r="D3153" t="s">
        <v>14</v>
      </c>
      <c r="E3153">
        <v>16200.48</v>
      </c>
      <c r="F3153">
        <v>3</v>
      </c>
      <c r="G3153" t="s">
        <v>28</v>
      </c>
      <c r="H3153" s="9">
        <v>4300.5</v>
      </c>
      <c r="I3153" s="9">
        <v>5934.24</v>
      </c>
      <c r="J3153" t="s">
        <v>16</v>
      </c>
      <c r="K3153">
        <v>0.09</v>
      </c>
      <c r="L3153" s="4" t="s">
        <v>17</v>
      </c>
      <c r="M3153" s="4" t="s">
        <v>22</v>
      </c>
      <c r="N3153" s="4" t="str">
        <f>IF(ISBLANK(Table14[[#This Row],[Sales_Rep]]),"Unknown",Table14[[#This Row],[Sales_Rep]])</f>
        <v>Charlie</v>
      </c>
      <c r="O3153" t="str">
        <f>PROPER(Table14[[#This Row],[Region]])</f>
        <v>East</v>
      </c>
      <c r="P3153" s="9">
        <f>IF(ISBLANK(Table14[[#This Row],[Sales_Amount]]),MEDIAN(Table14[Sales_Amount]),Table14[[#This Row],[Sales_Amount]])</f>
        <v>16200.48</v>
      </c>
      <c r="Q3153" s="11">
        <f>IF(ISBLANK(Table14[[#This Row],[Quantity_Sold]]),MEDIAN(Table14[Quantity_Sold]),Table14[[#This Row],[Quantity_Sold]])</f>
        <v>3</v>
      </c>
      <c r="R3153" s="4" t="str">
        <f>TRIM(Table14[[#This Row],[Product_Category]])</f>
        <v>Furniture</v>
      </c>
      <c r="S3153" s="4" t="str">
        <f>PROPER(Table14[[#This Row],[Customer_Type]])</f>
        <v>Returning</v>
      </c>
      <c r="T3153" s="13">
        <f>IF(ISBLANK(Table14[[#This Row],[Discount]]),MEDIAN(Table14[Discount]),Table14[[#This Row],[Discount]])</f>
        <v>0.09</v>
      </c>
    </row>
    <row r="3154" spans="1:20" x14ac:dyDescent="0.3">
      <c r="A3154">
        <v>1186</v>
      </c>
      <c r="B3154" s="1">
        <v>45067</v>
      </c>
      <c r="C3154" t="s">
        <v>23</v>
      </c>
      <c r="D3154" t="s">
        <v>30</v>
      </c>
      <c r="E3154">
        <v>136437.53</v>
      </c>
      <c r="F3154">
        <v>37</v>
      </c>
      <c r="G3154" t="s">
        <v>24</v>
      </c>
      <c r="H3154" s="9">
        <v>3708.19</v>
      </c>
      <c r="I3154" s="9">
        <v>4552.47</v>
      </c>
      <c r="J3154" t="s">
        <v>25</v>
      </c>
      <c r="K3154">
        <v>0.19</v>
      </c>
      <c r="L3154" s="4" t="s">
        <v>17</v>
      </c>
      <c r="M3154" s="4" t="s">
        <v>22</v>
      </c>
      <c r="N3154" s="4" t="str">
        <f>IF(ISBLANK(Table14[[#This Row],[Sales_Rep]]),"Unknown",Table14[[#This Row],[Sales_Rep]])</f>
        <v>Charlie</v>
      </c>
      <c r="O3154" t="str">
        <f>PROPER(Table14[[#This Row],[Region]])</f>
        <v>South</v>
      </c>
      <c r="P3154" s="9">
        <f>IF(ISBLANK(Table14[[#This Row],[Sales_Amount]]),MEDIAN(Table14[Sales_Amount]),Table14[[#This Row],[Sales_Amount]])</f>
        <v>136437.53</v>
      </c>
      <c r="Q3154" s="11">
        <f>IF(ISBLANK(Table14[[#This Row],[Quantity_Sold]]),MEDIAN(Table14[Quantity_Sold]),Table14[[#This Row],[Quantity_Sold]])</f>
        <v>37</v>
      </c>
      <c r="R3154" s="4" t="str">
        <f>TRIM(Table14[[#This Row],[Product_Category]])</f>
        <v>Clothing</v>
      </c>
      <c r="S3154" s="4" t="str">
        <f>PROPER(Table14[[#This Row],[Customer_Type]])</f>
        <v>New</v>
      </c>
      <c r="T3154" s="13">
        <f>IF(ISBLANK(Table14[[#This Row],[Discount]]),MEDIAN(Table14[Discount]),Table14[[#This Row],[Discount]])</f>
        <v>0.19</v>
      </c>
    </row>
    <row r="3155" spans="1:20" x14ac:dyDescent="0.3">
      <c r="A3155">
        <v>1345</v>
      </c>
      <c r="B3155" s="1">
        <v>45080</v>
      </c>
      <c r="C3155" t="s">
        <v>29</v>
      </c>
      <c r="D3155" t="s">
        <v>20</v>
      </c>
      <c r="E3155">
        <v>90670.36</v>
      </c>
      <c r="F3155">
        <v>19</v>
      </c>
      <c r="G3155" t="s">
        <v>28</v>
      </c>
      <c r="H3155" s="9">
        <v>4776.3</v>
      </c>
      <c r="I3155" s="9">
        <v>5485.2</v>
      </c>
      <c r="J3155" t="s">
        <v>16</v>
      </c>
      <c r="K3155">
        <v>0.13</v>
      </c>
      <c r="L3155" s="4" t="s">
        <v>17</v>
      </c>
      <c r="M3155" s="4" t="s">
        <v>22</v>
      </c>
      <c r="N3155" s="4" t="str">
        <f>IF(ISBLANK(Table14[[#This Row],[Sales_Rep]]),"Unknown",Table14[[#This Row],[Sales_Rep]])</f>
        <v>Bob</v>
      </c>
      <c r="O3155" t="str">
        <f>PROPER(Table14[[#This Row],[Region]])</f>
        <v>North</v>
      </c>
      <c r="P3155" s="9">
        <f>IF(ISBLANK(Table14[[#This Row],[Sales_Amount]]),MEDIAN(Table14[Sales_Amount]),Table14[[#This Row],[Sales_Amount]])</f>
        <v>90670.36</v>
      </c>
      <c r="Q3155" s="11">
        <f>IF(ISBLANK(Table14[[#This Row],[Quantity_Sold]]),MEDIAN(Table14[Quantity_Sold]),Table14[[#This Row],[Quantity_Sold]])</f>
        <v>19</v>
      </c>
      <c r="R3155" s="4" t="str">
        <f>TRIM(Table14[[#This Row],[Product_Category]])</f>
        <v>Furniture</v>
      </c>
      <c r="S3155" s="4" t="str">
        <f>PROPER(Table14[[#This Row],[Customer_Type]])</f>
        <v>Returning</v>
      </c>
      <c r="T3155" s="13">
        <f>IF(ISBLANK(Table14[[#This Row],[Discount]]),MEDIAN(Table14[Discount]),Table14[[#This Row],[Discount]])</f>
        <v>0.13</v>
      </c>
    </row>
    <row r="3156" spans="1:20" x14ac:dyDescent="0.3">
      <c r="A3156">
        <v>1405</v>
      </c>
      <c r="B3156" s="1">
        <v>45336</v>
      </c>
      <c r="C3156" t="s">
        <v>13</v>
      </c>
      <c r="D3156" t="s">
        <v>27</v>
      </c>
      <c r="E3156">
        <v>88385.04</v>
      </c>
      <c r="F3156">
        <v>45</v>
      </c>
      <c r="G3156" t="s">
        <v>21</v>
      </c>
      <c r="H3156" s="9">
        <v>1713.19</v>
      </c>
      <c r="I3156" s="9">
        <v>2455.14</v>
      </c>
      <c r="J3156" t="s">
        <v>16</v>
      </c>
      <c r="K3156">
        <v>0.2</v>
      </c>
      <c r="L3156" s="4" t="s">
        <v>17</v>
      </c>
      <c r="M3156" s="4" t="s">
        <v>22</v>
      </c>
      <c r="N3156" s="4" t="str">
        <f>IF(ISBLANK(Table14[[#This Row],[Sales_Rep]]),"Unknown",Table14[[#This Row],[Sales_Rep]])</f>
        <v>David</v>
      </c>
      <c r="O3156" t="str">
        <f>PROPER(Table14[[#This Row],[Region]])</f>
        <v>West</v>
      </c>
      <c r="P3156" s="9">
        <f>IF(ISBLANK(Table14[[#This Row],[Sales_Amount]]),MEDIAN(Table14[Sales_Amount]),Table14[[#This Row],[Sales_Amount]])</f>
        <v>88385.04</v>
      </c>
      <c r="Q3156" s="11">
        <f>IF(ISBLANK(Table14[[#This Row],[Quantity_Sold]]),MEDIAN(Table14[Quantity_Sold]),Table14[[#This Row],[Quantity_Sold]])</f>
        <v>45</v>
      </c>
      <c r="R3156" s="4" t="str">
        <f>TRIM(Table14[[#This Row],[Product_Category]])</f>
        <v>Electronics</v>
      </c>
      <c r="S3156" s="4" t="str">
        <f>PROPER(Table14[[#This Row],[Customer_Type]])</f>
        <v>Returning</v>
      </c>
      <c r="T3156" s="13">
        <f>IF(ISBLANK(Table14[[#This Row],[Discount]]),MEDIAN(Table14[Discount]),Table14[[#This Row],[Discount]])</f>
        <v>0.2</v>
      </c>
    </row>
    <row r="3157" spans="1:20" x14ac:dyDescent="0.3">
      <c r="A3157">
        <v>1212</v>
      </c>
      <c r="B3157" s="1">
        <v>45212</v>
      </c>
      <c r="C3157" t="s">
        <v>13</v>
      </c>
      <c r="D3157" t="s">
        <v>30</v>
      </c>
      <c r="E3157">
        <v>142808.93</v>
      </c>
      <c r="F3157">
        <v>35</v>
      </c>
      <c r="G3157" t="s">
        <v>28</v>
      </c>
      <c r="H3157" s="9">
        <v>3559.78</v>
      </c>
      <c r="I3157" s="9">
        <v>5164.88</v>
      </c>
      <c r="J3157" t="s">
        <v>25</v>
      </c>
      <c r="K3157">
        <v>0.21</v>
      </c>
      <c r="L3157" s="4" t="s">
        <v>17</v>
      </c>
      <c r="M3157" s="4" t="s">
        <v>22</v>
      </c>
      <c r="N3157" s="4" t="str">
        <f>IF(ISBLANK(Table14[[#This Row],[Sales_Rep]]),"Unknown",Table14[[#This Row],[Sales_Rep]])</f>
        <v>David</v>
      </c>
      <c r="O3157" t="str">
        <f>PROPER(Table14[[#This Row],[Region]])</f>
        <v>South</v>
      </c>
      <c r="P3157" s="9">
        <f>IF(ISBLANK(Table14[[#This Row],[Sales_Amount]]),MEDIAN(Table14[Sales_Amount]),Table14[[#This Row],[Sales_Amount]])</f>
        <v>142808.93</v>
      </c>
      <c r="Q3157" s="11">
        <f>IF(ISBLANK(Table14[[#This Row],[Quantity_Sold]]),MEDIAN(Table14[Quantity_Sold]),Table14[[#This Row],[Quantity_Sold]])</f>
        <v>35</v>
      </c>
      <c r="R3157" s="4" t="str">
        <f>TRIM(Table14[[#This Row],[Product_Category]])</f>
        <v>Furniture</v>
      </c>
      <c r="S3157" s="4" t="str">
        <f>PROPER(Table14[[#This Row],[Customer_Type]])</f>
        <v>New</v>
      </c>
      <c r="T3157" s="13">
        <f>IF(ISBLANK(Table14[[#This Row],[Discount]]),MEDIAN(Table14[Discount]),Table14[[#This Row],[Discount]])</f>
        <v>0.21</v>
      </c>
    </row>
    <row r="3158" spans="1:20" x14ac:dyDescent="0.3">
      <c r="A3158">
        <v>1478</v>
      </c>
      <c r="B3158" s="1">
        <v>44970</v>
      </c>
      <c r="C3158" t="s">
        <v>13</v>
      </c>
      <c r="D3158" t="s">
        <v>14</v>
      </c>
      <c r="E3158">
        <v>241668.12</v>
      </c>
      <c r="F3158">
        <v>42</v>
      </c>
      <c r="G3158" t="s">
        <v>24</v>
      </c>
      <c r="H3158" s="9">
        <v>4455.0600000000004</v>
      </c>
      <c r="I3158" s="9">
        <v>6323.08</v>
      </c>
      <c r="J3158" t="s">
        <v>16</v>
      </c>
      <c r="K3158">
        <v>0.09</v>
      </c>
      <c r="L3158" s="4" t="s">
        <v>26</v>
      </c>
      <c r="M3158" s="4" t="s">
        <v>18</v>
      </c>
      <c r="N3158" s="4" t="str">
        <f>IF(ISBLANK(Table14[[#This Row],[Sales_Rep]]),"Unknown",Table14[[#This Row],[Sales_Rep]])</f>
        <v>David</v>
      </c>
      <c r="O3158" t="str">
        <f>PROPER(Table14[[#This Row],[Region]])</f>
        <v>East</v>
      </c>
      <c r="P3158" s="9">
        <f>IF(ISBLANK(Table14[[#This Row],[Sales_Amount]]),MEDIAN(Table14[Sales_Amount]),Table14[[#This Row],[Sales_Amount]])</f>
        <v>241668.12</v>
      </c>
      <c r="Q3158" s="11">
        <f>IF(ISBLANK(Table14[[#This Row],[Quantity_Sold]]),MEDIAN(Table14[Quantity_Sold]),Table14[[#This Row],[Quantity_Sold]])</f>
        <v>42</v>
      </c>
      <c r="R3158" s="4" t="str">
        <f>TRIM(Table14[[#This Row],[Product_Category]])</f>
        <v>Clothing</v>
      </c>
      <c r="S3158" s="4" t="str">
        <f>PROPER(Table14[[#This Row],[Customer_Type]])</f>
        <v>Returning</v>
      </c>
      <c r="T3158" s="13">
        <f>IF(ISBLANK(Table14[[#This Row],[Discount]]),MEDIAN(Table14[Discount]),Table14[[#This Row],[Discount]])</f>
        <v>0.09</v>
      </c>
    </row>
    <row r="3159" spans="1:20" x14ac:dyDescent="0.3">
      <c r="A3159">
        <v>1183</v>
      </c>
      <c r="B3159" s="1">
        <v>45434</v>
      </c>
      <c r="C3159" t="s">
        <v>29</v>
      </c>
      <c r="D3159" t="s">
        <v>14</v>
      </c>
      <c r="E3159">
        <v>29282.28</v>
      </c>
      <c r="F3159">
        <v>12</v>
      </c>
      <c r="G3159" t="s">
        <v>28</v>
      </c>
      <c r="H3159" s="9">
        <v>2056.5700000000002</v>
      </c>
      <c r="I3159" s="9">
        <v>2489.9899999999998</v>
      </c>
      <c r="J3159" t="s">
        <v>16</v>
      </c>
      <c r="K3159">
        <v>0.02</v>
      </c>
      <c r="L3159" s="4" t="s">
        <v>17</v>
      </c>
      <c r="M3159" s="4" t="s">
        <v>22</v>
      </c>
      <c r="N3159" s="4" t="str">
        <f>IF(ISBLANK(Table14[[#This Row],[Sales_Rep]]),"Unknown",Table14[[#This Row],[Sales_Rep]])</f>
        <v>Bob</v>
      </c>
      <c r="O3159" t="str">
        <f>PROPER(Table14[[#This Row],[Region]])</f>
        <v>East</v>
      </c>
      <c r="P3159" s="9">
        <f>IF(ISBLANK(Table14[[#This Row],[Sales_Amount]]),MEDIAN(Table14[Sales_Amount]),Table14[[#This Row],[Sales_Amount]])</f>
        <v>29282.28</v>
      </c>
      <c r="Q3159" s="11">
        <f>IF(ISBLANK(Table14[[#This Row],[Quantity_Sold]]),MEDIAN(Table14[Quantity_Sold]),Table14[[#This Row],[Quantity_Sold]])</f>
        <v>12</v>
      </c>
      <c r="R3159" s="4" t="str">
        <f>TRIM(Table14[[#This Row],[Product_Category]])</f>
        <v>Furniture</v>
      </c>
      <c r="S3159" s="4" t="str">
        <f>PROPER(Table14[[#This Row],[Customer_Type]])</f>
        <v>Returning</v>
      </c>
      <c r="T3159" s="13">
        <f>IF(ISBLANK(Table14[[#This Row],[Discount]]),MEDIAN(Table14[Discount]),Table14[[#This Row],[Discount]])</f>
        <v>0.02</v>
      </c>
    </row>
    <row r="3160" spans="1:20" x14ac:dyDescent="0.3">
      <c r="A3160">
        <v>1119</v>
      </c>
      <c r="B3160" s="1">
        <v>45217</v>
      </c>
      <c r="C3160" t="s">
        <v>13</v>
      </c>
      <c r="D3160" t="s">
        <v>27</v>
      </c>
      <c r="E3160">
        <v>499.04</v>
      </c>
      <c r="F3160">
        <v>1</v>
      </c>
      <c r="G3160" t="s">
        <v>21</v>
      </c>
      <c r="H3160" s="9">
        <v>372.05</v>
      </c>
      <c r="I3160" s="9">
        <v>519.83000000000004</v>
      </c>
      <c r="J3160" t="s">
        <v>16</v>
      </c>
      <c r="K3160">
        <v>0.04</v>
      </c>
      <c r="L3160" s="4" t="s">
        <v>31</v>
      </c>
      <c r="M3160" s="4" t="s">
        <v>22</v>
      </c>
      <c r="N3160" s="4" t="str">
        <f>IF(ISBLANK(Table14[[#This Row],[Sales_Rep]]),"Unknown",Table14[[#This Row],[Sales_Rep]])</f>
        <v>David</v>
      </c>
      <c r="O3160" t="str">
        <f>PROPER(Table14[[#This Row],[Region]])</f>
        <v>West</v>
      </c>
      <c r="P3160" s="9">
        <f>IF(ISBLANK(Table14[[#This Row],[Sales_Amount]]),MEDIAN(Table14[Sales_Amount]),Table14[[#This Row],[Sales_Amount]])</f>
        <v>499.04</v>
      </c>
      <c r="Q3160" s="11">
        <f>IF(ISBLANK(Table14[[#This Row],[Quantity_Sold]]),MEDIAN(Table14[Quantity_Sold]),Table14[[#This Row],[Quantity_Sold]])</f>
        <v>1</v>
      </c>
      <c r="R3160" s="4" t="str">
        <f>TRIM(Table14[[#This Row],[Product_Category]])</f>
        <v>Electronics</v>
      </c>
      <c r="S3160" s="4" t="str">
        <f>PROPER(Table14[[#This Row],[Customer_Type]])</f>
        <v>Returning</v>
      </c>
      <c r="T3160" s="13">
        <f>IF(ISBLANK(Table14[[#This Row],[Discount]]),MEDIAN(Table14[Discount]),Table14[[#This Row],[Discount]])</f>
        <v>0.04</v>
      </c>
    </row>
    <row r="3161" spans="1:20" x14ac:dyDescent="0.3">
      <c r="A3161">
        <v>1437</v>
      </c>
      <c r="B3161" s="1">
        <v>44929</v>
      </c>
      <c r="C3161" t="s">
        <v>23</v>
      </c>
      <c r="D3161" t="s">
        <v>30</v>
      </c>
      <c r="E3161">
        <v>108823.78</v>
      </c>
      <c r="F3161">
        <v>21</v>
      </c>
      <c r="G3161" t="s">
        <v>24</v>
      </c>
      <c r="H3161" s="9">
        <v>4650.07</v>
      </c>
      <c r="I3161" s="9">
        <v>6729.98</v>
      </c>
      <c r="J3161" t="s">
        <v>25</v>
      </c>
      <c r="K3161">
        <v>0.23</v>
      </c>
      <c r="L3161" s="4" t="s">
        <v>26</v>
      </c>
      <c r="M3161" s="4" t="s">
        <v>18</v>
      </c>
      <c r="N3161" s="4" t="str">
        <f>IF(ISBLANK(Table14[[#This Row],[Sales_Rep]]),"Unknown",Table14[[#This Row],[Sales_Rep]])</f>
        <v>Charlie</v>
      </c>
      <c r="O3161" t="str">
        <f>PROPER(Table14[[#This Row],[Region]])</f>
        <v>South</v>
      </c>
      <c r="P3161" s="9">
        <f>IF(ISBLANK(Table14[[#This Row],[Sales_Amount]]),MEDIAN(Table14[Sales_Amount]),Table14[[#This Row],[Sales_Amount]])</f>
        <v>108823.78</v>
      </c>
      <c r="Q3161" s="11">
        <f>IF(ISBLANK(Table14[[#This Row],[Quantity_Sold]]),MEDIAN(Table14[Quantity_Sold]),Table14[[#This Row],[Quantity_Sold]])</f>
        <v>21</v>
      </c>
      <c r="R3161" s="4" t="str">
        <f>TRIM(Table14[[#This Row],[Product_Category]])</f>
        <v>Clothing</v>
      </c>
      <c r="S3161" s="4" t="str">
        <f>PROPER(Table14[[#This Row],[Customer_Type]])</f>
        <v>New</v>
      </c>
      <c r="T3161" s="13">
        <f>IF(ISBLANK(Table14[[#This Row],[Discount]]),MEDIAN(Table14[Discount]),Table14[[#This Row],[Discount]])</f>
        <v>0.23</v>
      </c>
    </row>
    <row r="3162" spans="1:20" x14ac:dyDescent="0.3">
      <c r="A3162">
        <v>1384</v>
      </c>
      <c r="B3162" s="1">
        <v>45013</v>
      </c>
      <c r="C3162" t="s">
        <v>32</v>
      </c>
      <c r="D3162" t="s">
        <v>14</v>
      </c>
      <c r="E3162">
        <v>128039.8</v>
      </c>
      <c r="F3162">
        <v>39</v>
      </c>
      <c r="G3162" t="s">
        <v>21</v>
      </c>
      <c r="H3162" s="9">
        <v>2481.52</v>
      </c>
      <c r="I3162" s="9">
        <v>3384.61</v>
      </c>
      <c r="J3162" t="s">
        <v>16</v>
      </c>
      <c r="K3162">
        <v>0.03</v>
      </c>
      <c r="L3162" s="4" t="s">
        <v>31</v>
      </c>
      <c r="M3162" s="4" t="s">
        <v>22</v>
      </c>
      <c r="N3162" s="4" t="str">
        <f>IF(ISBLANK(Table14[[#This Row],[Sales_Rep]]),"Unknown",Table14[[#This Row],[Sales_Rep]])</f>
        <v>Alice</v>
      </c>
      <c r="O3162" t="str">
        <f>PROPER(Table14[[#This Row],[Region]])</f>
        <v>East</v>
      </c>
      <c r="P3162" s="9">
        <f>IF(ISBLANK(Table14[[#This Row],[Sales_Amount]]),MEDIAN(Table14[Sales_Amount]),Table14[[#This Row],[Sales_Amount]])</f>
        <v>128039.8</v>
      </c>
      <c r="Q3162" s="11">
        <f>IF(ISBLANK(Table14[[#This Row],[Quantity_Sold]]),MEDIAN(Table14[Quantity_Sold]),Table14[[#This Row],[Quantity_Sold]])</f>
        <v>39</v>
      </c>
      <c r="R3162" s="4" t="str">
        <f>TRIM(Table14[[#This Row],[Product_Category]])</f>
        <v>Electronics</v>
      </c>
      <c r="S3162" s="4" t="str">
        <f>PROPER(Table14[[#This Row],[Customer_Type]])</f>
        <v>Returning</v>
      </c>
      <c r="T3162" s="13">
        <f>IF(ISBLANK(Table14[[#This Row],[Discount]]),MEDIAN(Table14[Discount]),Table14[[#This Row],[Discount]])</f>
        <v>0.03</v>
      </c>
    </row>
    <row r="3163" spans="1:20" x14ac:dyDescent="0.3">
      <c r="A3163">
        <v>1185</v>
      </c>
      <c r="B3163" s="1">
        <v>45576</v>
      </c>
      <c r="C3163" t="s">
        <v>23</v>
      </c>
      <c r="D3163" t="s">
        <v>27</v>
      </c>
      <c r="E3163">
        <v>204698.97</v>
      </c>
      <c r="F3163">
        <v>38</v>
      </c>
      <c r="G3163" t="s">
        <v>24</v>
      </c>
      <c r="H3163" s="9">
        <v>4128.84</v>
      </c>
      <c r="I3163" s="9">
        <v>5985.35</v>
      </c>
      <c r="J3163" t="s">
        <v>16</v>
      </c>
      <c r="K3163">
        <v>0.1</v>
      </c>
      <c r="L3163" s="4" t="s">
        <v>31</v>
      </c>
      <c r="M3163" s="4" t="s">
        <v>18</v>
      </c>
      <c r="N3163" s="4" t="str">
        <f>IF(ISBLANK(Table14[[#This Row],[Sales_Rep]]),"Unknown",Table14[[#This Row],[Sales_Rep]])</f>
        <v>Charlie</v>
      </c>
      <c r="O3163" t="str">
        <f>PROPER(Table14[[#This Row],[Region]])</f>
        <v>West</v>
      </c>
      <c r="P3163" s="9">
        <f>IF(ISBLANK(Table14[[#This Row],[Sales_Amount]]),MEDIAN(Table14[Sales_Amount]),Table14[[#This Row],[Sales_Amount]])</f>
        <v>204698.97</v>
      </c>
      <c r="Q3163" s="11">
        <f>IF(ISBLANK(Table14[[#This Row],[Quantity_Sold]]),MEDIAN(Table14[Quantity_Sold]),Table14[[#This Row],[Quantity_Sold]])</f>
        <v>38</v>
      </c>
      <c r="R3163" s="4" t="str">
        <f>TRIM(Table14[[#This Row],[Product_Category]])</f>
        <v>Clothing</v>
      </c>
      <c r="S3163" s="4" t="str">
        <f>PROPER(Table14[[#This Row],[Customer_Type]])</f>
        <v>Returning</v>
      </c>
      <c r="T3163" s="13">
        <f>IF(ISBLANK(Table14[[#This Row],[Discount]]),MEDIAN(Table14[Discount]),Table14[[#This Row],[Discount]])</f>
        <v>0.1</v>
      </c>
    </row>
    <row r="3164" spans="1:20" x14ac:dyDescent="0.3">
      <c r="A3164">
        <v>1023</v>
      </c>
      <c r="B3164" s="1">
        <v>45429</v>
      </c>
      <c r="C3164" t="s">
        <v>23</v>
      </c>
      <c r="D3164" t="s">
        <v>14</v>
      </c>
      <c r="E3164">
        <v>23918.3</v>
      </c>
      <c r="F3164">
        <v>5</v>
      </c>
      <c r="G3164" t="s">
        <v>15</v>
      </c>
      <c r="H3164" s="9">
        <v>3765.42</v>
      </c>
      <c r="I3164" s="9">
        <v>5374.9</v>
      </c>
      <c r="J3164" t="s">
        <v>16</v>
      </c>
      <c r="K3164">
        <v>0.11</v>
      </c>
      <c r="L3164" s="4" t="s">
        <v>31</v>
      </c>
      <c r="M3164" s="4" t="s">
        <v>22</v>
      </c>
      <c r="N3164" s="4" t="str">
        <f>IF(ISBLANK(Table14[[#This Row],[Sales_Rep]]),"Unknown",Table14[[#This Row],[Sales_Rep]])</f>
        <v>Charlie</v>
      </c>
      <c r="O3164" t="str">
        <f>PROPER(Table14[[#This Row],[Region]])</f>
        <v>East</v>
      </c>
      <c r="P3164" s="9">
        <f>IF(ISBLANK(Table14[[#This Row],[Sales_Amount]]),MEDIAN(Table14[Sales_Amount]),Table14[[#This Row],[Sales_Amount]])</f>
        <v>23918.3</v>
      </c>
      <c r="Q3164" s="11">
        <f>IF(ISBLANK(Table14[[#This Row],[Quantity_Sold]]),MEDIAN(Table14[Quantity_Sold]),Table14[[#This Row],[Quantity_Sold]])</f>
        <v>5</v>
      </c>
      <c r="R3164" s="4" t="str">
        <f>TRIM(Table14[[#This Row],[Product_Category]])</f>
        <v>Food</v>
      </c>
      <c r="S3164" s="4" t="str">
        <f>PROPER(Table14[[#This Row],[Customer_Type]])</f>
        <v>Returning</v>
      </c>
      <c r="T3164" s="13">
        <f>IF(ISBLANK(Table14[[#This Row],[Discount]]),MEDIAN(Table14[Discount]),Table14[[#This Row],[Discount]])</f>
        <v>0.11</v>
      </c>
    </row>
    <row r="3165" spans="1:20" x14ac:dyDescent="0.3">
      <c r="A3165">
        <v>1284</v>
      </c>
      <c r="B3165" s="1">
        <v>44952</v>
      </c>
      <c r="C3165" t="s">
        <v>32</v>
      </c>
      <c r="D3165" t="s">
        <v>27</v>
      </c>
      <c r="E3165">
        <v>139552.68</v>
      </c>
      <c r="F3165">
        <v>31</v>
      </c>
      <c r="G3165" t="s">
        <v>28</v>
      </c>
      <c r="H3165" s="9">
        <v>3335</v>
      </c>
      <c r="I3165" s="9">
        <v>4689.2700000000004</v>
      </c>
      <c r="J3165" t="s">
        <v>16</v>
      </c>
      <c r="K3165">
        <v>0.04</v>
      </c>
      <c r="L3165" s="4" t="s">
        <v>17</v>
      </c>
      <c r="M3165" s="4" t="s">
        <v>18</v>
      </c>
      <c r="N3165" s="4" t="str">
        <f>IF(ISBLANK(Table14[[#This Row],[Sales_Rep]]),"Unknown",Table14[[#This Row],[Sales_Rep]])</f>
        <v>Alice</v>
      </c>
      <c r="O3165" t="str">
        <f>PROPER(Table14[[#This Row],[Region]])</f>
        <v>West</v>
      </c>
      <c r="P3165" s="9">
        <f>IF(ISBLANK(Table14[[#This Row],[Sales_Amount]]),MEDIAN(Table14[Sales_Amount]),Table14[[#This Row],[Sales_Amount]])</f>
        <v>139552.68</v>
      </c>
      <c r="Q3165" s="11">
        <f>IF(ISBLANK(Table14[[#This Row],[Quantity_Sold]]),MEDIAN(Table14[Quantity_Sold]),Table14[[#This Row],[Quantity_Sold]])</f>
        <v>31</v>
      </c>
      <c r="R3165" s="4" t="str">
        <f>TRIM(Table14[[#This Row],[Product_Category]])</f>
        <v>Furniture</v>
      </c>
      <c r="S3165" s="4" t="str">
        <f>PROPER(Table14[[#This Row],[Customer_Type]])</f>
        <v>Returning</v>
      </c>
      <c r="T3165" s="13">
        <f>IF(ISBLANK(Table14[[#This Row],[Discount]]),MEDIAN(Table14[Discount]),Table14[[#This Row],[Discount]])</f>
        <v>0.04</v>
      </c>
    </row>
    <row r="3166" spans="1:20" x14ac:dyDescent="0.3">
      <c r="A3166">
        <v>1242</v>
      </c>
      <c r="B3166" s="1">
        <v>45509</v>
      </c>
      <c r="C3166" t="s">
        <v>23</v>
      </c>
      <c r="D3166" t="s">
        <v>14</v>
      </c>
      <c r="E3166">
        <v>36320.699999999997</v>
      </c>
      <c r="F3166">
        <v>9</v>
      </c>
      <c r="G3166" t="s">
        <v>28</v>
      </c>
      <c r="H3166" s="9">
        <v>4173.0200000000004</v>
      </c>
      <c r="I3166" s="9">
        <v>5683.99</v>
      </c>
      <c r="J3166" t="s">
        <v>25</v>
      </c>
      <c r="K3166">
        <v>0.28999999999999998</v>
      </c>
      <c r="L3166" s="4" t="s">
        <v>26</v>
      </c>
      <c r="M3166" s="4" t="s">
        <v>22</v>
      </c>
      <c r="N3166" s="4" t="str">
        <f>IF(ISBLANK(Table14[[#This Row],[Sales_Rep]]),"Unknown",Table14[[#This Row],[Sales_Rep]])</f>
        <v>Charlie</v>
      </c>
      <c r="O3166" t="str">
        <f>PROPER(Table14[[#This Row],[Region]])</f>
        <v>East</v>
      </c>
      <c r="P3166" s="9">
        <f>IF(ISBLANK(Table14[[#This Row],[Sales_Amount]]),MEDIAN(Table14[Sales_Amount]),Table14[[#This Row],[Sales_Amount]])</f>
        <v>36320.699999999997</v>
      </c>
      <c r="Q3166" s="11">
        <f>IF(ISBLANK(Table14[[#This Row],[Quantity_Sold]]),MEDIAN(Table14[Quantity_Sold]),Table14[[#This Row],[Quantity_Sold]])</f>
        <v>9</v>
      </c>
      <c r="R3166" s="4" t="str">
        <f>TRIM(Table14[[#This Row],[Product_Category]])</f>
        <v>Furniture</v>
      </c>
      <c r="S3166" s="4" t="str">
        <f>PROPER(Table14[[#This Row],[Customer_Type]])</f>
        <v>New</v>
      </c>
      <c r="T3166" s="13">
        <f>IF(ISBLANK(Table14[[#This Row],[Discount]]),MEDIAN(Table14[Discount]),Table14[[#This Row],[Discount]])</f>
        <v>0.28999999999999998</v>
      </c>
    </row>
    <row r="3167" spans="1:20" x14ac:dyDescent="0.3">
      <c r="A3167">
        <v>1144</v>
      </c>
      <c r="B3167" s="1">
        <v>45568</v>
      </c>
      <c r="C3167" t="s">
        <v>29</v>
      </c>
      <c r="D3167" t="s">
        <v>20</v>
      </c>
      <c r="E3167">
        <v>69693.73</v>
      </c>
      <c r="F3167">
        <v>14</v>
      </c>
      <c r="G3167" t="s">
        <v>28</v>
      </c>
      <c r="H3167" s="9">
        <v>4321.72</v>
      </c>
      <c r="I3167" s="9">
        <v>6382.21</v>
      </c>
      <c r="J3167" t="s">
        <v>16</v>
      </c>
      <c r="K3167">
        <v>0.22</v>
      </c>
      <c r="L3167" s="4" t="s">
        <v>17</v>
      </c>
      <c r="M3167" s="4" t="s">
        <v>22</v>
      </c>
      <c r="N3167" s="4" t="str">
        <f>IF(ISBLANK(Table14[[#This Row],[Sales_Rep]]),"Unknown",Table14[[#This Row],[Sales_Rep]])</f>
        <v>Bob</v>
      </c>
      <c r="O3167" t="str">
        <f>PROPER(Table14[[#This Row],[Region]])</f>
        <v>North</v>
      </c>
      <c r="P3167" s="9">
        <f>IF(ISBLANK(Table14[[#This Row],[Sales_Amount]]),MEDIAN(Table14[Sales_Amount]),Table14[[#This Row],[Sales_Amount]])</f>
        <v>69693.73</v>
      </c>
      <c r="Q3167" s="11">
        <f>IF(ISBLANK(Table14[[#This Row],[Quantity_Sold]]),MEDIAN(Table14[Quantity_Sold]),Table14[[#This Row],[Quantity_Sold]])</f>
        <v>14</v>
      </c>
      <c r="R3167" s="4" t="str">
        <f>TRIM(Table14[[#This Row],[Product_Category]])</f>
        <v>Furniture</v>
      </c>
      <c r="S3167" s="4" t="str">
        <f>PROPER(Table14[[#This Row],[Customer_Type]])</f>
        <v>Returning</v>
      </c>
      <c r="T3167" s="13">
        <f>IF(ISBLANK(Table14[[#This Row],[Discount]]),MEDIAN(Table14[Discount]),Table14[[#This Row],[Discount]])</f>
        <v>0.22</v>
      </c>
    </row>
    <row r="3168" spans="1:20" x14ac:dyDescent="0.3">
      <c r="A3168">
        <v>1003</v>
      </c>
      <c r="B3168" s="1">
        <v>45448</v>
      </c>
      <c r="C3168" t="s">
        <v>32</v>
      </c>
      <c r="D3168" t="s">
        <v>27</v>
      </c>
      <c r="E3168">
        <v>37653.440000000002</v>
      </c>
      <c r="F3168">
        <v>8</v>
      </c>
      <c r="G3168" t="s">
        <v>24</v>
      </c>
      <c r="H3168" s="9">
        <v>3923.02</v>
      </c>
      <c r="I3168" s="9">
        <v>4954.3999999999996</v>
      </c>
      <c r="J3168" t="s">
        <v>16</v>
      </c>
      <c r="K3168">
        <v>0.05</v>
      </c>
      <c r="L3168" s="4" t="s">
        <v>31</v>
      </c>
      <c r="M3168" s="4" t="s">
        <v>22</v>
      </c>
      <c r="N3168" s="4" t="str">
        <f>IF(ISBLANK(Table14[[#This Row],[Sales_Rep]]),"Unknown",Table14[[#This Row],[Sales_Rep]])</f>
        <v>Alice</v>
      </c>
      <c r="O3168" t="str">
        <f>PROPER(Table14[[#This Row],[Region]])</f>
        <v>West</v>
      </c>
      <c r="P3168" s="9">
        <f>IF(ISBLANK(Table14[[#This Row],[Sales_Amount]]),MEDIAN(Table14[Sales_Amount]),Table14[[#This Row],[Sales_Amount]])</f>
        <v>37653.440000000002</v>
      </c>
      <c r="Q3168" s="11">
        <f>IF(ISBLANK(Table14[[#This Row],[Quantity_Sold]]),MEDIAN(Table14[Quantity_Sold]),Table14[[#This Row],[Quantity_Sold]])</f>
        <v>8</v>
      </c>
      <c r="R3168" s="4" t="str">
        <f>TRIM(Table14[[#This Row],[Product_Category]])</f>
        <v>Clothing</v>
      </c>
      <c r="S3168" s="4" t="str">
        <f>PROPER(Table14[[#This Row],[Customer_Type]])</f>
        <v>Returning</v>
      </c>
      <c r="T3168" s="13">
        <f>IF(ISBLANK(Table14[[#This Row],[Discount]]),MEDIAN(Table14[Discount]),Table14[[#This Row],[Discount]])</f>
        <v>0.05</v>
      </c>
    </row>
    <row r="3169" spans="1:20" x14ac:dyDescent="0.3">
      <c r="A3169">
        <v>1212</v>
      </c>
      <c r="B3169" s="1">
        <v>45452</v>
      </c>
      <c r="C3169" t="s">
        <v>23</v>
      </c>
      <c r="D3169" t="s">
        <v>27</v>
      </c>
      <c r="E3169">
        <v>196378.23</v>
      </c>
      <c r="F3169">
        <v>41</v>
      </c>
      <c r="G3169" t="s">
        <v>28</v>
      </c>
      <c r="H3169" s="9">
        <v>3695.19</v>
      </c>
      <c r="I3169" s="9">
        <v>5381.7</v>
      </c>
      <c r="J3169" t="s">
        <v>16</v>
      </c>
      <c r="K3169">
        <v>0.11</v>
      </c>
      <c r="L3169" s="4" t="s">
        <v>17</v>
      </c>
      <c r="M3169" s="4" t="s">
        <v>22</v>
      </c>
      <c r="N3169" s="4" t="str">
        <f>IF(ISBLANK(Table14[[#This Row],[Sales_Rep]]),"Unknown",Table14[[#This Row],[Sales_Rep]])</f>
        <v>Charlie</v>
      </c>
      <c r="O3169" t="str">
        <f>PROPER(Table14[[#This Row],[Region]])</f>
        <v>West</v>
      </c>
      <c r="P3169" s="9">
        <f>IF(ISBLANK(Table14[[#This Row],[Sales_Amount]]),MEDIAN(Table14[Sales_Amount]),Table14[[#This Row],[Sales_Amount]])</f>
        <v>196378.23</v>
      </c>
      <c r="Q3169" s="11">
        <f>IF(ISBLANK(Table14[[#This Row],[Quantity_Sold]]),MEDIAN(Table14[Quantity_Sold]),Table14[[#This Row],[Quantity_Sold]])</f>
        <v>41</v>
      </c>
      <c r="R3169" s="4" t="str">
        <f>TRIM(Table14[[#This Row],[Product_Category]])</f>
        <v>Furniture</v>
      </c>
      <c r="S3169" s="4" t="str">
        <f>PROPER(Table14[[#This Row],[Customer_Type]])</f>
        <v>Returning</v>
      </c>
      <c r="T3169" s="13">
        <f>IF(ISBLANK(Table14[[#This Row],[Discount]]),MEDIAN(Table14[Discount]),Table14[[#This Row],[Discount]])</f>
        <v>0.11</v>
      </c>
    </row>
    <row r="3170" spans="1:20" x14ac:dyDescent="0.3">
      <c r="A3170">
        <v>1497</v>
      </c>
      <c r="B3170" s="1">
        <v>45341</v>
      </c>
      <c r="C3170" t="s">
        <v>19</v>
      </c>
      <c r="D3170" t="s">
        <v>30</v>
      </c>
      <c r="E3170">
        <v>37461.54</v>
      </c>
      <c r="F3170">
        <v>41</v>
      </c>
      <c r="G3170" t="s">
        <v>24</v>
      </c>
      <c r="H3170" s="9">
        <v>768.84</v>
      </c>
      <c r="I3170" s="9">
        <v>1128.02</v>
      </c>
      <c r="J3170" t="s">
        <v>16</v>
      </c>
      <c r="K3170">
        <v>0.19</v>
      </c>
      <c r="L3170" s="4" t="s">
        <v>26</v>
      </c>
      <c r="M3170" s="4" t="s">
        <v>22</v>
      </c>
      <c r="N3170" s="4" t="str">
        <f>IF(ISBLANK(Table14[[#This Row],[Sales_Rep]]),"Unknown",Table14[[#This Row],[Sales_Rep]])</f>
        <v>Eve</v>
      </c>
      <c r="O3170" t="str">
        <f>PROPER(Table14[[#This Row],[Region]])</f>
        <v>South</v>
      </c>
      <c r="P3170" s="9">
        <f>IF(ISBLANK(Table14[[#This Row],[Sales_Amount]]),MEDIAN(Table14[Sales_Amount]),Table14[[#This Row],[Sales_Amount]])</f>
        <v>37461.54</v>
      </c>
      <c r="Q3170" s="11">
        <f>IF(ISBLANK(Table14[[#This Row],[Quantity_Sold]]),MEDIAN(Table14[Quantity_Sold]),Table14[[#This Row],[Quantity_Sold]])</f>
        <v>41</v>
      </c>
      <c r="R3170" s="4" t="str">
        <f>TRIM(Table14[[#This Row],[Product_Category]])</f>
        <v>Clothing</v>
      </c>
      <c r="S3170" s="4" t="str">
        <f>PROPER(Table14[[#This Row],[Customer_Type]])</f>
        <v>Returning</v>
      </c>
      <c r="T3170" s="13">
        <f>IF(ISBLANK(Table14[[#This Row],[Discount]]),MEDIAN(Table14[Discount]),Table14[[#This Row],[Discount]])</f>
        <v>0.19</v>
      </c>
    </row>
    <row r="3171" spans="1:20" x14ac:dyDescent="0.3">
      <c r="A3171">
        <v>1444</v>
      </c>
      <c r="B3171" s="1">
        <v>45484</v>
      </c>
      <c r="C3171" t="s">
        <v>23</v>
      </c>
      <c r="D3171" t="s">
        <v>30</v>
      </c>
      <c r="E3171">
        <v>31124.11</v>
      </c>
      <c r="F3171">
        <v>6</v>
      </c>
      <c r="G3171" t="s">
        <v>24</v>
      </c>
      <c r="H3171" s="9">
        <v>4531.97</v>
      </c>
      <c r="I3171" s="9">
        <v>5518.46</v>
      </c>
      <c r="J3171" t="s">
        <v>25</v>
      </c>
      <c r="K3171">
        <v>0.06</v>
      </c>
      <c r="L3171" s="4" t="s">
        <v>31</v>
      </c>
      <c r="M3171" s="4" t="s">
        <v>18</v>
      </c>
      <c r="N3171" s="4" t="str">
        <f>IF(ISBLANK(Table14[[#This Row],[Sales_Rep]]),"Unknown",Table14[[#This Row],[Sales_Rep]])</f>
        <v>Charlie</v>
      </c>
      <c r="O3171" t="str">
        <f>PROPER(Table14[[#This Row],[Region]])</f>
        <v>South</v>
      </c>
      <c r="P3171" s="9">
        <f>IF(ISBLANK(Table14[[#This Row],[Sales_Amount]]),MEDIAN(Table14[Sales_Amount]),Table14[[#This Row],[Sales_Amount]])</f>
        <v>31124.11</v>
      </c>
      <c r="Q3171" s="11">
        <f>IF(ISBLANK(Table14[[#This Row],[Quantity_Sold]]),MEDIAN(Table14[Quantity_Sold]),Table14[[#This Row],[Quantity_Sold]])</f>
        <v>6</v>
      </c>
      <c r="R3171" s="4" t="str">
        <f>TRIM(Table14[[#This Row],[Product_Category]])</f>
        <v>Clothing</v>
      </c>
      <c r="S3171" s="4" t="str">
        <f>PROPER(Table14[[#This Row],[Customer_Type]])</f>
        <v>New</v>
      </c>
      <c r="T3171" s="13">
        <f>IF(ISBLANK(Table14[[#This Row],[Discount]]),MEDIAN(Table14[Discount]),Table14[[#This Row],[Discount]])</f>
        <v>0.06</v>
      </c>
    </row>
    <row r="3172" spans="1:20" x14ac:dyDescent="0.3">
      <c r="A3172">
        <v>1498</v>
      </c>
      <c r="B3172" s="1">
        <v>45300</v>
      </c>
      <c r="C3172" t="s">
        <v>29</v>
      </c>
      <c r="D3172" t="s">
        <v>20</v>
      </c>
      <c r="E3172">
        <v>74621.05</v>
      </c>
      <c r="F3172">
        <v>35</v>
      </c>
      <c r="G3172" t="s">
        <v>28</v>
      </c>
      <c r="H3172" s="9">
        <v>1726.95</v>
      </c>
      <c r="I3172" s="9">
        <v>2342.89</v>
      </c>
      <c r="J3172" t="s">
        <v>25</v>
      </c>
      <c r="K3172">
        <v>0.09</v>
      </c>
      <c r="L3172" s="4" t="s">
        <v>17</v>
      </c>
      <c r="M3172" s="4" t="s">
        <v>22</v>
      </c>
      <c r="N3172" s="4" t="str">
        <f>IF(ISBLANK(Table14[[#This Row],[Sales_Rep]]),"Unknown",Table14[[#This Row],[Sales_Rep]])</f>
        <v>Bob</v>
      </c>
      <c r="O3172" t="str">
        <f>PROPER(Table14[[#This Row],[Region]])</f>
        <v>North</v>
      </c>
      <c r="P3172" s="9">
        <f>IF(ISBLANK(Table14[[#This Row],[Sales_Amount]]),MEDIAN(Table14[Sales_Amount]),Table14[[#This Row],[Sales_Amount]])</f>
        <v>74621.05</v>
      </c>
      <c r="Q3172" s="11">
        <f>IF(ISBLANK(Table14[[#This Row],[Quantity_Sold]]),MEDIAN(Table14[Quantity_Sold]),Table14[[#This Row],[Quantity_Sold]])</f>
        <v>35</v>
      </c>
      <c r="R3172" s="4" t="str">
        <f>TRIM(Table14[[#This Row],[Product_Category]])</f>
        <v>Furniture</v>
      </c>
      <c r="S3172" s="4" t="str">
        <f>PROPER(Table14[[#This Row],[Customer_Type]])</f>
        <v>New</v>
      </c>
      <c r="T3172" s="13">
        <f>IF(ISBLANK(Table14[[#This Row],[Discount]]),MEDIAN(Table14[Discount]),Table14[[#This Row],[Discount]])</f>
        <v>0.09</v>
      </c>
    </row>
    <row r="3173" spans="1:20" x14ac:dyDescent="0.3">
      <c r="A3173">
        <v>1089</v>
      </c>
      <c r="B3173" s="1">
        <v>45559</v>
      </c>
      <c r="C3173" t="s">
        <v>13</v>
      </c>
      <c r="D3173" t="s">
        <v>14</v>
      </c>
      <c r="E3173">
        <v>71502.45</v>
      </c>
      <c r="F3173">
        <v>49</v>
      </c>
      <c r="G3173" t="s">
        <v>24</v>
      </c>
      <c r="H3173" s="9">
        <v>1289.72</v>
      </c>
      <c r="I3173" s="9">
        <v>1677.28</v>
      </c>
      <c r="J3173" t="s">
        <v>25</v>
      </c>
      <c r="L3173" s="4" t="s">
        <v>26</v>
      </c>
      <c r="M3173" s="4" t="s">
        <v>18</v>
      </c>
      <c r="N3173" s="4" t="str">
        <f>IF(ISBLANK(Table14[[#This Row],[Sales_Rep]]),"Unknown",Table14[[#This Row],[Sales_Rep]])</f>
        <v>David</v>
      </c>
      <c r="O3173" t="str">
        <f>PROPER(Table14[[#This Row],[Region]])</f>
        <v>East</v>
      </c>
      <c r="P3173" s="9">
        <f>IF(ISBLANK(Table14[[#This Row],[Sales_Amount]]),MEDIAN(Table14[Sales_Amount]),Table14[[#This Row],[Sales_Amount]])</f>
        <v>71502.45</v>
      </c>
      <c r="Q3173" s="11">
        <f>IF(ISBLANK(Table14[[#This Row],[Quantity_Sold]]),MEDIAN(Table14[Quantity_Sold]),Table14[[#This Row],[Quantity_Sold]])</f>
        <v>49</v>
      </c>
      <c r="R3173" s="4" t="str">
        <f>TRIM(Table14[[#This Row],[Product_Category]])</f>
        <v>Clothing</v>
      </c>
      <c r="S3173" s="4" t="str">
        <f>PROPER(Table14[[#This Row],[Customer_Type]])</f>
        <v>New</v>
      </c>
      <c r="T3173" s="13">
        <f>IF(ISBLANK(Table14[[#This Row],[Discount]]),MEDIAN(Table14[Discount]),Table14[[#This Row],[Discount]])</f>
        <v>0.15</v>
      </c>
    </row>
    <row r="3174" spans="1:20" x14ac:dyDescent="0.3">
      <c r="A3174">
        <v>1306</v>
      </c>
      <c r="B3174" s="1">
        <v>45252</v>
      </c>
      <c r="C3174" t="s">
        <v>23</v>
      </c>
      <c r="D3174" t="s">
        <v>14</v>
      </c>
      <c r="E3174">
        <v>30896.25</v>
      </c>
      <c r="F3174">
        <v>25</v>
      </c>
      <c r="G3174" t="s">
        <v>24</v>
      </c>
      <c r="H3174" s="9">
        <v>1275.92</v>
      </c>
      <c r="I3174" s="9">
        <v>1647.8</v>
      </c>
      <c r="J3174" t="s">
        <v>25</v>
      </c>
      <c r="K3174">
        <v>0.25</v>
      </c>
      <c r="L3174" s="4" t="s">
        <v>26</v>
      </c>
      <c r="M3174" s="4" t="s">
        <v>18</v>
      </c>
      <c r="N3174" s="4" t="str">
        <f>IF(ISBLANK(Table14[[#This Row],[Sales_Rep]]),"Unknown",Table14[[#This Row],[Sales_Rep]])</f>
        <v>Charlie</v>
      </c>
      <c r="O3174" t="str">
        <f>PROPER(Table14[[#This Row],[Region]])</f>
        <v>East</v>
      </c>
      <c r="P3174" s="9">
        <f>IF(ISBLANK(Table14[[#This Row],[Sales_Amount]]),MEDIAN(Table14[Sales_Amount]),Table14[[#This Row],[Sales_Amount]])</f>
        <v>30896.25</v>
      </c>
      <c r="Q3174" s="11">
        <f>IF(ISBLANK(Table14[[#This Row],[Quantity_Sold]]),MEDIAN(Table14[Quantity_Sold]),Table14[[#This Row],[Quantity_Sold]])</f>
        <v>25</v>
      </c>
      <c r="R3174" s="4" t="str">
        <f>TRIM(Table14[[#This Row],[Product_Category]])</f>
        <v>Clothing</v>
      </c>
      <c r="S3174" s="4" t="str">
        <f>PROPER(Table14[[#This Row],[Customer_Type]])</f>
        <v>New</v>
      </c>
      <c r="T3174" s="13">
        <f>IF(ISBLANK(Table14[[#This Row],[Discount]]),MEDIAN(Table14[Discount]),Table14[[#This Row],[Discount]])</f>
        <v>0.25</v>
      </c>
    </row>
    <row r="3175" spans="1:20" x14ac:dyDescent="0.3">
      <c r="A3175">
        <v>1208</v>
      </c>
      <c r="B3175" s="1">
        <v>45154</v>
      </c>
      <c r="C3175" t="s">
        <v>13</v>
      </c>
      <c r="D3175" t="s">
        <v>20</v>
      </c>
      <c r="E3175">
        <v>86924.21</v>
      </c>
      <c r="F3175">
        <v>49</v>
      </c>
      <c r="G3175" t="s">
        <v>15</v>
      </c>
      <c r="H3175" s="9">
        <v>2151.2199999999998</v>
      </c>
      <c r="I3175" s="9">
        <v>2498.54</v>
      </c>
      <c r="J3175" t="s">
        <v>16</v>
      </c>
      <c r="K3175">
        <v>0.28999999999999998</v>
      </c>
      <c r="L3175" s="4" t="s">
        <v>17</v>
      </c>
      <c r="M3175" s="4" t="s">
        <v>18</v>
      </c>
      <c r="N3175" s="4" t="str">
        <f>IF(ISBLANK(Table14[[#This Row],[Sales_Rep]]),"Unknown",Table14[[#This Row],[Sales_Rep]])</f>
        <v>David</v>
      </c>
      <c r="O3175" t="str">
        <f>PROPER(Table14[[#This Row],[Region]])</f>
        <v>North</v>
      </c>
      <c r="P3175" s="9">
        <f>IF(ISBLANK(Table14[[#This Row],[Sales_Amount]]),MEDIAN(Table14[Sales_Amount]),Table14[[#This Row],[Sales_Amount]])</f>
        <v>86924.21</v>
      </c>
      <c r="Q3175" s="11">
        <f>IF(ISBLANK(Table14[[#This Row],[Quantity_Sold]]),MEDIAN(Table14[Quantity_Sold]),Table14[[#This Row],[Quantity_Sold]])</f>
        <v>49</v>
      </c>
      <c r="R3175" s="4" t="str">
        <f>TRIM(Table14[[#This Row],[Product_Category]])</f>
        <v>Food</v>
      </c>
      <c r="S3175" s="4" t="str">
        <f>PROPER(Table14[[#This Row],[Customer_Type]])</f>
        <v>Returning</v>
      </c>
      <c r="T3175" s="13">
        <f>IF(ISBLANK(Table14[[#This Row],[Discount]]),MEDIAN(Table14[Discount]),Table14[[#This Row],[Discount]])</f>
        <v>0.28999999999999998</v>
      </c>
    </row>
    <row r="3176" spans="1:20" x14ac:dyDescent="0.3">
      <c r="A3176">
        <v>1248</v>
      </c>
      <c r="B3176" s="1">
        <v>45432</v>
      </c>
      <c r="C3176" t="s">
        <v>19</v>
      </c>
      <c r="D3176" t="s">
        <v>27</v>
      </c>
      <c r="E3176">
        <v>8306.93</v>
      </c>
      <c r="F3176">
        <v>14</v>
      </c>
      <c r="G3176" t="s">
        <v>28</v>
      </c>
      <c r="H3176" s="9">
        <v>625.79999999999995</v>
      </c>
      <c r="I3176" s="9">
        <v>723.6</v>
      </c>
      <c r="J3176" t="s">
        <v>16</v>
      </c>
      <c r="K3176">
        <v>0.18</v>
      </c>
      <c r="L3176" s="4" t="s">
        <v>26</v>
      </c>
      <c r="M3176" s="4" t="s">
        <v>22</v>
      </c>
      <c r="N3176" s="4" t="str">
        <f>IF(ISBLANK(Table14[[#This Row],[Sales_Rep]]),"Unknown",Table14[[#This Row],[Sales_Rep]])</f>
        <v>Eve</v>
      </c>
      <c r="O3176" t="str">
        <f>PROPER(Table14[[#This Row],[Region]])</f>
        <v>West</v>
      </c>
      <c r="P3176" s="9">
        <f>IF(ISBLANK(Table14[[#This Row],[Sales_Amount]]),MEDIAN(Table14[Sales_Amount]),Table14[[#This Row],[Sales_Amount]])</f>
        <v>8306.93</v>
      </c>
      <c r="Q3176" s="11">
        <f>IF(ISBLANK(Table14[[#This Row],[Quantity_Sold]]),MEDIAN(Table14[Quantity_Sold]),Table14[[#This Row],[Quantity_Sold]])</f>
        <v>14</v>
      </c>
      <c r="R3176" s="4" t="str">
        <f>TRIM(Table14[[#This Row],[Product_Category]])</f>
        <v>Furniture</v>
      </c>
      <c r="S3176" s="4" t="str">
        <f>PROPER(Table14[[#This Row],[Customer_Type]])</f>
        <v>Returning</v>
      </c>
      <c r="T3176" s="13">
        <f>IF(ISBLANK(Table14[[#This Row],[Discount]]),MEDIAN(Table14[Discount]),Table14[[#This Row],[Discount]])</f>
        <v>0.18</v>
      </c>
    </row>
    <row r="3177" spans="1:20" x14ac:dyDescent="0.3">
      <c r="A3177">
        <v>1209</v>
      </c>
      <c r="B3177" s="1">
        <v>45224</v>
      </c>
      <c r="C3177" t="s">
        <v>23</v>
      </c>
      <c r="D3177" t="s">
        <v>30</v>
      </c>
      <c r="E3177">
        <v>36309.06</v>
      </c>
      <c r="F3177">
        <v>18</v>
      </c>
      <c r="G3177" t="s">
        <v>21</v>
      </c>
      <c r="H3177" s="9">
        <v>1854.35</v>
      </c>
      <c r="I3177" s="9">
        <v>2169</v>
      </c>
      <c r="J3177" t="s">
        <v>16</v>
      </c>
      <c r="K3177">
        <v>7.0000000000000007E-2</v>
      </c>
      <c r="L3177" s="4" t="s">
        <v>17</v>
      </c>
      <c r="M3177" s="4" t="s">
        <v>22</v>
      </c>
      <c r="N3177" s="4" t="str">
        <f>IF(ISBLANK(Table14[[#This Row],[Sales_Rep]]),"Unknown",Table14[[#This Row],[Sales_Rep]])</f>
        <v>Charlie</v>
      </c>
      <c r="O3177" t="str">
        <f>PROPER(Table14[[#This Row],[Region]])</f>
        <v>South</v>
      </c>
      <c r="P3177" s="9">
        <f>IF(ISBLANK(Table14[[#This Row],[Sales_Amount]]),MEDIAN(Table14[Sales_Amount]),Table14[[#This Row],[Sales_Amount]])</f>
        <v>36309.06</v>
      </c>
      <c r="Q3177" s="11">
        <f>IF(ISBLANK(Table14[[#This Row],[Quantity_Sold]]),MEDIAN(Table14[Quantity_Sold]),Table14[[#This Row],[Quantity_Sold]])</f>
        <v>18</v>
      </c>
      <c r="R3177" s="4" t="str">
        <f>TRIM(Table14[[#This Row],[Product_Category]])</f>
        <v>Electronics</v>
      </c>
      <c r="S3177" s="4" t="str">
        <f>PROPER(Table14[[#This Row],[Customer_Type]])</f>
        <v>Returning</v>
      </c>
      <c r="T3177" s="13">
        <f>IF(ISBLANK(Table14[[#This Row],[Discount]]),MEDIAN(Table14[Discount]),Table14[[#This Row],[Discount]])</f>
        <v>7.0000000000000007E-2</v>
      </c>
    </row>
    <row r="3178" spans="1:20" x14ac:dyDescent="0.3">
      <c r="A3178">
        <v>1165</v>
      </c>
      <c r="B3178" s="1">
        <v>44944</v>
      </c>
      <c r="C3178" t="s">
        <v>32</v>
      </c>
      <c r="D3178" t="s">
        <v>14</v>
      </c>
      <c r="E3178">
        <v>147960.26999999999</v>
      </c>
      <c r="F3178">
        <v>35</v>
      </c>
      <c r="G3178" t="s">
        <v>15</v>
      </c>
      <c r="H3178" s="9">
        <v>4716.58</v>
      </c>
      <c r="I3178" s="9">
        <v>5419.79</v>
      </c>
      <c r="J3178" t="s">
        <v>25</v>
      </c>
      <c r="K3178">
        <v>0.22</v>
      </c>
      <c r="L3178" s="4" t="s">
        <v>26</v>
      </c>
      <c r="M3178" s="4" t="s">
        <v>18</v>
      </c>
      <c r="N3178" s="4" t="str">
        <f>IF(ISBLANK(Table14[[#This Row],[Sales_Rep]]),"Unknown",Table14[[#This Row],[Sales_Rep]])</f>
        <v>Alice</v>
      </c>
      <c r="O3178" t="str">
        <f>PROPER(Table14[[#This Row],[Region]])</f>
        <v>East</v>
      </c>
      <c r="P3178" s="9">
        <f>IF(ISBLANK(Table14[[#This Row],[Sales_Amount]]),MEDIAN(Table14[Sales_Amount]),Table14[[#This Row],[Sales_Amount]])</f>
        <v>147960.26999999999</v>
      </c>
      <c r="Q3178" s="11">
        <f>IF(ISBLANK(Table14[[#This Row],[Quantity_Sold]]),MEDIAN(Table14[Quantity_Sold]),Table14[[#This Row],[Quantity_Sold]])</f>
        <v>35</v>
      </c>
      <c r="R3178" s="4" t="str">
        <f>TRIM(Table14[[#This Row],[Product_Category]])</f>
        <v>Food</v>
      </c>
      <c r="S3178" s="4" t="str">
        <f>PROPER(Table14[[#This Row],[Customer_Type]])</f>
        <v>New</v>
      </c>
      <c r="T3178" s="13">
        <f>IF(ISBLANK(Table14[[#This Row],[Discount]]),MEDIAN(Table14[Discount]),Table14[[#This Row],[Discount]])</f>
        <v>0.22</v>
      </c>
    </row>
    <row r="3179" spans="1:20" x14ac:dyDescent="0.3">
      <c r="A3179">
        <v>1235</v>
      </c>
      <c r="B3179" s="1">
        <v>45482</v>
      </c>
      <c r="C3179" t="s">
        <v>13</v>
      </c>
      <c r="D3179" t="s">
        <v>14</v>
      </c>
      <c r="E3179">
        <v>7993.07</v>
      </c>
      <c r="F3179">
        <v>12</v>
      </c>
      <c r="G3179" t="s">
        <v>21</v>
      </c>
      <c r="H3179" s="9">
        <v>626.65</v>
      </c>
      <c r="I3179" s="9">
        <v>900.12</v>
      </c>
      <c r="J3179" t="s">
        <v>25</v>
      </c>
      <c r="K3179">
        <v>0.26</v>
      </c>
      <c r="L3179" s="4" t="s">
        <v>26</v>
      </c>
      <c r="M3179" s="4" t="s">
        <v>18</v>
      </c>
      <c r="N3179" s="4" t="str">
        <f>IF(ISBLANK(Table14[[#This Row],[Sales_Rep]]),"Unknown",Table14[[#This Row],[Sales_Rep]])</f>
        <v>David</v>
      </c>
      <c r="O3179" t="str">
        <f>PROPER(Table14[[#This Row],[Region]])</f>
        <v>East</v>
      </c>
      <c r="P3179" s="9">
        <f>IF(ISBLANK(Table14[[#This Row],[Sales_Amount]]),MEDIAN(Table14[Sales_Amount]),Table14[[#This Row],[Sales_Amount]])</f>
        <v>7993.07</v>
      </c>
      <c r="Q3179" s="11">
        <f>IF(ISBLANK(Table14[[#This Row],[Quantity_Sold]]),MEDIAN(Table14[Quantity_Sold]),Table14[[#This Row],[Quantity_Sold]])</f>
        <v>12</v>
      </c>
      <c r="R3179" s="4" t="str">
        <f>TRIM(Table14[[#This Row],[Product_Category]])</f>
        <v>Electronics</v>
      </c>
      <c r="S3179" s="4" t="str">
        <f>PROPER(Table14[[#This Row],[Customer_Type]])</f>
        <v>New</v>
      </c>
      <c r="T3179" s="13">
        <f>IF(ISBLANK(Table14[[#This Row],[Discount]]),MEDIAN(Table14[Discount]),Table14[[#This Row],[Discount]])</f>
        <v>0.26</v>
      </c>
    </row>
    <row r="3180" spans="1:20" x14ac:dyDescent="0.3">
      <c r="A3180">
        <v>1200</v>
      </c>
      <c r="B3180" s="1">
        <v>45146</v>
      </c>
      <c r="C3180" t="s">
        <v>19</v>
      </c>
      <c r="D3180" t="s">
        <v>30</v>
      </c>
      <c r="E3180">
        <v>39527.46</v>
      </c>
      <c r="F3180">
        <v>44</v>
      </c>
      <c r="G3180" t="s">
        <v>15</v>
      </c>
      <c r="H3180" s="9">
        <v>797.05</v>
      </c>
      <c r="I3180" s="9">
        <v>1166.69</v>
      </c>
      <c r="J3180" t="s">
        <v>25</v>
      </c>
      <c r="K3180">
        <v>0.23</v>
      </c>
      <c r="L3180" s="4" t="s">
        <v>26</v>
      </c>
      <c r="M3180" s="4" t="s">
        <v>18</v>
      </c>
      <c r="N3180" s="4" t="str">
        <f>IF(ISBLANK(Table14[[#This Row],[Sales_Rep]]),"Unknown",Table14[[#This Row],[Sales_Rep]])</f>
        <v>Eve</v>
      </c>
      <c r="O3180" t="str">
        <f>PROPER(Table14[[#This Row],[Region]])</f>
        <v>South</v>
      </c>
      <c r="P3180" s="9">
        <f>IF(ISBLANK(Table14[[#This Row],[Sales_Amount]]),MEDIAN(Table14[Sales_Amount]),Table14[[#This Row],[Sales_Amount]])</f>
        <v>39527.46</v>
      </c>
      <c r="Q3180" s="11">
        <f>IF(ISBLANK(Table14[[#This Row],[Quantity_Sold]]),MEDIAN(Table14[Quantity_Sold]),Table14[[#This Row],[Quantity_Sold]])</f>
        <v>44</v>
      </c>
      <c r="R3180" s="4" t="str">
        <f>TRIM(Table14[[#This Row],[Product_Category]])</f>
        <v>Food</v>
      </c>
      <c r="S3180" s="4" t="str">
        <f>PROPER(Table14[[#This Row],[Customer_Type]])</f>
        <v>New</v>
      </c>
      <c r="T3180" s="13">
        <f>IF(ISBLANK(Table14[[#This Row],[Discount]]),MEDIAN(Table14[Discount]),Table14[[#This Row],[Discount]])</f>
        <v>0.23</v>
      </c>
    </row>
    <row r="3181" spans="1:20" x14ac:dyDescent="0.3">
      <c r="A3181">
        <v>1210</v>
      </c>
      <c r="B3181" s="1">
        <v>44946</v>
      </c>
      <c r="C3181" t="s">
        <v>32</v>
      </c>
      <c r="D3181" t="s">
        <v>30</v>
      </c>
      <c r="E3181">
        <v>4763.55</v>
      </c>
      <c r="F3181">
        <v>38</v>
      </c>
      <c r="G3181" t="s">
        <v>24</v>
      </c>
      <c r="H3181" s="9">
        <v>108.7</v>
      </c>
      <c r="I3181" s="9">
        <v>140.85</v>
      </c>
      <c r="J3181" t="s">
        <v>25</v>
      </c>
      <c r="K3181">
        <v>0.11</v>
      </c>
      <c r="L3181" s="4" t="s">
        <v>17</v>
      </c>
      <c r="M3181" s="4" t="s">
        <v>18</v>
      </c>
      <c r="N3181" s="4" t="str">
        <f>IF(ISBLANK(Table14[[#This Row],[Sales_Rep]]),"Unknown",Table14[[#This Row],[Sales_Rep]])</f>
        <v>Alice</v>
      </c>
      <c r="O3181" t="str">
        <f>PROPER(Table14[[#This Row],[Region]])</f>
        <v>South</v>
      </c>
      <c r="P3181" s="9">
        <f>IF(ISBLANK(Table14[[#This Row],[Sales_Amount]]),MEDIAN(Table14[Sales_Amount]),Table14[[#This Row],[Sales_Amount]])</f>
        <v>4763.55</v>
      </c>
      <c r="Q3181" s="11">
        <f>IF(ISBLANK(Table14[[#This Row],[Quantity_Sold]]),MEDIAN(Table14[Quantity_Sold]),Table14[[#This Row],[Quantity_Sold]])</f>
        <v>38</v>
      </c>
      <c r="R3181" s="4" t="str">
        <f>TRIM(Table14[[#This Row],[Product_Category]])</f>
        <v>Clothing</v>
      </c>
      <c r="S3181" s="4" t="str">
        <f>PROPER(Table14[[#This Row],[Customer_Type]])</f>
        <v>New</v>
      </c>
      <c r="T3181" s="13">
        <f>IF(ISBLANK(Table14[[#This Row],[Discount]]),MEDIAN(Table14[Discount]),Table14[[#This Row],[Discount]])</f>
        <v>0.11</v>
      </c>
    </row>
    <row r="3182" spans="1:20" x14ac:dyDescent="0.3">
      <c r="A3182">
        <v>1036</v>
      </c>
      <c r="B3182" s="1">
        <v>45468</v>
      </c>
      <c r="C3182" t="s">
        <v>32</v>
      </c>
      <c r="D3182" t="s">
        <v>14</v>
      </c>
      <c r="E3182">
        <v>127291</v>
      </c>
      <c r="F3182">
        <v>38</v>
      </c>
      <c r="G3182" t="s">
        <v>28</v>
      </c>
      <c r="H3182" s="9">
        <v>3357.35</v>
      </c>
      <c r="I3182" s="9">
        <v>4135.51</v>
      </c>
      <c r="J3182" t="s">
        <v>25</v>
      </c>
      <c r="K3182">
        <v>0.19</v>
      </c>
      <c r="L3182" s="4" t="s">
        <v>26</v>
      </c>
      <c r="M3182" s="4" t="s">
        <v>18</v>
      </c>
      <c r="N3182" s="4" t="str">
        <f>IF(ISBLANK(Table14[[#This Row],[Sales_Rep]]),"Unknown",Table14[[#This Row],[Sales_Rep]])</f>
        <v>Alice</v>
      </c>
      <c r="O3182" t="str">
        <f>PROPER(Table14[[#This Row],[Region]])</f>
        <v>East</v>
      </c>
      <c r="P3182" s="9">
        <f>IF(ISBLANK(Table14[[#This Row],[Sales_Amount]]),MEDIAN(Table14[Sales_Amount]),Table14[[#This Row],[Sales_Amount]])</f>
        <v>127291</v>
      </c>
      <c r="Q3182" s="11">
        <f>IF(ISBLANK(Table14[[#This Row],[Quantity_Sold]]),MEDIAN(Table14[Quantity_Sold]),Table14[[#This Row],[Quantity_Sold]])</f>
        <v>38</v>
      </c>
      <c r="R3182" s="4" t="str">
        <f>TRIM(Table14[[#This Row],[Product_Category]])</f>
        <v>Furniture</v>
      </c>
      <c r="S3182" s="4" t="str">
        <f>PROPER(Table14[[#This Row],[Customer_Type]])</f>
        <v>New</v>
      </c>
      <c r="T3182" s="13">
        <f>IF(ISBLANK(Table14[[#This Row],[Discount]]),MEDIAN(Table14[Discount]),Table14[[#This Row],[Discount]])</f>
        <v>0.19</v>
      </c>
    </row>
    <row r="3183" spans="1:20" x14ac:dyDescent="0.3">
      <c r="A3183">
        <v>1126</v>
      </c>
      <c r="B3183" s="1">
        <v>45298</v>
      </c>
      <c r="C3183" t="s">
        <v>32</v>
      </c>
      <c r="D3183" t="s">
        <v>27</v>
      </c>
      <c r="E3183">
        <v>41777.050000000003</v>
      </c>
      <c r="F3183">
        <v>39</v>
      </c>
      <c r="G3183" t="s">
        <v>15</v>
      </c>
      <c r="H3183" s="9">
        <v>1146.73</v>
      </c>
      <c r="I3183" s="9">
        <v>1290.6099999999999</v>
      </c>
      <c r="J3183" t="s">
        <v>25</v>
      </c>
      <c r="K3183">
        <v>0.17</v>
      </c>
      <c r="L3183" s="4" t="s">
        <v>17</v>
      </c>
      <c r="M3183" s="4" t="s">
        <v>22</v>
      </c>
      <c r="N3183" s="4" t="str">
        <f>IF(ISBLANK(Table14[[#This Row],[Sales_Rep]]),"Unknown",Table14[[#This Row],[Sales_Rep]])</f>
        <v>Alice</v>
      </c>
      <c r="O3183" t="str">
        <f>PROPER(Table14[[#This Row],[Region]])</f>
        <v>West</v>
      </c>
      <c r="P3183" s="9">
        <f>IF(ISBLANK(Table14[[#This Row],[Sales_Amount]]),MEDIAN(Table14[Sales_Amount]),Table14[[#This Row],[Sales_Amount]])</f>
        <v>41777.050000000003</v>
      </c>
      <c r="Q3183" s="11">
        <f>IF(ISBLANK(Table14[[#This Row],[Quantity_Sold]]),MEDIAN(Table14[Quantity_Sold]),Table14[[#This Row],[Quantity_Sold]])</f>
        <v>39</v>
      </c>
      <c r="R3183" s="4" t="str">
        <f>TRIM(Table14[[#This Row],[Product_Category]])</f>
        <v>Food</v>
      </c>
      <c r="S3183" s="4" t="str">
        <f>PROPER(Table14[[#This Row],[Customer_Type]])</f>
        <v>New</v>
      </c>
      <c r="T3183" s="13">
        <f>IF(ISBLANK(Table14[[#This Row],[Discount]]),MEDIAN(Table14[Discount]),Table14[[#This Row],[Discount]])</f>
        <v>0.17</v>
      </c>
    </row>
    <row r="3184" spans="1:20" x14ac:dyDescent="0.3">
      <c r="A3184">
        <v>1260</v>
      </c>
      <c r="B3184" s="1">
        <v>45167</v>
      </c>
      <c r="C3184" t="s">
        <v>32</v>
      </c>
      <c r="D3184" t="s">
        <v>20</v>
      </c>
      <c r="E3184">
        <v>21099.119999999999</v>
      </c>
      <c r="F3184">
        <v>26</v>
      </c>
      <c r="G3184" t="s">
        <v>24</v>
      </c>
      <c r="H3184" s="9">
        <v>1011.19</v>
      </c>
      <c r="I3184" s="9">
        <v>1127.0899999999999</v>
      </c>
      <c r="J3184" t="s">
        <v>16</v>
      </c>
      <c r="K3184">
        <v>0.28000000000000003</v>
      </c>
      <c r="L3184" s="4" t="s">
        <v>17</v>
      </c>
      <c r="M3184" s="4" t="s">
        <v>18</v>
      </c>
      <c r="N3184" s="4" t="str">
        <f>IF(ISBLANK(Table14[[#This Row],[Sales_Rep]]),"Unknown",Table14[[#This Row],[Sales_Rep]])</f>
        <v>Alice</v>
      </c>
      <c r="O3184" t="str">
        <f>PROPER(Table14[[#This Row],[Region]])</f>
        <v>North</v>
      </c>
      <c r="P3184" s="9">
        <f>IF(ISBLANK(Table14[[#This Row],[Sales_Amount]]),MEDIAN(Table14[Sales_Amount]),Table14[[#This Row],[Sales_Amount]])</f>
        <v>21099.119999999999</v>
      </c>
      <c r="Q3184" s="11">
        <f>IF(ISBLANK(Table14[[#This Row],[Quantity_Sold]]),MEDIAN(Table14[Quantity_Sold]),Table14[[#This Row],[Quantity_Sold]])</f>
        <v>26</v>
      </c>
      <c r="R3184" s="4" t="str">
        <f>TRIM(Table14[[#This Row],[Product_Category]])</f>
        <v>Clothing</v>
      </c>
      <c r="S3184" s="4" t="str">
        <f>PROPER(Table14[[#This Row],[Customer_Type]])</f>
        <v>Returning</v>
      </c>
      <c r="T3184" s="13">
        <f>IF(ISBLANK(Table14[[#This Row],[Discount]]),MEDIAN(Table14[Discount]),Table14[[#This Row],[Discount]])</f>
        <v>0.28000000000000003</v>
      </c>
    </row>
    <row r="3185" spans="1:20" x14ac:dyDescent="0.3">
      <c r="A3185">
        <v>1422</v>
      </c>
      <c r="B3185" s="1">
        <v>45603</v>
      </c>
      <c r="C3185" t="s">
        <v>23</v>
      </c>
      <c r="D3185" t="s">
        <v>14</v>
      </c>
      <c r="E3185">
        <v>63580.36</v>
      </c>
      <c r="F3185">
        <v>30</v>
      </c>
      <c r="G3185" t="s">
        <v>24</v>
      </c>
      <c r="H3185" s="9">
        <v>1803.26</v>
      </c>
      <c r="I3185" s="9">
        <v>2230.89</v>
      </c>
      <c r="J3185" t="s">
        <v>16</v>
      </c>
      <c r="K3185">
        <v>0.05</v>
      </c>
      <c r="L3185" s="4" t="s">
        <v>17</v>
      </c>
      <c r="M3185" s="4" t="s">
        <v>18</v>
      </c>
      <c r="N3185" s="4" t="str">
        <f>IF(ISBLANK(Table14[[#This Row],[Sales_Rep]]),"Unknown",Table14[[#This Row],[Sales_Rep]])</f>
        <v>Charlie</v>
      </c>
      <c r="O3185" t="str">
        <f>PROPER(Table14[[#This Row],[Region]])</f>
        <v>East</v>
      </c>
      <c r="P3185" s="9">
        <f>IF(ISBLANK(Table14[[#This Row],[Sales_Amount]]),MEDIAN(Table14[Sales_Amount]),Table14[[#This Row],[Sales_Amount]])</f>
        <v>63580.36</v>
      </c>
      <c r="Q3185" s="11">
        <f>IF(ISBLANK(Table14[[#This Row],[Quantity_Sold]]),MEDIAN(Table14[Quantity_Sold]),Table14[[#This Row],[Quantity_Sold]])</f>
        <v>30</v>
      </c>
      <c r="R3185" s="4" t="str">
        <f>TRIM(Table14[[#This Row],[Product_Category]])</f>
        <v>Clothing</v>
      </c>
      <c r="S3185" s="4" t="str">
        <f>PROPER(Table14[[#This Row],[Customer_Type]])</f>
        <v>Returning</v>
      </c>
      <c r="T3185" s="13">
        <f>IF(ISBLANK(Table14[[#This Row],[Discount]]),MEDIAN(Table14[Discount]),Table14[[#This Row],[Discount]])</f>
        <v>0.05</v>
      </c>
    </row>
    <row r="3186" spans="1:20" x14ac:dyDescent="0.3">
      <c r="A3186">
        <v>1284</v>
      </c>
      <c r="B3186" s="1">
        <v>45303</v>
      </c>
      <c r="C3186" t="s">
        <v>23</v>
      </c>
      <c r="D3186" t="s">
        <v>30</v>
      </c>
      <c r="E3186">
        <v>92306.86</v>
      </c>
      <c r="F3186">
        <v>45</v>
      </c>
      <c r="G3186" t="s">
        <v>28</v>
      </c>
      <c r="H3186" s="9">
        <v>2361.98</v>
      </c>
      <c r="I3186" s="9">
        <v>2809.95</v>
      </c>
      <c r="J3186" t="s">
        <v>16</v>
      </c>
      <c r="K3186">
        <v>0.27</v>
      </c>
      <c r="L3186" s="4" t="s">
        <v>31</v>
      </c>
      <c r="M3186" s="4" t="s">
        <v>18</v>
      </c>
      <c r="N3186" s="4" t="str">
        <f>IF(ISBLANK(Table14[[#This Row],[Sales_Rep]]),"Unknown",Table14[[#This Row],[Sales_Rep]])</f>
        <v>Charlie</v>
      </c>
      <c r="O3186" t="str">
        <f>PROPER(Table14[[#This Row],[Region]])</f>
        <v>South</v>
      </c>
      <c r="P3186" s="9">
        <f>IF(ISBLANK(Table14[[#This Row],[Sales_Amount]]),MEDIAN(Table14[Sales_Amount]),Table14[[#This Row],[Sales_Amount]])</f>
        <v>92306.86</v>
      </c>
      <c r="Q3186" s="11">
        <f>IF(ISBLANK(Table14[[#This Row],[Quantity_Sold]]),MEDIAN(Table14[Quantity_Sold]),Table14[[#This Row],[Quantity_Sold]])</f>
        <v>45</v>
      </c>
      <c r="R3186" s="4" t="str">
        <f>TRIM(Table14[[#This Row],[Product_Category]])</f>
        <v>Furniture</v>
      </c>
      <c r="S3186" s="4" t="str">
        <f>PROPER(Table14[[#This Row],[Customer_Type]])</f>
        <v>Returning</v>
      </c>
      <c r="T3186" s="13">
        <f>IF(ISBLANK(Table14[[#This Row],[Discount]]),MEDIAN(Table14[Discount]),Table14[[#This Row],[Discount]])</f>
        <v>0.27</v>
      </c>
    </row>
    <row r="3187" spans="1:20" x14ac:dyDescent="0.3">
      <c r="A3187">
        <v>1498</v>
      </c>
      <c r="B3187" s="1">
        <v>44946</v>
      </c>
      <c r="C3187" t="s">
        <v>23</v>
      </c>
      <c r="D3187" t="s">
        <v>20</v>
      </c>
      <c r="E3187">
        <v>45468.12</v>
      </c>
      <c r="F3187">
        <v>11</v>
      </c>
      <c r="G3187" t="s">
        <v>21</v>
      </c>
      <c r="H3187" s="9">
        <v>4083.24</v>
      </c>
      <c r="I3187" s="9">
        <v>4697.12</v>
      </c>
      <c r="J3187" t="s">
        <v>25</v>
      </c>
      <c r="K3187">
        <v>0.12</v>
      </c>
      <c r="L3187" s="4" t="s">
        <v>17</v>
      </c>
      <c r="M3187" s="4" t="s">
        <v>18</v>
      </c>
      <c r="N3187" s="4" t="str">
        <f>IF(ISBLANK(Table14[[#This Row],[Sales_Rep]]),"Unknown",Table14[[#This Row],[Sales_Rep]])</f>
        <v>Charlie</v>
      </c>
      <c r="O3187" t="str">
        <f>PROPER(Table14[[#This Row],[Region]])</f>
        <v>North</v>
      </c>
      <c r="P3187" s="9">
        <f>IF(ISBLANK(Table14[[#This Row],[Sales_Amount]]),MEDIAN(Table14[Sales_Amount]),Table14[[#This Row],[Sales_Amount]])</f>
        <v>45468.12</v>
      </c>
      <c r="Q3187" s="11">
        <f>IF(ISBLANK(Table14[[#This Row],[Quantity_Sold]]),MEDIAN(Table14[Quantity_Sold]),Table14[[#This Row],[Quantity_Sold]])</f>
        <v>11</v>
      </c>
      <c r="R3187" s="4" t="str">
        <f>TRIM(Table14[[#This Row],[Product_Category]])</f>
        <v>Electronics</v>
      </c>
      <c r="S3187" s="4" t="str">
        <f>PROPER(Table14[[#This Row],[Customer_Type]])</f>
        <v>New</v>
      </c>
      <c r="T3187" s="13">
        <f>IF(ISBLANK(Table14[[#This Row],[Discount]]),MEDIAN(Table14[Discount]),Table14[[#This Row],[Discount]])</f>
        <v>0.12</v>
      </c>
    </row>
    <row r="3188" spans="1:20" x14ac:dyDescent="0.3">
      <c r="A3188">
        <v>1208</v>
      </c>
      <c r="B3188" s="1">
        <v>45257</v>
      </c>
      <c r="C3188" t="s">
        <v>19</v>
      </c>
      <c r="D3188" t="s">
        <v>30</v>
      </c>
      <c r="E3188">
        <v>22818.82</v>
      </c>
      <c r="F3188">
        <v>6</v>
      </c>
      <c r="G3188" t="s">
        <v>15</v>
      </c>
      <c r="H3188" s="9">
        <v>3537.53</v>
      </c>
      <c r="I3188" s="9">
        <v>5070.8500000000004</v>
      </c>
      <c r="J3188" t="s">
        <v>16</v>
      </c>
      <c r="K3188">
        <v>0.25</v>
      </c>
      <c r="L3188" s="4" t="s">
        <v>17</v>
      </c>
      <c r="M3188" s="4" t="s">
        <v>22</v>
      </c>
      <c r="N3188" s="4" t="str">
        <f>IF(ISBLANK(Table14[[#This Row],[Sales_Rep]]),"Unknown",Table14[[#This Row],[Sales_Rep]])</f>
        <v>Eve</v>
      </c>
      <c r="O3188" t="str">
        <f>PROPER(Table14[[#This Row],[Region]])</f>
        <v>South</v>
      </c>
      <c r="P3188" s="9">
        <f>IF(ISBLANK(Table14[[#This Row],[Sales_Amount]]),MEDIAN(Table14[Sales_Amount]),Table14[[#This Row],[Sales_Amount]])</f>
        <v>22818.82</v>
      </c>
      <c r="Q3188" s="11">
        <f>IF(ISBLANK(Table14[[#This Row],[Quantity_Sold]]),MEDIAN(Table14[Quantity_Sold]),Table14[[#This Row],[Quantity_Sold]])</f>
        <v>6</v>
      </c>
      <c r="R3188" s="4" t="str">
        <f>TRIM(Table14[[#This Row],[Product_Category]])</f>
        <v>Food</v>
      </c>
      <c r="S3188" s="4" t="str">
        <f>PROPER(Table14[[#This Row],[Customer_Type]])</f>
        <v>Returning</v>
      </c>
      <c r="T3188" s="13">
        <f>IF(ISBLANK(Table14[[#This Row],[Discount]]),MEDIAN(Table14[Discount]),Table14[[#This Row],[Discount]])</f>
        <v>0.25</v>
      </c>
    </row>
    <row r="3189" spans="1:20" x14ac:dyDescent="0.3">
      <c r="A3189">
        <v>1465</v>
      </c>
      <c r="B3189" s="1">
        <v>45308</v>
      </c>
      <c r="C3189" t="s">
        <v>19</v>
      </c>
      <c r="D3189" t="s">
        <v>27</v>
      </c>
      <c r="E3189">
        <v>16435.52</v>
      </c>
      <c r="F3189">
        <v>20</v>
      </c>
      <c r="G3189" t="s">
        <v>21</v>
      </c>
      <c r="H3189" s="9">
        <v>711.93</v>
      </c>
      <c r="I3189" s="9">
        <v>874.23</v>
      </c>
      <c r="J3189" t="s">
        <v>25</v>
      </c>
      <c r="K3189">
        <v>0.06</v>
      </c>
      <c r="L3189" s="4" t="s">
        <v>31</v>
      </c>
      <c r="M3189" s="4" t="s">
        <v>22</v>
      </c>
      <c r="N3189" s="4" t="str">
        <f>IF(ISBLANK(Table14[[#This Row],[Sales_Rep]]),"Unknown",Table14[[#This Row],[Sales_Rep]])</f>
        <v>Eve</v>
      </c>
      <c r="O3189" t="str">
        <f>PROPER(Table14[[#This Row],[Region]])</f>
        <v>West</v>
      </c>
      <c r="P3189" s="9">
        <f>IF(ISBLANK(Table14[[#This Row],[Sales_Amount]]),MEDIAN(Table14[Sales_Amount]),Table14[[#This Row],[Sales_Amount]])</f>
        <v>16435.52</v>
      </c>
      <c r="Q3189" s="11">
        <f>IF(ISBLANK(Table14[[#This Row],[Quantity_Sold]]),MEDIAN(Table14[Quantity_Sold]),Table14[[#This Row],[Quantity_Sold]])</f>
        <v>20</v>
      </c>
      <c r="R3189" s="4" t="str">
        <f>TRIM(Table14[[#This Row],[Product_Category]])</f>
        <v>Electronics</v>
      </c>
      <c r="S3189" s="4" t="str">
        <f>PROPER(Table14[[#This Row],[Customer_Type]])</f>
        <v>New</v>
      </c>
      <c r="T3189" s="13">
        <f>IF(ISBLANK(Table14[[#This Row],[Discount]]),MEDIAN(Table14[Discount]),Table14[[#This Row],[Discount]])</f>
        <v>0.06</v>
      </c>
    </row>
    <row r="3190" spans="1:20" x14ac:dyDescent="0.3">
      <c r="A3190">
        <v>1213</v>
      </c>
      <c r="B3190" s="1">
        <v>45499</v>
      </c>
      <c r="C3190" t="s">
        <v>19</v>
      </c>
      <c r="D3190" t="s">
        <v>27</v>
      </c>
      <c r="E3190">
        <v>58699.62</v>
      </c>
      <c r="F3190">
        <v>15</v>
      </c>
      <c r="G3190" t="s">
        <v>24</v>
      </c>
      <c r="H3190" s="9">
        <v>3836.22</v>
      </c>
      <c r="I3190" s="9">
        <v>4658.7</v>
      </c>
      <c r="J3190" t="s">
        <v>16</v>
      </c>
      <c r="K3190">
        <v>0.16</v>
      </c>
      <c r="L3190" s="4" t="s">
        <v>17</v>
      </c>
      <c r="M3190" s="4" t="s">
        <v>22</v>
      </c>
      <c r="N3190" s="4" t="str">
        <f>IF(ISBLANK(Table14[[#This Row],[Sales_Rep]]),"Unknown",Table14[[#This Row],[Sales_Rep]])</f>
        <v>Eve</v>
      </c>
      <c r="O3190" t="str">
        <f>PROPER(Table14[[#This Row],[Region]])</f>
        <v>West</v>
      </c>
      <c r="P3190" s="9">
        <f>IF(ISBLANK(Table14[[#This Row],[Sales_Amount]]),MEDIAN(Table14[Sales_Amount]),Table14[[#This Row],[Sales_Amount]])</f>
        <v>58699.62</v>
      </c>
      <c r="Q3190" s="11">
        <f>IF(ISBLANK(Table14[[#This Row],[Quantity_Sold]]),MEDIAN(Table14[Quantity_Sold]),Table14[[#This Row],[Quantity_Sold]])</f>
        <v>15</v>
      </c>
      <c r="R3190" s="4" t="str">
        <f>TRIM(Table14[[#This Row],[Product_Category]])</f>
        <v>Clothing</v>
      </c>
      <c r="S3190" s="4" t="str">
        <f>PROPER(Table14[[#This Row],[Customer_Type]])</f>
        <v>Returning</v>
      </c>
      <c r="T3190" s="13">
        <f>IF(ISBLANK(Table14[[#This Row],[Discount]]),MEDIAN(Table14[Discount]),Table14[[#This Row],[Discount]])</f>
        <v>0.16</v>
      </c>
    </row>
    <row r="3191" spans="1:20" x14ac:dyDescent="0.3">
      <c r="A3191">
        <v>1107</v>
      </c>
      <c r="B3191" s="1">
        <v>45237</v>
      </c>
      <c r="C3191" t="s">
        <v>29</v>
      </c>
      <c r="D3191" t="s">
        <v>14</v>
      </c>
      <c r="E3191">
        <v>107779.02</v>
      </c>
      <c r="F3191">
        <v>30</v>
      </c>
      <c r="G3191" t="s">
        <v>28</v>
      </c>
      <c r="H3191" s="9">
        <v>2767.57</v>
      </c>
      <c r="I3191" s="9">
        <v>3781.72</v>
      </c>
      <c r="J3191" t="s">
        <v>25</v>
      </c>
      <c r="K3191">
        <v>0.05</v>
      </c>
      <c r="L3191" s="4" t="s">
        <v>17</v>
      </c>
      <c r="M3191" s="4" t="s">
        <v>18</v>
      </c>
      <c r="N3191" s="4" t="str">
        <f>IF(ISBLANK(Table14[[#This Row],[Sales_Rep]]),"Unknown",Table14[[#This Row],[Sales_Rep]])</f>
        <v>Bob</v>
      </c>
      <c r="O3191" t="str">
        <f>PROPER(Table14[[#This Row],[Region]])</f>
        <v>East</v>
      </c>
      <c r="P3191" s="9">
        <f>IF(ISBLANK(Table14[[#This Row],[Sales_Amount]]),MEDIAN(Table14[Sales_Amount]),Table14[[#This Row],[Sales_Amount]])</f>
        <v>107779.02</v>
      </c>
      <c r="Q3191" s="11">
        <f>IF(ISBLANK(Table14[[#This Row],[Quantity_Sold]]),MEDIAN(Table14[Quantity_Sold]),Table14[[#This Row],[Quantity_Sold]])</f>
        <v>30</v>
      </c>
      <c r="R3191" s="4" t="str">
        <f>TRIM(Table14[[#This Row],[Product_Category]])</f>
        <v>Furniture</v>
      </c>
      <c r="S3191" s="4" t="str">
        <f>PROPER(Table14[[#This Row],[Customer_Type]])</f>
        <v>New</v>
      </c>
      <c r="T3191" s="13">
        <f>IF(ISBLANK(Table14[[#This Row],[Discount]]),MEDIAN(Table14[Discount]),Table14[[#This Row],[Discount]])</f>
        <v>0.05</v>
      </c>
    </row>
    <row r="3192" spans="1:20" x14ac:dyDescent="0.3">
      <c r="A3192">
        <v>1260</v>
      </c>
      <c r="B3192" s="1">
        <v>45215</v>
      </c>
      <c r="C3192" t="s">
        <v>19</v>
      </c>
      <c r="D3192" t="s">
        <v>20</v>
      </c>
      <c r="E3192">
        <v>13763.58</v>
      </c>
      <c r="F3192">
        <v>8</v>
      </c>
      <c r="G3192" t="s">
        <v>24</v>
      </c>
      <c r="H3192" s="9">
        <v>2037.58</v>
      </c>
      <c r="I3192" s="9">
        <v>2293.9299999999998</v>
      </c>
      <c r="J3192" t="s">
        <v>16</v>
      </c>
      <c r="K3192">
        <v>0.25</v>
      </c>
      <c r="L3192" s="4" t="s">
        <v>31</v>
      </c>
      <c r="M3192" s="4" t="s">
        <v>18</v>
      </c>
      <c r="N3192" s="4" t="str">
        <f>IF(ISBLANK(Table14[[#This Row],[Sales_Rep]]),"Unknown",Table14[[#This Row],[Sales_Rep]])</f>
        <v>Eve</v>
      </c>
      <c r="O3192" t="str">
        <f>PROPER(Table14[[#This Row],[Region]])</f>
        <v>North</v>
      </c>
      <c r="P3192" s="9">
        <f>IF(ISBLANK(Table14[[#This Row],[Sales_Amount]]),MEDIAN(Table14[Sales_Amount]),Table14[[#This Row],[Sales_Amount]])</f>
        <v>13763.58</v>
      </c>
      <c r="Q3192" s="11">
        <f>IF(ISBLANK(Table14[[#This Row],[Quantity_Sold]]),MEDIAN(Table14[Quantity_Sold]),Table14[[#This Row],[Quantity_Sold]])</f>
        <v>8</v>
      </c>
      <c r="R3192" s="4" t="str">
        <f>TRIM(Table14[[#This Row],[Product_Category]])</f>
        <v>Clothing</v>
      </c>
      <c r="S3192" s="4" t="str">
        <f>PROPER(Table14[[#This Row],[Customer_Type]])</f>
        <v>Returning</v>
      </c>
      <c r="T3192" s="13">
        <f>IF(ISBLANK(Table14[[#This Row],[Discount]]),MEDIAN(Table14[Discount]),Table14[[#This Row],[Discount]])</f>
        <v>0.25</v>
      </c>
    </row>
    <row r="3193" spans="1:20" x14ac:dyDescent="0.3">
      <c r="A3193">
        <v>1236</v>
      </c>
      <c r="B3193" s="1">
        <v>44989</v>
      </c>
      <c r="C3193" t="s">
        <v>23</v>
      </c>
      <c r="D3193" t="s">
        <v>27</v>
      </c>
      <c r="E3193">
        <v>20267.509999999998</v>
      </c>
      <c r="F3193">
        <v>17</v>
      </c>
      <c r="G3193" t="s">
        <v>15</v>
      </c>
      <c r="H3193" s="9">
        <v>1274.71</v>
      </c>
      <c r="I3193" s="9">
        <v>1528.47</v>
      </c>
      <c r="J3193" t="s">
        <v>25</v>
      </c>
      <c r="K3193">
        <v>0.22</v>
      </c>
      <c r="L3193" s="4" t="s">
        <v>26</v>
      </c>
      <c r="M3193" s="4" t="s">
        <v>18</v>
      </c>
      <c r="N3193" s="4" t="str">
        <f>IF(ISBLANK(Table14[[#This Row],[Sales_Rep]]),"Unknown",Table14[[#This Row],[Sales_Rep]])</f>
        <v>Charlie</v>
      </c>
      <c r="O3193" t="str">
        <f>PROPER(Table14[[#This Row],[Region]])</f>
        <v>West</v>
      </c>
      <c r="P3193" s="9">
        <f>IF(ISBLANK(Table14[[#This Row],[Sales_Amount]]),MEDIAN(Table14[Sales_Amount]),Table14[[#This Row],[Sales_Amount]])</f>
        <v>20267.509999999998</v>
      </c>
      <c r="Q3193" s="11">
        <f>IF(ISBLANK(Table14[[#This Row],[Quantity_Sold]]),MEDIAN(Table14[Quantity_Sold]),Table14[[#This Row],[Quantity_Sold]])</f>
        <v>17</v>
      </c>
      <c r="R3193" s="4" t="str">
        <f>TRIM(Table14[[#This Row],[Product_Category]])</f>
        <v>Food</v>
      </c>
      <c r="S3193" s="4" t="str">
        <f>PROPER(Table14[[#This Row],[Customer_Type]])</f>
        <v>New</v>
      </c>
      <c r="T3193" s="13">
        <f>IF(ISBLANK(Table14[[#This Row],[Discount]]),MEDIAN(Table14[Discount]),Table14[[#This Row],[Discount]])</f>
        <v>0.22</v>
      </c>
    </row>
    <row r="3194" spans="1:20" x14ac:dyDescent="0.3">
      <c r="A3194">
        <v>1140</v>
      </c>
      <c r="B3194" s="1">
        <v>45185</v>
      </c>
      <c r="C3194" t="s">
        <v>23</v>
      </c>
      <c r="D3194" t="s">
        <v>14</v>
      </c>
      <c r="E3194">
        <v>27435.24</v>
      </c>
      <c r="F3194">
        <v>45</v>
      </c>
      <c r="G3194" t="s">
        <v>15</v>
      </c>
      <c r="H3194" s="9">
        <v>557.83000000000004</v>
      </c>
      <c r="I3194" s="9">
        <v>641.76</v>
      </c>
      <c r="J3194" t="s">
        <v>16</v>
      </c>
      <c r="K3194">
        <v>0.05</v>
      </c>
      <c r="L3194" s="4" t="s">
        <v>31</v>
      </c>
      <c r="M3194" s="4" t="s">
        <v>22</v>
      </c>
      <c r="N3194" s="4" t="str">
        <f>IF(ISBLANK(Table14[[#This Row],[Sales_Rep]]),"Unknown",Table14[[#This Row],[Sales_Rep]])</f>
        <v>Charlie</v>
      </c>
      <c r="O3194" t="str">
        <f>PROPER(Table14[[#This Row],[Region]])</f>
        <v>East</v>
      </c>
      <c r="P3194" s="9">
        <f>IF(ISBLANK(Table14[[#This Row],[Sales_Amount]]),MEDIAN(Table14[Sales_Amount]),Table14[[#This Row],[Sales_Amount]])</f>
        <v>27435.24</v>
      </c>
      <c r="Q3194" s="11">
        <f>IF(ISBLANK(Table14[[#This Row],[Quantity_Sold]]),MEDIAN(Table14[Quantity_Sold]),Table14[[#This Row],[Quantity_Sold]])</f>
        <v>45</v>
      </c>
      <c r="R3194" s="4" t="str">
        <f>TRIM(Table14[[#This Row],[Product_Category]])</f>
        <v>Food</v>
      </c>
      <c r="S3194" s="4" t="str">
        <f>PROPER(Table14[[#This Row],[Customer_Type]])</f>
        <v>Returning</v>
      </c>
      <c r="T3194" s="13">
        <f>IF(ISBLANK(Table14[[#This Row],[Discount]]),MEDIAN(Table14[Discount]),Table14[[#This Row],[Discount]])</f>
        <v>0.05</v>
      </c>
    </row>
    <row r="3195" spans="1:20" x14ac:dyDescent="0.3">
      <c r="A3195">
        <v>1340</v>
      </c>
      <c r="B3195" s="1">
        <v>45223</v>
      </c>
      <c r="C3195" t="s">
        <v>29</v>
      </c>
      <c r="D3195" t="s">
        <v>20</v>
      </c>
      <c r="E3195">
        <v>4200.5</v>
      </c>
      <c r="F3195">
        <v>47</v>
      </c>
      <c r="G3195" t="s">
        <v>24</v>
      </c>
      <c r="H3195" s="9">
        <v>100.98</v>
      </c>
      <c r="I3195" s="9">
        <v>114.58</v>
      </c>
      <c r="J3195" t="s">
        <v>16</v>
      </c>
      <c r="K3195">
        <v>0.22</v>
      </c>
      <c r="L3195" s="4" t="s">
        <v>26</v>
      </c>
      <c r="M3195" s="4" t="s">
        <v>18</v>
      </c>
      <c r="N3195" s="4" t="str">
        <f>IF(ISBLANK(Table14[[#This Row],[Sales_Rep]]),"Unknown",Table14[[#This Row],[Sales_Rep]])</f>
        <v>Bob</v>
      </c>
      <c r="O3195" t="str">
        <f>PROPER(Table14[[#This Row],[Region]])</f>
        <v>North</v>
      </c>
      <c r="P3195" s="9">
        <f>IF(ISBLANK(Table14[[#This Row],[Sales_Amount]]),MEDIAN(Table14[Sales_Amount]),Table14[[#This Row],[Sales_Amount]])</f>
        <v>4200.5</v>
      </c>
      <c r="Q3195" s="11">
        <f>IF(ISBLANK(Table14[[#This Row],[Quantity_Sold]]),MEDIAN(Table14[Quantity_Sold]),Table14[[#This Row],[Quantity_Sold]])</f>
        <v>47</v>
      </c>
      <c r="R3195" s="4" t="str">
        <f>TRIM(Table14[[#This Row],[Product_Category]])</f>
        <v>Clothing</v>
      </c>
      <c r="S3195" s="4" t="str">
        <f>PROPER(Table14[[#This Row],[Customer_Type]])</f>
        <v>Returning</v>
      </c>
      <c r="T3195" s="13">
        <f>IF(ISBLANK(Table14[[#This Row],[Discount]]),MEDIAN(Table14[Discount]),Table14[[#This Row],[Discount]])</f>
        <v>0.22</v>
      </c>
    </row>
    <row r="3196" spans="1:20" x14ac:dyDescent="0.3">
      <c r="A3196">
        <v>1267</v>
      </c>
      <c r="B3196" s="1">
        <v>45428</v>
      </c>
      <c r="C3196" t="s">
        <v>29</v>
      </c>
      <c r="D3196" t="s">
        <v>30</v>
      </c>
      <c r="E3196">
        <v>139536</v>
      </c>
      <c r="F3196">
        <v>32</v>
      </c>
      <c r="G3196" t="s">
        <v>28</v>
      </c>
      <c r="H3196" s="9">
        <v>3551.61</v>
      </c>
      <c r="I3196" s="9">
        <v>4845</v>
      </c>
      <c r="J3196" t="s">
        <v>16</v>
      </c>
      <c r="K3196">
        <v>0.1</v>
      </c>
      <c r="L3196" s="4" t="s">
        <v>31</v>
      </c>
      <c r="M3196" s="4" t="s">
        <v>22</v>
      </c>
      <c r="N3196" s="4" t="str">
        <f>IF(ISBLANK(Table14[[#This Row],[Sales_Rep]]),"Unknown",Table14[[#This Row],[Sales_Rep]])</f>
        <v>Bob</v>
      </c>
      <c r="O3196" t="str">
        <f>PROPER(Table14[[#This Row],[Region]])</f>
        <v>South</v>
      </c>
      <c r="P3196" s="9">
        <f>IF(ISBLANK(Table14[[#This Row],[Sales_Amount]]),MEDIAN(Table14[Sales_Amount]),Table14[[#This Row],[Sales_Amount]])</f>
        <v>139536</v>
      </c>
      <c r="Q3196" s="11">
        <f>IF(ISBLANK(Table14[[#This Row],[Quantity_Sold]]),MEDIAN(Table14[Quantity_Sold]),Table14[[#This Row],[Quantity_Sold]])</f>
        <v>32</v>
      </c>
      <c r="R3196" s="4" t="str">
        <f>TRIM(Table14[[#This Row],[Product_Category]])</f>
        <v>Furniture</v>
      </c>
      <c r="S3196" s="4" t="str">
        <f>PROPER(Table14[[#This Row],[Customer_Type]])</f>
        <v>Returning</v>
      </c>
      <c r="T3196" s="13">
        <f>IF(ISBLANK(Table14[[#This Row],[Discount]]),MEDIAN(Table14[Discount]),Table14[[#This Row],[Discount]])</f>
        <v>0.1</v>
      </c>
    </row>
    <row r="3197" spans="1:20" x14ac:dyDescent="0.3">
      <c r="A3197">
        <v>1014</v>
      </c>
      <c r="B3197" s="1">
        <v>45237</v>
      </c>
      <c r="C3197" t="s">
        <v>19</v>
      </c>
      <c r="D3197" t="s">
        <v>20</v>
      </c>
      <c r="E3197">
        <v>29332.6</v>
      </c>
      <c r="F3197">
        <v>34</v>
      </c>
      <c r="G3197" t="s">
        <v>24</v>
      </c>
      <c r="H3197" s="9">
        <v>716.44</v>
      </c>
      <c r="I3197" s="9">
        <v>880.33</v>
      </c>
      <c r="J3197" t="s">
        <v>25</v>
      </c>
      <c r="K3197">
        <v>0.02</v>
      </c>
      <c r="L3197" s="4" t="s">
        <v>26</v>
      </c>
      <c r="M3197" s="4" t="s">
        <v>22</v>
      </c>
      <c r="N3197" s="4" t="str">
        <f>IF(ISBLANK(Table14[[#This Row],[Sales_Rep]]),"Unknown",Table14[[#This Row],[Sales_Rep]])</f>
        <v>Eve</v>
      </c>
      <c r="O3197" t="str">
        <f>PROPER(Table14[[#This Row],[Region]])</f>
        <v>North</v>
      </c>
      <c r="P3197" s="9">
        <f>IF(ISBLANK(Table14[[#This Row],[Sales_Amount]]),MEDIAN(Table14[Sales_Amount]),Table14[[#This Row],[Sales_Amount]])</f>
        <v>29332.6</v>
      </c>
      <c r="Q3197" s="11">
        <f>IF(ISBLANK(Table14[[#This Row],[Quantity_Sold]]),MEDIAN(Table14[Quantity_Sold]),Table14[[#This Row],[Quantity_Sold]])</f>
        <v>34</v>
      </c>
      <c r="R3197" s="4" t="str">
        <f>TRIM(Table14[[#This Row],[Product_Category]])</f>
        <v>Clothing</v>
      </c>
      <c r="S3197" s="4" t="str">
        <f>PROPER(Table14[[#This Row],[Customer_Type]])</f>
        <v>New</v>
      </c>
      <c r="T3197" s="13">
        <f>IF(ISBLANK(Table14[[#This Row],[Discount]]),MEDIAN(Table14[Discount]),Table14[[#This Row],[Discount]])</f>
        <v>0.02</v>
      </c>
    </row>
    <row r="3198" spans="1:20" x14ac:dyDescent="0.3">
      <c r="A3198">
        <v>1437</v>
      </c>
      <c r="B3198" s="1">
        <v>44987</v>
      </c>
      <c r="C3198" t="s">
        <v>13</v>
      </c>
      <c r="D3198" t="s">
        <v>14</v>
      </c>
      <c r="E3198">
        <v>1342.16</v>
      </c>
      <c r="F3198">
        <v>1</v>
      </c>
      <c r="G3198" t="s">
        <v>15</v>
      </c>
      <c r="H3198" s="9">
        <v>1596.33</v>
      </c>
      <c r="I3198" s="9">
        <v>1890.37</v>
      </c>
      <c r="J3198" t="s">
        <v>25</v>
      </c>
      <c r="K3198">
        <v>0.28999999999999998</v>
      </c>
      <c r="L3198" s="4" t="s">
        <v>17</v>
      </c>
      <c r="M3198" s="4" t="s">
        <v>18</v>
      </c>
      <c r="N3198" s="4" t="str">
        <f>IF(ISBLANK(Table14[[#This Row],[Sales_Rep]]),"Unknown",Table14[[#This Row],[Sales_Rep]])</f>
        <v>David</v>
      </c>
      <c r="O3198" t="str">
        <f>PROPER(Table14[[#This Row],[Region]])</f>
        <v>East</v>
      </c>
      <c r="P3198" s="9">
        <f>IF(ISBLANK(Table14[[#This Row],[Sales_Amount]]),MEDIAN(Table14[Sales_Amount]),Table14[[#This Row],[Sales_Amount]])</f>
        <v>1342.16</v>
      </c>
      <c r="Q3198" s="11">
        <f>IF(ISBLANK(Table14[[#This Row],[Quantity_Sold]]),MEDIAN(Table14[Quantity_Sold]),Table14[[#This Row],[Quantity_Sold]])</f>
        <v>1</v>
      </c>
      <c r="R3198" s="4" t="str">
        <f>TRIM(Table14[[#This Row],[Product_Category]])</f>
        <v>Food</v>
      </c>
      <c r="S3198" s="4" t="str">
        <f>PROPER(Table14[[#This Row],[Customer_Type]])</f>
        <v>New</v>
      </c>
      <c r="T3198" s="13">
        <f>IF(ISBLANK(Table14[[#This Row],[Discount]]),MEDIAN(Table14[Discount]),Table14[[#This Row],[Discount]])</f>
        <v>0.28999999999999998</v>
      </c>
    </row>
    <row r="3199" spans="1:20" x14ac:dyDescent="0.3">
      <c r="A3199">
        <v>1216</v>
      </c>
      <c r="B3199" s="1">
        <v>45545</v>
      </c>
      <c r="C3199" t="s">
        <v>29</v>
      </c>
      <c r="D3199" t="s">
        <v>14</v>
      </c>
      <c r="E3199">
        <v>17520.38</v>
      </c>
      <c r="F3199">
        <v>14</v>
      </c>
      <c r="G3199" t="s">
        <v>21</v>
      </c>
      <c r="H3199" s="9">
        <v>1153.8499999999999</v>
      </c>
      <c r="I3199" s="9">
        <v>1303.5999999999999</v>
      </c>
      <c r="J3199" t="s">
        <v>16</v>
      </c>
      <c r="K3199">
        <v>0.04</v>
      </c>
      <c r="L3199" s="4" t="s">
        <v>17</v>
      </c>
      <c r="M3199" s="4" t="s">
        <v>22</v>
      </c>
      <c r="N3199" s="4" t="str">
        <f>IF(ISBLANK(Table14[[#This Row],[Sales_Rep]]),"Unknown",Table14[[#This Row],[Sales_Rep]])</f>
        <v>Bob</v>
      </c>
      <c r="O3199" t="str">
        <f>PROPER(Table14[[#This Row],[Region]])</f>
        <v>East</v>
      </c>
      <c r="P3199" s="9">
        <f>IF(ISBLANK(Table14[[#This Row],[Sales_Amount]]),MEDIAN(Table14[Sales_Amount]),Table14[[#This Row],[Sales_Amount]])</f>
        <v>17520.38</v>
      </c>
      <c r="Q3199" s="11">
        <f>IF(ISBLANK(Table14[[#This Row],[Quantity_Sold]]),MEDIAN(Table14[Quantity_Sold]),Table14[[#This Row],[Quantity_Sold]])</f>
        <v>14</v>
      </c>
      <c r="R3199" s="4" t="str">
        <f>TRIM(Table14[[#This Row],[Product_Category]])</f>
        <v>Electronics</v>
      </c>
      <c r="S3199" s="4" t="str">
        <f>PROPER(Table14[[#This Row],[Customer_Type]])</f>
        <v>Returning</v>
      </c>
      <c r="T3199" s="13">
        <f>IF(ISBLANK(Table14[[#This Row],[Discount]]),MEDIAN(Table14[Discount]),Table14[[#This Row],[Discount]])</f>
        <v>0.04</v>
      </c>
    </row>
    <row r="3200" spans="1:20" x14ac:dyDescent="0.3">
      <c r="A3200">
        <v>1064</v>
      </c>
      <c r="B3200" s="1">
        <v>45253</v>
      </c>
      <c r="C3200" t="s">
        <v>32</v>
      </c>
      <c r="D3200" t="s">
        <v>20</v>
      </c>
      <c r="E3200">
        <v>100840.78</v>
      </c>
      <c r="F3200">
        <v>25</v>
      </c>
      <c r="G3200" t="s">
        <v>24</v>
      </c>
      <c r="H3200" s="9">
        <v>3627.27</v>
      </c>
      <c r="I3200" s="9">
        <v>4115.95</v>
      </c>
      <c r="J3200" t="s">
        <v>25</v>
      </c>
      <c r="K3200">
        <v>0.02</v>
      </c>
      <c r="L3200" s="4" t="s">
        <v>17</v>
      </c>
      <c r="M3200" s="4" t="s">
        <v>18</v>
      </c>
      <c r="N3200" s="4" t="str">
        <f>IF(ISBLANK(Table14[[#This Row],[Sales_Rep]]),"Unknown",Table14[[#This Row],[Sales_Rep]])</f>
        <v>Alice</v>
      </c>
      <c r="O3200" t="str">
        <f>PROPER(Table14[[#This Row],[Region]])</f>
        <v>North</v>
      </c>
      <c r="P3200" s="9">
        <f>IF(ISBLANK(Table14[[#This Row],[Sales_Amount]]),MEDIAN(Table14[Sales_Amount]),Table14[[#This Row],[Sales_Amount]])</f>
        <v>100840.78</v>
      </c>
      <c r="Q3200" s="11">
        <f>IF(ISBLANK(Table14[[#This Row],[Quantity_Sold]]),MEDIAN(Table14[Quantity_Sold]),Table14[[#This Row],[Quantity_Sold]])</f>
        <v>25</v>
      </c>
      <c r="R3200" s="4" t="str">
        <f>TRIM(Table14[[#This Row],[Product_Category]])</f>
        <v>Clothing</v>
      </c>
      <c r="S3200" s="4" t="str">
        <f>PROPER(Table14[[#This Row],[Customer_Type]])</f>
        <v>New</v>
      </c>
      <c r="T3200" s="13">
        <f>IF(ISBLANK(Table14[[#This Row],[Discount]]),MEDIAN(Table14[Discount]),Table14[[#This Row],[Discount]])</f>
        <v>0.02</v>
      </c>
    </row>
    <row r="3201" spans="1:20" x14ac:dyDescent="0.3">
      <c r="A3201">
        <v>1087</v>
      </c>
      <c r="B3201" s="1">
        <v>45524</v>
      </c>
      <c r="C3201" t="s">
        <v>23</v>
      </c>
      <c r="D3201" t="s">
        <v>30</v>
      </c>
      <c r="E3201">
        <v>28239.87</v>
      </c>
      <c r="F3201">
        <v>22</v>
      </c>
      <c r="G3201" t="s">
        <v>15</v>
      </c>
      <c r="H3201" s="9">
        <v>1302.47</v>
      </c>
      <c r="I3201" s="9">
        <v>1782.82</v>
      </c>
      <c r="J3201" t="s">
        <v>25</v>
      </c>
      <c r="K3201">
        <v>0.28000000000000003</v>
      </c>
      <c r="L3201" s="4" t="s">
        <v>31</v>
      </c>
      <c r="M3201" s="4" t="s">
        <v>18</v>
      </c>
      <c r="N3201" s="4" t="str">
        <f>IF(ISBLANK(Table14[[#This Row],[Sales_Rep]]),"Unknown",Table14[[#This Row],[Sales_Rep]])</f>
        <v>Charlie</v>
      </c>
      <c r="O3201" t="str">
        <f>PROPER(Table14[[#This Row],[Region]])</f>
        <v>South</v>
      </c>
      <c r="P3201" s="9">
        <f>IF(ISBLANK(Table14[[#This Row],[Sales_Amount]]),MEDIAN(Table14[Sales_Amount]),Table14[[#This Row],[Sales_Amount]])</f>
        <v>28239.87</v>
      </c>
      <c r="Q3201" s="11">
        <f>IF(ISBLANK(Table14[[#This Row],[Quantity_Sold]]),MEDIAN(Table14[Quantity_Sold]),Table14[[#This Row],[Quantity_Sold]])</f>
        <v>22</v>
      </c>
      <c r="R3201" s="4" t="str">
        <f>TRIM(Table14[[#This Row],[Product_Category]])</f>
        <v>Food</v>
      </c>
      <c r="S3201" s="4" t="str">
        <f>PROPER(Table14[[#This Row],[Customer_Type]])</f>
        <v>New</v>
      </c>
      <c r="T3201" s="13">
        <f>IF(ISBLANK(Table14[[#This Row],[Discount]]),MEDIAN(Table14[Discount]),Table14[[#This Row],[Discount]])</f>
        <v>0.28000000000000003</v>
      </c>
    </row>
    <row r="3202" spans="1:20" x14ac:dyDescent="0.3">
      <c r="A3202">
        <v>1017</v>
      </c>
      <c r="B3202" s="1">
        <v>45521</v>
      </c>
      <c r="C3202" t="s">
        <v>32</v>
      </c>
      <c r="D3202" t="s">
        <v>20</v>
      </c>
      <c r="E3202">
        <v>213304.83</v>
      </c>
      <c r="F3202">
        <v>39</v>
      </c>
      <c r="G3202" t="s">
        <v>15</v>
      </c>
      <c r="H3202" s="9">
        <v>4135.3999999999996</v>
      </c>
      <c r="I3202" s="9">
        <v>5638.51</v>
      </c>
      <c r="J3202" t="s">
        <v>16</v>
      </c>
      <c r="K3202">
        <v>0.03</v>
      </c>
      <c r="L3202" s="4" t="s">
        <v>31</v>
      </c>
      <c r="M3202" s="4" t="s">
        <v>18</v>
      </c>
      <c r="N3202" s="4" t="str">
        <f>IF(ISBLANK(Table14[[#This Row],[Sales_Rep]]),"Unknown",Table14[[#This Row],[Sales_Rep]])</f>
        <v>Alice</v>
      </c>
      <c r="O3202" t="str">
        <f>PROPER(Table14[[#This Row],[Region]])</f>
        <v>North</v>
      </c>
      <c r="P3202" s="9">
        <f>IF(ISBLANK(Table14[[#This Row],[Sales_Amount]]),MEDIAN(Table14[Sales_Amount]),Table14[[#This Row],[Sales_Amount]])</f>
        <v>213304.83</v>
      </c>
      <c r="Q3202" s="11">
        <f>IF(ISBLANK(Table14[[#This Row],[Quantity_Sold]]),MEDIAN(Table14[Quantity_Sold]),Table14[[#This Row],[Quantity_Sold]])</f>
        <v>39</v>
      </c>
      <c r="R3202" s="4" t="str">
        <f>TRIM(Table14[[#This Row],[Product_Category]])</f>
        <v>Food</v>
      </c>
      <c r="S3202" s="4" t="str">
        <f>PROPER(Table14[[#This Row],[Customer_Type]])</f>
        <v>Returning</v>
      </c>
      <c r="T3202" s="13">
        <f>IF(ISBLANK(Table14[[#This Row],[Discount]]),MEDIAN(Table14[Discount]),Table14[[#This Row],[Discount]])</f>
        <v>0.03</v>
      </c>
    </row>
    <row r="3203" spans="1:20" x14ac:dyDescent="0.3">
      <c r="A3203">
        <v>1239</v>
      </c>
      <c r="B3203" s="1">
        <v>45569</v>
      </c>
      <c r="C3203" t="s">
        <v>23</v>
      </c>
      <c r="D3203" t="s">
        <v>20</v>
      </c>
      <c r="E3203">
        <v>103585.88</v>
      </c>
      <c r="F3203">
        <v>22</v>
      </c>
      <c r="G3203" t="s">
        <v>15</v>
      </c>
      <c r="H3203" s="9">
        <v>4462.13</v>
      </c>
      <c r="I3203" s="9">
        <v>5812.9</v>
      </c>
      <c r="J3203" t="s">
        <v>16</v>
      </c>
      <c r="K3203">
        <v>0.19</v>
      </c>
      <c r="L3203" s="4" t="s">
        <v>31</v>
      </c>
      <c r="M3203" s="4" t="s">
        <v>18</v>
      </c>
      <c r="N3203" s="4" t="str">
        <f>IF(ISBLANK(Table14[[#This Row],[Sales_Rep]]),"Unknown",Table14[[#This Row],[Sales_Rep]])</f>
        <v>Charlie</v>
      </c>
      <c r="O3203" t="str">
        <f>PROPER(Table14[[#This Row],[Region]])</f>
        <v>North</v>
      </c>
      <c r="P3203" s="9">
        <f>IF(ISBLANK(Table14[[#This Row],[Sales_Amount]]),MEDIAN(Table14[Sales_Amount]),Table14[[#This Row],[Sales_Amount]])</f>
        <v>103585.88</v>
      </c>
      <c r="Q3203" s="11">
        <f>IF(ISBLANK(Table14[[#This Row],[Quantity_Sold]]),MEDIAN(Table14[Quantity_Sold]),Table14[[#This Row],[Quantity_Sold]])</f>
        <v>22</v>
      </c>
      <c r="R3203" s="4" t="str">
        <f>TRIM(Table14[[#This Row],[Product_Category]])</f>
        <v>Food</v>
      </c>
      <c r="S3203" s="4" t="str">
        <f>PROPER(Table14[[#This Row],[Customer_Type]])</f>
        <v>Returning</v>
      </c>
      <c r="T3203" s="13">
        <f>IF(ISBLANK(Table14[[#This Row],[Discount]]),MEDIAN(Table14[Discount]),Table14[[#This Row],[Discount]])</f>
        <v>0.19</v>
      </c>
    </row>
    <row r="3204" spans="1:20" x14ac:dyDescent="0.3">
      <c r="A3204">
        <v>1224</v>
      </c>
      <c r="B3204" s="1">
        <v>45211</v>
      </c>
      <c r="C3204" t="s">
        <v>23</v>
      </c>
      <c r="D3204" t="s">
        <v>27</v>
      </c>
      <c r="E3204">
        <v>89260.51</v>
      </c>
      <c r="F3204">
        <v>41</v>
      </c>
      <c r="G3204" t="s">
        <v>24</v>
      </c>
      <c r="H3204" s="9">
        <v>2200.19</v>
      </c>
      <c r="I3204" s="9">
        <v>3023.73</v>
      </c>
      <c r="J3204" t="s">
        <v>16</v>
      </c>
      <c r="K3204">
        <v>0.28000000000000003</v>
      </c>
      <c r="L3204" s="4" t="s">
        <v>17</v>
      </c>
      <c r="M3204" s="4" t="s">
        <v>18</v>
      </c>
      <c r="N3204" s="4" t="str">
        <f>IF(ISBLANK(Table14[[#This Row],[Sales_Rep]]),"Unknown",Table14[[#This Row],[Sales_Rep]])</f>
        <v>Charlie</v>
      </c>
      <c r="O3204" t="str">
        <f>PROPER(Table14[[#This Row],[Region]])</f>
        <v>West</v>
      </c>
      <c r="P3204" s="9">
        <f>IF(ISBLANK(Table14[[#This Row],[Sales_Amount]]),MEDIAN(Table14[Sales_Amount]),Table14[[#This Row],[Sales_Amount]])</f>
        <v>89260.51</v>
      </c>
      <c r="Q3204" s="11">
        <f>IF(ISBLANK(Table14[[#This Row],[Quantity_Sold]]),MEDIAN(Table14[Quantity_Sold]),Table14[[#This Row],[Quantity_Sold]])</f>
        <v>41</v>
      </c>
      <c r="R3204" s="4" t="str">
        <f>TRIM(Table14[[#This Row],[Product_Category]])</f>
        <v>Clothing</v>
      </c>
      <c r="S3204" s="4" t="str">
        <f>PROPER(Table14[[#This Row],[Customer_Type]])</f>
        <v>Returning</v>
      </c>
      <c r="T3204" s="13">
        <f>IF(ISBLANK(Table14[[#This Row],[Discount]]),MEDIAN(Table14[Discount]),Table14[[#This Row],[Discount]])</f>
        <v>0.28000000000000003</v>
      </c>
    </row>
    <row r="3205" spans="1:20" x14ac:dyDescent="0.3">
      <c r="A3205">
        <v>1251</v>
      </c>
      <c r="B3205" s="1">
        <v>45395</v>
      </c>
      <c r="C3205" t="s">
        <v>29</v>
      </c>
      <c r="D3205" t="s">
        <v>20</v>
      </c>
      <c r="E3205">
        <v>10417.549999999999</v>
      </c>
      <c r="F3205">
        <v>3</v>
      </c>
      <c r="G3205" t="s">
        <v>21</v>
      </c>
      <c r="H3205" s="9">
        <v>3029.95</v>
      </c>
      <c r="I3205" s="9">
        <v>4133.95</v>
      </c>
      <c r="J3205" t="s">
        <v>25</v>
      </c>
      <c r="K3205">
        <v>0.16</v>
      </c>
      <c r="L3205" s="4" t="s">
        <v>31</v>
      </c>
      <c r="M3205" s="4" t="s">
        <v>18</v>
      </c>
      <c r="N3205" s="4" t="str">
        <f>IF(ISBLANK(Table14[[#This Row],[Sales_Rep]]),"Unknown",Table14[[#This Row],[Sales_Rep]])</f>
        <v>Bob</v>
      </c>
      <c r="O3205" t="str">
        <f>PROPER(Table14[[#This Row],[Region]])</f>
        <v>North</v>
      </c>
      <c r="P3205" s="9">
        <f>IF(ISBLANK(Table14[[#This Row],[Sales_Amount]]),MEDIAN(Table14[Sales_Amount]),Table14[[#This Row],[Sales_Amount]])</f>
        <v>10417.549999999999</v>
      </c>
      <c r="Q3205" s="11">
        <f>IF(ISBLANK(Table14[[#This Row],[Quantity_Sold]]),MEDIAN(Table14[Quantity_Sold]),Table14[[#This Row],[Quantity_Sold]])</f>
        <v>3</v>
      </c>
      <c r="R3205" s="4" t="str">
        <f>TRIM(Table14[[#This Row],[Product_Category]])</f>
        <v>Electronics</v>
      </c>
      <c r="S3205" s="4" t="str">
        <f>PROPER(Table14[[#This Row],[Customer_Type]])</f>
        <v>New</v>
      </c>
      <c r="T3205" s="13">
        <f>IF(ISBLANK(Table14[[#This Row],[Discount]]),MEDIAN(Table14[Discount]),Table14[[#This Row],[Discount]])</f>
        <v>0.16</v>
      </c>
    </row>
    <row r="3206" spans="1:20" x14ac:dyDescent="0.3">
      <c r="A3206">
        <v>1478</v>
      </c>
      <c r="B3206" s="1">
        <v>45571</v>
      </c>
      <c r="C3206" t="s">
        <v>29</v>
      </c>
      <c r="D3206" t="s">
        <v>30</v>
      </c>
      <c r="E3206">
        <v>16089.75</v>
      </c>
      <c r="F3206">
        <v>25</v>
      </c>
      <c r="G3206" t="s">
        <v>21</v>
      </c>
      <c r="H3206" s="9">
        <v>667.59</v>
      </c>
      <c r="I3206" s="9">
        <v>881.63</v>
      </c>
      <c r="J3206" t="s">
        <v>25</v>
      </c>
      <c r="K3206">
        <v>0.27</v>
      </c>
      <c r="L3206" s="4" t="s">
        <v>26</v>
      </c>
      <c r="M3206" s="4" t="s">
        <v>22</v>
      </c>
      <c r="N3206" s="4" t="str">
        <f>IF(ISBLANK(Table14[[#This Row],[Sales_Rep]]),"Unknown",Table14[[#This Row],[Sales_Rep]])</f>
        <v>Bob</v>
      </c>
      <c r="O3206" t="str">
        <f>PROPER(Table14[[#This Row],[Region]])</f>
        <v>South</v>
      </c>
      <c r="P3206" s="9">
        <f>IF(ISBLANK(Table14[[#This Row],[Sales_Amount]]),MEDIAN(Table14[Sales_Amount]),Table14[[#This Row],[Sales_Amount]])</f>
        <v>16089.75</v>
      </c>
      <c r="Q3206" s="11">
        <f>IF(ISBLANK(Table14[[#This Row],[Quantity_Sold]]),MEDIAN(Table14[Quantity_Sold]),Table14[[#This Row],[Quantity_Sold]])</f>
        <v>25</v>
      </c>
      <c r="R3206" s="4" t="str">
        <f>TRIM(Table14[[#This Row],[Product_Category]])</f>
        <v>Electronics</v>
      </c>
      <c r="S3206" s="4" t="str">
        <f>PROPER(Table14[[#This Row],[Customer_Type]])</f>
        <v>New</v>
      </c>
      <c r="T3206" s="13">
        <f>IF(ISBLANK(Table14[[#This Row],[Discount]]),MEDIAN(Table14[Discount]),Table14[[#This Row],[Discount]])</f>
        <v>0.27</v>
      </c>
    </row>
    <row r="3207" spans="1:20" x14ac:dyDescent="0.3">
      <c r="A3207">
        <v>1262</v>
      </c>
      <c r="B3207" s="1">
        <v>45098</v>
      </c>
      <c r="C3207" t="s">
        <v>32</v>
      </c>
      <c r="D3207" t="s">
        <v>20</v>
      </c>
      <c r="E3207">
        <v>127214.82</v>
      </c>
      <c r="F3207">
        <v>36</v>
      </c>
      <c r="G3207" t="s">
        <v>28</v>
      </c>
      <c r="H3207" s="9">
        <v>3667.19</v>
      </c>
      <c r="I3207" s="9">
        <v>4711.66</v>
      </c>
      <c r="J3207" t="s">
        <v>25</v>
      </c>
      <c r="K3207">
        <v>0.25</v>
      </c>
      <c r="L3207" s="4" t="s">
        <v>26</v>
      </c>
      <c r="M3207" s="4" t="s">
        <v>18</v>
      </c>
      <c r="N3207" s="4" t="str">
        <f>IF(ISBLANK(Table14[[#This Row],[Sales_Rep]]),"Unknown",Table14[[#This Row],[Sales_Rep]])</f>
        <v>Alice</v>
      </c>
      <c r="O3207" t="str">
        <f>PROPER(Table14[[#This Row],[Region]])</f>
        <v>North</v>
      </c>
      <c r="P3207" s="9">
        <f>IF(ISBLANK(Table14[[#This Row],[Sales_Amount]]),MEDIAN(Table14[Sales_Amount]),Table14[[#This Row],[Sales_Amount]])</f>
        <v>127214.82</v>
      </c>
      <c r="Q3207" s="11">
        <f>IF(ISBLANK(Table14[[#This Row],[Quantity_Sold]]),MEDIAN(Table14[Quantity_Sold]),Table14[[#This Row],[Quantity_Sold]])</f>
        <v>36</v>
      </c>
      <c r="R3207" s="4" t="str">
        <f>TRIM(Table14[[#This Row],[Product_Category]])</f>
        <v>Furniture</v>
      </c>
      <c r="S3207" s="4" t="str">
        <f>PROPER(Table14[[#This Row],[Customer_Type]])</f>
        <v>New</v>
      </c>
      <c r="T3207" s="13">
        <f>IF(ISBLANK(Table14[[#This Row],[Discount]]),MEDIAN(Table14[Discount]),Table14[[#This Row],[Discount]])</f>
        <v>0.25</v>
      </c>
    </row>
    <row r="3208" spans="1:20" x14ac:dyDescent="0.3">
      <c r="A3208">
        <v>1379</v>
      </c>
      <c r="B3208" s="1">
        <v>45211</v>
      </c>
      <c r="C3208" t="s">
        <v>23</v>
      </c>
      <c r="D3208" t="s">
        <v>14</v>
      </c>
      <c r="E3208">
        <v>32232.54</v>
      </c>
      <c r="F3208">
        <v>13</v>
      </c>
      <c r="G3208" t="s">
        <v>15</v>
      </c>
      <c r="H3208" s="9">
        <v>1985.21</v>
      </c>
      <c r="I3208" s="9">
        <v>2666.05</v>
      </c>
      <c r="J3208" t="s">
        <v>25</v>
      </c>
      <c r="K3208">
        <v>7.0000000000000007E-2</v>
      </c>
      <c r="L3208" s="4" t="s">
        <v>17</v>
      </c>
      <c r="M3208" s="4" t="s">
        <v>18</v>
      </c>
      <c r="N3208" s="4" t="str">
        <f>IF(ISBLANK(Table14[[#This Row],[Sales_Rep]]),"Unknown",Table14[[#This Row],[Sales_Rep]])</f>
        <v>Charlie</v>
      </c>
      <c r="O3208" t="str">
        <f>PROPER(Table14[[#This Row],[Region]])</f>
        <v>East</v>
      </c>
      <c r="P3208" s="9">
        <f>IF(ISBLANK(Table14[[#This Row],[Sales_Amount]]),MEDIAN(Table14[Sales_Amount]),Table14[[#This Row],[Sales_Amount]])</f>
        <v>32232.54</v>
      </c>
      <c r="Q3208" s="11">
        <f>IF(ISBLANK(Table14[[#This Row],[Quantity_Sold]]),MEDIAN(Table14[Quantity_Sold]),Table14[[#This Row],[Quantity_Sold]])</f>
        <v>13</v>
      </c>
      <c r="R3208" s="4" t="str">
        <f>TRIM(Table14[[#This Row],[Product_Category]])</f>
        <v>Food</v>
      </c>
      <c r="S3208" s="4" t="str">
        <f>PROPER(Table14[[#This Row],[Customer_Type]])</f>
        <v>New</v>
      </c>
      <c r="T3208" s="13">
        <f>IF(ISBLANK(Table14[[#This Row],[Discount]]),MEDIAN(Table14[Discount]),Table14[[#This Row],[Discount]])</f>
        <v>7.0000000000000007E-2</v>
      </c>
    </row>
    <row r="3209" spans="1:20" x14ac:dyDescent="0.3">
      <c r="A3209">
        <v>1043</v>
      </c>
      <c r="B3209" s="1">
        <v>45555</v>
      </c>
      <c r="C3209" t="s">
        <v>32</v>
      </c>
      <c r="D3209" t="s">
        <v>30</v>
      </c>
      <c r="E3209">
        <v>2406.36</v>
      </c>
      <c r="F3209">
        <v>4</v>
      </c>
      <c r="G3209" t="s">
        <v>24</v>
      </c>
      <c r="H3209" s="9">
        <v>535.88</v>
      </c>
      <c r="I3209" s="9">
        <v>716.18</v>
      </c>
      <c r="J3209" t="s">
        <v>25</v>
      </c>
      <c r="K3209">
        <v>0.16</v>
      </c>
      <c r="L3209" s="4" t="s">
        <v>17</v>
      </c>
      <c r="M3209" s="4" t="s">
        <v>22</v>
      </c>
      <c r="N3209" s="4" t="str">
        <f>IF(ISBLANK(Table14[[#This Row],[Sales_Rep]]),"Unknown",Table14[[#This Row],[Sales_Rep]])</f>
        <v>Alice</v>
      </c>
      <c r="O3209" t="str">
        <f>PROPER(Table14[[#This Row],[Region]])</f>
        <v>South</v>
      </c>
      <c r="P3209" s="9">
        <f>IF(ISBLANK(Table14[[#This Row],[Sales_Amount]]),MEDIAN(Table14[Sales_Amount]),Table14[[#This Row],[Sales_Amount]])</f>
        <v>2406.36</v>
      </c>
      <c r="Q3209" s="11">
        <f>IF(ISBLANK(Table14[[#This Row],[Quantity_Sold]]),MEDIAN(Table14[Quantity_Sold]),Table14[[#This Row],[Quantity_Sold]])</f>
        <v>4</v>
      </c>
      <c r="R3209" s="4" t="str">
        <f>TRIM(Table14[[#This Row],[Product_Category]])</f>
        <v>Clothing</v>
      </c>
      <c r="S3209" s="4" t="str">
        <f>PROPER(Table14[[#This Row],[Customer_Type]])</f>
        <v>New</v>
      </c>
      <c r="T3209" s="13">
        <f>IF(ISBLANK(Table14[[#This Row],[Discount]]),MEDIAN(Table14[Discount]),Table14[[#This Row],[Discount]])</f>
        <v>0.16</v>
      </c>
    </row>
    <row r="3210" spans="1:20" x14ac:dyDescent="0.3">
      <c r="A3210">
        <v>1125</v>
      </c>
      <c r="B3210" s="1">
        <v>45228</v>
      </c>
      <c r="C3210" t="s">
        <v>13</v>
      </c>
      <c r="D3210" t="s">
        <v>20</v>
      </c>
      <c r="E3210">
        <v>153861.93</v>
      </c>
      <c r="F3210">
        <v>39</v>
      </c>
      <c r="G3210" t="s">
        <v>28</v>
      </c>
      <c r="H3210" s="9">
        <v>2803.04</v>
      </c>
      <c r="I3210" s="9">
        <v>4109.5600000000004</v>
      </c>
      <c r="J3210" t="s">
        <v>16</v>
      </c>
      <c r="K3210">
        <v>0.04</v>
      </c>
      <c r="L3210" s="4" t="s">
        <v>26</v>
      </c>
      <c r="M3210" s="4" t="s">
        <v>18</v>
      </c>
      <c r="N3210" s="4" t="str">
        <f>IF(ISBLANK(Table14[[#This Row],[Sales_Rep]]),"Unknown",Table14[[#This Row],[Sales_Rep]])</f>
        <v>David</v>
      </c>
      <c r="O3210" t="str">
        <f>PROPER(Table14[[#This Row],[Region]])</f>
        <v>North</v>
      </c>
      <c r="P3210" s="9">
        <f>IF(ISBLANK(Table14[[#This Row],[Sales_Amount]]),MEDIAN(Table14[Sales_Amount]),Table14[[#This Row],[Sales_Amount]])</f>
        <v>153861.93</v>
      </c>
      <c r="Q3210" s="11">
        <f>IF(ISBLANK(Table14[[#This Row],[Quantity_Sold]]),MEDIAN(Table14[Quantity_Sold]),Table14[[#This Row],[Quantity_Sold]])</f>
        <v>39</v>
      </c>
      <c r="R3210" s="4" t="str">
        <f>TRIM(Table14[[#This Row],[Product_Category]])</f>
        <v>Furniture</v>
      </c>
      <c r="S3210" s="4" t="str">
        <f>PROPER(Table14[[#This Row],[Customer_Type]])</f>
        <v>Returning</v>
      </c>
      <c r="T3210" s="13">
        <f>IF(ISBLANK(Table14[[#This Row],[Discount]]),MEDIAN(Table14[Discount]),Table14[[#This Row],[Discount]])</f>
        <v>0.04</v>
      </c>
    </row>
    <row r="3211" spans="1:20" x14ac:dyDescent="0.3">
      <c r="A3211">
        <v>1454</v>
      </c>
      <c r="B3211" s="1">
        <v>45478</v>
      </c>
      <c r="C3211" t="s">
        <v>32</v>
      </c>
      <c r="D3211" t="s">
        <v>20</v>
      </c>
      <c r="E3211">
        <v>103195.3</v>
      </c>
      <c r="F3211">
        <v>27</v>
      </c>
      <c r="G3211" t="s">
        <v>21</v>
      </c>
      <c r="H3211" s="9">
        <v>2849.62</v>
      </c>
      <c r="I3211" s="9">
        <v>4246.72</v>
      </c>
      <c r="J3211" t="s">
        <v>25</v>
      </c>
      <c r="K3211">
        <v>0.1</v>
      </c>
      <c r="L3211" s="4" t="s">
        <v>17</v>
      </c>
      <c r="M3211" s="4" t="s">
        <v>18</v>
      </c>
      <c r="N3211" s="4" t="str">
        <f>IF(ISBLANK(Table14[[#This Row],[Sales_Rep]]),"Unknown",Table14[[#This Row],[Sales_Rep]])</f>
        <v>Alice</v>
      </c>
      <c r="O3211" t="str">
        <f>PROPER(Table14[[#This Row],[Region]])</f>
        <v>North</v>
      </c>
      <c r="P3211" s="9">
        <f>IF(ISBLANK(Table14[[#This Row],[Sales_Amount]]),MEDIAN(Table14[Sales_Amount]),Table14[[#This Row],[Sales_Amount]])</f>
        <v>103195.3</v>
      </c>
      <c r="Q3211" s="11">
        <f>IF(ISBLANK(Table14[[#This Row],[Quantity_Sold]]),MEDIAN(Table14[Quantity_Sold]),Table14[[#This Row],[Quantity_Sold]])</f>
        <v>27</v>
      </c>
      <c r="R3211" s="4" t="str">
        <f>TRIM(Table14[[#This Row],[Product_Category]])</f>
        <v>Electronics</v>
      </c>
      <c r="S3211" s="4" t="str">
        <f>PROPER(Table14[[#This Row],[Customer_Type]])</f>
        <v>New</v>
      </c>
      <c r="T3211" s="13">
        <f>IF(ISBLANK(Table14[[#This Row],[Discount]]),MEDIAN(Table14[Discount]),Table14[[#This Row],[Discount]])</f>
        <v>0.1</v>
      </c>
    </row>
    <row r="3212" spans="1:20" x14ac:dyDescent="0.3">
      <c r="A3212">
        <v>1156</v>
      </c>
      <c r="B3212" s="1">
        <v>45220</v>
      </c>
      <c r="C3212" t="s">
        <v>19</v>
      </c>
      <c r="D3212" t="s">
        <v>30</v>
      </c>
      <c r="E3212">
        <v>8708.5</v>
      </c>
      <c r="F3212">
        <v>8</v>
      </c>
      <c r="G3212" t="s">
        <v>15</v>
      </c>
      <c r="H3212" s="9">
        <v>992.84</v>
      </c>
      <c r="I3212" s="9">
        <v>1183.22</v>
      </c>
      <c r="J3212" t="s">
        <v>16</v>
      </c>
      <c r="K3212">
        <v>0.08</v>
      </c>
      <c r="L3212" s="4" t="s">
        <v>31</v>
      </c>
      <c r="M3212" s="4" t="s">
        <v>22</v>
      </c>
      <c r="N3212" s="4" t="str">
        <f>IF(ISBLANK(Table14[[#This Row],[Sales_Rep]]),"Unknown",Table14[[#This Row],[Sales_Rep]])</f>
        <v>Eve</v>
      </c>
      <c r="O3212" t="str">
        <f>PROPER(Table14[[#This Row],[Region]])</f>
        <v>South</v>
      </c>
      <c r="P3212" s="9">
        <f>IF(ISBLANK(Table14[[#This Row],[Sales_Amount]]),MEDIAN(Table14[Sales_Amount]),Table14[[#This Row],[Sales_Amount]])</f>
        <v>8708.5</v>
      </c>
      <c r="Q3212" s="11">
        <f>IF(ISBLANK(Table14[[#This Row],[Quantity_Sold]]),MEDIAN(Table14[Quantity_Sold]),Table14[[#This Row],[Quantity_Sold]])</f>
        <v>8</v>
      </c>
      <c r="R3212" s="4" t="str">
        <f>TRIM(Table14[[#This Row],[Product_Category]])</f>
        <v>Food</v>
      </c>
      <c r="S3212" s="4" t="str">
        <f>PROPER(Table14[[#This Row],[Customer_Type]])</f>
        <v>Returning</v>
      </c>
      <c r="T3212" s="13">
        <f>IF(ISBLANK(Table14[[#This Row],[Discount]]),MEDIAN(Table14[Discount]),Table14[[#This Row],[Discount]])</f>
        <v>0.08</v>
      </c>
    </row>
    <row r="3213" spans="1:20" x14ac:dyDescent="0.3">
      <c r="A3213">
        <v>1456</v>
      </c>
      <c r="B3213" s="1">
        <v>45542</v>
      </c>
      <c r="C3213" t="s">
        <v>32</v>
      </c>
      <c r="D3213" t="s">
        <v>30</v>
      </c>
      <c r="E3213">
        <v>10380.049999999999</v>
      </c>
      <c r="F3213">
        <v>3</v>
      </c>
      <c r="G3213" t="s">
        <v>15</v>
      </c>
      <c r="H3213" s="9">
        <v>3517.4</v>
      </c>
      <c r="I3213" s="9">
        <v>4435.92</v>
      </c>
      <c r="J3213" t="s">
        <v>25</v>
      </c>
      <c r="K3213">
        <v>0.22</v>
      </c>
      <c r="L3213" s="4" t="s">
        <v>31</v>
      </c>
      <c r="M3213" s="4" t="s">
        <v>22</v>
      </c>
      <c r="N3213" s="4" t="str">
        <f>IF(ISBLANK(Table14[[#This Row],[Sales_Rep]]),"Unknown",Table14[[#This Row],[Sales_Rep]])</f>
        <v>Alice</v>
      </c>
      <c r="O3213" t="str">
        <f>PROPER(Table14[[#This Row],[Region]])</f>
        <v>South</v>
      </c>
      <c r="P3213" s="9">
        <f>IF(ISBLANK(Table14[[#This Row],[Sales_Amount]]),MEDIAN(Table14[Sales_Amount]),Table14[[#This Row],[Sales_Amount]])</f>
        <v>10380.049999999999</v>
      </c>
      <c r="Q3213" s="11">
        <f>IF(ISBLANK(Table14[[#This Row],[Quantity_Sold]]),MEDIAN(Table14[Quantity_Sold]),Table14[[#This Row],[Quantity_Sold]])</f>
        <v>3</v>
      </c>
      <c r="R3213" s="4" t="str">
        <f>TRIM(Table14[[#This Row],[Product_Category]])</f>
        <v>Food</v>
      </c>
      <c r="S3213" s="4" t="str">
        <f>PROPER(Table14[[#This Row],[Customer_Type]])</f>
        <v>New</v>
      </c>
      <c r="T3213" s="13">
        <f>IF(ISBLANK(Table14[[#This Row],[Discount]]),MEDIAN(Table14[Discount]),Table14[[#This Row],[Discount]])</f>
        <v>0.22</v>
      </c>
    </row>
    <row r="3214" spans="1:20" x14ac:dyDescent="0.3">
      <c r="A3214">
        <v>1369</v>
      </c>
      <c r="B3214" s="1">
        <v>44938</v>
      </c>
      <c r="C3214" t="s">
        <v>19</v>
      </c>
      <c r="D3214" t="s">
        <v>27</v>
      </c>
      <c r="E3214">
        <v>32725.32</v>
      </c>
      <c r="F3214">
        <v>46</v>
      </c>
      <c r="G3214" t="s">
        <v>15</v>
      </c>
      <c r="H3214" s="9">
        <v>754.1</v>
      </c>
      <c r="I3214" s="9">
        <v>1002</v>
      </c>
      <c r="J3214" t="s">
        <v>25</v>
      </c>
      <c r="K3214">
        <v>0.28999999999999998</v>
      </c>
      <c r="L3214" s="4" t="s">
        <v>31</v>
      </c>
      <c r="M3214" s="4" t="s">
        <v>22</v>
      </c>
      <c r="N3214" s="4" t="str">
        <f>IF(ISBLANK(Table14[[#This Row],[Sales_Rep]]),"Unknown",Table14[[#This Row],[Sales_Rep]])</f>
        <v>Eve</v>
      </c>
      <c r="O3214" t="str">
        <f>PROPER(Table14[[#This Row],[Region]])</f>
        <v>West</v>
      </c>
      <c r="P3214" s="9">
        <f>IF(ISBLANK(Table14[[#This Row],[Sales_Amount]]),MEDIAN(Table14[Sales_Amount]),Table14[[#This Row],[Sales_Amount]])</f>
        <v>32725.32</v>
      </c>
      <c r="Q3214" s="11">
        <f>IF(ISBLANK(Table14[[#This Row],[Quantity_Sold]]),MEDIAN(Table14[Quantity_Sold]),Table14[[#This Row],[Quantity_Sold]])</f>
        <v>46</v>
      </c>
      <c r="R3214" s="4" t="str">
        <f>TRIM(Table14[[#This Row],[Product_Category]])</f>
        <v>Food</v>
      </c>
      <c r="S3214" s="4" t="str">
        <f>PROPER(Table14[[#This Row],[Customer_Type]])</f>
        <v>New</v>
      </c>
      <c r="T3214" s="13">
        <f>IF(ISBLANK(Table14[[#This Row],[Discount]]),MEDIAN(Table14[Discount]),Table14[[#This Row],[Discount]])</f>
        <v>0.28999999999999998</v>
      </c>
    </row>
    <row r="3215" spans="1:20" x14ac:dyDescent="0.3">
      <c r="A3215">
        <v>1196</v>
      </c>
      <c r="B3215" s="1">
        <v>45213</v>
      </c>
      <c r="C3215" t="s">
        <v>19</v>
      </c>
      <c r="D3215" t="s">
        <v>27</v>
      </c>
      <c r="E3215">
        <v>16788.740000000002</v>
      </c>
      <c r="F3215">
        <v>7</v>
      </c>
      <c r="G3215" t="s">
        <v>21</v>
      </c>
      <c r="H3215" s="9">
        <v>1985.38</v>
      </c>
      <c r="I3215" s="9">
        <v>2551.48</v>
      </c>
      <c r="J3215" t="s">
        <v>16</v>
      </c>
      <c r="K3215">
        <v>0.06</v>
      </c>
      <c r="L3215" s="4" t="s">
        <v>26</v>
      </c>
      <c r="M3215" s="4" t="s">
        <v>22</v>
      </c>
      <c r="N3215" s="4" t="str">
        <f>IF(ISBLANK(Table14[[#This Row],[Sales_Rep]]),"Unknown",Table14[[#This Row],[Sales_Rep]])</f>
        <v>Eve</v>
      </c>
      <c r="O3215" t="str">
        <f>PROPER(Table14[[#This Row],[Region]])</f>
        <v>West</v>
      </c>
      <c r="P3215" s="9">
        <f>IF(ISBLANK(Table14[[#This Row],[Sales_Amount]]),MEDIAN(Table14[Sales_Amount]),Table14[[#This Row],[Sales_Amount]])</f>
        <v>16788.740000000002</v>
      </c>
      <c r="Q3215" s="11">
        <f>IF(ISBLANK(Table14[[#This Row],[Quantity_Sold]]),MEDIAN(Table14[Quantity_Sold]),Table14[[#This Row],[Quantity_Sold]])</f>
        <v>7</v>
      </c>
      <c r="R3215" s="4" t="str">
        <f>TRIM(Table14[[#This Row],[Product_Category]])</f>
        <v>Electronics</v>
      </c>
      <c r="S3215" s="4" t="str">
        <f>PROPER(Table14[[#This Row],[Customer_Type]])</f>
        <v>Returning</v>
      </c>
      <c r="T3215" s="13">
        <f>IF(ISBLANK(Table14[[#This Row],[Discount]]),MEDIAN(Table14[Discount]),Table14[[#This Row],[Discount]])</f>
        <v>0.06</v>
      </c>
    </row>
    <row r="3216" spans="1:20" x14ac:dyDescent="0.3">
      <c r="A3216">
        <v>1215</v>
      </c>
      <c r="B3216" s="1">
        <v>45374</v>
      </c>
      <c r="C3216" t="s">
        <v>19</v>
      </c>
      <c r="D3216" t="s">
        <v>30</v>
      </c>
      <c r="E3216">
        <v>217251.94</v>
      </c>
      <c r="F3216">
        <v>45</v>
      </c>
      <c r="G3216" t="s">
        <v>24</v>
      </c>
      <c r="H3216" s="9">
        <v>3849.25</v>
      </c>
      <c r="I3216" s="9">
        <v>5486.16</v>
      </c>
      <c r="J3216" t="s">
        <v>25</v>
      </c>
      <c r="K3216">
        <v>0.12</v>
      </c>
      <c r="L3216" s="4" t="s">
        <v>31</v>
      </c>
      <c r="M3216" s="4" t="s">
        <v>22</v>
      </c>
      <c r="N3216" s="4" t="str">
        <f>IF(ISBLANK(Table14[[#This Row],[Sales_Rep]]),"Unknown",Table14[[#This Row],[Sales_Rep]])</f>
        <v>Eve</v>
      </c>
      <c r="O3216" t="str">
        <f>PROPER(Table14[[#This Row],[Region]])</f>
        <v>South</v>
      </c>
      <c r="P3216" s="9">
        <f>IF(ISBLANK(Table14[[#This Row],[Sales_Amount]]),MEDIAN(Table14[Sales_Amount]),Table14[[#This Row],[Sales_Amount]])</f>
        <v>217251.94</v>
      </c>
      <c r="Q3216" s="11">
        <f>IF(ISBLANK(Table14[[#This Row],[Quantity_Sold]]),MEDIAN(Table14[Quantity_Sold]),Table14[[#This Row],[Quantity_Sold]])</f>
        <v>45</v>
      </c>
      <c r="R3216" s="4" t="str">
        <f>TRIM(Table14[[#This Row],[Product_Category]])</f>
        <v>Clothing</v>
      </c>
      <c r="S3216" s="4" t="str">
        <f>PROPER(Table14[[#This Row],[Customer_Type]])</f>
        <v>New</v>
      </c>
      <c r="T3216" s="13">
        <f>IF(ISBLANK(Table14[[#This Row],[Discount]]),MEDIAN(Table14[Discount]),Table14[[#This Row],[Discount]])</f>
        <v>0.12</v>
      </c>
    </row>
    <row r="3217" spans="1:20" x14ac:dyDescent="0.3">
      <c r="A3217">
        <v>1282</v>
      </c>
      <c r="B3217" s="1">
        <v>45018</v>
      </c>
      <c r="C3217" t="s">
        <v>13</v>
      </c>
      <c r="D3217" t="s">
        <v>20</v>
      </c>
      <c r="E3217">
        <v>132671.20000000001</v>
      </c>
      <c r="F3217">
        <v>37</v>
      </c>
      <c r="G3217" t="s">
        <v>28</v>
      </c>
      <c r="H3217" s="9">
        <v>3765.8</v>
      </c>
      <c r="I3217" s="9">
        <v>4218.4799999999996</v>
      </c>
      <c r="J3217" t="s">
        <v>16</v>
      </c>
      <c r="K3217">
        <v>0.15</v>
      </c>
      <c r="L3217" s="4" t="s">
        <v>17</v>
      </c>
      <c r="M3217" s="4" t="s">
        <v>18</v>
      </c>
      <c r="N3217" s="4" t="str">
        <f>IF(ISBLANK(Table14[[#This Row],[Sales_Rep]]),"Unknown",Table14[[#This Row],[Sales_Rep]])</f>
        <v>David</v>
      </c>
      <c r="O3217" t="str">
        <f>PROPER(Table14[[#This Row],[Region]])</f>
        <v>North</v>
      </c>
      <c r="P3217" s="9">
        <f>IF(ISBLANK(Table14[[#This Row],[Sales_Amount]]),MEDIAN(Table14[Sales_Amount]),Table14[[#This Row],[Sales_Amount]])</f>
        <v>132671.20000000001</v>
      </c>
      <c r="Q3217" s="11">
        <f>IF(ISBLANK(Table14[[#This Row],[Quantity_Sold]]),MEDIAN(Table14[Quantity_Sold]),Table14[[#This Row],[Quantity_Sold]])</f>
        <v>37</v>
      </c>
      <c r="R3217" s="4" t="str">
        <f>TRIM(Table14[[#This Row],[Product_Category]])</f>
        <v>Furniture</v>
      </c>
      <c r="S3217" s="4" t="str">
        <f>PROPER(Table14[[#This Row],[Customer_Type]])</f>
        <v>Returning</v>
      </c>
      <c r="T3217" s="13">
        <f>IF(ISBLANK(Table14[[#This Row],[Discount]]),MEDIAN(Table14[Discount]),Table14[[#This Row],[Discount]])</f>
        <v>0.15</v>
      </c>
    </row>
    <row r="3218" spans="1:20" x14ac:dyDescent="0.3">
      <c r="A3218">
        <v>1297</v>
      </c>
      <c r="B3218" s="1">
        <v>45146</v>
      </c>
      <c r="C3218" t="s">
        <v>32</v>
      </c>
      <c r="D3218" t="s">
        <v>27</v>
      </c>
      <c r="E3218">
        <v>122022.06</v>
      </c>
      <c r="F3218">
        <v>36</v>
      </c>
      <c r="G3218" t="s">
        <v>24</v>
      </c>
      <c r="H3218" s="9">
        <v>3284.08</v>
      </c>
      <c r="I3218" s="9">
        <v>4184.57</v>
      </c>
      <c r="J3218" t="s">
        <v>25</v>
      </c>
      <c r="K3218">
        <v>0.19</v>
      </c>
      <c r="L3218" s="4" t="s">
        <v>17</v>
      </c>
      <c r="M3218" s="4" t="s">
        <v>18</v>
      </c>
      <c r="N3218" s="4" t="str">
        <f>IF(ISBLANK(Table14[[#This Row],[Sales_Rep]]),"Unknown",Table14[[#This Row],[Sales_Rep]])</f>
        <v>Alice</v>
      </c>
      <c r="O3218" t="str">
        <f>PROPER(Table14[[#This Row],[Region]])</f>
        <v>West</v>
      </c>
      <c r="P3218" s="9">
        <f>IF(ISBLANK(Table14[[#This Row],[Sales_Amount]]),MEDIAN(Table14[Sales_Amount]),Table14[[#This Row],[Sales_Amount]])</f>
        <v>122022.06</v>
      </c>
      <c r="Q3218" s="11">
        <f>IF(ISBLANK(Table14[[#This Row],[Quantity_Sold]]),MEDIAN(Table14[Quantity_Sold]),Table14[[#This Row],[Quantity_Sold]])</f>
        <v>36</v>
      </c>
      <c r="R3218" s="4" t="str">
        <f>TRIM(Table14[[#This Row],[Product_Category]])</f>
        <v>Clothing</v>
      </c>
      <c r="S3218" s="4" t="str">
        <f>PROPER(Table14[[#This Row],[Customer_Type]])</f>
        <v>New</v>
      </c>
      <c r="T3218" s="13">
        <f>IF(ISBLANK(Table14[[#This Row],[Discount]]),MEDIAN(Table14[Discount]),Table14[[#This Row],[Discount]])</f>
        <v>0.19</v>
      </c>
    </row>
    <row r="3219" spans="1:20" x14ac:dyDescent="0.3">
      <c r="A3219">
        <v>1294</v>
      </c>
      <c r="B3219" s="1">
        <v>44951</v>
      </c>
      <c r="C3219" t="s">
        <v>32</v>
      </c>
      <c r="D3219" t="s">
        <v>27</v>
      </c>
      <c r="E3219">
        <v>143152.59</v>
      </c>
      <c r="F3219">
        <v>30</v>
      </c>
      <c r="G3219" t="s">
        <v>28</v>
      </c>
      <c r="H3219" s="9">
        <v>4580.8</v>
      </c>
      <c r="I3219" s="9">
        <v>5749.1</v>
      </c>
      <c r="J3219" t="s">
        <v>16</v>
      </c>
      <c r="K3219">
        <v>0.17</v>
      </c>
      <c r="L3219" s="4" t="s">
        <v>31</v>
      </c>
      <c r="M3219" s="4" t="s">
        <v>22</v>
      </c>
      <c r="N3219" s="4" t="str">
        <f>IF(ISBLANK(Table14[[#This Row],[Sales_Rep]]),"Unknown",Table14[[#This Row],[Sales_Rep]])</f>
        <v>Alice</v>
      </c>
      <c r="O3219" t="str">
        <f>PROPER(Table14[[#This Row],[Region]])</f>
        <v>West</v>
      </c>
      <c r="P3219" s="9">
        <f>IF(ISBLANK(Table14[[#This Row],[Sales_Amount]]),MEDIAN(Table14[Sales_Amount]),Table14[[#This Row],[Sales_Amount]])</f>
        <v>143152.59</v>
      </c>
      <c r="Q3219" s="11">
        <f>IF(ISBLANK(Table14[[#This Row],[Quantity_Sold]]),MEDIAN(Table14[Quantity_Sold]),Table14[[#This Row],[Quantity_Sold]])</f>
        <v>30</v>
      </c>
      <c r="R3219" s="4" t="str">
        <f>TRIM(Table14[[#This Row],[Product_Category]])</f>
        <v>Furniture</v>
      </c>
      <c r="S3219" s="4" t="str">
        <f>PROPER(Table14[[#This Row],[Customer_Type]])</f>
        <v>Returning</v>
      </c>
      <c r="T3219" s="13">
        <f>IF(ISBLANK(Table14[[#This Row],[Discount]]),MEDIAN(Table14[Discount]),Table14[[#This Row],[Discount]])</f>
        <v>0.17</v>
      </c>
    </row>
    <row r="3220" spans="1:20" x14ac:dyDescent="0.3">
      <c r="A3220">
        <v>1164</v>
      </c>
      <c r="B3220" s="1">
        <v>45268</v>
      </c>
      <c r="C3220" t="s">
        <v>13</v>
      </c>
      <c r="D3220" t="s">
        <v>14</v>
      </c>
      <c r="E3220">
        <v>69451.490000000005</v>
      </c>
      <c r="F3220">
        <v>46</v>
      </c>
      <c r="G3220" t="s">
        <v>24</v>
      </c>
      <c r="H3220" s="9">
        <v>1859.6</v>
      </c>
      <c r="I3220" s="9">
        <v>2126.5</v>
      </c>
      <c r="J3220" t="s">
        <v>25</v>
      </c>
      <c r="K3220">
        <v>0.28999999999999998</v>
      </c>
      <c r="L3220" s="4" t="s">
        <v>31</v>
      </c>
      <c r="M3220" s="4" t="s">
        <v>18</v>
      </c>
      <c r="N3220" s="4" t="str">
        <f>IF(ISBLANK(Table14[[#This Row],[Sales_Rep]]),"Unknown",Table14[[#This Row],[Sales_Rep]])</f>
        <v>David</v>
      </c>
      <c r="O3220" t="str">
        <f>PROPER(Table14[[#This Row],[Region]])</f>
        <v>East</v>
      </c>
      <c r="P3220" s="9">
        <f>IF(ISBLANK(Table14[[#This Row],[Sales_Amount]]),MEDIAN(Table14[Sales_Amount]),Table14[[#This Row],[Sales_Amount]])</f>
        <v>69451.490000000005</v>
      </c>
      <c r="Q3220" s="11">
        <f>IF(ISBLANK(Table14[[#This Row],[Quantity_Sold]]),MEDIAN(Table14[Quantity_Sold]),Table14[[#This Row],[Quantity_Sold]])</f>
        <v>46</v>
      </c>
      <c r="R3220" s="4" t="str">
        <f>TRIM(Table14[[#This Row],[Product_Category]])</f>
        <v>Clothing</v>
      </c>
      <c r="S3220" s="4" t="str">
        <f>PROPER(Table14[[#This Row],[Customer_Type]])</f>
        <v>New</v>
      </c>
      <c r="T3220" s="13">
        <f>IF(ISBLANK(Table14[[#This Row],[Discount]]),MEDIAN(Table14[Discount]),Table14[[#This Row],[Discount]])</f>
        <v>0.28999999999999998</v>
      </c>
    </row>
    <row r="3221" spans="1:20" x14ac:dyDescent="0.3">
      <c r="A3221">
        <v>1456</v>
      </c>
      <c r="B3221" s="1">
        <v>45530</v>
      </c>
      <c r="C3221" t="s">
        <v>23</v>
      </c>
      <c r="D3221" t="s">
        <v>30</v>
      </c>
      <c r="E3221">
        <v>3598.76</v>
      </c>
      <c r="F3221">
        <v>5</v>
      </c>
      <c r="G3221" t="s">
        <v>15</v>
      </c>
      <c r="H3221" s="9">
        <v>567.89</v>
      </c>
      <c r="I3221" s="9">
        <v>836.92</v>
      </c>
      <c r="J3221" t="s">
        <v>25</v>
      </c>
      <c r="K3221">
        <v>0.14000000000000001</v>
      </c>
      <c r="L3221" s="4" t="s">
        <v>17</v>
      </c>
      <c r="M3221" s="4" t="s">
        <v>22</v>
      </c>
      <c r="N3221" s="4" t="str">
        <f>IF(ISBLANK(Table14[[#This Row],[Sales_Rep]]),"Unknown",Table14[[#This Row],[Sales_Rep]])</f>
        <v>Charlie</v>
      </c>
      <c r="O3221" t="str">
        <f>PROPER(Table14[[#This Row],[Region]])</f>
        <v>South</v>
      </c>
      <c r="P3221" s="9">
        <f>IF(ISBLANK(Table14[[#This Row],[Sales_Amount]]),MEDIAN(Table14[Sales_Amount]),Table14[[#This Row],[Sales_Amount]])</f>
        <v>3598.76</v>
      </c>
      <c r="Q3221" s="11">
        <f>IF(ISBLANK(Table14[[#This Row],[Quantity_Sold]]),MEDIAN(Table14[Quantity_Sold]),Table14[[#This Row],[Quantity_Sold]])</f>
        <v>5</v>
      </c>
      <c r="R3221" s="4" t="str">
        <f>TRIM(Table14[[#This Row],[Product_Category]])</f>
        <v>Food</v>
      </c>
      <c r="S3221" s="4" t="str">
        <f>PROPER(Table14[[#This Row],[Customer_Type]])</f>
        <v>New</v>
      </c>
      <c r="T3221" s="13">
        <f>IF(ISBLANK(Table14[[#This Row],[Discount]]),MEDIAN(Table14[Discount]),Table14[[#This Row],[Discount]])</f>
        <v>0.14000000000000001</v>
      </c>
    </row>
    <row r="3222" spans="1:20" x14ac:dyDescent="0.3">
      <c r="A3222">
        <v>1252</v>
      </c>
      <c r="B3222" s="1">
        <v>45330</v>
      </c>
      <c r="C3222" t="s">
        <v>29</v>
      </c>
      <c r="D3222" t="s">
        <v>20</v>
      </c>
      <c r="E3222">
        <v>463.22</v>
      </c>
      <c r="F3222">
        <v>2</v>
      </c>
      <c r="G3222" t="s">
        <v>21</v>
      </c>
      <c r="H3222" s="9">
        <v>206.28</v>
      </c>
      <c r="I3222" s="9">
        <v>300.79000000000002</v>
      </c>
      <c r="J3222" t="s">
        <v>25</v>
      </c>
      <c r="K3222">
        <v>0.23</v>
      </c>
      <c r="L3222" s="4" t="s">
        <v>26</v>
      </c>
      <c r="M3222" s="4" t="s">
        <v>18</v>
      </c>
      <c r="N3222" s="4" t="str">
        <f>IF(ISBLANK(Table14[[#This Row],[Sales_Rep]]),"Unknown",Table14[[#This Row],[Sales_Rep]])</f>
        <v>Bob</v>
      </c>
      <c r="O3222" t="str">
        <f>PROPER(Table14[[#This Row],[Region]])</f>
        <v>North</v>
      </c>
      <c r="P3222" s="9">
        <f>IF(ISBLANK(Table14[[#This Row],[Sales_Amount]]),MEDIAN(Table14[Sales_Amount]),Table14[[#This Row],[Sales_Amount]])</f>
        <v>463.22</v>
      </c>
      <c r="Q3222" s="11">
        <f>IF(ISBLANK(Table14[[#This Row],[Quantity_Sold]]),MEDIAN(Table14[Quantity_Sold]),Table14[[#This Row],[Quantity_Sold]])</f>
        <v>2</v>
      </c>
      <c r="R3222" s="4" t="str">
        <f>TRIM(Table14[[#This Row],[Product_Category]])</f>
        <v>Electronics</v>
      </c>
      <c r="S3222" s="4" t="str">
        <f>PROPER(Table14[[#This Row],[Customer_Type]])</f>
        <v>New</v>
      </c>
      <c r="T3222" s="13">
        <f>IF(ISBLANK(Table14[[#This Row],[Discount]]),MEDIAN(Table14[Discount]),Table14[[#This Row],[Discount]])</f>
        <v>0.23</v>
      </c>
    </row>
    <row r="3223" spans="1:20" x14ac:dyDescent="0.3">
      <c r="A3223">
        <v>1483</v>
      </c>
      <c r="B3223" s="1">
        <v>45098</v>
      </c>
      <c r="C3223" t="s">
        <v>32</v>
      </c>
      <c r="D3223" t="s">
        <v>20</v>
      </c>
      <c r="E3223">
        <v>19661.59</v>
      </c>
      <c r="F3223">
        <v>10</v>
      </c>
      <c r="G3223" t="s">
        <v>24</v>
      </c>
      <c r="H3223" s="9">
        <v>1729.39</v>
      </c>
      <c r="I3223" s="9">
        <v>2114.15</v>
      </c>
      <c r="J3223" t="s">
        <v>25</v>
      </c>
      <c r="K3223">
        <v>7.0000000000000007E-2</v>
      </c>
      <c r="L3223" s="4" t="s">
        <v>17</v>
      </c>
      <c r="M3223" s="4" t="s">
        <v>18</v>
      </c>
      <c r="N3223" s="4" t="str">
        <f>IF(ISBLANK(Table14[[#This Row],[Sales_Rep]]),"Unknown",Table14[[#This Row],[Sales_Rep]])</f>
        <v>Alice</v>
      </c>
      <c r="O3223" t="str">
        <f>PROPER(Table14[[#This Row],[Region]])</f>
        <v>North</v>
      </c>
      <c r="P3223" s="9">
        <f>IF(ISBLANK(Table14[[#This Row],[Sales_Amount]]),MEDIAN(Table14[Sales_Amount]),Table14[[#This Row],[Sales_Amount]])</f>
        <v>19661.59</v>
      </c>
      <c r="Q3223" s="11">
        <f>IF(ISBLANK(Table14[[#This Row],[Quantity_Sold]]),MEDIAN(Table14[Quantity_Sold]),Table14[[#This Row],[Quantity_Sold]])</f>
        <v>10</v>
      </c>
      <c r="R3223" s="4" t="str">
        <f>TRIM(Table14[[#This Row],[Product_Category]])</f>
        <v>Clothing</v>
      </c>
      <c r="S3223" s="4" t="str">
        <f>PROPER(Table14[[#This Row],[Customer_Type]])</f>
        <v>New</v>
      </c>
      <c r="T3223" s="13">
        <f>IF(ISBLANK(Table14[[#This Row],[Discount]]),MEDIAN(Table14[Discount]),Table14[[#This Row],[Discount]])</f>
        <v>7.0000000000000007E-2</v>
      </c>
    </row>
    <row r="3224" spans="1:20" x14ac:dyDescent="0.3">
      <c r="A3224">
        <v>1353</v>
      </c>
      <c r="B3224" s="1">
        <v>45600</v>
      </c>
      <c r="C3224" t="s">
        <v>29</v>
      </c>
      <c r="D3224" t="s">
        <v>30</v>
      </c>
      <c r="E3224">
        <v>13872.45</v>
      </c>
      <c r="F3224">
        <v>34</v>
      </c>
      <c r="G3224" t="s">
        <v>28</v>
      </c>
      <c r="H3224" s="9">
        <v>334.94</v>
      </c>
      <c r="I3224" s="9">
        <v>485.73</v>
      </c>
      <c r="J3224" t="s">
        <v>25</v>
      </c>
      <c r="K3224">
        <v>0.16</v>
      </c>
      <c r="L3224" s="4" t="s">
        <v>31</v>
      </c>
      <c r="M3224" s="4" t="s">
        <v>22</v>
      </c>
      <c r="N3224" s="4" t="str">
        <f>IF(ISBLANK(Table14[[#This Row],[Sales_Rep]]),"Unknown",Table14[[#This Row],[Sales_Rep]])</f>
        <v>Bob</v>
      </c>
      <c r="O3224" t="str">
        <f>PROPER(Table14[[#This Row],[Region]])</f>
        <v>South</v>
      </c>
      <c r="P3224" s="9">
        <f>IF(ISBLANK(Table14[[#This Row],[Sales_Amount]]),MEDIAN(Table14[Sales_Amount]),Table14[[#This Row],[Sales_Amount]])</f>
        <v>13872.45</v>
      </c>
      <c r="Q3224" s="11">
        <f>IF(ISBLANK(Table14[[#This Row],[Quantity_Sold]]),MEDIAN(Table14[Quantity_Sold]),Table14[[#This Row],[Quantity_Sold]])</f>
        <v>34</v>
      </c>
      <c r="R3224" s="4" t="str">
        <f>TRIM(Table14[[#This Row],[Product_Category]])</f>
        <v>Furniture</v>
      </c>
      <c r="S3224" s="4" t="str">
        <f>PROPER(Table14[[#This Row],[Customer_Type]])</f>
        <v>New</v>
      </c>
      <c r="T3224" s="13">
        <f>IF(ISBLANK(Table14[[#This Row],[Discount]]),MEDIAN(Table14[Discount]),Table14[[#This Row],[Discount]])</f>
        <v>0.16</v>
      </c>
    </row>
    <row r="3225" spans="1:20" x14ac:dyDescent="0.3">
      <c r="A3225">
        <v>1272</v>
      </c>
      <c r="B3225" s="1">
        <v>45039</v>
      </c>
      <c r="C3225" t="s">
        <v>13</v>
      </c>
      <c r="D3225" t="s">
        <v>14</v>
      </c>
      <c r="E3225">
        <v>196356.98</v>
      </c>
      <c r="F3225">
        <v>42</v>
      </c>
      <c r="G3225" t="s">
        <v>21</v>
      </c>
      <c r="H3225" s="9">
        <v>3548.91</v>
      </c>
      <c r="I3225" s="9">
        <v>4722.3900000000003</v>
      </c>
      <c r="J3225" t="s">
        <v>25</v>
      </c>
      <c r="K3225">
        <v>0.01</v>
      </c>
      <c r="L3225" s="4" t="s">
        <v>31</v>
      </c>
      <c r="M3225" s="4" t="s">
        <v>18</v>
      </c>
      <c r="N3225" s="4" t="str">
        <f>IF(ISBLANK(Table14[[#This Row],[Sales_Rep]]),"Unknown",Table14[[#This Row],[Sales_Rep]])</f>
        <v>David</v>
      </c>
      <c r="O3225" t="str">
        <f>PROPER(Table14[[#This Row],[Region]])</f>
        <v>East</v>
      </c>
      <c r="P3225" s="9">
        <f>IF(ISBLANK(Table14[[#This Row],[Sales_Amount]]),MEDIAN(Table14[Sales_Amount]),Table14[[#This Row],[Sales_Amount]])</f>
        <v>196356.98</v>
      </c>
      <c r="Q3225" s="11">
        <f>IF(ISBLANK(Table14[[#This Row],[Quantity_Sold]]),MEDIAN(Table14[Quantity_Sold]),Table14[[#This Row],[Quantity_Sold]])</f>
        <v>42</v>
      </c>
      <c r="R3225" s="4" t="str">
        <f>TRIM(Table14[[#This Row],[Product_Category]])</f>
        <v>Electronics</v>
      </c>
      <c r="S3225" s="4" t="str">
        <f>PROPER(Table14[[#This Row],[Customer_Type]])</f>
        <v>New</v>
      </c>
      <c r="T3225" s="13">
        <f>IF(ISBLANK(Table14[[#This Row],[Discount]]),MEDIAN(Table14[Discount]),Table14[[#This Row],[Discount]])</f>
        <v>0.01</v>
      </c>
    </row>
    <row r="3226" spans="1:20" x14ac:dyDescent="0.3">
      <c r="A3226">
        <v>1082</v>
      </c>
      <c r="B3226" s="1">
        <v>45422</v>
      </c>
      <c r="C3226" t="s">
        <v>23</v>
      </c>
      <c r="D3226" t="s">
        <v>27</v>
      </c>
      <c r="E3226">
        <v>64800.7</v>
      </c>
      <c r="F3226">
        <v>19</v>
      </c>
      <c r="G3226" t="s">
        <v>24</v>
      </c>
      <c r="H3226" s="9">
        <v>2723.62</v>
      </c>
      <c r="I3226" s="9">
        <v>3875.64</v>
      </c>
      <c r="J3226" t="s">
        <v>16</v>
      </c>
      <c r="K3226">
        <v>0.12</v>
      </c>
      <c r="L3226" s="4" t="s">
        <v>26</v>
      </c>
      <c r="M3226" s="4" t="s">
        <v>22</v>
      </c>
      <c r="N3226" s="4" t="str">
        <f>IF(ISBLANK(Table14[[#This Row],[Sales_Rep]]),"Unknown",Table14[[#This Row],[Sales_Rep]])</f>
        <v>Charlie</v>
      </c>
      <c r="O3226" t="str">
        <f>PROPER(Table14[[#This Row],[Region]])</f>
        <v>West</v>
      </c>
      <c r="P3226" s="9">
        <f>IF(ISBLANK(Table14[[#This Row],[Sales_Amount]]),MEDIAN(Table14[Sales_Amount]),Table14[[#This Row],[Sales_Amount]])</f>
        <v>64800.7</v>
      </c>
      <c r="Q3226" s="11">
        <f>IF(ISBLANK(Table14[[#This Row],[Quantity_Sold]]),MEDIAN(Table14[Quantity_Sold]),Table14[[#This Row],[Quantity_Sold]])</f>
        <v>19</v>
      </c>
      <c r="R3226" s="4" t="str">
        <f>TRIM(Table14[[#This Row],[Product_Category]])</f>
        <v>Clothing</v>
      </c>
      <c r="S3226" s="4" t="str">
        <f>PROPER(Table14[[#This Row],[Customer_Type]])</f>
        <v>Returning</v>
      </c>
      <c r="T3226" s="13">
        <f>IF(ISBLANK(Table14[[#This Row],[Discount]]),MEDIAN(Table14[Discount]),Table14[[#This Row],[Discount]])</f>
        <v>0.12</v>
      </c>
    </row>
    <row r="3227" spans="1:20" x14ac:dyDescent="0.3">
      <c r="A3227">
        <v>1039</v>
      </c>
      <c r="B3227" s="1">
        <v>45267</v>
      </c>
      <c r="C3227" t="s">
        <v>23</v>
      </c>
      <c r="D3227" t="s">
        <v>30</v>
      </c>
      <c r="E3227">
        <v>8053.42</v>
      </c>
      <c r="F3227">
        <v>25</v>
      </c>
      <c r="G3227" t="s">
        <v>15</v>
      </c>
      <c r="H3227" s="9">
        <v>313.02999999999997</v>
      </c>
      <c r="I3227" s="9">
        <v>357.93</v>
      </c>
      <c r="J3227" t="s">
        <v>16</v>
      </c>
      <c r="K3227">
        <v>0.1</v>
      </c>
      <c r="L3227" s="4" t="s">
        <v>17</v>
      </c>
      <c r="M3227" s="4" t="s">
        <v>18</v>
      </c>
      <c r="N3227" s="4" t="str">
        <f>IF(ISBLANK(Table14[[#This Row],[Sales_Rep]]),"Unknown",Table14[[#This Row],[Sales_Rep]])</f>
        <v>Charlie</v>
      </c>
      <c r="O3227" t="str">
        <f>PROPER(Table14[[#This Row],[Region]])</f>
        <v>South</v>
      </c>
      <c r="P3227" s="9">
        <f>IF(ISBLANK(Table14[[#This Row],[Sales_Amount]]),MEDIAN(Table14[Sales_Amount]),Table14[[#This Row],[Sales_Amount]])</f>
        <v>8053.42</v>
      </c>
      <c r="Q3227" s="11">
        <f>IF(ISBLANK(Table14[[#This Row],[Quantity_Sold]]),MEDIAN(Table14[Quantity_Sold]),Table14[[#This Row],[Quantity_Sold]])</f>
        <v>25</v>
      </c>
      <c r="R3227" s="4" t="str">
        <f>TRIM(Table14[[#This Row],[Product_Category]])</f>
        <v>Food</v>
      </c>
      <c r="S3227" s="4" t="str">
        <f>PROPER(Table14[[#This Row],[Customer_Type]])</f>
        <v>Returning</v>
      </c>
      <c r="T3227" s="13">
        <f>IF(ISBLANK(Table14[[#This Row],[Discount]]),MEDIAN(Table14[Discount]),Table14[[#This Row],[Discount]])</f>
        <v>0.1</v>
      </c>
    </row>
    <row r="3228" spans="1:20" x14ac:dyDescent="0.3">
      <c r="A3228">
        <v>1404</v>
      </c>
      <c r="B3228" s="1">
        <v>45082</v>
      </c>
      <c r="C3228" t="s">
        <v>23</v>
      </c>
      <c r="D3228" t="s">
        <v>20</v>
      </c>
      <c r="E3228">
        <v>43955.3</v>
      </c>
      <c r="F3228">
        <v>27</v>
      </c>
      <c r="G3228" t="s">
        <v>28</v>
      </c>
      <c r="H3228" s="9">
        <v>1359.44</v>
      </c>
      <c r="I3228" s="9">
        <v>1808.86</v>
      </c>
      <c r="J3228" t="s">
        <v>25</v>
      </c>
      <c r="K3228">
        <v>0.1</v>
      </c>
      <c r="L3228" s="4" t="s">
        <v>26</v>
      </c>
      <c r="M3228" s="4" t="s">
        <v>22</v>
      </c>
      <c r="N3228" s="4" t="str">
        <f>IF(ISBLANK(Table14[[#This Row],[Sales_Rep]]),"Unknown",Table14[[#This Row],[Sales_Rep]])</f>
        <v>Charlie</v>
      </c>
      <c r="O3228" t="str">
        <f>PROPER(Table14[[#This Row],[Region]])</f>
        <v>North</v>
      </c>
      <c r="P3228" s="9">
        <f>IF(ISBLANK(Table14[[#This Row],[Sales_Amount]]),MEDIAN(Table14[Sales_Amount]),Table14[[#This Row],[Sales_Amount]])</f>
        <v>43955.3</v>
      </c>
      <c r="Q3228" s="11">
        <f>IF(ISBLANK(Table14[[#This Row],[Quantity_Sold]]),MEDIAN(Table14[Quantity_Sold]),Table14[[#This Row],[Quantity_Sold]])</f>
        <v>27</v>
      </c>
      <c r="R3228" s="4" t="str">
        <f>TRIM(Table14[[#This Row],[Product_Category]])</f>
        <v>Furniture</v>
      </c>
      <c r="S3228" s="4" t="str">
        <f>PROPER(Table14[[#This Row],[Customer_Type]])</f>
        <v>New</v>
      </c>
      <c r="T3228" s="13">
        <f>IF(ISBLANK(Table14[[#This Row],[Discount]]),MEDIAN(Table14[Discount]),Table14[[#This Row],[Discount]])</f>
        <v>0.1</v>
      </c>
    </row>
    <row r="3229" spans="1:20" x14ac:dyDescent="0.3">
      <c r="A3229">
        <v>1110</v>
      </c>
      <c r="B3229" s="1">
        <v>45186</v>
      </c>
      <c r="C3229" t="s">
        <v>13</v>
      </c>
      <c r="D3229" t="s">
        <v>14</v>
      </c>
      <c r="E3229">
        <v>63184.24</v>
      </c>
      <c r="F3229">
        <v>27</v>
      </c>
      <c r="G3229" t="s">
        <v>21</v>
      </c>
      <c r="H3229" s="9">
        <v>2098.5100000000002</v>
      </c>
      <c r="I3229" s="9">
        <v>2853.85</v>
      </c>
      <c r="J3229" t="s">
        <v>25</v>
      </c>
      <c r="K3229">
        <v>0.18</v>
      </c>
      <c r="L3229" s="4" t="s">
        <v>26</v>
      </c>
      <c r="M3229" s="4" t="s">
        <v>22</v>
      </c>
      <c r="N3229" s="4" t="str">
        <f>IF(ISBLANK(Table14[[#This Row],[Sales_Rep]]),"Unknown",Table14[[#This Row],[Sales_Rep]])</f>
        <v>David</v>
      </c>
      <c r="O3229" t="str">
        <f>PROPER(Table14[[#This Row],[Region]])</f>
        <v>East</v>
      </c>
      <c r="P3229" s="9">
        <f>IF(ISBLANK(Table14[[#This Row],[Sales_Amount]]),MEDIAN(Table14[Sales_Amount]),Table14[[#This Row],[Sales_Amount]])</f>
        <v>63184.24</v>
      </c>
      <c r="Q3229" s="11">
        <f>IF(ISBLANK(Table14[[#This Row],[Quantity_Sold]]),MEDIAN(Table14[Quantity_Sold]),Table14[[#This Row],[Quantity_Sold]])</f>
        <v>27</v>
      </c>
      <c r="R3229" s="4" t="str">
        <f>TRIM(Table14[[#This Row],[Product_Category]])</f>
        <v>Electronics</v>
      </c>
      <c r="S3229" s="4" t="str">
        <f>PROPER(Table14[[#This Row],[Customer_Type]])</f>
        <v>New</v>
      </c>
      <c r="T3229" s="13">
        <f>IF(ISBLANK(Table14[[#This Row],[Discount]]),MEDIAN(Table14[Discount]),Table14[[#This Row],[Discount]])</f>
        <v>0.18</v>
      </c>
    </row>
    <row r="3230" spans="1:20" x14ac:dyDescent="0.3">
      <c r="A3230">
        <v>1284</v>
      </c>
      <c r="B3230" s="1">
        <v>45300</v>
      </c>
      <c r="C3230" t="s">
        <v>19</v>
      </c>
      <c r="D3230" t="s">
        <v>14</v>
      </c>
      <c r="E3230">
        <v>9931.68</v>
      </c>
      <c r="F3230">
        <v>12</v>
      </c>
      <c r="G3230" t="s">
        <v>21</v>
      </c>
      <c r="H3230" s="9">
        <v>900.03</v>
      </c>
      <c r="I3230" s="9">
        <v>1165.69</v>
      </c>
      <c r="J3230" t="s">
        <v>25</v>
      </c>
      <c r="K3230">
        <v>0.28999999999999998</v>
      </c>
      <c r="L3230" s="4" t="s">
        <v>26</v>
      </c>
      <c r="M3230" s="4" t="s">
        <v>18</v>
      </c>
      <c r="N3230" s="4" t="str">
        <f>IF(ISBLANK(Table14[[#This Row],[Sales_Rep]]),"Unknown",Table14[[#This Row],[Sales_Rep]])</f>
        <v>Eve</v>
      </c>
      <c r="O3230" t="str">
        <f>PROPER(Table14[[#This Row],[Region]])</f>
        <v>East</v>
      </c>
      <c r="P3230" s="9">
        <f>IF(ISBLANK(Table14[[#This Row],[Sales_Amount]]),MEDIAN(Table14[Sales_Amount]),Table14[[#This Row],[Sales_Amount]])</f>
        <v>9931.68</v>
      </c>
      <c r="Q3230" s="11">
        <f>IF(ISBLANK(Table14[[#This Row],[Quantity_Sold]]),MEDIAN(Table14[Quantity_Sold]),Table14[[#This Row],[Quantity_Sold]])</f>
        <v>12</v>
      </c>
      <c r="R3230" s="4" t="str">
        <f>TRIM(Table14[[#This Row],[Product_Category]])</f>
        <v>Electronics</v>
      </c>
      <c r="S3230" s="4" t="str">
        <f>PROPER(Table14[[#This Row],[Customer_Type]])</f>
        <v>New</v>
      </c>
      <c r="T3230" s="13">
        <f>IF(ISBLANK(Table14[[#This Row],[Discount]]),MEDIAN(Table14[Discount]),Table14[[#This Row],[Discount]])</f>
        <v>0.28999999999999998</v>
      </c>
    </row>
    <row r="3231" spans="1:20" x14ac:dyDescent="0.3">
      <c r="A3231">
        <v>1270</v>
      </c>
      <c r="B3231" s="1">
        <v>45647</v>
      </c>
      <c r="C3231" t="s">
        <v>19</v>
      </c>
      <c r="D3231" t="s">
        <v>30</v>
      </c>
      <c r="E3231">
        <v>44619.96</v>
      </c>
      <c r="F3231">
        <v>24</v>
      </c>
      <c r="G3231" t="s">
        <v>15</v>
      </c>
      <c r="H3231" s="9">
        <v>1508.06</v>
      </c>
      <c r="I3231" s="9">
        <v>2161.8200000000002</v>
      </c>
      <c r="J3231" t="s">
        <v>16</v>
      </c>
      <c r="K3231">
        <v>0.14000000000000001</v>
      </c>
      <c r="L3231" s="4" t="s">
        <v>31</v>
      </c>
      <c r="M3231" s="4" t="s">
        <v>22</v>
      </c>
      <c r="N3231" s="4" t="str">
        <f>IF(ISBLANK(Table14[[#This Row],[Sales_Rep]]),"Unknown",Table14[[#This Row],[Sales_Rep]])</f>
        <v>Eve</v>
      </c>
      <c r="O3231" t="str">
        <f>PROPER(Table14[[#This Row],[Region]])</f>
        <v>South</v>
      </c>
      <c r="P3231" s="9">
        <f>IF(ISBLANK(Table14[[#This Row],[Sales_Amount]]),MEDIAN(Table14[Sales_Amount]),Table14[[#This Row],[Sales_Amount]])</f>
        <v>44619.96</v>
      </c>
      <c r="Q3231" s="11">
        <f>IF(ISBLANK(Table14[[#This Row],[Quantity_Sold]]),MEDIAN(Table14[Quantity_Sold]),Table14[[#This Row],[Quantity_Sold]])</f>
        <v>24</v>
      </c>
      <c r="R3231" s="4" t="str">
        <f>TRIM(Table14[[#This Row],[Product_Category]])</f>
        <v>Food</v>
      </c>
      <c r="S3231" s="4" t="str">
        <f>PROPER(Table14[[#This Row],[Customer_Type]])</f>
        <v>Returning</v>
      </c>
      <c r="T3231" s="13">
        <f>IF(ISBLANK(Table14[[#This Row],[Discount]]),MEDIAN(Table14[Discount]),Table14[[#This Row],[Discount]])</f>
        <v>0.14000000000000001</v>
      </c>
    </row>
    <row r="3232" spans="1:20" x14ac:dyDescent="0.3">
      <c r="A3232">
        <v>1227</v>
      </c>
      <c r="B3232" s="1">
        <v>45497</v>
      </c>
      <c r="C3232" t="s">
        <v>29</v>
      </c>
      <c r="D3232" t="s">
        <v>27</v>
      </c>
      <c r="E3232">
        <v>56155.76</v>
      </c>
      <c r="F3232">
        <v>44</v>
      </c>
      <c r="G3232" t="s">
        <v>28</v>
      </c>
      <c r="H3232" s="9">
        <v>1330.48</v>
      </c>
      <c r="I3232" s="9">
        <v>1636.24</v>
      </c>
      <c r="J3232" t="s">
        <v>25</v>
      </c>
      <c r="K3232">
        <v>0.22</v>
      </c>
      <c r="L3232" s="4" t="s">
        <v>17</v>
      </c>
      <c r="M3232" s="4" t="s">
        <v>18</v>
      </c>
      <c r="N3232" s="4" t="str">
        <f>IF(ISBLANK(Table14[[#This Row],[Sales_Rep]]),"Unknown",Table14[[#This Row],[Sales_Rep]])</f>
        <v>Bob</v>
      </c>
      <c r="O3232" t="str">
        <f>PROPER(Table14[[#This Row],[Region]])</f>
        <v>West</v>
      </c>
      <c r="P3232" s="9">
        <f>IF(ISBLANK(Table14[[#This Row],[Sales_Amount]]),MEDIAN(Table14[Sales_Amount]),Table14[[#This Row],[Sales_Amount]])</f>
        <v>56155.76</v>
      </c>
      <c r="Q3232" s="11">
        <f>IF(ISBLANK(Table14[[#This Row],[Quantity_Sold]]),MEDIAN(Table14[Quantity_Sold]),Table14[[#This Row],[Quantity_Sold]])</f>
        <v>44</v>
      </c>
      <c r="R3232" s="4" t="str">
        <f>TRIM(Table14[[#This Row],[Product_Category]])</f>
        <v>Furniture</v>
      </c>
      <c r="S3232" s="4" t="str">
        <f>PROPER(Table14[[#This Row],[Customer_Type]])</f>
        <v>New</v>
      </c>
      <c r="T3232" s="13">
        <f>IF(ISBLANK(Table14[[#This Row],[Discount]]),MEDIAN(Table14[Discount]),Table14[[#This Row],[Discount]])</f>
        <v>0.22</v>
      </c>
    </row>
    <row r="3233" spans="1:20" x14ac:dyDescent="0.3">
      <c r="A3233">
        <v>1474</v>
      </c>
      <c r="B3233" s="1">
        <v>45567</v>
      </c>
      <c r="C3233" t="s">
        <v>19</v>
      </c>
      <c r="D3233" t="s">
        <v>30</v>
      </c>
      <c r="E3233">
        <v>6445.25</v>
      </c>
      <c r="F3233">
        <v>2</v>
      </c>
      <c r="G3233" t="s">
        <v>28</v>
      </c>
      <c r="H3233" s="9">
        <v>3173.16</v>
      </c>
      <c r="I3233" s="9">
        <v>4538.91</v>
      </c>
      <c r="J3233" t="s">
        <v>25</v>
      </c>
      <c r="K3233">
        <v>0.28999999999999998</v>
      </c>
      <c r="L3233" s="4" t="s">
        <v>31</v>
      </c>
      <c r="M3233" s="4" t="s">
        <v>18</v>
      </c>
      <c r="N3233" s="4" t="str">
        <f>IF(ISBLANK(Table14[[#This Row],[Sales_Rep]]),"Unknown",Table14[[#This Row],[Sales_Rep]])</f>
        <v>Eve</v>
      </c>
      <c r="O3233" t="str">
        <f>PROPER(Table14[[#This Row],[Region]])</f>
        <v>South</v>
      </c>
      <c r="P3233" s="9">
        <f>IF(ISBLANK(Table14[[#This Row],[Sales_Amount]]),MEDIAN(Table14[Sales_Amount]),Table14[[#This Row],[Sales_Amount]])</f>
        <v>6445.25</v>
      </c>
      <c r="Q3233" s="11">
        <f>IF(ISBLANK(Table14[[#This Row],[Quantity_Sold]]),MEDIAN(Table14[Quantity_Sold]),Table14[[#This Row],[Quantity_Sold]])</f>
        <v>2</v>
      </c>
      <c r="R3233" s="4" t="str">
        <f>TRIM(Table14[[#This Row],[Product_Category]])</f>
        <v>Furniture</v>
      </c>
      <c r="S3233" s="4" t="str">
        <f>PROPER(Table14[[#This Row],[Customer_Type]])</f>
        <v>New</v>
      </c>
      <c r="T3233" s="13">
        <f>IF(ISBLANK(Table14[[#This Row],[Discount]]),MEDIAN(Table14[Discount]),Table14[[#This Row],[Discount]])</f>
        <v>0.28999999999999998</v>
      </c>
    </row>
    <row r="3234" spans="1:20" x14ac:dyDescent="0.3">
      <c r="A3234">
        <v>1366</v>
      </c>
      <c r="B3234" s="1">
        <v>45331</v>
      </c>
      <c r="C3234" t="s">
        <v>19</v>
      </c>
      <c r="D3234" t="s">
        <v>27</v>
      </c>
      <c r="E3234">
        <v>135691.62</v>
      </c>
      <c r="F3234">
        <v>48</v>
      </c>
      <c r="G3234" t="s">
        <v>24</v>
      </c>
      <c r="H3234" s="9">
        <v>2979.53</v>
      </c>
      <c r="I3234" s="9">
        <v>3671.31</v>
      </c>
      <c r="J3234" t="s">
        <v>16</v>
      </c>
      <c r="K3234">
        <v>0.23</v>
      </c>
      <c r="L3234" s="4" t="s">
        <v>17</v>
      </c>
      <c r="M3234" s="4" t="s">
        <v>22</v>
      </c>
      <c r="N3234" s="4" t="str">
        <f>IF(ISBLANK(Table14[[#This Row],[Sales_Rep]]),"Unknown",Table14[[#This Row],[Sales_Rep]])</f>
        <v>Eve</v>
      </c>
      <c r="O3234" t="str">
        <f>PROPER(Table14[[#This Row],[Region]])</f>
        <v>West</v>
      </c>
      <c r="P3234" s="9">
        <f>IF(ISBLANK(Table14[[#This Row],[Sales_Amount]]),MEDIAN(Table14[Sales_Amount]),Table14[[#This Row],[Sales_Amount]])</f>
        <v>135691.62</v>
      </c>
      <c r="Q3234" s="11">
        <f>IF(ISBLANK(Table14[[#This Row],[Quantity_Sold]]),MEDIAN(Table14[Quantity_Sold]),Table14[[#This Row],[Quantity_Sold]])</f>
        <v>48</v>
      </c>
      <c r="R3234" s="4" t="str">
        <f>TRIM(Table14[[#This Row],[Product_Category]])</f>
        <v>Clothing</v>
      </c>
      <c r="S3234" s="4" t="str">
        <f>PROPER(Table14[[#This Row],[Customer_Type]])</f>
        <v>Returning</v>
      </c>
      <c r="T3234" s="13">
        <f>IF(ISBLANK(Table14[[#This Row],[Discount]]),MEDIAN(Table14[Discount]),Table14[[#This Row],[Discount]])</f>
        <v>0.23</v>
      </c>
    </row>
    <row r="3235" spans="1:20" x14ac:dyDescent="0.3">
      <c r="A3235">
        <v>1101</v>
      </c>
      <c r="B3235" s="1">
        <v>45507</v>
      </c>
      <c r="C3235" t="s">
        <v>23</v>
      </c>
      <c r="D3235" t="s">
        <v>30</v>
      </c>
      <c r="E3235">
        <v>5115.6899999999996</v>
      </c>
      <c r="F3235">
        <v>2</v>
      </c>
      <c r="G3235" t="s">
        <v>24</v>
      </c>
      <c r="H3235" s="9">
        <v>2719.33</v>
      </c>
      <c r="I3235" s="9">
        <v>3009.23</v>
      </c>
      <c r="J3235" t="s">
        <v>25</v>
      </c>
      <c r="K3235">
        <v>0.15</v>
      </c>
      <c r="L3235" s="4" t="s">
        <v>17</v>
      </c>
      <c r="M3235" s="4" t="s">
        <v>18</v>
      </c>
      <c r="N3235" s="4" t="str">
        <f>IF(ISBLANK(Table14[[#This Row],[Sales_Rep]]),"Unknown",Table14[[#This Row],[Sales_Rep]])</f>
        <v>Charlie</v>
      </c>
      <c r="O3235" t="str">
        <f>PROPER(Table14[[#This Row],[Region]])</f>
        <v>South</v>
      </c>
      <c r="P3235" s="9">
        <f>IF(ISBLANK(Table14[[#This Row],[Sales_Amount]]),MEDIAN(Table14[Sales_Amount]),Table14[[#This Row],[Sales_Amount]])</f>
        <v>5115.6899999999996</v>
      </c>
      <c r="Q3235" s="11">
        <f>IF(ISBLANK(Table14[[#This Row],[Quantity_Sold]]),MEDIAN(Table14[Quantity_Sold]),Table14[[#This Row],[Quantity_Sold]])</f>
        <v>2</v>
      </c>
      <c r="R3235" s="4" t="str">
        <f>TRIM(Table14[[#This Row],[Product_Category]])</f>
        <v>Clothing</v>
      </c>
      <c r="S3235" s="4" t="str">
        <f>PROPER(Table14[[#This Row],[Customer_Type]])</f>
        <v>New</v>
      </c>
      <c r="T3235" s="13">
        <f>IF(ISBLANK(Table14[[#This Row],[Discount]]),MEDIAN(Table14[Discount]),Table14[[#This Row],[Discount]])</f>
        <v>0.15</v>
      </c>
    </row>
    <row r="3236" spans="1:20" x14ac:dyDescent="0.3">
      <c r="A3236">
        <v>1160</v>
      </c>
      <c r="B3236" s="1">
        <v>45006</v>
      </c>
      <c r="C3236" t="s">
        <v>23</v>
      </c>
      <c r="D3236" t="s">
        <v>27</v>
      </c>
      <c r="E3236">
        <v>32323.08</v>
      </c>
      <c r="F3236">
        <v>5</v>
      </c>
      <c r="G3236" t="s">
        <v>24</v>
      </c>
      <c r="H3236" s="9">
        <v>4884.5200000000004</v>
      </c>
      <c r="I3236" s="9">
        <v>6804.86</v>
      </c>
      <c r="J3236" t="s">
        <v>25</v>
      </c>
      <c r="K3236">
        <v>0.05</v>
      </c>
      <c r="L3236" s="4" t="s">
        <v>31</v>
      </c>
      <c r="M3236" s="4" t="s">
        <v>22</v>
      </c>
      <c r="N3236" s="4" t="str">
        <f>IF(ISBLANK(Table14[[#This Row],[Sales_Rep]]),"Unknown",Table14[[#This Row],[Sales_Rep]])</f>
        <v>Charlie</v>
      </c>
      <c r="O3236" t="str">
        <f>PROPER(Table14[[#This Row],[Region]])</f>
        <v>West</v>
      </c>
      <c r="P3236" s="9">
        <f>IF(ISBLANK(Table14[[#This Row],[Sales_Amount]]),MEDIAN(Table14[Sales_Amount]),Table14[[#This Row],[Sales_Amount]])</f>
        <v>32323.08</v>
      </c>
      <c r="Q3236" s="11">
        <f>IF(ISBLANK(Table14[[#This Row],[Quantity_Sold]]),MEDIAN(Table14[Quantity_Sold]),Table14[[#This Row],[Quantity_Sold]])</f>
        <v>5</v>
      </c>
      <c r="R3236" s="4" t="str">
        <f>TRIM(Table14[[#This Row],[Product_Category]])</f>
        <v>Clothing</v>
      </c>
      <c r="S3236" s="4" t="str">
        <f>PROPER(Table14[[#This Row],[Customer_Type]])</f>
        <v>New</v>
      </c>
      <c r="T3236" s="13">
        <f>IF(ISBLANK(Table14[[#This Row],[Discount]]),MEDIAN(Table14[Discount]),Table14[[#This Row],[Discount]])</f>
        <v>0.05</v>
      </c>
    </row>
    <row r="3237" spans="1:20" x14ac:dyDescent="0.3">
      <c r="A3237">
        <v>1282</v>
      </c>
      <c r="B3237" s="1">
        <v>45369</v>
      </c>
      <c r="C3237" t="s">
        <v>29</v>
      </c>
      <c r="D3237" t="s">
        <v>27</v>
      </c>
      <c r="E3237">
        <v>71730.97</v>
      </c>
      <c r="F3237">
        <v>34</v>
      </c>
      <c r="G3237" t="s">
        <v>24</v>
      </c>
      <c r="H3237" s="9">
        <v>1846.34</v>
      </c>
      <c r="I3237" s="9">
        <v>2197.64</v>
      </c>
      <c r="J3237" t="s">
        <v>16</v>
      </c>
      <c r="K3237">
        <v>0.04</v>
      </c>
      <c r="L3237" s="4" t="s">
        <v>31</v>
      </c>
      <c r="M3237" s="4" t="s">
        <v>22</v>
      </c>
      <c r="N3237" s="4" t="str">
        <f>IF(ISBLANK(Table14[[#This Row],[Sales_Rep]]),"Unknown",Table14[[#This Row],[Sales_Rep]])</f>
        <v>Bob</v>
      </c>
      <c r="O3237" t="str">
        <f>PROPER(Table14[[#This Row],[Region]])</f>
        <v>West</v>
      </c>
      <c r="P3237" s="9">
        <f>IF(ISBLANK(Table14[[#This Row],[Sales_Amount]]),MEDIAN(Table14[Sales_Amount]),Table14[[#This Row],[Sales_Amount]])</f>
        <v>71730.97</v>
      </c>
      <c r="Q3237" s="11">
        <f>IF(ISBLANK(Table14[[#This Row],[Quantity_Sold]]),MEDIAN(Table14[Quantity_Sold]),Table14[[#This Row],[Quantity_Sold]])</f>
        <v>34</v>
      </c>
      <c r="R3237" s="4" t="str">
        <f>TRIM(Table14[[#This Row],[Product_Category]])</f>
        <v>Clothing</v>
      </c>
      <c r="S3237" s="4" t="str">
        <f>PROPER(Table14[[#This Row],[Customer_Type]])</f>
        <v>Returning</v>
      </c>
      <c r="T3237" s="13">
        <f>IF(ISBLANK(Table14[[#This Row],[Discount]]),MEDIAN(Table14[Discount]),Table14[[#This Row],[Discount]])</f>
        <v>0.04</v>
      </c>
    </row>
    <row r="3238" spans="1:20" x14ac:dyDescent="0.3">
      <c r="A3238">
        <v>1323</v>
      </c>
      <c r="B3238" s="1">
        <v>45243</v>
      </c>
      <c r="C3238" t="s">
        <v>32</v>
      </c>
      <c r="D3238" t="s">
        <v>30</v>
      </c>
      <c r="E3238">
        <v>55288.17</v>
      </c>
      <c r="F3238">
        <v>10</v>
      </c>
      <c r="G3238" t="s">
        <v>15</v>
      </c>
      <c r="H3238" s="9">
        <v>4336.55</v>
      </c>
      <c r="I3238" s="9">
        <v>5641.65</v>
      </c>
      <c r="J3238" t="s">
        <v>16</v>
      </c>
      <c r="K3238">
        <v>0.02</v>
      </c>
      <c r="L3238" s="4" t="s">
        <v>17</v>
      </c>
      <c r="M3238" s="4" t="s">
        <v>18</v>
      </c>
      <c r="N3238" s="4" t="str">
        <f>IF(ISBLANK(Table14[[#This Row],[Sales_Rep]]),"Unknown",Table14[[#This Row],[Sales_Rep]])</f>
        <v>Alice</v>
      </c>
      <c r="O3238" t="str">
        <f>PROPER(Table14[[#This Row],[Region]])</f>
        <v>South</v>
      </c>
      <c r="P3238" s="9">
        <f>IF(ISBLANK(Table14[[#This Row],[Sales_Amount]]),MEDIAN(Table14[Sales_Amount]),Table14[[#This Row],[Sales_Amount]])</f>
        <v>55288.17</v>
      </c>
      <c r="Q3238" s="11">
        <f>IF(ISBLANK(Table14[[#This Row],[Quantity_Sold]]),MEDIAN(Table14[Quantity_Sold]),Table14[[#This Row],[Quantity_Sold]])</f>
        <v>10</v>
      </c>
      <c r="R3238" s="4" t="str">
        <f>TRIM(Table14[[#This Row],[Product_Category]])</f>
        <v>Food</v>
      </c>
      <c r="S3238" s="4" t="str">
        <f>PROPER(Table14[[#This Row],[Customer_Type]])</f>
        <v>Returning</v>
      </c>
      <c r="T3238" s="13">
        <f>IF(ISBLANK(Table14[[#This Row],[Discount]]),MEDIAN(Table14[Discount]),Table14[[#This Row],[Discount]])</f>
        <v>0.02</v>
      </c>
    </row>
    <row r="3239" spans="1:20" x14ac:dyDescent="0.3">
      <c r="A3239">
        <v>1347</v>
      </c>
      <c r="B3239" s="1">
        <v>45636</v>
      </c>
      <c r="C3239" t="s">
        <v>29</v>
      </c>
      <c r="D3239" t="s">
        <v>27</v>
      </c>
      <c r="E3239">
        <v>53923.48</v>
      </c>
      <c r="F3239">
        <v>18</v>
      </c>
      <c r="G3239" t="s">
        <v>15</v>
      </c>
      <c r="H3239" s="9">
        <v>2923.25</v>
      </c>
      <c r="I3239" s="9">
        <v>3404.26</v>
      </c>
      <c r="J3239" t="s">
        <v>16</v>
      </c>
      <c r="K3239">
        <v>0.12</v>
      </c>
      <c r="L3239" s="4" t="s">
        <v>17</v>
      </c>
      <c r="M3239" s="4" t="s">
        <v>18</v>
      </c>
      <c r="N3239" s="4" t="str">
        <f>IF(ISBLANK(Table14[[#This Row],[Sales_Rep]]),"Unknown",Table14[[#This Row],[Sales_Rep]])</f>
        <v>Bob</v>
      </c>
      <c r="O3239" t="str">
        <f>PROPER(Table14[[#This Row],[Region]])</f>
        <v>West</v>
      </c>
      <c r="P3239" s="9">
        <f>IF(ISBLANK(Table14[[#This Row],[Sales_Amount]]),MEDIAN(Table14[Sales_Amount]),Table14[[#This Row],[Sales_Amount]])</f>
        <v>53923.48</v>
      </c>
      <c r="Q3239" s="11">
        <f>IF(ISBLANK(Table14[[#This Row],[Quantity_Sold]]),MEDIAN(Table14[Quantity_Sold]),Table14[[#This Row],[Quantity_Sold]])</f>
        <v>18</v>
      </c>
      <c r="R3239" s="4" t="str">
        <f>TRIM(Table14[[#This Row],[Product_Category]])</f>
        <v>Food</v>
      </c>
      <c r="S3239" s="4" t="str">
        <f>PROPER(Table14[[#This Row],[Customer_Type]])</f>
        <v>Returning</v>
      </c>
      <c r="T3239" s="13">
        <f>IF(ISBLANK(Table14[[#This Row],[Discount]]),MEDIAN(Table14[Discount]),Table14[[#This Row],[Discount]])</f>
        <v>0.12</v>
      </c>
    </row>
    <row r="3240" spans="1:20" x14ac:dyDescent="0.3">
      <c r="A3240">
        <v>1365</v>
      </c>
      <c r="B3240" s="1">
        <v>45481</v>
      </c>
      <c r="C3240" t="s">
        <v>29</v>
      </c>
      <c r="D3240" t="s">
        <v>14</v>
      </c>
      <c r="E3240">
        <v>70607.83</v>
      </c>
      <c r="F3240">
        <v>40</v>
      </c>
      <c r="G3240" t="s">
        <v>21</v>
      </c>
      <c r="H3240" s="9">
        <v>1321.48</v>
      </c>
      <c r="I3240" s="9">
        <v>1898.06</v>
      </c>
      <c r="J3240" t="s">
        <v>25</v>
      </c>
      <c r="K3240">
        <v>7.0000000000000007E-2</v>
      </c>
      <c r="L3240" s="4" t="s">
        <v>17</v>
      </c>
      <c r="M3240" s="4" t="s">
        <v>22</v>
      </c>
      <c r="N3240" s="4" t="str">
        <f>IF(ISBLANK(Table14[[#This Row],[Sales_Rep]]),"Unknown",Table14[[#This Row],[Sales_Rep]])</f>
        <v>Bob</v>
      </c>
      <c r="O3240" t="str">
        <f>PROPER(Table14[[#This Row],[Region]])</f>
        <v>East</v>
      </c>
      <c r="P3240" s="9">
        <f>IF(ISBLANK(Table14[[#This Row],[Sales_Amount]]),MEDIAN(Table14[Sales_Amount]),Table14[[#This Row],[Sales_Amount]])</f>
        <v>70607.83</v>
      </c>
      <c r="Q3240" s="11">
        <f>IF(ISBLANK(Table14[[#This Row],[Quantity_Sold]]),MEDIAN(Table14[Quantity_Sold]),Table14[[#This Row],[Quantity_Sold]])</f>
        <v>40</v>
      </c>
      <c r="R3240" s="4" t="str">
        <f>TRIM(Table14[[#This Row],[Product_Category]])</f>
        <v>Electronics</v>
      </c>
      <c r="S3240" s="4" t="str">
        <f>PROPER(Table14[[#This Row],[Customer_Type]])</f>
        <v>New</v>
      </c>
      <c r="T3240" s="13">
        <f>IF(ISBLANK(Table14[[#This Row],[Discount]]),MEDIAN(Table14[Discount]),Table14[[#This Row],[Discount]])</f>
        <v>7.0000000000000007E-2</v>
      </c>
    </row>
    <row r="3241" spans="1:20" x14ac:dyDescent="0.3">
      <c r="A3241">
        <v>1165</v>
      </c>
      <c r="B3241" s="1">
        <v>44933</v>
      </c>
      <c r="C3241" t="s">
        <v>13</v>
      </c>
      <c r="D3241" t="s">
        <v>20</v>
      </c>
      <c r="E3241">
        <v>187411.20000000001</v>
      </c>
      <c r="F3241">
        <v>48</v>
      </c>
      <c r="G3241" t="s">
        <v>15</v>
      </c>
      <c r="H3241" s="9">
        <v>2758.17</v>
      </c>
      <c r="I3241" s="9">
        <v>3904.4</v>
      </c>
      <c r="J3241" t="s">
        <v>25</v>
      </c>
      <c r="K3241">
        <v>0</v>
      </c>
      <c r="L3241" s="4" t="s">
        <v>26</v>
      </c>
      <c r="M3241" s="4" t="s">
        <v>18</v>
      </c>
      <c r="N3241" s="4" t="str">
        <f>IF(ISBLANK(Table14[[#This Row],[Sales_Rep]]),"Unknown",Table14[[#This Row],[Sales_Rep]])</f>
        <v>David</v>
      </c>
      <c r="O3241" t="str">
        <f>PROPER(Table14[[#This Row],[Region]])</f>
        <v>North</v>
      </c>
      <c r="P3241" s="9">
        <f>IF(ISBLANK(Table14[[#This Row],[Sales_Amount]]),MEDIAN(Table14[Sales_Amount]),Table14[[#This Row],[Sales_Amount]])</f>
        <v>187411.20000000001</v>
      </c>
      <c r="Q3241" s="11">
        <f>IF(ISBLANK(Table14[[#This Row],[Quantity_Sold]]),MEDIAN(Table14[Quantity_Sold]),Table14[[#This Row],[Quantity_Sold]])</f>
        <v>48</v>
      </c>
      <c r="R3241" s="4" t="str">
        <f>TRIM(Table14[[#This Row],[Product_Category]])</f>
        <v>Food</v>
      </c>
      <c r="S3241" s="4" t="str">
        <f>PROPER(Table14[[#This Row],[Customer_Type]])</f>
        <v>New</v>
      </c>
      <c r="T3241" s="13">
        <f>IF(ISBLANK(Table14[[#This Row],[Discount]]),MEDIAN(Table14[Discount]),Table14[[#This Row],[Discount]])</f>
        <v>0</v>
      </c>
    </row>
    <row r="3242" spans="1:20" x14ac:dyDescent="0.3">
      <c r="A3242">
        <v>1274</v>
      </c>
      <c r="B3242" s="1">
        <v>44999</v>
      </c>
      <c r="C3242" t="s">
        <v>13</v>
      </c>
      <c r="D3242" t="s">
        <v>27</v>
      </c>
      <c r="E3242">
        <v>7476.58</v>
      </c>
      <c r="F3242">
        <v>36</v>
      </c>
      <c r="G3242" t="s">
        <v>28</v>
      </c>
      <c r="H3242" s="9">
        <v>202.42</v>
      </c>
      <c r="I3242" s="9">
        <v>266.26</v>
      </c>
      <c r="J3242" t="s">
        <v>16</v>
      </c>
      <c r="K3242">
        <v>0.22</v>
      </c>
      <c r="L3242" s="4" t="s">
        <v>31</v>
      </c>
      <c r="M3242" s="4" t="s">
        <v>18</v>
      </c>
      <c r="N3242" s="4" t="str">
        <f>IF(ISBLANK(Table14[[#This Row],[Sales_Rep]]),"Unknown",Table14[[#This Row],[Sales_Rep]])</f>
        <v>David</v>
      </c>
      <c r="O3242" t="str">
        <f>PROPER(Table14[[#This Row],[Region]])</f>
        <v>West</v>
      </c>
      <c r="P3242" s="9">
        <f>IF(ISBLANK(Table14[[#This Row],[Sales_Amount]]),MEDIAN(Table14[Sales_Amount]),Table14[[#This Row],[Sales_Amount]])</f>
        <v>7476.58</v>
      </c>
      <c r="Q3242" s="11">
        <f>IF(ISBLANK(Table14[[#This Row],[Quantity_Sold]]),MEDIAN(Table14[Quantity_Sold]),Table14[[#This Row],[Quantity_Sold]])</f>
        <v>36</v>
      </c>
      <c r="R3242" s="4" t="str">
        <f>TRIM(Table14[[#This Row],[Product_Category]])</f>
        <v>Furniture</v>
      </c>
      <c r="S3242" s="4" t="str">
        <f>PROPER(Table14[[#This Row],[Customer_Type]])</f>
        <v>Returning</v>
      </c>
      <c r="T3242" s="13">
        <f>IF(ISBLANK(Table14[[#This Row],[Discount]]),MEDIAN(Table14[Discount]),Table14[[#This Row],[Discount]])</f>
        <v>0.22</v>
      </c>
    </row>
    <row r="3243" spans="1:20" x14ac:dyDescent="0.3">
      <c r="A3243">
        <v>1442</v>
      </c>
      <c r="B3243" s="1">
        <v>45201</v>
      </c>
      <c r="C3243" t="s">
        <v>29</v>
      </c>
      <c r="D3243" t="s">
        <v>30</v>
      </c>
      <c r="E3243">
        <v>105577.26</v>
      </c>
      <c r="F3243">
        <v>43</v>
      </c>
      <c r="G3243" t="s">
        <v>28</v>
      </c>
      <c r="H3243" s="9">
        <v>2258.8000000000002</v>
      </c>
      <c r="I3243" s="9">
        <v>2994.25</v>
      </c>
      <c r="J3243" t="s">
        <v>16</v>
      </c>
      <c r="K3243">
        <v>0.18</v>
      </c>
      <c r="L3243" s="4" t="s">
        <v>17</v>
      </c>
      <c r="M3243" s="4" t="s">
        <v>18</v>
      </c>
      <c r="N3243" s="4" t="str">
        <f>IF(ISBLANK(Table14[[#This Row],[Sales_Rep]]),"Unknown",Table14[[#This Row],[Sales_Rep]])</f>
        <v>Bob</v>
      </c>
      <c r="O3243" t="str">
        <f>PROPER(Table14[[#This Row],[Region]])</f>
        <v>South</v>
      </c>
      <c r="P3243" s="9">
        <f>IF(ISBLANK(Table14[[#This Row],[Sales_Amount]]),MEDIAN(Table14[Sales_Amount]),Table14[[#This Row],[Sales_Amount]])</f>
        <v>105577.26</v>
      </c>
      <c r="Q3243" s="11">
        <f>IF(ISBLANK(Table14[[#This Row],[Quantity_Sold]]),MEDIAN(Table14[Quantity_Sold]),Table14[[#This Row],[Quantity_Sold]])</f>
        <v>43</v>
      </c>
      <c r="R3243" s="4" t="str">
        <f>TRIM(Table14[[#This Row],[Product_Category]])</f>
        <v>Furniture</v>
      </c>
      <c r="S3243" s="4" t="str">
        <f>PROPER(Table14[[#This Row],[Customer_Type]])</f>
        <v>Returning</v>
      </c>
      <c r="T3243" s="13">
        <f>IF(ISBLANK(Table14[[#This Row],[Discount]]),MEDIAN(Table14[Discount]),Table14[[#This Row],[Discount]])</f>
        <v>0.18</v>
      </c>
    </row>
    <row r="3244" spans="1:20" x14ac:dyDescent="0.3">
      <c r="A3244">
        <v>1344</v>
      </c>
      <c r="B3244" s="1">
        <v>44952</v>
      </c>
      <c r="C3244" t="s">
        <v>29</v>
      </c>
      <c r="D3244" t="s">
        <v>14</v>
      </c>
      <c r="E3244">
        <v>103453.18</v>
      </c>
      <c r="F3244">
        <v>48</v>
      </c>
      <c r="G3244" t="s">
        <v>21</v>
      </c>
      <c r="H3244" s="9">
        <v>1559.76</v>
      </c>
      <c r="I3244" s="9">
        <v>2268.71</v>
      </c>
      <c r="J3244" t="s">
        <v>25</v>
      </c>
      <c r="K3244">
        <v>0.05</v>
      </c>
      <c r="L3244" s="4" t="s">
        <v>31</v>
      </c>
      <c r="M3244" s="4" t="s">
        <v>22</v>
      </c>
      <c r="N3244" s="4" t="str">
        <f>IF(ISBLANK(Table14[[#This Row],[Sales_Rep]]),"Unknown",Table14[[#This Row],[Sales_Rep]])</f>
        <v>Bob</v>
      </c>
      <c r="O3244" t="str">
        <f>PROPER(Table14[[#This Row],[Region]])</f>
        <v>East</v>
      </c>
      <c r="P3244" s="9">
        <f>IF(ISBLANK(Table14[[#This Row],[Sales_Amount]]),MEDIAN(Table14[Sales_Amount]),Table14[[#This Row],[Sales_Amount]])</f>
        <v>103453.18</v>
      </c>
      <c r="Q3244" s="11">
        <f>IF(ISBLANK(Table14[[#This Row],[Quantity_Sold]]),MEDIAN(Table14[Quantity_Sold]),Table14[[#This Row],[Quantity_Sold]])</f>
        <v>48</v>
      </c>
      <c r="R3244" s="4" t="str">
        <f>TRIM(Table14[[#This Row],[Product_Category]])</f>
        <v>Electronics</v>
      </c>
      <c r="S3244" s="4" t="str">
        <f>PROPER(Table14[[#This Row],[Customer_Type]])</f>
        <v>New</v>
      </c>
      <c r="T3244" s="13">
        <f>IF(ISBLANK(Table14[[#This Row],[Discount]]),MEDIAN(Table14[Discount]),Table14[[#This Row],[Discount]])</f>
        <v>0.05</v>
      </c>
    </row>
    <row r="3245" spans="1:20" x14ac:dyDescent="0.3">
      <c r="A3245">
        <v>1237</v>
      </c>
      <c r="B3245" s="1">
        <v>44944</v>
      </c>
      <c r="C3245" t="s">
        <v>29</v>
      </c>
      <c r="D3245" t="s">
        <v>20</v>
      </c>
      <c r="E3245">
        <v>22782.94</v>
      </c>
      <c r="F3245">
        <v>39</v>
      </c>
      <c r="G3245" t="s">
        <v>15</v>
      </c>
      <c r="H3245" s="9">
        <v>427.46</v>
      </c>
      <c r="I3245" s="9">
        <v>596.1</v>
      </c>
      <c r="J3245" t="s">
        <v>25</v>
      </c>
      <c r="K3245">
        <v>0.02</v>
      </c>
      <c r="L3245" s="4" t="s">
        <v>26</v>
      </c>
      <c r="M3245" s="4" t="s">
        <v>18</v>
      </c>
      <c r="N3245" s="4" t="str">
        <f>IF(ISBLANK(Table14[[#This Row],[Sales_Rep]]),"Unknown",Table14[[#This Row],[Sales_Rep]])</f>
        <v>Bob</v>
      </c>
      <c r="O3245" t="str">
        <f>PROPER(Table14[[#This Row],[Region]])</f>
        <v>North</v>
      </c>
      <c r="P3245" s="9">
        <f>IF(ISBLANK(Table14[[#This Row],[Sales_Amount]]),MEDIAN(Table14[Sales_Amount]),Table14[[#This Row],[Sales_Amount]])</f>
        <v>22782.94</v>
      </c>
      <c r="Q3245" s="11">
        <f>IF(ISBLANK(Table14[[#This Row],[Quantity_Sold]]),MEDIAN(Table14[Quantity_Sold]),Table14[[#This Row],[Quantity_Sold]])</f>
        <v>39</v>
      </c>
      <c r="R3245" s="4" t="str">
        <f>TRIM(Table14[[#This Row],[Product_Category]])</f>
        <v>Food</v>
      </c>
      <c r="S3245" s="4" t="str">
        <f>PROPER(Table14[[#This Row],[Customer_Type]])</f>
        <v>New</v>
      </c>
      <c r="T3245" s="13">
        <f>IF(ISBLANK(Table14[[#This Row],[Discount]]),MEDIAN(Table14[Discount]),Table14[[#This Row],[Discount]])</f>
        <v>0.02</v>
      </c>
    </row>
    <row r="3246" spans="1:20" x14ac:dyDescent="0.3">
      <c r="A3246">
        <v>1391</v>
      </c>
      <c r="B3246" s="1">
        <v>45376</v>
      </c>
      <c r="C3246" t="s">
        <v>19</v>
      </c>
      <c r="D3246" t="s">
        <v>20</v>
      </c>
      <c r="E3246">
        <v>209429.74</v>
      </c>
      <c r="F3246">
        <v>37</v>
      </c>
      <c r="G3246" t="s">
        <v>24</v>
      </c>
      <c r="H3246" s="9">
        <v>4775.97</v>
      </c>
      <c r="I3246" s="9">
        <v>6902.76</v>
      </c>
      <c r="J3246" t="s">
        <v>16</v>
      </c>
      <c r="K3246">
        <v>0.18</v>
      </c>
      <c r="L3246" s="4" t="s">
        <v>26</v>
      </c>
      <c r="M3246" s="4" t="s">
        <v>18</v>
      </c>
      <c r="N3246" s="4" t="str">
        <f>IF(ISBLANK(Table14[[#This Row],[Sales_Rep]]),"Unknown",Table14[[#This Row],[Sales_Rep]])</f>
        <v>Eve</v>
      </c>
      <c r="O3246" t="str">
        <f>PROPER(Table14[[#This Row],[Region]])</f>
        <v>North</v>
      </c>
      <c r="P3246" s="9">
        <f>IF(ISBLANK(Table14[[#This Row],[Sales_Amount]]),MEDIAN(Table14[Sales_Amount]),Table14[[#This Row],[Sales_Amount]])</f>
        <v>209429.74</v>
      </c>
      <c r="Q3246" s="11">
        <f>IF(ISBLANK(Table14[[#This Row],[Quantity_Sold]]),MEDIAN(Table14[Quantity_Sold]),Table14[[#This Row],[Quantity_Sold]])</f>
        <v>37</v>
      </c>
      <c r="R3246" s="4" t="str">
        <f>TRIM(Table14[[#This Row],[Product_Category]])</f>
        <v>Clothing</v>
      </c>
      <c r="S3246" s="4" t="str">
        <f>PROPER(Table14[[#This Row],[Customer_Type]])</f>
        <v>Returning</v>
      </c>
      <c r="T3246" s="13">
        <f>IF(ISBLANK(Table14[[#This Row],[Discount]]),MEDIAN(Table14[Discount]),Table14[[#This Row],[Discount]])</f>
        <v>0.18</v>
      </c>
    </row>
    <row r="3247" spans="1:20" x14ac:dyDescent="0.3">
      <c r="A3247">
        <v>1149</v>
      </c>
      <c r="B3247" s="1">
        <v>45401</v>
      </c>
      <c r="C3247" t="s">
        <v>13</v>
      </c>
      <c r="D3247" t="s">
        <v>27</v>
      </c>
      <c r="E3247">
        <v>9704.11</v>
      </c>
      <c r="F3247">
        <v>4</v>
      </c>
      <c r="G3247" t="s">
        <v>21</v>
      </c>
      <c r="H3247" s="9">
        <v>3081.54</v>
      </c>
      <c r="I3247" s="9">
        <v>3416.94</v>
      </c>
      <c r="J3247" t="s">
        <v>16</v>
      </c>
      <c r="K3247">
        <v>0.28999999999999998</v>
      </c>
      <c r="L3247" s="4" t="s">
        <v>17</v>
      </c>
      <c r="M3247" s="4" t="s">
        <v>22</v>
      </c>
      <c r="N3247" s="4" t="str">
        <f>IF(ISBLANK(Table14[[#This Row],[Sales_Rep]]),"Unknown",Table14[[#This Row],[Sales_Rep]])</f>
        <v>David</v>
      </c>
      <c r="O3247" t="str">
        <f>PROPER(Table14[[#This Row],[Region]])</f>
        <v>West</v>
      </c>
      <c r="P3247" s="9">
        <f>IF(ISBLANK(Table14[[#This Row],[Sales_Amount]]),MEDIAN(Table14[Sales_Amount]),Table14[[#This Row],[Sales_Amount]])</f>
        <v>9704.11</v>
      </c>
      <c r="Q3247" s="11">
        <f>IF(ISBLANK(Table14[[#This Row],[Quantity_Sold]]),MEDIAN(Table14[Quantity_Sold]),Table14[[#This Row],[Quantity_Sold]])</f>
        <v>4</v>
      </c>
      <c r="R3247" s="4" t="str">
        <f>TRIM(Table14[[#This Row],[Product_Category]])</f>
        <v>Electronics</v>
      </c>
      <c r="S3247" s="4" t="str">
        <f>PROPER(Table14[[#This Row],[Customer_Type]])</f>
        <v>Returning</v>
      </c>
      <c r="T3247" s="13">
        <f>IF(ISBLANK(Table14[[#This Row],[Discount]]),MEDIAN(Table14[Discount]),Table14[[#This Row],[Discount]])</f>
        <v>0.28999999999999998</v>
      </c>
    </row>
    <row r="3248" spans="1:20" x14ac:dyDescent="0.3">
      <c r="A3248">
        <v>1280</v>
      </c>
      <c r="B3248" s="1">
        <v>45035</v>
      </c>
      <c r="C3248" t="s">
        <v>29</v>
      </c>
      <c r="D3248" t="s">
        <v>20</v>
      </c>
      <c r="E3248">
        <v>116854.29</v>
      </c>
      <c r="F3248">
        <v>24</v>
      </c>
      <c r="G3248" t="s">
        <v>28</v>
      </c>
      <c r="H3248" s="9">
        <v>3848</v>
      </c>
      <c r="I3248" s="9">
        <v>4918.1099999999997</v>
      </c>
      <c r="J3248" t="s">
        <v>16</v>
      </c>
      <c r="K3248">
        <v>0.01</v>
      </c>
      <c r="L3248" s="4" t="s">
        <v>31</v>
      </c>
      <c r="M3248" s="4" t="s">
        <v>18</v>
      </c>
      <c r="N3248" s="4" t="str">
        <f>IF(ISBLANK(Table14[[#This Row],[Sales_Rep]]),"Unknown",Table14[[#This Row],[Sales_Rep]])</f>
        <v>Bob</v>
      </c>
      <c r="O3248" t="str">
        <f>PROPER(Table14[[#This Row],[Region]])</f>
        <v>North</v>
      </c>
      <c r="P3248" s="9">
        <f>IF(ISBLANK(Table14[[#This Row],[Sales_Amount]]),MEDIAN(Table14[Sales_Amount]),Table14[[#This Row],[Sales_Amount]])</f>
        <v>116854.29</v>
      </c>
      <c r="Q3248" s="11">
        <f>IF(ISBLANK(Table14[[#This Row],[Quantity_Sold]]),MEDIAN(Table14[Quantity_Sold]),Table14[[#This Row],[Quantity_Sold]])</f>
        <v>24</v>
      </c>
      <c r="R3248" s="4" t="str">
        <f>TRIM(Table14[[#This Row],[Product_Category]])</f>
        <v>Furniture</v>
      </c>
      <c r="S3248" s="4" t="str">
        <f>PROPER(Table14[[#This Row],[Customer_Type]])</f>
        <v>Returning</v>
      </c>
      <c r="T3248" s="13">
        <f>IF(ISBLANK(Table14[[#This Row],[Discount]]),MEDIAN(Table14[Discount]),Table14[[#This Row],[Discount]])</f>
        <v>0.01</v>
      </c>
    </row>
    <row r="3249" spans="1:20" x14ac:dyDescent="0.3">
      <c r="A3249">
        <v>1213</v>
      </c>
      <c r="B3249" s="1">
        <v>45545</v>
      </c>
      <c r="C3249" t="s">
        <v>23</v>
      </c>
      <c r="D3249" t="s">
        <v>27</v>
      </c>
      <c r="E3249">
        <v>177911.96</v>
      </c>
      <c r="F3249">
        <v>36</v>
      </c>
      <c r="G3249" t="s">
        <v>24</v>
      </c>
      <c r="H3249" s="9">
        <v>4622.66</v>
      </c>
      <c r="I3249" s="9">
        <v>5491.11</v>
      </c>
      <c r="J3249" t="s">
        <v>25</v>
      </c>
      <c r="K3249">
        <v>0.1</v>
      </c>
      <c r="L3249" s="4" t="s">
        <v>17</v>
      </c>
      <c r="M3249" s="4" t="s">
        <v>22</v>
      </c>
      <c r="N3249" s="4" t="str">
        <f>IF(ISBLANK(Table14[[#This Row],[Sales_Rep]]),"Unknown",Table14[[#This Row],[Sales_Rep]])</f>
        <v>Charlie</v>
      </c>
      <c r="O3249" t="str">
        <f>PROPER(Table14[[#This Row],[Region]])</f>
        <v>West</v>
      </c>
      <c r="P3249" s="9">
        <f>IF(ISBLANK(Table14[[#This Row],[Sales_Amount]]),MEDIAN(Table14[Sales_Amount]),Table14[[#This Row],[Sales_Amount]])</f>
        <v>177911.96</v>
      </c>
      <c r="Q3249" s="11">
        <f>IF(ISBLANK(Table14[[#This Row],[Quantity_Sold]]),MEDIAN(Table14[Quantity_Sold]),Table14[[#This Row],[Quantity_Sold]])</f>
        <v>36</v>
      </c>
      <c r="R3249" s="4" t="str">
        <f>TRIM(Table14[[#This Row],[Product_Category]])</f>
        <v>Clothing</v>
      </c>
      <c r="S3249" s="4" t="str">
        <f>PROPER(Table14[[#This Row],[Customer_Type]])</f>
        <v>New</v>
      </c>
      <c r="T3249" s="13">
        <f>IF(ISBLANK(Table14[[#This Row],[Discount]]),MEDIAN(Table14[Discount]),Table14[[#This Row],[Discount]])</f>
        <v>0.1</v>
      </c>
    </row>
    <row r="3250" spans="1:20" x14ac:dyDescent="0.3">
      <c r="A3250">
        <v>1381</v>
      </c>
      <c r="B3250" s="1">
        <v>45417</v>
      </c>
      <c r="C3250" t="s">
        <v>23</v>
      </c>
      <c r="D3250" t="s">
        <v>20</v>
      </c>
      <c r="E3250">
        <v>46973.85</v>
      </c>
      <c r="F3250">
        <v>28</v>
      </c>
      <c r="G3250" t="s">
        <v>15</v>
      </c>
      <c r="H3250" s="9">
        <v>1830.53</v>
      </c>
      <c r="I3250" s="9">
        <v>2236.85</v>
      </c>
      <c r="J3250" t="s">
        <v>16</v>
      </c>
      <c r="K3250">
        <v>0.25</v>
      </c>
      <c r="L3250" s="4" t="s">
        <v>31</v>
      </c>
      <c r="M3250" s="4" t="s">
        <v>22</v>
      </c>
      <c r="N3250" s="4" t="str">
        <f>IF(ISBLANK(Table14[[#This Row],[Sales_Rep]]),"Unknown",Table14[[#This Row],[Sales_Rep]])</f>
        <v>Charlie</v>
      </c>
      <c r="O3250" t="str">
        <f>PROPER(Table14[[#This Row],[Region]])</f>
        <v>North</v>
      </c>
      <c r="P3250" s="9">
        <f>IF(ISBLANK(Table14[[#This Row],[Sales_Amount]]),MEDIAN(Table14[Sales_Amount]),Table14[[#This Row],[Sales_Amount]])</f>
        <v>46973.85</v>
      </c>
      <c r="Q3250" s="11">
        <f>IF(ISBLANK(Table14[[#This Row],[Quantity_Sold]]),MEDIAN(Table14[Quantity_Sold]),Table14[[#This Row],[Quantity_Sold]])</f>
        <v>28</v>
      </c>
      <c r="R3250" s="4" t="str">
        <f>TRIM(Table14[[#This Row],[Product_Category]])</f>
        <v>Food</v>
      </c>
      <c r="S3250" s="4" t="str">
        <f>PROPER(Table14[[#This Row],[Customer_Type]])</f>
        <v>Returning</v>
      </c>
      <c r="T3250" s="13">
        <f>IF(ISBLANK(Table14[[#This Row],[Discount]]),MEDIAN(Table14[Discount]),Table14[[#This Row],[Discount]])</f>
        <v>0.25</v>
      </c>
    </row>
    <row r="3251" spans="1:20" x14ac:dyDescent="0.3">
      <c r="A3251">
        <v>1229</v>
      </c>
      <c r="B3251" s="1">
        <v>45423</v>
      </c>
      <c r="C3251" t="s">
        <v>19</v>
      </c>
      <c r="D3251" t="s">
        <v>20</v>
      </c>
      <c r="E3251">
        <v>184715.9</v>
      </c>
      <c r="F3251">
        <v>34</v>
      </c>
      <c r="G3251" t="s">
        <v>24</v>
      </c>
      <c r="H3251" s="9">
        <v>4996.78</v>
      </c>
      <c r="I3251" s="9">
        <v>7442.22</v>
      </c>
      <c r="J3251" t="s">
        <v>25</v>
      </c>
      <c r="K3251">
        <v>0.27</v>
      </c>
      <c r="L3251" s="4" t="s">
        <v>17</v>
      </c>
      <c r="M3251" s="4" t="s">
        <v>22</v>
      </c>
      <c r="N3251" s="4" t="str">
        <f>IF(ISBLANK(Table14[[#This Row],[Sales_Rep]]),"Unknown",Table14[[#This Row],[Sales_Rep]])</f>
        <v>Eve</v>
      </c>
      <c r="O3251" t="str">
        <f>PROPER(Table14[[#This Row],[Region]])</f>
        <v>North</v>
      </c>
      <c r="P3251" s="9">
        <f>IF(ISBLANK(Table14[[#This Row],[Sales_Amount]]),MEDIAN(Table14[Sales_Amount]),Table14[[#This Row],[Sales_Amount]])</f>
        <v>184715.9</v>
      </c>
      <c r="Q3251" s="11">
        <f>IF(ISBLANK(Table14[[#This Row],[Quantity_Sold]]),MEDIAN(Table14[Quantity_Sold]),Table14[[#This Row],[Quantity_Sold]])</f>
        <v>34</v>
      </c>
      <c r="R3251" s="4" t="str">
        <f>TRIM(Table14[[#This Row],[Product_Category]])</f>
        <v>Clothing</v>
      </c>
      <c r="S3251" s="4" t="str">
        <f>PROPER(Table14[[#This Row],[Customer_Type]])</f>
        <v>New</v>
      </c>
      <c r="T3251" s="13">
        <f>IF(ISBLANK(Table14[[#This Row],[Discount]]),MEDIAN(Table14[Discount]),Table14[[#This Row],[Discount]])</f>
        <v>0.27</v>
      </c>
    </row>
    <row r="3252" spans="1:20" x14ac:dyDescent="0.3">
      <c r="A3252">
        <v>1321</v>
      </c>
      <c r="B3252" s="1">
        <v>45591</v>
      </c>
      <c r="C3252" t="s">
        <v>19</v>
      </c>
      <c r="D3252" t="s">
        <v>30</v>
      </c>
      <c r="E3252">
        <v>5947.26</v>
      </c>
      <c r="F3252">
        <v>2</v>
      </c>
      <c r="G3252" t="s">
        <v>21</v>
      </c>
      <c r="H3252" s="9">
        <v>2891.69</v>
      </c>
      <c r="I3252" s="9">
        <v>3717.04</v>
      </c>
      <c r="J3252" t="s">
        <v>16</v>
      </c>
      <c r="K3252">
        <v>0.2</v>
      </c>
      <c r="L3252" s="4" t="s">
        <v>31</v>
      </c>
      <c r="M3252" s="4" t="s">
        <v>18</v>
      </c>
      <c r="N3252" s="4" t="str">
        <f>IF(ISBLANK(Table14[[#This Row],[Sales_Rep]]),"Unknown",Table14[[#This Row],[Sales_Rep]])</f>
        <v>Eve</v>
      </c>
      <c r="O3252" t="str">
        <f>PROPER(Table14[[#This Row],[Region]])</f>
        <v>South</v>
      </c>
      <c r="P3252" s="9">
        <f>IF(ISBLANK(Table14[[#This Row],[Sales_Amount]]),MEDIAN(Table14[Sales_Amount]),Table14[[#This Row],[Sales_Amount]])</f>
        <v>5947.26</v>
      </c>
      <c r="Q3252" s="11">
        <f>IF(ISBLANK(Table14[[#This Row],[Quantity_Sold]]),MEDIAN(Table14[Quantity_Sold]),Table14[[#This Row],[Quantity_Sold]])</f>
        <v>2</v>
      </c>
      <c r="R3252" s="4" t="str">
        <f>TRIM(Table14[[#This Row],[Product_Category]])</f>
        <v>Electronics</v>
      </c>
      <c r="S3252" s="4" t="str">
        <f>PROPER(Table14[[#This Row],[Customer_Type]])</f>
        <v>Returning</v>
      </c>
      <c r="T3252" s="13">
        <f>IF(ISBLANK(Table14[[#This Row],[Discount]]),MEDIAN(Table14[Discount]),Table14[[#This Row],[Discount]])</f>
        <v>0.2</v>
      </c>
    </row>
    <row r="3253" spans="1:20" x14ac:dyDescent="0.3">
      <c r="A3253">
        <v>1108</v>
      </c>
      <c r="B3253" s="1">
        <v>45382</v>
      </c>
      <c r="C3253" t="s">
        <v>32</v>
      </c>
      <c r="D3253" t="s">
        <v>20</v>
      </c>
      <c r="E3253">
        <v>204032.47</v>
      </c>
      <c r="F3253">
        <v>30</v>
      </c>
      <c r="G3253" t="s">
        <v>15</v>
      </c>
      <c r="H3253" s="9">
        <v>4975.08</v>
      </c>
      <c r="I3253" s="9">
        <v>6869.78</v>
      </c>
      <c r="J3253" t="s">
        <v>25</v>
      </c>
      <c r="K3253">
        <v>0.01</v>
      </c>
      <c r="L3253" s="4" t="s">
        <v>17</v>
      </c>
      <c r="M3253" s="4" t="s">
        <v>22</v>
      </c>
      <c r="N3253" s="4" t="str">
        <f>IF(ISBLANK(Table14[[#This Row],[Sales_Rep]]),"Unknown",Table14[[#This Row],[Sales_Rep]])</f>
        <v>Alice</v>
      </c>
      <c r="O3253" t="str">
        <f>PROPER(Table14[[#This Row],[Region]])</f>
        <v>North</v>
      </c>
      <c r="P3253" s="9">
        <f>IF(ISBLANK(Table14[[#This Row],[Sales_Amount]]),MEDIAN(Table14[Sales_Amount]),Table14[[#This Row],[Sales_Amount]])</f>
        <v>204032.47</v>
      </c>
      <c r="Q3253" s="11">
        <f>IF(ISBLANK(Table14[[#This Row],[Quantity_Sold]]),MEDIAN(Table14[Quantity_Sold]),Table14[[#This Row],[Quantity_Sold]])</f>
        <v>30</v>
      </c>
      <c r="R3253" s="4" t="str">
        <f>TRIM(Table14[[#This Row],[Product_Category]])</f>
        <v>Food</v>
      </c>
      <c r="S3253" s="4" t="str">
        <f>PROPER(Table14[[#This Row],[Customer_Type]])</f>
        <v>New</v>
      </c>
      <c r="T3253" s="13">
        <f>IF(ISBLANK(Table14[[#This Row],[Discount]]),MEDIAN(Table14[Discount]),Table14[[#This Row],[Discount]])</f>
        <v>0.01</v>
      </c>
    </row>
    <row r="3254" spans="1:20" x14ac:dyDescent="0.3">
      <c r="A3254">
        <v>1115</v>
      </c>
      <c r="B3254" s="1">
        <v>45461</v>
      </c>
      <c r="C3254" t="s">
        <v>32</v>
      </c>
      <c r="D3254" t="s">
        <v>27</v>
      </c>
      <c r="E3254">
        <v>9103.25</v>
      </c>
      <c r="F3254">
        <v>2</v>
      </c>
      <c r="G3254" t="s">
        <v>24</v>
      </c>
      <c r="H3254" s="9">
        <v>4060.32</v>
      </c>
      <c r="I3254" s="9">
        <v>5988.98</v>
      </c>
      <c r="J3254" t="s">
        <v>25</v>
      </c>
      <c r="K3254">
        <v>0.24</v>
      </c>
      <c r="L3254" s="4" t="s">
        <v>26</v>
      </c>
      <c r="M3254" s="4" t="s">
        <v>18</v>
      </c>
      <c r="N3254" s="4" t="str">
        <f>IF(ISBLANK(Table14[[#This Row],[Sales_Rep]]),"Unknown",Table14[[#This Row],[Sales_Rep]])</f>
        <v>Alice</v>
      </c>
      <c r="O3254" t="str">
        <f>PROPER(Table14[[#This Row],[Region]])</f>
        <v>West</v>
      </c>
      <c r="P3254" s="9">
        <f>IF(ISBLANK(Table14[[#This Row],[Sales_Amount]]),MEDIAN(Table14[Sales_Amount]),Table14[[#This Row],[Sales_Amount]])</f>
        <v>9103.25</v>
      </c>
      <c r="Q3254" s="11">
        <f>IF(ISBLANK(Table14[[#This Row],[Quantity_Sold]]),MEDIAN(Table14[Quantity_Sold]),Table14[[#This Row],[Quantity_Sold]])</f>
        <v>2</v>
      </c>
      <c r="R3254" s="4" t="str">
        <f>TRIM(Table14[[#This Row],[Product_Category]])</f>
        <v>Clothing</v>
      </c>
      <c r="S3254" s="4" t="str">
        <f>PROPER(Table14[[#This Row],[Customer_Type]])</f>
        <v>New</v>
      </c>
      <c r="T3254" s="13">
        <f>IF(ISBLANK(Table14[[#This Row],[Discount]]),MEDIAN(Table14[Discount]),Table14[[#This Row],[Discount]])</f>
        <v>0.24</v>
      </c>
    </row>
    <row r="3255" spans="1:20" x14ac:dyDescent="0.3">
      <c r="A3255">
        <v>1355</v>
      </c>
      <c r="B3255" s="1">
        <v>45626</v>
      </c>
      <c r="C3255" t="s">
        <v>32</v>
      </c>
      <c r="D3255" t="s">
        <v>30</v>
      </c>
      <c r="E3255">
        <v>189704.92</v>
      </c>
      <c r="F3255">
        <v>46</v>
      </c>
      <c r="G3255" t="s">
        <v>21</v>
      </c>
      <c r="H3255" s="9">
        <v>3421.82</v>
      </c>
      <c r="I3255" s="9">
        <v>4434.43</v>
      </c>
      <c r="J3255" t="s">
        <v>16</v>
      </c>
      <c r="K3255">
        <v>7.0000000000000007E-2</v>
      </c>
      <c r="L3255" s="4" t="s">
        <v>17</v>
      </c>
      <c r="M3255" s="4" t="s">
        <v>22</v>
      </c>
      <c r="N3255" s="4" t="str">
        <f>IF(ISBLANK(Table14[[#This Row],[Sales_Rep]]),"Unknown",Table14[[#This Row],[Sales_Rep]])</f>
        <v>Alice</v>
      </c>
      <c r="O3255" t="str">
        <f>PROPER(Table14[[#This Row],[Region]])</f>
        <v>South</v>
      </c>
      <c r="P3255" s="9">
        <f>IF(ISBLANK(Table14[[#This Row],[Sales_Amount]]),MEDIAN(Table14[Sales_Amount]),Table14[[#This Row],[Sales_Amount]])</f>
        <v>189704.92</v>
      </c>
      <c r="Q3255" s="11">
        <f>IF(ISBLANK(Table14[[#This Row],[Quantity_Sold]]),MEDIAN(Table14[Quantity_Sold]),Table14[[#This Row],[Quantity_Sold]])</f>
        <v>46</v>
      </c>
      <c r="R3255" s="4" t="str">
        <f>TRIM(Table14[[#This Row],[Product_Category]])</f>
        <v>Electronics</v>
      </c>
      <c r="S3255" s="4" t="str">
        <f>PROPER(Table14[[#This Row],[Customer_Type]])</f>
        <v>Returning</v>
      </c>
      <c r="T3255" s="13">
        <f>IF(ISBLANK(Table14[[#This Row],[Discount]]),MEDIAN(Table14[Discount]),Table14[[#This Row],[Discount]])</f>
        <v>7.0000000000000007E-2</v>
      </c>
    </row>
    <row r="3256" spans="1:20" x14ac:dyDescent="0.3">
      <c r="A3256">
        <v>1280</v>
      </c>
      <c r="B3256" s="1">
        <v>45014</v>
      </c>
      <c r="C3256" t="s">
        <v>19</v>
      </c>
      <c r="D3256" t="s">
        <v>20</v>
      </c>
      <c r="E3256">
        <v>19850.77</v>
      </c>
      <c r="F3256">
        <v>4</v>
      </c>
      <c r="G3256" t="s">
        <v>21</v>
      </c>
      <c r="H3256" s="9">
        <v>4270.25</v>
      </c>
      <c r="I3256" s="9">
        <v>5576.06</v>
      </c>
      <c r="J3256" t="s">
        <v>16</v>
      </c>
      <c r="K3256">
        <v>0.11</v>
      </c>
      <c r="L3256" s="4" t="s">
        <v>26</v>
      </c>
      <c r="M3256" s="4" t="s">
        <v>22</v>
      </c>
      <c r="N3256" s="4" t="str">
        <f>IF(ISBLANK(Table14[[#This Row],[Sales_Rep]]),"Unknown",Table14[[#This Row],[Sales_Rep]])</f>
        <v>Eve</v>
      </c>
      <c r="O3256" t="str">
        <f>PROPER(Table14[[#This Row],[Region]])</f>
        <v>North</v>
      </c>
      <c r="P3256" s="9">
        <f>IF(ISBLANK(Table14[[#This Row],[Sales_Amount]]),MEDIAN(Table14[Sales_Amount]),Table14[[#This Row],[Sales_Amount]])</f>
        <v>19850.77</v>
      </c>
      <c r="Q3256" s="11">
        <f>IF(ISBLANK(Table14[[#This Row],[Quantity_Sold]]),MEDIAN(Table14[Quantity_Sold]),Table14[[#This Row],[Quantity_Sold]])</f>
        <v>4</v>
      </c>
      <c r="R3256" s="4" t="str">
        <f>TRIM(Table14[[#This Row],[Product_Category]])</f>
        <v>Electronics</v>
      </c>
      <c r="S3256" s="4" t="str">
        <f>PROPER(Table14[[#This Row],[Customer_Type]])</f>
        <v>Returning</v>
      </c>
      <c r="T3256" s="13">
        <f>IF(ISBLANK(Table14[[#This Row],[Discount]]),MEDIAN(Table14[Discount]),Table14[[#This Row],[Discount]])</f>
        <v>0.11</v>
      </c>
    </row>
    <row r="3257" spans="1:20" x14ac:dyDescent="0.3">
      <c r="A3257">
        <v>1445</v>
      </c>
      <c r="B3257" s="1">
        <v>44960</v>
      </c>
      <c r="C3257" t="s">
        <v>19</v>
      </c>
      <c r="D3257" t="s">
        <v>30</v>
      </c>
      <c r="E3257">
        <v>147478.75</v>
      </c>
      <c r="F3257">
        <v>40</v>
      </c>
      <c r="G3257" t="s">
        <v>15</v>
      </c>
      <c r="H3257" s="9">
        <v>4131.7</v>
      </c>
      <c r="I3257" s="9">
        <v>5120.79</v>
      </c>
      <c r="J3257" t="s">
        <v>16</v>
      </c>
      <c r="K3257">
        <v>0.28000000000000003</v>
      </c>
      <c r="L3257" s="4" t="s">
        <v>17</v>
      </c>
      <c r="M3257" s="4" t="s">
        <v>22</v>
      </c>
      <c r="N3257" s="4" t="str">
        <f>IF(ISBLANK(Table14[[#This Row],[Sales_Rep]]),"Unknown",Table14[[#This Row],[Sales_Rep]])</f>
        <v>Eve</v>
      </c>
      <c r="O3257" t="str">
        <f>PROPER(Table14[[#This Row],[Region]])</f>
        <v>South</v>
      </c>
      <c r="P3257" s="9">
        <f>IF(ISBLANK(Table14[[#This Row],[Sales_Amount]]),MEDIAN(Table14[Sales_Amount]),Table14[[#This Row],[Sales_Amount]])</f>
        <v>147478.75</v>
      </c>
      <c r="Q3257" s="11">
        <f>IF(ISBLANK(Table14[[#This Row],[Quantity_Sold]]),MEDIAN(Table14[Quantity_Sold]),Table14[[#This Row],[Quantity_Sold]])</f>
        <v>40</v>
      </c>
      <c r="R3257" s="4" t="str">
        <f>TRIM(Table14[[#This Row],[Product_Category]])</f>
        <v>Food</v>
      </c>
      <c r="S3257" s="4" t="str">
        <f>PROPER(Table14[[#This Row],[Customer_Type]])</f>
        <v>Returning</v>
      </c>
      <c r="T3257" s="13">
        <f>IF(ISBLANK(Table14[[#This Row],[Discount]]),MEDIAN(Table14[Discount]),Table14[[#This Row],[Discount]])</f>
        <v>0.28000000000000003</v>
      </c>
    </row>
    <row r="3258" spans="1:20" x14ac:dyDescent="0.3">
      <c r="A3258">
        <v>1307</v>
      </c>
      <c r="B3258" s="1">
        <v>45571</v>
      </c>
      <c r="C3258" t="s">
        <v>19</v>
      </c>
      <c r="D3258" t="s">
        <v>30</v>
      </c>
      <c r="E3258">
        <v>31838.18</v>
      </c>
      <c r="F3258">
        <v>36</v>
      </c>
      <c r="G3258" t="s">
        <v>24</v>
      </c>
      <c r="H3258" s="9">
        <v>849.03</v>
      </c>
      <c r="I3258" s="9">
        <v>1263.42</v>
      </c>
      <c r="J3258" t="s">
        <v>16</v>
      </c>
      <c r="K3258">
        <v>0.3</v>
      </c>
      <c r="L3258" s="4" t="s">
        <v>31</v>
      </c>
      <c r="M3258" s="4" t="s">
        <v>18</v>
      </c>
      <c r="N3258" s="4" t="str">
        <f>IF(ISBLANK(Table14[[#This Row],[Sales_Rep]]),"Unknown",Table14[[#This Row],[Sales_Rep]])</f>
        <v>Eve</v>
      </c>
      <c r="O3258" t="str">
        <f>PROPER(Table14[[#This Row],[Region]])</f>
        <v>South</v>
      </c>
      <c r="P3258" s="9">
        <f>IF(ISBLANK(Table14[[#This Row],[Sales_Amount]]),MEDIAN(Table14[Sales_Amount]),Table14[[#This Row],[Sales_Amount]])</f>
        <v>31838.18</v>
      </c>
      <c r="Q3258" s="11">
        <f>IF(ISBLANK(Table14[[#This Row],[Quantity_Sold]]),MEDIAN(Table14[Quantity_Sold]),Table14[[#This Row],[Quantity_Sold]])</f>
        <v>36</v>
      </c>
      <c r="R3258" s="4" t="str">
        <f>TRIM(Table14[[#This Row],[Product_Category]])</f>
        <v>Clothing</v>
      </c>
      <c r="S3258" s="4" t="str">
        <f>PROPER(Table14[[#This Row],[Customer_Type]])</f>
        <v>Returning</v>
      </c>
      <c r="T3258" s="13">
        <f>IF(ISBLANK(Table14[[#This Row],[Discount]]),MEDIAN(Table14[Discount]),Table14[[#This Row],[Discount]])</f>
        <v>0.3</v>
      </c>
    </row>
    <row r="3259" spans="1:20" x14ac:dyDescent="0.3">
      <c r="A3259">
        <v>1108</v>
      </c>
      <c r="B3259" s="1">
        <v>45020</v>
      </c>
      <c r="C3259" t="s">
        <v>23</v>
      </c>
      <c r="D3259" t="s">
        <v>27</v>
      </c>
      <c r="E3259">
        <v>45065</v>
      </c>
      <c r="F3259">
        <v>20</v>
      </c>
      <c r="G3259" t="s">
        <v>15</v>
      </c>
      <c r="H3259" s="9">
        <v>1629.17</v>
      </c>
      <c r="I3259" s="9">
        <v>2276.0100000000002</v>
      </c>
      <c r="J3259" t="s">
        <v>25</v>
      </c>
      <c r="K3259">
        <v>0.01</v>
      </c>
      <c r="L3259" s="4" t="s">
        <v>26</v>
      </c>
      <c r="M3259" s="4" t="s">
        <v>18</v>
      </c>
      <c r="N3259" s="4" t="str">
        <f>IF(ISBLANK(Table14[[#This Row],[Sales_Rep]]),"Unknown",Table14[[#This Row],[Sales_Rep]])</f>
        <v>Charlie</v>
      </c>
      <c r="O3259" t="str">
        <f>PROPER(Table14[[#This Row],[Region]])</f>
        <v>West</v>
      </c>
      <c r="P3259" s="9">
        <f>IF(ISBLANK(Table14[[#This Row],[Sales_Amount]]),MEDIAN(Table14[Sales_Amount]),Table14[[#This Row],[Sales_Amount]])</f>
        <v>45065</v>
      </c>
      <c r="Q3259" s="11">
        <f>IF(ISBLANK(Table14[[#This Row],[Quantity_Sold]]),MEDIAN(Table14[Quantity_Sold]),Table14[[#This Row],[Quantity_Sold]])</f>
        <v>20</v>
      </c>
      <c r="R3259" s="4" t="str">
        <f>TRIM(Table14[[#This Row],[Product_Category]])</f>
        <v>Food</v>
      </c>
      <c r="S3259" s="4" t="str">
        <f>PROPER(Table14[[#This Row],[Customer_Type]])</f>
        <v>New</v>
      </c>
      <c r="T3259" s="13">
        <f>IF(ISBLANK(Table14[[#This Row],[Discount]]),MEDIAN(Table14[Discount]),Table14[[#This Row],[Discount]])</f>
        <v>0.01</v>
      </c>
    </row>
    <row r="3260" spans="1:20" x14ac:dyDescent="0.3">
      <c r="A3260">
        <v>1313</v>
      </c>
      <c r="B3260" s="1">
        <v>45341</v>
      </c>
      <c r="C3260" t="s">
        <v>19</v>
      </c>
      <c r="D3260" t="s">
        <v>30</v>
      </c>
      <c r="E3260">
        <v>64157.440000000002</v>
      </c>
      <c r="F3260">
        <v>11</v>
      </c>
      <c r="G3260" t="s">
        <v>24</v>
      </c>
      <c r="H3260" s="9">
        <v>4995.9399999999996</v>
      </c>
      <c r="I3260" s="9">
        <v>6781.97</v>
      </c>
      <c r="J3260" t="s">
        <v>25</v>
      </c>
      <c r="K3260">
        <v>0.14000000000000001</v>
      </c>
      <c r="L3260" s="4" t="s">
        <v>31</v>
      </c>
      <c r="M3260" s="4" t="s">
        <v>22</v>
      </c>
      <c r="N3260" s="4" t="str">
        <f>IF(ISBLANK(Table14[[#This Row],[Sales_Rep]]),"Unknown",Table14[[#This Row],[Sales_Rep]])</f>
        <v>Eve</v>
      </c>
      <c r="O3260" t="str">
        <f>PROPER(Table14[[#This Row],[Region]])</f>
        <v>South</v>
      </c>
      <c r="P3260" s="9">
        <f>IF(ISBLANK(Table14[[#This Row],[Sales_Amount]]),MEDIAN(Table14[Sales_Amount]),Table14[[#This Row],[Sales_Amount]])</f>
        <v>64157.440000000002</v>
      </c>
      <c r="Q3260" s="11">
        <f>IF(ISBLANK(Table14[[#This Row],[Quantity_Sold]]),MEDIAN(Table14[Quantity_Sold]),Table14[[#This Row],[Quantity_Sold]])</f>
        <v>11</v>
      </c>
      <c r="R3260" s="4" t="str">
        <f>TRIM(Table14[[#This Row],[Product_Category]])</f>
        <v>Clothing</v>
      </c>
      <c r="S3260" s="4" t="str">
        <f>PROPER(Table14[[#This Row],[Customer_Type]])</f>
        <v>New</v>
      </c>
      <c r="T3260" s="13">
        <f>IF(ISBLANK(Table14[[#This Row],[Discount]]),MEDIAN(Table14[Discount]),Table14[[#This Row],[Discount]])</f>
        <v>0.14000000000000001</v>
      </c>
    </row>
    <row r="3261" spans="1:20" x14ac:dyDescent="0.3">
      <c r="A3261">
        <v>1406</v>
      </c>
      <c r="B3261" s="1">
        <v>45027</v>
      </c>
      <c r="C3261" t="s">
        <v>23</v>
      </c>
      <c r="D3261" t="s">
        <v>20</v>
      </c>
      <c r="E3261">
        <v>42265.71</v>
      </c>
      <c r="F3261">
        <v>14</v>
      </c>
      <c r="G3261" t="s">
        <v>28</v>
      </c>
      <c r="H3261" s="9">
        <v>2400.54</v>
      </c>
      <c r="I3261" s="9">
        <v>3317.56</v>
      </c>
      <c r="J3261" t="s">
        <v>25</v>
      </c>
      <c r="K3261">
        <v>0.09</v>
      </c>
      <c r="L3261" s="4" t="s">
        <v>31</v>
      </c>
      <c r="M3261" s="4" t="s">
        <v>18</v>
      </c>
      <c r="N3261" s="4" t="str">
        <f>IF(ISBLANK(Table14[[#This Row],[Sales_Rep]]),"Unknown",Table14[[#This Row],[Sales_Rep]])</f>
        <v>Charlie</v>
      </c>
      <c r="O3261" t="str">
        <f>PROPER(Table14[[#This Row],[Region]])</f>
        <v>North</v>
      </c>
      <c r="P3261" s="9">
        <f>IF(ISBLANK(Table14[[#This Row],[Sales_Amount]]),MEDIAN(Table14[Sales_Amount]),Table14[[#This Row],[Sales_Amount]])</f>
        <v>42265.71</v>
      </c>
      <c r="Q3261" s="11">
        <f>IF(ISBLANK(Table14[[#This Row],[Quantity_Sold]]),MEDIAN(Table14[Quantity_Sold]),Table14[[#This Row],[Quantity_Sold]])</f>
        <v>14</v>
      </c>
      <c r="R3261" s="4" t="str">
        <f>TRIM(Table14[[#This Row],[Product_Category]])</f>
        <v>Furniture</v>
      </c>
      <c r="S3261" s="4" t="str">
        <f>PROPER(Table14[[#This Row],[Customer_Type]])</f>
        <v>New</v>
      </c>
      <c r="T3261" s="13">
        <f>IF(ISBLANK(Table14[[#This Row],[Discount]]),MEDIAN(Table14[Discount]),Table14[[#This Row],[Discount]])</f>
        <v>0.09</v>
      </c>
    </row>
    <row r="3262" spans="1:20" x14ac:dyDescent="0.3">
      <c r="A3262">
        <v>1436</v>
      </c>
      <c r="B3262" s="1">
        <v>45650</v>
      </c>
      <c r="C3262" t="s">
        <v>32</v>
      </c>
      <c r="D3262" t="s">
        <v>14</v>
      </c>
      <c r="E3262">
        <v>37617.18</v>
      </c>
      <c r="F3262">
        <v>24</v>
      </c>
      <c r="G3262" t="s">
        <v>28</v>
      </c>
      <c r="H3262" s="9">
        <v>1126.2</v>
      </c>
      <c r="I3262" s="9">
        <v>1599.37</v>
      </c>
      <c r="J3262" t="s">
        <v>25</v>
      </c>
      <c r="K3262">
        <v>0.02</v>
      </c>
      <c r="L3262" s="4" t="s">
        <v>31</v>
      </c>
      <c r="M3262" s="4" t="s">
        <v>18</v>
      </c>
      <c r="N3262" s="4" t="str">
        <f>IF(ISBLANK(Table14[[#This Row],[Sales_Rep]]),"Unknown",Table14[[#This Row],[Sales_Rep]])</f>
        <v>Alice</v>
      </c>
      <c r="O3262" t="str">
        <f>PROPER(Table14[[#This Row],[Region]])</f>
        <v>East</v>
      </c>
      <c r="P3262" s="9">
        <f>IF(ISBLANK(Table14[[#This Row],[Sales_Amount]]),MEDIAN(Table14[Sales_Amount]),Table14[[#This Row],[Sales_Amount]])</f>
        <v>37617.18</v>
      </c>
      <c r="Q3262" s="11">
        <f>IF(ISBLANK(Table14[[#This Row],[Quantity_Sold]]),MEDIAN(Table14[Quantity_Sold]),Table14[[#This Row],[Quantity_Sold]])</f>
        <v>24</v>
      </c>
      <c r="R3262" s="4" t="str">
        <f>TRIM(Table14[[#This Row],[Product_Category]])</f>
        <v>Furniture</v>
      </c>
      <c r="S3262" s="4" t="str">
        <f>PROPER(Table14[[#This Row],[Customer_Type]])</f>
        <v>New</v>
      </c>
      <c r="T3262" s="13">
        <f>IF(ISBLANK(Table14[[#This Row],[Discount]]),MEDIAN(Table14[Discount]),Table14[[#This Row],[Discount]])</f>
        <v>0.02</v>
      </c>
    </row>
    <row r="3263" spans="1:20" x14ac:dyDescent="0.3">
      <c r="A3263">
        <v>1237</v>
      </c>
      <c r="B3263" s="1">
        <v>45352</v>
      </c>
      <c r="C3263" t="s">
        <v>32</v>
      </c>
      <c r="D3263" t="s">
        <v>14</v>
      </c>
      <c r="E3263">
        <v>178189.52</v>
      </c>
      <c r="F3263">
        <v>48</v>
      </c>
      <c r="G3263" t="s">
        <v>21</v>
      </c>
      <c r="H3263" s="9">
        <v>2617.7800000000002</v>
      </c>
      <c r="I3263" s="9">
        <v>3866.96</v>
      </c>
      <c r="J3263" t="s">
        <v>25</v>
      </c>
      <c r="K3263">
        <v>0.04</v>
      </c>
      <c r="L3263" s="4" t="s">
        <v>31</v>
      </c>
      <c r="M3263" s="4" t="s">
        <v>18</v>
      </c>
      <c r="N3263" s="4" t="str">
        <f>IF(ISBLANK(Table14[[#This Row],[Sales_Rep]]),"Unknown",Table14[[#This Row],[Sales_Rep]])</f>
        <v>Alice</v>
      </c>
      <c r="O3263" t="str">
        <f>PROPER(Table14[[#This Row],[Region]])</f>
        <v>East</v>
      </c>
      <c r="P3263" s="9">
        <f>IF(ISBLANK(Table14[[#This Row],[Sales_Amount]]),MEDIAN(Table14[Sales_Amount]),Table14[[#This Row],[Sales_Amount]])</f>
        <v>178189.52</v>
      </c>
      <c r="Q3263" s="11">
        <f>IF(ISBLANK(Table14[[#This Row],[Quantity_Sold]]),MEDIAN(Table14[Quantity_Sold]),Table14[[#This Row],[Quantity_Sold]])</f>
        <v>48</v>
      </c>
      <c r="R3263" s="4" t="str">
        <f>TRIM(Table14[[#This Row],[Product_Category]])</f>
        <v>Electronics</v>
      </c>
      <c r="S3263" s="4" t="str">
        <f>PROPER(Table14[[#This Row],[Customer_Type]])</f>
        <v>New</v>
      </c>
      <c r="T3263" s="13">
        <f>IF(ISBLANK(Table14[[#This Row],[Discount]]),MEDIAN(Table14[Discount]),Table14[[#This Row],[Discount]])</f>
        <v>0.04</v>
      </c>
    </row>
    <row r="3264" spans="1:20" x14ac:dyDescent="0.3">
      <c r="A3264">
        <v>1209</v>
      </c>
      <c r="B3264" s="1">
        <v>45074</v>
      </c>
      <c r="C3264" t="s">
        <v>32</v>
      </c>
      <c r="D3264" t="s">
        <v>27</v>
      </c>
      <c r="E3264">
        <v>102138.13</v>
      </c>
      <c r="F3264">
        <v>39</v>
      </c>
      <c r="G3264" t="s">
        <v>28</v>
      </c>
      <c r="H3264" s="9">
        <v>2221.48</v>
      </c>
      <c r="I3264" s="9">
        <v>2816.05</v>
      </c>
      <c r="J3264" t="s">
        <v>16</v>
      </c>
      <c r="K3264">
        <v>7.0000000000000007E-2</v>
      </c>
      <c r="L3264" s="4" t="s">
        <v>31</v>
      </c>
      <c r="M3264" s="4" t="s">
        <v>22</v>
      </c>
      <c r="N3264" s="4" t="str">
        <f>IF(ISBLANK(Table14[[#This Row],[Sales_Rep]]),"Unknown",Table14[[#This Row],[Sales_Rep]])</f>
        <v>Alice</v>
      </c>
      <c r="O3264" t="str">
        <f>PROPER(Table14[[#This Row],[Region]])</f>
        <v>West</v>
      </c>
      <c r="P3264" s="9">
        <f>IF(ISBLANK(Table14[[#This Row],[Sales_Amount]]),MEDIAN(Table14[Sales_Amount]),Table14[[#This Row],[Sales_Amount]])</f>
        <v>102138.13</v>
      </c>
      <c r="Q3264" s="11">
        <f>IF(ISBLANK(Table14[[#This Row],[Quantity_Sold]]),MEDIAN(Table14[Quantity_Sold]),Table14[[#This Row],[Quantity_Sold]])</f>
        <v>39</v>
      </c>
      <c r="R3264" s="4" t="str">
        <f>TRIM(Table14[[#This Row],[Product_Category]])</f>
        <v>Furniture</v>
      </c>
      <c r="S3264" s="4" t="str">
        <f>PROPER(Table14[[#This Row],[Customer_Type]])</f>
        <v>Returning</v>
      </c>
      <c r="T3264" s="13">
        <f>IF(ISBLANK(Table14[[#This Row],[Discount]]),MEDIAN(Table14[Discount]),Table14[[#This Row],[Discount]])</f>
        <v>7.0000000000000007E-2</v>
      </c>
    </row>
    <row r="3265" spans="1:20" x14ac:dyDescent="0.3">
      <c r="A3265">
        <v>1020</v>
      </c>
      <c r="B3265" s="1">
        <v>45354</v>
      </c>
      <c r="C3265" t="s">
        <v>29</v>
      </c>
      <c r="D3265" t="s">
        <v>30</v>
      </c>
      <c r="E3265">
        <v>105093.4</v>
      </c>
      <c r="F3265">
        <v>36</v>
      </c>
      <c r="G3265" t="s">
        <v>24</v>
      </c>
      <c r="H3265" s="9">
        <v>2671.08</v>
      </c>
      <c r="I3265" s="9">
        <v>3173.11</v>
      </c>
      <c r="J3265" t="s">
        <v>25</v>
      </c>
      <c r="K3265">
        <v>0.08</v>
      </c>
      <c r="L3265" s="4" t="s">
        <v>17</v>
      </c>
      <c r="M3265" s="4" t="s">
        <v>18</v>
      </c>
      <c r="N3265" s="4" t="str">
        <f>IF(ISBLANK(Table14[[#This Row],[Sales_Rep]]),"Unknown",Table14[[#This Row],[Sales_Rep]])</f>
        <v>Bob</v>
      </c>
      <c r="O3265" t="str">
        <f>PROPER(Table14[[#This Row],[Region]])</f>
        <v>South</v>
      </c>
      <c r="P3265" s="9">
        <f>IF(ISBLANK(Table14[[#This Row],[Sales_Amount]]),MEDIAN(Table14[Sales_Amount]),Table14[[#This Row],[Sales_Amount]])</f>
        <v>105093.4</v>
      </c>
      <c r="Q3265" s="11">
        <f>IF(ISBLANK(Table14[[#This Row],[Quantity_Sold]]),MEDIAN(Table14[Quantity_Sold]),Table14[[#This Row],[Quantity_Sold]])</f>
        <v>36</v>
      </c>
      <c r="R3265" s="4" t="str">
        <f>TRIM(Table14[[#This Row],[Product_Category]])</f>
        <v>Clothing</v>
      </c>
      <c r="S3265" s="4" t="str">
        <f>PROPER(Table14[[#This Row],[Customer_Type]])</f>
        <v>New</v>
      </c>
      <c r="T3265" s="13">
        <f>IF(ISBLANK(Table14[[#This Row],[Discount]]),MEDIAN(Table14[Discount]),Table14[[#This Row],[Discount]])</f>
        <v>0.08</v>
      </c>
    </row>
    <row r="3266" spans="1:20" x14ac:dyDescent="0.3">
      <c r="A3266">
        <v>1378</v>
      </c>
      <c r="B3266" s="1">
        <v>45082</v>
      </c>
      <c r="C3266" t="s">
        <v>29</v>
      </c>
      <c r="D3266" t="s">
        <v>27</v>
      </c>
      <c r="E3266">
        <v>198117.62</v>
      </c>
      <c r="F3266">
        <v>46</v>
      </c>
      <c r="G3266" t="s">
        <v>28</v>
      </c>
      <c r="H3266" s="9">
        <v>3915.74</v>
      </c>
      <c r="I3266" s="9">
        <v>4894.21</v>
      </c>
      <c r="J3266" t="s">
        <v>16</v>
      </c>
      <c r="K3266">
        <v>0.12</v>
      </c>
      <c r="L3266" s="4" t="s">
        <v>17</v>
      </c>
      <c r="M3266" s="4" t="s">
        <v>22</v>
      </c>
      <c r="N3266" s="4" t="str">
        <f>IF(ISBLANK(Table14[[#This Row],[Sales_Rep]]),"Unknown",Table14[[#This Row],[Sales_Rep]])</f>
        <v>Bob</v>
      </c>
      <c r="O3266" t="str">
        <f>PROPER(Table14[[#This Row],[Region]])</f>
        <v>West</v>
      </c>
      <c r="P3266" s="9">
        <f>IF(ISBLANK(Table14[[#This Row],[Sales_Amount]]),MEDIAN(Table14[Sales_Amount]),Table14[[#This Row],[Sales_Amount]])</f>
        <v>198117.62</v>
      </c>
      <c r="Q3266" s="11">
        <f>IF(ISBLANK(Table14[[#This Row],[Quantity_Sold]]),MEDIAN(Table14[Quantity_Sold]),Table14[[#This Row],[Quantity_Sold]])</f>
        <v>46</v>
      </c>
      <c r="R3266" s="4" t="str">
        <f>TRIM(Table14[[#This Row],[Product_Category]])</f>
        <v>Furniture</v>
      </c>
      <c r="S3266" s="4" t="str">
        <f>PROPER(Table14[[#This Row],[Customer_Type]])</f>
        <v>Returning</v>
      </c>
      <c r="T3266" s="13">
        <f>IF(ISBLANK(Table14[[#This Row],[Discount]]),MEDIAN(Table14[Discount]),Table14[[#This Row],[Discount]])</f>
        <v>0.12</v>
      </c>
    </row>
    <row r="3267" spans="1:20" x14ac:dyDescent="0.3">
      <c r="A3267">
        <v>1363</v>
      </c>
      <c r="B3267" s="1">
        <v>45520</v>
      </c>
      <c r="C3267" t="s">
        <v>13</v>
      </c>
      <c r="D3267" t="s">
        <v>20</v>
      </c>
      <c r="E3267">
        <v>160915.5</v>
      </c>
      <c r="F3267">
        <v>47</v>
      </c>
      <c r="G3267" t="s">
        <v>28</v>
      </c>
      <c r="H3267" s="9">
        <v>2943.2</v>
      </c>
      <c r="I3267" s="9">
        <v>3721.45</v>
      </c>
      <c r="J3267" t="s">
        <v>16</v>
      </c>
      <c r="K3267">
        <v>0.08</v>
      </c>
      <c r="L3267" s="4" t="s">
        <v>31</v>
      </c>
      <c r="M3267" s="4" t="s">
        <v>22</v>
      </c>
      <c r="N3267" s="4" t="str">
        <f>IF(ISBLANK(Table14[[#This Row],[Sales_Rep]]),"Unknown",Table14[[#This Row],[Sales_Rep]])</f>
        <v>David</v>
      </c>
      <c r="O3267" t="str">
        <f>PROPER(Table14[[#This Row],[Region]])</f>
        <v>North</v>
      </c>
      <c r="P3267" s="9">
        <f>IF(ISBLANK(Table14[[#This Row],[Sales_Amount]]),MEDIAN(Table14[Sales_Amount]),Table14[[#This Row],[Sales_Amount]])</f>
        <v>160915.5</v>
      </c>
      <c r="Q3267" s="11">
        <f>IF(ISBLANK(Table14[[#This Row],[Quantity_Sold]]),MEDIAN(Table14[Quantity_Sold]),Table14[[#This Row],[Quantity_Sold]])</f>
        <v>47</v>
      </c>
      <c r="R3267" s="4" t="str">
        <f>TRIM(Table14[[#This Row],[Product_Category]])</f>
        <v>Furniture</v>
      </c>
      <c r="S3267" s="4" t="str">
        <f>PROPER(Table14[[#This Row],[Customer_Type]])</f>
        <v>Returning</v>
      </c>
      <c r="T3267" s="13">
        <f>IF(ISBLANK(Table14[[#This Row],[Discount]]),MEDIAN(Table14[Discount]),Table14[[#This Row],[Discount]])</f>
        <v>0.08</v>
      </c>
    </row>
    <row r="3268" spans="1:20" x14ac:dyDescent="0.3">
      <c r="A3268">
        <v>1204</v>
      </c>
      <c r="B3268" s="1">
        <v>45312</v>
      </c>
      <c r="C3268" t="s">
        <v>13</v>
      </c>
      <c r="D3268" t="s">
        <v>20</v>
      </c>
      <c r="E3268">
        <v>9663.09</v>
      </c>
      <c r="F3268">
        <v>23</v>
      </c>
      <c r="G3268" t="s">
        <v>24</v>
      </c>
      <c r="H3268" s="9">
        <v>370.58</v>
      </c>
      <c r="I3268" s="9">
        <v>500.16</v>
      </c>
      <c r="J3268" t="s">
        <v>25</v>
      </c>
      <c r="K3268">
        <v>0.16</v>
      </c>
      <c r="L3268" s="4" t="s">
        <v>31</v>
      </c>
      <c r="M3268" s="4" t="s">
        <v>22</v>
      </c>
      <c r="N3268" s="4" t="str">
        <f>IF(ISBLANK(Table14[[#This Row],[Sales_Rep]]),"Unknown",Table14[[#This Row],[Sales_Rep]])</f>
        <v>David</v>
      </c>
      <c r="O3268" t="str">
        <f>PROPER(Table14[[#This Row],[Region]])</f>
        <v>North</v>
      </c>
      <c r="P3268" s="9">
        <f>IF(ISBLANK(Table14[[#This Row],[Sales_Amount]]),MEDIAN(Table14[Sales_Amount]),Table14[[#This Row],[Sales_Amount]])</f>
        <v>9663.09</v>
      </c>
      <c r="Q3268" s="11">
        <f>IF(ISBLANK(Table14[[#This Row],[Quantity_Sold]]),MEDIAN(Table14[Quantity_Sold]),Table14[[#This Row],[Quantity_Sold]])</f>
        <v>23</v>
      </c>
      <c r="R3268" s="4" t="str">
        <f>TRIM(Table14[[#This Row],[Product_Category]])</f>
        <v>Clothing</v>
      </c>
      <c r="S3268" s="4" t="str">
        <f>PROPER(Table14[[#This Row],[Customer_Type]])</f>
        <v>New</v>
      </c>
      <c r="T3268" s="13">
        <f>IF(ISBLANK(Table14[[#This Row],[Discount]]),MEDIAN(Table14[Discount]),Table14[[#This Row],[Discount]])</f>
        <v>0.16</v>
      </c>
    </row>
    <row r="3269" spans="1:20" x14ac:dyDescent="0.3">
      <c r="A3269">
        <v>1207</v>
      </c>
      <c r="B3269" s="1">
        <v>45296</v>
      </c>
      <c r="C3269" t="s">
        <v>13</v>
      </c>
      <c r="D3269" t="s">
        <v>14</v>
      </c>
      <c r="E3269">
        <v>211784.37</v>
      </c>
      <c r="F3269">
        <v>34</v>
      </c>
      <c r="G3269" t="s">
        <v>21</v>
      </c>
      <c r="H3269" s="9">
        <v>4657.45</v>
      </c>
      <c r="I3269" s="9">
        <v>6770.6</v>
      </c>
      <c r="J3269" t="s">
        <v>25</v>
      </c>
      <c r="K3269">
        <v>0.08</v>
      </c>
      <c r="L3269" s="4" t="s">
        <v>17</v>
      </c>
      <c r="M3269" s="4" t="s">
        <v>22</v>
      </c>
      <c r="N3269" s="4" t="str">
        <f>IF(ISBLANK(Table14[[#This Row],[Sales_Rep]]),"Unknown",Table14[[#This Row],[Sales_Rep]])</f>
        <v>David</v>
      </c>
      <c r="O3269" t="str">
        <f>PROPER(Table14[[#This Row],[Region]])</f>
        <v>East</v>
      </c>
      <c r="P3269" s="9">
        <f>IF(ISBLANK(Table14[[#This Row],[Sales_Amount]]),MEDIAN(Table14[Sales_Amount]),Table14[[#This Row],[Sales_Amount]])</f>
        <v>211784.37</v>
      </c>
      <c r="Q3269" s="11">
        <f>IF(ISBLANK(Table14[[#This Row],[Quantity_Sold]]),MEDIAN(Table14[Quantity_Sold]),Table14[[#This Row],[Quantity_Sold]])</f>
        <v>34</v>
      </c>
      <c r="R3269" s="4" t="str">
        <f>TRIM(Table14[[#This Row],[Product_Category]])</f>
        <v>Electronics</v>
      </c>
      <c r="S3269" s="4" t="str">
        <f>PROPER(Table14[[#This Row],[Customer_Type]])</f>
        <v>New</v>
      </c>
      <c r="T3269" s="13">
        <f>IF(ISBLANK(Table14[[#This Row],[Discount]]),MEDIAN(Table14[Discount]),Table14[[#This Row],[Discount]])</f>
        <v>0.08</v>
      </c>
    </row>
    <row r="3270" spans="1:20" x14ac:dyDescent="0.3">
      <c r="A3270">
        <v>1270</v>
      </c>
      <c r="B3270" s="1">
        <v>45263</v>
      </c>
      <c r="C3270" t="s">
        <v>29</v>
      </c>
      <c r="D3270" t="s">
        <v>30</v>
      </c>
      <c r="E3270">
        <v>183667.51</v>
      </c>
      <c r="F3270">
        <v>38</v>
      </c>
      <c r="G3270" t="s">
        <v>15</v>
      </c>
      <c r="H3270" s="9">
        <v>4024.23</v>
      </c>
      <c r="I3270" s="9">
        <v>5823.32</v>
      </c>
      <c r="J3270" t="s">
        <v>16</v>
      </c>
      <c r="K3270">
        <v>0.17</v>
      </c>
      <c r="L3270" s="4" t="s">
        <v>17</v>
      </c>
      <c r="M3270" s="4" t="s">
        <v>18</v>
      </c>
      <c r="N3270" s="4" t="str">
        <f>IF(ISBLANK(Table14[[#This Row],[Sales_Rep]]),"Unknown",Table14[[#This Row],[Sales_Rep]])</f>
        <v>Bob</v>
      </c>
      <c r="O3270" t="str">
        <f>PROPER(Table14[[#This Row],[Region]])</f>
        <v>South</v>
      </c>
      <c r="P3270" s="9">
        <f>IF(ISBLANK(Table14[[#This Row],[Sales_Amount]]),MEDIAN(Table14[Sales_Amount]),Table14[[#This Row],[Sales_Amount]])</f>
        <v>183667.51</v>
      </c>
      <c r="Q3270" s="11">
        <f>IF(ISBLANK(Table14[[#This Row],[Quantity_Sold]]),MEDIAN(Table14[Quantity_Sold]),Table14[[#This Row],[Quantity_Sold]])</f>
        <v>38</v>
      </c>
      <c r="R3270" s="4" t="str">
        <f>TRIM(Table14[[#This Row],[Product_Category]])</f>
        <v>Food</v>
      </c>
      <c r="S3270" s="4" t="str">
        <f>PROPER(Table14[[#This Row],[Customer_Type]])</f>
        <v>Returning</v>
      </c>
      <c r="T3270" s="13">
        <f>IF(ISBLANK(Table14[[#This Row],[Discount]]),MEDIAN(Table14[Discount]),Table14[[#This Row],[Discount]])</f>
        <v>0.17</v>
      </c>
    </row>
    <row r="3271" spans="1:20" x14ac:dyDescent="0.3">
      <c r="A3271">
        <v>1139</v>
      </c>
      <c r="B3271" s="1">
        <v>45653</v>
      </c>
      <c r="C3271" t="s">
        <v>29</v>
      </c>
      <c r="D3271" t="s">
        <v>27</v>
      </c>
      <c r="E3271">
        <v>24655.45</v>
      </c>
      <c r="F3271">
        <v>37</v>
      </c>
      <c r="G3271" t="s">
        <v>28</v>
      </c>
      <c r="H3271" s="9">
        <v>568.96</v>
      </c>
      <c r="I3271" s="9">
        <v>716.52</v>
      </c>
      <c r="J3271" t="s">
        <v>25</v>
      </c>
      <c r="K3271">
        <v>7.0000000000000007E-2</v>
      </c>
      <c r="L3271" s="4" t="s">
        <v>26</v>
      </c>
      <c r="M3271" s="4" t="s">
        <v>22</v>
      </c>
      <c r="N3271" s="4" t="str">
        <f>IF(ISBLANK(Table14[[#This Row],[Sales_Rep]]),"Unknown",Table14[[#This Row],[Sales_Rep]])</f>
        <v>Bob</v>
      </c>
      <c r="O3271" t="str">
        <f>PROPER(Table14[[#This Row],[Region]])</f>
        <v>West</v>
      </c>
      <c r="P3271" s="9">
        <f>IF(ISBLANK(Table14[[#This Row],[Sales_Amount]]),MEDIAN(Table14[Sales_Amount]),Table14[[#This Row],[Sales_Amount]])</f>
        <v>24655.45</v>
      </c>
      <c r="Q3271" s="11">
        <f>IF(ISBLANK(Table14[[#This Row],[Quantity_Sold]]),MEDIAN(Table14[Quantity_Sold]),Table14[[#This Row],[Quantity_Sold]])</f>
        <v>37</v>
      </c>
      <c r="R3271" s="4" t="str">
        <f>TRIM(Table14[[#This Row],[Product_Category]])</f>
        <v>Furniture</v>
      </c>
      <c r="S3271" s="4" t="str">
        <f>PROPER(Table14[[#This Row],[Customer_Type]])</f>
        <v>New</v>
      </c>
      <c r="T3271" s="13">
        <f>IF(ISBLANK(Table14[[#This Row],[Discount]]),MEDIAN(Table14[Discount]),Table14[[#This Row],[Discount]])</f>
        <v>7.0000000000000007E-2</v>
      </c>
    </row>
    <row r="3272" spans="1:20" x14ac:dyDescent="0.3">
      <c r="A3272">
        <v>1015</v>
      </c>
      <c r="B3272" s="1">
        <v>45415</v>
      </c>
      <c r="C3272" t="s">
        <v>13</v>
      </c>
      <c r="D3272" t="s">
        <v>14</v>
      </c>
      <c r="E3272">
        <v>135202.72</v>
      </c>
      <c r="F3272">
        <v>31</v>
      </c>
      <c r="G3272" t="s">
        <v>15</v>
      </c>
      <c r="H3272" s="9">
        <v>3900.2</v>
      </c>
      <c r="I3272" s="9">
        <v>5071.37</v>
      </c>
      <c r="J3272" t="s">
        <v>25</v>
      </c>
      <c r="K3272">
        <v>0.14000000000000001</v>
      </c>
      <c r="L3272" s="4" t="s">
        <v>26</v>
      </c>
      <c r="M3272" s="4" t="s">
        <v>18</v>
      </c>
      <c r="N3272" s="4" t="str">
        <f>IF(ISBLANK(Table14[[#This Row],[Sales_Rep]]),"Unknown",Table14[[#This Row],[Sales_Rep]])</f>
        <v>David</v>
      </c>
      <c r="O3272" t="str">
        <f>PROPER(Table14[[#This Row],[Region]])</f>
        <v>East</v>
      </c>
      <c r="P3272" s="9">
        <f>IF(ISBLANK(Table14[[#This Row],[Sales_Amount]]),MEDIAN(Table14[Sales_Amount]),Table14[[#This Row],[Sales_Amount]])</f>
        <v>135202.72</v>
      </c>
      <c r="Q3272" s="11">
        <f>IF(ISBLANK(Table14[[#This Row],[Quantity_Sold]]),MEDIAN(Table14[Quantity_Sold]),Table14[[#This Row],[Quantity_Sold]])</f>
        <v>31</v>
      </c>
      <c r="R3272" s="4" t="str">
        <f>TRIM(Table14[[#This Row],[Product_Category]])</f>
        <v>Food</v>
      </c>
      <c r="S3272" s="4" t="str">
        <f>PROPER(Table14[[#This Row],[Customer_Type]])</f>
        <v>New</v>
      </c>
      <c r="T3272" s="13">
        <f>IF(ISBLANK(Table14[[#This Row],[Discount]]),MEDIAN(Table14[Discount]),Table14[[#This Row],[Discount]])</f>
        <v>0.14000000000000001</v>
      </c>
    </row>
    <row r="3273" spans="1:20" x14ac:dyDescent="0.3">
      <c r="A3273">
        <v>1045</v>
      </c>
      <c r="B3273" s="1">
        <v>44997</v>
      </c>
      <c r="C3273" t="s">
        <v>13</v>
      </c>
      <c r="D3273" t="s">
        <v>30</v>
      </c>
      <c r="E3273">
        <v>58275</v>
      </c>
      <c r="F3273">
        <v>25</v>
      </c>
      <c r="G3273" t="s">
        <v>21</v>
      </c>
      <c r="H3273" s="9">
        <v>2375.7199999999998</v>
      </c>
      <c r="I3273" s="9">
        <v>2913.75</v>
      </c>
      <c r="J3273" t="s">
        <v>25</v>
      </c>
      <c r="K3273">
        <v>0.2</v>
      </c>
      <c r="L3273" s="4" t="s">
        <v>26</v>
      </c>
      <c r="M3273" s="4" t="s">
        <v>18</v>
      </c>
      <c r="N3273" s="4" t="str">
        <f>IF(ISBLANK(Table14[[#This Row],[Sales_Rep]]),"Unknown",Table14[[#This Row],[Sales_Rep]])</f>
        <v>David</v>
      </c>
      <c r="O3273" t="str">
        <f>PROPER(Table14[[#This Row],[Region]])</f>
        <v>South</v>
      </c>
      <c r="P3273" s="9">
        <f>IF(ISBLANK(Table14[[#This Row],[Sales_Amount]]),MEDIAN(Table14[Sales_Amount]),Table14[[#This Row],[Sales_Amount]])</f>
        <v>58275</v>
      </c>
      <c r="Q3273" s="11">
        <f>IF(ISBLANK(Table14[[#This Row],[Quantity_Sold]]),MEDIAN(Table14[Quantity_Sold]),Table14[[#This Row],[Quantity_Sold]])</f>
        <v>25</v>
      </c>
      <c r="R3273" s="4" t="str">
        <f>TRIM(Table14[[#This Row],[Product_Category]])</f>
        <v>Electronics</v>
      </c>
      <c r="S3273" s="4" t="str">
        <f>PROPER(Table14[[#This Row],[Customer_Type]])</f>
        <v>New</v>
      </c>
      <c r="T3273" s="13">
        <f>IF(ISBLANK(Table14[[#This Row],[Discount]]),MEDIAN(Table14[Discount]),Table14[[#This Row],[Discount]])</f>
        <v>0.2</v>
      </c>
    </row>
    <row r="3274" spans="1:20" x14ac:dyDescent="0.3">
      <c r="A3274">
        <v>1030</v>
      </c>
      <c r="B3274" s="1">
        <v>45629</v>
      </c>
      <c r="C3274" t="s">
        <v>19</v>
      </c>
      <c r="D3274" t="s">
        <v>27</v>
      </c>
      <c r="E3274">
        <v>117818.01</v>
      </c>
      <c r="F3274">
        <v>29</v>
      </c>
      <c r="G3274" t="s">
        <v>28</v>
      </c>
      <c r="H3274" s="9">
        <v>3409.51</v>
      </c>
      <c r="I3274" s="9">
        <v>4514.1000000000004</v>
      </c>
      <c r="J3274" t="s">
        <v>25</v>
      </c>
      <c r="K3274">
        <v>0.1</v>
      </c>
      <c r="L3274" s="4" t="s">
        <v>31</v>
      </c>
      <c r="M3274" s="4" t="s">
        <v>18</v>
      </c>
      <c r="N3274" s="4" t="str">
        <f>IF(ISBLANK(Table14[[#This Row],[Sales_Rep]]),"Unknown",Table14[[#This Row],[Sales_Rep]])</f>
        <v>Eve</v>
      </c>
      <c r="O3274" t="str">
        <f>PROPER(Table14[[#This Row],[Region]])</f>
        <v>West</v>
      </c>
      <c r="P3274" s="9">
        <f>IF(ISBLANK(Table14[[#This Row],[Sales_Amount]]),MEDIAN(Table14[Sales_Amount]),Table14[[#This Row],[Sales_Amount]])</f>
        <v>117818.01</v>
      </c>
      <c r="Q3274" s="11">
        <f>IF(ISBLANK(Table14[[#This Row],[Quantity_Sold]]),MEDIAN(Table14[Quantity_Sold]),Table14[[#This Row],[Quantity_Sold]])</f>
        <v>29</v>
      </c>
      <c r="R3274" s="4" t="str">
        <f>TRIM(Table14[[#This Row],[Product_Category]])</f>
        <v>Furniture</v>
      </c>
      <c r="S3274" s="4" t="str">
        <f>PROPER(Table14[[#This Row],[Customer_Type]])</f>
        <v>New</v>
      </c>
      <c r="T3274" s="13">
        <f>IF(ISBLANK(Table14[[#This Row],[Discount]]),MEDIAN(Table14[Discount]),Table14[[#This Row],[Discount]])</f>
        <v>0.1</v>
      </c>
    </row>
    <row r="3275" spans="1:20" x14ac:dyDescent="0.3">
      <c r="A3275">
        <v>1472</v>
      </c>
      <c r="B3275" s="1">
        <v>45265</v>
      </c>
      <c r="C3275" t="s">
        <v>13</v>
      </c>
      <c r="D3275" t="s">
        <v>27</v>
      </c>
      <c r="E3275">
        <v>14076.21</v>
      </c>
      <c r="F3275">
        <v>11</v>
      </c>
      <c r="G3275" t="s">
        <v>24</v>
      </c>
      <c r="H3275" s="9">
        <v>1215.22</v>
      </c>
      <c r="I3275" s="9">
        <v>1390.93</v>
      </c>
      <c r="J3275" t="s">
        <v>25</v>
      </c>
      <c r="K3275">
        <v>0.08</v>
      </c>
      <c r="L3275" s="4" t="s">
        <v>26</v>
      </c>
      <c r="M3275" s="4" t="s">
        <v>18</v>
      </c>
      <c r="N3275" s="4" t="str">
        <f>IF(ISBLANK(Table14[[#This Row],[Sales_Rep]]),"Unknown",Table14[[#This Row],[Sales_Rep]])</f>
        <v>David</v>
      </c>
      <c r="O3275" t="str">
        <f>PROPER(Table14[[#This Row],[Region]])</f>
        <v>West</v>
      </c>
      <c r="P3275" s="9">
        <f>IF(ISBLANK(Table14[[#This Row],[Sales_Amount]]),MEDIAN(Table14[Sales_Amount]),Table14[[#This Row],[Sales_Amount]])</f>
        <v>14076.21</v>
      </c>
      <c r="Q3275" s="11">
        <f>IF(ISBLANK(Table14[[#This Row],[Quantity_Sold]]),MEDIAN(Table14[Quantity_Sold]),Table14[[#This Row],[Quantity_Sold]])</f>
        <v>11</v>
      </c>
      <c r="R3275" s="4" t="str">
        <f>TRIM(Table14[[#This Row],[Product_Category]])</f>
        <v>Clothing</v>
      </c>
      <c r="S3275" s="4" t="str">
        <f>PROPER(Table14[[#This Row],[Customer_Type]])</f>
        <v>New</v>
      </c>
      <c r="T3275" s="13">
        <f>IF(ISBLANK(Table14[[#This Row],[Discount]]),MEDIAN(Table14[Discount]),Table14[[#This Row],[Discount]])</f>
        <v>0.08</v>
      </c>
    </row>
    <row r="3276" spans="1:20" x14ac:dyDescent="0.3">
      <c r="A3276">
        <v>1309</v>
      </c>
      <c r="B3276" s="1">
        <v>45136</v>
      </c>
      <c r="C3276" t="s">
        <v>19</v>
      </c>
      <c r="D3276" t="s">
        <v>30</v>
      </c>
      <c r="E3276">
        <v>110487.87</v>
      </c>
      <c r="F3276">
        <v>29</v>
      </c>
      <c r="G3276" t="s">
        <v>28</v>
      </c>
      <c r="H3276" s="9">
        <v>3416.67</v>
      </c>
      <c r="I3276" s="9">
        <v>3887.68</v>
      </c>
      <c r="J3276" t="s">
        <v>16</v>
      </c>
      <c r="K3276">
        <v>0.02</v>
      </c>
      <c r="L3276" s="4" t="s">
        <v>17</v>
      </c>
      <c r="M3276" s="4" t="s">
        <v>22</v>
      </c>
      <c r="N3276" s="4" t="str">
        <f>IF(ISBLANK(Table14[[#This Row],[Sales_Rep]]),"Unknown",Table14[[#This Row],[Sales_Rep]])</f>
        <v>Eve</v>
      </c>
      <c r="O3276" t="str">
        <f>PROPER(Table14[[#This Row],[Region]])</f>
        <v>South</v>
      </c>
      <c r="P3276" s="9">
        <f>IF(ISBLANK(Table14[[#This Row],[Sales_Amount]]),MEDIAN(Table14[Sales_Amount]),Table14[[#This Row],[Sales_Amount]])</f>
        <v>110487.87</v>
      </c>
      <c r="Q3276" s="11">
        <f>IF(ISBLANK(Table14[[#This Row],[Quantity_Sold]]),MEDIAN(Table14[Quantity_Sold]),Table14[[#This Row],[Quantity_Sold]])</f>
        <v>29</v>
      </c>
      <c r="R3276" s="4" t="str">
        <f>TRIM(Table14[[#This Row],[Product_Category]])</f>
        <v>Furniture</v>
      </c>
      <c r="S3276" s="4" t="str">
        <f>PROPER(Table14[[#This Row],[Customer_Type]])</f>
        <v>Returning</v>
      </c>
      <c r="T3276" s="13">
        <f>IF(ISBLANK(Table14[[#This Row],[Discount]]),MEDIAN(Table14[Discount]),Table14[[#This Row],[Discount]])</f>
        <v>0.02</v>
      </c>
    </row>
    <row r="3277" spans="1:20" x14ac:dyDescent="0.3">
      <c r="A3277">
        <v>1463</v>
      </c>
      <c r="B3277" s="1">
        <v>45621</v>
      </c>
      <c r="C3277" t="s">
        <v>23</v>
      </c>
      <c r="D3277" t="s">
        <v>20</v>
      </c>
      <c r="E3277">
        <v>88352.87</v>
      </c>
      <c r="F3277">
        <v>20</v>
      </c>
      <c r="G3277" t="s">
        <v>28</v>
      </c>
      <c r="H3277" s="9">
        <v>3956.22</v>
      </c>
      <c r="I3277" s="9">
        <v>5387.37</v>
      </c>
      <c r="J3277" t="s">
        <v>16</v>
      </c>
      <c r="K3277">
        <v>0.18</v>
      </c>
      <c r="L3277" s="4" t="s">
        <v>31</v>
      </c>
      <c r="M3277" s="4" t="s">
        <v>18</v>
      </c>
      <c r="N3277" s="4" t="str">
        <f>IF(ISBLANK(Table14[[#This Row],[Sales_Rep]]),"Unknown",Table14[[#This Row],[Sales_Rep]])</f>
        <v>Charlie</v>
      </c>
      <c r="O3277" t="str">
        <f>PROPER(Table14[[#This Row],[Region]])</f>
        <v>North</v>
      </c>
      <c r="P3277" s="9">
        <f>IF(ISBLANK(Table14[[#This Row],[Sales_Amount]]),MEDIAN(Table14[Sales_Amount]),Table14[[#This Row],[Sales_Amount]])</f>
        <v>88352.87</v>
      </c>
      <c r="Q3277" s="11">
        <f>IF(ISBLANK(Table14[[#This Row],[Quantity_Sold]]),MEDIAN(Table14[Quantity_Sold]),Table14[[#This Row],[Quantity_Sold]])</f>
        <v>20</v>
      </c>
      <c r="R3277" s="4" t="str">
        <f>TRIM(Table14[[#This Row],[Product_Category]])</f>
        <v>Furniture</v>
      </c>
      <c r="S3277" s="4" t="str">
        <f>PROPER(Table14[[#This Row],[Customer_Type]])</f>
        <v>Returning</v>
      </c>
      <c r="T3277" s="13">
        <f>IF(ISBLANK(Table14[[#This Row],[Discount]]),MEDIAN(Table14[Discount]),Table14[[#This Row],[Discount]])</f>
        <v>0.18</v>
      </c>
    </row>
    <row r="3278" spans="1:20" x14ac:dyDescent="0.3">
      <c r="A3278">
        <v>1136</v>
      </c>
      <c r="B3278" s="1">
        <v>45143</v>
      </c>
      <c r="C3278" t="s">
        <v>29</v>
      </c>
      <c r="D3278" t="s">
        <v>14</v>
      </c>
      <c r="E3278">
        <v>41454.44</v>
      </c>
      <c r="F3278">
        <v>11</v>
      </c>
      <c r="G3278" t="s">
        <v>21</v>
      </c>
      <c r="H3278" s="9">
        <v>3164</v>
      </c>
      <c r="I3278" s="9">
        <v>3885.14</v>
      </c>
      <c r="J3278" t="s">
        <v>16</v>
      </c>
      <c r="K3278">
        <v>0.03</v>
      </c>
      <c r="L3278" s="4" t="s">
        <v>31</v>
      </c>
      <c r="M3278" s="4" t="s">
        <v>18</v>
      </c>
      <c r="N3278" s="4" t="str">
        <f>IF(ISBLANK(Table14[[#This Row],[Sales_Rep]]),"Unknown",Table14[[#This Row],[Sales_Rep]])</f>
        <v>Bob</v>
      </c>
      <c r="O3278" t="str">
        <f>PROPER(Table14[[#This Row],[Region]])</f>
        <v>East</v>
      </c>
      <c r="P3278" s="9">
        <f>IF(ISBLANK(Table14[[#This Row],[Sales_Amount]]),MEDIAN(Table14[Sales_Amount]),Table14[[#This Row],[Sales_Amount]])</f>
        <v>41454.44</v>
      </c>
      <c r="Q3278" s="11">
        <f>IF(ISBLANK(Table14[[#This Row],[Quantity_Sold]]),MEDIAN(Table14[Quantity_Sold]),Table14[[#This Row],[Quantity_Sold]])</f>
        <v>11</v>
      </c>
      <c r="R3278" s="4" t="str">
        <f>TRIM(Table14[[#This Row],[Product_Category]])</f>
        <v>Electronics</v>
      </c>
      <c r="S3278" s="4" t="str">
        <f>PROPER(Table14[[#This Row],[Customer_Type]])</f>
        <v>Returning</v>
      </c>
      <c r="T3278" s="13">
        <f>IF(ISBLANK(Table14[[#This Row],[Discount]]),MEDIAN(Table14[Discount]),Table14[[#This Row],[Discount]])</f>
        <v>0.03</v>
      </c>
    </row>
    <row r="3279" spans="1:20" x14ac:dyDescent="0.3">
      <c r="A3279">
        <v>1057</v>
      </c>
      <c r="B3279" s="1">
        <v>45249</v>
      </c>
      <c r="C3279" t="s">
        <v>13</v>
      </c>
      <c r="D3279" t="s">
        <v>14</v>
      </c>
      <c r="E3279">
        <v>6588.05</v>
      </c>
      <c r="F3279">
        <v>2</v>
      </c>
      <c r="G3279" t="s">
        <v>21</v>
      </c>
      <c r="H3279" s="9">
        <v>3264.04</v>
      </c>
      <c r="I3279" s="9">
        <v>4223.1099999999997</v>
      </c>
      <c r="J3279" t="s">
        <v>16</v>
      </c>
      <c r="K3279">
        <v>0.22</v>
      </c>
      <c r="L3279" s="4" t="s">
        <v>26</v>
      </c>
      <c r="M3279" s="4" t="s">
        <v>18</v>
      </c>
      <c r="N3279" s="4" t="str">
        <f>IF(ISBLANK(Table14[[#This Row],[Sales_Rep]]),"Unknown",Table14[[#This Row],[Sales_Rep]])</f>
        <v>David</v>
      </c>
      <c r="O3279" t="str">
        <f>PROPER(Table14[[#This Row],[Region]])</f>
        <v>East</v>
      </c>
      <c r="P3279" s="9">
        <f>IF(ISBLANK(Table14[[#This Row],[Sales_Amount]]),MEDIAN(Table14[Sales_Amount]),Table14[[#This Row],[Sales_Amount]])</f>
        <v>6588.05</v>
      </c>
      <c r="Q3279" s="11">
        <f>IF(ISBLANK(Table14[[#This Row],[Quantity_Sold]]),MEDIAN(Table14[Quantity_Sold]),Table14[[#This Row],[Quantity_Sold]])</f>
        <v>2</v>
      </c>
      <c r="R3279" s="4" t="str">
        <f>TRIM(Table14[[#This Row],[Product_Category]])</f>
        <v>Electronics</v>
      </c>
      <c r="S3279" s="4" t="str">
        <f>PROPER(Table14[[#This Row],[Customer_Type]])</f>
        <v>Returning</v>
      </c>
      <c r="T3279" s="13">
        <f>IF(ISBLANK(Table14[[#This Row],[Discount]]),MEDIAN(Table14[Discount]),Table14[[#This Row],[Discount]])</f>
        <v>0.22</v>
      </c>
    </row>
    <row r="3280" spans="1:20" x14ac:dyDescent="0.3">
      <c r="A3280">
        <v>1101</v>
      </c>
      <c r="B3280" s="1">
        <v>45598</v>
      </c>
      <c r="C3280" t="s">
        <v>29</v>
      </c>
      <c r="D3280" t="s">
        <v>20</v>
      </c>
      <c r="E3280">
        <v>21579.32</v>
      </c>
      <c r="F3280">
        <v>35</v>
      </c>
      <c r="G3280" t="s">
        <v>24</v>
      </c>
      <c r="H3280" s="9">
        <v>573.5</v>
      </c>
      <c r="I3280" s="9">
        <v>770.69</v>
      </c>
      <c r="J3280" t="s">
        <v>16</v>
      </c>
      <c r="K3280">
        <v>0.2</v>
      </c>
      <c r="L3280" s="4" t="s">
        <v>26</v>
      </c>
      <c r="M3280" s="4" t="s">
        <v>22</v>
      </c>
      <c r="N3280" s="4" t="str">
        <f>IF(ISBLANK(Table14[[#This Row],[Sales_Rep]]),"Unknown",Table14[[#This Row],[Sales_Rep]])</f>
        <v>Bob</v>
      </c>
      <c r="O3280" t="str">
        <f>PROPER(Table14[[#This Row],[Region]])</f>
        <v>North</v>
      </c>
      <c r="P3280" s="9">
        <f>IF(ISBLANK(Table14[[#This Row],[Sales_Amount]]),MEDIAN(Table14[Sales_Amount]),Table14[[#This Row],[Sales_Amount]])</f>
        <v>21579.32</v>
      </c>
      <c r="Q3280" s="11">
        <f>IF(ISBLANK(Table14[[#This Row],[Quantity_Sold]]),MEDIAN(Table14[Quantity_Sold]),Table14[[#This Row],[Quantity_Sold]])</f>
        <v>35</v>
      </c>
      <c r="R3280" s="4" t="str">
        <f>TRIM(Table14[[#This Row],[Product_Category]])</f>
        <v>Clothing</v>
      </c>
      <c r="S3280" s="4" t="str">
        <f>PROPER(Table14[[#This Row],[Customer_Type]])</f>
        <v>Returning</v>
      </c>
      <c r="T3280" s="13">
        <f>IF(ISBLANK(Table14[[#This Row],[Discount]]),MEDIAN(Table14[Discount]),Table14[[#This Row],[Discount]])</f>
        <v>0.2</v>
      </c>
    </row>
    <row r="3281" spans="1:20" x14ac:dyDescent="0.3">
      <c r="A3281">
        <v>1111</v>
      </c>
      <c r="B3281" s="1">
        <v>45570</v>
      </c>
      <c r="C3281" t="s">
        <v>29</v>
      </c>
      <c r="D3281" t="s">
        <v>27</v>
      </c>
      <c r="E3281">
        <v>17395.48</v>
      </c>
      <c r="F3281">
        <v>8</v>
      </c>
      <c r="G3281" t="s">
        <v>28</v>
      </c>
      <c r="H3281" s="9">
        <v>1978.1</v>
      </c>
      <c r="I3281" s="9">
        <v>2752.45</v>
      </c>
      <c r="J3281" t="s">
        <v>16</v>
      </c>
      <c r="K3281">
        <v>0.21</v>
      </c>
      <c r="L3281" s="4" t="s">
        <v>31</v>
      </c>
      <c r="M3281" s="4" t="s">
        <v>18</v>
      </c>
      <c r="N3281" s="4" t="str">
        <f>IF(ISBLANK(Table14[[#This Row],[Sales_Rep]]),"Unknown",Table14[[#This Row],[Sales_Rep]])</f>
        <v>Bob</v>
      </c>
      <c r="O3281" t="str">
        <f>PROPER(Table14[[#This Row],[Region]])</f>
        <v>West</v>
      </c>
      <c r="P3281" s="9">
        <f>IF(ISBLANK(Table14[[#This Row],[Sales_Amount]]),MEDIAN(Table14[Sales_Amount]),Table14[[#This Row],[Sales_Amount]])</f>
        <v>17395.48</v>
      </c>
      <c r="Q3281" s="11">
        <f>IF(ISBLANK(Table14[[#This Row],[Quantity_Sold]]),MEDIAN(Table14[Quantity_Sold]),Table14[[#This Row],[Quantity_Sold]])</f>
        <v>8</v>
      </c>
      <c r="R3281" s="4" t="str">
        <f>TRIM(Table14[[#This Row],[Product_Category]])</f>
        <v>Furniture</v>
      </c>
      <c r="S3281" s="4" t="str">
        <f>PROPER(Table14[[#This Row],[Customer_Type]])</f>
        <v>Returning</v>
      </c>
      <c r="T3281" s="13">
        <f>IF(ISBLANK(Table14[[#This Row],[Discount]]),MEDIAN(Table14[Discount]),Table14[[#This Row],[Discount]])</f>
        <v>0.21</v>
      </c>
    </row>
    <row r="3282" spans="1:20" x14ac:dyDescent="0.3">
      <c r="A3282">
        <v>1367</v>
      </c>
      <c r="B3282" s="1">
        <v>45400</v>
      </c>
      <c r="C3282" t="s">
        <v>29</v>
      </c>
      <c r="D3282" t="s">
        <v>20</v>
      </c>
      <c r="E3282">
        <v>4488.04</v>
      </c>
      <c r="F3282">
        <v>1</v>
      </c>
      <c r="G3282" t="s">
        <v>21</v>
      </c>
      <c r="H3282" s="9">
        <v>3820.62</v>
      </c>
      <c r="I3282" s="9">
        <v>5681.06</v>
      </c>
      <c r="J3282" t="s">
        <v>25</v>
      </c>
      <c r="K3282">
        <v>0.21</v>
      </c>
      <c r="L3282" s="4" t="s">
        <v>17</v>
      </c>
      <c r="M3282" s="4" t="s">
        <v>22</v>
      </c>
      <c r="N3282" s="4" t="str">
        <f>IF(ISBLANK(Table14[[#This Row],[Sales_Rep]]),"Unknown",Table14[[#This Row],[Sales_Rep]])</f>
        <v>Bob</v>
      </c>
      <c r="O3282" t="str">
        <f>PROPER(Table14[[#This Row],[Region]])</f>
        <v>North</v>
      </c>
      <c r="P3282" s="9">
        <f>IF(ISBLANK(Table14[[#This Row],[Sales_Amount]]),MEDIAN(Table14[Sales_Amount]),Table14[[#This Row],[Sales_Amount]])</f>
        <v>4488.04</v>
      </c>
      <c r="Q3282" s="11">
        <f>IF(ISBLANK(Table14[[#This Row],[Quantity_Sold]]),MEDIAN(Table14[Quantity_Sold]),Table14[[#This Row],[Quantity_Sold]])</f>
        <v>1</v>
      </c>
      <c r="R3282" s="4" t="str">
        <f>TRIM(Table14[[#This Row],[Product_Category]])</f>
        <v>Electronics</v>
      </c>
      <c r="S3282" s="4" t="str">
        <f>PROPER(Table14[[#This Row],[Customer_Type]])</f>
        <v>New</v>
      </c>
      <c r="T3282" s="13">
        <f>IF(ISBLANK(Table14[[#This Row],[Discount]]),MEDIAN(Table14[Discount]),Table14[[#This Row],[Discount]])</f>
        <v>0.21</v>
      </c>
    </row>
    <row r="3283" spans="1:20" x14ac:dyDescent="0.3">
      <c r="A3283">
        <v>1034</v>
      </c>
      <c r="B3283" s="1">
        <v>44927</v>
      </c>
      <c r="C3283" t="s">
        <v>23</v>
      </c>
      <c r="D3283" t="s">
        <v>30</v>
      </c>
      <c r="E3283">
        <v>41308.49</v>
      </c>
      <c r="F3283">
        <v>16</v>
      </c>
      <c r="G3283" t="s">
        <v>28</v>
      </c>
      <c r="H3283" s="9">
        <v>3069.9</v>
      </c>
      <c r="I3283" s="9">
        <v>3397.08</v>
      </c>
      <c r="J3283" t="s">
        <v>16</v>
      </c>
      <c r="K3283">
        <v>0.24</v>
      </c>
      <c r="L3283" s="4" t="s">
        <v>26</v>
      </c>
      <c r="M3283" s="4" t="s">
        <v>18</v>
      </c>
      <c r="N3283" s="4" t="str">
        <f>IF(ISBLANK(Table14[[#This Row],[Sales_Rep]]),"Unknown",Table14[[#This Row],[Sales_Rep]])</f>
        <v>Charlie</v>
      </c>
      <c r="O3283" t="str">
        <f>PROPER(Table14[[#This Row],[Region]])</f>
        <v>South</v>
      </c>
      <c r="P3283" s="9">
        <f>IF(ISBLANK(Table14[[#This Row],[Sales_Amount]]),MEDIAN(Table14[Sales_Amount]),Table14[[#This Row],[Sales_Amount]])</f>
        <v>41308.49</v>
      </c>
      <c r="Q3283" s="11">
        <f>IF(ISBLANK(Table14[[#This Row],[Quantity_Sold]]),MEDIAN(Table14[Quantity_Sold]),Table14[[#This Row],[Quantity_Sold]])</f>
        <v>16</v>
      </c>
      <c r="R3283" s="4" t="str">
        <f>TRIM(Table14[[#This Row],[Product_Category]])</f>
        <v>Furniture</v>
      </c>
      <c r="S3283" s="4" t="str">
        <f>PROPER(Table14[[#This Row],[Customer_Type]])</f>
        <v>Returning</v>
      </c>
      <c r="T3283" s="13">
        <f>IF(ISBLANK(Table14[[#This Row],[Discount]]),MEDIAN(Table14[Discount]),Table14[[#This Row],[Discount]])</f>
        <v>0.24</v>
      </c>
    </row>
    <row r="3284" spans="1:20" x14ac:dyDescent="0.3">
      <c r="A3284">
        <v>1109</v>
      </c>
      <c r="B3284" s="1">
        <v>45159</v>
      </c>
      <c r="C3284" t="s">
        <v>32</v>
      </c>
      <c r="D3284" t="s">
        <v>30</v>
      </c>
      <c r="E3284">
        <v>178625.56</v>
      </c>
      <c r="F3284">
        <v>48</v>
      </c>
      <c r="G3284" t="s">
        <v>15</v>
      </c>
      <c r="H3284" s="9">
        <v>3579.87</v>
      </c>
      <c r="I3284" s="9">
        <v>4181.3100000000004</v>
      </c>
      <c r="J3284" t="s">
        <v>16</v>
      </c>
      <c r="K3284">
        <v>0.11</v>
      </c>
      <c r="L3284" s="4" t="s">
        <v>26</v>
      </c>
      <c r="M3284" s="4" t="s">
        <v>18</v>
      </c>
      <c r="N3284" s="4" t="str">
        <f>IF(ISBLANK(Table14[[#This Row],[Sales_Rep]]),"Unknown",Table14[[#This Row],[Sales_Rep]])</f>
        <v>Alice</v>
      </c>
      <c r="O3284" t="str">
        <f>PROPER(Table14[[#This Row],[Region]])</f>
        <v>South</v>
      </c>
      <c r="P3284" s="9">
        <f>IF(ISBLANK(Table14[[#This Row],[Sales_Amount]]),MEDIAN(Table14[Sales_Amount]),Table14[[#This Row],[Sales_Amount]])</f>
        <v>178625.56</v>
      </c>
      <c r="Q3284" s="11">
        <f>IF(ISBLANK(Table14[[#This Row],[Quantity_Sold]]),MEDIAN(Table14[Quantity_Sold]),Table14[[#This Row],[Quantity_Sold]])</f>
        <v>48</v>
      </c>
      <c r="R3284" s="4" t="str">
        <f>TRIM(Table14[[#This Row],[Product_Category]])</f>
        <v>Food</v>
      </c>
      <c r="S3284" s="4" t="str">
        <f>PROPER(Table14[[#This Row],[Customer_Type]])</f>
        <v>Returning</v>
      </c>
      <c r="T3284" s="13">
        <f>IF(ISBLANK(Table14[[#This Row],[Discount]]),MEDIAN(Table14[Discount]),Table14[[#This Row],[Discount]])</f>
        <v>0.11</v>
      </c>
    </row>
    <row r="3285" spans="1:20" x14ac:dyDescent="0.3">
      <c r="A3285">
        <v>1312</v>
      </c>
      <c r="B3285" s="1">
        <v>45566</v>
      </c>
      <c r="C3285" t="s">
        <v>13</v>
      </c>
      <c r="D3285" t="s">
        <v>14</v>
      </c>
      <c r="E3285">
        <v>40575.78</v>
      </c>
      <c r="F3285">
        <v>18</v>
      </c>
      <c r="G3285" t="s">
        <v>15</v>
      </c>
      <c r="H3285" s="9">
        <v>1868.96</v>
      </c>
      <c r="I3285" s="9">
        <v>2254.21</v>
      </c>
      <c r="J3285" t="s">
        <v>25</v>
      </c>
      <c r="K3285">
        <v>0</v>
      </c>
      <c r="L3285" s="4" t="s">
        <v>31</v>
      </c>
      <c r="M3285" s="4" t="s">
        <v>18</v>
      </c>
      <c r="N3285" s="4" t="str">
        <f>IF(ISBLANK(Table14[[#This Row],[Sales_Rep]]),"Unknown",Table14[[#This Row],[Sales_Rep]])</f>
        <v>David</v>
      </c>
      <c r="O3285" t="str">
        <f>PROPER(Table14[[#This Row],[Region]])</f>
        <v>East</v>
      </c>
      <c r="P3285" s="9">
        <f>IF(ISBLANK(Table14[[#This Row],[Sales_Amount]]),MEDIAN(Table14[Sales_Amount]),Table14[[#This Row],[Sales_Amount]])</f>
        <v>40575.78</v>
      </c>
      <c r="Q3285" s="11">
        <f>IF(ISBLANK(Table14[[#This Row],[Quantity_Sold]]),MEDIAN(Table14[Quantity_Sold]),Table14[[#This Row],[Quantity_Sold]])</f>
        <v>18</v>
      </c>
      <c r="R3285" s="4" t="str">
        <f>TRIM(Table14[[#This Row],[Product_Category]])</f>
        <v>Food</v>
      </c>
      <c r="S3285" s="4" t="str">
        <f>PROPER(Table14[[#This Row],[Customer_Type]])</f>
        <v>New</v>
      </c>
      <c r="T3285" s="13">
        <f>IF(ISBLANK(Table14[[#This Row],[Discount]]),MEDIAN(Table14[Discount]),Table14[[#This Row],[Discount]])</f>
        <v>0</v>
      </c>
    </row>
    <row r="3286" spans="1:20" x14ac:dyDescent="0.3">
      <c r="A3286">
        <v>1417</v>
      </c>
      <c r="B3286" s="1">
        <v>45252</v>
      </c>
      <c r="C3286" t="s">
        <v>32</v>
      </c>
      <c r="D3286" t="s">
        <v>14</v>
      </c>
      <c r="E3286">
        <v>52519.59</v>
      </c>
      <c r="F3286">
        <v>29</v>
      </c>
      <c r="G3286" t="s">
        <v>15</v>
      </c>
      <c r="H3286" s="9">
        <v>1620.31</v>
      </c>
      <c r="I3286" s="9">
        <v>1847.98</v>
      </c>
      <c r="J3286" t="s">
        <v>16</v>
      </c>
      <c r="K3286">
        <v>0.02</v>
      </c>
      <c r="L3286" s="4" t="s">
        <v>31</v>
      </c>
      <c r="M3286" s="4" t="s">
        <v>18</v>
      </c>
      <c r="N3286" s="4" t="str">
        <f>IF(ISBLANK(Table14[[#This Row],[Sales_Rep]]),"Unknown",Table14[[#This Row],[Sales_Rep]])</f>
        <v>Alice</v>
      </c>
      <c r="O3286" t="str">
        <f>PROPER(Table14[[#This Row],[Region]])</f>
        <v>East</v>
      </c>
      <c r="P3286" s="9">
        <f>IF(ISBLANK(Table14[[#This Row],[Sales_Amount]]),MEDIAN(Table14[Sales_Amount]),Table14[[#This Row],[Sales_Amount]])</f>
        <v>52519.59</v>
      </c>
      <c r="Q3286" s="11">
        <f>IF(ISBLANK(Table14[[#This Row],[Quantity_Sold]]),MEDIAN(Table14[Quantity_Sold]),Table14[[#This Row],[Quantity_Sold]])</f>
        <v>29</v>
      </c>
      <c r="R3286" s="4" t="str">
        <f>TRIM(Table14[[#This Row],[Product_Category]])</f>
        <v>Food</v>
      </c>
      <c r="S3286" s="4" t="str">
        <f>PROPER(Table14[[#This Row],[Customer_Type]])</f>
        <v>Returning</v>
      </c>
      <c r="T3286" s="13">
        <f>IF(ISBLANK(Table14[[#This Row],[Discount]]),MEDIAN(Table14[Discount]),Table14[[#This Row],[Discount]])</f>
        <v>0.02</v>
      </c>
    </row>
    <row r="3287" spans="1:20" x14ac:dyDescent="0.3">
      <c r="A3287">
        <v>1104</v>
      </c>
      <c r="B3287" s="1">
        <v>45278</v>
      </c>
      <c r="C3287" t="s">
        <v>32</v>
      </c>
      <c r="D3287" t="s">
        <v>14</v>
      </c>
      <c r="E3287">
        <v>8163.43</v>
      </c>
      <c r="F3287">
        <v>3</v>
      </c>
      <c r="G3287" t="s">
        <v>21</v>
      </c>
      <c r="H3287" s="9">
        <v>2560.16</v>
      </c>
      <c r="I3287" s="9">
        <v>3401.43</v>
      </c>
      <c r="J3287" t="s">
        <v>25</v>
      </c>
      <c r="K3287">
        <v>0.2</v>
      </c>
      <c r="L3287" s="4" t="s">
        <v>17</v>
      </c>
      <c r="M3287" s="4" t="s">
        <v>22</v>
      </c>
      <c r="N3287" s="4" t="str">
        <f>IF(ISBLANK(Table14[[#This Row],[Sales_Rep]]),"Unknown",Table14[[#This Row],[Sales_Rep]])</f>
        <v>Alice</v>
      </c>
      <c r="O3287" t="str">
        <f>PROPER(Table14[[#This Row],[Region]])</f>
        <v>East</v>
      </c>
      <c r="P3287" s="9">
        <f>IF(ISBLANK(Table14[[#This Row],[Sales_Amount]]),MEDIAN(Table14[Sales_Amount]),Table14[[#This Row],[Sales_Amount]])</f>
        <v>8163.43</v>
      </c>
      <c r="Q3287" s="11">
        <f>IF(ISBLANK(Table14[[#This Row],[Quantity_Sold]]),MEDIAN(Table14[Quantity_Sold]),Table14[[#This Row],[Quantity_Sold]])</f>
        <v>3</v>
      </c>
      <c r="R3287" s="4" t="str">
        <f>TRIM(Table14[[#This Row],[Product_Category]])</f>
        <v>Electronics</v>
      </c>
      <c r="S3287" s="4" t="str">
        <f>PROPER(Table14[[#This Row],[Customer_Type]])</f>
        <v>New</v>
      </c>
      <c r="T3287" s="13">
        <f>IF(ISBLANK(Table14[[#This Row],[Discount]]),MEDIAN(Table14[Discount]),Table14[[#This Row],[Discount]])</f>
        <v>0.2</v>
      </c>
    </row>
    <row r="3288" spans="1:20" x14ac:dyDescent="0.3">
      <c r="A3288">
        <v>1055</v>
      </c>
      <c r="B3288" s="1">
        <v>45511</v>
      </c>
      <c r="C3288" t="s">
        <v>32</v>
      </c>
      <c r="D3288" t="s">
        <v>20</v>
      </c>
      <c r="E3288">
        <v>100626.32</v>
      </c>
      <c r="F3288">
        <v>18</v>
      </c>
      <c r="G3288" t="s">
        <v>24</v>
      </c>
      <c r="H3288" s="9">
        <v>4088.43</v>
      </c>
      <c r="I3288" s="9">
        <v>5884.58</v>
      </c>
      <c r="J3288" t="s">
        <v>16</v>
      </c>
      <c r="K3288">
        <v>0.05</v>
      </c>
      <c r="L3288" s="4" t="s">
        <v>17</v>
      </c>
      <c r="M3288" s="4" t="s">
        <v>18</v>
      </c>
      <c r="N3288" s="4" t="str">
        <f>IF(ISBLANK(Table14[[#This Row],[Sales_Rep]]),"Unknown",Table14[[#This Row],[Sales_Rep]])</f>
        <v>Alice</v>
      </c>
      <c r="O3288" t="str">
        <f>PROPER(Table14[[#This Row],[Region]])</f>
        <v>North</v>
      </c>
      <c r="P3288" s="9">
        <f>IF(ISBLANK(Table14[[#This Row],[Sales_Amount]]),MEDIAN(Table14[Sales_Amount]),Table14[[#This Row],[Sales_Amount]])</f>
        <v>100626.32</v>
      </c>
      <c r="Q3288" s="11">
        <f>IF(ISBLANK(Table14[[#This Row],[Quantity_Sold]]),MEDIAN(Table14[Quantity_Sold]),Table14[[#This Row],[Quantity_Sold]])</f>
        <v>18</v>
      </c>
      <c r="R3288" s="4" t="str">
        <f>TRIM(Table14[[#This Row],[Product_Category]])</f>
        <v>Clothing</v>
      </c>
      <c r="S3288" s="4" t="str">
        <f>PROPER(Table14[[#This Row],[Customer_Type]])</f>
        <v>Returning</v>
      </c>
      <c r="T3288" s="13">
        <f>IF(ISBLANK(Table14[[#This Row],[Discount]]),MEDIAN(Table14[Discount]),Table14[[#This Row],[Discount]])</f>
        <v>0.05</v>
      </c>
    </row>
    <row r="3289" spans="1:20" x14ac:dyDescent="0.3">
      <c r="A3289">
        <v>1130</v>
      </c>
      <c r="B3289" s="1">
        <v>44971</v>
      </c>
      <c r="C3289" t="s">
        <v>29</v>
      </c>
      <c r="D3289" t="s">
        <v>30</v>
      </c>
      <c r="E3289">
        <v>146356.66</v>
      </c>
      <c r="F3289">
        <v>25</v>
      </c>
      <c r="G3289" t="s">
        <v>21</v>
      </c>
      <c r="H3289" s="9">
        <v>4630.67</v>
      </c>
      <c r="I3289" s="9">
        <v>6294.91</v>
      </c>
      <c r="J3289" t="s">
        <v>16</v>
      </c>
      <c r="K3289">
        <v>7.0000000000000007E-2</v>
      </c>
      <c r="L3289" s="4" t="s">
        <v>17</v>
      </c>
      <c r="M3289" s="4" t="s">
        <v>18</v>
      </c>
      <c r="N3289" s="4" t="str">
        <f>IF(ISBLANK(Table14[[#This Row],[Sales_Rep]]),"Unknown",Table14[[#This Row],[Sales_Rep]])</f>
        <v>Bob</v>
      </c>
      <c r="O3289" t="str">
        <f>PROPER(Table14[[#This Row],[Region]])</f>
        <v>South</v>
      </c>
      <c r="P3289" s="9">
        <f>IF(ISBLANK(Table14[[#This Row],[Sales_Amount]]),MEDIAN(Table14[Sales_Amount]),Table14[[#This Row],[Sales_Amount]])</f>
        <v>146356.66</v>
      </c>
      <c r="Q3289" s="11">
        <f>IF(ISBLANK(Table14[[#This Row],[Quantity_Sold]]),MEDIAN(Table14[Quantity_Sold]),Table14[[#This Row],[Quantity_Sold]])</f>
        <v>25</v>
      </c>
      <c r="R3289" s="4" t="str">
        <f>TRIM(Table14[[#This Row],[Product_Category]])</f>
        <v>Electronics</v>
      </c>
      <c r="S3289" s="4" t="str">
        <f>PROPER(Table14[[#This Row],[Customer_Type]])</f>
        <v>Returning</v>
      </c>
      <c r="T3289" s="13">
        <f>IF(ISBLANK(Table14[[#This Row],[Discount]]),MEDIAN(Table14[Discount]),Table14[[#This Row],[Discount]])</f>
        <v>7.0000000000000007E-2</v>
      </c>
    </row>
    <row r="3290" spans="1:20" x14ac:dyDescent="0.3">
      <c r="A3290">
        <v>1187</v>
      </c>
      <c r="B3290" s="1">
        <v>45617</v>
      </c>
      <c r="C3290" t="s">
        <v>19</v>
      </c>
      <c r="D3290" t="s">
        <v>20</v>
      </c>
      <c r="E3290">
        <v>33173.879999999997</v>
      </c>
      <c r="F3290">
        <v>8</v>
      </c>
      <c r="G3290" t="s">
        <v>24</v>
      </c>
      <c r="H3290" s="9">
        <v>4911.8</v>
      </c>
      <c r="I3290" s="9">
        <v>5528.98</v>
      </c>
      <c r="J3290" t="s">
        <v>16</v>
      </c>
      <c r="K3290">
        <v>0.25</v>
      </c>
      <c r="L3290" s="4" t="s">
        <v>17</v>
      </c>
      <c r="M3290" s="4" t="s">
        <v>18</v>
      </c>
      <c r="N3290" s="4" t="str">
        <f>IF(ISBLANK(Table14[[#This Row],[Sales_Rep]]),"Unknown",Table14[[#This Row],[Sales_Rep]])</f>
        <v>Eve</v>
      </c>
      <c r="O3290" t="str">
        <f>PROPER(Table14[[#This Row],[Region]])</f>
        <v>North</v>
      </c>
      <c r="P3290" s="9">
        <f>IF(ISBLANK(Table14[[#This Row],[Sales_Amount]]),MEDIAN(Table14[Sales_Amount]),Table14[[#This Row],[Sales_Amount]])</f>
        <v>33173.879999999997</v>
      </c>
      <c r="Q3290" s="11">
        <f>IF(ISBLANK(Table14[[#This Row],[Quantity_Sold]]),MEDIAN(Table14[Quantity_Sold]),Table14[[#This Row],[Quantity_Sold]])</f>
        <v>8</v>
      </c>
      <c r="R3290" s="4" t="str">
        <f>TRIM(Table14[[#This Row],[Product_Category]])</f>
        <v>Clothing</v>
      </c>
      <c r="S3290" s="4" t="str">
        <f>PROPER(Table14[[#This Row],[Customer_Type]])</f>
        <v>Returning</v>
      </c>
      <c r="T3290" s="13">
        <f>IF(ISBLANK(Table14[[#This Row],[Discount]]),MEDIAN(Table14[Discount]),Table14[[#This Row],[Discount]])</f>
        <v>0.25</v>
      </c>
    </row>
    <row r="3291" spans="1:20" x14ac:dyDescent="0.3">
      <c r="A3291">
        <v>1441</v>
      </c>
      <c r="B3291" s="1">
        <v>45619</v>
      </c>
      <c r="C3291" t="s">
        <v>29</v>
      </c>
      <c r="D3291" t="s">
        <v>20</v>
      </c>
      <c r="E3291">
        <v>10514.51</v>
      </c>
      <c r="F3291">
        <v>2</v>
      </c>
      <c r="G3291" t="s">
        <v>21</v>
      </c>
      <c r="H3291" s="9">
        <v>4506.5</v>
      </c>
      <c r="I3291" s="9">
        <v>6740.07</v>
      </c>
      <c r="J3291" t="s">
        <v>25</v>
      </c>
      <c r="K3291">
        <v>0.22</v>
      </c>
      <c r="L3291" s="4" t="s">
        <v>26</v>
      </c>
      <c r="M3291" s="4" t="s">
        <v>22</v>
      </c>
      <c r="N3291" s="4" t="str">
        <f>IF(ISBLANK(Table14[[#This Row],[Sales_Rep]]),"Unknown",Table14[[#This Row],[Sales_Rep]])</f>
        <v>Bob</v>
      </c>
      <c r="O3291" t="str">
        <f>PROPER(Table14[[#This Row],[Region]])</f>
        <v>North</v>
      </c>
      <c r="P3291" s="9">
        <f>IF(ISBLANK(Table14[[#This Row],[Sales_Amount]]),MEDIAN(Table14[Sales_Amount]),Table14[[#This Row],[Sales_Amount]])</f>
        <v>10514.51</v>
      </c>
      <c r="Q3291" s="11">
        <f>IF(ISBLANK(Table14[[#This Row],[Quantity_Sold]]),MEDIAN(Table14[Quantity_Sold]),Table14[[#This Row],[Quantity_Sold]])</f>
        <v>2</v>
      </c>
      <c r="R3291" s="4" t="str">
        <f>TRIM(Table14[[#This Row],[Product_Category]])</f>
        <v>Electronics</v>
      </c>
      <c r="S3291" s="4" t="str">
        <f>PROPER(Table14[[#This Row],[Customer_Type]])</f>
        <v>New</v>
      </c>
      <c r="T3291" s="13">
        <f>IF(ISBLANK(Table14[[#This Row],[Discount]]),MEDIAN(Table14[Discount]),Table14[[#This Row],[Discount]])</f>
        <v>0.22</v>
      </c>
    </row>
    <row r="3292" spans="1:20" x14ac:dyDescent="0.3">
      <c r="A3292">
        <v>1440</v>
      </c>
      <c r="B3292" s="1">
        <v>45365</v>
      </c>
      <c r="C3292" t="s">
        <v>29</v>
      </c>
      <c r="D3292" t="s">
        <v>20</v>
      </c>
      <c r="E3292">
        <v>252014.72</v>
      </c>
      <c r="F3292">
        <v>42</v>
      </c>
      <c r="G3292" t="s">
        <v>21</v>
      </c>
      <c r="H3292" s="9">
        <v>4446.07</v>
      </c>
      <c r="I3292" s="9">
        <v>6060.96</v>
      </c>
      <c r="J3292" t="s">
        <v>16</v>
      </c>
      <c r="K3292">
        <v>0.01</v>
      </c>
      <c r="L3292" s="4" t="s">
        <v>17</v>
      </c>
      <c r="M3292" s="4" t="s">
        <v>22</v>
      </c>
      <c r="N3292" s="4" t="str">
        <f>IF(ISBLANK(Table14[[#This Row],[Sales_Rep]]),"Unknown",Table14[[#This Row],[Sales_Rep]])</f>
        <v>Bob</v>
      </c>
      <c r="O3292" t="str">
        <f>PROPER(Table14[[#This Row],[Region]])</f>
        <v>North</v>
      </c>
      <c r="P3292" s="9">
        <f>IF(ISBLANK(Table14[[#This Row],[Sales_Amount]]),MEDIAN(Table14[Sales_Amount]),Table14[[#This Row],[Sales_Amount]])</f>
        <v>252014.72</v>
      </c>
      <c r="Q3292" s="11">
        <f>IF(ISBLANK(Table14[[#This Row],[Quantity_Sold]]),MEDIAN(Table14[Quantity_Sold]),Table14[[#This Row],[Quantity_Sold]])</f>
        <v>42</v>
      </c>
      <c r="R3292" s="4" t="str">
        <f>TRIM(Table14[[#This Row],[Product_Category]])</f>
        <v>Electronics</v>
      </c>
      <c r="S3292" s="4" t="str">
        <f>PROPER(Table14[[#This Row],[Customer_Type]])</f>
        <v>Returning</v>
      </c>
      <c r="T3292" s="13">
        <f>IF(ISBLANK(Table14[[#This Row],[Discount]]),MEDIAN(Table14[Discount]),Table14[[#This Row],[Discount]])</f>
        <v>0.01</v>
      </c>
    </row>
    <row r="3293" spans="1:20" x14ac:dyDescent="0.3">
      <c r="A3293">
        <v>1103</v>
      </c>
      <c r="B3293" s="1">
        <v>44977</v>
      </c>
      <c r="C3293" t="s">
        <v>32</v>
      </c>
      <c r="D3293" t="s">
        <v>20</v>
      </c>
      <c r="E3293">
        <v>182194.32</v>
      </c>
      <c r="F3293">
        <v>50</v>
      </c>
      <c r="G3293" t="s">
        <v>21</v>
      </c>
      <c r="H3293" s="9">
        <v>2946.67</v>
      </c>
      <c r="I3293" s="9">
        <v>3835.67</v>
      </c>
      <c r="J3293" t="s">
        <v>25</v>
      </c>
      <c r="K3293">
        <v>0.05</v>
      </c>
      <c r="L3293" s="4" t="s">
        <v>26</v>
      </c>
      <c r="M3293" s="4" t="s">
        <v>18</v>
      </c>
      <c r="N3293" s="4" t="str">
        <f>IF(ISBLANK(Table14[[#This Row],[Sales_Rep]]),"Unknown",Table14[[#This Row],[Sales_Rep]])</f>
        <v>Alice</v>
      </c>
      <c r="O3293" t="str">
        <f>PROPER(Table14[[#This Row],[Region]])</f>
        <v>North</v>
      </c>
      <c r="P3293" s="9">
        <f>IF(ISBLANK(Table14[[#This Row],[Sales_Amount]]),MEDIAN(Table14[Sales_Amount]),Table14[[#This Row],[Sales_Amount]])</f>
        <v>182194.32</v>
      </c>
      <c r="Q3293" s="11">
        <f>IF(ISBLANK(Table14[[#This Row],[Quantity_Sold]]),MEDIAN(Table14[Quantity_Sold]),Table14[[#This Row],[Quantity_Sold]])</f>
        <v>50</v>
      </c>
      <c r="R3293" s="4" t="str">
        <f>TRIM(Table14[[#This Row],[Product_Category]])</f>
        <v>Electronics</v>
      </c>
      <c r="S3293" s="4" t="str">
        <f>PROPER(Table14[[#This Row],[Customer_Type]])</f>
        <v>New</v>
      </c>
      <c r="T3293" s="13">
        <f>IF(ISBLANK(Table14[[#This Row],[Discount]]),MEDIAN(Table14[Discount]),Table14[[#This Row],[Discount]])</f>
        <v>0.05</v>
      </c>
    </row>
    <row r="3294" spans="1:20" x14ac:dyDescent="0.3">
      <c r="A3294">
        <v>1121</v>
      </c>
      <c r="B3294" s="1">
        <v>45240</v>
      </c>
      <c r="C3294" t="s">
        <v>29</v>
      </c>
      <c r="D3294" t="s">
        <v>30</v>
      </c>
      <c r="E3294">
        <v>144199.70000000001</v>
      </c>
      <c r="F3294">
        <v>31</v>
      </c>
      <c r="G3294" t="s">
        <v>24</v>
      </c>
      <c r="H3294" s="9">
        <v>4701.05</v>
      </c>
      <c r="I3294" s="9">
        <v>6460.56</v>
      </c>
      <c r="J3294" t="s">
        <v>16</v>
      </c>
      <c r="K3294">
        <v>0.28000000000000003</v>
      </c>
      <c r="L3294" s="4" t="s">
        <v>17</v>
      </c>
      <c r="M3294" s="4" t="s">
        <v>18</v>
      </c>
      <c r="N3294" s="4" t="str">
        <f>IF(ISBLANK(Table14[[#This Row],[Sales_Rep]]),"Unknown",Table14[[#This Row],[Sales_Rep]])</f>
        <v>Bob</v>
      </c>
      <c r="O3294" t="str">
        <f>PROPER(Table14[[#This Row],[Region]])</f>
        <v>South</v>
      </c>
      <c r="P3294" s="9">
        <f>IF(ISBLANK(Table14[[#This Row],[Sales_Amount]]),MEDIAN(Table14[Sales_Amount]),Table14[[#This Row],[Sales_Amount]])</f>
        <v>144199.70000000001</v>
      </c>
      <c r="Q3294" s="11">
        <f>IF(ISBLANK(Table14[[#This Row],[Quantity_Sold]]),MEDIAN(Table14[Quantity_Sold]),Table14[[#This Row],[Quantity_Sold]])</f>
        <v>31</v>
      </c>
      <c r="R3294" s="4" t="str">
        <f>TRIM(Table14[[#This Row],[Product_Category]])</f>
        <v>Clothing</v>
      </c>
      <c r="S3294" s="4" t="str">
        <f>PROPER(Table14[[#This Row],[Customer_Type]])</f>
        <v>Returning</v>
      </c>
      <c r="T3294" s="13">
        <f>IF(ISBLANK(Table14[[#This Row],[Discount]]),MEDIAN(Table14[Discount]),Table14[[#This Row],[Discount]])</f>
        <v>0.28000000000000003</v>
      </c>
    </row>
    <row r="3295" spans="1:20" x14ac:dyDescent="0.3">
      <c r="A3295">
        <v>1089</v>
      </c>
      <c r="B3295" s="1">
        <v>45164</v>
      </c>
      <c r="C3295" t="s">
        <v>32</v>
      </c>
      <c r="D3295" t="s">
        <v>20</v>
      </c>
      <c r="E3295">
        <v>61696.85</v>
      </c>
      <c r="F3295">
        <v>28</v>
      </c>
      <c r="G3295" t="s">
        <v>21</v>
      </c>
      <c r="H3295" s="9">
        <v>2310.6999999999998</v>
      </c>
      <c r="I3295" s="9">
        <v>2654.77</v>
      </c>
      <c r="J3295" t="s">
        <v>25</v>
      </c>
      <c r="K3295">
        <v>0.17</v>
      </c>
      <c r="L3295" s="4" t="s">
        <v>31</v>
      </c>
      <c r="M3295" s="4" t="s">
        <v>18</v>
      </c>
      <c r="N3295" s="4" t="str">
        <f>IF(ISBLANK(Table14[[#This Row],[Sales_Rep]]),"Unknown",Table14[[#This Row],[Sales_Rep]])</f>
        <v>Alice</v>
      </c>
      <c r="O3295" t="str">
        <f>PROPER(Table14[[#This Row],[Region]])</f>
        <v>North</v>
      </c>
      <c r="P3295" s="9">
        <f>IF(ISBLANK(Table14[[#This Row],[Sales_Amount]]),MEDIAN(Table14[Sales_Amount]),Table14[[#This Row],[Sales_Amount]])</f>
        <v>61696.85</v>
      </c>
      <c r="Q3295" s="11">
        <f>IF(ISBLANK(Table14[[#This Row],[Quantity_Sold]]),MEDIAN(Table14[Quantity_Sold]),Table14[[#This Row],[Quantity_Sold]])</f>
        <v>28</v>
      </c>
      <c r="R3295" s="4" t="str">
        <f>TRIM(Table14[[#This Row],[Product_Category]])</f>
        <v>Electronics</v>
      </c>
      <c r="S3295" s="4" t="str">
        <f>PROPER(Table14[[#This Row],[Customer_Type]])</f>
        <v>New</v>
      </c>
      <c r="T3295" s="13">
        <f>IF(ISBLANK(Table14[[#This Row],[Discount]]),MEDIAN(Table14[Discount]),Table14[[#This Row],[Discount]])</f>
        <v>0.17</v>
      </c>
    </row>
    <row r="3296" spans="1:20" x14ac:dyDescent="0.3">
      <c r="A3296">
        <v>1395</v>
      </c>
      <c r="B3296" s="1">
        <v>44927</v>
      </c>
      <c r="C3296" t="s">
        <v>19</v>
      </c>
      <c r="D3296" t="s">
        <v>14</v>
      </c>
      <c r="E3296">
        <v>6996.15</v>
      </c>
      <c r="F3296">
        <v>6</v>
      </c>
      <c r="G3296" t="s">
        <v>24</v>
      </c>
      <c r="H3296" s="9">
        <v>1263.56</v>
      </c>
      <c r="I3296" s="9">
        <v>1475.98</v>
      </c>
      <c r="J3296" t="s">
        <v>16</v>
      </c>
      <c r="K3296">
        <v>0.21</v>
      </c>
      <c r="L3296" s="4" t="s">
        <v>26</v>
      </c>
      <c r="M3296" s="4" t="s">
        <v>22</v>
      </c>
      <c r="N3296" s="4" t="str">
        <f>IF(ISBLANK(Table14[[#This Row],[Sales_Rep]]),"Unknown",Table14[[#This Row],[Sales_Rep]])</f>
        <v>Eve</v>
      </c>
      <c r="O3296" t="str">
        <f>PROPER(Table14[[#This Row],[Region]])</f>
        <v>East</v>
      </c>
      <c r="P3296" s="9">
        <f>IF(ISBLANK(Table14[[#This Row],[Sales_Amount]]),MEDIAN(Table14[Sales_Amount]),Table14[[#This Row],[Sales_Amount]])</f>
        <v>6996.15</v>
      </c>
      <c r="Q3296" s="11">
        <f>IF(ISBLANK(Table14[[#This Row],[Quantity_Sold]]),MEDIAN(Table14[Quantity_Sold]),Table14[[#This Row],[Quantity_Sold]])</f>
        <v>6</v>
      </c>
      <c r="R3296" s="4" t="str">
        <f>TRIM(Table14[[#This Row],[Product_Category]])</f>
        <v>Clothing</v>
      </c>
      <c r="S3296" s="4" t="str">
        <f>PROPER(Table14[[#This Row],[Customer_Type]])</f>
        <v>Returning</v>
      </c>
      <c r="T3296" s="13">
        <f>IF(ISBLANK(Table14[[#This Row],[Discount]]),MEDIAN(Table14[Discount]),Table14[[#This Row],[Discount]])</f>
        <v>0.21</v>
      </c>
    </row>
    <row r="3297" spans="1:20" x14ac:dyDescent="0.3">
      <c r="A3297">
        <v>1338</v>
      </c>
      <c r="B3297" s="1">
        <v>45609</v>
      </c>
      <c r="C3297" t="s">
        <v>13</v>
      </c>
      <c r="D3297" t="s">
        <v>27</v>
      </c>
      <c r="E3297">
        <v>18698.75</v>
      </c>
      <c r="F3297">
        <v>8</v>
      </c>
      <c r="G3297" t="s">
        <v>15</v>
      </c>
      <c r="H3297" s="9">
        <v>2198.4</v>
      </c>
      <c r="I3297" s="9">
        <v>2921.68</v>
      </c>
      <c r="J3297" t="s">
        <v>25</v>
      </c>
      <c r="K3297">
        <v>0.2</v>
      </c>
      <c r="L3297" s="4" t="s">
        <v>31</v>
      </c>
      <c r="M3297" s="4" t="s">
        <v>18</v>
      </c>
      <c r="N3297" s="4" t="str">
        <f>IF(ISBLANK(Table14[[#This Row],[Sales_Rep]]),"Unknown",Table14[[#This Row],[Sales_Rep]])</f>
        <v>David</v>
      </c>
      <c r="O3297" t="str">
        <f>PROPER(Table14[[#This Row],[Region]])</f>
        <v>West</v>
      </c>
      <c r="P3297" s="9">
        <f>IF(ISBLANK(Table14[[#This Row],[Sales_Amount]]),MEDIAN(Table14[Sales_Amount]),Table14[[#This Row],[Sales_Amount]])</f>
        <v>18698.75</v>
      </c>
      <c r="Q3297" s="11">
        <f>IF(ISBLANK(Table14[[#This Row],[Quantity_Sold]]),MEDIAN(Table14[Quantity_Sold]),Table14[[#This Row],[Quantity_Sold]])</f>
        <v>8</v>
      </c>
      <c r="R3297" s="4" t="str">
        <f>TRIM(Table14[[#This Row],[Product_Category]])</f>
        <v>Food</v>
      </c>
      <c r="S3297" s="4" t="str">
        <f>PROPER(Table14[[#This Row],[Customer_Type]])</f>
        <v>New</v>
      </c>
      <c r="T3297" s="13">
        <f>IF(ISBLANK(Table14[[#This Row],[Discount]]),MEDIAN(Table14[Discount]),Table14[[#This Row],[Discount]])</f>
        <v>0.2</v>
      </c>
    </row>
    <row r="3298" spans="1:20" x14ac:dyDescent="0.3">
      <c r="A3298">
        <v>1445</v>
      </c>
      <c r="B3298" s="1">
        <v>45460</v>
      </c>
      <c r="C3298" t="s">
        <v>32</v>
      </c>
      <c r="D3298" t="s">
        <v>27</v>
      </c>
      <c r="E3298">
        <v>20549.18</v>
      </c>
      <c r="F3298">
        <v>6</v>
      </c>
      <c r="G3298" t="s">
        <v>24</v>
      </c>
      <c r="H3298" s="9">
        <v>2874.26</v>
      </c>
      <c r="I3298" s="9">
        <v>4281.08</v>
      </c>
      <c r="J3298" t="s">
        <v>16</v>
      </c>
      <c r="K3298">
        <v>0.2</v>
      </c>
      <c r="L3298" s="4" t="s">
        <v>31</v>
      </c>
      <c r="M3298" s="4" t="s">
        <v>18</v>
      </c>
      <c r="N3298" s="4" t="str">
        <f>IF(ISBLANK(Table14[[#This Row],[Sales_Rep]]),"Unknown",Table14[[#This Row],[Sales_Rep]])</f>
        <v>Alice</v>
      </c>
      <c r="O3298" t="str">
        <f>PROPER(Table14[[#This Row],[Region]])</f>
        <v>West</v>
      </c>
      <c r="P3298" s="9">
        <f>IF(ISBLANK(Table14[[#This Row],[Sales_Amount]]),MEDIAN(Table14[Sales_Amount]),Table14[[#This Row],[Sales_Amount]])</f>
        <v>20549.18</v>
      </c>
      <c r="Q3298" s="11">
        <f>IF(ISBLANK(Table14[[#This Row],[Quantity_Sold]]),MEDIAN(Table14[Quantity_Sold]),Table14[[#This Row],[Quantity_Sold]])</f>
        <v>6</v>
      </c>
      <c r="R3298" s="4" t="str">
        <f>TRIM(Table14[[#This Row],[Product_Category]])</f>
        <v>Clothing</v>
      </c>
      <c r="S3298" s="4" t="str">
        <f>PROPER(Table14[[#This Row],[Customer_Type]])</f>
        <v>Returning</v>
      </c>
      <c r="T3298" s="13">
        <f>IF(ISBLANK(Table14[[#This Row],[Discount]]),MEDIAN(Table14[Discount]),Table14[[#This Row],[Discount]])</f>
        <v>0.2</v>
      </c>
    </row>
    <row r="3299" spans="1:20" x14ac:dyDescent="0.3">
      <c r="A3299">
        <v>1032</v>
      </c>
      <c r="B3299" s="1">
        <v>45123</v>
      </c>
      <c r="C3299" t="s">
        <v>19</v>
      </c>
      <c r="D3299" t="s">
        <v>14</v>
      </c>
      <c r="E3299">
        <v>40963.43</v>
      </c>
      <c r="F3299">
        <v>9</v>
      </c>
      <c r="G3299" t="s">
        <v>15</v>
      </c>
      <c r="H3299" s="9">
        <v>3532.66</v>
      </c>
      <c r="I3299" s="9">
        <v>5231.6000000000004</v>
      </c>
      <c r="J3299" t="s">
        <v>25</v>
      </c>
      <c r="K3299">
        <v>0.13</v>
      </c>
      <c r="L3299" s="4" t="s">
        <v>26</v>
      </c>
      <c r="M3299" s="4" t="s">
        <v>22</v>
      </c>
      <c r="N3299" s="4" t="str">
        <f>IF(ISBLANK(Table14[[#This Row],[Sales_Rep]]),"Unknown",Table14[[#This Row],[Sales_Rep]])</f>
        <v>Eve</v>
      </c>
      <c r="O3299" t="str">
        <f>PROPER(Table14[[#This Row],[Region]])</f>
        <v>East</v>
      </c>
      <c r="P3299" s="9">
        <f>IF(ISBLANK(Table14[[#This Row],[Sales_Amount]]),MEDIAN(Table14[Sales_Amount]),Table14[[#This Row],[Sales_Amount]])</f>
        <v>40963.43</v>
      </c>
      <c r="Q3299" s="11">
        <f>IF(ISBLANK(Table14[[#This Row],[Quantity_Sold]]),MEDIAN(Table14[Quantity_Sold]),Table14[[#This Row],[Quantity_Sold]])</f>
        <v>9</v>
      </c>
      <c r="R3299" s="4" t="str">
        <f>TRIM(Table14[[#This Row],[Product_Category]])</f>
        <v>Food</v>
      </c>
      <c r="S3299" s="4" t="str">
        <f>PROPER(Table14[[#This Row],[Customer_Type]])</f>
        <v>New</v>
      </c>
      <c r="T3299" s="13">
        <f>IF(ISBLANK(Table14[[#This Row],[Discount]]),MEDIAN(Table14[Discount]),Table14[[#This Row],[Discount]])</f>
        <v>0.13</v>
      </c>
    </row>
    <row r="3300" spans="1:20" x14ac:dyDescent="0.3">
      <c r="A3300">
        <v>1284</v>
      </c>
      <c r="B3300" s="1">
        <v>45334</v>
      </c>
      <c r="C3300" t="s">
        <v>13</v>
      </c>
      <c r="D3300" t="s">
        <v>27</v>
      </c>
      <c r="E3300">
        <v>46526.48</v>
      </c>
      <c r="F3300">
        <v>10</v>
      </c>
      <c r="G3300" t="s">
        <v>28</v>
      </c>
      <c r="H3300" s="9">
        <v>4950.13</v>
      </c>
      <c r="I3300" s="9">
        <v>5744.01</v>
      </c>
      <c r="J3300" t="s">
        <v>16</v>
      </c>
      <c r="K3300">
        <v>0.19</v>
      </c>
      <c r="L3300" s="4" t="s">
        <v>17</v>
      </c>
      <c r="M3300" s="4" t="s">
        <v>18</v>
      </c>
      <c r="N3300" s="4" t="str">
        <f>IF(ISBLANK(Table14[[#This Row],[Sales_Rep]]),"Unknown",Table14[[#This Row],[Sales_Rep]])</f>
        <v>David</v>
      </c>
      <c r="O3300" t="str">
        <f>PROPER(Table14[[#This Row],[Region]])</f>
        <v>West</v>
      </c>
      <c r="P3300" s="9">
        <f>IF(ISBLANK(Table14[[#This Row],[Sales_Amount]]),MEDIAN(Table14[Sales_Amount]),Table14[[#This Row],[Sales_Amount]])</f>
        <v>46526.48</v>
      </c>
      <c r="Q3300" s="11">
        <f>IF(ISBLANK(Table14[[#This Row],[Quantity_Sold]]),MEDIAN(Table14[Quantity_Sold]),Table14[[#This Row],[Quantity_Sold]])</f>
        <v>10</v>
      </c>
      <c r="R3300" s="4" t="str">
        <f>TRIM(Table14[[#This Row],[Product_Category]])</f>
        <v>Furniture</v>
      </c>
      <c r="S3300" s="4" t="str">
        <f>PROPER(Table14[[#This Row],[Customer_Type]])</f>
        <v>Returning</v>
      </c>
      <c r="T3300" s="13">
        <f>IF(ISBLANK(Table14[[#This Row],[Discount]]),MEDIAN(Table14[Discount]),Table14[[#This Row],[Discount]])</f>
        <v>0.19</v>
      </c>
    </row>
    <row r="3301" spans="1:20" x14ac:dyDescent="0.3">
      <c r="A3301">
        <v>1095</v>
      </c>
      <c r="B3301" s="1">
        <v>45403</v>
      </c>
      <c r="C3301" t="s">
        <v>23</v>
      </c>
      <c r="D3301" t="s">
        <v>27</v>
      </c>
      <c r="E3301">
        <v>69468.89</v>
      </c>
      <c r="F3301">
        <v>45</v>
      </c>
      <c r="G3301" t="s">
        <v>21</v>
      </c>
      <c r="H3301" s="9">
        <v>1604.42</v>
      </c>
      <c r="I3301" s="9">
        <v>1816.18</v>
      </c>
      <c r="J3301" t="s">
        <v>25</v>
      </c>
      <c r="K3301">
        <v>0.15</v>
      </c>
      <c r="L3301" s="4" t="s">
        <v>26</v>
      </c>
      <c r="M3301" s="4" t="s">
        <v>18</v>
      </c>
      <c r="N3301" s="4" t="str">
        <f>IF(ISBLANK(Table14[[#This Row],[Sales_Rep]]),"Unknown",Table14[[#This Row],[Sales_Rep]])</f>
        <v>Charlie</v>
      </c>
      <c r="O3301" t="str">
        <f>PROPER(Table14[[#This Row],[Region]])</f>
        <v>West</v>
      </c>
      <c r="P3301" s="9">
        <f>IF(ISBLANK(Table14[[#This Row],[Sales_Amount]]),MEDIAN(Table14[Sales_Amount]),Table14[[#This Row],[Sales_Amount]])</f>
        <v>69468.89</v>
      </c>
      <c r="Q3301" s="11">
        <f>IF(ISBLANK(Table14[[#This Row],[Quantity_Sold]]),MEDIAN(Table14[Quantity_Sold]),Table14[[#This Row],[Quantity_Sold]])</f>
        <v>45</v>
      </c>
      <c r="R3301" s="4" t="str">
        <f>TRIM(Table14[[#This Row],[Product_Category]])</f>
        <v>Electronics</v>
      </c>
      <c r="S3301" s="4" t="str">
        <f>PROPER(Table14[[#This Row],[Customer_Type]])</f>
        <v>New</v>
      </c>
      <c r="T3301" s="13">
        <f>IF(ISBLANK(Table14[[#This Row],[Discount]]),MEDIAN(Table14[Discount]),Table14[[#This Row],[Discount]])</f>
        <v>0.15</v>
      </c>
    </row>
    <row r="3302" spans="1:20" x14ac:dyDescent="0.3">
      <c r="A3302">
        <v>1032</v>
      </c>
      <c r="B3302" s="1">
        <v>45589</v>
      </c>
      <c r="C3302" t="s">
        <v>32</v>
      </c>
      <c r="D3302" t="s">
        <v>14</v>
      </c>
      <c r="E3302">
        <v>25028.04</v>
      </c>
      <c r="F3302">
        <v>19</v>
      </c>
      <c r="G3302" t="s">
        <v>24</v>
      </c>
      <c r="H3302" s="9">
        <v>1028.53</v>
      </c>
      <c r="I3302" s="9">
        <v>1431.81</v>
      </c>
      <c r="J3302" t="s">
        <v>25</v>
      </c>
      <c r="K3302">
        <v>0.08</v>
      </c>
      <c r="L3302" s="4" t="s">
        <v>26</v>
      </c>
      <c r="M3302" s="4" t="s">
        <v>22</v>
      </c>
      <c r="N3302" s="4" t="str">
        <f>IF(ISBLANK(Table14[[#This Row],[Sales_Rep]]),"Unknown",Table14[[#This Row],[Sales_Rep]])</f>
        <v>Alice</v>
      </c>
      <c r="O3302" t="str">
        <f>PROPER(Table14[[#This Row],[Region]])</f>
        <v>East</v>
      </c>
      <c r="P3302" s="9">
        <f>IF(ISBLANK(Table14[[#This Row],[Sales_Amount]]),MEDIAN(Table14[Sales_Amount]),Table14[[#This Row],[Sales_Amount]])</f>
        <v>25028.04</v>
      </c>
      <c r="Q3302" s="11">
        <f>IF(ISBLANK(Table14[[#This Row],[Quantity_Sold]]),MEDIAN(Table14[Quantity_Sold]),Table14[[#This Row],[Quantity_Sold]])</f>
        <v>19</v>
      </c>
      <c r="R3302" s="4" t="str">
        <f>TRIM(Table14[[#This Row],[Product_Category]])</f>
        <v>Clothing</v>
      </c>
      <c r="S3302" s="4" t="str">
        <f>PROPER(Table14[[#This Row],[Customer_Type]])</f>
        <v>New</v>
      </c>
      <c r="T3302" s="13">
        <f>IF(ISBLANK(Table14[[#This Row],[Discount]]),MEDIAN(Table14[Discount]),Table14[[#This Row],[Discount]])</f>
        <v>0.08</v>
      </c>
    </row>
    <row r="3303" spans="1:20" x14ac:dyDescent="0.3">
      <c r="A3303">
        <v>1468</v>
      </c>
      <c r="B3303" s="1">
        <v>45598</v>
      </c>
      <c r="C3303" t="s">
        <v>32</v>
      </c>
      <c r="D3303" t="s">
        <v>30</v>
      </c>
      <c r="E3303">
        <v>76153.61</v>
      </c>
      <c r="F3303">
        <v>47</v>
      </c>
      <c r="G3303" t="s">
        <v>21</v>
      </c>
      <c r="H3303" s="9">
        <v>1750.43</v>
      </c>
      <c r="I3303" s="9">
        <v>2131.96</v>
      </c>
      <c r="J3303" t="s">
        <v>16</v>
      </c>
      <c r="K3303">
        <v>0.24</v>
      </c>
      <c r="L3303" s="4" t="s">
        <v>31</v>
      </c>
      <c r="M3303" s="4" t="s">
        <v>18</v>
      </c>
      <c r="N3303" s="4" t="str">
        <f>IF(ISBLANK(Table14[[#This Row],[Sales_Rep]]),"Unknown",Table14[[#This Row],[Sales_Rep]])</f>
        <v>Alice</v>
      </c>
      <c r="O3303" t="str">
        <f>PROPER(Table14[[#This Row],[Region]])</f>
        <v>South</v>
      </c>
      <c r="P3303" s="9">
        <f>IF(ISBLANK(Table14[[#This Row],[Sales_Amount]]),MEDIAN(Table14[Sales_Amount]),Table14[[#This Row],[Sales_Amount]])</f>
        <v>76153.61</v>
      </c>
      <c r="Q3303" s="11">
        <f>IF(ISBLANK(Table14[[#This Row],[Quantity_Sold]]),MEDIAN(Table14[Quantity_Sold]),Table14[[#This Row],[Quantity_Sold]])</f>
        <v>47</v>
      </c>
      <c r="R3303" s="4" t="str">
        <f>TRIM(Table14[[#This Row],[Product_Category]])</f>
        <v>Electronics</v>
      </c>
      <c r="S3303" s="4" t="str">
        <f>PROPER(Table14[[#This Row],[Customer_Type]])</f>
        <v>Returning</v>
      </c>
      <c r="T3303" s="13">
        <f>IF(ISBLANK(Table14[[#This Row],[Discount]]),MEDIAN(Table14[Discount]),Table14[[#This Row],[Discount]])</f>
        <v>0.24</v>
      </c>
    </row>
    <row r="3304" spans="1:20" x14ac:dyDescent="0.3">
      <c r="A3304">
        <v>1272</v>
      </c>
      <c r="B3304" s="1">
        <v>45582</v>
      </c>
      <c r="C3304" t="s">
        <v>23</v>
      </c>
      <c r="D3304" t="s">
        <v>30</v>
      </c>
      <c r="E3304">
        <v>22260.560000000001</v>
      </c>
      <c r="F3304">
        <v>42</v>
      </c>
      <c r="G3304" t="s">
        <v>15</v>
      </c>
      <c r="H3304" s="9">
        <v>396.01</v>
      </c>
      <c r="I3304" s="9">
        <v>540.83000000000004</v>
      </c>
      <c r="J3304" t="s">
        <v>25</v>
      </c>
      <c r="K3304">
        <v>0.02</v>
      </c>
      <c r="L3304" s="4" t="s">
        <v>31</v>
      </c>
      <c r="M3304" s="4" t="s">
        <v>22</v>
      </c>
      <c r="N3304" s="4" t="str">
        <f>IF(ISBLANK(Table14[[#This Row],[Sales_Rep]]),"Unknown",Table14[[#This Row],[Sales_Rep]])</f>
        <v>Charlie</v>
      </c>
      <c r="O3304" t="str">
        <f>PROPER(Table14[[#This Row],[Region]])</f>
        <v>South</v>
      </c>
      <c r="P3304" s="9">
        <f>IF(ISBLANK(Table14[[#This Row],[Sales_Amount]]),MEDIAN(Table14[Sales_Amount]),Table14[[#This Row],[Sales_Amount]])</f>
        <v>22260.560000000001</v>
      </c>
      <c r="Q3304" s="11">
        <f>IF(ISBLANK(Table14[[#This Row],[Quantity_Sold]]),MEDIAN(Table14[Quantity_Sold]),Table14[[#This Row],[Quantity_Sold]])</f>
        <v>42</v>
      </c>
      <c r="R3304" s="4" t="str">
        <f>TRIM(Table14[[#This Row],[Product_Category]])</f>
        <v>Food</v>
      </c>
      <c r="S3304" s="4" t="str">
        <f>PROPER(Table14[[#This Row],[Customer_Type]])</f>
        <v>New</v>
      </c>
      <c r="T3304" s="13">
        <f>IF(ISBLANK(Table14[[#This Row],[Discount]]),MEDIAN(Table14[Discount]),Table14[[#This Row],[Discount]])</f>
        <v>0.02</v>
      </c>
    </row>
    <row r="3305" spans="1:20" x14ac:dyDescent="0.3">
      <c r="A3305">
        <v>1115</v>
      </c>
      <c r="B3305" s="1">
        <v>45593</v>
      </c>
      <c r="C3305" t="s">
        <v>23</v>
      </c>
      <c r="D3305" t="s">
        <v>14</v>
      </c>
      <c r="E3305">
        <v>29040.12</v>
      </c>
      <c r="F3305">
        <v>9</v>
      </c>
      <c r="G3305" t="s">
        <v>24</v>
      </c>
      <c r="H3305" s="9">
        <v>3367.93</v>
      </c>
      <c r="I3305" s="9">
        <v>4481.5</v>
      </c>
      <c r="J3305" t="s">
        <v>16</v>
      </c>
      <c r="K3305">
        <v>0.28000000000000003</v>
      </c>
      <c r="L3305" s="4" t="s">
        <v>17</v>
      </c>
      <c r="M3305" s="4" t="s">
        <v>22</v>
      </c>
      <c r="N3305" s="4" t="str">
        <f>IF(ISBLANK(Table14[[#This Row],[Sales_Rep]]),"Unknown",Table14[[#This Row],[Sales_Rep]])</f>
        <v>Charlie</v>
      </c>
      <c r="O3305" t="str">
        <f>PROPER(Table14[[#This Row],[Region]])</f>
        <v>East</v>
      </c>
      <c r="P3305" s="9">
        <f>IF(ISBLANK(Table14[[#This Row],[Sales_Amount]]),MEDIAN(Table14[Sales_Amount]),Table14[[#This Row],[Sales_Amount]])</f>
        <v>29040.12</v>
      </c>
      <c r="Q3305" s="11">
        <f>IF(ISBLANK(Table14[[#This Row],[Quantity_Sold]]),MEDIAN(Table14[Quantity_Sold]),Table14[[#This Row],[Quantity_Sold]])</f>
        <v>9</v>
      </c>
      <c r="R3305" s="4" t="str">
        <f>TRIM(Table14[[#This Row],[Product_Category]])</f>
        <v>Clothing</v>
      </c>
      <c r="S3305" s="4" t="str">
        <f>PROPER(Table14[[#This Row],[Customer_Type]])</f>
        <v>Returning</v>
      </c>
      <c r="T3305" s="13">
        <f>IF(ISBLANK(Table14[[#This Row],[Discount]]),MEDIAN(Table14[Discount]),Table14[[#This Row],[Discount]])</f>
        <v>0.28000000000000003</v>
      </c>
    </row>
    <row r="3306" spans="1:20" x14ac:dyDescent="0.3">
      <c r="A3306">
        <v>1186</v>
      </c>
      <c r="B3306" s="1">
        <v>45403</v>
      </c>
      <c r="C3306" t="s">
        <v>32</v>
      </c>
      <c r="D3306" t="s">
        <v>30</v>
      </c>
      <c r="E3306">
        <v>2822.46</v>
      </c>
      <c r="F3306">
        <v>12</v>
      </c>
      <c r="G3306" t="s">
        <v>28</v>
      </c>
      <c r="H3306" s="9">
        <v>262.06</v>
      </c>
      <c r="I3306" s="9">
        <v>309.48</v>
      </c>
      <c r="J3306" t="s">
        <v>25</v>
      </c>
      <c r="K3306">
        <v>0.24</v>
      </c>
      <c r="L3306" s="4" t="s">
        <v>17</v>
      </c>
      <c r="M3306" s="4" t="s">
        <v>18</v>
      </c>
      <c r="N3306" s="4" t="str">
        <f>IF(ISBLANK(Table14[[#This Row],[Sales_Rep]]),"Unknown",Table14[[#This Row],[Sales_Rep]])</f>
        <v>Alice</v>
      </c>
      <c r="O3306" t="str">
        <f>PROPER(Table14[[#This Row],[Region]])</f>
        <v>South</v>
      </c>
      <c r="P3306" s="9">
        <f>IF(ISBLANK(Table14[[#This Row],[Sales_Amount]]),MEDIAN(Table14[Sales_Amount]),Table14[[#This Row],[Sales_Amount]])</f>
        <v>2822.46</v>
      </c>
      <c r="Q3306" s="11">
        <f>IF(ISBLANK(Table14[[#This Row],[Quantity_Sold]]),MEDIAN(Table14[Quantity_Sold]),Table14[[#This Row],[Quantity_Sold]])</f>
        <v>12</v>
      </c>
      <c r="R3306" s="4" t="str">
        <f>TRIM(Table14[[#This Row],[Product_Category]])</f>
        <v>Furniture</v>
      </c>
      <c r="S3306" s="4" t="str">
        <f>PROPER(Table14[[#This Row],[Customer_Type]])</f>
        <v>New</v>
      </c>
      <c r="T3306" s="13">
        <f>IF(ISBLANK(Table14[[#This Row],[Discount]]),MEDIAN(Table14[Discount]),Table14[[#This Row],[Discount]])</f>
        <v>0.24</v>
      </c>
    </row>
    <row r="3307" spans="1:20" x14ac:dyDescent="0.3">
      <c r="A3307">
        <v>1404</v>
      </c>
      <c r="B3307" s="1">
        <v>45223</v>
      </c>
      <c r="C3307" t="s">
        <v>23</v>
      </c>
      <c r="D3307" t="s">
        <v>14</v>
      </c>
      <c r="E3307">
        <v>116341.61</v>
      </c>
      <c r="F3307">
        <v>41</v>
      </c>
      <c r="G3307" t="s">
        <v>21</v>
      </c>
      <c r="H3307" s="9">
        <v>3100.11</v>
      </c>
      <c r="I3307" s="9">
        <v>3996.62</v>
      </c>
      <c r="J3307" t="s">
        <v>16</v>
      </c>
      <c r="K3307">
        <v>0.28999999999999998</v>
      </c>
      <c r="L3307" s="4" t="s">
        <v>17</v>
      </c>
      <c r="M3307" s="4" t="s">
        <v>18</v>
      </c>
      <c r="N3307" s="4" t="str">
        <f>IF(ISBLANK(Table14[[#This Row],[Sales_Rep]]),"Unknown",Table14[[#This Row],[Sales_Rep]])</f>
        <v>Charlie</v>
      </c>
      <c r="O3307" t="str">
        <f>PROPER(Table14[[#This Row],[Region]])</f>
        <v>East</v>
      </c>
      <c r="P3307" s="9">
        <f>IF(ISBLANK(Table14[[#This Row],[Sales_Amount]]),MEDIAN(Table14[Sales_Amount]),Table14[[#This Row],[Sales_Amount]])</f>
        <v>116341.61</v>
      </c>
      <c r="Q3307" s="11">
        <f>IF(ISBLANK(Table14[[#This Row],[Quantity_Sold]]),MEDIAN(Table14[Quantity_Sold]),Table14[[#This Row],[Quantity_Sold]])</f>
        <v>41</v>
      </c>
      <c r="R3307" s="4" t="str">
        <f>TRIM(Table14[[#This Row],[Product_Category]])</f>
        <v>Electronics</v>
      </c>
      <c r="S3307" s="4" t="str">
        <f>PROPER(Table14[[#This Row],[Customer_Type]])</f>
        <v>Returning</v>
      </c>
      <c r="T3307" s="13">
        <f>IF(ISBLANK(Table14[[#This Row],[Discount]]),MEDIAN(Table14[Discount]),Table14[[#This Row],[Discount]])</f>
        <v>0.28999999999999998</v>
      </c>
    </row>
    <row r="3308" spans="1:20" x14ac:dyDescent="0.3">
      <c r="A3308">
        <v>1217</v>
      </c>
      <c r="B3308" s="1">
        <v>45277</v>
      </c>
      <c r="C3308" t="s">
        <v>29</v>
      </c>
      <c r="D3308" t="s">
        <v>30</v>
      </c>
      <c r="E3308">
        <v>58793.79</v>
      </c>
      <c r="F3308">
        <v>33</v>
      </c>
      <c r="G3308" t="s">
        <v>21</v>
      </c>
      <c r="H3308" s="9">
        <v>1446.28</v>
      </c>
      <c r="I3308" s="9">
        <v>1875.4</v>
      </c>
      <c r="J3308" t="s">
        <v>16</v>
      </c>
      <c r="K3308">
        <v>0.05</v>
      </c>
      <c r="L3308" s="4" t="s">
        <v>17</v>
      </c>
      <c r="M3308" s="4" t="s">
        <v>22</v>
      </c>
      <c r="N3308" s="4" t="str">
        <f>IF(ISBLANK(Table14[[#This Row],[Sales_Rep]]),"Unknown",Table14[[#This Row],[Sales_Rep]])</f>
        <v>Bob</v>
      </c>
      <c r="O3308" t="str">
        <f>PROPER(Table14[[#This Row],[Region]])</f>
        <v>South</v>
      </c>
      <c r="P3308" s="9">
        <f>IF(ISBLANK(Table14[[#This Row],[Sales_Amount]]),MEDIAN(Table14[Sales_Amount]),Table14[[#This Row],[Sales_Amount]])</f>
        <v>58793.79</v>
      </c>
      <c r="Q3308" s="11">
        <f>IF(ISBLANK(Table14[[#This Row],[Quantity_Sold]]),MEDIAN(Table14[Quantity_Sold]),Table14[[#This Row],[Quantity_Sold]])</f>
        <v>33</v>
      </c>
      <c r="R3308" s="4" t="str">
        <f>TRIM(Table14[[#This Row],[Product_Category]])</f>
        <v>Electronics</v>
      </c>
      <c r="S3308" s="4" t="str">
        <f>PROPER(Table14[[#This Row],[Customer_Type]])</f>
        <v>Returning</v>
      </c>
      <c r="T3308" s="13">
        <f>IF(ISBLANK(Table14[[#This Row],[Discount]]),MEDIAN(Table14[Discount]),Table14[[#This Row],[Discount]])</f>
        <v>0.05</v>
      </c>
    </row>
    <row r="3309" spans="1:20" x14ac:dyDescent="0.3">
      <c r="A3309">
        <v>1125</v>
      </c>
      <c r="B3309" s="1">
        <v>45472</v>
      </c>
      <c r="C3309" t="s">
        <v>13</v>
      </c>
      <c r="D3309" t="s">
        <v>14</v>
      </c>
      <c r="E3309">
        <v>13884.62</v>
      </c>
      <c r="F3309">
        <v>4</v>
      </c>
      <c r="G3309" t="s">
        <v>28</v>
      </c>
      <c r="H3309" s="9">
        <v>4108.9799999999996</v>
      </c>
      <c r="I3309" s="9">
        <v>4888.95</v>
      </c>
      <c r="J3309" t="s">
        <v>25</v>
      </c>
      <c r="K3309">
        <v>0.28999999999999998</v>
      </c>
      <c r="L3309" s="4" t="s">
        <v>17</v>
      </c>
      <c r="M3309" s="4" t="s">
        <v>22</v>
      </c>
      <c r="N3309" s="4" t="str">
        <f>IF(ISBLANK(Table14[[#This Row],[Sales_Rep]]),"Unknown",Table14[[#This Row],[Sales_Rep]])</f>
        <v>David</v>
      </c>
      <c r="O3309" t="str">
        <f>PROPER(Table14[[#This Row],[Region]])</f>
        <v>East</v>
      </c>
      <c r="P3309" s="9">
        <f>IF(ISBLANK(Table14[[#This Row],[Sales_Amount]]),MEDIAN(Table14[Sales_Amount]),Table14[[#This Row],[Sales_Amount]])</f>
        <v>13884.62</v>
      </c>
      <c r="Q3309" s="11">
        <f>IF(ISBLANK(Table14[[#This Row],[Quantity_Sold]]),MEDIAN(Table14[Quantity_Sold]),Table14[[#This Row],[Quantity_Sold]])</f>
        <v>4</v>
      </c>
      <c r="R3309" s="4" t="str">
        <f>TRIM(Table14[[#This Row],[Product_Category]])</f>
        <v>Furniture</v>
      </c>
      <c r="S3309" s="4" t="str">
        <f>PROPER(Table14[[#This Row],[Customer_Type]])</f>
        <v>New</v>
      </c>
      <c r="T3309" s="13">
        <f>IF(ISBLANK(Table14[[#This Row],[Discount]]),MEDIAN(Table14[Discount]),Table14[[#This Row],[Discount]])</f>
        <v>0.28999999999999998</v>
      </c>
    </row>
    <row r="3310" spans="1:20" x14ac:dyDescent="0.3">
      <c r="A3310">
        <v>1448</v>
      </c>
      <c r="B3310" s="1">
        <v>45030</v>
      </c>
      <c r="C3310" t="s">
        <v>13</v>
      </c>
      <c r="D3310" t="s">
        <v>27</v>
      </c>
      <c r="E3310">
        <v>3399.24</v>
      </c>
      <c r="F3310">
        <v>10</v>
      </c>
      <c r="G3310" t="s">
        <v>15</v>
      </c>
      <c r="H3310" s="9">
        <v>295.56</v>
      </c>
      <c r="I3310" s="9">
        <v>365.51</v>
      </c>
      <c r="J3310" t="s">
        <v>16</v>
      </c>
      <c r="K3310">
        <v>7.0000000000000007E-2</v>
      </c>
      <c r="L3310" s="4" t="s">
        <v>26</v>
      </c>
      <c r="M3310" s="4" t="s">
        <v>22</v>
      </c>
      <c r="N3310" s="4" t="str">
        <f>IF(ISBLANK(Table14[[#This Row],[Sales_Rep]]),"Unknown",Table14[[#This Row],[Sales_Rep]])</f>
        <v>David</v>
      </c>
      <c r="O3310" t="str">
        <f>PROPER(Table14[[#This Row],[Region]])</f>
        <v>West</v>
      </c>
      <c r="P3310" s="9">
        <f>IF(ISBLANK(Table14[[#This Row],[Sales_Amount]]),MEDIAN(Table14[Sales_Amount]),Table14[[#This Row],[Sales_Amount]])</f>
        <v>3399.24</v>
      </c>
      <c r="Q3310" s="11">
        <f>IF(ISBLANK(Table14[[#This Row],[Quantity_Sold]]),MEDIAN(Table14[Quantity_Sold]),Table14[[#This Row],[Quantity_Sold]])</f>
        <v>10</v>
      </c>
      <c r="R3310" s="4" t="str">
        <f>TRIM(Table14[[#This Row],[Product_Category]])</f>
        <v>Food</v>
      </c>
      <c r="S3310" s="4" t="str">
        <f>PROPER(Table14[[#This Row],[Customer_Type]])</f>
        <v>Returning</v>
      </c>
      <c r="T3310" s="13">
        <f>IF(ISBLANK(Table14[[#This Row],[Discount]]),MEDIAN(Table14[Discount]),Table14[[#This Row],[Discount]])</f>
        <v>7.0000000000000007E-2</v>
      </c>
    </row>
    <row r="3311" spans="1:20" x14ac:dyDescent="0.3">
      <c r="A3311">
        <v>1070</v>
      </c>
      <c r="B3311" s="1">
        <v>45458</v>
      </c>
      <c r="C3311" t="s">
        <v>13</v>
      </c>
      <c r="D3311" t="s">
        <v>27</v>
      </c>
      <c r="E3311">
        <v>155784.32000000001</v>
      </c>
      <c r="F3311">
        <v>41</v>
      </c>
      <c r="G3311" t="s">
        <v>28</v>
      </c>
      <c r="H3311" s="9">
        <v>3003.15</v>
      </c>
      <c r="I3311" s="9">
        <v>4418.16</v>
      </c>
      <c r="J3311" t="s">
        <v>16</v>
      </c>
      <c r="K3311">
        <v>0.14000000000000001</v>
      </c>
      <c r="L3311" s="4" t="s">
        <v>31</v>
      </c>
      <c r="M3311" s="4" t="s">
        <v>18</v>
      </c>
      <c r="N3311" s="4" t="str">
        <f>IF(ISBLANK(Table14[[#This Row],[Sales_Rep]]),"Unknown",Table14[[#This Row],[Sales_Rep]])</f>
        <v>David</v>
      </c>
      <c r="O3311" t="str">
        <f>PROPER(Table14[[#This Row],[Region]])</f>
        <v>West</v>
      </c>
      <c r="P3311" s="9">
        <f>IF(ISBLANK(Table14[[#This Row],[Sales_Amount]]),MEDIAN(Table14[Sales_Amount]),Table14[[#This Row],[Sales_Amount]])</f>
        <v>155784.32000000001</v>
      </c>
      <c r="Q3311" s="11">
        <f>IF(ISBLANK(Table14[[#This Row],[Quantity_Sold]]),MEDIAN(Table14[Quantity_Sold]),Table14[[#This Row],[Quantity_Sold]])</f>
        <v>41</v>
      </c>
      <c r="R3311" s="4" t="str">
        <f>TRIM(Table14[[#This Row],[Product_Category]])</f>
        <v>Furniture</v>
      </c>
      <c r="S3311" s="4" t="str">
        <f>PROPER(Table14[[#This Row],[Customer_Type]])</f>
        <v>Returning</v>
      </c>
      <c r="T3311" s="13">
        <f>IF(ISBLANK(Table14[[#This Row],[Discount]]),MEDIAN(Table14[Discount]),Table14[[#This Row],[Discount]])</f>
        <v>0.14000000000000001</v>
      </c>
    </row>
    <row r="3312" spans="1:20" x14ac:dyDescent="0.3">
      <c r="A3312">
        <v>1049</v>
      </c>
      <c r="B3312" s="1">
        <v>45145</v>
      </c>
      <c r="C3312" t="s">
        <v>29</v>
      </c>
      <c r="D3312" t="s">
        <v>20</v>
      </c>
      <c r="E3312">
        <v>49222.03</v>
      </c>
      <c r="F3312">
        <v>26</v>
      </c>
      <c r="G3312" t="s">
        <v>15</v>
      </c>
      <c r="H3312" s="9">
        <v>1629.64</v>
      </c>
      <c r="I3312" s="9">
        <v>2080.39</v>
      </c>
      <c r="J3312" t="s">
        <v>16</v>
      </c>
      <c r="K3312">
        <v>0.09</v>
      </c>
      <c r="L3312" s="4" t="s">
        <v>26</v>
      </c>
      <c r="M3312" s="4" t="s">
        <v>18</v>
      </c>
      <c r="N3312" s="4" t="str">
        <f>IF(ISBLANK(Table14[[#This Row],[Sales_Rep]]),"Unknown",Table14[[#This Row],[Sales_Rep]])</f>
        <v>Bob</v>
      </c>
      <c r="O3312" t="str">
        <f>PROPER(Table14[[#This Row],[Region]])</f>
        <v>North</v>
      </c>
      <c r="P3312" s="9">
        <f>IF(ISBLANK(Table14[[#This Row],[Sales_Amount]]),MEDIAN(Table14[Sales_Amount]),Table14[[#This Row],[Sales_Amount]])</f>
        <v>49222.03</v>
      </c>
      <c r="Q3312" s="11">
        <f>IF(ISBLANK(Table14[[#This Row],[Quantity_Sold]]),MEDIAN(Table14[Quantity_Sold]),Table14[[#This Row],[Quantity_Sold]])</f>
        <v>26</v>
      </c>
      <c r="R3312" s="4" t="str">
        <f>TRIM(Table14[[#This Row],[Product_Category]])</f>
        <v>Food</v>
      </c>
      <c r="S3312" s="4" t="str">
        <f>PROPER(Table14[[#This Row],[Customer_Type]])</f>
        <v>Returning</v>
      </c>
      <c r="T3312" s="13">
        <f>IF(ISBLANK(Table14[[#This Row],[Discount]]),MEDIAN(Table14[Discount]),Table14[[#This Row],[Discount]])</f>
        <v>0.09</v>
      </c>
    </row>
    <row r="3313" spans="1:20" x14ac:dyDescent="0.3">
      <c r="A3313">
        <v>1176</v>
      </c>
      <c r="B3313" s="1">
        <v>45177</v>
      </c>
      <c r="C3313" t="s">
        <v>23</v>
      </c>
      <c r="D3313" t="s">
        <v>30</v>
      </c>
      <c r="E3313">
        <v>28395.43</v>
      </c>
      <c r="F3313">
        <v>6</v>
      </c>
      <c r="G3313" t="s">
        <v>24</v>
      </c>
      <c r="H3313" s="9">
        <v>3617.97</v>
      </c>
      <c r="I3313" s="9">
        <v>5144.1000000000004</v>
      </c>
      <c r="J3313" t="s">
        <v>25</v>
      </c>
      <c r="K3313">
        <v>0.08</v>
      </c>
      <c r="L3313" s="4" t="s">
        <v>17</v>
      </c>
      <c r="M3313" s="4" t="s">
        <v>18</v>
      </c>
      <c r="N3313" s="4" t="str">
        <f>IF(ISBLANK(Table14[[#This Row],[Sales_Rep]]),"Unknown",Table14[[#This Row],[Sales_Rep]])</f>
        <v>Charlie</v>
      </c>
      <c r="O3313" t="str">
        <f>PROPER(Table14[[#This Row],[Region]])</f>
        <v>South</v>
      </c>
      <c r="P3313" s="9">
        <f>IF(ISBLANK(Table14[[#This Row],[Sales_Amount]]),MEDIAN(Table14[Sales_Amount]),Table14[[#This Row],[Sales_Amount]])</f>
        <v>28395.43</v>
      </c>
      <c r="Q3313" s="11">
        <f>IF(ISBLANK(Table14[[#This Row],[Quantity_Sold]]),MEDIAN(Table14[Quantity_Sold]),Table14[[#This Row],[Quantity_Sold]])</f>
        <v>6</v>
      </c>
      <c r="R3313" s="4" t="str">
        <f>TRIM(Table14[[#This Row],[Product_Category]])</f>
        <v>Clothing</v>
      </c>
      <c r="S3313" s="4" t="str">
        <f>PROPER(Table14[[#This Row],[Customer_Type]])</f>
        <v>New</v>
      </c>
      <c r="T3313" s="13">
        <f>IF(ISBLANK(Table14[[#This Row],[Discount]]),MEDIAN(Table14[Discount]),Table14[[#This Row],[Discount]])</f>
        <v>0.08</v>
      </c>
    </row>
    <row r="3314" spans="1:20" x14ac:dyDescent="0.3">
      <c r="A3314">
        <v>1433</v>
      </c>
      <c r="B3314" s="1">
        <v>45605</v>
      </c>
      <c r="C3314" t="s">
        <v>19</v>
      </c>
      <c r="D3314" t="s">
        <v>14</v>
      </c>
      <c r="E3314">
        <v>242117.94</v>
      </c>
      <c r="F3314">
        <v>46</v>
      </c>
      <c r="G3314" t="s">
        <v>15</v>
      </c>
      <c r="H3314" s="9">
        <v>4245.04</v>
      </c>
      <c r="I3314" s="9">
        <v>5426.22</v>
      </c>
      <c r="J3314" t="s">
        <v>25</v>
      </c>
      <c r="K3314">
        <v>0.03</v>
      </c>
      <c r="L3314" s="4" t="s">
        <v>31</v>
      </c>
      <c r="M3314" s="4" t="s">
        <v>22</v>
      </c>
      <c r="N3314" s="4" t="str">
        <f>IF(ISBLANK(Table14[[#This Row],[Sales_Rep]]),"Unknown",Table14[[#This Row],[Sales_Rep]])</f>
        <v>Eve</v>
      </c>
      <c r="O3314" t="str">
        <f>PROPER(Table14[[#This Row],[Region]])</f>
        <v>East</v>
      </c>
      <c r="P3314" s="9">
        <f>IF(ISBLANK(Table14[[#This Row],[Sales_Amount]]),MEDIAN(Table14[Sales_Amount]),Table14[[#This Row],[Sales_Amount]])</f>
        <v>242117.94</v>
      </c>
      <c r="Q3314" s="11">
        <f>IF(ISBLANK(Table14[[#This Row],[Quantity_Sold]]),MEDIAN(Table14[Quantity_Sold]),Table14[[#This Row],[Quantity_Sold]])</f>
        <v>46</v>
      </c>
      <c r="R3314" s="4" t="str">
        <f>TRIM(Table14[[#This Row],[Product_Category]])</f>
        <v>Food</v>
      </c>
      <c r="S3314" s="4" t="str">
        <f>PROPER(Table14[[#This Row],[Customer_Type]])</f>
        <v>New</v>
      </c>
      <c r="T3314" s="13">
        <f>IF(ISBLANK(Table14[[#This Row],[Discount]]),MEDIAN(Table14[Discount]),Table14[[#This Row],[Discount]])</f>
        <v>0.03</v>
      </c>
    </row>
    <row r="3315" spans="1:20" x14ac:dyDescent="0.3">
      <c r="A3315">
        <v>1094</v>
      </c>
      <c r="B3315" s="1">
        <v>44957</v>
      </c>
      <c r="C3315" t="s">
        <v>23</v>
      </c>
      <c r="D3315" t="s">
        <v>27</v>
      </c>
      <c r="E3315">
        <v>15849.22</v>
      </c>
      <c r="F3315">
        <v>4</v>
      </c>
      <c r="G3315" t="s">
        <v>21</v>
      </c>
      <c r="H3315" s="9">
        <v>4050.48</v>
      </c>
      <c r="I3315" s="9">
        <v>4502.62</v>
      </c>
      <c r="J3315" t="s">
        <v>25</v>
      </c>
      <c r="K3315">
        <v>0.12</v>
      </c>
      <c r="L3315" s="4" t="s">
        <v>26</v>
      </c>
      <c r="M3315" s="4" t="s">
        <v>22</v>
      </c>
      <c r="N3315" s="4" t="str">
        <f>IF(ISBLANK(Table14[[#This Row],[Sales_Rep]]),"Unknown",Table14[[#This Row],[Sales_Rep]])</f>
        <v>Charlie</v>
      </c>
      <c r="O3315" t="str">
        <f>PROPER(Table14[[#This Row],[Region]])</f>
        <v>West</v>
      </c>
      <c r="P3315" s="9">
        <f>IF(ISBLANK(Table14[[#This Row],[Sales_Amount]]),MEDIAN(Table14[Sales_Amount]),Table14[[#This Row],[Sales_Amount]])</f>
        <v>15849.22</v>
      </c>
      <c r="Q3315" s="11">
        <f>IF(ISBLANK(Table14[[#This Row],[Quantity_Sold]]),MEDIAN(Table14[Quantity_Sold]),Table14[[#This Row],[Quantity_Sold]])</f>
        <v>4</v>
      </c>
      <c r="R3315" s="4" t="str">
        <f>TRIM(Table14[[#This Row],[Product_Category]])</f>
        <v>Electronics</v>
      </c>
      <c r="S3315" s="4" t="str">
        <f>PROPER(Table14[[#This Row],[Customer_Type]])</f>
        <v>New</v>
      </c>
      <c r="T3315" s="13">
        <f>IF(ISBLANK(Table14[[#This Row],[Discount]]),MEDIAN(Table14[Discount]),Table14[[#This Row],[Discount]])</f>
        <v>0.12</v>
      </c>
    </row>
    <row r="3316" spans="1:20" x14ac:dyDescent="0.3">
      <c r="A3316">
        <v>1156</v>
      </c>
      <c r="B3316" s="1">
        <v>45487</v>
      </c>
      <c r="C3316" t="s">
        <v>32</v>
      </c>
      <c r="D3316" t="s">
        <v>27</v>
      </c>
      <c r="E3316">
        <v>7423.78</v>
      </c>
      <c r="F3316">
        <v>2</v>
      </c>
      <c r="G3316" t="s">
        <v>15</v>
      </c>
      <c r="H3316" s="9">
        <v>2726.84</v>
      </c>
      <c r="I3316" s="9">
        <v>3826.69</v>
      </c>
      <c r="J3316" t="s">
        <v>16</v>
      </c>
      <c r="K3316">
        <v>0.03</v>
      </c>
      <c r="L3316" s="4" t="s">
        <v>26</v>
      </c>
      <c r="M3316" s="4" t="s">
        <v>18</v>
      </c>
      <c r="N3316" s="4" t="str">
        <f>IF(ISBLANK(Table14[[#This Row],[Sales_Rep]]),"Unknown",Table14[[#This Row],[Sales_Rep]])</f>
        <v>Alice</v>
      </c>
      <c r="O3316" t="str">
        <f>PROPER(Table14[[#This Row],[Region]])</f>
        <v>West</v>
      </c>
      <c r="P3316" s="9">
        <f>IF(ISBLANK(Table14[[#This Row],[Sales_Amount]]),MEDIAN(Table14[Sales_Amount]),Table14[[#This Row],[Sales_Amount]])</f>
        <v>7423.78</v>
      </c>
      <c r="Q3316" s="11">
        <f>IF(ISBLANK(Table14[[#This Row],[Quantity_Sold]]),MEDIAN(Table14[Quantity_Sold]),Table14[[#This Row],[Quantity_Sold]])</f>
        <v>2</v>
      </c>
      <c r="R3316" s="4" t="str">
        <f>TRIM(Table14[[#This Row],[Product_Category]])</f>
        <v>Food</v>
      </c>
      <c r="S3316" s="4" t="str">
        <f>PROPER(Table14[[#This Row],[Customer_Type]])</f>
        <v>Returning</v>
      </c>
      <c r="T3316" s="13">
        <f>IF(ISBLANK(Table14[[#This Row],[Discount]]),MEDIAN(Table14[Discount]),Table14[[#This Row],[Discount]])</f>
        <v>0.03</v>
      </c>
    </row>
    <row r="3317" spans="1:20" x14ac:dyDescent="0.3">
      <c r="A3317">
        <v>1336</v>
      </c>
      <c r="B3317" s="1">
        <v>44947</v>
      </c>
      <c r="C3317" t="s">
        <v>13</v>
      </c>
      <c r="D3317" t="s">
        <v>30</v>
      </c>
      <c r="E3317">
        <v>120508.7</v>
      </c>
      <c r="F3317">
        <v>35</v>
      </c>
      <c r="G3317" t="s">
        <v>28</v>
      </c>
      <c r="H3317" s="9">
        <v>3113.97</v>
      </c>
      <c r="I3317" s="9">
        <v>4148.32</v>
      </c>
      <c r="J3317" t="s">
        <v>25</v>
      </c>
      <c r="K3317">
        <v>0.17</v>
      </c>
      <c r="L3317" s="4" t="s">
        <v>31</v>
      </c>
      <c r="M3317" s="4" t="s">
        <v>22</v>
      </c>
      <c r="N3317" s="4" t="str">
        <f>IF(ISBLANK(Table14[[#This Row],[Sales_Rep]]),"Unknown",Table14[[#This Row],[Sales_Rep]])</f>
        <v>David</v>
      </c>
      <c r="O3317" t="str">
        <f>PROPER(Table14[[#This Row],[Region]])</f>
        <v>South</v>
      </c>
      <c r="P3317" s="9">
        <f>IF(ISBLANK(Table14[[#This Row],[Sales_Amount]]),MEDIAN(Table14[Sales_Amount]),Table14[[#This Row],[Sales_Amount]])</f>
        <v>120508.7</v>
      </c>
      <c r="Q3317" s="11">
        <f>IF(ISBLANK(Table14[[#This Row],[Quantity_Sold]]),MEDIAN(Table14[Quantity_Sold]),Table14[[#This Row],[Quantity_Sold]])</f>
        <v>35</v>
      </c>
      <c r="R3317" s="4" t="str">
        <f>TRIM(Table14[[#This Row],[Product_Category]])</f>
        <v>Furniture</v>
      </c>
      <c r="S3317" s="4" t="str">
        <f>PROPER(Table14[[#This Row],[Customer_Type]])</f>
        <v>New</v>
      </c>
      <c r="T3317" s="13">
        <f>IF(ISBLANK(Table14[[#This Row],[Discount]]),MEDIAN(Table14[Discount]),Table14[[#This Row],[Discount]])</f>
        <v>0.17</v>
      </c>
    </row>
    <row r="3318" spans="1:20" x14ac:dyDescent="0.3">
      <c r="A3318">
        <v>1392</v>
      </c>
      <c r="B3318" s="1">
        <v>44953</v>
      </c>
      <c r="C3318" t="s">
        <v>23</v>
      </c>
      <c r="D3318" t="s">
        <v>20</v>
      </c>
      <c r="E3318">
        <v>2223.38</v>
      </c>
      <c r="F3318">
        <v>6</v>
      </c>
      <c r="G3318" t="s">
        <v>24</v>
      </c>
      <c r="H3318" s="9">
        <v>402.27</v>
      </c>
      <c r="I3318" s="9">
        <v>507.62</v>
      </c>
      <c r="J3318" t="s">
        <v>16</v>
      </c>
      <c r="K3318">
        <v>0.27</v>
      </c>
      <c r="L3318" s="4" t="s">
        <v>26</v>
      </c>
      <c r="M3318" s="4" t="s">
        <v>18</v>
      </c>
      <c r="N3318" s="4" t="str">
        <f>IF(ISBLANK(Table14[[#This Row],[Sales_Rep]]),"Unknown",Table14[[#This Row],[Sales_Rep]])</f>
        <v>Charlie</v>
      </c>
      <c r="O3318" t="str">
        <f>PROPER(Table14[[#This Row],[Region]])</f>
        <v>North</v>
      </c>
      <c r="P3318" s="9">
        <f>IF(ISBLANK(Table14[[#This Row],[Sales_Amount]]),MEDIAN(Table14[Sales_Amount]),Table14[[#This Row],[Sales_Amount]])</f>
        <v>2223.38</v>
      </c>
      <c r="Q3318" s="11">
        <f>IF(ISBLANK(Table14[[#This Row],[Quantity_Sold]]),MEDIAN(Table14[Quantity_Sold]),Table14[[#This Row],[Quantity_Sold]])</f>
        <v>6</v>
      </c>
      <c r="R3318" s="4" t="str">
        <f>TRIM(Table14[[#This Row],[Product_Category]])</f>
        <v>Clothing</v>
      </c>
      <c r="S3318" s="4" t="str">
        <f>PROPER(Table14[[#This Row],[Customer_Type]])</f>
        <v>Returning</v>
      </c>
      <c r="T3318" s="13">
        <f>IF(ISBLANK(Table14[[#This Row],[Discount]]),MEDIAN(Table14[Discount]),Table14[[#This Row],[Discount]])</f>
        <v>0.27</v>
      </c>
    </row>
    <row r="3319" spans="1:20" x14ac:dyDescent="0.3">
      <c r="A3319">
        <v>1442</v>
      </c>
      <c r="B3319" s="1">
        <v>45162</v>
      </c>
      <c r="C3319" t="s">
        <v>19</v>
      </c>
      <c r="D3319" t="s">
        <v>20</v>
      </c>
      <c r="E3319">
        <v>32992.65</v>
      </c>
      <c r="F3319">
        <v>6</v>
      </c>
      <c r="G3319" t="s">
        <v>15</v>
      </c>
      <c r="H3319" s="9">
        <v>4929.13</v>
      </c>
      <c r="I3319" s="9">
        <v>5668.84</v>
      </c>
      <c r="J3319" t="s">
        <v>25</v>
      </c>
      <c r="K3319">
        <v>0.03</v>
      </c>
      <c r="L3319" s="4" t="s">
        <v>17</v>
      </c>
      <c r="M3319" s="4" t="s">
        <v>22</v>
      </c>
      <c r="N3319" s="4" t="str">
        <f>IF(ISBLANK(Table14[[#This Row],[Sales_Rep]]),"Unknown",Table14[[#This Row],[Sales_Rep]])</f>
        <v>Eve</v>
      </c>
      <c r="O3319" t="str">
        <f>PROPER(Table14[[#This Row],[Region]])</f>
        <v>North</v>
      </c>
      <c r="P3319" s="9">
        <f>IF(ISBLANK(Table14[[#This Row],[Sales_Amount]]),MEDIAN(Table14[Sales_Amount]),Table14[[#This Row],[Sales_Amount]])</f>
        <v>32992.65</v>
      </c>
      <c r="Q3319" s="11">
        <f>IF(ISBLANK(Table14[[#This Row],[Quantity_Sold]]),MEDIAN(Table14[Quantity_Sold]),Table14[[#This Row],[Quantity_Sold]])</f>
        <v>6</v>
      </c>
      <c r="R3319" s="4" t="str">
        <f>TRIM(Table14[[#This Row],[Product_Category]])</f>
        <v>Food</v>
      </c>
      <c r="S3319" s="4" t="str">
        <f>PROPER(Table14[[#This Row],[Customer_Type]])</f>
        <v>New</v>
      </c>
      <c r="T3319" s="13">
        <f>IF(ISBLANK(Table14[[#This Row],[Discount]]),MEDIAN(Table14[Discount]),Table14[[#This Row],[Discount]])</f>
        <v>0.03</v>
      </c>
    </row>
    <row r="3320" spans="1:20" x14ac:dyDescent="0.3">
      <c r="A3320">
        <v>1322</v>
      </c>
      <c r="B3320" s="1">
        <v>45620</v>
      </c>
      <c r="C3320" t="s">
        <v>32</v>
      </c>
      <c r="D3320" t="s">
        <v>30</v>
      </c>
      <c r="E3320">
        <v>97633.78</v>
      </c>
      <c r="F3320">
        <v>19</v>
      </c>
      <c r="G3320" t="s">
        <v>21</v>
      </c>
      <c r="H3320" s="9">
        <v>4143.83</v>
      </c>
      <c r="I3320" s="9">
        <v>5243.49</v>
      </c>
      <c r="J3320" t="s">
        <v>16</v>
      </c>
      <c r="K3320">
        <v>0.02</v>
      </c>
      <c r="L3320" s="4" t="s">
        <v>31</v>
      </c>
      <c r="M3320" s="4" t="s">
        <v>18</v>
      </c>
      <c r="N3320" s="4" t="str">
        <f>IF(ISBLANK(Table14[[#This Row],[Sales_Rep]]),"Unknown",Table14[[#This Row],[Sales_Rep]])</f>
        <v>Alice</v>
      </c>
      <c r="O3320" t="str">
        <f>PROPER(Table14[[#This Row],[Region]])</f>
        <v>South</v>
      </c>
      <c r="P3320" s="9">
        <f>IF(ISBLANK(Table14[[#This Row],[Sales_Amount]]),MEDIAN(Table14[Sales_Amount]),Table14[[#This Row],[Sales_Amount]])</f>
        <v>97633.78</v>
      </c>
      <c r="Q3320" s="11">
        <f>IF(ISBLANK(Table14[[#This Row],[Quantity_Sold]]),MEDIAN(Table14[Quantity_Sold]),Table14[[#This Row],[Quantity_Sold]])</f>
        <v>19</v>
      </c>
      <c r="R3320" s="4" t="str">
        <f>TRIM(Table14[[#This Row],[Product_Category]])</f>
        <v>Electronics</v>
      </c>
      <c r="S3320" s="4" t="str">
        <f>PROPER(Table14[[#This Row],[Customer_Type]])</f>
        <v>Returning</v>
      </c>
      <c r="T3320" s="13">
        <f>IF(ISBLANK(Table14[[#This Row],[Discount]]),MEDIAN(Table14[Discount]),Table14[[#This Row],[Discount]])</f>
        <v>0.02</v>
      </c>
    </row>
    <row r="3321" spans="1:20" x14ac:dyDescent="0.3">
      <c r="A3321">
        <v>1194</v>
      </c>
      <c r="B3321" s="1">
        <v>44946</v>
      </c>
      <c r="C3321" t="s">
        <v>29</v>
      </c>
      <c r="D3321" t="s">
        <v>30</v>
      </c>
      <c r="E3321">
        <v>181363.06</v>
      </c>
      <c r="F3321">
        <v>36</v>
      </c>
      <c r="G3321" t="s">
        <v>28</v>
      </c>
      <c r="H3321" s="9">
        <v>4109.59</v>
      </c>
      <c r="I3321" s="9">
        <v>5660.52</v>
      </c>
      <c r="J3321" t="s">
        <v>25</v>
      </c>
      <c r="K3321">
        <v>0.11</v>
      </c>
      <c r="L3321" s="4" t="s">
        <v>26</v>
      </c>
      <c r="M3321" s="4" t="s">
        <v>18</v>
      </c>
      <c r="N3321" s="4" t="str">
        <f>IF(ISBLANK(Table14[[#This Row],[Sales_Rep]]),"Unknown",Table14[[#This Row],[Sales_Rep]])</f>
        <v>Bob</v>
      </c>
      <c r="O3321" t="str">
        <f>PROPER(Table14[[#This Row],[Region]])</f>
        <v>South</v>
      </c>
      <c r="P3321" s="9">
        <f>IF(ISBLANK(Table14[[#This Row],[Sales_Amount]]),MEDIAN(Table14[Sales_Amount]),Table14[[#This Row],[Sales_Amount]])</f>
        <v>181363.06</v>
      </c>
      <c r="Q3321" s="11">
        <f>IF(ISBLANK(Table14[[#This Row],[Quantity_Sold]]),MEDIAN(Table14[Quantity_Sold]),Table14[[#This Row],[Quantity_Sold]])</f>
        <v>36</v>
      </c>
      <c r="R3321" s="4" t="str">
        <f>TRIM(Table14[[#This Row],[Product_Category]])</f>
        <v>Furniture</v>
      </c>
      <c r="S3321" s="4" t="str">
        <f>PROPER(Table14[[#This Row],[Customer_Type]])</f>
        <v>New</v>
      </c>
      <c r="T3321" s="13">
        <f>IF(ISBLANK(Table14[[#This Row],[Discount]]),MEDIAN(Table14[Discount]),Table14[[#This Row],[Discount]])</f>
        <v>0.11</v>
      </c>
    </row>
    <row r="3322" spans="1:20" x14ac:dyDescent="0.3">
      <c r="A3322">
        <v>1291</v>
      </c>
      <c r="B3322" s="1">
        <v>45031</v>
      </c>
      <c r="C3322" t="s">
        <v>29</v>
      </c>
      <c r="D3322" t="s">
        <v>27</v>
      </c>
      <c r="E3322">
        <v>18997.98</v>
      </c>
      <c r="F3322">
        <v>9</v>
      </c>
      <c r="G3322" t="s">
        <v>24</v>
      </c>
      <c r="H3322" s="9">
        <v>2356.3000000000002</v>
      </c>
      <c r="I3322" s="9">
        <v>2852.55</v>
      </c>
      <c r="J3322" t="s">
        <v>16</v>
      </c>
      <c r="K3322">
        <v>0.26</v>
      </c>
      <c r="L3322" s="4" t="s">
        <v>31</v>
      </c>
      <c r="M3322" s="4" t="s">
        <v>22</v>
      </c>
      <c r="N3322" s="4" t="str">
        <f>IF(ISBLANK(Table14[[#This Row],[Sales_Rep]]),"Unknown",Table14[[#This Row],[Sales_Rep]])</f>
        <v>Bob</v>
      </c>
      <c r="O3322" t="str">
        <f>PROPER(Table14[[#This Row],[Region]])</f>
        <v>West</v>
      </c>
      <c r="P3322" s="9">
        <f>IF(ISBLANK(Table14[[#This Row],[Sales_Amount]]),MEDIAN(Table14[Sales_Amount]),Table14[[#This Row],[Sales_Amount]])</f>
        <v>18997.98</v>
      </c>
      <c r="Q3322" s="11">
        <f>IF(ISBLANK(Table14[[#This Row],[Quantity_Sold]]),MEDIAN(Table14[Quantity_Sold]),Table14[[#This Row],[Quantity_Sold]])</f>
        <v>9</v>
      </c>
      <c r="R3322" s="4" t="str">
        <f>TRIM(Table14[[#This Row],[Product_Category]])</f>
        <v>Clothing</v>
      </c>
      <c r="S3322" s="4" t="str">
        <f>PROPER(Table14[[#This Row],[Customer_Type]])</f>
        <v>Returning</v>
      </c>
      <c r="T3322" s="13">
        <f>IF(ISBLANK(Table14[[#This Row],[Discount]]),MEDIAN(Table14[Discount]),Table14[[#This Row],[Discount]])</f>
        <v>0.26</v>
      </c>
    </row>
    <row r="3323" spans="1:20" x14ac:dyDescent="0.3">
      <c r="A3323">
        <v>1152</v>
      </c>
      <c r="B3323" s="1">
        <v>45517</v>
      </c>
      <c r="C3323" t="s">
        <v>19</v>
      </c>
      <c r="D3323" t="s">
        <v>30</v>
      </c>
      <c r="E3323">
        <v>6386.04</v>
      </c>
      <c r="F3323">
        <v>26</v>
      </c>
      <c r="G3323" t="s">
        <v>15</v>
      </c>
      <c r="H3323" s="9">
        <v>287.43</v>
      </c>
      <c r="I3323" s="9">
        <v>323.18</v>
      </c>
      <c r="J3323" t="s">
        <v>25</v>
      </c>
      <c r="K3323">
        <v>0.24</v>
      </c>
      <c r="L3323" s="4" t="s">
        <v>26</v>
      </c>
      <c r="M3323" s="4" t="s">
        <v>22</v>
      </c>
      <c r="N3323" s="4" t="str">
        <f>IF(ISBLANK(Table14[[#This Row],[Sales_Rep]]),"Unknown",Table14[[#This Row],[Sales_Rep]])</f>
        <v>Eve</v>
      </c>
      <c r="O3323" t="str">
        <f>PROPER(Table14[[#This Row],[Region]])</f>
        <v>South</v>
      </c>
      <c r="P3323" s="9">
        <f>IF(ISBLANK(Table14[[#This Row],[Sales_Amount]]),MEDIAN(Table14[Sales_Amount]),Table14[[#This Row],[Sales_Amount]])</f>
        <v>6386.04</v>
      </c>
      <c r="Q3323" s="11">
        <f>IF(ISBLANK(Table14[[#This Row],[Quantity_Sold]]),MEDIAN(Table14[Quantity_Sold]),Table14[[#This Row],[Quantity_Sold]])</f>
        <v>26</v>
      </c>
      <c r="R3323" s="4" t="str">
        <f>TRIM(Table14[[#This Row],[Product_Category]])</f>
        <v>Food</v>
      </c>
      <c r="S3323" s="4" t="str">
        <f>PROPER(Table14[[#This Row],[Customer_Type]])</f>
        <v>New</v>
      </c>
      <c r="T3323" s="13">
        <f>IF(ISBLANK(Table14[[#This Row],[Discount]]),MEDIAN(Table14[Discount]),Table14[[#This Row],[Discount]])</f>
        <v>0.24</v>
      </c>
    </row>
    <row r="3324" spans="1:20" x14ac:dyDescent="0.3">
      <c r="A3324">
        <v>1156</v>
      </c>
      <c r="B3324" s="1">
        <v>45494</v>
      </c>
      <c r="C3324" t="s">
        <v>32</v>
      </c>
      <c r="D3324" t="s">
        <v>30</v>
      </c>
      <c r="E3324">
        <v>164039.03</v>
      </c>
      <c r="F3324">
        <v>33</v>
      </c>
      <c r="G3324" t="s">
        <v>28</v>
      </c>
      <c r="H3324" s="9">
        <v>4446.25</v>
      </c>
      <c r="I3324" s="9">
        <v>5403.13</v>
      </c>
      <c r="J3324" t="s">
        <v>16</v>
      </c>
      <c r="K3324">
        <v>0.08</v>
      </c>
      <c r="L3324" s="4" t="s">
        <v>31</v>
      </c>
      <c r="M3324" s="4" t="s">
        <v>22</v>
      </c>
      <c r="N3324" s="4" t="str">
        <f>IF(ISBLANK(Table14[[#This Row],[Sales_Rep]]),"Unknown",Table14[[#This Row],[Sales_Rep]])</f>
        <v>Alice</v>
      </c>
      <c r="O3324" t="str">
        <f>PROPER(Table14[[#This Row],[Region]])</f>
        <v>South</v>
      </c>
      <c r="P3324" s="9">
        <f>IF(ISBLANK(Table14[[#This Row],[Sales_Amount]]),MEDIAN(Table14[Sales_Amount]),Table14[[#This Row],[Sales_Amount]])</f>
        <v>164039.03</v>
      </c>
      <c r="Q3324" s="11">
        <f>IF(ISBLANK(Table14[[#This Row],[Quantity_Sold]]),MEDIAN(Table14[Quantity_Sold]),Table14[[#This Row],[Quantity_Sold]])</f>
        <v>33</v>
      </c>
      <c r="R3324" s="4" t="str">
        <f>TRIM(Table14[[#This Row],[Product_Category]])</f>
        <v>Furniture</v>
      </c>
      <c r="S3324" s="4" t="str">
        <f>PROPER(Table14[[#This Row],[Customer_Type]])</f>
        <v>Returning</v>
      </c>
      <c r="T3324" s="13">
        <f>IF(ISBLANK(Table14[[#This Row],[Discount]]),MEDIAN(Table14[Discount]),Table14[[#This Row],[Discount]])</f>
        <v>0.08</v>
      </c>
    </row>
    <row r="3325" spans="1:20" x14ac:dyDescent="0.3">
      <c r="A3325">
        <v>1026</v>
      </c>
      <c r="B3325" s="1">
        <v>44977</v>
      </c>
      <c r="C3325" t="s">
        <v>13</v>
      </c>
      <c r="D3325" t="s">
        <v>27</v>
      </c>
      <c r="E3325">
        <v>70748.289999999994</v>
      </c>
      <c r="F3325">
        <v>37</v>
      </c>
      <c r="G3325" t="s">
        <v>24</v>
      </c>
      <c r="H3325" s="9">
        <v>2090.2199999999998</v>
      </c>
      <c r="I3325" s="9">
        <v>2420.4</v>
      </c>
      <c r="J3325" t="s">
        <v>16</v>
      </c>
      <c r="K3325">
        <v>0.21</v>
      </c>
      <c r="L3325" s="4" t="s">
        <v>26</v>
      </c>
      <c r="M3325" s="4" t="s">
        <v>18</v>
      </c>
      <c r="N3325" s="4" t="str">
        <f>IF(ISBLANK(Table14[[#This Row],[Sales_Rep]]),"Unknown",Table14[[#This Row],[Sales_Rep]])</f>
        <v>David</v>
      </c>
      <c r="O3325" t="str">
        <f>PROPER(Table14[[#This Row],[Region]])</f>
        <v>West</v>
      </c>
      <c r="P3325" s="9">
        <f>IF(ISBLANK(Table14[[#This Row],[Sales_Amount]]),MEDIAN(Table14[Sales_Amount]),Table14[[#This Row],[Sales_Amount]])</f>
        <v>70748.289999999994</v>
      </c>
      <c r="Q3325" s="11">
        <f>IF(ISBLANK(Table14[[#This Row],[Quantity_Sold]]),MEDIAN(Table14[Quantity_Sold]),Table14[[#This Row],[Quantity_Sold]])</f>
        <v>37</v>
      </c>
      <c r="R3325" s="4" t="str">
        <f>TRIM(Table14[[#This Row],[Product_Category]])</f>
        <v>Clothing</v>
      </c>
      <c r="S3325" s="4" t="str">
        <f>PROPER(Table14[[#This Row],[Customer_Type]])</f>
        <v>Returning</v>
      </c>
      <c r="T3325" s="13">
        <f>IF(ISBLANK(Table14[[#This Row],[Discount]]),MEDIAN(Table14[Discount]),Table14[[#This Row],[Discount]])</f>
        <v>0.21</v>
      </c>
    </row>
    <row r="3326" spans="1:20" x14ac:dyDescent="0.3">
      <c r="A3326">
        <v>1330</v>
      </c>
      <c r="B3326" s="1">
        <v>45358</v>
      </c>
      <c r="C3326" t="s">
        <v>23</v>
      </c>
      <c r="D3326" t="s">
        <v>14</v>
      </c>
      <c r="E3326">
        <v>38726.6</v>
      </c>
      <c r="F3326">
        <v>29</v>
      </c>
      <c r="G3326" t="s">
        <v>24</v>
      </c>
      <c r="H3326" s="9">
        <v>1118.3599999999999</v>
      </c>
      <c r="I3326" s="9">
        <v>1517.5</v>
      </c>
      <c r="J3326" t="s">
        <v>25</v>
      </c>
      <c r="K3326">
        <v>0.12</v>
      </c>
      <c r="L3326" s="4" t="s">
        <v>17</v>
      </c>
      <c r="M3326" s="4" t="s">
        <v>18</v>
      </c>
      <c r="N3326" s="4" t="str">
        <f>IF(ISBLANK(Table14[[#This Row],[Sales_Rep]]),"Unknown",Table14[[#This Row],[Sales_Rep]])</f>
        <v>Charlie</v>
      </c>
      <c r="O3326" t="str">
        <f>PROPER(Table14[[#This Row],[Region]])</f>
        <v>East</v>
      </c>
      <c r="P3326" s="9">
        <f>IF(ISBLANK(Table14[[#This Row],[Sales_Amount]]),MEDIAN(Table14[Sales_Amount]),Table14[[#This Row],[Sales_Amount]])</f>
        <v>38726.6</v>
      </c>
      <c r="Q3326" s="11">
        <f>IF(ISBLANK(Table14[[#This Row],[Quantity_Sold]]),MEDIAN(Table14[Quantity_Sold]),Table14[[#This Row],[Quantity_Sold]])</f>
        <v>29</v>
      </c>
      <c r="R3326" s="4" t="str">
        <f>TRIM(Table14[[#This Row],[Product_Category]])</f>
        <v>Clothing</v>
      </c>
      <c r="S3326" s="4" t="str">
        <f>PROPER(Table14[[#This Row],[Customer_Type]])</f>
        <v>New</v>
      </c>
      <c r="T3326" s="13">
        <f>IF(ISBLANK(Table14[[#This Row],[Discount]]),MEDIAN(Table14[Discount]),Table14[[#This Row],[Discount]])</f>
        <v>0.12</v>
      </c>
    </row>
    <row r="3327" spans="1:20" x14ac:dyDescent="0.3">
      <c r="A3327">
        <v>1168</v>
      </c>
      <c r="B3327" s="1">
        <v>45485</v>
      </c>
      <c r="C3327" t="s">
        <v>32</v>
      </c>
      <c r="D3327" t="s">
        <v>27</v>
      </c>
      <c r="E3327">
        <v>54377.89</v>
      </c>
      <c r="F3327">
        <v>37</v>
      </c>
      <c r="G3327" t="s">
        <v>21</v>
      </c>
      <c r="H3327" s="9">
        <v>1200.24</v>
      </c>
      <c r="I3327" s="9">
        <v>1770.69</v>
      </c>
      <c r="J3327" t="s">
        <v>16</v>
      </c>
      <c r="K3327">
        <v>0.17</v>
      </c>
      <c r="L3327" s="4" t="s">
        <v>26</v>
      </c>
      <c r="M3327" s="4" t="s">
        <v>22</v>
      </c>
      <c r="N3327" s="4" t="str">
        <f>IF(ISBLANK(Table14[[#This Row],[Sales_Rep]]),"Unknown",Table14[[#This Row],[Sales_Rep]])</f>
        <v>Alice</v>
      </c>
      <c r="O3327" t="str">
        <f>PROPER(Table14[[#This Row],[Region]])</f>
        <v>West</v>
      </c>
      <c r="P3327" s="9">
        <f>IF(ISBLANK(Table14[[#This Row],[Sales_Amount]]),MEDIAN(Table14[Sales_Amount]),Table14[[#This Row],[Sales_Amount]])</f>
        <v>54377.89</v>
      </c>
      <c r="Q3327" s="11">
        <f>IF(ISBLANK(Table14[[#This Row],[Quantity_Sold]]),MEDIAN(Table14[Quantity_Sold]),Table14[[#This Row],[Quantity_Sold]])</f>
        <v>37</v>
      </c>
      <c r="R3327" s="4" t="str">
        <f>TRIM(Table14[[#This Row],[Product_Category]])</f>
        <v>Electronics</v>
      </c>
      <c r="S3327" s="4" t="str">
        <f>PROPER(Table14[[#This Row],[Customer_Type]])</f>
        <v>Returning</v>
      </c>
      <c r="T3327" s="13">
        <f>IF(ISBLANK(Table14[[#This Row],[Discount]]),MEDIAN(Table14[Discount]),Table14[[#This Row],[Discount]])</f>
        <v>0.17</v>
      </c>
    </row>
    <row r="3328" spans="1:20" x14ac:dyDescent="0.3">
      <c r="A3328">
        <v>1301</v>
      </c>
      <c r="B3328" s="1">
        <v>45331</v>
      </c>
      <c r="C3328" t="s">
        <v>29</v>
      </c>
      <c r="D3328" t="s">
        <v>27</v>
      </c>
      <c r="E3328">
        <v>5962.83</v>
      </c>
      <c r="F3328">
        <v>9</v>
      </c>
      <c r="G3328" t="s">
        <v>15</v>
      </c>
      <c r="H3328" s="9">
        <v>845.53</v>
      </c>
      <c r="I3328" s="9">
        <v>933.15</v>
      </c>
      <c r="J3328" t="s">
        <v>16</v>
      </c>
      <c r="K3328">
        <v>0.28999999999999998</v>
      </c>
      <c r="L3328" s="4" t="s">
        <v>17</v>
      </c>
      <c r="M3328" s="4" t="s">
        <v>18</v>
      </c>
      <c r="N3328" s="4" t="str">
        <f>IF(ISBLANK(Table14[[#This Row],[Sales_Rep]]),"Unknown",Table14[[#This Row],[Sales_Rep]])</f>
        <v>Bob</v>
      </c>
      <c r="O3328" t="str">
        <f>PROPER(Table14[[#This Row],[Region]])</f>
        <v>West</v>
      </c>
      <c r="P3328" s="9">
        <f>IF(ISBLANK(Table14[[#This Row],[Sales_Amount]]),MEDIAN(Table14[Sales_Amount]),Table14[[#This Row],[Sales_Amount]])</f>
        <v>5962.83</v>
      </c>
      <c r="Q3328" s="11">
        <f>IF(ISBLANK(Table14[[#This Row],[Quantity_Sold]]),MEDIAN(Table14[Quantity_Sold]),Table14[[#This Row],[Quantity_Sold]])</f>
        <v>9</v>
      </c>
      <c r="R3328" s="4" t="str">
        <f>TRIM(Table14[[#This Row],[Product_Category]])</f>
        <v>Food</v>
      </c>
      <c r="S3328" s="4" t="str">
        <f>PROPER(Table14[[#This Row],[Customer_Type]])</f>
        <v>Returning</v>
      </c>
      <c r="T3328" s="13">
        <f>IF(ISBLANK(Table14[[#This Row],[Discount]]),MEDIAN(Table14[Discount]),Table14[[#This Row],[Discount]])</f>
        <v>0.28999999999999998</v>
      </c>
    </row>
    <row r="3329" spans="1:20" x14ac:dyDescent="0.3">
      <c r="A3329">
        <v>1408</v>
      </c>
      <c r="B3329" s="1">
        <v>45613</v>
      </c>
      <c r="C3329" t="s">
        <v>19</v>
      </c>
      <c r="D3329" t="s">
        <v>27</v>
      </c>
      <c r="E3329">
        <v>50654.84</v>
      </c>
      <c r="F3329">
        <v>8</v>
      </c>
      <c r="G3329" t="s">
        <v>21</v>
      </c>
      <c r="H3329" s="9">
        <v>4875.93</v>
      </c>
      <c r="I3329" s="9">
        <v>6665.11</v>
      </c>
      <c r="J3329" t="s">
        <v>25</v>
      </c>
      <c r="K3329">
        <v>0.05</v>
      </c>
      <c r="L3329" s="4" t="s">
        <v>17</v>
      </c>
      <c r="M3329" s="4" t="s">
        <v>22</v>
      </c>
      <c r="N3329" s="4" t="str">
        <f>IF(ISBLANK(Table14[[#This Row],[Sales_Rep]]),"Unknown",Table14[[#This Row],[Sales_Rep]])</f>
        <v>Eve</v>
      </c>
      <c r="O3329" t="str">
        <f>PROPER(Table14[[#This Row],[Region]])</f>
        <v>West</v>
      </c>
      <c r="P3329" s="9">
        <f>IF(ISBLANK(Table14[[#This Row],[Sales_Amount]]),MEDIAN(Table14[Sales_Amount]),Table14[[#This Row],[Sales_Amount]])</f>
        <v>50654.84</v>
      </c>
      <c r="Q3329" s="11">
        <f>IF(ISBLANK(Table14[[#This Row],[Quantity_Sold]]),MEDIAN(Table14[Quantity_Sold]),Table14[[#This Row],[Quantity_Sold]])</f>
        <v>8</v>
      </c>
      <c r="R3329" s="4" t="str">
        <f>TRIM(Table14[[#This Row],[Product_Category]])</f>
        <v>Electronics</v>
      </c>
      <c r="S3329" s="4" t="str">
        <f>PROPER(Table14[[#This Row],[Customer_Type]])</f>
        <v>New</v>
      </c>
      <c r="T3329" s="13">
        <f>IF(ISBLANK(Table14[[#This Row],[Discount]]),MEDIAN(Table14[Discount]),Table14[[#This Row],[Discount]])</f>
        <v>0.05</v>
      </c>
    </row>
    <row r="3330" spans="1:20" x14ac:dyDescent="0.3">
      <c r="A3330">
        <v>1482</v>
      </c>
      <c r="B3330" s="1">
        <v>45191</v>
      </c>
      <c r="C3330" t="s">
        <v>19</v>
      </c>
      <c r="D3330" t="s">
        <v>30</v>
      </c>
      <c r="E3330">
        <v>11783.49</v>
      </c>
      <c r="F3330">
        <v>4</v>
      </c>
      <c r="G3330" t="s">
        <v>15</v>
      </c>
      <c r="H3330" s="9">
        <v>2498.64</v>
      </c>
      <c r="I3330" s="9">
        <v>3682.34</v>
      </c>
      <c r="J3330" t="s">
        <v>25</v>
      </c>
      <c r="K3330">
        <v>0.2</v>
      </c>
      <c r="L3330" s="4" t="s">
        <v>26</v>
      </c>
      <c r="M3330" s="4" t="s">
        <v>22</v>
      </c>
      <c r="N3330" s="4" t="str">
        <f>IF(ISBLANK(Table14[[#This Row],[Sales_Rep]]),"Unknown",Table14[[#This Row],[Sales_Rep]])</f>
        <v>Eve</v>
      </c>
      <c r="O3330" t="str">
        <f>PROPER(Table14[[#This Row],[Region]])</f>
        <v>South</v>
      </c>
      <c r="P3330" s="9">
        <f>IF(ISBLANK(Table14[[#This Row],[Sales_Amount]]),MEDIAN(Table14[Sales_Amount]),Table14[[#This Row],[Sales_Amount]])</f>
        <v>11783.49</v>
      </c>
      <c r="Q3330" s="11">
        <f>IF(ISBLANK(Table14[[#This Row],[Quantity_Sold]]),MEDIAN(Table14[Quantity_Sold]),Table14[[#This Row],[Quantity_Sold]])</f>
        <v>4</v>
      </c>
      <c r="R3330" s="4" t="str">
        <f>TRIM(Table14[[#This Row],[Product_Category]])</f>
        <v>Food</v>
      </c>
      <c r="S3330" s="4" t="str">
        <f>PROPER(Table14[[#This Row],[Customer_Type]])</f>
        <v>New</v>
      </c>
      <c r="T3330" s="13">
        <f>IF(ISBLANK(Table14[[#This Row],[Discount]]),MEDIAN(Table14[Discount]),Table14[[#This Row],[Discount]])</f>
        <v>0.2</v>
      </c>
    </row>
    <row r="3331" spans="1:20" x14ac:dyDescent="0.3">
      <c r="A3331">
        <v>1387</v>
      </c>
      <c r="B3331" s="1">
        <v>45508</v>
      </c>
      <c r="C3331" t="s">
        <v>23</v>
      </c>
      <c r="D3331" t="s">
        <v>20</v>
      </c>
      <c r="E3331">
        <v>19456.41</v>
      </c>
      <c r="F3331">
        <v>7</v>
      </c>
      <c r="G3331" t="s">
        <v>24</v>
      </c>
      <c r="H3331" s="9">
        <v>2560.56</v>
      </c>
      <c r="I3331" s="9">
        <v>3348.78</v>
      </c>
      <c r="J3331" t="s">
        <v>25</v>
      </c>
      <c r="K3331">
        <v>0.17</v>
      </c>
      <c r="L3331" s="4" t="s">
        <v>17</v>
      </c>
      <c r="M3331" s="4" t="s">
        <v>22</v>
      </c>
      <c r="N3331" s="4" t="str">
        <f>IF(ISBLANK(Table14[[#This Row],[Sales_Rep]]),"Unknown",Table14[[#This Row],[Sales_Rep]])</f>
        <v>Charlie</v>
      </c>
      <c r="O3331" t="str">
        <f>PROPER(Table14[[#This Row],[Region]])</f>
        <v>North</v>
      </c>
      <c r="P3331" s="9">
        <f>IF(ISBLANK(Table14[[#This Row],[Sales_Amount]]),MEDIAN(Table14[Sales_Amount]),Table14[[#This Row],[Sales_Amount]])</f>
        <v>19456.41</v>
      </c>
      <c r="Q3331" s="11">
        <f>IF(ISBLANK(Table14[[#This Row],[Quantity_Sold]]),MEDIAN(Table14[Quantity_Sold]),Table14[[#This Row],[Quantity_Sold]])</f>
        <v>7</v>
      </c>
      <c r="R3331" s="4" t="str">
        <f>TRIM(Table14[[#This Row],[Product_Category]])</f>
        <v>Clothing</v>
      </c>
      <c r="S3331" s="4" t="str">
        <f>PROPER(Table14[[#This Row],[Customer_Type]])</f>
        <v>New</v>
      </c>
      <c r="T3331" s="13">
        <f>IF(ISBLANK(Table14[[#This Row],[Discount]]),MEDIAN(Table14[Discount]),Table14[[#This Row],[Discount]])</f>
        <v>0.17</v>
      </c>
    </row>
    <row r="3332" spans="1:20" x14ac:dyDescent="0.3">
      <c r="A3332">
        <v>1307</v>
      </c>
      <c r="B3332" s="1">
        <v>45252</v>
      </c>
      <c r="C3332" t="s">
        <v>19</v>
      </c>
      <c r="D3332" t="s">
        <v>20</v>
      </c>
      <c r="E3332">
        <v>173929.65</v>
      </c>
      <c r="F3332">
        <v>37</v>
      </c>
      <c r="G3332" t="s">
        <v>15</v>
      </c>
      <c r="H3332" s="9">
        <v>3702.57</v>
      </c>
      <c r="I3332" s="9">
        <v>5403.22</v>
      </c>
      <c r="J3332" t="s">
        <v>16</v>
      </c>
      <c r="K3332">
        <v>0.13</v>
      </c>
      <c r="L3332" s="4" t="s">
        <v>26</v>
      </c>
      <c r="M3332" s="4" t="s">
        <v>18</v>
      </c>
      <c r="N3332" s="4" t="str">
        <f>IF(ISBLANK(Table14[[#This Row],[Sales_Rep]]),"Unknown",Table14[[#This Row],[Sales_Rep]])</f>
        <v>Eve</v>
      </c>
      <c r="O3332" t="str">
        <f>PROPER(Table14[[#This Row],[Region]])</f>
        <v>North</v>
      </c>
      <c r="P3332" s="9">
        <f>IF(ISBLANK(Table14[[#This Row],[Sales_Amount]]),MEDIAN(Table14[Sales_Amount]),Table14[[#This Row],[Sales_Amount]])</f>
        <v>173929.65</v>
      </c>
      <c r="Q3332" s="11">
        <f>IF(ISBLANK(Table14[[#This Row],[Quantity_Sold]]),MEDIAN(Table14[Quantity_Sold]),Table14[[#This Row],[Quantity_Sold]])</f>
        <v>37</v>
      </c>
      <c r="R3332" s="4" t="str">
        <f>TRIM(Table14[[#This Row],[Product_Category]])</f>
        <v>Food</v>
      </c>
      <c r="S3332" s="4" t="str">
        <f>PROPER(Table14[[#This Row],[Customer_Type]])</f>
        <v>Returning</v>
      </c>
      <c r="T3332" s="13">
        <f>IF(ISBLANK(Table14[[#This Row],[Discount]]),MEDIAN(Table14[Discount]),Table14[[#This Row],[Discount]])</f>
        <v>0.13</v>
      </c>
    </row>
    <row r="3333" spans="1:20" x14ac:dyDescent="0.3">
      <c r="A3333">
        <v>1407</v>
      </c>
      <c r="B3333" s="1">
        <v>44943</v>
      </c>
      <c r="C3333" t="s">
        <v>19</v>
      </c>
      <c r="D3333" t="s">
        <v>14</v>
      </c>
      <c r="E3333">
        <v>71590.31</v>
      </c>
      <c r="F3333">
        <v>35</v>
      </c>
      <c r="G3333" t="s">
        <v>28</v>
      </c>
      <c r="H3333" s="9">
        <v>1903.24</v>
      </c>
      <c r="I3333" s="9">
        <v>2727.25</v>
      </c>
      <c r="J3333" t="s">
        <v>25</v>
      </c>
      <c r="K3333">
        <v>0.25</v>
      </c>
      <c r="L3333" s="4" t="s">
        <v>26</v>
      </c>
      <c r="M3333" s="4" t="s">
        <v>22</v>
      </c>
      <c r="N3333" s="4" t="str">
        <f>IF(ISBLANK(Table14[[#This Row],[Sales_Rep]]),"Unknown",Table14[[#This Row],[Sales_Rep]])</f>
        <v>Eve</v>
      </c>
      <c r="O3333" t="str">
        <f>PROPER(Table14[[#This Row],[Region]])</f>
        <v>East</v>
      </c>
      <c r="P3333" s="9">
        <f>IF(ISBLANK(Table14[[#This Row],[Sales_Amount]]),MEDIAN(Table14[Sales_Amount]),Table14[[#This Row],[Sales_Amount]])</f>
        <v>71590.31</v>
      </c>
      <c r="Q3333" s="11">
        <f>IF(ISBLANK(Table14[[#This Row],[Quantity_Sold]]),MEDIAN(Table14[Quantity_Sold]),Table14[[#This Row],[Quantity_Sold]])</f>
        <v>35</v>
      </c>
      <c r="R3333" s="4" t="str">
        <f>TRIM(Table14[[#This Row],[Product_Category]])</f>
        <v>Furniture</v>
      </c>
      <c r="S3333" s="4" t="str">
        <f>PROPER(Table14[[#This Row],[Customer_Type]])</f>
        <v>New</v>
      </c>
      <c r="T3333" s="13">
        <f>IF(ISBLANK(Table14[[#This Row],[Discount]]),MEDIAN(Table14[Discount]),Table14[[#This Row],[Discount]])</f>
        <v>0.25</v>
      </c>
    </row>
    <row r="3334" spans="1:20" x14ac:dyDescent="0.3">
      <c r="A3334">
        <v>1139</v>
      </c>
      <c r="B3334" s="1">
        <v>45466</v>
      </c>
      <c r="C3334" t="s">
        <v>32</v>
      </c>
      <c r="D3334" t="s">
        <v>30</v>
      </c>
      <c r="E3334">
        <v>26350.7</v>
      </c>
      <c r="F3334">
        <v>14</v>
      </c>
      <c r="G3334" t="s">
        <v>15</v>
      </c>
      <c r="H3334" s="9">
        <v>1938.52</v>
      </c>
      <c r="I3334" s="9">
        <v>2476.5700000000002</v>
      </c>
      <c r="J3334" t="s">
        <v>16</v>
      </c>
      <c r="K3334">
        <v>0.24</v>
      </c>
      <c r="L3334" s="4" t="s">
        <v>17</v>
      </c>
      <c r="M3334" s="4" t="s">
        <v>18</v>
      </c>
      <c r="N3334" s="4" t="str">
        <f>IF(ISBLANK(Table14[[#This Row],[Sales_Rep]]),"Unknown",Table14[[#This Row],[Sales_Rep]])</f>
        <v>Alice</v>
      </c>
      <c r="O3334" t="str">
        <f>PROPER(Table14[[#This Row],[Region]])</f>
        <v>South</v>
      </c>
      <c r="P3334" s="9">
        <f>IF(ISBLANK(Table14[[#This Row],[Sales_Amount]]),MEDIAN(Table14[Sales_Amount]),Table14[[#This Row],[Sales_Amount]])</f>
        <v>26350.7</v>
      </c>
      <c r="Q3334" s="11">
        <f>IF(ISBLANK(Table14[[#This Row],[Quantity_Sold]]),MEDIAN(Table14[Quantity_Sold]),Table14[[#This Row],[Quantity_Sold]])</f>
        <v>14</v>
      </c>
      <c r="R3334" s="4" t="str">
        <f>TRIM(Table14[[#This Row],[Product_Category]])</f>
        <v>Food</v>
      </c>
      <c r="S3334" s="4" t="str">
        <f>PROPER(Table14[[#This Row],[Customer_Type]])</f>
        <v>Returning</v>
      </c>
      <c r="T3334" s="13">
        <f>IF(ISBLANK(Table14[[#This Row],[Discount]]),MEDIAN(Table14[Discount]),Table14[[#This Row],[Discount]])</f>
        <v>0.24</v>
      </c>
    </row>
    <row r="3335" spans="1:20" x14ac:dyDescent="0.3">
      <c r="A3335">
        <v>1076</v>
      </c>
      <c r="B3335" s="1">
        <v>44958</v>
      </c>
      <c r="C3335" t="s">
        <v>13</v>
      </c>
      <c r="D3335" t="s">
        <v>14</v>
      </c>
      <c r="E3335">
        <v>55850.1</v>
      </c>
      <c r="F3335">
        <v>40</v>
      </c>
      <c r="G3335" t="s">
        <v>15</v>
      </c>
      <c r="H3335" s="9">
        <v>1200.17</v>
      </c>
      <c r="I3335" s="9">
        <v>1642.65</v>
      </c>
      <c r="J3335" t="s">
        <v>16</v>
      </c>
      <c r="K3335">
        <v>0.15</v>
      </c>
      <c r="L3335" s="4" t="s">
        <v>26</v>
      </c>
      <c r="M3335" s="4" t="s">
        <v>18</v>
      </c>
      <c r="N3335" s="4" t="str">
        <f>IF(ISBLANK(Table14[[#This Row],[Sales_Rep]]),"Unknown",Table14[[#This Row],[Sales_Rep]])</f>
        <v>David</v>
      </c>
      <c r="O3335" t="str">
        <f>PROPER(Table14[[#This Row],[Region]])</f>
        <v>East</v>
      </c>
      <c r="P3335" s="9">
        <f>IF(ISBLANK(Table14[[#This Row],[Sales_Amount]]),MEDIAN(Table14[Sales_Amount]),Table14[[#This Row],[Sales_Amount]])</f>
        <v>55850.1</v>
      </c>
      <c r="Q3335" s="11">
        <f>IF(ISBLANK(Table14[[#This Row],[Quantity_Sold]]),MEDIAN(Table14[Quantity_Sold]),Table14[[#This Row],[Quantity_Sold]])</f>
        <v>40</v>
      </c>
      <c r="R3335" s="4" t="str">
        <f>TRIM(Table14[[#This Row],[Product_Category]])</f>
        <v>Food</v>
      </c>
      <c r="S3335" s="4" t="str">
        <f>PROPER(Table14[[#This Row],[Customer_Type]])</f>
        <v>Returning</v>
      </c>
      <c r="T3335" s="13">
        <f>IF(ISBLANK(Table14[[#This Row],[Discount]]),MEDIAN(Table14[Discount]),Table14[[#This Row],[Discount]])</f>
        <v>0.15</v>
      </c>
    </row>
    <row r="3336" spans="1:20" x14ac:dyDescent="0.3">
      <c r="A3336">
        <v>1351</v>
      </c>
      <c r="B3336" s="1">
        <v>45439</v>
      </c>
      <c r="C3336" t="s">
        <v>23</v>
      </c>
      <c r="D3336" t="s">
        <v>14</v>
      </c>
      <c r="E3336">
        <v>26087.9</v>
      </c>
      <c r="F3336">
        <v>12</v>
      </c>
      <c r="G3336" t="s">
        <v>15</v>
      </c>
      <c r="H3336" s="9">
        <v>2100.04</v>
      </c>
      <c r="I3336" s="9">
        <v>2717.49</v>
      </c>
      <c r="J3336" t="s">
        <v>16</v>
      </c>
      <c r="K3336">
        <v>0.2</v>
      </c>
      <c r="L3336" s="4" t="s">
        <v>17</v>
      </c>
      <c r="M3336" s="4" t="s">
        <v>22</v>
      </c>
      <c r="N3336" s="4" t="str">
        <f>IF(ISBLANK(Table14[[#This Row],[Sales_Rep]]),"Unknown",Table14[[#This Row],[Sales_Rep]])</f>
        <v>Charlie</v>
      </c>
      <c r="O3336" t="str">
        <f>PROPER(Table14[[#This Row],[Region]])</f>
        <v>East</v>
      </c>
      <c r="P3336" s="9">
        <f>IF(ISBLANK(Table14[[#This Row],[Sales_Amount]]),MEDIAN(Table14[Sales_Amount]),Table14[[#This Row],[Sales_Amount]])</f>
        <v>26087.9</v>
      </c>
      <c r="Q3336" s="11">
        <f>IF(ISBLANK(Table14[[#This Row],[Quantity_Sold]]),MEDIAN(Table14[Quantity_Sold]),Table14[[#This Row],[Quantity_Sold]])</f>
        <v>12</v>
      </c>
      <c r="R3336" s="4" t="str">
        <f>TRIM(Table14[[#This Row],[Product_Category]])</f>
        <v>Food</v>
      </c>
      <c r="S3336" s="4" t="str">
        <f>PROPER(Table14[[#This Row],[Customer_Type]])</f>
        <v>Returning</v>
      </c>
      <c r="T3336" s="13">
        <f>IF(ISBLANK(Table14[[#This Row],[Discount]]),MEDIAN(Table14[Discount]),Table14[[#This Row],[Discount]])</f>
        <v>0.2</v>
      </c>
    </row>
    <row r="3337" spans="1:20" x14ac:dyDescent="0.3">
      <c r="A3337">
        <v>1239</v>
      </c>
      <c r="B3337" s="1">
        <v>45032</v>
      </c>
      <c r="C3337" t="s">
        <v>32</v>
      </c>
      <c r="D3337" t="s">
        <v>20</v>
      </c>
      <c r="E3337">
        <v>70920.86</v>
      </c>
      <c r="F3337">
        <v>36</v>
      </c>
      <c r="G3337" t="s">
        <v>21</v>
      </c>
      <c r="H3337" s="9">
        <v>2256.83</v>
      </c>
      <c r="I3337" s="9">
        <v>2814.32</v>
      </c>
      <c r="J3337" t="s">
        <v>25</v>
      </c>
      <c r="K3337">
        <v>0.3</v>
      </c>
      <c r="L3337" s="4" t="s">
        <v>17</v>
      </c>
      <c r="M3337" s="4" t="s">
        <v>22</v>
      </c>
      <c r="N3337" s="4" t="str">
        <f>IF(ISBLANK(Table14[[#This Row],[Sales_Rep]]),"Unknown",Table14[[#This Row],[Sales_Rep]])</f>
        <v>Alice</v>
      </c>
      <c r="O3337" t="str">
        <f>PROPER(Table14[[#This Row],[Region]])</f>
        <v>North</v>
      </c>
      <c r="P3337" s="9">
        <f>IF(ISBLANK(Table14[[#This Row],[Sales_Amount]]),MEDIAN(Table14[Sales_Amount]),Table14[[#This Row],[Sales_Amount]])</f>
        <v>70920.86</v>
      </c>
      <c r="Q3337" s="11">
        <f>IF(ISBLANK(Table14[[#This Row],[Quantity_Sold]]),MEDIAN(Table14[Quantity_Sold]),Table14[[#This Row],[Quantity_Sold]])</f>
        <v>36</v>
      </c>
      <c r="R3337" s="4" t="str">
        <f>TRIM(Table14[[#This Row],[Product_Category]])</f>
        <v>Electronics</v>
      </c>
      <c r="S3337" s="4" t="str">
        <f>PROPER(Table14[[#This Row],[Customer_Type]])</f>
        <v>New</v>
      </c>
      <c r="T3337" s="13">
        <f>IF(ISBLANK(Table14[[#This Row],[Discount]]),MEDIAN(Table14[Discount]),Table14[[#This Row],[Discount]])</f>
        <v>0.3</v>
      </c>
    </row>
    <row r="3338" spans="1:20" x14ac:dyDescent="0.3">
      <c r="A3338">
        <v>1380</v>
      </c>
      <c r="B3338" s="1">
        <v>44930</v>
      </c>
      <c r="C3338" t="s">
        <v>13</v>
      </c>
      <c r="D3338" t="s">
        <v>30</v>
      </c>
      <c r="E3338">
        <v>96606.82</v>
      </c>
      <c r="F3338">
        <v>37</v>
      </c>
      <c r="G3338" t="s">
        <v>24</v>
      </c>
      <c r="H3338" s="9">
        <v>2783.64</v>
      </c>
      <c r="I3338" s="9">
        <v>3435.52</v>
      </c>
      <c r="J3338" t="s">
        <v>25</v>
      </c>
      <c r="K3338">
        <v>0.24</v>
      </c>
      <c r="L3338" s="4" t="s">
        <v>26</v>
      </c>
      <c r="M3338" s="4" t="s">
        <v>22</v>
      </c>
      <c r="N3338" s="4" t="str">
        <f>IF(ISBLANK(Table14[[#This Row],[Sales_Rep]]),"Unknown",Table14[[#This Row],[Sales_Rep]])</f>
        <v>David</v>
      </c>
      <c r="O3338" t="str">
        <f>PROPER(Table14[[#This Row],[Region]])</f>
        <v>South</v>
      </c>
      <c r="P3338" s="9">
        <f>IF(ISBLANK(Table14[[#This Row],[Sales_Amount]]),MEDIAN(Table14[Sales_Amount]),Table14[[#This Row],[Sales_Amount]])</f>
        <v>96606.82</v>
      </c>
      <c r="Q3338" s="11">
        <f>IF(ISBLANK(Table14[[#This Row],[Quantity_Sold]]),MEDIAN(Table14[Quantity_Sold]),Table14[[#This Row],[Quantity_Sold]])</f>
        <v>37</v>
      </c>
      <c r="R3338" s="4" t="str">
        <f>TRIM(Table14[[#This Row],[Product_Category]])</f>
        <v>Clothing</v>
      </c>
      <c r="S3338" s="4" t="str">
        <f>PROPER(Table14[[#This Row],[Customer_Type]])</f>
        <v>New</v>
      </c>
      <c r="T3338" s="13">
        <f>IF(ISBLANK(Table14[[#This Row],[Discount]]),MEDIAN(Table14[Discount]),Table14[[#This Row],[Discount]])</f>
        <v>0.24</v>
      </c>
    </row>
    <row r="3339" spans="1:20" x14ac:dyDescent="0.3">
      <c r="A3339">
        <v>1240</v>
      </c>
      <c r="B3339" s="1">
        <v>45546</v>
      </c>
      <c r="C3339" t="s">
        <v>32</v>
      </c>
      <c r="D3339" t="s">
        <v>20</v>
      </c>
      <c r="E3339">
        <v>84108.9</v>
      </c>
      <c r="F3339">
        <v>35</v>
      </c>
      <c r="G3339" t="s">
        <v>21</v>
      </c>
      <c r="H3339" s="9">
        <v>2114.0500000000002</v>
      </c>
      <c r="I3339" s="9">
        <v>2827.19</v>
      </c>
      <c r="J3339" t="s">
        <v>25</v>
      </c>
      <c r="K3339">
        <v>0.15</v>
      </c>
      <c r="L3339" s="4" t="s">
        <v>31</v>
      </c>
      <c r="M3339" s="4" t="s">
        <v>22</v>
      </c>
      <c r="N3339" s="4" t="str">
        <f>IF(ISBLANK(Table14[[#This Row],[Sales_Rep]]),"Unknown",Table14[[#This Row],[Sales_Rep]])</f>
        <v>Alice</v>
      </c>
      <c r="O3339" t="str">
        <f>PROPER(Table14[[#This Row],[Region]])</f>
        <v>North</v>
      </c>
      <c r="P3339" s="9">
        <f>IF(ISBLANK(Table14[[#This Row],[Sales_Amount]]),MEDIAN(Table14[Sales_Amount]),Table14[[#This Row],[Sales_Amount]])</f>
        <v>84108.9</v>
      </c>
      <c r="Q3339" s="11">
        <f>IF(ISBLANK(Table14[[#This Row],[Quantity_Sold]]),MEDIAN(Table14[Quantity_Sold]),Table14[[#This Row],[Quantity_Sold]])</f>
        <v>35</v>
      </c>
      <c r="R3339" s="4" t="str">
        <f>TRIM(Table14[[#This Row],[Product_Category]])</f>
        <v>Electronics</v>
      </c>
      <c r="S3339" s="4" t="str">
        <f>PROPER(Table14[[#This Row],[Customer_Type]])</f>
        <v>New</v>
      </c>
      <c r="T3339" s="13">
        <f>IF(ISBLANK(Table14[[#This Row],[Discount]]),MEDIAN(Table14[Discount]),Table14[[#This Row],[Discount]])</f>
        <v>0.15</v>
      </c>
    </row>
    <row r="3340" spans="1:20" x14ac:dyDescent="0.3">
      <c r="A3340">
        <v>1091</v>
      </c>
      <c r="B3340" s="1">
        <v>45213</v>
      </c>
      <c r="C3340" t="s">
        <v>32</v>
      </c>
      <c r="D3340" t="s">
        <v>30</v>
      </c>
      <c r="E3340">
        <v>4420.66</v>
      </c>
      <c r="F3340">
        <v>3</v>
      </c>
      <c r="G3340" t="s">
        <v>21</v>
      </c>
      <c r="H3340" s="9">
        <v>1498.12</v>
      </c>
      <c r="I3340" s="9">
        <v>1889.17</v>
      </c>
      <c r="J3340" t="s">
        <v>16</v>
      </c>
      <c r="K3340">
        <v>0.22</v>
      </c>
      <c r="L3340" s="4" t="s">
        <v>26</v>
      </c>
      <c r="M3340" s="4" t="s">
        <v>18</v>
      </c>
      <c r="N3340" s="4" t="str">
        <f>IF(ISBLANK(Table14[[#This Row],[Sales_Rep]]),"Unknown",Table14[[#This Row],[Sales_Rep]])</f>
        <v>Alice</v>
      </c>
      <c r="O3340" t="str">
        <f>PROPER(Table14[[#This Row],[Region]])</f>
        <v>South</v>
      </c>
      <c r="P3340" s="9">
        <f>IF(ISBLANK(Table14[[#This Row],[Sales_Amount]]),MEDIAN(Table14[Sales_Amount]),Table14[[#This Row],[Sales_Amount]])</f>
        <v>4420.66</v>
      </c>
      <c r="Q3340" s="11">
        <f>IF(ISBLANK(Table14[[#This Row],[Quantity_Sold]]),MEDIAN(Table14[Quantity_Sold]),Table14[[#This Row],[Quantity_Sold]])</f>
        <v>3</v>
      </c>
      <c r="R3340" s="4" t="str">
        <f>TRIM(Table14[[#This Row],[Product_Category]])</f>
        <v>Electronics</v>
      </c>
      <c r="S3340" s="4" t="str">
        <f>PROPER(Table14[[#This Row],[Customer_Type]])</f>
        <v>Returning</v>
      </c>
      <c r="T3340" s="13">
        <f>IF(ISBLANK(Table14[[#This Row],[Discount]]),MEDIAN(Table14[Discount]),Table14[[#This Row],[Discount]])</f>
        <v>0.22</v>
      </c>
    </row>
    <row r="3341" spans="1:20" x14ac:dyDescent="0.3">
      <c r="A3341">
        <v>1361</v>
      </c>
      <c r="B3341" s="1">
        <v>44952</v>
      </c>
      <c r="C3341" t="s">
        <v>19</v>
      </c>
      <c r="D3341" t="s">
        <v>20</v>
      </c>
      <c r="E3341">
        <v>162002.87</v>
      </c>
      <c r="F3341">
        <v>34</v>
      </c>
      <c r="G3341" t="s">
        <v>28</v>
      </c>
      <c r="H3341" s="9">
        <v>4878.2</v>
      </c>
      <c r="I3341" s="9">
        <v>5810.72</v>
      </c>
      <c r="J3341" t="s">
        <v>25</v>
      </c>
      <c r="K3341">
        <v>0.18</v>
      </c>
      <c r="L3341" s="4" t="s">
        <v>17</v>
      </c>
      <c r="M3341" s="4" t="s">
        <v>18</v>
      </c>
      <c r="N3341" s="4" t="str">
        <f>IF(ISBLANK(Table14[[#This Row],[Sales_Rep]]),"Unknown",Table14[[#This Row],[Sales_Rep]])</f>
        <v>Eve</v>
      </c>
      <c r="O3341" t="str">
        <f>PROPER(Table14[[#This Row],[Region]])</f>
        <v>North</v>
      </c>
      <c r="P3341" s="9">
        <f>IF(ISBLANK(Table14[[#This Row],[Sales_Amount]]),MEDIAN(Table14[Sales_Amount]),Table14[[#This Row],[Sales_Amount]])</f>
        <v>162002.87</v>
      </c>
      <c r="Q3341" s="11">
        <f>IF(ISBLANK(Table14[[#This Row],[Quantity_Sold]]),MEDIAN(Table14[Quantity_Sold]),Table14[[#This Row],[Quantity_Sold]])</f>
        <v>34</v>
      </c>
      <c r="R3341" s="4" t="str">
        <f>TRIM(Table14[[#This Row],[Product_Category]])</f>
        <v>Furniture</v>
      </c>
      <c r="S3341" s="4" t="str">
        <f>PROPER(Table14[[#This Row],[Customer_Type]])</f>
        <v>New</v>
      </c>
      <c r="T3341" s="13">
        <f>IF(ISBLANK(Table14[[#This Row],[Discount]]),MEDIAN(Table14[Discount]),Table14[[#This Row],[Discount]])</f>
        <v>0.18</v>
      </c>
    </row>
    <row r="3342" spans="1:20" x14ac:dyDescent="0.3">
      <c r="A3342">
        <v>1413</v>
      </c>
      <c r="B3342" s="1">
        <v>45298</v>
      </c>
      <c r="C3342" t="s">
        <v>13</v>
      </c>
      <c r="D3342" t="s">
        <v>30</v>
      </c>
      <c r="E3342">
        <v>100725.24</v>
      </c>
      <c r="F3342">
        <v>48</v>
      </c>
      <c r="G3342" t="s">
        <v>28</v>
      </c>
      <c r="H3342" s="9">
        <v>1999.81</v>
      </c>
      <c r="I3342" s="9">
        <v>2725.25</v>
      </c>
      <c r="J3342" t="s">
        <v>16</v>
      </c>
      <c r="K3342">
        <v>0.23</v>
      </c>
      <c r="L3342" s="4" t="s">
        <v>31</v>
      </c>
      <c r="M3342" s="4" t="s">
        <v>22</v>
      </c>
      <c r="N3342" s="4" t="str">
        <f>IF(ISBLANK(Table14[[#This Row],[Sales_Rep]]),"Unknown",Table14[[#This Row],[Sales_Rep]])</f>
        <v>David</v>
      </c>
      <c r="O3342" t="str">
        <f>PROPER(Table14[[#This Row],[Region]])</f>
        <v>South</v>
      </c>
      <c r="P3342" s="9">
        <f>IF(ISBLANK(Table14[[#This Row],[Sales_Amount]]),MEDIAN(Table14[Sales_Amount]),Table14[[#This Row],[Sales_Amount]])</f>
        <v>100725.24</v>
      </c>
      <c r="Q3342" s="11">
        <f>IF(ISBLANK(Table14[[#This Row],[Quantity_Sold]]),MEDIAN(Table14[Quantity_Sold]),Table14[[#This Row],[Quantity_Sold]])</f>
        <v>48</v>
      </c>
      <c r="R3342" s="4" t="str">
        <f>TRIM(Table14[[#This Row],[Product_Category]])</f>
        <v>Furniture</v>
      </c>
      <c r="S3342" s="4" t="str">
        <f>PROPER(Table14[[#This Row],[Customer_Type]])</f>
        <v>Returning</v>
      </c>
      <c r="T3342" s="13">
        <f>IF(ISBLANK(Table14[[#This Row],[Discount]]),MEDIAN(Table14[Discount]),Table14[[#This Row],[Discount]])</f>
        <v>0.23</v>
      </c>
    </row>
    <row r="3343" spans="1:20" x14ac:dyDescent="0.3">
      <c r="A3343">
        <v>1283</v>
      </c>
      <c r="B3343" s="1">
        <v>45525</v>
      </c>
      <c r="C3343" t="s">
        <v>23</v>
      </c>
      <c r="D3343" t="s">
        <v>20</v>
      </c>
      <c r="E3343">
        <v>189820.2</v>
      </c>
      <c r="F3343">
        <v>34</v>
      </c>
      <c r="G3343" t="s">
        <v>15</v>
      </c>
      <c r="H3343" s="9">
        <v>4927.45</v>
      </c>
      <c r="I3343" s="9">
        <v>5815.57</v>
      </c>
      <c r="J3343" t="s">
        <v>16</v>
      </c>
      <c r="K3343">
        <v>0.04</v>
      </c>
      <c r="L3343" s="4" t="s">
        <v>17</v>
      </c>
      <c r="M3343" s="4" t="s">
        <v>18</v>
      </c>
      <c r="N3343" s="4" t="str">
        <f>IF(ISBLANK(Table14[[#This Row],[Sales_Rep]]),"Unknown",Table14[[#This Row],[Sales_Rep]])</f>
        <v>Charlie</v>
      </c>
      <c r="O3343" t="str">
        <f>PROPER(Table14[[#This Row],[Region]])</f>
        <v>North</v>
      </c>
      <c r="P3343" s="9">
        <f>IF(ISBLANK(Table14[[#This Row],[Sales_Amount]]),MEDIAN(Table14[Sales_Amount]),Table14[[#This Row],[Sales_Amount]])</f>
        <v>189820.2</v>
      </c>
      <c r="Q3343" s="11">
        <f>IF(ISBLANK(Table14[[#This Row],[Quantity_Sold]]),MEDIAN(Table14[Quantity_Sold]),Table14[[#This Row],[Quantity_Sold]])</f>
        <v>34</v>
      </c>
      <c r="R3343" s="4" t="str">
        <f>TRIM(Table14[[#This Row],[Product_Category]])</f>
        <v>Food</v>
      </c>
      <c r="S3343" s="4" t="str">
        <f>PROPER(Table14[[#This Row],[Customer_Type]])</f>
        <v>Returning</v>
      </c>
      <c r="T3343" s="13">
        <f>IF(ISBLANK(Table14[[#This Row],[Discount]]),MEDIAN(Table14[Discount]),Table14[[#This Row],[Discount]])</f>
        <v>0.04</v>
      </c>
    </row>
    <row r="3344" spans="1:20" x14ac:dyDescent="0.3">
      <c r="A3344">
        <v>1106</v>
      </c>
      <c r="B3344" s="1">
        <v>45434</v>
      </c>
      <c r="C3344" t="s">
        <v>23</v>
      </c>
      <c r="D3344" t="s">
        <v>27</v>
      </c>
      <c r="E3344">
        <v>17445</v>
      </c>
      <c r="F3344">
        <v>16</v>
      </c>
      <c r="G3344" t="s">
        <v>28</v>
      </c>
      <c r="H3344" s="9">
        <v>1099.1300000000001</v>
      </c>
      <c r="I3344" s="9">
        <v>1453.75</v>
      </c>
      <c r="J3344" t="s">
        <v>25</v>
      </c>
      <c r="K3344">
        <v>0.25</v>
      </c>
      <c r="L3344" s="4" t="s">
        <v>31</v>
      </c>
      <c r="M3344" s="4" t="s">
        <v>18</v>
      </c>
      <c r="N3344" s="4" t="str">
        <f>IF(ISBLANK(Table14[[#This Row],[Sales_Rep]]),"Unknown",Table14[[#This Row],[Sales_Rep]])</f>
        <v>Charlie</v>
      </c>
      <c r="O3344" t="str">
        <f>PROPER(Table14[[#This Row],[Region]])</f>
        <v>West</v>
      </c>
      <c r="P3344" s="9">
        <f>IF(ISBLANK(Table14[[#This Row],[Sales_Amount]]),MEDIAN(Table14[Sales_Amount]),Table14[[#This Row],[Sales_Amount]])</f>
        <v>17445</v>
      </c>
      <c r="Q3344" s="11">
        <f>IF(ISBLANK(Table14[[#This Row],[Quantity_Sold]]),MEDIAN(Table14[Quantity_Sold]),Table14[[#This Row],[Quantity_Sold]])</f>
        <v>16</v>
      </c>
      <c r="R3344" s="4" t="str">
        <f>TRIM(Table14[[#This Row],[Product_Category]])</f>
        <v>Furniture</v>
      </c>
      <c r="S3344" s="4" t="str">
        <f>PROPER(Table14[[#This Row],[Customer_Type]])</f>
        <v>New</v>
      </c>
      <c r="T3344" s="13">
        <f>IF(ISBLANK(Table14[[#This Row],[Discount]]),MEDIAN(Table14[Discount]),Table14[[#This Row],[Discount]])</f>
        <v>0.25</v>
      </c>
    </row>
    <row r="3345" spans="1:20" x14ac:dyDescent="0.3">
      <c r="A3345">
        <v>1417</v>
      </c>
      <c r="B3345" s="1">
        <v>45342</v>
      </c>
      <c r="C3345" t="s">
        <v>13</v>
      </c>
      <c r="D3345" t="s">
        <v>14</v>
      </c>
      <c r="E3345">
        <v>72386.399999999994</v>
      </c>
      <c r="F3345">
        <v>30</v>
      </c>
      <c r="G3345" t="s">
        <v>21</v>
      </c>
      <c r="H3345" s="9">
        <v>2067.5100000000002</v>
      </c>
      <c r="I3345" s="9">
        <v>3016.1</v>
      </c>
      <c r="J3345" t="s">
        <v>16</v>
      </c>
      <c r="K3345">
        <v>0.2</v>
      </c>
      <c r="L3345" s="4" t="s">
        <v>31</v>
      </c>
      <c r="M3345" s="4" t="s">
        <v>22</v>
      </c>
      <c r="N3345" s="4" t="str">
        <f>IF(ISBLANK(Table14[[#This Row],[Sales_Rep]]),"Unknown",Table14[[#This Row],[Sales_Rep]])</f>
        <v>David</v>
      </c>
      <c r="O3345" t="str">
        <f>PROPER(Table14[[#This Row],[Region]])</f>
        <v>East</v>
      </c>
      <c r="P3345" s="9">
        <f>IF(ISBLANK(Table14[[#This Row],[Sales_Amount]]),MEDIAN(Table14[Sales_Amount]),Table14[[#This Row],[Sales_Amount]])</f>
        <v>72386.399999999994</v>
      </c>
      <c r="Q3345" s="11">
        <f>IF(ISBLANK(Table14[[#This Row],[Quantity_Sold]]),MEDIAN(Table14[Quantity_Sold]),Table14[[#This Row],[Quantity_Sold]])</f>
        <v>30</v>
      </c>
      <c r="R3345" s="4" t="str">
        <f>TRIM(Table14[[#This Row],[Product_Category]])</f>
        <v>Electronics</v>
      </c>
      <c r="S3345" s="4" t="str">
        <f>PROPER(Table14[[#This Row],[Customer_Type]])</f>
        <v>Returning</v>
      </c>
      <c r="T3345" s="13">
        <f>IF(ISBLANK(Table14[[#This Row],[Discount]]),MEDIAN(Table14[Discount]),Table14[[#This Row],[Discount]])</f>
        <v>0.2</v>
      </c>
    </row>
    <row r="3346" spans="1:20" x14ac:dyDescent="0.3">
      <c r="A3346">
        <v>1096</v>
      </c>
      <c r="B3346" s="1">
        <v>45332</v>
      </c>
      <c r="C3346" t="s">
        <v>19</v>
      </c>
      <c r="D3346" t="s">
        <v>20</v>
      </c>
      <c r="E3346">
        <v>20143.07</v>
      </c>
      <c r="F3346">
        <v>32</v>
      </c>
      <c r="G3346" t="s">
        <v>15</v>
      </c>
      <c r="H3346" s="9">
        <v>455.91</v>
      </c>
      <c r="I3346" s="9">
        <v>669.65</v>
      </c>
      <c r="J3346" t="s">
        <v>16</v>
      </c>
      <c r="K3346">
        <v>0.06</v>
      </c>
      <c r="L3346" s="4" t="s">
        <v>17</v>
      </c>
      <c r="M3346" s="4" t="s">
        <v>18</v>
      </c>
      <c r="N3346" s="4" t="str">
        <f>IF(ISBLANK(Table14[[#This Row],[Sales_Rep]]),"Unknown",Table14[[#This Row],[Sales_Rep]])</f>
        <v>Eve</v>
      </c>
      <c r="O3346" t="str">
        <f>PROPER(Table14[[#This Row],[Region]])</f>
        <v>North</v>
      </c>
      <c r="P3346" s="9">
        <f>IF(ISBLANK(Table14[[#This Row],[Sales_Amount]]),MEDIAN(Table14[Sales_Amount]),Table14[[#This Row],[Sales_Amount]])</f>
        <v>20143.07</v>
      </c>
      <c r="Q3346" s="11">
        <f>IF(ISBLANK(Table14[[#This Row],[Quantity_Sold]]),MEDIAN(Table14[Quantity_Sold]),Table14[[#This Row],[Quantity_Sold]])</f>
        <v>32</v>
      </c>
      <c r="R3346" s="4" t="str">
        <f>TRIM(Table14[[#This Row],[Product_Category]])</f>
        <v>Food</v>
      </c>
      <c r="S3346" s="4" t="str">
        <f>PROPER(Table14[[#This Row],[Customer_Type]])</f>
        <v>Returning</v>
      </c>
      <c r="T3346" s="13">
        <f>IF(ISBLANK(Table14[[#This Row],[Discount]]),MEDIAN(Table14[Discount]),Table14[[#This Row],[Discount]])</f>
        <v>0.06</v>
      </c>
    </row>
    <row r="3347" spans="1:20" x14ac:dyDescent="0.3">
      <c r="A3347">
        <v>1108</v>
      </c>
      <c r="B3347" s="1">
        <v>44957</v>
      </c>
      <c r="C3347" t="s">
        <v>29</v>
      </c>
      <c r="D3347" t="s">
        <v>30</v>
      </c>
      <c r="E3347">
        <v>38096.32</v>
      </c>
      <c r="F3347">
        <v>47</v>
      </c>
      <c r="G3347" t="s">
        <v>15</v>
      </c>
      <c r="H3347" s="9">
        <v>890.08</v>
      </c>
      <c r="I3347" s="9">
        <v>1013.2</v>
      </c>
      <c r="J3347" t="s">
        <v>25</v>
      </c>
      <c r="L3347" s="4" t="s">
        <v>17</v>
      </c>
      <c r="M3347" s="4" t="s">
        <v>22</v>
      </c>
      <c r="N3347" s="4" t="str">
        <f>IF(ISBLANK(Table14[[#This Row],[Sales_Rep]]),"Unknown",Table14[[#This Row],[Sales_Rep]])</f>
        <v>Bob</v>
      </c>
      <c r="O3347" t="str">
        <f>PROPER(Table14[[#This Row],[Region]])</f>
        <v>South</v>
      </c>
      <c r="P3347" s="9">
        <f>IF(ISBLANK(Table14[[#This Row],[Sales_Amount]]),MEDIAN(Table14[Sales_Amount]),Table14[[#This Row],[Sales_Amount]])</f>
        <v>38096.32</v>
      </c>
      <c r="Q3347" s="11">
        <f>IF(ISBLANK(Table14[[#This Row],[Quantity_Sold]]),MEDIAN(Table14[Quantity_Sold]),Table14[[#This Row],[Quantity_Sold]])</f>
        <v>47</v>
      </c>
      <c r="R3347" s="4" t="str">
        <f>TRIM(Table14[[#This Row],[Product_Category]])</f>
        <v>Food</v>
      </c>
      <c r="S3347" s="4" t="str">
        <f>PROPER(Table14[[#This Row],[Customer_Type]])</f>
        <v>New</v>
      </c>
      <c r="T3347" s="13">
        <f>IF(ISBLANK(Table14[[#This Row],[Discount]]),MEDIAN(Table14[Discount]),Table14[[#This Row],[Discount]])</f>
        <v>0.15</v>
      </c>
    </row>
    <row r="3348" spans="1:20" x14ac:dyDescent="0.3">
      <c r="A3348">
        <v>1170</v>
      </c>
      <c r="B3348" s="1">
        <v>45395</v>
      </c>
      <c r="C3348" t="s">
        <v>32</v>
      </c>
      <c r="D3348" t="s">
        <v>14</v>
      </c>
      <c r="E3348">
        <v>109392.44</v>
      </c>
      <c r="F3348">
        <v>23</v>
      </c>
      <c r="G3348" t="s">
        <v>15</v>
      </c>
      <c r="H3348" s="9">
        <v>4394.4399999999996</v>
      </c>
      <c r="I3348" s="9">
        <v>5059.78</v>
      </c>
      <c r="J3348" t="s">
        <v>16</v>
      </c>
      <c r="K3348">
        <v>0.06</v>
      </c>
      <c r="L3348" s="4" t="s">
        <v>17</v>
      </c>
      <c r="M3348" s="4" t="s">
        <v>18</v>
      </c>
      <c r="N3348" s="4" t="str">
        <f>IF(ISBLANK(Table14[[#This Row],[Sales_Rep]]),"Unknown",Table14[[#This Row],[Sales_Rep]])</f>
        <v>Alice</v>
      </c>
      <c r="O3348" t="str">
        <f>PROPER(Table14[[#This Row],[Region]])</f>
        <v>East</v>
      </c>
      <c r="P3348" s="9">
        <f>IF(ISBLANK(Table14[[#This Row],[Sales_Amount]]),MEDIAN(Table14[Sales_Amount]),Table14[[#This Row],[Sales_Amount]])</f>
        <v>109392.44</v>
      </c>
      <c r="Q3348" s="11">
        <f>IF(ISBLANK(Table14[[#This Row],[Quantity_Sold]]),MEDIAN(Table14[Quantity_Sold]),Table14[[#This Row],[Quantity_Sold]])</f>
        <v>23</v>
      </c>
      <c r="R3348" s="4" t="str">
        <f>TRIM(Table14[[#This Row],[Product_Category]])</f>
        <v>Food</v>
      </c>
      <c r="S3348" s="4" t="str">
        <f>PROPER(Table14[[#This Row],[Customer_Type]])</f>
        <v>Returning</v>
      </c>
      <c r="T3348" s="13">
        <f>IF(ISBLANK(Table14[[#This Row],[Discount]]),MEDIAN(Table14[Discount]),Table14[[#This Row],[Discount]])</f>
        <v>0.06</v>
      </c>
    </row>
    <row r="3349" spans="1:20" x14ac:dyDescent="0.3">
      <c r="A3349">
        <v>1500</v>
      </c>
      <c r="B3349" s="1">
        <v>45468</v>
      </c>
      <c r="C3349" t="s">
        <v>19</v>
      </c>
      <c r="D3349" t="s">
        <v>27</v>
      </c>
      <c r="E3349">
        <v>108107.89</v>
      </c>
      <c r="F3349">
        <v>22</v>
      </c>
      <c r="G3349" t="s">
        <v>21</v>
      </c>
      <c r="H3349" s="9">
        <v>4677.92</v>
      </c>
      <c r="I3349" s="9">
        <v>6921.12</v>
      </c>
      <c r="J3349" t="s">
        <v>25</v>
      </c>
      <c r="K3349">
        <v>0.28999999999999998</v>
      </c>
      <c r="L3349" s="4" t="s">
        <v>26</v>
      </c>
      <c r="M3349" s="4" t="s">
        <v>18</v>
      </c>
      <c r="N3349" s="4" t="str">
        <f>IF(ISBLANK(Table14[[#This Row],[Sales_Rep]]),"Unknown",Table14[[#This Row],[Sales_Rep]])</f>
        <v>Eve</v>
      </c>
      <c r="O3349" t="str">
        <f>PROPER(Table14[[#This Row],[Region]])</f>
        <v>West</v>
      </c>
      <c r="P3349" s="9">
        <f>IF(ISBLANK(Table14[[#This Row],[Sales_Amount]]),MEDIAN(Table14[Sales_Amount]),Table14[[#This Row],[Sales_Amount]])</f>
        <v>108107.89</v>
      </c>
      <c r="Q3349" s="11">
        <f>IF(ISBLANK(Table14[[#This Row],[Quantity_Sold]]),MEDIAN(Table14[Quantity_Sold]),Table14[[#This Row],[Quantity_Sold]])</f>
        <v>22</v>
      </c>
      <c r="R3349" s="4" t="str">
        <f>TRIM(Table14[[#This Row],[Product_Category]])</f>
        <v>Electronics</v>
      </c>
      <c r="S3349" s="4" t="str">
        <f>PROPER(Table14[[#This Row],[Customer_Type]])</f>
        <v>New</v>
      </c>
      <c r="T3349" s="13">
        <f>IF(ISBLANK(Table14[[#This Row],[Discount]]),MEDIAN(Table14[Discount]),Table14[[#This Row],[Discount]])</f>
        <v>0.28999999999999998</v>
      </c>
    </row>
    <row r="3350" spans="1:20" x14ac:dyDescent="0.3">
      <c r="A3350">
        <v>1389</v>
      </c>
      <c r="B3350" s="1">
        <v>44927</v>
      </c>
      <c r="C3350" t="s">
        <v>13</v>
      </c>
      <c r="D3350" t="s">
        <v>14</v>
      </c>
      <c r="E3350">
        <v>108066.53</v>
      </c>
      <c r="F3350">
        <v>38</v>
      </c>
      <c r="G3350" t="s">
        <v>15</v>
      </c>
      <c r="H3350" s="9">
        <v>2412.67</v>
      </c>
      <c r="I3350" s="9">
        <v>3159.84</v>
      </c>
      <c r="J3350" t="s">
        <v>25</v>
      </c>
      <c r="K3350">
        <v>0.1</v>
      </c>
      <c r="L3350" s="4" t="s">
        <v>26</v>
      </c>
      <c r="M3350" s="4" t="s">
        <v>22</v>
      </c>
      <c r="N3350" s="4" t="str">
        <f>IF(ISBLANK(Table14[[#This Row],[Sales_Rep]]),"Unknown",Table14[[#This Row],[Sales_Rep]])</f>
        <v>David</v>
      </c>
      <c r="O3350" t="str">
        <f>PROPER(Table14[[#This Row],[Region]])</f>
        <v>East</v>
      </c>
      <c r="P3350" s="9">
        <f>IF(ISBLANK(Table14[[#This Row],[Sales_Amount]]),MEDIAN(Table14[Sales_Amount]),Table14[[#This Row],[Sales_Amount]])</f>
        <v>108066.53</v>
      </c>
      <c r="Q3350" s="11">
        <f>IF(ISBLANK(Table14[[#This Row],[Quantity_Sold]]),MEDIAN(Table14[Quantity_Sold]),Table14[[#This Row],[Quantity_Sold]])</f>
        <v>38</v>
      </c>
      <c r="R3350" s="4" t="str">
        <f>TRIM(Table14[[#This Row],[Product_Category]])</f>
        <v>Food</v>
      </c>
      <c r="S3350" s="4" t="str">
        <f>PROPER(Table14[[#This Row],[Customer_Type]])</f>
        <v>New</v>
      </c>
      <c r="T3350" s="13">
        <f>IF(ISBLANK(Table14[[#This Row],[Discount]]),MEDIAN(Table14[Discount]),Table14[[#This Row],[Discount]])</f>
        <v>0.1</v>
      </c>
    </row>
    <row r="3351" spans="1:20" x14ac:dyDescent="0.3">
      <c r="A3351">
        <v>1282</v>
      </c>
      <c r="B3351" s="1">
        <v>45041</v>
      </c>
      <c r="C3351" t="s">
        <v>32</v>
      </c>
      <c r="D3351" t="s">
        <v>14</v>
      </c>
      <c r="E3351">
        <v>74544.14</v>
      </c>
      <c r="F3351">
        <v>12</v>
      </c>
      <c r="G3351" t="s">
        <v>15</v>
      </c>
      <c r="H3351" s="9">
        <v>4839.1899999999996</v>
      </c>
      <c r="I3351" s="9">
        <v>6538.96</v>
      </c>
      <c r="J3351" t="s">
        <v>25</v>
      </c>
      <c r="K3351">
        <v>0.05</v>
      </c>
      <c r="L3351" s="4" t="s">
        <v>26</v>
      </c>
      <c r="M3351" s="4" t="s">
        <v>18</v>
      </c>
      <c r="N3351" s="4" t="str">
        <f>IF(ISBLANK(Table14[[#This Row],[Sales_Rep]]),"Unknown",Table14[[#This Row],[Sales_Rep]])</f>
        <v>Alice</v>
      </c>
      <c r="O3351" t="str">
        <f>PROPER(Table14[[#This Row],[Region]])</f>
        <v>East</v>
      </c>
      <c r="P3351" s="9">
        <f>IF(ISBLANK(Table14[[#This Row],[Sales_Amount]]),MEDIAN(Table14[Sales_Amount]),Table14[[#This Row],[Sales_Amount]])</f>
        <v>74544.14</v>
      </c>
      <c r="Q3351" s="11">
        <f>IF(ISBLANK(Table14[[#This Row],[Quantity_Sold]]),MEDIAN(Table14[Quantity_Sold]),Table14[[#This Row],[Quantity_Sold]])</f>
        <v>12</v>
      </c>
      <c r="R3351" s="4" t="str">
        <f>TRIM(Table14[[#This Row],[Product_Category]])</f>
        <v>Food</v>
      </c>
      <c r="S3351" s="4" t="str">
        <f>PROPER(Table14[[#This Row],[Customer_Type]])</f>
        <v>New</v>
      </c>
      <c r="T3351" s="13">
        <f>IF(ISBLANK(Table14[[#This Row],[Discount]]),MEDIAN(Table14[Discount]),Table14[[#This Row],[Discount]])</f>
        <v>0.05</v>
      </c>
    </row>
    <row r="3352" spans="1:20" x14ac:dyDescent="0.3">
      <c r="A3352">
        <v>1064</v>
      </c>
      <c r="B3352" s="1">
        <v>45364</v>
      </c>
      <c r="C3352" t="s">
        <v>23</v>
      </c>
      <c r="D3352" t="s">
        <v>27</v>
      </c>
      <c r="E3352">
        <v>235450.26</v>
      </c>
      <c r="F3352">
        <v>42</v>
      </c>
      <c r="G3352" t="s">
        <v>15</v>
      </c>
      <c r="H3352" s="9">
        <v>4863.32</v>
      </c>
      <c r="I3352" s="9">
        <v>7096.15</v>
      </c>
      <c r="J3352" t="s">
        <v>16</v>
      </c>
      <c r="K3352">
        <v>0.21</v>
      </c>
      <c r="L3352" s="4" t="s">
        <v>17</v>
      </c>
      <c r="M3352" s="4" t="s">
        <v>22</v>
      </c>
      <c r="N3352" s="4" t="str">
        <f>IF(ISBLANK(Table14[[#This Row],[Sales_Rep]]),"Unknown",Table14[[#This Row],[Sales_Rep]])</f>
        <v>Charlie</v>
      </c>
      <c r="O3352" t="str">
        <f>PROPER(Table14[[#This Row],[Region]])</f>
        <v>West</v>
      </c>
      <c r="P3352" s="9">
        <f>IF(ISBLANK(Table14[[#This Row],[Sales_Amount]]),MEDIAN(Table14[Sales_Amount]),Table14[[#This Row],[Sales_Amount]])</f>
        <v>235450.26</v>
      </c>
      <c r="Q3352" s="11">
        <f>IF(ISBLANK(Table14[[#This Row],[Quantity_Sold]]),MEDIAN(Table14[Quantity_Sold]),Table14[[#This Row],[Quantity_Sold]])</f>
        <v>42</v>
      </c>
      <c r="R3352" s="4" t="str">
        <f>TRIM(Table14[[#This Row],[Product_Category]])</f>
        <v>Food</v>
      </c>
      <c r="S3352" s="4" t="str">
        <f>PROPER(Table14[[#This Row],[Customer_Type]])</f>
        <v>Returning</v>
      </c>
      <c r="T3352" s="13">
        <f>IF(ISBLANK(Table14[[#This Row],[Discount]]),MEDIAN(Table14[Discount]),Table14[[#This Row],[Discount]])</f>
        <v>0.21</v>
      </c>
    </row>
    <row r="3353" spans="1:20" x14ac:dyDescent="0.3">
      <c r="A3353">
        <v>1168</v>
      </c>
      <c r="B3353" s="1">
        <v>45145</v>
      </c>
      <c r="C3353" t="s">
        <v>29</v>
      </c>
      <c r="D3353" t="s">
        <v>30</v>
      </c>
      <c r="E3353">
        <v>105510.59</v>
      </c>
      <c r="F3353">
        <v>19</v>
      </c>
      <c r="G3353" t="s">
        <v>15</v>
      </c>
      <c r="H3353" s="9">
        <v>4834.29</v>
      </c>
      <c r="I3353" s="9">
        <v>6170.21</v>
      </c>
      <c r="J3353" t="s">
        <v>16</v>
      </c>
      <c r="K3353">
        <v>0.1</v>
      </c>
      <c r="L3353" s="4" t="s">
        <v>26</v>
      </c>
      <c r="M3353" s="4" t="s">
        <v>22</v>
      </c>
      <c r="N3353" s="4" t="str">
        <f>IF(ISBLANK(Table14[[#This Row],[Sales_Rep]]),"Unknown",Table14[[#This Row],[Sales_Rep]])</f>
        <v>Bob</v>
      </c>
      <c r="O3353" t="str">
        <f>PROPER(Table14[[#This Row],[Region]])</f>
        <v>South</v>
      </c>
      <c r="P3353" s="9">
        <f>IF(ISBLANK(Table14[[#This Row],[Sales_Amount]]),MEDIAN(Table14[Sales_Amount]),Table14[[#This Row],[Sales_Amount]])</f>
        <v>105510.59</v>
      </c>
      <c r="Q3353" s="11">
        <f>IF(ISBLANK(Table14[[#This Row],[Quantity_Sold]]),MEDIAN(Table14[Quantity_Sold]),Table14[[#This Row],[Quantity_Sold]])</f>
        <v>19</v>
      </c>
      <c r="R3353" s="4" t="str">
        <f>TRIM(Table14[[#This Row],[Product_Category]])</f>
        <v>Food</v>
      </c>
      <c r="S3353" s="4" t="str">
        <f>PROPER(Table14[[#This Row],[Customer_Type]])</f>
        <v>Returning</v>
      </c>
      <c r="T3353" s="13">
        <f>IF(ISBLANK(Table14[[#This Row],[Discount]]),MEDIAN(Table14[Discount]),Table14[[#This Row],[Discount]])</f>
        <v>0.1</v>
      </c>
    </row>
    <row r="3354" spans="1:20" x14ac:dyDescent="0.3">
      <c r="A3354">
        <v>1378</v>
      </c>
      <c r="B3354" s="1">
        <v>45235</v>
      </c>
      <c r="C3354" t="s">
        <v>23</v>
      </c>
      <c r="D3354" t="s">
        <v>20</v>
      </c>
      <c r="E3354">
        <v>99360.21</v>
      </c>
      <c r="F3354">
        <v>23</v>
      </c>
      <c r="G3354" t="s">
        <v>28</v>
      </c>
      <c r="H3354" s="9">
        <v>4753.43</v>
      </c>
      <c r="I3354" s="9">
        <v>5837.85</v>
      </c>
      <c r="J3354" t="s">
        <v>25</v>
      </c>
      <c r="K3354">
        <v>0.26</v>
      </c>
      <c r="L3354" s="4" t="s">
        <v>26</v>
      </c>
      <c r="M3354" s="4" t="s">
        <v>18</v>
      </c>
      <c r="N3354" s="4" t="str">
        <f>IF(ISBLANK(Table14[[#This Row],[Sales_Rep]]),"Unknown",Table14[[#This Row],[Sales_Rep]])</f>
        <v>Charlie</v>
      </c>
      <c r="O3354" t="str">
        <f>PROPER(Table14[[#This Row],[Region]])</f>
        <v>North</v>
      </c>
      <c r="P3354" s="9">
        <f>IF(ISBLANK(Table14[[#This Row],[Sales_Amount]]),MEDIAN(Table14[Sales_Amount]),Table14[[#This Row],[Sales_Amount]])</f>
        <v>99360.21</v>
      </c>
      <c r="Q3354" s="11">
        <f>IF(ISBLANK(Table14[[#This Row],[Quantity_Sold]]),MEDIAN(Table14[Quantity_Sold]),Table14[[#This Row],[Quantity_Sold]])</f>
        <v>23</v>
      </c>
      <c r="R3354" s="4" t="str">
        <f>TRIM(Table14[[#This Row],[Product_Category]])</f>
        <v>Furniture</v>
      </c>
      <c r="S3354" s="4" t="str">
        <f>PROPER(Table14[[#This Row],[Customer_Type]])</f>
        <v>New</v>
      </c>
      <c r="T3354" s="13">
        <f>IF(ISBLANK(Table14[[#This Row],[Discount]]),MEDIAN(Table14[Discount]),Table14[[#This Row],[Discount]])</f>
        <v>0.26</v>
      </c>
    </row>
    <row r="3355" spans="1:20" x14ac:dyDescent="0.3">
      <c r="A3355">
        <v>1494</v>
      </c>
      <c r="B3355" s="1">
        <v>44974</v>
      </c>
      <c r="C3355" t="s">
        <v>13</v>
      </c>
      <c r="D3355" t="s">
        <v>30</v>
      </c>
      <c r="E3355">
        <v>89714.880000000005</v>
      </c>
      <c r="F3355">
        <v>28</v>
      </c>
      <c r="G3355" t="s">
        <v>21</v>
      </c>
      <c r="H3355" s="9">
        <v>3027.16</v>
      </c>
      <c r="I3355" s="9">
        <v>3372.74</v>
      </c>
      <c r="J3355" t="s">
        <v>16</v>
      </c>
      <c r="K3355">
        <v>0.05</v>
      </c>
      <c r="L3355" s="4" t="s">
        <v>26</v>
      </c>
      <c r="M3355" s="4" t="s">
        <v>22</v>
      </c>
      <c r="N3355" s="4" t="str">
        <f>IF(ISBLANK(Table14[[#This Row],[Sales_Rep]]),"Unknown",Table14[[#This Row],[Sales_Rep]])</f>
        <v>David</v>
      </c>
      <c r="O3355" t="str">
        <f>PROPER(Table14[[#This Row],[Region]])</f>
        <v>South</v>
      </c>
      <c r="P3355" s="9">
        <f>IF(ISBLANK(Table14[[#This Row],[Sales_Amount]]),MEDIAN(Table14[Sales_Amount]),Table14[[#This Row],[Sales_Amount]])</f>
        <v>89714.880000000005</v>
      </c>
      <c r="Q3355" s="11">
        <f>IF(ISBLANK(Table14[[#This Row],[Quantity_Sold]]),MEDIAN(Table14[Quantity_Sold]),Table14[[#This Row],[Quantity_Sold]])</f>
        <v>28</v>
      </c>
      <c r="R3355" s="4" t="str">
        <f>TRIM(Table14[[#This Row],[Product_Category]])</f>
        <v>Electronics</v>
      </c>
      <c r="S3355" s="4" t="str">
        <f>PROPER(Table14[[#This Row],[Customer_Type]])</f>
        <v>Returning</v>
      </c>
      <c r="T3355" s="13">
        <f>IF(ISBLANK(Table14[[#This Row],[Discount]]),MEDIAN(Table14[Discount]),Table14[[#This Row],[Discount]])</f>
        <v>0.05</v>
      </c>
    </row>
    <row r="3356" spans="1:20" x14ac:dyDescent="0.3">
      <c r="A3356">
        <v>1362</v>
      </c>
      <c r="B3356" s="1">
        <v>45116</v>
      </c>
      <c r="C3356" t="s">
        <v>32</v>
      </c>
      <c r="D3356" t="s">
        <v>30</v>
      </c>
      <c r="E3356">
        <v>85784.13</v>
      </c>
      <c r="F3356">
        <v>45</v>
      </c>
      <c r="G3356" t="s">
        <v>28</v>
      </c>
      <c r="H3356" s="9">
        <v>1668.37</v>
      </c>
      <c r="I3356" s="9">
        <v>2049.8000000000002</v>
      </c>
      <c r="J3356" t="s">
        <v>25</v>
      </c>
      <c r="K3356">
        <v>7.0000000000000007E-2</v>
      </c>
      <c r="L3356" s="4" t="s">
        <v>26</v>
      </c>
      <c r="M3356" s="4" t="s">
        <v>22</v>
      </c>
      <c r="N3356" s="4" t="str">
        <f>IF(ISBLANK(Table14[[#This Row],[Sales_Rep]]),"Unknown",Table14[[#This Row],[Sales_Rep]])</f>
        <v>Alice</v>
      </c>
      <c r="O3356" t="str">
        <f>PROPER(Table14[[#This Row],[Region]])</f>
        <v>South</v>
      </c>
      <c r="P3356" s="9">
        <f>IF(ISBLANK(Table14[[#This Row],[Sales_Amount]]),MEDIAN(Table14[Sales_Amount]),Table14[[#This Row],[Sales_Amount]])</f>
        <v>85784.13</v>
      </c>
      <c r="Q3356" s="11">
        <f>IF(ISBLANK(Table14[[#This Row],[Quantity_Sold]]),MEDIAN(Table14[Quantity_Sold]),Table14[[#This Row],[Quantity_Sold]])</f>
        <v>45</v>
      </c>
      <c r="R3356" s="4" t="str">
        <f>TRIM(Table14[[#This Row],[Product_Category]])</f>
        <v>Furniture</v>
      </c>
      <c r="S3356" s="4" t="str">
        <f>PROPER(Table14[[#This Row],[Customer_Type]])</f>
        <v>New</v>
      </c>
      <c r="T3356" s="13">
        <f>IF(ISBLANK(Table14[[#This Row],[Discount]]),MEDIAN(Table14[Discount]),Table14[[#This Row],[Discount]])</f>
        <v>7.0000000000000007E-2</v>
      </c>
    </row>
    <row r="3357" spans="1:20" x14ac:dyDescent="0.3">
      <c r="A3357">
        <v>1228</v>
      </c>
      <c r="B3357" s="1">
        <v>45000</v>
      </c>
      <c r="C3357" t="s">
        <v>13</v>
      </c>
      <c r="D3357" t="s">
        <v>27</v>
      </c>
      <c r="E3357">
        <v>168519.27</v>
      </c>
      <c r="F3357">
        <v>49</v>
      </c>
      <c r="G3357" t="s">
        <v>21</v>
      </c>
      <c r="H3357" s="9">
        <v>3926.92</v>
      </c>
      <c r="I3357" s="9">
        <v>4711.1899999999996</v>
      </c>
      <c r="J3357" t="s">
        <v>25</v>
      </c>
      <c r="K3357">
        <v>0.27</v>
      </c>
      <c r="L3357" s="4" t="s">
        <v>31</v>
      </c>
      <c r="M3357" s="4" t="s">
        <v>22</v>
      </c>
      <c r="N3357" s="4" t="str">
        <f>IF(ISBLANK(Table14[[#This Row],[Sales_Rep]]),"Unknown",Table14[[#This Row],[Sales_Rep]])</f>
        <v>David</v>
      </c>
      <c r="O3357" t="str">
        <f>PROPER(Table14[[#This Row],[Region]])</f>
        <v>West</v>
      </c>
      <c r="P3357" s="9">
        <f>IF(ISBLANK(Table14[[#This Row],[Sales_Amount]]),MEDIAN(Table14[Sales_Amount]),Table14[[#This Row],[Sales_Amount]])</f>
        <v>168519.27</v>
      </c>
      <c r="Q3357" s="11">
        <f>IF(ISBLANK(Table14[[#This Row],[Quantity_Sold]]),MEDIAN(Table14[Quantity_Sold]),Table14[[#This Row],[Quantity_Sold]])</f>
        <v>49</v>
      </c>
      <c r="R3357" s="4" t="str">
        <f>TRIM(Table14[[#This Row],[Product_Category]])</f>
        <v>Electronics</v>
      </c>
      <c r="S3357" s="4" t="str">
        <f>PROPER(Table14[[#This Row],[Customer_Type]])</f>
        <v>New</v>
      </c>
      <c r="T3357" s="13">
        <f>IF(ISBLANK(Table14[[#This Row],[Discount]]),MEDIAN(Table14[Discount]),Table14[[#This Row],[Discount]])</f>
        <v>0.27</v>
      </c>
    </row>
    <row r="3358" spans="1:20" x14ac:dyDescent="0.3">
      <c r="A3358">
        <v>1243</v>
      </c>
      <c r="B3358" s="1">
        <v>45047</v>
      </c>
      <c r="C3358" t="s">
        <v>32</v>
      </c>
      <c r="D3358" t="s">
        <v>20</v>
      </c>
      <c r="E3358">
        <v>81270.28</v>
      </c>
      <c r="F3358">
        <v>47</v>
      </c>
      <c r="G3358" t="s">
        <v>24</v>
      </c>
      <c r="H3358" s="9">
        <v>1654.93</v>
      </c>
      <c r="I3358" s="9">
        <v>2305.54</v>
      </c>
      <c r="J3358" t="s">
        <v>25</v>
      </c>
      <c r="K3358">
        <v>0.25</v>
      </c>
      <c r="L3358" s="4" t="s">
        <v>17</v>
      </c>
      <c r="M3358" s="4" t="s">
        <v>22</v>
      </c>
      <c r="N3358" s="4" t="str">
        <f>IF(ISBLANK(Table14[[#This Row],[Sales_Rep]]),"Unknown",Table14[[#This Row],[Sales_Rep]])</f>
        <v>Alice</v>
      </c>
      <c r="O3358" t="str">
        <f>PROPER(Table14[[#This Row],[Region]])</f>
        <v>North</v>
      </c>
      <c r="P3358" s="9">
        <f>IF(ISBLANK(Table14[[#This Row],[Sales_Amount]]),MEDIAN(Table14[Sales_Amount]),Table14[[#This Row],[Sales_Amount]])</f>
        <v>81270.28</v>
      </c>
      <c r="Q3358" s="11">
        <f>IF(ISBLANK(Table14[[#This Row],[Quantity_Sold]]),MEDIAN(Table14[Quantity_Sold]),Table14[[#This Row],[Quantity_Sold]])</f>
        <v>47</v>
      </c>
      <c r="R3358" s="4" t="str">
        <f>TRIM(Table14[[#This Row],[Product_Category]])</f>
        <v>Clothing</v>
      </c>
      <c r="S3358" s="4" t="str">
        <f>PROPER(Table14[[#This Row],[Customer_Type]])</f>
        <v>New</v>
      </c>
      <c r="T3358" s="13">
        <f>IF(ISBLANK(Table14[[#This Row],[Discount]]),MEDIAN(Table14[Discount]),Table14[[#This Row],[Discount]])</f>
        <v>0.25</v>
      </c>
    </row>
    <row r="3359" spans="1:20" x14ac:dyDescent="0.3">
      <c r="A3359">
        <v>1286</v>
      </c>
      <c r="B3359" s="1">
        <v>45245</v>
      </c>
      <c r="C3359" t="s">
        <v>19</v>
      </c>
      <c r="D3359" t="s">
        <v>27</v>
      </c>
      <c r="E3359">
        <v>79458.259999999995</v>
      </c>
      <c r="F3359">
        <v>27</v>
      </c>
      <c r="G3359" t="s">
        <v>28</v>
      </c>
      <c r="H3359" s="9">
        <v>2939.73</v>
      </c>
      <c r="I3359" s="9">
        <v>3976.89</v>
      </c>
      <c r="J3359" t="s">
        <v>16</v>
      </c>
      <c r="K3359">
        <v>0.26</v>
      </c>
      <c r="L3359" s="4" t="s">
        <v>17</v>
      </c>
      <c r="M3359" s="4" t="s">
        <v>22</v>
      </c>
      <c r="N3359" s="4" t="str">
        <f>IF(ISBLANK(Table14[[#This Row],[Sales_Rep]]),"Unknown",Table14[[#This Row],[Sales_Rep]])</f>
        <v>Eve</v>
      </c>
      <c r="O3359" t="str">
        <f>PROPER(Table14[[#This Row],[Region]])</f>
        <v>West</v>
      </c>
      <c r="P3359" s="9">
        <f>IF(ISBLANK(Table14[[#This Row],[Sales_Amount]]),MEDIAN(Table14[Sales_Amount]),Table14[[#This Row],[Sales_Amount]])</f>
        <v>79458.259999999995</v>
      </c>
      <c r="Q3359" s="11">
        <f>IF(ISBLANK(Table14[[#This Row],[Quantity_Sold]]),MEDIAN(Table14[Quantity_Sold]),Table14[[#This Row],[Quantity_Sold]])</f>
        <v>27</v>
      </c>
      <c r="R3359" s="4" t="str">
        <f>TRIM(Table14[[#This Row],[Product_Category]])</f>
        <v>Furniture</v>
      </c>
      <c r="S3359" s="4" t="str">
        <f>PROPER(Table14[[#This Row],[Customer_Type]])</f>
        <v>Returning</v>
      </c>
      <c r="T3359" s="13">
        <f>IF(ISBLANK(Table14[[#This Row],[Discount]]),MEDIAN(Table14[Discount]),Table14[[#This Row],[Discount]])</f>
        <v>0.26</v>
      </c>
    </row>
    <row r="3360" spans="1:20" x14ac:dyDescent="0.3">
      <c r="A3360">
        <v>1253</v>
      </c>
      <c r="B3360" s="1">
        <v>45532</v>
      </c>
      <c r="C3360" t="s">
        <v>29</v>
      </c>
      <c r="D3360" t="s">
        <v>14</v>
      </c>
      <c r="E3360">
        <v>79857.759999999995</v>
      </c>
      <c r="F3360">
        <v>13</v>
      </c>
      <c r="G3360" t="s">
        <v>21</v>
      </c>
      <c r="H3360" s="9">
        <v>4485.45</v>
      </c>
      <c r="I3360" s="9">
        <v>6268.27</v>
      </c>
      <c r="J3360" t="s">
        <v>16</v>
      </c>
      <c r="K3360">
        <v>0.02</v>
      </c>
      <c r="L3360" s="4" t="s">
        <v>26</v>
      </c>
      <c r="M3360" s="4" t="s">
        <v>18</v>
      </c>
      <c r="N3360" s="4" t="str">
        <f>IF(ISBLANK(Table14[[#This Row],[Sales_Rep]]),"Unknown",Table14[[#This Row],[Sales_Rep]])</f>
        <v>Bob</v>
      </c>
      <c r="O3360" t="str">
        <f>PROPER(Table14[[#This Row],[Region]])</f>
        <v>East</v>
      </c>
      <c r="P3360" s="9">
        <f>IF(ISBLANK(Table14[[#This Row],[Sales_Amount]]),MEDIAN(Table14[Sales_Amount]),Table14[[#This Row],[Sales_Amount]])</f>
        <v>79857.759999999995</v>
      </c>
      <c r="Q3360" s="11">
        <f>IF(ISBLANK(Table14[[#This Row],[Quantity_Sold]]),MEDIAN(Table14[Quantity_Sold]),Table14[[#This Row],[Quantity_Sold]])</f>
        <v>13</v>
      </c>
      <c r="R3360" s="4" t="str">
        <f>TRIM(Table14[[#This Row],[Product_Category]])</f>
        <v>Electronics</v>
      </c>
      <c r="S3360" s="4" t="str">
        <f>PROPER(Table14[[#This Row],[Customer_Type]])</f>
        <v>Returning</v>
      </c>
      <c r="T3360" s="13">
        <f>IF(ISBLANK(Table14[[#This Row],[Discount]]),MEDIAN(Table14[Discount]),Table14[[#This Row],[Discount]])</f>
        <v>0.02</v>
      </c>
    </row>
    <row r="3361" spans="1:20" x14ac:dyDescent="0.3">
      <c r="A3361">
        <v>1493</v>
      </c>
      <c r="B3361" s="1">
        <v>45484</v>
      </c>
      <c r="C3361" t="s">
        <v>19</v>
      </c>
      <c r="D3361" t="s">
        <v>20</v>
      </c>
      <c r="E3361">
        <v>38491.64</v>
      </c>
      <c r="F3361">
        <v>19</v>
      </c>
      <c r="G3361" t="s">
        <v>24</v>
      </c>
      <c r="H3361" s="9">
        <v>1878.97</v>
      </c>
      <c r="I3361" s="9">
        <v>2067.2199999999998</v>
      </c>
      <c r="J3361" t="s">
        <v>25</v>
      </c>
      <c r="K3361">
        <v>0.02</v>
      </c>
      <c r="L3361" s="4" t="s">
        <v>17</v>
      </c>
      <c r="M3361" s="4" t="s">
        <v>22</v>
      </c>
      <c r="N3361" s="4" t="str">
        <f>IF(ISBLANK(Table14[[#This Row],[Sales_Rep]]),"Unknown",Table14[[#This Row],[Sales_Rep]])</f>
        <v>Eve</v>
      </c>
      <c r="O3361" t="str">
        <f>PROPER(Table14[[#This Row],[Region]])</f>
        <v>North</v>
      </c>
      <c r="P3361" s="9">
        <f>IF(ISBLANK(Table14[[#This Row],[Sales_Amount]]),MEDIAN(Table14[Sales_Amount]),Table14[[#This Row],[Sales_Amount]])</f>
        <v>38491.64</v>
      </c>
      <c r="Q3361" s="11">
        <f>IF(ISBLANK(Table14[[#This Row],[Quantity_Sold]]),MEDIAN(Table14[Quantity_Sold]),Table14[[#This Row],[Quantity_Sold]])</f>
        <v>19</v>
      </c>
      <c r="R3361" s="4" t="str">
        <f>TRIM(Table14[[#This Row],[Product_Category]])</f>
        <v>Clothing</v>
      </c>
      <c r="S3361" s="4" t="str">
        <f>PROPER(Table14[[#This Row],[Customer_Type]])</f>
        <v>New</v>
      </c>
      <c r="T3361" s="13">
        <f>IF(ISBLANK(Table14[[#This Row],[Discount]]),MEDIAN(Table14[Discount]),Table14[[#This Row],[Discount]])</f>
        <v>0.02</v>
      </c>
    </row>
    <row r="3362" spans="1:20" x14ac:dyDescent="0.3">
      <c r="A3362">
        <v>1412</v>
      </c>
      <c r="B3362" s="1">
        <v>45082</v>
      </c>
      <c r="C3362" t="s">
        <v>19</v>
      </c>
      <c r="D3362" t="s">
        <v>14</v>
      </c>
      <c r="E3362">
        <v>115229.48</v>
      </c>
      <c r="F3362">
        <v>35</v>
      </c>
      <c r="G3362" t="s">
        <v>15</v>
      </c>
      <c r="H3362" s="9">
        <v>2718.67</v>
      </c>
      <c r="I3362" s="9">
        <v>3617.88</v>
      </c>
      <c r="J3362" t="s">
        <v>16</v>
      </c>
      <c r="K3362">
        <v>0.09</v>
      </c>
      <c r="L3362" s="4" t="s">
        <v>31</v>
      </c>
      <c r="M3362" s="4" t="s">
        <v>18</v>
      </c>
      <c r="N3362" s="4" t="str">
        <f>IF(ISBLANK(Table14[[#This Row],[Sales_Rep]]),"Unknown",Table14[[#This Row],[Sales_Rep]])</f>
        <v>Eve</v>
      </c>
      <c r="O3362" t="str">
        <f>PROPER(Table14[[#This Row],[Region]])</f>
        <v>East</v>
      </c>
      <c r="P3362" s="9">
        <f>IF(ISBLANK(Table14[[#This Row],[Sales_Amount]]),MEDIAN(Table14[Sales_Amount]),Table14[[#This Row],[Sales_Amount]])</f>
        <v>115229.48</v>
      </c>
      <c r="Q3362" s="11">
        <f>IF(ISBLANK(Table14[[#This Row],[Quantity_Sold]]),MEDIAN(Table14[Quantity_Sold]),Table14[[#This Row],[Quantity_Sold]])</f>
        <v>35</v>
      </c>
      <c r="R3362" s="4" t="str">
        <f>TRIM(Table14[[#This Row],[Product_Category]])</f>
        <v>Food</v>
      </c>
      <c r="S3362" s="4" t="str">
        <f>PROPER(Table14[[#This Row],[Customer_Type]])</f>
        <v>Returning</v>
      </c>
      <c r="T3362" s="13">
        <f>IF(ISBLANK(Table14[[#This Row],[Discount]]),MEDIAN(Table14[Discount]),Table14[[#This Row],[Discount]])</f>
        <v>0.09</v>
      </c>
    </row>
    <row r="3363" spans="1:20" x14ac:dyDescent="0.3">
      <c r="A3363">
        <v>1052</v>
      </c>
      <c r="B3363" s="1">
        <v>45285</v>
      </c>
      <c r="C3363" t="s">
        <v>13</v>
      </c>
      <c r="D3363" t="s">
        <v>20</v>
      </c>
      <c r="E3363">
        <v>124491.78</v>
      </c>
      <c r="F3363">
        <v>41</v>
      </c>
      <c r="G3363" t="s">
        <v>28</v>
      </c>
      <c r="H3363" s="9">
        <v>2630.8</v>
      </c>
      <c r="I3363" s="9">
        <v>3530.68</v>
      </c>
      <c r="J3363" t="s">
        <v>16</v>
      </c>
      <c r="K3363">
        <v>0.14000000000000001</v>
      </c>
      <c r="L3363" s="4" t="s">
        <v>26</v>
      </c>
      <c r="M3363" s="4" t="s">
        <v>18</v>
      </c>
      <c r="N3363" s="4" t="str">
        <f>IF(ISBLANK(Table14[[#This Row],[Sales_Rep]]),"Unknown",Table14[[#This Row],[Sales_Rep]])</f>
        <v>David</v>
      </c>
      <c r="O3363" t="str">
        <f>PROPER(Table14[[#This Row],[Region]])</f>
        <v>North</v>
      </c>
      <c r="P3363" s="9">
        <f>IF(ISBLANK(Table14[[#This Row],[Sales_Amount]]),MEDIAN(Table14[Sales_Amount]),Table14[[#This Row],[Sales_Amount]])</f>
        <v>124491.78</v>
      </c>
      <c r="Q3363" s="11">
        <f>IF(ISBLANK(Table14[[#This Row],[Quantity_Sold]]),MEDIAN(Table14[Quantity_Sold]),Table14[[#This Row],[Quantity_Sold]])</f>
        <v>41</v>
      </c>
      <c r="R3363" s="4" t="str">
        <f>TRIM(Table14[[#This Row],[Product_Category]])</f>
        <v>Furniture</v>
      </c>
      <c r="S3363" s="4" t="str">
        <f>PROPER(Table14[[#This Row],[Customer_Type]])</f>
        <v>Returning</v>
      </c>
      <c r="T3363" s="13">
        <f>IF(ISBLANK(Table14[[#This Row],[Discount]]),MEDIAN(Table14[Discount]),Table14[[#This Row],[Discount]])</f>
        <v>0.14000000000000001</v>
      </c>
    </row>
    <row r="3364" spans="1:20" x14ac:dyDescent="0.3">
      <c r="A3364">
        <v>1297</v>
      </c>
      <c r="B3364" s="1">
        <v>45398</v>
      </c>
      <c r="C3364" t="s">
        <v>29</v>
      </c>
      <c r="D3364" t="s">
        <v>14</v>
      </c>
      <c r="E3364">
        <v>94261.67</v>
      </c>
      <c r="F3364">
        <v>41</v>
      </c>
      <c r="G3364" t="s">
        <v>28</v>
      </c>
      <c r="H3364" s="9">
        <v>2301.4499999999998</v>
      </c>
      <c r="I3364" s="9">
        <v>3238.12</v>
      </c>
      <c r="J3364" t="s">
        <v>25</v>
      </c>
      <c r="K3364">
        <v>0.28999999999999998</v>
      </c>
      <c r="L3364" s="4" t="s">
        <v>26</v>
      </c>
      <c r="M3364" s="4" t="s">
        <v>18</v>
      </c>
      <c r="N3364" s="4" t="str">
        <f>IF(ISBLANK(Table14[[#This Row],[Sales_Rep]]),"Unknown",Table14[[#This Row],[Sales_Rep]])</f>
        <v>Bob</v>
      </c>
      <c r="O3364" t="str">
        <f>PROPER(Table14[[#This Row],[Region]])</f>
        <v>East</v>
      </c>
      <c r="P3364" s="9">
        <f>IF(ISBLANK(Table14[[#This Row],[Sales_Amount]]),MEDIAN(Table14[Sales_Amount]),Table14[[#This Row],[Sales_Amount]])</f>
        <v>94261.67</v>
      </c>
      <c r="Q3364" s="11">
        <f>IF(ISBLANK(Table14[[#This Row],[Quantity_Sold]]),MEDIAN(Table14[Quantity_Sold]),Table14[[#This Row],[Quantity_Sold]])</f>
        <v>41</v>
      </c>
      <c r="R3364" s="4" t="str">
        <f>TRIM(Table14[[#This Row],[Product_Category]])</f>
        <v>Furniture</v>
      </c>
      <c r="S3364" s="4" t="str">
        <f>PROPER(Table14[[#This Row],[Customer_Type]])</f>
        <v>New</v>
      </c>
      <c r="T3364" s="13">
        <f>IF(ISBLANK(Table14[[#This Row],[Discount]]),MEDIAN(Table14[Discount]),Table14[[#This Row],[Discount]])</f>
        <v>0.28999999999999998</v>
      </c>
    </row>
    <row r="3365" spans="1:20" x14ac:dyDescent="0.3">
      <c r="A3365">
        <v>1300</v>
      </c>
      <c r="B3365" s="1">
        <v>45063</v>
      </c>
      <c r="C3365" t="s">
        <v>32</v>
      </c>
      <c r="D3365" t="s">
        <v>20</v>
      </c>
      <c r="E3365">
        <v>71239.64</v>
      </c>
      <c r="F3365">
        <v>18</v>
      </c>
      <c r="G3365" t="s">
        <v>28</v>
      </c>
      <c r="H3365" s="9">
        <v>3785.39</v>
      </c>
      <c r="I3365" s="9">
        <v>5277.01</v>
      </c>
      <c r="J3365" t="s">
        <v>25</v>
      </c>
      <c r="K3365">
        <v>0.25</v>
      </c>
      <c r="L3365" s="4" t="s">
        <v>17</v>
      </c>
      <c r="M3365" s="4" t="s">
        <v>22</v>
      </c>
      <c r="N3365" s="4" t="str">
        <f>IF(ISBLANK(Table14[[#This Row],[Sales_Rep]]),"Unknown",Table14[[#This Row],[Sales_Rep]])</f>
        <v>Alice</v>
      </c>
      <c r="O3365" t="str">
        <f>PROPER(Table14[[#This Row],[Region]])</f>
        <v>North</v>
      </c>
      <c r="P3365" s="9">
        <f>IF(ISBLANK(Table14[[#This Row],[Sales_Amount]]),MEDIAN(Table14[Sales_Amount]),Table14[[#This Row],[Sales_Amount]])</f>
        <v>71239.64</v>
      </c>
      <c r="Q3365" s="11">
        <f>IF(ISBLANK(Table14[[#This Row],[Quantity_Sold]]),MEDIAN(Table14[Quantity_Sold]),Table14[[#This Row],[Quantity_Sold]])</f>
        <v>18</v>
      </c>
      <c r="R3365" s="4" t="str">
        <f>TRIM(Table14[[#This Row],[Product_Category]])</f>
        <v>Furniture</v>
      </c>
      <c r="S3365" s="4" t="str">
        <f>PROPER(Table14[[#This Row],[Customer_Type]])</f>
        <v>New</v>
      </c>
      <c r="T3365" s="13">
        <f>IF(ISBLANK(Table14[[#This Row],[Discount]]),MEDIAN(Table14[Discount]),Table14[[#This Row],[Discount]])</f>
        <v>0.25</v>
      </c>
    </row>
    <row r="3366" spans="1:20" x14ac:dyDescent="0.3">
      <c r="A3366">
        <v>1133</v>
      </c>
      <c r="B3366" s="1">
        <v>45078</v>
      </c>
      <c r="C3366" t="s">
        <v>32</v>
      </c>
      <c r="D3366" t="s">
        <v>20</v>
      </c>
      <c r="E3366">
        <v>106495.44</v>
      </c>
      <c r="F3366">
        <v>33</v>
      </c>
      <c r="G3366" t="s">
        <v>28</v>
      </c>
      <c r="H3366" s="9">
        <v>2566.1799999999998</v>
      </c>
      <c r="I3366" s="9">
        <v>3709.35</v>
      </c>
      <c r="J3366" t="s">
        <v>25</v>
      </c>
      <c r="K3366">
        <v>0.13</v>
      </c>
      <c r="L3366" s="4" t="s">
        <v>17</v>
      </c>
      <c r="M3366" s="4" t="s">
        <v>22</v>
      </c>
      <c r="N3366" s="4" t="str">
        <f>IF(ISBLANK(Table14[[#This Row],[Sales_Rep]]),"Unknown",Table14[[#This Row],[Sales_Rep]])</f>
        <v>Alice</v>
      </c>
      <c r="O3366" t="str">
        <f>PROPER(Table14[[#This Row],[Region]])</f>
        <v>North</v>
      </c>
      <c r="P3366" s="9">
        <f>IF(ISBLANK(Table14[[#This Row],[Sales_Amount]]),MEDIAN(Table14[Sales_Amount]),Table14[[#This Row],[Sales_Amount]])</f>
        <v>106495.44</v>
      </c>
      <c r="Q3366" s="11">
        <f>IF(ISBLANK(Table14[[#This Row],[Quantity_Sold]]),MEDIAN(Table14[Quantity_Sold]),Table14[[#This Row],[Quantity_Sold]])</f>
        <v>33</v>
      </c>
      <c r="R3366" s="4" t="str">
        <f>TRIM(Table14[[#This Row],[Product_Category]])</f>
        <v>Furniture</v>
      </c>
      <c r="S3366" s="4" t="str">
        <f>PROPER(Table14[[#This Row],[Customer_Type]])</f>
        <v>New</v>
      </c>
      <c r="T3366" s="13">
        <f>IF(ISBLANK(Table14[[#This Row],[Discount]]),MEDIAN(Table14[Discount]),Table14[[#This Row],[Discount]])</f>
        <v>0.13</v>
      </c>
    </row>
    <row r="3367" spans="1:20" x14ac:dyDescent="0.3">
      <c r="A3367">
        <v>1209</v>
      </c>
      <c r="B3367" s="1">
        <v>45120</v>
      </c>
      <c r="C3367" t="s">
        <v>23</v>
      </c>
      <c r="D3367" t="s">
        <v>27</v>
      </c>
      <c r="E3367">
        <v>49377.29</v>
      </c>
      <c r="F3367">
        <v>13</v>
      </c>
      <c r="G3367" t="s">
        <v>15</v>
      </c>
      <c r="H3367" s="9">
        <v>3130.63</v>
      </c>
      <c r="I3367" s="9">
        <v>4267.7</v>
      </c>
      <c r="J3367" t="s">
        <v>25</v>
      </c>
      <c r="K3367">
        <v>0.11</v>
      </c>
      <c r="L3367" s="4" t="s">
        <v>26</v>
      </c>
      <c r="M3367" s="4" t="s">
        <v>22</v>
      </c>
      <c r="N3367" s="4" t="str">
        <f>IF(ISBLANK(Table14[[#This Row],[Sales_Rep]]),"Unknown",Table14[[#This Row],[Sales_Rep]])</f>
        <v>Charlie</v>
      </c>
      <c r="O3367" t="str">
        <f>PROPER(Table14[[#This Row],[Region]])</f>
        <v>West</v>
      </c>
      <c r="P3367" s="9">
        <f>IF(ISBLANK(Table14[[#This Row],[Sales_Amount]]),MEDIAN(Table14[Sales_Amount]),Table14[[#This Row],[Sales_Amount]])</f>
        <v>49377.29</v>
      </c>
      <c r="Q3367" s="11">
        <f>IF(ISBLANK(Table14[[#This Row],[Quantity_Sold]]),MEDIAN(Table14[Quantity_Sold]),Table14[[#This Row],[Quantity_Sold]])</f>
        <v>13</v>
      </c>
      <c r="R3367" s="4" t="str">
        <f>TRIM(Table14[[#This Row],[Product_Category]])</f>
        <v>Food</v>
      </c>
      <c r="S3367" s="4" t="str">
        <f>PROPER(Table14[[#This Row],[Customer_Type]])</f>
        <v>New</v>
      </c>
      <c r="T3367" s="13">
        <f>IF(ISBLANK(Table14[[#This Row],[Discount]]),MEDIAN(Table14[Discount]),Table14[[#This Row],[Discount]])</f>
        <v>0.11</v>
      </c>
    </row>
    <row r="3368" spans="1:20" x14ac:dyDescent="0.3">
      <c r="A3368">
        <v>1399</v>
      </c>
      <c r="B3368" s="1">
        <v>45463</v>
      </c>
      <c r="C3368" t="s">
        <v>32</v>
      </c>
      <c r="D3368" t="s">
        <v>14</v>
      </c>
      <c r="E3368">
        <v>112455.38</v>
      </c>
      <c r="F3368">
        <v>29</v>
      </c>
      <c r="G3368" t="s">
        <v>21</v>
      </c>
      <c r="H3368" s="9">
        <v>3371.65</v>
      </c>
      <c r="I3368" s="9">
        <v>3956.91</v>
      </c>
      <c r="J3368" t="s">
        <v>16</v>
      </c>
      <c r="K3368">
        <v>0.02</v>
      </c>
      <c r="L3368" s="4" t="s">
        <v>26</v>
      </c>
      <c r="M3368" s="4" t="s">
        <v>18</v>
      </c>
      <c r="N3368" s="4" t="str">
        <f>IF(ISBLANK(Table14[[#This Row],[Sales_Rep]]),"Unknown",Table14[[#This Row],[Sales_Rep]])</f>
        <v>Alice</v>
      </c>
      <c r="O3368" t="str">
        <f>PROPER(Table14[[#This Row],[Region]])</f>
        <v>East</v>
      </c>
      <c r="P3368" s="9">
        <f>IF(ISBLANK(Table14[[#This Row],[Sales_Amount]]),MEDIAN(Table14[Sales_Amount]),Table14[[#This Row],[Sales_Amount]])</f>
        <v>112455.38</v>
      </c>
      <c r="Q3368" s="11">
        <f>IF(ISBLANK(Table14[[#This Row],[Quantity_Sold]]),MEDIAN(Table14[Quantity_Sold]),Table14[[#This Row],[Quantity_Sold]])</f>
        <v>29</v>
      </c>
      <c r="R3368" s="4" t="str">
        <f>TRIM(Table14[[#This Row],[Product_Category]])</f>
        <v>Electronics</v>
      </c>
      <c r="S3368" s="4" t="str">
        <f>PROPER(Table14[[#This Row],[Customer_Type]])</f>
        <v>Returning</v>
      </c>
      <c r="T3368" s="13">
        <f>IF(ISBLANK(Table14[[#This Row],[Discount]]),MEDIAN(Table14[Discount]),Table14[[#This Row],[Discount]])</f>
        <v>0.02</v>
      </c>
    </row>
    <row r="3369" spans="1:20" x14ac:dyDescent="0.3">
      <c r="A3369">
        <v>1465</v>
      </c>
      <c r="B3369" s="1">
        <v>45131</v>
      </c>
      <c r="C3369" t="s">
        <v>13</v>
      </c>
      <c r="D3369" t="s">
        <v>20</v>
      </c>
      <c r="E3369">
        <v>32821.39</v>
      </c>
      <c r="F3369">
        <v>29</v>
      </c>
      <c r="G3369" t="s">
        <v>21</v>
      </c>
      <c r="H3369" s="9">
        <v>945.54</v>
      </c>
      <c r="I3369" s="9">
        <v>1380.21</v>
      </c>
      <c r="J3369" t="s">
        <v>16</v>
      </c>
      <c r="K3369">
        <v>0.18</v>
      </c>
      <c r="L3369" s="4" t="s">
        <v>17</v>
      </c>
      <c r="M3369" s="4" t="s">
        <v>22</v>
      </c>
      <c r="N3369" s="4" t="str">
        <f>IF(ISBLANK(Table14[[#This Row],[Sales_Rep]]),"Unknown",Table14[[#This Row],[Sales_Rep]])</f>
        <v>David</v>
      </c>
      <c r="O3369" t="str">
        <f>PROPER(Table14[[#This Row],[Region]])</f>
        <v>North</v>
      </c>
      <c r="P3369" s="9">
        <f>IF(ISBLANK(Table14[[#This Row],[Sales_Amount]]),MEDIAN(Table14[Sales_Amount]),Table14[[#This Row],[Sales_Amount]])</f>
        <v>32821.39</v>
      </c>
      <c r="Q3369" s="11">
        <f>IF(ISBLANK(Table14[[#This Row],[Quantity_Sold]]),MEDIAN(Table14[Quantity_Sold]),Table14[[#This Row],[Quantity_Sold]])</f>
        <v>29</v>
      </c>
      <c r="R3369" s="4" t="str">
        <f>TRIM(Table14[[#This Row],[Product_Category]])</f>
        <v>Electronics</v>
      </c>
      <c r="S3369" s="4" t="str">
        <f>PROPER(Table14[[#This Row],[Customer_Type]])</f>
        <v>Returning</v>
      </c>
      <c r="T3369" s="13">
        <f>IF(ISBLANK(Table14[[#This Row],[Discount]]),MEDIAN(Table14[Discount]),Table14[[#This Row],[Discount]])</f>
        <v>0.18</v>
      </c>
    </row>
    <row r="3370" spans="1:20" x14ac:dyDescent="0.3">
      <c r="A3370">
        <v>1444</v>
      </c>
      <c r="B3370" s="1">
        <v>45202</v>
      </c>
      <c r="C3370" t="s">
        <v>19</v>
      </c>
      <c r="D3370" t="s">
        <v>14</v>
      </c>
      <c r="E3370">
        <v>53711.64</v>
      </c>
      <c r="F3370">
        <v>12</v>
      </c>
      <c r="G3370" t="s">
        <v>21</v>
      </c>
      <c r="H3370" s="9">
        <v>4492.29</v>
      </c>
      <c r="I3370" s="9">
        <v>5086.33</v>
      </c>
      <c r="J3370" t="s">
        <v>16</v>
      </c>
      <c r="K3370">
        <v>0.12</v>
      </c>
      <c r="L3370" s="4" t="s">
        <v>17</v>
      </c>
      <c r="M3370" s="4" t="s">
        <v>22</v>
      </c>
      <c r="N3370" s="4" t="str">
        <f>IF(ISBLANK(Table14[[#This Row],[Sales_Rep]]),"Unknown",Table14[[#This Row],[Sales_Rep]])</f>
        <v>Eve</v>
      </c>
      <c r="O3370" t="str">
        <f>PROPER(Table14[[#This Row],[Region]])</f>
        <v>East</v>
      </c>
      <c r="P3370" s="9">
        <f>IF(ISBLANK(Table14[[#This Row],[Sales_Amount]]),MEDIAN(Table14[Sales_Amount]),Table14[[#This Row],[Sales_Amount]])</f>
        <v>53711.64</v>
      </c>
      <c r="Q3370" s="11">
        <f>IF(ISBLANK(Table14[[#This Row],[Quantity_Sold]]),MEDIAN(Table14[Quantity_Sold]),Table14[[#This Row],[Quantity_Sold]])</f>
        <v>12</v>
      </c>
      <c r="R3370" s="4" t="str">
        <f>TRIM(Table14[[#This Row],[Product_Category]])</f>
        <v>Electronics</v>
      </c>
      <c r="S3370" s="4" t="str">
        <f>PROPER(Table14[[#This Row],[Customer_Type]])</f>
        <v>Returning</v>
      </c>
      <c r="T3370" s="13">
        <f>IF(ISBLANK(Table14[[#This Row],[Discount]]),MEDIAN(Table14[Discount]),Table14[[#This Row],[Discount]])</f>
        <v>0.12</v>
      </c>
    </row>
    <row r="3371" spans="1:20" x14ac:dyDescent="0.3">
      <c r="A3371">
        <v>1445</v>
      </c>
      <c r="B3371" s="1">
        <v>45247</v>
      </c>
      <c r="C3371" t="s">
        <v>19</v>
      </c>
      <c r="D3371" t="s">
        <v>30</v>
      </c>
      <c r="E3371">
        <v>96980.6</v>
      </c>
      <c r="F3371">
        <v>49</v>
      </c>
      <c r="G3371" t="s">
        <v>21</v>
      </c>
      <c r="H3371" s="9">
        <v>2086.9899999999998</v>
      </c>
      <c r="I3371" s="9">
        <v>2787.6</v>
      </c>
      <c r="J3371" t="s">
        <v>16</v>
      </c>
      <c r="K3371">
        <v>0.28999999999999998</v>
      </c>
      <c r="L3371" s="4" t="s">
        <v>17</v>
      </c>
      <c r="M3371" s="4" t="s">
        <v>22</v>
      </c>
      <c r="N3371" s="4" t="str">
        <f>IF(ISBLANK(Table14[[#This Row],[Sales_Rep]]),"Unknown",Table14[[#This Row],[Sales_Rep]])</f>
        <v>Eve</v>
      </c>
      <c r="O3371" t="str">
        <f>PROPER(Table14[[#This Row],[Region]])</f>
        <v>South</v>
      </c>
      <c r="P3371" s="9">
        <f>IF(ISBLANK(Table14[[#This Row],[Sales_Amount]]),MEDIAN(Table14[Sales_Amount]),Table14[[#This Row],[Sales_Amount]])</f>
        <v>96980.6</v>
      </c>
      <c r="Q3371" s="11">
        <f>IF(ISBLANK(Table14[[#This Row],[Quantity_Sold]]),MEDIAN(Table14[Quantity_Sold]),Table14[[#This Row],[Quantity_Sold]])</f>
        <v>49</v>
      </c>
      <c r="R3371" s="4" t="str">
        <f>TRIM(Table14[[#This Row],[Product_Category]])</f>
        <v>Electronics</v>
      </c>
      <c r="S3371" s="4" t="str">
        <f>PROPER(Table14[[#This Row],[Customer_Type]])</f>
        <v>Returning</v>
      </c>
      <c r="T3371" s="13">
        <f>IF(ISBLANK(Table14[[#This Row],[Discount]]),MEDIAN(Table14[Discount]),Table14[[#This Row],[Discount]])</f>
        <v>0.28999999999999998</v>
      </c>
    </row>
    <row r="3372" spans="1:20" x14ac:dyDescent="0.3">
      <c r="A3372">
        <v>1384</v>
      </c>
      <c r="B3372" s="1">
        <v>44974</v>
      </c>
      <c r="C3372" t="s">
        <v>19</v>
      </c>
      <c r="D3372" t="s">
        <v>30</v>
      </c>
      <c r="E3372">
        <v>116020.92</v>
      </c>
      <c r="F3372">
        <v>24</v>
      </c>
      <c r="G3372" t="s">
        <v>15</v>
      </c>
      <c r="H3372" s="9">
        <v>3987.39</v>
      </c>
      <c r="I3372" s="9">
        <v>5035.63</v>
      </c>
      <c r="J3372" t="s">
        <v>16</v>
      </c>
      <c r="K3372">
        <v>0.04</v>
      </c>
      <c r="L3372" s="4" t="s">
        <v>26</v>
      </c>
      <c r="M3372" s="4" t="s">
        <v>22</v>
      </c>
      <c r="N3372" s="4" t="str">
        <f>IF(ISBLANK(Table14[[#This Row],[Sales_Rep]]),"Unknown",Table14[[#This Row],[Sales_Rep]])</f>
        <v>Eve</v>
      </c>
      <c r="O3372" t="str">
        <f>PROPER(Table14[[#This Row],[Region]])</f>
        <v>South</v>
      </c>
      <c r="P3372" s="9">
        <f>IF(ISBLANK(Table14[[#This Row],[Sales_Amount]]),MEDIAN(Table14[Sales_Amount]),Table14[[#This Row],[Sales_Amount]])</f>
        <v>116020.92</v>
      </c>
      <c r="Q3372" s="11">
        <f>IF(ISBLANK(Table14[[#This Row],[Quantity_Sold]]),MEDIAN(Table14[Quantity_Sold]),Table14[[#This Row],[Quantity_Sold]])</f>
        <v>24</v>
      </c>
      <c r="R3372" s="4" t="str">
        <f>TRIM(Table14[[#This Row],[Product_Category]])</f>
        <v>Food</v>
      </c>
      <c r="S3372" s="4" t="str">
        <f>PROPER(Table14[[#This Row],[Customer_Type]])</f>
        <v>Returning</v>
      </c>
      <c r="T3372" s="13">
        <f>IF(ISBLANK(Table14[[#This Row],[Discount]]),MEDIAN(Table14[Discount]),Table14[[#This Row],[Discount]])</f>
        <v>0.04</v>
      </c>
    </row>
    <row r="3373" spans="1:20" x14ac:dyDescent="0.3">
      <c r="A3373">
        <v>1361</v>
      </c>
      <c r="B3373" s="1">
        <v>45368</v>
      </c>
      <c r="C3373" t="s">
        <v>29</v>
      </c>
      <c r="D3373" t="s">
        <v>27</v>
      </c>
      <c r="E3373">
        <v>188699.95</v>
      </c>
      <c r="F3373">
        <v>47</v>
      </c>
      <c r="G3373" t="s">
        <v>28</v>
      </c>
      <c r="H3373" s="9">
        <v>3938.32</v>
      </c>
      <c r="I3373" s="9">
        <v>5353.19</v>
      </c>
      <c r="J3373" t="s">
        <v>25</v>
      </c>
      <c r="K3373">
        <v>0.25</v>
      </c>
      <c r="L3373" s="4" t="s">
        <v>26</v>
      </c>
      <c r="M3373" s="4" t="s">
        <v>22</v>
      </c>
      <c r="N3373" s="4" t="str">
        <f>IF(ISBLANK(Table14[[#This Row],[Sales_Rep]]),"Unknown",Table14[[#This Row],[Sales_Rep]])</f>
        <v>Bob</v>
      </c>
      <c r="O3373" t="str">
        <f>PROPER(Table14[[#This Row],[Region]])</f>
        <v>West</v>
      </c>
      <c r="P3373" s="9">
        <f>IF(ISBLANK(Table14[[#This Row],[Sales_Amount]]),MEDIAN(Table14[Sales_Amount]),Table14[[#This Row],[Sales_Amount]])</f>
        <v>188699.95</v>
      </c>
      <c r="Q3373" s="11">
        <f>IF(ISBLANK(Table14[[#This Row],[Quantity_Sold]]),MEDIAN(Table14[Quantity_Sold]),Table14[[#This Row],[Quantity_Sold]])</f>
        <v>47</v>
      </c>
      <c r="R3373" s="4" t="str">
        <f>TRIM(Table14[[#This Row],[Product_Category]])</f>
        <v>Furniture</v>
      </c>
      <c r="S3373" s="4" t="str">
        <f>PROPER(Table14[[#This Row],[Customer_Type]])</f>
        <v>New</v>
      </c>
      <c r="T3373" s="13">
        <f>IF(ISBLANK(Table14[[#This Row],[Discount]]),MEDIAN(Table14[Discount]),Table14[[#This Row],[Discount]])</f>
        <v>0.25</v>
      </c>
    </row>
    <row r="3374" spans="1:20" x14ac:dyDescent="0.3">
      <c r="A3374">
        <v>1295</v>
      </c>
      <c r="B3374" s="1">
        <v>45053</v>
      </c>
      <c r="C3374" t="s">
        <v>32</v>
      </c>
      <c r="D3374" t="s">
        <v>14</v>
      </c>
      <c r="E3374">
        <v>235561.96</v>
      </c>
      <c r="F3374">
        <v>49</v>
      </c>
      <c r="G3374" t="s">
        <v>15</v>
      </c>
      <c r="H3374" s="9">
        <v>4821.21</v>
      </c>
      <c r="I3374" s="9">
        <v>6085.3</v>
      </c>
      <c r="J3374" t="s">
        <v>16</v>
      </c>
      <c r="K3374">
        <v>0.21</v>
      </c>
      <c r="L3374" s="4" t="s">
        <v>26</v>
      </c>
      <c r="M3374" s="4" t="s">
        <v>18</v>
      </c>
      <c r="N3374" s="4" t="str">
        <f>IF(ISBLANK(Table14[[#This Row],[Sales_Rep]]),"Unknown",Table14[[#This Row],[Sales_Rep]])</f>
        <v>Alice</v>
      </c>
      <c r="O3374" t="str">
        <f>PROPER(Table14[[#This Row],[Region]])</f>
        <v>East</v>
      </c>
      <c r="P3374" s="9">
        <f>IF(ISBLANK(Table14[[#This Row],[Sales_Amount]]),MEDIAN(Table14[Sales_Amount]),Table14[[#This Row],[Sales_Amount]])</f>
        <v>235561.96</v>
      </c>
      <c r="Q3374" s="11">
        <f>IF(ISBLANK(Table14[[#This Row],[Quantity_Sold]]),MEDIAN(Table14[Quantity_Sold]),Table14[[#This Row],[Quantity_Sold]])</f>
        <v>49</v>
      </c>
      <c r="R3374" s="4" t="str">
        <f>TRIM(Table14[[#This Row],[Product_Category]])</f>
        <v>Food</v>
      </c>
      <c r="S3374" s="4" t="str">
        <f>PROPER(Table14[[#This Row],[Customer_Type]])</f>
        <v>Returning</v>
      </c>
      <c r="T3374" s="13">
        <f>IF(ISBLANK(Table14[[#This Row],[Discount]]),MEDIAN(Table14[Discount]),Table14[[#This Row],[Discount]])</f>
        <v>0.21</v>
      </c>
    </row>
    <row r="3375" spans="1:20" x14ac:dyDescent="0.3">
      <c r="A3375">
        <v>1020</v>
      </c>
      <c r="B3375" s="1">
        <v>45111</v>
      </c>
      <c r="C3375" t="s">
        <v>13</v>
      </c>
      <c r="D3375" t="s">
        <v>20</v>
      </c>
      <c r="E3375">
        <v>60677.18</v>
      </c>
      <c r="F3375">
        <v>12</v>
      </c>
      <c r="G3375" t="s">
        <v>21</v>
      </c>
      <c r="H3375" s="9">
        <v>4275.6400000000003</v>
      </c>
      <c r="I3375" s="9">
        <v>5322.56</v>
      </c>
      <c r="J3375" t="s">
        <v>16</v>
      </c>
      <c r="K3375">
        <v>0.05</v>
      </c>
      <c r="L3375" s="4" t="s">
        <v>31</v>
      </c>
      <c r="M3375" s="4" t="s">
        <v>18</v>
      </c>
      <c r="N3375" s="4" t="str">
        <f>IF(ISBLANK(Table14[[#This Row],[Sales_Rep]]),"Unknown",Table14[[#This Row],[Sales_Rep]])</f>
        <v>David</v>
      </c>
      <c r="O3375" t="str">
        <f>PROPER(Table14[[#This Row],[Region]])</f>
        <v>North</v>
      </c>
      <c r="P3375" s="9">
        <f>IF(ISBLANK(Table14[[#This Row],[Sales_Amount]]),MEDIAN(Table14[Sales_Amount]),Table14[[#This Row],[Sales_Amount]])</f>
        <v>60677.18</v>
      </c>
      <c r="Q3375" s="11">
        <f>IF(ISBLANK(Table14[[#This Row],[Quantity_Sold]]),MEDIAN(Table14[Quantity_Sold]),Table14[[#This Row],[Quantity_Sold]])</f>
        <v>12</v>
      </c>
      <c r="R3375" s="4" t="str">
        <f>TRIM(Table14[[#This Row],[Product_Category]])</f>
        <v>Electronics</v>
      </c>
      <c r="S3375" s="4" t="str">
        <f>PROPER(Table14[[#This Row],[Customer_Type]])</f>
        <v>Returning</v>
      </c>
      <c r="T3375" s="13">
        <f>IF(ISBLANK(Table14[[#This Row],[Discount]]),MEDIAN(Table14[Discount]),Table14[[#This Row],[Discount]])</f>
        <v>0.05</v>
      </c>
    </row>
    <row r="3376" spans="1:20" x14ac:dyDescent="0.3">
      <c r="A3376">
        <v>1313</v>
      </c>
      <c r="B3376" s="1">
        <v>44966</v>
      </c>
      <c r="C3376" t="s">
        <v>29</v>
      </c>
      <c r="D3376" t="s">
        <v>27</v>
      </c>
      <c r="E3376">
        <v>43208.07</v>
      </c>
      <c r="F3376">
        <v>33</v>
      </c>
      <c r="G3376" t="s">
        <v>28</v>
      </c>
      <c r="H3376" s="9">
        <v>1234.6300000000001</v>
      </c>
      <c r="I3376" s="9">
        <v>1392.91</v>
      </c>
      <c r="J3376" t="s">
        <v>16</v>
      </c>
      <c r="K3376">
        <v>0.06</v>
      </c>
      <c r="L3376" s="4" t="s">
        <v>26</v>
      </c>
      <c r="M3376" s="4" t="s">
        <v>18</v>
      </c>
      <c r="N3376" s="4" t="str">
        <f>IF(ISBLANK(Table14[[#This Row],[Sales_Rep]]),"Unknown",Table14[[#This Row],[Sales_Rep]])</f>
        <v>Bob</v>
      </c>
      <c r="O3376" t="str">
        <f>PROPER(Table14[[#This Row],[Region]])</f>
        <v>West</v>
      </c>
      <c r="P3376" s="9">
        <f>IF(ISBLANK(Table14[[#This Row],[Sales_Amount]]),MEDIAN(Table14[Sales_Amount]),Table14[[#This Row],[Sales_Amount]])</f>
        <v>43208.07</v>
      </c>
      <c r="Q3376" s="11">
        <f>IF(ISBLANK(Table14[[#This Row],[Quantity_Sold]]),MEDIAN(Table14[Quantity_Sold]),Table14[[#This Row],[Quantity_Sold]])</f>
        <v>33</v>
      </c>
      <c r="R3376" s="4" t="str">
        <f>TRIM(Table14[[#This Row],[Product_Category]])</f>
        <v>Furniture</v>
      </c>
      <c r="S3376" s="4" t="str">
        <f>PROPER(Table14[[#This Row],[Customer_Type]])</f>
        <v>Returning</v>
      </c>
      <c r="T3376" s="13">
        <f>IF(ISBLANK(Table14[[#This Row],[Discount]]),MEDIAN(Table14[Discount]),Table14[[#This Row],[Discount]])</f>
        <v>0.06</v>
      </c>
    </row>
    <row r="3377" spans="1:20" x14ac:dyDescent="0.3">
      <c r="A3377">
        <v>1317</v>
      </c>
      <c r="B3377" s="1">
        <v>45239</v>
      </c>
      <c r="C3377" t="s">
        <v>23</v>
      </c>
      <c r="D3377" t="s">
        <v>20</v>
      </c>
      <c r="E3377">
        <v>87118.5</v>
      </c>
      <c r="F3377">
        <v>16</v>
      </c>
      <c r="G3377" t="s">
        <v>28</v>
      </c>
      <c r="H3377" s="9">
        <v>4758.63</v>
      </c>
      <c r="I3377" s="9">
        <v>5731.48</v>
      </c>
      <c r="J3377" t="s">
        <v>25</v>
      </c>
      <c r="K3377">
        <v>0.05</v>
      </c>
      <c r="L3377" s="4" t="s">
        <v>31</v>
      </c>
      <c r="M3377" s="4" t="s">
        <v>18</v>
      </c>
      <c r="N3377" s="4" t="str">
        <f>IF(ISBLANK(Table14[[#This Row],[Sales_Rep]]),"Unknown",Table14[[#This Row],[Sales_Rep]])</f>
        <v>Charlie</v>
      </c>
      <c r="O3377" t="str">
        <f>PROPER(Table14[[#This Row],[Region]])</f>
        <v>North</v>
      </c>
      <c r="P3377" s="9">
        <f>IF(ISBLANK(Table14[[#This Row],[Sales_Amount]]),MEDIAN(Table14[Sales_Amount]),Table14[[#This Row],[Sales_Amount]])</f>
        <v>87118.5</v>
      </c>
      <c r="Q3377" s="11">
        <f>IF(ISBLANK(Table14[[#This Row],[Quantity_Sold]]),MEDIAN(Table14[Quantity_Sold]),Table14[[#This Row],[Quantity_Sold]])</f>
        <v>16</v>
      </c>
      <c r="R3377" s="4" t="str">
        <f>TRIM(Table14[[#This Row],[Product_Category]])</f>
        <v>Furniture</v>
      </c>
      <c r="S3377" s="4" t="str">
        <f>PROPER(Table14[[#This Row],[Customer_Type]])</f>
        <v>New</v>
      </c>
      <c r="T3377" s="13">
        <f>IF(ISBLANK(Table14[[#This Row],[Discount]]),MEDIAN(Table14[Discount]),Table14[[#This Row],[Discount]])</f>
        <v>0.05</v>
      </c>
    </row>
    <row r="3378" spans="1:20" x14ac:dyDescent="0.3">
      <c r="A3378">
        <v>1248</v>
      </c>
      <c r="B3378" s="1">
        <v>45239</v>
      </c>
      <c r="C3378" t="s">
        <v>13</v>
      </c>
      <c r="D3378" t="s">
        <v>30</v>
      </c>
      <c r="E3378">
        <v>22653.88</v>
      </c>
      <c r="F3378">
        <v>28</v>
      </c>
      <c r="G3378" t="s">
        <v>24</v>
      </c>
      <c r="H3378" s="9">
        <v>936.14</v>
      </c>
      <c r="I3378" s="9">
        <v>1155.81</v>
      </c>
      <c r="J3378" t="s">
        <v>16</v>
      </c>
      <c r="K3378">
        <v>0.3</v>
      </c>
      <c r="L3378" s="4" t="s">
        <v>17</v>
      </c>
      <c r="M3378" s="4" t="s">
        <v>22</v>
      </c>
      <c r="N3378" s="4" t="str">
        <f>IF(ISBLANK(Table14[[#This Row],[Sales_Rep]]),"Unknown",Table14[[#This Row],[Sales_Rep]])</f>
        <v>David</v>
      </c>
      <c r="O3378" t="str">
        <f>PROPER(Table14[[#This Row],[Region]])</f>
        <v>South</v>
      </c>
      <c r="P3378" s="9">
        <f>IF(ISBLANK(Table14[[#This Row],[Sales_Amount]]),MEDIAN(Table14[Sales_Amount]),Table14[[#This Row],[Sales_Amount]])</f>
        <v>22653.88</v>
      </c>
      <c r="Q3378" s="11">
        <f>IF(ISBLANK(Table14[[#This Row],[Quantity_Sold]]),MEDIAN(Table14[Quantity_Sold]),Table14[[#This Row],[Quantity_Sold]])</f>
        <v>28</v>
      </c>
      <c r="R3378" s="4" t="str">
        <f>TRIM(Table14[[#This Row],[Product_Category]])</f>
        <v>Clothing</v>
      </c>
      <c r="S3378" s="4" t="str">
        <f>PROPER(Table14[[#This Row],[Customer_Type]])</f>
        <v>Returning</v>
      </c>
      <c r="T3378" s="13">
        <f>IF(ISBLANK(Table14[[#This Row],[Discount]]),MEDIAN(Table14[Discount]),Table14[[#This Row],[Discount]])</f>
        <v>0.3</v>
      </c>
    </row>
    <row r="3379" spans="1:20" x14ac:dyDescent="0.3">
      <c r="A3379">
        <v>1451</v>
      </c>
      <c r="B3379" s="1">
        <v>45007</v>
      </c>
      <c r="C3379" t="s">
        <v>13</v>
      </c>
      <c r="D3379" t="s">
        <v>20</v>
      </c>
      <c r="E3379">
        <v>107318.39</v>
      </c>
      <c r="F3379">
        <v>19</v>
      </c>
      <c r="G3379" t="s">
        <v>15</v>
      </c>
      <c r="H3379" s="9">
        <v>4679.68</v>
      </c>
      <c r="I3379" s="9">
        <v>5705.39</v>
      </c>
      <c r="J3379" t="s">
        <v>16</v>
      </c>
      <c r="K3379">
        <v>0.01</v>
      </c>
      <c r="L3379" s="4" t="s">
        <v>17</v>
      </c>
      <c r="M3379" s="4" t="s">
        <v>18</v>
      </c>
      <c r="N3379" s="4" t="str">
        <f>IF(ISBLANK(Table14[[#This Row],[Sales_Rep]]),"Unknown",Table14[[#This Row],[Sales_Rep]])</f>
        <v>David</v>
      </c>
      <c r="O3379" t="str">
        <f>PROPER(Table14[[#This Row],[Region]])</f>
        <v>North</v>
      </c>
      <c r="P3379" s="9">
        <f>IF(ISBLANK(Table14[[#This Row],[Sales_Amount]]),MEDIAN(Table14[Sales_Amount]),Table14[[#This Row],[Sales_Amount]])</f>
        <v>107318.39</v>
      </c>
      <c r="Q3379" s="11">
        <f>IF(ISBLANK(Table14[[#This Row],[Quantity_Sold]]),MEDIAN(Table14[Quantity_Sold]),Table14[[#This Row],[Quantity_Sold]])</f>
        <v>19</v>
      </c>
      <c r="R3379" s="4" t="str">
        <f>TRIM(Table14[[#This Row],[Product_Category]])</f>
        <v>Food</v>
      </c>
      <c r="S3379" s="4" t="str">
        <f>PROPER(Table14[[#This Row],[Customer_Type]])</f>
        <v>Returning</v>
      </c>
      <c r="T3379" s="13">
        <f>IF(ISBLANK(Table14[[#This Row],[Discount]]),MEDIAN(Table14[Discount]),Table14[[#This Row],[Discount]])</f>
        <v>0.01</v>
      </c>
    </row>
    <row r="3380" spans="1:20" x14ac:dyDescent="0.3">
      <c r="A3380">
        <v>1337</v>
      </c>
      <c r="B3380" s="1">
        <v>45117</v>
      </c>
      <c r="C3380" t="s">
        <v>13</v>
      </c>
      <c r="D3380" t="s">
        <v>14</v>
      </c>
      <c r="E3380">
        <v>7542.58</v>
      </c>
      <c r="F3380">
        <v>4</v>
      </c>
      <c r="G3380" t="s">
        <v>28</v>
      </c>
      <c r="H3380" s="9">
        <v>2252.31</v>
      </c>
      <c r="I3380" s="9">
        <v>2618.9499999999998</v>
      </c>
      <c r="J3380" t="s">
        <v>25</v>
      </c>
      <c r="K3380">
        <v>0.28000000000000003</v>
      </c>
      <c r="L3380" s="4" t="s">
        <v>17</v>
      </c>
      <c r="M3380" s="4" t="s">
        <v>22</v>
      </c>
      <c r="N3380" s="4" t="str">
        <f>IF(ISBLANK(Table14[[#This Row],[Sales_Rep]]),"Unknown",Table14[[#This Row],[Sales_Rep]])</f>
        <v>David</v>
      </c>
      <c r="O3380" t="str">
        <f>PROPER(Table14[[#This Row],[Region]])</f>
        <v>East</v>
      </c>
      <c r="P3380" s="9">
        <f>IF(ISBLANK(Table14[[#This Row],[Sales_Amount]]),MEDIAN(Table14[Sales_Amount]),Table14[[#This Row],[Sales_Amount]])</f>
        <v>7542.58</v>
      </c>
      <c r="Q3380" s="11">
        <f>IF(ISBLANK(Table14[[#This Row],[Quantity_Sold]]),MEDIAN(Table14[Quantity_Sold]),Table14[[#This Row],[Quantity_Sold]])</f>
        <v>4</v>
      </c>
      <c r="R3380" s="4" t="str">
        <f>TRIM(Table14[[#This Row],[Product_Category]])</f>
        <v>Furniture</v>
      </c>
      <c r="S3380" s="4" t="str">
        <f>PROPER(Table14[[#This Row],[Customer_Type]])</f>
        <v>New</v>
      </c>
      <c r="T3380" s="13">
        <f>IF(ISBLANK(Table14[[#This Row],[Discount]]),MEDIAN(Table14[Discount]),Table14[[#This Row],[Discount]])</f>
        <v>0.28000000000000003</v>
      </c>
    </row>
    <row r="3381" spans="1:20" x14ac:dyDescent="0.3">
      <c r="A3381">
        <v>1222</v>
      </c>
      <c r="B3381" s="1">
        <v>44962</v>
      </c>
      <c r="C3381" t="s">
        <v>19</v>
      </c>
      <c r="D3381" t="s">
        <v>20</v>
      </c>
      <c r="E3381">
        <v>37763.72</v>
      </c>
      <c r="F3381">
        <v>15</v>
      </c>
      <c r="G3381" t="s">
        <v>24</v>
      </c>
      <c r="H3381" s="9">
        <v>2389.86</v>
      </c>
      <c r="I3381" s="9">
        <v>2927.42</v>
      </c>
      <c r="J3381" t="s">
        <v>25</v>
      </c>
      <c r="K3381">
        <v>0.14000000000000001</v>
      </c>
      <c r="L3381" s="4" t="s">
        <v>17</v>
      </c>
      <c r="M3381" s="4" t="s">
        <v>22</v>
      </c>
      <c r="N3381" s="4" t="str">
        <f>IF(ISBLANK(Table14[[#This Row],[Sales_Rep]]),"Unknown",Table14[[#This Row],[Sales_Rep]])</f>
        <v>Eve</v>
      </c>
      <c r="O3381" t="str">
        <f>PROPER(Table14[[#This Row],[Region]])</f>
        <v>North</v>
      </c>
      <c r="P3381" s="9">
        <f>IF(ISBLANK(Table14[[#This Row],[Sales_Amount]]),MEDIAN(Table14[Sales_Amount]),Table14[[#This Row],[Sales_Amount]])</f>
        <v>37763.72</v>
      </c>
      <c r="Q3381" s="11">
        <f>IF(ISBLANK(Table14[[#This Row],[Quantity_Sold]]),MEDIAN(Table14[Quantity_Sold]),Table14[[#This Row],[Quantity_Sold]])</f>
        <v>15</v>
      </c>
      <c r="R3381" s="4" t="str">
        <f>TRIM(Table14[[#This Row],[Product_Category]])</f>
        <v>Clothing</v>
      </c>
      <c r="S3381" s="4" t="str">
        <f>PROPER(Table14[[#This Row],[Customer_Type]])</f>
        <v>New</v>
      </c>
      <c r="T3381" s="13">
        <f>IF(ISBLANK(Table14[[#This Row],[Discount]]),MEDIAN(Table14[Discount]),Table14[[#This Row],[Discount]])</f>
        <v>0.14000000000000001</v>
      </c>
    </row>
    <row r="3382" spans="1:20" x14ac:dyDescent="0.3">
      <c r="A3382">
        <v>1217</v>
      </c>
      <c r="B3382" s="1">
        <v>45160</v>
      </c>
      <c r="C3382" t="s">
        <v>13</v>
      </c>
      <c r="D3382" t="s">
        <v>14</v>
      </c>
      <c r="E3382">
        <v>168284.29</v>
      </c>
      <c r="F3382">
        <v>41</v>
      </c>
      <c r="G3382" t="s">
        <v>24</v>
      </c>
      <c r="H3382" s="9">
        <v>3367.83</v>
      </c>
      <c r="I3382" s="9">
        <v>4188.26</v>
      </c>
      <c r="J3382" t="s">
        <v>25</v>
      </c>
      <c r="K3382">
        <v>0.02</v>
      </c>
      <c r="L3382" s="4" t="s">
        <v>17</v>
      </c>
      <c r="M3382" s="4" t="s">
        <v>18</v>
      </c>
      <c r="N3382" s="4" t="str">
        <f>IF(ISBLANK(Table14[[#This Row],[Sales_Rep]]),"Unknown",Table14[[#This Row],[Sales_Rep]])</f>
        <v>David</v>
      </c>
      <c r="O3382" t="str">
        <f>PROPER(Table14[[#This Row],[Region]])</f>
        <v>East</v>
      </c>
      <c r="P3382" s="9">
        <f>IF(ISBLANK(Table14[[#This Row],[Sales_Amount]]),MEDIAN(Table14[Sales_Amount]),Table14[[#This Row],[Sales_Amount]])</f>
        <v>168284.29</v>
      </c>
      <c r="Q3382" s="11">
        <f>IF(ISBLANK(Table14[[#This Row],[Quantity_Sold]]),MEDIAN(Table14[Quantity_Sold]),Table14[[#This Row],[Quantity_Sold]])</f>
        <v>41</v>
      </c>
      <c r="R3382" s="4" t="str">
        <f>TRIM(Table14[[#This Row],[Product_Category]])</f>
        <v>Clothing</v>
      </c>
      <c r="S3382" s="4" t="str">
        <f>PROPER(Table14[[#This Row],[Customer_Type]])</f>
        <v>New</v>
      </c>
      <c r="T3382" s="13">
        <f>IF(ISBLANK(Table14[[#This Row],[Discount]]),MEDIAN(Table14[Discount]),Table14[[#This Row],[Discount]])</f>
        <v>0.02</v>
      </c>
    </row>
    <row r="3383" spans="1:20" x14ac:dyDescent="0.3">
      <c r="A3383">
        <v>1077</v>
      </c>
      <c r="B3383" s="1">
        <v>45560</v>
      </c>
      <c r="C3383" t="s">
        <v>32</v>
      </c>
      <c r="D3383" t="s">
        <v>30</v>
      </c>
      <c r="E3383">
        <v>135407.29</v>
      </c>
      <c r="F3383">
        <v>30</v>
      </c>
      <c r="G3383" t="s">
        <v>15</v>
      </c>
      <c r="H3383" s="9">
        <v>3431.53</v>
      </c>
      <c r="I3383" s="9">
        <v>4605.6899999999996</v>
      </c>
      <c r="J3383" t="s">
        <v>25</v>
      </c>
      <c r="K3383">
        <v>0.02</v>
      </c>
      <c r="L3383" s="4" t="s">
        <v>26</v>
      </c>
      <c r="M3383" s="4" t="s">
        <v>18</v>
      </c>
      <c r="N3383" s="4" t="str">
        <f>IF(ISBLANK(Table14[[#This Row],[Sales_Rep]]),"Unknown",Table14[[#This Row],[Sales_Rep]])</f>
        <v>Alice</v>
      </c>
      <c r="O3383" t="str">
        <f>PROPER(Table14[[#This Row],[Region]])</f>
        <v>South</v>
      </c>
      <c r="P3383" s="9">
        <f>IF(ISBLANK(Table14[[#This Row],[Sales_Amount]]),MEDIAN(Table14[Sales_Amount]),Table14[[#This Row],[Sales_Amount]])</f>
        <v>135407.29</v>
      </c>
      <c r="Q3383" s="11">
        <f>IF(ISBLANK(Table14[[#This Row],[Quantity_Sold]]),MEDIAN(Table14[Quantity_Sold]),Table14[[#This Row],[Quantity_Sold]])</f>
        <v>30</v>
      </c>
      <c r="R3383" s="4" t="str">
        <f>TRIM(Table14[[#This Row],[Product_Category]])</f>
        <v>Food</v>
      </c>
      <c r="S3383" s="4" t="str">
        <f>PROPER(Table14[[#This Row],[Customer_Type]])</f>
        <v>New</v>
      </c>
      <c r="T3383" s="13">
        <f>IF(ISBLANK(Table14[[#This Row],[Discount]]),MEDIAN(Table14[Discount]),Table14[[#This Row],[Discount]])</f>
        <v>0.02</v>
      </c>
    </row>
    <row r="3384" spans="1:20" x14ac:dyDescent="0.3">
      <c r="A3384">
        <v>1336</v>
      </c>
      <c r="B3384" s="1">
        <v>45356</v>
      </c>
      <c r="C3384" t="s">
        <v>13</v>
      </c>
      <c r="D3384" t="s">
        <v>20</v>
      </c>
      <c r="E3384">
        <v>21901.15</v>
      </c>
      <c r="F3384">
        <v>40</v>
      </c>
      <c r="G3384" t="s">
        <v>21</v>
      </c>
      <c r="H3384" s="9">
        <v>460.27</v>
      </c>
      <c r="I3384" s="9">
        <v>651.82000000000005</v>
      </c>
      <c r="J3384" t="s">
        <v>25</v>
      </c>
      <c r="K3384">
        <v>0.16</v>
      </c>
      <c r="L3384" s="4" t="s">
        <v>31</v>
      </c>
      <c r="M3384" s="4" t="s">
        <v>22</v>
      </c>
      <c r="N3384" s="4" t="str">
        <f>IF(ISBLANK(Table14[[#This Row],[Sales_Rep]]),"Unknown",Table14[[#This Row],[Sales_Rep]])</f>
        <v>David</v>
      </c>
      <c r="O3384" t="str">
        <f>PROPER(Table14[[#This Row],[Region]])</f>
        <v>North</v>
      </c>
      <c r="P3384" s="9">
        <f>IF(ISBLANK(Table14[[#This Row],[Sales_Amount]]),MEDIAN(Table14[Sales_Amount]),Table14[[#This Row],[Sales_Amount]])</f>
        <v>21901.15</v>
      </c>
      <c r="Q3384" s="11">
        <f>IF(ISBLANK(Table14[[#This Row],[Quantity_Sold]]),MEDIAN(Table14[Quantity_Sold]),Table14[[#This Row],[Quantity_Sold]])</f>
        <v>40</v>
      </c>
      <c r="R3384" s="4" t="str">
        <f>TRIM(Table14[[#This Row],[Product_Category]])</f>
        <v>Electronics</v>
      </c>
      <c r="S3384" s="4" t="str">
        <f>PROPER(Table14[[#This Row],[Customer_Type]])</f>
        <v>New</v>
      </c>
      <c r="T3384" s="13">
        <f>IF(ISBLANK(Table14[[#This Row],[Discount]]),MEDIAN(Table14[Discount]),Table14[[#This Row],[Discount]])</f>
        <v>0.16</v>
      </c>
    </row>
    <row r="3385" spans="1:20" x14ac:dyDescent="0.3">
      <c r="A3385">
        <v>1431</v>
      </c>
      <c r="B3385" s="1">
        <v>44980</v>
      </c>
      <c r="C3385" t="s">
        <v>19</v>
      </c>
      <c r="D3385" t="s">
        <v>14</v>
      </c>
      <c r="E3385">
        <v>38602.050000000003</v>
      </c>
      <c r="F3385">
        <v>18</v>
      </c>
      <c r="G3385" t="s">
        <v>28</v>
      </c>
      <c r="H3385" s="9">
        <v>2024.17</v>
      </c>
      <c r="I3385" s="9">
        <v>2257.4299999999998</v>
      </c>
      <c r="J3385" t="s">
        <v>16</v>
      </c>
      <c r="K3385">
        <v>0.05</v>
      </c>
      <c r="L3385" s="4" t="s">
        <v>17</v>
      </c>
      <c r="M3385" s="4" t="s">
        <v>22</v>
      </c>
      <c r="N3385" s="4" t="str">
        <f>IF(ISBLANK(Table14[[#This Row],[Sales_Rep]]),"Unknown",Table14[[#This Row],[Sales_Rep]])</f>
        <v>Eve</v>
      </c>
      <c r="O3385" t="str">
        <f>PROPER(Table14[[#This Row],[Region]])</f>
        <v>East</v>
      </c>
      <c r="P3385" s="9">
        <f>IF(ISBLANK(Table14[[#This Row],[Sales_Amount]]),MEDIAN(Table14[Sales_Amount]),Table14[[#This Row],[Sales_Amount]])</f>
        <v>38602.050000000003</v>
      </c>
      <c r="Q3385" s="11">
        <f>IF(ISBLANK(Table14[[#This Row],[Quantity_Sold]]),MEDIAN(Table14[Quantity_Sold]),Table14[[#This Row],[Quantity_Sold]])</f>
        <v>18</v>
      </c>
      <c r="R3385" s="4" t="str">
        <f>TRIM(Table14[[#This Row],[Product_Category]])</f>
        <v>Furniture</v>
      </c>
      <c r="S3385" s="4" t="str">
        <f>PROPER(Table14[[#This Row],[Customer_Type]])</f>
        <v>Returning</v>
      </c>
      <c r="T3385" s="13">
        <f>IF(ISBLANK(Table14[[#This Row],[Discount]]),MEDIAN(Table14[Discount]),Table14[[#This Row],[Discount]])</f>
        <v>0.05</v>
      </c>
    </row>
    <row r="3386" spans="1:20" x14ac:dyDescent="0.3">
      <c r="A3386">
        <v>1082</v>
      </c>
      <c r="B3386" s="1">
        <v>45063</v>
      </c>
      <c r="C3386" t="s">
        <v>13</v>
      </c>
      <c r="D3386" t="s">
        <v>30</v>
      </c>
      <c r="E3386">
        <v>35564.76</v>
      </c>
      <c r="F3386">
        <v>11</v>
      </c>
      <c r="G3386" t="s">
        <v>28</v>
      </c>
      <c r="H3386" s="9">
        <v>4004.93</v>
      </c>
      <c r="I3386" s="9">
        <v>4618.8</v>
      </c>
      <c r="J3386" t="s">
        <v>25</v>
      </c>
      <c r="K3386">
        <v>0.3</v>
      </c>
      <c r="L3386" s="4" t="s">
        <v>17</v>
      </c>
      <c r="M3386" s="4" t="s">
        <v>22</v>
      </c>
      <c r="N3386" s="4" t="str">
        <f>IF(ISBLANK(Table14[[#This Row],[Sales_Rep]]),"Unknown",Table14[[#This Row],[Sales_Rep]])</f>
        <v>David</v>
      </c>
      <c r="O3386" t="str">
        <f>PROPER(Table14[[#This Row],[Region]])</f>
        <v>South</v>
      </c>
      <c r="P3386" s="9">
        <f>IF(ISBLANK(Table14[[#This Row],[Sales_Amount]]),MEDIAN(Table14[Sales_Amount]),Table14[[#This Row],[Sales_Amount]])</f>
        <v>35564.76</v>
      </c>
      <c r="Q3386" s="11">
        <f>IF(ISBLANK(Table14[[#This Row],[Quantity_Sold]]),MEDIAN(Table14[Quantity_Sold]),Table14[[#This Row],[Quantity_Sold]])</f>
        <v>11</v>
      </c>
      <c r="R3386" s="4" t="str">
        <f>TRIM(Table14[[#This Row],[Product_Category]])</f>
        <v>Furniture</v>
      </c>
      <c r="S3386" s="4" t="str">
        <f>PROPER(Table14[[#This Row],[Customer_Type]])</f>
        <v>New</v>
      </c>
      <c r="T3386" s="13">
        <f>IF(ISBLANK(Table14[[#This Row],[Discount]]),MEDIAN(Table14[Discount]),Table14[[#This Row],[Discount]])</f>
        <v>0.3</v>
      </c>
    </row>
    <row r="3387" spans="1:20" x14ac:dyDescent="0.3">
      <c r="A3387">
        <v>1003</v>
      </c>
      <c r="B3387" s="1">
        <v>45048</v>
      </c>
      <c r="C3387" t="s">
        <v>23</v>
      </c>
      <c r="D3387" t="s">
        <v>20</v>
      </c>
      <c r="E3387">
        <v>82027.02</v>
      </c>
      <c r="F3387">
        <v>29</v>
      </c>
      <c r="G3387" t="s">
        <v>28</v>
      </c>
      <c r="H3387" s="9">
        <v>3151.81</v>
      </c>
      <c r="I3387" s="9">
        <v>3673.4</v>
      </c>
      <c r="J3387" t="s">
        <v>25</v>
      </c>
      <c r="K3387">
        <v>0.23</v>
      </c>
      <c r="L3387" s="4" t="s">
        <v>17</v>
      </c>
      <c r="M3387" s="4" t="s">
        <v>18</v>
      </c>
      <c r="N3387" s="4" t="str">
        <f>IF(ISBLANK(Table14[[#This Row],[Sales_Rep]]),"Unknown",Table14[[#This Row],[Sales_Rep]])</f>
        <v>Charlie</v>
      </c>
      <c r="O3387" t="str">
        <f>PROPER(Table14[[#This Row],[Region]])</f>
        <v>North</v>
      </c>
      <c r="P3387" s="9">
        <f>IF(ISBLANK(Table14[[#This Row],[Sales_Amount]]),MEDIAN(Table14[Sales_Amount]),Table14[[#This Row],[Sales_Amount]])</f>
        <v>82027.02</v>
      </c>
      <c r="Q3387" s="11">
        <f>IF(ISBLANK(Table14[[#This Row],[Quantity_Sold]]),MEDIAN(Table14[Quantity_Sold]),Table14[[#This Row],[Quantity_Sold]])</f>
        <v>29</v>
      </c>
      <c r="R3387" s="4" t="str">
        <f>TRIM(Table14[[#This Row],[Product_Category]])</f>
        <v>Furniture</v>
      </c>
      <c r="S3387" s="4" t="str">
        <f>PROPER(Table14[[#This Row],[Customer_Type]])</f>
        <v>New</v>
      </c>
      <c r="T3387" s="13">
        <f>IF(ISBLANK(Table14[[#This Row],[Discount]]),MEDIAN(Table14[Discount]),Table14[[#This Row],[Discount]])</f>
        <v>0.23</v>
      </c>
    </row>
    <row r="3388" spans="1:20" x14ac:dyDescent="0.3">
      <c r="A3388">
        <v>1361</v>
      </c>
      <c r="B3388" s="1">
        <v>44935</v>
      </c>
      <c r="C3388" t="s">
        <v>23</v>
      </c>
      <c r="D3388" t="s">
        <v>20</v>
      </c>
      <c r="E3388">
        <v>44160.49</v>
      </c>
      <c r="F3388">
        <v>18</v>
      </c>
      <c r="G3388" t="s">
        <v>21</v>
      </c>
      <c r="H3388" s="9">
        <v>2563.9699999999998</v>
      </c>
      <c r="I3388" s="9">
        <v>3105.52</v>
      </c>
      <c r="J3388" t="s">
        <v>25</v>
      </c>
      <c r="K3388">
        <v>0.21</v>
      </c>
      <c r="L3388" s="4" t="s">
        <v>31</v>
      </c>
      <c r="M3388" s="4" t="s">
        <v>18</v>
      </c>
      <c r="N3388" s="4" t="str">
        <f>IF(ISBLANK(Table14[[#This Row],[Sales_Rep]]),"Unknown",Table14[[#This Row],[Sales_Rep]])</f>
        <v>Charlie</v>
      </c>
      <c r="O3388" t="str">
        <f>PROPER(Table14[[#This Row],[Region]])</f>
        <v>North</v>
      </c>
      <c r="P3388" s="9">
        <f>IF(ISBLANK(Table14[[#This Row],[Sales_Amount]]),MEDIAN(Table14[Sales_Amount]),Table14[[#This Row],[Sales_Amount]])</f>
        <v>44160.49</v>
      </c>
      <c r="Q3388" s="11">
        <f>IF(ISBLANK(Table14[[#This Row],[Quantity_Sold]]),MEDIAN(Table14[Quantity_Sold]),Table14[[#This Row],[Quantity_Sold]])</f>
        <v>18</v>
      </c>
      <c r="R3388" s="4" t="str">
        <f>TRIM(Table14[[#This Row],[Product_Category]])</f>
        <v>Electronics</v>
      </c>
      <c r="S3388" s="4" t="str">
        <f>PROPER(Table14[[#This Row],[Customer_Type]])</f>
        <v>New</v>
      </c>
      <c r="T3388" s="13">
        <f>IF(ISBLANK(Table14[[#This Row],[Discount]]),MEDIAN(Table14[Discount]),Table14[[#This Row],[Discount]])</f>
        <v>0.21</v>
      </c>
    </row>
    <row r="3389" spans="1:20" x14ac:dyDescent="0.3">
      <c r="A3389">
        <v>1360</v>
      </c>
      <c r="B3389" s="1">
        <v>45310</v>
      </c>
      <c r="C3389" t="s">
        <v>19</v>
      </c>
      <c r="D3389" t="s">
        <v>14</v>
      </c>
      <c r="E3389">
        <v>26187.759999999998</v>
      </c>
      <c r="F3389">
        <v>7</v>
      </c>
      <c r="G3389" t="s">
        <v>28</v>
      </c>
      <c r="H3389" s="9">
        <v>3723.27</v>
      </c>
      <c r="I3389" s="9">
        <v>4251.26</v>
      </c>
      <c r="J3389" t="s">
        <v>25</v>
      </c>
      <c r="K3389">
        <v>0.12</v>
      </c>
      <c r="L3389" s="4" t="s">
        <v>31</v>
      </c>
      <c r="M3389" s="4" t="s">
        <v>22</v>
      </c>
      <c r="N3389" s="4" t="str">
        <f>IF(ISBLANK(Table14[[#This Row],[Sales_Rep]]),"Unknown",Table14[[#This Row],[Sales_Rep]])</f>
        <v>Eve</v>
      </c>
      <c r="O3389" t="str">
        <f>PROPER(Table14[[#This Row],[Region]])</f>
        <v>East</v>
      </c>
      <c r="P3389" s="9">
        <f>IF(ISBLANK(Table14[[#This Row],[Sales_Amount]]),MEDIAN(Table14[Sales_Amount]),Table14[[#This Row],[Sales_Amount]])</f>
        <v>26187.759999999998</v>
      </c>
      <c r="Q3389" s="11">
        <f>IF(ISBLANK(Table14[[#This Row],[Quantity_Sold]]),MEDIAN(Table14[Quantity_Sold]),Table14[[#This Row],[Quantity_Sold]])</f>
        <v>7</v>
      </c>
      <c r="R3389" s="4" t="str">
        <f>TRIM(Table14[[#This Row],[Product_Category]])</f>
        <v>Furniture</v>
      </c>
      <c r="S3389" s="4" t="str">
        <f>PROPER(Table14[[#This Row],[Customer_Type]])</f>
        <v>New</v>
      </c>
      <c r="T3389" s="13">
        <f>IF(ISBLANK(Table14[[#This Row],[Discount]]),MEDIAN(Table14[Discount]),Table14[[#This Row],[Discount]])</f>
        <v>0.12</v>
      </c>
    </row>
    <row r="3390" spans="1:20" x14ac:dyDescent="0.3">
      <c r="A3390">
        <v>1254</v>
      </c>
      <c r="B3390" s="1">
        <v>44953</v>
      </c>
      <c r="C3390" t="s">
        <v>32</v>
      </c>
      <c r="D3390" t="s">
        <v>14</v>
      </c>
      <c r="E3390">
        <v>237668.34</v>
      </c>
      <c r="F3390">
        <v>50</v>
      </c>
      <c r="G3390" t="s">
        <v>28</v>
      </c>
      <c r="H3390" s="9">
        <v>3842.78</v>
      </c>
      <c r="I3390" s="9">
        <v>5658.77</v>
      </c>
      <c r="J3390" t="s">
        <v>25</v>
      </c>
      <c r="K3390">
        <v>0.16</v>
      </c>
      <c r="L3390" s="4" t="s">
        <v>31</v>
      </c>
      <c r="M3390" s="4" t="s">
        <v>18</v>
      </c>
      <c r="N3390" s="4" t="str">
        <f>IF(ISBLANK(Table14[[#This Row],[Sales_Rep]]),"Unknown",Table14[[#This Row],[Sales_Rep]])</f>
        <v>Alice</v>
      </c>
      <c r="O3390" t="str">
        <f>PROPER(Table14[[#This Row],[Region]])</f>
        <v>East</v>
      </c>
      <c r="P3390" s="9">
        <f>IF(ISBLANK(Table14[[#This Row],[Sales_Amount]]),MEDIAN(Table14[Sales_Amount]),Table14[[#This Row],[Sales_Amount]])</f>
        <v>237668.34</v>
      </c>
      <c r="Q3390" s="11">
        <f>IF(ISBLANK(Table14[[#This Row],[Quantity_Sold]]),MEDIAN(Table14[Quantity_Sold]),Table14[[#This Row],[Quantity_Sold]])</f>
        <v>50</v>
      </c>
      <c r="R3390" s="4" t="str">
        <f>TRIM(Table14[[#This Row],[Product_Category]])</f>
        <v>Furniture</v>
      </c>
      <c r="S3390" s="4" t="str">
        <f>PROPER(Table14[[#This Row],[Customer_Type]])</f>
        <v>New</v>
      </c>
      <c r="T3390" s="13">
        <f>IF(ISBLANK(Table14[[#This Row],[Discount]]),MEDIAN(Table14[Discount]),Table14[[#This Row],[Discount]])</f>
        <v>0.16</v>
      </c>
    </row>
    <row r="3391" spans="1:20" x14ac:dyDescent="0.3">
      <c r="A3391">
        <v>1123</v>
      </c>
      <c r="B3391" s="1">
        <v>45653</v>
      </c>
      <c r="C3391" t="s">
        <v>32</v>
      </c>
      <c r="D3391" t="s">
        <v>20</v>
      </c>
      <c r="E3391">
        <v>11701.49</v>
      </c>
      <c r="F3391">
        <v>26</v>
      </c>
      <c r="G3391" t="s">
        <v>24</v>
      </c>
      <c r="H3391" s="9">
        <v>395.03</v>
      </c>
      <c r="I3391" s="9">
        <v>584.49</v>
      </c>
      <c r="J3391" t="s">
        <v>16</v>
      </c>
      <c r="K3391">
        <v>0.23</v>
      </c>
      <c r="L3391" s="4" t="s">
        <v>26</v>
      </c>
      <c r="M3391" s="4" t="s">
        <v>18</v>
      </c>
      <c r="N3391" s="4" t="str">
        <f>IF(ISBLANK(Table14[[#This Row],[Sales_Rep]]),"Unknown",Table14[[#This Row],[Sales_Rep]])</f>
        <v>Alice</v>
      </c>
      <c r="O3391" t="str">
        <f>PROPER(Table14[[#This Row],[Region]])</f>
        <v>North</v>
      </c>
      <c r="P3391" s="9">
        <f>IF(ISBLANK(Table14[[#This Row],[Sales_Amount]]),MEDIAN(Table14[Sales_Amount]),Table14[[#This Row],[Sales_Amount]])</f>
        <v>11701.49</v>
      </c>
      <c r="Q3391" s="11">
        <f>IF(ISBLANK(Table14[[#This Row],[Quantity_Sold]]),MEDIAN(Table14[Quantity_Sold]),Table14[[#This Row],[Quantity_Sold]])</f>
        <v>26</v>
      </c>
      <c r="R3391" s="4" t="str">
        <f>TRIM(Table14[[#This Row],[Product_Category]])</f>
        <v>Clothing</v>
      </c>
      <c r="S3391" s="4" t="str">
        <f>PROPER(Table14[[#This Row],[Customer_Type]])</f>
        <v>Returning</v>
      </c>
      <c r="T3391" s="13">
        <f>IF(ISBLANK(Table14[[#This Row],[Discount]]),MEDIAN(Table14[Discount]),Table14[[#This Row],[Discount]])</f>
        <v>0.23</v>
      </c>
    </row>
    <row r="3392" spans="1:20" x14ac:dyDescent="0.3">
      <c r="A3392">
        <v>1208</v>
      </c>
      <c r="B3392" s="1">
        <v>45411</v>
      </c>
      <c r="C3392" t="s">
        <v>29</v>
      </c>
      <c r="D3392" t="s">
        <v>20</v>
      </c>
      <c r="E3392">
        <v>51436.480000000003</v>
      </c>
      <c r="F3392">
        <v>24</v>
      </c>
      <c r="G3392" t="s">
        <v>28</v>
      </c>
      <c r="H3392" s="9">
        <v>1798.75</v>
      </c>
      <c r="I3392" s="9">
        <v>2355.15</v>
      </c>
      <c r="J3392" t="s">
        <v>25</v>
      </c>
      <c r="K3392">
        <v>0.09</v>
      </c>
      <c r="L3392" s="4" t="s">
        <v>31</v>
      </c>
      <c r="M3392" s="4" t="s">
        <v>18</v>
      </c>
      <c r="N3392" s="4" t="str">
        <f>IF(ISBLANK(Table14[[#This Row],[Sales_Rep]]),"Unknown",Table14[[#This Row],[Sales_Rep]])</f>
        <v>Bob</v>
      </c>
      <c r="O3392" t="str">
        <f>PROPER(Table14[[#This Row],[Region]])</f>
        <v>North</v>
      </c>
      <c r="P3392" s="9">
        <f>IF(ISBLANK(Table14[[#This Row],[Sales_Amount]]),MEDIAN(Table14[Sales_Amount]),Table14[[#This Row],[Sales_Amount]])</f>
        <v>51436.480000000003</v>
      </c>
      <c r="Q3392" s="11">
        <f>IF(ISBLANK(Table14[[#This Row],[Quantity_Sold]]),MEDIAN(Table14[Quantity_Sold]),Table14[[#This Row],[Quantity_Sold]])</f>
        <v>24</v>
      </c>
      <c r="R3392" s="4" t="str">
        <f>TRIM(Table14[[#This Row],[Product_Category]])</f>
        <v>Furniture</v>
      </c>
      <c r="S3392" s="4" t="str">
        <f>PROPER(Table14[[#This Row],[Customer_Type]])</f>
        <v>New</v>
      </c>
      <c r="T3392" s="13">
        <f>IF(ISBLANK(Table14[[#This Row],[Discount]]),MEDIAN(Table14[Discount]),Table14[[#This Row],[Discount]])</f>
        <v>0.09</v>
      </c>
    </row>
    <row r="3393" spans="1:20" x14ac:dyDescent="0.3">
      <c r="A3393">
        <v>1033</v>
      </c>
      <c r="B3393" s="1">
        <v>45561</v>
      </c>
      <c r="C3393" t="s">
        <v>19</v>
      </c>
      <c r="D3393" t="s">
        <v>30</v>
      </c>
      <c r="E3393">
        <v>19288.05</v>
      </c>
      <c r="F3393">
        <v>48</v>
      </c>
      <c r="G3393" t="s">
        <v>28</v>
      </c>
      <c r="H3393" s="9">
        <v>336.45</v>
      </c>
      <c r="I3393" s="9">
        <v>432.08</v>
      </c>
      <c r="J3393" t="s">
        <v>16</v>
      </c>
      <c r="K3393">
        <v>7.0000000000000007E-2</v>
      </c>
      <c r="L3393" s="4" t="s">
        <v>26</v>
      </c>
      <c r="M3393" s="4" t="s">
        <v>22</v>
      </c>
      <c r="N3393" s="4" t="str">
        <f>IF(ISBLANK(Table14[[#This Row],[Sales_Rep]]),"Unknown",Table14[[#This Row],[Sales_Rep]])</f>
        <v>Eve</v>
      </c>
      <c r="O3393" t="str">
        <f>PROPER(Table14[[#This Row],[Region]])</f>
        <v>South</v>
      </c>
      <c r="P3393" s="9">
        <f>IF(ISBLANK(Table14[[#This Row],[Sales_Amount]]),MEDIAN(Table14[Sales_Amount]),Table14[[#This Row],[Sales_Amount]])</f>
        <v>19288.05</v>
      </c>
      <c r="Q3393" s="11">
        <f>IF(ISBLANK(Table14[[#This Row],[Quantity_Sold]]),MEDIAN(Table14[Quantity_Sold]),Table14[[#This Row],[Quantity_Sold]])</f>
        <v>48</v>
      </c>
      <c r="R3393" s="4" t="str">
        <f>TRIM(Table14[[#This Row],[Product_Category]])</f>
        <v>Furniture</v>
      </c>
      <c r="S3393" s="4" t="str">
        <f>PROPER(Table14[[#This Row],[Customer_Type]])</f>
        <v>Returning</v>
      </c>
      <c r="T3393" s="13">
        <f>IF(ISBLANK(Table14[[#This Row],[Discount]]),MEDIAN(Table14[Discount]),Table14[[#This Row],[Discount]])</f>
        <v>7.0000000000000007E-2</v>
      </c>
    </row>
    <row r="3394" spans="1:20" x14ac:dyDescent="0.3">
      <c r="A3394">
        <v>1409</v>
      </c>
      <c r="B3394" s="1">
        <v>45038</v>
      </c>
      <c r="C3394" t="s">
        <v>13</v>
      </c>
      <c r="D3394" t="s">
        <v>30</v>
      </c>
      <c r="E3394">
        <v>12608.05</v>
      </c>
      <c r="F3394">
        <v>11</v>
      </c>
      <c r="G3394" t="s">
        <v>21</v>
      </c>
      <c r="H3394" s="9">
        <v>851.24</v>
      </c>
      <c r="I3394" s="9">
        <v>1273.54</v>
      </c>
      <c r="J3394" t="s">
        <v>25</v>
      </c>
      <c r="K3394">
        <v>0.1</v>
      </c>
      <c r="L3394" s="4" t="s">
        <v>26</v>
      </c>
      <c r="M3394" s="4" t="s">
        <v>22</v>
      </c>
      <c r="N3394" s="4" t="str">
        <f>IF(ISBLANK(Table14[[#This Row],[Sales_Rep]]),"Unknown",Table14[[#This Row],[Sales_Rep]])</f>
        <v>David</v>
      </c>
      <c r="O3394" t="str">
        <f>PROPER(Table14[[#This Row],[Region]])</f>
        <v>South</v>
      </c>
      <c r="P3394" s="9">
        <f>IF(ISBLANK(Table14[[#This Row],[Sales_Amount]]),MEDIAN(Table14[Sales_Amount]),Table14[[#This Row],[Sales_Amount]])</f>
        <v>12608.05</v>
      </c>
      <c r="Q3394" s="11">
        <f>IF(ISBLANK(Table14[[#This Row],[Quantity_Sold]]),MEDIAN(Table14[Quantity_Sold]),Table14[[#This Row],[Quantity_Sold]])</f>
        <v>11</v>
      </c>
      <c r="R3394" s="4" t="str">
        <f>TRIM(Table14[[#This Row],[Product_Category]])</f>
        <v>Electronics</v>
      </c>
      <c r="S3394" s="4" t="str">
        <f>PROPER(Table14[[#This Row],[Customer_Type]])</f>
        <v>New</v>
      </c>
      <c r="T3394" s="13">
        <f>IF(ISBLANK(Table14[[#This Row],[Discount]]),MEDIAN(Table14[Discount]),Table14[[#This Row],[Discount]])</f>
        <v>0.1</v>
      </c>
    </row>
    <row r="3395" spans="1:20" x14ac:dyDescent="0.3">
      <c r="A3395">
        <v>1269</v>
      </c>
      <c r="B3395" s="1">
        <v>45087</v>
      </c>
      <c r="C3395" t="s">
        <v>19</v>
      </c>
      <c r="D3395" t="s">
        <v>30</v>
      </c>
      <c r="E3395">
        <v>132531.84</v>
      </c>
      <c r="F3395">
        <v>38</v>
      </c>
      <c r="G3395" t="s">
        <v>24</v>
      </c>
      <c r="H3395" s="9">
        <v>2360.8000000000002</v>
      </c>
      <c r="I3395" s="9">
        <v>3487.68</v>
      </c>
      <c r="J3395" t="s">
        <v>16</v>
      </c>
      <c r="K3395">
        <v>0</v>
      </c>
      <c r="L3395" s="4" t="s">
        <v>17</v>
      </c>
      <c r="M3395" s="4" t="s">
        <v>22</v>
      </c>
      <c r="N3395" s="4" t="str">
        <f>IF(ISBLANK(Table14[[#This Row],[Sales_Rep]]),"Unknown",Table14[[#This Row],[Sales_Rep]])</f>
        <v>Eve</v>
      </c>
      <c r="O3395" t="str">
        <f>PROPER(Table14[[#This Row],[Region]])</f>
        <v>South</v>
      </c>
      <c r="P3395" s="9">
        <f>IF(ISBLANK(Table14[[#This Row],[Sales_Amount]]),MEDIAN(Table14[Sales_Amount]),Table14[[#This Row],[Sales_Amount]])</f>
        <v>132531.84</v>
      </c>
      <c r="Q3395" s="11">
        <f>IF(ISBLANK(Table14[[#This Row],[Quantity_Sold]]),MEDIAN(Table14[Quantity_Sold]),Table14[[#This Row],[Quantity_Sold]])</f>
        <v>38</v>
      </c>
      <c r="R3395" s="4" t="str">
        <f>TRIM(Table14[[#This Row],[Product_Category]])</f>
        <v>Clothing</v>
      </c>
      <c r="S3395" s="4" t="str">
        <f>PROPER(Table14[[#This Row],[Customer_Type]])</f>
        <v>Returning</v>
      </c>
      <c r="T3395" s="13">
        <f>IF(ISBLANK(Table14[[#This Row],[Discount]]),MEDIAN(Table14[Discount]),Table14[[#This Row],[Discount]])</f>
        <v>0</v>
      </c>
    </row>
    <row r="3396" spans="1:20" x14ac:dyDescent="0.3">
      <c r="A3396">
        <v>1421</v>
      </c>
      <c r="B3396" s="1">
        <v>45011</v>
      </c>
      <c r="C3396" t="s">
        <v>29</v>
      </c>
      <c r="D3396" t="s">
        <v>30</v>
      </c>
      <c r="E3396">
        <v>7064.61</v>
      </c>
      <c r="F3396">
        <v>2</v>
      </c>
      <c r="G3396" t="s">
        <v>28</v>
      </c>
      <c r="H3396" s="9">
        <v>3824.47</v>
      </c>
      <c r="I3396" s="9">
        <v>4415.38</v>
      </c>
      <c r="J3396" t="s">
        <v>16</v>
      </c>
      <c r="K3396">
        <v>0.2</v>
      </c>
      <c r="L3396" s="4" t="s">
        <v>26</v>
      </c>
      <c r="M3396" s="4" t="s">
        <v>22</v>
      </c>
      <c r="N3396" s="4" t="str">
        <f>IF(ISBLANK(Table14[[#This Row],[Sales_Rep]]),"Unknown",Table14[[#This Row],[Sales_Rep]])</f>
        <v>Bob</v>
      </c>
      <c r="O3396" t="str">
        <f>PROPER(Table14[[#This Row],[Region]])</f>
        <v>South</v>
      </c>
      <c r="P3396" s="9">
        <f>IF(ISBLANK(Table14[[#This Row],[Sales_Amount]]),MEDIAN(Table14[Sales_Amount]),Table14[[#This Row],[Sales_Amount]])</f>
        <v>7064.61</v>
      </c>
      <c r="Q3396" s="11">
        <f>IF(ISBLANK(Table14[[#This Row],[Quantity_Sold]]),MEDIAN(Table14[Quantity_Sold]),Table14[[#This Row],[Quantity_Sold]])</f>
        <v>2</v>
      </c>
      <c r="R3396" s="4" t="str">
        <f>TRIM(Table14[[#This Row],[Product_Category]])</f>
        <v>Furniture</v>
      </c>
      <c r="S3396" s="4" t="str">
        <f>PROPER(Table14[[#This Row],[Customer_Type]])</f>
        <v>Returning</v>
      </c>
      <c r="T3396" s="13">
        <f>IF(ISBLANK(Table14[[#This Row],[Discount]]),MEDIAN(Table14[Discount]),Table14[[#This Row],[Discount]])</f>
        <v>0.2</v>
      </c>
    </row>
    <row r="3397" spans="1:20" x14ac:dyDescent="0.3">
      <c r="A3397">
        <v>1021</v>
      </c>
      <c r="B3397" s="1">
        <v>45457</v>
      </c>
      <c r="C3397" t="s">
        <v>19</v>
      </c>
      <c r="D3397" t="s">
        <v>30</v>
      </c>
      <c r="E3397">
        <v>20972.27</v>
      </c>
      <c r="F3397">
        <v>5</v>
      </c>
      <c r="G3397" t="s">
        <v>21</v>
      </c>
      <c r="H3397" s="9">
        <v>4120.92</v>
      </c>
      <c r="I3397" s="9">
        <v>5825.63</v>
      </c>
      <c r="J3397" t="s">
        <v>16</v>
      </c>
      <c r="K3397">
        <v>0.28000000000000003</v>
      </c>
      <c r="L3397" s="4" t="s">
        <v>26</v>
      </c>
      <c r="M3397" s="4" t="s">
        <v>22</v>
      </c>
      <c r="N3397" s="4" t="str">
        <f>IF(ISBLANK(Table14[[#This Row],[Sales_Rep]]),"Unknown",Table14[[#This Row],[Sales_Rep]])</f>
        <v>Eve</v>
      </c>
      <c r="O3397" t="str">
        <f>PROPER(Table14[[#This Row],[Region]])</f>
        <v>South</v>
      </c>
      <c r="P3397" s="9">
        <f>IF(ISBLANK(Table14[[#This Row],[Sales_Amount]]),MEDIAN(Table14[Sales_Amount]),Table14[[#This Row],[Sales_Amount]])</f>
        <v>20972.27</v>
      </c>
      <c r="Q3397" s="11">
        <f>IF(ISBLANK(Table14[[#This Row],[Quantity_Sold]]),MEDIAN(Table14[Quantity_Sold]),Table14[[#This Row],[Quantity_Sold]])</f>
        <v>5</v>
      </c>
      <c r="R3397" s="4" t="str">
        <f>TRIM(Table14[[#This Row],[Product_Category]])</f>
        <v>Electronics</v>
      </c>
      <c r="S3397" s="4" t="str">
        <f>PROPER(Table14[[#This Row],[Customer_Type]])</f>
        <v>Returning</v>
      </c>
      <c r="T3397" s="13">
        <f>IF(ISBLANK(Table14[[#This Row],[Discount]]),MEDIAN(Table14[Discount]),Table14[[#This Row],[Discount]])</f>
        <v>0.28000000000000003</v>
      </c>
    </row>
    <row r="3398" spans="1:20" x14ac:dyDescent="0.3">
      <c r="A3398">
        <v>1489</v>
      </c>
      <c r="B3398" s="1">
        <v>45377</v>
      </c>
      <c r="C3398" t="s">
        <v>19</v>
      </c>
      <c r="D3398" t="s">
        <v>14</v>
      </c>
      <c r="E3398">
        <v>21820.82</v>
      </c>
      <c r="F3398">
        <v>6</v>
      </c>
      <c r="G3398" t="s">
        <v>21</v>
      </c>
      <c r="H3398" s="9">
        <v>4231.6899999999996</v>
      </c>
      <c r="I3398" s="9">
        <v>4849.07</v>
      </c>
      <c r="J3398" t="s">
        <v>25</v>
      </c>
      <c r="K3398">
        <v>0.25</v>
      </c>
      <c r="L3398" s="4" t="s">
        <v>17</v>
      </c>
      <c r="M3398" s="4" t="s">
        <v>22</v>
      </c>
      <c r="N3398" s="4" t="str">
        <f>IF(ISBLANK(Table14[[#This Row],[Sales_Rep]]),"Unknown",Table14[[#This Row],[Sales_Rep]])</f>
        <v>Eve</v>
      </c>
      <c r="O3398" t="str">
        <f>PROPER(Table14[[#This Row],[Region]])</f>
        <v>East</v>
      </c>
      <c r="P3398" s="9">
        <f>IF(ISBLANK(Table14[[#This Row],[Sales_Amount]]),MEDIAN(Table14[Sales_Amount]),Table14[[#This Row],[Sales_Amount]])</f>
        <v>21820.82</v>
      </c>
      <c r="Q3398" s="11">
        <f>IF(ISBLANK(Table14[[#This Row],[Quantity_Sold]]),MEDIAN(Table14[Quantity_Sold]),Table14[[#This Row],[Quantity_Sold]])</f>
        <v>6</v>
      </c>
      <c r="R3398" s="4" t="str">
        <f>TRIM(Table14[[#This Row],[Product_Category]])</f>
        <v>Electronics</v>
      </c>
      <c r="S3398" s="4" t="str">
        <f>PROPER(Table14[[#This Row],[Customer_Type]])</f>
        <v>New</v>
      </c>
      <c r="T3398" s="13">
        <f>IF(ISBLANK(Table14[[#This Row],[Discount]]),MEDIAN(Table14[Discount]),Table14[[#This Row],[Discount]])</f>
        <v>0.25</v>
      </c>
    </row>
    <row r="3399" spans="1:20" x14ac:dyDescent="0.3">
      <c r="A3399">
        <v>1369</v>
      </c>
      <c r="B3399" s="1">
        <v>45043</v>
      </c>
      <c r="C3399" t="s">
        <v>29</v>
      </c>
      <c r="D3399" t="s">
        <v>20</v>
      </c>
      <c r="E3399">
        <v>11426.14</v>
      </c>
      <c r="F3399">
        <v>5</v>
      </c>
      <c r="G3399" t="s">
        <v>21</v>
      </c>
      <c r="H3399" s="9">
        <v>2304.42</v>
      </c>
      <c r="I3399" s="9">
        <v>2929.78</v>
      </c>
      <c r="J3399" t="s">
        <v>16</v>
      </c>
      <c r="K3399">
        <v>0.22</v>
      </c>
      <c r="L3399" s="4" t="s">
        <v>26</v>
      </c>
      <c r="M3399" s="4" t="s">
        <v>22</v>
      </c>
      <c r="N3399" s="4" t="str">
        <f>IF(ISBLANK(Table14[[#This Row],[Sales_Rep]]),"Unknown",Table14[[#This Row],[Sales_Rep]])</f>
        <v>Bob</v>
      </c>
      <c r="O3399" t="str">
        <f>PROPER(Table14[[#This Row],[Region]])</f>
        <v>North</v>
      </c>
      <c r="P3399" s="9">
        <f>IF(ISBLANK(Table14[[#This Row],[Sales_Amount]]),MEDIAN(Table14[Sales_Amount]),Table14[[#This Row],[Sales_Amount]])</f>
        <v>11426.14</v>
      </c>
      <c r="Q3399" s="11">
        <f>IF(ISBLANK(Table14[[#This Row],[Quantity_Sold]]),MEDIAN(Table14[Quantity_Sold]),Table14[[#This Row],[Quantity_Sold]])</f>
        <v>5</v>
      </c>
      <c r="R3399" s="4" t="str">
        <f>TRIM(Table14[[#This Row],[Product_Category]])</f>
        <v>Electronics</v>
      </c>
      <c r="S3399" s="4" t="str">
        <f>PROPER(Table14[[#This Row],[Customer_Type]])</f>
        <v>Returning</v>
      </c>
      <c r="T3399" s="13">
        <f>IF(ISBLANK(Table14[[#This Row],[Discount]]),MEDIAN(Table14[Discount]),Table14[[#This Row],[Discount]])</f>
        <v>0.22</v>
      </c>
    </row>
    <row r="3400" spans="1:20" x14ac:dyDescent="0.3">
      <c r="A3400">
        <v>1250</v>
      </c>
      <c r="B3400" s="1">
        <v>45156</v>
      </c>
      <c r="C3400" t="s">
        <v>32</v>
      </c>
      <c r="D3400" t="s">
        <v>27</v>
      </c>
      <c r="E3400">
        <v>11373.57</v>
      </c>
      <c r="F3400">
        <v>9</v>
      </c>
      <c r="G3400" t="s">
        <v>21</v>
      </c>
      <c r="H3400" s="9">
        <v>1296.8699999999999</v>
      </c>
      <c r="I3400" s="9">
        <v>1560.16</v>
      </c>
      <c r="J3400" t="s">
        <v>16</v>
      </c>
      <c r="K3400">
        <v>0.19</v>
      </c>
      <c r="L3400" s="4" t="s">
        <v>31</v>
      </c>
      <c r="M3400" s="4" t="s">
        <v>18</v>
      </c>
      <c r="N3400" s="4" t="str">
        <f>IF(ISBLANK(Table14[[#This Row],[Sales_Rep]]),"Unknown",Table14[[#This Row],[Sales_Rep]])</f>
        <v>Alice</v>
      </c>
      <c r="O3400" t="str">
        <f>PROPER(Table14[[#This Row],[Region]])</f>
        <v>West</v>
      </c>
      <c r="P3400" s="9">
        <f>IF(ISBLANK(Table14[[#This Row],[Sales_Amount]]),MEDIAN(Table14[Sales_Amount]),Table14[[#This Row],[Sales_Amount]])</f>
        <v>11373.57</v>
      </c>
      <c r="Q3400" s="11">
        <f>IF(ISBLANK(Table14[[#This Row],[Quantity_Sold]]),MEDIAN(Table14[Quantity_Sold]),Table14[[#This Row],[Quantity_Sold]])</f>
        <v>9</v>
      </c>
      <c r="R3400" s="4" t="str">
        <f>TRIM(Table14[[#This Row],[Product_Category]])</f>
        <v>Electronics</v>
      </c>
      <c r="S3400" s="4" t="str">
        <f>PROPER(Table14[[#This Row],[Customer_Type]])</f>
        <v>Returning</v>
      </c>
      <c r="T3400" s="13">
        <f>IF(ISBLANK(Table14[[#This Row],[Discount]]),MEDIAN(Table14[Discount]),Table14[[#This Row],[Discount]])</f>
        <v>0.19</v>
      </c>
    </row>
    <row r="3401" spans="1:20" x14ac:dyDescent="0.3">
      <c r="A3401">
        <v>1058</v>
      </c>
      <c r="B3401" s="1">
        <v>45013</v>
      </c>
      <c r="C3401" t="s">
        <v>13</v>
      </c>
      <c r="D3401" t="s">
        <v>30</v>
      </c>
      <c r="E3401">
        <v>4271.17</v>
      </c>
      <c r="F3401">
        <v>33</v>
      </c>
      <c r="G3401" t="s">
        <v>24</v>
      </c>
      <c r="H3401" s="9">
        <v>150.91</v>
      </c>
      <c r="I3401" s="9">
        <v>168.09</v>
      </c>
      <c r="J3401" t="s">
        <v>16</v>
      </c>
      <c r="K3401">
        <v>0.23</v>
      </c>
      <c r="L3401" s="4" t="s">
        <v>26</v>
      </c>
      <c r="M3401" s="4" t="s">
        <v>18</v>
      </c>
      <c r="N3401" s="4" t="str">
        <f>IF(ISBLANK(Table14[[#This Row],[Sales_Rep]]),"Unknown",Table14[[#This Row],[Sales_Rep]])</f>
        <v>David</v>
      </c>
      <c r="O3401" t="str">
        <f>PROPER(Table14[[#This Row],[Region]])</f>
        <v>South</v>
      </c>
      <c r="P3401" s="9">
        <f>IF(ISBLANK(Table14[[#This Row],[Sales_Amount]]),MEDIAN(Table14[Sales_Amount]),Table14[[#This Row],[Sales_Amount]])</f>
        <v>4271.17</v>
      </c>
      <c r="Q3401" s="11">
        <f>IF(ISBLANK(Table14[[#This Row],[Quantity_Sold]]),MEDIAN(Table14[Quantity_Sold]),Table14[[#This Row],[Quantity_Sold]])</f>
        <v>33</v>
      </c>
      <c r="R3401" s="4" t="str">
        <f>TRIM(Table14[[#This Row],[Product_Category]])</f>
        <v>Clothing</v>
      </c>
      <c r="S3401" s="4" t="str">
        <f>PROPER(Table14[[#This Row],[Customer_Type]])</f>
        <v>Returning</v>
      </c>
      <c r="T3401" s="13">
        <f>IF(ISBLANK(Table14[[#This Row],[Discount]]),MEDIAN(Table14[Discount]),Table14[[#This Row],[Discount]])</f>
        <v>0.23</v>
      </c>
    </row>
    <row r="3402" spans="1:20" x14ac:dyDescent="0.3">
      <c r="A3402">
        <v>1433</v>
      </c>
      <c r="B3402" s="1">
        <v>45330</v>
      </c>
      <c r="C3402" t="s">
        <v>29</v>
      </c>
      <c r="D3402" t="s">
        <v>27</v>
      </c>
      <c r="E3402">
        <v>57181.82</v>
      </c>
      <c r="F3402">
        <v>16</v>
      </c>
      <c r="G3402" t="s">
        <v>21</v>
      </c>
      <c r="H3402" s="9">
        <v>3095.55</v>
      </c>
      <c r="I3402" s="9">
        <v>3970.96</v>
      </c>
      <c r="J3402" t="s">
        <v>16</v>
      </c>
      <c r="K3402">
        <v>0.1</v>
      </c>
      <c r="L3402" s="4" t="s">
        <v>31</v>
      </c>
      <c r="M3402" s="4" t="s">
        <v>22</v>
      </c>
      <c r="N3402" s="4" t="str">
        <f>IF(ISBLANK(Table14[[#This Row],[Sales_Rep]]),"Unknown",Table14[[#This Row],[Sales_Rep]])</f>
        <v>Bob</v>
      </c>
      <c r="O3402" t="str">
        <f>PROPER(Table14[[#This Row],[Region]])</f>
        <v>West</v>
      </c>
      <c r="P3402" s="9">
        <f>IF(ISBLANK(Table14[[#This Row],[Sales_Amount]]),MEDIAN(Table14[Sales_Amount]),Table14[[#This Row],[Sales_Amount]])</f>
        <v>57181.82</v>
      </c>
      <c r="Q3402" s="11">
        <f>IF(ISBLANK(Table14[[#This Row],[Quantity_Sold]]),MEDIAN(Table14[Quantity_Sold]),Table14[[#This Row],[Quantity_Sold]])</f>
        <v>16</v>
      </c>
      <c r="R3402" s="4" t="str">
        <f>TRIM(Table14[[#This Row],[Product_Category]])</f>
        <v>Electronics</v>
      </c>
      <c r="S3402" s="4" t="str">
        <f>PROPER(Table14[[#This Row],[Customer_Type]])</f>
        <v>Returning</v>
      </c>
      <c r="T3402" s="13">
        <f>IF(ISBLANK(Table14[[#This Row],[Discount]]),MEDIAN(Table14[Discount]),Table14[[#This Row],[Discount]])</f>
        <v>0.1</v>
      </c>
    </row>
    <row r="3403" spans="1:20" x14ac:dyDescent="0.3">
      <c r="A3403">
        <v>1146</v>
      </c>
      <c r="B3403" s="1">
        <v>44947</v>
      </c>
      <c r="C3403" t="s">
        <v>23</v>
      </c>
      <c r="D3403" t="s">
        <v>30</v>
      </c>
      <c r="E3403">
        <v>19214.72</v>
      </c>
      <c r="F3403">
        <v>7</v>
      </c>
      <c r="G3403" t="s">
        <v>28</v>
      </c>
      <c r="H3403" s="9">
        <v>2210.88</v>
      </c>
      <c r="I3403" s="9">
        <v>3307.18</v>
      </c>
      <c r="J3403" t="s">
        <v>16</v>
      </c>
      <c r="K3403">
        <v>0.17</v>
      </c>
      <c r="L3403" s="4" t="s">
        <v>31</v>
      </c>
      <c r="M3403" s="4" t="s">
        <v>18</v>
      </c>
      <c r="N3403" s="4" t="str">
        <f>IF(ISBLANK(Table14[[#This Row],[Sales_Rep]]),"Unknown",Table14[[#This Row],[Sales_Rep]])</f>
        <v>Charlie</v>
      </c>
      <c r="O3403" t="str">
        <f>PROPER(Table14[[#This Row],[Region]])</f>
        <v>South</v>
      </c>
      <c r="P3403" s="9">
        <f>IF(ISBLANK(Table14[[#This Row],[Sales_Amount]]),MEDIAN(Table14[Sales_Amount]),Table14[[#This Row],[Sales_Amount]])</f>
        <v>19214.72</v>
      </c>
      <c r="Q3403" s="11">
        <f>IF(ISBLANK(Table14[[#This Row],[Quantity_Sold]]),MEDIAN(Table14[Quantity_Sold]),Table14[[#This Row],[Quantity_Sold]])</f>
        <v>7</v>
      </c>
      <c r="R3403" s="4" t="str">
        <f>TRIM(Table14[[#This Row],[Product_Category]])</f>
        <v>Furniture</v>
      </c>
      <c r="S3403" s="4" t="str">
        <f>PROPER(Table14[[#This Row],[Customer_Type]])</f>
        <v>Returning</v>
      </c>
      <c r="T3403" s="13">
        <f>IF(ISBLANK(Table14[[#This Row],[Discount]]),MEDIAN(Table14[Discount]),Table14[[#This Row],[Discount]])</f>
        <v>0.17</v>
      </c>
    </row>
    <row r="3404" spans="1:20" x14ac:dyDescent="0.3">
      <c r="A3404">
        <v>1278</v>
      </c>
      <c r="B3404" s="1">
        <v>45058</v>
      </c>
      <c r="C3404" t="s">
        <v>32</v>
      </c>
      <c r="D3404" t="s">
        <v>14</v>
      </c>
      <c r="E3404">
        <v>13569.49</v>
      </c>
      <c r="F3404">
        <v>31</v>
      </c>
      <c r="G3404" t="s">
        <v>28</v>
      </c>
      <c r="H3404" s="9">
        <v>474.89</v>
      </c>
      <c r="I3404" s="9">
        <v>527.38</v>
      </c>
      <c r="J3404" t="s">
        <v>25</v>
      </c>
      <c r="K3404">
        <v>0.17</v>
      </c>
      <c r="L3404" s="4" t="s">
        <v>26</v>
      </c>
      <c r="M3404" s="4" t="s">
        <v>18</v>
      </c>
      <c r="N3404" s="4" t="str">
        <f>IF(ISBLANK(Table14[[#This Row],[Sales_Rep]]),"Unknown",Table14[[#This Row],[Sales_Rep]])</f>
        <v>Alice</v>
      </c>
      <c r="O3404" t="str">
        <f>PROPER(Table14[[#This Row],[Region]])</f>
        <v>East</v>
      </c>
      <c r="P3404" s="9">
        <f>IF(ISBLANK(Table14[[#This Row],[Sales_Amount]]),MEDIAN(Table14[Sales_Amount]),Table14[[#This Row],[Sales_Amount]])</f>
        <v>13569.49</v>
      </c>
      <c r="Q3404" s="11">
        <f>IF(ISBLANK(Table14[[#This Row],[Quantity_Sold]]),MEDIAN(Table14[Quantity_Sold]),Table14[[#This Row],[Quantity_Sold]])</f>
        <v>31</v>
      </c>
      <c r="R3404" s="4" t="str">
        <f>TRIM(Table14[[#This Row],[Product_Category]])</f>
        <v>Furniture</v>
      </c>
      <c r="S3404" s="4" t="str">
        <f>PROPER(Table14[[#This Row],[Customer_Type]])</f>
        <v>New</v>
      </c>
      <c r="T3404" s="13">
        <f>IF(ISBLANK(Table14[[#This Row],[Discount]]),MEDIAN(Table14[Discount]),Table14[[#This Row],[Discount]])</f>
        <v>0.17</v>
      </c>
    </row>
    <row r="3405" spans="1:20" x14ac:dyDescent="0.3">
      <c r="A3405">
        <v>1064</v>
      </c>
      <c r="B3405" s="1">
        <v>45293</v>
      </c>
      <c r="C3405" t="s">
        <v>23</v>
      </c>
      <c r="D3405" t="s">
        <v>14</v>
      </c>
      <c r="E3405">
        <v>10268.26</v>
      </c>
      <c r="F3405">
        <v>2</v>
      </c>
      <c r="G3405" t="s">
        <v>15</v>
      </c>
      <c r="H3405" s="9">
        <v>4381.58</v>
      </c>
      <c r="I3405" s="9">
        <v>5641.9</v>
      </c>
      <c r="J3405" t="s">
        <v>16</v>
      </c>
      <c r="K3405">
        <v>0.09</v>
      </c>
      <c r="L3405" s="4" t="s">
        <v>26</v>
      </c>
      <c r="M3405" s="4" t="s">
        <v>18</v>
      </c>
      <c r="N3405" s="4" t="str">
        <f>IF(ISBLANK(Table14[[#This Row],[Sales_Rep]]),"Unknown",Table14[[#This Row],[Sales_Rep]])</f>
        <v>Charlie</v>
      </c>
      <c r="O3405" t="str">
        <f>PROPER(Table14[[#This Row],[Region]])</f>
        <v>East</v>
      </c>
      <c r="P3405" s="9">
        <f>IF(ISBLANK(Table14[[#This Row],[Sales_Amount]]),MEDIAN(Table14[Sales_Amount]),Table14[[#This Row],[Sales_Amount]])</f>
        <v>10268.26</v>
      </c>
      <c r="Q3405" s="11">
        <f>IF(ISBLANK(Table14[[#This Row],[Quantity_Sold]]),MEDIAN(Table14[Quantity_Sold]),Table14[[#This Row],[Quantity_Sold]])</f>
        <v>2</v>
      </c>
      <c r="R3405" s="4" t="str">
        <f>TRIM(Table14[[#This Row],[Product_Category]])</f>
        <v>Food</v>
      </c>
      <c r="S3405" s="4" t="str">
        <f>PROPER(Table14[[#This Row],[Customer_Type]])</f>
        <v>Returning</v>
      </c>
      <c r="T3405" s="13">
        <f>IF(ISBLANK(Table14[[#This Row],[Discount]]),MEDIAN(Table14[Discount]),Table14[[#This Row],[Discount]])</f>
        <v>0.09</v>
      </c>
    </row>
    <row r="3406" spans="1:20" x14ac:dyDescent="0.3">
      <c r="A3406">
        <v>1338</v>
      </c>
      <c r="B3406" s="1">
        <v>45465</v>
      </c>
      <c r="C3406" t="s">
        <v>32</v>
      </c>
      <c r="D3406" t="s">
        <v>14</v>
      </c>
      <c r="E3406">
        <v>106224.65</v>
      </c>
      <c r="F3406">
        <v>25</v>
      </c>
      <c r="G3406" t="s">
        <v>24</v>
      </c>
      <c r="H3406" s="9">
        <v>3775.23</v>
      </c>
      <c r="I3406" s="9">
        <v>4335.7</v>
      </c>
      <c r="J3406" t="s">
        <v>16</v>
      </c>
      <c r="K3406">
        <v>0.02</v>
      </c>
      <c r="L3406" s="4" t="s">
        <v>31</v>
      </c>
      <c r="M3406" s="4" t="s">
        <v>18</v>
      </c>
      <c r="N3406" s="4" t="str">
        <f>IF(ISBLANK(Table14[[#This Row],[Sales_Rep]]),"Unknown",Table14[[#This Row],[Sales_Rep]])</f>
        <v>Alice</v>
      </c>
      <c r="O3406" t="str">
        <f>PROPER(Table14[[#This Row],[Region]])</f>
        <v>East</v>
      </c>
      <c r="P3406" s="9">
        <f>IF(ISBLANK(Table14[[#This Row],[Sales_Amount]]),MEDIAN(Table14[Sales_Amount]),Table14[[#This Row],[Sales_Amount]])</f>
        <v>106224.65</v>
      </c>
      <c r="Q3406" s="11">
        <f>IF(ISBLANK(Table14[[#This Row],[Quantity_Sold]]),MEDIAN(Table14[Quantity_Sold]),Table14[[#This Row],[Quantity_Sold]])</f>
        <v>25</v>
      </c>
      <c r="R3406" s="4" t="str">
        <f>TRIM(Table14[[#This Row],[Product_Category]])</f>
        <v>Clothing</v>
      </c>
      <c r="S3406" s="4" t="str">
        <f>PROPER(Table14[[#This Row],[Customer_Type]])</f>
        <v>Returning</v>
      </c>
      <c r="T3406" s="13">
        <f>IF(ISBLANK(Table14[[#This Row],[Discount]]),MEDIAN(Table14[Discount]),Table14[[#This Row],[Discount]])</f>
        <v>0.02</v>
      </c>
    </row>
    <row r="3407" spans="1:20" x14ac:dyDescent="0.3">
      <c r="A3407">
        <v>1396</v>
      </c>
      <c r="B3407" s="1">
        <v>45075</v>
      </c>
      <c r="C3407" t="s">
        <v>13</v>
      </c>
      <c r="D3407" t="s">
        <v>27</v>
      </c>
      <c r="E3407">
        <v>129058.4</v>
      </c>
      <c r="F3407">
        <v>40</v>
      </c>
      <c r="G3407" t="s">
        <v>28</v>
      </c>
      <c r="H3407" s="9">
        <v>3068.43</v>
      </c>
      <c r="I3407" s="9">
        <v>4544.3100000000004</v>
      </c>
      <c r="J3407" t="s">
        <v>16</v>
      </c>
      <c r="K3407">
        <v>0.28999999999999998</v>
      </c>
      <c r="L3407" s="4" t="s">
        <v>26</v>
      </c>
      <c r="M3407" s="4" t="s">
        <v>18</v>
      </c>
      <c r="N3407" s="4" t="str">
        <f>IF(ISBLANK(Table14[[#This Row],[Sales_Rep]]),"Unknown",Table14[[#This Row],[Sales_Rep]])</f>
        <v>David</v>
      </c>
      <c r="O3407" t="str">
        <f>PROPER(Table14[[#This Row],[Region]])</f>
        <v>West</v>
      </c>
      <c r="P3407" s="9">
        <f>IF(ISBLANK(Table14[[#This Row],[Sales_Amount]]),MEDIAN(Table14[Sales_Amount]),Table14[[#This Row],[Sales_Amount]])</f>
        <v>129058.4</v>
      </c>
      <c r="Q3407" s="11">
        <f>IF(ISBLANK(Table14[[#This Row],[Quantity_Sold]]),MEDIAN(Table14[Quantity_Sold]),Table14[[#This Row],[Quantity_Sold]])</f>
        <v>40</v>
      </c>
      <c r="R3407" s="4" t="str">
        <f>TRIM(Table14[[#This Row],[Product_Category]])</f>
        <v>Furniture</v>
      </c>
      <c r="S3407" s="4" t="str">
        <f>PROPER(Table14[[#This Row],[Customer_Type]])</f>
        <v>Returning</v>
      </c>
      <c r="T3407" s="13">
        <f>IF(ISBLANK(Table14[[#This Row],[Discount]]),MEDIAN(Table14[Discount]),Table14[[#This Row],[Discount]])</f>
        <v>0.28999999999999998</v>
      </c>
    </row>
    <row r="3408" spans="1:20" x14ac:dyDescent="0.3">
      <c r="A3408">
        <v>1030</v>
      </c>
      <c r="B3408" s="1">
        <v>45242</v>
      </c>
      <c r="C3408" t="s">
        <v>13</v>
      </c>
      <c r="D3408" t="s">
        <v>27</v>
      </c>
      <c r="E3408">
        <v>22730.83</v>
      </c>
      <c r="F3408">
        <v>6</v>
      </c>
      <c r="G3408" t="s">
        <v>21</v>
      </c>
      <c r="H3408" s="9">
        <v>3275.08</v>
      </c>
      <c r="I3408" s="9">
        <v>4256.71</v>
      </c>
      <c r="J3408" t="s">
        <v>25</v>
      </c>
      <c r="K3408">
        <v>0.11</v>
      </c>
      <c r="L3408" s="4" t="s">
        <v>31</v>
      </c>
      <c r="M3408" s="4" t="s">
        <v>18</v>
      </c>
      <c r="N3408" s="4" t="str">
        <f>IF(ISBLANK(Table14[[#This Row],[Sales_Rep]]),"Unknown",Table14[[#This Row],[Sales_Rep]])</f>
        <v>David</v>
      </c>
      <c r="O3408" t="str">
        <f>PROPER(Table14[[#This Row],[Region]])</f>
        <v>West</v>
      </c>
      <c r="P3408" s="9">
        <f>IF(ISBLANK(Table14[[#This Row],[Sales_Amount]]),MEDIAN(Table14[Sales_Amount]),Table14[[#This Row],[Sales_Amount]])</f>
        <v>22730.83</v>
      </c>
      <c r="Q3408" s="11">
        <f>IF(ISBLANK(Table14[[#This Row],[Quantity_Sold]]),MEDIAN(Table14[Quantity_Sold]),Table14[[#This Row],[Quantity_Sold]])</f>
        <v>6</v>
      </c>
      <c r="R3408" s="4" t="str">
        <f>TRIM(Table14[[#This Row],[Product_Category]])</f>
        <v>Electronics</v>
      </c>
      <c r="S3408" s="4" t="str">
        <f>PROPER(Table14[[#This Row],[Customer_Type]])</f>
        <v>New</v>
      </c>
      <c r="T3408" s="13">
        <f>IF(ISBLANK(Table14[[#This Row],[Discount]]),MEDIAN(Table14[Discount]),Table14[[#This Row],[Discount]])</f>
        <v>0.11</v>
      </c>
    </row>
    <row r="3409" spans="1:20" x14ac:dyDescent="0.3">
      <c r="A3409">
        <v>1344</v>
      </c>
      <c r="B3409" s="1">
        <v>45573</v>
      </c>
      <c r="C3409" t="s">
        <v>19</v>
      </c>
      <c r="D3409" t="s">
        <v>27</v>
      </c>
      <c r="E3409">
        <v>7030.65</v>
      </c>
      <c r="F3409">
        <v>4</v>
      </c>
      <c r="G3409" t="s">
        <v>15</v>
      </c>
      <c r="H3409" s="9">
        <v>1527.96</v>
      </c>
      <c r="I3409" s="9">
        <v>2282.6799999999998</v>
      </c>
      <c r="J3409" t="s">
        <v>16</v>
      </c>
      <c r="K3409">
        <v>0.23</v>
      </c>
      <c r="L3409" s="4" t="s">
        <v>26</v>
      </c>
      <c r="M3409" s="4" t="s">
        <v>22</v>
      </c>
      <c r="N3409" s="4" t="str">
        <f>IF(ISBLANK(Table14[[#This Row],[Sales_Rep]]),"Unknown",Table14[[#This Row],[Sales_Rep]])</f>
        <v>Eve</v>
      </c>
      <c r="O3409" t="str">
        <f>PROPER(Table14[[#This Row],[Region]])</f>
        <v>West</v>
      </c>
      <c r="P3409" s="9">
        <f>IF(ISBLANK(Table14[[#This Row],[Sales_Amount]]),MEDIAN(Table14[Sales_Amount]),Table14[[#This Row],[Sales_Amount]])</f>
        <v>7030.65</v>
      </c>
      <c r="Q3409" s="11">
        <f>IF(ISBLANK(Table14[[#This Row],[Quantity_Sold]]),MEDIAN(Table14[Quantity_Sold]),Table14[[#This Row],[Quantity_Sold]])</f>
        <v>4</v>
      </c>
      <c r="R3409" s="4" t="str">
        <f>TRIM(Table14[[#This Row],[Product_Category]])</f>
        <v>Food</v>
      </c>
      <c r="S3409" s="4" t="str">
        <f>PROPER(Table14[[#This Row],[Customer_Type]])</f>
        <v>Returning</v>
      </c>
      <c r="T3409" s="13">
        <f>IF(ISBLANK(Table14[[#This Row],[Discount]]),MEDIAN(Table14[Discount]),Table14[[#This Row],[Discount]])</f>
        <v>0.23</v>
      </c>
    </row>
    <row r="3410" spans="1:20" x14ac:dyDescent="0.3">
      <c r="A3410">
        <v>1035</v>
      </c>
      <c r="B3410" s="1">
        <v>45522</v>
      </c>
      <c r="C3410" t="s">
        <v>23</v>
      </c>
      <c r="D3410" t="s">
        <v>30</v>
      </c>
      <c r="E3410">
        <v>123130.04</v>
      </c>
      <c r="F3410">
        <v>23</v>
      </c>
      <c r="G3410" t="s">
        <v>21</v>
      </c>
      <c r="H3410" s="9">
        <v>4870.9399999999996</v>
      </c>
      <c r="I3410" s="9">
        <v>6691.85</v>
      </c>
      <c r="J3410" t="s">
        <v>25</v>
      </c>
      <c r="K3410">
        <v>0.2</v>
      </c>
      <c r="L3410" s="4" t="s">
        <v>31</v>
      </c>
      <c r="M3410" s="4" t="s">
        <v>22</v>
      </c>
      <c r="N3410" s="4" t="str">
        <f>IF(ISBLANK(Table14[[#This Row],[Sales_Rep]]),"Unknown",Table14[[#This Row],[Sales_Rep]])</f>
        <v>Charlie</v>
      </c>
      <c r="O3410" t="str">
        <f>PROPER(Table14[[#This Row],[Region]])</f>
        <v>South</v>
      </c>
      <c r="P3410" s="9">
        <f>IF(ISBLANK(Table14[[#This Row],[Sales_Amount]]),MEDIAN(Table14[Sales_Amount]),Table14[[#This Row],[Sales_Amount]])</f>
        <v>123130.04</v>
      </c>
      <c r="Q3410" s="11">
        <f>IF(ISBLANK(Table14[[#This Row],[Quantity_Sold]]),MEDIAN(Table14[Quantity_Sold]),Table14[[#This Row],[Quantity_Sold]])</f>
        <v>23</v>
      </c>
      <c r="R3410" s="4" t="str">
        <f>TRIM(Table14[[#This Row],[Product_Category]])</f>
        <v>Electronics</v>
      </c>
      <c r="S3410" s="4" t="str">
        <f>PROPER(Table14[[#This Row],[Customer_Type]])</f>
        <v>New</v>
      </c>
      <c r="T3410" s="13">
        <f>IF(ISBLANK(Table14[[#This Row],[Discount]]),MEDIAN(Table14[Discount]),Table14[[#This Row],[Discount]])</f>
        <v>0.2</v>
      </c>
    </row>
    <row r="3411" spans="1:20" x14ac:dyDescent="0.3">
      <c r="A3411">
        <v>1209</v>
      </c>
      <c r="B3411" s="1">
        <v>44975</v>
      </c>
      <c r="C3411" t="s">
        <v>32</v>
      </c>
      <c r="D3411" t="s">
        <v>14</v>
      </c>
      <c r="E3411">
        <v>53973.120000000003</v>
      </c>
      <c r="F3411">
        <v>40</v>
      </c>
      <c r="G3411" t="s">
        <v>21</v>
      </c>
      <c r="H3411" s="9">
        <v>1218.03</v>
      </c>
      <c r="I3411" s="9">
        <v>1405.55</v>
      </c>
      <c r="J3411" t="s">
        <v>25</v>
      </c>
      <c r="K3411">
        <v>0.04</v>
      </c>
      <c r="L3411" s="4" t="s">
        <v>26</v>
      </c>
      <c r="M3411" s="4" t="s">
        <v>22</v>
      </c>
      <c r="N3411" s="4" t="str">
        <f>IF(ISBLANK(Table14[[#This Row],[Sales_Rep]]),"Unknown",Table14[[#This Row],[Sales_Rep]])</f>
        <v>Alice</v>
      </c>
      <c r="O3411" t="str">
        <f>PROPER(Table14[[#This Row],[Region]])</f>
        <v>East</v>
      </c>
      <c r="P3411" s="9">
        <f>IF(ISBLANK(Table14[[#This Row],[Sales_Amount]]),MEDIAN(Table14[Sales_Amount]),Table14[[#This Row],[Sales_Amount]])</f>
        <v>53973.120000000003</v>
      </c>
      <c r="Q3411" s="11">
        <f>IF(ISBLANK(Table14[[#This Row],[Quantity_Sold]]),MEDIAN(Table14[Quantity_Sold]),Table14[[#This Row],[Quantity_Sold]])</f>
        <v>40</v>
      </c>
      <c r="R3411" s="4" t="str">
        <f>TRIM(Table14[[#This Row],[Product_Category]])</f>
        <v>Electronics</v>
      </c>
      <c r="S3411" s="4" t="str">
        <f>PROPER(Table14[[#This Row],[Customer_Type]])</f>
        <v>New</v>
      </c>
      <c r="T3411" s="13">
        <f>IF(ISBLANK(Table14[[#This Row],[Discount]]),MEDIAN(Table14[Discount]),Table14[[#This Row],[Discount]])</f>
        <v>0.04</v>
      </c>
    </row>
    <row r="3412" spans="1:20" x14ac:dyDescent="0.3">
      <c r="A3412">
        <v>1385</v>
      </c>
      <c r="B3412" s="1">
        <v>45039</v>
      </c>
      <c r="C3412" t="s">
        <v>13</v>
      </c>
      <c r="D3412" t="s">
        <v>27</v>
      </c>
      <c r="E3412">
        <v>29054.27</v>
      </c>
      <c r="F3412">
        <v>18</v>
      </c>
      <c r="G3412" t="s">
        <v>28</v>
      </c>
      <c r="H3412" s="9">
        <v>1195.46</v>
      </c>
      <c r="I3412" s="9">
        <v>1699.08</v>
      </c>
      <c r="J3412" t="s">
        <v>16</v>
      </c>
      <c r="K3412">
        <v>0.05</v>
      </c>
      <c r="L3412" s="4" t="s">
        <v>31</v>
      </c>
      <c r="M3412" s="4" t="s">
        <v>18</v>
      </c>
      <c r="N3412" s="4" t="str">
        <f>IF(ISBLANK(Table14[[#This Row],[Sales_Rep]]),"Unknown",Table14[[#This Row],[Sales_Rep]])</f>
        <v>David</v>
      </c>
      <c r="O3412" t="str">
        <f>PROPER(Table14[[#This Row],[Region]])</f>
        <v>West</v>
      </c>
      <c r="P3412" s="9">
        <f>IF(ISBLANK(Table14[[#This Row],[Sales_Amount]]),MEDIAN(Table14[Sales_Amount]),Table14[[#This Row],[Sales_Amount]])</f>
        <v>29054.27</v>
      </c>
      <c r="Q3412" s="11">
        <f>IF(ISBLANK(Table14[[#This Row],[Quantity_Sold]]),MEDIAN(Table14[Quantity_Sold]),Table14[[#This Row],[Quantity_Sold]])</f>
        <v>18</v>
      </c>
      <c r="R3412" s="4" t="str">
        <f>TRIM(Table14[[#This Row],[Product_Category]])</f>
        <v>Furniture</v>
      </c>
      <c r="S3412" s="4" t="str">
        <f>PROPER(Table14[[#This Row],[Customer_Type]])</f>
        <v>Returning</v>
      </c>
      <c r="T3412" s="13">
        <f>IF(ISBLANK(Table14[[#This Row],[Discount]]),MEDIAN(Table14[Discount]),Table14[[#This Row],[Discount]])</f>
        <v>0.05</v>
      </c>
    </row>
    <row r="3413" spans="1:20" x14ac:dyDescent="0.3">
      <c r="A3413">
        <v>1482</v>
      </c>
      <c r="B3413" s="1">
        <v>45620</v>
      </c>
      <c r="C3413" t="s">
        <v>29</v>
      </c>
      <c r="D3413" t="s">
        <v>27</v>
      </c>
      <c r="E3413">
        <v>23827.82</v>
      </c>
      <c r="F3413">
        <v>44</v>
      </c>
      <c r="G3413" t="s">
        <v>28</v>
      </c>
      <c r="H3413" s="9">
        <v>404.98</v>
      </c>
      <c r="I3413" s="9">
        <v>558.29</v>
      </c>
      <c r="J3413" t="s">
        <v>25</v>
      </c>
      <c r="K3413">
        <v>0.03</v>
      </c>
      <c r="L3413" s="4" t="s">
        <v>26</v>
      </c>
      <c r="M3413" s="4" t="s">
        <v>22</v>
      </c>
      <c r="N3413" s="4" t="str">
        <f>IF(ISBLANK(Table14[[#This Row],[Sales_Rep]]),"Unknown",Table14[[#This Row],[Sales_Rep]])</f>
        <v>Bob</v>
      </c>
      <c r="O3413" t="str">
        <f>PROPER(Table14[[#This Row],[Region]])</f>
        <v>West</v>
      </c>
      <c r="P3413" s="9">
        <f>IF(ISBLANK(Table14[[#This Row],[Sales_Amount]]),MEDIAN(Table14[Sales_Amount]),Table14[[#This Row],[Sales_Amount]])</f>
        <v>23827.82</v>
      </c>
      <c r="Q3413" s="11">
        <f>IF(ISBLANK(Table14[[#This Row],[Quantity_Sold]]),MEDIAN(Table14[Quantity_Sold]),Table14[[#This Row],[Quantity_Sold]])</f>
        <v>44</v>
      </c>
      <c r="R3413" s="4" t="str">
        <f>TRIM(Table14[[#This Row],[Product_Category]])</f>
        <v>Furniture</v>
      </c>
      <c r="S3413" s="4" t="str">
        <f>PROPER(Table14[[#This Row],[Customer_Type]])</f>
        <v>New</v>
      </c>
      <c r="T3413" s="13">
        <f>IF(ISBLANK(Table14[[#This Row],[Discount]]),MEDIAN(Table14[Discount]),Table14[[#This Row],[Discount]])</f>
        <v>0.03</v>
      </c>
    </row>
    <row r="3414" spans="1:20" x14ac:dyDescent="0.3">
      <c r="A3414">
        <v>1116</v>
      </c>
      <c r="B3414" s="1">
        <v>45233</v>
      </c>
      <c r="C3414" t="s">
        <v>13</v>
      </c>
      <c r="D3414" t="s">
        <v>14</v>
      </c>
      <c r="E3414">
        <v>147632.75</v>
      </c>
      <c r="F3414">
        <v>31</v>
      </c>
      <c r="G3414" t="s">
        <v>24</v>
      </c>
      <c r="H3414" s="9">
        <v>4112.8</v>
      </c>
      <c r="I3414" s="9">
        <v>5807.74</v>
      </c>
      <c r="J3414" t="s">
        <v>25</v>
      </c>
      <c r="K3414">
        <v>0.18</v>
      </c>
      <c r="L3414" s="4" t="s">
        <v>26</v>
      </c>
      <c r="M3414" s="4" t="s">
        <v>18</v>
      </c>
      <c r="N3414" s="4" t="str">
        <f>IF(ISBLANK(Table14[[#This Row],[Sales_Rep]]),"Unknown",Table14[[#This Row],[Sales_Rep]])</f>
        <v>David</v>
      </c>
      <c r="O3414" t="str">
        <f>PROPER(Table14[[#This Row],[Region]])</f>
        <v>East</v>
      </c>
      <c r="P3414" s="9">
        <f>IF(ISBLANK(Table14[[#This Row],[Sales_Amount]]),MEDIAN(Table14[Sales_Amount]),Table14[[#This Row],[Sales_Amount]])</f>
        <v>147632.75</v>
      </c>
      <c r="Q3414" s="11">
        <f>IF(ISBLANK(Table14[[#This Row],[Quantity_Sold]]),MEDIAN(Table14[Quantity_Sold]),Table14[[#This Row],[Quantity_Sold]])</f>
        <v>31</v>
      </c>
      <c r="R3414" s="4" t="str">
        <f>TRIM(Table14[[#This Row],[Product_Category]])</f>
        <v>Clothing</v>
      </c>
      <c r="S3414" s="4" t="str">
        <f>PROPER(Table14[[#This Row],[Customer_Type]])</f>
        <v>New</v>
      </c>
      <c r="T3414" s="13">
        <f>IF(ISBLANK(Table14[[#This Row],[Discount]]),MEDIAN(Table14[Discount]),Table14[[#This Row],[Discount]])</f>
        <v>0.18</v>
      </c>
    </row>
    <row r="3415" spans="1:20" x14ac:dyDescent="0.3">
      <c r="A3415">
        <v>1392</v>
      </c>
      <c r="B3415" s="1">
        <v>45290</v>
      </c>
      <c r="C3415" t="s">
        <v>29</v>
      </c>
      <c r="D3415" t="s">
        <v>20</v>
      </c>
      <c r="E3415">
        <v>6220.43</v>
      </c>
      <c r="F3415">
        <v>3</v>
      </c>
      <c r="G3415" t="s">
        <v>24</v>
      </c>
      <c r="H3415" s="9">
        <v>1976.59</v>
      </c>
      <c r="I3415" s="9">
        <v>2728.26</v>
      </c>
      <c r="J3415" t="s">
        <v>16</v>
      </c>
      <c r="K3415">
        <v>0.24</v>
      </c>
      <c r="L3415" s="4" t="s">
        <v>26</v>
      </c>
      <c r="M3415" s="4" t="s">
        <v>22</v>
      </c>
      <c r="N3415" s="4" t="str">
        <f>IF(ISBLANK(Table14[[#This Row],[Sales_Rep]]),"Unknown",Table14[[#This Row],[Sales_Rep]])</f>
        <v>Bob</v>
      </c>
      <c r="O3415" t="str">
        <f>PROPER(Table14[[#This Row],[Region]])</f>
        <v>North</v>
      </c>
      <c r="P3415" s="9">
        <f>IF(ISBLANK(Table14[[#This Row],[Sales_Amount]]),MEDIAN(Table14[Sales_Amount]),Table14[[#This Row],[Sales_Amount]])</f>
        <v>6220.43</v>
      </c>
      <c r="Q3415" s="11">
        <f>IF(ISBLANK(Table14[[#This Row],[Quantity_Sold]]),MEDIAN(Table14[Quantity_Sold]),Table14[[#This Row],[Quantity_Sold]])</f>
        <v>3</v>
      </c>
      <c r="R3415" s="4" t="str">
        <f>TRIM(Table14[[#This Row],[Product_Category]])</f>
        <v>Clothing</v>
      </c>
      <c r="S3415" s="4" t="str">
        <f>PROPER(Table14[[#This Row],[Customer_Type]])</f>
        <v>Returning</v>
      </c>
      <c r="T3415" s="13">
        <f>IF(ISBLANK(Table14[[#This Row],[Discount]]),MEDIAN(Table14[Discount]),Table14[[#This Row],[Discount]])</f>
        <v>0.24</v>
      </c>
    </row>
    <row r="3416" spans="1:20" x14ac:dyDescent="0.3">
      <c r="A3416">
        <v>1313</v>
      </c>
      <c r="B3416" s="1">
        <v>45127</v>
      </c>
      <c r="C3416" t="s">
        <v>32</v>
      </c>
      <c r="D3416" t="s">
        <v>27</v>
      </c>
      <c r="E3416">
        <v>44777.15</v>
      </c>
      <c r="F3416">
        <v>16</v>
      </c>
      <c r="G3416" t="s">
        <v>28</v>
      </c>
      <c r="H3416" s="9">
        <v>2024.38</v>
      </c>
      <c r="I3416" s="9">
        <v>2826.84</v>
      </c>
      <c r="J3416" t="s">
        <v>16</v>
      </c>
      <c r="K3416">
        <v>0.01</v>
      </c>
      <c r="L3416" s="4" t="s">
        <v>26</v>
      </c>
      <c r="M3416" s="4" t="s">
        <v>18</v>
      </c>
      <c r="N3416" s="4" t="str">
        <f>IF(ISBLANK(Table14[[#This Row],[Sales_Rep]]),"Unknown",Table14[[#This Row],[Sales_Rep]])</f>
        <v>Alice</v>
      </c>
      <c r="O3416" t="str">
        <f>PROPER(Table14[[#This Row],[Region]])</f>
        <v>West</v>
      </c>
      <c r="P3416" s="9">
        <f>IF(ISBLANK(Table14[[#This Row],[Sales_Amount]]),MEDIAN(Table14[Sales_Amount]),Table14[[#This Row],[Sales_Amount]])</f>
        <v>44777.15</v>
      </c>
      <c r="Q3416" s="11">
        <f>IF(ISBLANK(Table14[[#This Row],[Quantity_Sold]]),MEDIAN(Table14[Quantity_Sold]),Table14[[#This Row],[Quantity_Sold]])</f>
        <v>16</v>
      </c>
      <c r="R3416" s="4" t="str">
        <f>TRIM(Table14[[#This Row],[Product_Category]])</f>
        <v>Furniture</v>
      </c>
      <c r="S3416" s="4" t="str">
        <f>PROPER(Table14[[#This Row],[Customer_Type]])</f>
        <v>Returning</v>
      </c>
      <c r="T3416" s="13">
        <f>IF(ISBLANK(Table14[[#This Row],[Discount]]),MEDIAN(Table14[Discount]),Table14[[#This Row],[Discount]])</f>
        <v>0.01</v>
      </c>
    </row>
    <row r="3417" spans="1:20" x14ac:dyDescent="0.3">
      <c r="A3417">
        <v>1128</v>
      </c>
      <c r="B3417" s="1">
        <v>45650</v>
      </c>
      <c r="C3417" t="s">
        <v>13</v>
      </c>
      <c r="D3417" t="s">
        <v>14</v>
      </c>
      <c r="E3417">
        <v>86993.21</v>
      </c>
      <c r="F3417">
        <v>49</v>
      </c>
      <c r="G3417" t="s">
        <v>15</v>
      </c>
      <c r="H3417" s="9">
        <v>1629.94</v>
      </c>
      <c r="I3417" s="9">
        <v>1830.28</v>
      </c>
      <c r="J3417" t="s">
        <v>16</v>
      </c>
      <c r="K3417">
        <v>0.03</v>
      </c>
      <c r="L3417" s="4" t="s">
        <v>26</v>
      </c>
      <c r="M3417" s="4" t="s">
        <v>18</v>
      </c>
      <c r="N3417" s="4" t="str">
        <f>IF(ISBLANK(Table14[[#This Row],[Sales_Rep]]),"Unknown",Table14[[#This Row],[Sales_Rep]])</f>
        <v>David</v>
      </c>
      <c r="O3417" t="str">
        <f>PROPER(Table14[[#This Row],[Region]])</f>
        <v>East</v>
      </c>
      <c r="P3417" s="9">
        <f>IF(ISBLANK(Table14[[#This Row],[Sales_Amount]]),MEDIAN(Table14[Sales_Amount]),Table14[[#This Row],[Sales_Amount]])</f>
        <v>86993.21</v>
      </c>
      <c r="Q3417" s="11">
        <f>IF(ISBLANK(Table14[[#This Row],[Quantity_Sold]]),MEDIAN(Table14[Quantity_Sold]),Table14[[#This Row],[Quantity_Sold]])</f>
        <v>49</v>
      </c>
      <c r="R3417" s="4" t="str">
        <f>TRIM(Table14[[#This Row],[Product_Category]])</f>
        <v>Food</v>
      </c>
      <c r="S3417" s="4" t="str">
        <f>PROPER(Table14[[#This Row],[Customer_Type]])</f>
        <v>Returning</v>
      </c>
      <c r="T3417" s="13">
        <f>IF(ISBLANK(Table14[[#This Row],[Discount]]),MEDIAN(Table14[Discount]),Table14[[#This Row],[Discount]])</f>
        <v>0.03</v>
      </c>
    </row>
    <row r="3418" spans="1:20" x14ac:dyDescent="0.3">
      <c r="A3418">
        <v>1448</v>
      </c>
      <c r="B3418" s="1">
        <v>45081</v>
      </c>
      <c r="C3418" t="s">
        <v>13</v>
      </c>
      <c r="D3418" t="s">
        <v>14</v>
      </c>
      <c r="E3418">
        <v>191017.89</v>
      </c>
      <c r="F3418">
        <v>47</v>
      </c>
      <c r="G3418" t="s">
        <v>21</v>
      </c>
      <c r="H3418" s="9">
        <v>4282.47</v>
      </c>
      <c r="I3418" s="9">
        <v>5724.24</v>
      </c>
      <c r="J3418" t="s">
        <v>25</v>
      </c>
      <c r="K3418">
        <v>0.28999999999999998</v>
      </c>
      <c r="L3418" s="4" t="s">
        <v>26</v>
      </c>
      <c r="M3418" s="4" t="s">
        <v>18</v>
      </c>
      <c r="N3418" s="4" t="str">
        <f>IF(ISBLANK(Table14[[#This Row],[Sales_Rep]]),"Unknown",Table14[[#This Row],[Sales_Rep]])</f>
        <v>David</v>
      </c>
      <c r="O3418" t="str">
        <f>PROPER(Table14[[#This Row],[Region]])</f>
        <v>East</v>
      </c>
      <c r="P3418" s="9">
        <f>IF(ISBLANK(Table14[[#This Row],[Sales_Amount]]),MEDIAN(Table14[Sales_Amount]),Table14[[#This Row],[Sales_Amount]])</f>
        <v>191017.89</v>
      </c>
      <c r="Q3418" s="11">
        <f>IF(ISBLANK(Table14[[#This Row],[Quantity_Sold]]),MEDIAN(Table14[Quantity_Sold]),Table14[[#This Row],[Quantity_Sold]])</f>
        <v>47</v>
      </c>
      <c r="R3418" s="4" t="str">
        <f>TRIM(Table14[[#This Row],[Product_Category]])</f>
        <v>Electronics</v>
      </c>
      <c r="S3418" s="4" t="str">
        <f>PROPER(Table14[[#This Row],[Customer_Type]])</f>
        <v>New</v>
      </c>
      <c r="T3418" s="13">
        <f>IF(ISBLANK(Table14[[#This Row],[Discount]]),MEDIAN(Table14[Discount]),Table14[[#This Row],[Discount]])</f>
        <v>0.28999999999999998</v>
      </c>
    </row>
    <row r="3419" spans="1:20" x14ac:dyDescent="0.3">
      <c r="A3419">
        <v>1338</v>
      </c>
      <c r="B3419" s="1">
        <v>45141</v>
      </c>
      <c r="C3419" t="s">
        <v>32</v>
      </c>
      <c r="D3419" t="s">
        <v>20</v>
      </c>
      <c r="E3419">
        <v>51148.639999999999</v>
      </c>
      <c r="F3419">
        <v>13</v>
      </c>
      <c r="G3419" t="s">
        <v>28</v>
      </c>
      <c r="H3419" s="9">
        <v>3828.95</v>
      </c>
      <c r="I3419" s="9">
        <v>5620.73</v>
      </c>
      <c r="J3419" t="s">
        <v>25</v>
      </c>
      <c r="K3419">
        <v>0.3</v>
      </c>
      <c r="L3419" s="4" t="s">
        <v>17</v>
      </c>
      <c r="M3419" s="4" t="s">
        <v>18</v>
      </c>
      <c r="N3419" s="4" t="str">
        <f>IF(ISBLANK(Table14[[#This Row],[Sales_Rep]]),"Unknown",Table14[[#This Row],[Sales_Rep]])</f>
        <v>Alice</v>
      </c>
      <c r="O3419" t="str">
        <f>PROPER(Table14[[#This Row],[Region]])</f>
        <v>North</v>
      </c>
      <c r="P3419" s="9">
        <f>IF(ISBLANK(Table14[[#This Row],[Sales_Amount]]),MEDIAN(Table14[Sales_Amount]),Table14[[#This Row],[Sales_Amount]])</f>
        <v>51148.639999999999</v>
      </c>
      <c r="Q3419" s="11">
        <f>IF(ISBLANK(Table14[[#This Row],[Quantity_Sold]]),MEDIAN(Table14[Quantity_Sold]),Table14[[#This Row],[Quantity_Sold]])</f>
        <v>13</v>
      </c>
      <c r="R3419" s="4" t="str">
        <f>TRIM(Table14[[#This Row],[Product_Category]])</f>
        <v>Furniture</v>
      </c>
      <c r="S3419" s="4" t="str">
        <f>PROPER(Table14[[#This Row],[Customer_Type]])</f>
        <v>New</v>
      </c>
      <c r="T3419" s="13">
        <f>IF(ISBLANK(Table14[[#This Row],[Discount]]),MEDIAN(Table14[Discount]),Table14[[#This Row],[Discount]])</f>
        <v>0.3</v>
      </c>
    </row>
    <row r="3420" spans="1:20" x14ac:dyDescent="0.3">
      <c r="A3420">
        <v>1008</v>
      </c>
      <c r="B3420" s="1">
        <v>45328</v>
      </c>
      <c r="C3420" t="s">
        <v>13</v>
      </c>
      <c r="D3420" t="s">
        <v>30</v>
      </c>
      <c r="E3420">
        <v>110717.18</v>
      </c>
      <c r="F3420">
        <v>16</v>
      </c>
      <c r="G3420" t="s">
        <v>15</v>
      </c>
      <c r="H3420" s="9">
        <v>4870.07</v>
      </c>
      <c r="I3420" s="9">
        <v>7208.15</v>
      </c>
      <c r="J3420" t="s">
        <v>25</v>
      </c>
      <c r="K3420">
        <v>0.04</v>
      </c>
      <c r="L3420" s="4" t="s">
        <v>26</v>
      </c>
      <c r="M3420" s="4" t="s">
        <v>22</v>
      </c>
      <c r="N3420" s="4" t="str">
        <f>IF(ISBLANK(Table14[[#This Row],[Sales_Rep]]),"Unknown",Table14[[#This Row],[Sales_Rep]])</f>
        <v>David</v>
      </c>
      <c r="O3420" t="str">
        <f>PROPER(Table14[[#This Row],[Region]])</f>
        <v>South</v>
      </c>
      <c r="P3420" s="9">
        <f>IF(ISBLANK(Table14[[#This Row],[Sales_Amount]]),MEDIAN(Table14[Sales_Amount]),Table14[[#This Row],[Sales_Amount]])</f>
        <v>110717.18</v>
      </c>
      <c r="Q3420" s="11">
        <f>IF(ISBLANK(Table14[[#This Row],[Quantity_Sold]]),MEDIAN(Table14[Quantity_Sold]),Table14[[#This Row],[Quantity_Sold]])</f>
        <v>16</v>
      </c>
      <c r="R3420" s="4" t="str">
        <f>TRIM(Table14[[#This Row],[Product_Category]])</f>
        <v>Food</v>
      </c>
      <c r="S3420" s="4" t="str">
        <f>PROPER(Table14[[#This Row],[Customer_Type]])</f>
        <v>New</v>
      </c>
      <c r="T3420" s="13">
        <f>IF(ISBLANK(Table14[[#This Row],[Discount]]),MEDIAN(Table14[Discount]),Table14[[#This Row],[Discount]])</f>
        <v>0.04</v>
      </c>
    </row>
    <row r="3421" spans="1:20" x14ac:dyDescent="0.3">
      <c r="A3421">
        <v>1186</v>
      </c>
      <c r="B3421" s="1">
        <v>45307</v>
      </c>
      <c r="C3421" t="s">
        <v>29</v>
      </c>
      <c r="D3421" t="s">
        <v>14</v>
      </c>
      <c r="E3421">
        <v>34957.43</v>
      </c>
      <c r="F3421">
        <v>7</v>
      </c>
      <c r="G3421" t="s">
        <v>21</v>
      </c>
      <c r="H3421" s="9">
        <v>4179.6499999999996</v>
      </c>
      <c r="I3421" s="9">
        <v>6016.77</v>
      </c>
      <c r="J3421" t="s">
        <v>16</v>
      </c>
      <c r="K3421">
        <v>0.17</v>
      </c>
      <c r="L3421" s="4" t="s">
        <v>17</v>
      </c>
      <c r="M3421" s="4" t="s">
        <v>18</v>
      </c>
      <c r="N3421" s="4" t="str">
        <f>IF(ISBLANK(Table14[[#This Row],[Sales_Rep]]),"Unknown",Table14[[#This Row],[Sales_Rep]])</f>
        <v>Bob</v>
      </c>
      <c r="O3421" t="str">
        <f>PROPER(Table14[[#This Row],[Region]])</f>
        <v>East</v>
      </c>
      <c r="P3421" s="9">
        <f>IF(ISBLANK(Table14[[#This Row],[Sales_Amount]]),MEDIAN(Table14[Sales_Amount]),Table14[[#This Row],[Sales_Amount]])</f>
        <v>34957.43</v>
      </c>
      <c r="Q3421" s="11">
        <f>IF(ISBLANK(Table14[[#This Row],[Quantity_Sold]]),MEDIAN(Table14[Quantity_Sold]),Table14[[#This Row],[Quantity_Sold]])</f>
        <v>7</v>
      </c>
      <c r="R3421" s="4" t="str">
        <f>TRIM(Table14[[#This Row],[Product_Category]])</f>
        <v>Electronics</v>
      </c>
      <c r="S3421" s="4" t="str">
        <f>PROPER(Table14[[#This Row],[Customer_Type]])</f>
        <v>Returning</v>
      </c>
      <c r="T3421" s="13">
        <f>IF(ISBLANK(Table14[[#This Row],[Discount]]),MEDIAN(Table14[Discount]),Table14[[#This Row],[Discount]])</f>
        <v>0.17</v>
      </c>
    </row>
    <row r="3422" spans="1:20" x14ac:dyDescent="0.3">
      <c r="A3422">
        <v>1297</v>
      </c>
      <c r="B3422" s="1">
        <v>45278</v>
      </c>
      <c r="C3422" t="s">
        <v>13</v>
      </c>
      <c r="D3422" t="s">
        <v>27</v>
      </c>
      <c r="E3422">
        <v>3773.15</v>
      </c>
      <c r="F3422">
        <v>5</v>
      </c>
      <c r="G3422" t="s">
        <v>21</v>
      </c>
      <c r="H3422" s="9">
        <v>590.20000000000005</v>
      </c>
      <c r="I3422" s="9">
        <v>820.25</v>
      </c>
      <c r="J3422" t="s">
        <v>16</v>
      </c>
      <c r="K3422">
        <v>0.08</v>
      </c>
      <c r="L3422" s="4" t="s">
        <v>17</v>
      </c>
      <c r="M3422" s="4" t="s">
        <v>22</v>
      </c>
      <c r="N3422" s="4" t="str">
        <f>IF(ISBLANK(Table14[[#This Row],[Sales_Rep]]),"Unknown",Table14[[#This Row],[Sales_Rep]])</f>
        <v>David</v>
      </c>
      <c r="O3422" t="str">
        <f>PROPER(Table14[[#This Row],[Region]])</f>
        <v>West</v>
      </c>
      <c r="P3422" s="9">
        <f>IF(ISBLANK(Table14[[#This Row],[Sales_Amount]]),MEDIAN(Table14[Sales_Amount]),Table14[[#This Row],[Sales_Amount]])</f>
        <v>3773.15</v>
      </c>
      <c r="Q3422" s="11">
        <f>IF(ISBLANK(Table14[[#This Row],[Quantity_Sold]]),MEDIAN(Table14[Quantity_Sold]),Table14[[#This Row],[Quantity_Sold]])</f>
        <v>5</v>
      </c>
      <c r="R3422" s="4" t="str">
        <f>TRIM(Table14[[#This Row],[Product_Category]])</f>
        <v>Electronics</v>
      </c>
      <c r="S3422" s="4" t="str">
        <f>PROPER(Table14[[#This Row],[Customer_Type]])</f>
        <v>Returning</v>
      </c>
      <c r="T3422" s="13">
        <f>IF(ISBLANK(Table14[[#This Row],[Discount]]),MEDIAN(Table14[Discount]),Table14[[#This Row],[Discount]])</f>
        <v>0.08</v>
      </c>
    </row>
    <row r="3423" spans="1:20" x14ac:dyDescent="0.3">
      <c r="A3423">
        <v>1013</v>
      </c>
      <c r="B3423" s="1">
        <v>45321</v>
      </c>
      <c r="C3423" t="s">
        <v>23</v>
      </c>
      <c r="D3423" t="s">
        <v>27</v>
      </c>
      <c r="E3423">
        <v>20562.64</v>
      </c>
      <c r="F3423">
        <v>34</v>
      </c>
      <c r="G3423" t="s">
        <v>24</v>
      </c>
      <c r="H3423" s="9">
        <v>554.38</v>
      </c>
      <c r="I3423" s="9">
        <v>711.51</v>
      </c>
      <c r="J3423" t="s">
        <v>16</v>
      </c>
      <c r="K3423">
        <v>0.15</v>
      </c>
      <c r="L3423" s="4" t="s">
        <v>26</v>
      </c>
      <c r="M3423" s="4" t="s">
        <v>22</v>
      </c>
      <c r="N3423" s="4" t="str">
        <f>IF(ISBLANK(Table14[[#This Row],[Sales_Rep]]),"Unknown",Table14[[#This Row],[Sales_Rep]])</f>
        <v>Charlie</v>
      </c>
      <c r="O3423" t="str">
        <f>PROPER(Table14[[#This Row],[Region]])</f>
        <v>West</v>
      </c>
      <c r="P3423" s="9">
        <f>IF(ISBLANK(Table14[[#This Row],[Sales_Amount]]),MEDIAN(Table14[Sales_Amount]),Table14[[#This Row],[Sales_Amount]])</f>
        <v>20562.64</v>
      </c>
      <c r="Q3423" s="11">
        <f>IF(ISBLANK(Table14[[#This Row],[Quantity_Sold]]),MEDIAN(Table14[Quantity_Sold]),Table14[[#This Row],[Quantity_Sold]])</f>
        <v>34</v>
      </c>
      <c r="R3423" s="4" t="str">
        <f>TRIM(Table14[[#This Row],[Product_Category]])</f>
        <v>Clothing</v>
      </c>
      <c r="S3423" s="4" t="str">
        <f>PROPER(Table14[[#This Row],[Customer_Type]])</f>
        <v>Returning</v>
      </c>
      <c r="T3423" s="13">
        <f>IF(ISBLANK(Table14[[#This Row],[Discount]]),MEDIAN(Table14[Discount]),Table14[[#This Row],[Discount]])</f>
        <v>0.15</v>
      </c>
    </row>
    <row r="3424" spans="1:20" x14ac:dyDescent="0.3">
      <c r="A3424">
        <v>1126</v>
      </c>
      <c r="B3424" s="1">
        <v>45499</v>
      </c>
      <c r="C3424" t="s">
        <v>19</v>
      </c>
      <c r="D3424" t="s">
        <v>14</v>
      </c>
      <c r="E3424">
        <v>38184.769999999997</v>
      </c>
      <c r="F3424">
        <v>9</v>
      </c>
      <c r="G3424" t="s">
        <v>15</v>
      </c>
      <c r="H3424" s="9">
        <v>4782.8500000000004</v>
      </c>
      <c r="I3424" s="9">
        <v>5303.44</v>
      </c>
      <c r="J3424" t="s">
        <v>16</v>
      </c>
      <c r="K3424">
        <v>0.2</v>
      </c>
      <c r="L3424" s="4" t="s">
        <v>17</v>
      </c>
      <c r="M3424" s="4" t="s">
        <v>22</v>
      </c>
      <c r="N3424" s="4" t="str">
        <f>IF(ISBLANK(Table14[[#This Row],[Sales_Rep]]),"Unknown",Table14[[#This Row],[Sales_Rep]])</f>
        <v>Eve</v>
      </c>
      <c r="O3424" t="str">
        <f>PROPER(Table14[[#This Row],[Region]])</f>
        <v>East</v>
      </c>
      <c r="P3424" s="9">
        <f>IF(ISBLANK(Table14[[#This Row],[Sales_Amount]]),MEDIAN(Table14[Sales_Amount]),Table14[[#This Row],[Sales_Amount]])</f>
        <v>38184.769999999997</v>
      </c>
      <c r="Q3424" s="11">
        <f>IF(ISBLANK(Table14[[#This Row],[Quantity_Sold]]),MEDIAN(Table14[Quantity_Sold]),Table14[[#This Row],[Quantity_Sold]])</f>
        <v>9</v>
      </c>
      <c r="R3424" s="4" t="str">
        <f>TRIM(Table14[[#This Row],[Product_Category]])</f>
        <v>Food</v>
      </c>
      <c r="S3424" s="4" t="str">
        <f>PROPER(Table14[[#This Row],[Customer_Type]])</f>
        <v>Returning</v>
      </c>
      <c r="T3424" s="13">
        <f>IF(ISBLANK(Table14[[#This Row],[Discount]]),MEDIAN(Table14[Discount]),Table14[[#This Row],[Discount]])</f>
        <v>0.2</v>
      </c>
    </row>
    <row r="3425" spans="1:20" x14ac:dyDescent="0.3">
      <c r="A3425">
        <v>1423</v>
      </c>
      <c r="B3425" s="1">
        <v>45114</v>
      </c>
      <c r="C3425" t="s">
        <v>29</v>
      </c>
      <c r="D3425" t="s">
        <v>27</v>
      </c>
      <c r="E3425">
        <v>2768.55</v>
      </c>
      <c r="F3425">
        <v>16</v>
      </c>
      <c r="G3425" t="s">
        <v>15</v>
      </c>
      <c r="H3425" s="9">
        <v>174.99</v>
      </c>
      <c r="I3425" s="9">
        <v>203.57</v>
      </c>
      <c r="J3425" t="s">
        <v>25</v>
      </c>
      <c r="K3425">
        <v>0.15</v>
      </c>
      <c r="L3425" s="4" t="s">
        <v>17</v>
      </c>
      <c r="M3425" s="4" t="s">
        <v>18</v>
      </c>
      <c r="N3425" s="4" t="str">
        <f>IF(ISBLANK(Table14[[#This Row],[Sales_Rep]]),"Unknown",Table14[[#This Row],[Sales_Rep]])</f>
        <v>Bob</v>
      </c>
      <c r="O3425" t="str">
        <f>PROPER(Table14[[#This Row],[Region]])</f>
        <v>West</v>
      </c>
      <c r="P3425" s="9">
        <f>IF(ISBLANK(Table14[[#This Row],[Sales_Amount]]),MEDIAN(Table14[Sales_Amount]),Table14[[#This Row],[Sales_Amount]])</f>
        <v>2768.55</v>
      </c>
      <c r="Q3425" s="11">
        <f>IF(ISBLANK(Table14[[#This Row],[Quantity_Sold]]),MEDIAN(Table14[Quantity_Sold]),Table14[[#This Row],[Quantity_Sold]])</f>
        <v>16</v>
      </c>
      <c r="R3425" s="4" t="str">
        <f>TRIM(Table14[[#This Row],[Product_Category]])</f>
        <v>Food</v>
      </c>
      <c r="S3425" s="4" t="str">
        <f>PROPER(Table14[[#This Row],[Customer_Type]])</f>
        <v>New</v>
      </c>
      <c r="T3425" s="13">
        <f>IF(ISBLANK(Table14[[#This Row],[Discount]]),MEDIAN(Table14[Discount]),Table14[[#This Row],[Discount]])</f>
        <v>0.15</v>
      </c>
    </row>
    <row r="3426" spans="1:20" x14ac:dyDescent="0.3">
      <c r="A3426">
        <v>1454</v>
      </c>
      <c r="B3426" s="1">
        <v>45287</v>
      </c>
      <c r="C3426" t="s">
        <v>23</v>
      </c>
      <c r="D3426" t="s">
        <v>30</v>
      </c>
      <c r="E3426">
        <v>3847.15</v>
      </c>
      <c r="F3426">
        <v>42</v>
      </c>
      <c r="G3426" t="s">
        <v>15</v>
      </c>
      <c r="H3426" s="9">
        <v>86.64</v>
      </c>
      <c r="I3426" s="9">
        <v>102.92</v>
      </c>
      <c r="J3426" t="s">
        <v>16</v>
      </c>
      <c r="K3426">
        <v>0.11</v>
      </c>
      <c r="L3426" s="4" t="s">
        <v>31</v>
      </c>
      <c r="M3426" s="4" t="s">
        <v>22</v>
      </c>
      <c r="N3426" s="4" t="str">
        <f>IF(ISBLANK(Table14[[#This Row],[Sales_Rep]]),"Unknown",Table14[[#This Row],[Sales_Rep]])</f>
        <v>Charlie</v>
      </c>
      <c r="O3426" t="str">
        <f>PROPER(Table14[[#This Row],[Region]])</f>
        <v>South</v>
      </c>
      <c r="P3426" s="9">
        <f>IF(ISBLANK(Table14[[#This Row],[Sales_Amount]]),MEDIAN(Table14[Sales_Amount]),Table14[[#This Row],[Sales_Amount]])</f>
        <v>3847.15</v>
      </c>
      <c r="Q3426" s="11">
        <f>IF(ISBLANK(Table14[[#This Row],[Quantity_Sold]]),MEDIAN(Table14[Quantity_Sold]),Table14[[#This Row],[Quantity_Sold]])</f>
        <v>42</v>
      </c>
      <c r="R3426" s="4" t="str">
        <f>TRIM(Table14[[#This Row],[Product_Category]])</f>
        <v>Food</v>
      </c>
      <c r="S3426" s="4" t="str">
        <f>PROPER(Table14[[#This Row],[Customer_Type]])</f>
        <v>Returning</v>
      </c>
      <c r="T3426" s="13">
        <f>IF(ISBLANK(Table14[[#This Row],[Discount]]),MEDIAN(Table14[Discount]),Table14[[#This Row],[Discount]])</f>
        <v>0.11</v>
      </c>
    </row>
    <row r="3427" spans="1:20" x14ac:dyDescent="0.3">
      <c r="A3427">
        <v>1430</v>
      </c>
      <c r="B3427" s="1">
        <v>45229</v>
      </c>
      <c r="C3427" t="s">
        <v>32</v>
      </c>
      <c r="D3427" t="s">
        <v>20</v>
      </c>
      <c r="E3427">
        <v>24364.720000000001</v>
      </c>
      <c r="F3427">
        <v>7</v>
      </c>
      <c r="G3427" t="s">
        <v>15</v>
      </c>
      <c r="H3427" s="9">
        <v>4240.97</v>
      </c>
      <c r="I3427" s="9">
        <v>4834.2700000000004</v>
      </c>
      <c r="J3427" t="s">
        <v>25</v>
      </c>
      <c r="K3427">
        <v>0.28000000000000003</v>
      </c>
      <c r="L3427" s="4" t="s">
        <v>26</v>
      </c>
      <c r="M3427" s="4" t="s">
        <v>22</v>
      </c>
      <c r="N3427" s="4" t="str">
        <f>IF(ISBLANK(Table14[[#This Row],[Sales_Rep]]),"Unknown",Table14[[#This Row],[Sales_Rep]])</f>
        <v>Alice</v>
      </c>
      <c r="O3427" t="str">
        <f>PROPER(Table14[[#This Row],[Region]])</f>
        <v>North</v>
      </c>
      <c r="P3427" s="9">
        <f>IF(ISBLANK(Table14[[#This Row],[Sales_Amount]]),MEDIAN(Table14[Sales_Amount]),Table14[[#This Row],[Sales_Amount]])</f>
        <v>24364.720000000001</v>
      </c>
      <c r="Q3427" s="11">
        <f>IF(ISBLANK(Table14[[#This Row],[Quantity_Sold]]),MEDIAN(Table14[Quantity_Sold]),Table14[[#This Row],[Quantity_Sold]])</f>
        <v>7</v>
      </c>
      <c r="R3427" s="4" t="str">
        <f>TRIM(Table14[[#This Row],[Product_Category]])</f>
        <v>Food</v>
      </c>
      <c r="S3427" s="4" t="str">
        <f>PROPER(Table14[[#This Row],[Customer_Type]])</f>
        <v>New</v>
      </c>
      <c r="T3427" s="13">
        <f>IF(ISBLANK(Table14[[#This Row],[Discount]]),MEDIAN(Table14[Discount]),Table14[[#This Row],[Discount]])</f>
        <v>0.28000000000000003</v>
      </c>
    </row>
    <row r="3428" spans="1:20" x14ac:dyDescent="0.3">
      <c r="A3428">
        <v>1362</v>
      </c>
      <c r="B3428" s="1">
        <v>45584</v>
      </c>
      <c r="C3428" t="s">
        <v>29</v>
      </c>
      <c r="D3428" t="s">
        <v>14</v>
      </c>
      <c r="E3428">
        <v>146948.07</v>
      </c>
      <c r="F3428">
        <v>38</v>
      </c>
      <c r="G3428" t="s">
        <v>15</v>
      </c>
      <c r="H3428" s="9">
        <v>3580.02</v>
      </c>
      <c r="I3428" s="9">
        <v>4715.92</v>
      </c>
      <c r="J3428" t="s">
        <v>25</v>
      </c>
      <c r="K3428">
        <v>0.18</v>
      </c>
      <c r="L3428" s="4" t="s">
        <v>17</v>
      </c>
      <c r="M3428" s="4" t="s">
        <v>18</v>
      </c>
      <c r="N3428" s="4" t="str">
        <f>IF(ISBLANK(Table14[[#This Row],[Sales_Rep]]),"Unknown",Table14[[#This Row],[Sales_Rep]])</f>
        <v>Bob</v>
      </c>
      <c r="O3428" t="str">
        <f>PROPER(Table14[[#This Row],[Region]])</f>
        <v>East</v>
      </c>
      <c r="P3428" s="9">
        <f>IF(ISBLANK(Table14[[#This Row],[Sales_Amount]]),MEDIAN(Table14[Sales_Amount]),Table14[[#This Row],[Sales_Amount]])</f>
        <v>146948.07</v>
      </c>
      <c r="Q3428" s="11">
        <f>IF(ISBLANK(Table14[[#This Row],[Quantity_Sold]]),MEDIAN(Table14[Quantity_Sold]),Table14[[#This Row],[Quantity_Sold]])</f>
        <v>38</v>
      </c>
      <c r="R3428" s="4" t="str">
        <f>TRIM(Table14[[#This Row],[Product_Category]])</f>
        <v>Food</v>
      </c>
      <c r="S3428" s="4" t="str">
        <f>PROPER(Table14[[#This Row],[Customer_Type]])</f>
        <v>New</v>
      </c>
      <c r="T3428" s="13">
        <f>IF(ISBLANK(Table14[[#This Row],[Discount]]),MEDIAN(Table14[Discount]),Table14[[#This Row],[Discount]])</f>
        <v>0.18</v>
      </c>
    </row>
    <row r="3429" spans="1:20" x14ac:dyDescent="0.3">
      <c r="A3429">
        <v>1217</v>
      </c>
      <c r="B3429" s="1">
        <v>45448</v>
      </c>
      <c r="C3429" t="s">
        <v>19</v>
      </c>
      <c r="D3429" t="s">
        <v>14</v>
      </c>
      <c r="E3429">
        <v>50210.01</v>
      </c>
      <c r="F3429">
        <v>11</v>
      </c>
      <c r="G3429" t="s">
        <v>24</v>
      </c>
      <c r="H3429" s="9">
        <v>4725.68</v>
      </c>
      <c r="I3429" s="9">
        <v>6520.78</v>
      </c>
      <c r="J3429" t="s">
        <v>25</v>
      </c>
      <c r="K3429">
        <v>0.3</v>
      </c>
      <c r="L3429" s="4" t="s">
        <v>31</v>
      </c>
      <c r="M3429" s="4" t="s">
        <v>18</v>
      </c>
      <c r="N3429" s="4" t="str">
        <f>IF(ISBLANK(Table14[[#This Row],[Sales_Rep]]),"Unknown",Table14[[#This Row],[Sales_Rep]])</f>
        <v>Eve</v>
      </c>
      <c r="O3429" t="str">
        <f>PROPER(Table14[[#This Row],[Region]])</f>
        <v>East</v>
      </c>
      <c r="P3429" s="9">
        <f>IF(ISBLANK(Table14[[#This Row],[Sales_Amount]]),MEDIAN(Table14[Sales_Amount]),Table14[[#This Row],[Sales_Amount]])</f>
        <v>50210.01</v>
      </c>
      <c r="Q3429" s="11">
        <f>IF(ISBLANK(Table14[[#This Row],[Quantity_Sold]]),MEDIAN(Table14[Quantity_Sold]),Table14[[#This Row],[Quantity_Sold]])</f>
        <v>11</v>
      </c>
      <c r="R3429" s="4" t="str">
        <f>TRIM(Table14[[#This Row],[Product_Category]])</f>
        <v>Clothing</v>
      </c>
      <c r="S3429" s="4" t="str">
        <f>PROPER(Table14[[#This Row],[Customer_Type]])</f>
        <v>New</v>
      </c>
      <c r="T3429" s="13">
        <f>IF(ISBLANK(Table14[[#This Row],[Discount]]),MEDIAN(Table14[Discount]),Table14[[#This Row],[Discount]])</f>
        <v>0.3</v>
      </c>
    </row>
    <row r="3430" spans="1:20" x14ac:dyDescent="0.3">
      <c r="A3430">
        <v>1128</v>
      </c>
      <c r="B3430" s="1">
        <v>45163</v>
      </c>
      <c r="C3430" t="s">
        <v>19</v>
      </c>
      <c r="D3430" t="s">
        <v>20</v>
      </c>
      <c r="E3430">
        <v>7684.07</v>
      </c>
      <c r="F3430">
        <v>37</v>
      </c>
      <c r="G3430" t="s">
        <v>15</v>
      </c>
      <c r="H3430" s="9">
        <v>198.79</v>
      </c>
      <c r="I3430" s="9">
        <v>273.26</v>
      </c>
      <c r="J3430" t="s">
        <v>16</v>
      </c>
      <c r="K3430">
        <v>0.24</v>
      </c>
      <c r="L3430" s="4" t="s">
        <v>31</v>
      </c>
      <c r="M3430" s="4" t="s">
        <v>22</v>
      </c>
      <c r="N3430" s="4" t="str">
        <f>IF(ISBLANK(Table14[[#This Row],[Sales_Rep]]),"Unknown",Table14[[#This Row],[Sales_Rep]])</f>
        <v>Eve</v>
      </c>
      <c r="O3430" t="str">
        <f>PROPER(Table14[[#This Row],[Region]])</f>
        <v>North</v>
      </c>
      <c r="P3430" s="9">
        <f>IF(ISBLANK(Table14[[#This Row],[Sales_Amount]]),MEDIAN(Table14[Sales_Amount]),Table14[[#This Row],[Sales_Amount]])</f>
        <v>7684.07</v>
      </c>
      <c r="Q3430" s="11">
        <f>IF(ISBLANK(Table14[[#This Row],[Quantity_Sold]]),MEDIAN(Table14[Quantity_Sold]),Table14[[#This Row],[Quantity_Sold]])</f>
        <v>37</v>
      </c>
      <c r="R3430" s="4" t="str">
        <f>TRIM(Table14[[#This Row],[Product_Category]])</f>
        <v>Food</v>
      </c>
      <c r="S3430" s="4" t="str">
        <f>PROPER(Table14[[#This Row],[Customer_Type]])</f>
        <v>Returning</v>
      </c>
      <c r="T3430" s="13">
        <f>IF(ISBLANK(Table14[[#This Row],[Discount]]),MEDIAN(Table14[Discount]),Table14[[#This Row],[Discount]])</f>
        <v>0.24</v>
      </c>
    </row>
    <row r="3431" spans="1:20" x14ac:dyDescent="0.3">
      <c r="A3431">
        <v>1085</v>
      </c>
      <c r="B3431" s="1">
        <v>45543</v>
      </c>
      <c r="C3431" t="s">
        <v>32</v>
      </c>
      <c r="D3431" t="s">
        <v>14</v>
      </c>
      <c r="E3431">
        <v>181331.95</v>
      </c>
      <c r="F3431">
        <v>45</v>
      </c>
      <c r="G3431" t="s">
        <v>21</v>
      </c>
      <c r="H3431" s="9">
        <v>3329.04</v>
      </c>
      <c r="I3431" s="9">
        <v>4685.58</v>
      </c>
      <c r="J3431" t="s">
        <v>25</v>
      </c>
      <c r="K3431">
        <v>0.14000000000000001</v>
      </c>
      <c r="L3431" s="4" t="s">
        <v>17</v>
      </c>
      <c r="M3431" s="4" t="s">
        <v>22</v>
      </c>
      <c r="N3431" s="4" t="str">
        <f>IF(ISBLANK(Table14[[#This Row],[Sales_Rep]]),"Unknown",Table14[[#This Row],[Sales_Rep]])</f>
        <v>Alice</v>
      </c>
      <c r="O3431" t="str">
        <f>PROPER(Table14[[#This Row],[Region]])</f>
        <v>East</v>
      </c>
      <c r="P3431" s="9">
        <f>IF(ISBLANK(Table14[[#This Row],[Sales_Amount]]),MEDIAN(Table14[Sales_Amount]),Table14[[#This Row],[Sales_Amount]])</f>
        <v>181331.95</v>
      </c>
      <c r="Q3431" s="11">
        <f>IF(ISBLANK(Table14[[#This Row],[Quantity_Sold]]),MEDIAN(Table14[Quantity_Sold]),Table14[[#This Row],[Quantity_Sold]])</f>
        <v>45</v>
      </c>
      <c r="R3431" s="4" t="str">
        <f>TRIM(Table14[[#This Row],[Product_Category]])</f>
        <v>Electronics</v>
      </c>
      <c r="S3431" s="4" t="str">
        <f>PROPER(Table14[[#This Row],[Customer_Type]])</f>
        <v>New</v>
      </c>
      <c r="T3431" s="13">
        <f>IF(ISBLANK(Table14[[#This Row],[Discount]]),MEDIAN(Table14[Discount]),Table14[[#This Row],[Discount]])</f>
        <v>0.14000000000000001</v>
      </c>
    </row>
    <row r="3432" spans="1:20" x14ac:dyDescent="0.3">
      <c r="A3432">
        <v>1149</v>
      </c>
      <c r="B3432" s="1">
        <v>45384</v>
      </c>
      <c r="C3432" t="s">
        <v>32</v>
      </c>
      <c r="D3432" t="s">
        <v>14</v>
      </c>
      <c r="E3432">
        <v>89636.69</v>
      </c>
      <c r="F3432">
        <v>16</v>
      </c>
      <c r="G3432" t="s">
        <v>21</v>
      </c>
      <c r="H3432" s="9">
        <v>4183.8</v>
      </c>
      <c r="I3432" s="9">
        <v>6224.77</v>
      </c>
      <c r="J3432" t="s">
        <v>16</v>
      </c>
      <c r="K3432">
        <v>0.1</v>
      </c>
      <c r="L3432" s="4" t="s">
        <v>26</v>
      </c>
      <c r="M3432" s="4" t="s">
        <v>18</v>
      </c>
      <c r="N3432" s="4" t="str">
        <f>IF(ISBLANK(Table14[[#This Row],[Sales_Rep]]),"Unknown",Table14[[#This Row],[Sales_Rep]])</f>
        <v>Alice</v>
      </c>
      <c r="O3432" t="str">
        <f>PROPER(Table14[[#This Row],[Region]])</f>
        <v>East</v>
      </c>
      <c r="P3432" s="9">
        <f>IF(ISBLANK(Table14[[#This Row],[Sales_Amount]]),MEDIAN(Table14[Sales_Amount]),Table14[[#This Row],[Sales_Amount]])</f>
        <v>89636.69</v>
      </c>
      <c r="Q3432" s="11">
        <f>IF(ISBLANK(Table14[[#This Row],[Quantity_Sold]]),MEDIAN(Table14[Quantity_Sold]),Table14[[#This Row],[Quantity_Sold]])</f>
        <v>16</v>
      </c>
      <c r="R3432" s="4" t="str">
        <f>TRIM(Table14[[#This Row],[Product_Category]])</f>
        <v>Electronics</v>
      </c>
      <c r="S3432" s="4" t="str">
        <f>PROPER(Table14[[#This Row],[Customer_Type]])</f>
        <v>Returning</v>
      </c>
      <c r="T3432" s="13">
        <f>IF(ISBLANK(Table14[[#This Row],[Discount]]),MEDIAN(Table14[Discount]),Table14[[#This Row],[Discount]])</f>
        <v>0.1</v>
      </c>
    </row>
    <row r="3433" spans="1:20" x14ac:dyDescent="0.3">
      <c r="A3433">
        <v>1164</v>
      </c>
      <c r="B3433" s="1">
        <v>45591</v>
      </c>
      <c r="C3433" t="s">
        <v>29</v>
      </c>
      <c r="D3433" t="s">
        <v>14</v>
      </c>
      <c r="E3433">
        <v>20078.189999999999</v>
      </c>
      <c r="F3433">
        <v>6</v>
      </c>
      <c r="G3433" t="s">
        <v>28</v>
      </c>
      <c r="H3433" s="9">
        <v>2832.08</v>
      </c>
      <c r="I3433" s="9">
        <v>3936.9</v>
      </c>
      <c r="J3433" t="s">
        <v>16</v>
      </c>
      <c r="K3433">
        <v>0.15</v>
      </c>
      <c r="L3433" s="4" t="s">
        <v>31</v>
      </c>
      <c r="M3433" s="4" t="s">
        <v>18</v>
      </c>
      <c r="N3433" s="4" t="str">
        <f>IF(ISBLANK(Table14[[#This Row],[Sales_Rep]]),"Unknown",Table14[[#This Row],[Sales_Rep]])</f>
        <v>Bob</v>
      </c>
      <c r="O3433" t="str">
        <f>PROPER(Table14[[#This Row],[Region]])</f>
        <v>East</v>
      </c>
      <c r="P3433" s="9">
        <f>IF(ISBLANK(Table14[[#This Row],[Sales_Amount]]),MEDIAN(Table14[Sales_Amount]),Table14[[#This Row],[Sales_Amount]])</f>
        <v>20078.189999999999</v>
      </c>
      <c r="Q3433" s="11">
        <f>IF(ISBLANK(Table14[[#This Row],[Quantity_Sold]]),MEDIAN(Table14[Quantity_Sold]),Table14[[#This Row],[Quantity_Sold]])</f>
        <v>6</v>
      </c>
      <c r="R3433" s="4" t="str">
        <f>TRIM(Table14[[#This Row],[Product_Category]])</f>
        <v>Furniture</v>
      </c>
      <c r="S3433" s="4" t="str">
        <f>PROPER(Table14[[#This Row],[Customer_Type]])</f>
        <v>Returning</v>
      </c>
      <c r="T3433" s="13">
        <f>IF(ISBLANK(Table14[[#This Row],[Discount]]),MEDIAN(Table14[Discount]),Table14[[#This Row],[Discount]])</f>
        <v>0.15</v>
      </c>
    </row>
    <row r="3434" spans="1:20" x14ac:dyDescent="0.3">
      <c r="A3434">
        <v>1406</v>
      </c>
      <c r="B3434" s="1">
        <v>45169</v>
      </c>
      <c r="C3434" t="s">
        <v>13</v>
      </c>
      <c r="D3434" t="s">
        <v>27</v>
      </c>
      <c r="E3434">
        <v>149727.56</v>
      </c>
      <c r="F3434">
        <v>47</v>
      </c>
      <c r="G3434" t="s">
        <v>28</v>
      </c>
      <c r="H3434" s="9">
        <v>2945.99</v>
      </c>
      <c r="I3434" s="9">
        <v>3318.43</v>
      </c>
      <c r="J3434" t="s">
        <v>25</v>
      </c>
      <c r="K3434">
        <v>0.04</v>
      </c>
      <c r="L3434" s="4" t="s">
        <v>17</v>
      </c>
      <c r="M3434" s="4" t="s">
        <v>22</v>
      </c>
      <c r="N3434" s="4" t="str">
        <f>IF(ISBLANK(Table14[[#This Row],[Sales_Rep]]),"Unknown",Table14[[#This Row],[Sales_Rep]])</f>
        <v>David</v>
      </c>
      <c r="O3434" t="str">
        <f>PROPER(Table14[[#This Row],[Region]])</f>
        <v>West</v>
      </c>
      <c r="P3434" s="9">
        <f>IF(ISBLANK(Table14[[#This Row],[Sales_Amount]]),MEDIAN(Table14[Sales_Amount]),Table14[[#This Row],[Sales_Amount]])</f>
        <v>149727.56</v>
      </c>
      <c r="Q3434" s="11">
        <f>IF(ISBLANK(Table14[[#This Row],[Quantity_Sold]]),MEDIAN(Table14[Quantity_Sold]),Table14[[#This Row],[Quantity_Sold]])</f>
        <v>47</v>
      </c>
      <c r="R3434" s="4" t="str">
        <f>TRIM(Table14[[#This Row],[Product_Category]])</f>
        <v>Furniture</v>
      </c>
      <c r="S3434" s="4" t="str">
        <f>PROPER(Table14[[#This Row],[Customer_Type]])</f>
        <v>New</v>
      </c>
      <c r="T3434" s="13">
        <f>IF(ISBLANK(Table14[[#This Row],[Discount]]),MEDIAN(Table14[Discount]),Table14[[#This Row],[Discount]])</f>
        <v>0.04</v>
      </c>
    </row>
    <row r="3435" spans="1:20" x14ac:dyDescent="0.3">
      <c r="A3435">
        <v>1054</v>
      </c>
      <c r="B3435" s="1">
        <v>45633</v>
      </c>
      <c r="C3435" t="s">
        <v>32</v>
      </c>
      <c r="D3435" t="s">
        <v>27</v>
      </c>
      <c r="E3435">
        <v>9770.1200000000008</v>
      </c>
      <c r="F3435">
        <v>2</v>
      </c>
      <c r="G3435" t="s">
        <v>15</v>
      </c>
      <c r="H3435" s="9">
        <v>4765.3500000000004</v>
      </c>
      <c r="I3435" s="9">
        <v>5615.01</v>
      </c>
      <c r="J3435" t="s">
        <v>16</v>
      </c>
      <c r="K3435">
        <v>0.13</v>
      </c>
      <c r="L3435" s="4" t="s">
        <v>17</v>
      </c>
      <c r="M3435" s="4" t="s">
        <v>22</v>
      </c>
      <c r="N3435" s="4" t="str">
        <f>IF(ISBLANK(Table14[[#This Row],[Sales_Rep]]),"Unknown",Table14[[#This Row],[Sales_Rep]])</f>
        <v>Alice</v>
      </c>
      <c r="O3435" t="str">
        <f>PROPER(Table14[[#This Row],[Region]])</f>
        <v>West</v>
      </c>
      <c r="P3435" s="9">
        <f>IF(ISBLANK(Table14[[#This Row],[Sales_Amount]]),MEDIAN(Table14[Sales_Amount]),Table14[[#This Row],[Sales_Amount]])</f>
        <v>9770.1200000000008</v>
      </c>
      <c r="Q3435" s="11">
        <f>IF(ISBLANK(Table14[[#This Row],[Quantity_Sold]]),MEDIAN(Table14[Quantity_Sold]),Table14[[#This Row],[Quantity_Sold]])</f>
        <v>2</v>
      </c>
      <c r="R3435" s="4" t="str">
        <f>TRIM(Table14[[#This Row],[Product_Category]])</f>
        <v>Food</v>
      </c>
      <c r="S3435" s="4" t="str">
        <f>PROPER(Table14[[#This Row],[Customer_Type]])</f>
        <v>Returning</v>
      </c>
      <c r="T3435" s="13">
        <f>IF(ISBLANK(Table14[[#This Row],[Discount]]),MEDIAN(Table14[Discount]),Table14[[#This Row],[Discount]])</f>
        <v>0.13</v>
      </c>
    </row>
    <row r="3436" spans="1:20" x14ac:dyDescent="0.3">
      <c r="A3436">
        <v>1064</v>
      </c>
      <c r="B3436" s="1">
        <v>45345</v>
      </c>
      <c r="C3436" t="s">
        <v>13</v>
      </c>
      <c r="D3436" t="s">
        <v>30</v>
      </c>
      <c r="E3436">
        <v>176432.85</v>
      </c>
      <c r="F3436">
        <v>47</v>
      </c>
      <c r="G3436" t="s">
        <v>28</v>
      </c>
      <c r="H3436" s="9">
        <v>3583.54</v>
      </c>
      <c r="I3436" s="9">
        <v>4812.68</v>
      </c>
      <c r="J3436" t="s">
        <v>25</v>
      </c>
      <c r="K3436">
        <v>0.22</v>
      </c>
      <c r="L3436" s="4" t="s">
        <v>31</v>
      </c>
      <c r="M3436" s="4" t="s">
        <v>18</v>
      </c>
      <c r="N3436" s="4" t="str">
        <f>IF(ISBLANK(Table14[[#This Row],[Sales_Rep]]),"Unknown",Table14[[#This Row],[Sales_Rep]])</f>
        <v>David</v>
      </c>
      <c r="O3436" t="str">
        <f>PROPER(Table14[[#This Row],[Region]])</f>
        <v>South</v>
      </c>
      <c r="P3436" s="9">
        <f>IF(ISBLANK(Table14[[#This Row],[Sales_Amount]]),MEDIAN(Table14[Sales_Amount]),Table14[[#This Row],[Sales_Amount]])</f>
        <v>176432.85</v>
      </c>
      <c r="Q3436" s="11">
        <f>IF(ISBLANK(Table14[[#This Row],[Quantity_Sold]]),MEDIAN(Table14[Quantity_Sold]),Table14[[#This Row],[Quantity_Sold]])</f>
        <v>47</v>
      </c>
      <c r="R3436" s="4" t="str">
        <f>TRIM(Table14[[#This Row],[Product_Category]])</f>
        <v>Furniture</v>
      </c>
      <c r="S3436" s="4" t="str">
        <f>PROPER(Table14[[#This Row],[Customer_Type]])</f>
        <v>New</v>
      </c>
      <c r="T3436" s="13">
        <f>IF(ISBLANK(Table14[[#This Row],[Discount]]),MEDIAN(Table14[Discount]),Table14[[#This Row],[Discount]])</f>
        <v>0.22</v>
      </c>
    </row>
    <row r="3437" spans="1:20" x14ac:dyDescent="0.3">
      <c r="A3437">
        <v>1292</v>
      </c>
      <c r="B3437" s="1">
        <v>45427</v>
      </c>
      <c r="C3437" t="s">
        <v>23</v>
      </c>
      <c r="D3437" t="s">
        <v>30</v>
      </c>
      <c r="E3437">
        <v>173948.88</v>
      </c>
      <c r="F3437">
        <v>42</v>
      </c>
      <c r="G3437" t="s">
        <v>28</v>
      </c>
      <c r="H3437" s="9">
        <v>3557.83</v>
      </c>
      <c r="I3437" s="9">
        <v>5177.05</v>
      </c>
      <c r="J3437" t="s">
        <v>25</v>
      </c>
      <c r="K3437">
        <v>0.2</v>
      </c>
      <c r="L3437" s="4" t="s">
        <v>31</v>
      </c>
      <c r="M3437" s="4" t="s">
        <v>22</v>
      </c>
      <c r="N3437" s="4" t="str">
        <f>IF(ISBLANK(Table14[[#This Row],[Sales_Rep]]),"Unknown",Table14[[#This Row],[Sales_Rep]])</f>
        <v>Charlie</v>
      </c>
      <c r="O3437" t="str">
        <f>PROPER(Table14[[#This Row],[Region]])</f>
        <v>South</v>
      </c>
      <c r="P3437" s="9">
        <f>IF(ISBLANK(Table14[[#This Row],[Sales_Amount]]),MEDIAN(Table14[Sales_Amount]),Table14[[#This Row],[Sales_Amount]])</f>
        <v>173948.88</v>
      </c>
      <c r="Q3437" s="11">
        <f>IF(ISBLANK(Table14[[#This Row],[Quantity_Sold]]),MEDIAN(Table14[Quantity_Sold]),Table14[[#This Row],[Quantity_Sold]])</f>
        <v>42</v>
      </c>
      <c r="R3437" s="4" t="str">
        <f>TRIM(Table14[[#This Row],[Product_Category]])</f>
        <v>Furniture</v>
      </c>
      <c r="S3437" s="4" t="str">
        <f>PROPER(Table14[[#This Row],[Customer_Type]])</f>
        <v>New</v>
      </c>
      <c r="T3437" s="13">
        <f>IF(ISBLANK(Table14[[#This Row],[Discount]]),MEDIAN(Table14[Discount]),Table14[[#This Row],[Discount]])</f>
        <v>0.2</v>
      </c>
    </row>
    <row r="3438" spans="1:20" x14ac:dyDescent="0.3">
      <c r="A3438">
        <v>1098</v>
      </c>
      <c r="B3438" s="1">
        <v>45337</v>
      </c>
      <c r="C3438" t="s">
        <v>19</v>
      </c>
      <c r="D3438" t="s">
        <v>27</v>
      </c>
      <c r="E3438">
        <v>71687.61</v>
      </c>
      <c r="F3438">
        <v>16</v>
      </c>
      <c r="G3438" t="s">
        <v>21</v>
      </c>
      <c r="H3438" s="9">
        <v>3239.07</v>
      </c>
      <c r="I3438" s="9">
        <v>4716.29</v>
      </c>
      <c r="J3438" t="s">
        <v>25</v>
      </c>
      <c r="K3438">
        <v>0.05</v>
      </c>
      <c r="L3438" s="4" t="s">
        <v>31</v>
      </c>
      <c r="M3438" s="4" t="s">
        <v>22</v>
      </c>
      <c r="N3438" s="4" t="str">
        <f>IF(ISBLANK(Table14[[#This Row],[Sales_Rep]]),"Unknown",Table14[[#This Row],[Sales_Rep]])</f>
        <v>Eve</v>
      </c>
      <c r="O3438" t="str">
        <f>PROPER(Table14[[#This Row],[Region]])</f>
        <v>West</v>
      </c>
      <c r="P3438" s="9">
        <f>IF(ISBLANK(Table14[[#This Row],[Sales_Amount]]),MEDIAN(Table14[Sales_Amount]),Table14[[#This Row],[Sales_Amount]])</f>
        <v>71687.61</v>
      </c>
      <c r="Q3438" s="11">
        <f>IF(ISBLANK(Table14[[#This Row],[Quantity_Sold]]),MEDIAN(Table14[Quantity_Sold]),Table14[[#This Row],[Quantity_Sold]])</f>
        <v>16</v>
      </c>
      <c r="R3438" s="4" t="str">
        <f>TRIM(Table14[[#This Row],[Product_Category]])</f>
        <v>Electronics</v>
      </c>
      <c r="S3438" s="4" t="str">
        <f>PROPER(Table14[[#This Row],[Customer_Type]])</f>
        <v>New</v>
      </c>
      <c r="T3438" s="13">
        <f>IF(ISBLANK(Table14[[#This Row],[Discount]]),MEDIAN(Table14[Discount]),Table14[[#This Row],[Discount]])</f>
        <v>0.05</v>
      </c>
    </row>
    <row r="3439" spans="1:20" x14ac:dyDescent="0.3">
      <c r="A3439">
        <v>1204</v>
      </c>
      <c r="B3439" s="1">
        <v>45017</v>
      </c>
      <c r="C3439" t="s">
        <v>13</v>
      </c>
      <c r="D3439" t="s">
        <v>14</v>
      </c>
      <c r="E3439">
        <v>134461.97</v>
      </c>
      <c r="F3439">
        <v>34</v>
      </c>
      <c r="G3439" t="s">
        <v>15</v>
      </c>
      <c r="H3439" s="9">
        <v>3814.44</v>
      </c>
      <c r="I3439" s="9">
        <v>5006.03</v>
      </c>
      <c r="J3439" t="s">
        <v>25</v>
      </c>
      <c r="K3439">
        <v>0.21</v>
      </c>
      <c r="L3439" s="4" t="s">
        <v>31</v>
      </c>
      <c r="M3439" s="4" t="s">
        <v>18</v>
      </c>
      <c r="N3439" s="4" t="str">
        <f>IF(ISBLANK(Table14[[#This Row],[Sales_Rep]]),"Unknown",Table14[[#This Row],[Sales_Rep]])</f>
        <v>David</v>
      </c>
      <c r="O3439" t="str">
        <f>PROPER(Table14[[#This Row],[Region]])</f>
        <v>East</v>
      </c>
      <c r="P3439" s="9">
        <f>IF(ISBLANK(Table14[[#This Row],[Sales_Amount]]),MEDIAN(Table14[Sales_Amount]),Table14[[#This Row],[Sales_Amount]])</f>
        <v>134461.97</v>
      </c>
      <c r="Q3439" s="11">
        <f>IF(ISBLANK(Table14[[#This Row],[Quantity_Sold]]),MEDIAN(Table14[Quantity_Sold]),Table14[[#This Row],[Quantity_Sold]])</f>
        <v>34</v>
      </c>
      <c r="R3439" s="4" t="str">
        <f>TRIM(Table14[[#This Row],[Product_Category]])</f>
        <v>Food</v>
      </c>
      <c r="S3439" s="4" t="str">
        <f>PROPER(Table14[[#This Row],[Customer_Type]])</f>
        <v>New</v>
      </c>
      <c r="T3439" s="13">
        <f>IF(ISBLANK(Table14[[#This Row],[Discount]]),MEDIAN(Table14[Discount]),Table14[[#This Row],[Discount]])</f>
        <v>0.21</v>
      </c>
    </row>
    <row r="3440" spans="1:20" x14ac:dyDescent="0.3">
      <c r="A3440">
        <v>1035</v>
      </c>
      <c r="B3440" s="1">
        <v>44982</v>
      </c>
      <c r="C3440" t="s">
        <v>19</v>
      </c>
      <c r="D3440" t="s">
        <v>30</v>
      </c>
      <c r="E3440">
        <v>17540.52</v>
      </c>
      <c r="F3440">
        <v>39</v>
      </c>
      <c r="G3440" t="s">
        <v>21</v>
      </c>
      <c r="H3440" s="9">
        <v>307.20999999999998</v>
      </c>
      <c r="I3440" s="9">
        <v>454.3</v>
      </c>
      <c r="J3440" t="s">
        <v>16</v>
      </c>
      <c r="K3440">
        <v>0.01</v>
      </c>
      <c r="L3440" s="4" t="s">
        <v>31</v>
      </c>
      <c r="M3440" s="4" t="s">
        <v>18</v>
      </c>
      <c r="N3440" s="4" t="str">
        <f>IF(ISBLANK(Table14[[#This Row],[Sales_Rep]]),"Unknown",Table14[[#This Row],[Sales_Rep]])</f>
        <v>Eve</v>
      </c>
      <c r="O3440" t="str">
        <f>PROPER(Table14[[#This Row],[Region]])</f>
        <v>South</v>
      </c>
      <c r="P3440" s="9">
        <f>IF(ISBLANK(Table14[[#This Row],[Sales_Amount]]),MEDIAN(Table14[Sales_Amount]),Table14[[#This Row],[Sales_Amount]])</f>
        <v>17540.52</v>
      </c>
      <c r="Q3440" s="11">
        <f>IF(ISBLANK(Table14[[#This Row],[Quantity_Sold]]),MEDIAN(Table14[Quantity_Sold]),Table14[[#This Row],[Quantity_Sold]])</f>
        <v>39</v>
      </c>
      <c r="R3440" s="4" t="str">
        <f>TRIM(Table14[[#This Row],[Product_Category]])</f>
        <v>Electronics</v>
      </c>
      <c r="S3440" s="4" t="str">
        <f>PROPER(Table14[[#This Row],[Customer_Type]])</f>
        <v>Returning</v>
      </c>
      <c r="T3440" s="13">
        <f>IF(ISBLANK(Table14[[#This Row],[Discount]]),MEDIAN(Table14[Discount]),Table14[[#This Row],[Discount]])</f>
        <v>0.01</v>
      </c>
    </row>
    <row r="3441" spans="1:20" x14ac:dyDescent="0.3">
      <c r="A3441">
        <v>1185</v>
      </c>
      <c r="B3441" s="1">
        <v>45600</v>
      </c>
      <c r="C3441" t="s">
        <v>13</v>
      </c>
      <c r="D3441" t="s">
        <v>20</v>
      </c>
      <c r="E3441">
        <v>12534.54</v>
      </c>
      <c r="F3441">
        <v>5</v>
      </c>
      <c r="G3441" t="s">
        <v>21</v>
      </c>
      <c r="H3441" s="9">
        <v>2361.0100000000002</v>
      </c>
      <c r="I3441" s="9">
        <v>2915.01</v>
      </c>
      <c r="J3441" t="s">
        <v>25</v>
      </c>
      <c r="K3441">
        <v>0.14000000000000001</v>
      </c>
      <c r="L3441" s="4" t="s">
        <v>26</v>
      </c>
      <c r="M3441" s="4" t="s">
        <v>22</v>
      </c>
      <c r="N3441" s="4" t="str">
        <f>IF(ISBLANK(Table14[[#This Row],[Sales_Rep]]),"Unknown",Table14[[#This Row],[Sales_Rep]])</f>
        <v>David</v>
      </c>
      <c r="O3441" t="str">
        <f>PROPER(Table14[[#This Row],[Region]])</f>
        <v>North</v>
      </c>
      <c r="P3441" s="9">
        <f>IF(ISBLANK(Table14[[#This Row],[Sales_Amount]]),MEDIAN(Table14[Sales_Amount]),Table14[[#This Row],[Sales_Amount]])</f>
        <v>12534.54</v>
      </c>
      <c r="Q3441" s="11">
        <f>IF(ISBLANK(Table14[[#This Row],[Quantity_Sold]]),MEDIAN(Table14[Quantity_Sold]),Table14[[#This Row],[Quantity_Sold]])</f>
        <v>5</v>
      </c>
      <c r="R3441" s="4" t="str">
        <f>TRIM(Table14[[#This Row],[Product_Category]])</f>
        <v>Electronics</v>
      </c>
      <c r="S3441" s="4" t="str">
        <f>PROPER(Table14[[#This Row],[Customer_Type]])</f>
        <v>New</v>
      </c>
      <c r="T3441" s="13">
        <f>IF(ISBLANK(Table14[[#This Row],[Discount]]),MEDIAN(Table14[Discount]),Table14[[#This Row],[Discount]])</f>
        <v>0.14000000000000001</v>
      </c>
    </row>
    <row r="3442" spans="1:20" x14ac:dyDescent="0.3">
      <c r="A3442">
        <v>1251</v>
      </c>
      <c r="B3442" s="1">
        <v>45204</v>
      </c>
      <c r="C3442" t="s">
        <v>23</v>
      </c>
      <c r="D3442" t="s">
        <v>30</v>
      </c>
      <c r="E3442">
        <v>190729.4</v>
      </c>
      <c r="F3442">
        <v>39</v>
      </c>
      <c r="G3442" t="s">
        <v>28</v>
      </c>
      <c r="H3442" s="9">
        <v>4519.17</v>
      </c>
      <c r="I3442" s="9">
        <v>5041.75</v>
      </c>
      <c r="J3442" t="s">
        <v>16</v>
      </c>
      <c r="K3442">
        <v>0.03</v>
      </c>
      <c r="L3442" s="4" t="s">
        <v>31</v>
      </c>
      <c r="M3442" s="4" t="s">
        <v>22</v>
      </c>
      <c r="N3442" s="4" t="str">
        <f>IF(ISBLANK(Table14[[#This Row],[Sales_Rep]]),"Unknown",Table14[[#This Row],[Sales_Rep]])</f>
        <v>Charlie</v>
      </c>
      <c r="O3442" t="str">
        <f>PROPER(Table14[[#This Row],[Region]])</f>
        <v>South</v>
      </c>
      <c r="P3442" s="9">
        <f>IF(ISBLANK(Table14[[#This Row],[Sales_Amount]]),MEDIAN(Table14[Sales_Amount]),Table14[[#This Row],[Sales_Amount]])</f>
        <v>190729.4</v>
      </c>
      <c r="Q3442" s="11">
        <f>IF(ISBLANK(Table14[[#This Row],[Quantity_Sold]]),MEDIAN(Table14[Quantity_Sold]),Table14[[#This Row],[Quantity_Sold]])</f>
        <v>39</v>
      </c>
      <c r="R3442" s="4" t="str">
        <f>TRIM(Table14[[#This Row],[Product_Category]])</f>
        <v>Furniture</v>
      </c>
      <c r="S3442" s="4" t="str">
        <f>PROPER(Table14[[#This Row],[Customer_Type]])</f>
        <v>Returning</v>
      </c>
      <c r="T3442" s="13">
        <f>IF(ISBLANK(Table14[[#This Row],[Discount]]),MEDIAN(Table14[Discount]),Table14[[#This Row],[Discount]])</f>
        <v>0.03</v>
      </c>
    </row>
    <row r="3443" spans="1:20" x14ac:dyDescent="0.3">
      <c r="A3443">
        <v>1369</v>
      </c>
      <c r="B3443" s="1">
        <v>45420</v>
      </c>
      <c r="C3443" t="s">
        <v>32</v>
      </c>
      <c r="D3443" t="s">
        <v>30</v>
      </c>
      <c r="E3443">
        <v>21303.360000000001</v>
      </c>
      <c r="F3443">
        <v>20</v>
      </c>
      <c r="G3443" t="s">
        <v>21</v>
      </c>
      <c r="H3443" s="9">
        <v>917.65</v>
      </c>
      <c r="I3443" s="9">
        <v>1109.55</v>
      </c>
      <c r="J3443" t="s">
        <v>25</v>
      </c>
      <c r="K3443">
        <v>0.04</v>
      </c>
      <c r="L3443" s="4" t="s">
        <v>17</v>
      </c>
      <c r="M3443" s="4" t="s">
        <v>22</v>
      </c>
      <c r="N3443" s="4" t="str">
        <f>IF(ISBLANK(Table14[[#This Row],[Sales_Rep]]),"Unknown",Table14[[#This Row],[Sales_Rep]])</f>
        <v>Alice</v>
      </c>
      <c r="O3443" t="str">
        <f>PROPER(Table14[[#This Row],[Region]])</f>
        <v>South</v>
      </c>
      <c r="P3443" s="9">
        <f>IF(ISBLANK(Table14[[#This Row],[Sales_Amount]]),MEDIAN(Table14[Sales_Amount]),Table14[[#This Row],[Sales_Amount]])</f>
        <v>21303.360000000001</v>
      </c>
      <c r="Q3443" s="11">
        <f>IF(ISBLANK(Table14[[#This Row],[Quantity_Sold]]),MEDIAN(Table14[Quantity_Sold]),Table14[[#This Row],[Quantity_Sold]])</f>
        <v>20</v>
      </c>
      <c r="R3443" s="4" t="str">
        <f>TRIM(Table14[[#This Row],[Product_Category]])</f>
        <v>Electronics</v>
      </c>
      <c r="S3443" s="4" t="str">
        <f>PROPER(Table14[[#This Row],[Customer_Type]])</f>
        <v>New</v>
      </c>
      <c r="T3443" s="13">
        <f>IF(ISBLANK(Table14[[#This Row],[Discount]]),MEDIAN(Table14[Discount]),Table14[[#This Row],[Discount]])</f>
        <v>0.04</v>
      </c>
    </row>
    <row r="3444" spans="1:20" x14ac:dyDescent="0.3">
      <c r="A3444">
        <v>1307</v>
      </c>
      <c r="B3444" s="1">
        <v>45204</v>
      </c>
      <c r="C3444" t="s">
        <v>23</v>
      </c>
      <c r="D3444" t="s">
        <v>30</v>
      </c>
      <c r="E3444">
        <v>170570.59</v>
      </c>
      <c r="F3444">
        <v>37</v>
      </c>
      <c r="G3444" t="s">
        <v>21</v>
      </c>
      <c r="H3444" s="9">
        <v>4084.58</v>
      </c>
      <c r="I3444" s="9">
        <v>4802.1000000000004</v>
      </c>
      <c r="J3444" t="s">
        <v>16</v>
      </c>
      <c r="K3444">
        <v>0.04</v>
      </c>
      <c r="L3444" s="4" t="s">
        <v>26</v>
      </c>
      <c r="M3444" s="4" t="s">
        <v>18</v>
      </c>
      <c r="N3444" s="4" t="str">
        <f>IF(ISBLANK(Table14[[#This Row],[Sales_Rep]]),"Unknown",Table14[[#This Row],[Sales_Rep]])</f>
        <v>Charlie</v>
      </c>
      <c r="O3444" t="str">
        <f>PROPER(Table14[[#This Row],[Region]])</f>
        <v>South</v>
      </c>
      <c r="P3444" s="9">
        <f>IF(ISBLANK(Table14[[#This Row],[Sales_Amount]]),MEDIAN(Table14[Sales_Amount]),Table14[[#This Row],[Sales_Amount]])</f>
        <v>170570.59</v>
      </c>
      <c r="Q3444" s="11">
        <f>IF(ISBLANK(Table14[[#This Row],[Quantity_Sold]]),MEDIAN(Table14[Quantity_Sold]),Table14[[#This Row],[Quantity_Sold]])</f>
        <v>37</v>
      </c>
      <c r="R3444" s="4" t="str">
        <f>TRIM(Table14[[#This Row],[Product_Category]])</f>
        <v>Electronics</v>
      </c>
      <c r="S3444" s="4" t="str">
        <f>PROPER(Table14[[#This Row],[Customer_Type]])</f>
        <v>Returning</v>
      </c>
      <c r="T3444" s="13">
        <f>IF(ISBLANK(Table14[[#This Row],[Discount]]),MEDIAN(Table14[Discount]),Table14[[#This Row],[Discount]])</f>
        <v>0.04</v>
      </c>
    </row>
    <row r="3445" spans="1:20" x14ac:dyDescent="0.3">
      <c r="A3445">
        <v>1304</v>
      </c>
      <c r="B3445" s="1">
        <v>45312</v>
      </c>
      <c r="C3445" t="s">
        <v>32</v>
      </c>
      <c r="D3445" t="s">
        <v>20</v>
      </c>
      <c r="E3445">
        <v>166069.09</v>
      </c>
      <c r="F3445">
        <v>44</v>
      </c>
      <c r="G3445" t="s">
        <v>28</v>
      </c>
      <c r="H3445" s="9">
        <v>3259.59</v>
      </c>
      <c r="I3445" s="9">
        <v>3931.56</v>
      </c>
      <c r="J3445" t="s">
        <v>16</v>
      </c>
      <c r="K3445">
        <v>0.04</v>
      </c>
      <c r="L3445" s="4" t="s">
        <v>17</v>
      </c>
      <c r="M3445" s="4" t="s">
        <v>18</v>
      </c>
      <c r="N3445" s="4" t="str">
        <f>IF(ISBLANK(Table14[[#This Row],[Sales_Rep]]),"Unknown",Table14[[#This Row],[Sales_Rep]])</f>
        <v>Alice</v>
      </c>
      <c r="O3445" t="str">
        <f>PROPER(Table14[[#This Row],[Region]])</f>
        <v>North</v>
      </c>
      <c r="P3445" s="9">
        <f>IF(ISBLANK(Table14[[#This Row],[Sales_Amount]]),MEDIAN(Table14[Sales_Amount]),Table14[[#This Row],[Sales_Amount]])</f>
        <v>166069.09</v>
      </c>
      <c r="Q3445" s="11">
        <f>IF(ISBLANK(Table14[[#This Row],[Quantity_Sold]]),MEDIAN(Table14[Quantity_Sold]),Table14[[#This Row],[Quantity_Sold]])</f>
        <v>44</v>
      </c>
      <c r="R3445" s="4" t="str">
        <f>TRIM(Table14[[#This Row],[Product_Category]])</f>
        <v>Furniture</v>
      </c>
      <c r="S3445" s="4" t="str">
        <f>PROPER(Table14[[#This Row],[Customer_Type]])</f>
        <v>Returning</v>
      </c>
      <c r="T3445" s="13">
        <f>IF(ISBLANK(Table14[[#This Row],[Discount]]),MEDIAN(Table14[Discount]),Table14[[#This Row],[Discount]])</f>
        <v>0.04</v>
      </c>
    </row>
    <row r="3446" spans="1:20" x14ac:dyDescent="0.3">
      <c r="A3446">
        <v>1205</v>
      </c>
      <c r="B3446" s="1">
        <v>45262</v>
      </c>
      <c r="C3446" t="s">
        <v>32</v>
      </c>
      <c r="D3446" t="s">
        <v>20</v>
      </c>
      <c r="E3446">
        <v>185508.87</v>
      </c>
      <c r="F3446">
        <v>34</v>
      </c>
      <c r="G3446" t="s">
        <v>15</v>
      </c>
      <c r="H3446" s="9">
        <v>4872.13</v>
      </c>
      <c r="I3446" s="9">
        <v>5624.89</v>
      </c>
      <c r="J3446" t="s">
        <v>25</v>
      </c>
      <c r="K3446">
        <v>0.03</v>
      </c>
      <c r="L3446" s="4" t="s">
        <v>26</v>
      </c>
      <c r="M3446" s="4" t="s">
        <v>22</v>
      </c>
      <c r="N3446" s="4" t="str">
        <f>IF(ISBLANK(Table14[[#This Row],[Sales_Rep]]),"Unknown",Table14[[#This Row],[Sales_Rep]])</f>
        <v>Alice</v>
      </c>
      <c r="O3446" t="str">
        <f>PROPER(Table14[[#This Row],[Region]])</f>
        <v>North</v>
      </c>
      <c r="P3446" s="9">
        <f>IF(ISBLANK(Table14[[#This Row],[Sales_Amount]]),MEDIAN(Table14[Sales_Amount]),Table14[[#This Row],[Sales_Amount]])</f>
        <v>185508.87</v>
      </c>
      <c r="Q3446" s="11">
        <f>IF(ISBLANK(Table14[[#This Row],[Quantity_Sold]]),MEDIAN(Table14[Quantity_Sold]),Table14[[#This Row],[Quantity_Sold]])</f>
        <v>34</v>
      </c>
      <c r="R3446" s="4" t="str">
        <f>TRIM(Table14[[#This Row],[Product_Category]])</f>
        <v>Food</v>
      </c>
      <c r="S3446" s="4" t="str">
        <f>PROPER(Table14[[#This Row],[Customer_Type]])</f>
        <v>New</v>
      </c>
      <c r="T3446" s="13">
        <f>IF(ISBLANK(Table14[[#This Row],[Discount]]),MEDIAN(Table14[Discount]),Table14[[#This Row],[Discount]])</f>
        <v>0.03</v>
      </c>
    </row>
    <row r="3447" spans="1:20" x14ac:dyDescent="0.3">
      <c r="A3447">
        <v>1250</v>
      </c>
      <c r="B3447" s="1">
        <v>45087</v>
      </c>
      <c r="C3447" t="s">
        <v>19</v>
      </c>
      <c r="D3447" t="s">
        <v>20</v>
      </c>
      <c r="E3447">
        <v>103460.37</v>
      </c>
      <c r="F3447">
        <v>25</v>
      </c>
      <c r="G3447" t="s">
        <v>21</v>
      </c>
      <c r="H3447" s="9">
        <v>3759.05</v>
      </c>
      <c r="I3447" s="9">
        <v>5305.66</v>
      </c>
      <c r="J3447" t="s">
        <v>25</v>
      </c>
      <c r="K3447">
        <v>0.22</v>
      </c>
      <c r="L3447" s="4" t="s">
        <v>17</v>
      </c>
      <c r="M3447" s="4" t="s">
        <v>22</v>
      </c>
      <c r="N3447" s="4" t="str">
        <f>IF(ISBLANK(Table14[[#This Row],[Sales_Rep]]),"Unknown",Table14[[#This Row],[Sales_Rep]])</f>
        <v>Eve</v>
      </c>
      <c r="O3447" t="str">
        <f>PROPER(Table14[[#This Row],[Region]])</f>
        <v>North</v>
      </c>
      <c r="P3447" s="9">
        <f>IF(ISBLANK(Table14[[#This Row],[Sales_Amount]]),MEDIAN(Table14[Sales_Amount]),Table14[[#This Row],[Sales_Amount]])</f>
        <v>103460.37</v>
      </c>
      <c r="Q3447" s="11">
        <f>IF(ISBLANK(Table14[[#This Row],[Quantity_Sold]]),MEDIAN(Table14[Quantity_Sold]),Table14[[#This Row],[Quantity_Sold]])</f>
        <v>25</v>
      </c>
      <c r="R3447" s="4" t="str">
        <f>TRIM(Table14[[#This Row],[Product_Category]])</f>
        <v>Electronics</v>
      </c>
      <c r="S3447" s="4" t="str">
        <f>PROPER(Table14[[#This Row],[Customer_Type]])</f>
        <v>New</v>
      </c>
      <c r="T3447" s="13">
        <f>IF(ISBLANK(Table14[[#This Row],[Discount]]),MEDIAN(Table14[Discount]),Table14[[#This Row],[Discount]])</f>
        <v>0.22</v>
      </c>
    </row>
    <row r="3448" spans="1:20" x14ac:dyDescent="0.3">
      <c r="A3448">
        <v>1164</v>
      </c>
      <c r="B3448" s="1">
        <v>45036</v>
      </c>
      <c r="C3448" t="s">
        <v>23</v>
      </c>
      <c r="D3448" t="s">
        <v>20</v>
      </c>
      <c r="E3448">
        <v>6096.46</v>
      </c>
      <c r="F3448">
        <v>20</v>
      </c>
      <c r="G3448" t="s">
        <v>28</v>
      </c>
      <c r="H3448" s="9">
        <v>268.14</v>
      </c>
      <c r="I3448" s="9">
        <v>324.27999999999997</v>
      </c>
      <c r="J3448" t="s">
        <v>16</v>
      </c>
      <c r="K3448">
        <v>0.06</v>
      </c>
      <c r="L3448" s="4" t="s">
        <v>17</v>
      </c>
      <c r="M3448" s="4" t="s">
        <v>18</v>
      </c>
      <c r="N3448" s="4" t="str">
        <f>IF(ISBLANK(Table14[[#This Row],[Sales_Rep]]),"Unknown",Table14[[#This Row],[Sales_Rep]])</f>
        <v>Charlie</v>
      </c>
      <c r="O3448" t="str">
        <f>PROPER(Table14[[#This Row],[Region]])</f>
        <v>North</v>
      </c>
      <c r="P3448" s="9">
        <f>IF(ISBLANK(Table14[[#This Row],[Sales_Amount]]),MEDIAN(Table14[Sales_Amount]),Table14[[#This Row],[Sales_Amount]])</f>
        <v>6096.46</v>
      </c>
      <c r="Q3448" s="11">
        <f>IF(ISBLANK(Table14[[#This Row],[Quantity_Sold]]),MEDIAN(Table14[Quantity_Sold]),Table14[[#This Row],[Quantity_Sold]])</f>
        <v>20</v>
      </c>
      <c r="R3448" s="4" t="str">
        <f>TRIM(Table14[[#This Row],[Product_Category]])</f>
        <v>Furniture</v>
      </c>
      <c r="S3448" s="4" t="str">
        <f>PROPER(Table14[[#This Row],[Customer_Type]])</f>
        <v>Returning</v>
      </c>
      <c r="T3448" s="13">
        <f>IF(ISBLANK(Table14[[#This Row],[Discount]]),MEDIAN(Table14[Discount]),Table14[[#This Row],[Discount]])</f>
        <v>0.06</v>
      </c>
    </row>
    <row r="3449" spans="1:20" x14ac:dyDescent="0.3">
      <c r="A3449">
        <v>1008</v>
      </c>
      <c r="B3449" s="1">
        <v>45639</v>
      </c>
      <c r="C3449" t="s">
        <v>13</v>
      </c>
      <c r="D3449" t="s">
        <v>27</v>
      </c>
      <c r="E3449">
        <v>39631.519999999997</v>
      </c>
      <c r="F3449">
        <v>50</v>
      </c>
      <c r="G3449" t="s">
        <v>21</v>
      </c>
      <c r="H3449" s="9">
        <v>842.86</v>
      </c>
      <c r="I3449" s="9">
        <v>1029.3900000000001</v>
      </c>
      <c r="J3449" t="s">
        <v>25</v>
      </c>
      <c r="K3449">
        <v>0.23</v>
      </c>
      <c r="L3449" s="4" t="s">
        <v>17</v>
      </c>
      <c r="M3449" s="4" t="s">
        <v>22</v>
      </c>
      <c r="N3449" s="4" t="str">
        <f>IF(ISBLANK(Table14[[#This Row],[Sales_Rep]]),"Unknown",Table14[[#This Row],[Sales_Rep]])</f>
        <v>David</v>
      </c>
      <c r="O3449" t="str">
        <f>PROPER(Table14[[#This Row],[Region]])</f>
        <v>West</v>
      </c>
      <c r="P3449" s="9">
        <f>IF(ISBLANK(Table14[[#This Row],[Sales_Amount]]),MEDIAN(Table14[Sales_Amount]),Table14[[#This Row],[Sales_Amount]])</f>
        <v>39631.519999999997</v>
      </c>
      <c r="Q3449" s="11">
        <f>IF(ISBLANK(Table14[[#This Row],[Quantity_Sold]]),MEDIAN(Table14[Quantity_Sold]),Table14[[#This Row],[Quantity_Sold]])</f>
        <v>50</v>
      </c>
      <c r="R3449" s="4" t="str">
        <f>TRIM(Table14[[#This Row],[Product_Category]])</f>
        <v>Electronics</v>
      </c>
      <c r="S3449" s="4" t="str">
        <f>PROPER(Table14[[#This Row],[Customer_Type]])</f>
        <v>New</v>
      </c>
      <c r="T3449" s="13">
        <f>IF(ISBLANK(Table14[[#This Row],[Discount]]),MEDIAN(Table14[Discount]),Table14[[#This Row],[Discount]])</f>
        <v>0.23</v>
      </c>
    </row>
    <row r="3450" spans="1:20" x14ac:dyDescent="0.3">
      <c r="A3450">
        <v>1244</v>
      </c>
      <c r="B3450" s="1">
        <v>45654</v>
      </c>
      <c r="C3450" t="s">
        <v>23</v>
      </c>
      <c r="D3450" t="s">
        <v>14</v>
      </c>
      <c r="E3450">
        <v>25158.799999999999</v>
      </c>
      <c r="F3450">
        <v>7</v>
      </c>
      <c r="G3450" t="s">
        <v>28</v>
      </c>
      <c r="H3450" s="9">
        <v>3915.93</v>
      </c>
      <c r="I3450" s="9">
        <v>4667.68</v>
      </c>
      <c r="J3450" t="s">
        <v>25</v>
      </c>
      <c r="K3450">
        <v>0.23</v>
      </c>
      <c r="L3450" s="4" t="s">
        <v>31</v>
      </c>
      <c r="M3450" s="4" t="s">
        <v>18</v>
      </c>
      <c r="N3450" s="4" t="str">
        <f>IF(ISBLANK(Table14[[#This Row],[Sales_Rep]]),"Unknown",Table14[[#This Row],[Sales_Rep]])</f>
        <v>Charlie</v>
      </c>
      <c r="O3450" t="str">
        <f>PROPER(Table14[[#This Row],[Region]])</f>
        <v>East</v>
      </c>
      <c r="P3450" s="9">
        <f>IF(ISBLANK(Table14[[#This Row],[Sales_Amount]]),MEDIAN(Table14[Sales_Amount]),Table14[[#This Row],[Sales_Amount]])</f>
        <v>25158.799999999999</v>
      </c>
      <c r="Q3450" s="11">
        <f>IF(ISBLANK(Table14[[#This Row],[Quantity_Sold]]),MEDIAN(Table14[Quantity_Sold]),Table14[[#This Row],[Quantity_Sold]])</f>
        <v>7</v>
      </c>
      <c r="R3450" s="4" t="str">
        <f>TRIM(Table14[[#This Row],[Product_Category]])</f>
        <v>Furniture</v>
      </c>
      <c r="S3450" s="4" t="str">
        <f>PROPER(Table14[[#This Row],[Customer_Type]])</f>
        <v>New</v>
      </c>
      <c r="T3450" s="13">
        <f>IF(ISBLANK(Table14[[#This Row],[Discount]]),MEDIAN(Table14[Discount]),Table14[[#This Row],[Discount]])</f>
        <v>0.23</v>
      </c>
    </row>
    <row r="3451" spans="1:20" x14ac:dyDescent="0.3">
      <c r="A3451">
        <v>1111</v>
      </c>
      <c r="B3451" s="1">
        <v>45356</v>
      </c>
      <c r="C3451" t="s">
        <v>19</v>
      </c>
      <c r="D3451" t="s">
        <v>20</v>
      </c>
      <c r="E3451">
        <v>99674.91</v>
      </c>
      <c r="F3451">
        <v>47</v>
      </c>
      <c r="G3451" t="s">
        <v>28</v>
      </c>
      <c r="H3451" s="9">
        <v>1830.15</v>
      </c>
      <c r="I3451" s="9">
        <v>2465.98</v>
      </c>
      <c r="J3451" t="s">
        <v>16</v>
      </c>
      <c r="K3451">
        <v>0.14000000000000001</v>
      </c>
      <c r="L3451" s="4" t="s">
        <v>26</v>
      </c>
      <c r="M3451" s="4" t="s">
        <v>18</v>
      </c>
      <c r="N3451" s="4" t="str">
        <f>IF(ISBLANK(Table14[[#This Row],[Sales_Rep]]),"Unknown",Table14[[#This Row],[Sales_Rep]])</f>
        <v>Eve</v>
      </c>
      <c r="O3451" t="str">
        <f>PROPER(Table14[[#This Row],[Region]])</f>
        <v>North</v>
      </c>
      <c r="P3451" s="9">
        <f>IF(ISBLANK(Table14[[#This Row],[Sales_Amount]]),MEDIAN(Table14[Sales_Amount]),Table14[[#This Row],[Sales_Amount]])</f>
        <v>99674.91</v>
      </c>
      <c r="Q3451" s="11">
        <f>IF(ISBLANK(Table14[[#This Row],[Quantity_Sold]]),MEDIAN(Table14[Quantity_Sold]),Table14[[#This Row],[Quantity_Sold]])</f>
        <v>47</v>
      </c>
      <c r="R3451" s="4" t="str">
        <f>TRIM(Table14[[#This Row],[Product_Category]])</f>
        <v>Furniture</v>
      </c>
      <c r="S3451" s="4" t="str">
        <f>PROPER(Table14[[#This Row],[Customer_Type]])</f>
        <v>Returning</v>
      </c>
      <c r="T3451" s="13">
        <f>IF(ISBLANK(Table14[[#This Row],[Discount]]),MEDIAN(Table14[Discount]),Table14[[#This Row],[Discount]])</f>
        <v>0.14000000000000001</v>
      </c>
    </row>
    <row r="3452" spans="1:20" x14ac:dyDescent="0.3">
      <c r="A3452">
        <v>1360</v>
      </c>
      <c r="B3452" s="1">
        <v>45027</v>
      </c>
      <c r="C3452" t="s">
        <v>32</v>
      </c>
      <c r="D3452" t="s">
        <v>14</v>
      </c>
      <c r="E3452">
        <v>61909.67</v>
      </c>
      <c r="F3452">
        <v>31</v>
      </c>
      <c r="G3452" t="s">
        <v>21</v>
      </c>
      <c r="H3452" s="9">
        <v>1566.52</v>
      </c>
      <c r="I3452" s="9">
        <v>2194.6</v>
      </c>
      <c r="J3452" t="s">
        <v>16</v>
      </c>
      <c r="K3452">
        <v>0.09</v>
      </c>
      <c r="L3452" s="4" t="s">
        <v>17</v>
      </c>
      <c r="M3452" s="4" t="s">
        <v>22</v>
      </c>
      <c r="N3452" s="4" t="str">
        <f>IF(ISBLANK(Table14[[#This Row],[Sales_Rep]]),"Unknown",Table14[[#This Row],[Sales_Rep]])</f>
        <v>Alice</v>
      </c>
      <c r="O3452" t="str">
        <f>PROPER(Table14[[#This Row],[Region]])</f>
        <v>East</v>
      </c>
      <c r="P3452" s="9">
        <f>IF(ISBLANK(Table14[[#This Row],[Sales_Amount]]),MEDIAN(Table14[Sales_Amount]),Table14[[#This Row],[Sales_Amount]])</f>
        <v>61909.67</v>
      </c>
      <c r="Q3452" s="11">
        <f>IF(ISBLANK(Table14[[#This Row],[Quantity_Sold]]),MEDIAN(Table14[Quantity_Sold]),Table14[[#This Row],[Quantity_Sold]])</f>
        <v>31</v>
      </c>
      <c r="R3452" s="4" t="str">
        <f>TRIM(Table14[[#This Row],[Product_Category]])</f>
        <v>Electronics</v>
      </c>
      <c r="S3452" s="4" t="str">
        <f>PROPER(Table14[[#This Row],[Customer_Type]])</f>
        <v>Returning</v>
      </c>
      <c r="T3452" s="13">
        <f>IF(ISBLANK(Table14[[#This Row],[Discount]]),MEDIAN(Table14[Discount]),Table14[[#This Row],[Discount]])</f>
        <v>0.09</v>
      </c>
    </row>
    <row r="3453" spans="1:20" x14ac:dyDescent="0.3">
      <c r="A3453">
        <v>1274</v>
      </c>
      <c r="B3453" s="1">
        <v>45524</v>
      </c>
      <c r="C3453" t="s">
        <v>19</v>
      </c>
      <c r="D3453" t="s">
        <v>27</v>
      </c>
      <c r="E3453">
        <v>86410.72</v>
      </c>
      <c r="F3453">
        <v>30</v>
      </c>
      <c r="G3453" t="s">
        <v>15</v>
      </c>
      <c r="H3453" s="9">
        <v>2208.0100000000002</v>
      </c>
      <c r="I3453" s="9">
        <v>3064.21</v>
      </c>
      <c r="J3453" t="s">
        <v>16</v>
      </c>
      <c r="K3453">
        <v>0.06</v>
      </c>
      <c r="L3453" s="4" t="s">
        <v>31</v>
      </c>
      <c r="M3453" s="4" t="s">
        <v>22</v>
      </c>
      <c r="N3453" s="4" t="str">
        <f>IF(ISBLANK(Table14[[#This Row],[Sales_Rep]]),"Unknown",Table14[[#This Row],[Sales_Rep]])</f>
        <v>Eve</v>
      </c>
      <c r="O3453" t="str">
        <f>PROPER(Table14[[#This Row],[Region]])</f>
        <v>West</v>
      </c>
      <c r="P3453" s="9">
        <f>IF(ISBLANK(Table14[[#This Row],[Sales_Amount]]),MEDIAN(Table14[Sales_Amount]),Table14[[#This Row],[Sales_Amount]])</f>
        <v>86410.72</v>
      </c>
      <c r="Q3453" s="11">
        <f>IF(ISBLANK(Table14[[#This Row],[Quantity_Sold]]),MEDIAN(Table14[Quantity_Sold]),Table14[[#This Row],[Quantity_Sold]])</f>
        <v>30</v>
      </c>
      <c r="R3453" s="4" t="str">
        <f>TRIM(Table14[[#This Row],[Product_Category]])</f>
        <v>Food</v>
      </c>
      <c r="S3453" s="4" t="str">
        <f>PROPER(Table14[[#This Row],[Customer_Type]])</f>
        <v>Returning</v>
      </c>
      <c r="T3453" s="13">
        <f>IF(ISBLANK(Table14[[#This Row],[Discount]]),MEDIAN(Table14[Discount]),Table14[[#This Row],[Discount]])</f>
        <v>0.06</v>
      </c>
    </row>
    <row r="3454" spans="1:20" x14ac:dyDescent="0.3">
      <c r="A3454">
        <v>1192</v>
      </c>
      <c r="B3454" s="1">
        <v>45273</v>
      </c>
      <c r="C3454" t="s">
        <v>29</v>
      </c>
      <c r="D3454" t="s">
        <v>27</v>
      </c>
      <c r="E3454">
        <v>14900.8</v>
      </c>
      <c r="F3454">
        <v>28</v>
      </c>
      <c r="G3454" t="s">
        <v>24</v>
      </c>
      <c r="H3454" s="9">
        <v>420.05</v>
      </c>
      <c r="I3454" s="9">
        <v>566.14</v>
      </c>
      <c r="J3454" t="s">
        <v>25</v>
      </c>
      <c r="K3454">
        <v>0.06</v>
      </c>
      <c r="L3454" s="4" t="s">
        <v>31</v>
      </c>
      <c r="M3454" s="4" t="s">
        <v>18</v>
      </c>
      <c r="N3454" s="4" t="str">
        <f>IF(ISBLANK(Table14[[#This Row],[Sales_Rep]]),"Unknown",Table14[[#This Row],[Sales_Rep]])</f>
        <v>Bob</v>
      </c>
      <c r="O3454" t="str">
        <f>PROPER(Table14[[#This Row],[Region]])</f>
        <v>West</v>
      </c>
      <c r="P3454" s="9">
        <f>IF(ISBLANK(Table14[[#This Row],[Sales_Amount]]),MEDIAN(Table14[Sales_Amount]),Table14[[#This Row],[Sales_Amount]])</f>
        <v>14900.8</v>
      </c>
      <c r="Q3454" s="11">
        <f>IF(ISBLANK(Table14[[#This Row],[Quantity_Sold]]),MEDIAN(Table14[Quantity_Sold]),Table14[[#This Row],[Quantity_Sold]])</f>
        <v>28</v>
      </c>
      <c r="R3454" s="4" t="str">
        <f>TRIM(Table14[[#This Row],[Product_Category]])</f>
        <v>Clothing</v>
      </c>
      <c r="S3454" s="4" t="str">
        <f>PROPER(Table14[[#This Row],[Customer_Type]])</f>
        <v>New</v>
      </c>
      <c r="T3454" s="13">
        <f>IF(ISBLANK(Table14[[#This Row],[Discount]]),MEDIAN(Table14[Discount]),Table14[[#This Row],[Discount]])</f>
        <v>0.06</v>
      </c>
    </row>
    <row r="3455" spans="1:20" x14ac:dyDescent="0.3">
      <c r="A3455">
        <v>1366</v>
      </c>
      <c r="B3455" s="1">
        <v>45398</v>
      </c>
      <c r="C3455" t="s">
        <v>29</v>
      </c>
      <c r="D3455" t="s">
        <v>30</v>
      </c>
      <c r="E3455">
        <v>72543.460000000006</v>
      </c>
      <c r="F3455">
        <v>20</v>
      </c>
      <c r="G3455" t="s">
        <v>28</v>
      </c>
      <c r="H3455" s="9">
        <v>3526.61</v>
      </c>
      <c r="I3455" s="9">
        <v>5037.74</v>
      </c>
      <c r="J3455" t="s">
        <v>25</v>
      </c>
      <c r="K3455">
        <v>0.28000000000000003</v>
      </c>
      <c r="L3455" s="4" t="s">
        <v>17</v>
      </c>
      <c r="M3455" s="4" t="s">
        <v>22</v>
      </c>
      <c r="N3455" s="4" t="str">
        <f>IF(ISBLANK(Table14[[#This Row],[Sales_Rep]]),"Unknown",Table14[[#This Row],[Sales_Rep]])</f>
        <v>Bob</v>
      </c>
      <c r="O3455" t="str">
        <f>PROPER(Table14[[#This Row],[Region]])</f>
        <v>South</v>
      </c>
      <c r="P3455" s="9">
        <f>IF(ISBLANK(Table14[[#This Row],[Sales_Amount]]),MEDIAN(Table14[Sales_Amount]),Table14[[#This Row],[Sales_Amount]])</f>
        <v>72543.460000000006</v>
      </c>
      <c r="Q3455" s="11">
        <f>IF(ISBLANK(Table14[[#This Row],[Quantity_Sold]]),MEDIAN(Table14[Quantity_Sold]),Table14[[#This Row],[Quantity_Sold]])</f>
        <v>20</v>
      </c>
      <c r="R3455" s="4" t="str">
        <f>TRIM(Table14[[#This Row],[Product_Category]])</f>
        <v>Furniture</v>
      </c>
      <c r="S3455" s="4" t="str">
        <f>PROPER(Table14[[#This Row],[Customer_Type]])</f>
        <v>New</v>
      </c>
      <c r="T3455" s="13">
        <f>IF(ISBLANK(Table14[[#This Row],[Discount]]),MEDIAN(Table14[Discount]),Table14[[#This Row],[Discount]])</f>
        <v>0.28000000000000003</v>
      </c>
    </row>
    <row r="3456" spans="1:20" x14ac:dyDescent="0.3">
      <c r="A3456">
        <v>1105</v>
      </c>
      <c r="B3456" s="1">
        <v>45391</v>
      </c>
      <c r="C3456" t="s">
        <v>13</v>
      </c>
      <c r="D3456" t="s">
        <v>30</v>
      </c>
      <c r="E3456">
        <v>111103.46</v>
      </c>
      <c r="F3456">
        <v>23</v>
      </c>
      <c r="G3456" t="s">
        <v>21</v>
      </c>
      <c r="H3456" s="9">
        <v>4679.01</v>
      </c>
      <c r="I3456" s="9">
        <v>6440.78</v>
      </c>
      <c r="J3456" t="s">
        <v>25</v>
      </c>
      <c r="K3456">
        <v>0.25</v>
      </c>
      <c r="L3456" s="4" t="s">
        <v>17</v>
      </c>
      <c r="M3456" s="4" t="s">
        <v>18</v>
      </c>
      <c r="N3456" s="4" t="str">
        <f>IF(ISBLANK(Table14[[#This Row],[Sales_Rep]]),"Unknown",Table14[[#This Row],[Sales_Rep]])</f>
        <v>David</v>
      </c>
      <c r="O3456" t="str">
        <f>PROPER(Table14[[#This Row],[Region]])</f>
        <v>South</v>
      </c>
      <c r="P3456" s="9">
        <f>IF(ISBLANK(Table14[[#This Row],[Sales_Amount]]),MEDIAN(Table14[Sales_Amount]),Table14[[#This Row],[Sales_Amount]])</f>
        <v>111103.46</v>
      </c>
      <c r="Q3456" s="11">
        <f>IF(ISBLANK(Table14[[#This Row],[Quantity_Sold]]),MEDIAN(Table14[Quantity_Sold]),Table14[[#This Row],[Quantity_Sold]])</f>
        <v>23</v>
      </c>
      <c r="R3456" s="4" t="str">
        <f>TRIM(Table14[[#This Row],[Product_Category]])</f>
        <v>Electronics</v>
      </c>
      <c r="S3456" s="4" t="str">
        <f>PROPER(Table14[[#This Row],[Customer_Type]])</f>
        <v>New</v>
      </c>
      <c r="T3456" s="13">
        <f>IF(ISBLANK(Table14[[#This Row],[Discount]]),MEDIAN(Table14[Discount]),Table14[[#This Row],[Discount]])</f>
        <v>0.25</v>
      </c>
    </row>
    <row r="3457" spans="1:20" x14ac:dyDescent="0.3">
      <c r="A3457">
        <v>1482</v>
      </c>
      <c r="B3457" s="1">
        <v>45637</v>
      </c>
      <c r="C3457" t="s">
        <v>19</v>
      </c>
      <c r="D3457" t="s">
        <v>20</v>
      </c>
      <c r="E3457">
        <v>35410.019999999997</v>
      </c>
      <c r="F3457">
        <v>39</v>
      </c>
      <c r="G3457" t="s">
        <v>21</v>
      </c>
      <c r="H3457" s="9">
        <v>816.78</v>
      </c>
      <c r="I3457" s="9">
        <v>1194.67</v>
      </c>
      <c r="J3457" t="s">
        <v>25</v>
      </c>
      <c r="K3457">
        <v>0.24</v>
      </c>
      <c r="L3457" s="4" t="s">
        <v>17</v>
      </c>
      <c r="M3457" s="4" t="s">
        <v>18</v>
      </c>
      <c r="N3457" s="4" t="str">
        <f>IF(ISBLANK(Table14[[#This Row],[Sales_Rep]]),"Unknown",Table14[[#This Row],[Sales_Rep]])</f>
        <v>Eve</v>
      </c>
      <c r="O3457" t="str">
        <f>PROPER(Table14[[#This Row],[Region]])</f>
        <v>North</v>
      </c>
      <c r="P3457" s="9">
        <f>IF(ISBLANK(Table14[[#This Row],[Sales_Amount]]),MEDIAN(Table14[Sales_Amount]),Table14[[#This Row],[Sales_Amount]])</f>
        <v>35410.019999999997</v>
      </c>
      <c r="Q3457" s="11">
        <f>IF(ISBLANK(Table14[[#This Row],[Quantity_Sold]]),MEDIAN(Table14[Quantity_Sold]),Table14[[#This Row],[Quantity_Sold]])</f>
        <v>39</v>
      </c>
      <c r="R3457" s="4" t="str">
        <f>TRIM(Table14[[#This Row],[Product_Category]])</f>
        <v>Electronics</v>
      </c>
      <c r="S3457" s="4" t="str">
        <f>PROPER(Table14[[#This Row],[Customer_Type]])</f>
        <v>New</v>
      </c>
      <c r="T3457" s="13">
        <f>IF(ISBLANK(Table14[[#This Row],[Discount]]),MEDIAN(Table14[Discount]),Table14[[#This Row],[Discount]])</f>
        <v>0.24</v>
      </c>
    </row>
    <row r="3458" spans="1:20" x14ac:dyDescent="0.3">
      <c r="A3458">
        <v>1039</v>
      </c>
      <c r="B3458" s="1">
        <v>45091</v>
      </c>
      <c r="C3458" t="s">
        <v>13</v>
      </c>
      <c r="D3458" t="s">
        <v>30</v>
      </c>
      <c r="E3458">
        <v>1386.92</v>
      </c>
      <c r="F3458">
        <v>15</v>
      </c>
      <c r="G3458" t="s">
        <v>21</v>
      </c>
      <c r="H3458" s="9">
        <v>90.95</v>
      </c>
      <c r="I3458" s="9">
        <v>118.54</v>
      </c>
      <c r="J3458" t="s">
        <v>25</v>
      </c>
      <c r="K3458">
        <v>0.22</v>
      </c>
      <c r="L3458" s="4" t="s">
        <v>26</v>
      </c>
      <c r="M3458" s="4" t="s">
        <v>22</v>
      </c>
      <c r="N3458" s="4" t="str">
        <f>IF(ISBLANK(Table14[[#This Row],[Sales_Rep]]),"Unknown",Table14[[#This Row],[Sales_Rep]])</f>
        <v>David</v>
      </c>
      <c r="O3458" t="str">
        <f>PROPER(Table14[[#This Row],[Region]])</f>
        <v>South</v>
      </c>
      <c r="P3458" s="9">
        <f>IF(ISBLANK(Table14[[#This Row],[Sales_Amount]]),MEDIAN(Table14[Sales_Amount]),Table14[[#This Row],[Sales_Amount]])</f>
        <v>1386.92</v>
      </c>
      <c r="Q3458" s="11">
        <f>IF(ISBLANK(Table14[[#This Row],[Quantity_Sold]]),MEDIAN(Table14[Quantity_Sold]),Table14[[#This Row],[Quantity_Sold]])</f>
        <v>15</v>
      </c>
      <c r="R3458" s="4" t="str">
        <f>TRIM(Table14[[#This Row],[Product_Category]])</f>
        <v>Electronics</v>
      </c>
      <c r="S3458" s="4" t="str">
        <f>PROPER(Table14[[#This Row],[Customer_Type]])</f>
        <v>New</v>
      </c>
      <c r="T3458" s="13">
        <f>IF(ISBLANK(Table14[[#This Row],[Discount]]),MEDIAN(Table14[Discount]),Table14[[#This Row],[Discount]])</f>
        <v>0.22</v>
      </c>
    </row>
    <row r="3459" spans="1:20" x14ac:dyDescent="0.3">
      <c r="A3459">
        <v>1250</v>
      </c>
      <c r="B3459" s="1">
        <v>45341</v>
      </c>
      <c r="C3459" t="s">
        <v>13</v>
      </c>
      <c r="D3459" t="s">
        <v>27</v>
      </c>
      <c r="E3459">
        <v>3717.23</v>
      </c>
      <c r="F3459">
        <v>11</v>
      </c>
      <c r="G3459" t="s">
        <v>28</v>
      </c>
      <c r="H3459" s="9">
        <v>306.87</v>
      </c>
      <c r="I3459" s="9">
        <v>359.5</v>
      </c>
      <c r="J3459" t="s">
        <v>16</v>
      </c>
      <c r="K3459">
        <v>0.06</v>
      </c>
      <c r="L3459" s="4" t="s">
        <v>17</v>
      </c>
      <c r="M3459" s="4" t="s">
        <v>18</v>
      </c>
      <c r="N3459" s="4" t="str">
        <f>IF(ISBLANK(Table14[[#This Row],[Sales_Rep]]),"Unknown",Table14[[#This Row],[Sales_Rep]])</f>
        <v>David</v>
      </c>
      <c r="O3459" t="str">
        <f>PROPER(Table14[[#This Row],[Region]])</f>
        <v>West</v>
      </c>
      <c r="P3459" s="9">
        <f>IF(ISBLANK(Table14[[#This Row],[Sales_Amount]]),MEDIAN(Table14[Sales_Amount]),Table14[[#This Row],[Sales_Amount]])</f>
        <v>3717.23</v>
      </c>
      <c r="Q3459" s="11">
        <f>IF(ISBLANK(Table14[[#This Row],[Quantity_Sold]]),MEDIAN(Table14[Quantity_Sold]),Table14[[#This Row],[Quantity_Sold]])</f>
        <v>11</v>
      </c>
      <c r="R3459" s="4" t="str">
        <f>TRIM(Table14[[#This Row],[Product_Category]])</f>
        <v>Furniture</v>
      </c>
      <c r="S3459" s="4" t="str">
        <f>PROPER(Table14[[#This Row],[Customer_Type]])</f>
        <v>Returning</v>
      </c>
      <c r="T3459" s="13">
        <f>IF(ISBLANK(Table14[[#This Row],[Discount]]),MEDIAN(Table14[Discount]),Table14[[#This Row],[Discount]])</f>
        <v>0.06</v>
      </c>
    </row>
    <row r="3460" spans="1:20" x14ac:dyDescent="0.3">
      <c r="A3460">
        <v>1092</v>
      </c>
      <c r="B3460" s="1">
        <v>45262</v>
      </c>
      <c r="C3460" t="s">
        <v>29</v>
      </c>
      <c r="D3460" t="s">
        <v>27</v>
      </c>
      <c r="E3460">
        <v>12303.22</v>
      </c>
      <c r="F3460">
        <v>3</v>
      </c>
      <c r="G3460" t="s">
        <v>21</v>
      </c>
      <c r="H3460" s="9">
        <v>3969.61</v>
      </c>
      <c r="I3460" s="9">
        <v>5191.2299999999996</v>
      </c>
      <c r="J3460" t="s">
        <v>25</v>
      </c>
      <c r="K3460">
        <v>0.21</v>
      </c>
      <c r="L3460" s="4" t="s">
        <v>17</v>
      </c>
      <c r="M3460" s="4" t="s">
        <v>22</v>
      </c>
      <c r="N3460" s="4" t="str">
        <f>IF(ISBLANK(Table14[[#This Row],[Sales_Rep]]),"Unknown",Table14[[#This Row],[Sales_Rep]])</f>
        <v>Bob</v>
      </c>
      <c r="O3460" t="str">
        <f>PROPER(Table14[[#This Row],[Region]])</f>
        <v>West</v>
      </c>
      <c r="P3460" s="9">
        <f>IF(ISBLANK(Table14[[#This Row],[Sales_Amount]]),MEDIAN(Table14[Sales_Amount]),Table14[[#This Row],[Sales_Amount]])</f>
        <v>12303.22</v>
      </c>
      <c r="Q3460" s="11">
        <f>IF(ISBLANK(Table14[[#This Row],[Quantity_Sold]]),MEDIAN(Table14[Quantity_Sold]),Table14[[#This Row],[Quantity_Sold]])</f>
        <v>3</v>
      </c>
      <c r="R3460" s="4" t="str">
        <f>TRIM(Table14[[#This Row],[Product_Category]])</f>
        <v>Electronics</v>
      </c>
      <c r="S3460" s="4" t="str">
        <f>PROPER(Table14[[#This Row],[Customer_Type]])</f>
        <v>New</v>
      </c>
      <c r="T3460" s="13">
        <f>IF(ISBLANK(Table14[[#This Row],[Discount]]),MEDIAN(Table14[Discount]),Table14[[#This Row],[Discount]])</f>
        <v>0.21</v>
      </c>
    </row>
    <row r="3461" spans="1:20" x14ac:dyDescent="0.3">
      <c r="A3461">
        <v>1167</v>
      </c>
      <c r="B3461" s="1">
        <v>45407</v>
      </c>
      <c r="C3461" t="s">
        <v>13</v>
      </c>
      <c r="D3461" t="s">
        <v>20</v>
      </c>
      <c r="E3461">
        <v>19459.43</v>
      </c>
      <c r="F3461">
        <v>4</v>
      </c>
      <c r="G3461" t="s">
        <v>15</v>
      </c>
      <c r="H3461" s="9">
        <v>4470.53</v>
      </c>
      <c r="I3461" s="9">
        <v>5175.38</v>
      </c>
      <c r="J3461" t="s">
        <v>25</v>
      </c>
      <c r="K3461">
        <v>0.06</v>
      </c>
      <c r="L3461" s="4" t="s">
        <v>31</v>
      </c>
      <c r="M3461" s="4" t="s">
        <v>22</v>
      </c>
      <c r="N3461" s="4" t="str">
        <f>IF(ISBLANK(Table14[[#This Row],[Sales_Rep]]),"Unknown",Table14[[#This Row],[Sales_Rep]])</f>
        <v>David</v>
      </c>
      <c r="O3461" t="str">
        <f>PROPER(Table14[[#This Row],[Region]])</f>
        <v>North</v>
      </c>
      <c r="P3461" s="9">
        <f>IF(ISBLANK(Table14[[#This Row],[Sales_Amount]]),MEDIAN(Table14[Sales_Amount]),Table14[[#This Row],[Sales_Amount]])</f>
        <v>19459.43</v>
      </c>
      <c r="Q3461" s="11">
        <f>IF(ISBLANK(Table14[[#This Row],[Quantity_Sold]]),MEDIAN(Table14[Quantity_Sold]),Table14[[#This Row],[Quantity_Sold]])</f>
        <v>4</v>
      </c>
      <c r="R3461" s="4" t="str">
        <f>TRIM(Table14[[#This Row],[Product_Category]])</f>
        <v>Food</v>
      </c>
      <c r="S3461" s="4" t="str">
        <f>PROPER(Table14[[#This Row],[Customer_Type]])</f>
        <v>New</v>
      </c>
      <c r="T3461" s="13">
        <f>IF(ISBLANK(Table14[[#This Row],[Discount]]),MEDIAN(Table14[Discount]),Table14[[#This Row],[Discount]])</f>
        <v>0.06</v>
      </c>
    </row>
    <row r="3462" spans="1:20" x14ac:dyDescent="0.3">
      <c r="A3462">
        <v>1344</v>
      </c>
      <c r="B3462" s="1">
        <v>45238</v>
      </c>
      <c r="C3462" t="s">
        <v>29</v>
      </c>
      <c r="D3462" t="s">
        <v>30</v>
      </c>
      <c r="E3462">
        <v>16433.330000000002</v>
      </c>
      <c r="F3462">
        <v>10</v>
      </c>
      <c r="G3462" t="s">
        <v>15</v>
      </c>
      <c r="H3462" s="9">
        <v>1263.73</v>
      </c>
      <c r="I3462" s="9">
        <v>1676.87</v>
      </c>
      <c r="J3462" t="s">
        <v>25</v>
      </c>
      <c r="L3462" s="4" t="s">
        <v>31</v>
      </c>
      <c r="M3462" s="4" t="s">
        <v>18</v>
      </c>
      <c r="N3462" s="4" t="str">
        <f>IF(ISBLANK(Table14[[#This Row],[Sales_Rep]]),"Unknown",Table14[[#This Row],[Sales_Rep]])</f>
        <v>Bob</v>
      </c>
      <c r="O3462" t="str">
        <f>PROPER(Table14[[#This Row],[Region]])</f>
        <v>South</v>
      </c>
      <c r="P3462" s="9">
        <f>IF(ISBLANK(Table14[[#This Row],[Sales_Amount]]),MEDIAN(Table14[Sales_Amount]),Table14[[#This Row],[Sales_Amount]])</f>
        <v>16433.330000000002</v>
      </c>
      <c r="Q3462" s="11">
        <f>IF(ISBLANK(Table14[[#This Row],[Quantity_Sold]]),MEDIAN(Table14[Quantity_Sold]),Table14[[#This Row],[Quantity_Sold]])</f>
        <v>10</v>
      </c>
      <c r="R3462" s="4" t="str">
        <f>TRIM(Table14[[#This Row],[Product_Category]])</f>
        <v>Food</v>
      </c>
      <c r="S3462" s="4" t="str">
        <f>PROPER(Table14[[#This Row],[Customer_Type]])</f>
        <v>New</v>
      </c>
      <c r="T3462" s="13">
        <f>IF(ISBLANK(Table14[[#This Row],[Discount]]),MEDIAN(Table14[Discount]),Table14[[#This Row],[Discount]])</f>
        <v>0.15</v>
      </c>
    </row>
    <row r="3463" spans="1:20" x14ac:dyDescent="0.3">
      <c r="A3463">
        <v>1217</v>
      </c>
      <c r="B3463" s="1">
        <v>45286</v>
      </c>
      <c r="C3463" t="s">
        <v>32</v>
      </c>
      <c r="D3463" t="s">
        <v>30</v>
      </c>
      <c r="E3463">
        <v>137610.38</v>
      </c>
      <c r="F3463">
        <v>35</v>
      </c>
      <c r="G3463" t="s">
        <v>21</v>
      </c>
      <c r="H3463" s="9">
        <v>4403.99</v>
      </c>
      <c r="I3463" s="9">
        <v>5242.3</v>
      </c>
      <c r="J3463" t="s">
        <v>16</v>
      </c>
      <c r="L3463" s="4" t="s">
        <v>26</v>
      </c>
      <c r="M3463" s="4" t="s">
        <v>18</v>
      </c>
      <c r="N3463" s="4" t="str">
        <f>IF(ISBLANK(Table14[[#This Row],[Sales_Rep]]),"Unknown",Table14[[#This Row],[Sales_Rep]])</f>
        <v>Alice</v>
      </c>
      <c r="O3463" t="str">
        <f>PROPER(Table14[[#This Row],[Region]])</f>
        <v>South</v>
      </c>
      <c r="P3463" s="9">
        <f>IF(ISBLANK(Table14[[#This Row],[Sales_Amount]]),MEDIAN(Table14[Sales_Amount]),Table14[[#This Row],[Sales_Amount]])</f>
        <v>137610.38</v>
      </c>
      <c r="Q3463" s="11">
        <f>IF(ISBLANK(Table14[[#This Row],[Quantity_Sold]]),MEDIAN(Table14[Quantity_Sold]),Table14[[#This Row],[Quantity_Sold]])</f>
        <v>35</v>
      </c>
      <c r="R3463" s="4" t="str">
        <f>TRIM(Table14[[#This Row],[Product_Category]])</f>
        <v>Electronics</v>
      </c>
      <c r="S3463" s="4" t="str">
        <f>PROPER(Table14[[#This Row],[Customer_Type]])</f>
        <v>Returning</v>
      </c>
      <c r="T3463" s="13">
        <f>IF(ISBLANK(Table14[[#This Row],[Discount]]),MEDIAN(Table14[Discount]),Table14[[#This Row],[Discount]])</f>
        <v>0.15</v>
      </c>
    </row>
    <row r="3464" spans="1:20" x14ac:dyDescent="0.3">
      <c r="A3464">
        <v>1216</v>
      </c>
      <c r="B3464" s="1">
        <v>45448</v>
      </c>
      <c r="C3464" t="s">
        <v>19</v>
      </c>
      <c r="D3464" t="s">
        <v>30</v>
      </c>
      <c r="E3464">
        <v>54803.58</v>
      </c>
      <c r="F3464">
        <v>17</v>
      </c>
      <c r="G3464" t="s">
        <v>15</v>
      </c>
      <c r="H3464" s="9">
        <v>2841.56</v>
      </c>
      <c r="I3464" s="9">
        <v>3931.39</v>
      </c>
      <c r="J3464" t="s">
        <v>16</v>
      </c>
      <c r="K3464">
        <v>0.18</v>
      </c>
      <c r="L3464" s="4" t="s">
        <v>17</v>
      </c>
      <c r="M3464" s="4" t="s">
        <v>18</v>
      </c>
      <c r="N3464" s="4" t="str">
        <f>IF(ISBLANK(Table14[[#This Row],[Sales_Rep]]),"Unknown",Table14[[#This Row],[Sales_Rep]])</f>
        <v>Eve</v>
      </c>
      <c r="O3464" t="str">
        <f>PROPER(Table14[[#This Row],[Region]])</f>
        <v>South</v>
      </c>
      <c r="P3464" s="9">
        <f>IF(ISBLANK(Table14[[#This Row],[Sales_Amount]]),MEDIAN(Table14[Sales_Amount]),Table14[[#This Row],[Sales_Amount]])</f>
        <v>54803.58</v>
      </c>
      <c r="Q3464" s="11">
        <f>IF(ISBLANK(Table14[[#This Row],[Quantity_Sold]]),MEDIAN(Table14[Quantity_Sold]),Table14[[#This Row],[Quantity_Sold]])</f>
        <v>17</v>
      </c>
      <c r="R3464" s="4" t="str">
        <f>TRIM(Table14[[#This Row],[Product_Category]])</f>
        <v>Food</v>
      </c>
      <c r="S3464" s="4" t="str">
        <f>PROPER(Table14[[#This Row],[Customer_Type]])</f>
        <v>Returning</v>
      </c>
      <c r="T3464" s="13">
        <f>IF(ISBLANK(Table14[[#This Row],[Discount]]),MEDIAN(Table14[Discount]),Table14[[#This Row],[Discount]])</f>
        <v>0.18</v>
      </c>
    </row>
    <row r="3465" spans="1:20" x14ac:dyDescent="0.3">
      <c r="A3465">
        <v>1248</v>
      </c>
      <c r="B3465" s="1">
        <v>45466</v>
      </c>
      <c r="C3465" t="s">
        <v>13</v>
      </c>
      <c r="D3465" t="s">
        <v>27</v>
      </c>
      <c r="E3465">
        <v>65026.06</v>
      </c>
      <c r="F3465">
        <v>23</v>
      </c>
      <c r="G3465" t="s">
        <v>28</v>
      </c>
      <c r="H3465" s="9">
        <v>3420.56</v>
      </c>
      <c r="I3465" s="9">
        <v>3982</v>
      </c>
      <c r="J3465" t="s">
        <v>16</v>
      </c>
      <c r="K3465">
        <v>0.28999999999999998</v>
      </c>
      <c r="L3465" s="4" t="s">
        <v>17</v>
      </c>
      <c r="M3465" s="4" t="s">
        <v>22</v>
      </c>
      <c r="N3465" s="4" t="str">
        <f>IF(ISBLANK(Table14[[#This Row],[Sales_Rep]]),"Unknown",Table14[[#This Row],[Sales_Rep]])</f>
        <v>David</v>
      </c>
      <c r="O3465" t="str">
        <f>PROPER(Table14[[#This Row],[Region]])</f>
        <v>West</v>
      </c>
      <c r="P3465" s="9">
        <f>IF(ISBLANK(Table14[[#This Row],[Sales_Amount]]),MEDIAN(Table14[Sales_Amount]),Table14[[#This Row],[Sales_Amount]])</f>
        <v>65026.06</v>
      </c>
      <c r="Q3465" s="11">
        <f>IF(ISBLANK(Table14[[#This Row],[Quantity_Sold]]),MEDIAN(Table14[Quantity_Sold]),Table14[[#This Row],[Quantity_Sold]])</f>
        <v>23</v>
      </c>
      <c r="R3465" s="4" t="str">
        <f>TRIM(Table14[[#This Row],[Product_Category]])</f>
        <v>Furniture</v>
      </c>
      <c r="S3465" s="4" t="str">
        <f>PROPER(Table14[[#This Row],[Customer_Type]])</f>
        <v>Returning</v>
      </c>
      <c r="T3465" s="13">
        <f>IF(ISBLANK(Table14[[#This Row],[Discount]]),MEDIAN(Table14[Discount]),Table14[[#This Row],[Discount]])</f>
        <v>0.28999999999999998</v>
      </c>
    </row>
    <row r="3466" spans="1:20" x14ac:dyDescent="0.3">
      <c r="A3466">
        <v>1121</v>
      </c>
      <c r="B3466" s="1">
        <v>45025</v>
      </c>
      <c r="C3466" t="s">
        <v>29</v>
      </c>
      <c r="D3466" t="s">
        <v>20</v>
      </c>
      <c r="E3466">
        <v>86042.52</v>
      </c>
      <c r="F3466">
        <v>40</v>
      </c>
      <c r="G3466" t="s">
        <v>24</v>
      </c>
      <c r="H3466" s="9">
        <v>1816.91</v>
      </c>
      <c r="I3466" s="9">
        <v>2390.0700000000002</v>
      </c>
      <c r="J3466" t="s">
        <v>16</v>
      </c>
      <c r="K3466">
        <v>0.1</v>
      </c>
      <c r="L3466" s="4" t="s">
        <v>31</v>
      </c>
      <c r="M3466" s="4" t="s">
        <v>18</v>
      </c>
      <c r="N3466" s="4" t="str">
        <f>IF(ISBLANK(Table14[[#This Row],[Sales_Rep]]),"Unknown",Table14[[#This Row],[Sales_Rep]])</f>
        <v>Bob</v>
      </c>
      <c r="O3466" t="str">
        <f>PROPER(Table14[[#This Row],[Region]])</f>
        <v>North</v>
      </c>
      <c r="P3466" s="9">
        <f>IF(ISBLANK(Table14[[#This Row],[Sales_Amount]]),MEDIAN(Table14[Sales_Amount]),Table14[[#This Row],[Sales_Amount]])</f>
        <v>86042.52</v>
      </c>
      <c r="Q3466" s="11">
        <f>IF(ISBLANK(Table14[[#This Row],[Quantity_Sold]]),MEDIAN(Table14[Quantity_Sold]),Table14[[#This Row],[Quantity_Sold]])</f>
        <v>40</v>
      </c>
      <c r="R3466" s="4" t="str">
        <f>TRIM(Table14[[#This Row],[Product_Category]])</f>
        <v>Clothing</v>
      </c>
      <c r="S3466" s="4" t="str">
        <f>PROPER(Table14[[#This Row],[Customer_Type]])</f>
        <v>Returning</v>
      </c>
      <c r="T3466" s="13">
        <f>IF(ISBLANK(Table14[[#This Row],[Discount]]),MEDIAN(Table14[Discount]),Table14[[#This Row],[Discount]])</f>
        <v>0.1</v>
      </c>
    </row>
    <row r="3467" spans="1:20" x14ac:dyDescent="0.3">
      <c r="A3467">
        <v>1401</v>
      </c>
      <c r="B3467" s="1">
        <v>45117</v>
      </c>
      <c r="C3467" t="s">
        <v>23</v>
      </c>
      <c r="D3467" t="s">
        <v>27</v>
      </c>
      <c r="E3467">
        <v>63107.61</v>
      </c>
      <c r="F3467">
        <v>12</v>
      </c>
      <c r="G3467" t="s">
        <v>24</v>
      </c>
      <c r="H3467" s="9">
        <v>4486.13</v>
      </c>
      <c r="I3467" s="9">
        <v>6044.79</v>
      </c>
      <c r="J3467" t="s">
        <v>16</v>
      </c>
      <c r="K3467">
        <v>0.13</v>
      </c>
      <c r="L3467" s="4" t="s">
        <v>31</v>
      </c>
      <c r="M3467" s="4" t="s">
        <v>22</v>
      </c>
      <c r="N3467" s="4" t="str">
        <f>IF(ISBLANK(Table14[[#This Row],[Sales_Rep]]),"Unknown",Table14[[#This Row],[Sales_Rep]])</f>
        <v>Charlie</v>
      </c>
      <c r="O3467" t="str">
        <f>PROPER(Table14[[#This Row],[Region]])</f>
        <v>West</v>
      </c>
      <c r="P3467" s="9">
        <f>IF(ISBLANK(Table14[[#This Row],[Sales_Amount]]),MEDIAN(Table14[Sales_Amount]),Table14[[#This Row],[Sales_Amount]])</f>
        <v>63107.61</v>
      </c>
      <c r="Q3467" s="11">
        <f>IF(ISBLANK(Table14[[#This Row],[Quantity_Sold]]),MEDIAN(Table14[Quantity_Sold]),Table14[[#This Row],[Quantity_Sold]])</f>
        <v>12</v>
      </c>
      <c r="R3467" s="4" t="str">
        <f>TRIM(Table14[[#This Row],[Product_Category]])</f>
        <v>Clothing</v>
      </c>
      <c r="S3467" s="4" t="str">
        <f>PROPER(Table14[[#This Row],[Customer_Type]])</f>
        <v>Returning</v>
      </c>
      <c r="T3467" s="13">
        <f>IF(ISBLANK(Table14[[#This Row],[Discount]]),MEDIAN(Table14[Discount]),Table14[[#This Row],[Discount]])</f>
        <v>0.13</v>
      </c>
    </row>
    <row r="3468" spans="1:20" x14ac:dyDescent="0.3">
      <c r="A3468">
        <v>1394</v>
      </c>
      <c r="B3468" s="1">
        <v>45626</v>
      </c>
      <c r="C3468" t="s">
        <v>13</v>
      </c>
      <c r="D3468" t="s">
        <v>30</v>
      </c>
      <c r="E3468">
        <v>201934.95</v>
      </c>
      <c r="F3468">
        <v>47</v>
      </c>
      <c r="G3468" t="s">
        <v>21</v>
      </c>
      <c r="H3468" s="9">
        <v>3875.54</v>
      </c>
      <c r="I3468" s="9">
        <v>4619.88</v>
      </c>
      <c r="J3468" t="s">
        <v>25</v>
      </c>
      <c r="K3468">
        <v>7.0000000000000007E-2</v>
      </c>
      <c r="L3468" s="4" t="s">
        <v>31</v>
      </c>
      <c r="M3468" s="4" t="s">
        <v>18</v>
      </c>
      <c r="N3468" s="4" t="str">
        <f>IF(ISBLANK(Table14[[#This Row],[Sales_Rep]]),"Unknown",Table14[[#This Row],[Sales_Rep]])</f>
        <v>David</v>
      </c>
      <c r="O3468" t="str">
        <f>PROPER(Table14[[#This Row],[Region]])</f>
        <v>South</v>
      </c>
      <c r="P3468" s="9">
        <f>IF(ISBLANK(Table14[[#This Row],[Sales_Amount]]),MEDIAN(Table14[Sales_Amount]),Table14[[#This Row],[Sales_Amount]])</f>
        <v>201934.95</v>
      </c>
      <c r="Q3468" s="11">
        <f>IF(ISBLANK(Table14[[#This Row],[Quantity_Sold]]),MEDIAN(Table14[Quantity_Sold]),Table14[[#This Row],[Quantity_Sold]])</f>
        <v>47</v>
      </c>
      <c r="R3468" s="4" t="str">
        <f>TRIM(Table14[[#This Row],[Product_Category]])</f>
        <v>Electronics</v>
      </c>
      <c r="S3468" s="4" t="str">
        <f>PROPER(Table14[[#This Row],[Customer_Type]])</f>
        <v>New</v>
      </c>
      <c r="T3468" s="13">
        <f>IF(ISBLANK(Table14[[#This Row],[Discount]]),MEDIAN(Table14[Discount]),Table14[[#This Row],[Discount]])</f>
        <v>7.0000000000000007E-2</v>
      </c>
    </row>
    <row r="3469" spans="1:20" x14ac:dyDescent="0.3">
      <c r="A3469">
        <v>1160</v>
      </c>
      <c r="B3469" s="1">
        <v>45442</v>
      </c>
      <c r="C3469" t="s">
        <v>32</v>
      </c>
      <c r="D3469" t="s">
        <v>20</v>
      </c>
      <c r="E3469">
        <v>96670.29</v>
      </c>
      <c r="F3469">
        <v>36</v>
      </c>
      <c r="G3469" t="s">
        <v>21</v>
      </c>
      <c r="H3469" s="9">
        <v>1836.63</v>
      </c>
      <c r="I3469" s="9">
        <v>2712.41</v>
      </c>
      <c r="J3469" t="s">
        <v>25</v>
      </c>
      <c r="K3469">
        <v>0.01</v>
      </c>
      <c r="L3469" s="4" t="s">
        <v>26</v>
      </c>
      <c r="M3469" s="4" t="s">
        <v>22</v>
      </c>
      <c r="N3469" s="4" t="str">
        <f>IF(ISBLANK(Table14[[#This Row],[Sales_Rep]]),"Unknown",Table14[[#This Row],[Sales_Rep]])</f>
        <v>Alice</v>
      </c>
      <c r="O3469" t="str">
        <f>PROPER(Table14[[#This Row],[Region]])</f>
        <v>North</v>
      </c>
      <c r="P3469" s="9">
        <f>IF(ISBLANK(Table14[[#This Row],[Sales_Amount]]),MEDIAN(Table14[Sales_Amount]),Table14[[#This Row],[Sales_Amount]])</f>
        <v>96670.29</v>
      </c>
      <c r="Q3469" s="11">
        <f>IF(ISBLANK(Table14[[#This Row],[Quantity_Sold]]),MEDIAN(Table14[Quantity_Sold]),Table14[[#This Row],[Quantity_Sold]])</f>
        <v>36</v>
      </c>
      <c r="R3469" s="4" t="str">
        <f>TRIM(Table14[[#This Row],[Product_Category]])</f>
        <v>Electronics</v>
      </c>
      <c r="S3469" s="4" t="str">
        <f>PROPER(Table14[[#This Row],[Customer_Type]])</f>
        <v>New</v>
      </c>
      <c r="T3469" s="13">
        <f>IF(ISBLANK(Table14[[#This Row],[Discount]]),MEDIAN(Table14[Discount]),Table14[[#This Row],[Discount]])</f>
        <v>0.01</v>
      </c>
    </row>
    <row r="3470" spans="1:20" x14ac:dyDescent="0.3">
      <c r="A3470">
        <v>1117</v>
      </c>
      <c r="B3470" s="1">
        <v>45281</v>
      </c>
      <c r="C3470" t="s">
        <v>32</v>
      </c>
      <c r="D3470" t="s">
        <v>20</v>
      </c>
      <c r="E3470">
        <v>6129.56</v>
      </c>
      <c r="F3470">
        <v>12</v>
      </c>
      <c r="G3470" t="s">
        <v>15</v>
      </c>
      <c r="H3470" s="9">
        <v>510.9</v>
      </c>
      <c r="I3470" s="9">
        <v>709.44</v>
      </c>
      <c r="J3470" t="s">
        <v>25</v>
      </c>
      <c r="K3470">
        <v>0.28000000000000003</v>
      </c>
      <c r="L3470" s="4" t="s">
        <v>17</v>
      </c>
      <c r="M3470" s="4" t="s">
        <v>22</v>
      </c>
      <c r="N3470" s="4" t="str">
        <f>IF(ISBLANK(Table14[[#This Row],[Sales_Rep]]),"Unknown",Table14[[#This Row],[Sales_Rep]])</f>
        <v>Alice</v>
      </c>
      <c r="O3470" t="str">
        <f>PROPER(Table14[[#This Row],[Region]])</f>
        <v>North</v>
      </c>
      <c r="P3470" s="9">
        <f>IF(ISBLANK(Table14[[#This Row],[Sales_Amount]]),MEDIAN(Table14[Sales_Amount]),Table14[[#This Row],[Sales_Amount]])</f>
        <v>6129.56</v>
      </c>
      <c r="Q3470" s="11">
        <f>IF(ISBLANK(Table14[[#This Row],[Quantity_Sold]]),MEDIAN(Table14[Quantity_Sold]),Table14[[#This Row],[Quantity_Sold]])</f>
        <v>12</v>
      </c>
      <c r="R3470" s="4" t="str">
        <f>TRIM(Table14[[#This Row],[Product_Category]])</f>
        <v>Food</v>
      </c>
      <c r="S3470" s="4" t="str">
        <f>PROPER(Table14[[#This Row],[Customer_Type]])</f>
        <v>New</v>
      </c>
      <c r="T3470" s="13">
        <f>IF(ISBLANK(Table14[[#This Row],[Discount]]),MEDIAN(Table14[Discount]),Table14[[#This Row],[Discount]])</f>
        <v>0.28000000000000003</v>
      </c>
    </row>
    <row r="3471" spans="1:20" x14ac:dyDescent="0.3">
      <c r="A3471">
        <v>1351</v>
      </c>
      <c r="B3471" s="1">
        <v>45164</v>
      </c>
      <c r="C3471" t="s">
        <v>23</v>
      </c>
      <c r="D3471" t="s">
        <v>20</v>
      </c>
      <c r="E3471">
        <v>125541.73</v>
      </c>
      <c r="F3471">
        <v>48</v>
      </c>
      <c r="G3471" t="s">
        <v>24</v>
      </c>
      <c r="H3471" s="9">
        <v>1903.72</v>
      </c>
      <c r="I3471" s="9">
        <v>2724.43</v>
      </c>
      <c r="J3471" t="s">
        <v>16</v>
      </c>
      <c r="K3471">
        <v>0.04</v>
      </c>
      <c r="L3471" s="4" t="s">
        <v>26</v>
      </c>
      <c r="M3471" s="4" t="s">
        <v>18</v>
      </c>
      <c r="N3471" s="4" t="str">
        <f>IF(ISBLANK(Table14[[#This Row],[Sales_Rep]]),"Unknown",Table14[[#This Row],[Sales_Rep]])</f>
        <v>Charlie</v>
      </c>
      <c r="O3471" t="str">
        <f>PROPER(Table14[[#This Row],[Region]])</f>
        <v>North</v>
      </c>
      <c r="P3471" s="9">
        <f>IF(ISBLANK(Table14[[#This Row],[Sales_Amount]]),MEDIAN(Table14[Sales_Amount]),Table14[[#This Row],[Sales_Amount]])</f>
        <v>125541.73</v>
      </c>
      <c r="Q3471" s="11">
        <f>IF(ISBLANK(Table14[[#This Row],[Quantity_Sold]]),MEDIAN(Table14[Quantity_Sold]),Table14[[#This Row],[Quantity_Sold]])</f>
        <v>48</v>
      </c>
      <c r="R3471" s="4" t="str">
        <f>TRIM(Table14[[#This Row],[Product_Category]])</f>
        <v>Clothing</v>
      </c>
      <c r="S3471" s="4" t="str">
        <f>PROPER(Table14[[#This Row],[Customer_Type]])</f>
        <v>Returning</v>
      </c>
      <c r="T3471" s="13">
        <f>IF(ISBLANK(Table14[[#This Row],[Discount]]),MEDIAN(Table14[Discount]),Table14[[#This Row],[Discount]])</f>
        <v>0.04</v>
      </c>
    </row>
    <row r="3472" spans="1:20" x14ac:dyDescent="0.3">
      <c r="A3472">
        <v>1089</v>
      </c>
      <c r="B3472" s="1">
        <v>45026</v>
      </c>
      <c r="C3472" t="s">
        <v>29</v>
      </c>
      <c r="D3472" t="s">
        <v>20</v>
      </c>
      <c r="E3472">
        <v>232320.36</v>
      </c>
      <c r="F3472">
        <v>49</v>
      </c>
      <c r="G3472" t="s">
        <v>15</v>
      </c>
      <c r="H3472" s="9">
        <v>4550.82</v>
      </c>
      <c r="I3472" s="9">
        <v>6407.07</v>
      </c>
      <c r="J3472" t="s">
        <v>16</v>
      </c>
      <c r="K3472">
        <v>0.26</v>
      </c>
      <c r="L3472" s="4" t="s">
        <v>26</v>
      </c>
      <c r="M3472" s="4" t="s">
        <v>22</v>
      </c>
      <c r="N3472" s="4" t="str">
        <f>IF(ISBLANK(Table14[[#This Row],[Sales_Rep]]),"Unknown",Table14[[#This Row],[Sales_Rep]])</f>
        <v>Bob</v>
      </c>
      <c r="O3472" t="str">
        <f>PROPER(Table14[[#This Row],[Region]])</f>
        <v>North</v>
      </c>
      <c r="P3472" s="9">
        <f>IF(ISBLANK(Table14[[#This Row],[Sales_Amount]]),MEDIAN(Table14[Sales_Amount]),Table14[[#This Row],[Sales_Amount]])</f>
        <v>232320.36</v>
      </c>
      <c r="Q3472" s="11">
        <f>IF(ISBLANK(Table14[[#This Row],[Quantity_Sold]]),MEDIAN(Table14[Quantity_Sold]),Table14[[#This Row],[Quantity_Sold]])</f>
        <v>49</v>
      </c>
      <c r="R3472" s="4" t="str">
        <f>TRIM(Table14[[#This Row],[Product_Category]])</f>
        <v>Food</v>
      </c>
      <c r="S3472" s="4" t="str">
        <f>PROPER(Table14[[#This Row],[Customer_Type]])</f>
        <v>Returning</v>
      </c>
      <c r="T3472" s="13">
        <f>IF(ISBLANK(Table14[[#This Row],[Discount]]),MEDIAN(Table14[Discount]),Table14[[#This Row],[Discount]])</f>
        <v>0.26</v>
      </c>
    </row>
    <row r="3473" spans="1:20" x14ac:dyDescent="0.3">
      <c r="A3473">
        <v>1384</v>
      </c>
      <c r="B3473" s="1">
        <v>45193</v>
      </c>
      <c r="C3473" t="s">
        <v>13</v>
      </c>
      <c r="D3473" t="s">
        <v>20</v>
      </c>
      <c r="E3473">
        <v>139863.74</v>
      </c>
      <c r="F3473">
        <v>33</v>
      </c>
      <c r="G3473" t="s">
        <v>24</v>
      </c>
      <c r="H3473" s="9">
        <v>4514.74</v>
      </c>
      <c r="I3473" s="9">
        <v>5651.06</v>
      </c>
      <c r="J3473" t="s">
        <v>25</v>
      </c>
      <c r="K3473">
        <v>0.25</v>
      </c>
      <c r="L3473" s="4" t="s">
        <v>31</v>
      </c>
      <c r="M3473" s="4" t="s">
        <v>18</v>
      </c>
      <c r="N3473" s="4" t="str">
        <f>IF(ISBLANK(Table14[[#This Row],[Sales_Rep]]),"Unknown",Table14[[#This Row],[Sales_Rep]])</f>
        <v>David</v>
      </c>
      <c r="O3473" t="str">
        <f>PROPER(Table14[[#This Row],[Region]])</f>
        <v>North</v>
      </c>
      <c r="P3473" s="9">
        <f>IF(ISBLANK(Table14[[#This Row],[Sales_Amount]]),MEDIAN(Table14[Sales_Amount]),Table14[[#This Row],[Sales_Amount]])</f>
        <v>139863.74</v>
      </c>
      <c r="Q3473" s="11">
        <f>IF(ISBLANK(Table14[[#This Row],[Quantity_Sold]]),MEDIAN(Table14[Quantity_Sold]),Table14[[#This Row],[Quantity_Sold]])</f>
        <v>33</v>
      </c>
      <c r="R3473" s="4" t="str">
        <f>TRIM(Table14[[#This Row],[Product_Category]])</f>
        <v>Clothing</v>
      </c>
      <c r="S3473" s="4" t="str">
        <f>PROPER(Table14[[#This Row],[Customer_Type]])</f>
        <v>New</v>
      </c>
      <c r="T3473" s="13">
        <f>IF(ISBLANK(Table14[[#This Row],[Discount]]),MEDIAN(Table14[Discount]),Table14[[#This Row],[Discount]])</f>
        <v>0.25</v>
      </c>
    </row>
    <row r="3474" spans="1:20" x14ac:dyDescent="0.3">
      <c r="A3474">
        <v>1267</v>
      </c>
      <c r="B3474" s="1">
        <v>45096</v>
      </c>
      <c r="C3474" t="s">
        <v>29</v>
      </c>
      <c r="D3474" t="s">
        <v>20</v>
      </c>
      <c r="E3474">
        <v>26098.16</v>
      </c>
      <c r="F3474">
        <v>47</v>
      </c>
      <c r="G3474" t="s">
        <v>28</v>
      </c>
      <c r="H3474" s="9">
        <v>559.84</v>
      </c>
      <c r="I3474" s="9">
        <v>623.91</v>
      </c>
      <c r="J3474" t="s">
        <v>25</v>
      </c>
      <c r="K3474">
        <v>0.11</v>
      </c>
      <c r="L3474" s="4" t="s">
        <v>26</v>
      </c>
      <c r="M3474" s="4" t="s">
        <v>22</v>
      </c>
      <c r="N3474" s="4" t="str">
        <f>IF(ISBLANK(Table14[[#This Row],[Sales_Rep]]),"Unknown",Table14[[#This Row],[Sales_Rep]])</f>
        <v>Bob</v>
      </c>
      <c r="O3474" t="str">
        <f>PROPER(Table14[[#This Row],[Region]])</f>
        <v>North</v>
      </c>
      <c r="P3474" s="9">
        <f>IF(ISBLANK(Table14[[#This Row],[Sales_Amount]]),MEDIAN(Table14[Sales_Amount]),Table14[[#This Row],[Sales_Amount]])</f>
        <v>26098.16</v>
      </c>
      <c r="Q3474" s="11">
        <f>IF(ISBLANK(Table14[[#This Row],[Quantity_Sold]]),MEDIAN(Table14[Quantity_Sold]),Table14[[#This Row],[Quantity_Sold]])</f>
        <v>47</v>
      </c>
      <c r="R3474" s="4" t="str">
        <f>TRIM(Table14[[#This Row],[Product_Category]])</f>
        <v>Furniture</v>
      </c>
      <c r="S3474" s="4" t="str">
        <f>PROPER(Table14[[#This Row],[Customer_Type]])</f>
        <v>New</v>
      </c>
      <c r="T3474" s="13">
        <f>IF(ISBLANK(Table14[[#This Row],[Discount]]),MEDIAN(Table14[Discount]),Table14[[#This Row],[Discount]])</f>
        <v>0.11</v>
      </c>
    </row>
    <row r="3475" spans="1:20" x14ac:dyDescent="0.3">
      <c r="A3475">
        <v>1328</v>
      </c>
      <c r="B3475" s="1">
        <v>45484</v>
      </c>
      <c r="C3475" t="s">
        <v>32</v>
      </c>
      <c r="D3475" t="s">
        <v>14</v>
      </c>
      <c r="E3475">
        <v>115870.12</v>
      </c>
      <c r="F3475">
        <v>35</v>
      </c>
      <c r="G3475" t="s">
        <v>28</v>
      </c>
      <c r="H3475" s="9">
        <v>3660.95</v>
      </c>
      <c r="I3475" s="9">
        <v>4414.1000000000004</v>
      </c>
      <c r="J3475" t="s">
        <v>16</v>
      </c>
      <c r="K3475">
        <v>0.25</v>
      </c>
      <c r="L3475" s="4" t="s">
        <v>31</v>
      </c>
      <c r="M3475" s="4" t="s">
        <v>22</v>
      </c>
      <c r="N3475" s="4" t="str">
        <f>IF(ISBLANK(Table14[[#This Row],[Sales_Rep]]),"Unknown",Table14[[#This Row],[Sales_Rep]])</f>
        <v>Alice</v>
      </c>
      <c r="O3475" t="str">
        <f>PROPER(Table14[[#This Row],[Region]])</f>
        <v>East</v>
      </c>
      <c r="P3475" s="9">
        <f>IF(ISBLANK(Table14[[#This Row],[Sales_Amount]]),MEDIAN(Table14[Sales_Amount]),Table14[[#This Row],[Sales_Amount]])</f>
        <v>115870.12</v>
      </c>
      <c r="Q3475" s="11">
        <f>IF(ISBLANK(Table14[[#This Row],[Quantity_Sold]]),MEDIAN(Table14[Quantity_Sold]),Table14[[#This Row],[Quantity_Sold]])</f>
        <v>35</v>
      </c>
      <c r="R3475" s="4" t="str">
        <f>TRIM(Table14[[#This Row],[Product_Category]])</f>
        <v>Furniture</v>
      </c>
      <c r="S3475" s="4" t="str">
        <f>PROPER(Table14[[#This Row],[Customer_Type]])</f>
        <v>Returning</v>
      </c>
      <c r="T3475" s="13">
        <f>IF(ISBLANK(Table14[[#This Row],[Discount]]),MEDIAN(Table14[Discount]),Table14[[#This Row],[Discount]])</f>
        <v>0.25</v>
      </c>
    </row>
    <row r="3476" spans="1:20" x14ac:dyDescent="0.3">
      <c r="A3476">
        <v>1176</v>
      </c>
      <c r="B3476" s="1">
        <v>45100</v>
      </c>
      <c r="C3476" t="s">
        <v>29</v>
      </c>
      <c r="D3476" t="s">
        <v>27</v>
      </c>
      <c r="E3476">
        <v>27585.15</v>
      </c>
      <c r="F3476">
        <v>5</v>
      </c>
      <c r="G3476" t="s">
        <v>21</v>
      </c>
      <c r="H3476" s="9">
        <v>4049.25</v>
      </c>
      <c r="I3476" s="9">
        <v>6062.67</v>
      </c>
      <c r="J3476" t="s">
        <v>25</v>
      </c>
      <c r="K3476">
        <v>0.09</v>
      </c>
      <c r="L3476" s="4" t="s">
        <v>31</v>
      </c>
      <c r="M3476" s="4" t="s">
        <v>18</v>
      </c>
      <c r="N3476" s="4" t="str">
        <f>IF(ISBLANK(Table14[[#This Row],[Sales_Rep]]),"Unknown",Table14[[#This Row],[Sales_Rep]])</f>
        <v>Bob</v>
      </c>
      <c r="O3476" t="str">
        <f>PROPER(Table14[[#This Row],[Region]])</f>
        <v>West</v>
      </c>
      <c r="P3476" s="9">
        <f>IF(ISBLANK(Table14[[#This Row],[Sales_Amount]]),MEDIAN(Table14[Sales_Amount]),Table14[[#This Row],[Sales_Amount]])</f>
        <v>27585.15</v>
      </c>
      <c r="Q3476" s="11">
        <f>IF(ISBLANK(Table14[[#This Row],[Quantity_Sold]]),MEDIAN(Table14[Quantity_Sold]),Table14[[#This Row],[Quantity_Sold]])</f>
        <v>5</v>
      </c>
      <c r="R3476" s="4" t="str">
        <f>TRIM(Table14[[#This Row],[Product_Category]])</f>
        <v>Electronics</v>
      </c>
      <c r="S3476" s="4" t="str">
        <f>PROPER(Table14[[#This Row],[Customer_Type]])</f>
        <v>New</v>
      </c>
      <c r="T3476" s="13">
        <f>IF(ISBLANK(Table14[[#This Row],[Discount]]),MEDIAN(Table14[Discount]),Table14[[#This Row],[Discount]])</f>
        <v>0.09</v>
      </c>
    </row>
    <row r="3477" spans="1:20" x14ac:dyDescent="0.3">
      <c r="A3477">
        <v>1471</v>
      </c>
      <c r="B3477" s="1">
        <v>45141</v>
      </c>
      <c r="C3477" t="s">
        <v>32</v>
      </c>
      <c r="D3477" t="s">
        <v>14</v>
      </c>
      <c r="E3477">
        <v>165608.24</v>
      </c>
      <c r="F3477">
        <v>40</v>
      </c>
      <c r="G3477" t="s">
        <v>24</v>
      </c>
      <c r="H3477" s="9">
        <v>3487.01</v>
      </c>
      <c r="I3477" s="9">
        <v>4988.2</v>
      </c>
      <c r="J3477" t="s">
        <v>25</v>
      </c>
      <c r="K3477">
        <v>0.17</v>
      </c>
      <c r="L3477" s="4" t="s">
        <v>26</v>
      </c>
      <c r="M3477" s="4" t="s">
        <v>22</v>
      </c>
      <c r="N3477" s="4" t="str">
        <f>IF(ISBLANK(Table14[[#This Row],[Sales_Rep]]),"Unknown",Table14[[#This Row],[Sales_Rep]])</f>
        <v>Alice</v>
      </c>
      <c r="O3477" t="str">
        <f>PROPER(Table14[[#This Row],[Region]])</f>
        <v>East</v>
      </c>
      <c r="P3477" s="9">
        <f>IF(ISBLANK(Table14[[#This Row],[Sales_Amount]]),MEDIAN(Table14[Sales_Amount]),Table14[[#This Row],[Sales_Amount]])</f>
        <v>165608.24</v>
      </c>
      <c r="Q3477" s="11">
        <f>IF(ISBLANK(Table14[[#This Row],[Quantity_Sold]]),MEDIAN(Table14[Quantity_Sold]),Table14[[#This Row],[Quantity_Sold]])</f>
        <v>40</v>
      </c>
      <c r="R3477" s="4" t="str">
        <f>TRIM(Table14[[#This Row],[Product_Category]])</f>
        <v>Clothing</v>
      </c>
      <c r="S3477" s="4" t="str">
        <f>PROPER(Table14[[#This Row],[Customer_Type]])</f>
        <v>New</v>
      </c>
      <c r="T3477" s="13">
        <f>IF(ISBLANK(Table14[[#This Row],[Discount]]),MEDIAN(Table14[Discount]),Table14[[#This Row],[Discount]])</f>
        <v>0.17</v>
      </c>
    </row>
    <row r="3478" spans="1:20" x14ac:dyDescent="0.3">
      <c r="A3478">
        <v>1286</v>
      </c>
      <c r="B3478" s="1">
        <v>45640</v>
      </c>
      <c r="C3478" t="s">
        <v>29</v>
      </c>
      <c r="D3478" t="s">
        <v>27</v>
      </c>
      <c r="E3478">
        <v>68511.240000000005</v>
      </c>
      <c r="F3478">
        <v>48</v>
      </c>
      <c r="G3478" t="s">
        <v>15</v>
      </c>
      <c r="H3478" s="9">
        <v>1458.73</v>
      </c>
      <c r="I3478" s="9">
        <v>1903.09</v>
      </c>
      <c r="J3478" t="s">
        <v>25</v>
      </c>
      <c r="K3478">
        <v>0.25</v>
      </c>
      <c r="L3478" s="4" t="s">
        <v>31</v>
      </c>
      <c r="M3478" s="4" t="s">
        <v>22</v>
      </c>
      <c r="N3478" s="4" t="str">
        <f>IF(ISBLANK(Table14[[#This Row],[Sales_Rep]]),"Unknown",Table14[[#This Row],[Sales_Rep]])</f>
        <v>Bob</v>
      </c>
      <c r="O3478" t="str">
        <f>PROPER(Table14[[#This Row],[Region]])</f>
        <v>West</v>
      </c>
      <c r="P3478" s="9">
        <f>IF(ISBLANK(Table14[[#This Row],[Sales_Amount]]),MEDIAN(Table14[Sales_Amount]),Table14[[#This Row],[Sales_Amount]])</f>
        <v>68511.240000000005</v>
      </c>
      <c r="Q3478" s="11">
        <f>IF(ISBLANK(Table14[[#This Row],[Quantity_Sold]]),MEDIAN(Table14[Quantity_Sold]),Table14[[#This Row],[Quantity_Sold]])</f>
        <v>48</v>
      </c>
      <c r="R3478" s="4" t="str">
        <f>TRIM(Table14[[#This Row],[Product_Category]])</f>
        <v>Food</v>
      </c>
      <c r="S3478" s="4" t="str">
        <f>PROPER(Table14[[#This Row],[Customer_Type]])</f>
        <v>New</v>
      </c>
      <c r="T3478" s="13">
        <f>IF(ISBLANK(Table14[[#This Row],[Discount]]),MEDIAN(Table14[Discount]),Table14[[#This Row],[Discount]])</f>
        <v>0.25</v>
      </c>
    </row>
    <row r="3479" spans="1:20" x14ac:dyDescent="0.3">
      <c r="A3479">
        <v>1429</v>
      </c>
      <c r="B3479" s="1">
        <v>45038</v>
      </c>
      <c r="C3479" t="s">
        <v>23</v>
      </c>
      <c r="D3479" t="s">
        <v>27</v>
      </c>
      <c r="E3479">
        <v>99863.18</v>
      </c>
      <c r="F3479">
        <v>31</v>
      </c>
      <c r="G3479" t="s">
        <v>21</v>
      </c>
      <c r="H3479" s="9">
        <v>2289.4899999999998</v>
      </c>
      <c r="I3479" s="9">
        <v>3390.94</v>
      </c>
      <c r="J3479" t="s">
        <v>16</v>
      </c>
      <c r="K3479">
        <v>0.05</v>
      </c>
      <c r="L3479" s="4" t="s">
        <v>26</v>
      </c>
      <c r="M3479" s="4" t="s">
        <v>18</v>
      </c>
      <c r="N3479" s="4" t="str">
        <f>IF(ISBLANK(Table14[[#This Row],[Sales_Rep]]),"Unknown",Table14[[#This Row],[Sales_Rep]])</f>
        <v>Charlie</v>
      </c>
      <c r="O3479" t="str">
        <f>PROPER(Table14[[#This Row],[Region]])</f>
        <v>West</v>
      </c>
      <c r="P3479" s="9">
        <f>IF(ISBLANK(Table14[[#This Row],[Sales_Amount]]),MEDIAN(Table14[Sales_Amount]),Table14[[#This Row],[Sales_Amount]])</f>
        <v>99863.18</v>
      </c>
      <c r="Q3479" s="11">
        <f>IF(ISBLANK(Table14[[#This Row],[Quantity_Sold]]),MEDIAN(Table14[Quantity_Sold]),Table14[[#This Row],[Quantity_Sold]])</f>
        <v>31</v>
      </c>
      <c r="R3479" s="4" t="str">
        <f>TRIM(Table14[[#This Row],[Product_Category]])</f>
        <v>Electronics</v>
      </c>
      <c r="S3479" s="4" t="str">
        <f>PROPER(Table14[[#This Row],[Customer_Type]])</f>
        <v>Returning</v>
      </c>
      <c r="T3479" s="13">
        <f>IF(ISBLANK(Table14[[#This Row],[Discount]]),MEDIAN(Table14[Discount]),Table14[[#This Row],[Discount]])</f>
        <v>0.05</v>
      </c>
    </row>
    <row r="3480" spans="1:20" x14ac:dyDescent="0.3">
      <c r="A3480">
        <v>1332</v>
      </c>
      <c r="B3480" s="1">
        <v>45039</v>
      </c>
      <c r="C3480" t="s">
        <v>19</v>
      </c>
      <c r="D3480" t="s">
        <v>14</v>
      </c>
      <c r="E3480">
        <v>44960.73</v>
      </c>
      <c r="F3480">
        <v>28</v>
      </c>
      <c r="G3480" t="s">
        <v>24</v>
      </c>
      <c r="H3480" s="9">
        <v>1214.8</v>
      </c>
      <c r="I3480" s="9">
        <v>1764.55</v>
      </c>
      <c r="J3480" t="s">
        <v>16</v>
      </c>
      <c r="K3480">
        <v>0.09</v>
      </c>
      <c r="L3480" s="4" t="s">
        <v>26</v>
      </c>
      <c r="M3480" s="4" t="s">
        <v>22</v>
      </c>
      <c r="N3480" s="4" t="str">
        <f>IF(ISBLANK(Table14[[#This Row],[Sales_Rep]]),"Unknown",Table14[[#This Row],[Sales_Rep]])</f>
        <v>Eve</v>
      </c>
      <c r="O3480" t="str">
        <f>PROPER(Table14[[#This Row],[Region]])</f>
        <v>East</v>
      </c>
      <c r="P3480" s="9">
        <f>IF(ISBLANK(Table14[[#This Row],[Sales_Amount]]),MEDIAN(Table14[Sales_Amount]),Table14[[#This Row],[Sales_Amount]])</f>
        <v>44960.73</v>
      </c>
      <c r="Q3480" s="11">
        <f>IF(ISBLANK(Table14[[#This Row],[Quantity_Sold]]),MEDIAN(Table14[Quantity_Sold]),Table14[[#This Row],[Quantity_Sold]])</f>
        <v>28</v>
      </c>
      <c r="R3480" s="4" t="str">
        <f>TRIM(Table14[[#This Row],[Product_Category]])</f>
        <v>Clothing</v>
      </c>
      <c r="S3480" s="4" t="str">
        <f>PROPER(Table14[[#This Row],[Customer_Type]])</f>
        <v>Returning</v>
      </c>
      <c r="T3480" s="13">
        <f>IF(ISBLANK(Table14[[#This Row],[Discount]]),MEDIAN(Table14[Discount]),Table14[[#This Row],[Discount]])</f>
        <v>0.09</v>
      </c>
    </row>
    <row r="3481" spans="1:20" x14ac:dyDescent="0.3">
      <c r="A3481">
        <v>1495</v>
      </c>
      <c r="B3481" s="1">
        <v>45335</v>
      </c>
      <c r="C3481" t="s">
        <v>23</v>
      </c>
      <c r="D3481" t="s">
        <v>27</v>
      </c>
      <c r="E3481">
        <v>8969.25</v>
      </c>
      <c r="F3481">
        <v>4</v>
      </c>
      <c r="G3481" t="s">
        <v>15</v>
      </c>
      <c r="H3481" s="9">
        <v>2306.19</v>
      </c>
      <c r="I3481" s="9">
        <v>2669.42</v>
      </c>
      <c r="J3481" t="s">
        <v>25</v>
      </c>
      <c r="K3481">
        <v>0.16</v>
      </c>
      <c r="L3481" s="4" t="s">
        <v>31</v>
      </c>
      <c r="M3481" s="4" t="s">
        <v>22</v>
      </c>
      <c r="N3481" s="4" t="str">
        <f>IF(ISBLANK(Table14[[#This Row],[Sales_Rep]]),"Unknown",Table14[[#This Row],[Sales_Rep]])</f>
        <v>Charlie</v>
      </c>
      <c r="O3481" t="str">
        <f>PROPER(Table14[[#This Row],[Region]])</f>
        <v>West</v>
      </c>
      <c r="P3481" s="9">
        <f>IF(ISBLANK(Table14[[#This Row],[Sales_Amount]]),MEDIAN(Table14[Sales_Amount]),Table14[[#This Row],[Sales_Amount]])</f>
        <v>8969.25</v>
      </c>
      <c r="Q3481" s="11">
        <f>IF(ISBLANK(Table14[[#This Row],[Quantity_Sold]]),MEDIAN(Table14[Quantity_Sold]),Table14[[#This Row],[Quantity_Sold]])</f>
        <v>4</v>
      </c>
      <c r="R3481" s="4" t="str">
        <f>TRIM(Table14[[#This Row],[Product_Category]])</f>
        <v>Food</v>
      </c>
      <c r="S3481" s="4" t="str">
        <f>PROPER(Table14[[#This Row],[Customer_Type]])</f>
        <v>New</v>
      </c>
      <c r="T3481" s="13">
        <f>IF(ISBLANK(Table14[[#This Row],[Discount]]),MEDIAN(Table14[Discount]),Table14[[#This Row],[Discount]])</f>
        <v>0.16</v>
      </c>
    </row>
    <row r="3482" spans="1:20" x14ac:dyDescent="0.3">
      <c r="A3482">
        <v>1450</v>
      </c>
      <c r="B3482" s="1">
        <v>45359</v>
      </c>
      <c r="C3482" t="s">
        <v>23</v>
      </c>
      <c r="D3482" t="s">
        <v>27</v>
      </c>
      <c r="E3482">
        <v>80766.710000000006</v>
      </c>
      <c r="F3482">
        <v>31</v>
      </c>
      <c r="G3482" t="s">
        <v>15</v>
      </c>
      <c r="H3482" s="9">
        <v>2578.65</v>
      </c>
      <c r="I3482" s="9">
        <v>3177.29</v>
      </c>
      <c r="J3482" t="s">
        <v>16</v>
      </c>
      <c r="K3482">
        <v>0.18</v>
      </c>
      <c r="L3482" s="4" t="s">
        <v>17</v>
      </c>
      <c r="M3482" s="4" t="s">
        <v>18</v>
      </c>
      <c r="N3482" s="4" t="str">
        <f>IF(ISBLANK(Table14[[#This Row],[Sales_Rep]]),"Unknown",Table14[[#This Row],[Sales_Rep]])</f>
        <v>Charlie</v>
      </c>
      <c r="O3482" t="str">
        <f>PROPER(Table14[[#This Row],[Region]])</f>
        <v>West</v>
      </c>
      <c r="P3482" s="9">
        <f>IF(ISBLANK(Table14[[#This Row],[Sales_Amount]]),MEDIAN(Table14[Sales_Amount]),Table14[[#This Row],[Sales_Amount]])</f>
        <v>80766.710000000006</v>
      </c>
      <c r="Q3482" s="11">
        <f>IF(ISBLANK(Table14[[#This Row],[Quantity_Sold]]),MEDIAN(Table14[Quantity_Sold]),Table14[[#This Row],[Quantity_Sold]])</f>
        <v>31</v>
      </c>
      <c r="R3482" s="4" t="str">
        <f>TRIM(Table14[[#This Row],[Product_Category]])</f>
        <v>Food</v>
      </c>
      <c r="S3482" s="4" t="str">
        <f>PROPER(Table14[[#This Row],[Customer_Type]])</f>
        <v>Returning</v>
      </c>
      <c r="T3482" s="13">
        <f>IF(ISBLANK(Table14[[#This Row],[Discount]]),MEDIAN(Table14[Discount]),Table14[[#This Row],[Discount]])</f>
        <v>0.18</v>
      </c>
    </row>
    <row r="3483" spans="1:20" x14ac:dyDescent="0.3">
      <c r="A3483">
        <v>1472</v>
      </c>
      <c r="B3483" s="1">
        <v>45426</v>
      </c>
      <c r="C3483" t="s">
        <v>19</v>
      </c>
      <c r="D3483" t="s">
        <v>14</v>
      </c>
      <c r="E3483">
        <v>216063.71</v>
      </c>
      <c r="F3483">
        <v>47</v>
      </c>
      <c r="G3483" t="s">
        <v>24</v>
      </c>
      <c r="H3483" s="9">
        <v>4482.18</v>
      </c>
      <c r="I3483" s="9">
        <v>5970.26</v>
      </c>
      <c r="J3483" t="s">
        <v>25</v>
      </c>
      <c r="K3483">
        <v>0.23</v>
      </c>
      <c r="L3483" s="4" t="s">
        <v>26</v>
      </c>
      <c r="M3483" s="4" t="s">
        <v>18</v>
      </c>
      <c r="N3483" s="4" t="str">
        <f>IF(ISBLANK(Table14[[#This Row],[Sales_Rep]]),"Unknown",Table14[[#This Row],[Sales_Rep]])</f>
        <v>Eve</v>
      </c>
      <c r="O3483" t="str">
        <f>PROPER(Table14[[#This Row],[Region]])</f>
        <v>East</v>
      </c>
      <c r="P3483" s="9">
        <f>IF(ISBLANK(Table14[[#This Row],[Sales_Amount]]),MEDIAN(Table14[Sales_Amount]),Table14[[#This Row],[Sales_Amount]])</f>
        <v>216063.71</v>
      </c>
      <c r="Q3483" s="11">
        <f>IF(ISBLANK(Table14[[#This Row],[Quantity_Sold]]),MEDIAN(Table14[Quantity_Sold]),Table14[[#This Row],[Quantity_Sold]])</f>
        <v>47</v>
      </c>
      <c r="R3483" s="4" t="str">
        <f>TRIM(Table14[[#This Row],[Product_Category]])</f>
        <v>Clothing</v>
      </c>
      <c r="S3483" s="4" t="str">
        <f>PROPER(Table14[[#This Row],[Customer_Type]])</f>
        <v>New</v>
      </c>
      <c r="T3483" s="13">
        <f>IF(ISBLANK(Table14[[#This Row],[Discount]]),MEDIAN(Table14[Discount]),Table14[[#This Row],[Discount]])</f>
        <v>0.23</v>
      </c>
    </row>
    <row r="3484" spans="1:20" x14ac:dyDescent="0.3">
      <c r="A3484">
        <v>1239</v>
      </c>
      <c r="B3484" s="1">
        <v>45296</v>
      </c>
      <c r="C3484" t="s">
        <v>19</v>
      </c>
      <c r="D3484" t="s">
        <v>27</v>
      </c>
      <c r="E3484">
        <v>123713.37</v>
      </c>
      <c r="F3484">
        <v>43</v>
      </c>
      <c r="G3484" t="s">
        <v>15</v>
      </c>
      <c r="H3484" s="9">
        <v>2804.45</v>
      </c>
      <c r="I3484" s="9">
        <v>3551.92</v>
      </c>
      <c r="J3484" t="s">
        <v>25</v>
      </c>
      <c r="K3484">
        <v>0.19</v>
      </c>
      <c r="L3484" s="4" t="s">
        <v>31</v>
      </c>
      <c r="M3484" s="4" t="s">
        <v>18</v>
      </c>
      <c r="N3484" s="4" t="str">
        <f>IF(ISBLANK(Table14[[#This Row],[Sales_Rep]]),"Unknown",Table14[[#This Row],[Sales_Rep]])</f>
        <v>Eve</v>
      </c>
      <c r="O3484" t="str">
        <f>PROPER(Table14[[#This Row],[Region]])</f>
        <v>West</v>
      </c>
      <c r="P3484" s="9">
        <f>IF(ISBLANK(Table14[[#This Row],[Sales_Amount]]),MEDIAN(Table14[Sales_Amount]),Table14[[#This Row],[Sales_Amount]])</f>
        <v>123713.37</v>
      </c>
      <c r="Q3484" s="11">
        <f>IF(ISBLANK(Table14[[#This Row],[Quantity_Sold]]),MEDIAN(Table14[Quantity_Sold]),Table14[[#This Row],[Quantity_Sold]])</f>
        <v>43</v>
      </c>
      <c r="R3484" s="4" t="str">
        <f>TRIM(Table14[[#This Row],[Product_Category]])</f>
        <v>Food</v>
      </c>
      <c r="S3484" s="4" t="str">
        <f>PROPER(Table14[[#This Row],[Customer_Type]])</f>
        <v>New</v>
      </c>
      <c r="T3484" s="13">
        <f>IF(ISBLANK(Table14[[#This Row],[Discount]]),MEDIAN(Table14[Discount]),Table14[[#This Row],[Discount]])</f>
        <v>0.19</v>
      </c>
    </row>
    <row r="3485" spans="1:20" x14ac:dyDescent="0.3">
      <c r="A3485">
        <v>1428</v>
      </c>
      <c r="B3485" s="1">
        <v>44955</v>
      </c>
      <c r="C3485" t="s">
        <v>13</v>
      </c>
      <c r="D3485" t="s">
        <v>30</v>
      </c>
      <c r="E3485">
        <v>105156.58</v>
      </c>
      <c r="F3485">
        <v>27</v>
      </c>
      <c r="G3485" t="s">
        <v>15</v>
      </c>
      <c r="H3485" s="9">
        <v>4046.2</v>
      </c>
      <c r="I3485" s="9">
        <v>4868.3599999999997</v>
      </c>
      <c r="J3485" t="s">
        <v>25</v>
      </c>
      <c r="K3485">
        <v>0.2</v>
      </c>
      <c r="L3485" s="4" t="s">
        <v>31</v>
      </c>
      <c r="M3485" s="4" t="s">
        <v>18</v>
      </c>
      <c r="N3485" s="4" t="str">
        <f>IF(ISBLANK(Table14[[#This Row],[Sales_Rep]]),"Unknown",Table14[[#This Row],[Sales_Rep]])</f>
        <v>David</v>
      </c>
      <c r="O3485" t="str">
        <f>PROPER(Table14[[#This Row],[Region]])</f>
        <v>South</v>
      </c>
      <c r="P3485" s="9">
        <f>IF(ISBLANK(Table14[[#This Row],[Sales_Amount]]),MEDIAN(Table14[Sales_Amount]),Table14[[#This Row],[Sales_Amount]])</f>
        <v>105156.58</v>
      </c>
      <c r="Q3485" s="11">
        <f>IF(ISBLANK(Table14[[#This Row],[Quantity_Sold]]),MEDIAN(Table14[Quantity_Sold]),Table14[[#This Row],[Quantity_Sold]])</f>
        <v>27</v>
      </c>
      <c r="R3485" s="4" t="str">
        <f>TRIM(Table14[[#This Row],[Product_Category]])</f>
        <v>Food</v>
      </c>
      <c r="S3485" s="4" t="str">
        <f>PROPER(Table14[[#This Row],[Customer_Type]])</f>
        <v>New</v>
      </c>
      <c r="T3485" s="13">
        <f>IF(ISBLANK(Table14[[#This Row],[Discount]]),MEDIAN(Table14[Discount]),Table14[[#This Row],[Discount]])</f>
        <v>0.2</v>
      </c>
    </row>
    <row r="3486" spans="1:20" x14ac:dyDescent="0.3">
      <c r="A3486">
        <v>1402</v>
      </c>
      <c r="B3486" s="1">
        <v>45478</v>
      </c>
      <c r="C3486" t="s">
        <v>13</v>
      </c>
      <c r="D3486" t="s">
        <v>27</v>
      </c>
      <c r="E3486">
        <v>45278.41</v>
      </c>
      <c r="F3486">
        <v>27</v>
      </c>
      <c r="G3486" t="s">
        <v>28</v>
      </c>
      <c r="H3486" s="9">
        <v>1384.63</v>
      </c>
      <c r="I3486" s="9">
        <v>1765.24</v>
      </c>
      <c r="J3486" t="s">
        <v>25</v>
      </c>
      <c r="K3486">
        <v>0.05</v>
      </c>
      <c r="L3486" s="4" t="s">
        <v>17</v>
      </c>
      <c r="M3486" s="4" t="s">
        <v>22</v>
      </c>
      <c r="N3486" s="4" t="str">
        <f>IF(ISBLANK(Table14[[#This Row],[Sales_Rep]]),"Unknown",Table14[[#This Row],[Sales_Rep]])</f>
        <v>David</v>
      </c>
      <c r="O3486" t="str">
        <f>PROPER(Table14[[#This Row],[Region]])</f>
        <v>West</v>
      </c>
      <c r="P3486" s="9">
        <f>IF(ISBLANK(Table14[[#This Row],[Sales_Amount]]),MEDIAN(Table14[Sales_Amount]),Table14[[#This Row],[Sales_Amount]])</f>
        <v>45278.41</v>
      </c>
      <c r="Q3486" s="11">
        <f>IF(ISBLANK(Table14[[#This Row],[Quantity_Sold]]),MEDIAN(Table14[Quantity_Sold]),Table14[[#This Row],[Quantity_Sold]])</f>
        <v>27</v>
      </c>
      <c r="R3486" s="4" t="str">
        <f>TRIM(Table14[[#This Row],[Product_Category]])</f>
        <v>Furniture</v>
      </c>
      <c r="S3486" s="4" t="str">
        <f>PROPER(Table14[[#This Row],[Customer_Type]])</f>
        <v>New</v>
      </c>
      <c r="T3486" s="13">
        <f>IF(ISBLANK(Table14[[#This Row],[Discount]]),MEDIAN(Table14[Discount]),Table14[[#This Row],[Discount]])</f>
        <v>0.05</v>
      </c>
    </row>
    <row r="3487" spans="1:20" x14ac:dyDescent="0.3">
      <c r="A3487">
        <v>1500</v>
      </c>
      <c r="B3487" s="1">
        <v>45569</v>
      </c>
      <c r="C3487" t="s">
        <v>23</v>
      </c>
      <c r="D3487" t="s">
        <v>27</v>
      </c>
      <c r="E3487">
        <v>160915.03</v>
      </c>
      <c r="F3487">
        <v>38</v>
      </c>
      <c r="G3487" t="s">
        <v>15</v>
      </c>
      <c r="H3487" s="9">
        <v>3457.95</v>
      </c>
      <c r="I3487" s="9">
        <v>4457.4799999999996</v>
      </c>
      <c r="J3487" t="s">
        <v>16</v>
      </c>
      <c r="K3487">
        <v>0.05</v>
      </c>
      <c r="L3487" s="4" t="s">
        <v>31</v>
      </c>
      <c r="M3487" s="4" t="s">
        <v>18</v>
      </c>
      <c r="N3487" s="4" t="str">
        <f>IF(ISBLANK(Table14[[#This Row],[Sales_Rep]]),"Unknown",Table14[[#This Row],[Sales_Rep]])</f>
        <v>Charlie</v>
      </c>
      <c r="O3487" t="str">
        <f>PROPER(Table14[[#This Row],[Region]])</f>
        <v>West</v>
      </c>
      <c r="P3487" s="9">
        <f>IF(ISBLANK(Table14[[#This Row],[Sales_Amount]]),MEDIAN(Table14[Sales_Amount]),Table14[[#This Row],[Sales_Amount]])</f>
        <v>160915.03</v>
      </c>
      <c r="Q3487" s="11">
        <f>IF(ISBLANK(Table14[[#This Row],[Quantity_Sold]]),MEDIAN(Table14[Quantity_Sold]),Table14[[#This Row],[Quantity_Sold]])</f>
        <v>38</v>
      </c>
      <c r="R3487" s="4" t="str">
        <f>TRIM(Table14[[#This Row],[Product_Category]])</f>
        <v>Food</v>
      </c>
      <c r="S3487" s="4" t="str">
        <f>PROPER(Table14[[#This Row],[Customer_Type]])</f>
        <v>Returning</v>
      </c>
      <c r="T3487" s="13">
        <f>IF(ISBLANK(Table14[[#This Row],[Discount]]),MEDIAN(Table14[Discount]),Table14[[#This Row],[Discount]])</f>
        <v>0.05</v>
      </c>
    </row>
    <row r="3488" spans="1:20" x14ac:dyDescent="0.3">
      <c r="A3488">
        <v>1171</v>
      </c>
      <c r="B3488" s="1">
        <v>45648</v>
      </c>
      <c r="C3488" t="s">
        <v>23</v>
      </c>
      <c r="D3488" t="s">
        <v>14</v>
      </c>
      <c r="E3488">
        <v>25721.86</v>
      </c>
      <c r="F3488">
        <v>16</v>
      </c>
      <c r="G3488" t="s">
        <v>24</v>
      </c>
      <c r="H3488" s="9">
        <v>1574.89</v>
      </c>
      <c r="I3488" s="9">
        <v>1786.24</v>
      </c>
      <c r="J3488" t="s">
        <v>25</v>
      </c>
      <c r="K3488">
        <v>0.1</v>
      </c>
      <c r="L3488" s="4" t="s">
        <v>17</v>
      </c>
      <c r="M3488" s="4" t="s">
        <v>18</v>
      </c>
      <c r="N3488" s="4" t="str">
        <f>IF(ISBLANK(Table14[[#This Row],[Sales_Rep]]),"Unknown",Table14[[#This Row],[Sales_Rep]])</f>
        <v>Charlie</v>
      </c>
      <c r="O3488" t="str">
        <f>PROPER(Table14[[#This Row],[Region]])</f>
        <v>East</v>
      </c>
      <c r="P3488" s="9">
        <f>IF(ISBLANK(Table14[[#This Row],[Sales_Amount]]),MEDIAN(Table14[Sales_Amount]),Table14[[#This Row],[Sales_Amount]])</f>
        <v>25721.86</v>
      </c>
      <c r="Q3488" s="11">
        <f>IF(ISBLANK(Table14[[#This Row],[Quantity_Sold]]),MEDIAN(Table14[Quantity_Sold]),Table14[[#This Row],[Quantity_Sold]])</f>
        <v>16</v>
      </c>
      <c r="R3488" s="4" t="str">
        <f>TRIM(Table14[[#This Row],[Product_Category]])</f>
        <v>Clothing</v>
      </c>
      <c r="S3488" s="4" t="str">
        <f>PROPER(Table14[[#This Row],[Customer_Type]])</f>
        <v>New</v>
      </c>
      <c r="T3488" s="13">
        <f>IF(ISBLANK(Table14[[#This Row],[Discount]]),MEDIAN(Table14[Discount]),Table14[[#This Row],[Discount]])</f>
        <v>0.1</v>
      </c>
    </row>
    <row r="3489" spans="1:20" x14ac:dyDescent="0.3">
      <c r="A3489">
        <v>1329</v>
      </c>
      <c r="B3489" s="1">
        <v>45347</v>
      </c>
      <c r="C3489" t="s">
        <v>32</v>
      </c>
      <c r="D3489" t="s">
        <v>20</v>
      </c>
      <c r="E3489">
        <v>113059.21</v>
      </c>
      <c r="F3489">
        <v>24</v>
      </c>
      <c r="G3489" t="s">
        <v>24</v>
      </c>
      <c r="H3489" s="9">
        <v>4089.75</v>
      </c>
      <c r="I3489" s="9">
        <v>5011.49</v>
      </c>
      <c r="J3489" t="s">
        <v>25</v>
      </c>
      <c r="K3489">
        <v>0.06</v>
      </c>
      <c r="L3489" s="4" t="s">
        <v>17</v>
      </c>
      <c r="M3489" s="4" t="s">
        <v>18</v>
      </c>
      <c r="N3489" s="4" t="str">
        <f>IF(ISBLANK(Table14[[#This Row],[Sales_Rep]]),"Unknown",Table14[[#This Row],[Sales_Rep]])</f>
        <v>Alice</v>
      </c>
      <c r="O3489" t="str">
        <f>PROPER(Table14[[#This Row],[Region]])</f>
        <v>North</v>
      </c>
      <c r="P3489" s="9">
        <f>IF(ISBLANK(Table14[[#This Row],[Sales_Amount]]),MEDIAN(Table14[Sales_Amount]),Table14[[#This Row],[Sales_Amount]])</f>
        <v>113059.21</v>
      </c>
      <c r="Q3489" s="11">
        <f>IF(ISBLANK(Table14[[#This Row],[Quantity_Sold]]),MEDIAN(Table14[Quantity_Sold]),Table14[[#This Row],[Quantity_Sold]])</f>
        <v>24</v>
      </c>
      <c r="R3489" s="4" t="str">
        <f>TRIM(Table14[[#This Row],[Product_Category]])</f>
        <v>Clothing</v>
      </c>
      <c r="S3489" s="4" t="str">
        <f>PROPER(Table14[[#This Row],[Customer_Type]])</f>
        <v>New</v>
      </c>
      <c r="T3489" s="13">
        <f>IF(ISBLANK(Table14[[#This Row],[Discount]]),MEDIAN(Table14[Discount]),Table14[[#This Row],[Discount]])</f>
        <v>0.06</v>
      </c>
    </row>
    <row r="3490" spans="1:20" x14ac:dyDescent="0.3">
      <c r="A3490">
        <v>1364</v>
      </c>
      <c r="B3490" s="1">
        <v>45255</v>
      </c>
      <c r="C3490" t="s">
        <v>32</v>
      </c>
      <c r="D3490" t="s">
        <v>14</v>
      </c>
      <c r="E3490">
        <v>16478.25</v>
      </c>
      <c r="F3490">
        <v>5</v>
      </c>
      <c r="G3490" t="s">
        <v>21</v>
      </c>
      <c r="H3490" s="9">
        <v>3017.62</v>
      </c>
      <c r="I3490" s="9">
        <v>4453.58</v>
      </c>
      <c r="J3490" t="s">
        <v>16</v>
      </c>
      <c r="K3490">
        <v>0.26</v>
      </c>
      <c r="L3490" s="4" t="s">
        <v>26</v>
      </c>
      <c r="M3490" s="4" t="s">
        <v>18</v>
      </c>
      <c r="N3490" s="4" t="str">
        <f>IF(ISBLANK(Table14[[#This Row],[Sales_Rep]]),"Unknown",Table14[[#This Row],[Sales_Rep]])</f>
        <v>Alice</v>
      </c>
      <c r="O3490" t="str">
        <f>PROPER(Table14[[#This Row],[Region]])</f>
        <v>East</v>
      </c>
      <c r="P3490" s="9">
        <f>IF(ISBLANK(Table14[[#This Row],[Sales_Amount]]),MEDIAN(Table14[Sales_Amount]),Table14[[#This Row],[Sales_Amount]])</f>
        <v>16478.25</v>
      </c>
      <c r="Q3490" s="11">
        <f>IF(ISBLANK(Table14[[#This Row],[Quantity_Sold]]),MEDIAN(Table14[Quantity_Sold]),Table14[[#This Row],[Quantity_Sold]])</f>
        <v>5</v>
      </c>
      <c r="R3490" s="4" t="str">
        <f>TRIM(Table14[[#This Row],[Product_Category]])</f>
        <v>Electronics</v>
      </c>
      <c r="S3490" s="4" t="str">
        <f>PROPER(Table14[[#This Row],[Customer_Type]])</f>
        <v>Returning</v>
      </c>
      <c r="T3490" s="13">
        <f>IF(ISBLANK(Table14[[#This Row],[Discount]]),MEDIAN(Table14[Discount]),Table14[[#This Row],[Discount]])</f>
        <v>0.26</v>
      </c>
    </row>
    <row r="3491" spans="1:20" x14ac:dyDescent="0.3">
      <c r="A3491">
        <v>1288</v>
      </c>
      <c r="B3491" s="1">
        <v>44941</v>
      </c>
      <c r="C3491" t="s">
        <v>13</v>
      </c>
      <c r="D3491" t="s">
        <v>27</v>
      </c>
      <c r="E3491">
        <v>2106.5</v>
      </c>
      <c r="F3491">
        <v>1</v>
      </c>
      <c r="G3491" t="s">
        <v>21</v>
      </c>
      <c r="H3491" s="9">
        <v>1754.48</v>
      </c>
      <c r="I3491" s="9">
        <v>2194.27</v>
      </c>
      <c r="J3491" t="s">
        <v>25</v>
      </c>
      <c r="K3491">
        <v>0.04</v>
      </c>
      <c r="L3491" s="4" t="s">
        <v>26</v>
      </c>
      <c r="M3491" s="4" t="s">
        <v>18</v>
      </c>
      <c r="N3491" s="4" t="str">
        <f>IF(ISBLANK(Table14[[#This Row],[Sales_Rep]]),"Unknown",Table14[[#This Row],[Sales_Rep]])</f>
        <v>David</v>
      </c>
      <c r="O3491" t="str">
        <f>PROPER(Table14[[#This Row],[Region]])</f>
        <v>West</v>
      </c>
      <c r="P3491" s="9">
        <f>IF(ISBLANK(Table14[[#This Row],[Sales_Amount]]),MEDIAN(Table14[Sales_Amount]),Table14[[#This Row],[Sales_Amount]])</f>
        <v>2106.5</v>
      </c>
      <c r="Q3491" s="11">
        <f>IF(ISBLANK(Table14[[#This Row],[Quantity_Sold]]),MEDIAN(Table14[Quantity_Sold]),Table14[[#This Row],[Quantity_Sold]])</f>
        <v>1</v>
      </c>
      <c r="R3491" s="4" t="str">
        <f>TRIM(Table14[[#This Row],[Product_Category]])</f>
        <v>Electronics</v>
      </c>
      <c r="S3491" s="4" t="str">
        <f>PROPER(Table14[[#This Row],[Customer_Type]])</f>
        <v>New</v>
      </c>
      <c r="T3491" s="13">
        <f>IF(ISBLANK(Table14[[#This Row],[Discount]]),MEDIAN(Table14[Discount]),Table14[[#This Row],[Discount]])</f>
        <v>0.04</v>
      </c>
    </row>
    <row r="3492" spans="1:20" x14ac:dyDescent="0.3">
      <c r="A3492">
        <v>1452</v>
      </c>
      <c r="B3492" s="1">
        <v>45492</v>
      </c>
      <c r="C3492" t="s">
        <v>13</v>
      </c>
      <c r="D3492" t="s">
        <v>27</v>
      </c>
      <c r="E3492">
        <v>9797.42</v>
      </c>
      <c r="F3492">
        <v>10</v>
      </c>
      <c r="G3492" t="s">
        <v>21</v>
      </c>
      <c r="H3492" s="9">
        <v>1104.5999999999999</v>
      </c>
      <c r="I3492" s="9">
        <v>1240.18</v>
      </c>
      <c r="J3492" t="s">
        <v>16</v>
      </c>
      <c r="K3492">
        <v>0.21</v>
      </c>
      <c r="L3492" s="4" t="s">
        <v>31</v>
      </c>
      <c r="M3492" s="4" t="s">
        <v>18</v>
      </c>
      <c r="N3492" s="4" t="str">
        <f>IF(ISBLANK(Table14[[#This Row],[Sales_Rep]]),"Unknown",Table14[[#This Row],[Sales_Rep]])</f>
        <v>David</v>
      </c>
      <c r="O3492" t="str">
        <f>PROPER(Table14[[#This Row],[Region]])</f>
        <v>West</v>
      </c>
      <c r="P3492" s="9">
        <f>IF(ISBLANK(Table14[[#This Row],[Sales_Amount]]),MEDIAN(Table14[Sales_Amount]),Table14[[#This Row],[Sales_Amount]])</f>
        <v>9797.42</v>
      </c>
      <c r="Q3492" s="11">
        <f>IF(ISBLANK(Table14[[#This Row],[Quantity_Sold]]),MEDIAN(Table14[Quantity_Sold]),Table14[[#This Row],[Quantity_Sold]])</f>
        <v>10</v>
      </c>
      <c r="R3492" s="4" t="str">
        <f>TRIM(Table14[[#This Row],[Product_Category]])</f>
        <v>Electronics</v>
      </c>
      <c r="S3492" s="4" t="str">
        <f>PROPER(Table14[[#This Row],[Customer_Type]])</f>
        <v>Returning</v>
      </c>
      <c r="T3492" s="13">
        <f>IF(ISBLANK(Table14[[#This Row],[Discount]]),MEDIAN(Table14[Discount]),Table14[[#This Row],[Discount]])</f>
        <v>0.21</v>
      </c>
    </row>
    <row r="3493" spans="1:20" x14ac:dyDescent="0.3">
      <c r="A3493">
        <v>1216</v>
      </c>
      <c r="B3493" s="1">
        <v>45638</v>
      </c>
      <c r="C3493" t="s">
        <v>32</v>
      </c>
      <c r="D3493" t="s">
        <v>30</v>
      </c>
      <c r="E3493">
        <v>121977.25</v>
      </c>
      <c r="F3493">
        <v>37</v>
      </c>
      <c r="G3493" t="s">
        <v>21</v>
      </c>
      <c r="H3493" s="9">
        <v>3240.47</v>
      </c>
      <c r="I3493" s="9">
        <v>3878.45</v>
      </c>
      <c r="J3493" t="s">
        <v>25</v>
      </c>
      <c r="K3493">
        <v>0.15</v>
      </c>
      <c r="L3493" s="4" t="s">
        <v>26</v>
      </c>
      <c r="M3493" s="4" t="s">
        <v>22</v>
      </c>
      <c r="N3493" s="4" t="str">
        <f>IF(ISBLANK(Table14[[#This Row],[Sales_Rep]]),"Unknown",Table14[[#This Row],[Sales_Rep]])</f>
        <v>Alice</v>
      </c>
      <c r="O3493" t="str">
        <f>PROPER(Table14[[#This Row],[Region]])</f>
        <v>South</v>
      </c>
      <c r="P3493" s="9">
        <f>IF(ISBLANK(Table14[[#This Row],[Sales_Amount]]),MEDIAN(Table14[Sales_Amount]),Table14[[#This Row],[Sales_Amount]])</f>
        <v>121977.25</v>
      </c>
      <c r="Q3493" s="11">
        <f>IF(ISBLANK(Table14[[#This Row],[Quantity_Sold]]),MEDIAN(Table14[Quantity_Sold]),Table14[[#This Row],[Quantity_Sold]])</f>
        <v>37</v>
      </c>
      <c r="R3493" s="4" t="str">
        <f>TRIM(Table14[[#This Row],[Product_Category]])</f>
        <v>Electronics</v>
      </c>
      <c r="S3493" s="4" t="str">
        <f>PROPER(Table14[[#This Row],[Customer_Type]])</f>
        <v>New</v>
      </c>
      <c r="T3493" s="13">
        <f>IF(ISBLANK(Table14[[#This Row],[Discount]]),MEDIAN(Table14[Discount]),Table14[[#This Row],[Discount]])</f>
        <v>0.15</v>
      </c>
    </row>
    <row r="3494" spans="1:20" x14ac:dyDescent="0.3">
      <c r="A3494">
        <v>1097</v>
      </c>
      <c r="B3494" s="1">
        <v>45203</v>
      </c>
      <c r="C3494" t="s">
        <v>32</v>
      </c>
      <c r="D3494" t="s">
        <v>27</v>
      </c>
      <c r="E3494">
        <v>17065.439999999999</v>
      </c>
      <c r="F3494">
        <v>5</v>
      </c>
      <c r="G3494" t="s">
        <v>24</v>
      </c>
      <c r="H3494" s="9">
        <v>3434.84</v>
      </c>
      <c r="I3494" s="9">
        <v>4740.3999999999996</v>
      </c>
      <c r="J3494" t="s">
        <v>25</v>
      </c>
      <c r="K3494">
        <v>0.28000000000000003</v>
      </c>
      <c r="L3494" s="4" t="s">
        <v>26</v>
      </c>
      <c r="M3494" s="4" t="s">
        <v>22</v>
      </c>
      <c r="N3494" s="4" t="str">
        <f>IF(ISBLANK(Table14[[#This Row],[Sales_Rep]]),"Unknown",Table14[[#This Row],[Sales_Rep]])</f>
        <v>Alice</v>
      </c>
      <c r="O3494" t="str">
        <f>PROPER(Table14[[#This Row],[Region]])</f>
        <v>West</v>
      </c>
      <c r="P3494" s="9">
        <f>IF(ISBLANK(Table14[[#This Row],[Sales_Amount]]),MEDIAN(Table14[Sales_Amount]),Table14[[#This Row],[Sales_Amount]])</f>
        <v>17065.439999999999</v>
      </c>
      <c r="Q3494" s="11">
        <f>IF(ISBLANK(Table14[[#This Row],[Quantity_Sold]]),MEDIAN(Table14[Quantity_Sold]),Table14[[#This Row],[Quantity_Sold]])</f>
        <v>5</v>
      </c>
      <c r="R3494" s="4" t="str">
        <f>TRIM(Table14[[#This Row],[Product_Category]])</f>
        <v>Clothing</v>
      </c>
      <c r="S3494" s="4" t="str">
        <f>PROPER(Table14[[#This Row],[Customer_Type]])</f>
        <v>New</v>
      </c>
      <c r="T3494" s="13">
        <f>IF(ISBLANK(Table14[[#This Row],[Discount]]),MEDIAN(Table14[Discount]),Table14[[#This Row],[Discount]])</f>
        <v>0.28000000000000003</v>
      </c>
    </row>
    <row r="3495" spans="1:20" x14ac:dyDescent="0.3">
      <c r="A3495">
        <v>1052</v>
      </c>
      <c r="B3495" s="1">
        <v>45056</v>
      </c>
      <c r="C3495" t="s">
        <v>29</v>
      </c>
      <c r="D3495" t="s">
        <v>14</v>
      </c>
      <c r="E3495">
        <v>79344.72</v>
      </c>
      <c r="F3495">
        <v>15</v>
      </c>
      <c r="G3495" t="s">
        <v>24</v>
      </c>
      <c r="H3495" s="9">
        <v>4706.6899999999996</v>
      </c>
      <c r="I3495" s="9">
        <v>6530.43</v>
      </c>
      <c r="J3495" t="s">
        <v>16</v>
      </c>
      <c r="K3495">
        <v>0.19</v>
      </c>
      <c r="L3495" s="4" t="s">
        <v>31</v>
      </c>
      <c r="M3495" s="4" t="s">
        <v>18</v>
      </c>
      <c r="N3495" s="4" t="str">
        <f>IF(ISBLANK(Table14[[#This Row],[Sales_Rep]]),"Unknown",Table14[[#This Row],[Sales_Rep]])</f>
        <v>Bob</v>
      </c>
      <c r="O3495" t="str">
        <f>PROPER(Table14[[#This Row],[Region]])</f>
        <v>East</v>
      </c>
      <c r="P3495" s="9">
        <f>IF(ISBLANK(Table14[[#This Row],[Sales_Amount]]),MEDIAN(Table14[Sales_Amount]),Table14[[#This Row],[Sales_Amount]])</f>
        <v>79344.72</v>
      </c>
      <c r="Q3495" s="11">
        <f>IF(ISBLANK(Table14[[#This Row],[Quantity_Sold]]),MEDIAN(Table14[Quantity_Sold]),Table14[[#This Row],[Quantity_Sold]])</f>
        <v>15</v>
      </c>
      <c r="R3495" s="4" t="str">
        <f>TRIM(Table14[[#This Row],[Product_Category]])</f>
        <v>Clothing</v>
      </c>
      <c r="S3495" s="4" t="str">
        <f>PROPER(Table14[[#This Row],[Customer_Type]])</f>
        <v>Returning</v>
      </c>
      <c r="T3495" s="13">
        <f>IF(ISBLANK(Table14[[#This Row],[Discount]]),MEDIAN(Table14[Discount]),Table14[[#This Row],[Discount]])</f>
        <v>0.19</v>
      </c>
    </row>
    <row r="3496" spans="1:20" x14ac:dyDescent="0.3">
      <c r="A3496">
        <v>1220</v>
      </c>
      <c r="B3496" s="1">
        <v>45499</v>
      </c>
      <c r="C3496" t="s">
        <v>29</v>
      </c>
      <c r="D3496" t="s">
        <v>20</v>
      </c>
      <c r="E3496">
        <v>64758.84</v>
      </c>
      <c r="F3496">
        <v>14</v>
      </c>
      <c r="G3496" t="s">
        <v>15</v>
      </c>
      <c r="H3496" s="9">
        <v>4305.32</v>
      </c>
      <c r="I3496" s="9">
        <v>5573.05</v>
      </c>
      <c r="J3496" t="s">
        <v>16</v>
      </c>
      <c r="K3496">
        <v>0.17</v>
      </c>
      <c r="L3496" s="4" t="s">
        <v>26</v>
      </c>
      <c r="M3496" s="4" t="s">
        <v>22</v>
      </c>
      <c r="N3496" s="4" t="str">
        <f>IF(ISBLANK(Table14[[#This Row],[Sales_Rep]]),"Unknown",Table14[[#This Row],[Sales_Rep]])</f>
        <v>Bob</v>
      </c>
      <c r="O3496" t="str">
        <f>PROPER(Table14[[#This Row],[Region]])</f>
        <v>North</v>
      </c>
      <c r="P3496" s="9">
        <f>IF(ISBLANK(Table14[[#This Row],[Sales_Amount]]),MEDIAN(Table14[Sales_Amount]),Table14[[#This Row],[Sales_Amount]])</f>
        <v>64758.84</v>
      </c>
      <c r="Q3496" s="11">
        <f>IF(ISBLANK(Table14[[#This Row],[Quantity_Sold]]),MEDIAN(Table14[Quantity_Sold]),Table14[[#This Row],[Quantity_Sold]])</f>
        <v>14</v>
      </c>
      <c r="R3496" s="4" t="str">
        <f>TRIM(Table14[[#This Row],[Product_Category]])</f>
        <v>Food</v>
      </c>
      <c r="S3496" s="4" t="str">
        <f>PROPER(Table14[[#This Row],[Customer_Type]])</f>
        <v>Returning</v>
      </c>
      <c r="T3496" s="13">
        <f>IF(ISBLANK(Table14[[#This Row],[Discount]]),MEDIAN(Table14[Discount]),Table14[[#This Row],[Discount]])</f>
        <v>0.17</v>
      </c>
    </row>
    <row r="3497" spans="1:20" x14ac:dyDescent="0.3">
      <c r="A3497">
        <v>1051</v>
      </c>
      <c r="B3497" s="1">
        <v>45158</v>
      </c>
      <c r="C3497" t="s">
        <v>32</v>
      </c>
      <c r="D3497" t="s">
        <v>30</v>
      </c>
      <c r="E3497">
        <v>4351.26</v>
      </c>
      <c r="F3497">
        <v>1</v>
      </c>
      <c r="G3497" t="s">
        <v>15</v>
      </c>
      <c r="H3497" s="9">
        <v>4218.53</v>
      </c>
      <c r="I3497" s="9">
        <v>4781.6000000000004</v>
      </c>
      <c r="J3497" t="s">
        <v>16</v>
      </c>
      <c r="K3497">
        <v>0.09</v>
      </c>
      <c r="L3497" s="4" t="s">
        <v>17</v>
      </c>
      <c r="M3497" s="4" t="s">
        <v>18</v>
      </c>
      <c r="N3497" s="4" t="str">
        <f>IF(ISBLANK(Table14[[#This Row],[Sales_Rep]]),"Unknown",Table14[[#This Row],[Sales_Rep]])</f>
        <v>Alice</v>
      </c>
      <c r="O3497" t="str">
        <f>PROPER(Table14[[#This Row],[Region]])</f>
        <v>South</v>
      </c>
      <c r="P3497" s="9">
        <f>IF(ISBLANK(Table14[[#This Row],[Sales_Amount]]),MEDIAN(Table14[Sales_Amount]),Table14[[#This Row],[Sales_Amount]])</f>
        <v>4351.26</v>
      </c>
      <c r="Q3497" s="11">
        <f>IF(ISBLANK(Table14[[#This Row],[Quantity_Sold]]),MEDIAN(Table14[Quantity_Sold]),Table14[[#This Row],[Quantity_Sold]])</f>
        <v>1</v>
      </c>
      <c r="R3497" s="4" t="str">
        <f>TRIM(Table14[[#This Row],[Product_Category]])</f>
        <v>Food</v>
      </c>
      <c r="S3497" s="4" t="str">
        <f>PROPER(Table14[[#This Row],[Customer_Type]])</f>
        <v>Returning</v>
      </c>
      <c r="T3497" s="13">
        <f>IF(ISBLANK(Table14[[#This Row],[Discount]]),MEDIAN(Table14[Discount]),Table14[[#This Row],[Discount]])</f>
        <v>0.09</v>
      </c>
    </row>
    <row r="3498" spans="1:20" x14ac:dyDescent="0.3">
      <c r="A3498">
        <v>1430</v>
      </c>
      <c r="B3498" s="1">
        <v>45623</v>
      </c>
      <c r="C3498" t="s">
        <v>29</v>
      </c>
      <c r="D3498" t="s">
        <v>14</v>
      </c>
      <c r="E3498">
        <v>1089.3499999999999</v>
      </c>
      <c r="F3498">
        <v>2</v>
      </c>
      <c r="G3498" t="s">
        <v>24</v>
      </c>
      <c r="H3498" s="9">
        <v>431.43</v>
      </c>
      <c r="I3498" s="9">
        <v>561.52</v>
      </c>
      <c r="J3498" t="s">
        <v>25</v>
      </c>
      <c r="K3498">
        <v>0.03</v>
      </c>
      <c r="L3498" s="4" t="s">
        <v>31</v>
      </c>
      <c r="M3498" s="4" t="s">
        <v>22</v>
      </c>
      <c r="N3498" s="4" t="str">
        <f>IF(ISBLANK(Table14[[#This Row],[Sales_Rep]]),"Unknown",Table14[[#This Row],[Sales_Rep]])</f>
        <v>Bob</v>
      </c>
      <c r="O3498" t="str">
        <f>PROPER(Table14[[#This Row],[Region]])</f>
        <v>East</v>
      </c>
      <c r="P3498" s="9">
        <f>IF(ISBLANK(Table14[[#This Row],[Sales_Amount]]),MEDIAN(Table14[Sales_Amount]),Table14[[#This Row],[Sales_Amount]])</f>
        <v>1089.3499999999999</v>
      </c>
      <c r="Q3498" s="11">
        <f>IF(ISBLANK(Table14[[#This Row],[Quantity_Sold]]),MEDIAN(Table14[Quantity_Sold]),Table14[[#This Row],[Quantity_Sold]])</f>
        <v>2</v>
      </c>
      <c r="R3498" s="4" t="str">
        <f>TRIM(Table14[[#This Row],[Product_Category]])</f>
        <v>Clothing</v>
      </c>
      <c r="S3498" s="4" t="str">
        <f>PROPER(Table14[[#This Row],[Customer_Type]])</f>
        <v>New</v>
      </c>
      <c r="T3498" s="13">
        <f>IF(ISBLANK(Table14[[#This Row],[Discount]]),MEDIAN(Table14[Discount]),Table14[[#This Row],[Discount]])</f>
        <v>0.03</v>
      </c>
    </row>
    <row r="3499" spans="1:20" x14ac:dyDescent="0.3">
      <c r="A3499">
        <v>1183</v>
      </c>
      <c r="B3499" s="1">
        <v>45446</v>
      </c>
      <c r="C3499" t="s">
        <v>19</v>
      </c>
      <c r="D3499" t="s">
        <v>14</v>
      </c>
      <c r="E3499">
        <v>14544.8</v>
      </c>
      <c r="F3499">
        <v>49</v>
      </c>
      <c r="G3499" t="s">
        <v>21</v>
      </c>
      <c r="H3499" s="9">
        <v>314</v>
      </c>
      <c r="I3499" s="9">
        <v>366.46</v>
      </c>
      <c r="J3499" t="s">
        <v>16</v>
      </c>
      <c r="K3499">
        <v>0.19</v>
      </c>
      <c r="L3499" s="4" t="s">
        <v>31</v>
      </c>
      <c r="M3499" s="4" t="s">
        <v>18</v>
      </c>
      <c r="N3499" s="4" t="str">
        <f>IF(ISBLANK(Table14[[#This Row],[Sales_Rep]]),"Unknown",Table14[[#This Row],[Sales_Rep]])</f>
        <v>Eve</v>
      </c>
      <c r="O3499" t="str">
        <f>PROPER(Table14[[#This Row],[Region]])</f>
        <v>East</v>
      </c>
      <c r="P3499" s="9">
        <f>IF(ISBLANK(Table14[[#This Row],[Sales_Amount]]),MEDIAN(Table14[Sales_Amount]),Table14[[#This Row],[Sales_Amount]])</f>
        <v>14544.8</v>
      </c>
      <c r="Q3499" s="11">
        <f>IF(ISBLANK(Table14[[#This Row],[Quantity_Sold]]),MEDIAN(Table14[Quantity_Sold]),Table14[[#This Row],[Quantity_Sold]])</f>
        <v>49</v>
      </c>
      <c r="R3499" s="4" t="str">
        <f>TRIM(Table14[[#This Row],[Product_Category]])</f>
        <v>Electronics</v>
      </c>
      <c r="S3499" s="4" t="str">
        <f>PROPER(Table14[[#This Row],[Customer_Type]])</f>
        <v>Returning</v>
      </c>
      <c r="T3499" s="13">
        <f>IF(ISBLANK(Table14[[#This Row],[Discount]]),MEDIAN(Table14[Discount]),Table14[[#This Row],[Discount]])</f>
        <v>0.19</v>
      </c>
    </row>
    <row r="3500" spans="1:20" x14ac:dyDescent="0.3">
      <c r="A3500">
        <v>1024</v>
      </c>
      <c r="B3500" s="1">
        <v>45382</v>
      </c>
      <c r="C3500" t="s">
        <v>13</v>
      </c>
      <c r="D3500" t="s">
        <v>14</v>
      </c>
      <c r="E3500">
        <v>78802.53</v>
      </c>
      <c r="F3500">
        <v>13</v>
      </c>
      <c r="G3500" t="s">
        <v>15</v>
      </c>
      <c r="H3500" s="9">
        <v>4743.6400000000003</v>
      </c>
      <c r="I3500" s="9">
        <v>6588.84</v>
      </c>
      <c r="J3500" t="s">
        <v>16</v>
      </c>
      <c r="K3500">
        <v>0.08</v>
      </c>
      <c r="L3500" s="4" t="s">
        <v>17</v>
      </c>
      <c r="M3500" s="4" t="s">
        <v>18</v>
      </c>
      <c r="N3500" s="4" t="str">
        <f>IF(ISBLANK(Table14[[#This Row],[Sales_Rep]]),"Unknown",Table14[[#This Row],[Sales_Rep]])</f>
        <v>David</v>
      </c>
      <c r="O3500" t="str">
        <f>PROPER(Table14[[#This Row],[Region]])</f>
        <v>East</v>
      </c>
      <c r="P3500" s="9">
        <f>IF(ISBLANK(Table14[[#This Row],[Sales_Amount]]),MEDIAN(Table14[Sales_Amount]),Table14[[#This Row],[Sales_Amount]])</f>
        <v>78802.53</v>
      </c>
      <c r="Q3500" s="11">
        <f>IF(ISBLANK(Table14[[#This Row],[Quantity_Sold]]),MEDIAN(Table14[Quantity_Sold]),Table14[[#This Row],[Quantity_Sold]])</f>
        <v>13</v>
      </c>
      <c r="R3500" s="4" t="str">
        <f>TRIM(Table14[[#This Row],[Product_Category]])</f>
        <v>Food</v>
      </c>
      <c r="S3500" s="4" t="str">
        <f>PROPER(Table14[[#This Row],[Customer_Type]])</f>
        <v>Returning</v>
      </c>
      <c r="T3500" s="13">
        <f>IF(ISBLANK(Table14[[#This Row],[Discount]]),MEDIAN(Table14[Discount]),Table14[[#This Row],[Discount]])</f>
        <v>0.08</v>
      </c>
    </row>
    <row r="3501" spans="1:20" x14ac:dyDescent="0.3">
      <c r="A3501">
        <v>1152</v>
      </c>
      <c r="B3501" s="1">
        <v>45349</v>
      </c>
      <c r="C3501" t="s">
        <v>13</v>
      </c>
      <c r="D3501" t="s">
        <v>20</v>
      </c>
      <c r="E3501">
        <v>10443.08</v>
      </c>
      <c r="F3501">
        <v>8</v>
      </c>
      <c r="G3501" t="s">
        <v>24</v>
      </c>
      <c r="H3501" s="9">
        <v>1224.1300000000001</v>
      </c>
      <c r="I3501" s="9">
        <v>1517.89</v>
      </c>
      <c r="J3501" t="s">
        <v>16</v>
      </c>
      <c r="K3501">
        <v>0.14000000000000001</v>
      </c>
      <c r="L3501" s="4" t="s">
        <v>31</v>
      </c>
      <c r="M3501" s="4" t="s">
        <v>22</v>
      </c>
      <c r="N3501" s="4" t="str">
        <f>IF(ISBLANK(Table14[[#This Row],[Sales_Rep]]),"Unknown",Table14[[#This Row],[Sales_Rep]])</f>
        <v>David</v>
      </c>
      <c r="O3501" t="str">
        <f>PROPER(Table14[[#This Row],[Region]])</f>
        <v>North</v>
      </c>
      <c r="P3501" s="9">
        <f>IF(ISBLANK(Table14[[#This Row],[Sales_Amount]]),MEDIAN(Table14[Sales_Amount]),Table14[[#This Row],[Sales_Amount]])</f>
        <v>10443.08</v>
      </c>
      <c r="Q3501" s="11">
        <f>IF(ISBLANK(Table14[[#This Row],[Quantity_Sold]]),MEDIAN(Table14[Quantity_Sold]),Table14[[#This Row],[Quantity_Sold]])</f>
        <v>8</v>
      </c>
      <c r="R3501" s="4" t="str">
        <f>TRIM(Table14[[#This Row],[Product_Category]])</f>
        <v>Clothing</v>
      </c>
      <c r="S3501" s="4" t="str">
        <f>PROPER(Table14[[#This Row],[Customer_Type]])</f>
        <v>Returning</v>
      </c>
      <c r="T3501" s="13">
        <f>IF(ISBLANK(Table14[[#This Row],[Discount]]),MEDIAN(Table14[Discount]),Table14[[#This Row],[Discount]])</f>
        <v>0.14000000000000001</v>
      </c>
    </row>
    <row r="3502" spans="1:20" x14ac:dyDescent="0.3">
      <c r="A3502">
        <v>1403</v>
      </c>
      <c r="B3502" s="1">
        <v>45423</v>
      </c>
      <c r="C3502" t="s">
        <v>32</v>
      </c>
      <c r="D3502" t="s">
        <v>30</v>
      </c>
      <c r="E3502">
        <v>78826.67</v>
      </c>
      <c r="F3502">
        <v>29</v>
      </c>
      <c r="G3502" t="s">
        <v>21</v>
      </c>
      <c r="H3502" s="9">
        <v>2407.46</v>
      </c>
      <c r="I3502" s="9">
        <v>2986.99</v>
      </c>
      <c r="J3502" t="s">
        <v>16</v>
      </c>
      <c r="K3502">
        <v>0.09</v>
      </c>
      <c r="L3502" s="4" t="s">
        <v>26</v>
      </c>
      <c r="M3502" s="4" t="s">
        <v>18</v>
      </c>
      <c r="N3502" s="4" t="str">
        <f>IF(ISBLANK(Table14[[#This Row],[Sales_Rep]]),"Unknown",Table14[[#This Row],[Sales_Rep]])</f>
        <v>Alice</v>
      </c>
      <c r="O3502" t="str">
        <f>PROPER(Table14[[#This Row],[Region]])</f>
        <v>South</v>
      </c>
      <c r="P3502" s="9">
        <f>IF(ISBLANK(Table14[[#This Row],[Sales_Amount]]),MEDIAN(Table14[Sales_Amount]),Table14[[#This Row],[Sales_Amount]])</f>
        <v>78826.67</v>
      </c>
      <c r="Q3502" s="11">
        <f>IF(ISBLANK(Table14[[#This Row],[Quantity_Sold]]),MEDIAN(Table14[Quantity_Sold]),Table14[[#This Row],[Quantity_Sold]])</f>
        <v>29</v>
      </c>
      <c r="R3502" s="4" t="str">
        <f>TRIM(Table14[[#This Row],[Product_Category]])</f>
        <v>Electronics</v>
      </c>
      <c r="S3502" s="4" t="str">
        <f>PROPER(Table14[[#This Row],[Customer_Type]])</f>
        <v>Returning</v>
      </c>
      <c r="T3502" s="13">
        <f>IF(ISBLANK(Table14[[#This Row],[Discount]]),MEDIAN(Table14[Discount]),Table14[[#This Row],[Discount]])</f>
        <v>0.09</v>
      </c>
    </row>
    <row r="3503" spans="1:20" x14ac:dyDescent="0.3">
      <c r="A3503">
        <v>1200</v>
      </c>
      <c r="B3503" s="1">
        <v>45170</v>
      </c>
      <c r="C3503" t="s">
        <v>23</v>
      </c>
      <c r="D3503" t="s">
        <v>14</v>
      </c>
      <c r="E3503">
        <v>6624.11</v>
      </c>
      <c r="F3503">
        <v>22</v>
      </c>
      <c r="G3503" t="s">
        <v>24</v>
      </c>
      <c r="H3503" s="9">
        <v>285.76</v>
      </c>
      <c r="I3503" s="9">
        <v>412.46</v>
      </c>
      <c r="J3503" t="s">
        <v>16</v>
      </c>
      <c r="K3503">
        <v>0.27</v>
      </c>
      <c r="L3503" s="4" t="s">
        <v>26</v>
      </c>
      <c r="M3503" s="4" t="s">
        <v>22</v>
      </c>
      <c r="N3503" s="4" t="str">
        <f>IF(ISBLANK(Table14[[#This Row],[Sales_Rep]]),"Unknown",Table14[[#This Row],[Sales_Rep]])</f>
        <v>Charlie</v>
      </c>
      <c r="O3503" t="str">
        <f>PROPER(Table14[[#This Row],[Region]])</f>
        <v>East</v>
      </c>
      <c r="P3503" s="9">
        <f>IF(ISBLANK(Table14[[#This Row],[Sales_Amount]]),MEDIAN(Table14[Sales_Amount]),Table14[[#This Row],[Sales_Amount]])</f>
        <v>6624.11</v>
      </c>
      <c r="Q3503" s="11">
        <f>IF(ISBLANK(Table14[[#This Row],[Quantity_Sold]]),MEDIAN(Table14[Quantity_Sold]),Table14[[#This Row],[Quantity_Sold]])</f>
        <v>22</v>
      </c>
      <c r="R3503" s="4" t="str">
        <f>TRIM(Table14[[#This Row],[Product_Category]])</f>
        <v>Clothing</v>
      </c>
      <c r="S3503" s="4" t="str">
        <f>PROPER(Table14[[#This Row],[Customer_Type]])</f>
        <v>Returning</v>
      </c>
      <c r="T3503" s="13">
        <f>IF(ISBLANK(Table14[[#This Row],[Discount]]),MEDIAN(Table14[Discount]),Table14[[#This Row],[Discount]])</f>
        <v>0.27</v>
      </c>
    </row>
    <row r="3504" spans="1:20" x14ac:dyDescent="0.3">
      <c r="A3504">
        <v>1146</v>
      </c>
      <c r="B3504" s="1">
        <v>45386</v>
      </c>
      <c r="C3504" t="s">
        <v>32</v>
      </c>
      <c r="D3504" t="s">
        <v>14</v>
      </c>
      <c r="E3504">
        <v>243181.98</v>
      </c>
      <c r="F3504">
        <v>50</v>
      </c>
      <c r="G3504" t="s">
        <v>15</v>
      </c>
      <c r="H3504" s="9">
        <v>4640.05</v>
      </c>
      <c r="I3504" s="9">
        <v>6662.52</v>
      </c>
      <c r="J3504" t="s">
        <v>25</v>
      </c>
      <c r="K3504">
        <v>0.27</v>
      </c>
      <c r="L3504" s="4" t="s">
        <v>17</v>
      </c>
      <c r="M3504" s="4" t="s">
        <v>22</v>
      </c>
      <c r="N3504" s="4" t="str">
        <f>IF(ISBLANK(Table14[[#This Row],[Sales_Rep]]),"Unknown",Table14[[#This Row],[Sales_Rep]])</f>
        <v>Alice</v>
      </c>
      <c r="O3504" t="str">
        <f>PROPER(Table14[[#This Row],[Region]])</f>
        <v>East</v>
      </c>
      <c r="P3504" s="9">
        <f>IF(ISBLANK(Table14[[#This Row],[Sales_Amount]]),MEDIAN(Table14[Sales_Amount]),Table14[[#This Row],[Sales_Amount]])</f>
        <v>243181.98</v>
      </c>
      <c r="Q3504" s="11">
        <f>IF(ISBLANK(Table14[[#This Row],[Quantity_Sold]]),MEDIAN(Table14[Quantity_Sold]),Table14[[#This Row],[Quantity_Sold]])</f>
        <v>50</v>
      </c>
      <c r="R3504" s="4" t="str">
        <f>TRIM(Table14[[#This Row],[Product_Category]])</f>
        <v>Food</v>
      </c>
      <c r="S3504" s="4" t="str">
        <f>PROPER(Table14[[#This Row],[Customer_Type]])</f>
        <v>New</v>
      </c>
      <c r="T3504" s="13">
        <f>IF(ISBLANK(Table14[[#This Row],[Discount]]),MEDIAN(Table14[Discount]),Table14[[#This Row],[Discount]])</f>
        <v>0.27</v>
      </c>
    </row>
    <row r="3505" spans="1:20" x14ac:dyDescent="0.3">
      <c r="A3505">
        <v>1142</v>
      </c>
      <c r="B3505" s="1">
        <v>45331</v>
      </c>
      <c r="C3505" t="s">
        <v>29</v>
      </c>
      <c r="D3505" t="s">
        <v>30</v>
      </c>
      <c r="E3505">
        <v>190395.19</v>
      </c>
      <c r="F3505">
        <v>48</v>
      </c>
      <c r="G3505" t="s">
        <v>24</v>
      </c>
      <c r="H3505" s="9">
        <v>4019.62</v>
      </c>
      <c r="I3505" s="9">
        <v>5509.12</v>
      </c>
      <c r="J3505" t="s">
        <v>25</v>
      </c>
      <c r="K3505">
        <v>0.28000000000000003</v>
      </c>
      <c r="L3505" s="4" t="s">
        <v>17</v>
      </c>
      <c r="M3505" s="4" t="s">
        <v>18</v>
      </c>
      <c r="N3505" s="4" t="str">
        <f>IF(ISBLANK(Table14[[#This Row],[Sales_Rep]]),"Unknown",Table14[[#This Row],[Sales_Rep]])</f>
        <v>Bob</v>
      </c>
      <c r="O3505" t="str">
        <f>PROPER(Table14[[#This Row],[Region]])</f>
        <v>South</v>
      </c>
      <c r="P3505" s="9">
        <f>IF(ISBLANK(Table14[[#This Row],[Sales_Amount]]),MEDIAN(Table14[Sales_Amount]),Table14[[#This Row],[Sales_Amount]])</f>
        <v>190395.19</v>
      </c>
      <c r="Q3505" s="11">
        <f>IF(ISBLANK(Table14[[#This Row],[Quantity_Sold]]),MEDIAN(Table14[Quantity_Sold]),Table14[[#This Row],[Quantity_Sold]])</f>
        <v>48</v>
      </c>
      <c r="R3505" s="4" t="str">
        <f>TRIM(Table14[[#This Row],[Product_Category]])</f>
        <v>Clothing</v>
      </c>
      <c r="S3505" s="4" t="str">
        <f>PROPER(Table14[[#This Row],[Customer_Type]])</f>
        <v>New</v>
      </c>
      <c r="T3505" s="13">
        <f>IF(ISBLANK(Table14[[#This Row],[Discount]]),MEDIAN(Table14[Discount]),Table14[[#This Row],[Discount]])</f>
        <v>0.28000000000000003</v>
      </c>
    </row>
    <row r="3506" spans="1:20" x14ac:dyDescent="0.3">
      <c r="A3506">
        <v>1272</v>
      </c>
      <c r="B3506" s="1">
        <v>45396</v>
      </c>
      <c r="C3506" t="s">
        <v>23</v>
      </c>
      <c r="D3506" t="s">
        <v>14</v>
      </c>
      <c r="E3506">
        <v>76042.039999999994</v>
      </c>
      <c r="F3506">
        <v>21</v>
      </c>
      <c r="G3506" t="s">
        <v>15</v>
      </c>
      <c r="H3506" s="9">
        <v>3700.76</v>
      </c>
      <c r="I3506" s="9">
        <v>4893.3100000000004</v>
      </c>
      <c r="J3506" t="s">
        <v>16</v>
      </c>
      <c r="K3506">
        <v>0.26</v>
      </c>
      <c r="L3506" s="4" t="s">
        <v>26</v>
      </c>
      <c r="M3506" s="4" t="s">
        <v>18</v>
      </c>
      <c r="N3506" s="4" t="str">
        <f>IF(ISBLANK(Table14[[#This Row],[Sales_Rep]]),"Unknown",Table14[[#This Row],[Sales_Rep]])</f>
        <v>Charlie</v>
      </c>
      <c r="O3506" t="str">
        <f>PROPER(Table14[[#This Row],[Region]])</f>
        <v>East</v>
      </c>
      <c r="P3506" s="9">
        <f>IF(ISBLANK(Table14[[#This Row],[Sales_Amount]]),MEDIAN(Table14[Sales_Amount]),Table14[[#This Row],[Sales_Amount]])</f>
        <v>76042.039999999994</v>
      </c>
      <c r="Q3506" s="11">
        <f>IF(ISBLANK(Table14[[#This Row],[Quantity_Sold]]),MEDIAN(Table14[Quantity_Sold]),Table14[[#This Row],[Quantity_Sold]])</f>
        <v>21</v>
      </c>
      <c r="R3506" s="4" t="str">
        <f>TRIM(Table14[[#This Row],[Product_Category]])</f>
        <v>Food</v>
      </c>
      <c r="S3506" s="4" t="str">
        <f>PROPER(Table14[[#This Row],[Customer_Type]])</f>
        <v>Returning</v>
      </c>
      <c r="T3506" s="13">
        <f>IF(ISBLANK(Table14[[#This Row],[Discount]]),MEDIAN(Table14[Discount]),Table14[[#This Row],[Discount]])</f>
        <v>0.26</v>
      </c>
    </row>
    <row r="3507" spans="1:20" x14ac:dyDescent="0.3">
      <c r="A3507">
        <v>1427</v>
      </c>
      <c r="B3507" s="1">
        <v>45510</v>
      </c>
      <c r="C3507" t="s">
        <v>29</v>
      </c>
      <c r="D3507" t="s">
        <v>30</v>
      </c>
      <c r="E3507">
        <v>222781.69</v>
      </c>
      <c r="F3507">
        <v>49</v>
      </c>
      <c r="G3507" t="s">
        <v>24</v>
      </c>
      <c r="H3507" s="9">
        <v>3181.57</v>
      </c>
      <c r="I3507" s="9">
        <v>4592.49</v>
      </c>
      <c r="J3507" t="s">
        <v>25</v>
      </c>
      <c r="K3507">
        <v>0.01</v>
      </c>
      <c r="L3507" s="4" t="s">
        <v>26</v>
      </c>
      <c r="M3507" s="4" t="s">
        <v>22</v>
      </c>
      <c r="N3507" s="4" t="str">
        <f>IF(ISBLANK(Table14[[#This Row],[Sales_Rep]]),"Unknown",Table14[[#This Row],[Sales_Rep]])</f>
        <v>Bob</v>
      </c>
      <c r="O3507" t="str">
        <f>PROPER(Table14[[#This Row],[Region]])</f>
        <v>South</v>
      </c>
      <c r="P3507" s="9">
        <f>IF(ISBLANK(Table14[[#This Row],[Sales_Amount]]),MEDIAN(Table14[Sales_Amount]),Table14[[#This Row],[Sales_Amount]])</f>
        <v>222781.69</v>
      </c>
      <c r="Q3507" s="11">
        <f>IF(ISBLANK(Table14[[#This Row],[Quantity_Sold]]),MEDIAN(Table14[Quantity_Sold]),Table14[[#This Row],[Quantity_Sold]])</f>
        <v>49</v>
      </c>
      <c r="R3507" s="4" t="str">
        <f>TRIM(Table14[[#This Row],[Product_Category]])</f>
        <v>Clothing</v>
      </c>
      <c r="S3507" s="4" t="str">
        <f>PROPER(Table14[[#This Row],[Customer_Type]])</f>
        <v>New</v>
      </c>
      <c r="T3507" s="13">
        <f>IF(ISBLANK(Table14[[#This Row],[Discount]]),MEDIAN(Table14[Discount]),Table14[[#This Row],[Discount]])</f>
        <v>0.01</v>
      </c>
    </row>
    <row r="3508" spans="1:20" x14ac:dyDescent="0.3">
      <c r="A3508">
        <v>1251</v>
      </c>
      <c r="B3508" s="1">
        <v>45051</v>
      </c>
      <c r="C3508" t="s">
        <v>19</v>
      </c>
      <c r="D3508" t="s">
        <v>14</v>
      </c>
      <c r="E3508">
        <v>30469.88</v>
      </c>
      <c r="F3508">
        <v>30</v>
      </c>
      <c r="G3508" t="s">
        <v>15</v>
      </c>
      <c r="H3508" s="9">
        <v>847.95</v>
      </c>
      <c r="I3508" s="9">
        <v>1223.69</v>
      </c>
      <c r="J3508" t="s">
        <v>16</v>
      </c>
      <c r="K3508">
        <v>0.17</v>
      </c>
      <c r="L3508" s="4" t="s">
        <v>17</v>
      </c>
      <c r="M3508" s="4" t="s">
        <v>18</v>
      </c>
      <c r="N3508" s="4" t="str">
        <f>IF(ISBLANK(Table14[[#This Row],[Sales_Rep]]),"Unknown",Table14[[#This Row],[Sales_Rep]])</f>
        <v>Eve</v>
      </c>
      <c r="O3508" t="str">
        <f>PROPER(Table14[[#This Row],[Region]])</f>
        <v>East</v>
      </c>
      <c r="P3508" s="9">
        <f>IF(ISBLANK(Table14[[#This Row],[Sales_Amount]]),MEDIAN(Table14[Sales_Amount]),Table14[[#This Row],[Sales_Amount]])</f>
        <v>30469.88</v>
      </c>
      <c r="Q3508" s="11">
        <f>IF(ISBLANK(Table14[[#This Row],[Quantity_Sold]]),MEDIAN(Table14[Quantity_Sold]),Table14[[#This Row],[Quantity_Sold]])</f>
        <v>30</v>
      </c>
      <c r="R3508" s="4" t="str">
        <f>TRIM(Table14[[#This Row],[Product_Category]])</f>
        <v>Food</v>
      </c>
      <c r="S3508" s="4" t="str">
        <f>PROPER(Table14[[#This Row],[Customer_Type]])</f>
        <v>Returning</v>
      </c>
      <c r="T3508" s="13">
        <f>IF(ISBLANK(Table14[[#This Row],[Discount]]),MEDIAN(Table14[Discount]),Table14[[#This Row],[Discount]])</f>
        <v>0.17</v>
      </c>
    </row>
    <row r="3509" spans="1:20" x14ac:dyDescent="0.3">
      <c r="A3509">
        <v>1454</v>
      </c>
      <c r="B3509" s="1">
        <v>45355</v>
      </c>
      <c r="C3509" t="s">
        <v>29</v>
      </c>
      <c r="D3509" t="s">
        <v>14</v>
      </c>
      <c r="E3509">
        <v>34288.6</v>
      </c>
      <c r="F3509">
        <v>39</v>
      </c>
      <c r="G3509" t="s">
        <v>24</v>
      </c>
      <c r="H3509" s="9">
        <v>912.01</v>
      </c>
      <c r="I3509" s="9">
        <v>1172.26</v>
      </c>
      <c r="J3509" t="s">
        <v>16</v>
      </c>
      <c r="K3509">
        <v>0.25</v>
      </c>
      <c r="L3509" s="4" t="s">
        <v>17</v>
      </c>
      <c r="M3509" s="4" t="s">
        <v>18</v>
      </c>
      <c r="N3509" s="4" t="str">
        <f>IF(ISBLANK(Table14[[#This Row],[Sales_Rep]]),"Unknown",Table14[[#This Row],[Sales_Rep]])</f>
        <v>Bob</v>
      </c>
      <c r="O3509" t="str">
        <f>PROPER(Table14[[#This Row],[Region]])</f>
        <v>East</v>
      </c>
      <c r="P3509" s="9">
        <f>IF(ISBLANK(Table14[[#This Row],[Sales_Amount]]),MEDIAN(Table14[Sales_Amount]),Table14[[#This Row],[Sales_Amount]])</f>
        <v>34288.6</v>
      </c>
      <c r="Q3509" s="11">
        <f>IF(ISBLANK(Table14[[#This Row],[Quantity_Sold]]),MEDIAN(Table14[Quantity_Sold]),Table14[[#This Row],[Quantity_Sold]])</f>
        <v>39</v>
      </c>
      <c r="R3509" s="4" t="str">
        <f>TRIM(Table14[[#This Row],[Product_Category]])</f>
        <v>Clothing</v>
      </c>
      <c r="S3509" s="4" t="str">
        <f>PROPER(Table14[[#This Row],[Customer_Type]])</f>
        <v>Returning</v>
      </c>
      <c r="T3509" s="13">
        <f>IF(ISBLANK(Table14[[#This Row],[Discount]]),MEDIAN(Table14[Discount]),Table14[[#This Row],[Discount]])</f>
        <v>0.25</v>
      </c>
    </row>
    <row r="3510" spans="1:20" x14ac:dyDescent="0.3">
      <c r="A3510">
        <v>1246</v>
      </c>
      <c r="B3510" s="1">
        <v>44932</v>
      </c>
      <c r="C3510" t="s">
        <v>19</v>
      </c>
      <c r="D3510" t="s">
        <v>27</v>
      </c>
      <c r="E3510">
        <v>26172.32</v>
      </c>
      <c r="F3510">
        <v>27</v>
      </c>
      <c r="G3510" t="s">
        <v>15</v>
      </c>
      <c r="H3510" s="9">
        <v>1007.26</v>
      </c>
      <c r="I3510" s="9">
        <v>1292.46</v>
      </c>
      <c r="J3510" t="s">
        <v>25</v>
      </c>
      <c r="K3510">
        <v>0.25</v>
      </c>
      <c r="L3510" s="4" t="s">
        <v>26</v>
      </c>
      <c r="M3510" s="4" t="s">
        <v>22</v>
      </c>
      <c r="N3510" s="4" t="str">
        <f>IF(ISBLANK(Table14[[#This Row],[Sales_Rep]]),"Unknown",Table14[[#This Row],[Sales_Rep]])</f>
        <v>Eve</v>
      </c>
      <c r="O3510" t="str">
        <f>PROPER(Table14[[#This Row],[Region]])</f>
        <v>West</v>
      </c>
      <c r="P3510" s="9">
        <f>IF(ISBLANK(Table14[[#This Row],[Sales_Amount]]),MEDIAN(Table14[Sales_Amount]),Table14[[#This Row],[Sales_Amount]])</f>
        <v>26172.32</v>
      </c>
      <c r="Q3510" s="11">
        <f>IF(ISBLANK(Table14[[#This Row],[Quantity_Sold]]),MEDIAN(Table14[Quantity_Sold]),Table14[[#This Row],[Quantity_Sold]])</f>
        <v>27</v>
      </c>
      <c r="R3510" s="4" t="str">
        <f>TRIM(Table14[[#This Row],[Product_Category]])</f>
        <v>Food</v>
      </c>
      <c r="S3510" s="4" t="str">
        <f>PROPER(Table14[[#This Row],[Customer_Type]])</f>
        <v>New</v>
      </c>
      <c r="T3510" s="13">
        <f>IF(ISBLANK(Table14[[#This Row],[Discount]]),MEDIAN(Table14[Discount]),Table14[[#This Row],[Discount]])</f>
        <v>0.25</v>
      </c>
    </row>
    <row r="3511" spans="1:20" x14ac:dyDescent="0.3">
      <c r="A3511">
        <v>1193</v>
      </c>
      <c r="B3511" s="1">
        <v>45562</v>
      </c>
      <c r="C3511" t="s">
        <v>19</v>
      </c>
      <c r="D3511" t="s">
        <v>14</v>
      </c>
      <c r="E3511">
        <v>67254.97</v>
      </c>
      <c r="F3511">
        <v>13</v>
      </c>
      <c r="G3511" t="s">
        <v>21</v>
      </c>
      <c r="H3511" s="9">
        <v>4723.76</v>
      </c>
      <c r="I3511" s="9">
        <v>5503.68</v>
      </c>
      <c r="J3511" t="s">
        <v>16</v>
      </c>
      <c r="K3511">
        <v>0.06</v>
      </c>
      <c r="L3511" s="4" t="s">
        <v>17</v>
      </c>
      <c r="M3511" s="4" t="s">
        <v>18</v>
      </c>
      <c r="N3511" s="4" t="str">
        <f>IF(ISBLANK(Table14[[#This Row],[Sales_Rep]]),"Unknown",Table14[[#This Row],[Sales_Rep]])</f>
        <v>Eve</v>
      </c>
      <c r="O3511" t="str">
        <f>PROPER(Table14[[#This Row],[Region]])</f>
        <v>East</v>
      </c>
      <c r="P3511" s="9">
        <f>IF(ISBLANK(Table14[[#This Row],[Sales_Amount]]),MEDIAN(Table14[Sales_Amount]),Table14[[#This Row],[Sales_Amount]])</f>
        <v>67254.97</v>
      </c>
      <c r="Q3511" s="11">
        <f>IF(ISBLANK(Table14[[#This Row],[Quantity_Sold]]),MEDIAN(Table14[Quantity_Sold]),Table14[[#This Row],[Quantity_Sold]])</f>
        <v>13</v>
      </c>
      <c r="R3511" s="4" t="str">
        <f>TRIM(Table14[[#This Row],[Product_Category]])</f>
        <v>Electronics</v>
      </c>
      <c r="S3511" s="4" t="str">
        <f>PROPER(Table14[[#This Row],[Customer_Type]])</f>
        <v>Returning</v>
      </c>
      <c r="T3511" s="13">
        <f>IF(ISBLANK(Table14[[#This Row],[Discount]]),MEDIAN(Table14[Discount]),Table14[[#This Row],[Discount]])</f>
        <v>0.06</v>
      </c>
    </row>
    <row r="3512" spans="1:20" x14ac:dyDescent="0.3">
      <c r="A3512">
        <v>1195</v>
      </c>
      <c r="B3512" s="1">
        <v>45638</v>
      </c>
      <c r="C3512" t="s">
        <v>29</v>
      </c>
      <c r="D3512" t="s">
        <v>27</v>
      </c>
      <c r="E3512">
        <v>12881.22</v>
      </c>
      <c r="F3512">
        <v>8</v>
      </c>
      <c r="G3512" t="s">
        <v>28</v>
      </c>
      <c r="H3512" s="9">
        <v>1553.83</v>
      </c>
      <c r="I3512" s="9">
        <v>1963.6</v>
      </c>
      <c r="J3512" t="s">
        <v>16</v>
      </c>
      <c r="K3512">
        <v>0.18</v>
      </c>
      <c r="L3512" s="4" t="s">
        <v>17</v>
      </c>
      <c r="M3512" s="4" t="s">
        <v>18</v>
      </c>
      <c r="N3512" s="4" t="str">
        <f>IF(ISBLANK(Table14[[#This Row],[Sales_Rep]]),"Unknown",Table14[[#This Row],[Sales_Rep]])</f>
        <v>Bob</v>
      </c>
      <c r="O3512" t="str">
        <f>PROPER(Table14[[#This Row],[Region]])</f>
        <v>West</v>
      </c>
      <c r="P3512" s="9">
        <f>IF(ISBLANK(Table14[[#This Row],[Sales_Amount]]),MEDIAN(Table14[Sales_Amount]),Table14[[#This Row],[Sales_Amount]])</f>
        <v>12881.22</v>
      </c>
      <c r="Q3512" s="11">
        <f>IF(ISBLANK(Table14[[#This Row],[Quantity_Sold]]),MEDIAN(Table14[Quantity_Sold]),Table14[[#This Row],[Quantity_Sold]])</f>
        <v>8</v>
      </c>
      <c r="R3512" s="4" t="str">
        <f>TRIM(Table14[[#This Row],[Product_Category]])</f>
        <v>Furniture</v>
      </c>
      <c r="S3512" s="4" t="str">
        <f>PROPER(Table14[[#This Row],[Customer_Type]])</f>
        <v>Returning</v>
      </c>
      <c r="T3512" s="13">
        <f>IF(ISBLANK(Table14[[#This Row],[Discount]]),MEDIAN(Table14[Discount]),Table14[[#This Row],[Discount]])</f>
        <v>0.18</v>
      </c>
    </row>
    <row r="3513" spans="1:20" x14ac:dyDescent="0.3">
      <c r="A3513">
        <v>1264</v>
      </c>
      <c r="B3513" s="1">
        <v>45117</v>
      </c>
      <c r="C3513" t="s">
        <v>29</v>
      </c>
      <c r="D3513" t="s">
        <v>27</v>
      </c>
      <c r="E3513">
        <v>58088.37</v>
      </c>
      <c r="F3513">
        <v>13</v>
      </c>
      <c r="G3513" t="s">
        <v>15</v>
      </c>
      <c r="H3513" s="9">
        <v>3731.07</v>
      </c>
      <c r="I3513" s="9">
        <v>5449.19</v>
      </c>
      <c r="J3513" t="s">
        <v>16</v>
      </c>
      <c r="K3513">
        <v>0.18</v>
      </c>
      <c r="L3513" s="4" t="s">
        <v>31</v>
      </c>
      <c r="M3513" s="4" t="s">
        <v>18</v>
      </c>
      <c r="N3513" s="4" t="str">
        <f>IF(ISBLANK(Table14[[#This Row],[Sales_Rep]]),"Unknown",Table14[[#This Row],[Sales_Rep]])</f>
        <v>Bob</v>
      </c>
      <c r="O3513" t="str">
        <f>PROPER(Table14[[#This Row],[Region]])</f>
        <v>West</v>
      </c>
      <c r="P3513" s="9">
        <f>IF(ISBLANK(Table14[[#This Row],[Sales_Amount]]),MEDIAN(Table14[Sales_Amount]),Table14[[#This Row],[Sales_Amount]])</f>
        <v>58088.37</v>
      </c>
      <c r="Q3513" s="11">
        <f>IF(ISBLANK(Table14[[#This Row],[Quantity_Sold]]),MEDIAN(Table14[Quantity_Sold]),Table14[[#This Row],[Quantity_Sold]])</f>
        <v>13</v>
      </c>
      <c r="R3513" s="4" t="str">
        <f>TRIM(Table14[[#This Row],[Product_Category]])</f>
        <v>Food</v>
      </c>
      <c r="S3513" s="4" t="str">
        <f>PROPER(Table14[[#This Row],[Customer_Type]])</f>
        <v>Returning</v>
      </c>
      <c r="T3513" s="13">
        <f>IF(ISBLANK(Table14[[#This Row],[Discount]]),MEDIAN(Table14[Discount]),Table14[[#This Row],[Discount]])</f>
        <v>0.18</v>
      </c>
    </row>
    <row r="3514" spans="1:20" x14ac:dyDescent="0.3">
      <c r="A3514">
        <v>1221</v>
      </c>
      <c r="B3514" s="1">
        <v>44963</v>
      </c>
      <c r="C3514" t="s">
        <v>19</v>
      </c>
      <c r="D3514" t="s">
        <v>14</v>
      </c>
      <c r="E3514">
        <v>14276.1</v>
      </c>
      <c r="F3514">
        <v>7</v>
      </c>
      <c r="G3514" t="s">
        <v>28</v>
      </c>
      <c r="H3514" s="9">
        <v>1455.49</v>
      </c>
      <c r="I3514" s="9">
        <v>2124.42</v>
      </c>
      <c r="J3514" t="s">
        <v>25</v>
      </c>
      <c r="K3514">
        <v>0.04</v>
      </c>
      <c r="L3514" s="4" t="s">
        <v>26</v>
      </c>
      <c r="M3514" s="4" t="s">
        <v>22</v>
      </c>
      <c r="N3514" s="4" t="str">
        <f>IF(ISBLANK(Table14[[#This Row],[Sales_Rep]]),"Unknown",Table14[[#This Row],[Sales_Rep]])</f>
        <v>Eve</v>
      </c>
      <c r="O3514" t="str">
        <f>PROPER(Table14[[#This Row],[Region]])</f>
        <v>East</v>
      </c>
      <c r="P3514" s="9">
        <f>IF(ISBLANK(Table14[[#This Row],[Sales_Amount]]),MEDIAN(Table14[Sales_Amount]),Table14[[#This Row],[Sales_Amount]])</f>
        <v>14276.1</v>
      </c>
      <c r="Q3514" s="11">
        <f>IF(ISBLANK(Table14[[#This Row],[Quantity_Sold]]),MEDIAN(Table14[Quantity_Sold]),Table14[[#This Row],[Quantity_Sold]])</f>
        <v>7</v>
      </c>
      <c r="R3514" s="4" t="str">
        <f>TRIM(Table14[[#This Row],[Product_Category]])</f>
        <v>Furniture</v>
      </c>
      <c r="S3514" s="4" t="str">
        <f>PROPER(Table14[[#This Row],[Customer_Type]])</f>
        <v>New</v>
      </c>
      <c r="T3514" s="13">
        <f>IF(ISBLANK(Table14[[#This Row],[Discount]]),MEDIAN(Table14[Discount]),Table14[[#This Row],[Discount]])</f>
        <v>0.04</v>
      </c>
    </row>
    <row r="3515" spans="1:20" x14ac:dyDescent="0.3">
      <c r="A3515">
        <v>1478</v>
      </c>
      <c r="B3515" s="1">
        <v>45600</v>
      </c>
      <c r="C3515" t="s">
        <v>23</v>
      </c>
      <c r="D3515" t="s">
        <v>20</v>
      </c>
      <c r="E3515">
        <v>12477.78</v>
      </c>
      <c r="F3515">
        <v>36</v>
      </c>
      <c r="G3515" t="s">
        <v>21</v>
      </c>
      <c r="H3515" s="9">
        <v>402.34</v>
      </c>
      <c r="I3515" s="9">
        <v>462.14</v>
      </c>
      <c r="J3515" t="s">
        <v>16</v>
      </c>
      <c r="K3515">
        <v>0.25</v>
      </c>
      <c r="L3515" s="4" t="s">
        <v>26</v>
      </c>
      <c r="M3515" s="4" t="s">
        <v>22</v>
      </c>
      <c r="N3515" s="4" t="str">
        <f>IF(ISBLANK(Table14[[#This Row],[Sales_Rep]]),"Unknown",Table14[[#This Row],[Sales_Rep]])</f>
        <v>Charlie</v>
      </c>
      <c r="O3515" t="str">
        <f>PROPER(Table14[[#This Row],[Region]])</f>
        <v>North</v>
      </c>
      <c r="P3515" s="9">
        <f>IF(ISBLANK(Table14[[#This Row],[Sales_Amount]]),MEDIAN(Table14[Sales_Amount]),Table14[[#This Row],[Sales_Amount]])</f>
        <v>12477.78</v>
      </c>
      <c r="Q3515" s="11">
        <f>IF(ISBLANK(Table14[[#This Row],[Quantity_Sold]]),MEDIAN(Table14[Quantity_Sold]),Table14[[#This Row],[Quantity_Sold]])</f>
        <v>36</v>
      </c>
      <c r="R3515" s="4" t="str">
        <f>TRIM(Table14[[#This Row],[Product_Category]])</f>
        <v>Electronics</v>
      </c>
      <c r="S3515" s="4" t="str">
        <f>PROPER(Table14[[#This Row],[Customer_Type]])</f>
        <v>Returning</v>
      </c>
      <c r="T3515" s="13">
        <f>IF(ISBLANK(Table14[[#This Row],[Discount]]),MEDIAN(Table14[Discount]),Table14[[#This Row],[Discount]])</f>
        <v>0.25</v>
      </c>
    </row>
    <row r="3516" spans="1:20" x14ac:dyDescent="0.3">
      <c r="A3516">
        <v>1285</v>
      </c>
      <c r="B3516" s="1">
        <v>45023</v>
      </c>
      <c r="C3516" t="s">
        <v>19</v>
      </c>
      <c r="D3516" t="s">
        <v>20</v>
      </c>
      <c r="E3516">
        <v>87085.33</v>
      </c>
      <c r="F3516">
        <v>23</v>
      </c>
      <c r="G3516" t="s">
        <v>15</v>
      </c>
      <c r="H3516" s="9">
        <v>3324.93</v>
      </c>
      <c r="I3516" s="9">
        <v>4160.79</v>
      </c>
      <c r="J3516" t="s">
        <v>16</v>
      </c>
      <c r="K3516">
        <v>0.09</v>
      </c>
      <c r="L3516" s="4" t="s">
        <v>31</v>
      </c>
      <c r="M3516" s="4" t="s">
        <v>22</v>
      </c>
      <c r="N3516" s="4" t="str">
        <f>IF(ISBLANK(Table14[[#This Row],[Sales_Rep]]),"Unknown",Table14[[#This Row],[Sales_Rep]])</f>
        <v>Eve</v>
      </c>
      <c r="O3516" t="str">
        <f>PROPER(Table14[[#This Row],[Region]])</f>
        <v>North</v>
      </c>
      <c r="P3516" s="9">
        <f>IF(ISBLANK(Table14[[#This Row],[Sales_Amount]]),MEDIAN(Table14[Sales_Amount]),Table14[[#This Row],[Sales_Amount]])</f>
        <v>87085.33</v>
      </c>
      <c r="Q3516" s="11">
        <f>IF(ISBLANK(Table14[[#This Row],[Quantity_Sold]]),MEDIAN(Table14[Quantity_Sold]),Table14[[#This Row],[Quantity_Sold]])</f>
        <v>23</v>
      </c>
      <c r="R3516" s="4" t="str">
        <f>TRIM(Table14[[#This Row],[Product_Category]])</f>
        <v>Food</v>
      </c>
      <c r="S3516" s="4" t="str">
        <f>PROPER(Table14[[#This Row],[Customer_Type]])</f>
        <v>Returning</v>
      </c>
      <c r="T3516" s="13">
        <f>IF(ISBLANK(Table14[[#This Row],[Discount]]),MEDIAN(Table14[Discount]),Table14[[#This Row],[Discount]])</f>
        <v>0.09</v>
      </c>
    </row>
    <row r="3517" spans="1:20" x14ac:dyDescent="0.3">
      <c r="A3517">
        <v>1023</v>
      </c>
      <c r="B3517" s="1">
        <v>45141</v>
      </c>
      <c r="C3517" t="s">
        <v>13</v>
      </c>
      <c r="D3517" t="s">
        <v>20</v>
      </c>
      <c r="E3517">
        <v>104624.13</v>
      </c>
      <c r="F3517">
        <v>32</v>
      </c>
      <c r="G3517" t="s">
        <v>15</v>
      </c>
      <c r="H3517" s="9">
        <v>3165.85</v>
      </c>
      <c r="I3517" s="9">
        <v>4086.88</v>
      </c>
      <c r="J3517" t="s">
        <v>16</v>
      </c>
      <c r="K3517">
        <v>0.2</v>
      </c>
      <c r="L3517" s="4" t="s">
        <v>26</v>
      </c>
      <c r="M3517" s="4" t="s">
        <v>22</v>
      </c>
      <c r="N3517" s="4" t="str">
        <f>IF(ISBLANK(Table14[[#This Row],[Sales_Rep]]),"Unknown",Table14[[#This Row],[Sales_Rep]])</f>
        <v>David</v>
      </c>
      <c r="O3517" t="str">
        <f>PROPER(Table14[[#This Row],[Region]])</f>
        <v>North</v>
      </c>
      <c r="P3517" s="9">
        <f>IF(ISBLANK(Table14[[#This Row],[Sales_Amount]]),MEDIAN(Table14[Sales_Amount]),Table14[[#This Row],[Sales_Amount]])</f>
        <v>104624.13</v>
      </c>
      <c r="Q3517" s="11">
        <f>IF(ISBLANK(Table14[[#This Row],[Quantity_Sold]]),MEDIAN(Table14[Quantity_Sold]),Table14[[#This Row],[Quantity_Sold]])</f>
        <v>32</v>
      </c>
      <c r="R3517" s="4" t="str">
        <f>TRIM(Table14[[#This Row],[Product_Category]])</f>
        <v>Food</v>
      </c>
      <c r="S3517" s="4" t="str">
        <f>PROPER(Table14[[#This Row],[Customer_Type]])</f>
        <v>Returning</v>
      </c>
      <c r="T3517" s="13">
        <f>IF(ISBLANK(Table14[[#This Row],[Discount]]),MEDIAN(Table14[Discount]),Table14[[#This Row],[Discount]])</f>
        <v>0.2</v>
      </c>
    </row>
    <row r="3518" spans="1:20" x14ac:dyDescent="0.3">
      <c r="A3518">
        <v>1171</v>
      </c>
      <c r="B3518" s="1">
        <v>45397</v>
      </c>
      <c r="C3518" t="s">
        <v>19</v>
      </c>
      <c r="D3518" t="s">
        <v>20</v>
      </c>
      <c r="E3518">
        <v>102841.94</v>
      </c>
      <c r="F3518">
        <v>32</v>
      </c>
      <c r="G3518" t="s">
        <v>21</v>
      </c>
      <c r="H3518" s="9">
        <v>3065.09</v>
      </c>
      <c r="I3518" s="9">
        <v>4173.78</v>
      </c>
      <c r="J3518" t="s">
        <v>25</v>
      </c>
      <c r="K3518">
        <v>0.23</v>
      </c>
      <c r="L3518" s="4" t="s">
        <v>31</v>
      </c>
      <c r="M3518" s="4" t="s">
        <v>18</v>
      </c>
      <c r="N3518" s="4" t="str">
        <f>IF(ISBLANK(Table14[[#This Row],[Sales_Rep]]),"Unknown",Table14[[#This Row],[Sales_Rep]])</f>
        <v>Eve</v>
      </c>
      <c r="O3518" t="str">
        <f>PROPER(Table14[[#This Row],[Region]])</f>
        <v>North</v>
      </c>
      <c r="P3518" s="9">
        <f>IF(ISBLANK(Table14[[#This Row],[Sales_Amount]]),MEDIAN(Table14[Sales_Amount]),Table14[[#This Row],[Sales_Amount]])</f>
        <v>102841.94</v>
      </c>
      <c r="Q3518" s="11">
        <f>IF(ISBLANK(Table14[[#This Row],[Quantity_Sold]]),MEDIAN(Table14[Quantity_Sold]),Table14[[#This Row],[Quantity_Sold]])</f>
        <v>32</v>
      </c>
      <c r="R3518" s="4" t="str">
        <f>TRIM(Table14[[#This Row],[Product_Category]])</f>
        <v>Electronics</v>
      </c>
      <c r="S3518" s="4" t="str">
        <f>PROPER(Table14[[#This Row],[Customer_Type]])</f>
        <v>New</v>
      </c>
      <c r="T3518" s="13">
        <f>IF(ISBLANK(Table14[[#This Row],[Discount]]),MEDIAN(Table14[Discount]),Table14[[#This Row],[Discount]])</f>
        <v>0.23</v>
      </c>
    </row>
    <row r="3519" spans="1:20" x14ac:dyDescent="0.3">
      <c r="A3519">
        <v>1171</v>
      </c>
      <c r="B3519" s="1">
        <v>45325</v>
      </c>
      <c r="C3519" t="s">
        <v>23</v>
      </c>
      <c r="D3519" t="s">
        <v>30</v>
      </c>
      <c r="E3519">
        <v>48786.31</v>
      </c>
      <c r="F3519">
        <v>44</v>
      </c>
      <c r="G3519" t="s">
        <v>21</v>
      </c>
      <c r="H3519" s="9">
        <v>1113.3</v>
      </c>
      <c r="I3519" s="9">
        <v>1245.82</v>
      </c>
      <c r="J3519" t="s">
        <v>25</v>
      </c>
      <c r="K3519">
        <v>0.11</v>
      </c>
      <c r="L3519" s="4" t="s">
        <v>31</v>
      </c>
      <c r="M3519" s="4" t="s">
        <v>22</v>
      </c>
      <c r="N3519" s="4" t="str">
        <f>IF(ISBLANK(Table14[[#This Row],[Sales_Rep]]),"Unknown",Table14[[#This Row],[Sales_Rep]])</f>
        <v>Charlie</v>
      </c>
      <c r="O3519" t="str">
        <f>PROPER(Table14[[#This Row],[Region]])</f>
        <v>South</v>
      </c>
      <c r="P3519" s="9">
        <f>IF(ISBLANK(Table14[[#This Row],[Sales_Amount]]),MEDIAN(Table14[Sales_Amount]),Table14[[#This Row],[Sales_Amount]])</f>
        <v>48786.31</v>
      </c>
      <c r="Q3519" s="11">
        <f>IF(ISBLANK(Table14[[#This Row],[Quantity_Sold]]),MEDIAN(Table14[Quantity_Sold]),Table14[[#This Row],[Quantity_Sold]])</f>
        <v>44</v>
      </c>
      <c r="R3519" s="4" t="str">
        <f>TRIM(Table14[[#This Row],[Product_Category]])</f>
        <v>Electronics</v>
      </c>
      <c r="S3519" s="4" t="str">
        <f>PROPER(Table14[[#This Row],[Customer_Type]])</f>
        <v>New</v>
      </c>
      <c r="T3519" s="13">
        <f>IF(ISBLANK(Table14[[#This Row],[Discount]]),MEDIAN(Table14[Discount]),Table14[[#This Row],[Discount]])</f>
        <v>0.11</v>
      </c>
    </row>
    <row r="3520" spans="1:20" x14ac:dyDescent="0.3">
      <c r="A3520">
        <v>1066</v>
      </c>
      <c r="B3520" s="1">
        <v>45179</v>
      </c>
      <c r="C3520" t="s">
        <v>13</v>
      </c>
      <c r="D3520" t="s">
        <v>20</v>
      </c>
      <c r="E3520">
        <v>46802.3</v>
      </c>
      <c r="F3520">
        <v>38</v>
      </c>
      <c r="G3520" t="s">
        <v>15</v>
      </c>
      <c r="H3520" s="9">
        <v>934.44</v>
      </c>
      <c r="I3520" s="9">
        <v>1353.45</v>
      </c>
      <c r="J3520" t="s">
        <v>16</v>
      </c>
      <c r="K3520">
        <v>0.09</v>
      </c>
      <c r="L3520" s="4" t="s">
        <v>17</v>
      </c>
      <c r="M3520" s="4" t="s">
        <v>22</v>
      </c>
      <c r="N3520" s="4" t="str">
        <f>IF(ISBLANK(Table14[[#This Row],[Sales_Rep]]),"Unknown",Table14[[#This Row],[Sales_Rep]])</f>
        <v>David</v>
      </c>
      <c r="O3520" t="str">
        <f>PROPER(Table14[[#This Row],[Region]])</f>
        <v>North</v>
      </c>
      <c r="P3520" s="9">
        <f>IF(ISBLANK(Table14[[#This Row],[Sales_Amount]]),MEDIAN(Table14[Sales_Amount]),Table14[[#This Row],[Sales_Amount]])</f>
        <v>46802.3</v>
      </c>
      <c r="Q3520" s="11">
        <f>IF(ISBLANK(Table14[[#This Row],[Quantity_Sold]]),MEDIAN(Table14[Quantity_Sold]),Table14[[#This Row],[Quantity_Sold]])</f>
        <v>38</v>
      </c>
      <c r="R3520" s="4" t="str">
        <f>TRIM(Table14[[#This Row],[Product_Category]])</f>
        <v>Food</v>
      </c>
      <c r="S3520" s="4" t="str">
        <f>PROPER(Table14[[#This Row],[Customer_Type]])</f>
        <v>Returning</v>
      </c>
      <c r="T3520" s="13">
        <f>IF(ISBLANK(Table14[[#This Row],[Discount]]),MEDIAN(Table14[Discount]),Table14[[#This Row],[Discount]])</f>
        <v>0.09</v>
      </c>
    </row>
    <row r="3521" spans="1:20" x14ac:dyDescent="0.3">
      <c r="A3521">
        <v>1469</v>
      </c>
      <c r="B3521" s="1">
        <v>45176</v>
      </c>
      <c r="C3521" t="s">
        <v>32</v>
      </c>
      <c r="D3521" t="s">
        <v>27</v>
      </c>
      <c r="E3521">
        <v>44911</v>
      </c>
      <c r="F3521">
        <v>20</v>
      </c>
      <c r="G3521" t="s">
        <v>24</v>
      </c>
      <c r="H3521" s="9">
        <v>2178.81</v>
      </c>
      <c r="I3521" s="9">
        <v>2878.91</v>
      </c>
      <c r="J3521" t="s">
        <v>25</v>
      </c>
      <c r="K3521">
        <v>0.22</v>
      </c>
      <c r="L3521" s="4" t="s">
        <v>17</v>
      </c>
      <c r="M3521" s="4" t="s">
        <v>18</v>
      </c>
      <c r="N3521" s="4" t="str">
        <f>IF(ISBLANK(Table14[[#This Row],[Sales_Rep]]),"Unknown",Table14[[#This Row],[Sales_Rep]])</f>
        <v>Alice</v>
      </c>
      <c r="O3521" t="str">
        <f>PROPER(Table14[[#This Row],[Region]])</f>
        <v>West</v>
      </c>
      <c r="P3521" s="9">
        <f>IF(ISBLANK(Table14[[#This Row],[Sales_Amount]]),MEDIAN(Table14[Sales_Amount]),Table14[[#This Row],[Sales_Amount]])</f>
        <v>44911</v>
      </c>
      <c r="Q3521" s="11">
        <f>IF(ISBLANK(Table14[[#This Row],[Quantity_Sold]]),MEDIAN(Table14[Quantity_Sold]),Table14[[#This Row],[Quantity_Sold]])</f>
        <v>20</v>
      </c>
      <c r="R3521" s="4" t="str">
        <f>TRIM(Table14[[#This Row],[Product_Category]])</f>
        <v>Clothing</v>
      </c>
      <c r="S3521" s="4" t="str">
        <f>PROPER(Table14[[#This Row],[Customer_Type]])</f>
        <v>New</v>
      </c>
      <c r="T3521" s="13">
        <f>IF(ISBLANK(Table14[[#This Row],[Discount]]),MEDIAN(Table14[Discount]),Table14[[#This Row],[Discount]])</f>
        <v>0.22</v>
      </c>
    </row>
    <row r="3522" spans="1:20" x14ac:dyDescent="0.3">
      <c r="A3522">
        <v>1043</v>
      </c>
      <c r="B3522" s="1">
        <v>45427</v>
      </c>
      <c r="C3522" t="s">
        <v>32</v>
      </c>
      <c r="D3522" t="s">
        <v>14</v>
      </c>
      <c r="E3522">
        <v>76365.3</v>
      </c>
      <c r="F3522">
        <v>34</v>
      </c>
      <c r="G3522" t="s">
        <v>15</v>
      </c>
      <c r="H3522" s="9">
        <v>1877.99</v>
      </c>
      <c r="I3522" s="9">
        <v>2706.07</v>
      </c>
      <c r="J3522" t="s">
        <v>16</v>
      </c>
      <c r="K3522">
        <v>0.17</v>
      </c>
      <c r="L3522" s="4" t="s">
        <v>17</v>
      </c>
      <c r="M3522" s="4" t="s">
        <v>18</v>
      </c>
      <c r="N3522" s="4" t="str">
        <f>IF(ISBLANK(Table14[[#This Row],[Sales_Rep]]),"Unknown",Table14[[#This Row],[Sales_Rep]])</f>
        <v>Alice</v>
      </c>
      <c r="O3522" t="str">
        <f>PROPER(Table14[[#This Row],[Region]])</f>
        <v>East</v>
      </c>
      <c r="P3522" s="9">
        <f>IF(ISBLANK(Table14[[#This Row],[Sales_Amount]]),MEDIAN(Table14[Sales_Amount]),Table14[[#This Row],[Sales_Amount]])</f>
        <v>76365.3</v>
      </c>
      <c r="Q3522" s="11">
        <f>IF(ISBLANK(Table14[[#This Row],[Quantity_Sold]]),MEDIAN(Table14[Quantity_Sold]),Table14[[#This Row],[Quantity_Sold]])</f>
        <v>34</v>
      </c>
      <c r="R3522" s="4" t="str">
        <f>TRIM(Table14[[#This Row],[Product_Category]])</f>
        <v>Food</v>
      </c>
      <c r="S3522" s="4" t="str">
        <f>PROPER(Table14[[#This Row],[Customer_Type]])</f>
        <v>Returning</v>
      </c>
      <c r="T3522" s="13">
        <f>IF(ISBLANK(Table14[[#This Row],[Discount]]),MEDIAN(Table14[Discount]),Table14[[#This Row],[Discount]])</f>
        <v>0.17</v>
      </c>
    </row>
    <row r="3523" spans="1:20" x14ac:dyDescent="0.3">
      <c r="A3523">
        <v>1424</v>
      </c>
      <c r="B3523" s="1">
        <v>45234</v>
      </c>
      <c r="C3523" t="s">
        <v>23</v>
      </c>
      <c r="D3523" t="s">
        <v>20</v>
      </c>
      <c r="E3523">
        <v>41145.980000000003</v>
      </c>
      <c r="F3523">
        <v>26</v>
      </c>
      <c r="G3523" t="s">
        <v>28</v>
      </c>
      <c r="H3523" s="9">
        <v>1862.42</v>
      </c>
      <c r="I3523" s="9">
        <v>2110.0500000000002</v>
      </c>
      <c r="J3523" t="s">
        <v>16</v>
      </c>
      <c r="K3523">
        <v>0.25</v>
      </c>
      <c r="L3523" s="4" t="s">
        <v>26</v>
      </c>
      <c r="M3523" s="4" t="s">
        <v>18</v>
      </c>
      <c r="N3523" s="4" t="str">
        <f>IF(ISBLANK(Table14[[#This Row],[Sales_Rep]]),"Unknown",Table14[[#This Row],[Sales_Rep]])</f>
        <v>Charlie</v>
      </c>
      <c r="O3523" t="str">
        <f>PROPER(Table14[[#This Row],[Region]])</f>
        <v>North</v>
      </c>
      <c r="P3523" s="9">
        <f>IF(ISBLANK(Table14[[#This Row],[Sales_Amount]]),MEDIAN(Table14[Sales_Amount]),Table14[[#This Row],[Sales_Amount]])</f>
        <v>41145.980000000003</v>
      </c>
      <c r="Q3523" s="11">
        <f>IF(ISBLANK(Table14[[#This Row],[Quantity_Sold]]),MEDIAN(Table14[Quantity_Sold]),Table14[[#This Row],[Quantity_Sold]])</f>
        <v>26</v>
      </c>
      <c r="R3523" s="4" t="str">
        <f>TRIM(Table14[[#This Row],[Product_Category]])</f>
        <v>Furniture</v>
      </c>
      <c r="S3523" s="4" t="str">
        <f>PROPER(Table14[[#This Row],[Customer_Type]])</f>
        <v>Returning</v>
      </c>
      <c r="T3523" s="13">
        <f>IF(ISBLANK(Table14[[#This Row],[Discount]]),MEDIAN(Table14[Discount]),Table14[[#This Row],[Discount]])</f>
        <v>0.25</v>
      </c>
    </row>
    <row r="3524" spans="1:20" x14ac:dyDescent="0.3">
      <c r="A3524">
        <v>1149</v>
      </c>
      <c r="B3524" s="1">
        <v>44933</v>
      </c>
      <c r="C3524" t="s">
        <v>19</v>
      </c>
      <c r="D3524" t="s">
        <v>27</v>
      </c>
      <c r="E3524">
        <v>141458.85999999999</v>
      </c>
      <c r="F3524">
        <v>42</v>
      </c>
      <c r="G3524" t="s">
        <v>15</v>
      </c>
      <c r="H3524" s="9">
        <v>2820.77</v>
      </c>
      <c r="I3524" s="9">
        <v>4107.3999999999996</v>
      </c>
      <c r="J3524" t="s">
        <v>16</v>
      </c>
      <c r="K3524">
        <v>0.18</v>
      </c>
      <c r="L3524" s="4" t="s">
        <v>31</v>
      </c>
      <c r="M3524" s="4" t="s">
        <v>18</v>
      </c>
      <c r="N3524" s="4" t="str">
        <f>IF(ISBLANK(Table14[[#This Row],[Sales_Rep]]),"Unknown",Table14[[#This Row],[Sales_Rep]])</f>
        <v>Eve</v>
      </c>
      <c r="O3524" t="str">
        <f>PROPER(Table14[[#This Row],[Region]])</f>
        <v>West</v>
      </c>
      <c r="P3524" s="9">
        <f>IF(ISBLANK(Table14[[#This Row],[Sales_Amount]]),MEDIAN(Table14[Sales_Amount]),Table14[[#This Row],[Sales_Amount]])</f>
        <v>141458.85999999999</v>
      </c>
      <c r="Q3524" s="11">
        <f>IF(ISBLANK(Table14[[#This Row],[Quantity_Sold]]),MEDIAN(Table14[Quantity_Sold]),Table14[[#This Row],[Quantity_Sold]])</f>
        <v>42</v>
      </c>
      <c r="R3524" s="4" t="str">
        <f>TRIM(Table14[[#This Row],[Product_Category]])</f>
        <v>Food</v>
      </c>
      <c r="S3524" s="4" t="str">
        <f>PROPER(Table14[[#This Row],[Customer_Type]])</f>
        <v>Returning</v>
      </c>
      <c r="T3524" s="13">
        <f>IF(ISBLANK(Table14[[#This Row],[Discount]]),MEDIAN(Table14[Discount]),Table14[[#This Row],[Discount]])</f>
        <v>0.18</v>
      </c>
    </row>
    <row r="3525" spans="1:20" x14ac:dyDescent="0.3">
      <c r="A3525">
        <v>1296</v>
      </c>
      <c r="B3525" s="1">
        <v>45212</v>
      </c>
      <c r="C3525" t="s">
        <v>29</v>
      </c>
      <c r="D3525" t="s">
        <v>30</v>
      </c>
      <c r="E3525">
        <v>48245.13</v>
      </c>
      <c r="F3525">
        <v>32</v>
      </c>
      <c r="G3525" t="s">
        <v>24</v>
      </c>
      <c r="H3525" s="9">
        <v>1209.72</v>
      </c>
      <c r="I3525" s="9">
        <v>1621.14</v>
      </c>
      <c r="J3525" t="s">
        <v>16</v>
      </c>
      <c r="K3525">
        <v>7.0000000000000007E-2</v>
      </c>
      <c r="L3525" s="4" t="s">
        <v>31</v>
      </c>
      <c r="M3525" s="4" t="s">
        <v>22</v>
      </c>
      <c r="N3525" s="4" t="str">
        <f>IF(ISBLANK(Table14[[#This Row],[Sales_Rep]]),"Unknown",Table14[[#This Row],[Sales_Rep]])</f>
        <v>Bob</v>
      </c>
      <c r="O3525" t="str">
        <f>PROPER(Table14[[#This Row],[Region]])</f>
        <v>South</v>
      </c>
      <c r="P3525" s="9">
        <f>IF(ISBLANK(Table14[[#This Row],[Sales_Amount]]),MEDIAN(Table14[Sales_Amount]),Table14[[#This Row],[Sales_Amount]])</f>
        <v>48245.13</v>
      </c>
      <c r="Q3525" s="11">
        <f>IF(ISBLANK(Table14[[#This Row],[Quantity_Sold]]),MEDIAN(Table14[Quantity_Sold]),Table14[[#This Row],[Quantity_Sold]])</f>
        <v>32</v>
      </c>
      <c r="R3525" s="4" t="str">
        <f>TRIM(Table14[[#This Row],[Product_Category]])</f>
        <v>Clothing</v>
      </c>
      <c r="S3525" s="4" t="str">
        <f>PROPER(Table14[[#This Row],[Customer_Type]])</f>
        <v>Returning</v>
      </c>
      <c r="T3525" s="13">
        <f>IF(ISBLANK(Table14[[#This Row],[Discount]]),MEDIAN(Table14[Discount]),Table14[[#This Row],[Discount]])</f>
        <v>7.0000000000000007E-2</v>
      </c>
    </row>
    <row r="3526" spans="1:20" x14ac:dyDescent="0.3">
      <c r="A3526">
        <v>1313</v>
      </c>
      <c r="B3526" s="1">
        <v>45375</v>
      </c>
      <c r="C3526" t="s">
        <v>23</v>
      </c>
      <c r="D3526" t="s">
        <v>20</v>
      </c>
      <c r="E3526">
        <v>29512.06</v>
      </c>
      <c r="F3526">
        <v>48</v>
      </c>
      <c r="G3526" t="s">
        <v>15</v>
      </c>
      <c r="H3526" s="9">
        <v>506.43</v>
      </c>
      <c r="I3526" s="9">
        <v>633.85</v>
      </c>
      <c r="J3526" t="s">
        <v>16</v>
      </c>
      <c r="K3526">
        <v>0.03</v>
      </c>
      <c r="L3526" s="4" t="s">
        <v>17</v>
      </c>
      <c r="M3526" s="4" t="s">
        <v>18</v>
      </c>
      <c r="N3526" s="4" t="str">
        <f>IF(ISBLANK(Table14[[#This Row],[Sales_Rep]]),"Unknown",Table14[[#This Row],[Sales_Rep]])</f>
        <v>Charlie</v>
      </c>
      <c r="O3526" t="str">
        <f>PROPER(Table14[[#This Row],[Region]])</f>
        <v>North</v>
      </c>
      <c r="P3526" s="9">
        <f>IF(ISBLANK(Table14[[#This Row],[Sales_Amount]]),MEDIAN(Table14[Sales_Amount]),Table14[[#This Row],[Sales_Amount]])</f>
        <v>29512.06</v>
      </c>
      <c r="Q3526" s="11">
        <f>IF(ISBLANK(Table14[[#This Row],[Quantity_Sold]]),MEDIAN(Table14[Quantity_Sold]),Table14[[#This Row],[Quantity_Sold]])</f>
        <v>48</v>
      </c>
      <c r="R3526" s="4" t="str">
        <f>TRIM(Table14[[#This Row],[Product_Category]])</f>
        <v>Food</v>
      </c>
      <c r="S3526" s="4" t="str">
        <f>PROPER(Table14[[#This Row],[Customer_Type]])</f>
        <v>Returning</v>
      </c>
      <c r="T3526" s="13">
        <f>IF(ISBLANK(Table14[[#This Row],[Discount]]),MEDIAN(Table14[Discount]),Table14[[#This Row],[Discount]])</f>
        <v>0.03</v>
      </c>
    </row>
    <row r="3527" spans="1:20" x14ac:dyDescent="0.3">
      <c r="A3527">
        <v>1110</v>
      </c>
      <c r="B3527" s="1">
        <v>45213</v>
      </c>
      <c r="C3527" t="s">
        <v>13</v>
      </c>
      <c r="D3527" t="s">
        <v>20</v>
      </c>
      <c r="E3527">
        <v>22610.29</v>
      </c>
      <c r="F3527">
        <v>11</v>
      </c>
      <c r="G3527" t="s">
        <v>21</v>
      </c>
      <c r="H3527" s="9">
        <v>1516.09</v>
      </c>
      <c r="I3527" s="9">
        <v>2258.77</v>
      </c>
      <c r="J3527" t="s">
        <v>25</v>
      </c>
      <c r="K3527">
        <v>0.09</v>
      </c>
      <c r="L3527" s="4" t="s">
        <v>26</v>
      </c>
      <c r="M3527" s="4" t="s">
        <v>18</v>
      </c>
      <c r="N3527" s="4" t="str">
        <f>IF(ISBLANK(Table14[[#This Row],[Sales_Rep]]),"Unknown",Table14[[#This Row],[Sales_Rep]])</f>
        <v>David</v>
      </c>
      <c r="O3527" t="str">
        <f>PROPER(Table14[[#This Row],[Region]])</f>
        <v>North</v>
      </c>
      <c r="P3527" s="9">
        <f>IF(ISBLANK(Table14[[#This Row],[Sales_Amount]]),MEDIAN(Table14[Sales_Amount]),Table14[[#This Row],[Sales_Amount]])</f>
        <v>22610.29</v>
      </c>
      <c r="Q3527" s="11">
        <f>IF(ISBLANK(Table14[[#This Row],[Quantity_Sold]]),MEDIAN(Table14[Quantity_Sold]),Table14[[#This Row],[Quantity_Sold]])</f>
        <v>11</v>
      </c>
      <c r="R3527" s="4" t="str">
        <f>TRIM(Table14[[#This Row],[Product_Category]])</f>
        <v>Electronics</v>
      </c>
      <c r="S3527" s="4" t="str">
        <f>PROPER(Table14[[#This Row],[Customer_Type]])</f>
        <v>New</v>
      </c>
      <c r="T3527" s="13">
        <f>IF(ISBLANK(Table14[[#This Row],[Discount]]),MEDIAN(Table14[Discount]),Table14[[#This Row],[Discount]])</f>
        <v>0.09</v>
      </c>
    </row>
    <row r="3528" spans="1:20" x14ac:dyDescent="0.3">
      <c r="A3528">
        <v>1386</v>
      </c>
      <c r="B3528" s="1">
        <v>45080</v>
      </c>
      <c r="C3528" t="s">
        <v>13</v>
      </c>
      <c r="D3528" t="s">
        <v>20</v>
      </c>
      <c r="E3528">
        <v>17045.22</v>
      </c>
      <c r="F3528">
        <v>4</v>
      </c>
      <c r="G3528" t="s">
        <v>24</v>
      </c>
      <c r="H3528" s="9">
        <v>3872.64</v>
      </c>
      <c r="I3528" s="9">
        <v>5013.3</v>
      </c>
      <c r="J3528" t="s">
        <v>16</v>
      </c>
      <c r="K3528">
        <v>0.15</v>
      </c>
      <c r="L3528" s="4" t="s">
        <v>26</v>
      </c>
      <c r="M3528" s="4" t="s">
        <v>22</v>
      </c>
      <c r="N3528" s="4" t="str">
        <f>IF(ISBLANK(Table14[[#This Row],[Sales_Rep]]),"Unknown",Table14[[#This Row],[Sales_Rep]])</f>
        <v>David</v>
      </c>
      <c r="O3528" t="str">
        <f>PROPER(Table14[[#This Row],[Region]])</f>
        <v>North</v>
      </c>
      <c r="P3528" s="9">
        <f>IF(ISBLANK(Table14[[#This Row],[Sales_Amount]]),MEDIAN(Table14[Sales_Amount]),Table14[[#This Row],[Sales_Amount]])</f>
        <v>17045.22</v>
      </c>
      <c r="Q3528" s="11">
        <f>IF(ISBLANK(Table14[[#This Row],[Quantity_Sold]]),MEDIAN(Table14[Quantity_Sold]),Table14[[#This Row],[Quantity_Sold]])</f>
        <v>4</v>
      </c>
      <c r="R3528" s="4" t="str">
        <f>TRIM(Table14[[#This Row],[Product_Category]])</f>
        <v>Clothing</v>
      </c>
      <c r="S3528" s="4" t="str">
        <f>PROPER(Table14[[#This Row],[Customer_Type]])</f>
        <v>Returning</v>
      </c>
      <c r="T3528" s="13">
        <f>IF(ISBLANK(Table14[[#This Row],[Discount]]),MEDIAN(Table14[Discount]),Table14[[#This Row],[Discount]])</f>
        <v>0.15</v>
      </c>
    </row>
    <row r="3529" spans="1:20" x14ac:dyDescent="0.3">
      <c r="A3529">
        <v>1347</v>
      </c>
      <c r="B3529" s="1">
        <v>45572</v>
      </c>
      <c r="C3529" t="s">
        <v>32</v>
      </c>
      <c r="D3529" t="s">
        <v>20</v>
      </c>
      <c r="E3529">
        <v>205451.96</v>
      </c>
      <c r="F3529">
        <v>39</v>
      </c>
      <c r="G3529" t="s">
        <v>21</v>
      </c>
      <c r="H3529" s="9">
        <v>4797.68</v>
      </c>
      <c r="I3529" s="9">
        <v>5789.01</v>
      </c>
      <c r="J3529" t="s">
        <v>25</v>
      </c>
      <c r="K3529">
        <v>0.09</v>
      </c>
      <c r="L3529" s="4" t="s">
        <v>26</v>
      </c>
      <c r="M3529" s="4" t="s">
        <v>18</v>
      </c>
      <c r="N3529" s="4" t="str">
        <f>IF(ISBLANK(Table14[[#This Row],[Sales_Rep]]),"Unknown",Table14[[#This Row],[Sales_Rep]])</f>
        <v>Alice</v>
      </c>
      <c r="O3529" t="str">
        <f>PROPER(Table14[[#This Row],[Region]])</f>
        <v>North</v>
      </c>
      <c r="P3529" s="9">
        <f>IF(ISBLANK(Table14[[#This Row],[Sales_Amount]]),MEDIAN(Table14[Sales_Amount]),Table14[[#This Row],[Sales_Amount]])</f>
        <v>205451.96</v>
      </c>
      <c r="Q3529" s="11">
        <f>IF(ISBLANK(Table14[[#This Row],[Quantity_Sold]]),MEDIAN(Table14[Quantity_Sold]),Table14[[#This Row],[Quantity_Sold]])</f>
        <v>39</v>
      </c>
      <c r="R3529" s="4" t="str">
        <f>TRIM(Table14[[#This Row],[Product_Category]])</f>
        <v>Electronics</v>
      </c>
      <c r="S3529" s="4" t="str">
        <f>PROPER(Table14[[#This Row],[Customer_Type]])</f>
        <v>New</v>
      </c>
      <c r="T3529" s="13">
        <f>IF(ISBLANK(Table14[[#This Row],[Discount]]),MEDIAN(Table14[Discount]),Table14[[#This Row],[Discount]])</f>
        <v>0.09</v>
      </c>
    </row>
    <row r="3530" spans="1:20" x14ac:dyDescent="0.3">
      <c r="A3530">
        <v>1345</v>
      </c>
      <c r="B3530" s="1">
        <v>45095</v>
      </c>
      <c r="C3530" t="s">
        <v>13</v>
      </c>
      <c r="D3530" t="s">
        <v>30</v>
      </c>
      <c r="E3530">
        <v>119966.67</v>
      </c>
      <c r="F3530">
        <v>21</v>
      </c>
      <c r="G3530" t="s">
        <v>15</v>
      </c>
      <c r="H3530" s="9">
        <v>4865.1400000000003</v>
      </c>
      <c r="I3530" s="9">
        <v>6566.32</v>
      </c>
      <c r="J3530" t="s">
        <v>25</v>
      </c>
      <c r="K3530">
        <v>0.13</v>
      </c>
      <c r="L3530" s="4" t="s">
        <v>31</v>
      </c>
      <c r="M3530" s="4" t="s">
        <v>18</v>
      </c>
      <c r="N3530" s="4" t="str">
        <f>IF(ISBLANK(Table14[[#This Row],[Sales_Rep]]),"Unknown",Table14[[#This Row],[Sales_Rep]])</f>
        <v>David</v>
      </c>
      <c r="O3530" t="str">
        <f>PROPER(Table14[[#This Row],[Region]])</f>
        <v>South</v>
      </c>
      <c r="P3530" s="9">
        <f>IF(ISBLANK(Table14[[#This Row],[Sales_Amount]]),MEDIAN(Table14[Sales_Amount]),Table14[[#This Row],[Sales_Amount]])</f>
        <v>119966.67</v>
      </c>
      <c r="Q3530" s="11">
        <f>IF(ISBLANK(Table14[[#This Row],[Quantity_Sold]]),MEDIAN(Table14[Quantity_Sold]),Table14[[#This Row],[Quantity_Sold]])</f>
        <v>21</v>
      </c>
      <c r="R3530" s="4" t="str">
        <f>TRIM(Table14[[#This Row],[Product_Category]])</f>
        <v>Food</v>
      </c>
      <c r="S3530" s="4" t="str">
        <f>PROPER(Table14[[#This Row],[Customer_Type]])</f>
        <v>New</v>
      </c>
      <c r="T3530" s="13">
        <f>IF(ISBLANK(Table14[[#This Row],[Discount]]),MEDIAN(Table14[Discount]),Table14[[#This Row],[Discount]])</f>
        <v>0.13</v>
      </c>
    </row>
    <row r="3531" spans="1:20" x14ac:dyDescent="0.3">
      <c r="A3531">
        <v>1293</v>
      </c>
      <c r="B3531" s="1">
        <v>45459</v>
      </c>
      <c r="C3531" t="s">
        <v>23</v>
      </c>
      <c r="D3531" t="s">
        <v>20</v>
      </c>
      <c r="E3531">
        <v>47877.06</v>
      </c>
      <c r="F3531">
        <v>33</v>
      </c>
      <c r="G3531" t="s">
        <v>28</v>
      </c>
      <c r="H3531" s="9">
        <v>1155.78</v>
      </c>
      <c r="I3531" s="9">
        <v>1687</v>
      </c>
      <c r="J3531" t="s">
        <v>16</v>
      </c>
      <c r="K3531">
        <v>0.14000000000000001</v>
      </c>
      <c r="L3531" s="4" t="s">
        <v>17</v>
      </c>
      <c r="M3531" s="4" t="s">
        <v>18</v>
      </c>
      <c r="N3531" s="4" t="str">
        <f>IF(ISBLANK(Table14[[#This Row],[Sales_Rep]]),"Unknown",Table14[[#This Row],[Sales_Rep]])</f>
        <v>Charlie</v>
      </c>
      <c r="O3531" t="str">
        <f>PROPER(Table14[[#This Row],[Region]])</f>
        <v>North</v>
      </c>
      <c r="P3531" s="9">
        <f>IF(ISBLANK(Table14[[#This Row],[Sales_Amount]]),MEDIAN(Table14[Sales_Amount]),Table14[[#This Row],[Sales_Amount]])</f>
        <v>47877.06</v>
      </c>
      <c r="Q3531" s="11">
        <f>IF(ISBLANK(Table14[[#This Row],[Quantity_Sold]]),MEDIAN(Table14[Quantity_Sold]),Table14[[#This Row],[Quantity_Sold]])</f>
        <v>33</v>
      </c>
      <c r="R3531" s="4" t="str">
        <f>TRIM(Table14[[#This Row],[Product_Category]])</f>
        <v>Furniture</v>
      </c>
      <c r="S3531" s="4" t="str">
        <f>PROPER(Table14[[#This Row],[Customer_Type]])</f>
        <v>Returning</v>
      </c>
      <c r="T3531" s="13">
        <f>IF(ISBLANK(Table14[[#This Row],[Discount]]),MEDIAN(Table14[Discount]),Table14[[#This Row],[Discount]])</f>
        <v>0.14000000000000001</v>
      </c>
    </row>
    <row r="3532" spans="1:20" x14ac:dyDescent="0.3">
      <c r="A3532">
        <v>1123</v>
      </c>
      <c r="B3532" s="1">
        <v>45255</v>
      </c>
      <c r="C3532" t="s">
        <v>13</v>
      </c>
      <c r="D3532" t="s">
        <v>27</v>
      </c>
      <c r="E3532">
        <v>5268.26</v>
      </c>
      <c r="F3532">
        <v>8</v>
      </c>
      <c r="G3532" t="s">
        <v>15</v>
      </c>
      <c r="H3532" s="9">
        <v>658.31</v>
      </c>
      <c r="I3532" s="9">
        <v>927.51</v>
      </c>
      <c r="J3532" t="s">
        <v>16</v>
      </c>
      <c r="K3532">
        <v>0.28999999999999998</v>
      </c>
      <c r="L3532" s="4" t="s">
        <v>17</v>
      </c>
      <c r="M3532" s="4" t="s">
        <v>22</v>
      </c>
      <c r="N3532" s="4" t="str">
        <f>IF(ISBLANK(Table14[[#This Row],[Sales_Rep]]),"Unknown",Table14[[#This Row],[Sales_Rep]])</f>
        <v>David</v>
      </c>
      <c r="O3532" t="str">
        <f>PROPER(Table14[[#This Row],[Region]])</f>
        <v>West</v>
      </c>
      <c r="P3532" s="9">
        <f>IF(ISBLANK(Table14[[#This Row],[Sales_Amount]]),MEDIAN(Table14[Sales_Amount]),Table14[[#This Row],[Sales_Amount]])</f>
        <v>5268.26</v>
      </c>
      <c r="Q3532" s="11">
        <f>IF(ISBLANK(Table14[[#This Row],[Quantity_Sold]]),MEDIAN(Table14[Quantity_Sold]),Table14[[#This Row],[Quantity_Sold]])</f>
        <v>8</v>
      </c>
      <c r="R3532" s="4" t="str">
        <f>TRIM(Table14[[#This Row],[Product_Category]])</f>
        <v>Food</v>
      </c>
      <c r="S3532" s="4" t="str">
        <f>PROPER(Table14[[#This Row],[Customer_Type]])</f>
        <v>Returning</v>
      </c>
      <c r="T3532" s="13">
        <f>IF(ISBLANK(Table14[[#This Row],[Discount]]),MEDIAN(Table14[Discount]),Table14[[#This Row],[Discount]])</f>
        <v>0.28999999999999998</v>
      </c>
    </row>
    <row r="3533" spans="1:20" x14ac:dyDescent="0.3">
      <c r="A3533">
        <v>1083</v>
      </c>
      <c r="B3533" s="1">
        <v>45635</v>
      </c>
      <c r="C3533" t="s">
        <v>23</v>
      </c>
      <c r="D3533" t="s">
        <v>14</v>
      </c>
      <c r="E3533">
        <v>18041.14</v>
      </c>
      <c r="F3533">
        <v>6</v>
      </c>
      <c r="G3533" t="s">
        <v>24</v>
      </c>
      <c r="H3533" s="9">
        <v>3304.09</v>
      </c>
      <c r="I3533" s="9">
        <v>4063.32</v>
      </c>
      <c r="J3533" t="s">
        <v>25</v>
      </c>
      <c r="K3533">
        <v>0.26</v>
      </c>
      <c r="L3533" s="4" t="s">
        <v>31</v>
      </c>
      <c r="M3533" s="4" t="s">
        <v>22</v>
      </c>
      <c r="N3533" s="4" t="str">
        <f>IF(ISBLANK(Table14[[#This Row],[Sales_Rep]]),"Unknown",Table14[[#This Row],[Sales_Rep]])</f>
        <v>Charlie</v>
      </c>
      <c r="O3533" t="str">
        <f>PROPER(Table14[[#This Row],[Region]])</f>
        <v>East</v>
      </c>
      <c r="P3533" s="9">
        <f>IF(ISBLANK(Table14[[#This Row],[Sales_Amount]]),MEDIAN(Table14[Sales_Amount]),Table14[[#This Row],[Sales_Amount]])</f>
        <v>18041.14</v>
      </c>
      <c r="Q3533" s="11">
        <f>IF(ISBLANK(Table14[[#This Row],[Quantity_Sold]]),MEDIAN(Table14[Quantity_Sold]),Table14[[#This Row],[Quantity_Sold]])</f>
        <v>6</v>
      </c>
      <c r="R3533" s="4" t="str">
        <f>TRIM(Table14[[#This Row],[Product_Category]])</f>
        <v>Clothing</v>
      </c>
      <c r="S3533" s="4" t="str">
        <f>PROPER(Table14[[#This Row],[Customer_Type]])</f>
        <v>New</v>
      </c>
      <c r="T3533" s="13">
        <f>IF(ISBLANK(Table14[[#This Row],[Discount]]),MEDIAN(Table14[Discount]),Table14[[#This Row],[Discount]])</f>
        <v>0.26</v>
      </c>
    </row>
    <row r="3534" spans="1:20" x14ac:dyDescent="0.3">
      <c r="A3534">
        <v>1305</v>
      </c>
      <c r="B3534" s="1">
        <v>45577</v>
      </c>
      <c r="C3534" t="s">
        <v>29</v>
      </c>
      <c r="D3534" t="s">
        <v>27</v>
      </c>
      <c r="E3534">
        <v>80910.09</v>
      </c>
      <c r="F3534">
        <v>36</v>
      </c>
      <c r="G3534" t="s">
        <v>21</v>
      </c>
      <c r="H3534" s="9">
        <v>1619.48</v>
      </c>
      <c r="I3534" s="9">
        <v>2293.37</v>
      </c>
      <c r="J3534" t="s">
        <v>16</v>
      </c>
      <c r="K3534">
        <v>0.02</v>
      </c>
      <c r="L3534" s="4" t="s">
        <v>17</v>
      </c>
      <c r="M3534" s="4" t="s">
        <v>18</v>
      </c>
      <c r="N3534" s="4" t="str">
        <f>IF(ISBLANK(Table14[[#This Row],[Sales_Rep]]),"Unknown",Table14[[#This Row],[Sales_Rep]])</f>
        <v>Bob</v>
      </c>
      <c r="O3534" t="str">
        <f>PROPER(Table14[[#This Row],[Region]])</f>
        <v>West</v>
      </c>
      <c r="P3534" s="9">
        <f>IF(ISBLANK(Table14[[#This Row],[Sales_Amount]]),MEDIAN(Table14[Sales_Amount]),Table14[[#This Row],[Sales_Amount]])</f>
        <v>80910.09</v>
      </c>
      <c r="Q3534" s="11">
        <f>IF(ISBLANK(Table14[[#This Row],[Quantity_Sold]]),MEDIAN(Table14[Quantity_Sold]),Table14[[#This Row],[Quantity_Sold]])</f>
        <v>36</v>
      </c>
      <c r="R3534" s="4" t="str">
        <f>TRIM(Table14[[#This Row],[Product_Category]])</f>
        <v>Electronics</v>
      </c>
      <c r="S3534" s="4" t="str">
        <f>PROPER(Table14[[#This Row],[Customer_Type]])</f>
        <v>Returning</v>
      </c>
      <c r="T3534" s="13">
        <f>IF(ISBLANK(Table14[[#This Row],[Discount]]),MEDIAN(Table14[Discount]),Table14[[#This Row],[Discount]])</f>
        <v>0.02</v>
      </c>
    </row>
    <row r="3535" spans="1:20" x14ac:dyDescent="0.3">
      <c r="A3535">
        <v>1301</v>
      </c>
      <c r="B3535" s="1">
        <v>45517</v>
      </c>
      <c r="C3535" t="s">
        <v>32</v>
      </c>
      <c r="D3535" t="s">
        <v>30</v>
      </c>
      <c r="E3535">
        <v>219237.62</v>
      </c>
      <c r="F3535">
        <v>46</v>
      </c>
      <c r="G3535" t="s">
        <v>15</v>
      </c>
      <c r="H3535" s="9">
        <v>4186.6400000000003</v>
      </c>
      <c r="I3535" s="9">
        <v>4964.62</v>
      </c>
      <c r="J3535" t="s">
        <v>16</v>
      </c>
      <c r="K3535">
        <v>0.04</v>
      </c>
      <c r="L3535" s="4" t="s">
        <v>26</v>
      </c>
      <c r="M3535" s="4" t="s">
        <v>18</v>
      </c>
      <c r="N3535" s="4" t="str">
        <f>IF(ISBLANK(Table14[[#This Row],[Sales_Rep]]),"Unknown",Table14[[#This Row],[Sales_Rep]])</f>
        <v>Alice</v>
      </c>
      <c r="O3535" t="str">
        <f>PROPER(Table14[[#This Row],[Region]])</f>
        <v>South</v>
      </c>
      <c r="P3535" s="9">
        <f>IF(ISBLANK(Table14[[#This Row],[Sales_Amount]]),MEDIAN(Table14[Sales_Amount]),Table14[[#This Row],[Sales_Amount]])</f>
        <v>219237.62</v>
      </c>
      <c r="Q3535" s="11">
        <f>IF(ISBLANK(Table14[[#This Row],[Quantity_Sold]]),MEDIAN(Table14[Quantity_Sold]),Table14[[#This Row],[Quantity_Sold]])</f>
        <v>46</v>
      </c>
      <c r="R3535" s="4" t="str">
        <f>TRIM(Table14[[#This Row],[Product_Category]])</f>
        <v>Food</v>
      </c>
      <c r="S3535" s="4" t="str">
        <f>PROPER(Table14[[#This Row],[Customer_Type]])</f>
        <v>Returning</v>
      </c>
      <c r="T3535" s="13">
        <f>IF(ISBLANK(Table14[[#This Row],[Discount]]),MEDIAN(Table14[Discount]),Table14[[#This Row],[Discount]])</f>
        <v>0.04</v>
      </c>
    </row>
    <row r="3536" spans="1:20" x14ac:dyDescent="0.3">
      <c r="A3536">
        <v>1252</v>
      </c>
      <c r="B3536" s="1">
        <v>45585</v>
      </c>
      <c r="C3536" t="s">
        <v>13</v>
      </c>
      <c r="D3536" t="s">
        <v>14</v>
      </c>
      <c r="E3536">
        <v>54588.72</v>
      </c>
      <c r="F3536">
        <v>40</v>
      </c>
      <c r="G3536" t="s">
        <v>15</v>
      </c>
      <c r="H3536" s="9">
        <v>1050.47</v>
      </c>
      <c r="I3536" s="9">
        <v>1499.69</v>
      </c>
      <c r="J3536" t="s">
        <v>25</v>
      </c>
      <c r="K3536">
        <v>0.09</v>
      </c>
      <c r="L3536" s="4" t="s">
        <v>31</v>
      </c>
      <c r="M3536" s="4" t="s">
        <v>18</v>
      </c>
      <c r="N3536" s="4" t="str">
        <f>IF(ISBLANK(Table14[[#This Row],[Sales_Rep]]),"Unknown",Table14[[#This Row],[Sales_Rep]])</f>
        <v>David</v>
      </c>
      <c r="O3536" t="str">
        <f>PROPER(Table14[[#This Row],[Region]])</f>
        <v>East</v>
      </c>
      <c r="P3536" s="9">
        <f>IF(ISBLANK(Table14[[#This Row],[Sales_Amount]]),MEDIAN(Table14[Sales_Amount]),Table14[[#This Row],[Sales_Amount]])</f>
        <v>54588.72</v>
      </c>
      <c r="Q3536" s="11">
        <f>IF(ISBLANK(Table14[[#This Row],[Quantity_Sold]]),MEDIAN(Table14[Quantity_Sold]),Table14[[#This Row],[Quantity_Sold]])</f>
        <v>40</v>
      </c>
      <c r="R3536" s="4" t="str">
        <f>TRIM(Table14[[#This Row],[Product_Category]])</f>
        <v>Food</v>
      </c>
      <c r="S3536" s="4" t="str">
        <f>PROPER(Table14[[#This Row],[Customer_Type]])</f>
        <v>New</v>
      </c>
      <c r="T3536" s="13">
        <f>IF(ISBLANK(Table14[[#This Row],[Discount]]),MEDIAN(Table14[Discount]),Table14[[#This Row],[Discount]])</f>
        <v>0.09</v>
      </c>
    </row>
    <row r="3537" spans="1:20" x14ac:dyDescent="0.3">
      <c r="A3537">
        <v>1208</v>
      </c>
      <c r="B3537" s="1">
        <v>45262</v>
      </c>
      <c r="C3537" t="s">
        <v>23</v>
      </c>
      <c r="D3537" t="s">
        <v>30</v>
      </c>
      <c r="E3537">
        <v>62901.36</v>
      </c>
      <c r="F3537">
        <v>24</v>
      </c>
      <c r="G3537" t="s">
        <v>24</v>
      </c>
      <c r="H3537" s="9">
        <v>2517.69</v>
      </c>
      <c r="I3537" s="9">
        <v>2912.1</v>
      </c>
      <c r="J3537" t="s">
        <v>25</v>
      </c>
      <c r="K3537">
        <v>0.1</v>
      </c>
      <c r="L3537" s="4" t="s">
        <v>26</v>
      </c>
      <c r="M3537" s="4" t="s">
        <v>18</v>
      </c>
      <c r="N3537" s="4" t="str">
        <f>IF(ISBLANK(Table14[[#This Row],[Sales_Rep]]),"Unknown",Table14[[#This Row],[Sales_Rep]])</f>
        <v>Charlie</v>
      </c>
      <c r="O3537" t="str">
        <f>PROPER(Table14[[#This Row],[Region]])</f>
        <v>South</v>
      </c>
      <c r="P3537" s="9">
        <f>IF(ISBLANK(Table14[[#This Row],[Sales_Amount]]),MEDIAN(Table14[Sales_Amount]),Table14[[#This Row],[Sales_Amount]])</f>
        <v>62901.36</v>
      </c>
      <c r="Q3537" s="11">
        <f>IF(ISBLANK(Table14[[#This Row],[Quantity_Sold]]),MEDIAN(Table14[Quantity_Sold]),Table14[[#This Row],[Quantity_Sold]])</f>
        <v>24</v>
      </c>
      <c r="R3537" s="4" t="str">
        <f>TRIM(Table14[[#This Row],[Product_Category]])</f>
        <v>Clothing</v>
      </c>
      <c r="S3537" s="4" t="str">
        <f>PROPER(Table14[[#This Row],[Customer_Type]])</f>
        <v>New</v>
      </c>
      <c r="T3537" s="13">
        <f>IF(ISBLANK(Table14[[#This Row],[Discount]]),MEDIAN(Table14[Discount]),Table14[[#This Row],[Discount]])</f>
        <v>0.1</v>
      </c>
    </row>
    <row r="3538" spans="1:20" x14ac:dyDescent="0.3">
      <c r="A3538">
        <v>1179</v>
      </c>
      <c r="B3538" s="1">
        <v>45243</v>
      </c>
      <c r="C3538" t="s">
        <v>19</v>
      </c>
      <c r="D3538" t="s">
        <v>20</v>
      </c>
      <c r="E3538">
        <v>214668.48</v>
      </c>
      <c r="F3538">
        <v>47</v>
      </c>
      <c r="G3538" t="s">
        <v>21</v>
      </c>
      <c r="H3538" s="9">
        <v>3233.19</v>
      </c>
      <c r="I3538" s="9">
        <v>4613.55</v>
      </c>
      <c r="J3538" t="s">
        <v>16</v>
      </c>
      <c r="K3538">
        <v>0.01</v>
      </c>
      <c r="L3538" s="4" t="s">
        <v>26</v>
      </c>
      <c r="M3538" s="4" t="s">
        <v>22</v>
      </c>
      <c r="N3538" s="4" t="str">
        <f>IF(ISBLANK(Table14[[#This Row],[Sales_Rep]]),"Unknown",Table14[[#This Row],[Sales_Rep]])</f>
        <v>Eve</v>
      </c>
      <c r="O3538" t="str">
        <f>PROPER(Table14[[#This Row],[Region]])</f>
        <v>North</v>
      </c>
      <c r="P3538" s="9">
        <f>IF(ISBLANK(Table14[[#This Row],[Sales_Amount]]),MEDIAN(Table14[Sales_Amount]),Table14[[#This Row],[Sales_Amount]])</f>
        <v>214668.48</v>
      </c>
      <c r="Q3538" s="11">
        <f>IF(ISBLANK(Table14[[#This Row],[Quantity_Sold]]),MEDIAN(Table14[Quantity_Sold]),Table14[[#This Row],[Quantity_Sold]])</f>
        <v>47</v>
      </c>
      <c r="R3538" s="4" t="str">
        <f>TRIM(Table14[[#This Row],[Product_Category]])</f>
        <v>Electronics</v>
      </c>
      <c r="S3538" s="4" t="str">
        <f>PROPER(Table14[[#This Row],[Customer_Type]])</f>
        <v>Returning</v>
      </c>
      <c r="T3538" s="13">
        <f>IF(ISBLANK(Table14[[#This Row],[Discount]]),MEDIAN(Table14[Discount]),Table14[[#This Row],[Discount]])</f>
        <v>0.01</v>
      </c>
    </row>
    <row r="3539" spans="1:20" x14ac:dyDescent="0.3">
      <c r="A3539">
        <v>1365</v>
      </c>
      <c r="B3539" s="1">
        <v>45634</v>
      </c>
      <c r="C3539" t="s">
        <v>32</v>
      </c>
      <c r="D3539" t="s">
        <v>27</v>
      </c>
      <c r="E3539">
        <v>211496</v>
      </c>
      <c r="F3539">
        <v>33</v>
      </c>
      <c r="G3539" t="s">
        <v>21</v>
      </c>
      <c r="H3539" s="9">
        <v>4923.3599999999997</v>
      </c>
      <c r="I3539" s="9">
        <v>7282.92</v>
      </c>
      <c r="J3539" t="s">
        <v>25</v>
      </c>
      <c r="K3539">
        <v>0.12</v>
      </c>
      <c r="L3539" s="4" t="s">
        <v>26</v>
      </c>
      <c r="M3539" s="4" t="s">
        <v>22</v>
      </c>
      <c r="N3539" s="4" t="str">
        <f>IF(ISBLANK(Table14[[#This Row],[Sales_Rep]]),"Unknown",Table14[[#This Row],[Sales_Rep]])</f>
        <v>Alice</v>
      </c>
      <c r="O3539" t="str">
        <f>PROPER(Table14[[#This Row],[Region]])</f>
        <v>West</v>
      </c>
      <c r="P3539" s="9">
        <f>IF(ISBLANK(Table14[[#This Row],[Sales_Amount]]),MEDIAN(Table14[Sales_Amount]),Table14[[#This Row],[Sales_Amount]])</f>
        <v>211496</v>
      </c>
      <c r="Q3539" s="11">
        <f>IF(ISBLANK(Table14[[#This Row],[Quantity_Sold]]),MEDIAN(Table14[Quantity_Sold]),Table14[[#This Row],[Quantity_Sold]])</f>
        <v>33</v>
      </c>
      <c r="R3539" s="4" t="str">
        <f>TRIM(Table14[[#This Row],[Product_Category]])</f>
        <v>Electronics</v>
      </c>
      <c r="S3539" s="4" t="str">
        <f>PROPER(Table14[[#This Row],[Customer_Type]])</f>
        <v>New</v>
      </c>
      <c r="T3539" s="13">
        <f>IF(ISBLANK(Table14[[#This Row],[Discount]]),MEDIAN(Table14[Discount]),Table14[[#This Row],[Discount]])</f>
        <v>0.12</v>
      </c>
    </row>
    <row r="3540" spans="1:20" x14ac:dyDescent="0.3">
      <c r="A3540">
        <v>1162</v>
      </c>
      <c r="B3540" s="1">
        <v>45403</v>
      </c>
      <c r="C3540" t="s">
        <v>29</v>
      </c>
      <c r="D3540" t="s">
        <v>27</v>
      </c>
      <c r="E3540">
        <v>53775.94</v>
      </c>
      <c r="F3540">
        <v>13</v>
      </c>
      <c r="G3540" t="s">
        <v>28</v>
      </c>
      <c r="H3540" s="9">
        <v>3673.95</v>
      </c>
      <c r="I3540" s="9">
        <v>4400.6499999999996</v>
      </c>
      <c r="J3540" t="s">
        <v>25</v>
      </c>
      <c r="K3540">
        <v>0.06</v>
      </c>
      <c r="L3540" s="4" t="s">
        <v>17</v>
      </c>
      <c r="M3540" s="4" t="s">
        <v>22</v>
      </c>
      <c r="N3540" s="4" t="str">
        <f>IF(ISBLANK(Table14[[#This Row],[Sales_Rep]]),"Unknown",Table14[[#This Row],[Sales_Rep]])</f>
        <v>Bob</v>
      </c>
      <c r="O3540" t="str">
        <f>PROPER(Table14[[#This Row],[Region]])</f>
        <v>West</v>
      </c>
      <c r="P3540" s="9">
        <f>IF(ISBLANK(Table14[[#This Row],[Sales_Amount]]),MEDIAN(Table14[Sales_Amount]),Table14[[#This Row],[Sales_Amount]])</f>
        <v>53775.94</v>
      </c>
      <c r="Q3540" s="11">
        <f>IF(ISBLANK(Table14[[#This Row],[Quantity_Sold]]),MEDIAN(Table14[Quantity_Sold]),Table14[[#This Row],[Quantity_Sold]])</f>
        <v>13</v>
      </c>
      <c r="R3540" s="4" t="str">
        <f>TRIM(Table14[[#This Row],[Product_Category]])</f>
        <v>Furniture</v>
      </c>
      <c r="S3540" s="4" t="str">
        <f>PROPER(Table14[[#This Row],[Customer_Type]])</f>
        <v>New</v>
      </c>
      <c r="T3540" s="13">
        <f>IF(ISBLANK(Table14[[#This Row],[Discount]]),MEDIAN(Table14[Discount]),Table14[[#This Row],[Discount]])</f>
        <v>0.06</v>
      </c>
    </row>
    <row r="3541" spans="1:20" x14ac:dyDescent="0.3">
      <c r="A3541">
        <v>1468</v>
      </c>
      <c r="B3541" s="1">
        <v>44945</v>
      </c>
      <c r="C3541" t="s">
        <v>23</v>
      </c>
      <c r="D3541" t="s">
        <v>20</v>
      </c>
      <c r="E3541">
        <v>64494.43</v>
      </c>
      <c r="F3541">
        <v>17</v>
      </c>
      <c r="G3541" t="s">
        <v>15</v>
      </c>
      <c r="H3541" s="9">
        <v>3519.27</v>
      </c>
      <c r="I3541" s="9">
        <v>4169</v>
      </c>
      <c r="J3541" t="s">
        <v>25</v>
      </c>
      <c r="K3541">
        <v>0.09</v>
      </c>
      <c r="L3541" s="4" t="s">
        <v>31</v>
      </c>
      <c r="M3541" s="4" t="s">
        <v>18</v>
      </c>
      <c r="N3541" s="4" t="str">
        <f>IF(ISBLANK(Table14[[#This Row],[Sales_Rep]]),"Unknown",Table14[[#This Row],[Sales_Rep]])</f>
        <v>Charlie</v>
      </c>
      <c r="O3541" t="str">
        <f>PROPER(Table14[[#This Row],[Region]])</f>
        <v>North</v>
      </c>
      <c r="P3541" s="9">
        <f>IF(ISBLANK(Table14[[#This Row],[Sales_Amount]]),MEDIAN(Table14[Sales_Amount]),Table14[[#This Row],[Sales_Amount]])</f>
        <v>64494.43</v>
      </c>
      <c r="Q3541" s="11">
        <f>IF(ISBLANK(Table14[[#This Row],[Quantity_Sold]]),MEDIAN(Table14[Quantity_Sold]),Table14[[#This Row],[Quantity_Sold]])</f>
        <v>17</v>
      </c>
      <c r="R3541" s="4" t="str">
        <f>TRIM(Table14[[#This Row],[Product_Category]])</f>
        <v>Food</v>
      </c>
      <c r="S3541" s="4" t="str">
        <f>PROPER(Table14[[#This Row],[Customer_Type]])</f>
        <v>New</v>
      </c>
      <c r="T3541" s="13">
        <f>IF(ISBLANK(Table14[[#This Row],[Discount]]),MEDIAN(Table14[Discount]),Table14[[#This Row],[Discount]])</f>
        <v>0.09</v>
      </c>
    </row>
    <row r="3542" spans="1:20" x14ac:dyDescent="0.3">
      <c r="A3542">
        <v>1395</v>
      </c>
      <c r="B3542" s="1">
        <v>45655</v>
      </c>
      <c r="C3542" t="s">
        <v>29</v>
      </c>
      <c r="D3542" t="s">
        <v>27</v>
      </c>
      <c r="E3542">
        <v>238043.78</v>
      </c>
      <c r="F3542">
        <v>49</v>
      </c>
      <c r="G3542" t="s">
        <v>21</v>
      </c>
      <c r="H3542" s="9">
        <v>4268.04</v>
      </c>
      <c r="I3542" s="9">
        <v>4957.18</v>
      </c>
      <c r="J3542" t="s">
        <v>16</v>
      </c>
      <c r="K3542">
        <v>0.02</v>
      </c>
      <c r="L3542" s="4" t="s">
        <v>17</v>
      </c>
      <c r="M3542" s="4" t="s">
        <v>22</v>
      </c>
      <c r="N3542" s="4" t="str">
        <f>IF(ISBLANK(Table14[[#This Row],[Sales_Rep]]),"Unknown",Table14[[#This Row],[Sales_Rep]])</f>
        <v>Bob</v>
      </c>
      <c r="O3542" t="str">
        <f>PROPER(Table14[[#This Row],[Region]])</f>
        <v>West</v>
      </c>
      <c r="P3542" s="9">
        <f>IF(ISBLANK(Table14[[#This Row],[Sales_Amount]]),MEDIAN(Table14[Sales_Amount]),Table14[[#This Row],[Sales_Amount]])</f>
        <v>238043.78</v>
      </c>
      <c r="Q3542" s="11">
        <f>IF(ISBLANK(Table14[[#This Row],[Quantity_Sold]]),MEDIAN(Table14[Quantity_Sold]),Table14[[#This Row],[Quantity_Sold]])</f>
        <v>49</v>
      </c>
      <c r="R3542" s="4" t="str">
        <f>TRIM(Table14[[#This Row],[Product_Category]])</f>
        <v>Electronics</v>
      </c>
      <c r="S3542" s="4" t="str">
        <f>PROPER(Table14[[#This Row],[Customer_Type]])</f>
        <v>Returning</v>
      </c>
      <c r="T3542" s="13">
        <f>IF(ISBLANK(Table14[[#This Row],[Discount]]),MEDIAN(Table14[Discount]),Table14[[#This Row],[Discount]])</f>
        <v>0.02</v>
      </c>
    </row>
    <row r="3543" spans="1:20" x14ac:dyDescent="0.3">
      <c r="A3543">
        <v>1079</v>
      </c>
      <c r="B3543" s="1">
        <v>45648</v>
      </c>
      <c r="C3543" t="s">
        <v>29</v>
      </c>
      <c r="D3543" t="s">
        <v>30</v>
      </c>
      <c r="E3543">
        <v>181952.83</v>
      </c>
      <c r="F3543">
        <v>35</v>
      </c>
      <c r="G3543" t="s">
        <v>21</v>
      </c>
      <c r="H3543" s="9">
        <v>4608.93</v>
      </c>
      <c r="I3543" s="9">
        <v>6339.82</v>
      </c>
      <c r="J3543" t="s">
        <v>25</v>
      </c>
      <c r="K3543">
        <v>0.18</v>
      </c>
      <c r="L3543" s="4" t="s">
        <v>17</v>
      </c>
      <c r="M3543" s="4" t="s">
        <v>18</v>
      </c>
      <c r="N3543" s="4" t="str">
        <f>IF(ISBLANK(Table14[[#This Row],[Sales_Rep]]),"Unknown",Table14[[#This Row],[Sales_Rep]])</f>
        <v>Bob</v>
      </c>
      <c r="O3543" t="str">
        <f>PROPER(Table14[[#This Row],[Region]])</f>
        <v>South</v>
      </c>
      <c r="P3543" s="9">
        <f>IF(ISBLANK(Table14[[#This Row],[Sales_Amount]]),MEDIAN(Table14[Sales_Amount]),Table14[[#This Row],[Sales_Amount]])</f>
        <v>181952.83</v>
      </c>
      <c r="Q3543" s="11">
        <f>IF(ISBLANK(Table14[[#This Row],[Quantity_Sold]]),MEDIAN(Table14[Quantity_Sold]),Table14[[#This Row],[Quantity_Sold]])</f>
        <v>35</v>
      </c>
      <c r="R3543" s="4" t="str">
        <f>TRIM(Table14[[#This Row],[Product_Category]])</f>
        <v>Electronics</v>
      </c>
      <c r="S3543" s="4" t="str">
        <f>PROPER(Table14[[#This Row],[Customer_Type]])</f>
        <v>New</v>
      </c>
      <c r="T3543" s="13">
        <f>IF(ISBLANK(Table14[[#This Row],[Discount]]),MEDIAN(Table14[Discount]),Table14[[#This Row],[Discount]])</f>
        <v>0.18</v>
      </c>
    </row>
    <row r="3544" spans="1:20" x14ac:dyDescent="0.3">
      <c r="A3544">
        <v>1260</v>
      </c>
      <c r="B3544" s="1">
        <v>44964</v>
      </c>
      <c r="C3544" t="s">
        <v>13</v>
      </c>
      <c r="D3544" t="s">
        <v>30</v>
      </c>
      <c r="E3544">
        <v>82540.679999999993</v>
      </c>
      <c r="F3544">
        <v>23</v>
      </c>
      <c r="G3544" t="s">
        <v>15</v>
      </c>
      <c r="H3544" s="9">
        <v>4042.1</v>
      </c>
      <c r="I3544" s="9">
        <v>4542.6899999999996</v>
      </c>
      <c r="J3544" t="s">
        <v>25</v>
      </c>
      <c r="K3544">
        <v>0.21</v>
      </c>
      <c r="L3544" s="4" t="s">
        <v>17</v>
      </c>
      <c r="M3544" s="4" t="s">
        <v>22</v>
      </c>
      <c r="N3544" s="4" t="str">
        <f>IF(ISBLANK(Table14[[#This Row],[Sales_Rep]]),"Unknown",Table14[[#This Row],[Sales_Rep]])</f>
        <v>David</v>
      </c>
      <c r="O3544" t="str">
        <f>PROPER(Table14[[#This Row],[Region]])</f>
        <v>South</v>
      </c>
      <c r="P3544" s="9">
        <f>IF(ISBLANK(Table14[[#This Row],[Sales_Amount]]),MEDIAN(Table14[Sales_Amount]),Table14[[#This Row],[Sales_Amount]])</f>
        <v>82540.679999999993</v>
      </c>
      <c r="Q3544" s="11">
        <f>IF(ISBLANK(Table14[[#This Row],[Quantity_Sold]]),MEDIAN(Table14[Quantity_Sold]),Table14[[#This Row],[Quantity_Sold]])</f>
        <v>23</v>
      </c>
      <c r="R3544" s="4" t="str">
        <f>TRIM(Table14[[#This Row],[Product_Category]])</f>
        <v>Food</v>
      </c>
      <c r="S3544" s="4" t="str">
        <f>PROPER(Table14[[#This Row],[Customer_Type]])</f>
        <v>New</v>
      </c>
      <c r="T3544" s="13">
        <f>IF(ISBLANK(Table14[[#This Row],[Discount]]),MEDIAN(Table14[Discount]),Table14[[#This Row],[Discount]])</f>
        <v>0.21</v>
      </c>
    </row>
    <row r="3545" spans="1:20" x14ac:dyDescent="0.3">
      <c r="A3545">
        <v>1216</v>
      </c>
      <c r="B3545" s="1">
        <v>44982</v>
      </c>
      <c r="C3545" t="s">
        <v>13</v>
      </c>
      <c r="D3545" t="s">
        <v>14</v>
      </c>
      <c r="E3545">
        <v>67765.55</v>
      </c>
      <c r="F3545">
        <v>26</v>
      </c>
      <c r="G3545" t="s">
        <v>21</v>
      </c>
      <c r="H3545" s="9">
        <v>1973.64</v>
      </c>
      <c r="I3545" s="9">
        <v>2864.14</v>
      </c>
      <c r="J3545" t="s">
        <v>16</v>
      </c>
      <c r="K3545">
        <v>0.09</v>
      </c>
      <c r="L3545" s="4" t="s">
        <v>17</v>
      </c>
      <c r="M3545" s="4" t="s">
        <v>22</v>
      </c>
      <c r="N3545" s="4" t="str">
        <f>IF(ISBLANK(Table14[[#This Row],[Sales_Rep]]),"Unknown",Table14[[#This Row],[Sales_Rep]])</f>
        <v>David</v>
      </c>
      <c r="O3545" t="str">
        <f>PROPER(Table14[[#This Row],[Region]])</f>
        <v>East</v>
      </c>
      <c r="P3545" s="9">
        <f>IF(ISBLANK(Table14[[#This Row],[Sales_Amount]]),MEDIAN(Table14[Sales_Amount]),Table14[[#This Row],[Sales_Amount]])</f>
        <v>67765.55</v>
      </c>
      <c r="Q3545" s="11">
        <f>IF(ISBLANK(Table14[[#This Row],[Quantity_Sold]]),MEDIAN(Table14[Quantity_Sold]),Table14[[#This Row],[Quantity_Sold]])</f>
        <v>26</v>
      </c>
      <c r="R3545" s="4" t="str">
        <f>TRIM(Table14[[#This Row],[Product_Category]])</f>
        <v>Electronics</v>
      </c>
      <c r="S3545" s="4" t="str">
        <f>PROPER(Table14[[#This Row],[Customer_Type]])</f>
        <v>Returning</v>
      </c>
      <c r="T3545" s="13">
        <f>IF(ISBLANK(Table14[[#This Row],[Discount]]),MEDIAN(Table14[Discount]),Table14[[#This Row],[Discount]])</f>
        <v>0.09</v>
      </c>
    </row>
    <row r="3546" spans="1:20" x14ac:dyDescent="0.3">
      <c r="A3546">
        <v>1278</v>
      </c>
      <c r="B3546" s="1">
        <v>45135</v>
      </c>
      <c r="C3546" t="s">
        <v>23</v>
      </c>
      <c r="D3546" t="s">
        <v>27</v>
      </c>
      <c r="E3546">
        <v>53222.6</v>
      </c>
      <c r="F3546">
        <v>33</v>
      </c>
      <c r="G3546" t="s">
        <v>15</v>
      </c>
      <c r="H3546" s="9">
        <v>1281.55</v>
      </c>
      <c r="I3546" s="9">
        <v>1753.05</v>
      </c>
      <c r="J3546" t="s">
        <v>16</v>
      </c>
      <c r="K3546">
        <v>0.08</v>
      </c>
      <c r="L3546" s="4" t="s">
        <v>26</v>
      </c>
      <c r="M3546" s="4" t="s">
        <v>22</v>
      </c>
      <c r="N3546" s="4" t="str">
        <f>IF(ISBLANK(Table14[[#This Row],[Sales_Rep]]),"Unknown",Table14[[#This Row],[Sales_Rep]])</f>
        <v>Charlie</v>
      </c>
      <c r="O3546" t="str">
        <f>PROPER(Table14[[#This Row],[Region]])</f>
        <v>West</v>
      </c>
      <c r="P3546" s="9">
        <f>IF(ISBLANK(Table14[[#This Row],[Sales_Amount]]),MEDIAN(Table14[Sales_Amount]),Table14[[#This Row],[Sales_Amount]])</f>
        <v>53222.6</v>
      </c>
      <c r="Q3546" s="11">
        <f>IF(ISBLANK(Table14[[#This Row],[Quantity_Sold]]),MEDIAN(Table14[Quantity_Sold]),Table14[[#This Row],[Quantity_Sold]])</f>
        <v>33</v>
      </c>
      <c r="R3546" s="4" t="str">
        <f>TRIM(Table14[[#This Row],[Product_Category]])</f>
        <v>Food</v>
      </c>
      <c r="S3546" s="4" t="str">
        <f>PROPER(Table14[[#This Row],[Customer_Type]])</f>
        <v>Returning</v>
      </c>
      <c r="T3546" s="13">
        <f>IF(ISBLANK(Table14[[#This Row],[Discount]]),MEDIAN(Table14[Discount]),Table14[[#This Row],[Discount]])</f>
        <v>0.08</v>
      </c>
    </row>
    <row r="3547" spans="1:20" x14ac:dyDescent="0.3">
      <c r="A3547">
        <v>1305</v>
      </c>
      <c r="B3547" s="1">
        <v>44997</v>
      </c>
      <c r="C3547" t="s">
        <v>19</v>
      </c>
      <c r="D3547" t="s">
        <v>30</v>
      </c>
      <c r="E3547">
        <v>112916.56</v>
      </c>
      <c r="F3547">
        <v>38</v>
      </c>
      <c r="G3547" t="s">
        <v>15</v>
      </c>
      <c r="H3547" s="9">
        <v>2053.56</v>
      </c>
      <c r="I3547" s="9">
        <v>3063.39</v>
      </c>
      <c r="J3547" t="s">
        <v>25</v>
      </c>
      <c r="K3547">
        <v>0.03</v>
      </c>
      <c r="L3547" s="4" t="s">
        <v>17</v>
      </c>
      <c r="M3547" s="4" t="s">
        <v>22</v>
      </c>
      <c r="N3547" s="4" t="str">
        <f>IF(ISBLANK(Table14[[#This Row],[Sales_Rep]]),"Unknown",Table14[[#This Row],[Sales_Rep]])</f>
        <v>Eve</v>
      </c>
      <c r="O3547" t="str">
        <f>PROPER(Table14[[#This Row],[Region]])</f>
        <v>South</v>
      </c>
      <c r="P3547" s="9">
        <f>IF(ISBLANK(Table14[[#This Row],[Sales_Amount]]),MEDIAN(Table14[Sales_Amount]),Table14[[#This Row],[Sales_Amount]])</f>
        <v>112916.56</v>
      </c>
      <c r="Q3547" s="11">
        <f>IF(ISBLANK(Table14[[#This Row],[Quantity_Sold]]),MEDIAN(Table14[Quantity_Sold]),Table14[[#This Row],[Quantity_Sold]])</f>
        <v>38</v>
      </c>
      <c r="R3547" s="4" t="str">
        <f>TRIM(Table14[[#This Row],[Product_Category]])</f>
        <v>Food</v>
      </c>
      <c r="S3547" s="4" t="str">
        <f>PROPER(Table14[[#This Row],[Customer_Type]])</f>
        <v>New</v>
      </c>
      <c r="T3547" s="13">
        <f>IF(ISBLANK(Table14[[#This Row],[Discount]]),MEDIAN(Table14[Discount]),Table14[[#This Row],[Discount]])</f>
        <v>0.03</v>
      </c>
    </row>
    <row r="3548" spans="1:20" x14ac:dyDescent="0.3">
      <c r="A3548">
        <v>1301</v>
      </c>
      <c r="B3548" s="1">
        <v>45255</v>
      </c>
      <c r="C3548" t="s">
        <v>23</v>
      </c>
      <c r="D3548" t="s">
        <v>20</v>
      </c>
      <c r="E3548">
        <v>161405.85</v>
      </c>
      <c r="F3548">
        <v>47</v>
      </c>
      <c r="G3548" t="s">
        <v>24</v>
      </c>
      <c r="H3548" s="9">
        <v>3297.49</v>
      </c>
      <c r="I3548" s="9">
        <v>3773.81</v>
      </c>
      <c r="J3548" t="s">
        <v>25</v>
      </c>
      <c r="K3548">
        <v>0.09</v>
      </c>
      <c r="L3548" s="4" t="s">
        <v>26</v>
      </c>
      <c r="M3548" s="4" t="s">
        <v>18</v>
      </c>
      <c r="N3548" s="4" t="str">
        <f>IF(ISBLANK(Table14[[#This Row],[Sales_Rep]]),"Unknown",Table14[[#This Row],[Sales_Rep]])</f>
        <v>Charlie</v>
      </c>
      <c r="O3548" t="str">
        <f>PROPER(Table14[[#This Row],[Region]])</f>
        <v>North</v>
      </c>
      <c r="P3548" s="9">
        <f>IF(ISBLANK(Table14[[#This Row],[Sales_Amount]]),MEDIAN(Table14[Sales_Amount]),Table14[[#This Row],[Sales_Amount]])</f>
        <v>161405.85</v>
      </c>
      <c r="Q3548" s="11">
        <f>IF(ISBLANK(Table14[[#This Row],[Quantity_Sold]]),MEDIAN(Table14[Quantity_Sold]),Table14[[#This Row],[Quantity_Sold]])</f>
        <v>47</v>
      </c>
      <c r="R3548" s="4" t="str">
        <f>TRIM(Table14[[#This Row],[Product_Category]])</f>
        <v>Clothing</v>
      </c>
      <c r="S3548" s="4" t="str">
        <f>PROPER(Table14[[#This Row],[Customer_Type]])</f>
        <v>New</v>
      </c>
      <c r="T3548" s="13">
        <f>IF(ISBLANK(Table14[[#This Row],[Discount]]),MEDIAN(Table14[Discount]),Table14[[#This Row],[Discount]])</f>
        <v>0.09</v>
      </c>
    </row>
    <row r="3549" spans="1:20" x14ac:dyDescent="0.3">
      <c r="A3549">
        <v>1457</v>
      </c>
      <c r="B3549" s="1">
        <v>45237</v>
      </c>
      <c r="C3549" t="s">
        <v>19</v>
      </c>
      <c r="D3549" t="s">
        <v>27</v>
      </c>
      <c r="E3549">
        <v>168072.6</v>
      </c>
      <c r="F3549">
        <v>33</v>
      </c>
      <c r="G3549" t="s">
        <v>21</v>
      </c>
      <c r="H3549" s="9">
        <v>4484.0200000000004</v>
      </c>
      <c r="I3549" s="9">
        <v>5922.22</v>
      </c>
      <c r="J3549" t="s">
        <v>25</v>
      </c>
      <c r="K3549">
        <v>0.14000000000000001</v>
      </c>
      <c r="L3549" s="4" t="s">
        <v>17</v>
      </c>
      <c r="M3549" s="4" t="s">
        <v>22</v>
      </c>
      <c r="N3549" s="4" t="str">
        <f>IF(ISBLANK(Table14[[#This Row],[Sales_Rep]]),"Unknown",Table14[[#This Row],[Sales_Rep]])</f>
        <v>Eve</v>
      </c>
      <c r="O3549" t="str">
        <f>PROPER(Table14[[#This Row],[Region]])</f>
        <v>West</v>
      </c>
      <c r="P3549" s="9">
        <f>IF(ISBLANK(Table14[[#This Row],[Sales_Amount]]),MEDIAN(Table14[Sales_Amount]),Table14[[#This Row],[Sales_Amount]])</f>
        <v>168072.6</v>
      </c>
      <c r="Q3549" s="11">
        <f>IF(ISBLANK(Table14[[#This Row],[Quantity_Sold]]),MEDIAN(Table14[Quantity_Sold]),Table14[[#This Row],[Quantity_Sold]])</f>
        <v>33</v>
      </c>
      <c r="R3549" s="4" t="str">
        <f>TRIM(Table14[[#This Row],[Product_Category]])</f>
        <v>Electronics</v>
      </c>
      <c r="S3549" s="4" t="str">
        <f>PROPER(Table14[[#This Row],[Customer_Type]])</f>
        <v>New</v>
      </c>
      <c r="T3549" s="13">
        <f>IF(ISBLANK(Table14[[#This Row],[Discount]]),MEDIAN(Table14[Discount]),Table14[[#This Row],[Discount]])</f>
        <v>0.14000000000000001</v>
      </c>
    </row>
    <row r="3550" spans="1:20" x14ac:dyDescent="0.3">
      <c r="A3550">
        <v>1183</v>
      </c>
      <c r="B3550" s="1">
        <v>45286</v>
      </c>
      <c r="C3550" t="s">
        <v>29</v>
      </c>
      <c r="D3550" t="s">
        <v>14</v>
      </c>
      <c r="E3550">
        <v>64280.68</v>
      </c>
      <c r="F3550">
        <v>32</v>
      </c>
      <c r="G3550" t="s">
        <v>21</v>
      </c>
      <c r="H3550" s="9">
        <v>1514.4</v>
      </c>
      <c r="I3550" s="9">
        <v>2092.4699999999998</v>
      </c>
      <c r="J3550" t="s">
        <v>16</v>
      </c>
      <c r="K3550">
        <v>0.04</v>
      </c>
      <c r="L3550" s="4" t="s">
        <v>17</v>
      </c>
      <c r="M3550" s="4" t="s">
        <v>22</v>
      </c>
      <c r="N3550" s="4" t="str">
        <f>IF(ISBLANK(Table14[[#This Row],[Sales_Rep]]),"Unknown",Table14[[#This Row],[Sales_Rep]])</f>
        <v>Bob</v>
      </c>
      <c r="O3550" t="str">
        <f>PROPER(Table14[[#This Row],[Region]])</f>
        <v>East</v>
      </c>
      <c r="P3550" s="9">
        <f>IF(ISBLANK(Table14[[#This Row],[Sales_Amount]]),MEDIAN(Table14[Sales_Amount]),Table14[[#This Row],[Sales_Amount]])</f>
        <v>64280.68</v>
      </c>
      <c r="Q3550" s="11">
        <f>IF(ISBLANK(Table14[[#This Row],[Quantity_Sold]]),MEDIAN(Table14[Quantity_Sold]),Table14[[#This Row],[Quantity_Sold]])</f>
        <v>32</v>
      </c>
      <c r="R3550" s="4" t="str">
        <f>TRIM(Table14[[#This Row],[Product_Category]])</f>
        <v>Electronics</v>
      </c>
      <c r="S3550" s="4" t="str">
        <f>PROPER(Table14[[#This Row],[Customer_Type]])</f>
        <v>Returning</v>
      </c>
      <c r="T3550" s="13">
        <f>IF(ISBLANK(Table14[[#This Row],[Discount]]),MEDIAN(Table14[Discount]),Table14[[#This Row],[Discount]])</f>
        <v>0.04</v>
      </c>
    </row>
    <row r="3551" spans="1:20" x14ac:dyDescent="0.3">
      <c r="A3551">
        <v>1177</v>
      </c>
      <c r="B3551" s="1">
        <v>45487</v>
      </c>
      <c r="C3551" t="s">
        <v>32</v>
      </c>
      <c r="D3551" t="s">
        <v>14</v>
      </c>
      <c r="E3551">
        <v>170341.22</v>
      </c>
      <c r="F3551">
        <v>50</v>
      </c>
      <c r="G3551" t="s">
        <v>15</v>
      </c>
      <c r="H3551" s="9">
        <v>2735.93</v>
      </c>
      <c r="I3551" s="9">
        <v>3512.19</v>
      </c>
      <c r="J3551" t="s">
        <v>25</v>
      </c>
      <c r="K3551">
        <v>0.03</v>
      </c>
      <c r="L3551" s="4" t="s">
        <v>17</v>
      </c>
      <c r="M3551" s="4" t="s">
        <v>22</v>
      </c>
      <c r="N3551" s="4" t="str">
        <f>IF(ISBLANK(Table14[[#This Row],[Sales_Rep]]),"Unknown",Table14[[#This Row],[Sales_Rep]])</f>
        <v>Alice</v>
      </c>
      <c r="O3551" t="str">
        <f>PROPER(Table14[[#This Row],[Region]])</f>
        <v>East</v>
      </c>
      <c r="P3551" s="9">
        <f>IF(ISBLANK(Table14[[#This Row],[Sales_Amount]]),MEDIAN(Table14[Sales_Amount]),Table14[[#This Row],[Sales_Amount]])</f>
        <v>170341.22</v>
      </c>
      <c r="Q3551" s="11">
        <f>IF(ISBLANK(Table14[[#This Row],[Quantity_Sold]]),MEDIAN(Table14[Quantity_Sold]),Table14[[#This Row],[Quantity_Sold]])</f>
        <v>50</v>
      </c>
      <c r="R3551" s="4" t="str">
        <f>TRIM(Table14[[#This Row],[Product_Category]])</f>
        <v>Food</v>
      </c>
      <c r="S3551" s="4" t="str">
        <f>PROPER(Table14[[#This Row],[Customer_Type]])</f>
        <v>New</v>
      </c>
      <c r="T3551" s="13">
        <f>IF(ISBLANK(Table14[[#This Row],[Discount]]),MEDIAN(Table14[Discount]),Table14[[#This Row],[Discount]])</f>
        <v>0.03</v>
      </c>
    </row>
    <row r="3552" spans="1:20" x14ac:dyDescent="0.3">
      <c r="A3552">
        <v>1116</v>
      </c>
      <c r="B3552" s="1">
        <v>45039</v>
      </c>
      <c r="C3552" t="s">
        <v>23</v>
      </c>
      <c r="D3552" t="s">
        <v>27</v>
      </c>
      <c r="E3552">
        <v>60589.36</v>
      </c>
      <c r="F3552">
        <v>13</v>
      </c>
      <c r="G3552" t="s">
        <v>28</v>
      </c>
      <c r="H3552" s="9">
        <v>3978.52</v>
      </c>
      <c r="I3552" s="9">
        <v>5825.9</v>
      </c>
      <c r="J3552" t="s">
        <v>16</v>
      </c>
      <c r="K3552">
        <v>0.2</v>
      </c>
      <c r="L3552" s="4" t="s">
        <v>26</v>
      </c>
      <c r="M3552" s="4" t="s">
        <v>22</v>
      </c>
      <c r="N3552" s="4" t="str">
        <f>IF(ISBLANK(Table14[[#This Row],[Sales_Rep]]),"Unknown",Table14[[#This Row],[Sales_Rep]])</f>
        <v>Charlie</v>
      </c>
      <c r="O3552" t="str">
        <f>PROPER(Table14[[#This Row],[Region]])</f>
        <v>West</v>
      </c>
      <c r="P3552" s="9">
        <f>IF(ISBLANK(Table14[[#This Row],[Sales_Amount]]),MEDIAN(Table14[Sales_Amount]),Table14[[#This Row],[Sales_Amount]])</f>
        <v>60589.36</v>
      </c>
      <c r="Q3552" s="11">
        <f>IF(ISBLANK(Table14[[#This Row],[Quantity_Sold]]),MEDIAN(Table14[Quantity_Sold]),Table14[[#This Row],[Quantity_Sold]])</f>
        <v>13</v>
      </c>
      <c r="R3552" s="4" t="str">
        <f>TRIM(Table14[[#This Row],[Product_Category]])</f>
        <v>Furniture</v>
      </c>
      <c r="S3552" s="4" t="str">
        <f>PROPER(Table14[[#This Row],[Customer_Type]])</f>
        <v>Returning</v>
      </c>
      <c r="T3552" s="13">
        <f>IF(ISBLANK(Table14[[#This Row],[Discount]]),MEDIAN(Table14[Discount]),Table14[[#This Row],[Discount]])</f>
        <v>0.2</v>
      </c>
    </row>
    <row r="3553" spans="1:20" x14ac:dyDescent="0.3">
      <c r="A3553">
        <v>1109</v>
      </c>
      <c r="B3553" s="1">
        <v>45058</v>
      </c>
      <c r="C3553" t="s">
        <v>23</v>
      </c>
      <c r="D3553" t="s">
        <v>20</v>
      </c>
      <c r="E3553">
        <v>188886.27</v>
      </c>
      <c r="F3553">
        <v>48</v>
      </c>
      <c r="G3553" t="s">
        <v>21</v>
      </c>
      <c r="H3553" s="9">
        <v>3657.7</v>
      </c>
      <c r="I3553" s="9">
        <v>5390.59</v>
      </c>
      <c r="J3553" t="s">
        <v>16</v>
      </c>
      <c r="K3553">
        <v>0.27</v>
      </c>
      <c r="L3553" s="4" t="s">
        <v>31</v>
      </c>
      <c r="M3553" s="4" t="s">
        <v>22</v>
      </c>
      <c r="N3553" s="4" t="str">
        <f>IF(ISBLANK(Table14[[#This Row],[Sales_Rep]]),"Unknown",Table14[[#This Row],[Sales_Rep]])</f>
        <v>Charlie</v>
      </c>
      <c r="O3553" t="str">
        <f>PROPER(Table14[[#This Row],[Region]])</f>
        <v>North</v>
      </c>
      <c r="P3553" s="9">
        <f>IF(ISBLANK(Table14[[#This Row],[Sales_Amount]]),MEDIAN(Table14[Sales_Amount]),Table14[[#This Row],[Sales_Amount]])</f>
        <v>188886.27</v>
      </c>
      <c r="Q3553" s="11">
        <f>IF(ISBLANK(Table14[[#This Row],[Quantity_Sold]]),MEDIAN(Table14[Quantity_Sold]),Table14[[#This Row],[Quantity_Sold]])</f>
        <v>48</v>
      </c>
      <c r="R3553" s="4" t="str">
        <f>TRIM(Table14[[#This Row],[Product_Category]])</f>
        <v>Electronics</v>
      </c>
      <c r="S3553" s="4" t="str">
        <f>PROPER(Table14[[#This Row],[Customer_Type]])</f>
        <v>Returning</v>
      </c>
      <c r="T3553" s="13">
        <f>IF(ISBLANK(Table14[[#This Row],[Discount]]),MEDIAN(Table14[Discount]),Table14[[#This Row],[Discount]])</f>
        <v>0.27</v>
      </c>
    </row>
    <row r="3554" spans="1:20" x14ac:dyDescent="0.3">
      <c r="A3554">
        <v>1301</v>
      </c>
      <c r="B3554" s="1">
        <v>45297</v>
      </c>
      <c r="C3554" t="s">
        <v>19</v>
      </c>
      <c r="D3554" t="s">
        <v>30</v>
      </c>
      <c r="E3554">
        <v>34883.68</v>
      </c>
      <c r="F3554">
        <v>28</v>
      </c>
      <c r="G3554" t="s">
        <v>15</v>
      </c>
      <c r="H3554" s="9">
        <v>966.22</v>
      </c>
      <c r="I3554" s="9">
        <v>1258.43</v>
      </c>
      <c r="J3554" t="s">
        <v>25</v>
      </c>
      <c r="K3554">
        <v>0.01</v>
      </c>
      <c r="L3554" s="4" t="s">
        <v>31</v>
      </c>
      <c r="M3554" s="4" t="s">
        <v>22</v>
      </c>
      <c r="N3554" s="4" t="str">
        <f>IF(ISBLANK(Table14[[#This Row],[Sales_Rep]]),"Unknown",Table14[[#This Row],[Sales_Rep]])</f>
        <v>Eve</v>
      </c>
      <c r="O3554" t="str">
        <f>PROPER(Table14[[#This Row],[Region]])</f>
        <v>South</v>
      </c>
      <c r="P3554" s="9">
        <f>IF(ISBLANK(Table14[[#This Row],[Sales_Amount]]),MEDIAN(Table14[Sales_Amount]),Table14[[#This Row],[Sales_Amount]])</f>
        <v>34883.68</v>
      </c>
      <c r="Q3554" s="11">
        <f>IF(ISBLANK(Table14[[#This Row],[Quantity_Sold]]),MEDIAN(Table14[Quantity_Sold]),Table14[[#This Row],[Quantity_Sold]])</f>
        <v>28</v>
      </c>
      <c r="R3554" s="4" t="str">
        <f>TRIM(Table14[[#This Row],[Product_Category]])</f>
        <v>Food</v>
      </c>
      <c r="S3554" s="4" t="str">
        <f>PROPER(Table14[[#This Row],[Customer_Type]])</f>
        <v>New</v>
      </c>
      <c r="T3554" s="13">
        <f>IF(ISBLANK(Table14[[#This Row],[Discount]]),MEDIAN(Table14[Discount]),Table14[[#This Row],[Discount]])</f>
        <v>0.01</v>
      </c>
    </row>
    <row r="3555" spans="1:20" x14ac:dyDescent="0.3">
      <c r="A3555">
        <v>1388</v>
      </c>
      <c r="B3555" s="1">
        <v>45316</v>
      </c>
      <c r="C3555" t="s">
        <v>29</v>
      </c>
      <c r="D3555" t="s">
        <v>30</v>
      </c>
      <c r="E3555">
        <v>129163.76</v>
      </c>
      <c r="F3555">
        <v>29</v>
      </c>
      <c r="G3555" t="s">
        <v>15</v>
      </c>
      <c r="H3555" s="9">
        <v>4204.53</v>
      </c>
      <c r="I3555" s="9">
        <v>5498.67</v>
      </c>
      <c r="J3555" t="s">
        <v>25</v>
      </c>
      <c r="K3555">
        <v>0.19</v>
      </c>
      <c r="L3555" s="4" t="s">
        <v>17</v>
      </c>
      <c r="M3555" s="4" t="s">
        <v>18</v>
      </c>
      <c r="N3555" s="4" t="str">
        <f>IF(ISBLANK(Table14[[#This Row],[Sales_Rep]]),"Unknown",Table14[[#This Row],[Sales_Rep]])</f>
        <v>Bob</v>
      </c>
      <c r="O3555" t="str">
        <f>PROPER(Table14[[#This Row],[Region]])</f>
        <v>South</v>
      </c>
      <c r="P3555" s="9">
        <f>IF(ISBLANK(Table14[[#This Row],[Sales_Amount]]),MEDIAN(Table14[Sales_Amount]),Table14[[#This Row],[Sales_Amount]])</f>
        <v>129163.76</v>
      </c>
      <c r="Q3555" s="11">
        <f>IF(ISBLANK(Table14[[#This Row],[Quantity_Sold]]),MEDIAN(Table14[Quantity_Sold]),Table14[[#This Row],[Quantity_Sold]])</f>
        <v>29</v>
      </c>
      <c r="R3555" s="4" t="str">
        <f>TRIM(Table14[[#This Row],[Product_Category]])</f>
        <v>Food</v>
      </c>
      <c r="S3555" s="4" t="str">
        <f>PROPER(Table14[[#This Row],[Customer_Type]])</f>
        <v>New</v>
      </c>
      <c r="T3555" s="13">
        <f>IF(ISBLANK(Table14[[#This Row],[Discount]]),MEDIAN(Table14[Discount]),Table14[[#This Row],[Discount]])</f>
        <v>0.19</v>
      </c>
    </row>
    <row r="3556" spans="1:20" x14ac:dyDescent="0.3">
      <c r="A3556">
        <v>1357</v>
      </c>
      <c r="B3556" s="1">
        <v>45040</v>
      </c>
      <c r="C3556" t="s">
        <v>29</v>
      </c>
      <c r="D3556" t="s">
        <v>30</v>
      </c>
      <c r="E3556">
        <v>11554.64</v>
      </c>
      <c r="F3556">
        <v>4</v>
      </c>
      <c r="G3556" t="s">
        <v>24</v>
      </c>
      <c r="H3556" s="9">
        <v>2502.46</v>
      </c>
      <c r="I3556" s="9">
        <v>3009.02</v>
      </c>
      <c r="J3556" t="s">
        <v>25</v>
      </c>
      <c r="K3556">
        <v>0.04</v>
      </c>
      <c r="L3556" s="4" t="s">
        <v>31</v>
      </c>
      <c r="M3556" s="4" t="s">
        <v>18</v>
      </c>
      <c r="N3556" s="4" t="str">
        <f>IF(ISBLANK(Table14[[#This Row],[Sales_Rep]]),"Unknown",Table14[[#This Row],[Sales_Rep]])</f>
        <v>Bob</v>
      </c>
      <c r="O3556" t="str">
        <f>PROPER(Table14[[#This Row],[Region]])</f>
        <v>South</v>
      </c>
      <c r="P3556" s="9">
        <f>IF(ISBLANK(Table14[[#This Row],[Sales_Amount]]),MEDIAN(Table14[Sales_Amount]),Table14[[#This Row],[Sales_Amount]])</f>
        <v>11554.64</v>
      </c>
      <c r="Q3556" s="11">
        <f>IF(ISBLANK(Table14[[#This Row],[Quantity_Sold]]),MEDIAN(Table14[Quantity_Sold]),Table14[[#This Row],[Quantity_Sold]])</f>
        <v>4</v>
      </c>
      <c r="R3556" s="4" t="str">
        <f>TRIM(Table14[[#This Row],[Product_Category]])</f>
        <v>Clothing</v>
      </c>
      <c r="S3556" s="4" t="str">
        <f>PROPER(Table14[[#This Row],[Customer_Type]])</f>
        <v>New</v>
      </c>
      <c r="T3556" s="13">
        <f>IF(ISBLANK(Table14[[#This Row],[Discount]]),MEDIAN(Table14[Discount]),Table14[[#This Row],[Discount]])</f>
        <v>0.04</v>
      </c>
    </row>
    <row r="3557" spans="1:20" x14ac:dyDescent="0.3">
      <c r="A3557">
        <v>1263</v>
      </c>
      <c r="B3557" s="1">
        <v>45142</v>
      </c>
      <c r="C3557" t="s">
        <v>19</v>
      </c>
      <c r="D3557" t="s">
        <v>14</v>
      </c>
      <c r="E3557">
        <v>10338.86</v>
      </c>
      <c r="F3557">
        <v>3</v>
      </c>
      <c r="G3557" t="s">
        <v>21</v>
      </c>
      <c r="H3557" s="9">
        <v>3631.68</v>
      </c>
      <c r="I3557" s="9">
        <v>4720.9399999999996</v>
      </c>
      <c r="J3557" t="s">
        <v>16</v>
      </c>
      <c r="K3557">
        <v>0.27</v>
      </c>
      <c r="L3557" s="4" t="s">
        <v>26</v>
      </c>
      <c r="M3557" s="4" t="s">
        <v>18</v>
      </c>
      <c r="N3557" s="4" t="str">
        <f>IF(ISBLANK(Table14[[#This Row],[Sales_Rep]]),"Unknown",Table14[[#This Row],[Sales_Rep]])</f>
        <v>Eve</v>
      </c>
      <c r="O3557" t="str">
        <f>PROPER(Table14[[#This Row],[Region]])</f>
        <v>East</v>
      </c>
      <c r="P3557" s="9">
        <f>IF(ISBLANK(Table14[[#This Row],[Sales_Amount]]),MEDIAN(Table14[Sales_Amount]),Table14[[#This Row],[Sales_Amount]])</f>
        <v>10338.86</v>
      </c>
      <c r="Q3557" s="11">
        <f>IF(ISBLANK(Table14[[#This Row],[Quantity_Sold]]),MEDIAN(Table14[Quantity_Sold]),Table14[[#This Row],[Quantity_Sold]])</f>
        <v>3</v>
      </c>
      <c r="R3557" s="4" t="str">
        <f>TRIM(Table14[[#This Row],[Product_Category]])</f>
        <v>Electronics</v>
      </c>
      <c r="S3557" s="4" t="str">
        <f>PROPER(Table14[[#This Row],[Customer_Type]])</f>
        <v>Returning</v>
      </c>
      <c r="T3557" s="13">
        <f>IF(ISBLANK(Table14[[#This Row],[Discount]]),MEDIAN(Table14[Discount]),Table14[[#This Row],[Discount]])</f>
        <v>0.27</v>
      </c>
    </row>
    <row r="3558" spans="1:20" x14ac:dyDescent="0.3">
      <c r="A3558">
        <v>1417</v>
      </c>
      <c r="B3558" s="1">
        <v>45414</v>
      </c>
      <c r="C3558" t="s">
        <v>29</v>
      </c>
      <c r="D3558" t="s">
        <v>20</v>
      </c>
      <c r="E3558">
        <v>153296.32999999999</v>
      </c>
      <c r="F3558">
        <v>45</v>
      </c>
      <c r="G3558" t="s">
        <v>15</v>
      </c>
      <c r="H3558" s="9">
        <v>2542.4</v>
      </c>
      <c r="I3558" s="9">
        <v>3743.5</v>
      </c>
      <c r="J3558" t="s">
        <v>16</v>
      </c>
      <c r="K3558">
        <v>0.09</v>
      </c>
      <c r="L3558" s="4" t="s">
        <v>26</v>
      </c>
      <c r="M3558" s="4" t="s">
        <v>18</v>
      </c>
      <c r="N3558" s="4" t="str">
        <f>IF(ISBLANK(Table14[[#This Row],[Sales_Rep]]),"Unknown",Table14[[#This Row],[Sales_Rep]])</f>
        <v>Bob</v>
      </c>
      <c r="O3558" t="str">
        <f>PROPER(Table14[[#This Row],[Region]])</f>
        <v>North</v>
      </c>
      <c r="P3558" s="9">
        <f>IF(ISBLANK(Table14[[#This Row],[Sales_Amount]]),MEDIAN(Table14[Sales_Amount]),Table14[[#This Row],[Sales_Amount]])</f>
        <v>153296.32999999999</v>
      </c>
      <c r="Q3558" s="11">
        <f>IF(ISBLANK(Table14[[#This Row],[Quantity_Sold]]),MEDIAN(Table14[Quantity_Sold]),Table14[[#This Row],[Quantity_Sold]])</f>
        <v>45</v>
      </c>
      <c r="R3558" s="4" t="str">
        <f>TRIM(Table14[[#This Row],[Product_Category]])</f>
        <v>Food</v>
      </c>
      <c r="S3558" s="4" t="str">
        <f>PROPER(Table14[[#This Row],[Customer_Type]])</f>
        <v>Returning</v>
      </c>
      <c r="T3558" s="13">
        <f>IF(ISBLANK(Table14[[#This Row],[Discount]]),MEDIAN(Table14[Discount]),Table14[[#This Row],[Discount]])</f>
        <v>0.09</v>
      </c>
    </row>
    <row r="3559" spans="1:20" x14ac:dyDescent="0.3">
      <c r="A3559">
        <v>1464</v>
      </c>
      <c r="B3559" s="1">
        <v>45208</v>
      </c>
      <c r="C3559" t="s">
        <v>13</v>
      </c>
      <c r="D3559" t="s">
        <v>14</v>
      </c>
      <c r="E3559">
        <v>63304.62</v>
      </c>
      <c r="F3559">
        <v>13</v>
      </c>
      <c r="G3559" t="s">
        <v>21</v>
      </c>
      <c r="H3559" s="9">
        <v>4622.3900000000003</v>
      </c>
      <c r="I3559" s="9">
        <v>5938.52</v>
      </c>
      <c r="J3559" t="s">
        <v>16</v>
      </c>
      <c r="K3559">
        <v>0.18</v>
      </c>
      <c r="L3559" s="4" t="s">
        <v>31</v>
      </c>
      <c r="M3559" s="4" t="s">
        <v>22</v>
      </c>
      <c r="N3559" s="4" t="str">
        <f>IF(ISBLANK(Table14[[#This Row],[Sales_Rep]]),"Unknown",Table14[[#This Row],[Sales_Rep]])</f>
        <v>David</v>
      </c>
      <c r="O3559" t="str">
        <f>PROPER(Table14[[#This Row],[Region]])</f>
        <v>East</v>
      </c>
      <c r="P3559" s="9">
        <f>IF(ISBLANK(Table14[[#This Row],[Sales_Amount]]),MEDIAN(Table14[Sales_Amount]),Table14[[#This Row],[Sales_Amount]])</f>
        <v>63304.62</v>
      </c>
      <c r="Q3559" s="11">
        <f>IF(ISBLANK(Table14[[#This Row],[Quantity_Sold]]),MEDIAN(Table14[Quantity_Sold]),Table14[[#This Row],[Quantity_Sold]])</f>
        <v>13</v>
      </c>
      <c r="R3559" s="4" t="str">
        <f>TRIM(Table14[[#This Row],[Product_Category]])</f>
        <v>Electronics</v>
      </c>
      <c r="S3559" s="4" t="str">
        <f>PROPER(Table14[[#This Row],[Customer_Type]])</f>
        <v>Returning</v>
      </c>
      <c r="T3559" s="13">
        <f>IF(ISBLANK(Table14[[#This Row],[Discount]]),MEDIAN(Table14[Discount]),Table14[[#This Row],[Discount]])</f>
        <v>0.18</v>
      </c>
    </row>
    <row r="3560" spans="1:20" x14ac:dyDescent="0.3">
      <c r="A3560">
        <v>1447</v>
      </c>
      <c r="B3560" s="1">
        <v>45289</v>
      </c>
      <c r="C3560" t="s">
        <v>32</v>
      </c>
      <c r="D3560" t="s">
        <v>30</v>
      </c>
      <c r="E3560">
        <v>38433.269999999997</v>
      </c>
      <c r="F3560">
        <v>8</v>
      </c>
      <c r="G3560" t="s">
        <v>21</v>
      </c>
      <c r="H3560" s="9">
        <v>4721.1099999999997</v>
      </c>
      <c r="I3560" s="9">
        <v>6766.42</v>
      </c>
      <c r="J3560" t="s">
        <v>16</v>
      </c>
      <c r="K3560">
        <v>0.28999999999999998</v>
      </c>
      <c r="L3560" s="4" t="s">
        <v>31</v>
      </c>
      <c r="M3560" s="4" t="s">
        <v>18</v>
      </c>
      <c r="N3560" s="4" t="str">
        <f>IF(ISBLANK(Table14[[#This Row],[Sales_Rep]]),"Unknown",Table14[[#This Row],[Sales_Rep]])</f>
        <v>Alice</v>
      </c>
      <c r="O3560" t="str">
        <f>PROPER(Table14[[#This Row],[Region]])</f>
        <v>South</v>
      </c>
      <c r="P3560" s="9">
        <f>IF(ISBLANK(Table14[[#This Row],[Sales_Amount]]),MEDIAN(Table14[Sales_Amount]),Table14[[#This Row],[Sales_Amount]])</f>
        <v>38433.269999999997</v>
      </c>
      <c r="Q3560" s="11">
        <f>IF(ISBLANK(Table14[[#This Row],[Quantity_Sold]]),MEDIAN(Table14[Quantity_Sold]),Table14[[#This Row],[Quantity_Sold]])</f>
        <v>8</v>
      </c>
      <c r="R3560" s="4" t="str">
        <f>TRIM(Table14[[#This Row],[Product_Category]])</f>
        <v>Electronics</v>
      </c>
      <c r="S3560" s="4" t="str">
        <f>PROPER(Table14[[#This Row],[Customer_Type]])</f>
        <v>Returning</v>
      </c>
      <c r="T3560" s="13">
        <f>IF(ISBLANK(Table14[[#This Row],[Discount]]),MEDIAN(Table14[Discount]),Table14[[#This Row],[Discount]])</f>
        <v>0.28999999999999998</v>
      </c>
    </row>
    <row r="3561" spans="1:20" x14ac:dyDescent="0.3">
      <c r="A3561">
        <v>1258</v>
      </c>
      <c r="B3561" s="1">
        <v>45497</v>
      </c>
      <c r="C3561" t="s">
        <v>23</v>
      </c>
      <c r="D3561" t="s">
        <v>20</v>
      </c>
      <c r="E3561">
        <v>1679.58</v>
      </c>
      <c r="F3561">
        <v>1</v>
      </c>
      <c r="G3561" t="s">
        <v>28</v>
      </c>
      <c r="H3561" s="9">
        <v>1511.12</v>
      </c>
      <c r="I3561" s="9">
        <v>1999.5</v>
      </c>
      <c r="J3561" t="s">
        <v>16</v>
      </c>
      <c r="K3561">
        <v>0.16</v>
      </c>
      <c r="L3561" s="4" t="s">
        <v>31</v>
      </c>
      <c r="M3561" s="4" t="s">
        <v>18</v>
      </c>
      <c r="N3561" s="4" t="str">
        <f>IF(ISBLANK(Table14[[#This Row],[Sales_Rep]]),"Unknown",Table14[[#This Row],[Sales_Rep]])</f>
        <v>Charlie</v>
      </c>
      <c r="O3561" t="str">
        <f>PROPER(Table14[[#This Row],[Region]])</f>
        <v>North</v>
      </c>
      <c r="P3561" s="9">
        <f>IF(ISBLANK(Table14[[#This Row],[Sales_Amount]]),MEDIAN(Table14[Sales_Amount]),Table14[[#This Row],[Sales_Amount]])</f>
        <v>1679.58</v>
      </c>
      <c r="Q3561" s="11">
        <f>IF(ISBLANK(Table14[[#This Row],[Quantity_Sold]]),MEDIAN(Table14[Quantity_Sold]),Table14[[#This Row],[Quantity_Sold]])</f>
        <v>1</v>
      </c>
      <c r="R3561" s="4" t="str">
        <f>TRIM(Table14[[#This Row],[Product_Category]])</f>
        <v>Furniture</v>
      </c>
      <c r="S3561" s="4" t="str">
        <f>PROPER(Table14[[#This Row],[Customer_Type]])</f>
        <v>Returning</v>
      </c>
      <c r="T3561" s="13">
        <f>IF(ISBLANK(Table14[[#This Row],[Discount]]),MEDIAN(Table14[Discount]),Table14[[#This Row],[Discount]])</f>
        <v>0.16</v>
      </c>
    </row>
    <row r="3562" spans="1:20" x14ac:dyDescent="0.3">
      <c r="A3562">
        <v>1172</v>
      </c>
      <c r="B3562" s="1">
        <v>45083</v>
      </c>
      <c r="C3562" t="s">
        <v>32</v>
      </c>
      <c r="D3562" t="s">
        <v>14</v>
      </c>
      <c r="E3562">
        <v>131612</v>
      </c>
      <c r="F3562">
        <v>49</v>
      </c>
      <c r="G3562" t="s">
        <v>24</v>
      </c>
      <c r="H3562" s="9">
        <v>2101.11</v>
      </c>
      <c r="I3562" s="9">
        <v>2713.09</v>
      </c>
      <c r="J3562" t="s">
        <v>25</v>
      </c>
      <c r="K3562">
        <v>0.01</v>
      </c>
      <c r="L3562" s="4" t="s">
        <v>17</v>
      </c>
      <c r="M3562" s="4" t="s">
        <v>22</v>
      </c>
      <c r="N3562" s="4" t="str">
        <f>IF(ISBLANK(Table14[[#This Row],[Sales_Rep]]),"Unknown",Table14[[#This Row],[Sales_Rep]])</f>
        <v>Alice</v>
      </c>
      <c r="O3562" t="str">
        <f>PROPER(Table14[[#This Row],[Region]])</f>
        <v>East</v>
      </c>
      <c r="P3562" s="9">
        <f>IF(ISBLANK(Table14[[#This Row],[Sales_Amount]]),MEDIAN(Table14[Sales_Amount]),Table14[[#This Row],[Sales_Amount]])</f>
        <v>131612</v>
      </c>
      <c r="Q3562" s="11">
        <f>IF(ISBLANK(Table14[[#This Row],[Quantity_Sold]]),MEDIAN(Table14[Quantity_Sold]),Table14[[#This Row],[Quantity_Sold]])</f>
        <v>49</v>
      </c>
      <c r="R3562" s="4" t="str">
        <f>TRIM(Table14[[#This Row],[Product_Category]])</f>
        <v>Clothing</v>
      </c>
      <c r="S3562" s="4" t="str">
        <f>PROPER(Table14[[#This Row],[Customer_Type]])</f>
        <v>New</v>
      </c>
      <c r="T3562" s="13">
        <f>IF(ISBLANK(Table14[[#This Row],[Discount]]),MEDIAN(Table14[Discount]),Table14[[#This Row],[Discount]])</f>
        <v>0.01</v>
      </c>
    </row>
    <row r="3563" spans="1:20" x14ac:dyDescent="0.3">
      <c r="A3563">
        <v>1159</v>
      </c>
      <c r="B3563" s="1">
        <v>45257</v>
      </c>
      <c r="C3563" t="s">
        <v>23</v>
      </c>
      <c r="D3563" t="s">
        <v>30</v>
      </c>
      <c r="E3563">
        <v>170475.09</v>
      </c>
      <c r="F3563">
        <v>42</v>
      </c>
      <c r="G3563" t="s">
        <v>15</v>
      </c>
      <c r="H3563" s="9">
        <v>3042.61</v>
      </c>
      <c r="I3563" s="9">
        <v>4099.93</v>
      </c>
      <c r="J3563" t="s">
        <v>16</v>
      </c>
      <c r="K3563">
        <v>0.01</v>
      </c>
      <c r="L3563" s="4" t="s">
        <v>26</v>
      </c>
      <c r="M3563" s="4" t="s">
        <v>18</v>
      </c>
      <c r="N3563" s="4" t="str">
        <f>IF(ISBLANK(Table14[[#This Row],[Sales_Rep]]),"Unknown",Table14[[#This Row],[Sales_Rep]])</f>
        <v>Charlie</v>
      </c>
      <c r="O3563" t="str">
        <f>PROPER(Table14[[#This Row],[Region]])</f>
        <v>South</v>
      </c>
      <c r="P3563" s="9">
        <f>IF(ISBLANK(Table14[[#This Row],[Sales_Amount]]),MEDIAN(Table14[Sales_Amount]),Table14[[#This Row],[Sales_Amount]])</f>
        <v>170475.09</v>
      </c>
      <c r="Q3563" s="11">
        <f>IF(ISBLANK(Table14[[#This Row],[Quantity_Sold]]),MEDIAN(Table14[Quantity_Sold]),Table14[[#This Row],[Quantity_Sold]])</f>
        <v>42</v>
      </c>
      <c r="R3563" s="4" t="str">
        <f>TRIM(Table14[[#This Row],[Product_Category]])</f>
        <v>Food</v>
      </c>
      <c r="S3563" s="4" t="str">
        <f>PROPER(Table14[[#This Row],[Customer_Type]])</f>
        <v>Returning</v>
      </c>
      <c r="T3563" s="13">
        <f>IF(ISBLANK(Table14[[#This Row],[Discount]]),MEDIAN(Table14[Discount]),Table14[[#This Row],[Discount]])</f>
        <v>0.01</v>
      </c>
    </row>
    <row r="3564" spans="1:20" x14ac:dyDescent="0.3">
      <c r="A3564">
        <v>1419</v>
      </c>
      <c r="B3564" s="1">
        <v>45498</v>
      </c>
      <c r="C3564" t="s">
        <v>13</v>
      </c>
      <c r="D3564" t="s">
        <v>30</v>
      </c>
      <c r="E3564">
        <v>166683.59</v>
      </c>
      <c r="F3564">
        <v>49</v>
      </c>
      <c r="G3564" t="s">
        <v>28</v>
      </c>
      <c r="H3564" s="9">
        <v>3080.31</v>
      </c>
      <c r="I3564" s="9">
        <v>4417.8</v>
      </c>
      <c r="J3564" t="s">
        <v>16</v>
      </c>
      <c r="K3564">
        <v>0.23</v>
      </c>
      <c r="L3564" s="4" t="s">
        <v>26</v>
      </c>
      <c r="M3564" s="4" t="s">
        <v>22</v>
      </c>
      <c r="N3564" s="4" t="str">
        <f>IF(ISBLANK(Table14[[#This Row],[Sales_Rep]]),"Unknown",Table14[[#This Row],[Sales_Rep]])</f>
        <v>David</v>
      </c>
      <c r="O3564" t="str">
        <f>PROPER(Table14[[#This Row],[Region]])</f>
        <v>South</v>
      </c>
      <c r="P3564" s="9">
        <f>IF(ISBLANK(Table14[[#This Row],[Sales_Amount]]),MEDIAN(Table14[Sales_Amount]),Table14[[#This Row],[Sales_Amount]])</f>
        <v>166683.59</v>
      </c>
      <c r="Q3564" s="11">
        <f>IF(ISBLANK(Table14[[#This Row],[Quantity_Sold]]),MEDIAN(Table14[Quantity_Sold]),Table14[[#This Row],[Quantity_Sold]])</f>
        <v>49</v>
      </c>
      <c r="R3564" s="4" t="str">
        <f>TRIM(Table14[[#This Row],[Product_Category]])</f>
        <v>Furniture</v>
      </c>
      <c r="S3564" s="4" t="str">
        <f>PROPER(Table14[[#This Row],[Customer_Type]])</f>
        <v>Returning</v>
      </c>
      <c r="T3564" s="13">
        <f>IF(ISBLANK(Table14[[#This Row],[Discount]]),MEDIAN(Table14[Discount]),Table14[[#This Row],[Discount]])</f>
        <v>0.23</v>
      </c>
    </row>
    <row r="3565" spans="1:20" x14ac:dyDescent="0.3">
      <c r="A3565">
        <v>1343</v>
      </c>
      <c r="B3565" s="1">
        <v>45509</v>
      </c>
      <c r="C3565" t="s">
        <v>29</v>
      </c>
      <c r="D3565" t="s">
        <v>27</v>
      </c>
      <c r="E3565">
        <v>116035.76</v>
      </c>
      <c r="F3565">
        <v>16</v>
      </c>
      <c r="G3565" t="s">
        <v>28</v>
      </c>
      <c r="H3565" s="9">
        <v>4961.3500000000004</v>
      </c>
      <c r="I3565" s="9">
        <v>7400.24</v>
      </c>
      <c r="J3565" t="s">
        <v>16</v>
      </c>
      <c r="K3565">
        <v>0.02</v>
      </c>
      <c r="L3565" s="4" t="s">
        <v>26</v>
      </c>
      <c r="M3565" s="4" t="s">
        <v>22</v>
      </c>
      <c r="N3565" s="4" t="str">
        <f>IF(ISBLANK(Table14[[#This Row],[Sales_Rep]]),"Unknown",Table14[[#This Row],[Sales_Rep]])</f>
        <v>Bob</v>
      </c>
      <c r="O3565" t="str">
        <f>PROPER(Table14[[#This Row],[Region]])</f>
        <v>West</v>
      </c>
      <c r="P3565" s="9">
        <f>IF(ISBLANK(Table14[[#This Row],[Sales_Amount]]),MEDIAN(Table14[Sales_Amount]),Table14[[#This Row],[Sales_Amount]])</f>
        <v>116035.76</v>
      </c>
      <c r="Q3565" s="11">
        <f>IF(ISBLANK(Table14[[#This Row],[Quantity_Sold]]),MEDIAN(Table14[Quantity_Sold]),Table14[[#This Row],[Quantity_Sold]])</f>
        <v>16</v>
      </c>
      <c r="R3565" s="4" t="str">
        <f>TRIM(Table14[[#This Row],[Product_Category]])</f>
        <v>Furniture</v>
      </c>
      <c r="S3565" s="4" t="str">
        <f>PROPER(Table14[[#This Row],[Customer_Type]])</f>
        <v>Returning</v>
      </c>
      <c r="T3565" s="13">
        <f>IF(ISBLANK(Table14[[#This Row],[Discount]]),MEDIAN(Table14[Discount]),Table14[[#This Row],[Discount]])</f>
        <v>0.02</v>
      </c>
    </row>
    <row r="3566" spans="1:20" x14ac:dyDescent="0.3">
      <c r="A3566">
        <v>1377</v>
      </c>
      <c r="B3566" s="1">
        <v>45098</v>
      </c>
      <c r="C3566" t="s">
        <v>19</v>
      </c>
      <c r="D3566" t="s">
        <v>30</v>
      </c>
      <c r="E3566">
        <v>24500.43</v>
      </c>
      <c r="F3566">
        <v>40</v>
      </c>
      <c r="G3566" t="s">
        <v>15</v>
      </c>
      <c r="H3566" s="9">
        <v>570.76</v>
      </c>
      <c r="I3566" s="9">
        <v>775.33</v>
      </c>
      <c r="J3566" t="s">
        <v>16</v>
      </c>
      <c r="K3566">
        <v>0.21</v>
      </c>
      <c r="L3566" s="4" t="s">
        <v>31</v>
      </c>
      <c r="M3566" s="4" t="s">
        <v>18</v>
      </c>
      <c r="N3566" s="4" t="str">
        <f>IF(ISBLANK(Table14[[#This Row],[Sales_Rep]]),"Unknown",Table14[[#This Row],[Sales_Rep]])</f>
        <v>Eve</v>
      </c>
      <c r="O3566" t="str">
        <f>PROPER(Table14[[#This Row],[Region]])</f>
        <v>South</v>
      </c>
      <c r="P3566" s="9">
        <f>IF(ISBLANK(Table14[[#This Row],[Sales_Amount]]),MEDIAN(Table14[Sales_Amount]),Table14[[#This Row],[Sales_Amount]])</f>
        <v>24500.43</v>
      </c>
      <c r="Q3566" s="11">
        <f>IF(ISBLANK(Table14[[#This Row],[Quantity_Sold]]),MEDIAN(Table14[Quantity_Sold]),Table14[[#This Row],[Quantity_Sold]])</f>
        <v>40</v>
      </c>
      <c r="R3566" s="4" t="str">
        <f>TRIM(Table14[[#This Row],[Product_Category]])</f>
        <v>Food</v>
      </c>
      <c r="S3566" s="4" t="str">
        <f>PROPER(Table14[[#This Row],[Customer_Type]])</f>
        <v>Returning</v>
      </c>
      <c r="T3566" s="13">
        <f>IF(ISBLANK(Table14[[#This Row],[Discount]]),MEDIAN(Table14[Discount]),Table14[[#This Row],[Discount]])</f>
        <v>0.21</v>
      </c>
    </row>
    <row r="3567" spans="1:20" x14ac:dyDescent="0.3">
      <c r="A3567">
        <v>1498</v>
      </c>
      <c r="B3567" s="1">
        <v>45271</v>
      </c>
      <c r="C3567" t="s">
        <v>13</v>
      </c>
      <c r="D3567" t="s">
        <v>30</v>
      </c>
      <c r="E3567">
        <v>14887.54</v>
      </c>
      <c r="F3567">
        <v>3</v>
      </c>
      <c r="G3567" t="s">
        <v>15</v>
      </c>
      <c r="H3567" s="9">
        <v>3549.19</v>
      </c>
      <c r="I3567" s="9">
        <v>5279.27</v>
      </c>
      <c r="J3567" t="s">
        <v>16</v>
      </c>
      <c r="K3567">
        <v>0.06</v>
      </c>
      <c r="L3567" s="4" t="s">
        <v>17</v>
      </c>
      <c r="M3567" s="4" t="s">
        <v>18</v>
      </c>
      <c r="N3567" s="4" t="str">
        <f>IF(ISBLANK(Table14[[#This Row],[Sales_Rep]]),"Unknown",Table14[[#This Row],[Sales_Rep]])</f>
        <v>David</v>
      </c>
      <c r="O3567" t="str">
        <f>PROPER(Table14[[#This Row],[Region]])</f>
        <v>South</v>
      </c>
      <c r="P3567" s="9">
        <f>IF(ISBLANK(Table14[[#This Row],[Sales_Amount]]),MEDIAN(Table14[Sales_Amount]),Table14[[#This Row],[Sales_Amount]])</f>
        <v>14887.54</v>
      </c>
      <c r="Q3567" s="11">
        <f>IF(ISBLANK(Table14[[#This Row],[Quantity_Sold]]),MEDIAN(Table14[Quantity_Sold]),Table14[[#This Row],[Quantity_Sold]])</f>
        <v>3</v>
      </c>
      <c r="R3567" s="4" t="str">
        <f>TRIM(Table14[[#This Row],[Product_Category]])</f>
        <v>Food</v>
      </c>
      <c r="S3567" s="4" t="str">
        <f>PROPER(Table14[[#This Row],[Customer_Type]])</f>
        <v>Returning</v>
      </c>
      <c r="T3567" s="13">
        <f>IF(ISBLANK(Table14[[#This Row],[Discount]]),MEDIAN(Table14[Discount]),Table14[[#This Row],[Discount]])</f>
        <v>0.06</v>
      </c>
    </row>
    <row r="3568" spans="1:20" x14ac:dyDescent="0.3">
      <c r="A3568">
        <v>1379</v>
      </c>
      <c r="B3568" s="1">
        <v>45582</v>
      </c>
      <c r="C3568" t="s">
        <v>32</v>
      </c>
      <c r="D3568" t="s">
        <v>14</v>
      </c>
      <c r="E3568">
        <v>43511.73</v>
      </c>
      <c r="F3568">
        <v>11</v>
      </c>
      <c r="G3568" t="s">
        <v>21</v>
      </c>
      <c r="H3568" s="9">
        <v>3637.14</v>
      </c>
      <c r="I3568" s="9">
        <v>4546.68</v>
      </c>
      <c r="J3568" t="s">
        <v>25</v>
      </c>
      <c r="K3568">
        <v>0.13</v>
      </c>
      <c r="L3568" s="4" t="s">
        <v>31</v>
      </c>
      <c r="M3568" s="4" t="s">
        <v>22</v>
      </c>
      <c r="N3568" s="4" t="str">
        <f>IF(ISBLANK(Table14[[#This Row],[Sales_Rep]]),"Unknown",Table14[[#This Row],[Sales_Rep]])</f>
        <v>Alice</v>
      </c>
      <c r="O3568" t="str">
        <f>PROPER(Table14[[#This Row],[Region]])</f>
        <v>East</v>
      </c>
      <c r="P3568" s="9">
        <f>IF(ISBLANK(Table14[[#This Row],[Sales_Amount]]),MEDIAN(Table14[Sales_Amount]),Table14[[#This Row],[Sales_Amount]])</f>
        <v>43511.73</v>
      </c>
      <c r="Q3568" s="11">
        <f>IF(ISBLANK(Table14[[#This Row],[Quantity_Sold]]),MEDIAN(Table14[Quantity_Sold]),Table14[[#This Row],[Quantity_Sold]])</f>
        <v>11</v>
      </c>
      <c r="R3568" s="4" t="str">
        <f>TRIM(Table14[[#This Row],[Product_Category]])</f>
        <v>Electronics</v>
      </c>
      <c r="S3568" s="4" t="str">
        <f>PROPER(Table14[[#This Row],[Customer_Type]])</f>
        <v>New</v>
      </c>
      <c r="T3568" s="13">
        <f>IF(ISBLANK(Table14[[#This Row],[Discount]]),MEDIAN(Table14[Discount]),Table14[[#This Row],[Discount]])</f>
        <v>0.13</v>
      </c>
    </row>
    <row r="3569" spans="1:20" x14ac:dyDescent="0.3">
      <c r="A3569">
        <v>1166</v>
      </c>
      <c r="B3569" s="1">
        <v>45459</v>
      </c>
      <c r="C3569" t="s">
        <v>19</v>
      </c>
      <c r="D3569" t="s">
        <v>20</v>
      </c>
      <c r="E3569">
        <v>75030.06</v>
      </c>
      <c r="F3569">
        <v>25</v>
      </c>
      <c r="G3569" t="s">
        <v>21</v>
      </c>
      <c r="H3569" s="9">
        <v>2787.96</v>
      </c>
      <c r="I3569" s="9">
        <v>3572.86</v>
      </c>
      <c r="J3569" t="s">
        <v>25</v>
      </c>
      <c r="K3569">
        <v>0.16</v>
      </c>
      <c r="L3569" s="4" t="s">
        <v>31</v>
      </c>
      <c r="M3569" s="4" t="s">
        <v>18</v>
      </c>
      <c r="N3569" s="4" t="str">
        <f>IF(ISBLANK(Table14[[#This Row],[Sales_Rep]]),"Unknown",Table14[[#This Row],[Sales_Rep]])</f>
        <v>Eve</v>
      </c>
      <c r="O3569" t="str">
        <f>PROPER(Table14[[#This Row],[Region]])</f>
        <v>North</v>
      </c>
      <c r="P3569" s="9">
        <f>IF(ISBLANK(Table14[[#This Row],[Sales_Amount]]),MEDIAN(Table14[Sales_Amount]),Table14[[#This Row],[Sales_Amount]])</f>
        <v>75030.06</v>
      </c>
      <c r="Q3569" s="11">
        <f>IF(ISBLANK(Table14[[#This Row],[Quantity_Sold]]),MEDIAN(Table14[Quantity_Sold]),Table14[[#This Row],[Quantity_Sold]])</f>
        <v>25</v>
      </c>
      <c r="R3569" s="4" t="str">
        <f>TRIM(Table14[[#This Row],[Product_Category]])</f>
        <v>Electronics</v>
      </c>
      <c r="S3569" s="4" t="str">
        <f>PROPER(Table14[[#This Row],[Customer_Type]])</f>
        <v>New</v>
      </c>
      <c r="T3569" s="13">
        <f>IF(ISBLANK(Table14[[#This Row],[Discount]]),MEDIAN(Table14[Discount]),Table14[[#This Row],[Discount]])</f>
        <v>0.16</v>
      </c>
    </row>
    <row r="3570" spans="1:20" x14ac:dyDescent="0.3">
      <c r="A3570">
        <v>1358</v>
      </c>
      <c r="B3570" s="1">
        <v>45504</v>
      </c>
      <c r="C3570" t="s">
        <v>29</v>
      </c>
      <c r="D3570" t="s">
        <v>14</v>
      </c>
      <c r="E3570">
        <v>147562.79</v>
      </c>
      <c r="F3570">
        <v>24</v>
      </c>
      <c r="G3570" t="s">
        <v>21</v>
      </c>
      <c r="H3570" s="9">
        <v>4882.55</v>
      </c>
      <c r="I3570" s="9">
        <v>7233.47</v>
      </c>
      <c r="J3570" t="s">
        <v>16</v>
      </c>
      <c r="K3570">
        <v>0.15</v>
      </c>
      <c r="L3570" s="4" t="s">
        <v>31</v>
      </c>
      <c r="M3570" s="4" t="s">
        <v>18</v>
      </c>
      <c r="N3570" s="4" t="str">
        <f>IF(ISBLANK(Table14[[#This Row],[Sales_Rep]]),"Unknown",Table14[[#This Row],[Sales_Rep]])</f>
        <v>Bob</v>
      </c>
      <c r="O3570" t="str">
        <f>PROPER(Table14[[#This Row],[Region]])</f>
        <v>East</v>
      </c>
      <c r="P3570" s="9">
        <f>IF(ISBLANK(Table14[[#This Row],[Sales_Amount]]),MEDIAN(Table14[Sales_Amount]),Table14[[#This Row],[Sales_Amount]])</f>
        <v>147562.79</v>
      </c>
      <c r="Q3570" s="11">
        <f>IF(ISBLANK(Table14[[#This Row],[Quantity_Sold]]),MEDIAN(Table14[Quantity_Sold]),Table14[[#This Row],[Quantity_Sold]])</f>
        <v>24</v>
      </c>
      <c r="R3570" s="4" t="str">
        <f>TRIM(Table14[[#This Row],[Product_Category]])</f>
        <v>Electronics</v>
      </c>
      <c r="S3570" s="4" t="str">
        <f>PROPER(Table14[[#This Row],[Customer_Type]])</f>
        <v>Returning</v>
      </c>
      <c r="T3570" s="13">
        <f>IF(ISBLANK(Table14[[#This Row],[Discount]]),MEDIAN(Table14[Discount]),Table14[[#This Row],[Discount]])</f>
        <v>0.15</v>
      </c>
    </row>
    <row r="3571" spans="1:20" x14ac:dyDescent="0.3">
      <c r="A3571">
        <v>1225</v>
      </c>
      <c r="B3571" s="1">
        <v>45195</v>
      </c>
      <c r="C3571" t="s">
        <v>13</v>
      </c>
      <c r="D3571" t="s">
        <v>30</v>
      </c>
      <c r="E3571">
        <v>11843.47</v>
      </c>
      <c r="F3571">
        <v>10</v>
      </c>
      <c r="G3571" t="s">
        <v>24</v>
      </c>
      <c r="H3571" s="9">
        <v>949.02</v>
      </c>
      <c r="I3571" s="9">
        <v>1196.31</v>
      </c>
      <c r="J3571" t="s">
        <v>25</v>
      </c>
      <c r="K3571">
        <v>0.01</v>
      </c>
      <c r="L3571" s="4" t="s">
        <v>17</v>
      </c>
      <c r="M3571" s="4" t="s">
        <v>22</v>
      </c>
      <c r="N3571" s="4" t="str">
        <f>IF(ISBLANK(Table14[[#This Row],[Sales_Rep]]),"Unknown",Table14[[#This Row],[Sales_Rep]])</f>
        <v>David</v>
      </c>
      <c r="O3571" t="str">
        <f>PROPER(Table14[[#This Row],[Region]])</f>
        <v>South</v>
      </c>
      <c r="P3571" s="9">
        <f>IF(ISBLANK(Table14[[#This Row],[Sales_Amount]]),MEDIAN(Table14[Sales_Amount]),Table14[[#This Row],[Sales_Amount]])</f>
        <v>11843.47</v>
      </c>
      <c r="Q3571" s="11">
        <f>IF(ISBLANK(Table14[[#This Row],[Quantity_Sold]]),MEDIAN(Table14[Quantity_Sold]),Table14[[#This Row],[Quantity_Sold]])</f>
        <v>10</v>
      </c>
      <c r="R3571" s="4" t="str">
        <f>TRIM(Table14[[#This Row],[Product_Category]])</f>
        <v>Clothing</v>
      </c>
      <c r="S3571" s="4" t="str">
        <f>PROPER(Table14[[#This Row],[Customer_Type]])</f>
        <v>New</v>
      </c>
      <c r="T3571" s="13">
        <f>IF(ISBLANK(Table14[[#This Row],[Discount]]),MEDIAN(Table14[Discount]),Table14[[#This Row],[Discount]])</f>
        <v>0.01</v>
      </c>
    </row>
    <row r="3572" spans="1:20" x14ac:dyDescent="0.3">
      <c r="A3572">
        <v>1100</v>
      </c>
      <c r="B3572" s="1">
        <v>45204</v>
      </c>
      <c r="C3572" t="s">
        <v>19</v>
      </c>
      <c r="D3572" t="s">
        <v>27</v>
      </c>
      <c r="E3572">
        <v>41859.339999999997</v>
      </c>
      <c r="F3572">
        <v>25</v>
      </c>
      <c r="G3572" t="s">
        <v>15</v>
      </c>
      <c r="H3572" s="9">
        <v>1415.54</v>
      </c>
      <c r="I3572" s="9">
        <v>2119.46</v>
      </c>
      <c r="J3572" t="s">
        <v>16</v>
      </c>
      <c r="K3572">
        <v>0.21</v>
      </c>
      <c r="L3572" s="4" t="s">
        <v>26</v>
      </c>
      <c r="M3572" s="4" t="s">
        <v>22</v>
      </c>
      <c r="N3572" s="4" t="str">
        <f>IF(ISBLANK(Table14[[#This Row],[Sales_Rep]]),"Unknown",Table14[[#This Row],[Sales_Rep]])</f>
        <v>Eve</v>
      </c>
      <c r="O3572" t="str">
        <f>PROPER(Table14[[#This Row],[Region]])</f>
        <v>West</v>
      </c>
      <c r="P3572" s="9">
        <f>IF(ISBLANK(Table14[[#This Row],[Sales_Amount]]),MEDIAN(Table14[Sales_Amount]),Table14[[#This Row],[Sales_Amount]])</f>
        <v>41859.339999999997</v>
      </c>
      <c r="Q3572" s="11">
        <f>IF(ISBLANK(Table14[[#This Row],[Quantity_Sold]]),MEDIAN(Table14[Quantity_Sold]),Table14[[#This Row],[Quantity_Sold]])</f>
        <v>25</v>
      </c>
      <c r="R3572" s="4" t="str">
        <f>TRIM(Table14[[#This Row],[Product_Category]])</f>
        <v>Food</v>
      </c>
      <c r="S3572" s="4" t="str">
        <f>PROPER(Table14[[#This Row],[Customer_Type]])</f>
        <v>Returning</v>
      </c>
      <c r="T3572" s="13">
        <f>IF(ISBLANK(Table14[[#This Row],[Discount]]),MEDIAN(Table14[Discount]),Table14[[#This Row],[Discount]])</f>
        <v>0.21</v>
      </c>
    </row>
    <row r="3573" spans="1:20" x14ac:dyDescent="0.3">
      <c r="A3573">
        <v>1223</v>
      </c>
      <c r="B3573" s="1">
        <v>45133</v>
      </c>
      <c r="C3573" t="s">
        <v>13</v>
      </c>
      <c r="D3573" t="s">
        <v>27</v>
      </c>
      <c r="E3573">
        <v>51316.65</v>
      </c>
      <c r="F3573">
        <v>10</v>
      </c>
      <c r="G3573" t="s">
        <v>28</v>
      </c>
      <c r="H3573" s="9">
        <v>4771.8100000000004</v>
      </c>
      <c r="I3573" s="9">
        <v>6664.5</v>
      </c>
      <c r="J3573" t="s">
        <v>16</v>
      </c>
      <c r="K3573">
        <v>0.23</v>
      </c>
      <c r="L3573" s="4" t="s">
        <v>26</v>
      </c>
      <c r="M3573" s="4" t="s">
        <v>18</v>
      </c>
      <c r="N3573" s="4" t="str">
        <f>IF(ISBLANK(Table14[[#This Row],[Sales_Rep]]),"Unknown",Table14[[#This Row],[Sales_Rep]])</f>
        <v>David</v>
      </c>
      <c r="O3573" t="str">
        <f>PROPER(Table14[[#This Row],[Region]])</f>
        <v>West</v>
      </c>
      <c r="P3573" s="9">
        <f>IF(ISBLANK(Table14[[#This Row],[Sales_Amount]]),MEDIAN(Table14[Sales_Amount]),Table14[[#This Row],[Sales_Amount]])</f>
        <v>51316.65</v>
      </c>
      <c r="Q3573" s="11">
        <f>IF(ISBLANK(Table14[[#This Row],[Quantity_Sold]]),MEDIAN(Table14[Quantity_Sold]),Table14[[#This Row],[Quantity_Sold]])</f>
        <v>10</v>
      </c>
      <c r="R3573" s="4" t="str">
        <f>TRIM(Table14[[#This Row],[Product_Category]])</f>
        <v>Furniture</v>
      </c>
      <c r="S3573" s="4" t="str">
        <f>PROPER(Table14[[#This Row],[Customer_Type]])</f>
        <v>Returning</v>
      </c>
      <c r="T3573" s="13">
        <f>IF(ISBLANK(Table14[[#This Row],[Discount]]),MEDIAN(Table14[Discount]),Table14[[#This Row],[Discount]])</f>
        <v>0.23</v>
      </c>
    </row>
    <row r="3574" spans="1:20" x14ac:dyDescent="0.3">
      <c r="A3574">
        <v>1385</v>
      </c>
      <c r="B3574" s="1">
        <v>45084</v>
      </c>
      <c r="C3574" t="s">
        <v>13</v>
      </c>
      <c r="D3574" t="s">
        <v>14</v>
      </c>
      <c r="E3574">
        <v>106985.54</v>
      </c>
      <c r="F3574">
        <v>44</v>
      </c>
      <c r="G3574" t="s">
        <v>15</v>
      </c>
      <c r="H3574" s="9">
        <v>2109.29</v>
      </c>
      <c r="I3574" s="9">
        <v>2456.0500000000002</v>
      </c>
      <c r="J3574" t="s">
        <v>16</v>
      </c>
      <c r="K3574">
        <v>0.01</v>
      </c>
      <c r="L3574" s="4" t="s">
        <v>17</v>
      </c>
      <c r="M3574" s="4" t="s">
        <v>22</v>
      </c>
      <c r="N3574" s="4" t="str">
        <f>IF(ISBLANK(Table14[[#This Row],[Sales_Rep]]),"Unknown",Table14[[#This Row],[Sales_Rep]])</f>
        <v>David</v>
      </c>
      <c r="O3574" t="str">
        <f>PROPER(Table14[[#This Row],[Region]])</f>
        <v>East</v>
      </c>
      <c r="P3574" s="9">
        <f>IF(ISBLANK(Table14[[#This Row],[Sales_Amount]]),MEDIAN(Table14[Sales_Amount]),Table14[[#This Row],[Sales_Amount]])</f>
        <v>106985.54</v>
      </c>
      <c r="Q3574" s="11">
        <f>IF(ISBLANK(Table14[[#This Row],[Quantity_Sold]]),MEDIAN(Table14[Quantity_Sold]),Table14[[#This Row],[Quantity_Sold]])</f>
        <v>44</v>
      </c>
      <c r="R3574" s="4" t="str">
        <f>TRIM(Table14[[#This Row],[Product_Category]])</f>
        <v>Food</v>
      </c>
      <c r="S3574" s="4" t="str">
        <f>PROPER(Table14[[#This Row],[Customer_Type]])</f>
        <v>Returning</v>
      </c>
      <c r="T3574" s="13">
        <f>IF(ISBLANK(Table14[[#This Row],[Discount]]),MEDIAN(Table14[Discount]),Table14[[#This Row],[Discount]])</f>
        <v>0.01</v>
      </c>
    </row>
    <row r="3575" spans="1:20" x14ac:dyDescent="0.3">
      <c r="A3575">
        <v>1228</v>
      </c>
      <c r="B3575" s="1">
        <v>45141</v>
      </c>
      <c r="C3575" t="s">
        <v>29</v>
      </c>
      <c r="D3575" t="s">
        <v>30</v>
      </c>
      <c r="E3575">
        <v>147337.01999999999</v>
      </c>
      <c r="F3575">
        <v>30</v>
      </c>
      <c r="G3575" t="s">
        <v>24</v>
      </c>
      <c r="H3575" s="9">
        <v>4341.5</v>
      </c>
      <c r="I3575" s="9">
        <v>6462.15</v>
      </c>
      <c r="J3575" t="s">
        <v>16</v>
      </c>
      <c r="K3575">
        <v>0.24</v>
      </c>
      <c r="L3575" s="4" t="s">
        <v>31</v>
      </c>
      <c r="M3575" s="4" t="s">
        <v>18</v>
      </c>
      <c r="N3575" s="4" t="str">
        <f>IF(ISBLANK(Table14[[#This Row],[Sales_Rep]]),"Unknown",Table14[[#This Row],[Sales_Rep]])</f>
        <v>Bob</v>
      </c>
      <c r="O3575" t="str">
        <f>PROPER(Table14[[#This Row],[Region]])</f>
        <v>South</v>
      </c>
      <c r="P3575" s="9">
        <f>IF(ISBLANK(Table14[[#This Row],[Sales_Amount]]),MEDIAN(Table14[Sales_Amount]),Table14[[#This Row],[Sales_Amount]])</f>
        <v>147337.01999999999</v>
      </c>
      <c r="Q3575" s="11">
        <f>IF(ISBLANK(Table14[[#This Row],[Quantity_Sold]]),MEDIAN(Table14[Quantity_Sold]),Table14[[#This Row],[Quantity_Sold]])</f>
        <v>30</v>
      </c>
      <c r="R3575" s="4" t="str">
        <f>TRIM(Table14[[#This Row],[Product_Category]])</f>
        <v>Clothing</v>
      </c>
      <c r="S3575" s="4" t="str">
        <f>PROPER(Table14[[#This Row],[Customer_Type]])</f>
        <v>Returning</v>
      </c>
      <c r="T3575" s="13">
        <f>IF(ISBLANK(Table14[[#This Row],[Discount]]),MEDIAN(Table14[Discount]),Table14[[#This Row],[Discount]])</f>
        <v>0.24</v>
      </c>
    </row>
    <row r="3576" spans="1:20" x14ac:dyDescent="0.3">
      <c r="A3576">
        <v>1048</v>
      </c>
      <c r="B3576" s="1">
        <v>45372</v>
      </c>
      <c r="C3576" t="s">
        <v>23</v>
      </c>
      <c r="D3576" t="s">
        <v>20</v>
      </c>
      <c r="E3576">
        <v>11216.48</v>
      </c>
      <c r="F3576">
        <v>20</v>
      </c>
      <c r="G3576" t="s">
        <v>24</v>
      </c>
      <c r="H3576" s="9">
        <v>522.08000000000004</v>
      </c>
      <c r="I3576" s="9">
        <v>616.29</v>
      </c>
      <c r="J3576" t="s">
        <v>25</v>
      </c>
      <c r="K3576">
        <v>0.09</v>
      </c>
      <c r="L3576" s="4" t="s">
        <v>26</v>
      </c>
      <c r="M3576" s="4" t="s">
        <v>18</v>
      </c>
      <c r="N3576" s="4" t="str">
        <f>IF(ISBLANK(Table14[[#This Row],[Sales_Rep]]),"Unknown",Table14[[#This Row],[Sales_Rep]])</f>
        <v>Charlie</v>
      </c>
      <c r="O3576" t="str">
        <f>PROPER(Table14[[#This Row],[Region]])</f>
        <v>North</v>
      </c>
      <c r="P3576" s="9">
        <f>IF(ISBLANK(Table14[[#This Row],[Sales_Amount]]),MEDIAN(Table14[Sales_Amount]),Table14[[#This Row],[Sales_Amount]])</f>
        <v>11216.48</v>
      </c>
      <c r="Q3576" s="11">
        <f>IF(ISBLANK(Table14[[#This Row],[Quantity_Sold]]),MEDIAN(Table14[Quantity_Sold]),Table14[[#This Row],[Quantity_Sold]])</f>
        <v>20</v>
      </c>
      <c r="R3576" s="4" t="str">
        <f>TRIM(Table14[[#This Row],[Product_Category]])</f>
        <v>Clothing</v>
      </c>
      <c r="S3576" s="4" t="str">
        <f>PROPER(Table14[[#This Row],[Customer_Type]])</f>
        <v>New</v>
      </c>
      <c r="T3576" s="13">
        <f>IF(ISBLANK(Table14[[#This Row],[Discount]]),MEDIAN(Table14[Discount]),Table14[[#This Row],[Discount]])</f>
        <v>0.09</v>
      </c>
    </row>
    <row r="3577" spans="1:20" x14ac:dyDescent="0.3">
      <c r="A3577">
        <v>1279</v>
      </c>
      <c r="B3577" s="1">
        <v>45531</v>
      </c>
      <c r="C3577" t="s">
        <v>19</v>
      </c>
      <c r="D3577" t="s">
        <v>14</v>
      </c>
      <c r="E3577">
        <v>11997.46</v>
      </c>
      <c r="F3577">
        <v>18</v>
      </c>
      <c r="G3577" t="s">
        <v>21</v>
      </c>
      <c r="H3577" s="9">
        <v>587.42999999999995</v>
      </c>
      <c r="I3577" s="9">
        <v>709.07</v>
      </c>
      <c r="J3577" t="s">
        <v>25</v>
      </c>
      <c r="K3577">
        <v>0.06</v>
      </c>
      <c r="L3577" s="4" t="s">
        <v>31</v>
      </c>
      <c r="M3577" s="4" t="s">
        <v>22</v>
      </c>
      <c r="N3577" s="4" t="str">
        <f>IF(ISBLANK(Table14[[#This Row],[Sales_Rep]]),"Unknown",Table14[[#This Row],[Sales_Rep]])</f>
        <v>Eve</v>
      </c>
      <c r="O3577" t="str">
        <f>PROPER(Table14[[#This Row],[Region]])</f>
        <v>East</v>
      </c>
      <c r="P3577" s="9">
        <f>IF(ISBLANK(Table14[[#This Row],[Sales_Amount]]),MEDIAN(Table14[Sales_Amount]),Table14[[#This Row],[Sales_Amount]])</f>
        <v>11997.46</v>
      </c>
      <c r="Q3577" s="11">
        <f>IF(ISBLANK(Table14[[#This Row],[Quantity_Sold]]),MEDIAN(Table14[Quantity_Sold]),Table14[[#This Row],[Quantity_Sold]])</f>
        <v>18</v>
      </c>
      <c r="R3577" s="4" t="str">
        <f>TRIM(Table14[[#This Row],[Product_Category]])</f>
        <v>Electronics</v>
      </c>
      <c r="S3577" s="4" t="str">
        <f>PROPER(Table14[[#This Row],[Customer_Type]])</f>
        <v>New</v>
      </c>
      <c r="T3577" s="13">
        <f>IF(ISBLANK(Table14[[#This Row],[Discount]]),MEDIAN(Table14[Discount]),Table14[[#This Row],[Discount]])</f>
        <v>0.06</v>
      </c>
    </row>
    <row r="3578" spans="1:20" x14ac:dyDescent="0.3">
      <c r="A3578">
        <v>1122</v>
      </c>
      <c r="B3578" s="1">
        <v>45260</v>
      </c>
      <c r="C3578" t="s">
        <v>29</v>
      </c>
      <c r="D3578" t="s">
        <v>30</v>
      </c>
      <c r="E3578">
        <v>94018.29</v>
      </c>
      <c r="F3578">
        <v>38</v>
      </c>
      <c r="G3578" t="s">
        <v>21</v>
      </c>
      <c r="H3578" s="9">
        <v>2349.44</v>
      </c>
      <c r="I3578" s="9">
        <v>3484.74</v>
      </c>
      <c r="J3578" t="s">
        <v>16</v>
      </c>
      <c r="K3578">
        <v>0.28999999999999998</v>
      </c>
      <c r="L3578" s="4" t="s">
        <v>17</v>
      </c>
      <c r="M3578" s="4" t="s">
        <v>18</v>
      </c>
      <c r="N3578" s="4" t="str">
        <f>IF(ISBLANK(Table14[[#This Row],[Sales_Rep]]),"Unknown",Table14[[#This Row],[Sales_Rep]])</f>
        <v>Bob</v>
      </c>
      <c r="O3578" t="str">
        <f>PROPER(Table14[[#This Row],[Region]])</f>
        <v>South</v>
      </c>
      <c r="P3578" s="9">
        <f>IF(ISBLANK(Table14[[#This Row],[Sales_Amount]]),MEDIAN(Table14[Sales_Amount]),Table14[[#This Row],[Sales_Amount]])</f>
        <v>94018.29</v>
      </c>
      <c r="Q3578" s="11">
        <f>IF(ISBLANK(Table14[[#This Row],[Quantity_Sold]]),MEDIAN(Table14[Quantity_Sold]),Table14[[#This Row],[Quantity_Sold]])</f>
        <v>38</v>
      </c>
      <c r="R3578" s="4" t="str">
        <f>TRIM(Table14[[#This Row],[Product_Category]])</f>
        <v>Electronics</v>
      </c>
      <c r="S3578" s="4" t="str">
        <f>PROPER(Table14[[#This Row],[Customer_Type]])</f>
        <v>Returning</v>
      </c>
      <c r="T3578" s="13">
        <f>IF(ISBLANK(Table14[[#This Row],[Discount]]),MEDIAN(Table14[Discount]),Table14[[#This Row],[Discount]])</f>
        <v>0.28999999999999998</v>
      </c>
    </row>
    <row r="3579" spans="1:20" x14ac:dyDescent="0.3">
      <c r="A3579">
        <v>1103</v>
      </c>
      <c r="B3579" s="1">
        <v>45389</v>
      </c>
      <c r="C3579" t="s">
        <v>13</v>
      </c>
      <c r="D3579" t="s">
        <v>27</v>
      </c>
      <c r="E3579">
        <v>84764.19</v>
      </c>
      <c r="F3579">
        <v>19</v>
      </c>
      <c r="G3579" t="s">
        <v>21</v>
      </c>
      <c r="H3579" s="9">
        <v>3547.22</v>
      </c>
      <c r="I3579" s="9">
        <v>4956.97</v>
      </c>
      <c r="J3579" t="s">
        <v>25</v>
      </c>
      <c r="K3579">
        <v>0.1</v>
      </c>
      <c r="L3579" s="4" t="s">
        <v>17</v>
      </c>
      <c r="M3579" s="4" t="s">
        <v>18</v>
      </c>
      <c r="N3579" s="4" t="str">
        <f>IF(ISBLANK(Table14[[#This Row],[Sales_Rep]]),"Unknown",Table14[[#This Row],[Sales_Rep]])</f>
        <v>David</v>
      </c>
      <c r="O3579" t="str">
        <f>PROPER(Table14[[#This Row],[Region]])</f>
        <v>West</v>
      </c>
      <c r="P3579" s="9">
        <f>IF(ISBLANK(Table14[[#This Row],[Sales_Amount]]),MEDIAN(Table14[Sales_Amount]),Table14[[#This Row],[Sales_Amount]])</f>
        <v>84764.19</v>
      </c>
      <c r="Q3579" s="11">
        <f>IF(ISBLANK(Table14[[#This Row],[Quantity_Sold]]),MEDIAN(Table14[Quantity_Sold]),Table14[[#This Row],[Quantity_Sold]])</f>
        <v>19</v>
      </c>
      <c r="R3579" s="4" t="str">
        <f>TRIM(Table14[[#This Row],[Product_Category]])</f>
        <v>Electronics</v>
      </c>
      <c r="S3579" s="4" t="str">
        <f>PROPER(Table14[[#This Row],[Customer_Type]])</f>
        <v>New</v>
      </c>
      <c r="T3579" s="13">
        <f>IF(ISBLANK(Table14[[#This Row],[Discount]]),MEDIAN(Table14[Discount]),Table14[[#This Row],[Discount]])</f>
        <v>0.1</v>
      </c>
    </row>
    <row r="3580" spans="1:20" x14ac:dyDescent="0.3">
      <c r="A3580">
        <v>1151</v>
      </c>
      <c r="B3580" s="1">
        <v>45573</v>
      </c>
      <c r="C3580" t="s">
        <v>29</v>
      </c>
      <c r="D3580" t="s">
        <v>20</v>
      </c>
      <c r="E3580">
        <v>47737.47</v>
      </c>
      <c r="F3580">
        <v>9</v>
      </c>
      <c r="G3580" t="s">
        <v>21</v>
      </c>
      <c r="H3580" s="9">
        <v>4822.7</v>
      </c>
      <c r="I3580" s="9">
        <v>6800.21</v>
      </c>
      <c r="J3580" t="s">
        <v>25</v>
      </c>
      <c r="K3580">
        <v>0.22</v>
      </c>
      <c r="L3580" s="4" t="s">
        <v>17</v>
      </c>
      <c r="M3580" s="4" t="s">
        <v>22</v>
      </c>
      <c r="N3580" s="4" t="str">
        <f>IF(ISBLANK(Table14[[#This Row],[Sales_Rep]]),"Unknown",Table14[[#This Row],[Sales_Rep]])</f>
        <v>Bob</v>
      </c>
      <c r="O3580" t="str">
        <f>PROPER(Table14[[#This Row],[Region]])</f>
        <v>North</v>
      </c>
      <c r="P3580" s="9">
        <f>IF(ISBLANK(Table14[[#This Row],[Sales_Amount]]),MEDIAN(Table14[Sales_Amount]),Table14[[#This Row],[Sales_Amount]])</f>
        <v>47737.47</v>
      </c>
      <c r="Q3580" s="11">
        <f>IF(ISBLANK(Table14[[#This Row],[Quantity_Sold]]),MEDIAN(Table14[Quantity_Sold]),Table14[[#This Row],[Quantity_Sold]])</f>
        <v>9</v>
      </c>
      <c r="R3580" s="4" t="str">
        <f>TRIM(Table14[[#This Row],[Product_Category]])</f>
        <v>Electronics</v>
      </c>
      <c r="S3580" s="4" t="str">
        <f>PROPER(Table14[[#This Row],[Customer_Type]])</f>
        <v>New</v>
      </c>
      <c r="T3580" s="13">
        <f>IF(ISBLANK(Table14[[#This Row],[Discount]]),MEDIAN(Table14[Discount]),Table14[[#This Row],[Discount]])</f>
        <v>0.22</v>
      </c>
    </row>
    <row r="3581" spans="1:20" x14ac:dyDescent="0.3">
      <c r="A3581">
        <v>1113</v>
      </c>
      <c r="B3581" s="1">
        <v>44962</v>
      </c>
      <c r="C3581" t="s">
        <v>23</v>
      </c>
      <c r="D3581" t="s">
        <v>27</v>
      </c>
      <c r="E3581">
        <v>31887.5</v>
      </c>
      <c r="F3581">
        <v>16</v>
      </c>
      <c r="G3581" t="s">
        <v>21</v>
      </c>
      <c r="H3581" s="9">
        <v>1422.21</v>
      </c>
      <c r="I3581" s="9">
        <v>2013.1</v>
      </c>
      <c r="J3581" t="s">
        <v>25</v>
      </c>
      <c r="K3581">
        <v>0.01</v>
      </c>
      <c r="L3581" s="4" t="s">
        <v>17</v>
      </c>
      <c r="M3581" s="4" t="s">
        <v>18</v>
      </c>
      <c r="N3581" s="4" t="str">
        <f>IF(ISBLANK(Table14[[#This Row],[Sales_Rep]]),"Unknown",Table14[[#This Row],[Sales_Rep]])</f>
        <v>Charlie</v>
      </c>
      <c r="O3581" t="str">
        <f>PROPER(Table14[[#This Row],[Region]])</f>
        <v>West</v>
      </c>
      <c r="P3581" s="9">
        <f>IF(ISBLANK(Table14[[#This Row],[Sales_Amount]]),MEDIAN(Table14[Sales_Amount]),Table14[[#This Row],[Sales_Amount]])</f>
        <v>31887.5</v>
      </c>
      <c r="Q3581" s="11">
        <f>IF(ISBLANK(Table14[[#This Row],[Quantity_Sold]]),MEDIAN(Table14[Quantity_Sold]),Table14[[#This Row],[Quantity_Sold]])</f>
        <v>16</v>
      </c>
      <c r="R3581" s="4" t="str">
        <f>TRIM(Table14[[#This Row],[Product_Category]])</f>
        <v>Electronics</v>
      </c>
      <c r="S3581" s="4" t="str">
        <f>PROPER(Table14[[#This Row],[Customer_Type]])</f>
        <v>New</v>
      </c>
      <c r="T3581" s="13">
        <f>IF(ISBLANK(Table14[[#This Row],[Discount]]),MEDIAN(Table14[Discount]),Table14[[#This Row],[Discount]])</f>
        <v>0.01</v>
      </c>
    </row>
    <row r="3582" spans="1:20" x14ac:dyDescent="0.3">
      <c r="A3582">
        <v>1343</v>
      </c>
      <c r="B3582" s="1">
        <v>45451</v>
      </c>
      <c r="C3582" t="s">
        <v>19</v>
      </c>
      <c r="D3582" t="s">
        <v>30</v>
      </c>
      <c r="E3582">
        <v>74454.84</v>
      </c>
      <c r="F3582">
        <v>21</v>
      </c>
      <c r="G3582" t="s">
        <v>28</v>
      </c>
      <c r="H3582" s="9">
        <v>3280.21</v>
      </c>
      <c r="I3582" s="9">
        <v>3853.77</v>
      </c>
      <c r="J3582" t="s">
        <v>16</v>
      </c>
      <c r="K3582">
        <v>0.08</v>
      </c>
      <c r="L3582" s="4" t="s">
        <v>17</v>
      </c>
      <c r="M3582" s="4" t="s">
        <v>18</v>
      </c>
      <c r="N3582" s="4" t="str">
        <f>IF(ISBLANK(Table14[[#This Row],[Sales_Rep]]),"Unknown",Table14[[#This Row],[Sales_Rep]])</f>
        <v>Eve</v>
      </c>
      <c r="O3582" t="str">
        <f>PROPER(Table14[[#This Row],[Region]])</f>
        <v>South</v>
      </c>
      <c r="P3582" s="9">
        <f>IF(ISBLANK(Table14[[#This Row],[Sales_Amount]]),MEDIAN(Table14[Sales_Amount]),Table14[[#This Row],[Sales_Amount]])</f>
        <v>74454.84</v>
      </c>
      <c r="Q3582" s="11">
        <f>IF(ISBLANK(Table14[[#This Row],[Quantity_Sold]]),MEDIAN(Table14[Quantity_Sold]),Table14[[#This Row],[Quantity_Sold]])</f>
        <v>21</v>
      </c>
      <c r="R3582" s="4" t="str">
        <f>TRIM(Table14[[#This Row],[Product_Category]])</f>
        <v>Furniture</v>
      </c>
      <c r="S3582" s="4" t="str">
        <f>PROPER(Table14[[#This Row],[Customer_Type]])</f>
        <v>Returning</v>
      </c>
      <c r="T3582" s="13">
        <f>IF(ISBLANK(Table14[[#This Row],[Discount]]),MEDIAN(Table14[Discount]),Table14[[#This Row],[Discount]])</f>
        <v>0.08</v>
      </c>
    </row>
    <row r="3583" spans="1:20" x14ac:dyDescent="0.3">
      <c r="A3583">
        <v>1386</v>
      </c>
      <c r="B3583" s="1">
        <v>45073</v>
      </c>
      <c r="C3583" t="s">
        <v>23</v>
      </c>
      <c r="D3583" t="s">
        <v>14</v>
      </c>
      <c r="E3583">
        <v>15982.65</v>
      </c>
      <c r="F3583">
        <v>45</v>
      </c>
      <c r="G3583" t="s">
        <v>21</v>
      </c>
      <c r="H3583" s="9">
        <v>372.83</v>
      </c>
      <c r="I3583" s="9">
        <v>473.56</v>
      </c>
      <c r="J3583" t="s">
        <v>25</v>
      </c>
      <c r="K3583">
        <v>0.25</v>
      </c>
      <c r="L3583" s="4" t="s">
        <v>17</v>
      </c>
      <c r="M3583" s="4" t="s">
        <v>18</v>
      </c>
      <c r="N3583" s="4" t="str">
        <f>IF(ISBLANK(Table14[[#This Row],[Sales_Rep]]),"Unknown",Table14[[#This Row],[Sales_Rep]])</f>
        <v>Charlie</v>
      </c>
      <c r="O3583" t="str">
        <f>PROPER(Table14[[#This Row],[Region]])</f>
        <v>East</v>
      </c>
      <c r="P3583" s="9">
        <f>IF(ISBLANK(Table14[[#This Row],[Sales_Amount]]),MEDIAN(Table14[Sales_Amount]),Table14[[#This Row],[Sales_Amount]])</f>
        <v>15982.65</v>
      </c>
      <c r="Q3583" s="11">
        <f>IF(ISBLANK(Table14[[#This Row],[Quantity_Sold]]),MEDIAN(Table14[Quantity_Sold]),Table14[[#This Row],[Quantity_Sold]])</f>
        <v>45</v>
      </c>
      <c r="R3583" s="4" t="str">
        <f>TRIM(Table14[[#This Row],[Product_Category]])</f>
        <v>Electronics</v>
      </c>
      <c r="S3583" s="4" t="str">
        <f>PROPER(Table14[[#This Row],[Customer_Type]])</f>
        <v>New</v>
      </c>
      <c r="T3583" s="13">
        <f>IF(ISBLANK(Table14[[#This Row],[Discount]]),MEDIAN(Table14[Discount]),Table14[[#This Row],[Discount]])</f>
        <v>0.25</v>
      </c>
    </row>
    <row r="3584" spans="1:20" x14ac:dyDescent="0.3">
      <c r="A3584">
        <v>1493</v>
      </c>
      <c r="B3584" s="1">
        <v>45104</v>
      </c>
      <c r="C3584" t="s">
        <v>32</v>
      </c>
      <c r="D3584" t="s">
        <v>14</v>
      </c>
      <c r="E3584">
        <v>174731.36</v>
      </c>
      <c r="F3584">
        <v>28</v>
      </c>
      <c r="G3584" t="s">
        <v>15</v>
      </c>
      <c r="H3584" s="9">
        <v>4482.18</v>
      </c>
      <c r="I3584" s="9">
        <v>6303.44</v>
      </c>
      <c r="J3584" t="s">
        <v>16</v>
      </c>
      <c r="K3584">
        <v>0.01</v>
      </c>
      <c r="L3584" s="4" t="s">
        <v>31</v>
      </c>
      <c r="M3584" s="4" t="s">
        <v>18</v>
      </c>
      <c r="N3584" s="4" t="str">
        <f>IF(ISBLANK(Table14[[#This Row],[Sales_Rep]]),"Unknown",Table14[[#This Row],[Sales_Rep]])</f>
        <v>Alice</v>
      </c>
      <c r="O3584" t="str">
        <f>PROPER(Table14[[#This Row],[Region]])</f>
        <v>East</v>
      </c>
      <c r="P3584" s="9">
        <f>IF(ISBLANK(Table14[[#This Row],[Sales_Amount]]),MEDIAN(Table14[Sales_Amount]),Table14[[#This Row],[Sales_Amount]])</f>
        <v>174731.36</v>
      </c>
      <c r="Q3584" s="11">
        <f>IF(ISBLANK(Table14[[#This Row],[Quantity_Sold]]),MEDIAN(Table14[Quantity_Sold]),Table14[[#This Row],[Quantity_Sold]])</f>
        <v>28</v>
      </c>
      <c r="R3584" s="4" t="str">
        <f>TRIM(Table14[[#This Row],[Product_Category]])</f>
        <v>Food</v>
      </c>
      <c r="S3584" s="4" t="str">
        <f>PROPER(Table14[[#This Row],[Customer_Type]])</f>
        <v>Returning</v>
      </c>
      <c r="T3584" s="13">
        <f>IF(ISBLANK(Table14[[#This Row],[Discount]]),MEDIAN(Table14[Discount]),Table14[[#This Row],[Discount]])</f>
        <v>0.01</v>
      </c>
    </row>
    <row r="3585" spans="1:20" x14ac:dyDescent="0.3">
      <c r="A3585">
        <v>1321</v>
      </c>
      <c r="B3585" s="1">
        <v>45229</v>
      </c>
      <c r="C3585" t="s">
        <v>19</v>
      </c>
      <c r="D3585" t="s">
        <v>14</v>
      </c>
      <c r="E3585">
        <v>42372.7</v>
      </c>
      <c r="F3585">
        <v>21</v>
      </c>
      <c r="G3585" t="s">
        <v>24</v>
      </c>
      <c r="H3585" s="9">
        <v>1624.6</v>
      </c>
      <c r="I3585" s="9">
        <v>2146.54</v>
      </c>
      <c r="J3585" t="s">
        <v>16</v>
      </c>
      <c r="K3585">
        <v>0.06</v>
      </c>
      <c r="L3585" s="4" t="s">
        <v>26</v>
      </c>
      <c r="M3585" s="4" t="s">
        <v>18</v>
      </c>
      <c r="N3585" s="4" t="str">
        <f>IF(ISBLANK(Table14[[#This Row],[Sales_Rep]]),"Unknown",Table14[[#This Row],[Sales_Rep]])</f>
        <v>Eve</v>
      </c>
      <c r="O3585" t="str">
        <f>PROPER(Table14[[#This Row],[Region]])</f>
        <v>East</v>
      </c>
      <c r="P3585" s="9">
        <f>IF(ISBLANK(Table14[[#This Row],[Sales_Amount]]),MEDIAN(Table14[Sales_Amount]),Table14[[#This Row],[Sales_Amount]])</f>
        <v>42372.7</v>
      </c>
      <c r="Q3585" s="11">
        <f>IF(ISBLANK(Table14[[#This Row],[Quantity_Sold]]),MEDIAN(Table14[Quantity_Sold]),Table14[[#This Row],[Quantity_Sold]])</f>
        <v>21</v>
      </c>
      <c r="R3585" s="4" t="str">
        <f>TRIM(Table14[[#This Row],[Product_Category]])</f>
        <v>Clothing</v>
      </c>
      <c r="S3585" s="4" t="str">
        <f>PROPER(Table14[[#This Row],[Customer_Type]])</f>
        <v>Returning</v>
      </c>
      <c r="T3585" s="13">
        <f>IF(ISBLANK(Table14[[#This Row],[Discount]]),MEDIAN(Table14[Discount]),Table14[[#This Row],[Discount]])</f>
        <v>0.06</v>
      </c>
    </row>
    <row r="3586" spans="1:20" x14ac:dyDescent="0.3">
      <c r="A3586">
        <v>1229</v>
      </c>
      <c r="B3586" s="1">
        <v>45371</v>
      </c>
      <c r="C3586" t="s">
        <v>23</v>
      </c>
      <c r="D3586" t="s">
        <v>27</v>
      </c>
      <c r="E3586">
        <v>67325.95</v>
      </c>
      <c r="F3586">
        <v>22</v>
      </c>
      <c r="G3586" t="s">
        <v>24</v>
      </c>
      <c r="H3586" s="9">
        <v>3376.39</v>
      </c>
      <c r="I3586" s="9">
        <v>4310.24</v>
      </c>
      <c r="J3586" t="s">
        <v>16</v>
      </c>
      <c r="K3586">
        <v>0.28999999999999998</v>
      </c>
      <c r="L3586" s="4" t="s">
        <v>31</v>
      </c>
      <c r="M3586" s="4" t="s">
        <v>22</v>
      </c>
      <c r="N3586" s="4" t="str">
        <f>IF(ISBLANK(Table14[[#This Row],[Sales_Rep]]),"Unknown",Table14[[#This Row],[Sales_Rep]])</f>
        <v>Charlie</v>
      </c>
      <c r="O3586" t="str">
        <f>PROPER(Table14[[#This Row],[Region]])</f>
        <v>West</v>
      </c>
      <c r="P3586" s="9">
        <f>IF(ISBLANK(Table14[[#This Row],[Sales_Amount]]),MEDIAN(Table14[Sales_Amount]),Table14[[#This Row],[Sales_Amount]])</f>
        <v>67325.95</v>
      </c>
      <c r="Q3586" s="11">
        <f>IF(ISBLANK(Table14[[#This Row],[Quantity_Sold]]),MEDIAN(Table14[Quantity_Sold]),Table14[[#This Row],[Quantity_Sold]])</f>
        <v>22</v>
      </c>
      <c r="R3586" s="4" t="str">
        <f>TRIM(Table14[[#This Row],[Product_Category]])</f>
        <v>Clothing</v>
      </c>
      <c r="S3586" s="4" t="str">
        <f>PROPER(Table14[[#This Row],[Customer_Type]])</f>
        <v>Returning</v>
      </c>
      <c r="T3586" s="13">
        <f>IF(ISBLANK(Table14[[#This Row],[Discount]]),MEDIAN(Table14[Discount]),Table14[[#This Row],[Discount]])</f>
        <v>0.28999999999999998</v>
      </c>
    </row>
    <row r="3587" spans="1:20" x14ac:dyDescent="0.3">
      <c r="A3587">
        <v>1178</v>
      </c>
      <c r="B3587" s="1">
        <v>45561</v>
      </c>
      <c r="C3587" t="s">
        <v>13</v>
      </c>
      <c r="D3587" t="s">
        <v>27</v>
      </c>
      <c r="E3587">
        <v>86112.3</v>
      </c>
      <c r="F3587">
        <v>39</v>
      </c>
      <c r="G3587" t="s">
        <v>21</v>
      </c>
      <c r="H3587" s="9">
        <v>2439.69</v>
      </c>
      <c r="I3587" s="9">
        <v>3109.87</v>
      </c>
      <c r="J3587" t="s">
        <v>25</v>
      </c>
      <c r="K3587">
        <v>0.28999999999999998</v>
      </c>
      <c r="L3587" s="4" t="s">
        <v>26</v>
      </c>
      <c r="M3587" s="4" t="s">
        <v>18</v>
      </c>
      <c r="N3587" s="4" t="str">
        <f>IF(ISBLANK(Table14[[#This Row],[Sales_Rep]]),"Unknown",Table14[[#This Row],[Sales_Rep]])</f>
        <v>David</v>
      </c>
      <c r="O3587" t="str">
        <f>PROPER(Table14[[#This Row],[Region]])</f>
        <v>West</v>
      </c>
      <c r="P3587" s="9">
        <f>IF(ISBLANK(Table14[[#This Row],[Sales_Amount]]),MEDIAN(Table14[Sales_Amount]),Table14[[#This Row],[Sales_Amount]])</f>
        <v>86112.3</v>
      </c>
      <c r="Q3587" s="11">
        <f>IF(ISBLANK(Table14[[#This Row],[Quantity_Sold]]),MEDIAN(Table14[Quantity_Sold]),Table14[[#This Row],[Quantity_Sold]])</f>
        <v>39</v>
      </c>
      <c r="R3587" s="4" t="str">
        <f>TRIM(Table14[[#This Row],[Product_Category]])</f>
        <v>Electronics</v>
      </c>
      <c r="S3587" s="4" t="str">
        <f>PROPER(Table14[[#This Row],[Customer_Type]])</f>
        <v>New</v>
      </c>
      <c r="T3587" s="13">
        <f>IF(ISBLANK(Table14[[#This Row],[Discount]]),MEDIAN(Table14[Discount]),Table14[[#This Row],[Discount]])</f>
        <v>0.28999999999999998</v>
      </c>
    </row>
    <row r="3588" spans="1:20" x14ac:dyDescent="0.3">
      <c r="A3588">
        <v>1477</v>
      </c>
      <c r="B3588" s="1">
        <v>45623</v>
      </c>
      <c r="C3588" t="s">
        <v>19</v>
      </c>
      <c r="D3588" t="s">
        <v>30</v>
      </c>
      <c r="E3588">
        <v>172929.44</v>
      </c>
      <c r="F3588">
        <v>30</v>
      </c>
      <c r="G3588" t="s">
        <v>28</v>
      </c>
      <c r="H3588" s="9">
        <v>3950.74</v>
      </c>
      <c r="I3588" s="9">
        <v>5822.54</v>
      </c>
      <c r="J3588" t="s">
        <v>16</v>
      </c>
      <c r="K3588">
        <v>0.01</v>
      </c>
      <c r="L3588" s="4" t="s">
        <v>17</v>
      </c>
      <c r="M3588" s="4" t="s">
        <v>18</v>
      </c>
      <c r="N3588" s="4" t="str">
        <f>IF(ISBLANK(Table14[[#This Row],[Sales_Rep]]),"Unknown",Table14[[#This Row],[Sales_Rep]])</f>
        <v>Eve</v>
      </c>
      <c r="O3588" t="str">
        <f>PROPER(Table14[[#This Row],[Region]])</f>
        <v>South</v>
      </c>
      <c r="P3588" s="9">
        <f>IF(ISBLANK(Table14[[#This Row],[Sales_Amount]]),MEDIAN(Table14[Sales_Amount]),Table14[[#This Row],[Sales_Amount]])</f>
        <v>172929.44</v>
      </c>
      <c r="Q3588" s="11">
        <f>IF(ISBLANK(Table14[[#This Row],[Quantity_Sold]]),MEDIAN(Table14[Quantity_Sold]),Table14[[#This Row],[Quantity_Sold]])</f>
        <v>30</v>
      </c>
      <c r="R3588" s="4" t="str">
        <f>TRIM(Table14[[#This Row],[Product_Category]])</f>
        <v>Furniture</v>
      </c>
      <c r="S3588" s="4" t="str">
        <f>PROPER(Table14[[#This Row],[Customer_Type]])</f>
        <v>Returning</v>
      </c>
      <c r="T3588" s="13">
        <f>IF(ISBLANK(Table14[[#This Row],[Discount]]),MEDIAN(Table14[Discount]),Table14[[#This Row],[Discount]])</f>
        <v>0.01</v>
      </c>
    </row>
    <row r="3589" spans="1:20" x14ac:dyDescent="0.3">
      <c r="A3589">
        <v>1389</v>
      </c>
      <c r="B3589" s="1">
        <v>45007</v>
      </c>
      <c r="C3589" t="s">
        <v>19</v>
      </c>
      <c r="D3589" t="s">
        <v>14</v>
      </c>
      <c r="E3589">
        <v>48546.33</v>
      </c>
      <c r="F3589">
        <v>28</v>
      </c>
      <c r="G3589" t="s">
        <v>15</v>
      </c>
      <c r="H3589" s="9">
        <v>1553.97</v>
      </c>
      <c r="I3589" s="9">
        <v>2311.73</v>
      </c>
      <c r="J3589" t="s">
        <v>25</v>
      </c>
      <c r="K3589">
        <v>0.25</v>
      </c>
      <c r="L3589" s="4" t="s">
        <v>31</v>
      </c>
      <c r="M3589" s="4" t="s">
        <v>18</v>
      </c>
      <c r="N3589" s="4" t="str">
        <f>IF(ISBLANK(Table14[[#This Row],[Sales_Rep]]),"Unknown",Table14[[#This Row],[Sales_Rep]])</f>
        <v>Eve</v>
      </c>
      <c r="O3589" t="str">
        <f>PROPER(Table14[[#This Row],[Region]])</f>
        <v>East</v>
      </c>
      <c r="P3589" s="9">
        <f>IF(ISBLANK(Table14[[#This Row],[Sales_Amount]]),MEDIAN(Table14[Sales_Amount]),Table14[[#This Row],[Sales_Amount]])</f>
        <v>48546.33</v>
      </c>
      <c r="Q3589" s="11">
        <f>IF(ISBLANK(Table14[[#This Row],[Quantity_Sold]]),MEDIAN(Table14[Quantity_Sold]),Table14[[#This Row],[Quantity_Sold]])</f>
        <v>28</v>
      </c>
      <c r="R3589" s="4" t="str">
        <f>TRIM(Table14[[#This Row],[Product_Category]])</f>
        <v>Food</v>
      </c>
      <c r="S3589" s="4" t="str">
        <f>PROPER(Table14[[#This Row],[Customer_Type]])</f>
        <v>New</v>
      </c>
      <c r="T3589" s="13">
        <f>IF(ISBLANK(Table14[[#This Row],[Discount]]),MEDIAN(Table14[Discount]),Table14[[#This Row],[Discount]])</f>
        <v>0.25</v>
      </c>
    </row>
    <row r="3590" spans="1:20" x14ac:dyDescent="0.3">
      <c r="A3590">
        <v>1317</v>
      </c>
      <c r="B3590" s="1">
        <v>45520</v>
      </c>
      <c r="C3590" t="s">
        <v>29</v>
      </c>
      <c r="D3590" t="s">
        <v>30</v>
      </c>
      <c r="E3590">
        <v>26287.03</v>
      </c>
      <c r="F3590">
        <v>14</v>
      </c>
      <c r="G3590" t="s">
        <v>15</v>
      </c>
      <c r="H3590" s="9">
        <v>1378.28</v>
      </c>
      <c r="I3590" s="9">
        <v>1955.88</v>
      </c>
      <c r="J3590" t="s">
        <v>16</v>
      </c>
      <c r="K3590">
        <v>0.04</v>
      </c>
      <c r="L3590" s="4" t="s">
        <v>31</v>
      </c>
      <c r="M3590" s="4" t="s">
        <v>22</v>
      </c>
      <c r="N3590" s="4" t="str">
        <f>IF(ISBLANK(Table14[[#This Row],[Sales_Rep]]),"Unknown",Table14[[#This Row],[Sales_Rep]])</f>
        <v>Bob</v>
      </c>
      <c r="O3590" t="str">
        <f>PROPER(Table14[[#This Row],[Region]])</f>
        <v>South</v>
      </c>
      <c r="P3590" s="9">
        <f>IF(ISBLANK(Table14[[#This Row],[Sales_Amount]]),MEDIAN(Table14[Sales_Amount]),Table14[[#This Row],[Sales_Amount]])</f>
        <v>26287.03</v>
      </c>
      <c r="Q3590" s="11">
        <f>IF(ISBLANK(Table14[[#This Row],[Quantity_Sold]]),MEDIAN(Table14[Quantity_Sold]),Table14[[#This Row],[Quantity_Sold]])</f>
        <v>14</v>
      </c>
      <c r="R3590" s="4" t="str">
        <f>TRIM(Table14[[#This Row],[Product_Category]])</f>
        <v>Food</v>
      </c>
      <c r="S3590" s="4" t="str">
        <f>PROPER(Table14[[#This Row],[Customer_Type]])</f>
        <v>Returning</v>
      </c>
      <c r="T3590" s="13">
        <f>IF(ISBLANK(Table14[[#This Row],[Discount]]),MEDIAN(Table14[Discount]),Table14[[#This Row],[Discount]])</f>
        <v>0.04</v>
      </c>
    </row>
    <row r="3591" spans="1:20" x14ac:dyDescent="0.3">
      <c r="A3591">
        <v>1014</v>
      </c>
      <c r="B3591" s="1">
        <v>45293</v>
      </c>
      <c r="C3591" t="s">
        <v>13</v>
      </c>
      <c r="D3591" t="s">
        <v>27</v>
      </c>
      <c r="E3591">
        <v>37868.449999999997</v>
      </c>
      <c r="F3591">
        <v>17</v>
      </c>
      <c r="G3591" t="s">
        <v>21</v>
      </c>
      <c r="H3591" s="9">
        <v>1715.49</v>
      </c>
      <c r="I3591" s="9">
        <v>2369.7399999999998</v>
      </c>
      <c r="J3591" t="s">
        <v>25</v>
      </c>
      <c r="K3591">
        <v>0.06</v>
      </c>
      <c r="L3591" s="4" t="s">
        <v>26</v>
      </c>
      <c r="M3591" s="4" t="s">
        <v>22</v>
      </c>
      <c r="N3591" s="4" t="str">
        <f>IF(ISBLANK(Table14[[#This Row],[Sales_Rep]]),"Unknown",Table14[[#This Row],[Sales_Rep]])</f>
        <v>David</v>
      </c>
      <c r="O3591" t="str">
        <f>PROPER(Table14[[#This Row],[Region]])</f>
        <v>West</v>
      </c>
      <c r="P3591" s="9">
        <f>IF(ISBLANK(Table14[[#This Row],[Sales_Amount]]),MEDIAN(Table14[Sales_Amount]),Table14[[#This Row],[Sales_Amount]])</f>
        <v>37868.449999999997</v>
      </c>
      <c r="Q3591" s="11">
        <f>IF(ISBLANK(Table14[[#This Row],[Quantity_Sold]]),MEDIAN(Table14[Quantity_Sold]),Table14[[#This Row],[Quantity_Sold]])</f>
        <v>17</v>
      </c>
      <c r="R3591" s="4" t="str">
        <f>TRIM(Table14[[#This Row],[Product_Category]])</f>
        <v>Electronics</v>
      </c>
      <c r="S3591" s="4" t="str">
        <f>PROPER(Table14[[#This Row],[Customer_Type]])</f>
        <v>New</v>
      </c>
      <c r="T3591" s="13">
        <f>IF(ISBLANK(Table14[[#This Row],[Discount]]),MEDIAN(Table14[Discount]),Table14[[#This Row],[Discount]])</f>
        <v>0.06</v>
      </c>
    </row>
    <row r="3592" spans="1:20" x14ac:dyDescent="0.3">
      <c r="A3592">
        <v>1290</v>
      </c>
      <c r="B3592" s="1">
        <v>45045</v>
      </c>
      <c r="C3592" t="s">
        <v>32</v>
      </c>
      <c r="D3592" t="s">
        <v>14</v>
      </c>
      <c r="E3592">
        <v>8674.1200000000008</v>
      </c>
      <c r="F3592">
        <v>50</v>
      </c>
      <c r="G3592" t="s">
        <v>24</v>
      </c>
      <c r="H3592" s="9">
        <v>183.84</v>
      </c>
      <c r="I3592" s="9">
        <v>231.31</v>
      </c>
      <c r="J3592" t="s">
        <v>25</v>
      </c>
      <c r="K3592">
        <v>0.25</v>
      </c>
      <c r="L3592" s="4" t="s">
        <v>26</v>
      </c>
      <c r="M3592" s="4" t="s">
        <v>22</v>
      </c>
      <c r="N3592" s="4" t="str">
        <f>IF(ISBLANK(Table14[[#This Row],[Sales_Rep]]),"Unknown",Table14[[#This Row],[Sales_Rep]])</f>
        <v>Alice</v>
      </c>
      <c r="O3592" t="str">
        <f>PROPER(Table14[[#This Row],[Region]])</f>
        <v>East</v>
      </c>
      <c r="P3592" s="9">
        <f>IF(ISBLANK(Table14[[#This Row],[Sales_Amount]]),MEDIAN(Table14[Sales_Amount]),Table14[[#This Row],[Sales_Amount]])</f>
        <v>8674.1200000000008</v>
      </c>
      <c r="Q3592" s="11">
        <f>IF(ISBLANK(Table14[[#This Row],[Quantity_Sold]]),MEDIAN(Table14[Quantity_Sold]),Table14[[#This Row],[Quantity_Sold]])</f>
        <v>50</v>
      </c>
      <c r="R3592" s="4" t="str">
        <f>TRIM(Table14[[#This Row],[Product_Category]])</f>
        <v>Clothing</v>
      </c>
      <c r="S3592" s="4" t="str">
        <f>PROPER(Table14[[#This Row],[Customer_Type]])</f>
        <v>New</v>
      </c>
      <c r="T3592" s="13">
        <f>IF(ISBLANK(Table14[[#This Row],[Discount]]),MEDIAN(Table14[Discount]),Table14[[#This Row],[Discount]])</f>
        <v>0.25</v>
      </c>
    </row>
    <row r="3593" spans="1:20" x14ac:dyDescent="0.3">
      <c r="A3593">
        <v>1319</v>
      </c>
      <c r="B3593" s="1">
        <v>45630</v>
      </c>
      <c r="C3593" t="s">
        <v>23</v>
      </c>
      <c r="D3593" t="s">
        <v>14</v>
      </c>
      <c r="E3593">
        <v>29871.31</v>
      </c>
      <c r="F3593">
        <v>9</v>
      </c>
      <c r="G3593" t="s">
        <v>15</v>
      </c>
      <c r="H3593" s="9">
        <v>2502.13</v>
      </c>
      <c r="I3593" s="9">
        <v>3386.77</v>
      </c>
      <c r="J3593" t="s">
        <v>25</v>
      </c>
      <c r="K3593">
        <v>0.02</v>
      </c>
      <c r="L3593" s="4" t="s">
        <v>31</v>
      </c>
      <c r="M3593" s="4" t="s">
        <v>18</v>
      </c>
      <c r="N3593" s="4" t="str">
        <f>IF(ISBLANK(Table14[[#This Row],[Sales_Rep]]),"Unknown",Table14[[#This Row],[Sales_Rep]])</f>
        <v>Charlie</v>
      </c>
      <c r="O3593" t="str">
        <f>PROPER(Table14[[#This Row],[Region]])</f>
        <v>East</v>
      </c>
      <c r="P3593" s="9">
        <f>IF(ISBLANK(Table14[[#This Row],[Sales_Amount]]),MEDIAN(Table14[Sales_Amount]),Table14[[#This Row],[Sales_Amount]])</f>
        <v>29871.31</v>
      </c>
      <c r="Q3593" s="11">
        <f>IF(ISBLANK(Table14[[#This Row],[Quantity_Sold]]),MEDIAN(Table14[Quantity_Sold]),Table14[[#This Row],[Quantity_Sold]])</f>
        <v>9</v>
      </c>
      <c r="R3593" s="4" t="str">
        <f>TRIM(Table14[[#This Row],[Product_Category]])</f>
        <v>Food</v>
      </c>
      <c r="S3593" s="4" t="str">
        <f>PROPER(Table14[[#This Row],[Customer_Type]])</f>
        <v>New</v>
      </c>
      <c r="T3593" s="13">
        <f>IF(ISBLANK(Table14[[#This Row],[Discount]]),MEDIAN(Table14[Discount]),Table14[[#This Row],[Discount]])</f>
        <v>0.02</v>
      </c>
    </row>
    <row r="3594" spans="1:20" x14ac:dyDescent="0.3">
      <c r="A3594">
        <v>1137</v>
      </c>
      <c r="B3594" s="1">
        <v>45201</v>
      </c>
      <c r="C3594" t="s">
        <v>29</v>
      </c>
      <c r="D3594" t="s">
        <v>14</v>
      </c>
      <c r="E3594">
        <v>158055.62</v>
      </c>
      <c r="F3594">
        <v>41</v>
      </c>
      <c r="G3594" t="s">
        <v>21</v>
      </c>
      <c r="H3594" s="9">
        <v>4385.05</v>
      </c>
      <c r="I3594" s="9">
        <v>5140.0200000000004</v>
      </c>
      <c r="J3594" t="s">
        <v>16</v>
      </c>
      <c r="K3594">
        <v>0.25</v>
      </c>
      <c r="L3594" s="4" t="s">
        <v>26</v>
      </c>
      <c r="M3594" s="4" t="s">
        <v>18</v>
      </c>
      <c r="N3594" s="4" t="str">
        <f>IF(ISBLANK(Table14[[#This Row],[Sales_Rep]]),"Unknown",Table14[[#This Row],[Sales_Rep]])</f>
        <v>Bob</v>
      </c>
      <c r="O3594" t="str">
        <f>PROPER(Table14[[#This Row],[Region]])</f>
        <v>East</v>
      </c>
      <c r="P3594" s="9">
        <f>IF(ISBLANK(Table14[[#This Row],[Sales_Amount]]),MEDIAN(Table14[Sales_Amount]),Table14[[#This Row],[Sales_Amount]])</f>
        <v>158055.62</v>
      </c>
      <c r="Q3594" s="11">
        <f>IF(ISBLANK(Table14[[#This Row],[Quantity_Sold]]),MEDIAN(Table14[Quantity_Sold]),Table14[[#This Row],[Quantity_Sold]])</f>
        <v>41</v>
      </c>
      <c r="R3594" s="4" t="str">
        <f>TRIM(Table14[[#This Row],[Product_Category]])</f>
        <v>Electronics</v>
      </c>
      <c r="S3594" s="4" t="str">
        <f>PROPER(Table14[[#This Row],[Customer_Type]])</f>
        <v>Returning</v>
      </c>
      <c r="T3594" s="13">
        <f>IF(ISBLANK(Table14[[#This Row],[Discount]]),MEDIAN(Table14[Discount]),Table14[[#This Row],[Discount]])</f>
        <v>0.25</v>
      </c>
    </row>
    <row r="3595" spans="1:20" x14ac:dyDescent="0.3">
      <c r="A3595">
        <v>1340</v>
      </c>
      <c r="B3595" s="1">
        <v>45636</v>
      </c>
      <c r="C3595" t="s">
        <v>23</v>
      </c>
      <c r="D3595" t="s">
        <v>20</v>
      </c>
      <c r="E3595">
        <v>169736.29</v>
      </c>
      <c r="F3595">
        <v>33</v>
      </c>
      <c r="G3595" t="s">
        <v>15</v>
      </c>
      <c r="H3595" s="9">
        <v>4866.29</v>
      </c>
      <c r="I3595" s="9">
        <v>6272.59</v>
      </c>
      <c r="J3595" t="s">
        <v>25</v>
      </c>
      <c r="K3595">
        <v>0.18</v>
      </c>
      <c r="L3595" s="4" t="s">
        <v>31</v>
      </c>
      <c r="M3595" s="4" t="s">
        <v>18</v>
      </c>
      <c r="N3595" s="4" t="str">
        <f>IF(ISBLANK(Table14[[#This Row],[Sales_Rep]]),"Unknown",Table14[[#This Row],[Sales_Rep]])</f>
        <v>Charlie</v>
      </c>
      <c r="O3595" t="str">
        <f>PROPER(Table14[[#This Row],[Region]])</f>
        <v>North</v>
      </c>
      <c r="P3595" s="9">
        <f>IF(ISBLANK(Table14[[#This Row],[Sales_Amount]]),MEDIAN(Table14[Sales_Amount]),Table14[[#This Row],[Sales_Amount]])</f>
        <v>169736.29</v>
      </c>
      <c r="Q3595" s="11">
        <f>IF(ISBLANK(Table14[[#This Row],[Quantity_Sold]]),MEDIAN(Table14[Quantity_Sold]),Table14[[#This Row],[Quantity_Sold]])</f>
        <v>33</v>
      </c>
      <c r="R3595" s="4" t="str">
        <f>TRIM(Table14[[#This Row],[Product_Category]])</f>
        <v>Food</v>
      </c>
      <c r="S3595" s="4" t="str">
        <f>PROPER(Table14[[#This Row],[Customer_Type]])</f>
        <v>New</v>
      </c>
      <c r="T3595" s="13">
        <f>IF(ISBLANK(Table14[[#This Row],[Discount]]),MEDIAN(Table14[Discount]),Table14[[#This Row],[Discount]])</f>
        <v>0.18</v>
      </c>
    </row>
    <row r="3596" spans="1:20" x14ac:dyDescent="0.3">
      <c r="A3596">
        <v>1074</v>
      </c>
      <c r="B3596" s="1">
        <v>45531</v>
      </c>
      <c r="C3596" t="s">
        <v>32</v>
      </c>
      <c r="D3596" t="s">
        <v>14</v>
      </c>
      <c r="E3596">
        <v>207464.49</v>
      </c>
      <c r="F3596">
        <v>43</v>
      </c>
      <c r="G3596" t="s">
        <v>15</v>
      </c>
      <c r="H3596" s="9">
        <v>3437.63</v>
      </c>
      <c r="I3596" s="9">
        <v>4923.22</v>
      </c>
      <c r="J3596" t="s">
        <v>16</v>
      </c>
      <c r="K3596">
        <v>0.02</v>
      </c>
      <c r="L3596" s="4" t="s">
        <v>17</v>
      </c>
      <c r="M3596" s="4" t="s">
        <v>22</v>
      </c>
      <c r="N3596" s="4" t="str">
        <f>IF(ISBLANK(Table14[[#This Row],[Sales_Rep]]),"Unknown",Table14[[#This Row],[Sales_Rep]])</f>
        <v>Alice</v>
      </c>
      <c r="O3596" t="str">
        <f>PROPER(Table14[[#This Row],[Region]])</f>
        <v>East</v>
      </c>
      <c r="P3596" s="9">
        <f>IF(ISBLANK(Table14[[#This Row],[Sales_Amount]]),MEDIAN(Table14[Sales_Amount]),Table14[[#This Row],[Sales_Amount]])</f>
        <v>207464.49</v>
      </c>
      <c r="Q3596" s="11">
        <f>IF(ISBLANK(Table14[[#This Row],[Quantity_Sold]]),MEDIAN(Table14[Quantity_Sold]),Table14[[#This Row],[Quantity_Sold]])</f>
        <v>43</v>
      </c>
      <c r="R3596" s="4" t="str">
        <f>TRIM(Table14[[#This Row],[Product_Category]])</f>
        <v>Food</v>
      </c>
      <c r="S3596" s="4" t="str">
        <f>PROPER(Table14[[#This Row],[Customer_Type]])</f>
        <v>Returning</v>
      </c>
      <c r="T3596" s="13">
        <f>IF(ISBLANK(Table14[[#This Row],[Discount]]),MEDIAN(Table14[Discount]),Table14[[#This Row],[Discount]])</f>
        <v>0.02</v>
      </c>
    </row>
    <row r="3597" spans="1:20" x14ac:dyDescent="0.3">
      <c r="A3597">
        <v>1283</v>
      </c>
      <c r="B3597" s="1">
        <v>45320</v>
      </c>
      <c r="C3597" t="s">
        <v>32</v>
      </c>
      <c r="D3597" t="s">
        <v>30</v>
      </c>
      <c r="E3597">
        <v>42566.9</v>
      </c>
      <c r="F3597">
        <v>22</v>
      </c>
      <c r="G3597" t="s">
        <v>21</v>
      </c>
      <c r="H3597" s="9">
        <v>1496.28</v>
      </c>
      <c r="I3597" s="9">
        <v>1994.7</v>
      </c>
      <c r="J3597" t="s">
        <v>16</v>
      </c>
      <c r="K3597">
        <v>0.03</v>
      </c>
      <c r="L3597" s="4" t="s">
        <v>31</v>
      </c>
      <c r="M3597" s="4" t="s">
        <v>22</v>
      </c>
      <c r="N3597" s="4" t="str">
        <f>IF(ISBLANK(Table14[[#This Row],[Sales_Rep]]),"Unknown",Table14[[#This Row],[Sales_Rep]])</f>
        <v>Alice</v>
      </c>
      <c r="O3597" t="str">
        <f>PROPER(Table14[[#This Row],[Region]])</f>
        <v>South</v>
      </c>
      <c r="P3597" s="9">
        <f>IF(ISBLANK(Table14[[#This Row],[Sales_Amount]]),MEDIAN(Table14[Sales_Amount]),Table14[[#This Row],[Sales_Amount]])</f>
        <v>42566.9</v>
      </c>
      <c r="Q3597" s="11">
        <f>IF(ISBLANK(Table14[[#This Row],[Quantity_Sold]]),MEDIAN(Table14[Quantity_Sold]),Table14[[#This Row],[Quantity_Sold]])</f>
        <v>22</v>
      </c>
      <c r="R3597" s="4" t="str">
        <f>TRIM(Table14[[#This Row],[Product_Category]])</f>
        <v>Electronics</v>
      </c>
      <c r="S3597" s="4" t="str">
        <f>PROPER(Table14[[#This Row],[Customer_Type]])</f>
        <v>Returning</v>
      </c>
      <c r="T3597" s="13">
        <f>IF(ISBLANK(Table14[[#This Row],[Discount]]),MEDIAN(Table14[Discount]),Table14[[#This Row],[Discount]])</f>
        <v>0.03</v>
      </c>
    </row>
    <row r="3598" spans="1:20" x14ac:dyDescent="0.3">
      <c r="A3598">
        <v>1358</v>
      </c>
      <c r="B3598" s="1">
        <v>45136</v>
      </c>
      <c r="C3598" t="s">
        <v>19</v>
      </c>
      <c r="D3598" t="s">
        <v>27</v>
      </c>
      <c r="E3598">
        <v>20589.599999999999</v>
      </c>
      <c r="F3598">
        <v>4</v>
      </c>
      <c r="G3598" t="s">
        <v>24</v>
      </c>
      <c r="H3598" s="9">
        <v>3562.15</v>
      </c>
      <c r="I3598" s="9">
        <v>5252.45</v>
      </c>
      <c r="J3598" t="s">
        <v>16</v>
      </c>
      <c r="K3598">
        <v>0.02</v>
      </c>
      <c r="L3598" s="4" t="s">
        <v>31</v>
      </c>
      <c r="M3598" s="4" t="s">
        <v>22</v>
      </c>
      <c r="N3598" s="4" t="str">
        <f>IF(ISBLANK(Table14[[#This Row],[Sales_Rep]]),"Unknown",Table14[[#This Row],[Sales_Rep]])</f>
        <v>Eve</v>
      </c>
      <c r="O3598" t="str">
        <f>PROPER(Table14[[#This Row],[Region]])</f>
        <v>West</v>
      </c>
      <c r="P3598" s="9">
        <f>IF(ISBLANK(Table14[[#This Row],[Sales_Amount]]),MEDIAN(Table14[Sales_Amount]),Table14[[#This Row],[Sales_Amount]])</f>
        <v>20589.599999999999</v>
      </c>
      <c r="Q3598" s="11">
        <f>IF(ISBLANK(Table14[[#This Row],[Quantity_Sold]]),MEDIAN(Table14[Quantity_Sold]),Table14[[#This Row],[Quantity_Sold]])</f>
        <v>4</v>
      </c>
      <c r="R3598" s="4" t="str">
        <f>TRIM(Table14[[#This Row],[Product_Category]])</f>
        <v>Clothing</v>
      </c>
      <c r="S3598" s="4" t="str">
        <f>PROPER(Table14[[#This Row],[Customer_Type]])</f>
        <v>Returning</v>
      </c>
      <c r="T3598" s="13">
        <f>IF(ISBLANK(Table14[[#This Row],[Discount]]),MEDIAN(Table14[Discount]),Table14[[#This Row],[Discount]])</f>
        <v>0.02</v>
      </c>
    </row>
    <row r="3599" spans="1:20" x14ac:dyDescent="0.3">
      <c r="A3599">
        <v>1234</v>
      </c>
      <c r="B3599" s="1">
        <v>45456</v>
      </c>
      <c r="C3599" t="s">
        <v>32</v>
      </c>
      <c r="D3599" t="s">
        <v>30</v>
      </c>
      <c r="E3599">
        <v>134179.4</v>
      </c>
      <c r="F3599">
        <v>26</v>
      </c>
      <c r="G3599" t="s">
        <v>24</v>
      </c>
      <c r="H3599" s="9">
        <v>4909.29</v>
      </c>
      <c r="I3599" s="9">
        <v>6532.59</v>
      </c>
      <c r="J3599" t="s">
        <v>25</v>
      </c>
      <c r="K3599">
        <v>0.21</v>
      </c>
      <c r="L3599" s="4" t="s">
        <v>26</v>
      </c>
      <c r="M3599" s="4" t="s">
        <v>22</v>
      </c>
      <c r="N3599" s="4" t="str">
        <f>IF(ISBLANK(Table14[[#This Row],[Sales_Rep]]),"Unknown",Table14[[#This Row],[Sales_Rep]])</f>
        <v>Alice</v>
      </c>
      <c r="O3599" t="str">
        <f>PROPER(Table14[[#This Row],[Region]])</f>
        <v>South</v>
      </c>
      <c r="P3599" s="9">
        <f>IF(ISBLANK(Table14[[#This Row],[Sales_Amount]]),MEDIAN(Table14[Sales_Amount]),Table14[[#This Row],[Sales_Amount]])</f>
        <v>134179.4</v>
      </c>
      <c r="Q3599" s="11">
        <f>IF(ISBLANK(Table14[[#This Row],[Quantity_Sold]]),MEDIAN(Table14[Quantity_Sold]),Table14[[#This Row],[Quantity_Sold]])</f>
        <v>26</v>
      </c>
      <c r="R3599" s="4" t="str">
        <f>TRIM(Table14[[#This Row],[Product_Category]])</f>
        <v>Clothing</v>
      </c>
      <c r="S3599" s="4" t="str">
        <f>PROPER(Table14[[#This Row],[Customer_Type]])</f>
        <v>New</v>
      </c>
      <c r="T3599" s="13">
        <f>IF(ISBLANK(Table14[[#This Row],[Discount]]),MEDIAN(Table14[Discount]),Table14[[#This Row],[Discount]])</f>
        <v>0.21</v>
      </c>
    </row>
    <row r="3600" spans="1:20" x14ac:dyDescent="0.3">
      <c r="A3600">
        <v>1183</v>
      </c>
      <c r="B3600" s="1">
        <v>45450</v>
      </c>
      <c r="C3600" t="s">
        <v>23</v>
      </c>
      <c r="D3600" t="s">
        <v>30</v>
      </c>
      <c r="E3600">
        <v>17595.38</v>
      </c>
      <c r="F3600">
        <v>4</v>
      </c>
      <c r="G3600" t="s">
        <v>15</v>
      </c>
      <c r="H3600" s="9">
        <v>3985.91</v>
      </c>
      <c r="I3600" s="9">
        <v>5236.72</v>
      </c>
      <c r="J3600" t="s">
        <v>16</v>
      </c>
      <c r="K3600">
        <v>0.16</v>
      </c>
      <c r="L3600" s="4" t="s">
        <v>17</v>
      </c>
      <c r="M3600" s="4" t="s">
        <v>18</v>
      </c>
      <c r="N3600" s="4" t="str">
        <f>IF(ISBLANK(Table14[[#This Row],[Sales_Rep]]),"Unknown",Table14[[#This Row],[Sales_Rep]])</f>
        <v>Charlie</v>
      </c>
      <c r="O3600" t="str">
        <f>PROPER(Table14[[#This Row],[Region]])</f>
        <v>South</v>
      </c>
      <c r="P3600" s="9">
        <f>IF(ISBLANK(Table14[[#This Row],[Sales_Amount]]),MEDIAN(Table14[Sales_Amount]),Table14[[#This Row],[Sales_Amount]])</f>
        <v>17595.38</v>
      </c>
      <c r="Q3600" s="11">
        <f>IF(ISBLANK(Table14[[#This Row],[Quantity_Sold]]),MEDIAN(Table14[Quantity_Sold]),Table14[[#This Row],[Quantity_Sold]])</f>
        <v>4</v>
      </c>
      <c r="R3600" s="4" t="str">
        <f>TRIM(Table14[[#This Row],[Product_Category]])</f>
        <v>Food</v>
      </c>
      <c r="S3600" s="4" t="str">
        <f>PROPER(Table14[[#This Row],[Customer_Type]])</f>
        <v>Returning</v>
      </c>
      <c r="T3600" s="13">
        <f>IF(ISBLANK(Table14[[#This Row],[Discount]]),MEDIAN(Table14[Discount]),Table14[[#This Row],[Discount]])</f>
        <v>0.16</v>
      </c>
    </row>
    <row r="3601" spans="1:20" x14ac:dyDescent="0.3">
      <c r="A3601">
        <v>1046</v>
      </c>
      <c r="B3601" s="1">
        <v>44953</v>
      </c>
      <c r="C3601" t="s">
        <v>13</v>
      </c>
      <c r="D3601" t="s">
        <v>30</v>
      </c>
      <c r="E3601">
        <v>20557.2</v>
      </c>
      <c r="F3601">
        <v>8</v>
      </c>
      <c r="G3601" t="s">
        <v>21</v>
      </c>
      <c r="H3601" s="9">
        <v>2350.69</v>
      </c>
      <c r="I3601" s="9">
        <v>2733.67</v>
      </c>
      <c r="J3601" t="s">
        <v>25</v>
      </c>
      <c r="K3601">
        <v>0.06</v>
      </c>
      <c r="L3601" s="4" t="s">
        <v>31</v>
      </c>
      <c r="M3601" s="4" t="s">
        <v>18</v>
      </c>
      <c r="N3601" s="4" t="str">
        <f>IF(ISBLANK(Table14[[#This Row],[Sales_Rep]]),"Unknown",Table14[[#This Row],[Sales_Rep]])</f>
        <v>David</v>
      </c>
      <c r="O3601" t="str">
        <f>PROPER(Table14[[#This Row],[Region]])</f>
        <v>South</v>
      </c>
      <c r="P3601" s="9">
        <f>IF(ISBLANK(Table14[[#This Row],[Sales_Amount]]),MEDIAN(Table14[Sales_Amount]),Table14[[#This Row],[Sales_Amount]])</f>
        <v>20557.2</v>
      </c>
      <c r="Q3601" s="11">
        <f>IF(ISBLANK(Table14[[#This Row],[Quantity_Sold]]),MEDIAN(Table14[Quantity_Sold]),Table14[[#This Row],[Quantity_Sold]])</f>
        <v>8</v>
      </c>
      <c r="R3601" s="4" t="str">
        <f>TRIM(Table14[[#This Row],[Product_Category]])</f>
        <v>Electronics</v>
      </c>
      <c r="S3601" s="4" t="str">
        <f>PROPER(Table14[[#This Row],[Customer_Type]])</f>
        <v>New</v>
      </c>
      <c r="T3601" s="13">
        <f>IF(ISBLANK(Table14[[#This Row],[Discount]]),MEDIAN(Table14[Discount]),Table14[[#This Row],[Discount]])</f>
        <v>0.06</v>
      </c>
    </row>
    <row r="3602" spans="1:20" x14ac:dyDescent="0.3">
      <c r="A3602">
        <v>1480</v>
      </c>
      <c r="B3602" s="1">
        <v>45432</v>
      </c>
      <c r="C3602" t="s">
        <v>13</v>
      </c>
      <c r="D3602" t="s">
        <v>27</v>
      </c>
      <c r="E3602">
        <v>78674.710000000006</v>
      </c>
      <c r="F3602">
        <v>15</v>
      </c>
      <c r="G3602" t="s">
        <v>28</v>
      </c>
      <c r="H3602" s="9">
        <v>3957.33</v>
      </c>
      <c r="I3602" s="9">
        <v>5297.96</v>
      </c>
      <c r="J3602" t="s">
        <v>16</v>
      </c>
      <c r="K3602">
        <v>0.01</v>
      </c>
      <c r="L3602" s="4" t="s">
        <v>31</v>
      </c>
      <c r="M3602" s="4" t="s">
        <v>22</v>
      </c>
      <c r="N3602" s="4" t="str">
        <f>IF(ISBLANK(Table14[[#This Row],[Sales_Rep]]),"Unknown",Table14[[#This Row],[Sales_Rep]])</f>
        <v>David</v>
      </c>
      <c r="O3602" t="str">
        <f>PROPER(Table14[[#This Row],[Region]])</f>
        <v>West</v>
      </c>
      <c r="P3602" s="9">
        <f>IF(ISBLANK(Table14[[#This Row],[Sales_Amount]]),MEDIAN(Table14[Sales_Amount]),Table14[[#This Row],[Sales_Amount]])</f>
        <v>78674.710000000006</v>
      </c>
      <c r="Q3602" s="11">
        <f>IF(ISBLANK(Table14[[#This Row],[Quantity_Sold]]),MEDIAN(Table14[Quantity_Sold]),Table14[[#This Row],[Quantity_Sold]])</f>
        <v>15</v>
      </c>
      <c r="R3602" s="4" t="str">
        <f>TRIM(Table14[[#This Row],[Product_Category]])</f>
        <v>Furniture</v>
      </c>
      <c r="S3602" s="4" t="str">
        <f>PROPER(Table14[[#This Row],[Customer_Type]])</f>
        <v>Returning</v>
      </c>
      <c r="T3602" s="13">
        <f>IF(ISBLANK(Table14[[#This Row],[Discount]]),MEDIAN(Table14[Discount]),Table14[[#This Row],[Discount]])</f>
        <v>0.01</v>
      </c>
    </row>
    <row r="3603" spans="1:20" x14ac:dyDescent="0.3">
      <c r="A3603">
        <v>1186</v>
      </c>
      <c r="B3603" s="1">
        <v>45377</v>
      </c>
      <c r="C3603" t="s">
        <v>19</v>
      </c>
      <c r="D3603" t="s">
        <v>20</v>
      </c>
      <c r="E3603">
        <v>123067.4</v>
      </c>
      <c r="F3603">
        <v>36</v>
      </c>
      <c r="G3603" t="s">
        <v>21</v>
      </c>
      <c r="H3603" s="9">
        <v>3603.26</v>
      </c>
      <c r="I3603" s="9">
        <v>4682.93</v>
      </c>
      <c r="J3603" t="s">
        <v>25</v>
      </c>
      <c r="K3603">
        <v>0.27</v>
      </c>
      <c r="L3603" s="4" t="s">
        <v>17</v>
      </c>
      <c r="M3603" s="4" t="s">
        <v>18</v>
      </c>
      <c r="N3603" s="4" t="str">
        <f>IF(ISBLANK(Table14[[#This Row],[Sales_Rep]]),"Unknown",Table14[[#This Row],[Sales_Rep]])</f>
        <v>Eve</v>
      </c>
      <c r="O3603" t="str">
        <f>PROPER(Table14[[#This Row],[Region]])</f>
        <v>North</v>
      </c>
      <c r="P3603" s="9">
        <f>IF(ISBLANK(Table14[[#This Row],[Sales_Amount]]),MEDIAN(Table14[Sales_Amount]),Table14[[#This Row],[Sales_Amount]])</f>
        <v>123067.4</v>
      </c>
      <c r="Q3603" s="11">
        <f>IF(ISBLANK(Table14[[#This Row],[Quantity_Sold]]),MEDIAN(Table14[Quantity_Sold]),Table14[[#This Row],[Quantity_Sold]])</f>
        <v>36</v>
      </c>
      <c r="R3603" s="4" t="str">
        <f>TRIM(Table14[[#This Row],[Product_Category]])</f>
        <v>Electronics</v>
      </c>
      <c r="S3603" s="4" t="str">
        <f>PROPER(Table14[[#This Row],[Customer_Type]])</f>
        <v>New</v>
      </c>
      <c r="T3603" s="13">
        <f>IF(ISBLANK(Table14[[#This Row],[Discount]]),MEDIAN(Table14[Discount]),Table14[[#This Row],[Discount]])</f>
        <v>0.27</v>
      </c>
    </row>
    <row r="3604" spans="1:20" x14ac:dyDescent="0.3">
      <c r="A3604">
        <v>1410</v>
      </c>
      <c r="B3604" s="1">
        <v>45074</v>
      </c>
      <c r="C3604" t="s">
        <v>23</v>
      </c>
      <c r="D3604" t="s">
        <v>14</v>
      </c>
      <c r="E3604">
        <v>51322.78</v>
      </c>
      <c r="F3604">
        <v>29</v>
      </c>
      <c r="G3604" t="s">
        <v>21</v>
      </c>
      <c r="H3604" s="9">
        <v>1829.48</v>
      </c>
      <c r="I3604" s="9">
        <v>2057.85</v>
      </c>
      <c r="J3604" t="s">
        <v>25</v>
      </c>
      <c r="K3604">
        <v>0.14000000000000001</v>
      </c>
      <c r="L3604" s="4" t="s">
        <v>31</v>
      </c>
      <c r="M3604" s="4" t="s">
        <v>22</v>
      </c>
      <c r="N3604" s="4" t="str">
        <f>IF(ISBLANK(Table14[[#This Row],[Sales_Rep]]),"Unknown",Table14[[#This Row],[Sales_Rep]])</f>
        <v>Charlie</v>
      </c>
      <c r="O3604" t="str">
        <f>PROPER(Table14[[#This Row],[Region]])</f>
        <v>East</v>
      </c>
      <c r="P3604" s="9">
        <f>IF(ISBLANK(Table14[[#This Row],[Sales_Amount]]),MEDIAN(Table14[Sales_Amount]),Table14[[#This Row],[Sales_Amount]])</f>
        <v>51322.78</v>
      </c>
      <c r="Q3604" s="11">
        <f>IF(ISBLANK(Table14[[#This Row],[Quantity_Sold]]),MEDIAN(Table14[Quantity_Sold]),Table14[[#This Row],[Quantity_Sold]])</f>
        <v>29</v>
      </c>
      <c r="R3604" s="4" t="str">
        <f>TRIM(Table14[[#This Row],[Product_Category]])</f>
        <v>Electronics</v>
      </c>
      <c r="S3604" s="4" t="str">
        <f>PROPER(Table14[[#This Row],[Customer_Type]])</f>
        <v>New</v>
      </c>
      <c r="T3604" s="13">
        <f>IF(ISBLANK(Table14[[#This Row],[Discount]]),MEDIAN(Table14[Discount]),Table14[[#This Row],[Discount]])</f>
        <v>0.14000000000000001</v>
      </c>
    </row>
    <row r="3605" spans="1:20" x14ac:dyDescent="0.3">
      <c r="A3605">
        <v>1280</v>
      </c>
      <c r="B3605" s="1">
        <v>45101</v>
      </c>
      <c r="C3605" t="s">
        <v>23</v>
      </c>
      <c r="D3605" t="s">
        <v>30</v>
      </c>
      <c r="E3605">
        <v>1040.17</v>
      </c>
      <c r="F3605">
        <v>4</v>
      </c>
      <c r="G3605" t="s">
        <v>21</v>
      </c>
      <c r="H3605" s="9">
        <v>196.73</v>
      </c>
      <c r="I3605" s="9">
        <v>276.64</v>
      </c>
      <c r="J3605" t="s">
        <v>16</v>
      </c>
      <c r="K3605">
        <v>0.06</v>
      </c>
      <c r="L3605" s="4" t="s">
        <v>26</v>
      </c>
      <c r="M3605" s="4" t="s">
        <v>22</v>
      </c>
      <c r="N3605" s="4" t="str">
        <f>IF(ISBLANK(Table14[[#This Row],[Sales_Rep]]),"Unknown",Table14[[#This Row],[Sales_Rep]])</f>
        <v>Charlie</v>
      </c>
      <c r="O3605" t="str">
        <f>PROPER(Table14[[#This Row],[Region]])</f>
        <v>South</v>
      </c>
      <c r="P3605" s="9">
        <f>IF(ISBLANK(Table14[[#This Row],[Sales_Amount]]),MEDIAN(Table14[Sales_Amount]),Table14[[#This Row],[Sales_Amount]])</f>
        <v>1040.17</v>
      </c>
      <c r="Q3605" s="11">
        <f>IF(ISBLANK(Table14[[#This Row],[Quantity_Sold]]),MEDIAN(Table14[Quantity_Sold]),Table14[[#This Row],[Quantity_Sold]])</f>
        <v>4</v>
      </c>
      <c r="R3605" s="4" t="str">
        <f>TRIM(Table14[[#This Row],[Product_Category]])</f>
        <v>Electronics</v>
      </c>
      <c r="S3605" s="4" t="str">
        <f>PROPER(Table14[[#This Row],[Customer_Type]])</f>
        <v>Returning</v>
      </c>
      <c r="T3605" s="13">
        <f>IF(ISBLANK(Table14[[#This Row],[Discount]]),MEDIAN(Table14[Discount]),Table14[[#This Row],[Discount]])</f>
        <v>0.06</v>
      </c>
    </row>
    <row r="3606" spans="1:20" x14ac:dyDescent="0.3">
      <c r="A3606">
        <v>1458</v>
      </c>
      <c r="B3606" s="1">
        <v>45588</v>
      </c>
      <c r="C3606" t="s">
        <v>32</v>
      </c>
      <c r="D3606" t="s">
        <v>27</v>
      </c>
      <c r="E3606">
        <v>7050.28</v>
      </c>
      <c r="F3606">
        <v>2</v>
      </c>
      <c r="G3606" t="s">
        <v>24</v>
      </c>
      <c r="H3606" s="9">
        <v>3326.02</v>
      </c>
      <c r="I3606" s="9">
        <v>4828.96</v>
      </c>
      <c r="J3606" t="s">
        <v>16</v>
      </c>
      <c r="K3606">
        <v>0.27</v>
      </c>
      <c r="L3606" s="4" t="s">
        <v>17</v>
      </c>
      <c r="M3606" s="4" t="s">
        <v>18</v>
      </c>
      <c r="N3606" s="4" t="str">
        <f>IF(ISBLANK(Table14[[#This Row],[Sales_Rep]]),"Unknown",Table14[[#This Row],[Sales_Rep]])</f>
        <v>Alice</v>
      </c>
      <c r="O3606" t="str">
        <f>PROPER(Table14[[#This Row],[Region]])</f>
        <v>West</v>
      </c>
      <c r="P3606" s="9">
        <f>IF(ISBLANK(Table14[[#This Row],[Sales_Amount]]),MEDIAN(Table14[Sales_Amount]),Table14[[#This Row],[Sales_Amount]])</f>
        <v>7050.28</v>
      </c>
      <c r="Q3606" s="11">
        <f>IF(ISBLANK(Table14[[#This Row],[Quantity_Sold]]),MEDIAN(Table14[Quantity_Sold]),Table14[[#This Row],[Quantity_Sold]])</f>
        <v>2</v>
      </c>
      <c r="R3606" s="4" t="str">
        <f>TRIM(Table14[[#This Row],[Product_Category]])</f>
        <v>Clothing</v>
      </c>
      <c r="S3606" s="4" t="str">
        <f>PROPER(Table14[[#This Row],[Customer_Type]])</f>
        <v>Returning</v>
      </c>
      <c r="T3606" s="13">
        <f>IF(ISBLANK(Table14[[#This Row],[Discount]]),MEDIAN(Table14[Discount]),Table14[[#This Row],[Discount]])</f>
        <v>0.27</v>
      </c>
    </row>
    <row r="3607" spans="1:20" x14ac:dyDescent="0.3">
      <c r="A3607">
        <v>1323</v>
      </c>
      <c r="B3607" s="1">
        <v>45248</v>
      </c>
      <c r="C3607" t="s">
        <v>23</v>
      </c>
      <c r="D3607" t="s">
        <v>14</v>
      </c>
      <c r="E3607">
        <v>7555.18</v>
      </c>
      <c r="F3607">
        <v>5</v>
      </c>
      <c r="G3607" t="s">
        <v>15</v>
      </c>
      <c r="H3607" s="9">
        <v>1241.27</v>
      </c>
      <c r="I3607" s="9">
        <v>1678.93</v>
      </c>
      <c r="J3607" t="s">
        <v>25</v>
      </c>
      <c r="K3607">
        <v>0.1</v>
      </c>
      <c r="L3607" s="4" t="s">
        <v>31</v>
      </c>
      <c r="M3607" s="4" t="s">
        <v>22</v>
      </c>
      <c r="N3607" s="4" t="str">
        <f>IF(ISBLANK(Table14[[#This Row],[Sales_Rep]]),"Unknown",Table14[[#This Row],[Sales_Rep]])</f>
        <v>Charlie</v>
      </c>
      <c r="O3607" t="str">
        <f>PROPER(Table14[[#This Row],[Region]])</f>
        <v>East</v>
      </c>
      <c r="P3607" s="9">
        <f>IF(ISBLANK(Table14[[#This Row],[Sales_Amount]]),MEDIAN(Table14[Sales_Amount]),Table14[[#This Row],[Sales_Amount]])</f>
        <v>7555.18</v>
      </c>
      <c r="Q3607" s="11">
        <f>IF(ISBLANK(Table14[[#This Row],[Quantity_Sold]]),MEDIAN(Table14[Quantity_Sold]),Table14[[#This Row],[Quantity_Sold]])</f>
        <v>5</v>
      </c>
      <c r="R3607" s="4" t="str">
        <f>TRIM(Table14[[#This Row],[Product_Category]])</f>
        <v>Food</v>
      </c>
      <c r="S3607" s="4" t="str">
        <f>PROPER(Table14[[#This Row],[Customer_Type]])</f>
        <v>New</v>
      </c>
      <c r="T3607" s="13">
        <f>IF(ISBLANK(Table14[[#This Row],[Discount]]),MEDIAN(Table14[Discount]),Table14[[#This Row],[Discount]])</f>
        <v>0.1</v>
      </c>
    </row>
    <row r="3608" spans="1:20" x14ac:dyDescent="0.3">
      <c r="A3608">
        <v>1219</v>
      </c>
      <c r="B3608" s="1">
        <v>45527</v>
      </c>
      <c r="C3608" t="s">
        <v>29</v>
      </c>
      <c r="D3608" t="s">
        <v>30</v>
      </c>
      <c r="E3608">
        <v>132137.10999999999</v>
      </c>
      <c r="F3608">
        <v>31</v>
      </c>
      <c r="G3608" t="s">
        <v>24</v>
      </c>
      <c r="H3608" s="9">
        <v>3885.74</v>
      </c>
      <c r="I3608" s="9">
        <v>5262.33</v>
      </c>
      <c r="J3608" t="s">
        <v>25</v>
      </c>
      <c r="K3608">
        <v>0.19</v>
      </c>
      <c r="L3608" s="4" t="s">
        <v>31</v>
      </c>
      <c r="M3608" s="4" t="s">
        <v>18</v>
      </c>
      <c r="N3608" s="4" t="str">
        <f>IF(ISBLANK(Table14[[#This Row],[Sales_Rep]]),"Unknown",Table14[[#This Row],[Sales_Rep]])</f>
        <v>Bob</v>
      </c>
      <c r="O3608" t="str">
        <f>PROPER(Table14[[#This Row],[Region]])</f>
        <v>South</v>
      </c>
      <c r="P3608" s="9">
        <f>IF(ISBLANK(Table14[[#This Row],[Sales_Amount]]),MEDIAN(Table14[Sales_Amount]),Table14[[#This Row],[Sales_Amount]])</f>
        <v>132137.10999999999</v>
      </c>
      <c r="Q3608" s="11">
        <f>IF(ISBLANK(Table14[[#This Row],[Quantity_Sold]]),MEDIAN(Table14[Quantity_Sold]),Table14[[#This Row],[Quantity_Sold]])</f>
        <v>31</v>
      </c>
      <c r="R3608" s="4" t="str">
        <f>TRIM(Table14[[#This Row],[Product_Category]])</f>
        <v>Clothing</v>
      </c>
      <c r="S3608" s="4" t="str">
        <f>PROPER(Table14[[#This Row],[Customer_Type]])</f>
        <v>New</v>
      </c>
      <c r="T3608" s="13">
        <f>IF(ISBLANK(Table14[[#This Row],[Discount]]),MEDIAN(Table14[Discount]),Table14[[#This Row],[Discount]])</f>
        <v>0.19</v>
      </c>
    </row>
    <row r="3609" spans="1:20" x14ac:dyDescent="0.3">
      <c r="A3609">
        <v>1042</v>
      </c>
      <c r="B3609" s="1">
        <v>45119</v>
      </c>
      <c r="C3609" t="s">
        <v>32</v>
      </c>
      <c r="D3609" t="s">
        <v>30</v>
      </c>
      <c r="E3609">
        <v>95250.12</v>
      </c>
      <c r="F3609">
        <v>32</v>
      </c>
      <c r="G3609" t="s">
        <v>24</v>
      </c>
      <c r="H3609" s="9">
        <v>2396.11</v>
      </c>
      <c r="I3609" s="9">
        <v>3166.56</v>
      </c>
      <c r="J3609" t="s">
        <v>25</v>
      </c>
      <c r="K3609">
        <v>0.06</v>
      </c>
      <c r="L3609" s="4" t="s">
        <v>31</v>
      </c>
      <c r="M3609" s="4" t="s">
        <v>22</v>
      </c>
      <c r="N3609" s="4" t="str">
        <f>IF(ISBLANK(Table14[[#This Row],[Sales_Rep]]),"Unknown",Table14[[#This Row],[Sales_Rep]])</f>
        <v>Alice</v>
      </c>
      <c r="O3609" t="str">
        <f>PROPER(Table14[[#This Row],[Region]])</f>
        <v>South</v>
      </c>
      <c r="P3609" s="9">
        <f>IF(ISBLANK(Table14[[#This Row],[Sales_Amount]]),MEDIAN(Table14[Sales_Amount]),Table14[[#This Row],[Sales_Amount]])</f>
        <v>95250.12</v>
      </c>
      <c r="Q3609" s="11">
        <f>IF(ISBLANK(Table14[[#This Row],[Quantity_Sold]]),MEDIAN(Table14[Quantity_Sold]),Table14[[#This Row],[Quantity_Sold]])</f>
        <v>32</v>
      </c>
      <c r="R3609" s="4" t="str">
        <f>TRIM(Table14[[#This Row],[Product_Category]])</f>
        <v>Clothing</v>
      </c>
      <c r="S3609" s="4" t="str">
        <f>PROPER(Table14[[#This Row],[Customer_Type]])</f>
        <v>New</v>
      </c>
      <c r="T3609" s="13">
        <f>IF(ISBLANK(Table14[[#This Row],[Discount]]),MEDIAN(Table14[Discount]),Table14[[#This Row],[Discount]])</f>
        <v>0.06</v>
      </c>
    </row>
    <row r="3610" spans="1:20" x14ac:dyDescent="0.3">
      <c r="A3610">
        <v>1326</v>
      </c>
      <c r="B3610" s="1">
        <v>45562</v>
      </c>
      <c r="C3610" t="s">
        <v>29</v>
      </c>
      <c r="D3610" t="s">
        <v>20</v>
      </c>
      <c r="E3610">
        <v>45273.31</v>
      </c>
      <c r="F3610">
        <v>9</v>
      </c>
      <c r="G3610" t="s">
        <v>15</v>
      </c>
      <c r="H3610" s="9">
        <v>4869.1099999999997</v>
      </c>
      <c r="I3610" s="9">
        <v>5918.08</v>
      </c>
      <c r="J3610" t="s">
        <v>16</v>
      </c>
      <c r="K3610">
        <v>0.15</v>
      </c>
      <c r="L3610" s="4" t="s">
        <v>17</v>
      </c>
      <c r="M3610" s="4" t="s">
        <v>18</v>
      </c>
      <c r="N3610" s="4" t="str">
        <f>IF(ISBLANK(Table14[[#This Row],[Sales_Rep]]),"Unknown",Table14[[#This Row],[Sales_Rep]])</f>
        <v>Bob</v>
      </c>
      <c r="O3610" t="str">
        <f>PROPER(Table14[[#This Row],[Region]])</f>
        <v>North</v>
      </c>
      <c r="P3610" s="9">
        <f>IF(ISBLANK(Table14[[#This Row],[Sales_Amount]]),MEDIAN(Table14[Sales_Amount]),Table14[[#This Row],[Sales_Amount]])</f>
        <v>45273.31</v>
      </c>
      <c r="Q3610" s="11">
        <f>IF(ISBLANK(Table14[[#This Row],[Quantity_Sold]]),MEDIAN(Table14[Quantity_Sold]),Table14[[#This Row],[Quantity_Sold]])</f>
        <v>9</v>
      </c>
      <c r="R3610" s="4" t="str">
        <f>TRIM(Table14[[#This Row],[Product_Category]])</f>
        <v>Food</v>
      </c>
      <c r="S3610" s="4" t="str">
        <f>PROPER(Table14[[#This Row],[Customer_Type]])</f>
        <v>Returning</v>
      </c>
      <c r="T3610" s="13">
        <f>IF(ISBLANK(Table14[[#This Row],[Discount]]),MEDIAN(Table14[Discount]),Table14[[#This Row],[Discount]])</f>
        <v>0.15</v>
      </c>
    </row>
    <row r="3611" spans="1:20" x14ac:dyDescent="0.3">
      <c r="A3611">
        <v>1208</v>
      </c>
      <c r="B3611" s="1">
        <v>45052</v>
      </c>
      <c r="C3611" t="s">
        <v>19</v>
      </c>
      <c r="D3611" t="s">
        <v>27</v>
      </c>
      <c r="E3611">
        <v>13666.88</v>
      </c>
      <c r="F3611">
        <v>42</v>
      </c>
      <c r="G3611" t="s">
        <v>15</v>
      </c>
      <c r="H3611" s="9">
        <v>378.59</v>
      </c>
      <c r="I3611" s="9">
        <v>464.86</v>
      </c>
      <c r="J3611" t="s">
        <v>16</v>
      </c>
      <c r="K3611">
        <v>0.3</v>
      </c>
      <c r="L3611" s="4" t="s">
        <v>31</v>
      </c>
      <c r="M3611" s="4" t="s">
        <v>22</v>
      </c>
      <c r="N3611" s="4" t="str">
        <f>IF(ISBLANK(Table14[[#This Row],[Sales_Rep]]),"Unknown",Table14[[#This Row],[Sales_Rep]])</f>
        <v>Eve</v>
      </c>
      <c r="O3611" t="str">
        <f>PROPER(Table14[[#This Row],[Region]])</f>
        <v>West</v>
      </c>
      <c r="P3611" s="9">
        <f>IF(ISBLANK(Table14[[#This Row],[Sales_Amount]]),MEDIAN(Table14[Sales_Amount]),Table14[[#This Row],[Sales_Amount]])</f>
        <v>13666.88</v>
      </c>
      <c r="Q3611" s="11">
        <f>IF(ISBLANK(Table14[[#This Row],[Quantity_Sold]]),MEDIAN(Table14[Quantity_Sold]),Table14[[#This Row],[Quantity_Sold]])</f>
        <v>42</v>
      </c>
      <c r="R3611" s="4" t="str">
        <f>TRIM(Table14[[#This Row],[Product_Category]])</f>
        <v>Food</v>
      </c>
      <c r="S3611" s="4" t="str">
        <f>PROPER(Table14[[#This Row],[Customer_Type]])</f>
        <v>Returning</v>
      </c>
      <c r="T3611" s="13">
        <f>IF(ISBLANK(Table14[[#This Row],[Discount]]),MEDIAN(Table14[Discount]),Table14[[#This Row],[Discount]])</f>
        <v>0.3</v>
      </c>
    </row>
    <row r="3612" spans="1:20" x14ac:dyDescent="0.3">
      <c r="A3612">
        <v>1095</v>
      </c>
      <c r="B3612" s="1">
        <v>44997</v>
      </c>
      <c r="C3612" t="s">
        <v>13</v>
      </c>
      <c r="D3612" t="s">
        <v>20</v>
      </c>
      <c r="E3612">
        <v>137201.15</v>
      </c>
      <c r="F3612">
        <v>39</v>
      </c>
      <c r="G3612" t="s">
        <v>24</v>
      </c>
      <c r="H3612" s="9">
        <v>2985.22</v>
      </c>
      <c r="I3612" s="9">
        <v>3865.91</v>
      </c>
      <c r="J3612" t="s">
        <v>25</v>
      </c>
      <c r="K3612">
        <v>0.09</v>
      </c>
      <c r="L3612" s="4" t="s">
        <v>31</v>
      </c>
      <c r="M3612" s="4" t="s">
        <v>18</v>
      </c>
      <c r="N3612" s="4" t="str">
        <f>IF(ISBLANK(Table14[[#This Row],[Sales_Rep]]),"Unknown",Table14[[#This Row],[Sales_Rep]])</f>
        <v>David</v>
      </c>
      <c r="O3612" t="str">
        <f>PROPER(Table14[[#This Row],[Region]])</f>
        <v>North</v>
      </c>
      <c r="P3612" s="9">
        <f>IF(ISBLANK(Table14[[#This Row],[Sales_Amount]]),MEDIAN(Table14[Sales_Amount]),Table14[[#This Row],[Sales_Amount]])</f>
        <v>137201.15</v>
      </c>
      <c r="Q3612" s="11">
        <f>IF(ISBLANK(Table14[[#This Row],[Quantity_Sold]]),MEDIAN(Table14[Quantity_Sold]),Table14[[#This Row],[Quantity_Sold]])</f>
        <v>39</v>
      </c>
      <c r="R3612" s="4" t="str">
        <f>TRIM(Table14[[#This Row],[Product_Category]])</f>
        <v>Clothing</v>
      </c>
      <c r="S3612" s="4" t="str">
        <f>PROPER(Table14[[#This Row],[Customer_Type]])</f>
        <v>New</v>
      </c>
      <c r="T3612" s="13">
        <f>IF(ISBLANK(Table14[[#This Row],[Discount]]),MEDIAN(Table14[Discount]),Table14[[#This Row],[Discount]])</f>
        <v>0.09</v>
      </c>
    </row>
    <row r="3613" spans="1:20" x14ac:dyDescent="0.3">
      <c r="A3613">
        <v>1451</v>
      </c>
      <c r="B3613" s="1">
        <v>45131</v>
      </c>
      <c r="C3613" t="s">
        <v>19</v>
      </c>
      <c r="D3613" t="s">
        <v>20</v>
      </c>
      <c r="E3613">
        <v>73382.399999999994</v>
      </c>
      <c r="F3613">
        <v>36</v>
      </c>
      <c r="G3613" t="s">
        <v>28</v>
      </c>
      <c r="H3613" s="9">
        <v>1685.26</v>
      </c>
      <c r="I3613" s="9">
        <v>2058.9899999999998</v>
      </c>
      <c r="J3613" t="s">
        <v>16</v>
      </c>
      <c r="K3613">
        <v>0.01</v>
      </c>
      <c r="L3613" s="4" t="s">
        <v>31</v>
      </c>
      <c r="M3613" s="4" t="s">
        <v>18</v>
      </c>
      <c r="N3613" s="4" t="str">
        <f>IF(ISBLANK(Table14[[#This Row],[Sales_Rep]]),"Unknown",Table14[[#This Row],[Sales_Rep]])</f>
        <v>Eve</v>
      </c>
      <c r="O3613" t="str">
        <f>PROPER(Table14[[#This Row],[Region]])</f>
        <v>North</v>
      </c>
      <c r="P3613" s="9">
        <f>IF(ISBLANK(Table14[[#This Row],[Sales_Amount]]),MEDIAN(Table14[Sales_Amount]),Table14[[#This Row],[Sales_Amount]])</f>
        <v>73382.399999999994</v>
      </c>
      <c r="Q3613" s="11">
        <f>IF(ISBLANK(Table14[[#This Row],[Quantity_Sold]]),MEDIAN(Table14[Quantity_Sold]),Table14[[#This Row],[Quantity_Sold]])</f>
        <v>36</v>
      </c>
      <c r="R3613" s="4" t="str">
        <f>TRIM(Table14[[#This Row],[Product_Category]])</f>
        <v>Furniture</v>
      </c>
      <c r="S3613" s="4" t="str">
        <f>PROPER(Table14[[#This Row],[Customer_Type]])</f>
        <v>Returning</v>
      </c>
      <c r="T3613" s="13">
        <f>IF(ISBLANK(Table14[[#This Row],[Discount]]),MEDIAN(Table14[Discount]),Table14[[#This Row],[Discount]])</f>
        <v>0.01</v>
      </c>
    </row>
    <row r="3614" spans="1:20" x14ac:dyDescent="0.3">
      <c r="A3614">
        <v>1203</v>
      </c>
      <c r="B3614" s="1">
        <v>45068</v>
      </c>
      <c r="C3614" t="s">
        <v>13</v>
      </c>
      <c r="D3614" t="s">
        <v>30</v>
      </c>
      <c r="E3614">
        <v>220733.96</v>
      </c>
      <c r="F3614">
        <v>39</v>
      </c>
      <c r="G3614" t="s">
        <v>21</v>
      </c>
      <c r="H3614" s="9">
        <v>4919.01</v>
      </c>
      <c r="I3614" s="9">
        <v>6219.61</v>
      </c>
      <c r="J3614" t="s">
        <v>25</v>
      </c>
      <c r="K3614">
        <v>0.09</v>
      </c>
      <c r="L3614" s="4" t="s">
        <v>26</v>
      </c>
      <c r="M3614" s="4" t="s">
        <v>22</v>
      </c>
      <c r="N3614" s="4" t="str">
        <f>IF(ISBLANK(Table14[[#This Row],[Sales_Rep]]),"Unknown",Table14[[#This Row],[Sales_Rep]])</f>
        <v>David</v>
      </c>
      <c r="O3614" t="str">
        <f>PROPER(Table14[[#This Row],[Region]])</f>
        <v>South</v>
      </c>
      <c r="P3614" s="9">
        <f>IF(ISBLANK(Table14[[#This Row],[Sales_Amount]]),MEDIAN(Table14[Sales_Amount]),Table14[[#This Row],[Sales_Amount]])</f>
        <v>220733.96</v>
      </c>
      <c r="Q3614" s="11">
        <f>IF(ISBLANK(Table14[[#This Row],[Quantity_Sold]]),MEDIAN(Table14[Quantity_Sold]),Table14[[#This Row],[Quantity_Sold]])</f>
        <v>39</v>
      </c>
      <c r="R3614" s="4" t="str">
        <f>TRIM(Table14[[#This Row],[Product_Category]])</f>
        <v>Electronics</v>
      </c>
      <c r="S3614" s="4" t="str">
        <f>PROPER(Table14[[#This Row],[Customer_Type]])</f>
        <v>New</v>
      </c>
      <c r="T3614" s="13">
        <f>IF(ISBLANK(Table14[[#This Row],[Discount]]),MEDIAN(Table14[Discount]),Table14[[#This Row],[Discount]])</f>
        <v>0.09</v>
      </c>
    </row>
    <row r="3615" spans="1:20" x14ac:dyDescent="0.3">
      <c r="A3615">
        <v>1060</v>
      </c>
      <c r="B3615" s="1">
        <v>45545</v>
      </c>
      <c r="C3615" t="s">
        <v>19</v>
      </c>
      <c r="D3615" t="s">
        <v>14</v>
      </c>
      <c r="E3615">
        <v>156890.28</v>
      </c>
      <c r="F3615">
        <v>28</v>
      </c>
      <c r="G3615" t="s">
        <v>15</v>
      </c>
      <c r="H3615" s="9">
        <v>4807.04</v>
      </c>
      <c r="I3615" s="9">
        <v>5776.52</v>
      </c>
      <c r="J3615" t="s">
        <v>16</v>
      </c>
      <c r="K3615">
        <v>0.03</v>
      </c>
      <c r="L3615" s="4" t="s">
        <v>17</v>
      </c>
      <c r="M3615" s="4" t="s">
        <v>18</v>
      </c>
      <c r="N3615" s="4" t="str">
        <f>IF(ISBLANK(Table14[[#This Row],[Sales_Rep]]),"Unknown",Table14[[#This Row],[Sales_Rep]])</f>
        <v>Eve</v>
      </c>
      <c r="O3615" t="str">
        <f>PROPER(Table14[[#This Row],[Region]])</f>
        <v>East</v>
      </c>
      <c r="P3615" s="9">
        <f>IF(ISBLANK(Table14[[#This Row],[Sales_Amount]]),MEDIAN(Table14[Sales_Amount]),Table14[[#This Row],[Sales_Amount]])</f>
        <v>156890.28</v>
      </c>
      <c r="Q3615" s="11">
        <f>IF(ISBLANK(Table14[[#This Row],[Quantity_Sold]]),MEDIAN(Table14[Quantity_Sold]),Table14[[#This Row],[Quantity_Sold]])</f>
        <v>28</v>
      </c>
      <c r="R3615" s="4" t="str">
        <f>TRIM(Table14[[#This Row],[Product_Category]])</f>
        <v>Food</v>
      </c>
      <c r="S3615" s="4" t="str">
        <f>PROPER(Table14[[#This Row],[Customer_Type]])</f>
        <v>Returning</v>
      </c>
      <c r="T3615" s="13">
        <f>IF(ISBLANK(Table14[[#This Row],[Discount]]),MEDIAN(Table14[Discount]),Table14[[#This Row],[Discount]])</f>
        <v>0.03</v>
      </c>
    </row>
    <row r="3616" spans="1:20" x14ac:dyDescent="0.3">
      <c r="A3616">
        <v>1448</v>
      </c>
      <c r="B3616" s="1">
        <v>45605</v>
      </c>
      <c r="C3616" t="s">
        <v>23</v>
      </c>
      <c r="D3616" t="s">
        <v>20</v>
      </c>
      <c r="E3616">
        <v>76212.78</v>
      </c>
      <c r="F3616">
        <v>37</v>
      </c>
      <c r="G3616" t="s">
        <v>24</v>
      </c>
      <c r="H3616" s="9">
        <v>2220.5500000000002</v>
      </c>
      <c r="I3616" s="9">
        <v>2860.84</v>
      </c>
      <c r="J3616" t="s">
        <v>25</v>
      </c>
      <c r="K3616">
        <v>0.28000000000000003</v>
      </c>
      <c r="L3616" s="4" t="s">
        <v>17</v>
      </c>
      <c r="M3616" s="4" t="s">
        <v>22</v>
      </c>
      <c r="N3616" s="4" t="str">
        <f>IF(ISBLANK(Table14[[#This Row],[Sales_Rep]]),"Unknown",Table14[[#This Row],[Sales_Rep]])</f>
        <v>Charlie</v>
      </c>
      <c r="O3616" t="str">
        <f>PROPER(Table14[[#This Row],[Region]])</f>
        <v>North</v>
      </c>
      <c r="P3616" s="9">
        <f>IF(ISBLANK(Table14[[#This Row],[Sales_Amount]]),MEDIAN(Table14[Sales_Amount]),Table14[[#This Row],[Sales_Amount]])</f>
        <v>76212.78</v>
      </c>
      <c r="Q3616" s="11">
        <f>IF(ISBLANK(Table14[[#This Row],[Quantity_Sold]]),MEDIAN(Table14[Quantity_Sold]),Table14[[#This Row],[Quantity_Sold]])</f>
        <v>37</v>
      </c>
      <c r="R3616" s="4" t="str">
        <f>TRIM(Table14[[#This Row],[Product_Category]])</f>
        <v>Clothing</v>
      </c>
      <c r="S3616" s="4" t="str">
        <f>PROPER(Table14[[#This Row],[Customer_Type]])</f>
        <v>New</v>
      </c>
      <c r="T3616" s="13">
        <f>IF(ISBLANK(Table14[[#This Row],[Discount]]),MEDIAN(Table14[Discount]),Table14[[#This Row],[Discount]])</f>
        <v>0.28000000000000003</v>
      </c>
    </row>
    <row r="3617" spans="1:20" x14ac:dyDescent="0.3">
      <c r="A3617">
        <v>1453</v>
      </c>
      <c r="B3617" s="1">
        <v>45449</v>
      </c>
      <c r="C3617" t="s">
        <v>29</v>
      </c>
      <c r="D3617" t="s">
        <v>27</v>
      </c>
      <c r="E3617">
        <v>39058.9</v>
      </c>
      <c r="F3617">
        <v>10</v>
      </c>
      <c r="G3617" t="s">
        <v>15</v>
      </c>
      <c r="H3617" s="9">
        <v>3028.27</v>
      </c>
      <c r="I3617" s="9">
        <v>4388.6400000000003</v>
      </c>
      <c r="J3617" t="s">
        <v>25</v>
      </c>
      <c r="K3617">
        <v>0.11</v>
      </c>
      <c r="L3617" s="4" t="s">
        <v>31</v>
      </c>
      <c r="M3617" s="4" t="s">
        <v>22</v>
      </c>
      <c r="N3617" s="4" t="str">
        <f>IF(ISBLANK(Table14[[#This Row],[Sales_Rep]]),"Unknown",Table14[[#This Row],[Sales_Rep]])</f>
        <v>Bob</v>
      </c>
      <c r="O3617" t="str">
        <f>PROPER(Table14[[#This Row],[Region]])</f>
        <v>West</v>
      </c>
      <c r="P3617" s="9">
        <f>IF(ISBLANK(Table14[[#This Row],[Sales_Amount]]),MEDIAN(Table14[Sales_Amount]),Table14[[#This Row],[Sales_Amount]])</f>
        <v>39058.9</v>
      </c>
      <c r="Q3617" s="11">
        <f>IF(ISBLANK(Table14[[#This Row],[Quantity_Sold]]),MEDIAN(Table14[Quantity_Sold]),Table14[[#This Row],[Quantity_Sold]])</f>
        <v>10</v>
      </c>
      <c r="R3617" s="4" t="str">
        <f>TRIM(Table14[[#This Row],[Product_Category]])</f>
        <v>Food</v>
      </c>
      <c r="S3617" s="4" t="str">
        <f>PROPER(Table14[[#This Row],[Customer_Type]])</f>
        <v>New</v>
      </c>
      <c r="T3617" s="13">
        <f>IF(ISBLANK(Table14[[#This Row],[Discount]]),MEDIAN(Table14[Discount]),Table14[[#This Row],[Discount]])</f>
        <v>0.11</v>
      </c>
    </row>
    <row r="3618" spans="1:20" x14ac:dyDescent="0.3">
      <c r="A3618">
        <v>1303</v>
      </c>
      <c r="B3618" s="1">
        <v>45141</v>
      </c>
      <c r="C3618" t="s">
        <v>13</v>
      </c>
      <c r="D3618" t="s">
        <v>20</v>
      </c>
      <c r="E3618">
        <v>43385.13</v>
      </c>
      <c r="F3618">
        <v>8</v>
      </c>
      <c r="G3618" t="s">
        <v>28</v>
      </c>
      <c r="H3618" s="9">
        <v>4594.38</v>
      </c>
      <c r="I3618" s="9">
        <v>6162.66</v>
      </c>
      <c r="J3618" t="s">
        <v>25</v>
      </c>
      <c r="K3618">
        <v>0.12</v>
      </c>
      <c r="L3618" s="4" t="s">
        <v>31</v>
      </c>
      <c r="M3618" s="4" t="s">
        <v>22</v>
      </c>
      <c r="N3618" s="4" t="str">
        <f>IF(ISBLANK(Table14[[#This Row],[Sales_Rep]]),"Unknown",Table14[[#This Row],[Sales_Rep]])</f>
        <v>David</v>
      </c>
      <c r="O3618" t="str">
        <f>PROPER(Table14[[#This Row],[Region]])</f>
        <v>North</v>
      </c>
      <c r="P3618" s="9">
        <f>IF(ISBLANK(Table14[[#This Row],[Sales_Amount]]),MEDIAN(Table14[Sales_Amount]),Table14[[#This Row],[Sales_Amount]])</f>
        <v>43385.13</v>
      </c>
      <c r="Q3618" s="11">
        <f>IF(ISBLANK(Table14[[#This Row],[Quantity_Sold]]),MEDIAN(Table14[Quantity_Sold]),Table14[[#This Row],[Quantity_Sold]])</f>
        <v>8</v>
      </c>
      <c r="R3618" s="4" t="str">
        <f>TRIM(Table14[[#This Row],[Product_Category]])</f>
        <v>Furniture</v>
      </c>
      <c r="S3618" s="4" t="str">
        <f>PROPER(Table14[[#This Row],[Customer_Type]])</f>
        <v>New</v>
      </c>
      <c r="T3618" s="13">
        <f>IF(ISBLANK(Table14[[#This Row],[Discount]]),MEDIAN(Table14[Discount]),Table14[[#This Row],[Discount]])</f>
        <v>0.12</v>
      </c>
    </row>
    <row r="3619" spans="1:20" x14ac:dyDescent="0.3">
      <c r="A3619">
        <v>1365</v>
      </c>
      <c r="B3619" s="1">
        <v>45086</v>
      </c>
      <c r="C3619" t="s">
        <v>32</v>
      </c>
      <c r="D3619" t="s">
        <v>14</v>
      </c>
      <c r="E3619">
        <v>29056.38</v>
      </c>
      <c r="F3619">
        <v>7</v>
      </c>
      <c r="G3619" t="s">
        <v>24</v>
      </c>
      <c r="H3619" s="9">
        <v>2925.74</v>
      </c>
      <c r="I3619" s="9">
        <v>4369.38</v>
      </c>
      <c r="J3619" t="s">
        <v>16</v>
      </c>
      <c r="K3619">
        <v>0.05</v>
      </c>
      <c r="L3619" s="4" t="s">
        <v>17</v>
      </c>
      <c r="M3619" s="4" t="s">
        <v>18</v>
      </c>
      <c r="N3619" s="4" t="str">
        <f>IF(ISBLANK(Table14[[#This Row],[Sales_Rep]]),"Unknown",Table14[[#This Row],[Sales_Rep]])</f>
        <v>Alice</v>
      </c>
      <c r="O3619" t="str">
        <f>PROPER(Table14[[#This Row],[Region]])</f>
        <v>East</v>
      </c>
      <c r="P3619" s="9">
        <f>IF(ISBLANK(Table14[[#This Row],[Sales_Amount]]),MEDIAN(Table14[Sales_Amount]),Table14[[#This Row],[Sales_Amount]])</f>
        <v>29056.38</v>
      </c>
      <c r="Q3619" s="11">
        <f>IF(ISBLANK(Table14[[#This Row],[Quantity_Sold]]),MEDIAN(Table14[Quantity_Sold]),Table14[[#This Row],[Quantity_Sold]])</f>
        <v>7</v>
      </c>
      <c r="R3619" s="4" t="str">
        <f>TRIM(Table14[[#This Row],[Product_Category]])</f>
        <v>Clothing</v>
      </c>
      <c r="S3619" s="4" t="str">
        <f>PROPER(Table14[[#This Row],[Customer_Type]])</f>
        <v>Returning</v>
      </c>
      <c r="T3619" s="13">
        <f>IF(ISBLANK(Table14[[#This Row],[Discount]]),MEDIAN(Table14[Discount]),Table14[[#This Row],[Discount]])</f>
        <v>0.05</v>
      </c>
    </row>
    <row r="3620" spans="1:20" x14ac:dyDescent="0.3">
      <c r="A3620">
        <v>1259</v>
      </c>
      <c r="B3620" s="1">
        <v>45626</v>
      </c>
      <c r="C3620" t="s">
        <v>29</v>
      </c>
      <c r="D3620" t="s">
        <v>14</v>
      </c>
      <c r="E3620">
        <v>19031.37</v>
      </c>
      <c r="F3620">
        <v>7</v>
      </c>
      <c r="G3620" t="s">
        <v>15</v>
      </c>
      <c r="H3620" s="9">
        <v>2254.2399999999998</v>
      </c>
      <c r="I3620" s="9">
        <v>2746.23</v>
      </c>
      <c r="J3620" t="s">
        <v>16</v>
      </c>
      <c r="K3620">
        <v>0.01</v>
      </c>
      <c r="L3620" s="4" t="s">
        <v>26</v>
      </c>
      <c r="M3620" s="4" t="s">
        <v>18</v>
      </c>
      <c r="N3620" s="4" t="str">
        <f>IF(ISBLANK(Table14[[#This Row],[Sales_Rep]]),"Unknown",Table14[[#This Row],[Sales_Rep]])</f>
        <v>Bob</v>
      </c>
      <c r="O3620" t="str">
        <f>PROPER(Table14[[#This Row],[Region]])</f>
        <v>East</v>
      </c>
      <c r="P3620" s="9">
        <f>IF(ISBLANK(Table14[[#This Row],[Sales_Amount]]),MEDIAN(Table14[Sales_Amount]),Table14[[#This Row],[Sales_Amount]])</f>
        <v>19031.37</v>
      </c>
      <c r="Q3620" s="11">
        <f>IF(ISBLANK(Table14[[#This Row],[Quantity_Sold]]),MEDIAN(Table14[Quantity_Sold]),Table14[[#This Row],[Quantity_Sold]])</f>
        <v>7</v>
      </c>
      <c r="R3620" s="4" t="str">
        <f>TRIM(Table14[[#This Row],[Product_Category]])</f>
        <v>Food</v>
      </c>
      <c r="S3620" s="4" t="str">
        <f>PROPER(Table14[[#This Row],[Customer_Type]])</f>
        <v>Returning</v>
      </c>
      <c r="T3620" s="13">
        <f>IF(ISBLANK(Table14[[#This Row],[Discount]]),MEDIAN(Table14[Discount]),Table14[[#This Row],[Discount]])</f>
        <v>0.01</v>
      </c>
    </row>
    <row r="3621" spans="1:20" x14ac:dyDescent="0.3">
      <c r="A3621">
        <v>1024</v>
      </c>
      <c r="B3621" s="1">
        <v>45294</v>
      </c>
      <c r="C3621" t="s">
        <v>32</v>
      </c>
      <c r="D3621" t="s">
        <v>30</v>
      </c>
      <c r="E3621">
        <v>77062.23</v>
      </c>
      <c r="F3621">
        <v>23</v>
      </c>
      <c r="G3621" t="s">
        <v>21</v>
      </c>
      <c r="H3621" s="9">
        <v>2685.91</v>
      </c>
      <c r="I3621" s="9">
        <v>3418.91</v>
      </c>
      <c r="J3621" t="s">
        <v>16</v>
      </c>
      <c r="K3621">
        <v>0.02</v>
      </c>
      <c r="L3621" s="4" t="s">
        <v>26</v>
      </c>
      <c r="M3621" s="4" t="s">
        <v>22</v>
      </c>
      <c r="N3621" s="4" t="str">
        <f>IF(ISBLANK(Table14[[#This Row],[Sales_Rep]]),"Unknown",Table14[[#This Row],[Sales_Rep]])</f>
        <v>Alice</v>
      </c>
      <c r="O3621" t="str">
        <f>PROPER(Table14[[#This Row],[Region]])</f>
        <v>South</v>
      </c>
      <c r="P3621" s="9">
        <f>IF(ISBLANK(Table14[[#This Row],[Sales_Amount]]),MEDIAN(Table14[Sales_Amount]),Table14[[#This Row],[Sales_Amount]])</f>
        <v>77062.23</v>
      </c>
      <c r="Q3621" s="11">
        <f>IF(ISBLANK(Table14[[#This Row],[Quantity_Sold]]),MEDIAN(Table14[Quantity_Sold]),Table14[[#This Row],[Quantity_Sold]])</f>
        <v>23</v>
      </c>
      <c r="R3621" s="4" t="str">
        <f>TRIM(Table14[[#This Row],[Product_Category]])</f>
        <v>Electronics</v>
      </c>
      <c r="S3621" s="4" t="str">
        <f>PROPER(Table14[[#This Row],[Customer_Type]])</f>
        <v>Returning</v>
      </c>
      <c r="T3621" s="13">
        <f>IF(ISBLANK(Table14[[#This Row],[Discount]]),MEDIAN(Table14[Discount]),Table14[[#This Row],[Discount]])</f>
        <v>0.02</v>
      </c>
    </row>
    <row r="3622" spans="1:20" x14ac:dyDescent="0.3">
      <c r="A3622">
        <v>1268</v>
      </c>
      <c r="B3622" s="1">
        <v>45605</v>
      </c>
      <c r="C3622" t="s">
        <v>29</v>
      </c>
      <c r="D3622" t="s">
        <v>14</v>
      </c>
      <c r="E3622">
        <v>86714.85</v>
      </c>
      <c r="F3622">
        <v>28</v>
      </c>
      <c r="G3622" t="s">
        <v>15</v>
      </c>
      <c r="H3622" s="9">
        <v>3125.79</v>
      </c>
      <c r="I3622" s="9">
        <v>3970.46</v>
      </c>
      <c r="J3622" t="s">
        <v>25</v>
      </c>
      <c r="K3622">
        <v>0.22</v>
      </c>
      <c r="L3622" s="4" t="s">
        <v>17</v>
      </c>
      <c r="M3622" s="4" t="s">
        <v>22</v>
      </c>
      <c r="N3622" s="4" t="str">
        <f>IF(ISBLANK(Table14[[#This Row],[Sales_Rep]]),"Unknown",Table14[[#This Row],[Sales_Rep]])</f>
        <v>Bob</v>
      </c>
      <c r="O3622" t="str">
        <f>PROPER(Table14[[#This Row],[Region]])</f>
        <v>East</v>
      </c>
      <c r="P3622" s="9">
        <f>IF(ISBLANK(Table14[[#This Row],[Sales_Amount]]),MEDIAN(Table14[Sales_Amount]),Table14[[#This Row],[Sales_Amount]])</f>
        <v>86714.85</v>
      </c>
      <c r="Q3622" s="11">
        <f>IF(ISBLANK(Table14[[#This Row],[Quantity_Sold]]),MEDIAN(Table14[Quantity_Sold]),Table14[[#This Row],[Quantity_Sold]])</f>
        <v>28</v>
      </c>
      <c r="R3622" s="4" t="str">
        <f>TRIM(Table14[[#This Row],[Product_Category]])</f>
        <v>Food</v>
      </c>
      <c r="S3622" s="4" t="str">
        <f>PROPER(Table14[[#This Row],[Customer_Type]])</f>
        <v>New</v>
      </c>
      <c r="T3622" s="13">
        <f>IF(ISBLANK(Table14[[#This Row],[Discount]]),MEDIAN(Table14[Discount]),Table14[[#This Row],[Discount]])</f>
        <v>0.22</v>
      </c>
    </row>
    <row r="3623" spans="1:20" x14ac:dyDescent="0.3">
      <c r="A3623">
        <v>1053</v>
      </c>
      <c r="B3623" s="1">
        <v>44977</v>
      </c>
      <c r="C3623" t="s">
        <v>29</v>
      </c>
      <c r="D3623" t="s">
        <v>14</v>
      </c>
      <c r="E3623">
        <v>59289.94</v>
      </c>
      <c r="F3623">
        <v>11</v>
      </c>
      <c r="G3623" t="s">
        <v>28</v>
      </c>
      <c r="H3623" s="9">
        <v>4738.8999999999996</v>
      </c>
      <c r="I3623" s="9">
        <v>6416.66</v>
      </c>
      <c r="J3623" t="s">
        <v>16</v>
      </c>
      <c r="K3623">
        <v>0.16</v>
      </c>
      <c r="L3623" s="4" t="s">
        <v>31</v>
      </c>
      <c r="M3623" s="4" t="s">
        <v>18</v>
      </c>
      <c r="N3623" s="4" t="str">
        <f>IF(ISBLANK(Table14[[#This Row],[Sales_Rep]]),"Unknown",Table14[[#This Row],[Sales_Rep]])</f>
        <v>Bob</v>
      </c>
      <c r="O3623" t="str">
        <f>PROPER(Table14[[#This Row],[Region]])</f>
        <v>East</v>
      </c>
      <c r="P3623" s="9">
        <f>IF(ISBLANK(Table14[[#This Row],[Sales_Amount]]),MEDIAN(Table14[Sales_Amount]),Table14[[#This Row],[Sales_Amount]])</f>
        <v>59289.94</v>
      </c>
      <c r="Q3623" s="11">
        <f>IF(ISBLANK(Table14[[#This Row],[Quantity_Sold]]),MEDIAN(Table14[Quantity_Sold]),Table14[[#This Row],[Quantity_Sold]])</f>
        <v>11</v>
      </c>
      <c r="R3623" s="4" t="str">
        <f>TRIM(Table14[[#This Row],[Product_Category]])</f>
        <v>Furniture</v>
      </c>
      <c r="S3623" s="4" t="str">
        <f>PROPER(Table14[[#This Row],[Customer_Type]])</f>
        <v>Returning</v>
      </c>
      <c r="T3623" s="13">
        <f>IF(ISBLANK(Table14[[#This Row],[Discount]]),MEDIAN(Table14[Discount]),Table14[[#This Row],[Discount]])</f>
        <v>0.16</v>
      </c>
    </row>
    <row r="3624" spans="1:20" x14ac:dyDescent="0.3">
      <c r="A3624">
        <v>1379</v>
      </c>
      <c r="B3624" s="1">
        <v>45136</v>
      </c>
      <c r="C3624" t="s">
        <v>19</v>
      </c>
      <c r="D3624" t="s">
        <v>27</v>
      </c>
      <c r="E3624">
        <v>43127.56</v>
      </c>
      <c r="F3624">
        <v>9</v>
      </c>
      <c r="G3624" t="s">
        <v>21</v>
      </c>
      <c r="H3624" s="9">
        <v>4571.95</v>
      </c>
      <c r="I3624" s="9">
        <v>5324.39</v>
      </c>
      <c r="J3624" t="s">
        <v>16</v>
      </c>
      <c r="K3624">
        <v>0.1</v>
      </c>
      <c r="L3624" s="4" t="s">
        <v>17</v>
      </c>
      <c r="M3624" s="4" t="s">
        <v>18</v>
      </c>
      <c r="N3624" s="4" t="str">
        <f>IF(ISBLANK(Table14[[#This Row],[Sales_Rep]]),"Unknown",Table14[[#This Row],[Sales_Rep]])</f>
        <v>Eve</v>
      </c>
      <c r="O3624" t="str">
        <f>PROPER(Table14[[#This Row],[Region]])</f>
        <v>West</v>
      </c>
      <c r="P3624" s="9">
        <f>IF(ISBLANK(Table14[[#This Row],[Sales_Amount]]),MEDIAN(Table14[Sales_Amount]),Table14[[#This Row],[Sales_Amount]])</f>
        <v>43127.56</v>
      </c>
      <c r="Q3624" s="11">
        <f>IF(ISBLANK(Table14[[#This Row],[Quantity_Sold]]),MEDIAN(Table14[Quantity_Sold]),Table14[[#This Row],[Quantity_Sold]])</f>
        <v>9</v>
      </c>
      <c r="R3624" s="4" t="str">
        <f>TRIM(Table14[[#This Row],[Product_Category]])</f>
        <v>Electronics</v>
      </c>
      <c r="S3624" s="4" t="str">
        <f>PROPER(Table14[[#This Row],[Customer_Type]])</f>
        <v>Returning</v>
      </c>
      <c r="T3624" s="13">
        <f>IF(ISBLANK(Table14[[#This Row],[Discount]]),MEDIAN(Table14[Discount]),Table14[[#This Row],[Discount]])</f>
        <v>0.1</v>
      </c>
    </row>
    <row r="3625" spans="1:20" x14ac:dyDescent="0.3">
      <c r="A3625">
        <v>1321</v>
      </c>
      <c r="B3625" s="1">
        <v>45354</v>
      </c>
      <c r="C3625" t="s">
        <v>13</v>
      </c>
      <c r="D3625" t="s">
        <v>27</v>
      </c>
      <c r="E3625">
        <v>9708.24</v>
      </c>
      <c r="F3625">
        <v>3</v>
      </c>
      <c r="G3625" t="s">
        <v>24</v>
      </c>
      <c r="H3625" s="9">
        <v>3206.97</v>
      </c>
      <c r="I3625" s="9">
        <v>3946.44</v>
      </c>
      <c r="J3625" t="s">
        <v>25</v>
      </c>
      <c r="K3625">
        <v>0.18</v>
      </c>
      <c r="L3625" s="4" t="s">
        <v>26</v>
      </c>
      <c r="M3625" s="4" t="s">
        <v>22</v>
      </c>
      <c r="N3625" s="4" t="str">
        <f>IF(ISBLANK(Table14[[#This Row],[Sales_Rep]]),"Unknown",Table14[[#This Row],[Sales_Rep]])</f>
        <v>David</v>
      </c>
      <c r="O3625" t="str">
        <f>PROPER(Table14[[#This Row],[Region]])</f>
        <v>West</v>
      </c>
      <c r="P3625" s="9">
        <f>IF(ISBLANK(Table14[[#This Row],[Sales_Amount]]),MEDIAN(Table14[Sales_Amount]),Table14[[#This Row],[Sales_Amount]])</f>
        <v>9708.24</v>
      </c>
      <c r="Q3625" s="11">
        <f>IF(ISBLANK(Table14[[#This Row],[Quantity_Sold]]),MEDIAN(Table14[Quantity_Sold]),Table14[[#This Row],[Quantity_Sold]])</f>
        <v>3</v>
      </c>
      <c r="R3625" s="4" t="str">
        <f>TRIM(Table14[[#This Row],[Product_Category]])</f>
        <v>Clothing</v>
      </c>
      <c r="S3625" s="4" t="str">
        <f>PROPER(Table14[[#This Row],[Customer_Type]])</f>
        <v>New</v>
      </c>
      <c r="T3625" s="13">
        <f>IF(ISBLANK(Table14[[#This Row],[Discount]]),MEDIAN(Table14[Discount]),Table14[[#This Row],[Discount]])</f>
        <v>0.18</v>
      </c>
    </row>
    <row r="3626" spans="1:20" x14ac:dyDescent="0.3">
      <c r="A3626">
        <v>1205</v>
      </c>
      <c r="B3626" s="1">
        <v>45596</v>
      </c>
      <c r="C3626" t="s">
        <v>13</v>
      </c>
      <c r="D3626" t="s">
        <v>14</v>
      </c>
      <c r="E3626">
        <v>42452.639999999999</v>
      </c>
      <c r="F3626">
        <v>31</v>
      </c>
      <c r="G3626" t="s">
        <v>15</v>
      </c>
      <c r="H3626" s="9">
        <v>1333.57</v>
      </c>
      <c r="I3626" s="9">
        <v>1521.6</v>
      </c>
      <c r="J3626" t="s">
        <v>16</v>
      </c>
      <c r="K3626">
        <v>0.1</v>
      </c>
      <c r="L3626" s="4" t="s">
        <v>26</v>
      </c>
      <c r="M3626" s="4" t="s">
        <v>18</v>
      </c>
      <c r="N3626" s="4" t="str">
        <f>IF(ISBLANK(Table14[[#This Row],[Sales_Rep]]),"Unknown",Table14[[#This Row],[Sales_Rep]])</f>
        <v>David</v>
      </c>
      <c r="O3626" t="str">
        <f>PROPER(Table14[[#This Row],[Region]])</f>
        <v>East</v>
      </c>
      <c r="P3626" s="9">
        <f>IF(ISBLANK(Table14[[#This Row],[Sales_Amount]]),MEDIAN(Table14[Sales_Amount]),Table14[[#This Row],[Sales_Amount]])</f>
        <v>42452.639999999999</v>
      </c>
      <c r="Q3626" s="11">
        <f>IF(ISBLANK(Table14[[#This Row],[Quantity_Sold]]),MEDIAN(Table14[Quantity_Sold]),Table14[[#This Row],[Quantity_Sold]])</f>
        <v>31</v>
      </c>
      <c r="R3626" s="4" t="str">
        <f>TRIM(Table14[[#This Row],[Product_Category]])</f>
        <v>Food</v>
      </c>
      <c r="S3626" s="4" t="str">
        <f>PROPER(Table14[[#This Row],[Customer_Type]])</f>
        <v>Returning</v>
      </c>
      <c r="T3626" s="13">
        <f>IF(ISBLANK(Table14[[#This Row],[Discount]]),MEDIAN(Table14[Discount]),Table14[[#This Row],[Discount]])</f>
        <v>0.1</v>
      </c>
    </row>
    <row r="3627" spans="1:20" x14ac:dyDescent="0.3">
      <c r="A3627">
        <v>1414</v>
      </c>
      <c r="B3627" s="1">
        <v>45613</v>
      </c>
      <c r="C3627" t="s">
        <v>29</v>
      </c>
      <c r="D3627" t="s">
        <v>14</v>
      </c>
      <c r="E3627">
        <v>65721.14</v>
      </c>
      <c r="F3627">
        <v>21</v>
      </c>
      <c r="G3627" t="s">
        <v>28</v>
      </c>
      <c r="H3627" s="9">
        <v>2748.52</v>
      </c>
      <c r="I3627" s="9">
        <v>3516.38</v>
      </c>
      <c r="J3627" t="s">
        <v>16</v>
      </c>
      <c r="K3627">
        <v>0.11</v>
      </c>
      <c r="L3627" s="4" t="s">
        <v>31</v>
      </c>
      <c r="M3627" s="4" t="s">
        <v>18</v>
      </c>
      <c r="N3627" s="4" t="str">
        <f>IF(ISBLANK(Table14[[#This Row],[Sales_Rep]]),"Unknown",Table14[[#This Row],[Sales_Rep]])</f>
        <v>Bob</v>
      </c>
      <c r="O3627" t="str">
        <f>PROPER(Table14[[#This Row],[Region]])</f>
        <v>East</v>
      </c>
      <c r="P3627" s="9">
        <f>IF(ISBLANK(Table14[[#This Row],[Sales_Amount]]),MEDIAN(Table14[Sales_Amount]),Table14[[#This Row],[Sales_Amount]])</f>
        <v>65721.14</v>
      </c>
      <c r="Q3627" s="11">
        <f>IF(ISBLANK(Table14[[#This Row],[Quantity_Sold]]),MEDIAN(Table14[Quantity_Sold]),Table14[[#This Row],[Quantity_Sold]])</f>
        <v>21</v>
      </c>
      <c r="R3627" s="4" t="str">
        <f>TRIM(Table14[[#This Row],[Product_Category]])</f>
        <v>Furniture</v>
      </c>
      <c r="S3627" s="4" t="str">
        <f>PROPER(Table14[[#This Row],[Customer_Type]])</f>
        <v>Returning</v>
      </c>
      <c r="T3627" s="13">
        <f>IF(ISBLANK(Table14[[#This Row],[Discount]]),MEDIAN(Table14[Discount]),Table14[[#This Row],[Discount]])</f>
        <v>0.11</v>
      </c>
    </row>
    <row r="3628" spans="1:20" x14ac:dyDescent="0.3">
      <c r="A3628">
        <v>1140</v>
      </c>
      <c r="B3628" s="1">
        <v>45349</v>
      </c>
      <c r="C3628" t="s">
        <v>23</v>
      </c>
      <c r="D3628" t="s">
        <v>30</v>
      </c>
      <c r="E3628">
        <v>51536.82</v>
      </c>
      <c r="F3628">
        <v>11</v>
      </c>
      <c r="G3628" t="s">
        <v>15</v>
      </c>
      <c r="H3628" s="9">
        <v>4708.62</v>
      </c>
      <c r="I3628" s="9">
        <v>6084.63</v>
      </c>
      <c r="J3628" t="s">
        <v>16</v>
      </c>
      <c r="K3628">
        <v>0.23</v>
      </c>
      <c r="L3628" s="4" t="s">
        <v>31</v>
      </c>
      <c r="M3628" s="4" t="s">
        <v>22</v>
      </c>
      <c r="N3628" s="4" t="str">
        <f>IF(ISBLANK(Table14[[#This Row],[Sales_Rep]]),"Unknown",Table14[[#This Row],[Sales_Rep]])</f>
        <v>Charlie</v>
      </c>
      <c r="O3628" t="str">
        <f>PROPER(Table14[[#This Row],[Region]])</f>
        <v>South</v>
      </c>
      <c r="P3628" s="9">
        <f>IF(ISBLANK(Table14[[#This Row],[Sales_Amount]]),MEDIAN(Table14[Sales_Amount]),Table14[[#This Row],[Sales_Amount]])</f>
        <v>51536.82</v>
      </c>
      <c r="Q3628" s="11">
        <f>IF(ISBLANK(Table14[[#This Row],[Quantity_Sold]]),MEDIAN(Table14[Quantity_Sold]),Table14[[#This Row],[Quantity_Sold]])</f>
        <v>11</v>
      </c>
      <c r="R3628" s="4" t="str">
        <f>TRIM(Table14[[#This Row],[Product_Category]])</f>
        <v>Food</v>
      </c>
      <c r="S3628" s="4" t="str">
        <f>PROPER(Table14[[#This Row],[Customer_Type]])</f>
        <v>Returning</v>
      </c>
      <c r="T3628" s="13">
        <f>IF(ISBLANK(Table14[[#This Row],[Discount]]),MEDIAN(Table14[Discount]),Table14[[#This Row],[Discount]])</f>
        <v>0.23</v>
      </c>
    </row>
    <row r="3629" spans="1:20" x14ac:dyDescent="0.3">
      <c r="A3629">
        <v>1465</v>
      </c>
      <c r="B3629" s="1">
        <v>45496</v>
      </c>
      <c r="C3629" t="s">
        <v>23</v>
      </c>
      <c r="D3629" t="s">
        <v>30</v>
      </c>
      <c r="E3629">
        <v>24013.32</v>
      </c>
      <c r="F3629">
        <v>37</v>
      </c>
      <c r="G3629" t="s">
        <v>28</v>
      </c>
      <c r="H3629" s="9">
        <v>725.71</v>
      </c>
      <c r="I3629" s="9">
        <v>821.53</v>
      </c>
      <c r="J3629" t="s">
        <v>25</v>
      </c>
      <c r="K3629">
        <v>0.21</v>
      </c>
      <c r="L3629" s="4" t="s">
        <v>17</v>
      </c>
      <c r="M3629" s="4" t="s">
        <v>18</v>
      </c>
      <c r="N3629" s="4" t="str">
        <f>IF(ISBLANK(Table14[[#This Row],[Sales_Rep]]),"Unknown",Table14[[#This Row],[Sales_Rep]])</f>
        <v>Charlie</v>
      </c>
      <c r="O3629" t="str">
        <f>PROPER(Table14[[#This Row],[Region]])</f>
        <v>South</v>
      </c>
      <c r="P3629" s="9">
        <f>IF(ISBLANK(Table14[[#This Row],[Sales_Amount]]),MEDIAN(Table14[Sales_Amount]),Table14[[#This Row],[Sales_Amount]])</f>
        <v>24013.32</v>
      </c>
      <c r="Q3629" s="11">
        <f>IF(ISBLANK(Table14[[#This Row],[Quantity_Sold]]),MEDIAN(Table14[Quantity_Sold]),Table14[[#This Row],[Quantity_Sold]])</f>
        <v>37</v>
      </c>
      <c r="R3629" s="4" t="str">
        <f>TRIM(Table14[[#This Row],[Product_Category]])</f>
        <v>Furniture</v>
      </c>
      <c r="S3629" s="4" t="str">
        <f>PROPER(Table14[[#This Row],[Customer_Type]])</f>
        <v>New</v>
      </c>
      <c r="T3629" s="13">
        <f>IF(ISBLANK(Table14[[#This Row],[Discount]]),MEDIAN(Table14[Discount]),Table14[[#This Row],[Discount]])</f>
        <v>0.21</v>
      </c>
    </row>
    <row r="3630" spans="1:20" x14ac:dyDescent="0.3">
      <c r="A3630">
        <v>1378</v>
      </c>
      <c r="B3630" s="1">
        <v>44999</v>
      </c>
      <c r="C3630" t="s">
        <v>32</v>
      </c>
      <c r="D3630" t="s">
        <v>27</v>
      </c>
      <c r="E3630">
        <v>188238.12</v>
      </c>
      <c r="F3630">
        <v>39</v>
      </c>
      <c r="G3630" t="s">
        <v>21</v>
      </c>
      <c r="H3630" s="9">
        <v>4576.43</v>
      </c>
      <c r="I3630" s="9">
        <v>5886.12</v>
      </c>
      <c r="J3630" t="s">
        <v>16</v>
      </c>
      <c r="K3630">
        <v>0.18</v>
      </c>
      <c r="L3630" s="4" t="s">
        <v>31</v>
      </c>
      <c r="M3630" s="4" t="s">
        <v>18</v>
      </c>
      <c r="N3630" s="4" t="str">
        <f>IF(ISBLANK(Table14[[#This Row],[Sales_Rep]]),"Unknown",Table14[[#This Row],[Sales_Rep]])</f>
        <v>Alice</v>
      </c>
      <c r="O3630" t="str">
        <f>PROPER(Table14[[#This Row],[Region]])</f>
        <v>West</v>
      </c>
      <c r="P3630" s="9">
        <f>IF(ISBLANK(Table14[[#This Row],[Sales_Amount]]),MEDIAN(Table14[Sales_Amount]),Table14[[#This Row],[Sales_Amount]])</f>
        <v>188238.12</v>
      </c>
      <c r="Q3630" s="11">
        <f>IF(ISBLANK(Table14[[#This Row],[Quantity_Sold]]),MEDIAN(Table14[Quantity_Sold]),Table14[[#This Row],[Quantity_Sold]])</f>
        <v>39</v>
      </c>
      <c r="R3630" s="4" t="str">
        <f>TRIM(Table14[[#This Row],[Product_Category]])</f>
        <v>Electronics</v>
      </c>
      <c r="S3630" s="4" t="str">
        <f>PROPER(Table14[[#This Row],[Customer_Type]])</f>
        <v>Returning</v>
      </c>
      <c r="T3630" s="13">
        <f>IF(ISBLANK(Table14[[#This Row],[Discount]]),MEDIAN(Table14[Discount]),Table14[[#This Row],[Discount]])</f>
        <v>0.18</v>
      </c>
    </row>
    <row r="3631" spans="1:20" x14ac:dyDescent="0.3">
      <c r="A3631">
        <v>1433</v>
      </c>
      <c r="B3631" s="1">
        <v>45537</v>
      </c>
      <c r="C3631" t="s">
        <v>32</v>
      </c>
      <c r="D3631" t="s">
        <v>27</v>
      </c>
      <c r="E3631">
        <v>33223.620000000003</v>
      </c>
      <c r="F3631">
        <v>27</v>
      </c>
      <c r="G3631" t="s">
        <v>15</v>
      </c>
      <c r="H3631" s="9">
        <v>1230.28</v>
      </c>
      <c r="I3631" s="9">
        <v>1577.57</v>
      </c>
      <c r="J3631" t="s">
        <v>16</v>
      </c>
      <c r="K3631">
        <v>0.22</v>
      </c>
      <c r="L3631" s="4" t="s">
        <v>17</v>
      </c>
      <c r="M3631" s="4" t="s">
        <v>22</v>
      </c>
      <c r="N3631" s="4" t="str">
        <f>IF(ISBLANK(Table14[[#This Row],[Sales_Rep]]),"Unknown",Table14[[#This Row],[Sales_Rep]])</f>
        <v>Alice</v>
      </c>
      <c r="O3631" t="str">
        <f>PROPER(Table14[[#This Row],[Region]])</f>
        <v>West</v>
      </c>
      <c r="P3631" s="9">
        <f>IF(ISBLANK(Table14[[#This Row],[Sales_Amount]]),MEDIAN(Table14[Sales_Amount]),Table14[[#This Row],[Sales_Amount]])</f>
        <v>33223.620000000003</v>
      </c>
      <c r="Q3631" s="11">
        <f>IF(ISBLANK(Table14[[#This Row],[Quantity_Sold]]),MEDIAN(Table14[Quantity_Sold]),Table14[[#This Row],[Quantity_Sold]])</f>
        <v>27</v>
      </c>
      <c r="R3631" s="4" t="str">
        <f>TRIM(Table14[[#This Row],[Product_Category]])</f>
        <v>Food</v>
      </c>
      <c r="S3631" s="4" t="str">
        <f>PROPER(Table14[[#This Row],[Customer_Type]])</f>
        <v>Returning</v>
      </c>
      <c r="T3631" s="13">
        <f>IF(ISBLANK(Table14[[#This Row],[Discount]]),MEDIAN(Table14[Discount]),Table14[[#This Row],[Discount]])</f>
        <v>0.22</v>
      </c>
    </row>
    <row r="3632" spans="1:20" x14ac:dyDescent="0.3">
      <c r="A3632">
        <v>1364</v>
      </c>
      <c r="B3632" s="1">
        <v>45023</v>
      </c>
      <c r="C3632" t="s">
        <v>19</v>
      </c>
      <c r="D3632" t="s">
        <v>27</v>
      </c>
      <c r="E3632">
        <v>89769.06</v>
      </c>
      <c r="F3632">
        <v>23</v>
      </c>
      <c r="G3632" t="s">
        <v>24</v>
      </c>
      <c r="H3632" s="9">
        <v>3219.58</v>
      </c>
      <c r="I3632" s="9">
        <v>4486.21</v>
      </c>
      <c r="J3632" t="s">
        <v>25</v>
      </c>
      <c r="K3632">
        <v>0.13</v>
      </c>
      <c r="L3632" s="4" t="s">
        <v>31</v>
      </c>
      <c r="M3632" s="4" t="s">
        <v>18</v>
      </c>
      <c r="N3632" s="4" t="str">
        <f>IF(ISBLANK(Table14[[#This Row],[Sales_Rep]]),"Unknown",Table14[[#This Row],[Sales_Rep]])</f>
        <v>Eve</v>
      </c>
      <c r="O3632" t="str">
        <f>PROPER(Table14[[#This Row],[Region]])</f>
        <v>West</v>
      </c>
      <c r="P3632" s="9">
        <f>IF(ISBLANK(Table14[[#This Row],[Sales_Amount]]),MEDIAN(Table14[Sales_Amount]),Table14[[#This Row],[Sales_Amount]])</f>
        <v>89769.06</v>
      </c>
      <c r="Q3632" s="11">
        <f>IF(ISBLANK(Table14[[#This Row],[Quantity_Sold]]),MEDIAN(Table14[Quantity_Sold]),Table14[[#This Row],[Quantity_Sold]])</f>
        <v>23</v>
      </c>
      <c r="R3632" s="4" t="str">
        <f>TRIM(Table14[[#This Row],[Product_Category]])</f>
        <v>Clothing</v>
      </c>
      <c r="S3632" s="4" t="str">
        <f>PROPER(Table14[[#This Row],[Customer_Type]])</f>
        <v>New</v>
      </c>
      <c r="T3632" s="13">
        <f>IF(ISBLANK(Table14[[#This Row],[Discount]]),MEDIAN(Table14[Discount]),Table14[[#This Row],[Discount]])</f>
        <v>0.13</v>
      </c>
    </row>
    <row r="3633" spans="1:20" x14ac:dyDescent="0.3">
      <c r="A3633">
        <v>1160</v>
      </c>
      <c r="B3633" s="1">
        <v>45095</v>
      </c>
      <c r="C3633" t="s">
        <v>29</v>
      </c>
      <c r="D3633" t="s">
        <v>27</v>
      </c>
      <c r="E3633">
        <v>27148.14</v>
      </c>
      <c r="F3633">
        <v>41</v>
      </c>
      <c r="G3633" t="s">
        <v>24</v>
      </c>
      <c r="H3633" s="9">
        <v>569.09</v>
      </c>
      <c r="I3633" s="9">
        <v>848.91</v>
      </c>
      <c r="J3633" t="s">
        <v>25</v>
      </c>
      <c r="K3633">
        <v>0.22</v>
      </c>
      <c r="L3633" s="4" t="s">
        <v>17</v>
      </c>
      <c r="M3633" s="4" t="s">
        <v>22</v>
      </c>
      <c r="N3633" s="4" t="str">
        <f>IF(ISBLANK(Table14[[#This Row],[Sales_Rep]]),"Unknown",Table14[[#This Row],[Sales_Rep]])</f>
        <v>Bob</v>
      </c>
      <c r="O3633" t="str">
        <f>PROPER(Table14[[#This Row],[Region]])</f>
        <v>West</v>
      </c>
      <c r="P3633" s="9">
        <f>IF(ISBLANK(Table14[[#This Row],[Sales_Amount]]),MEDIAN(Table14[Sales_Amount]),Table14[[#This Row],[Sales_Amount]])</f>
        <v>27148.14</v>
      </c>
      <c r="Q3633" s="11">
        <f>IF(ISBLANK(Table14[[#This Row],[Quantity_Sold]]),MEDIAN(Table14[Quantity_Sold]),Table14[[#This Row],[Quantity_Sold]])</f>
        <v>41</v>
      </c>
      <c r="R3633" s="4" t="str">
        <f>TRIM(Table14[[#This Row],[Product_Category]])</f>
        <v>Clothing</v>
      </c>
      <c r="S3633" s="4" t="str">
        <f>PROPER(Table14[[#This Row],[Customer_Type]])</f>
        <v>New</v>
      </c>
      <c r="T3633" s="13">
        <f>IF(ISBLANK(Table14[[#This Row],[Discount]]),MEDIAN(Table14[Discount]),Table14[[#This Row],[Discount]])</f>
        <v>0.22</v>
      </c>
    </row>
    <row r="3634" spans="1:20" x14ac:dyDescent="0.3">
      <c r="A3634">
        <v>1086</v>
      </c>
      <c r="B3634" s="1">
        <v>44995</v>
      </c>
      <c r="C3634" t="s">
        <v>32</v>
      </c>
      <c r="D3634" t="s">
        <v>14</v>
      </c>
      <c r="E3634">
        <v>2562.27</v>
      </c>
      <c r="F3634">
        <v>5</v>
      </c>
      <c r="G3634" t="s">
        <v>15</v>
      </c>
      <c r="H3634" s="9">
        <v>403.55</v>
      </c>
      <c r="I3634" s="9">
        <v>517.63</v>
      </c>
      <c r="J3634" t="s">
        <v>16</v>
      </c>
      <c r="K3634">
        <v>0.01</v>
      </c>
      <c r="L3634" s="4" t="s">
        <v>26</v>
      </c>
      <c r="M3634" s="4" t="s">
        <v>22</v>
      </c>
      <c r="N3634" s="4" t="str">
        <f>IF(ISBLANK(Table14[[#This Row],[Sales_Rep]]),"Unknown",Table14[[#This Row],[Sales_Rep]])</f>
        <v>Alice</v>
      </c>
      <c r="O3634" t="str">
        <f>PROPER(Table14[[#This Row],[Region]])</f>
        <v>East</v>
      </c>
      <c r="P3634" s="9">
        <f>IF(ISBLANK(Table14[[#This Row],[Sales_Amount]]),MEDIAN(Table14[Sales_Amount]),Table14[[#This Row],[Sales_Amount]])</f>
        <v>2562.27</v>
      </c>
      <c r="Q3634" s="11">
        <f>IF(ISBLANK(Table14[[#This Row],[Quantity_Sold]]),MEDIAN(Table14[Quantity_Sold]),Table14[[#This Row],[Quantity_Sold]])</f>
        <v>5</v>
      </c>
      <c r="R3634" s="4" t="str">
        <f>TRIM(Table14[[#This Row],[Product_Category]])</f>
        <v>Food</v>
      </c>
      <c r="S3634" s="4" t="str">
        <f>PROPER(Table14[[#This Row],[Customer_Type]])</f>
        <v>Returning</v>
      </c>
      <c r="T3634" s="13">
        <f>IF(ISBLANK(Table14[[#This Row],[Discount]]),MEDIAN(Table14[Discount]),Table14[[#This Row],[Discount]])</f>
        <v>0.01</v>
      </c>
    </row>
    <row r="3635" spans="1:20" x14ac:dyDescent="0.3">
      <c r="A3635">
        <v>1328</v>
      </c>
      <c r="B3635" s="1">
        <v>45303</v>
      </c>
      <c r="C3635" t="s">
        <v>32</v>
      </c>
      <c r="D3635" t="s">
        <v>14</v>
      </c>
      <c r="E3635">
        <v>87756.19</v>
      </c>
      <c r="F3635">
        <v>17</v>
      </c>
      <c r="G3635" t="s">
        <v>24</v>
      </c>
      <c r="H3635" s="9">
        <v>4373.12</v>
      </c>
      <c r="I3635" s="9">
        <v>6534.34</v>
      </c>
      <c r="J3635" t="s">
        <v>16</v>
      </c>
      <c r="K3635">
        <v>0.21</v>
      </c>
      <c r="L3635" s="4" t="s">
        <v>26</v>
      </c>
      <c r="M3635" s="4" t="s">
        <v>22</v>
      </c>
      <c r="N3635" s="4" t="str">
        <f>IF(ISBLANK(Table14[[#This Row],[Sales_Rep]]),"Unknown",Table14[[#This Row],[Sales_Rep]])</f>
        <v>Alice</v>
      </c>
      <c r="O3635" t="str">
        <f>PROPER(Table14[[#This Row],[Region]])</f>
        <v>East</v>
      </c>
      <c r="P3635" s="9">
        <f>IF(ISBLANK(Table14[[#This Row],[Sales_Amount]]),MEDIAN(Table14[Sales_Amount]),Table14[[#This Row],[Sales_Amount]])</f>
        <v>87756.19</v>
      </c>
      <c r="Q3635" s="11">
        <f>IF(ISBLANK(Table14[[#This Row],[Quantity_Sold]]),MEDIAN(Table14[Quantity_Sold]),Table14[[#This Row],[Quantity_Sold]])</f>
        <v>17</v>
      </c>
      <c r="R3635" s="4" t="str">
        <f>TRIM(Table14[[#This Row],[Product_Category]])</f>
        <v>Clothing</v>
      </c>
      <c r="S3635" s="4" t="str">
        <f>PROPER(Table14[[#This Row],[Customer_Type]])</f>
        <v>Returning</v>
      </c>
      <c r="T3635" s="13">
        <f>IF(ISBLANK(Table14[[#This Row],[Discount]]),MEDIAN(Table14[Discount]),Table14[[#This Row],[Discount]])</f>
        <v>0.21</v>
      </c>
    </row>
    <row r="3636" spans="1:20" x14ac:dyDescent="0.3">
      <c r="A3636">
        <v>1230</v>
      </c>
      <c r="B3636" s="1">
        <v>45593</v>
      </c>
      <c r="C3636" t="s">
        <v>29</v>
      </c>
      <c r="D3636" t="s">
        <v>20</v>
      </c>
      <c r="E3636">
        <v>32479.13</v>
      </c>
      <c r="F3636">
        <v>10</v>
      </c>
      <c r="G3636" t="s">
        <v>24</v>
      </c>
      <c r="H3636" s="9">
        <v>2619.9499999999998</v>
      </c>
      <c r="I3636" s="9">
        <v>3280.72</v>
      </c>
      <c r="J3636" t="s">
        <v>25</v>
      </c>
      <c r="K3636">
        <v>0.01</v>
      </c>
      <c r="L3636" s="4" t="s">
        <v>17</v>
      </c>
      <c r="M3636" s="4" t="s">
        <v>22</v>
      </c>
      <c r="N3636" s="4" t="str">
        <f>IF(ISBLANK(Table14[[#This Row],[Sales_Rep]]),"Unknown",Table14[[#This Row],[Sales_Rep]])</f>
        <v>Bob</v>
      </c>
      <c r="O3636" t="str">
        <f>PROPER(Table14[[#This Row],[Region]])</f>
        <v>North</v>
      </c>
      <c r="P3636" s="9">
        <f>IF(ISBLANK(Table14[[#This Row],[Sales_Amount]]),MEDIAN(Table14[Sales_Amount]),Table14[[#This Row],[Sales_Amount]])</f>
        <v>32479.13</v>
      </c>
      <c r="Q3636" s="11">
        <f>IF(ISBLANK(Table14[[#This Row],[Quantity_Sold]]),MEDIAN(Table14[Quantity_Sold]),Table14[[#This Row],[Quantity_Sold]])</f>
        <v>10</v>
      </c>
      <c r="R3636" s="4" t="str">
        <f>TRIM(Table14[[#This Row],[Product_Category]])</f>
        <v>Clothing</v>
      </c>
      <c r="S3636" s="4" t="str">
        <f>PROPER(Table14[[#This Row],[Customer_Type]])</f>
        <v>New</v>
      </c>
      <c r="T3636" s="13">
        <f>IF(ISBLANK(Table14[[#This Row],[Discount]]),MEDIAN(Table14[Discount]),Table14[[#This Row],[Discount]])</f>
        <v>0.01</v>
      </c>
    </row>
    <row r="3637" spans="1:20" x14ac:dyDescent="0.3">
      <c r="A3637">
        <v>1341</v>
      </c>
      <c r="B3637" s="1">
        <v>45103</v>
      </c>
      <c r="C3637" t="s">
        <v>19</v>
      </c>
      <c r="D3637" t="s">
        <v>27</v>
      </c>
      <c r="E3637">
        <v>27873.599999999999</v>
      </c>
      <c r="F3637">
        <v>8</v>
      </c>
      <c r="G3637" t="s">
        <v>28</v>
      </c>
      <c r="H3637" s="9">
        <v>2963.63</v>
      </c>
      <c r="I3637" s="9">
        <v>4355.25</v>
      </c>
      <c r="J3637" t="s">
        <v>25</v>
      </c>
      <c r="K3637">
        <v>0.2</v>
      </c>
      <c r="L3637" s="4" t="s">
        <v>17</v>
      </c>
      <c r="M3637" s="4" t="s">
        <v>18</v>
      </c>
      <c r="N3637" s="4" t="str">
        <f>IF(ISBLANK(Table14[[#This Row],[Sales_Rep]]),"Unknown",Table14[[#This Row],[Sales_Rep]])</f>
        <v>Eve</v>
      </c>
      <c r="O3637" t="str">
        <f>PROPER(Table14[[#This Row],[Region]])</f>
        <v>West</v>
      </c>
      <c r="P3637" s="9">
        <f>IF(ISBLANK(Table14[[#This Row],[Sales_Amount]]),MEDIAN(Table14[Sales_Amount]),Table14[[#This Row],[Sales_Amount]])</f>
        <v>27873.599999999999</v>
      </c>
      <c r="Q3637" s="11">
        <f>IF(ISBLANK(Table14[[#This Row],[Quantity_Sold]]),MEDIAN(Table14[Quantity_Sold]),Table14[[#This Row],[Quantity_Sold]])</f>
        <v>8</v>
      </c>
      <c r="R3637" s="4" t="str">
        <f>TRIM(Table14[[#This Row],[Product_Category]])</f>
        <v>Furniture</v>
      </c>
      <c r="S3637" s="4" t="str">
        <f>PROPER(Table14[[#This Row],[Customer_Type]])</f>
        <v>New</v>
      </c>
      <c r="T3637" s="13">
        <f>IF(ISBLANK(Table14[[#This Row],[Discount]]),MEDIAN(Table14[Discount]),Table14[[#This Row],[Discount]])</f>
        <v>0.2</v>
      </c>
    </row>
    <row r="3638" spans="1:20" x14ac:dyDescent="0.3">
      <c r="A3638">
        <v>1097</v>
      </c>
      <c r="B3638" s="1">
        <v>45365</v>
      </c>
      <c r="C3638" t="s">
        <v>32</v>
      </c>
      <c r="D3638" t="s">
        <v>14</v>
      </c>
      <c r="E3638">
        <v>77707.16</v>
      </c>
      <c r="F3638">
        <v>16</v>
      </c>
      <c r="G3638" t="s">
        <v>15</v>
      </c>
      <c r="H3638" s="9">
        <v>4419.62</v>
      </c>
      <c r="I3638" s="9">
        <v>5059.0600000000004</v>
      </c>
      <c r="J3638" t="s">
        <v>16</v>
      </c>
      <c r="K3638">
        <v>0.04</v>
      </c>
      <c r="L3638" s="4" t="s">
        <v>17</v>
      </c>
      <c r="M3638" s="4" t="s">
        <v>18</v>
      </c>
      <c r="N3638" s="4" t="str">
        <f>IF(ISBLANK(Table14[[#This Row],[Sales_Rep]]),"Unknown",Table14[[#This Row],[Sales_Rep]])</f>
        <v>Alice</v>
      </c>
      <c r="O3638" t="str">
        <f>PROPER(Table14[[#This Row],[Region]])</f>
        <v>East</v>
      </c>
      <c r="P3638" s="9">
        <f>IF(ISBLANK(Table14[[#This Row],[Sales_Amount]]),MEDIAN(Table14[Sales_Amount]),Table14[[#This Row],[Sales_Amount]])</f>
        <v>77707.16</v>
      </c>
      <c r="Q3638" s="11">
        <f>IF(ISBLANK(Table14[[#This Row],[Quantity_Sold]]),MEDIAN(Table14[Quantity_Sold]),Table14[[#This Row],[Quantity_Sold]])</f>
        <v>16</v>
      </c>
      <c r="R3638" s="4" t="str">
        <f>TRIM(Table14[[#This Row],[Product_Category]])</f>
        <v>Food</v>
      </c>
      <c r="S3638" s="4" t="str">
        <f>PROPER(Table14[[#This Row],[Customer_Type]])</f>
        <v>Returning</v>
      </c>
      <c r="T3638" s="13">
        <f>IF(ISBLANK(Table14[[#This Row],[Discount]]),MEDIAN(Table14[Discount]),Table14[[#This Row],[Discount]])</f>
        <v>0.04</v>
      </c>
    </row>
    <row r="3639" spans="1:20" x14ac:dyDescent="0.3">
      <c r="A3639">
        <v>1429</v>
      </c>
      <c r="B3639" s="1">
        <v>45294</v>
      </c>
      <c r="C3639" t="s">
        <v>19</v>
      </c>
      <c r="D3639" t="s">
        <v>20</v>
      </c>
      <c r="E3639">
        <v>83266.44</v>
      </c>
      <c r="F3639">
        <v>44</v>
      </c>
      <c r="G3639" t="s">
        <v>15</v>
      </c>
      <c r="H3639" s="9">
        <v>1349.84</v>
      </c>
      <c r="I3639" s="9">
        <v>1992.02</v>
      </c>
      <c r="J3639" t="s">
        <v>16</v>
      </c>
      <c r="K3639">
        <v>0.05</v>
      </c>
      <c r="L3639" s="4" t="s">
        <v>31</v>
      </c>
      <c r="M3639" s="4" t="s">
        <v>22</v>
      </c>
      <c r="N3639" s="4" t="str">
        <f>IF(ISBLANK(Table14[[#This Row],[Sales_Rep]]),"Unknown",Table14[[#This Row],[Sales_Rep]])</f>
        <v>Eve</v>
      </c>
      <c r="O3639" t="str">
        <f>PROPER(Table14[[#This Row],[Region]])</f>
        <v>North</v>
      </c>
      <c r="P3639" s="9">
        <f>IF(ISBLANK(Table14[[#This Row],[Sales_Amount]]),MEDIAN(Table14[Sales_Amount]),Table14[[#This Row],[Sales_Amount]])</f>
        <v>83266.44</v>
      </c>
      <c r="Q3639" s="11">
        <f>IF(ISBLANK(Table14[[#This Row],[Quantity_Sold]]),MEDIAN(Table14[Quantity_Sold]),Table14[[#This Row],[Quantity_Sold]])</f>
        <v>44</v>
      </c>
      <c r="R3639" s="4" t="str">
        <f>TRIM(Table14[[#This Row],[Product_Category]])</f>
        <v>Food</v>
      </c>
      <c r="S3639" s="4" t="str">
        <f>PROPER(Table14[[#This Row],[Customer_Type]])</f>
        <v>Returning</v>
      </c>
      <c r="T3639" s="13">
        <f>IF(ISBLANK(Table14[[#This Row],[Discount]]),MEDIAN(Table14[Discount]),Table14[[#This Row],[Discount]])</f>
        <v>0.05</v>
      </c>
    </row>
    <row r="3640" spans="1:20" x14ac:dyDescent="0.3">
      <c r="A3640">
        <v>1025</v>
      </c>
      <c r="B3640" s="1">
        <v>45192</v>
      </c>
      <c r="C3640" t="s">
        <v>13</v>
      </c>
      <c r="D3640" t="s">
        <v>20</v>
      </c>
      <c r="E3640">
        <v>3834.69</v>
      </c>
      <c r="F3640">
        <v>6</v>
      </c>
      <c r="G3640" t="s">
        <v>15</v>
      </c>
      <c r="H3640" s="9">
        <v>654.29</v>
      </c>
      <c r="I3640" s="9">
        <v>863.67</v>
      </c>
      <c r="J3640" t="s">
        <v>16</v>
      </c>
      <c r="K3640">
        <v>0.26</v>
      </c>
      <c r="L3640" s="4" t="s">
        <v>17</v>
      </c>
      <c r="M3640" s="4" t="s">
        <v>18</v>
      </c>
      <c r="N3640" s="4" t="str">
        <f>IF(ISBLANK(Table14[[#This Row],[Sales_Rep]]),"Unknown",Table14[[#This Row],[Sales_Rep]])</f>
        <v>David</v>
      </c>
      <c r="O3640" t="str">
        <f>PROPER(Table14[[#This Row],[Region]])</f>
        <v>North</v>
      </c>
      <c r="P3640" s="9">
        <f>IF(ISBLANK(Table14[[#This Row],[Sales_Amount]]),MEDIAN(Table14[Sales_Amount]),Table14[[#This Row],[Sales_Amount]])</f>
        <v>3834.69</v>
      </c>
      <c r="Q3640" s="11">
        <f>IF(ISBLANK(Table14[[#This Row],[Quantity_Sold]]),MEDIAN(Table14[Quantity_Sold]),Table14[[#This Row],[Quantity_Sold]])</f>
        <v>6</v>
      </c>
      <c r="R3640" s="4" t="str">
        <f>TRIM(Table14[[#This Row],[Product_Category]])</f>
        <v>Food</v>
      </c>
      <c r="S3640" s="4" t="str">
        <f>PROPER(Table14[[#This Row],[Customer_Type]])</f>
        <v>Returning</v>
      </c>
      <c r="T3640" s="13">
        <f>IF(ISBLANK(Table14[[#This Row],[Discount]]),MEDIAN(Table14[Discount]),Table14[[#This Row],[Discount]])</f>
        <v>0.26</v>
      </c>
    </row>
    <row r="3641" spans="1:20" x14ac:dyDescent="0.3">
      <c r="A3641">
        <v>1327</v>
      </c>
      <c r="B3641" s="1">
        <v>45565</v>
      </c>
      <c r="C3641" t="s">
        <v>19</v>
      </c>
      <c r="D3641" t="s">
        <v>30</v>
      </c>
      <c r="E3641">
        <v>177477.41</v>
      </c>
      <c r="F3641">
        <v>31</v>
      </c>
      <c r="G3641" t="s">
        <v>24</v>
      </c>
      <c r="H3641" s="9">
        <v>4389.5</v>
      </c>
      <c r="I3641" s="9">
        <v>6505.77</v>
      </c>
      <c r="J3641" t="s">
        <v>25</v>
      </c>
      <c r="K3641">
        <v>0.12</v>
      </c>
      <c r="L3641" s="4" t="s">
        <v>31</v>
      </c>
      <c r="M3641" s="4" t="s">
        <v>22</v>
      </c>
      <c r="N3641" s="4" t="str">
        <f>IF(ISBLANK(Table14[[#This Row],[Sales_Rep]]),"Unknown",Table14[[#This Row],[Sales_Rep]])</f>
        <v>Eve</v>
      </c>
      <c r="O3641" t="str">
        <f>PROPER(Table14[[#This Row],[Region]])</f>
        <v>South</v>
      </c>
      <c r="P3641" s="9">
        <f>IF(ISBLANK(Table14[[#This Row],[Sales_Amount]]),MEDIAN(Table14[Sales_Amount]),Table14[[#This Row],[Sales_Amount]])</f>
        <v>177477.41</v>
      </c>
      <c r="Q3641" s="11">
        <f>IF(ISBLANK(Table14[[#This Row],[Quantity_Sold]]),MEDIAN(Table14[Quantity_Sold]),Table14[[#This Row],[Quantity_Sold]])</f>
        <v>31</v>
      </c>
      <c r="R3641" s="4" t="str">
        <f>TRIM(Table14[[#This Row],[Product_Category]])</f>
        <v>Clothing</v>
      </c>
      <c r="S3641" s="4" t="str">
        <f>PROPER(Table14[[#This Row],[Customer_Type]])</f>
        <v>New</v>
      </c>
      <c r="T3641" s="13">
        <f>IF(ISBLANK(Table14[[#This Row],[Discount]]),MEDIAN(Table14[Discount]),Table14[[#This Row],[Discount]])</f>
        <v>0.12</v>
      </c>
    </row>
    <row r="3642" spans="1:20" x14ac:dyDescent="0.3">
      <c r="A3642">
        <v>1060</v>
      </c>
      <c r="B3642" s="1">
        <v>45242</v>
      </c>
      <c r="C3642" t="s">
        <v>23</v>
      </c>
      <c r="D3642" t="s">
        <v>14</v>
      </c>
      <c r="E3642">
        <v>32594.9</v>
      </c>
      <c r="F3642">
        <v>8</v>
      </c>
      <c r="G3642" t="s">
        <v>21</v>
      </c>
      <c r="H3642" s="9">
        <v>3970.1</v>
      </c>
      <c r="I3642" s="9">
        <v>5291.38</v>
      </c>
      <c r="J3642" t="s">
        <v>25</v>
      </c>
      <c r="K3642">
        <v>0.23</v>
      </c>
      <c r="L3642" s="4" t="s">
        <v>17</v>
      </c>
      <c r="M3642" s="4" t="s">
        <v>22</v>
      </c>
      <c r="N3642" s="4" t="str">
        <f>IF(ISBLANK(Table14[[#This Row],[Sales_Rep]]),"Unknown",Table14[[#This Row],[Sales_Rep]])</f>
        <v>Charlie</v>
      </c>
      <c r="O3642" t="str">
        <f>PROPER(Table14[[#This Row],[Region]])</f>
        <v>East</v>
      </c>
      <c r="P3642" s="9">
        <f>IF(ISBLANK(Table14[[#This Row],[Sales_Amount]]),MEDIAN(Table14[Sales_Amount]),Table14[[#This Row],[Sales_Amount]])</f>
        <v>32594.9</v>
      </c>
      <c r="Q3642" s="11">
        <f>IF(ISBLANK(Table14[[#This Row],[Quantity_Sold]]),MEDIAN(Table14[Quantity_Sold]),Table14[[#This Row],[Quantity_Sold]])</f>
        <v>8</v>
      </c>
      <c r="R3642" s="4" t="str">
        <f>TRIM(Table14[[#This Row],[Product_Category]])</f>
        <v>Electronics</v>
      </c>
      <c r="S3642" s="4" t="str">
        <f>PROPER(Table14[[#This Row],[Customer_Type]])</f>
        <v>New</v>
      </c>
      <c r="T3642" s="13">
        <f>IF(ISBLANK(Table14[[#This Row],[Discount]]),MEDIAN(Table14[Discount]),Table14[[#This Row],[Discount]])</f>
        <v>0.23</v>
      </c>
    </row>
    <row r="3643" spans="1:20" x14ac:dyDescent="0.3">
      <c r="A3643">
        <v>1244</v>
      </c>
      <c r="B3643" s="1">
        <v>45142</v>
      </c>
      <c r="C3643" t="s">
        <v>23</v>
      </c>
      <c r="D3643" t="s">
        <v>27</v>
      </c>
      <c r="E3643">
        <v>40485.339999999997</v>
      </c>
      <c r="F3643">
        <v>10</v>
      </c>
      <c r="G3643" t="s">
        <v>28</v>
      </c>
      <c r="H3643" s="9">
        <v>4224.6499999999996</v>
      </c>
      <c r="I3643" s="9">
        <v>4998.1899999999996</v>
      </c>
      <c r="J3643" t="s">
        <v>16</v>
      </c>
      <c r="K3643">
        <v>0.19</v>
      </c>
      <c r="L3643" s="4" t="s">
        <v>17</v>
      </c>
      <c r="M3643" s="4" t="s">
        <v>22</v>
      </c>
      <c r="N3643" s="4" t="str">
        <f>IF(ISBLANK(Table14[[#This Row],[Sales_Rep]]),"Unknown",Table14[[#This Row],[Sales_Rep]])</f>
        <v>Charlie</v>
      </c>
      <c r="O3643" t="str">
        <f>PROPER(Table14[[#This Row],[Region]])</f>
        <v>West</v>
      </c>
      <c r="P3643" s="9">
        <f>IF(ISBLANK(Table14[[#This Row],[Sales_Amount]]),MEDIAN(Table14[Sales_Amount]),Table14[[#This Row],[Sales_Amount]])</f>
        <v>40485.339999999997</v>
      </c>
      <c r="Q3643" s="11">
        <f>IF(ISBLANK(Table14[[#This Row],[Quantity_Sold]]),MEDIAN(Table14[Quantity_Sold]),Table14[[#This Row],[Quantity_Sold]])</f>
        <v>10</v>
      </c>
      <c r="R3643" s="4" t="str">
        <f>TRIM(Table14[[#This Row],[Product_Category]])</f>
        <v>Furniture</v>
      </c>
      <c r="S3643" s="4" t="str">
        <f>PROPER(Table14[[#This Row],[Customer_Type]])</f>
        <v>Returning</v>
      </c>
      <c r="T3643" s="13">
        <f>IF(ISBLANK(Table14[[#This Row],[Discount]]),MEDIAN(Table14[Discount]),Table14[[#This Row],[Discount]])</f>
        <v>0.19</v>
      </c>
    </row>
    <row r="3644" spans="1:20" x14ac:dyDescent="0.3">
      <c r="A3644">
        <v>1206</v>
      </c>
      <c r="B3644" s="1">
        <v>44937</v>
      </c>
      <c r="C3644" t="s">
        <v>19</v>
      </c>
      <c r="D3644" t="s">
        <v>27</v>
      </c>
      <c r="E3644">
        <v>87702.12</v>
      </c>
      <c r="F3644">
        <v>24</v>
      </c>
      <c r="G3644" t="s">
        <v>28</v>
      </c>
      <c r="H3644" s="9">
        <v>3933.67</v>
      </c>
      <c r="I3644" s="9">
        <v>4808.2299999999996</v>
      </c>
      <c r="J3644" t="s">
        <v>16</v>
      </c>
      <c r="K3644">
        <v>0.24</v>
      </c>
      <c r="L3644" s="4" t="s">
        <v>31</v>
      </c>
      <c r="M3644" s="4" t="s">
        <v>22</v>
      </c>
      <c r="N3644" s="4" t="str">
        <f>IF(ISBLANK(Table14[[#This Row],[Sales_Rep]]),"Unknown",Table14[[#This Row],[Sales_Rep]])</f>
        <v>Eve</v>
      </c>
      <c r="O3644" t="str">
        <f>PROPER(Table14[[#This Row],[Region]])</f>
        <v>West</v>
      </c>
      <c r="P3644" s="9">
        <f>IF(ISBLANK(Table14[[#This Row],[Sales_Amount]]),MEDIAN(Table14[Sales_Amount]),Table14[[#This Row],[Sales_Amount]])</f>
        <v>87702.12</v>
      </c>
      <c r="Q3644" s="11">
        <f>IF(ISBLANK(Table14[[#This Row],[Quantity_Sold]]),MEDIAN(Table14[Quantity_Sold]),Table14[[#This Row],[Quantity_Sold]])</f>
        <v>24</v>
      </c>
      <c r="R3644" s="4" t="str">
        <f>TRIM(Table14[[#This Row],[Product_Category]])</f>
        <v>Furniture</v>
      </c>
      <c r="S3644" s="4" t="str">
        <f>PROPER(Table14[[#This Row],[Customer_Type]])</f>
        <v>Returning</v>
      </c>
      <c r="T3644" s="13">
        <f>IF(ISBLANK(Table14[[#This Row],[Discount]]),MEDIAN(Table14[Discount]),Table14[[#This Row],[Discount]])</f>
        <v>0.24</v>
      </c>
    </row>
    <row r="3645" spans="1:20" x14ac:dyDescent="0.3">
      <c r="A3645">
        <v>1376</v>
      </c>
      <c r="B3645" s="1">
        <v>44946</v>
      </c>
      <c r="C3645" t="s">
        <v>23</v>
      </c>
      <c r="D3645" t="s">
        <v>27</v>
      </c>
      <c r="E3645">
        <v>1842.26</v>
      </c>
      <c r="F3645">
        <v>1</v>
      </c>
      <c r="G3645" t="s">
        <v>24</v>
      </c>
      <c r="H3645" s="9">
        <v>1603.29</v>
      </c>
      <c r="I3645" s="9">
        <v>1919.02</v>
      </c>
      <c r="J3645" t="s">
        <v>25</v>
      </c>
      <c r="K3645">
        <v>0.04</v>
      </c>
      <c r="L3645" s="4" t="s">
        <v>31</v>
      </c>
      <c r="M3645" s="4" t="s">
        <v>18</v>
      </c>
      <c r="N3645" s="4" t="str">
        <f>IF(ISBLANK(Table14[[#This Row],[Sales_Rep]]),"Unknown",Table14[[#This Row],[Sales_Rep]])</f>
        <v>Charlie</v>
      </c>
      <c r="O3645" t="str">
        <f>PROPER(Table14[[#This Row],[Region]])</f>
        <v>West</v>
      </c>
      <c r="P3645" s="9">
        <f>IF(ISBLANK(Table14[[#This Row],[Sales_Amount]]),MEDIAN(Table14[Sales_Amount]),Table14[[#This Row],[Sales_Amount]])</f>
        <v>1842.26</v>
      </c>
      <c r="Q3645" s="11">
        <f>IF(ISBLANK(Table14[[#This Row],[Quantity_Sold]]),MEDIAN(Table14[Quantity_Sold]),Table14[[#This Row],[Quantity_Sold]])</f>
        <v>1</v>
      </c>
      <c r="R3645" s="4" t="str">
        <f>TRIM(Table14[[#This Row],[Product_Category]])</f>
        <v>Clothing</v>
      </c>
      <c r="S3645" s="4" t="str">
        <f>PROPER(Table14[[#This Row],[Customer_Type]])</f>
        <v>New</v>
      </c>
      <c r="T3645" s="13">
        <f>IF(ISBLANK(Table14[[#This Row],[Discount]]),MEDIAN(Table14[Discount]),Table14[[#This Row],[Discount]])</f>
        <v>0.04</v>
      </c>
    </row>
    <row r="3646" spans="1:20" x14ac:dyDescent="0.3">
      <c r="A3646">
        <v>1390</v>
      </c>
      <c r="B3646" s="1">
        <v>45418</v>
      </c>
      <c r="C3646" t="s">
        <v>13</v>
      </c>
      <c r="D3646" t="s">
        <v>20</v>
      </c>
      <c r="E3646">
        <v>48818.85</v>
      </c>
      <c r="F3646">
        <v>42</v>
      </c>
      <c r="G3646" t="s">
        <v>24</v>
      </c>
      <c r="H3646" s="9">
        <v>1009.3</v>
      </c>
      <c r="I3646" s="9">
        <v>1509.55</v>
      </c>
      <c r="J3646" t="s">
        <v>25</v>
      </c>
      <c r="K3646">
        <v>0.23</v>
      </c>
      <c r="L3646" s="4" t="s">
        <v>17</v>
      </c>
      <c r="M3646" s="4" t="s">
        <v>22</v>
      </c>
      <c r="N3646" s="4" t="str">
        <f>IF(ISBLANK(Table14[[#This Row],[Sales_Rep]]),"Unknown",Table14[[#This Row],[Sales_Rep]])</f>
        <v>David</v>
      </c>
      <c r="O3646" t="str">
        <f>PROPER(Table14[[#This Row],[Region]])</f>
        <v>North</v>
      </c>
      <c r="P3646" s="9">
        <f>IF(ISBLANK(Table14[[#This Row],[Sales_Amount]]),MEDIAN(Table14[Sales_Amount]),Table14[[#This Row],[Sales_Amount]])</f>
        <v>48818.85</v>
      </c>
      <c r="Q3646" s="11">
        <f>IF(ISBLANK(Table14[[#This Row],[Quantity_Sold]]),MEDIAN(Table14[Quantity_Sold]),Table14[[#This Row],[Quantity_Sold]])</f>
        <v>42</v>
      </c>
      <c r="R3646" s="4" t="str">
        <f>TRIM(Table14[[#This Row],[Product_Category]])</f>
        <v>Clothing</v>
      </c>
      <c r="S3646" s="4" t="str">
        <f>PROPER(Table14[[#This Row],[Customer_Type]])</f>
        <v>New</v>
      </c>
      <c r="T3646" s="13">
        <f>IF(ISBLANK(Table14[[#This Row],[Discount]]),MEDIAN(Table14[Discount]),Table14[[#This Row],[Discount]])</f>
        <v>0.23</v>
      </c>
    </row>
    <row r="3647" spans="1:20" x14ac:dyDescent="0.3">
      <c r="A3647">
        <v>1459</v>
      </c>
      <c r="B3647" s="1">
        <v>45015</v>
      </c>
      <c r="C3647" t="s">
        <v>29</v>
      </c>
      <c r="D3647" t="s">
        <v>30</v>
      </c>
      <c r="E3647">
        <v>8013.75</v>
      </c>
      <c r="F3647">
        <v>39</v>
      </c>
      <c r="G3647" t="s">
        <v>15</v>
      </c>
      <c r="H3647" s="9">
        <v>179.17</v>
      </c>
      <c r="I3647" s="9">
        <v>253.68</v>
      </c>
      <c r="J3647" t="s">
        <v>25</v>
      </c>
      <c r="K3647">
        <v>0.19</v>
      </c>
      <c r="L3647" s="4" t="s">
        <v>31</v>
      </c>
      <c r="M3647" s="4" t="s">
        <v>18</v>
      </c>
      <c r="N3647" s="4" t="str">
        <f>IF(ISBLANK(Table14[[#This Row],[Sales_Rep]]),"Unknown",Table14[[#This Row],[Sales_Rep]])</f>
        <v>Bob</v>
      </c>
      <c r="O3647" t="str">
        <f>PROPER(Table14[[#This Row],[Region]])</f>
        <v>South</v>
      </c>
      <c r="P3647" s="9">
        <f>IF(ISBLANK(Table14[[#This Row],[Sales_Amount]]),MEDIAN(Table14[Sales_Amount]),Table14[[#This Row],[Sales_Amount]])</f>
        <v>8013.75</v>
      </c>
      <c r="Q3647" s="11">
        <f>IF(ISBLANK(Table14[[#This Row],[Quantity_Sold]]),MEDIAN(Table14[Quantity_Sold]),Table14[[#This Row],[Quantity_Sold]])</f>
        <v>39</v>
      </c>
      <c r="R3647" s="4" t="str">
        <f>TRIM(Table14[[#This Row],[Product_Category]])</f>
        <v>Food</v>
      </c>
      <c r="S3647" s="4" t="str">
        <f>PROPER(Table14[[#This Row],[Customer_Type]])</f>
        <v>New</v>
      </c>
      <c r="T3647" s="13">
        <f>IF(ISBLANK(Table14[[#This Row],[Discount]]),MEDIAN(Table14[Discount]),Table14[[#This Row],[Discount]])</f>
        <v>0.19</v>
      </c>
    </row>
    <row r="3648" spans="1:20" x14ac:dyDescent="0.3">
      <c r="A3648">
        <v>1001</v>
      </c>
      <c r="B3648" s="1">
        <v>44995</v>
      </c>
      <c r="C3648" t="s">
        <v>23</v>
      </c>
      <c r="D3648" t="s">
        <v>20</v>
      </c>
      <c r="E3648">
        <v>12729.1</v>
      </c>
      <c r="F3648">
        <v>48</v>
      </c>
      <c r="G3648" t="s">
        <v>21</v>
      </c>
      <c r="H3648" s="9">
        <v>206.56</v>
      </c>
      <c r="I3648" s="9">
        <v>285.14999999999998</v>
      </c>
      <c r="J3648" t="s">
        <v>16</v>
      </c>
      <c r="K3648">
        <v>7.0000000000000007E-2</v>
      </c>
      <c r="L3648" s="4" t="s">
        <v>31</v>
      </c>
      <c r="M3648" s="4" t="s">
        <v>22</v>
      </c>
      <c r="N3648" s="4" t="str">
        <f>IF(ISBLANK(Table14[[#This Row],[Sales_Rep]]),"Unknown",Table14[[#This Row],[Sales_Rep]])</f>
        <v>Charlie</v>
      </c>
      <c r="O3648" t="str">
        <f>PROPER(Table14[[#This Row],[Region]])</f>
        <v>North</v>
      </c>
      <c r="P3648" s="9">
        <f>IF(ISBLANK(Table14[[#This Row],[Sales_Amount]]),MEDIAN(Table14[Sales_Amount]),Table14[[#This Row],[Sales_Amount]])</f>
        <v>12729.1</v>
      </c>
      <c r="Q3648" s="11">
        <f>IF(ISBLANK(Table14[[#This Row],[Quantity_Sold]]),MEDIAN(Table14[Quantity_Sold]),Table14[[#This Row],[Quantity_Sold]])</f>
        <v>48</v>
      </c>
      <c r="R3648" s="4" t="str">
        <f>TRIM(Table14[[#This Row],[Product_Category]])</f>
        <v>Electronics</v>
      </c>
      <c r="S3648" s="4" t="str">
        <f>PROPER(Table14[[#This Row],[Customer_Type]])</f>
        <v>Returning</v>
      </c>
      <c r="T3648" s="13">
        <f>IF(ISBLANK(Table14[[#This Row],[Discount]]),MEDIAN(Table14[Discount]),Table14[[#This Row],[Discount]])</f>
        <v>7.0000000000000007E-2</v>
      </c>
    </row>
    <row r="3649" spans="1:20" x14ac:dyDescent="0.3">
      <c r="A3649">
        <v>1259</v>
      </c>
      <c r="B3649" s="1">
        <v>45203</v>
      </c>
      <c r="C3649" t="s">
        <v>23</v>
      </c>
      <c r="D3649" t="s">
        <v>14</v>
      </c>
      <c r="E3649">
        <v>3202.47</v>
      </c>
      <c r="F3649">
        <v>1</v>
      </c>
      <c r="G3649" t="s">
        <v>28</v>
      </c>
      <c r="H3649" s="9">
        <v>2458.9699999999998</v>
      </c>
      <c r="I3649" s="9">
        <v>3371.02</v>
      </c>
      <c r="J3649" t="s">
        <v>16</v>
      </c>
      <c r="K3649">
        <v>0.05</v>
      </c>
      <c r="L3649" s="4" t="s">
        <v>26</v>
      </c>
      <c r="M3649" s="4" t="s">
        <v>18</v>
      </c>
      <c r="N3649" s="4" t="str">
        <f>IF(ISBLANK(Table14[[#This Row],[Sales_Rep]]),"Unknown",Table14[[#This Row],[Sales_Rep]])</f>
        <v>Charlie</v>
      </c>
      <c r="O3649" t="str">
        <f>PROPER(Table14[[#This Row],[Region]])</f>
        <v>East</v>
      </c>
      <c r="P3649" s="9">
        <f>IF(ISBLANK(Table14[[#This Row],[Sales_Amount]]),MEDIAN(Table14[Sales_Amount]),Table14[[#This Row],[Sales_Amount]])</f>
        <v>3202.47</v>
      </c>
      <c r="Q3649" s="11">
        <f>IF(ISBLANK(Table14[[#This Row],[Quantity_Sold]]),MEDIAN(Table14[Quantity_Sold]),Table14[[#This Row],[Quantity_Sold]])</f>
        <v>1</v>
      </c>
      <c r="R3649" s="4" t="str">
        <f>TRIM(Table14[[#This Row],[Product_Category]])</f>
        <v>Furniture</v>
      </c>
      <c r="S3649" s="4" t="str">
        <f>PROPER(Table14[[#This Row],[Customer_Type]])</f>
        <v>Returning</v>
      </c>
      <c r="T3649" s="13">
        <f>IF(ISBLANK(Table14[[#This Row],[Discount]]),MEDIAN(Table14[Discount]),Table14[[#This Row],[Discount]])</f>
        <v>0.05</v>
      </c>
    </row>
    <row r="3650" spans="1:20" x14ac:dyDescent="0.3">
      <c r="A3650">
        <v>1322</v>
      </c>
      <c r="B3650" s="1">
        <v>45532</v>
      </c>
      <c r="C3650" t="s">
        <v>19</v>
      </c>
      <c r="D3650" t="s">
        <v>20</v>
      </c>
      <c r="E3650">
        <v>6816.83</v>
      </c>
      <c r="F3650">
        <v>40</v>
      </c>
      <c r="G3650" t="s">
        <v>21</v>
      </c>
      <c r="H3650" s="9">
        <v>175.28</v>
      </c>
      <c r="I3650" s="9">
        <v>193.66</v>
      </c>
      <c r="J3650" t="s">
        <v>16</v>
      </c>
      <c r="K3650">
        <v>0.12</v>
      </c>
      <c r="L3650" s="4" t="s">
        <v>26</v>
      </c>
      <c r="M3650" s="4" t="s">
        <v>18</v>
      </c>
      <c r="N3650" s="4" t="str">
        <f>IF(ISBLANK(Table14[[#This Row],[Sales_Rep]]),"Unknown",Table14[[#This Row],[Sales_Rep]])</f>
        <v>Eve</v>
      </c>
      <c r="O3650" t="str">
        <f>PROPER(Table14[[#This Row],[Region]])</f>
        <v>North</v>
      </c>
      <c r="P3650" s="9">
        <f>IF(ISBLANK(Table14[[#This Row],[Sales_Amount]]),MEDIAN(Table14[Sales_Amount]),Table14[[#This Row],[Sales_Amount]])</f>
        <v>6816.83</v>
      </c>
      <c r="Q3650" s="11">
        <f>IF(ISBLANK(Table14[[#This Row],[Quantity_Sold]]),MEDIAN(Table14[Quantity_Sold]),Table14[[#This Row],[Quantity_Sold]])</f>
        <v>40</v>
      </c>
      <c r="R3650" s="4" t="str">
        <f>TRIM(Table14[[#This Row],[Product_Category]])</f>
        <v>Electronics</v>
      </c>
      <c r="S3650" s="4" t="str">
        <f>PROPER(Table14[[#This Row],[Customer_Type]])</f>
        <v>Returning</v>
      </c>
      <c r="T3650" s="13">
        <f>IF(ISBLANK(Table14[[#This Row],[Discount]]),MEDIAN(Table14[Discount]),Table14[[#This Row],[Discount]])</f>
        <v>0.12</v>
      </c>
    </row>
    <row r="3651" spans="1:20" x14ac:dyDescent="0.3">
      <c r="A3651">
        <v>1490</v>
      </c>
      <c r="B3651" s="1">
        <v>45090</v>
      </c>
      <c r="C3651" t="s">
        <v>13</v>
      </c>
      <c r="D3651" t="s">
        <v>20</v>
      </c>
      <c r="E3651">
        <v>35908.370000000003</v>
      </c>
      <c r="F3651">
        <v>36</v>
      </c>
      <c r="G3651" t="s">
        <v>24</v>
      </c>
      <c r="H3651" s="9">
        <v>748.92</v>
      </c>
      <c r="I3651" s="9">
        <v>1007.53</v>
      </c>
      <c r="J3651" t="s">
        <v>25</v>
      </c>
      <c r="K3651">
        <v>0.01</v>
      </c>
      <c r="L3651" s="4" t="s">
        <v>31</v>
      </c>
      <c r="M3651" s="4" t="s">
        <v>22</v>
      </c>
      <c r="N3651" s="4" t="str">
        <f>IF(ISBLANK(Table14[[#This Row],[Sales_Rep]]),"Unknown",Table14[[#This Row],[Sales_Rep]])</f>
        <v>David</v>
      </c>
      <c r="O3651" t="str">
        <f>PROPER(Table14[[#This Row],[Region]])</f>
        <v>North</v>
      </c>
      <c r="P3651" s="9">
        <f>IF(ISBLANK(Table14[[#This Row],[Sales_Amount]]),MEDIAN(Table14[Sales_Amount]),Table14[[#This Row],[Sales_Amount]])</f>
        <v>35908.370000000003</v>
      </c>
      <c r="Q3651" s="11">
        <f>IF(ISBLANK(Table14[[#This Row],[Quantity_Sold]]),MEDIAN(Table14[Quantity_Sold]),Table14[[#This Row],[Quantity_Sold]])</f>
        <v>36</v>
      </c>
      <c r="R3651" s="4" t="str">
        <f>TRIM(Table14[[#This Row],[Product_Category]])</f>
        <v>Clothing</v>
      </c>
      <c r="S3651" s="4" t="str">
        <f>PROPER(Table14[[#This Row],[Customer_Type]])</f>
        <v>New</v>
      </c>
      <c r="T3651" s="13">
        <f>IF(ISBLANK(Table14[[#This Row],[Discount]]),MEDIAN(Table14[Discount]),Table14[[#This Row],[Discount]])</f>
        <v>0.01</v>
      </c>
    </row>
    <row r="3652" spans="1:20" x14ac:dyDescent="0.3">
      <c r="A3652">
        <v>1026</v>
      </c>
      <c r="B3652" s="1">
        <v>45597</v>
      </c>
      <c r="C3652" t="s">
        <v>29</v>
      </c>
      <c r="D3652" t="s">
        <v>27</v>
      </c>
      <c r="E3652">
        <v>5939.01</v>
      </c>
      <c r="F3652">
        <v>5</v>
      </c>
      <c r="G3652" t="s">
        <v>24</v>
      </c>
      <c r="H3652" s="9">
        <v>857.59</v>
      </c>
      <c r="I3652" s="9">
        <v>1263.6199999999999</v>
      </c>
      <c r="J3652" t="s">
        <v>25</v>
      </c>
      <c r="K3652">
        <v>0.06</v>
      </c>
      <c r="L3652" s="4" t="s">
        <v>17</v>
      </c>
      <c r="M3652" s="4" t="s">
        <v>18</v>
      </c>
      <c r="N3652" s="4" t="str">
        <f>IF(ISBLANK(Table14[[#This Row],[Sales_Rep]]),"Unknown",Table14[[#This Row],[Sales_Rep]])</f>
        <v>Bob</v>
      </c>
      <c r="O3652" t="str">
        <f>PROPER(Table14[[#This Row],[Region]])</f>
        <v>West</v>
      </c>
      <c r="P3652" s="9">
        <f>IF(ISBLANK(Table14[[#This Row],[Sales_Amount]]),MEDIAN(Table14[Sales_Amount]),Table14[[#This Row],[Sales_Amount]])</f>
        <v>5939.01</v>
      </c>
      <c r="Q3652" s="11">
        <f>IF(ISBLANK(Table14[[#This Row],[Quantity_Sold]]),MEDIAN(Table14[Quantity_Sold]),Table14[[#This Row],[Quantity_Sold]])</f>
        <v>5</v>
      </c>
      <c r="R3652" s="4" t="str">
        <f>TRIM(Table14[[#This Row],[Product_Category]])</f>
        <v>Clothing</v>
      </c>
      <c r="S3652" s="4" t="str">
        <f>PROPER(Table14[[#This Row],[Customer_Type]])</f>
        <v>New</v>
      </c>
      <c r="T3652" s="13">
        <f>IF(ISBLANK(Table14[[#This Row],[Discount]]),MEDIAN(Table14[Discount]),Table14[[#This Row],[Discount]])</f>
        <v>0.06</v>
      </c>
    </row>
    <row r="3653" spans="1:20" x14ac:dyDescent="0.3">
      <c r="A3653">
        <v>1156</v>
      </c>
      <c r="B3653" s="1">
        <v>45105</v>
      </c>
      <c r="C3653" t="s">
        <v>19</v>
      </c>
      <c r="D3653" t="s">
        <v>20</v>
      </c>
      <c r="E3653">
        <v>12639.14</v>
      </c>
      <c r="F3653">
        <v>9</v>
      </c>
      <c r="G3653" t="s">
        <v>21</v>
      </c>
      <c r="H3653" s="9">
        <v>1288.82</v>
      </c>
      <c r="I3653" s="9">
        <v>1577.92</v>
      </c>
      <c r="J3653" t="s">
        <v>25</v>
      </c>
      <c r="K3653">
        <v>0.11</v>
      </c>
      <c r="L3653" s="4" t="s">
        <v>17</v>
      </c>
      <c r="M3653" s="4" t="s">
        <v>18</v>
      </c>
      <c r="N3653" s="4" t="str">
        <f>IF(ISBLANK(Table14[[#This Row],[Sales_Rep]]),"Unknown",Table14[[#This Row],[Sales_Rep]])</f>
        <v>Eve</v>
      </c>
      <c r="O3653" t="str">
        <f>PROPER(Table14[[#This Row],[Region]])</f>
        <v>North</v>
      </c>
      <c r="P3653" s="9">
        <f>IF(ISBLANK(Table14[[#This Row],[Sales_Amount]]),MEDIAN(Table14[Sales_Amount]),Table14[[#This Row],[Sales_Amount]])</f>
        <v>12639.14</v>
      </c>
      <c r="Q3653" s="11">
        <f>IF(ISBLANK(Table14[[#This Row],[Quantity_Sold]]),MEDIAN(Table14[Quantity_Sold]),Table14[[#This Row],[Quantity_Sold]])</f>
        <v>9</v>
      </c>
      <c r="R3653" s="4" t="str">
        <f>TRIM(Table14[[#This Row],[Product_Category]])</f>
        <v>Electronics</v>
      </c>
      <c r="S3653" s="4" t="str">
        <f>PROPER(Table14[[#This Row],[Customer_Type]])</f>
        <v>New</v>
      </c>
      <c r="T3653" s="13">
        <f>IF(ISBLANK(Table14[[#This Row],[Discount]]),MEDIAN(Table14[Discount]),Table14[[#This Row],[Discount]])</f>
        <v>0.11</v>
      </c>
    </row>
    <row r="3654" spans="1:20" x14ac:dyDescent="0.3">
      <c r="A3654">
        <v>1014</v>
      </c>
      <c r="B3654" s="1">
        <v>45435</v>
      </c>
      <c r="C3654" t="s">
        <v>19</v>
      </c>
      <c r="D3654" t="s">
        <v>27</v>
      </c>
      <c r="E3654">
        <v>97281.64</v>
      </c>
      <c r="F3654">
        <v>23</v>
      </c>
      <c r="G3654" t="s">
        <v>15</v>
      </c>
      <c r="H3654" s="9">
        <v>3159.13</v>
      </c>
      <c r="I3654" s="9">
        <v>4360.45</v>
      </c>
      <c r="J3654" t="s">
        <v>16</v>
      </c>
      <c r="K3654">
        <v>0.03</v>
      </c>
      <c r="L3654" s="4" t="s">
        <v>26</v>
      </c>
      <c r="M3654" s="4" t="s">
        <v>18</v>
      </c>
      <c r="N3654" s="4" t="str">
        <f>IF(ISBLANK(Table14[[#This Row],[Sales_Rep]]),"Unknown",Table14[[#This Row],[Sales_Rep]])</f>
        <v>Eve</v>
      </c>
      <c r="O3654" t="str">
        <f>PROPER(Table14[[#This Row],[Region]])</f>
        <v>West</v>
      </c>
      <c r="P3654" s="9">
        <f>IF(ISBLANK(Table14[[#This Row],[Sales_Amount]]),MEDIAN(Table14[Sales_Amount]),Table14[[#This Row],[Sales_Amount]])</f>
        <v>97281.64</v>
      </c>
      <c r="Q3654" s="11">
        <f>IF(ISBLANK(Table14[[#This Row],[Quantity_Sold]]),MEDIAN(Table14[Quantity_Sold]),Table14[[#This Row],[Quantity_Sold]])</f>
        <v>23</v>
      </c>
      <c r="R3654" s="4" t="str">
        <f>TRIM(Table14[[#This Row],[Product_Category]])</f>
        <v>Food</v>
      </c>
      <c r="S3654" s="4" t="str">
        <f>PROPER(Table14[[#This Row],[Customer_Type]])</f>
        <v>Returning</v>
      </c>
      <c r="T3654" s="13">
        <f>IF(ISBLANK(Table14[[#This Row],[Discount]]),MEDIAN(Table14[Discount]),Table14[[#This Row],[Discount]])</f>
        <v>0.03</v>
      </c>
    </row>
    <row r="3655" spans="1:20" x14ac:dyDescent="0.3">
      <c r="A3655">
        <v>1086</v>
      </c>
      <c r="B3655" s="1">
        <v>45542</v>
      </c>
      <c r="C3655" t="s">
        <v>13</v>
      </c>
      <c r="D3655" t="s">
        <v>14</v>
      </c>
      <c r="E3655">
        <v>9248.67</v>
      </c>
      <c r="F3655">
        <v>4</v>
      </c>
      <c r="G3655" t="s">
        <v>21</v>
      </c>
      <c r="H3655" s="9">
        <v>2400.15</v>
      </c>
      <c r="I3655" s="9">
        <v>2752.58</v>
      </c>
      <c r="J3655" t="s">
        <v>16</v>
      </c>
      <c r="K3655">
        <v>0.16</v>
      </c>
      <c r="L3655" s="4" t="s">
        <v>31</v>
      </c>
      <c r="M3655" s="4" t="s">
        <v>18</v>
      </c>
      <c r="N3655" s="4" t="str">
        <f>IF(ISBLANK(Table14[[#This Row],[Sales_Rep]]),"Unknown",Table14[[#This Row],[Sales_Rep]])</f>
        <v>David</v>
      </c>
      <c r="O3655" t="str">
        <f>PROPER(Table14[[#This Row],[Region]])</f>
        <v>East</v>
      </c>
      <c r="P3655" s="9">
        <f>IF(ISBLANK(Table14[[#This Row],[Sales_Amount]]),MEDIAN(Table14[Sales_Amount]),Table14[[#This Row],[Sales_Amount]])</f>
        <v>9248.67</v>
      </c>
      <c r="Q3655" s="11">
        <f>IF(ISBLANK(Table14[[#This Row],[Quantity_Sold]]),MEDIAN(Table14[Quantity_Sold]),Table14[[#This Row],[Quantity_Sold]])</f>
        <v>4</v>
      </c>
      <c r="R3655" s="4" t="str">
        <f>TRIM(Table14[[#This Row],[Product_Category]])</f>
        <v>Electronics</v>
      </c>
      <c r="S3655" s="4" t="str">
        <f>PROPER(Table14[[#This Row],[Customer_Type]])</f>
        <v>Returning</v>
      </c>
      <c r="T3655" s="13">
        <f>IF(ISBLANK(Table14[[#This Row],[Discount]]),MEDIAN(Table14[Discount]),Table14[[#This Row],[Discount]])</f>
        <v>0.16</v>
      </c>
    </row>
    <row r="3656" spans="1:20" x14ac:dyDescent="0.3">
      <c r="A3656">
        <v>1268</v>
      </c>
      <c r="B3656" s="1">
        <v>45136</v>
      </c>
      <c r="C3656" t="s">
        <v>29</v>
      </c>
      <c r="D3656" t="s">
        <v>27</v>
      </c>
      <c r="E3656">
        <v>79288.710000000006</v>
      </c>
      <c r="F3656">
        <v>31</v>
      </c>
      <c r="G3656" t="s">
        <v>24</v>
      </c>
      <c r="H3656" s="9">
        <v>2630.87</v>
      </c>
      <c r="I3656" s="9">
        <v>2974.07</v>
      </c>
      <c r="J3656" t="s">
        <v>25</v>
      </c>
      <c r="K3656">
        <v>0.14000000000000001</v>
      </c>
      <c r="L3656" s="4" t="s">
        <v>31</v>
      </c>
      <c r="M3656" s="4" t="s">
        <v>22</v>
      </c>
      <c r="N3656" s="4" t="str">
        <f>IF(ISBLANK(Table14[[#This Row],[Sales_Rep]]),"Unknown",Table14[[#This Row],[Sales_Rep]])</f>
        <v>Bob</v>
      </c>
      <c r="O3656" t="str">
        <f>PROPER(Table14[[#This Row],[Region]])</f>
        <v>West</v>
      </c>
      <c r="P3656" s="9">
        <f>IF(ISBLANK(Table14[[#This Row],[Sales_Amount]]),MEDIAN(Table14[Sales_Amount]),Table14[[#This Row],[Sales_Amount]])</f>
        <v>79288.710000000006</v>
      </c>
      <c r="Q3656" s="11">
        <f>IF(ISBLANK(Table14[[#This Row],[Quantity_Sold]]),MEDIAN(Table14[Quantity_Sold]),Table14[[#This Row],[Quantity_Sold]])</f>
        <v>31</v>
      </c>
      <c r="R3656" s="4" t="str">
        <f>TRIM(Table14[[#This Row],[Product_Category]])</f>
        <v>Clothing</v>
      </c>
      <c r="S3656" s="4" t="str">
        <f>PROPER(Table14[[#This Row],[Customer_Type]])</f>
        <v>New</v>
      </c>
      <c r="T3656" s="13">
        <f>IF(ISBLANK(Table14[[#This Row],[Discount]]),MEDIAN(Table14[Discount]),Table14[[#This Row],[Discount]])</f>
        <v>0.14000000000000001</v>
      </c>
    </row>
    <row r="3657" spans="1:20" x14ac:dyDescent="0.3">
      <c r="A3657">
        <v>1413</v>
      </c>
      <c r="B3657" s="1">
        <v>45133</v>
      </c>
      <c r="C3657" t="s">
        <v>13</v>
      </c>
      <c r="D3657" t="s">
        <v>27</v>
      </c>
      <c r="E3657">
        <v>23144</v>
      </c>
      <c r="F3657">
        <v>18</v>
      </c>
      <c r="G3657" t="s">
        <v>24</v>
      </c>
      <c r="H3657" s="9">
        <v>1326.54</v>
      </c>
      <c r="I3657" s="9">
        <v>1587.38</v>
      </c>
      <c r="J3657" t="s">
        <v>16</v>
      </c>
      <c r="K3657">
        <v>0.19</v>
      </c>
      <c r="L3657" s="4" t="s">
        <v>31</v>
      </c>
      <c r="M3657" s="4" t="s">
        <v>18</v>
      </c>
      <c r="N3657" s="4" t="str">
        <f>IF(ISBLANK(Table14[[#This Row],[Sales_Rep]]),"Unknown",Table14[[#This Row],[Sales_Rep]])</f>
        <v>David</v>
      </c>
      <c r="O3657" t="str">
        <f>PROPER(Table14[[#This Row],[Region]])</f>
        <v>West</v>
      </c>
      <c r="P3657" s="9">
        <f>IF(ISBLANK(Table14[[#This Row],[Sales_Amount]]),MEDIAN(Table14[Sales_Amount]),Table14[[#This Row],[Sales_Amount]])</f>
        <v>23144</v>
      </c>
      <c r="Q3657" s="11">
        <f>IF(ISBLANK(Table14[[#This Row],[Quantity_Sold]]),MEDIAN(Table14[Quantity_Sold]),Table14[[#This Row],[Quantity_Sold]])</f>
        <v>18</v>
      </c>
      <c r="R3657" s="4" t="str">
        <f>TRIM(Table14[[#This Row],[Product_Category]])</f>
        <v>Clothing</v>
      </c>
      <c r="S3657" s="4" t="str">
        <f>PROPER(Table14[[#This Row],[Customer_Type]])</f>
        <v>Returning</v>
      </c>
      <c r="T3657" s="13">
        <f>IF(ISBLANK(Table14[[#This Row],[Discount]]),MEDIAN(Table14[Discount]),Table14[[#This Row],[Discount]])</f>
        <v>0.19</v>
      </c>
    </row>
    <row r="3658" spans="1:20" x14ac:dyDescent="0.3">
      <c r="A3658">
        <v>1334</v>
      </c>
      <c r="B3658" s="1">
        <v>45013</v>
      </c>
      <c r="C3658" t="s">
        <v>29</v>
      </c>
      <c r="D3658" t="s">
        <v>20</v>
      </c>
      <c r="E3658">
        <v>53663.15</v>
      </c>
      <c r="F3658">
        <v>9</v>
      </c>
      <c r="G3658" t="s">
        <v>24</v>
      </c>
      <c r="H3658" s="9">
        <v>4472.5200000000004</v>
      </c>
      <c r="I3658" s="9">
        <v>6625.08</v>
      </c>
      <c r="J3658" t="s">
        <v>25</v>
      </c>
      <c r="K3658">
        <v>0.1</v>
      </c>
      <c r="L3658" s="4" t="s">
        <v>26</v>
      </c>
      <c r="M3658" s="4" t="s">
        <v>22</v>
      </c>
      <c r="N3658" s="4" t="str">
        <f>IF(ISBLANK(Table14[[#This Row],[Sales_Rep]]),"Unknown",Table14[[#This Row],[Sales_Rep]])</f>
        <v>Bob</v>
      </c>
      <c r="O3658" t="str">
        <f>PROPER(Table14[[#This Row],[Region]])</f>
        <v>North</v>
      </c>
      <c r="P3658" s="9">
        <f>IF(ISBLANK(Table14[[#This Row],[Sales_Amount]]),MEDIAN(Table14[Sales_Amount]),Table14[[#This Row],[Sales_Amount]])</f>
        <v>53663.15</v>
      </c>
      <c r="Q3658" s="11">
        <f>IF(ISBLANK(Table14[[#This Row],[Quantity_Sold]]),MEDIAN(Table14[Quantity_Sold]),Table14[[#This Row],[Quantity_Sold]])</f>
        <v>9</v>
      </c>
      <c r="R3658" s="4" t="str">
        <f>TRIM(Table14[[#This Row],[Product_Category]])</f>
        <v>Clothing</v>
      </c>
      <c r="S3658" s="4" t="str">
        <f>PROPER(Table14[[#This Row],[Customer_Type]])</f>
        <v>New</v>
      </c>
      <c r="T3658" s="13">
        <f>IF(ISBLANK(Table14[[#This Row],[Discount]]),MEDIAN(Table14[Discount]),Table14[[#This Row],[Discount]])</f>
        <v>0.1</v>
      </c>
    </row>
    <row r="3659" spans="1:20" x14ac:dyDescent="0.3">
      <c r="A3659">
        <v>1367</v>
      </c>
      <c r="B3659" s="1">
        <v>45221</v>
      </c>
      <c r="C3659" t="s">
        <v>13</v>
      </c>
      <c r="D3659" t="s">
        <v>14</v>
      </c>
      <c r="E3659">
        <v>1177.8499999999999</v>
      </c>
      <c r="F3659">
        <v>2</v>
      </c>
      <c r="G3659" t="s">
        <v>21</v>
      </c>
      <c r="H3659" s="9">
        <v>595.27</v>
      </c>
      <c r="I3659" s="9">
        <v>841.32</v>
      </c>
      <c r="J3659" t="s">
        <v>25</v>
      </c>
      <c r="K3659">
        <v>0.3</v>
      </c>
      <c r="L3659" s="4" t="s">
        <v>17</v>
      </c>
      <c r="M3659" s="4" t="s">
        <v>18</v>
      </c>
      <c r="N3659" s="4" t="str">
        <f>IF(ISBLANK(Table14[[#This Row],[Sales_Rep]]),"Unknown",Table14[[#This Row],[Sales_Rep]])</f>
        <v>David</v>
      </c>
      <c r="O3659" t="str">
        <f>PROPER(Table14[[#This Row],[Region]])</f>
        <v>East</v>
      </c>
      <c r="P3659" s="9">
        <f>IF(ISBLANK(Table14[[#This Row],[Sales_Amount]]),MEDIAN(Table14[Sales_Amount]),Table14[[#This Row],[Sales_Amount]])</f>
        <v>1177.8499999999999</v>
      </c>
      <c r="Q3659" s="11">
        <f>IF(ISBLANK(Table14[[#This Row],[Quantity_Sold]]),MEDIAN(Table14[Quantity_Sold]),Table14[[#This Row],[Quantity_Sold]])</f>
        <v>2</v>
      </c>
      <c r="R3659" s="4" t="str">
        <f>TRIM(Table14[[#This Row],[Product_Category]])</f>
        <v>Electronics</v>
      </c>
      <c r="S3659" s="4" t="str">
        <f>PROPER(Table14[[#This Row],[Customer_Type]])</f>
        <v>New</v>
      </c>
      <c r="T3659" s="13">
        <f>IF(ISBLANK(Table14[[#This Row],[Discount]]),MEDIAN(Table14[Discount]),Table14[[#This Row],[Discount]])</f>
        <v>0.3</v>
      </c>
    </row>
    <row r="3660" spans="1:20" x14ac:dyDescent="0.3">
      <c r="A3660">
        <v>1171</v>
      </c>
      <c r="B3660" s="1">
        <v>45647</v>
      </c>
      <c r="C3660" t="s">
        <v>19</v>
      </c>
      <c r="D3660" t="s">
        <v>30</v>
      </c>
      <c r="E3660">
        <v>222114.75</v>
      </c>
      <c r="F3660">
        <v>41</v>
      </c>
      <c r="G3660" t="s">
        <v>24</v>
      </c>
      <c r="H3660" s="9">
        <v>4048.28</v>
      </c>
      <c r="I3660" s="9">
        <v>6019.37</v>
      </c>
      <c r="J3660" t="s">
        <v>25</v>
      </c>
      <c r="K3660">
        <v>0.1</v>
      </c>
      <c r="L3660" s="4" t="s">
        <v>17</v>
      </c>
      <c r="M3660" s="4" t="s">
        <v>18</v>
      </c>
      <c r="N3660" s="4" t="str">
        <f>IF(ISBLANK(Table14[[#This Row],[Sales_Rep]]),"Unknown",Table14[[#This Row],[Sales_Rep]])</f>
        <v>Eve</v>
      </c>
      <c r="O3660" t="str">
        <f>PROPER(Table14[[#This Row],[Region]])</f>
        <v>South</v>
      </c>
      <c r="P3660" s="9">
        <f>IF(ISBLANK(Table14[[#This Row],[Sales_Amount]]),MEDIAN(Table14[Sales_Amount]),Table14[[#This Row],[Sales_Amount]])</f>
        <v>222114.75</v>
      </c>
      <c r="Q3660" s="11">
        <f>IF(ISBLANK(Table14[[#This Row],[Quantity_Sold]]),MEDIAN(Table14[Quantity_Sold]),Table14[[#This Row],[Quantity_Sold]])</f>
        <v>41</v>
      </c>
      <c r="R3660" s="4" t="str">
        <f>TRIM(Table14[[#This Row],[Product_Category]])</f>
        <v>Clothing</v>
      </c>
      <c r="S3660" s="4" t="str">
        <f>PROPER(Table14[[#This Row],[Customer_Type]])</f>
        <v>New</v>
      </c>
      <c r="T3660" s="13">
        <f>IF(ISBLANK(Table14[[#This Row],[Discount]]),MEDIAN(Table14[Discount]),Table14[[#This Row],[Discount]])</f>
        <v>0.1</v>
      </c>
    </row>
    <row r="3661" spans="1:20" x14ac:dyDescent="0.3">
      <c r="A3661">
        <v>1392</v>
      </c>
      <c r="B3661" s="1">
        <v>45483</v>
      </c>
      <c r="C3661" t="s">
        <v>19</v>
      </c>
      <c r="D3661" t="s">
        <v>14</v>
      </c>
      <c r="E3661">
        <v>108466.05</v>
      </c>
      <c r="F3661">
        <v>41</v>
      </c>
      <c r="G3661" t="s">
        <v>24</v>
      </c>
      <c r="H3661" s="9">
        <v>2336.7600000000002</v>
      </c>
      <c r="I3661" s="9">
        <v>3040.82</v>
      </c>
      <c r="J3661" t="s">
        <v>25</v>
      </c>
      <c r="K3661">
        <v>0.13</v>
      </c>
      <c r="L3661" s="4" t="s">
        <v>17</v>
      </c>
      <c r="M3661" s="4" t="s">
        <v>22</v>
      </c>
      <c r="N3661" s="4" t="str">
        <f>IF(ISBLANK(Table14[[#This Row],[Sales_Rep]]),"Unknown",Table14[[#This Row],[Sales_Rep]])</f>
        <v>Eve</v>
      </c>
      <c r="O3661" t="str">
        <f>PROPER(Table14[[#This Row],[Region]])</f>
        <v>East</v>
      </c>
      <c r="P3661" s="9">
        <f>IF(ISBLANK(Table14[[#This Row],[Sales_Amount]]),MEDIAN(Table14[Sales_Amount]),Table14[[#This Row],[Sales_Amount]])</f>
        <v>108466.05</v>
      </c>
      <c r="Q3661" s="11">
        <f>IF(ISBLANK(Table14[[#This Row],[Quantity_Sold]]),MEDIAN(Table14[Quantity_Sold]),Table14[[#This Row],[Quantity_Sold]])</f>
        <v>41</v>
      </c>
      <c r="R3661" s="4" t="str">
        <f>TRIM(Table14[[#This Row],[Product_Category]])</f>
        <v>Clothing</v>
      </c>
      <c r="S3661" s="4" t="str">
        <f>PROPER(Table14[[#This Row],[Customer_Type]])</f>
        <v>New</v>
      </c>
      <c r="T3661" s="13">
        <f>IF(ISBLANK(Table14[[#This Row],[Discount]]),MEDIAN(Table14[Discount]),Table14[[#This Row],[Discount]])</f>
        <v>0.13</v>
      </c>
    </row>
    <row r="3662" spans="1:20" x14ac:dyDescent="0.3">
      <c r="A3662">
        <v>1163</v>
      </c>
      <c r="B3662" s="1">
        <v>44983</v>
      </c>
      <c r="C3662" t="s">
        <v>32</v>
      </c>
      <c r="D3662" t="s">
        <v>14</v>
      </c>
      <c r="E3662">
        <v>20239.95</v>
      </c>
      <c r="F3662">
        <v>39</v>
      </c>
      <c r="G3662" t="s">
        <v>24</v>
      </c>
      <c r="H3662" s="9">
        <v>418.62</v>
      </c>
      <c r="I3662" s="9">
        <v>570.29999999999995</v>
      </c>
      <c r="J3662" t="s">
        <v>16</v>
      </c>
      <c r="K3662">
        <v>0.09</v>
      </c>
      <c r="L3662" s="4" t="s">
        <v>26</v>
      </c>
      <c r="M3662" s="4" t="s">
        <v>22</v>
      </c>
      <c r="N3662" s="4" t="str">
        <f>IF(ISBLANK(Table14[[#This Row],[Sales_Rep]]),"Unknown",Table14[[#This Row],[Sales_Rep]])</f>
        <v>Alice</v>
      </c>
      <c r="O3662" t="str">
        <f>PROPER(Table14[[#This Row],[Region]])</f>
        <v>East</v>
      </c>
      <c r="P3662" s="9">
        <f>IF(ISBLANK(Table14[[#This Row],[Sales_Amount]]),MEDIAN(Table14[Sales_Amount]),Table14[[#This Row],[Sales_Amount]])</f>
        <v>20239.95</v>
      </c>
      <c r="Q3662" s="11">
        <f>IF(ISBLANK(Table14[[#This Row],[Quantity_Sold]]),MEDIAN(Table14[Quantity_Sold]),Table14[[#This Row],[Quantity_Sold]])</f>
        <v>39</v>
      </c>
      <c r="R3662" s="4" t="str">
        <f>TRIM(Table14[[#This Row],[Product_Category]])</f>
        <v>Clothing</v>
      </c>
      <c r="S3662" s="4" t="str">
        <f>PROPER(Table14[[#This Row],[Customer_Type]])</f>
        <v>Returning</v>
      </c>
      <c r="T3662" s="13">
        <f>IF(ISBLANK(Table14[[#This Row],[Discount]]),MEDIAN(Table14[Discount]),Table14[[#This Row],[Discount]])</f>
        <v>0.09</v>
      </c>
    </row>
    <row r="3663" spans="1:20" x14ac:dyDescent="0.3">
      <c r="A3663">
        <v>1402</v>
      </c>
      <c r="B3663" s="1">
        <v>45362</v>
      </c>
      <c r="C3663" t="s">
        <v>23</v>
      </c>
      <c r="D3663" t="s">
        <v>30</v>
      </c>
      <c r="E3663">
        <v>155958.1</v>
      </c>
      <c r="F3663">
        <v>33</v>
      </c>
      <c r="G3663" t="s">
        <v>21</v>
      </c>
      <c r="H3663" s="9">
        <v>3772.54</v>
      </c>
      <c r="I3663" s="9">
        <v>4974.74</v>
      </c>
      <c r="J3663" t="s">
        <v>25</v>
      </c>
      <c r="K3663">
        <v>0.05</v>
      </c>
      <c r="L3663" s="4" t="s">
        <v>31</v>
      </c>
      <c r="M3663" s="4" t="s">
        <v>22</v>
      </c>
      <c r="N3663" s="4" t="str">
        <f>IF(ISBLANK(Table14[[#This Row],[Sales_Rep]]),"Unknown",Table14[[#This Row],[Sales_Rep]])</f>
        <v>Charlie</v>
      </c>
      <c r="O3663" t="str">
        <f>PROPER(Table14[[#This Row],[Region]])</f>
        <v>South</v>
      </c>
      <c r="P3663" s="9">
        <f>IF(ISBLANK(Table14[[#This Row],[Sales_Amount]]),MEDIAN(Table14[Sales_Amount]),Table14[[#This Row],[Sales_Amount]])</f>
        <v>155958.1</v>
      </c>
      <c r="Q3663" s="11">
        <f>IF(ISBLANK(Table14[[#This Row],[Quantity_Sold]]),MEDIAN(Table14[Quantity_Sold]),Table14[[#This Row],[Quantity_Sold]])</f>
        <v>33</v>
      </c>
      <c r="R3663" s="4" t="str">
        <f>TRIM(Table14[[#This Row],[Product_Category]])</f>
        <v>Electronics</v>
      </c>
      <c r="S3663" s="4" t="str">
        <f>PROPER(Table14[[#This Row],[Customer_Type]])</f>
        <v>New</v>
      </c>
      <c r="T3663" s="13">
        <f>IF(ISBLANK(Table14[[#This Row],[Discount]]),MEDIAN(Table14[Discount]),Table14[[#This Row],[Discount]])</f>
        <v>0.05</v>
      </c>
    </row>
    <row r="3664" spans="1:20" x14ac:dyDescent="0.3">
      <c r="A3664">
        <v>1074</v>
      </c>
      <c r="B3664" s="1">
        <v>45398</v>
      </c>
      <c r="C3664" t="s">
        <v>13</v>
      </c>
      <c r="D3664" t="s">
        <v>20</v>
      </c>
      <c r="E3664">
        <v>161516.68</v>
      </c>
      <c r="F3664">
        <v>36</v>
      </c>
      <c r="G3664" t="s">
        <v>28</v>
      </c>
      <c r="H3664" s="9">
        <v>3808.6</v>
      </c>
      <c r="I3664" s="9">
        <v>5098.38</v>
      </c>
      <c r="J3664" t="s">
        <v>25</v>
      </c>
      <c r="K3664">
        <v>0.12</v>
      </c>
      <c r="L3664" s="4" t="s">
        <v>26</v>
      </c>
      <c r="M3664" s="4" t="s">
        <v>18</v>
      </c>
      <c r="N3664" s="4" t="str">
        <f>IF(ISBLANK(Table14[[#This Row],[Sales_Rep]]),"Unknown",Table14[[#This Row],[Sales_Rep]])</f>
        <v>David</v>
      </c>
      <c r="O3664" t="str">
        <f>PROPER(Table14[[#This Row],[Region]])</f>
        <v>North</v>
      </c>
      <c r="P3664" s="9">
        <f>IF(ISBLANK(Table14[[#This Row],[Sales_Amount]]),MEDIAN(Table14[Sales_Amount]),Table14[[#This Row],[Sales_Amount]])</f>
        <v>161516.68</v>
      </c>
      <c r="Q3664" s="11">
        <f>IF(ISBLANK(Table14[[#This Row],[Quantity_Sold]]),MEDIAN(Table14[Quantity_Sold]),Table14[[#This Row],[Quantity_Sold]])</f>
        <v>36</v>
      </c>
      <c r="R3664" s="4" t="str">
        <f>TRIM(Table14[[#This Row],[Product_Category]])</f>
        <v>Furniture</v>
      </c>
      <c r="S3664" s="4" t="str">
        <f>PROPER(Table14[[#This Row],[Customer_Type]])</f>
        <v>New</v>
      </c>
      <c r="T3664" s="13">
        <f>IF(ISBLANK(Table14[[#This Row],[Discount]]),MEDIAN(Table14[Discount]),Table14[[#This Row],[Discount]])</f>
        <v>0.12</v>
      </c>
    </row>
    <row r="3665" spans="1:20" x14ac:dyDescent="0.3">
      <c r="A3665">
        <v>1222</v>
      </c>
      <c r="B3665" s="1">
        <v>45383</v>
      </c>
      <c r="C3665" t="s">
        <v>32</v>
      </c>
      <c r="D3665" t="s">
        <v>14</v>
      </c>
      <c r="E3665">
        <v>60032.41</v>
      </c>
      <c r="F3665">
        <v>31</v>
      </c>
      <c r="G3665" t="s">
        <v>28</v>
      </c>
      <c r="H3665" s="9">
        <v>1597.9</v>
      </c>
      <c r="I3665" s="9">
        <v>2278.27</v>
      </c>
      <c r="J3665" t="s">
        <v>16</v>
      </c>
      <c r="K3665">
        <v>0.15</v>
      </c>
      <c r="L3665" s="4" t="s">
        <v>26</v>
      </c>
      <c r="M3665" s="4" t="s">
        <v>22</v>
      </c>
      <c r="N3665" s="4" t="str">
        <f>IF(ISBLANK(Table14[[#This Row],[Sales_Rep]]),"Unknown",Table14[[#This Row],[Sales_Rep]])</f>
        <v>Alice</v>
      </c>
      <c r="O3665" t="str">
        <f>PROPER(Table14[[#This Row],[Region]])</f>
        <v>East</v>
      </c>
      <c r="P3665" s="9">
        <f>IF(ISBLANK(Table14[[#This Row],[Sales_Amount]]),MEDIAN(Table14[Sales_Amount]),Table14[[#This Row],[Sales_Amount]])</f>
        <v>60032.41</v>
      </c>
      <c r="Q3665" s="11">
        <f>IF(ISBLANK(Table14[[#This Row],[Quantity_Sold]]),MEDIAN(Table14[Quantity_Sold]),Table14[[#This Row],[Quantity_Sold]])</f>
        <v>31</v>
      </c>
      <c r="R3665" s="4" t="str">
        <f>TRIM(Table14[[#This Row],[Product_Category]])</f>
        <v>Furniture</v>
      </c>
      <c r="S3665" s="4" t="str">
        <f>PROPER(Table14[[#This Row],[Customer_Type]])</f>
        <v>Returning</v>
      </c>
      <c r="T3665" s="13">
        <f>IF(ISBLANK(Table14[[#This Row],[Discount]]),MEDIAN(Table14[Discount]),Table14[[#This Row],[Discount]])</f>
        <v>0.15</v>
      </c>
    </row>
    <row r="3666" spans="1:20" x14ac:dyDescent="0.3">
      <c r="A3666">
        <v>1365</v>
      </c>
      <c r="B3666" s="1">
        <v>45617</v>
      </c>
      <c r="C3666" t="s">
        <v>23</v>
      </c>
      <c r="D3666" t="s">
        <v>14</v>
      </c>
      <c r="E3666">
        <v>14948.45</v>
      </c>
      <c r="F3666">
        <v>5</v>
      </c>
      <c r="G3666" t="s">
        <v>15</v>
      </c>
      <c r="H3666" s="9">
        <v>2537.1</v>
      </c>
      <c r="I3666" s="9">
        <v>3114.26</v>
      </c>
      <c r="J3666" t="s">
        <v>25</v>
      </c>
      <c r="K3666">
        <v>0.04</v>
      </c>
      <c r="L3666" s="4" t="s">
        <v>31</v>
      </c>
      <c r="M3666" s="4" t="s">
        <v>22</v>
      </c>
      <c r="N3666" s="4" t="str">
        <f>IF(ISBLANK(Table14[[#This Row],[Sales_Rep]]),"Unknown",Table14[[#This Row],[Sales_Rep]])</f>
        <v>Charlie</v>
      </c>
      <c r="O3666" t="str">
        <f>PROPER(Table14[[#This Row],[Region]])</f>
        <v>East</v>
      </c>
      <c r="P3666" s="9">
        <f>IF(ISBLANK(Table14[[#This Row],[Sales_Amount]]),MEDIAN(Table14[Sales_Amount]),Table14[[#This Row],[Sales_Amount]])</f>
        <v>14948.45</v>
      </c>
      <c r="Q3666" s="11">
        <f>IF(ISBLANK(Table14[[#This Row],[Quantity_Sold]]),MEDIAN(Table14[Quantity_Sold]),Table14[[#This Row],[Quantity_Sold]])</f>
        <v>5</v>
      </c>
      <c r="R3666" s="4" t="str">
        <f>TRIM(Table14[[#This Row],[Product_Category]])</f>
        <v>Food</v>
      </c>
      <c r="S3666" s="4" t="str">
        <f>PROPER(Table14[[#This Row],[Customer_Type]])</f>
        <v>New</v>
      </c>
      <c r="T3666" s="13">
        <f>IF(ISBLANK(Table14[[#This Row],[Discount]]),MEDIAN(Table14[Discount]),Table14[[#This Row],[Discount]])</f>
        <v>0.04</v>
      </c>
    </row>
    <row r="3667" spans="1:20" x14ac:dyDescent="0.3">
      <c r="A3667">
        <v>1151</v>
      </c>
      <c r="B3667" s="1">
        <v>45025</v>
      </c>
      <c r="C3667" t="s">
        <v>13</v>
      </c>
      <c r="D3667" t="s">
        <v>20</v>
      </c>
      <c r="E3667">
        <v>135865.29999999999</v>
      </c>
      <c r="F3667">
        <v>22</v>
      </c>
      <c r="G3667" t="s">
        <v>24</v>
      </c>
      <c r="H3667" s="9">
        <v>4373.76</v>
      </c>
      <c r="I3667" s="9">
        <v>6301.73</v>
      </c>
      <c r="J3667" t="s">
        <v>16</v>
      </c>
      <c r="K3667">
        <v>0.02</v>
      </c>
      <c r="L3667" s="4" t="s">
        <v>31</v>
      </c>
      <c r="M3667" s="4" t="s">
        <v>18</v>
      </c>
      <c r="N3667" s="4" t="str">
        <f>IF(ISBLANK(Table14[[#This Row],[Sales_Rep]]),"Unknown",Table14[[#This Row],[Sales_Rep]])</f>
        <v>David</v>
      </c>
      <c r="O3667" t="str">
        <f>PROPER(Table14[[#This Row],[Region]])</f>
        <v>North</v>
      </c>
      <c r="P3667" s="9">
        <f>IF(ISBLANK(Table14[[#This Row],[Sales_Amount]]),MEDIAN(Table14[Sales_Amount]),Table14[[#This Row],[Sales_Amount]])</f>
        <v>135865.29999999999</v>
      </c>
      <c r="Q3667" s="11">
        <f>IF(ISBLANK(Table14[[#This Row],[Quantity_Sold]]),MEDIAN(Table14[Quantity_Sold]),Table14[[#This Row],[Quantity_Sold]])</f>
        <v>22</v>
      </c>
      <c r="R3667" s="4" t="str">
        <f>TRIM(Table14[[#This Row],[Product_Category]])</f>
        <v>Clothing</v>
      </c>
      <c r="S3667" s="4" t="str">
        <f>PROPER(Table14[[#This Row],[Customer_Type]])</f>
        <v>Returning</v>
      </c>
      <c r="T3667" s="13">
        <f>IF(ISBLANK(Table14[[#This Row],[Discount]]),MEDIAN(Table14[Discount]),Table14[[#This Row],[Discount]])</f>
        <v>0.02</v>
      </c>
    </row>
    <row r="3668" spans="1:20" x14ac:dyDescent="0.3">
      <c r="A3668">
        <v>1344</v>
      </c>
      <c r="B3668" s="1">
        <v>45607</v>
      </c>
      <c r="C3668" t="s">
        <v>29</v>
      </c>
      <c r="D3668" t="s">
        <v>30</v>
      </c>
      <c r="E3668">
        <v>125886.56</v>
      </c>
      <c r="F3668">
        <v>27</v>
      </c>
      <c r="G3668" t="s">
        <v>21</v>
      </c>
      <c r="H3668" s="9">
        <v>4700.3</v>
      </c>
      <c r="I3668" s="9">
        <v>6216.62</v>
      </c>
      <c r="J3668" t="s">
        <v>16</v>
      </c>
      <c r="K3668">
        <v>0.25</v>
      </c>
      <c r="L3668" s="4" t="s">
        <v>17</v>
      </c>
      <c r="M3668" s="4" t="s">
        <v>18</v>
      </c>
      <c r="N3668" s="4" t="str">
        <f>IF(ISBLANK(Table14[[#This Row],[Sales_Rep]]),"Unknown",Table14[[#This Row],[Sales_Rep]])</f>
        <v>Bob</v>
      </c>
      <c r="O3668" t="str">
        <f>PROPER(Table14[[#This Row],[Region]])</f>
        <v>South</v>
      </c>
      <c r="P3668" s="9">
        <f>IF(ISBLANK(Table14[[#This Row],[Sales_Amount]]),MEDIAN(Table14[Sales_Amount]),Table14[[#This Row],[Sales_Amount]])</f>
        <v>125886.56</v>
      </c>
      <c r="Q3668" s="11">
        <f>IF(ISBLANK(Table14[[#This Row],[Quantity_Sold]]),MEDIAN(Table14[Quantity_Sold]),Table14[[#This Row],[Quantity_Sold]])</f>
        <v>27</v>
      </c>
      <c r="R3668" s="4" t="str">
        <f>TRIM(Table14[[#This Row],[Product_Category]])</f>
        <v>Electronics</v>
      </c>
      <c r="S3668" s="4" t="str">
        <f>PROPER(Table14[[#This Row],[Customer_Type]])</f>
        <v>Returning</v>
      </c>
      <c r="T3668" s="13">
        <f>IF(ISBLANK(Table14[[#This Row],[Discount]]),MEDIAN(Table14[Discount]),Table14[[#This Row],[Discount]])</f>
        <v>0.25</v>
      </c>
    </row>
    <row r="3669" spans="1:20" x14ac:dyDescent="0.3">
      <c r="A3669">
        <v>1476</v>
      </c>
      <c r="B3669" s="1">
        <v>45251</v>
      </c>
      <c r="C3669" t="s">
        <v>23</v>
      </c>
      <c r="D3669" t="s">
        <v>27</v>
      </c>
      <c r="E3669">
        <v>113321.68</v>
      </c>
      <c r="F3669">
        <v>29</v>
      </c>
      <c r="G3669" t="s">
        <v>21</v>
      </c>
      <c r="H3669" s="9">
        <v>4430.33</v>
      </c>
      <c r="I3669" s="9">
        <v>5009.8</v>
      </c>
      <c r="J3669" t="s">
        <v>16</v>
      </c>
      <c r="K3669">
        <v>0.22</v>
      </c>
      <c r="L3669" s="4" t="s">
        <v>17</v>
      </c>
      <c r="M3669" s="4" t="s">
        <v>18</v>
      </c>
      <c r="N3669" s="4" t="str">
        <f>IF(ISBLANK(Table14[[#This Row],[Sales_Rep]]),"Unknown",Table14[[#This Row],[Sales_Rep]])</f>
        <v>Charlie</v>
      </c>
      <c r="O3669" t="str">
        <f>PROPER(Table14[[#This Row],[Region]])</f>
        <v>West</v>
      </c>
      <c r="P3669" s="9">
        <f>IF(ISBLANK(Table14[[#This Row],[Sales_Amount]]),MEDIAN(Table14[Sales_Amount]),Table14[[#This Row],[Sales_Amount]])</f>
        <v>113321.68</v>
      </c>
      <c r="Q3669" s="11">
        <f>IF(ISBLANK(Table14[[#This Row],[Quantity_Sold]]),MEDIAN(Table14[Quantity_Sold]),Table14[[#This Row],[Quantity_Sold]])</f>
        <v>29</v>
      </c>
      <c r="R3669" s="4" t="str">
        <f>TRIM(Table14[[#This Row],[Product_Category]])</f>
        <v>Electronics</v>
      </c>
      <c r="S3669" s="4" t="str">
        <f>PROPER(Table14[[#This Row],[Customer_Type]])</f>
        <v>Returning</v>
      </c>
      <c r="T3669" s="13">
        <f>IF(ISBLANK(Table14[[#This Row],[Discount]]),MEDIAN(Table14[Discount]),Table14[[#This Row],[Discount]])</f>
        <v>0.22</v>
      </c>
    </row>
    <row r="3670" spans="1:20" x14ac:dyDescent="0.3">
      <c r="A3670">
        <v>1164</v>
      </c>
      <c r="B3670" s="1">
        <v>44937</v>
      </c>
      <c r="C3670" t="s">
        <v>19</v>
      </c>
      <c r="D3670" t="s">
        <v>30</v>
      </c>
      <c r="E3670">
        <v>73719.69</v>
      </c>
      <c r="F3670">
        <v>36</v>
      </c>
      <c r="G3670" t="s">
        <v>15</v>
      </c>
      <c r="H3670" s="9">
        <v>1998.52</v>
      </c>
      <c r="I3670" s="9">
        <v>2528.11</v>
      </c>
      <c r="J3670" t="s">
        <v>25</v>
      </c>
      <c r="K3670">
        <v>0.19</v>
      </c>
      <c r="L3670" s="4" t="s">
        <v>31</v>
      </c>
      <c r="M3670" s="4" t="s">
        <v>18</v>
      </c>
      <c r="N3670" s="4" t="str">
        <f>IF(ISBLANK(Table14[[#This Row],[Sales_Rep]]),"Unknown",Table14[[#This Row],[Sales_Rep]])</f>
        <v>Eve</v>
      </c>
      <c r="O3670" t="str">
        <f>PROPER(Table14[[#This Row],[Region]])</f>
        <v>South</v>
      </c>
      <c r="P3670" s="9">
        <f>IF(ISBLANK(Table14[[#This Row],[Sales_Amount]]),MEDIAN(Table14[Sales_Amount]),Table14[[#This Row],[Sales_Amount]])</f>
        <v>73719.69</v>
      </c>
      <c r="Q3670" s="11">
        <f>IF(ISBLANK(Table14[[#This Row],[Quantity_Sold]]),MEDIAN(Table14[Quantity_Sold]),Table14[[#This Row],[Quantity_Sold]])</f>
        <v>36</v>
      </c>
      <c r="R3670" s="4" t="str">
        <f>TRIM(Table14[[#This Row],[Product_Category]])</f>
        <v>Food</v>
      </c>
      <c r="S3670" s="4" t="str">
        <f>PROPER(Table14[[#This Row],[Customer_Type]])</f>
        <v>New</v>
      </c>
      <c r="T3670" s="13">
        <f>IF(ISBLANK(Table14[[#This Row],[Discount]]),MEDIAN(Table14[Discount]),Table14[[#This Row],[Discount]])</f>
        <v>0.19</v>
      </c>
    </row>
    <row r="3671" spans="1:20" x14ac:dyDescent="0.3">
      <c r="A3671">
        <v>1481</v>
      </c>
      <c r="B3671" s="1">
        <v>45003</v>
      </c>
      <c r="C3671" t="s">
        <v>32</v>
      </c>
      <c r="D3671" t="s">
        <v>27</v>
      </c>
      <c r="E3671">
        <v>162029.07999999999</v>
      </c>
      <c r="F3671">
        <v>43</v>
      </c>
      <c r="G3671" t="s">
        <v>21</v>
      </c>
      <c r="H3671" s="9">
        <v>2792.74</v>
      </c>
      <c r="I3671" s="9">
        <v>4051.74</v>
      </c>
      <c r="J3671" t="s">
        <v>16</v>
      </c>
      <c r="K3671">
        <v>7.0000000000000007E-2</v>
      </c>
      <c r="L3671" s="4" t="s">
        <v>17</v>
      </c>
      <c r="M3671" s="4" t="s">
        <v>22</v>
      </c>
      <c r="N3671" s="4" t="str">
        <f>IF(ISBLANK(Table14[[#This Row],[Sales_Rep]]),"Unknown",Table14[[#This Row],[Sales_Rep]])</f>
        <v>Alice</v>
      </c>
      <c r="O3671" t="str">
        <f>PROPER(Table14[[#This Row],[Region]])</f>
        <v>West</v>
      </c>
      <c r="P3671" s="9">
        <f>IF(ISBLANK(Table14[[#This Row],[Sales_Amount]]),MEDIAN(Table14[Sales_Amount]),Table14[[#This Row],[Sales_Amount]])</f>
        <v>162029.07999999999</v>
      </c>
      <c r="Q3671" s="11">
        <f>IF(ISBLANK(Table14[[#This Row],[Quantity_Sold]]),MEDIAN(Table14[Quantity_Sold]),Table14[[#This Row],[Quantity_Sold]])</f>
        <v>43</v>
      </c>
      <c r="R3671" s="4" t="str">
        <f>TRIM(Table14[[#This Row],[Product_Category]])</f>
        <v>Electronics</v>
      </c>
      <c r="S3671" s="4" t="str">
        <f>PROPER(Table14[[#This Row],[Customer_Type]])</f>
        <v>Returning</v>
      </c>
      <c r="T3671" s="13">
        <f>IF(ISBLANK(Table14[[#This Row],[Discount]]),MEDIAN(Table14[Discount]),Table14[[#This Row],[Discount]])</f>
        <v>7.0000000000000007E-2</v>
      </c>
    </row>
    <row r="3672" spans="1:20" x14ac:dyDescent="0.3">
      <c r="A3672">
        <v>1079</v>
      </c>
      <c r="B3672" s="1">
        <v>44983</v>
      </c>
      <c r="C3672" t="s">
        <v>23</v>
      </c>
      <c r="D3672" t="s">
        <v>30</v>
      </c>
      <c r="E3672">
        <v>103425.5</v>
      </c>
      <c r="F3672">
        <v>31</v>
      </c>
      <c r="G3672" t="s">
        <v>15</v>
      </c>
      <c r="H3672" s="9">
        <v>2583.4699999999998</v>
      </c>
      <c r="I3672" s="9">
        <v>3626.42</v>
      </c>
      <c r="J3672" t="s">
        <v>25</v>
      </c>
      <c r="K3672">
        <v>0.08</v>
      </c>
      <c r="L3672" s="4" t="s">
        <v>31</v>
      </c>
      <c r="M3672" s="4" t="s">
        <v>22</v>
      </c>
      <c r="N3672" s="4" t="str">
        <f>IF(ISBLANK(Table14[[#This Row],[Sales_Rep]]),"Unknown",Table14[[#This Row],[Sales_Rep]])</f>
        <v>Charlie</v>
      </c>
      <c r="O3672" t="str">
        <f>PROPER(Table14[[#This Row],[Region]])</f>
        <v>South</v>
      </c>
      <c r="P3672" s="9">
        <f>IF(ISBLANK(Table14[[#This Row],[Sales_Amount]]),MEDIAN(Table14[Sales_Amount]),Table14[[#This Row],[Sales_Amount]])</f>
        <v>103425.5</v>
      </c>
      <c r="Q3672" s="11">
        <f>IF(ISBLANK(Table14[[#This Row],[Quantity_Sold]]),MEDIAN(Table14[Quantity_Sold]),Table14[[#This Row],[Quantity_Sold]])</f>
        <v>31</v>
      </c>
      <c r="R3672" s="4" t="str">
        <f>TRIM(Table14[[#This Row],[Product_Category]])</f>
        <v>Food</v>
      </c>
      <c r="S3672" s="4" t="str">
        <f>PROPER(Table14[[#This Row],[Customer_Type]])</f>
        <v>New</v>
      </c>
      <c r="T3672" s="13">
        <f>IF(ISBLANK(Table14[[#This Row],[Discount]]),MEDIAN(Table14[Discount]),Table14[[#This Row],[Discount]])</f>
        <v>0.08</v>
      </c>
    </row>
    <row r="3673" spans="1:20" x14ac:dyDescent="0.3">
      <c r="A3673">
        <v>1284</v>
      </c>
      <c r="B3673" s="1">
        <v>45412</v>
      </c>
      <c r="C3673" t="s">
        <v>23</v>
      </c>
      <c r="D3673" t="s">
        <v>30</v>
      </c>
      <c r="E3673">
        <v>75766.53</v>
      </c>
      <c r="F3673">
        <v>15</v>
      </c>
      <c r="G3673" t="s">
        <v>24</v>
      </c>
      <c r="H3673" s="9">
        <v>4993.63</v>
      </c>
      <c r="I3673" s="9">
        <v>6393.8</v>
      </c>
      <c r="J3673" t="s">
        <v>25</v>
      </c>
      <c r="K3673">
        <v>0.21</v>
      </c>
      <c r="L3673" s="4" t="s">
        <v>17</v>
      </c>
      <c r="M3673" s="4" t="s">
        <v>22</v>
      </c>
      <c r="N3673" s="4" t="str">
        <f>IF(ISBLANK(Table14[[#This Row],[Sales_Rep]]),"Unknown",Table14[[#This Row],[Sales_Rep]])</f>
        <v>Charlie</v>
      </c>
      <c r="O3673" t="str">
        <f>PROPER(Table14[[#This Row],[Region]])</f>
        <v>South</v>
      </c>
      <c r="P3673" s="9">
        <f>IF(ISBLANK(Table14[[#This Row],[Sales_Amount]]),MEDIAN(Table14[Sales_Amount]),Table14[[#This Row],[Sales_Amount]])</f>
        <v>75766.53</v>
      </c>
      <c r="Q3673" s="11">
        <f>IF(ISBLANK(Table14[[#This Row],[Quantity_Sold]]),MEDIAN(Table14[Quantity_Sold]),Table14[[#This Row],[Quantity_Sold]])</f>
        <v>15</v>
      </c>
      <c r="R3673" s="4" t="str">
        <f>TRIM(Table14[[#This Row],[Product_Category]])</f>
        <v>Clothing</v>
      </c>
      <c r="S3673" s="4" t="str">
        <f>PROPER(Table14[[#This Row],[Customer_Type]])</f>
        <v>New</v>
      </c>
      <c r="T3673" s="13">
        <f>IF(ISBLANK(Table14[[#This Row],[Discount]]),MEDIAN(Table14[Discount]),Table14[[#This Row],[Discount]])</f>
        <v>0.21</v>
      </c>
    </row>
    <row r="3674" spans="1:20" x14ac:dyDescent="0.3">
      <c r="A3674">
        <v>1138</v>
      </c>
      <c r="B3674" s="1">
        <v>45243</v>
      </c>
      <c r="C3674" t="s">
        <v>19</v>
      </c>
      <c r="D3674" t="s">
        <v>30</v>
      </c>
      <c r="E3674">
        <v>161435.04</v>
      </c>
      <c r="F3674">
        <v>35</v>
      </c>
      <c r="G3674" t="s">
        <v>28</v>
      </c>
      <c r="H3674" s="9">
        <v>3898.19</v>
      </c>
      <c r="I3674" s="9">
        <v>4659.0200000000004</v>
      </c>
      <c r="J3674" t="s">
        <v>16</v>
      </c>
      <c r="K3674">
        <v>0.01</v>
      </c>
      <c r="L3674" s="4" t="s">
        <v>17</v>
      </c>
      <c r="M3674" s="4" t="s">
        <v>22</v>
      </c>
      <c r="N3674" s="4" t="str">
        <f>IF(ISBLANK(Table14[[#This Row],[Sales_Rep]]),"Unknown",Table14[[#This Row],[Sales_Rep]])</f>
        <v>Eve</v>
      </c>
      <c r="O3674" t="str">
        <f>PROPER(Table14[[#This Row],[Region]])</f>
        <v>South</v>
      </c>
      <c r="P3674" s="9">
        <f>IF(ISBLANK(Table14[[#This Row],[Sales_Amount]]),MEDIAN(Table14[Sales_Amount]),Table14[[#This Row],[Sales_Amount]])</f>
        <v>161435.04</v>
      </c>
      <c r="Q3674" s="11">
        <f>IF(ISBLANK(Table14[[#This Row],[Quantity_Sold]]),MEDIAN(Table14[Quantity_Sold]),Table14[[#This Row],[Quantity_Sold]])</f>
        <v>35</v>
      </c>
      <c r="R3674" s="4" t="str">
        <f>TRIM(Table14[[#This Row],[Product_Category]])</f>
        <v>Furniture</v>
      </c>
      <c r="S3674" s="4" t="str">
        <f>PROPER(Table14[[#This Row],[Customer_Type]])</f>
        <v>Returning</v>
      </c>
      <c r="T3674" s="13">
        <f>IF(ISBLANK(Table14[[#This Row],[Discount]]),MEDIAN(Table14[Discount]),Table14[[#This Row],[Discount]])</f>
        <v>0.01</v>
      </c>
    </row>
    <row r="3675" spans="1:20" x14ac:dyDescent="0.3">
      <c r="A3675">
        <v>1497</v>
      </c>
      <c r="B3675" s="1">
        <v>45247</v>
      </c>
      <c r="C3675" t="s">
        <v>13</v>
      </c>
      <c r="D3675" t="s">
        <v>30</v>
      </c>
      <c r="E3675">
        <v>753.67</v>
      </c>
      <c r="F3675">
        <v>12</v>
      </c>
      <c r="G3675" t="s">
        <v>21</v>
      </c>
      <c r="H3675" s="9">
        <v>70.98</v>
      </c>
      <c r="I3675" s="9">
        <v>87.23</v>
      </c>
      <c r="J3675" t="s">
        <v>25</v>
      </c>
      <c r="K3675">
        <v>0.28000000000000003</v>
      </c>
      <c r="L3675" s="4" t="s">
        <v>17</v>
      </c>
      <c r="M3675" s="4" t="s">
        <v>22</v>
      </c>
      <c r="N3675" s="4" t="str">
        <f>IF(ISBLANK(Table14[[#This Row],[Sales_Rep]]),"Unknown",Table14[[#This Row],[Sales_Rep]])</f>
        <v>David</v>
      </c>
      <c r="O3675" t="str">
        <f>PROPER(Table14[[#This Row],[Region]])</f>
        <v>South</v>
      </c>
      <c r="P3675" s="9">
        <f>IF(ISBLANK(Table14[[#This Row],[Sales_Amount]]),MEDIAN(Table14[Sales_Amount]),Table14[[#This Row],[Sales_Amount]])</f>
        <v>753.67</v>
      </c>
      <c r="Q3675" s="11">
        <f>IF(ISBLANK(Table14[[#This Row],[Quantity_Sold]]),MEDIAN(Table14[Quantity_Sold]),Table14[[#This Row],[Quantity_Sold]])</f>
        <v>12</v>
      </c>
      <c r="R3675" s="4" t="str">
        <f>TRIM(Table14[[#This Row],[Product_Category]])</f>
        <v>Electronics</v>
      </c>
      <c r="S3675" s="4" t="str">
        <f>PROPER(Table14[[#This Row],[Customer_Type]])</f>
        <v>New</v>
      </c>
      <c r="T3675" s="13">
        <f>IF(ISBLANK(Table14[[#This Row],[Discount]]),MEDIAN(Table14[Discount]),Table14[[#This Row],[Discount]])</f>
        <v>0.28000000000000003</v>
      </c>
    </row>
    <row r="3676" spans="1:20" x14ac:dyDescent="0.3">
      <c r="A3676">
        <v>1015</v>
      </c>
      <c r="B3676" s="1">
        <v>45301</v>
      </c>
      <c r="C3676" t="s">
        <v>29</v>
      </c>
      <c r="D3676" t="s">
        <v>30</v>
      </c>
      <c r="E3676">
        <v>145531.29</v>
      </c>
      <c r="F3676">
        <v>39</v>
      </c>
      <c r="G3676" t="s">
        <v>15</v>
      </c>
      <c r="H3676" s="9">
        <v>3405.76</v>
      </c>
      <c r="I3676" s="9">
        <v>3927.97</v>
      </c>
      <c r="J3676" t="s">
        <v>16</v>
      </c>
      <c r="K3676">
        <v>0.05</v>
      </c>
      <c r="L3676" s="4" t="s">
        <v>31</v>
      </c>
      <c r="M3676" s="4" t="s">
        <v>22</v>
      </c>
      <c r="N3676" s="4" t="str">
        <f>IF(ISBLANK(Table14[[#This Row],[Sales_Rep]]),"Unknown",Table14[[#This Row],[Sales_Rep]])</f>
        <v>Bob</v>
      </c>
      <c r="O3676" t="str">
        <f>PROPER(Table14[[#This Row],[Region]])</f>
        <v>South</v>
      </c>
      <c r="P3676" s="9">
        <f>IF(ISBLANK(Table14[[#This Row],[Sales_Amount]]),MEDIAN(Table14[Sales_Amount]),Table14[[#This Row],[Sales_Amount]])</f>
        <v>145531.29</v>
      </c>
      <c r="Q3676" s="11">
        <f>IF(ISBLANK(Table14[[#This Row],[Quantity_Sold]]),MEDIAN(Table14[Quantity_Sold]),Table14[[#This Row],[Quantity_Sold]])</f>
        <v>39</v>
      </c>
      <c r="R3676" s="4" t="str">
        <f>TRIM(Table14[[#This Row],[Product_Category]])</f>
        <v>Food</v>
      </c>
      <c r="S3676" s="4" t="str">
        <f>PROPER(Table14[[#This Row],[Customer_Type]])</f>
        <v>Returning</v>
      </c>
      <c r="T3676" s="13">
        <f>IF(ISBLANK(Table14[[#This Row],[Discount]]),MEDIAN(Table14[Discount]),Table14[[#This Row],[Discount]])</f>
        <v>0.05</v>
      </c>
    </row>
    <row r="3677" spans="1:20" x14ac:dyDescent="0.3">
      <c r="A3677">
        <v>1456</v>
      </c>
      <c r="B3677" s="1">
        <v>45173</v>
      </c>
      <c r="C3677" t="s">
        <v>19</v>
      </c>
      <c r="D3677" t="s">
        <v>14</v>
      </c>
      <c r="E3677">
        <v>110253.99</v>
      </c>
      <c r="F3677">
        <v>29</v>
      </c>
      <c r="G3677" t="s">
        <v>21</v>
      </c>
      <c r="H3677" s="9">
        <v>3423.55</v>
      </c>
      <c r="I3677" s="9">
        <v>4177.87</v>
      </c>
      <c r="J3677" t="s">
        <v>16</v>
      </c>
      <c r="K3677">
        <v>0.09</v>
      </c>
      <c r="L3677" s="4" t="s">
        <v>26</v>
      </c>
      <c r="M3677" s="4" t="s">
        <v>18</v>
      </c>
      <c r="N3677" s="4" t="str">
        <f>IF(ISBLANK(Table14[[#This Row],[Sales_Rep]]),"Unknown",Table14[[#This Row],[Sales_Rep]])</f>
        <v>Eve</v>
      </c>
      <c r="O3677" t="str">
        <f>PROPER(Table14[[#This Row],[Region]])</f>
        <v>East</v>
      </c>
      <c r="P3677" s="9">
        <f>IF(ISBLANK(Table14[[#This Row],[Sales_Amount]]),MEDIAN(Table14[Sales_Amount]),Table14[[#This Row],[Sales_Amount]])</f>
        <v>110253.99</v>
      </c>
      <c r="Q3677" s="11">
        <f>IF(ISBLANK(Table14[[#This Row],[Quantity_Sold]]),MEDIAN(Table14[Quantity_Sold]),Table14[[#This Row],[Quantity_Sold]])</f>
        <v>29</v>
      </c>
      <c r="R3677" s="4" t="str">
        <f>TRIM(Table14[[#This Row],[Product_Category]])</f>
        <v>Electronics</v>
      </c>
      <c r="S3677" s="4" t="str">
        <f>PROPER(Table14[[#This Row],[Customer_Type]])</f>
        <v>Returning</v>
      </c>
      <c r="T3677" s="13">
        <f>IF(ISBLANK(Table14[[#This Row],[Discount]]),MEDIAN(Table14[Discount]),Table14[[#This Row],[Discount]])</f>
        <v>0.09</v>
      </c>
    </row>
    <row r="3678" spans="1:20" x14ac:dyDescent="0.3">
      <c r="A3678">
        <v>1247</v>
      </c>
      <c r="B3678" s="1">
        <v>45162</v>
      </c>
      <c r="C3678" t="s">
        <v>29</v>
      </c>
      <c r="D3678" t="s">
        <v>30</v>
      </c>
      <c r="E3678">
        <v>60721.4</v>
      </c>
      <c r="F3678">
        <v>25</v>
      </c>
      <c r="G3678" t="s">
        <v>28</v>
      </c>
      <c r="H3678" s="9">
        <v>2286.06</v>
      </c>
      <c r="I3678" s="9">
        <v>3036.07</v>
      </c>
      <c r="J3678" t="s">
        <v>25</v>
      </c>
      <c r="K3678">
        <v>0.2</v>
      </c>
      <c r="L3678" s="4" t="s">
        <v>31</v>
      </c>
      <c r="M3678" s="4" t="s">
        <v>18</v>
      </c>
      <c r="N3678" s="4" t="str">
        <f>IF(ISBLANK(Table14[[#This Row],[Sales_Rep]]),"Unknown",Table14[[#This Row],[Sales_Rep]])</f>
        <v>Bob</v>
      </c>
      <c r="O3678" t="str">
        <f>PROPER(Table14[[#This Row],[Region]])</f>
        <v>South</v>
      </c>
      <c r="P3678" s="9">
        <f>IF(ISBLANK(Table14[[#This Row],[Sales_Amount]]),MEDIAN(Table14[Sales_Amount]),Table14[[#This Row],[Sales_Amount]])</f>
        <v>60721.4</v>
      </c>
      <c r="Q3678" s="11">
        <f>IF(ISBLANK(Table14[[#This Row],[Quantity_Sold]]),MEDIAN(Table14[Quantity_Sold]),Table14[[#This Row],[Quantity_Sold]])</f>
        <v>25</v>
      </c>
      <c r="R3678" s="4" t="str">
        <f>TRIM(Table14[[#This Row],[Product_Category]])</f>
        <v>Furniture</v>
      </c>
      <c r="S3678" s="4" t="str">
        <f>PROPER(Table14[[#This Row],[Customer_Type]])</f>
        <v>New</v>
      </c>
      <c r="T3678" s="13">
        <f>IF(ISBLANK(Table14[[#This Row],[Discount]]),MEDIAN(Table14[Discount]),Table14[[#This Row],[Discount]])</f>
        <v>0.2</v>
      </c>
    </row>
    <row r="3679" spans="1:20" x14ac:dyDescent="0.3">
      <c r="A3679">
        <v>1282</v>
      </c>
      <c r="B3679" s="1">
        <v>45416</v>
      </c>
      <c r="C3679" t="s">
        <v>13</v>
      </c>
      <c r="D3679" t="s">
        <v>14</v>
      </c>
      <c r="E3679">
        <v>70248.960000000006</v>
      </c>
      <c r="F3679">
        <v>16</v>
      </c>
      <c r="G3679" t="s">
        <v>24</v>
      </c>
      <c r="H3679" s="9">
        <v>4074.94</v>
      </c>
      <c r="I3679" s="9">
        <v>5488.2</v>
      </c>
      <c r="J3679" t="s">
        <v>25</v>
      </c>
      <c r="K3679">
        <v>0.2</v>
      </c>
      <c r="L3679" s="4" t="s">
        <v>17</v>
      </c>
      <c r="M3679" s="4" t="s">
        <v>18</v>
      </c>
      <c r="N3679" s="4" t="str">
        <f>IF(ISBLANK(Table14[[#This Row],[Sales_Rep]]),"Unknown",Table14[[#This Row],[Sales_Rep]])</f>
        <v>David</v>
      </c>
      <c r="O3679" t="str">
        <f>PROPER(Table14[[#This Row],[Region]])</f>
        <v>East</v>
      </c>
      <c r="P3679" s="9">
        <f>IF(ISBLANK(Table14[[#This Row],[Sales_Amount]]),MEDIAN(Table14[Sales_Amount]),Table14[[#This Row],[Sales_Amount]])</f>
        <v>70248.960000000006</v>
      </c>
      <c r="Q3679" s="11">
        <f>IF(ISBLANK(Table14[[#This Row],[Quantity_Sold]]),MEDIAN(Table14[Quantity_Sold]),Table14[[#This Row],[Quantity_Sold]])</f>
        <v>16</v>
      </c>
      <c r="R3679" s="4" t="str">
        <f>TRIM(Table14[[#This Row],[Product_Category]])</f>
        <v>Clothing</v>
      </c>
      <c r="S3679" s="4" t="str">
        <f>PROPER(Table14[[#This Row],[Customer_Type]])</f>
        <v>New</v>
      </c>
      <c r="T3679" s="13">
        <f>IF(ISBLANK(Table14[[#This Row],[Discount]]),MEDIAN(Table14[Discount]),Table14[[#This Row],[Discount]])</f>
        <v>0.2</v>
      </c>
    </row>
    <row r="3680" spans="1:20" x14ac:dyDescent="0.3">
      <c r="A3680">
        <v>1077</v>
      </c>
      <c r="B3680" s="1">
        <v>45303</v>
      </c>
      <c r="C3680" t="s">
        <v>23</v>
      </c>
      <c r="D3680" t="s">
        <v>20</v>
      </c>
      <c r="E3680">
        <v>116130.46</v>
      </c>
      <c r="F3680">
        <v>36</v>
      </c>
      <c r="G3680" t="s">
        <v>15</v>
      </c>
      <c r="H3680" s="9">
        <v>3054.73</v>
      </c>
      <c r="I3680" s="9">
        <v>4135.7</v>
      </c>
      <c r="J3680" t="s">
        <v>25</v>
      </c>
      <c r="K3680">
        <v>0.22</v>
      </c>
      <c r="L3680" s="4" t="s">
        <v>17</v>
      </c>
      <c r="M3680" s="4" t="s">
        <v>22</v>
      </c>
      <c r="N3680" s="4" t="str">
        <f>IF(ISBLANK(Table14[[#This Row],[Sales_Rep]]),"Unknown",Table14[[#This Row],[Sales_Rep]])</f>
        <v>Charlie</v>
      </c>
      <c r="O3680" t="str">
        <f>PROPER(Table14[[#This Row],[Region]])</f>
        <v>North</v>
      </c>
      <c r="P3680" s="9">
        <f>IF(ISBLANK(Table14[[#This Row],[Sales_Amount]]),MEDIAN(Table14[Sales_Amount]),Table14[[#This Row],[Sales_Amount]])</f>
        <v>116130.46</v>
      </c>
      <c r="Q3680" s="11">
        <f>IF(ISBLANK(Table14[[#This Row],[Quantity_Sold]]),MEDIAN(Table14[Quantity_Sold]),Table14[[#This Row],[Quantity_Sold]])</f>
        <v>36</v>
      </c>
      <c r="R3680" s="4" t="str">
        <f>TRIM(Table14[[#This Row],[Product_Category]])</f>
        <v>Food</v>
      </c>
      <c r="S3680" s="4" t="str">
        <f>PROPER(Table14[[#This Row],[Customer_Type]])</f>
        <v>New</v>
      </c>
      <c r="T3680" s="13">
        <f>IF(ISBLANK(Table14[[#This Row],[Discount]]),MEDIAN(Table14[Discount]),Table14[[#This Row],[Discount]])</f>
        <v>0.22</v>
      </c>
    </row>
    <row r="3681" spans="1:20" x14ac:dyDescent="0.3">
      <c r="A3681">
        <v>1261</v>
      </c>
      <c r="B3681" s="1">
        <v>45060</v>
      </c>
      <c r="C3681" t="s">
        <v>29</v>
      </c>
      <c r="D3681" t="s">
        <v>20</v>
      </c>
      <c r="E3681">
        <v>305643.34000000003</v>
      </c>
      <c r="F3681">
        <v>49</v>
      </c>
      <c r="G3681" t="s">
        <v>21</v>
      </c>
      <c r="H3681" s="9">
        <v>4967.1499999999996</v>
      </c>
      <c r="I3681" s="9">
        <v>6497.52</v>
      </c>
      <c r="J3681" t="s">
        <v>16</v>
      </c>
      <c r="K3681">
        <v>0.04</v>
      </c>
      <c r="L3681" s="4" t="s">
        <v>17</v>
      </c>
      <c r="M3681" s="4" t="s">
        <v>18</v>
      </c>
      <c r="N3681" s="4" t="str">
        <f>IF(ISBLANK(Table14[[#This Row],[Sales_Rep]]),"Unknown",Table14[[#This Row],[Sales_Rep]])</f>
        <v>Bob</v>
      </c>
      <c r="O3681" t="str">
        <f>PROPER(Table14[[#This Row],[Region]])</f>
        <v>North</v>
      </c>
      <c r="P3681" s="9">
        <f>IF(ISBLANK(Table14[[#This Row],[Sales_Amount]]),MEDIAN(Table14[Sales_Amount]),Table14[[#This Row],[Sales_Amount]])</f>
        <v>305643.34000000003</v>
      </c>
      <c r="Q3681" s="11">
        <f>IF(ISBLANK(Table14[[#This Row],[Quantity_Sold]]),MEDIAN(Table14[Quantity_Sold]),Table14[[#This Row],[Quantity_Sold]])</f>
        <v>49</v>
      </c>
      <c r="R3681" s="4" t="str">
        <f>TRIM(Table14[[#This Row],[Product_Category]])</f>
        <v>Electronics</v>
      </c>
      <c r="S3681" s="4" t="str">
        <f>PROPER(Table14[[#This Row],[Customer_Type]])</f>
        <v>Returning</v>
      </c>
      <c r="T3681" s="13">
        <f>IF(ISBLANK(Table14[[#This Row],[Discount]]),MEDIAN(Table14[Discount]),Table14[[#This Row],[Discount]])</f>
        <v>0.04</v>
      </c>
    </row>
    <row r="3682" spans="1:20" x14ac:dyDescent="0.3">
      <c r="A3682">
        <v>1406</v>
      </c>
      <c r="B3682" s="1">
        <v>45237</v>
      </c>
      <c r="C3682" t="s">
        <v>32</v>
      </c>
      <c r="D3682" t="s">
        <v>27</v>
      </c>
      <c r="E3682">
        <v>65300.5</v>
      </c>
      <c r="F3682">
        <v>18</v>
      </c>
      <c r="G3682" t="s">
        <v>15</v>
      </c>
      <c r="H3682" s="9">
        <v>2935.13</v>
      </c>
      <c r="I3682" s="9">
        <v>3664.45</v>
      </c>
      <c r="J3682" t="s">
        <v>25</v>
      </c>
      <c r="K3682">
        <v>0.01</v>
      </c>
      <c r="L3682" s="4" t="s">
        <v>17</v>
      </c>
      <c r="M3682" s="4" t="s">
        <v>22</v>
      </c>
      <c r="N3682" s="4" t="str">
        <f>IF(ISBLANK(Table14[[#This Row],[Sales_Rep]]),"Unknown",Table14[[#This Row],[Sales_Rep]])</f>
        <v>Alice</v>
      </c>
      <c r="O3682" t="str">
        <f>PROPER(Table14[[#This Row],[Region]])</f>
        <v>West</v>
      </c>
      <c r="P3682" s="9">
        <f>IF(ISBLANK(Table14[[#This Row],[Sales_Amount]]),MEDIAN(Table14[Sales_Amount]),Table14[[#This Row],[Sales_Amount]])</f>
        <v>65300.5</v>
      </c>
      <c r="Q3682" s="11">
        <f>IF(ISBLANK(Table14[[#This Row],[Quantity_Sold]]),MEDIAN(Table14[Quantity_Sold]),Table14[[#This Row],[Quantity_Sold]])</f>
        <v>18</v>
      </c>
      <c r="R3682" s="4" t="str">
        <f>TRIM(Table14[[#This Row],[Product_Category]])</f>
        <v>Food</v>
      </c>
      <c r="S3682" s="4" t="str">
        <f>PROPER(Table14[[#This Row],[Customer_Type]])</f>
        <v>New</v>
      </c>
      <c r="T3682" s="13">
        <f>IF(ISBLANK(Table14[[#This Row],[Discount]]),MEDIAN(Table14[Discount]),Table14[[#This Row],[Discount]])</f>
        <v>0.01</v>
      </c>
    </row>
    <row r="3683" spans="1:20" x14ac:dyDescent="0.3">
      <c r="A3683">
        <v>1004</v>
      </c>
      <c r="B3683" s="1">
        <v>45593</v>
      </c>
      <c r="C3683" t="s">
        <v>32</v>
      </c>
      <c r="D3683" t="s">
        <v>27</v>
      </c>
      <c r="E3683">
        <v>3397.54</v>
      </c>
      <c r="F3683">
        <v>9</v>
      </c>
      <c r="G3683" t="s">
        <v>21</v>
      </c>
      <c r="H3683" s="9">
        <v>378.67</v>
      </c>
      <c r="I3683" s="9">
        <v>419.45</v>
      </c>
      <c r="J3683" t="s">
        <v>25</v>
      </c>
      <c r="K3683">
        <v>0.1</v>
      </c>
      <c r="L3683" s="4" t="s">
        <v>26</v>
      </c>
      <c r="M3683" s="4" t="s">
        <v>18</v>
      </c>
      <c r="N3683" s="4" t="str">
        <f>IF(ISBLANK(Table14[[#This Row],[Sales_Rep]]),"Unknown",Table14[[#This Row],[Sales_Rep]])</f>
        <v>Alice</v>
      </c>
      <c r="O3683" t="str">
        <f>PROPER(Table14[[#This Row],[Region]])</f>
        <v>West</v>
      </c>
      <c r="P3683" s="9">
        <f>IF(ISBLANK(Table14[[#This Row],[Sales_Amount]]),MEDIAN(Table14[Sales_Amount]),Table14[[#This Row],[Sales_Amount]])</f>
        <v>3397.54</v>
      </c>
      <c r="Q3683" s="11">
        <f>IF(ISBLANK(Table14[[#This Row],[Quantity_Sold]]),MEDIAN(Table14[Quantity_Sold]),Table14[[#This Row],[Quantity_Sold]])</f>
        <v>9</v>
      </c>
      <c r="R3683" s="4" t="str">
        <f>TRIM(Table14[[#This Row],[Product_Category]])</f>
        <v>Electronics</v>
      </c>
      <c r="S3683" s="4" t="str">
        <f>PROPER(Table14[[#This Row],[Customer_Type]])</f>
        <v>New</v>
      </c>
      <c r="T3683" s="13">
        <f>IF(ISBLANK(Table14[[#This Row],[Discount]]),MEDIAN(Table14[Discount]),Table14[[#This Row],[Discount]])</f>
        <v>0.1</v>
      </c>
    </row>
    <row r="3684" spans="1:20" x14ac:dyDescent="0.3">
      <c r="A3684">
        <v>1214</v>
      </c>
      <c r="B3684" s="1">
        <v>45279</v>
      </c>
      <c r="C3684" t="s">
        <v>19</v>
      </c>
      <c r="D3684" t="s">
        <v>14</v>
      </c>
      <c r="E3684">
        <v>16167.66</v>
      </c>
      <c r="F3684">
        <v>27</v>
      </c>
      <c r="G3684" t="s">
        <v>21</v>
      </c>
      <c r="H3684" s="9">
        <v>484.09</v>
      </c>
      <c r="I3684" s="9">
        <v>712.86</v>
      </c>
      <c r="J3684" t="s">
        <v>25</v>
      </c>
      <c r="K3684">
        <v>0.16</v>
      </c>
      <c r="L3684" s="4" t="s">
        <v>26</v>
      </c>
      <c r="M3684" s="4" t="s">
        <v>22</v>
      </c>
      <c r="N3684" s="4" t="str">
        <f>IF(ISBLANK(Table14[[#This Row],[Sales_Rep]]),"Unknown",Table14[[#This Row],[Sales_Rep]])</f>
        <v>Eve</v>
      </c>
      <c r="O3684" t="str">
        <f>PROPER(Table14[[#This Row],[Region]])</f>
        <v>East</v>
      </c>
      <c r="P3684" s="9">
        <f>IF(ISBLANK(Table14[[#This Row],[Sales_Amount]]),MEDIAN(Table14[Sales_Amount]),Table14[[#This Row],[Sales_Amount]])</f>
        <v>16167.66</v>
      </c>
      <c r="Q3684" s="11">
        <f>IF(ISBLANK(Table14[[#This Row],[Quantity_Sold]]),MEDIAN(Table14[Quantity_Sold]),Table14[[#This Row],[Quantity_Sold]])</f>
        <v>27</v>
      </c>
      <c r="R3684" s="4" t="str">
        <f>TRIM(Table14[[#This Row],[Product_Category]])</f>
        <v>Electronics</v>
      </c>
      <c r="S3684" s="4" t="str">
        <f>PROPER(Table14[[#This Row],[Customer_Type]])</f>
        <v>New</v>
      </c>
      <c r="T3684" s="13">
        <f>IF(ISBLANK(Table14[[#This Row],[Discount]]),MEDIAN(Table14[Discount]),Table14[[#This Row],[Discount]])</f>
        <v>0.16</v>
      </c>
    </row>
    <row r="3685" spans="1:20" x14ac:dyDescent="0.3">
      <c r="A3685">
        <v>1321</v>
      </c>
      <c r="B3685" s="1">
        <v>45620</v>
      </c>
      <c r="C3685" t="s">
        <v>13</v>
      </c>
      <c r="D3685" t="s">
        <v>14</v>
      </c>
      <c r="E3685">
        <v>19641.57</v>
      </c>
      <c r="F3685">
        <v>34</v>
      </c>
      <c r="G3685" t="s">
        <v>15</v>
      </c>
      <c r="H3685" s="9">
        <v>613.15</v>
      </c>
      <c r="I3685" s="9">
        <v>687.73</v>
      </c>
      <c r="J3685" t="s">
        <v>25</v>
      </c>
      <c r="K3685">
        <v>0.16</v>
      </c>
      <c r="L3685" s="4" t="s">
        <v>17</v>
      </c>
      <c r="M3685" s="4" t="s">
        <v>22</v>
      </c>
      <c r="N3685" s="4" t="str">
        <f>IF(ISBLANK(Table14[[#This Row],[Sales_Rep]]),"Unknown",Table14[[#This Row],[Sales_Rep]])</f>
        <v>David</v>
      </c>
      <c r="O3685" t="str">
        <f>PROPER(Table14[[#This Row],[Region]])</f>
        <v>East</v>
      </c>
      <c r="P3685" s="9">
        <f>IF(ISBLANK(Table14[[#This Row],[Sales_Amount]]),MEDIAN(Table14[Sales_Amount]),Table14[[#This Row],[Sales_Amount]])</f>
        <v>19641.57</v>
      </c>
      <c r="Q3685" s="11">
        <f>IF(ISBLANK(Table14[[#This Row],[Quantity_Sold]]),MEDIAN(Table14[Quantity_Sold]),Table14[[#This Row],[Quantity_Sold]])</f>
        <v>34</v>
      </c>
      <c r="R3685" s="4" t="str">
        <f>TRIM(Table14[[#This Row],[Product_Category]])</f>
        <v>Food</v>
      </c>
      <c r="S3685" s="4" t="str">
        <f>PROPER(Table14[[#This Row],[Customer_Type]])</f>
        <v>New</v>
      </c>
      <c r="T3685" s="13">
        <f>IF(ISBLANK(Table14[[#This Row],[Discount]]),MEDIAN(Table14[Discount]),Table14[[#This Row],[Discount]])</f>
        <v>0.16</v>
      </c>
    </row>
    <row r="3686" spans="1:20" x14ac:dyDescent="0.3">
      <c r="A3686">
        <v>1282</v>
      </c>
      <c r="B3686" s="1">
        <v>45421</v>
      </c>
      <c r="C3686" t="s">
        <v>19</v>
      </c>
      <c r="D3686" t="s">
        <v>30</v>
      </c>
      <c r="E3686">
        <v>1069.57</v>
      </c>
      <c r="F3686">
        <v>13</v>
      </c>
      <c r="G3686" t="s">
        <v>28</v>
      </c>
      <c r="H3686" s="9">
        <v>84.45</v>
      </c>
      <c r="I3686" s="9">
        <v>106.85</v>
      </c>
      <c r="J3686" t="s">
        <v>25</v>
      </c>
      <c r="K3686">
        <v>0.23</v>
      </c>
      <c r="L3686" s="4" t="s">
        <v>26</v>
      </c>
      <c r="M3686" s="4" t="s">
        <v>22</v>
      </c>
      <c r="N3686" s="4" t="str">
        <f>IF(ISBLANK(Table14[[#This Row],[Sales_Rep]]),"Unknown",Table14[[#This Row],[Sales_Rep]])</f>
        <v>Eve</v>
      </c>
      <c r="O3686" t="str">
        <f>PROPER(Table14[[#This Row],[Region]])</f>
        <v>South</v>
      </c>
      <c r="P3686" s="9">
        <f>IF(ISBLANK(Table14[[#This Row],[Sales_Amount]]),MEDIAN(Table14[Sales_Amount]),Table14[[#This Row],[Sales_Amount]])</f>
        <v>1069.57</v>
      </c>
      <c r="Q3686" s="11">
        <f>IF(ISBLANK(Table14[[#This Row],[Quantity_Sold]]),MEDIAN(Table14[Quantity_Sold]),Table14[[#This Row],[Quantity_Sold]])</f>
        <v>13</v>
      </c>
      <c r="R3686" s="4" t="str">
        <f>TRIM(Table14[[#This Row],[Product_Category]])</f>
        <v>Furniture</v>
      </c>
      <c r="S3686" s="4" t="str">
        <f>PROPER(Table14[[#This Row],[Customer_Type]])</f>
        <v>New</v>
      </c>
      <c r="T3686" s="13">
        <f>IF(ISBLANK(Table14[[#This Row],[Discount]]),MEDIAN(Table14[Discount]),Table14[[#This Row],[Discount]])</f>
        <v>0.23</v>
      </c>
    </row>
    <row r="3687" spans="1:20" x14ac:dyDescent="0.3">
      <c r="A3687">
        <v>1200</v>
      </c>
      <c r="B3687" s="1">
        <v>45354</v>
      </c>
      <c r="C3687" t="s">
        <v>19</v>
      </c>
      <c r="D3687" t="s">
        <v>14</v>
      </c>
      <c r="E3687">
        <v>24166.28</v>
      </c>
      <c r="F3687">
        <v>7</v>
      </c>
      <c r="G3687" t="s">
        <v>21</v>
      </c>
      <c r="H3687" s="9">
        <v>3420.19</v>
      </c>
      <c r="I3687" s="9">
        <v>4061.56</v>
      </c>
      <c r="J3687" t="s">
        <v>25</v>
      </c>
      <c r="K3687">
        <v>0.15</v>
      </c>
      <c r="L3687" s="4" t="s">
        <v>26</v>
      </c>
      <c r="M3687" s="4" t="s">
        <v>18</v>
      </c>
      <c r="N3687" s="4" t="str">
        <f>IF(ISBLANK(Table14[[#This Row],[Sales_Rep]]),"Unknown",Table14[[#This Row],[Sales_Rep]])</f>
        <v>Eve</v>
      </c>
      <c r="O3687" t="str">
        <f>PROPER(Table14[[#This Row],[Region]])</f>
        <v>East</v>
      </c>
      <c r="P3687" s="9">
        <f>IF(ISBLANK(Table14[[#This Row],[Sales_Amount]]),MEDIAN(Table14[Sales_Amount]),Table14[[#This Row],[Sales_Amount]])</f>
        <v>24166.28</v>
      </c>
      <c r="Q3687" s="11">
        <f>IF(ISBLANK(Table14[[#This Row],[Quantity_Sold]]),MEDIAN(Table14[Quantity_Sold]),Table14[[#This Row],[Quantity_Sold]])</f>
        <v>7</v>
      </c>
      <c r="R3687" s="4" t="str">
        <f>TRIM(Table14[[#This Row],[Product_Category]])</f>
        <v>Electronics</v>
      </c>
      <c r="S3687" s="4" t="str">
        <f>PROPER(Table14[[#This Row],[Customer_Type]])</f>
        <v>New</v>
      </c>
      <c r="T3687" s="13">
        <f>IF(ISBLANK(Table14[[#This Row],[Discount]]),MEDIAN(Table14[Discount]),Table14[[#This Row],[Discount]])</f>
        <v>0.15</v>
      </c>
    </row>
    <row r="3688" spans="1:20" x14ac:dyDescent="0.3">
      <c r="A3688">
        <v>1176</v>
      </c>
      <c r="B3688" s="1">
        <v>45585</v>
      </c>
      <c r="C3688" t="s">
        <v>19</v>
      </c>
      <c r="D3688" t="s">
        <v>14</v>
      </c>
      <c r="E3688">
        <v>43757.7</v>
      </c>
      <c r="F3688">
        <v>24</v>
      </c>
      <c r="G3688" t="s">
        <v>21</v>
      </c>
      <c r="H3688" s="9">
        <v>2237.4899999999998</v>
      </c>
      <c r="I3688" s="9">
        <v>2567.94</v>
      </c>
      <c r="J3688" t="s">
        <v>25</v>
      </c>
      <c r="K3688">
        <v>0.28999999999999998</v>
      </c>
      <c r="L3688" s="4" t="s">
        <v>31</v>
      </c>
      <c r="M3688" s="4" t="s">
        <v>22</v>
      </c>
      <c r="N3688" s="4" t="str">
        <f>IF(ISBLANK(Table14[[#This Row],[Sales_Rep]]),"Unknown",Table14[[#This Row],[Sales_Rep]])</f>
        <v>Eve</v>
      </c>
      <c r="O3688" t="str">
        <f>PROPER(Table14[[#This Row],[Region]])</f>
        <v>East</v>
      </c>
      <c r="P3688" s="9">
        <f>IF(ISBLANK(Table14[[#This Row],[Sales_Amount]]),MEDIAN(Table14[Sales_Amount]),Table14[[#This Row],[Sales_Amount]])</f>
        <v>43757.7</v>
      </c>
      <c r="Q3688" s="11">
        <f>IF(ISBLANK(Table14[[#This Row],[Quantity_Sold]]),MEDIAN(Table14[Quantity_Sold]),Table14[[#This Row],[Quantity_Sold]])</f>
        <v>24</v>
      </c>
      <c r="R3688" s="4" t="str">
        <f>TRIM(Table14[[#This Row],[Product_Category]])</f>
        <v>Electronics</v>
      </c>
      <c r="S3688" s="4" t="str">
        <f>PROPER(Table14[[#This Row],[Customer_Type]])</f>
        <v>New</v>
      </c>
      <c r="T3688" s="13">
        <f>IF(ISBLANK(Table14[[#This Row],[Discount]]),MEDIAN(Table14[Discount]),Table14[[#This Row],[Discount]])</f>
        <v>0.28999999999999998</v>
      </c>
    </row>
    <row r="3689" spans="1:20" x14ac:dyDescent="0.3">
      <c r="A3689">
        <v>1469</v>
      </c>
      <c r="B3689" s="1">
        <v>45546</v>
      </c>
      <c r="C3689" t="s">
        <v>32</v>
      </c>
      <c r="D3689" t="s">
        <v>20</v>
      </c>
      <c r="E3689">
        <v>51487.39</v>
      </c>
      <c r="F3689">
        <v>25</v>
      </c>
      <c r="G3689" t="s">
        <v>24</v>
      </c>
      <c r="H3689" s="9">
        <v>1945.67</v>
      </c>
      <c r="I3689" s="9">
        <v>2167.89</v>
      </c>
      <c r="J3689" t="s">
        <v>16</v>
      </c>
      <c r="K3689">
        <v>0.05</v>
      </c>
      <c r="L3689" s="4" t="s">
        <v>26</v>
      </c>
      <c r="M3689" s="4" t="s">
        <v>18</v>
      </c>
      <c r="N3689" s="4" t="str">
        <f>IF(ISBLANK(Table14[[#This Row],[Sales_Rep]]),"Unknown",Table14[[#This Row],[Sales_Rep]])</f>
        <v>Alice</v>
      </c>
      <c r="O3689" t="str">
        <f>PROPER(Table14[[#This Row],[Region]])</f>
        <v>North</v>
      </c>
      <c r="P3689" s="9">
        <f>IF(ISBLANK(Table14[[#This Row],[Sales_Amount]]),MEDIAN(Table14[Sales_Amount]),Table14[[#This Row],[Sales_Amount]])</f>
        <v>51487.39</v>
      </c>
      <c r="Q3689" s="11">
        <f>IF(ISBLANK(Table14[[#This Row],[Quantity_Sold]]),MEDIAN(Table14[Quantity_Sold]),Table14[[#This Row],[Quantity_Sold]])</f>
        <v>25</v>
      </c>
      <c r="R3689" s="4" t="str">
        <f>TRIM(Table14[[#This Row],[Product_Category]])</f>
        <v>Clothing</v>
      </c>
      <c r="S3689" s="4" t="str">
        <f>PROPER(Table14[[#This Row],[Customer_Type]])</f>
        <v>Returning</v>
      </c>
      <c r="T3689" s="13">
        <f>IF(ISBLANK(Table14[[#This Row],[Discount]]),MEDIAN(Table14[Discount]),Table14[[#This Row],[Discount]])</f>
        <v>0.05</v>
      </c>
    </row>
    <row r="3690" spans="1:20" x14ac:dyDescent="0.3">
      <c r="A3690">
        <v>1137</v>
      </c>
      <c r="B3690" s="1">
        <v>45580</v>
      </c>
      <c r="C3690" t="s">
        <v>32</v>
      </c>
      <c r="D3690" t="s">
        <v>14</v>
      </c>
      <c r="E3690">
        <v>18569.400000000001</v>
      </c>
      <c r="F3690">
        <v>6</v>
      </c>
      <c r="G3690" t="s">
        <v>28</v>
      </c>
      <c r="H3690" s="9">
        <v>3260.01</v>
      </c>
      <c r="I3690" s="9">
        <v>4019.35</v>
      </c>
      <c r="J3690" t="s">
        <v>16</v>
      </c>
      <c r="K3690">
        <v>0.23</v>
      </c>
      <c r="L3690" s="4" t="s">
        <v>17</v>
      </c>
      <c r="M3690" s="4" t="s">
        <v>18</v>
      </c>
      <c r="N3690" s="4" t="str">
        <f>IF(ISBLANK(Table14[[#This Row],[Sales_Rep]]),"Unknown",Table14[[#This Row],[Sales_Rep]])</f>
        <v>Alice</v>
      </c>
      <c r="O3690" t="str">
        <f>PROPER(Table14[[#This Row],[Region]])</f>
        <v>East</v>
      </c>
      <c r="P3690" s="9">
        <f>IF(ISBLANK(Table14[[#This Row],[Sales_Amount]]),MEDIAN(Table14[Sales_Amount]),Table14[[#This Row],[Sales_Amount]])</f>
        <v>18569.400000000001</v>
      </c>
      <c r="Q3690" s="11">
        <f>IF(ISBLANK(Table14[[#This Row],[Quantity_Sold]]),MEDIAN(Table14[Quantity_Sold]),Table14[[#This Row],[Quantity_Sold]])</f>
        <v>6</v>
      </c>
      <c r="R3690" s="4" t="str">
        <f>TRIM(Table14[[#This Row],[Product_Category]])</f>
        <v>Furniture</v>
      </c>
      <c r="S3690" s="4" t="str">
        <f>PROPER(Table14[[#This Row],[Customer_Type]])</f>
        <v>Returning</v>
      </c>
      <c r="T3690" s="13">
        <f>IF(ISBLANK(Table14[[#This Row],[Discount]]),MEDIAN(Table14[Discount]),Table14[[#This Row],[Discount]])</f>
        <v>0.23</v>
      </c>
    </row>
    <row r="3691" spans="1:20" x14ac:dyDescent="0.3">
      <c r="A3691">
        <v>1012</v>
      </c>
      <c r="B3691" s="1">
        <v>44998</v>
      </c>
      <c r="C3691" t="s">
        <v>19</v>
      </c>
      <c r="D3691" t="s">
        <v>27</v>
      </c>
      <c r="E3691">
        <v>120853.83</v>
      </c>
      <c r="F3691">
        <v>26</v>
      </c>
      <c r="G3691" t="s">
        <v>28</v>
      </c>
      <c r="H3691" s="9">
        <v>3899.4</v>
      </c>
      <c r="I3691" s="9">
        <v>5600.27</v>
      </c>
      <c r="J3691" t="s">
        <v>25</v>
      </c>
      <c r="K3691">
        <v>0.17</v>
      </c>
      <c r="L3691" s="4" t="s">
        <v>31</v>
      </c>
      <c r="M3691" s="4" t="s">
        <v>22</v>
      </c>
      <c r="N3691" s="4" t="str">
        <f>IF(ISBLANK(Table14[[#This Row],[Sales_Rep]]),"Unknown",Table14[[#This Row],[Sales_Rep]])</f>
        <v>Eve</v>
      </c>
      <c r="O3691" t="str">
        <f>PROPER(Table14[[#This Row],[Region]])</f>
        <v>West</v>
      </c>
      <c r="P3691" s="9">
        <f>IF(ISBLANK(Table14[[#This Row],[Sales_Amount]]),MEDIAN(Table14[Sales_Amount]),Table14[[#This Row],[Sales_Amount]])</f>
        <v>120853.83</v>
      </c>
      <c r="Q3691" s="11">
        <f>IF(ISBLANK(Table14[[#This Row],[Quantity_Sold]]),MEDIAN(Table14[Quantity_Sold]),Table14[[#This Row],[Quantity_Sold]])</f>
        <v>26</v>
      </c>
      <c r="R3691" s="4" t="str">
        <f>TRIM(Table14[[#This Row],[Product_Category]])</f>
        <v>Furniture</v>
      </c>
      <c r="S3691" s="4" t="str">
        <f>PROPER(Table14[[#This Row],[Customer_Type]])</f>
        <v>New</v>
      </c>
      <c r="T3691" s="13">
        <f>IF(ISBLANK(Table14[[#This Row],[Discount]]),MEDIAN(Table14[Discount]),Table14[[#This Row],[Discount]])</f>
        <v>0.17</v>
      </c>
    </row>
    <row r="3692" spans="1:20" x14ac:dyDescent="0.3">
      <c r="A3692">
        <v>1383</v>
      </c>
      <c r="B3692" s="1">
        <v>44996</v>
      </c>
      <c r="C3692" t="s">
        <v>32</v>
      </c>
      <c r="D3692" t="s">
        <v>27</v>
      </c>
      <c r="E3692">
        <v>22156.33</v>
      </c>
      <c r="F3692">
        <v>14</v>
      </c>
      <c r="G3692" t="s">
        <v>28</v>
      </c>
      <c r="H3692" s="9">
        <v>1693.6</v>
      </c>
      <c r="I3692" s="9">
        <v>2260.85</v>
      </c>
      <c r="J3692" t="s">
        <v>16</v>
      </c>
      <c r="K3692">
        <v>0.3</v>
      </c>
      <c r="L3692" s="4" t="s">
        <v>31</v>
      </c>
      <c r="M3692" s="4" t="s">
        <v>18</v>
      </c>
      <c r="N3692" s="4" t="str">
        <f>IF(ISBLANK(Table14[[#This Row],[Sales_Rep]]),"Unknown",Table14[[#This Row],[Sales_Rep]])</f>
        <v>Alice</v>
      </c>
      <c r="O3692" t="str">
        <f>PROPER(Table14[[#This Row],[Region]])</f>
        <v>West</v>
      </c>
      <c r="P3692" s="9">
        <f>IF(ISBLANK(Table14[[#This Row],[Sales_Amount]]),MEDIAN(Table14[Sales_Amount]),Table14[[#This Row],[Sales_Amount]])</f>
        <v>22156.33</v>
      </c>
      <c r="Q3692" s="11">
        <f>IF(ISBLANK(Table14[[#This Row],[Quantity_Sold]]),MEDIAN(Table14[Quantity_Sold]),Table14[[#This Row],[Quantity_Sold]])</f>
        <v>14</v>
      </c>
      <c r="R3692" s="4" t="str">
        <f>TRIM(Table14[[#This Row],[Product_Category]])</f>
        <v>Furniture</v>
      </c>
      <c r="S3692" s="4" t="str">
        <f>PROPER(Table14[[#This Row],[Customer_Type]])</f>
        <v>Returning</v>
      </c>
      <c r="T3692" s="13">
        <f>IF(ISBLANK(Table14[[#This Row],[Discount]]),MEDIAN(Table14[Discount]),Table14[[#This Row],[Discount]])</f>
        <v>0.3</v>
      </c>
    </row>
    <row r="3693" spans="1:20" x14ac:dyDescent="0.3">
      <c r="A3693">
        <v>1269</v>
      </c>
      <c r="B3693" s="1">
        <v>45127</v>
      </c>
      <c r="C3693" t="s">
        <v>13</v>
      </c>
      <c r="D3693" t="s">
        <v>30</v>
      </c>
      <c r="E3693">
        <v>27735.03</v>
      </c>
      <c r="F3693">
        <v>11</v>
      </c>
      <c r="G3693" t="s">
        <v>28</v>
      </c>
      <c r="H3693" s="9">
        <v>2148.9499999999998</v>
      </c>
      <c r="I3693" s="9">
        <v>2654.07</v>
      </c>
      <c r="J3693" t="s">
        <v>25</v>
      </c>
      <c r="K3693">
        <v>0.05</v>
      </c>
      <c r="L3693" s="4" t="s">
        <v>26</v>
      </c>
      <c r="M3693" s="4" t="s">
        <v>22</v>
      </c>
      <c r="N3693" s="4" t="str">
        <f>IF(ISBLANK(Table14[[#This Row],[Sales_Rep]]),"Unknown",Table14[[#This Row],[Sales_Rep]])</f>
        <v>David</v>
      </c>
      <c r="O3693" t="str">
        <f>PROPER(Table14[[#This Row],[Region]])</f>
        <v>South</v>
      </c>
      <c r="P3693" s="9">
        <f>IF(ISBLANK(Table14[[#This Row],[Sales_Amount]]),MEDIAN(Table14[Sales_Amount]),Table14[[#This Row],[Sales_Amount]])</f>
        <v>27735.03</v>
      </c>
      <c r="Q3693" s="11">
        <f>IF(ISBLANK(Table14[[#This Row],[Quantity_Sold]]),MEDIAN(Table14[Quantity_Sold]),Table14[[#This Row],[Quantity_Sold]])</f>
        <v>11</v>
      </c>
      <c r="R3693" s="4" t="str">
        <f>TRIM(Table14[[#This Row],[Product_Category]])</f>
        <v>Furniture</v>
      </c>
      <c r="S3693" s="4" t="str">
        <f>PROPER(Table14[[#This Row],[Customer_Type]])</f>
        <v>New</v>
      </c>
      <c r="T3693" s="13">
        <f>IF(ISBLANK(Table14[[#This Row],[Discount]]),MEDIAN(Table14[Discount]),Table14[[#This Row],[Discount]])</f>
        <v>0.05</v>
      </c>
    </row>
    <row r="3694" spans="1:20" x14ac:dyDescent="0.3">
      <c r="A3694">
        <v>1224</v>
      </c>
      <c r="B3694" s="1">
        <v>45170</v>
      </c>
      <c r="C3694" t="s">
        <v>19</v>
      </c>
      <c r="D3694" t="s">
        <v>30</v>
      </c>
      <c r="E3694">
        <v>18206.7</v>
      </c>
      <c r="F3694">
        <v>12</v>
      </c>
      <c r="G3694" t="s">
        <v>21</v>
      </c>
      <c r="H3694" s="9">
        <v>1878.63</v>
      </c>
      <c r="I3694" s="9">
        <v>2078.39</v>
      </c>
      <c r="J3694" t="s">
        <v>25</v>
      </c>
      <c r="K3694">
        <v>0.27</v>
      </c>
      <c r="L3694" s="4" t="s">
        <v>17</v>
      </c>
      <c r="M3694" s="4" t="s">
        <v>22</v>
      </c>
      <c r="N3694" s="4" t="str">
        <f>IF(ISBLANK(Table14[[#This Row],[Sales_Rep]]),"Unknown",Table14[[#This Row],[Sales_Rep]])</f>
        <v>Eve</v>
      </c>
      <c r="O3694" t="str">
        <f>PROPER(Table14[[#This Row],[Region]])</f>
        <v>South</v>
      </c>
      <c r="P3694" s="9">
        <f>IF(ISBLANK(Table14[[#This Row],[Sales_Amount]]),MEDIAN(Table14[Sales_Amount]),Table14[[#This Row],[Sales_Amount]])</f>
        <v>18206.7</v>
      </c>
      <c r="Q3694" s="11">
        <f>IF(ISBLANK(Table14[[#This Row],[Quantity_Sold]]),MEDIAN(Table14[Quantity_Sold]),Table14[[#This Row],[Quantity_Sold]])</f>
        <v>12</v>
      </c>
      <c r="R3694" s="4" t="str">
        <f>TRIM(Table14[[#This Row],[Product_Category]])</f>
        <v>Electronics</v>
      </c>
      <c r="S3694" s="4" t="str">
        <f>PROPER(Table14[[#This Row],[Customer_Type]])</f>
        <v>New</v>
      </c>
      <c r="T3694" s="13">
        <f>IF(ISBLANK(Table14[[#This Row],[Discount]]),MEDIAN(Table14[Discount]),Table14[[#This Row],[Discount]])</f>
        <v>0.27</v>
      </c>
    </row>
    <row r="3695" spans="1:20" x14ac:dyDescent="0.3">
      <c r="A3695">
        <v>1102</v>
      </c>
      <c r="B3695" s="1">
        <v>45077</v>
      </c>
      <c r="C3695" t="s">
        <v>32</v>
      </c>
      <c r="D3695" t="s">
        <v>27</v>
      </c>
      <c r="E3695">
        <v>193621.05</v>
      </c>
      <c r="F3695">
        <v>49</v>
      </c>
      <c r="G3695" t="s">
        <v>28</v>
      </c>
      <c r="H3695" s="9">
        <v>3434.05</v>
      </c>
      <c r="I3695" s="9">
        <v>4390.5</v>
      </c>
      <c r="J3695" t="s">
        <v>16</v>
      </c>
      <c r="K3695">
        <v>0.1</v>
      </c>
      <c r="L3695" s="4" t="s">
        <v>17</v>
      </c>
      <c r="M3695" s="4" t="s">
        <v>22</v>
      </c>
      <c r="N3695" s="4" t="str">
        <f>IF(ISBLANK(Table14[[#This Row],[Sales_Rep]]),"Unknown",Table14[[#This Row],[Sales_Rep]])</f>
        <v>Alice</v>
      </c>
      <c r="O3695" t="str">
        <f>PROPER(Table14[[#This Row],[Region]])</f>
        <v>West</v>
      </c>
      <c r="P3695" s="9">
        <f>IF(ISBLANK(Table14[[#This Row],[Sales_Amount]]),MEDIAN(Table14[Sales_Amount]),Table14[[#This Row],[Sales_Amount]])</f>
        <v>193621.05</v>
      </c>
      <c r="Q3695" s="11">
        <f>IF(ISBLANK(Table14[[#This Row],[Quantity_Sold]]),MEDIAN(Table14[Quantity_Sold]),Table14[[#This Row],[Quantity_Sold]])</f>
        <v>49</v>
      </c>
      <c r="R3695" s="4" t="str">
        <f>TRIM(Table14[[#This Row],[Product_Category]])</f>
        <v>Furniture</v>
      </c>
      <c r="S3695" s="4" t="str">
        <f>PROPER(Table14[[#This Row],[Customer_Type]])</f>
        <v>Returning</v>
      </c>
      <c r="T3695" s="13">
        <f>IF(ISBLANK(Table14[[#This Row],[Discount]]),MEDIAN(Table14[Discount]),Table14[[#This Row],[Discount]])</f>
        <v>0.1</v>
      </c>
    </row>
    <row r="3696" spans="1:20" x14ac:dyDescent="0.3">
      <c r="A3696">
        <v>1228</v>
      </c>
      <c r="B3696" s="1">
        <v>45293</v>
      </c>
      <c r="C3696" t="s">
        <v>29</v>
      </c>
      <c r="D3696" t="s">
        <v>30</v>
      </c>
      <c r="E3696">
        <v>28728.61</v>
      </c>
      <c r="F3696">
        <v>11</v>
      </c>
      <c r="G3696" t="s">
        <v>28</v>
      </c>
      <c r="H3696" s="9">
        <v>2565.67</v>
      </c>
      <c r="I3696" s="9">
        <v>3627.35</v>
      </c>
      <c r="J3696" t="s">
        <v>25</v>
      </c>
      <c r="K3696">
        <v>0.28000000000000003</v>
      </c>
      <c r="L3696" s="4" t="s">
        <v>31</v>
      </c>
      <c r="M3696" s="4" t="s">
        <v>18</v>
      </c>
      <c r="N3696" s="4" t="str">
        <f>IF(ISBLANK(Table14[[#This Row],[Sales_Rep]]),"Unknown",Table14[[#This Row],[Sales_Rep]])</f>
        <v>Bob</v>
      </c>
      <c r="O3696" t="str">
        <f>PROPER(Table14[[#This Row],[Region]])</f>
        <v>South</v>
      </c>
      <c r="P3696" s="9">
        <f>IF(ISBLANK(Table14[[#This Row],[Sales_Amount]]),MEDIAN(Table14[Sales_Amount]),Table14[[#This Row],[Sales_Amount]])</f>
        <v>28728.61</v>
      </c>
      <c r="Q3696" s="11">
        <f>IF(ISBLANK(Table14[[#This Row],[Quantity_Sold]]),MEDIAN(Table14[Quantity_Sold]),Table14[[#This Row],[Quantity_Sold]])</f>
        <v>11</v>
      </c>
      <c r="R3696" s="4" t="str">
        <f>TRIM(Table14[[#This Row],[Product_Category]])</f>
        <v>Furniture</v>
      </c>
      <c r="S3696" s="4" t="str">
        <f>PROPER(Table14[[#This Row],[Customer_Type]])</f>
        <v>New</v>
      </c>
      <c r="T3696" s="13">
        <f>IF(ISBLANK(Table14[[#This Row],[Discount]]),MEDIAN(Table14[Discount]),Table14[[#This Row],[Discount]])</f>
        <v>0.28000000000000003</v>
      </c>
    </row>
    <row r="3697" spans="1:20" x14ac:dyDescent="0.3">
      <c r="A3697">
        <v>1021</v>
      </c>
      <c r="B3697" s="1">
        <v>45029</v>
      </c>
      <c r="C3697" t="s">
        <v>19</v>
      </c>
      <c r="D3697" t="s">
        <v>30</v>
      </c>
      <c r="E3697">
        <v>27109.87</v>
      </c>
      <c r="F3697">
        <v>23</v>
      </c>
      <c r="G3697" t="s">
        <v>21</v>
      </c>
      <c r="H3697" s="9">
        <v>834.15</v>
      </c>
      <c r="I3697" s="9">
        <v>1178.69</v>
      </c>
      <c r="J3697" t="s">
        <v>16</v>
      </c>
      <c r="K3697">
        <v>0</v>
      </c>
      <c r="L3697" s="4" t="s">
        <v>31</v>
      </c>
      <c r="M3697" s="4" t="s">
        <v>18</v>
      </c>
      <c r="N3697" s="4" t="str">
        <f>IF(ISBLANK(Table14[[#This Row],[Sales_Rep]]),"Unknown",Table14[[#This Row],[Sales_Rep]])</f>
        <v>Eve</v>
      </c>
      <c r="O3697" t="str">
        <f>PROPER(Table14[[#This Row],[Region]])</f>
        <v>South</v>
      </c>
      <c r="P3697" s="9">
        <f>IF(ISBLANK(Table14[[#This Row],[Sales_Amount]]),MEDIAN(Table14[Sales_Amount]),Table14[[#This Row],[Sales_Amount]])</f>
        <v>27109.87</v>
      </c>
      <c r="Q3697" s="11">
        <f>IF(ISBLANK(Table14[[#This Row],[Quantity_Sold]]),MEDIAN(Table14[Quantity_Sold]),Table14[[#This Row],[Quantity_Sold]])</f>
        <v>23</v>
      </c>
      <c r="R3697" s="4" t="str">
        <f>TRIM(Table14[[#This Row],[Product_Category]])</f>
        <v>Electronics</v>
      </c>
      <c r="S3697" s="4" t="str">
        <f>PROPER(Table14[[#This Row],[Customer_Type]])</f>
        <v>Returning</v>
      </c>
      <c r="T3697" s="13">
        <f>IF(ISBLANK(Table14[[#This Row],[Discount]]),MEDIAN(Table14[Discount]),Table14[[#This Row],[Discount]])</f>
        <v>0</v>
      </c>
    </row>
    <row r="3698" spans="1:20" x14ac:dyDescent="0.3">
      <c r="A3698">
        <v>1212</v>
      </c>
      <c r="B3698" s="1">
        <v>45402</v>
      </c>
      <c r="C3698" t="s">
        <v>19</v>
      </c>
      <c r="D3698" t="s">
        <v>14</v>
      </c>
      <c r="E3698">
        <v>88894.6</v>
      </c>
      <c r="F3698">
        <v>21</v>
      </c>
      <c r="G3698" t="s">
        <v>24</v>
      </c>
      <c r="H3698" s="9">
        <v>4390.8999999999996</v>
      </c>
      <c r="I3698" s="9">
        <v>5226.0200000000004</v>
      </c>
      <c r="J3698" t="s">
        <v>25</v>
      </c>
      <c r="K3698">
        <v>0.19</v>
      </c>
      <c r="L3698" s="4" t="s">
        <v>26</v>
      </c>
      <c r="M3698" s="4" t="s">
        <v>18</v>
      </c>
      <c r="N3698" s="4" t="str">
        <f>IF(ISBLANK(Table14[[#This Row],[Sales_Rep]]),"Unknown",Table14[[#This Row],[Sales_Rep]])</f>
        <v>Eve</v>
      </c>
      <c r="O3698" t="str">
        <f>PROPER(Table14[[#This Row],[Region]])</f>
        <v>East</v>
      </c>
      <c r="P3698" s="9">
        <f>IF(ISBLANK(Table14[[#This Row],[Sales_Amount]]),MEDIAN(Table14[Sales_Amount]),Table14[[#This Row],[Sales_Amount]])</f>
        <v>88894.6</v>
      </c>
      <c r="Q3698" s="11">
        <f>IF(ISBLANK(Table14[[#This Row],[Quantity_Sold]]),MEDIAN(Table14[Quantity_Sold]),Table14[[#This Row],[Quantity_Sold]])</f>
        <v>21</v>
      </c>
      <c r="R3698" s="4" t="str">
        <f>TRIM(Table14[[#This Row],[Product_Category]])</f>
        <v>Clothing</v>
      </c>
      <c r="S3698" s="4" t="str">
        <f>PROPER(Table14[[#This Row],[Customer_Type]])</f>
        <v>New</v>
      </c>
      <c r="T3698" s="13">
        <f>IF(ISBLANK(Table14[[#This Row],[Discount]]),MEDIAN(Table14[Discount]),Table14[[#This Row],[Discount]])</f>
        <v>0.19</v>
      </c>
    </row>
    <row r="3699" spans="1:20" x14ac:dyDescent="0.3">
      <c r="A3699">
        <v>1266</v>
      </c>
      <c r="B3699" s="1">
        <v>45474</v>
      </c>
      <c r="C3699" t="s">
        <v>13</v>
      </c>
      <c r="D3699" t="s">
        <v>14</v>
      </c>
      <c r="E3699">
        <v>50049.26</v>
      </c>
      <c r="F3699">
        <v>49</v>
      </c>
      <c r="G3699" t="s">
        <v>15</v>
      </c>
      <c r="H3699" s="9">
        <v>1079.3499999999999</v>
      </c>
      <c r="I3699" s="9">
        <v>1187.69</v>
      </c>
      <c r="J3699" t="s">
        <v>16</v>
      </c>
      <c r="K3699">
        <v>0.14000000000000001</v>
      </c>
      <c r="L3699" s="4" t="s">
        <v>31</v>
      </c>
      <c r="M3699" s="4" t="s">
        <v>18</v>
      </c>
      <c r="N3699" s="4" t="str">
        <f>IF(ISBLANK(Table14[[#This Row],[Sales_Rep]]),"Unknown",Table14[[#This Row],[Sales_Rep]])</f>
        <v>David</v>
      </c>
      <c r="O3699" t="str">
        <f>PROPER(Table14[[#This Row],[Region]])</f>
        <v>East</v>
      </c>
      <c r="P3699" s="9">
        <f>IF(ISBLANK(Table14[[#This Row],[Sales_Amount]]),MEDIAN(Table14[Sales_Amount]),Table14[[#This Row],[Sales_Amount]])</f>
        <v>50049.26</v>
      </c>
      <c r="Q3699" s="11">
        <f>IF(ISBLANK(Table14[[#This Row],[Quantity_Sold]]),MEDIAN(Table14[Quantity_Sold]),Table14[[#This Row],[Quantity_Sold]])</f>
        <v>49</v>
      </c>
      <c r="R3699" s="4" t="str">
        <f>TRIM(Table14[[#This Row],[Product_Category]])</f>
        <v>Food</v>
      </c>
      <c r="S3699" s="4" t="str">
        <f>PROPER(Table14[[#This Row],[Customer_Type]])</f>
        <v>Returning</v>
      </c>
      <c r="T3699" s="13">
        <f>IF(ISBLANK(Table14[[#This Row],[Discount]]),MEDIAN(Table14[Discount]),Table14[[#This Row],[Discount]])</f>
        <v>0.14000000000000001</v>
      </c>
    </row>
    <row r="3700" spans="1:20" x14ac:dyDescent="0.3">
      <c r="A3700">
        <v>1190</v>
      </c>
      <c r="B3700" s="1">
        <v>45592</v>
      </c>
      <c r="C3700" t="s">
        <v>23</v>
      </c>
      <c r="D3700" t="s">
        <v>20</v>
      </c>
      <c r="E3700">
        <v>73039.990000000005</v>
      </c>
      <c r="F3700">
        <v>38</v>
      </c>
      <c r="G3700" t="s">
        <v>15</v>
      </c>
      <c r="H3700" s="9">
        <v>2050.48</v>
      </c>
      <c r="I3700" s="9">
        <v>2707.19</v>
      </c>
      <c r="J3700" t="s">
        <v>16</v>
      </c>
      <c r="K3700">
        <v>0.28999999999999998</v>
      </c>
      <c r="L3700" s="4" t="s">
        <v>31</v>
      </c>
      <c r="M3700" s="4" t="s">
        <v>18</v>
      </c>
      <c r="N3700" s="4" t="str">
        <f>IF(ISBLANK(Table14[[#This Row],[Sales_Rep]]),"Unknown",Table14[[#This Row],[Sales_Rep]])</f>
        <v>Charlie</v>
      </c>
      <c r="O3700" t="str">
        <f>PROPER(Table14[[#This Row],[Region]])</f>
        <v>North</v>
      </c>
      <c r="P3700" s="9">
        <f>IF(ISBLANK(Table14[[#This Row],[Sales_Amount]]),MEDIAN(Table14[Sales_Amount]),Table14[[#This Row],[Sales_Amount]])</f>
        <v>73039.990000000005</v>
      </c>
      <c r="Q3700" s="11">
        <f>IF(ISBLANK(Table14[[#This Row],[Quantity_Sold]]),MEDIAN(Table14[Quantity_Sold]),Table14[[#This Row],[Quantity_Sold]])</f>
        <v>38</v>
      </c>
      <c r="R3700" s="4" t="str">
        <f>TRIM(Table14[[#This Row],[Product_Category]])</f>
        <v>Food</v>
      </c>
      <c r="S3700" s="4" t="str">
        <f>PROPER(Table14[[#This Row],[Customer_Type]])</f>
        <v>Returning</v>
      </c>
      <c r="T3700" s="13">
        <f>IF(ISBLANK(Table14[[#This Row],[Discount]]),MEDIAN(Table14[Discount]),Table14[[#This Row],[Discount]])</f>
        <v>0.28999999999999998</v>
      </c>
    </row>
    <row r="3701" spans="1:20" x14ac:dyDescent="0.3">
      <c r="A3701">
        <v>1397</v>
      </c>
      <c r="B3701" s="1">
        <v>45471</v>
      </c>
      <c r="C3701" t="s">
        <v>23</v>
      </c>
      <c r="D3701" t="s">
        <v>30</v>
      </c>
      <c r="E3701">
        <v>35531.9</v>
      </c>
      <c r="F3701">
        <v>44</v>
      </c>
      <c r="G3701" t="s">
        <v>21</v>
      </c>
      <c r="H3701" s="9">
        <v>726.25</v>
      </c>
      <c r="I3701" s="9">
        <v>887.41</v>
      </c>
      <c r="J3701" t="s">
        <v>16</v>
      </c>
      <c r="K3701">
        <v>0.09</v>
      </c>
      <c r="L3701" s="4" t="s">
        <v>26</v>
      </c>
      <c r="M3701" s="4" t="s">
        <v>22</v>
      </c>
      <c r="N3701" s="4" t="str">
        <f>IF(ISBLANK(Table14[[#This Row],[Sales_Rep]]),"Unknown",Table14[[#This Row],[Sales_Rep]])</f>
        <v>Charlie</v>
      </c>
      <c r="O3701" t="str">
        <f>PROPER(Table14[[#This Row],[Region]])</f>
        <v>South</v>
      </c>
      <c r="P3701" s="9">
        <f>IF(ISBLANK(Table14[[#This Row],[Sales_Amount]]),MEDIAN(Table14[Sales_Amount]),Table14[[#This Row],[Sales_Amount]])</f>
        <v>35531.9</v>
      </c>
      <c r="Q3701" s="11">
        <f>IF(ISBLANK(Table14[[#This Row],[Quantity_Sold]]),MEDIAN(Table14[Quantity_Sold]),Table14[[#This Row],[Quantity_Sold]])</f>
        <v>44</v>
      </c>
      <c r="R3701" s="4" t="str">
        <f>TRIM(Table14[[#This Row],[Product_Category]])</f>
        <v>Electronics</v>
      </c>
      <c r="S3701" s="4" t="str">
        <f>PROPER(Table14[[#This Row],[Customer_Type]])</f>
        <v>Returning</v>
      </c>
      <c r="T3701" s="13">
        <f>IF(ISBLANK(Table14[[#This Row],[Discount]]),MEDIAN(Table14[Discount]),Table14[[#This Row],[Discount]])</f>
        <v>0.09</v>
      </c>
    </row>
    <row r="3702" spans="1:20" x14ac:dyDescent="0.3">
      <c r="A3702">
        <v>1108</v>
      </c>
      <c r="B3702" s="1">
        <v>45513</v>
      </c>
      <c r="C3702" t="s">
        <v>13</v>
      </c>
      <c r="D3702" t="s">
        <v>30</v>
      </c>
      <c r="E3702">
        <v>185445.06</v>
      </c>
      <c r="F3702">
        <v>39</v>
      </c>
      <c r="G3702" t="s">
        <v>15</v>
      </c>
      <c r="H3702" s="9">
        <v>3470.54</v>
      </c>
      <c r="I3702" s="9">
        <v>5168.4799999999996</v>
      </c>
      <c r="J3702" t="s">
        <v>25</v>
      </c>
      <c r="K3702">
        <v>0.08</v>
      </c>
      <c r="L3702" s="4" t="s">
        <v>26</v>
      </c>
      <c r="M3702" s="4" t="s">
        <v>22</v>
      </c>
      <c r="N3702" s="4" t="str">
        <f>IF(ISBLANK(Table14[[#This Row],[Sales_Rep]]),"Unknown",Table14[[#This Row],[Sales_Rep]])</f>
        <v>David</v>
      </c>
      <c r="O3702" t="str">
        <f>PROPER(Table14[[#This Row],[Region]])</f>
        <v>South</v>
      </c>
      <c r="P3702" s="9">
        <f>IF(ISBLANK(Table14[[#This Row],[Sales_Amount]]),MEDIAN(Table14[Sales_Amount]),Table14[[#This Row],[Sales_Amount]])</f>
        <v>185445.06</v>
      </c>
      <c r="Q3702" s="11">
        <f>IF(ISBLANK(Table14[[#This Row],[Quantity_Sold]]),MEDIAN(Table14[Quantity_Sold]),Table14[[#This Row],[Quantity_Sold]])</f>
        <v>39</v>
      </c>
      <c r="R3702" s="4" t="str">
        <f>TRIM(Table14[[#This Row],[Product_Category]])</f>
        <v>Food</v>
      </c>
      <c r="S3702" s="4" t="str">
        <f>PROPER(Table14[[#This Row],[Customer_Type]])</f>
        <v>New</v>
      </c>
      <c r="T3702" s="13">
        <f>IF(ISBLANK(Table14[[#This Row],[Discount]]),MEDIAN(Table14[Discount]),Table14[[#This Row],[Discount]])</f>
        <v>0.08</v>
      </c>
    </row>
    <row r="3703" spans="1:20" x14ac:dyDescent="0.3">
      <c r="A3703">
        <v>1016</v>
      </c>
      <c r="B3703" s="1">
        <v>45597</v>
      </c>
      <c r="C3703" t="s">
        <v>13</v>
      </c>
      <c r="D3703" t="s">
        <v>20</v>
      </c>
      <c r="E3703">
        <v>715.24</v>
      </c>
      <c r="F3703">
        <v>10</v>
      </c>
      <c r="G3703" t="s">
        <v>24</v>
      </c>
      <c r="H3703" s="9">
        <v>79.56</v>
      </c>
      <c r="I3703" s="9">
        <v>94.11</v>
      </c>
      <c r="J3703" t="s">
        <v>25</v>
      </c>
      <c r="K3703">
        <v>0.24</v>
      </c>
      <c r="L3703" s="4" t="s">
        <v>17</v>
      </c>
      <c r="M3703" s="4" t="s">
        <v>18</v>
      </c>
      <c r="N3703" s="4" t="str">
        <f>IF(ISBLANK(Table14[[#This Row],[Sales_Rep]]),"Unknown",Table14[[#This Row],[Sales_Rep]])</f>
        <v>David</v>
      </c>
      <c r="O3703" t="str">
        <f>PROPER(Table14[[#This Row],[Region]])</f>
        <v>North</v>
      </c>
      <c r="P3703" s="9">
        <f>IF(ISBLANK(Table14[[#This Row],[Sales_Amount]]),MEDIAN(Table14[Sales_Amount]),Table14[[#This Row],[Sales_Amount]])</f>
        <v>715.24</v>
      </c>
      <c r="Q3703" s="11">
        <f>IF(ISBLANK(Table14[[#This Row],[Quantity_Sold]]),MEDIAN(Table14[Quantity_Sold]),Table14[[#This Row],[Quantity_Sold]])</f>
        <v>10</v>
      </c>
      <c r="R3703" s="4" t="str">
        <f>TRIM(Table14[[#This Row],[Product_Category]])</f>
        <v>Clothing</v>
      </c>
      <c r="S3703" s="4" t="str">
        <f>PROPER(Table14[[#This Row],[Customer_Type]])</f>
        <v>New</v>
      </c>
      <c r="T3703" s="13">
        <f>IF(ISBLANK(Table14[[#This Row],[Discount]]),MEDIAN(Table14[Discount]),Table14[[#This Row],[Discount]])</f>
        <v>0.24</v>
      </c>
    </row>
    <row r="3704" spans="1:20" x14ac:dyDescent="0.3">
      <c r="A3704">
        <v>1290</v>
      </c>
      <c r="B3704" s="1">
        <v>44955</v>
      </c>
      <c r="C3704" t="s">
        <v>13</v>
      </c>
      <c r="D3704" t="s">
        <v>27</v>
      </c>
      <c r="E3704">
        <v>274529.28999999998</v>
      </c>
      <c r="F3704">
        <v>45</v>
      </c>
      <c r="G3704" t="s">
        <v>15</v>
      </c>
      <c r="H3704" s="9">
        <v>4948.92</v>
      </c>
      <c r="I3704" s="9">
        <v>7093.78</v>
      </c>
      <c r="J3704" t="s">
        <v>25</v>
      </c>
      <c r="K3704">
        <v>0.14000000000000001</v>
      </c>
      <c r="L3704" s="4" t="s">
        <v>17</v>
      </c>
      <c r="M3704" s="4" t="s">
        <v>22</v>
      </c>
      <c r="N3704" s="4" t="str">
        <f>IF(ISBLANK(Table14[[#This Row],[Sales_Rep]]),"Unknown",Table14[[#This Row],[Sales_Rep]])</f>
        <v>David</v>
      </c>
      <c r="O3704" t="str">
        <f>PROPER(Table14[[#This Row],[Region]])</f>
        <v>West</v>
      </c>
      <c r="P3704" s="9">
        <f>IF(ISBLANK(Table14[[#This Row],[Sales_Amount]]),MEDIAN(Table14[Sales_Amount]),Table14[[#This Row],[Sales_Amount]])</f>
        <v>274529.28999999998</v>
      </c>
      <c r="Q3704" s="11">
        <f>IF(ISBLANK(Table14[[#This Row],[Quantity_Sold]]),MEDIAN(Table14[Quantity_Sold]),Table14[[#This Row],[Quantity_Sold]])</f>
        <v>45</v>
      </c>
      <c r="R3704" s="4" t="str">
        <f>TRIM(Table14[[#This Row],[Product_Category]])</f>
        <v>Food</v>
      </c>
      <c r="S3704" s="4" t="str">
        <f>PROPER(Table14[[#This Row],[Customer_Type]])</f>
        <v>New</v>
      </c>
      <c r="T3704" s="13">
        <f>IF(ISBLANK(Table14[[#This Row],[Discount]]),MEDIAN(Table14[Discount]),Table14[[#This Row],[Discount]])</f>
        <v>0.14000000000000001</v>
      </c>
    </row>
    <row r="3705" spans="1:20" x14ac:dyDescent="0.3">
      <c r="A3705">
        <v>1380</v>
      </c>
      <c r="B3705" s="1">
        <v>45002</v>
      </c>
      <c r="C3705" t="s">
        <v>23</v>
      </c>
      <c r="D3705" t="s">
        <v>30</v>
      </c>
      <c r="E3705">
        <v>187312.96</v>
      </c>
      <c r="F3705">
        <v>50</v>
      </c>
      <c r="G3705" t="s">
        <v>21</v>
      </c>
      <c r="H3705" s="9">
        <v>3023.05</v>
      </c>
      <c r="I3705" s="9">
        <v>4209.28</v>
      </c>
      <c r="J3705" t="s">
        <v>25</v>
      </c>
      <c r="K3705">
        <v>0.11</v>
      </c>
      <c r="L3705" s="4" t="s">
        <v>31</v>
      </c>
      <c r="M3705" s="4" t="s">
        <v>18</v>
      </c>
      <c r="N3705" s="4" t="str">
        <f>IF(ISBLANK(Table14[[#This Row],[Sales_Rep]]),"Unknown",Table14[[#This Row],[Sales_Rep]])</f>
        <v>Charlie</v>
      </c>
      <c r="O3705" t="str">
        <f>PROPER(Table14[[#This Row],[Region]])</f>
        <v>South</v>
      </c>
      <c r="P3705" s="9">
        <f>IF(ISBLANK(Table14[[#This Row],[Sales_Amount]]),MEDIAN(Table14[Sales_Amount]),Table14[[#This Row],[Sales_Amount]])</f>
        <v>187312.96</v>
      </c>
      <c r="Q3705" s="11">
        <f>IF(ISBLANK(Table14[[#This Row],[Quantity_Sold]]),MEDIAN(Table14[Quantity_Sold]),Table14[[#This Row],[Quantity_Sold]])</f>
        <v>50</v>
      </c>
      <c r="R3705" s="4" t="str">
        <f>TRIM(Table14[[#This Row],[Product_Category]])</f>
        <v>Electronics</v>
      </c>
      <c r="S3705" s="4" t="str">
        <f>PROPER(Table14[[#This Row],[Customer_Type]])</f>
        <v>New</v>
      </c>
      <c r="T3705" s="13">
        <f>IF(ISBLANK(Table14[[#This Row],[Discount]]),MEDIAN(Table14[Discount]),Table14[[#This Row],[Discount]])</f>
        <v>0.11</v>
      </c>
    </row>
    <row r="3706" spans="1:20" x14ac:dyDescent="0.3">
      <c r="A3706">
        <v>1338</v>
      </c>
      <c r="B3706" s="1">
        <v>45246</v>
      </c>
      <c r="C3706" t="s">
        <v>13</v>
      </c>
      <c r="D3706" t="s">
        <v>20</v>
      </c>
      <c r="E3706">
        <v>17760.21</v>
      </c>
      <c r="F3706">
        <v>7</v>
      </c>
      <c r="G3706" t="s">
        <v>21</v>
      </c>
      <c r="H3706" s="9">
        <v>2052.7800000000002</v>
      </c>
      <c r="I3706" s="9">
        <v>2984.91</v>
      </c>
      <c r="J3706" t="s">
        <v>16</v>
      </c>
      <c r="K3706">
        <v>0.15</v>
      </c>
      <c r="L3706" s="4" t="s">
        <v>31</v>
      </c>
      <c r="M3706" s="4" t="s">
        <v>22</v>
      </c>
      <c r="N3706" s="4" t="str">
        <f>IF(ISBLANK(Table14[[#This Row],[Sales_Rep]]),"Unknown",Table14[[#This Row],[Sales_Rep]])</f>
        <v>David</v>
      </c>
      <c r="O3706" t="str">
        <f>PROPER(Table14[[#This Row],[Region]])</f>
        <v>North</v>
      </c>
      <c r="P3706" s="9">
        <f>IF(ISBLANK(Table14[[#This Row],[Sales_Amount]]),MEDIAN(Table14[Sales_Amount]),Table14[[#This Row],[Sales_Amount]])</f>
        <v>17760.21</v>
      </c>
      <c r="Q3706" s="11">
        <f>IF(ISBLANK(Table14[[#This Row],[Quantity_Sold]]),MEDIAN(Table14[Quantity_Sold]),Table14[[#This Row],[Quantity_Sold]])</f>
        <v>7</v>
      </c>
      <c r="R3706" s="4" t="str">
        <f>TRIM(Table14[[#This Row],[Product_Category]])</f>
        <v>Electronics</v>
      </c>
      <c r="S3706" s="4" t="str">
        <f>PROPER(Table14[[#This Row],[Customer_Type]])</f>
        <v>Returning</v>
      </c>
      <c r="T3706" s="13">
        <f>IF(ISBLANK(Table14[[#This Row],[Discount]]),MEDIAN(Table14[Discount]),Table14[[#This Row],[Discount]])</f>
        <v>0.15</v>
      </c>
    </row>
    <row r="3707" spans="1:20" x14ac:dyDescent="0.3">
      <c r="A3707">
        <v>1458</v>
      </c>
      <c r="B3707" s="1">
        <v>45417</v>
      </c>
      <c r="C3707" t="s">
        <v>32</v>
      </c>
      <c r="D3707" t="s">
        <v>20</v>
      </c>
      <c r="E3707">
        <v>62299.44</v>
      </c>
      <c r="F3707">
        <v>17</v>
      </c>
      <c r="G3707" t="s">
        <v>15</v>
      </c>
      <c r="H3707" s="9">
        <v>3496.28</v>
      </c>
      <c r="I3707" s="9">
        <v>4311.38</v>
      </c>
      <c r="J3707" t="s">
        <v>16</v>
      </c>
      <c r="K3707">
        <v>0.15</v>
      </c>
      <c r="L3707" s="4" t="s">
        <v>26</v>
      </c>
      <c r="M3707" s="4" t="s">
        <v>18</v>
      </c>
      <c r="N3707" s="4" t="str">
        <f>IF(ISBLANK(Table14[[#This Row],[Sales_Rep]]),"Unknown",Table14[[#This Row],[Sales_Rep]])</f>
        <v>Alice</v>
      </c>
      <c r="O3707" t="str">
        <f>PROPER(Table14[[#This Row],[Region]])</f>
        <v>North</v>
      </c>
      <c r="P3707" s="9">
        <f>IF(ISBLANK(Table14[[#This Row],[Sales_Amount]]),MEDIAN(Table14[Sales_Amount]),Table14[[#This Row],[Sales_Amount]])</f>
        <v>62299.44</v>
      </c>
      <c r="Q3707" s="11">
        <f>IF(ISBLANK(Table14[[#This Row],[Quantity_Sold]]),MEDIAN(Table14[Quantity_Sold]),Table14[[#This Row],[Quantity_Sold]])</f>
        <v>17</v>
      </c>
      <c r="R3707" s="4" t="str">
        <f>TRIM(Table14[[#This Row],[Product_Category]])</f>
        <v>Food</v>
      </c>
      <c r="S3707" s="4" t="str">
        <f>PROPER(Table14[[#This Row],[Customer_Type]])</f>
        <v>Returning</v>
      </c>
      <c r="T3707" s="13">
        <f>IF(ISBLANK(Table14[[#This Row],[Discount]]),MEDIAN(Table14[Discount]),Table14[[#This Row],[Discount]])</f>
        <v>0.15</v>
      </c>
    </row>
    <row r="3708" spans="1:20" x14ac:dyDescent="0.3">
      <c r="A3708">
        <v>1017</v>
      </c>
      <c r="B3708" s="1">
        <v>45004</v>
      </c>
      <c r="C3708" t="s">
        <v>19</v>
      </c>
      <c r="D3708" t="s">
        <v>14</v>
      </c>
      <c r="E3708">
        <v>213924.31</v>
      </c>
      <c r="F3708">
        <v>41</v>
      </c>
      <c r="G3708" t="s">
        <v>24</v>
      </c>
      <c r="H3708" s="9">
        <v>3853.38</v>
      </c>
      <c r="I3708" s="9">
        <v>5492.28</v>
      </c>
      <c r="J3708" t="s">
        <v>16</v>
      </c>
      <c r="K3708">
        <v>0.05</v>
      </c>
      <c r="L3708" s="4" t="s">
        <v>26</v>
      </c>
      <c r="M3708" s="4" t="s">
        <v>22</v>
      </c>
      <c r="N3708" s="4" t="str">
        <f>IF(ISBLANK(Table14[[#This Row],[Sales_Rep]]),"Unknown",Table14[[#This Row],[Sales_Rep]])</f>
        <v>Eve</v>
      </c>
      <c r="O3708" t="str">
        <f>PROPER(Table14[[#This Row],[Region]])</f>
        <v>East</v>
      </c>
      <c r="P3708" s="9">
        <f>IF(ISBLANK(Table14[[#This Row],[Sales_Amount]]),MEDIAN(Table14[Sales_Amount]),Table14[[#This Row],[Sales_Amount]])</f>
        <v>213924.31</v>
      </c>
      <c r="Q3708" s="11">
        <f>IF(ISBLANK(Table14[[#This Row],[Quantity_Sold]]),MEDIAN(Table14[Quantity_Sold]),Table14[[#This Row],[Quantity_Sold]])</f>
        <v>41</v>
      </c>
      <c r="R3708" s="4" t="str">
        <f>TRIM(Table14[[#This Row],[Product_Category]])</f>
        <v>Clothing</v>
      </c>
      <c r="S3708" s="4" t="str">
        <f>PROPER(Table14[[#This Row],[Customer_Type]])</f>
        <v>Returning</v>
      </c>
      <c r="T3708" s="13">
        <f>IF(ISBLANK(Table14[[#This Row],[Discount]]),MEDIAN(Table14[Discount]),Table14[[#This Row],[Discount]])</f>
        <v>0.05</v>
      </c>
    </row>
    <row r="3709" spans="1:20" x14ac:dyDescent="0.3">
      <c r="A3709">
        <v>1471</v>
      </c>
      <c r="B3709" s="1">
        <v>45313</v>
      </c>
      <c r="C3709" t="s">
        <v>19</v>
      </c>
      <c r="D3709" t="s">
        <v>14</v>
      </c>
      <c r="E3709">
        <v>156287.38</v>
      </c>
      <c r="F3709">
        <v>36</v>
      </c>
      <c r="G3709" t="s">
        <v>24</v>
      </c>
      <c r="H3709" s="9">
        <v>4310.41</v>
      </c>
      <c r="I3709" s="9">
        <v>5565.79</v>
      </c>
      <c r="J3709" t="s">
        <v>16</v>
      </c>
      <c r="K3709">
        <v>0.22</v>
      </c>
      <c r="L3709" s="4" t="s">
        <v>26</v>
      </c>
      <c r="M3709" s="4" t="s">
        <v>22</v>
      </c>
      <c r="N3709" s="4" t="str">
        <f>IF(ISBLANK(Table14[[#This Row],[Sales_Rep]]),"Unknown",Table14[[#This Row],[Sales_Rep]])</f>
        <v>Eve</v>
      </c>
      <c r="O3709" t="str">
        <f>PROPER(Table14[[#This Row],[Region]])</f>
        <v>East</v>
      </c>
      <c r="P3709" s="9">
        <f>IF(ISBLANK(Table14[[#This Row],[Sales_Amount]]),MEDIAN(Table14[Sales_Amount]),Table14[[#This Row],[Sales_Amount]])</f>
        <v>156287.38</v>
      </c>
      <c r="Q3709" s="11">
        <f>IF(ISBLANK(Table14[[#This Row],[Quantity_Sold]]),MEDIAN(Table14[Quantity_Sold]),Table14[[#This Row],[Quantity_Sold]])</f>
        <v>36</v>
      </c>
      <c r="R3709" s="4" t="str">
        <f>TRIM(Table14[[#This Row],[Product_Category]])</f>
        <v>Clothing</v>
      </c>
      <c r="S3709" s="4" t="str">
        <f>PROPER(Table14[[#This Row],[Customer_Type]])</f>
        <v>Returning</v>
      </c>
      <c r="T3709" s="13">
        <f>IF(ISBLANK(Table14[[#This Row],[Discount]]),MEDIAN(Table14[Discount]),Table14[[#This Row],[Discount]])</f>
        <v>0.22</v>
      </c>
    </row>
    <row r="3710" spans="1:20" x14ac:dyDescent="0.3">
      <c r="A3710">
        <v>1001</v>
      </c>
      <c r="B3710" s="1">
        <v>45196</v>
      </c>
      <c r="C3710" t="s">
        <v>29</v>
      </c>
      <c r="D3710" t="s">
        <v>14</v>
      </c>
      <c r="E3710">
        <v>228541.1</v>
      </c>
      <c r="F3710">
        <v>40</v>
      </c>
      <c r="G3710" t="s">
        <v>28</v>
      </c>
      <c r="H3710" s="9">
        <v>4107.9399999999996</v>
      </c>
      <c r="I3710" s="9">
        <v>5771.24</v>
      </c>
      <c r="J3710" t="s">
        <v>16</v>
      </c>
      <c r="K3710">
        <v>0.01</v>
      </c>
      <c r="L3710" s="4" t="s">
        <v>17</v>
      </c>
      <c r="M3710" s="4" t="s">
        <v>22</v>
      </c>
      <c r="N3710" s="4" t="str">
        <f>IF(ISBLANK(Table14[[#This Row],[Sales_Rep]]),"Unknown",Table14[[#This Row],[Sales_Rep]])</f>
        <v>Bob</v>
      </c>
      <c r="O3710" t="str">
        <f>PROPER(Table14[[#This Row],[Region]])</f>
        <v>East</v>
      </c>
      <c r="P3710" s="9">
        <f>IF(ISBLANK(Table14[[#This Row],[Sales_Amount]]),MEDIAN(Table14[Sales_Amount]),Table14[[#This Row],[Sales_Amount]])</f>
        <v>228541.1</v>
      </c>
      <c r="Q3710" s="11">
        <f>IF(ISBLANK(Table14[[#This Row],[Quantity_Sold]]),MEDIAN(Table14[Quantity_Sold]),Table14[[#This Row],[Quantity_Sold]])</f>
        <v>40</v>
      </c>
      <c r="R3710" s="4" t="str">
        <f>TRIM(Table14[[#This Row],[Product_Category]])</f>
        <v>Furniture</v>
      </c>
      <c r="S3710" s="4" t="str">
        <f>PROPER(Table14[[#This Row],[Customer_Type]])</f>
        <v>Returning</v>
      </c>
      <c r="T3710" s="13">
        <f>IF(ISBLANK(Table14[[#This Row],[Discount]]),MEDIAN(Table14[Discount]),Table14[[#This Row],[Discount]])</f>
        <v>0.01</v>
      </c>
    </row>
    <row r="3711" spans="1:20" x14ac:dyDescent="0.3">
      <c r="A3711">
        <v>1201</v>
      </c>
      <c r="B3711" s="1">
        <v>45428</v>
      </c>
      <c r="C3711" t="s">
        <v>29</v>
      </c>
      <c r="D3711" t="s">
        <v>14</v>
      </c>
      <c r="E3711">
        <v>6650.2</v>
      </c>
      <c r="F3711">
        <v>20</v>
      </c>
      <c r="G3711" t="s">
        <v>24</v>
      </c>
      <c r="H3711" s="9">
        <v>344.37</v>
      </c>
      <c r="I3711" s="9">
        <v>405.5</v>
      </c>
      <c r="J3711" t="s">
        <v>25</v>
      </c>
      <c r="K3711">
        <v>0.18</v>
      </c>
      <c r="L3711" s="4" t="s">
        <v>31</v>
      </c>
      <c r="M3711" s="4" t="s">
        <v>22</v>
      </c>
      <c r="N3711" s="4" t="str">
        <f>IF(ISBLANK(Table14[[#This Row],[Sales_Rep]]),"Unknown",Table14[[#This Row],[Sales_Rep]])</f>
        <v>Bob</v>
      </c>
      <c r="O3711" t="str">
        <f>PROPER(Table14[[#This Row],[Region]])</f>
        <v>East</v>
      </c>
      <c r="P3711" s="9">
        <f>IF(ISBLANK(Table14[[#This Row],[Sales_Amount]]),MEDIAN(Table14[Sales_Amount]),Table14[[#This Row],[Sales_Amount]])</f>
        <v>6650.2</v>
      </c>
      <c r="Q3711" s="11">
        <f>IF(ISBLANK(Table14[[#This Row],[Quantity_Sold]]),MEDIAN(Table14[Quantity_Sold]),Table14[[#This Row],[Quantity_Sold]])</f>
        <v>20</v>
      </c>
      <c r="R3711" s="4" t="str">
        <f>TRIM(Table14[[#This Row],[Product_Category]])</f>
        <v>Clothing</v>
      </c>
      <c r="S3711" s="4" t="str">
        <f>PROPER(Table14[[#This Row],[Customer_Type]])</f>
        <v>New</v>
      </c>
      <c r="T3711" s="13">
        <f>IF(ISBLANK(Table14[[#This Row],[Discount]]),MEDIAN(Table14[Discount]),Table14[[#This Row],[Discount]])</f>
        <v>0.18</v>
      </c>
    </row>
    <row r="3712" spans="1:20" x14ac:dyDescent="0.3">
      <c r="A3712">
        <v>1229</v>
      </c>
      <c r="B3712" s="1">
        <v>44993</v>
      </c>
      <c r="C3712" t="s">
        <v>19</v>
      </c>
      <c r="D3712" t="s">
        <v>20</v>
      </c>
      <c r="E3712">
        <v>22990.95</v>
      </c>
      <c r="F3712">
        <v>13</v>
      </c>
      <c r="G3712" t="s">
        <v>24</v>
      </c>
      <c r="H3712" s="9">
        <v>1378.22</v>
      </c>
      <c r="I3712" s="9">
        <v>1881.42</v>
      </c>
      <c r="J3712" t="s">
        <v>25</v>
      </c>
      <c r="K3712">
        <v>0.06</v>
      </c>
      <c r="L3712" s="4" t="s">
        <v>26</v>
      </c>
      <c r="M3712" s="4" t="s">
        <v>18</v>
      </c>
      <c r="N3712" s="4" t="str">
        <f>IF(ISBLANK(Table14[[#This Row],[Sales_Rep]]),"Unknown",Table14[[#This Row],[Sales_Rep]])</f>
        <v>Eve</v>
      </c>
      <c r="O3712" t="str">
        <f>PROPER(Table14[[#This Row],[Region]])</f>
        <v>North</v>
      </c>
      <c r="P3712" s="9">
        <f>IF(ISBLANK(Table14[[#This Row],[Sales_Amount]]),MEDIAN(Table14[Sales_Amount]),Table14[[#This Row],[Sales_Amount]])</f>
        <v>22990.95</v>
      </c>
      <c r="Q3712" s="11">
        <f>IF(ISBLANK(Table14[[#This Row],[Quantity_Sold]]),MEDIAN(Table14[Quantity_Sold]),Table14[[#This Row],[Quantity_Sold]])</f>
        <v>13</v>
      </c>
      <c r="R3712" s="4" t="str">
        <f>TRIM(Table14[[#This Row],[Product_Category]])</f>
        <v>Clothing</v>
      </c>
      <c r="S3712" s="4" t="str">
        <f>PROPER(Table14[[#This Row],[Customer_Type]])</f>
        <v>New</v>
      </c>
      <c r="T3712" s="13">
        <f>IF(ISBLANK(Table14[[#This Row],[Discount]]),MEDIAN(Table14[Discount]),Table14[[#This Row],[Discount]])</f>
        <v>0.06</v>
      </c>
    </row>
    <row r="3713" spans="1:20" x14ac:dyDescent="0.3">
      <c r="A3713">
        <v>1421</v>
      </c>
      <c r="B3713" s="1">
        <v>45635</v>
      </c>
      <c r="C3713" t="s">
        <v>32</v>
      </c>
      <c r="D3713" t="s">
        <v>20</v>
      </c>
      <c r="E3713">
        <v>75952.31</v>
      </c>
      <c r="F3713">
        <v>25</v>
      </c>
      <c r="G3713" t="s">
        <v>24</v>
      </c>
      <c r="H3713" s="9">
        <v>2801.88</v>
      </c>
      <c r="I3713" s="9">
        <v>3997.49</v>
      </c>
      <c r="J3713" t="s">
        <v>16</v>
      </c>
      <c r="K3713">
        <v>0.24</v>
      </c>
      <c r="L3713" s="4" t="s">
        <v>26</v>
      </c>
      <c r="M3713" s="4" t="s">
        <v>18</v>
      </c>
      <c r="N3713" s="4" t="str">
        <f>IF(ISBLANK(Table14[[#This Row],[Sales_Rep]]),"Unknown",Table14[[#This Row],[Sales_Rep]])</f>
        <v>Alice</v>
      </c>
      <c r="O3713" t="str">
        <f>PROPER(Table14[[#This Row],[Region]])</f>
        <v>North</v>
      </c>
      <c r="P3713" s="9">
        <f>IF(ISBLANK(Table14[[#This Row],[Sales_Amount]]),MEDIAN(Table14[Sales_Amount]),Table14[[#This Row],[Sales_Amount]])</f>
        <v>75952.31</v>
      </c>
      <c r="Q3713" s="11">
        <f>IF(ISBLANK(Table14[[#This Row],[Quantity_Sold]]),MEDIAN(Table14[Quantity_Sold]),Table14[[#This Row],[Quantity_Sold]])</f>
        <v>25</v>
      </c>
      <c r="R3713" s="4" t="str">
        <f>TRIM(Table14[[#This Row],[Product_Category]])</f>
        <v>Clothing</v>
      </c>
      <c r="S3713" s="4" t="str">
        <f>PROPER(Table14[[#This Row],[Customer_Type]])</f>
        <v>Returning</v>
      </c>
      <c r="T3713" s="13">
        <f>IF(ISBLANK(Table14[[#This Row],[Discount]]),MEDIAN(Table14[Discount]),Table14[[#This Row],[Discount]])</f>
        <v>0.24</v>
      </c>
    </row>
    <row r="3714" spans="1:20" x14ac:dyDescent="0.3">
      <c r="A3714">
        <v>1248</v>
      </c>
      <c r="B3714" s="1">
        <v>45134</v>
      </c>
      <c r="C3714" t="s">
        <v>23</v>
      </c>
      <c r="D3714" t="s">
        <v>30</v>
      </c>
      <c r="E3714">
        <v>31321.15</v>
      </c>
      <c r="F3714">
        <v>8</v>
      </c>
      <c r="G3714" t="s">
        <v>21</v>
      </c>
      <c r="H3714" s="9">
        <v>4142.2299999999996</v>
      </c>
      <c r="I3714" s="9">
        <v>5437.7</v>
      </c>
      <c r="J3714" t="s">
        <v>16</v>
      </c>
      <c r="K3714">
        <v>0.28000000000000003</v>
      </c>
      <c r="L3714" s="4" t="s">
        <v>17</v>
      </c>
      <c r="M3714" s="4" t="s">
        <v>22</v>
      </c>
      <c r="N3714" s="4" t="str">
        <f>IF(ISBLANK(Table14[[#This Row],[Sales_Rep]]),"Unknown",Table14[[#This Row],[Sales_Rep]])</f>
        <v>Charlie</v>
      </c>
      <c r="O3714" t="str">
        <f>PROPER(Table14[[#This Row],[Region]])</f>
        <v>South</v>
      </c>
      <c r="P3714" s="9">
        <f>IF(ISBLANK(Table14[[#This Row],[Sales_Amount]]),MEDIAN(Table14[Sales_Amount]),Table14[[#This Row],[Sales_Amount]])</f>
        <v>31321.15</v>
      </c>
      <c r="Q3714" s="11">
        <f>IF(ISBLANK(Table14[[#This Row],[Quantity_Sold]]),MEDIAN(Table14[Quantity_Sold]),Table14[[#This Row],[Quantity_Sold]])</f>
        <v>8</v>
      </c>
      <c r="R3714" s="4" t="str">
        <f>TRIM(Table14[[#This Row],[Product_Category]])</f>
        <v>Electronics</v>
      </c>
      <c r="S3714" s="4" t="str">
        <f>PROPER(Table14[[#This Row],[Customer_Type]])</f>
        <v>Returning</v>
      </c>
      <c r="T3714" s="13">
        <f>IF(ISBLANK(Table14[[#This Row],[Discount]]),MEDIAN(Table14[Discount]),Table14[[#This Row],[Discount]])</f>
        <v>0.28000000000000003</v>
      </c>
    </row>
    <row r="3715" spans="1:20" x14ac:dyDescent="0.3">
      <c r="A3715">
        <v>1207</v>
      </c>
      <c r="B3715" s="1">
        <v>45456</v>
      </c>
      <c r="C3715" t="s">
        <v>23</v>
      </c>
      <c r="D3715" t="s">
        <v>27</v>
      </c>
      <c r="E3715">
        <v>82200.240000000005</v>
      </c>
      <c r="F3715">
        <v>37</v>
      </c>
      <c r="G3715" t="s">
        <v>15</v>
      </c>
      <c r="H3715" s="9">
        <v>2654.35</v>
      </c>
      <c r="I3715" s="9">
        <v>3002.2</v>
      </c>
      <c r="J3715" t="s">
        <v>25</v>
      </c>
      <c r="K3715">
        <v>0.26</v>
      </c>
      <c r="L3715" s="4" t="s">
        <v>17</v>
      </c>
      <c r="M3715" s="4" t="s">
        <v>18</v>
      </c>
      <c r="N3715" s="4" t="str">
        <f>IF(ISBLANK(Table14[[#This Row],[Sales_Rep]]),"Unknown",Table14[[#This Row],[Sales_Rep]])</f>
        <v>Charlie</v>
      </c>
      <c r="O3715" t="str">
        <f>PROPER(Table14[[#This Row],[Region]])</f>
        <v>West</v>
      </c>
      <c r="P3715" s="9">
        <f>IF(ISBLANK(Table14[[#This Row],[Sales_Amount]]),MEDIAN(Table14[Sales_Amount]),Table14[[#This Row],[Sales_Amount]])</f>
        <v>82200.240000000005</v>
      </c>
      <c r="Q3715" s="11">
        <f>IF(ISBLANK(Table14[[#This Row],[Quantity_Sold]]),MEDIAN(Table14[Quantity_Sold]),Table14[[#This Row],[Quantity_Sold]])</f>
        <v>37</v>
      </c>
      <c r="R3715" s="4" t="str">
        <f>TRIM(Table14[[#This Row],[Product_Category]])</f>
        <v>Food</v>
      </c>
      <c r="S3715" s="4" t="str">
        <f>PROPER(Table14[[#This Row],[Customer_Type]])</f>
        <v>New</v>
      </c>
      <c r="T3715" s="13">
        <f>IF(ISBLANK(Table14[[#This Row],[Discount]]),MEDIAN(Table14[Discount]),Table14[[#This Row],[Discount]])</f>
        <v>0.26</v>
      </c>
    </row>
    <row r="3716" spans="1:20" x14ac:dyDescent="0.3">
      <c r="A3716">
        <v>1123</v>
      </c>
      <c r="B3716" s="1">
        <v>44950</v>
      </c>
      <c r="C3716" t="s">
        <v>32</v>
      </c>
      <c r="D3716" t="s">
        <v>30</v>
      </c>
      <c r="E3716">
        <v>20785.32</v>
      </c>
      <c r="F3716">
        <v>12</v>
      </c>
      <c r="G3716" t="s">
        <v>28</v>
      </c>
      <c r="H3716" s="9">
        <v>1465.07</v>
      </c>
      <c r="I3716" s="9">
        <v>2086.88</v>
      </c>
      <c r="J3716" t="s">
        <v>25</v>
      </c>
      <c r="K3716">
        <v>0.17</v>
      </c>
      <c r="L3716" s="4" t="s">
        <v>31</v>
      </c>
      <c r="M3716" s="4" t="s">
        <v>18</v>
      </c>
      <c r="N3716" s="4" t="str">
        <f>IF(ISBLANK(Table14[[#This Row],[Sales_Rep]]),"Unknown",Table14[[#This Row],[Sales_Rep]])</f>
        <v>Alice</v>
      </c>
      <c r="O3716" t="str">
        <f>PROPER(Table14[[#This Row],[Region]])</f>
        <v>South</v>
      </c>
      <c r="P3716" s="9">
        <f>IF(ISBLANK(Table14[[#This Row],[Sales_Amount]]),MEDIAN(Table14[Sales_Amount]),Table14[[#This Row],[Sales_Amount]])</f>
        <v>20785.32</v>
      </c>
      <c r="Q3716" s="11">
        <f>IF(ISBLANK(Table14[[#This Row],[Quantity_Sold]]),MEDIAN(Table14[Quantity_Sold]),Table14[[#This Row],[Quantity_Sold]])</f>
        <v>12</v>
      </c>
      <c r="R3716" s="4" t="str">
        <f>TRIM(Table14[[#This Row],[Product_Category]])</f>
        <v>Furniture</v>
      </c>
      <c r="S3716" s="4" t="str">
        <f>PROPER(Table14[[#This Row],[Customer_Type]])</f>
        <v>New</v>
      </c>
      <c r="T3716" s="13">
        <f>IF(ISBLANK(Table14[[#This Row],[Discount]]),MEDIAN(Table14[Discount]),Table14[[#This Row],[Discount]])</f>
        <v>0.17</v>
      </c>
    </row>
    <row r="3717" spans="1:20" x14ac:dyDescent="0.3">
      <c r="A3717">
        <v>1157</v>
      </c>
      <c r="B3717" s="1">
        <v>45013</v>
      </c>
      <c r="C3717" t="s">
        <v>23</v>
      </c>
      <c r="D3717" t="s">
        <v>20</v>
      </c>
      <c r="E3717">
        <v>42650.96</v>
      </c>
      <c r="F3717">
        <v>16</v>
      </c>
      <c r="G3717" t="s">
        <v>21</v>
      </c>
      <c r="H3717" s="9">
        <v>2234.89</v>
      </c>
      <c r="I3717" s="9">
        <v>3136.1</v>
      </c>
      <c r="J3717" t="s">
        <v>16</v>
      </c>
      <c r="K3717">
        <v>0.15</v>
      </c>
      <c r="L3717" s="4" t="s">
        <v>17</v>
      </c>
      <c r="M3717" s="4" t="s">
        <v>22</v>
      </c>
      <c r="N3717" s="4" t="str">
        <f>IF(ISBLANK(Table14[[#This Row],[Sales_Rep]]),"Unknown",Table14[[#This Row],[Sales_Rep]])</f>
        <v>Charlie</v>
      </c>
      <c r="O3717" t="str">
        <f>PROPER(Table14[[#This Row],[Region]])</f>
        <v>North</v>
      </c>
      <c r="P3717" s="9">
        <f>IF(ISBLANK(Table14[[#This Row],[Sales_Amount]]),MEDIAN(Table14[Sales_Amount]),Table14[[#This Row],[Sales_Amount]])</f>
        <v>42650.96</v>
      </c>
      <c r="Q3717" s="11">
        <f>IF(ISBLANK(Table14[[#This Row],[Quantity_Sold]]),MEDIAN(Table14[Quantity_Sold]),Table14[[#This Row],[Quantity_Sold]])</f>
        <v>16</v>
      </c>
      <c r="R3717" s="4" t="str">
        <f>TRIM(Table14[[#This Row],[Product_Category]])</f>
        <v>Electronics</v>
      </c>
      <c r="S3717" s="4" t="str">
        <f>PROPER(Table14[[#This Row],[Customer_Type]])</f>
        <v>Returning</v>
      </c>
      <c r="T3717" s="13">
        <f>IF(ISBLANK(Table14[[#This Row],[Discount]]),MEDIAN(Table14[Discount]),Table14[[#This Row],[Discount]])</f>
        <v>0.15</v>
      </c>
    </row>
    <row r="3718" spans="1:20" x14ac:dyDescent="0.3">
      <c r="A3718">
        <v>1050</v>
      </c>
      <c r="B3718" s="1">
        <v>45465</v>
      </c>
      <c r="C3718" t="s">
        <v>13</v>
      </c>
      <c r="D3718" t="s">
        <v>20</v>
      </c>
      <c r="E3718">
        <v>56372.959999999999</v>
      </c>
      <c r="F3718">
        <v>27</v>
      </c>
      <c r="G3718" t="s">
        <v>28</v>
      </c>
      <c r="H3718" s="9">
        <v>2014.23</v>
      </c>
      <c r="I3718" s="9">
        <v>2783.85</v>
      </c>
      <c r="J3718" t="s">
        <v>16</v>
      </c>
      <c r="K3718">
        <v>0.25</v>
      </c>
      <c r="L3718" s="4" t="s">
        <v>31</v>
      </c>
      <c r="M3718" s="4" t="s">
        <v>18</v>
      </c>
      <c r="N3718" s="4" t="str">
        <f>IF(ISBLANK(Table14[[#This Row],[Sales_Rep]]),"Unknown",Table14[[#This Row],[Sales_Rep]])</f>
        <v>David</v>
      </c>
      <c r="O3718" t="str">
        <f>PROPER(Table14[[#This Row],[Region]])</f>
        <v>North</v>
      </c>
      <c r="P3718" s="9">
        <f>IF(ISBLANK(Table14[[#This Row],[Sales_Amount]]),MEDIAN(Table14[Sales_Amount]),Table14[[#This Row],[Sales_Amount]])</f>
        <v>56372.959999999999</v>
      </c>
      <c r="Q3718" s="11">
        <f>IF(ISBLANK(Table14[[#This Row],[Quantity_Sold]]),MEDIAN(Table14[Quantity_Sold]),Table14[[#This Row],[Quantity_Sold]])</f>
        <v>27</v>
      </c>
      <c r="R3718" s="4" t="str">
        <f>TRIM(Table14[[#This Row],[Product_Category]])</f>
        <v>Furniture</v>
      </c>
      <c r="S3718" s="4" t="str">
        <f>PROPER(Table14[[#This Row],[Customer_Type]])</f>
        <v>Returning</v>
      </c>
      <c r="T3718" s="13">
        <f>IF(ISBLANK(Table14[[#This Row],[Discount]]),MEDIAN(Table14[Discount]),Table14[[#This Row],[Discount]])</f>
        <v>0.25</v>
      </c>
    </row>
    <row r="3719" spans="1:20" x14ac:dyDescent="0.3">
      <c r="A3719">
        <v>1299</v>
      </c>
      <c r="B3719" s="1">
        <v>45310</v>
      </c>
      <c r="C3719" t="s">
        <v>19</v>
      </c>
      <c r="D3719" t="s">
        <v>20</v>
      </c>
      <c r="E3719">
        <v>37429.39</v>
      </c>
      <c r="F3719">
        <v>28</v>
      </c>
      <c r="G3719" t="s">
        <v>24</v>
      </c>
      <c r="H3719" s="9">
        <v>1249.0899999999999</v>
      </c>
      <c r="I3719" s="9">
        <v>1519.05</v>
      </c>
      <c r="J3719" t="s">
        <v>25</v>
      </c>
      <c r="K3719">
        <v>0.12</v>
      </c>
      <c r="L3719" s="4" t="s">
        <v>31</v>
      </c>
      <c r="M3719" s="4" t="s">
        <v>22</v>
      </c>
      <c r="N3719" s="4" t="str">
        <f>IF(ISBLANK(Table14[[#This Row],[Sales_Rep]]),"Unknown",Table14[[#This Row],[Sales_Rep]])</f>
        <v>Eve</v>
      </c>
      <c r="O3719" t="str">
        <f>PROPER(Table14[[#This Row],[Region]])</f>
        <v>North</v>
      </c>
      <c r="P3719" s="9">
        <f>IF(ISBLANK(Table14[[#This Row],[Sales_Amount]]),MEDIAN(Table14[Sales_Amount]),Table14[[#This Row],[Sales_Amount]])</f>
        <v>37429.39</v>
      </c>
      <c r="Q3719" s="11">
        <f>IF(ISBLANK(Table14[[#This Row],[Quantity_Sold]]),MEDIAN(Table14[Quantity_Sold]),Table14[[#This Row],[Quantity_Sold]])</f>
        <v>28</v>
      </c>
      <c r="R3719" s="4" t="str">
        <f>TRIM(Table14[[#This Row],[Product_Category]])</f>
        <v>Clothing</v>
      </c>
      <c r="S3719" s="4" t="str">
        <f>PROPER(Table14[[#This Row],[Customer_Type]])</f>
        <v>New</v>
      </c>
      <c r="T3719" s="13">
        <f>IF(ISBLANK(Table14[[#This Row],[Discount]]),MEDIAN(Table14[Discount]),Table14[[#This Row],[Discount]])</f>
        <v>0.12</v>
      </c>
    </row>
    <row r="3720" spans="1:20" x14ac:dyDescent="0.3">
      <c r="A3720">
        <v>1011</v>
      </c>
      <c r="B3720" s="1">
        <v>45646</v>
      </c>
      <c r="C3720" t="s">
        <v>19</v>
      </c>
      <c r="D3720" t="s">
        <v>27</v>
      </c>
      <c r="E3720">
        <v>4195.87</v>
      </c>
      <c r="F3720">
        <v>9</v>
      </c>
      <c r="G3720" t="s">
        <v>24</v>
      </c>
      <c r="H3720" s="9">
        <v>534.65</v>
      </c>
      <c r="I3720" s="9">
        <v>656.63</v>
      </c>
      <c r="J3720" t="s">
        <v>25</v>
      </c>
      <c r="K3720">
        <v>0.28999999999999998</v>
      </c>
      <c r="L3720" s="4" t="s">
        <v>17</v>
      </c>
      <c r="M3720" s="4" t="s">
        <v>22</v>
      </c>
      <c r="N3720" s="4" t="str">
        <f>IF(ISBLANK(Table14[[#This Row],[Sales_Rep]]),"Unknown",Table14[[#This Row],[Sales_Rep]])</f>
        <v>Eve</v>
      </c>
      <c r="O3720" t="str">
        <f>PROPER(Table14[[#This Row],[Region]])</f>
        <v>West</v>
      </c>
      <c r="P3720" s="9">
        <f>IF(ISBLANK(Table14[[#This Row],[Sales_Amount]]),MEDIAN(Table14[Sales_Amount]),Table14[[#This Row],[Sales_Amount]])</f>
        <v>4195.87</v>
      </c>
      <c r="Q3720" s="11">
        <f>IF(ISBLANK(Table14[[#This Row],[Quantity_Sold]]),MEDIAN(Table14[Quantity_Sold]),Table14[[#This Row],[Quantity_Sold]])</f>
        <v>9</v>
      </c>
      <c r="R3720" s="4" t="str">
        <f>TRIM(Table14[[#This Row],[Product_Category]])</f>
        <v>Clothing</v>
      </c>
      <c r="S3720" s="4" t="str">
        <f>PROPER(Table14[[#This Row],[Customer_Type]])</f>
        <v>New</v>
      </c>
      <c r="T3720" s="13">
        <f>IF(ISBLANK(Table14[[#This Row],[Discount]]),MEDIAN(Table14[Discount]),Table14[[#This Row],[Discount]])</f>
        <v>0.28999999999999998</v>
      </c>
    </row>
    <row r="3721" spans="1:20" x14ac:dyDescent="0.3">
      <c r="A3721">
        <v>1048</v>
      </c>
      <c r="B3721" s="1">
        <v>45181</v>
      </c>
      <c r="C3721" t="s">
        <v>32</v>
      </c>
      <c r="D3721" t="s">
        <v>27</v>
      </c>
      <c r="E3721">
        <v>12244.08</v>
      </c>
      <c r="F3721">
        <v>3</v>
      </c>
      <c r="G3721" t="s">
        <v>21</v>
      </c>
      <c r="H3721" s="9">
        <v>3797.82</v>
      </c>
      <c r="I3721" s="9">
        <v>5370.21</v>
      </c>
      <c r="J3721" t="s">
        <v>16</v>
      </c>
      <c r="K3721">
        <v>0.24</v>
      </c>
      <c r="L3721" s="4" t="s">
        <v>17</v>
      </c>
      <c r="M3721" s="4" t="s">
        <v>22</v>
      </c>
      <c r="N3721" s="4" t="str">
        <f>IF(ISBLANK(Table14[[#This Row],[Sales_Rep]]),"Unknown",Table14[[#This Row],[Sales_Rep]])</f>
        <v>Alice</v>
      </c>
      <c r="O3721" t="str">
        <f>PROPER(Table14[[#This Row],[Region]])</f>
        <v>West</v>
      </c>
      <c r="P3721" s="9">
        <f>IF(ISBLANK(Table14[[#This Row],[Sales_Amount]]),MEDIAN(Table14[Sales_Amount]),Table14[[#This Row],[Sales_Amount]])</f>
        <v>12244.08</v>
      </c>
      <c r="Q3721" s="11">
        <f>IF(ISBLANK(Table14[[#This Row],[Quantity_Sold]]),MEDIAN(Table14[Quantity_Sold]),Table14[[#This Row],[Quantity_Sold]])</f>
        <v>3</v>
      </c>
      <c r="R3721" s="4" t="str">
        <f>TRIM(Table14[[#This Row],[Product_Category]])</f>
        <v>Electronics</v>
      </c>
      <c r="S3721" s="4" t="str">
        <f>PROPER(Table14[[#This Row],[Customer_Type]])</f>
        <v>Returning</v>
      </c>
      <c r="T3721" s="13">
        <f>IF(ISBLANK(Table14[[#This Row],[Discount]]),MEDIAN(Table14[Discount]),Table14[[#This Row],[Discount]])</f>
        <v>0.24</v>
      </c>
    </row>
    <row r="3722" spans="1:20" x14ac:dyDescent="0.3">
      <c r="A3722">
        <v>1437</v>
      </c>
      <c r="B3722" s="1">
        <v>45199</v>
      </c>
      <c r="C3722" t="s">
        <v>23</v>
      </c>
      <c r="D3722" t="s">
        <v>27</v>
      </c>
      <c r="E3722">
        <v>267740.32</v>
      </c>
      <c r="F3722">
        <v>50</v>
      </c>
      <c r="G3722" t="s">
        <v>15</v>
      </c>
      <c r="H3722" s="9">
        <v>4897.66</v>
      </c>
      <c r="I3722" s="9">
        <v>6154.95</v>
      </c>
      <c r="J3722" t="s">
        <v>16</v>
      </c>
      <c r="K3722">
        <v>0.13</v>
      </c>
      <c r="L3722" s="4" t="s">
        <v>17</v>
      </c>
      <c r="M3722" s="4" t="s">
        <v>22</v>
      </c>
      <c r="N3722" s="4" t="str">
        <f>IF(ISBLANK(Table14[[#This Row],[Sales_Rep]]),"Unknown",Table14[[#This Row],[Sales_Rep]])</f>
        <v>Charlie</v>
      </c>
      <c r="O3722" t="str">
        <f>PROPER(Table14[[#This Row],[Region]])</f>
        <v>West</v>
      </c>
      <c r="P3722" s="9">
        <f>IF(ISBLANK(Table14[[#This Row],[Sales_Amount]]),MEDIAN(Table14[Sales_Amount]),Table14[[#This Row],[Sales_Amount]])</f>
        <v>267740.32</v>
      </c>
      <c r="Q3722" s="11">
        <f>IF(ISBLANK(Table14[[#This Row],[Quantity_Sold]]),MEDIAN(Table14[Quantity_Sold]),Table14[[#This Row],[Quantity_Sold]])</f>
        <v>50</v>
      </c>
      <c r="R3722" s="4" t="str">
        <f>TRIM(Table14[[#This Row],[Product_Category]])</f>
        <v>Food</v>
      </c>
      <c r="S3722" s="4" t="str">
        <f>PROPER(Table14[[#This Row],[Customer_Type]])</f>
        <v>Returning</v>
      </c>
      <c r="T3722" s="13">
        <f>IF(ISBLANK(Table14[[#This Row],[Discount]]),MEDIAN(Table14[Discount]),Table14[[#This Row],[Discount]])</f>
        <v>0.13</v>
      </c>
    </row>
    <row r="3723" spans="1:20" x14ac:dyDescent="0.3">
      <c r="A3723">
        <v>1339</v>
      </c>
      <c r="B3723" s="1">
        <v>45640</v>
      </c>
      <c r="C3723" t="s">
        <v>29</v>
      </c>
      <c r="D3723" t="s">
        <v>27</v>
      </c>
      <c r="E3723">
        <v>114843.04</v>
      </c>
      <c r="F3723">
        <v>30</v>
      </c>
      <c r="G3723" t="s">
        <v>24</v>
      </c>
      <c r="H3723" s="9">
        <v>3758.6</v>
      </c>
      <c r="I3723" s="9">
        <v>4971.5600000000004</v>
      </c>
      <c r="J3723" t="s">
        <v>16</v>
      </c>
      <c r="K3723">
        <v>0.23</v>
      </c>
      <c r="L3723" s="4" t="s">
        <v>26</v>
      </c>
      <c r="M3723" s="4" t="s">
        <v>18</v>
      </c>
      <c r="N3723" s="4" t="str">
        <f>IF(ISBLANK(Table14[[#This Row],[Sales_Rep]]),"Unknown",Table14[[#This Row],[Sales_Rep]])</f>
        <v>Bob</v>
      </c>
      <c r="O3723" t="str">
        <f>PROPER(Table14[[#This Row],[Region]])</f>
        <v>West</v>
      </c>
      <c r="P3723" s="9">
        <f>IF(ISBLANK(Table14[[#This Row],[Sales_Amount]]),MEDIAN(Table14[Sales_Amount]),Table14[[#This Row],[Sales_Amount]])</f>
        <v>114843.04</v>
      </c>
      <c r="Q3723" s="11">
        <f>IF(ISBLANK(Table14[[#This Row],[Quantity_Sold]]),MEDIAN(Table14[Quantity_Sold]),Table14[[#This Row],[Quantity_Sold]])</f>
        <v>30</v>
      </c>
      <c r="R3723" s="4" t="str">
        <f>TRIM(Table14[[#This Row],[Product_Category]])</f>
        <v>Clothing</v>
      </c>
      <c r="S3723" s="4" t="str">
        <f>PROPER(Table14[[#This Row],[Customer_Type]])</f>
        <v>Returning</v>
      </c>
      <c r="T3723" s="13">
        <f>IF(ISBLANK(Table14[[#This Row],[Discount]]),MEDIAN(Table14[Discount]),Table14[[#This Row],[Discount]])</f>
        <v>0.23</v>
      </c>
    </row>
    <row r="3724" spans="1:20" x14ac:dyDescent="0.3">
      <c r="A3724">
        <v>1131</v>
      </c>
      <c r="B3724" s="1">
        <v>45208</v>
      </c>
      <c r="C3724" t="s">
        <v>29</v>
      </c>
      <c r="D3724" t="s">
        <v>20</v>
      </c>
      <c r="E3724">
        <v>88444.93</v>
      </c>
      <c r="F3724">
        <v>17</v>
      </c>
      <c r="G3724" t="s">
        <v>24</v>
      </c>
      <c r="H3724" s="9">
        <v>3651.38</v>
      </c>
      <c r="I3724" s="9">
        <v>5419.42</v>
      </c>
      <c r="J3724" t="s">
        <v>25</v>
      </c>
      <c r="K3724">
        <v>0.04</v>
      </c>
      <c r="L3724" s="4" t="s">
        <v>17</v>
      </c>
      <c r="M3724" s="4" t="s">
        <v>18</v>
      </c>
      <c r="N3724" s="4" t="str">
        <f>IF(ISBLANK(Table14[[#This Row],[Sales_Rep]]),"Unknown",Table14[[#This Row],[Sales_Rep]])</f>
        <v>Bob</v>
      </c>
      <c r="O3724" t="str">
        <f>PROPER(Table14[[#This Row],[Region]])</f>
        <v>North</v>
      </c>
      <c r="P3724" s="9">
        <f>IF(ISBLANK(Table14[[#This Row],[Sales_Amount]]),MEDIAN(Table14[Sales_Amount]),Table14[[#This Row],[Sales_Amount]])</f>
        <v>88444.93</v>
      </c>
      <c r="Q3724" s="11">
        <f>IF(ISBLANK(Table14[[#This Row],[Quantity_Sold]]),MEDIAN(Table14[Quantity_Sold]),Table14[[#This Row],[Quantity_Sold]])</f>
        <v>17</v>
      </c>
      <c r="R3724" s="4" t="str">
        <f>TRIM(Table14[[#This Row],[Product_Category]])</f>
        <v>Clothing</v>
      </c>
      <c r="S3724" s="4" t="str">
        <f>PROPER(Table14[[#This Row],[Customer_Type]])</f>
        <v>New</v>
      </c>
      <c r="T3724" s="13">
        <f>IF(ISBLANK(Table14[[#This Row],[Discount]]),MEDIAN(Table14[Discount]),Table14[[#This Row],[Discount]])</f>
        <v>0.04</v>
      </c>
    </row>
    <row r="3725" spans="1:20" x14ac:dyDescent="0.3">
      <c r="A3725">
        <v>1332</v>
      </c>
      <c r="B3725" s="1">
        <v>45430</v>
      </c>
      <c r="C3725" t="s">
        <v>23</v>
      </c>
      <c r="D3725" t="s">
        <v>14</v>
      </c>
      <c r="E3725">
        <v>27829.42</v>
      </c>
      <c r="F3725">
        <v>10</v>
      </c>
      <c r="G3725" t="s">
        <v>24</v>
      </c>
      <c r="H3725" s="9">
        <v>2703.78</v>
      </c>
      <c r="I3725" s="9">
        <v>3812.25</v>
      </c>
      <c r="J3725" t="s">
        <v>25</v>
      </c>
      <c r="K3725">
        <v>0.27</v>
      </c>
      <c r="L3725" s="4" t="s">
        <v>31</v>
      </c>
      <c r="M3725" s="4" t="s">
        <v>22</v>
      </c>
      <c r="N3725" s="4" t="str">
        <f>IF(ISBLANK(Table14[[#This Row],[Sales_Rep]]),"Unknown",Table14[[#This Row],[Sales_Rep]])</f>
        <v>Charlie</v>
      </c>
      <c r="O3725" t="str">
        <f>PROPER(Table14[[#This Row],[Region]])</f>
        <v>East</v>
      </c>
      <c r="P3725" s="9">
        <f>IF(ISBLANK(Table14[[#This Row],[Sales_Amount]]),MEDIAN(Table14[Sales_Amount]),Table14[[#This Row],[Sales_Amount]])</f>
        <v>27829.42</v>
      </c>
      <c r="Q3725" s="11">
        <f>IF(ISBLANK(Table14[[#This Row],[Quantity_Sold]]),MEDIAN(Table14[Quantity_Sold]),Table14[[#This Row],[Quantity_Sold]])</f>
        <v>10</v>
      </c>
      <c r="R3725" s="4" t="str">
        <f>TRIM(Table14[[#This Row],[Product_Category]])</f>
        <v>Clothing</v>
      </c>
      <c r="S3725" s="4" t="str">
        <f>PROPER(Table14[[#This Row],[Customer_Type]])</f>
        <v>New</v>
      </c>
      <c r="T3725" s="13">
        <f>IF(ISBLANK(Table14[[#This Row],[Discount]]),MEDIAN(Table14[Discount]),Table14[[#This Row],[Discount]])</f>
        <v>0.27</v>
      </c>
    </row>
    <row r="3726" spans="1:20" x14ac:dyDescent="0.3">
      <c r="A3726">
        <v>1084</v>
      </c>
      <c r="B3726" s="1">
        <v>44960</v>
      </c>
      <c r="C3726" t="s">
        <v>29</v>
      </c>
      <c r="D3726" t="s">
        <v>27</v>
      </c>
      <c r="E3726">
        <v>134518.89000000001</v>
      </c>
      <c r="F3726">
        <v>44</v>
      </c>
      <c r="G3726" t="s">
        <v>24</v>
      </c>
      <c r="H3726" s="9">
        <v>2759.87</v>
      </c>
      <c r="I3726" s="9">
        <v>4076.33</v>
      </c>
      <c r="J3726" t="s">
        <v>16</v>
      </c>
      <c r="K3726">
        <v>0.25</v>
      </c>
      <c r="L3726" s="4" t="s">
        <v>31</v>
      </c>
      <c r="M3726" s="4" t="s">
        <v>18</v>
      </c>
      <c r="N3726" s="4" t="str">
        <f>IF(ISBLANK(Table14[[#This Row],[Sales_Rep]]),"Unknown",Table14[[#This Row],[Sales_Rep]])</f>
        <v>Bob</v>
      </c>
      <c r="O3726" t="str">
        <f>PROPER(Table14[[#This Row],[Region]])</f>
        <v>West</v>
      </c>
      <c r="P3726" s="9">
        <f>IF(ISBLANK(Table14[[#This Row],[Sales_Amount]]),MEDIAN(Table14[Sales_Amount]),Table14[[#This Row],[Sales_Amount]])</f>
        <v>134518.89000000001</v>
      </c>
      <c r="Q3726" s="11">
        <f>IF(ISBLANK(Table14[[#This Row],[Quantity_Sold]]),MEDIAN(Table14[Quantity_Sold]),Table14[[#This Row],[Quantity_Sold]])</f>
        <v>44</v>
      </c>
      <c r="R3726" s="4" t="str">
        <f>TRIM(Table14[[#This Row],[Product_Category]])</f>
        <v>Clothing</v>
      </c>
      <c r="S3726" s="4" t="str">
        <f>PROPER(Table14[[#This Row],[Customer_Type]])</f>
        <v>Returning</v>
      </c>
      <c r="T3726" s="13">
        <f>IF(ISBLANK(Table14[[#This Row],[Discount]]),MEDIAN(Table14[Discount]),Table14[[#This Row],[Discount]])</f>
        <v>0.25</v>
      </c>
    </row>
    <row r="3727" spans="1:20" x14ac:dyDescent="0.3">
      <c r="A3727">
        <v>1162</v>
      </c>
      <c r="B3727" s="1">
        <v>45401</v>
      </c>
      <c r="C3727" t="s">
        <v>32</v>
      </c>
      <c r="D3727" t="s">
        <v>20</v>
      </c>
      <c r="E3727">
        <v>7070.07</v>
      </c>
      <c r="F3727">
        <v>5</v>
      </c>
      <c r="G3727" t="s">
        <v>28</v>
      </c>
      <c r="H3727" s="9">
        <v>1304.3</v>
      </c>
      <c r="I3727" s="9">
        <v>1504.27</v>
      </c>
      <c r="J3727" t="s">
        <v>16</v>
      </c>
      <c r="K3727">
        <v>0.06</v>
      </c>
      <c r="L3727" s="4" t="s">
        <v>31</v>
      </c>
      <c r="M3727" s="4" t="s">
        <v>22</v>
      </c>
      <c r="N3727" s="4" t="str">
        <f>IF(ISBLANK(Table14[[#This Row],[Sales_Rep]]),"Unknown",Table14[[#This Row],[Sales_Rep]])</f>
        <v>Alice</v>
      </c>
      <c r="O3727" t="str">
        <f>PROPER(Table14[[#This Row],[Region]])</f>
        <v>North</v>
      </c>
      <c r="P3727" s="9">
        <f>IF(ISBLANK(Table14[[#This Row],[Sales_Amount]]),MEDIAN(Table14[Sales_Amount]),Table14[[#This Row],[Sales_Amount]])</f>
        <v>7070.07</v>
      </c>
      <c r="Q3727" s="11">
        <f>IF(ISBLANK(Table14[[#This Row],[Quantity_Sold]]),MEDIAN(Table14[Quantity_Sold]),Table14[[#This Row],[Quantity_Sold]])</f>
        <v>5</v>
      </c>
      <c r="R3727" s="4" t="str">
        <f>TRIM(Table14[[#This Row],[Product_Category]])</f>
        <v>Furniture</v>
      </c>
      <c r="S3727" s="4" t="str">
        <f>PROPER(Table14[[#This Row],[Customer_Type]])</f>
        <v>Returning</v>
      </c>
      <c r="T3727" s="13">
        <f>IF(ISBLANK(Table14[[#This Row],[Discount]]),MEDIAN(Table14[Discount]),Table14[[#This Row],[Discount]])</f>
        <v>0.06</v>
      </c>
    </row>
    <row r="3728" spans="1:20" x14ac:dyDescent="0.3">
      <c r="A3728">
        <v>1397</v>
      </c>
      <c r="B3728" s="1">
        <v>45339</v>
      </c>
      <c r="C3728" t="s">
        <v>32</v>
      </c>
      <c r="D3728" t="s">
        <v>20</v>
      </c>
      <c r="E3728">
        <v>240918.65</v>
      </c>
      <c r="F3728">
        <v>49</v>
      </c>
      <c r="G3728" t="s">
        <v>24</v>
      </c>
      <c r="H3728" s="9">
        <v>4163.63</v>
      </c>
      <c r="I3728" s="9">
        <v>5121.57</v>
      </c>
      <c r="J3728" t="s">
        <v>25</v>
      </c>
      <c r="K3728">
        <v>0.04</v>
      </c>
      <c r="L3728" s="4" t="s">
        <v>31</v>
      </c>
      <c r="M3728" s="4" t="s">
        <v>18</v>
      </c>
      <c r="N3728" s="4" t="str">
        <f>IF(ISBLANK(Table14[[#This Row],[Sales_Rep]]),"Unknown",Table14[[#This Row],[Sales_Rep]])</f>
        <v>Alice</v>
      </c>
      <c r="O3728" t="str">
        <f>PROPER(Table14[[#This Row],[Region]])</f>
        <v>North</v>
      </c>
      <c r="P3728" s="9">
        <f>IF(ISBLANK(Table14[[#This Row],[Sales_Amount]]),MEDIAN(Table14[Sales_Amount]),Table14[[#This Row],[Sales_Amount]])</f>
        <v>240918.65</v>
      </c>
      <c r="Q3728" s="11">
        <f>IF(ISBLANK(Table14[[#This Row],[Quantity_Sold]]),MEDIAN(Table14[Quantity_Sold]),Table14[[#This Row],[Quantity_Sold]])</f>
        <v>49</v>
      </c>
      <c r="R3728" s="4" t="str">
        <f>TRIM(Table14[[#This Row],[Product_Category]])</f>
        <v>Clothing</v>
      </c>
      <c r="S3728" s="4" t="str">
        <f>PROPER(Table14[[#This Row],[Customer_Type]])</f>
        <v>New</v>
      </c>
      <c r="T3728" s="13">
        <f>IF(ISBLANK(Table14[[#This Row],[Discount]]),MEDIAN(Table14[Discount]),Table14[[#This Row],[Discount]])</f>
        <v>0.04</v>
      </c>
    </row>
    <row r="3729" spans="1:20" x14ac:dyDescent="0.3">
      <c r="A3729">
        <v>1433</v>
      </c>
      <c r="B3729" s="1">
        <v>45186</v>
      </c>
      <c r="C3729" t="s">
        <v>23</v>
      </c>
      <c r="D3729" t="s">
        <v>27</v>
      </c>
      <c r="E3729">
        <v>10730.47</v>
      </c>
      <c r="F3729">
        <v>7</v>
      </c>
      <c r="G3729" t="s">
        <v>28</v>
      </c>
      <c r="H3729" s="9">
        <v>1483.75</v>
      </c>
      <c r="I3729" s="9">
        <v>1741.96</v>
      </c>
      <c r="J3729" t="s">
        <v>25</v>
      </c>
      <c r="K3729">
        <v>0.12</v>
      </c>
      <c r="L3729" s="4" t="s">
        <v>26</v>
      </c>
      <c r="M3729" s="4" t="s">
        <v>22</v>
      </c>
      <c r="N3729" s="4" t="str">
        <f>IF(ISBLANK(Table14[[#This Row],[Sales_Rep]]),"Unknown",Table14[[#This Row],[Sales_Rep]])</f>
        <v>Charlie</v>
      </c>
      <c r="O3729" t="str">
        <f>PROPER(Table14[[#This Row],[Region]])</f>
        <v>West</v>
      </c>
      <c r="P3729" s="9">
        <f>IF(ISBLANK(Table14[[#This Row],[Sales_Amount]]),MEDIAN(Table14[Sales_Amount]),Table14[[#This Row],[Sales_Amount]])</f>
        <v>10730.47</v>
      </c>
      <c r="Q3729" s="11">
        <f>IF(ISBLANK(Table14[[#This Row],[Quantity_Sold]]),MEDIAN(Table14[Quantity_Sold]),Table14[[#This Row],[Quantity_Sold]])</f>
        <v>7</v>
      </c>
      <c r="R3729" s="4" t="str">
        <f>TRIM(Table14[[#This Row],[Product_Category]])</f>
        <v>Furniture</v>
      </c>
      <c r="S3729" s="4" t="str">
        <f>PROPER(Table14[[#This Row],[Customer_Type]])</f>
        <v>New</v>
      </c>
      <c r="T3729" s="13">
        <f>IF(ISBLANK(Table14[[#This Row],[Discount]]),MEDIAN(Table14[Discount]),Table14[[#This Row],[Discount]])</f>
        <v>0.12</v>
      </c>
    </row>
    <row r="3730" spans="1:20" x14ac:dyDescent="0.3">
      <c r="A3730">
        <v>1400</v>
      </c>
      <c r="B3730" s="1">
        <v>45273</v>
      </c>
      <c r="C3730" t="s">
        <v>29</v>
      </c>
      <c r="D3730" t="s">
        <v>20</v>
      </c>
      <c r="E3730">
        <v>11651.14</v>
      </c>
      <c r="F3730">
        <v>10</v>
      </c>
      <c r="G3730" t="s">
        <v>21</v>
      </c>
      <c r="H3730" s="9">
        <v>1066.49</v>
      </c>
      <c r="I3730" s="9">
        <v>1213.6600000000001</v>
      </c>
      <c r="J3730" t="s">
        <v>16</v>
      </c>
      <c r="K3730">
        <v>0.04</v>
      </c>
      <c r="L3730" s="4" t="s">
        <v>31</v>
      </c>
      <c r="M3730" s="4" t="s">
        <v>22</v>
      </c>
      <c r="N3730" s="4" t="str">
        <f>IF(ISBLANK(Table14[[#This Row],[Sales_Rep]]),"Unknown",Table14[[#This Row],[Sales_Rep]])</f>
        <v>Bob</v>
      </c>
      <c r="O3730" t="str">
        <f>PROPER(Table14[[#This Row],[Region]])</f>
        <v>North</v>
      </c>
      <c r="P3730" s="9">
        <f>IF(ISBLANK(Table14[[#This Row],[Sales_Amount]]),MEDIAN(Table14[Sales_Amount]),Table14[[#This Row],[Sales_Amount]])</f>
        <v>11651.14</v>
      </c>
      <c r="Q3730" s="11">
        <f>IF(ISBLANK(Table14[[#This Row],[Quantity_Sold]]),MEDIAN(Table14[Quantity_Sold]),Table14[[#This Row],[Quantity_Sold]])</f>
        <v>10</v>
      </c>
      <c r="R3730" s="4" t="str">
        <f>TRIM(Table14[[#This Row],[Product_Category]])</f>
        <v>Electronics</v>
      </c>
      <c r="S3730" s="4" t="str">
        <f>PROPER(Table14[[#This Row],[Customer_Type]])</f>
        <v>Returning</v>
      </c>
      <c r="T3730" s="13">
        <f>IF(ISBLANK(Table14[[#This Row],[Discount]]),MEDIAN(Table14[Discount]),Table14[[#This Row],[Discount]])</f>
        <v>0.04</v>
      </c>
    </row>
    <row r="3731" spans="1:20" x14ac:dyDescent="0.3">
      <c r="A3731">
        <v>1298</v>
      </c>
      <c r="B3731" s="1">
        <v>45259</v>
      </c>
      <c r="C3731" t="s">
        <v>32</v>
      </c>
      <c r="D3731" t="s">
        <v>20</v>
      </c>
      <c r="E3731">
        <v>7337.12</v>
      </c>
      <c r="F3731">
        <v>2</v>
      </c>
      <c r="G3731" t="s">
        <v>21</v>
      </c>
      <c r="H3731" s="9">
        <v>4045.91</v>
      </c>
      <c r="I3731" s="9">
        <v>4585.7</v>
      </c>
      <c r="J3731" t="s">
        <v>25</v>
      </c>
      <c r="K3731">
        <v>0.2</v>
      </c>
      <c r="L3731" s="4" t="s">
        <v>31</v>
      </c>
      <c r="M3731" s="4" t="s">
        <v>22</v>
      </c>
      <c r="N3731" s="4" t="str">
        <f>IF(ISBLANK(Table14[[#This Row],[Sales_Rep]]),"Unknown",Table14[[#This Row],[Sales_Rep]])</f>
        <v>Alice</v>
      </c>
      <c r="O3731" t="str">
        <f>PROPER(Table14[[#This Row],[Region]])</f>
        <v>North</v>
      </c>
      <c r="P3731" s="9">
        <f>IF(ISBLANK(Table14[[#This Row],[Sales_Amount]]),MEDIAN(Table14[Sales_Amount]),Table14[[#This Row],[Sales_Amount]])</f>
        <v>7337.12</v>
      </c>
      <c r="Q3731" s="11">
        <f>IF(ISBLANK(Table14[[#This Row],[Quantity_Sold]]),MEDIAN(Table14[Quantity_Sold]),Table14[[#This Row],[Quantity_Sold]])</f>
        <v>2</v>
      </c>
      <c r="R3731" s="4" t="str">
        <f>TRIM(Table14[[#This Row],[Product_Category]])</f>
        <v>Electronics</v>
      </c>
      <c r="S3731" s="4" t="str">
        <f>PROPER(Table14[[#This Row],[Customer_Type]])</f>
        <v>New</v>
      </c>
      <c r="T3731" s="13">
        <f>IF(ISBLANK(Table14[[#This Row],[Discount]]),MEDIAN(Table14[Discount]),Table14[[#This Row],[Discount]])</f>
        <v>0.2</v>
      </c>
    </row>
    <row r="3732" spans="1:20" x14ac:dyDescent="0.3">
      <c r="A3732">
        <v>1118</v>
      </c>
      <c r="B3732" s="1">
        <v>45260</v>
      </c>
      <c r="C3732" t="s">
        <v>32</v>
      </c>
      <c r="D3732" t="s">
        <v>20</v>
      </c>
      <c r="E3732">
        <v>28983.51</v>
      </c>
      <c r="F3732">
        <v>18</v>
      </c>
      <c r="G3732" t="s">
        <v>15</v>
      </c>
      <c r="H3732" s="9">
        <v>1378.31</v>
      </c>
      <c r="I3732" s="9">
        <v>1872.32</v>
      </c>
      <c r="J3732" t="s">
        <v>25</v>
      </c>
      <c r="K3732">
        <v>0.14000000000000001</v>
      </c>
      <c r="L3732" s="4" t="s">
        <v>26</v>
      </c>
      <c r="M3732" s="4" t="s">
        <v>18</v>
      </c>
      <c r="N3732" s="4" t="str">
        <f>IF(ISBLANK(Table14[[#This Row],[Sales_Rep]]),"Unknown",Table14[[#This Row],[Sales_Rep]])</f>
        <v>Alice</v>
      </c>
      <c r="O3732" t="str">
        <f>PROPER(Table14[[#This Row],[Region]])</f>
        <v>North</v>
      </c>
      <c r="P3732" s="9">
        <f>IF(ISBLANK(Table14[[#This Row],[Sales_Amount]]),MEDIAN(Table14[Sales_Amount]),Table14[[#This Row],[Sales_Amount]])</f>
        <v>28983.51</v>
      </c>
      <c r="Q3732" s="11">
        <f>IF(ISBLANK(Table14[[#This Row],[Quantity_Sold]]),MEDIAN(Table14[Quantity_Sold]),Table14[[#This Row],[Quantity_Sold]])</f>
        <v>18</v>
      </c>
      <c r="R3732" s="4" t="str">
        <f>TRIM(Table14[[#This Row],[Product_Category]])</f>
        <v>Food</v>
      </c>
      <c r="S3732" s="4" t="str">
        <f>PROPER(Table14[[#This Row],[Customer_Type]])</f>
        <v>New</v>
      </c>
      <c r="T3732" s="13">
        <f>IF(ISBLANK(Table14[[#This Row],[Discount]]),MEDIAN(Table14[Discount]),Table14[[#This Row],[Discount]])</f>
        <v>0.14000000000000001</v>
      </c>
    </row>
    <row r="3733" spans="1:20" x14ac:dyDescent="0.3">
      <c r="A3733">
        <v>1336</v>
      </c>
      <c r="B3733" s="1">
        <v>45129</v>
      </c>
      <c r="C3733" t="s">
        <v>13</v>
      </c>
      <c r="D3733" t="s">
        <v>14</v>
      </c>
      <c r="E3733">
        <v>47203.44</v>
      </c>
      <c r="F3733">
        <v>41</v>
      </c>
      <c r="G3733" t="s">
        <v>15</v>
      </c>
      <c r="H3733" s="9">
        <v>1296.92</v>
      </c>
      <c r="I3733" s="9">
        <v>1476.03</v>
      </c>
      <c r="J3733" t="s">
        <v>16</v>
      </c>
      <c r="K3733">
        <v>0.22</v>
      </c>
      <c r="L3733" s="4" t="s">
        <v>17</v>
      </c>
      <c r="M3733" s="4" t="s">
        <v>18</v>
      </c>
      <c r="N3733" s="4" t="str">
        <f>IF(ISBLANK(Table14[[#This Row],[Sales_Rep]]),"Unknown",Table14[[#This Row],[Sales_Rep]])</f>
        <v>David</v>
      </c>
      <c r="O3733" t="str">
        <f>PROPER(Table14[[#This Row],[Region]])</f>
        <v>East</v>
      </c>
      <c r="P3733" s="9">
        <f>IF(ISBLANK(Table14[[#This Row],[Sales_Amount]]),MEDIAN(Table14[Sales_Amount]),Table14[[#This Row],[Sales_Amount]])</f>
        <v>47203.44</v>
      </c>
      <c r="Q3733" s="11">
        <f>IF(ISBLANK(Table14[[#This Row],[Quantity_Sold]]),MEDIAN(Table14[Quantity_Sold]),Table14[[#This Row],[Quantity_Sold]])</f>
        <v>41</v>
      </c>
      <c r="R3733" s="4" t="str">
        <f>TRIM(Table14[[#This Row],[Product_Category]])</f>
        <v>Food</v>
      </c>
      <c r="S3733" s="4" t="str">
        <f>PROPER(Table14[[#This Row],[Customer_Type]])</f>
        <v>Returning</v>
      </c>
      <c r="T3733" s="13">
        <f>IF(ISBLANK(Table14[[#This Row],[Discount]]),MEDIAN(Table14[Discount]),Table14[[#This Row],[Discount]])</f>
        <v>0.22</v>
      </c>
    </row>
    <row r="3734" spans="1:20" x14ac:dyDescent="0.3">
      <c r="A3734">
        <v>1470</v>
      </c>
      <c r="B3734" s="1">
        <v>45634</v>
      </c>
      <c r="C3734" t="s">
        <v>13</v>
      </c>
      <c r="D3734" t="s">
        <v>27</v>
      </c>
      <c r="E3734">
        <v>75466.399999999994</v>
      </c>
      <c r="F3734">
        <v>19</v>
      </c>
      <c r="G3734" t="s">
        <v>28</v>
      </c>
      <c r="H3734" s="9">
        <v>3322.67</v>
      </c>
      <c r="I3734" s="9">
        <v>4317.3</v>
      </c>
      <c r="J3734" t="s">
        <v>16</v>
      </c>
      <c r="K3734">
        <v>0.08</v>
      </c>
      <c r="L3734" s="4" t="s">
        <v>31</v>
      </c>
      <c r="M3734" s="4" t="s">
        <v>18</v>
      </c>
      <c r="N3734" s="4" t="str">
        <f>IF(ISBLANK(Table14[[#This Row],[Sales_Rep]]),"Unknown",Table14[[#This Row],[Sales_Rep]])</f>
        <v>David</v>
      </c>
      <c r="O3734" t="str">
        <f>PROPER(Table14[[#This Row],[Region]])</f>
        <v>West</v>
      </c>
      <c r="P3734" s="9">
        <f>IF(ISBLANK(Table14[[#This Row],[Sales_Amount]]),MEDIAN(Table14[Sales_Amount]),Table14[[#This Row],[Sales_Amount]])</f>
        <v>75466.399999999994</v>
      </c>
      <c r="Q3734" s="11">
        <f>IF(ISBLANK(Table14[[#This Row],[Quantity_Sold]]),MEDIAN(Table14[Quantity_Sold]),Table14[[#This Row],[Quantity_Sold]])</f>
        <v>19</v>
      </c>
      <c r="R3734" s="4" t="str">
        <f>TRIM(Table14[[#This Row],[Product_Category]])</f>
        <v>Furniture</v>
      </c>
      <c r="S3734" s="4" t="str">
        <f>PROPER(Table14[[#This Row],[Customer_Type]])</f>
        <v>Returning</v>
      </c>
      <c r="T3734" s="13">
        <f>IF(ISBLANK(Table14[[#This Row],[Discount]]),MEDIAN(Table14[Discount]),Table14[[#This Row],[Discount]])</f>
        <v>0.08</v>
      </c>
    </row>
    <row r="3735" spans="1:20" x14ac:dyDescent="0.3">
      <c r="A3735">
        <v>1500</v>
      </c>
      <c r="B3735" s="1">
        <v>45338</v>
      </c>
      <c r="C3735" t="s">
        <v>32</v>
      </c>
      <c r="D3735" t="s">
        <v>30</v>
      </c>
      <c r="E3735">
        <v>2131.86</v>
      </c>
      <c r="F3735">
        <v>21</v>
      </c>
      <c r="G3735" t="s">
        <v>24</v>
      </c>
      <c r="H3735" s="9">
        <v>103.85</v>
      </c>
      <c r="I3735" s="9">
        <v>122.31</v>
      </c>
      <c r="J3735" t="s">
        <v>25</v>
      </c>
      <c r="K3735">
        <v>0.17</v>
      </c>
      <c r="L3735" s="4" t="s">
        <v>26</v>
      </c>
      <c r="M3735" s="4" t="s">
        <v>18</v>
      </c>
      <c r="N3735" s="4" t="str">
        <f>IF(ISBLANK(Table14[[#This Row],[Sales_Rep]]),"Unknown",Table14[[#This Row],[Sales_Rep]])</f>
        <v>Alice</v>
      </c>
      <c r="O3735" t="str">
        <f>PROPER(Table14[[#This Row],[Region]])</f>
        <v>South</v>
      </c>
      <c r="P3735" s="9">
        <f>IF(ISBLANK(Table14[[#This Row],[Sales_Amount]]),MEDIAN(Table14[Sales_Amount]),Table14[[#This Row],[Sales_Amount]])</f>
        <v>2131.86</v>
      </c>
      <c r="Q3735" s="11">
        <f>IF(ISBLANK(Table14[[#This Row],[Quantity_Sold]]),MEDIAN(Table14[Quantity_Sold]),Table14[[#This Row],[Quantity_Sold]])</f>
        <v>21</v>
      </c>
      <c r="R3735" s="4" t="str">
        <f>TRIM(Table14[[#This Row],[Product_Category]])</f>
        <v>Clothing</v>
      </c>
      <c r="S3735" s="4" t="str">
        <f>PROPER(Table14[[#This Row],[Customer_Type]])</f>
        <v>New</v>
      </c>
      <c r="T3735" s="13">
        <f>IF(ISBLANK(Table14[[#This Row],[Discount]]),MEDIAN(Table14[Discount]),Table14[[#This Row],[Discount]])</f>
        <v>0.17</v>
      </c>
    </row>
    <row r="3736" spans="1:20" x14ac:dyDescent="0.3">
      <c r="A3736">
        <v>1358</v>
      </c>
      <c r="B3736" s="1">
        <v>45132</v>
      </c>
      <c r="C3736" t="s">
        <v>23</v>
      </c>
      <c r="D3736" t="s">
        <v>30</v>
      </c>
      <c r="E3736">
        <v>11594.95</v>
      </c>
      <c r="F3736">
        <v>3</v>
      </c>
      <c r="G3736" t="s">
        <v>15</v>
      </c>
      <c r="H3736" s="9">
        <v>3951.57</v>
      </c>
      <c r="I3736" s="9">
        <v>5153.3100000000004</v>
      </c>
      <c r="J3736" t="s">
        <v>25</v>
      </c>
      <c r="K3736">
        <v>0.25</v>
      </c>
      <c r="L3736" s="4" t="s">
        <v>17</v>
      </c>
      <c r="M3736" s="4" t="s">
        <v>22</v>
      </c>
      <c r="N3736" s="4" t="str">
        <f>IF(ISBLANK(Table14[[#This Row],[Sales_Rep]]),"Unknown",Table14[[#This Row],[Sales_Rep]])</f>
        <v>Charlie</v>
      </c>
      <c r="O3736" t="str">
        <f>PROPER(Table14[[#This Row],[Region]])</f>
        <v>South</v>
      </c>
      <c r="P3736" s="9">
        <f>IF(ISBLANK(Table14[[#This Row],[Sales_Amount]]),MEDIAN(Table14[Sales_Amount]),Table14[[#This Row],[Sales_Amount]])</f>
        <v>11594.95</v>
      </c>
      <c r="Q3736" s="11">
        <f>IF(ISBLANK(Table14[[#This Row],[Quantity_Sold]]),MEDIAN(Table14[Quantity_Sold]),Table14[[#This Row],[Quantity_Sold]])</f>
        <v>3</v>
      </c>
      <c r="R3736" s="4" t="str">
        <f>TRIM(Table14[[#This Row],[Product_Category]])</f>
        <v>Food</v>
      </c>
      <c r="S3736" s="4" t="str">
        <f>PROPER(Table14[[#This Row],[Customer_Type]])</f>
        <v>New</v>
      </c>
      <c r="T3736" s="13">
        <f>IF(ISBLANK(Table14[[#This Row],[Discount]]),MEDIAN(Table14[Discount]),Table14[[#This Row],[Discount]])</f>
        <v>0.25</v>
      </c>
    </row>
    <row r="3737" spans="1:20" x14ac:dyDescent="0.3">
      <c r="A3737">
        <v>1309</v>
      </c>
      <c r="B3737" s="1">
        <v>45404</v>
      </c>
      <c r="C3737" t="s">
        <v>19</v>
      </c>
      <c r="D3737" t="s">
        <v>30</v>
      </c>
      <c r="E3737">
        <v>94511.69</v>
      </c>
      <c r="F3737">
        <v>35</v>
      </c>
      <c r="G3737" t="s">
        <v>24</v>
      </c>
      <c r="H3737" s="9">
        <v>2753.96</v>
      </c>
      <c r="I3737" s="9">
        <v>3649.1</v>
      </c>
      <c r="J3737" t="s">
        <v>25</v>
      </c>
      <c r="K3737">
        <v>0.26</v>
      </c>
      <c r="L3737" s="4" t="s">
        <v>26</v>
      </c>
      <c r="M3737" s="4" t="s">
        <v>22</v>
      </c>
      <c r="N3737" s="4" t="str">
        <f>IF(ISBLANK(Table14[[#This Row],[Sales_Rep]]),"Unknown",Table14[[#This Row],[Sales_Rep]])</f>
        <v>Eve</v>
      </c>
      <c r="O3737" t="str">
        <f>PROPER(Table14[[#This Row],[Region]])</f>
        <v>South</v>
      </c>
      <c r="P3737" s="9">
        <f>IF(ISBLANK(Table14[[#This Row],[Sales_Amount]]),MEDIAN(Table14[Sales_Amount]),Table14[[#This Row],[Sales_Amount]])</f>
        <v>94511.69</v>
      </c>
      <c r="Q3737" s="11">
        <f>IF(ISBLANK(Table14[[#This Row],[Quantity_Sold]]),MEDIAN(Table14[Quantity_Sold]),Table14[[#This Row],[Quantity_Sold]])</f>
        <v>35</v>
      </c>
      <c r="R3737" s="4" t="str">
        <f>TRIM(Table14[[#This Row],[Product_Category]])</f>
        <v>Clothing</v>
      </c>
      <c r="S3737" s="4" t="str">
        <f>PROPER(Table14[[#This Row],[Customer_Type]])</f>
        <v>New</v>
      </c>
      <c r="T3737" s="13">
        <f>IF(ISBLANK(Table14[[#This Row],[Discount]]),MEDIAN(Table14[Discount]),Table14[[#This Row],[Discount]])</f>
        <v>0.26</v>
      </c>
    </row>
    <row r="3738" spans="1:20" x14ac:dyDescent="0.3">
      <c r="A3738">
        <v>1152</v>
      </c>
      <c r="B3738" s="1">
        <v>44927</v>
      </c>
      <c r="C3738" t="s">
        <v>19</v>
      </c>
      <c r="D3738" t="s">
        <v>20</v>
      </c>
      <c r="E3738">
        <v>49394.89</v>
      </c>
      <c r="F3738">
        <v>26</v>
      </c>
      <c r="G3738" t="s">
        <v>24</v>
      </c>
      <c r="H3738" s="9">
        <v>1900.87</v>
      </c>
      <c r="I3738" s="9">
        <v>2288.92</v>
      </c>
      <c r="J3738" t="s">
        <v>25</v>
      </c>
      <c r="K3738">
        <v>0.17</v>
      </c>
      <c r="L3738" s="4" t="s">
        <v>17</v>
      </c>
      <c r="M3738" s="4" t="s">
        <v>18</v>
      </c>
      <c r="N3738" s="4" t="str">
        <f>IF(ISBLANK(Table14[[#This Row],[Sales_Rep]]),"Unknown",Table14[[#This Row],[Sales_Rep]])</f>
        <v>Eve</v>
      </c>
      <c r="O3738" t="str">
        <f>PROPER(Table14[[#This Row],[Region]])</f>
        <v>North</v>
      </c>
      <c r="P3738" s="9">
        <f>IF(ISBLANK(Table14[[#This Row],[Sales_Amount]]),MEDIAN(Table14[Sales_Amount]),Table14[[#This Row],[Sales_Amount]])</f>
        <v>49394.89</v>
      </c>
      <c r="Q3738" s="11">
        <f>IF(ISBLANK(Table14[[#This Row],[Quantity_Sold]]),MEDIAN(Table14[Quantity_Sold]),Table14[[#This Row],[Quantity_Sold]])</f>
        <v>26</v>
      </c>
      <c r="R3738" s="4" t="str">
        <f>TRIM(Table14[[#This Row],[Product_Category]])</f>
        <v>Clothing</v>
      </c>
      <c r="S3738" s="4" t="str">
        <f>PROPER(Table14[[#This Row],[Customer_Type]])</f>
        <v>New</v>
      </c>
      <c r="T3738" s="13">
        <f>IF(ISBLANK(Table14[[#This Row],[Discount]]),MEDIAN(Table14[Discount]),Table14[[#This Row],[Discount]])</f>
        <v>0.17</v>
      </c>
    </row>
    <row r="3739" spans="1:20" x14ac:dyDescent="0.3">
      <c r="A3739">
        <v>1160</v>
      </c>
      <c r="B3739" s="1">
        <v>45563</v>
      </c>
      <c r="C3739" t="s">
        <v>32</v>
      </c>
      <c r="D3739" t="s">
        <v>14</v>
      </c>
      <c r="E3739">
        <v>26469.37</v>
      </c>
      <c r="F3739">
        <v>7</v>
      </c>
      <c r="G3739" t="s">
        <v>28</v>
      </c>
      <c r="H3739" s="9">
        <v>4460.6499999999996</v>
      </c>
      <c r="I3739" s="9">
        <v>5251.86</v>
      </c>
      <c r="J3739" t="s">
        <v>16</v>
      </c>
      <c r="K3739">
        <v>0.28000000000000003</v>
      </c>
      <c r="L3739" s="4" t="s">
        <v>17</v>
      </c>
      <c r="M3739" s="4" t="s">
        <v>18</v>
      </c>
      <c r="N3739" s="4" t="str">
        <f>IF(ISBLANK(Table14[[#This Row],[Sales_Rep]]),"Unknown",Table14[[#This Row],[Sales_Rep]])</f>
        <v>Alice</v>
      </c>
      <c r="O3739" t="str">
        <f>PROPER(Table14[[#This Row],[Region]])</f>
        <v>East</v>
      </c>
      <c r="P3739" s="9">
        <f>IF(ISBLANK(Table14[[#This Row],[Sales_Amount]]),MEDIAN(Table14[Sales_Amount]),Table14[[#This Row],[Sales_Amount]])</f>
        <v>26469.37</v>
      </c>
      <c r="Q3739" s="11">
        <f>IF(ISBLANK(Table14[[#This Row],[Quantity_Sold]]),MEDIAN(Table14[Quantity_Sold]),Table14[[#This Row],[Quantity_Sold]])</f>
        <v>7</v>
      </c>
      <c r="R3739" s="4" t="str">
        <f>TRIM(Table14[[#This Row],[Product_Category]])</f>
        <v>Furniture</v>
      </c>
      <c r="S3739" s="4" t="str">
        <f>PROPER(Table14[[#This Row],[Customer_Type]])</f>
        <v>Returning</v>
      </c>
      <c r="T3739" s="13">
        <f>IF(ISBLANK(Table14[[#This Row],[Discount]]),MEDIAN(Table14[Discount]),Table14[[#This Row],[Discount]])</f>
        <v>0.28000000000000003</v>
      </c>
    </row>
    <row r="3740" spans="1:20" x14ac:dyDescent="0.3">
      <c r="A3740">
        <v>1291</v>
      </c>
      <c r="B3740" s="1">
        <v>45310</v>
      </c>
      <c r="C3740" t="s">
        <v>32</v>
      </c>
      <c r="D3740" t="s">
        <v>30</v>
      </c>
      <c r="E3740">
        <v>7416.95</v>
      </c>
      <c r="F3740">
        <v>2</v>
      </c>
      <c r="G3740" t="s">
        <v>28</v>
      </c>
      <c r="H3740" s="9">
        <v>3505.02</v>
      </c>
      <c r="I3740" s="9">
        <v>3987.61</v>
      </c>
      <c r="J3740" t="s">
        <v>25</v>
      </c>
      <c r="K3740">
        <v>7.0000000000000007E-2</v>
      </c>
      <c r="L3740" s="4" t="s">
        <v>26</v>
      </c>
      <c r="M3740" s="4" t="s">
        <v>22</v>
      </c>
      <c r="N3740" s="4" t="str">
        <f>IF(ISBLANK(Table14[[#This Row],[Sales_Rep]]),"Unknown",Table14[[#This Row],[Sales_Rep]])</f>
        <v>Alice</v>
      </c>
      <c r="O3740" t="str">
        <f>PROPER(Table14[[#This Row],[Region]])</f>
        <v>South</v>
      </c>
      <c r="P3740" s="9">
        <f>IF(ISBLANK(Table14[[#This Row],[Sales_Amount]]),MEDIAN(Table14[Sales_Amount]),Table14[[#This Row],[Sales_Amount]])</f>
        <v>7416.95</v>
      </c>
      <c r="Q3740" s="11">
        <f>IF(ISBLANK(Table14[[#This Row],[Quantity_Sold]]),MEDIAN(Table14[Quantity_Sold]),Table14[[#This Row],[Quantity_Sold]])</f>
        <v>2</v>
      </c>
      <c r="R3740" s="4" t="str">
        <f>TRIM(Table14[[#This Row],[Product_Category]])</f>
        <v>Furniture</v>
      </c>
      <c r="S3740" s="4" t="str">
        <f>PROPER(Table14[[#This Row],[Customer_Type]])</f>
        <v>New</v>
      </c>
      <c r="T3740" s="13">
        <f>IF(ISBLANK(Table14[[#This Row],[Discount]]),MEDIAN(Table14[Discount]),Table14[[#This Row],[Discount]])</f>
        <v>7.0000000000000007E-2</v>
      </c>
    </row>
    <row r="3741" spans="1:20" x14ac:dyDescent="0.3">
      <c r="A3741">
        <v>1424</v>
      </c>
      <c r="B3741" s="1">
        <v>45630</v>
      </c>
      <c r="C3741" t="s">
        <v>32</v>
      </c>
      <c r="D3741" t="s">
        <v>30</v>
      </c>
      <c r="E3741">
        <v>197287.25</v>
      </c>
      <c r="F3741">
        <v>37</v>
      </c>
      <c r="G3741" t="s">
        <v>15</v>
      </c>
      <c r="H3741" s="9">
        <v>4791.6400000000003</v>
      </c>
      <c r="I3741" s="9">
        <v>5991.11</v>
      </c>
      <c r="J3741" t="s">
        <v>16</v>
      </c>
      <c r="K3741">
        <v>0.11</v>
      </c>
      <c r="L3741" s="4" t="s">
        <v>17</v>
      </c>
      <c r="M3741" s="4" t="s">
        <v>22</v>
      </c>
      <c r="N3741" s="4" t="str">
        <f>IF(ISBLANK(Table14[[#This Row],[Sales_Rep]]),"Unknown",Table14[[#This Row],[Sales_Rep]])</f>
        <v>Alice</v>
      </c>
      <c r="O3741" t="str">
        <f>PROPER(Table14[[#This Row],[Region]])</f>
        <v>South</v>
      </c>
      <c r="P3741" s="9">
        <f>IF(ISBLANK(Table14[[#This Row],[Sales_Amount]]),MEDIAN(Table14[Sales_Amount]),Table14[[#This Row],[Sales_Amount]])</f>
        <v>197287.25</v>
      </c>
      <c r="Q3741" s="11">
        <f>IF(ISBLANK(Table14[[#This Row],[Quantity_Sold]]),MEDIAN(Table14[Quantity_Sold]),Table14[[#This Row],[Quantity_Sold]])</f>
        <v>37</v>
      </c>
      <c r="R3741" s="4" t="str">
        <f>TRIM(Table14[[#This Row],[Product_Category]])</f>
        <v>Food</v>
      </c>
      <c r="S3741" s="4" t="str">
        <f>PROPER(Table14[[#This Row],[Customer_Type]])</f>
        <v>Returning</v>
      </c>
      <c r="T3741" s="13">
        <f>IF(ISBLANK(Table14[[#This Row],[Discount]]),MEDIAN(Table14[Discount]),Table14[[#This Row],[Discount]])</f>
        <v>0.11</v>
      </c>
    </row>
    <row r="3742" spans="1:20" x14ac:dyDescent="0.3">
      <c r="A3742">
        <v>1068</v>
      </c>
      <c r="B3742" s="1">
        <v>45189</v>
      </c>
      <c r="C3742" t="s">
        <v>23</v>
      </c>
      <c r="D3742" t="s">
        <v>27</v>
      </c>
      <c r="E3742">
        <v>6973.42</v>
      </c>
      <c r="F3742">
        <v>2</v>
      </c>
      <c r="G3742" t="s">
        <v>21</v>
      </c>
      <c r="H3742" s="9">
        <v>3043.72</v>
      </c>
      <c r="I3742" s="9">
        <v>4007.71</v>
      </c>
      <c r="J3742" t="s">
        <v>25</v>
      </c>
      <c r="K3742">
        <v>0.13</v>
      </c>
      <c r="L3742" s="4" t="s">
        <v>17</v>
      </c>
      <c r="M3742" s="4" t="s">
        <v>18</v>
      </c>
      <c r="N3742" s="4" t="str">
        <f>IF(ISBLANK(Table14[[#This Row],[Sales_Rep]]),"Unknown",Table14[[#This Row],[Sales_Rep]])</f>
        <v>Charlie</v>
      </c>
      <c r="O3742" t="str">
        <f>PROPER(Table14[[#This Row],[Region]])</f>
        <v>West</v>
      </c>
      <c r="P3742" s="9">
        <f>IF(ISBLANK(Table14[[#This Row],[Sales_Amount]]),MEDIAN(Table14[Sales_Amount]),Table14[[#This Row],[Sales_Amount]])</f>
        <v>6973.42</v>
      </c>
      <c r="Q3742" s="11">
        <f>IF(ISBLANK(Table14[[#This Row],[Quantity_Sold]]),MEDIAN(Table14[Quantity_Sold]),Table14[[#This Row],[Quantity_Sold]])</f>
        <v>2</v>
      </c>
      <c r="R3742" s="4" t="str">
        <f>TRIM(Table14[[#This Row],[Product_Category]])</f>
        <v>Electronics</v>
      </c>
      <c r="S3742" s="4" t="str">
        <f>PROPER(Table14[[#This Row],[Customer_Type]])</f>
        <v>New</v>
      </c>
      <c r="T3742" s="13">
        <f>IF(ISBLANK(Table14[[#This Row],[Discount]]),MEDIAN(Table14[Discount]),Table14[[#This Row],[Discount]])</f>
        <v>0.13</v>
      </c>
    </row>
    <row r="3743" spans="1:20" x14ac:dyDescent="0.3">
      <c r="A3743">
        <v>1414</v>
      </c>
      <c r="B3743" s="1">
        <v>45426</v>
      </c>
      <c r="C3743" t="s">
        <v>13</v>
      </c>
      <c r="D3743" t="s">
        <v>30</v>
      </c>
      <c r="E3743">
        <v>5995.01</v>
      </c>
      <c r="F3743">
        <v>23</v>
      </c>
      <c r="G3743" t="s">
        <v>15</v>
      </c>
      <c r="H3743" s="9">
        <v>239.4</v>
      </c>
      <c r="I3743" s="9">
        <v>277.29000000000002</v>
      </c>
      <c r="J3743" t="s">
        <v>16</v>
      </c>
      <c r="K3743">
        <v>0.06</v>
      </c>
      <c r="L3743" s="4" t="s">
        <v>17</v>
      </c>
      <c r="M3743" s="4" t="s">
        <v>18</v>
      </c>
      <c r="N3743" s="4" t="str">
        <f>IF(ISBLANK(Table14[[#This Row],[Sales_Rep]]),"Unknown",Table14[[#This Row],[Sales_Rep]])</f>
        <v>David</v>
      </c>
      <c r="O3743" t="str">
        <f>PROPER(Table14[[#This Row],[Region]])</f>
        <v>South</v>
      </c>
      <c r="P3743" s="9">
        <f>IF(ISBLANK(Table14[[#This Row],[Sales_Amount]]),MEDIAN(Table14[Sales_Amount]),Table14[[#This Row],[Sales_Amount]])</f>
        <v>5995.01</v>
      </c>
      <c r="Q3743" s="11">
        <f>IF(ISBLANK(Table14[[#This Row],[Quantity_Sold]]),MEDIAN(Table14[Quantity_Sold]),Table14[[#This Row],[Quantity_Sold]])</f>
        <v>23</v>
      </c>
      <c r="R3743" s="4" t="str">
        <f>TRIM(Table14[[#This Row],[Product_Category]])</f>
        <v>Food</v>
      </c>
      <c r="S3743" s="4" t="str">
        <f>PROPER(Table14[[#This Row],[Customer_Type]])</f>
        <v>Returning</v>
      </c>
      <c r="T3743" s="13">
        <f>IF(ISBLANK(Table14[[#This Row],[Discount]]),MEDIAN(Table14[Discount]),Table14[[#This Row],[Discount]])</f>
        <v>0.06</v>
      </c>
    </row>
    <row r="3744" spans="1:20" x14ac:dyDescent="0.3">
      <c r="A3744">
        <v>1468</v>
      </c>
      <c r="B3744" s="1">
        <v>45152</v>
      </c>
      <c r="C3744" t="s">
        <v>32</v>
      </c>
      <c r="D3744" t="s">
        <v>30</v>
      </c>
      <c r="E3744">
        <v>83910.64</v>
      </c>
      <c r="F3744">
        <v>40</v>
      </c>
      <c r="G3744" t="s">
        <v>24</v>
      </c>
      <c r="H3744" s="9">
        <v>1693.31</v>
      </c>
      <c r="I3744" s="9">
        <v>2467.96</v>
      </c>
      <c r="J3744" t="s">
        <v>25</v>
      </c>
      <c r="K3744">
        <v>0.15</v>
      </c>
      <c r="L3744" s="4" t="s">
        <v>26</v>
      </c>
      <c r="M3744" s="4" t="s">
        <v>22</v>
      </c>
      <c r="N3744" s="4" t="str">
        <f>IF(ISBLANK(Table14[[#This Row],[Sales_Rep]]),"Unknown",Table14[[#This Row],[Sales_Rep]])</f>
        <v>Alice</v>
      </c>
      <c r="O3744" t="str">
        <f>PROPER(Table14[[#This Row],[Region]])</f>
        <v>South</v>
      </c>
      <c r="P3744" s="9">
        <f>IF(ISBLANK(Table14[[#This Row],[Sales_Amount]]),MEDIAN(Table14[Sales_Amount]),Table14[[#This Row],[Sales_Amount]])</f>
        <v>83910.64</v>
      </c>
      <c r="Q3744" s="11">
        <f>IF(ISBLANK(Table14[[#This Row],[Quantity_Sold]]),MEDIAN(Table14[Quantity_Sold]),Table14[[#This Row],[Quantity_Sold]])</f>
        <v>40</v>
      </c>
      <c r="R3744" s="4" t="str">
        <f>TRIM(Table14[[#This Row],[Product_Category]])</f>
        <v>Clothing</v>
      </c>
      <c r="S3744" s="4" t="str">
        <f>PROPER(Table14[[#This Row],[Customer_Type]])</f>
        <v>New</v>
      </c>
      <c r="T3744" s="13">
        <f>IF(ISBLANK(Table14[[#This Row],[Discount]]),MEDIAN(Table14[Discount]),Table14[[#This Row],[Discount]])</f>
        <v>0.15</v>
      </c>
    </row>
    <row r="3745" spans="1:20" x14ac:dyDescent="0.3">
      <c r="A3745">
        <v>1291</v>
      </c>
      <c r="B3745" s="1">
        <v>45372</v>
      </c>
      <c r="C3745" t="s">
        <v>32</v>
      </c>
      <c r="D3745" t="s">
        <v>14</v>
      </c>
      <c r="E3745">
        <v>88039.27</v>
      </c>
      <c r="F3745">
        <v>29</v>
      </c>
      <c r="G3745" t="s">
        <v>21</v>
      </c>
      <c r="H3745" s="9">
        <v>2437.36</v>
      </c>
      <c r="I3745" s="9">
        <v>3162.33</v>
      </c>
      <c r="J3745" t="s">
        <v>25</v>
      </c>
      <c r="K3745">
        <v>0.04</v>
      </c>
      <c r="L3745" s="4" t="s">
        <v>26</v>
      </c>
      <c r="M3745" s="4" t="s">
        <v>22</v>
      </c>
      <c r="N3745" s="4" t="str">
        <f>IF(ISBLANK(Table14[[#This Row],[Sales_Rep]]),"Unknown",Table14[[#This Row],[Sales_Rep]])</f>
        <v>Alice</v>
      </c>
      <c r="O3745" t="str">
        <f>PROPER(Table14[[#This Row],[Region]])</f>
        <v>East</v>
      </c>
      <c r="P3745" s="9">
        <f>IF(ISBLANK(Table14[[#This Row],[Sales_Amount]]),MEDIAN(Table14[Sales_Amount]),Table14[[#This Row],[Sales_Amount]])</f>
        <v>88039.27</v>
      </c>
      <c r="Q3745" s="11">
        <f>IF(ISBLANK(Table14[[#This Row],[Quantity_Sold]]),MEDIAN(Table14[Quantity_Sold]),Table14[[#This Row],[Quantity_Sold]])</f>
        <v>29</v>
      </c>
      <c r="R3745" s="4" t="str">
        <f>TRIM(Table14[[#This Row],[Product_Category]])</f>
        <v>Electronics</v>
      </c>
      <c r="S3745" s="4" t="str">
        <f>PROPER(Table14[[#This Row],[Customer_Type]])</f>
        <v>New</v>
      </c>
      <c r="T3745" s="13">
        <f>IF(ISBLANK(Table14[[#This Row],[Discount]]),MEDIAN(Table14[Discount]),Table14[[#This Row],[Discount]])</f>
        <v>0.04</v>
      </c>
    </row>
    <row r="3746" spans="1:20" x14ac:dyDescent="0.3">
      <c r="A3746">
        <v>1001</v>
      </c>
      <c r="B3746" s="1">
        <v>44968</v>
      </c>
      <c r="C3746" t="s">
        <v>29</v>
      </c>
      <c r="D3746" t="s">
        <v>27</v>
      </c>
      <c r="E3746">
        <v>51665.64</v>
      </c>
      <c r="F3746">
        <v>44</v>
      </c>
      <c r="G3746" t="s">
        <v>28</v>
      </c>
      <c r="H3746" s="9">
        <v>1289.3699999999999</v>
      </c>
      <c r="I3746" s="9">
        <v>1630.86</v>
      </c>
      <c r="J3746" t="s">
        <v>25</v>
      </c>
      <c r="K3746">
        <v>0.28000000000000003</v>
      </c>
      <c r="L3746" s="4" t="s">
        <v>26</v>
      </c>
      <c r="M3746" s="4" t="s">
        <v>18</v>
      </c>
      <c r="N3746" s="4" t="str">
        <f>IF(ISBLANK(Table14[[#This Row],[Sales_Rep]]),"Unknown",Table14[[#This Row],[Sales_Rep]])</f>
        <v>Bob</v>
      </c>
      <c r="O3746" t="str">
        <f>PROPER(Table14[[#This Row],[Region]])</f>
        <v>West</v>
      </c>
      <c r="P3746" s="9">
        <f>IF(ISBLANK(Table14[[#This Row],[Sales_Amount]]),MEDIAN(Table14[Sales_Amount]),Table14[[#This Row],[Sales_Amount]])</f>
        <v>51665.64</v>
      </c>
      <c r="Q3746" s="11">
        <f>IF(ISBLANK(Table14[[#This Row],[Quantity_Sold]]),MEDIAN(Table14[Quantity_Sold]),Table14[[#This Row],[Quantity_Sold]])</f>
        <v>44</v>
      </c>
      <c r="R3746" s="4" t="str">
        <f>TRIM(Table14[[#This Row],[Product_Category]])</f>
        <v>Furniture</v>
      </c>
      <c r="S3746" s="4" t="str">
        <f>PROPER(Table14[[#This Row],[Customer_Type]])</f>
        <v>New</v>
      </c>
      <c r="T3746" s="13">
        <f>IF(ISBLANK(Table14[[#This Row],[Discount]]),MEDIAN(Table14[Discount]),Table14[[#This Row],[Discount]])</f>
        <v>0.28000000000000003</v>
      </c>
    </row>
    <row r="3747" spans="1:20" x14ac:dyDescent="0.3">
      <c r="A3747">
        <v>1133</v>
      </c>
      <c r="B3747" s="1">
        <v>45421</v>
      </c>
      <c r="C3747" t="s">
        <v>23</v>
      </c>
      <c r="D3747" t="s">
        <v>20</v>
      </c>
      <c r="E3747">
        <v>133431.16</v>
      </c>
      <c r="F3747">
        <v>33</v>
      </c>
      <c r="G3747" t="s">
        <v>28</v>
      </c>
      <c r="H3747" s="9">
        <v>3364.3</v>
      </c>
      <c r="I3747" s="9">
        <v>4647.55</v>
      </c>
      <c r="J3747" t="s">
        <v>25</v>
      </c>
      <c r="K3747">
        <v>0.13</v>
      </c>
      <c r="L3747" s="4" t="s">
        <v>26</v>
      </c>
      <c r="M3747" s="4" t="s">
        <v>22</v>
      </c>
      <c r="N3747" s="4" t="str">
        <f>IF(ISBLANK(Table14[[#This Row],[Sales_Rep]]),"Unknown",Table14[[#This Row],[Sales_Rep]])</f>
        <v>Charlie</v>
      </c>
      <c r="O3747" t="str">
        <f>PROPER(Table14[[#This Row],[Region]])</f>
        <v>North</v>
      </c>
      <c r="P3747" s="9">
        <f>IF(ISBLANK(Table14[[#This Row],[Sales_Amount]]),MEDIAN(Table14[Sales_Amount]),Table14[[#This Row],[Sales_Amount]])</f>
        <v>133431.16</v>
      </c>
      <c r="Q3747" s="11">
        <f>IF(ISBLANK(Table14[[#This Row],[Quantity_Sold]]),MEDIAN(Table14[Quantity_Sold]),Table14[[#This Row],[Quantity_Sold]])</f>
        <v>33</v>
      </c>
      <c r="R3747" s="4" t="str">
        <f>TRIM(Table14[[#This Row],[Product_Category]])</f>
        <v>Furniture</v>
      </c>
      <c r="S3747" s="4" t="str">
        <f>PROPER(Table14[[#This Row],[Customer_Type]])</f>
        <v>New</v>
      </c>
      <c r="T3747" s="13">
        <f>IF(ISBLANK(Table14[[#This Row],[Discount]]),MEDIAN(Table14[Discount]),Table14[[#This Row],[Discount]])</f>
        <v>0.13</v>
      </c>
    </row>
    <row r="3748" spans="1:20" x14ac:dyDescent="0.3">
      <c r="A3748">
        <v>1358</v>
      </c>
      <c r="B3748" s="1">
        <v>45226</v>
      </c>
      <c r="C3748" t="s">
        <v>32</v>
      </c>
      <c r="D3748" t="s">
        <v>30</v>
      </c>
      <c r="E3748">
        <v>3833.14</v>
      </c>
      <c r="F3748">
        <v>48</v>
      </c>
      <c r="G3748" t="s">
        <v>21</v>
      </c>
      <c r="H3748" s="9">
        <v>65.180000000000007</v>
      </c>
      <c r="I3748" s="9">
        <v>88.73</v>
      </c>
      <c r="J3748" t="s">
        <v>16</v>
      </c>
      <c r="K3748">
        <v>0.1</v>
      </c>
      <c r="L3748" s="4" t="s">
        <v>31</v>
      </c>
      <c r="M3748" s="4" t="s">
        <v>18</v>
      </c>
      <c r="N3748" s="4" t="str">
        <f>IF(ISBLANK(Table14[[#This Row],[Sales_Rep]]),"Unknown",Table14[[#This Row],[Sales_Rep]])</f>
        <v>Alice</v>
      </c>
      <c r="O3748" t="str">
        <f>PROPER(Table14[[#This Row],[Region]])</f>
        <v>South</v>
      </c>
      <c r="P3748" s="9">
        <f>IF(ISBLANK(Table14[[#This Row],[Sales_Amount]]),MEDIAN(Table14[Sales_Amount]),Table14[[#This Row],[Sales_Amount]])</f>
        <v>3833.14</v>
      </c>
      <c r="Q3748" s="11">
        <f>IF(ISBLANK(Table14[[#This Row],[Quantity_Sold]]),MEDIAN(Table14[Quantity_Sold]),Table14[[#This Row],[Quantity_Sold]])</f>
        <v>48</v>
      </c>
      <c r="R3748" s="4" t="str">
        <f>TRIM(Table14[[#This Row],[Product_Category]])</f>
        <v>Electronics</v>
      </c>
      <c r="S3748" s="4" t="str">
        <f>PROPER(Table14[[#This Row],[Customer_Type]])</f>
        <v>Returning</v>
      </c>
      <c r="T3748" s="13">
        <f>IF(ISBLANK(Table14[[#This Row],[Discount]]),MEDIAN(Table14[Discount]),Table14[[#This Row],[Discount]])</f>
        <v>0.1</v>
      </c>
    </row>
    <row r="3749" spans="1:20" x14ac:dyDescent="0.3">
      <c r="A3749">
        <v>1244</v>
      </c>
      <c r="B3749" s="1">
        <v>45051</v>
      </c>
      <c r="C3749" t="s">
        <v>29</v>
      </c>
      <c r="D3749" t="s">
        <v>14</v>
      </c>
      <c r="E3749">
        <v>5378.08</v>
      </c>
      <c r="F3749">
        <v>13</v>
      </c>
      <c r="G3749" t="s">
        <v>21</v>
      </c>
      <c r="H3749" s="9">
        <v>473.65</v>
      </c>
      <c r="I3749" s="9">
        <v>544.34</v>
      </c>
      <c r="J3749" t="s">
        <v>25</v>
      </c>
      <c r="K3749">
        <v>0.24</v>
      </c>
      <c r="L3749" s="4" t="s">
        <v>17</v>
      </c>
      <c r="M3749" s="4" t="s">
        <v>18</v>
      </c>
      <c r="N3749" s="4" t="str">
        <f>IF(ISBLANK(Table14[[#This Row],[Sales_Rep]]),"Unknown",Table14[[#This Row],[Sales_Rep]])</f>
        <v>Bob</v>
      </c>
      <c r="O3749" t="str">
        <f>PROPER(Table14[[#This Row],[Region]])</f>
        <v>East</v>
      </c>
      <c r="P3749" s="9">
        <f>IF(ISBLANK(Table14[[#This Row],[Sales_Amount]]),MEDIAN(Table14[Sales_Amount]),Table14[[#This Row],[Sales_Amount]])</f>
        <v>5378.08</v>
      </c>
      <c r="Q3749" s="11">
        <f>IF(ISBLANK(Table14[[#This Row],[Quantity_Sold]]),MEDIAN(Table14[Quantity_Sold]),Table14[[#This Row],[Quantity_Sold]])</f>
        <v>13</v>
      </c>
      <c r="R3749" s="4" t="str">
        <f>TRIM(Table14[[#This Row],[Product_Category]])</f>
        <v>Electronics</v>
      </c>
      <c r="S3749" s="4" t="str">
        <f>PROPER(Table14[[#This Row],[Customer_Type]])</f>
        <v>New</v>
      </c>
      <c r="T3749" s="13">
        <f>IF(ISBLANK(Table14[[#This Row],[Discount]]),MEDIAN(Table14[Discount]),Table14[[#This Row],[Discount]])</f>
        <v>0.24</v>
      </c>
    </row>
    <row r="3750" spans="1:20" x14ac:dyDescent="0.3">
      <c r="A3750">
        <v>1487</v>
      </c>
      <c r="B3750" s="1">
        <v>45309</v>
      </c>
      <c r="C3750" t="s">
        <v>19</v>
      </c>
      <c r="D3750" t="s">
        <v>14</v>
      </c>
      <c r="E3750">
        <v>201781.95</v>
      </c>
      <c r="F3750">
        <v>49</v>
      </c>
      <c r="G3750" t="s">
        <v>15</v>
      </c>
      <c r="H3750" s="9">
        <v>3393.45</v>
      </c>
      <c r="I3750" s="9">
        <v>5021.95</v>
      </c>
      <c r="J3750" t="s">
        <v>25</v>
      </c>
      <c r="K3750">
        <v>0.18</v>
      </c>
      <c r="L3750" s="4" t="s">
        <v>31</v>
      </c>
      <c r="M3750" s="4" t="s">
        <v>22</v>
      </c>
      <c r="N3750" s="4" t="str">
        <f>IF(ISBLANK(Table14[[#This Row],[Sales_Rep]]),"Unknown",Table14[[#This Row],[Sales_Rep]])</f>
        <v>Eve</v>
      </c>
      <c r="O3750" t="str">
        <f>PROPER(Table14[[#This Row],[Region]])</f>
        <v>East</v>
      </c>
      <c r="P3750" s="9">
        <f>IF(ISBLANK(Table14[[#This Row],[Sales_Amount]]),MEDIAN(Table14[Sales_Amount]),Table14[[#This Row],[Sales_Amount]])</f>
        <v>201781.95</v>
      </c>
      <c r="Q3750" s="11">
        <f>IF(ISBLANK(Table14[[#This Row],[Quantity_Sold]]),MEDIAN(Table14[Quantity_Sold]),Table14[[#This Row],[Quantity_Sold]])</f>
        <v>49</v>
      </c>
      <c r="R3750" s="4" t="str">
        <f>TRIM(Table14[[#This Row],[Product_Category]])</f>
        <v>Food</v>
      </c>
      <c r="S3750" s="4" t="str">
        <f>PROPER(Table14[[#This Row],[Customer_Type]])</f>
        <v>New</v>
      </c>
      <c r="T3750" s="13">
        <f>IF(ISBLANK(Table14[[#This Row],[Discount]]),MEDIAN(Table14[Discount]),Table14[[#This Row],[Discount]])</f>
        <v>0.18</v>
      </c>
    </row>
    <row r="3751" spans="1:20" x14ac:dyDescent="0.3">
      <c r="A3751">
        <v>1196</v>
      </c>
      <c r="B3751" s="1">
        <v>45125</v>
      </c>
      <c r="C3751" t="s">
        <v>32</v>
      </c>
      <c r="D3751" t="s">
        <v>30</v>
      </c>
      <c r="E3751">
        <v>55881.5</v>
      </c>
      <c r="F3751">
        <v>15</v>
      </c>
      <c r="G3751" t="s">
        <v>15</v>
      </c>
      <c r="H3751" s="9">
        <v>2901.61</v>
      </c>
      <c r="I3751" s="9">
        <v>4185.88</v>
      </c>
      <c r="J3751" t="s">
        <v>25</v>
      </c>
      <c r="K3751">
        <v>0.11</v>
      </c>
      <c r="L3751" s="4" t="s">
        <v>31</v>
      </c>
      <c r="M3751" s="4" t="s">
        <v>22</v>
      </c>
      <c r="N3751" s="4" t="str">
        <f>IF(ISBLANK(Table14[[#This Row],[Sales_Rep]]),"Unknown",Table14[[#This Row],[Sales_Rep]])</f>
        <v>Alice</v>
      </c>
      <c r="O3751" t="str">
        <f>PROPER(Table14[[#This Row],[Region]])</f>
        <v>South</v>
      </c>
      <c r="P3751" s="9">
        <f>IF(ISBLANK(Table14[[#This Row],[Sales_Amount]]),MEDIAN(Table14[Sales_Amount]),Table14[[#This Row],[Sales_Amount]])</f>
        <v>55881.5</v>
      </c>
      <c r="Q3751" s="11">
        <f>IF(ISBLANK(Table14[[#This Row],[Quantity_Sold]]),MEDIAN(Table14[Quantity_Sold]),Table14[[#This Row],[Quantity_Sold]])</f>
        <v>15</v>
      </c>
      <c r="R3751" s="4" t="str">
        <f>TRIM(Table14[[#This Row],[Product_Category]])</f>
        <v>Food</v>
      </c>
      <c r="S3751" s="4" t="str">
        <f>PROPER(Table14[[#This Row],[Customer_Type]])</f>
        <v>New</v>
      </c>
      <c r="T3751" s="13">
        <f>IF(ISBLANK(Table14[[#This Row],[Discount]]),MEDIAN(Table14[Discount]),Table14[[#This Row],[Discount]])</f>
        <v>0.11</v>
      </c>
    </row>
    <row r="3752" spans="1:20" x14ac:dyDescent="0.3">
      <c r="A3752">
        <v>1220</v>
      </c>
      <c r="B3752" s="1">
        <v>45017</v>
      </c>
      <c r="C3752" t="s">
        <v>32</v>
      </c>
      <c r="D3752" t="s">
        <v>14</v>
      </c>
      <c r="E3752">
        <v>141708.28</v>
      </c>
      <c r="F3752">
        <v>37</v>
      </c>
      <c r="G3752" t="s">
        <v>24</v>
      </c>
      <c r="H3752" s="9">
        <v>3115.27</v>
      </c>
      <c r="I3752" s="9">
        <v>3868.64</v>
      </c>
      <c r="J3752" t="s">
        <v>25</v>
      </c>
      <c r="K3752">
        <v>0.01</v>
      </c>
      <c r="L3752" s="4" t="s">
        <v>17</v>
      </c>
      <c r="M3752" s="4" t="s">
        <v>22</v>
      </c>
      <c r="N3752" s="4" t="str">
        <f>IF(ISBLANK(Table14[[#This Row],[Sales_Rep]]),"Unknown",Table14[[#This Row],[Sales_Rep]])</f>
        <v>Alice</v>
      </c>
      <c r="O3752" t="str">
        <f>PROPER(Table14[[#This Row],[Region]])</f>
        <v>East</v>
      </c>
      <c r="P3752" s="9">
        <f>IF(ISBLANK(Table14[[#This Row],[Sales_Amount]]),MEDIAN(Table14[Sales_Amount]),Table14[[#This Row],[Sales_Amount]])</f>
        <v>141708.28</v>
      </c>
      <c r="Q3752" s="11">
        <f>IF(ISBLANK(Table14[[#This Row],[Quantity_Sold]]),MEDIAN(Table14[Quantity_Sold]),Table14[[#This Row],[Quantity_Sold]])</f>
        <v>37</v>
      </c>
      <c r="R3752" s="4" t="str">
        <f>TRIM(Table14[[#This Row],[Product_Category]])</f>
        <v>Clothing</v>
      </c>
      <c r="S3752" s="4" t="str">
        <f>PROPER(Table14[[#This Row],[Customer_Type]])</f>
        <v>New</v>
      </c>
      <c r="T3752" s="13">
        <f>IF(ISBLANK(Table14[[#This Row],[Discount]]),MEDIAN(Table14[Discount]),Table14[[#This Row],[Discount]])</f>
        <v>0.01</v>
      </c>
    </row>
    <row r="3753" spans="1:20" x14ac:dyDescent="0.3">
      <c r="A3753">
        <v>1214</v>
      </c>
      <c r="B3753" s="1">
        <v>45559</v>
      </c>
      <c r="C3753" t="s">
        <v>29</v>
      </c>
      <c r="D3753" t="s">
        <v>30</v>
      </c>
      <c r="E3753">
        <v>75706.8</v>
      </c>
      <c r="F3753">
        <v>25</v>
      </c>
      <c r="G3753" t="s">
        <v>15</v>
      </c>
      <c r="H3753" s="9">
        <v>2824.75</v>
      </c>
      <c r="I3753" s="9">
        <v>3882.4</v>
      </c>
      <c r="J3753" t="s">
        <v>16</v>
      </c>
      <c r="K3753">
        <v>0.22</v>
      </c>
      <c r="L3753" s="4" t="s">
        <v>31</v>
      </c>
      <c r="M3753" s="4" t="s">
        <v>22</v>
      </c>
      <c r="N3753" s="4" t="str">
        <f>IF(ISBLANK(Table14[[#This Row],[Sales_Rep]]),"Unknown",Table14[[#This Row],[Sales_Rep]])</f>
        <v>Bob</v>
      </c>
      <c r="O3753" t="str">
        <f>PROPER(Table14[[#This Row],[Region]])</f>
        <v>South</v>
      </c>
      <c r="P3753" s="9">
        <f>IF(ISBLANK(Table14[[#This Row],[Sales_Amount]]),MEDIAN(Table14[Sales_Amount]),Table14[[#This Row],[Sales_Amount]])</f>
        <v>75706.8</v>
      </c>
      <c r="Q3753" s="11">
        <f>IF(ISBLANK(Table14[[#This Row],[Quantity_Sold]]),MEDIAN(Table14[Quantity_Sold]),Table14[[#This Row],[Quantity_Sold]])</f>
        <v>25</v>
      </c>
      <c r="R3753" s="4" t="str">
        <f>TRIM(Table14[[#This Row],[Product_Category]])</f>
        <v>Food</v>
      </c>
      <c r="S3753" s="4" t="str">
        <f>PROPER(Table14[[#This Row],[Customer_Type]])</f>
        <v>Returning</v>
      </c>
      <c r="T3753" s="13">
        <f>IF(ISBLANK(Table14[[#This Row],[Discount]]),MEDIAN(Table14[Discount]),Table14[[#This Row],[Discount]])</f>
        <v>0.22</v>
      </c>
    </row>
    <row r="3754" spans="1:20" x14ac:dyDescent="0.3">
      <c r="A3754">
        <v>1365</v>
      </c>
      <c r="B3754" s="1">
        <v>45470</v>
      </c>
      <c r="C3754" t="s">
        <v>23</v>
      </c>
      <c r="D3754" t="s">
        <v>27</v>
      </c>
      <c r="E3754">
        <v>2969.51</v>
      </c>
      <c r="F3754">
        <v>4</v>
      </c>
      <c r="G3754" t="s">
        <v>28</v>
      </c>
      <c r="H3754" s="9">
        <v>639.54999999999995</v>
      </c>
      <c r="I3754" s="9">
        <v>815.8</v>
      </c>
      <c r="J3754" t="s">
        <v>16</v>
      </c>
      <c r="K3754">
        <v>0.09</v>
      </c>
      <c r="L3754" s="4" t="s">
        <v>31</v>
      </c>
      <c r="M3754" s="4" t="s">
        <v>22</v>
      </c>
      <c r="N3754" s="4" t="str">
        <f>IF(ISBLANK(Table14[[#This Row],[Sales_Rep]]),"Unknown",Table14[[#This Row],[Sales_Rep]])</f>
        <v>Charlie</v>
      </c>
      <c r="O3754" t="str">
        <f>PROPER(Table14[[#This Row],[Region]])</f>
        <v>West</v>
      </c>
      <c r="P3754" s="9">
        <f>IF(ISBLANK(Table14[[#This Row],[Sales_Amount]]),MEDIAN(Table14[Sales_Amount]),Table14[[#This Row],[Sales_Amount]])</f>
        <v>2969.51</v>
      </c>
      <c r="Q3754" s="11">
        <f>IF(ISBLANK(Table14[[#This Row],[Quantity_Sold]]),MEDIAN(Table14[Quantity_Sold]),Table14[[#This Row],[Quantity_Sold]])</f>
        <v>4</v>
      </c>
      <c r="R3754" s="4" t="str">
        <f>TRIM(Table14[[#This Row],[Product_Category]])</f>
        <v>Furniture</v>
      </c>
      <c r="S3754" s="4" t="str">
        <f>PROPER(Table14[[#This Row],[Customer_Type]])</f>
        <v>Returning</v>
      </c>
      <c r="T3754" s="13">
        <f>IF(ISBLANK(Table14[[#This Row],[Discount]]),MEDIAN(Table14[Discount]),Table14[[#This Row],[Discount]])</f>
        <v>0.09</v>
      </c>
    </row>
    <row r="3755" spans="1:20" x14ac:dyDescent="0.3">
      <c r="A3755">
        <v>1129</v>
      </c>
      <c r="B3755" s="1">
        <v>45612</v>
      </c>
      <c r="C3755" t="s">
        <v>32</v>
      </c>
      <c r="D3755" t="s">
        <v>30</v>
      </c>
      <c r="E3755">
        <v>35500.36</v>
      </c>
      <c r="F3755">
        <v>30</v>
      </c>
      <c r="G3755" t="s">
        <v>24</v>
      </c>
      <c r="H3755" s="9">
        <v>994.18</v>
      </c>
      <c r="I3755" s="9">
        <v>1460.92</v>
      </c>
      <c r="J3755" t="s">
        <v>16</v>
      </c>
      <c r="K3755">
        <v>0.19</v>
      </c>
      <c r="L3755" s="4" t="s">
        <v>17</v>
      </c>
      <c r="M3755" s="4" t="s">
        <v>22</v>
      </c>
      <c r="N3755" s="4" t="str">
        <f>IF(ISBLANK(Table14[[#This Row],[Sales_Rep]]),"Unknown",Table14[[#This Row],[Sales_Rep]])</f>
        <v>Alice</v>
      </c>
      <c r="O3755" t="str">
        <f>PROPER(Table14[[#This Row],[Region]])</f>
        <v>South</v>
      </c>
      <c r="P3755" s="9">
        <f>IF(ISBLANK(Table14[[#This Row],[Sales_Amount]]),MEDIAN(Table14[Sales_Amount]),Table14[[#This Row],[Sales_Amount]])</f>
        <v>35500.36</v>
      </c>
      <c r="Q3755" s="11">
        <f>IF(ISBLANK(Table14[[#This Row],[Quantity_Sold]]),MEDIAN(Table14[Quantity_Sold]),Table14[[#This Row],[Quantity_Sold]])</f>
        <v>30</v>
      </c>
      <c r="R3755" s="4" t="str">
        <f>TRIM(Table14[[#This Row],[Product_Category]])</f>
        <v>Clothing</v>
      </c>
      <c r="S3755" s="4" t="str">
        <f>PROPER(Table14[[#This Row],[Customer_Type]])</f>
        <v>Returning</v>
      </c>
      <c r="T3755" s="13">
        <f>IF(ISBLANK(Table14[[#This Row],[Discount]]),MEDIAN(Table14[Discount]),Table14[[#This Row],[Discount]])</f>
        <v>0.19</v>
      </c>
    </row>
    <row r="3756" spans="1:20" x14ac:dyDescent="0.3">
      <c r="A3756">
        <v>1488</v>
      </c>
      <c r="B3756" s="1">
        <v>44967</v>
      </c>
      <c r="C3756" t="s">
        <v>19</v>
      </c>
      <c r="D3756" t="s">
        <v>20</v>
      </c>
      <c r="E3756">
        <v>21464.82</v>
      </c>
      <c r="F3756">
        <v>5</v>
      </c>
      <c r="G3756" t="s">
        <v>24</v>
      </c>
      <c r="H3756" s="9">
        <v>4094.42</v>
      </c>
      <c r="I3756" s="9">
        <v>4518.91</v>
      </c>
      <c r="J3756" t="s">
        <v>16</v>
      </c>
      <c r="K3756">
        <v>0.05</v>
      </c>
      <c r="L3756" s="4" t="s">
        <v>26</v>
      </c>
      <c r="M3756" s="4" t="s">
        <v>18</v>
      </c>
      <c r="N3756" s="4" t="str">
        <f>IF(ISBLANK(Table14[[#This Row],[Sales_Rep]]),"Unknown",Table14[[#This Row],[Sales_Rep]])</f>
        <v>Eve</v>
      </c>
      <c r="O3756" t="str">
        <f>PROPER(Table14[[#This Row],[Region]])</f>
        <v>North</v>
      </c>
      <c r="P3756" s="9">
        <f>IF(ISBLANK(Table14[[#This Row],[Sales_Amount]]),MEDIAN(Table14[Sales_Amount]),Table14[[#This Row],[Sales_Amount]])</f>
        <v>21464.82</v>
      </c>
      <c r="Q3756" s="11">
        <f>IF(ISBLANK(Table14[[#This Row],[Quantity_Sold]]),MEDIAN(Table14[Quantity_Sold]),Table14[[#This Row],[Quantity_Sold]])</f>
        <v>5</v>
      </c>
      <c r="R3756" s="4" t="str">
        <f>TRIM(Table14[[#This Row],[Product_Category]])</f>
        <v>Clothing</v>
      </c>
      <c r="S3756" s="4" t="str">
        <f>PROPER(Table14[[#This Row],[Customer_Type]])</f>
        <v>Returning</v>
      </c>
      <c r="T3756" s="13">
        <f>IF(ISBLANK(Table14[[#This Row],[Discount]]),MEDIAN(Table14[Discount]),Table14[[#This Row],[Discount]])</f>
        <v>0.05</v>
      </c>
    </row>
    <row r="3757" spans="1:20" x14ac:dyDescent="0.3">
      <c r="A3757">
        <v>1393</v>
      </c>
      <c r="B3757" s="1">
        <v>45486</v>
      </c>
      <c r="C3757" t="s">
        <v>32</v>
      </c>
      <c r="D3757" t="s">
        <v>30</v>
      </c>
      <c r="E3757">
        <v>153851.85</v>
      </c>
      <c r="F3757">
        <v>24</v>
      </c>
      <c r="G3757" t="s">
        <v>28</v>
      </c>
      <c r="H3757" s="9">
        <v>4992.84</v>
      </c>
      <c r="I3757" s="9">
        <v>6541.32</v>
      </c>
      <c r="J3757" t="s">
        <v>16</v>
      </c>
      <c r="K3757">
        <v>0.02</v>
      </c>
      <c r="L3757" s="4" t="s">
        <v>26</v>
      </c>
      <c r="M3757" s="4" t="s">
        <v>18</v>
      </c>
      <c r="N3757" s="4" t="str">
        <f>IF(ISBLANK(Table14[[#This Row],[Sales_Rep]]),"Unknown",Table14[[#This Row],[Sales_Rep]])</f>
        <v>Alice</v>
      </c>
      <c r="O3757" t="str">
        <f>PROPER(Table14[[#This Row],[Region]])</f>
        <v>South</v>
      </c>
      <c r="P3757" s="9">
        <f>IF(ISBLANK(Table14[[#This Row],[Sales_Amount]]),MEDIAN(Table14[Sales_Amount]),Table14[[#This Row],[Sales_Amount]])</f>
        <v>153851.85</v>
      </c>
      <c r="Q3757" s="11">
        <f>IF(ISBLANK(Table14[[#This Row],[Quantity_Sold]]),MEDIAN(Table14[Quantity_Sold]),Table14[[#This Row],[Quantity_Sold]])</f>
        <v>24</v>
      </c>
      <c r="R3757" s="4" t="str">
        <f>TRIM(Table14[[#This Row],[Product_Category]])</f>
        <v>Furniture</v>
      </c>
      <c r="S3757" s="4" t="str">
        <f>PROPER(Table14[[#This Row],[Customer_Type]])</f>
        <v>Returning</v>
      </c>
      <c r="T3757" s="13">
        <f>IF(ISBLANK(Table14[[#This Row],[Discount]]),MEDIAN(Table14[Discount]),Table14[[#This Row],[Discount]])</f>
        <v>0.02</v>
      </c>
    </row>
    <row r="3758" spans="1:20" x14ac:dyDescent="0.3">
      <c r="A3758">
        <v>1002</v>
      </c>
      <c r="B3758" s="1">
        <v>45411</v>
      </c>
      <c r="C3758" t="s">
        <v>19</v>
      </c>
      <c r="D3758" t="s">
        <v>30</v>
      </c>
      <c r="E3758">
        <v>154438.47</v>
      </c>
      <c r="F3758">
        <v>34</v>
      </c>
      <c r="G3758" t="s">
        <v>21</v>
      </c>
      <c r="H3758" s="9">
        <v>4538.96</v>
      </c>
      <c r="I3758" s="9">
        <v>5539.4</v>
      </c>
      <c r="J3758" t="s">
        <v>16</v>
      </c>
      <c r="K3758">
        <v>0.18</v>
      </c>
      <c r="L3758" s="4" t="s">
        <v>17</v>
      </c>
      <c r="M3758" s="4" t="s">
        <v>18</v>
      </c>
      <c r="N3758" s="4" t="str">
        <f>IF(ISBLANK(Table14[[#This Row],[Sales_Rep]]),"Unknown",Table14[[#This Row],[Sales_Rep]])</f>
        <v>Eve</v>
      </c>
      <c r="O3758" t="str">
        <f>PROPER(Table14[[#This Row],[Region]])</f>
        <v>South</v>
      </c>
      <c r="P3758" s="9">
        <f>IF(ISBLANK(Table14[[#This Row],[Sales_Amount]]),MEDIAN(Table14[Sales_Amount]),Table14[[#This Row],[Sales_Amount]])</f>
        <v>154438.47</v>
      </c>
      <c r="Q3758" s="11">
        <f>IF(ISBLANK(Table14[[#This Row],[Quantity_Sold]]),MEDIAN(Table14[Quantity_Sold]),Table14[[#This Row],[Quantity_Sold]])</f>
        <v>34</v>
      </c>
      <c r="R3758" s="4" t="str">
        <f>TRIM(Table14[[#This Row],[Product_Category]])</f>
        <v>Electronics</v>
      </c>
      <c r="S3758" s="4" t="str">
        <f>PROPER(Table14[[#This Row],[Customer_Type]])</f>
        <v>Returning</v>
      </c>
      <c r="T3758" s="13">
        <f>IF(ISBLANK(Table14[[#This Row],[Discount]]),MEDIAN(Table14[Discount]),Table14[[#This Row],[Discount]])</f>
        <v>0.18</v>
      </c>
    </row>
    <row r="3759" spans="1:20" x14ac:dyDescent="0.3">
      <c r="A3759">
        <v>1345</v>
      </c>
      <c r="B3759" s="1">
        <v>44944</v>
      </c>
      <c r="C3759" t="s">
        <v>13</v>
      </c>
      <c r="D3759" t="s">
        <v>30</v>
      </c>
      <c r="E3759">
        <v>148191.59</v>
      </c>
      <c r="F3759">
        <v>35</v>
      </c>
      <c r="G3759" t="s">
        <v>28</v>
      </c>
      <c r="H3759" s="9">
        <v>3690.59</v>
      </c>
      <c r="I3759" s="9">
        <v>4456.8900000000003</v>
      </c>
      <c r="J3759" t="s">
        <v>25</v>
      </c>
      <c r="K3759">
        <v>0.05</v>
      </c>
      <c r="L3759" s="4" t="s">
        <v>31</v>
      </c>
      <c r="M3759" s="4" t="s">
        <v>22</v>
      </c>
      <c r="N3759" s="4" t="str">
        <f>IF(ISBLANK(Table14[[#This Row],[Sales_Rep]]),"Unknown",Table14[[#This Row],[Sales_Rep]])</f>
        <v>David</v>
      </c>
      <c r="O3759" t="str">
        <f>PROPER(Table14[[#This Row],[Region]])</f>
        <v>South</v>
      </c>
      <c r="P3759" s="9">
        <f>IF(ISBLANK(Table14[[#This Row],[Sales_Amount]]),MEDIAN(Table14[Sales_Amount]),Table14[[#This Row],[Sales_Amount]])</f>
        <v>148191.59</v>
      </c>
      <c r="Q3759" s="11">
        <f>IF(ISBLANK(Table14[[#This Row],[Quantity_Sold]]),MEDIAN(Table14[Quantity_Sold]),Table14[[#This Row],[Quantity_Sold]])</f>
        <v>35</v>
      </c>
      <c r="R3759" s="4" t="str">
        <f>TRIM(Table14[[#This Row],[Product_Category]])</f>
        <v>Furniture</v>
      </c>
      <c r="S3759" s="4" t="str">
        <f>PROPER(Table14[[#This Row],[Customer_Type]])</f>
        <v>New</v>
      </c>
      <c r="T3759" s="13">
        <f>IF(ISBLANK(Table14[[#This Row],[Discount]]),MEDIAN(Table14[Discount]),Table14[[#This Row],[Discount]])</f>
        <v>0.05</v>
      </c>
    </row>
    <row r="3760" spans="1:20" x14ac:dyDescent="0.3">
      <c r="A3760">
        <v>1056</v>
      </c>
      <c r="B3760" s="1">
        <v>45589</v>
      </c>
      <c r="C3760" t="s">
        <v>13</v>
      </c>
      <c r="D3760" t="s">
        <v>30</v>
      </c>
      <c r="E3760">
        <v>27779.51</v>
      </c>
      <c r="F3760">
        <v>37</v>
      </c>
      <c r="G3760" t="s">
        <v>28</v>
      </c>
      <c r="H3760" s="9">
        <v>724.02</v>
      </c>
      <c r="I3760" s="9">
        <v>1028.49</v>
      </c>
      <c r="J3760" t="s">
        <v>16</v>
      </c>
      <c r="K3760">
        <v>0.27</v>
      </c>
      <c r="L3760" s="4" t="s">
        <v>26</v>
      </c>
      <c r="M3760" s="4" t="s">
        <v>22</v>
      </c>
      <c r="N3760" s="4" t="str">
        <f>IF(ISBLANK(Table14[[#This Row],[Sales_Rep]]),"Unknown",Table14[[#This Row],[Sales_Rep]])</f>
        <v>David</v>
      </c>
      <c r="O3760" t="str">
        <f>PROPER(Table14[[#This Row],[Region]])</f>
        <v>South</v>
      </c>
      <c r="P3760" s="9">
        <f>IF(ISBLANK(Table14[[#This Row],[Sales_Amount]]),MEDIAN(Table14[Sales_Amount]),Table14[[#This Row],[Sales_Amount]])</f>
        <v>27779.51</v>
      </c>
      <c r="Q3760" s="11">
        <f>IF(ISBLANK(Table14[[#This Row],[Quantity_Sold]]),MEDIAN(Table14[Quantity_Sold]),Table14[[#This Row],[Quantity_Sold]])</f>
        <v>37</v>
      </c>
      <c r="R3760" s="4" t="str">
        <f>TRIM(Table14[[#This Row],[Product_Category]])</f>
        <v>Furniture</v>
      </c>
      <c r="S3760" s="4" t="str">
        <f>PROPER(Table14[[#This Row],[Customer_Type]])</f>
        <v>Returning</v>
      </c>
      <c r="T3760" s="13">
        <f>IF(ISBLANK(Table14[[#This Row],[Discount]]),MEDIAN(Table14[Discount]),Table14[[#This Row],[Discount]])</f>
        <v>0.27</v>
      </c>
    </row>
    <row r="3761" spans="1:20" x14ac:dyDescent="0.3">
      <c r="A3761">
        <v>1034</v>
      </c>
      <c r="B3761" s="1">
        <v>45497</v>
      </c>
      <c r="C3761" t="s">
        <v>19</v>
      </c>
      <c r="D3761" t="s">
        <v>30</v>
      </c>
      <c r="E3761">
        <v>57257.440000000002</v>
      </c>
      <c r="F3761">
        <v>23</v>
      </c>
      <c r="G3761" t="s">
        <v>24</v>
      </c>
      <c r="H3761" s="9">
        <v>1690.93</v>
      </c>
      <c r="I3761" s="9">
        <v>2514.6</v>
      </c>
      <c r="J3761" t="s">
        <v>25</v>
      </c>
      <c r="K3761">
        <v>0.01</v>
      </c>
      <c r="L3761" s="4" t="s">
        <v>26</v>
      </c>
      <c r="M3761" s="4" t="s">
        <v>22</v>
      </c>
      <c r="N3761" s="4" t="str">
        <f>IF(ISBLANK(Table14[[#This Row],[Sales_Rep]]),"Unknown",Table14[[#This Row],[Sales_Rep]])</f>
        <v>Eve</v>
      </c>
      <c r="O3761" t="str">
        <f>PROPER(Table14[[#This Row],[Region]])</f>
        <v>South</v>
      </c>
      <c r="P3761" s="9">
        <f>IF(ISBLANK(Table14[[#This Row],[Sales_Amount]]),MEDIAN(Table14[Sales_Amount]),Table14[[#This Row],[Sales_Amount]])</f>
        <v>57257.440000000002</v>
      </c>
      <c r="Q3761" s="11">
        <f>IF(ISBLANK(Table14[[#This Row],[Quantity_Sold]]),MEDIAN(Table14[Quantity_Sold]),Table14[[#This Row],[Quantity_Sold]])</f>
        <v>23</v>
      </c>
      <c r="R3761" s="4" t="str">
        <f>TRIM(Table14[[#This Row],[Product_Category]])</f>
        <v>Clothing</v>
      </c>
      <c r="S3761" s="4" t="str">
        <f>PROPER(Table14[[#This Row],[Customer_Type]])</f>
        <v>New</v>
      </c>
      <c r="T3761" s="13">
        <f>IF(ISBLANK(Table14[[#This Row],[Discount]]),MEDIAN(Table14[Discount]),Table14[[#This Row],[Discount]])</f>
        <v>0.01</v>
      </c>
    </row>
    <row r="3762" spans="1:20" x14ac:dyDescent="0.3">
      <c r="A3762">
        <v>1212</v>
      </c>
      <c r="B3762" s="1">
        <v>44982</v>
      </c>
      <c r="C3762" t="s">
        <v>23</v>
      </c>
      <c r="D3762" t="s">
        <v>27</v>
      </c>
      <c r="E3762">
        <v>38048.620000000003</v>
      </c>
      <c r="F3762">
        <v>24</v>
      </c>
      <c r="G3762" t="s">
        <v>15</v>
      </c>
      <c r="H3762" s="9">
        <v>1842.26</v>
      </c>
      <c r="I3762" s="9">
        <v>2232.9</v>
      </c>
      <c r="J3762" t="s">
        <v>16</v>
      </c>
      <c r="K3762">
        <v>0.28999999999999998</v>
      </c>
      <c r="L3762" s="4" t="s">
        <v>31</v>
      </c>
      <c r="M3762" s="4" t="s">
        <v>18</v>
      </c>
      <c r="N3762" s="4" t="str">
        <f>IF(ISBLANK(Table14[[#This Row],[Sales_Rep]]),"Unknown",Table14[[#This Row],[Sales_Rep]])</f>
        <v>Charlie</v>
      </c>
      <c r="O3762" t="str">
        <f>PROPER(Table14[[#This Row],[Region]])</f>
        <v>West</v>
      </c>
      <c r="P3762" s="9">
        <f>IF(ISBLANK(Table14[[#This Row],[Sales_Amount]]),MEDIAN(Table14[Sales_Amount]),Table14[[#This Row],[Sales_Amount]])</f>
        <v>38048.620000000003</v>
      </c>
      <c r="Q3762" s="11">
        <f>IF(ISBLANK(Table14[[#This Row],[Quantity_Sold]]),MEDIAN(Table14[Quantity_Sold]),Table14[[#This Row],[Quantity_Sold]])</f>
        <v>24</v>
      </c>
      <c r="R3762" s="4" t="str">
        <f>TRIM(Table14[[#This Row],[Product_Category]])</f>
        <v>Food</v>
      </c>
      <c r="S3762" s="4" t="str">
        <f>PROPER(Table14[[#This Row],[Customer_Type]])</f>
        <v>Returning</v>
      </c>
      <c r="T3762" s="13">
        <f>IF(ISBLANK(Table14[[#This Row],[Discount]]),MEDIAN(Table14[Discount]),Table14[[#This Row],[Discount]])</f>
        <v>0.28999999999999998</v>
      </c>
    </row>
    <row r="3763" spans="1:20" x14ac:dyDescent="0.3">
      <c r="A3763">
        <v>1396</v>
      </c>
      <c r="B3763" s="1">
        <v>45269</v>
      </c>
      <c r="C3763" t="s">
        <v>32</v>
      </c>
      <c r="D3763" t="s">
        <v>14</v>
      </c>
      <c r="E3763">
        <v>7633.57</v>
      </c>
      <c r="F3763">
        <v>7</v>
      </c>
      <c r="G3763" t="s">
        <v>15</v>
      </c>
      <c r="H3763" s="9">
        <v>1114.82</v>
      </c>
      <c r="I3763" s="9">
        <v>1253.46</v>
      </c>
      <c r="J3763" t="s">
        <v>25</v>
      </c>
      <c r="K3763">
        <v>0.13</v>
      </c>
      <c r="L3763" s="4" t="s">
        <v>26</v>
      </c>
      <c r="M3763" s="4" t="s">
        <v>18</v>
      </c>
      <c r="N3763" s="4" t="str">
        <f>IF(ISBLANK(Table14[[#This Row],[Sales_Rep]]),"Unknown",Table14[[#This Row],[Sales_Rep]])</f>
        <v>Alice</v>
      </c>
      <c r="O3763" t="str">
        <f>PROPER(Table14[[#This Row],[Region]])</f>
        <v>East</v>
      </c>
      <c r="P3763" s="9">
        <f>IF(ISBLANK(Table14[[#This Row],[Sales_Amount]]),MEDIAN(Table14[Sales_Amount]),Table14[[#This Row],[Sales_Amount]])</f>
        <v>7633.57</v>
      </c>
      <c r="Q3763" s="11">
        <f>IF(ISBLANK(Table14[[#This Row],[Quantity_Sold]]),MEDIAN(Table14[Quantity_Sold]),Table14[[#This Row],[Quantity_Sold]])</f>
        <v>7</v>
      </c>
      <c r="R3763" s="4" t="str">
        <f>TRIM(Table14[[#This Row],[Product_Category]])</f>
        <v>Food</v>
      </c>
      <c r="S3763" s="4" t="str">
        <f>PROPER(Table14[[#This Row],[Customer_Type]])</f>
        <v>New</v>
      </c>
      <c r="T3763" s="13">
        <f>IF(ISBLANK(Table14[[#This Row],[Discount]]),MEDIAN(Table14[Discount]),Table14[[#This Row],[Discount]])</f>
        <v>0.13</v>
      </c>
    </row>
    <row r="3764" spans="1:20" x14ac:dyDescent="0.3">
      <c r="A3764">
        <v>1428</v>
      </c>
      <c r="B3764" s="1">
        <v>45425</v>
      </c>
      <c r="C3764" t="s">
        <v>32</v>
      </c>
      <c r="D3764" t="s">
        <v>20</v>
      </c>
      <c r="E3764">
        <v>14017.04</v>
      </c>
      <c r="F3764">
        <v>17</v>
      </c>
      <c r="G3764" t="s">
        <v>28</v>
      </c>
      <c r="H3764" s="9">
        <v>981.34</v>
      </c>
      <c r="I3764" s="9">
        <v>1084.9100000000001</v>
      </c>
      <c r="J3764" t="s">
        <v>25</v>
      </c>
      <c r="K3764">
        <v>0.24</v>
      </c>
      <c r="L3764" s="4" t="s">
        <v>31</v>
      </c>
      <c r="M3764" s="4" t="s">
        <v>22</v>
      </c>
      <c r="N3764" s="4" t="str">
        <f>IF(ISBLANK(Table14[[#This Row],[Sales_Rep]]),"Unknown",Table14[[#This Row],[Sales_Rep]])</f>
        <v>Alice</v>
      </c>
      <c r="O3764" t="str">
        <f>PROPER(Table14[[#This Row],[Region]])</f>
        <v>North</v>
      </c>
      <c r="P3764" s="9">
        <f>IF(ISBLANK(Table14[[#This Row],[Sales_Amount]]),MEDIAN(Table14[Sales_Amount]),Table14[[#This Row],[Sales_Amount]])</f>
        <v>14017.04</v>
      </c>
      <c r="Q3764" s="11">
        <f>IF(ISBLANK(Table14[[#This Row],[Quantity_Sold]]),MEDIAN(Table14[Quantity_Sold]),Table14[[#This Row],[Quantity_Sold]])</f>
        <v>17</v>
      </c>
      <c r="R3764" s="4" t="str">
        <f>TRIM(Table14[[#This Row],[Product_Category]])</f>
        <v>Furniture</v>
      </c>
      <c r="S3764" s="4" t="str">
        <f>PROPER(Table14[[#This Row],[Customer_Type]])</f>
        <v>New</v>
      </c>
      <c r="T3764" s="13">
        <f>IF(ISBLANK(Table14[[#This Row],[Discount]]),MEDIAN(Table14[Discount]),Table14[[#This Row],[Discount]])</f>
        <v>0.24</v>
      </c>
    </row>
    <row r="3765" spans="1:20" x14ac:dyDescent="0.3">
      <c r="A3765">
        <v>1276</v>
      </c>
      <c r="B3765" s="1">
        <v>45355</v>
      </c>
      <c r="C3765" t="s">
        <v>13</v>
      </c>
      <c r="D3765" t="s">
        <v>14</v>
      </c>
      <c r="E3765">
        <v>117921.06</v>
      </c>
      <c r="F3765">
        <v>36</v>
      </c>
      <c r="G3765" t="s">
        <v>15</v>
      </c>
      <c r="H3765" s="9">
        <v>3615.08</v>
      </c>
      <c r="I3765" s="9">
        <v>4146.3100000000004</v>
      </c>
      <c r="J3765" t="s">
        <v>16</v>
      </c>
      <c r="K3765">
        <v>0.21</v>
      </c>
      <c r="L3765" s="4" t="s">
        <v>17</v>
      </c>
      <c r="M3765" s="4" t="s">
        <v>22</v>
      </c>
      <c r="N3765" s="4" t="str">
        <f>IF(ISBLANK(Table14[[#This Row],[Sales_Rep]]),"Unknown",Table14[[#This Row],[Sales_Rep]])</f>
        <v>David</v>
      </c>
      <c r="O3765" t="str">
        <f>PROPER(Table14[[#This Row],[Region]])</f>
        <v>East</v>
      </c>
      <c r="P3765" s="9">
        <f>IF(ISBLANK(Table14[[#This Row],[Sales_Amount]]),MEDIAN(Table14[Sales_Amount]),Table14[[#This Row],[Sales_Amount]])</f>
        <v>117921.06</v>
      </c>
      <c r="Q3765" s="11">
        <f>IF(ISBLANK(Table14[[#This Row],[Quantity_Sold]]),MEDIAN(Table14[Quantity_Sold]),Table14[[#This Row],[Quantity_Sold]])</f>
        <v>36</v>
      </c>
      <c r="R3765" s="4" t="str">
        <f>TRIM(Table14[[#This Row],[Product_Category]])</f>
        <v>Food</v>
      </c>
      <c r="S3765" s="4" t="str">
        <f>PROPER(Table14[[#This Row],[Customer_Type]])</f>
        <v>Returning</v>
      </c>
      <c r="T3765" s="13">
        <f>IF(ISBLANK(Table14[[#This Row],[Discount]]),MEDIAN(Table14[Discount]),Table14[[#This Row],[Discount]])</f>
        <v>0.21</v>
      </c>
    </row>
    <row r="3766" spans="1:20" x14ac:dyDescent="0.3">
      <c r="A3766">
        <v>1489</v>
      </c>
      <c r="B3766" s="1">
        <v>45548</v>
      </c>
      <c r="C3766" t="s">
        <v>19</v>
      </c>
      <c r="D3766" t="s">
        <v>30</v>
      </c>
      <c r="E3766">
        <v>78500.899999999994</v>
      </c>
      <c r="F3766">
        <v>40</v>
      </c>
      <c r="G3766" t="s">
        <v>28</v>
      </c>
      <c r="H3766" s="9">
        <v>2074.0700000000002</v>
      </c>
      <c r="I3766" s="9">
        <v>2308.85</v>
      </c>
      <c r="J3766" t="s">
        <v>25</v>
      </c>
      <c r="K3766">
        <v>0.15</v>
      </c>
      <c r="L3766" s="4" t="s">
        <v>31</v>
      </c>
      <c r="M3766" s="4" t="s">
        <v>18</v>
      </c>
      <c r="N3766" s="4" t="str">
        <f>IF(ISBLANK(Table14[[#This Row],[Sales_Rep]]),"Unknown",Table14[[#This Row],[Sales_Rep]])</f>
        <v>Eve</v>
      </c>
      <c r="O3766" t="str">
        <f>PROPER(Table14[[#This Row],[Region]])</f>
        <v>South</v>
      </c>
      <c r="P3766" s="9">
        <f>IF(ISBLANK(Table14[[#This Row],[Sales_Amount]]),MEDIAN(Table14[Sales_Amount]),Table14[[#This Row],[Sales_Amount]])</f>
        <v>78500.899999999994</v>
      </c>
      <c r="Q3766" s="11">
        <f>IF(ISBLANK(Table14[[#This Row],[Quantity_Sold]]),MEDIAN(Table14[Quantity_Sold]),Table14[[#This Row],[Quantity_Sold]])</f>
        <v>40</v>
      </c>
      <c r="R3766" s="4" t="str">
        <f>TRIM(Table14[[#This Row],[Product_Category]])</f>
        <v>Furniture</v>
      </c>
      <c r="S3766" s="4" t="str">
        <f>PROPER(Table14[[#This Row],[Customer_Type]])</f>
        <v>New</v>
      </c>
      <c r="T3766" s="13">
        <f>IF(ISBLANK(Table14[[#This Row],[Discount]]),MEDIAN(Table14[Discount]),Table14[[#This Row],[Discount]])</f>
        <v>0.15</v>
      </c>
    </row>
    <row r="3767" spans="1:20" x14ac:dyDescent="0.3">
      <c r="A3767">
        <v>1223</v>
      </c>
      <c r="B3767" s="1">
        <v>45026</v>
      </c>
      <c r="C3767" t="s">
        <v>32</v>
      </c>
      <c r="D3767" t="s">
        <v>27</v>
      </c>
      <c r="E3767">
        <v>82867.63</v>
      </c>
      <c r="F3767">
        <v>24</v>
      </c>
      <c r="G3767" t="s">
        <v>21</v>
      </c>
      <c r="H3767" s="9">
        <v>3826.21</v>
      </c>
      <c r="I3767" s="9">
        <v>4665.97</v>
      </c>
      <c r="J3767" t="s">
        <v>16</v>
      </c>
      <c r="K3767">
        <v>0.26</v>
      </c>
      <c r="L3767" s="4" t="s">
        <v>17</v>
      </c>
      <c r="M3767" s="4" t="s">
        <v>22</v>
      </c>
      <c r="N3767" s="4" t="str">
        <f>IF(ISBLANK(Table14[[#This Row],[Sales_Rep]]),"Unknown",Table14[[#This Row],[Sales_Rep]])</f>
        <v>Alice</v>
      </c>
      <c r="O3767" t="str">
        <f>PROPER(Table14[[#This Row],[Region]])</f>
        <v>West</v>
      </c>
      <c r="P3767" s="9">
        <f>IF(ISBLANK(Table14[[#This Row],[Sales_Amount]]),MEDIAN(Table14[Sales_Amount]),Table14[[#This Row],[Sales_Amount]])</f>
        <v>82867.63</v>
      </c>
      <c r="Q3767" s="11">
        <f>IF(ISBLANK(Table14[[#This Row],[Quantity_Sold]]),MEDIAN(Table14[Quantity_Sold]),Table14[[#This Row],[Quantity_Sold]])</f>
        <v>24</v>
      </c>
      <c r="R3767" s="4" t="str">
        <f>TRIM(Table14[[#This Row],[Product_Category]])</f>
        <v>Electronics</v>
      </c>
      <c r="S3767" s="4" t="str">
        <f>PROPER(Table14[[#This Row],[Customer_Type]])</f>
        <v>Returning</v>
      </c>
      <c r="T3767" s="13">
        <f>IF(ISBLANK(Table14[[#This Row],[Discount]]),MEDIAN(Table14[Discount]),Table14[[#This Row],[Discount]])</f>
        <v>0.26</v>
      </c>
    </row>
    <row r="3768" spans="1:20" x14ac:dyDescent="0.3">
      <c r="A3768">
        <v>1152</v>
      </c>
      <c r="B3768" s="1">
        <v>45014</v>
      </c>
      <c r="C3768" t="s">
        <v>32</v>
      </c>
      <c r="D3768" t="s">
        <v>30</v>
      </c>
      <c r="E3768">
        <v>50633.02</v>
      </c>
      <c r="F3768">
        <v>24</v>
      </c>
      <c r="G3768" t="s">
        <v>28</v>
      </c>
      <c r="H3768" s="9">
        <v>2016.31</v>
      </c>
      <c r="I3768" s="9">
        <v>3013.87</v>
      </c>
      <c r="J3768" t="s">
        <v>25</v>
      </c>
      <c r="K3768">
        <v>0.3</v>
      </c>
      <c r="L3768" s="4" t="s">
        <v>31</v>
      </c>
      <c r="M3768" s="4" t="s">
        <v>22</v>
      </c>
      <c r="N3768" s="4" t="str">
        <f>IF(ISBLANK(Table14[[#This Row],[Sales_Rep]]),"Unknown",Table14[[#This Row],[Sales_Rep]])</f>
        <v>Alice</v>
      </c>
      <c r="O3768" t="str">
        <f>PROPER(Table14[[#This Row],[Region]])</f>
        <v>South</v>
      </c>
      <c r="P3768" s="9">
        <f>IF(ISBLANK(Table14[[#This Row],[Sales_Amount]]),MEDIAN(Table14[Sales_Amount]),Table14[[#This Row],[Sales_Amount]])</f>
        <v>50633.02</v>
      </c>
      <c r="Q3768" s="11">
        <f>IF(ISBLANK(Table14[[#This Row],[Quantity_Sold]]),MEDIAN(Table14[Quantity_Sold]),Table14[[#This Row],[Quantity_Sold]])</f>
        <v>24</v>
      </c>
      <c r="R3768" s="4" t="str">
        <f>TRIM(Table14[[#This Row],[Product_Category]])</f>
        <v>Furniture</v>
      </c>
      <c r="S3768" s="4" t="str">
        <f>PROPER(Table14[[#This Row],[Customer_Type]])</f>
        <v>New</v>
      </c>
      <c r="T3768" s="13">
        <f>IF(ISBLANK(Table14[[#This Row],[Discount]]),MEDIAN(Table14[Discount]),Table14[[#This Row],[Discount]])</f>
        <v>0.3</v>
      </c>
    </row>
    <row r="3769" spans="1:20" x14ac:dyDescent="0.3">
      <c r="A3769">
        <v>1198</v>
      </c>
      <c r="B3769" s="1">
        <v>45180</v>
      </c>
      <c r="C3769" t="s">
        <v>23</v>
      </c>
      <c r="D3769" t="s">
        <v>14</v>
      </c>
      <c r="E3769">
        <v>8172.84</v>
      </c>
      <c r="F3769">
        <v>16</v>
      </c>
      <c r="G3769" t="s">
        <v>24</v>
      </c>
      <c r="H3769" s="9">
        <v>449.53</v>
      </c>
      <c r="I3769" s="9">
        <v>663.38</v>
      </c>
      <c r="J3769" t="s">
        <v>16</v>
      </c>
      <c r="K3769">
        <v>0.23</v>
      </c>
      <c r="L3769" s="4" t="s">
        <v>17</v>
      </c>
      <c r="M3769" s="4" t="s">
        <v>18</v>
      </c>
      <c r="N3769" s="4" t="str">
        <f>IF(ISBLANK(Table14[[#This Row],[Sales_Rep]]),"Unknown",Table14[[#This Row],[Sales_Rep]])</f>
        <v>Charlie</v>
      </c>
      <c r="O3769" t="str">
        <f>PROPER(Table14[[#This Row],[Region]])</f>
        <v>East</v>
      </c>
      <c r="P3769" s="9">
        <f>IF(ISBLANK(Table14[[#This Row],[Sales_Amount]]),MEDIAN(Table14[Sales_Amount]),Table14[[#This Row],[Sales_Amount]])</f>
        <v>8172.84</v>
      </c>
      <c r="Q3769" s="11">
        <f>IF(ISBLANK(Table14[[#This Row],[Quantity_Sold]]),MEDIAN(Table14[Quantity_Sold]),Table14[[#This Row],[Quantity_Sold]])</f>
        <v>16</v>
      </c>
      <c r="R3769" s="4" t="str">
        <f>TRIM(Table14[[#This Row],[Product_Category]])</f>
        <v>Clothing</v>
      </c>
      <c r="S3769" s="4" t="str">
        <f>PROPER(Table14[[#This Row],[Customer_Type]])</f>
        <v>Returning</v>
      </c>
      <c r="T3769" s="13">
        <f>IF(ISBLANK(Table14[[#This Row],[Discount]]),MEDIAN(Table14[Discount]),Table14[[#This Row],[Discount]])</f>
        <v>0.23</v>
      </c>
    </row>
    <row r="3770" spans="1:20" x14ac:dyDescent="0.3">
      <c r="A3770">
        <v>1497</v>
      </c>
      <c r="B3770" s="1">
        <v>45310</v>
      </c>
      <c r="C3770" t="s">
        <v>29</v>
      </c>
      <c r="D3770" t="s">
        <v>27</v>
      </c>
      <c r="E3770">
        <v>77444.06</v>
      </c>
      <c r="F3770">
        <v>21</v>
      </c>
      <c r="G3770" t="s">
        <v>21</v>
      </c>
      <c r="H3770" s="9">
        <v>3656.37</v>
      </c>
      <c r="I3770" s="9">
        <v>4983.53</v>
      </c>
      <c r="J3770" t="s">
        <v>25</v>
      </c>
      <c r="K3770">
        <v>0.26</v>
      </c>
      <c r="L3770" s="4" t="s">
        <v>31</v>
      </c>
      <c r="M3770" s="4" t="s">
        <v>18</v>
      </c>
      <c r="N3770" s="4" t="str">
        <f>IF(ISBLANK(Table14[[#This Row],[Sales_Rep]]),"Unknown",Table14[[#This Row],[Sales_Rep]])</f>
        <v>Bob</v>
      </c>
      <c r="O3770" t="str">
        <f>PROPER(Table14[[#This Row],[Region]])</f>
        <v>West</v>
      </c>
      <c r="P3770" s="9">
        <f>IF(ISBLANK(Table14[[#This Row],[Sales_Amount]]),MEDIAN(Table14[Sales_Amount]),Table14[[#This Row],[Sales_Amount]])</f>
        <v>77444.06</v>
      </c>
      <c r="Q3770" s="11">
        <f>IF(ISBLANK(Table14[[#This Row],[Quantity_Sold]]),MEDIAN(Table14[Quantity_Sold]),Table14[[#This Row],[Quantity_Sold]])</f>
        <v>21</v>
      </c>
      <c r="R3770" s="4" t="str">
        <f>TRIM(Table14[[#This Row],[Product_Category]])</f>
        <v>Electronics</v>
      </c>
      <c r="S3770" s="4" t="str">
        <f>PROPER(Table14[[#This Row],[Customer_Type]])</f>
        <v>New</v>
      </c>
      <c r="T3770" s="13">
        <f>IF(ISBLANK(Table14[[#This Row],[Discount]]),MEDIAN(Table14[Discount]),Table14[[#This Row],[Discount]])</f>
        <v>0.26</v>
      </c>
    </row>
    <row r="3771" spans="1:20" x14ac:dyDescent="0.3">
      <c r="A3771">
        <v>1423</v>
      </c>
      <c r="B3771" s="1">
        <v>45367</v>
      </c>
      <c r="C3771" t="s">
        <v>13</v>
      </c>
      <c r="D3771" t="s">
        <v>20</v>
      </c>
      <c r="E3771">
        <v>5231.9399999999996</v>
      </c>
      <c r="F3771">
        <v>3</v>
      </c>
      <c r="G3771" t="s">
        <v>24</v>
      </c>
      <c r="H3771" s="9">
        <v>1846.82</v>
      </c>
      <c r="I3771" s="9">
        <v>2153.06</v>
      </c>
      <c r="J3771" t="s">
        <v>25</v>
      </c>
      <c r="K3771">
        <v>0.19</v>
      </c>
      <c r="L3771" s="4" t="s">
        <v>17</v>
      </c>
      <c r="M3771" s="4" t="s">
        <v>22</v>
      </c>
      <c r="N3771" s="4" t="str">
        <f>IF(ISBLANK(Table14[[#This Row],[Sales_Rep]]),"Unknown",Table14[[#This Row],[Sales_Rep]])</f>
        <v>David</v>
      </c>
      <c r="O3771" t="str">
        <f>PROPER(Table14[[#This Row],[Region]])</f>
        <v>North</v>
      </c>
      <c r="P3771" s="9">
        <f>IF(ISBLANK(Table14[[#This Row],[Sales_Amount]]),MEDIAN(Table14[Sales_Amount]),Table14[[#This Row],[Sales_Amount]])</f>
        <v>5231.9399999999996</v>
      </c>
      <c r="Q3771" s="11">
        <f>IF(ISBLANK(Table14[[#This Row],[Quantity_Sold]]),MEDIAN(Table14[Quantity_Sold]),Table14[[#This Row],[Quantity_Sold]])</f>
        <v>3</v>
      </c>
      <c r="R3771" s="4" t="str">
        <f>TRIM(Table14[[#This Row],[Product_Category]])</f>
        <v>Clothing</v>
      </c>
      <c r="S3771" s="4" t="str">
        <f>PROPER(Table14[[#This Row],[Customer_Type]])</f>
        <v>New</v>
      </c>
      <c r="T3771" s="13">
        <f>IF(ISBLANK(Table14[[#This Row],[Discount]]),MEDIAN(Table14[Discount]),Table14[[#This Row],[Discount]])</f>
        <v>0.19</v>
      </c>
    </row>
    <row r="3772" spans="1:20" x14ac:dyDescent="0.3">
      <c r="A3772">
        <v>1238</v>
      </c>
      <c r="B3772" s="1">
        <v>45497</v>
      </c>
      <c r="C3772" t="s">
        <v>13</v>
      </c>
      <c r="D3772" t="s">
        <v>14</v>
      </c>
      <c r="E3772">
        <v>151043.60999999999</v>
      </c>
      <c r="F3772">
        <v>31</v>
      </c>
      <c r="G3772" t="s">
        <v>28</v>
      </c>
      <c r="H3772" s="9">
        <v>4439.58</v>
      </c>
      <c r="I3772" s="9">
        <v>6584.29</v>
      </c>
      <c r="J3772" t="s">
        <v>16</v>
      </c>
      <c r="K3772">
        <v>0.26</v>
      </c>
      <c r="L3772" s="4" t="s">
        <v>26</v>
      </c>
      <c r="M3772" s="4" t="s">
        <v>18</v>
      </c>
      <c r="N3772" s="4" t="str">
        <f>IF(ISBLANK(Table14[[#This Row],[Sales_Rep]]),"Unknown",Table14[[#This Row],[Sales_Rep]])</f>
        <v>David</v>
      </c>
      <c r="O3772" t="str">
        <f>PROPER(Table14[[#This Row],[Region]])</f>
        <v>East</v>
      </c>
      <c r="P3772" s="9">
        <f>IF(ISBLANK(Table14[[#This Row],[Sales_Amount]]),MEDIAN(Table14[Sales_Amount]),Table14[[#This Row],[Sales_Amount]])</f>
        <v>151043.60999999999</v>
      </c>
      <c r="Q3772" s="11">
        <f>IF(ISBLANK(Table14[[#This Row],[Quantity_Sold]]),MEDIAN(Table14[Quantity_Sold]),Table14[[#This Row],[Quantity_Sold]])</f>
        <v>31</v>
      </c>
      <c r="R3772" s="4" t="str">
        <f>TRIM(Table14[[#This Row],[Product_Category]])</f>
        <v>Furniture</v>
      </c>
      <c r="S3772" s="4" t="str">
        <f>PROPER(Table14[[#This Row],[Customer_Type]])</f>
        <v>Returning</v>
      </c>
      <c r="T3772" s="13">
        <f>IF(ISBLANK(Table14[[#This Row],[Discount]]),MEDIAN(Table14[Discount]),Table14[[#This Row],[Discount]])</f>
        <v>0.26</v>
      </c>
    </row>
    <row r="3773" spans="1:20" x14ac:dyDescent="0.3">
      <c r="A3773">
        <v>1396</v>
      </c>
      <c r="B3773" s="1">
        <v>45483</v>
      </c>
      <c r="C3773" t="s">
        <v>29</v>
      </c>
      <c r="D3773" t="s">
        <v>30</v>
      </c>
      <c r="E3773">
        <v>104777.5</v>
      </c>
      <c r="F3773">
        <v>41</v>
      </c>
      <c r="G3773" t="s">
        <v>24</v>
      </c>
      <c r="H3773" s="9">
        <v>2662.88</v>
      </c>
      <c r="I3773" s="9">
        <v>3042.32</v>
      </c>
      <c r="J3773" t="s">
        <v>25</v>
      </c>
      <c r="K3773">
        <v>0.16</v>
      </c>
      <c r="L3773" s="4" t="s">
        <v>17</v>
      </c>
      <c r="M3773" s="4" t="s">
        <v>18</v>
      </c>
      <c r="N3773" s="4" t="str">
        <f>IF(ISBLANK(Table14[[#This Row],[Sales_Rep]]),"Unknown",Table14[[#This Row],[Sales_Rep]])</f>
        <v>Bob</v>
      </c>
      <c r="O3773" t="str">
        <f>PROPER(Table14[[#This Row],[Region]])</f>
        <v>South</v>
      </c>
      <c r="P3773" s="9">
        <f>IF(ISBLANK(Table14[[#This Row],[Sales_Amount]]),MEDIAN(Table14[Sales_Amount]),Table14[[#This Row],[Sales_Amount]])</f>
        <v>104777.5</v>
      </c>
      <c r="Q3773" s="11">
        <f>IF(ISBLANK(Table14[[#This Row],[Quantity_Sold]]),MEDIAN(Table14[Quantity_Sold]),Table14[[#This Row],[Quantity_Sold]])</f>
        <v>41</v>
      </c>
      <c r="R3773" s="4" t="str">
        <f>TRIM(Table14[[#This Row],[Product_Category]])</f>
        <v>Clothing</v>
      </c>
      <c r="S3773" s="4" t="str">
        <f>PROPER(Table14[[#This Row],[Customer_Type]])</f>
        <v>New</v>
      </c>
      <c r="T3773" s="13">
        <f>IF(ISBLANK(Table14[[#This Row],[Discount]]),MEDIAN(Table14[Discount]),Table14[[#This Row],[Discount]])</f>
        <v>0.16</v>
      </c>
    </row>
    <row r="3774" spans="1:20" x14ac:dyDescent="0.3">
      <c r="A3774">
        <v>1160</v>
      </c>
      <c r="B3774" s="1">
        <v>45242</v>
      </c>
      <c r="C3774" t="s">
        <v>32</v>
      </c>
      <c r="D3774" t="s">
        <v>30</v>
      </c>
      <c r="E3774">
        <v>177006.03</v>
      </c>
      <c r="F3774">
        <v>40</v>
      </c>
      <c r="G3774" t="s">
        <v>21</v>
      </c>
      <c r="H3774" s="9">
        <v>3205.69</v>
      </c>
      <c r="I3774" s="9">
        <v>4515.46</v>
      </c>
      <c r="J3774" t="s">
        <v>25</v>
      </c>
      <c r="K3774">
        <v>0.02</v>
      </c>
      <c r="L3774" s="4" t="s">
        <v>17</v>
      </c>
      <c r="M3774" s="4" t="s">
        <v>22</v>
      </c>
      <c r="N3774" s="4" t="str">
        <f>IF(ISBLANK(Table14[[#This Row],[Sales_Rep]]),"Unknown",Table14[[#This Row],[Sales_Rep]])</f>
        <v>Alice</v>
      </c>
      <c r="O3774" t="str">
        <f>PROPER(Table14[[#This Row],[Region]])</f>
        <v>South</v>
      </c>
      <c r="P3774" s="9">
        <f>IF(ISBLANK(Table14[[#This Row],[Sales_Amount]]),MEDIAN(Table14[Sales_Amount]),Table14[[#This Row],[Sales_Amount]])</f>
        <v>177006.03</v>
      </c>
      <c r="Q3774" s="11">
        <f>IF(ISBLANK(Table14[[#This Row],[Quantity_Sold]]),MEDIAN(Table14[Quantity_Sold]),Table14[[#This Row],[Quantity_Sold]])</f>
        <v>40</v>
      </c>
      <c r="R3774" s="4" t="str">
        <f>TRIM(Table14[[#This Row],[Product_Category]])</f>
        <v>Electronics</v>
      </c>
      <c r="S3774" s="4" t="str">
        <f>PROPER(Table14[[#This Row],[Customer_Type]])</f>
        <v>New</v>
      </c>
      <c r="T3774" s="13">
        <f>IF(ISBLANK(Table14[[#This Row],[Discount]]),MEDIAN(Table14[Discount]),Table14[[#This Row],[Discount]])</f>
        <v>0.02</v>
      </c>
    </row>
    <row r="3775" spans="1:20" x14ac:dyDescent="0.3">
      <c r="A3775">
        <v>1274</v>
      </c>
      <c r="B3775" s="1">
        <v>45319</v>
      </c>
      <c r="C3775" t="s">
        <v>23</v>
      </c>
      <c r="D3775" t="s">
        <v>27</v>
      </c>
      <c r="E3775">
        <v>73078.710000000006</v>
      </c>
      <c r="F3775">
        <v>16</v>
      </c>
      <c r="G3775" t="s">
        <v>21</v>
      </c>
      <c r="H3775" s="9">
        <v>4275.38</v>
      </c>
      <c r="I3775" s="9">
        <v>4807.8100000000004</v>
      </c>
      <c r="J3775" t="s">
        <v>25</v>
      </c>
      <c r="K3775">
        <v>0.05</v>
      </c>
      <c r="L3775" s="4" t="s">
        <v>26</v>
      </c>
      <c r="M3775" s="4" t="s">
        <v>22</v>
      </c>
      <c r="N3775" s="4" t="str">
        <f>IF(ISBLANK(Table14[[#This Row],[Sales_Rep]]),"Unknown",Table14[[#This Row],[Sales_Rep]])</f>
        <v>Charlie</v>
      </c>
      <c r="O3775" t="str">
        <f>PROPER(Table14[[#This Row],[Region]])</f>
        <v>West</v>
      </c>
      <c r="P3775" s="9">
        <f>IF(ISBLANK(Table14[[#This Row],[Sales_Amount]]),MEDIAN(Table14[Sales_Amount]),Table14[[#This Row],[Sales_Amount]])</f>
        <v>73078.710000000006</v>
      </c>
      <c r="Q3775" s="11">
        <f>IF(ISBLANK(Table14[[#This Row],[Quantity_Sold]]),MEDIAN(Table14[Quantity_Sold]),Table14[[#This Row],[Quantity_Sold]])</f>
        <v>16</v>
      </c>
      <c r="R3775" s="4" t="str">
        <f>TRIM(Table14[[#This Row],[Product_Category]])</f>
        <v>Electronics</v>
      </c>
      <c r="S3775" s="4" t="str">
        <f>PROPER(Table14[[#This Row],[Customer_Type]])</f>
        <v>New</v>
      </c>
      <c r="T3775" s="13">
        <f>IF(ISBLANK(Table14[[#This Row],[Discount]]),MEDIAN(Table14[Discount]),Table14[[#This Row],[Discount]])</f>
        <v>0.05</v>
      </c>
    </row>
    <row r="3776" spans="1:20" x14ac:dyDescent="0.3">
      <c r="A3776">
        <v>1102</v>
      </c>
      <c r="B3776" s="1">
        <v>45300</v>
      </c>
      <c r="C3776" t="s">
        <v>23</v>
      </c>
      <c r="D3776" t="s">
        <v>30</v>
      </c>
      <c r="E3776">
        <v>212631.99</v>
      </c>
      <c r="F3776">
        <v>43</v>
      </c>
      <c r="G3776" t="s">
        <v>28</v>
      </c>
      <c r="H3776" s="9">
        <v>4732.83</v>
      </c>
      <c r="I3776" s="9">
        <v>6593.24</v>
      </c>
      <c r="J3776" t="s">
        <v>16</v>
      </c>
      <c r="K3776">
        <v>0.25</v>
      </c>
      <c r="L3776" s="4" t="s">
        <v>31</v>
      </c>
      <c r="M3776" s="4" t="s">
        <v>22</v>
      </c>
      <c r="N3776" s="4" t="str">
        <f>IF(ISBLANK(Table14[[#This Row],[Sales_Rep]]),"Unknown",Table14[[#This Row],[Sales_Rep]])</f>
        <v>Charlie</v>
      </c>
      <c r="O3776" t="str">
        <f>PROPER(Table14[[#This Row],[Region]])</f>
        <v>South</v>
      </c>
      <c r="P3776" s="9">
        <f>IF(ISBLANK(Table14[[#This Row],[Sales_Amount]]),MEDIAN(Table14[Sales_Amount]),Table14[[#This Row],[Sales_Amount]])</f>
        <v>212631.99</v>
      </c>
      <c r="Q3776" s="11">
        <f>IF(ISBLANK(Table14[[#This Row],[Quantity_Sold]]),MEDIAN(Table14[Quantity_Sold]),Table14[[#This Row],[Quantity_Sold]])</f>
        <v>43</v>
      </c>
      <c r="R3776" s="4" t="str">
        <f>TRIM(Table14[[#This Row],[Product_Category]])</f>
        <v>Furniture</v>
      </c>
      <c r="S3776" s="4" t="str">
        <f>PROPER(Table14[[#This Row],[Customer_Type]])</f>
        <v>Returning</v>
      </c>
      <c r="T3776" s="13">
        <f>IF(ISBLANK(Table14[[#This Row],[Discount]]),MEDIAN(Table14[Discount]),Table14[[#This Row],[Discount]])</f>
        <v>0.25</v>
      </c>
    </row>
    <row r="3777" spans="1:20" x14ac:dyDescent="0.3">
      <c r="A3777">
        <v>1034</v>
      </c>
      <c r="B3777" s="1">
        <v>45465</v>
      </c>
      <c r="C3777" t="s">
        <v>13</v>
      </c>
      <c r="D3777" t="s">
        <v>14</v>
      </c>
      <c r="E3777">
        <v>4131.25</v>
      </c>
      <c r="F3777">
        <v>9</v>
      </c>
      <c r="G3777" t="s">
        <v>24</v>
      </c>
      <c r="H3777" s="9">
        <v>423.54</v>
      </c>
      <c r="I3777" s="9">
        <v>596.14</v>
      </c>
      <c r="J3777" t="s">
        <v>16</v>
      </c>
      <c r="K3777">
        <v>0.23</v>
      </c>
      <c r="L3777" s="4" t="s">
        <v>17</v>
      </c>
      <c r="M3777" s="4" t="s">
        <v>18</v>
      </c>
      <c r="N3777" s="4" t="str">
        <f>IF(ISBLANK(Table14[[#This Row],[Sales_Rep]]),"Unknown",Table14[[#This Row],[Sales_Rep]])</f>
        <v>David</v>
      </c>
      <c r="O3777" t="str">
        <f>PROPER(Table14[[#This Row],[Region]])</f>
        <v>East</v>
      </c>
      <c r="P3777" s="9">
        <f>IF(ISBLANK(Table14[[#This Row],[Sales_Amount]]),MEDIAN(Table14[Sales_Amount]),Table14[[#This Row],[Sales_Amount]])</f>
        <v>4131.25</v>
      </c>
      <c r="Q3777" s="11">
        <f>IF(ISBLANK(Table14[[#This Row],[Quantity_Sold]]),MEDIAN(Table14[Quantity_Sold]),Table14[[#This Row],[Quantity_Sold]])</f>
        <v>9</v>
      </c>
      <c r="R3777" s="4" t="str">
        <f>TRIM(Table14[[#This Row],[Product_Category]])</f>
        <v>Clothing</v>
      </c>
      <c r="S3777" s="4" t="str">
        <f>PROPER(Table14[[#This Row],[Customer_Type]])</f>
        <v>Returning</v>
      </c>
      <c r="T3777" s="13">
        <f>IF(ISBLANK(Table14[[#This Row],[Discount]]),MEDIAN(Table14[Discount]),Table14[[#This Row],[Discount]])</f>
        <v>0.23</v>
      </c>
    </row>
    <row r="3778" spans="1:20" x14ac:dyDescent="0.3">
      <c r="A3778">
        <v>1118</v>
      </c>
      <c r="B3778" s="1">
        <v>45328</v>
      </c>
      <c r="C3778" t="s">
        <v>23</v>
      </c>
      <c r="D3778" t="s">
        <v>30</v>
      </c>
      <c r="E3778">
        <v>126558.76</v>
      </c>
      <c r="F3778">
        <v>32</v>
      </c>
      <c r="G3778" t="s">
        <v>28</v>
      </c>
      <c r="H3778" s="9">
        <v>3631.76</v>
      </c>
      <c r="I3778" s="9">
        <v>5006.28</v>
      </c>
      <c r="J3778" t="s">
        <v>16</v>
      </c>
      <c r="K3778">
        <v>0.21</v>
      </c>
      <c r="L3778" s="4" t="s">
        <v>31</v>
      </c>
      <c r="M3778" s="4" t="s">
        <v>18</v>
      </c>
      <c r="N3778" s="4" t="str">
        <f>IF(ISBLANK(Table14[[#This Row],[Sales_Rep]]),"Unknown",Table14[[#This Row],[Sales_Rep]])</f>
        <v>Charlie</v>
      </c>
      <c r="O3778" t="str">
        <f>PROPER(Table14[[#This Row],[Region]])</f>
        <v>South</v>
      </c>
      <c r="P3778" s="9">
        <f>IF(ISBLANK(Table14[[#This Row],[Sales_Amount]]),MEDIAN(Table14[Sales_Amount]),Table14[[#This Row],[Sales_Amount]])</f>
        <v>126558.76</v>
      </c>
      <c r="Q3778" s="11">
        <f>IF(ISBLANK(Table14[[#This Row],[Quantity_Sold]]),MEDIAN(Table14[Quantity_Sold]),Table14[[#This Row],[Quantity_Sold]])</f>
        <v>32</v>
      </c>
      <c r="R3778" s="4" t="str">
        <f>TRIM(Table14[[#This Row],[Product_Category]])</f>
        <v>Furniture</v>
      </c>
      <c r="S3778" s="4" t="str">
        <f>PROPER(Table14[[#This Row],[Customer_Type]])</f>
        <v>Returning</v>
      </c>
      <c r="T3778" s="13">
        <f>IF(ISBLANK(Table14[[#This Row],[Discount]]),MEDIAN(Table14[Discount]),Table14[[#This Row],[Discount]])</f>
        <v>0.21</v>
      </c>
    </row>
    <row r="3779" spans="1:20" x14ac:dyDescent="0.3">
      <c r="A3779">
        <v>1463</v>
      </c>
      <c r="B3779" s="1">
        <v>45484</v>
      </c>
      <c r="C3779" t="s">
        <v>29</v>
      </c>
      <c r="D3779" t="s">
        <v>14</v>
      </c>
      <c r="E3779">
        <v>95971.09</v>
      </c>
      <c r="F3779">
        <v>45</v>
      </c>
      <c r="G3779" t="s">
        <v>28</v>
      </c>
      <c r="H3779" s="9">
        <v>1932.45</v>
      </c>
      <c r="I3779" s="9">
        <v>2268.8200000000002</v>
      </c>
      <c r="J3779" t="s">
        <v>16</v>
      </c>
      <c r="K3779">
        <v>0.06</v>
      </c>
      <c r="L3779" s="4" t="s">
        <v>26</v>
      </c>
      <c r="M3779" s="4" t="s">
        <v>18</v>
      </c>
      <c r="N3779" s="4" t="str">
        <f>IF(ISBLANK(Table14[[#This Row],[Sales_Rep]]),"Unknown",Table14[[#This Row],[Sales_Rep]])</f>
        <v>Bob</v>
      </c>
      <c r="O3779" t="str">
        <f>PROPER(Table14[[#This Row],[Region]])</f>
        <v>East</v>
      </c>
      <c r="P3779" s="9">
        <f>IF(ISBLANK(Table14[[#This Row],[Sales_Amount]]),MEDIAN(Table14[Sales_Amount]),Table14[[#This Row],[Sales_Amount]])</f>
        <v>95971.09</v>
      </c>
      <c r="Q3779" s="11">
        <f>IF(ISBLANK(Table14[[#This Row],[Quantity_Sold]]),MEDIAN(Table14[Quantity_Sold]),Table14[[#This Row],[Quantity_Sold]])</f>
        <v>45</v>
      </c>
      <c r="R3779" s="4" t="str">
        <f>TRIM(Table14[[#This Row],[Product_Category]])</f>
        <v>Furniture</v>
      </c>
      <c r="S3779" s="4" t="str">
        <f>PROPER(Table14[[#This Row],[Customer_Type]])</f>
        <v>Returning</v>
      </c>
      <c r="T3779" s="13">
        <f>IF(ISBLANK(Table14[[#This Row],[Discount]]),MEDIAN(Table14[Discount]),Table14[[#This Row],[Discount]])</f>
        <v>0.06</v>
      </c>
    </row>
    <row r="3780" spans="1:20" x14ac:dyDescent="0.3">
      <c r="A3780">
        <v>1170</v>
      </c>
      <c r="B3780" s="1">
        <v>45550</v>
      </c>
      <c r="C3780" t="s">
        <v>32</v>
      </c>
      <c r="D3780" t="s">
        <v>30</v>
      </c>
      <c r="E3780">
        <v>15985.43</v>
      </c>
      <c r="F3780">
        <v>35</v>
      </c>
      <c r="G3780" t="s">
        <v>24</v>
      </c>
      <c r="H3780" s="9">
        <v>394.95</v>
      </c>
      <c r="I3780" s="9">
        <v>563.86</v>
      </c>
      <c r="J3780" t="s">
        <v>25</v>
      </c>
      <c r="K3780">
        <v>0.19</v>
      </c>
      <c r="L3780" s="4" t="s">
        <v>31</v>
      </c>
      <c r="M3780" s="4" t="s">
        <v>22</v>
      </c>
      <c r="N3780" s="4" t="str">
        <f>IF(ISBLANK(Table14[[#This Row],[Sales_Rep]]),"Unknown",Table14[[#This Row],[Sales_Rep]])</f>
        <v>Alice</v>
      </c>
      <c r="O3780" t="str">
        <f>PROPER(Table14[[#This Row],[Region]])</f>
        <v>South</v>
      </c>
      <c r="P3780" s="9">
        <f>IF(ISBLANK(Table14[[#This Row],[Sales_Amount]]),MEDIAN(Table14[Sales_Amount]),Table14[[#This Row],[Sales_Amount]])</f>
        <v>15985.43</v>
      </c>
      <c r="Q3780" s="11">
        <f>IF(ISBLANK(Table14[[#This Row],[Quantity_Sold]]),MEDIAN(Table14[Quantity_Sold]),Table14[[#This Row],[Quantity_Sold]])</f>
        <v>35</v>
      </c>
      <c r="R3780" s="4" t="str">
        <f>TRIM(Table14[[#This Row],[Product_Category]])</f>
        <v>Clothing</v>
      </c>
      <c r="S3780" s="4" t="str">
        <f>PROPER(Table14[[#This Row],[Customer_Type]])</f>
        <v>New</v>
      </c>
      <c r="T3780" s="13">
        <f>IF(ISBLANK(Table14[[#This Row],[Discount]]),MEDIAN(Table14[Discount]),Table14[[#This Row],[Discount]])</f>
        <v>0.19</v>
      </c>
    </row>
    <row r="3781" spans="1:20" x14ac:dyDescent="0.3">
      <c r="A3781">
        <v>1275</v>
      </c>
      <c r="B3781" s="1">
        <v>45190</v>
      </c>
      <c r="C3781" t="s">
        <v>29</v>
      </c>
      <c r="D3781" t="s">
        <v>30</v>
      </c>
      <c r="E3781">
        <v>1994.29</v>
      </c>
      <c r="F3781">
        <v>31</v>
      </c>
      <c r="G3781" t="s">
        <v>21</v>
      </c>
      <c r="H3781" s="9">
        <v>76.17</v>
      </c>
      <c r="I3781" s="9">
        <v>89.35</v>
      </c>
      <c r="J3781" t="s">
        <v>25</v>
      </c>
      <c r="K3781">
        <v>0.28000000000000003</v>
      </c>
      <c r="L3781" s="4" t="s">
        <v>26</v>
      </c>
      <c r="M3781" s="4" t="s">
        <v>18</v>
      </c>
      <c r="N3781" s="4" t="str">
        <f>IF(ISBLANK(Table14[[#This Row],[Sales_Rep]]),"Unknown",Table14[[#This Row],[Sales_Rep]])</f>
        <v>Bob</v>
      </c>
      <c r="O3781" t="str">
        <f>PROPER(Table14[[#This Row],[Region]])</f>
        <v>South</v>
      </c>
      <c r="P3781" s="9">
        <f>IF(ISBLANK(Table14[[#This Row],[Sales_Amount]]),MEDIAN(Table14[Sales_Amount]),Table14[[#This Row],[Sales_Amount]])</f>
        <v>1994.29</v>
      </c>
      <c r="Q3781" s="11">
        <f>IF(ISBLANK(Table14[[#This Row],[Quantity_Sold]]),MEDIAN(Table14[Quantity_Sold]),Table14[[#This Row],[Quantity_Sold]])</f>
        <v>31</v>
      </c>
      <c r="R3781" s="4" t="str">
        <f>TRIM(Table14[[#This Row],[Product_Category]])</f>
        <v>Electronics</v>
      </c>
      <c r="S3781" s="4" t="str">
        <f>PROPER(Table14[[#This Row],[Customer_Type]])</f>
        <v>New</v>
      </c>
      <c r="T3781" s="13">
        <f>IF(ISBLANK(Table14[[#This Row],[Discount]]),MEDIAN(Table14[Discount]),Table14[[#This Row],[Discount]])</f>
        <v>0.28000000000000003</v>
      </c>
    </row>
    <row r="3782" spans="1:20" x14ac:dyDescent="0.3">
      <c r="A3782">
        <v>1057</v>
      </c>
      <c r="B3782" s="1">
        <v>45210</v>
      </c>
      <c r="C3782" t="s">
        <v>19</v>
      </c>
      <c r="D3782" t="s">
        <v>30</v>
      </c>
      <c r="E3782">
        <v>152863.43</v>
      </c>
      <c r="F3782">
        <v>31</v>
      </c>
      <c r="G3782" t="s">
        <v>28</v>
      </c>
      <c r="H3782" s="9">
        <v>4755.91</v>
      </c>
      <c r="I3782" s="9">
        <v>6848.72</v>
      </c>
      <c r="J3782" t="s">
        <v>16</v>
      </c>
      <c r="K3782">
        <v>0.28000000000000003</v>
      </c>
      <c r="L3782" s="4" t="s">
        <v>26</v>
      </c>
      <c r="M3782" s="4" t="s">
        <v>22</v>
      </c>
      <c r="N3782" s="4" t="str">
        <f>IF(ISBLANK(Table14[[#This Row],[Sales_Rep]]),"Unknown",Table14[[#This Row],[Sales_Rep]])</f>
        <v>Eve</v>
      </c>
      <c r="O3782" t="str">
        <f>PROPER(Table14[[#This Row],[Region]])</f>
        <v>South</v>
      </c>
      <c r="P3782" s="9">
        <f>IF(ISBLANK(Table14[[#This Row],[Sales_Amount]]),MEDIAN(Table14[Sales_Amount]),Table14[[#This Row],[Sales_Amount]])</f>
        <v>152863.43</v>
      </c>
      <c r="Q3782" s="11">
        <f>IF(ISBLANK(Table14[[#This Row],[Quantity_Sold]]),MEDIAN(Table14[Quantity_Sold]),Table14[[#This Row],[Quantity_Sold]])</f>
        <v>31</v>
      </c>
      <c r="R3782" s="4" t="str">
        <f>TRIM(Table14[[#This Row],[Product_Category]])</f>
        <v>Furniture</v>
      </c>
      <c r="S3782" s="4" t="str">
        <f>PROPER(Table14[[#This Row],[Customer_Type]])</f>
        <v>Returning</v>
      </c>
      <c r="T3782" s="13">
        <f>IF(ISBLANK(Table14[[#This Row],[Discount]]),MEDIAN(Table14[Discount]),Table14[[#This Row],[Discount]])</f>
        <v>0.28000000000000003</v>
      </c>
    </row>
    <row r="3783" spans="1:20" x14ac:dyDescent="0.3">
      <c r="A3783">
        <v>1384</v>
      </c>
      <c r="B3783" s="1">
        <v>45054</v>
      </c>
      <c r="C3783" t="s">
        <v>13</v>
      </c>
      <c r="D3783" t="s">
        <v>14</v>
      </c>
      <c r="E3783">
        <v>174661.87</v>
      </c>
      <c r="F3783">
        <v>40</v>
      </c>
      <c r="G3783" t="s">
        <v>15</v>
      </c>
      <c r="H3783" s="9">
        <v>3502.87</v>
      </c>
      <c r="I3783" s="9">
        <v>5077.38</v>
      </c>
      <c r="J3783" t="s">
        <v>16</v>
      </c>
      <c r="K3783">
        <v>0.14000000000000001</v>
      </c>
      <c r="L3783" s="4" t="s">
        <v>26</v>
      </c>
      <c r="M3783" s="4" t="s">
        <v>22</v>
      </c>
      <c r="N3783" s="4" t="str">
        <f>IF(ISBLANK(Table14[[#This Row],[Sales_Rep]]),"Unknown",Table14[[#This Row],[Sales_Rep]])</f>
        <v>David</v>
      </c>
      <c r="O3783" t="str">
        <f>PROPER(Table14[[#This Row],[Region]])</f>
        <v>East</v>
      </c>
      <c r="P3783" s="9">
        <f>IF(ISBLANK(Table14[[#This Row],[Sales_Amount]]),MEDIAN(Table14[Sales_Amount]),Table14[[#This Row],[Sales_Amount]])</f>
        <v>174661.87</v>
      </c>
      <c r="Q3783" s="11">
        <f>IF(ISBLANK(Table14[[#This Row],[Quantity_Sold]]),MEDIAN(Table14[Quantity_Sold]),Table14[[#This Row],[Quantity_Sold]])</f>
        <v>40</v>
      </c>
      <c r="R3783" s="4" t="str">
        <f>TRIM(Table14[[#This Row],[Product_Category]])</f>
        <v>Food</v>
      </c>
      <c r="S3783" s="4" t="str">
        <f>PROPER(Table14[[#This Row],[Customer_Type]])</f>
        <v>Returning</v>
      </c>
      <c r="T3783" s="13">
        <f>IF(ISBLANK(Table14[[#This Row],[Discount]]),MEDIAN(Table14[Discount]),Table14[[#This Row],[Discount]])</f>
        <v>0.14000000000000001</v>
      </c>
    </row>
    <row r="3784" spans="1:20" x14ac:dyDescent="0.3">
      <c r="A3784">
        <v>1105</v>
      </c>
      <c r="B3784" s="1">
        <v>45522</v>
      </c>
      <c r="C3784" t="s">
        <v>23</v>
      </c>
      <c r="D3784" t="s">
        <v>30</v>
      </c>
      <c r="E3784">
        <v>47413.9</v>
      </c>
      <c r="F3784">
        <v>16</v>
      </c>
      <c r="G3784" t="s">
        <v>28</v>
      </c>
      <c r="H3784" s="9">
        <v>2896.64</v>
      </c>
      <c r="I3784" s="9">
        <v>3658.48</v>
      </c>
      <c r="J3784" t="s">
        <v>16</v>
      </c>
      <c r="K3784">
        <v>0.19</v>
      </c>
      <c r="L3784" s="4" t="s">
        <v>17</v>
      </c>
      <c r="M3784" s="4" t="s">
        <v>22</v>
      </c>
      <c r="N3784" s="4" t="str">
        <f>IF(ISBLANK(Table14[[#This Row],[Sales_Rep]]),"Unknown",Table14[[#This Row],[Sales_Rep]])</f>
        <v>Charlie</v>
      </c>
      <c r="O3784" t="str">
        <f>PROPER(Table14[[#This Row],[Region]])</f>
        <v>South</v>
      </c>
      <c r="P3784" s="9">
        <f>IF(ISBLANK(Table14[[#This Row],[Sales_Amount]]),MEDIAN(Table14[Sales_Amount]),Table14[[#This Row],[Sales_Amount]])</f>
        <v>47413.9</v>
      </c>
      <c r="Q3784" s="11">
        <f>IF(ISBLANK(Table14[[#This Row],[Quantity_Sold]]),MEDIAN(Table14[Quantity_Sold]),Table14[[#This Row],[Quantity_Sold]])</f>
        <v>16</v>
      </c>
      <c r="R3784" s="4" t="str">
        <f>TRIM(Table14[[#This Row],[Product_Category]])</f>
        <v>Furniture</v>
      </c>
      <c r="S3784" s="4" t="str">
        <f>PROPER(Table14[[#This Row],[Customer_Type]])</f>
        <v>Returning</v>
      </c>
      <c r="T3784" s="13">
        <f>IF(ISBLANK(Table14[[#This Row],[Discount]]),MEDIAN(Table14[Discount]),Table14[[#This Row],[Discount]])</f>
        <v>0.19</v>
      </c>
    </row>
    <row r="3785" spans="1:20" x14ac:dyDescent="0.3">
      <c r="A3785">
        <v>1010</v>
      </c>
      <c r="B3785" s="1">
        <v>45252</v>
      </c>
      <c r="C3785" t="s">
        <v>19</v>
      </c>
      <c r="D3785" t="s">
        <v>30</v>
      </c>
      <c r="E3785">
        <v>17686.8</v>
      </c>
      <c r="F3785">
        <v>12</v>
      </c>
      <c r="G3785" t="s">
        <v>24</v>
      </c>
      <c r="H3785" s="9">
        <v>1559.12</v>
      </c>
      <c r="I3785" s="9">
        <v>1965.2</v>
      </c>
      <c r="J3785" t="s">
        <v>25</v>
      </c>
      <c r="K3785">
        <v>0.25</v>
      </c>
      <c r="L3785" s="4" t="s">
        <v>17</v>
      </c>
      <c r="M3785" s="4" t="s">
        <v>18</v>
      </c>
      <c r="N3785" s="4" t="str">
        <f>IF(ISBLANK(Table14[[#This Row],[Sales_Rep]]),"Unknown",Table14[[#This Row],[Sales_Rep]])</f>
        <v>Eve</v>
      </c>
      <c r="O3785" t="str">
        <f>PROPER(Table14[[#This Row],[Region]])</f>
        <v>South</v>
      </c>
      <c r="P3785" s="9">
        <f>IF(ISBLANK(Table14[[#This Row],[Sales_Amount]]),MEDIAN(Table14[Sales_Amount]),Table14[[#This Row],[Sales_Amount]])</f>
        <v>17686.8</v>
      </c>
      <c r="Q3785" s="11">
        <f>IF(ISBLANK(Table14[[#This Row],[Quantity_Sold]]),MEDIAN(Table14[Quantity_Sold]),Table14[[#This Row],[Quantity_Sold]])</f>
        <v>12</v>
      </c>
      <c r="R3785" s="4" t="str">
        <f>TRIM(Table14[[#This Row],[Product_Category]])</f>
        <v>Clothing</v>
      </c>
      <c r="S3785" s="4" t="str">
        <f>PROPER(Table14[[#This Row],[Customer_Type]])</f>
        <v>New</v>
      </c>
      <c r="T3785" s="13">
        <f>IF(ISBLANK(Table14[[#This Row],[Discount]]),MEDIAN(Table14[Discount]),Table14[[#This Row],[Discount]])</f>
        <v>0.25</v>
      </c>
    </row>
    <row r="3786" spans="1:20" x14ac:dyDescent="0.3">
      <c r="A3786">
        <v>1071</v>
      </c>
      <c r="B3786" s="1">
        <v>45516</v>
      </c>
      <c r="C3786" t="s">
        <v>23</v>
      </c>
      <c r="D3786" t="s">
        <v>14</v>
      </c>
      <c r="E3786">
        <v>22567.93</v>
      </c>
      <c r="F3786">
        <v>10</v>
      </c>
      <c r="G3786" t="s">
        <v>28</v>
      </c>
      <c r="H3786" s="9">
        <v>1995.8</v>
      </c>
      <c r="I3786" s="9">
        <v>2856.7</v>
      </c>
      <c r="J3786" t="s">
        <v>25</v>
      </c>
      <c r="K3786">
        <v>0.21</v>
      </c>
      <c r="L3786" s="4" t="s">
        <v>17</v>
      </c>
      <c r="M3786" s="4" t="s">
        <v>18</v>
      </c>
      <c r="N3786" s="4" t="str">
        <f>IF(ISBLANK(Table14[[#This Row],[Sales_Rep]]),"Unknown",Table14[[#This Row],[Sales_Rep]])</f>
        <v>Charlie</v>
      </c>
      <c r="O3786" t="str">
        <f>PROPER(Table14[[#This Row],[Region]])</f>
        <v>East</v>
      </c>
      <c r="P3786" s="9">
        <f>IF(ISBLANK(Table14[[#This Row],[Sales_Amount]]),MEDIAN(Table14[Sales_Amount]),Table14[[#This Row],[Sales_Amount]])</f>
        <v>22567.93</v>
      </c>
      <c r="Q3786" s="11">
        <f>IF(ISBLANK(Table14[[#This Row],[Quantity_Sold]]),MEDIAN(Table14[Quantity_Sold]),Table14[[#This Row],[Quantity_Sold]])</f>
        <v>10</v>
      </c>
      <c r="R3786" s="4" t="str">
        <f>TRIM(Table14[[#This Row],[Product_Category]])</f>
        <v>Furniture</v>
      </c>
      <c r="S3786" s="4" t="str">
        <f>PROPER(Table14[[#This Row],[Customer_Type]])</f>
        <v>New</v>
      </c>
      <c r="T3786" s="13">
        <f>IF(ISBLANK(Table14[[#This Row],[Discount]]),MEDIAN(Table14[Discount]),Table14[[#This Row],[Discount]])</f>
        <v>0.21</v>
      </c>
    </row>
    <row r="3787" spans="1:20" x14ac:dyDescent="0.3">
      <c r="A3787">
        <v>1380</v>
      </c>
      <c r="B3787" s="1">
        <v>45415</v>
      </c>
      <c r="C3787" t="s">
        <v>32</v>
      </c>
      <c r="D3787" t="s">
        <v>20</v>
      </c>
      <c r="E3787">
        <v>58929.33</v>
      </c>
      <c r="F3787">
        <v>22</v>
      </c>
      <c r="G3787" t="s">
        <v>21</v>
      </c>
      <c r="H3787" s="9">
        <v>2495.62</v>
      </c>
      <c r="I3787" s="9">
        <v>3434.11</v>
      </c>
      <c r="J3787" t="s">
        <v>25</v>
      </c>
      <c r="K3787">
        <v>0.22</v>
      </c>
      <c r="L3787" s="4" t="s">
        <v>26</v>
      </c>
      <c r="M3787" s="4" t="s">
        <v>18</v>
      </c>
      <c r="N3787" s="4" t="str">
        <f>IF(ISBLANK(Table14[[#This Row],[Sales_Rep]]),"Unknown",Table14[[#This Row],[Sales_Rep]])</f>
        <v>Alice</v>
      </c>
      <c r="O3787" t="str">
        <f>PROPER(Table14[[#This Row],[Region]])</f>
        <v>North</v>
      </c>
      <c r="P3787" s="9">
        <f>IF(ISBLANK(Table14[[#This Row],[Sales_Amount]]),MEDIAN(Table14[Sales_Amount]),Table14[[#This Row],[Sales_Amount]])</f>
        <v>58929.33</v>
      </c>
      <c r="Q3787" s="11">
        <f>IF(ISBLANK(Table14[[#This Row],[Quantity_Sold]]),MEDIAN(Table14[Quantity_Sold]),Table14[[#This Row],[Quantity_Sold]])</f>
        <v>22</v>
      </c>
      <c r="R3787" s="4" t="str">
        <f>TRIM(Table14[[#This Row],[Product_Category]])</f>
        <v>Electronics</v>
      </c>
      <c r="S3787" s="4" t="str">
        <f>PROPER(Table14[[#This Row],[Customer_Type]])</f>
        <v>New</v>
      </c>
      <c r="T3787" s="13">
        <f>IF(ISBLANK(Table14[[#This Row],[Discount]]),MEDIAN(Table14[Discount]),Table14[[#This Row],[Discount]])</f>
        <v>0.22</v>
      </c>
    </row>
    <row r="3788" spans="1:20" x14ac:dyDescent="0.3">
      <c r="A3788">
        <v>1435</v>
      </c>
      <c r="B3788" s="1">
        <v>45509</v>
      </c>
      <c r="C3788" t="s">
        <v>32</v>
      </c>
      <c r="D3788" t="s">
        <v>20</v>
      </c>
      <c r="E3788">
        <v>25738</v>
      </c>
      <c r="F3788">
        <v>20</v>
      </c>
      <c r="G3788" t="s">
        <v>15</v>
      </c>
      <c r="H3788" s="9">
        <v>1080.21</v>
      </c>
      <c r="I3788" s="9">
        <v>1286.9000000000001</v>
      </c>
      <c r="J3788" t="s">
        <v>25</v>
      </c>
      <c r="K3788">
        <v>0</v>
      </c>
      <c r="L3788" s="4" t="s">
        <v>17</v>
      </c>
      <c r="M3788" s="4" t="s">
        <v>22</v>
      </c>
      <c r="N3788" s="4" t="str">
        <f>IF(ISBLANK(Table14[[#This Row],[Sales_Rep]]),"Unknown",Table14[[#This Row],[Sales_Rep]])</f>
        <v>Alice</v>
      </c>
      <c r="O3788" t="str">
        <f>PROPER(Table14[[#This Row],[Region]])</f>
        <v>North</v>
      </c>
      <c r="P3788" s="9">
        <f>IF(ISBLANK(Table14[[#This Row],[Sales_Amount]]),MEDIAN(Table14[Sales_Amount]),Table14[[#This Row],[Sales_Amount]])</f>
        <v>25738</v>
      </c>
      <c r="Q3788" s="11">
        <f>IF(ISBLANK(Table14[[#This Row],[Quantity_Sold]]),MEDIAN(Table14[Quantity_Sold]),Table14[[#This Row],[Quantity_Sold]])</f>
        <v>20</v>
      </c>
      <c r="R3788" s="4" t="str">
        <f>TRIM(Table14[[#This Row],[Product_Category]])</f>
        <v>Food</v>
      </c>
      <c r="S3788" s="4" t="str">
        <f>PROPER(Table14[[#This Row],[Customer_Type]])</f>
        <v>New</v>
      </c>
      <c r="T3788" s="13">
        <f>IF(ISBLANK(Table14[[#This Row],[Discount]]),MEDIAN(Table14[Discount]),Table14[[#This Row],[Discount]])</f>
        <v>0</v>
      </c>
    </row>
    <row r="3789" spans="1:20" x14ac:dyDescent="0.3">
      <c r="A3789">
        <v>1329</v>
      </c>
      <c r="B3789" s="1">
        <v>45433</v>
      </c>
      <c r="C3789" t="s">
        <v>32</v>
      </c>
      <c r="D3789" t="s">
        <v>30</v>
      </c>
      <c r="E3789">
        <v>69462.070000000007</v>
      </c>
      <c r="F3789">
        <v>38</v>
      </c>
      <c r="G3789" t="s">
        <v>15</v>
      </c>
      <c r="H3789" s="9">
        <v>1658.63</v>
      </c>
      <c r="I3789" s="9">
        <v>2373.96</v>
      </c>
      <c r="J3789" t="s">
        <v>16</v>
      </c>
      <c r="K3789">
        <v>0.23</v>
      </c>
      <c r="L3789" s="4" t="s">
        <v>17</v>
      </c>
      <c r="M3789" s="4" t="s">
        <v>22</v>
      </c>
      <c r="N3789" s="4" t="str">
        <f>IF(ISBLANK(Table14[[#This Row],[Sales_Rep]]),"Unknown",Table14[[#This Row],[Sales_Rep]])</f>
        <v>Alice</v>
      </c>
      <c r="O3789" t="str">
        <f>PROPER(Table14[[#This Row],[Region]])</f>
        <v>South</v>
      </c>
      <c r="P3789" s="9">
        <f>IF(ISBLANK(Table14[[#This Row],[Sales_Amount]]),MEDIAN(Table14[Sales_Amount]),Table14[[#This Row],[Sales_Amount]])</f>
        <v>69462.070000000007</v>
      </c>
      <c r="Q3789" s="11">
        <f>IF(ISBLANK(Table14[[#This Row],[Quantity_Sold]]),MEDIAN(Table14[Quantity_Sold]),Table14[[#This Row],[Quantity_Sold]])</f>
        <v>38</v>
      </c>
      <c r="R3789" s="4" t="str">
        <f>TRIM(Table14[[#This Row],[Product_Category]])</f>
        <v>Food</v>
      </c>
      <c r="S3789" s="4" t="str">
        <f>PROPER(Table14[[#This Row],[Customer_Type]])</f>
        <v>Returning</v>
      </c>
      <c r="T3789" s="13">
        <f>IF(ISBLANK(Table14[[#This Row],[Discount]]),MEDIAN(Table14[Discount]),Table14[[#This Row],[Discount]])</f>
        <v>0.23</v>
      </c>
    </row>
    <row r="3790" spans="1:20" x14ac:dyDescent="0.3">
      <c r="A3790">
        <v>1236</v>
      </c>
      <c r="B3790" s="1">
        <v>45541</v>
      </c>
      <c r="C3790" t="s">
        <v>23</v>
      </c>
      <c r="D3790" t="s">
        <v>27</v>
      </c>
      <c r="E3790">
        <v>14518.7</v>
      </c>
      <c r="F3790">
        <v>13</v>
      </c>
      <c r="G3790" t="s">
        <v>24</v>
      </c>
      <c r="H3790" s="9">
        <v>1267.82</v>
      </c>
      <c r="I3790" s="9">
        <v>1509.22</v>
      </c>
      <c r="J3790" t="s">
        <v>16</v>
      </c>
      <c r="K3790">
        <v>0.26</v>
      </c>
      <c r="L3790" s="4" t="s">
        <v>17</v>
      </c>
      <c r="M3790" s="4" t="s">
        <v>18</v>
      </c>
      <c r="N3790" s="4" t="str">
        <f>IF(ISBLANK(Table14[[#This Row],[Sales_Rep]]),"Unknown",Table14[[#This Row],[Sales_Rep]])</f>
        <v>Charlie</v>
      </c>
      <c r="O3790" t="str">
        <f>PROPER(Table14[[#This Row],[Region]])</f>
        <v>West</v>
      </c>
      <c r="P3790" s="9">
        <f>IF(ISBLANK(Table14[[#This Row],[Sales_Amount]]),MEDIAN(Table14[Sales_Amount]),Table14[[#This Row],[Sales_Amount]])</f>
        <v>14518.7</v>
      </c>
      <c r="Q3790" s="11">
        <f>IF(ISBLANK(Table14[[#This Row],[Quantity_Sold]]),MEDIAN(Table14[Quantity_Sold]),Table14[[#This Row],[Quantity_Sold]])</f>
        <v>13</v>
      </c>
      <c r="R3790" s="4" t="str">
        <f>TRIM(Table14[[#This Row],[Product_Category]])</f>
        <v>Clothing</v>
      </c>
      <c r="S3790" s="4" t="str">
        <f>PROPER(Table14[[#This Row],[Customer_Type]])</f>
        <v>Returning</v>
      </c>
      <c r="T3790" s="13">
        <f>IF(ISBLANK(Table14[[#This Row],[Discount]]),MEDIAN(Table14[Discount]),Table14[[#This Row],[Discount]])</f>
        <v>0.26</v>
      </c>
    </row>
    <row r="3791" spans="1:20" x14ac:dyDescent="0.3">
      <c r="A3791">
        <v>1396</v>
      </c>
      <c r="B3791" s="1">
        <v>45178</v>
      </c>
      <c r="C3791" t="s">
        <v>19</v>
      </c>
      <c r="D3791" t="s">
        <v>14</v>
      </c>
      <c r="E3791">
        <v>34828.019999999997</v>
      </c>
      <c r="F3791">
        <v>35</v>
      </c>
      <c r="G3791" t="s">
        <v>15</v>
      </c>
      <c r="H3791" s="9">
        <v>837.02</v>
      </c>
      <c r="I3791" s="9">
        <v>1213.52</v>
      </c>
      <c r="J3791" t="s">
        <v>25</v>
      </c>
      <c r="K3791">
        <v>0.18</v>
      </c>
      <c r="L3791" s="4" t="s">
        <v>17</v>
      </c>
      <c r="M3791" s="4" t="s">
        <v>18</v>
      </c>
      <c r="N3791" s="4" t="str">
        <f>IF(ISBLANK(Table14[[#This Row],[Sales_Rep]]),"Unknown",Table14[[#This Row],[Sales_Rep]])</f>
        <v>Eve</v>
      </c>
      <c r="O3791" t="str">
        <f>PROPER(Table14[[#This Row],[Region]])</f>
        <v>East</v>
      </c>
      <c r="P3791" s="9">
        <f>IF(ISBLANK(Table14[[#This Row],[Sales_Amount]]),MEDIAN(Table14[Sales_Amount]),Table14[[#This Row],[Sales_Amount]])</f>
        <v>34828.019999999997</v>
      </c>
      <c r="Q3791" s="11">
        <f>IF(ISBLANK(Table14[[#This Row],[Quantity_Sold]]),MEDIAN(Table14[Quantity_Sold]),Table14[[#This Row],[Quantity_Sold]])</f>
        <v>35</v>
      </c>
      <c r="R3791" s="4" t="str">
        <f>TRIM(Table14[[#This Row],[Product_Category]])</f>
        <v>Food</v>
      </c>
      <c r="S3791" s="4" t="str">
        <f>PROPER(Table14[[#This Row],[Customer_Type]])</f>
        <v>New</v>
      </c>
      <c r="T3791" s="13">
        <f>IF(ISBLANK(Table14[[#This Row],[Discount]]),MEDIAN(Table14[Discount]),Table14[[#This Row],[Discount]])</f>
        <v>0.18</v>
      </c>
    </row>
    <row r="3792" spans="1:20" x14ac:dyDescent="0.3">
      <c r="A3792">
        <v>1215</v>
      </c>
      <c r="B3792" s="1">
        <v>45096</v>
      </c>
      <c r="C3792" t="s">
        <v>32</v>
      </c>
      <c r="D3792" t="s">
        <v>14</v>
      </c>
      <c r="E3792">
        <v>29313.14</v>
      </c>
      <c r="F3792">
        <v>7</v>
      </c>
      <c r="G3792" t="s">
        <v>15</v>
      </c>
      <c r="H3792" s="9">
        <v>3712.23</v>
      </c>
      <c r="I3792" s="9">
        <v>4551.7299999999996</v>
      </c>
      <c r="J3792" t="s">
        <v>25</v>
      </c>
      <c r="K3792">
        <v>0.08</v>
      </c>
      <c r="L3792" s="4" t="s">
        <v>26</v>
      </c>
      <c r="M3792" s="4" t="s">
        <v>18</v>
      </c>
      <c r="N3792" s="4" t="str">
        <f>IF(ISBLANK(Table14[[#This Row],[Sales_Rep]]),"Unknown",Table14[[#This Row],[Sales_Rep]])</f>
        <v>Alice</v>
      </c>
      <c r="O3792" t="str">
        <f>PROPER(Table14[[#This Row],[Region]])</f>
        <v>East</v>
      </c>
      <c r="P3792" s="9">
        <f>IF(ISBLANK(Table14[[#This Row],[Sales_Amount]]),MEDIAN(Table14[Sales_Amount]),Table14[[#This Row],[Sales_Amount]])</f>
        <v>29313.14</v>
      </c>
      <c r="Q3792" s="11">
        <f>IF(ISBLANK(Table14[[#This Row],[Quantity_Sold]]),MEDIAN(Table14[Quantity_Sold]),Table14[[#This Row],[Quantity_Sold]])</f>
        <v>7</v>
      </c>
      <c r="R3792" s="4" t="str">
        <f>TRIM(Table14[[#This Row],[Product_Category]])</f>
        <v>Food</v>
      </c>
      <c r="S3792" s="4" t="str">
        <f>PROPER(Table14[[#This Row],[Customer_Type]])</f>
        <v>New</v>
      </c>
      <c r="T3792" s="13">
        <f>IF(ISBLANK(Table14[[#This Row],[Discount]]),MEDIAN(Table14[Discount]),Table14[[#This Row],[Discount]])</f>
        <v>0.08</v>
      </c>
    </row>
    <row r="3793" spans="1:20" x14ac:dyDescent="0.3">
      <c r="A3793">
        <v>1428</v>
      </c>
      <c r="B3793" s="1">
        <v>44985</v>
      </c>
      <c r="C3793" t="s">
        <v>19</v>
      </c>
      <c r="D3793" t="s">
        <v>14</v>
      </c>
      <c r="E3793">
        <v>148773.46</v>
      </c>
      <c r="F3793">
        <v>44</v>
      </c>
      <c r="G3793" t="s">
        <v>28</v>
      </c>
      <c r="H3793" s="9">
        <v>2699.97</v>
      </c>
      <c r="I3793" s="9">
        <v>3977.9</v>
      </c>
      <c r="J3793" t="s">
        <v>25</v>
      </c>
      <c r="K3793">
        <v>0.15</v>
      </c>
      <c r="L3793" s="4" t="s">
        <v>31</v>
      </c>
      <c r="M3793" s="4" t="s">
        <v>22</v>
      </c>
      <c r="N3793" s="4" t="str">
        <f>IF(ISBLANK(Table14[[#This Row],[Sales_Rep]]),"Unknown",Table14[[#This Row],[Sales_Rep]])</f>
        <v>Eve</v>
      </c>
      <c r="O3793" t="str">
        <f>PROPER(Table14[[#This Row],[Region]])</f>
        <v>East</v>
      </c>
      <c r="P3793" s="9">
        <f>IF(ISBLANK(Table14[[#This Row],[Sales_Amount]]),MEDIAN(Table14[Sales_Amount]),Table14[[#This Row],[Sales_Amount]])</f>
        <v>148773.46</v>
      </c>
      <c r="Q3793" s="11">
        <f>IF(ISBLANK(Table14[[#This Row],[Quantity_Sold]]),MEDIAN(Table14[Quantity_Sold]),Table14[[#This Row],[Quantity_Sold]])</f>
        <v>44</v>
      </c>
      <c r="R3793" s="4" t="str">
        <f>TRIM(Table14[[#This Row],[Product_Category]])</f>
        <v>Furniture</v>
      </c>
      <c r="S3793" s="4" t="str">
        <f>PROPER(Table14[[#This Row],[Customer_Type]])</f>
        <v>New</v>
      </c>
      <c r="T3793" s="13">
        <f>IF(ISBLANK(Table14[[#This Row],[Discount]]),MEDIAN(Table14[Discount]),Table14[[#This Row],[Discount]])</f>
        <v>0.15</v>
      </c>
    </row>
    <row r="3794" spans="1:20" x14ac:dyDescent="0.3">
      <c r="A3794">
        <v>1397</v>
      </c>
      <c r="B3794" s="1">
        <v>45504</v>
      </c>
      <c r="C3794" t="s">
        <v>23</v>
      </c>
      <c r="D3794" t="s">
        <v>30</v>
      </c>
      <c r="E3794">
        <v>153318.13</v>
      </c>
      <c r="F3794">
        <v>44</v>
      </c>
      <c r="G3794" t="s">
        <v>24</v>
      </c>
      <c r="H3794" s="9">
        <v>3172.78</v>
      </c>
      <c r="I3794" s="9">
        <v>3519.7</v>
      </c>
      <c r="J3794" t="s">
        <v>25</v>
      </c>
      <c r="K3794">
        <v>0.01</v>
      </c>
      <c r="L3794" s="4" t="s">
        <v>26</v>
      </c>
      <c r="M3794" s="4" t="s">
        <v>22</v>
      </c>
      <c r="N3794" s="4" t="str">
        <f>IF(ISBLANK(Table14[[#This Row],[Sales_Rep]]),"Unknown",Table14[[#This Row],[Sales_Rep]])</f>
        <v>Charlie</v>
      </c>
      <c r="O3794" t="str">
        <f>PROPER(Table14[[#This Row],[Region]])</f>
        <v>South</v>
      </c>
      <c r="P3794" s="9">
        <f>IF(ISBLANK(Table14[[#This Row],[Sales_Amount]]),MEDIAN(Table14[Sales_Amount]),Table14[[#This Row],[Sales_Amount]])</f>
        <v>153318.13</v>
      </c>
      <c r="Q3794" s="11">
        <f>IF(ISBLANK(Table14[[#This Row],[Quantity_Sold]]),MEDIAN(Table14[Quantity_Sold]),Table14[[#This Row],[Quantity_Sold]])</f>
        <v>44</v>
      </c>
      <c r="R3794" s="4" t="str">
        <f>TRIM(Table14[[#This Row],[Product_Category]])</f>
        <v>Clothing</v>
      </c>
      <c r="S3794" s="4" t="str">
        <f>PROPER(Table14[[#This Row],[Customer_Type]])</f>
        <v>New</v>
      </c>
      <c r="T3794" s="13">
        <f>IF(ISBLANK(Table14[[#This Row],[Discount]]),MEDIAN(Table14[Discount]),Table14[[#This Row],[Discount]])</f>
        <v>0.01</v>
      </c>
    </row>
    <row r="3795" spans="1:20" x14ac:dyDescent="0.3">
      <c r="A3795">
        <v>1275</v>
      </c>
      <c r="B3795" s="1">
        <v>45090</v>
      </c>
      <c r="C3795" t="s">
        <v>19</v>
      </c>
      <c r="D3795" t="s">
        <v>14</v>
      </c>
      <c r="E3795">
        <v>43698.16</v>
      </c>
      <c r="F3795">
        <v>40</v>
      </c>
      <c r="G3795" t="s">
        <v>28</v>
      </c>
      <c r="H3795" s="9">
        <v>1074.23</v>
      </c>
      <c r="I3795" s="9">
        <v>1187.45</v>
      </c>
      <c r="J3795" t="s">
        <v>16</v>
      </c>
      <c r="K3795">
        <v>0.08</v>
      </c>
      <c r="L3795" s="4" t="s">
        <v>31</v>
      </c>
      <c r="M3795" s="4" t="s">
        <v>18</v>
      </c>
      <c r="N3795" s="4" t="str">
        <f>IF(ISBLANK(Table14[[#This Row],[Sales_Rep]]),"Unknown",Table14[[#This Row],[Sales_Rep]])</f>
        <v>Eve</v>
      </c>
      <c r="O3795" t="str">
        <f>PROPER(Table14[[#This Row],[Region]])</f>
        <v>East</v>
      </c>
      <c r="P3795" s="9">
        <f>IF(ISBLANK(Table14[[#This Row],[Sales_Amount]]),MEDIAN(Table14[Sales_Amount]),Table14[[#This Row],[Sales_Amount]])</f>
        <v>43698.16</v>
      </c>
      <c r="Q3795" s="11">
        <f>IF(ISBLANK(Table14[[#This Row],[Quantity_Sold]]),MEDIAN(Table14[Quantity_Sold]),Table14[[#This Row],[Quantity_Sold]])</f>
        <v>40</v>
      </c>
      <c r="R3795" s="4" t="str">
        <f>TRIM(Table14[[#This Row],[Product_Category]])</f>
        <v>Furniture</v>
      </c>
      <c r="S3795" s="4" t="str">
        <f>PROPER(Table14[[#This Row],[Customer_Type]])</f>
        <v>Returning</v>
      </c>
      <c r="T3795" s="13">
        <f>IF(ISBLANK(Table14[[#This Row],[Discount]]),MEDIAN(Table14[Discount]),Table14[[#This Row],[Discount]])</f>
        <v>0.08</v>
      </c>
    </row>
    <row r="3796" spans="1:20" x14ac:dyDescent="0.3">
      <c r="A3796">
        <v>1429</v>
      </c>
      <c r="B3796" s="1">
        <v>45323</v>
      </c>
      <c r="C3796" t="s">
        <v>23</v>
      </c>
      <c r="D3796" t="s">
        <v>30</v>
      </c>
      <c r="E3796">
        <v>62942.559999999998</v>
      </c>
      <c r="F3796">
        <v>14</v>
      </c>
      <c r="G3796" t="s">
        <v>15</v>
      </c>
      <c r="H3796" s="9">
        <v>4286.28</v>
      </c>
      <c r="I3796" s="9">
        <v>5994.53</v>
      </c>
      <c r="J3796" t="s">
        <v>25</v>
      </c>
      <c r="K3796">
        <v>0.25</v>
      </c>
      <c r="L3796" s="4" t="s">
        <v>17</v>
      </c>
      <c r="M3796" s="4" t="s">
        <v>22</v>
      </c>
      <c r="N3796" s="4" t="str">
        <f>IF(ISBLANK(Table14[[#This Row],[Sales_Rep]]),"Unknown",Table14[[#This Row],[Sales_Rep]])</f>
        <v>Charlie</v>
      </c>
      <c r="O3796" t="str">
        <f>PROPER(Table14[[#This Row],[Region]])</f>
        <v>South</v>
      </c>
      <c r="P3796" s="9">
        <f>IF(ISBLANK(Table14[[#This Row],[Sales_Amount]]),MEDIAN(Table14[Sales_Amount]),Table14[[#This Row],[Sales_Amount]])</f>
        <v>62942.559999999998</v>
      </c>
      <c r="Q3796" s="11">
        <f>IF(ISBLANK(Table14[[#This Row],[Quantity_Sold]]),MEDIAN(Table14[Quantity_Sold]),Table14[[#This Row],[Quantity_Sold]])</f>
        <v>14</v>
      </c>
      <c r="R3796" s="4" t="str">
        <f>TRIM(Table14[[#This Row],[Product_Category]])</f>
        <v>Food</v>
      </c>
      <c r="S3796" s="4" t="str">
        <f>PROPER(Table14[[#This Row],[Customer_Type]])</f>
        <v>New</v>
      </c>
      <c r="T3796" s="13">
        <f>IF(ISBLANK(Table14[[#This Row],[Discount]]),MEDIAN(Table14[Discount]),Table14[[#This Row],[Discount]])</f>
        <v>0.25</v>
      </c>
    </row>
    <row r="3797" spans="1:20" x14ac:dyDescent="0.3">
      <c r="A3797">
        <v>1478</v>
      </c>
      <c r="B3797" s="1">
        <v>45090</v>
      </c>
      <c r="C3797" t="s">
        <v>23</v>
      </c>
      <c r="D3797" t="s">
        <v>30</v>
      </c>
      <c r="E3797">
        <v>106843.68</v>
      </c>
      <c r="F3797">
        <v>27</v>
      </c>
      <c r="G3797" t="s">
        <v>21</v>
      </c>
      <c r="H3797" s="9">
        <v>4441.12</v>
      </c>
      <c r="I3797" s="9">
        <v>5009.08</v>
      </c>
      <c r="J3797" t="s">
        <v>16</v>
      </c>
      <c r="K3797">
        <v>0.21</v>
      </c>
      <c r="L3797" s="4" t="s">
        <v>31</v>
      </c>
      <c r="M3797" s="4" t="s">
        <v>18</v>
      </c>
      <c r="N3797" s="4" t="str">
        <f>IF(ISBLANK(Table14[[#This Row],[Sales_Rep]]),"Unknown",Table14[[#This Row],[Sales_Rep]])</f>
        <v>Charlie</v>
      </c>
      <c r="O3797" t="str">
        <f>PROPER(Table14[[#This Row],[Region]])</f>
        <v>South</v>
      </c>
      <c r="P3797" s="9">
        <f>IF(ISBLANK(Table14[[#This Row],[Sales_Amount]]),MEDIAN(Table14[Sales_Amount]),Table14[[#This Row],[Sales_Amount]])</f>
        <v>106843.68</v>
      </c>
      <c r="Q3797" s="11">
        <f>IF(ISBLANK(Table14[[#This Row],[Quantity_Sold]]),MEDIAN(Table14[Quantity_Sold]),Table14[[#This Row],[Quantity_Sold]])</f>
        <v>27</v>
      </c>
      <c r="R3797" s="4" t="str">
        <f>TRIM(Table14[[#This Row],[Product_Category]])</f>
        <v>Electronics</v>
      </c>
      <c r="S3797" s="4" t="str">
        <f>PROPER(Table14[[#This Row],[Customer_Type]])</f>
        <v>Returning</v>
      </c>
      <c r="T3797" s="13">
        <f>IF(ISBLANK(Table14[[#This Row],[Discount]]),MEDIAN(Table14[Discount]),Table14[[#This Row],[Discount]])</f>
        <v>0.21</v>
      </c>
    </row>
    <row r="3798" spans="1:20" x14ac:dyDescent="0.3">
      <c r="A3798">
        <v>1326</v>
      </c>
      <c r="B3798" s="1">
        <v>45444</v>
      </c>
      <c r="C3798" t="s">
        <v>13</v>
      </c>
      <c r="D3798" t="s">
        <v>14</v>
      </c>
      <c r="E3798">
        <v>58360.73</v>
      </c>
      <c r="F3798">
        <v>14</v>
      </c>
      <c r="G3798" t="s">
        <v>28</v>
      </c>
      <c r="H3798" s="9">
        <v>3161.58</v>
      </c>
      <c r="I3798" s="9">
        <v>4297.55</v>
      </c>
      <c r="J3798" t="s">
        <v>25</v>
      </c>
      <c r="K3798">
        <v>0.03</v>
      </c>
      <c r="L3798" s="4" t="s">
        <v>17</v>
      </c>
      <c r="M3798" s="4" t="s">
        <v>22</v>
      </c>
      <c r="N3798" s="4" t="str">
        <f>IF(ISBLANK(Table14[[#This Row],[Sales_Rep]]),"Unknown",Table14[[#This Row],[Sales_Rep]])</f>
        <v>David</v>
      </c>
      <c r="O3798" t="str">
        <f>PROPER(Table14[[#This Row],[Region]])</f>
        <v>East</v>
      </c>
      <c r="P3798" s="9">
        <f>IF(ISBLANK(Table14[[#This Row],[Sales_Amount]]),MEDIAN(Table14[Sales_Amount]),Table14[[#This Row],[Sales_Amount]])</f>
        <v>58360.73</v>
      </c>
      <c r="Q3798" s="11">
        <f>IF(ISBLANK(Table14[[#This Row],[Quantity_Sold]]),MEDIAN(Table14[Quantity_Sold]),Table14[[#This Row],[Quantity_Sold]])</f>
        <v>14</v>
      </c>
      <c r="R3798" s="4" t="str">
        <f>TRIM(Table14[[#This Row],[Product_Category]])</f>
        <v>Furniture</v>
      </c>
      <c r="S3798" s="4" t="str">
        <f>PROPER(Table14[[#This Row],[Customer_Type]])</f>
        <v>New</v>
      </c>
      <c r="T3798" s="13">
        <f>IF(ISBLANK(Table14[[#This Row],[Discount]]),MEDIAN(Table14[Discount]),Table14[[#This Row],[Discount]])</f>
        <v>0.03</v>
      </c>
    </row>
    <row r="3799" spans="1:20" x14ac:dyDescent="0.3">
      <c r="A3799">
        <v>1299</v>
      </c>
      <c r="B3799" s="1">
        <v>45032</v>
      </c>
      <c r="C3799" t="s">
        <v>23</v>
      </c>
      <c r="D3799" t="s">
        <v>30</v>
      </c>
      <c r="E3799">
        <v>27699.67</v>
      </c>
      <c r="F3799">
        <v>12</v>
      </c>
      <c r="G3799" t="s">
        <v>28</v>
      </c>
      <c r="H3799" s="9">
        <v>2074.48</v>
      </c>
      <c r="I3799" s="9">
        <v>2997.8</v>
      </c>
      <c r="J3799" t="s">
        <v>25</v>
      </c>
      <c r="K3799">
        <v>0.23</v>
      </c>
      <c r="L3799" s="4" t="s">
        <v>17</v>
      </c>
      <c r="M3799" s="4" t="s">
        <v>22</v>
      </c>
      <c r="N3799" s="4" t="str">
        <f>IF(ISBLANK(Table14[[#This Row],[Sales_Rep]]),"Unknown",Table14[[#This Row],[Sales_Rep]])</f>
        <v>Charlie</v>
      </c>
      <c r="O3799" t="str">
        <f>PROPER(Table14[[#This Row],[Region]])</f>
        <v>South</v>
      </c>
      <c r="P3799" s="9">
        <f>IF(ISBLANK(Table14[[#This Row],[Sales_Amount]]),MEDIAN(Table14[Sales_Amount]),Table14[[#This Row],[Sales_Amount]])</f>
        <v>27699.67</v>
      </c>
      <c r="Q3799" s="11">
        <f>IF(ISBLANK(Table14[[#This Row],[Quantity_Sold]]),MEDIAN(Table14[Quantity_Sold]),Table14[[#This Row],[Quantity_Sold]])</f>
        <v>12</v>
      </c>
      <c r="R3799" s="4" t="str">
        <f>TRIM(Table14[[#This Row],[Product_Category]])</f>
        <v>Furniture</v>
      </c>
      <c r="S3799" s="4" t="str">
        <f>PROPER(Table14[[#This Row],[Customer_Type]])</f>
        <v>New</v>
      </c>
      <c r="T3799" s="13">
        <f>IF(ISBLANK(Table14[[#This Row],[Discount]]),MEDIAN(Table14[Discount]),Table14[[#This Row],[Discount]])</f>
        <v>0.23</v>
      </c>
    </row>
    <row r="3800" spans="1:20" x14ac:dyDescent="0.3">
      <c r="A3800">
        <v>1316</v>
      </c>
      <c r="B3800" s="1">
        <v>45455</v>
      </c>
      <c r="C3800" t="s">
        <v>23</v>
      </c>
      <c r="D3800" t="s">
        <v>30</v>
      </c>
      <c r="E3800">
        <v>33036.21</v>
      </c>
      <c r="F3800">
        <v>43</v>
      </c>
      <c r="G3800" t="s">
        <v>28</v>
      </c>
      <c r="H3800" s="9">
        <v>701.8</v>
      </c>
      <c r="I3800" s="9">
        <v>1010.9</v>
      </c>
      <c r="J3800" t="s">
        <v>25</v>
      </c>
      <c r="K3800">
        <v>0.24</v>
      </c>
      <c r="L3800" s="4" t="s">
        <v>17</v>
      </c>
      <c r="M3800" s="4" t="s">
        <v>18</v>
      </c>
      <c r="N3800" s="4" t="str">
        <f>IF(ISBLANK(Table14[[#This Row],[Sales_Rep]]),"Unknown",Table14[[#This Row],[Sales_Rep]])</f>
        <v>Charlie</v>
      </c>
      <c r="O3800" t="str">
        <f>PROPER(Table14[[#This Row],[Region]])</f>
        <v>South</v>
      </c>
      <c r="P3800" s="9">
        <f>IF(ISBLANK(Table14[[#This Row],[Sales_Amount]]),MEDIAN(Table14[Sales_Amount]),Table14[[#This Row],[Sales_Amount]])</f>
        <v>33036.21</v>
      </c>
      <c r="Q3800" s="11">
        <f>IF(ISBLANK(Table14[[#This Row],[Quantity_Sold]]),MEDIAN(Table14[Quantity_Sold]),Table14[[#This Row],[Quantity_Sold]])</f>
        <v>43</v>
      </c>
      <c r="R3800" s="4" t="str">
        <f>TRIM(Table14[[#This Row],[Product_Category]])</f>
        <v>Furniture</v>
      </c>
      <c r="S3800" s="4" t="str">
        <f>PROPER(Table14[[#This Row],[Customer_Type]])</f>
        <v>New</v>
      </c>
      <c r="T3800" s="13">
        <f>IF(ISBLANK(Table14[[#This Row],[Discount]]),MEDIAN(Table14[Discount]),Table14[[#This Row],[Discount]])</f>
        <v>0.24</v>
      </c>
    </row>
    <row r="3801" spans="1:20" x14ac:dyDescent="0.3">
      <c r="A3801">
        <v>1484</v>
      </c>
      <c r="B3801" s="1">
        <v>45167</v>
      </c>
      <c r="C3801" t="s">
        <v>29</v>
      </c>
      <c r="D3801" t="s">
        <v>20</v>
      </c>
      <c r="E3801">
        <v>21660.46</v>
      </c>
      <c r="F3801">
        <v>10</v>
      </c>
      <c r="G3801" t="s">
        <v>15</v>
      </c>
      <c r="H3801" s="9">
        <v>2285.9499999999998</v>
      </c>
      <c r="I3801" s="9">
        <v>2548.29</v>
      </c>
      <c r="J3801" t="s">
        <v>25</v>
      </c>
      <c r="K3801">
        <v>0.15</v>
      </c>
      <c r="L3801" s="4" t="s">
        <v>31</v>
      </c>
      <c r="M3801" s="4" t="s">
        <v>22</v>
      </c>
      <c r="N3801" s="4" t="str">
        <f>IF(ISBLANK(Table14[[#This Row],[Sales_Rep]]),"Unknown",Table14[[#This Row],[Sales_Rep]])</f>
        <v>Bob</v>
      </c>
      <c r="O3801" t="str">
        <f>PROPER(Table14[[#This Row],[Region]])</f>
        <v>North</v>
      </c>
      <c r="P3801" s="9">
        <f>IF(ISBLANK(Table14[[#This Row],[Sales_Amount]]),MEDIAN(Table14[Sales_Amount]),Table14[[#This Row],[Sales_Amount]])</f>
        <v>21660.46</v>
      </c>
      <c r="Q3801" s="11">
        <f>IF(ISBLANK(Table14[[#This Row],[Quantity_Sold]]),MEDIAN(Table14[Quantity_Sold]),Table14[[#This Row],[Quantity_Sold]])</f>
        <v>10</v>
      </c>
      <c r="R3801" s="4" t="str">
        <f>TRIM(Table14[[#This Row],[Product_Category]])</f>
        <v>Food</v>
      </c>
      <c r="S3801" s="4" t="str">
        <f>PROPER(Table14[[#This Row],[Customer_Type]])</f>
        <v>New</v>
      </c>
      <c r="T3801" s="13">
        <f>IF(ISBLANK(Table14[[#This Row],[Discount]]),MEDIAN(Table14[Discount]),Table14[[#This Row],[Discount]])</f>
        <v>0.15</v>
      </c>
    </row>
    <row r="3802" spans="1:20" x14ac:dyDescent="0.3">
      <c r="A3802">
        <v>1168</v>
      </c>
      <c r="B3802" s="1">
        <v>45097</v>
      </c>
      <c r="C3802" t="s">
        <v>32</v>
      </c>
      <c r="D3802" t="s">
        <v>27</v>
      </c>
      <c r="E3802">
        <v>104021.82</v>
      </c>
      <c r="F3802">
        <v>50</v>
      </c>
      <c r="G3802" t="s">
        <v>21</v>
      </c>
      <c r="H3802" s="9">
        <v>2216.69</v>
      </c>
      <c r="I3802" s="9">
        <v>2476.71</v>
      </c>
      <c r="J3802" t="s">
        <v>16</v>
      </c>
      <c r="K3802">
        <v>0.16</v>
      </c>
      <c r="L3802" s="4" t="s">
        <v>17</v>
      </c>
      <c r="M3802" s="4" t="s">
        <v>22</v>
      </c>
      <c r="N3802" s="4" t="str">
        <f>IF(ISBLANK(Table14[[#This Row],[Sales_Rep]]),"Unknown",Table14[[#This Row],[Sales_Rep]])</f>
        <v>Alice</v>
      </c>
      <c r="O3802" t="str">
        <f>PROPER(Table14[[#This Row],[Region]])</f>
        <v>West</v>
      </c>
      <c r="P3802" s="9">
        <f>IF(ISBLANK(Table14[[#This Row],[Sales_Amount]]),MEDIAN(Table14[Sales_Amount]),Table14[[#This Row],[Sales_Amount]])</f>
        <v>104021.82</v>
      </c>
      <c r="Q3802" s="11">
        <f>IF(ISBLANK(Table14[[#This Row],[Quantity_Sold]]),MEDIAN(Table14[Quantity_Sold]),Table14[[#This Row],[Quantity_Sold]])</f>
        <v>50</v>
      </c>
      <c r="R3802" s="4" t="str">
        <f>TRIM(Table14[[#This Row],[Product_Category]])</f>
        <v>Electronics</v>
      </c>
      <c r="S3802" s="4" t="str">
        <f>PROPER(Table14[[#This Row],[Customer_Type]])</f>
        <v>Returning</v>
      </c>
      <c r="T3802" s="13">
        <f>IF(ISBLANK(Table14[[#This Row],[Discount]]),MEDIAN(Table14[Discount]),Table14[[#This Row],[Discount]])</f>
        <v>0.16</v>
      </c>
    </row>
    <row r="3803" spans="1:20" x14ac:dyDescent="0.3">
      <c r="A3803">
        <v>1203</v>
      </c>
      <c r="B3803" s="1">
        <v>44976</v>
      </c>
      <c r="C3803" t="s">
        <v>13</v>
      </c>
      <c r="D3803" t="s">
        <v>27</v>
      </c>
      <c r="E3803">
        <v>61501.09</v>
      </c>
      <c r="F3803">
        <v>44</v>
      </c>
      <c r="G3803" t="s">
        <v>21</v>
      </c>
      <c r="H3803" s="9">
        <v>1197.3599999999999</v>
      </c>
      <c r="I3803" s="9">
        <v>1747.19</v>
      </c>
      <c r="J3803" t="s">
        <v>16</v>
      </c>
      <c r="K3803">
        <v>0.2</v>
      </c>
      <c r="L3803" s="4" t="s">
        <v>17</v>
      </c>
      <c r="M3803" s="4" t="s">
        <v>22</v>
      </c>
      <c r="N3803" s="4" t="str">
        <f>IF(ISBLANK(Table14[[#This Row],[Sales_Rep]]),"Unknown",Table14[[#This Row],[Sales_Rep]])</f>
        <v>David</v>
      </c>
      <c r="O3803" t="str">
        <f>PROPER(Table14[[#This Row],[Region]])</f>
        <v>West</v>
      </c>
      <c r="P3803" s="9">
        <f>IF(ISBLANK(Table14[[#This Row],[Sales_Amount]]),MEDIAN(Table14[Sales_Amount]),Table14[[#This Row],[Sales_Amount]])</f>
        <v>61501.09</v>
      </c>
      <c r="Q3803" s="11">
        <f>IF(ISBLANK(Table14[[#This Row],[Quantity_Sold]]),MEDIAN(Table14[Quantity_Sold]),Table14[[#This Row],[Quantity_Sold]])</f>
        <v>44</v>
      </c>
      <c r="R3803" s="4" t="str">
        <f>TRIM(Table14[[#This Row],[Product_Category]])</f>
        <v>Electronics</v>
      </c>
      <c r="S3803" s="4" t="str">
        <f>PROPER(Table14[[#This Row],[Customer_Type]])</f>
        <v>Returning</v>
      </c>
      <c r="T3803" s="13">
        <f>IF(ISBLANK(Table14[[#This Row],[Discount]]),MEDIAN(Table14[Discount]),Table14[[#This Row],[Discount]])</f>
        <v>0.2</v>
      </c>
    </row>
    <row r="3804" spans="1:20" x14ac:dyDescent="0.3">
      <c r="A3804">
        <v>1201</v>
      </c>
      <c r="B3804" s="1">
        <v>45237</v>
      </c>
      <c r="C3804" t="s">
        <v>13</v>
      </c>
      <c r="D3804" t="s">
        <v>14</v>
      </c>
      <c r="E3804">
        <v>157381.43</v>
      </c>
      <c r="F3804">
        <v>42</v>
      </c>
      <c r="G3804" t="s">
        <v>15</v>
      </c>
      <c r="H3804" s="9">
        <v>2911.41</v>
      </c>
      <c r="I3804" s="9">
        <v>4163.53</v>
      </c>
      <c r="J3804" t="s">
        <v>25</v>
      </c>
      <c r="K3804">
        <v>0.1</v>
      </c>
      <c r="L3804" s="4" t="s">
        <v>17</v>
      </c>
      <c r="M3804" s="4" t="s">
        <v>22</v>
      </c>
      <c r="N3804" s="4" t="str">
        <f>IF(ISBLANK(Table14[[#This Row],[Sales_Rep]]),"Unknown",Table14[[#This Row],[Sales_Rep]])</f>
        <v>David</v>
      </c>
      <c r="O3804" t="str">
        <f>PROPER(Table14[[#This Row],[Region]])</f>
        <v>East</v>
      </c>
      <c r="P3804" s="9">
        <f>IF(ISBLANK(Table14[[#This Row],[Sales_Amount]]),MEDIAN(Table14[Sales_Amount]),Table14[[#This Row],[Sales_Amount]])</f>
        <v>157381.43</v>
      </c>
      <c r="Q3804" s="11">
        <f>IF(ISBLANK(Table14[[#This Row],[Quantity_Sold]]),MEDIAN(Table14[Quantity_Sold]),Table14[[#This Row],[Quantity_Sold]])</f>
        <v>42</v>
      </c>
      <c r="R3804" s="4" t="str">
        <f>TRIM(Table14[[#This Row],[Product_Category]])</f>
        <v>Food</v>
      </c>
      <c r="S3804" s="4" t="str">
        <f>PROPER(Table14[[#This Row],[Customer_Type]])</f>
        <v>New</v>
      </c>
      <c r="T3804" s="13">
        <f>IF(ISBLANK(Table14[[#This Row],[Discount]]),MEDIAN(Table14[Discount]),Table14[[#This Row],[Discount]])</f>
        <v>0.1</v>
      </c>
    </row>
    <row r="3805" spans="1:20" x14ac:dyDescent="0.3">
      <c r="A3805">
        <v>1140</v>
      </c>
      <c r="B3805" s="1">
        <v>45537</v>
      </c>
      <c r="C3805" t="s">
        <v>13</v>
      </c>
      <c r="D3805" t="s">
        <v>30</v>
      </c>
      <c r="E3805">
        <v>221966.66</v>
      </c>
      <c r="F3805">
        <v>44</v>
      </c>
      <c r="G3805" t="s">
        <v>15</v>
      </c>
      <c r="H3805" s="9">
        <v>4899.46</v>
      </c>
      <c r="I3805" s="9">
        <v>5732.61</v>
      </c>
      <c r="J3805" t="s">
        <v>16</v>
      </c>
      <c r="K3805">
        <v>0.12</v>
      </c>
      <c r="L3805" s="4" t="s">
        <v>17</v>
      </c>
      <c r="M3805" s="4" t="s">
        <v>18</v>
      </c>
      <c r="N3805" s="4" t="str">
        <f>IF(ISBLANK(Table14[[#This Row],[Sales_Rep]]),"Unknown",Table14[[#This Row],[Sales_Rep]])</f>
        <v>David</v>
      </c>
      <c r="O3805" t="str">
        <f>PROPER(Table14[[#This Row],[Region]])</f>
        <v>South</v>
      </c>
      <c r="P3805" s="9">
        <f>IF(ISBLANK(Table14[[#This Row],[Sales_Amount]]),MEDIAN(Table14[Sales_Amount]),Table14[[#This Row],[Sales_Amount]])</f>
        <v>221966.66</v>
      </c>
      <c r="Q3805" s="11">
        <f>IF(ISBLANK(Table14[[#This Row],[Quantity_Sold]]),MEDIAN(Table14[Quantity_Sold]),Table14[[#This Row],[Quantity_Sold]])</f>
        <v>44</v>
      </c>
      <c r="R3805" s="4" t="str">
        <f>TRIM(Table14[[#This Row],[Product_Category]])</f>
        <v>Food</v>
      </c>
      <c r="S3805" s="4" t="str">
        <f>PROPER(Table14[[#This Row],[Customer_Type]])</f>
        <v>Returning</v>
      </c>
      <c r="T3805" s="13">
        <f>IF(ISBLANK(Table14[[#This Row],[Discount]]),MEDIAN(Table14[Discount]),Table14[[#This Row],[Discount]])</f>
        <v>0.12</v>
      </c>
    </row>
    <row r="3806" spans="1:20" x14ac:dyDescent="0.3">
      <c r="A3806">
        <v>1034</v>
      </c>
      <c r="B3806" s="1">
        <v>45618</v>
      </c>
      <c r="C3806" t="s">
        <v>29</v>
      </c>
      <c r="D3806" t="s">
        <v>27</v>
      </c>
      <c r="E3806">
        <v>146047.82999999999</v>
      </c>
      <c r="F3806">
        <v>50</v>
      </c>
      <c r="G3806" t="s">
        <v>21</v>
      </c>
      <c r="H3806" s="9">
        <v>3349.21</v>
      </c>
      <c r="I3806" s="9">
        <v>3793.45</v>
      </c>
      <c r="J3806" t="s">
        <v>25</v>
      </c>
      <c r="K3806">
        <v>0.23</v>
      </c>
      <c r="L3806" s="4" t="s">
        <v>31</v>
      </c>
      <c r="M3806" s="4" t="s">
        <v>22</v>
      </c>
      <c r="N3806" s="4" t="str">
        <f>IF(ISBLANK(Table14[[#This Row],[Sales_Rep]]),"Unknown",Table14[[#This Row],[Sales_Rep]])</f>
        <v>Bob</v>
      </c>
      <c r="O3806" t="str">
        <f>PROPER(Table14[[#This Row],[Region]])</f>
        <v>West</v>
      </c>
      <c r="P3806" s="9">
        <f>IF(ISBLANK(Table14[[#This Row],[Sales_Amount]]),MEDIAN(Table14[Sales_Amount]),Table14[[#This Row],[Sales_Amount]])</f>
        <v>146047.82999999999</v>
      </c>
      <c r="Q3806" s="11">
        <f>IF(ISBLANK(Table14[[#This Row],[Quantity_Sold]]),MEDIAN(Table14[Quantity_Sold]),Table14[[#This Row],[Quantity_Sold]])</f>
        <v>50</v>
      </c>
      <c r="R3806" s="4" t="str">
        <f>TRIM(Table14[[#This Row],[Product_Category]])</f>
        <v>Electronics</v>
      </c>
      <c r="S3806" s="4" t="str">
        <f>PROPER(Table14[[#This Row],[Customer_Type]])</f>
        <v>New</v>
      </c>
      <c r="T3806" s="13">
        <f>IF(ISBLANK(Table14[[#This Row],[Discount]]),MEDIAN(Table14[Discount]),Table14[[#This Row],[Discount]])</f>
        <v>0.23</v>
      </c>
    </row>
    <row r="3807" spans="1:20" x14ac:dyDescent="0.3">
      <c r="A3807">
        <v>1284</v>
      </c>
      <c r="B3807" s="1">
        <v>45200</v>
      </c>
      <c r="C3807" t="s">
        <v>23</v>
      </c>
      <c r="D3807" t="s">
        <v>14</v>
      </c>
      <c r="E3807">
        <v>1022.62</v>
      </c>
      <c r="F3807">
        <v>8</v>
      </c>
      <c r="G3807" t="s">
        <v>15</v>
      </c>
      <c r="H3807" s="9">
        <v>102.48</v>
      </c>
      <c r="I3807" s="9">
        <v>142.03</v>
      </c>
      <c r="J3807" t="s">
        <v>25</v>
      </c>
      <c r="K3807">
        <v>0.1</v>
      </c>
      <c r="L3807" s="4" t="s">
        <v>31</v>
      </c>
      <c r="M3807" s="4" t="s">
        <v>22</v>
      </c>
      <c r="N3807" s="4" t="str">
        <f>IF(ISBLANK(Table14[[#This Row],[Sales_Rep]]),"Unknown",Table14[[#This Row],[Sales_Rep]])</f>
        <v>Charlie</v>
      </c>
      <c r="O3807" t="str">
        <f>PROPER(Table14[[#This Row],[Region]])</f>
        <v>East</v>
      </c>
      <c r="P3807" s="9">
        <f>IF(ISBLANK(Table14[[#This Row],[Sales_Amount]]),MEDIAN(Table14[Sales_Amount]),Table14[[#This Row],[Sales_Amount]])</f>
        <v>1022.62</v>
      </c>
      <c r="Q3807" s="11">
        <f>IF(ISBLANK(Table14[[#This Row],[Quantity_Sold]]),MEDIAN(Table14[Quantity_Sold]),Table14[[#This Row],[Quantity_Sold]])</f>
        <v>8</v>
      </c>
      <c r="R3807" s="4" t="str">
        <f>TRIM(Table14[[#This Row],[Product_Category]])</f>
        <v>Food</v>
      </c>
      <c r="S3807" s="4" t="str">
        <f>PROPER(Table14[[#This Row],[Customer_Type]])</f>
        <v>New</v>
      </c>
      <c r="T3807" s="13">
        <f>IF(ISBLANK(Table14[[#This Row],[Discount]]),MEDIAN(Table14[Discount]),Table14[[#This Row],[Discount]])</f>
        <v>0.1</v>
      </c>
    </row>
    <row r="3808" spans="1:20" x14ac:dyDescent="0.3">
      <c r="A3808">
        <v>1395</v>
      </c>
      <c r="B3808" s="1">
        <v>45616</v>
      </c>
      <c r="C3808" t="s">
        <v>32</v>
      </c>
      <c r="D3808" t="s">
        <v>30</v>
      </c>
      <c r="E3808">
        <v>191224.78</v>
      </c>
      <c r="F3808">
        <v>41</v>
      </c>
      <c r="G3808" t="s">
        <v>28</v>
      </c>
      <c r="H3808" s="9">
        <v>4954.8100000000004</v>
      </c>
      <c r="I3808" s="9">
        <v>5619.3</v>
      </c>
      <c r="J3808" t="s">
        <v>16</v>
      </c>
      <c r="K3808">
        <v>0.17</v>
      </c>
      <c r="L3808" s="4" t="s">
        <v>17</v>
      </c>
      <c r="M3808" s="4" t="s">
        <v>22</v>
      </c>
      <c r="N3808" s="4" t="str">
        <f>IF(ISBLANK(Table14[[#This Row],[Sales_Rep]]),"Unknown",Table14[[#This Row],[Sales_Rep]])</f>
        <v>Alice</v>
      </c>
      <c r="O3808" t="str">
        <f>PROPER(Table14[[#This Row],[Region]])</f>
        <v>South</v>
      </c>
      <c r="P3808" s="9">
        <f>IF(ISBLANK(Table14[[#This Row],[Sales_Amount]]),MEDIAN(Table14[Sales_Amount]),Table14[[#This Row],[Sales_Amount]])</f>
        <v>191224.78</v>
      </c>
      <c r="Q3808" s="11">
        <f>IF(ISBLANK(Table14[[#This Row],[Quantity_Sold]]),MEDIAN(Table14[Quantity_Sold]),Table14[[#This Row],[Quantity_Sold]])</f>
        <v>41</v>
      </c>
      <c r="R3808" s="4" t="str">
        <f>TRIM(Table14[[#This Row],[Product_Category]])</f>
        <v>Furniture</v>
      </c>
      <c r="S3808" s="4" t="str">
        <f>PROPER(Table14[[#This Row],[Customer_Type]])</f>
        <v>Returning</v>
      </c>
      <c r="T3808" s="13">
        <f>IF(ISBLANK(Table14[[#This Row],[Discount]]),MEDIAN(Table14[Discount]),Table14[[#This Row],[Discount]])</f>
        <v>0.17</v>
      </c>
    </row>
    <row r="3809" spans="1:20" x14ac:dyDescent="0.3">
      <c r="A3809">
        <v>1017</v>
      </c>
      <c r="B3809" s="1">
        <v>45563</v>
      </c>
      <c r="C3809" t="s">
        <v>19</v>
      </c>
      <c r="D3809" t="s">
        <v>20</v>
      </c>
      <c r="E3809">
        <v>22021.56</v>
      </c>
      <c r="F3809">
        <v>44</v>
      </c>
      <c r="G3809" t="s">
        <v>28</v>
      </c>
      <c r="H3809" s="9">
        <v>414.15</v>
      </c>
      <c r="I3809" s="9">
        <v>556.1</v>
      </c>
      <c r="J3809" t="s">
        <v>25</v>
      </c>
      <c r="K3809">
        <v>0.1</v>
      </c>
      <c r="L3809" s="4" t="s">
        <v>31</v>
      </c>
      <c r="M3809" s="4" t="s">
        <v>22</v>
      </c>
      <c r="N3809" s="4" t="str">
        <f>IF(ISBLANK(Table14[[#This Row],[Sales_Rep]]),"Unknown",Table14[[#This Row],[Sales_Rep]])</f>
        <v>Eve</v>
      </c>
      <c r="O3809" t="str">
        <f>PROPER(Table14[[#This Row],[Region]])</f>
        <v>North</v>
      </c>
      <c r="P3809" s="9">
        <f>IF(ISBLANK(Table14[[#This Row],[Sales_Amount]]),MEDIAN(Table14[Sales_Amount]),Table14[[#This Row],[Sales_Amount]])</f>
        <v>22021.56</v>
      </c>
      <c r="Q3809" s="11">
        <f>IF(ISBLANK(Table14[[#This Row],[Quantity_Sold]]),MEDIAN(Table14[Quantity_Sold]),Table14[[#This Row],[Quantity_Sold]])</f>
        <v>44</v>
      </c>
      <c r="R3809" s="4" t="str">
        <f>TRIM(Table14[[#This Row],[Product_Category]])</f>
        <v>Furniture</v>
      </c>
      <c r="S3809" s="4" t="str">
        <f>PROPER(Table14[[#This Row],[Customer_Type]])</f>
        <v>New</v>
      </c>
      <c r="T3809" s="13">
        <f>IF(ISBLANK(Table14[[#This Row],[Discount]]),MEDIAN(Table14[Discount]),Table14[[#This Row],[Discount]])</f>
        <v>0.1</v>
      </c>
    </row>
    <row r="3810" spans="1:20" x14ac:dyDescent="0.3">
      <c r="A3810">
        <v>1339</v>
      </c>
      <c r="B3810" s="1">
        <v>45027</v>
      </c>
      <c r="C3810" t="s">
        <v>23</v>
      </c>
      <c r="D3810" t="s">
        <v>20</v>
      </c>
      <c r="E3810">
        <v>78289.47</v>
      </c>
      <c r="F3810">
        <v>15</v>
      </c>
      <c r="G3810" t="s">
        <v>15</v>
      </c>
      <c r="H3810" s="9">
        <v>4363.51</v>
      </c>
      <c r="I3810" s="9">
        <v>6213.45</v>
      </c>
      <c r="J3810" t="s">
        <v>25</v>
      </c>
      <c r="K3810">
        <v>0.16</v>
      </c>
      <c r="L3810" s="4" t="s">
        <v>26</v>
      </c>
      <c r="M3810" s="4" t="s">
        <v>18</v>
      </c>
      <c r="N3810" s="4" t="str">
        <f>IF(ISBLANK(Table14[[#This Row],[Sales_Rep]]),"Unknown",Table14[[#This Row],[Sales_Rep]])</f>
        <v>Charlie</v>
      </c>
      <c r="O3810" t="str">
        <f>PROPER(Table14[[#This Row],[Region]])</f>
        <v>North</v>
      </c>
      <c r="P3810" s="9">
        <f>IF(ISBLANK(Table14[[#This Row],[Sales_Amount]]),MEDIAN(Table14[Sales_Amount]),Table14[[#This Row],[Sales_Amount]])</f>
        <v>78289.47</v>
      </c>
      <c r="Q3810" s="11">
        <f>IF(ISBLANK(Table14[[#This Row],[Quantity_Sold]]),MEDIAN(Table14[Quantity_Sold]),Table14[[#This Row],[Quantity_Sold]])</f>
        <v>15</v>
      </c>
      <c r="R3810" s="4" t="str">
        <f>TRIM(Table14[[#This Row],[Product_Category]])</f>
        <v>Food</v>
      </c>
      <c r="S3810" s="4" t="str">
        <f>PROPER(Table14[[#This Row],[Customer_Type]])</f>
        <v>New</v>
      </c>
      <c r="T3810" s="13">
        <f>IF(ISBLANK(Table14[[#This Row],[Discount]]),MEDIAN(Table14[Discount]),Table14[[#This Row],[Discount]])</f>
        <v>0.16</v>
      </c>
    </row>
    <row r="3811" spans="1:20" x14ac:dyDescent="0.3">
      <c r="A3811">
        <v>1312</v>
      </c>
      <c r="B3811" s="1">
        <v>45517</v>
      </c>
      <c r="C3811" t="s">
        <v>29</v>
      </c>
      <c r="D3811" t="s">
        <v>30</v>
      </c>
      <c r="E3811">
        <v>107842</v>
      </c>
      <c r="F3811">
        <v>22</v>
      </c>
      <c r="G3811" t="s">
        <v>15</v>
      </c>
      <c r="H3811" s="9">
        <v>4610.1099999999997</v>
      </c>
      <c r="I3811" s="9">
        <v>5270.87</v>
      </c>
      <c r="J3811" t="s">
        <v>25</v>
      </c>
      <c r="K3811">
        <v>7.0000000000000007E-2</v>
      </c>
      <c r="L3811" s="4" t="s">
        <v>31</v>
      </c>
      <c r="M3811" s="4" t="s">
        <v>22</v>
      </c>
      <c r="N3811" s="4" t="str">
        <f>IF(ISBLANK(Table14[[#This Row],[Sales_Rep]]),"Unknown",Table14[[#This Row],[Sales_Rep]])</f>
        <v>Bob</v>
      </c>
      <c r="O3811" t="str">
        <f>PROPER(Table14[[#This Row],[Region]])</f>
        <v>South</v>
      </c>
      <c r="P3811" s="9">
        <f>IF(ISBLANK(Table14[[#This Row],[Sales_Amount]]),MEDIAN(Table14[Sales_Amount]),Table14[[#This Row],[Sales_Amount]])</f>
        <v>107842</v>
      </c>
      <c r="Q3811" s="11">
        <f>IF(ISBLANK(Table14[[#This Row],[Quantity_Sold]]),MEDIAN(Table14[Quantity_Sold]),Table14[[#This Row],[Quantity_Sold]])</f>
        <v>22</v>
      </c>
      <c r="R3811" s="4" t="str">
        <f>TRIM(Table14[[#This Row],[Product_Category]])</f>
        <v>Food</v>
      </c>
      <c r="S3811" s="4" t="str">
        <f>PROPER(Table14[[#This Row],[Customer_Type]])</f>
        <v>New</v>
      </c>
      <c r="T3811" s="13">
        <f>IF(ISBLANK(Table14[[#This Row],[Discount]]),MEDIAN(Table14[Discount]),Table14[[#This Row],[Discount]])</f>
        <v>7.0000000000000007E-2</v>
      </c>
    </row>
    <row r="3812" spans="1:20" x14ac:dyDescent="0.3">
      <c r="A3812">
        <v>1151</v>
      </c>
      <c r="B3812" s="1">
        <v>45517</v>
      </c>
      <c r="C3812" t="s">
        <v>23</v>
      </c>
      <c r="D3812" t="s">
        <v>27</v>
      </c>
      <c r="E3812">
        <v>43845.49</v>
      </c>
      <c r="F3812">
        <v>34</v>
      </c>
      <c r="G3812" t="s">
        <v>21</v>
      </c>
      <c r="H3812" s="9">
        <v>1047.45</v>
      </c>
      <c r="I3812" s="9">
        <v>1401.71</v>
      </c>
      <c r="J3812" t="s">
        <v>25</v>
      </c>
      <c r="K3812">
        <v>0.08</v>
      </c>
      <c r="L3812" s="4" t="s">
        <v>17</v>
      </c>
      <c r="M3812" s="4" t="s">
        <v>22</v>
      </c>
      <c r="N3812" s="4" t="str">
        <f>IF(ISBLANK(Table14[[#This Row],[Sales_Rep]]),"Unknown",Table14[[#This Row],[Sales_Rep]])</f>
        <v>Charlie</v>
      </c>
      <c r="O3812" t="str">
        <f>PROPER(Table14[[#This Row],[Region]])</f>
        <v>West</v>
      </c>
      <c r="P3812" s="9">
        <f>IF(ISBLANK(Table14[[#This Row],[Sales_Amount]]),MEDIAN(Table14[Sales_Amount]),Table14[[#This Row],[Sales_Amount]])</f>
        <v>43845.49</v>
      </c>
      <c r="Q3812" s="11">
        <f>IF(ISBLANK(Table14[[#This Row],[Quantity_Sold]]),MEDIAN(Table14[Quantity_Sold]),Table14[[#This Row],[Quantity_Sold]])</f>
        <v>34</v>
      </c>
      <c r="R3812" s="4" t="str">
        <f>TRIM(Table14[[#This Row],[Product_Category]])</f>
        <v>Electronics</v>
      </c>
      <c r="S3812" s="4" t="str">
        <f>PROPER(Table14[[#This Row],[Customer_Type]])</f>
        <v>New</v>
      </c>
      <c r="T3812" s="13">
        <f>IF(ISBLANK(Table14[[#This Row],[Discount]]),MEDIAN(Table14[Discount]),Table14[[#This Row],[Discount]])</f>
        <v>0.08</v>
      </c>
    </row>
    <row r="3813" spans="1:20" x14ac:dyDescent="0.3">
      <c r="A3813">
        <v>1248</v>
      </c>
      <c r="B3813" s="1">
        <v>45165</v>
      </c>
      <c r="C3813" t="s">
        <v>23</v>
      </c>
      <c r="D3813" t="s">
        <v>20</v>
      </c>
      <c r="E3813">
        <v>21340.52</v>
      </c>
      <c r="F3813">
        <v>23</v>
      </c>
      <c r="G3813" t="s">
        <v>15</v>
      </c>
      <c r="H3813" s="9">
        <v>750.44</v>
      </c>
      <c r="I3813" s="9">
        <v>1117.8900000000001</v>
      </c>
      <c r="J3813" t="s">
        <v>16</v>
      </c>
      <c r="K3813">
        <v>0.17</v>
      </c>
      <c r="L3813" s="4" t="s">
        <v>31</v>
      </c>
      <c r="M3813" s="4" t="s">
        <v>18</v>
      </c>
      <c r="N3813" s="4" t="str">
        <f>IF(ISBLANK(Table14[[#This Row],[Sales_Rep]]),"Unknown",Table14[[#This Row],[Sales_Rep]])</f>
        <v>Charlie</v>
      </c>
      <c r="O3813" t="str">
        <f>PROPER(Table14[[#This Row],[Region]])</f>
        <v>North</v>
      </c>
      <c r="P3813" s="9">
        <f>IF(ISBLANK(Table14[[#This Row],[Sales_Amount]]),MEDIAN(Table14[Sales_Amount]),Table14[[#This Row],[Sales_Amount]])</f>
        <v>21340.52</v>
      </c>
      <c r="Q3813" s="11">
        <f>IF(ISBLANK(Table14[[#This Row],[Quantity_Sold]]),MEDIAN(Table14[Quantity_Sold]),Table14[[#This Row],[Quantity_Sold]])</f>
        <v>23</v>
      </c>
      <c r="R3813" s="4" t="str">
        <f>TRIM(Table14[[#This Row],[Product_Category]])</f>
        <v>Food</v>
      </c>
      <c r="S3813" s="4" t="str">
        <f>PROPER(Table14[[#This Row],[Customer_Type]])</f>
        <v>Returning</v>
      </c>
      <c r="T3813" s="13">
        <f>IF(ISBLANK(Table14[[#This Row],[Discount]]),MEDIAN(Table14[Discount]),Table14[[#This Row],[Discount]])</f>
        <v>0.17</v>
      </c>
    </row>
    <row r="3814" spans="1:20" x14ac:dyDescent="0.3">
      <c r="A3814">
        <v>1163</v>
      </c>
      <c r="B3814" s="1">
        <v>45389</v>
      </c>
      <c r="C3814" t="s">
        <v>29</v>
      </c>
      <c r="D3814" t="s">
        <v>30</v>
      </c>
      <c r="E3814">
        <v>1923.87</v>
      </c>
      <c r="F3814">
        <v>7</v>
      </c>
      <c r="G3814" t="s">
        <v>24</v>
      </c>
      <c r="H3814" s="9">
        <v>274.19</v>
      </c>
      <c r="I3814" s="9">
        <v>361.63</v>
      </c>
      <c r="J3814" t="s">
        <v>16</v>
      </c>
      <c r="K3814">
        <v>0.24</v>
      </c>
      <c r="L3814" s="4" t="s">
        <v>26</v>
      </c>
      <c r="M3814" s="4" t="s">
        <v>18</v>
      </c>
      <c r="N3814" s="4" t="str">
        <f>IF(ISBLANK(Table14[[#This Row],[Sales_Rep]]),"Unknown",Table14[[#This Row],[Sales_Rep]])</f>
        <v>Bob</v>
      </c>
      <c r="O3814" t="str">
        <f>PROPER(Table14[[#This Row],[Region]])</f>
        <v>South</v>
      </c>
      <c r="P3814" s="9">
        <f>IF(ISBLANK(Table14[[#This Row],[Sales_Amount]]),MEDIAN(Table14[Sales_Amount]),Table14[[#This Row],[Sales_Amount]])</f>
        <v>1923.87</v>
      </c>
      <c r="Q3814" s="11">
        <f>IF(ISBLANK(Table14[[#This Row],[Quantity_Sold]]),MEDIAN(Table14[Quantity_Sold]),Table14[[#This Row],[Quantity_Sold]])</f>
        <v>7</v>
      </c>
      <c r="R3814" s="4" t="str">
        <f>TRIM(Table14[[#This Row],[Product_Category]])</f>
        <v>Clothing</v>
      </c>
      <c r="S3814" s="4" t="str">
        <f>PROPER(Table14[[#This Row],[Customer_Type]])</f>
        <v>Returning</v>
      </c>
      <c r="T3814" s="13">
        <f>IF(ISBLANK(Table14[[#This Row],[Discount]]),MEDIAN(Table14[Discount]),Table14[[#This Row],[Discount]])</f>
        <v>0.24</v>
      </c>
    </row>
    <row r="3815" spans="1:20" x14ac:dyDescent="0.3">
      <c r="A3815">
        <v>1083</v>
      </c>
      <c r="B3815" s="1">
        <v>45203</v>
      </c>
      <c r="C3815" t="s">
        <v>13</v>
      </c>
      <c r="D3815" t="s">
        <v>20</v>
      </c>
      <c r="E3815">
        <v>5972.15</v>
      </c>
      <c r="F3815">
        <v>5</v>
      </c>
      <c r="G3815" t="s">
        <v>28</v>
      </c>
      <c r="H3815" s="9">
        <v>930.22</v>
      </c>
      <c r="I3815" s="9">
        <v>1312.56</v>
      </c>
      <c r="J3815" t="s">
        <v>25</v>
      </c>
      <c r="K3815">
        <v>0.09</v>
      </c>
      <c r="L3815" s="4" t="s">
        <v>26</v>
      </c>
      <c r="M3815" s="4" t="s">
        <v>18</v>
      </c>
      <c r="N3815" s="4" t="str">
        <f>IF(ISBLANK(Table14[[#This Row],[Sales_Rep]]),"Unknown",Table14[[#This Row],[Sales_Rep]])</f>
        <v>David</v>
      </c>
      <c r="O3815" t="str">
        <f>PROPER(Table14[[#This Row],[Region]])</f>
        <v>North</v>
      </c>
      <c r="P3815" s="9">
        <f>IF(ISBLANK(Table14[[#This Row],[Sales_Amount]]),MEDIAN(Table14[Sales_Amount]),Table14[[#This Row],[Sales_Amount]])</f>
        <v>5972.15</v>
      </c>
      <c r="Q3815" s="11">
        <f>IF(ISBLANK(Table14[[#This Row],[Quantity_Sold]]),MEDIAN(Table14[Quantity_Sold]),Table14[[#This Row],[Quantity_Sold]])</f>
        <v>5</v>
      </c>
      <c r="R3815" s="4" t="str">
        <f>TRIM(Table14[[#This Row],[Product_Category]])</f>
        <v>Furniture</v>
      </c>
      <c r="S3815" s="4" t="str">
        <f>PROPER(Table14[[#This Row],[Customer_Type]])</f>
        <v>New</v>
      </c>
      <c r="T3815" s="13">
        <f>IF(ISBLANK(Table14[[#This Row],[Discount]]),MEDIAN(Table14[Discount]),Table14[[#This Row],[Discount]])</f>
        <v>0.09</v>
      </c>
    </row>
    <row r="3816" spans="1:20" x14ac:dyDescent="0.3">
      <c r="A3816">
        <v>1037</v>
      </c>
      <c r="B3816" s="1">
        <v>45642</v>
      </c>
      <c r="C3816" t="s">
        <v>13</v>
      </c>
      <c r="D3816" t="s">
        <v>14</v>
      </c>
      <c r="E3816">
        <v>145658.04999999999</v>
      </c>
      <c r="F3816">
        <v>35</v>
      </c>
      <c r="G3816" t="s">
        <v>15</v>
      </c>
      <c r="H3816" s="9">
        <v>4656.87</v>
      </c>
      <c r="I3816" s="9">
        <v>5137.8500000000004</v>
      </c>
      <c r="J3816" t="s">
        <v>16</v>
      </c>
      <c r="K3816">
        <v>0.19</v>
      </c>
      <c r="L3816" s="4" t="s">
        <v>26</v>
      </c>
      <c r="M3816" s="4" t="s">
        <v>22</v>
      </c>
      <c r="N3816" s="4" t="str">
        <f>IF(ISBLANK(Table14[[#This Row],[Sales_Rep]]),"Unknown",Table14[[#This Row],[Sales_Rep]])</f>
        <v>David</v>
      </c>
      <c r="O3816" t="str">
        <f>PROPER(Table14[[#This Row],[Region]])</f>
        <v>East</v>
      </c>
      <c r="P3816" s="9">
        <f>IF(ISBLANK(Table14[[#This Row],[Sales_Amount]]),MEDIAN(Table14[Sales_Amount]),Table14[[#This Row],[Sales_Amount]])</f>
        <v>145658.04999999999</v>
      </c>
      <c r="Q3816" s="11">
        <f>IF(ISBLANK(Table14[[#This Row],[Quantity_Sold]]),MEDIAN(Table14[Quantity_Sold]),Table14[[#This Row],[Quantity_Sold]])</f>
        <v>35</v>
      </c>
      <c r="R3816" s="4" t="str">
        <f>TRIM(Table14[[#This Row],[Product_Category]])</f>
        <v>Food</v>
      </c>
      <c r="S3816" s="4" t="str">
        <f>PROPER(Table14[[#This Row],[Customer_Type]])</f>
        <v>Returning</v>
      </c>
      <c r="T3816" s="13">
        <f>IF(ISBLANK(Table14[[#This Row],[Discount]]),MEDIAN(Table14[Discount]),Table14[[#This Row],[Discount]])</f>
        <v>0.19</v>
      </c>
    </row>
    <row r="3817" spans="1:20" x14ac:dyDescent="0.3">
      <c r="A3817">
        <v>1412</v>
      </c>
      <c r="B3817" s="1">
        <v>45620</v>
      </c>
      <c r="C3817" t="s">
        <v>32</v>
      </c>
      <c r="D3817" t="s">
        <v>27</v>
      </c>
      <c r="E3817">
        <v>65392.47</v>
      </c>
      <c r="F3817">
        <v>31</v>
      </c>
      <c r="G3817" t="s">
        <v>28</v>
      </c>
      <c r="H3817" s="9">
        <v>2156.98</v>
      </c>
      <c r="I3817" s="9">
        <v>2604.2399999999998</v>
      </c>
      <c r="J3817" t="s">
        <v>25</v>
      </c>
      <c r="K3817">
        <v>0.19</v>
      </c>
      <c r="L3817" s="4" t="s">
        <v>26</v>
      </c>
      <c r="M3817" s="4" t="s">
        <v>18</v>
      </c>
      <c r="N3817" s="4" t="str">
        <f>IF(ISBLANK(Table14[[#This Row],[Sales_Rep]]),"Unknown",Table14[[#This Row],[Sales_Rep]])</f>
        <v>Alice</v>
      </c>
      <c r="O3817" t="str">
        <f>PROPER(Table14[[#This Row],[Region]])</f>
        <v>West</v>
      </c>
      <c r="P3817" s="9">
        <f>IF(ISBLANK(Table14[[#This Row],[Sales_Amount]]),MEDIAN(Table14[Sales_Amount]),Table14[[#This Row],[Sales_Amount]])</f>
        <v>65392.47</v>
      </c>
      <c r="Q3817" s="11">
        <f>IF(ISBLANK(Table14[[#This Row],[Quantity_Sold]]),MEDIAN(Table14[Quantity_Sold]),Table14[[#This Row],[Quantity_Sold]])</f>
        <v>31</v>
      </c>
      <c r="R3817" s="4" t="str">
        <f>TRIM(Table14[[#This Row],[Product_Category]])</f>
        <v>Furniture</v>
      </c>
      <c r="S3817" s="4" t="str">
        <f>PROPER(Table14[[#This Row],[Customer_Type]])</f>
        <v>New</v>
      </c>
      <c r="T3817" s="13">
        <f>IF(ISBLANK(Table14[[#This Row],[Discount]]),MEDIAN(Table14[Discount]),Table14[[#This Row],[Discount]])</f>
        <v>0.19</v>
      </c>
    </row>
    <row r="3818" spans="1:20" x14ac:dyDescent="0.3">
      <c r="A3818">
        <v>1367</v>
      </c>
      <c r="B3818" s="1">
        <v>45191</v>
      </c>
      <c r="C3818" t="s">
        <v>32</v>
      </c>
      <c r="D3818" t="s">
        <v>14</v>
      </c>
      <c r="E3818">
        <v>66540.78</v>
      </c>
      <c r="F3818">
        <v>49</v>
      </c>
      <c r="G3818" t="s">
        <v>15</v>
      </c>
      <c r="H3818" s="9">
        <v>1109.49</v>
      </c>
      <c r="I3818" s="9">
        <v>1476.06</v>
      </c>
      <c r="J3818" t="s">
        <v>25</v>
      </c>
      <c r="K3818">
        <v>0.08</v>
      </c>
      <c r="L3818" s="4" t="s">
        <v>31</v>
      </c>
      <c r="M3818" s="4" t="s">
        <v>18</v>
      </c>
      <c r="N3818" s="4" t="str">
        <f>IF(ISBLANK(Table14[[#This Row],[Sales_Rep]]),"Unknown",Table14[[#This Row],[Sales_Rep]])</f>
        <v>Alice</v>
      </c>
      <c r="O3818" t="str">
        <f>PROPER(Table14[[#This Row],[Region]])</f>
        <v>East</v>
      </c>
      <c r="P3818" s="9">
        <f>IF(ISBLANK(Table14[[#This Row],[Sales_Amount]]),MEDIAN(Table14[Sales_Amount]),Table14[[#This Row],[Sales_Amount]])</f>
        <v>66540.78</v>
      </c>
      <c r="Q3818" s="11">
        <f>IF(ISBLANK(Table14[[#This Row],[Quantity_Sold]]),MEDIAN(Table14[Quantity_Sold]),Table14[[#This Row],[Quantity_Sold]])</f>
        <v>49</v>
      </c>
      <c r="R3818" s="4" t="str">
        <f>TRIM(Table14[[#This Row],[Product_Category]])</f>
        <v>Food</v>
      </c>
      <c r="S3818" s="4" t="str">
        <f>PROPER(Table14[[#This Row],[Customer_Type]])</f>
        <v>New</v>
      </c>
      <c r="T3818" s="13">
        <f>IF(ISBLANK(Table14[[#This Row],[Discount]]),MEDIAN(Table14[Discount]),Table14[[#This Row],[Discount]])</f>
        <v>0.08</v>
      </c>
    </row>
    <row r="3819" spans="1:20" x14ac:dyDescent="0.3">
      <c r="A3819">
        <v>1457</v>
      </c>
      <c r="B3819" s="1">
        <v>44987</v>
      </c>
      <c r="C3819" t="s">
        <v>13</v>
      </c>
      <c r="D3819" t="s">
        <v>14</v>
      </c>
      <c r="E3819">
        <v>6817.44</v>
      </c>
      <c r="F3819">
        <v>28</v>
      </c>
      <c r="G3819" t="s">
        <v>15</v>
      </c>
      <c r="H3819" s="9">
        <v>234.59</v>
      </c>
      <c r="I3819" s="9">
        <v>324.64</v>
      </c>
      <c r="J3819" t="s">
        <v>25</v>
      </c>
      <c r="K3819">
        <v>0.25</v>
      </c>
      <c r="L3819" s="4" t="s">
        <v>31</v>
      </c>
      <c r="M3819" s="4" t="s">
        <v>18</v>
      </c>
      <c r="N3819" s="4" t="str">
        <f>IF(ISBLANK(Table14[[#This Row],[Sales_Rep]]),"Unknown",Table14[[#This Row],[Sales_Rep]])</f>
        <v>David</v>
      </c>
      <c r="O3819" t="str">
        <f>PROPER(Table14[[#This Row],[Region]])</f>
        <v>East</v>
      </c>
      <c r="P3819" s="9">
        <f>IF(ISBLANK(Table14[[#This Row],[Sales_Amount]]),MEDIAN(Table14[Sales_Amount]),Table14[[#This Row],[Sales_Amount]])</f>
        <v>6817.44</v>
      </c>
      <c r="Q3819" s="11">
        <f>IF(ISBLANK(Table14[[#This Row],[Quantity_Sold]]),MEDIAN(Table14[Quantity_Sold]),Table14[[#This Row],[Quantity_Sold]])</f>
        <v>28</v>
      </c>
      <c r="R3819" s="4" t="str">
        <f>TRIM(Table14[[#This Row],[Product_Category]])</f>
        <v>Food</v>
      </c>
      <c r="S3819" s="4" t="str">
        <f>PROPER(Table14[[#This Row],[Customer_Type]])</f>
        <v>New</v>
      </c>
      <c r="T3819" s="13">
        <f>IF(ISBLANK(Table14[[#This Row],[Discount]]),MEDIAN(Table14[Discount]),Table14[[#This Row],[Discount]])</f>
        <v>0.25</v>
      </c>
    </row>
    <row r="3820" spans="1:20" x14ac:dyDescent="0.3">
      <c r="A3820">
        <v>1004</v>
      </c>
      <c r="B3820" s="1">
        <v>45654</v>
      </c>
      <c r="C3820" t="s">
        <v>19</v>
      </c>
      <c r="D3820" t="s">
        <v>14</v>
      </c>
      <c r="E3820">
        <v>14585.5</v>
      </c>
      <c r="F3820">
        <v>23</v>
      </c>
      <c r="G3820" t="s">
        <v>24</v>
      </c>
      <c r="H3820" s="9">
        <v>594.62</v>
      </c>
      <c r="I3820" s="9">
        <v>792.69</v>
      </c>
      <c r="J3820" t="s">
        <v>25</v>
      </c>
      <c r="K3820">
        <v>0.2</v>
      </c>
      <c r="L3820" s="4" t="s">
        <v>31</v>
      </c>
      <c r="M3820" s="4" t="s">
        <v>18</v>
      </c>
      <c r="N3820" s="4" t="str">
        <f>IF(ISBLANK(Table14[[#This Row],[Sales_Rep]]),"Unknown",Table14[[#This Row],[Sales_Rep]])</f>
        <v>Eve</v>
      </c>
      <c r="O3820" t="str">
        <f>PROPER(Table14[[#This Row],[Region]])</f>
        <v>East</v>
      </c>
      <c r="P3820" s="9">
        <f>IF(ISBLANK(Table14[[#This Row],[Sales_Amount]]),MEDIAN(Table14[Sales_Amount]),Table14[[#This Row],[Sales_Amount]])</f>
        <v>14585.5</v>
      </c>
      <c r="Q3820" s="11">
        <f>IF(ISBLANK(Table14[[#This Row],[Quantity_Sold]]),MEDIAN(Table14[Quantity_Sold]),Table14[[#This Row],[Quantity_Sold]])</f>
        <v>23</v>
      </c>
      <c r="R3820" s="4" t="str">
        <f>TRIM(Table14[[#This Row],[Product_Category]])</f>
        <v>Clothing</v>
      </c>
      <c r="S3820" s="4" t="str">
        <f>PROPER(Table14[[#This Row],[Customer_Type]])</f>
        <v>New</v>
      </c>
      <c r="T3820" s="13">
        <f>IF(ISBLANK(Table14[[#This Row],[Discount]]),MEDIAN(Table14[Discount]),Table14[[#This Row],[Discount]])</f>
        <v>0.2</v>
      </c>
    </row>
    <row r="3821" spans="1:20" x14ac:dyDescent="0.3">
      <c r="A3821">
        <v>1175</v>
      </c>
      <c r="B3821" s="1">
        <v>45477</v>
      </c>
      <c r="C3821" t="s">
        <v>23</v>
      </c>
      <c r="D3821" t="s">
        <v>20</v>
      </c>
      <c r="E3821">
        <v>17295.64</v>
      </c>
      <c r="F3821">
        <v>6</v>
      </c>
      <c r="G3821" t="s">
        <v>15</v>
      </c>
      <c r="H3821" s="9">
        <v>3150.3</v>
      </c>
      <c r="I3821" s="9">
        <v>3695.65</v>
      </c>
      <c r="J3821" t="s">
        <v>25</v>
      </c>
      <c r="K3821">
        <v>0.22</v>
      </c>
      <c r="L3821" s="4" t="s">
        <v>31</v>
      </c>
      <c r="M3821" s="4" t="s">
        <v>18</v>
      </c>
      <c r="N3821" s="4" t="str">
        <f>IF(ISBLANK(Table14[[#This Row],[Sales_Rep]]),"Unknown",Table14[[#This Row],[Sales_Rep]])</f>
        <v>Charlie</v>
      </c>
      <c r="O3821" t="str">
        <f>PROPER(Table14[[#This Row],[Region]])</f>
        <v>North</v>
      </c>
      <c r="P3821" s="9">
        <f>IF(ISBLANK(Table14[[#This Row],[Sales_Amount]]),MEDIAN(Table14[Sales_Amount]),Table14[[#This Row],[Sales_Amount]])</f>
        <v>17295.64</v>
      </c>
      <c r="Q3821" s="11">
        <f>IF(ISBLANK(Table14[[#This Row],[Quantity_Sold]]),MEDIAN(Table14[Quantity_Sold]),Table14[[#This Row],[Quantity_Sold]])</f>
        <v>6</v>
      </c>
      <c r="R3821" s="4" t="str">
        <f>TRIM(Table14[[#This Row],[Product_Category]])</f>
        <v>Food</v>
      </c>
      <c r="S3821" s="4" t="str">
        <f>PROPER(Table14[[#This Row],[Customer_Type]])</f>
        <v>New</v>
      </c>
      <c r="T3821" s="13">
        <f>IF(ISBLANK(Table14[[#This Row],[Discount]]),MEDIAN(Table14[Discount]),Table14[[#This Row],[Discount]])</f>
        <v>0.22</v>
      </c>
    </row>
    <row r="3822" spans="1:20" x14ac:dyDescent="0.3">
      <c r="A3822">
        <v>1116</v>
      </c>
      <c r="B3822" s="1">
        <v>44988</v>
      </c>
      <c r="C3822" t="s">
        <v>19</v>
      </c>
      <c r="D3822" t="s">
        <v>27</v>
      </c>
      <c r="E3822">
        <v>250731.16</v>
      </c>
      <c r="F3822">
        <v>44</v>
      </c>
      <c r="G3822" t="s">
        <v>21</v>
      </c>
      <c r="H3822" s="9">
        <v>4340.09</v>
      </c>
      <c r="I3822" s="9">
        <v>5814.73</v>
      </c>
      <c r="J3822" t="s">
        <v>25</v>
      </c>
      <c r="K3822">
        <v>0.02</v>
      </c>
      <c r="L3822" s="4" t="s">
        <v>26</v>
      </c>
      <c r="M3822" s="4" t="s">
        <v>22</v>
      </c>
      <c r="N3822" s="4" t="str">
        <f>IF(ISBLANK(Table14[[#This Row],[Sales_Rep]]),"Unknown",Table14[[#This Row],[Sales_Rep]])</f>
        <v>Eve</v>
      </c>
      <c r="O3822" t="str">
        <f>PROPER(Table14[[#This Row],[Region]])</f>
        <v>West</v>
      </c>
      <c r="P3822" s="9">
        <f>IF(ISBLANK(Table14[[#This Row],[Sales_Amount]]),MEDIAN(Table14[Sales_Amount]),Table14[[#This Row],[Sales_Amount]])</f>
        <v>250731.16</v>
      </c>
      <c r="Q3822" s="11">
        <f>IF(ISBLANK(Table14[[#This Row],[Quantity_Sold]]),MEDIAN(Table14[Quantity_Sold]),Table14[[#This Row],[Quantity_Sold]])</f>
        <v>44</v>
      </c>
      <c r="R3822" s="4" t="str">
        <f>TRIM(Table14[[#This Row],[Product_Category]])</f>
        <v>Electronics</v>
      </c>
      <c r="S3822" s="4" t="str">
        <f>PROPER(Table14[[#This Row],[Customer_Type]])</f>
        <v>New</v>
      </c>
      <c r="T3822" s="13">
        <f>IF(ISBLANK(Table14[[#This Row],[Discount]]),MEDIAN(Table14[Discount]),Table14[[#This Row],[Discount]])</f>
        <v>0.02</v>
      </c>
    </row>
    <row r="3823" spans="1:20" x14ac:dyDescent="0.3">
      <c r="A3823">
        <v>1468</v>
      </c>
      <c r="B3823" s="1">
        <v>45486</v>
      </c>
      <c r="C3823" t="s">
        <v>23</v>
      </c>
      <c r="D3823" t="s">
        <v>27</v>
      </c>
      <c r="E3823">
        <v>106435.63</v>
      </c>
      <c r="F3823">
        <v>26</v>
      </c>
      <c r="G3823" t="s">
        <v>21</v>
      </c>
      <c r="H3823" s="9">
        <v>3093.24</v>
      </c>
      <c r="I3823" s="9">
        <v>4449.6499999999996</v>
      </c>
      <c r="J3823" t="s">
        <v>16</v>
      </c>
      <c r="K3823">
        <v>0.08</v>
      </c>
      <c r="L3823" s="4" t="s">
        <v>17</v>
      </c>
      <c r="M3823" s="4" t="s">
        <v>22</v>
      </c>
      <c r="N3823" s="4" t="str">
        <f>IF(ISBLANK(Table14[[#This Row],[Sales_Rep]]),"Unknown",Table14[[#This Row],[Sales_Rep]])</f>
        <v>Charlie</v>
      </c>
      <c r="O3823" t="str">
        <f>PROPER(Table14[[#This Row],[Region]])</f>
        <v>West</v>
      </c>
      <c r="P3823" s="9">
        <f>IF(ISBLANK(Table14[[#This Row],[Sales_Amount]]),MEDIAN(Table14[Sales_Amount]),Table14[[#This Row],[Sales_Amount]])</f>
        <v>106435.63</v>
      </c>
      <c r="Q3823" s="11">
        <f>IF(ISBLANK(Table14[[#This Row],[Quantity_Sold]]),MEDIAN(Table14[Quantity_Sold]),Table14[[#This Row],[Quantity_Sold]])</f>
        <v>26</v>
      </c>
      <c r="R3823" s="4" t="str">
        <f>TRIM(Table14[[#This Row],[Product_Category]])</f>
        <v>Electronics</v>
      </c>
      <c r="S3823" s="4" t="str">
        <f>PROPER(Table14[[#This Row],[Customer_Type]])</f>
        <v>Returning</v>
      </c>
      <c r="T3823" s="13">
        <f>IF(ISBLANK(Table14[[#This Row],[Discount]]),MEDIAN(Table14[Discount]),Table14[[#This Row],[Discount]])</f>
        <v>0.08</v>
      </c>
    </row>
    <row r="3824" spans="1:20" x14ac:dyDescent="0.3">
      <c r="A3824">
        <v>1144</v>
      </c>
      <c r="B3824" s="1">
        <v>45612</v>
      </c>
      <c r="C3824" t="s">
        <v>13</v>
      </c>
      <c r="D3824" t="s">
        <v>30</v>
      </c>
      <c r="E3824">
        <v>96587.47</v>
      </c>
      <c r="F3824">
        <v>18</v>
      </c>
      <c r="G3824" t="s">
        <v>21</v>
      </c>
      <c r="H3824" s="9">
        <v>4549.34</v>
      </c>
      <c r="I3824" s="9">
        <v>5648.39</v>
      </c>
      <c r="J3824" t="s">
        <v>16</v>
      </c>
      <c r="K3824">
        <v>0.05</v>
      </c>
      <c r="L3824" s="4" t="s">
        <v>31</v>
      </c>
      <c r="M3824" s="4" t="s">
        <v>18</v>
      </c>
      <c r="N3824" s="4" t="str">
        <f>IF(ISBLANK(Table14[[#This Row],[Sales_Rep]]),"Unknown",Table14[[#This Row],[Sales_Rep]])</f>
        <v>David</v>
      </c>
      <c r="O3824" t="str">
        <f>PROPER(Table14[[#This Row],[Region]])</f>
        <v>South</v>
      </c>
      <c r="P3824" s="9">
        <f>IF(ISBLANK(Table14[[#This Row],[Sales_Amount]]),MEDIAN(Table14[Sales_Amount]),Table14[[#This Row],[Sales_Amount]])</f>
        <v>96587.47</v>
      </c>
      <c r="Q3824" s="11">
        <f>IF(ISBLANK(Table14[[#This Row],[Quantity_Sold]]),MEDIAN(Table14[Quantity_Sold]),Table14[[#This Row],[Quantity_Sold]])</f>
        <v>18</v>
      </c>
      <c r="R3824" s="4" t="str">
        <f>TRIM(Table14[[#This Row],[Product_Category]])</f>
        <v>Electronics</v>
      </c>
      <c r="S3824" s="4" t="str">
        <f>PROPER(Table14[[#This Row],[Customer_Type]])</f>
        <v>Returning</v>
      </c>
      <c r="T3824" s="13">
        <f>IF(ISBLANK(Table14[[#This Row],[Discount]]),MEDIAN(Table14[Discount]),Table14[[#This Row],[Discount]])</f>
        <v>0.05</v>
      </c>
    </row>
    <row r="3825" spans="1:20" x14ac:dyDescent="0.3">
      <c r="A3825">
        <v>1099</v>
      </c>
      <c r="B3825" s="1">
        <v>45450</v>
      </c>
      <c r="C3825" t="s">
        <v>32</v>
      </c>
      <c r="D3825" t="s">
        <v>14</v>
      </c>
      <c r="E3825">
        <v>3620.84</v>
      </c>
      <c r="F3825">
        <v>6</v>
      </c>
      <c r="G3825" t="s">
        <v>21</v>
      </c>
      <c r="H3825" s="9">
        <v>540.53</v>
      </c>
      <c r="I3825" s="9">
        <v>655.95</v>
      </c>
      <c r="J3825" t="s">
        <v>16</v>
      </c>
      <c r="K3825">
        <v>0.08</v>
      </c>
      <c r="L3825" s="4" t="s">
        <v>26</v>
      </c>
      <c r="M3825" s="4" t="s">
        <v>18</v>
      </c>
      <c r="N3825" s="4" t="str">
        <f>IF(ISBLANK(Table14[[#This Row],[Sales_Rep]]),"Unknown",Table14[[#This Row],[Sales_Rep]])</f>
        <v>Alice</v>
      </c>
      <c r="O3825" t="str">
        <f>PROPER(Table14[[#This Row],[Region]])</f>
        <v>East</v>
      </c>
      <c r="P3825" s="9">
        <f>IF(ISBLANK(Table14[[#This Row],[Sales_Amount]]),MEDIAN(Table14[Sales_Amount]),Table14[[#This Row],[Sales_Amount]])</f>
        <v>3620.84</v>
      </c>
      <c r="Q3825" s="11">
        <f>IF(ISBLANK(Table14[[#This Row],[Quantity_Sold]]),MEDIAN(Table14[Quantity_Sold]),Table14[[#This Row],[Quantity_Sold]])</f>
        <v>6</v>
      </c>
      <c r="R3825" s="4" t="str">
        <f>TRIM(Table14[[#This Row],[Product_Category]])</f>
        <v>Electronics</v>
      </c>
      <c r="S3825" s="4" t="str">
        <f>PROPER(Table14[[#This Row],[Customer_Type]])</f>
        <v>Returning</v>
      </c>
      <c r="T3825" s="13">
        <f>IF(ISBLANK(Table14[[#This Row],[Discount]]),MEDIAN(Table14[Discount]),Table14[[#This Row],[Discount]])</f>
        <v>0.08</v>
      </c>
    </row>
    <row r="3826" spans="1:20" x14ac:dyDescent="0.3">
      <c r="A3826">
        <v>1273</v>
      </c>
      <c r="B3826" s="1">
        <v>45324</v>
      </c>
      <c r="C3826" t="s">
        <v>32</v>
      </c>
      <c r="D3826" t="s">
        <v>27</v>
      </c>
      <c r="E3826">
        <v>158946.32</v>
      </c>
      <c r="F3826">
        <v>45</v>
      </c>
      <c r="G3826" t="s">
        <v>24</v>
      </c>
      <c r="H3826" s="9">
        <v>3144.71</v>
      </c>
      <c r="I3826" s="9">
        <v>4107.1400000000003</v>
      </c>
      <c r="J3826" t="s">
        <v>25</v>
      </c>
      <c r="K3826">
        <v>0.14000000000000001</v>
      </c>
      <c r="L3826" s="4" t="s">
        <v>31</v>
      </c>
      <c r="M3826" s="4" t="s">
        <v>22</v>
      </c>
      <c r="N3826" s="4" t="str">
        <f>IF(ISBLANK(Table14[[#This Row],[Sales_Rep]]),"Unknown",Table14[[#This Row],[Sales_Rep]])</f>
        <v>Alice</v>
      </c>
      <c r="O3826" t="str">
        <f>PROPER(Table14[[#This Row],[Region]])</f>
        <v>West</v>
      </c>
      <c r="P3826" s="9">
        <f>IF(ISBLANK(Table14[[#This Row],[Sales_Amount]]),MEDIAN(Table14[Sales_Amount]),Table14[[#This Row],[Sales_Amount]])</f>
        <v>158946.32</v>
      </c>
      <c r="Q3826" s="11">
        <f>IF(ISBLANK(Table14[[#This Row],[Quantity_Sold]]),MEDIAN(Table14[Quantity_Sold]),Table14[[#This Row],[Quantity_Sold]])</f>
        <v>45</v>
      </c>
      <c r="R3826" s="4" t="str">
        <f>TRIM(Table14[[#This Row],[Product_Category]])</f>
        <v>Clothing</v>
      </c>
      <c r="S3826" s="4" t="str">
        <f>PROPER(Table14[[#This Row],[Customer_Type]])</f>
        <v>New</v>
      </c>
      <c r="T3826" s="13">
        <f>IF(ISBLANK(Table14[[#This Row],[Discount]]),MEDIAN(Table14[Discount]),Table14[[#This Row],[Discount]])</f>
        <v>0.14000000000000001</v>
      </c>
    </row>
    <row r="3827" spans="1:20" x14ac:dyDescent="0.3">
      <c r="A3827">
        <v>1374</v>
      </c>
      <c r="B3827" s="1">
        <v>45072</v>
      </c>
      <c r="C3827" t="s">
        <v>19</v>
      </c>
      <c r="D3827" t="s">
        <v>30</v>
      </c>
      <c r="E3827">
        <v>32780.22</v>
      </c>
      <c r="F3827">
        <v>32</v>
      </c>
      <c r="G3827" t="s">
        <v>28</v>
      </c>
      <c r="H3827" s="9">
        <v>1007.9</v>
      </c>
      <c r="I3827" s="9">
        <v>1384.3</v>
      </c>
      <c r="J3827" t="s">
        <v>16</v>
      </c>
      <c r="K3827">
        <v>0.26</v>
      </c>
      <c r="L3827" s="4" t="s">
        <v>31</v>
      </c>
      <c r="M3827" s="4" t="s">
        <v>22</v>
      </c>
      <c r="N3827" s="4" t="str">
        <f>IF(ISBLANK(Table14[[#This Row],[Sales_Rep]]),"Unknown",Table14[[#This Row],[Sales_Rep]])</f>
        <v>Eve</v>
      </c>
      <c r="O3827" t="str">
        <f>PROPER(Table14[[#This Row],[Region]])</f>
        <v>South</v>
      </c>
      <c r="P3827" s="9">
        <f>IF(ISBLANK(Table14[[#This Row],[Sales_Amount]]),MEDIAN(Table14[Sales_Amount]),Table14[[#This Row],[Sales_Amount]])</f>
        <v>32780.22</v>
      </c>
      <c r="Q3827" s="11">
        <f>IF(ISBLANK(Table14[[#This Row],[Quantity_Sold]]),MEDIAN(Table14[Quantity_Sold]),Table14[[#This Row],[Quantity_Sold]])</f>
        <v>32</v>
      </c>
      <c r="R3827" s="4" t="str">
        <f>TRIM(Table14[[#This Row],[Product_Category]])</f>
        <v>Furniture</v>
      </c>
      <c r="S3827" s="4" t="str">
        <f>PROPER(Table14[[#This Row],[Customer_Type]])</f>
        <v>Returning</v>
      </c>
      <c r="T3827" s="13">
        <f>IF(ISBLANK(Table14[[#This Row],[Discount]]),MEDIAN(Table14[Discount]),Table14[[#This Row],[Discount]])</f>
        <v>0.26</v>
      </c>
    </row>
    <row r="3828" spans="1:20" x14ac:dyDescent="0.3">
      <c r="A3828">
        <v>1294</v>
      </c>
      <c r="B3828" s="1">
        <v>45488</v>
      </c>
      <c r="C3828" t="s">
        <v>32</v>
      </c>
      <c r="D3828" t="s">
        <v>20</v>
      </c>
      <c r="E3828">
        <v>154132.19</v>
      </c>
      <c r="F3828">
        <v>43</v>
      </c>
      <c r="G3828" t="s">
        <v>24</v>
      </c>
      <c r="H3828" s="9">
        <v>3717.42</v>
      </c>
      <c r="I3828" s="9">
        <v>4978.43</v>
      </c>
      <c r="J3828" t="s">
        <v>16</v>
      </c>
      <c r="K3828">
        <v>0.28000000000000003</v>
      </c>
      <c r="L3828" s="4" t="s">
        <v>26</v>
      </c>
      <c r="M3828" s="4" t="s">
        <v>22</v>
      </c>
      <c r="N3828" s="4" t="str">
        <f>IF(ISBLANK(Table14[[#This Row],[Sales_Rep]]),"Unknown",Table14[[#This Row],[Sales_Rep]])</f>
        <v>Alice</v>
      </c>
      <c r="O3828" t="str">
        <f>PROPER(Table14[[#This Row],[Region]])</f>
        <v>North</v>
      </c>
      <c r="P3828" s="9">
        <f>IF(ISBLANK(Table14[[#This Row],[Sales_Amount]]),MEDIAN(Table14[Sales_Amount]),Table14[[#This Row],[Sales_Amount]])</f>
        <v>154132.19</v>
      </c>
      <c r="Q3828" s="11">
        <f>IF(ISBLANK(Table14[[#This Row],[Quantity_Sold]]),MEDIAN(Table14[Quantity_Sold]),Table14[[#This Row],[Quantity_Sold]])</f>
        <v>43</v>
      </c>
      <c r="R3828" s="4" t="str">
        <f>TRIM(Table14[[#This Row],[Product_Category]])</f>
        <v>Clothing</v>
      </c>
      <c r="S3828" s="4" t="str">
        <f>PROPER(Table14[[#This Row],[Customer_Type]])</f>
        <v>Returning</v>
      </c>
      <c r="T3828" s="13">
        <f>IF(ISBLANK(Table14[[#This Row],[Discount]]),MEDIAN(Table14[Discount]),Table14[[#This Row],[Discount]])</f>
        <v>0.28000000000000003</v>
      </c>
    </row>
    <row r="3829" spans="1:20" x14ac:dyDescent="0.3">
      <c r="A3829">
        <v>1135</v>
      </c>
      <c r="B3829" s="1">
        <v>45533</v>
      </c>
      <c r="C3829" t="s">
        <v>13</v>
      </c>
      <c r="D3829" t="s">
        <v>30</v>
      </c>
      <c r="E3829">
        <v>61662.64</v>
      </c>
      <c r="F3829">
        <v>43</v>
      </c>
      <c r="G3829" t="s">
        <v>21</v>
      </c>
      <c r="H3829" s="9">
        <v>1440.01</v>
      </c>
      <c r="I3829" s="9">
        <v>1912.02</v>
      </c>
      <c r="J3829" t="s">
        <v>25</v>
      </c>
      <c r="K3829">
        <v>0.25</v>
      </c>
      <c r="L3829" s="4" t="s">
        <v>31</v>
      </c>
      <c r="M3829" s="4" t="s">
        <v>22</v>
      </c>
      <c r="N3829" s="4" t="str">
        <f>IF(ISBLANK(Table14[[#This Row],[Sales_Rep]]),"Unknown",Table14[[#This Row],[Sales_Rep]])</f>
        <v>David</v>
      </c>
      <c r="O3829" t="str">
        <f>PROPER(Table14[[#This Row],[Region]])</f>
        <v>South</v>
      </c>
      <c r="P3829" s="9">
        <f>IF(ISBLANK(Table14[[#This Row],[Sales_Amount]]),MEDIAN(Table14[Sales_Amount]),Table14[[#This Row],[Sales_Amount]])</f>
        <v>61662.64</v>
      </c>
      <c r="Q3829" s="11">
        <f>IF(ISBLANK(Table14[[#This Row],[Quantity_Sold]]),MEDIAN(Table14[Quantity_Sold]),Table14[[#This Row],[Quantity_Sold]])</f>
        <v>43</v>
      </c>
      <c r="R3829" s="4" t="str">
        <f>TRIM(Table14[[#This Row],[Product_Category]])</f>
        <v>Electronics</v>
      </c>
      <c r="S3829" s="4" t="str">
        <f>PROPER(Table14[[#This Row],[Customer_Type]])</f>
        <v>New</v>
      </c>
      <c r="T3829" s="13">
        <f>IF(ISBLANK(Table14[[#This Row],[Discount]]),MEDIAN(Table14[Discount]),Table14[[#This Row],[Discount]])</f>
        <v>0.25</v>
      </c>
    </row>
    <row r="3830" spans="1:20" x14ac:dyDescent="0.3">
      <c r="A3830">
        <v>1200</v>
      </c>
      <c r="B3830" s="1">
        <v>45127</v>
      </c>
      <c r="C3830" t="s">
        <v>19</v>
      </c>
      <c r="D3830" t="s">
        <v>20</v>
      </c>
      <c r="E3830">
        <v>15917.46</v>
      </c>
      <c r="F3830">
        <v>10</v>
      </c>
      <c r="G3830" t="s">
        <v>28</v>
      </c>
      <c r="H3830" s="9">
        <v>1834.88</v>
      </c>
      <c r="I3830" s="9">
        <v>2040.7</v>
      </c>
      <c r="J3830" t="s">
        <v>25</v>
      </c>
      <c r="K3830">
        <v>0.22</v>
      </c>
      <c r="L3830" s="4" t="s">
        <v>31</v>
      </c>
      <c r="M3830" s="4" t="s">
        <v>22</v>
      </c>
      <c r="N3830" s="4" t="str">
        <f>IF(ISBLANK(Table14[[#This Row],[Sales_Rep]]),"Unknown",Table14[[#This Row],[Sales_Rep]])</f>
        <v>Eve</v>
      </c>
      <c r="O3830" t="str">
        <f>PROPER(Table14[[#This Row],[Region]])</f>
        <v>North</v>
      </c>
      <c r="P3830" s="9">
        <f>IF(ISBLANK(Table14[[#This Row],[Sales_Amount]]),MEDIAN(Table14[Sales_Amount]),Table14[[#This Row],[Sales_Amount]])</f>
        <v>15917.46</v>
      </c>
      <c r="Q3830" s="11">
        <f>IF(ISBLANK(Table14[[#This Row],[Quantity_Sold]]),MEDIAN(Table14[Quantity_Sold]),Table14[[#This Row],[Quantity_Sold]])</f>
        <v>10</v>
      </c>
      <c r="R3830" s="4" t="str">
        <f>TRIM(Table14[[#This Row],[Product_Category]])</f>
        <v>Furniture</v>
      </c>
      <c r="S3830" s="4" t="str">
        <f>PROPER(Table14[[#This Row],[Customer_Type]])</f>
        <v>New</v>
      </c>
      <c r="T3830" s="13">
        <f>IF(ISBLANK(Table14[[#This Row],[Discount]]),MEDIAN(Table14[Discount]),Table14[[#This Row],[Discount]])</f>
        <v>0.22</v>
      </c>
    </row>
    <row r="3831" spans="1:20" x14ac:dyDescent="0.3">
      <c r="A3831">
        <v>1213</v>
      </c>
      <c r="B3831" s="1">
        <v>44936</v>
      </c>
      <c r="C3831" t="s">
        <v>23</v>
      </c>
      <c r="D3831" t="s">
        <v>20</v>
      </c>
      <c r="E3831">
        <v>162787.85999999999</v>
      </c>
      <c r="F3831">
        <v>44</v>
      </c>
      <c r="G3831" t="s">
        <v>15</v>
      </c>
      <c r="H3831" s="9">
        <v>4191.66</v>
      </c>
      <c r="I3831" s="9">
        <v>5285.32</v>
      </c>
      <c r="J3831" t="s">
        <v>16</v>
      </c>
      <c r="K3831">
        <v>0.3</v>
      </c>
      <c r="L3831" s="4" t="s">
        <v>17</v>
      </c>
      <c r="M3831" s="4" t="s">
        <v>18</v>
      </c>
      <c r="N3831" s="4" t="str">
        <f>IF(ISBLANK(Table14[[#This Row],[Sales_Rep]]),"Unknown",Table14[[#This Row],[Sales_Rep]])</f>
        <v>Charlie</v>
      </c>
      <c r="O3831" t="str">
        <f>PROPER(Table14[[#This Row],[Region]])</f>
        <v>North</v>
      </c>
      <c r="P3831" s="9">
        <f>IF(ISBLANK(Table14[[#This Row],[Sales_Amount]]),MEDIAN(Table14[Sales_Amount]),Table14[[#This Row],[Sales_Amount]])</f>
        <v>162787.85999999999</v>
      </c>
      <c r="Q3831" s="11">
        <f>IF(ISBLANK(Table14[[#This Row],[Quantity_Sold]]),MEDIAN(Table14[Quantity_Sold]),Table14[[#This Row],[Quantity_Sold]])</f>
        <v>44</v>
      </c>
      <c r="R3831" s="4" t="str">
        <f>TRIM(Table14[[#This Row],[Product_Category]])</f>
        <v>Food</v>
      </c>
      <c r="S3831" s="4" t="str">
        <f>PROPER(Table14[[#This Row],[Customer_Type]])</f>
        <v>Returning</v>
      </c>
      <c r="T3831" s="13">
        <f>IF(ISBLANK(Table14[[#This Row],[Discount]]),MEDIAN(Table14[Discount]),Table14[[#This Row],[Discount]])</f>
        <v>0.3</v>
      </c>
    </row>
    <row r="3832" spans="1:20" x14ac:dyDescent="0.3">
      <c r="A3832">
        <v>1142</v>
      </c>
      <c r="B3832" s="1">
        <v>45260</v>
      </c>
      <c r="C3832" t="s">
        <v>32</v>
      </c>
      <c r="D3832" t="s">
        <v>30</v>
      </c>
      <c r="E3832">
        <v>5836.68</v>
      </c>
      <c r="F3832">
        <v>20</v>
      </c>
      <c r="G3832" t="s">
        <v>28</v>
      </c>
      <c r="H3832" s="9">
        <v>219.39</v>
      </c>
      <c r="I3832" s="9">
        <v>300.86</v>
      </c>
      <c r="J3832" t="s">
        <v>16</v>
      </c>
      <c r="K3832">
        <v>0.03</v>
      </c>
      <c r="L3832" s="4" t="s">
        <v>17</v>
      </c>
      <c r="M3832" s="4" t="s">
        <v>18</v>
      </c>
      <c r="N3832" s="4" t="str">
        <f>IF(ISBLANK(Table14[[#This Row],[Sales_Rep]]),"Unknown",Table14[[#This Row],[Sales_Rep]])</f>
        <v>Alice</v>
      </c>
      <c r="O3832" t="str">
        <f>PROPER(Table14[[#This Row],[Region]])</f>
        <v>South</v>
      </c>
      <c r="P3832" s="9">
        <f>IF(ISBLANK(Table14[[#This Row],[Sales_Amount]]),MEDIAN(Table14[Sales_Amount]),Table14[[#This Row],[Sales_Amount]])</f>
        <v>5836.68</v>
      </c>
      <c r="Q3832" s="11">
        <f>IF(ISBLANK(Table14[[#This Row],[Quantity_Sold]]),MEDIAN(Table14[Quantity_Sold]),Table14[[#This Row],[Quantity_Sold]])</f>
        <v>20</v>
      </c>
      <c r="R3832" s="4" t="str">
        <f>TRIM(Table14[[#This Row],[Product_Category]])</f>
        <v>Furniture</v>
      </c>
      <c r="S3832" s="4" t="str">
        <f>PROPER(Table14[[#This Row],[Customer_Type]])</f>
        <v>Returning</v>
      </c>
      <c r="T3832" s="13">
        <f>IF(ISBLANK(Table14[[#This Row],[Discount]]),MEDIAN(Table14[Discount]),Table14[[#This Row],[Discount]])</f>
        <v>0.03</v>
      </c>
    </row>
    <row r="3833" spans="1:20" x14ac:dyDescent="0.3">
      <c r="A3833">
        <v>1005</v>
      </c>
      <c r="B3833" s="1">
        <v>45624</v>
      </c>
      <c r="C3833" t="s">
        <v>29</v>
      </c>
      <c r="D3833" t="s">
        <v>30</v>
      </c>
      <c r="E3833">
        <v>258853.34</v>
      </c>
      <c r="F3833">
        <v>43</v>
      </c>
      <c r="G3833" t="s">
        <v>28</v>
      </c>
      <c r="H3833" s="9">
        <v>4755.2700000000004</v>
      </c>
      <c r="I3833" s="9">
        <v>6543.31</v>
      </c>
      <c r="J3833" t="s">
        <v>25</v>
      </c>
      <c r="K3833">
        <v>0.08</v>
      </c>
      <c r="L3833" s="4" t="s">
        <v>31</v>
      </c>
      <c r="M3833" s="4" t="s">
        <v>18</v>
      </c>
      <c r="N3833" s="4" t="str">
        <f>IF(ISBLANK(Table14[[#This Row],[Sales_Rep]]),"Unknown",Table14[[#This Row],[Sales_Rep]])</f>
        <v>Bob</v>
      </c>
      <c r="O3833" t="str">
        <f>PROPER(Table14[[#This Row],[Region]])</f>
        <v>South</v>
      </c>
      <c r="P3833" s="9">
        <f>IF(ISBLANK(Table14[[#This Row],[Sales_Amount]]),MEDIAN(Table14[Sales_Amount]),Table14[[#This Row],[Sales_Amount]])</f>
        <v>258853.34</v>
      </c>
      <c r="Q3833" s="11">
        <f>IF(ISBLANK(Table14[[#This Row],[Quantity_Sold]]),MEDIAN(Table14[Quantity_Sold]),Table14[[#This Row],[Quantity_Sold]])</f>
        <v>43</v>
      </c>
      <c r="R3833" s="4" t="str">
        <f>TRIM(Table14[[#This Row],[Product_Category]])</f>
        <v>Furniture</v>
      </c>
      <c r="S3833" s="4" t="str">
        <f>PROPER(Table14[[#This Row],[Customer_Type]])</f>
        <v>New</v>
      </c>
      <c r="T3833" s="13">
        <f>IF(ISBLANK(Table14[[#This Row],[Discount]]),MEDIAN(Table14[Discount]),Table14[[#This Row],[Discount]])</f>
        <v>0.08</v>
      </c>
    </row>
    <row r="3834" spans="1:20" x14ac:dyDescent="0.3">
      <c r="A3834">
        <v>1183</v>
      </c>
      <c r="B3834" s="1">
        <v>44943</v>
      </c>
      <c r="C3834" t="s">
        <v>32</v>
      </c>
      <c r="D3834" t="s">
        <v>14</v>
      </c>
      <c r="E3834">
        <v>36050.71</v>
      </c>
      <c r="F3834">
        <v>26</v>
      </c>
      <c r="G3834" t="s">
        <v>15</v>
      </c>
      <c r="H3834" s="9">
        <v>1236.01</v>
      </c>
      <c r="I3834" s="9">
        <v>1475.07</v>
      </c>
      <c r="J3834" t="s">
        <v>25</v>
      </c>
      <c r="K3834">
        <v>0.06</v>
      </c>
      <c r="L3834" s="4" t="s">
        <v>31</v>
      </c>
      <c r="M3834" s="4" t="s">
        <v>18</v>
      </c>
      <c r="N3834" s="4" t="str">
        <f>IF(ISBLANK(Table14[[#This Row],[Sales_Rep]]),"Unknown",Table14[[#This Row],[Sales_Rep]])</f>
        <v>Alice</v>
      </c>
      <c r="O3834" t="str">
        <f>PROPER(Table14[[#This Row],[Region]])</f>
        <v>East</v>
      </c>
      <c r="P3834" s="9">
        <f>IF(ISBLANK(Table14[[#This Row],[Sales_Amount]]),MEDIAN(Table14[Sales_Amount]),Table14[[#This Row],[Sales_Amount]])</f>
        <v>36050.71</v>
      </c>
      <c r="Q3834" s="11">
        <f>IF(ISBLANK(Table14[[#This Row],[Quantity_Sold]]),MEDIAN(Table14[Quantity_Sold]),Table14[[#This Row],[Quantity_Sold]])</f>
        <v>26</v>
      </c>
      <c r="R3834" s="4" t="str">
        <f>TRIM(Table14[[#This Row],[Product_Category]])</f>
        <v>Food</v>
      </c>
      <c r="S3834" s="4" t="str">
        <f>PROPER(Table14[[#This Row],[Customer_Type]])</f>
        <v>New</v>
      </c>
      <c r="T3834" s="13">
        <f>IF(ISBLANK(Table14[[#This Row],[Discount]]),MEDIAN(Table14[Discount]),Table14[[#This Row],[Discount]])</f>
        <v>0.06</v>
      </c>
    </row>
    <row r="3835" spans="1:20" x14ac:dyDescent="0.3">
      <c r="A3835">
        <v>1262</v>
      </c>
      <c r="B3835" s="1">
        <v>45448</v>
      </c>
      <c r="C3835" t="s">
        <v>23</v>
      </c>
      <c r="D3835" t="s">
        <v>30</v>
      </c>
      <c r="E3835">
        <v>33178.58</v>
      </c>
      <c r="F3835">
        <v>23</v>
      </c>
      <c r="G3835" t="s">
        <v>24</v>
      </c>
      <c r="H3835" s="9">
        <v>1146.5</v>
      </c>
      <c r="I3835" s="9">
        <v>1677.38</v>
      </c>
      <c r="J3835" t="s">
        <v>25</v>
      </c>
      <c r="K3835">
        <v>0.14000000000000001</v>
      </c>
      <c r="L3835" s="4" t="s">
        <v>31</v>
      </c>
      <c r="M3835" s="4" t="s">
        <v>22</v>
      </c>
      <c r="N3835" s="4" t="str">
        <f>IF(ISBLANK(Table14[[#This Row],[Sales_Rep]]),"Unknown",Table14[[#This Row],[Sales_Rep]])</f>
        <v>Charlie</v>
      </c>
      <c r="O3835" t="str">
        <f>PROPER(Table14[[#This Row],[Region]])</f>
        <v>South</v>
      </c>
      <c r="P3835" s="9">
        <f>IF(ISBLANK(Table14[[#This Row],[Sales_Amount]]),MEDIAN(Table14[Sales_Amount]),Table14[[#This Row],[Sales_Amount]])</f>
        <v>33178.58</v>
      </c>
      <c r="Q3835" s="11">
        <f>IF(ISBLANK(Table14[[#This Row],[Quantity_Sold]]),MEDIAN(Table14[Quantity_Sold]),Table14[[#This Row],[Quantity_Sold]])</f>
        <v>23</v>
      </c>
      <c r="R3835" s="4" t="str">
        <f>TRIM(Table14[[#This Row],[Product_Category]])</f>
        <v>Clothing</v>
      </c>
      <c r="S3835" s="4" t="str">
        <f>PROPER(Table14[[#This Row],[Customer_Type]])</f>
        <v>New</v>
      </c>
      <c r="T3835" s="13">
        <f>IF(ISBLANK(Table14[[#This Row],[Discount]]),MEDIAN(Table14[Discount]),Table14[[#This Row],[Discount]])</f>
        <v>0.14000000000000001</v>
      </c>
    </row>
    <row r="3836" spans="1:20" x14ac:dyDescent="0.3">
      <c r="A3836">
        <v>1459</v>
      </c>
      <c r="B3836" s="1">
        <v>45571</v>
      </c>
      <c r="C3836" t="s">
        <v>19</v>
      </c>
      <c r="D3836" t="s">
        <v>27</v>
      </c>
      <c r="E3836">
        <v>77288.509999999995</v>
      </c>
      <c r="F3836">
        <v>26</v>
      </c>
      <c r="G3836" t="s">
        <v>15</v>
      </c>
      <c r="H3836" s="9">
        <v>2802.16</v>
      </c>
      <c r="I3836" s="9">
        <v>4186.8100000000004</v>
      </c>
      <c r="J3836" t="s">
        <v>16</v>
      </c>
      <c r="K3836">
        <v>0.28999999999999998</v>
      </c>
      <c r="L3836" s="4" t="s">
        <v>31</v>
      </c>
      <c r="M3836" s="4" t="s">
        <v>22</v>
      </c>
      <c r="N3836" s="4" t="str">
        <f>IF(ISBLANK(Table14[[#This Row],[Sales_Rep]]),"Unknown",Table14[[#This Row],[Sales_Rep]])</f>
        <v>Eve</v>
      </c>
      <c r="O3836" t="str">
        <f>PROPER(Table14[[#This Row],[Region]])</f>
        <v>West</v>
      </c>
      <c r="P3836" s="9">
        <f>IF(ISBLANK(Table14[[#This Row],[Sales_Amount]]),MEDIAN(Table14[Sales_Amount]),Table14[[#This Row],[Sales_Amount]])</f>
        <v>77288.509999999995</v>
      </c>
      <c r="Q3836" s="11">
        <f>IF(ISBLANK(Table14[[#This Row],[Quantity_Sold]]),MEDIAN(Table14[Quantity_Sold]),Table14[[#This Row],[Quantity_Sold]])</f>
        <v>26</v>
      </c>
      <c r="R3836" s="4" t="str">
        <f>TRIM(Table14[[#This Row],[Product_Category]])</f>
        <v>Food</v>
      </c>
      <c r="S3836" s="4" t="str">
        <f>PROPER(Table14[[#This Row],[Customer_Type]])</f>
        <v>Returning</v>
      </c>
      <c r="T3836" s="13">
        <f>IF(ISBLANK(Table14[[#This Row],[Discount]]),MEDIAN(Table14[Discount]),Table14[[#This Row],[Discount]])</f>
        <v>0.28999999999999998</v>
      </c>
    </row>
    <row r="3837" spans="1:20" x14ac:dyDescent="0.3">
      <c r="A3837">
        <v>1109</v>
      </c>
      <c r="B3837" s="1">
        <v>44954</v>
      </c>
      <c r="C3837" t="s">
        <v>23</v>
      </c>
      <c r="D3837" t="s">
        <v>14</v>
      </c>
      <c r="E3837">
        <v>55516.51</v>
      </c>
      <c r="F3837">
        <v>21</v>
      </c>
      <c r="G3837" t="s">
        <v>28</v>
      </c>
      <c r="H3837" s="9">
        <v>2699.68</v>
      </c>
      <c r="I3837" s="9">
        <v>3004.14</v>
      </c>
      <c r="J3837" t="s">
        <v>25</v>
      </c>
      <c r="K3837">
        <v>0.12</v>
      </c>
      <c r="L3837" s="4" t="s">
        <v>17</v>
      </c>
      <c r="M3837" s="4" t="s">
        <v>22</v>
      </c>
      <c r="N3837" s="4" t="str">
        <f>IF(ISBLANK(Table14[[#This Row],[Sales_Rep]]),"Unknown",Table14[[#This Row],[Sales_Rep]])</f>
        <v>Charlie</v>
      </c>
      <c r="O3837" t="str">
        <f>PROPER(Table14[[#This Row],[Region]])</f>
        <v>East</v>
      </c>
      <c r="P3837" s="9">
        <f>IF(ISBLANK(Table14[[#This Row],[Sales_Amount]]),MEDIAN(Table14[Sales_Amount]),Table14[[#This Row],[Sales_Amount]])</f>
        <v>55516.51</v>
      </c>
      <c r="Q3837" s="11">
        <f>IF(ISBLANK(Table14[[#This Row],[Quantity_Sold]]),MEDIAN(Table14[Quantity_Sold]),Table14[[#This Row],[Quantity_Sold]])</f>
        <v>21</v>
      </c>
      <c r="R3837" s="4" t="str">
        <f>TRIM(Table14[[#This Row],[Product_Category]])</f>
        <v>Furniture</v>
      </c>
      <c r="S3837" s="4" t="str">
        <f>PROPER(Table14[[#This Row],[Customer_Type]])</f>
        <v>New</v>
      </c>
      <c r="T3837" s="13">
        <f>IF(ISBLANK(Table14[[#This Row],[Discount]]),MEDIAN(Table14[Discount]),Table14[[#This Row],[Discount]])</f>
        <v>0.12</v>
      </c>
    </row>
    <row r="3838" spans="1:20" x14ac:dyDescent="0.3">
      <c r="A3838">
        <v>1003</v>
      </c>
      <c r="B3838" s="1">
        <v>45149</v>
      </c>
      <c r="C3838" t="s">
        <v>29</v>
      </c>
      <c r="D3838" t="s">
        <v>20</v>
      </c>
      <c r="E3838">
        <v>23567.99</v>
      </c>
      <c r="F3838">
        <v>12</v>
      </c>
      <c r="G3838" t="s">
        <v>15</v>
      </c>
      <c r="H3838" s="9">
        <v>1754.69</v>
      </c>
      <c r="I3838" s="9">
        <v>2257.4699999999998</v>
      </c>
      <c r="J3838" t="s">
        <v>16</v>
      </c>
      <c r="K3838">
        <v>0.13</v>
      </c>
      <c r="L3838" s="4" t="s">
        <v>17</v>
      </c>
      <c r="M3838" s="4" t="s">
        <v>18</v>
      </c>
      <c r="N3838" s="4" t="str">
        <f>IF(ISBLANK(Table14[[#This Row],[Sales_Rep]]),"Unknown",Table14[[#This Row],[Sales_Rep]])</f>
        <v>Bob</v>
      </c>
      <c r="O3838" t="str">
        <f>PROPER(Table14[[#This Row],[Region]])</f>
        <v>North</v>
      </c>
      <c r="P3838" s="9">
        <f>IF(ISBLANK(Table14[[#This Row],[Sales_Amount]]),MEDIAN(Table14[Sales_Amount]),Table14[[#This Row],[Sales_Amount]])</f>
        <v>23567.99</v>
      </c>
      <c r="Q3838" s="11">
        <f>IF(ISBLANK(Table14[[#This Row],[Quantity_Sold]]),MEDIAN(Table14[Quantity_Sold]),Table14[[#This Row],[Quantity_Sold]])</f>
        <v>12</v>
      </c>
      <c r="R3838" s="4" t="str">
        <f>TRIM(Table14[[#This Row],[Product_Category]])</f>
        <v>Food</v>
      </c>
      <c r="S3838" s="4" t="str">
        <f>PROPER(Table14[[#This Row],[Customer_Type]])</f>
        <v>Returning</v>
      </c>
      <c r="T3838" s="13">
        <f>IF(ISBLANK(Table14[[#This Row],[Discount]]),MEDIAN(Table14[Discount]),Table14[[#This Row],[Discount]])</f>
        <v>0.13</v>
      </c>
    </row>
    <row r="3839" spans="1:20" x14ac:dyDescent="0.3">
      <c r="A3839">
        <v>1441</v>
      </c>
      <c r="B3839" s="1">
        <v>45242</v>
      </c>
      <c r="C3839" t="s">
        <v>13</v>
      </c>
      <c r="D3839" t="s">
        <v>20</v>
      </c>
      <c r="E3839">
        <v>80975.009999999995</v>
      </c>
      <c r="F3839">
        <v>23</v>
      </c>
      <c r="G3839" t="s">
        <v>28</v>
      </c>
      <c r="H3839" s="9">
        <v>3065.95</v>
      </c>
      <c r="I3839" s="9">
        <v>3705.95</v>
      </c>
      <c r="J3839" t="s">
        <v>25</v>
      </c>
      <c r="K3839">
        <v>0.05</v>
      </c>
      <c r="L3839" s="4" t="s">
        <v>31</v>
      </c>
      <c r="M3839" s="4" t="s">
        <v>22</v>
      </c>
      <c r="N3839" s="4" t="str">
        <f>IF(ISBLANK(Table14[[#This Row],[Sales_Rep]]),"Unknown",Table14[[#This Row],[Sales_Rep]])</f>
        <v>David</v>
      </c>
      <c r="O3839" t="str">
        <f>PROPER(Table14[[#This Row],[Region]])</f>
        <v>North</v>
      </c>
      <c r="P3839" s="9">
        <f>IF(ISBLANK(Table14[[#This Row],[Sales_Amount]]),MEDIAN(Table14[Sales_Amount]),Table14[[#This Row],[Sales_Amount]])</f>
        <v>80975.009999999995</v>
      </c>
      <c r="Q3839" s="11">
        <f>IF(ISBLANK(Table14[[#This Row],[Quantity_Sold]]),MEDIAN(Table14[Quantity_Sold]),Table14[[#This Row],[Quantity_Sold]])</f>
        <v>23</v>
      </c>
      <c r="R3839" s="4" t="str">
        <f>TRIM(Table14[[#This Row],[Product_Category]])</f>
        <v>Furniture</v>
      </c>
      <c r="S3839" s="4" t="str">
        <f>PROPER(Table14[[#This Row],[Customer_Type]])</f>
        <v>New</v>
      </c>
      <c r="T3839" s="13">
        <f>IF(ISBLANK(Table14[[#This Row],[Discount]]),MEDIAN(Table14[Discount]),Table14[[#This Row],[Discount]])</f>
        <v>0.05</v>
      </c>
    </row>
    <row r="3840" spans="1:20" x14ac:dyDescent="0.3">
      <c r="A3840">
        <v>1058</v>
      </c>
      <c r="B3840" s="1">
        <v>45280</v>
      </c>
      <c r="C3840" t="s">
        <v>32</v>
      </c>
      <c r="D3840" t="s">
        <v>20</v>
      </c>
      <c r="E3840">
        <v>6907.33</v>
      </c>
      <c r="F3840">
        <v>2</v>
      </c>
      <c r="G3840" t="s">
        <v>15</v>
      </c>
      <c r="H3840" s="9">
        <v>3376.96</v>
      </c>
      <c r="I3840" s="9">
        <v>3880.52</v>
      </c>
      <c r="J3840" t="s">
        <v>25</v>
      </c>
      <c r="K3840">
        <v>0.11</v>
      </c>
      <c r="L3840" s="4" t="s">
        <v>26</v>
      </c>
      <c r="M3840" s="4" t="s">
        <v>22</v>
      </c>
      <c r="N3840" s="4" t="str">
        <f>IF(ISBLANK(Table14[[#This Row],[Sales_Rep]]),"Unknown",Table14[[#This Row],[Sales_Rep]])</f>
        <v>Alice</v>
      </c>
      <c r="O3840" t="str">
        <f>PROPER(Table14[[#This Row],[Region]])</f>
        <v>North</v>
      </c>
      <c r="P3840" s="9">
        <f>IF(ISBLANK(Table14[[#This Row],[Sales_Amount]]),MEDIAN(Table14[Sales_Amount]),Table14[[#This Row],[Sales_Amount]])</f>
        <v>6907.33</v>
      </c>
      <c r="Q3840" s="11">
        <f>IF(ISBLANK(Table14[[#This Row],[Quantity_Sold]]),MEDIAN(Table14[Quantity_Sold]),Table14[[#This Row],[Quantity_Sold]])</f>
        <v>2</v>
      </c>
      <c r="R3840" s="4" t="str">
        <f>TRIM(Table14[[#This Row],[Product_Category]])</f>
        <v>Food</v>
      </c>
      <c r="S3840" s="4" t="str">
        <f>PROPER(Table14[[#This Row],[Customer_Type]])</f>
        <v>New</v>
      </c>
      <c r="T3840" s="13">
        <f>IF(ISBLANK(Table14[[#This Row],[Discount]]),MEDIAN(Table14[Discount]),Table14[[#This Row],[Discount]])</f>
        <v>0.11</v>
      </c>
    </row>
    <row r="3841" spans="1:20" x14ac:dyDescent="0.3">
      <c r="A3841">
        <v>1451</v>
      </c>
      <c r="B3841" s="1">
        <v>45579</v>
      </c>
      <c r="C3841" t="s">
        <v>19</v>
      </c>
      <c r="D3841" t="s">
        <v>20</v>
      </c>
      <c r="E3841">
        <v>69380.05</v>
      </c>
      <c r="F3841">
        <v>29</v>
      </c>
      <c r="G3841" t="s">
        <v>15</v>
      </c>
      <c r="H3841" s="9">
        <v>2345.37</v>
      </c>
      <c r="I3841" s="9">
        <v>2917.58</v>
      </c>
      <c r="J3841" t="s">
        <v>16</v>
      </c>
      <c r="K3841">
        <v>0.18</v>
      </c>
      <c r="L3841" s="4" t="s">
        <v>31</v>
      </c>
      <c r="M3841" s="4" t="s">
        <v>18</v>
      </c>
      <c r="N3841" s="4" t="str">
        <f>IF(ISBLANK(Table14[[#This Row],[Sales_Rep]]),"Unknown",Table14[[#This Row],[Sales_Rep]])</f>
        <v>Eve</v>
      </c>
      <c r="O3841" t="str">
        <f>PROPER(Table14[[#This Row],[Region]])</f>
        <v>North</v>
      </c>
      <c r="P3841" s="9">
        <f>IF(ISBLANK(Table14[[#This Row],[Sales_Amount]]),MEDIAN(Table14[Sales_Amount]),Table14[[#This Row],[Sales_Amount]])</f>
        <v>69380.05</v>
      </c>
      <c r="Q3841" s="11">
        <f>IF(ISBLANK(Table14[[#This Row],[Quantity_Sold]]),MEDIAN(Table14[Quantity_Sold]),Table14[[#This Row],[Quantity_Sold]])</f>
        <v>29</v>
      </c>
      <c r="R3841" s="4" t="str">
        <f>TRIM(Table14[[#This Row],[Product_Category]])</f>
        <v>Food</v>
      </c>
      <c r="S3841" s="4" t="str">
        <f>PROPER(Table14[[#This Row],[Customer_Type]])</f>
        <v>Returning</v>
      </c>
      <c r="T3841" s="13">
        <f>IF(ISBLANK(Table14[[#This Row],[Discount]]),MEDIAN(Table14[Discount]),Table14[[#This Row],[Discount]])</f>
        <v>0.18</v>
      </c>
    </row>
    <row r="3842" spans="1:20" x14ac:dyDescent="0.3">
      <c r="A3842">
        <v>1303</v>
      </c>
      <c r="B3842" s="1">
        <v>45405</v>
      </c>
      <c r="C3842" t="s">
        <v>13</v>
      </c>
      <c r="D3842" t="s">
        <v>20</v>
      </c>
      <c r="E3842">
        <v>85061.2</v>
      </c>
      <c r="F3842">
        <v>25</v>
      </c>
      <c r="G3842" t="s">
        <v>28</v>
      </c>
      <c r="H3842" s="9">
        <v>3722.02</v>
      </c>
      <c r="I3842" s="9">
        <v>4253.0600000000004</v>
      </c>
      <c r="J3842" t="s">
        <v>25</v>
      </c>
      <c r="K3842">
        <v>0.2</v>
      </c>
      <c r="L3842" s="4" t="s">
        <v>17</v>
      </c>
      <c r="M3842" s="4" t="s">
        <v>18</v>
      </c>
      <c r="N3842" s="4" t="str">
        <f>IF(ISBLANK(Table14[[#This Row],[Sales_Rep]]),"Unknown",Table14[[#This Row],[Sales_Rep]])</f>
        <v>David</v>
      </c>
      <c r="O3842" t="str">
        <f>PROPER(Table14[[#This Row],[Region]])</f>
        <v>North</v>
      </c>
      <c r="P3842" s="9">
        <f>IF(ISBLANK(Table14[[#This Row],[Sales_Amount]]),MEDIAN(Table14[Sales_Amount]),Table14[[#This Row],[Sales_Amount]])</f>
        <v>85061.2</v>
      </c>
      <c r="Q3842" s="11">
        <f>IF(ISBLANK(Table14[[#This Row],[Quantity_Sold]]),MEDIAN(Table14[Quantity_Sold]),Table14[[#This Row],[Quantity_Sold]])</f>
        <v>25</v>
      </c>
      <c r="R3842" s="4" t="str">
        <f>TRIM(Table14[[#This Row],[Product_Category]])</f>
        <v>Furniture</v>
      </c>
      <c r="S3842" s="4" t="str">
        <f>PROPER(Table14[[#This Row],[Customer_Type]])</f>
        <v>New</v>
      </c>
      <c r="T3842" s="13">
        <f>IF(ISBLANK(Table14[[#This Row],[Discount]]),MEDIAN(Table14[Discount]),Table14[[#This Row],[Discount]])</f>
        <v>0.2</v>
      </c>
    </row>
    <row r="3843" spans="1:20" x14ac:dyDescent="0.3">
      <c r="A3843">
        <v>1034</v>
      </c>
      <c r="B3843" s="1">
        <v>44931</v>
      </c>
      <c r="C3843" t="s">
        <v>23</v>
      </c>
      <c r="D3843" t="s">
        <v>14</v>
      </c>
      <c r="E3843">
        <v>4000.32</v>
      </c>
      <c r="F3843">
        <v>3</v>
      </c>
      <c r="G3843" t="s">
        <v>28</v>
      </c>
      <c r="H3843" s="9">
        <v>1253.03</v>
      </c>
      <c r="I3843" s="9">
        <v>1550.51</v>
      </c>
      <c r="J3843" t="s">
        <v>16</v>
      </c>
      <c r="K3843">
        <v>0.14000000000000001</v>
      </c>
      <c r="L3843" s="4" t="s">
        <v>17</v>
      </c>
      <c r="M3843" s="4" t="s">
        <v>22</v>
      </c>
      <c r="N3843" s="4" t="str">
        <f>IF(ISBLANK(Table14[[#This Row],[Sales_Rep]]),"Unknown",Table14[[#This Row],[Sales_Rep]])</f>
        <v>Charlie</v>
      </c>
      <c r="O3843" t="str">
        <f>PROPER(Table14[[#This Row],[Region]])</f>
        <v>East</v>
      </c>
      <c r="P3843" s="9">
        <f>IF(ISBLANK(Table14[[#This Row],[Sales_Amount]]),MEDIAN(Table14[Sales_Amount]),Table14[[#This Row],[Sales_Amount]])</f>
        <v>4000.32</v>
      </c>
      <c r="Q3843" s="11">
        <f>IF(ISBLANK(Table14[[#This Row],[Quantity_Sold]]),MEDIAN(Table14[Quantity_Sold]),Table14[[#This Row],[Quantity_Sold]])</f>
        <v>3</v>
      </c>
      <c r="R3843" s="4" t="str">
        <f>TRIM(Table14[[#This Row],[Product_Category]])</f>
        <v>Furniture</v>
      </c>
      <c r="S3843" s="4" t="str">
        <f>PROPER(Table14[[#This Row],[Customer_Type]])</f>
        <v>Returning</v>
      </c>
      <c r="T3843" s="13">
        <f>IF(ISBLANK(Table14[[#This Row],[Discount]]),MEDIAN(Table14[Discount]),Table14[[#This Row],[Discount]])</f>
        <v>0.14000000000000001</v>
      </c>
    </row>
    <row r="3844" spans="1:20" x14ac:dyDescent="0.3">
      <c r="A3844">
        <v>1374</v>
      </c>
      <c r="B3844" s="1">
        <v>45595</v>
      </c>
      <c r="C3844" t="s">
        <v>19</v>
      </c>
      <c r="D3844" t="s">
        <v>14</v>
      </c>
      <c r="E3844">
        <v>8308.4500000000007</v>
      </c>
      <c r="F3844">
        <v>3</v>
      </c>
      <c r="G3844" t="s">
        <v>24</v>
      </c>
      <c r="H3844" s="9">
        <v>2930.95</v>
      </c>
      <c r="I3844" s="9">
        <v>3550.62</v>
      </c>
      <c r="J3844" t="s">
        <v>25</v>
      </c>
      <c r="K3844">
        <v>0.22</v>
      </c>
      <c r="L3844" s="4" t="s">
        <v>26</v>
      </c>
      <c r="M3844" s="4" t="s">
        <v>18</v>
      </c>
      <c r="N3844" s="4" t="str">
        <f>IF(ISBLANK(Table14[[#This Row],[Sales_Rep]]),"Unknown",Table14[[#This Row],[Sales_Rep]])</f>
        <v>Eve</v>
      </c>
      <c r="O3844" t="str">
        <f>PROPER(Table14[[#This Row],[Region]])</f>
        <v>East</v>
      </c>
      <c r="P3844" s="9">
        <f>IF(ISBLANK(Table14[[#This Row],[Sales_Amount]]),MEDIAN(Table14[Sales_Amount]),Table14[[#This Row],[Sales_Amount]])</f>
        <v>8308.4500000000007</v>
      </c>
      <c r="Q3844" s="11">
        <f>IF(ISBLANK(Table14[[#This Row],[Quantity_Sold]]),MEDIAN(Table14[Quantity_Sold]),Table14[[#This Row],[Quantity_Sold]])</f>
        <v>3</v>
      </c>
      <c r="R3844" s="4" t="str">
        <f>TRIM(Table14[[#This Row],[Product_Category]])</f>
        <v>Clothing</v>
      </c>
      <c r="S3844" s="4" t="str">
        <f>PROPER(Table14[[#This Row],[Customer_Type]])</f>
        <v>New</v>
      </c>
      <c r="T3844" s="13">
        <f>IF(ISBLANK(Table14[[#This Row],[Discount]]),MEDIAN(Table14[Discount]),Table14[[#This Row],[Discount]])</f>
        <v>0.22</v>
      </c>
    </row>
    <row r="3845" spans="1:20" x14ac:dyDescent="0.3">
      <c r="A3845">
        <v>1450</v>
      </c>
      <c r="B3845" s="1">
        <v>45046</v>
      </c>
      <c r="C3845" t="s">
        <v>13</v>
      </c>
      <c r="D3845" t="s">
        <v>30</v>
      </c>
      <c r="E3845">
        <v>108768.16</v>
      </c>
      <c r="F3845">
        <v>39</v>
      </c>
      <c r="G3845" t="s">
        <v>28</v>
      </c>
      <c r="H3845" s="9">
        <v>2468.58</v>
      </c>
      <c r="I3845" s="9">
        <v>3443.12</v>
      </c>
      <c r="J3845" t="s">
        <v>25</v>
      </c>
      <c r="K3845">
        <v>0.19</v>
      </c>
      <c r="L3845" s="4" t="s">
        <v>26</v>
      </c>
      <c r="M3845" s="4" t="s">
        <v>22</v>
      </c>
      <c r="N3845" s="4" t="str">
        <f>IF(ISBLANK(Table14[[#This Row],[Sales_Rep]]),"Unknown",Table14[[#This Row],[Sales_Rep]])</f>
        <v>David</v>
      </c>
      <c r="O3845" t="str">
        <f>PROPER(Table14[[#This Row],[Region]])</f>
        <v>South</v>
      </c>
      <c r="P3845" s="9">
        <f>IF(ISBLANK(Table14[[#This Row],[Sales_Amount]]),MEDIAN(Table14[Sales_Amount]),Table14[[#This Row],[Sales_Amount]])</f>
        <v>108768.16</v>
      </c>
      <c r="Q3845" s="11">
        <f>IF(ISBLANK(Table14[[#This Row],[Quantity_Sold]]),MEDIAN(Table14[Quantity_Sold]),Table14[[#This Row],[Quantity_Sold]])</f>
        <v>39</v>
      </c>
      <c r="R3845" s="4" t="str">
        <f>TRIM(Table14[[#This Row],[Product_Category]])</f>
        <v>Furniture</v>
      </c>
      <c r="S3845" s="4" t="str">
        <f>PROPER(Table14[[#This Row],[Customer_Type]])</f>
        <v>New</v>
      </c>
      <c r="T3845" s="13">
        <f>IF(ISBLANK(Table14[[#This Row],[Discount]]),MEDIAN(Table14[Discount]),Table14[[#This Row],[Discount]])</f>
        <v>0.19</v>
      </c>
    </row>
    <row r="3846" spans="1:20" x14ac:dyDescent="0.3">
      <c r="A3846">
        <v>1149</v>
      </c>
      <c r="B3846" s="1">
        <v>45138</v>
      </c>
      <c r="C3846" t="s">
        <v>19</v>
      </c>
      <c r="D3846" t="s">
        <v>30</v>
      </c>
      <c r="E3846">
        <v>861.17</v>
      </c>
      <c r="F3846">
        <v>5</v>
      </c>
      <c r="G3846" t="s">
        <v>21</v>
      </c>
      <c r="H3846" s="9">
        <v>186.38</v>
      </c>
      <c r="I3846" s="9">
        <v>205.04</v>
      </c>
      <c r="J3846" t="s">
        <v>25</v>
      </c>
      <c r="K3846">
        <v>0.16</v>
      </c>
      <c r="L3846" s="4" t="s">
        <v>26</v>
      </c>
      <c r="M3846" s="4" t="s">
        <v>22</v>
      </c>
      <c r="N3846" s="4" t="str">
        <f>IF(ISBLANK(Table14[[#This Row],[Sales_Rep]]),"Unknown",Table14[[#This Row],[Sales_Rep]])</f>
        <v>Eve</v>
      </c>
      <c r="O3846" t="str">
        <f>PROPER(Table14[[#This Row],[Region]])</f>
        <v>South</v>
      </c>
      <c r="P3846" s="9">
        <f>IF(ISBLANK(Table14[[#This Row],[Sales_Amount]]),MEDIAN(Table14[Sales_Amount]),Table14[[#This Row],[Sales_Amount]])</f>
        <v>861.17</v>
      </c>
      <c r="Q3846" s="11">
        <f>IF(ISBLANK(Table14[[#This Row],[Quantity_Sold]]),MEDIAN(Table14[Quantity_Sold]),Table14[[#This Row],[Quantity_Sold]])</f>
        <v>5</v>
      </c>
      <c r="R3846" s="4" t="str">
        <f>TRIM(Table14[[#This Row],[Product_Category]])</f>
        <v>Electronics</v>
      </c>
      <c r="S3846" s="4" t="str">
        <f>PROPER(Table14[[#This Row],[Customer_Type]])</f>
        <v>New</v>
      </c>
      <c r="T3846" s="13">
        <f>IF(ISBLANK(Table14[[#This Row],[Discount]]),MEDIAN(Table14[Discount]),Table14[[#This Row],[Discount]])</f>
        <v>0.16</v>
      </c>
    </row>
    <row r="3847" spans="1:20" x14ac:dyDescent="0.3">
      <c r="A3847">
        <v>1267</v>
      </c>
      <c r="B3847" s="1">
        <v>45528</v>
      </c>
      <c r="C3847" t="s">
        <v>29</v>
      </c>
      <c r="D3847" t="s">
        <v>14</v>
      </c>
      <c r="E3847">
        <v>137883.44</v>
      </c>
      <c r="F3847">
        <v>34</v>
      </c>
      <c r="G3847" t="s">
        <v>28</v>
      </c>
      <c r="H3847" s="9">
        <v>2788.72</v>
      </c>
      <c r="I3847" s="9">
        <v>4180.82</v>
      </c>
      <c r="J3847" t="s">
        <v>16</v>
      </c>
      <c r="K3847">
        <v>0.03</v>
      </c>
      <c r="L3847" s="4" t="s">
        <v>17</v>
      </c>
      <c r="M3847" s="4" t="s">
        <v>22</v>
      </c>
      <c r="N3847" s="4" t="str">
        <f>IF(ISBLANK(Table14[[#This Row],[Sales_Rep]]),"Unknown",Table14[[#This Row],[Sales_Rep]])</f>
        <v>Bob</v>
      </c>
      <c r="O3847" t="str">
        <f>PROPER(Table14[[#This Row],[Region]])</f>
        <v>East</v>
      </c>
      <c r="P3847" s="9">
        <f>IF(ISBLANK(Table14[[#This Row],[Sales_Amount]]),MEDIAN(Table14[Sales_Amount]),Table14[[#This Row],[Sales_Amount]])</f>
        <v>137883.44</v>
      </c>
      <c r="Q3847" s="11">
        <f>IF(ISBLANK(Table14[[#This Row],[Quantity_Sold]]),MEDIAN(Table14[Quantity_Sold]),Table14[[#This Row],[Quantity_Sold]])</f>
        <v>34</v>
      </c>
      <c r="R3847" s="4" t="str">
        <f>TRIM(Table14[[#This Row],[Product_Category]])</f>
        <v>Furniture</v>
      </c>
      <c r="S3847" s="4" t="str">
        <f>PROPER(Table14[[#This Row],[Customer_Type]])</f>
        <v>Returning</v>
      </c>
      <c r="T3847" s="13">
        <f>IF(ISBLANK(Table14[[#This Row],[Discount]]),MEDIAN(Table14[Discount]),Table14[[#This Row],[Discount]])</f>
        <v>0.03</v>
      </c>
    </row>
    <row r="3848" spans="1:20" x14ac:dyDescent="0.3">
      <c r="A3848">
        <v>1100</v>
      </c>
      <c r="B3848" s="1">
        <v>45590</v>
      </c>
      <c r="C3848" t="s">
        <v>29</v>
      </c>
      <c r="D3848" t="s">
        <v>14</v>
      </c>
      <c r="E3848">
        <v>5586.88</v>
      </c>
      <c r="F3848">
        <v>6</v>
      </c>
      <c r="G3848" t="s">
        <v>24</v>
      </c>
      <c r="H3848" s="9">
        <v>866.62</v>
      </c>
      <c r="I3848" s="9">
        <v>1241.53</v>
      </c>
      <c r="J3848" t="s">
        <v>16</v>
      </c>
      <c r="K3848">
        <v>0.25</v>
      </c>
      <c r="L3848" s="4" t="s">
        <v>26</v>
      </c>
      <c r="M3848" s="4" t="s">
        <v>18</v>
      </c>
      <c r="N3848" s="4" t="str">
        <f>IF(ISBLANK(Table14[[#This Row],[Sales_Rep]]),"Unknown",Table14[[#This Row],[Sales_Rep]])</f>
        <v>Bob</v>
      </c>
      <c r="O3848" t="str">
        <f>PROPER(Table14[[#This Row],[Region]])</f>
        <v>East</v>
      </c>
      <c r="P3848" s="9">
        <f>IF(ISBLANK(Table14[[#This Row],[Sales_Amount]]),MEDIAN(Table14[Sales_Amount]),Table14[[#This Row],[Sales_Amount]])</f>
        <v>5586.88</v>
      </c>
      <c r="Q3848" s="11">
        <f>IF(ISBLANK(Table14[[#This Row],[Quantity_Sold]]),MEDIAN(Table14[Quantity_Sold]),Table14[[#This Row],[Quantity_Sold]])</f>
        <v>6</v>
      </c>
      <c r="R3848" s="4" t="str">
        <f>TRIM(Table14[[#This Row],[Product_Category]])</f>
        <v>Clothing</v>
      </c>
      <c r="S3848" s="4" t="str">
        <f>PROPER(Table14[[#This Row],[Customer_Type]])</f>
        <v>Returning</v>
      </c>
      <c r="T3848" s="13">
        <f>IF(ISBLANK(Table14[[#This Row],[Discount]]),MEDIAN(Table14[Discount]),Table14[[#This Row],[Discount]])</f>
        <v>0.25</v>
      </c>
    </row>
    <row r="3849" spans="1:20" x14ac:dyDescent="0.3">
      <c r="A3849">
        <v>1089</v>
      </c>
      <c r="B3849" s="1">
        <v>45106</v>
      </c>
      <c r="C3849" t="s">
        <v>32</v>
      </c>
      <c r="D3849" t="s">
        <v>14</v>
      </c>
      <c r="E3849">
        <v>15600.9</v>
      </c>
      <c r="F3849">
        <v>14</v>
      </c>
      <c r="G3849" t="s">
        <v>21</v>
      </c>
      <c r="H3849" s="9">
        <v>1069.71</v>
      </c>
      <c r="I3849" s="9">
        <v>1342.59</v>
      </c>
      <c r="J3849" t="s">
        <v>25</v>
      </c>
      <c r="K3849">
        <v>0.17</v>
      </c>
      <c r="L3849" s="4" t="s">
        <v>26</v>
      </c>
      <c r="M3849" s="4" t="s">
        <v>18</v>
      </c>
      <c r="N3849" s="4" t="str">
        <f>IF(ISBLANK(Table14[[#This Row],[Sales_Rep]]),"Unknown",Table14[[#This Row],[Sales_Rep]])</f>
        <v>Alice</v>
      </c>
      <c r="O3849" t="str">
        <f>PROPER(Table14[[#This Row],[Region]])</f>
        <v>East</v>
      </c>
      <c r="P3849" s="9">
        <f>IF(ISBLANK(Table14[[#This Row],[Sales_Amount]]),MEDIAN(Table14[Sales_Amount]),Table14[[#This Row],[Sales_Amount]])</f>
        <v>15600.9</v>
      </c>
      <c r="Q3849" s="11">
        <f>IF(ISBLANK(Table14[[#This Row],[Quantity_Sold]]),MEDIAN(Table14[Quantity_Sold]),Table14[[#This Row],[Quantity_Sold]])</f>
        <v>14</v>
      </c>
      <c r="R3849" s="4" t="str">
        <f>TRIM(Table14[[#This Row],[Product_Category]])</f>
        <v>Electronics</v>
      </c>
      <c r="S3849" s="4" t="str">
        <f>PROPER(Table14[[#This Row],[Customer_Type]])</f>
        <v>New</v>
      </c>
      <c r="T3849" s="13">
        <f>IF(ISBLANK(Table14[[#This Row],[Discount]]),MEDIAN(Table14[Discount]),Table14[[#This Row],[Discount]])</f>
        <v>0.17</v>
      </c>
    </row>
    <row r="3850" spans="1:20" x14ac:dyDescent="0.3">
      <c r="A3850">
        <v>1129</v>
      </c>
      <c r="B3850" s="1">
        <v>45332</v>
      </c>
      <c r="C3850" t="s">
        <v>32</v>
      </c>
      <c r="D3850" t="s">
        <v>27</v>
      </c>
      <c r="E3850">
        <v>189579.17</v>
      </c>
      <c r="F3850">
        <v>39</v>
      </c>
      <c r="G3850" t="s">
        <v>21</v>
      </c>
      <c r="H3850" s="9">
        <v>4323.28</v>
      </c>
      <c r="I3850" s="9">
        <v>6001.24</v>
      </c>
      <c r="J3850" t="s">
        <v>16</v>
      </c>
      <c r="K3850">
        <v>0.19</v>
      </c>
      <c r="L3850" s="4" t="s">
        <v>31</v>
      </c>
      <c r="M3850" s="4" t="s">
        <v>18</v>
      </c>
      <c r="N3850" s="4" t="str">
        <f>IF(ISBLANK(Table14[[#This Row],[Sales_Rep]]),"Unknown",Table14[[#This Row],[Sales_Rep]])</f>
        <v>Alice</v>
      </c>
      <c r="O3850" t="str">
        <f>PROPER(Table14[[#This Row],[Region]])</f>
        <v>West</v>
      </c>
      <c r="P3850" s="9">
        <f>IF(ISBLANK(Table14[[#This Row],[Sales_Amount]]),MEDIAN(Table14[Sales_Amount]),Table14[[#This Row],[Sales_Amount]])</f>
        <v>189579.17</v>
      </c>
      <c r="Q3850" s="11">
        <f>IF(ISBLANK(Table14[[#This Row],[Quantity_Sold]]),MEDIAN(Table14[Quantity_Sold]),Table14[[#This Row],[Quantity_Sold]])</f>
        <v>39</v>
      </c>
      <c r="R3850" s="4" t="str">
        <f>TRIM(Table14[[#This Row],[Product_Category]])</f>
        <v>Electronics</v>
      </c>
      <c r="S3850" s="4" t="str">
        <f>PROPER(Table14[[#This Row],[Customer_Type]])</f>
        <v>Returning</v>
      </c>
      <c r="T3850" s="13">
        <f>IF(ISBLANK(Table14[[#This Row],[Discount]]),MEDIAN(Table14[Discount]),Table14[[#This Row],[Discount]])</f>
        <v>0.19</v>
      </c>
    </row>
    <row r="3851" spans="1:20" x14ac:dyDescent="0.3">
      <c r="A3851">
        <v>1452</v>
      </c>
      <c r="B3851" s="1">
        <v>45253</v>
      </c>
      <c r="C3851" t="s">
        <v>29</v>
      </c>
      <c r="D3851" t="s">
        <v>20</v>
      </c>
      <c r="E3851">
        <v>51515.22</v>
      </c>
      <c r="F3851">
        <v>17</v>
      </c>
      <c r="G3851" t="s">
        <v>21</v>
      </c>
      <c r="H3851" s="9">
        <v>3196.81</v>
      </c>
      <c r="I3851" s="9">
        <v>4208.76</v>
      </c>
      <c r="J3851" t="s">
        <v>16</v>
      </c>
      <c r="K3851">
        <v>0.28000000000000003</v>
      </c>
      <c r="L3851" s="4" t="s">
        <v>17</v>
      </c>
      <c r="M3851" s="4" t="s">
        <v>18</v>
      </c>
      <c r="N3851" s="4" t="str">
        <f>IF(ISBLANK(Table14[[#This Row],[Sales_Rep]]),"Unknown",Table14[[#This Row],[Sales_Rep]])</f>
        <v>Bob</v>
      </c>
      <c r="O3851" t="str">
        <f>PROPER(Table14[[#This Row],[Region]])</f>
        <v>North</v>
      </c>
      <c r="P3851" s="9">
        <f>IF(ISBLANK(Table14[[#This Row],[Sales_Amount]]),MEDIAN(Table14[Sales_Amount]),Table14[[#This Row],[Sales_Amount]])</f>
        <v>51515.22</v>
      </c>
      <c r="Q3851" s="11">
        <f>IF(ISBLANK(Table14[[#This Row],[Quantity_Sold]]),MEDIAN(Table14[Quantity_Sold]),Table14[[#This Row],[Quantity_Sold]])</f>
        <v>17</v>
      </c>
      <c r="R3851" s="4" t="str">
        <f>TRIM(Table14[[#This Row],[Product_Category]])</f>
        <v>Electronics</v>
      </c>
      <c r="S3851" s="4" t="str">
        <f>PROPER(Table14[[#This Row],[Customer_Type]])</f>
        <v>Returning</v>
      </c>
      <c r="T3851" s="13">
        <f>IF(ISBLANK(Table14[[#This Row],[Discount]]),MEDIAN(Table14[Discount]),Table14[[#This Row],[Discount]])</f>
        <v>0.28000000000000003</v>
      </c>
    </row>
    <row r="3852" spans="1:20" x14ac:dyDescent="0.3">
      <c r="A3852">
        <v>1172</v>
      </c>
      <c r="B3852" s="1">
        <v>44995</v>
      </c>
      <c r="C3852" t="s">
        <v>19</v>
      </c>
      <c r="D3852" t="s">
        <v>14</v>
      </c>
      <c r="E3852">
        <v>54901.23</v>
      </c>
      <c r="F3852">
        <v>30</v>
      </c>
      <c r="G3852" t="s">
        <v>15</v>
      </c>
      <c r="H3852" s="9">
        <v>2000.18</v>
      </c>
      <c r="I3852" s="9">
        <v>2259.31</v>
      </c>
      <c r="J3852" t="s">
        <v>25</v>
      </c>
      <c r="K3852">
        <v>0.19</v>
      </c>
      <c r="L3852" s="4" t="s">
        <v>26</v>
      </c>
      <c r="M3852" s="4" t="s">
        <v>18</v>
      </c>
      <c r="N3852" s="4" t="str">
        <f>IF(ISBLANK(Table14[[#This Row],[Sales_Rep]]),"Unknown",Table14[[#This Row],[Sales_Rep]])</f>
        <v>Eve</v>
      </c>
      <c r="O3852" t="str">
        <f>PROPER(Table14[[#This Row],[Region]])</f>
        <v>East</v>
      </c>
      <c r="P3852" s="9">
        <f>IF(ISBLANK(Table14[[#This Row],[Sales_Amount]]),MEDIAN(Table14[Sales_Amount]),Table14[[#This Row],[Sales_Amount]])</f>
        <v>54901.23</v>
      </c>
      <c r="Q3852" s="11">
        <f>IF(ISBLANK(Table14[[#This Row],[Quantity_Sold]]),MEDIAN(Table14[Quantity_Sold]),Table14[[#This Row],[Quantity_Sold]])</f>
        <v>30</v>
      </c>
      <c r="R3852" s="4" t="str">
        <f>TRIM(Table14[[#This Row],[Product_Category]])</f>
        <v>Food</v>
      </c>
      <c r="S3852" s="4" t="str">
        <f>PROPER(Table14[[#This Row],[Customer_Type]])</f>
        <v>New</v>
      </c>
      <c r="T3852" s="13">
        <f>IF(ISBLANK(Table14[[#This Row],[Discount]]),MEDIAN(Table14[Discount]),Table14[[#This Row],[Discount]])</f>
        <v>0.19</v>
      </c>
    </row>
    <row r="3853" spans="1:20" x14ac:dyDescent="0.3">
      <c r="A3853">
        <v>1406</v>
      </c>
      <c r="B3853" s="1">
        <v>45442</v>
      </c>
      <c r="C3853" t="s">
        <v>29</v>
      </c>
      <c r="D3853" t="s">
        <v>14</v>
      </c>
      <c r="E3853">
        <v>76552.710000000006</v>
      </c>
      <c r="F3853">
        <v>18</v>
      </c>
      <c r="G3853" t="s">
        <v>21</v>
      </c>
      <c r="H3853" s="9">
        <v>3706.12</v>
      </c>
      <c r="I3853" s="9">
        <v>5124.01</v>
      </c>
      <c r="J3853" t="s">
        <v>25</v>
      </c>
      <c r="K3853">
        <v>0.17</v>
      </c>
      <c r="L3853" s="4" t="s">
        <v>31</v>
      </c>
      <c r="M3853" s="4" t="s">
        <v>18</v>
      </c>
      <c r="N3853" s="4" t="str">
        <f>IF(ISBLANK(Table14[[#This Row],[Sales_Rep]]),"Unknown",Table14[[#This Row],[Sales_Rep]])</f>
        <v>Bob</v>
      </c>
      <c r="O3853" t="str">
        <f>PROPER(Table14[[#This Row],[Region]])</f>
        <v>East</v>
      </c>
      <c r="P3853" s="9">
        <f>IF(ISBLANK(Table14[[#This Row],[Sales_Amount]]),MEDIAN(Table14[Sales_Amount]),Table14[[#This Row],[Sales_Amount]])</f>
        <v>76552.710000000006</v>
      </c>
      <c r="Q3853" s="11">
        <f>IF(ISBLANK(Table14[[#This Row],[Quantity_Sold]]),MEDIAN(Table14[Quantity_Sold]),Table14[[#This Row],[Quantity_Sold]])</f>
        <v>18</v>
      </c>
      <c r="R3853" s="4" t="str">
        <f>TRIM(Table14[[#This Row],[Product_Category]])</f>
        <v>Electronics</v>
      </c>
      <c r="S3853" s="4" t="str">
        <f>PROPER(Table14[[#This Row],[Customer_Type]])</f>
        <v>New</v>
      </c>
      <c r="T3853" s="13">
        <f>IF(ISBLANK(Table14[[#This Row],[Discount]]),MEDIAN(Table14[Discount]),Table14[[#This Row],[Discount]])</f>
        <v>0.17</v>
      </c>
    </row>
    <row r="3854" spans="1:20" x14ac:dyDescent="0.3">
      <c r="A3854">
        <v>1486</v>
      </c>
      <c r="B3854" s="1">
        <v>45451</v>
      </c>
      <c r="C3854" t="s">
        <v>32</v>
      </c>
      <c r="D3854" t="s">
        <v>14</v>
      </c>
      <c r="E3854">
        <v>2278.6</v>
      </c>
      <c r="F3854">
        <v>11</v>
      </c>
      <c r="G3854" t="s">
        <v>24</v>
      </c>
      <c r="H3854" s="9">
        <v>235.4</v>
      </c>
      <c r="I3854" s="9">
        <v>272.56</v>
      </c>
      <c r="J3854" t="s">
        <v>25</v>
      </c>
      <c r="K3854">
        <v>0.24</v>
      </c>
      <c r="L3854" s="4" t="s">
        <v>17</v>
      </c>
      <c r="M3854" s="4" t="s">
        <v>22</v>
      </c>
      <c r="N3854" s="4" t="str">
        <f>IF(ISBLANK(Table14[[#This Row],[Sales_Rep]]),"Unknown",Table14[[#This Row],[Sales_Rep]])</f>
        <v>Alice</v>
      </c>
      <c r="O3854" t="str">
        <f>PROPER(Table14[[#This Row],[Region]])</f>
        <v>East</v>
      </c>
      <c r="P3854" s="9">
        <f>IF(ISBLANK(Table14[[#This Row],[Sales_Amount]]),MEDIAN(Table14[Sales_Amount]),Table14[[#This Row],[Sales_Amount]])</f>
        <v>2278.6</v>
      </c>
      <c r="Q3854" s="11">
        <f>IF(ISBLANK(Table14[[#This Row],[Quantity_Sold]]),MEDIAN(Table14[Quantity_Sold]),Table14[[#This Row],[Quantity_Sold]])</f>
        <v>11</v>
      </c>
      <c r="R3854" s="4" t="str">
        <f>TRIM(Table14[[#This Row],[Product_Category]])</f>
        <v>Clothing</v>
      </c>
      <c r="S3854" s="4" t="str">
        <f>PROPER(Table14[[#This Row],[Customer_Type]])</f>
        <v>New</v>
      </c>
      <c r="T3854" s="13">
        <f>IF(ISBLANK(Table14[[#This Row],[Discount]]),MEDIAN(Table14[Discount]),Table14[[#This Row],[Discount]])</f>
        <v>0.24</v>
      </c>
    </row>
    <row r="3855" spans="1:20" x14ac:dyDescent="0.3">
      <c r="A3855">
        <v>1462</v>
      </c>
      <c r="B3855" s="1">
        <v>45454</v>
      </c>
      <c r="C3855" t="s">
        <v>29</v>
      </c>
      <c r="D3855" t="s">
        <v>27</v>
      </c>
      <c r="E3855">
        <v>42641.279999999999</v>
      </c>
      <c r="F3855">
        <v>11</v>
      </c>
      <c r="G3855" t="s">
        <v>15</v>
      </c>
      <c r="H3855" s="9">
        <v>3485.25</v>
      </c>
      <c r="I3855" s="9">
        <v>4845.6000000000004</v>
      </c>
      <c r="J3855" t="s">
        <v>16</v>
      </c>
      <c r="K3855">
        <v>0.2</v>
      </c>
      <c r="L3855" s="4" t="s">
        <v>26</v>
      </c>
      <c r="M3855" s="4" t="s">
        <v>22</v>
      </c>
      <c r="N3855" s="4" t="str">
        <f>IF(ISBLANK(Table14[[#This Row],[Sales_Rep]]),"Unknown",Table14[[#This Row],[Sales_Rep]])</f>
        <v>Bob</v>
      </c>
      <c r="O3855" t="str">
        <f>PROPER(Table14[[#This Row],[Region]])</f>
        <v>West</v>
      </c>
      <c r="P3855" s="9">
        <f>IF(ISBLANK(Table14[[#This Row],[Sales_Amount]]),MEDIAN(Table14[Sales_Amount]),Table14[[#This Row],[Sales_Amount]])</f>
        <v>42641.279999999999</v>
      </c>
      <c r="Q3855" s="11">
        <f>IF(ISBLANK(Table14[[#This Row],[Quantity_Sold]]),MEDIAN(Table14[Quantity_Sold]),Table14[[#This Row],[Quantity_Sold]])</f>
        <v>11</v>
      </c>
      <c r="R3855" s="4" t="str">
        <f>TRIM(Table14[[#This Row],[Product_Category]])</f>
        <v>Food</v>
      </c>
      <c r="S3855" s="4" t="str">
        <f>PROPER(Table14[[#This Row],[Customer_Type]])</f>
        <v>Returning</v>
      </c>
      <c r="T3855" s="13">
        <f>IF(ISBLANK(Table14[[#This Row],[Discount]]),MEDIAN(Table14[Discount]),Table14[[#This Row],[Discount]])</f>
        <v>0.2</v>
      </c>
    </row>
    <row r="3856" spans="1:20" x14ac:dyDescent="0.3">
      <c r="A3856">
        <v>1465</v>
      </c>
      <c r="B3856" s="1">
        <v>45207</v>
      </c>
      <c r="C3856" t="s">
        <v>29</v>
      </c>
      <c r="D3856" t="s">
        <v>27</v>
      </c>
      <c r="E3856">
        <v>127382.34</v>
      </c>
      <c r="F3856">
        <v>30</v>
      </c>
      <c r="G3856" t="s">
        <v>28</v>
      </c>
      <c r="H3856" s="9">
        <v>3735.6</v>
      </c>
      <c r="I3856" s="9">
        <v>4377.3999999999996</v>
      </c>
      <c r="J3856" t="s">
        <v>25</v>
      </c>
      <c r="K3856">
        <v>0.03</v>
      </c>
      <c r="L3856" s="4" t="s">
        <v>17</v>
      </c>
      <c r="M3856" s="4" t="s">
        <v>22</v>
      </c>
      <c r="N3856" s="4" t="str">
        <f>IF(ISBLANK(Table14[[#This Row],[Sales_Rep]]),"Unknown",Table14[[#This Row],[Sales_Rep]])</f>
        <v>Bob</v>
      </c>
      <c r="O3856" t="str">
        <f>PROPER(Table14[[#This Row],[Region]])</f>
        <v>West</v>
      </c>
      <c r="P3856" s="9">
        <f>IF(ISBLANK(Table14[[#This Row],[Sales_Amount]]),MEDIAN(Table14[Sales_Amount]),Table14[[#This Row],[Sales_Amount]])</f>
        <v>127382.34</v>
      </c>
      <c r="Q3856" s="11">
        <f>IF(ISBLANK(Table14[[#This Row],[Quantity_Sold]]),MEDIAN(Table14[Quantity_Sold]),Table14[[#This Row],[Quantity_Sold]])</f>
        <v>30</v>
      </c>
      <c r="R3856" s="4" t="str">
        <f>TRIM(Table14[[#This Row],[Product_Category]])</f>
        <v>Furniture</v>
      </c>
      <c r="S3856" s="4" t="str">
        <f>PROPER(Table14[[#This Row],[Customer_Type]])</f>
        <v>New</v>
      </c>
      <c r="T3856" s="13">
        <f>IF(ISBLANK(Table14[[#This Row],[Discount]]),MEDIAN(Table14[Discount]),Table14[[#This Row],[Discount]])</f>
        <v>0.03</v>
      </c>
    </row>
    <row r="3857" spans="1:20" x14ac:dyDescent="0.3">
      <c r="A3857">
        <v>1374</v>
      </c>
      <c r="B3857" s="1">
        <v>45331</v>
      </c>
      <c r="C3857" t="s">
        <v>19</v>
      </c>
      <c r="D3857" t="s">
        <v>14</v>
      </c>
      <c r="E3857">
        <v>9699.2999999999993</v>
      </c>
      <c r="F3857">
        <v>12</v>
      </c>
      <c r="G3857" t="s">
        <v>21</v>
      </c>
      <c r="H3857" s="9">
        <v>728.1</v>
      </c>
      <c r="I3857" s="9">
        <v>878.56</v>
      </c>
      <c r="J3857" t="s">
        <v>16</v>
      </c>
      <c r="K3857">
        <v>0.08</v>
      </c>
      <c r="L3857" s="4" t="s">
        <v>26</v>
      </c>
      <c r="M3857" s="4" t="s">
        <v>22</v>
      </c>
      <c r="N3857" s="4" t="str">
        <f>IF(ISBLANK(Table14[[#This Row],[Sales_Rep]]),"Unknown",Table14[[#This Row],[Sales_Rep]])</f>
        <v>Eve</v>
      </c>
      <c r="O3857" t="str">
        <f>PROPER(Table14[[#This Row],[Region]])</f>
        <v>East</v>
      </c>
      <c r="P3857" s="9">
        <f>IF(ISBLANK(Table14[[#This Row],[Sales_Amount]]),MEDIAN(Table14[Sales_Amount]),Table14[[#This Row],[Sales_Amount]])</f>
        <v>9699.2999999999993</v>
      </c>
      <c r="Q3857" s="11">
        <f>IF(ISBLANK(Table14[[#This Row],[Quantity_Sold]]),MEDIAN(Table14[Quantity_Sold]),Table14[[#This Row],[Quantity_Sold]])</f>
        <v>12</v>
      </c>
      <c r="R3857" s="4" t="str">
        <f>TRIM(Table14[[#This Row],[Product_Category]])</f>
        <v>Electronics</v>
      </c>
      <c r="S3857" s="4" t="str">
        <f>PROPER(Table14[[#This Row],[Customer_Type]])</f>
        <v>Returning</v>
      </c>
      <c r="T3857" s="13">
        <f>IF(ISBLANK(Table14[[#This Row],[Discount]]),MEDIAN(Table14[Discount]),Table14[[#This Row],[Discount]])</f>
        <v>0.08</v>
      </c>
    </row>
    <row r="3858" spans="1:20" x14ac:dyDescent="0.3">
      <c r="A3858">
        <v>1442</v>
      </c>
      <c r="B3858" s="1">
        <v>45110</v>
      </c>
      <c r="C3858" t="s">
        <v>13</v>
      </c>
      <c r="D3858" t="s">
        <v>14</v>
      </c>
      <c r="E3858">
        <v>69572.7</v>
      </c>
      <c r="F3858">
        <v>41</v>
      </c>
      <c r="G3858" t="s">
        <v>24</v>
      </c>
      <c r="H3858" s="9">
        <v>1594.17</v>
      </c>
      <c r="I3858" s="9">
        <v>1928.29</v>
      </c>
      <c r="J3858" t="s">
        <v>25</v>
      </c>
      <c r="K3858">
        <v>0.12</v>
      </c>
      <c r="L3858" s="4" t="s">
        <v>31</v>
      </c>
      <c r="M3858" s="4" t="s">
        <v>18</v>
      </c>
      <c r="N3858" s="4" t="str">
        <f>IF(ISBLANK(Table14[[#This Row],[Sales_Rep]]),"Unknown",Table14[[#This Row],[Sales_Rep]])</f>
        <v>David</v>
      </c>
      <c r="O3858" t="str">
        <f>PROPER(Table14[[#This Row],[Region]])</f>
        <v>East</v>
      </c>
      <c r="P3858" s="9">
        <f>IF(ISBLANK(Table14[[#This Row],[Sales_Amount]]),MEDIAN(Table14[Sales_Amount]),Table14[[#This Row],[Sales_Amount]])</f>
        <v>69572.7</v>
      </c>
      <c r="Q3858" s="11">
        <f>IF(ISBLANK(Table14[[#This Row],[Quantity_Sold]]),MEDIAN(Table14[Quantity_Sold]),Table14[[#This Row],[Quantity_Sold]])</f>
        <v>41</v>
      </c>
      <c r="R3858" s="4" t="str">
        <f>TRIM(Table14[[#This Row],[Product_Category]])</f>
        <v>Clothing</v>
      </c>
      <c r="S3858" s="4" t="str">
        <f>PROPER(Table14[[#This Row],[Customer_Type]])</f>
        <v>New</v>
      </c>
      <c r="T3858" s="13">
        <f>IF(ISBLANK(Table14[[#This Row],[Discount]]),MEDIAN(Table14[Discount]),Table14[[#This Row],[Discount]])</f>
        <v>0.12</v>
      </c>
    </row>
    <row r="3859" spans="1:20" x14ac:dyDescent="0.3">
      <c r="A3859">
        <v>1077</v>
      </c>
      <c r="B3859" s="1">
        <v>45612</v>
      </c>
      <c r="C3859" t="s">
        <v>32</v>
      </c>
      <c r="D3859" t="s">
        <v>14</v>
      </c>
      <c r="E3859">
        <v>172381.57</v>
      </c>
      <c r="F3859">
        <v>42</v>
      </c>
      <c r="G3859" t="s">
        <v>15</v>
      </c>
      <c r="H3859" s="9">
        <v>3483.12</v>
      </c>
      <c r="I3859" s="9">
        <v>4320.34</v>
      </c>
      <c r="J3859" t="s">
        <v>25</v>
      </c>
      <c r="K3859">
        <v>0.05</v>
      </c>
      <c r="L3859" s="4" t="s">
        <v>31</v>
      </c>
      <c r="M3859" s="4" t="s">
        <v>22</v>
      </c>
      <c r="N3859" s="4" t="str">
        <f>IF(ISBLANK(Table14[[#This Row],[Sales_Rep]]),"Unknown",Table14[[#This Row],[Sales_Rep]])</f>
        <v>Alice</v>
      </c>
      <c r="O3859" t="str">
        <f>PROPER(Table14[[#This Row],[Region]])</f>
        <v>East</v>
      </c>
      <c r="P3859" s="9">
        <f>IF(ISBLANK(Table14[[#This Row],[Sales_Amount]]),MEDIAN(Table14[Sales_Amount]),Table14[[#This Row],[Sales_Amount]])</f>
        <v>172381.57</v>
      </c>
      <c r="Q3859" s="11">
        <f>IF(ISBLANK(Table14[[#This Row],[Quantity_Sold]]),MEDIAN(Table14[Quantity_Sold]),Table14[[#This Row],[Quantity_Sold]])</f>
        <v>42</v>
      </c>
      <c r="R3859" s="4" t="str">
        <f>TRIM(Table14[[#This Row],[Product_Category]])</f>
        <v>Food</v>
      </c>
      <c r="S3859" s="4" t="str">
        <f>PROPER(Table14[[#This Row],[Customer_Type]])</f>
        <v>New</v>
      </c>
      <c r="T3859" s="13">
        <f>IF(ISBLANK(Table14[[#This Row],[Discount]]),MEDIAN(Table14[Discount]),Table14[[#This Row],[Discount]])</f>
        <v>0.05</v>
      </c>
    </row>
    <row r="3860" spans="1:20" x14ac:dyDescent="0.3">
      <c r="A3860">
        <v>1397</v>
      </c>
      <c r="B3860" s="1">
        <v>45071</v>
      </c>
      <c r="C3860" t="s">
        <v>19</v>
      </c>
      <c r="D3860" t="s">
        <v>30</v>
      </c>
      <c r="E3860">
        <v>154529.60000000001</v>
      </c>
      <c r="F3860">
        <v>40</v>
      </c>
      <c r="G3860" t="s">
        <v>28</v>
      </c>
      <c r="H3860" s="9">
        <v>3963.68</v>
      </c>
      <c r="I3860" s="9">
        <v>4829.05</v>
      </c>
      <c r="J3860" t="s">
        <v>16</v>
      </c>
      <c r="K3860">
        <v>0.2</v>
      </c>
      <c r="L3860" s="4" t="s">
        <v>26</v>
      </c>
      <c r="M3860" s="4" t="s">
        <v>18</v>
      </c>
      <c r="N3860" s="4" t="str">
        <f>IF(ISBLANK(Table14[[#This Row],[Sales_Rep]]),"Unknown",Table14[[#This Row],[Sales_Rep]])</f>
        <v>Eve</v>
      </c>
      <c r="O3860" t="str">
        <f>PROPER(Table14[[#This Row],[Region]])</f>
        <v>South</v>
      </c>
      <c r="P3860" s="9">
        <f>IF(ISBLANK(Table14[[#This Row],[Sales_Amount]]),MEDIAN(Table14[Sales_Amount]),Table14[[#This Row],[Sales_Amount]])</f>
        <v>154529.60000000001</v>
      </c>
      <c r="Q3860" s="11">
        <f>IF(ISBLANK(Table14[[#This Row],[Quantity_Sold]]),MEDIAN(Table14[Quantity_Sold]),Table14[[#This Row],[Quantity_Sold]])</f>
        <v>40</v>
      </c>
      <c r="R3860" s="4" t="str">
        <f>TRIM(Table14[[#This Row],[Product_Category]])</f>
        <v>Furniture</v>
      </c>
      <c r="S3860" s="4" t="str">
        <f>PROPER(Table14[[#This Row],[Customer_Type]])</f>
        <v>Returning</v>
      </c>
      <c r="T3860" s="13">
        <f>IF(ISBLANK(Table14[[#This Row],[Discount]]),MEDIAN(Table14[Discount]),Table14[[#This Row],[Discount]])</f>
        <v>0.2</v>
      </c>
    </row>
    <row r="3861" spans="1:20" x14ac:dyDescent="0.3">
      <c r="A3861">
        <v>1038</v>
      </c>
      <c r="B3861" s="1">
        <v>45656</v>
      </c>
      <c r="C3861" t="s">
        <v>29</v>
      </c>
      <c r="D3861" t="s">
        <v>14</v>
      </c>
      <c r="E3861">
        <v>218189.22</v>
      </c>
      <c r="F3861">
        <v>40</v>
      </c>
      <c r="G3861" t="s">
        <v>15</v>
      </c>
      <c r="H3861" s="9">
        <v>4374.8999999999996</v>
      </c>
      <c r="I3861" s="9">
        <v>6342.71</v>
      </c>
      <c r="J3861" t="s">
        <v>25</v>
      </c>
      <c r="K3861">
        <v>0.14000000000000001</v>
      </c>
      <c r="L3861" s="4" t="s">
        <v>17</v>
      </c>
      <c r="M3861" s="4" t="s">
        <v>18</v>
      </c>
      <c r="N3861" s="4" t="str">
        <f>IF(ISBLANK(Table14[[#This Row],[Sales_Rep]]),"Unknown",Table14[[#This Row],[Sales_Rep]])</f>
        <v>Bob</v>
      </c>
      <c r="O3861" t="str">
        <f>PROPER(Table14[[#This Row],[Region]])</f>
        <v>East</v>
      </c>
      <c r="P3861" s="9">
        <f>IF(ISBLANK(Table14[[#This Row],[Sales_Amount]]),MEDIAN(Table14[Sales_Amount]),Table14[[#This Row],[Sales_Amount]])</f>
        <v>218189.22</v>
      </c>
      <c r="Q3861" s="11">
        <f>IF(ISBLANK(Table14[[#This Row],[Quantity_Sold]]),MEDIAN(Table14[Quantity_Sold]),Table14[[#This Row],[Quantity_Sold]])</f>
        <v>40</v>
      </c>
      <c r="R3861" s="4" t="str">
        <f>TRIM(Table14[[#This Row],[Product_Category]])</f>
        <v>Food</v>
      </c>
      <c r="S3861" s="4" t="str">
        <f>PROPER(Table14[[#This Row],[Customer_Type]])</f>
        <v>New</v>
      </c>
      <c r="T3861" s="13">
        <f>IF(ISBLANK(Table14[[#This Row],[Discount]]),MEDIAN(Table14[Discount]),Table14[[#This Row],[Discount]])</f>
        <v>0.14000000000000001</v>
      </c>
    </row>
    <row r="3862" spans="1:20" x14ac:dyDescent="0.3">
      <c r="A3862">
        <v>1204</v>
      </c>
      <c r="B3862" s="1">
        <v>45401</v>
      </c>
      <c r="C3862" t="s">
        <v>29</v>
      </c>
      <c r="D3862" t="s">
        <v>27</v>
      </c>
      <c r="E3862">
        <v>90822.1</v>
      </c>
      <c r="F3862">
        <v>37</v>
      </c>
      <c r="G3862" t="s">
        <v>24</v>
      </c>
      <c r="H3862" s="9">
        <v>1881.53</v>
      </c>
      <c r="I3862" s="9">
        <v>2639.41</v>
      </c>
      <c r="J3862" t="s">
        <v>25</v>
      </c>
      <c r="K3862">
        <v>7.0000000000000007E-2</v>
      </c>
      <c r="L3862" s="4" t="s">
        <v>31</v>
      </c>
      <c r="M3862" s="4" t="s">
        <v>18</v>
      </c>
      <c r="N3862" s="4" t="str">
        <f>IF(ISBLANK(Table14[[#This Row],[Sales_Rep]]),"Unknown",Table14[[#This Row],[Sales_Rep]])</f>
        <v>Bob</v>
      </c>
      <c r="O3862" t="str">
        <f>PROPER(Table14[[#This Row],[Region]])</f>
        <v>West</v>
      </c>
      <c r="P3862" s="9">
        <f>IF(ISBLANK(Table14[[#This Row],[Sales_Amount]]),MEDIAN(Table14[Sales_Amount]),Table14[[#This Row],[Sales_Amount]])</f>
        <v>90822.1</v>
      </c>
      <c r="Q3862" s="11">
        <f>IF(ISBLANK(Table14[[#This Row],[Quantity_Sold]]),MEDIAN(Table14[Quantity_Sold]),Table14[[#This Row],[Quantity_Sold]])</f>
        <v>37</v>
      </c>
      <c r="R3862" s="4" t="str">
        <f>TRIM(Table14[[#This Row],[Product_Category]])</f>
        <v>Clothing</v>
      </c>
      <c r="S3862" s="4" t="str">
        <f>PROPER(Table14[[#This Row],[Customer_Type]])</f>
        <v>New</v>
      </c>
      <c r="T3862" s="13">
        <f>IF(ISBLANK(Table14[[#This Row],[Discount]]),MEDIAN(Table14[Discount]),Table14[[#This Row],[Discount]])</f>
        <v>7.0000000000000007E-2</v>
      </c>
    </row>
    <row r="3863" spans="1:20" x14ac:dyDescent="0.3">
      <c r="A3863">
        <v>1103</v>
      </c>
      <c r="B3863" s="1">
        <v>45589</v>
      </c>
      <c r="C3863" t="s">
        <v>13</v>
      </c>
      <c r="D3863" t="s">
        <v>27</v>
      </c>
      <c r="E3863">
        <v>90372.41</v>
      </c>
      <c r="F3863">
        <v>28</v>
      </c>
      <c r="G3863" t="s">
        <v>28</v>
      </c>
      <c r="H3863" s="9">
        <v>2590.59</v>
      </c>
      <c r="I3863" s="9">
        <v>3797.16</v>
      </c>
      <c r="J3863" t="s">
        <v>16</v>
      </c>
      <c r="K3863">
        <v>0.15</v>
      </c>
      <c r="L3863" s="4" t="s">
        <v>31</v>
      </c>
      <c r="M3863" s="4" t="s">
        <v>22</v>
      </c>
      <c r="N3863" s="4" t="str">
        <f>IF(ISBLANK(Table14[[#This Row],[Sales_Rep]]),"Unknown",Table14[[#This Row],[Sales_Rep]])</f>
        <v>David</v>
      </c>
      <c r="O3863" t="str">
        <f>PROPER(Table14[[#This Row],[Region]])</f>
        <v>West</v>
      </c>
      <c r="P3863" s="9">
        <f>IF(ISBLANK(Table14[[#This Row],[Sales_Amount]]),MEDIAN(Table14[Sales_Amount]),Table14[[#This Row],[Sales_Amount]])</f>
        <v>90372.41</v>
      </c>
      <c r="Q3863" s="11">
        <f>IF(ISBLANK(Table14[[#This Row],[Quantity_Sold]]),MEDIAN(Table14[Quantity_Sold]),Table14[[#This Row],[Quantity_Sold]])</f>
        <v>28</v>
      </c>
      <c r="R3863" s="4" t="str">
        <f>TRIM(Table14[[#This Row],[Product_Category]])</f>
        <v>Furniture</v>
      </c>
      <c r="S3863" s="4" t="str">
        <f>PROPER(Table14[[#This Row],[Customer_Type]])</f>
        <v>Returning</v>
      </c>
      <c r="T3863" s="13">
        <f>IF(ISBLANK(Table14[[#This Row],[Discount]]),MEDIAN(Table14[Discount]),Table14[[#This Row],[Discount]])</f>
        <v>0.15</v>
      </c>
    </row>
    <row r="3864" spans="1:20" x14ac:dyDescent="0.3">
      <c r="A3864">
        <v>1034</v>
      </c>
      <c r="B3864" s="1">
        <v>45261</v>
      </c>
      <c r="C3864" t="s">
        <v>32</v>
      </c>
      <c r="D3864" t="s">
        <v>30</v>
      </c>
      <c r="E3864">
        <v>75808.41</v>
      </c>
      <c r="F3864">
        <v>32</v>
      </c>
      <c r="G3864" t="s">
        <v>21</v>
      </c>
      <c r="H3864" s="9">
        <v>2533.71</v>
      </c>
      <c r="I3864" s="9">
        <v>2889.04</v>
      </c>
      <c r="J3864" t="s">
        <v>16</v>
      </c>
      <c r="K3864">
        <v>0.18</v>
      </c>
      <c r="L3864" s="4" t="s">
        <v>31</v>
      </c>
      <c r="M3864" s="4" t="s">
        <v>22</v>
      </c>
      <c r="N3864" s="4" t="str">
        <f>IF(ISBLANK(Table14[[#This Row],[Sales_Rep]]),"Unknown",Table14[[#This Row],[Sales_Rep]])</f>
        <v>Alice</v>
      </c>
      <c r="O3864" t="str">
        <f>PROPER(Table14[[#This Row],[Region]])</f>
        <v>South</v>
      </c>
      <c r="P3864" s="9">
        <f>IF(ISBLANK(Table14[[#This Row],[Sales_Amount]]),MEDIAN(Table14[Sales_Amount]),Table14[[#This Row],[Sales_Amount]])</f>
        <v>75808.41</v>
      </c>
      <c r="Q3864" s="11">
        <f>IF(ISBLANK(Table14[[#This Row],[Quantity_Sold]]),MEDIAN(Table14[Quantity_Sold]),Table14[[#This Row],[Quantity_Sold]])</f>
        <v>32</v>
      </c>
      <c r="R3864" s="4" t="str">
        <f>TRIM(Table14[[#This Row],[Product_Category]])</f>
        <v>Electronics</v>
      </c>
      <c r="S3864" s="4" t="str">
        <f>PROPER(Table14[[#This Row],[Customer_Type]])</f>
        <v>Returning</v>
      </c>
      <c r="T3864" s="13">
        <f>IF(ISBLANK(Table14[[#This Row],[Discount]]),MEDIAN(Table14[Discount]),Table14[[#This Row],[Discount]])</f>
        <v>0.18</v>
      </c>
    </row>
    <row r="3865" spans="1:20" x14ac:dyDescent="0.3">
      <c r="A3865">
        <v>1278</v>
      </c>
      <c r="B3865" s="1">
        <v>45171</v>
      </c>
      <c r="C3865" t="s">
        <v>32</v>
      </c>
      <c r="D3865" t="s">
        <v>20</v>
      </c>
      <c r="E3865">
        <v>201.92</v>
      </c>
      <c r="F3865">
        <v>2</v>
      </c>
      <c r="G3865" t="s">
        <v>28</v>
      </c>
      <c r="H3865" s="9">
        <v>92.06</v>
      </c>
      <c r="I3865" s="9">
        <v>112.18</v>
      </c>
      <c r="J3865" t="s">
        <v>25</v>
      </c>
      <c r="K3865">
        <v>0.1</v>
      </c>
      <c r="L3865" s="4" t="s">
        <v>26</v>
      </c>
      <c r="M3865" s="4" t="s">
        <v>22</v>
      </c>
      <c r="N3865" s="4" t="str">
        <f>IF(ISBLANK(Table14[[#This Row],[Sales_Rep]]),"Unknown",Table14[[#This Row],[Sales_Rep]])</f>
        <v>Alice</v>
      </c>
      <c r="O3865" t="str">
        <f>PROPER(Table14[[#This Row],[Region]])</f>
        <v>North</v>
      </c>
      <c r="P3865" s="9">
        <f>IF(ISBLANK(Table14[[#This Row],[Sales_Amount]]),MEDIAN(Table14[Sales_Amount]),Table14[[#This Row],[Sales_Amount]])</f>
        <v>201.92</v>
      </c>
      <c r="Q3865" s="11">
        <f>IF(ISBLANK(Table14[[#This Row],[Quantity_Sold]]),MEDIAN(Table14[Quantity_Sold]),Table14[[#This Row],[Quantity_Sold]])</f>
        <v>2</v>
      </c>
      <c r="R3865" s="4" t="str">
        <f>TRIM(Table14[[#This Row],[Product_Category]])</f>
        <v>Furniture</v>
      </c>
      <c r="S3865" s="4" t="str">
        <f>PROPER(Table14[[#This Row],[Customer_Type]])</f>
        <v>New</v>
      </c>
      <c r="T3865" s="13">
        <f>IF(ISBLANK(Table14[[#This Row],[Discount]]),MEDIAN(Table14[Discount]),Table14[[#This Row],[Discount]])</f>
        <v>0.1</v>
      </c>
    </row>
    <row r="3866" spans="1:20" x14ac:dyDescent="0.3">
      <c r="A3866">
        <v>1184</v>
      </c>
      <c r="B3866" s="1">
        <v>44937</v>
      </c>
      <c r="C3866" t="s">
        <v>23</v>
      </c>
      <c r="D3866" t="s">
        <v>14</v>
      </c>
      <c r="E3866">
        <v>54007.73</v>
      </c>
      <c r="F3866">
        <v>24</v>
      </c>
      <c r="G3866" t="s">
        <v>21</v>
      </c>
      <c r="H3866" s="9">
        <v>1677.01</v>
      </c>
      <c r="I3866" s="9">
        <v>2368.7600000000002</v>
      </c>
      <c r="J3866" t="s">
        <v>16</v>
      </c>
      <c r="K3866">
        <v>0.05</v>
      </c>
      <c r="L3866" s="4" t="s">
        <v>17</v>
      </c>
      <c r="M3866" s="4" t="s">
        <v>18</v>
      </c>
      <c r="N3866" s="4" t="str">
        <f>IF(ISBLANK(Table14[[#This Row],[Sales_Rep]]),"Unknown",Table14[[#This Row],[Sales_Rep]])</f>
        <v>Charlie</v>
      </c>
      <c r="O3866" t="str">
        <f>PROPER(Table14[[#This Row],[Region]])</f>
        <v>East</v>
      </c>
      <c r="P3866" s="9">
        <f>IF(ISBLANK(Table14[[#This Row],[Sales_Amount]]),MEDIAN(Table14[Sales_Amount]),Table14[[#This Row],[Sales_Amount]])</f>
        <v>54007.73</v>
      </c>
      <c r="Q3866" s="11">
        <f>IF(ISBLANK(Table14[[#This Row],[Quantity_Sold]]),MEDIAN(Table14[Quantity_Sold]),Table14[[#This Row],[Quantity_Sold]])</f>
        <v>24</v>
      </c>
      <c r="R3866" s="4" t="str">
        <f>TRIM(Table14[[#This Row],[Product_Category]])</f>
        <v>Electronics</v>
      </c>
      <c r="S3866" s="4" t="str">
        <f>PROPER(Table14[[#This Row],[Customer_Type]])</f>
        <v>Returning</v>
      </c>
      <c r="T3866" s="13">
        <f>IF(ISBLANK(Table14[[#This Row],[Discount]]),MEDIAN(Table14[Discount]),Table14[[#This Row],[Discount]])</f>
        <v>0.05</v>
      </c>
    </row>
    <row r="3867" spans="1:20" x14ac:dyDescent="0.3">
      <c r="A3867">
        <v>1153</v>
      </c>
      <c r="B3867" s="1">
        <v>45651</v>
      </c>
      <c r="C3867" t="s">
        <v>32</v>
      </c>
      <c r="D3867" t="s">
        <v>14</v>
      </c>
      <c r="E3867">
        <v>190270.27</v>
      </c>
      <c r="F3867">
        <v>47</v>
      </c>
      <c r="G3867" t="s">
        <v>24</v>
      </c>
      <c r="H3867" s="9">
        <v>3688.63</v>
      </c>
      <c r="I3867" s="9">
        <v>4400.33</v>
      </c>
      <c r="J3867" t="s">
        <v>16</v>
      </c>
      <c r="K3867">
        <v>0.08</v>
      </c>
      <c r="L3867" s="4" t="s">
        <v>26</v>
      </c>
      <c r="M3867" s="4" t="s">
        <v>18</v>
      </c>
      <c r="N3867" s="4" t="str">
        <f>IF(ISBLANK(Table14[[#This Row],[Sales_Rep]]),"Unknown",Table14[[#This Row],[Sales_Rep]])</f>
        <v>Alice</v>
      </c>
      <c r="O3867" t="str">
        <f>PROPER(Table14[[#This Row],[Region]])</f>
        <v>East</v>
      </c>
      <c r="P3867" s="9">
        <f>IF(ISBLANK(Table14[[#This Row],[Sales_Amount]]),MEDIAN(Table14[Sales_Amount]),Table14[[#This Row],[Sales_Amount]])</f>
        <v>190270.27</v>
      </c>
      <c r="Q3867" s="11">
        <f>IF(ISBLANK(Table14[[#This Row],[Quantity_Sold]]),MEDIAN(Table14[Quantity_Sold]),Table14[[#This Row],[Quantity_Sold]])</f>
        <v>47</v>
      </c>
      <c r="R3867" s="4" t="str">
        <f>TRIM(Table14[[#This Row],[Product_Category]])</f>
        <v>Clothing</v>
      </c>
      <c r="S3867" s="4" t="str">
        <f>PROPER(Table14[[#This Row],[Customer_Type]])</f>
        <v>Returning</v>
      </c>
      <c r="T3867" s="13">
        <f>IF(ISBLANK(Table14[[#This Row],[Discount]]),MEDIAN(Table14[Discount]),Table14[[#This Row],[Discount]])</f>
        <v>0.08</v>
      </c>
    </row>
    <row r="3868" spans="1:20" x14ac:dyDescent="0.3">
      <c r="A3868">
        <v>1021</v>
      </c>
      <c r="B3868" s="1">
        <v>45448</v>
      </c>
      <c r="C3868" t="s">
        <v>13</v>
      </c>
      <c r="D3868" t="s">
        <v>27</v>
      </c>
      <c r="E3868">
        <v>28107.47</v>
      </c>
      <c r="F3868">
        <v>9</v>
      </c>
      <c r="G3868" t="s">
        <v>15</v>
      </c>
      <c r="H3868" s="9">
        <v>3435.07</v>
      </c>
      <c r="I3868" s="9">
        <v>4164.07</v>
      </c>
      <c r="J3868" t="s">
        <v>16</v>
      </c>
      <c r="K3868">
        <v>0.25</v>
      </c>
      <c r="L3868" s="4" t="s">
        <v>17</v>
      </c>
      <c r="M3868" s="4" t="s">
        <v>18</v>
      </c>
      <c r="N3868" s="4" t="str">
        <f>IF(ISBLANK(Table14[[#This Row],[Sales_Rep]]),"Unknown",Table14[[#This Row],[Sales_Rep]])</f>
        <v>David</v>
      </c>
      <c r="O3868" t="str">
        <f>PROPER(Table14[[#This Row],[Region]])</f>
        <v>West</v>
      </c>
      <c r="P3868" s="9">
        <f>IF(ISBLANK(Table14[[#This Row],[Sales_Amount]]),MEDIAN(Table14[Sales_Amount]),Table14[[#This Row],[Sales_Amount]])</f>
        <v>28107.47</v>
      </c>
      <c r="Q3868" s="11">
        <f>IF(ISBLANK(Table14[[#This Row],[Quantity_Sold]]),MEDIAN(Table14[Quantity_Sold]),Table14[[#This Row],[Quantity_Sold]])</f>
        <v>9</v>
      </c>
      <c r="R3868" s="4" t="str">
        <f>TRIM(Table14[[#This Row],[Product_Category]])</f>
        <v>Food</v>
      </c>
      <c r="S3868" s="4" t="str">
        <f>PROPER(Table14[[#This Row],[Customer_Type]])</f>
        <v>Returning</v>
      </c>
      <c r="T3868" s="13">
        <f>IF(ISBLANK(Table14[[#This Row],[Discount]]),MEDIAN(Table14[Discount]),Table14[[#This Row],[Discount]])</f>
        <v>0.25</v>
      </c>
    </row>
    <row r="3869" spans="1:20" x14ac:dyDescent="0.3">
      <c r="A3869">
        <v>1417</v>
      </c>
      <c r="B3869" s="1">
        <v>45387</v>
      </c>
      <c r="C3869" t="s">
        <v>23</v>
      </c>
      <c r="D3869" t="s">
        <v>20</v>
      </c>
      <c r="E3869">
        <v>145768.72</v>
      </c>
      <c r="F3869">
        <v>25</v>
      </c>
      <c r="G3869" t="s">
        <v>28</v>
      </c>
      <c r="H3869" s="9">
        <v>4584.08</v>
      </c>
      <c r="I3869" s="9">
        <v>6478.61</v>
      </c>
      <c r="J3869" t="s">
        <v>25</v>
      </c>
      <c r="K3869">
        <v>0.1</v>
      </c>
      <c r="L3869" s="4" t="s">
        <v>17</v>
      </c>
      <c r="M3869" s="4" t="s">
        <v>18</v>
      </c>
      <c r="N3869" s="4" t="str">
        <f>IF(ISBLANK(Table14[[#This Row],[Sales_Rep]]),"Unknown",Table14[[#This Row],[Sales_Rep]])</f>
        <v>Charlie</v>
      </c>
      <c r="O3869" t="str">
        <f>PROPER(Table14[[#This Row],[Region]])</f>
        <v>North</v>
      </c>
      <c r="P3869" s="9">
        <f>IF(ISBLANK(Table14[[#This Row],[Sales_Amount]]),MEDIAN(Table14[Sales_Amount]),Table14[[#This Row],[Sales_Amount]])</f>
        <v>145768.72</v>
      </c>
      <c r="Q3869" s="11">
        <f>IF(ISBLANK(Table14[[#This Row],[Quantity_Sold]]),MEDIAN(Table14[Quantity_Sold]),Table14[[#This Row],[Quantity_Sold]])</f>
        <v>25</v>
      </c>
      <c r="R3869" s="4" t="str">
        <f>TRIM(Table14[[#This Row],[Product_Category]])</f>
        <v>Furniture</v>
      </c>
      <c r="S3869" s="4" t="str">
        <f>PROPER(Table14[[#This Row],[Customer_Type]])</f>
        <v>New</v>
      </c>
      <c r="T3869" s="13">
        <f>IF(ISBLANK(Table14[[#This Row],[Discount]]),MEDIAN(Table14[Discount]),Table14[[#This Row],[Discount]])</f>
        <v>0.1</v>
      </c>
    </row>
    <row r="3870" spans="1:20" x14ac:dyDescent="0.3">
      <c r="A3870">
        <v>1072</v>
      </c>
      <c r="B3870" s="1">
        <v>45337</v>
      </c>
      <c r="C3870" t="s">
        <v>23</v>
      </c>
      <c r="D3870" t="s">
        <v>30</v>
      </c>
      <c r="E3870">
        <v>145597.29</v>
      </c>
      <c r="F3870">
        <v>42</v>
      </c>
      <c r="G3870" t="s">
        <v>21</v>
      </c>
      <c r="H3870" s="9">
        <v>4140.21</v>
      </c>
      <c r="I3870" s="9">
        <v>4748.7700000000004</v>
      </c>
      <c r="J3870" t="s">
        <v>25</v>
      </c>
      <c r="K3870">
        <v>0.27</v>
      </c>
      <c r="L3870" s="4" t="s">
        <v>26</v>
      </c>
      <c r="M3870" s="4" t="s">
        <v>18</v>
      </c>
      <c r="N3870" s="4" t="str">
        <f>IF(ISBLANK(Table14[[#This Row],[Sales_Rep]]),"Unknown",Table14[[#This Row],[Sales_Rep]])</f>
        <v>Charlie</v>
      </c>
      <c r="O3870" t="str">
        <f>PROPER(Table14[[#This Row],[Region]])</f>
        <v>South</v>
      </c>
      <c r="P3870" s="9">
        <f>IF(ISBLANK(Table14[[#This Row],[Sales_Amount]]),MEDIAN(Table14[Sales_Amount]),Table14[[#This Row],[Sales_Amount]])</f>
        <v>145597.29</v>
      </c>
      <c r="Q3870" s="11">
        <f>IF(ISBLANK(Table14[[#This Row],[Quantity_Sold]]),MEDIAN(Table14[Quantity_Sold]),Table14[[#This Row],[Quantity_Sold]])</f>
        <v>42</v>
      </c>
      <c r="R3870" s="4" t="str">
        <f>TRIM(Table14[[#This Row],[Product_Category]])</f>
        <v>Electronics</v>
      </c>
      <c r="S3870" s="4" t="str">
        <f>PROPER(Table14[[#This Row],[Customer_Type]])</f>
        <v>New</v>
      </c>
      <c r="T3870" s="13">
        <f>IF(ISBLANK(Table14[[#This Row],[Discount]]),MEDIAN(Table14[Discount]),Table14[[#This Row],[Discount]])</f>
        <v>0.27</v>
      </c>
    </row>
    <row r="3871" spans="1:20" x14ac:dyDescent="0.3">
      <c r="A3871">
        <v>1030</v>
      </c>
      <c r="B3871" s="1">
        <v>45130</v>
      </c>
      <c r="C3871" t="s">
        <v>29</v>
      </c>
      <c r="D3871" t="s">
        <v>27</v>
      </c>
      <c r="E3871">
        <v>5167.09</v>
      </c>
      <c r="F3871">
        <v>1</v>
      </c>
      <c r="G3871" t="s">
        <v>28</v>
      </c>
      <c r="H3871" s="9">
        <v>4103.4399999999996</v>
      </c>
      <c r="I3871" s="9">
        <v>5326.9</v>
      </c>
      <c r="J3871" t="s">
        <v>16</v>
      </c>
      <c r="K3871">
        <v>0.03</v>
      </c>
      <c r="L3871" s="4" t="s">
        <v>26</v>
      </c>
      <c r="M3871" s="4" t="s">
        <v>22</v>
      </c>
      <c r="N3871" s="4" t="str">
        <f>IF(ISBLANK(Table14[[#This Row],[Sales_Rep]]),"Unknown",Table14[[#This Row],[Sales_Rep]])</f>
        <v>Bob</v>
      </c>
      <c r="O3871" t="str">
        <f>PROPER(Table14[[#This Row],[Region]])</f>
        <v>West</v>
      </c>
      <c r="P3871" s="9">
        <f>IF(ISBLANK(Table14[[#This Row],[Sales_Amount]]),MEDIAN(Table14[Sales_Amount]),Table14[[#This Row],[Sales_Amount]])</f>
        <v>5167.09</v>
      </c>
      <c r="Q3871" s="11">
        <f>IF(ISBLANK(Table14[[#This Row],[Quantity_Sold]]),MEDIAN(Table14[Quantity_Sold]),Table14[[#This Row],[Quantity_Sold]])</f>
        <v>1</v>
      </c>
      <c r="R3871" s="4" t="str">
        <f>TRIM(Table14[[#This Row],[Product_Category]])</f>
        <v>Furniture</v>
      </c>
      <c r="S3871" s="4" t="str">
        <f>PROPER(Table14[[#This Row],[Customer_Type]])</f>
        <v>Returning</v>
      </c>
      <c r="T3871" s="13">
        <f>IF(ISBLANK(Table14[[#This Row],[Discount]]),MEDIAN(Table14[Discount]),Table14[[#This Row],[Discount]])</f>
        <v>0.03</v>
      </c>
    </row>
    <row r="3872" spans="1:20" x14ac:dyDescent="0.3">
      <c r="A3872">
        <v>1448</v>
      </c>
      <c r="B3872" s="1">
        <v>45613</v>
      </c>
      <c r="C3872" t="s">
        <v>29</v>
      </c>
      <c r="D3872" t="s">
        <v>20</v>
      </c>
      <c r="E3872">
        <v>24602.639999999999</v>
      </c>
      <c r="F3872">
        <v>15</v>
      </c>
      <c r="G3872" t="s">
        <v>15</v>
      </c>
      <c r="H3872" s="9">
        <v>1467.19</v>
      </c>
      <c r="I3872" s="9">
        <v>1763.63</v>
      </c>
      <c r="J3872" t="s">
        <v>16</v>
      </c>
      <c r="K3872">
        <v>7.0000000000000007E-2</v>
      </c>
      <c r="L3872" s="4" t="s">
        <v>17</v>
      </c>
      <c r="M3872" s="4" t="s">
        <v>18</v>
      </c>
      <c r="N3872" s="4" t="str">
        <f>IF(ISBLANK(Table14[[#This Row],[Sales_Rep]]),"Unknown",Table14[[#This Row],[Sales_Rep]])</f>
        <v>Bob</v>
      </c>
      <c r="O3872" t="str">
        <f>PROPER(Table14[[#This Row],[Region]])</f>
        <v>North</v>
      </c>
      <c r="P3872" s="9">
        <f>IF(ISBLANK(Table14[[#This Row],[Sales_Amount]]),MEDIAN(Table14[Sales_Amount]),Table14[[#This Row],[Sales_Amount]])</f>
        <v>24602.639999999999</v>
      </c>
      <c r="Q3872" s="11">
        <f>IF(ISBLANK(Table14[[#This Row],[Quantity_Sold]]),MEDIAN(Table14[Quantity_Sold]),Table14[[#This Row],[Quantity_Sold]])</f>
        <v>15</v>
      </c>
      <c r="R3872" s="4" t="str">
        <f>TRIM(Table14[[#This Row],[Product_Category]])</f>
        <v>Food</v>
      </c>
      <c r="S3872" s="4" t="str">
        <f>PROPER(Table14[[#This Row],[Customer_Type]])</f>
        <v>Returning</v>
      </c>
      <c r="T3872" s="13">
        <f>IF(ISBLANK(Table14[[#This Row],[Discount]]),MEDIAN(Table14[Discount]),Table14[[#This Row],[Discount]])</f>
        <v>7.0000000000000007E-2</v>
      </c>
    </row>
    <row r="3873" spans="1:20" x14ac:dyDescent="0.3">
      <c r="A3873">
        <v>1032</v>
      </c>
      <c r="B3873" s="1">
        <v>45580</v>
      </c>
      <c r="C3873" t="s">
        <v>32</v>
      </c>
      <c r="D3873" t="s">
        <v>27</v>
      </c>
      <c r="E3873">
        <v>81015.259999999995</v>
      </c>
      <c r="F3873">
        <v>22</v>
      </c>
      <c r="G3873" t="s">
        <v>21</v>
      </c>
      <c r="H3873" s="9">
        <v>3104.77</v>
      </c>
      <c r="I3873" s="9">
        <v>4002.73</v>
      </c>
      <c r="J3873" t="s">
        <v>25</v>
      </c>
      <c r="K3873">
        <v>0.08</v>
      </c>
      <c r="L3873" s="4" t="s">
        <v>17</v>
      </c>
      <c r="M3873" s="4" t="s">
        <v>22</v>
      </c>
      <c r="N3873" s="4" t="str">
        <f>IF(ISBLANK(Table14[[#This Row],[Sales_Rep]]),"Unknown",Table14[[#This Row],[Sales_Rep]])</f>
        <v>Alice</v>
      </c>
      <c r="O3873" t="str">
        <f>PROPER(Table14[[#This Row],[Region]])</f>
        <v>West</v>
      </c>
      <c r="P3873" s="9">
        <f>IF(ISBLANK(Table14[[#This Row],[Sales_Amount]]),MEDIAN(Table14[Sales_Amount]),Table14[[#This Row],[Sales_Amount]])</f>
        <v>81015.259999999995</v>
      </c>
      <c r="Q3873" s="11">
        <f>IF(ISBLANK(Table14[[#This Row],[Quantity_Sold]]),MEDIAN(Table14[Quantity_Sold]),Table14[[#This Row],[Quantity_Sold]])</f>
        <v>22</v>
      </c>
      <c r="R3873" s="4" t="str">
        <f>TRIM(Table14[[#This Row],[Product_Category]])</f>
        <v>Electronics</v>
      </c>
      <c r="S3873" s="4" t="str">
        <f>PROPER(Table14[[#This Row],[Customer_Type]])</f>
        <v>New</v>
      </c>
      <c r="T3873" s="13">
        <f>IF(ISBLANK(Table14[[#This Row],[Discount]]),MEDIAN(Table14[Discount]),Table14[[#This Row],[Discount]])</f>
        <v>0.08</v>
      </c>
    </row>
    <row r="3874" spans="1:20" x14ac:dyDescent="0.3">
      <c r="A3874">
        <v>1452</v>
      </c>
      <c r="B3874" s="1">
        <v>45593</v>
      </c>
      <c r="C3874" t="s">
        <v>23</v>
      </c>
      <c r="D3874" t="s">
        <v>14</v>
      </c>
      <c r="E3874">
        <v>10169.41</v>
      </c>
      <c r="F3874">
        <v>6</v>
      </c>
      <c r="G3874" t="s">
        <v>28</v>
      </c>
      <c r="H3874" s="9">
        <v>1597.15</v>
      </c>
      <c r="I3874" s="9">
        <v>1862.53</v>
      </c>
      <c r="J3874" t="s">
        <v>16</v>
      </c>
      <c r="K3874">
        <v>0.09</v>
      </c>
      <c r="L3874" s="4" t="s">
        <v>17</v>
      </c>
      <c r="M3874" s="4" t="s">
        <v>18</v>
      </c>
      <c r="N3874" s="4" t="str">
        <f>IF(ISBLANK(Table14[[#This Row],[Sales_Rep]]),"Unknown",Table14[[#This Row],[Sales_Rep]])</f>
        <v>Charlie</v>
      </c>
      <c r="O3874" t="str">
        <f>PROPER(Table14[[#This Row],[Region]])</f>
        <v>East</v>
      </c>
      <c r="P3874" s="9">
        <f>IF(ISBLANK(Table14[[#This Row],[Sales_Amount]]),MEDIAN(Table14[Sales_Amount]),Table14[[#This Row],[Sales_Amount]])</f>
        <v>10169.41</v>
      </c>
      <c r="Q3874" s="11">
        <f>IF(ISBLANK(Table14[[#This Row],[Quantity_Sold]]),MEDIAN(Table14[Quantity_Sold]),Table14[[#This Row],[Quantity_Sold]])</f>
        <v>6</v>
      </c>
      <c r="R3874" s="4" t="str">
        <f>TRIM(Table14[[#This Row],[Product_Category]])</f>
        <v>Furniture</v>
      </c>
      <c r="S3874" s="4" t="str">
        <f>PROPER(Table14[[#This Row],[Customer_Type]])</f>
        <v>Returning</v>
      </c>
      <c r="T3874" s="13">
        <f>IF(ISBLANK(Table14[[#This Row],[Discount]]),MEDIAN(Table14[Discount]),Table14[[#This Row],[Discount]])</f>
        <v>0.09</v>
      </c>
    </row>
    <row r="3875" spans="1:20" x14ac:dyDescent="0.3">
      <c r="A3875">
        <v>1200</v>
      </c>
      <c r="B3875" s="1">
        <v>45027</v>
      </c>
      <c r="C3875" t="s">
        <v>29</v>
      </c>
      <c r="D3875" t="s">
        <v>14</v>
      </c>
      <c r="E3875">
        <v>150860.14000000001</v>
      </c>
      <c r="F3875">
        <v>48</v>
      </c>
      <c r="G3875" t="s">
        <v>24</v>
      </c>
      <c r="H3875" s="9">
        <v>2919.8</v>
      </c>
      <c r="I3875" s="9">
        <v>3786.65</v>
      </c>
      <c r="J3875" t="s">
        <v>25</v>
      </c>
      <c r="K3875">
        <v>0.17</v>
      </c>
      <c r="L3875" s="4" t="s">
        <v>31</v>
      </c>
      <c r="M3875" s="4" t="s">
        <v>18</v>
      </c>
      <c r="N3875" s="4" t="str">
        <f>IF(ISBLANK(Table14[[#This Row],[Sales_Rep]]),"Unknown",Table14[[#This Row],[Sales_Rep]])</f>
        <v>Bob</v>
      </c>
      <c r="O3875" t="str">
        <f>PROPER(Table14[[#This Row],[Region]])</f>
        <v>East</v>
      </c>
      <c r="P3875" s="9">
        <f>IF(ISBLANK(Table14[[#This Row],[Sales_Amount]]),MEDIAN(Table14[Sales_Amount]),Table14[[#This Row],[Sales_Amount]])</f>
        <v>150860.14000000001</v>
      </c>
      <c r="Q3875" s="11">
        <f>IF(ISBLANK(Table14[[#This Row],[Quantity_Sold]]),MEDIAN(Table14[Quantity_Sold]),Table14[[#This Row],[Quantity_Sold]])</f>
        <v>48</v>
      </c>
      <c r="R3875" s="4" t="str">
        <f>TRIM(Table14[[#This Row],[Product_Category]])</f>
        <v>Clothing</v>
      </c>
      <c r="S3875" s="4" t="str">
        <f>PROPER(Table14[[#This Row],[Customer_Type]])</f>
        <v>New</v>
      </c>
      <c r="T3875" s="13">
        <f>IF(ISBLANK(Table14[[#This Row],[Discount]]),MEDIAN(Table14[Discount]),Table14[[#This Row],[Discount]])</f>
        <v>0.17</v>
      </c>
    </row>
    <row r="3876" spans="1:20" x14ac:dyDescent="0.3">
      <c r="A3876">
        <v>1214</v>
      </c>
      <c r="B3876" s="1">
        <v>44941</v>
      </c>
      <c r="C3876" t="s">
        <v>13</v>
      </c>
      <c r="D3876" t="s">
        <v>20</v>
      </c>
      <c r="E3876">
        <v>866.24</v>
      </c>
      <c r="F3876">
        <v>1</v>
      </c>
      <c r="G3876" t="s">
        <v>24</v>
      </c>
      <c r="H3876" s="9">
        <v>802.51</v>
      </c>
      <c r="I3876" s="9">
        <v>1019.11</v>
      </c>
      <c r="J3876" t="s">
        <v>25</v>
      </c>
      <c r="K3876">
        <v>0.15</v>
      </c>
      <c r="L3876" s="4" t="s">
        <v>26</v>
      </c>
      <c r="M3876" s="4" t="s">
        <v>18</v>
      </c>
      <c r="N3876" s="4" t="str">
        <f>IF(ISBLANK(Table14[[#This Row],[Sales_Rep]]),"Unknown",Table14[[#This Row],[Sales_Rep]])</f>
        <v>David</v>
      </c>
      <c r="O3876" t="str">
        <f>PROPER(Table14[[#This Row],[Region]])</f>
        <v>North</v>
      </c>
      <c r="P3876" s="9">
        <f>IF(ISBLANK(Table14[[#This Row],[Sales_Amount]]),MEDIAN(Table14[Sales_Amount]),Table14[[#This Row],[Sales_Amount]])</f>
        <v>866.24</v>
      </c>
      <c r="Q3876" s="11">
        <f>IF(ISBLANK(Table14[[#This Row],[Quantity_Sold]]),MEDIAN(Table14[Quantity_Sold]),Table14[[#This Row],[Quantity_Sold]])</f>
        <v>1</v>
      </c>
      <c r="R3876" s="4" t="str">
        <f>TRIM(Table14[[#This Row],[Product_Category]])</f>
        <v>Clothing</v>
      </c>
      <c r="S3876" s="4" t="str">
        <f>PROPER(Table14[[#This Row],[Customer_Type]])</f>
        <v>New</v>
      </c>
      <c r="T3876" s="13">
        <f>IF(ISBLANK(Table14[[#This Row],[Discount]]),MEDIAN(Table14[Discount]),Table14[[#This Row],[Discount]])</f>
        <v>0.15</v>
      </c>
    </row>
    <row r="3877" spans="1:20" x14ac:dyDescent="0.3">
      <c r="A3877">
        <v>1444</v>
      </c>
      <c r="B3877" s="1">
        <v>45359</v>
      </c>
      <c r="C3877" t="s">
        <v>29</v>
      </c>
      <c r="D3877" t="s">
        <v>14</v>
      </c>
      <c r="E3877">
        <v>3924.06</v>
      </c>
      <c r="F3877">
        <v>2</v>
      </c>
      <c r="G3877" t="s">
        <v>28</v>
      </c>
      <c r="H3877" s="9">
        <v>1987.11</v>
      </c>
      <c r="I3877" s="9">
        <v>2687.71</v>
      </c>
      <c r="J3877" t="s">
        <v>25</v>
      </c>
      <c r="K3877">
        <v>0.27</v>
      </c>
      <c r="L3877" s="4" t="s">
        <v>31</v>
      </c>
      <c r="M3877" s="4" t="s">
        <v>18</v>
      </c>
      <c r="N3877" s="4" t="str">
        <f>IF(ISBLANK(Table14[[#This Row],[Sales_Rep]]),"Unknown",Table14[[#This Row],[Sales_Rep]])</f>
        <v>Bob</v>
      </c>
      <c r="O3877" t="str">
        <f>PROPER(Table14[[#This Row],[Region]])</f>
        <v>East</v>
      </c>
      <c r="P3877" s="9">
        <f>IF(ISBLANK(Table14[[#This Row],[Sales_Amount]]),MEDIAN(Table14[Sales_Amount]),Table14[[#This Row],[Sales_Amount]])</f>
        <v>3924.06</v>
      </c>
      <c r="Q3877" s="11">
        <f>IF(ISBLANK(Table14[[#This Row],[Quantity_Sold]]),MEDIAN(Table14[Quantity_Sold]),Table14[[#This Row],[Quantity_Sold]])</f>
        <v>2</v>
      </c>
      <c r="R3877" s="4" t="str">
        <f>TRIM(Table14[[#This Row],[Product_Category]])</f>
        <v>Furniture</v>
      </c>
      <c r="S3877" s="4" t="str">
        <f>PROPER(Table14[[#This Row],[Customer_Type]])</f>
        <v>New</v>
      </c>
      <c r="T3877" s="13">
        <f>IF(ISBLANK(Table14[[#This Row],[Discount]]),MEDIAN(Table14[Discount]),Table14[[#This Row],[Discount]])</f>
        <v>0.27</v>
      </c>
    </row>
    <row r="3878" spans="1:20" x14ac:dyDescent="0.3">
      <c r="A3878">
        <v>1174</v>
      </c>
      <c r="B3878" s="1">
        <v>45566</v>
      </c>
      <c r="C3878" t="s">
        <v>29</v>
      </c>
      <c r="D3878" t="s">
        <v>14</v>
      </c>
      <c r="E3878">
        <v>32972.94</v>
      </c>
      <c r="F3878">
        <v>27</v>
      </c>
      <c r="G3878" t="s">
        <v>28</v>
      </c>
      <c r="H3878" s="9">
        <v>1088.33</v>
      </c>
      <c r="I3878" s="9">
        <v>1387.75</v>
      </c>
      <c r="J3878" t="s">
        <v>16</v>
      </c>
      <c r="K3878">
        <v>0.12</v>
      </c>
      <c r="L3878" s="4" t="s">
        <v>26</v>
      </c>
      <c r="M3878" s="4" t="s">
        <v>22</v>
      </c>
      <c r="N3878" s="4" t="str">
        <f>IF(ISBLANK(Table14[[#This Row],[Sales_Rep]]),"Unknown",Table14[[#This Row],[Sales_Rep]])</f>
        <v>Bob</v>
      </c>
      <c r="O3878" t="str">
        <f>PROPER(Table14[[#This Row],[Region]])</f>
        <v>East</v>
      </c>
      <c r="P3878" s="9">
        <f>IF(ISBLANK(Table14[[#This Row],[Sales_Amount]]),MEDIAN(Table14[Sales_Amount]),Table14[[#This Row],[Sales_Amount]])</f>
        <v>32972.94</v>
      </c>
      <c r="Q3878" s="11">
        <f>IF(ISBLANK(Table14[[#This Row],[Quantity_Sold]]),MEDIAN(Table14[Quantity_Sold]),Table14[[#This Row],[Quantity_Sold]])</f>
        <v>27</v>
      </c>
      <c r="R3878" s="4" t="str">
        <f>TRIM(Table14[[#This Row],[Product_Category]])</f>
        <v>Furniture</v>
      </c>
      <c r="S3878" s="4" t="str">
        <f>PROPER(Table14[[#This Row],[Customer_Type]])</f>
        <v>Returning</v>
      </c>
      <c r="T3878" s="13">
        <f>IF(ISBLANK(Table14[[#This Row],[Discount]]),MEDIAN(Table14[Discount]),Table14[[#This Row],[Discount]])</f>
        <v>0.12</v>
      </c>
    </row>
    <row r="3879" spans="1:20" x14ac:dyDescent="0.3">
      <c r="A3879">
        <v>1119</v>
      </c>
      <c r="B3879" s="1">
        <v>45262</v>
      </c>
      <c r="C3879" t="s">
        <v>23</v>
      </c>
      <c r="D3879" t="s">
        <v>20</v>
      </c>
      <c r="E3879">
        <v>38322.49</v>
      </c>
      <c r="F3879">
        <v>7</v>
      </c>
      <c r="G3879" t="s">
        <v>28</v>
      </c>
      <c r="H3879" s="9">
        <v>3861.87</v>
      </c>
      <c r="I3879" s="9">
        <v>5643.96</v>
      </c>
      <c r="J3879" t="s">
        <v>25</v>
      </c>
      <c r="K3879">
        <v>0.03</v>
      </c>
      <c r="L3879" s="4" t="s">
        <v>26</v>
      </c>
      <c r="M3879" s="4" t="s">
        <v>18</v>
      </c>
      <c r="N3879" s="4" t="str">
        <f>IF(ISBLANK(Table14[[#This Row],[Sales_Rep]]),"Unknown",Table14[[#This Row],[Sales_Rep]])</f>
        <v>Charlie</v>
      </c>
      <c r="O3879" t="str">
        <f>PROPER(Table14[[#This Row],[Region]])</f>
        <v>North</v>
      </c>
      <c r="P3879" s="9">
        <f>IF(ISBLANK(Table14[[#This Row],[Sales_Amount]]),MEDIAN(Table14[Sales_Amount]),Table14[[#This Row],[Sales_Amount]])</f>
        <v>38322.49</v>
      </c>
      <c r="Q3879" s="11">
        <f>IF(ISBLANK(Table14[[#This Row],[Quantity_Sold]]),MEDIAN(Table14[Quantity_Sold]),Table14[[#This Row],[Quantity_Sold]])</f>
        <v>7</v>
      </c>
      <c r="R3879" s="4" t="str">
        <f>TRIM(Table14[[#This Row],[Product_Category]])</f>
        <v>Furniture</v>
      </c>
      <c r="S3879" s="4" t="str">
        <f>PROPER(Table14[[#This Row],[Customer_Type]])</f>
        <v>New</v>
      </c>
      <c r="T3879" s="13">
        <f>IF(ISBLANK(Table14[[#This Row],[Discount]]),MEDIAN(Table14[Discount]),Table14[[#This Row],[Discount]])</f>
        <v>0.03</v>
      </c>
    </row>
    <row r="3880" spans="1:20" x14ac:dyDescent="0.3">
      <c r="A3880">
        <v>1277</v>
      </c>
      <c r="B3880" s="1">
        <v>45112</v>
      </c>
      <c r="C3880" t="s">
        <v>23</v>
      </c>
      <c r="D3880" t="s">
        <v>14</v>
      </c>
      <c r="E3880">
        <v>168473.44</v>
      </c>
      <c r="F3880">
        <v>34</v>
      </c>
      <c r="G3880" t="s">
        <v>21</v>
      </c>
      <c r="H3880" s="9">
        <v>4171.5600000000004</v>
      </c>
      <c r="I3880" s="9">
        <v>5898.93</v>
      </c>
      <c r="J3880" t="s">
        <v>16</v>
      </c>
      <c r="K3880">
        <v>0.16</v>
      </c>
      <c r="L3880" s="4" t="s">
        <v>17</v>
      </c>
      <c r="M3880" s="4" t="s">
        <v>18</v>
      </c>
      <c r="N3880" s="4" t="str">
        <f>IF(ISBLANK(Table14[[#This Row],[Sales_Rep]]),"Unknown",Table14[[#This Row],[Sales_Rep]])</f>
        <v>Charlie</v>
      </c>
      <c r="O3880" t="str">
        <f>PROPER(Table14[[#This Row],[Region]])</f>
        <v>East</v>
      </c>
      <c r="P3880" s="9">
        <f>IF(ISBLANK(Table14[[#This Row],[Sales_Amount]]),MEDIAN(Table14[Sales_Amount]),Table14[[#This Row],[Sales_Amount]])</f>
        <v>168473.44</v>
      </c>
      <c r="Q3880" s="11">
        <f>IF(ISBLANK(Table14[[#This Row],[Quantity_Sold]]),MEDIAN(Table14[Quantity_Sold]),Table14[[#This Row],[Quantity_Sold]])</f>
        <v>34</v>
      </c>
      <c r="R3880" s="4" t="str">
        <f>TRIM(Table14[[#This Row],[Product_Category]])</f>
        <v>Electronics</v>
      </c>
      <c r="S3880" s="4" t="str">
        <f>PROPER(Table14[[#This Row],[Customer_Type]])</f>
        <v>Returning</v>
      </c>
      <c r="T3880" s="13">
        <f>IF(ISBLANK(Table14[[#This Row],[Discount]]),MEDIAN(Table14[Discount]),Table14[[#This Row],[Discount]])</f>
        <v>0.16</v>
      </c>
    </row>
    <row r="3881" spans="1:20" x14ac:dyDescent="0.3">
      <c r="A3881">
        <v>1026</v>
      </c>
      <c r="B3881" s="1">
        <v>45552</v>
      </c>
      <c r="C3881" t="s">
        <v>19</v>
      </c>
      <c r="D3881" t="s">
        <v>30</v>
      </c>
      <c r="E3881">
        <v>191650.87</v>
      </c>
      <c r="F3881">
        <v>48</v>
      </c>
      <c r="G3881" t="s">
        <v>28</v>
      </c>
      <c r="H3881" s="9">
        <v>4056.8</v>
      </c>
      <c r="I3881" s="9">
        <v>5118.88</v>
      </c>
      <c r="J3881" t="s">
        <v>16</v>
      </c>
      <c r="K3881">
        <v>0.22</v>
      </c>
      <c r="L3881" s="4" t="s">
        <v>31</v>
      </c>
      <c r="M3881" s="4" t="s">
        <v>18</v>
      </c>
      <c r="N3881" s="4" t="str">
        <f>IF(ISBLANK(Table14[[#This Row],[Sales_Rep]]),"Unknown",Table14[[#This Row],[Sales_Rep]])</f>
        <v>Eve</v>
      </c>
      <c r="O3881" t="str">
        <f>PROPER(Table14[[#This Row],[Region]])</f>
        <v>South</v>
      </c>
      <c r="P3881" s="9">
        <f>IF(ISBLANK(Table14[[#This Row],[Sales_Amount]]),MEDIAN(Table14[Sales_Amount]),Table14[[#This Row],[Sales_Amount]])</f>
        <v>191650.87</v>
      </c>
      <c r="Q3881" s="11">
        <f>IF(ISBLANK(Table14[[#This Row],[Quantity_Sold]]),MEDIAN(Table14[Quantity_Sold]),Table14[[#This Row],[Quantity_Sold]])</f>
        <v>48</v>
      </c>
      <c r="R3881" s="4" t="str">
        <f>TRIM(Table14[[#This Row],[Product_Category]])</f>
        <v>Furniture</v>
      </c>
      <c r="S3881" s="4" t="str">
        <f>PROPER(Table14[[#This Row],[Customer_Type]])</f>
        <v>Returning</v>
      </c>
      <c r="T3881" s="13">
        <f>IF(ISBLANK(Table14[[#This Row],[Discount]]),MEDIAN(Table14[Discount]),Table14[[#This Row],[Discount]])</f>
        <v>0.22</v>
      </c>
    </row>
    <row r="3882" spans="1:20" x14ac:dyDescent="0.3">
      <c r="A3882">
        <v>1059</v>
      </c>
      <c r="B3882" s="1">
        <v>45640</v>
      </c>
      <c r="C3882" t="s">
        <v>13</v>
      </c>
      <c r="D3882" t="s">
        <v>27</v>
      </c>
      <c r="E3882">
        <v>11138.7</v>
      </c>
      <c r="F3882">
        <v>19</v>
      </c>
      <c r="G3882" t="s">
        <v>24</v>
      </c>
      <c r="H3882" s="9">
        <v>474.82</v>
      </c>
      <c r="I3882" s="9">
        <v>666.19</v>
      </c>
      <c r="J3882" t="s">
        <v>25</v>
      </c>
      <c r="K3882">
        <v>0.12</v>
      </c>
      <c r="L3882" s="4" t="s">
        <v>31</v>
      </c>
      <c r="M3882" s="4" t="s">
        <v>18</v>
      </c>
      <c r="N3882" s="4" t="str">
        <f>IF(ISBLANK(Table14[[#This Row],[Sales_Rep]]),"Unknown",Table14[[#This Row],[Sales_Rep]])</f>
        <v>David</v>
      </c>
      <c r="O3882" t="str">
        <f>PROPER(Table14[[#This Row],[Region]])</f>
        <v>West</v>
      </c>
      <c r="P3882" s="9">
        <f>IF(ISBLANK(Table14[[#This Row],[Sales_Amount]]),MEDIAN(Table14[Sales_Amount]),Table14[[#This Row],[Sales_Amount]])</f>
        <v>11138.7</v>
      </c>
      <c r="Q3882" s="11">
        <f>IF(ISBLANK(Table14[[#This Row],[Quantity_Sold]]),MEDIAN(Table14[Quantity_Sold]),Table14[[#This Row],[Quantity_Sold]])</f>
        <v>19</v>
      </c>
      <c r="R3882" s="4" t="str">
        <f>TRIM(Table14[[#This Row],[Product_Category]])</f>
        <v>Clothing</v>
      </c>
      <c r="S3882" s="4" t="str">
        <f>PROPER(Table14[[#This Row],[Customer_Type]])</f>
        <v>New</v>
      </c>
      <c r="T3882" s="13">
        <f>IF(ISBLANK(Table14[[#This Row],[Discount]]),MEDIAN(Table14[Discount]),Table14[[#This Row],[Discount]])</f>
        <v>0.12</v>
      </c>
    </row>
    <row r="3883" spans="1:20" x14ac:dyDescent="0.3">
      <c r="A3883">
        <v>1164</v>
      </c>
      <c r="B3883" s="1">
        <v>45536</v>
      </c>
      <c r="C3883" t="s">
        <v>23</v>
      </c>
      <c r="D3883" t="s">
        <v>14</v>
      </c>
      <c r="E3883">
        <v>160427.34</v>
      </c>
      <c r="F3883">
        <v>33</v>
      </c>
      <c r="G3883" t="s">
        <v>24</v>
      </c>
      <c r="H3883" s="9">
        <v>4254.63</v>
      </c>
      <c r="I3883" s="9">
        <v>5857.15</v>
      </c>
      <c r="J3883" t="s">
        <v>25</v>
      </c>
      <c r="K3883">
        <v>0.17</v>
      </c>
      <c r="L3883" s="4" t="s">
        <v>17</v>
      </c>
      <c r="M3883" s="4" t="s">
        <v>22</v>
      </c>
      <c r="N3883" s="4" t="str">
        <f>IF(ISBLANK(Table14[[#This Row],[Sales_Rep]]),"Unknown",Table14[[#This Row],[Sales_Rep]])</f>
        <v>Charlie</v>
      </c>
      <c r="O3883" t="str">
        <f>PROPER(Table14[[#This Row],[Region]])</f>
        <v>East</v>
      </c>
      <c r="P3883" s="9">
        <f>IF(ISBLANK(Table14[[#This Row],[Sales_Amount]]),MEDIAN(Table14[Sales_Amount]),Table14[[#This Row],[Sales_Amount]])</f>
        <v>160427.34</v>
      </c>
      <c r="Q3883" s="11">
        <f>IF(ISBLANK(Table14[[#This Row],[Quantity_Sold]]),MEDIAN(Table14[Quantity_Sold]),Table14[[#This Row],[Quantity_Sold]])</f>
        <v>33</v>
      </c>
      <c r="R3883" s="4" t="str">
        <f>TRIM(Table14[[#This Row],[Product_Category]])</f>
        <v>Clothing</v>
      </c>
      <c r="S3883" s="4" t="str">
        <f>PROPER(Table14[[#This Row],[Customer_Type]])</f>
        <v>New</v>
      </c>
      <c r="T3883" s="13">
        <f>IF(ISBLANK(Table14[[#This Row],[Discount]]),MEDIAN(Table14[Discount]),Table14[[#This Row],[Discount]])</f>
        <v>0.17</v>
      </c>
    </row>
    <row r="3884" spans="1:20" x14ac:dyDescent="0.3">
      <c r="A3884">
        <v>1181</v>
      </c>
      <c r="B3884" s="1">
        <v>45197</v>
      </c>
      <c r="C3884" t="s">
        <v>32</v>
      </c>
      <c r="D3884" t="s">
        <v>30</v>
      </c>
      <c r="E3884">
        <v>55850.51</v>
      </c>
      <c r="F3884">
        <v>31</v>
      </c>
      <c r="G3884" t="s">
        <v>28</v>
      </c>
      <c r="H3884" s="9">
        <v>1534.82</v>
      </c>
      <c r="I3884" s="9">
        <v>1857.35</v>
      </c>
      <c r="J3884" t="s">
        <v>16</v>
      </c>
      <c r="K3884">
        <v>0.03</v>
      </c>
      <c r="L3884" s="4" t="s">
        <v>17</v>
      </c>
      <c r="M3884" s="4" t="s">
        <v>22</v>
      </c>
      <c r="N3884" s="4" t="str">
        <f>IF(ISBLANK(Table14[[#This Row],[Sales_Rep]]),"Unknown",Table14[[#This Row],[Sales_Rep]])</f>
        <v>Alice</v>
      </c>
      <c r="O3884" t="str">
        <f>PROPER(Table14[[#This Row],[Region]])</f>
        <v>South</v>
      </c>
      <c r="P3884" s="9">
        <f>IF(ISBLANK(Table14[[#This Row],[Sales_Amount]]),MEDIAN(Table14[Sales_Amount]),Table14[[#This Row],[Sales_Amount]])</f>
        <v>55850.51</v>
      </c>
      <c r="Q3884" s="11">
        <f>IF(ISBLANK(Table14[[#This Row],[Quantity_Sold]]),MEDIAN(Table14[Quantity_Sold]),Table14[[#This Row],[Quantity_Sold]])</f>
        <v>31</v>
      </c>
      <c r="R3884" s="4" t="str">
        <f>TRIM(Table14[[#This Row],[Product_Category]])</f>
        <v>Furniture</v>
      </c>
      <c r="S3884" s="4" t="str">
        <f>PROPER(Table14[[#This Row],[Customer_Type]])</f>
        <v>Returning</v>
      </c>
      <c r="T3884" s="13">
        <f>IF(ISBLANK(Table14[[#This Row],[Discount]]),MEDIAN(Table14[Discount]),Table14[[#This Row],[Discount]])</f>
        <v>0.03</v>
      </c>
    </row>
    <row r="3885" spans="1:20" x14ac:dyDescent="0.3">
      <c r="A3885">
        <v>1262</v>
      </c>
      <c r="B3885" s="1">
        <v>45011</v>
      </c>
      <c r="C3885" t="s">
        <v>13</v>
      </c>
      <c r="D3885" t="s">
        <v>20</v>
      </c>
      <c r="E3885">
        <v>24496.41</v>
      </c>
      <c r="F3885">
        <v>22</v>
      </c>
      <c r="G3885" t="s">
        <v>24</v>
      </c>
      <c r="H3885" s="9">
        <v>1167.4100000000001</v>
      </c>
      <c r="I3885" s="9">
        <v>1427.53</v>
      </c>
      <c r="J3885" t="s">
        <v>16</v>
      </c>
      <c r="K3885">
        <v>0.22</v>
      </c>
      <c r="L3885" s="4" t="s">
        <v>31</v>
      </c>
      <c r="M3885" s="4" t="s">
        <v>18</v>
      </c>
      <c r="N3885" s="4" t="str">
        <f>IF(ISBLANK(Table14[[#This Row],[Sales_Rep]]),"Unknown",Table14[[#This Row],[Sales_Rep]])</f>
        <v>David</v>
      </c>
      <c r="O3885" t="str">
        <f>PROPER(Table14[[#This Row],[Region]])</f>
        <v>North</v>
      </c>
      <c r="P3885" s="9">
        <f>IF(ISBLANK(Table14[[#This Row],[Sales_Amount]]),MEDIAN(Table14[Sales_Amount]),Table14[[#This Row],[Sales_Amount]])</f>
        <v>24496.41</v>
      </c>
      <c r="Q3885" s="11">
        <f>IF(ISBLANK(Table14[[#This Row],[Quantity_Sold]]),MEDIAN(Table14[Quantity_Sold]),Table14[[#This Row],[Quantity_Sold]])</f>
        <v>22</v>
      </c>
      <c r="R3885" s="4" t="str">
        <f>TRIM(Table14[[#This Row],[Product_Category]])</f>
        <v>Clothing</v>
      </c>
      <c r="S3885" s="4" t="str">
        <f>PROPER(Table14[[#This Row],[Customer_Type]])</f>
        <v>Returning</v>
      </c>
      <c r="T3885" s="13">
        <f>IF(ISBLANK(Table14[[#This Row],[Discount]]),MEDIAN(Table14[Discount]),Table14[[#This Row],[Discount]])</f>
        <v>0.22</v>
      </c>
    </row>
    <row r="3886" spans="1:20" x14ac:dyDescent="0.3">
      <c r="A3886">
        <v>1002</v>
      </c>
      <c r="B3886" s="1">
        <v>45407</v>
      </c>
      <c r="C3886" t="s">
        <v>13</v>
      </c>
      <c r="D3886" t="s">
        <v>14</v>
      </c>
      <c r="E3886">
        <v>48171.63</v>
      </c>
      <c r="F3886">
        <v>16</v>
      </c>
      <c r="G3886" t="s">
        <v>15</v>
      </c>
      <c r="H3886" s="9">
        <v>2253.56</v>
      </c>
      <c r="I3886" s="9">
        <v>3072.17</v>
      </c>
      <c r="J3886" t="s">
        <v>25</v>
      </c>
      <c r="K3886">
        <v>0.02</v>
      </c>
      <c r="L3886" s="4" t="s">
        <v>17</v>
      </c>
      <c r="M3886" s="4" t="s">
        <v>22</v>
      </c>
      <c r="N3886" s="4" t="str">
        <f>IF(ISBLANK(Table14[[#This Row],[Sales_Rep]]),"Unknown",Table14[[#This Row],[Sales_Rep]])</f>
        <v>David</v>
      </c>
      <c r="O3886" t="str">
        <f>PROPER(Table14[[#This Row],[Region]])</f>
        <v>East</v>
      </c>
      <c r="P3886" s="9">
        <f>IF(ISBLANK(Table14[[#This Row],[Sales_Amount]]),MEDIAN(Table14[Sales_Amount]),Table14[[#This Row],[Sales_Amount]])</f>
        <v>48171.63</v>
      </c>
      <c r="Q3886" s="11">
        <f>IF(ISBLANK(Table14[[#This Row],[Quantity_Sold]]),MEDIAN(Table14[Quantity_Sold]),Table14[[#This Row],[Quantity_Sold]])</f>
        <v>16</v>
      </c>
      <c r="R3886" s="4" t="str">
        <f>TRIM(Table14[[#This Row],[Product_Category]])</f>
        <v>Food</v>
      </c>
      <c r="S3886" s="4" t="str">
        <f>PROPER(Table14[[#This Row],[Customer_Type]])</f>
        <v>New</v>
      </c>
      <c r="T3886" s="13">
        <f>IF(ISBLANK(Table14[[#This Row],[Discount]]),MEDIAN(Table14[Discount]),Table14[[#This Row],[Discount]])</f>
        <v>0.02</v>
      </c>
    </row>
    <row r="3887" spans="1:20" x14ac:dyDescent="0.3">
      <c r="A3887">
        <v>1069</v>
      </c>
      <c r="B3887" s="1">
        <v>45451</v>
      </c>
      <c r="C3887" t="s">
        <v>23</v>
      </c>
      <c r="D3887" t="s">
        <v>14</v>
      </c>
      <c r="E3887">
        <v>35700.57</v>
      </c>
      <c r="F3887">
        <v>29</v>
      </c>
      <c r="G3887" t="s">
        <v>24</v>
      </c>
      <c r="H3887" s="9">
        <v>1059.81</v>
      </c>
      <c r="I3887" s="9">
        <v>1519.82</v>
      </c>
      <c r="J3887" t="s">
        <v>16</v>
      </c>
      <c r="K3887">
        <v>0.19</v>
      </c>
      <c r="L3887" s="4" t="s">
        <v>31</v>
      </c>
      <c r="M3887" s="4" t="s">
        <v>22</v>
      </c>
      <c r="N3887" s="4" t="str">
        <f>IF(ISBLANK(Table14[[#This Row],[Sales_Rep]]),"Unknown",Table14[[#This Row],[Sales_Rep]])</f>
        <v>Charlie</v>
      </c>
      <c r="O3887" t="str">
        <f>PROPER(Table14[[#This Row],[Region]])</f>
        <v>East</v>
      </c>
      <c r="P3887" s="9">
        <f>IF(ISBLANK(Table14[[#This Row],[Sales_Amount]]),MEDIAN(Table14[Sales_Amount]),Table14[[#This Row],[Sales_Amount]])</f>
        <v>35700.57</v>
      </c>
      <c r="Q3887" s="11">
        <f>IF(ISBLANK(Table14[[#This Row],[Quantity_Sold]]),MEDIAN(Table14[Quantity_Sold]),Table14[[#This Row],[Quantity_Sold]])</f>
        <v>29</v>
      </c>
      <c r="R3887" s="4" t="str">
        <f>TRIM(Table14[[#This Row],[Product_Category]])</f>
        <v>Clothing</v>
      </c>
      <c r="S3887" s="4" t="str">
        <f>PROPER(Table14[[#This Row],[Customer_Type]])</f>
        <v>Returning</v>
      </c>
      <c r="T3887" s="13">
        <f>IF(ISBLANK(Table14[[#This Row],[Discount]]),MEDIAN(Table14[Discount]),Table14[[#This Row],[Discount]])</f>
        <v>0.19</v>
      </c>
    </row>
    <row r="3888" spans="1:20" x14ac:dyDescent="0.3">
      <c r="A3888">
        <v>1100</v>
      </c>
      <c r="B3888" s="1">
        <v>45158</v>
      </c>
      <c r="C3888" t="s">
        <v>13</v>
      </c>
      <c r="D3888" t="s">
        <v>27</v>
      </c>
      <c r="E3888">
        <v>100873.46</v>
      </c>
      <c r="F3888">
        <v>41</v>
      </c>
      <c r="G3888" t="s">
        <v>15</v>
      </c>
      <c r="H3888" s="9">
        <v>2161.2199999999998</v>
      </c>
      <c r="I3888" s="9">
        <v>2674.27</v>
      </c>
      <c r="J3888" t="s">
        <v>25</v>
      </c>
      <c r="K3888">
        <v>0.08</v>
      </c>
      <c r="L3888" s="4" t="s">
        <v>17</v>
      </c>
      <c r="M3888" s="4" t="s">
        <v>18</v>
      </c>
      <c r="N3888" s="4" t="str">
        <f>IF(ISBLANK(Table14[[#This Row],[Sales_Rep]]),"Unknown",Table14[[#This Row],[Sales_Rep]])</f>
        <v>David</v>
      </c>
      <c r="O3888" t="str">
        <f>PROPER(Table14[[#This Row],[Region]])</f>
        <v>West</v>
      </c>
      <c r="P3888" s="9">
        <f>IF(ISBLANK(Table14[[#This Row],[Sales_Amount]]),MEDIAN(Table14[Sales_Amount]),Table14[[#This Row],[Sales_Amount]])</f>
        <v>100873.46</v>
      </c>
      <c r="Q3888" s="11">
        <f>IF(ISBLANK(Table14[[#This Row],[Quantity_Sold]]),MEDIAN(Table14[Quantity_Sold]),Table14[[#This Row],[Quantity_Sold]])</f>
        <v>41</v>
      </c>
      <c r="R3888" s="4" t="str">
        <f>TRIM(Table14[[#This Row],[Product_Category]])</f>
        <v>Food</v>
      </c>
      <c r="S3888" s="4" t="str">
        <f>PROPER(Table14[[#This Row],[Customer_Type]])</f>
        <v>New</v>
      </c>
      <c r="T3888" s="13">
        <f>IF(ISBLANK(Table14[[#This Row],[Discount]]),MEDIAN(Table14[Discount]),Table14[[#This Row],[Discount]])</f>
        <v>0.08</v>
      </c>
    </row>
    <row r="3889" spans="1:20" x14ac:dyDescent="0.3">
      <c r="A3889">
        <v>1497</v>
      </c>
      <c r="B3889" s="1">
        <v>45318</v>
      </c>
      <c r="C3889" t="s">
        <v>23</v>
      </c>
      <c r="D3889" t="s">
        <v>27</v>
      </c>
      <c r="E3889">
        <v>130265.1</v>
      </c>
      <c r="F3889">
        <v>42</v>
      </c>
      <c r="G3889" t="s">
        <v>21</v>
      </c>
      <c r="H3889" s="9">
        <v>2623.56</v>
      </c>
      <c r="I3889" s="9">
        <v>3371.25</v>
      </c>
      <c r="J3889" t="s">
        <v>25</v>
      </c>
      <c r="K3889">
        <v>0.08</v>
      </c>
      <c r="L3889" s="4" t="s">
        <v>17</v>
      </c>
      <c r="M3889" s="4" t="s">
        <v>18</v>
      </c>
      <c r="N3889" s="4" t="str">
        <f>IF(ISBLANK(Table14[[#This Row],[Sales_Rep]]),"Unknown",Table14[[#This Row],[Sales_Rep]])</f>
        <v>Charlie</v>
      </c>
      <c r="O3889" t="str">
        <f>PROPER(Table14[[#This Row],[Region]])</f>
        <v>West</v>
      </c>
      <c r="P3889" s="9">
        <f>IF(ISBLANK(Table14[[#This Row],[Sales_Amount]]),MEDIAN(Table14[Sales_Amount]),Table14[[#This Row],[Sales_Amount]])</f>
        <v>130265.1</v>
      </c>
      <c r="Q3889" s="11">
        <f>IF(ISBLANK(Table14[[#This Row],[Quantity_Sold]]),MEDIAN(Table14[Quantity_Sold]),Table14[[#This Row],[Quantity_Sold]])</f>
        <v>42</v>
      </c>
      <c r="R3889" s="4" t="str">
        <f>TRIM(Table14[[#This Row],[Product_Category]])</f>
        <v>Electronics</v>
      </c>
      <c r="S3889" s="4" t="str">
        <f>PROPER(Table14[[#This Row],[Customer_Type]])</f>
        <v>New</v>
      </c>
      <c r="T3889" s="13">
        <f>IF(ISBLANK(Table14[[#This Row],[Discount]]),MEDIAN(Table14[Discount]),Table14[[#This Row],[Discount]])</f>
        <v>0.08</v>
      </c>
    </row>
    <row r="3890" spans="1:20" x14ac:dyDescent="0.3">
      <c r="A3890">
        <v>1045</v>
      </c>
      <c r="B3890" s="1">
        <v>45573</v>
      </c>
      <c r="C3890" t="s">
        <v>29</v>
      </c>
      <c r="D3890" t="s">
        <v>14</v>
      </c>
      <c r="E3890">
        <v>132970.79999999999</v>
      </c>
      <c r="F3890">
        <v>29</v>
      </c>
      <c r="G3890" t="s">
        <v>24</v>
      </c>
      <c r="H3890" s="9">
        <v>4173.38</v>
      </c>
      <c r="I3890" s="9">
        <v>6113.6</v>
      </c>
      <c r="J3890" t="s">
        <v>16</v>
      </c>
      <c r="K3890">
        <v>0.25</v>
      </c>
      <c r="L3890" s="4" t="s">
        <v>17</v>
      </c>
      <c r="M3890" s="4" t="s">
        <v>18</v>
      </c>
      <c r="N3890" s="4" t="str">
        <f>IF(ISBLANK(Table14[[#This Row],[Sales_Rep]]),"Unknown",Table14[[#This Row],[Sales_Rep]])</f>
        <v>Bob</v>
      </c>
      <c r="O3890" t="str">
        <f>PROPER(Table14[[#This Row],[Region]])</f>
        <v>East</v>
      </c>
      <c r="P3890" s="9">
        <f>IF(ISBLANK(Table14[[#This Row],[Sales_Amount]]),MEDIAN(Table14[Sales_Amount]),Table14[[#This Row],[Sales_Amount]])</f>
        <v>132970.79999999999</v>
      </c>
      <c r="Q3890" s="11">
        <f>IF(ISBLANK(Table14[[#This Row],[Quantity_Sold]]),MEDIAN(Table14[Quantity_Sold]),Table14[[#This Row],[Quantity_Sold]])</f>
        <v>29</v>
      </c>
      <c r="R3890" s="4" t="str">
        <f>TRIM(Table14[[#This Row],[Product_Category]])</f>
        <v>Clothing</v>
      </c>
      <c r="S3890" s="4" t="str">
        <f>PROPER(Table14[[#This Row],[Customer_Type]])</f>
        <v>Returning</v>
      </c>
      <c r="T3890" s="13">
        <f>IF(ISBLANK(Table14[[#This Row],[Discount]]),MEDIAN(Table14[Discount]),Table14[[#This Row],[Discount]])</f>
        <v>0.25</v>
      </c>
    </row>
    <row r="3891" spans="1:20" x14ac:dyDescent="0.3">
      <c r="A3891">
        <v>1198</v>
      </c>
      <c r="B3891" s="1">
        <v>45194</v>
      </c>
      <c r="C3891" t="s">
        <v>19</v>
      </c>
      <c r="D3891" t="s">
        <v>30</v>
      </c>
      <c r="E3891">
        <v>108610.54</v>
      </c>
      <c r="F3891">
        <v>33</v>
      </c>
      <c r="G3891" t="s">
        <v>24</v>
      </c>
      <c r="H3891" s="9">
        <v>3390.34</v>
      </c>
      <c r="I3891" s="9">
        <v>3827.01</v>
      </c>
      <c r="J3891" t="s">
        <v>16</v>
      </c>
      <c r="K3891">
        <v>0.14000000000000001</v>
      </c>
      <c r="L3891" s="4" t="s">
        <v>31</v>
      </c>
      <c r="M3891" s="4" t="s">
        <v>18</v>
      </c>
      <c r="N3891" s="4" t="str">
        <f>IF(ISBLANK(Table14[[#This Row],[Sales_Rep]]),"Unknown",Table14[[#This Row],[Sales_Rep]])</f>
        <v>Eve</v>
      </c>
      <c r="O3891" t="str">
        <f>PROPER(Table14[[#This Row],[Region]])</f>
        <v>South</v>
      </c>
      <c r="P3891" s="9">
        <f>IF(ISBLANK(Table14[[#This Row],[Sales_Amount]]),MEDIAN(Table14[Sales_Amount]),Table14[[#This Row],[Sales_Amount]])</f>
        <v>108610.54</v>
      </c>
      <c r="Q3891" s="11">
        <f>IF(ISBLANK(Table14[[#This Row],[Quantity_Sold]]),MEDIAN(Table14[Quantity_Sold]),Table14[[#This Row],[Quantity_Sold]])</f>
        <v>33</v>
      </c>
      <c r="R3891" s="4" t="str">
        <f>TRIM(Table14[[#This Row],[Product_Category]])</f>
        <v>Clothing</v>
      </c>
      <c r="S3891" s="4" t="str">
        <f>PROPER(Table14[[#This Row],[Customer_Type]])</f>
        <v>Returning</v>
      </c>
      <c r="T3891" s="13">
        <f>IF(ISBLANK(Table14[[#This Row],[Discount]]),MEDIAN(Table14[Discount]),Table14[[#This Row],[Discount]])</f>
        <v>0.14000000000000001</v>
      </c>
    </row>
    <row r="3892" spans="1:20" x14ac:dyDescent="0.3">
      <c r="A3892">
        <v>1100</v>
      </c>
      <c r="B3892" s="1">
        <v>45518</v>
      </c>
      <c r="C3892" t="s">
        <v>29</v>
      </c>
      <c r="D3892" t="s">
        <v>14</v>
      </c>
      <c r="E3892">
        <v>11840.55</v>
      </c>
      <c r="F3892">
        <v>3</v>
      </c>
      <c r="G3892" t="s">
        <v>21</v>
      </c>
      <c r="H3892" s="9">
        <v>4224.55</v>
      </c>
      <c r="I3892" s="9">
        <v>5125.78</v>
      </c>
      <c r="J3892" t="s">
        <v>16</v>
      </c>
      <c r="K3892">
        <v>0.23</v>
      </c>
      <c r="L3892" s="4" t="s">
        <v>31</v>
      </c>
      <c r="M3892" s="4" t="s">
        <v>22</v>
      </c>
      <c r="N3892" s="4" t="str">
        <f>IF(ISBLANK(Table14[[#This Row],[Sales_Rep]]),"Unknown",Table14[[#This Row],[Sales_Rep]])</f>
        <v>Bob</v>
      </c>
      <c r="O3892" t="str">
        <f>PROPER(Table14[[#This Row],[Region]])</f>
        <v>East</v>
      </c>
      <c r="P3892" s="9">
        <f>IF(ISBLANK(Table14[[#This Row],[Sales_Amount]]),MEDIAN(Table14[Sales_Amount]),Table14[[#This Row],[Sales_Amount]])</f>
        <v>11840.55</v>
      </c>
      <c r="Q3892" s="11">
        <f>IF(ISBLANK(Table14[[#This Row],[Quantity_Sold]]),MEDIAN(Table14[Quantity_Sold]),Table14[[#This Row],[Quantity_Sold]])</f>
        <v>3</v>
      </c>
      <c r="R3892" s="4" t="str">
        <f>TRIM(Table14[[#This Row],[Product_Category]])</f>
        <v>Electronics</v>
      </c>
      <c r="S3892" s="4" t="str">
        <f>PROPER(Table14[[#This Row],[Customer_Type]])</f>
        <v>Returning</v>
      </c>
      <c r="T3892" s="13">
        <f>IF(ISBLANK(Table14[[#This Row],[Discount]]),MEDIAN(Table14[Discount]),Table14[[#This Row],[Discount]])</f>
        <v>0.23</v>
      </c>
    </row>
    <row r="3893" spans="1:20" x14ac:dyDescent="0.3">
      <c r="A3893">
        <v>1107</v>
      </c>
      <c r="B3893" s="1">
        <v>45643</v>
      </c>
      <c r="C3893" t="s">
        <v>23</v>
      </c>
      <c r="D3893" t="s">
        <v>27</v>
      </c>
      <c r="E3893">
        <v>33691.620000000003</v>
      </c>
      <c r="F3893">
        <v>11</v>
      </c>
      <c r="G3893" t="s">
        <v>24</v>
      </c>
      <c r="H3893" s="9">
        <v>3291.84</v>
      </c>
      <c r="I3893" s="9">
        <v>4139.0200000000004</v>
      </c>
      <c r="J3893" t="s">
        <v>16</v>
      </c>
      <c r="K3893">
        <v>0.26</v>
      </c>
      <c r="L3893" s="4" t="s">
        <v>31</v>
      </c>
      <c r="M3893" s="4" t="s">
        <v>18</v>
      </c>
      <c r="N3893" s="4" t="str">
        <f>IF(ISBLANK(Table14[[#This Row],[Sales_Rep]]),"Unknown",Table14[[#This Row],[Sales_Rep]])</f>
        <v>Charlie</v>
      </c>
      <c r="O3893" t="str">
        <f>PROPER(Table14[[#This Row],[Region]])</f>
        <v>West</v>
      </c>
      <c r="P3893" s="9">
        <f>IF(ISBLANK(Table14[[#This Row],[Sales_Amount]]),MEDIAN(Table14[Sales_Amount]),Table14[[#This Row],[Sales_Amount]])</f>
        <v>33691.620000000003</v>
      </c>
      <c r="Q3893" s="11">
        <f>IF(ISBLANK(Table14[[#This Row],[Quantity_Sold]]),MEDIAN(Table14[Quantity_Sold]),Table14[[#This Row],[Quantity_Sold]])</f>
        <v>11</v>
      </c>
      <c r="R3893" s="4" t="str">
        <f>TRIM(Table14[[#This Row],[Product_Category]])</f>
        <v>Clothing</v>
      </c>
      <c r="S3893" s="4" t="str">
        <f>PROPER(Table14[[#This Row],[Customer_Type]])</f>
        <v>Returning</v>
      </c>
      <c r="T3893" s="13">
        <f>IF(ISBLANK(Table14[[#This Row],[Discount]]),MEDIAN(Table14[Discount]),Table14[[#This Row],[Discount]])</f>
        <v>0.26</v>
      </c>
    </row>
    <row r="3894" spans="1:20" x14ac:dyDescent="0.3">
      <c r="A3894">
        <v>1435</v>
      </c>
      <c r="B3894" s="1">
        <v>45238</v>
      </c>
      <c r="C3894" t="s">
        <v>23</v>
      </c>
      <c r="D3894" t="s">
        <v>30</v>
      </c>
      <c r="E3894">
        <v>13563.78</v>
      </c>
      <c r="F3894">
        <v>12</v>
      </c>
      <c r="G3894" t="s">
        <v>15</v>
      </c>
      <c r="H3894" s="9">
        <v>1084.71</v>
      </c>
      <c r="I3894" s="9">
        <v>1314.32</v>
      </c>
      <c r="J3894" t="s">
        <v>16</v>
      </c>
      <c r="K3894">
        <v>0.14000000000000001</v>
      </c>
      <c r="L3894" s="4" t="s">
        <v>26</v>
      </c>
      <c r="M3894" s="4" t="s">
        <v>18</v>
      </c>
      <c r="N3894" s="4" t="str">
        <f>IF(ISBLANK(Table14[[#This Row],[Sales_Rep]]),"Unknown",Table14[[#This Row],[Sales_Rep]])</f>
        <v>Charlie</v>
      </c>
      <c r="O3894" t="str">
        <f>PROPER(Table14[[#This Row],[Region]])</f>
        <v>South</v>
      </c>
      <c r="P3894" s="9">
        <f>IF(ISBLANK(Table14[[#This Row],[Sales_Amount]]),MEDIAN(Table14[Sales_Amount]),Table14[[#This Row],[Sales_Amount]])</f>
        <v>13563.78</v>
      </c>
      <c r="Q3894" s="11">
        <f>IF(ISBLANK(Table14[[#This Row],[Quantity_Sold]]),MEDIAN(Table14[Quantity_Sold]),Table14[[#This Row],[Quantity_Sold]])</f>
        <v>12</v>
      </c>
      <c r="R3894" s="4" t="str">
        <f>TRIM(Table14[[#This Row],[Product_Category]])</f>
        <v>Food</v>
      </c>
      <c r="S3894" s="4" t="str">
        <f>PROPER(Table14[[#This Row],[Customer_Type]])</f>
        <v>Returning</v>
      </c>
      <c r="T3894" s="13">
        <f>IF(ISBLANK(Table14[[#This Row],[Discount]]),MEDIAN(Table14[Discount]),Table14[[#This Row],[Discount]])</f>
        <v>0.14000000000000001</v>
      </c>
    </row>
    <row r="3895" spans="1:20" x14ac:dyDescent="0.3">
      <c r="A3895">
        <v>1208</v>
      </c>
      <c r="B3895" s="1">
        <v>45286</v>
      </c>
      <c r="C3895" t="s">
        <v>29</v>
      </c>
      <c r="D3895" t="s">
        <v>27</v>
      </c>
      <c r="E3895">
        <v>3308.13</v>
      </c>
      <c r="F3895">
        <v>15</v>
      </c>
      <c r="G3895" t="s">
        <v>28</v>
      </c>
      <c r="H3895" s="9">
        <v>181.98</v>
      </c>
      <c r="I3895" s="9">
        <v>222.77</v>
      </c>
      <c r="J3895" t="s">
        <v>16</v>
      </c>
      <c r="K3895">
        <v>0.01</v>
      </c>
      <c r="L3895" s="4" t="s">
        <v>31</v>
      </c>
      <c r="M3895" s="4" t="s">
        <v>18</v>
      </c>
      <c r="N3895" s="4" t="str">
        <f>IF(ISBLANK(Table14[[#This Row],[Sales_Rep]]),"Unknown",Table14[[#This Row],[Sales_Rep]])</f>
        <v>Bob</v>
      </c>
      <c r="O3895" t="str">
        <f>PROPER(Table14[[#This Row],[Region]])</f>
        <v>West</v>
      </c>
      <c r="P3895" s="9">
        <f>IF(ISBLANK(Table14[[#This Row],[Sales_Amount]]),MEDIAN(Table14[Sales_Amount]),Table14[[#This Row],[Sales_Amount]])</f>
        <v>3308.13</v>
      </c>
      <c r="Q3895" s="11">
        <f>IF(ISBLANK(Table14[[#This Row],[Quantity_Sold]]),MEDIAN(Table14[Quantity_Sold]),Table14[[#This Row],[Quantity_Sold]])</f>
        <v>15</v>
      </c>
      <c r="R3895" s="4" t="str">
        <f>TRIM(Table14[[#This Row],[Product_Category]])</f>
        <v>Furniture</v>
      </c>
      <c r="S3895" s="4" t="str">
        <f>PROPER(Table14[[#This Row],[Customer_Type]])</f>
        <v>Returning</v>
      </c>
      <c r="T3895" s="13">
        <f>IF(ISBLANK(Table14[[#This Row],[Discount]]),MEDIAN(Table14[Discount]),Table14[[#This Row],[Discount]])</f>
        <v>0.01</v>
      </c>
    </row>
    <row r="3896" spans="1:20" x14ac:dyDescent="0.3">
      <c r="A3896">
        <v>1362</v>
      </c>
      <c r="B3896" s="1">
        <v>45137</v>
      </c>
      <c r="C3896" t="s">
        <v>32</v>
      </c>
      <c r="D3896" t="s">
        <v>30</v>
      </c>
      <c r="E3896">
        <v>64098.55</v>
      </c>
      <c r="F3896">
        <v>30</v>
      </c>
      <c r="G3896" t="s">
        <v>28</v>
      </c>
      <c r="H3896" s="9">
        <v>1867.91</v>
      </c>
      <c r="I3896" s="9">
        <v>2704.58</v>
      </c>
      <c r="J3896" t="s">
        <v>16</v>
      </c>
      <c r="K3896">
        <v>0.21</v>
      </c>
      <c r="L3896" s="4" t="s">
        <v>26</v>
      </c>
      <c r="M3896" s="4" t="s">
        <v>22</v>
      </c>
      <c r="N3896" s="4" t="str">
        <f>IF(ISBLANK(Table14[[#This Row],[Sales_Rep]]),"Unknown",Table14[[#This Row],[Sales_Rep]])</f>
        <v>Alice</v>
      </c>
      <c r="O3896" t="str">
        <f>PROPER(Table14[[#This Row],[Region]])</f>
        <v>South</v>
      </c>
      <c r="P3896" s="9">
        <f>IF(ISBLANK(Table14[[#This Row],[Sales_Amount]]),MEDIAN(Table14[Sales_Amount]),Table14[[#This Row],[Sales_Amount]])</f>
        <v>64098.55</v>
      </c>
      <c r="Q3896" s="11">
        <f>IF(ISBLANK(Table14[[#This Row],[Quantity_Sold]]),MEDIAN(Table14[Quantity_Sold]),Table14[[#This Row],[Quantity_Sold]])</f>
        <v>30</v>
      </c>
      <c r="R3896" s="4" t="str">
        <f>TRIM(Table14[[#This Row],[Product_Category]])</f>
        <v>Furniture</v>
      </c>
      <c r="S3896" s="4" t="str">
        <f>PROPER(Table14[[#This Row],[Customer_Type]])</f>
        <v>Returning</v>
      </c>
      <c r="T3896" s="13">
        <f>IF(ISBLANK(Table14[[#This Row],[Discount]]),MEDIAN(Table14[Discount]),Table14[[#This Row],[Discount]])</f>
        <v>0.21</v>
      </c>
    </row>
    <row r="3897" spans="1:20" x14ac:dyDescent="0.3">
      <c r="A3897">
        <v>1378</v>
      </c>
      <c r="B3897" s="1">
        <v>45030</v>
      </c>
      <c r="C3897" t="s">
        <v>32</v>
      </c>
      <c r="D3897" t="s">
        <v>27</v>
      </c>
      <c r="E3897">
        <v>76565.25</v>
      </c>
      <c r="F3897">
        <v>20</v>
      </c>
      <c r="G3897" t="s">
        <v>28</v>
      </c>
      <c r="H3897" s="9">
        <v>4148.8599999999997</v>
      </c>
      <c r="I3897" s="9">
        <v>5104.3500000000004</v>
      </c>
      <c r="J3897" t="s">
        <v>25</v>
      </c>
      <c r="K3897">
        <v>0.25</v>
      </c>
      <c r="L3897" s="4" t="s">
        <v>17</v>
      </c>
      <c r="M3897" s="4" t="s">
        <v>18</v>
      </c>
      <c r="N3897" s="4" t="str">
        <f>IF(ISBLANK(Table14[[#This Row],[Sales_Rep]]),"Unknown",Table14[[#This Row],[Sales_Rep]])</f>
        <v>Alice</v>
      </c>
      <c r="O3897" t="str">
        <f>PROPER(Table14[[#This Row],[Region]])</f>
        <v>West</v>
      </c>
      <c r="P3897" s="9">
        <f>IF(ISBLANK(Table14[[#This Row],[Sales_Amount]]),MEDIAN(Table14[Sales_Amount]),Table14[[#This Row],[Sales_Amount]])</f>
        <v>76565.25</v>
      </c>
      <c r="Q3897" s="11">
        <f>IF(ISBLANK(Table14[[#This Row],[Quantity_Sold]]),MEDIAN(Table14[Quantity_Sold]),Table14[[#This Row],[Quantity_Sold]])</f>
        <v>20</v>
      </c>
      <c r="R3897" s="4" t="str">
        <f>TRIM(Table14[[#This Row],[Product_Category]])</f>
        <v>Furniture</v>
      </c>
      <c r="S3897" s="4" t="str">
        <f>PROPER(Table14[[#This Row],[Customer_Type]])</f>
        <v>New</v>
      </c>
      <c r="T3897" s="13">
        <f>IF(ISBLANK(Table14[[#This Row],[Discount]]),MEDIAN(Table14[Discount]),Table14[[#This Row],[Discount]])</f>
        <v>0.25</v>
      </c>
    </row>
    <row r="3898" spans="1:20" x14ac:dyDescent="0.3">
      <c r="A3898">
        <v>1458</v>
      </c>
      <c r="B3898" s="1">
        <v>45267</v>
      </c>
      <c r="C3898" t="s">
        <v>32</v>
      </c>
      <c r="D3898" t="s">
        <v>27</v>
      </c>
      <c r="E3898">
        <v>47049.36</v>
      </c>
      <c r="F3898">
        <v>45</v>
      </c>
      <c r="G3898" t="s">
        <v>15</v>
      </c>
      <c r="H3898" s="9">
        <v>1060.1300000000001</v>
      </c>
      <c r="I3898" s="9">
        <v>1323.47</v>
      </c>
      <c r="J3898" t="s">
        <v>16</v>
      </c>
      <c r="K3898">
        <v>0.21</v>
      </c>
      <c r="L3898" s="4" t="s">
        <v>17</v>
      </c>
      <c r="M3898" s="4" t="s">
        <v>18</v>
      </c>
      <c r="N3898" s="4" t="str">
        <f>IF(ISBLANK(Table14[[#This Row],[Sales_Rep]]),"Unknown",Table14[[#This Row],[Sales_Rep]])</f>
        <v>Alice</v>
      </c>
      <c r="O3898" t="str">
        <f>PROPER(Table14[[#This Row],[Region]])</f>
        <v>West</v>
      </c>
      <c r="P3898" s="9">
        <f>IF(ISBLANK(Table14[[#This Row],[Sales_Amount]]),MEDIAN(Table14[Sales_Amount]),Table14[[#This Row],[Sales_Amount]])</f>
        <v>47049.36</v>
      </c>
      <c r="Q3898" s="11">
        <f>IF(ISBLANK(Table14[[#This Row],[Quantity_Sold]]),MEDIAN(Table14[Quantity_Sold]),Table14[[#This Row],[Quantity_Sold]])</f>
        <v>45</v>
      </c>
      <c r="R3898" s="4" t="str">
        <f>TRIM(Table14[[#This Row],[Product_Category]])</f>
        <v>Food</v>
      </c>
      <c r="S3898" s="4" t="str">
        <f>PROPER(Table14[[#This Row],[Customer_Type]])</f>
        <v>Returning</v>
      </c>
      <c r="T3898" s="13">
        <f>IF(ISBLANK(Table14[[#This Row],[Discount]]),MEDIAN(Table14[Discount]),Table14[[#This Row],[Discount]])</f>
        <v>0.21</v>
      </c>
    </row>
    <row r="3899" spans="1:20" x14ac:dyDescent="0.3">
      <c r="A3899">
        <v>1255</v>
      </c>
      <c r="B3899" s="1">
        <v>45654</v>
      </c>
      <c r="C3899" t="s">
        <v>23</v>
      </c>
      <c r="D3899" t="s">
        <v>30</v>
      </c>
      <c r="E3899">
        <v>33735.370000000003</v>
      </c>
      <c r="F3899">
        <v>13</v>
      </c>
      <c r="G3899" t="s">
        <v>24</v>
      </c>
      <c r="H3899" s="9">
        <v>2202.1799999999998</v>
      </c>
      <c r="I3899" s="9">
        <v>3126.54</v>
      </c>
      <c r="J3899" t="s">
        <v>25</v>
      </c>
      <c r="K3899">
        <v>0.17</v>
      </c>
      <c r="L3899" s="4" t="s">
        <v>31</v>
      </c>
      <c r="M3899" s="4" t="s">
        <v>22</v>
      </c>
      <c r="N3899" s="4" t="str">
        <f>IF(ISBLANK(Table14[[#This Row],[Sales_Rep]]),"Unknown",Table14[[#This Row],[Sales_Rep]])</f>
        <v>Charlie</v>
      </c>
      <c r="O3899" t="str">
        <f>PROPER(Table14[[#This Row],[Region]])</f>
        <v>South</v>
      </c>
      <c r="P3899" s="9">
        <f>IF(ISBLANK(Table14[[#This Row],[Sales_Amount]]),MEDIAN(Table14[Sales_Amount]),Table14[[#This Row],[Sales_Amount]])</f>
        <v>33735.370000000003</v>
      </c>
      <c r="Q3899" s="11">
        <f>IF(ISBLANK(Table14[[#This Row],[Quantity_Sold]]),MEDIAN(Table14[Quantity_Sold]),Table14[[#This Row],[Quantity_Sold]])</f>
        <v>13</v>
      </c>
      <c r="R3899" s="4" t="str">
        <f>TRIM(Table14[[#This Row],[Product_Category]])</f>
        <v>Clothing</v>
      </c>
      <c r="S3899" s="4" t="str">
        <f>PROPER(Table14[[#This Row],[Customer_Type]])</f>
        <v>New</v>
      </c>
      <c r="T3899" s="13">
        <f>IF(ISBLANK(Table14[[#This Row],[Discount]]),MEDIAN(Table14[Discount]),Table14[[#This Row],[Discount]])</f>
        <v>0.17</v>
      </c>
    </row>
    <row r="3900" spans="1:20" x14ac:dyDescent="0.3">
      <c r="A3900">
        <v>1326</v>
      </c>
      <c r="B3900" s="1">
        <v>45064</v>
      </c>
      <c r="C3900" t="s">
        <v>13</v>
      </c>
      <c r="D3900" t="s">
        <v>30</v>
      </c>
      <c r="E3900">
        <v>1149.1600000000001</v>
      </c>
      <c r="F3900">
        <v>5</v>
      </c>
      <c r="G3900" t="s">
        <v>28</v>
      </c>
      <c r="H3900" s="9">
        <v>216.91</v>
      </c>
      <c r="I3900" s="9">
        <v>319.20999999999998</v>
      </c>
      <c r="J3900" t="s">
        <v>25</v>
      </c>
      <c r="K3900">
        <v>0.28000000000000003</v>
      </c>
      <c r="L3900" s="4" t="s">
        <v>17</v>
      </c>
      <c r="M3900" s="4" t="s">
        <v>18</v>
      </c>
      <c r="N3900" s="4" t="str">
        <f>IF(ISBLANK(Table14[[#This Row],[Sales_Rep]]),"Unknown",Table14[[#This Row],[Sales_Rep]])</f>
        <v>David</v>
      </c>
      <c r="O3900" t="str">
        <f>PROPER(Table14[[#This Row],[Region]])</f>
        <v>South</v>
      </c>
      <c r="P3900" s="9">
        <f>IF(ISBLANK(Table14[[#This Row],[Sales_Amount]]),MEDIAN(Table14[Sales_Amount]),Table14[[#This Row],[Sales_Amount]])</f>
        <v>1149.1600000000001</v>
      </c>
      <c r="Q3900" s="11">
        <f>IF(ISBLANK(Table14[[#This Row],[Quantity_Sold]]),MEDIAN(Table14[Quantity_Sold]),Table14[[#This Row],[Quantity_Sold]])</f>
        <v>5</v>
      </c>
      <c r="R3900" s="4" t="str">
        <f>TRIM(Table14[[#This Row],[Product_Category]])</f>
        <v>Furniture</v>
      </c>
      <c r="S3900" s="4" t="str">
        <f>PROPER(Table14[[#This Row],[Customer_Type]])</f>
        <v>New</v>
      </c>
      <c r="T3900" s="13">
        <f>IF(ISBLANK(Table14[[#This Row],[Discount]]),MEDIAN(Table14[Discount]),Table14[[#This Row],[Discount]])</f>
        <v>0.28000000000000003</v>
      </c>
    </row>
    <row r="3901" spans="1:20" x14ac:dyDescent="0.3">
      <c r="A3901">
        <v>1421</v>
      </c>
      <c r="B3901" s="1">
        <v>45458</v>
      </c>
      <c r="C3901" t="s">
        <v>23</v>
      </c>
      <c r="D3901" t="s">
        <v>27</v>
      </c>
      <c r="E3901">
        <v>220880.08</v>
      </c>
      <c r="F3901">
        <v>47</v>
      </c>
      <c r="G3901" t="s">
        <v>15</v>
      </c>
      <c r="H3901" s="9">
        <v>4220.2</v>
      </c>
      <c r="I3901" s="9">
        <v>5662.14</v>
      </c>
      <c r="J3901" t="s">
        <v>25</v>
      </c>
      <c r="K3901">
        <v>0.17</v>
      </c>
      <c r="L3901" s="4" t="s">
        <v>26</v>
      </c>
      <c r="M3901" s="4" t="s">
        <v>18</v>
      </c>
      <c r="N3901" s="4" t="str">
        <f>IF(ISBLANK(Table14[[#This Row],[Sales_Rep]]),"Unknown",Table14[[#This Row],[Sales_Rep]])</f>
        <v>Charlie</v>
      </c>
      <c r="O3901" t="str">
        <f>PROPER(Table14[[#This Row],[Region]])</f>
        <v>West</v>
      </c>
      <c r="P3901" s="9">
        <f>IF(ISBLANK(Table14[[#This Row],[Sales_Amount]]),MEDIAN(Table14[Sales_Amount]),Table14[[#This Row],[Sales_Amount]])</f>
        <v>220880.08</v>
      </c>
      <c r="Q3901" s="11">
        <f>IF(ISBLANK(Table14[[#This Row],[Quantity_Sold]]),MEDIAN(Table14[Quantity_Sold]),Table14[[#This Row],[Quantity_Sold]])</f>
        <v>47</v>
      </c>
      <c r="R3901" s="4" t="str">
        <f>TRIM(Table14[[#This Row],[Product_Category]])</f>
        <v>Food</v>
      </c>
      <c r="S3901" s="4" t="str">
        <f>PROPER(Table14[[#This Row],[Customer_Type]])</f>
        <v>New</v>
      </c>
      <c r="T3901" s="13">
        <f>IF(ISBLANK(Table14[[#This Row],[Discount]]),MEDIAN(Table14[Discount]),Table14[[#This Row],[Discount]])</f>
        <v>0.17</v>
      </c>
    </row>
    <row r="3902" spans="1:20" x14ac:dyDescent="0.3">
      <c r="A3902">
        <v>1404</v>
      </c>
      <c r="B3902" s="1">
        <v>45349</v>
      </c>
      <c r="C3902" t="s">
        <v>13</v>
      </c>
      <c r="D3902" t="s">
        <v>14</v>
      </c>
      <c r="E3902">
        <v>59075.73</v>
      </c>
      <c r="F3902">
        <v>27</v>
      </c>
      <c r="G3902" t="s">
        <v>28</v>
      </c>
      <c r="H3902" s="9">
        <v>2490.1999999999998</v>
      </c>
      <c r="I3902" s="9">
        <v>2917.32</v>
      </c>
      <c r="J3902" t="s">
        <v>16</v>
      </c>
      <c r="K3902">
        <v>0.25</v>
      </c>
      <c r="L3902" s="4" t="s">
        <v>26</v>
      </c>
      <c r="M3902" s="4" t="s">
        <v>22</v>
      </c>
      <c r="N3902" s="4" t="str">
        <f>IF(ISBLANK(Table14[[#This Row],[Sales_Rep]]),"Unknown",Table14[[#This Row],[Sales_Rep]])</f>
        <v>David</v>
      </c>
      <c r="O3902" t="str">
        <f>PROPER(Table14[[#This Row],[Region]])</f>
        <v>East</v>
      </c>
      <c r="P3902" s="9">
        <f>IF(ISBLANK(Table14[[#This Row],[Sales_Amount]]),MEDIAN(Table14[Sales_Amount]),Table14[[#This Row],[Sales_Amount]])</f>
        <v>59075.73</v>
      </c>
      <c r="Q3902" s="11">
        <f>IF(ISBLANK(Table14[[#This Row],[Quantity_Sold]]),MEDIAN(Table14[Quantity_Sold]),Table14[[#This Row],[Quantity_Sold]])</f>
        <v>27</v>
      </c>
      <c r="R3902" s="4" t="str">
        <f>TRIM(Table14[[#This Row],[Product_Category]])</f>
        <v>Furniture</v>
      </c>
      <c r="S3902" s="4" t="str">
        <f>PROPER(Table14[[#This Row],[Customer_Type]])</f>
        <v>Returning</v>
      </c>
      <c r="T3902" s="13">
        <f>IF(ISBLANK(Table14[[#This Row],[Discount]]),MEDIAN(Table14[Discount]),Table14[[#This Row],[Discount]])</f>
        <v>0.25</v>
      </c>
    </row>
    <row r="3903" spans="1:20" x14ac:dyDescent="0.3">
      <c r="A3903">
        <v>1070</v>
      </c>
      <c r="B3903" s="1">
        <v>45096</v>
      </c>
      <c r="C3903" t="s">
        <v>29</v>
      </c>
      <c r="D3903" t="s">
        <v>14</v>
      </c>
      <c r="E3903">
        <v>16792.37</v>
      </c>
      <c r="F3903">
        <v>6</v>
      </c>
      <c r="G3903" t="s">
        <v>15</v>
      </c>
      <c r="H3903" s="9">
        <v>2395.34</v>
      </c>
      <c r="I3903" s="9">
        <v>2946.03</v>
      </c>
      <c r="J3903" t="s">
        <v>25</v>
      </c>
      <c r="K3903">
        <v>0.05</v>
      </c>
      <c r="L3903" s="4" t="s">
        <v>31</v>
      </c>
      <c r="M3903" s="4" t="s">
        <v>22</v>
      </c>
      <c r="N3903" s="4" t="str">
        <f>IF(ISBLANK(Table14[[#This Row],[Sales_Rep]]),"Unknown",Table14[[#This Row],[Sales_Rep]])</f>
        <v>Bob</v>
      </c>
      <c r="O3903" t="str">
        <f>PROPER(Table14[[#This Row],[Region]])</f>
        <v>East</v>
      </c>
      <c r="P3903" s="9">
        <f>IF(ISBLANK(Table14[[#This Row],[Sales_Amount]]),MEDIAN(Table14[Sales_Amount]),Table14[[#This Row],[Sales_Amount]])</f>
        <v>16792.37</v>
      </c>
      <c r="Q3903" s="11">
        <f>IF(ISBLANK(Table14[[#This Row],[Quantity_Sold]]),MEDIAN(Table14[Quantity_Sold]),Table14[[#This Row],[Quantity_Sold]])</f>
        <v>6</v>
      </c>
      <c r="R3903" s="4" t="str">
        <f>TRIM(Table14[[#This Row],[Product_Category]])</f>
        <v>Food</v>
      </c>
      <c r="S3903" s="4" t="str">
        <f>PROPER(Table14[[#This Row],[Customer_Type]])</f>
        <v>New</v>
      </c>
      <c r="T3903" s="13">
        <f>IF(ISBLANK(Table14[[#This Row],[Discount]]),MEDIAN(Table14[Discount]),Table14[[#This Row],[Discount]])</f>
        <v>0.05</v>
      </c>
    </row>
    <row r="3904" spans="1:20" x14ac:dyDescent="0.3">
      <c r="A3904">
        <v>1440</v>
      </c>
      <c r="B3904" s="1">
        <v>45341</v>
      </c>
      <c r="C3904" t="s">
        <v>19</v>
      </c>
      <c r="D3904" t="s">
        <v>30</v>
      </c>
      <c r="E3904">
        <v>121997.66</v>
      </c>
      <c r="F3904">
        <v>41</v>
      </c>
      <c r="G3904" t="s">
        <v>28</v>
      </c>
      <c r="H3904" s="9">
        <v>2236.41</v>
      </c>
      <c r="I3904" s="9">
        <v>3067.58</v>
      </c>
      <c r="J3904" t="s">
        <v>25</v>
      </c>
      <c r="K3904">
        <v>0.03</v>
      </c>
      <c r="L3904" s="4" t="s">
        <v>17</v>
      </c>
      <c r="M3904" s="4" t="s">
        <v>22</v>
      </c>
      <c r="N3904" s="4" t="str">
        <f>IF(ISBLANK(Table14[[#This Row],[Sales_Rep]]),"Unknown",Table14[[#This Row],[Sales_Rep]])</f>
        <v>Eve</v>
      </c>
      <c r="O3904" t="str">
        <f>PROPER(Table14[[#This Row],[Region]])</f>
        <v>South</v>
      </c>
      <c r="P3904" s="9">
        <f>IF(ISBLANK(Table14[[#This Row],[Sales_Amount]]),MEDIAN(Table14[Sales_Amount]),Table14[[#This Row],[Sales_Amount]])</f>
        <v>121997.66</v>
      </c>
      <c r="Q3904" s="11">
        <f>IF(ISBLANK(Table14[[#This Row],[Quantity_Sold]]),MEDIAN(Table14[Quantity_Sold]),Table14[[#This Row],[Quantity_Sold]])</f>
        <v>41</v>
      </c>
      <c r="R3904" s="4" t="str">
        <f>TRIM(Table14[[#This Row],[Product_Category]])</f>
        <v>Furniture</v>
      </c>
      <c r="S3904" s="4" t="str">
        <f>PROPER(Table14[[#This Row],[Customer_Type]])</f>
        <v>New</v>
      </c>
      <c r="T3904" s="13">
        <f>IF(ISBLANK(Table14[[#This Row],[Discount]]),MEDIAN(Table14[Discount]),Table14[[#This Row],[Discount]])</f>
        <v>0.03</v>
      </c>
    </row>
    <row r="3905" spans="1:20" x14ac:dyDescent="0.3">
      <c r="A3905">
        <v>1391</v>
      </c>
      <c r="B3905" s="1">
        <v>45550</v>
      </c>
      <c r="C3905" t="s">
        <v>13</v>
      </c>
      <c r="D3905" t="s">
        <v>30</v>
      </c>
      <c r="E3905">
        <v>18949.21</v>
      </c>
      <c r="F3905">
        <v>8</v>
      </c>
      <c r="G3905" t="s">
        <v>24</v>
      </c>
      <c r="H3905" s="9">
        <v>2129.9499999999998</v>
      </c>
      <c r="I3905" s="9">
        <v>3076.17</v>
      </c>
      <c r="J3905" t="s">
        <v>16</v>
      </c>
      <c r="K3905">
        <v>0.23</v>
      </c>
      <c r="L3905" s="4" t="s">
        <v>17</v>
      </c>
      <c r="M3905" s="4" t="s">
        <v>18</v>
      </c>
      <c r="N3905" s="4" t="str">
        <f>IF(ISBLANK(Table14[[#This Row],[Sales_Rep]]),"Unknown",Table14[[#This Row],[Sales_Rep]])</f>
        <v>David</v>
      </c>
      <c r="O3905" t="str">
        <f>PROPER(Table14[[#This Row],[Region]])</f>
        <v>South</v>
      </c>
      <c r="P3905" s="9">
        <f>IF(ISBLANK(Table14[[#This Row],[Sales_Amount]]),MEDIAN(Table14[Sales_Amount]),Table14[[#This Row],[Sales_Amount]])</f>
        <v>18949.21</v>
      </c>
      <c r="Q3905" s="11">
        <f>IF(ISBLANK(Table14[[#This Row],[Quantity_Sold]]),MEDIAN(Table14[Quantity_Sold]),Table14[[#This Row],[Quantity_Sold]])</f>
        <v>8</v>
      </c>
      <c r="R3905" s="4" t="str">
        <f>TRIM(Table14[[#This Row],[Product_Category]])</f>
        <v>Clothing</v>
      </c>
      <c r="S3905" s="4" t="str">
        <f>PROPER(Table14[[#This Row],[Customer_Type]])</f>
        <v>Returning</v>
      </c>
      <c r="T3905" s="13">
        <f>IF(ISBLANK(Table14[[#This Row],[Discount]]),MEDIAN(Table14[Discount]),Table14[[#This Row],[Discount]])</f>
        <v>0.23</v>
      </c>
    </row>
    <row r="3906" spans="1:20" x14ac:dyDescent="0.3">
      <c r="A3906">
        <v>1310</v>
      </c>
      <c r="B3906" s="1">
        <v>45231</v>
      </c>
      <c r="C3906" t="s">
        <v>32</v>
      </c>
      <c r="D3906" t="s">
        <v>27</v>
      </c>
      <c r="E3906">
        <v>103444.22</v>
      </c>
      <c r="F3906">
        <v>26</v>
      </c>
      <c r="G3906" t="s">
        <v>28</v>
      </c>
      <c r="H3906" s="9">
        <v>3524.96</v>
      </c>
      <c r="I3906" s="9">
        <v>5100.8</v>
      </c>
      <c r="J3906" t="s">
        <v>16</v>
      </c>
      <c r="K3906">
        <v>0.22</v>
      </c>
      <c r="L3906" s="4" t="s">
        <v>26</v>
      </c>
      <c r="M3906" s="4" t="s">
        <v>22</v>
      </c>
      <c r="N3906" s="4" t="str">
        <f>IF(ISBLANK(Table14[[#This Row],[Sales_Rep]]),"Unknown",Table14[[#This Row],[Sales_Rep]])</f>
        <v>Alice</v>
      </c>
      <c r="O3906" t="str">
        <f>PROPER(Table14[[#This Row],[Region]])</f>
        <v>West</v>
      </c>
      <c r="P3906" s="9">
        <f>IF(ISBLANK(Table14[[#This Row],[Sales_Amount]]),MEDIAN(Table14[Sales_Amount]),Table14[[#This Row],[Sales_Amount]])</f>
        <v>103444.22</v>
      </c>
      <c r="Q3906" s="11">
        <f>IF(ISBLANK(Table14[[#This Row],[Quantity_Sold]]),MEDIAN(Table14[Quantity_Sold]),Table14[[#This Row],[Quantity_Sold]])</f>
        <v>26</v>
      </c>
      <c r="R3906" s="4" t="str">
        <f>TRIM(Table14[[#This Row],[Product_Category]])</f>
        <v>Furniture</v>
      </c>
      <c r="S3906" s="4" t="str">
        <f>PROPER(Table14[[#This Row],[Customer_Type]])</f>
        <v>Returning</v>
      </c>
      <c r="T3906" s="13">
        <f>IF(ISBLANK(Table14[[#This Row],[Discount]]),MEDIAN(Table14[Discount]),Table14[[#This Row],[Discount]])</f>
        <v>0.22</v>
      </c>
    </row>
    <row r="3907" spans="1:20" x14ac:dyDescent="0.3">
      <c r="A3907">
        <v>1206</v>
      </c>
      <c r="B3907" s="1">
        <v>45350</v>
      </c>
      <c r="C3907" t="s">
        <v>23</v>
      </c>
      <c r="D3907" t="s">
        <v>30</v>
      </c>
      <c r="E3907">
        <v>69833.5</v>
      </c>
      <c r="F3907">
        <v>23</v>
      </c>
      <c r="G3907" t="s">
        <v>28</v>
      </c>
      <c r="H3907" s="9">
        <v>2640.12</v>
      </c>
      <c r="I3907" s="9">
        <v>3300.26</v>
      </c>
      <c r="J3907" t="s">
        <v>25</v>
      </c>
      <c r="K3907">
        <v>0.08</v>
      </c>
      <c r="L3907" s="4" t="s">
        <v>31</v>
      </c>
      <c r="M3907" s="4" t="s">
        <v>22</v>
      </c>
      <c r="N3907" s="4" t="str">
        <f>IF(ISBLANK(Table14[[#This Row],[Sales_Rep]]),"Unknown",Table14[[#This Row],[Sales_Rep]])</f>
        <v>Charlie</v>
      </c>
      <c r="O3907" t="str">
        <f>PROPER(Table14[[#This Row],[Region]])</f>
        <v>South</v>
      </c>
      <c r="P3907" s="9">
        <f>IF(ISBLANK(Table14[[#This Row],[Sales_Amount]]),MEDIAN(Table14[Sales_Amount]),Table14[[#This Row],[Sales_Amount]])</f>
        <v>69833.5</v>
      </c>
      <c r="Q3907" s="11">
        <f>IF(ISBLANK(Table14[[#This Row],[Quantity_Sold]]),MEDIAN(Table14[Quantity_Sold]),Table14[[#This Row],[Quantity_Sold]])</f>
        <v>23</v>
      </c>
      <c r="R3907" s="4" t="str">
        <f>TRIM(Table14[[#This Row],[Product_Category]])</f>
        <v>Furniture</v>
      </c>
      <c r="S3907" s="4" t="str">
        <f>PROPER(Table14[[#This Row],[Customer_Type]])</f>
        <v>New</v>
      </c>
      <c r="T3907" s="13">
        <f>IF(ISBLANK(Table14[[#This Row],[Discount]]),MEDIAN(Table14[Discount]),Table14[[#This Row],[Discount]])</f>
        <v>0.08</v>
      </c>
    </row>
    <row r="3908" spans="1:20" x14ac:dyDescent="0.3">
      <c r="A3908">
        <v>1038</v>
      </c>
      <c r="B3908" s="1">
        <v>45433</v>
      </c>
      <c r="C3908" t="s">
        <v>29</v>
      </c>
      <c r="D3908" t="s">
        <v>14</v>
      </c>
      <c r="E3908">
        <v>21066.880000000001</v>
      </c>
      <c r="F3908">
        <v>4</v>
      </c>
      <c r="G3908" t="s">
        <v>15</v>
      </c>
      <c r="H3908" s="9">
        <v>4949.83</v>
      </c>
      <c r="I3908" s="9">
        <v>5663.14</v>
      </c>
      <c r="J3908" t="s">
        <v>25</v>
      </c>
      <c r="K3908">
        <v>7.0000000000000007E-2</v>
      </c>
      <c r="L3908" s="4" t="s">
        <v>31</v>
      </c>
      <c r="M3908" s="4" t="s">
        <v>18</v>
      </c>
      <c r="N3908" s="4" t="str">
        <f>IF(ISBLANK(Table14[[#This Row],[Sales_Rep]]),"Unknown",Table14[[#This Row],[Sales_Rep]])</f>
        <v>Bob</v>
      </c>
      <c r="O3908" t="str">
        <f>PROPER(Table14[[#This Row],[Region]])</f>
        <v>East</v>
      </c>
      <c r="P3908" s="9">
        <f>IF(ISBLANK(Table14[[#This Row],[Sales_Amount]]),MEDIAN(Table14[Sales_Amount]),Table14[[#This Row],[Sales_Amount]])</f>
        <v>21066.880000000001</v>
      </c>
      <c r="Q3908" s="11">
        <f>IF(ISBLANK(Table14[[#This Row],[Quantity_Sold]]),MEDIAN(Table14[Quantity_Sold]),Table14[[#This Row],[Quantity_Sold]])</f>
        <v>4</v>
      </c>
      <c r="R3908" s="4" t="str">
        <f>TRIM(Table14[[#This Row],[Product_Category]])</f>
        <v>Food</v>
      </c>
      <c r="S3908" s="4" t="str">
        <f>PROPER(Table14[[#This Row],[Customer_Type]])</f>
        <v>New</v>
      </c>
      <c r="T3908" s="13">
        <f>IF(ISBLANK(Table14[[#This Row],[Discount]]),MEDIAN(Table14[Discount]),Table14[[#This Row],[Discount]])</f>
        <v>7.0000000000000007E-2</v>
      </c>
    </row>
    <row r="3909" spans="1:20" x14ac:dyDescent="0.3">
      <c r="A3909">
        <v>1461</v>
      </c>
      <c r="B3909" s="1">
        <v>44928</v>
      </c>
      <c r="C3909" t="s">
        <v>32</v>
      </c>
      <c r="D3909" t="s">
        <v>30</v>
      </c>
      <c r="E3909">
        <v>92037.66</v>
      </c>
      <c r="F3909">
        <v>25</v>
      </c>
      <c r="G3909" t="s">
        <v>28</v>
      </c>
      <c r="H3909" s="9">
        <v>3508.65</v>
      </c>
      <c r="I3909" s="9">
        <v>3875.27</v>
      </c>
      <c r="J3909" t="s">
        <v>16</v>
      </c>
      <c r="K3909">
        <v>0.05</v>
      </c>
      <c r="L3909" s="4" t="s">
        <v>17</v>
      </c>
      <c r="M3909" s="4" t="s">
        <v>22</v>
      </c>
      <c r="N3909" s="4" t="str">
        <f>IF(ISBLANK(Table14[[#This Row],[Sales_Rep]]),"Unknown",Table14[[#This Row],[Sales_Rep]])</f>
        <v>Alice</v>
      </c>
      <c r="O3909" t="str">
        <f>PROPER(Table14[[#This Row],[Region]])</f>
        <v>South</v>
      </c>
      <c r="P3909" s="9">
        <f>IF(ISBLANK(Table14[[#This Row],[Sales_Amount]]),MEDIAN(Table14[Sales_Amount]),Table14[[#This Row],[Sales_Amount]])</f>
        <v>92037.66</v>
      </c>
      <c r="Q3909" s="11">
        <f>IF(ISBLANK(Table14[[#This Row],[Quantity_Sold]]),MEDIAN(Table14[Quantity_Sold]),Table14[[#This Row],[Quantity_Sold]])</f>
        <v>25</v>
      </c>
      <c r="R3909" s="4" t="str">
        <f>TRIM(Table14[[#This Row],[Product_Category]])</f>
        <v>Furniture</v>
      </c>
      <c r="S3909" s="4" t="str">
        <f>PROPER(Table14[[#This Row],[Customer_Type]])</f>
        <v>Returning</v>
      </c>
      <c r="T3909" s="13">
        <f>IF(ISBLANK(Table14[[#This Row],[Discount]]),MEDIAN(Table14[Discount]),Table14[[#This Row],[Discount]])</f>
        <v>0.05</v>
      </c>
    </row>
    <row r="3910" spans="1:20" x14ac:dyDescent="0.3">
      <c r="A3910">
        <v>1287</v>
      </c>
      <c r="B3910" s="1">
        <v>45091</v>
      </c>
      <c r="C3910" t="s">
        <v>29</v>
      </c>
      <c r="D3910" t="s">
        <v>27</v>
      </c>
      <c r="E3910">
        <v>87067.01</v>
      </c>
      <c r="F3910">
        <v>32</v>
      </c>
      <c r="G3910" t="s">
        <v>24</v>
      </c>
      <c r="H3910" s="9">
        <v>2490.38</v>
      </c>
      <c r="I3910" s="9">
        <v>3239.1</v>
      </c>
      <c r="J3910" t="s">
        <v>16</v>
      </c>
      <c r="K3910">
        <v>0.16</v>
      </c>
      <c r="L3910" s="4" t="s">
        <v>26</v>
      </c>
      <c r="M3910" s="4" t="s">
        <v>18</v>
      </c>
      <c r="N3910" s="4" t="str">
        <f>IF(ISBLANK(Table14[[#This Row],[Sales_Rep]]),"Unknown",Table14[[#This Row],[Sales_Rep]])</f>
        <v>Bob</v>
      </c>
      <c r="O3910" t="str">
        <f>PROPER(Table14[[#This Row],[Region]])</f>
        <v>West</v>
      </c>
      <c r="P3910" s="9">
        <f>IF(ISBLANK(Table14[[#This Row],[Sales_Amount]]),MEDIAN(Table14[Sales_Amount]),Table14[[#This Row],[Sales_Amount]])</f>
        <v>87067.01</v>
      </c>
      <c r="Q3910" s="11">
        <f>IF(ISBLANK(Table14[[#This Row],[Quantity_Sold]]),MEDIAN(Table14[Quantity_Sold]),Table14[[#This Row],[Quantity_Sold]])</f>
        <v>32</v>
      </c>
      <c r="R3910" s="4" t="str">
        <f>TRIM(Table14[[#This Row],[Product_Category]])</f>
        <v>Clothing</v>
      </c>
      <c r="S3910" s="4" t="str">
        <f>PROPER(Table14[[#This Row],[Customer_Type]])</f>
        <v>Returning</v>
      </c>
      <c r="T3910" s="13">
        <f>IF(ISBLANK(Table14[[#This Row],[Discount]]),MEDIAN(Table14[Discount]),Table14[[#This Row],[Discount]])</f>
        <v>0.16</v>
      </c>
    </row>
    <row r="3911" spans="1:20" x14ac:dyDescent="0.3">
      <c r="A3911">
        <v>1306</v>
      </c>
      <c r="B3911" s="1">
        <v>45497</v>
      </c>
      <c r="C3911" t="s">
        <v>19</v>
      </c>
      <c r="D3911" t="s">
        <v>14</v>
      </c>
      <c r="E3911">
        <v>95496.57</v>
      </c>
      <c r="F3911">
        <v>30</v>
      </c>
      <c r="G3911" t="s">
        <v>15</v>
      </c>
      <c r="H3911" s="9">
        <v>2944.52</v>
      </c>
      <c r="I3911" s="9">
        <v>3536.91</v>
      </c>
      <c r="J3911" t="s">
        <v>25</v>
      </c>
      <c r="K3911">
        <v>0.1</v>
      </c>
      <c r="L3911" s="4" t="s">
        <v>26</v>
      </c>
      <c r="M3911" s="4" t="s">
        <v>18</v>
      </c>
      <c r="N3911" s="4" t="str">
        <f>IF(ISBLANK(Table14[[#This Row],[Sales_Rep]]),"Unknown",Table14[[#This Row],[Sales_Rep]])</f>
        <v>Eve</v>
      </c>
      <c r="O3911" t="str">
        <f>PROPER(Table14[[#This Row],[Region]])</f>
        <v>East</v>
      </c>
      <c r="P3911" s="9">
        <f>IF(ISBLANK(Table14[[#This Row],[Sales_Amount]]),MEDIAN(Table14[Sales_Amount]),Table14[[#This Row],[Sales_Amount]])</f>
        <v>95496.57</v>
      </c>
      <c r="Q3911" s="11">
        <f>IF(ISBLANK(Table14[[#This Row],[Quantity_Sold]]),MEDIAN(Table14[Quantity_Sold]),Table14[[#This Row],[Quantity_Sold]])</f>
        <v>30</v>
      </c>
      <c r="R3911" s="4" t="str">
        <f>TRIM(Table14[[#This Row],[Product_Category]])</f>
        <v>Food</v>
      </c>
      <c r="S3911" s="4" t="str">
        <f>PROPER(Table14[[#This Row],[Customer_Type]])</f>
        <v>New</v>
      </c>
      <c r="T3911" s="13">
        <f>IF(ISBLANK(Table14[[#This Row],[Discount]]),MEDIAN(Table14[Discount]),Table14[[#This Row],[Discount]])</f>
        <v>0.1</v>
      </c>
    </row>
    <row r="3912" spans="1:20" x14ac:dyDescent="0.3">
      <c r="A3912">
        <v>1445</v>
      </c>
      <c r="B3912" s="1">
        <v>45502</v>
      </c>
      <c r="C3912" t="s">
        <v>23</v>
      </c>
      <c r="D3912" t="s">
        <v>27</v>
      </c>
      <c r="E3912">
        <v>13475.77</v>
      </c>
      <c r="F3912">
        <v>41</v>
      </c>
      <c r="G3912" t="s">
        <v>15</v>
      </c>
      <c r="H3912" s="9">
        <v>369.58</v>
      </c>
      <c r="I3912" s="9">
        <v>432.47</v>
      </c>
      <c r="J3912" t="s">
        <v>16</v>
      </c>
      <c r="K3912">
        <v>0.24</v>
      </c>
      <c r="L3912" s="4" t="s">
        <v>26</v>
      </c>
      <c r="M3912" s="4" t="s">
        <v>22</v>
      </c>
      <c r="N3912" s="4" t="str">
        <f>IF(ISBLANK(Table14[[#This Row],[Sales_Rep]]),"Unknown",Table14[[#This Row],[Sales_Rep]])</f>
        <v>Charlie</v>
      </c>
      <c r="O3912" t="str">
        <f>PROPER(Table14[[#This Row],[Region]])</f>
        <v>West</v>
      </c>
      <c r="P3912" s="9">
        <f>IF(ISBLANK(Table14[[#This Row],[Sales_Amount]]),MEDIAN(Table14[Sales_Amount]),Table14[[#This Row],[Sales_Amount]])</f>
        <v>13475.77</v>
      </c>
      <c r="Q3912" s="11">
        <f>IF(ISBLANK(Table14[[#This Row],[Quantity_Sold]]),MEDIAN(Table14[Quantity_Sold]),Table14[[#This Row],[Quantity_Sold]])</f>
        <v>41</v>
      </c>
      <c r="R3912" s="4" t="str">
        <f>TRIM(Table14[[#This Row],[Product_Category]])</f>
        <v>Food</v>
      </c>
      <c r="S3912" s="4" t="str">
        <f>PROPER(Table14[[#This Row],[Customer_Type]])</f>
        <v>Returning</v>
      </c>
      <c r="T3912" s="13">
        <f>IF(ISBLANK(Table14[[#This Row],[Discount]]),MEDIAN(Table14[Discount]),Table14[[#This Row],[Discount]])</f>
        <v>0.24</v>
      </c>
    </row>
    <row r="3913" spans="1:20" x14ac:dyDescent="0.3">
      <c r="A3913">
        <v>1107</v>
      </c>
      <c r="B3913" s="1">
        <v>45483</v>
      </c>
      <c r="C3913" t="s">
        <v>23</v>
      </c>
      <c r="D3913" t="s">
        <v>27</v>
      </c>
      <c r="E3913">
        <v>33631.64</v>
      </c>
      <c r="F3913">
        <v>14</v>
      </c>
      <c r="G3913" t="s">
        <v>24</v>
      </c>
      <c r="H3913" s="9">
        <v>2676.56</v>
      </c>
      <c r="I3913" s="9">
        <v>3431.8</v>
      </c>
      <c r="J3913" t="s">
        <v>25</v>
      </c>
      <c r="K3913">
        <v>0.3</v>
      </c>
      <c r="L3913" s="4" t="s">
        <v>26</v>
      </c>
      <c r="M3913" s="4" t="s">
        <v>22</v>
      </c>
      <c r="N3913" s="4" t="str">
        <f>IF(ISBLANK(Table14[[#This Row],[Sales_Rep]]),"Unknown",Table14[[#This Row],[Sales_Rep]])</f>
        <v>Charlie</v>
      </c>
      <c r="O3913" t="str">
        <f>PROPER(Table14[[#This Row],[Region]])</f>
        <v>West</v>
      </c>
      <c r="P3913" s="9">
        <f>IF(ISBLANK(Table14[[#This Row],[Sales_Amount]]),MEDIAN(Table14[Sales_Amount]),Table14[[#This Row],[Sales_Amount]])</f>
        <v>33631.64</v>
      </c>
      <c r="Q3913" s="11">
        <f>IF(ISBLANK(Table14[[#This Row],[Quantity_Sold]]),MEDIAN(Table14[Quantity_Sold]),Table14[[#This Row],[Quantity_Sold]])</f>
        <v>14</v>
      </c>
      <c r="R3913" s="4" t="str">
        <f>TRIM(Table14[[#This Row],[Product_Category]])</f>
        <v>Clothing</v>
      </c>
      <c r="S3913" s="4" t="str">
        <f>PROPER(Table14[[#This Row],[Customer_Type]])</f>
        <v>New</v>
      </c>
      <c r="T3913" s="13">
        <f>IF(ISBLANK(Table14[[#This Row],[Discount]]),MEDIAN(Table14[Discount]),Table14[[#This Row],[Discount]])</f>
        <v>0.3</v>
      </c>
    </row>
    <row r="3914" spans="1:20" x14ac:dyDescent="0.3">
      <c r="A3914">
        <v>1485</v>
      </c>
      <c r="B3914" s="1">
        <v>45062</v>
      </c>
      <c r="C3914" t="s">
        <v>19</v>
      </c>
      <c r="D3914" t="s">
        <v>20</v>
      </c>
      <c r="E3914">
        <v>15754.28</v>
      </c>
      <c r="F3914">
        <v>45</v>
      </c>
      <c r="G3914" t="s">
        <v>24</v>
      </c>
      <c r="H3914" s="9">
        <v>310.56</v>
      </c>
      <c r="I3914" s="9">
        <v>384.72</v>
      </c>
      <c r="J3914" t="s">
        <v>16</v>
      </c>
      <c r="K3914">
        <v>0.09</v>
      </c>
      <c r="L3914" s="4" t="s">
        <v>17</v>
      </c>
      <c r="M3914" s="4" t="s">
        <v>22</v>
      </c>
      <c r="N3914" s="4" t="str">
        <f>IF(ISBLANK(Table14[[#This Row],[Sales_Rep]]),"Unknown",Table14[[#This Row],[Sales_Rep]])</f>
        <v>Eve</v>
      </c>
      <c r="O3914" t="str">
        <f>PROPER(Table14[[#This Row],[Region]])</f>
        <v>North</v>
      </c>
      <c r="P3914" s="9">
        <f>IF(ISBLANK(Table14[[#This Row],[Sales_Amount]]),MEDIAN(Table14[Sales_Amount]),Table14[[#This Row],[Sales_Amount]])</f>
        <v>15754.28</v>
      </c>
      <c r="Q3914" s="11">
        <f>IF(ISBLANK(Table14[[#This Row],[Quantity_Sold]]),MEDIAN(Table14[Quantity_Sold]),Table14[[#This Row],[Quantity_Sold]])</f>
        <v>45</v>
      </c>
      <c r="R3914" s="4" t="str">
        <f>TRIM(Table14[[#This Row],[Product_Category]])</f>
        <v>Clothing</v>
      </c>
      <c r="S3914" s="4" t="str">
        <f>PROPER(Table14[[#This Row],[Customer_Type]])</f>
        <v>Returning</v>
      </c>
      <c r="T3914" s="13">
        <f>IF(ISBLANK(Table14[[#This Row],[Discount]]),MEDIAN(Table14[Discount]),Table14[[#This Row],[Discount]])</f>
        <v>0.09</v>
      </c>
    </row>
    <row r="3915" spans="1:20" x14ac:dyDescent="0.3">
      <c r="A3915">
        <v>1241</v>
      </c>
      <c r="B3915" s="1">
        <v>45036</v>
      </c>
      <c r="C3915" t="s">
        <v>23</v>
      </c>
      <c r="D3915" t="s">
        <v>30</v>
      </c>
      <c r="E3915">
        <v>50052.95</v>
      </c>
      <c r="F3915">
        <v>38</v>
      </c>
      <c r="G3915" t="s">
        <v>28</v>
      </c>
      <c r="H3915" s="9">
        <v>1389.73</v>
      </c>
      <c r="I3915" s="9">
        <v>1667.32</v>
      </c>
      <c r="J3915" t="s">
        <v>25</v>
      </c>
      <c r="K3915">
        <v>0.21</v>
      </c>
      <c r="L3915" s="4" t="s">
        <v>26</v>
      </c>
      <c r="M3915" s="4" t="s">
        <v>18</v>
      </c>
      <c r="N3915" s="4" t="str">
        <f>IF(ISBLANK(Table14[[#This Row],[Sales_Rep]]),"Unknown",Table14[[#This Row],[Sales_Rep]])</f>
        <v>Charlie</v>
      </c>
      <c r="O3915" t="str">
        <f>PROPER(Table14[[#This Row],[Region]])</f>
        <v>South</v>
      </c>
      <c r="P3915" s="9">
        <f>IF(ISBLANK(Table14[[#This Row],[Sales_Amount]]),MEDIAN(Table14[Sales_Amount]),Table14[[#This Row],[Sales_Amount]])</f>
        <v>50052.95</v>
      </c>
      <c r="Q3915" s="11">
        <f>IF(ISBLANK(Table14[[#This Row],[Quantity_Sold]]),MEDIAN(Table14[Quantity_Sold]),Table14[[#This Row],[Quantity_Sold]])</f>
        <v>38</v>
      </c>
      <c r="R3915" s="4" t="str">
        <f>TRIM(Table14[[#This Row],[Product_Category]])</f>
        <v>Furniture</v>
      </c>
      <c r="S3915" s="4" t="str">
        <f>PROPER(Table14[[#This Row],[Customer_Type]])</f>
        <v>New</v>
      </c>
      <c r="T3915" s="13">
        <f>IF(ISBLANK(Table14[[#This Row],[Discount]]),MEDIAN(Table14[Discount]),Table14[[#This Row],[Discount]])</f>
        <v>0.21</v>
      </c>
    </row>
    <row r="3916" spans="1:20" x14ac:dyDescent="0.3">
      <c r="A3916">
        <v>1218</v>
      </c>
      <c r="B3916" s="1">
        <v>45383</v>
      </c>
      <c r="C3916" t="s">
        <v>13</v>
      </c>
      <c r="D3916" t="s">
        <v>14</v>
      </c>
      <c r="E3916">
        <v>93230.98</v>
      </c>
      <c r="F3916">
        <v>19</v>
      </c>
      <c r="G3916" t="s">
        <v>24</v>
      </c>
      <c r="H3916" s="9">
        <v>4176.6099999999997</v>
      </c>
      <c r="I3916" s="9">
        <v>5333.58</v>
      </c>
      <c r="J3916" t="s">
        <v>25</v>
      </c>
      <c r="K3916">
        <v>0.08</v>
      </c>
      <c r="L3916" s="4" t="s">
        <v>17</v>
      </c>
      <c r="M3916" s="4" t="s">
        <v>18</v>
      </c>
      <c r="N3916" s="4" t="str">
        <f>IF(ISBLANK(Table14[[#This Row],[Sales_Rep]]),"Unknown",Table14[[#This Row],[Sales_Rep]])</f>
        <v>David</v>
      </c>
      <c r="O3916" t="str">
        <f>PROPER(Table14[[#This Row],[Region]])</f>
        <v>East</v>
      </c>
      <c r="P3916" s="9">
        <f>IF(ISBLANK(Table14[[#This Row],[Sales_Amount]]),MEDIAN(Table14[Sales_Amount]),Table14[[#This Row],[Sales_Amount]])</f>
        <v>93230.98</v>
      </c>
      <c r="Q3916" s="11">
        <f>IF(ISBLANK(Table14[[#This Row],[Quantity_Sold]]),MEDIAN(Table14[Quantity_Sold]),Table14[[#This Row],[Quantity_Sold]])</f>
        <v>19</v>
      </c>
      <c r="R3916" s="4" t="str">
        <f>TRIM(Table14[[#This Row],[Product_Category]])</f>
        <v>Clothing</v>
      </c>
      <c r="S3916" s="4" t="str">
        <f>PROPER(Table14[[#This Row],[Customer_Type]])</f>
        <v>New</v>
      </c>
      <c r="T3916" s="13">
        <f>IF(ISBLANK(Table14[[#This Row],[Discount]]),MEDIAN(Table14[Discount]),Table14[[#This Row],[Discount]])</f>
        <v>0.08</v>
      </c>
    </row>
    <row r="3917" spans="1:20" x14ac:dyDescent="0.3">
      <c r="A3917">
        <v>1473</v>
      </c>
      <c r="B3917" s="1">
        <v>45198</v>
      </c>
      <c r="C3917" t="s">
        <v>29</v>
      </c>
      <c r="D3917" t="s">
        <v>14</v>
      </c>
      <c r="E3917">
        <v>1483.31</v>
      </c>
      <c r="F3917">
        <v>17</v>
      </c>
      <c r="G3917" t="s">
        <v>15</v>
      </c>
      <c r="H3917" s="9">
        <v>82.4</v>
      </c>
      <c r="I3917" s="9">
        <v>117.91</v>
      </c>
      <c r="J3917" t="s">
        <v>16</v>
      </c>
      <c r="K3917">
        <v>0.26</v>
      </c>
      <c r="L3917" s="4" t="s">
        <v>26</v>
      </c>
      <c r="M3917" s="4" t="s">
        <v>18</v>
      </c>
      <c r="N3917" s="4" t="str">
        <f>IF(ISBLANK(Table14[[#This Row],[Sales_Rep]]),"Unknown",Table14[[#This Row],[Sales_Rep]])</f>
        <v>Bob</v>
      </c>
      <c r="O3917" t="str">
        <f>PROPER(Table14[[#This Row],[Region]])</f>
        <v>East</v>
      </c>
      <c r="P3917" s="9">
        <f>IF(ISBLANK(Table14[[#This Row],[Sales_Amount]]),MEDIAN(Table14[Sales_Amount]),Table14[[#This Row],[Sales_Amount]])</f>
        <v>1483.31</v>
      </c>
      <c r="Q3917" s="11">
        <f>IF(ISBLANK(Table14[[#This Row],[Quantity_Sold]]),MEDIAN(Table14[Quantity_Sold]),Table14[[#This Row],[Quantity_Sold]])</f>
        <v>17</v>
      </c>
      <c r="R3917" s="4" t="str">
        <f>TRIM(Table14[[#This Row],[Product_Category]])</f>
        <v>Food</v>
      </c>
      <c r="S3917" s="4" t="str">
        <f>PROPER(Table14[[#This Row],[Customer_Type]])</f>
        <v>Returning</v>
      </c>
      <c r="T3917" s="13">
        <f>IF(ISBLANK(Table14[[#This Row],[Discount]]),MEDIAN(Table14[Discount]),Table14[[#This Row],[Discount]])</f>
        <v>0.26</v>
      </c>
    </row>
    <row r="3918" spans="1:20" x14ac:dyDescent="0.3">
      <c r="A3918">
        <v>1370</v>
      </c>
      <c r="B3918" s="1">
        <v>45468</v>
      </c>
      <c r="C3918" t="s">
        <v>32</v>
      </c>
      <c r="D3918" t="s">
        <v>20</v>
      </c>
      <c r="E3918">
        <v>7153.51</v>
      </c>
      <c r="F3918">
        <v>37</v>
      </c>
      <c r="G3918" t="s">
        <v>21</v>
      </c>
      <c r="H3918" s="9">
        <v>168.57</v>
      </c>
      <c r="I3918" s="9">
        <v>214.82</v>
      </c>
      <c r="J3918" t="s">
        <v>25</v>
      </c>
      <c r="K3918">
        <v>0.1</v>
      </c>
      <c r="L3918" s="4" t="s">
        <v>31</v>
      </c>
      <c r="M3918" s="4" t="s">
        <v>18</v>
      </c>
      <c r="N3918" s="4" t="str">
        <f>IF(ISBLANK(Table14[[#This Row],[Sales_Rep]]),"Unknown",Table14[[#This Row],[Sales_Rep]])</f>
        <v>Alice</v>
      </c>
      <c r="O3918" t="str">
        <f>PROPER(Table14[[#This Row],[Region]])</f>
        <v>North</v>
      </c>
      <c r="P3918" s="9">
        <f>IF(ISBLANK(Table14[[#This Row],[Sales_Amount]]),MEDIAN(Table14[Sales_Amount]),Table14[[#This Row],[Sales_Amount]])</f>
        <v>7153.51</v>
      </c>
      <c r="Q3918" s="11">
        <f>IF(ISBLANK(Table14[[#This Row],[Quantity_Sold]]),MEDIAN(Table14[Quantity_Sold]),Table14[[#This Row],[Quantity_Sold]])</f>
        <v>37</v>
      </c>
      <c r="R3918" s="4" t="str">
        <f>TRIM(Table14[[#This Row],[Product_Category]])</f>
        <v>Electronics</v>
      </c>
      <c r="S3918" s="4" t="str">
        <f>PROPER(Table14[[#This Row],[Customer_Type]])</f>
        <v>New</v>
      </c>
      <c r="T3918" s="13">
        <f>IF(ISBLANK(Table14[[#This Row],[Discount]]),MEDIAN(Table14[Discount]),Table14[[#This Row],[Discount]])</f>
        <v>0.1</v>
      </c>
    </row>
    <row r="3919" spans="1:20" x14ac:dyDescent="0.3">
      <c r="A3919">
        <v>1014</v>
      </c>
      <c r="B3919" s="1">
        <v>45630</v>
      </c>
      <c r="C3919" t="s">
        <v>19</v>
      </c>
      <c r="D3919" t="s">
        <v>20</v>
      </c>
      <c r="E3919">
        <v>120819.54</v>
      </c>
      <c r="F3919">
        <v>35</v>
      </c>
      <c r="G3919" t="s">
        <v>28</v>
      </c>
      <c r="H3919" s="9">
        <v>3654.27</v>
      </c>
      <c r="I3919" s="9">
        <v>4209.74</v>
      </c>
      <c r="J3919" t="s">
        <v>16</v>
      </c>
      <c r="K3919">
        <v>0.18</v>
      </c>
      <c r="L3919" s="4" t="s">
        <v>31</v>
      </c>
      <c r="M3919" s="4" t="s">
        <v>18</v>
      </c>
      <c r="N3919" s="4" t="str">
        <f>IF(ISBLANK(Table14[[#This Row],[Sales_Rep]]),"Unknown",Table14[[#This Row],[Sales_Rep]])</f>
        <v>Eve</v>
      </c>
      <c r="O3919" t="str">
        <f>PROPER(Table14[[#This Row],[Region]])</f>
        <v>North</v>
      </c>
      <c r="P3919" s="9">
        <f>IF(ISBLANK(Table14[[#This Row],[Sales_Amount]]),MEDIAN(Table14[Sales_Amount]),Table14[[#This Row],[Sales_Amount]])</f>
        <v>120819.54</v>
      </c>
      <c r="Q3919" s="11">
        <f>IF(ISBLANK(Table14[[#This Row],[Quantity_Sold]]),MEDIAN(Table14[Quantity_Sold]),Table14[[#This Row],[Quantity_Sold]])</f>
        <v>35</v>
      </c>
      <c r="R3919" s="4" t="str">
        <f>TRIM(Table14[[#This Row],[Product_Category]])</f>
        <v>Furniture</v>
      </c>
      <c r="S3919" s="4" t="str">
        <f>PROPER(Table14[[#This Row],[Customer_Type]])</f>
        <v>Returning</v>
      </c>
      <c r="T3919" s="13">
        <f>IF(ISBLANK(Table14[[#This Row],[Discount]]),MEDIAN(Table14[Discount]),Table14[[#This Row],[Discount]])</f>
        <v>0.18</v>
      </c>
    </row>
    <row r="3920" spans="1:20" x14ac:dyDescent="0.3">
      <c r="A3920">
        <v>1169</v>
      </c>
      <c r="B3920" s="1">
        <v>45109</v>
      </c>
      <c r="C3920" t="s">
        <v>13</v>
      </c>
      <c r="D3920" t="s">
        <v>27</v>
      </c>
      <c r="E3920">
        <v>3273.72</v>
      </c>
      <c r="F3920">
        <v>1</v>
      </c>
      <c r="G3920" t="s">
        <v>15</v>
      </c>
      <c r="H3920" s="9">
        <v>2772.89</v>
      </c>
      <c r="I3920" s="9">
        <v>3597.49</v>
      </c>
      <c r="J3920" t="s">
        <v>25</v>
      </c>
      <c r="K3920">
        <v>0.09</v>
      </c>
      <c r="L3920" s="4" t="s">
        <v>31</v>
      </c>
      <c r="M3920" s="4" t="s">
        <v>22</v>
      </c>
      <c r="N3920" s="4" t="str">
        <f>IF(ISBLANK(Table14[[#This Row],[Sales_Rep]]),"Unknown",Table14[[#This Row],[Sales_Rep]])</f>
        <v>David</v>
      </c>
      <c r="O3920" t="str">
        <f>PROPER(Table14[[#This Row],[Region]])</f>
        <v>West</v>
      </c>
      <c r="P3920" s="9">
        <f>IF(ISBLANK(Table14[[#This Row],[Sales_Amount]]),MEDIAN(Table14[Sales_Amount]),Table14[[#This Row],[Sales_Amount]])</f>
        <v>3273.72</v>
      </c>
      <c r="Q3920" s="11">
        <f>IF(ISBLANK(Table14[[#This Row],[Quantity_Sold]]),MEDIAN(Table14[Quantity_Sold]),Table14[[#This Row],[Quantity_Sold]])</f>
        <v>1</v>
      </c>
      <c r="R3920" s="4" t="str">
        <f>TRIM(Table14[[#This Row],[Product_Category]])</f>
        <v>Food</v>
      </c>
      <c r="S3920" s="4" t="str">
        <f>PROPER(Table14[[#This Row],[Customer_Type]])</f>
        <v>New</v>
      </c>
      <c r="T3920" s="13">
        <f>IF(ISBLANK(Table14[[#This Row],[Discount]]),MEDIAN(Table14[Discount]),Table14[[#This Row],[Discount]])</f>
        <v>0.09</v>
      </c>
    </row>
    <row r="3921" spans="1:20" x14ac:dyDescent="0.3">
      <c r="A3921">
        <v>1411</v>
      </c>
      <c r="B3921" s="1">
        <v>44996</v>
      </c>
      <c r="C3921" t="s">
        <v>32</v>
      </c>
      <c r="D3921" t="s">
        <v>20</v>
      </c>
      <c r="E3921">
        <v>64259.26</v>
      </c>
      <c r="F3921">
        <v>18</v>
      </c>
      <c r="G3921" t="s">
        <v>15</v>
      </c>
      <c r="H3921" s="9">
        <v>2875.52</v>
      </c>
      <c r="I3921" s="9">
        <v>4011.19</v>
      </c>
      <c r="J3921" t="s">
        <v>25</v>
      </c>
      <c r="K3921">
        <v>0.11</v>
      </c>
      <c r="L3921" s="4" t="s">
        <v>31</v>
      </c>
      <c r="M3921" s="4" t="s">
        <v>18</v>
      </c>
      <c r="N3921" s="4" t="str">
        <f>IF(ISBLANK(Table14[[#This Row],[Sales_Rep]]),"Unknown",Table14[[#This Row],[Sales_Rep]])</f>
        <v>Alice</v>
      </c>
      <c r="O3921" t="str">
        <f>PROPER(Table14[[#This Row],[Region]])</f>
        <v>North</v>
      </c>
      <c r="P3921" s="9">
        <f>IF(ISBLANK(Table14[[#This Row],[Sales_Amount]]),MEDIAN(Table14[Sales_Amount]),Table14[[#This Row],[Sales_Amount]])</f>
        <v>64259.26</v>
      </c>
      <c r="Q3921" s="11">
        <f>IF(ISBLANK(Table14[[#This Row],[Quantity_Sold]]),MEDIAN(Table14[Quantity_Sold]),Table14[[#This Row],[Quantity_Sold]])</f>
        <v>18</v>
      </c>
      <c r="R3921" s="4" t="str">
        <f>TRIM(Table14[[#This Row],[Product_Category]])</f>
        <v>Food</v>
      </c>
      <c r="S3921" s="4" t="str">
        <f>PROPER(Table14[[#This Row],[Customer_Type]])</f>
        <v>New</v>
      </c>
      <c r="T3921" s="13">
        <f>IF(ISBLANK(Table14[[#This Row],[Discount]]),MEDIAN(Table14[Discount]),Table14[[#This Row],[Discount]])</f>
        <v>0.11</v>
      </c>
    </row>
    <row r="3922" spans="1:20" x14ac:dyDescent="0.3">
      <c r="A3922">
        <v>1058</v>
      </c>
      <c r="B3922" s="1">
        <v>45655</v>
      </c>
      <c r="C3922" t="s">
        <v>32</v>
      </c>
      <c r="D3922" t="s">
        <v>30</v>
      </c>
      <c r="E3922">
        <v>59176.66</v>
      </c>
      <c r="F3922">
        <v>11</v>
      </c>
      <c r="G3922" t="s">
        <v>15</v>
      </c>
      <c r="H3922" s="9">
        <v>4933.13</v>
      </c>
      <c r="I3922" s="9">
        <v>6641.6</v>
      </c>
      <c r="J3922" t="s">
        <v>25</v>
      </c>
      <c r="K3922">
        <v>0.19</v>
      </c>
      <c r="L3922" s="4" t="s">
        <v>26</v>
      </c>
      <c r="M3922" s="4" t="s">
        <v>18</v>
      </c>
      <c r="N3922" s="4" t="str">
        <f>IF(ISBLANK(Table14[[#This Row],[Sales_Rep]]),"Unknown",Table14[[#This Row],[Sales_Rep]])</f>
        <v>Alice</v>
      </c>
      <c r="O3922" t="str">
        <f>PROPER(Table14[[#This Row],[Region]])</f>
        <v>South</v>
      </c>
      <c r="P3922" s="9">
        <f>IF(ISBLANK(Table14[[#This Row],[Sales_Amount]]),MEDIAN(Table14[Sales_Amount]),Table14[[#This Row],[Sales_Amount]])</f>
        <v>59176.66</v>
      </c>
      <c r="Q3922" s="11">
        <f>IF(ISBLANK(Table14[[#This Row],[Quantity_Sold]]),MEDIAN(Table14[Quantity_Sold]),Table14[[#This Row],[Quantity_Sold]])</f>
        <v>11</v>
      </c>
      <c r="R3922" s="4" t="str">
        <f>TRIM(Table14[[#This Row],[Product_Category]])</f>
        <v>Food</v>
      </c>
      <c r="S3922" s="4" t="str">
        <f>PROPER(Table14[[#This Row],[Customer_Type]])</f>
        <v>New</v>
      </c>
      <c r="T3922" s="13">
        <f>IF(ISBLANK(Table14[[#This Row],[Discount]]),MEDIAN(Table14[Discount]),Table14[[#This Row],[Discount]])</f>
        <v>0.19</v>
      </c>
    </row>
    <row r="3923" spans="1:20" x14ac:dyDescent="0.3">
      <c r="A3923">
        <v>1031</v>
      </c>
      <c r="B3923" s="1">
        <v>44934</v>
      </c>
      <c r="C3923" t="s">
        <v>19</v>
      </c>
      <c r="D3923" t="s">
        <v>30</v>
      </c>
      <c r="E3923">
        <v>28217.7</v>
      </c>
      <c r="F3923">
        <v>50</v>
      </c>
      <c r="G3923" t="s">
        <v>15</v>
      </c>
      <c r="H3923" s="9">
        <v>516.44000000000005</v>
      </c>
      <c r="I3923" s="9">
        <v>671.85</v>
      </c>
      <c r="J3923" t="s">
        <v>25</v>
      </c>
      <c r="K3923">
        <v>0.16</v>
      </c>
      <c r="L3923" s="4" t="s">
        <v>26</v>
      </c>
      <c r="M3923" s="4" t="s">
        <v>22</v>
      </c>
      <c r="N3923" s="4" t="str">
        <f>IF(ISBLANK(Table14[[#This Row],[Sales_Rep]]),"Unknown",Table14[[#This Row],[Sales_Rep]])</f>
        <v>Eve</v>
      </c>
      <c r="O3923" t="str">
        <f>PROPER(Table14[[#This Row],[Region]])</f>
        <v>South</v>
      </c>
      <c r="P3923" s="9">
        <f>IF(ISBLANK(Table14[[#This Row],[Sales_Amount]]),MEDIAN(Table14[Sales_Amount]),Table14[[#This Row],[Sales_Amount]])</f>
        <v>28217.7</v>
      </c>
      <c r="Q3923" s="11">
        <f>IF(ISBLANK(Table14[[#This Row],[Quantity_Sold]]),MEDIAN(Table14[Quantity_Sold]),Table14[[#This Row],[Quantity_Sold]])</f>
        <v>50</v>
      </c>
      <c r="R3923" s="4" t="str">
        <f>TRIM(Table14[[#This Row],[Product_Category]])</f>
        <v>Food</v>
      </c>
      <c r="S3923" s="4" t="str">
        <f>PROPER(Table14[[#This Row],[Customer_Type]])</f>
        <v>New</v>
      </c>
      <c r="T3923" s="13">
        <f>IF(ISBLANK(Table14[[#This Row],[Discount]]),MEDIAN(Table14[Discount]),Table14[[#This Row],[Discount]])</f>
        <v>0.16</v>
      </c>
    </row>
    <row r="3924" spans="1:20" x14ac:dyDescent="0.3">
      <c r="A3924">
        <v>1006</v>
      </c>
      <c r="B3924" s="1">
        <v>45085</v>
      </c>
      <c r="C3924" t="s">
        <v>13</v>
      </c>
      <c r="D3924" t="s">
        <v>27</v>
      </c>
      <c r="E3924">
        <v>16470.34</v>
      </c>
      <c r="F3924">
        <v>5</v>
      </c>
      <c r="G3924" t="s">
        <v>15</v>
      </c>
      <c r="H3924" s="9">
        <v>2677.64</v>
      </c>
      <c r="I3924" s="9">
        <v>3431.32</v>
      </c>
      <c r="J3924" t="s">
        <v>25</v>
      </c>
      <c r="K3924">
        <v>0.04</v>
      </c>
      <c r="L3924" s="4" t="s">
        <v>31</v>
      </c>
      <c r="M3924" s="4" t="s">
        <v>22</v>
      </c>
      <c r="N3924" s="4" t="str">
        <f>IF(ISBLANK(Table14[[#This Row],[Sales_Rep]]),"Unknown",Table14[[#This Row],[Sales_Rep]])</f>
        <v>David</v>
      </c>
      <c r="O3924" t="str">
        <f>PROPER(Table14[[#This Row],[Region]])</f>
        <v>West</v>
      </c>
      <c r="P3924" s="9">
        <f>IF(ISBLANK(Table14[[#This Row],[Sales_Amount]]),MEDIAN(Table14[Sales_Amount]),Table14[[#This Row],[Sales_Amount]])</f>
        <v>16470.34</v>
      </c>
      <c r="Q3924" s="11">
        <f>IF(ISBLANK(Table14[[#This Row],[Quantity_Sold]]),MEDIAN(Table14[Quantity_Sold]),Table14[[#This Row],[Quantity_Sold]])</f>
        <v>5</v>
      </c>
      <c r="R3924" s="4" t="str">
        <f>TRIM(Table14[[#This Row],[Product_Category]])</f>
        <v>Food</v>
      </c>
      <c r="S3924" s="4" t="str">
        <f>PROPER(Table14[[#This Row],[Customer_Type]])</f>
        <v>New</v>
      </c>
      <c r="T3924" s="13">
        <f>IF(ISBLANK(Table14[[#This Row],[Discount]]),MEDIAN(Table14[Discount]),Table14[[#This Row],[Discount]])</f>
        <v>0.04</v>
      </c>
    </row>
    <row r="3925" spans="1:20" x14ac:dyDescent="0.3">
      <c r="A3925">
        <v>1117</v>
      </c>
      <c r="B3925" s="1">
        <v>45053</v>
      </c>
      <c r="C3925" t="s">
        <v>32</v>
      </c>
      <c r="D3925" t="s">
        <v>30</v>
      </c>
      <c r="E3925">
        <v>143271.79</v>
      </c>
      <c r="F3925">
        <v>45</v>
      </c>
      <c r="G3925" t="s">
        <v>21</v>
      </c>
      <c r="H3925" s="9">
        <v>2450.5700000000002</v>
      </c>
      <c r="I3925" s="9">
        <v>3387.04</v>
      </c>
      <c r="J3925" t="s">
        <v>25</v>
      </c>
      <c r="K3925">
        <v>0.06</v>
      </c>
      <c r="L3925" s="4" t="s">
        <v>17</v>
      </c>
      <c r="M3925" s="4" t="s">
        <v>18</v>
      </c>
      <c r="N3925" s="4" t="str">
        <f>IF(ISBLANK(Table14[[#This Row],[Sales_Rep]]),"Unknown",Table14[[#This Row],[Sales_Rep]])</f>
        <v>Alice</v>
      </c>
      <c r="O3925" t="str">
        <f>PROPER(Table14[[#This Row],[Region]])</f>
        <v>South</v>
      </c>
      <c r="P3925" s="9">
        <f>IF(ISBLANK(Table14[[#This Row],[Sales_Amount]]),MEDIAN(Table14[Sales_Amount]),Table14[[#This Row],[Sales_Amount]])</f>
        <v>143271.79</v>
      </c>
      <c r="Q3925" s="11">
        <f>IF(ISBLANK(Table14[[#This Row],[Quantity_Sold]]),MEDIAN(Table14[Quantity_Sold]),Table14[[#This Row],[Quantity_Sold]])</f>
        <v>45</v>
      </c>
      <c r="R3925" s="4" t="str">
        <f>TRIM(Table14[[#This Row],[Product_Category]])</f>
        <v>Electronics</v>
      </c>
      <c r="S3925" s="4" t="str">
        <f>PROPER(Table14[[#This Row],[Customer_Type]])</f>
        <v>New</v>
      </c>
      <c r="T3925" s="13">
        <f>IF(ISBLANK(Table14[[#This Row],[Discount]]),MEDIAN(Table14[Discount]),Table14[[#This Row],[Discount]])</f>
        <v>0.06</v>
      </c>
    </row>
    <row r="3926" spans="1:20" x14ac:dyDescent="0.3">
      <c r="A3926">
        <v>1099</v>
      </c>
      <c r="B3926" s="1">
        <v>45429</v>
      </c>
      <c r="C3926" t="s">
        <v>32</v>
      </c>
      <c r="D3926" t="s">
        <v>27</v>
      </c>
      <c r="E3926">
        <v>97169.23</v>
      </c>
      <c r="F3926">
        <v>32</v>
      </c>
      <c r="G3926" t="s">
        <v>15</v>
      </c>
      <c r="H3926" s="9">
        <v>3153.99</v>
      </c>
      <c r="I3926" s="9">
        <v>3658.48</v>
      </c>
      <c r="J3926" t="s">
        <v>25</v>
      </c>
      <c r="K3926">
        <v>0.17</v>
      </c>
      <c r="L3926" s="4" t="s">
        <v>17</v>
      </c>
      <c r="M3926" s="4" t="s">
        <v>22</v>
      </c>
      <c r="N3926" s="4" t="str">
        <f>IF(ISBLANK(Table14[[#This Row],[Sales_Rep]]),"Unknown",Table14[[#This Row],[Sales_Rep]])</f>
        <v>Alice</v>
      </c>
      <c r="O3926" t="str">
        <f>PROPER(Table14[[#This Row],[Region]])</f>
        <v>West</v>
      </c>
      <c r="P3926" s="9">
        <f>IF(ISBLANK(Table14[[#This Row],[Sales_Amount]]),MEDIAN(Table14[Sales_Amount]),Table14[[#This Row],[Sales_Amount]])</f>
        <v>97169.23</v>
      </c>
      <c r="Q3926" s="11">
        <f>IF(ISBLANK(Table14[[#This Row],[Quantity_Sold]]),MEDIAN(Table14[Quantity_Sold]),Table14[[#This Row],[Quantity_Sold]])</f>
        <v>32</v>
      </c>
      <c r="R3926" s="4" t="str">
        <f>TRIM(Table14[[#This Row],[Product_Category]])</f>
        <v>Food</v>
      </c>
      <c r="S3926" s="4" t="str">
        <f>PROPER(Table14[[#This Row],[Customer_Type]])</f>
        <v>New</v>
      </c>
      <c r="T3926" s="13">
        <f>IF(ISBLANK(Table14[[#This Row],[Discount]]),MEDIAN(Table14[Discount]),Table14[[#This Row],[Discount]])</f>
        <v>0.17</v>
      </c>
    </row>
    <row r="3927" spans="1:20" x14ac:dyDescent="0.3">
      <c r="A3927">
        <v>1043</v>
      </c>
      <c r="B3927" s="1">
        <v>45237</v>
      </c>
      <c r="C3927" t="s">
        <v>13</v>
      </c>
      <c r="D3927" t="s">
        <v>20</v>
      </c>
      <c r="E3927">
        <v>29088.81</v>
      </c>
      <c r="F3927">
        <v>45</v>
      </c>
      <c r="G3927" t="s">
        <v>24</v>
      </c>
      <c r="H3927" s="9">
        <v>585.72</v>
      </c>
      <c r="I3927" s="9">
        <v>680.44</v>
      </c>
      <c r="J3927" t="s">
        <v>16</v>
      </c>
      <c r="K3927">
        <v>0.05</v>
      </c>
      <c r="L3927" s="4" t="s">
        <v>26</v>
      </c>
      <c r="M3927" s="4" t="s">
        <v>22</v>
      </c>
      <c r="N3927" s="4" t="str">
        <f>IF(ISBLANK(Table14[[#This Row],[Sales_Rep]]),"Unknown",Table14[[#This Row],[Sales_Rep]])</f>
        <v>David</v>
      </c>
      <c r="O3927" t="str">
        <f>PROPER(Table14[[#This Row],[Region]])</f>
        <v>North</v>
      </c>
      <c r="P3927" s="9">
        <f>IF(ISBLANK(Table14[[#This Row],[Sales_Amount]]),MEDIAN(Table14[Sales_Amount]),Table14[[#This Row],[Sales_Amount]])</f>
        <v>29088.81</v>
      </c>
      <c r="Q3927" s="11">
        <f>IF(ISBLANK(Table14[[#This Row],[Quantity_Sold]]),MEDIAN(Table14[Quantity_Sold]),Table14[[#This Row],[Quantity_Sold]])</f>
        <v>45</v>
      </c>
      <c r="R3927" s="4" t="str">
        <f>TRIM(Table14[[#This Row],[Product_Category]])</f>
        <v>Clothing</v>
      </c>
      <c r="S3927" s="4" t="str">
        <f>PROPER(Table14[[#This Row],[Customer_Type]])</f>
        <v>Returning</v>
      </c>
      <c r="T3927" s="13">
        <f>IF(ISBLANK(Table14[[#This Row],[Discount]]),MEDIAN(Table14[Discount]),Table14[[#This Row],[Discount]])</f>
        <v>0.05</v>
      </c>
    </row>
    <row r="3928" spans="1:20" x14ac:dyDescent="0.3">
      <c r="A3928">
        <v>1091</v>
      </c>
      <c r="B3928" s="1">
        <v>45487</v>
      </c>
      <c r="C3928" t="s">
        <v>23</v>
      </c>
      <c r="D3928" t="s">
        <v>27</v>
      </c>
      <c r="E3928">
        <v>17358.3</v>
      </c>
      <c r="F3928">
        <v>6</v>
      </c>
      <c r="G3928" t="s">
        <v>24</v>
      </c>
      <c r="H3928" s="9">
        <v>2183.2399999999998</v>
      </c>
      <c r="I3928" s="9">
        <v>3214.5</v>
      </c>
      <c r="J3928" t="s">
        <v>25</v>
      </c>
      <c r="K3928">
        <v>0.1</v>
      </c>
      <c r="L3928" s="4" t="s">
        <v>31</v>
      </c>
      <c r="M3928" s="4" t="s">
        <v>22</v>
      </c>
      <c r="N3928" s="4" t="str">
        <f>IF(ISBLANK(Table14[[#This Row],[Sales_Rep]]),"Unknown",Table14[[#This Row],[Sales_Rep]])</f>
        <v>Charlie</v>
      </c>
      <c r="O3928" t="str">
        <f>PROPER(Table14[[#This Row],[Region]])</f>
        <v>West</v>
      </c>
      <c r="P3928" s="9">
        <f>IF(ISBLANK(Table14[[#This Row],[Sales_Amount]]),MEDIAN(Table14[Sales_Amount]),Table14[[#This Row],[Sales_Amount]])</f>
        <v>17358.3</v>
      </c>
      <c r="Q3928" s="11">
        <f>IF(ISBLANK(Table14[[#This Row],[Quantity_Sold]]),MEDIAN(Table14[Quantity_Sold]),Table14[[#This Row],[Quantity_Sold]])</f>
        <v>6</v>
      </c>
      <c r="R3928" s="4" t="str">
        <f>TRIM(Table14[[#This Row],[Product_Category]])</f>
        <v>Clothing</v>
      </c>
      <c r="S3928" s="4" t="str">
        <f>PROPER(Table14[[#This Row],[Customer_Type]])</f>
        <v>New</v>
      </c>
      <c r="T3928" s="13">
        <f>IF(ISBLANK(Table14[[#This Row],[Discount]]),MEDIAN(Table14[Discount]),Table14[[#This Row],[Discount]])</f>
        <v>0.1</v>
      </c>
    </row>
    <row r="3929" spans="1:20" x14ac:dyDescent="0.3">
      <c r="A3929">
        <v>1035</v>
      </c>
      <c r="B3929" s="1">
        <v>45564</v>
      </c>
      <c r="C3929" t="s">
        <v>32</v>
      </c>
      <c r="D3929" t="s">
        <v>14</v>
      </c>
      <c r="E3929">
        <v>111970.24000000001</v>
      </c>
      <c r="F3929">
        <v>43</v>
      </c>
      <c r="G3929" t="s">
        <v>21</v>
      </c>
      <c r="H3929" s="9">
        <v>2834.13</v>
      </c>
      <c r="I3929" s="9">
        <v>3137.3</v>
      </c>
      <c r="J3929" t="s">
        <v>25</v>
      </c>
      <c r="K3929">
        <v>0.17</v>
      </c>
      <c r="L3929" s="4" t="s">
        <v>26</v>
      </c>
      <c r="M3929" s="4" t="s">
        <v>18</v>
      </c>
      <c r="N3929" s="4" t="str">
        <f>IF(ISBLANK(Table14[[#This Row],[Sales_Rep]]),"Unknown",Table14[[#This Row],[Sales_Rep]])</f>
        <v>Alice</v>
      </c>
      <c r="O3929" t="str">
        <f>PROPER(Table14[[#This Row],[Region]])</f>
        <v>East</v>
      </c>
      <c r="P3929" s="9">
        <f>IF(ISBLANK(Table14[[#This Row],[Sales_Amount]]),MEDIAN(Table14[Sales_Amount]),Table14[[#This Row],[Sales_Amount]])</f>
        <v>111970.24000000001</v>
      </c>
      <c r="Q3929" s="11">
        <f>IF(ISBLANK(Table14[[#This Row],[Quantity_Sold]]),MEDIAN(Table14[Quantity_Sold]),Table14[[#This Row],[Quantity_Sold]])</f>
        <v>43</v>
      </c>
      <c r="R3929" s="4" t="str">
        <f>TRIM(Table14[[#This Row],[Product_Category]])</f>
        <v>Electronics</v>
      </c>
      <c r="S3929" s="4" t="str">
        <f>PROPER(Table14[[#This Row],[Customer_Type]])</f>
        <v>New</v>
      </c>
      <c r="T3929" s="13">
        <f>IF(ISBLANK(Table14[[#This Row],[Discount]]),MEDIAN(Table14[Discount]),Table14[[#This Row],[Discount]])</f>
        <v>0.17</v>
      </c>
    </row>
    <row r="3930" spans="1:20" x14ac:dyDescent="0.3">
      <c r="A3930">
        <v>1101</v>
      </c>
      <c r="B3930" s="1">
        <v>45127</v>
      </c>
      <c r="C3930" t="s">
        <v>29</v>
      </c>
      <c r="D3930" t="s">
        <v>14</v>
      </c>
      <c r="E3930">
        <v>28443.18</v>
      </c>
      <c r="F3930">
        <v>26</v>
      </c>
      <c r="G3930" t="s">
        <v>21</v>
      </c>
      <c r="H3930" s="9">
        <v>839.09</v>
      </c>
      <c r="I3930" s="9">
        <v>1176.31</v>
      </c>
      <c r="J3930" t="s">
        <v>16</v>
      </c>
      <c r="K3930">
        <v>7.0000000000000007E-2</v>
      </c>
      <c r="L3930" s="4" t="s">
        <v>17</v>
      </c>
      <c r="M3930" s="4" t="s">
        <v>18</v>
      </c>
      <c r="N3930" s="4" t="str">
        <f>IF(ISBLANK(Table14[[#This Row],[Sales_Rep]]),"Unknown",Table14[[#This Row],[Sales_Rep]])</f>
        <v>Bob</v>
      </c>
      <c r="O3930" t="str">
        <f>PROPER(Table14[[#This Row],[Region]])</f>
        <v>East</v>
      </c>
      <c r="P3930" s="9">
        <f>IF(ISBLANK(Table14[[#This Row],[Sales_Amount]]),MEDIAN(Table14[Sales_Amount]),Table14[[#This Row],[Sales_Amount]])</f>
        <v>28443.18</v>
      </c>
      <c r="Q3930" s="11">
        <f>IF(ISBLANK(Table14[[#This Row],[Quantity_Sold]]),MEDIAN(Table14[Quantity_Sold]),Table14[[#This Row],[Quantity_Sold]])</f>
        <v>26</v>
      </c>
      <c r="R3930" s="4" t="str">
        <f>TRIM(Table14[[#This Row],[Product_Category]])</f>
        <v>Electronics</v>
      </c>
      <c r="S3930" s="4" t="str">
        <f>PROPER(Table14[[#This Row],[Customer_Type]])</f>
        <v>Returning</v>
      </c>
      <c r="T3930" s="13">
        <f>IF(ISBLANK(Table14[[#This Row],[Discount]]),MEDIAN(Table14[Discount]),Table14[[#This Row],[Discount]])</f>
        <v>7.0000000000000007E-2</v>
      </c>
    </row>
    <row r="3931" spans="1:20" x14ac:dyDescent="0.3">
      <c r="A3931">
        <v>1202</v>
      </c>
      <c r="B3931" s="1">
        <v>45174</v>
      </c>
      <c r="C3931" t="s">
        <v>13</v>
      </c>
      <c r="D3931" t="s">
        <v>20</v>
      </c>
      <c r="E3931">
        <v>84380.02</v>
      </c>
      <c r="F3931">
        <v>21</v>
      </c>
      <c r="G3931" t="s">
        <v>28</v>
      </c>
      <c r="H3931" s="9">
        <v>3381.46</v>
      </c>
      <c r="I3931" s="9">
        <v>5022.62</v>
      </c>
      <c r="J3931" t="s">
        <v>16</v>
      </c>
      <c r="K3931">
        <v>0.2</v>
      </c>
      <c r="L3931" s="4" t="s">
        <v>26</v>
      </c>
      <c r="M3931" s="4" t="s">
        <v>22</v>
      </c>
      <c r="N3931" s="4" t="str">
        <f>IF(ISBLANK(Table14[[#This Row],[Sales_Rep]]),"Unknown",Table14[[#This Row],[Sales_Rep]])</f>
        <v>David</v>
      </c>
      <c r="O3931" t="str">
        <f>PROPER(Table14[[#This Row],[Region]])</f>
        <v>North</v>
      </c>
      <c r="P3931" s="9">
        <f>IF(ISBLANK(Table14[[#This Row],[Sales_Amount]]),MEDIAN(Table14[Sales_Amount]),Table14[[#This Row],[Sales_Amount]])</f>
        <v>84380.02</v>
      </c>
      <c r="Q3931" s="11">
        <f>IF(ISBLANK(Table14[[#This Row],[Quantity_Sold]]),MEDIAN(Table14[Quantity_Sold]),Table14[[#This Row],[Quantity_Sold]])</f>
        <v>21</v>
      </c>
      <c r="R3931" s="4" t="str">
        <f>TRIM(Table14[[#This Row],[Product_Category]])</f>
        <v>Furniture</v>
      </c>
      <c r="S3931" s="4" t="str">
        <f>PROPER(Table14[[#This Row],[Customer_Type]])</f>
        <v>Returning</v>
      </c>
      <c r="T3931" s="13">
        <f>IF(ISBLANK(Table14[[#This Row],[Discount]]),MEDIAN(Table14[Discount]),Table14[[#This Row],[Discount]])</f>
        <v>0.2</v>
      </c>
    </row>
    <row r="3932" spans="1:20" x14ac:dyDescent="0.3">
      <c r="A3932">
        <v>1116</v>
      </c>
      <c r="B3932" s="1">
        <v>45369</v>
      </c>
      <c r="C3932" t="s">
        <v>32</v>
      </c>
      <c r="D3932" t="s">
        <v>20</v>
      </c>
      <c r="E3932">
        <v>259401.76</v>
      </c>
      <c r="F3932">
        <v>47</v>
      </c>
      <c r="G3932" t="s">
        <v>24</v>
      </c>
      <c r="H3932" s="9">
        <v>4894.9399999999996</v>
      </c>
      <c r="I3932" s="9">
        <v>6065.04</v>
      </c>
      <c r="J3932" t="s">
        <v>25</v>
      </c>
      <c r="K3932">
        <v>0.09</v>
      </c>
      <c r="L3932" s="4" t="s">
        <v>17</v>
      </c>
      <c r="M3932" s="4" t="s">
        <v>18</v>
      </c>
      <c r="N3932" s="4" t="str">
        <f>IF(ISBLANK(Table14[[#This Row],[Sales_Rep]]),"Unknown",Table14[[#This Row],[Sales_Rep]])</f>
        <v>Alice</v>
      </c>
      <c r="O3932" t="str">
        <f>PROPER(Table14[[#This Row],[Region]])</f>
        <v>North</v>
      </c>
      <c r="P3932" s="9">
        <f>IF(ISBLANK(Table14[[#This Row],[Sales_Amount]]),MEDIAN(Table14[Sales_Amount]),Table14[[#This Row],[Sales_Amount]])</f>
        <v>259401.76</v>
      </c>
      <c r="Q3932" s="11">
        <f>IF(ISBLANK(Table14[[#This Row],[Quantity_Sold]]),MEDIAN(Table14[Quantity_Sold]),Table14[[#This Row],[Quantity_Sold]])</f>
        <v>47</v>
      </c>
      <c r="R3932" s="4" t="str">
        <f>TRIM(Table14[[#This Row],[Product_Category]])</f>
        <v>Clothing</v>
      </c>
      <c r="S3932" s="4" t="str">
        <f>PROPER(Table14[[#This Row],[Customer_Type]])</f>
        <v>New</v>
      </c>
      <c r="T3932" s="13">
        <f>IF(ISBLANK(Table14[[#This Row],[Discount]]),MEDIAN(Table14[Discount]),Table14[[#This Row],[Discount]])</f>
        <v>0.09</v>
      </c>
    </row>
    <row r="3933" spans="1:20" x14ac:dyDescent="0.3">
      <c r="A3933">
        <v>1265</v>
      </c>
      <c r="B3933" s="1">
        <v>45309</v>
      </c>
      <c r="C3933" t="s">
        <v>19</v>
      </c>
      <c r="D3933" t="s">
        <v>14</v>
      </c>
      <c r="E3933">
        <v>57252.07</v>
      </c>
      <c r="F3933">
        <v>23</v>
      </c>
      <c r="G3933" t="s">
        <v>28</v>
      </c>
      <c r="H3933" s="9">
        <v>2693.79</v>
      </c>
      <c r="I3933" s="9">
        <v>3275.29</v>
      </c>
      <c r="J3933" t="s">
        <v>16</v>
      </c>
      <c r="K3933">
        <v>0.24</v>
      </c>
      <c r="L3933" s="4" t="s">
        <v>26</v>
      </c>
      <c r="M3933" s="4" t="s">
        <v>18</v>
      </c>
      <c r="N3933" s="4" t="str">
        <f>IF(ISBLANK(Table14[[#This Row],[Sales_Rep]]),"Unknown",Table14[[#This Row],[Sales_Rep]])</f>
        <v>Eve</v>
      </c>
      <c r="O3933" t="str">
        <f>PROPER(Table14[[#This Row],[Region]])</f>
        <v>East</v>
      </c>
      <c r="P3933" s="9">
        <f>IF(ISBLANK(Table14[[#This Row],[Sales_Amount]]),MEDIAN(Table14[Sales_Amount]),Table14[[#This Row],[Sales_Amount]])</f>
        <v>57252.07</v>
      </c>
      <c r="Q3933" s="11">
        <f>IF(ISBLANK(Table14[[#This Row],[Quantity_Sold]]),MEDIAN(Table14[Quantity_Sold]),Table14[[#This Row],[Quantity_Sold]])</f>
        <v>23</v>
      </c>
      <c r="R3933" s="4" t="str">
        <f>TRIM(Table14[[#This Row],[Product_Category]])</f>
        <v>Furniture</v>
      </c>
      <c r="S3933" s="4" t="str">
        <f>PROPER(Table14[[#This Row],[Customer_Type]])</f>
        <v>Returning</v>
      </c>
      <c r="T3933" s="13">
        <f>IF(ISBLANK(Table14[[#This Row],[Discount]]),MEDIAN(Table14[Discount]),Table14[[#This Row],[Discount]])</f>
        <v>0.24</v>
      </c>
    </row>
    <row r="3934" spans="1:20" x14ac:dyDescent="0.3">
      <c r="A3934">
        <v>1431</v>
      </c>
      <c r="B3934" s="1">
        <v>45634</v>
      </c>
      <c r="C3934" t="s">
        <v>29</v>
      </c>
      <c r="D3934" t="s">
        <v>14</v>
      </c>
      <c r="E3934">
        <v>234481.32</v>
      </c>
      <c r="F3934">
        <v>46</v>
      </c>
      <c r="G3934" t="s">
        <v>28</v>
      </c>
      <c r="H3934" s="9">
        <v>4602.91</v>
      </c>
      <c r="I3934" s="9">
        <v>6796.56</v>
      </c>
      <c r="J3934" t="s">
        <v>25</v>
      </c>
      <c r="K3934">
        <v>0.25</v>
      </c>
      <c r="L3934" s="4" t="s">
        <v>26</v>
      </c>
      <c r="M3934" s="4" t="s">
        <v>22</v>
      </c>
      <c r="N3934" s="4" t="str">
        <f>IF(ISBLANK(Table14[[#This Row],[Sales_Rep]]),"Unknown",Table14[[#This Row],[Sales_Rep]])</f>
        <v>Bob</v>
      </c>
      <c r="O3934" t="str">
        <f>PROPER(Table14[[#This Row],[Region]])</f>
        <v>East</v>
      </c>
      <c r="P3934" s="9">
        <f>IF(ISBLANK(Table14[[#This Row],[Sales_Amount]]),MEDIAN(Table14[Sales_Amount]),Table14[[#This Row],[Sales_Amount]])</f>
        <v>234481.32</v>
      </c>
      <c r="Q3934" s="11">
        <f>IF(ISBLANK(Table14[[#This Row],[Quantity_Sold]]),MEDIAN(Table14[Quantity_Sold]),Table14[[#This Row],[Quantity_Sold]])</f>
        <v>46</v>
      </c>
      <c r="R3934" s="4" t="str">
        <f>TRIM(Table14[[#This Row],[Product_Category]])</f>
        <v>Furniture</v>
      </c>
      <c r="S3934" s="4" t="str">
        <f>PROPER(Table14[[#This Row],[Customer_Type]])</f>
        <v>New</v>
      </c>
      <c r="T3934" s="13">
        <f>IF(ISBLANK(Table14[[#This Row],[Discount]]),MEDIAN(Table14[Discount]),Table14[[#This Row],[Discount]])</f>
        <v>0.25</v>
      </c>
    </row>
    <row r="3935" spans="1:20" x14ac:dyDescent="0.3">
      <c r="A3935">
        <v>1412</v>
      </c>
      <c r="B3935" s="1">
        <v>45039</v>
      </c>
      <c r="C3935" t="s">
        <v>32</v>
      </c>
      <c r="D3935" t="s">
        <v>20</v>
      </c>
      <c r="E3935">
        <v>111442.33</v>
      </c>
      <c r="F3935">
        <v>42</v>
      </c>
      <c r="G3935" t="s">
        <v>28</v>
      </c>
      <c r="H3935" s="9">
        <v>2235.02</v>
      </c>
      <c r="I3935" s="9">
        <v>3235.84</v>
      </c>
      <c r="J3935" t="s">
        <v>25</v>
      </c>
      <c r="K3935">
        <v>0.18</v>
      </c>
      <c r="L3935" s="4" t="s">
        <v>17</v>
      </c>
      <c r="M3935" s="4" t="s">
        <v>18</v>
      </c>
      <c r="N3935" s="4" t="str">
        <f>IF(ISBLANK(Table14[[#This Row],[Sales_Rep]]),"Unknown",Table14[[#This Row],[Sales_Rep]])</f>
        <v>Alice</v>
      </c>
      <c r="O3935" t="str">
        <f>PROPER(Table14[[#This Row],[Region]])</f>
        <v>North</v>
      </c>
      <c r="P3935" s="9">
        <f>IF(ISBLANK(Table14[[#This Row],[Sales_Amount]]),MEDIAN(Table14[Sales_Amount]),Table14[[#This Row],[Sales_Amount]])</f>
        <v>111442.33</v>
      </c>
      <c r="Q3935" s="11">
        <f>IF(ISBLANK(Table14[[#This Row],[Quantity_Sold]]),MEDIAN(Table14[Quantity_Sold]),Table14[[#This Row],[Quantity_Sold]])</f>
        <v>42</v>
      </c>
      <c r="R3935" s="4" t="str">
        <f>TRIM(Table14[[#This Row],[Product_Category]])</f>
        <v>Furniture</v>
      </c>
      <c r="S3935" s="4" t="str">
        <f>PROPER(Table14[[#This Row],[Customer_Type]])</f>
        <v>New</v>
      </c>
      <c r="T3935" s="13">
        <f>IF(ISBLANK(Table14[[#This Row],[Discount]]),MEDIAN(Table14[Discount]),Table14[[#This Row],[Discount]])</f>
        <v>0.18</v>
      </c>
    </row>
    <row r="3936" spans="1:20" x14ac:dyDescent="0.3">
      <c r="A3936">
        <v>1177</v>
      </c>
      <c r="B3936" s="1">
        <v>45415</v>
      </c>
      <c r="C3936" t="s">
        <v>29</v>
      </c>
      <c r="D3936" t="s">
        <v>30</v>
      </c>
      <c r="E3936">
        <v>80641.679999999993</v>
      </c>
      <c r="F3936">
        <v>14</v>
      </c>
      <c r="G3936" t="s">
        <v>28</v>
      </c>
      <c r="H3936" s="9">
        <v>4027.45</v>
      </c>
      <c r="I3936" s="9">
        <v>5760.12</v>
      </c>
      <c r="J3936" t="s">
        <v>16</v>
      </c>
      <c r="K3936">
        <v>0</v>
      </c>
      <c r="L3936" s="4" t="s">
        <v>26</v>
      </c>
      <c r="M3936" s="4" t="s">
        <v>18</v>
      </c>
      <c r="N3936" s="4" t="str">
        <f>IF(ISBLANK(Table14[[#This Row],[Sales_Rep]]),"Unknown",Table14[[#This Row],[Sales_Rep]])</f>
        <v>Bob</v>
      </c>
      <c r="O3936" t="str">
        <f>PROPER(Table14[[#This Row],[Region]])</f>
        <v>South</v>
      </c>
      <c r="P3936" s="9">
        <f>IF(ISBLANK(Table14[[#This Row],[Sales_Amount]]),MEDIAN(Table14[Sales_Amount]),Table14[[#This Row],[Sales_Amount]])</f>
        <v>80641.679999999993</v>
      </c>
      <c r="Q3936" s="11">
        <f>IF(ISBLANK(Table14[[#This Row],[Quantity_Sold]]),MEDIAN(Table14[Quantity_Sold]),Table14[[#This Row],[Quantity_Sold]])</f>
        <v>14</v>
      </c>
      <c r="R3936" s="4" t="str">
        <f>TRIM(Table14[[#This Row],[Product_Category]])</f>
        <v>Furniture</v>
      </c>
      <c r="S3936" s="4" t="str">
        <f>PROPER(Table14[[#This Row],[Customer_Type]])</f>
        <v>Returning</v>
      </c>
      <c r="T3936" s="13">
        <f>IF(ISBLANK(Table14[[#This Row],[Discount]]),MEDIAN(Table14[Discount]),Table14[[#This Row],[Discount]])</f>
        <v>0</v>
      </c>
    </row>
    <row r="3937" spans="1:20" x14ac:dyDescent="0.3">
      <c r="A3937">
        <v>1316</v>
      </c>
      <c r="B3937" s="1">
        <v>45472</v>
      </c>
      <c r="C3937" t="s">
        <v>29</v>
      </c>
      <c r="D3937" t="s">
        <v>30</v>
      </c>
      <c r="E3937">
        <v>49692.72</v>
      </c>
      <c r="F3937">
        <v>11</v>
      </c>
      <c r="G3937" t="s">
        <v>21</v>
      </c>
      <c r="H3937" s="9">
        <v>3452.7</v>
      </c>
      <c r="I3937" s="9">
        <v>4705.75</v>
      </c>
      <c r="J3937" t="s">
        <v>16</v>
      </c>
      <c r="K3937">
        <v>0.04</v>
      </c>
      <c r="L3937" s="4" t="s">
        <v>26</v>
      </c>
      <c r="M3937" s="4" t="s">
        <v>22</v>
      </c>
      <c r="N3937" s="4" t="str">
        <f>IF(ISBLANK(Table14[[#This Row],[Sales_Rep]]),"Unknown",Table14[[#This Row],[Sales_Rep]])</f>
        <v>Bob</v>
      </c>
      <c r="O3937" t="str">
        <f>PROPER(Table14[[#This Row],[Region]])</f>
        <v>South</v>
      </c>
      <c r="P3937" s="9">
        <f>IF(ISBLANK(Table14[[#This Row],[Sales_Amount]]),MEDIAN(Table14[Sales_Amount]),Table14[[#This Row],[Sales_Amount]])</f>
        <v>49692.72</v>
      </c>
      <c r="Q3937" s="11">
        <f>IF(ISBLANK(Table14[[#This Row],[Quantity_Sold]]),MEDIAN(Table14[Quantity_Sold]),Table14[[#This Row],[Quantity_Sold]])</f>
        <v>11</v>
      </c>
      <c r="R3937" s="4" t="str">
        <f>TRIM(Table14[[#This Row],[Product_Category]])</f>
        <v>Electronics</v>
      </c>
      <c r="S3937" s="4" t="str">
        <f>PROPER(Table14[[#This Row],[Customer_Type]])</f>
        <v>Returning</v>
      </c>
      <c r="T3937" s="13">
        <f>IF(ISBLANK(Table14[[#This Row],[Discount]]),MEDIAN(Table14[Discount]),Table14[[#This Row],[Discount]])</f>
        <v>0.04</v>
      </c>
    </row>
    <row r="3938" spans="1:20" x14ac:dyDescent="0.3">
      <c r="A3938">
        <v>1400</v>
      </c>
      <c r="B3938" s="1">
        <v>45340</v>
      </c>
      <c r="C3938" t="s">
        <v>23</v>
      </c>
      <c r="D3938" t="s">
        <v>30</v>
      </c>
      <c r="E3938">
        <v>46097.96</v>
      </c>
      <c r="F3938">
        <v>14</v>
      </c>
      <c r="G3938" t="s">
        <v>24</v>
      </c>
      <c r="H3938" s="9">
        <v>2726.99</v>
      </c>
      <c r="I3938" s="9">
        <v>3540.55</v>
      </c>
      <c r="J3938" t="s">
        <v>16</v>
      </c>
      <c r="K3938">
        <v>7.0000000000000007E-2</v>
      </c>
      <c r="L3938" s="4" t="s">
        <v>26</v>
      </c>
      <c r="M3938" s="4" t="s">
        <v>22</v>
      </c>
      <c r="N3938" s="4" t="str">
        <f>IF(ISBLANK(Table14[[#This Row],[Sales_Rep]]),"Unknown",Table14[[#This Row],[Sales_Rep]])</f>
        <v>Charlie</v>
      </c>
      <c r="O3938" t="str">
        <f>PROPER(Table14[[#This Row],[Region]])</f>
        <v>South</v>
      </c>
      <c r="P3938" s="9">
        <f>IF(ISBLANK(Table14[[#This Row],[Sales_Amount]]),MEDIAN(Table14[Sales_Amount]),Table14[[#This Row],[Sales_Amount]])</f>
        <v>46097.96</v>
      </c>
      <c r="Q3938" s="11">
        <f>IF(ISBLANK(Table14[[#This Row],[Quantity_Sold]]),MEDIAN(Table14[Quantity_Sold]),Table14[[#This Row],[Quantity_Sold]])</f>
        <v>14</v>
      </c>
      <c r="R3938" s="4" t="str">
        <f>TRIM(Table14[[#This Row],[Product_Category]])</f>
        <v>Clothing</v>
      </c>
      <c r="S3938" s="4" t="str">
        <f>PROPER(Table14[[#This Row],[Customer_Type]])</f>
        <v>Returning</v>
      </c>
      <c r="T3938" s="13">
        <f>IF(ISBLANK(Table14[[#This Row],[Discount]]),MEDIAN(Table14[Discount]),Table14[[#This Row],[Discount]])</f>
        <v>7.0000000000000007E-2</v>
      </c>
    </row>
    <row r="3939" spans="1:20" x14ac:dyDescent="0.3">
      <c r="A3939">
        <v>1081</v>
      </c>
      <c r="B3939" s="1">
        <v>45568</v>
      </c>
      <c r="C3939" t="s">
        <v>29</v>
      </c>
      <c r="D3939" t="s">
        <v>14</v>
      </c>
      <c r="E3939">
        <v>75026.850000000006</v>
      </c>
      <c r="F3939">
        <v>22</v>
      </c>
      <c r="G3939" t="s">
        <v>21</v>
      </c>
      <c r="H3939" s="9">
        <v>3114.91</v>
      </c>
      <c r="I3939" s="9">
        <v>4316.8500000000004</v>
      </c>
      <c r="J3939" t="s">
        <v>25</v>
      </c>
      <c r="K3939">
        <v>0.21</v>
      </c>
      <c r="L3939" s="4" t="s">
        <v>17</v>
      </c>
      <c r="M3939" s="4" t="s">
        <v>22</v>
      </c>
      <c r="N3939" s="4" t="str">
        <f>IF(ISBLANK(Table14[[#This Row],[Sales_Rep]]),"Unknown",Table14[[#This Row],[Sales_Rep]])</f>
        <v>Bob</v>
      </c>
      <c r="O3939" t="str">
        <f>PROPER(Table14[[#This Row],[Region]])</f>
        <v>East</v>
      </c>
      <c r="P3939" s="9">
        <f>IF(ISBLANK(Table14[[#This Row],[Sales_Amount]]),MEDIAN(Table14[Sales_Amount]),Table14[[#This Row],[Sales_Amount]])</f>
        <v>75026.850000000006</v>
      </c>
      <c r="Q3939" s="11">
        <f>IF(ISBLANK(Table14[[#This Row],[Quantity_Sold]]),MEDIAN(Table14[Quantity_Sold]),Table14[[#This Row],[Quantity_Sold]])</f>
        <v>22</v>
      </c>
      <c r="R3939" s="4" t="str">
        <f>TRIM(Table14[[#This Row],[Product_Category]])</f>
        <v>Electronics</v>
      </c>
      <c r="S3939" s="4" t="str">
        <f>PROPER(Table14[[#This Row],[Customer_Type]])</f>
        <v>New</v>
      </c>
      <c r="T3939" s="13">
        <f>IF(ISBLANK(Table14[[#This Row],[Discount]]),MEDIAN(Table14[Discount]),Table14[[#This Row],[Discount]])</f>
        <v>0.21</v>
      </c>
    </row>
    <row r="3940" spans="1:20" x14ac:dyDescent="0.3">
      <c r="A3940">
        <v>1382</v>
      </c>
      <c r="B3940" s="1">
        <v>45463</v>
      </c>
      <c r="C3940" t="s">
        <v>23</v>
      </c>
      <c r="D3940" t="s">
        <v>14</v>
      </c>
      <c r="E3940">
        <v>113419.2</v>
      </c>
      <c r="F3940">
        <v>49</v>
      </c>
      <c r="G3940" t="s">
        <v>24</v>
      </c>
      <c r="H3940" s="9">
        <v>2524.37</v>
      </c>
      <c r="I3940" s="9">
        <v>3214.83</v>
      </c>
      <c r="J3940" t="s">
        <v>16</v>
      </c>
      <c r="K3940">
        <v>0.28000000000000003</v>
      </c>
      <c r="L3940" s="4" t="s">
        <v>31</v>
      </c>
      <c r="M3940" s="4" t="s">
        <v>22</v>
      </c>
      <c r="N3940" s="4" t="str">
        <f>IF(ISBLANK(Table14[[#This Row],[Sales_Rep]]),"Unknown",Table14[[#This Row],[Sales_Rep]])</f>
        <v>Charlie</v>
      </c>
      <c r="O3940" t="str">
        <f>PROPER(Table14[[#This Row],[Region]])</f>
        <v>East</v>
      </c>
      <c r="P3940" s="9">
        <f>IF(ISBLANK(Table14[[#This Row],[Sales_Amount]]),MEDIAN(Table14[Sales_Amount]),Table14[[#This Row],[Sales_Amount]])</f>
        <v>113419.2</v>
      </c>
      <c r="Q3940" s="11">
        <f>IF(ISBLANK(Table14[[#This Row],[Quantity_Sold]]),MEDIAN(Table14[Quantity_Sold]),Table14[[#This Row],[Quantity_Sold]])</f>
        <v>49</v>
      </c>
      <c r="R3940" s="4" t="str">
        <f>TRIM(Table14[[#This Row],[Product_Category]])</f>
        <v>Clothing</v>
      </c>
      <c r="S3940" s="4" t="str">
        <f>PROPER(Table14[[#This Row],[Customer_Type]])</f>
        <v>Returning</v>
      </c>
      <c r="T3940" s="13">
        <f>IF(ISBLANK(Table14[[#This Row],[Discount]]),MEDIAN(Table14[Discount]),Table14[[#This Row],[Discount]])</f>
        <v>0.28000000000000003</v>
      </c>
    </row>
    <row r="3941" spans="1:20" x14ac:dyDescent="0.3">
      <c r="A3941">
        <v>1171</v>
      </c>
      <c r="B3941" s="1">
        <v>45498</v>
      </c>
      <c r="C3941" t="s">
        <v>13</v>
      </c>
      <c r="D3941" t="s">
        <v>20</v>
      </c>
      <c r="E3941">
        <v>7966.63</v>
      </c>
      <c r="F3941">
        <v>3</v>
      </c>
      <c r="G3941" t="s">
        <v>21</v>
      </c>
      <c r="H3941" s="9">
        <v>2504.69</v>
      </c>
      <c r="I3941" s="9">
        <v>3199.45</v>
      </c>
      <c r="J3941" t="s">
        <v>16</v>
      </c>
      <c r="K3941">
        <v>0.17</v>
      </c>
      <c r="L3941" s="4" t="s">
        <v>17</v>
      </c>
      <c r="M3941" s="4" t="s">
        <v>18</v>
      </c>
      <c r="N3941" s="4" t="str">
        <f>IF(ISBLANK(Table14[[#This Row],[Sales_Rep]]),"Unknown",Table14[[#This Row],[Sales_Rep]])</f>
        <v>David</v>
      </c>
      <c r="O3941" t="str">
        <f>PROPER(Table14[[#This Row],[Region]])</f>
        <v>North</v>
      </c>
      <c r="P3941" s="9">
        <f>IF(ISBLANK(Table14[[#This Row],[Sales_Amount]]),MEDIAN(Table14[Sales_Amount]),Table14[[#This Row],[Sales_Amount]])</f>
        <v>7966.63</v>
      </c>
      <c r="Q3941" s="11">
        <f>IF(ISBLANK(Table14[[#This Row],[Quantity_Sold]]),MEDIAN(Table14[Quantity_Sold]),Table14[[#This Row],[Quantity_Sold]])</f>
        <v>3</v>
      </c>
      <c r="R3941" s="4" t="str">
        <f>TRIM(Table14[[#This Row],[Product_Category]])</f>
        <v>Electronics</v>
      </c>
      <c r="S3941" s="4" t="str">
        <f>PROPER(Table14[[#This Row],[Customer_Type]])</f>
        <v>Returning</v>
      </c>
      <c r="T3941" s="13">
        <f>IF(ISBLANK(Table14[[#This Row],[Discount]]),MEDIAN(Table14[Discount]),Table14[[#This Row],[Discount]])</f>
        <v>0.17</v>
      </c>
    </row>
    <row r="3942" spans="1:20" x14ac:dyDescent="0.3">
      <c r="A3942">
        <v>1372</v>
      </c>
      <c r="B3942" s="1">
        <v>45164</v>
      </c>
      <c r="C3942" t="s">
        <v>23</v>
      </c>
      <c r="D3942" t="s">
        <v>27</v>
      </c>
      <c r="E3942">
        <v>1009.66</v>
      </c>
      <c r="F3942">
        <v>6</v>
      </c>
      <c r="G3942" t="s">
        <v>15</v>
      </c>
      <c r="H3942" s="9">
        <v>202.46</v>
      </c>
      <c r="I3942" s="9">
        <v>227.4</v>
      </c>
      <c r="J3942" t="s">
        <v>16</v>
      </c>
      <c r="K3942">
        <v>0.26</v>
      </c>
      <c r="L3942" s="4" t="s">
        <v>26</v>
      </c>
      <c r="M3942" s="4" t="s">
        <v>18</v>
      </c>
      <c r="N3942" s="4" t="str">
        <f>IF(ISBLANK(Table14[[#This Row],[Sales_Rep]]),"Unknown",Table14[[#This Row],[Sales_Rep]])</f>
        <v>Charlie</v>
      </c>
      <c r="O3942" t="str">
        <f>PROPER(Table14[[#This Row],[Region]])</f>
        <v>West</v>
      </c>
      <c r="P3942" s="9">
        <f>IF(ISBLANK(Table14[[#This Row],[Sales_Amount]]),MEDIAN(Table14[Sales_Amount]),Table14[[#This Row],[Sales_Amount]])</f>
        <v>1009.66</v>
      </c>
      <c r="Q3942" s="11">
        <f>IF(ISBLANK(Table14[[#This Row],[Quantity_Sold]]),MEDIAN(Table14[Quantity_Sold]),Table14[[#This Row],[Quantity_Sold]])</f>
        <v>6</v>
      </c>
      <c r="R3942" s="4" t="str">
        <f>TRIM(Table14[[#This Row],[Product_Category]])</f>
        <v>Food</v>
      </c>
      <c r="S3942" s="4" t="str">
        <f>PROPER(Table14[[#This Row],[Customer_Type]])</f>
        <v>Returning</v>
      </c>
      <c r="T3942" s="13">
        <f>IF(ISBLANK(Table14[[#This Row],[Discount]]),MEDIAN(Table14[Discount]),Table14[[#This Row],[Discount]])</f>
        <v>0.26</v>
      </c>
    </row>
    <row r="3943" spans="1:20" x14ac:dyDescent="0.3">
      <c r="A3943">
        <v>1349</v>
      </c>
      <c r="B3943" s="1">
        <v>45371</v>
      </c>
      <c r="C3943" t="s">
        <v>19</v>
      </c>
      <c r="D3943" t="s">
        <v>20</v>
      </c>
      <c r="E3943">
        <v>54357.58</v>
      </c>
      <c r="F3943">
        <v>15</v>
      </c>
      <c r="G3943" t="s">
        <v>15</v>
      </c>
      <c r="H3943" s="9">
        <v>2685.82</v>
      </c>
      <c r="I3943" s="9">
        <v>3982.24</v>
      </c>
      <c r="J3943" t="s">
        <v>25</v>
      </c>
      <c r="K3943">
        <v>0.09</v>
      </c>
      <c r="L3943" s="4" t="s">
        <v>31</v>
      </c>
      <c r="M3943" s="4" t="s">
        <v>22</v>
      </c>
      <c r="N3943" s="4" t="str">
        <f>IF(ISBLANK(Table14[[#This Row],[Sales_Rep]]),"Unknown",Table14[[#This Row],[Sales_Rep]])</f>
        <v>Eve</v>
      </c>
      <c r="O3943" t="str">
        <f>PROPER(Table14[[#This Row],[Region]])</f>
        <v>North</v>
      </c>
      <c r="P3943" s="9">
        <f>IF(ISBLANK(Table14[[#This Row],[Sales_Amount]]),MEDIAN(Table14[Sales_Amount]),Table14[[#This Row],[Sales_Amount]])</f>
        <v>54357.58</v>
      </c>
      <c r="Q3943" s="11">
        <f>IF(ISBLANK(Table14[[#This Row],[Quantity_Sold]]),MEDIAN(Table14[Quantity_Sold]),Table14[[#This Row],[Quantity_Sold]])</f>
        <v>15</v>
      </c>
      <c r="R3943" s="4" t="str">
        <f>TRIM(Table14[[#This Row],[Product_Category]])</f>
        <v>Food</v>
      </c>
      <c r="S3943" s="4" t="str">
        <f>PROPER(Table14[[#This Row],[Customer_Type]])</f>
        <v>New</v>
      </c>
      <c r="T3943" s="13">
        <f>IF(ISBLANK(Table14[[#This Row],[Discount]]),MEDIAN(Table14[Discount]),Table14[[#This Row],[Discount]])</f>
        <v>0.09</v>
      </c>
    </row>
    <row r="3944" spans="1:20" x14ac:dyDescent="0.3">
      <c r="A3944">
        <v>1220</v>
      </c>
      <c r="B3944" s="1">
        <v>45275</v>
      </c>
      <c r="C3944" t="s">
        <v>32</v>
      </c>
      <c r="D3944" t="s">
        <v>20</v>
      </c>
      <c r="E3944">
        <v>200326.14</v>
      </c>
      <c r="F3944">
        <v>35</v>
      </c>
      <c r="G3944" t="s">
        <v>21</v>
      </c>
      <c r="H3944" s="9">
        <v>4978.58</v>
      </c>
      <c r="I3944" s="9">
        <v>6359.56</v>
      </c>
      <c r="J3944" t="s">
        <v>25</v>
      </c>
      <c r="K3944">
        <v>0.1</v>
      </c>
      <c r="L3944" s="4" t="s">
        <v>26</v>
      </c>
      <c r="M3944" s="4" t="s">
        <v>18</v>
      </c>
      <c r="N3944" s="4" t="str">
        <f>IF(ISBLANK(Table14[[#This Row],[Sales_Rep]]),"Unknown",Table14[[#This Row],[Sales_Rep]])</f>
        <v>Alice</v>
      </c>
      <c r="O3944" t="str">
        <f>PROPER(Table14[[#This Row],[Region]])</f>
        <v>North</v>
      </c>
      <c r="P3944" s="9">
        <f>IF(ISBLANK(Table14[[#This Row],[Sales_Amount]]),MEDIAN(Table14[Sales_Amount]),Table14[[#This Row],[Sales_Amount]])</f>
        <v>200326.14</v>
      </c>
      <c r="Q3944" s="11">
        <f>IF(ISBLANK(Table14[[#This Row],[Quantity_Sold]]),MEDIAN(Table14[Quantity_Sold]),Table14[[#This Row],[Quantity_Sold]])</f>
        <v>35</v>
      </c>
      <c r="R3944" s="4" t="str">
        <f>TRIM(Table14[[#This Row],[Product_Category]])</f>
        <v>Electronics</v>
      </c>
      <c r="S3944" s="4" t="str">
        <f>PROPER(Table14[[#This Row],[Customer_Type]])</f>
        <v>New</v>
      </c>
      <c r="T3944" s="13">
        <f>IF(ISBLANK(Table14[[#This Row],[Discount]]),MEDIAN(Table14[Discount]),Table14[[#This Row],[Discount]])</f>
        <v>0.1</v>
      </c>
    </row>
    <row r="3945" spans="1:20" x14ac:dyDescent="0.3">
      <c r="A3945">
        <v>1001</v>
      </c>
      <c r="B3945" s="1">
        <v>45637</v>
      </c>
      <c r="C3945" t="s">
        <v>13</v>
      </c>
      <c r="D3945" t="s">
        <v>14</v>
      </c>
      <c r="E3945">
        <v>5013.96</v>
      </c>
      <c r="F3945">
        <v>2</v>
      </c>
      <c r="G3945" t="s">
        <v>15</v>
      </c>
      <c r="H3945" s="9">
        <v>2889.26</v>
      </c>
      <c r="I3945" s="9">
        <v>3481.92</v>
      </c>
      <c r="J3945" t="s">
        <v>16</v>
      </c>
      <c r="K3945">
        <v>0.28000000000000003</v>
      </c>
      <c r="L3945" s="4" t="s">
        <v>17</v>
      </c>
      <c r="M3945" s="4" t="s">
        <v>18</v>
      </c>
      <c r="N3945" s="4" t="str">
        <f>IF(ISBLANK(Table14[[#This Row],[Sales_Rep]]),"Unknown",Table14[[#This Row],[Sales_Rep]])</f>
        <v>David</v>
      </c>
      <c r="O3945" t="str">
        <f>PROPER(Table14[[#This Row],[Region]])</f>
        <v>East</v>
      </c>
      <c r="P3945" s="9">
        <f>IF(ISBLANK(Table14[[#This Row],[Sales_Amount]]),MEDIAN(Table14[Sales_Amount]),Table14[[#This Row],[Sales_Amount]])</f>
        <v>5013.96</v>
      </c>
      <c r="Q3945" s="11">
        <f>IF(ISBLANK(Table14[[#This Row],[Quantity_Sold]]),MEDIAN(Table14[Quantity_Sold]),Table14[[#This Row],[Quantity_Sold]])</f>
        <v>2</v>
      </c>
      <c r="R3945" s="4" t="str">
        <f>TRIM(Table14[[#This Row],[Product_Category]])</f>
        <v>Food</v>
      </c>
      <c r="S3945" s="4" t="str">
        <f>PROPER(Table14[[#This Row],[Customer_Type]])</f>
        <v>Returning</v>
      </c>
      <c r="T3945" s="13">
        <f>IF(ISBLANK(Table14[[#This Row],[Discount]]),MEDIAN(Table14[Discount]),Table14[[#This Row],[Discount]])</f>
        <v>0.28000000000000003</v>
      </c>
    </row>
    <row r="3946" spans="1:20" x14ac:dyDescent="0.3">
      <c r="A3946">
        <v>1042</v>
      </c>
      <c r="B3946" s="1">
        <v>45585</v>
      </c>
      <c r="C3946" t="s">
        <v>13</v>
      </c>
      <c r="D3946" t="s">
        <v>14</v>
      </c>
      <c r="E3946">
        <v>91764.6</v>
      </c>
      <c r="F3946">
        <v>47</v>
      </c>
      <c r="G3946" t="s">
        <v>15</v>
      </c>
      <c r="H3946" s="9">
        <v>1762.32</v>
      </c>
      <c r="I3946" s="9">
        <v>1972.16</v>
      </c>
      <c r="J3946" t="s">
        <v>16</v>
      </c>
      <c r="K3946">
        <v>0.01</v>
      </c>
      <c r="L3946" s="4" t="s">
        <v>31</v>
      </c>
      <c r="M3946" s="4" t="s">
        <v>18</v>
      </c>
      <c r="N3946" s="4" t="str">
        <f>IF(ISBLANK(Table14[[#This Row],[Sales_Rep]]),"Unknown",Table14[[#This Row],[Sales_Rep]])</f>
        <v>David</v>
      </c>
      <c r="O3946" t="str">
        <f>PROPER(Table14[[#This Row],[Region]])</f>
        <v>East</v>
      </c>
      <c r="P3946" s="9">
        <f>IF(ISBLANK(Table14[[#This Row],[Sales_Amount]]),MEDIAN(Table14[Sales_Amount]),Table14[[#This Row],[Sales_Amount]])</f>
        <v>91764.6</v>
      </c>
      <c r="Q3946" s="11">
        <f>IF(ISBLANK(Table14[[#This Row],[Quantity_Sold]]),MEDIAN(Table14[Quantity_Sold]),Table14[[#This Row],[Quantity_Sold]])</f>
        <v>47</v>
      </c>
      <c r="R3946" s="4" t="str">
        <f>TRIM(Table14[[#This Row],[Product_Category]])</f>
        <v>Food</v>
      </c>
      <c r="S3946" s="4" t="str">
        <f>PROPER(Table14[[#This Row],[Customer_Type]])</f>
        <v>Returning</v>
      </c>
      <c r="T3946" s="13">
        <f>IF(ISBLANK(Table14[[#This Row],[Discount]]),MEDIAN(Table14[Discount]),Table14[[#This Row],[Discount]])</f>
        <v>0.01</v>
      </c>
    </row>
    <row r="3947" spans="1:20" x14ac:dyDescent="0.3">
      <c r="A3947">
        <v>1447</v>
      </c>
      <c r="B3947" s="1">
        <v>45515</v>
      </c>
      <c r="C3947" t="s">
        <v>19</v>
      </c>
      <c r="D3947" t="s">
        <v>27</v>
      </c>
      <c r="E3947">
        <v>15139.65</v>
      </c>
      <c r="F3947">
        <v>42</v>
      </c>
      <c r="G3947" t="s">
        <v>24</v>
      </c>
      <c r="H3947" s="9">
        <v>318.75</v>
      </c>
      <c r="I3947" s="9">
        <v>405.02</v>
      </c>
      <c r="J3947" t="s">
        <v>25</v>
      </c>
      <c r="K3947">
        <v>0.11</v>
      </c>
      <c r="L3947" s="4" t="s">
        <v>26</v>
      </c>
      <c r="M3947" s="4" t="s">
        <v>18</v>
      </c>
      <c r="N3947" s="4" t="str">
        <f>IF(ISBLANK(Table14[[#This Row],[Sales_Rep]]),"Unknown",Table14[[#This Row],[Sales_Rep]])</f>
        <v>Eve</v>
      </c>
      <c r="O3947" t="str">
        <f>PROPER(Table14[[#This Row],[Region]])</f>
        <v>West</v>
      </c>
      <c r="P3947" s="9">
        <f>IF(ISBLANK(Table14[[#This Row],[Sales_Amount]]),MEDIAN(Table14[Sales_Amount]),Table14[[#This Row],[Sales_Amount]])</f>
        <v>15139.65</v>
      </c>
      <c r="Q3947" s="11">
        <f>IF(ISBLANK(Table14[[#This Row],[Quantity_Sold]]),MEDIAN(Table14[Quantity_Sold]),Table14[[#This Row],[Quantity_Sold]])</f>
        <v>42</v>
      </c>
      <c r="R3947" s="4" t="str">
        <f>TRIM(Table14[[#This Row],[Product_Category]])</f>
        <v>Clothing</v>
      </c>
      <c r="S3947" s="4" t="str">
        <f>PROPER(Table14[[#This Row],[Customer_Type]])</f>
        <v>New</v>
      </c>
      <c r="T3947" s="13">
        <f>IF(ISBLANK(Table14[[#This Row],[Discount]]),MEDIAN(Table14[Discount]),Table14[[#This Row],[Discount]])</f>
        <v>0.11</v>
      </c>
    </row>
    <row r="3948" spans="1:20" x14ac:dyDescent="0.3">
      <c r="A3948">
        <v>1499</v>
      </c>
      <c r="B3948" s="1">
        <v>44995</v>
      </c>
      <c r="C3948" t="s">
        <v>23</v>
      </c>
      <c r="D3948" t="s">
        <v>27</v>
      </c>
      <c r="E3948">
        <v>31150.81</v>
      </c>
      <c r="F3948">
        <v>20</v>
      </c>
      <c r="G3948" t="s">
        <v>24</v>
      </c>
      <c r="H3948" s="9">
        <v>1726.84</v>
      </c>
      <c r="I3948" s="9">
        <v>2022.78</v>
      </c>
      <c r="J3948" t="s">
        <v>25</v>
      </c>
      <c r="K3948">
        <v>0.23</v>
      </c>
      <c r="L3948" s="4" t="s">
        <v>17</v>
      </c>
      <c r="M3948" s="4" t="s">
        <v>18</v>
      </c>
      <c r="N3948" s="4" t="str">
        <f>IF(ISBLANK(Table14[[#This Row],[Sales_Rep]]),"Unknown",Table14[[#This Row],[Sales_Rep]])</f>
        <v>Charlie</v>
      </c>
      <c r="O3948" t="str">
        <f>PROPER(Table14[[#This Row],[Region]])</f>
        <v>West</v>
      </c>
      <c r="P3948" s="9">
        <f>IF(ISBLANK(Table14[[#This Row],[Sales_Amount]]),MEDIAN(Table14[Sales_Amount]),Table14[[#This Row],[Sales_Amount]])</f>
        <v>31150.81</v>
      </c>
      <c r="Q3948" s="11">
        <f>IF(ISBLANK(Table14[[#This Row],[Quantity_Sold]]),MEDIAN(Table14[Quantity_Sold]),Table14[[#This Row],[Quantity_Sold]])</f>
        <v>20</v>
      </c>
      <c r="R3948" s="4" t="str">
        <f>TRIM(Table14[[#This Row],[Product_Category]])</f>
        <v>Clothing</v>
      </c>
      <c r="S3948" s="4" t="str">
        <f>PROPER(Table14[[#This Row],[Customer_Type]])</f>
        <v>New</v>
      </c>
      <c r="T3948" s="13">
        <f>IF(ISBLANK(Table14[[#This Row],[Discount]]),MEDIAN(Table14[Discount]),Table14[[#This Row],[Discount]])</f>
        <v>0.23</v>
      </c>
    </row>
    <row r="3949" spans="1:20" x14ac:dyDescent="0.3">
      <c r="A3949">
        <v>1267</v>
      </c>
      <c r="B3949" s="1">
        <v>45446</v>
      </c>
      <c r="C3949" t="s">
        <v>32</v>
      </c>
      <c r="D3949" t="s">
        <v>14</v>
      </c>
      <c r="E3949">
        <v>56285.74</v>
      </c>
      <c r="F3949">
        <v>43</v>
      </c>
      <c r="G3949" t="s">
        <v>28</v>
      </c>
      <c r="H3949" s="9">
        <v>1331</v>
      </c>
      <c r="I3949" s="9">
        <v>1722.33</v>
      </c>
      <c r="J3949" t="s">
        <v>16</v>
      </c>
      <c r="K3949">
        <v>0.24</v>
      </c>
      <c r="L3949" s="4" t="s">
        <v>31</v>
      </c>
      <c r="M3949" s="4" t="s">
        <v>22</v>
      </c>
      <c r="N3949" s="4" t="str">
        <f>IF(ISBLANK(Table14[[#This Row],[Sales_Rep]]),"Unknown",Table14[[#This Row],[Sales_Rep]])</f>
        <v>Alice</v>
      </c>
      <c r="O3949" t="str">
        <f>PROPER(Table14[[#This Row],[Region]])</f>
        <v>East</v>
      </c>
      <c r="P3949" s="9">
        <f>IF(ISBLANK(Table14[[#This Row],[Sales_Amount]]),MEDIAN(Table14[Sales_Amount]),Table14[[#This Row],[Sales_Amount]])</f>
        <v>56285.74</v>
      </c>
      <c r="Q3949" s="11">
        <f>IF(ISBLANK(Table14[[#This Row],[Quantity_Sold]]),MEDIAN(Table14[Quantity_Sold]),Table14[[#This Row],[Quantity_Sold]])</f>
        <v>43</v>
      </c>
      <c r="R3949" s="4" t="str">
        <f>TRIM(Table14[[#This Row],[Product_Category]])</f>
        <v>Furniture</v>
      </c>
      <c r="S3949" s="4" t="str">
        <f>PROPER(Table14[[#This Row],[Customer_Type]])</f>
        <v>Returning</v>
      </c>
      <c r="T3949" s="13">
        <f>IF(ISBLANK(Table14[[#This Row],[Discount]]),MEDIAN(Table14[Discount]),Table14[[#This Row],[Discount]])</f>
        <v>0.24</v>
      </c>
    </row>
    <row r="3950" spans="1:20" x14ac:dyDescent="0.3">
      <c r="A3950">
        <v>1398</v>
      </c>
      <c r="B3950" s="1">
        <v>45036</v>
      </c>
      <c r="C3950" t="s">
        <v>23</v>
      </c>
      <c r="D3950" t="s">
        <v>20</v>
      </c>
      <c r="E3950">
        <v>7071.93</v>
      </c>
      <c r="F3950">
        <v>28</v>
      </c>
      <c r="G3950" t="s">
        <v>24</v>
      </c>
      <c r="H3950" s="9">
        <v>242.56</v>
      </c>
      <c r="I3950" s="9">
        <v>297.14</v>
      </c>
      <c r="J3950" t="s">
        <v>25</v>
      </c>
      <c r="K3950">
        <v>0.15</v>
      </c>
      <c r="L3950" s="4" t="s">
        <v>17</v>
      </c>
      <c r="M3950" s="4" t="s">
        <v>22</v>
      </c>
      <c r="N3950" s="4" t="str">
        <f>IF(ISBLANK(Table14[[#This Row],[Sales_Rep]]),"Unknown",Table14[[#This Row],[Sales_Rep]])</f>
        <v>Charlie</v>
      </c>
      <c r="O3950" t="str">
        <f>PROPER(Table14[[#This Row],[Region]])</f>
        <v>North</v>
      </c>
      <c r="P3950" s="9">
        <f>IF(ISBLANK(Table14[[#This Row],[Sales_Amount]]),MEDIAN(Table14[Sales_Amount]),Table14[[#This Row],[Sales_Amount]])</f>
        <v>7071.93</v>
      </c>
      <c r="Q3950" s="11">
        <f>IF(ISBLANK(Table14[[#This Row],[Quantity_Sold]]),MEDIAN(Table14[Quantity_Sold]),Table14[[#This Row],[Quantity_Sold]])</f>
        <v>28</v>
      </c>
      <c r="R3950" s="4" t="str">
        <f>TRIM(Table14[[#This Row],[Product_Category]])</f>
        <v>Clothing</v>
      </c>
      <c r="S3950" s="4" t="str">
        <f>PROPER(Table14[[#This Row],[Customer_Type]])</f>
        <v>New</v>
      </c>
      <c r="T3950" s="13">
        <f>IF(ISBLANK(Table14[[#This Row],[Discount]]),MEDIAN(Table14[Discount]),Table14[[#This Row],[Discount]])</f>
        <v>0.15</v>
      </c>
    </row>
    <row r="3951" spans="1:20" x14ac:dyDescent="0.3">
      <c r="A3951">
        <v>1439</v>
      </c>
      <c r="B3951" s="1">
        <v>45038</v>
      </c>
      <c r="C3951" t="s">
        <v>29</v>
      </c>
      <c r="D3951" t="s">
        <v>27</v>
      </c>
      <c r="E3951">
        <v>37202.69</v>
      </c>
      <c r="F3951">
        <v>9</v>
      </c>
      <c r="G3951" t="s">
        <v>21</v>
      </c>
      <c r="H3951" s="9">
        <v>3921.82</v>
      </c>
      <c r="I3951" s="9">
        <v>5167.04</v>
      </c>
      <c r="J3951" t="s">
        <v>25</v>
      </c>
      <c r="K3951">
        <v>0.2</v>
      </c>
      <c r="L3951" s="4" t="s">
        <v>31</v>
      </c>
      <c r="M3951" s="4" t="s">
        <v>18</v>
      </c>
      <c r="N3951" s="4" t="str">
        <f>IF(ISBLANK(Table14[[#This Row],[Sales_Rep]]),"Unknown",Table14[[#This Row],[Sales_Rep]])</f>
        <v>Bob</v>
      </c>
      <c r="O3951" t="str">
        <f>PROPER(Table14[[#This Row],[Region]])</f>
        <v>West</v>
      </c>
      <c r="P3951" s="9">
        <f>IF(ISBLANK(Table14[[#This Row],[Sales_Amount]]),MEDIAN(Table14[Sales_Amount]),Table14[[#This Row],[Sales_Amount]])</f>
        <v>37202.69</v>
      </c>
      <c r="Q3951" s="11">
        <f>IF(ISBLANK(Table14[[#This Row],[Quantity_Sold]]),MEDIAN(Table14[Quantity_Sold]),Table14[[#This Row],[Quantity_Sold]])</f>
        <v>9</v>
      </c>
      <c r="R3951" s="4" t="str">
        <f>TRIM(Table14[[#This Row],[Product_Category]])</f>
        <v>Electronics</v>
      </c>
      <c r="S3951" s="4" t="str">
        <f>PROPER(Table14[[#This Row],[Customer_Type]])</f>
        <v>New</v>
      </c>
      <c r="T3951" s="13">
        <f>IF(ISBLANK(Table14[[#This Row],[Discount]]),MEDIAN(Table14[Discount]),Table14[[#This Row],[Discount]])</f>
        <v>0.2</v>
      </c>
    </row>
    <row r="3952" spans="1:20" x14ac:dyDescent="0.3">
      <c r="A3952">
        <v>1145</v>
      </c>
      <c r="B3952" s="1">
        <v>45531</v>
      </c>
      <c r="C3952" t="s">
        <v>23</v>
      </c>
      <c r="D3952" t="s">
        <v>14</v>
      </c>
      <c r="E3952">
        <v>147808.12</v>
      </c>
      <c r="F3952">
        <v>34</v>
      </c>
      <c r="G3952" t="s">
        <v>24</v>
      </c>
      <c r="H3952" s="9">
        <v>3879.46</v>
      </c>
      <c r="I3952" s="9">
        <v>4481.75</v>
      </c>
      <c r="J3952" t="s">
        <v>16</v>
      </c>
      <c r="K3952">
        <v>0.03</v>
      </c>
      <c r="L3952" s="4" t="s">
        <v>31</v>
      </c>
      <c r="M3952" s="4" t="s">
        <v>22</v>
      </c>
      <c r="N3952" s="4" t="str">
        <f>IF(ISBLANK(Table14[[#This Row],[Sales_Rep]]),"Unknown",Table14[[#This Row],[Sales_Rep]])</f>
        <v>Charlie</v>
      </c>
      <c r="O3952" t="str">
        <f>PROPER(Table14[[#This Row],[Region]])</f>
        <v>East</v>
      </c>
      <c r="P3952" s="9">
        <f>IF(ISBLANK(Table14[[#This Row],[Sales_Amount]]),MEDIAN(Table14[Sales_Amount]),Table14[[#This Row],[Sales_Amount]])</f>
        <v>147808.12</v>
      </c>
      <c r="Q3952" s="11">
        <f>IF(ISBLANK(Table14[[#This Row],[Quantity_Sold]]),MEDIAN(Table14[Quantity_Sold]),Table14[[#This Row],[Quantity_Sold]])</f>
        <v>34</v>
      </c>
      <c r="R3952" s="4" t="str">
        <f>TRIM(Table14[[#This Row],[Product_Category]])</f>
        <v>Clothing</v>
      </c>
      <c r="S3952" s="4" t="str">
        <f>PROPER(Table14[[#This Row],[Customer_Type]])</f>
        <v>Returning</v>
      </c>
      <c r="T3952" s="13">
        <f>IF(ISBLANK(Table14[[#This Row],[Discount]]),MEDIAN(Table14[Discount]),Table14[[#This Row],[Discount]])</f>
        <v>0.03</v>
      </c>
    </row>
    <row r="3953" spans="1:20" x14ac:dyDescent="0.3">
      <c r="A3953">
        <v>1495</v>
      </c>
      <c r="B3953" s="1">
        <v>45214</v>
      </c>
      <c r="C3953" t="s">
        <v>13</v>
      </c>
      <c r="D3953" t="s">
        <v>30</v>
      </c>
      <c r="E3953">
        <v>74627.960000000006</v>
      </c>
      <c r="F3953">
        <v>17</v>
      </c>
      <c r="G3953" t="s">
        <v>24</v>
      </c>
      <c r="H3953" s="9">
        <v>4874.33</v>
      </c>
      <c r="I3953" s="9">
        <v>5487.35</v>
      </c>
      <c r="J3953" t="s">
        <v>16</v>
      </c>
      <c r="K3953">
        <v>0.2</v>
      </c>
      <c r="L3953" s="4" t="s">
        <v>26</v>
      </c>
      <c r="M3953" s="4" t="s">
        <v>22</v>
      </c>
      <c r="N3953" s="4" t="str">
        <f>IF(ISBLANK(Table14[[#This Row],[Sales_Rep]]),"Unknown",Table14[[#This Row],[Sales_Rep]])</f>
        <v>David</v>
      </c>
      <c r="O3953" t="str">
        <f>PROPER(Table14[[#This Row],[Region]])</f>
        <v>South</v>
      </c>
      <c r="P3953" s="9">
        <f>IF(ISBLANK(Table14[[#This Row],[Sales_Amount]]),MEDIAN(Table14[Sales_Amount]),Table14[[#This Row],[Sales_Amount]])</f>
        <v>74627.960000000006</v>
      </c>
      <c r="Q3953" s="11">
        <f>IF(ISBLANK(Table14[[#This Row],[Quantity_Sold]]),MEDIAN(Table14[Quantity_Sold]),Table14[[#This Row],[Quantity_Sold]])</f>
        <v>17</v>
      </c>
      <c r="R3953" s="4" t="str">
        <f>TRIM(Table14[[#This Row],[Product_Category]])</f>
        <v>Clothing</v>
      </c>
      <c r="S3953" s="4" t="str">
        <f>PROPER(Table14[[#This Row],[Customer_Type]])</f>
        <v>Returning</v>
      </c>
      <c r="T3953" s="13">
        <f>IF(ISBLANK(Table14[[#This Row],[Discount]]),MEDIAN(Table14[Discount]),Table14[[#This Row],[Discount]])</f>
        <v>0.2</v>
      </c>
    </row>
    <row r="3954" spans="1:20" x14ac:dyDescent="0.3">
      <c r="A3954">
        <v>1078</v>
      </c>
      <c r="B3954" s="1">
        <v>45359</v>
      </c>
      <c r="C3954" t="s">
        <v>32</v>
      </c>
      <c r="D3954" t="s">
        <v>14</v>
      </c>
      <c r="E3954">
        <v>22500.7</v>
      </c>
      <c r="F3954">
        <v>10</v>
      </c>
      <c r="G3954" t="s">
        <v>28</v>
      </c>
      <c r="H3954" s="9">
        <v>2116.27</v>
      </c>
      <c r="I3954" s="9">
        <v>2616.36</v>
      </c>
      <c r="J3954" t="s">
        <v>25</v>
      </c>
      <c r="K3954">
        <v>0.14000000000000001</v>
      </c>
      <c r="L3954" s="4" t="s">
        <v>31</v>
      </c>
      <c r="M3954" s="4" t="s">
        <v>22</v>
      </c>
      <c r="N3954" s="4" t="str">
        <f>IF(ISBLANK(Table14[[#This Row],[Sales_Rep]]),"Unknown",Table14[[#This Row],[Sales_Rep]])</f>
        <v>Alice</v>
      </c>
      <c r="O3954" t="str">
        <f>PROPER(Table14[[#This Row],[Region]])</f>
        <v>East</v>
      </c>
      <c r="P3954" s="9">
        <f>IF(ISBLANK(Table14[[#This Row],[Sales_Amount]]),MEDIAN(Table14[Sales_Amount]),Table14[[#This Row],[Sales_Amount]])</f>
        <v>22500.7</v>
      </c>
      <c r="Q3954" s="11">
        <f>IF(ISBLANK(Table14[[#This Row],[Quantity_Sold]]),MEDIAN(Table14[Quantity_Sold]),Table14[[#This Row],[Quantity_Sold]])</f>
        <v>10</v>
      </c>
      <c r="R3954" s="4" t="str">
        <f>TRIM(Table14[[#This Row],[Product_Category]])</f>
        <v>Furniture</v>
      </c>
      <c r="S3954" s="4" t="str">
        <f>PROPER(Table14[[#This Row],[Customer_Type]])</f>
        <v>New</v>
      </c>
      <c r="T3954" s="13">
        <f>IF(ISBLANK(Table14[[#This Row],[Discount]]),MEDIAN(Table14[Discount]),Table14[[#This Row],[Discount]])</f>
        <v>0.14000000000000001</v>
      </c>
    </row>
    <row r="3955" spans="1:20" x14ac:dyDescent="0.3">
      <c r="A3955">
        <v>1065</v>
      </c>
      <c r="B3955" s="1">
        <v>45420</v>
      </c>
      <c r="C3955" t="s">
        <v>23</v>
      </c>
      <c r="D3955" t="s">
        <v>27</v>
      </c>
      <c r="E3955">
        <v>125037.73</v>
      </c>
      <c r="F3955">
        <v>24</v>
      </c>
      <c r="G3955" t="s">
        <v>24</v>
      </c>
      <c r="H3955" s="9">
        <v>4100.1400000000003</v>
      </c>
      <c r="I3955" s="9">
        <v>5316.23</v>
      </c>
      <c r="J3955" t="s">
        <v>16</v>
      </c>
      <c r="K3955">
        <v>0.02</v>
      </c>
      <c r="L3955" s="4" t="s">
        <v>31</v>
      </c>
      <c r="M3955" s="4" t="s">
        <v>18</v>
      </c>
      <c r="N3955" s="4" t="str">
        <f>IF(ISBLANK(Table14[[#This Row],[Sales_Rep]]),"Unknown",Table14[[#This Row],[Sales_Rep]])</f>
        <v>Charlie</v>
      </c>
      <c r="O3955" t="str">
        <f>PROPER(Table14[[#This Row],[Region]])</f>
        <v>West</v>
      </c>
      <c r="P3955" s="9">
        <f>IF(ISBLANK(Table14[[#This Row],[Sales_Amount]]),MEDIAN(Table14[Sales_Amount]),Table14[[#This Row],[Sales_Amount]])</f>
        <v>125037.73</v>
      </c>
      <c r="Q3955" s="11">
        <f>IF(ISBLANK(Table14[[#This Row],[Quantity_Sold]]),MEDIAN(Table14[Quantity_Sold]),Table14[[#This Row],[Quantity_Sold]])</f>
        <v>24</v>
      </c>
      <c r="R3955" s="4" t="str">
        <f>TRIM(Table14[[#This Row],[Product_Category]])</f>
        <v>Clothing</v>
      </c>
      <c r="S3955" s="4" t="str">
        <f>PROPER(Table14[[#This Row],[Customer_Type]])</f>
        <v>Returning</v>
      </c>
      <c r="T3955" s="13">
        <f>IF(ISBLANK(Table14[[#This Row],[Discount]]),MEDIAN(Table14[Discount]),Table14[[#This Row],[Discount]])</f>
        <v>0.02</v>
      </c>
    </row>
    <row r="3956" spans="1:20" x14ac:dyDescent="0.3">
      <c r="A3956">
        <v>1469</v>
      </c>
      <c r="B3956" s="1">
        <v>45284</v>
      </c>
      <c r="C3956" t="s">
        <v>32</v>
      </c>
      <c r="D3956" t="s">
        <v>14</v>
      </c>
      <c r="E3956">
        <v>4708.7299999999996</v>
      </c>
      <c r="F3956">
        <v>1</v>
      </c>
      <c r="G3956" t="s">
        <v>24</v>
      </c>
      <c r="H3956" s="9">
        <v>3576.19</v>
      </c>
      <c r="I3956" s="9">
        <v>4708.7299999999996</v>
      </c>
      <c r="J3956" t="s">
        <v>25</v>
      </c>
      <c r="K3956">
        <v>0</v>
      </c>
      <c r="L3956" s="4" t="s">
        <v>31</v>
      </c>
      <c r="M3956" s="4" t="s">
        <v>18</v>
      </c>
      <c r="N3956" s="4" t="str">
        <f>IF(ISBLANK(Table14[[#This Row],[Sales_Rep]]),"Unknown",Table14[[#This Row],[Sales_Rep]])</f>
        <v>Alice</v>
      </c>
      <c r="O3956" t="str">
        <f>PROPER(Table14[[#This Row],[Region]])</f>
        <v>East</v>
      </c>
      <c r="P3956" s="9">
        <f>IF(ISBLANK(Table14[[#This Row],[Sales_Amount]]),MEDIAN(Table14[Sales_Amount]),Table14[[#This Row],[Sales_Amount]])</f>
        <v>4708.7299999999996</v>
      </c>
      <c r="Q3956" s="11">
        <f>IF(ISBLANK(Table14[[#This Row],[Quantity_Sold]]),MEDIAN(Table14[Quantity_Sold]),Table14[[#This Row],[Quantity_Sold]])</f>
        <v>1</v>
      </c>
      <c r="R3956" s="4" t="str">
        <f>TRIM(Table14[[#This Row],[Product_Category]])</f>
        <v>Clothing</v>
      </c>
      <c r="S3956" s="4" t="str">
        <f>PROPER(Table14[[#This Row],[Customer_Type]])</f>
        <v>New</v>
      </c>
      <c r="T3956" s="13">
        <f>IF(ISBLANK(Table14[[#This Row],[Discount]]),MEDIAN(Table14[Discount]),Table14[[#This Row],[Discount]])</f>
        <v>0</v>
      </c>
    </row>
    <row r="3957" spans="1:20" x14ac:dyDescent="0.3">
      <c r="A3957">
        <v>1420</v>
      </c>
      <c r="B3957" s="1">
        <v>45513</v>
      </c>
      <c r="C3957" t="s">
        <v>32</v>
      </c>
      <c r="D3957" t="s">
        <v>27</v>
      </c>
      <c r="E3957">
        <v>67852.08</v>
      </c>
      <c r="F3957">
        <v>28</v>
      </c>
      <c r="G3957" t="s">
        <v>15</v>
      </c>
      <c r="H3957" s="9">
        <v>2527.69</v>
      </c>
      <c r="I3957" s="9">
        <v>2955.23</v>
      </c>
      <c r="J3957" t="s">
        <v>16</v>
      </c>
      <c r="K3957">
        <v>0.18</v>
      </c>
      <c r="L3957" s="4" t="s">
        <v>26</v>
      </c>
      <c r="M3957" s="4" t="s">
        <v>18</v>
      </c>
      <c r="N3957" s="4" t="str">
        <f>IF(ISBLANK(Table14[[#This Row],[Sales_Rep]]),"Unknown",Table14[[#This Row],[Sales_Rep]])</f>
        <v>Alice</v>
      </c>
      <c r="O3957" t="str">
        <f>PROPER(Table14[[#This Row],[Region]])</f>
        <v>West</v>
      </c>
      <c r="P3957" s="9">
        <f>IF(ISBLANK(Table14[[#This Row],[Sales_Amount]]),MEDIAN(Table14[Sales_Amount]),Table14[[#This Row],[Sales_Amount]])</f>
        <v>67852.08</v>
      </c>
      <c r="Q3957" s="11">
        <f>IF(ISBLANK(Table14[[#This Row],[Quantity_Sold]]),MEDIAN(Table14[Quantity_Sold]),Table14[[#This Row],[Quantity_Sold]])</f>
        <v>28</v>
      </c>
      <c r="R3957" s="4" t="str">
        <f>TRIM(Table14[[#This Row],[Product_Category]])</f>
        <v>Food</v>
      </c>
      <c r="S3957" s="4" t="str">
        <f>PROPER(Table14[[#This Row],[Customer_Type]])</f>
        <v>Returning</v>
      </c>
      <c r="T3957" s="13">
        <f>IF(ISBLANK(Table14[[#This Row],[Discount]]),MEDIAN(Table14[Discount]),Table14[[#This Row],[Discount]])</f>
        <v>0.18</v>
      </c>
    </row>
    <row r="3958" spans="1:20" x14ac:dyDescent="0.3">
      <c r="A3958">
        <v>1219</v>
      </c>
      <c r="B3958" s="1">
        <v>45327</v>
      </c>
      <c r="C3958" t="s">
        <v>29</v>
      </c>
      <c r="D3958" t="s">
        <v>14</v>
      </c>
      <c r="E3958">
        <v>17864.41</v>
      </c>
      <c r="F3958">
        <v>21</v>
      </c>
      <c r="G3958" t="s">
        <v>28</v>
      </c>
      <c r="H3958" s="9">
        <v>896.22</v>
      </c>
      <c r="I3958" s="9">
        <v>989.17</v>
      </c>
      <c r="J3958" t="s">
        <v>25</v>
      </c>
      <c r="K3958">
        <v>0.14000000000000001</v>
      </c>
      <c r="L3958" s="4" t="s">
        <v>31</v>
      </c>
      <c r="M3958" s="4" t="s">
        <v>22</v>
      </c>
      <c r="N3958" s="4" t="str">
        <f>IF(ISBLANK(Table14[[#This Row],[Sales_Rep]]),"Unknown",Table14[[#This Row],[Sales_Rep]])</f>
        <v>Bob</v>
      </c>
      <c r="O3958" t="str">
        <f>PROPER(Table14[[#This Row],[Region]])</f>
        <v>East</v>
      </c>
      <c r="P3958" s="9">
        <f>IF(ISBLANK(Table14[[#This Row],[Sales_Amount]]),MEDIAN(Table14[Sales_Amount]),Table14[[#This Row],[Sales_Amount]])</f>
        <v>17864.41</v>
      </c>
      <c r="Q3958" s="11">
        <f>IF(ISBLANK(Table14[[#This Row],[Quantity_Sold]]),MEDIAN(Table14[Quantity_Sold]),Table14[[#This Row],[Quantity_Sold]])</f>
        <v>21</v>
      </c>
      <c r="R3958" s="4" t="str">
        <f>TRIM(Table14[[#This Row],[Product_Category]])</f>
        <v>Furniture</v>
      </c>
      <c r="S3958" s="4" t="str">
        <f>PROPER(Table14[[#This Row],[Customer_Type]])</f>
        <v>New</v>
      </c>
      <c r="T3958" s="13">
        <f>IF(ISBLANK(Table14[[#This Row],[Discount]]),MEDIAN(Table14[Discount]),Table14[[#This Row],[Discount]])</f>
        <v>0.14000000000000001</v>
      </c>
    </row>
    <row r="3959" spans="1:20" x14ac:dyDescent="0.3">
      <c r="A3959">
        <v>1020</v>
      </c>
      <c r="B3959" s="1">
        <v>45487</v>
      </c>
      <c r="C3959" t="s">
        <v>29</v>
      </c>
      <c r="D3959" t="s">
        <v>14</v>
      </c>
      <c r="E3959">
        <v>8944.35</v>
      </c>
      <c r="F3959">
        <v>46</v>
      </c>
      <c r="G3959" t="s">
        <v>21</v>
      </c>
      <c r="H3959" s="9">
        <v>198.59</v>
      </c>
      <c r="I3959" s="9">
        <v>262.76</v>
      </c>
      <c r="J3959" t="s">
        <v>25</v>
      </c>
      <c r="K3959">
        <v>0.26</v>
      </c>
      <c r="L3959" s="4" t="s">
        <v>26</v>
      </c>
      <c r="M3959" s="4" t="s">
        <v>18</v>
      </c>
      <c r="N3959" s="4" t="str">
        <f>IF(ISBLANK(Table14[[#This Row],[Sales_Rep]]),"Unknown",Table14[[#This Row],[Sales_Rep]])</f>
        <v>Bob</v>
      </c>
      <c r="O3959" t="str">
        <f>PROPER(Table14[[#This Row],[Region]])</f>
        <v>East</v>
      </c>
      <c r="P3959" s="9">
        <f>IF(ISBLANK(Table14[[#This Row],[Sales_Amount]]),MEDIAN(Table14[Sales_Amount]),Table14[[#This Row],[Sales_Amount]])</f>
        <v>8944.35</v>
      </c>
      <c r="Q3959" s="11">
        <f>IF(ISBLANK(Table14[[#This Row],[Quantity_Sold]]),MEDIAN(Table14[Quantity_Sold]),Table14[[#This Row],[Quantity_Sold]])</f>
        <v>46</v>
      </c>
      <c r="R3959" s="4" t="str">
        <f>TRIM(Table14[[#This Row],[Product_Category]])</f>
        <v>Electronics</v>
      </c>
      <c r="S3959" s="4" t="str">
        <f>PROPER(Table14[[#This Row],[Customer_Type]])</f>
        <v>New</v>
      </c>
      <c r="T3959" s="13">
        <f>IF(ISBLANK(Table14[[#This Row],[Discount]]),MEDIAN(Table14[Discount]),Table14[[#This Row],[Discount]])</f>
        <v>0.26</v>
      </c>
    </row>
    <row r="3960" spans="1:20" x14ac:dyDescent="0.3">
      <c r="A3960">
        <v>1375</v>
      </c>
      <c r="B3960" s="1">
        <v>45106</v>
      </c>
      <c r="C3960" t="s">
        <v>13</v>
      </c>
      <c r="D3960" t="s">
        <v>27</v>
      </c>
      <c r="E3960">
        <v>167355.97</v>
      </c>
      <c r="F3960">
        <v>46</v>
      </c>
      <c r="G3960" t="s">
        <v>28</v>
      </c>
      <c r="H3960" s="9">
        <v>3770.04</v>
      </c>
      <c r="I3960" s="9">
        <v>4787.07</v>
      </c>
      <c r="J3960" t="s">
        <v>25</v>
      </c>
      <c r="K3960">
        <v>0.24</v>
      </c>
      <c r="L3960" s="4" t="s">
        <v>17</v>
      </c>
      <c r="M3960" s="4" t="s">
        <v>22</v>
      </c>
      <c r="N3960" s="4" t="str">
        <f>IF(ISBLANK(Table14[[#This Row],[Sales_Rep]]),"Unknown",Table14[[#This Row],[Sales_Rep]])</f>
        <v>David</v>
      </c>
      <c r="O3960" t="str">
        <f>PROPER(Table14[[#This Row],[Region]])</f>
        <v>West</v>
      </c>
      <c r="P3960" s="9">
        <f>IF(ISBLANK(Table14[[#This Row],[Sales_Amount]]),MEDIAN(Table14[Sales_Amount]),Table14[[#This Row],[Sales_Amount]])</f>
        <v>167355.97</v>
      </c>
      <c r="Q3960" s="11">
        <f>IF(ISBLANK(Table14[[#This Row],[Quantity_Sold]]),MEDIAN(Table14[Quantity_Sold]),Table14[[#This Row],[Quantity_Sold]])</f>
        <v>46</v>
      </c>
      <c r="R3960" s="4" t="str">
        <f>TRIM(Table14[[#This Row],[Product_Category]])</f>
        <v>Furniture</v>
      </c>
      <c r="S3960" s="4" t="str">
        <f>PROPER(Table14[[#This Row],[Customer_Type]])</f>
        <v>New</v>
      </c>
      <c r="T3960" s="13">
        <f>IF(ISBLANK(Table14[[#This Row],[Discount]]),MEDIAN(Table14[Discount]),Table14[[#This Row],[Discount]])</f>
        <v>0.24</v>
      </c>
    </row>
    <row r="3961" spans="1:20" x14ac:dyDescent="0.3">
      <c r="A3961">
        <v>1382</v>
      </c>
      <c r="B3961" s="1">
        <v>45466</v>
      </c>
      <c r="C3961" t="s">
        <v>19</v>
      </c>
      <c r="D3961" t="s">
        <v>27</v>
      </c>
      <c r="E3961">
        <v>18308.12</v>
      </c>
      <c r="F3961">
        <v>26</v>
      </c>
      <c r="G3961" t="s">
        <v>28</v>
      </c>
      <c r="H3961" s="9">
        <v>546.77</v>
      </c>
      <c r="I3961" s="9">
        <v>800.18</v>
      </c>
      <c r="J3961" t="s">
        <v>16</v>
      </c>
      <c r="K3961">
        <v>0.12</v>
      </c>
      <c r="L3961" s="4" t="s">
        <v>17</v>
      </c>
      <c r="M3961" s="4" t="s">
        <v>18</v>
      </c>
      <c r="N3961" s="4" t="str">
        <f>IF(ISBLANK(Table14[[#This Row],[Sales_Rep]]),"Unknown",Table14[[#This Row],[Sales_Rep]])</f>
        <v>Eve</v>
      </c>
      <c r="O3961" t="str">
        <f>PROPER(Table14[[#This Row],[Region]])</f>
        <v>West</v>
      </c>
      <c r="P3961" s="9">
        <f>IF(ISBLANK(Table14[[#This Row],[Sales_Amount]]),MEDIAN(Table14[Sales_Amount]),Table14[[#This Row],[Sales_Amount]])</f>
        <v>18308.12</v>
      </c>
      <c r="Q3961" s="11">
        <f>IF(ISBLANK(Table14[[#This Row],[Quantity_Sold]]),MEDIAN(Table14[Quantity_Sold]),Table14[[#This Row],[Quantity_Sold]])</f>
        <v>26</v>
      </c>
      <c r="R3961" s="4" t="str">
        <f>TRIM(Table14[[#This Row],[Product_Category]])</f>
        <v>Furniture</v>
      </c>
      <c r="S3961" s="4" t="str">
        <f>PROPER(Table14[[#This Row],[Customer_Type]])</f>
        <v>Returning</v>
      </c>
      <c r="T3961" s="13">
        <f>IF(ISBLANK(Table14[[#This Row],[Discount]]),MEDIAN(Table14[Discount]),Table14[[#This Row],[Discount]])</f>
        <v>0.12</v>
      </c>
    </row>
    <row r="3962" spans="1:20" x14ac:dyDescent="0.3">
      <c r="A3962">
        <v>1189</v>
      </c>
      <c r="B3962" s="1">
        <v>45114</v>
      </c>
      <c r="C3962" t="s">
        <v>32</v>
      </c>
      <c r="D3962" t="s">
        <v>20</v>
      </c>
      <c r="E3962">
        <v>92028.41</v>
      </c>
      <c r="F3962">
        <v>48</v>
      </c>
      <c r="G3962" t="s">
        <v>24</v>
      </c>
      <c r="H3962" s="9">
        <v>1870.06</v>
      </c>
      <c r="I3962" s="9">
        <v>2309.9499999999998</v>
      </c>
      <c r="J3962" t="s">
        <v>16</v>
      </c>
      <c r="K3962">
        <v>0.17</v>
      </c>
      <c r="L3962" s="4" t="s">
        <v>26</v>
      </c>
      <c r="M3962" s="4" t="s">
        <v>18</v>
      </c>
      <c r="N3962" s="4" t="str">
        <f>IF(ISBLANK(Table14[[#This Row],[Sales_Rep]]),"Unknown",Table14[[#This Row],[Sales_Rep]])</f>
        <v>Alice</v>
      </c>
      <c r="O3962" t="str">
        <f>PROPER(Table14[[#This Row],[Region]])</f>
        <v>North</v>
      </c>
      <c r="P3962" s="9">
        <f>IF(ISBLANK(Table14[[#This Row],[Sales_Amount]]),MEDIAN(Table14[Sales_Amount]),Table14[[#This Row],[Sales_Amount]])</f>
        <v>92028.41</v>
      </c>
      <c r="Q3962" s="11">
        <f>IF(ISBLANK(Table14[[#This Row],[Quantity_Sold]]),MEDIAN(Table14[Quantity_Sold]),Table14[[#This Row],[Quantity_Sold]])</f>
        <v>48</v>
      </c>
      <c r="R3962" s="4" t="str">
        <f>TRIM(Table14[[#This Row],[Product_Category]])</f>
        <v>Clothing</v>
      </c>
      <c r="S3962" s="4" t="str">
        <f>PROPER(Table14[[#This Row],[Customer_Type]])</f>
        <v>Returning</v>
      </c>
      <c r="T3962" s="13">
        <f>IF(ISBLANK(Table14[[#This Row],[Discount]]),MEDIAN(Table14[Discount]),Table14[[#This Row],[Discount]])</f>
        <v>0.17</v>
      </c>
    </row>
    <row r="3963" spans="1:20" x14ac:dyDescent="0.3">
      <c r="A3963">
        <v>1130</v>
      </c>
      <c r="B3963" s="1">
        <v>45064</v>
      </c>
      <c r="C3963" t="s">
        <v>19</v>
      </c>
      <c r="D3963" t="s">
        <v>20</v>
      </c>
      <c r="E3963">
        <v>22286.87</v>
      </c>
      <c r="F3963">
        <v>5</v>
      </c>
      <c r="G3963" t="s">
        <v>28</v>
      </c>
      <c r="H3963" s="9">
        <v>3106.89</v>
      </c>
      <c r="I3963" s="9">
        <v>4595.2299999999996</v>
      </c>
      <c r="J3963" t="s">
        <v>16</v>
      </c>
      <c r="K3963">
        <v>0.03</v>
      </c>
      <c r="L3963" s="4" t="s">
        <v>31</v>
      </c>
      <c r="M3963" s="4" t="s">
        <v>18</v>
      </c>
      <c r="N3963" s="4" t="str">
        <f>IF(ISBLANK(Table14[[#This Row],[Sales_Rep]]),"Unknown",Table14[[#This Row],[Sales_Rep]])</f>
        <v>Eve</v>
      </c>
      <c r="O3963" t="str">
        <f>PROPER(Table14[[#This Row],[Region]])</f>
        <v>North</v>
      </c>
      <c r="P3963" s="9">
        <f>IF(ISBLANK(Table14[[#This Row],[Sales_Amount]]),MEDIAN(Table14[Sales_Amount]),Table14[[#This Row],[Sales_Amount]])</f>
        <v>22286.87</v>
      </c>
      <c r="Q3963" s="11">
        <f>IF(ISBLANK(Table14[[#This Row],[Quantity_Sold]]),MEDIAN(Table14[Quantity_Sold]),Table14[[#This Row],[Quantity_Sold]])</f>
        <v>5</v>
      </c>
      <c r="R3963" s="4" t="str">
        <f>TRIM(Table14[[#This Row],[Product_Category]])</f>
        <v>Furniture</v>
      </c>
      <c r="S3963" s="4" t="str">
        <f>PROPER(Table14[[#This Row],[Customer_Type]])</f>
        <v>Returning</v>
      </c>
      <c r="T3963" s="13">
        <f>IF(ISBLANK(Table14[[#This Row],[Discount]]),MEDIAN(Table14[Discount]),Table14[[#This Row],[Discount]])</f>
        <v>0.03</v>
      </c>
    </row>
    <row r="3964" spans="1:20" x14ac:dyDescent="0.3">
      <c r="A3964">
        <v>1242</v>
      </c>
      <c r="B3964" s="1">
        <v>45029</v>
      </c>
      <c r="C3964" t="s">
        <v>13</v>
      </c>
      <c r="D3964" t="s">
        <v>30</v>
      </c>
      <c r="E3964">
        <v>26999.35</v>
      </c>
      <c r="F3964">
        <v>7</v>
      </c>
      <c r="G3964" t="s">
        <v>15</v>
      </c>
      <c r="H3964" s="9">
        <v>3863.78</v>
      </c>
      <c r="I3964" s="9">
        <v>4761.79</v>
      </c>
      <c r="J3964" t="s">
        <v>25</v>
      </c>
      <c r="K3964">
        <v>0.19</v>
      </c>
      <c r="L3964" s="4" t="s">
        <v>31</v>
      </c>
      <c r="M3964" s="4" t="s">
        <v>22</v>
      </c>
      <c r="N3964" s="4" t="str">
        <f>IF(ISBLANK(Table14[[#This Row],[Sales_Rep]]),"Unknown",Table14[[#This Row],[Sales_Rep]])</f>
        <v>David</v>
      </c>
      <c r="O3964" t="str">
        <f>PROPER(Table14[[#This Row],[Region]])</f>
        <v>South</v>
      </c>
      <c r="P3964" s="9">
        <f>IF(ISBLANK(Table14[[#This Row],[Sales_Amount]]),MEDIAN(Table14[Sales_Amount]),Table14[[#This Row],[Sales_Amount]])</f>
        <v>26999.35</v>
      </c>
      <c r="Q3964" s="11">
        <f>IF(ISBLANK(Table14[[#This Row],[Quantity_Sold]]),MEDIAN(Table14[Quantity_Sold]),Table14[[#This Row],[Quantity_Sold]])</f>
        <v>7</v>
      </c>
      <c r="R3964" s="4" t="str">
        <f>TRIM(Table14[[#This Row],[Product_Category]])</f>
        <v>Food</v>
      </c>
      <c r="S3964" s="4" t="str">
        <f>PROPER(Table14[[#This Row],[Customer_Type]])</f>
        <v>New</v>
      </c>
      <c r="T3964" s="13">
        <f>IF(ISBLANK(Table14[[#This Row],[Discount]]),MEDIAN(Table14[Discount]),Table14[[#This Row],[Discount]])</f>
        <v>0.19</v>
      </c>
    </row>
    <row r="3965" spans="1:20" x14ac:dyDescent="0.3">
      <c r="A3965">
        <v>1004</v>
      </c>
      <c r="B3965" s="1">
        <v>45555</v>
      </c>
      <c r="C3965" t="s">
        <v>32</v>
      </c>
      <c r="D3965" t="s">
        <v>30</v>
      </c>
      <c r="E3965">
        <v>29311.59</v>
      </c>
      <c r="F3965">
        <v>28</v>
      </c>
      <c r="G3965" t="s">
        <v>15</v>
      </c>
      <c r="H3965" s="9">
        <v>942.81</v>
      </c>
      <c r="I3965" s="9">
        <v>1395.79</v>
      </c>
      <c r="J3965" t="s">
        <v>16</v>
      </c>
      <c r="K3965">
        <v>0.25</v>
      </c>
      <c r="L3965" s="4" t="s">
        <v>26</v>
      </c>
      <c r="M3965" s="4" t="s">
        <v>18</v>
      </c>
      <c r="N3965" s="4" t="str">
        <f>IF(ISBLANK(Table14[[#This Row],[Sales_Rep]]),"Unknown",Table14[[#This Row],[Sales_Rep]])</f>
        <v>Alice</v>
      </c>
      <c r="O3965" t="str">
        <f>PROPER(Table14[[#This Row],[Region]])</f>
        <v>South</v>
      </c>
      <c r="P3965" s="9">
        <f>IF(ISBLANK(Table14[[#This Row],[Sales_Amount]]),MEDIAN(Table14[Sales_Amount]),Table14[[#This Row],[Sales_Amount]])</f>
        <v>29311.59</v>
      </c>
      <c r="Q3965" s="11">
        <f>IF(ISBLANK(Table14[[#This Row],[Quantity_Sold]]),MEDIAN(Table14[Quantity_Sold]),Table14[[#This Row],[Quantity_Sold]])</f>
        <v>28</v>
      </c>
      <c r="R3965" s="4" t="str">
        <f>TRIM(Table14[[#This Row],[Product_Category]])</f>
        <v>Food</v>
      </c>
      <c r="S3965" s="4" t="str">
        <f>PROPER(Table14[[#This Row],[Customer_Type]])</f>
        <v>Returning</v>
      </c>
      <c r="T3965" s="13">
        <f>IF(ISBLANK(Table14[[#This Row],[Discount]]),MEDIAN(Table14[Discount]),Table14[[#This Row],[Discount]])</f>
        <v>0.25</v>
      </c>
    </row>
    <row r="3966" spans="1:20" x14ac:dyDescent="0.3">
      <c r="A3966">
        <v>1416</v>
      </c>
      <c r="B3966" s="1">
        <v>45075</v>
      </c>
      <c r="C3966" t="s">
        <v>32</v>
      </c>
      <c r="D3966" t="s">
        <v>14</v>
      </c>
      <c r="E3966">
        <v>11992.76</v>
      </c>
      <c r="F3966">
        <v>11</v>
      </c>
      <c r="G3966" t="s">
        <v>28</v>
      </c>
      <c r="H3966" s="9">
        <v>953.29</v>
      </c>
      <c r="I3966" s="9">
        <v>1211.3900000000001</v>
      </c>
      <c r="J3966" t="s">
        <v>16</v>
      </c>
      <c r="K3966">
        <v>0.1</v>
      </c>
      <c r="L3966" s="4" t="s">
        <v>26</v>
      </c>
      <c r="M3966" s="4" t="s">
        <v>18</v>
      </c>
      <c r="N3966" s="4" t="str">
        <f>IF(ISBLANK(Table14[[#This Row],[Sales_Rep]]),"Unknown",Table14[[#This Row],[Sales_Rep]])</f>
        <v>Alice</v>
      </c>
      <c r="O3966" t="str">
        <f>PROPER(Table14[[#This Row],[Region]])</f>
        <v>East</v>
      </c>
      <c r="P3966" s="9">
        <f>IF(ISBLANK(Table14[[#This Row],[Sales_Amount]]),MEDIAN(Table14[Sales_Amount]),Table14[[#This Row],[Sales_Amount]])</f>
        <v>11992.76</v>
      </c>
      <c r="Q3966" s="11">
        <f>IF(ISBLANK(Table14[[#This Row],[Quantity_Sold]]),MEDIAN(Table14[Quantity_Sold]),Table14[[#This Row],[Quantity_Sold]])</f>
        <v>11</v>
      </c>
      <c r="R3966" s="4" t="str">
        <f>TRIM(Table14[[#This Row],[Product_Category]])</f>
        <v>Furniture</v>
      </c>
      <c r="S3966" s="4" t="str">
        <f>PROPER(Table14[[#This Row],[Customer_Type]])</f>
        <v>Returning</v>
      </c>
      <c r="T3966" s="13">
        <f>IF(ISBLANK(Table14[[#This Row],[Discount]]),MEDIAN(Table14[Discount]),Table14[[#This Row],[Discount]])</f>
        <v>0.1</v>
      </c>
    </row>
    <row r="3967" spans="1:20" x14ac:dyDescent="0.3">
      <c r="A3967">
        <v>1163</v>
      </c>
      <c r="B3967" s="1">
        <v>45417</v>
      </c>
      <c r="C3967" t="s">
        <v>19</v>
      </c>
      <c r="D3967" t="s">
        <v>27</v>
      </c>
      <c r="E3967">
        <v>28711.61</v>
      </c>
      <c r="F3967">
        <v>22</v>
      </c>
      <c r="G3967" t="s">
        <v>24</v>
      </c>
      <c r="H3967" s="9">
        <v>1201.53</v>
      </c>
      <c r="I3967" s="9">
        <v>1694.9</v>
      </c>
      <c r="J3967" t="s">
        <v>16</v>
      </c>
      <c r="K3967">
        <v>0.23</v>
      </c>
      <c r="L3967" s="4" t="s">
        <v>31</v>
      </c>
      <c r="M3967" s="4" t="s">
        <v>22</v>
      </c>
      <c r="N3967" s="4" t="str">
        <f>IF(ISBLANK(Table14[[#This Row],[Sales_Rep]]),"Unknown",Table14[[#This Row],[Sales_Rep]])</f>
        <v>Eve</v>
      </c>
      <c r="O3967" t="str">
        <f>PROPER(Table14[[#This Row],[Region]])</f>
        <v>West</v>
      </c>
      <c r="P3967" s="9">
        <f>IF(ISBLANK(Table14[[#This Row],[Sales_Amount]]),MEDIAN(Table14[Sales_Amount]),Table14[[#This Row],[Sales_Amount]])</f>
        <v>28711.61</v>
      </c>
      <c r="Q3967" s="11">
        <f>IF(ISBLANK(Table14[[#This Row],[Quantity_Sold]]),MEDIAN(Table14[Quantity_Sold]),Table14[[#This Row],[Quantity_Sold]])</f>
        <v>22</v>
      </c>
      <c r="R3967" s="4" t="str">
        <f>TRIM(Table14[[#This Row],[Product_Category]])</f>
        <v>Clothing</v>
      </c>
      <c r="S3967" s="4" t="str">
        <f>PROPER(Table14[[#This Row],[Customer_Type]])</f>
        <v>Returning</v>
      </c>
      <c r="T3967" s="13">
        <f>IF(ISBLANK(Table14[[#This Row],[Discount]]),MEDIAN(Table14[Discount]),Table14[[#This Row],[Discount]])</f>
        <v>0.23</v>
      </c>
    </row>
    <row r="3968" spans="1:20" x14ac:dyDescent="0.3">
      <c r="A3968">
        <v>1188</v>
      </c>
      <c r="B3968" s="1">
        <v>45158</v>
      </c>
      <c r="C3968" t="s">
        <v>23</v>
      </c>
      <c r="D3968" t="s">
        <v>27</v>
      </c>
      <c r="E3968">
        <v>52514.13</v>
      </c>
      <c r="F3968">
        <v>19</v>
      </c>
      <c r="G3968" t="s">
        <v>21</v>
      </c>
      <c r="H3968" s="9">
        <v>2332.66</v>
      </c>
      <c r="I3968" s="9">
        <v>2909.37</v>
      </c>
      <c r="J3968" t="s">
        <v>16</v>
      </c>
      <c r="K3968">
        <v>0.05</v>
      </c>
      <c r="L3968" s="4" t="s">
        <v>26</v>
      </c>
      <c r="M3968" s="4" t="s">
        <v>18</v>
      </c>
      <c r="N3968" s="4" t="str">
        <f>IF(ISBLANK(Table14[[#This Row],[Sales_Rep]]),"Unknown",Table14[[#This Row],[Sales_Rep]])</f>
        <v>Charlie</v>
      </c>
      <c r="O3968" t="str">
        <f>PROPER(Table14[[#This Row],[Region]])</f>
        <v>West</v>
      </c>
      <c r="P3968" s="9">
        <f>IF(ISBLANK(Table14[[#This Row],[Sales_Amount]]),MEDIAN(Table14[Sales_Amount]),Table14[[#This Row],[Sales_Amount]])</f>
        <v>52514.13</v>
      </c>
      <c r="Q3968" s="11">
        <f>IF(ISBLANK(Table14[[#This Row],[Quantity_Sold]]),MEDIAN(Table14[Quantity_Sold]),Table14[[#This Row],[Quantity_Sold]])</f>
        <v>19</v>
      </c>
      <c r="R3968" s="4" t="str">
        <f>TRIM(Table14[[#This Row],[Product_Category]])</f>
        <v>Electronics</v>
      </c>
      <c r="S3968" s="4" t="str">
        <f>PROPER(Table14[[#This Row],[Customer_Type]])</f>
        <v>Returning</v>
      </c>
      <c r="T3968" s="13">
        <f>IF(ISBLANK(Table14[[#This Row],[Discount]]),MEDIAN(Table14[Discount]),Table14[[#This Row],[Discount]])</f>
        <v>0.05</v>
      </c>
    </row>
    <row r="3969" spans="1:20" x14ac:dyDescent="0.3">
      <c r="A3969">
        <v>1295</v>
      </c>
      <c r="B3969" s="1">
        <v>45524</v>
      </c>
      <c r="C3969" t="s">
        <v>29</v>
      </c>
      <c r="D3969" t="s">
        <v>30</v>
      </c>
      <c r="E3969">
        <v>71494.600000000006</v>
      </c>
      <c r="F3969">
        <v>26</v>
      </c>
      <c r="G3969" t="s">
        <v>15</v>
      </c>
      <c r="H3969" s="9">
        <v>2387.52</v>
      </c>
      <c r="I3969" s="9">
        <v>3021.75</v>
      </c>
      <c r="J3969" t="s">
        <v>25</v>
      </c>
      <c r="K3969">
        <v>0.09</v>
      </c>
      <c r="L3969" s="4" t="s">
        <v>17</v>
      </c>
      <c r="M3969" s="4" t="s">
        <v>22</v>
      </c>
      <c r="N3969" s="4" t="str">
        <f>IF(ISBLANK(Table14[[#This Row],[Sales_Rep]]),"Unknown",Table14[[#This Row],[Sales_Rep]])</f>
        <v>Bob</v>
      </c>
      <c r="O3969" t="str">
        <f>PROPER(Table14[[#This Row],[Region]])</f>
        <v>South</v>
      </c>
      <c r="P3969" s="9">
        <f>IF(ISBLANK(Table14[[#This Row],[Sales_Amount]]),MEDIAN(Table14[Sales_Amount]),Table14[[#This Row],[Sales_Amount]])</f>
        <v>71494.600000000006</v>
      </c>
      <c r="Q3969" s="11">
        <f>IF(ISBLANK(Table14[[#This Row],[Quantity_Sold]]),MEDIAN(Table14[Quantity_Sold]),Table14[[#This Row],[Quantity_Sold]])</f>
        <v>26</v>
      </c>
      <c r="R3969" s="4" t="str">
        <f>TRIM(Table14[[#This Row],[Product_Category]])</f>
        <v>Food</v>
      </c>
      <c r="S3969" s="4" t="str">
        <f>PROPER(Table14[[#This Row],[Customer_Type]])</f>
        <v>New</v>
      </c>
      <c r="T3969" s="13">
        <f>IF(ISBLANK(Table14[[#This Row],[Discount]]),MEDIAN(Table14[Discount]),Table14[[#This Row],[Discount]])</f>
        <v>0.09</v>
      </c>
    </row>
    <row r="3970" spans="1:20" x14ac:dyDescent="0.3">
      <c r="A3970">
        <v>1075</v>
      </c>
      <c r="B3970" s="1">
        <v>45524</v>
      </c>
      <c r="C3970" t="s">
        <v>23</v>
      </c>
      <c r="D3970" t="s">
        <v>30</v>
      </c>
      <c r="E3970">
        <v>20655.580000000002</v>
      </c>
      <c r="F3970">
        <v>9</v>
      </c>
      <c r="G3970" t="s">
        <v>28</v>
      </c>
      <c r="H3970" s="9">
        <v>2377.5700000000002</v>
      </c>
      <c r="I3970" s="9">
        <v>2668.68</v>
      </c>
      <c r="J3970" t="s">
        <v>16</v>
      </c>
      <c r="K3970">
        <v>0.14000000000000001</v>
      </c>
      <c r="L3970" s="4" t="s">
        <v>26</v>
      </c>
      <c r="M3970" s="4" t="s">
        <v>18</v>
      </c>
      <c r="N3970" s="4" t="str">
        <f>IF(ISBLANK(Table14[[#This Row],[Sales_Rep]]),"Unknown",Table14[[#This Row],[Sales_Rep]])</f>
        <v>Charlie</v>
      </c>
      <c r="O3970" t="str">
        <f>PROPER(Table14[[#This Row],[Region]])</f>
        <v>South</v>
      </c>
      <c r="P3970" s="9">
        <f>IF(ISBLANK(Table14[[#This Row],[Sales_Amount]]),MEDIAN(Table14[Sales_Amount]),Table14[[#This Row],[Sales_Amount]])</f>
        <v>20655.580000000002</v>
      </c>
      <c r="Q3970" s="11">
        <f>IF(ISBLANK(Table14[[#This Row],[Quantity_Sold]]),MEDIAN(Table14[Quantity_Sold]),Table14[[#This Row],[Quantity_Sold]])</f>
        <v>9</v>
      </c>
      <c r="R3970" s="4" t="str">
        <f>TRIM(Table14[[#This Row],[Product_Category]])</f>
        <v>Furniture</v>
      </c>
      <c r="S3970" s="4" t="str">
        <f>PROPER(Table14[[#This Row],[Customer_Type]])</f>
        <v>Returning</v>
      </c>
      <c r="T3970" s="13">
        <f>IF(ISBLANK(Table14[[#This Row],[Discount]]),MEDIAN(Table14[Discount]),Table14[[#This Row],[Discount]])</f>
        <v>0.14000000000000001</v>
      </c>
    </row>
    <row r="3971" spans="1:20" x14ac:dyDescent="0.3">
      <c r="A3971">
        <v>1129</v>
      </c>
      <c r="B3971" s="1">
        <v>45023</v>
      </c>
      <c r="C3971" t="s">
        <v>19</v>
      </c>
      <c r="D3971" t="s">
        <v>30</v>
      </c>
      <c r="E3971">
        <v>108982.1</v>
      </c>
      <c r="F3971">
        <v>22</v>
      </c>
      <c r="G3971" t="s">
        <v>21</v>
      </c>
      <c r="H3971" s="9">
        <v>4135.66</v>
      </c>
      <c r="I3971" s="9">
        <v>5897.3</v>
      </c>
      <c r="J3971" t="s">
        <v>16</v>
      </c>
      <c r="K3971">
        <v>0.16</v>
      </c>
      <c r="L3971" s="4" t="s">
        <v>17</v>
      </c>
      <c r="M3971" s="4" t="s">
        <v>22</v>
      </c>
      <c r="N3971" s="4" t="str">
        <f>IF(ISBLANK(Table14[[#This Row],[Sales_Rep]]),"Unknown",Table14[[#This Row],[Sales_Rep]])</f>
        <v>Eve</v>
      </c>
      <c r="O3971" t="str">
        <f>PROPER(Table14[[#This Row],[Region]])</f>
        <v>South</v>
      </c>
      <c r="P3971" s="9">
        <f>IF(ISBLANK(Table14[[#This Row],[Sales_Amount]]),MEDIAN(Table14[Sales_Amount]),Table14[[#This Row],[Sales_Amount]])</f>
        <v>108982.1</v>
      </c>
      <c r="Q3971" s="11">
        <f>IF(ISBLANK(Table14[[#This Row],[Quantity_Sold]]),MEDIAN(Table14[Quantity_Sold]),Table14[[#This Row],[Quantity_Sold]])</f>
        <v>22</v>
      </c>
      <c r="R3971" s="4" t="str">
        <f>TRIM(Table14[[#This Row],[Product_Category]])</f>
        <v>Electronics</v>
      </c>
      <c r="S3971" s="4" t="str">
        <f>PROPER(Table14[[#This Row],[Customer_Type]])</f>
        <v>Returning</v>
      </c>
      <c r="T3971" s="13">
        <f>IF(ISBLANK(Table14[[#This Row],[Discount]]),MEDIAN(Table14[Discount]),Table14[[#This Row],[Discount]])</f>
        <v>0.16</v>
      </c>
    </row>
    <row r="3972" spans="1:20" x14ac:dyDescent="0.3">
      <c r="A3972">
        <v>1347</v>
      </c>
      <c r="B3972" s="1">
        <v>45578</v>
      </c>
      <c r="C3972" t="s">
        <v>29</v>
      </c>
      <c r="D3972" t="s">
        <v>20</v>
      </c>
      <c r="E3972">
        <v>20089.669999999998</v>
      </c>
      <c r="F3972">
        <v>18</v>
      </c>
      <c r="G3972" t="s">
        <v>24</v>
      </c>
      <c r="H3972" s="9">
        <v>1070.1199999999999</v>
      </c>
      <c r="I3972" s="9">
        <v>1344.69</v>
      </c>
      <c r="J3972" t="s">
        <v>16</v>
      </c>
      <c r="K3972">
        <v>0.17</v>
      </c>
      <c r="L3972" s="4" t="s">
        <v>17</v>
      </c>
      <c r="M3972" s="4" t="s">
        <v>18</v>
      </c>
      <c r="N3972" s="4" t="str">
        <f>IF(ISBLANK(Table14[[#This Row],[Sales_Rep]]),"Unknown",Table14[[#This Row],[Sales_Rep]])</f>
        <v>Bob</v>
      </c>
      <c r="O3972" t="str">
        <f>PROPER(Table14[[#This Row],[Region]])</f>
        <v>North</v>
      </c>
      <c r="P3972" s="9">
        <f>IF(ISBLANK(Table14[[#This Row],[Sales_Amount]]),MEDIAN(Table14[Sales_Amount]),Table14[[#This Row],[Sales_Amount]])</f>
        <v>20089.669999999998</v>
      </c>
      <c r="Q3972" s="11">
        <f>IF(ISBLANK(Table14[[#This Row],[Quantity_Sold]]),MEDIAN(Table14[Quantity_Sold]),Table14[[#This Row],[Quantity_Sold]])</f>
        <v>18</v>
      </c>
      <c r="R3972" s="4" t="str">
        <f>TRIM(Table14[[#This Row],[Product_Category]])</f>
        <v>Clothing</v>
      </c>
      <c r="S3972" s="4" t="str">
        <f>PROPER(Table14[[#This Row],[Customer_Type]])</f>
        <v>Returning</v>
      </c>
      <c r="T3972" s="13">
        <f>IF(ISBLANK(Table14[[#This Row],[Discount]]),MEDIAN(Table14[Discount]),Table14[[#This Row],[Discount]])</f>
        <v>0.17</v>
      </c>
    </row>
    <row r="3973" spans="1:20" x14ac:dyDescent="0.3">
      <c r="A3973">
        <v>1409</v>
      </c>
      <c r="B3973" s="1">
        <v>45145</v>
      </c>
      <c r="C3973" t="s">
        <v>23</v>
      </c>
      <c r="D3973" t="s">
        <v>27</v>
      </c>
      <c r="E3973">
        <v>34349.68</v>
      </c>
      <c r="F3973">
        <v>35</v>
      </c>
      <c r="G3973" t="s">
        <v>15</v>
      </c>
      <c r="H3973" s="9">
        <v>1029.24</v>
      </c>
      <c r="I3973" s="9">
        <v>1258.23</v>
      </c>
      <c r="J3973" t="s">
        <v>25</v>
      </c>
      <c r="K3973">
        <v>0.22</v>
      </c>
      <c r="L3973" s="4" t="s">
        <v>26</v>
      </c>
      <c r="M3973" s="4" t="s">
        <v>22</v>
      </c>
      <c r="N3973" s="4" t="str">
        <f>IF(ISBLANK(Table14[[#This Row],[Sales_Rep]]),"Unknown",Table14[[#This Row],[Sales_Rep]])</f>
        <v>Charlie</v>
      </c>
      <c r="O3973" t="str">
        <f>PROPER(Table14[[#This Row],[Region]])</f>
        <v>West</v>
      </c>
      <c r="P3973" s="9">
        <f>IF(ISBLANK(Table14[[#This Row],[Sales_Amount]]),MEDIAN(Table14[Sales_Amount]),Table14[[#This Row],[Sales_Amount]])</f>
        <v>34349.68</v>
      </c>
      <c r="Q3973" s="11">
        <f>IF(ISBLANK(Table14[[#This Row],[Quantity_Sold]]),MEDIAN(Table14[Quantity_Sold]),Table14[[#This Row],[Quantity_Sold]])</f>
        <v>35</v>
      </c>
      <c r="R3973" s="4" t="str">
        <f>TRIM(Table14[[#This Row],[Product_Category]])</f>
        <v>Food</v>
      </c>
      <c r="S3973" s="4" t="str">
        <f>PROPER(Table14[[#This Row],[Customer_Type]])</f>
        <v>New</v>
      </c>
      <c r="T3973" s="13">
        <f>IF(ISBLANK(Table14[[#This Row],[Discount]]),MEDIAN(Table14[Discount]),Table14[[#This Row],[Discount]])</f>
        <v>0.22</v>
      </c>
    </row>
    <row r="3974" spans="1:20" x14ac:dyDescent="0.3">
      <c r="A3974">
        <v>1148</v>
      </c>
      <c r="B3974" s="1">
        <v>45161</v>
      </c>
      <c r="C3974" t="s">
        <v>29</v>
      </c>
      <c r="D3974" t="s">
        <v>20</v>
      </c>
      <c r="E3974">
        <v>160555.21</v>
      </c>
      <c r="F3974">
        <v>42</v>
      </c>
      <c r="G3974" t="s">
        <v>28</v>
      </c>
      <c r="H3974" s="9">
        <v>2776.78</v>
      </c>
      <c r="I3974" s="9">
        <v>4023.94</v>
      </c>
      <c r="J3974" t="s">
        <v>25</v>
      </c>
      <c r="K3974">
        <v>0.05</v>
      </c>
      <c r="L3974" s="4" t="s">
        <v>31</v>
      </c>
      <c r="M3974" s="4" t="s">
        <v>18</v>
      </c>
      <c r="N3974" s="4" t="str">
        <f>IF(ISBLANK(Table14[[#This Row],[Sales_Rep]]),"Unknown",Table14[[#This Row],[Sales_Rep]])</f>
        <v>Bob</v>
      </c>
      <c r="O3974" t="str">
        <f>PROPER(Table14[[#This Row],[Region]])</f>
        <v>North</v>
      </c>
      <c r="P3974" s="9">
        <f>IF(ISBLANK(Table14[[#This Row],[Sales_Amount]]),MEDIAN(Table14[Sales_Amount]),Table14[[#This Row],[Sales_Amount]])</f>
        <v>160555.21</v>
      </c>
      <c r="Q3974" s="11">
        <f>IF(ISBLANK(Table14[[#This Row],[Quantity_Sold]]),MEDIAN(Table14[Quantity_Sold]),Table14[[#This Row],[Quantity_Sold]])</f>
        <v>42</v>
      </c>
      <c r="R3974" s="4" t="str">
        <f>TRIM(Table14[[#This Row],[Product_Category]])</f>
        <v>Furniture</v>
      </c>
      <c r="S3974" s="4" t="str">
        <f>PROPER(Table14[[#This Row],[Customer_Type]])</f>
        <v>New</v>
      </c>
      <c r="T3974" s="13">
        <f>IF(ISBLANK(Table14[[#This Row],[Discount]]),MEDIAN(Table14[Discount]),Table14[[#This Row],[Discount]])</f>
        <v>0.05</v>
      </c>
    </row>
    <row r="3975" spans="1:20" x14ac:dyDescent="0.3">
      <c r="A3975">
        <v>1321</v>
      </c>
      <c r="B3975" s="1">
        <v>45637</v>
      </c>
      <c r="C3975" t="s">
        <v>32</v>
      </c>
      <c r="D3975" t="s">
        <v>14</v>
      </c>
      <c r="E3975">
        <v>8651.5300000000007</v>
      </c>
      <c r="F3975">
        <v>7</v>
      </c>
      <c r="G3975" t="s">
        <v>15</v>
      </c>
      <c r="H3975" s="9">
        <v>861.63</v>
      </c>
      <c r="I3975" s="9">
        <v>1287.43</v>
      </c>
      <c r="J3975" t="s">
        <v>25</v>
      </c>
      <c r="K3975">
        <v>0.04</v>
      </c>
      <c r="L3975" s="4" t="s">
        <v>26</v>
      </c>
      <c r="M3975" s="4" t="s">
        <v>22</v>
      </c>
      <c r="N3975" s="4" t="str">
        <f>IF(ISBLANK(Table14[[#This Row],[Sales_Rep]]),"Unknown",Table14[[#This Row],[Sales_Rep]])</f>
        <v>Alice</v>
      </c>
      <c r="O3975" t="str">
        <f>PROPER(Table14[[#This Row],[Region]])</f>
        <v>East</v>
      </c>
      <c r="P3975" s="9">
        <f>IF(ISBLANK(Table14[[#This Row],[Sales_Amount]]),MEDIAN(Table14[Sales_Amount]),Table14[[#This Row],[Sales_Amount]])</f>
        <v>8651.5300000000007</v>
      </c>
      <c r="Q3975" s="11">
        <f>IF(ISBLANK(Table14[[#This Row],[Quantity_Sold]]),MEDIAN(Table14[Quantity_Sold]),Table14[[#This Row],[Quantity_Sold]])</f>
        <v>7</v>
      </c>
      <c r="R3975" s="4" t="str">
        <f>TRIM(Table14[[#This Row],[Product_Category]])</f>
        <v>Food</v>
      </c>
      <c r="S3975" s="4" t="str">
        <f>PROPER(Table14[[#This Row],[Customer_Type]])</f>
        <v>New</v>
      </c>
      <c r="T3975" s="13">
        <f>IF(ISBLANK(Table14[[#This Row],[Discount]]),MEDIAN(Table14[Discount]),Table14[[#This Row],[Discount]])</f>
        <v>0.04</v>
      </c>
    </row>
    <row r="3976" spans="1:20" x14ac:dyDescent="0.3">
      <c r="A3976">
        <v>1294</v>
      </c>
      <c r="B3976" s="1">
        <v>45527</v>
      </c>
      <c r="C3976" t="s">
        <v>23</v>
      </c>
      <c r="D3976" t="s">
        <v>20</v>
      </c>
      <c r="E3976">
        <v>252150.49</v>
      </c>
      <c r="F3976">
        <v>47</v>
      </c>
      <c r="G3976" t="s">
        <v>21</v>
      </c>
      <c r="H3976" s="9">
        <v>4973.5</v>
      </c>
      <c r="I3976" s="9">
        <v>6706.13</v>
      </c>
      <c r="J3976" t="s">
        <v>16</v>
      </c>
      <c r="K3976">
        <v>0.2</v>
      </c>
      <c r="L3976" s="4" t="s">
        <v>26</v>
      </c>
      <c r="M3976" s="4" t="s">
        <v>18</v>
      </c>
      <c r="N3976" s="4" t="str">
        <f>IF(ISBLANK(Table14[[#This Row],[Sales_Rep]]),"Unknown",Table14[[#This Row],[Sales_Rep]])</f>
        <v>Charlie</v>
      </c>
      <c r="O3976" t="str">
        <f>PROPER(Table14[[#This Row],[Region]])</f>
        <v>North</v>
      </c>
      <c r="P3976" s="9">
        <f>IF(ISBLANK(Table14[[#This Row],[Sales_Amount]]),MEDIAN(Table14[Sales_Amount]),Table14[[#This Row],[Sales_Amount]])</f>
        <v>252150.49</v>
      </c>
      <c r="Q3976" s="11">
        <f>IF(ISBLANK(Table14[[#This Row],[Quantity_Sold]]),MEDIAN(Table14[Quantity_Sold]),Table14[[#This Row],[Quantity_Sold]])</f>
        <v>47</v>
      </c>
      <c r="R3976" s="4" t="str">
        <f>TRIM(Table14[[#This Row],[Product_Category]])</f>
        <v>Electronics</v>
      </c>
      <c r="S3976" s="4" t="str">
        <f>PROPER(Table14[[#This Row],[Customer_Type]])</f>
        <v>Returning</v>
      </c>
      <c r="T3976" s="13">
        <f>IF(ISBLANK(Table14[[#This Row],[Discount]]),MEDIAN(Table14[Discount]),Table14[[#This Row],[Discount]])</f>
        <v>0.2</v>
      </c>
    </row>
    <row r="3977" spans="1:20" x14ac:dyDescent="0.3">
      <c r="A3977">
        <v>1461</v>
      </c>
      <c r="B3977" s="1">
        <v>45102</v>
      </c>
      <c r="C3977" t="s">
        <v>29</v>
      </c>
      <c r="D3977" t="s">
        <v>14</v>
      </c>
      <c r="E3977">
        <v>36305.46</v>
      </c>
      <c r="F3977">
        <v>41</v>
      </c>
      <c r="G3977" t="s">
        <v>28</v>
      </c>
      <c r="H3977" s="9">
        <v>787.76</v>
      </c>
      <c r="I3977" s="9">
        <v>1029.6500000000001</v>
      </c>
      <c r="J3977" t="s">
        <v>25</v>
      </c>
      <c r="K3977">
        <v>0.14000000000000001</v>
      </c>
      <c r="L3977" s="4" t="s">
        <v>17</v>
      </c>
      <c r="M3977" s="4" t="s">
        <v>18</v>
      </c>
      <c r="N3977" s="4" t="str">
        <f>IF(ISBLANK(Table14[[#This Row],[Sales_Rep]]),"Unknown",Table14[[#This Row],[Sales_Rep]])</f>
        <v>Bob</v>
      </c>
      <c r="O3977" t="str">
        <f>PROPER(Table14[[#This Row],[Region]])</f>
        <v>East</v>
      </c>
      <c r="P3977" s="9">
        <f>IF(ISBLANK(Table14[[#This Row],[Sales_Amount]]),MEDIAN(Table14[Sales_Amount]),Table14[[#This Row],[Sales_Amount]])</f>
        <v>36305.46</v>
      </c>
      <c r="Q3977" s="11">
        <f>IF(ISBLANK(Table14[[#This Row],[Quantity_Sold]]),MEDIAN(Table14[Quantity_Sold]),Table14[[#This Row],[Quantity_Sold]])</f>
        <v>41</v>
      </c>
      <c r="R3977" s="4" t="str">
        <f>TRIM(Table14[[#This Row],[Product_Category]])</f>
        <v>Furniture</v>
      </c>
      <c r="S3977" s="4" t="str">
        <f>PROPER(Table14[[#This Row],[Customer_Type]])</f>
        <v>New</v>
      </c>
      <c r="T3977" s="13">
        <f>IF(ISBLANK(Table14[[#This Row],[Discount]]),MEDIAN(Table14[Discount]),Table14[[#This Row],[Discount]])</f>
        <v>0.14000000000000001</v>
      </c>
    </row>
    <row r="3978" spans="1:20" x14ac:dyDescent="0.3">
      <c r="A3978">
        <v>1227</v>
      </c>
      <c r="B3978" s="1">
        <v>45201</v>
      </c>
      <c r="C3978" t="s">
        <v>29</v>
      </c>
      <c r="D3978" t="s">
        <v>30</v>
      </c>
      <c r="E3978">
        <v>190554.87</v>
      </c>
      <c r="F3978">
        <v>32</v>
      </c>
      <c r="G3978" t="s">
        <v>21</v>
      </c>
      <c r="H3978" s="9">
        <v>4816.91</v>
      </c>
      <c r="I3978" s="9">
        <v>6139.01</v>
      </c>
      <c r="J3978" t="s">
        <v>16</v>
      </c>
      <c r="K3978">
        <v>0.03</v>
      </c>
      <c r="L3978" s="4" t="s">
        <v>17</v>
      </c>
      <c r="M3978" s="4" t="s">
        <v>22</v>
      </c>
      <c r="N3978" s="4" t="str">
        <f>IF(ISBLANK(Table14[[#This Row],[Sales_Rep]]),"Unknown",Table14[[#This Row],[Sales_Rep]])</f>
        <v>Bob</v>
      </c>
      <c r="O3978" t="str">
        <f>PROPER(Table14[[#This Row],[Region]])</f>
        <v>South</v>
      </c>
      <c r="P3978" s="9">
        <f>IF(ISBLANK(Table14[[#This Row],[Sales_Amount]]),MEDIAN(Table14[Sales_Amount]),Table14[[#This Row],[Sales_Amount]])</f>
        <v>190554.87</v>
      </c>
      <c r="Q3978" s="11">
        <f>IF(ISBLANK(Table14[[#This Row],[Quantity_Sold]]),MEDIAN(Table14[Quantity_Sold]),Table14[[#This Row],[Quantity_Sold]])</f>
        <v>32</v>
      </c>
      <c r="R3978" s="4" t="str">
        <f>TRIM(Table14[[#This Row],[Product_Category]])</f>
        <v>Electronics</v>
      </c>
      <c r="S3978" s="4" t="str">
        <f>PROPER(Table14[[#This Row],[Customer_Type]])</f>
        <v>Returning</v>
      </c>
      <c r="T3978" s="13">
        <f>IF(ISBLANK(Table14[[#This Row],[Discount]]),MEDIAN(Table14[Discount]),Table14[[#This Row],[Discount]])</f>
        <v>0.03</v>
      </c>
    </row>
    <row r="3979" spans="1:20" x14ac:dyDescent="0.3">
      <c r="A3979">
        <v>1459</v>
      </c>
      <c r="B3979" s="1">
        <v>45002</v>
      </c>
      <c r="C3979" t="s">
        <v>29</v>
      </c>
      <c r="D3979" t="s">
        <v>14</v>
      </c>
      <c r="E3979">
        <v>132530.63</v>
      </c>
      <c r="F3979">
        <v>32</v>
      </c>
      <c r="G3979" t="s">
        <v>28</v>
      </c>
      <c r="H3979" s="9">
        <v>3395.49</v>
      </c>
      <c r="I3979" s="9">
        <v>5050.71</v>
      </c>
      <c r="J3979" t="s">
        <v>25</v>
      </c>
      <c r="K3979">
        <v>0.18</v>
      </c>
      <c r="L3979" s="4" t="s">
        <v>26</v>
      </c>
      <c r="M3979" s="4" t="s">
        <v>18</v>
      </c>
      <c r="N3979" s="4" t="str">
        <f>IF(ISBLANK(Table14[[#This Row],[Sales_Rep]]),"Unknown",Table14[[#This Row],[Sales_Rep]])</f>
        <v>Bob</v>
      </c>
      <c r="O3979" t="str">
        <f>PROPER(Table14[[#This Row],[Region]])</f>
        <v>East</v>
      </c>
      <c r="P3979" s="9">
        <f>IF(ISBLANK(Table14[[#This Row],[Sales_Amount]]),MEDIAN(Table14[Sales_Amount]),Table14[[#This Row],[Sales_Amount]])</f>
        <v>132530.63</v>
      </c>
      <c r="Q3979" s="11">
        <f>IF(ISBLANK(Table14[[#This Row],[Quantity_Sold]]),MEDIAN(Table14[Quantity_Sold]),Table14[[#This Row],[Quantity_Sold]])</f>
        <v>32</v>
      </c>
      <c r="R3979" s="4" t="str">
        <f>TRIM(Table14[[#This Row],[Product_Category]])</f>
        <v>Furniture</v>
      </c>
      <c r="S3979" s="4" t="str">
        <f>PROPER(Table14[[#This Row],[Customer_Type]])</f>
        <v>New</v>
      </c>
      <c r="T3979" s="13">
        <f>IF(ISBLANK(Table14[[#This Row],[Discount]]),MEDIAN(Table14[Discount]),Table14[[#This Row],[Discount]])</f>
        <v>0.18</v>
      </c>
    </row>
    <row r="3980" spans="1:20" x14ac:dyDescent="0.3">
      <c r="A3980">
        <v>1019</v>
      </c>
      <c r="B3980" s="1">
        <v>45127</v>
      </c>
      <c r="C3980" t="s">
        <v>23</v>
      </c>
      <c r="D3980" t="s">
        <v>30</v>
      </c>
      <c r="E3980">
        <v>102339.17</v>
      </c>
      <c r="F3980">
        <v>45</v>
      </c>
      <c r="G3980" t="s">
        <v>24</v>
      </c>
      <c r="H3980" s="9">
        <v>1653.31</v>
      </c>
      <c r="I3980" s="9">
        <v>2344.54</v>
      </c>
      <c r="J3980" t="s">
        <v>16</v>
      </c>
      <c r="K3980">
        <v>0.03</v>
      </c>
      <c r="L3980" s="4" t="s">
        <v>31</v>
      </c>
      <c r="M3980" s="4" t="s">
        <v>22</v>
      </c>
      <c r="N3980" s="4" t="str">
        <f>IF(ISBLANK(Table14[[#This Row],[Sales_Rep]]),"Unknown",Table14[[#This Row],[Sales_Rep]])</f>
        <v>Charlie</v>
      </c>
      <c r="O3980" t="str">
        <f>PROPER(Table14[[#This Row],[Region]])</f>
        <v>South</v>
      </c>
      <c r="P3980" s="9">
        <f>IF(ISBLANK(Table14[[#This Row],[Sales_Amount]]),MEDIAN(Table14[Sales_Amount]),Table14[[#This Row],[Sales_Amount]])</f>
        <v>102339.17</v>
      </c>
      <c r="Q3980" s="11">
        <f>IF(ISBLANK(Table14[[#This Row],[Quantity_Sold]]),MEDIAN(Table14[Quantity_Sold]),Table14[[#This Row],[Quantity_Sold]])</f>
        <v>45</v>
      </c>
      <c r="R3980" s="4" t="str">
        <f>TRIM(Table14[[#This Row],[Product_Category]])</f>
        <v>Clothing</v>
      </c>
      <c r="S3980" s="4" t="str">
        <f>PROPER(Table14[[#This Row],[Customer_Type]])</f>
        <v>Returning</v>
      </c>
      <c r="T3980" s="13">
        <f>IF(ISBLANK(Table14[[#This Row],[Discount]]),MEDIAN(Table14[Discount]),Table14[[#This Row],[Discount]])</f>
        <v>0.03</v>
      </c>
    </row>
    <row r="3981" spans="1:20" x14ac:dyDescent="0.3">
      <c r="A3981">
        <v>1178</v>
      </c>
      <c r="B3981" s="1">
        <v>45609</v>
      </c>
      <c r="C3981" t="s">
        <v>13</v>
      </c>
      <c r="D3981" t="s">
        <v>30</v>
      </c>
      <c r="E3981">
        <v>210505.25</v>
      </c>
      <c r="F3981">
        <v>38</v>
      </c>
      <c r="G3981" t="s">
        <v>15</v>
      </c>
      <c r="H3981" s="9">
        <v>4894.91</v>
      </c>
      <c r="I3981" s="9">
        <v>6367.37</v>
      </c>
      <c r="J3981" t="s">
        <v>25</v>
      </c>
      <c r="K3981">
        <v>0.13</v>
      </c>
      <c r="L3981" s="4" t="s">
        <v>26</v>
      </c>
      <c r="M3981" s="4" t="s">
        <v>22</v>
      </c>
      <c r="N3981" s="4" t="str">
        <f>IF(ISBLANK(Table14[[#This Row],[Sales_Rep]]),"Unknown",Table14[[#This Row],[Sales_Rep]])</f>
        <v>David</v>
      </c>
      <c r="O3981" t="str">
        <f>PROPER(Table14[[#This Row],[Region]])</f>
        <v>South</v>
      </c>
      <c r="P3981" s="9">
        <f>IF(ISBLANK(Table14[[#This Row],[Sales_Amount]]),MEDIAN(Table14[Sales_Amount]),Table14[[#This Row],[Sales_Amount]])</f>
        <v>210505.25</v>
      </c>
      <c r="Q3981" s="11">
        <f>IF(ISBLANK(Table14[[#This Row],[Quantity_Sold]]),MEDIAN(Table14[Quantity_Sold]),Table14[[#This Row],[Quantity_Sold]])</f>
        <v>38</v>
      </c>
      <c r="R3981" s="4" t="str">
        <f>TRIM(Table14[[#This Row],[Product_Category]])</f>
        <v>Food</v>
      </c>
      <c r="S3981" s="4" t="str">
        <f>PROPER(Table14[[#This Row],[Customer_Type]])</f>
        <v>New</v>
      </c>
      <c r="T3981" s="13">
        <f>IF(ISBLANK(Table14[[#This Row],[Discount]]),MEDIAN(Table14[Discount]),Table14[[#This Row],[Discount]])</f>
        <v>0.13</v>
      </c>
    </row>
    <row r="3982" spans="1:20" x14ac:dyDescent="0.3">
      <c r="A3982">
        <v>1294</v>
      </c>
      <c r="B3982" s="1">
        <v>45656</v>
      </c>
      <c r="C3982" t="s">
        <v>23</v>
      </c>
      <c r="D3982" t="s">
        <v>14</v>
      </c>
      <c r="E3982">
        <v>1577.96</v>
      </c>
      <c r="F3982">
        <v>11</v>
      </c>
      <c r="G3982" t="s">
        <v>15</v>
      </c>
      <c r="H3982" s="9">
        <v>106.79</v>
      </c>
      <c r="I3982" s="9">
        <v>159.38999999999999</v>
      </c>
      <c r="J3982" t="s">
        <v>16</v>
      </c>
      <c r="K3982">
        <v>0.1</v>
      </c>
      <c r="L3982" s="4" t="s">
        <v>26</v>
      </c>
      <c r="M3982" s="4" t="s">
        <v>22</v>
      </c>
      <c r="N3982" s="4" t="str">
        <f>IF(ISBLANK(Table14[[#This Row],[Sales_Rep]]),"Unknown",Table14[[#This Row],[Sales_Rep]])</f>
        <v>Charlie</v>
      </c>
      <c r="O3982" t="str">
        <f>PROPER(Table14[[#This Row],[Region]])</f>
        <v>East</v>
      </c>
      <c r="P3982" s="9">
        <f>IF(ISBLANK(Table14[[#This Row],[Sales_Amount]]),MEDIAN(Table14[Sales_Amount]),Table14[[#This Row],[Sales_Amount]])</f>
        <v>1577.96</v>
      </c>
      <c r="Q3982" s="11">
        <f>IF(ISBLANK(Table14[[#This Row],[Quantity_Sold]]),MEDIAN(Table14[Quantity_Sold]),Table14[[#This Row],[Quantity_Sold]])</f>
        <v>11</v>
      </c>
      <c r="R3982" s="4" t="str">
        <f>TRIM(Table14[[#This Row],[Product_Category]])</f>
        <v>Food</v>
      </c>
      <c r="S3982" s="4" t="str">
        <f>PROPER(Table14[[#This Row],[Customer_Type]])</f>
        <v>Returning</v>
      </c>
      <c r="T3982" s="13">
        <f>IF(ISBLANK(Table14[[#This Row],[Discount]]),MEDIAN(Table14[Discount]),Table14[[#This Row],[Discount]])</f>
        <v>0.1</v>
      </c>
    </row>
    <row r="3983" spans="1:20" x14ac:dyDescent="0.3">
      <c r="A3983">
        <v>1168</v>
      </c>
      <c r="B3983" s="1">
        <v>45168</v>
      </c>
      <c r="C3983" t="s">
        <v>19</v>
      </c>
      <c r="D3983" t="s">
        <v>14</v>
      </c>
      <c r="E3983">
        <v>6285</v>
      </c>
      <c r="F3983">
        <v>2</v>
      </c>
      <c r="G3983" t="s">
        <v>15</v>
      </c>
      <c r="H3983" s="9">
        <v>2719.77</v>
      </c>
      <c r="I3983" s="9">
        <v>3415.76</v>
      </c>
      <c r="J3983" t="s">
        <v>16</v>
      </c>
      <c r="K3983">
        <v>0.08</v>
      </c>
      <c r="L3983" s="4" t="s">
        <v>26</v>
      </c>
      <c r="M3983" s="4" t="s">
        <v>22</v>
      </c>
      <c r="N3983" s="4" t="str">
        <f>IF(ISBLANK(Table14[[#This Row],[Sales_Rep]]),"Unknown",Table14[[#This Row],[Sales_Rep]])</f>
        <v>Eve</v>
      </c>
      <c r="O3983" t="str">
        <f>PROPER(Table14[[#This Row],[Region]])</f>
        <v>East</v>
      </c>
      <c r="P3983" s="9">
        <f>IF(ISBLANK(Table14[[#This Row],[Sales_Amount]]),MEDIAN(Table14[Sales_Amount]),Table14[[#This Row],[Sales_Amount]])</f>
        <v>6285</v>
      </c>
      <c r="Q3983" s="11">
        <f>IF(ISBLANK(Table14[[#This Row],[Quantity_Sold]]),MEDIAN(Table14[Quantity_Sold]),Table14[[#This Row],[Quantity_Sold]])</f>
        <v>2</v>
      </c>
      <c r="R3983" s="4" t="str">
        <f>TRIM(Table14[[#This Row],[Product_Category]])</f>
        <v>Food</v>
      </c>
      <c r="S3983" s="4" t="str">
        <f>PROPER(Table14[[#This Row],[Customer_Type]])</f>
        <v>Returning</v>
      </c>
      <c r="T3983" s="13">
        <f>IF(ISBLANK(Table14[[#This Row],[Discount]]),MEDIAN(Table14[Discount]),Table14[[#This Row],[Discount]])</f>
        <v>0.08</v>
      </c>
    </row>
    <row r="3984" spans="1:20" x14ac:dyDescent="0.3">
      <c r="A3984">
        <v>1211</v>
      </c>
      <c r="B3984" s="1">
        <v>45590</v>
      </c>
      <c r="C3984" t="s">
        <v>23</v>
      </c>
      <c r="D3984" t="s">
        <v>27</v>
      </c>
      <c r="E3984">
        <v>43031.41</v>
      </c>
      <c r="F3984">
        <v>12</v>
      </c>
      <c r="G3984" t="s">
        <v>21</v>
      </c>
      <c r="H3984" s="9">
        <v>3487.55</v>
      </c>
      <c r="I3984" s="9">
        <v>3984.39</v>
      </c>
      <c r="J3984" t="s">
        <v>25</v>
      </c>
      <c r="K3984">
        <v>0.1</v>
      </c>
      <c r="L3984" s="4" t="s">
        <v>26</v>
      </c>
      <c r="M3984" s="4" t="s">
        <v>18</v>
      </c>
      <c r="N3984" s="4" t="str">
        <f>IF(ISBLANK(Table14[[#This Row],[Sales_Rep]]),"Unknown",Table14[[#This Row],[Sales_Rep]])</f>
        <v>Charlie</v>
      </c>
      <c r="O3984" t="str">
        <f>PROPER(Table14[[#This Row],[Region]])</f>
        <v>West</v>
      </c>
      <c r="P3984" s="9">
        <f>IF(ISBLANK(Table14[[#This Row],[Sales_Amount]]),MEDIAN(Table14[Sales_Amount]),Table14[[#This Row],[Sales_Amount]])</f>
        <v>43031.41</v>
      </c>
      <c r="Q3984" s="11">
        <f>IF(ISBLANK(Table14[[#This Row],[Quantity_Sold]]),MEDIAN(Table14[Quantity_Sold]),Table14[[#This Row],[Quantity_Sold]])</f>
        <v>12</v>
      </c>
      <c r="R3984" s="4" t="str">
        <f>TRIM(Table14[[#This Row],[Product_Category]])</f>
        <v>Electronics</v>
      </c>
      <c r="S3984" s="4" t="str">
        <f>PROPER(Table14[[#This Row],[Customer_Type]])</f>
        <v>New</v>
      </c>
      <c r="T3984" s="13">
        <f>IF(ISBLANK(Table14[[#This Row],[Discount]]),MEDIAN(Table14[Discount]),Table14[[#This Row],[Discount]])</f>
        <v>0.1</v>
      </c>
    </row>
    <row r="3985" spans="1:20" x14ac:dyDescent="0.3">
      <c r="A3985">
        <v>1434</v>
      </c>
      <c r="B3985" s="1">
        <v>45581</v>
      </c>
      <c r="C3985" t="s">
        <v>29</v>
      </c>
      <c r="D3985" t="s">
        <v>27</v>
      </c>
      <c r="E3985">
        <v>91155.85</v>
      </c>
      <c r="F3985">
        <v>29</v>
      </c>
      <c r="G3985" t="s">
        <v>24</v>
      </c>
      <c r="H3985" s="9">
        <v>2945.45</v>
      </c>
      <c r="I3985" s="9">
        <v>3742.03</v>
      </c>
      <c r="J3985" t="s">
        <v>25</v>
      </c>
      <c r="K3985">
        <v>0.16</v>
      </c>
      <c r="L3985" s="4" t="s">
        <v>31</v>
      </c>
      <c r="M3985" s="4" t="s">
        <v>18</v>
      </c>
      <c r="N3985" s="4" t="str">
        <f>IF(ISBLANK(Table14[[#This Row],[Sales_Rep]]),"Unknown",Table14[[#This Row],[Sales_Rep]])</f>
        <v>Bob</v>
      </c>
      <c r="O3985" t="str">
        <f>PROPER(Table14[[#This Row],[Region]])</f>
        <v>West</v>
      </c>
      <c r="P3985" s="9">
        <f>IF(ISBLANK(Table14[[#This Row],[Sales_Amount]]),MEDIAN(Table14[Sales_Amount]),Table14[[#This Row],[Sales_Amount]])</f>
        <v>91155.85</v>
      </c>
      <c r="Q3985" s="11">
        <f>IF(ISBLANK(Table14[[#This Row],[Quantity_Sold]]),MEDIAN(Table14[Quantity_Sold]),Table14[[#This Row],[Quantity_Sold]])</f>
        <v>29</v>
      </c>
      <c r="R3985" s="4" t="str">
        <f>TRIM(Table14[[#This Row],[Product_Category]])</f>
        <v>Clothing</v>
      </c>
      <c r="S3985" s="4" t="str">
        <f>PROPER(Table14[[#This Row],[Customer_Type]])</f>
        <v>New</v>
      </c>
      <c r="T3985" s="13">
        <f>IF(ISBLANK(Table14[[#This Row],[Discount]]),MEDIAN(Table14[Discount]),Table14[[#This Row],[Discount]])</f>
        <v>0.16</v>
      </c>
    </row>
    <row r="3986" spans="1:20" x14ac:dyDescent="0.3">
      <c r="A3986">
        <v>1168</v>
      </c>
      <c r="B3986" s="1">
        <v>44970</v>
      </c>
      <c r="C3986" t="s">
        <v>32</v>
      </c>
      <c r="D3986" t="s">
        <v>14</v>
      </c>
      <c r="E3986">
        <v>98153.35</v>
      </c>
      <c r="F3986">
        <v>32</v>
      </c>
      <c r="G3986" t="s">
        <v>21</v>
      </c>
      <c r="H3986" s="9">
        <v>3472.03</v>
      </c>
      <c r="I3986" s="9">
        <v>4320.13</v>
      </c>
      <c r="J3986" t="s">
        <v>16</v>
      </c>
      <c r="K3986">
        <v>0.28999999999999998</v>
      </c>
      <c r="L3986" s="4" t="s">
        <v>26</v>
      </c>
      <c r="M3986" s="4" t="s">
        <v>18</v>
      </c>
      <c r="N3986" s="4" t="str">
        <f>IF(ISBLANK(Table14[[#This Row],[Sales_Rep]]),"Unknown",Table14[[#This Row],[Sales_Rep]])</f>
        <v>Alice</v>
      </c>
      <c r="O3986" t="str">
        <f>PROPER(Table14[[#This Row],[Region]])</f>
        <v>East</v>
      </c>
      <c r="P3986" s="9">
        <f>IF(ISBLANK(Table14[[#This Row],[Sales_Amount]]),MEDIAN(Table14[Sales_Amount]),Table14[[#This Row],[Sales_Amount]])</f>
        <v>98153.35</v>
      </c>
      <c r="Q3986" s="11">
        <f>IF(ISBLANK(Table14[[#This Row],[Quantity_Sold]]),MEDIAN(Table14[Quantity_Sold]),Table14[[#This Row],[Quantity_Sold]])</f>
        <v>32</v>
      </c>
      <c r="R3986" s="4" t="str">
        <f>TRIM(Table14[[#This Row],[Product_Category]])</f>
        <v>Electronics</v>
      </c>
      <c r="S3986" s="4" t="str">
        <f>PROPER(Table14[[#This Row],[Customer_Type]])</f>
        <v>Returning</v>
      </c>
      <c r="T3986" s="13">
        <f>IF(ISBLANK(Table14[[#This Row],[Discount]]),MEDIAN(Table14[Discount]),Table14[[#This Row],[Discount]])</f>
        <v>0.28999999999999998</v>
      </c>
    </row>
    <row r="3987" spans="1:20" x14ac:dyDescent="0.3">
      <c r="A3987">
        <v>1403</v>
      </c>
      <c r="B3987" s="1">
        <v>45450</v>
      </c>
      <c r="C3987" t="s">
        <v>23</v>
      </c>
      <c r="D3987" t="s">
        <v>20</v>
      </c>
      <c r="E3987">
        <v>59705.57</v>
      </c>
      <c r="F3987">
        <v>30</v>
      </c>
      <c r="G3987" t="s">
        <v>28</v>
      </c>
      <c r="H3987" s="9">
        <v>2223.16</v>
      </c>
      <c r="I3987" s="9">
        <v>2551.52</v>
      </c>
      <c r="J3987" t="s">
        <v>16</v>
      </c>
      <c r="K3987">
        <v>0.22</v>
      </c>
      <c r="L3987" s="4" t="s">
        <v>17</v>
      </c>
      <c r="M3987" s="4" t="s">
        <v>22</v>
      </c>
      <c r="N3987" s="4" t="str">
        <f>IF(ISBLANK(Table14[[#This Row],[Sales_Rep]]),"Unknown",Table14[[#This Row],[Sales_Rep]])</f>
        <v>Charlie</v>
      </c>
      <c r="O3987" t="str">
        <f>PROPER(Table14[[#This Row],[Region]])</f>
        <v>North</v>
      </c>
      <c r="P3987" s="9">
        <f>IF(ISBLANK(Table14[[#This Row],[Sales_Amount]]),MEDIAN(Table14[Sales_Amount]),Table14[[#This Row],[Sales_Amount]])</f>
        <v>59705.57</v>
      </c>
      <c r="Q3987" s="11">
        <f>IF(ISBLANK(Table14[[#This Row],[Quantity_Sold]]),MEDIAN(Table14[Quantity_Sold]),Table14[[#This Row],[Quantity_Sold]])</f>
        <v>30</v>
      </c>
      <c r="R3987" s="4" t="str">
        <f>TRIM(Table14[[#This Row],[Product_Category]])</f>
        <v>Furniture</v>
      </c>
      <c r="S3987" s="4" t="str">
        <f>PROPER(Table14[[#This Row],[Customer_Type]])</f>
        <v>Returning</v>
      </c>
      <c r="T3987" s="13">
        <f>IF(ISBLANK(Table14[[#This Row],[Discount]]),MEDIAN(Table14[Discount]),Table14[[#This Row],[Discount]])</f>
        <v>0.22</v>
      </c>
    </row>
    <row r="3988" spans="1:20" x14ac:dyDescent="0.3">
      <c r="A3988">
        <v>1499</v>
      </c>
      <c r="B3988" s="1">
        <v>45463</v>
      </c>
      <c r="C3988" t="s">
        <v>23</v>
      </c>
      <c r="D3988" t="s">
        <v>20</v>
      </c>
      <c r="E3988">
        <v>36168.33</v>
      </c>
      <c r="F3988">
        <v>37</v>
      </c>
      <c r="G3988" t="s">
        <v>15</v>
      </c>
      <c r="H3988" s="9">
        <v>915.84</v>
      </c>
      <c r="I3988" s="9">
        <v>1237.3699999999999</v>
      </c>
      <c r="J3988" t="s">
        <v>16</v>
      </c>
      <c r="K3988">
        <v>0.21</v>
      </c>
      <c r="L3988" s="4" t="s">
        <v>26</v>
      </c>
      <c r="M3988" s="4" t="s">
        <v>18</v>
      </c>
      <c r="N3988" s="4" t="str">
        <f>IF(ISBLANK(Table14[[#This Row],[Sales_Rep]]),"Unknown",Table14[[#This Row],[Sales_Rep]])</f>
        <v>Charlie</v>
      </c>
      <c r="O3988" t="str">
        <f>PROPER(Table14[[#This Row],[Region]])</f>
        <v>North</v>
      </c>
      <c r="P3988" s="9">
        <f>IF(ISBLANK(Table14[[#This Row],[Sales_Amount]]),MEDIAN(Table14[Sales_Amount]),Table14[[#This Row],[Sales_Amount]])</f>
        <v>36168.33</v>
      </c>
      <c r="Q3988" s="11">
        <f>IF(ISBLANK(Table14[[#This Row],[Quantity_Sold]]),MEDIAN(Table14[Quantity_Sold]),Table14[[#This Row],[Quantity_Sold]])</f>
        <v>37</v>
      </c>
      <c r="R3988" s="4" t="str">
        <f>TRIM(Table14[[#This Row],[Product_Category]])</f>
        <v>Food</v>
      </c>
      <c r="S3988" s="4" t="str">
        <f>PROPER(Table14[[#This Row],[Customer_Type]])</f>
        <v>Returning</v>
      </c>
      <c r="T3988" s="13">
        <f>IF(ISBLANK(Table14[[#This Row],[Discount]]),MEDIAN(Table14[Discount]),Table14[[#This Row],[Discount]])</f>
        <v>0.21</v>
      </c>
    </row>
    <row r="3989" spans="1:20" x14ac:dyDescent="0.3">
      <c r="A3989">
        <v>1128</v>
      </c>
      <c r="B3989" s="1">
        <v>45572</v>
      </c>
      <c r="C3989" t="s">
        <v>29</v>
      </c>
      <c r="D3989" t="s">
        <v>14</v>
      </c>
      <c r="E3989">
        <v>82965.78</v>
      </c>
      <c r="F3989">
        <v>44</v>
      </c>
      <c r="G3989" t="s">
        <v>28</v>
      </c>
      <c r="H3989" s="9">
        <v>1603.84</v>
      </c>
      <c r="I3989" s="9">
        <v>2049.5500000000002</v>
      </c>
      <c r="J3989" t="s">
        <v>25</v>
      </c>
      <c r="K3989">
        <v>0.08</v>
      </c>
      <c r="L3989" s="4" t="s">
        <v>17</v>
      </c>
      <c r="M3989" s="4" t="s">
        <v>18</v>
      </c>
      <c r="N3989" s="4" t="str">
        <f>IF(ISBLANK(Table14[[#This Row],[Sales_Rep]]),"Unknown",Table14[[#This Row],[Sales_Rep]])</f>
        <v>Bob</v>
      </c>
      <c r="O3989" t="str">
        <f>PROPER(Table14[[#This Row],[Region]])</f>
        <v>East</v>
      </c>
      <c r="P3989" s="9">
        <f>IF(ISBLANK(Table14[[#This Row],[Sales_Amount]]),MEDIAN(Table14[Sales_Amount]),Table14[[#This Row],[Sales_Amount]])</f>
        <v>82965.78</v>
      </c>
      <c r="Q3989" s="11">
        <f>IF(ISBLANK(Table14[[#This Row],[Quantity_Sold]]),MEDIAN(Table14[Quantity_Sold]),Table14[[#This Row],[Quantity_Sold]])</f>
        <v>44</v>
      </c>
      <c r="R3989" s="4" t="str">
        <f>TRIM(Table14[[#This Row],[Product_Category]])</f>
        <v>Furniture</v>
      </c>
      <c r="S3989" s="4" t="str">
        <f>PROPER(Table14[[#This Row],[Customer_Type]])</f>
        <v>New</v>
      </c>
      <c r="T3989" s="13">
        <f>IF(ISBLANK(Table14[[#This Row],[Discount]]),MEDIAN(Table14[Discount]),Table14[[#This Row],[Discount]])</f>
        <v>0.08</v>
      </c>
    </row>
    <row r="3990" spans="1:20" x14ac:dyDescent="0.3">
      <c r="A3990">
        <v>1050</v>
      </c>
      <c r="B3990" s="1">
        <v>45387</v>
      </c>
      <c r="C3990" t="s">
        <v>32</v>
      </c>
      <c r="D3990" t="s">
        <v>27</v>
      </c>
      <c r="E3990">
        <v>316252.73</v>
      </c>
      <c r="F3990">
        <v>46</v>
      </c>
      <c r="G3990" t="s">
        <v>28</v>
      </c>
      <c r="H3990" s="9">
        <v>4998.8900000000003</v>
      </c>
      <c r="I3990" s="9">
        <v>7087.69</v>
      </c>
      <c r="J3990" t="s">
        <v>25</v>
      </c>
      <c r="K3990">
        <v>0.03</v>
      </c>
      <c r="L3990" s="4" t="s">
        <v>31</v>
      </c>
      <c r="M3990" s="4" t="s">
        <v>18</v>
      </c>
      <c r="N3990" s="4" t="str">
        <f>IF(ISBLANK(Table14[[#This Row],[Sales_Rep]]),"Unknown",Table14[[#This Row],[Sales_Rep]])</f>
        <v>Alice</v>
      </c>
      <c r="O3990" t="str">
        <f>PROPER(Table14[[#This Row],[Region]])</f>
        <v>West</v>
      </c>
      <c r="P3990" s="9">
        <f>IF(ISBLANK(Table14[[#This Row],[Sales_Amount]]),MEDIAN(Table14[Sales_Amount]),Table14[[#This Row],[Sales_Amount]])</f>
        <v>316252.73</v>
      </c>
      <c r="Q3990" s="11">
        <f>IF(ISBLANK(Table14[[#This Row],[Quantity_Sold]]),MEDIAN(Table14[Quantity_Sold]),Table14[[#This Row],[Quantity_Sold]])</f>
        <v>46</v>
      </c>
      <c r="R3990" s="4" t="str">
        <f>TRIM(Table14[[#This Row],[Product_Category]])</f>
        <v>Furniture</v>
      </c>
      <c r="S3990" s="4" t="str">
        <f>PROPER(Table14[[#This Row],[Customer_Type]])</f>
        <v>New</v>
      </c>
      <c r="T3990" s="13">
        <f>IF(ISBLANK(Table14[[#This Row],[Discount]]),MEDIAN(Table14[Discount]),Table14[[#This Row],[Discount]])</f>
        <v>0.03</v>
      </c>
    </row>
    <row r="3991" spans="1:20" x14ac:dyDescent="0.3">
      <c r="A3991">
        <v>1438</v>
      </c>
      <c r="B3991" s="1">
        <v>45611</v>
      </c>
      <c r="C3991" t="s">
        <v>32</v>
      </c>
      <c r="D3991" t="s">
        <v>30</v>
      </c>
      <c r="E3991">
        <v>113584.38</v>
      </c>
      <c r="F3991">
        <v>30</v>
      </c>
      <c r="G3991" t="s">
        <v>15</v>
      </c>
      <c r="H3991" s="9">
        <v>2968.28</v>
      </c>
      <c r="I3991" s="9">
        <v>4160.6000000000004</v>
      </c>
      <c r="J3991" t="s">
        <v>16</v>
      </c>
      <c r="K3991">
        <v>0.09</v>
      </c>
      <c r="L3991" s="4" t="s">
        <v>17</v>
      </c>
      <c r="M3991" s="4" t="s">
        <v>22</v>
      </c>
      <c r="N3991" s="4" t="str">
        <f>IF(ISBLANK(Table14[[#This Row],[Sales_Rep]]),"Unknown",Table14[[#This Row],[Sales_Rep]])</f>
        <v>Alice</v>
      </c>
      <c r="O3991" t="str">
        <f>PROPER(Table14[[#This Row],[Region]])</f>
        <v>South</v>
      </c>
      <c r="P3991" s="9">
        <f>IF(ISBLANK(Table14[[#This Row],[Sales_Amount]]),MEDIAN(Table14[Sales_Amount]),Table14[[#This Row],[Sales_Amount]])</f>
        <v>113584.38</v>
      </c>
      <c r="Q3991" s="11">
        <f>IF(ISBLANK(Table14[[#This Row],[Quantity_Sold]]),MEDIAN(Table14[Quantity_Sold]),Table14[[#This Row],[Quantity_Sold]])</f>
        <v>30</v>
      </c>
      <c r="R3991" s="4" t="str">
        <f>TRIM(Table14[[#This Row],[Product_Category]])</f>
        <v>Food</v>
      </c>
      <c r="S3991" s="4" t="str">
        <f>PROPER(Table14[[#This Row],[Customer_Type]])</f>
        <v>Returning</v>
      </c>
      <c r="T3991" s="13">
        <f>IF(ISBLANK(Table14[[#This Row],[Discount]]),MEDIAN(Table14[Discount]),Table14[[#This Row],[Discount]])</f>
        <v>0.09</v>
      </c>
    </row>
    <row r="3992" spans="1:20" x14ac:dyDescent="0.3">
      <c r="A3992">
        <v>1327</v>
      </c>
      <c r="B3992" s="1">
        <v>45037</v>
      </c>
      <c r="C3992" t="s">
        <v>19</v>
      </c>
      <c r="D3992" t="s">
        <v>27</v>
      </c>
      <c r="E3992">
        <v>196689.74</v>
      </c>
      <c r="F3992">
        <v>46</v>
      </c>
      <c r="G3992" t="s">
        <v>15</v>
      </c>
      <c r="H3992" s="9">
        <v>4165.26</v>
      </c>
      <c r="I3992" s="9">
        <v>4750.96</v>
      </c>
      <c r="J3992" t="s">
        <v>25</v>
      </c>
      <c r="K3992">
        <v>0.1</v>
      </c>
      <c r="L3992" s="4" t="s">
        <v>17</v>
      </c>
      <c r="M3992" s="4" t="s">
        <v>22</v>
      </c>
      <c r="N3992" s="4" t="str">
        <f>IF(ISBLANK(Table14[[#This Row],[Sales_Rep]]),"Unknown",Table14[[#This Row],[Sales_Rep]])</f>
        <v>Eve</v>
      </c>
      <c r="O3992" t="str">
        <f>PROPER(Table14[[#This Row],[Region]])</f>
        <v>West</v>
      </c>
      <c r="P3992" s="9">
        <f>IF(ISBLANK(Table14[[#This Row],[Sales_Amount]]),MEDIAN(Table14[Sales_Amount]),Table14[[#This Row],[Sales_Amount]])</f>
        <v>196689.74</v>
      </c>
      <c r="Q3992" s="11">
        <f>IF(ISBLANK(Table14[[#This Row],[Quantity_Sold]]),MEDIAN(Table14[Quantity_Sold]),Table14[[#This Row],[Quantity_Sold]])</f>
        <v>46</v>
      </c>
      <c r="R3992" s="4" t="str">
        <f>TRIM(Table14[[#This Row],[Product_Category]])</f>
        <v>Food</v>
      </c>
      <c r="S3992" s="4" t="str">
        <f>PROPER(Table14[[#This Row],[Customer_Type]])</f>
        <v>New</v>
      </c>
      <c r="T3992" s="13">
        <f>IF(ISBLANK(Table14[[#This Row],[Discount]]),MEDIAN(Table14[Discount]),Table14[[#This Row],[Discount]])</f>
        <v>0.1</v>
      </c>
    </row>
    <row r="3993" spans="1:20" x14ac:dyDescent="0.3">
      <c r="A3993">
        <v>1207</v>
      </c>
      <c r="B3993" s="1">
        <v>45637</v>
      </c>
      <c r="C3993" t="s">
        <v>23</v>
      </c>
      <c r="D3993" t="s">
        <v>20</v>
      </c>
      <c r="E3993">
        <v>14557.91</v>
      </c>
      <c r="F3993">
        <v>10</v>
      </c>
      <c r="G3993" t="s">
        <v>21</v>
      </c>
      <c r="H3993" s="9">
        <v>1263.8399999999999</v>
      </c>
      <c r="I3993" s="9">
        <v>1692.78</v>
      </c>
      <c r="J3993" t="s">
        <v>16</v>
      </c>
      <c r="K3993">
        <v>0.14000000000000001</v>
      </c>
      <c r="L3993" s="4" t="s">
        <v>31</v>
      </c>
      <c r="M3993" s="4" t="s">
        <v>22</v>
      </c>
      <c r="N3993" s="4" t="str">
        <f>IF(ISBLANK(Table14[[#This Row],[Sales_Rep]]),"Unknown",Table14[[#This Row],[Sales_Rep]])</f>
        <v>Charlie</v>
      </c>
      <c r="O3993" t="str">
        <f>PROPER(Table14[[#This Row],[Region]])</f>
        <v>North</v>
      </c>
      <c r="P3993" s="9">
        <f>IF(ISBLANK(Table14[[#This Row],[Sales_Amount]]),MEDIAN(Table14[Sales_Amount]),Table14[[#This Row],[Sales_Amount]])</f>
        <v>14557.91</v>
      </c>
      <c r="Q3993" s="11">
        <f>IF(ISBLANK(Table14[[#This Row],[Quantity_Sold]]),MEDIAN(Table14[Quantity_Sold]),Table14[[#This Row],[Quantity_Sold]])</f>
        <v>10</v>
      </c>
      <c r="R3993" s="4" t="str">
        <f>TRIM(Table14[[#This Row],[Product_Category]])</f>
        <v>Electronics</v>
      </c>
      <c r="S3993" s="4" t="str">
        <f>PROPER(Table14[[#This Row],[Customer_Type]])</f>
        <v>Returning</v>
      </c>
      <c r="T3993" s="13">
        <f>IF(ISBLANK(Table14[[#This Row],[Discount]]),MEDIAN(Table14[Discount]),Table14[[#This Row],[Discount]])</f>
        <v>0.14000000000000001</v>
      </c>
    </row>
    <row r="3994" spans="1:20" x14ac:dyDescent="0.3">
      <c r="A3994">
        <v>1441</v>
      </c>
      <c r="B3994" s="1">
        <v>45268</v>
      </c>
      <c r="C3994" t="s">
        <v>32</v>
      </c>
      <c r="D3994" t="s">
        <v>20</v>
      </c>
      <c r="E3994">
        <v>1833.03</v>
      </c>
      <c r="F3994">
        <v>12</v>
      </c>
      <c r="G3994" t="s">
        <v>28</v>
      </c>
      <c r="H3994" s="9">
        <v>172.18</v>
      </c>
      <c r="I3994" s="9">
        <v>203.67</v>
      </c>
      <c r="J3994" t="s">
        <v>25</v>
      </c>
      <c r="K3994">
        <v>0.25</v>
      </c>
      <c r="L3994" s="4" t="s">
        <v>31</v>
      </c>
      <c r="M3994" s="4" t="s">
        <v>18</v>
      </c>
      <c r="N3994" s="4" t="str">
        <f>IF(ISBLANK(Table14[[#This Row],[Sales_Rep]]),"Unknown",Table14[[#This Row],[Sales_Rep]])</f>
        <v>Alice</v>
      </c>
      <c r="O3994" t="str">
        <f>PROPER(Table14[[#This Row],[Region]])</f>
        <v>North</v>
      </c>
      <c r="P3994" s="9">
        <f>IF(ISBLANK(Table14[[#This Row],[Sales_Amount]]),MEDIAN(Table14[Sales_Amount]),Table14[[#This Row],[Sales_Amount]])</f>
        <v>1833.03</v>
      </c>
      <c r="Q3994" s="11">
        <f>IF(ISBLANK(Table14[[#This Row],[Quantity_Sold]]),MEDIAN(Table14[Quantity_Sold]),Table14[[#This Row],[Quantity_Sold]])</f>
        <v>12</v>
      </c>
      <c r="R3994" s="4" t="str">
        <f>TRIM(Table14[[#This Row],[Product_Category]])</f>
        <v>Furniture</v>
      </c>
      <c r="S3994" s="4" t="str">
        <f>PROPER(Table14[[#This Row],[Customer_Type]])</f>
        <v>New</v>
      </c>
      <c r="T3994" s="13">
        <f>IF(ISBLANK(Table14[[#This Row],[Discount]]),MEDIAN(Table14[Discount]),Table14[[#This Row],[Discount]])</f>
        <v>0.25</v>
      </c>
    </row>
    <row r="3995" spans="1:20" x14ac:dyDescent="0.3">
      <c r="A3995">
        <v>1464</v>
      </c>
      <c r="B3995" s="1">
        <v>45395</v>
      </c>
      <c r="C3995" t="s">
        <v>32</v>
      </c>
      <c r="D3995" t="s">
        <v>14</v>
      </c>
      <c r="E3995">
        <v>14461.56</v>
      </c>
      <c r="F3995">
        <v>17</v>
      </c>
      <c r="G3995" t="s">
        <v>24</v>
      </c>
      <c r="H3995" s="9">
        <v>750.14</v>
      </c>
      <c r="I3995" s="9">
        <v>945.2</v>
      </c>
      <c r="J3995" t="s">
        <v>16</v>
      </c>
      <c r="K3995">
        <v>0.1</v>
      </c>
      <c r="L3995" s="4" t="s">
        <v>31</v>
      </c>
      <c r="M3995" s="4" t="s">
        <v>22</v>
      </c>
      <c r="N3995" s="4" t="str">
        <f>IF(ISBLANK(Table14[[#This Row],[Sales_Rep]]),"Unknown",Table14[[#This Row],[Sales_Rep]])</f>
        <v>Alice</v>
      </c>
      <c r="O3995" t="str">
        <f>PROPER(Table14[[#This Row],[Region]])</f>
        <v>East</v>
      </c>
      <c r="P3995" s="9">
        <f>IF(ISBLANK(Table14[[#This Row],[Sales_Amount]]),MEDIAN(Table14[Sales_Amount]),Table14[[#This Row],[Sales_Amount]])</f>
        <v>14461.56</v>
      </c>
      <c r="Q3995" s="11">
        <f>IF(ISBLANK(Table14[[#This Row],[Quantity_Sold]]),MEDIAN(Table14[Quantity_Sold]),Table14[[#This Row],[Quantity_Sold]])</f>
        <v>17</v>
      </c>
      <c r="R3995" s="4" t="str">
        <f>TRIM(Table14[[#This Row],[Product_Category]])</f>
        <v>Clothing</v>
      </c>
      <c r="S3995" s="4" t="str">
        <f>PROPER(Table14[[#This Row],[Customer_Type]])</f>
        <v>Returning</v>
      </c>
      <c r="T3995" s="13">
        <f>IF(ISBLANK(Table14[[#This Row],[Discount]]),MEDIAN(Table14[Discount]),Table14[[#This Row],[Discount]])</f>
        <v>0.1</v>
      </c>
    </row>
    <row r="3996" spans="1:20" x14ac:dyDescent="0.3">
      <c r="A3996">
        <v>1363</v>
      </c>
      <c r="B3996" s="1">
        <v>45402</v>
      </c>
      <c r="C3996" t="s">
        <v>13</v>
      </c>
      <c r="D3996" t="s">
        <v>27</v>
      </c>
      <c r="E3996">
        <v>118636.35</v>
      </c>
      <c r="F3996">
        <v>39</v>
      </c>
      <c r="G3996" t="s">
        <v>24</v>
      </c>
      <c r="H3996" s="9">
        <v>2890.1</v>
      </c>
      <c r="I3996" s="9">
        <v>3456.77</v>
      </c>
      <c r="J3996" t="s">
        <v>16</v>
      </c>
      <c r="K3996">
        <v>0.12</v>
      </c>
      <c r="L3996" s="4" t="s">
        <v>31</v>
      </c>
      <c r="M3996" s="4" t="s">
        <v>22</v>
      </c>
      <c r="N3996" s="4" t="str">
        <f>IF(ISBLANK(Table14[[#This Row],[Sales_Rep]]),"Unknown",Table14[[#This Row],[Sales_Rep]])</f>
        <v>David</v>
      </c>
      <c r="O3996" t="str">
        <f>PROPER(Table14[[#This Row],[Region]])</f>
        <v>West</v>
      </c>
      <c r="P3996" s="9">
        <f>IF(ISBLANK(Table14[[#This Row],[Sales_Amount]]),MEDIAN(Table14[Sales_Amount]),Table14[[#This Row],[Sales_Amount]])</f>
        <v>118636.35</v>
      </c>
      <c r="Q3996" s="11">
        <f>IF(ISBLANK(Table14[[#This Row],[Quantity_Sold]]),MEDIAN(Table14[Quantity_Sold]),Table14[[#This Row],[Quantity_Sold]])</f>
        <v>39</v>
      </c>
      <c r="R3996" s="4" t="str">
        <f>TRIM(Table14[[#This Row],[Product_Category]])</f>
        <v>Clothing</v>
      </c>
      <c r="S3996" s="4" t="str">
        <f>PROPER(Table14[[#This Row],[Customer_Type]])</f>
        <v>Returning</v>
      </c>
      <c r="T3996" s="13">
        <f>IF(ISBLANK(Table14[[#This Row],[Discount]]),MEDIAN(Table14[Discount]),Table14[[#This Row],[Discount]])</f>
        <v>0.12</v>
      </c>
    </row>
    <row r="3997" spans="1:20" x14ac:dyDescent="0.3">
      <c r="A3997">
        <v>1359</v>
      </c>
      <c r="B3997" s="1">
        <v>45449</v>
      </c>
      <c r="C3997" t="s">
        <v>13</v>
      </c>
      <c r="D3997" t="s">
        <v>14</v>
      </c>
      <c r="E3997">
        <v>137832.84</v>
      </c>
      <c r="F3997">
        <v>30</v>
      </c>
      <c r="G3997" t="s">
        <v>15</v>
      </c>
      <c r="H3997" s="9">
        <v>4247.83</v>
      </c>
      <c r="I3997" s="9">
        <v>6045.3</v>
      </c>
      <c r="J3997" t="s">
        <v>25</v>
      </c>
      <c r="K3997">
        <v>0.24</v>
      </c>
      <c r="L3997" s="4" t="s">
        <v>31</v>
      </c>
      <c r="M3997" s="4" t="s">
        <v>22</v>
      </c>
      <c r="N3997" s="4" t="str">
        <f>IF(ISBLANK(Table14[[#This Row],[Sales_Rep]]),"Unknown",Table14[[#This Row],[Sales_Rep]])</f>
        <v>David</v>
      </c>
      <c r="O3997" t="str">
        <f>PROPER(Table14[[#This Row],[Region]])</f>
        <v>East</v>
      </c>
      <c r="P3997" s="9">
        <f>IF(ISBLANK(Table14[[#This Row],[Sales_Amount]]),MEDIAN(Table14[Sales_Amount]),Table14[[#This Row],[Sales_Amount]])</f>
        <v>137832.84</v>
      </c>
      <c r="Q3997" s="11">
        <f>IF(ISBLANK(Table14[[#This Row],[Quantity_Sold]]),MEDIAN(Table14[Quantity_Sold]),Table14[[#This Row],[Quantity_Sold]])</f>
        <v>30</v>
      </c>
      <c r="R3997" s="4" t="str">
        <f>TRIM(Table14[[#This Row],[Product_Category]])</f>
        <v>Food</v>
      </c>
      <c r="S3997" s="4" t="str">
        <f>PROPER(Table14[[#This Row],[Customer_Type]])</f>
        <v>New</v>
      </c>
      <c r="T3997" s="13">
        <f>IF(ISBLANK(Table14[[#This Row],[Discount]]),MEDIAN(Table14[Discount]),Table14[[#This Row],[Discount]])</f>
        <v>0.24</v>
      </c>
    </row>
    <row r="3998" spans="1:20" x14ac:dyDescent="0.3">
      <c r="A3998">
        <v>1127</v>
      </c>
      <c r="B3998" s="1">
        <v>45093</v>
      </c>
      <c r="C3998" t="s">
        <v>32</v>
      </c>
      <c r="D3998" t="s">
        <v>27</v>
      </c>
      <c r="E3998">
        <v>45770.559999999998</v>
      </c>
      <c r="F3998">
        <v>18</v>
      </c>
      <c r="G3998" t="s">
        <v>15</v>
      </c>
      <c r="H3998" s="9">
        <v>2201.2600000000002</v>
      </c>
      <c r="I3998" s="9">
        <v>2991.54</v>
      </c>
      <c r="J3998" t="s">
        <v>16</v>
      </c>
      <c r="K3998">
        <v>0.15</v>
      </c>
      <c r="L3998" s="4" t="s">
        <v>26</v>
      </c>
      <c r="M3998" s="4" t="s">
        <v>18</v>
      </c>
      <c r="N3998" s="4" t="str">
        <f>IF(ISBLANK(Table14[[#This Row],[Sales_Rep]]),"Unknown",Table14[[#This Row],[Sales_Rep]])</f>
        <v>Alice</v>
      </c>
      <c r="O3998" t="str">
        <f>PROPER(Table14[[#This Row],[Region]])</f>
        <v>West</v>
      </c>
      <c r="P3998" s="9">
        <f>IF(ISBLANK(Table14[[#This Row],[Sales_Amount]]),MEDIAN(Table14[Sales_Amount]),Table14[[#This Row],[Sales_Amount]])</f>
        <v>45770.559999999998</v>
      </c>
      <c r="Q3998" s="11">
        <f>IF(ISBLANK(Table14[[#This Row],[Quantity_Sold]]),MEDIAN(Table14[Quantity_Sold]),Table14[[#This Row],[Quantity_Sold]])</f>
        <v>18</v>
      </c>
      <c r="R3998" s="4" t="str">
        <f>TRIM(Table14[[#This Row],[Product_Category]])</f>
        <v>Food</v>
      </c>
      <c r="S3998" s="4" t="str">
        <f>PROPER(Table14[[#This Row],[Customer_Type]])</f>
        <v>Returning</v>
      </c>
      <c r="T3998" s="13">
        <f>IF(ISBLANK(Table14[[#This Row],[Discount]]),MEDIAN(Table14[Discount]),Table14[[#This Row],[Discount]])</f>
        <v>0.15</v>
      </c>
    </row>
    <row r="3999" spans="1:20" x14ac:dyDescent="0.3">
      <c r="A3999">
        <v>1361</v>
      </c>
      <c r="B3999" s="1">
        <v>45226</v>
      </c>
      <c r="C3999" t="s">
        <v>19</v>
      </c>
      <c r="D3999" t="s">
        <v>27</v>
      </c>
      <c r="E3999">
        <v>24676.31</v>
      </c>
      <c r="F3999">
        <v>34</v>
      </c>
      <c r="G3999" t="s">
        <v>24</v>
      </c>
      <c r="H3999" s="9">
        <v>711.34</v>
      </c>
      <c r="I3999" s="9">
        <v>885.09</v>
      </c>
      <c r="J3999" t="s">
        <v>25</v>
      </c>
      <c r="K3999">
        <v>0.18</v>
      </c>
      <c r="L3999" s="4" t="s">
        <v>17</v>
      </c>
      <c r="M3999" s="4" t="s">
        <v>18</v>
      </c>
      <c r="N3999" s="4" t="str">
        <f>IF(ISBLANK(Table14[[#This Row],[Sales_Rep]]),"Unknown",Table14[[#This Row],[Sales_Rep]])</f>
        <v>Eve</v>
      </c>
      <c r="O3999" t="str">
        <f>PROPER(Table14[[#This Row],[Region]])</f>
        <v>West</v>
      </c>
      <c r="P3999" s="9">
        <f>IF(ISBLANK(Table14[[#This Row],[Sales_Amount]]),MEDIAN(Table14[Sales_Amount]),Table14[[#This Row],[Sales_Amount]])</f>
        <v>24676.31</v>
      </c>
      <c r="Q3999" s="11">
        <f>IF(ISBLANK(Table14[[#This Row],[Quantity_Sold]]),MEDIAN(Table14[Quantity_Sold]),Table14[[#This Row],[Quantity_Sold]])</f>
        <v>34</v>
      </c>
      <c r="R3999" s="4" t="str">
        <f>TRIM(Table14[[#This Row],[Product_Category]])</f>
        <v>Clothing</v>
      </c>
      <c r="S3999" s="4" t="str">
        <f>PROPER(Table14[[#This Row],[Customer_Type]])</f>
        <v>New</v>
      </c>
      <c r="T3999" s="13">
        <f>IF(ISBLANK(Table14[[#This Row],[Discount]]),MEDIAN(Table14[Discount]),Table14[[#This Row],[Discount]])</f>
        <v>0.18</v>
      </c>
    </row>
    <row r="4000" spans="1:20" x14ac:dyDescent="0.3">
      <c r="A4000">
        <v>1485</v>
      </c>
      <c r="B4000" s="1">
        <v>45430</v>
      </c>
      <c r="C4000" t="s">
        <v>32</v>
      </c>
      <c r="D4000" t="s">
        <v>27</v>
      </c>
      <c r="E4000">
        <v>58332.43</v>
      </c>
      <c r="F4000">
        <v>32</v>
      </c>
      <c r="G4000" t="s">
        <v>21</v>
      </c>
      <c r="H4000" s="9">
        <v>1719.16</v>
      </c>
      <c r="I4000" s="9">
        <v>1918.83</v>
      </c>
      <c r="J4000" t="s">
        <v>25</v>
      </c>
      <c r="K4000">
        <v>0.05</v>
      </c>
      <c r="L4000" s="4" t="s">
        <v>31</v>
      </c>
      <c r="M4000" s="4" t="s">
        <v>18</v>
      </c>
      <c r="N4000" s="4" t="str">
        <f>IF(ISBLANK(Table14[[#This Row],[Sales_Rep]]),"Unknown",Table14[[#This Row],[Sales_Rep]])</f>
        <v>Alice</v>
      </c>
      <c r="O4000" t="str">
        <f>PROPER(Table14[[#This Row],[Region]])</f>
        <v>West</v>
      </c>
      <c r="P4000" s="9">
        <f>IF(ISBLANK(Table14[[#This Row],[Sales_Amount]]),MEDIAN(Table14[Sales_Amount]),Table14[[#This Row],[Sales_Amount]])</f>
        <v>58332.43</v>
      </c>
      <c r="Q4000" s="11">
        <f>IF(ISBLANK(Table14[[#This Row],[Quantity_Sold]]),MEDIAN(Table14[Quantity_Sold]),Table14[[#This Row],[Quantity_Sold]])</f>
        <v>32</v>
      </c>
      <c r="R4000" s="4" t="str">
        <f>TRIM(Table14[[#This Row],[Product_Category]])</f>
        <v>Electronics</v>
      </c>
      <c r="S4000" s="4" t="str">
        <f>PROPER(Table14[[#This Row],[Customer_Type]])</f>
        <v>New</v>
      </c>
      <c r="T4000" s="13">
        <f>IF(ISBLANK(Table14[[#This Row],[Discount]]),MEDIAN(Table14[Discount]),Table14[[#This Row],[Discount]])</f>
        <v>0.05</v>
      </c>
    </row>
    <row r="4001" spans="1:20" x14ac:dyDescent="0.3">
      <c r="A4001">
        <v>1032</v>
      </c>
      <c r="B4001" s="1">
        <v>45535</v>
      </c>
      <c r="C4001" t="s">
        <v>29</v>
      </c>
      <c r="D4001" t="s">
        <v>27</v>
      </c>
      <c r="E4001">
        <v>101328</v>
      </c>
      <c r="F4001">
        <v>16</v>
      </c>
      <c r="G4001" t="s">
        <v>15</v>
      </c>
      <c r="H4001" s="9">
        <v>4918.8599999999997</v>
      </c>
      <c r="I4001" s="9">
        <v>6333</v>
      </c>
      <c r="J4001" t="s">
        <v>16</v>
      </c>
      <c r="K4001">
        <v>0</v>
      </c>
      <c r="L4001" s="4" t="s">
        <v>26</v>
      </c>
      <c r="M4001" s="4" t="s">
        <v>22</v>
      </c>
      <c r="N4001" s="4" t="str">
        <f>IF(ISBLANK(Table14[[#This Row],[Sales_Rep]]),"Unknown",Table14[[#This Row],[Sales_Rep]])</f>
        <v>Bob</v>
      </c>
      <c r="O4001" t="str">
        <f>PROPER(Table14[[#This Row],[Region]])</f>
        <v>West</v>
      </c>
      <c r="P4001" s="9">
        <f>IF(ISBLANK(Table14[[#This Row],[Sales_Amount]]),MEDIAN(Table14[Sales_Amount]),Table14[[#This Row],[Sales_Amount]])</f>
        <v>101328</v>
      </c>
      <c r="Q4001" s="11">
        <f>IF(ISBLANK(Table14[[#This Row],[Quantity_Sold]]),MEDIAN(Table14[Quantity_Sold]),Table14[[#This Row],[Quantity_Sold]])</f>
        <v>16</v>
      </c>
      <c r="R4001" s="4" t="str">
        <f>TRIM(Table14[[#This Row],[Product_Category]])</f>
        <v>Food</v>
      </c>
      <c r="S4001" s="4" t="str">
        <f>PROPER(Table14[[#This Row],[Customer_Type]])</f>
        <v>Returning</v>
      </c>
      <c r="T4001" s="13">
        <f>IF(ISBLANK(Table14[[#This Row],[Discount]]),MEDIAN(Table14[Discount]),Table14[[#This Row],[Discount]])</f>
        <v>0</v>
      </c>
    </row>
    <row r="4002" spans="1:20" x14ac:dyDescent="0.3">
      <c r="A4002">
        <v>1382</v>
      </c>
      <c r="B4002" s="1">
        <v>45238</v>
      </c>
      <c r="C4002" t="s">
        <v>23</v>
      </c>
      <c r="D4002" t="s">
        <v>20</v>
      </c>
      <c r="E4002">
        <v>1808.57</v>
      </c>
      <c r="F4002">
        <v>4</v>
      </c>
      <c r="G4002" t="s">
        <v>28</v>
      </c>
      <c r="H4002" s="9">
        <v>418.89</v>
      </c>
      <c r="I4002" s="9">
        <v>475.94</v>
      </c>
      <c r="J4002" t="s">
        <v>16</v>
      </c>
      <c r="K4002">
        <v>0.05</v>
      </c>
      <c r="L4002" s="4" t="s">
        <v>31</v>
      </c>
      <c r="M4002" s="4" t="s">
        <v>18</v>
      </c>
      <c r="N4002" s="4" t="str">
        <f>IF(ISBLANK(Table14[[#This Row],[Sales_Rep]]),"Unknown",Table14[[#This Row],[Sales_Rep]])</f>
        <v>Charlie</v>
      </c>
      <c r="O4002" t="str">
        <f>PROPER(Table14[[#This Row],[Region]])</f>
        <v>North</v>
      </c>
      <c r="P4002" s="9">
        <f>IF(ISBLANK(Table14[[#This Row],[Sales_Amount]]),MEDIAN(Table14[Sales_Amount]),Table14[[#This Row],[Sales_Amount]])</f>
        <v>1808.57</v>
      </c>
      <c r="Q4002" s="11">
        <f>IF(ISBLANK(Table14[[#This Row],[Quantity_Sold]]),MEDIAN(Table14[Quantity_Sold]),Table14[[#This Row],[Quantity_Sold]])</f>
        <v>4</v>
      </c>
      <c r="R4002" s="4" t="str">
        <f>TRIM(Table14[[#This Row],[Product_Category]])</f>
        <v>Furniture</v>
      </c>
      <c r="S4002" s="4" t="str">
        <f>PROPER(Table14[[#This Row],[Customer_Type]])</f>
        <v>Returning</v>
      </c>
      <c r="T4002" s="13">
        <f>IF(ISBLANK(Table14[[#This Row],[Discount]]),MEDIAN(Table14[Discount]),Table14[[#This Row],[Discount]])</f>
        <v>0.05</v>
      </c>
    </row>
    <row r="4003" spans="1:20" x14ac:dyDescent="0.3">
      <c r="A4003">
        <v>1006</v>
      </c>
      <c r="B4003" s="1">
        <v>45422</v>
      </c>
      <c r="C4003" t="s">
        <v>19</v>
      </c>
      <c r="D4003" t="s">
        <v>30</v>
      </c>
      <c r="E4003">
        <v>2967.29</v>
      </c>
      <c r="F4003">
        <v>1</v>
      </c>
      <c r="G4003" t="s">
        <v>24</v>
      </c>
      <c r="H4003" s="9">
        <v>3056.23</v>
      </c>
      <c r="I4003" s="9">
        <v>4121.24</v>
      </c>
      <c r="J4003" t="s">
        <v>16</v>
      </c>
      <c r="K4003">
        <v>0.28000000000000003</v>
      </c>
      <c r="L4003" s="4" t="s">
        <v>31</v>
      </c>
      <c r="M4003" s="4" t="s">
        <v>22</v>
      </c>
      <c r="N4003" s="4" t="str">
        <f>IF(ISBLANK(Table14[[#This Row],[Sales_Rep]]),"Unknown",Table14[[#This Row],[Sales_Rep]])</f>
        <v>Eve</v>
      </c>
      <c r="O4003" t="str">
        <f>PROPER(Table14[[#This Row],[Region]])</f>
        <v>South</v>
      </c>
      <c r="P4003" s="9">
        <f>IF(ISBLANK(Table14[[#This Row],[Sales_Amount]]),MEDIAN(Table14[Sales_Amount]),Table14[[#This Row],[Sales_Amount]])</f>
        <v>2967.29</v>
      </c>
      <c r="Q4003" s="11">
        <f>IF(ISBLANK(Table14[[#This Row],[Quantity_Sold]]),MEDIAN(Table14[Quantity_Sold]),Table14[[#This Row],[Quantity_Sold]])</f>
        <v>1</v>
      </c>
      <c r="R4003" s="4" t="str">
        <f>TRIM(Table14[[#This Row],[Product_Category]])</f>
        <v>Clothing</v>
      </c>
      <c r="S4003" s="4" t="str">
        <f>PROPER(Table14[[#This Row],[Customer_Type]])</f>
        <v>Returning</v>
      </c>
      <c r="T4003" s="13">
        <f>IF(ISBLANK(Table14[[#This Row],[Discount]]),MEDIAN(Table14[Discount]),Table14[[#This Row],[Discount]])</f>
        <v>0.28000000000000003</v>
      </c>
    </row>
    <row r="4004" spans="1:20" x14ac:dyDescent="0.3">
      <c r="A4004">
        <v>1002</v>
      </c>
      <c r="B4004" s="1">
        <v>45005</v>
      </c>
      <c r="C4004" t="s">
        <v>29</v>
      </c>
      <c r="D4004" t="s">
        <v>27</v>
      </c>
      <c r="E4004">
        <v>76417.440000000002</v>
      </c>
      <c r="F4004">
        <v>48</v>
      </c>
      <c r="G4004" t="s">
        <v>15</v>
      </c>
      <c r="H4004" s="9">
        <v>1579.05</v>
      </c>
      <c r="I4004" s="9">
        <v>1941.5</v>
      </c>
      <c r="J4004" t="s">
        <v>25</v>
      </c>
      <c r="K4004">
        <v>0.18</v>
      </c>
      <c r="L4004" s="4" t="s">
        <v>26</v>
      </c>
      <c r="M4004" s="4" t="s">
        <v>18</v>
      </c>
      <c r="N4004" s="4" t="str">
        <f>IF(ISBLANK(Table14[[#This Row],[Sales_Rep]]),"Unknown",Table14[[#This Row],[Sales_Rep]])</f>
        <v>Bob</v>
      </c>
      <c r="O4004" t="str">
        <f>PROPER(Table14[[#This Row],[Region]])</f>
        <v>West</v>
      </c>
      <c r="P4004" s="9">
        <f>IF(ISBLANK(Table14[[#This Row],[Sales_Amount]]),MEDIAN(Table14[Sales_Amount]),Table14[[#This Row],[Sales_Amount]])</f>
        <v>76417.440000000002</v>
      </c>
      <c r="Q4004" s="11">
        <f>IF(ISBLANK(Table14[[#This Row],[Quantity_Sold]]),MEDIAN(Table14[Quantity_Sold]),Table14[[#This Row],[Quantity_Sold]])</f>
        <v>48</v>
      </c>
      <c r="R4004" s="4" t="str">
        <f>TRIM(Table14[[#This Row],[Product_Category]])</f>
        <v>Food</v>
      </c>
      <c r="S4004" s="4" t="str">
        <f>PROPER(Table14[[#This Row],[Customer_Type]])</f>
        <v>New</v>
      </c>
      <c r="T4004" s="13">
        <f>IF(ISBLANK(Table14[[#This Row],[Discount]]),MEDIAN(Table14[Discount]),Table14[[#This Row],[Discount]])</f>
        <v>0.18</v>
      </c>
    </row>
    <row r="4005" spans="1:20" x14ac:dyDescent="0.3">
      <c r="A4005">
        <v>1302</v>
      </c>
      <c r="B4005" s="1">
        <v>45061</v>
      </c>
      <c r="C4005" t="s">
        <v>19</v>
      </c>
      <c r="D4005" t="s">
        <v>30</v>
      </c>
      <c r="E4005">
        <v>83541.03</v>
      </c>
      <c r="F4005">
        <v>16</v>
      </c>
      <c r="G4005" t="s">
        <v>15</v>
      </c>
      <c r="H4005" s="9">
        <v>4346.6899999999996</v>
      </c>
      <c r="I4005" s="9">
        <v>5554.59</v>
      </c>
      <c r="J4005" t="s">
        <v>16</v>
      </c>
      <c r="K4005">
        <v>0.06</v>
      </c>
      <c r="L4005" s="4" t="s">
        <v>26</v>
      </c>
      <c r="M4005" s="4" t="s">
        <v>18</v>
      </c>
      <c r="N4005" s="4" t="str">
        <f>IF(ISBLANK(Table14[[#This Row],[Sales_Rep]]),"Unknown",Table14[[#This Row],[Sales_Rep]])</f>
        <v>Eve</v>
      </c>
      <c r="O4005" t="str">
        <f>PROPER(Table14[[#This Row],[Region]])</f>
        <v>South</v>
      </c>
      <c r="P4005" s="9">
        <f>IF(ISBLANK(Table14[[#This Row],[Sales_Amount]]),MEDIAN(Table14[Sales_Amount]),Table14[[#This Row],[Sales_Amount]])</f>
        <v>83541.03</v>
      </c>
      <c r="Q4005" s="11">
        <f>IF(ISBLANK(Table14[[#This Row],[Quantity_Sold]]),MEDIAN(Table14[Quantity_Sold]),Table14[[#This Row],[Quantity_Sold]])</f>
        <v>16</v>
      </c>
      <c r="R4005" s="4" t="str">
        <f>TRIM(Table14[[#This Row],[Product_Category]])</f>
        <v>Food</v>
      </c>
      <c r="S4005" s="4" t="str">
        <f>PROPER(Table14[[#This Row],[Customer_Type]])</f>
        <v>Returning</v>
      </c>
      <c r="T4005" s="13">
        <f>IF(ISBLANK(Table14[[#This Row],[Discount]]),MEDIAN(Table14[Discount]),Table14[[#This Row],[Discount]])</f>
        <v>0.06</v>
      </c>
    </row>
    <row r="4006" spans="1:20" x14ac:dyDescent="0.3">
      <c r="A4006">
        <v>1473</v>
      </c>
      <c r="B4006" s="1">
        <v>45002</v>
      </c>
      <c r="C4006" t="s">
        <v>29</v>
      </c>
      <c r="D4006" t="s">
        <v>20</v>
      </c>
      <c r="E4006">
        <v>71362.2</v>
      </c>
      <c r="F4006">
        <v>24</v>
      </c>
      <c r="G4006" t="s">
        <v>15</v>
      </c>
      <c r="H4006" s="9">
        <v>2598.77</v>
      </c>
      <c r="I4006" s="9">
        <v>3267.5</v>
      </c>
      <c r="J4006" t="s">
        <v>16</v>
      </c>
      <c r="K4006">
        <v>0.09</v>
      </c>
      <c r="L4006" s="4" t="s">
        <v>17</v>
      </c>
      <c r="M4006" s="4" t="s">
        <v>22</v>
      </c>
      <c r="N4006" s="4" t="str">
        <f>IF(ISBLANK(Table14[[#This Row],[Sales_Rep]]),"Unknown",Table14[[#This Row],[Sales_Rep]])</f>
        <v>Bob</v>
      </c>
      <c r="O4006" t="str">
        <f>PROPER(Table14[[#This Row],[Region]])</f>
        <v>North</v>
      </c>
      <c r="P4006" s="9">
        <f>IF(ISBLANK(Table14[[#This Row],[Sales_Amount]]),MEDIAN(Table14[Sales_Amount]),Table14[[#This Row],[Sales_Amount]])</f>
        <v>71362.2</v>
      </c>
      <c r="Q4006" s="11">
        <f>IF(ISBLANK(Table14[[#This Row],[Quantity_Sold]]),MEDIAN(Table14[Quantity_Sold]),Table14[[#This Row],[Quantity_Sold]])</f>
        <v>24</v>
      </c>
      <c r="R4006" s="4" t="str">
        <f>TRIM(Table14[[#This Row],[Product_Category]])</f>
        <v>Food</v>
      </c>
      <c r="S4006" s="4" t="str">
        <f>PROPER(Table14[[#This Row],[Customer_Type]])</f>
        <v>Returning</v>
      </c>
      <c r="T4006" s="13">
        <f>IF(ISBLANK(Table14[[#This Row],[Discount]]),MEDIAN(Table14[Discount]),Table14[[#This Row],[Discount]])</f>
        <v>0.09</v>
      </c>
    </row>
    <row r="4007" spans="1:20" x14ac:dyDescent="0.3">
      <c r="A4007">
        <v>1173</v>
      </c>
      <c r="B4007" s="1">
        <v>45586</v>
      </c>
      <c r="C4007" t="s">
        <v>23</v>
      </c>
      <c r="D4007" t="s">
        <v>20</v>
      </c>
      <c r="E4007">
        <v>46062.29</v>
      </c>
      <c r="F4007">
        <v>11</v>
      </c>
      <c r="G4007" t="s">
        <v>15</v>
      </c>
      <c r="H4007" s="9">
        <v>3851.17</v>
      </c>
      <c r="I4007" s="9">
        <v>4272.9399999999996</v>
      </c>
      <c r="J4007" t="s">
        <v>16</v>
      </c>
      <c r="K4007">
        <v>0.02</v>
      </c>
      <c r="L4007" s="4" t="s">
        <v>31</v>
      </c>
      <c r="M4007" s="4" t="s">
        <v>22</v>
      </c>
      <c r="N4007" s="4" t="str">
        <f>IF(ISBLANK(Table14[[#This Row],[Sales_Rep]]),"Unknown",Table14[[#This Row],[Sales_Rep]])</f>
        <v>Charlie</v>
      </c>
      <c r="O4007" t="str">
        <f>PROPER(Table14[[#This Row],[Region]])</f>
        <v>North</v>
      </c>
      <c r="P4007" s="9">
        <f>IF(ISBLANK(Table14[[#This Row],[Sales_Amount]]),MEDIAN(Table14[Sales_Amount]),Table14[[#This Row],[Sales_Amount]])</f>
        <v>46062.29</v>
      </c>
      <c r="Q4007" s="11">
        <f>IF(ISBLANK(Table14[[#This Row],[Quantity_Sold]]),MEDIAN(Table14[Quantity_Sold]),Table14[[#This Row],[Quantity_Sold]])</f>
        <v>11</v>
      </c>
      <c r="R4007" s="4" t="str">
        <f>TRIM(Table14[[#This Row],[Product_Category]])</f>
        <v>Food</v>
      </c>
      <c r="S4007" s="4" t="str">
        <f>PROPER(Table14[[#This Row],[Customer_Type]])</f>
        <v>Returning</v>
      </c>
      <c r="T4007" s="13">
        <f>IF(ISBLANK(Table14[[#This Row],[Discount]]),MEDIAN(Table14[Discount]),Table14[[#This Row],[Discount]])</f>
        <v>0.02</v>
      </c>
    </row>
    <row r="4008" spans="1:20" x14ac:dyDescent="0.3">
      <c r="A4008">
        <v>1036</v>
      </c>
      <c r="B4008" s="1">
        <v>45175</v>
      </c>
      <c r="C4008" t="s">
        <v>23</v>
      </c>
      <c r="D4008" t="s">
        <v>30</v>
      </c>
      <c r="E4008">
        <v>1631.91</v>
      </c>
      <c r="F4008">
        <v>1</v>
      </c>
      <c r="G4008" t="s">
        <v>21</v>
      </c>
      <c r="H4008" s="9">
        <v>1413.38</v>
      </c>
      <c r="I4008" s="9">
        <v>1942.75</v>
      </c>
      <c r="J4008" t="s">
        <v>25</v>
      </c>
      <c r="K4008">
        <v>0.16</v>
      </c>
      <c r="L4008" s="4" t="s">
        <v>26</v>
      </c>
      <c r="M4008" s="4" t="s">
        <v>22</v>
      </c>
      <c r="N4008" s="4" t="str">
        <f>IF(ISBLANK(Table14[[#This Row],[Sales_Rep]]),"Unknown",Table14[[#This Row],[Sales_Rep]])</f>
        <v>Charlie</v>
      </c>
      <c r="O4008" t="str">
        <f>PROPER(Table14[[#This Row],[Region]])</f>
        <v>South</v>
      </c>
      <c r="P4008" s="9">
        <f>IF(ISBLANK(Table14[[#This Row],[Sales_Amount]]),MEDIAN(Table14[Sales_Amount]),Table14[[#This Row],[Sales_Amount]])</f>
        <v>1631.91</v>
      </c>
      <c r="Q4008" s="11">
        <f>IF(ISBLANK(Table14[[#This Row],[Quantity_Sold]]),MEDIAN(Table14[Quantity_Sold]),Table14[[#This Row],[Quantity_Sold]])</f>
        <v>1</v>
      </c>
      <c r="R4008" s="4" t="str">
        <f>TRIM(Table14[[#This Row],[Product_Category]])</f>
        <v>Electronics</v>
      </c>
      <c r="S4008" s="4" t="str">
        <f>PROPER(Table14[[#This Row],[Customer_Type]])</f>
        <v>New</v>
      </c>
      <c r="T4008" s="13">
        <f>IF(ISBLANK(Table14[[#This Row],[Discount]]),MEDIAN(Table14[Discount]),Table14[[#This Row],[Discount]])</f>
        <v>0.16</v>
      </c>
    </row>
    <row r="4009" spans="1:20" x14ac:dyDescent="0.3">
      <c r="A4009">
        <v>1145</v>
      </c>
      <c r="B4009" s="1">
        <v>45513</v>
      </c>
      <c r="C4009" t="s">
        <v>13</v>
      </c>
      <c r="D4009" t="s">
        <v>30</v>
      </c>
      <c r="E4009">
        <v>30226.49</v>
      </c>
      <c r="F4009">
        <v>8</v>
      </c>
      <c r="G4009" t="s">
        <v>28</v>
      </c>
      <c r="H4009" s="9">
        <v>2764.08</v>
      </c>
      <c r="I4009" s="9">
        <v>4106.8599999999997</v>
      </c>
      <c r="J4009" t="s">
        <v>16</v>
      </c>
      <c r="K4009">
        <v>0.08</v>
      </c>
      <c r="L4009" s="4" t="s">
        <v>17</v>
      </c>
      <c r="M4009" s="4" t="s">
        <v>22</v>
      </c>
      <c r="N4009" s="4" t="str">
        <f>IF(ISBLANK(Table14[[#This Row],[Sales_Rep]]),"Unknown",Table14[[#This Row],[Sales_Rep]])</f>
        <v>David</v>
      </c>
      <c r="O4009" t="str">
        <f>PROPER(Table14[[#This Row],[Region]])</f>
        <v>South</v>
      </c>
      <c r="P4009" s="9">
        <f>IF(ISBLANK(Table14[[#This Row],[Sales_Amount]]),MEDIAN(Table14[Sales_Amount]),Table14[[#This Row],[Sales_Amount]])</f>
        <v>30226.49</v>
      </c>
      <c r="Q4009" s="11">
        <f>IF(ISBLANK(Table14[[#This Row],[Quantity_Sold]]),MEDIAN(Table14[Quantity_Sold]),Table14[[#This Row],[Quantity_Sold]])</f>
        <v>8</v>
      </c>
      <c r="R4009" s="4" t="str">
        <f>TRIM(Table14[[#This Row],[Product_Category]])</f>
        <v>Furniture</v>
      </c>
      <c r="S4009" s="4" t="str">
        <f>PROPER(Table14[[#This Row],[Customer_Type]])</f>
        <v>Returning</v>
      </c>
      <c r="T4009" s="13">
        <f>IF(ISBLANK(Table14[[#This Row],[Discount]]),MEDIAN(Table14[Discount]),Table14[[#This Row],[Discount]])</f>
        <v>0.08</v>
      </c>
    </row>
    <row r="4010" spans="1:20" x14ac:dyDescent="0.3">
      <c r="A4010">
        <v>1466</v>
      </c>
      <c r="B4010" s="1">
        <v>45252</v>
      </c>
      <c r="C4010" t="s">
        <v>29</v>
      </c>
      <c r="D4010" t="s">
        <v>14</v>
      </c>
      <c r="E4010">
        <v>1688.71</v>
      </c>
      <c r="F4010">
        <v>7</v>
      </c>
      <c r="G4010" t="s">
        <v>21</v>
      </c>
      <c r="H4010" s="9">
        <v>227.31</v>
      </c>
      <c r="I4010" s="9">
        <v>294.2</v>
      </c>
      <c r="J4010" t="s">
        <v>16</v>
      </c>
      <c r="K4010">
        <v>0.18</v>
      </c>
      <c r="L4010" s="4" t="s">
        <v>31</v>
      </c>
      <c r="M4010" s="4" t="s">
        <v>22</v>
      </c>
      <c r="N4010" s="4" t="str">
        <f>IF(ISBLANK(Table14[[#This Row],[Sales_Rep]]),"Unknown",Table14[[#This Row],[Sales_Rep]])</f>
        <v>Bob</v>
      </c>
      <c r="O4010" t="str">
        <f>PROPER(Table14[[#This Row],[Region]])</f>
        <v>East</v>
      </c>
      <c r="P4010" s="9">
        <f>IF(ISBLANK(Table14[[#This Row],[Sales_Amount]]),MEDIAN(Table14[Sales_Amount]),Table14[[#This Row],[Sales_Amount]])</f>
        <v>1688.71</v>
      </c>
      <c r="Q4010" s="11">
        <f>IF(ISBLANK(Table14[[#This Row],[Quantity_Sold]]),MEDIAN(Table14[Quantity_Sold]),Table14[[#This Row],[Quantity_Sold]])</f>
        <v>7</v>
      </c>
      <c r="R4010" s="4" t="str">
        <f>TRIM(Table14[[#This Row],[Product_Category]])</f>
        <v>Electronics</v>
      </c>
      <c r="S4010" s="4" t="str">
        <f>PROPER(Table14[[#This Row],[Customer_Type]])</f>
        <v>Returning</v>
      </c>
      <c r="T4010" s="13">
        <f>IF(ISBLANK(Table14[[#This Row],[Discount]]),MEDIAN(Table14[Discount]),Table14[[#This Row],[Discount]])</f>
        <v>0.18</v>
      </c>
    </row>
    <row r="4011" spans="1:20" x14ac:dyDescent="0.3">
      <c r="A4011">
        <v>1334</v>
      </c>
      <c r="B4011" s="1">
        <v>45543</v>
      </c>
      <c r="C4011" t="s">
        <v>13</v>
      </c>
      <c r="D4011" t="s">
        <v>30</v>
      </c>
      <c r="E4011">
        <v>204758.87</v>
      </c>
      <c r="F4011">
        <v>39</v>
      </c>
      <c r="G4011" t="s">
        <v>21</v>
      </c>
      <c r="H4011" s="9">
        <v>3830.06</v>
      </c>
      <c r="I4011" s="9">
        <v>5303.26</v>
      </c>
      <c r="J4011" t="s">
        <v>25</v>
      </c>
      <c r="K4011">
        <v>0.01</v>
      </c>
      <c r="L4011" s="4" t="s">
        <v>26</v>
      </c>
      <c r="M4011" s="4" t="s">
        <v>22</v>
      </c>
      <c r="N4011" s="4" t="str">
        <f>IF(ISBLANK(Table14[[#This Row],[Sales_Rep]]),"Unknown",Table14[[#This Row],[Sales_Rep]])</f>
        <v>David</v>
      </c>
      <c r="O4011" t="str">
        <f>PROPER(Table14[[#This Row],[Region]])</f>
        <v>South</v>
      </c>
      <c r="P4011" s="9">
        <f>IF(ISBLANK(Table14[[#This Row],[Sales_Amount]]),MEDIAN(Table14[Sales_Amount]),Table14[[#This Row],[Sales_Amount]])</f>
        <v>204758.87</v>
      </c>
      <c r="Q4011" s="11">
        <f>IF(ISBLANK(Table14[[#This Row],[Quantity_Sold]]),MEDIAN(Table14[Quantity_Sold]),Table14[[#This Row],[Quantity_Sold]])</f>
        <v>39</v>
      </c>
      <c r="R4011" s="4" t="str">
        <f>TRIM(Table14[[#This Row],[Product_Category]])</f>
        <v>Electronics</v>
      </c>
      <c r="S4011" s="4" t="str">
        <f>PROPER(Table14[[#This Row],[Customer_Type]])</f>
        <v>New</v>
      </c>
      <c r="T4011" s="13">
        <f>IF(ISBLANK(Table14[[#This Row],[Discount]]),MEDIAN(Table14[Discount]),Table14[[#This Row],[Discount]])</f>
        <v>0.01</v>
      </c>
    </row>
    <row r="4012" spans="1:20" x14ac:dyDescent="0.3">
      <c r="A4012">
        <v>1193</v>
      </c>
      <c r="B4012" s="1">
        <v>45012</v>
      </c>
      <c r="C4012" t="s">
        <v>29</v>
      </c>
      <c r="D4012" t="s">
        <v>14</v>
      </c>
      <c r="E4012">
        <v>270742.82</v>
      </c>
      <c r="F4012">
        <v>43</v>
      </c>
      <c r="G4012" t="s">
        <v>21</v>
      </c>
      <c r="H4012" s="9">
        <v>4896.17</v>
      </c>
      <c r="I4012" s="9">
        <v>6919.06</v>
      </c>
      <c r="J4012" t="s">
        <v>16</v>
      </c>
      <c r="K4012">
        <v>0.09</v>
      </c>
      <c r="L4012" s="4" t="s">
        <v>31</v>
      </c>
      <c r="M4012" s="4" t="s">
        <v>18</v>
      </c>
      <c r="N4012" s="4" t="str">
        <f>IF(ISBLANK(Table14[[#This Row],[Sales_Rep]]),"Unknown",Table14[[#This Row],[Sales_Rep]])</f>
        <v>Bob</v>
      </c>
      <c r="O4012" t="str">
        <f>PROPER(Table14[[#This Row],[Region]])</f>
        <v>East</v>
      </c>
      <c r="P4012" s="9">
        <f>IF(ISBLANK(Table14[[#This Row],[Sales_Amount]]),MEDIAN(Table14[Sales_Amount]),Table14[[#This Row],[Sales_Amount]])</f>
        <v>270742.82</v>
      </c>
      <c r="Q4012" s="11">
        <f>IF(ISBLANK(Table14[[#This Row],[Quantity_Sold]]),MEDIAN(Table14[Quantity_Sold]),Table14[[#This Row],[Quantity_Sold]])</f>
        <v>43</v>
      </c>
      <c r="R4012" s="4" t="str">
        <f>TRIM(Table14[[#This Row],[Product_Category]])</f>
        <v>Electronics</v>
      </c>
      <c r="S4012" s="4" t="str">
        <f>PROPER(Table14[[#This Row],[Customer_Type]])</f>
        <v>Returning</v>
      </c>
      <c r="T4012" s="13">
        <f>IF(ISBLANK(Table14[[#This Row],[Discount]]),MEDIAN(Table14[Discount]),Table14[[#This Row],[Discount]])</f>
        <v>0.09</v>
      </c>
    </row>
    <row r="4013" spans="1:20" x14ac:dyDescent="0.3">
      <c r="A4013">
        <v>1360</v>
      </c>
      <c r="B4013" s="1">
        <v>45019</v>
      </c>
      <c r="C4013" t="s">
        <v>13</v>
      </c>
      <c r="D4013" t="s">
        <v>27</v>
      </c>
      <c r="E4013">
        <v>114711.59</v>
      </c>
      <c r="F4013">
        <v>39</v>
      </c>
      <c r="G4013" t="s">
        <v>24</v>
      </c>
      <c r="H4013" s="9">
        <v>2190.9499999999998</v>
      </c>
      <c r="I4013" s="9">
        <v>3197.09</v>
      </c>
      <c r="J4013" t="s">
        <v>25</v>
      </c>
      <c r="K4013">
        <v>0.08</v>
      </c>
      <c r="L4013" s="4" t="s">
        <v>17</v>
      </c>
      <c r="M4013" s="4" t="s">
        <v>18</v>
      </c>
      <c r="N4013" s="4" t="str">
        <f>IF(ISBLANK(Table14[[#This Row],[Sales_Rep]]),"Unknown",Table14[[#This Row],[Sales_Rep]])</f>
        <v>David</v>
      </c>
      <c r="O4013" t="str">
        <f>PROPER(Table14[[#This Row],[Region]])</f>
        <v>West</v>
      </c>
      <c r="P4013" s="9">
        <f>IF(ISBLANK(Table14[[#This Row],[Sales_Amount]]),MEDIAN(Table14[Sales_Amount]),Table14[[#This Row],[Sales_Amount]])</f>
        <v>114711.59</v>
      </c>
      <c r="Q4013" s="11">
        <f>IF(ISBLANK(Table14[[#This Row],[Quantity_Sold]]),MEDIAN(Table14[Quantity_Sold]),Table14[[#This Row],[Quantity_Sold]])</f>
        <v>39</v>
      </c>
      <c r="R4013" s="4" t="str">
        <f>TRIM(Table14[[#This Row],[Product_Category]])</f>
        <v>Clothing</v>
      </c>
      <c r="S4013" s="4" t="str">
        <f>PROPER(Table14[[#This Row],[Customer_Type]])</f>
        <v>New</v>
      </c>
      <c r="T4013" s="13">
        <f>IF(ISBLANK(Table14[[#This Row],[Discount]]),MEDIAN(Table14[Discount]),Table14[[#This Row],[Discount]])</f>
        <v>0.08</v>
      </c>
    </row>
    <row r="4014" spans="1:20" x14ac:dyDescent="0.3">
      <c r="A4014">
        <v>1368</v>
      </c>
      <c r="B4014" s="1">
        <v>45535</v>
      </c>
      <c r="C4014" t="s">
        <v>23</v>
      </c>
      <c r="D4014" t="s">
        <v>30</v>
      </c>
      <c r="E4014">
        <v>186797.55</v>
      </c>
      <c r="F4014">
        <v>31</v>
      </c>
      <c r="G4014" t="s">
        <v>15</v>
      </c>
      <c r="H4014" s="9">
        <v>4513.62</v>
      </c>
      <c r="I4014" s="9">
        <v>6212.09</v>
      </c>
      <c r="J4014" t="s">
        <v>16</v>
      </c>
      <c r="K4014">
        <v>0.03</v>
      </c>
      <c r="L4014" s="4" t="s">
        <v>26</v>
      </c>
      <c r="M4014" s="4" t="s">
        <v>18</v>
      </c>
      <c r="N4014" s="4" t="str">
        <f>IF(ISBLANK(Table14[[#This Row],[Sales_Rep]]),"Unknown",Table14[[#This Row],[Sales_Rep]])</f>
        <v>Charlie</v>
      </c>
      <c r="O4014" t="str">
        <f>PROPER(Table14[[#This Row],[Region]])</f>
        <v>South</v>
      </c>
      <c r="P4014" s="9">
        <f>IF(ISBLANK(Table14[[#This Row],[Sales_Amount]]),MEDIAN(Table14[Sales_Amount]),Table14[[#This Row],[Sales_Amount]])</f>
        <v>186797.55</v>
      </c>
      <c r="Q4014" s="11">
        <f>IF(ISBLANK(Table14[[#This Row],[Quantity_Sold]]),MEDIAN(Table14[Quantity_Sold]),Table14[[#This Row],[Quantity_Sold]])</f>
        <v>31</v>
      </c>
      <c r="R4014" s="4" t="str">
        <f>TRIM(Table14[[#This Row],[Product_Category]])</f>
        <v>Food</v>
      </c>
      <c r="S4014" s="4" t="str">
        <f>PROPER(Table14[[#This Row],[Customer_Type]])</f>
        <v>Returning</v>
      </c>
      <c r="T4014" s="13">
        <f>IF(ISBLANK(Table14[[#This Row],[Discount]]),MEDIAN(Table14[Discount]),Table14[[#This Row],[Discount]])</f>
        <v>0.03</v>
      </c>
    </row>
    <row r="4015" spans="1:20" x14ac:dyDescent="0.3">
      <c r="A4015">
        <v>1308</v>
      </c>
      <c r="B4015" s="1">
        <v>45299</v>
      </c>
      <c r="C4015" t="s">
        <v>19</v>
      </c>
      <c r="D4015" t="s">
        <v>27</v>
      </c>
      <c r="E4015">
        <v>62029.83</v>
      </c>
      <c r="F4015">
        <v>23</v>
      </c>
      <c r="G4015" t="s">
        <v>15</v>
      </c>
      <c r="H4015" s="9">
        <v>2570.9699999999998</v>
      </c>
      <c r="I4015" s="9">
        <v>2996.61</v>
      </c>
      <c r="J4015" t="s">
        <v>16</v>
      </c>
      <c r="K4015">
        <v>0.1</v>
      </c>
      <c r="L4015" s="4" t="s">
        <v>17</v>
      </c>
      <c r="M4015" s="4" t="s">
        <v>18</v>
      </c>
      <c r="N4015" s="4" t="str">
        <f>IF(ISBLANK(Table14[[#This Row],[Sales_Rep]]),"Unknown",Table14[[#This Row],[Sales_Rep]])</f>
        <v>Eve</v>
      </c>
      <c r="O4015" t="str">
        <f>PROPER(Table14[[#This Row],[Region]])</f>
        <v>West</v>
      </c>
      <c r="P4015" s="9">
        <f>IF(ISBLANK(Table14[[#This Row],[Sales_Amount]]),MEDIAN(Table14[Sales_Amount]),Table14[[#This Row],[Sales_Amount]])</f>
        <v>62029.83</v>
      </c>
      <c r="Q4015" s="11">
        <f>IF(ISBLANK(Table14[[#This Row],[Quantity_Sold]]),MEDIAN(Table14[Quantity_Sold]),Table14[[#This Row],[Quantity_Sold]])</f>
        <v>23</v>
      </c>
      <c r="R4015" s="4" t="str">
        <f>TRIM(Table14[[#This Row],[Product_Category]])</f>
        <v>Food</v>
      </c>
      <c r="S4015" s="4" t="str">
        <f>PROPER(Table14[[#This Row],[Customer_Type]])</f>
        <v>Returning</v>
      </c>
      <c r="T4015" s="13">
        <f>IF(ISBLANK(Table14[[#This Row],[Discount]]),MEDIAN(Table14[Discount]),Table14[[#This Row],[Discount]])</f>
        <v>0.1</v>
      </c>
    </row>
    <row r="4016" spans="1:20" x14ac:dyDescent="0.3">
      <c r="A4016">
        <v>1125</v>
      </c>
      <c r="B4016" s="1">
        <v>45165</v>
      </c>
      <c r="C4016" t="s">
        <v>13</v>
      </c>
      <c r="D4016" t="s">
        <v>30</v>
      </c>
      <c r="E4016">
        <v>11711.62</v>
      </c>
      <c r="F4016">
        <v>4</v>
      </c>
      <c r="G4016" t="s">
        <v>21</v>
      </c>
      <c r="H4016" s="9">
        <v>2671.13</v>
      </c>
      <c r="I4016" s="9">
        <v>3659.88</v>
      </c>
      <c r="J4016" t="s">
        <v>16</v>
      </c>
      <c r="K4016">
        <v>0.2</v>
      </c>
      <c r="L4016" s="4" t="s">
        <v>17</v>
      </c>
      <c r="M4016" s="4" t="s">
        <v>18</v>
      </c>
      <c r="N4016" s="4" t="str">
        <f>IF(ISBLANK(Table14[[#This Row],[Sales_Rep]]),"Unknown",Table14[[#This Row],[Sales_Rep]])</f>
        <v>David</v>
      </c>
      <c r="O4016" t="str">
        <f>PROPER(Table14[[#This Row],[Region]])</f>
        <v>South</v>
      </c>
      <c r="P4016" s="9">
        <f>IF(ISBLANK(Table14[[#This Row],[Sales_Amount]]),MEDIAN(Table14[Sales_Amount]),Table14[[#This Row],[Sales_Amount]])</f>
        <v>11711.62</v>
      </c>
      <c r="Q4016" s="11">
        <f>IF(ISBLANK(Table14[[#This Row],[Quantity_Sold]]),MEDIAN(Table14[Quantity_Sold]),Table14[[#This Row],[Quantity_Sold]])</f>
        <v>4</v>
      </c>
      <c r="R4016" s="4" t="str">
        <f>TRIM(Table14[[#This Row],[Product_Category]])</f>
        <v>Electronics</v>
      </c>
      <c r="S4016" s="4" t="str">
        <f>PROPER(Table14[[#This Row],[Customer_Type]])</f>
        <v>Returning</v>
      </c>
      <c r="T4016" s="13">
        <f>IF(ISBLANK(Table14[[#This Row],[Discount]]),MEDIAN(Table14[Discount]),Table14[[#This Row],[Discount]])</f>
        <v>0.2</v>
      </c>
    </row>
    <row r="4017" spans="1:20" x14ac:dyDescent="0.3">
      <c r="A4017">
        <v>1023</v>
      </c>
      <c r="B4017" s="1">
        <v>45342</v>
      </c>
      <c r="C4017" t="s">
        <v>29</v>
      </c>
      <c r="D4017" t="s">
        <v>20</v>
      </c>
      <c r="E4017">
        <v>126198.98</v>
      </c>
      <c r="F4017">
        <v>32</v>
      </c>
      <c r="G4017" t="s">
        <v>28</v>
      </c>
      <c r="H4017" s="9">
        <v>3068.96</v>
      </c>
      <c r="I4017" s="9">
        <v>4286.6499999999996</v>
      </c>
      <c r="J4017" t="s">
        <v>25</v>
      </c>
      <c r="K4017">
        <v>0.08</v>
      </c>
      <c r="L4017" s="4" t="s">
        <v>26</v>
      </c>
      <c r="M4017" s="4" t="s">
        <v>18</v>
      </c>
      <c r="N4017" s="4" t="str">
        <f>IF(ISBLANK(Table14[[#This Row],[Sales_Rep]]),"Unknown",Table14[[#This Row],[Sales_Rep]])</f>
        <v>Bob</v>
      </c>
      <c r="O4017" t="str">
        <f>PROPER(Table14[[#This Row],[Region]])</f>
        <v>North</v>
      </c>
      <c r="P4017" s="9">
        <f>IF(ISBLANK(Table14[[#This Row],[Sales_Amount]]),MEDIAN(Table14[Sales_Amount]),Table14[[#This Row],[Sales_Amount]])</f>
        <v>126198.98</v>
      </c>
      <c r="Q4017" s="11">
        <f>IF(ISBLANK(Table14[[#This Row],[Quantity_Sold]]),MEDIAN(Table14[Quantity_Sold]),Table14[[#This Row],[Quantity_Sold]])</f>
        <v>32</v>
      </c>
      <c r="R4017" s="4" t="str">
        <f>TRIM(Table14[[#This Row],[Product_Category]])</f>
        <v>Furniture</v>
      </c>
      <c r="S4017" s="4" t="str">
        <f>PROPER(Table14[[#This Row],[Customer_Type]])</f>
        <v>New</v>
      </c>
      <c r="T4017" s="13">
        <f>IF(ISBLANK(Table14[[#This Row],[Discount]]),MEDIAN(Table14[Discount]),Table14[[#This Row],[Discount]])</f>
        <v>0.08</v>
      </c>
    </row>
    <row r="4018" spans="1:20" x14ac:dyDescent="0.3">
      <c r="A4018">
        <v>1471</v>
      </c>
      <c r="B4018" s="1">
        <v>45439</v>
      </c>
      <c r="C4018" t="s">
        <v>29</v>
      </c>
      <c r="D4018" t="s">
        <v>27</v>
      </c>
      <c r="E4018">
        <v>46541.73</v>
      </c>
      <c r="F4018">
        <v>24</v>
      </c>
      <c r="G4018" t="s">
        <v>15</v>
      </c>
      <c r="H4018" s="9">
        <v>1805.96</v>
      </c>
      <c r="I4018" s="9">
        <v>2063.02</v>
      </c>
      <c r="J4018" t="s">
        <v>16</v>
      </c>
      <c r="K4018">
        <v>0.06</v>
      </c>
      <c r="L4018" s="4" t="s">
        <v>17</v>
      </c>
      <c r="M4018" s="4" t="s">
        <v>22</v>
      </c>
      <c r="N4018" s="4" t="str">
        <f>IF(ISBLANK(Table14[[#This Row],[Sales_Rep]]),"Unknown",Table14[[#This Row],[Sales_Rep]])</f>
        <v>Bob</v>
      </c>
      <c r="O4018" t="str">
        <f>PROPER(Table14[[#This Row],[Region]])</f>
        <v>West</v>
      </c>
      <c r="P4018" s="9">
        <f>IF(ISBLANK(Table14[[#This Row],[Sales_Amount]]),MEDIAN(Table14[Sales_Amount]),Table14[[#This Row],[Sales_Amount]])</f>
        <v>46541.73</v>
      </c>
      <c r="Q4018" s="11">
        <f>IF(ISBLANK(Table14[[#This Row],[Quantity_Sold]]),MEDIAN(Table14[Quantity_Sold]),Table14[[#This Row],[Quantity_Sold]])</f>
        <v>24</v>
      </c>
      <c r="R4018" s="4" t="str">
        <f>TRIM(Table14[[#This Row],[Product_Category]])</f>
        <v>Food</v>
      </c>
      <c r="S4018" s="4" t="str">
        <f>PROPER(Table14[[#This Row],[Customer_Type]])</f>
        <v>Returning</v>
      </c>
      <c r="T4018" s="13">
        <f>IF(ISBLANK(Table14[[#This Row],[Discount]]),MEDIAN(Table14[Discount]),Table14[[#This Row],[Discount]])</f>
        <v>0.06</v>
      </c>
    </row>
    <row r="4019" spans="1:20" x14ac:dyDescent="0.3">
      <c r="A4019">
        <v>1290</v>
      </c>
      <c r="B4019" s="1">
        <v>45350</v>
      </c>
      <c r="C4019" t="s">
        <v>23</v>
      </c>
      <c r="D4019" t="s">
        <v>14</v>
      </c>
      <c r="E4019">
        <v>167315.71</v>
      </c>
      <c r="F4019">
        <v>49</v>
      </c>
      <c r="G4019" t="s">
        <v>21</v>
      </c>
      <c r="H4019" s="9">
        <v>2446.7600000000002</v>
      </c>
      <c r="I4019" s="9">
        <v>3632.56</v>
      </c>
      <c r="J4019" t="s">
        <v>16</v>
      </c>
      <c r="K4019">
        <v>0.06</v>
      </c>
      <c r="L4019" s="4" t="s">
        <v>31</v>
      </c>
      <c r="M4019" s="4" t="s">
        <v>18</v>
      </c>
      <c r="N4019" s="4" t="str">
        <f>IF(ISBLANK(Table14[[#This Row],[Sales_Rep]]),"Unknown",Table14[[#This Row],[Sales_Rep]])</f>
        <v>Charlie</v>
      </c>
      <c r="O4019" t="str">
        <f>PROPER(Table14[[#This Row],[Region]])</f>
        <v>East</v>
      </c>
      <c r="P4019" s="9">
        <f>IF(ISBLANK(Table14[[#This Row],[Sales_Amount]]),MEDIAN(Table14[Sales_Amount]),Table14[[#This Row],[Sales_Amount]])</f>
        <v>167315.71</v>
      </c>
      <c r="Q4019" s="11">
        <f>IF(ISBLANK(Table14[[#This Row],[Quantity_Sold]]),MEDIAN(Table14[Quantity_Sold]),Table14[[#This Row],[Quantity_Sold]])</f>
        <v>49</v>
      </c>
      <c r="R4019" s="4" t="str">
        <f>TRIM(Table14[[#This Row],[Product_Category]])</f>
        <v>Electronics</v>
      </c>
      <c r="S4019" s="4" t="str">
        <f>PROPER(Table14[[#This Row],[Customer_Type]])</f>
        <v>Returning</v>
      </c>
      <c r="T4019" s="13">
        <f>IF(ISBLANK(Table14[[#This Row],[Discount]]),MEDIAN(Table14[Discount]),Table14[[#This Row],[Discount]])</f>
        <v>0.06</v>
      </c>
    </row>
    <row r="4020" spans="1:20" x14ac:dyDescent="0.3">
      <c r="A4020">
        <v>1096</v>
      </c>
      <c r="B4020" s="1">
        <v>45439</v>
      </c>
      <c r="C4020" t="s">
        <v>29</v>
      </c>
      <c r="D4020" t="s">
        <v>27</v>
      </c>
      <c r="E4020">
        <v>73861.02</v>
      </c>
      <c r="F4020">
        <v>36</v>
      </c>
      <c r="G4020" t="s">
        <v>21</v>
      </c>
      <c r="H4020" s="9">
        <v>1619.84</v>
      </c>
      <c r="I4020" s="9">
        <v>2254.61</v>
      </c>
      <c r="J4020" t="s">
        <v>16</v>
      </c>
      <c r="K4020">
        <v>0.09</v>
      </c>
      <c r="L4020" s="4" t="s">
        <v>26</v>
      </c>
      <c r="M4020" s="4" t="s">
        <v>22</v>
      </c>
      <c r="N4020" s="4" t="str">
        <f>IF(ISBLANK(Table14[[#This Row],[Sales_Rep]]),"Unknown",Table14[[#This Row],[Sales_Rep]])</f>
        <v>Bob</v>
      </c>
      <c r="O4020" t="str">
        <f>PROPER(Table14[[#This Row],[Region]])</f>
        <v>West</v>
      </c>
      <c r="P4020" s="9">
        <f>IF(ISBLANK(Table14[[#This Row],[Sales_Amount]]),MEDIAN(Table14[Sales_Amount]),Table14[[#This Row],[Sales_Amount]])</f>
        <v>73861.02</v>
      </c>
      <c r="Q4020" s="11">
        <f>IF(ISBLANK(Table14[[#This Row],[Quantity_Sold]]),MEDIAN(Table14[Quantity_Sold]),Table14[[#This Row],[Quantity_Sold]])</f>
        <v>36</v>
      </c>
      <c r="R4020" s="4" t="str">
        <f>TRIM(Table14[[#This Row],[Product_Category]])</f>
        <v>Electronics</v>
      </c>
      <c r="S4020" s="4" t="str">
        <f>PROPER(Table14[[#This Row],[Customer_Type]])</f>
        <v>Returning</v>
      </c>
      <c r="T4020" s="13">
        <f>IF(ISBLANK(Table14[[#This Row],[Discount]]),MEDIAN(Table14[Discount]),Table14[[#This Row],[Discount]])</f>
        <v>0.09</v>
      </c>
    </row>
    <row r="4021" spans="1:20" x14ac:dyDescent="0.3">
      <c r="A4021">
        <v>1349</v>
      </c>
      <c r="B4021" s="1">
        <v>45191</v>
      </c>
      <c r="C4021" t="s">
        <v>32</v>
      </c>
      <c r="D4021" t="s">
        <v>30</v>
      </c>
      <c r="E4021">
        <v>83113.3</v>
      </c>
      <c r="F4021">
        <v>47</v>
      </c>
      <c r="G4021" t="s">
        <v>24</v>
      </c>
      <c r="H4021" s="9">
        <v>2046.3</v>
      </c>
      <c r="I4021" s="9">
        <v>2526.2399999999998</v>
      </c>
      <c r="J4021" t="s">
        <v>16</v>
      </c>
      <c r="K4021">
        <v>0.3</v>
      </c>
      <c r="L4021" s="4" t="s">
        <v>26</v>
      </c>
      <c r="M4021" s="4" t="s">
        <v>18</v>
      </c>
      <c r="N4021" s="4" t="str">
        <f>IF(ISBLANK(Table14[[#This Row],[Sales_Rep]]),"Unknown",Table14[[#This Row],[Sales_Rep]])</f>
        <v>Alice</v>
      </c>
      <c r="O4021" t="str">
        <f>PROPER(Table14[[#This Row],[Region]])</f>
        <v>South</v>
      </c>
      <c r="P4021" s="9">
        <f>IF(ISBLANK(Table14[[#This Row],[Sales_Amount]]),MEDIAN(Table14[Sales_Amount]),Table14[[#This Row],[Sales_Amount]])</f>
        <v>83113.3</v>
      </c>
      <c r="Q4021" s="11">
        <f>IF(ISBLANK(Table14[[#This Row],[Quantity_Sold]]),MEDIAN(Table14[Quantity_Sold]),Table14[[#This Row],[Quantity_Sold]])</f>
        <v>47</v>
      </c>
      <c r="R4021" s="4" t="str">
        <f>TRIM(Table14[[#This Row],[Product_Category]])</f>
        <v>Clothing</v>
      </c>
      <c r="S4021" s="4" t="str">
        <f>PROPER(Table14[[#This Row],[Customer_Type]])</f>
        <v>Returning</v>
      </c>
      <c r="T4021" s="13">
        <f>IF(ISBLANK(Table14[[#This Row],[Discount]]),MEDIAN(Table14[Discount]),Table14[[#This Row],[Discount]])</f>
        <v>0.3</v>
      </c>
    </row>
    <row r="4022" spans="1:20" x14ac:dyDescent="0.3">
      <c r="A4022">
        <v>1153</v>
      </c>
      <c r="B4022" s="1">
        <v>44993</v>
      </c>
      <c r="C4022" t="s">
        <v>19</v>
      </c>
      <c r="D4022" t="s">
        <v>14</v>
      </c>
      <c r="E4022">
        <v>4204.8999999999996</v>
      </c>
      <c r="F4022">
        <v>4</v>
      </c>
      <c r="G4022" t="s">
        <v>24</v>
      </c>
      <c r="H4022" s="9">
        <v>1004.69</v>
      </c>
      <c r="I4022" s="9">
        <v>1130.3499999999999</v>
      </c>
      <c r="J4022" t="s">
        <v>16</v>
      </c>
      <c r="K4022">
        <v>7.0000000000000007E-2</v>
      </c>
      <c r="L4022" s="4" t="s">
        <v>26</v>
      </c>
      <c r="M4022" s="4" t="s">
        <v>18</v>
      </c>
      <c r="N4022" s="4" t="str">
        <f>IF(ISBLANK(Table14[[#This Row],[Sales_Rep]]),"Unknown",Table14[[#This Row],[Sales_Rep]])</f>
        <v>Eve</v>
      </c>
      <c r="O4022" t="str">
        <f>PROPER(Table14[[#This Row],[Region]])</f>
        <v>East</v>
      </c>
      <c r="P4022" s="9">
        <f>IF(ISBLANK(Table14[[#This Row],[Sales_Amount]]),MEDIAN(Table14[Sales_Amount]),Table14[[#This Row],[Sales_Amount]])</f>
        <v>4204.8999999999996</v>
      </c>
      <c r="Q4022" s="11">
        <f>IF(ISBLANK(Table14[[#This Row],[Quantity_Sold]]),MEDIAN(Table14[Quantity_Sold]),Table14[[#This Row],[Quantity_Sold]])</f>
        <v>4</v>
      </c>
      <c r="R4022" s="4" t="str">
        <f>TRIM(Table14[[#This Row],[Product_Category]])</f>
        <v>Clothing</v>
      </c>
      <c r="S4022" s="4" t="str">
        <f>PROPER(Table14[[#This Row],[Customer_Type]])</f>
        <v>Returning</v>
      </c>
      <c r="T4022" s="13">
        <f>IF(ISBLANK(Table14[[#This Row],[Discount]]),MEDIAN(Table14[Discount]),Table14[[#This Row],[Discount]])</f>
        <v>7.0000000000000007E-2</v>
      </c>
    </row>
    <row r="4023" spans="1:20" x14ac:dyDescent="0.3">
      <c r="A4023">
        <v>1415</v>
      </c>
      <c r="B4023" s="1">
        <v>45286</v>
      </c>
      <c r="C4023" t="s">
        <v>13</v>
      </c>
      <c r="D4023" t="s">
        <v>14</v>
      </c>
      <c r="E4023">
        <v>7128.11</v>
      </c>
      <c r="F4023">
        <v>9</v>
      </c>
      <c r="G4023" t="s">
        <v>24</v>
      </c>
      <c r="H4023" s="9">
        <v>965.41</v>
      </c>
      <c r="I4023" s="9">
        <v>1115.51</v>
      </c>
      <c r="J4023" t="s">
        <v>25</v>
      </c>
      <c r="K4023">
        <v>0.28999999999999998</v>
      </c>
      <c r="L4023" s="4" t="s">
        <v>31</v>
      </c>
      <c r="M4023" s="4" t="s">
        <v>18</v>
      </c>
      <c r="N4023" s="4" t="str">
        <f>IF(ISBLANK(Table14[[#This Row],[Sales_Rep]]),"Unknown",Table14[[#This Row],[Sales_Rep]])</f>
        <v>David</v>
      </c>
      <c r="O4023" t="str">
        <f>PROPER(Table14[[#This Row],[Region]])</f>
        <v>East</v>
      </c>
      <c r="P4023" s="9">
        <f>IF(ISBLANK(Table14[[#This Row],[Sales_Amount]]),MEDIAN(Table14[Sales_Amount]),Table14[[#This Row],[Sales_Amount]])</f>
        <v>7128.11</v>
      </c>
      <c r="Q4023" s="11">
        <f>IF(ISBLANK(Table14[[#This Row],[Quantity_Sold]]),MEDIAN(Table14[Quantity_Sold]),Table14[[#This Row],[Quantity_Sold]])</f>
        <v>9</v>
      </c>
      <c r="R4023" s="4" t="str">
        <f>TRIM(Table14[[#This Row],[Product_Category]])</f>
        <v>Clothing</v>
      </c>
      <c r="S4023" s="4" t="str">
        <f>PROPER(Table14[[#This Row],[Customer_Type]])</f>
        <v>New</v>
      </c>
      <c r="T4023" s="13">
        <f>IF(ISBLANK(Table14[[#This Row],[Discount]]),MEDIAN(Table14[Discount]),Table14[[#This Row],[Discount]])</f>
        <v>0.28999999999999998</v>
      </c>
    </row>
    <row r="4024" spans="1:20" x14ac:dyDescent="0.3">
      <c r="A4024">
        <v>1310</v>
      </c>
      <c r="B4024" s="1">
        <v>45052</v>
      </c>
      <c r="C4024" t="s">
        <v>19</v>
      </c>
      <c r="D4024" t="s">
        <v>27</v>
      </c>
      <c r="E4024">
        <v>35488.01</v>
      </c>
      <c r="F4024">
        <v>14</v>
      </c>
      <c r="G4024" t="s">
        <v>28</v>
      </c>
      <c r="H4024" s="9">
        <v>2089.92</v>
      </c>
      <c r="I4024" s="9">
        <v>2880.52</v>
      </c>
      <c r="J4024" t="s">
        <v>25</v>
      </c>
      <c r="K4024">
        <v>0.12</v>
      </c>
      <c r="L4024" s="4" t="s">
        <v>17</v>
      </c>
      <c r="M4024" s="4" t="s">
        <v>18</v>
      </c>
      <c r="N4024" s="4" t="str">
        <f>IF(ISBLANK(Table14[[#This Row],[Sales_Rep]]),"Unknown",Table14[[#This Row],[Sales_Rep]])</f>
        <v>Eve</v>
      </c>
      <c r="O4024" t="str">
        <f>PROPER(Table14[[#This Row],[Region]])</f>
        <v>West</v>
      </c>
      <c r="P4024" s="9">
        <f>IF(ISBLANK(Table14[[#This Row],[Sales_Amount]]),MEDIAN(Table14[Sales_Amount]),Table14[[#This Row],[Sales_Amount]])</f>
        <v>35488.01</v>
      </c>
      <c r="Q4024" s="11">
        <f>IF(ISBLANK(Table14[[#This Row],[Quantity_Sold]]),MEDIAN(Table14[Quantity_Sold]),Table14[[#This Row],[Quantity_Sold]])</f>
        <v>14</v>
      </c>
      <c r="R4024" s="4" t="str">
        <f>TRIM(Table14[[#This Row],[Product_Category]])</f>
        <v>Furniture</v>
      </c>
      <c r="S4024" s="4" t="str">
        <f>PROPER(Table14[[#This Row],[Customer_Type]])</f>
        <v>New</v>
      </c>
      <c r="T4024" s="13">
        <f>IF(ISBLANK(Table14[[#This Row],[Discount]]),MEDIAN(Table14[Discount]),Table14[[#This Row],[Discount]])</f>
        <v>0.12</v>
      </c>
    </row>
    <row r="4025" spans="1:20" x14ac:dyDescent="0.3">
      <c r="A4025">
        <v>1331</v>
      </c>
      <c r="B4025" s="1">
        <v>45642</v>
      </c>
      <c r="C4025" t="s">
        <v>23</v>
      </c>
      <c r="D4025" t="s">
        <v>30</v>
      </c>
      <c r="E4025">
        <v>13760.55</v>
      </c>
      <c r="F4025">
        <v>4</v>
      </c>
      <c r="G4025" t="s">
        <v>15</v>
      </c>
      <c r="H4025" s="9">
        <v>3255.79</v>
      </c>
      <c r="I4025" s="9">
        <v>4777.97</v>
      </c>
      <c r="J4025" t="s">
        <v>25</v>
      </c>
      <c r="K4025">
        <v>0.28000000000000003</v>
      </c>
      <c r="L4025" s="4" t="s">
        <v>26</v>
      </c>
      <c r="M4025" s="4" t="s">
        <v>22</v>
      </c>
      <c r="N4025" s="4" t="str">
        <f>IF(ISBLANK(Table14[[#This Row],[Sales_Rep]]),"Unknown",Table14[[#This Row],[Sales_Rep]])</f>
        <v>Charlie</v>
      </c>
      <c r="O4025" t="str">
        <f>PROPER(Table14[[#This Row],[Region]])</f>
        <v>South</v>
      </c>
      <c r="P4025" s="9">
        <f>IF(ISBLANK(Table14[[#This Row],[Sales_Amount]]),MEDIAN(Table14[Sales_Amount]),Table14[[#This Row],[Sales_Amount]])</f>
        <v>13760.55</v>
      </c>
      <c r="Q4025" s="11">
        <f>IF(ISBLANK(Table14[[#This Row],[Quantity_Sold]]),MEDIAN(Table14[Quantity_Sold]),Table14[[#This Row],[Quantity_Sold]])</f>
        <v>4</v>
      </c>
      <c r="R4025" s="4" t="str">
        <f>TRIM(Table14[[#This Row],[Product_Category]])</f>
        <v>Food</v>
      </c>
      <c r="S4025" s="4" t="str">
        <f>PROPER(Table14[[#This Row],[Customer_Type]])</f>
        <v>New</v>
      </c>
      <c r="T4025" s="13">
        <f>IF(ISBLANK(Table14[[#This Row],[Discount]]),MEDIAN(Table14[Discount]),Table14[[#This Row],[Discount]])</f>
        <v>0.28000000000000003</v>
      </c>
    </row>
    <row r="4026" spans="1:20" x14ac:dyDescent="0.3">
      <c r="A4026">
        <v>1302</v>
      </c>
      <c r="B4026" s="1">
        <v>45373</v>
      </c>
      <c r="C4026" t="s">
        <v>13</v>
      </c>
      <c r="D4026" t="s">
        <v>14</v>
      </c>
      <c r="E4026">
        <v>96962.5</v>
      </c>
      <c r="F4026">
        <v>20</v>
      </c>
      <c r="G4026" t="s">
        <v>21</v>
      </c>
      <c r="H4026" s="9">
        <v>4489.53</v>
      </c>
      <c r="I4026" s="9">
        <v>6551.52</v>
      </c>
      <c r="J4026" t="s">
        <v>25</v>
      </c>
      <c r="K4026">
        <v>0.26</v>
      </c>
      <c r="L4026" s="4" t="s">
        <v>31</v>
      </c>
      <c r="M4026" s="4" t="s">
        <v>22</v>
      </c>
      <c r="N4026" s="4" t="str">
        <f>IF(ISBLANK(Table14[[#This Row],[Sales_Rep]]),"Unknown",Table14[[#This Row],[Sales_Rep]])</f>
        <v>David</v>
      </c>
      <c r="O4026" t="str">
        <f>PROPER(Table14[[#This Row],[Region]])</f>
        <v>East</v>
      </c>
      <c r="P4026" s="9">
        <f>IF(ISBLANK(Table14[[#This Row],[Sales_Amount]]),MEDIAN(Table14[Sales_Amount]),Table14[[#This Row],[Sales_Amount]])</f>
        <v>96962.5</v>
      </c>
      <c r="Q4026" s="11">
        <f>IF(ISBLANK(Table14[[#This Row],[Quantity_Sold]]),MEDIAN(Table14[Quantity_Sold]),Table14[[#This Row],[Quantity_Sold]])</f>
        <v>20</v>
      </c>
      <c r="R4026" s="4" t="str">
        <f>TRIM(Table14[[#This Row],[Product_Category]])</f>
        <v>Electronics</v>
      </c>
      <c r="S4026" s="4" t="str">
        <f>PROPER(Table14[[#This Row],[Customer_Type]])</f>
        <v>New</v>
      </c>
      <c r="T4026" s="13">
        <f>IF(ISBLANK(Table14[[#This Row],[Discount]]),MEDIAN(Table14[Discount]),Table14[[#This Row],[Discount]])</f>
        <v>0.26</v>
      </c>
    </row>
    <row r="4027" spans="1:20" x14ac:dyDescent="0.3">
      <c r="A4027">
        <v>1019</v>
      </c>
      <c r="B4027" s="1">
        <v>45420</v>
      </c>
      <c r="C4027" t="s">
        <v>13</v>
      </c>
      <c r="D4027" t="s">
        <v>27</v>
      </c>
      <c r="E4027">
        <v>178716.28</v>
      </c>
      <c r="F4027">
        <v>39</v>
      </c>
      <c r="G4027" t="s">
        <v>28</v>
      </c>
      <c r="H4027" s="9">
        <v>4586.92</v>
      </c>
      <c r="I4027" s="9">
        <v>5874.96</v>
      </c>
      <c r="J4027" t="s">
        <v>25</v>
      </c>
      <c r="K4027">
        <v>0.22</v>
      </c>
      <c r="L4027" s="4" t="s">
        <v>26</v>
      </c>
      <c r="M4027" s="4" t="s">
        <v>22</v>
      </c>
      <c r="N4027" s="4" t="str">
        <f>IF(ISBLANK(Table14[[#This Row],[Sales_Rep]]),"Unknown",Table14[[#This Row],[Sales_Rep]])</f>
        <v>David</v>
      </c>
      <c r="O4027" t="str">
        <f>PROPER(Table14[[#This Row],[Region]])</f>
        <v>West</v>
      </c>
      <c r="P4027" s="9">
        <f>IF(ISBLANK(Table14[[#This Row],[Sales_Amount]]),MEDIAN(Table14[Sales_Amount]),Table14[[#This Row],[Sales_Amount]])</f>
        <v>178716.28</v>
      </c>
      <c r="Q4027" s="11">
        <f>IF(ISBLANK(Table14[[#This Row],[Quantity_Sold]]),MEDIAN(Table14[Quantity_Sold]),Table14[[#This Row],[Quantity_Sold]])</f>
        <v>39</v>
      </c>
      <c r="R4027" s="4" t="str">
        <f>TRIM(Table14[[#This Row],[Product_Category]])</f>
        <v>Furniture</v>
      </c>
      <c r="S4027" s="4" t="str">
        <f>PROPER(Table14[[#This Row],[Customer_Type]])</f>
        <v>New</v>
      </c>
      <c r="T4027" s="13">
        <f>IF(ISBLANK(Table14[[#This Row],[Discount]]),MEDIAN(Table14[Discount]),Table14[[#This Row],[Discount]])</f>
        <v>0.22</v>
      </c>
    </row>
    <row r="4028" spans="1:20" x14ac:dyDescent="0.3">
      <c r="A4028">
        <v>1389</v>
      </c>
      <c r="B4028" s="1">
        <v>45357</v>
      </c>
      <c r="C4028" t="s">
        <v>32</v>
      </c>
      <c r="D4028" t="s">
        <v>30</v>
      </c>
      <c r="E4028">
        <v>167203</v>
      </c>
      <c r="F4028">
        <v>41</v>
      </c>
      <c r="G4028" t="s">
        <v>15</v>
      </c>
      <c r="H4028" s="9">
        <v>3166.21</v>
      </c>
      <c r="I4028" s="9">
        <v>4292.76</v>
      </c>
      <c r="J4028" t="s">
        <v>25</v>
      </c>
      <c r="K4028">
        <v>0.05</v>
      </c>
      <c r="L4028" s="4" t="s">
        <v>31</v>
      </c>
      <c r="M4028" s="4" t="s">
        <v>18</v>
      </c>
      <c r="N4028" s="4" t="str">
        <f>IF(ISBLANK(Table14[[#This Row],[Sales_Rep]]),"Unknown",Table14[[#This Row],[Sales_Rep]])</f>
        <v>Alice</v>
      </c>
      <c r="O4028" t="str">
        <f>PROPER(Table14[[#This Row],[Region]])</f>
        <v>South</v>
      </c>
      <c r="P4028" s="9">
        <f>IF(ISBLANK(Table14[[#This Row],[Sales_Amount]]),MEDIAN(Table14[Sales_Amount]),Table14[[#This Row],[Sales_Amount]])</f>
        <v>167203</v>
      </c>
      <c r="Q4028" s="11">
        <f>IF(ISBLANK(Table14[[#This Row],[Quantity_Sold]]),MEDIAN(Table14[Quantity_Sold]),Table14[[#This Row],[Quantity_Sold]])</f>
        <v>41</v>
      </c>
      <c r="R4028" s="4" t="str">
        <f>TRIM(Table14[[#This Row],[Product_Category]])</f>
        <v>Food</v>
      </c>
      <c r="S4028" s="4" t="str">
        <f>PROPER(Table14[[#This Row],[Customer_Type]])</f>
        <v>New</v>
      </c>
      <c r="T4028" s="13">
        <f>IF(ISBLANK(Table14[[#This Row],[Discount]]),MEDIAN(Table14[Discount]),Table14[[#This Row],[Discount]])</f>
        <v>0.05</v>
      </c>
    </row>
    <row r="4029" spans="1:20" x14ac:dyDescent="0.3">
      <c r="A4029">
        <v>1085</v>
      </c>
      <c r="B4029" s="1">
        <v>45095</v>
      </c>
      <c r="C4029" t="s">
        <v>23</v>
      </c>
      <c r="D4029" t="s">
        <v>27</v>
      </c>
      <c r="E4029">
        <v>104004</v>
      </c>
      <c r="F4029">
        <v>30</v>
      </c>
      <c r="G4029" t="s">
        <v>15</v>
      </c>
      <c r="H4029" s="9">
        <v>2649.68</v>
      </c>
      <c r="I4029" s="9">
        <v>3852</v>
      </c>
      <c r="J4029" t="s">
        <v>16</v>
      </c>
      <c r="K4029">
        <v>0.1</v>
      </c>
      <c r="L4029" s="4" t="s">
        <v>26</v>
      </c>
      <c r="M4029" s="4" t="s">
        <v>22</v>
      </c>
      <c r="N4029" s="4" t="str">
        <f>IF(ISBLANK(Table14[[#This Row],[Sales_Rep]]),"Unknown",Table14[[#This Row],[Sales_Rep]])</f>
        <v>Charlie</v>
      </c>
      <c r="O4029" t="str">
        <f>PROPER(Table14[[#This Row],[Region]])</f>
        <v>West</v>
      </c>
      <c r="P4029" s="9">
        <f>IF(ISBLANK(Table14[[#This Row],[Sales_Amount]]),MEDIAN(Table14[Sales_Amount]),Table14[[#This Row],[Sales_Amount]])</f>
        <v>104004</v>
      </c>
      <c r="Q4029" s="11">
        <f>IF(ISBLANK(Table14[[#This Row],[Quantity_Sold]]),MEDIAN(Table14[Quantity_Sold]),Table14[[#This Row],[Quantity_Sold]])</f>
        <v>30</v>
      </c>
      <c r="R4029" s="4" t="str">
        <f>TRIM(Table14[[#This Row],[Product_Category]])</f>
        <v>Food</v>
      </c>
      <c r="S4029" s="4" t="str">
        <f>PROPER(Table14[[#This Row],[Customer_Type]])</f>
        <v>Returning</v>
      </c>
      <c r="T4029" s="13">
        <f>IF(ISBLANK(Table14[[#This Row],[Discount]]),MEDIAN(Table14[Discount]),Table14[[#This Row],[Discount]])</f>
        <v>0.1</v>
      </c>
    </row>
    <row r="4030" spans="1:20" x14ac:dyDescent="0.3">
      <c r="A4030">
        <v>1120</v>
      </c>
      <c r="B4030" s="1">
        <v>45224</v>
      </c>
      <c r="C4030" t="s">
        <v>29</v>
      </c>
      <c r="D4030" t="s">
        <v>14</v>
      </c>
      <c r="E4030">
        <v>4266.76</v>
      </c>
      <c r="F4030">
        <v>2</v>
      </c>
      <c r="G4030" t="s">
        <v>15</v>
      </c>
      <c r="H4030" s="9">
        <v>1566.97</v>
      </c>
      <c r="I4030" s="9">
        <v>2222.27</v>
      </c>
      <c r="J4030" t="s">
        <v>16</v>
      </c>
      <c r="K4030">
        <v>0.04</v>
      </c>
      <c r="L4030" s="4" t="s">
        <v>31</v>
      </c>
      <c r="M4030" s="4" t="s">
        <v>18</v>
      </c>
      <c r="N4030" s="4" t="str">
        <f>IF(ISBLANK(Table14[[#This Row],[Sales_Rep]]),"Unknown",Table14[[#This Row],[Sales_Rep]])</f>
        <v>Bob</v>
      </c>
      <c r="O4030" t="str">
        <f>PROPER(Table14[[#This Row],[Region]])</f>
        <v>East</v>
      </c>
      <c r="P4030" s="9">
        <f>IF(ISBLANK(Table14[[#This Row],[Sales_Amount]]),MEDIAN(Table14[Sales_Amount]),Table14[[#This Row],[Sales_Amount]])</f>
        <v>4266.76</v>
      </c>
      <c r="Q4030" s="11">
        <f>IF(ISBLANK(Table14[[#This Row],[Quantity_Sold]]),MEDIAN(Table14[Quantity_Sold]),Table14[[#This Row],[Quantity_Sold]])</f>
        <v>2</v>
      </c>
      <c r="R4030" s="4" t="str">
        <f>TRIM(Table14[[#This Row],[Product_Category]])</f>
        <v>Food</v>
      </c>
      <c r="S4030" s="4" t="str">
        <f>PROPER(Table14[[#This Row],[Customer_Type]])</f>
        <v>Returning</v>
      </c>
      <c r="T4030" s="13">
        <f>IF(ISBLANK(Table14[[#This Row],[Discount]]),MEDIAN(Table14[Discount]),Table14[[#This Row],[Discount]])</f>
        <v>0.04</v>
      </c>
    </row>
    <row r="4031" spans="1:20" x14ac:dyDescent="0.3">
      <c r="A4031">
        <v>1280</v>
      </c>
      <c r="B4031" s="1">
        <v>45584</v>
      </c>
      <c r="C4031" t="s">
        <v>32</v>
      </c>
      <c r="D4031" t="s">
        <v>30</v>
      </c>
      <c r="E4031">
        <v>8173.42</v>
      </c>
      <c r="F4031">
        <v>50</v>
      </c>
      <c r="G4031" t="s">
        <v>15</v>
      </c>
      <c r="H4031" s="9">
        <v>155.38</v>
      </c>
      <c r="I4031" s="9">
        <v>215.09</v>
      </c>
      <c r="J4031" t="s">
        <v>16</v>
      </c>
      <c r="K4031">
        <v>0.24</v>
      </c>
      <c r="L4031" s="4" t="s">
        <v>17</v>
      </c>
      <c r="M4031" s="4" t="s">
        <v>22</v>
      </c>
      <c r="N4031" s="4" t="str">
        <f>IF(ISBLANK(Table14[[#This Row],[Sales_Rep]]),"Unknown",Table14[[#This Row],[Sales_Rep]])</f>
        <v>Alice</v>
      </c>
      <c r="O4031" t="str">
        <f>PROPER(Table14[[#This Row],[Region]])</f>
        <v>South</v>
      </c>
      <c r="P4031" s="9">
        <f>IF(ISBLANK(Table14[[#This Row],[Sales_Amount]]),MEDIAN(Table14[Sales_Amount]),Table14[[#This Row],[Sales_Amount]])</f>
        <v>8173.42</v>
      </c>
      <c r="Q4031" s="11">
        <f>IF(ISBLANK(Table14[[#This Row],[Quantity_Sold]]),MEDIAN(Table14[Quantity_Sold]),Table14[[#This Row],[Quantity_Sold]])</f>
        <v>50</v>
      </c>
      <c r="R4031" s="4" t="str">
        <f>TRIM(Table14[[#This Row],[Product_Category]])</f>
        <v>Food</v>
      </c>
      <c r="S4031" s="4" t="str">
        <f>PROPER(Table14[[#This Row],[Customer_Type]])</f>
        <v>Returning</v>
      </c>
      <c r="T4031" s="13">
        <f>IF(ISBLANK(Table14[[#This Row],[Discount]]),MEDIAN(Table14[Discount]),Table14[[#This Row],[Discount]])</f>
        <v>0.24</v>
      </c>
    </row>
    <row r="4032" spans="1:20" x14ac:dyDescent="0.3">
      <c r="A4032">
        <v>1395</v>
      </c>
      <c r="B4032" s="1">
        <v>45165</v>
      </c>
      <c r="C4032" t="s">
        <v>32</v>
      </c>
      <c r="D4032" t="s">
        <v>27</v>
      </c>
      <c r="E4032">
        <v>11506.5</v>
      </c>
      <c r="F4032">
        <v>9</v>
      </c>
      <c r="G4032" t="s">
        <v>28</v>
      </c>
      <c r="H4032" s="9">
        <v>1292.8499999999999</v>
      </c>
      <c r="I4032" s="9">
        <v>1469.54</v>
      </c>
      <c r="J4032" t="s">
        <v>25</v>
      </c>
      <c r="K4032">
        <v>0.13</v>
      </c>
      <c r="L4032" s="4" t="s">
        <v>31</v>
      </c>
      <c r="M4032" s="4" t="s">
        <v>18</v>
      </c>
      <c r="N4032" s="4" t="str">
        <f>IF(ISBLANK(Table14[[#This Row],[Sales_Rep]]),"Unknown",Table14[[#This Row],[Sales_Rep]])</f>
        <v>Alice</v>
      </c>
      <c r="O4032" t="str">
        <f>PROPER(Table14[[#This Row],[Region]])</f>
        <v>West</v>
      </c>
      <c r="P4032" s="9">
        <f>IF(ISBLANK(Table14[[#This Row],[Sales_Amount]]),MEDIAN(Table14[Sales_Amount]),Table14[[#This Row],[Sales_Amount]])</f>
        <v>11506.5</v>
      </c>
      <c r="Q4032" s="11">
        <f>IF(ISBLANK(Table14[[#This Row],[Quantity_Sold]]),MEDIAN(Table14[Quantity_Sold]),Table14[[#This Row],[Quantity_Sold]])</f>
        <v>9</v>
      </c>
      <c r="R4032" s="4" t="str">
        <f>TRIM(Table14[[#This Row],[Product_Category]])</f>
        <v>Furniture</v>
      </c>
      <c r="S4032" s="4" t="str">
        <f>PROPER(Table14[[#This Row],[Customer_Type]])</f>
        <v>New</v>
      </c>
      <c r="T4032" s="13">
        <f>IF(ISBLANK(Table14[[#This Row],[Discount]]),MEDIAN(Table14[Discount]),Table14[[#This Row],[Discount]])</f>
        <v>0.13</v>
      </c>
    </row>
    <row r="4033" spans="1:20" x14ac:dyDescent="0.3">
      <c r="A4033">
        <v>1238</v>
      </c>
      <c r="B4033" s="1">
        <v>45310</v>
      </c>
      <c r="C4033" t="s">
        <v>19</v>
      </c>
      <c r="D4033" t="s">
        <v>20</v>
      </c>
      <c r="E4033">
        <v>74114.2</v>
      </c>
      <c r="F4033">
        <v>29</v>
      </c>
      <c r="G4033" t="s">
        <v>21</v>
      </c>
      <c r="H4033" s="9">
        <v>1876.35</v>
      </c>
      <c r="I4033" s="9">
        <v>2808.42</v>
      </c>
      <c r="J4033" t="s">
        <v>16</v>
      </c>
      <c r="K4033">
        <v>0.09</v>
      </c>
      <c r="L4033" s="4" t="s">
        <v>31</v>
      </c>
      <c r="M4033" s="4" t="s">
        <v>22</v>
      </c>
      <c r="N4033" s="4" t="str">
        <f>IF(ISBLANK(Table14[[#This Row],[Sales_Rep]]),"Unknown",Table14[[#This Row],[Sales_Rep]])</f>
        <v>Eve</v>
      </c>
      <c r="O4033" t="str">
        <f>PROPER(Table14[[#This Row],[Region]])</f>
        <v>North</v>
      </c>
      <c r="P4033" s="9">
        <f>IF(ISBLANK(Table14[[#This Row],[Sales_Amount]]),MEDIAN(Table14[Sales_Amount]),Table14[[#This Row],[Sales_Amount]])</f>
        <v>74114.2</v>
      </c>
      <c r="Q4033" s="11">
        <f>IF(ISBLANK(Table14[[#This Row],[Quantity_Sold]]),MEDIAN(Table14[Quantity_Sold]),Table14[[#This Row],[Quantity_Sold]])</f>
        <v>29</v>
      </c>
      <c r="R4033" s="4" t="str">
        <f>TRIM(Table14[[#This Row],[Product_Category]])</f>
        <v>Electronics</v>
      </c>
      <c r="S4033" s="4" t="str">
        <f>PROPER(Table14[[#This Row],[Customer_Type]])</f>
        <v>Returning</v>
      </c>
      <c r="T4033" s="13">
        <f>IF(ISBLANK(Table14[[#This Row],[Discount]]),MEDIAN(Table14[Discount]),Table14[[#This Row],[Discount]])</f>
        <v>0.09</v>
      </c>
    </row>
    <row r="4034" spans="1:20" x14ac:dyDescent="0.3">
      <c r="A4034">
        <v>1149</v>
      </c>
      <c r="B4034" s="1">
        <v>45428</v>
      </c>
      <c r="C4034" t="s">
        <v>19</v>
      </c>
      <c r="D4034" t="s">
        <v>30</v>
      </c>
      <c r="E4034">
        <v>227603.88</v>
      </c>
      <c r="F4034">
        <v>48</v>
      </c>
      <c r="G4034" t="s">
        <v>24</v>
      </c>
      <c r="H4034" s="9">
        <v>4545.6499999999996</v>
      </c>
      <c r="I4034" s="9">
        <v>5513.66</v>
      </c>
      <c r="J4034" t="s">
        <v>16</v>
      </c>
      <c r="K4034">
        <v>0.14000000000000001</v>
      </c>
      <c r="L4034" s="4" t="s">
        <v>26</v>
      </c>
      <c r="M4034" s="4" t="s">
        <v>18</v>
      </c>
      <c r="N4034" s="4" t="str">
        <f>IF(ISBLANK(Table14[[#This Row],[Sales_Rep]]),"Unknown",Table14[[#This Row],[Sales_Rep]])</f>
        <v>Eve</v>
      </c>
      <c r="O4034" t="str">
        <f>PROPER(Table14[[#This Row],[Region]])</f>
        <v>South</v>
      </c>
      <c r="P4034" s="9">
        <f>IF(ISBLANK(Table14[[#This Row],[Sales_Amount]]),MEDIAN(Table14[Sales_Amount]),Table14[[#This Row],[Sales_Amount]])</f>
        <v>227603.88</v>
      </c>
      <c r="Q4034" s="11">
        <f>IF(ISBLANK(Table14[[#This Row],[Quantity_Sold]]),MEDIAN(Table14[Quantity_Sold]),Table14[[#This Row],[Quantity_Sold]])</f>
        <v>48</v>
      </c>
      <c r="R4034" s="4" t="str">
        <f>TRIM(Table14[[#This Row],[Product_Category]])</f>
        <v>Clothing</v>
      </c>
      <c r="S4034" s="4" t="str">
        <f>PROPER(Table14[[#This Row],[Customer_Type]])</f>
        <v>Returning</v>
      </c>
      <c r="T4034" s="13">
        <f>IF(ISBLANK(Table14[[#This Row],[Discount]]),MEDIAN(Table14[Discount]),Table14[[#This Row],[Discount]])</f>
        <v>0.14000000000000001</v>
      </c>
    </row>
    <row r="4035" spans="1:20" x14ac:dyDescent="0.3">
      <c r="A4035">
        <v>1095</v>
      </c>
      <c r="B4035" s="1">
        <v>45210</v>
      </c>
      <c r="C4035" t="s">
        <v>19</v>
      </c>
      <c r="D4035" t="s">
        <v>14</v>
      </c>
      <c r="E4035">
        <v>48443.83</v>
      </c>
      <c r="F4035">
        <v>16</v>
      </c>
      <c r="G4035" t="s">
        <v>28</v>
      </c>
      <c r="H4035" s="9">
        <v>2251.34</v>
      </c>
      <c r="I4035" s="9">
        <v>3089.53</v>
      </c>
      <c r="J4035" t="s">
        <v>25</v>
      </c>
      <c r="K4035">
        <v>0.02</v>
      </c>
      <c r="L4035" s="4" t="s">
        <v>31</v>
      </c>
      <c r="M4035" s="4" t="s">
        <v>22</v>
      </c>
      <c r="N4035" s="4" t="str">
        <f>IF(ISBLANK(Table14[[#This Row],[Sales_Rep]]),"Unknown",Table14[[#This Row],[Sales_Rep]])</f>
        <v>Eve</v>
      </c>
      <c r="O4035" t="str">
        <f>PROPER(Table14[[#This Row],[Region]])</f>
        <v>East</v>
      </c>
      <c r="P4035" s="9">
        <f>IF(ISBLANK(Table14[[#This Row],[Sales_Amount]]),MEDIAN(Table14[Sales_Amount]),Table14[[#This Row],[Sales_Amount]])</f>
        <v>48443.83</v>
      </c>
      <c r="Q4035" s="11">
        <f>IF(ISBLANK(Table14[[#This Row],[Quantity_Sold]]),MEDIAN(Table14[Quantity_Sold]),Table14[[#This Row],[Quantity_Sold]])</f>
        <v>16</v>
      </c>
      <c r="R4035" s="4" t="str">
        <f>TRIM(Table14[[#This Row],[Product_Category]])</f>
        <v>Furniture</v>
      </c>
      <c r="S4035" s="4" t="str">
        <f>PROPER(Table14[[#This Row],[Customer_Type]])</f>
        <v>New</v>
      </c>
      <c r="T4035" s="13">
        <f>IF(ISBLANK(Table14[[#This Row],[Discount]]),MEDIAN(Table14[Discount]),Table14[[#This Row],[Discount]])</f>
        <v>0.02</v>
      </c>
    </row>
    <row r="4036" spans="1:20" x14ac:dyDescent="0.3">
      <c r="A4036">
        <v>1384</v>
      </c>
      <c r="B4036" s="1">
        <v>45298</v>
      </c>
      <c r="C4036" t="s">
        <v>32</v>
      </c>
      <c r="D4036" t="s">
        <v>27</v>
      </c>
      <c r="E4036">
        <v>11689.92</v>
      </c>
      <c r="F4036">
        <v>45</v>
      </c>
      <c r="G4036" t="s">
        <v>24</v>
      </c>
      <c r="H4036" s="9">
        <v>217.52</v>
      </c>
      <c r="I4036" s="9">
        <v>324.72000000000003</v>
      </c>
      <c r="J4036" t="s">
        <v>25</v>
      </c>
      <c r="K4036">
        <v>0.2</v>
      </c>
      <c r="L4036" s="4" t="s">
        <v>17</v>
      </c>
      <c r="M4036" s="4" t="s">
        <v>18</v>
      </c>
      <c r="N4036" s="4" t="str">
        <f>IF(ISBLANK(Table14[[#This Row],[Sales_Rep]]),"Unknown",Table14[[#This Row],[Sales_Rep]])</f>
        <v>Alice</v>
      </c>
      <c r="O4036" t="str">
        <f>PROPER(Table14[[#This Row],[Region]])</f>
        <v>West</v>
      </c>
      <c r="P4036" s="9">
        <f>IF(ISBLANK(Table14[[#This Row],[Sales_Amount]]),MEDIAN(Table14[Sales_Amount]),Table14[[#This Row],[Sales_Amount]])</f>
        <v>11689.92</v>
      </c>
      <c r="Q4036" s="11">
        <f>IF(ISBLANK(Table14[[#This Row],[Quantity_Sold]]),MEDIAN(Table14[Quantity_Sold]),Table14[[#This Row],[Quantity_Sold]])</f>
        <v>45</v>
      </c>
      <c r="R4036" s="4" t="str">
        <f>TRIM(Table14[[#This Row],[Product_Category]])</f>
        <v>Clothing</v>
      </c>
      <c r="S4036" s="4" t="str">
        <f>PROPER(Table14[[#This Row],[Customer_Type]])</f>
        <v>New</v>
      </c>
      <c r="T4036" s="13">
        <f>IF(ISBLANK(Table14[[#This Row],[Discount]]),MEDIAN(Table14[Discount]),Table14[[#This Row],[Discount]])</f>
        <v>0.2</v>
      </c>
    </row>
    <row r="4037" spans="1:20" x14ac:dyDescent="0.3">
      <c r="A4037">
        <v>1041</v>
      </c>
      <c r="B4037" s="1">
        <v>45403</v>
      </c>
      <c r="C4037" t="s">
        <v>29</v>
      </c>
      <c r="D4037" t="s">
        <v>14</v>
      </c>
      <c r="E4037">
        <v>36359.51</v>
      </c>
      <c r="F4037">
        <v>19</v>
      </c>
      <c r="G4037" t="s">
        <v>28</v>
      </c>
      <c r="H4037" s="9">
        <v>1802.22</v>
      </c>
      <c r="I4037" s="9">
        <v>2333.73</v>
      </c>
      <c r="J4037" t="s">
        <v>16</v>
      </c>
      <c r="K4037">
        <v>0.18</v>
      </c>
      <c r="L4037" s="4" t="s">
        <v>26</v>
      </c>
      <c r="M4037" s="4" t="s">
        <v>22</v>
      </c>
      <c r="N4037" s="4" t="str">
        <f>IF(ISBLANK(Table14[[#This Row],[Sales_Rep]]),"Unknown",Table14[[#This Row],[Sales_Rep]])</f>
        <v>Bob</v>
      </c>
      <c r="O4037" t="str">
        <f>PROPER(Table14[[#This Row],[Region]])</f>
        <v>East</v>
      </c>
      <c r="P4037" s="9">
        <f>IF(ISBLANK(Table14[[#This Row],[Sales_Amount]]),MEDIAN(Table14[Sales_Amount]),Table14[[#This Row],[Sales_Amount]])</f>
        <v>36359.51</v>
      </c>
      <c r="Q4037" s="11">
        <f>IF(ISBLANK(Table14[[#This Row],[Quantity_Sold]]),MEDIAN(Table14[Quantity_Sold]),Table14[[#This Row],[Quantity_Sold]])</f>
        <v>19</v>
      </c>
      <c r="R4037" s="4" t="str">
        <f>TRIM(Table14[[#This Row],[Product_Category]])</f>
        <v>Furniture</v>
      </c>
      <c r="S4037" s="4" t="str">
        <f>PROPER(Table14[[#This Row],[Customer_Type]])</f>
        <v>Returning</v>
      </c>
      <c r="T4037" s="13">
        <f>IF(ISBLANK(Table14[[#This Row],[Discount]]),MEDIAN(Table14[Discount]),Table14[[#This Row],[Discount]])</f>
        <v>0.18</v>
      </c>
    </row>
    <row r="4038" spans="1:20" x14ac:dyDescent="0.3">
      <c r="A4038">
        <v>1076</v>
      </c>
      <c r="B4038" s="1">
        <v>45065</v>
      </c>
      <c r="C4038" t="s">
        <v>13</v>
      </c>
      <c r="D4038" t="s">
        <v>14</v>
      </c>
      <c r="E4038">
        <v>29295.02</v>
      </c>
      <c r="F4038">
        <v>36</v>
      </c>
      <c r="G4038" t="s">
        <v>24</v>
      </c>
      <c r="H4038" s="9">
        <v>945.13</v>
      </c>
      <c r="I4038" s="9">
        <v>1043.27</v>
      </c>
      <c r="J4038" t="s">
        <v>25</v>
      </c>
      <c r="K4038">
        <v>0.22</v>
      </c>
      <c r="L4038" s="4" t="s">
        <v>17</v>
      </c>
      <c r="M4038" s="4" t="s">
        <v>18</v>
      </c>
      <c r="N4038" s="4" t="str">
        <f>IF(ISBLANK(Table14[[#This Row],[Sales_Rep]]),"Unknown",Table14[[#This Row],[Sales_Rep]])</f>
        <v>David</v>
      </c>
      <c r="O4038" t="str">
        <f>PROPER(Table14[[#This Row],[Region]])</f>
        <v>East</v>
      </c>
      <c r="P4038" s="9">
        <f>IF(ISBLANK(Table14[[#This Row],[Sales_Amount]]),MEDIAN(Table14[Sales_Amount]),Table14[[#This Row],[Sales_Amount]])</f>
        <v>29295.02</v>
      </c>
      <c r="Q4038" s="11">
        <f>IF(ISBLANK(Table14[[#This Row],[Quantity_Sold]]),MEDIAN(Table14[Quantity_Sold]),Table14[[#This Row],[Quantity_Sold]])</f>
        <v>36</v>
      </c>
      <c r="R4038" s="4" t="str">
        <f>TRIM(Table14[[#This Row],[Product_Category]])</f>
        <v>Clothing</v>
      </c>
      <c r="S4038" s="4" t="str">
        <f>PROPER(Table14[[#This Row],[Customer_Type]])</f>
        <v>New</v>
      </c>
      <c r="T4038" s="13">
        <f>IF(ISBLANK(Table14[[#This Row],[Discount]]),MEDIAN(Table14[Discount]),Table14[[#This Row],[Discount]])</f>
        <v>0.22</v>
      </c>
    </row>
    <row r="4039" spans="1:20" x14ac:dyDescent="0.3">
      <c r="A4039">
        <v>1084</v>
      </c>
      <c r="B4039" s="1">
        <v>45154</v>
      </c>
      <c r="C4039" t="s">
        <v>19</v>
      </c>
      <c r="D4039" t="s">
        <v>20</v>
      </c>
      <c r="E4039">
        <v>118773.27</v>
      </c>
      <c r="F4039">
        <v>44</v>
      </c>
      <c r="G4039" t="s">
        <v>28</v>
      </c>
      <c r="H4039" s="9">
        <v>2374.62</v>
      </c>
      <c r="I4039" s="9">
        <v>3252.28</v>
      </c>
      <c r="J4039" t="s">
        <v>16</v>
      </c>
      <c r="K4039">
        <v>0.17</v>
      </c>
      <c r="L4039" s="4" t="s">
        <v>17</v>
      </c>
      <c r="M4039" s="4" t="s">
        <v>18</v>
      </c>
      <c r="N4039" s="4" t="str">
        <f>IF(ISBLANK(Table14[[#This Row],[Sales_Rep]]),"Unknown",Table14[[#This Row],[Sales_Rep]])</f>
        <v>Eve</v>
      </c>
      <c r="O4039" t="str">
        <f>PROPER(Table14[[#This Row],[Region]])</f>
        <v>North</v>
      </c>
      <c r="P4039" s="9">
        <f>IF(ISBLANK(Table14[[#This Row],[Sales_Amount]]),MEDIAN(Table14[Sales_Amount]),Table14[[#This Row],[Sales_Amount]])</f>
        <v>118773.27</v>
      </c>
      <c r="Q4039" s="11">
        <f>IF(ISBLANK(Table14[[#This Row],[Quantity_Sold]]),MEDIAN(Table14[Quantity_Sold]),Table14[[#This Row],[Quantity_Sold]])</f>
        <v>44</v>
      </c>
      <c r="R4039" s="4" t="str">
        <f>TRIM(Table14[[#This Row],[Product_Category]])</f>
        <v>Furniture</v>
      </c>
      <c r="S4039" s="4" t="str">
        <f>PROPER(Table14[[#This Row],[Customer_Type]])</f>
        <v>Returning</v>
      </c>
      <c r="T4039" s="13">
        <f>IF(ISBLANK(Table14[[#This Row],[Discount]]),MEDIAN(Table14[Discount]),Table14[[#This Row],[Discount]])</f>
        <v>0.17</v>
      </c>
    </row>
    <row r="4040" spans="1:20" x14ac:dyDescent="0.3">
      <c r="A4040">
        <v>1054</v>
      </c>
      <c r="B4040" s="1">
        <v>45188</v>
      </c>
      <c r="C4040" t="s">
        <v>29</v>
      </c>
      <c r="D4040" t="s">
        <v>30</v>
      </c>
      <c r="E4040">
        <v>28771.65</v>
      </c>
      <c r="F4040">
        <v>26</v>
      </c>
      <c r="G4040" t="s">
        <v>15</v>
      </c>
      <c r="H4040" s="9">
        <v>1100.45</v>
      </c>
      <c r="I4040" s="9">
        <v>1580.86</v>
      </c>
      <c r="J4040" t="s">
        <v>16</v>
      </c>
      <c r="K4040">
        <v>0.3</v>
      </c>
      <c r="L4040" s="4" t="s">
        <v>17</v>
      </c>
      <c r="M4040" s="4" t="s">
        <v>22</v>
      </c>
      <c r="N4040" s="4" t="str">
        <f>IF(ISBLANK(Table14[[#This Row],[Sales_Rep]]),"Unknown",Table14[[#This Row],[Sales_Rep]])</f>
        <v>Bob</v>
      </c>
      <c r="O4040" t="str">
        <f>PROPER(Table14[[#This Row],[Region]])</f>
        <v>South</v>
      </c>
      <c r="P4040" s="9">
        <f>IF(ISBLANK(Table14[[#This Row],[Sales_Amount]]),MEDIAN(Table14[Sales_Amount]),Table14[[#This Row],[Sales_Amount]])</f>
        <v>28771.65</v>
      </c>
      <c r="Q4040" s="11">
        <f>IF(ISBLANK(Table14[[#This Row],[Quantity_Sold]]),MEDIAN(Table14[Quantity_Sold]),Table14[[#This Row],[Quantity_Sold]])</f>
        <v>26</v>
      </c>
      <c r="R4040" s="4" t="str">
        <f>TRIM(Table14[[#This Row],[Product_Category]])</f>
        <v>Food</v>
      </c>
      <c r="S4040" s="4" t="str">
        <f>PROPER(Table14[[#This Row],[Customer_Type]])</f>
        <v>Returning</v>
      </c>
      <c r="T4040" s="13">
        <f>IF(ISBLANK(Table14[[#This Row],[Discount]]),MEDIAN(Table14[Discount]),Table14[[#This Row],[Discount]])</f>
        <v>0.3</v>
      </c>
    </row>
    <row r="4041" spans="1:20" x14ac:dyDescent="0.3">
      <c r="A4041">
        <v>1060</v>
      </c>
      <c r="B4041" s="1">
        <v>45643</v>
      </c>
      <c r="C4041" t="s">
        <v>23</v>
      </c>
      <c r="D4041" t="s">
        <v>20</v>
      </c>
      <c r="E4041">
        <v>58683.88</v>
      </c>
      <c r="F4041">
        <v>33</v>
      </c>
      <c r="G4041" t="s">
        <v>28</v>
      </c>
      <c r="H4041" s="9">
        <v>1597.86</v>
      </c>
      <c r="I4041" s="9">
        <v>2067.79</v>
      </c>
      <c r="J4041" t="s">
        <v>16</v>
      </c>
      <c r="K4041">
        <v>0.14000000000000001</v>
      </c>
      <c r="L4041" s="4" t="s">
        <v>31</v>
      </c>
      <c r="M4041" s="4" t="s">
        <v>18</v>
      </c>
      <c r="N4041" s="4" t="str">
        <f>IF(ISBLANK(Table14[[#This Row],[Sales_Rep]]),"Unknown",Table14[[#This Row],[Sales_Rep]])</f>
        <v>Charlie</v>
      </c>
      <c r="O4041" t="str">
        <f>PROPER(Table14[[#This Row],[Region]])</f>
        <v>North</v>
      </c>
      <c r="P4041" s="9">
        <f>IF(ISBLANK(Table14[[#This Row],[Sales_Amount]]),MEDIAN(Table14[Sales_Amount]),Table14[[#This Row],[Sales_Amount]])</f>
        <v>58683.88</v>
      </c>
      <c r="Q4041" s="11">
        <f>IF(ISBLANK(Table14[[#This Row],[Quantity_Sold]]),MEDIAN(Table14[Quantity_Sold]),Table14[[#This Row],[Quantity_Sold]])</f>
        <v>33</v>
      </c>
      <c r="R4041" s="4" t="str">
        <f>TRIM(Table14[[#This Row],[Product_Category]])</f>
        <v>Furniture</v>
      </c>
      <c r="S4041" s="4" t="str">
        <f>PROPER(Table14[[#This Row],[Customer_Type]])</f>
        <v>Returning</v>
      </c>
      <c r="T4041" s="13">
        <f>IF(ISBLANK(Table14[[#This Row],[Discount]]),MEDIAN(Table14[Discount]),Table14[[#This Row],[Discount]])</f>
        <v>0.14000000000000001</v>
      </c>
    </row>
    <row r="4042" spans="1:20" x14ac:dyDescent="0.3">
      <c r="A4042">
        <v>1365</v>
      </c>
      <c r="B4042" s="1">
        <v>45120</v>
      </c>
      <c r="C4042" t="s">
        <v>19</v>
      </c>
      <c r="D4042" t="s">
        <v>14</v>
      </c>
      <c r="E4042">
        <v>91308.74</v>
      </c>
      <c r="F4042">
        <v>22</v>
      </c>
      <c r="G4042" t="s">
        <v>24</v>
      </c>
      <c r="H4042" s="9">
        <v>4931.8599999999997</v>
      </c>
      <c r="I4042" s="9">
        <v>5845.63</v>
      </c>
      <c r="J4042" t="s">
        <v>16</v>
      </c>
      <c r="K4042">
        <v>0.28999999999999998</v>
      </c>
      <c r="L4042" s="4" t="s">
        <v>17</v>
      </c>
      <c r="M4042" s="4" t="s">
        <v>18</v>
      </c>
      <c r="N4042" s="4" t="str">
        <f>IF(ISBLANK(Table14[[#This Row],[Sales_Rep]]),"Unknown",Table14[[#This Row],[Sales_Rep]])</f>
        <v>Eve</v>
      </c>
      <c r="O4042" t="str">
        <f>PROPER(Table14[[#This Row],[Region]])</f>
        <v>East</v>
      </c>
      <c r="P4042" s="9">
        <f>IF(ISBLANK(Table14[[#This Row],[Sales_Amount]]),MEDIAN(Table14[Sales_Amount]),Table14[[#This Row],[Sales_Amount]])</f>
        <v>91308.74</v>
      </c>
      <c r="Q4042" s="11">
        <f>IF(ISBLANK(Table14[[#This Row],[Quantity_Sold]]),MEDIAN(Table14[Quantity_Sold]),Table14[[#This Row],[Quantity_Sold]])</f>
        <v>22</v>
      </c>
      <c r="R4042" s="4" t="str">
        <f>TRIM(Table14[[#This Row],[Product_Category]])</f>
        <v>Clothing</v>
      </c>
      <c r="S4042" s="4" t="str">
        <f>PROPER(Table14[[#This Row],[Customer_Type]])</f>
        <v>Returning</v>
      </c>
      <c r="T4042" s="13">
        <f>IF(ISBLANK(Table14[[#This Row],[Discount]]),MEDIAN(Table14[Discount]),Table14[[#This Row],[Discount]])</f>
        <v>0.28999999999999998</v>
      </c>
    </row>
    <row r="4043" spans="1:20" x14ac:dyDescent="0.3">
      <c r="A4043">
        <v>1466</v>
      </c>
      <c r="B4043" s="1">
        <v>45209</v>
      </c>
      <c r="C4043" t="s">
        <v>13</v>
      </c>
      <c r="D4043" t="s">
        <v>27</v>
      </c>
      <c r="E4043">
        <v>156654.45000000001</v>
      </c>
      <c r="F4043">
        <v>38</v>
      </c>
      <c r="G4043" t="s">
        <v>24</v>
      </c>
      <c r="H4043" s="9">
        <v>4004.14</v>
      </c>
      <c r="I4043" s="9">
        <v>4966.8500000000004</v>
      </c>
      <c r="J4043" t="s">
        <v>16</v>
      </c>
      <c r="K4043">
        <v>0.17</v>
      </c>
      <c r="L4043" s="4" t="s">
        <v>26</v>
      </c>
      <c r="M4043" s="4" t="s">
        <v>18</v>
      </c>
      <c r="N4043" s="4" t="str">
        <f>IF(ISBLANK(Table14[[#This Row],[Sales_Rep]]),"Unknown",Table14[[#This Row],[Sales_Rep]])</f>
        <v>David</v>
      </c>
      <c r="O4043" t="str">
        <f>PROPER(Table14[[#This Row],[Region]])</f>
        <v>West</v>
      </c>
      <c r="P4043" s="9">
        <f>IF(ISBLANK(Table14[[#This Row],[Sales_Amount]]),MEDIAN(Table14[Sales_Amount]),Table14[[#This Row],[Sales_Amount]])</f>
        <v>156654.45000000001</v>
      </c>
      <c r="Q4043" s="11">
        <f>IF(ISBLANK(Table14[[#This Row],[Quantity_Sold]]),MEDIAN(Table14[Quantity_Sold]),Table14[[#This Row],[Quantity_Sold]])</f>
        <v>38</v>
      </c>
      <c r="R4043" s="4" t="str">
        <f>TRIM(Table14[[#This Row],[Product_Category]])</f>
        <v>Clothing</v>
      </c>
      <c r="S4043" s="4" t="str">
        <f>PROPER(Table14[[#This Row],[Customer_Type]])</f>
        <v>Returning</v>
      </c>
      <c r="T4043" s="13">
        <f>IF(ISBLANK(Table14[[#This Row],[Discount]]),MEDIAN(Table14[Discount]),Table14[[#This Row],[Discount]])</f>
        <v>0.17</v>
      </c>
    </row>
    <row r="4044" spans="1:20" x14ac:dyDescent="0.3">
      <c r="A4044">
        <v>1040</v>
      </c>
      <c r="B4044" s="1">
        <v>45285</v>
      </c>
      <c r="C4044" t="s">
        <v>23</v>
      </c>
      <c r="D4044" t="s">
        <v>27</v>
      </c>
      <c r="E4044">
        <v>30780.36</v>
      </c>
      <c r="F4044">
        <v>12</v>
      </c>
      <c r="G4044" t="s">
        <v>28</v>
      </c>
      <c r="H4044" s="9">
        <v>2625.32</v>
      </c>
      <c r="I4044" s="9">
        <v>3420.04</v>
      </c>
      <c r="J4044" t="s">
        <v>16</v>
      </c>
      <c r="K4044">
        <v>0.25</v>
      </c>
      <c r="L4044" s="4" t="s">
        <v>31</v>
      </c>
      <c r="M4044" s="4" t="s">
        <v>22</v>
      </c>
      <c r="N4044" s="4" t="str">
        <f>IF(ISBLANK(Table14[[#This Row],[Sales_Rep]]),"Unknown",Table14[[#This Row],[Sales_Rep]])</f>
        <v>Charlie</v>
      </c>
      <c r="O4044" t="str">
        <f>PROPER(Table14[[#This Row],[Region]])</f>
        <v>West</v>
      </c>
      <c r="P4044" s="9">
        <f>IF(ISBLANK(Table14[[#This Row],[Sales_Amount]]),MEDIAN(Table14[Sales_Amount]),Table14[[#This Row],[Sales_Amount]])</f>
        <v>30780.36</v>
      </c>
      <c r="Q4044" s="11">
        <f>IF(ISBLANK(Table14[[#This Row],[Quantity_Sold]]),MEDIAN(Table14[Quantity_Sold]),Table14[[#This Row],[Quantity_Sold]])</f>
        <v>12</v>
      </c>
      <c r="R4044" s="4" t="str">
        <f>TRIM(Table14[[#This Row],[Product_Category]])</f>
        <v>Furniture</v>
      </c>
      <c r="S4044" s="4" t="str">
        <f>PROPER(Table14[[#This Row],[Customer_Type]])</f>
        <v>Returning</v>
      </c>
      <c r="T4044" s="13">
        <f>IF(ISBLANK(Table14[[#This Row],[Discount]]),MEDIAN(Table14[Discount]),Table14[[#This Row],[Discount]])</f>
        <v>0.25</v>
      </c>
    </row>
    <row r="4045" spans="1:20" x14ac:dyDescent="0.3">
      <c r="A4045">
        <v>1310</v>
      </c>
      <c r="B4045" s="1">
        <v>45598</v>
      </c>
      <c r="C4045" t="s">
        <v>23</v>
      </c>
      <c r="D4045" t="s">
        <v>30</v>
      </c>
      <c r="E4045">
        <v>151300.14000000001</v>
      </c>
      <c r="F4045">
        <v>35</v>
      </c>
      <c r="G4045" t="s">
        <v>28</v>
      </c>
      <c r="H4045" s="9">
        <v>3315.71</v>
      </c>
      <c r="I4045" s="9">
        <v>4550.38</v>
      </c>
      <c r="J4045" t="s">
        <v>16</v>
      </c>
      <c r="K4045">
        <v>0.05</v>
      </c>
      <c r="L4045" s="4" t="s">
        <v>26</v>
      </c>
      <c r="M4045" s="4" t="s">
        <v>22</v>
      </c>
      <c r="N4045" s="4" t="str">
        <f>IF(ISBLANK(Table14[[#This Row],[Sales_Rep]]),"Unknown",Table14[[#This Row],[Sales_Rep]])</f>
        <v>Charlie</v>
      </c>
      <c r="O4045" t="str">
        <f>PROPER(Table14[[#This Row],[Region]])</f>
        <v>South</v>
      </c>
      <c r="P4045" s="9">
        <f>IF(ISBLANK(Table14[[#This Row],[Sales_Amount]]),MEDIAN(Table14[Sales_Amount]),Table14[[#This Row],[Sales_Amount]])</f>
        <v>151300.14000000001</v>
      </c>
      <c r="Q4045" s="11">
        <f>IF(ISBLANK(Table14[[#This Row],[Quantity_Sold]]),MEDIAN(Table14[Quantity_Sold]),Table14[[#This Row],[Quantity_Sold]])</f>
        <v>35</v>
      </c>
      <c r="R4045" s="4" t="str">
        <f>TRIM(Table14[[#This Row],[Product_Category]])</f>
        <v>Furniture</v>
      </c>
      <c r="S4045" s="4" t="str">
        <f>PROPER(Table14[[#This Row],[Customer_Type]])</f>
        <v>Returning</v>
      </c>
      <c r="T4045" s="13">
        <f>IF(ISBLANK(Table14[[#This Row],[Discount]]),MEDIAN(Table14[Discount]),Table14[[#This Row],[Discount]])</f>
        <v>0.05</v>
      </c>
    </row>
    <row r="4046" spans="1:20" x14ac:dyDescent="0.3">
      <c r="A4046">
        <v>1240</v>
      </c>
      <c r="B4046" s="1">
        <v>45526</v>
      </c>
      <c r="C4046" t="s">
        <v>13</v>
      </c>
      <c r="D4046" t="s">
        <v>14</v>
      </c>
      <c r="E4046">
        <v>85069.83</v>
      </c>
      <c r="F4046">
        <v>35</v>
      </c>
      <c r="G4046" t="s">
        <v>15</v>
      </c>
      <c r="H4046" s="9">
        <v>1699.5</v>
      </c>
      <c r="I4046" s="9">
        <v>2480.17</v>
      </c>
      <c r="J4046" t="s">
        <v>16</v>
      </c>
      <c r="K4046">
        <v>0.02</v>
      </c>
      <c r="L4046" s="4" t="s">
        <v>31</v>
      </c>
      <c r="M4046" s="4" t="s">
        <v>18</v>
      </c>
      <c r="N4046" s="4" t="str">
        <f>IF(ISBLANK(Table14[[#This Row],[Sales_Rep]]),"Unknown",Table14[[#This Row],[Sales_Rep]])</f>
        <v>David</v>
      </c>
      <c r="O4046" t="str">
        <f>PROPER(Table14[[#This Row],[Region]])</f>
        <v>East</v>
      </c>
      <c r="P4046" s="9">
        <f>IF(ISBLANK(Table14[[#This Row],[Sales_Amount]]),MEDIAN(Table14[Sales_Amount]),Table14[[#This Row],[Sales_Amount]])</f>
        <v>85069.83</v>
      </c>
      <c r="Q4046" s="11">
        <f>IF(ISBLANK(Table14[[#This Row],[Quantity_Sold]]),MEDIAN(Table14[Quantity_Sold]),Table14[[#This Row],[Quantity_Sold]])</f>
        <v>35</v>
      </c>
      <c r="R4046" s="4" t="str">
        <f>TRIM(Table14[[#This Row],[Product_Category]])</f>
        <v>Food</v>
      </c>
      <c r="S4046" s="4" t="str">
        <f>PROPER(Table14[[#This Row],[Customer_Type]])</f>
        <v>Returning</v>
      </c>
      <c r="T4046" s="13">
        <f>IF(ISBLANK(Table14[[#This Row],[Discount]]),MEDIAN(Table14[Discount]),Table14[[#This Row],[Discount]])</f>
        <v>0.02</v>
      </c>
    </row>
    <row r="4047" spans="1:20" x14ac:dyDescent="0.3">
      <c r="A4047">
        <v>1121</v>
      </c>
      <c r="B4047" s="1">
        <v>45270</v>
      </c>
      <c r="C4047" t="s">
        <v>19</v>
      </c>
      <c r="D4047" t="s">
        <v>14</v>
      </c>
      <c r="E4047">
        <v>62382.03</v>
      </c>
      <c r="F4047">
        <v>44</v>
      </c>
      <c r="G4047" t="s">
        <v>15</v>
      </c>
      <c r="H4047" s="9">
        <v>1709.4</v>
      </c>
      <c r="I4047" s="9">
        <v>1915.91</v>
      </c>
      <c r="J4047" t="s">
        <v>16</v>
      </c>
      <c r="K4047">
        <v>0.26</v>
      </c>
      <c r="L4047" s="4" t="s">
        <v>31</v>
      </c>
      <c r="M4047" s="4" t="s">
        <v>18</v>
      </c>
      <c r="N4047" s="4" t="str">
        <f>IF(ISBLANK(Table14[[#This Row],[Sales_Rep]]),"Unknown",Table14[[#This Row],[Sales_Rep]])</f>
        <v>Eve</v>
      </c>
      <c r="O4047" t="str">
        <f>PROPER(Table14[[#This Row],[Region]])</f>
        <v>East</v>
      </c>
      <c r="P4047" s="9">
        <f>IF(ISBLANK(Table14[[#This Row],[Sales_Amount]]),MEDIAN(Table14[Sales_Amount]),Table14[[#This Row],[Sales_Amount]])</f>
        <v>62382.03</v>
      </c>
      <c r="Q4047" s="11">
        <f>IF(ISBLANK(Table14[[#This Row],[Quantity_Sold]]),MEDIAN(Table14[Quantity_Sold]),Table14[[#This Row],[Quantity_Sold]])</f>
        <v>44</v>
      </c>
      <c r="R4047" s="4" t="str">
        <f>TRIM(Table14[[#This Row],[Product_Category]])</f>
        <v>Food</v>
      </c>
      <c r="S4047" s="4" t="str">
        <f>PROPER(Table14[[#This Row],[Customer_Type]])</f>
        <v>Returning</v>
      </c>
      <c r="T4047" s="13">
        <f>IF(ISBLANK(Table14[[#This Row],[Discount]]),MEDIAN(Table14[Discount]),Table14[[#This Row],[Discount]])</f>
        <v>0.26</v>
      </c>
    </row>
    <row r="4048" spans="1:20" x14ac:dyDescent="0.3">
      <c r="A4048">
        <v>1323</v>
      </c>
      <c r="B4048" s="1">
        <v>45207</v>
      </c>
      <c r="C4048" t="s">
        <v>32</v>
      </c>
      <c r="D4048" t="s">
        <v>20</v>
      </c>
      <c r="E4048">
        <v>94963.18</v>
      </c>
      <c r="F4048">
        <v>36</v>
      </c>
      <c r="G4048" t="s">
        <v>21</v>
      </c>
      <c r="H4048" s="9">
        <v>3098.25</v>
      </c>
      <c r="I4048" s="9">
        <v>3425.8</v>
      </c>
      <c r="J4048" t="s">
        <v>25</v>
      </c>
      <c r="K4048">
        <v>0.23</v>
      </c>
      <c r="L4048" s="4" t="s">
        <v>17</v>
      </c>
      <c r="M4048" s="4" t="s">
        <v>22</v>
      </c>
      <c r="N4048" s="4" t="str">
        <f>IF(ISBLANK(Table14[[#This Row],[Sales_Rep]]),"Unknown",Table14[[#This Row],[Sales_Rep]])</f>
        <v>Alice</v>
      </c>
      <c r="O4048" t="str">
        <f>PROPER(Table14[[#This Row],[Region]])</f>
        <v>North</v>
      </c>
      <c r="P4048" s="9">
        <f>IF(ISBLANK(Table14[[#This Row],[Sales_Amount]]),MEDIAN(Table14[Sales_Amount]),Table14[[#This Row],[Sales_Amount]])</f>
        <v>94963.18</v>
      </c>
      <c r="Q4048" s="11">
        <f>IF(ISBLANK(Table14[[#This Row],[Quantity_Sold]]),MEDIAN(Table14[Quantity_Sold]),Table14[[#This Row],[Quantity_Sold]])</f>
        <v>36</v>
      </c>
      <c r="R4048" s="4" t="str">
        <f>TRIM(Table14[[#This Row],[Product_Category]])</f>
        <v>Electronics</v>
      </c>
      <c r="S4048" s="4" t="str">
        <f>PROPER(Table14[[#This Row],[Customer_Type]])</f>
        <v>New</v>
      </c>
      <c r="T4048" s="13">
        <f>IF(ISBLANK(Table14[[#This Row],[Discount]]),MEDIAN(Table14[Discount]),Table14[[#This Row],[Discount]])</f>
        <v>0.23</v>
      </c>
    </row>
    <row r="4049" spans="1:20" x14ac:dyDescent="0.3">
      <c r="A4049">
        <v>1130</v>
      </c>
      <c r="B4049" s="1">
        <v>44936</v>
      </c>
      <c r="C4049" t="s">
        <v>13</v>
      </c>
      <c r="D4049" t="s">
        <v>14</v>
      </c>
      <c r="E4049">
        <v>10267.719999999999</v>
      </c>
      <c r="F4049">
        <v>11</v>
      </c>
      <c r="G4049" t="s">
        <v>28</v>
      </c>
      <c r="H4049" s="9">
        <v>912.56</v>
      </c>
      <c r="I4049" s="9">
        <v>1333.47</v>
      </c>
      <c r="J4049" t="s">
        <v>25</v>
      </c>
      <c r="K4049">
        <v>0.3</v>
      </c>
      <c r="L4049" s="4" t="s">
        <v>26</v>
      </c>
      <c r="M4049" s="4" t="s">
        <v>18</v>
      </c>
      <c r="N4049" s="4" t="str">
        <f>IF(ISBLANK(Table14[[#This Row],[Sales_Rep]]),"Unknown",Table14[[#This Row],[Sales_Rep]])</f>
        <v>David</v>
      </c>
      <c r="O4049" t="str">
        <f>PROPER(Table14[[#This Row],[Region]])</f>
        <v>East</v>
      </c>
      <c r="P4049" s="9">
        <f>IF(ISBLANK(Table14[[#This Row],[Sales_Amount]]),MEDIAN(Table14[Sales_Amount]),Table14[[#This Row],[Sales_Amount]])</f>
        <v>10267.719999999999</v>
      </c>
      <c r="Q4049" s="11">
        <f>IF(ISBLANK(Table14[[#This Row],[Quantity_Sold]]),MEDIAN(Table14[Quantity_Sold]),Table14[[#This Row],[Quantity_Sold]])</f>
        <v>11</v>
      </c>
      <c r="R4049" s="4" t="str">
        <f>TRIM(Table14[[#This Row],[Product_Category]])</f>
        <v>Furniture</v>
      </c>
      <c r="S4049" s="4" t="str">
        <f>PROPER(Table14[[#This Row],[Customer_Type]])</f>
        <v>New</v>
      </c>
      <c r="T4049" s="13">
        <f>IF(ISBLANK(Table14[[#This Row],[Discount]]),MEDIAN(Table14[Discount]),Table14[[#This Row],[Discount]])</f>
        <v>0.3</v>
      </c>
    </row>
    <row r="4050" spans="1:20" x14ac:dyDescent="0.3">
      <c r="A4050">
        <v>1326</v>
      </c>
      <c r="B4050" s="1">
        <v>45066</v>
      </c>
      <c r="C4050" t="s">
        <v>13</v>
      </c>
      <c r="D4050" t="s">
        <v>14</v>
      </c>
      <c r="E4050">
        <v>149772.82</v>
      </c>
      <c r="F4050">
        <v>28</v>
      </c>
      <c r="G4050" t="s">
        <v>21</v>
      </c>
      <c r="H4050" s="9">
        <v>4585.01</v>
      </c>
      <c r="I4050" s="9">
        <v>6603.74</v>
      </c>
      <c r="J4050" t="s">
        <v>16</v>
      </c>
      <c r="K4050">
        <v>0.19</v>
      </c>
      <c r="L4050" s="4" t="s">
        <v>17</v>
      </c>
      <c r="M4050" s="4" t="s">
        <v>18</v>
      </c>
      <c r="N4050" s="4" t="str">
        <f>IF(ISBLANK(Table14[[#This Row],[Sales_Rep]]),"Unknown",Table14[[#This Row],[Sales_Rep]])</f>
        <v>David</v>
      </c>
      <c r="O4050" t="str">
        <f>PROPER(Table14[[#This Row],[Region]])</f>
        <v>East</v>
      </c>
      <c r="P4050" s="9">
        <f>IF(ISBLANK(Table14[[#This Row],[Sales_Amount]]),MEDIAN(Table14[Sales_Amount]),Table14[[#This Row],[Sales_Amount]])</f>
        <v>149772.82</v>
      </c>
      <c r="Q4050" s="11">
        <f>IF(ISBLANK(Table14[[#This Row],[Quantity_Sold]]),MEDIAN(Table14[Quantity_Sold]),Table14[[#This Row],[Quantity_Sold]])</f>
        <v>28</v>
      </c>
      <c r="R4050" s="4" t="str">
        <f>TRIM(Table14[[#This Row],[Product_Category]])</f>
        <v>Electronics</v>
      </c>
      <c r="S4050" s="4" t="str">
        <f>PROPER(Table14[[#This Row],[Customer_Type]])</f>
        <v>Returning</v>
      </c>
      <c r="T4050" s="13">
        <f>IF(ISBLANK(Table14[[#This Row],[Discount]]),MEDIAN(Table14[Discount]),Table14[[#This Row],[Discount]])</f>
        <v>0.19</v>
      </c>
    </row>
    <row r="4051" spans="1:20" x14ac:dyDescent="0.3">
      <c r="A4051">
        <v>1107</v>
      </c>
      <c r="B4051" s="1">
        <v>45620</v>
      </c>
      <c r="C4051" t="s">
        <v>13</v>
      </c>
      <c r="D4051" t="s">
        <v>20</v>
      </c>
      <c r="E4051">
        <v>90940.59</v>
      </c>
      <c r="F4051">
        <v>19</v>
      </c>
      <c r="G4051" t="s">
        <v>15</v>
      </c>
      <c r="H4051" s="9">
        <v>4154.05</v>
      </c>
      <c r="I4051" s="9">
        <v>5038.26</v>
      </c>
      <c r="J4051" t="s">
        <v>25</v>
      </c>
      <c r="K4051">
        <v>0.05</v>
      </c>
      <c r="L4051" s="4" t="s">
        <v>31</v>
      </c>
      <c r="M4051" s="4" t="s">
        <v>22</v>
      </c>
      <c r="N4051" s="4" t="str">
        <f>IF(ISBLANK(Table14[[#This Row],[Sales_Rep]]),"Unknown",Table14[[#This Row],[Sales_Rep]])</f>
        <v>David</v>
      </c>
      <c r="O4051" t="str">
        <f>PROPER(Table14[[#This Row],[Region]])</f>
        <v>North</v>
      </c>
      <c r="P4051" s="9">
        <f>IF(ISBLANK(Table14[[#This Row],[Sales_Amount]]),MEDIAN(Table14[Sales_Amount]),Table14[[#This Row],[Sales_Amount]])</f>
        <v>90940.59</v>
      </c>
      <c r="Q4051" s="11">
        <f>IF(ISBLANK(Table14[[#This Row],[Quantity_Sold]]),MEDIAN(Table14[Quantity_Sold]),Table14[[#This Row],[Quantity_Sold]])</f>
        <v>19</v>
      </c>
      <c r="R4051" s="4" t="str">
        <f>TRIM(Table14[[#This Row],[Product_Category]])</f>
        <v>Food</v>
      </c>
      <c r="S4051" s="4" t="str">
        <f>PROPER(Table14[[#This Row],[Customer_Type]])</f>
        <v>New</v>
      </c>
      <c r="T4051" s="13">
        <f>IF(ISBLANK(Table14[[#This Row],[Discount]]),MEDIAN(Table14[Discount]),Table14[[#This Row],[Discount]])</f>
        <v>0.05</v>
      </c>
    </row>
    <row r="4052" spans="1:20" x14ac:dyDescent="0.3">
      <c r="A4052">
        <v>1326</v>
      </c>
      <c r="B4052" s="1">
        <v>45634</v>
      </c>
      <c r="C4052" t="s">
        <v>23</v>
      </c>
      <c r="D4052" t="s">
        <v>14</v>
      </c>
      <c r="E4052">
        <v>33939.620000000003</v>
      </c>
      <c r="F4052">
        <v>32</v>
      </c>
      <c r="G4052" t="s">
        <v>15</v>
      </c>
      <c r="H4052" s="9">
        <v>876.72</v>
      </c>
      <c r="I4052" s="9">
        <v>1191.7</v>
      </c>
      <c r="J4052" t="s">
        <v>16</v>
      </c>
      <c r="K4052">
        <v>0.11</v>
      </c>
      <c r="L4052" s="4" t="s">
        <v>17</v>
      </c>
      <c r="M4052" s="4" t="s">
        <v>18</v>
      </c>
      <c r="N4052" s="4" t="str">
        <f>IF(ISBLANK(Table14[[#This Row],[Sales_Rep]]),"Unknown",Table14[[#This Row],[Sales_Rep]])</f>
        <v>Charlie</v>
      </c>
      <c r="O4052" t="str">
        <f>PROPER(Table14[[#This Row],[Region]])</f>
        <v>East</v>
      </c>
      <c r="P4052" s="9">
        <f>IF(ISBLANK(Table14[[#This Row],[Sales_Amount]]),MEDIAN(Table14[Sales_Amount]),Table14[[#This Row],[Sales_Amount]])</f>
        <v>33939.620000000003</v>
      </c>
      <c r="Q4052" s="11">
        <f>IF(ISBLANK(Table14[[#This Row],[Quantity_Sold]]),MEDIAN(Table14[Quantity_Sold]),Table14[[#This Row],[Quantity_Sold]])</f>
        <v>32</v>
      </c>
      <c r="R4052" s="4" t="str">
        <f>TRIM(Table14[[#This Row],[Product_Category]])</f>
        <v>Food</v>
      </c>
      <c r="S4052" s="4" t="str">
        <f>PROPER(Table14[[#This Row],[Customer_Type]])</f>
        <v>Returning</v>
      </c>
      <c r="T4052" s="13">
        <f>IF(ISBLANK(Table14[[#This Row],[Discount]]),MEDIAN(Table14[Discount]),Table14[[#This Row],[Discount]])</f>
        <v>0.11</v>
      </c>
    </row>
    <row r="4053" spans="1:20" x14ac:dyDescent="0.3">
      <c r="A4053">
        <v>1287</v>
      </c>
      <c r="B4053" s="1">
        <v>45388</v>
      </c>
      <c r="C4053" t="s">
        <v>29</v>
      </c>
      <c r="D4053" t="s">
        <v>27</v>
      </c>
      <c r="E4053">
        <v>177115.11</v>
      </c>
      <c r="F4053">
        <v>34</v>
      </c>
      <c r="G4053" t="s">
        <v>24</v>
      </c>
      <c r="H4053" s="9">
        <v>4805.01</v>
      </c>
      <c r="I4053" s="9">
        <v>5853.11</v>
      </c>
      <c r="J4053" t="s">
        <v>16</v>
      </c>
      <c r="K4053">
        <v>0.11</v>
      </c>
      <c r="L4053" s="4" t="s">
        <v>26</v>
      </c>
      <c r="M4053" s="4" t="s">
        <v>18</v>
      </c>
      <c r="N4053" s="4" t="str">
        <f>IF(ISBLANK(Table14[[#This Row],[Sales_Rep]]),"Unknown",Table14[[#This Row],[Sales_Rep]])</f>
        <v>Bob</v>
      </c>
      <c r="O4053" t="str">
        <f>PROPER(Table14[[#This Row],[Region]])</f>
        <v>West</v>
      </c>
      <c r="P4053" s="9">
        <f>IF(ISBLANK(Table14[[#This Row],[Sales_Amount]]),MEDIAN(Table14[Sales_Amount]),Table14[[#This Row],[Sales_Amount]])</f>
        <v>177115.11</v>
      </c>
      <c r="Q4053" s="11">
        <f>IF(ISBLANK(Table14[[#This Row],[Quantity_Sold]]),MEDIAN(Table14[Quantity_Sold]),Table14[[#This Row],[Quantity_Sold]])</f>
        <v>34</v>
      </c>
      <c r="R4053" s="4" t="str">
        <f>TRIM(Table14[[#This Row],[Product_Category]])</f>
        <v>Clothing</v>
      </c>
      <c r="S4053" s="4" t="str">
        <f>PROPER(Table14[[#This Row],[Customer_Type]])</f>
        <v>Returning</v>
      </c>
      <c r="T4053" s="13">
        <f>IF(ISBLANK(Table14[[#This Row],[Discount]]),MEDIAN(Table14[Discount]),Table14[[#This Row],[Discount]])</f>
        <v>0.11</v>
      </c>
    </row>
    <row r="4054" spans="1:20" x14ac:dyDescent="0.3">
      <c r="A4054">
        <v>1159</v>
      </c>
      <c r="B4054" s="1">
        <v>45147</v>
      </c>
      <c r="C4054" t="s">
        <v>32</v>
      </c>
      <c r="D4054" t="s">
        <v>20</v>
      </c>
      <c r="E4054">
        <v>209198.8</v>
      </c>
      <c r="F4054">
        <v>50</v>
      </c>
      <c r="G4054" t="s">
        <v>24</v>
      </c>
      <c r="H4054" s="9">
        <v>4103.6000000000004</v>
      </c>
      <c r="I4054" s="9">
        <v>5229.97</v>
      </c>
      <c r="J4054" t="s">
        <v>16</v>
      </c>
      <c r="K4054">
        <v>0.2</v>
      </c>
      <c r="L4054" s="4" t="s">
        <v>17</v>
      </c>
      <c r="M4054" s="4" t="s">
        <v>22</v>
      </c>
      <c r="N4054" s="4" t="str">
        <f>IF(ISBLANK(Table14[[#This Row],[Sales_Rep]]),"Unknown",Table14[[#This Row],[Sales_Rep]])</f>
        <v>Alice</v>
      </c>
      <c r="O4054" t="str">
        <f>PROPER(Table14[[#This Row],[Region]])</f>
        <v>North</v>
      </c>
      <c r="P4054" s="9">
        <f>IF(ISBLANK(Table14[[#This Row],[Sales_Amount]]),MEDIAN(Table14[Sales_Amount]),Table14[[#This Row],[Sales_Amount]])</f>
        <v>209198.8</v>
      </c>
      <c r="Q4054" s="11">
        <f>IF(ISBLANK(Table14[[#This Row],[Quantity_Sold]]),MEDIAN(Table14[Quantity_Sold]),Table14[[#This Row],[Quantity_Sold]])</f>
        <v>50</v>
      </c>
      <c r="R4054" s="4" t="str">
        <f>TRIM(Table14[[#This Row],[Product_Category]])</f>
        <v>Clothing</v>
      </c>
      <c r="S4054" s="4" t="str">
        <f>PROPER(Table14[[#This Row],[Customer_Type]])</f>
        <v>Returning</v>
      </c>
      <c r="T4054" s="13">
        <f>IF(ISBLANK(Table14[[#This Row],[Discount]]),MEDIAN(Table14[Discount]),Table14[[#This Row],[Discount]])</f>
        <v>0.2</v>
      </c>
    </row>
    <row r="4055" spans="1:20" x14ac:dyDescent="0.3">
      <c r="A4055">
        <v>1297</v>
      </c>
      <c r="B4055" s="1">
        <v>45578</v>
      </c>
      <c r="C4055" t="s">
        <v>19</v>
      </c>
      <c r="D4055" t="s">
        <v>27</v>
      </c>
      <c r="E4055">
        <v>38737.86</v>
      </c>
      <c r="F4055">
        <v>7</v>
      </c>
      <c r="G4055" t="s">
        <v>21</v>
      </c>
      <c r="H4055" s="9">
        <v>3946.4</v>
      </c>
      <c r="I4055" s="9">
        <v>5533.98</v>
      </c>
      <c r="J4055" t="s">
        <v>25</v>
      </c>
      <c r="K4055">
        <v>0</v>
      </c>
      <c r="L4055" s="4" t="s">
        <v>26</v>
      </c>
      <c r="M4055" s="4" t="s">
        <v>22</v>
      </c>
      <c r="N4055" s="4" t="str">
        <f>IF(ISBLANK(Table14[[#This Row],[Sales_Rep]]),"Unknown",Table14[[#This Row],[Sales_Rep]])</f>
        <v>Eve</v>
      </c>
      <c r="O4055" t="str">
        <f>PROPER(Table14[[#This Row],[Region]])</f>
        <v>West</v>
      </c>
      <c r="P4055" s="9">
        <f>IF(ISBLANK(Table14[[#This Row],[Sales_Amount]]),MEDIAN(Table14[Sales_Amount]),Table14[[#This Row],[Sales_Amount]])</f>
        <v>38737.86</v>
      </c>
      <c r="Q4055" s="11">
        <f>IF(ISBLANK(Table14[[#This Row],[Quantity_Sold]]),MEDIAN(Table14[Quantity_Sold]),Table14[[#This Row],[Quantity_Sold]])</f>
        <v>7</v>
      </c>
      <c r="R4055" s="4" t="str">
        <f>TRIM(Table14[[#This Row],[Product_Category]])</f>
        <v>Electronics</v>
      </c>
      <c r="S4055" s="4" t="str">
        <f>PROPER(Table14[[#This Row],[Customer_Type]])</f>
        <v>New</v>
      </c>
      <c r="T4055" s="13">
        <f>IF(ISBLANK(Table14[[#This Row],[Discount]]),MEDIAN(Table14[Discount]),Table14[[#This Row],[Discount]])</f>
        <v>0</v>
      </c>
    </row>
    <row r="4056" spans="1:20" x14ac:dyDescent="0.3">
      <c r="A4056">
        <v>1344</v>
      </c>
      <c r="B4056" s="1">
        <v>45420</v>
      </c>
      <c r="C4056" t="s">
        <v>19</v>
      </c>
      <c r="D4056" t="s">
        <v>14</v>
      </c>
      <c r="E4056">
        <v>74634.649999999994</v>
      </c>
      <c r="F4056">
        <v>36</v>
      </c>
      <c r="G4056" t="s">
        <v>21</v>
      </c>
      <c r="H4056" s="9">
        <v>2105.4299999999998</v>
      </c>
      <c r="I4056" s="9">
        <v>2410.6799999999998</v>
      </c>
      <c r="J4056" t="s">
        <v>25</v>
      </c>
      <c r="K4056">
        <v>0.14000000000000001</v>
      </c>
      <c r="L4056" s="4" t="s">
        <v>17</v>
      </c>
      <c r="M4056" s="4" t="s">
        <v>18</v>
      </c>
      <c r="N4056" s="4" t="str">
        <f>IF(ISBLANK(Table14[[#This Row],[Sales_Rep]]),"Unknown",Table14[[#This Row],[Sales_Rep]])</f>
        <v>Eve</v>
      </c>
      <c r="O4056" t="str">
        <f>PROPER(Table14[[#This Row],[Region]])</f>
        <v>East</v>
      </c>
      <c r="P4056" s="9">
        <f>IF(ISBLANK(Table14[[#This Row],[Sales_Amount]]),MEDIAN(Table14[Sales_Amount]),Table14[[#This Row],[Sales_Amount]])</f>
        <v>74634.649999999994</v>
      </c>
      <c r="Q4056" s="11">
        <f>IF(ISBLANK(Table14[[#This Row],[Quantity_Sold]]),MEDIAN(Table14[Quantity_Sold]),Table14[[#This Row],[Quantity_Sold]])</f>
        <v>36</v>
      </c>
      <c r="R4056" s="4" t="str">
        <f>TRIM(Table14[[#This Row],[Product_Category]])</f>
        <v>Electronics</v>
      </c>
      <c r="S4056" s="4" t="str">
        <f>PROPER(Table14[[#This Row],[Customer_Type]])</f>
        <v>New</v>
      </c>
      <c r="T4056" s="13">
        <f>IF(ISBLANK(Table14[[#This Row],[Discount]]),MEDIAN(Table14[Discount]),Table14[[#This Row],[Discount]])</f>
        <v>0.14000000000000001</v>
      </c>
    </row>
    <row r="4057" spans="1:20" x14ac:dyDescent="0.3">
      <c r="A4057">
        <v>1433</v>
      </c>
      <c r="B4057" s="1">
        <v>45039</v>
      </c>
      <c r="C4057" t="s">
        <v>29</v>
      </c>
      <c r="D4057" t="s">
        <v>27</v>
      </c>
      <c r="E4057">
        <v>64750.34</v>
      </c>
      <c r="F4057">
        <v>31</v>
      </c>
      <c r="G4057" t="s">
        <v>21</v>
      </c>
      <c r="H4057" s="9">
        <v>2114.0500000000002</v>
      </c>
      <c r="I4057" s="9">
        <v>2941.86</v>
      </c>
      <c r="J4057" t="s">
        <v>25</v>
      </c>
      <c r="K4057">
        <v>0.28999999999999998</v>
      </c>
      <c r="L4057" s="4" t="s">
        <v>26</v>
      </c>
      <c r="M4057" s="4" t="s">
        <v>18</v>
      </c>
      <c r="N4057" s="4" t="str">
        <f>IF(ISBLANK(Table14[[#This Row],[Sales_Rep]]),"Unknown",Table14[[#This Row],[Sales_Rep]])</f>
        <v>Bob</v>
      </c>
      <c r="O4057" t="str">
        <f>PROPER(Table14[[#This Row],[Region]])</f>
        <v>West</v>
      </c>
      <c r="P4057" s="9">
        <f>IF(ISBLANK(Table14[[#This Row],[Sales_Amount]]),MEDIAN(Table14[Sales_Amount]),Table14[[#This Row],[Sales_Amount]])</f>
        <v>64750.34</v>
      </c>
      <c r="Q4057" s="11">
        <f>IF(ISBLANK(Table14[[#This Row],[Quantity_Sold]]),MEDIAN(Table14[Quantity_Sold]),Table14[[#This Row],[Quantity_Sold]])</f>
        <v>31</v>
      </c>
      <c r="R4057" s="4" t="str">
        <f>TRIM(Table14[[#This Row],[Product_Category]])</f>
        <v>Electronics</v>
      </c>
      <c r="S4057" s="4" t="str">
        <f>PROPER(Table14[[#This Row],[Customer_Type]])</f>
        <v>New</v>
      </c>
      <c r="T4057" s="13">
        <f>IF(ISBLANK(Table14[[#This Row],[Discount]]),MEDIAN(Table14[Discount]),Table14[[#This Row],[Discount]])</f>
        <v>0.28999999999999998</v>
      </c>
    </row>
    <row r="4058" spans="1:20" x14ac:dyDescent="0.3">
      <c r="A4058">
        <v>1042</v>
      </c>
      <c r="B4058" s="1">
        <v>45078</v>
      </c>
      <c r="C4058" t="s">
        <v>13</v>
      </c>
      <c r="D4058" t="s">
        <v>30</v>
      </c>
      <c r="E4058">
        <v>56327.3</v>
      </c>
      <c r="F4058">
        <v>21</v>
      </c>
      <c r="G4058" t="s">
        <v>15</v>
      </c>
      <c r="H4058" s="9">
        <v>2045.44</v>
      </c>
      <c r="I4058" s="9">
        <v>2853.46</v>
      </c>
      <c r="J4058" t="s">
        <v>25</v>
      </c>
      <c r="K4058">
        <v>0.06</v>
      </c>
      <c r="L4058" s="4" t="s">
        <v>26</v>
      </c>
      <c r="M4058" s="4" t="s">
        <v>18</v>
      </c>
      <c r="N4058" s="4" t="str">
        <f>IF(ISBLANK(Table14[[#This Row],[Sales_Rep]]),"Unknown",Table14[[#This Row],[Sales_Rep]])</f>
        <v>David</v>
      </c>
      <c r="O4058" t="str">
        <f>PROPER(Table14[[#This Row],[Region]])</f>
        <v>South</v>
      </c>
      <c r="P4058" s="9">
        <f>IF(ISBLANK(Table14[[#This Row],[Sales_Amount]]),MEDIAN(Table14[Sales_Amount]),Table14[[#This Row],[Sales_Amount]])</f>
        <v>56327.3</v>
      </c>
      <c r="Q4058" s="11">
        <f>IF(ISBLANK(Table14[[#This Row],[Quantity_Sold]]),MEDIAN(Table14[Quantity_Sold]),Table14[[#This Row],[Quantity_Sold]])</f>
        <v>21</v>
      </c>
      <c r="R4058" s="4" t="str">
        <f>TRIM(Table14[[#This Row],[Product_Category]])</f>
        <v>Food</v>
      </c>
      <c r="S4058" s="4" t="str">
        <f>PROPER(Table14[[#This Row],[Customer_Type]])</f>
        <v>New</v>
      </c>
      <c r="T4058" s="13">
        <f>IF(ISBLANK(Table14[[#This Row],[Discount]]),MEDIAN(Table14[Discount]),Table14[[#This Row],[Discount]])</f>
        <v>0.06</v>
      </c>
    </row>
    <row r="4059" spans="1:20" x14ac:dyDescent="0.3">
      <c r="A4059">
        <v>1095</v>
      </c>
      <c r="B4059" s="1">
        <v>45393</v>
      </c>
      <c r="C4059" t="s">
        <v>32</v>
      </c>
      <c r="D4059" t="s">
        <v>27</v>
      </c>
      <c r="E4059">
        <v>37864.47</v>
      </c>
      <c r="F4059">
        <v>16</v>
      </c>
      <c r="G4059" t="s">
        <v>24</v>
      </c>
      <c r="H4059" s="9">
        <v>2031.05</v>
      </c>
      <c r="I4059" s="9">
        <v>2851.24</v>
      </c>
      <c r="J4059" t="s">
        <v>16</v>
      </c>
      <c r="K4059">
        <v>0.17</v>
      </c>
      <c r="L4059" s="4" t="s">
        <v>31</v>
      </c>
      <c r="M4059" s="4" t="s">
        <v>22</v>
      </c>
      <c r="N4059" s="4" t="str">
        <f>IF(ISBLANK(Table14[[#This Row],[Sales_Rep]]),"Unknown",Table14[[#This Row],[Sales_Rep]])</f>
        <v>Alice</v>
      </c>
      <c r="O4059" t="str">
        <f>PROPER(Table14[[#This Row],[Region]])</f>
        <v>West</v>
      </c>
      <c r="P4059" s="9">
        <f>IF(ISBLANK(Table14[[#This Row],[Sales_Amount]]),MEDIAN(Table14[Sales_Amount]),Table14[[#This Row],[Sales_Amount]])</f>
        <v>37864.47</v>
      </c>
      <c r="Q4059" s="11">
        <f>IF(ISBLANK(Table14[[#This Row],[Quantity_Sold]]),MEDIAN(Table14[Quantity_Sold]),Table14[[#This Row],[Quantity_Sold]])</f>
        <v>16</v>
      </c>
      <c r="R4059" s="4" t="str">
        <f>TRIM(Table14[[#This Row],[Product_Category]])</f>
        <v>Clothing</v>
      </c>
      <c r="S4059" s="4" t="str">
        <f>PROPER(Table14[[#This Row],[Customer_Type]])</f>
        <v>Returning</v>
      </c>
      <c r="T4059" s="13">
        <f>IF(ISBLANK(Table14[[#This Row],[Discount]]),MEDIAN(Table14[Discount]),Table14[[#This Row],[Discount]])</f>
        <v>0.17</v>
      </c>
    </row>
    <row r="4060" spans="1:20" x14ac:dyDescent="0.3">
      <c r="A4060">
        <v>1477</v>
      </c>
      <c r="B4060" s="1">
        <v>45039</v>
      </c>
      <c r="C4060" t="s">
        <v>19</v>
      </c>
      <c r="D4060" t="s">
        <v>27</v>
      </c>
      <c r="E4060">
        <v>2161.66</v>
      </c>
      <c r="F4060">
        <v>1</v>
      </c>
      <c r="G4060" t="s">
        <v>24</v>
      </c>
      <c r="H4060" s="9">
        <v>1939.42</v>
      </c>
      <c r="I4060" s="9">
        <v>2882.22</v>
      </c>
      <c r="J4060" t="s">
        <v>16</v>
      </c>
      <c r="K4060">
        <v>0.25</v>
      </c>
      <c r="L4060" s="4" t="s">
        <v>26</v>
      </c>
      <c r="M4060" s="4" t="s">
        <v>22</v>
      </c>
      <c r="N4060" s="4" t="str">
        <f>IF(ISBLANK(Table14[[#This Row],[Sales_Rep]]),"Unknown",Table14[[#This Row],[Sales_Rep]])</f>
        <v>Eve</v>
      </c>
      <c r="O4060" t="str">
        <f>PROPER(Table14[[#This Row],[Region]])</f>
        <v>West</v>
      </c>
      <c r="P4060" s="9">
        <f>IF(ISBLANK(Table14[[#This Row],[Sales_Amount]]),MEDIAN(Table14[Sales_Amount]),Table14[[#This Row],[Sales_Amount]])</f>
        <v>2161.66</v>
      </c>
      <c r="Q4060" s="11">
        <f>IF(ISBLANK(Table14[[#This Row],[Quantity_Sold]]),MEDIAN(Table14[Quantity_Sold]),Table14[[#This Row],[Quantity_Sold]])</f>
        <v>1</v>
      </c>
      <c r="R4060" s="4" t="str">
        <f>TRIM(Table14[[#This Row],[Product_Category]])</f>
        <v>Clothing</v>
      </c>
      <c r="S4060" s="4" t="str">
        <f>PROPER(Table14[[#This Row],[Customer_Type]])</f>
        <v>Returning</v>
      </c>
      <c r="T4060" s="13">
        <f>IF(ISBLANK(Table14[[#This Row],[Discount]]),MEDIAN(Table14[Discount]),Table14[[#This Row],[Discount]])</f>
        <v>0.25</v>
      </c>
    </row>
    <row r="4061" spans="1:20" x14ac:dyDescent="0.3">
      <c r="A4061">
        <v>1320</v>
      </c>
      <c r="B4061" s="1">
        <v>45070</v>
      </c>
      <c r="C4061" t="s">
        <v>19</v>
      </c>
      <c r="D4061" t="s">
        <v>27</v>
      </c>
      <c r="E4061">
        <v>129167.84</v>
      </c>
      <c r="F4061">
        <v>35</v>
      </c>
      <c r="G4061" t="s">
        <v>21</v>
      </c>
      <c r="H4061" s="9">
        <v>2666.41</v>
      </c>
      <c r="I4061" s="9">
        <v>3968.29</v>
      </c>
      <c r="J4061" t="s">
        <v>16</v>
      </c>
      <c r="K4061">
        <v>7.0000000000000007E-2</v>
      </c>
      <c r="L4061" s="4" t="s">
        <v>31</v>
      </c>
      <c r="M4061" s="4" t="s">
        <v>22</v>
      </c>
      <c r="N4061" s="4" t="str">
        <f>IF(ISBLANK(Table14[[#This Row],[Sales_Rep]]),"Unknown",Table14[[#This Row],[Sales_Rep]])</f>
        <v>Eve</v>
      </c>
      <c r="O4061" t="str">
        <f>PROPER(Table14[[#This Row],[Region]])</f>
        <v>West</v>
      </c>
      <c r="P4061" s="9">
        <f>IF(ISBLANK(Table14[[#This Row],[Sales_Amount]]),MEDIAN(Table14[Sales_Amount]),Table14[[#This Row],[Sales_Amount]])</f>
        <v>129167.84</v>
      </c>
      <c r="Q4061" s="11">
        <f>IF(ISBLANK(Table14[[#This Row],[Quantity_Sold]]),MEDIAN(Table14[Quantity_Sold]),Table14[[#This Row],[Quantity_Sold]])</f>
        <v>35</v>
      </c>
      <c r="R4061" s="4" t="str">
        <f>TRIM(Table14[[#This Row],[Product_Category]])</f>
        <v>Electronics</v>
      </c>
      <c r="S4061" s="4" t="str">
        <f>PROPER(Table14[[#This Row],[Customer_Type]])</f>
        <v>Returning</v>
      </c>
      <c r="T4061" s="13">
        <f>IF(ISBLANK(Table14[[#This Row],[Discount]]),MEDIAN(Table14[Discount]),Table14[[#This Row],[Discount]])</f>
        <v>7.0000000000000007E-2</v>
      </c>
    </row>
    <row r="4062" spans="1:20" x14ac:dyDescent="0.3">
      <c r="A4062">
        <v>1236</v>
      </c>
      <c r="B4062" s="1">
        <v>45645</v>
      </c>
      <c r="C4062" t="s">
        <v>13</v>
      </c>
      <c r="D4062" t="s">
        <v>27</v>
      </c>
      <c r="E4062">
        <v>17991.5</v>
      </c>
      <c r="F4062">
        <v>5</v>
      </c>
      <c r="G4062" t="s">
        <v>21</v>
      </c>
      <c r="H4062" s="9">
        <v>3424.91</v>
      </c>
      <c r="I4062" s="9">
        <v>3869.14</v>
      </c>
      <c r="J4062" t="s">
        <v>16</v>
      </c>
      <c r="K4062">
        <v>7.0000000000000007E-2</v>
      </c>
      <c r="L4062" s="4" t="s">
        <v>31</v>
      </c>
      <c r="M4062" s="4" t="s">
        <v>22</v>
      </c>
      <c r="N4062" s="4" t="str">
        <f>IF(ISBLANK(Table14[[#This Row],[Sales_Rep]]),"Unknown",Table14[[#This Row],[Sales_Rep]])</f>
        <v>David</v>
      </c>
      <c r="O4062" t="str">
        <f>PROPER(Table14[[#This Row],[Region]])</f>
        <v>West</v>
      </c>
      <c r="P4062" s="9">
        <f>IF(ISBLANK(Table14[[#This Row],[Sales_Amount]]),MEDIAN(Table14[Sales_Amount]),Table14[[#This Row],[Sales_Amount]])</f>
        <v>17991.5</v>
      </c>
      <c r="Q4062" s="11">
        <f>IF(ISBLANK(Table14[[#This Row],[Quantity_Sold]]),MEDIAN(Table14[Quantity_Sold]),Table14[[#This Row],[Quantity_Sold]])</f>
        <v>5</v>
      </c>
      <c r="R4062" s="4" t="str">
        <f>TRIM(Table14[[#This Row],[Product_Category]])</f>
        <v>Electronics</v>
      </c>
      <c r="S4062" s="4" t="str">
        <f>PROPER(Table14[[#This Row],[Customer_Type]])</f>
        <v>Returning</v>
      </c>
      <c r="T4062" s="13">
        <f>IF(ISBLANK(Table14[[#This Row],[Discount]]),MEDIAN(Table14[Discount]),Table14[[#This Row],[Discount]])</f>
        <v>7.0000000000000007E-2</v>
      </c>
    </row>
    <row r="4063" spans="1:20" x14ac:dyDescent="0.3">
      <c r="A4063">
        <v>1384</v>
      </c>
      <c r="B4063" s="1">
        <v>45541</v>
      </c>
      <c r="C4063" t="s">
        <v>29</v>
      </c>
      <c r="D4063" t="s">
        <v>27</v>
      </c>
      <c r="E4063">
        <v>14153.36</v>
      </c>
      <c r="F4063">
        <v>9</v>
      </c>
      <c r="G4063" t="s">
        <v>28</v>
      </c>
      <c r="H4063" s="9">
        <v>1356.08</v>
      </c>
      <c r="I4063" s="9">
        <v>1588.48</v>
      </c>
      <c r="J4063" t="s">
        <v>25</v>
      </c>
      <c r="K4063">
        <v>0.01</v>
      </c>
      <c r="L4063" s="4" t="s">
        <v>31</v>
      </c>
      <c r="M4063" s="4" t="s">
        <v>22</v>
      </c>
      <c r="N4063" s="4" t="str">
        <f>IF(ISBLANK(Table14[[#This Row],[Sales_Rep]]),"Unknown",Table14[[#This Row],[Sales_Rep]])</f>
        <v>Bob</v>
      </c>
      <c r="O4063" t="str">
        <f>PROPER(Table14[[#This Row],[Region]])</f>
        <v>West</v>
      </c>
      <c r="P4063" s="9">
        <f>IF(ISBLANK(Table14[[#This Row],[Sales_Amount]]),MEDIAN(Table14[Sales_Amount]),Table14[[#This Row],[Sales_Amount]])</f>
        <v>14153.36</v>
      </c>
      <c r="Q4063" s="11">
        <f>IF(ISBLANK(Table14[[#This Row],[Quantity_Sold]]),MEDIAN(Table14[Quantity_Sold]),Table14[[#This Row],[Quantity_Sold]])</f>
        <v>9</v>
      </c>
      <c r="R4063" s="4" t="str">
        <f>TRIM(Table14[[#This Row],[Product_Category]])</f>
        <v>Furniture</v>
      </c>
      <c r="S4063" s="4" t="str">
        <f>PROPER(Table14[[#This Row],[Customer_Type]])</f>
        <v>New</v>
      </c>
      <c r="T4063" s="13">
        <f>IF(ISBLANK(Table14[[#This Row],[Discount]]),MEDIAN(Table14[Discount]),Table14[[#This Row],[Discount]])</f>
        <v>0.01</v>
      </c>
    </row>
    <row r="4064" spans="1:20" x14ac:dyDescent="0.3">
      <c r="A4064">
        <v>1355</v>
      </c>
      <c r="B4064" s="1">
        <v>45447</v>
      </c>
      <c r="C4064" t="s">
        <v>32</v>
      </c>
      <c r="D4064" t="s">
        <v>20</v>
      </c>
      <c r="E4064">
        <v>194364.75</v>
      </c>
      <c r="F4064">
        <v>48</v>
      </c>
      <c r="G4064" t="s">
        <v>24</v>
      </c>
      <c r="H4064" s="9">
        <v>4381.71</v>
      </c>
      <c r="I4064" s="9">
        <v>5623.98</v>
      </c>
      <c r="J4064" t="s">
        <v>16</v>
      </c>
      <c r="K4064">
        <v>0.28000000000000003</v>
      </c>
      <c r="L4064" s="4" t="s">
        <v>31</v>
      </c>
      <c r="M4064" s="4" t="s">
        <v>22</v>
      </c>
      <c r="N4064" s="4" t="str">
        <f>IF(ISBLANK(Table14[[#This Row],[Sales_Rep]]),"Unknown",Table14[[#This Row],[Sales_Rep]])</f>
        <v>Alice</v>
      </c>
      <c r="O4064" t="str">
        <f>PROPER(Table14[[#This Row],[Region]])</f>
        <v>North</v>
      </c>
      <c r="P4064" s="9">
        <f>IF(ISBLANK(Table14[[#This Row],[Sales_Amount]]),MEDIAN(Table14[Sales_Amount]),Table14[[#This Row],[Sales_Amount]])</f>
        <v>194364.75</v>
      </c>
      <c r="Q4064" s="11">
        <f>IF(ISBLANK(Table14[[#This Row],[Quantity_Sold]]),MEDIAN(Table14[Quantity_Sold]),Table14[[#This Row],[Quantity_Sold]])</f>
        <v>48</v>
      </c>
      <c r="R4064" s="4" t="str">
        <f>TRIM(Table14[[#This Row],[Product_Category]])</f>
        <v>Clothing</v>
      </c>
      <c r="S4064" s="4" t="str">
        <f>PROPER(Table14[[#This Row],[Customer_Type]])</f>
        <v>Returning</v>
      </c>
      <c r="T4064" s="13">
        <f>IF(ISBLANK(Table14[[#This Row],[Discount]]),MEDIAN(Table14[Discount]),Table14[[#This Row],[Discount]])</f>
        <v>0.28000000000000003</v>
      </c>
    </row>
    <row r="4065" spans="1:20" x14ac:dyDescent="0.3">
      <c r="A4065">
        <v>1313</v>
      </c>
      <c r="B4065" s="1">
        <v>44986</v>
      </c>
      <c r="C4065" t="s">
        <v>29</v>
      </c>
      <c r="D4065" t="s">
        <v>27</v>
      </c>
      <c r="E4065">
        <v>35422.39</v>
      </c>
      <c r="F4065">
        <v>33</v>
      </c>
      <c r="G4065" t="s">
        <v>24</v>
      </c>
      <c r="H4065" s="9">
        <v>1030.3599999999999</v>
      </c>
      <c r="I4065" s="9">
        <v>1293.26</v>
      </c>
      <c r="J4065" t="s">
        <v>25</v>
      </c>
      <c r="K4065">
        <v>0.17</v>
      </c>
      <c r="L4065" s="4" t="s">
        <v>17</v>
      </c>
      <c r="M4065" s="4" t="s">
        <v>18</v>
      </c>
      <c r="N4065" s="4" t="str">
        <f>IF(ISBLANK(Table14[[#This Row],[Sales_Rep]]),"Unknown",Table14[[#This Row],[Sales_Rep]])</f>
        <v>Bob</v>
      </c>
      <c r="O4065" t="str">
        <f>PROPER(Table14[[#This Row],[Region]])</f>
        <v>West</v>
      </c>
      <c r="P4065" s="9">
        <f>IF(ISBLANK(Table14[[#This Row],[Sales_Amount]]),MEDIAN(Table14[Sales_Amount]),Table14[[#This Row],[Sales_Amount]])</f>
        <v>35422.39</v>
      </c>
      <c r="Q4065" s="11">
        <f>IF(ISBLANK(Table14[[#This Row],[Quantity_Sold]]),MEDIAN(Table14[Quantity_Sold]),Table14[[#This Row],[Quantity_Sold]])</f>
        <v>33</v>
      </c>
      <c r="R4065" s="4" t="str">
        <f>TRIM(Table14[[#This Row],[Product_Category]])</f>
        <v>Clothing</v>
      </c>
      <c r="S4065" s="4" t="str">
        <f>PROPER(Table14[[#This Row],[Customer_Type]])</f>
        <v>New</v>
      </c>
      <c r="T4065" s="13">
        <f>IF(ISBLANK(Table14[[#This Row],[Discount]]),MEDIAN(Table14[Discount]),Table14[[#This Row],[Discount]])</f>
        <v>0.17</v>
      </c>
    </row>
    <row r="4066" spans="1:20" x14ac:dyDescent="0.3">
      <c r="A4066">
        <v>1053</v>
      </c>
      <c r="B4066" s="1">
        <v>45086</v>
      </c>
      <c r="C4066" t="s">
        <v>29</v>
      </c>
      <c r="D4066" t="s">
        <v>20</v>
      </c>
      <c r="E4066">
        <v>28390.57</v>
      </c>
      <c r="F4066">
        <v>19</v>
      </c>
      <c r="G4066" t="s">
        <v>21</v>
      </c>
      <c r="H4066" s="9">
        <v>1229.3</v>
      </c>
      <c r="I4066" s="9">
        <v>1757.93</v>
      </c>
      <c r="J4066" t="s">
        <v>16</v>
      </c>
      <c r="K4066">
        <v>0.15</v>
      </c>
      <c r="L4066" s="4" t="s">
        <v>17</v>
      </c>
      <c r="M4066" s="4" t="s">
        <v>18</v>
      </c>
      <c r="N4066" s="4" t="str">
        <f>IF(ISBLANK(Table14[[#This Row],[Sales_Rep]]),"Unknown",Table14[[#This Row],[Sales_Rep]])</f>
        <v>Bob</v>
      </c>
      <c r="O4066" t="str">
        <f>PROPER(Table14[[#This Row],[Region]])</f>
        <v>North</v>
      </c>
      <c r="P4066" s="9">
        <f>IF(ISBLANK(Table14[[#This Row],[Sales_Amount]]),MEDIAN(Table14[Sales_Amount]),Table14[[#This Row],[Sales_Amount]])</f>
        <v>28390.57</v>
      </c>
      <c r="Q4066" s="11">
        <f>IF(ISBLANK(Table14[[#This Row],[Quantity_Sold]]),MEDIAN(Table14[Quantity_Sold]),Table14[[#This Row],[Quantity_Sold]])</f>
        <v>19</v>
      </c>
      <c r="R4066" s="4" t="str">
        <f>TRIM(Table14[[#This Row],[Product_Category]])</f>
        <v>Electronics</v>
      </c>
      <c r="S4066" s="4" t="str">
        <f>PROPER(Table14[[#This Row],[Customer_Type]])</f>
        <v>Returning</v>
      </c>
      <c r="T4066" s="13">
        <f>IF(ISBLANK(Table14[[#This Row],[Discount]]),MEDIAN(Table14[Discount]),Table14[[#This Row],[Discount]])</f>
        <v>0.15</v>
      </c>
    </row>
    <row r="4067" spans="1:20" x14ac:dyDescent="0.3">
      <c r="A4067">
        <v>1054</v>
      </c>
      <c r="B4067" s="1">
        <v>45105</v>
      </c>
      <c r="C4067" t="s">
        <v>32</v>
      </c>
      <c r="D4067" t="s">
        <v>27</v>
      </c>
      <c r="E4067">
        <v>431.66</v>
      </c>
      <c r="F4067">
        <v>1</v>
      </c>
      <c r="G4067" t="s">
        <v>28</v>
      </c>
      <c r="H4067" s="9">
        <v>391.67</v>
      </c>
      <c r="I4067" s="9">
        <v>501.93</v>
      </c>
      <c r="J4067" t="s">
        <v>25</v>
      </c>
      <c r="K4067">
        <v>0.14000000000000001</v>
      </c>
      <c r="L4067" s="4" t="s">
        <v>26</v>
      </c>
      <c r="M4067" s="4" t="s">
        <v>18</v>
      </c>
      <c r="N4067" s="4" t="str">
        <f>IF(ISBLANK(Table14[[#This Row],[Sales_Rep]]),"Unknown",Table14[[#This Row],[Sales_Rep]])</f>
        <v>Alice</v>
      </c>
      <c r="O4067" t="str">
        <f>PROPER(Table14[[#This Row],[Region]])</f>
        <v>West</v>
      </c>
      <c r="P4067" s="9">
        <f>IF(ISBLANK(Table14[[#This Row],[Sales_Amount]]),MEDIAN(Table14[Sales_Amount]),Table14[[#This Row],[Sales_Amount]])</f>
        <v>431.66</v>
      </c>
      <c r="Q4067" s="11">
        <f>IF(ISBLANK(Table14[[#This Row],[Quantity_Sold]]),MEDIAN(Table14[Quantity_Sold]),Table14[[#This Row],[Quantity_Sold]])</f>
        <v>1</v>
      </c>
      <c r="R4067" s="4" t="str">
        <f>TRIM(Table14[[#This Row],[Product_Category]])</f>
        <v>Furniture</v>
      </c>
      <c r="S4067" s="4" t="str">
        <f>PROPER(Table14[[#This Row],[Customer_Type]])</f>
        <v>New</v>
      </c>
      <c r="T4067" s="13">
        <f>IF(ISBLANK(Table14[[#This Row],[Discount]]),MEDIAN(Table14[Discount]),Table14[[#This Row],[Discount]])</f>
        <v>0.14000000000000001</v>
      </c>
    </row>
    <row r="4068" spans="1:20" x14ac:dyDescent="0.3">
      <c r="A4068">
        <v>1308</v>
      </c>
      <c r="B4068" s="1">
        <v>44927</v>
      </c>
      <c r="C4068" t="s">
        <v>32</v>
      </c>
      <c r="D4068" t="s">
        <v>27</v>
      </c>
      <c r="E4068">
        <v>39733.370000000003</v>
      </c>
      <c r="F4068">
        <v>9</v>
      </c>
      <c r="G4068" t="s">
        <v>15</v>
      </c>
      <c r="H4068" s="9">
        <v>4214.8900000000003</v>
      </c>
      <c r="I4068" s="9">
        <v>5016.84</v>
      </c>
      <c r="J4068" t="s">
        <v>16</v>
      </c>
      <c r="K4068">
        <v>0.12</v>
      </c>
      <c r="L4068" s="4" t="s">
        <v>17</v>
      </c>
      <c r="M4068" s="4" t="s">
        <v>18</v>
      </c>
      <c r="N4068" s="4" t="str">
        <f>IF(ISBLANK(Table14[[#This Row],[Sales_Rep]]),"Unknown",Table14[[#This Row],[Sales_Rep]])</f>
        <v>Alice</v>
      </c>
      <c r="O4068" t="str">
        <f>PROPER(Table14[[#This Row],[Region]])</f>
        <v>West</v>
      </c>
      <c r="P4068" s="9">
        <f>IF(ISBLANK(Table14[[#This Row],[Sales_Amount]]),MEDIAN(Table14[Sales_Amount]),Table14[[#This Row],[Sales_Amount]])</f>
        <v>39733.370000000003</v>
      </c>
      <c r="Q4068" s="11">
        <f>IF(ISBLANK(Table14[[#This Row],[Quantity_Sold]]),MEDIAN(Table14[Quantity_Sold]),Table14[[#This Row],[Quantity_Sold]])</f>
        <v>9</v>
      </c>
      <c r="R4068" s="4" t="str">
        <f>TRIM(Table14[[#This Row],[Product_Category]])</f>
        <v>Food</v>
      </c>
      <c r="S4068" s="4" t="str">
        <f>PROPER(Table14[[#This Row],[Customer_Type]])</f>
        <v>Returning</v>
      </c>
      <c r="T4068" s="13">
        <f>IF(ISBLANK(Table14[[#This Row],[Discount]]),MEDIAN(Table14[Discount]),Table14[[#This Row],[Discount]])</f>
        <v>0.12</v>
      </c>
    </row>
    <row r="4069" spans="1:20" x14ac:dyDescent="0.3">
      <c r="A4069">
        <v>1428</v>
      </c>
      <c r="B4069" s="1">
        <v>45495</v>
      </c>
      <c r="C4069" t="s">
        <v>19</v>
      </c>
      <c r="D4069" t="s">
        <v>20</v>
      </c>
      <c r="E4069">
        <v>168729.73</v>
      </c>
      <c r="F4069">
        <v>49</v>
      </c>
      <c r="G4069" t="s">
        <v>28</v>
      </c>
      <c r="H4069" s="9">
        <v>3684.32</v>
      </c>
      <c r="I4069" s="9">
        <v>4251.1899999999996</v>
      </c>
      <c r="J4069" t="s">
        <v>25</v>
      </c>
      <c r="K4069">
        <v>0.19</v>
      </c>
      <c r="L4069" s="4" t="s">
        <v>31</v>
      </c>
      <c r="M4069" s="4" t="s">
        <v>22</v>
      </c>
      <c r="N4069" s="4" t="str">
        <f>IF(ISBLANK(Table14[[#This Row],[Sales_Rep]]),"Unknown",Table14[[#This Row],[Sales_Rep]])</f>
        <v>Eve</v>
      </c>
      <c r="O4069" t="str">
        <f>PROPER(Table14[[#This Row],[Region]])</f>
        <v>North</v>
      </c>
      <c r="P4069" s="9">
        <f>IF(ISBLANK(Table14[[#This Row],[Sales_Amount]]),MEDIAN(Table14[Sales_Amount]),Table14[[#This Row],[Sales_Amount]])</f>
        <v>168729.73</v>
      </c>
      <c r="Q4069" s="11">
        <f>IF(ISBLANK(Table14[[#This Row],[Quantity_Sold]]),MEDIAN(Table14[Quantity_Sold]),Table14[[#This Row],[Quantity_Sold]])</f>
        <v>49</v>
      </c>
      <c r="R4069" s="4" t="str">
        <f>TRIM(Table14[[#This Row],[Product_Category]])</f>
        <v>Furniture</v>
      </c>
      <c r="S4069" s="4" t="str">
        <f>PROPER(Table14[[#This Row],[Customer_Type]])</f>
        <v>New</v>
      </c>
      <c r="T4069" s="13">
        <f>IF(ISBLANK(Table14[[#This Row],[Discount]]),MEDIAN(Table14[Discount]),Table14[[#This Row],[Discount]])</f>
        <v>0.19</v>
      </c>
    </row>
    <row r="4070" spans="1:20" x14ac:dyDescent="0.3">
      <c r="A4070">
        <v>1011</v>
      </c>
      <c r="B4070" s="1">
        <v>45112</v>
      </c>
      <c r="C4070" t="s">
        <v>19</v>
      </c>
      <c r="D4070" t="s">
        <v>14</v>
      </c>
      <c r="E4070">
        <v>188806.46</v>
      </c>
      <c r="F4070">
        <v>35</v>
      </c>
      <c r="G4070" t="s">
        <v>28</v>
      </c>
      <c r="H4070" s="9">
        <v>3797.82</v>
      </c>
      <c r="I4070" s="9">
        <v>5619.24</v>
      </c>
      <c r="J4070" t="s">
        <v>16</v>
      </c>
      <c r="K4070">
        <v>0.04</v>
      </c>
      <c r="L4070" s="4" t="s">
        <v>17</v>
      </c>
      <c r="M4070" s="4" t="s">
        <v>22</v>
      </c>
      <c r="N4070" s="4" t="str">
        <f>IF(ISBLANK(Table14[[#This Row],[Sales_Rep]]),"Unknown",Table14[[#This Row],[Sales_Rep]])</f>
        <v>Eve</v>
      </c>
      <c r="O4070" t="str">
        <f>PROPER(Table14[[#This Row],[Region]])</f>
        <v>East</v>
      </c>
      <c r="P4070" s="9">
        <f>IF(ISBLANK(Table14[[#This Row],[Sales_Amount]]),MEDIAN(Table14[Sales_Amount]),Table14[[#This Row],[Sales_Amount]])</f>
        <v>188806.46</v>
      </c>
      <c r="Q4070" s="11">
        <f>IF(ISBLANK(Table14[[#This Row],[Quantity_Sold]]),MEDIAN(Table14[Quantity_Sold]),Table14[[#This Row],[Quantity_Sold]])</f>
        <v>35</v>
      </c>
      <c r="R4070" s="4" t="str">
        <f>TRIM(Table14[[#This Row],[Product_Category]])</f>
        <v>Furniture</v>
      </c>
      <c r="S4070" s="4" t="str">
        <f>PROPER(Table14[[#This Row],[Customer_Type]])</f>
        <v>Returning</v>
      </c>
      <c r="T4070" s="13">
        <f>IF(ISBLANK(Table14[[#This Row],[Discount]]),MEDIAN(Table14[Discount]),Table14[[#This Row],[Discount]])</f>
        <v>0.04</v>
      </c>
    </row>
    <row r="4071" spans="1:20" x14ac:dyDescent="0.3">
      <c r="A4071">
        <v>1176</v>
      </c>
      <c r="B4071" s="1">
        <v>45307</v>
      </c>
      <c r="C4071" t="s">
        <v>32</v>
      </c>
      <c r="D4071" t="s">
        <v>14</v>
      </c>
      <c r="E4071">
        <v>178215.33</v>
      </c>
      <c r="F4071">
        <v>34</v>
      </c>
      <c r="G4071" t="s">
        <v>28</v>
      </c>
      <c r="H4071" s="9">
        <v>4311.3999999999996</v>
      </c>
      <c r="I4071" s="9">
        <v>5760.03</v>
      </c>
      <c r="J4071" t="s">
        <v>16</v>
      </c>
      <c r="K4071">
        <v>0.09</v>
      </c>
      <c r="L4071" s="4" t="s">
        <v>31</v>
      </c>
      <c r="M4071" s="4" t="s">
        <v>22</v>
      </c>
      <c r="N4071" s="4" t="str">
        <f>IF(ISBLANK(Table14[[#This Row],[Sales_Rep]]),"Unknown",Table14[[#This Row],[Sales_Rep]])</f>
        <v>Alice</v>
      </c>
      <c r="O4071" t="str">
        <f>PROPER(Table14[[#This Row],[Region]])</f>
        <v>East</v>
      </c>
      <c r="P4071" s="9">
        <f>IF(ISBLANK(Table14[[#This Row],[Sales_Amount]]),MEDIAN(Table14[Sales_Amount]),Table14[[#This Row],[Sales_Amount]])</f>
        <v>178215.33</v>
      </c>
      <c r="Q4071" s="11">
        <f>IF(ISBLANK(Table14[[#This Row],[Quantity_Sold]]),MEDIAN(Table14[Quantity_Sold]),Table14[[#This Row],[Quantity_Sold]])</f>
        <v>34</v>
      </c>
      <c r="R4071" s="4" t="str">
        <f>TRIM(Table14[[#This Row],[Product_Category]])</f>
        <v>Furniture</v>
      </c>
      <c r="S4071" s="4" t="str">
        <f>PROPER(Table14[[#This Row],[Customer_Type]])</f>
        <v>Returning</v>
      </c>
      <c r="T4071" s="13">
        <f>IF(ISBLANK(Table14[[#This Row],[Discount]]),MEDIAN(Table14[Discount]),Table14[[#This Row],[Discount]])</f>
        <v>0.09</v>
      </c>
    </row>
    <row r="4072" spans="1:20" x14ac:dyDescent="0.3">
      <c r="A4072">
        <v>1293</v>
      </c>
      <c r="B4072" s="1">
        <v>44944</v>
      </c>
      <c r="C4072" t="s">
        <v>23</v>
      </c>
      <c r="D4072" t="s">
        <v>20</v>
      </c>
      <c r="E4072">
        <v>108846.71</v>
      </c>
      <c r="F4072">
        <v>43</v>
      </c>
      <c r="G4072" t="s">
        <v>15</v>
      </c>
      <c r="H4072" s="9">
        <v>2376.52</v>
      </c>
      <c r="I4072" s="9">
        <v>3467.56</v>
      </c>
      <c r="J4072" t="s">
        <v>16</v>
      </c>
      <c r="K4072">
        <v>0.27</v>
      </c>
      <c r="L4072" s="4" t="s">
        <v>17</v>
      </c>
      <c r="M4072" s="4" t="s">
        <v>18</v>
      </c>
      <c r="N4072" s="4" t="str">
        <f>IF(ISBLANK(Table14[[#This Row],[Sales_Rep]]),"Unknown",Table14[[#This Row],[Sales_Rep]])</f>
        <v>Charlie</v>
      </c>
      <c r="O4072" t="str">
        <f>PROPER(Table14[[#This Row],[Region]])</f>
        <v>North</v>
      </c>
      <c r="P4072" s="9">
        <f>IF(ISBLANK(Table14[[#This Row],[Sales_Amount]]),MEDIAN(Table14[Sales_Amount]),Table14[[#This Row],[Sales_Amount]])</f>
        <v>108846.71</v>
      </c>
      <c r="Q4072" s="11">
        <f>IF(ISBLANK(Table14[[#This Row],[Quantity_Sold]]),MEDIAN(Table14[Quantity_Sold]),Table14[[#This Row],[Quantity_Sold]])</f>
        <v>43</v>
      </c>
      <c r="R4072" s="4" t="str">
        <f>TRIM(Table14[[#This Row],[Product_Category]])</f>
        <v>Food</v>
      </c>
      <c r="S4072" s="4" t="str">
        <f>PROPER(Table14[[#This Row],[Customer_Type]])</f>
        <v>Returning</v>
      </c>
      <c r="T4072" s="13">
        <f>IF(ISBLANK(Table14[[#This Row],[Discount]]),MEDIAN(Table14[Discount]),Table14[[#This Row],[Discount]])</f>
        <v>0.27</v>
      </c>
    </row>
    <row r="4073" spans="1:20" x14ac:dyDescent="0.3">
      <c r="A4073">
        <v>1401</v>
      </c>
      <c r="B4073" s="1">
        <v>45473</v>
      </c>
      <c r="C4073" t="s">
        <v>19</v>
      </c>
      <c r="D4073" t="s">
        <v>20</v>
      </c>
      <c r="E4073">
        <v>107767.86</v>
      </c>
      <c r="F4073">
        <v>31</v>
      </c>
      <c r="G4073" t="s">
        <v>21</v>
      </c>
      <c r="H4073" s="9">
        <v>3220.2</v>
      </c>
      <c r="I4073" s="9">
        <v>3659.35</v>
      </c>
      <c r="J4073" t="s">
        <v>25</v>
      </c>
      <c r="K4073">
        <v>0.05</v>
      </c>
      <c r="L4073" s="4" t="s">
        <v>26</v>
      </c>
      <c r="M4073" s="4" t="s">
        <v>22</v>
      </c>
      <c r="N4073" s="4" t="str">
        <f>IF(ISBLANK(Table14[[#This Row],[Sales_Rep]]),"Unknown",Table14[[#This Row],[Sales_Rep]])</f>
        <v>Eve</v>
      </c>
      <c r="O4073" t="str">
        <f>PROPER(Table14[[#This Row],[Region]])</f>
        <v>North</v>
      </c>
      <c r="P4073" s="9">
        <f>IF(ISBLANK(Table14[[#This Row],[Sales_Amount]]),MEDIAN(Table14[Sales_Amount]),Table14[[#This Row],[Sales_Amount]])</f>
        <v>107767.86</v>
      </c>
      <c r="Q4073" s="11">
        <f>IF(ISBLANK(Table14[[#This Row],[Quantity_Sold]]),MEDIAN(Table14[Quantity_Sold]),Table14[[#This Row],[Quantity_Sold]])</f>
        <v>31</v>
      </c>
      <c r="R4073" s="4" t="str">
        <f>TRIM(Table14[[#This Row],[Product_Category]])</f>
        <v>Electronics</v>
      </c>
      <c r="S4073" s="4" t="str">
        <f>PROPER(Table14[[#This Row],[Customer_Type]])</f>
        <v>New</v>
      </c>
      <c r="T4073" s="13">
        <f>IF(ISBLANK(Table14[[#This Row],[Discount]]),MEDIAN(Table14[Discount]),Table14[[#This Row],[Discount]])</f>
        <v>0.05</v>
      </c>
    </row>
    <row r="4074" spans="1:20" x14ac:dyDescent="0.3">
      <c r="A4074">
        <v>1289</v>
      </c>
      <c r="B4074" s="1">
        <v>45422</v>
      </c>
      <c r="C4074" t="s">
        <v>23</v>
      </c>
      <c r="D4074" t="s">
        <v>30</v>
      </c>
      <c r="E4074">
        <v>5645.17</v>
      </c>
      <c r="F4074">
        <v>1</v>
      </c>
      <c r="G4074" t="s">
        <v>24</v>
      </c>
      <c r="H4074" s="9">
        <v>4258.08</v>
      </c>
      <c r="I4074" s="9">
        <v>5819.76</v>
      </c>
      <c r="J4074" t="s">
        <v>16</v>
      </c>
      <c r="K4074">
        <v>0.03</v>
      </c>
      <c r="L4074" s="4" t="s">
        <v>17</v>
      </c>
      <c r="M4074" s="4" t="s">
        <v>22</v>
      </c>
      <c r="N4074" s="4" t="str">
        <f>IF(ISBLANK(Table14[[#This Row],[Sales_Rep]]),"Unknown",Table14[[#This Row],[Sales_Rep]])</f>
        <v>Charlie</v>
      </c>
      <c r="O4074" t="str">
        <f>PROPER(Table14[[#This Row],[Region]])</f>
        <v>South</v>
      </c>
      <c r="P4074" s="9">
        <f>IF(ISBLANK(Table14[[#This Row],[Sales_Amount]]),MEDIAN(Table14[Sales_Amount]),Table14[[#This Row],[Sales_Amount]])</f>
        <v>5645.17</v>
      </c>
      <c r="Q4074" s="11">
        <f>IF(ISBLANK(Table14[[#This Row],[Quantity_Sold]]),MEDIAN(Table14[Quantity_Sold]),Table14[[#This Row],[Quantity_Sold]])</f>
        <v>1</v>
      </c>
      <c r="R4074" s="4" t="str">
        <f>TRIM(Table14[[#This Row],[Product_Category]])</f>
        <v>Clothing</v>
      </c>
      <c r="S4074" s="4" t="str">
        <f>PROPER(Table14[[#This Row],[Customer_Type]])</f>
        <v>Returning</v>
      </c>
      <c r="T4074" s="13">
        <f>IF(ISBLANK(Table14[[#This Row],[Discount]]),MEDIAN(Table14[Discount]),Table14[[#This Row],[Discount]])</f>
        <v>0.03</v>
      </c>
    </row>
    <row r="4075" spans="1:20" x14ac:dyDescent="0.3">
      <c r="A4075">
        <v>1307</v>
      </c>
      <c r="B4075" s="1">
        <v>45075</v>
      </c>
      <c r="C4075" t="s">
        <v>32</v>
      </c>
      <c r="D4075" t="s">
        <v>14</v>
      </c>
      <c r="E4075">
        <v>119570.12</v>
      </c>
      <c r="F4075">
        <v>25</v>
      </c>
      <c r="G4075" t="s">
        <v>24</v>
      </c>
      <c r="H4075" s="9">
        <v>3408.03</v>
      </c>
      <c r="I4075" s="9">
        <v>5088.09</v>
      </c>
      <c r="J4075" t="s">
        <v>25</v>
      </c>
      <c r="K4075">
        <v>0.06</v>
      </c>
      <c r="L4075" s="4" t="s">
        <v>26</v>
      </c>
      <c r="M4075" s="4" t="s">
        <v>18</v>
      </c>
      <c r="N4075" s="4" t="str">
        <f>IF(ISBLANK(Table14[[#This Row],[Sales_Rep]]),"Unknown",Table14[[#This Row],[Sales_Rep]])</f>
        <v>Alice</v>
      </c>
      <c r="O4075" t="str">
        <f>PROPER(Table14[[#This Row],[Region]])</f>
        <v>East</v>
      </c>
      <c r="P4075" s="9">
        <f>IF(ISBLANK(Table14[[#This Row],[Sales_Amount]]),MEDIAN(Table14[Sales_Amount]),Table14[[#This Row],[Sales_Amount]])</f>
        <v>119570.12</v>
      </c>
      <c r="Q4075" s="11">
        <f>IF(ISBLANK(Table14[[#This Row],[Quantity_Sold]]),MEDIAN(Table14[Quantity_Sold]),Table14[[#This Row],[Quantity_Sold]])</f>
        <v>25</v>
      </c>
      <c r="R4075" s="4" t="str">
        <f>TRIM(Table14[[#This Row],[Product_Category]])</f>
        <v>Clothing</v>
      </c>
      <c r="S4075" s="4" t="str">
        <f>PROPER(Table14[[#This Row],[Customer_Type]])</f>
        <v>New</v>
      </c>
      <c r="T4075" s="13">
        <f>IF(ISBLANK(Table14[[#This Row],[Discount]]),MEDIAN(Table14[Discount]),Table14[[#This Row],[Discount]])</f>
        <v>0.06</v>
      </c>
    </row>
    <row r="4076" spans="1:20" x14ac:dyDescent="0.3">
      <c r="A4076">
        <v>1144</v>
      </c>
      <c r="B4076" s="1">
        <v>45240</v>
      </c>
      <c r="C4076" t="s">
        <v>19</v>
      </c>
      <c r="D4076" t="s">
        <v>14</v>
      </c>
      <c r="E4076">
        <v>54972.639999999999</v>
      </c>
      <c r="F4076">
        <v>19</v>
      </c>
      <c r="G4076" t="s">
        <v>15</v>
      </c>
      <c r="H4076" s="9">
        <v>2856.39</v>
      </c>
      <c r="I4076" s="9">
        <v>3963.42</v>
      </c>
      <c r="J4076" t="s">
        <v>25</v>
      </c>
      <c r="K4076">
        <v>0.27</v>
      </c>
      <c r="L4076" s="4" t="s">
        <v>31</v>
      </c>
      <c r="M4076" s="4" t="s">
        <v>22</v>
      </c>
      <c r="N4076" s="4" t="str">
        <f>IF(ISBLANK(Table14[[#This Row],[Sales_Rep]]),"Unknown",Table14[[#This Row],[Sales_Rep]])</f>
        <v>Eve</v>
      </c>
      <c r="O4076" t="str">
        <f>PROPER(Table14[[#This Row],[Region]])</f>
        <v>East</v>
      </c>
      <c r="P4076" s="9">
        <f>IF(ISBLANK(Table14[[#This Row],[Sales_Amount]]),MEDIAN(Table14[Sales_Amount]),Table14[[#This Row],[Sales_Amount]])</f>
        <v>54972.639999999999</v>
      </c>
      <c r="Q4076" s="11">
        <f>IF(ISBLANK(Table14[[#This Row],[Quantity_Sold]]),MEDIAN(Table14[Quantity_Sold]),Table14[[#This Row],[Quantity_Sold]])</f>
        <v>19</v>
      </c>
      <c r="R4076" s="4" t="str">
        <f>TRIM(Table14[[#This Row],[Product_Category]])</f>
        <v>Food</v>
      </c>
      <c r="S4076" s="4" t="str">
        <f>PROPER(Table14[[#This Row],[Customer_Type]])</f>
        <v>New</v>
      </c>
      <c r="T4076" s="13">
        <f>IF(ISBLANK(Table14[[#This Row],[Discount]]),MEDIAN(Table14[Discount]),Table14[[#This Row],[Discount]])</f>
        <v>0.27</v>
      </c>
    </row>
    <row r="4077" spans="1:20" x14ac:dyDescent="0.3">
      <c r="A4077">
        <v>1312</v>
      </c>
      <c r="B4077" s="1">
        <v>45419</v>
      </c>
      <c r="C4077" t="s">
        <v>29</v>
      </c>
      <c r="D4077" t="s">
        <v>20</v>
      </c>
      <c r="E4077">
        <v>96814.12</v>
      </c>
      <c r="F4077">
        <v>31</v>
      </c>
      <c r="G4077" t="s">
        <v>24</v>
      </c>
      <c r="H4077" s="9">
        <v>2491.89</v>
      </c>
      <c r="I4077" s="9">
        <v>3717.9</v>
      </c>
      <c r="J4077" t="s">
        <v>16</v>
      </c>
      <c r="K4077">
        <v>0.16</v>
      </c>
      <c r="L4077" s="4" t="s">
        <v>26</v>
      </c>
      <c r="M4077" s="4" t="s">
        <v>22</v>
      </c>
      <c r="N4077" s="4" t="str">
        <f>IF(ISBLANK(Table14[[#This Row],[Sales_Rep]]),"Unknown",Table14[[#This Row],[Sales_Rep]])</f>
        <v>Bob</v>
      </c>
      <c r="O4077" t="str">
        <f>PROPER(Table14[[#This Row],[Region]])</f>
        <v>North</v>
      </c>
      <c r="P4077" s="9">
        <f>IF(ISBLANK(Table14[[#This Row],[Sales_Amount]]),MEDIAN(Table14[Sales_Amount]),Table14[[#This Row],[Sales_Amount]])</f>
        <v>96814.12</v>
      </c>
      <c r="Q4077" s="11">
        <f>IF(ISBLANK(Table14[[#This Row],[Quantity_Sold]]),MEDIAN(Table14[Quantity_Sold]),Table14[[#This Row],[Quantity_Sold]])</f>
        <v>31</v>
      </c>
      <c r="R4077" s="4" t="str">
        <f>TRIM(Table14[[#This Row],[Product_Category]])</f>
        <v>Clothing</v>
      </c>
      <c r="S4077" s="4" t="str">
        <f>PROPER(Table14[[#This Row],[Customer_Type]])</f>
        <v>Returning</v>
      </c>
      <c r="T4077" s="13">
        <f>IF(ISBLANK(Table14[[#This Row],[Discount]]),MEDIAN(Table14[Discount]),Table14[[#This Row],[Discount]])</f>
        <v>0.16</v>
      </c>
    </row>
    <row r="4078" spans="1:20" x14ac:dyDescent="0.3">
      <c r="A4078">
        <v>1373</v>
      </c>
      <c r="B4078" s="1">
        <v>45651</v>
      </c>
      <c r="C4078" t="s">
        <v>32</v>
      </c>
      <c r="D4078" t="s">
        <v>30</v>
      </c>
      <c r="E4078">
        <v>58865.48</v>
      </c>
      <c r="F4078">
        <v>32</v>
      </c>
      <c r="G4078" t="s">
        <v>21</v>
      </c>
      <c r="H4078" s="9">
        <v>1918.59</v>
      </c>
      <c r="I4078" s="9">
        <v>2590.91</v>
      </c>
      <c r="J4078" t="s">
        <v>16</v>
      </c>
      <c r="K4078">
        <v>0.28999999999999998</v>
      </c>
      <c r="L4078" s="4" t="s">
        <v>31</v>
      </c>
      <c r="M4078" s="4" t="s">
        <v>18</v>
      </c>
      <c r="N4078" s="4" t="str">
        <f>IF(ISBLANK(Table14[[#This Row],[Sales_Rep]]),"Unknown",Table14[[#This Row],[Sales_Rep]])</f>
        <v>Alice</v>
      </c>
      <c r="O4078" t="str">
        <f>PROPER(Table14[[#This Row],[Region]])</f>
        <v>South</v>
      </c>
      <c r="P4078" s="9">
        <f>IF(ISBLANK(Table14[[#This Row],[Sales_Amount]]),MEDIAN(Table14[Sales_Amount]),Table14[[#This Row],[Sales_Amount]])</f>
        <v>58865.48</v>
      </c>
      <c r="Q4078" s="11">
        <f>IF(ISBLANK(Table14[[#This Row],[Quantity_Sold]]),MEDIAN(Table14[Quantity_Sold]),Table14[[#This Row],[Quantity_Sold]])</f>
        <v>32</v>
      </c>
      <c r="R4078" s="4" t="str">
        <f>TRIM(Table14[[#This Row],[Product_Category]])</f>
        <v>Electronics</v>
      </c>
      <c r="S4078" s="4" t="str">
        <f>PROPER(Table14[[#This Row],[Customer_Type]])</f>
        <v>Returning</v>
      </c>
      <c r="T4078" s="13">
        <f>IF(ISBLANK(Table14[[#This Row],[Discount]]),MEDIAN(Table14[Discount]),Table14[[#This Row],[Discount]])</f>
        <v>0.28999999999999998</v>
      </c>
    </row>
    <row r="4079" spans="1:20" x14ac:dyDescent="0.3">
      <c r="A4079">
        <v>1322</v>
      </c>
      <c r="B4079" s="1">
        <v>45535</v>
      </c>
      <c r="C4079" t="s">
        <v>13</v>
      </c>
      <c r="D4079" t="s">
        <v>30</v>
      </c>
      <c r="E4079">
        <v>229181</v>
      </c>
      <c r="F4079">
        <v>49</v>
      </c>
      <c r="G4079" t="s">
        <v>15</v>
      </c>
      <c r="H4079" s="9">
        <v>4643.6099999999997</v>
      </c>
      <c r="I4079" s="9">
        <v>6496.06</v>
      </c>
      <c r="J4079" t="s">
        <v>25</v>
      </c>
      <c r="K4079">
        <v>0.28000000000000003</v>
      </c>
      <c r="L4079" s="4" t="s">
        <v>26</v>
      </c>
      <c r="M4079" s="4" t="s">
        <v>18</v>
      </c>
      <c r="N4079" s="4" t="str">
        <f>IF(ISBLANK(Table14[[#This Row],[Sales_Rep]]),"Unknown",Table14[[#This Row],[Sales_Rep]])</f>
        <v>David</v>
      </c>
      <c r="O4079" t="str">
        <f>PROPER(Table14[[#This Row],[Region]])</f>
        <v>South</v>
      </c>
      <c r="P4079" s="9">
        <f>IF(ISBLANK(Table14[[#This Row],[Sales_Amount]]),MEDIAN(Table14[Sales_Amount]),Table14[[#This Row],[Sales_Amount]])</f>
        <v>229181</v>
      </c>
      <c r="Q4079" s="11">
        <f>IF(ISBLANK(Table14[[#This Row],[Quantity_Sold]]),MEDIAN(Table14[Quantity_Sold]),Table14[[#This Row],[Quantity_Sold]])</f>
        <v>49</v>
      </c>
      <c r="R4079" s="4" t="str">
        <f>TRIM(Table14[[#This Row],[Product_Category]])</f>
        <v>Food</v>
      </c>
      <c r="S4079" s="4" t="str">
        <f>PROPER(Table14[[#This Row],[Customer_Type]])</f>
        <v>New</v>
      </c>
      <c r="T4079" s="13">
        <f>IF(ISBLANK(Table14[[#This Row],[Discount]]),MEDIAN(Table14[Discount]),Table14[[#This Row],[Discount]])</f>
        <v>0.28000000000000003</v>
      </c>
    </row>
    <row r="4080" spans="1:20" x14ac:dyDescent="0.3">
      <c r="A4080">
        <v>1295</v>
      </c>
      <c r="B4080" s="1">
        <v>45057</v>
      </c>
      <c r="C4080" t="s">
        <v>23</v>
      </c>
      <c r="D4080" t="s">
        <v>27</v>
      </c>
      <c r="E4080">
        <v>34931.4</v>
      </c>
      <c r="F4080">
        <v>13</v>
      </c>
      <c r="G4080" t="s">
        <v>21</v>
      </c>
      <c r="H4080" s="9">
        <v>3054.24</v>
      </c>
      <c r="I4080" s="9">
        <v>3489.65</v>
      </c>
      <c r="J4080" t="s">
        <v>25</v>
      </c>
      <c r="K4080">
        <v>0.23</v>
      </c>
      <c r="L4080" s="4" t="s">
        <v>31</v>
      </c>
      <c r="M4080" s="4" t="s">
        <v>18</v>
      </c>
      <c r="N4080" s="4" t="str">
        <f>IF(ISBLANK(Table14[[#This Row],[Sales_Rep]]),"Unknown",Table14[[#This Row],[Sales_Rep]])</f>
        <v>Charlie</v>
      </c>
      <c r="O4080" t="str">
        <f>PROPER(Table14[[#This Row],[Region]])</f>
        <v>West</v>
      </c>
      <c r="P4080" s="9">
        <f>IF(ISBLANK(Table14[[#This Row],[Sales_Amount]]),MEDIAN(Table14[Sales_Amount]),Table14[[#This Row],[Sales_Amount]])</f>
        <v>34931.4</v>
      </c>
      <c r="Q4080" s="11">
        <f>IF(ISBLANK(Table14[[#This Row],[Quantity_Sold]]),MEDIAN(Table14[Quantity_Sold]),Table14[[#This Row],[Quantity_Sold]])</f>
        <v>13</v>
      </c>
      <c r="R4080" s="4" t="str">
        <f>TRIM(Table14[[#This Row],[Product_Category]])</f>
        <v>Electronics</v>
      </c>
      <c r="S4080" s="4" t="str">
        <f>PROPER(Table14[[#This Row],[Customer_Type]])</f>
        <v>New</v>
      </c>
      <c r="T4080" s="13">
        <f>IF(ISBLANK(Table14[[#This Row],[Discount]]),MEDIAN(Table14[Discount]),Table14[[#This Row],[Discount]])</f>
        <v>0.23</v>
      </c>
    </row>
    <row r="4081" spans="1:20" x14ac:dyDescent="0.3">
      <c r="A4081">
        <v>1262</v>
      </c>
      <c r="B4081" s="1">
        <v>45271</v>
      </c>
      <c r="C4081" t="s">
        <v>32</v>
      </c>
      <c r="D4081" t="s">
        <v>14</v>
      </c>
      <c r="E4081">
        <v>9055.2999999999993</v>
      </c>
      <c r="F4081">
        <v>19</v>
      </c>
      <c r="G4081" t="s">
        <v>24</v>
      </c>
      <c r="H4081" s="9">
        <v>487.63</v>
      </c>
      <c r="I4081" s="9">
        <v>680.85</v>
      </c>
      <c r="J4081" t="s">
        <v>16</v>
      </c>
      <c r="K4081">
        <v>0.3</v>
      </c>
      <c r="L4081" s="4" t="s">
        <v>31</v>
      </c>
      <c r="M4081" s="4" t="s">
        <v>18</v>
      </c>
      <c r="N4081" s="4" t="str">
        <f>IF(ISBLANK(Table14[[#This Row],[Sales_Rep]]),"Unknown",Table14[[#This Row],[Sales_Rep]])</f>
        <v>Alice</v>
      </c>
      <c r="O4081" t="str">
        <f>PROPER(Table14[[#This Row],[Region]])</f>
        <v>East</v>
      </c>
      <c r="P4081" s="9">
        <f>IF(ISBLANK(Table14[[#This Row],[Sales_Amount]]),MEDIAN(Table14[Sales_Amount]),Table14[[#This Row],[Sales_Amount]])</f>
        <v>9055.2999999999993</v>
      </c>
      <c r="Q4081" s="11">
        <f>IF(ISBLANK(Table14[[#This Row],[Quantity_Sold]]),MEDIAN(Table14[Quantity_Sold]),Table14[[#This Row],[Quantity_Sold]])</f>
        <v>19</v>
      </c>
      <c r="R4081" s="4" t="str">
        <f>TRIM(Table14[[#This Row],[Product_Category]])</f>
        <v>Clothing</v>
      </c>
      <c r="S4081" s="4" t="str">
        <f>PROPER(Table14[[#This Row],[Customer_Type]])</f>
        <v>Returning</v>
      </c>
      <c r="T4081" s="13">
        <f>IF(ISBLANK(Table14[[#This Row],[Discount]]),MEDIAN(Table14[Discount]),Table14[[#This Row],[Discount]])</f>
        <v>0.3</v>
      </c>
    </row>
    <row r="4082" spans="1:20" x14ac:dyDescent="0.3">
      <c r="A4082">
        <v>1073</v>
      </c>
      <c r="B4082" s="1">
        <v>45629</v>
      </c>
      <c r="C4082" t="s">
        <v>32</v>
      </c>
      <c r="D4082" t="s">
        <v>30</v>
      </c>
      <c r="E4082">
        <v>8392.16</v>
      </c>
      <c r="F4082">
        <v>7</v>
      </c>
      <c r="G4082" t="s">
        <v>21</v>
      </c>
      <c r="H4082" s="9">
        <v>1034.6400000000001</v>
      </c>
      <c r="I4082" s="9">
        <v>1498.6</v>
      </c>
      <c r="J4082" t="s">
        <v>16</v>
      </c>
      <c r="K4082">
        <v>0.2</v>
      </c>
      <c r="L4082" s="4" t="s">
        <v>17</v>
      </c>
      <c r="M4082" s="4" t="s">
        <v>18</v>
      </c>
      <c r="N4082" s="4" t="str">
        <f>IF(ISBLANK(Table14[[#This Row],[Sales_Rep]]),"Unknown",Table14[[#This Row],[Sales_Rep]])</f>
        <v>Alice</v>
      </c>
      <c r="O4082" t="str">
        <f>PROPER(Table14[[#This Row],[Region]])</f>
        <v>South</v>
      </c>
      <c r="P4082" s="9">
        <f>IF(ISBLANK(Table14[[#This Row],[Sales_Amount]]),MEDIAN(Table14[Sales_Amount]),Table14[[#This Row],[Sales_Amount]])</f>
        <v>8392.16</v>
      </c>
      <c r="Q4082" s="11">
        <f>IF(ISBLANK(Table14[[#This Row],[Quantity_Sold]]),MEDIAN(Table14[Quantity_Sold]),Table14[[#This Row],[Quantity_Sold]])</f>
        <v>7</v>
      </c>
      <c r="R4082" s="4" t="str">
        <f>TRIM(Table14[[#This Row],[Product_Category]])</f>
        <v>Electronics</v>
      </c>
      <c r="S4082" s="4" t="str">
        <f>PROPER(Table14[[#This Row],[Customer_Type]])</f>
        <v>Returning</v>
      </c>
      <c r="T4082" s="13">
        <f>IF(ISBLANK(Table14[[#This Row],[Discount]]),MEDIAN(Table14[Discount]),Table14[[#This Row],[Discount]])</f>
        <v>0.2</v>
      </c>
    </row>
    <row r="4083" spans="1:20" x14ac:dyDescent="0.3">
      <c r="A4083">
        <v>1366</v>
      </c>
      <c r="B4083" s="1">
        <v>45510</v>
      </c>
      <c r="C4083" t="s">
        <v>19</v>
      </c>
      <c r="D4083" t="s">
        <v>20</v>
      </c>
      <c r="E4083">
        <v>238001.76</v>
      </c>
      <c r="F4083">
        <v>48</v>
      </c>
      <c r="G4083" t="s">
        <v>21</v>
      </c>
      <c r="H4083" s="9">
        <v>4148.75</v>
      </c>
      <c r="I4083" s="9">
        <v>5509.3</v>
      </c>
      <c r="J4083" t="s">
        <v>16</v>
      </c>
      <c r="K4083">
        <v>0.1</v>
      </c>
      <c r="L4083" s="4" t="s">
        <v>26</v>
      </c>
      <c r="M4083" s="4" t="s">
        <v>22</v>
      </c>
      <c r="N4083" s="4" t="str">
        <f>IF(ISBLANK(Table14[[#This Row],[Sales_Rep]]),"Unknown",Table14[[#This Row],[Sales_Rep]])</f>
        <v>Eve</v>
      </c>
      <c r="O4083" t="str">
        <f>PROPER(Table14[[#This Row],[Region]])</f>
        <v>North</v>
      </c>
      <c r="P4083" s="9">
        <f>IF(ISBLANK(Table14[[#This Row],[Sales_Amount]]),MEDIAN(Table14[Sales_Amount]),Table14[[#This Row],[Sales_Amount]])</f>
        <v>238001.76</v>
      </c>
      <c r="Q4083" s="11">
        <f>IF(ISBLANK(Table14[[#This Row],[Quantity_Sold]]),MEDIAN(Table14[Quantity_Sold]),Table14[[#This Row],[Quantity_Sold]])</f>
        <v>48</v>
      </c>
      <c r="R4083" s="4" t="str">
        <f>TRIM(Table14[[#This Row],[Product_Category]])</f>
        <v>Electronics</v>
      </c>
      <c r="S4083" s="4" t="str">
        <f>PROPER(Table14[[#This Row],[Customer_Type]])</f>
        <v>Returning</v>
      </c>
      <c r="T4083" s="13">
        <f>IF(ISBLANK(Table14[[#This Row],[Discount]]),MEDIAN(Table14[Discount]),Table14[[#This Row],[Discount]])</f>
        <v>0.1</v>
      </c>
    </row>
    <row r="4084" spans="1:20" x14ac:dyDescent="0.3">
      <c r="A4084">
        <v>1465</v>
      </c>
      <c r="B4084" s="1">
        <v>44985</v>
      </c>
      <c r="C4084" t="s">
        <v>19</v>
      </c>
      <c r="D4084" t="s">
        <v>14</v>
      </c>
      <c r="E4084">
        <v>2052.38</v>
      </c>
      <c r="F4084">
        <v>22</v>
      </c>
      <c r="G4084" t="s">
        <v>24</v>
      </c>
      <c r="H4084" s="9">
        <v>68.17</v>
      </c>
      <c r="I4084" s="9">
        <v>93.29</v>
      </c>
      <c r="J4084" t="s">
        <v>25</v>
      </c>
      <c r="K4084">
        <v>0</v>
      </c>
      <c r="L4084" s="4" t="s">
        <v>31</v>
      </c>
      <c r="M4084" s="4" t="s">
        <v>22</v>
      </c>
      <c r="N4084" s="4" t="str">
        <f>IF(ISBLANK(Table14[[#This Row],[Sales_Rep]]),"Unknown",Table14[[#This Row],[Sales_Rep]])</f>
        <v>Eve</v>
      </c>
      <c r="O4084" t="str">
        <f>PROPER(Table14[[#This Row],[Region]])</f>
        <v>East</v>
      </c>
      <c r="P4084" s="9">
        <f>IF(ISBLANK(Table14[[#This Row],[Sales_Amount]]),MEDIAN(Table14[Sales_Amount]),Table14[[#This Row],[Sales_Amount]])</f>
        <v>2052.38</v>
      </c>
      <c r="Q4084" s="11">
        <f>IF(ISBLANK(Table14[[#This Row],[Quantity_Sold]]),MEDIAN(Table14[Quantity_Sold]),Table14[[#This Row],[Quantity_Sold]])</f>
        <v>22</v>
      </c>
      <c r="R4084" s="4" t="str">
        <f>TRIM(Table14[[#This Row],[Product_Category]])</f>
        <v>Clothing</v>
      </c>
      <c r="S4084" s="4" t="str">
        <f>PROPER(Table14[[#This Row],[Customer_Type]])</f>
        <v>New</v>
      </c>
      <c r="T4084" s="13">
        <f>IF(ISBLANK(Table14[[#This Row],[Discount]]),MEDIAN(Table14[Discount]),Table14[[#This Row],[Discount]])</f>
        <v>0</v>
      </c>
    </row>
    <row r="4085" spans="1:20" x14ac:dyDescent="0.3">
      <c r="A4085">
        <v>1177</v>
      </c>
      <c r="B4085" s="1">
        <v>45128</v>
      </c>
      <c r="C4085" t="s">
        <v>19</v>
      </c>
      <c r="D4085" t="s">
        <v>30</v>
      </c>
      <c r="E4085">
        <v>47658.49</v>
      </c>
      <c r="F4085">
        <v>13</v>
      </c>
      <c r="G4085" t="s">
        <v>24</v>
      </c>
      <c r="H4085" s="9">
        <v>3344.85</v>
      </c>
      <c r="I4085" s="9">
        <v>3779.42</v>
      </c>
      <c r="J4085" t="s">
        <v>25</v>
      </c>
      <c r="K4085">
        <v>0.03</v>
      </c>
      <c r="L4085" s="4" t="s">
        <v>26</v>
      </c>
      <c r="M4085" s="4" t="s">
        <v>18</v>
      </c>
      <c r="N4085" s="4" t="str">
        <f>IF(ISBLANK(Table14[[#This Row],[Sales_Rep]]),"Unknown",Table14[[#This Row],[Sales_Rep]])</f>
        <v>Eve</v>
      </c>
      <c r="O4085" t="str">
        <f>PROPER(Table14[[#This Row],[Region]])</f>
        <v>South</v>
      </c>
      <c r="P4085" s="9">
        <f>IF(ISBLANK(Table14[[#This Row],[Sales_Amount]]),MEDIAN(Table14[Sales_Amount]),Table14[[#This Row],[Sales_Amount]])</f>
        <v>47658.49</v>
      </c>
      <c r="Q4085" s="11">
        <f>IF(ISBLANK(Table14[[#This Row],[Quantity_Sold]]),MEDIAN(Table14[Quantity_Sold]),Table14[[#This Row],[Quantity_Sold]])</f>
        <v>13</v>
      </c>
      <c r="R4085" s="4" t="str">
        <f>TRIM(Table14[[#This Row],[Product_Category]])</f>
        <v>Clothing</v>
      </c>
      <c r="S4085" s="4" t="str">
        <f>PROPER(Table14[[#This Row],[Customer_Type]])</f>
        <v>New</v>
      </c>
      <c r="T4085" s="13">
        <f>IF(ISBLANK(Table14[[#This Row],[Discount]]),MEDIAN(Table14[Discount]),Table14[[#This Row],[Discount]])</f>
        <v>0.03</v>
      </c>
    </row>
    <row r="4086" spans="1:20" x14ac:dyDescent="0.3">
      <c r="A4086">
        <v>1009</v>
      </c>
      <c r="B4086" s="1">
        <v>45653</v>
      </c>
      <c r="C4086" t="s">
        <v>13</v>
      </c>
      <c r="D4086" t="s">
        <v>20</v>
      </c>
      <c r="E4086">
        <v>112634.89</v>
      </c>
      <c r="F4086">
        <v>38</v>
      </c>
      <c r="G4086" t="s">
        <v>15</v>
      </c>
      <c r="H4086" s="9">
        <v>2362.39</v>
      </c>
      <c r="I4086" s="9">
        <v>3120.08</v>
      </c>
      <c r="J4086" t="s">
        <v>25</v>
      </c>
      <c r="K4086">
        <v>0.05</v>
      </c>
      <c r="L4086" s="4" t="s">
        <v>17</v>
      </c>
      <c r="M4086" s="4" t="s">
        <v>18</v>
      </c>
      <c r="N4086" s="4" t="str">
        <f>IF(ISBLANK(Table14[[#This Row],[Sales_Rep]]),"Unknown",Table14[[#This Row],[Sales_Rep]])</f>
        <v>David</v>
      </c>
      <c r="O4086" t="str">
        <f>PROPER(Table14[[#This Row],[Region]])</f>
        <v>North</v>
      </c>
      <c r="P4086" s="9">
        <f>IF(ISBLANK(Table14[[#This Row],[Sales_Amount]]),MEDIAN(Table14[Sales_Amount]),Table14[[#This Row],[Sales_Amount]])</f>
        <v>112634.89</v>
      </c>
      <c r="Q4086" s="11">
        <f>IF(ISBLANK(Table14[[#This Row],[Quantity_Sold]]),MEDIAN(Table14[Quantity_Sold]),Table14[[#This Row],[Quantity_Sold]])</f>
        <v>38</v>
      </c>
      <c r="R4086" s="4" t="str">
        <f>TRIM(Table14[[#This Row],[Product_Category]])</f>
        <v>Food</v>
      </c>
      <c r="S4086" s="4" t="str">
        <f>PROPER(Table14[[#This Row],[Customer_Type]])</f>
        <v>New</v>
      </c>
      <c r="T4086" s="13">
        <f>IF(ISBLANK(Table14[[#This Row],[Discount]]),MEDIAN(Table14[Discount]),Table14[[#This Row],[Discount]])</f>
        <v>0.05</v>
      </c>
    </row>
    <row r="4087" spans="1:20" x14ac:dyDescent="0.3">
      <c r="A4087">
        <v>1468</v>
      </c>
      <c r="B4087" s="1">
        <v>45055</v>
      </c>
      <c r="C4087" t="s">
        <v>19</v>
      </c>
      <c r="D4087" t="s">
        <v>14</v>
      </c>
      <c r="E4087">
        <v>74343.38</v>
      </c>
      <c r="F4087">
        <v>30</v>
      </c>
      <c r="G4087" t="s">
        <v>28</v>
      </c>
      <c r="H4087" s="9">
        <v>1921.85</v>
      </c>
      <c r="I4087" s="9">
        <v>2636.29</v>
      </c>
      <c r="J4087" t="s">
        <v>25</v>
      </c>
      <c r="K4087">
        <v>0.06</v>
      </c>
      <c r="L4087" s="4" t="s">
        <v>26</v>
      </c>
      <c r="M4087" s="4" t="s">
        <v>22</v>
      </c>
      <c r="N4087" s="4" t="str">
        <f>IF(ISBLANK(Table14[[#This Row],[Sales_Rep]]),"Unknown",Table14[[#This Row],[Sales_Rep]])</f>
        <v>Eve</v>
      </c>
      <c r="O4087" t="str">
        <f>PROPER(Table14[[#This Row],[Region]])</f>
        <v>East</v>
      </c>
      <c r="P4087" s="9">
        <f>IF(ISBLANK(Table14[[#This Row],[Sales_Amount]]),MEDIAN(Table14[Sales_Amount]),Table14[[#This Row],[Sales_Amount]])</f>
        <v>74343.38</v>
      </c>
      <c r="Q4087" s="11">
        <f>IF(ISBLANK(Table14[[#This Row],[Quantity_Sold]]),MEDIAN(Table14[Quantity_Sold]),Table14[[#This Row],[Quantity_Sold]])</f>
        <v>30</v>
      </c>
      <c r="R4087" s="4" t="str">
        <f>TRIM(Table14[[#This Row],[Product_Category]])</f>
        <v>Furniture</v>
      </c>
      <c r="S4087" s="4" t="str">
        <f>PROPER(Table14[[#This Row],[Customer_Type]])</f>
        <v>New</v>
      </c>
      <c r="T4087" s="13">
        <f>IF(ISBLANK(Table14[[#This Row],[Discount]]),MEDIAN(Table14[Discount]),Table14[[#This Row],[Discount]])</f>
        <v>0.06</v>
      </c>
    </row>
    <row r="4088" spans="1:20" x14ac:dyDescent="0.3">
      <c r="A4088">
        <v>1432</v>
      </c>
      <c r="B4088" s="1">
        <v>44978</v>
      </c>
      <c r="C4088" t="s">
        <v>32</v>
      </c>
      <c r="D4088" t="s">
        <v>27</v>
      </c>
      <c r="E4088">
        <v>41007.56</v>
      </c>
      <c r="F4088">
        <v>23</v>
      </c>
      <c r="G4088" t="s">
        <v>21</v>
      </c>
      <c r="H4088" s="9">
        <v>1923.53</v>
      </c>
      <c r="I4088" s="9">
        <v>2345.9699999999998</v>
      </c>
      <c r="J4088" t="s">
        <v>25</v>
      </c>
      <c r="K4088">
        <v>0.24</v>
      </c>
      <c r="L4088" s="4" t="s">
        <v>17</v>
      </c>
      <c r="M4088" s="4" t="s">
        <v>22</v>
      </c>
      <c r="N4088" s="4" t="str">
        <f>IF(ISBLANK(Table14[[#This Row],[Sales_Rep]]),"Unknown",Table14[[#This Row],[Sales_Rep]])</f>
        <v>Alice</v>
      </c>
      <c r="O4088" t="str">
        <f>PROPER(Table14[[#This Row],[Region]])</f>
        <v>West</v>
      </c>
      <c r="P4088" s="9">
        <f>IF(ISBLANK(Table14[[#This Row],[Sales_Amount]]),MEDIAN(Table14[Sales_Amount]),Table14[[#This Row],[Sales_Amount]])</f>
        <v>41007.56</v>
      </c>
      <c r="Q4088" s="11">
        <f>IF(ISBLANK(Table14[[#This Row],[Quantity_Sold]]),MEDIAN(Table14[Quantity_Sold]),Table14[[#This Row],[Quantity_Sold]])</f>
        <v>23</v>
      </c>
      <c r="R4088" s="4" t="str">
        <f>TRIM(Table14[[#This Row],[Product_Category]])</f>
        <v>Electronics</v>
      </c>
      <c r="S4088" s="4" t="str">
        <f>PROPER(Table14[[#This Row],[Customer_Type]])</f>
        <v>New</v>
      </c>
      <c r="T4088" s="13">
        <f>IF(ISBLANK(Table14[[#This Row],[Discount]]),MEDIAN(Table14[Discount]),Table14[[#This Row],[Discount]])</f>
        <v>0.24</v>
      </c>
    </row>
    <row r="4089" spans="1:20" x14ac:dyDescent="0.3">
      <c r="A4089">
        <v>1043</v>
      </c>
      <c r="B4089" s="1">
        <v>45474</v>
      </c>
      <c r="C4089" t="s">
        <v>19</v>
      </c>
      <c r="D4089" t="s">
        <v>27</v>
      </c>
      <c r="E4089">
        <v>81727.86</v>
      </c>
      <c r="F4089">
        <v>37</v>
      </c>
      <c r="G4089" t="s">
        <v>24</v>
      </c>
      <c r="H4089" s="9">
        <v>1754.59</v>
      </c>
      <c r="I4089" s="9">
        <v>2253.94</v>
      </c>
      <c r="J4089" t="s">
        <v>16</v>
      </c>
      <c r="K4089">
        <v>0.02</v>
      </c>
      <c r="L4089" s="4" t="s">
        <v>31</v>
      </c>
      <c r="M4089" s="4" t="s">
        <v>22</v>
      </c>
      <c r="N4089" s="4" t="str">
        <f>IF(ISBLANK(Table14[[#This Row],[Sales_Rep]]),"Unknown",Table14[[#This Row],[Sales_Rep]])</f>
        <v>Eve</v>
      </c>
      <c r="O4089" t="str">
        <f>PROPER(Table14[[#This Row],[Region]])</f>
        <v>West</v>
      </c>
      <c r="P4089" s="9">
        <f>IF(ISBLANK(Table14[[#This Row],[Sales_Amount]]),MEDIAN(Table14[Sales_Amount]),Table14[[#This Row],[Sales_Amount]])</f>
        <v>81727.86</v>
      </c>
      <c r="Q4089" s="11">
        <f>IF(ISBLANK(Table14[[#This Row],[Quantity_Sold]]),MEDIAN(Table14[Quantity_Sold]),Table14[[#This Row],[Quantity_Sold]])</f>
        <v>37</v>
      </c>
      <c r="R4089" s="4" t="str">
        <f>TRIM(Table14[[#This Row],[Product_Category]])</f>
        <v>Clothing</v>
      </c>
      <c r="S4089" s="4" t="str">
        <f>PROPER(Table14[[#This Row],[Customer_Type]])</f>
        <v>Returning</v>
      </c>
      <c r="T4089" s="13">
        <f>IF(ISBLANK(Table14[[#This Row],[Discount]]),MEDIAN(Table14[Discount]),Table14[[#This Row],[Discount]])</f>
        <v>0.02</v>
      </c>
    </row>
    <row r="4090" spans="1:20" x14ac:dyDescent="0.3">
      <c r="A4090">
        <v>1098</v>
      </c>
      <c r="B4090" s="1">
        <v>45004</v>
      </c>
      <c r="C4090" t="s">
        <v>29</v>
      </c>
      <c r="D4090" t="s">
        <v>20</v>
      </c>
      <c r="E4090">
        <v>228203.2</v>
      </c>
      <c r="F4090">
        <v>46</v>
      </c>
      <c r="G4090" t="s">
        <v>28</v>
      </c>
      <c r="H4090" s="9">
        <v>4673.1400000000003</v>
      </c>
      <c r="I4090" s="9">
        <v>5905.88</v>
      </c>
      <c r="J4090" t="s">
        <v>25</v>
      </c>
      <c r="K4090">
        <v>0.16</v>
      </c>
      <c r="L4090" s="4" t="s">
        <v>31</v>
      </c>
      <c r="M4090" s="4" t="s">
        <v>22</v>
      </c>
      <c r="N4090" s="4" t="str">
        <f>IF(ISBLANK(Table14[[#This Row],[Sales_Rep]]),"Unknown",Table14[[#This Row],[Sales_Rep]])</f>
        <v>Bob</v>
      </c>
      <c r="O4090" t="str">
        <f>PROPER(Table14[[#This Row],[Region]])</f>
        <v>North</v>
      </c>
      <c r="P4090" s="9">
        <f>IF(ISBLANK(Table14[[#This Row],[Sales_Amount]]),MEDIAN(Table14[Sales_Amount]),Table14[[#This Row],[Sales_Amount]])</f>
        <v>228203.2</v>
      </c>
      <c r="Q4090" s="11">
        <f>IF(ISBLANK(Table14[[#This Row],[Quantity_Sold]]),MEDIAN(Table14[Quantity_Sold]),Table14[[#This Row],[Quantity_Sold]])</f>
        <v>46</v>
      </c>
      <c r="R4090" s="4" t="str">
        <f>TRIM(Table14[[#This Row],[Product_Category]])</f>
        <v>Furniture</v>
      </c>
      <c r="S4090" s="4" t="str">
        <f>PROPER(Table14[[#This Row],[Customer_Type]])</f>
        <v>New</v>
      </c>
      <c r="T4090" s="13">
        <f>IF(ISBLANK(Table14[[#This Row],[Discount]]),MEDIAN(Table14[Discount]),Table14[[#This Row],[Discount]])</f>
        <v>0.16</v>
      </c>
    </row>
    <row r="4091" spans="1:20" x14ac:dyDescent="0.3">
      <c r="A4091">
        <v>1241</v>
      </c>
      <c r="B4091" s="1">
        <v>45613</v>
      </c>
      <c r="C4091" t="s">
        <v>19</v>
      </c>
      <c r="D4091" t="s">
        <v>20</v>
      </c>
      <c r="E4091">
        <v>30307.279999999999</v>
      </c>
      <c r="F4091">
        <v>7</v>
      </c>
      <c r="G4091" t="s">
        <v>21</v>
      </c>
      <c r="H4091" s="9">
        <v>4398.83</v>
      </c>
      <c r="I4091" s="9">
        <v>5345.2</v>
      </c>
      <c r="J4091" t="s">
        <v>16</v>
      </c>
      <c r="K4091">
        <v>0.19</v>
      </c>
      <c r="L4091" s="4" t="s">
        <v>17</v>
      </c>
      <c r="M4091" s="4" t="s">
        <v>18</v>
      </c>
      <c r="N4091" s="4" t="str">
        <f>IF(ISBLANK(Table14[[#This Row],[Sales_Rep]]),"Unknown",Table14[[#This Row],[Sales_Rep]])</f>
        <v>Eve</v>
      </c>
      <c r="O4091" t="str">
        <f>PROPER(Table14[[#This Row],[Region]])</f>
        <v>North</v>
      </c>
      <c r="P4091" s="9">
        <f>IF(ISBLANK(Table14[[#This Row],[Sales_Amount]]),MEDIAN(Table14[Sales_Amount]),Table14[[#This Row],[Sales_Amount]])</f>
        <v>30307.279999999999</v>
      </c>
      <c r="Q4091" s="11">
        <f>IF(ISBLANK(Table14[[#This Row],[Quantity_Sold]]),MEDIAN(Table14[Quantity_Sold]),Table14[[#This Row],[Quantity_Sold]])</f>
        <v>7</v>
      </c>
      <c r="R4091" s="4" t="str">
        <f>TRIM(Table14[[#This Row],[Product_Category]])</f>
        <v>Electronics</v>
      </c>
      <c r="S4091" s="4" t="str">
        <f>PROPER(Table14[[#This Row],[Customer_Type]])</f>
        <v>Returning</v>
      </c>
      <c r="T4091" s="13">
        <f>IF(ISBLANK(Table14[[#This Row],[Discount]]),MEDIAN(Table14[Discount]),Table14[[#This Row],[Discount]])</f>
        <v>0.19</v>
      </c>
    </row>
    <row r="4092" spans="1:20" x14ac:dyDescent="0.3">
      <c r="A4092">
        <v>1114</v>
      </c>
      <c r="B4092" s="1">
        <v>45337</v>
      </c>
      <c r="C4092" t="s">
        <v>13</v>
      </c>
      <c r="D4092" t="s">
        <v>30</v>
      </c>
      <c r="E4092">
        <v>22870.94</v>
      </c>
      <c r="F4092">
        <v>31</v>
      </c>
      <c r="G4092" t="s">
        <v>24</v>
      </c>
      <c r="H4092" s="9">
        <v>616.48</v>
      </c>
      <c r="I4092" s="9">
        <v>760.59</v>
      </c>
      <c r="J4092" t="s">
        <v>16</v>
      </c>
      <c r="K4092">
        <v>0.03</v>
      </c>
      <c r="L4092" s="4" t="s">
        <v>17</v>
      </c>
      <c r="M4092" s="4" t="s">
        <v>18</v>
      </c>
      <c r="N4092" s="4" t="str">
        <f>IF(ISBLANK(Table14[[#This Row],[Sales_Rep]]),"Unknown",Table14[[#This Row],[Sales_Rep]])</f>
        <v>David</v>
      </c>
      <c r="O4092" t="str">
        <f>PROPER(Table14[[#This Row],[Region]])</f>
        <v>South</v>
      </c>
      <c r="P4092" s="9">
        <f>IF(ISBLANK(Table14[[#This Row],[Sales_Amount]]),MEDIAN(Table14[Sales_Amount]),Table14[[#This Row],[Sales_Amount]])</f>
        <v>22870.94</v>
      </c>
      <c r="Q4092" s="11">
        <f>IF(ISBLANK(Table14[[#This Row],[Quantity_Sold]]),MEDIAN(Table14[Quantity_Sold]),Table14[[#This Row],[Quantity_Sold]])</f>
        <v>31</v>
      </c>
      <c r="R4092" s="4" t="str">
        <f>TRIM(Table14[[#This Row],[Product_Category]])</f>
        <v>Clothing</v>
      </c>
      <c r="S4092" s="4" t="str">
        <f>PROPER(Table14[[#This Row],[Customer_Type]])</f>
        <v>Returning</v>
      </c>
      <c r="T4092" s="13">
        <f>IF(ISBLANK(Table14[[#This Row],[Discount]]),MEDIAN(Table14[Discount]),Table14[[#This Row],[Discount]])</f>
        <v>0.03</v>
      </c>
    </row>
    <row r="4093" spans="1:20" x14ac:dyDescent="0.3">
      <c r="A4093">
        <v>1008</v>
      </c>
      <c r="B4093" s="1">
        <v>45648</v>
      </c>
      <c r="C4093" t="s">
        <v>29</v>
      </c>
      <c r="D4093" t="s">
        <v>30</v>
      </c>
      <c r="E4093">
        <v>14993.83</v>
      </c>
      <c r="F4093">
        <v>18</v>
      </c>
      <c r="G4093" t="s">
        <v>24</v>
      </c>
      <c r="H4093" s="9">
        <v>748.17</v>
      </c>
      <c r="I4093" s="9">
        <v>1096.04</v>
      </c>
      <c r="J4093" t="s">
        <v>16</v>
      </c>
      <c r="K4093">
        <v>0.24</v>
      </c>
      <c r="L4093" s="4" t="s">
        <v>26</v>
      </c>
      <c r="M4093" s="4" t="s">
        <v>22</v>
      </c>
      <c r="N4093" s="4" t="str">
        <f>IF(ISBLANK(Table14[[#This Row],[Sales_Rep]]),"Unknown",Table14[[#This Row],[Sales_Rep]])</f>
        <v>Bob</v>
      </c>
      <c r="O4093" t="str">
        <f>PROPER(Table14[[#This Row],[Region]])</f>
        <v>South</v>
      </c>
      <c r="P4093" s="9">
        <f>IF(ISBLANK(Table14[[#This Row],[Sales_Amount]]),MEDIAN(Table14[Sales_Amount]),Table14[[#This Row],[Sales_Amount]])</f>
        <v>14993.83</v>
      </c>
      <c r="Q4093" s="11">
        <f>IF(ISBLANK(Table14[[#This Row],[Quantity_Sold]]),MEDIAN(Table14[Quantity_Sold]),Table14[[#This Row],[Quantity_Sold]])</f>
        <v>18</v>
      </c>
      <c r="R4093" s="4" t="str">
        <f>TRIM(Table14[[#This Row],[Product_Category]])</f>
        <v>Clothing</v>
      </c>
      <c r="S4093" s="4" t="str">
        <f>PROPER(Table14[[#This Row],[Customer_Type]])</f>
        <v>Returning</v>
      </c>
      <c r="T4093" s="13">
        <f>IF(ISBLANK(Table14[[#This Row],[Discount]]),MEDIAN(Table14[Discount]),Table14[[#This Row],[Discount]])</f>
        <v>0.24</v>
      </c>
    </row>
    <row r="4094" spans="1:20" x14ac:dyDescent="0.3">
      <c r="A4094">
        <v>1373</v>
      </c>
      <c r="B4094" s="1">
        <v>45314</v>
      </c>
      <c r="C4094" t="s">
        <v>32</v>
      </c>
      <c r="D4094" t="s">
        <v>20</v>
      </c>
      <c r="E4094">
        <v>32754.880000000001</v>
      </c>
      <c r="F4094">
        <v>28</v>
      </c>
      <c r="G4094" t="s">
        <v>21</v>
      </c>
      <c r="H4094" s="9">
        <v>1367.24</v>
      </c>
      <c r="I4094" s="9">
        <v>1647.63</v>
      </c>
      <c r="J4094" t="s">
        <v>16</v>
      </c>
      <c r="K4094">
        <v>0.28999999999999998</v>
      </c>
      <c r="L4094" s="4" t="s">
        <v>17</v>
      </c>
      <c r="M4094" s="4" t="s">
        <v>18</v>
      </c>
      <c r="N4094" s="4" t="str">
        <f>IF(ISBLANK(Table14[[#This Row],[Sales_Rep]]),"Unknown",Table14[[#This Row],[Sales_Rep]])</f>
        <v>Alice</v>
      </c>
      <c r="O4094" t="str">
        <f>PROPER(Table14[[#This Row],[Region]])</f>
        <v>North</v>
      </c>
      <c r="P4094" s="9">
        <f>IF(ISBLANK(Table14[[#This Row],[Sales_Amount]]),MEDIAN(Table14[Sales_Amount]),Table14[[#This Row],[Sales_Amount]])</f>
        <v>32754.880000000001</v>
      </c>
      <c r="Q4094" s="11">
        <f>IF(ISBLANK(Table14[[#This Row],[Quantity_Sold]]),MEDIAN(Table14[Quantity_Sold]),Table14[[#This Row],[Quantity_Sold]])</f>
        <v>28</v>
      </c>
      <c r="R4094" s="4" t="str">
        <f>TRIM(Table14[[#This Row],[Product_Category]])</f>
        <v>Electronics</v>
      </c>
      <c r="S4094" s="4" t="str">
        <f>PROPER(Table14[[#This Row],[Customer_Type]])</f>
        <v>Returning</v>
      </c>
      <c r="T4094" s="13">
        <f>IF(ISBLANK(Table14[[#This Row],[Discount]]),MEDIAN(Table14[Discount]),Table14[[#This Row],[Discount]])</f>
        <v>0.28999999999999998</v>
      </c>
    </row>
    <row r="4095" spans="1:20" x14ac:dyDescent="0.3">
      <c r="A4095">
        <v>1485</v>
      </c>
      <c r="B4095" s="1">
        <v>45547</v>
      </c>
      <c r="C4095" t="s">
        <v>32</v>
      </c>
      <c r="D4095" t="s">
        <v>14</v>
      </c>
      <c r="E4095">
        <v>214335.07</v>
      </c>
      <c r="F4095">
        <v>42</v>
      </c>
      <c r="G4095" t="s">
        <v>24</v>
      </c>
      <c r="H4095" s="9">
        <v>4854.8999999999996</v>
      </c>
      <c r="I4095" s="9">
        <v>7087.8</v>
      </c>
      <c r="J4095" t="s">
        <v>25</v>
      </c>
      <c r="K4095">
        <v>0.28000000000000003</v>
      </c>
      <c r="L4095" s="4" t="s">
        <v>26</v>
      </c>
      <c r="M4095" s="4" t="s">
        <v>18</v>
      </c>
      <c r="N4095" s="4" t="str">
        <f>IF(ISBLANK(Table14[[#This Row],[Sales_Rep]]),"Unknown",Table14[[#This Row],[Sales_Rep]])</f>
        <v>Alice</v>
      </c>
      <c r="O4095" t="str">
        <f>PROPER(Table14[[#This Row],[Region]])</f>
        <v>East</v>
      </c>
      <c r="P4095" s="9">
        <f>IF(ISBLANK(Table14[[#This Row],[Sales_Amount]]),MEDIAN(Table14[Sales_Amount]),Table14[[#This Row],[Sales_Amount]])</f>
        <v>214335.07</v>
      </c>
      <c r="Q4095" s="11">
        <f>IF(ISBLANK(Table14[[#This Row],[Quantity_Sold]]),MEDIAN(Table14[Quantity_Sold]),Table14[[#This Row],[Quantity_Sold]])</f>
        <v>42</v>
      </c>
      <c r="R4095" s="4" t="str">
        <f>TRIM(Table14[[#This Row],[Product_Category]])</f>
        <v>Clothing</v>
      </c>
      <c r="S4095" s="4" t="str">
        <f>PROPER(Table14[[#This Row],[Customer_Type]])</f>
        <v>New</v>
      </c>
      <c r="T4095" s="13">
        <f>IF(ISBLANK(Table14[[#This Row],[Discount]]),MEDIAN(Table14[Discount]),Table14[[#This Row],[Discount]])</f>
        <v>0.28000000000000003</v>
      </c>
    </row>
    <row r="4096" spans="1:20" x14ac:dyDescent="0.3">
      <c r="A4096">
        <v>1176</v>
      </c>
      <c r="B4096" s="1">
        <v>45410</v>
      </c>
      <c r="C4096" t="s">
        <v>23</v>
      </c>
      <c r="D4096" t="s">
        <v>14</v>
      </c>
      <c r="E4096">
        <v>29836.1</v>
      </c>
      <c r="F4096">
        <v>5</v>
      </c>
      <c r="G4096" t="s">
        <v>21</v>
      </c>
      <c r="H4096" s="9">
        <v>4990.58</v>
      </c>
      <c r="I4096" s="9">
        <v>5967.22</v>
      </c>
      <c r="J4096" t="s">
        <v>25</v>
      </c>
      <c r="K4096">
        <v>0</v>
      </c>
      <c r="L4096" s="4" t="s">
        <v>17</v>
      </c>
      <c r="M4096" s="4" t="s">
        <v>22</v>
      </c>
      <c r="N4096" s="4" t="str">
        <f>IF(ISBLANK(Table14[[#This Row],[Sales_Rep]]),"Unknown",Table14[[#This Row],[Sales_Rep]])</f>
        <v>Charlie</v>
      </c>
      <c r="O4096" t="str">
        <f>PROPER(Table14[[#This Row],[Region]])</f>
        <v>East</v>
      </c>
      <c r="P4096" s="9">
        <f>IF(ISBLANK(Table14[[#This Row],[Sales_Amount]]),MEDIAN(Table14[Sales_Amount]),Table14[[#This Row],[Sales_Amount]])</f>
        <v>29836.1</v>
      </c>
      <c r="Q4096" s="11">
        <f>IF(ISBLANK(Table14[[#This Row],[Quantity_Sold]]),MEDIAN(Table14[Quantity_Sold]),Table14[[#This Row],[Quantity_Sold]])</f>
        <v>5</v>
      </c>
      <c r="R4096" s="4" t="str">
        <f>TRIM(Table14[[#This Row],[Product_Category]])</f>
        <v>Electronics</v>
      </c>
      <c r="S4096" s="4" t="str">
        <f>PROPER(Table14[[#This Row],[Customer_Type]])</f>
        <v>New</v>
      </c>
      <c r="T4096" s="13">
        <f>IF(ISBLANK(Table14[[#This Row],[Discount]]),MEDIAN(Table14[Discount]),Table14[[#This Row],[Discount]])</f>
        <v>0</v>
      </c>
    </row>
    <row r="4097" spans="1:20" x14ac:dyDescent="0.3">
      <c r="A4097">
        <v>1392</v>
      </c>
      <c r="B4097" s="1">
        <v>44994</v>
      </c>
      <c r="C4097" t="s">
        <v>29</v>
      </c>
      <c r="D4097" t="s">
        <v>14</v>
      </c>
      <c r="E4097">
        <v>132993.78</v>
      </c>
      <c r="F4097">
        <v>46</v>
      </c>
      <c r="G4097" t="s">
        <v>28</v>
      </c>
      <c r="H4097" s="9">
        <v>2836.94</v>
      </c>
      <c r="I4097" s="9">
        <v>3804.17</v>
      </c>
      <c r="J4097" t="s">
        <v>25</v>
      </c>
      <c r="K4097">
        <v>0.24</v>
      </c>
      <c r="L4097" s="4" t="s">
        <v>26</v>
      </c>
      <c r="M4097" s="4" t="s">
        <v>22</v>
      </c>
      <c r="N4097" s="4" t="str">
        <f>IF(ISBLANK(Table14[[#This Row],[Sales_Rep]]),"Unknown",Table14[[#This Row],[Sales_Rep]])</f>
        <v>Bob</v>
      </c>
      <c r="O4097" t="str">
        <f>PROPER(Table14[[#This Row],[Region]])</f>
        <v>East</v>
      </c>
      <c r="P4097" s="9">
        <f>IF(ISBLANK(Table14[[#This Row],[Sales_Amount]]),MEDIAN(Table14[Sales_Amount]),Table14[[#This Row],[Sales_Amount]])</f>
        <v>132993.78</v>
      </c>
      <c r="Q4097" s="11">
        <f>IF(ISBLANK(Table14[[#This Row],[Quantity_Sold]]),MEDIAN(Table14[Quantity_Sold]),Table14[[#This Row],[Quantity_Sold]])</f>
        <v>46</v>
      </c>
      <c r="R4097" s="4" t="str">
        <f>TRIM(Table14[[#This Row],[Product_Category]])</f>
        <v>Furniture</v>
      </c>
      <c r="S4097" s="4" t="str">
        <f>PROPER(Table14[[#This Row],[Customer_Type]])</f>
        <v>New</v>
      </c>
      <c r="T4097" s="13">
        <f>IF(ISBLANK(Table14[[#This Row],[Discount]]),MEDIAN(Table14[Discount]),Table14[[#This Row],[Discount]])</f>
        <v>0.24</v>
      </c>
    </row>
    <row r="4098" spans="1:20" x14ac:dyDescent="0.3">
      <c r="A4098">
        <v>1499</v>
      </c>
      <c r="B4098" s="1">
        <v>45001</v>
      </c>
      <c r="C4098" t="s">
        <v>23</v>
      </c>
      <c r="D4098" t="s">
        <v>20</v>
      </c>
      <c r="E4098">
        <v>186079.19</v>
      </c>
      <c r="F4098">
        <v>42</v>
      </c>
      <c r="G4098" t="s">
        <v>24</v>
      </c>
      <c r="H4098" s="9">
        <v>4155.45</v>
      </c>
      <c r="I4098" s="9">
        <v>5034.6099999999997</v>
      </c>
      <c r="J4098" t="s">
        <v>16</v>
      </c>
      <c r="K4098">
        <v>0.12</v>
      </c>
      <c r="L4098" s="4" t="s">
        <v>17</v>
      </c>
      <c r="M4098" s="4" t="s">
        <v>22</v>
      </c>
      <c r="N4098" s="4" t="str">
        <f>IF(ISBLANK(Table14[[#This Row],[Sales_Rep]]),"Unknown",Table14[[#This Row],[Sales_Rep]])</f>
        <v>Charlie</v>
      </c>
      <c r="O4098" t="str">
        <f>PROPER(Table14[[#This Row],[Region]])</f>
        <v>North</v>
      </c>
      <c r="P4098" s="9">
        <f>IF(ISBLANK(Table14[[#This Row],[Sales_Amount]]),MEDIAN(Table14[Sales_Amount]),Table14[[#This Row],[Sales_Amount]])</f>
        <v>186079.19</v>
      </c>
      <c r="Q4098" s="11">
        <f>IF(ISBLANK(Table14[[#This Row],[Quantity_Sold]]),MEDIAN(Table14[Quantity_Sold]),Table14[[#This Row],[Quantity_Sold]])</f>
        <v>42</v>
      </c>
      <c r="R4098" s="4" t="str">
        <f>TRIM(Table14[[#This Row],[Product_Category]])</f>
        <v>Clothing</v>
      </c>
      <c r="S4098" s="4" t="str">
        <f>PROPER(Table14[[#This Row],[Customer_Type]])</f>
        <v>Returning</v>
      </c>
      <c r="T4098" s="13">
        <f>IF(ISBLANK(Table14[[#This Row],[Discount]]),MEDIAN(Table14[Discount]),Table14[[#This Row],[Discount]])</f>
        <v>0.12</v>
      </c>
    </row>
    <row r="4099" spans="1:20" x14ac:dyDescent="0.3">
      <c r="A4099">
        <v>1303</v>
      </c>
      <c r="B4099" s="1">
        <v>45545</v>
      </c>
      <c r="C4099" t="s">
        <v>29</v>
      </c>
      <c r="D4099" t="s">
        <v>27</v>
      </c>
      <c r="E4099">
        <v>123603.33</v>
      </c>
      <c r="F4099">
        <v>21</v>
      </c>
      <c r="G4099" t="s">
        <v>24</v>
      </c>
      <c r="H4099" s="9">
        <v>4882.28</v>
      </c>
      <c r="I4099" s="9">
        <v>6067.91</v>
      </c>
      <c r="J4099" t="s">
        <v>16</v>
      </c>
      <c r="K4099">
        <v>0.03</v>
      </c>
      <c r="L4099" s="4" t="s">
        <v>17</v>
      </c>
      <c r="M4099" s="4" t="s">
        <v>22</v>
      </c>
      <c r="N4099" s="4" t="str">
        <f>IF(ISBLANK(Table14[[#This Row],[Sales_Rep]]),"Unknown",Table14[[#This Row],[Sales_Rep]])</f>
        <v>Bob</v>
      </c>
      <c r="O4099" t="str">
        <f>PROPER(Table14[[#This Row],[Region]])</f>
        <v>West</v>
      </c>
      <c r="P4099" s="9">
        <f>IF(ISBLANK(Table14[[#This Row],[Sales_Amount]]),MEDIAN(Table14[Sales_Amount]),Table14[[#This Row],[Sales_Amount]])</f>
        <v>123603.33</v>
      </c>
      <c r="Q4099" s="11">
        <f>IF(ISBLANK(Table14[[#This Row],[Quantity_Sold]]),MEDIAN(Table14[Quantity_Sold]),Table14[[#This Row],[Quantity_Sold]])</f>
        <v>21</v>
      </c>
      <c r="R4099" s="4" t="str">
        <f>TRIM(Table14[[#This Row],[Product_Category]])</f>
        <v>Clothing</v>
      </c>
      <c r="S4099" s="4" t="str">
        <f>PROPER(Table14[[#This Row],[Customer_Type]])</f>
        <v>Returning</v>
      </c>
      <c r="T4099" s="13">
        <f>IF(ISBLANK(Table14[[#This Row],[Discount]]),MEDIAN(Table14[Discount]),Table14[[#This Row],[Discount]])</f>
        <v>0.03</v>
      </c>
    </row>
    <row r="4100" spans="1:20" x14ac:dyDescent="0.3">
      <c r="A4100">
        <v>1394</v>
      </c>
      <c r="B4100" s="1">
        <v>45014</v>
      </c>
      <c r="C4100" t="s">
        <v>29</v>
      </c>
      <c r="D4100" t="s">
        <v>27</v>
      </c>
      <c r="E4100">
        <v>154652.41</v>
      </c>
      <c r="F4100">
        <v>41</v>
      </c>
      <c r="G4100" t="s">
        <v>21</v>
      </c>
      <c r="H4100" s="9">
        <v>4044.26</v>
      </c>
      <c r="I4100" s="9">
        <v>5312.69</v>
      </c>
      <c r="J4100" t="s">
        <v>25</v>
      </c>
      <c r="K4100">
        <v>0.28999999999999998</v>
      </c>
      <c r="L4100" s="4" t="s">
        <v>31</v>
      </c>
      <c r="M4100" s="4" t="s">
        <v>22</v>
      </c>
      <c r="N4100" s="4" t="str">
        <f>IF(ISBLANK(Table14[[#This Row],[Sales_Rep]]),"Unknown",Table14[[#This Row],[Sales_Rep]])</f>
        <v>Bob</v>
      </c>
      <c r="O4100" t="str">
        <f>PROPER(Table14[[#This Row],[Region]])</f>
        <v>West</v>
      </c>
      <c r="P4100" s="9">
        <f>IF(ISBLANK(Table14[[#This Row],[Sales_Amount]]),MEDIAN(Table14[Sales_Amount]),Table14[[#This Row],[Sales_Amount]])</f>
        <v>154652.41</v>
      </c>
      <c r="Q4100" s="11">
        <f>IF(ISBLANK(Table14[[#This Row],[Quantity_Sold]]),MEDIAN(Table14[Quantity_Sold]),Table14[[#This Row],[Quantity_Sold]])</f>
        <v>41</v>
      </c>
      <c r="R4100" s="4" t="str">
        <f>TRIM(Table14[[#This Row],[Product_Category]])</f>
        <v>Electronics</v>
      </c>
      <c r="S4100" s="4" t="str">
        <f>PROPER(Table14[[#This Row],[Customer_Type]])</f>
        <v>New</v>
      </c>
      <c r="T4100" s="13">
        <f>IF(ISBLANK(Table14[[#This Row],[Discount]]),MEDIAN(Table14[Discount]),Table14[[#This Row],[Discount]])</f>
        <v>0.28999999999999998</v>
      </c>
    </row>
    <row r="4101" spans="1:20" x14ac:dyDescent="0.3">
      <c r="A4101">
        <v>1430</v>
      </c>
      <c r="B4101" s="1">
        <v>45372</v>
      </c>
      <c r="C4101" t="s">
        <v>13</v>
      </c>
      <c r="D4101" t="s">
        <v>27</v>
      </c>
      <c r="E4101">
        <v>115550.09</v>
      </c>
      <c r="F4101">
        <v>42</v>
      </c>
      <c r="G4101" t="s">
        <v>24</v>
      </c>
      <c r="H4101" s="9">
        <v>2857.45</v>
      </c>
      <c r="I4101" s="9">
        <v>3527.17</v>
      </c>
      <c r="J4101" t="s">
        <v>25</v>
      </c>
      <c r="K4101">
        <v>0.22</v>
      </c>
      <c r="L4101" s="4" t="s">
        <v>31</v>
      </c>
      <c r="M4101" s="4" t="s">
        <v>22</v>
      </c>
      <c r="N4101" s="4" t="str">
        <f>IF(ISBLANK(Table14[[#This Row],[Sales_Rep]]),"Unknown",Table14[[#This Row],[Sales_Rep]])</f>
        <v>David</v>
      </c>
      <c r="O4101" t="str">
        <f>PROPER(Table14[[#This Row],[Region]])</f>
        <v>West</v>
      </c>
      <c r="P4101" s="9">
        <f>IF(ISBLANK(Table14[[#This Row],[Sales_Amount]]),MEDIAN(Table14[Sales_Amount]),Table14[[#This Row],[Sales_Amount]])</f>
        <v>115550.09</v>
      </c>
      <c r="Q4101" s="11">
        <f>IF(ISBLANK(Table14[[#This Row],[Quantity_Sold]]),MEDIAN(Table14[Quantity_Sold]),Table14[[#This Row],[Quantity_Sold]])</f>
        <v>42</v>
      </c>
      <c r="R4101" s="4" t="str">
        <f>TRIM(Table14[[#This Row],[Product_Category]])</f>
        <v>Clothing</v>
      </c>
      <c r="S4101" s="4" t="str">
        <f>PROPER(Table14[[#This Row],[Customer_Type]])</f>
        <v>New</v>
      </c>
      <c r="T4101" s="13">
        <f>IF(ISBLANK(Table14[[#This Row],[Discount]]),MEDIAN(Table14[Discount]),Table14[[#This Row],[Discount]])</f>
        <v>0.22</v>
      </c>
    </row>
    <row r="4102" spans="1:20" x14ac:dyDescent="0.3">
      <c r="A4102">
        <v>1358</v>
      </c>
      <c r="B4102" s="1">
        <v>45535</v>
      </c>
      <c r="C4102" t="s">
        <v>23</v>
      </c>
      <c r="D4102" t="s">
        <v>14</v>
      </c>
      <c r="E4102">
        <v>9950.9599999999991</v>
      </c>
      <c r="F4102">
        <v>2</v>
      </c>
      <c r="G4102" t="s">
        <v>21</v>
      </c>
      <c r="H4102" s="9">
        <v>4805.24</v>
      </c>
      <c r="I4102" s="9">
        <v>5528.31</v>
      </c>
      <c r="J4102" t="s">
        <v>16</v>
      </c>
      <c r="K4102">
        <v>0.1</v>
      </c>
      <c r="L4102" s="4" t="s">
        <v>26</v>
      </c>
      <c r="M4102" s="4" t="s">
        <v>18</v>
      </c>
      <c r="N4102" s="4" t="str">
        <f>IF(ISBLANK(Table14[[#This Row],[Sales_Rep]]),"Unknown",Table14[[#This Row],[Sales_Rep]])</f>
        <v>Charlie</v>
      </c>
      <c r="O4102" t="str">
        <f>PROPER(Table14[[#This Row],[Region]])</f>
        <v>East</v>
      </c>
      <c r="P4102" s="9">
        <f>IF(ISBLANK(Table14[[#This Row],[Sales_Amount]]),MEDIAN(Table14[Sales_Amount]),Table14[[#This Row],[Sales_Amount]])</f>
        <v>9950.9599999999991</v>
      </c>
      <c r="Q4102" s="11">
        <f>IF(ISBLANK(Table14[[#This Row],[Quantity_Sold]]),MEDIAN(Table14[Quantity_Sold]),Table14[[#This Row],[Quantity_Sold]])</f>
        <v>2</v>
      </c>
      <c r="R4102" s="4" t="str">
        <f>TRIM(Table14[[#This Row],[Product_Category]])</f>
        <v>Electronics</v>
      </c>
      <c r="S4102" s="4" t="str">
        <f>PROPER(Table14[[#This Row],[Customer_Type]])</f>
        <v>Returning</v>
      </c>
      <c r="T4102" s="13">
        <f>IF(ISBLANK(Table14[[#This Row],[Discount]]),MEDIAN(Table14[Discount]),Table14[[#This Row],[Discount]])</f>
        <v>0.1</v>
      </c>
    </row>
    <row r="4103" spans="1:20" x14ac:dyDescent="0.3">
      <c r="A4103">
        <v>1227</v>
      </c>
      <c r="B4103" s="1">
        <v>45166</v>
      </c>
      <c r="C4103" t="s">
        <v>13</v>
      </c>
      <c r="D4103" t="s">
        <v>30</v>
      </c>
      <c r="E4103">
        <v>53459.41</v>
      </c>
      <c r="F4103">
        <v>11</v>
      </c>
      <c r="G4103" t="s">
        <v>15</v>
      </c>
      <c r="H4103" s="9">
        <v>4582.6099999999997</v>
      </c>
      <c r="I4103" s="9">
        <v>5651.1</v>
      </c>
      <c r="J4103" t="s">
        <v>16</v>
      </c>
      <c r="K4103">
        <v>0.14000000000000001</v>
      </c>
      <c r="L4103" s="4" t="s">
        <v>17</v>
      </c>
      <c r="M4103" s="4" t="s">
        <v>22</v>
      </c>
      <c r="N4103" s="4" t="str">
        <f>IF(ISBLANK(Table14[[#This Row],[Sales_Rep]]),"Unknown",Table14[[#This Row],[Sales_Rep]])</f>
        <v>David</v>
      </c>
      <c r="O4103" t="str">
        <f>PROPER(Table14[[#This Row],[Region]])</f>
        <v>South</v>
      </c>
      <c r="P4103" s="9">
        <f>IF(ISBLANK(Table14[[#This Row],[Sales_Amount]]),MEDIAN(Table14[Sales_Amount]),Table14[[#This Row],[Sales_Amount]])</f>
        <v>53459.41</v>
      </c>
      <c r="Q4103" s="11">
        <f>IF(ISBLANK(Table14[[#This Row],[Quantity_Sold]]),MEDIAN(Table14[Quantity_Sold]),Table14[[#This Row],[Quantity_Sold]])</f>
        <v>11</v>
      </c>
      <c r="R4103" s="4" t="str">
        <f>TRIM(Table14[[#This Row],[Product_Category]])</f>
        <v>Food</v>
      </c>
      <c r="S4103" s="4" t="str">
        <f>PROPER(Table14[[#This Row],[Customer_Type]])</f>
        <v>Returning</v>
      </c>
      <c r="T4103" s="13">
        <f>IF(ISBLANK(Table14[[#This Row],[Discount]]),MEDIAN(Table14[Discount]),Table14[[#This Row],[Discount]])</f>
        <v>0.14000000000000001</v>
      </c>
    </row>
    <row r="4104" spans="1:20" x14ac:dyDescent="0.3">
      <c r="A4104">
        <v>1238</v>
      </c>
      <c r="B4104" s="1">
        <v>44968</v>
      </c>
      <c r="C4104" t="s">
        <v>29</v>
      </c>
      <c r="D4104" t="s">
        <v>27</v>
      </c>
      <c r="E4104">
        <v>39475.800000000003</v>
      </c>
      <c r="F4104">
        <v>20</v>
      </c>
      <c r="G4104" t="s">
        <v>28</v>
      </c>
      <c r="H4104" s="9">
        <v>2052.5500000000002</v>
      </c>
      <c r="I4104" s="9">
        <v>2378.06</v>
      </c>
      <c r="J4104" t="s">
        <v>16</v>
      </c>
      <c r="K4104">
        <v>0.17</v>
      </c>
      <c r="L4104" s="4" t="s">
        <v>17</v>
      </c>
      <c r="M4104" s="4" t="s">
        <v>18</v>
      </c>
      <c r="N4104" s="4" t="str">
        <f>IF(ISBLANK(Table14[[#This Row],[Sales_Rep]]),"Unknown",Table14[[#This Row],[Sales_Rep]])</f>
        <v>Bob</v>
      </c>
      <c r="O4104" t="str">
        <f>PROPER(Table14[[#This Row],[Region]])</f>
        <v>West</v>
      </c>
      <c r="P4104" s="9">
        <f>IF(ISBLANK(Table14[[#This Row],[Sales_Amount]]),MEDIAN(Table14[Sales_Amount]),Table14[[#This Row],[Sales_Amount]])</f>
        <v>39475.800000000003</v>
      </c>
      <c r="Q4104" s="11">
        <f>IF(ISBLANK(Table14[[#This Row],[Quantity_Sold]]),MEDIAN(Table14[Quantity_Sold]),Table14[[#This Row],[Quantity_Sold]])</f>
        <v>20</v>
      </c>
      <c r="R4104" s="4" t="str">
        <f>TRIM(Table14[[#This Row],[Product_Category]])</f>
        <v>Furniture</v>
      </c>
      <c r="S4104" s="4" t="str">
        <f>PROPER(Table14[[#This Row],[Customer_Type]])</f>
        <v>Returning</v>
      </c>
      <c r="T4104" s="13">
        <f>IF(ISBLANK(Table14[[#This Row],[Discount]]),MEDIAN(Table14[Discount]),Table14[[#This Row],[Discount]])</f>
        <v>0.17</v>
      </c>
    </row>
    <row r="4105" spans="1:20" x14ac:dyDescent="0.3">
      <c r="A4105">
        <v>1400</v>
      </c>
      <c r="B4105" s="1">
        <v>44939</v>
      </c>
      <c r="C4105" t="s">
        <v>32</v>
      </c>
      <c r="D4105" t="s">
        <v>20</v>
      </c>
      <c r="E4105">
        <v>1635.72</v>
      </c>
      <c r="F4105">
        <v>8</v>
      </c>
      <c r="G4105" t="s">
        <v>21</v>
      </c>
      <c r="H4105" s="9">
        <v>202.46</v>
      </c>
      <c r="I4105" s="9">
        <v>243.41</v>
      </c>
      <c r="J4105" t="s">
        <v>25</v>
      </c>
      <c r="K4105">
        <v>0.16</v>
      </c>
      <c r="L4105" s="4" t="s">
        <v>31</v>
      </c>
      <c r="M4105" s="4" t="s">
        <v>22</v>
      </c>
      <c r="N4105" s="4" t="str">
        <f>IF(ISBLANK(Table14[[#This Row],[Sales_Rep]]),"Unknown",Table14[[#This Row],[Sales_Rep]])</f>
        <v>Alice</v>
      </c>
      <c r="O4105" t="str">
        <f>PROPER(Table14[[#This Row],[Region]])</f>
        <v>North</v>
      </c>
      <c r="P4105" s="9">
        <f>IF(ISBLANK(Table14[[#This Row],[Sales_Amount]]),MEDIAN(Table14[Sales_Amount]),Table14[[#This Row],[Sales_Amount]])</f>
        <v>1635.72</v>
      </c>
      <c r="Q4105" s="11">
        <f>IF(ISBLANK(Table14[[#This Row],[Quantity_Sold]]),MEDIAN(Table14[Quantity_Sold]),Table14[[#This Row],[Quantity_Sold]])</f>
        <v>8</v>
      </c>
      <c r="R4105" s="4" t="str">
        <f>TRIM(Table14[[#This Row],[Product_Category]])</f>
        <v>Electronics</v>
      </c>
      <c r="S4105" s="4" t="str">
        <f>PROPER(Table14[[#This Row],[Customer_Type]])</f>
        <v>New</v>
      </c>
      <c r="T4105" s="13">
        <f>IF(ISBLANK(Table14[[#This Row],[Discount]]),MEDIAN(Table14[Discount]),Table14[[#This Row],[Discount]])</f>
        <v>0.16</v>
      </c>
    </row>
    <row r="4106" spans="1:20" x14ac:dyDescent="0.3">
      <c r="A4106">
        <v>1269</v>
      </c>
      <c r="B4106" s="1">
        <v>45033</v>
      </c>
      <c r="C4106" t="s">
        <v>29</v>
      </c>
      <c r="D4106" t="s">
        <v>20</v>
      </c>
      <c r="E4106">
        <v>89096.87</v>
      </c>
      <c r="F4106">
        <v>45</v>
      </c>
      <c r="G4106" t="s">
        <v>24</v>
      </c>
      <c r="H4106" s="9">
        <v>1620.51</v>
      </c>
      <c r="I4106" s="9">
        <v>2329.33</v>
      </c>
      <c r="J4106" t="s">
        <v>25</v>
      </c>
      <c r="K4106">
        <v>0.15</v>
      </c>
      <c r="L4106" s="4" t="s">
        <v>26</v>
      </c>
      <c r="M4106" s="4" t="s">
        <v>22</v>
      </c>
      <c r="N4106" s="4" t="str">
        <f>IF(ISBLANK(Table14[[#This Row],[Sales_Rep]]),"Unknown",Table14[[#This Row],[Sales_Rep]])</f>
        <v>Bob</v>
      </c>
      <c r="O4106" t="str">
        <f>PROPER(Table14[[#This Row],[Region]])</f>
        <v>North</v>
      </c>
      <c r="P4106" s="9">
        <f>IF(ISBLANK(Table14[[#This Row],[Sales_Amount]]),MEDIAN(Table14[Sales_Amount]),Table14[[#This Row],[Sales_Amount]])</f>
        <v>89096.87</v>
      </c>
      <c r="Q4106" s="11">
        <f>IF(ISBLANK(Table14[[#This Row],[Quantity_Sold]]),MEDIAN(Table14[Quantity_Sold]),Table14[[#This Row],[Quantity_Sold]])</f>
        <v>45</v>
      </c>
      <c r="R4106" s="4" t="str">
        <f>TRIM(Table14[[#This Row],[Product_Category]])</f>
        <v>Clothing</v>
      </c>
      <c r="S4106" s="4" t="str">
        <f>PROPER(Table14[[#This Row],[Customer_Type]])</f>
        <v>New</v>
      </c>
      <c r="T4106" s="13">
        <f>IF(ISBLANK(Table14[[#This Row],[Discount]]),MEDIAN(Table14[Discount]),Table14[[#This Row],[Discount]])</f>
        <v>0.15</v>
      </c>
    </row>
    <row r="4107" spans="1:20" x14ac:dyDescent="0.3">
      <c r="A4107">
        <v>1443</v>
      </c>
      <c r="B4107" s="1">
        <v>45023</v>
      </c>
      <c r="C4107" t="s">
        <v>13</v>
      </c>
      <c r="D4107" t="s">
        <v>30</v>
      </c>
      <c r="E4107">
        <v>43063.24</v>
      </c>
      <c r="F4107">
        <v>11</v>
      </c>
      <c r="G4107" t="s">
        <v>28</v>
      </c>
      <c r="H4107" s="9">
        <v>2796.31</v>
      </c>
      <c r="I4107" s="9">
        <v>3914.84</v>
      </c>
      <c r="J4107" t="s">
        <v>16</v>
      </c>
      <c r="K4107">
        <v>0</v>
      </c>
      <c r="L4107" s="4" t="s">
        <v>26</v>
      </c>
      <c r="M4107" s="4" t="s">
        <v>22</v>
      </c>
      <c r="N4107" s="4" t="str">
        <f>IF(ISBLANK(Table14[[#This Row],[Sales_Rep]]),"Unknown",Table14[[#This Row],[Sales_Rep]])</f>
        <v>David</v>
      </c>
      <c r="O4107" t="str">
        <f>PROPER(Table14[[#This Row],[Region]])</f>
        <v>South</v>
      </c>
      <c r="P4107" s="9">
        <f>IF(ISBLANK(Table14[[#This Row],[Sales_Amount]]),MEDIAN(Table14[Sales_Amount]),Table14[[#This Row],[Sales_Amount]])</f>
        <v>43063.24</v>
      </c>
      <c r="Q4107" s="11">
        <f>IF(ISBLANK(Table14[[#This Row],[Quantity_Sold]]),MEDIAN(Table14[Quantity_Sold]),Table14[[#This Row],[Quantity_Sold]])</f>
        <v>11</v>
      </c>
      <c r="R4107" s="4" t="str">
        <f>TRIM(Table14[[#This Row],[Product_Category]])</f>
        <v>Furniture</v>
      </c>
      <c r="S4107" s="4" t="str">
        <f>PROPER(Table14[[#This Row],[Customer_Type]])</f>
        <v>Returning</v>
      </c>
      <c r="T4107" s="13">
        <f>IF(ISBLANK(Table14[[#This Row],[Discount]]),MEDIAN(Table14[Discount]),Table14[[#This Row],[Discount]])</f>
        <v>0</v>
      </c>
    </row>
    <row r="4108" spans="1:20" x14ac:dyDescent="0.3">
      <c r="A4108">
        <v>1292</v>
      </c>
      <c r="B4108" s="1">
        <v>45317</v>
      </c>
      <c r="C4108" t="s">
        <v>23</v>
      </c>
      <c r="D4108" t="s">
        <v>27</v>
      </c>
      <c r="E4108">
        <v>139033.44</v>
      </c>
      <c r="F4108">
        <v>35</v>
      </c>
      <c r="G4108" t="s">
        <v>24</v>
      </c>
      <c r="H4108" s="9">
        <v>3211.17</v>
      </c>
      <c r="I4108" s="9">
        <v>4137.8999999999996</v>
      </c>
      <c r="J4108" t="s">
        <v>16</v>
      </c>
      <c r="K4108">
        <v>0.04</v>
      </c>
      <c r="L4108" s="4" t="s">
        <v>31</v>
      </c>
      <c r="M4108" s="4" t="s">
        <v>22</v>
      </c>
      <c r="N4108" s="4" t="str">
        <f>IF(ISBLANK(Table14[[#This Row],[Sales_Rep]]),"Unknown",Table14[[#This Row],[Sales_Rep]])</f>
        <v>Charlie</v>
      </c>
      <c r="O4108" t="str">
        <f>PROPER(Table14[[#This Row],[Region]])</f>
        <v>West</v>
      </c>
      <c r="P4108" s="9">
        <f>IF(ISBLANK(Table14[[#This Row],[Sales_Amount]]),MEDIAN(Table14[Sales_Amount]),Table14[[#This Row],[Sales_Amount]])</f>
        <v>139033.44</v>
      </c>
      <c r="Q4108" s="11">
        <f>IF(ISBLANK(Table14[[#This Row],[Quantity_Sold]]),MEDIAN(Table14[Quantity_Sold]),Table14[[#This Row],[Quantity_Sold]])</f>
        <v>35</v>
      </c>
      <c r="R4108" s="4" t="str">
        <f>TRIM(Table14[[#This Row],[Product_Category]])</f>
        <v>Clothing</v>
      </c>
      <c r="S4108" s="4" t="str">
        <f>PROPER(Table14[[#This Row],[Customer_Type]])</f>
        <v>Returning</v>
      </c>
      <c r="T4108" s="13">
        <f>IF(ISBLANK(Table14[[#This Row],[Discount]]),MEDIAN(Table14[Discount]),Table14[[#This Row],[Discount]])</f>
        <v>0.04</v>
      </c>
    </row>
    <row r="4109" spans="1:20" x14ac:dyDescent="0.3">
      <c r="A4109">
        <v>1140</v>
      </c>
      <c r="B4109" s="1">
        <v>45331</v>
      </c>
      <c r="C4109" t="s">
        <v>23</v>
      </c>
      <c r="D4109" t="s">
        <v>27</v>
      </c>
      <c r="E4109">
        <v>4807.7700000000004</v>
      </c>
      <c r="F4109">
        <v>1</v>
      </c>
      <c r="G4109" t="s">
        <v>28</v>
      </c>
      <c r="H4109" s="9">
        <v>4954.53</v>
      </c>
      <c r="I4109" s="9">
        <v>6243.86</v>
      </c>
      <c r="J4109" t="s">
        <v>16</v>
      </c>
      <c r="K4109">
        <v>0.23</v>
      </c>
      <c r="L4109" s="4" t="s">
        <v>26</v>
      </c>
      <c r="M4109" s="4" t="s">
        <v>18</v>
      </c>
      <c r="N4109" s="4" t="str">
        <f>IF(ISBLANK(Table14[[#This Row],[Sales_Rep]]),"Unknown",Table14[[#This Row],[Sales_Rep]])</f>
        <v>Charlie</v>
      </c>
      <c r="O4109" t="str">
        <f>PROPER(Table14[[#This Row],[Region]])</f>
        <v>West</v>
      </c>
      <c r="P4109" s="9">
        <f>IF(ISBLANK(Table14[[#This Row],[Sales_Amount]]),MEDIAN(Table14[Sales_Amount]),Table14[[#This Row],[Sales_Amount]])</f>
        <v>4807.7700000000004</v>
      </c>
      <c r="Q4109" s="11">
        <f>IF(ISBLANK(Table14[[#This Row],[Quantity_Sold]]),MEDIAN(Table14[Quantity_Sold]),Table14[[#This Row],[Quantity_Sold]])</f>
        <v>1</v>
      </c>
      <c r="R4109" s="4" t="str">
        <f>TRIM(Table14[[#This Row],[Product_Category]])</f>
        <v>Furniture</v>
      </c>
      <c r="S4109" s="4" t="str">
        <f>PROPER(Table14[[#This Row],[Customer_Type]])</f>
        <v>Returning</v>
      </c>
      <c r="T4109" s="13">
        <f>IF(ISBLANK(Table14[[#This Row],[Discount]]),MEDIAN(Table14[Discount]),Table14[[#This Row],[Discount]])</f>
        <v>0.23</v>
      </c>
    </row>
    <row r="4110" spans="1:20" x14ac:dyDescent="0.3">
      <c r="A4110">
        <v>1265</v>
      </c>
      <c r="B4110" s="1">
        <v>45615</v>
      </c>
      <c r="C4110" t="s">
        <v>13</v>
      </c>
      <c r="D4110" t="s">
        <v>27</v>
      </c>
      <c r="E4110">
        <v>18365.990000000002</v>
      </c>
      <c r="F4110">
        <v>27</v>
      </c>
      <c r="G4110" t="s">
        <v>21</v>
      </c>
      <c r="H4110" s="9">
        <v>720.4</v>
      </c>
      <c r="I4110" s="9">
        <v>839.78</v>
      </c>
      <c r="J4110" t="s">
        <v>25</v>
      </c>
      <c r="K4110">
        <v>0.19</v>
      </c>
      <c r="L4110" s="4" t="s">
        <v>31</v>
      </c>
      <c r="M4110" s="4" t="s">
        <v>18</v>
      </c>
      <c r="N4110" s="4" t="str">
        <f>IF(ISBLANK(Table14[[#This Row],[Sales_Rep]]),"Unknown",Table14[[#This Row],[Sales_Rep]])</f>
        <v>David</v>
      </c>
      <c r="O4110" t="str">
        <f>PROPER(Table14[[#This Row],[Region]])</f>
        <v>West</v>
      </c>
      <c r="P4110" s="9">
        <f>IF(ISBLANK(Table14[[#This Row],[Sales_Amount]]),MEDIAN(Table14[Sales_Amount]),Table14[[#This Row],[Sales_Amount]])</f>
        <v>18365.990000000002</v>
      </c>
      <c r="Q4110" s="11">
        <f>IF(ISBLANK(Table14[[#This Row],[Quantity_Sold]]),MEDIAN(Table14[Quantity_Sold]),Table14[[#This Row],[Quantity_Sold]])</f>
        <v>27</v>
      </c>
      <c r="R4110" s="4" t="str">
        <f>TRIM(Table14[[#This Row],[Product_Category]])</f>
        <v>Electronics</v>
      </c>
      <c r="S4110" s="4" t="str">
        <f>PROPER(Table14[[#This Row],[Customer_Type]])</f>
        <v>New</v>
      </c>
      <c r="T4110" s="13">
        <f>IF(ISBLANK(Table14[[#This Row],[Discount]]),MEDIAN(Table14[Discount]),Table14[[#This Row],[Discount]])</f>
        <v>0.19</v>
      </c>
    </row>
    <row r="4111" spans="1:20" x14ac:dyDescent="0.3">
      <c r="A4111">
        <v>1064</v>
      </c>
      <c r="B4111" s="1">
        <v>44944</v>
      </c>
      <c r="C4111" t="s">
        <v>23</v>
      </c>
      <c r="D4111" t="s">
        <v>30</v>
      </c>
      <c r="E4111">
        <v>58978.29</v>
      </c>
      <c r="F4111">
        <v>15</v>
      </c>
      <c r="G4111" t="s">
        <v>28</v>
      </c>
      <c r="H4111" s="9">
        <v>4129.21</v>
      </c>
      <c r="I4111" s="9">
        <v>5616.98</v>
      </c>
      <c r="J4111" t="s">
        <v>16</v>
      </c>
      <c r="K4111">
        <v>0.3</v>
      </c>
      <c r="L4111" s="4" t="s">
        <v>26</v>
      </c>
      <c r="M4111" s="4" t="s">
        <v>18</v>
      </c>
      <c r="N4111" s="4" t="str">
        <f>IF(ISBLANK(Table14[[#This Row],[Sales_Rep]]),"Unknown",Table14[[#This Row],[Sales_Rep]])</f>
        <v>Charlie</v>
      </c>
      <c r="O4111" t="str">
        <f>PROPER(Table14[[#This Row],[Region]])</f>
        <v>South</v>
      </c>
      <c r="P4111" s="9">
        <f>IF(ISBLANK(Table14[[#This Row],[Sales_Amount]]),MEDIAN(Table14[Sales_Amount]),Table14[[#This Row],[Sales_Amount]])</f>
        <v>58978.29</v>
      </c>
      <c r="Q4111" s="11">
        <f>IF(ISBLANK(Table14[[#This Row],[Quantity_Sold]]),MEDIAN(Table14[Quantity_Sold]),Table14[[#This Row],[Quantity_Sold]])</f>
        <v>15</v>
      </c>
      <c r="R4111" s="4" t="str">
        <f>TRIM(Table14[[#This Row],[Product_Category]])</f>
        <v>Furniture</v>
      </c>
      <c r="S4111" s="4" t="str">
        <f>PROPER(Table14[[#This Row],[Customer_Type]])</f>
        <v>Returning</v>
      </c>
      <c r="T4111" s="13">
        <f>IF(ISBLANK(Table14[[#This Row],[Discount]]),MEDIAN(Table14[Discount]),Table14[[#This Row],[Discount]])</f>
        <v>0.3</v>
      </c>
    </row>
    <row r="4112" spans="1:20" x14ac:dyDescent="0.3">
      <c r="A4112">
        <v>1475</v>
      </c>
      <c r="B4112" s="1">
        <v>45313</v>
      </c>
      <c r="C4112" t="s">
        <v>19</v>
      </c>
      <c r="D4112" t="s">
        <v>30</v>
      </c>
      <c r="E4112">
        <v>8147.95</v>
      </c>
      <c r="F4112">
        <v>18</v>
      </c>
      <c r="G4112" t="s">
        <v>24</v>
      </c>
      <c r="H4112" s="9">
        <v>478.88</v>
      </c>
      <c r="I4112" s="9">
        <v>628.70000000000005</v>
      </c>
      <c r="J4112" t="s">
        <v>25</v>
      </c>
      <c r="K4112">
        <v>0.28000000000000003</v>
      </c>
      <c r="L4112" s="4" t="s">
        <v>31</v>
      </c>
      <c r="M4112" s="4" t="s">
        <v>22</v>
      </c>
      <c r="N4112" s="4" t="str">
        <f>IF(ISBLANK(Table14[[#This Row],[Sales_Rep]]),"Unknown",Table14[[#This Row],[Sales_Rep]])</f>
        <v>Eve</v>
      </c>
      <c r="O4112" t="str">
        <f>PROPER(Table14[[#This Row],[Region]])</f>
        <v>South</v>
      </c>
      <c r="P4112" s="9">
        <f>IF(ISBLANK(Table14[[#This Row],[Sales_Amount]]),MEDIAN(Table14[Sales_Amount]),Table14[[#This Row],[Sales_Amount]])</f>
        <v>8147.95</v>
      </c>
      <c r="Q4112" s="11">
        <f>IF(ISBLANK(Table14[[#This Row],[Quantity_Sold]]),MEDIAN(Table14[Quantity_Sold]),Table14[[#This Row],[Quantity_Sold]])</f>
        <v>18</v>
      </c>
      <c r="R4112" s="4" t="str">
        <f>TRIM(Table14[[#This Row],[Product_Category]])</f>
        <v>Clothing</v>
      </c>
      <c r="S4112" s="4" t="str">
        <f>PROPER(Table14[[#This Row],[Customer_Type]])</f>
        <v>New</v>
      </c>
      <c r="T4112" s="13">
        <f>IF(ISBLANK(Table14[[#This Row],[Discount]]),MEDIAN(Table14[Discount]),Table14[[#This Row],[Discount]])</f>
        <v>0.28000000000000003</v>
      </c>
    </row>
    <row r="4113" spans="1:20" x14ac:dyDescent="0.3">
      <c r="A4113">
        <v>1279</v>
      </c>
      <c r="B4113" s="1">
        <v>45431</v>
      </c>
      <c r="C4113" t="s">
        <v>32</v>
      </c>
      <c r="D4113" t="s">
        <v>30</v>
      </c>
      <c r="E4113">
        <v>27227.89</v>
      </c>
      <c r="F4113">
        <v>8</v>
      </c>
      <c r="G4113" t="s">
        <v>21</v>
      </c>
      <c r="H4113" s="9">
        <v>3132.61</v>
      </c>
      <c r="I4113" s="9">
        <v>3620.73</v>
      </c>
      <c r="J4113" t="s">
        <v>16</v>
      </c>
      <c r="K4113">
        <v>0.06</v>
      </c>
      <c r="L4113" s="4" t="s">
        <v>26</v>
      </c>
      <c r="M4113" s="4" t="s">
        <v>22</v>
      </c>
      <c r="N4113" s="4" t="str">
        <f>IF(ISBLANK(Table14[[#This Row],[Sales_Rep]]),"Unknown",Table14[[#This Row],[Sales_Rep]])</f>
        <v>Alice</v>
      </c>
      <c r="O4113" t="str">
        <f>PROPER(Table14[[#This Row],[Region]])</f>
        <v>South</v>
      </c>
      <c r="P4113" s="9">
        <f>IF(ISBLANK(Table14[[#This Row],[Sales_Amount]]),MEDIAN(Table14[Sales_Amount]),Table14[[#This Row],[Sales_Amount]])</f>
        <v>27227.89</v>
      </c>
      <c r="Q4113" s="11">
        <f>IF(ISBLANK(Table14[[#This Row],[Quantity_Sold]]),MEDIAN(Table14[Quantity_Sold]),Table14[[#This Row],[Quantity_Sold]])</f>
        <v>8</v>
      </c>
      <c r="R4113" s="4" t="str">
        <f>TRIM(Table14[[#This Row],[Product_Category]])</f>
        <v>Electronics</v>
      </c>
      <c r="S4113" s="4" t="str">
        <f>PROPER(Table14[[#This Row],[Customer_Type]])</f>
        <v>Returning</v>
      </c>
      <c r="T4113" s="13">
        <f>IF(ISBLANK(Table14[[#This Row],[Discount]]),MEDIAN(Table14[Discount]),Table14[[#This Row],[Discount]])</f>
        <v>0.06</v>
      </c>
    </row>
    <row r="4114" spans="1:20" x14ac:dyDescent="0.3">
      <c r="A4114">
        <v>1238</v>
      </c>
      <c r="B4114" s="1">
        <v>45075</v>
      </c>
      <c r="C4114" t="s">
        <v>32</v>
      </c>
      <c r="D4114" t="s">
        <v>30</v>
      </c>
      <c r="E4114">
        <v>54592.78</v>
      </c>
      <c r="F4114">
        <v>19</v>
      </c>
      <c r="G4114" t="s">
        <v>21</v>
      </c>
      <c r="H4114" s="9">
        <v>2549.4</v>
      </c>
      <c r="I4114" s="9">
        <v>3192.56</v>
      </c>
      <c r="J4114" t="s">
        <v>25</v>
      </c>
      <c r="K4114">
        <v>0.1</v>
      </c>
      <c r="L4114" s="4" t="s">
        <v>26</v>
      </c>
      <c r="M4114" s="4" t="s">
        <v>22</v>
      </c>
      <c r="N4114" s="4" t="str">
        <f>IF(ISBLANK(Table14[[#This Row],[Sales_Rep]]),"Unknown",Table14[[#This Row],[Sales_Rep]])</f>
        <v>Alice</v>
      </c>
      <c r="O4114" t="str">
        <f>PROPER(Table14[[#This Row],[Region]])</f>
        <v>South</v>
      </c>
      <c r="P4114" s="9">
        <f>IF(ISBLANK(Table14[[#This Row],[Sales_Amount]]),MEDIAN(Table14[Sales_Amount]),Table14[[#This Row],[Sales_Amount]])</f>
        <v>54592.78</v>
      </c>
      <c r="Q4114" s="11">
        <f>IF(ISBLANK(Table14[[#This Row],[Quantity_Sold]]),MEDIAN(Table14[Quantity_Sold]),Table14[[#This Row],[Quantity_Sold]])</f>
        <v>19</v>
      </c>
      <c r="R4114" s="4" t="str">
        <f>TRIM(Table14[[#This Row],[Product_Category]])</f>
        <v>Electronics</v>
      </c>
      <c r="S4114" s="4" t="str">
        <f>PROPER(Table14[[#This Row],[Customer_Type]])</f>
        <v>New</v>
      </c>
      <c r="T4114" s="13">
        <f>IF(ISBLANK(Table14[[#This Row],[Discount]]),MEDIAN(Table14[Discount]),Table14[[#This Row],[Discount]])</f>
        <v>0.1</v>
      </c>
    </row>
    <row r="4115" spans="1:20" x14ac:dyDescent="0.3">
      <c r="A4115">
        <v>1191</v>
      </c>
      <c r="B4115" s="1">
        <v>45398</v>
      </c>
      <c r="C4115" t="s">
        <v>32</v>
      </c>
      <c r="D4115" t="s">
        <v>14</v>
      </c>
      <c r="E4115">
        <v>83518.070000000007</v>
      </c>
      <c r="F4115">
        <v>44</v>
      </c>
      <c r="G4115" t="s">
        <v>28</v>
      </c>
      <c r="H4115" s="9">
        <v>1421.56</v>
      </c>
      <c r="I4115" s="9">
        <v>1998.04</v>
      </c>
      <c r="J4115" t="s">
        <v>16</v>
      </c>
      <c r="K4115">
        <v>0.05</v>
      </c>
      <c r="L4115" s="4" t="s">
        <v>31</v>
      </c>
      <c r="M4115" s="4" t="s">
        <v>18</v>
      </c>
      <c r="N4115" s="4" t="str">
        <f>IF(ISBLANK(Table14[[#This Row],[Sales_Rep]]),"Unknown",Table14[[#This Row],[Sales_Rep]])</f>
        <v>Alice</v>
      </c>
      <c r="O4115" t="str">
        <f>PROPER(Table14[[#This Row],[Region]])</f>
        <v>East</v>
      </c>
      <c r="P4115" s="9">
        <f>IF(ISBLANK(Table14[[#This Row],[Sales_Amount]]),MEDIAN(Table14[Sales_Amount]),Table14[[#This Row],[Sales_Amount]])</f>
        <v>83518.070000000007</v>
      </c>
      <c r="Q4115" s="11">
        <f>IF(ISBLANK(Table14[[#This Row],[Quantity_Sold]]),MEDIAN(Table14[Quantity_Sold]),Table14[[#This Row],[Quantity_Sold]])</f>
        <v>44</v>
      </c>
      <c r="R4115" s="4" t="str">
        <f>TRIM(Table14[[#This Row],[Product_Category]])</f>
        <v>Furniture</v>
      </c>
      <c r="S4115" s="4" t="str">
        <f>PROPER(Table14[[#This Row],[Customer_Type]])</f>
        <v>Returning</v>
      </c>
      <c r="T4115" s="13">
        <f>IF(ISBLANK(Table14[[#This Row],[Discount]]),MEDIAN(Table14[Discount]),Table14[[#This Row],[Discount]])</f>
        <v>0.05</v>
      </c>
    </row>
    <row r="4116" spans="1:20" x14ac:dyDescent="0.3">
      <c r="A4116">
        <v>1105</v>
      </c>
      <c r="B4116" s="1">
        <v>45620</v>
      </c>
      <c r="C4116" t="s">
        <v>23</v>
      </c>
      <c r="D4116" t="s">
        <v>27</v>
      </c>
      <c r="E4116">
        <v>9858.7800000000007</v>
      </c>
      <c r="F4116">
        <v>2</v>
      </c>
      <c r="G4116" t="s">
        <v>21</v>
      </c>
      <c r="H4116" s="9">
        <v>4565.8</v>
      </c>
      <c r="I4116" s="9">
        <v>5134.78</v>
      </c>
      <c r="J4116" t="s">
        <v>25</v>
      </c>
      <c r="K4116">
        <v>0.04</v>
      </c>
      <c r="L4116" s="4" t="s">
        <v>17</v>
      </c>
      <c r="M4116" s="4" t="s">
        <v>22</v>
      </c>
      <c r="N4116" s="4" t="str">
        <f>IF(ISBLANK(Table14[[#This Row],[Sales_Rep]]),"Unknown",Table14[[#This Row],[Sales_Rep]])</f>
        <v>Charlie</v>
      </c>
      <c r="O4116" t="str">
        <f>PROPER(Table14[[#This Row],[Region]])</f>
        <v>West</v>
      </c>
      <c r="P4116" s="9">
        <f>IF(ISBLANK(Table14[[#This Row],[Sales_Amount]]),MEDIAN(Table14[Sales_Amount]),Table14[[#This Row],[Sales_Amount]])</f>
        <v>9858.7800000000007</v>
      </c>
      <c r="Q4116" s="11">
        <f>IF(ISBLANK(Table14[[#This Row],[Quantity_Sold]]),MEDIAN(Table14[Quantity_Sold]),Table14[[#This Row],[Quantity_Sold]])</f>
        <v>2</v>
      </c>
      <c r="R4116" s="4" t="str">
        <f>TRIM(Table14[[#This Row],[Product_Category]])</f>
        <v>Electronics</v>
      </c>
      <c r="S4116" s="4" t="str">
        <f>PROPER(Table14[[#This Row],[Customer_Type]])</f>
        <v>New</v>
      </c>
      <c r="T4116" s="13">
        <f>IF(ISBLANK(Table14[[#This Row],[Discount]]),MEDIAN(Table14[Discount]),Table14[[#This Row],[Discount]])</f>
        <v>0.04</v>
      </c>
    </row>
    <row r="4117" spans="1:20" x14ac:dyDescent="0.3">
      <c r="A4117">
        <v>1201</v>
      </c>
      <c r="B4117" s="1">
        <v>45234</v>
      </c>
      <c r="C4117" t="s">
        <v>23</v>
      </c>
      <c r="D4117" t="s">
        <v>14</v>
      </c>
      <c r="E4117">
        <v>6157.44</v>
      </c>
      <c r="F4117">
        <v>24</v>
      </c>
      <c r="G4117" t="s">
        <v>21</v>
      </c>
      <c r="H4117" s="9">
        <v>199.5</v>
      </c>
      <c r="I4117" s="9">
        <v>256.56</v>
      </c>
      <c r="J4117" t="s">
        <v>16</v>
      </c>
      <c r="K4117">
        <v>0</v>
      </c>
      <c r="L4117" s="4" t="s">
        <v>26</v>
      </c>
      <c r="M4117" s="4" t="s">
        <v>18</v>
      </c>
      <c r="N4117" s="4" t="str">
        <f>IF(ISBLANK(Table14[[#This Row],[Sales_Rep]]),"Unknown",Table14[[#This Row],[Sales_Rep]])</f>
        <v>Charlie</v>
      </c>
      <c r="O4117" t="str">
        <f>PROPER(Table14[[#This Row],[Region]])</f>
        <v>East</v>
      </c>
      <c r="P4117" s="9">
        <f>IF(ISBLANK(Table14[[#This Row],[Sales_Amount]]),MEDIAN(Table14[Sales_Amount]),Table14[[#This Row],[Sales_Amount]])</f>
        <v>6157.44</v>
      </c>
      <c r="Q4117" s="11">
        <f>IF(ISBLANK(Table14[[#This Row],[Quantity_Sold]]),MEDIAN(Table14[Quantity_Sold]),Table14[[#This Row],[Quantity_Sold]])</f>
        <v>24</v>
      </c>
      <c r="R4117" s="4" t="str">
        <f>TRIM(Table14[[#This Row],[Product_Category]])</f>
        <v>Electronics</v>
      </c>
      <c r="S4117" s="4" t="str">
        <f>PROPER(Table14[[#This Row],[Customer_Type]])</f>
        <v>Returning</v>
      </c>
      <c r="T4117" s="13">
        <f>IF(ISBLANK(Table14[[#This Row],[Discount]]),MEDIAN(Table14[Discount]),Table14[[#This Row],[Discount]])</f>
        <v>0</v>
      </c>
    </row>
    <row r="4118" spans="1:20" x14ac:dyDescent="0.3">
      <c r="A4118">
        <v>1348</v>
      </c>
      <c r="B4118" s="1">
        <v>45225</v>
      </c>
      <c r="C4118" t="s">
        <v>29</v>
      </c>
      <c r="D4118" t="s">
        <v>30</v>
      </c>
      <c r="E4118">
        <v>146321.81</v>
      </c>
      <c r="F4118">
        <v>36</v>
      </c>
      <c r="G4118" t="s">
        <v>24</v>
      </c>
      <c r="H4118" s="9">
        <v>3725</v>
      </c>
      <c r="I4118" s="9">
        <v>5144.93</v>
      </c>
      <c r="J4118" t="s">
        <v>16</v>
      </c>
      <c r="K4118">
        <v>0.21</v>
      </c>
      <c r="L4118" s="4" t="s">
        <v>26</v>
      </c>
      <c r="M4118" s="4" t="s">
        <v>22</v>
      </c>
      <c r="N4118" s="4" t="str">
        <f>IF(ISBLANK(Table14[[#This Row],[Sales_Rep]]),"Unknown",Table14[[#This Row],[Sales_Rep]])</f>
        <v>Bob</v>
      </c>
      <c r="O4118" t="str">
        <f>PROPER(Table14[[#This Row],[Region]])</f>
        <v>South</v>
      </c>
      <c r="P4118" s="9">
        <f>IF(ISBLANK(Table14[[#This Row],[Sales_Amount]]),MEDIAN(Table14[Sales_Amount]),Table14[[#This Row],[Sales_Amount]])</f>
        <v>146321.81</v>
      </c>
      <c r="Q4118" s="11">
        <f>IF(ISBLANK(Table14[[#This Row],[Quantity_Sold]]),MEDIAN(Table14[Quantity_Sold]),Table14[[#This Row],[Quantity_Sold]])</f>
        <v>36</v>
      </c>
      <c r="R4118" s="4" t="str">
        <f>TRIM(Table14[[#This Row],[Product_Category]])</f>
        <v>Clothing</v>
      </c>
      <c r="S4118" s="4" t="str">
        <f>PROPER(Table14[[#This Row],[Customer_Type]])</f>
        <v>Returning</v>
      </c>
      <c r="T4118" s="13">
        <f>IF(ISBLANK(Table14[[#This Row],[Discount]]),MEDIAN(Table14[Discount]),Table14[[#This Row],[Discount]])</f>
        <v>0.21</v>
      </c>
    </row>
    <row r="4119" spans="1:20" x14ac:dyDescent="0.3">
      <c r="A4119">
        <v>1413</v>
      </c>
      <c r="B4119" s="1">
        <v>45372</v>
      </c>
      <c r="C4119" t="s">
        <v>29</v>
      </c>
      <c r="D4119" t="s">
        <v>30</v>
      </c>
      <c r="E4119">
        <v>38694.769999999997</v>
      </c>
      <c r="F4119">
        <v>11</v>
      </c>
      <c r="G4119" t="s">
        <v>28</v>
      </c>
      <c r="H4119" s="9">
        <v>2774.15</v>
      </c>
      <c r="I4119" s="9">
        <v>3782.48</v>
      </c>
      <c r="J4119" t="s">
        <v>25</v>
      </c>
      <c r="K4119">
        <v>7.0000000000000007E-2</v>
      </c>
      <c r="L4119" s="4" t="s">
        <v>31</v>
      </c>
      <c r="M4119" s="4" t="s">
        <v>22</v>
      </c>
      <c r="N4119" s="4" t="str">
        <f>IF(ISBLANK(Table14[[#This Row],[Sales_Rep]]),"Unknown",Table14[[#This Row],[Sales_Rep]])</f>
        <v>Bob</v>
      </c>
      <c r="O4119" t="str">
        <f>PROPER(Table14[[#This Row],[Region]])</f>
        <v>South</v>
      </c>
      <c r="P4119" s="9">
        <f>IF(ISBLANK(Table14[[#This Row],[Sales_Amount]]),MEDIAN(Table14[Sales_Amount]),Table14[[#This Row],[Sales_Amount]])</f>
        <v>38694.769999999997</v>
      </c>
      <c r="Q4119" s="11">
        <f>IF(ISBLANK(Table14[[#This Row],[Quantity_Sold]]),MEDIAN(Table14[Quantity_Sold]),Table14[[#This Row],[Quantity_Sold]])</f>
        <v>11</v>
      </c>
      <c r="R4119" s="4" t="str">
        <f>TRIM(Table14[[#This Row],[Product_Category]])</f>
        <v>Furniture</v>
      </c>
      <c r="S4119" s="4" t="str">
        <f>PROPER(Table14[[#This Row],[Customer_Type]])</f>
        <v>New</v>
      </c>
      <c r="T4119" s="13">
        <f>IF(ISBLANK(Table14[[#This Row],[Discount]]),MEDIAN(Table14[Discount]),Table14[[#This Row],[Discount]])</f>
        <v>7.0000000000000007E-2</v>
      </c>
    </row>
    <row r="4120" spans="1:20" x14ac:dyDescent="0.3">
      <c r="A4120">
        <v>1380</v>
      </c>
      <c r="B4120" s="1">
        <v>45160</v>
      </c>
      <c r="C4120" t="s">
        <v>32</v>
      </c>
      <c r="D4120" t="s">
        <v>14</v>
      </c>
      <c r="E4120">
        <v>74451.23</v>
      </c>
      <c r="F4120">
        <v>33</v>
      </c>
      <c r="G4120" t="s">
        <v>15</v>
      </c>
      <c r="H4120" s="9">
        <v>2013.3</v>
      </c>
      <c r="I4120" s="9">
        <v>2968.55</v>
      </c>
      <c r="J4120" t="s">
        <v>25</v>
      </c>
      <c r="K4120">
        <v>0.24</v>
      </c>
      <c r="L4120" s="4" t="s">
        <v>26</v>
      </c>
      <c r="M4120" s="4" t="s">
        <v>22</v>
      </c>
      <c r="N4120" s="4" t="str">
        <f>IF(ISBLANK(Table14[[#This Row],[Sales_Rep]]),"Unknown",Table14[[#This Row],[Sales_Rep]])</f>
        <v>Alice</v>
      </c>
      <c r="O4120" t="str">
        <f>PROPER(Table14[[#This Row],[Region]])</f>
        <v>East</v>
      </c>
      <c r="P4120" s="9">
        <f>IF(ISBLANK(Table14[[#This Row],[Sales_Amount]]),MEDIAN(Table14[Sales_Amount]),Table14[[#This Row],[Sales_Amount]])</f>
        <v>74451.23</v>
      </c>
      <c r="Q4120" s="11">
        <f>IF(ISBLANK(Table14[[#This Row],[Quantity_Sold]]),MEDIAN(Table14[Quantity_Sold]),Table14[[#This Row],[Quantity_Sold]])</f>
        <v>33</v>
      </c>
      <c r="R4120" s="4" t="str">
        <f>TRIM(Table14[[#This Row],[Product_Category]])</f>
        <v>Food</v>
      </c>
      <c r="S4120" s="4" t="str">
        <f>PROPER(Table14[[#This Row],[Customer_Type]])</f>
        <v>New</v>
      </c>
      <c r="T4120" s="13">
        <f>IF(ISBLANK(Table14[[#This Row],[Discount]]),MEDIAN(Table14[Discount]),Table14[[#This Row],[Discount]])</f>
        <v>0.24</v>
      </c>
    </row>
    <row r="4121" spans="1:20" x14ac:dyDescent="0.3">
      <c r="A4121">
        <v>1481</v>
      </c>
      <c r="B4121" s="1">
        <v>45259</v>
      </c>
      <c r="C4121" t="s">
        <v>19</v>
      </c>
      <c r="D4121" t="s">
        <v>20</v>
      </c>
      <c r="E4121">
        <v>191739.25</v>
      </c>
      <c r="F4121">
        <v>33</v>
      </c>
      <c r="G4121" t="s">
        <v>24</v>
      </c>
      <c r="H4121" s="9">
        <v>4581.43</v>
      </c>
      <c r="I4121" s="9">
        <v>6756.14</v>
      </c>
      <c r="J4121" t="s">
        <v>25</v>
      </c>
      <c r="K4121">
        <v>0.14000000000000001</v>
      </c>
      <c r="L4121" s="4" t="s">
        <v>17</v>
      </c>
      <c r="M4121" s="4" t="s">
        <v>22</v>
      </c>
      <c r="N4121" s="4" t="str">
        <f>IF(ISBLANK(Table14[[#This Row],[Sales_Rep]]),"Unknown",Table14[[#This Row],[Sales_Rep]])</f>
        <v>Eve</v>
      </c>
      <c r="O4121" t="str">
        <f>PROPER(Table14[[#This Row],[Region]])</f>
        <v>North</v>
      </c>
      <c r="P4121" s="9">
        <f>IF(ISBLANK(Table14[[#This Row],[Sales_Amount]]),MEDIAN(Table14[Sales_Amount]),Table14[[#This Row],[Sales_Amount]])</f>
        <v>191739.25</v>
      </c>
      <c r="Q4121" s="11">
        <f>IF(ISBLANK(Table14[[#This Row],[Quantity_Sold]]),MEDIAN(Table14[Quantity_Sold]),Table14[[#This Row],[Quantity_Sold]])</f>
        <v>33</v>
      </c>
      <c r="R4121" s="4" t="str">
        <f>TRIM(Table14[[#This Row],[Product_Category]])</f>
        <v>Clothing</v>
      </c>
      <c r="S4121" s="4" t="str">
        <f>PROPER(Table14[[#This Row],[Customer_Type]])</f>
        <v>New</v>
      </c>
      <c r="T4121" s="13">
        <f>IF(ISBLANK(Table14[[#This Row],[Discount]]),MEDIAN(Table14[Discount]),Table14[[#This Row],[Discount]])</f>
        <v>0.14000000000000001</v>
      </c>
    </row>
    <row r="4122" spans="1:20" x14ac:dyDescent="0.3">
      <c r="A4122">
        <v>1383</v>
      </c>
      <c r="B4122" s="1">
        <v>45266</v>
      </c>
      <c r="C4122" t="s">
        <v>29</v>
      </c>
      <c r="D4122" t="s">
        <v>27</v>
      </c>
      <c r="E4122">
        <v>129235.05</v>
      </c>
      <c r="F4122">
        <v>42</v>
      </c>
      <c r="G4122" t="s">
        <v>24</v>
      </c>
      <c r="H4122" s="9">
        <v>3326.28</v>
      </c>
      <c r="I4122" s="9">
        <v>4395.75</v>
      </c>
      <c r="J4122" t="s">
        <v>16</v>
      </c>
      <c r="K4122">
        <v>0.3</v>
      </c>
      <c r="L4122" s="4" t="s">
        <v>17</v>
      </c>
      <c r="M4122" s="4" t="s">
        <v>18</v>
      </c>
      <c r="N4122" s="4" t="str">
        <f>IF(ISBLANK(Table14[[#This Row],[Sales_Rep]]),"Unknown",Table14[[#This Row],[Sales_Rep]])</f>
        <v>Bob</v>
      </c>
      <c r="O4122" t="str">
        <f>PROPER(Table14[[#This Row],[Region]])</f>
        <v>West</v>
      </c>
      <c r="P4122" s="9">
        <f>IF(ISBLANK(Table14[[#This Row],[Sales_Amount]]),MEDIAN(Table14[Sales_Amount]),Table14[[#This Row],[Sales_Amount]])</f>
        <v>129235.05</v>
      </c>
      <c r="Q4122" s="11">
        <f>IF(ISBLANK(Table14[[#This Row],[Quantity_Sold]]),MEDIAN(Table14[Quantity_Sold]),Table14[[#This Row],[Quantity_Sold]])</f>
        <v>42</v>
      </c>
      <c r="R4122" s="4" t="str">
        <f>TRIM(Table14[[#This Row],[Product_Category]])</f>
        <v>Clothing</v>
      </c>
      <c r="S4122" s="4" t="str">
        <f>PROPER(Table14[[#This Row],[Customer_Type]])</f>
        <v>Returning</v>
      </c>
      <c r="T4122" s="13">
        <f>IF(ISBLANK(Table14[[#This Row],[Discount]]),MEDIAN(Table14[Discount]),Table14[[#This Row],[Discount]])</f>
        <v>0.3</v>
      </c>
    </row>
    <row r="4123" spans="1:20" x14ac:dyDescent="0.3">
      <c r="A4123">
        <v>1022</v>
      </c>
      <c r="B4123" s="1">
        <v>45643</v>
      </c>
      <c r="C4123" t="s">
        <v>29</v>
      </c>
      <c r="D4123" t="s">
        <v>14</v>
      </c>
      <c r="E4123">
        <v>20865.900000000001</v>
      </c>
      <c r="F4123">
        <v>12</v>
      </c>
      <c r="G4123" t="s">
        <v>24</v>
      </c>
      <c r="H4123" s="9">
        <v>1860.16</v>
      </c>
      <c r="I4123" s="9">
        <v>2070.0300000000002</v>
      </c>
      <c r="J4123" t="s">
        <v>25</v>
      </c>
      <c r="K4123">
        <v>0.16</v>
      </c>
      <c r="L4123" s="4" t="s">
        <v>26</v>
      </c>
      <c r="M4123" s="4" t="s">
        <v>18</v>
      </c>
      <c r="N4123" s="4" t="str">
        <f>IF(ISBLANK(Table14[[#This Row],[Sales_Rep]]),"Unknown",Table14[[#This Row],[Sales_Rep]])</f>
        <v>Bob</v>
      </c>
      <c r="O4123" t="str">
        <f>PROPER(Table14[[#This Row],[Region]])</f>
        <v>East</v>
      </c>
      <c r="P4123" s="9">
        <f>IF(ISBLANK(Table14[[#This Row],[Sales_Amount]]),MEDIAN(Table14[Sales_Amount]),Table14[[#This Row],[Sales_Amount]])</f>
        <v>20865.900000000001</v>
      </c>
      <c r="Q4123" s="11">
        <f>IF(ISBLANK(Table14[[#This Row],[Quantity_Sold]]),MEDIAN(Table14[Quantity_Sold]),Table14[[#This Row],[Quantity_Sold]])</f>
        <v>12</v>
      </c>
      <c r="R4123" s="4" t="str">
        <f>TRIM(Table14[[#This Row],[Product_Category]])</f>
        <v>Clothing</v>
      </c>
      <c r="S4123" s="4" t="str">
        <f>PROPER(Table14[[#This Row],[Customer_Type]])</f>
        <v>New</v>
      </c>
      <c r="T4123" s="13">
        <f>IF(ISBLANK(Table14[[#This Row],[Discount]]),MEDIAN(Table14[Discount]),Table14[[#This Row],[Discount]])</f>
        <v>0.16</v>
      </c>
    </row>
    <row r="4124" spans="1:20" x14ac:dyDescent="0.3">
      <c r="A4124">
        <v>1121</v>
      </c>
      <c r="B4124" s="1">
        <v>45127</v>
      </c>
      <c r="C4124" t="s">
        <v>23</v>
      </c>
      <c r="D4124" t="s">
        <v>27</v>
      </c>
      <c r="E4124">
        <v>23221.97</v>
      </c>
      <c r="F4124">
        <v>6</v>
      </c>
      <c r="G4124" t="s">
        <v>28</v>
      </c>
      <c r="H4124" s="9">
        <v>3015.82</v>
      </c>
      <c r="I4124" s="9">
        <v>3990.03</v>
      </c>
      <c r="J4124" t="s">
        <v>25</v>
      </c>
      <c r="K4124">
        <v>0.03</v>
      </c>
      <c r="L4124" s="4" t="s">
        <v>31</v>
      </c>
      <c r="M4124" s="4" t="s">
        <v>18</v>
      </c>
      <c r="N4124" s="4" t="str">
        <f>IF(ISBLANK(Table14[[#This Row],[Sales_Rep]]),"Unknown",Table14[[#This Row],[Sales_Rep]])</f>
        <v>Charlie</v>
      </c>
      <c r="O4124" t="str">
        <f>PROPER(Table14[[#This Row],[Region]])</f>
        <v>West</v>
      </c>
      <c r="P4124" s="9">
        <f>IF(ISBLANK(Table14[[#This Row],[Sales_Amount]]),MEDIAN(Table14[Sales_Amount]),Table14[[#This Row],[Sales_Amount]])</f>
        <v>23221.97</v>
      </c>
      <c r="Q4124" s="11">
        <f>IF(ISBLANK(Table14[[#This Row],[Quantity_Sold]]),MEDIAN(Table14[Quantity_Sold]),Table14[[#This Row],[Quantity_Sold]])</f>
        <v>6</v>
      </c>
      <c r="R4124" s="4" t="str">
        <f>TRIM(Table14[[#This Row],[Product_Category]])</f>
        <v>Furniture</v>
      </c>
      <c r="S4124" s="4" t="str">
        <f>PROPER(Table14[[#This Row],[Customer_Type]])</f>
        <v>New</v>
      </c>
      <c r="T4124" s="13">
        <f>IF(ISBLANK(Table14[[#This Row],[Discount]]),MEDIAN(Table14[Discount]),Table14[[#This Row],[Discount]])</f>
        <v>0.03</v>
      </c>
    </row>
    <row r="4125" spans="1:20" x14ac:dyDescent="0.3">
      <c r="A4125">
        <v>1486</v>
      </c>
      <c r="B4125" s="1">
        <v>45492</v>
      </c>
      <c r="C4125" t="s">
        <v>19</v>
      </c>
      <c r="D4125" t="s">
        <v>30</v>
      </c>
      <c r="E4125">
        <v>183051.73</v>
      </c>
      <c r="F4125">
        <v>34</v>
      </c>
      <c r="G4125" t="s">
        <v>24</v>
      </c>
      <c r="H4125" s="9">
        <v>4773.93</v>
      </c>
      <c r="I4125" s="9">
        <v>6333.97</v>
      </c>
      <c r="J4125" t="s">
        <v>16</v>
      </c>
      <c r="K4125">
        <v>0.15</v>
      </c>
      <c r="L4125" s="4" t="s">
        <v>26</v>
      </c>
      <c r="M4125" s="4" t="s">
        <v>18</v>
      </c>
      <c r="N4125" s="4" t="str">
        <f>IF(ISBLANK(Table14[[#This Row],[Sales_Rep]]),"Unknown",Table14[[#This Row],[Sales_Rep]])</f>
        <v>Eve</v>
      </c>
      <c r="O4125" t="str">
        <f>PROPER(Table14[[#This Row],[Region]])</f>
        <v>South</v>
      </c>
      <c r="P4125" s="9">
        <f>IF(ISBLANK(Table14[[#This Row],[Sales_Amount]]),MEDIAN(Table14[Sales_Amount]),Table14[[#This Row],[Sales_Amount]])</f>
        <v>183051.73</v>
      </c>
      <c r="Q4125" s="11">
        <f>IF(ISBLANK(Table14[[#This Row],[Quantity_Sold]]),MEDIAN(Table14[Quantity_Sold]),Table14[[#This Row],[Quantity_Sold]])</f>
        <v>34</v>
      </c>
      <c r="R4125" s="4" t="str">
        <f>TRIM(Table14[[#This Row],[Product_Category]])</f>
        <v>Clothing</v>
      </c>
      <c r="S4125" s="4" t="str">
        <f>PROPER(Table14[[#This Row],[Customer_Type]])</f>
        <v>Returning</v>
      </c>
      <c r="T4125" s="13">
        <f>IF(ISBLANK(Table14[[#This Row],[Discount]]),MEDIAN(Table14[Discount]),Table14[[#This Row],[Discount]])</f>
        <v>0.15</v>
      </c>
    </row>
    <row r="4126" spans="1:20" x14ac:dyDescent="0.3">
      <c r="A4126">
        <v>1208</v>
      </c>
      <c r="B4126" s="1">
        <v>45442</v>
      </c>
      <c r="C4126" t="s">
        <v>32</v>
      </c>
      <c r="D4126" t="s">
        <v>14</v>
      </c>
      <c r="E4126">
        <v>127330.52</v>
      </c>
      <c r="F4126">
        <v>36</v>
      </c>
      <c r="G4126" t="s">
        <v>24</v>
      </c>
      <c r="H4126" s="9">
        <v>3017.9</v>
      </c>
      <c r="I4126" s="9">
        <v>4065.47</v>
      </c>
      <c r="J4126" t="s">
        <v>25</v>
      </c>
      <c r="K4126">
        <v>0.13</v>
      </c>
      <c r="L4126" s="4" t="s">
        <v>31</v>
      </c>
      <c r="M4126" s="4" t="s">
        <v>18</v>
      </c>
      <c r="N4126" s="4" t="str">
        <f>IF(ISBLANK(Table14[[#This Row],[Sales_Rep]]),"Unknown",Table14[[#This Row],[Sales_Rep]])</f>
        <v>Alice</v>
      </c>
      <c r="O4126" t="str">
        <f>PROPER(Table14[[#This Row],[Region]])</f>
        <v>East</v>
      </c>
      <c r="P4126" s="9">
        <f>IF(ISBLANK(Table14[[#This Row],[Sales_Amount]]),MEDIAN(Table14[Sales_Amount]),Table14[[#This Row],[Sales_Amount]])</f>
        <v>127330.52</v>
      </c>
      <c r="Q4126" s="11">
        <f>IF(ISBLANK(Table14[[#This Row],[Quantity_Sold]]),MEDIAN(Table14[Quantity_Sold]),Table14[[#This Row],[Quantity_Sold]])</f>
        <v>36</v>
      </c>
      <c r="R4126" s="4" t="str">
        <f>TRIM(Table14[[#This Row],[Product_Category]])</f>
        <v>Clothing</v>
      </c>
      <c r="S4126" s="4" t="str">
        <f>PROPER(Table14[[#This Row],[Customer_Type]])</f>
        <v>New</v>
      </c>
      <c r="T4126" s="13">
        <f>IF(ISBLANK(Table14[[#This Row],[Discount]]),MEDIAN(Table14[Discount]),Table14[[#This Row],[Discount]])</f>
        <v>0.13</v>
      </c>
    </row>
    <row r="4127" spans="1:20" x14ac:dyDescent="0.3">
      <c r="A4127">
        <v>1350</v>
      </c>
      <c r="B4127" s="1">
        <v>45078</v>
      </c>
      <c r="C4127" t="s">
        <v>29</v>
      </c>
      <c r="D4127" t="s">
        <v>20</v>
      </c>
      <c r="E4127">
        <v>180017.71</v>
      </c>
      <c r="F4127">
        <v>42</v>
      </c>
      <c r="G4127" t="s">
        <v>28</v>
      </c>
      <c r="H4127" s="9">
        <v>3863.98</v>
      </c>
      <c r="I4127" s="9">
        <v>5357.67</v>
      </c>
      <c r="J4127" t="s">
        <v>16</v>
      </c>
      <c r="K4127">
        <v>0.2</v>
      </c>
      <c r="L4127" s="4" t="s">
        <v>31</v>
      </c>
      <c r="M4127" s="4" t="s">
        <v>22</v>
      </c>
      <c r="N4127" s="4" t="str">
        <f>IF(ISBLANK(Table14[[#This Row],[Sales_Rep]]),"Unknown",Table14[[#This Row],[Sales_Rep]])</f>
        <v>Bob</v>
      </c>
      <c r="O4127" t="str">
        <f>PROPER(Table14[[#This Row],[Region]])</f>
        <v>North</v>
      </c>
      <c r="P4127" s="9">
        <f>IF(ISBLANK(Table14[[#This Row],[Sales_Amount]]),MEDIAN(Table14[Sales_Amount]),Table14[[#This Row],[Sales_Amount]])</f>
        <v>180017.71</v>
      </c>
      <c r="Q4127" s="11">
        <f>IF(ISBLANK(Table14[[#This Row],[Quantity_Sold]]),MEDIAN(Table14[Quantity_Sold]),Table14[[#This Row],[Quantity_Sold]])</f>
        <v>42</v>
      </c>
      <c r="R4127" s="4" t="str">
        <f>TRIM(Table14[[#This Row],[Product_Category]])</f>
        <v>Furniture</v>
      </c>
      <c r="S4127" s="4" t="str">
        <f>PROPER(Table14[[#This Row],[Customer_Type]])</f>
        <v>Returning</v>
      </c>
      <c r="T4127" s="13">
        <f>IF(ISBLANK(Table14[[#This Row],[Discount]]),MEDIAN(Table14[Discount]),Table14[[#This Row],[Discount]])</f>
        <v>0.2</v>
      </c>
    </row>
    <row r="4128" spans="1:20" x14ac:dyDescent="0.3">
      <c r="A4128">
        <v>1158</v>
      </c>
      <c r="B4128" s="1">
        <v>45325</v>
      </c>
      <c r="C4128" t="s">
        <v>19</v>
      </c>
      <c r="D4128" t="s">
        <v>20</v>
      </c>
      <c r="E4128">
        <v>52608.95</v>
      </c>
      <c r="F4128">
        <v>17</v>
      </c>
      <c r="G4128" t="s">
        <v>28</v>
      </c>
      <c r="H4128" s="9">
        <v>2963.5</v>
      </c>
      <c r="I4128" s="9">
        <v>3684.1</v>
      </c>
      <c r="J4128" t="s">
        <v>16</v>
      </c>
      <c r="K4128">
        <v>0.16</v>
      </c>
      <c r="L4128" s="4" t="s">
        <v>31</v>
      </c>
      <c r="M4128" s="4" t="s">
        <v>22</v>
      </c>
      <c r="N4128" s="4" t="str">
        <f>IF(ISBLANK(Table14[[#This Row],[Sales_Rep]]),"Unknown",Table14[[#This Row],[Sales_Rep]])</f>
        <v>Eve</v>
      </c>
      <c r="O4128" t="str">
        <f>PROPER(Table14[[#This Row],[Region]])</f>
        <v>North</v>
      </c>
      <c r="P4128" s="9">
        <f>IF(ISBLANK(Table14[[#This Row],[Sales_Amount]]),MEDIAN(Table14[Sales_Amount]),Table14[[#This Row],[Sales_Amount]])</f>
        <v>52608.95</v>
      </c>
      <c r="Q4128" s="11">
        <f>IF(ISBLANK(Table14[[#This Row],[Quantity_Sold]]),MEDIAN(Table14[Quantity_Sold]),Table14[[#This Row],[Quantity_Sold]])</f>
        <v>17</v>
      </c>
      <c r="R4128" s="4" t="str">
        <f>TRIM(Table14[[#This Row],[Product_Category]])</f>
        <v>Furniture</v>
      </c>
      <c r="S4128" s="4" t="str">
        <f>PROPER(Table14[[#This Row],[Customer_Type]])</f>
        <v>Returning</v>
      </c>
      <c r="T4128" s="13">
        <f>IF(ISBLANK(Table14[[#This Row],[Discount]]),MEDIAN(Table14[Discount]),Table14[[#This Row],[Discount]])</f>
        <v>0.16</v>
      </c>
    </row>
    <row r="4129" spans="1:20" x14ac:dyDescent="0.3">
      <c r="A4129">
        <v>1056</v>
      </c>
      <c r="B4129" s="1">
        <v>45026</v>
      </c>
      <c r="C4129" t="s">
        <v>19</v>
      </c>
      <c r="D4129" t="s">
        <v>20</v>
      </c>
      <c r="E4129">
        <v>119308</v>
      </c>
      <c r="F4129">
        <v>47</v>
      </c>
      <c r="G4129" t="s">
        <v>24</v>
      </c>
      <c r="H4129" s="9">
        <v>2350.8000000000002</v>
      </c>
      <c r="I4129" s="9">
        <v>2820.52</v>
      </c>
      <c r="J4129" t="s">
        <v>16</v>
      </c>
      <c r="K4129">
        <v>0.1</v>
      </c>
      <c r="L4129" s="4" t="s">
        <v>17</v>
      </c>
      <c r="M4129" s="4" t="s">
        <v>18</v>
      </c>
      <c r="N4129" s="4" t="str">
        <f>IF(ISBLANK(Table14[[#This Row],[Sales_Rep]]),"Unknown",Table14[[#This Row],[Sales_Rep]])</f>
        <v>Eve</v>
      </c>
      <c r="O4129" t="str">
        <f>PROPER(Table14[[#This Row],[Region]])</f>
        <v>North</v>
      </c>
      <c r="P4129" s="9">
        <f>IF(ISBLANK(Table14[[#This Row],[Sales_Amount]]),MEDIAN(Table14[Sales_Amount]),Table14[[#This Row],[Sales_Amount]])</f>
        <v>119308</v>
      </c>
      <c r="Q4129" s="11">
        <f>IF(ISBLANK(Table14[[#This Row],[Quantity_Sold]]),MEDIAN(Table14[Quantity_Sold]),Table14[[#This Row],[Quantity_Sold]])</f>
        <v>47</v>
      </c>
      <c r="R4129" s="4" t="str">
        <f>TRIM(Table14[[#This Row],[Product_Category]])</f>
        <v>Clothing</v>
      </c>
      <c r="S4129" s="4" t="str">
        <f>PROPER(Table14[[#This Row],[Customer_Type]])</f>
        <v>Returning</v>
      </c>
      <c r="T4129" s="13">
        <f>IF(ISBLANK(Table14[[#This Row],[Discount]]),MEDIAN(Table14[Discount]),Table14[[#This Row],[Discount]])</f>
        <v>0.1</v>
      </c>
    </row>
    <row r="4130" spans="1:20" x14ac:dyDescent="0.3">
      <c r="A4130">
        <v>1232</v>
      </c>
      <c r="B4130" s="1">
        <v>45323</v>
      </c>
      <c r="C4130" t="s">
        <v>32</v>
      </c>
      <c r="D4130" t="s">
        <v>20</v>
      </c>
      <c r="E4130">
        <v>37972.910000000003</v>
      </c>
      <c r="F4130">
        <v>11</v>
      </c>
      <c r="G4130" t="s">
        <v>21</v>
      </c>
      <c r="H4130" s="9">
        <v>3551.52</v>
      </c>
      <c r="I4130" s="9">
        <v>4728.88</v>
      </c>
      <c r="J4130" t="s">
        <v>25</v>
      </c>
      <c r="K4130">
        <v>0.27</v>
      </c>
      <c r="L4130" s="4" t="s">
        <v>26</v>
      </c>
      <c r="M4130" s="4" t="s">
        <v>22</v>
      </c>
      <c r="N4130" s="4" t="str">
        <f>IF(ISBLANK(Table14[[#This Row],[Sales_Rep]]),"Unknown",Table14[[#This Row],[Sales_Rep]])</f>
        <v>Alice</v>
      </c>
      <c r="O4130" t="str">
        <f>PROPER(Table14[[#This Row],[Region]])</f>
        <v>North</v>
      </c>
      <c r="P4130" s="9">
        <f>IF(ISBLANK(Table14[[#This Row],[Sales_Amount]]),MEDIAN(Table14[Sales_Amount]),Table14[[#This Row],[Sales_Amount]])</f>
        <v>37972.910000000003</v>
      </c>
      <c r="Q4130" s="11">
        <f>IF(ISBLANK(Table14[[#This Row],[Quantity_Sold]]),MEDIAN(Table14[Quantity_Sold]),Table14[[#This Row],[Quantity_Sold]])</f>
        <v>11</v>
      </c>
      <c r="R4130" s="4" t="str">
        <f>TRIM(Table14[[#This Row],[Product_Category]])</f>
        <v>Electronics</v>
      </c>
      <c r="S4130" s="4" t="str">
        <f>PROPER(Table14[[#This Row],[Customer_Type]])</f>
        <v>New</v>
      </c>
      <c r="T4130" s="13">
        <f>IF(ISBLANK(Table14[[#This Row],[Discount]]),MEDIAN(Table14[Discount]),Table14[[#This Row],[Discount]])</f>
        <v>0.27</v>
      </c>
    </row>
    <row r="4131" spans="1:20" x14ac:dyDescent="0.3">
      <c r="A4131">
        <v>1491</v>
      </c>
      <c r="B4131" s="1">
        <v>45606</v>
      </c>
      <c r="C4131" t="s">
        <v>19</v>
      </c>
      <c r="D4131" t="s">
        <v>30</v>
      </c>
      <c r="E4131">
        <v>44990.1</v>
      </c>
      <c r="F4131">
        <v>29</v>
      </c>
      <c r="G4131" t="s">
        <v>24</v>
      </c>
      <c r="H4131" s="9">
        <v>1327.92</v>
      </c>
      <c r="I4131" s="9">
        <v>1891.93</v>
      </c>
      <c r="J4131" t="s">
        <v>16</v>
      </c>
      <c r="K4131">
        <v>0.18</v>
      </c>
      <c r="L4131" s="4" t="s">
        <v>17</v>
      </c>
      <c r="M4131" s="4" t="s">
        <v>18</v>
      </c>
      <c r="N4131" s="4" t="str">
        <f>IF(ISBLANK(Table14[[#This Row],[Sales_Rep]]),"Unknown",Table14[[#This Row],[Sales_Rep]])</f>
        <v>Eve</v>
      </c>
      <c r="O4131" t="str">
        <f>PROPER(Table14[[#This Row],[Region]])</f>
        <v>South</v>
      </c>
      <c r="P4131" s="9">
        <f>IF(ISBLANK(Table14[[#This Row],[Sales_Amount]]),MEDIAN(Table14[Sales_Amount]),Table14[[#This Row],[Sales_Amount]])</f>
        <v>44990.1</v>
      </c>
      <c r="Q4131" s="11">
        <f>IF(ISBLANK(Table14[[#This Row],[Quantity_Sold]]),MEDIAN(Table14[Quantity_Sold]),Table14[[#This Row],[Quantity_Sold]])</f>
        <v>29</v>
      </c>
      <c r="R4131" s="4" t="str">
        <f>TRIM(Table14[[#This Row],[Product_Category]])</f>
        <v>Clothing</v>
      </c>
      <c r="S4131" s="4" t="str">
        <f>PROPER(Table14[[#This Row],[Customer_Type]])</f>
        <v>Returning</v>
      </c>
      <c r="T4131" s="13">
        <f>IF(ISBLANK(Table14[[#This Row],[Discount]]),MEDIAN(Table14[Discount]),Table14[[#This Row],[Discount]])</f>
        <v>0.18</v>
      </c>
    </row>
    <row r="4132" spans="1:20" x14ac:dyDescent="0.3">
      <c r="A4132">
        <v>1275</v>
      </c>
      <c r="B4132" s="1">
        <v>45311</v>
      </c>
      <c r="C4132" t="s">
        <v>19</v>
      </c>
      <c r="D4132" t="s">
        <v>20</v>
      </c>
      <c r="E4132">
        <v>239807.71</v>
      </c>
      <c r="F4132">
        <v>48</v>
      </c>
      <c r="G4132" t="s">
        <v>15</v>
      </c>
      <c r="H4132" s="9">
        <v>4453.5</v>
      </c>
      <c r="I4132" s="9">
        <v>5877.64</v>
      </c>
      <c r="J4132" t="s">
        <v>25</v>
      </c>
      <c r="K4132">
        <v>0.15</v>
      </c>
      <c r="L4132" s="4" t="s">
        <v>17</v>
      </c>
      <c r="M4132" s="4" t="s">
        <v>18</v>
      </c>
      <c r="N4132" s="4" t="str">
        <f>IF(ISBLANK(Table14[[#This Row],[Sales_Rep]]),"Unknown",Table14[[#This Row],[Sales_Rep]])</f>
        <v>Eve</v>
      </c>
      <c r="O4132" t="str">
        <f>PROPER(Table14[[#This Row],[Region]])</f>
        <v>North</v>
      </c>
      <c r="P4132" s="9">
        <f>IF(ISBLANK(Table14[[#This Row],[Sales_Amount]]),MEDIAN(Table14[Sales_Amount]),Table14[[#This Row],[Sales_Amount]])</f>
        <v>239807.71</v>
      </c>
      <c r="Q4132" s="11">
        <f>IF(ISBLANK(Table14[[#This Row],[Quantity_Sold]]),MEDIAN(Table14[Quantity_Sold]),Table14[[#This Row],[Quantity_Sold]])</f>
        <v>48</v>
      </c>
      <c r="R4132" s="4" t="str">
        <f>TRIM(Table14[[#This Row],[Product_Category]])</f>
        <v>Food</v>
      </c>
      <c r="S4132" s="4" t="str">
        <f>PROPER(Table14[[#This Row],[Customer_Type]])</f>
        <v>New</v>
      </c>
      <c r="T4132" s="13">
        <f>IF(ISBLANK(Table14[[#This Row],[Discount]]),MEDIAN(Table14[Discount]),Table14[[#This Row],[Discount]])</f>
        <v>0.15</v>
      </c>
    </row>
    <row r="4133" spans="1:20" x14ac:dyDescent="0.3">
      <c r="A4133">
        <v>1095</v>
      </c>
      <c r="B4133" s="1">
        <v>45561</v>
      </c>
      <c r="C4133" t="s">
        <v>19</v>
      </c>
      <c r="D4133" t="s">
        <v>30</v>
      </c>
      <c r="E4133">
        <v>25307.27</v>
      </c>
      <c r="F4133">
        <v>17</v>
      </c>
      <c r="G4133" t="s">
        <v>28</v>
      </c>
      <c r="H4133" s="9">
        <v>1354.31</v>
      </c>
      <c r="I4133" s="9">
        <v>1503.7</v>
      </c>
      <c r="J4133" t="s">
        <v>16</v>
      </c>
      <c r="K4133">
        <v>0.01</v>
      </c>
      <c r="L4133" s="4" t="s">
        <v>31</v>
      </c>
      <c r="M4133" s="4" t="s">
        <v>22</v>
      </c>
      <c r="N4133" s="4" t="str">
        <f>IF(ISBLANK(Table14[[#This Row],[Sales_Rep]]),"Unknown",Table14[[#This Row],[Sales_Rep]])</f>
        <v>Eve</v>
      </c>
      <c r="O4133" t="str">
        <f>PROPER(Table14[[#This Row],[Region]])</f>
        <v>South</v>
      </c>
      <c r="P4133" s="9">
        <f>IF(ISBLANK(Table14[[#This Row],[Sales_Amount]]),MEDIAN(Table14[Sales_Amount]),Table14[[#This Row],[Sales_Amount]])</f>
        <v>25307.27</v>
      </c>
      <c r="Q4133" s="11">
        <f>IF(ISBLANK(Table14[[#This Row],[Quantity_Sold]]),MEDIAN(Table14[Quantity_Sold]),Table14[[#This Row],[Quantity_Sold]])</f>
        <v>17</v>
      </c>
      <c r="R4133" s="4" t="str">
        <f>TRIM(Table14[[#This Row],[Product_Category]])</f>
        <v>Furniture</v>
      </c>
      <c r="S4133" s="4" t="str">
        <f>PROPER(Table14[[#This Row],[Customer_Type]])</f>
        <v>Returning</v>
      </c>
      <c r="T4133" s="13">
        <f>IF(ISBLANK(Table14[[#This Row],[Discount]]),MEDIAN(Table14[Discount]),Table14[[#This Row],[Discount]])</f>
        <v>0.01</v>
      </c>
    </row>
    <row r="4134" spans="1:20" x14ac:dyDescent="0.3">
      <c r="A4134">
        <v>1229</v>
      </c>
      <c r="B4134" s="1">
        <v>45656</v>
      </c>
      <c r="C4134" t="s">
        <v>29</v>
      </c>
      <c r="D4134" t="s">
        <v>27</v>
      </c>
      <c r="E4134">
        <v>43277.52</v>
      </c>
      <c r="F4134">
        <v>42</v>
      </c>
      <c r="G4134" t="s">
        <v>21</v>
      </c>
      <c r="H4134" s="9">
        <v>1150.02</v>
      </c>
      <c r="I4134" s="9">
        <v>1272.1199999999999</v>
      </c>
      <c r="J4134" t="s">
        <v>16</v>
      </c>
      <c r="K4134">
        <v>0.19</v>
      </c>
      <c r="L4134" s="4" t="s">
        <v>17</v>
      </c>
      <c r="M4134" s="4" t="s">
        <v>22</v>
      </c>
      <c r="N4134" s="4" t="str">
        <f>IF(ISBLANK(Table14[[#This Row],[Sales_Rep]]),"Unknown",Table14[[#This Row],[Sales_Rep]])</f>
        <v>Bob</v>
      </c>
      <c r="O4134" t="str">
        <f>PROPER(Table14[[#This Row],[Region]])</f>
        <v>West</v>
      </c>
      <c r="P4134" s="9">
        <f>IF(ISBLANK(Table14[[#This Row],[Sales_Amount]]),MEDIAN(Table14[Sales_Amount]),Table14[[#This Row],[Sales_Amount]])</f>
        <v>43277.52</v>
      </c>
      <c r="Q4134" s="11">
        <f>IF(ISBLANK(Table14[[#This Row],[Quantity_Sold]]),MEDIAN(Table14[Quantity_Sold]),Table14[[#This Row],[Quantity_Sold]])</f>
        <v>42</v>
      </c>
      <c r="R4134" s="4" t="str">
        <f>TRIM(Table14[[#This Row],[Product_Category]])</f>
        <v>Electronics</v>
      </c>
      <c r="S4134" s="4" t="str">
        <f>PROPER(Table14[[#This Row],[Customer_Type]])</f>
        <v>Returning</v>
      </c>
      <c r="T4134" s="13">
        <f>IF(ISBLANK(Table14[[#This Row],[Discount]]),MEDIAN(Table14[Discount]),Table14[[#This Row],[Discount]])</f>
        <v>0.19</v>
      </c>
    </row>
    <row r="4135" spans="1:20" x14ac:dyDescent="0.3">
      <c r="A4135">
        <v>1428</v>
      </c>
      <c r="B4135" s="1">
        <v>45055</v>
      </c>
      <c r="C4135" t="s">
        <v>32</v>
      </c>
      <c r="D4135" t="s">
        <v>14</v>
      </c>
      <c r="E4135">
        <v>5614.27</v>
      </c>
      <c r="F4135">
        <v>9</v>
      </c>
      <c r="G4135" t="s">
        <v>21</v>
      </c>
      <c r="H4135" s="9">
        <v>632.41</v>
      </c>
      <c r="I4135" s="9">
        <v>820.8</v>
      </c>
      <c r="J4135" t="s">
        <v>25</v>
      </c>
      <c r="K4135">
        <v>0.24</v>
      </c>
      <c r="L4135" s="4" t="s">
        <v>26</v>
      </c>
      <c r="M4135" s="4" t="s">
        <v>18</v>
      </c>
      <c r="N4135" s="4" t="str">
        <f>IF(ISBLANK(Table14[[#This Row],[Sales_Rep]]),"Unknown",Table14[[#This Row],[Sales_Rep]])</f>
        <v>Alice</v>
      </c>
      <c r="O4135" t="str">
        <f>PROPER(Table14[[#This Row],[Region]])</f>
        <v>East</v>
      </c>
      <c r="P4135" s="9">
        <f>IF(ISBLANK(Table14[[#This Row],[Sales_Amount]]),MEDIAN(Table14[Sales_Amount]),Table14[[#This Row],[Sales_Amount]])</f>
        <v>5614.27</v>
      </c>
      <c r="Q4135" s="11">
        <f>IF(ISBLANK(Table14[[#This Row],[Quantity_Sold]]),MEDIAN(Table14[Quantity_Sold]),Table14[[#This Row],[Quantity_Sold]])</f>
        <v>9</v>
      </c>
      <c r="R4135" s="4" t="str">
        <f>TRIM(Table14[[#This Row],[Product_Category]])</f>
        <v>Electronics</v>
      </c>
      <c r="S4135" s="4" t="str">
        <f>PROPER(Table14[[#This Row],[Customer_Type]])</f>
        <v>New</v>
      </c>
      <c r="T4135" s="13">
        <f>IF(ISBLANK(Table14[[#This Row],[Discount]]),MEDIAN(Table14[Discount]),Table14[[#This Row],[Discount]])</f>
        <v>0.24</v>
      </c>
    </row>
    <row r="4136" spans="1:20" x14ac:dyDescent="0.3">
      <c r="A4136">
        <v>1234</v>
      </c>
      <c r="B4136" s="1">
        <v>45283</v>
      </c>
      <c r="C4136" t="s">
        <v>19</v>
      </c>
      <c r="D4136" t="s">
        <v>30</v>
      </c>
      <c r="E4136">
        <v>30476.35</v>
      </c>
      <c r="F4136">
        <v>49</v>
      </c>
      <c r="G4136" t="s">
        <v>28</v>
      </c>
      <c r="H4136" s="9">
        <v>609.38</v>
      </c>
      <c r="I4136" s="9">
        <v>706.78</v>
      </c>
      <c r="J4136" t="s">
        <v>16</v>
      </c>
      <c r="K4136">
        <v>0.12</v>
      </c>
      <c r="L4136" s="4" t="s">
        <v>17</v>
      </c>
      <c r="M4136" s="4" t="s">
        <v>18</v>
      </c>
      <c r="N4136" s="4" t="str">
        <f>IF(ISBLANK(Table14[[#This Row],[Sales_Rep]]),"Unknown",Table14[[#This Row],[Sales_Rep]])</f>
        <v>Eve</v>
      </c>
      <c r="O4136" t="str">
        <f>PROPER(Table14[[#This Row],[Region]])</f>
        <v>South</v>
      </c>
      <c r="P4136" s="9">
        <f>IF(ISBLANK(Table14[[#This Row],[Sales_Amount]]),MEDIAN(Table14[Sales_Amount]),Table14[[#This Row],[Sales_Amount]])</f>
        <v>30476.35</v>
      </c>
      <c r="Q4136" s="11">
        <f>IF(ISBLANK(Table14[[#This Row],[Quantity_Sold]]),MEDIAN(Table14[Quantity_Sold]),Table14[[#This Row],[Quantity_Sold]])</f>
        <v>49</v>
      </c>
      <c r="R4136" s="4" t="str">
        <f>TRIM(Table14[[#This Row],[Product_Category]])</f>
        <v>Furniture</v>
      </c>
      <c r="S4136" s="4" t="str">
        <f>PROPER(Table14[[#This Row],[Customer_Type]])</f>
        <v>Returning</v>
      </c>
      <c r="T4136" s="13">
        <f>IF(ISBLANK(Table14[[#This Row],[Discount]]),MEDIAN(Table14[Discount]),Table14[[#This Row],[Discount]])</f>
        <v>0.12</v>
      </c>
    </row>
    <row r="4137" spans="1:20" x14ac:dyDescent="0.3">
      <c r="A4137">
        <v>1010</v>
      </c>
      <c r="B4137" s="1">
        <v>45342</v>
      </c>
      <c r="C4137" t="s">
        <v>19</v>
      </c>
      <c r="D4137" t="s">
        <v>27</v>
      </c>
      <c r="E4137">
        <v>32301.279999999999</v>
      </c>
      <c r="F4137">
        <v>14</v>
      </c>
      <c r="G4137" t="s">
        <v>15</v>
      </c>
      <c r="H4137" s="9">
        <v>2106.7600000000002</v>
      </c>
      <c r="I4137" s="9">
        <v>2920.55</v>
      </c>
      <c r="J4137" t="s">
        <v>16</v>
      </c>
      <c r="K4137">
        <v>0.21</v>
      </c>
      <c r="L4137" s="4" t="s">
        <v>26</v>
      </c>
      <c r="M4137" s="4" t="s">
        <v>18</v>
      </c>
      <c r="N4137" s="4" t="str">
        <f>IF(ISBLANK(Table14[[#This Row],[Sales_Rep]]),"Unknown",Table14[[#This Row],[Sales_Rep]])</f>
        <v>Eve</v>
      </c>
      <c r="O4137" t="str">
        <f>PROPER(Table14[[#This Row],[Region]])</f>
        <v>West</v>
      </c>
      <c r="P4137" s="9">
        <f>IF(ISBLANK(Table14[[#This Row],[Sales_Amount]]),MEDIAN(Table14[Sales_Amount]),Table14[[#This Row],[Sales_Amount]])</f>
        <v>32301.279999999999</v>
      </c>
      <c r="Q4137" s="11">
        <f>IF(ISBLANK(Table14[[#This Row],[Quantity_Sold]]),MEDIAN(Table14[Quantity_Sold]),Table14[[#This Row],[Quantity_Sold]])</f>
        <v>14</v>
      </c>
      <c r="R4137" s="4" t="str">
        <f>TRIM(Table14[[#This Row],[Product_Category]])</f>
        <v>Food</v>
      </c>
      <c r="S4137" s="4" t="str">
        <f>PROPER(Table14[[#This Row],[Customer_Type]])</f>
        <v>Returning</v>
      </c>
      <c r="T4137" s="13">
        <f>IF(ISBLANK(Table14[[#This Row],[Discount]]),MEDIAN(Table14[Discount]),Table14[[#This Row],[Discount]])</f>
        <v>0.21</v>
      </c>
    </row>
    <row r="4138" spans="1:20" x14ac:dyDescent="0.3">
      <c r="A4138">
        <v>1323</v>
      </c>
      <c r="B4138" s="1">
        <v>45428</v>
      </c>
      <c r="C4138" t="s">
        <v>29</v>
      </c>
      <c r="D4138" t="s">
        <v>27</v>
      </c>
      <c r="E4138">
        <v>15707.34</v>
      </c>
      <c r="F4138">
        <v>6</v>
      </c>
      <c r="G4138" t="s">
        <v>24</v>
      </c>
      <c r="H4138" s="9">
        <v>2860.44</v>
      </c>
      <c r="I4138" s="9">
        <v>3490.52</v>
      </c>
      <c r="J4138" t="s">
        <v>16</v>
      </c>
      <c r="K4138">
        <v>0.25</v>
      </c>
      <c r="L4138" s="4" t="s">
        <v>17</v>
      </c>
      <c r="M4138" s="4" t="s">
        <v>18</v>
      </c>
      <c r="N4138" s="4" t="str">
        <f>IF(ISBLANK(Table14[[#This Row],[Sales_Rep]]),"Unknown",Table14[[#This Row],[Sales_Rep]])</f>
        <v>Bob</v>
      </c>
      <c r="O4138" t="str">
        <f>PROPER(Table14[[#This Row],[Region]])</f>
        <v>West</v>
      </c>
      <c r="P4138" s="9">
        <f>IF(ISBLANK(Table14[[#This Row],[Sales_Amount]]),MEDIAN(Table14[Sales_Amount]),Table14[[#This Row],[Sales_Amount]])</f>
        <v>15707.34</v>
      </c>
      <c r="Q4138" s="11">
        <f>IF(ISBLANK(Table14[[#This Row],[Quantity_Sold]]),MEDIAN(Table14[Quantity_Sold]),Table14[[#This Row],[Quantity_Sold]])</f>
        <v>6</v>
      </c>
      <c r="R4138" s="4" t="str">
        <f>TRIM(Table14[[#This Row],[Product_Category]])</f>
        <v>Clothing</v>
      </c>
      <c r="S4138" s="4" t="str">
        <f>PROPER(Table14[[#This Row],[Customer_Type]])</f>
        <v>Returning</v>
      </c>
      <c r="T4138" s="13">
        <f>IF(ISBLANK(Table14[[#This Row],[Discount]]),MEDIAN(Table14[Discount]),Table14[[#This Row],[Discount]])</f>
        <v>0.25</v>
      </c>
    </row>
    <row r="4139" spans="1:20" x14ac:dyDescent="0.3">
      <c r="A4139">
        <v>1055</v>
      </c>
      <c r="B4139" s="1">
        <v>45468</v>
      </c>
      <c r="C4139" t="s">
        <v>32</v>
      </c>
      <c r="D4139" t="s">
        <v>14</v>
      </c>
      <c r="E4139">
        <v>72267.7</v>
      </c>
      <c r="F4139">
        <v>18</v>
      </c>
      <c r="G4139" t="s">
        <v>21</v>
      </c>
      <c r="H4139" s="9">
        <v>3805.65</v>
      </c>
      <c r="I4139" s="9">
        <v>5018.59</v>
      </c>
      <c r="J4139" t="s">
        <v>25</v>
      </c>
      <c r="K4139">
        <v>0.2</v>
      </c>
      <c r="L4139" s="4" t="s">
        <v>26</v>
      </c>
      <c r="M4139" s="4" t="s">
        <v>18</v>
      </c>
      <c r="N4139" s="4" t="str">
        <f>IF(ISBLANK(Table14[[#This Row],[Sales_Rep]]),"Unknown",Table14[[#This Row],[Sales_Rep]])</f>
        <v>Alice</v>
      </c>
      <c r="O4139" t="str">
        <f>PROPER(Table14[[#This Row],[Region]])</f>
        <v>East</v>
      </c>
      <c r="P4139" s="9">
        <f>IF(ISBLANK(Table14[[#This Row],[Sales_Amount]]),MEDIAN(Table14[Sales_Amount]),Table14[[#This Row],[Sales_Amount]])</f>
        <v>72267.7</v>
      </c>
      <c r="Q4139" s="11">
        <f>IF(ISBLANK(Table14[[#This Row],[Quantity_Sold]]),MEDIAN(Table14[Quantity_Sold]),Table14[[#This Row],[Quantity_Sold]])</f>
        <v>18</v>
      </c>
      <c r="R4139" s="4" t="str">
        <f>TRIM(Table14[[#This Row],[Product_Category]])</f>
        <v>Electronics</v>
      </c>
      <c r="S4139" s="4" t="str">
        <f>PROPER(Table14[[#This Row],[Customer_Type]])</f>
        <v>New</v>
      </c>
      <c r="T4139" s="13">
        <f>IF(ISBLANK(Table14[[#This Row],[Discount]]),MEDIAN(Table14[Discount]),Table14[[#This Row],[Discount]])</f>
        <v>0.2</v>
      </c>
    </row>
    <row r="4140" spans="1:20" x14ac:dyDescent="0.3">
      <c r="A4140">
        <v>1329</v>
      </c>
      <c r="B4140" s="1">
        <v>45375</v>
      </c>
      <c r="C4140" t="s">
        <v>23</v>
      </c>
      <c r="D4140" t="s">
        <v>14</v>
      </c>
      <c r="E4140">
        <v>232238.79</v>
      </c>
      <c r="F4140">
        <v>43</v>
      </c>
      <c r="G4140" t="s">
        <v>15</v>
      </c>
      <c r="H4140" s="9">
        <v>4792.75</v>
      </c>
      <c r="I4140" s="9">
        <v>5685.16</v>
      </c>
      <c r="J4140" t="s">
        <v>16</v>
      </c>
      <c r="K4140">
        <v>0.05</v>
      </c>
      <c r="L4140" s="4" t="s">
        <v>17</v>
      </c>
      <c r="M4140" s="4" t="s">
        <v>18</v>
      </c>
      <c r="N4140" s="4" t="str">
        <f>IF(ISBLANK(Table14[[#This Row],[Sales_Rep]]),"Unknown",Table14[[#This Row],[Sales_Rep]])</f>
        <v>Charlie</v>
      </c>
      <c r="O4140" t="str">
        <f>PROPER(Table14[[#This Row],[Region]])</f>
        <v>East</v>
      </c>
      <c r="P4140" s="9">
        <f>IF(ISBLANK(Table14[[#This Row],[Sales_Amount]]),MEDIAN(Table14[Sales_Amount]),Table14[[#This Row],[Sales_Amount]])</f>
        <v>232238.79</v>
      </c>
      <c r="Q4140" s="11">
        <f>IF(ISBLANK(Table14[[#This Row],[Quantity_Sold]]),MEDIAN(Table14[Quantity_Sold]),Table14[[#This Row],[Quantity_Sold]])</f>
        <v>43</v>
      </c>
      <c r="R4140" s="4" t="str">
        <f>TRIM(Table14[[#This Row],[Product_Category]])</f>
        <v>Food</v>
      </c>
      <c r="S4140" s="4" t="str">
        <f>PROPER(Table14[[#This Row],[Customer_Type]])</f>
        <v>Returning</v>
      </c>
      <c r="T4140" s="13">
        <f>IF(ISBLANK(Table14[[#This Row],[Discount]]),MEDIAN(Table14[Discount]),Table14[[#This Row],[Discount]])</f>
        <v>0.05</v>
      </c>
    </row>
    <row r="4141" spans="1:20" x14ac:dyDescent="0.3">
      <c r="A4141">
        <v>1005</v>
      </c>
      <c r="B4141" s="1">
        <v>45146</v>
      </c>
      <c r="C4141" t="s">
        <v>29</v>
      </c>
      <c r="D4141" t="s">
        <v>27</v>
      </c>
      <c r="E4141">
        <v>254699.1</v>
      </c>
      <c r="F4141">
        <v>44</v>
      </c>
      <c r="G4141" t="s">
        <v>21</v>
      </c>
      <c r="H4141" s="9">
        <v>4656.54</v>
      </c>
      <c r="I4141" s="9">
        <v>6093.28</v>
      </c>
      <c r="J4141" t="s">
        <v>16</v>
      </c>
      <c r="K4141">
        <v>0.05</v>
      </c>
      <c r="L4141" s="4" t="s">
        <v>17</v>
      </c>
      <c r="M4141" s="4" t="s">
        <v>18</v>
      </c>
      <c r="N4141" s="4" t="str">
        <f>IF(ISBLANK(Table14[[#This Row],[Sales_Rep]]),"Unknown",Table14[[#This Row],[Sales_Rep]])</f>
        <v>Bob</v>
      </c>
      <c r="O4141" t="str">
        <f>PROPER(Table14[[#This Row],[Region]])</f>
        <v>West</v>
      </c>
      <c r="P4141" s="9">
        <f>IF(ISBLANK(Table14[[#This Row],[Sales_Amount]]),MEDIAN(Table14[Sales_Amount]),Table14[[#This Row],[Sales_Amount]])</f>
        <v>254699.1</v>
      </c>
      <c r="Q4141" s="11">
        <f>IF(ISBLANK(Table14[[#This Row],[Quantity_Sold]]),MEDIAN(Table14[Quantity_Sold]),Table14[[#This Row],[Quantity_Sold]])</f>
        <v>44</v>
      </c>
      <c r="R4141" s="4" t="str">
        <f>TRIM(Table14[[#This Row],[Product_Category]])</f>
        <v>Electronics</v>
      </c>
      <c r="S4141" s="4" t="str">
        <f>PROPER(Table14[[#This Row],[Customer_Type]])</f>
        <v>Returning</v>
      </c>
      <c r="T4141" s="13">
        <f>IF(ISBLANK(Table14[[#This Row],[Discount]]),MEDIAN(Table14[Discount]),Table14[[#This Row],[Discount]])</f>
        <v>0.05</v>
      </c>
    </row>
    <row r="4142" spans="1:20" x14ac:dyDescent="0.3">
      <c r="A4142">
        <v>1368</v>
      </c>
      <c r="B4142" s="1">
        <v>45000</v>
      </c>
      <c r="C4142" t="s">
        <v>32</v>
      </c>
      <c r="D4142" t="s">
        <v>14</v>
      </c>
      <c r="E4142">
        <v>25765.82</v>
      </c>
      <c r="F4142">
        <v>12</v>
      </c>
      <c r="G4142" t="s">
        <v>24</v>
      </c>
      <c r="H4142" s="9">
        <v>2005.83</v>
      </c>
      <c r="I4142" s="9">
        <v>2412.5300000000002</v>
      </c>
      <c r="J4142" t="s">
        <v>25</v>
      </c>
      <c r="K4142">
        <v>0.11</v>
      </c>
      <c r="L4142" s="4" t="s">
        <v>17</v>
      </c>
      <c r="M4142" s="4" t="s">
        <v>18</v>
      </c>
      <c r="N4142" s="4" t="str">
        <f>IF(ISBLANK(Table14[[#This Row],[Sales_Rep]]),"Unknown",Table14[[#This Row],[Sales_Rep]])</f>
        <v>Alice</v>
      </c>
      <c r="O4142" t="str">
        <f>PROPER(Table14[[#This Row],[Region]])</f>
        <v>East</v>
      </c>
      <c r="P4142" s="9">
        <f>IF(ISBLANK(Table14[[#This Row],[Sales_Amount]]),MEDIAN(Table14[Sales_Amount]),Table14[[#This Row],[Sales_Amount]])</f>
        <v>25765.82</v>
      </c>
      <c r="Q4142" s="11">
        <f>IF(ISBLANK(Table14[[#This Row],[Quantity_Sold]]),MEDIAN(Table14[Quantity_Sold]),Table14[[#This Row],[Quantity_Sold]])</f>
        <v>12</v>
      </c>
      <c r="R4142" s="4" t="str">
        <f>TRIM(Table14[[#This Row],[Product_Category]])</f>
        <v>Clothing</v>
      </c>
      <c r="S4142" s="4" t="str">
        <f>PROPER(Table14[[#This Row],[Customer_Type]])</f>
        <v>New</v>
      </c>
      <c r="T4142" s="13">
        <f>IF(ISBLANK(Table14[[#This Row],[Discount]]),MEDIAN(Table14[Discount]),Table14[[#This Row],[Discount]])</f>
        <v>0.11</v>
      </c>
    </row>
    <row r="4143" spans="1:20" x14ac:dyDescent="0.3">
      <c r="A4143">
        <v>1395</v>
      </c>
      <c r="B4143" s="1">
        <v>45082</v>
      </c>
      <c r="C4143" t="s">
        <v>19</v>
      </c>
      <c r="D4143" t="s">
        <v>27</v>
      </c>
      <c r="E4143">
        <v>27772.07</v>
      </c>
      <c r="F4143">
        <v>34</v>
      </c>
      <c r="G4143" t="s">
        <v>28</v>
      </c>
      <c r="H4143" s="9">
        <v>642.99</v>
      </c>
      <c r="I4143" s="9">
        <v>938.88</v>
      </c>
      <c r="J4143" t="s">
        <v>16</v>
      </c>
      <c r="K4143">
        <v>0.13</v>
      </c>
      <c r="L4143" s="4" t="s">
        <v>17</v>
      </c>
      <c r="M4143" s="4" t="s">
        <v>18</v>
      </c>
      <c r="N4143" s="4" t="str">
        <f>IF(ISBLANK(Table14[[#This Row],[Sales_Rep]]),"Unknown",Table14[[#This Row],[Sales_Rep]])</f>
        <v>Eve</v>
      </c>
      <c r="O4143" t="str">
        <f>PROPER(Table14[[#This Row],[Region]])</f>
        <v>West</v>
      </c>
      <c r="P4143" s="9">
        <f>IF(ISBLANK(Table14[[#This Row],[Sales_Amount]]),MEDIAN(Table14[Sales_Amount]),Table14[[#This Row],[Sales_Amount]])</f>
        <v>27772.07</v>
      </c>
      <c r="Q4143" s="11">
        <f>IF(ISBLANK(Table14[[#This Row],[Quantity_Sold]]),MEDIAN(Table14[Quantity_Sold]),Table14[[#This Row],[Quantity_Sold]])</f>
        <v>34</v>
      </c>
      <c r="R4143" s="4" t="str">
        <f>TRIM(Table14[[#This Row],[Product_Category]])</f>
        <v>Furniture</v>
      </c>
      <c r="S4143" s="4" t="str">
        <f>PROPER(Table14[[#This Row],[Customer_Type]])</f>
        <v>Returning</v>
      </c>
      <c r="T4143" s="13">
        <f>IF(ISBLANK(Table14[[#This Row],[Discount]]),MEDIAN(Table14[Discount]),Table14[[#This Row],[Discount]])</f>
        <v>0.13</v>
      </c>
    </row>
    <row r="4144" spans="1:20" x14ac:dyDescent="0.3">
      <c r="A4144">
        <v>1486</v>
      </c>
      <c r="B4144" s="1">
        <v>44959</v>
      </c>
      <c r="C4144" t="s">
        <v>32</v>
      </c>
      <c r="D4144" t="s">
        <v>20</v>
      </c>
      <c r="E4144">
        <v>66168.149999999994</v>
      </c>
      <c r="F4144">
        <v>32</v>
      </c>
      <c r="G4144" t="s">
        <v>24</v>
      </c>
      <c r="H4144" s="9">
        <v>2094.13</v>
      </c>
      <c r="I4144" s="9">
        <v>2323.3200000000002</v>
      </c>
      <c r="J4144" t="s">
        <v>16</v>
      </c>
      <c r="K4144">
        <v>0.11</v>
      </c>
      <c r="L4144" s="4" t="s">
        <v>26</v>
      </c>
      <c r="M4144" s="4" t="s">
        <v>22</v>
      </c>
      <c r="N4144" s="4" t="str">
        <f>IF(ISBLANK(Table14[[#This Row],[Sales_Rep]]),"Unknown",Table14[[#This Row],[Sales_Rep]])</f>
        <v>Alice</v>
      </c>
      <c r="O4144" t="str">
        <f>PROPER(Table14[[#This Row],[Region]])</f>
        <v>North</v>
      </c>
      <c r="P4144" s="9">
        <f>IF(ISBLANK(Table14[[#This Row],[Sales_Amount]]),MEDIAN(Table14[Sales_Amount]),Table14[[#This Row],[Sales_Amount]])</f>
        <v>66168.149999999994</v>
      </c>
      <c r="Q4144" s="11">
        <f>IF(ISBLANK(Table14[[#This Row],[Quantity_Sold]]),MEDIAN(Table14[Quantity_Sold]),Table14[[#This Row],[Quantity_Sold]])</f>
        <v>32</v>
      </c>
      <c r="R4144" s="4" t="str">
        <f>TRIM(Table14[[#This Row],[Product_Category]])</f>
        <v>Clothing</v>
      </c>
      <c r="S4144" s="4" t="str">
        <f>PROPER(Table14[[#This Row],[Customer_Type]])</f>
        <v>Returning</v>
      </c>
      <c r="T4144" s="13">
        <f>IF(ISBLANK(Table14[[#This Row],[Discount]]),MEDIAN(Table14[Discount]),Table14[[#This Row],[Discount]])</f>
        <v>0.11</v>
      </c>
    </row>
    <row r="4145" spans="1:20" x14ac:dyDescent="0.3">
      <c r="A4145">
        <v>1316</v>
      </c>
      <c r="B4145" s="1">
        <v>45293</v>
      </c>
      <c r="C4145" t="s">
        <v>32</v>
      </c>
      <c r="D4145" t="s">
        <v>30</v>
      </c>
      <c r="E4145">
        <v>94315.15</v>
      </c>
      <c r="F4145">
        <v>26</v>
      </c>
      <c r="G4145" t="s">
        <v>21</v>
      </c>
      <c r="H4145" s="9">
        <v>2823.65</v>
      </c>
      <c r="I4145" s="9">
        <v>3986.27</v>
      </c>
      <c r="J4145" t="s">
        <v>16</v>
      </c>
      <c r="K4145">
        <v>0.09</v>
      </c>
      <c r="L4145" s="4" t="s">
        <v>17</v>
      </c>
      <c r="M4145" s="4" t="s">
        <v>22</v>
      </c>
      <c r="N4145" s="4" t="str">
        <f>IF(ISBLANK(Table14[[#This Row],[Sales_Rep]]),"Unknown",Table14[[#This Row],[Sales_Rep]])</f>
        <v>Alice</v>
      </c>
      <c r="O4145" t="str">
        <f>PROPER(Table14[[#This Row],[Region]])</f>
        <v>South</v>
      </c>
      <c r="P4145" s="9">
        <f>IF(ISBLANK(Table14[[#This Row],[Sales_Amount]]),MEDIAN(Table14[Sales_Amount]),Table14[[#This Row],[Sales_Amount]])</f>
        <v>94315.15</v>
      </c>
      <c r="Q4145" s="11">
        <f>IF(ISBLANK(Table14[[#This Row],[Quantity_Sold]]),MEDIAN(Table14[Quantity_Sold]),Table14[[#This Row],[Quantity_Sold]])</f>
        <v>26</v>
      </c>
      <c r="R4145" s="4" t="str">
        <f>TRIM(Table14[[#This Row],[Product_Category]])</f>
        <v>Electronics</v>
      </c>
      <c r="S4145" s="4" t="str">
        <f>PROPER(Table14[[#This Row],[Customer_Type]])</f>
        <v>Returning</v>
      </c>
      <c r="T4145" s="13">
        <f>IF(ISBLANK(Table14[[#This Row],[Discount]]),MEDIAN(Table14[Discount]),Table14[[#This Row],[Discount]])</f>
        <v>0.09</v>
      </c>
    </row>
    <row r="4146" spans="1:20" x14ac:dyDescent="0.3">
      <c r="A4146">
        <v>1260</v>
      </c>
      <c r="B4146" s="1">
        <v>45170</v>
      </c>
      <c r="C4146" t="s">
        <v>32</v>
      </c>
      <c r="D4146" t="s">
        <v>14</v>
      </c>
      <c r="E4146">
        <v>59727.99</v>
      </c>
      <c r="F4146">
        <v>43</v>
      </c>
      <c r="G4146" t="s">
        <v>15</v>
      </c>
      <c r="H4146" s="9">
        <v>1043.78</v>
      </c>
      <c r="I4146" s="9">
        <v>1560.7</v>
      </c>
      <c r="J4146" t="s">
        <v>25</v>
      </c>
      <c r="K4146">
        <v>0.11</v>
      </c>
      <c r="L4146" s="4" t="s">
        <v>17</v>
      </c>
      <c r="M4146" s="4" t="s">
        <v>22</v>
      </c>
      <c r="N4146" s="4" t="str">
        <f>IF(ISBLANK(Table14[[#This Row],[Sales_Rep]]),"Unknown",Table14[[#This Row],[Sales_Rep]])</f>
        <v>Alice</v>
      </c>
      <c r="O4146" t="str">
        <f>PROPER(Table14[[#This Row],[Region]])</f>
        <v>East</v>
      </c>
      <c r="P4146" s="9">
        <f>IF(ISBLANK(Table14[[#This Row],[Sales_Amount]]),MEDIAN(Table14[Sales_Amount]),Table14[[#This Row],[Sales_Amount]])</f>
        <v>59727.99</v>
      </c>
      <c r="Q4146" s="11">
        <f>IF(ISBLANK(Table14[[#This Row],[Quantity_Sold]]),MEDIAN(Table14[Quantity_Sold]),Table14[[#This Row],[Quantity_Sold]])</f>
        <v>43</v>
      </c>
      <c r="R4146" s="4" t="str">
        <f>TRIM(Table14[[#This Row],[Product_Category]])</f>
        <v>Food</v>
      </c>
      <c r="S4146" s="4" t="str">
        <f>PROPER(Table14[[#This Row],[Customer_Type]])</f>
        <v>New</v>
      </c>
      <c r="T4146" s="13">
        <f>IF(ISBLANK(Table14[[#This Row],[Discount]]),MEDIAN(Table14[Discount]),Table14[[#This Row],[Discount]])</f>
        <v>0.11</v>
      </c>
    </row>
    <row r="4147" spans="1:20" x14ac:dyDescent="0.3">
      <c r="A4147">
        <v>1085</v>
      </c>
      <c r="B4147" s="1">
        <v>45550</v>
      </c>
      <c r="C4147" t="s">
        <v>23</v>
      </c>
      <c r="D4147" t="s">
        <v>14</v>
      </c>
      <c r="E4147">
        <v>50549.32</v>
      </c>
      <c r="F4147">
        <v>39</v>
      </c>
      <c r="G4147" t="s">
        <v>24</v>
      </c>
      <c r="H4147" s="9">
        <v>1229.8399999999999</v>
      </c>
      <c r="I4147" s="9">
        <v>1561.61</v>
      </c>
      <c r="J4147" t="s">
        <v>25</v>
      </c>
      <c r="K4147">
        <v>0.17</v>
      </c>
      <c r="L4147" s="4" t="s">
        <v>26</v>
      </c>
      <c r="M4147" s="4" t="s">
        <v>22</v>
      </c>
      <c r="N4147" s="4" t="str">
        <f>IF(ISBLANK(Table14[[#This Row],[Sales_Rep]]),"Unknown",Table14[[#This Row],[Sales_Rep]])</f>
        <v>Charlie</v>
      </c>
      <c r="O4147" t="str">
        <f>PROPER(Table14[[#This Row],[Region]])</f>
        <v>East</v>
      </c>
      <c r="P4147" s="9">
        <f>IF(ISBLANK(Table14[[#This Row],[Sales_Amount]]),MEDIAN(Table14[Sales_Amount]),Table14[[#This Row],[Sales_Amount]])</f>
        <v>50549.32</v>
      </c>
      <c r="Q4147" s="11">
        <f>IF(ISBLANK(Table14[[#This Row],[Quantity_Sold]]),MEDIAN(Table14[Quantity_Sold]),Table14[[#This Row],[Quantity_Sold]])</f>
        <v>39</v>
      </c>
      <c r="R4147" s="4" t="str">
        <f>TRIM(Table14[[#This Row],[Product_Category]])</f>
        <v>Clothing</v>
      </c>
      <c r="S4147" s="4" t="str">
        <f>PROPER(Table14[[#This Row],[Customer_Type]])</f>
        <v>New</v>
      </c>
      <c r="T4147" s="13">
        <f>IF(ISBLANK(Table14[[#This Row],[Discount]]),MEDIAN(Table14[Discount]),Table14[[#This Row],[Discount]])</f>
        <v>0.17</v>
      </c>
    </row>
    <row r="4148" spans="1:20" x14ac:dyDescent="0.3">
      <c r="A4148">
        <v>1123</v>
      </c>
      <c r="B4148" s="1">
        <v>45344</v>
      </c>
      <c r="C4148" t="s">
        <v>32</v>
      </c>
      <c r="D4148" t="s">
        <v>27</v>
      </c>
      <c r="E4148">
        <v>643.42999999999995</v>
      </c>
      <c r="F4148">
        <v>2</v>
      </c>
      <c r="G4148" t="s">
        <v>21</v>
      </c>
      <c r="H4148" s="9">
        <v>366.9</v>
      </c>
      <c r="I4148" s="9">
        <v>417.81</v>
      </c>
      <c r="J4148" t="s">
        <v>25</v>
      </c>
      <c r="K4148">
        <v>0.23</v>
      </c>
      <c r="L4148" s="4" t="s">
        <v>31</v>
      </c>
      <c r="M4148" s="4" t="s">
        <v>22</v>
      </c>
      <c r="N4148" s="4" t="str">
        <f>IF(ISBLANK(Table14[[#This Row],[Sales_Rep]]),"Unknown",Table14[[#This Row],[Sales_Rep]])</f>
        <v>Alice</v>
      </c>
      <c r="O4148" t="str">
        <f>PROPER(Table14[[#This Row],[Region]])</f>
        <v>West</v>
      </c>
      <c r="P4148" s="9">
        <f>IF(ISBLANK(Table14[[#This Row],[Sales_Amount]]),MEDIAN(Table14[Sales_Amount]),Table14[[#This Row],[Sales_Amount]])</f>
        <v>643.42999999999995</v>
      </c>
      <c r="Q4148" s="11">
        <f>IF(ISBLANK(Table14[[#This Row],[Quantity_Sold]]),MEDIAN(Table14[Quantity_Sold]),Table14[[#This Row],[Quantity_Sold]])</f>
        <v>2</v>
      </c>
      <c r="R4148" s="4" t="str">
        <f>TRIM(Table14[[#This Row],[Product_Category]])</f>
        <v>Electronics</v>
      </c>
      <c r="S4148" s="4" t="str">
        <f>PROPER(Table14[[#This Row],[Customer_Type]])</f>
        <v>New</v>
      </c>
      <c r="T4148" s="13">
        <f>IF(ISBLANK(Table14[[#This Row],[Discount]]),MEDIAN(Table14[Discount]),Table14[[#This Row],[Discount]])</f>
        <v>0.23</v>
      </c>
    </row>
    <row r="4149" spans="1:20" x14ac:dyDescent="0.3">
      <c r="A4149">
        <v>1044</v>
      </c>
      <c r="B4149" s="1">
        <v>45555</v>
      </c>
      <c r="C4149" t="s">
        <v>23</v>
      </c>
      <c r="D4149" t="s">
        <v>27</v>
      </c>
      <c r="E4149">
        <v>54210.74</v>
      </c>
      <c r="F4149">
        <v>19</v>
      </c>
      <c r="G4149" t="s">
        <v>21</v>
      </c>
      <c r="H4149" s="9">
        <v>1995.98</v>
      </c>
      <c r="I4149" s="9">
        <v>2972.08</v>
      </c>
      <c r="J4149" t="s">
        <v>25</v>
      </c>
      <c r="K4149">
        <v>0.04</v>
      </c>
      <c r="L4149" s="4" t="s">
        <v>26</v>
      </c>
      <c r="M4149" s="4" t="s">
        <v>18</v>
      </c>
      <c r="N4149" s="4" t="str">
        <f>IF(ISBLANK(Table14[[#This Row],[Sales_Rep]]),"Unknown",Table14[[#This Row],[Sales_Rep]])</f>
        <v>Charlie</v>
      </c>
      <c r="O4149" t="str">
        <f>PROPER(Table14[[#This Row],[Region]])</f>
        <v>West</v>
      </c>
      <c r="P4149" s="9">
        <f>IF(ISBLANK(Table14[[#This Row],[Sales_Amount]]),MEDIAN(Table14[Sales_Amount]),Table14[[#This Row],[Sales_Amount]])</f>
        <v>54210.74</v>
      </c>
      <c r="Q4149" s="11">
        <f>IF(ISBLANK(Table14[[#This Row],[Quantity_Sold]]),MEDIAN(Table14[Quantity_Sold]),Table14[[#This Row],[Quantity_Sold]])</f>
        <v>19</v>
      </c>
      <c r="R4149" s="4" t="str">
        <f>TRIM(Table14[[#This Row],[Product_Category]])</f>
        <v>Electronics</v>
      </c>
      <c r="S4149" s="4" t="str">
        <f>PROPER(Table14[[#This Row],[Customer_Type]])</f>
        <v>New</v>
      </c>
      <c r="T4149" s="13">
        <f>IF(ISBLANK(Table14[[#This Row],[Discount]]),MEDIAN(Table14[Discount]),Table14[[#This Row],[Discount]])</f>
        <v>0.04</v>
      </c>
    </row>
    <row r="4150" spans="1:20" x14ac:dyDescent="0.3">
      <c r="A4150">
        <v>1117</v>
      </c>
      <c r="B4150" s="1">
        <v>45038</v>
      </c>
      <c r="C4150" t="s">
        <v>19</v>
      </c>
      <c r="D4150" t="s">
        <v>27</v>
      </c>
      <c r="E4150">
        <v>47099.23</v>
      </c>
      <c r="F4150">
        <v>14</v>
      </c>
      <c r="G4150" t="s">
        <v>28</v>
      </c>
      <c r="H4150" s="9">
        <v>3251.27</v>
      </c>
      <c r="I4150" s="9">
        <v>4053.29</v>
      </c>
      <c r="J4150" t="s">
        <v>25</v>
      </c>
      <c r="K4150">
        <v>0.17</v>
      </c>
      <c r="L4150" s="4" t="s">
        <v>31</v>
      </c>
      <c r="M4150" s="4" t="s">
        <v>22</v>
      </c>
      <c r="N4150" s="4" t="str">
        <f>IF(ISBLANK(Table14[[#This Row],[Sales_Rep]]),"Unknown",Table14[[#This Row],[Sales_Rep]])</f>
        <v>Eve</v>
      </c>
      <c r="O4150" t="str">
        <f>PROPER(Table14[[#This Row],[Region]])</f>
        <v>West</v>
      </c>
      <c r="P4150" s="9">
        <f>IF(ISBLANK(Table14[[#This Row],[Sales_Amount]]),MEDIAN(Table14[Sales_Amount]),Table14[[#This Row],[Sales_Amount]])</f>
        <v>47099.23</v>
      </c>
      <c r="Q4150" s="11">
        <f>IF(ISBLANK(Table14[[#This Row],[Quantity_Sold]]),MEDIAN(Table14[Quantity_Sold]),Table14[[#This Row],[Quantity_Sold]])</f>
        <v>14</v>
      </c>
      <c r="R4150" s="4" t="str">
        <f>TRIM(Table14[[#This Row],[Product_Category]])</f>
        <v>Furniture</v>
      </c>
      <c r="S4150" s="4" t="str">
        <f>PROPER(Table14[[#This Row],[Customer_Type]])</f>
        <v>New</v>
      </c>
      <c r="T4150" s="13">
        <f>IF(ISBLANK(Table14[[#This Row],[Discount]]),MEDIAN(Table14[Discount]),Table14[[#This Row],[Discount]])</f>
        <v>0.17</v>
      </c>
    </row>
    <row r="4151" spans="1:20" x14ac:dyDescent="0.3">
      <c r="A4151">
        <v>1284</v>
      </c>
      <c r="B4151" s="1">
        <v>45327</v>
      </c>
      <c r="C4151" t="s">
        <v>23</v>
      </c>
      <c r="D4151" t="s">
        <v>30</v>
      </c>
      <c r="E4151">
        <v>129814.61</v>
      </c>
      <c r="F4151">
        <v>33</v>
      </c>
      <c r="G4151" t="s">
        <v>21</v>
      </c>
      <c r="H4151" s="9">
        <v>3526.32</v>
      </c>
      <c r="I4151" s="9">
        <v>4470.2</v>
      </c>
      <c r="J4151" t="s">
        <v>25</v>
      </c>
      <c r="K4151">
        <v>0.12</v>
      </c>
      <c r="L4151" s="4" t="s">
        <v>31</v>
      </c>
      <c r="M4151" s="4" t="s">
        <v>22</v>
      </c>
      <c r="N4151" s="4" t="str">
        <f>IF(ISBLANK(Table14[[#This Row],[Sales_Rep]]),"Unknown",Table14[[#This Row],[Sales_Rep]])</f>
        <v>Charlie</v>
      </c>
      <c r="O4151" t="str">
        <f>PROPER(Table14[[#This Row],[Region]])</f>
        <v>South</v>
      </c>
      <c r="P4151" s="9">
        <f>IF(ISBLANK(Table14[[#This Row],[Sales_Amount]]),MEDIAN(Table14[Sales_Amount]),Table14[[#This Row],[Sales_Amount]])</f>
        <v>129814.61</v>
      </c>
      <c r="Q4151" s="11">
        <f>IF(ISBLANK(Table14[[#This Row],[Quantity_Sold]]),MEDIAN(Table14[Quantity_Sold]),Table14[[#This Row],[Quantity_Sold]])</f>
        <v>33</v>
      </c>
      <c r="R4151" s="4" t="str">
        <f>TRIM(Table14[[#This Row],[Product_Category]])</f>
        <v>Electronics</v>
      </c>
      <c r="S4151" s="4" t="str">
        <f>PROPER(Table14[[#This Row],[Customer_Type]])</f>
        <v>New</v>
      </c>
      <c r="T4151" s="13">
        <f>IF(ISBLANK(Table14[[#This Row],[Discount]]),MEDIAN(Table14[Discount]),Table14[[#This Row],[Discount]])</f>
        <v>0.12</v>
      </c>
    </row>
    <row r="4152" spans="1:20" x14ac:dyDescent="0.3">
      <c r="A4152">
        <v>1376</v>
      </c>
      <c r="B4152" s="1">
        <v>45073</v>
      </c>
      <c r="C4152" t="s">
        <v>19</v>
      </c>
      <c r="D4152" t="s">
        <v>27</v>
      </c>
      <c r="E4152">
        <v>26234.32</v>
      </c>
      <c r="F4152">
        <v>33</v>
      </c>
      <c r="G4152" t="s">
        <v>28</v>
      </c>
      <c r="H4152" s="9">
        <v>845.34</v>
      </c>
      <c r="I4152" s="9">
        <v>935.27</v>
      </c>
      <c r="J4152" t="s">
        <v>25</v>
      </c>
      <c r="K4152">
        <v>0.15</v>
      </c>
      <c r="L4152" s="4" t="s">
        <v>17</v>
      </c>
      <c r="M4152" s="4" t="s">
        <v>22</v>
      </c>
      <c r="N4152" s="4" t="str">
        <f>IF(ISBLANK(Table14[[#This Row],[Sales_Rep]]),"Unknown",Table14[[#This Row],[Sales_Rep]])</f>
        <v>Eve</v>
      </c>
      <c r="O4152" t="str">
        <f>PROPER(Table14[[#This Row],[Region]])</f>
        <v>West</v>
      </c>
      <c r="P4152" s="9">
        <f>IF(ISBLANK(Table14[[#This Row],[Sales_Amount]]),MEDIAN(Table14[Sales_Amount]),Table14[[#This Row],[Sales_Amount]])</f>
        <v>26234.32</v>
      </c>
      <c r="Q4152" s="11">
        <f>IF(ISBLANK(Table14[[#This Row],[Quantity_Sold]]),MEDIAN(Table14[Quantity_Sold]),Table14[[#This Row],[Quantity_Sold]])</f>
        <v>33</v>
      </c>
      <c r="R4152" s="4" t="str">
        <f>TRIM(Table14[[#This Row],[Product_Category]])</f>
        <v>Furniture</v>
      </c>
      <c r="S4152" s="4" t="str">
        <f>PROPER(Table14[[#This Row],[Customer_Type]])</f>
        <v>New</v>
      </c>
      <c r="T4152" s="13">
        <f>IF(ISBLANK(Table14[[#This Row],[Discount]]),MEDIAN(Table14[Discount]),Table14[[#This Row],[Discount]])</f>
        <v>0.15</v>
      </c>
    </row>
    <row r="4153" spans="1:20" x14ac:dyDescent="0.3">
      <c r="A4153">
        <v>1354</v>
      </c>
      <c r="B4153" s="1">
        <v>45164</v>
      </c>
      <c r="C4153" t="s">
        <v>19</v>
      </c>
      <c r="D4153" t="s">
        <v>14</v>
      </c>
      <c r="E4153">
        <v>44335.75</v>
      </c>
      <c r="F4153">
        <v>18</v>
      </c>
      <c r="G4153" t="s">
        <v>21</v>
      </c>
      <c r="H4153" s="9">
        <v>2896.67</v>
      </c>
      <c r="I4153" s="9">
        <v>3518.71</v>
      </c>
      <c r="J4153" t="s">
        <v>25</v>
      </c>
      <c r="K4153">
        <v>0.3</v>
      </c>
      <c r="L4153" s="4" t="s">
        <v>17</v>
      </c>
      <c r="M4153" s="4" t="s">
        <v>18</v>
      </c>
      <c r="N4153" s="4" t="str">
        <f>IF(ISBLANK(Table14[[#This Row],[Sales_Rep]]),"Unknown",Table14[[#This Row],[Sales_Rep]])</f>
        <v>Eve</v>
      </c>
      <c r="O4153" t="str">
        <f>PROPER(Table14[[#This Row],[Region]])</f>
        <v>East</v>
      </c>
      <c r="P4153" s="9">
        <f>IF(ISBLANK(Table14[[#This Row],[Sales_Amount]]),MEDIAN(Table14[Sales_Amount]),Table14[[#This Row],[Sales_Amount]])</f>
        <v>44335.75</v>
      </c>
      <c r="Q4153" s="11">
        <f>IF(ISBLANK(Table14[[#This Row],[Quantity_Sold]]),MEDIAN(Table14[Quantity_Sold]),Table14[[#This Row],[Quantity_Sold]])</f>
        <v>18</v>
      </c>
      <c r="R4153" s="4" t="str">
        <f>TRIM(Table14[[#This Row],[Product_Category]])</f>
        <v>Electronics</v>
      </c>
      <c r="S4153" s="4" t="str">
        <f>PROPER(Table14[[#This Row],[Customer_Type]])</f>
        <v>New</v>
      </c>
      <c r="T4153" s="13">
        <f>IF(ISBLANK(Table14[[#This Row],[Discount]]),MEDIAN(Table14[Discount]),Table14[[#This Row],[Discount]])</f>
        <v>0.3</v>
      </c>
    </row>
    <row r="4154" spans="1:20" x14ac:dyDescent="0.3">
      <c r="A4154">
        <v>1069</v>
      </c>
      <c r="B4154" s="1">
        <v>45540</v>
      </c>
      <c r="C4154" t="s">
        <v>23</v>
      </c>
      <c r="D4154" t="s">
        <v>20</v>
      </c>
      <c r="E4154">
        <v>52921.42</v>
      </c>
      <c r="F4154">
        <v>11</v>
      </c>
      <c r="G4154" t="s">
        <v>24</v>
      </c>
      <c r="H4154" s="9">
        <v>4931.1499999999996</v>
      </c>
      <c r="I4154" s="9">
        <v>5594.23</v>
      </c>
      <c r="J4154" t="s">
        <v>25</v>
      </c>
      <c r="K4154">
        <v>0.14000000000000001</v>
      </c>
      <c r="L4154" s="4" t="s">
        <v>26</v>
      </c>
      <c r="M4154" s="4" t="s">
        <v>22</v>
      </c>
      <c r="N4154" s="4" t="str">
        <f>IF(ISBLANK(Table14[[#This Row],[Sales_Rep]]),"Unknown",Table14[[#This Row],[Sales_Rep]])</f>
        <v>Charlie</v>
      </c>
      <c r="O4154" t="str">
        <f>PROPER(Table14[[#This Row],[Region]])</f>
        <v>North</v>
      </c>
      <c r="P4154" s="9">
        <f>IF(ISBLANK(Table14[[#This Row],[Sales_Amount]]),MEDIAN(Table14[Sales_Amount]),Table14[[#This Row],[Sales_Amount]])</f>
        <v>52921.42</v>
      </c>
      <c r="Q4154" s="11">
        <f>IF(ISBLANK(Table14[[#This Row],[Quantity_Sold]]),MEDIAN(Table14[Quantity_Sold]),Table14[[#This Row],[Quantity_Sold]])</f>
        <v>11</v>
      </c>
      <c r="R4154" s="4" t="str">
        <f>TRIM(Table14[[#This Row],[Product_Category]])</f>
        <v>Clothing</v>
      </c>
      <c r="S4154" s="4" t="str">
        <f>PROPER(Table14[[#This Row],[Customer_Type]])</f>
        <v>New</v>
      </c>
      <c r="T4154" s="13">
        <f>IF(ISBLANK(Table14[[#This Row],[Discount]]),MEDIAN(Table14[Discount]),Table14[[#This Row],[Discount]])</f>
        <v>0.14000000000000001</v>
      </c>
    </row>
    <row r="4155" spans="1:20" x14ac:dyDescent="0.3">
      <c r="A4155">
        <v>1367</v>
      </c>
      <c r="B4155" s="1">
        <v>45630</v>
      </c>
      <c r="C4155" t="s">
        <v>29</v>
      </c>
      <c r="D4155" t="s">
        <v>30</v>
      </c>
      <c r="E4155">
        <v>102110.42</v>
      </c>
      <c r="F4155">
        <v>23</v>
      </c>
      <c r="G4155" t="s">
        <v>15</v>
      </c>
      <c r="H4155" s="9">
        <v>3166.63</v>
      </c>
      <c r="I4155" s="9">
        <v>4576.8900000000003</v>
      </c>
      <c r="J4155" t="s">
        <v>25</v>
      </c>
      <c r="K4155">
        <v>0.03</v>
      </c>
      <c r="L4155" s="4" t="s">
        <v>17</v>
      </c>
      <c r="M4155" s="4" t="s">
        <v>22</v>
      </c>
      <c r="N4155" s="4" t="str">
        <f>IF(ISBLANK(Table14[[#This Row],[Sales_Rep]]),"Unknown",Table14[[#This Row],[Sales_Rep]])</f>
        <v>Bob</v>
      </c>
      <c r="O4155" t="str">
        <f>PROPER(Table14[[#This Row],[Region]])</f>
        <v>South</v>
      </c>
      <c r="P4155" s="9">
        <f>IF(ISBLANK(Table14[[#This Row],[Sales_Amount]]),MEDIAN(Table14[Sales_Amount]),Table14[[#This Row],[Sales_Amount]])</f>
        <v>102110.42</v>
      </c>
      <c r="Q4155" s="11">
        <f>IF(ISBLANK(Table14[[#This Row],[Quantity_Sold]]),MEDIAN(Table14[Quantity_Sold]),Table14[[#This Row],[Quantity_Sold]])</f>
        <v>23</v>
      </c>
      <c r="R4155" s="4" t="str">
        <f>TRIM(Table14[[#This Row],[Product_Category]])</f>
        <v>Food</v>
      </c>
      <c r="S4155" s="4" t="str">
        <f>PROPER(Table14[[#This Row],[Customer_Type]])</f>
        <v>New</v>
      </c>
      <c r="T4155" s="13">
        <f>IF(ISBLANK(Table14[[#This Row],[Discount]]),MEDIAN(Table14[Discount]),Table14[[#This Row],[Discount]])</f>
        <v>0.03</v>
      </c>
    </row>
    <row r="4156" spans="1:20" x14ac:dyDescent="0.3">
      <c r="A4156">
        <v>1364</v>
      </c>
      <c r="B4156" s="1">
        <v>45039</v>
      </c>
      <c r="C4156" t="s">
        <v>13</v>
      </c>
      <c r="D4156" t="s">
        <v>20</v>
      </c>
      <c r="E4156">
        <v>107554.55</v>
      </c>
      <c r="F4156">
        <v>22</v>
      </c>
      <c r="G4156" t="s">
        <v>28</v>
      </c>
      <c r="H4156" s="9">
        <v>4236.82</v>
      </c>
      <c r="I4156" s="9">
        <v>5313.96</v>
      </c>
      <c r="J4156" t="s">
        <v>16</v>
      </c>
      <c r="K4156">
        <v>0.08</v>
      </c>
      <c r="L4156" s="4" t="s">
        <v>31</v>
      </c>
      <c r="M4156" s="4" t="s">
        <v>18</v>
      </c>
      <c r="N4156" s="4" t="str">
        <f>IF(ISBLANK(Table14[[#This Row],[Sales_Rep]]),"Unknown",Table14[[#This Row],[Sales_Rep]])</f>
        <v>David</v>
      </c>
      <c r="O4156" t="str">
        <f>PROPER(Table14[[#This Row],[Region]])</f>
        <v>North</v>
      </c>
      <c r="P4156" s="9">
        <f>IF(ISBLANK(Table14[[#This Row],[Sales_Amount]]),MEDIAN(Table14[Sales_Amount]),Table14[[#This Row],[Sales_Amount]])</f>
        <v>107554.55</v>
      </c>
      <c r="Q4156" s="11">
        <f>IF(ISBLANK(Table14[[#This Row],[Quantity_Sold]]),MEDIAN(Table14[Quantity_Sold]),Table14[[#This Row],[Quantity_Sold]])</f>
        <v>22</v>
      </c>
      <c r="R4156" s="4" t="str">
        <f>TRIM(Table14[[#This Row],[Product_Category]])</f>
        <v>Furniture</v>
      </c>
      <c r="S4156" s="4" t="str">
        <f>PROPER(Table14[[#This Row],[Customer_Type]])</f>
        <v>Returning</v>
      </c>
      <c r="T4156" s="13">
        <f>IF(ISBLANK(Table14[[#This Row],[Discount]]),MEDIAN(Table14[Discount]),Table14[[#This Row],[Discount]])</f>
        <v>0.08</v>
      </c>
    </row>
    <row r="4157" spans="1:20" x14ac:dyDescent="0.3">
      <c r="A4157">
        <v>1346</v>
      </c>
      <c r="B4157" s="1">
        <v>45162</v>
      </c>
      <c r="C4157" t="s">
        <v>32</v>
      </c>
      <c r="D4157" t="s">
        <v>30</v>
      </c>
      <c r="E4157">
        <v>22630.85</v>
      </c>
      <c r="F4157">
        <v>11</v>
      </c>
      <c r="G4157" t="s">
        <v>15</v>
      </c>
      <c r="H4157" s="9">
        <v>1912.61</v>
      </c>
      <c r="I4157" s="9">
        <v>2857.43</v>
      </c>
      <c r="J4157" t="s">
        <v>25</v>
      </c>
      <c r="K4157">
        <v>0.28000000000000003</v>
      </c>
      <c r="L4157" s="4" t="s">
        <v>17</v>
      </c>
      <c r="M4157" s="4" t="s">
        <v>22</v>
      </c>
      <c r="N4157" s="4" t="str">
        <f>IF(ISBLANK(Table14[[#This Row],[Sales_Rep]]),"Unknown",Table14[[#This Row],[Sales_Rep]])</f>
        <v>Alice</v>
      </c>
      <c r="O4157" t="str">
        <f>PROPER(Table14[[#This Row],[Region]])</f>
        <v>South</v>
      </c>
      <c r="P4157" s="9">
        <f>IF(ISBLANK(Table14[[#This Row],[Sales_Amount]]),MEDIAN(Table14[Sales_Amount]),Table14[[#This Row],[Sales_Amount]])</f>
        <v>22630.85</v>
      </c>
      <c r="Q4157" s="11">
        <f>IF(ISBLANK(Table14[[#This Row],[Quantity_Sold]]),MEDIAN(Table14[Quantity_Sold]),Table14[[#This Row],[Quantity_Sold]])</f>
        <v>11</v>
      </c>
      <c r="R4157" s="4" t="str">
        <f>TRIM(Table14[[#This Row],[Product_Category]])</f>
        <v>Food</v>
      </c>
      <c r="S4157" s="4" t="str">
        <f>PROPER(Table14[[#This Row],[Customer_Type]])</f>
        <v>New</v>
      </c>
      <c r="T4157" s="13">
        <f>IF(ISBLANK(Table14[[#This Row],[Discount]]),MEDIAN(Table14[Discount]),Table14[[#This Row],[Discount]])</f>
        <v>0.28000000000000003</v>
      </c>
    </row>
    <row r="4158" spans="1:20" x14ac:dyDescent="0.3">
      <c r="A4158">
        <v>1397</v>
      </c>
      <c r="B4158" s="1">
        <v>45427</v>
      </c>
      <c r="C4158" t="s">
        <v>13</v>
      </c>
      <c r="D4158" t="s">
        <v>20</v>
      </c>
      <c r="E4158">
        <v>50443.63</v>
      </c>
      <c r="F4158">
        <v>26</v>
      </c>
      <c r="G4158" t="s">
        <v>15</v>
      </c>
      <c r="H4158" s="9">
        <v>1562.37</v>
      </c>
      <c r="I4158" s="9">
        <v>2309.69</v>
      </c>
      <c r="J4158" t="s">
        <v>25</v>
      </c>
      <c r="K4158">
        <v>0.16</v>
      </c>
      <c r="L4158" s="4" t="s">
        <v>17</v>
      </c>
      <c r="M4158" s="4" t="s">
        <v>18</v>
      </c>
      <c r="N4158" s="4" t="str">
        <f>IF(ISBLANK(Table14[[#This Row],[Sales_Rep]]),"Unknown",Table14[[#This Row],[Sales_Rep]])</f>
        <v>David</v>
      </c>
      <c r="O4158" t="str">
        <f>PROPER(Table14[[#This Row],[Region]])</f>
        <v>North</v>
      </c>
      <c r="P4158" s="9">
        <f>IF(ISBLANK(Table14[[#This Row],[Sales_Amount]]),MEDIAN(Table14[Sales_Amount]),Table14[[#This Row],[Sales_Amount]])</f>
        <v>50443.63</v>
      </c>
      <c r="Q4158" s="11">
        <f>IF(ISBLANK(Table14[[#This Row],[Quantity_Sold]]),MEDIAN(Table14[Quantity_Sold]),Table14[[#This Row],[Quantity_Sold]])</f>
        <v>26</v>
      </c>
      <c r="R4158" s="4" t="str">
        <f>TRIM(Table14[[#This Row],[Product_Category]])</f>
        <v>Food</v>
      </c>
      <c r="S4158" s="4" t="str">
        <f>PROPER(Table14[[#This Row],[Customer_Type]])</f>
        <v>New</v>
      </c>
      <c r="T4158" s="13">
        <f>IF(ISBLANK(Table14[[#This Row],[Discount]]),MEDIAN(Table14[Discount]),Table14[[#This Row],[Discount]])</f>
        <v>0.16</v>
      </c>
    </row>
    <row r="4159" spans="1:20" x14ac:dyDescent="0.3">
      <c r="A4159">
        <v>1059</v>
      </c>
      <c r="B4159" s="1">
        <v>45285</v>
      </c>
      <c r="C4159" t="s">
        <v>32</v>
      </c>
      <c r="D4159" t="s">
        <v>30</v>
      </c>
      <c r="E4159">
        <v>162458.23999999999</v>
      </c>
      <c r="F4159">
        <v>40</v>
      </c>
      <c r="G4159" t="s">
        <v>21</v>
      </c>
      <c r="H4159" s="9">
        <v>4056.74</v>
      </c>
      <c r="I4159" s="9">
        <v>5076.82</v>
      </c>
      <c r="J4159" t="s">
        <v>16</v>
      </c>
      <c r="K4159">
        <v>0.2</v>
      </c>
      <c r="L4159" s="4" t="s">
        <v>17</v>
      </c>
      <c r="M4159" s="4" t="s">
        <v>18</v>
      </c>
      <c r="N4159" s="4" t="str">
        <f>IF(ISBLANK(Table14[[#This Row],[Sales_Rep]]),"Unknown",Table14[[#This Row],[Sales_Rep]])</f>
        <v>Alice</v>
      </c>
      <c r="O4159" t="str">
        <f>PROPER(Table14[[#This Row],[Region]])</f>
        <v>South</v>
      </c>
      <c r="P4159" s="9">
        <f>IF(ISBLANK(Table14[[#This Row],[Sales_Amount]]),MEDIAN(Table14[Sales_Amount]),Table14[[#This Row],[Sales_Amount]])</f>
        <v>162458.23999999999</v>
      </c>
      <c r="Q4159" s="11">
        <f>IF(ISBLANK(Table14[[#This Row],[Quantity_Sold]]),MEDIAN(Table14[Quantity_Sold]),Table14[[#This Row],[Quantity_Sold]])</f>
        <v>40</v>
      </c>
      <c r="R4159" s="4" t="str">
        <f>TRIM(Table14[[#This Row],[Product_Category]])</f>
        <v>Electronics</v>
      </c>
      <c r="S4159" s="4" t="str">
        <f>PROPER(Table14[[#This Row],[Customer_Type]])</f>
        <v>Returning</v>
      </c>
      <c r="T4159" s="13">
        <f>IF(ISBLANK(Table14[[#This Row],[Discount]]),MEDIAN(Table14[Discount]),Table14[[#This Row],[Discount]])</f>
        <v>0.2</v>
      </c>
    </row>
    <row r="4160" spans="1:20" x14ac:dyDescent="0.3">
      <c r="A4160">
        <v>1181</v>
      </c>
      <c r="B4160" s="1">
        <v>45538</v>
      </c>
      <c r="C4160" t="s">
        <v>32</v>
      </c>
      <c r="D4160" t="s">
        <v>20</v>
      </c>
      <c r="E4160">
        <v>15968.18</v>
      </c>
      <c r="F4160">
        <v>37</v>
      </c>
      <c r="G4160" t="s">
        <v>15</v>
      </c>
      <c r="H4160" s="9">
        <v>452.53</v>
      </c>
      <c r="I4160" s="9">
        <v>575.42999999999995</v>
      </c>
      <c r="J4160" t="s">
        <v>16</v>
      </c>
      <c r="K4160">
        <v>0.25</v>
      </c>
      <c r="L4160" s="4" t="s">
        <v>17</v>
      </c>
      <c r="M4160" s="4" t="s">
        <v>22</v>
      </c>
      <c r="N4160" s="4" t="str">
        <f>IF(ISBLANK(Table14[[#This Row],[Sales_Rep]]),"Unknown",Table14[[#This Row],[Sales_Rep]])</f>
        <v>Alice</v>
      </c>
      <c r="O4160" t="str">
        <f>PROPER(Table14[[#This Row],[Region]])</f>
        <v>North</v>
      </c>
      <c r="P4160" s="9">
        <f>IF(ISBLANK(Table14[[#This Row],[Sales_Amount]]),MEDIAN(Table14[Sales_Amount]),Table14[[#This Row],[Sales_Amount]])</f>
        <v>15968.18</v>
      </c>
      <c r="Q4160" s="11">
        <f>IF(ISBLANK(Table14[[#This Row],[Quantity_Sold]]),MEDIAN(Table14[Quantity_Sold]),Table14[[#This Row],[Quantity_Sold]])</f>
        <v>37</v>
      </c>
      <c r="R4160" s="4" t="str">
        <f>TRIM(Table14[[#This Row],[Product_Category]])</f>
        <v>Food</v>
      </c>
      <c r="S4160" s="4" t="str">
        <f>PROPER(Table14[[#This Row],[Customer_Type]])</f>
        <v>Returning</v>
      </c>
      <c r="T4160" s="13">
        <f>IF(ISBLANK(Table14[[#This Row],[Discount]]),MEDIAN(Table14[Discount]),Table14[[#This Row],[Discount]])</f>
        <v>0.25</v>
      </c>
    </row>
    <row r="4161" spans="1:20" x14ac:dyDescent="0.3">
      <c r="A4161">
        <v>1214</v>
      </c>
      <c r="B4161" s="1">
        <v>45457</v>
      </c>
      <c r="C4161" t="s">
        <v>19</v>
      </c>
      <c r="D4161" t="s">
        <v>30</v>
      </c>
      <c r="E4161">
        <v>66863.13</v>
      </c>
      <c r="F4161">
        <v>28</v>
      </c>
      <c r="G4161" t="s">
        <v>24</v>
      </c>
      <c r="H4161" s="9">
        <v>1628.32</v>
      </c>
      <c r="I4161" s="9">
        <v>2412.09</v>
      </c>
      <c r="J4161" t="s">
        <v>25</v>
      </c>
      <c r="K4161">
        <v>0.01</v>
      </c>
      <c r="L4161" s="4" t="s">
        <v>26</v>
      </c>
      <c r="M4161" s="4" t="s">
        <v>22</v>
      </c>
      <c r="N4161" s="4" t="str">
        <f>IF(ISBLANK(Table14[[#This Row],[Sales_Rep]]),"Unknown",Table14[[#This Row],[Sales_Rep]])</f>
        <v>Eve</v>
      </c>
      <c r="O4161" t="str">
        <f>PROPER(Table14[[#This Row],[Region]])</f>
        <v>South</v>
      </c>
      <c r="P4161" s="9">
        <f>IF(ISBLANK(Table14[[#This Row],[Sales_Amount]]),MEDIAN(Table14[Sales_Amount]),Table14[[#This Row],[Sales_Amount]])</f>
        <v>66863.13</v>
      </c>
      <c r="Q4161" s="11">
        <f>IF(ISBLANK(Table14[[#This Row],[Quantity_Sold]]),MEDIAN(Table14[Quantity_Sold]),Table14[[#This Row],[Quantity_Sold]])</f>
        <v>28</v>
      </c>
      <c r="R4161" s="4" t="str">
        <f>TRIM(Table14[[#This Row],[Product_Category]])</f>
        <v>Clothing</v>
      </c>
      <c r="S4161" s="4" t="str">
        <f>PROPER(Table14[[#This Row],[Customer_Type]])</f>
        <v>New</v>
      </c>
      <c r="T4161" s="13">
        <f>IF(ISBLANK(Table14[[#This Row],[Discount]]),MEDIAN(Table14[Discount]),Table14[[#This Row],[Discount]])</f>
        <v>0.01</v>
      </c>
    </row>
    <row r="4162" spans="1:20" x14ac:dyDescent="0.3">
      <c r="A4162">
        <v>1147</v>
      </c>
      <c r="B4162" s="1">
        <v>45572</v>
      </c>
      <c r="C4162" t="s">
        <v>32</v>
      </c>
      <c r="D4162" t="s">
        <v>20</v>
      </c>
      <c r="E4162">
        <v>158180.29999999999</v>
      </c>
      <c r="F4162">
        <v>27</v>
      </c>
      <c r="G4162" t="s">
        <v>24</v>
      </c>
      <c r="H4162" s="9">
        <v>4809.79</v>
      </c>
      <c r="I4162" s="9">
        <v>6657.42</v>
      </c>
      <c r="J4162" t="s">
        <v>16</v>
      </c>
      <c r="K4162">
        <v>0.12</v>
      </c>
      <c r="L4162" s="4" t="s">
        <v>17</v>
      </c>
      <c r="M4162" s="4" t="s">
        <v>22</v>
      </c>
      <c r="N4162" s="4" t="str">
        <f>IF(ISBLANK(Table14[[#This Row],[Sales_Rep]]),"Unknown",Table14[[#This Row],[Sales_Rep]])</f>
        <v>Alice</v>
      </c>
      <c r="O4162" t="str">
        <f>PROPER(Table14[[#This Row],[Region]])</f>
        <v>North</v>
      </c>
      <c r="P4162" s="9">
        <f>IF(ISBLANK(Table14[[#This Row],[Sales_Amount]]),MEDIAN(Table14[Sales_Amount]),Table14[[#This Row],[Sales_Amount]])</f>
        <v>158180.29999999999</v>
      </c>
      <c r="Q4162" s="11">
        <f>IF(ISBLANK(Table14[[#This Row],[Quantity_Sold]]),MEDIAN(Table14[Quantity_Sold]),Table14[[#This Row],[Quantity_Sold]])</f>
        <v>27</v>
      </c>
      <c r="R4162" s="4" t="str">
        <f>TRIM(Table14[[#This Row],[Product_Category]])</f>
        <v>Clothing</v>
      </c>
      <c r="S4162" s="4" t="str">
        <f>PROPER(Table14[[#This Row],[Customer_Type]])</f>
        <v>Returning</v>
      </c>
      <c r="T4162" s="13">
        <f>IF(ISBLANK(Table14[[#This Row],[Discount]]),MEDIAN(Table14[Discount]),Table14[[#This Row],[Discount]])</f>
        <v>0.12</v>
      </c>
    </row>
    <row r="4163" spans="1:20" x14ac:dyDescent="0.3">
      <c r="A4163">
        <v>1231</v>
      </c>
      <c r="B4163" s="1">
        <v>45372</v>
      </c>
      <c r="C4163" t="s">
        <v>32</v>
      </c>
      <c r="D4163" t="s">
        <v>27</v>
      </c>
      <c r="E4163">
        <v>71529.45</v>
      </c>
      <c r="F4163">
        <v>30</v>
      </c>
      <c r="G4163" t="s">
        <v>15</v>
      </c>
      <c r="H4163" s="9">
        <v>2664.02</v>
      </c>
      <c r="I4163" s="9">
        <v>3358.19</v>
      </c>
      <c r="J4163" t="s">
        <v>16</v>
      </c>
      <c r="K4163">
        <v>0.28999999999999998</v>
      </c>
      <c r="L4163" s="4" t="s">
        <v>17</v>
      </c>
      <c r="M4163" s="4" t="s">
        <v>18</v>
      </c>
      <c r="N4163" s="4" t="str">
        <f>IF(ISBLANK(Table14[[#This Row],[Sales_Rep]]),"Unknown",Table14[[#This Row],[Sales_Rep]])</f>
        <v>Alice</v>
      </c>
      <c r="O4163" t="str">
        <f>PROPER(Table14[[#This Row],[Region]])</f>
        <v>West</v>
      </c>
      <c r="P4163" s="9">
        <f>IF(ISBLANK(Table14[[#This Row],[Sales_Amount]]),MEDIAN(Table14[Sales_Amount]),Table14[[#This Row],[Sales_Amount]])</f>
        <v>71529.45</v>
      </c>
      <c r="Q4163" s="11">
        <f>IF(ISBLANK(Table14[[#This Row],[Quantity_Sold]]),MEDIAN(Table14[Quantity_Sold]),Table14[[#This Row],[Quantity_Sold]])</f>
        <v>30</v>
      </c>
      <c r="R4163" s="4" t="str">
        <f>TRIM(Table14[[#This Row],[Product_Category]])</f>
        <v>Food</v>
      </c>
      <c r="S4163" s="4" t="str">
        <f>PROPER(Table14[[#This Row],[Customer_Type]])</f>
        <v>Returning</v>
      </c>
      <c r="T4163" s="13">
        <f>IF(ISBLANK(Table14[[#This Row],[Discount]]),MEDIAN(Table14[Discount]),Table14[[#This Row],[Discount]])</f>
        <v>0.28999999999999998</v>
      </c>
    </row>
    <row r="4164" spans="1:20" x14ac:dyDescent="0.3">
      <c r="A4164">
        <v>1454</v>
      </c>
      <c r="B4164" s="1">
        <v>45278</v>
      </c>
      <c r="C4164" t="s">
        <v>23</v>
      </c>
      <c r="D4164" t="s">
        <v>14</v>
      </c>
      <c r="E4164">
        <v>51718.28</v>
      </c>
      <c r="F4164">
        <v>13</v>
      </c>
      <c r="G4164" t="s">
        <v>28</v>
      </c>
      <c r="H4164" s="9">
        <v>3481.63</v>
      </c>
      <c r="I4164" s="9">
        <v>4059.52</v>
      </c>
      <c r="J4164" t="s">
        <v>16</v>
      </c>
      <c r="K4164">
        <v>0.02</v>
      </c>
      <c r="L4164" s="4" t="s">
        <v>31</v>
      </c>
      <c r="M4164" s="4" t="s">
        <v>18</v>
      </c>
      <c r="N4164" s="4" t="str">
        <f>IF(ISBLANK(Table14[[#This Row],[Sales_Rep]]),"Unknown",Table14[[#This Row],[Sales_Rep]])</f>
        <v>Charlie</v>
      </c>
      <c r="O4164" t="str">
        <f>PROPER(Table14[[#This Row],[Region]])</f>
        <v>East</v>
      </c>
      <c r="P4164" s="9">
        <f>IF(ISBLANK(Table14[[#This Row],[Sales_Amount]]),MEDIAN(Table14[Sales_Amount]),Table14[[#This Row],[Sales_Amount]])</f>
        <v>51718.28</v>
      </c>
      <c r="Q4164" s="11">
        <f>IF(ISBLANK(Table14[[#This Row],[Quantity_Sold]]),MEDIAN(Table14[Quantity_Sold]),Table14[[#This Row],[Quantity_Sold]])</f>
        <v>13</v>
      </c>
      <c r="R4164" s="4" t="str">
        <f>TRIM(Table14[[#This Row],[Product_Category]])</f>
        <v>Furniture</v>
      </c>
      <c r="S4164" s="4" t="str">
        <f>PROPER(Table14[[#This Row],[Customer_Type]])</f>
        <v>Returning</v>
      </c>
      <c r="T4164" s="13">
        <f>IF(ISBLANK(Table14[[#This Row],[Discount]]),MEDIAN(Table14[Discount]),Table14[[#This Row],[Discount]])</f>
        <v>0.02</v>
      </c>
    </row>
    <row r="4165" spans="1:20" x14ac:dyDescent="0.3">
      <c r="A4165">
        <v>1379</v>
      </c>
      <c r="B4165" s="1">
        <v>45390</v>
      </c>
      <c r="C4165" t="s">
        <v>13</v>
      </c>
      <c r="D4165" t="s">
        <v>30</v>
      </c>
      <c r="E4165">
        <v>73929.820000000007</v>
      </c>
      <c r="F4165">
        <v>11</v>
      </c>
      <c r="G4165" t="s">
        <v>28</v>
      </c>
      <c r="H4165" s="9">
        <v>4754.0200000000004</v>
      </c>
      <c r="I4165" s="9">
        <v>7000.93</v>
      </c>
      <c r="J4165" t="s">
        <v>25</v>
      </c>
      <c r="K4165">
        <v>0.04</v>
      </c>
      <c r="L4165" s="4" t="s">
        <v>26</v>
      </c>
      <c r="M4165" s="4" t="s">
        <v>22</v>
      </c>
      <c r="N4165" s="4" t="str">
        <f>IF(ISBLANK(Table14[[#This Row],[Sales_Rep]]),"Unknown",Table14[[#This Row],[Sales_Rep]])</f>
        <v>David</v>
      </c>
      <c r="O4165" t="str">
        <f>PROPER(Table14[[#This Row],[Region]])</f>
        <v>South</v>
      </c>
      <c r="P4165" s="9">
        <f>IF(ISBLANK(Table14[[#This Row],[Sales_Amount]]),MEDIAN(Table14[Sales_Amount]),Table14[[#This Row],[Sales_Amount]])</f>
        <v>73929.820000000007</v>
      </c>
      <c r="Q4165" s="11">
        <f>IF(ISBLANK(Table14[[#This Row],[Quantity_Sold]]),MEDIAN(Table14[Quantity_Sold]),Table14[[#This Row],[Quantity_Sold]])</f>
        <v>11</v>
      </c>
      <c r="R4165" s="4" t="str">
        <f>TRIM(Table14[[#This Row],[Product_Category]])</f>
        <v>Furniture</v>
      </c>
      <c r="S4165" s="4" t="str">
        <f>PROPER(Table14[[#This Row],[Customer_Type]])</f>
        <v>New</v>
      </c>
      <c r="T4165" s="13">
        <f>IF(ISBLANK(Table14[[#This Row],[Discount]]),MEDIAN(Table14[Discount]),Table14[[#This Row],[Discount]])</f>
        <v>0.04</v>
      </c>
    </row>
    <row r="4166" spans="1:20" x14ac:dyDescent="0.3">
      <c r="A4166">
        <v>1341</v>
      </c>
      <c r="B4166" s="1">
        <v>45520</v>
      </c>
      <c r="C4166" t="s">
        <v>23</v>
      </c>
      <c r="D4166" t="s">
        <v>20</v>
      </c>
      <c r="E4166">
        <v>12728.05</v>
      </c>
      <c r="F4166">
        <v>30</v>
      </c>
      <c r="G4166" t="s">
        <v>24</v>
      </c>
      <c r="H4166" s="9">
        <v>337.28</v>
      </c>
      <c r="I4166" s="9">
        <v>437.39</v>
      </c>
      <c r="J4166" t="s">
        <v>25</v>
      </c>
      <c r="K4166">
        <v>0.03</v>
      </c>
      <c r="L4166" s="4" t="s">
        <v>31</v>
      </c>
      <c r="M4166" s="4" t="s">
        <v>18</v>
      </c>
      <c r="N4166" s="4" t="str">
        <f>IF(ISBLANK(Table14[[#This Row],[Sales_Rep]]),"Unknown",Table14[[#This Row],[Sales_Rep]])</f>
        <v>Charlie</v>
      </c>
      <c r="O4166" t="str">
        <f>PROPER(Table14[[#This Row],[Region]])</f>
        <v>North</v>
      </c>
      <c r="P4166" s="9">
        <f>IF(ISBLANK(Table14[[#This Row],[Sales_Amount]]),MEDIAN(Table14[Sales_Amount]),Table14[[#This Row],[Sales_Amount]])</f>
        <v>12728.05</v>
      </c>
      <c r="Q4166" s="11">
        <f>IF(ISBLANK(Table14[[#This Row],[Quantity_Sold]]),MEDIAN(Table14[Quantity_Sold]),Table14[[#This Row],[Quantity_Sold]])</f>
        <v>30</v>
      </c>
      <c r="R4166" s="4" t="str">
        <f>TRIM(Table14[[#This Row],[Product_Category]])</f>
        <v>Clothing</v>
      </c>
      <c r="S4166" s="4" t="str">
        <f>PROPER(Table14[[#This Row],[Customer_Type]])</f>
        <v>New</v>
      </c>
      <c r="T4166" s="13">
        <f>IF(ISBLANK(Table14[[#This Row],[Discount]]),MEDIAN(Table14[Discount]),Table14[[#This Row],[Discount]])</f>
        <v>0.03</v>
      </c>
    </row>
    <row r="4167" spans="1:20" x14ac:dyDescent="0.3">
      <c r="A4167">
        <v>1376</v>
      </c>
      <c r="B4167" s="1">
        <v>45419</v>
      </c>
      <c r="C4167" t="s">
        <v>32</v>
      </c>
      <c r="D4167" t="s">
        <v>20</v>
      </c>
      <c r="E4167">
        <v>18769.2</v>
      </c>
      <c r="F4167">
        <v>17</v>
      </c>
      <c r="G4167" t="s">
        <v>24</v>
      </c>
      <c r="H4167" s="9">
        <v>1037.68</v>
      </c>
      <c r="I4167" s="9">
        <v>1363.05</v>
      </c>
      <c r="J4167" t="s">
        <v>25</v>
      </c>
      <c r="K4167">
        <v>0.19</v>
      </c>
      <c r="L4167" s="4" t="s">
        <v>17</v>
      </c>
      <c r="M4167" s="4" t="s">
        <v>18</v>
      </c>
      <c r="N4167" s="4" t="str">
        <f>IF(ISBLANK(Table14[[#This Row],[Sales_Rep]]),"Unknown",Table14[[#This Row],[Sales_Rep]])</f>
        <v>Alice</v>
      </c>
      <c r="O4167" t="str">
        <f>PROPER(Table14[[#This Row],[Region]])</f>
        <v>North</v>
      </c>
      <c r="P4167" s="9">
        <f>IF(ISBLANK(Table14[[#This Row],[Sales_Amount]]),MEDIAN(Table14[Sales_Amount]),Table14[[#This Row],[Sales_Amount]])</f>
        <v>18769.2</v>
      </c>
      <c r="Q4167" s="11">
        <f>IF(ISBLANK(Table14[[#This Row],[Quantity_Sold]]),MEDIAN(Table14[Quantity_Sold]),Table14[[#This Row],[Quantity_Sold]])</f>
        <v>17</v>
      </c>
      <c r="R4167" s="4" t="str">
        <f>TRIM(Table14[[#This Row],[Product_Category]])</f>
        <v>Clothing</v>
      </c>
      <c r="S4167" s="4" t="str">
        <f>PROPER(Table14[[#This Row],[Customer_Type]])</f>
        <v>New</v>
      </c>
      <c r="T4167" s="13">
        <f>IF(ISBLANK(Table14[[#This Row],[Discount]]),MEDIAN(Table14[Discount]),Table14[[#This Row],[Discount]])</f>
        <v>0.19</v>
      </c>
    </row>
    <row r="4168" spans="1:20" x14ac:dyDescent="0.3">
      <c r="A4168">
        <v>1364</v>
      </c>
      <c r="B4168" s="1">
        <v>45151</v>
      </c>
      <c r="C4168" t="s">
        <v>19</v>
      </c>
      <c r="D4168" t="s">
        <v>20</v>
      </c>
      <c r="E4168">
        <v>79578.960000000006</v>
      </c>
      <c r="F4168">
        <v>19</v>
      </c>
      <c r="G4168" t="s">
        <v>21</v>
      </c>
      <c r="H4168" s="9">
        <v>3550.31</v>
      </c>
      <c r="I4168" s="9">
        <v>4927.49</v>
      </c>
      <c r="J4168" t="s">
        <v>25</v>
      </c>
      <c r="K4168">
        <v>0.15</v>
      </c>
      <c r="L4168" s="4" t="s">
        <v>31</v>
      </c>
      <c r="M4168" s="4" t="s">
        <v>18</v>
      </c>
      <c r="N4168" s="4" t="str">
        <f>IF(ISBLANK(Table14[[#This Row],[Sales_Rep]]),"Unknown",Table14[[#This Row],[Sales_Rep]])</f>
        <v>Eve</v>
      </c>
      <c r="O4168" t="str">
        <f>PROPER(Table14[[#This Row],[Region]])</f>
        <v>North</v>
      </c>
      <c r="P4168" s="9">
        <f>IF(ISBLANK(Table14[[#This Row],[Sales_Amount]]),MEDIAN(Table14[Sales_Amount]),Table14[[#This Row],[Sales_Amount]])</f>
        <v>79578.960000000006</v>
      </c>
      <c r="Q4168" s="11">
        <f>IF(ISBLANK(Table14[[#This Row],[Quantity_Sold]]),MEDIAN(Table14[Quantity_Sold]),Table14[[#This Row],[Quantity_Sold]])</f>
        <v>19</v>
      </c>
      <c r="R4168" s="4" t="str">
        <f>TRIM(Table14[[#This Row],[Product_Category]])</f>
        <v>Electronics</v>
      </c>
      <c r="S4168" s="4" t="str">
        <f>PROPER(Table14[[#This Row],[Customer_Type]])</f>
        <v>New</v>
      </c>
      <c r="T4168" s="13">
        <f>IF(ISBLANK(Table14[[#This Row],[Discount]]),MEDIAN(Table14[Discount]),Table14[[#This Row],[Discount]])</f>
        <v>0.15</v>
      </c>
    </row>
    <row r="4169" spans="1:20" x14ac:dyDescent="0.3">
      <c r="A4169">
        <v>1255</v>
      </c>
      <c r="B4169" s="1">
        <v>44944</v>
      </c>
      <c r="C4169" t="s">
        <v>23</v>
      </c>
      <c r="D4169" t="s">
        <v>30</v>
      </c>
      <c r="E4169">
        <v>107653.77</v>
      </c>
      <c r="F4169">
        <v>21</v>
      </c>
      <c r="G4169" t="s">
        <v>21</v>
      </c>
      <c r="H4169" s="9">
        <v>3752.99</v>
      </c>
      <c r="I4169" s="9">
        <v>5230.99</v>
      </c>
      <c r="J4169" t="s">
        <v>16</v>
      </c>
      <c r="K4169">
        <v>0.02</v>
      </c>
      <c r="L4169" s="4" t="s">
        <v>26</v>
      </c>
      <c r="M4169" s="4" t="s">
        <v>18</v>
      </c>
      <c r="N4169" s="4" t="str">
        <f>IF(ISBLANK(Table14[[#This Row],[Sales_Rep]]),"Unknown",Table14[[#This Row],[Sales_Rep]])</f>
        <v>Charlie</v>
      </c>
      <c r="O4169" t="str">
        <f>PROPER(Table14[[#This Row],[Region]])</f>
        <v>South</v>
      </c>
      <c r="P4169" s="9">
        <f>IF(ISBLANK(Table14[[#This Row],[Sales_Amount]]),MEDIAN(Table14[Sales_Amount]),Table14[[#This Row],[Sales_Amount]])</f>
        <v>107653.77</v>
      </c>
      <c r="Q4169" s="11">
        <f>IF(ISBLANK(Table14[[#This Row],[Quantity_Sold]]),MEDIAN(Table14[Quantity_Sold]),Table14[[#This Row],[Quantity_Sold]])</f>
        <v>21</v>
      </c>
      <c r="R4169" s="4" t="str">
        <f>TRIM(Table14[[#This Row],[Product_Category]])</f>
        <v>Electronics</v>
      </c>
      <c r="S4169" s="4" t="str">
        <f>PROPER(Table14[[#This Row],[Customer_Type]])</f>
        <v>Returning</v>
      </c>
      <c r="T4169" s="13">
        <f>IF(ISBLANK(Table14[[#This Row],[Discount]]),MEDIAN(Table14[Discount]),Table14[[#This Row],[Discount]])</f>
        <v>0.02</v>
      </c>
    </row>
    <row r="4170" spans="1:20" x14ac:dyDescent="0.3">
      <c r="A4170">
        <v>1188</v>
      </c>
      <c r="B4170" s="1">
        <v>45304</v>
      </c>
      <c r="C4170" t="s">
        <v>23</v>
      </c>
      <c r="D4170" t="s">
        <v>14</v>
      </c>
      <c r="E4170">
        <v>264265.12</v>
      </c>
      <c r="F4170">
        <v>47</v>
      </c>
      <c r="G4170" t="s">
        <v>28</v>
      </c>
      <c r="H4170" s="9">
        <v>4323.1400000000003</v>
      </c>
      <c r="I4170" s="9">
        <v>6462.83</v>
      </c>
      <c r="J4170" t="s">
        <v>16</v>
      </c>
      <c r="K4170">
        <v>0.13</v>
      </c>
      <c r="L4170" s="4" t="s">
        <v>31</v>
      </c>
      <c r="M4170" s="4" t="s">
        <v>18</v>
      </c>
      <c r="N4170" s="4" t="str">
        <f>IF(ISBLANK(Table14[[#This Row],[Sales_Rep]]),"Unknown",Table14[[#This Row],[Sales_Rep]])</f>
        <v>Charlie</v>
      </c>
      <c r="O4170" t="str">
        <f>PROPER(Table14[[#This Row],[Region]])</f>
        <v>East</v>
      </c>
      <c r="P4170" s="9">
        <f>IF(ISBLANK(Table14[[#This Row],[Sales_Amount]]),MEDIAN(Table14[Sales_Amount]),Table14[[#This Row],[Sales_Amount]])</f>
        <v>264265.12</v>
      </c>
      <c r="Q4170" s="11">
        <f>IF(ISBLANK(Table14[[#This Row],[Quantity_Sold]]),MEDIAN(Table14[Quantity_Sold]),Table14[[#This Row],[Quantity_Sold]])</f>
        <v>47</v>
      </c>
      <c r="R4170" s="4" t="str">
        <f>TRIM(Table14[[#This Row],[Product_Category]])</f>
        <v>Furniture</v>
      </c>
      <c r="S4170" s="4" t="str">
        <f>PROPER(Table14[[#This Row],[Customer_Type]])</f>
        <v>Returning</v>
      </c>
      <c r="T4170" s="13">
        <f>IF(ISBLANK(Table14[[#This Row],[Discount]]),MEDIAN(Table14[Discount]),Table14[[#This Row],[Discount]])</f>
        <v>0.13</v>
      </c>
    </row>
    <row r="4171" spans="1:20" x14ac:dyDescent="0.3">
      <c r="A4171">
        <v>1087</v>
      </c>
      <c r="B4171" s="1">
        <v>45118</v>
      </c>
      <c r="C4171" t="s">
        <v>29</v>
      </c>
      <c r="D4171" t="s">
        <v>27</v>
      </c>
      <c r="E4171">
        <v>132137.89000000001</v>
      </c>
      <c r="F4171">
        <v>23</v>
      </c>
      <c r="G4171" t="s">
        <v>15</v>
      </c>
      <c r="H4171" s="9">
        <v>4443.03</v>
      </c>
      <c r="I4171" s="9">
        <v>5922.81</v>
      </c>
      <c r="J4171" t="s">
        <v>25</v>
      </c>
      <c r="K4171">
        <v>0.03</v>
      </c>
      <c r="L4171" s="4" t="s">
        <v>26</v>
      </c>
      <c r="M4171" s="4" t="s">
        <v>22</v>
      </c>
      <c r="N4171" s="4" t="str">
        <f>IF(ISBLANK(Table14[[#This Row],[Sales_Rep]]),"Unknown",Table14[[#This Row],[Sales_Rep]])</f>
        <v>Bob</v>
      </c>
      <c r="O4171" t="str">
        <f>PROPER(Table14[[#This Row],[Region]])</f>
        <v>West</v>
      </c>
      <c r="P4171" s="9">
        <f>IF(ISBLANK(Table14[[#This Row],[Sales_Amount]]),MEDIAN(Table14[Sales_Amount]),Table14[[#This Row],[Sales_Amount]])</f>
        <v>132137.89000000001</v>
      </c>
      <c r="Q4171" s="11">
        <f>IF(ISBLANK(Table14[[#This Row],[Quantity_Sold]]),MEDIAN(Table14[Quantity_Sold]),Table14[[#This Row],[Quantity_Sold]])</f>
        <v>23</v>
      </c>
      <c r="R4171" s="4" t="str">
        <f>TRIM(Table14[[#This Row],[Product_Category]])</f>
        <v>Food</v>
      </c>
      <c r="S4171" s="4" t="str">
        <f>PROPER(Table14[[#This Row],[Customer_Type]])</f>
        <v>New</v>
      </c>
      <c r="T4171" s="13">
        <f>IF(ISBLANK(Table14[[#This Row],[Discount]]),MEDIAN(Table14[Discount]),Table14[[#This Row],[Discount]])</f>
        <v>0.03</v>
      </c>
    </row>
    <row r="4172" spans="1:20" x14ac:dyDescent="0.3">
      <c r="A4172">
        <v>1392</v>
      </c>
      <c r="B4172" s="1">
        <v>45250</v>
      </c>
      <c r="C4172" t="s">
        <v>32</v>
      </c>
      <c r="D4172" t="s">
        <v>14</v>
      </c>
      <c r="E4172">
        <v>126444.66</v>
      </c>
      <c r="F4172">
        <v>27</v>
      </c>
      <c r="G4172" t="s">
        <v>21</v>
      </c>
      <c r="H4172" s="9">
        <v>3581.88</v>
      </c>
      <c r="I4172" s="9">
        <v>5261.95</v>
      </c>
      <c r="J4172" t="s">
        <v>16</v>
      </c>
      <c r="K4172">
        <v>0.11</v>
      </c>
      <c r="L4172" s="4" t="s">
        <v>17</v>
      </c>
      <c r="M4172" s="4" t="s">
        <v>18</v>
      </c>
      <c r="N4172" s="4" t="str">
        <f>IF(ISBLANK(Table14[[#This Row],[Sales_Rep]]),"Unknown",Table14[[#This Row],[Sales_Rep]])</f>
        <v>Alice</v>
      </c>
      <c r="O4172" t="str">
        <f>PROPER(Table14[[#This Row],[Region]])</f>
        <v>East</v>
      </c>
      <c r="P4172" s="9">
        <f>IF(ISBLANK(Table14[[#This Row],[Sales_Amount]]),MEDIAN(Table14[Sales_Amount]),Table14[[#This Row],[Sales_Amount]])</f>
        <v>126444.66</v>
      </c>
      <c r="Q4172" s="11">
        <f>IF(ISBLANK(Table14[[#This Row],[Quantity_Sold]]),MEDIAN(Table14[Quantity_Sold]),Table14[[#This Row],[Quantity_Sold]])</f>
        <v>27</v>
      </c>
      <c r="R4172" s="4" t="str">
        <f>TRIM(Table14[[#This Row],[Product_Category]])</f>
        <v>Electronics</v>
      </c>
      <c r="S4172" s="4" t="str">
        <f>PROPER(Table14[[#This Row],[Customer_Type]])</f>
        <v>Returning</v>
      </c>
      <c r="T4172" s="13">
        <f>IF(ISBLANK(Table14[[#This Row],[Discount]]),MEDIAN(Table14[Discount]),Table14[[#This Row],[Discount]])</f>
        <v>0.11</v>
      </c>
    </row>
    <row r="4173" spans="1:20" x14ac:dyDescent="0.3">
      <c r="A4173">
        <v>1017</v>
      </c>
      <c r="B4173" s="1">
        <v>44944</v>
      </c>
      <c r="C4173" t="s">
        <v>19</v>
      </c>
      <c r="D4173" t="s">
        <v>20</v>
      </c>
      <c r="E4173">
        <v>15519.45</v>
      </c>
      <c r="F4173">
        <v>5</v>
      </c>
      <c r="G4173" t="s">
        <v>28</v>
      </c>
      <c r="H4173" s="9">
        <v>2675.55</v>
      </c>
      <c r="I4173" s="9">
        <v>3103.89</v>
      </c>
      <c r="J4173" t="s">
        <v>25</v>
      </c>
      <c r="K4173">
        <v>0</v>
      </c>
      <c r="L4173" s="4" t="s">
        <v>17</v>
      </c>
      <c r="M4173" s="4" t="s">
        <v>22</v>
      </c>
      <c r="N4173" s="4" t="str">
        <f>IF(ISBLANK(Table14[[#This Row],[Sales_Rep]]),"Unknown",Table14[[#This Row],[Sales_Rep]])</f>
        <v>Eve</v>
      </c>
      <c r="O4173" t="str">
        <f>PROPER(Table14[[#This Row],[Region]])</f>
        <v>North</v>
      </c>
      <c r="P4173" s="9">
        <f>IF(ISBLANK(Table14[[#This Row],[Sales_Amount]]),MEDIAN(Table14[Sales_Amount]),Table14[[#This Row],[Sales_Amount]])</f>
        <v>15519.45</v>
      </c>
      <c r="Q4173" s="11">
        <f>IF(ISBLANK(Table14[[#This Row],[Quantity_Sold]]),MEDIAN(Table14[Quantity_Sold]),Table14[[#This Row],[Quantity_Sold]])</f>
        <v>5</v>
      </c>
      <c r="R4173" s="4" t="str">
        <f>TRIM(Table14[[#This Row],[Product_Category]])</f>
        <v>Furniture</v>
      </c>
      <c r="S4173" s="4" t="str">
        <f>PROPER(Table14[[#This Row],[Customer_Type]])</f>
        <v>New</v>
      </c>
      <c r="T4173" s="13">
        <f>IF(ISBLANK(Table14[[#This Row],[Discount]]),MEDIAN(Table14[Discount]),Table14[[#This Row],[Discount]])</f>
        <v>0</v>
      </c>
    </row>
    <row r="4174" spans="1:20" x14ac:dyDescent="0.3">
      <c r="A4174">
        <v>1094</v>
      </c>
      <c r="B4174" s="1">
        <v>45631</v>
      </c>
      <c r="C4174" t="s">
        <v>23</v>
      </c>
      <c r="D4174" t="s">
        <v>27</v>
      </c>
      <c r="E4174">
        <v>68646.17</v>
      </c>
      <c r="F4174">
        <v>23</v>
      </c>
      <c r="G4174" t="s">
        <v>28</v>
      </c>
      <c r="H4174" s="9">
        <v>2901.27</v>
      </c>
      <c r="I4174" s="9">
        <v>3730.77</v>
      </c>
      <c r="J4174" t="s">
        <v>16</v>
      </c>
      <c r="K4174">
        <v>0.2</v>
      </c>
      <c r="L4174" s="4" t="s">
        <v>31</v>
      </c>
      <c r="M4174" s="4" t="s">
        <v>18</v>
      </c>
      <c r="N4174" s="4" t="str">
        <f>IF(ISBLANK(Table14[[#This Row],[Sales_Rep]]),"Unknown",Table14[[#This Row],[Sales_Rep]])</f>
        <v>Charlie</v>
      </c>
      <c r="O4174" t="str">
        <f>PROPER(Table14[[#This Row],[Region]])</f>
        <v>West</v>
      </c>
      <c r="P4174" s="9">
        <f>IF(ISBLANK(Table14[[#This Row],[Sales_Amount]]),MEDIAN(Table14[Sales_Amount]),Table14[[#This Row],[Sales_Amount]])</f>
        <v>68646.17</v>
      </c>
      <c r="Q4174" s="11">
        <f>IF(ISBLANK(Table14[[#This Row],[Quantity_Sold]]),MEDIAN(Table14[Quantity_Sold]),Table14[[#This Row],[Quantity_Sold]])</f>
        <v>23</v>
      </c>
      <c r="R4174" s="4" t="str">
        <f>TRIM(Table14[[#This Row],[Product_Category]])</f>
        <v>Furniture</v>
      </c>
      <c r="S4174" s="4" t="str">
        <f>PROPER(Table14[[#This Row],[Customer_Type]])</f>
        <v>Returning</v>
      </c>
      <c r="T4174" s="13">
        <f>IF(ISBLANK(Table14[[#This Row],[Discount]]),MEDIAN(Table14[Discount]),Table14[[#This Row],[Discount]])</f>
        <v>0.2</v>
      </c>
    </row>
    <row r="4175" spans="1:20" x14ac:dyDescent="0.3">
      <c r="A4175">
        <v>1359</v>
      </c>
      <c r="B4175" s="1">
        <v>45595</v>
      </c>
      <c r="C4175" t="s">
        <v>23</v>
      </c>
      <c r="D4175" t="s">
        <v>20</v>
      </c>
      <c r="E4175">
        <v>124469.18</v>
      </c>
      <c r="F4175">
        <v>42</v>
      </c>
      <c r="G4175" t="s">
        <v>21</v>
      </c>
      <c r="H4175" s="9">
        <v>3209</v>
      </c>
      <c r="I4175" s="9">
        <v>4004.8</v>
      </c>
      <c r="J4175" t="s">
        <v>25</v>
      </c>
      <c r="K4175">
        <v>0.26</v>
      </c>
      <c r="L4175" s="4" t="s">
        <v>26</v>
      </c>
      <c r="M4175" s="4" t="s">
        <v>22</v>
      </c>
      <c r="N4175" s="4" t="str">
        <f>IF(ISBLANK(Table14[[#This Row],[Sales_Rep]]),"Unknown",Table14[[#This Row],[Sales_Rep]])</f>
        <v>Charlie</v>
      </c>
      <c r="O4175" t="str">
        <f>PROPER(Table14[[#This Row],[Region]])</f>
        <v>North</v>
      </c>
      <c r="P4175" s="9">
        <f>IF(ISBLANK(Table14[[#This Row],[Sales_Amount]]),MEDIAN(Table14[Sales_Amount]),Table14[[#This Row],[Sales_Amount]])</f>
        <v>124469.18</v>
      </c>
      <c r="Q4175" s="11">
        <f>IF(ISBLANK(Table14[[#This Row],[Quantity_Sold]]),MEDIAN(Table14[Quantity_Sold]),Table14[[#This Row],[Quantity_Sold]])</f>
        <v>42</v>
      </c>
      <c r="R4175" s="4" t="str">
        <f>TRIM(Table14[[#This Row],[Product_Category]])</f>
        <v>Electronics</v>
      </c>
      <c r="S4175" s="4" t="str">
        <f>PROPER(Table14[[#This Row],[Customer_Type]])</f>
        <v>New</v>
      </c>
      <c r="T4175" s="13">
        <f>IF(ISBLANK(Table14[[#This Row],[Discount]]),MEDIAN(Table14[Discount]),Table14[[#This Row],[Discount]])</f>
        <v>0.26</v>
      </c>
    </row>
    <row r="4176" spans="1:20" x14ac:dyDescent="0.3">
      <c r="A4176">
        <v>1002</v>
      </c>
      <c r="B4176" s="1">
        <v>45538</v>
      </c>
      <c r="C4176" t="s">
        <v>19</v>
      </c>
      <c r="D4176" t="s">
        <v>14</v>
      </c>
      <c r="E4176">
        <v>6314.17</v>
      </c>
      <c r="F4176">
        <v>7</v>
      </c>
      <c r="G4176" t="s">
        <v>28</v>
      </c>
      <c r="H4176" s="9">
        <v>794.3</v>
      </c>
      <c r="I4176" s="9">
        <v>1036.81</v>
      </c>
      <c r="J4176" t="s">
        <v>16</v>
      </c>
      <c r="K4176">
        <v>0.13</v>
      </c>
      <c r="L4176" s="4" t="s">
        <v>26</v>
      </c>
      <c r="M4176" s="4" t="s">
        <v>22</v>
      </c>
      <c r="N4176" s="4" t="str">
        <f>IF(ISBLANK(Table14[[#This Row],[Sales_Rep]]),"Unknown",Table14[[#This Row],[Sales_Rep]])</f>
        <v>Eve</v>
      </c>
      <c r="O4176" t="str">
        <f>PROPER(Table14[[#This Row],[Region]])</f>
        <v>East</v>
      </c>
      <c r="P4176" s="9">
        <f>IF(ISBLANK(Table14[[#This Row],[Sales_Amount]]),MEDIAN(Table14[Sales_Amount]),Table14[[#This Row],[Sales_Amount]])</f>
        <v>6314.17</v>
      </c>
      <c r="Q4176" s="11">
        <f>IF(ISBLANK(Table14[[#This Row],[Quantity_Sold]]),MEDIAN(Table14[Quantity_Sold]),Table14[[#This Row],[Quantity_Sold]])</f>
        <v>7</v>
      </c>
      <c r="R4176" s="4" t="str">
        <f>TRIM(Table14[[#This Row],[Product_Category]])</f>
        <v>Furniture</v>
      </c>
      <c r="S4176" s="4" t="str">
        <f>PROPER(Table14[[#This Row],[Customer_Type]])</f>
        <v>Returning</v>
      </c>
      <c r="T4176" s="13">
        <f>IF(ISBLANK(Table14[[#This Row],[Discount]]),MEDIAN(Table14[Discount]),Table14[[#This Row],[Discount]])</f>
        <v>0.13</v>
      </c>
    </row>
    <row r="4177" spans="1:20" x14ac:dyDescent="0.3">
      <c r="A4177">
        <v>1307</v>
      </c>
      <c r="B4177" s="1">
        <v>45057</v>
      </c>
      <c r="C4177" t="s">
        <v>32</v>
      </c>
      <c r="D4177" t="s">
        <v>30</v>
      </c>
      <c r="E4177">
        <v>132931.20000000001</v>
      </c>
      <c r="F4177">
        <v>29</v>
      </c>
      <c r="G4177" t="s">
        <v>24</v>
      </c>
      <c r="H4177" s="9">
        <v>3890.31</v>
      </c>
      <c r="I4177" s="9">
        <v>5330.04</v>
      </c>
      <c r="J4177" t="s">
        <v>16</v>
      </c>
      <c r="K4177">
        <v>0.14000000000000001</v>
      </c>
      <c r="L4177" s="4" t="s">
        <v>26</v>
      </c>
      <c r="M4177" s="4" t="s">
        <v>18</v>
      </c>
      <c r="N4177" s="4" t="str">
        <f>IF(ISBLANK(Table14[[#This Row],[Sales_Rep]]),"Unknown",Table14[[#This Row],[Sales_Rep]])</f>
        <v>Alice</v>
      </c>
      <c r="O4177" t="str">
        <f>PROPER(Table14[[#This Row],[Region]])</f>
        <v>South</v>
      </c>
      <c r="P4177" s="9">
        <f>IF(ISBLANK(Table14[[#This Row],[Sales_Amount]]),MEDIAN(Table14[Sales_Amount]),Table14[[#This Row],[Sales_Amount]])</f>
        <v>132931.20000000001</v>
      </c>
      <c r="Q4177" s="11">
        <f>IF(ISBLANK(Table14[[#This Row],[Quantity_Sold]]),MEDIAN(Table14[Quantity_Sold]),Table14[[#This Row],[Quantity_Sold]])</f>
        <v>29</v>
      </c>
      <c r="R4177" s="4" t="str">
        <f>TRIM(Table14[[#This Row],[Product_Category]])</f>
        <v>Clothing</v>
      </c>
      <c r="S4177" s="4" t="str">
        <f>PROPER(Table14[[#This Row],[Customer_Type]])</f>
        <v>Returning</v>
      </c>
      <c r="T4177" s="13">
        <f>IF(ISBLANK(Table14[[#This Row],[Discount]]),MEDIAN(Table14[Discount]),Table14[[#This Row],[Discount]])</f>
        <v>0.14000000000000001</v>
      </c>
    </row>
    <row r="4178" spans="1:20" x14ac:dyDescent="0.3">
      <c r="A4178">
        <v>1153</v>
      </c>
      <c r="B4178" s="1">
        <v>45004</v>
      </c>
      <c r="C4178" t="s">
        <v>29</v>
      </c>
      <c r="D4178" t="s">
        <v>20</v>
      </c>
      <c r="E4178">
        <v>60446.39</v>
      </c>
      <c r="F4178">
        <v>23</v>
      </c>
      <c r="G4178" t="s">
        <v>24</v>
      </c>
      <c r="H4178" s="9">
        <v>2625.77</v>
      </c>
      <c r="I4178" s="9">
        <v>3166.39</v>
      </c>
      <c r="J4178" t="s">
        <v>16</v>
      </c>
      <c r="K4178">
        <v>0.17</v>
      </c>
      <c r="L4178" s="4" t="s">
        <v>17</v>
      </c>
      <c r="M4178" s="4" t="s">
        <v>18</v>
      </c>
      <c r="N4178" s="4" t="str">
        <f>IF(ISBLANK(Table14[[#This Row],[Sales_Rep]]),"Unknown",Table14[[#This Row],[Sales_Rep]])</f>
        <v>Bob</v>
      </c>
      <c r="O4178" t="str">
        <f>PROPER(Table14[[#This Row],[Region]])</f>
        <v>North</v>
      </c>
      <c r="P4178" s="9">
        <f>IF(ISBLANK(Table14[[#This Row],[Sales_Amount]]),MEDIAN(Table14[Sales_Amount]),Table14[[#This Row],[Sales_Amount]])</f>
        <v>60446.39</v>
      </c>
      <c r="Q4178" s="11">
        <f>IF(ISBLANK(Table14[[#This Row],[Quantity_Sold]]),MEDIAN(Table14[Quantity_Sold]),Table14[[#This Row],[Quantity_Sold]])</f>
        <v>23</v>
      </c>
      <c r="R4178" s="4" t="str">
        <f>TRIM(Table14[[#This Row],[Product_Category]])</f>
        <v>Clothing</v>
      </c>
      <c r="S4178" s="4" t="str">
        <f>PROPER(Table14[[#This Row],[Customer_Type]])</f>
        <v>Returning</v>
      </c>
      <c r="T4178" s="13">
        <f>IF(ISBLANK(Table14[[#This Row],[Discount]]),MEDIAN(Table14[Discount]),Table14[[#This Row],[Discount]])</f>
        <v>0.17</v>
      </c>
    </row>
    <row r="4179" spans="1:20" x14ac:dyDescent="0.3">
      <c r="A4179">
        <v>1128</v>
      </c>
      <c r="B4179" s="1">
        <v>45310</v>
      </c>
      <c r="C4179" t="s">
        <v>23</v>
      </c>
      <c r="D4179" t="s">
        <v>20</v>
      </c>
      <c r="E4179">
        <v>52063.94</v>
      </c>
      <c r="F4179">
        <v>19</v>
      </c>
      <c r="G4179" t="s">
        <v>21</v>
      </c>
      <c r="H4179" s="9">
        <v>1972.36</v>
      </c>
      <c r="I4179" s="9">
        <v>2796.13</v>
      </c>
      <c r="J4179" t="s">
        <v>16</v>
      </c>
      <c r="K4179">
        <v>0.02</v>
      </c>
      <c r="L4179" s="4" t="s">
        <v>17</v>
      </c>
      <c r="M4179" s="4" t="s">
        <v>22</v>
      </c>
      <c r="N4179" s="4" t="str">
        <f>IF(ISBLANK(Table14[[#This Row],[Sales_Rep]]),"Unknown",Table14[[#This Row],[Sales_Rep]])</f>
        <v>Charlie</v>
      </c>
      <c r="O4179" t="str">
        <f>PROPER(Table14[[#This Row],[Region]])</f>
        <v>North</v>
      </c>
      <c r="P4179" s="9">
        <f>IF(ISBLANK(Table14[[#This Row],[Sales_Amount]]),MEDIAN(Table14[Sales_Amount]),Table14[[#This Row],[Sales_Amount]])</f>
        <v>52063.94</v>
      </c>
      <c r="Q4179" s="11">
        <f>IF(ISBLANK(Table14[[#This Row],[Quantity_Sold]]),MEDIAN(Table14[Quantity_Sold]),Table14[[#This Row],[Quantity_Sold]])</f>
        <v>19</v>
      </c>
      <c r="R4179" s="4" t="str">
        <f>TRIM(Table14[[#This Row],[Product_Category]])</f>
        <v>Electronics</v>
      </c>
      <c r="S4179" s="4" t="str">
        <f>PROPER(Table14[[#This Row],[Customer_Type]])</f>
        <v>Returning</v>
      </c>
      <c r="T4179" s="13">
        <f>IF(ISBLANK(Table14[[#This Row],[Discount]]),MEDIAN(Table14[Discount]),Table14[[#This Row],[Discount]])</f>
        <v>0.02</v>
      </c>
    </row>
    <row r="4180" spans="1:20" x14ac:dyDescent="0.3">
      <c r="A4180">
        <v>1497</v>
      </c>
      <c r="B4180" s="1">
        <v>45355</v>
      </c>
      <c r="C4180" t="s">
        <v>29</v>
      </c>
      <c r="D4180" t="s">
        <v>30</v>
      </c>
      <c r="E4180">
        <v>31101.77</v>
      </c>
      <c r="F4180">
        <v>23</v>
      </c>
      <c r="G4180" t="s">
        <v>28</v>
      </c>
      <c r="H4180" s="9">
        <v>1146.52</v>
      </c>
      <c r="I4180" s="9">
        <v>1365.91</v>
      </c>
      <c r="J4180" t="s">
        <v>25</v>
      </c>
      <c r="K4180">
        <v>0.01</v>
      </c>
      <c r="L4180" s="4" t="s">
        <v>31</v>
      </c>
      <c r="M4180" s="4" t="s">
        <v>22</v>
      </c>
      <c r="N4180" s="4" t="str">
        <f>IF(ISBLANK(Table14[[#This Row],[Sales_Rep]]),"Unknown",Table14[[#This Row],[Sales_Rep]])</f>
        <v>Bob</v>
      </c>
      <c r="O4180" t="str">
        <f>PROPER(Table14[[#This Row],[Region]])</f>
        <v>South</v>
      </c>
      <c r="P4180" s="9">
        <f>IF(ISBLANK(Table14[[#This Row],[Sales_Amount]]),MEDIAN(Table14[Sales_Amount]),Table14[[#This Row],[Sales_Amount]])</f>
        <v>31101.77</v>
      </c>
      <c r="Q4180" s="11">
        <f>IF(ISBLANK(Table14[[#This Row],[Quantity_Sold]]),MEDIAN(Table14[Quantity_Sold]),Table14[[#This Row],[Quantity_Sold]])</f>
        <v>23</v>
      </c>
      <c r="R4180" s="4" t="str">
        <f>TRIM(Table14[[#This Row],[Product_Category]])</f>
        <v>Furniture</v>
      </c>
      <c r="S4180" s="4" t="str">
        <f>PROPER(Table14[[#This Row],[Customer_Type]])</f>
        <v>New</v>
      </c>
      <c r="T4180" s="13">
        <f>IF(ISBLANK(Table14[[#This Row],[Discount]]),MEDIAN(Table14[Discount]),Table14[[#This Row],[Discount]])</f>
        <v>0.01</v>
      </c>
    </row>
    <row r="4181" spans="1:20" x14ac:dyDescent="0.3">
      <c r="A4181">
        <v>1390</v>
      </c>
      <c r="B4181" s="1">
        <v>45170</v>
      </c>
      <c r="C4181" t="s">
        <v>13</v>
      </c>
      <c r="D4181" t="s">
        <v>27</v>
      </c>
      <c r="E4181">
        <v>1578.78</v>
      </c>
      <c r="F4181">
        <v>4</v>
      </c>
      <c r="G4181" t="s">
        <v>24</v>
      </c>
      <c r="H4181" s="9">
        <v>350.16</v>
      </c>
      <c r="I4181" s="9">
        <v>506.02</v>
      </c>
      <c r="J4181" t="s">
        <v>25</v>
      </c>
      <c r="K4181">
        <v>0.22</v>
      </c>
      <c r="L4181" s="4" t="s">
        <v>26</v>
      </c>
      <c r="M4181" s="4" t="s">
        <v>18</v>
      </c>
      <c r="N4181" s="4" t="str">
        <f>IF(ISBLANK(Table14[[#This Row],[Sales_Rep]]),"Unknown",Table14[[#This Row],[Sales_Rep]])</f>
        <v>David</v>
      </c>
      <c r="O4181" t="str">
        <f>PROPER(Table14[[#This Row],[Region]])</f>
        <v>West</v>
      </c>
      <c r="P4181" s="9">
        <f>IF(ISBLANK(Table14[[#This Row],[Sales_Amount]]),MEDIAN(Table14[Sales_Amount]),Table14[[#This Row],[Sales_Amount]])</f>
        <v>1578.78</v>
      </c>
      <c r="Q4181" s="11">
        <f>IF(ISBLANK(Table14[[#This Row],[Quantity_Sold]]),MEDIAN(Table14[Quantity_Sold]),Table14[[#This Row],[Quantity_Sold]])</f>
        <v>4</v>
      </c>
      <c r="R4181" s="4" t="str">
        <f>TRIM(Table14[[#This Row],[Product_Category]])</f>
        <v>Clothing</v>
      </c>
      <c r="S4181" s="4" t="str">
        <f>PROPER(Table14[[#This Row],[Customer_Type]])</f>
        <v>New</v>
      </c>
      <c r="T4181" s="13">
        <f>IF(ISBLANK(Table14[[#This Row],[Discount]]),MEDIAN(Table14[Discount]),Table14[[#This Row],[Discount]])</f>
        <v>0.22</v>
      </c>
    </row>
    <row r="4182" spans="1:20" x14ac:dyDescent="0.3">
      <c r="A4182">
        <v>1369</v>
      </c>
      <c r="B4182" s="1">
        <v>45575</v>
      </c>
      <c r="C4182" t="s">
        <v>32</v>
      </c>
      <c r="D4182" t="s">
        <v>20</v>
      </c>
      <c r="E4182">
        <v>59089.35</v>
      </c>
      <c r="F4182">
        <v>26</v>
      </c>
      <c r="G4182" t="s">
        <v>15</v>
      </c>
      <c r="H4182" s="9">
        <v>2341.88</v>
      </c>
      <c r="I4182" s="9">
        <v>3200.94</v>
      </c>
      <c r="J4182" t="s">
        <v>25</v>
      </c>
      <c r="K4182">
        <v>0.28999999999999998</v>
      </c>
      <c r="L4182" s="4" t="s">
        <v>26</v>
      </c>
      <c r="M4182" s="4" t="s">
        <v>18</v>
      </c>
      <c r="N4182" s="4" t="str">
        <f>IF(ISBLANK(Table14[[#This Row],[Sales_Rep]]),"Unknown",Table14[[#This Row],[Sales_Rep]])</f>
        <v>Alice</v>
      </c>
      <c r="O4182" t="str">
        <f>PROPER(Table14[[#This Row],[Region]])</f>
        <v>North</v>
      </c>
      <c r="P4182" s="9">
        <f>IF(ISBLANK(Table14[[#This Row],[Sales_Amount]]),MEDIAN(Table14[Sales_Amount]),Table14[[#This Row],[Sales_Amount]])</f>
        <v>59089.35</v>
      </c>
      <c r="Q4182" s="11">
        <f>IF(ISBLANK(Table14[[#This Row],[Quantity_Sold]]),MEDIAN(Table14[Quantity_Sold]),Table14[[#This Row],[Quantity_Sold]])</f>
        <v>26</v>
      </c>
      <c r="R4182" s="4" t="str">
        <f>TRIM(Table14[[#This Row],[Product_Category]])</f>
        <v>Food</v>
      </c>
      <c r="S4182" s="4" t="str">
        <f>PROPER(Table14[[#This Row],[Customer_Type]])</f>
        <v>New</v>
      </c>
      <c r="T4182" s="13">
        <f>IF(ISBLANK(Table14[[#This Row],[Discount]]),MEDIAN(Table14[Discount]),Table14[[#This Row],[Discount]])</f>
        <v>0.28999999999999998</v>
      </c>
    </row>
    <row r="4183" spans="1:20" x14ac:dyDescent="0.3">
      <c r="A4183">
        <v>1085</v>
      </c>
      <c r="B4183" s="1">
        <v>45604</v>
      </c>
      <c r="C4183" t="s">
        <v>13</v>
      </c>
      <c r="D4183" t="s">
        <v>20</v>
      </c>
      <c r="E4183">
        <v>40881.46</v>
      </c>
      <c r="F4183">
        <v>15</v>
      </c>
      <c r="G4183" t="s">
        <v>28</v>
      </c>
      <c r="H4183" s="9">
        <v>2638.71</v>
      </c>
      <c r="I4183" s="9">
        <v>3244.56</v>
      </c>
      <c r="J4183" t="s">
        <v>16</v>
      </c>
      <c r="K4183">
        <v>0.16</v>
      </c>
      <c r="L4183" s="4" t="s">
        <v>26</v>
      </c>
      <c r="M4183" s="4" t="s">
        <v>18</v>
      </c>
      <c r="N4183" s="4" t="str">
        <f>IF(ISBLANK(Table14[[#This Row],[Sales_Rep]]),"Unknown",Table14[[#This Row],[Sales_Rep]])</f>
        <v>David</v>
      </c>
      <c r="O4183" t="str">
        <f>PROPER(Table14[[#This Row],[Region]])</f>
        <v>North</v>
      </c>
      <c r="P4183" s="9">
        <f>IF(ISBLANK(Table14[[#This Row],[Sales_Amount]]),MEDIAN(Table14[Sales_Amount]),Table14[[#This Row],[Sales_Amount]])</f>
        <v>40881.46</v>
      </c>
      <c r="Q4183" s="11">
        <f>IF(ISBLANK(Table14[[#This Row],[Quantity_Sold]]),MEDIAN(Table14[Quantity_Sold]),Table14[[#This Row],[Quantity_Sold]])</f>
        <v>15</v>
      </c>
      <c r="R4183" s="4" t="str">
        <f>TRIM(Table14[[#This Row],[Product_Category]])</f>
        <v>Furniture</v>
      </c>
      <c r="S4183" s="4" t="str">
        <f>PROPER(Table14[[#This Row],[Customer_Type]])</f>
        <v>Returning</v>
      </c>
      <c r="T4183" s="13">
        <f>IF(ISBLANK(Table14[[#This Row],[Discount]]),MEDIAN(Table14[Discount]),Table14[[#This Row],[Discount]])</f>
        <v>0.16</v>
      </c>
    </row>
    <row r="4184" spans="1:20" x14ac:dyDescent="0.3">
      <c r="A4184">
        <v>1236</v>
      </c>
      <c r="B4184" s="1">
        <v>45611</v>
      </c>
      <c r="C4184" t="s">
        <v>13</v>
      </c>
      <c r="D4184" t="s">
        <v>30</v>
      </c>
      <c r="E4184">
        <v>96496.59</v>
      </c>
      <c r="F4184">
        <v>37</v>
      </c>
      <c r="G4184" t="s">
        <v>21</v>
      </c>
      <c r="H4184" s="9">
        <v>2205.29</v>
      </c>
      <c r="I4184" s="9">
        <v>3260.02</v>
      </c>
      <c r="J4184" t="s">
        <v>25</v>
      </c>
      <c r="K4184">
        <v>0.2</v>
      </c>
      <c r="L4184" s="4" t="s">
        <v>17</v>
      </c>
      <c r="M4184" s="4" t="s">
        <v>22</v>
      </c>
      <c r="N4184" s="4" t="str">
        <f>IF(ISBLANK(Table14[[#This Row],[Sales_Rep]]),"Unknown",Table14[[#This Row],[Sales_Rep]])</f>
        <v>David</v>
      </c>
      <c r="O4184" t="str">
        <f>PROPER(Table14[[#This Row],[Region]])</f>
        <v>South</v>
      </c>
      <c r="P4184" s="9">
        <f>IF(ISBLANK(Table14[[#This Row],[Sales_Amount]]),MEDIAN(Table14[Sales_Amount]),Table14[[#This Row],[Sales_Amount]])</f>
        <v>96496.59</v>
      </c>
      <c r="Q4184" s="11">
        <f>IF(ISBLANK(Table14[[#This Row],[Quantity_Sold]]),MEDIAN(Table14[Quantity_Sold]),Table14[[#This Row],[Quantity_Sold]])</f>
        <v>37</v>
      </c>
      <c r="R4184" s="4" t="str">
        <f>TRIM(Table14[[#This Row],[Product_Category]])</f>
        <v>Electronics</v>
      </c>
      <c r="S4184" s="4" t="str">
        <f>PROPER(Table14[[#This Row],[Customer_Type]])</f>
        <v>New</v>
      </c>
      <c r="T4184" s="13">
        <f>IF(ISBLANK(Table14[[#This Row],[Discount]]),MEDIAN(Table14[Discount]),Table14[[#This Row],[Discount]])</f>
        <v>0.2</v>
      </c>
    </row>
    <row r="4185" spans="1:20" x14ac:dyDescent="0.3">
      <c r="A4185">
        <v>1073</v>
      </c>
      <c r="B4185" s="1">
        <v>45424</v>
      </c>
      <c r="C4185" t="s">
        <v>13</v>
      </c>
      <c r="D4185" t="s">
        <v>20</v>
      </c>
      <c r="E4185">
        <v>37871.949999999997</v>
      </c>
      <c r="F4185">
        <v>10</v>
      </c>
      <c r="G4185" t="s">
        <v>21</v>
      </c>
      <c r="H4185" s="9">
        <v>3484.93</v>
      </c>
      <c r="I4185" s="9">
        <v>4618.53</v>
      </c>
      <c r="J4185" t="s">
        <v>16</v>
      </c>
      <c r="K4185">
        <v>0.18</v>
      </c>
      <c r="L4185" s="4" t="s">
        <v>31</v>
      </c>
      <c r="M4185" s="4" t="s">
        <v>18</v>
      </c>
      <c r="N4185" s="4" t="str">
        <f>IF(ISBLANK(Table14[[#This Row],[Sales_Rep]]),"Unknown",Table14[[#This Row],[Sales_Rep]])</f>
        <v>David</v>
      </c>
      <c r="O4185" t="str">
        <f>PROPER(Table14[[#This Row],[Region]])</f>
        <v>North</v>
      </c>
      <c r="P4185" s="9">
        <f>IF(ISBLANK(Table14[[#This Row],[Sales_Amount]]),MEDIAN(Table14[Sales_Amount]),Table14[[#This Row],[Sales_Amount]])</f>
        <v>37871.949999999997</v>
      </c>
      <c r="Q4185" s="11">
        <f>IF(ISBLANK(Table14[[#This Row],[Quantity_Sold]]),MEDIAN(Table14[Quantity_Sold]),Table14[[#This Row],[Quantity_Sold]])</f>
        <v>10</v>
      </c>
      <c r="R4185" s="4" t="str">
        <f>TRIM(Table14[[#This Row],[Product_Category]])</f>
        <v>Electronics</v>
      </c>
      <c r="S4185" s="4" t="str">
        <f>PROPER(Table14[[#This Row],[Customer_Type]])</f>
        <v>Returning</v>
      </c>
      <c r="T4185" s="13">
        <f>IF(ISBLANK(Table14[[#This Row],[Discount]]),MEDIAN(Table14[Discount]),Table14[[#This Row],[Discount]])</f>
        <v>0.18</v>
      </c>
    </row>
    <row r="4186" spans="1:20" x14ac:dyDescent="0.3">
      <c r="A4186">
        <v>1323</v>
      </c>
      <c r="B4186" s="1">
        <v>45591</v>
      </c>
      <c r="C4186" t="s">
        <v>32</v>
      </c>
      <c r="D4186" t="s">
        <v>14</v>
      </c>
      <c r="E4186">
        <v>3884.15</v>
      </c>
      <c r="F4186">
        <v>41</v>
      </c>
      <c r="G4186" t="s">
        <v>21</v>
      </c>
      <c r="H4186" s="9">
        <v>102.21</v>
      </c>
      <c r="I4186" s="9">
        <v>133.43</v>
      </c>
      <c r="J4186" t="s">
        <v>16</v>
      </c>
      <c r="K4186">
        <v>0.28999999999999998</v>
      </c>
      <c r="L4186" s="4" t="s">
        <v>31</v>
      </c>
      <c r="M4186" s="4" t="s">
        <v>22</v>
      </c>
      <c r="N4186" s="4" t="str">
        <f>IF(ISBLANK(Table14[[#This Row],[Sales_Rep]]),"Unknown",Table14[[#This Row],[Sales_Rep]])</f>
        <v>Alice</v>
      </c>
      <c r="O4186" t="str">
        <f>PROPER(Table14[[#This Row],[Region]])</f>
        <v>East</v>
      </c>
      <c r="P4186" s="9">
        <f>IF(ISBLANK(Table14[[#This Row],[Sales_Amount]]),MEDIAN(Table14[Sales_Amount]),Table14[[#This Row],[Sales_Amount]])</f>
        <v>3884.15</v>
      </c>
      <c r="Q4186" s="11">
        <f>IF(ISBLANK(Table14[[#This Row],[Quantity_Sold]]),MEDIAN(Table14[Quantity_Sold]),Table14[[#This Row],[Quantity_Sold]])</f>
        <v>41</v>
      </c>
      <c r="R4186" s="4" t="str">
        <f>TRIM(Table14[[#This Row],[Product_Category]])</f>
        <v>Electronics</v>
      </c>
      <c r="S4186" s="4" t="str">
        <f>PROPER(Table14[[#This Row],[Customer_Type]])</f>
        <v>Returning</v>
      </c>
      <c r="T4186" s="13">
        <f>IF(ISBLANK(Table14[[#This Row],[Discount]]),MEDIAN(Table14[Discount]),Table14[[#This Row],[Discount]])</f>
        <v>0.28999999999999998</v>
      </c>
    </row>
    <row r="4187" spans="1:20" x14ac:dyDescent="0.3">
      <c r="A4187">
        <v>1057</v>
      </c>
      <c r="B4187" s="1">
        <v>45378</v>
      </c>
      <c r="C4187" t="s">
        <v>32</v>
      </c>
      <c r="D4187" t="s">
        <v>30</v>
      </c>
      <c r="E4187">
        <v>861.55</v>
      </c>
      <c r="F4187">
        <v>1</v>
      </c>
      <c r="G4187" t="s">
        <v>15</v>
      </c>
      <c r="H4187" s="9">
        <v>869.37</v>
      </c>
      <c r="I4187" s="9">
        <v>1090.57</v>
      </c>
      <c r="J4187" t="s">
        <v>25</v>
      </c>
      <c r="K4187">
        <v>0.21</v>
      </c>
      <c r="L4187" s="4" t="s">
        <v>31</v>
      </c>
      <c r="M4187" s="4" t="s">
        <v>18</v>
      </c>
      <c r="N4187" s="4" t="str">
        <f>IF(ISBLANK(Table14[[#This Row],[Sales_Rep]]),"Unknown",Table14[[#This Row],[Sales_Rep]])</f>
        <v>Alice</v>
      </c>
      <c r="O4187" t="str">
        <f>PROPER(Table14[[#This Row],[Region]])</f>
        <v>South</v>
      </c>
      <c r="P4187" s="9">
        <f>IF(ISBLANK(Table14[[#This Row],[Sales_Amount]]),MEDIAN(Table14[Sales_Amount]),Table14[[#This Row],[Sales_Amount]])</f>
        <v>861.55</v>
      </c>
      <c r="Q4187" s="11">
        <f>IF(ISBLANK(Table14[[#This Row],[Quantity_Sold]]),MEDIAN(Table14[Quantity_Sold]),Table14[[#This Row],[Quantity_Sold]])</f>
        <v>1</v>
      </c>
      <c r="R4187" s="4" t="str">
        <f>TRIM(Table14[[#This Row],[Product_Category]])</f>
        <v>Food</v>
      </c>
      <c r="S4187" s="4" t="str">
        <f>PROPER(Table14[[#This Row],[Customer_Type]])</f>
        <v>New</v>
      </c>
      <c r="T4187" s="13">
        <f>IF(ISBLANK(Table14[[#This Row],[Discount]]),MEDIAN(Table14[Discount]),Table14[[#This Row],[Discount]])</f>
        <v>0.21</v>
      </c>
    </row>
    <row r="4188" spans="1:20" x14ac:dyDescent="0.3">
      <c r="A4188">
        <v>1330</v>
      </c>
      <c r="B4188" s="1">
        <v>45351</v>
      </c>
      <c r="C4188" t="s">
        <v>19</v>
      </c>
      <c r="D4188" t="s">
        <v>30</v>
      </c>
      <c r="E4188">
        <v>3405.92</v>
      </c>
      <c r="F4188">
        <v>1</v>
      </c>
      <c r="G4188" t="s">
        <v>15</v>
      </c>
      <c r="H4188" s="9">
        <v>2949.58</v>
      </c>
      <c r="I4188" s="9">
        <v>4103.5200000000004</v>
      </c>
      <c r="J4188" t="s">
        <v>25</v>
      </c>
      <c r="K4188">
        <v>0.17</v>
      </c>
      <c r="L4188" s="4" t="s">
        <v>26</v>
      </c>
      <c r="M4188" s="4" t="s">
        <v>22</v>
      </c>
      <c r="N4188" s="4" t="str">
        <f>IF(ISBLANK(Table14[[#This Row],[Sales_Rep]]),"Unknown",Table14[[#This Row],[Sales_Rep]])</f>
        <v>Eve</v>
      </c>
      <c r="O4188" t="str">
        <f>PROPER(Table14[[#This Row],[Region]])</f>
        <v>South</v>
      </c>
      <c r="P4188" s="9">
        <f>IF(ISBLANK(Table14[[#This Row],[Sales_Amount]]),MEDIAN(Table14[Sales_Amount]),Table14[[#This Row],[Sales_Amount]])</f>
        <v>3405.92</v>
      </c>
      <c r="Q4188" s="11">
        <f>IF(ISBLANK(Table14[[#This Row],[Quantity_Sold]]),MEDIAN(Table14[Quantity_Sold]),Table14[[#This Row],[Quantity_Sold]])</f>
        <v>1</v>
      </c>
      <c r="R4188" s="4" t="str">
        <f>TRIM(Table14[[#This Row],[Product_Category]])</f>
        <v>Food</v>
      </c>
      <c r="S4188" s="4" t="str">
        <f>PROPER(Table14[[#This Row],[Customer_Type]])</f>
        <v>New</v>
      </c>
      <c r="T4188" s="13">
        <f>IF(ISBLANK(Table14[[#This Row],[Discount]]),MEDIAN(Table14[Discount]),Table14[[#This Row],[Discount]])</f>
        <v>0.17</v>
      </c>
    </row>
    <row r="4189" spans="1:20" x14ac:dyDescent="0.3">
      <c r="A4189">
        <v>1073</v>
      </c>
      <c r="B4189" s="1">
        <v>45452</v>
      </c>
      <c r="C4189" t="s">
        <v>29</v>
      </c>
      <c r="D4189" t="s">
        <v>27</v>
      </c>
      <c r="E4189">
        <v>15705.72</v>
      </c>
      <c r="F4189">
        <v>4</v>
      </c>
      <c r="G4189" t="s">
        <v>21</v>
      </c>
      <c r="H4189" s="9">
        <v>3637.84</v>
      </c>
      <c r="I4189" s="9">
        <v>5235.24</v>
      </c>
      <c r="J4189" t="s">
        <v>16</v>
      </c>
      <c r="K4189">
        <v>0.25</v>
      </c>
      <c r="L4189" s="4" t="s">
        <v>31</v>
      </c>
      <c r="M4189" s="4" t="s">
        <v>22</v>
      </c>
      <c r="N4189" s="4" t="str">
        <f>IF(ISBLANK(Table14[[#This Row],[Sales_Rep]]),"Unknown",Table14[[#This Row],[Sales_Rep]])</f>
        <v>Bob</v>
      </c>
      <c r="O4189" t="str">
        <f>PROPER(Table14[[#This Row],[Region]])</f>
        <v>West</v>
      </c>
      <c r="P4189" s="9">
        <f>IF(ISBLANK(Table14[[#This Row],[Sales_Amount]]),MEDIAN(Table14[Sales_Amount]),Table14[[#This Row],[Sales_Amount]])</f>
        <v>15705.72</v>
      </c>
      <c r="Q4189" s="11">
        <f>IF(ISBLANK(Table14[[#This Row],[Quantity_Sold]]),MEDIAN(Table14[Quantity_Sold]),Table14[[#This Row],[Quantity_Sold]])</f>
        <v>4</v>
      </c>
      <c r="R4189" s="4" t="str">
        <f>TRIM(Table14[[#This Row],[Product_Category]])</f>
        <v>Electronics</v>
      </c>
      <c r="S4189" s="4" t="str">
        <f>PROPER(Table14[[#This Row],[Customer_Type]])</f>
        <v>Returning</v>
      </c>
      <c r="T4189" s="13">
        <f>IF(ISBLANK(Table14[[#This Row],[Discount]]),MEDIAN(Table14[Discount]),Table14[[#This Row],[Discount]])</f>
        <v>0.25</v>
      </c>
    </row>
    <row r="4190" spans="1:20" x14ac:dyDescent="0.3">
      <c r="A4190">
        <v>1202</v>
      </c>
      <c r="B4190" s="1">
        <v>45538</v>
      </c>
      <c r="C4190" t="s">
        <v>29</v>
      </c>
      <c r="D4190" t="s">
        <v>20</v>
      </c>
      <c r="E4190">
        <v>60285.29</v>
      </c>
      <c r="F4190">
        <v>33</v>
      </c>
      <c r="G4190" t="s">
        <v>15</v>
      </c>
      <c r="H4190" s="9">
        <v>1348.7</v>
      </c>
      <c r="I4190" s="9">
        <v>1964.33</v>
      </c>
      <c r="J4190" t="s">
        <v>16</v>
      </c>
      <c r="K4190">
        <v>7.0000000000000007E-2</v>
      </c>
      <c r="L4190" s="4" t="s">
        <v>31</v>
      </c>
      <c r="M4190" s="4" t="s">
        <v>22</v>
      </c>
      <c r="N4190" s="4" t="str">
        <f>IF(ISBLANK(Table14[[#This Row],[Sales_Rep]]),"Unknown",Table14[[#This Row],[Sales_Rep]])</f>
        <v>Bob</v>
      </c>
      <c r="O4190" t="str">
        <f>PROPER(Table14[[#This Row],[Region]])</f>
        <v>North</v>
      </c>
      <c r="P4190" s="9">
        <f>IF(ISBLANK(Table14[[#This Row],[Sales_Amount]]),MEDIAN(Table14[Sales_Amount]),Table14[[#This Row],[Sales_Amount]])</f>
        <v>60285.29</v>
      </c>
      <c r="Q4190" s="11">
        <f>IF(ISBLANK(Table14[[#This Row],[Quantity_Sold]]),MEDIAN(Table14[Quantity_Sold]),Table14[[#This Row],[Quantity_Sold]])</f>
        <v>33</v>
      </c>
      <c r="R4190" s="4" t="str">
        <f>TRIM(Table14[[#This Row],[Product_Category]])</f>
        <v>Food</v>
      </c>
      <c r="S4190" s="4" t="str">
        <f>PROPER(Table14[[#This Row],[Customer_Type]])</f>
        <v>Returning</v>
      </c>
      <c r="T4190" s="13">
        <f>IF(ISBLANK(Table14[[#This Row],[Discount]]),MEDIAN(Table14[Discount]),Table14[[#This Row],[Discount]])</f>
        <v>7.0000000000000007E-2</v>
      </c>
    </row>
    <row r="4191" spans="1:20" x14ac:dyDescent="0.3">
      <c r="A4191">
        <v>1354</v>
      </c>
      <c r="B4191" s="1">
        <v>45215</v>
      </c>
      <c r="C4191" t="s">
        <v>19</v>
      </c>
      <c r="D4191" t="s">
        <v>30</v>
      </c>
      <c r="E4191">
        <v>4572.76</v>
      </c>
      <c r="F4191">
        <v>6</v>
      </c>
      <c r="G4191" t="s">
        <v>21</v>
      </c>
      <c r="H4191" s="9">
        <v>680.64</v>
      </c>
      <c r="I4191" s="9">
        <v>1016.17</v>
      </c>
      <c r="J4191" t="s">
        <v>25</v>
      </c>
      <c r="K4191">
        <v>0.25</v>
      </c>
      <c r="L4191" s="4" t="s">
        <v>31</v>
      </c>
      <c r="M4191" s="4" t="s">
        <v>18</v>
      </c>
      <c r="N4191" s="4" t="str">
        <f>IF(ISBLANK(Table14[[#This Row],[Sales_Rep]]),"Unknown",Table14[[#This Row],[Sales_Rep]])</f>
        <v>Eve</v>
      </c>
      <c r="O4191" t="str">
        <f>PROPER(Table14[[#This Row],[Region]])</f>
        <v>South</v>
      </c>
      <c r="P4191" s="9">
        <f>IF(ISBLANK(Table14[[#This Row],[Sales_Amount]]),MEDIAN(Table14[Sales_Amount]),Table14[[#This Row],[Sales_Amount]])</f>
        <v>4572.76</v>
      </c>
      <c r="Q4191" s="11">
        <f>IF(ISBLANK(Table14[[#This Row],[Quantity_Sold]]),MEDIAN(Table14[Quantity_Sold]),Table14[[#This Row],[Quantity_Sold]])</f>
        <v>6</v>
      </c>
      <c r="R4191" s="4" t="str">
        <f>TRIM(Table14[[#This Row],[Product_Category]])</f>
        <v>Electronics</v>
      </c>
      <c r="S4191" s="4" t="str">
        <f>PROPER(Table14[[#This Row],[Customer_Type]])</f>
        <v>New</v>
      </c>
      <c r="T4191" s="13">
        <f>IF(ISBLANK(Table14[[#This Row],[Discount]]),MEDIAN(Table14[Discount]),Table14[[#This Row],[Discount]])</f>
        <v>0.25</v>
      </c>
    </row>
    <row r="4192" spans="1:20" x14ac:dyDescent="0.3">
      <c r="A4192">
        <v>1150</v>
      </c>
      <c r="B4192" s="1">
        <v>45194</v>
      </c>
      <c r="C4192" t="s">
        <v>19</v>
      </c>
      <c r="D4192" t="s">
        <v>14</v>
      </c>
      <c r="E4192">
        <v>23310.17</v>
      </c>
      <c r="F4192">
        <v>8</v>
      </c>
      <c r="G4192" t="s">
        <v>21</v>
      </c>
      <c r="H4192" s="9">
        <v>2346.81</v>
      </c>
      <c r="I4192" s="9">
        <v>3273.9</v>
      </c>
      <c r="J4192" t="s">
        <v>25</v>
      </c>
      <c r="K4192">
        <v>0.11</v>
      </c>
      <c r="L4192" s="4" t="s">
        <v>17</v>
      </c>
      <c r="M4192" s="4" t="s">
        <v>18</v>
      </c>
      <c r="N4192" s="4" t="str">
        <f>IF(ISBLANK(Table14[[#This Row],[Sales_Rep]]),"Unknown",Table14[[#This Row],[Sales_Rep]])</f>
        <v>Eve</v>
      </c>
      <c r="O4192" t="str">
        <f>PROPER(Table14[[#This Row],[Region]])</f>
        <v>East</v>
      </c>
      <c r="P4192" s="9">
        <f>IF(ISBLANK(Table14[[#This Row],[Sales_Amount]]),MEDIAN(Table14[Sales_Amount]),Table14[[#This Row],[Sales_Amount]])</f>
        <v>23310.17</v>
      </c>
      <c r="Q4192" s="11">
        <f>IF(ISBLANK(Table14[[#This Row],[Quantity_Sold]]),MEDIAN(Table14[Quantity_Sold]),Table14[[#This Row],[Quantity_Sold]])</f>
        <v>8</v>
      </c>
      <c r="R4192" s="4" t="str">
        <f>TRIM(Table14[[#This Row],[Product_Category]])</f>
        <v>Electronics</v>
      </c>
      <c r="S4192" s="4" t="str">
        <f>PROPER(Table14[[#This Row],[Customer_Type]])</f>
        <v>New</v>
      </c>
      <c r="T4192" s="13">
        <f>IF(ISBLANK(Table14[[#This Row],[Discount]]),MEDIAN(Table14[Discount]),Table14[[#This Row],[Discount]])</f>
        <v>0.11</v>
      </c>
    </row>
    <row r="4193" spans="1:20" x14ac:dyDescent="0.3">
      <c r="A4193">
        <v>1064</v>
      </c>
      <c r="B4193" s="1">
        <v>45435</v>
      </c>
      <c r="C4193" t="s">
        <v>13</v>
      </c>
      <c r="D4193" t="s">
        <v>20</v>
      </c>
      <c r="E4193">
        <v>73981.440000000002</v>
      </c>
      <c r="F4193">
        <v>40</v>
      </c>
      <c r="G4193" t="s">
        <v>21</v>
      </c>
      <c r="H4193" s="9">
        <v>1934.94</v>
      </c>
      <c r="I4193" s="9">
        <v>2568.8000000000002</v>
      </c>
      <c r="J4193" t="s">
        <v>25</v>
      </c>
      <c r="K4193">
        <v>0.28000000000000003</v>
      </c>
      <c r="L4193" s="4" t="s">
        <v>17</v>
      </c>
      <c r="M4193" s="4" t="s">
        <v>18</v>
      </c>
      <c r="N4193" s="4" t="str">
        <f>IF(ISBLANK(Table14[[#This Row],[Sales_Rep]]),"Unknown",Table14[[#This Row],[Sales_Rep]])</f>
        <v>David</v>
      </c>
      <c r="O4193" t="str">
        <f>PROPER(Table14[[#This Row],[Region]])</f>
        <v>North</v>
      </c>
      <c r="P4193" s="9">
        <f>IF(ISBLANK(Table14[[#This Row],[Sales_Amount]]),MEDIAN(Table14[Sales_Amount]),Table14[[#This Row],[Sales_Amount]])</f>
        <v>73981.440000000002</v>
      </c>
      <c r="Q4193" s="11">
        <f>IF(ISBLANK(Table14[[#This Row],[Quantity_Sold]]),MEDIAN(Table14[Quantity_Sold]),Table14[[#This Row],[Quantity_Sold]])</f>
        <v>40</v>
      </c>
      <c r="R4193" s="4" t="str">
        <f>TRIM(Table14[[#This Row],[Product_Category]])</f>
        <v>Electronics</v>
      </c>
      <c r="S4193" s="4" t="str">
        <f>PROPER(Table14[[#This Row],[Customer_Type]])</f>
        <v>New</v>
      </c>
      <c r="T4193" s="13">
        <f>IF(ISBLANK(Table14[[#This Row],[Discount]]),MEDIAN(Table14[Discount]),Table14[[#This Row],[Discount]])</f>
        <v>0.28000000000000003</v>
      </c>
    </row>
    <row r="4194" spans="1:20" x14ac:dyDescent="0.3">
      <c r="A4194">
        <v>1233</v>
      </c>
      <c r="B4194" s="1">
        <v>45394</v>
      </c>
      <c r="C4194" t="s">
        <v>19</v>
      </c>
      <c r="D4194" t="s">
        <v>27</v>
      </c>
      <c r="E4194">
        <v>58767.19</v>
      </c>
      <c r="F4194">
        <v>17</v>
      </c>
      <c r="G4194" t="s">
        <v>28</v>
      </c>
      <c r="H4194" s="9">
        <v>3151.05</v>
      </c>
      <c r="I4194" s="9">
        <v>4267.7700000000004</v>
      </c>
      <c r="J4194" t="s">
        <v>25</v>
      </c>
      <c r="K4194">
        <v>0.19</v>
      </c>
      <c r="L4194" s="4" t="s">
        <v>31</v>
      </c>
      <c r="M4194" s="4" t="s">
        <v>22</v>
      </c>
      <c r="N4194" s="4" t="str">
        <f>IF(ISBLANK(Table14[[#This Row],[Sales_Rep]]),"Unknown",Table14[[#This Row],[Sales_Rep]])</f>
        <v>Eve</v>
      </c>
      <c r="O4194" t="str">
        <f>PROPER(Table14[[#This Row],[Region]])</f>
        <v>West</v>
      </c>
      <c r="P4194" s="9">
        <f>IF(ISBLANK(Table14[[#This Row],[Sales_Amount]]),MEDIAN(Table14[Sales_Amount]),Table14[[#This Row],[Sales_Amount]])</f>
        <v>58767.19</v>
      </c>
      <c r="Q4194" s="11">
        <f>IF(ISBLANK(Table14[[#This Row],[Quantity_Sold]]),MEDIAN(Table14[Quantity_Sold]),Table14[[#This Row],[Quantity_Sold]])</f>
        <v>17</v>
      </c>
      <c r="R4194" s="4" t="str">
        <f>TRIM(Table14[[#This Row],[Product_Category]])</f>
        <v>Furniture</v>
      </c>
      <c r="S4194" s="4" t="str">
        <f>PROPER(Table14[[#This Row],[Customer_Type]])</f>
        <v>New</v>
      </c>
      <c r="T4194" s="13">
        <f>IF(ISBLANK(Table14[[#This Row],[Discount]]),MEDIAN(Table14[Discount]),Table14[[#This Row],[Discount]])</f>
        <v>0.19</v>
      </c>
    </row>
    <row r="4195" spans="1:20" x14ac:dyDescent="0.3">
      <c r="A4195">
        <v>1410</v>
      </c>
      <c r="B4195" s="1">
        <v>44975</v>
      </c>
      <c r="C4195" t="s">
        <v>23</v>
      </c>
      <c r="D4195" t="s">
        <v>20</v>
      </c>
      <c r="E4195">
        <v>114271.9</v>
      </c>
      <c r="F4195">
        <v>26</v>
      </c>
      <c r="G4195" t="s">
        <v>28</v>
      </c>
      <c r="H4195" s="9">
        <v>4137.13</v>
      </c>
      <c r="I4195" s="9">
        <v>5110.55</v>
      </c>
      <c r="J4195" t="s">
        <v>16</v>
      </c>
      <c r="K4195">
        <v>0.14000000000000001</v>
      </c>
      <c r="L4195" s="4" t="s">
        <v>26</v>
      </c>
      <c r="M4195" s="4" t="s">
        <v>22</v>
      </c>
      <c r="N4195" s="4" t="str">
        <f>IF(ISBLANK(Table14[[#This Row],[Sales_Rep]]),"Unknown",Table14[[#This Row],[Sales_Rep]])</f>
        <v>Charlie</v>
      </c>
      <c r="O4195" t="str">
        <f>PROPER(Table14[[#This Row],[Region]])</f>
        <v>North</v>
      </c>
      <c r="P4195" s="9">
        <f>IF(ISBLANK(Table14[[#This Row],[Sales_Amount]]),MEDIAN(Table14[Sales_Amount]),Table14[[#This Row],[Sales_Amount]])</f>
        <v>114271.9</v>
      </c>
      <c r="Q4195" s="11">
        <f>IF(ISBLANK(Table14[[#This Row],[Quantity_Sold]]),MEDIAN(Table14[Quantity_Sold]),Table14[[#This Row],[Quantity_Sold]])</f>
        <v>26</v>
      </c>
      <c r="R4195" s="4" t="str">
        <f>TRIM(Table14[[#This Row],[Product_Category]])</f>
        <v>Furniture</v>
      </c>
      <c r="S4195" s="4" t="str">
        <f>PROPER(Table14[[#This Row],[Customer_Type]])</f>
        <v>Returning</v>
      </c>
      <c r="T4195" s="13">
        <f>IF(ISBLANK(Table14[[#This Row],[Discount]]),MEDIAN(Table14[Discount]),Table14[[#This Row],[Discount]])</f>
        <v>0.14000000000000001</v>
      </c>
    </row>
    <row r="4196" spans="1:20" x14ac:dyDescent="0.3">
      <c r="A4196">
        <v>1146</v>
      </c>
      <c r="B4196" s="1">
        <v>45570</v>
      </c>
      <c r="C4196" t="s">
        <v>29</v>
      </c>
      <c r="D4196" t="s">
        <v>27</v>
      </c>
      <c r="E4196">
        <v>32375.53</v>
      </c>
      <c r="F4196">
        <v>25</v>
      </c>
      <c r="G4196" t="s">
        <v>24</v>
      </c>
      <c r="H4196" s="9">
        <v>1278.1500000000001</v>
      </c>
      <c r="I4196" s="9">
        <v>1488.53</v>
      </c>
      <c r="J4196" t="s">
        <v>25</v>
      </c>
      <c r="K4196">
        <v>0.13</v>
      </c>
      <c r="L4196" s="4" t="s">
        <v>26</v>
      </c>
      <c r="M4196" s="4" t="s">
        <v>22</v>
      </c>
      <c r="N4196" s="4" t="str">
        <f>IF(ISBLANK(Table14[[#This Row],[Sales_Rep]]),"Unknown",Table14[[#This Row],[Sales_Rep]])</f>
        <v>Bob</v>
      </c>
      <c r="O4196" t="str">
        <f>PROPER(Table14[[#This Row],[Region]])</f>
        <v>West</v>
      </c>
      <c r="P4196" s="9">
        <f>IF(ISBLANK(Table14[[#This Row],[Sales_Amount]]),MEDIAN(Table14[Sales_Amount]),Table14[[#This Row],[Sales_Amount]])</f>
        <v>32375.53</v>
      </c>
      <c r="Q4196" s="11">
        <f>IF(ISBLANK(Table14[[#This Row],[Quantity_Sold]]),MEDIAN(Table14[Quantity_Sold]),Table14[[#This Row],[Quantity_Sold]])</f>
        <v>25</v>
      </c>
      <c r="R4196" s="4" t="str">
        <f>TRIM(Table14[[#This Row],[Product_Category]])</f>
        <v>Clothing</v>
      </c>
      <c r="S4196" s="4" t="str">
        <f>PROPER(Table14[[#This Row],[Customer_Type]])</f>
        <v>New</v>
      </c>
      <c r="T4196" s="13">
        <f>IF(ISBLANK(Table14[[#This Row],[Discount]]),MEDIAN(Table14[Discount]),Table14[[#This Row],[Discount]])</f>
        <v>0.13</v>
      </c>
    </row>
    <row r="4197" spans="1:20" x14ac:dyDescent="0.3">
      <c r="A4197">
        <v>1434</v>
      </c>
      <c r="B4197" s="1">
        <v>45569</v>
      </c>
      <c r="C4197" t="s">
        <v>19</v>
      </c>
      <c r="D4197" t="s">
        <v>14</v>
      </c>
      <c r="E4197">
        <v>45073.23</v>
      </c>
      <c r="F4197">
        <v>9</v>
      </c>
      <c r="G4197" t="s">
        <v>24</v>
      </c>
      <c r="H4197" s="9">
        <v>4354.54</v>
      </c>
      <c r="I4197" s="9">
        <v>5627.12</v>
      </c>
      <c r="J4197" t="s">
        <v>16</v>
      </c>
      <c r="K4197">
        <v>0.11</v>
      </c>
      <c r="L4197" s="4" t="s">
        <v>17</v>
      </c>
      <c r="M4197" s="4" t="s">
        <v>22</v>
      </c>
      <c r="N4197" s="4" t="str">
        <f>IF(ISBLANK(Table14[[#This Row],[Sales_Rep]]),"Unknown",Table14[[#This Row],[Sales_Rep]])</f>
        <v>Eve</v>
      </c>
      <c r="O4197" t="str">
        <f>PROPER(Table14[[#This Row],[Region]])</f>
        <v>East</v>
      </c>
      <c r="P4197" s="9">
        <f>IF(ISBLANK(Table14[[#This Row],[Sales_Amount]]),MEDIAN(Table14[Sales_Amount]),Table14[[#This Row],[Sales_Amount]])</f>
        <v>45073.23</v>
      </c>
      <c r="Q4197" s="11">
        <f>IF(ISBLANK(Table14[[#This Row],[Quantity_Sold]]),MEDIAN(Table14[Quantity_Sold]),Table14[[#This Row],[Quantity_Sold]])</f>
        <v>9</v>
      </c>
      <c r="R4197" s="4" t="str">
        <f>TRIM(Table14[[#This Row],[Product_Category]])</f>
        <v>Clothing</v>
      </c>
      <c r="S4197" s="4" t="str">
        <f>PROPER(Table14[[#This Row],[Customer_Type]])</f>
        <v>Returning</v>
      </c>
      <c r="T4197" s="13">
        <f>IF(ISBLANK(Table14[[#This Row],[Discount]]),MEDIAN(Table14[Discount]),Table14[[#This Row],[Discount]])</f>
        <v>0.11</v>
      </c>
    </row>
    <row r="4198" spans="1:20" x14ac:dyDescent="0.3">
      <c r="A4198">
        <v>1112</v>
      </c>
      <c r="B4198" s="1">
        <v>45387</v>
      </c>
      <c r="C4198" t="s">
        <v>23</v>
      </c>
      <c r="D4198" t="s">
        <v>27</v>
      </c>
      <c r="E4198">
        <v>90075.24</v>
      </c>
      <c r="F4198">
        <v>45</v>
      </c>
      <c r="G4198" t="s">
        <v>28</v>
      </c>
      <c r="H4198" s="9">
        <v>2256.9299999999998</v>
      </c>
      <c r="I4198" s="9">
        <v>2502.09</v>
      </c>
      <c r="J4198" t="s">
        <v>16</v>
      </c>
      <c r="K4198">
        <v>0.2</v>
      </c>
      <c r="L4198" s="4" t="s">
        <v>17</v>
      </c>
      <c r="M4198" s="4" t="s">
        <v>22</v>
      </c>
      <c r="N4198" s="4" t="str">
        <f>IF(ISBLANK(Table14[[#This Row],[Sales_Rep]]),"Unknown",Table14[[#This Row],[Sales_Rep]])</f>
        <v>Charlie</v>
      </c>
      <c r="O4198" t="str">
        <f>PROPER(Table14[[#This Row],[Region]])</f>
        <v>West</v>
      </c>
      <c r="P4198" s="9">
        <f>IF(ISBLANK(Table14[[#This Row],[Sales_Amount]]),MEDIAN(Table14[Sales_Amount]),Table14[[#This Row],[Sales_Amount]])</f>
        <v>90075.24</v>
      </c>
      <c r="Q4198" s="11">
        <f>IF(ISBLANK(Table14[[#This Row],[Quantity_Sold]]),MEDIAN(Table14[Quantity_Sold]),Table14[[#This Row],[Quantity_Sold]])</f>
        <v>45</v>
      </c>
      <c r="R4198" s="4" t="str">
        <f>TRIM(Table14[[#This Row],[Product_Category]])</f>
        <v>Furniture</v>
      </c>
      <c r="S4198" s="4" t="str">
        <f>PROPER(Table14[[#This Row],[Customer_Type]])</f>
        <v>Returning</v>
      </c>
      <c r="T4198" s="13">
        <f>IF(ISBLANK(Table14[[#This Row],[Discount]]),MEDIAN(Table14[Discount]),Table14[[#This Row],[Discount]])</f>
        <v>0.2</v>
      </c>
    </row>
    <row r="4199" spans="1:20" x14ac:dyDescent="0.3">
      <c r="A4199">
        <v>1421</v>
      </c>
      <c r="B4199" s="1">
        <v>45005</v>
      </c>
      <c r="C4199" t="s">
        <v>23</v>
      </c>
      <c r="D4199" t="s">
        <v>14</v>
      </c>
      <c r="E4199">
        <v>32746.07</v>
      </c>
      <c r="F4199">
        <v>18</v>
      </c>
      <c r="G4199" t="s">
        <v>21</v>
      </c>
      <c r="H4199" s="9">
        <v>2127.91</v>
      </c>
      <c r="I4199" s="9">
        <v>2562.29</v>
      </c>
      <c r="J4199" t="s">
        <v>16</v>
      </c>
      <c r="K4199">
        <v>0.28999999999999998</v>
      </c>
      <c r="L4199" s="4" t="s">
        <v>31</v>
      </c>
      <c r="M4199" s="4" t="s">
        <v>18</v>
      </c>
      <c r="N4199" s="4" t="str">
        <f>IF(ISBLANK(Table14[[#This Row],[Sales_Rep]]),"Unknown",Table14[[#This Row],[Sales_Rep]])</f>
        <v>Charlie</v>
      </c>
      <c r="O4199" t="str">
        <f>PROPER(Table14[[#This Row],[Region]])</f>
        <v>East</v>
      </c>
      <c r="P4199" s="9">
        <f>IF(ISBLANK(Table14[[#This Row],[Sales_Amount]]),MEDIAN(Table14[Sales_Amount]),Table14[[#This Row],[Sales_Amount]])</f>
        <v>32746.07</v>
      </c>
      <c r="Q4199" s="11">
        <f>IF(ISBLANK(Table14[[#This Row],[Quantity_Sold]]),MEDIAN(Table14[Quantity_Sold]),Table14[[#This Row],[Quantity_Sold]])</f>
        <v>18</v>
      </c>
      <c r="R4199" s="4" t="str">
        <f>TRIM(Table14[[#This Row],[Product_Category]])</f>
        <v>Electronics</v>
      </c>
      <c r="S4199" s="4" t="str">
        <f>PROPER(Table14[[#This Row],[Customer_Type]])</f>
        <v>Returning</v>
      </c>
      <c r="T4199" s="13">
        <f>IF(ISBLANK(Table14[[#This Row],[Discount]]),MEDIAN(Table14[Discount]),Table14[[#This Row],[Discount]])</f>
        <v>0.28999999999999998</v>
      </c>
    </row>
    <row r="4200" spans="1:20" x14ac:dyDescent="0.3">
      <c r="A4200">
        <v>1084</v>
      </c>
      <c r="B4200" s="1">
        <v>45436</v>
      </c>
      <c r="C4200" t="s">
        <v>23</v>
      </c>
      <c r="D4200" t="s">
        <v>27</v>
      </c>
      <c r="E4200">
        <v>7968.57</v>
      </c>
      <c r="F4200">
        <v>18</v>
      </c>
      <c r="G4200" t="s">
        <v>21</v>
      </c>
      <c r="H4200" s="9">
        <v>340.23</v>
      </c>
      <c r="I4200" s="9">
        <v>456.39</v>
      </c>
      <c r="J4200" t="s">
        <v>25</v>
      </c>
      <c r="K4200">
        <v>0.03</v>
      </c>
      <c r="L4200" s="4" t="s">
        <v>26</v>
      </c>
      <c r="M4200" s="4" t="s">
        <v>22</v>
      </c>
      <c r="N4200" s="4" t="str">
        <f>IF(ISBLANK(Table14[[#This Row],[Sales_Rep]]),"Unknown",Table14[[#This Row],[Sales_Rep]])</f>
        <v>Charlie</v>
      </c>
      <c r="O4200" t="str">
        <f>PROPER(Table14[[#This Row],[Region]])</f>
        <v>West</v>
      </c>
      <c r="P4200" s="9">
        <f>IF(ISBLANK(Table14[[#This Row],[Sales_Amount]]),MEDIAN(Table14[Sales_Amount]),Table14[[#This Row],[Sales_Amount]])</f>
        <v>7968.57</v>
      </c>
      <c r="Q4200" s="11">
        <f>IF(ISBLANK(Table14[[#This Row],[Quantity_Sold]]),MEDIAN(Table14[Quantity_Sold]),Table14[[#This Row],[Quantity_Sold]])</f>
        <v>18</v>
      </c>
      <c r="R4200" s="4" t="str">
        <f>TRIM(Table14[[#This Row],[Product_Category]])</f>
        <v>Electronics</v>
      </c>
      <c r="S4200" s="4" t="str">
        <f>PROPER(Table14[[#This Row],[Customer_Type]])</f>
        <v>New</v>
      </c>
      <c r="T4200" s="13">
        <f>IF(ISBLANK(Table14[[#This Row],[Discount]]),MEDIAN(Table14[Discount]),Table14[[#This Row],[Discount]])</f>
        <v>0.03</v>
      </c>
    </row>
    <row r="4201" spans="1:20" x14ac:dyDescent="0.3">
      <c r="A4201">
        <v>1404</v>
      </c>
      <c r="B4201" s="1">
        <v>45650</v>
      </c>
      <c r="C4201" t="s">
        <v>23</v>
      </c>
      <c r="D4201" t="s">
        <v>20</v>
      </c>
      <c r="E4201">
        <v>3270.63</v>
      </c>
      <c r="F4201">
        <v>4</v>
      </c>
      <c r="G4201" t="s">
        <v>28</v>
      </c>
      <c r="H4201" s="9">
        <v>917.58</v>
      </c>
      <c r="I4201" s="9">
        <v>1048.28</v>
      </c>
      <c r="J4201" t="s">
        <v>16</v>
      </c>
      <c r="K4201">
        <v>0.22</v>
      </c>
      <c r="L4201" s="4" t="s">
        <v>26</v>
      </c>
      <c r="M4201" s="4" t="s">
        <v>22</v>
      </c>
      <c r="N4201" s="4" t="str">
        <f>IF(ISBLANK(Table14[[#This Row],[Sales_Rep]]),"Unknown",Table14[[#This Row],[Sales_Rep]])</f>
        <v>Charlie</v>
      </c>
      <c r="O4201" t="str">
        <f>PROPER(Table14[[#This Row],[Region]])</f>
        <v>North</v>
      </c>
      <c r="P4201" s="9">
        <f>IF(ISBLANK(Table14[[#This Row],[Sales_Amount]]),MEDIAN(Table14[Sales_Amount]),Table14[[#This Row],[Sales_Amount]])</f>
        <v>3270.63</v>
      </c>
      <c r="Q4201" s="11">
        <f>IF(ISBLANK(Table14[[#This Row],[Quantity_Sold]]),MEDIAN(Table14[Quantity_Sold]),Table14[[#This Row],[Quantity_Sold]])</f>
        <v>4</v>
      </c>
      <c r="R4201" s="4" t="str">
        <f>TRIM(Table14[[#This Row],[Product_Category]])</f>
        <v>Furniture</v>
      </c>
      <c r="S4201" s="4" t="str">
        <f>PROPER(Table14[[#This Row],[Customer_Type]])</f>
        <v>Returning</v>
      </c>
      <c r="T4201" s="13">
        <f>IF(ISBLANK(Table14[[#This Row],[Discount]]),MEDIAN(Table14[Discount]),Table14[[#This Row],[Discount]])</f>
        <v>0.22</v>
      </c>
    </row>
    <row r="4202" spans="1:20" x14ac:dyDescent="0.3">
      <c r="A4202">
        <v>1331</v>
      </c>
      <c r="B4202" s="1">
        <v>45613</v>
      </c>
      <c r="C4202" t="s">
        <v>13</v>
      </c>
      <c r="D4202" t="s">
        <v>20</v>
      </c>
      <c r="E4202">
        <v>121772.8</v>
      </c>
      <c r="F4202">
        <v>35</v>
      </c>
      <c r="G4202" t="s">
        <v>24</v>
      </c>
      <c r="H4202" s="9">
        <v>3098.32</v>
      </c>
      <c r="I4202" s="9">
        <v>3741.1</v>
      </c>
      <c r="J4202" t="s">
        <v>25</v>
      </c>
      <c r="K4202">
        <v>7.0000000000000007E-2</v>
      </c>
      <c r="L4202" s="4" t="s">
        <v>26</v>
      </c>
      <c r="M4202" s="4" t="s">
        <v>22</v>
      </c>
      <c r="N4202" s="4" t="str">
        <f>IF(ISBLANK(Table14[[#This Row],[Sales_Rep]]),"Unknown",Table14[[#This Row],[Sales_Rep]])</f>
        <v>David</v>
      </c>
      <c r="O4202" t="str">
        <f>PROPER(Table14[[#This Row],[Region]])</f>
        <v>North</v>
      </c>
      <c r="P4202" s="9">
        <f>IF(ISBLANK(Table14[[#This Row],[Sales_Amount]]),MEDIAN(Table14[Sales_Amount]),Table14[[#This Row],[Sales_Amount]])</f>
        <v>121772.8</v>
      </c>
      <c r="Q4202" s="11">
        <f>IF(ISBLANK(Table14[[#This Row],[Quantity_Sold]]),MEDIAN(Table14[Quantity_Sold]),Table14[[#This Row],[Quantity_Sold]])</f>
        <v>35</v>
      </c>
      <c r="R4202" s="4" t="str">
        <f>TRIM(Table14[[#This Row],[Product_Category]])</f>
        <v>Clothing</v>
      </c>
      <c r="S4202" s="4" t="str">
        <f>PROPER(Table14[[#This Row],[Customer_Type]])</f>
        <v>New</v>
      </c>
      <c r="T4202" s="13">
        <f>IF(ISBLANK(Table14[[#This Row],[Discount]]),MEDIAN(Table14[Discount]),Table14[[#This Row],[Discount]])</f>
        <v>7.0000000000000007E-2</v>
      </c>
    </row>
    <row r="4203" spans="1:20" x14ac:dyDescent="0.3">
      <c r="A4203">
        <v>1202</v>
      </c>
      <c r="B4203" s="1">
        <v>45456</v>
      </c>
      <c r="C4203" t="s">
        <v>23</v>
      </c>
      <c r="D4203" t="s">
        <v>30</v>
      </c>
      <c r="E4203">
        <v>63030.51</v>
      </c>
      <c r="F4203">
        <v>27</v>
      </c>
      <c r="G4203" t="s">
        <v>28</v>
      </c>
      <c r="H4203" s="9">
        <v>1976.4</v>
      </c>
      <c r="I4203" s="9">
        <v>2457.33</v>
      </c>
      <c r="J4203" t="s">
        <v>16</v>
      </c>
      <c r="K4203">
        <v>0.05</v>
      </c>
      <c r="L4203" s="4" t="s">
        <v>31</v>
      </c>
      <c r="M4203" s="4" t="s">
        <v>22</v>
      </c>
      <c r="N4203" s="4" t="str">
        <f>IF(ISBLANK(Table14[[#This Row],[Sales_Rep]]),"Unknown",Table14[[#This Row],[Sales_Rep]])</f>
        <v>Charlie</v>
      </c>
      <c r="O4203" t="str">
        <f>PROPER(Table14[[#This Row],[Region]])</f>
        <v>South</v>
      </c>
      <c r="P4203" s="9">
        <f>IF(ISBLANK(Table14[[#This Row],[Sales_Amount]]),MEDIAN(Table14[Sales_Amount]),Table14[[#This Row],[Sales_Amount]])</f>
        <v>63030.51</v>
      </c>
      <c r="Q4203" s="11">
        <f>IF(ISBLANK(Table14[[#This Row],[Quantity_Sold]]),MEDIAN(Table14[Quantity_Sold]),Table14[[#This Row],[Quantity_Sold]])</f>
        <v>27</v>
      </c>
      <c r="R4203" s="4" t="str">
        <f>TRIM(Table14[[#This Row],[Product_Category]])</f>
        <v>Furniture</v>
      </c>
      <c r="S4203" s="4" t="str">
        <f>PROPER(Table14[[#This Row],[Customer_Type]])</f>
        <v>Returning</v>
      </c>
      <c r="T4203" s="13">
        <f>IF(ISBLANK(Table14[[#This Row],[Discount]]),MEDIAN(Table14[Discount]),Table14[[#This Row],[Discount]])</f>
        <v>0.05</v>
      </c>
    </row>
    <row r="4204" spans="1:20" x14ac:dyDescent="0.3">
      <c r="A4204">
        <v>1079</v>
      </c>
      <c r="B4204" s="1">
        <v>45487</v>
      </c>
      <c r="C4204" t="s">
        <v>13</v>
      </c>
      <c r="D4204" t="s">
        <v>30</v>
      </c>
      <c r="E4204">
        <v>181607.45</v>
      </c>
      <c r="F4204">
        <v>43</v>
      </c>
      <c r="G4204" t="s">
        <v>21</v>
      </c>
      <c r="H4204" s="9">
        <v>3506.2</v>
      </c>
      <c r="I4204" s="9">
        <v>5214.1099999999997</v>
      </c>
      <c r="J4204" t="s">
        <v>25</v>
      </c>
      <c r="K4204">
        <v>0.19</v>
      </c>
      <c r="L4204" s="4" t="s">
        <v>26</v>
      </c>
      <c r="M4204" s="4" t="s">
        <v>22</v>
      </c>
      <c r="N4204" s="4" t="str">
        <f>IF(ISBLANK(Table14[[#This Row],[Sales_Rep]]),"Unknown",Table14[[#This Row],[Sales_Rep]])</f>
        <v>David</v>
      </c>
      <c r="O4204" t="str">
        <f>PROPER(Table14[[#This Row],[Region]])</f>
        <v>South</v>
      </c>
      <c r="P4204" s="9">
        <f>IF(ISBLANK(Table14[[#This Row],[Sales_Amount]]),MEDIAN(Table14[Sales_Amount]),Table14[[#This Row],[Sales_Amount]])</f>
        <v>181607.45</v>
      </c>
      <c r="Q4204" s="11">
        <f>IF(ISBLANK(Table14[[#This Row],[Quantity_Sold]]),MEDIAN(Table14[Quantity_Sold]),Table14[[#This Row],[Quantity_Sold]])</f>
        <v>43</v>
      </c>
      <c r="R4204" s="4" t="str">
        <f>TRIM(Table14[[#This Row],[Product_Category]])</f>
        <v>Electronics</v>
      </c>
      <c r="S4204" s="4" t="str">
        <f>PROPER(Table14[[#This Row],[Customer_Type]])</f>
        <v>New</v>
      </c>
      <c r="T4204" s="13">
        <f>IF(ISBLANK(Table14[[#This Row],[Discount]]),MEDIAN(Table14[Discount]),Table14[[#This Row],[Discount]])</f>
        <v>0.19</v>
      </c>
    </row>
    <row r="4205" spans="1:20" x14ac:dyDescent="0.3">
      <c r="A4205">
        <v>1265</v>
      </c>
      <c r="B4205" s="1">
        <v>45310</v>
      </c>
      <c r="C4205" t="s">
        <v>13</v>
      </c>
      <c r="D4205" t="s">
        <v>14</v>
      </c>
      <c r="E4205">
        <v>21685.91</v>
      </c>
      <c r="F4205">
        <v>36</v>
      </c>
      <c r="G4205" t="s">
        <v>21</v>
      </c>
      <c r="H4205" s="9">
        <v>567.51</v>
      </c>
      <c r="I4205" s="9">
        <v>708.69</v>
      </c>
      <c r="J4205" t="s">
        <v>25</v>
      </c>
      <c r="K4205">
        <v>0.15</v>
      </c>
      <c r="L4205" s="4" t="s">
        <v>26</v>
      </c>
      <c r="M4205" s="4" t="s">
        <v>18</v>
      </c>
      <c r="N4205" s="4" t="str">
        <f>IF(ISBLANK(Table14[[#This Row],[Sales_Rep]]),"Unknown",Table14[[#This Row],[Sales_Rep]])</f>
        <v>David</v>
      </c>
      <c r="O4205" t="str">
        <f>PROPER(Table14[[#This Row],[Region]])</f>
        <v>East</v>
      </c>
      <c r="P4205" s="9">
        <f>IF(ISBLANK(Table14[[#This Row],[Sales_Amount]]),MEDIAN(Table14[Sales_Amount]),Table14[[#This Row],[Sales_Amount]])</f>
        <v>21685.91</v>
      </c>
      <c r="Q4205" s="11">
        <f>IF(ISBLANK(Table14[[#This Row],[Quantity_Sold]]),MEDIAN(Table14[Quantity_Sold]),Table14[[#This Row],[Quantity_Sold]])</f>
        <v>36</v>
      </c>
      <c r="R4205" s="4" t="str">
        <f>TRIM(Table14[[#This Row],[Product_Category]])</f>
        <v>Electronics</v>
      </c>
      <c r="S4205" s="4" t="str">
        <f>PROPER(Table14[[#This Row],[Customer_Type]])</f>
        <v>New</v>
      </c>
      <c r="T4205" s="13">
        <f>IF(ISBLANK(Table14[[#This Row],[Discount]]),MEDIAN(Table14[Discount]),Table14[[#This Row],[Discount]])</f>
        <v>0.15</v>
      </c>
    </row>
    <row r="4206" spans="1:20" x14ac:dyDescent="0.3">
      <c r="A4206">
        <v>1180</v>
      </c>
      <c r="B4206" s="1">
        <v>45383</v>
      </c>
      <c r="C4206" t="s">
        <v>23</v>
      </c>
      <c r="D4206" t="s">
        <v>14</v>
      </c>
      <c r="E4206">
        <v>2763.99</v>
      </c>
      <c r="F4206">
        <v>10</v>
      </c>
      <c r="G4206" t="s">
        <v>24</v>
      </c>
      <c r="H4206" s="9">
        <v>324.19</v>
      </c>
      <c r="I4206" s="9">
        <v>358.96</v>
      </c>
      <c r="J4206" t="s">
        <v>16</v>
      </c>
      <c r="K4206">
        <v>0.23</v>
      </c>
      <c r="L4206" s="4" t="s">
        <v>26</v>
      </c>
      <c r="M4206" s="4" t="s">
        <v>18</v>
      </c>
      <c r="N4206" s="4" t="str">
        <f>IF(ISBLANK(Table14[[#This Row],[Sales_Rep]]),"Unknown",Table14[[#This Row],[Sales_Rep]])</f>
        <v>Charlie</v>
      </c>
      <c r="O4206" t="str">
        <f>PROPER(Table14[[#This Row],[Region]])</f>
        <v>East</v>
      </c>
      <c r="P4206" s="9">
        <f>IF(ISBLANK(Table14[[#This Row],[Sales_Amount]]),MEDIAN(Table14[Sales_Amount]),Table14[[#This Row],[Sales_Amount]])</f>
        <v>2763.99</v>
      </c>
      <c r="Q4206" s="11">
        <f>IF(ISBLANK(Table14[[#This Row],[Quantity_Sold]]),MEDIAN(Table14[Quantity_Sold]),Table14[[#This Row],[Quantity_Sold]])</f>
        <v>10</v>
      </c>
      <c r="R4206" s="4" t="str">
        <f>TRIM(Table14[[#This Row],[Product_Category]])</f>
        <v>Clothing</v>
      </c>
      <c r="S4206" s="4" t="str">
        <f>PROPER(Table14[[#This Row],[Customer_Type]])</f>
        <v>Returning</v>
      </c>
      <c r="T4206" s="13">
        <f>IF(ISBLANK(Table14[[#This Row],[Discount]]),MEDIAN(Table14[Discount]),Table14[[#This Row],[Discount]])</f>
        <v>0.23</v>
      </c>
    </row>
    <row r="4207" spans="1:20" x14ac:dyDescent="0.3">
      <c r="A4207">
        <v>1134</v>
      </c>
      <c r="B4207" s="1">
        <v>45465</v>
      </c>
      <c r="C4207" t="s">
        <v>29</v>
      </c>
      <c r="D4207" t="s">
        <v>20</v>
      </c>
      <c r="E4207">
        <v>47952.28</v>
      </c>
      <c r="F4207">
        <v>24</v>
      </c>
      <c r="G4207" t="s">
        <v>24</v>
      </c>
      <c r="H4207" s="9">
        <v>1762.68</v>
      </c>
      <c r="I4207" s="9">
        <v>2103.17</v>
      </c>
      <c r="J4207" t="s">
        <v>25</v>
      </c>
      <c r="K4207">
        <v>0.05</v>
      </c>
      <c r="L4207" s="4" t="s">
        <v>26</v>
      </c>
      <c r="M4207" s="4" t="s">
        <v>18</v>
      </c>
      <c r="N4207" s="4" t="str">
        <f>IF(ISBLANK(Table14[[#This Row],[Sales_Rep]]),"Unknown",Table14[[#This Row],[Sales_Rep]])</f>
        <v>Bob</v>
      </c>
      <c r="O4207" t="str">
        <f>PROPER(Table14[[#This Row],[Region]])</f>
        <v>North</v>
      </c>
      <c r="P4207" s="9">
        <f>IF(ISBLANK(Table14[[#This Row],[Sales_Amount]]),MEDIAN(Table14[Sales_Amount]),Table14[[#This Row],[Sales_Amount]])</f>
        <v>47952.28</v>
      </c>
      <c r="Q4207" s="11">
        <f>IF(ISBLANK(Table14[[#This Row],[Quantity_Sold]]),MEDIAN(Table14[Quantity_Sold]),Table14[[#This Row],[Quantity_Sold]])</f>
        <v>24</v>
      </c>
      <c r="R4207" s="4" t="str">
        <f>TRIM(Table14[[#This Row],[Product_Category]])</f>
        <v>Clothing</v>
      </c>
      <c r="S4207" s="4" t="str">
        <f>PROPER(Table14[[#This Row],[Customer_Type]])</f>
        <v>New</v>
      </c>
      <c r="T4207" s="13">
        <f>IF(ISBLANK(Table14[[#This Row],[Discount]]),MEDIAN(Table14[Discount]),Table14[[#This Row],[Discount]])</f>
        <v>0.05</v>
      </c>
    </row>
    <row r="4208" spans="1:20" x14ac:dyDescent="0.3">
      <c r="A4208">
        <v>1327</v>
      </c>
      <c r="B4208" s="1">
        <v>45403</v>
      </c>
      <c r="C4208" t="s">
        <v>23</v>
      </c>
      <c r="D4208" t="s">
        <v>27</v>
      </c>
      <c r="E4208">
        <v>30089.19</v>
      </c>
      <c r="F4208">
        <v>24</v>
      </c>
      <c r="G4208" t="s">
        <v>28</v>
      </c>
      <c r="H4208" s="9">
        <v>950.19</v>
      </c>
      <c r="I4208" s="9">
        <v>1408.67</v>
      </c>
      <c r="J4208" t="s">
        <v>25</v>
      </c>
      <c r="K4208">
        <v>0.11</v>
      </c>
      <c r="L4208" s="4" t="s">
        <v>26</v>
      </c>
      <c r="M4208" s="4" t="s">
        <v>18</v>
      </c>
      <c r="N4208" s="4" t="str">
        <f>IF(ISBLANK(Table14[[#This Row],[Sales_Rep]]),"Unknown",Table14[[#This Row],[Sales_Rep]])</f>
        <v>Charlie</v>
      </c>
      <c r="O4208" t="str">
        <f>PROPER(Table14[[#This Row],[Region]])</f>
        <v>West</v>
      </c>
      <c r="P4208" s="9">
        <f>IF(ISBLANK(Table14[[#This Row],[Sales_Amount]]),MEDIAN(Table14[Sales_Amount]),Table14[[#This Row],[Sales_Amount]])</f>
        <v>30089.19</v>
      </c>
      <c r="Q4208" s="11">
        <f>IF(ISBLANK(Table14[[#This Row],[Quantity_Sold]]),MEDIAN(Table14[Quantity_Sold]),Table14[[#This Row],[Quantity_Sold]])</f>
        <v>24</v>
      </c>
      <c r="R4208" s="4" t="str">
        <f>TRIM(Table14[[#This Row],[Product_Category]])</f>
        <v>Furniture</v>
      </c>
      <c r="S4208" s="4" t="str">
        <f>PROPER(Table14[[#This Row],[Customer_Type]])</f>
        <v>New</v>
      </c>
      <c r="T4208" s="13">
        <f>IF(ISBLANK(Table14[[#This Row],[Discount]]),MEDIAN(Table14[Discount]),Table14[[#This Row],[Discount]])</f>
        <v>0.11</v>
      </c>
    </row>
    <row r="4209" spans="1:20" x14ac:dyDescent="0.3">
      <c r="A4209">
        <v>1053</v>
      </c>
      <c r="B4209" s="1">
        <v>45223</v>
      </c>
      <c r="C4209" t="s">
        <v>23</v>
      </c>
      <c r="D4209" t="s">
        <v>27</v>
      </c>
      <c r="E4209">
        <v>165309.79</v>
      </c>
      <c r="F4209">
        <v>33</v>
      </c>
      <c r="G4209" t="s">
        <v>21</v>
      </c>
      <c r="H4209" s="9">
        <v>3510.93</v>
      </c>
      <c r="I4209" s="9">
        <v>5111.62</v>
      </c>
      <c r="J4209" t="s">
        <v>25</v>
      </c>
      <c r="K4209">
        <v>0.02</v>
      </c>
      <c r="L4209" s="4" t="s">
        <v>26</v>
      </c>
      <c r="M4209" s="4" t="s">
        <v>18</v>
      </c>
      <c r="N4209" s="4" t="str">
        <f>IF(ISBLANK(Table14[[#This Row],[Sales_Rep]]),"Unknown",Table14[[#This Row],[Sales_Rep]])</f>
        <v>Charlie</v>
      </c>
      <c r="O4209" t="str">
        <f>PROPER(Table14[[#This Row],[Region]])</f>
        <v>West</v>
      </c>
      <c r="P4209" s="9">
        <f>IF(ISBLANK(Table14[[#This Row],[Sales_Amount]]),MEDIAN(Table14[Sales_Amount]),Table14[[#This Row],[Sales_Amount]])</f>
        <v>165309.79</v>
      </c>
      <c r="Q4209" s="11">
        <f>IF(ISBLANK(Table14[[#This Row],[Quantity_Sold]]),MEDIAN(Table14[Quantity_Sold]),Table14[[#This Row],[Quantity_Sold]])</f>
        <v>33</v>
      </c>
      <c r="R4209" s="4" t="str">
        <f>TRIM(Table14[[#This Row],[Product_Category]])</f>
        <v>Electronics</v>
      </c>
      <c r="S4209" s="4" t="str">
        <f>PROPER(Table14[[#This Row],[Customer_Type]])</f>
        <v>New</v>
      </c>
      <c r="T4209" s="13">
        <f>IF(ISBLANK(Table14[[#This Row],[Discount]]),MEDIAN(Table14[Discount]),Table14[[#This Row],[Discount]])</f>
        <v>0.02</v>
      </c>
    </row>
    <row r="4210" spans="1:20" x14ac:dyDescent="0.3">
      <c r="A4210">
        <v>1044</v>
      </c>
      <c r="B4210" s="1">
        <v>45556</v>
      </c>
      <c r="C4210" t="s">
        <v>23</v>
      </c>
      <c r="D4210" t="s">
        <v>14</v>
      </c>
      <c r="E4210">
        <v>16582.509999999998</v>
      </c>
      <c r="F4210">
        <v>4</v>
      </c>
      <c r="G4210" t="s">
        <v>15</v>
      </c>
      <c r="H4210" s="9">
        <v>4462.1000000000004</v>
      </c>
      <c r="I4210" s="9">
        <v>4935.2700000000004</v>
      </c>
      <c r="J4210" t="s">
        <v>16</v>
      </c>
      <c r="K4210">
        <v>0.16</v>
      </c>
      <c r="L4210" s="4" t="s">
        <v>26</v>
      </c>
      <c r="M4210" s="4" t="s">
        <v>22</v>
      </c>
      <c r="N4210" s="4" t="str">
        <f>IF(ISBLANK(Table14[[#This Row],[Sales_Rep]]),"Unknown",Table14[[#This Row],[Sales_Rep]])</f>
        <v>Charlie</v>
      </c>
      <c r="O4210" t="str">
        <f>PROPER(Table14[[#This Row],[Region]])</f>
        <v>East</v>
      </c>
      <c r="P4210" s="9">
        <f>IF(ISBLANK(Table14[[#This Row],[Sales_Amount]]),MEDIAN(Table14[Sales_Amount]),Table14[[#This Row],[Sales_Amount]])</f>
        <v>16582.509999999998</v>
      </c>
      <c r="Q4210" s="11">
        <f>IF(ISBLANK(Table14[[#This Row],[Quantity_Sold]]),MEDIAN(Table14[Quantity_Sold]),Table14[[#This Row],[Quantity_Sold]])</f>
        <v>4</v>
      </c>
      <c r="R4210" s="4" t="str">
        <f>TRIM(Table14[[#This Row],[Product_Category]])</f>
        <v>Food</v>
      </c>
      <c r="S4210" s="4" t="str">
        <f>PROPER(Table14[[#This Row],[Customer_Type]])</f>
        <v>Returning</v>
      </c>
      <c r="T4210" s="13">
        <f>IF(ISBLANK(Table14[[#This Row],[Discount]]),MEDIAN(Table14[Discount]),Table14[[#This Row],[Discount]])</f>
        <v>0.16</v>
      </c>
    </row>
    <row r="4211" spans="1:20" x14ac:dyDescent="0.3">
      <c r="A4211">
        <v>1389</v>
      </c>
      <c r="B4211" s="1">
        <v>45542</v>
      </c>
      <c r="C4211" t="s">
        <v>29</v>
      </c>
      <c r="D4211" t="s">
        <v>20</v>
      </c>
      <c r="E4211">
        <v>71367.740000000005</v>
      </c>
      <c r="F4211">
        <v>23</v>
      </c>
      <c r="G4211" t="s">
        <v>24</v>
      </c>
      <c r="H4211" s="9">
        <v>2319.5500000000002</v>
      </c>
      <c r="I4211" s="9">
        <v>3409.83</v>
      </c>
      <c r="J4211" t="s">
        <v>16</v>
      </c>
      <c r="K4211">
        <v>0.09</v>
      </c>
      <c r="L4211" s="4" t="s">
        <v>26</v>
      </c>
      <c r="M4211" s="4" t="s">
        <v>18</v>
      </c>
      <c r="N4211" s="4" t="str">
        <f>IF(ISBLANK(Table14[[#This Row],[Sales_Rep]]),"Unknown",Table14[[#This Row],[Sales_Rep]])</f>
        <v>Bob</v>
      </c>
      <c r="O4211" t="str">
        <f>PROPER(Table14[[#This Row],[Region]])</f>
        <v>North</v>
      </c>
      <c r="P4211" s="9">
        <f>IF(ISBLANK(Table14[[#This Row],[Sales_Amount]]),MEDIAN(Table14[Sales_Amount]),Table14[[#This Row],[Sales_Amount]])</f>
        <v>71367.740000000005</v>
      </c>
      <c r="Q4211" s="11">
        <f>IF(ISBLANK(Table14[[#This Row],[Quantity_Sold]]),MEDIAN(Table14[Quantity_Sold]),Table14[[#This Row],[Quantity_Sold]])</f>
        <v>23</v>
      </c>
      <c r="R4211" s="4" t="str">
        <f>TRIM(Table14[[#This Row],[Product_Category]])</f>
        <v>Clothing</v>
      </c>
      <c r="S4211" s="4" t="str">
        <f>PROPER(Table14[[#This Row],[Customer_Type]])</f>
        <v>Returning</v>
      </c>
      <c r="T4211" s="13">
        <f>IF(ISBLANK(Table14[[#This Row],[Discount]]),MEDIAN(Table14[Discount]),Table14[[#This Row],[Discount]])</f>
        <v>0.09</v>
      </c>
    </row>
    <row r="4212" spans="1:20" x14ac:dyDescent="0.3">
      <c r="A4212">
        <v>1235</v>
      </c>
      <c r="B4212" s="1">
        <v>44975</v>
      </c>
      <c r="C4212" t="s">
        <v>32</v>
      </c>
      <c r="D4212" t="s">
        <v>30</v>
      </c>
      <c r="E4212">
        <v>76534.38</v>
      </c>
      <c r="F4212">
        <v>25</v>
      </c>
      <c r="G4212" t="s">
        <v>21</v>
      </c>
      <c r="H4212" s="9">
        <v>2753.68</v>
      </c>
      <c r="I4212" s="9">
        <v>3924.84</v>
      </c>
      <c r="J4212" t="s">
        <v>16</v>
      </c>
      <c r="K4212">
        <v>0.22</v>
      </c>
      <c r="L4212" s="4" t="s">
        <v>17</v>
      </c>
      <c r="M4212" s="4" t="s">
        <v>18</v>
      </c>
      <c r="N4212" s="4" t="str">
        <f>IF(ISBLANK(Table14[[#This Row],[Sales_Rep]]),"Unknown",Table14[[#This Row],[Sales_Rep]])</f>
        <v>Alice</v>
      </c>
      <c r="O4212" t="str">
        <f>PROPER(Table14[[#This Row],[Region]])</f>
        <v>South</v>
      </c>
      <c r="P4212" s="9">
        <f>IF(ISBLANK(Table14[[#This Row],[Sales_Amount]]),MEDIAN(Table14[Sales_Amount]),Table14[[#This Row],[Sales_Amount]])</f>
        <v>76534.38</v>
      </c>
      <c r="Q4212" s="11">
        <f>IF(ISBLANK(Table14[[#This Row],[Quantity_Sold]]),MEDIAN(Table14[Quantity_Sold]),Table14[[#This Row],[Quantity_Sold]])</f>
        <v>25</v>
      </c>
      <c r="R4212" s="4" t="str">
        <f>TRIM(Table14[[#This Row],[Product_Category]])</f>
        <v>Electronics</v>
      </c>
      <c r="S4212" s="4" t="str">
        <f>PROPER(Table14[[#This Row],[Customer_Type]])</f>
        <v>Returning</v>
      </c>
      <c r="T4212" s="13">
        <f>IF(ISBLANK(Table14[[#This Row],[Discount]]),MEDIAN(Table14[Discount]),Table14[[#This Row],[Discount]])</f>
        <v>0.22</v>
      </c>
    </row>
    <row r="4213" spans="1:20" x14ac:dyDescent="0.3">
      <c r="A4213">
        <v>1465</v>
      </c>
      <c r="B4213" s="1">
        <v>45337</v>
      </c>
      <c r="C4213" t="s">
        <v>32</v>
      </c>
      <c r="D4213" t="s">
        <v>20</v>
      </c>
      <c r="E4213">
        <v>152073.31</v>
      </c>
      <c r="F4213">
        <v>34</v>
      </c>
      <c r="G4213" t="s">
        <v>28</v>
      </c>
      <c r="H4213" s="9">
        <v>4278.83</v>
      </c>
      <c r="I4213" s="9">
        <v>5885.19</v>
      </c>
      <c r="J4213" t="s">
        <v>25</v>
      </c>
      <c r="K4213">
        <v>0.24</v>
      </c>
      <c r="L4213" s="4" t="s">
        <v>31</v>
      </c>
      <c r="M4213" s="4" t="s">
        <v>22</v>
      </c>
      <c r="N4213" s="4" t="str">
        <f>IF(ISBLANK(Table14[[#This Row],[Sales_Rep]]),"Unknown",Table14[[#This Row],[Sales_Rep]])</f>
        <v>Alice</v>
      </c>
      <c r="O4213" t="str">
        <f>PROPER(Table14[[#This Row],[Region]])</f>
        <v>North</v>
      </c>
      <c r="P4213" s="9">
        <f>IF(ISBLANK(Table14[[#This Row],[Sales_Amount]]),MEDIAN(Table14[Sales_Amount]),Table14[[#This Row],[Sales_Amount]])</f>
        <v>152073.31</v>
      </c>
      <c r="Q4213" s="11">
        <f>IF(ISBLANK(Table14[[#This Row],[Quantity_Sold]]),MEDIAN(Table14[Quantity_Sold]),Table14[[#This Row],[Quantity_Sold]])</f>
        <v>34</v>
      </c>
      <c r="R4213" s="4" t="str">
        <f>TRIM(Table14[[#This Row],[Product_Category]])</f>
        <v>Furniture</v>
      </c>
      <c r="S4213" s="4" t="str">
        <f>PROPER(Table14[[#This Row],[Customer_Type]])</f>
        <v>New</v>
      </c>
      <c r="T4213" s="13">
        <f>IF(ISBLANK(Table14[[#This Row],[Discount]]),MEDIAN(Table14[Discount]),Table14[[#This Row],[Discount]])</f>
        <v>0.24</v>
      </c>
    </row>
    <row r="4214" spans="1:20" x14ac:dyDescent="0.3">
      <c r="A4214">
        <v>1329</v>
      </c>
      <c r="B4214" s="1">
        <v>45204</v>
      </c>
      <c r="C4214" t="s">
        <v>13</v>
      </c>
      <c r="D4214" t="s">
        <v>30</v>
      </c>
      <c r="E4214">
        <v>11081.23</v>
      </c>
      <c r="F4214">
        <v>7</v>
      </c>
      <c r="G4214" t="s">
        <v>15</v>
      </c>
      <c r="H4214" s="9">
        <v>1566.23</v>
      </c>
      <c r="I4214" s="9">
        <v>2029.53</v>
      </c>
      <c r="J4214" t="s">
        <v>25</v>
      </c>
      <c r="K4214">
        <v>0.22</v>
      </c>
      <c r="L4214" s="4" t="s">
        <v>31</v>
      </c>
      <c r="M4214" s="4" t="s">
        <v>22</v>
      </c>
      <c r="N4214" s="4" t="str">
        <f>IF(ISBLANK(Table14[[#This Row],[Sales_Rep]]),"Unknown",Table14[[#This Row],[Sales_Rep]])</f>
        <v>David</v>
      </c>
      <c r="O4214" t="str">
        <f>PROPER(Table14[[#This Row],[Region]])</f>
        <v>South</v>
      </c>
      <c r="P4214" s="9">
        <f>IF(ISBLANK(Table14[[#This Row],[Sales_Amount]]),MEDIAN(Table14[Sales_Amount]),Table14[[#This Row],[Sales_Amount]])</f>
        <v>11081.23</v>
      </c>
      <c r="Q4214" s="11">
        <f>IF(ISBLANK(Table14[[#This Row],[Quantity_Sold]]),MEDIAN(Table14[Quantity_Sold]),Table14[[#This Row],[Quantity_Sold]])</f>
        <v>7</v>
      </c>
      <c r="R4214" s="4" t="str">
        <f>TRIM(Table14[[#This Row],[Product_Category]])</f>
        <v>Food</v>
      </c>
      <c r="S4214" s="4" t="str">
        <f>PROPER(Table14[[#This Row],[Customer_Type]])</f>
        <v>New</v>
      </c>
      <c r="T4214" s="13">
        <f>IF(ISBLANK(Table14[[#This Row],[Discount]]),MEDIAN(Table14[Discount]),Table14[[#This Row],[Discount]])</f>
        <v>0.22</v>
      </c>
    </row>
    <row r="4215" spans="1:20" x14ac:dyDescent="0.3">
      <c r="A4215">
        <v>1028</v>
      </c>
      <c r="B4215" s="1">
        <v>44988</v>
      </c>
      <c r="C4215" t="s">
        <v>13</v>
      </c>
      <c r="D4215" t="s">
        <v>30</v>
      </c>
      <c r="E4215">
        <v>63603.79</v>
      </c>
      <c r="F4215">
        <v>41</v>
      </c>
      <c r="G4215" t="s">
        <v>28</v>
      </c>
      <c r="H4215" s="9">
        <v>1698.77</v>
      </c>
      <c r="I4215" s="9">
        <v>2041.2</v>
      </c>
      <c r="J4215" t="s">
        <v>25</v>
      </c>
      <c r="K4215">
        <v>0.24</v>
      </c>
      <c r="L4215" s="4" t="s">
        <v>26</v>
      </c>
      <c r="M4215" s="4" t="s">
        <v>22</v>
      </c>
      <c r="N4215" s="4" t="str">
        <f>IF(ISBLANK(Table14[[#This Row],[Sales_Rep]]),"Unknown",Table14[[#This Row],[Sales_Rep]])</f>
        <v>David</v>
      </c>
      <c r="O4215" t="str">
        <f>PROPER(Table14[[#This Row],[Region]])</f>
        <v>South</v>
      </c>
      <c r="P4215" s="9">
        <f>IF(ISBLANK(Table14[[#This Row],[Sales_Amount]]),MEDIAN(Table14[Sales_Amount]),Table14[[#This Row],[Sales_Amount]])</f>
        <v>63603.79</v>
      </c>
      <c r="Q4215" s="11">
        <f>IF(ISBLANK(Table14[[#This Row],[Quantity_Sold]]),MEDIAN(Table14[Quantity_Sold]),Table14[[#This Row],[Quantity_Sold]])</f>
        <v>41</v>
      </c>
      <c r="R4215" s="4" t="str">
        <f>TRIM(Table14[[#This Row],[Product_Category]])</f>
        <v>Furniture</v>
      </c>
      <c r="S4215" s="4" t="str">
        <f>PROPER(Table14[[#This Row],[Customer_Type]])</f>
        <v>New</v>
      </c>
      <c r="T4215" s="13">
        <f>IF(ISBLANK(Table14[[#This Row],[Discount]]),MEDIAN(Table14[Discount]),Table14[[#This Row],[Discount]])</f>
        <v>0.24</v>
      </c>
    </row>
    <row r="4216" spans="1:20" x14ac:dyDescent="0.3">
      <c r="A4216">
        <v>1225</v>
      </c>
      <c r="B4216" s="1">
        <v>44952</v>
      </c>
      <c r="C4216" t="s">
        <v>29</v>
      </c>
      <c r="D4216" t="s">
        <v>20</v>
      </c>
      <c r="E4216">
        <v>19857.900000000001</v>
      </c>
      <c r="F4216">
        <v>5</v>
      </c>
      <c r="G4216" t="s">
        <v>15</v>
      </c>
      <c r="H4216" s="9">
        <v>4016.95</v>
      </c>
      <c r="I4216" s="9">
        <v>4843.3900000000003</v>
      </c>
      <c r="J4216" t="s">
        <v>25</v>
      </c>
      <c r="K4216">
        <v>0.18</v>
      </c>
      <c r="L4216" s="4" t="s">
        <v>26</v>
      </c>
      <c r="M4216" s="4" t="s">
        <v>22</v>
      </c>
      <c r="N4216" s="4" t="str">
        <f>IF(ISBLANK(Table14[[#This Row],[Sales_Rep]]),"Unknown",Table14[[#This Row],[Sales_Rep]])</f>
        <v>Bob</v>
      </c>
      <c r="O4216" t="str">
        <f>PROPER(Table14[[#This Row],[Region]])</f>
        <v>North</v>
      </c>
      <c r="P4216" s="9">
        <f>IF(ISBLANK(Table14[[#This Row],[Sales_Amount]]),MEDIAN(Table14[Sales_Amount]),Table14[[#This Row],[Sales_Amount]])</f>
        <v>19857.900000000001</v>
      </c>
      <c r="Q4216" s="11">
        <f>IF(ISBLANK(Table14[[#This Row],[Quantity_Sold]]),MEDIAN(Table14[Quantity_Sold]),Table14[[#This Row],[Quantity_Sold]])</f>
        <v>5</v>
      </c>
      <c r="R4216" s="4" t="str">
        <f>TRIM(Table14[[#This Row],[Product_Category]])</f>
        <v>Food</v>
      </c>
      <c r="S4216" s="4" t="str">
        <f>PROPER(Table14[[#This Row],[Customer_Type]])</f>
        <v>New</v>
      </c>
      <c r="T4216" s="13">
        <f>IF(ISBLANK(Table14[[#This Row],[Discount]]),MEDIAN(Table14[Discount]),Table14[[#This Row],[Discount]])</f>
        <v>0.18</v>
      </c>
    </row>
    <row r="4217" spans="1:20" x14ac:dyDescent="0.3">
      <c r="A4217">
        <v>1119</v>
      </c>
      <c r="B4217" s="1">
        <v>45534</v>
      </c>
      <c r="C4217" t="s">
        <v>19</v>
      </c>
      <c r="D4217" t="s">
        <v>27</v>
      </c>
      <c r="E4217">
        <v>3381.09</v>
      </c>
      <c r="F4217">
        <v>2</v>
      </c>
      <c r="G4217" t="s">
        <v>28</v>
      </c>
      <c r="H4217" s="9">
        <v>1594.61</v>
      </c>
      <c r="I4217" s="9">
        <v>2195.5100000000002</v>
      </c>
      <c r="J4217" t="s">
        <v>16</v>
      </c>
      <c r="K4217">
        <v>0.23</v>
      </c>
      <c r="L4217" s="4" t="s">
        <v>31</v>
      </c>
      <c r="M4217" s="4" t="s">
        <v>22</v>
      </c>
      <c r="N4217" s="4" t="str">
        <f>IF(ISBLANK(Table14[[#This Row],[Sales_Rep]]),"Unknown",Table14[[#This Row],[Sales_Rep]])</f>
        <v>Eve</v>
      </c>
      <c r="O4217" t="str">
        <f>PROPER(Table14[[#This Row],[Region]])</f>
        <v>West</v>
      </c>
      <c r="P4217" s="9">
        <f>IF(ISBLANK(Table14[[#This Row],[Sales_Amount]]),MEDIAN(Table14[Sales_Amount]),Table14[[#This Row],[Sales_Amount]])</f>
        <v>3381.09</v>
      </c>
      <c r="Q4217" s="11">
        <f>IF(ISBLANK(Table14[[#This Row],[Quantity_Sold]]),MEDIAN(Table14[Quantity_Sold]),Table14[[#This Row],[Quantity_Sold]])</f>
        <v>2</v>
      </c>
      <c r="R4217" s="4" t="str">
        <f>TRIM(Table14[[#This Row],[Product_Category]])</f>
        <v>Furniture</v>
      </c>
      <c r="S4217" s="4" t="str">
        <f>PROPER(Table14[[#This Row],[Customer_Type]])</f>
        <v>Returning</v>
      </c>
      <c r="T4217" s="13">
        <f>IF(ISBLANK(Table14[[#This Row],[Discount]]),MEDIAN(Table14[Discount]),Table14[[#This Row],[Discount]])</f>
        <v>0.23</v>
      </c>
    </row>
    <row r="4218" spans="1:20" x14ac:dyDescent="0.3">
      <c r="A4218">
        <v>1316</v>
      </c>
      <c r="B4218" s="1">
        <v>45496</v>
      </c>
      <c r="C4218" t="s">
        <v>32</v>
      </c>
      <c r="D4218" t="s">
        <v>30</v>
      </c>
      <c r="E4218">
        <v>1249.52</v>
      </c>
      <c r="F4218">
        <v>1</v>
      </c>
      <c r="G4218" t="s">
        <v>21</v>
      </c>
      <c r="H4218" s="9">
        <v>1045.18</v>
      </c>
      <c r="I4218" s="9">
        <v>1436.23</v>
      </c>
      <c r="J4218" t="s">
        <v>25</v>
      </c>
      <c r="K4218">
        <v>0.13</v>
      </c>
      <c r="L4218" s="4" t="s">
        <v>26</v>
      </c>
      <c r="M4218" s="4" t="s">
        <v>22</v>
      </c>
      <c r="N4218" s="4" t="str">
        <f>IF(ISBLANK(Table14[[#This Row],[Sales_Rep]]),"Unknown",Table14[[#This Row],[Sales_Rep]])</f>
        <v>Alice</v>
      </c>
      <c r="O4218" t="str">
        <f>PROPER(Table14[[#This Row],[Region]])</f>
        <v>South</v>
      </c>
      <c r="P4218" s="9">
        <f>IF(ISBLANK(Table14[[#This Row],[Sales_Amount]]),MEDIAN(Table14[Sales_Amount]),Table14[[#This Row],[Sales_Amount]])</f>
        <v>1249.52</v>
      </c>
      <c r="Q4218" s="11">
        <f>IF(ISBLANK(Table14[[#This Row],[Quantity_Sold]]),MEDIAN(Table14[Quantity_Sold]),Table14[[#This Row],[Quantity_Sold]])</f>
        <v>1</v>
      </c>
      <c r="R4218" s="4" t="str">
        <f>TRIM(Table14[[#This Row],[Product_Category]])</f>
        <v>Electronics</v>
      </c>
      <c r="S4218" s="4" t="str">
        <f>PROPER(Table14[[#This Row],[Customer_Type]])</f>
        <v>New</v>
      </c>
      <c r="T4218" s="13">
        <f>IF(ISBLANK(Table14[[#This Row],[Discount]]),MEDIAN(Table14[Discount]),Table14[[#This Row],[Discount]])</f>
        <v>0.13</v>
      </c>
    </row>
    <row r="4219" spans="1:20" x14ac:dyDescent="0.3">
      <c r="A4219">
        <v>1229</v>
      </c>
      <c r="B4219" s="1">
        <v>44990</v>
      </c>
      <c r="C4219" t="s">
        <v>13</v>
      </c>
      <c r="D4219" t="s">
        <v>30</v>
      </c>
      <c r="E4219">
        <v>126925.55</v>
      </c>
      <c r="F4219">
        <v>43</v>
      </c>
      <c r="G4219" t="s">
        <v>28</v>
      </c>
      <c r="H4219" s="9">
        <v>2573.6</v>
      </c>
      <c r="I4219" s="9">
        <v>3279.73</v>
      </c>
      <c r="J4219" t="s">
        <v>16</v>
      </c>
      <c r="K4219">
        <v>0.1</v>
      </c>
      <c r="L4219" s="4" t="s">
        <v>26</v>
      </c>
      <c r="M4219" s="4" t="s">
        <v>22</v>
      </c>
      <c r="N4219" s="4" t="str">
        <f>IF(ISBLANK(Table14[[#This Row],[Sales_Rep]]),"Unknown",Table14[[#This Row],[Sales_Rep]])</f>
        <v>David</v>
      </c>
      <c r="O4219" t="str">
        <f>PROPER(Table14[[#This Row],[Region]])</f>
        <v>South</v>
      </c>
      <c r="P4219" s="9">
        <f>IF(ISBLANK(Table14[[#This Row],[Sales_Amount]]),MEDIAN(Table14[Sales_Amount]),Table14[[#This Row],[Sales_Amount]])</f>
        <v>126925.55</v>
      </c>
      <c r="Q4219" s="11">
        <f>IF(ISBLANK(Table14[[#This Row],[Quantity_Sold]]),MEDIAN(Table14[Quantity_Sold]),Table14[[#This Row],[Quantity_Sold]])</f>
        <v>43</v>
      </c>
      <c r="R4219" s="4" t="str">
        <f>TRIM(Table14[[#This Row],[Product_Category]])</f>
        <v>Furniture</v>
      </c>
      <c r="S4219" s="4" t="str">
        <f>PROPER(Table14[[#This Row],[Customer_Type]])</f>
        <v>Returning</v>
      </c>
      <c r="T4219" s="13">
        <f>IF(ISBLANK(Table14[[#This Row],[Discount]]),MEDIAN(Table14[Discount]),Table14[[#This Row],[Discount]])</f>
        <v>0.1</v>
      </c>
    </row>
    <row r="4220" spans="1:20" x14ac:dyDescent="0.3">
      <c r="A4220">
        <v>1139</v>
      </c>
      <c r="B4220" s="1">
        <v>45384</v>
      </c>
      <c r="C4220" t="s">
        <v>32</v>
      </c>
      <c r="D4220" t="s">
        <v>30</v>
      </c>
      <c r="E4220">
        <v>48182.400000000001</v>
      </c>
      <c r="F4220">
        <v>18</v>
      </c>
      <c r="G4220" t="s">
        <v>21</v>
      </c>
      <c r="H4220" s="9">
        <v>2185.5100000000002</v>
      </c>
      <c r="I4220" s="9">
        <v>3225.06</v>
      </c>
      <c r="J4220" t="s">
        <v>16</v>
      </c>
      <c r="K4220">
        <v>0.17</v>
      </c>
      <c r="L4220" s="4" t="s">
        <v>31</v>
      </c>
      <c r="M4220" s="4" t="s">
        <v>18</v>
      </c>
      <c r="N4220" s="4" t="str">
        <f>IF(ISBLANK(Table14[[#This Row],[Sales_Rep]]),"Unknown",Table14[[#This Row],[Sales_Rep]])</f>
        <v>Alice</v>
      </c>
      <c r="O4220" t="str">
        <f>PROPER(Table14[[#This Row],[Region]])</f>
        <v>South</v>
      </c>
      <c r="P4220" s="9">
        <f>IF(ISBLANK(Table14[[#This Row],[Sales_Amount]]),MEDIAN(Table14[Sales_Amount]),Table14[[#This Row],[Sales_Amount]])</f>
        <v>48182.400000000001</v>
      </c>
      <c r="Q4220" s="11">
        <f>IF(ISBLANK(Table14[[#This Row],[Quantity_Sold]]),MEDIAN(Table14[Quantity_Sold]),Table14[[#This Row],[Quantity_Sold]])</f>
        <v>18</v>
      </c>
      <c r="R4220" s="4" t="str">
        <f>TRIM(Table14[[#This Row],[Product_Category]])</f>
        <v>Electronics</v>
      </c>
      <c r="S4220" s="4" t="str">
        <f>PROPER(Table14[[#This Row],[Customer_Type]])</f>
        <v>Returning</v>
      </c>
      <c r="T4220" s="13">
        <f>IF(ISBLANK(Table14[[#This Row],[Discount]]),MEDIAN(Table14[Discount]),Table14[[#This Row],[Discount]])</f>
        <v>0.17</v>
      </c>
    </row>
    <row r="4221" spans="1:20" x14ac:dyDescent="0.3">
      <c r="A4221">
        <v>1464</v>
      </c>
      <c r="B4221" s="1">
        <v>45576</v>
      </c>
      <c r="C4221" t="s">
        <v>29</v>
      </c>
      <c r="D4221" t="s">
        <v>27</v>
      </c>
      <c r="E4221">
        <v>135114.47</v>
      </c>
      <c r="F4221">
        <v>43</v>
      </c>
      <c r="G4221" t="s">
        <v>28</v>
      </c>
      <c r="H4221" s="9">
        <v>3019.08</v>
      </c>
      <c r="I4221" s="9">
        <v>3491.33</v>
      </c>
      <c r="J4221" t="s">
        <v>16</v>
      </c>
      <c r="K4221">
        <v>0.1</v>
      </c>
      <c r="L4221" s="4" t="s">
        <v>31</v>
      </c>
      <c r="M4221" s="4" t="s">
        <v>18</v>
      </c>
      <c r="N4221" s="4" t="str">
        <f>IF(ISBLANK(Table14[[#This Row],[Sales_Rep]]),"Unknown",Table14[[#This Row],[Sales_Rep]])</f>
        <v>Bob</v>
      </c>
      <c r="O4221" t="str">
        <f>PROPER(Table14[[#This Row],[Region]])</f>
        <v>West</v>
      </c>
      <c r="P4221" s="9">
        <f>IF(ISBLANK(Table14[[#This Row],[Sales_Amount]]),MEDIAN(Table14[Sales_Amount]),Table14[[#This Row],[Sales_Amount]])</f>
        <v>135114.47</v>
      </c>
      <c r="Q4221" s="11">
        <f>IF(ISBLANK(Table14[[#This Row],[Quantity_Sold]]),MEDIAN(Table14[Quantity_Sold]),Table14[[#This Row],[Quantity_Sold]])</f>
        <v>43</v>
      </c>
      <c r="R4221" s="4" t="str">
        <f>TRIM(Table14[[#This Row],[Product_Category]])</f>
        <v>Furniture</v>
      </c>
      <c r="S4221" s="4" t="str">
        <f>PROPER(Table14[[#This Row],[Customer_Type]])</f>
        <v>Returning</v>
      </c>
      <c r="T4221" s="13">
        <f>IF(ISBLANK(Table14[[#This Row],[Discount]]),MEDIAN(Table14[Discount]),Table14[[#This Row],[Discount]])</f>
        <v>0.1</v>
      </c>
    </row>
    <row r="4222" spans="1:20" x14ac:dyDescent="0.3">
      <c r="A4222">
        <v>1452</v>
      </c>
      <c r="B4222" s="1">
        <v>45044</v>
      </c>
      <c r="C4222" t="s">
        <v>29</v>
      </c>
      <c r="D4222" t="s">
        <v>20</v>
      </c>
      <c r="E4222">
        <v>16760.29</v>
      </c>
      <c r="F4222">
        <v>23</v>
      </c>
      <c r="G4222" t="s">
        <v>21</v>
      </c>
      <c r="H4222" s="9">
        <v>496.46</v>
      </c>
      <c r="I4222" s="9">
        <v>743.58</v>
      </c>
      <c r="J4222" t="s">
        <v>25</v>
      </c>
      <c r="K4222">
        <v>0.02</v>
      </c>
      <c r="L4222" s="4" t="s">
        <v>31</v>
      </c>
      <c r="M4222" s="4" t="s">
        <v>18</v>
      </c>
      <c r="N4222" s="4" t="str">
        <f>IF(ISBLANK(Table14[[#This Row],[Sales_Rep]]),"Unknown",Table14[[#This Row],[Sales_Rep]])</f>
        <v>Bob</v>
      </c>
      <c r="O4222" t="str">
        <f>PROPER(Table14[[#This Row],[Region]])</f>
        <v>North</v>
      </c>
      <c r="P4222" s="9">
        <f>IF(ISBLANK(Table14[[#This Row],[Sales_Amount]]),MEDIAN(Table14[Sales_Amount]),Table14[[#This Row],[Sales_Amount]])</f>
        <v>16760.29</v>
      </c>
      <c r="Q4222" s="11">
        <f>IF(ISBLANK(Table14[[#This Row],[Quantity_Sold]]),MEDIAN(Table14[Quantity_Sold]),Table14[[#This Row],[Quantity_Sold]])</f>
        <v>23</v>
      </c>
      <c r="R4222" s="4" t="str">
        <f>TRIM(Table14[[#This Row],[Product_Category]])</f>
        <v>Electronics</v>
      </c>
      <c r="S4222" s="4" t="str">
        <f>PROPER(Table14[[#This Row],[Customer_Type]])</f>
        <v>New</v>
      </c>
      <c r="T4222" s="13">
        <f>IF(ISBLANK(Table14[[#This Row],[Discount]]),MEDIAN(Table14[Discount]),Table14[[#This Row],[Discount]])</f>
        <v>0.02</v>
      </c>
    </row>
    <row r="4223" spans="1:20" x14ac:dyDescent="0.3">
      <c r="A4223">
        <v>1370</v>
      </c>
      <c r="B4223" s="1">
        <v>45126</v>
      </c>
      <c r="C4223" t="s">
        <v>19</v>
      </c>
      <c r="D4223" t="s">
        <v>20</v>
      </c>
      <c r="E4223">
        <v>126159.79</v>
      </c>
      <c r="F4223">
        <v>22</v>
      </c>
      <c r="G4223" t="s">
        <v>24</v>
      </c>
      <c r="H4223" s="9">
        <v>4321.3500000000004</v>
      </c>
      <c r="I4223" s="9">
        <v>6100.57</v>
      </c>
      <c r="J4223" t="s">
        <v>16</v>
      </c>
      <c r="K4223">
        <v>0.06</v>
      </c>
      <c r="L4223" s="4" t="s">
        <v>26</v>
      </c>
      <c r="M4223" s="4" t="s">
        <v>18</v>
      </c>
      <c r="N4223" s="4" t="str">
        <f>IF(ISBLANK(Table14[[#This Row],[Sales_Rep]]),"Unknown",Table14[[#This Row],[Sales_Rep]])</f>
        <v>Eve</v>
      </c>
      <c r="O4223" t="str">
        <f>PROPER(Table14[[#This Row],[Region]])</f>
        <v>North</v>
      </c>
      <c r="P4223" s="9">
        <f>IF(ISBLANK(Table14[[#This Row],[Sales_Amount]]),MEDIAN(Table14[Sales_Amount]),Table14[[#This Row],[Sales_Amount]])</f>
        <v>126159.79</v>
      </c>
      <c r="Q4223" s="11">
        <f>IF(ISBLANK(Table14[[#This Row],[Quantity_Sold]]),MEDIAN(Table14[Quantity_Sold]),Table14[[#This Row],[Quantity_Sold]])</f>
        <v>22</v>
      </c>
      <c r="R4223" s="4" t="str">
        <f>TRIM(Table14[[#This Row],[Product_Category]])</f>
        <v>Clothing</v>
      </c>
      <c r="S4223" s="4" t="str">
        <f>PROPER(Table14[[#This Row],[Customer_Type]])</f>
        <v>Returning</v>
      </c>
      <c r="T4223" s="13">
        <f>IF(ISBLANK(Table14[[#This Row],[Discount]]),MEDIAN(Table14[Discount]),Table14[[#This Row],[Discount]])</f>
        <v>0.06</v>
      </c>
    </row>
    <row r="4224" spans="1:20" x14ac:dyDescent="0.3">
      <c r="A4224">
        <v>1284</v>
      </c>
      <c r="B4224" s="1">
        <v>44968</v>
      </c>
      <c r="C4224" t="s">
        <v>19</v>
      </c>
      <c r="D4224" t="s">
        <v>27</v>
      </c>
      <c r="E4224">
        <v>221212.08</v>
      </c>
      <c r="F4224">
        <v>47</v>
      </c>
      <c r="G4224" t="s">
        <v>28</v>
      </c>
      <c r="H4224" s="9">
        <v>4362.1499999999996</v>
      </c>
      <c r="I4224" s="9">
        <v>5883.3</v>
      </c>
      <c r="J4224" t="s">
        <v>16</v>
      </c>
      <c r="K4224">
        <v>0.2</v>
      </c>
      <c r="L4224" s="4" t="s">
        <v>26</v>
      </c>
      <c r="M4224" s="4" t="s">
        <v>22</v>
      </c>
      <c r="N4224" s="4" t="str">
        <f>IF(ISBLANK(Table14[[#This Row],[Sales_Rep]]),"Unknown",Table14[[#This Row],[Sales_Rep]])</f>
        <v>Eve</v>
      </c>
      <c r="O4224" t="str">
        <f>PROPER(Table14[[#This Row],[Region]])</f>
        <v>West</v>
      </c>
      <c r="P4224" s="9">
        <f>IF(ISBLANK(Table14[[#This Row],[Sales_Amount]]),MEDIAN(Table14[Sales_Amount]),Table14[[#This Row],[Sales_Amount]])</f>
        <v>221212.08</v>
      </c>
      <c r="Q4224" s="11">
        <f>IF(ISBLANK(Table14[[#This Row],[Quantity_Sold]]),MEDIAN(Table14[Quantity_Sold]),Table14[[#This Row],[Quantity_Sold]])</f>
        <v>47</v>
      </c>
      <c r="R4224" s="4" t="str">
        <f>TRIM(Table14[[#This Row],[Product_Category]])</f>
        <v>Furniture</v>
      </c>
      <c r="S4224" s="4" t="str">
        <f>PROPER(Table14[[#This Row],[Customer_Type]])</f>
        <v>Returning</v>
      </c>
      <c r="T4224" s="13">
        <f>IF(ISBLANK(Table14[[#This Row],[Discount]]),MEDIAN(Table14[Discount]),Table14[[#This Row],[Discount]])</f>
        <v>0.2</v>
      </c>
    </row>
    <row r="4225" spans="1:20" x14ac:dyDescent="0.3">
      <c r="A4225">
        <v>1065</v>
      </c>
      <c r="B4225" s="1">
        <v>45279</v>
      </c>
      <c r="C4225" t="s">
        <v>29</v>
      </c>
      <c r="D4225" t="s">
        <v>30</v>
      </c>
      <c r="E4225">
        <v>11837.59</v>
      </c>
      <c r="F4225">
        <v>11</v>
      </c>
      <c r="G4225" t="s">
        <v>15</v>
      </c>
      <c r="H4225" s="9">
        <v>963.94</v>
      </c>
      <c r="I4225" s="9">
        <v>1296.56</v>
      </c>
      <c r="J4225" t="s">
        <v>16</v>
      </c>
      <c r="K4225">
        <v>0.17</v>
      </c>
      <c r="L4225" s="4" t="s">
        <v>26</v>
      </c>
      <c r="M4225" s="4" t="s">
        <v>18</v>
      </c>
      <c r="N4225" s="4" t="str">
        <f>IF(ISBLANK(Table14[[#This Row],[Sales_Rep]]),"Unknown",Table14[[#This Row],[Sales_Rep]])</f>
        <v>Bob</v>
      </c>
      <c r="O4225" t="str">
        <f>PROPER(Table14[[#This Row],[Region]])</f>
        <v>South</v>
      </c>
      <c r="P4225" s="9">
        <f>IF(ISBLANK(Table14[[#This Row],[Sales_Amount]]),MEDIAN(Table14[Sales_Amount]),Table14[[#This Row],[Sales_Amount]])</f>
        <v>11837.59</v>
      </c>
      <c r="Q4225" s="11">
        <f>IF(ISBLANK(Table14[[#This Row],[Quantity_Sold]]),MEDIAN(Table14[Quantity_Sold]),Table14[[#This Row],[Quantity_Sold]])</f>
        <v>11</v>
      </c>
      <c r="R4225" s="4" t="str">
        <f>TRIM(Table14[[#This Row],[Product_Category]])</f>
        <v>Food</v>
      </c>
      <c r="S4225" s="4" t="str">
        <f>PROPER(Table14[[#This Row],[Customer_Type]])</f>
        <v>Returning</v>
      </c>
      <c r="T4225" s="13">
        <f>IF(ISBLANK(Table14[[#This Row],[Discount]]),MEDIAN(Table14[Discount]),Table14[[#This Row],[Discount]])</f>
        <v>0.17</v>
      </c>
    </row>
    <row r="4226" spans="1:20" x14ac:dyDescent="0.3">
      <c r="A4226">
        <v>1013</v>
      </c>
      <c r="B4226" s="1">
        <v>45630</v>
      </c>
      <c r="C4226" t="s">
        <v>13</v>
      </c>
      <c r="D4226" t="s">
        <v>27</v>
      </c>
      <c r="E4226">
        <v>202022.1</v>
      </c>
      <c r="F4226">
        <v>49</v>
      </c>
      <c r="G4226" t="s">
        <v>15</v>
      </c>
      <c r="H4226" s="9">
        <v>4840.49</v>
      </c>
      <c r="I4226" s="9">
        <v>5497.2</v>
      </c>
      <c r="J4226" t="s">
        <v>25</v>
      </c>
      <c r="K4226">
        <v>0.25</v>
      </c>
      <c r="L4226" s="4" t="s">
        <v>17</v>
      </c>
      <c r="M4226" s="4" t="s">
        <v>22</v>
      </c>
      <c r="N4226" s="4" t="str">
        <f>IF(ISBLANK(Table14[[#This Row],[Sales_Rep]]),"Unknown",Table14[[#This Row],[Sales_Rep]])</f>
        <v>David</v>
      </c>
      <c r="O4226" t="str">
        <f>PROPER(Table14[[#This Row],[Region]])</f>
        <v>West</v>
      </c>
      <c r="P4226" s="9">
        <f>IF(ISBLANK(Table14[[#This Row],[Sales_Amount]]),MEDIAN(Table14[Sales_Amount]),Table14[[#This Row],[Sales_Amount]])</f>
        <v>202022.1</v>
      </c>
      <c r="Q4226" s="11">
        <f>IF(ISBLANK(Table14[[#This Row],[Quantity_Sold]]),MEDIAN(Table14[Quantity_Sold]),Table14[[#This Row],[Quantity_Sold]])</f>
        <v>49</v>
      </c>
      <c r="R4226" s="4" t="str">
        <f>TRIM(Table14[[#This Row],[Product_Category]])</f>
        <v>Food</v>
      </c>
      <c r="S4226" s="4" t="str">
        <f>PROPER(Table14[[#This Row],[Customer_Type]])</f>
        <v>New</v>
      </c>
      <c r="T4226" s="13">
        <f>IF(ISBLANK(Table14[[#This Row],[Discount]]),MEDIAN(Table14[Discount]),Table14[[#This Row],[Discount]])</f>
        <v>0.25</v>
      </c>
    </row>
    <row r="4227" spans="1:20" x14ac:dyDescent="0.3">
      <c r="A4227">
        <v>1356</v>
      </c>
      <c r="B4227" s="1">
        <v>45408</v>
      </c>
      <c r="C4227" t="s">
        <v>32</v>
      </c>
      <c r="D4227" t="s">
        <v>30</v>
      </c>
      <c r="E4227">
        <v>125041.84</v>
      </c>
      <c r="F4227">
        <v>34</v>
      </c>
      <c r="G4227" t="s">
        <v>21</v>
      </c>
      <c r="H4227" s="9">
        <v>2827.54</v>
      </c>
      <c r="I4227" s="9">
        <v>4041.43</v>
      </c>
      <c r="J4227" t="s">
        <v>25</v>
      </c>
      <c r="K4227">
        <v>0.09</v>
      </c>
      <c r="L4227" s="4" t="s">
        <v>17</v>
      </c>
      <c r="M4227" s="4" t="s">
        <v>22</v>
      </c>
      <c r="N4227" s="4" t="str">
        <f>IF(ISBLANK(Table14[[#This Row],[Sales_Rep]]),"Unknown",Table14[[#This Row],[Sales_Rep]])</f>
        <v>Alice</v>
      </c>
      <c r="O4227" t="str">
        <f>PROPER(Table14[[#This Row],[Region]])</f>
        <v>South</v>
      </c>
      <c r="P4227" s="9">
        <f>IF(ISBLANK(Table14[[#This Row],[Sales_Amount]]),MEDIAN(Table14[Sales_Amount]),Table14[[#This Row],[Sales_Amount]])</f>
        <v>125041.84</v>
      </c>
      <c r="Q4227" s="11">
        <f>IF(ISBLANK(Table14[[#This Row],[Quantity_Sold]]),MEDIAN(Table14[Quantity_Sold]),Table14[[#This Row],[Quantity_Sold]])</f>
        <v>34</v>
      </c>
      <c r="R4227" s="4" t="str">
        <f>TRIM(Table14[[#This Row],[Product_Category]])</f>
        <v>Electronics</v>
      </c>
      <c r="S4227" s="4" t="str">
        <f>PROPER(Table14[[#This Row],[Customer_Type]])</f>
        <v>New</v>
      </c>
      <c r="T4227" s="13">
        <f>IF(ISBLANK(Table14[[#This Row],[Discount]]),MEDIAN(Table14[Discount]),Table14[[#This Row],[Discount]])</f>
        <v>0.09</v>
      </c>
    </row>
    <row r="4228" spans="1:20" x14ac:dyDescent="0.3">
      <c r="A4228">
        <v>1041</v>
      </c>
      <c r="B4228" s="1">
        <v>44967</v>
      </c>
      <c r="C4228" t="s">
        <v>23</v>
      </c>
      <c r="D4228" t="s">
        <v>27</v>
      </c>
      <c r="E4228">
        <v>62473.120000000003</v>
      </c>
      <c r="F4228">
        <v>34</v>
      </c>
      <c r="G4228" t="s">
        <v>15</v>
      </c>
      <c r="H4228" s="9">
        <v>1522.56</v>
      </c>
      <c r="I4228" s="9">
        <v>2019.17</v>
      </c>
      <c r="J4228" t="s">
        <v>16</v>
      </c>
      <c r="K4228">
        <v>0.09</v>
      </c>
      <c r="L4228" s="4" t="s">
        <v>17</v>
      </c>
      <c r="M4228" s="4" t="s">
        <v>18</v>
      </c>
      <c r="N4228" s="4" t="str">
        <f>IF(ISBLANK(Table14[[#This Row],[Sales_Rep]]),"Unknown",Table14[[#This Row],[Sales_Rep]])</f>
        <v>Charlie</v>
      </c>
      <c r="O4228" t="str">
        <f>PROPER(Table14[[#This Row],[Region]])</f>
        <v>West</v>
      </c>
      <c r="P4228" s="9">
        <f>IF(ISBLANK(Table14[[#This Row],[Sales_Amount]]),MEDIAN(Table14[Sales_Amount]),Table14[[#This Row],[Sales_Amount]])</f>
        <v>62473.120000000003</v>
      </c>
      <c r="Q4228" s="11">
        <f>IF(ISBLANK(Table14[[#This Row],[Quantity_Sold]]),MEDIAN(Table14[Quantity_Sold]),Table14[[#This Row],[Quantity_Sold]])</f>
        <v>34</v>
      </c>
      <c r="R4228" s="4" t="str">
        <f>TRIM(Table14[[#This Row],[Product_Category]])</f>
        <v>Food</v>
      </c>
      <c r="S4228" s="4" t="str">
        <f>PROPER(Table14[[#This Row],[Customer_Type]])</f>
        <v>Returning</v>
      </c>
      <c r="T4228" s="13">
        <f>IF(ISBLANK(Table14[[#This Row],[Discount]]),MEDIAN(Table14[Discount]),Table14[[#This Row],[Discount]])</f>
        <v>0.09</v>
      </c>
    </row>
    <row r="4229" spans="1:20" x14ac:dyDescent="0.3">
      <c r="A4229">
        <v>1313</v>
      </c>
      <c r="B4229" s="1">
        <v>45066</v>
      </c>
      <c r="C4229" t="s">
        <v>19</v>
      </c>
      <c r="D4229" t="s">
        <v>30</v>
      </c>
      <c r="E4229">
        <v>121897.16</v>
      </c>
      <c r="F4229">
        <v>20</v>
      </c>
      <c r="G4229" t="s">
        <v>21</v>
      </c>
      <c r="H4229" s="9">
        <v>4472.8500000000004</v>
      </c>
      <c r="I4229" s="9">
        <v>6415.64</v>
      </c>
      <c r="J4229" t="s">
        <v>16</v>
      </c>
      <c r="K4229">
        <v>0.05</v>
      </c>
      <c r="L4229" s="4" t="s">
        <v>26</v>
      </c>
      <c r="M4229" s="4" t="s">
        <v>18</v>
      </c>
      <c r="N4229" s="4" t="str">
        <f>IF(ISBLANK(Table14[[#This Row],[Sales_Rep]]),"Unknown",Table14[[#This Row],[Sales_Rep]])</f>
        <v>Eve</v>
      </c>
      <c r="O4229" t="str">
        <f>PROPER(Table14[[#This Row],[Region]])</f>
        <v>South</v>
      </c>
      <c r="P4229" s="9">
        <f>IF(ISBLANK(Table14[[#This Row],[Sales_Amount]]),MEDIAN(Table14[Sales_Amount]),Table14[[#This Row],[Sales_Amount]])</f>
        <v>121897.16</v>
      </c>
      <c r="Q4229" s="11">
        <f>IF(ISBLANK(Table14[[#This Row],[Quantity_Sold]]),MEDIAN(Table14[Quantity_Sold]),Table14[[#This Row],[Quantity_Sold]])</f>
        <v>20</v>
      </c>
      <c r="R4229" s="4" t="str">
        <f>TRIM(Table14[[#This Row],[Product_Category]])</f>
        <v>Electronics</v>
      </c>
      <c r="S4229" s="4" t="str">
        <f>PROPER(Table14[[#This Row],[Customer_Type]])</f>
        <v>Returning</v>
      </c>
      <c r="T4229" s="13">
        <f>IF(ISBLANK(Table14[[#This Row],[Discount]]),MEDIAN(Table14[Discount]),Table14[[#This Row],[Discount]])</f>
        <v>0.05</v>
      </c>
    </row>
    <row r="4230" spans="1:20" x14ac:dyDescent="0.3">
      <c r="A4230">
        <v>1308</v>
      </c>
      <c r="B4230" s="1">
        <v>45514</v>
      </c>
      <c r="C4230" t="s">
        <v>23</v>
      </c>
      <c r="D4230" t="s">
        <v>14</v>
      </c>
      <c r="E4230">
        <v>21453.7</v>
      </c>
      <c r="F4230">
        <v>16</v>
      </c>
      <c r="G4230" t="s">
        <v>28</v>
      </c>
      <c r="H4230" s="9">
        <v>1394.79</v>
      </c>
      <c r="I4230" s="9">
        <v>1862.3</v>
      </c>
      <c r="J4230" t="s">
        <v>25</v>
      </c>
      <c r="K4230">
        <v>0.28000000000000003</v>
      </c>
      <c r="L4230" s="4" t="s">
        <v>26</v>
      </c>
      <c r="M4230" s="4" t="s">
        <v>22</v>
      </c>
      <c r="N4230" s="4" t="str">
        <f>IF(ISBLANK(Table14[[#This Row],[Sales_Rep]]),"Unknown",Table14[[#This Row],[Sales_Rep]])</f>
        <v>Charlie</v>
      </c>
      <c r="O4230" t="str">
        <f>PROPER(Table14[[#This Row],[Region]])</f>
        <v>East</v>
      </c>
      <c r="P4230" s="9">
        <f>IF(ISBLANK(Table14[[#This Row],[Sales_Amount]]),MEDIAN(Table14[Sales_Amount]),Table14[[#This Row],[Sales_Amount]])</f>
        <v>21453.7</v>
      </c>
      <c r="Q4230" s="11">
        <f>IF(ISBLANK(Table14[[#This Row],[Quantity_Sold]]),MEDIAN(Table14[Quantity_Sold]),Table14[[#This Row],[Quantity_Sold]])</f>
        <v>16</v>
      </c>
      <c r="R4230" s="4" t="str">
        <f>TRIM(Table14[[#This Row],[Product_Category]])</f>
        <v>Furniture</v>
      </c>
      <c r="S4230" s="4" t="str">
        <f>PROPER(Table14[[#This Row],[Customer_Type]])</f>
        <v>New</v>
      </c>
      <c r="T4230" s="13">
        <f>IF(ISBLANK(Table14[[#This Row],[Discount]]),MEDIAN(Table14[Discount]),Table14[[#This Row],[Discount]])</f>
        <v>0.28000000000000003</v>
      </c>
    </row>
    <row r="4231" spans="1:20" x14ac:dyDescent="0.3">
      <c r="A4231">
        <v>1354</v>
      </c>
      <c r="B4231" s="1">
        <v>44978</v>
      </c>
      <c r="C4231" t="s">
        <v>13</v>
      </c>
      <c r="D4231" t="s">
        <v>20</v>
      </c>
      <c r="E4231">
        <v>123013.17</v>
      </c>
      <c r="F4231">
        <v>42</v>
      </c>
      <c r="G4231" t="s">
        <v>15</v>
      </c>
      <c r="H4231" s="9">
        <v>3091.61</v>
      </c>
      <c r="I4231" s="9">
        <v>3905.18</v>
      </c>
      <c r="J4231" t="s">
        <v>25</v>
      </c>
      <c r="K4231">
        <v>0.25</v>
      </c>
      <c r="L4231" s="4" t="s">
        <v>17</v>
      </c>
      <c r="M4231" s="4" t="s">
        <v>18</v>
      </c>
      <c r="N4231" s="4" t="str">
        <f>IF(ISBLANK(Table14[[#This Row],[Sales_Rep]]),"Unknown",Table14[[#This Row],[Sales_Rep]])</f>
        <v>David</v>
      </c>
      <c r="O4231" t="str">
        <f>PROPER(Table14[[#This Row],[Region]])</f>
        <v>North</v>
      </c>
      <c r="P4231" s="9">
        <f>IF(ISBLANK(Table14[[#This Row],[Sales_Amount]]),MEDIAN(Table14[Sales_Amount]),Table14[[#This Row],[Sales_Amount]])</f>
        <v>123013.17</v>
      </c>
      <c r="Q4231" s="11">
        <f>IF(ISBLANK(Table14[[#This Row],[Quantity_Sold]]),MEDIAN(Table14[Quantity_Sold]),Table14[[#This Row],[Quantity_Sold]])</f>
        <v>42</v>
      </c>
      <c r="R4231" s="4" t="str">
        <f>TRIM(Table14[[#This Row],[Product_Category]])</f>
        <v>Food</v>
      </c>
      <c r="S4231" s="4" t="str">
        <f>PROPER(Table14[[#This Row],[Customer_Type]])</f>
        <v>New</v>
      </c>
      <c r="T4231" s="13">
        <f>IF(ISBLANK(Table14[[#This Row],[Discount]]),MEDIAN(Table14[Discount]),Table14[[#This Row],[Discount]])</f>
        <v>0.25</v>
      </c>
    </row>
    <row r="4232" spans="1:20" x14ac:dyDescent="0.3">
      <c r="A4232">
        <v>1361</v>
      </c>
      <c r="B4232" s="1">
        <v>45080</v>
      </c>
      <c r="C4232" t="s">
        <v>19</v>
      </c>
      <c r="D4232" t="s">
        <v>27</v>
      </c>
      <c r="E4232">
        <v>254601.53</v>
      </c>
      <c r="F4232">
        <v>43</v>
      </c>
      <c r="G4232" t="s">
        <v>24</v>
      </c>
      <c r="H4232" s="9">
        <v>4776.17</v>
      </c>
      <c r="I4232" s="9">
        <v>6366.63</v>
      </c>
      <c r="J4232" t="s">
        <v>16</v>
      </c>
      <c r="K4232">
        <v>7.0000000000000007E-2</v>
      </c>
      <c r="L4232" s="4" t="s">
        <v>17</v>
      </c>
      <c r="M4232" s="4" t="s">
        <v>22</v>
      </c>
      <c r="N4232" s="4" t="str">
        <f>IF(ISBLANK(Table14[[#This Row],[Sales_Rep]]),"Unknown",Table14[[#This Row],[Sales_Rep]])</f>
        <v>Eve</v>
      </c>
      <c r="O4232" t="str">
        <f>PROPER(Table14[[#This Row],[Region]])</f>
        <v>West</v>
      </c>
      <c r="P4232" s="9">
        <f>IF(ISBLANK(Table14[[#This Row],[Sales_Amount]]),MEDIAN(Table14[Sales_Amount]),Table14[[#This Row],[Sales_Amount]])</f>
        <v>254601.53</v>
      </c>
      <c r="Q4232" s="11">
        <f>IF(ISBLANK(Table14[[#This Row],[Quantity_Sold]]),MEDIAN(Table14[Quantity_Sold]),Table14[[#This Row],[Quantity_Sold]])</f>
        <v>43</v>
      </c>
      <c r="R4232" s="4" t="str">
        <f>TRIM(Table14[[#This Row],[Product_Category]])</f>
        <v>Clothing</v>
      </c>
      <c r="S4232" s="4" t="str">
        <f>PROPER(Table14[[#This Row],[Customer_Type]])</f>
        <v>Returning</v>
      </c>
      <c r="T4232" s="13">
        <f>IF(ISBLANK(Table14[[#This Row],[Discount]]),MEDIAN(Table14[Discount]),Table14[[#This Row],[Discount]])</f>
        <v>7.0000000000000007E-2</v>
      </c>
    </row>
    <row r="4233" spans="1:20" x14ac:dyDescent="0.3">
      <c r="A4233">
        <v>1320</v>
      </c>
      <c r="B4233" s="1">
        <v>45288</v>
      </c>
      <c r="C4233" t="s">
        <v>23</v>
      </c>
      <c r="D4233" t="s">
        <v>14</v>
      </c>
      <c r="E4233">
        <v>109586.27</v>
      </c>
      <c r="F4233">
        <v>23</v>
      </c>
      <c r="G4233" t="s">
        <v>21</v>
      </c>
      <c r="H4233" s="9">
        <v>4382.51</v>
      </c>
      <c r="I4233" s="9">
        <v>5015.3900000000003</v>
      </c>
      <c r="J4233" t="s">
        <v>25</v>
      </c>
      <c r="K4233">
        <v>0.05</v>
      </c>
      <c r="L4233" s="4" t="s">
        <v>31</v>
      </c>
      <c r="M4233" s="4" t="s">
        <v>22</v>
      </c>
      <c r="N4233" s="4" t="str">
        <f>IF(ISBLANK(Table14[[#This Row],[Sales_Rep]]),"Unknown",Table14[[#This Row],[Sales_Rep]])</f>
        <v>Charlie</v>
      </c>
      <c r="O4233" t="str">
        <f>PROPER(Table14[[#This Row],[Region]])</f>
        <v>East</v>
      </c>
      <c r="P4233" s="9">
        <f>IF(ISBLANK(Table14[[#This Row],[Sales_Amount]]),MEDIAN(Table14[Sales_Amount]),Table14[[#This Row],[Sales_Amount]])</f>
        <v>109586.27</v>
      </c>
      <c r="Q4233" s="11">
        <f>IF(ISBLANK(Table14[[#This Row],[Quantity_Sold]]),MEDIAN(Table14[Quantity_Sold]),Table14[[#This Row],[Quantity_Sold]])</f>
        <v>23</v>
      </c>
      <c r="R4233" s="4" t="str">
        <f>TRIM(Table14[[#This Row],[Product_Category]])</f>
        <v>Electronics</v>
      </c>
      <c r="S4233" s="4" t="str">
        <f>PROPER(Table14[[#This Row],[Customer_Type]])</f>
        <v>New</v>
      </c>
      <c r="T4233" s="13">
        <f>IF(ISBLANK(Table14[[#This Row],[Discount]]),MEDIAN(Table14[Discount]),Table14[[#This Row],[Discount]])</f>
        <v>0.05</v>
      </c>
    </row>
    <row r="4234" spans="1:20" x14ac:dyDescent="0.3">
      <c r="A4234">
        <v>1464</v>
      </c>
      <c r="B4234" s="1">
        <v>45266</v>
      </c>
      <c r="C4234" t="s">
        <v>13</v>
      </c>
      <c r="D4234" t="s">
        <v>27</v>
      </c>
      <c r="E4234">
        <v>101126.8</v>
      </c>
      <c r="F4234">
        <v>45</v>
      </c>
      <c r="G4234" t="s">
        <v>28</v>
      </c>
      <c r="H4234" s="9">
        <v>1814.34</v>
      </c>
      <c r="I4234" s="9">
        <v>2583.06</v>
      </c>
      <c r="J4234" t="s">
        <v>25</v>
      </c>
      <c r="K4234">
        <v>0.13</v>
      </c>
      <c r="L4234" s="4" t="s">
        <v>31</v>
      </c>
      <c r="M4234" s="4" t="s">
        <v>22</v>
      </c>
      <c r="N4234" s="4" t="str">
        <f>IF(ISBLANK(Table14[[#This Row],[Sales_Rep]]),"Unknown",Table14[[#This Row],[Sales_Rep]])</f>
        <v>David</v>
      </c>
      <c r="O4234" t="str">
        <f>PROPER(Table14[[#This Row],[Region]])</f>
        <v>West</v>
      </c>
      <c r="P4234" s="9">
        <f>IF(ISBLANK(Table14[[#This Row],[Sales_Amount]]),MEDIAN(Table14[Sales_Amount]),Table14[[#This Row],[Sales_Amount]])</f>
        <v>101126.8</v>
      </c>
      <c r="Q4234" s="11">
        <f>IF(ISBLANK(Table14[[#This Row],[Quantity_Sold]]),MEDIAN(Table14[Quantity_Sold]),Table14[[#This Row],[Quantity_Sold]])</f>
        <v>45</v>
      </c>
      <c r="R4234" s="4" t="str">
        <f>TRIM(Table14[[#This Row],[Product_Category]])</f>
        <v>Furniture</v>
      </c>
      <c r="S4234" s="4" t="str">
        <f>PROPER(Table14[[#This Row],[Customer_Type]])</f>
        <v>New</v>
      </c>
      <c r="T4234" s="13">
        <f>IF(ISBLANK(Table14[[#This Row],[Discount]]),MEDIAN(Table14[Discount]),Table14[[#This Row],[Discount]])</f>
        <v>0.13</v>
      </c>
    </row>
    <row r="4235" spans="1:20" x14ac:dyDescent="0.3">
      <c r="A4235">
        <v>1408</v>
      </c>
      <c r="B4235" s="1">
        <v>44950</v>
      </c>
      <c r="C4235" t="s">
        <v>32</v>
      </c>
      <c r="D4235" t="s">
        <v>20</v>
      </c>
      <c r="E4235">
        <v>135039.85999999999</v>
      </c>
      <c r="F4235">
        <v>47</v>
      </c>
      <c r="G4235" t="s">
        <v>15</v>
      </c>
      <c r="H4235" s="9">
        <v>2434.92</v>
      </c>
      <c r="I4235" s="9">
        <v>3089.45</v>
      </c>
      <c r="J4235" t="s">
        <v>16</v>
      </c>
      <c r="K4235">
        <v>7.0000000000000007E-2</v>
      </c>
      <c r="L4235" s="4" t="s">
        <v>17</v>
      </c>
      <c r="M4235" s="4" t="s">
        <v>18</v>
      </c>
      <c r="N4235" s="4" t="str">
        <f>IF(ISBLANK(Table14[[#This Row],[Sales_Rep]]),"Unknown",Table14[[#This Row],[Sales_Rep]])</f>
        <v>Alice</v>
      </c>
      <c r="O4235" t="str">
        <f>PROPER(Table14[[#This Row],[Region]])</f>
        <v>North</v>
      </c>
      <c r="P4235" s="9">
        <f>IF(ISBLANK(Table14[[#This Row],[Sales_Amount]]),MEDIAN(Table14[Sales_Amount]),Table14[[#This Row],[Sales_Amount]])</f>
        <v>135039.85999999999</v>
      </c>
      <c r="Q4235" s="11">
        <f>IF(ISBLANK(Table14[[#This Row],[Quantity_Sold]]),MEDIAN(Table14[Quantity_Sold]),Table14[[#This Row],[Quantity_Sold]])</f>
        <v>47</v>
      </c>
      <c r="R4235" s="4" t="str">
        <f>TRIM(Table14[[#This Row],[Product_Category]])</f>
        <v>Food</v>
      </c>
      <c r="S4235" s="4" t="str">
        <f>PROPER(Table14[[#This Row],[Customer_Type]])</f>
        <v>Returning</v>
      </c>
      <c r="T4235" s="13">
        <f>IF(ISBLANK(Table14[[#This Row],[Discount]]),MEDIAN(Table14[Discount]),Table14[[#This Row],[Discount]])</f>
        <v>7.0000000000000007E-2</v>
      </c>
    </row>
    <row r="4236" spans="1:20" x14ac:dyDescent="0.3">
      <c r="A4236">
        <v>1308</v>
      </c>
      <c r="B4236" s="1">
        <v>45653</v>
      </c>
      <c r="C4236" t="s">
        <v>13</v>
      </c>
      <c r="D4236" t="s">
        <v>27</v>
      </c>
      <c r="E4236">
        <v>9645.39</v>
      </c>
      <c r="F4236">
        <v>2</v>
      </c>
      <c r="G4236" t="s">
        <v>21</v>
      </c>
      <c r="H4236" s="9">
        <v>4684.42</v>
      </c>
      <c r="I4236" s="9">
        <v>5673.76</v>
      </c>
      <c r="J4236" t="s">
        <v>16</v>
      </c>
      <c r="K4236">
        <v>0.15</v>
      </c>
      <c r="L4236" s="4" t="s">
        <v>17</v>
      </c>
      <c r="M4236" s="4" t="s">
        <v>22</v>
      </c>
      <c r="N4236" s="4" t="str">
        <f>IF(ISBLANK(Table14[[#This Row],[Sales_Rep]]),"Unknown",Table14[[#This Row],[Sales_Rep]])</f>
        <v>David</v>
      </c>
      <c r="O4236" t="str">
        <f>PROPER(Table14[[#This Row],[Region]])</f>
        <v>West</v>
      </c>
      <c r="P4236" s="9">
        <f>IF(ISBLANK(Table14[[#This Row],[Sales_Amount]]),MEDIAN(Table14[Sales_Amount]),Table14[[#This Row],[Sales_Amount]])</f>
        <v>9645.39</v>
      </c>
      <c r="Q4236" s="11">
        <f>IF(ISBLANK(Table14[[#This Row],[Quantity_Sold]]),MEDIAN(Table14[Quantity_Sold]),Table14[[#This Row],[Quantity_Sold]])</f>
        <v>2</v>
      </c>
      <c r="R4236" s="4" t="str">
        <f>TRIM(Table14[[#This Row],[Product_Category]])</f>
        <v>Electronics</v>
      </c>
      <c r="S4236" s="4" t="str">
        <f>PROPER(Table14[[#This Row],[Customer_Type]])</f>
        <v>Returning</v>
      </c>
      <c r="T4236" s="13">
        <f>IF(ISBLANK(Table14[[#This Row],[Discount]]),MEDIAN(Table14[Discount]),Table14[[#This Row],[Discount]])</f>
        <v>0.15</v>
      </c>
    </row>
    <row r="4237" spans="1:20" x14ac:dyDescent="0.3">
      <c r="A4237">
        <v>1459</v>
      </c>
      <c r="B4237" s="1">
        <v>45055</v>
      </c>
      <c r="C4237" t="s">
        <v>19</v>
      </c>
      <c r="D4237" t="s">
        <v>14</v>
      </c>
      <c r="E4237">
        <v>61500.22</v>
      </c>
      <c r="F4237">
        <v>14</v>
      </c>
      <c r="G4237" t="s">
        <v>15</v>
      </c>
      <c r="H4237" s="9">
        <v>4297.95</v>
      </c>
      <c r="I4237" s="9">
        <v>5423.3</v>
      </c>
      <c r="J4237" t="s">
        <v>25</v>
      </c>
      <c r="K4237">
        <v>0.19</v>
      </c>
      <c r="L4237" s="4" t="s">
        <v>31</v>
      </c>
      <c r="M4237" s="4" t="s">
        <v>22</v>
      </c>
      <c r="N4237" s="4" t="str">
        <f>IF(ISBLANK(Table14[[#This Row],[Sales_Rep]]),"Unknown",Table14[[#This Row],[Sales_Rep]])</f>
        <v>Eve</v>
      </c>
      <c r="O4237" t="str">
        <f>PROPER(Table14[[#This Row],[Region]])</f>
        <v>East</v>
      </c>
      <c r="P4237" s="9">
        <f>IF(ISBLANK(Table14[[#This Row],[Sales_Amount]]),MEDIAN(Table14[Sales_Amount]),Table14[[#This Row],[Sales_Amount]])</f>
        <v>61500.22</v>
      </c>
      <c r="Q4237" s="11">
        <f>IF(ISBLANK(Table14[[#This Row],[Quantity_Sold]]),MEDIAN(Table14[Quantity_Sold]),Table14[[#This Row],[Quantity_Sold]])</f>
        <v>14</v>
      </c>
      <c r="R4237" s="4" t="str">
        <f>TRIM(Table14[[#This Row],[Product_Category]])</f>
        <v>Food</v>
      </c>
      <c r="S4237" s="4" t="str">
        <f>PROPER(Table14[[#This Row],[Customer_Type]])</f>
        <v>New</v>
      </c>
      <c r="T4237" s="13">
        <f>IF(ISBLANK(Table14[[#This Row],[Discount]]),MEDIAN(Table14[Discount]),Table14[[#This Row],[Discount]])</f>
        <v>0.19</v>
      </c>
    </row>
    <row r="4238" spans="1:20" x14ac:dyDescent="0.3">
      <c r="A4238">
        <v>1392</v>
      </c>
      <c r="B4238" s="1">
        <v>45242</v>
      </c>
      <c r="C4238" t="s">
        <v>29</v>
      </c>
      <c r="D4238" t="s">
        <v>30</v>
      </c>
      <c r="E4238">
        <v>65242.720000000001</v>
      </c>
      <c r="F4238">
        <v>22</v>
      </c>
      <c r="G4238" t="s">
        <v>24</v>
      </c>
      <c r="H4238" s="9">
        <v>2656.08</v>
      </c>
      <c r="I4238" s="9">
        <v>3530.45</v>
      </c>
      <c r="J4238" t="s">
        <v>25</v>
      </c>
      <c r="K4238">
        <v>0.16</v>
      </c>
      <c r="L4238" s="4" t="s">
        <v>31</v>
      </c>
      <c r="M4238" s="4" t="s">
        <v>18</v>
      </c>
      <c r="N4238" s="4" t="str">
        <f>IF(ISBLANK(Table14[[#This Row],[Sales_Rep]]),"Unknown",Table14[[#This Row],[Sales_Rep]])</f>
        <v>Bob</v>
      </c>
      <c r="O4238" t="str">
        <f>PROPER(Table14[[#This Row],[Region]])</f>
        <v>South</v>
      </c>
      <c r="P4238" s="9">
        <f>IF(ISBLANK(Table14[[#This Row],[Sales_Amount]]),MEDIAN(Table14[Sales_Amount]),Table14[[#This Row],[Sales_Amount]])</f>
        <v>65242.720000000001</v>
      </c>
      <c r="Q4238" s="11">
        <f>IF(ISBLANK(Table14[[#This Row],[Quantity_Sold]]),MEDIAN(Table14[Quantity_Sold]),Table14[[#This Row],[Quantity_Sold]])</f>
        <v>22</v>
      </c>
      <c r="R4238" s="4" t="str">
        <f>TRIM(Table14[[#This Row],[Product_Category]])</f>
        <v>Clothing</v>
      </c>
      <c r="S4238" s="4" t="str">
        <f>PROPER(Table14[[#This Row],[Customer_Type]])</f>
        <v>New</v>
      </c>
      <c r="T4238" s="13">
        <f>IF(ISBLANK(Table14[[#This Row],[Discount]]),MEDIAN(Table14[Discount]),Table14[[#This Row],[Discount]])</f>
        <v>0.16</v>
      </c>
    </row>
    <row r="4239" spans="1:20" x14ac:dyDescent="0.3">
      <c r="A4239">
        <v>1123</v>
      </c>
      <c r="B4239" s="1">
        <v>45511</v>
      </c>
      <c r="C4239" t="s">
        <v>32</v>
      </c>
      <c r="D4239" t="s">
        <v>27</v>
      </c>
      <c r="E4239">
        <v>15700.79</v>
      </c>
      <c r="F4239">
        <v>5</v>
      </c>
      <c r="G4239" t="s">
        <v>15</v>
      </c>
      <c r="H4239" s="9">
        <v>4012.05</v>
      </c>
      <c r="I4239" s="9">
        <v>4485.9399999999996</v>
      </c>
      <c r="J4239" t="s">
        <v>25</v>
      </c>
      <c r="K4239">
        <v>0.3</v>
      </c>
      <c r="L4239" s="4" t="s">
        <v>26</v>
      </c>
      <c r="M4239" s="4" t="s">
        <v>22</v>
      </c>
      <c r="N4239" s="4" t="str">
        <f>IF(ISBLANK(Table14[[#This Row],[Sales_Rep]]),"Unknown",Table14[[#This Row],[Sales_Rep]])</f>
        <v>Alice</v>
      </c>
      <c r="O4239" t="str">
        <f>PROPER(Table14[[#This Row],[Region]])</f>
        <v>West</v>
      </c>
      <c r="P4239" s="9">
        <f>IF(ISBLANK(Table14[[#This Row],[Sales_Amount]]),MEDIAN(Table14[Sales_Amount]),Table14[[#This Row],[Sales_Amount]])</f>
        <v>15700.79</v>
      </c>
      <c r="Q4239" s="11">
        <f>IF(ISBLANK(Table14[[#This Row],[Quantity_Sold]]),MEDIAN(Table14[Quantity_Sold]),Table14[[#This Row],[Quantity_Sold]])</f>
        <v>5</v>
      </c>
      <c r="R4239" s="4" t="str">
        <f>TRIM(Table14[[#This Row],[Product_Category]])</f>
        <v>Food</v>
      </c>
      <c r="S4239" s="4" t="str">
        <f>PROPER(Table14[[#This Row],[Customer_Type]])</f>
        <v>New</v>
      </c>
      <c r="T4239" s="13">
        <f>IF(ISBLANK(Table14[[#This Row],[Discount]]),MEDIAN(Table14[Discount]),Table14[[#This Row],[Discount]])</f>
        <v>0.3</v>
      </c>
    </row>
    <row r="4240" spans="1:20" x14ac:dyDescent="0.3">
      <c r="A4240">
        <v>1189</v>
      </c>
      <c r="B4240" s="1">
        <v>45030</v>
      </c>
      <c r="C4240" t="s">
        <v>23</v>
      </c>
      <c r="D4240" t="s">
        <v>14</v>
      </c>
      <c r="E4240">
        <v>31079.46</v>
      </c>
      <c r="F4240">
        <v>9</v>
      </c>
      <c r="G4240" t="s">
        <v>24</v>
      </c>
      <c r="H4240" s="9">
        <v>3133.71</v>
      </c>
      <c r="I4240" s="9">
        <v>4484.7700000000004</v>
      </c>
      <c r="J4240" t="s">
        <v>16</v>
      </c>
      <c r="K4240">
        <v>0.23</v>
      </c>
      <c r="L4240" s="4" t="s">
        <v>26</v>
      </c>
      <c r="M4240" s="4" t="s">
        <v>18</v>
      </c>
      <c r="N4240" s="4" t="str">
        <f>IF(ISBLANK(Table14[[#This Row],[Sales_Rep]]),"Unknown",Table14[[#This Row],[Sales_Rep]])</f>
        <v>Charlie</v>
      </c>
      <c r="O4240" t="str">
        <f>PROPER(Table14[[#This Row],[Region]])</f>
        <v>East</v>
      </c>
      <c r="P4240" s="9">
        <f>IF(ISBLANK(Table14[[#This Row],[Sales_Amount]]),MEDIAN(Table14[Sales_Amount]),Table14[[#This Row],[Sales_Amount]])</f>
        <v>31079.46</v>
      </c>
      <c r="Q4240" s="11">
        <f>IF(ISBLANK(Table14[[#This Row],[Quantity_Sold]]),MEDIAN(Table14[Quantity_Sold]),Table14[[#This Row],[Quantity_Sold]])</f>
        <v>9</v>
      </c>
      <c r="R4240" s="4" t="str">
        <f>TRIM(Table14[[#This Row],[Product_Category]])</f>
        <v>Clothing</v>
      </c>
      <c r="S4240" s="4" t="str">
        <f>PROPER(Table14[[#This Row],[Customer_Type]])</f>
        <v>Returning</v>
      </c>
      <c r="T4240" s="13">
        <f>IF(ISBLANK(Table14[[#This Row],[Discount]]),MEDIAN(Table14[Discount]),Table14[[#This Row],[Discount]])</f>
        <v>0.23</v>
      </c>
    </row>
    <row r="4241" spans="1:20" x14ac:dyDescent="0.3">
      <c r="A4241">
        <v>1093</v>
      </c>
      <c r="B4241" s="1">
        <v>45091</v>
      </c>
      <c r="C4241" t="s">
        <v>19</v>
      </c>
      <c r="D4241" t="s">
        <v>20</v>
      </c>
      <c r="E4241">
        <v>96997.23</v>
      </c>
      <c r="F4241">
        <v>47</v>
      </c>
      <c r="G4241" t="s">
        <v>15</v>
      </c>
      <c r="H4241" s="9">
        <v>1666.06</v>
      </c>
      <c r="I4241" s="9">
        <v>2456.87</v>
      </c>
      <c r="J4241" t="s">
        <v>16</v>
      </c>
      <c r="K4241">
        <v>0.16</v>
      </c>
      <c r="L4241" s="4" t="s">
        <v>31</v>
      </c>
      <c r="M4241" s="4" t="s">
        <v>18</v>
      </c>
      <c r="N4241" s="4" t="str">
        <f>IF(ISBLANK(Table14[[#This Row],[Sales_Rep]]),"Unknown",Table14[[#This Row],[Sales_Rep]])</f>
        <v>Eve</v>
      </c>
      <c r="O4241" t="str">
        <f>PROPER(Table14[[#This Row],[Region]])</f>
        <v>North</v>
      </c>
      <c r="P4241" s="9">
        <f>IF(ISBLANK(Table14[[#This Row],[Sales_Amount]]),MEDIAN(Table14[Sales_Amount]),Table14[[#This Row],[Sales_Amount]])</f>
        <v>96997.23</v>
      </c>
      <c r="Q4241" s="11">
        <f>IF(ISBLANK(Table14[[#This Row],[Quantity_Sold]]),MEDIAN(Table14[Quantity_Sold]),Table14[[#This Row],[Quantity_Sold]])</f>
        <v>47</v>
      </c>
      <c r="R4241" s="4" t="str">
        <f>TRIM(Table14[[#This Row],[Product_Category]])</f>
        <v>Food</v>
      </c>
      <c r="S4241" s="4" t="str">
        <f>PROPER(Table14[[#This Row],[Customer_Type]])</f>
        <v>Returning</v>
      </c>
      <c r="T4241" s="13">
        <f>IF(ISBLANK(Table14[[#This Row],[Discount]]),MEDIAN(Table14[Discount]),Table14[[#This Row],[Discount]])</f>
        <v>0.16</v>
      </c>
    </row>
    <row r="4242" spans="1:20" x14ac:dyDescent="0.3">
      <c r="A4242">
        <v>1370</v>
      </c>
      <c r="B4242" s="1">
        <v>45568</v>
      </c>
      <c r="C4242" t="s">
        <v>29</v>
      </c>
      <c r="D4242" t="s">
        <v>20</v>
      </c>
      <c r="E4242">
        <v>81759.88</v>
      </c>
      <c r="F4242">
        <v>21</v>
      </c>
      <c r="G4242" t="s">
        <v>24</v>
      </c>
      <c r="H4242" s="9">
        <v>2992.15</v>
      </c>
      <c r="I4242" s="9">
        <v>4013.74</v>
      </c>
      <c r="J4242" t="s">
        <v>25</v>
      </c>
      <c r="K4242">
        <v>0.03</v>
      </c>
      <c r="L4242" s="4" t="s">
        <v>17</v>
      </c>
      <c r="M4242" s="4" t="s">
        <v>18</v>
      </c>
      <c r="N4242" s="4" t="str">
        <f>IF(ISBLANK(Table14[[#This Row],[Sales_Rep]]),"Unknown",Table14[[#This Row],[Sales_Rep]])</f>
        <v>Bob</v>
      </c>
      <c r="O4242" t="str">
        <f>PROPER(Table14[[#This Row],[Region]])</f>
        <v>North</v>
      </c>
      <c r="P4242" s="9">
        <f>IF(ISBLANK(Table14[[#This Row],[Sales_Amount]]),MEDIAN(Table14[Sales_Amount]),Table14[[#This Row],[Sales_Amount]])</f>
        <v>81759.88</v>
      </c>
      <c r="Q4242" s="11">
        <f>IF(ISBLANK(Table14[[#This Row],[Quantity_Sold]]),MEDIAN(Table14[Quantity_Sold]),Table14[[#This Row],[Quantity_Sold]])</f>
        <v>21</v>
      </c>
      <c r="R4242" s="4" t="str">
        <f>TRIM(Table14[[#This Row],[Product_Category]])</f>
        <v>Clothing</v>
      </c>
      <c r="S4242" s="4" t="str">
        <f>PROPER(Table14[[#This Row],[Customer_Type]])</f>
        <v>New</v>
      </c>
      <c r="T4242" s="13">
        <f>IF(ISBLANK(Table14[[#This Row],[Discount]]),MEDIAN(Table14[Discount]),Table14[[#This Row],[Discount]])</f>
        <v>0.03</v>
      </c>
    </row>
    <row r="4243" spans="1:20" x14ac:dyDescent="0.3">
      <c r="A4243">
        <v>1130</v>
      </c>
      <c r="B4243" s="1">
        <v>45518</v>
      </c>
      <c r="C4243" t="s">
        <v>13</v>
      </c>
      <c r="D4243" t="s">
        <v>30</v>
      </c>
      <c r="E4243">
        <v>143010.56</v>
      </c>
      <c r="F4243">
        <v>39</v>
      </c>
      <c r="G4243" t="s">
        <v>21</v>
      </c>
      <c r="H4243" s="9">
        <v>4248.8100000000004</v>
      </c>
      <c r="I4243" s="9">
        <v>4889.25</v>
      </c>
      <c r="J4243" t="s">
        <v>25</v>
      </c>
      <c r="K4243">
        <v>0.25</v>
      </c>
      <c r="L4243" s="4" t="s">
        <v>26</v>
      </c>
      <c r="M4243" s="4" t="s">
        <v>18</v>
      </c>
      <c r="N4243" s="4" t="str">
        <f>IF(ISBLANK(Table14[[#This Row],[Sales_Rep]]),"Unknown",Table14[[#This Row],[Sales_Rep]])</f>
        <v>David</v>
      </c>
      <c r="O4243" t="str">
        <f>PROPER(Table14[[#This Row],[Region]])</f>
        <v>South</v>
      </c>
      <c r="P4243" s="9">
        <f>IF(ISBLANK(Table14[[#This Row],[Sales_Amount]]),MEDIAN(Table14[Sales_Amount]),Table14[[#This Row],[Sales_Amount]])</f>
        <v>143010.56</v>
      </c>
      <c r="Q4243" s="11">
        <f>IF(ISBLANK(Table14[[#This Row],[Quantity_Sold]]),MEDIAN(Table14[Quantity_Sold]),Table14[[#This Row],[Quantity_Sold]])</f>
        <v>39</v>
      </c>
      <c r="R4243" s="4" t="str">
        <f>TRIM(Table14[[#This Row],[Product_Category]])</f>
        <v>Electronics</v>
      </c>
      <c r="S4243" s="4" t="str">
        <f>PROPER(Table14[[#This Row],[Customer_Type]])</f>
        <v>New</v>
      </c>
      <c r="T4243" s="13">
        <f>IF(ISBLANK(Table14[[#This Row],[Discount]]),MEDIAN(Table14[Discount]),Table14[[#This Row],[Discount]])</f>
        <v>0.25</v>
      </c>
    </row>
    <row r="4244" spans="1:20" x14ac:dyDescent="0.3">
      <c r="A4244">
        <v>1143</v>
      </c>
      <c r="B4244" s="1">
        <v>45010</v>
      </c>
      <c r="C4244" t="s">
        <v>29</v>
      </c>
      <c r="D4244" t="s">
        <v>20</v>
      </c>
      <c r="E4244">
        <v>68608.55</v>
      </c>
      <c r="F4244">
        <v>17</v>
      </c>
      <c r="G4244" t="s">
        <v>24</v>
      </c>
      <c r="H4244" s="9">
        <v>4009.22</v>
      </c>
      <c r="I4244" s="9">
        <v>4804.5200000000004</v>
      </c>
      <c r="J4244" t="s">
        <v>25</v>
      </c>
      <c r="K4244">
        <v>0.16</v>
      </c>
      <c r="L4244" s="4" t="s">
        <v>26</v>
      </c>
      <c r="M4244" s="4" t="s">
        <v>22</v>
      </c>
      <c r="N4244" s="4" t="str">
        <f>IF(ISBLANK(Table14[[#This Row],[Sales_Rep]]),"Unknown",Table14[[#This Row],[Sales_Rep]])</f>
        <v>Bob</v>
      </c>
      <c r="O4244" t="str">
        <f>PROPER(Table14[[#This Row],[Region]])</f>
        <v>North</v>
      </c>
      <c r="P4244" s="9">
        <f>IF(ISBLANK(Table14[[#This Row],[Sales_Amount]]),MEDIAN(Table14[Sales_Amount]),Table14[[#This Row],[Sales_Amount]])</f>
        <v>68608.55</v>
      </c>
      <c r="Q4244" s="11">
        <f>IF(ISBLANK(Table14[[#This Row],[Quantity_Sold]]),MEDIAN(Table14[Quantity_Sold]),Table14[[#This Row],[Quantity_Sold]])</f>
        <v>17</v>
      </c>
      <c r="R4244" s="4" t="str">
        <f>TRIM(Table14[[#This Row],[Product_Category]])</f>
        <v>Clothing</v>
      </c>
      <c r="S4244" s="4" t="str">
        <f>PROPER(Table14[[#This Row],[Customer_Type]])</f>
        <v>New</v>
      </c>
      <c r="T4244" s="13">
        <f>IF(ISBLANK(Table14[[#This Row],[Discount]]),MEDIAN(Table14[Discount]),Table14[[#This Row],[Discount]])</f>
        <v>0.16</v>
      </c>
    </row>
    <row r="4245" spans="1:20" x14ac:dyDescent="0.3">
      <c r="A4245">
        <v>1252</v>
      </c>
      <c r="B4245" s="1">
        <v>45271</v>
      </c>
      <c r="C4245" t="s">
        <v>19</v>
      </c>
      <c r="D4245" t="s">
        <v>30</v>
      </c>
      <c r="E4245">
        <v>11980.49</v>
      </c>
      <c r="F4245">
        <v>8</v>
      </c>
      <c r="G4245" t="s">
        <v>21</v>
      </c>
      <c r="H4245" s="9">
        <v>1173.28</v>
      </c>
      <c r="I4245" s="9">
        <v>1741.35</v>
      </c>
      <c r="J4245" t="s">
        <v>16</v>
      </c>
      <c r="K4245">
        <v>0.14000000000000001</v>
      </c>
      <c r="L4245" s="4" t="s">
        <v>17</v>
      </c>
      <c r="M4245" s="4" t="s">
        <v>18</v>
      </c>
      <c r="N4245" s="4" t="str">
        <f>IF(ISBLANK(Table14[[#This Row],[Sales_Rep]]),"Unknown",Table14[[#This Row],[Sales_Rep]])</f>
        <v>Eve</v>
      </c>
      <c r="O4245" t="str">
        <f>PROPER(Table14[[#This Row],[Region]])</f>
        <v>South</v>
      </c>
      <c r="P4245" s="9">
        <f>IF(ISBLANK(Table14[[#This Row],[Sales_Amount]]),MEDIAN(Table14[Sales_Amount]),Table14[[#This Row],[Sales_Amount]])</f>
        <v>11980.49</v>
      </c>
      <c r="Q4245" s="11">
        <f>IF(ISBLANK(Table14[[#This Row],[Quantity_Sold]]),MEDIAN(Table14[Quantity_Sold]),Table14[[#This Row],[Quantity_Sold]])</f>
        <v>8</v>
      </c>
      <c r="R4245" s="4" t="str">
        <f>TRIM(Table14[[#This Row],[Product_Category]])</f>
        <v>Electronics</v>
      </c>
      <c r="S4245" s="4" t="str">
        <f>PROPER(Table14[[#This Row],[Customer_Type]])</f>
        <v>Returning</v>
      </c>
      <c r="T4245" s="13">
        <f>IF(ISBLANK(Table14[[#This Row],[Discount]]),MEDIAN(Table14[Discount]),Table14[[#This Row],[Discount]])</f>
        <v>0.14000000000000001</v>
      </c>
    </row>
    <row r="4246" spans="1:20" x14ac:dyDescent="0.3">
      <c r="A4246">
        <v>1087</v>
      </c>
      <c r="B4246" s="1">
        <v>45517</v>
      </c>
      <c r="C4246" t="s">
        <v>19</v>
      </c>
      <c r="D4246" t="s">
        <v>27</v>
      </c>
      <c r="E4246">
        <v>39057.08</v>
      </c>
      <c r="F4246">
        <v>18</v>
      </c>
      <c r="G4246" t="s">
        <v>28</v>
      </c>
      <c r="H4246" s="9">
        <v>1805.67</v>
      </c>
      <c r="I4246" s="9">
        <v>2284.04</v>
      </c>
      <c r="J4246" t="s">
        <v>16</v>
      </c>
      <c r="K4246">
        <v>0.05</v>
      </c>
      <c r="L4246" s="4" t="s">
        <v>17</v>
      </c>
      <c r="M4246" s="4" t="s">
        <v>22</v>
      </c>
      <c r="N4246" s="4" t="str">
        <f>IF(ISBLANK(Table14[[#This Row],[Sales_Rep]]),"Unknown",Table14[[#This Row],[Sales_Rep]])</f>
        <v>Eve</v>
      </c>
      <c r="O4246" t="str">
        <f>PROPER(Table14[[#This Row],[Region]])</f>
        <v>West</v>
      </c>
      <c r="P4246" s="9">
        <f>IF(ISBLANK(Table14[[#This Row],[Sales_Amount]]),MEDIAN(Table14[Sales_Amount]),Table14[[#This Row],[Sales_Amount]])</f>
        <v>39057.08</v>
      </c>
      <c r="Q4246" s="11">
        <f>IF(ISBLANK(Table14[[#This Row],[Quantity_Sold]]),MEDIAN(Table14[Quantity_Sold]),Table14[[#This Row],[Quantity_Sold]])</f>
        <v>18</v>
      </c>
      <c r="R4246" s="4" t="str">
        <f>TRIM(Table14[[#This Row],[Product_Category]])</f>
        <v>Furniture</v>
      </c>
      <c r="S4246" s="4" t="str">
        <f>PROPER(Table14[[#This Row],[Customer_Type]])</f>
        <v>Returning</v>
      </c>
      <c r="T4246" s="13">
        <f>IF(ISBLANK(Table14[[#This Row],[Discount]]),MEDIAN(Table14[Discount]),Table14[[#This Row],[Discount]])</f>
        <v>0.05</v>
      </c>
    </row>
    <row r="4247" spans="1:20" x14ac:dyDescent="0.3">
      <c r="A4247">
        <v>1059</v>
      </c>
      <c r="B4247" s="1">
        <v>45309</v>
      </c>
      <c r="C4247" t="s">
        <v>29</v>
      </c>
      <c r="D4247" t="s">
        <v>14</v>
      </c>
      <c r="E4247">
        <v>42966.34</v>
      </c>
      <c r="F4247">
        <v>22</v>
      </c>
      <c r="G4247" t="s">
        <v>28</v>
      </c>
      <c r="H4247" s="9">
        <v>2021.6</v>
      </c>
      <c r="I4247" s="9">
        <v>2411.13</v>
      </c>
      <c r="J4247" t="s">
        <v>16</v>
      </c>
      <c r="K4247">
        <v>0.19</v>
      </c>
      <c r="L4247" s="4" t="s">
        <v>31</v>
      </c>
      <c r="M4247" s="4" t="s">
        <v>18</v>
      </c>
      <c r="N4247" s="4" t="str">
        <f>IF(ISBLANK(Table14[[#This Row],[Sales_Rep]]),"Unknown",Table14[[#This Row],[Sales_Rep]])</f>
        <v>Bob</v>
      </c>
      <c r="O4247" t="str">
        <f>PROPER(Table14[[#This Row],[Region]])</f>
        <v>East</v>
      </c>
      <c r="P4247" s="9">
        <f>IF(ISBLANK(Table14[[#This Row],[Sales_Amount]]),MEDIAN(Table14[Sales_Amount]),Table14[[#This Row],[Sales_Amount]])</f>
        <v>42966.34</v>
      </c>
      <c r="Q4247" s="11">
        <f>IF(ISBLANK(Table14[[#This Row],[Quantity_Sold]]),MEDIAN(Table14[Quantity_Sold]),Table14[[#This Row],[Quantity_Sold]])</f>
        <v>22</v>
      </c>
      <c r="R4247" s="4" t="str">
        <f>TRIM(Table14[[#This Row],[Product_Category]])</f>
        <v>Furniture</v>
      </c>
      <c r="S4247" s="4" t="str">
        <f>PROPER(Table14[[#This Row],[Customer_Type]])</f>
        <v>Returning</v>
      </c>
      <c r="T4247" s="13">
        <f>IF(ISBLANK(Table14[[#This Row],[Discount]]),MEDIAN(Table14[Discount]),Table14[[#This Row],[Discount]])</f>
        <v>0.19</v>
      </c>
    </row>
    <row r="4248" spans="1:20" x14ac:dyDescent="0.3">
      <c r="A4248">
        <v>1149</v>
      </c>
      <c r="B4248" s="1">
        <v>45195</v>
      </c>
      <c r="C4248" t="s">
        <v>13</v>
      </c>
      <c r="D4248" t="s">
        <v>27</v>
      </c>
      <c r="E4248">
        <v>5829.96</v>
      </c>
      <c r="F4248">
        <v>29</v>
      </c>
      <c r="G4248" t="s">
        <v>21</v>
      </c>
      <c r="H4248" s="9">
        <v>163.32</v>
      </c>
      <c r="I4248" s="9">
        <v>223.37</v>
      </c>
      <c r="J4248" t="s">
        <v>25</v>
      </c>
      <c r="K4248">
        <v>0.1</v>
      </c>
      <c r="L4248" s="4" t="s">
        <v>31</v>
      </c>
      <c r="M4248" s="4" t="s">
        <v>18</v>
      </c>
      <c r="N4248" s="4" t="str">
        <f>IF(ISBLANK(Table14[[#This Row],[Sales_Rep]]),"Unknown",Table14[[#This Row],[Sales_Rep]])</f>
        <v>David</v>
      </c>
      <c r="O4248" t="str">
        <f>PROPER(Table14[[#This Row],[Region]])</f>
        <v>West</v>
      </c>
      <c r="P4248" s="9">
        <f>IF(ISBLANK(Table14[[#This Row],[Sales_Amount]]),MEDIAN(Table14[Sales_Amount]),Table14[[#This Row],[Sales_Amount]])</f>
        <v>5829.96</v>
      </c>
      <c r="Q4248" s="11">
        <f>IF(ISBLANK(Table14[[#This Row],[Quantity_Sold]]),MEDIAN(Table14[Quantity_Sold]),Table14[[#This Row],[Quantity_Sold]])</f>
        <v>29</v>
      </c>
      <c r="R4248" s="4" t="str">
        <f>TRIM(Table14[[#This Row],[Product_Category]])</f>
        <v>Electronics</v>
      </c>
      <c r="S4248" s="4" t="str">
        <f>PROPER(Table14[[#This Row],[Customer_Type]])</f>
        <v>New</v>
      </c>
      <c r="T4248" s="13">
        <f>IF(ISBLANK(Table14[[#This Row],[Discount]]),MEDIAN(Table14[Discount]),Table14[[#This Row],[Discount]])</f>
        <v>0.1</v>
      </c>
    </row>
    <row r="4249" spans="1:20" x14ac:dyDescent="0.3">
      <c r="A4249">
        <v>1423</v>
      </c>
      <c r="B4249" s="1">
        <v>45423</v>
      </c>
      <c r="C4249" t="s">
        <v>29</v>
      </c>
      <c r="D4249" t="s">
        <v>20</v>
      </c>
      <c r="E4249">
        <v>131807.82999999999</v>
      </c>
      <c r="F4249">
        <v>49</v>
      </c>
      <c r="G4249" t="s">
        <v>24</v>
      </c>
      <c r="H4249" s="9">
        <v>3336.29</v>
      </c>
      <c r="I4249" s="9">
        <v>3788.67</v>
      </c>
      <c r="J4249" t="s">
        <v>16</v>
      </c>
      <c r="K4249">
        <v>0.28999999999999998</v>
      </c>
      <c r="L4249" s="4" t="s">
        <v>17</v>
      </c>
      <c r="M4249" s="4" t="s">
        <v>18</v>
      </c>
      <c r="N4249" s="4" t="str">
        <f>IF(ISBLANK(Table14[[#This Row],[Sales_Rep]]),"Unknown",Table14[[#This Row],[Sales_Rep]])</f>
        <v>Bob</v>
      </c>
      <c r="O4249" t="str">
        <f>PROPER(Table14[[#This Row],[Region]])</f>
        <v>North</v>
      </c>
      <c r="P4249" s="9">
        <f>IF(ISBLANK(Table14[[#This Row],[Sales_Amount]]),MEDIAN(Table14[Sales_Amount]),Table14[[#This Row],[Sales_Amount]])</f>
        <v>131807.82999999999</v>
      </c>
      <c r="Q4249" s="11">
        <f>IF(ISBLANK(Table14[[#This Row],[Quantity_Sold]]),MEDIAN(Table14[Quantity_Sold]),Table14[[#This Row],[Quantity_Sold]])</f>
        <v>49</v>
      </c>
      <c r="R4249" s="4" t="str">
        <f>TRIM(Table14[[#This Row],[Product_Category]])</f>
        <v>Clothing</v>
      </c>
      <c r="S4249" s="4" t="str">
        <f>PROPER(Table14[[#This Row],[Customer_Type]])</f>
        <v>Returning</v>
      </c>
      <c r="T4249" s="13">
        <f>IF(ISBLANK(Table14[[#This Row],[Discount]]),MEDIAN(Table14[Discount]),Table14[[#This Row],[Discount]])</f>
        <v>0.28999999999999998</v>
      </c>
    </row>
    <row r="4250" spans="1:20" x14ac:dyDescent="0.3">
      <c r="A4250">
        <v>1322</v>
      </c>
      <c r="B4250" s="1">
        <v>45324</v>
      </c>
      <c r="C4250" t="s">
        <v>19</v>
      </c>
      <c r="D4250" t="s">
        <v>20</v>
      </c>
      <c r="E4250">
        <v>233460.84</v>
      </c>
      <c r="F4250">
        <v>39</v>
      </c>
      <c r="G4250" t="s">
        <v>28</v>
      </c>
      <c r="H4250" s="9">
        <v>4995.8599999999997</v>
      </c>
      <c r="I4250" s="9">
        <v>7390.34</v>
      </c>
      <c r="J4250" t="s">
        <v>16</v>
      </c>
      <c r="K4250">
        <v>0.19</v>
      </c>
      <c r="L4250" s="4" t="s">
        <v>31</v>
      </c>
      <c r="M4250" s="4" t="s">
        <v>18</v>
      </c>
      <c r="N4250" s="4" t="str">
        <f>IF(ISBLANK(Table14[[#This Row],[Sales_Rep]]),"Unknown",Table14[[#This Row],[Sales_Rep]])</f>
        <v>Eve</v>
      </c>
      <c r="O4250" t="str">
        <f>PROPER(Table14[[#This Row],[Region]])</f>
        <v>North</v>
      </c>
      <c r="P4250" s="9">
        <f>IF(ISBLANK(Table14[[#This Row],[Sales_Amount]]),MEDIAN(Table14[Sales_Amount]),Table14[[#This Row],[Sales_Amount]])</f>
        <v>233460.84</v>
      </c>
      <c r="Q4250" s="11">
        <f>IF(ISBLANK(Table14[[#This Row],[Quantity_Sold]]),MEDIAN(Table14[Quantity_Sold]),Table14[[#This Row],[Quantity_Sold]])</f>
        <v>39</v>
      </c>
      <c r="R4250" s="4" t="str">
        <f>TRIM(Table14[[#This Row],[Product_Category]])</f>
        <v>Furniture</v>
      </c>
      <c r="S4250" s="4" t="str">
        <f>PROPER(Table14[[#This Row],[Customer_Type]])</f>
        <v>Returning</v>
      </c>
      <c r="T4250" s="13">
        <f>IF(ISBLANK(Table14[[#This Row],[Discount]]),MEDIAN(Table14[Discount]),Table14[[#This Row],[Discount]])</f>
        <v>0.19</v>
      </c>
    </row>
    <row r="4251" spans="1:20" x14ac:dyDescent="0.3">
      <c r="A4251">
        <v>1334</v>
      </c>
      <c r="B4251" s="1">
        <v>44992</v>
      </c>
      <c r="C4251" t="s">
        <v>19</v>
      </c>
      <c r="D4251" t="s">
        <v>20</v>
      </c>
      <c r="E4251">
        <v>56255.97</v>
      </c>
      <c r="F4251">
        <v>11</v>
      </c>
      <c r="G4251" t="s">
        <v>21</v>
      </c>
      <c r="H4251" s="9">
        <v>3712.85</v>
      </c>
      <c r="I4251" s="9">
        <v>5272.35</v>
      </c>
      <c r="J4251" t="s">
        <v>25</v>
      </c>
      <c r="K4251">
        <v>0.03</v>
      </c>
      <c r="L4251" s="4" t="s">
        <v>31</v>
      </c>
      <c r="M4251" s="4" t="s">
        <v>18</v>
      </c>
      <c r="N4251" s="4" t="str">
        <f>IF(ISBLANK(Table14[[#This Row],[Sales_Rep]]),"Unknown",Table14[[#This Row],[Sales_Rep]])</f>
        <v>Eve</v>
      </c>
      <c r="O4251" t="str">
        <f>PROPER(Table14[[#This Row],[Region]])</f>
        <v>North</v>
      </c>
      <c r="P4251" s="9">
        <f>IF(ISBLANK(Table14[[#This Row],[Sales_Amount]]),MEDIAN(Table14[Sales_Amount]),Table14[[#This Row],[Sales_Amount]])</f>
        <v>56255.97</v>
      </c>
      <c r="Q4251" s="11">
        <f>IF(ISBLANK(Table14[[#This Row],[Quantity_Sold]]),MEDIAN(Table14[Quantity_Sold]),Table14[[#This Row],[Quantity_Sold]])</f>
        <v>11</v>
      </c>
      <c r="R4251" s="4" t="str">
        <f>TRIM(Table14[[#This Row],[Product_Category]])</f>
        <v>Electronics</v>
      </c>
      <c r="S4251" s="4" t="str">
        <f>PROPER(Table14[[#This Row],[Customer_Type]])</f>
        <v>New</v>
      </c>
      <c r="T4251" s="13">
        <f>IF(ISBLANK(Table14[[#This Row],[Discount]]),MEDIAN(Table14[Discount]),Table14[[#This Row],[Discount]])</f>
        <v>0.03</v>
      </c>
    </row>
    <row r="4252" spans="1:20" x14ac:dyDescent="0.3">
      <c r="A4252">
        <v>1203</v>
      </c>
      <c r="B4252" s="1">
        <v>45091</v>
      </c>
      <c r="C4252" t="s">
        <v>23</v>
      </c>
      <c r="D4252" t="s">
        <v>27</v>
      </c>
      <c r="E4252">
        <v>209858.78</v>
      </c>
      <c r="F4252">
        <v>33</v>
      </c>
      <c r="G4252" t="s">
        <v>28</v>
      </c>
      <c r="H4252" s="9">
        <v>4803.0200000000004</v>
      </c>
      <c r="I4252" s="9">
        <v>6694.06</v>
      </c>
      <c r="J4252" t="s">
        <v>25</v>
      </c>
      <c r="K4252">
        <v>0.05</v>
      </c>
      <c r="L4252" s="4" t="s">
        <v>26</v>
      </c>
      <c r="M4252" s="4" t="s">
        <v>22</v>
      </c>
      <c r="N4252" s="4" t="str">
        <f>IF(ISBLANK(Table14[[#This Row],[Sales_Rep]]),"Unknown",Table14[[#This Row],[Sales_Rep]])</f>
        <v>Charlie</v>
      </c>
      <c r="O4252" t="str">
        <f>PROPER(Table14[[#This Row],[Region]])</f>
        <v>West</v>
      </c>
      <c r="P4252" s="9">
        <f>IF(ISBLANK(Table14[[#This Row],[Sales_Amount]]),MEDIAN(Table14[Sales_Amount]),Table14[[#This Row],[Sales_Amount]])</f>
        <v>209858.78</v>
      </c>
      <c r="Q4252" s="11">
        <f>IF(ISBLANK(Table14[[#This Row],[Quantity_Sold]]),MEDIAN(Table14[Quantity_Sold]),Table14[[#This Row],[Quantity_Sold]])</f>
        <v>33</v>
      </c>
      <c r="R4252" s="4" t="str">
        <f>TRIM(Table14[[#This Row],[Product_Category]])</f>
        <v>Furniture</v>
      </c>
      <c r="S4252" s="4" t="str">
        <f>PROPER(Table14[[#This Row],[Customer_Type]])</f>
        <v>New</v>
      </c>
      <c r="T4252" s="13">
        <f>IF(ISBLANK(Table14[[#This Row],[Discount]]),MEDIAN(Table14[Discount]),Table14[[#This Row],[Discount]])</f>
        <v>0.05</v>
      </c>
    </row>
    <row r="4253" spans="1:20" x14ac:dyDescent="0.3">
      <c r="A4253">
        <v>1090</v>
      </c>
      <c r="B4253" s="1">
        <v>45552</v>
      </c>
      <c r="C4253" t="s">
        <v>23</v>
      </c>
      <c r="D4253" t="s">
        <v>27</v>
      </c>
      <c r="E4253">
        <v>204653.47</v>
      </c>
      <c r="F4253">
        <v>48</v>
      </c>
      <c r="G4253" t="s">
        <v>21</v>
      </c>
      <c r="H4253" s="9">
        <v>3795.56</v>
      </c>
      <c r="I4253" s="9">
        <v>4685.29</v>
      </c>
      <c r="J4253" t="s">
        <v>16</v>
      </c>
      <c r="K4253">
        <v>0.09</v>
      </c>
      <c r="L4253" s="4" t="s">
        <v>31</v>
      </c>
      <c r="M4253" s="4" t="s">
        <v>22</v>
      </c>
      <c r="N4253" s="4" t="str">
        <f>IF(ISBLANK(Table14[[#This Row],[Sales_Rep]]),"Unknown",Table14[[#This Row],[Sales_Rep]])</f>
        <v>Charlie</v>
      </c>
      <c r="O4253" t="str">
        <f>PROPER(Table14[[#This Row],[Region]])</f>
        <v>West</v>
      </c>
      <c r="P4253" s="9">
        <f>IF(ISBLANK(Table14[[#This Row],[Sales_Amount]]),MEDIAN(Table14[Sales_Amount]),Table14[[#This Row],[Sales_Amount]])</f>
        <v>204653.47</v>
      </c>
      <c r="Q4253" s="11">
        <f>IF(ISBLANK(Table14[[#This Row],[Quantity_Sold]]),MEDIAN(Table14[Quantity_Sold]),Table14[[#This Row],[Quantity_Sold]])</f>
        <v>48</v>
      </c>
      <c r="R4253" s="4" t="str">
        <f>TRIM(Table14[[#This Row],[Product_Category]])</f>
        <v>Electronics</v>
      </c>
      <c r="S4253" s="4" t="str">
        <f>PROPER(Table14[[#This Row],[Customer_Type]])</f>
        <v>Returning</v>
      </c>
      <c r="T4253" s="13">
        <f>IF(ISBLANK(Table14[[#This Row],[Discount]]),MEDIAN(Table14[Discount]),Table14[[#This Row],[Discount]])</f>
        <v>0.09</v>
      </c>
    </row>
    <row r="4254" spans="1:20" x14ac:dyDescent="0.3">
      <c r="A4254">
        <v>1232</v>
      </c>
      <c r="B4254" s="1">
        <v>45172</v>
      </c>
      <c r="C4254" t="s">
        <v>32</v>
      </c>
      <c r="D4254" t="s">
        <v>20</v>
      </c>
      <c r="E4254">
        <v>67487.509999999995</v>
      </c>
      <c r="F4254">
        <v>19</v>
      </c>
      <c r="G4254" t="s">
        <v>21</v>
      </c>
      <c r="H4254" s="9">
        <v>3722.44</v>
      </c>
      <c r="I4254" s="9">
        <v>4673.6499999999996</v>
      </c>
      <c r="J4254" t="s">
        <v>25</v>
      </c>
      <c r="K4254">
        <v>0.24</v>
      </c>
      <c r="L4254" s="4" t="s">
        <v>31</v>
      </c>
      <c r="M4254" s="4" t="s">
        <v>18</v>
      </c>
      <c r="N4254" s="4" t="str">
        <f>IF(ISBLANK(Table14[[#This Row],[Sales_Rep]]),"Unknown",Table14[[#This Row],[Sales_Rep]])</f>
        <v>Alice</v>
      </c>
      <c r="O4254" t="str">
        <f>PROPER(Table14[[#This Row],[Region]])</f>
        <v>North</v>
      </c>
      <c r="P4254" s="9">
        <f>IF(ISBLANK(Table14[[#This Row],[Sales_Amount]]),MEDIAN(Table14[Sales_Amount]),Table14[[#This Row],[Sales_Amount]])</f>
        <v>67487.509999999995</v>
      </c>
      <c r="Q4254" s="11">
        <f>IF(ISBLANK(Table14[[#This Row],[Quantity_Sold]]),MEDIAN(Table14[Quantity_Sold]),Table14[[#This Row],[Quantity_Sold]])</f>
        <v>19</v>
      </c>
      <c r="R4254" s="4" t="str">
        <f>TRIM(Table14[[#This Row],[Product_Category]])</f>
        <v>Electronics</v>
      </c>
      <c r="S4254" s="4" t="str">
        <f>PROPER(Table14[[#This Row],[Customer_Type]])</f>
        <v>New</v>
      </c>
      <c r="T4254" s="13">
        <f>IF(ISBLANK(Table14[[#This Row],[Discount]]),MEDIAN(Table14[Discount]),Table14[[#This Row],[Discount]])</f>
        <v>0.24</v>
      </c>
    </row>
    <row r="4255" spans="1:20" x14ac:dyDescent="0.3">
      <c r="A4255">
        <v>1211</v>
      </c>
      <c r="B4255" s="1">
        <v>45222</v>
      </c>
      <c r="C4255" t="s">
        <v>19</v>
      </c>
      <c r="D4255" t="s">
        <v>27</v>
      </c>
      <c r="E4255">
        <v>117027.3</v>
      </c>
      <c r="F4255">
        <v>50</v>
      </c>
      <c r="G4255" t="s">
        <v>24</v>
      </c>
      <c r="H4255" s="9">
        <v>2612.3200000000002</v>
      </c>
      <c r="I4255" s="9">
        <v>3162.9</v>
      </c>
      <c r="J4255" t="s">
        <v>16</v>
      </c>
      <c r="K4255">
        <v>0.26</v>
      </c>
      <c r="L4255" s="4" t="s">
        <v>17</v>
      </c>
      <c r="M4255" s="4" t="s">
        <v>18</v>
      </c>
      <c r="N4255" s="4" t="str">
        <f>IF(ISBLANK(Table14[[#This Row],[Sales_Rep]]),"Unknown",Table14[[#This Row],[Sales_Rep]])</f>
        <v>Eve</v>
      </c>
      <c r="O4255" t="str">
        <f>PROPER(Table14[[#This Row],[Region]])</f>
        <v>West</v>
      </c>
      <c r="P4255" s="9">
        <f>IF(ISBLANK(Table14[[#This Row],[Sales_Amount]]),MEDIAN(Table14[Sales_Amount]),Table14[[#This Row],[Sales_Amount]])</f>
        <v>117027.3</v>
      </c>
      <c r="Q4255" s="11">
        <f>IF(ISBLANK(Table14[[#This Row],[Quantity_Sold]]),MEDIAN(Table14[Quantity_Sold]),Table14[[#This Row],[Quantity_Sold]])</f>
        <v>50</v>
      </c>
      <c r="R4255" s="4" t="str">
        <f>TRIM(Table14[[#This Row],[Product_Category]])</f>
        <v>Clothing</v>
      </c>
      <c r="S4255" s="4" t="str">
        <f>PROPER(Table14[[#This Row],[Customer_Type]])</f>
        <v>Returning</v>
      </c>
      <c r="T4255" s="13">
        <f>IF(ISBLANK(Table14[[#This Row],[Discount]]),MEDIAN(Table14[Discount]),Table14[[#This Row],[Discount]])</f>
        <v>0.26</v>
      </c>
    </row>
    <row r="4256" spans="1:20" x14ac:dyDescent="0.3">
      <c r="A4256">
        <v>1381</v>
      </c>
      <c r="B4256" s="1">
        <v>45391</v>
      </c>
      <c r="C4256" t="s">
        <v>23</v>
      </c>
      <c r="D4256" t="s">
        <v>27</v>
      </c>
      <c r="E4256">
        <v>25042.39</v>
      </c>
      <c r="F4256">
        <v>11</v>
      </c>
      <c r="G4256" t="s">
        <v>24</v>
      </c>
      <c r="H4256" s="9">
        <v>1801.61</v>
      </c>
      <c r="I4256" s="9">
        <v>2678.33</v>
      </c>
      <c r="J4256" t="s">
        <v>25</v>
      </c>
      <c r="K4256">
        <v>0.15</v>
      </c>
      <c r="L4256" s="4" t="s">
        <v>17</v>
      </c>
      <c r="M4256" s="4" t="s">
        <v>18</v>
      </c>
      <c r="N4256" s="4" t="str">
        <f>IF(ISBLANK(Table14[[#This Row],[Sales_Rep]]),"Unknown",Table14[[#This Row],[Sales_Rep]])</f>
        <v>Charlie</v>
      </c>
      <c r="O4256" t="str">
        <f>PROPER(Table14[[#This Row],[Region]])</f>
        <v>West</v>
      </c>
      <c r="P4256" s="9">
        <f>IF(ISBLANK(Table14[[#This Row],[Sales_Amount]]),MEDIAN(Table14[Sales_Amount]),Table14[[#This Row],[Sales_Amount]])</f>
        <v>25042.39</v>
      </c>
      <c r="Q4256" s="11">
        <f>IF(ISBLANK(Table14[[#This Row],[Quantity_Sold]]),MEDIAN(Table14[Quantity_Sold]),Table14[[#This Row],[Quantity_Sold]])</f>
        <v>11</v>
      </c>
      <c r="R4256" s="4" t="str">
        <f>TRIM(Table14[[#This Row],[Product_Category]])</f>
        <v>Clothing</v>
      </c>
      <c r="S4256" s="4" t="str">
        <f>PROPER(Table14[[#This Row],[Customer_Type]])</f>
        <v>New</v>
      </c>
      <c r="T4256" s="13">
        <f>IF(ISBLANK(Table14[[#This Row],[Discount]]),MEDIAN(Table14[Discount]),Table14[[#This Row],[Discount]])</f>
        <v>0.15</v>
      </c>
    </row>
    <row r="4257" spans="1:20" x14ac:dyDescent="0.3">
      <c r="A4257">
        <v>1088</v>
      </c>
      <c r="B4257" s="1">
        <v>45170</v>
      </c>
      <c r="C4257" t="s">
        <v>29</v>
      </c>
      <c r="D4257" t="s">
        <v>14</v>
      </c>
      <c r="E4257">
        <v>131881.07999999999</v>
      </c>
      <c r="F4257">
        <v>37</v>
      </c>
      <c r="G4257" t="s">
        <v>21</v>
      </c>
      <c r="H4257" s="9">
        <v>3742.64</v>
      </c>
      <c r="I4257" s="9">
        <v>4511.84</v>
      </c>
      <c r="J4257" t="s">
        <v>25</v>
      </c>
      <c r="K4257">
        <v>0.21</v>
      </c>
      <c r="L4257" s="4" t="s">
        <v>26</v>
      </c>
      <c r="M4257" s="4" t="s">
        <v>22</v>
      </c>
      <c r="N4257" s="4" t="str">
        <f>IF(ISBLANK(Table14[[#This Row],[Sales_Rep]]),"Unknown",Table14[[#This Row],[Sales_Rep]])</f>
        <v>Bob</v>
      </c>
      <c r="O4257" t="str">
        <f>PROPER(Table14[[#This Row],[Region]])</f>
        <v>East</v>
      </c>
      <c r="P4257" s="9">
        <f>IF(ISBLANK(Table14[[#This Row],[Sales_Amount]]),MEDIAN(Table14[Sales_Amount]),Table14[[#This Row],[Sales_Amount]])</f>
        <v>131881.07999999999</v>
      </c>
      <c r="Q4257" s="11">
        <f>IF(ISBLANK(Table14[[#This Row],[Quantity_Sold]]),MEDIAN(Table14[Quantity_Sold]),Table14[[#This Row],[Quantity_Sold]])</f>
        <v>37</v>
      </c>
      <c r="R4257" s="4" t="str">
        <f>TRIM(Table14[[#This Row],[Product_Category]])</f>
        <v>Electronics</v>
      </c>
      <c r="S4257" s="4" t="str">
        <f>PROPER(Table14[[#This Row],[Customer_Type]])</f>
        <v>New</v>
      </c>
      <c r="T4257" s="13">
        <f>IF(ISBLANK(Table14[[#This Row],[Discount]]),MEDIAN(Table14[Discount]),Table14[[#This Row],[Discount]])</f>
        <v>0.21</v>
      </c>
    </row>
    <row r="4258" spans="1:20" x14ac:dyDescent="0.3">
      <c r="A4258">
        <v>1239</v>
      </c>
      <c r="B4258" s="1">
        <v>45014</v>
      </c>
      <c r="C4258" t="s">
        <v>13</v>
      </c>
      <c r="D4258" t="s">
        <v>20</v>
      </c>
      <c r="E4258">
        <v>27707.06</v>
      </c>
      <c r="F4258">
        <v>20</v>
      </c>
      <c r="G4258" t="s">
        <v>21</v>
      </c>
      <c r="H4258" s="9">
        <v>1115.48</v>
      </c>
      <c r="I4258" s="9">
        <v>1649.23</v>
      </c>
      <c r="J4258" t="s">
        <v>16</v>
      </c>
      <c r="K4258">
        <v>0.16</v>
      </c>
      <c r="L4258" s="4" t="s">
        <v>26</v>
      </c>
      <c r="M4258" s="4" t="s">
        <v>18</v>
      </c>
      <c r="N4258" s="4" t="str">
        <f>IF(ISBLANK(Table14[[#This Row],[Sales_Rep]]),"Unknown",Table14[[#This Row],[Sales_Rep]])</f>
        <v>David</v>
      </c>
      <c r="O4258" t="str">
        <f>PROPER(Table14[[#This Row],[Region]])</f>
        <v>North</v>
      </c>
      <c r="P4258" s="9">
        <f>IF(ISBLANK(Table14[[#This Row],[Sales_Amount]]),MEDIAN(Table14[Sales_Amount]),Table14[[#This Row],[Sales_Amount]])</f>
        <v>27707.06</v>
      </c>
      <c r="Q4258" s="11">
        <f>IF(ISBLANK(Table14[[#This Row],[Quantity_Sold]]),MEDIAN(Table14[Quantity_Sold]),Table14[[#This Row],[Quantity_Sold]])</f>
        <v>20</v>
      </c>
      <c r="R4258" s="4" t="str">
        <f>TRIM(Table14[[#This Row],[Product_Category]])</f>
        <v>Electronics</v>
      </c>
      <c r="S4258" s="4" t="str">
        <f>PROPER(Table14[[#This Row],[Customer_Type]])</f>
        <v>Returning</v>
      </c>
      <c r="T4258" s="13">
        <f>IF(ISBLANK(Table14[[#This Row],[Discount]]),MEDIAN(Table14[Discount]),Table14[[#This Row],[Discount]])</f>
        <v>0.16</v>
      </c>
    </row>
    <row r="4259" spans="1:20" x14ac:dyDescent="0.3">
      <c r="A4259">
        <v>1318</v>
      </c>
      <c r="B4259" s="1">
        <v>45636</v>
      </c>
      <c r="C4259" t="s">
        <v>29</v>
      </c>
      <c r="D4259" t="s">
        <v>27</v>
      </c>
      <c r="E4259">
        <v>193367.07</v>
      </c>
      <c r="F4259">
        <v>40</v>
      </c>
      <c r="G4259" t="s">
        <v>28</v>
      </c>
      <c r="H4259" s="9">
        <v>3566.77</v>
      </c>
      <c r="I4259" s="9">
        <v>5254.54</v>
      </c>
      <c r="J4259" t="s">
        <v>25</v>
      </c>
      <c r="K4259">
        <v>0.08</v>
      </c>
      <c r="L4259" s="4" t="s">
        <v>31</v>
      </c>
      <c r="M4259" s="4" t="s">
        <v>18</v>
      </c>
      <c r="N4259" s="4" t="str">
        <f>IF(ISBLANK(Table14[[#This Row],[Sales_Rep]]),"Unknown",Table14[[#This Row],[Sales_Rep]])</f>
        <v>Bob</v>
      </c>
      <c r="O4259" t="str">
        <f>PROPER(Table14[[#This Row],[Region]])</f>
        <v>West</v>
      </c>
      <c r="P4259" s="9">
        <f>IF(ISBLANK(Table14[[#This Row],[Sales_Amount]]),MEDIAN(Table14[Sales_Amount]),Table14[[#This Row],[Sales_Amount]])</f>
        <v>193367.07</v>
      </c>
      <c r="Q4259" s="11">
        <f>IF(ISBLANK(Table14[[#This Row],[Quantity_Sold]]),MEDIAN(Table14[Quantity_Sold]),Table14[[#This Row],[Quantity_Sold]])</f>
        <v>40</v>
      </c>
      <c r="R4259" s="4" t="str">
        <f>TRIM(Table14[[#This Row],[Product_Category]])</f>
        <v>Furniture</v>
      </c>
      <c r="S4259" s="4" t="str">
        <f>PROPER(Table14[[#This Row],[Customer_Type]])</f>
        <v>New</v>
      </c>
      <c r="T4259" s="13">
        <f>IF(ISBLANK(Table14[[#This Row],[Discount]]),MEDIAN(Table14[Discount]),Table14[[#This Row],[Discount]])</f>
        <v>0.08</v>
      </c>
    </row>
    <row r="4260" spans="1:20" x14ac:dyDescent="0.3">
      <c r="A4260">
        <v>1456</v>
      </c>
      <c r="B4260" s="1">
        <v>45337</v>
      </c>
      <c r="C4260" t="s">
        <v>13</v>
      </c>
      <c r="D4260" t="s">
        <v>27</v>
      </c>
      <c r="E4260">
        <v>271347.20000000001</v>
      </c>
      <c r="F4260">
        <v>43</v>
      </c>
      <c r="G4260" t="s">
        <v>28</v>
      </c>
      <c r="H4260" s="9">
        <v>4799.53</v>
      </c>
      <c r="I4260" s="9">
        <v>6310.4</v>
      </c>
      <c r="J4260" t="s">
        <v>25</v>
      </c>
      <c r="K4260">
        <v>0</v>
      </c>
      <c r="L4260" s="4" t="s">
        <v>26</v>
      </c>
      <c r="M4260" s="4" t="s">
        <v>18</v>
      </c>
      <c r="N4260" s="4" t="str">
        <f>IF(ISBLANK(Table14[[#This Row],[Sales_Rep]]),"Unknown",Table14[[#This Row],[Sales_Rep]])</f>
        <v>David</v>
      </c>
      <c r="O4260" t="str">
        <f>PROPER(Table14[[#This Row],[Region]])</f>
        <v>West</v>
      </c>
      <c r="P4260" s="9">
        <f>IF(ISBLANK(Table14[[#This Row],[Sales_Amount]]),MEDIAN(Table14[Sales_Amount]),Table14[[#This Row],[Sales_Amount]])</f>
        <v>271347.20000000001</v>
      </c>
      <c r="Q4260" s="11">
        <f>IF(ISBLANK(Table14[[#This Row],[Quantity_Sold]]),MEDIAN(Table14[Quantity_Sold]),Table14[[#This Row],[Quantity_Sold]])</f>
        <v>43</v>
      </c>
      <c r="R4260" s="4" t="str">
        <f>TRIM(Table14[[#This Row],[Product_Category]])</f>
        <v>Furniture</v>
      </c>
      <c r="S4260" s="4" t="str">
        <f>PROPER(Table14[[#This Row],[Customer_Type]])</f>
        <v>New</v>
      </c>
      <c r="T4260" s="13">
        <f>IF(ISBLANK(Table14[[#This Row],[Discount]]),MEDIAN(Table14[Discount]),Table14[[#This Row],[Discount]])</f>
        <v>0</v>
      </c>
    </row>
    <row r="4261" spans="1:20" x14ac:dyDescent="0.3">
      <c r="A4261">
        <v>1298</v>
      </c>
      <c r="B4261" s="1">
        <v>45468</v>
      </c>
      <c r="C4261" t="s">
        <v>23</v>
      </c>
      <c r="D4261" t="s">
        <v>30</v>
      </c>
      <c r="E4261">
        <v>268771.49</v>
      </c>
      <c r="F4261">
        <v>49</v>
      </c>
      <c r="G4261" t="s">
        <v>24</v>
      </c>
      <c r="H4261" s="9">
        <v>4288.92</v>
      </c>
      <c r="I4261" s="9">
        <v>6304.75</v>
      </c>
      <c r="J4261" t="s">
        <v>16</v>
      </c>
      <c r="K4261">
        <v>0.13</v>
      </c>
      <c r="L4261" s="4" t="s">
        <v>26</v>
      </c>
      <c r="M4261" s="4" t="s">
        <v>18</v>
      </c>
      <c r="N4261" s="4" t="str">
        <f>IF(ISBLANK(Table14[[#This Row],[Sales_Rep]]),"Unknown",Table14[[#This Row],[Sales_Rep]])</f>
        <v>Charlie</v>
      </c>
      <c r="O4261" t="str">
        <f>PROPER(Table14[[#This Row],[Region]])</f>
        <v>South</v>
      </c>
      <c r="P4261" s="9">
        <f>IF(ISBLANK(Table14[[#This Row],[Sales_Amount]]),MEDIAN(Table14[Sales_Amount]),Table14[[#This Row],[Sales_Amount]])</f>
        <v>268771.49</v>
      </c>
      <c r="Q4261" s="11">
        <f>IF(ISBLANK(Table14[[#This Row],[Quantity_Sold]]),MEDIAN(Table14[Quantity_Sold]),Table14[[#This Row],[Quantity_Sold]])</f>
        <v>49</v>
      </c>
      <c r="R4261" s="4" t="str">
        <f>TRIM(Table14[[#This Row],[Product_Category]])</f>
        <v>Clothing</v>
      </c>
      <c r="S4261" s="4" t="str">
        <f>PROPER(Table14[[#This Row],[Customer_Type]])</f>
        <v>Returning</v>
      </c>
      <c r="T4261" s="13">
        <f>IF(ISBLANK(Table14[[#This Row],[Discount]]),MEDIAN(Table14[Discount]),Table14[[#This Row],[Discount]])</f>
        <v>0.13</v>
      </c>
    </row>
    <row r="4262" spans="1:20" x14ac:dyDescent="0.3">
      <c r="A4262">
        <v>1395</v>
      </c>
      <c r="B4262" s="1">
        <v>45269</v>
      </c>
      <c r="C4262" t="s">
        <v>32</v>
      </c>
      <c r="D4262" t="s">
        <v>14</v>
      </c>
      <c r="E4262">
        <v>8109.19</v>
      </c>
      <c r="F4262">
        <v>28</v>
      </c>
      <c r="G4262" t="s">
        <v>24</v>
      </c>
      <c r="H4262" s="9">
        <v>305.72000000000003</v>
      </c>
      <c r="I4262" s="9">
        <v>366.6</v>
      </c>
      <c r="J4262" t="s">
        <v>16</v>
      </c>
      <c r="K4262">
        <v>0.21</v>
      </c>
      <c r="L4262" s="4" t="s">
        <v>31</v>
      </c>
      <c r="M4262" s="4" t="s">
        <v>18</v>
      </c>
      <c r="N4262" s="4" t="str">
        <f>IF(ISBLANK(Table14[[#This Row],[Sales_Rep]]),"Unknown",Table14[[#This Row],[Sales_Rep]])</f>
        <v>Alice</v>
      </c>
      <c r="O4262" t="str">
        <f>PROPER(Table14[[#This Row],[Region]])</f>
        <v>East</v>
      </c>
      <c r="P4262" s="9">
        <f>IF(ISBLANK(Table14[[#This Row],[Sales_Amount]]),MEDIAN(Table14[Sales_Amount]),Table14[[#This Row],[Sales_Amount]])</f>
        <v>8109.19</v>
      </c>
      <c r="Q4262" s="11">
        <f>IF(ISBLANK(Table14[[#This Row],[Quantity_Sold]]),MEDIAN(Table14[Quantity_Sold]),Table14[[#This Row],[Quantity_Sold]])</f>
        <v>28</v>
      </c>
      <c r="R4262" s="4" t="str">
        <f>TRIM(Table14[[#This Row],[Product_Category]])</f>
        <v>Clothing</v>
      </c>
      <c r="S4262" s="4" t="str">
        <f>PROPER(Table14[[#This Row],[Customer_Type]])</f>
        <v>Returning</v>
      </c>
      <c r="T4262" s="13">
        <f>IF(ISBLANK(Table14[[#This Row],[Discount]]),MEDIAN(Table14[Discount]),Table14[[#This Row],[Discount]])</f>
        <v>0.21</v>
      </c>
    </row>
    <row r="4263" spans="1:20" x14ac:dyDescent="0.3">
      <c r="A4263">
        <v>1348</v>
      </c>
      <c r="B4263" s="1">
        <v>45430</v>
      </c>
      <c r="C4263" t="s">
        <v>29</v>
      </c>
      <c r="D4263" t="s">
        <v>27</v>
      </c>
      <c r="E4263">
        <v>83248.03</v>
      </c>
      <c r="F4263">
        <v>46</v>
      </c>
      <c r="G4263" t="s">
        <v>28</v>
      </c>
      <c r="H4263" s="9">
        <v>1427.62</v>
      </c>
      <c r="I4263" s="9">
        <v>1828.02</v>
      </c>
      <c r="J4263" t="s">
        <v>16</v>
      </c>
      <c r="K4263">
        <v>0.01</v>
      </c>
      <c r="L4263" s="4" t="s">
        <v>31</v>
      </c>
      <c r="M4263" s="4" t="s">
        <v>18</v>
      </c>
      <c r="N4263" s="4" t="str">
        <f>IF(ISBLANK(Table14[[#This Row],[Sales_Rep]]),"Unknown",Table14[[#This Row],[Sales_Rep]])</f>
        <v>Bob</v>
      </c>
      <c r="O4263" t="str">
        <f>PROPER(Table14[[#This Row],[Region]])</f>
        <v>West</v>
      </c>
      <c r="P4263" s="9">
        <f>IF(ISBLANK(Table14[[#This Row],[Sales_Amount]]),MEDIAN(Table14[Sales_Amount]),Table14[[#This Row],[Sales_Amount]])</f>
        <v>83248.03</v>
      </c>
      <c r="Q4263" s="11">
        <f>IF(ISBLANK(Table14[[#This Row],[Quantity_Sold]]),MEDIAN(Table14[Quantity_Sold]),Table14[[#This Row],[Quantity_Sold]])</f>
        <v>46</v>
      </c>
      <c r="R4263" s="4" t="str">
        <f>TRIM(Table14[[#This Row],[Product_Category]])</f>
        <v>Furniture</v>
      </c>
      <c r="S4263" s="4" t="str">
        <f>PROPER(Table14[[#This Row],[Customer_Type]])</f>
        <v>Returning</v>
      </c>
      <c r="T4263" s="13">
        <f>IF(ISBLANK(Table14[[#This Row],[Discount]]),MEDIAN(Table14[Discount]),Table14[[#This Row],[Discount]])</f>
        <v>0.01</v>
      </c>
    </row>
    <row r="4264" spans="1:20" x14ac:dyDescent="0.3">
      <c r="A4264">
        <v>1141</v>
      </c>
      <c r="B4264" s="1">
        <v>45437</v>
      </c>
      <c r="C4264" t="s">
        <v>29</v>
      </c>
      <c r="D4264" t="s">
        <v>20</v>
      </c>
      <c r="E4264">
        <v>80021.98</v>
      </c>
      <c r="F4264">
        <v>17</v>
      </c>
      <c r="G4264" t="s">
        <v>28</v>
      </c>
      <c r="H4264" s="9">
        <v>4312</v>
      </c>
      <c r="I4264" s="9">
        <v>5172.72</v>
      </c>
      <c r="J4264" t="s">
        <v>16</v>
      </c>
      <c r="K4264">
        <v>0.09</v>
      </c>
      <c r="L4264" s="4" t="s">
        <v>31</v>
      </c>
      <c r="M4264" s="4" t="s">
        <v>18</v>
      </c>
      <c r="N4264" s="4" t="str">
        <f>IF(ISBLANK(Table14[[#This Row],[Sales_Rep]]),"Unknown",Table14[[#This Row],[Sales_Rep]])</f>
        <v>Bob</v>
      </c>
      <c r="O4264" t="str">
        <f>PROPER(Table14[[#This Row],[Region]])</f>
        <v>North</v>
      </c>
      <c r="P4264" s="9">
        <f>IF(ISBLANK(Table14[[#This Row],[Sales_Amount]]),MEDIAN(Table14[Sales_Amount]),Table14[[#This Row],[Sales_Amount]])</f>
        <v>80021.98</v>
      </c>
      <c r="Q4264" s="11">
        <f>IF(ISBLANK(Table14[[#This Row],[Quantity_Sold]]),MEDIAN(Table14[Quantity_Sold]),Table14[[#This Row],[Quantity_Sold]])</f>
        <v>17</v>
      </c>
      <c r="R4264" s="4" t="str">
        <f>TRIM(Table14[[#This Row],[Product_Category]])</f>
        <v>Furniture</v>
      </c>
      <c r="S4264" s="4" t="str">
        <f>PROPER(Table14[[#This Row],[Customer_Type]])</f>
        <v>Returning</v>
      </c>
      <c r="T4264" s="13">
        <f>IF(ISBLANK(Table14[[#This Row],[Discount]]),MEDIAN(Table14[Discount]),Table14[[#This Row],[Discount]])</f>
        <v>0.09</v>
      </c>
    </row>
    <row r="4265" spans="1:20" x14ac:dyDescent="0.3">
      <c r="A4265">
        <v>1147</v>
      </c>
      <c r="B4265" s="1">
        <v>45000</v>
      </c>
      <c r="C4265" t="s">
        <v>29</v>
      </c>
      <c r="D4265" t="s">
        <v>27</v>
      </c>
      <c r="E4265">
        <v>161726.21</v>
      </c>
      <c r="F4265">
        <v>36</v>
      </c>
      <c r="G4265" t="s">
        <v>21</v>
      </c>
      <c r="H4265" s="9">
        <v>4307.43</v>
      </c>
      <c r="I4265" s="9">
        <v>5478.53</v>
      </c>
      <c r="J4265" t="s">
        <v>16</v>
      </c>
      <c r="K4265">
        <v>0.18</v>
      </c>
      <c r="L4265" s="4" t="s">
        <v>31</v>
      </c>
      <c r="M4265" s="4" t="s">
        <v>22</v>
      </c>
      <c r="N4265" s="4" t="str">
        <f>IF(ISBLANK(Table14[[#This Row],[Sales_Rep]]),"Unknown",Table14[[#This Row],[Sales_Rep]])</f>
        <v>Bob</v>
      </c>
      <c r="O4265" t="str">
        <f>PROPER(Table14[[#This Row],[Region]])</f>
        <v>West</v>
      </c>
      <c r="P4265" s="9">
        <f>IF(ISBLANK(Table14[[#This Row],[Sales_Amount]]),MEDIAN(Table14[Sales_Amount]),Table14[[#This Row],[Sales_Amount]])</f>
        <v>161726.21</v>
      </c>
      <c r="Q4265" s="11">
        <f>IF(ISBLANK(Table14[[#This Row],[Quantity_Sold]]),MEDIAN(Table14[Quantity_Sold]),Table14[[#This Row],[Quantity_Sold]])</f>
        <v>36</v>
      </c>
      <c r="R4265" s="4" t="str">
        <f>TRIM(Table14[[#This Row],[Product_Category]])</f>
        <v>Electronics</v>
      </c>
      <c r="S4265" s="4" t="str">
        <f>PROPER(Table14[[#This Row],[Customer_Type]])</f>
        <v>Returning</v>
      </c>
      <c r="T4265" s="13">
        <f>IF(ISBLANK(Table14[[#This Row],[Discount]]),MEDIAN(Table14[Discount]),Table14[[#This Row],[Discount]])</f>
        <v>0.18</v>
      </c>
    </row>
    <row r="4266" spans="1:20" x14ac:dyDescent="0.3">
      <c r="A4266">
        <v>1013</v>
      </c>
      <c r="B4266" s="1">
        <v>45599</v>
      </c>
      <c r="C4266" t="s">
        <v>13</v>
      </c>
      <c r="D4266" t="s">
        <v>14</v>
      </c>
      <c r="E4266">
        <v>59607.7</v>
      </c>
      <c r="F4266">
        <v>37</v>
      </c>
      <c r="G4266" t="s">
        <v>21</v>
      </c>
      <c r="H4266" s="9">
        <v>1467.4</v>
      </c>
      <c r="I4266" s="9">
        <v>1713.85</v>
      </c>
      <c r="J4266" t="s">
        <v>16</v>
      </c>
      <c r="K4266">
        <v>0.06</v>
      </c>
      <c r="L4266" s="4" t="s">
        <v>31</v>
      </c>
      <c r="M4266" s="4" t="s">
        <v>18</v>
      </c>
      <c r="N4266" s="4" t="str">
        <f>IF(ISBLANK(Table14[[#This Row],[Sales_Rep]]),"Unknown",Table14[[#This Row],[Sales_Rep]])</f>
        <v>David</v>
      </c>
      <c r="O4266" t="str">
        <f>PROPER(Table14[[#This Row],[Region]])</f>
        <v>East</v>
      </c>
      <c r="P4266" s="9">
        <f>IF(ISBLANK(Table14[[#This Row],[Sales_Amount]]),MEDIAN(Table14[Sales_Amount]),Table14[[#This Row],[Sales_Amount]])</f>
        <v>59607.7</v>
      </c>
      <c r="Q4266" s="11">
        <f>IF(ISBLANK(Table14[[#This Row],[Quantity_Sold]]),MEDIAN(Table14[Quantity_Sold]),Table14[[#This Row],[Quantity_Sold]])</f>
        <v>37</v>
      </c>
      <c r="R4266" s="4" t="str">
        <f>TRIM(Table14[[#This Row],[Product_Category]])</f>
        <v>Electronics</v>
      </c>
      <c r="S4266" s="4" t="str">
        <f>PROPER(Table14[[#This Row],[Customer_Type]])</f>
        <v>Returning</v>
      </c>
      <c r="T4266" s="13">
        <f>IF(ISBLANK(Table14[[#This Row],[Discount]]),MEDIAN(Table14[Discount]),Table14[[#This Row],[Discount]])</f>
        <v>0.06</v>
      </c>
    </row>
    <row r="4267" spans="1:20" x14ac:dyDescent="0.3">
      <c r="A4267">
        <v>1485</v>
      </c>
      <c r="B4267" s="1">
        <v>45188</v>
      </c>
      <c r="C4267" t="s">
        <v>23</v>
      </c>
      <c r="D4267" t="s">
        <v>30</v>
      </c>
      <c r="E4267">
        <v>59365.24</v>
      </c>
      <c r="F4267">
        <v>13</v>
      </c>
      <c r="G4267" t="s">
        <v>28</v>
      </c>
      <c r="H4267" s="9">
        <v>4618.18</v>
      </c>
      <c r="I4267" s="9">
        <v>6431.77</v>
      </c>
      <c r="J4267" t="s">
        <v>16</v>
      </c>
      <c r="K4267">
        <v>0.28999999999999998</v>
      </c>
      <c r="L4267" s="4" t="s">
        <v>26</v>
      </c>
      <c r="M4267" s="4" t="s">
        <v>22</v>
      </c>
      <c r="N4267" s="4" t="str">
        <f>IF(ISBLANK(Table14[[#This Row],[Sales_Rep]]),"Unknown",Table14[[#This Row],[Sales_Rep]])</f>
        <v>Charlie</v>
      </c>
      <c r="O4267" t="str">
        <f>PROPER(Table14[[#This Row],[Region]])</f>
        <v>South</v>
      </c>
      <c r="P4267" s="9">
        <f>IF(ISBLANK(Table14[[#This Row],[Sales_Amount]]),MEDIAN(Table14[Sales_Amount]),Table14[[#This Row],[Sales_Amount]])</f>
        <v>59365.24</v>
      </c>
      <c r="Q4267" s="11">
        <f>IF(ISBLANK(Table14[[#This Row],[Quantity_Sold]]),MEDIAN(Table14[Quantity_Sold]),Table14[[#This Row],[Quantity_Sold]])</f>
        <v>13</v>
      </c>
      <c r="R4267" s="4" t="str">
        <f>TRIM(Table14[[#This Row],[Product_Category]])</f>
        <v>Furniture</v>
      </c>
      <c r="S4267" s="4" t="str">
        <f>PROPER(Table14[[#This Row],[Customer_Type]])</f>
        <v>Returning</v>
      </c>
      <c r="T4267" s="13">
        <f>IF(ISBLANK(Table14[[#This Row],[Discount]]),MEDIAN(Table14[Discount]),Table14[[#This Row],[Discount]])</f>
        <v>0.28999999999999998</v>
      </c>
    </row>
    <row r="4268" spans="1:20" x14ac:dyDescent="0.3">
      <c r="A4268">
        <v>1004</v>
      </c>
      <c r="B4268" s="1">
        <v>45399</v>
      </c>
      <c r="C4268" t="s">
        <v>29</v>
      </c>
      <c r="D4268" t="s">
        <v>30</v>
      </c>
      <c r="E4268">
        <v>89857.9</v>
      </c>
      <c r="F4268">
        <v>42</v>
      </c>
      <c r="G4268" t="s">
        <v>21</v>
      </c>
      <c r="H4268" s="9">
        <v>1800.5</v>
      </c>
      <c r="I4268" s="9">
        <v>2351.0700000000002</v>
      </c>
      <c r="J4268" t="s">
        <v>25</v>
      </c>
      <c r="K4268">
        <v>0.09</v>
      </c>
      <c r="L4268" s="4" t="s">
        <v>26</v>
      </c>
      <c r="M4268" s="4" t="s">
        <v>22</v>
      </c>
      <c r="N4268" s="4" t="str">
        <f>IF(ISBLANK(Table14[[#This Row],[Sales_Rep]]),"Unknown",Table14[[#This Row],[Sales_Rep]])</f>
        <v>Bob</v>
      </c>
      <c r="O4268" t="str">
        <f>PROPER(Table14[[#This Row],[Region]])</f>
        <v>South</v>
      </c>
      <c r="P4268" s="9">
        <f>IF(ISBLANK(Table14[[#This Row],[Sales_Amount]]),MEDIAN(Table14[Sales_Amount]),Table14[[#This Row],[Sales_Amount]])</f>
        <v>89857.9</v>
      </c>
      <c r="Q4268" s="11">
        <f>IF(ISBLANK(Table14[[#This Row],[Quantity_Sold]]),MEDIAN(Table14[Quantity_Sold]),Table14[[#This Row],[Quantity_Sold]])</f>
        <v>42</v>
      </c>
      <c r="R4268" s="4" t="str">
        <f>TRIM(Table14[[#This Row],[Product_Category]])</f>
        <v>Electronics</v>
      </c>
      <c r="S4268" s="4" t="str">
        <f>PROPER(Table14[[#This Row],[Customer_Type]])</f>
        <v>New</v>
      </c>
      <c r="T4268" s="13">
        <f>IF(ISBLANK(Table14[[#This Row],[Discount]]),MEDIAN(Table14[Discount]),Table14[[#This Row],[Discount]])</f>
        <v>0.09</v>
      </c>
    </row>
    <row r="4269" spans="1:20" x14ac:dyDescent="0.3">
      <c r="A4269">
        <v>1035</v>
      </c>
      <c r="B4269" s="1">
        <v>45353</v>
      </c>
      <c r="C4269" t="s">
        <v>29</v>
      </c>
      <c r="D4269" t="s">
        <v>27</v>
      </c>
      <c r="E4269">
        <v>54605.68</v>
      </c>
      <c r="F4269">
        <v>26</v>
      </c>
      <c r="G4269" t="s">
        <v>24</v>
      </c>
      <c r="H4269" s="9">
        <v>1517.39</v>
      </c>
      <c r="I4269" s="9">
        <v>2143.08</v>
      </c>
      <c r="J4269" t="s">
        <v>25</v>
      </c>
      <c r="K4269">
        <v>0.02</v>
      </c>
      <c r="L4269" s="4" t="s">
        <v>31</v>
      </c>
      <c r="M4269" s="4" t="s">
        <v>18</v>
      </c>
      <c r="N4269" s="4" t="str">
        <f>IF(ISBLANK(Table14[[#This Row],[Sales_Rep]]),"Unknown",Table14[[#This Row],[Sales_Rep]])</f>
        <v>Bob</v>
      </c>
      <c r="O4269" t="str">
        <f>PROPER(Table14[[#This Row],[Region]])</f>
        <v>West</v>
      </c>
      <c r="P4269" s="9">
        <f>IF(ISBLANK(Table14[[#This Row],[Sales_Amount]]),MEDIAN(Table14[Sales_Amount]),Table14[[#This Row],[Sales_Amount]])</f>
        <v>54605.68</v>
      </c>
      <c r="Q4269" s="11">
        <f>IF(ISBLANK(Table14[[#This Row],[Quantity_Sold]]),MEDIAN(Table14[Quantity_Sold]),Table14[[#This Row],[Quantity_Sold]])</f>
        <v>26</v>
      </c>
      <c r="R4269" s="4" t="str">
        <f>TRIM(Table14[[#This Row],[Product_Category]])</f>
        <v>Clothing</v>
      </c>
      <c r="S4269" s="4" t="str">
        <f>PROPER(Table14[[#This Row],[Customer_Type]])</f>
        <v>New</v>
      </c>
      <c r="T4269" s="13">
        <f>IF(ISBLANK(Table14[[#This Row],[Discount]]),MEDIAN(Table14[Discount]),Table14[[#This Row],[Discount]])</f>
        <v>0.02</v>
      </c>
    </row>
    <row r="4270" spans="1:20" x14ac:dyDescent="0.3">
      <c r="A4270">
        <v>1375</v>
      </c>
      <c r="B4270" s="1">
        <v>44948</v>
      </c>
      <c r="C4270" t="s">
        <v>32</v>
      </c>
      <c r="D4270" t="s">
        <v>27</v>
      </c>
      <c r="E4270">
        <v>125033.74</v>
      </c>
      <c r="F4270">
        <v>46</v>
      </c>
      <c r="G4270" t="s">
        <v>24</v>
      </c>
      <c r="H4270" s="9">
        <v>3126.5</v>
      </c>
      <c r="I4270" s="9">
        <v>3576.48</v>
      </c>
      <c r="J4270" t="s">
        <v>25</v>
      </c>
      <c r="K4270">
        <v>0.24</v>
      </c>
      <c r="L4270" s="4" t="s">
        <v>31</v>
      </c>
      <c r="M4270" s="4" t="s">
        <v>22</v>
      </c>
      <c r="N4270" s="4" t="str">
        <f>IF(ISBLANK(Table14[[#This Row],[Sales_Rep]]),"Unknown",Table14[[#This Row],[Sales_Rep]])</f>
        <v>Alice</v>
      </c>
      <c r="O4270" t="str">
        <f>PROPER(Table14[[#This Row],[Region]])</f>
        <v>West</v>
      </c>
      <c r="P4270" s="9">
        <f>IF(ISBLANK(Table14[[#This Row],[Sales_Amount]]),MEDIAN(Table14[Sales_Amount]),Table14[[#This Row],[Sales_Amount]])</f>
        <v>125033.74</v>
      </c>
      <c r="Q4270" s="11">
        <f>IF(ISBLANK(Table14[[#This Row],[Quantity_Sold]]),MEDIAN(Table14[Quantity_Sold]),Table14[[#This Row],[Quantity_Sold]])</f>
        <v>46</v>
      </c>
      <c r="R4270" s="4" t="str">
        <f>TRIM(Table14[[#This Row],[Product_Category]])</f>
        <v>Clothing</v>
      </c>
      <c r="S4270" s="4" t="str">
        <f>PROPER(Table14[[#This Row],[Customer_Type]])</f>
        <v>New</v>
      </c>
      <c r="T4270" s="13">
        <f>IF(ISBLANK(Table14[[#This Row],[Discount]]),MEDIAN(Table14[Discount]),Table14[[#This Row],[Discount]])</f>
        <v>0.24</v>
      </c>
    </row>
    <row r="4271" spans="1:20" x14ac:dyDescent="0.3">
      <c r="A4271">
        <v>1244</v>
      </c>
      <c r="B4271" s="1">
        <v>45108</v>
      </c>
      <c r="C4271" t="s">
        <v>32</v>
      </c>
      <c r="D4271" t="s">
        <v>14</v>
      </c>
      <c r="E4271">
        <v>12168.23</v>
      </c>
      <c r="F4271">
        <v>5</v>
      </c>
      <c r="G4271" t="s">
        <v>15</v>
      </c>
      <c r="H4271" s="9">
        <v>2955.86</v>
      </c>
      <c r="I4271" s="9">
        <v>3288.71</v>
      </c>
      <c r="J4271" t="s">
        <v>16</v>
      </c>
      <c r="K4271">
        <v>0.26</v>
      </c>
      <c r="L4271" s="4" t="s">
        <v>26</v>
      </c>
      <c r="M4271" s="4" t="s">
        <v>18</v>
      </c>
      <c r="N4271" s="4" t="str">
        <f>IF(ISBLANK(Table14[[#This Row],[Sales_Rep]]),"Unknown",Table14[[#This Row],[Sales_Rep]])</f>
        <v>Alice</v>
      </c>
      <c r="O4271" t="str">
        <f>PROPER(Table14[[#This Row],[Region]])</f>
        <v>East</v>
      </c>
      <c r="P4271" s="9">
        <f>IF(ISBLANK(Table14[[#This Row],[Sales_Amount]]),MEDIAN(Table14[Sales_Amount]),Table14[[#This Row],[Sales_Amount]])</f>
        <v>12168.23</v>
      </c>
      <c r="Q4271" s="11">
        <f>IF(ISBLANK(Table14[[#This Row],[Quantity_Sold]]),MEDIAN(Table14[Quantity_Sold]),Table14[[#This Row],[Quantity_Sold]])</f>
        <v>5</v>
      </c>
      <c r="R4271" s="4" t="str">
        <f>TRIM(Table14[[#This Row],[Product_Category]])</f>
        <v>Food</v>
      </c>
      <c r="S4271" s="4" t="str">
        <f>PROPER(Table14[[#This Row],[Customer_Type]])</f>
        <v>Returning</v>
      </c>
      <c r="T4271" s="13">
        <f>IF(ISBLANK(Table14[[#This Row],[Discount]]),MEDIAN(Table14[Discount]),Table14[[#This Row],[Discount]])</f>
        <v>0.26</v>
      </c>
    </row>
    <row r="4272" spans="1:20" x14ac:dyDescent="0.3">
      <c r="A4272">
        <v>1112</v>
      </c>
      <c r="B4272" s="1">
        <v>45405</v>
      </c>
      <c r="C4272" t="s">
        <v>23</v>
      </c>
      <c r="D4272" t="s">
        <v>14</v>
      </c>
      <c r="E4272">
        <v>42813.54</v>
      </c>
      <c r="F4272">
        <v>24</v>
      </c>
      <c r="G4272" t="s">
        <v>21</v>
      </c>
      <c r="H4272" s="9">
        <v>2020.71</v>
      </c>
      <c r="I4272" s="9">
        <v>2378.5300000000002</v>
      </c>
      <c r="J4272" t="s">
        <v>16</v>
      </c>
      <c r="K4272">
        <v>0.25</v>
      </c>
      <c r="L4272" s="4" t="s">
        <v>17</v>
      </c>
      <c r="M4272" s="4" t="s">
        <v>22</v>
      </c>
      <c r="N4272" s="4" t="str">
        <f>IF(ISBLANK(Table14[[#This Row],[Sales_Rep]]),"Unknown",Table14[[#This Row],[Sales_Rep]])</f>
        <v>Charlie</v>
      </c>
      <c r="O4272" t="str">
        <f>PROPER(Table14[[#This Row],[Region]])</f>
        <v>East</v>
      </c>
      <c r="P4272" s="9">
        <f>IF(ISBLANK(Table14[[#This Row],[Sales_Amount]]),MEDIAN(Table14[Sales_Amount]),Table14[[#This Row],[Sales_Amount]])</f>
        <v>42813.54</v>
      </c>
      <c r="Q4272" s="11">
        <f>IF(ISBLANK(Table14[[#This Row],[Quantity_Sold]]),MEDIAN(Table14[Quantity_Sold]),Table14[[#This Row],[Quantity_Sold]])</f>
        <v>24</v>
      </c>
      <c r="R4272" s="4" t="str">
        <f>TRIM(Table14[[#This Row],[Product_Category]])</f>
        <v>Electronics</v>
      </c>
      <c r="S4272" s="4" t="str">
        <f>PROPER(Table14[[#This Row],[Customer_Type]])</f>
        <v>Returning</v>
      </c>
      <c r="T4272" s="13">
        <f>IF(ISBLANK(Table14[[#This Row],[Discount]]),MEDIAN(Table14[Discount]),Table14[[#This Row],[Discount]])</f>
        <v>0.25</v>
      </c>
    </row>
    <row r="4273" spans="1:20" x14ac:dyDescent="0.3">
      <c r="A4273">
        <v>1143</v>
      </c>
      <c r="B4273" s="1">
        <v>45424</v>
      </c>
      <c r="C4273" t="s">
        <v>23</v>
      </c>
      <c r="D4273" t="s">
        <v>14</v>
      </c>
      <c r="E4273">
        <v>151165.20000000001</v>
      </c>
      <c r="F4273">
        <v>28</v>
      </c>
      <c r="G4273" t="s">
        <v>28</v>
      </c>
      <c r="H4273" s="9">
        <v>4228.2700000000004</v>
      </c>
      <c r="I4273" s="9">
        <v>5453.29</v>
      </c>
      <c r="J4273" t="s">
        <v>25</v>
      </c>
      <c r="K4273">
        <v>0.01</v>
      </c>
      <c r="L4273" s="4" t="s">
        <v>26</v>
      </c>
      <c r="M4273" s="4" t="s">
        <v>18</v>
      </c>
      <c r="N4273" s="4" t="str">
        <f>IF(ISBLANK(Table14[[#This Row],[Sales_Rep]]),"Unknown",Table14[[#This Row],[Sales_Rep]])</f>
        <v>Charlie</v>
      </c>
      <c r="O4273" t="str">
        <f>PROPER(Table14[[#This Row],[Region]])</f>
        <v>East</v>
      </c>
      <c r="P4273" s="9">
        <f>IF(ISBLANK(Table14[[#This Row],[Sales_Amount]]),MEDIAN(Table14[Sales_Amount]),Table14[[#This Row],[Sales_Amount]])</f>
        <v>151165.20000000001</v>
      </c>
      <c r="Q4273" s="11">
        <f>IF(ISBLANK(Table14[[#This Row],[Quantity_Sold]]),MEDIAN(Table14[Quantity_Sold]),Table14[[#This Row],[Quantity_Sold]])</f>
        <v>28</v>
      </c>
      <c r="R4273" s="4" t="str">
        <f>TRIM(Table14[[#This Row],[Product_Category]])</f>
        <v>Furniture</v>
      </c>
      <c r="S4273" s="4" t="str">
        <f>PROPER(Table14[[#This Row],[Customer_Type]])</f>
        <v>New</v>
      </c>
      <c r="T4273" s="13">
        <f>IF(ISBLANK(Table14[[#This Row],[Discount]]),MEDIAN(Table14[Discount]),Table14[[#This Row],[Discount]])</f>
        <v>0.01</v>
      </c>
    </row>
    <row r="4274" spans="1:20" x14ac:dyDescent="0.3">
      <c r="A4274">
        <v>1163</v>
      </c>
      <c r="B4274" s="1">
        <v>44957</v>
      </c>
      <c r="C4274" t="s">
        <v>19</v>
      </c>
      <c r="D4274" t="s">
        <v>14</v>
      </c>
      <c r="E4274">
        <v>36065.79</v>
      </c>
      <c r="F4274">
        <v>8</v>
      </c>
      <c r="G4274" t="s">
        <v>24</v>
      </c>
      <c r="H4274" s="9">
        <v>4061.39</v>
      </c>
      <c r="I4274" s="9">
        <v>5065.42</v>
      </c>
      <c r="J4274" t="s">
        <v>16</v>
      </c>
      <c r="K4274">
        <v>0.11</v>
      </c>
      <c r="L4274" s="4" t="s">
        <v>17</v>
      </c>
      <c r="M4274" s="4" t="s">
        <v>18</v>
      </c>
      <c r="N4274" s="4" t="str">
        <f>IF(ISBLANK(Table14[[#This Row],[Sales_Rep]]),"Unknown",Table14[[#This Row],[Sales_Rep]])</f>
        <v>Eve</v>
      </c>
      <c r="O4274" t="str">
        <f>PROPER(Table14[[#This Row],[Region]])</f>
        <v>East</v>
      </c>
      <c r="P4274" s="9">
        <f>IF(ISBLANK(Table14[[#This Row],[Sales_Amount]]),MEDIAN(Table14[Sales_Amount]),Table14[[#This Row],[Sales_Amount]])</f>
        <v>36065.79</v>
      </c>
      <c r="Q4274" s="11">
        <f>IF(ISBLANK(Table14[[#This Row],[Quantity_Sold]]),MEDIAN(Table14[Quantity_Sold]),Table14[[#This Row],[Quantity_Sold]])</f>
        <v>8</v>
      </c>
      <c r="R4274" s="4" t="str">
        <f>TRIM(Table14[[#This Row],[Product_Category]])</f>
        <v>Clothing</v>
      </c>
      <c r="S4274" s="4" t="str">
        <f>PROPER(Table14[[#This Row],[Customer_Type]])</f>
        <v>Returning</v>
      </c>
      <c r="T4274" s="13">
        <f>IF(ISBLANK(Table14[[#This Row],[Discount]]),MEDIAN(Table14[Discount]),Table14[[#This Row],[Discount]])</f>
        <v>0.11</v>
      </c>
    </row>
    <row r="4275" spans="1:20" x14ac:dyDescent="0.3">
      <c r="A4275">
        <v>1036</v>
      </c>
      <c r="B4275" s="1">
        <v>45631</v>
      </c>
      <c r="C4275" t="s">
        <v>32</v>
      </c>
      <c r="D4275" t="s">
        <v>20</v>
      </c>
      <c r="E4275">
        <v>13077.06</v>
      </c>
      <c r="F4275">
        <v>11</v>
      </c>
      <c r="G4275" t="s">
        <v>15</v>
      </c>
      <c r="H4275" s="9">
        <v>1421.74</v>
      </c>
      <c r="I4275" s="9">
        <v>1698.32</v>
      </c>
      <c r="J4275" t="s">
        <v>16</v>
      </c>
      <c r="K4275">
        <v>0.3</v>
      </c>
      <c r="L4275" s="4" t="s">
        <v>31</v>
      </c>
      <c r="M4275" s="4" t="s">
        <v>18</v>
      </c>
      <c r="N4275" s="4" t="str">
        <f>IF(ISBLANK(Table14[[#This Row],[Sales_Rep]]),"Unknown",Table14[[#This Row],[Sales_Rep]])</f>
        <v>Alice</v>
      </c>
      <c r="O4275" t="str">
        <f>PROPER(Table14[[#This Row],[Region]])</f>
        <v>North</v>
      </c>
      <c r="P4275" s="9">
        <f>IF(ISBLANK(Table14[[#This Row],[Sales_Amount]]),MEDIAN(Table14[Sales_Amount]),Table14[[#This Row],[Sales_Amount]])</f>
        <v>13077.06</v>
      </c>
      <c r="Q4275" s="11">
        <f>IF(ISBLANK(Table14[[#This Row],[Quantity_Sold]]),MEDIAN(Table14[Quantity_Sold]),Table14[[#This Row],[Quantity_Sold]])</f>
        <v>11</v>
      </c>
      <c r="R4275" s="4" t="str">
        <f>TRIM(Table14[[#This Row],[Product_Category]])</f>
        <v>Food</v>
      </c>
      <c r="S4275" s="4" t="str">
        <f>PROPER(Table14[[#This Row],[Customer_Type]])</f>
        <v>Returning</v>
      </c>
      <c r="T4275" s="13">
        <f>IF(ISBLANK(Table14[[#This Row],[Discount]]),MEDIAN(Table14[Discount]),Table14[[#This Row],[Discount]])</f>
        <v>0.3</v>
      </c>
    </row>
    <row r="4276" spans="1:20" x14ac:dyDescent="0.3">
      <c r="A4276">
        <v>1266</v>
      </c>
      <c r="B4276" s="1">
        <v>45160</v>
      </c>
      <c r="C4276" t="s">
        <v>19</v>
      </c>
      <c r="D4276" t="s">
        <v>20</v>
      </c>
      <c r="E4276">
        <v>152286.62</v>
      </c>
      <c r="F4276">
        <v>45</v>
      </c>
      <c r="G4276" t="s">
        <v>15</v>
      </c>
      <c r="H4276" s="9">
        <v>3386.29</v>
      </c>
      <c r="I4276" s="9">
        <v>4338.6499999999996</v>
      </c>
      <c r="J4276" t="s">
        <v>25</v>
      </c>
      <c r="K4276">
        <v>0.22</v>
      </c>
      <c r="L4276" s="4" t="s">
        <v>31</v>
      </c>
      <c r="M4276" s="4" t="s">
        <v>18</v>
      </c>
      <c r="N4276" s="4" t="str">
        <f>IF(ISBLANK(Table14[[#This Row],[Sales_Rep]]),"Unknown",Table14[[#This Row],[Sales_Rep]])</f>
        <v>Eve</v>
      </c>
      <c r="O4276" t="str">
        <f>PROPER(Table14[[#This Row],[Region]])</f>
        <v>North</v>
      </c>
      <c r="P4276" s="9">
        <f>IF(ISBLANK(Table14[[#This Row],[Sales_Amount]]),MEDIAN(Table14[Sales_Amount]),Table14[[#This Row],[Sales_Amount]])</f>
        <v>152286.62</v>
      </c>
      <c r="Q4276" s="11">
        <f>IF(ISBLANK(Table14[[#This Row],[Quantity_Sold]]),MEDIAN(Table14[Quantity_Sold]),Table14[[#This Row],[Quantity_Sold]])</f>
        <v>45</v>
      </c>
      <c r="R4276" s="4" t="str">
        <f>TRIM(Table14[[#This Row],[Product_Category]])</f>
        <v>Food</v>
      </c>
      <c r="S4276" s="4" t="str">
        <f>PROPER(Table14[[#This Row],[Customer_Type]])</f>
        <v>New</v>
      </c>
      <c r="T4276" s="13">
        <f>IF(ISBLANK(Table14[[#This Row],[Discount]]),MEDIAN(Table14[Discount]),Table14[[#This Row],[Discount]])</f>
        <v>0.22</v>
      </c>
    </row>
    <row r="4277" spans="1:20" x14ac:dyDescent="0.3">
      <c r="A4277">
        <v>1313</v>
      </c>
      <c r="B4277" s="1">
        <v>45559</v>
      </c>
      <c r="C4277" t="s">
        <v>13</v>
      </c>
      <c r="D4277" t="s">
        <v>14</v>
      </c>
      <c r="E4277">
        <v>34755.47</v>
      </c>
      <c r="F4277">
        <v>12</v>
      </c>
      <c r="G4277" t="s">
        <v>28</v>
      </c>
      <c r="H4277" s="9">
        <v>2597.19</v>
      </c>
      <c r="I4277" s="9">
        <v>3148.14</v>
      </c>
      <c r="J4277" t="s">
        <v>25</v>
      </c>
      <c r="K4277">
        <v>0.08</v>
      </c>
      <c r="L4277" s="4" t="s">
        <v>31</v>
      </c>
      <c r="M4277" s="4" t="s">
        <v>22</v>
      </c>
      <c r="N4277" s="4" t="str">
        <f>IF(ISBLANK(Table14[[#This Row],[Sales_Rep]]),"Unknown",Table14[[#This Row],[Sales_Rep]])</f>
        <v>David</v>
      </c>
      <c r="O4277" t="str">
        <f>PROPER(Table14[[#This Row],[Region]])</f>
        <v>East</v>
      </c>
      <c r="P4277" s="9">
        <f>IF(ISBLANK(Table14[[#This Row],[Sales_Amount]]),MEDIAN(Table14[Sales_Amount]),Table14[[#This Row],[Sales_Amount]])</f>
        <v>34755.47</v>
      </c>
      <c r="Q4277" s="11">
        <f>IF(ISBLANK(Table14[[#This Row],[Quantity_Sold]]),MEDIAN(Table14[Quantity_Sold]),Table14[[#This Row],[Quantity_Sold]])</f>
        <v>12</v>
      </c>
      <c r="R4277" s="4" t="str">
        <f>TRIM(Table14[[#This Row],[Product_Category]])</f>
        <v>Furniture</v>
      </c>
      <c r="S4277" s="4" t="str">
        <f>PROPER(Table14[[#This Row],[Customer_Type]])</f>
        <v>New</v>
      </c>
      <c r="T4277" s="13">
        <f>IF(ISBLANK(Table14[[#This Row],[Discount]]),MEDIAN(Table14[Discount]),Table14[[#This Row],[Discount]])</f>
        <v>0.08</v>
      </c>
    </row>
    <row r="4278" spans="1:20" x14ac:dyDescent="0.3">
      <c r="A4278">
        <v>1060</v>
      </c>
      <c r="B4278" s="1">
        <v>44986</v>
      </c>
      <c r="C4278" t="s">
        <v>19</v>
      </c>
      <c r="D4278" t="s">
        <v>20</v>
      </c>
      <c r="E4278">
        <v>1339.37</v>
      </c>
      <c r="F4278">
        <v>11</v>
      </c>
      <c r="G4278" t="s">
        <v>15</v>
      </c>
      <c r="H4278" s="9">
        <v>126.82</v>
      </c>
      <c r="I4278" s="9">
        <v>146.69999999999999</v>
      </c>
      <c r="J4278" t="s">
        <v>16</v>
      </c>
      <c r="K4278">
        <v>0.17</v>
      </c>
      <c r="L4278" s="4" t="s">
        <v>17</v>
      </c>
      <c r="M4278" s="4" t="s">
        <v>22</v>
      </c>
      <c r="N4278" s="4" t="str">
        <f>IF(ISBLANK(Table14[[#This Row],[Sales_Rep]]),"Unknown",Table14[[#This Row],[Sales_Rep]])</f>
        <v>Eve</v>
      </c>
      <c r="O4278" t="str">
        <f>PROPER(Table14[[#This Row],[Region]])</f>
        <v>North</v>
      </c>
      <c r="P4278" s="9">
        <f>IF(ISBLANK(Table14[[#This Row],[Sales_Amount]]),MEDIAN(Table14[Sales_Amount]),Table14[[#This Row],[Sales_Amount]])</f>
        <v>1339.37</v>
      </c>
      <c r="Q4278" s="11">
        <f>IF(ISBLANK(Table14[[#This Row],[Quantity_Sold]]),MEDIAN(Table14[Quantity_Sold]),Table14[[#This Row],[Quantity_Sold]])</f>
        <v>11</v>
      </c>
      <c r="R4278" s="4" t="str">
        <f>TRIM(Table14[[#This Row],[Product_Category]])</f>
        <v>Food</v>
      </c>
      <c r="S4278" s="4" t="str">
        <f>PROPER(Table14[[#This Row],[Customer_Type]])</f>
        <v>Returning</v>
      </c>
      <c r="T4278" s="13">
        <f>IF(ISBLANK(Table14[[#This Row],[Discount]]),MEDIAN(Table14[Discount]),Table14[[#This Row],[Discount]])</f>
        <v>0.17</v>
      </c>
    </row>
    <row r="4279" spans="1:20" x14ac:dyDescent="0.3">
      <c r="A4279">
        <v>1439</v>
      </c>
      <c r="B4279" s="1">
        <v>45293</v>
      </c>
      <c r="C4279" t="s">
        <v>29</v>
      </c>
      <c r="D4279" t="s">
        <v>27</v>
      </c>
      <c r="E4279">
        <v>208811.17</v>
      </c>
      <c r="F4279">
        <v>49</v>
      </c>
      <c r="G4279" t="s">
        <v>15</v>
      </c>
      <c r="H4279" s="9">
        <v>3026.73</v>
      </c>
      <c r="I4279" s="9">
        <v>4533.46</v>
      </c>
      <c r="J4279" t="s">
        <v>25</v>
      </c>
      <c r="K4279">
        <v>0.06</v>
      </c>
      <c r="L4279" s="4" t="s">
        <v>26</v>
      </c>
      <c r="M4279" s="4" t="s">
        <v>18</v>
      </c>
      <c r="N4279" s="4" t="str">
        <f>IF(ISBLANK(Table14[[#This Row],[Sales_Rep]]),"Unknown",Table14[[#This Row],[Sales_Rep]])</f>
        <v>Bob</v>
      </c>
      <c r="O4279" t="str">
        <f>PROPER(Table14[[#This Row],[Region]])</f>
        <v>West</v>
      </c>
      <c r="P4279" s="9">
        <f>IF(ISBLANK(Table14[[#This Row],[Sales_Amount]]),MEDIAN(Table14[Sales_Amount]),Table14[[#This Row],[Sales_Amount]])</f>
        <v>208811.17</v>
      </c>
      <c r="Q4279" s="11">
        <f>IF(ISBLANK(Table14[[#This Row],[Quantity_Sold]]),MEDIAN(Table14[Quantity_Sold]),Table14[[#This Row],[Quantity_Sold]])</f>
        <v>49</v>
      </c>
      <c r="R4279" s="4" t="str">
        <f>TRIM(Table14[[#This Row],[Product_Category]])</f>
        <v>Food</v>
      </c>
      <c r="S4279" s="4" t="str">
        <f>PROPER(Table14[[#This Row],[Customer_Type]])</f>
        <v>New</v>
      </c>
      <c r="T4279" s="13">
        <f>IF(ISBLANK(Table14[[#This Row],[Discount]]),MEDIAN(Table14[Discount]),Table14[[#This Row],[Discount]])</f>
        <v>0.06</v>
      </c>
    </row>
    <row r="4280" spans="1:20" x14ac:dyDescent="0.3">
      <c r="A4280">
        <v>1138</v>
      </c>
      <c r="B4280" s="1">
        <v>45229</v>
      </c>
      <c r="C4280" t="s">
        <v>19</v>
      </c>
      <c r="D4280" t="s">
        <v>20</v>
      </c>
      <c r="E4280">
        <v>172412.92</v>
      </c>
      <c r="F4280">
        <v>39</v>
      </c>
      <c r="G4280" t="s">
        <v>21</v>
      </c>
      <c r="H4280" s="9">
        <v>4586.3900000000003</v>
      </c>
      <c r="I4280" s="9">
        <v>5081.43</v>
      </c>
      <c r="J4280" t="s">
        <v>25</v>
      </c>
      <c r="K4280">
        <v>0.13</v>
      </c>
      <c r="L4280" s="4" t="s">
        <v>26</v>
      </c>
      <c r="M4280" s="4" t="s">
        <v>22</v>
      </c>
      <c r="N4280" s="4" t="str">
        <f>IF(ISBLANK(Table14[[#This Row],[Sales_Rep]]),"Unknown",Table14[[#This Row],[Sales_Rep]])</f>
        <v>Eve</v>
      </c>
      <c r="O4280" t="str">
        <f>PROPER(Table14[[#This Row],[Region]])</f>
        <v>North</v>
      </c>
      <c r="P4280" s="9">
        <f>IF(ISBLANK(Table14[[#This Row],[Sales_Amount]]),MEDIAN(Table14[Sales_Amount]),Table14[[#This Row],[Sales_Amount]])</f>
        <v>172412.92</v>
      </c>
      <c r="Q4280" s="11">
        <f>IF(ISBLANK(Table14[[#This Row],[Quantity_Sold]]),MEDIAN(Table14[Quantity_Sold]),Table14[[#This Row],[Quantity_Sold]])</f>
        <v>39</v>
      </c>
      <c r="R4280" s="4" t="str">
        <f>TRIM(Table14[[#This Row],[Product_Category]])</f>
        <v>Electronics</v>
      </c>
      <c r="S4280" s="4" t="str">
        <f>PROPER(Table14[[#This Row],[Customer_Type]])</f>
        <v>New</v>
      </c>
      <c r="T4280" s="13">
        <f>IF(ISBLANK(Table14[[#This Row],[Discount]]),MEDIAN(Table14[Discount]),Table14[[#This Row],[Discount]])</f>
        <v>0.13</v>
      </c>
    </row>
    <row r="4281" spans="1:20" x14ac:dyDescent="0.3">
      <c r="A4281">
        <v>1389</v>
      </c>
      <c r="B4281" s="1">
        <v>45067</v>
      </c>
      <c r="C4281" t="s">
        <v>23</v>
      </c>
      <c r="D4281" t="s">
        <v>30</v>
      </c>
      <c r="E4281">
        <v>18637.72</v>
      </c>
      <c r="F4281">
        <v>7</v>
      </c>
      <c r="G4281" t="s">
        <v>21</v>
      </c>
      <c r="H4281" s="9">
        <v>2156.4499999999998</v>
      </c>
      <c r="I4281" s="9">
        <v>3132.39</v>
      </c>
      <c r="J4281" t="s">
        <v>16</v>
      </c>
      <c r="K4281">
        <v>0.15</v>
      </c>
      <c r="L4281" s="4" t="s">
        <v>26</v>
      </c>
      <c r="M4281" s="4" t="s">
        <v>22</v>
      </c>
      <c r="N4281" s="4" t="str">
        <f>IF(ISBLANK(Table14[[#This Row],[Sales_Rep]]),"Unknown",Table14[[#This Row],[Sales_Rep]])</f>
        <v>Charlie</v>
      </c>
      <c r="O4281" t="str">
        <f>PROPER(Table14[[#This Row],[Region]])</f>
        <v>South</v>
      </c>
      <c r="P4281" s="9">
        <f>IF(ISBLANK(Table14[[#This Row],[Sales_Amount]]),MEDIAN(Table14[Sales_Amount]),Table14[[#This Row],[Sales_Amount]])</f>
        <v>18637.72</v>
      </c>
      <c r="Q4281" s="11">
        <f>IF(ISBLANK(Table14[[#This Row],[Quantity_Sold]]),MEDIAN(Table14[Quantity_Sold]),Table14[[#This Row],[Quantity_Sold]])</f>
        <v>7</v>
      </c>
      <c r="R4281" s="4" t="str">
        <f>TRIM(Table14[[#This Row],[Product_Category]])</f>
        <v>Electronics</v>
      </c>
      <c r="S4281" s="4" t="str">
        <f>PROPER(Table14[[#This Row],[Customer_Type]])</f>
        <v>Returning</v>
      </c>
      <c r="T4281" s="13">
        <f>IF(ISBLANK(Table14[[#This Row],[Discount]]),MEDIAN(Table14[Discount]),Table14[[#This Row],[Discount]])</f>
        <v>0.15</v>
      </c>
    </row>
    <row r="4282" spans="1:20" x14ac:dyDescent="0.3">
      <c r="A4282">
        <v>1489</v>
      </c>
      <c r="B4282" s="1">
        <v>44944</v>
      </c>
      <c r="C4282" t="s">
        <v>13</v>
      </c>
      <c r="D4282" t="s">
        <v>30</v>
      </c>
      <c r="E4282">
        <v>209466.15</v>
      </c>
      <c r="F4282">
        <v>47</v>
      </c>
      <c r="G4282" t="s">
        <v>24</v>
      </c>
      <c r="H4282" s="9">
        <v>4365.99</v>
      </c>
      <c r="I4282" s="9">
        <v>5369.55</v>
      </c>
      <c r="J4282" t="s">
        <v>16</v>
      </c>
      <c r="K4282">
        <v>0.17</v>
      </c>
      <c r="L4282" s="4" t="s">
        <v>17</v>
      </c>
      <c r="M4282" s="4" t="s">
        <v>18</v>
      </c>
      <c r="N4282" s="4" t="str">
        <f>IF(ISBLANK(Table14[[#This Row],[Sales_Rep]]),"Unknown",Table14[[#This Row],[Sales_Rep]])</f>
        <v>David</v>
      </c>
      <c r="O4282" t="str">
        <f>PROPER(Table14[[#This Row],[Region]])</f>
        <v>South</v>
      </c>
      <c r="P4282" s="9">
        <f>IF(ISBLANK(Table14[[#This Row],[Sales_Amount]]),MEDIAN(Table14[Sales_Amount]),Table14[[#This Row],[Sales_Amount]])</f>
        <v>209466.15</v>
      </c>
      <c r="Q4282" s="11">
        <f>IF(ISBLANK(Table14[[#This Row],[Quantity_Sold]]),MEDIAN(Table14[Quantity_Sold]),Table14[[#This Row],[Quantity_Sold]])</f>
        <v>47</v>
      </c>
      <c r="R4282" s="4" t="str">
        <f>TRIM(Table14[[#This Row],[Product_Category]])</f>
        <v>Clothing</v>
      </c>
      <c r="S4282" s="4" t="str">
        <f>PROPER(Table14[[#This Row],[Customer_Type]])</f>
        <v>Returning</v>
      </c>
      <c r="T4282" s="13">
        <f>IF(ISBLANK(Table14[[#This Row],[Discount]]),MEDIAN(Table14[Discount]),Table14[[#This Row],[Discount]])</f>
        <v>0.17</v>
      </c>
    </row>
    <row r="4283" spans="1:20" x14ac:dyDescent="0.3">
      <c r="A4283">
        <v>1053</v>
      </c>
      <c r="B4283" s="1">
        <v>45567</v>
      </c>
      <c r="C4283" t="s">
        <v>29</v>
      </c>
      <c r="D4283" t="s">
        <v>14</v>
      </c>
      <c r="E4283">
        <v>74097.22</v>
      </c>
      <c r="F4283">
        <v>18</v>
      </c>
      <c r="G4283" t="s">
        <v>28</v>
      </c>
      <c r="H4283" s="9">
        <v>3669.88</v>
      </c>
      <c r="I4283" s="9">
        <v>4523.6400000000003</v>
      </c>
      <c r="J4283" t="s">
        <v>25</v>
      </c>
      <c r="K4283">
        <v>0.09</v>
      </c>
      <c r="L4283" s="4" t="s">
        <v>26</v>
      </c>
      <c r="M4283" s="4" t="s">
        <v>22</v>
      </c>
      <c r="N4283" s="4" t="str">
        <f>IF(ISBLANK(Table14[[#This Row],[Sales_Rep]]),"Unknown",Table14[[#This Row],[Sales_Rep]])</f>
        <v>Bob</v>
      </c>
      <c r="O4283" t="str">
        <f>PROPER(Table14[[#This Row],[Region]])</f>
        <v>East</v>
      </c>
      <c r="P4283" s="9">
        <f>IF(ISBLANK(Table14[[#This Row],[Sales_Amount]]),MEDIAN(Table14[Sales_Amount]),Table14[[#This Row],[Sales_Amount]])</f>
        <v>74097.22</v>
      </c>
      <c r="Q4283" s="11">
        <f>IF(ISBLANK(Table14[[#This Row],[Quantity_Sold]]),MEDIAN(Table14[Quantity_Sold]),Table14[[#This Row],[Quantity_Sold]])</f>
        <v>18</v>
      </c>
      <c r="R4283" s="4" t="str">
        <f>TRIM(Table14[[#This Row],[Product_Category]])</f>
        <v>Furniture</v>
      </c>
      <c r="S4283" s="4" t="str">
        <f>PROPER(Table14[[#This Row],[Customer_Type]])</f>
        <v>New</v>
      </c>
      <c r="T4283" s="13">
        <f>IF(ISBLANK(Table14[[#This Row],[Discount]]),MEDIAN(Table14[Discount]),Table14[[#This Row],[Discount]])</f>
        <v>0.09</v>
      </c>
    </row>
    <row r="4284" spans="1:20" x14ac:dyDescent="0.3">
      <c r="A4284">
        <v>1390</v>
      </c>
      <c r="B4284" s="1">
        <v>44973</v>
      </c>
      <c r="C4284" t="s">
        <v>19</v>
      </c>
      <c r="D4284" t="s">
        <v>27</v>
      </c>
      <c r="E4284">
        <v>60902.61</v>
      </c>
      <c r="F4284">
        <v>36</v>
      </c>
      <c r="G4284" t="s">
        <v>15</v>
      </c>
      <c r="H4284" s="9">
        <v>1546.5</v>
      </c>
      <c r="I4284" s="9">
        <v>2038.24</v>
      </c>
      <c r="J4284" t="s">
        <v>25</v>
      </c>
      <c r="K4284">
        <v>0.17</v>
      </c>
      <c r="L4284" s="4" t="s">
        <v>17</v>
      </c>
      <c r="M4284" s="4" t="s">
        <v>18</v>
      </c>
      <c r="N4284" s="4" t="str">
        <f>IF(ISBLANK(Table14[[#This Row],[Sales_Rep]]),"Unknown",Table14[[#This Row],[Sales_Rep]])</f>
        <v>Eve</v>
      </c>
      <c r="O4284" t="str">
        <f>PROPER(Table14[[#This Row],[Region]])</f>
        <v>West</v>
      </c>
      <c r="P4284" s="9">
        <f>IF(ISBLANK(Table14[[#This Row],[Sales_Amount]]),MEDIAN(Table14[Sales_Amount]),Table14[[#This Row],[Sales_Amount]])</f>
        <v>60902.61</v>
      </c>
      <c r="Q4284" s="11">
        <f>IF(ISBLANK(Table14[[#This Row],[Quantity_Sold]]),MEDIAN(Table14[Quantity_Sold]),Table14[[#This Row],[Quantity_Sold]])</f>
        <v>36</v>
      </c>
      <c r="R4284" s="4" t="str">
        <f>TRIM(Table14[[#This Row],[Product_Category]])</f>
        <v>Food</v>
      </c>
      <c r="S4284" s="4" t="str">
        <f>PROPER(Table14[[#This Row],[Customer_Type]])</f>
        <v>New</v>
      </c>
      <c r="T4284" s="13">
        <f>IF(ISBLANK(Table14[[#This Row],[Discount]]),MEDIAN(Table14[Discount]),Table14[[#This Row],[Discount]])</f>
        <v>0.17</v>
      </c>
    </row>
    <row r="4285" spans="1:20" x14ac:dyDescent="0.3">
      <c r="A4285">
        <v>1039</v>
      </c>
      <c r="B4285" s="1">
        <v>44955</v>
      </c>
      <c r="C4285" t="s">
        <v>13</v>
      </c>
      <c r="D4285" t="s">
        <v>14</v>
      </c>
      <c r="E4285">
        <v>139355.88</v>
      </c>
      <c r="F4285">
        <v>31</v>
      </c>
      <c r="G4285" t="s">
        <v>21</v>
      </c>
      <c r="H4285" s="9">
        <v>3509.86</v>
      </c>
      <c r="I4285" s="9">
        <v>5167.07</v>
      </c>
      <c r="J4285" t="s">
        <v>16</v>
      </c>
      <c r="K4285">
        <v>0.13</v>
      </c>
      <c r="L4285" s="4" t="s">
        <v>17</v>
      </c>
      <c r="M4285" s="4" t="s">
        <v>22</v>
      </c>
      <c r="N4285" s="4" t="str">
        <f>IF(ISBLANK(Table14[[#This Row],[Sales_Rep]]),"Unknown",Table14[[#This Row],[Sales_Rep]])</f>
        <v>David</v>
      </c>
      <c r="O4285" t="str">
        <f>PROPER(Table14[[#This Row],[Region]])</f>
        <v>East</v>
      </c>
      <c r="P4285" s="9">
        <f>IF(ISBLANK(Table14[[#This Row],[Sales_Amount]]),MEDIAN(Table14[Sales_Amount]),Table14[[#This Row],[Sales_Amount]])</f>
        <v>139355.88</v>
      </c>
      <c r="Q4285" s="11">
        <f>IF(ISBLANK(Table14[[#This Row],[Quantity_Sold]]),MEDIAN(Table14[Quantity_Sold]),Table14[[#This Row],[Quantity_Sold]])</f>
        <v>31</v>
      </c>
      <c r="R4285" s="4" t="str">
        <f>TRIM(Table14[[#This Row],[Product_Category]])</f>
        <v>Electronics</v>
      </c>
      <c r="S4285" s="4" t="str">
        <f>PROPER(Table14[[#This Row],[Customer_Type]])</f>
        <v>Returning</v>
      </c>
      <c r="T4285" s="13">
        <f>IF(ISBLANK(Table14[[#This Row],[Discount]]),MEDIAN(Table14[Discount]),Table14[[#This Row],[Discount]])</f>
        <v>0.13</v>
      </c>
    </row>
    <row r="4286" spans="1:20" x14ac:dyDescent="0.3">
      <c r="A4286">
        <v>1013</v>
      </c>
      <c r="B4286" s="1">
        <v>45369</v>
      </c>
      <c r="C4286" t="s">
        <v>13</v>
      </c>
      <c r="D4286" t="s">
        <v>20</v>
      </c>
      <c r="E4286">
        <v>163932.1</v>
      </c>
      <c r="F4286">
        <v>47</v>
      </c>
      <c r="G4286" t="s">
        <v>24</v>
      </c>
      <c r="H4286" s="9">
        <v>2921.2</v>
      </c>
      <c r="I4286" s="9">
        <v>3710.55</v>
      </c>
      <c r="J4286" t="s">
        <v>25</v>
      </c>
      <c r="K4286">
        <v>0.06</v>
      </c>
      <c r="L4286" s="4" t="s">
        <v>17</v>
      </c>
      <c r="M4286" s="4" t="s">
        <v>22</v>
      </c>
      <c r="N4286" s="4" t="str">
        <f>IF(ISBLANK(Table14[[#This Row],[Sales_Rep]]),"Unknown",Table14[[#This Row],[Sales_Rep]])</f>
        <v>David</v>
      </c>
      <c r="O4286" t="str">
        <f>PROPER(Table14[[#This Row],[Region]])</f>
        <v>North</v>
      </c>
      <c r="P4286" s="9">
        <f>IF(ISBLANK(Table14[[#This Row],[Sales_Amount]]),MEDIAN(Table14[Sales_Amount]),Table14[[#This Row],[Sales_Amount]])</f>
        <v>163932.1</v>
      </c>
      <c r="Q4286" s="11">
        <f>IF(ISBLANK(Table14[[#This Row],[Quantity_Sold]]),MEDIAN(Table14[Quantity_Sold]),Table14[[#This Row],[Quantity_Sold]])</f>
        <v>47</v>
      </c>
      <c r="R4286" s="4" t="str">
        <f>TRIM(Table14[[#This Row],[Product_Category]])</f>
        <v>Clothing</v>
      </c>
      <c r="S4286" s="4" t="str">
        <f>PROPER(Table14[[#This Row],[Customer_Type]])</f>
        <v>New</v>
      </c>
      <c r="T4286" s="13">
        <f>IF(ISBLANK(Table14[[#This Row],[Discount]]),MEDIAN(Table14[Discount]),Table14[[#This Row],[Discount]])</f>
        <v>0.06</v>
      </c>
    </row>
    <row r="4287" spans="1:20" x14ac:dyDescent="0.3">
      <c r="A4287">
        <v>1422</v>
      </c>
      <c r="B4287" s="1">
        <v>45581</v>
      </c>
      <c r="C4287" t="s">
        <v>29</v>
      </c>
      <c r="D4287" t="s">
        <v>30</v>
      </c>
      <c r="E4287">
        <v>75110.789999999994</v>
      </c>
      <c r="F4287">
        <v>39</v>
      </c>
      <c r="G4287" t="s">
        <v>28</v>
      </c>
      <c r="H4287" s="9">
        <v>1939.59</v>
      </c>
      <c r="I4287" s="9">
        <v>2712.56</v>
      </c>
      <c r="J4287" t="s">
        <v>16</v>
      </c>
      <c r="K4287">
        <v>0.28999999999999998</v>
      </c>
      <c r="L4287" s="4" t="s">
        <v>17</v>
      </c>
      <c r="M4287" s="4" t="s">
        <v>18</v>
      </c>
      <c r="N4287" s="4" t="str">
        <f>IF(ISBLANK(Table14[[#This Row],[Sales_Rep]]),"Unknown",Table14[[#This Row],[Sales_Rep]])</f>
        <v>Bob</v>
      </c>
      <c r="O4287" t="str">
        <f>PROPER(Table14[[#This Row],[Region]])</f>
        <v>South</v>
      </c>
      <c r="P4287" s="9">
        <f>IF(ISBLANK(Table14[[#This Row],[Sales_Amount]]),MEDIAN(Table14[Sales_Amount]),Table14[[#This Row],[Sales_Amount]])</f>
        <v>75110.789999999994</v>
      </c>
      <c r="Q4287" s="11">
        <f>IF(ISBLANK(Table14[[#This Row],[Quantity_Sold]]),MEDIAN(Table14[Quantity_Sold]),Table14[[#This Row],[Quantity_Sold]])</f>
        <v>39</v>
      </c>
      <c r="R4287" s="4" t="str">
        <f>TRIM(Table14[[#This Row],[Product_Category]])</f>
        <v>Furniture</v>
      </c>
      <c r="S4287" s="4" t="str">
        <f>PROPER(Table14[[#This Row],[Customer_Type]])</f>
        <v>Returning</v>
      </c>
      <c r="T4287" s="13">
        <f>IF(ISBLANK(Table14[[#This Row],[Discount]]),MEDIAN(Table14[Discount]),Table14[[#This Row],[Discount]])</f>
        <v>0.28999999999999998</v>
      </c>
    </row>
    <row r="4288" spans="1:20" x14ac:dyDescent="0.3">
      <c r="A4288">
        <v>1179</v>
      </c>
      <c r="B4288" s="1">
        <v>45470</v>
      </c>
      <c r="C4288" t="s">
        <v>19</v>
      </c>
      <c r="D4288" t="s">
        <v>30</v>
      </c>
      <c r="E4288">
        <v>63938.45</v>
      </c>
      <c r="F4288">
        <v>30</v>
      </c>
      <c r="G4288" t="s">
        <v>28</v>
      </c>
      <c r="H4288" s="9">
        <v>2072.69</v>
      </c>
      <c r="I4288" s="9">
        <v>2537.2399999999998</v>
      </c>
      <c r="J4288" t="s">
        <v>16</v>
      </c>
      <c r="K4288">
        <v>0.16</v>
      </c>
      <c r="L4288" s="4" t="s">
        <v>31</v>
      </c>
      <c r="M4288" s="4" t="s">
        <v>18</v>
      </c>
      <c r="N4288" s="4" t="str">
        <f>IF(ISBLANK(Table14[[#This Row],[Sales_Rep]]),"Unknown",Table14[[#This Row],[Sales_Rep]])</f>
        <v>Eve</v>
      </c>
      <c r="O4288" t="str">
        <f>PROPER(Table14[[#This Row],[Region]])</f>
        <v>South</v>
      </c>
      <c r="P4288" s="9">
        <f>IF(ISBLANK(Table14[[#This Row],[Sales_Amount]]),MEDIAN(Table14[Sales_Amount]),Table14[[#This Row],[Sales_Amount]])</f>
        <v>63938.45</v>
      </c>
      <c r="Q4288" s="11">
        <f>IF(ISBLANK(Table14[[#This Row],[Quantity_Sold]]),MEDIAN(Table14[Quantity_Sold]),Table14[[#This Row],[Quantity_Sold]])</f>
        <v>30</v>
      </c>
      <c r="R4288" s="4" t="str">
        <f>TRIM(Table14[[#This Row],[Product_Category]])</f>
        <v>Furniture</v>
      </c>
      <c r="S4288" s="4" t="str">
        <f>PROPER(Table14[[#This Row],[Customer_Type]])</f>
        <v>Returning</v>
      </c>
      <c r="T4288" s="13">
        <f>IF(ISBLANK(Table14[[#This Row],[Discount]]),MEDIAN(Table14[Discount]),Table14[[#This Row],[Discount]])</f>
        <v>0.16</v>
      </c>
    </row>
    <row r="4289" spans="1:20" x14ac:dyDescent="0.3">
      <c r="A4289">
        <v>1156</v>
      </c>
      <c r="B4289" s="1">
        <v>45018</v>
      </c>
      <c r="C4289" t="s">
        <v>13</v>
      </c>
      <c r="D4289" t="s">
        <v>30</v>
      </c>
      <c r="E4289">
        <v>59407.39</v>
      </c>
      <c r="F4289">
        <v>33</v>
      </c>
      <c r="G4289" t="s">
        <v>28</v>
      </c>
      <c r="H4289" s="9">
        <v>1660.86</v>
      </c>
      <c r="I4289" s="9">
        <v>2466.06</v>
      </c>
      <c r="J4289" t="s">
        <v>16</v>
      </c>
      <c r="K4289">
        <v>0.27</v>
      </c>
      <c r="L4289" s="4" t="s">
        <v>31</v>
      </c>
      <c r="M4289" s="4" t="s">
        <v>22</v>
      </c>
      <c r="N4289" s="4" t="str">
        <f>IF(ISBLANK(Table14[[#This Row],[Sales_Rep]]),"Unknown",Table14[[#This Row],[Sales_Rep]])</f>
        <v>David</v>
      </c>
      <c r="O4289" t="str">
        <f>PROPER(Table14[[#This Row],[Region]])</f>
        <v>South</v>
      </c>
      <c r="P4289" s="9">
        <f>IF(ISBLANK(Table14[[#This Row],[Sales_Amount]]),MEDIAN(Table14[Sales_Amount]),Table14[[#This Row],[Sales_Amount]])</f>
        <v>59407.39</v>
      </c>
      <c r="Q4289" s="11">
        <f>IF(ISBLANK(Table14[[#This Row],[Quantity_Sold]]),MEDIAN(Table14[Quantity_Sold]),Table14[[#This Row],[Quantity_Sold]])</f>
        <v>33</v>
      </c>
      <c r="R4289" s="4" t="str">
        <f>TRIM(Table14[[#This Row],[Product_Category]])</f>
        <v>Furniture</v>
      </c>
      <c r="S4289" s="4" t="str">
        <f>PROPER(Table14[[#This Row],[Customer_Type]])</f>
        <v>Returning</v>
      </c>
      <c r="T4289" s="13">
        <f>IF(ISBLANK(Table14[[#This Row],[Discount]]),MEDIAN(Table14[Discount]),Table14[[#This Row],[Discount]])</f>
        <v>0.27</v>
      </c>
    </row>
    <row r="4290" spans="1:20" x14ac:dyDescent="0.3">
      <c r="A4290">
        <v>1091</v>
      </c>
      <c r="B4290" s="1">
        <v>45156</v>
      </c>
      <c r="C4290" t="s">
        <v>13</v>
      </c>
      <c r="D4290" t="s">
        <v>14</v>
      </c>
      <c r="E4290">
        <v>18872.759999999998</v>
      </c>
      <c r="F4290">
        <v>7</v>
      </c>
      <c r="G4290" t="s">
        <v>28</v>
      </c>
      <c r="H4290" s="9">
        <v>2851.54</v>
      </c>
      <c r="I4290" s="9">
        <v>3693.3</v>
      </c>
      <c r="J4290" t="s">
        <v>25</v>
      </c>
      <c r="K4290">
        <v>0.27</v>
      </c>
      <c r="L4290" s="4" t="s">
        <v>17</v>
      </c>
      <c r="M4290" s="4" t="s">
        <v>22</v>
      </c>
      <c r="N4290" s="4" t="str">
        <f>IF(ISBLANK(Table14[[#This Row],[Sales_Rep]]),"Unknown",Table14[[#This Row],[Sales_Rep]])</f>
        <v>David</v>
      </c>
      <c r="O4290" t="str">
        <f>PROPER(Table14[[#This Row],[Region]])</f>
        <v>East</v>
      </c>
      <c r="P4290" s="9">
        <f>IF(ISBLANK(Table14[[#This Row],[Sales_Amount]]),MEDIAN(Table14[Sales_Amount]),Table14[[#This Row],[Sales_Amount]])</f>
        <v>18872.759999999998</v>
      </c>
      <c r="Q4290" s="11">
        <f>IF(ISBLANK(Table14[[#This Row],[Quantity_Sold]]),MEDIAN(Table14[Quantity_Sold]),Table14[[#This Row],[Quantity_Sold]])</f>
        <v>7</v>
      </c>
      <c r="R4290" s="4" t="str">
        <f>TRIM(Table14[[#This Row],[Product_Category]])</f>
        <v>Furniture</v>
      </c>
      <c r="S4290" s="4" t="str">
        <f>PROPER(Table14[[#This Row],[Customer_Type]])</f>
        <v>New</v>
      </c>
      <c r="T4290" s="13">
        <f>IF(ISBLANK(Table14[[#This Row],[Discount]]),MEDIAN(Table14[Discount]),Table14[[#This Row],[Discount]])</f>
        <v>0.27</v>
      </c>
    </row>
    <row r="4291" spans="1:20" x14ac:dyDescent="0.3">
      <c r="A4291">
        <v>1186</v>
      </c>
      <c r="B4291" s="1">
        <v>45200</v>
      </c>
      <c r="C4291" t="s">
        <v>32</v>
      </c>
      <c r="D4291" t="s">
        <v>27</v>
      </c>
      <c r="E4291">
        <v>180932.54</v>
      </c>
      <c r="F4291">
        <v>39</v>
      </c>
      <c r="G4291" t="s">
        <v>24</v>
      </c>
      <c r="H4291" s="9">
        <v>4689.37</v>
      </c>
      <c r="I4291" s="9">
        <v>5799.12</v>
      </c>
      <c r="J4291" t="s">
        <v>25</v>
      </c>
      <c r="K4291">
        <v>0.2</v>
      </c>
      <c r="L4291" s="4" t="s">
        <v>17</v>
      </c>
      <c r="M4291" s="4" t="s">
        <v>18</v>
      </c>
      <c r="N4291" s="4" t="str">
        <f>IF(ISBLANK(Table14[[#This Row],[Sales_Rep]]),"Unknown",Table14[[#This Row],[Sales_Rep]])</f>
        <v>Alice</v>
      </c>
      <c r="O4291" t="str">
        <f>PROPER(Table14[[#This Row],[Region]])</f>
        <v>West</v>
      </c>
      <c r="P4291" s="9">
        <f>IF(ISBLANK(Table14[[#This Row],[Sales_Amount]]),MEDIAN(Table14[Sales_Amount]),Table14[[#This Row],[Sales_Amount]])</f>
        <v>180932.54</v>
      </c>
      <c r="Q4291" s="11">
        <f>IF(ISBLANK(Table14[[#This Row],[Quantity_Sold]]),MEDIAN(Table14[Quantity_Sold]),Table14[[#This Row],[Quantity_Sold]])</f>
        <v>39</v>
      </c>
      <c r="R4291" s="4" t="str">
        <f>TRIM(Table14[[#This Row],[Product_Category]])</f>
        <v>Clothing</v>
      </c>
      <c r="S4291" s="4" t="str">
        <f>PROPER(Table14[[#This Row],[Customer_Type]])</f>
        <v>New</v>
      </c>
      <c r="T4291" s="13">
        <f>IF(ISBLANK(Table14[[#This Row],[Discount]]),MEDIAN(Table14[Discount]),Table14[[#This Row],[Discount]])</f>
        <v>0.2</v>
      </c>
    </row>
    <row r="4292" spans="1:20" x14ac:dyDescent="0.3">
      <c r="A4292">
        <v>1307</v>
      </c>
      <c r="B4292" s="1">
        <v>45354</v>
      </c>
      <c r="C4292" t="s">
        <v>13</v>
      </c>
      <c r="D4292" t="s">
        <v>30</v>
      </c>
      <c r="E4292">
        <v>78656.039999999994</v>
      </c>
      <c r="F4292">
        <v>24</v>
      </c>
      <c r="G4292" t="s">
        <v>24</v>
      </c>
      <c r="H4292" s="9">
        <v>3346.09</v>
      </c>
      <c r="I4292" s="9">
        <v>4369.78</v>
      </c>
      <c r="J4292" t="s">
        <v>16</v>
      </c>
      <c r="K4292">
        <v>0.25</v>
      </c>
      <c r="L4292" s="4" t="s">
        <v>31</v>
      </c>
      <c r="M4292" s="4" t="s">
        <v>18</v>
      </c>
      <c r="N4292" s="4" t="str">
        <f>IF(ISBLANK(Table14[[#This Row],[Sales_Rep]]),"Unknown",Table14[[#This Row],[Sales_Rep]])</f>
        <v>David</v>
      </c>
      <c r="O4292" t="str">
        <f>PROPER(Table14[[#This Row],[Region]])</f>
        <v>South</v>
      </c>
      <c r="P4292" s="9">
        <f>IF(ISBLANK(Table14[[#This Row],[Sales_Amount]]),MEDIAN(Table14[Sales_Amount]),Table14[[#This Row],[Sales_Amount]])</f>
        <v>78656.039999999994</v>
      </c>
      <c r="Q4292" s="11">
        <f>IF(ISBLANK(Table14[[#This Row],[Quantity_Sold]]),MEDIAN(Table14[Quantity_Sold]),Table14[[#This Row],[Quantity_Sold]])</f>
        <v>24</v>
      </c>
      <c r="R4292" s="4" t="str">
        <f>TRIM(Table14[[#This Row],[Product_Category]])</f>
        <v>Clothing</v>
      </c>
      <c r="S4292" s="4" t="str">
        <f>PROPER(Table14[[#This Row],[Customer_Type]])</f>
        <v>Returning</v>
      </c>
      <c r="T4292" s="13">
        <f>IF(ISBLANK(Table14[[#This Row],[Discount]]),MEDIAN(Table14[Discount]),Table14[[#This Row],[Discount]])</f>
        <v>0.25</v>
      </c>
    </row>
    <row r="4293" spans="1:20" x14ac:dyDescent="0.3">
      <c r="A4293">
        <v>1035</v>
      </c>
      <c r="B4293" s="1">
        <v>45097</v>
      </c>
      <c r="C4293" t="s">
        <v>32</v>
      </c>
      <c r="D4293" t="s">
        <v>27</v>
      </c>
      <c r="E4293">
        <v>55205.55</v>
      </c>
      <c r="F4293">
        <v>10</v>
      </c>
      <c r="G4293" t="s">
        <v>15</v>
      </c>
      <c r="H4293" s="9">
        <v>4633.93</v>
      </c>
      <c r="I4293" s="9">
        <v>6494.77</v>
      </c>
      <c r="J4293" t="s">
        <v>16</v>
      </c>
      <c r="K4293">
        <v>0.15</v>
      </c>
      <c r="L4293" s="4" t="s">
        <v>26</v>
      </c>
      <c r="M4293" s="4" t="s">
        <v>18</v>
      </c>
      <c r="N4293" s="4" t="str">
        <f>IF(ISBLANK(Table14[[#This Row],[Sales_Rep]]),"Unknown",Table14[[#This Row],[Sales_Rep]])</f>
        <v>Alice</v>
      </c>
      <c r="O4293" t="str">
        <f>PROPER(Table14[[#This Row],[Region]])</f>
        <v>West</v>
      </c>
      <c r="P4293" s="9">
        <f>IF(ISBLANK(Table14[[#This Row],[Sales_Amount]]),MEDIAN(Table14[Sales_Amount]),Table14[[#This Row],[Sales_Amount]])</f>
        <v>55205.55</v>
      </c>
      <c r="Q4293" s="11">
        <f>IF(ISBLANK(Table14[[#This Row],[Quantity_Sold]]),MEDIAN(Table14[Quantity_Sold]),Table14[[#This Row],[Quantity_Sold]])</f>
        <v>10</v>
      </c>
      <c r="R4293" s="4" t="str">
        <f>TRIM(Table14[[#This Row],[Product_Category]])</f>
        <v>Food</v>
      </c>
      <c r="S4293" s="4" t="str">
        <f>PROPER(Table14[[#This Row],[Customer_Type]])</f>
        <v>Returning</v>
      </c>
      <c r="T4293" s="13">
        <f>IF(ISBLANK(Table14[[#This Row],[Discount]]),MEDIAN(Table14[Discount]),Table14[[#This Row],[Discount]])</f>
        <v>0.15</v>
      </c>
    </row>
    <row r="4294" spans="1:20" x14ac:dyDescent="0.3">
      <c r="A4294">
        <v>1174</v>
      </c>
      <c r="B4294" s="1">
        <v>45450</v>
      </c>
      <c r="C4294" t="s">
        <v>19</v>
      </c>
      <c r="D4294" t="s">
        <v>27</v>
      </c>
      <c r="E4294">
        <v>269083.21999999997</v>
      </c>
      <c r="F4294">
        <v>48</v>
      </c>
      <c r="G4294" t="s">
        <v>21</v>
      </c>
      <c r="H4294" s="9">
        <v>4942.45</v>
      </c>
      <c r="I4294" s="9">
        <v>6027.85</v>
      </c>
      <c r="J4294" t="s">
        <v>16</v>
      </c>
      <c r="K4294">
        <v>7.0000000000000007E-2</v>
      </c>
      <c r="L4294" s="4" t="s">
        <v>31</v>
      </c>
      <c r="M4294" s="4" t="s">
        <v>22</v>
      </c>
      <c r="N4294" s="4" t="str">
        <f>IF(ISBLANK(Table14[[#This Row],[Sales_Rep]]),"Unknown",Table14[[#This Row],[Sales_Rep]])</f>
        <v>Eve</v>
      </c>
      <c r="O4294" t="str">
        <f>PROPER(Table14[[#This Row],[Region]])</f>
        <v>West</v>
      </c>
      <c r="P4294" s="9">
        <f>IF(ISBLANK(Table14[[#This Row],[Sales_Amount]]),MEDIAN(Table14[Sales_Amount]),Table14[[#This Row],[Sales_Amount]])</f>
        <v>269083.21999999997</v>
      </c>
      <c r="Q4294" s="11">
        <f>IF(ISBLANK(Table14[[#This Row],[Quantity_Sold]]),MEDIAN(Table14[Quantity_Sold]),Table14[[#This Row],[Quantity_Sold]])</f>
        <v>48</v>
      </c>
      <c r="R4294" s="4" t="str">
        <f>TRIM(Table14[[#This Row],[Product_Category]])</f>
        <v>Electronics</v>
      </c>
      <c r="S4294" s="4" t="str">
        <f>PROPER(Table14[[#This Row],[Customer_Type]])</f>
        <v>Returning</v>
      </c>
      <c r="T4294" s="13">
        <f>IF(ISBLANK(Table14[[#This Row],[Discount]]),MEDIAN(Table14[Discount]),Table14[[#This Row],[Discount]])</f>
        <v>7.0000000000000007E-2</v>
      </c>
    </row>
    <row r="4295" spans="1:20" x14ac:dyDescent="0.3">
      <c r="A4295">
        <v>1339</v>
      </c>
      <c r="B4295" s="1">
        <v>45512</v>
      </c>
      <c r="C4295" t="s">
        <v>19</v>
      </c>
      <c r="D4295" t="s">
        <v>14</v>
      </c>
      <c r="E4295">
        <v>200292.59</v>
      </c>
      <c r="F4295">
        <v>33</v>
      </c>
      <c r="G4295" t="s">
        <v>24</v>
      </c>
      <c r="H4295" s="9">
        <v>4532.05</v>
      </c>
      <c r="I4295" s="9">
        <v>6669.75</v>
      </c>
      <c r="J4295" t="s">
        <v>16</v>
      </c>
      <c r="K4295">
        <v>0.09</v>
      </c>
      <c r="L4295" s="4" t="s">
        <v>17</v>
      </c>
      <c r="M4295" s="4" t="s">
        <v>22</v>
      </c>
      <c r="N4295" s="4" t="str">
        <f>IF(ISBLANK(Table14[[#This Row],[Sales_Rep]]),"Unknown",Table14[[#This Row],[Sales_Rep]])</f>
        <v>Eve</v>
      </c>
      <c r="O4295" t="str">
        <f>PROPER(Table14[[#This Row],[Region]])</f>
        <v>East</v>
      </c>
      <c r="P4295" s="9">
        <f>IF(ISBLANK(Table14[[#This Row],[Sales_Amount]]),MEDIAN(Table14[Sales_Amount]),Table14[[#This Row],[Sales_Amount]])</f>
        <v>200292.59</v>
      </c>
      <c r="Q4295" s="11">
        <f>IF(ISBLANK(Table14[[#This Row],[Quantity_Sold]]),MEDIAN(Table14[Quantity_Sold]),Table14[[#This Row],[Quantity_Sold]])</f>
        <v>33</v>
      </c>
      <c r="R4295" s="4" t="str">
        <f>TRIM(Table14[[#This Row],[Product_Category]])</f>
        <v>Clothing</v>
      </c>
      <c r="S4295" s="4" t="str">
        <f>PROPER(Table14[[#This Row],[Customer_Type]])</f>
        <v>Returning</v>
      </c>
      <c r="T4295" s="13">
        <f>IF(ISBLANK(Table14[[#This Row],[Discount]]),MEDIAN(Table14[Discount]),Table14[[#This Row],[Discount]])</f>
        <v>0.09</v>
      </c>
    </row>
    <row r="4296" spans="1:20" x14ac:dyDescent="0.3">
      <c r="A4296">
        <v>1443</v>
      </c>
      <c r="B4296" s="1">
        <v>45452</v>
      </c>
      <c r="C4296" t="s">
        <v>19</v>
      </c>
      <c r="D4296" t="s">
        <v>14</v>
      </c>
      <c r="E4296">
        <v>139494.46</v>
      </c>
      <c r="F4296">
        <v>27</v>
      </c>
      <c r="G4296" t="s">
        <v>15</v>
      </c>
      <c r="H4296" s="9">
        <v>4887.55</v>
      </c>
      <c r="I4296" s="9">
        <v>6709.69</v>
      </c>
      <c r="J4296" t="s">
        <v>16</v>
      </c>
      <c r="K4296">
        <v>0.23</v>
      </c>
      <c r="L4296" s="4" t="s">
        <v>17</v>
      </c>
      <c r="M4296" s="4" t="s">
        <v>18</v>
      </c>
      <c r="N4296" s="4" t="str">
        <f>IF(ISBLANK(Table14[[#This Row],[Sales_Rep]]),"Unknown",Table14[[#This Row],[Sales_Rep]])</f>
        <v>Eve</v>
      </c>
      <c r="O4296" t="str">
        <f>PROPER(Table14[[#This Row],[Region]])</f>
        <v>East</v>
      </c>
      <c r="P4296" s="9">
        <f>IF(ISBLANK(Table14[[#This Row],[Sales_Amount]]),MEDIAN(Table14[Sales_Amount]),Table14[[#This Row],[Sales_Amount]])</f>
        <v>139494.46</v>
      </c>
      <c r="Q4296" s="11">
        <f>IF(ISBLANK(Table14[[#This Row],[Quantity_Sold]]),MEDIAN(Table14[Quantity_Sold]),Table14[[#This Row],[Quantity_Sold]])</f>
        <v>27</v>
      </c>
      <c r="R4296" s="4" t="str">
        <f>TRIM(Table14[[#This Row],[Product_Category]])</f>
        <v>Food</v>
      </c>
      <c r="S4296" s="4" t="str">
        <f>PROPER(Table14[[#This Row],[Customer_Type]])</f>
        <v>Returning</v>
      </c>
      <c r="T4296" s="13">
        <f>IF(ISBLANK(Table14[[#This Row],[Discount]]),MEDIAN(Table14[Discount]),Table14[[#This Row],[Discount]])</f>
        <v>0.23</v>
      </c>
    </row>
    <row r="4297" spans="1:20" x14ac:dyDescent="0.3">
      <c r="A4297">
        <v>1072</v>
      </c>
      <c r="B4297" s="1">
        <v>44954</v>
      </c>
      <c r="C4297" t="s">
        <v>23</v>
      </c>
      <c r="D4297" t="s">
        <v>30</v>
      </c>
      <c r="E4297">
        <v>3680.26</v>
      </c>
      <c r="F4297">
        <v>17</v>
      </c>
      <c r="G4297" t="s">
        <v>28</v>
      </c>
      <c r="H4297" s="9">
        <v>232.15</v>
      </c>
      <c r="I4297" s="9">
        <v>284.85000000000002</v>
      </c>
      <c r="J4297" t="s">
        <v>25</v>
      </c>
      <c r="K4297">
        <v>0.24</v>
      </c>
      <c r="L4297" s="4" t="s">
        <v>17</v>
      </c>
      <c r="M4297" s="4" t="s">
        <v>18</v>
      </c>
      <c r="N4297" s="4" t="str">
        <f>IF(ISBLANK(Table14[[#This Row],[Sales_Rep]]),"Unknown",Table14[[#This Row],[Sales_Rep]])</f>
        <v>Charlie</v>
      </c>
      <c r="O4297" t="str">
        <f>PROPER(Table14[[#This Row],[Region]])</f>
        <v>South</v>
      </c>
      <c r="P4297" s="9">
        <f>IF(ISBLANK(Table14[[#This Row],[Sales_Amount]]),MEDIAN(Table14[Sales_Amount]),Table14[[#This Row],[Sales_Amount]])</f>
        <v>3680.26</v>
      </c>
      <c r="Q4297" s="11">
        <f>IF(ISBLANK(Table14[[#This Row],[Quantity_Sold]]),MEDIAN(Table14[Quantity_Sold]),Table14[[#This Row],[Quantity_Sold]])</f>
        <v>17</v>
      </c>
      <c r="R4297" s="4" t="str">
        <f>TRIM(Table14[[#This Row],[Product_Category]])</f>
        <v>Furniture</v>
      </c>
      <c r="S4297" s="4" t="str">
        <f>PROPER(Table14[[#This Row],[Customer_Type]])</f>
        <v>New</v>
      </c>
      <c r="T4297" s="13">
        <f>IF(ISBLANK(Table14[[#This Row],[Discount]]),MEDIAN(Table14[Discount]),Table14[[#This Row],[Discount]])</f>
        <v>0.24</v>
      </c>
    </row>
    <row r="4298" spans="1:20" x14ac:dyDescent="0.3">
      <c r="A4298">
        <v>1313</v>
      </c>
      <c r="B4298" s="1">
        <v>45222</v>
      </c>
      <c r="C4298" t="s">
        <v>19</v>
      </c>
      <c r="D4298" t="s">
        <v>20</v>
      </c>
      <c r="E4298">
        <v>15697.03</v>
      </c>
      <c r="F4298">
        <v>26</v>
      </c>
      <c r="G4298" t="s">
        <v>28</v>
      </c>
      <c r="H4298" s="9">
        <v>652.19000000000005</v>
      </c>
      <c r="I4298" s="9">
        <v>827.03</v>
      </c>
      <c r="J4298" t="s">
        <v>25</v>
      </c>
      <c r="K4298">
        <v>0.27</v>
      </c>
      <c r="L4298" s="4" t="s">
        <v>26</v>
      </c>
      <c r="M4298" s="4" t="s">
        <v>18</v>
      </c>
      <c r="N4298" s="4" t="str">
        <f>IF(ISBLANK(Table14[[#This Row],[Sales_Rep]]),"Unknown",Table14[[#This Row],[Sales_Rep]])</f>
        <v>Eve</v>
      </c>
      <c r="O4298" t="str">
        <f>PROPER(Table14[[#This Row],[Region]])</f>
        <v>North</v>
      </c>
      <c r="P4298" s="9">
        <f>IF(ISBLANK(Table14[[#This Row],[Sales_Amount]]),MEDIAN(Table14[Sales_Amount]),Table14[[#This Row],[Sales_Amount]])</f>
        <v>15697.03</v>
      </c>
      <c r="Q4298" s="11">
        <f>IF(ISBLANK(Table14[[#This Row],[Quantity_Sold]]),MEDIAN(Table14[Quantity_Sold]),Table14[[#This Row],[Quantity_Sold]])</f>
        <v>26</v>
      </c>
      <c r="R4298" s="4" t="str">
        <f>TRIM(Table14[[#This Row],[Product_Category]])</f>
        <v>Furniture</v>
      </c>
      <c r="S4298" s="4" t="str">
        <f>PROPER(Table14[[#This Row],[Customer_Type]])</f>
        <v>New</v>
      </c>
      <c r="T4298" s="13">
        <f>IF(ISBLANK(Table14[[#This Row],[Discount]]),MEDIAN(Table14[Discount]),Table14[[#This Row],[Discount]])</f>
        <v>0.27</v>
      </c>
    </row>
    <row r="4299" spans="1:20" x14ac:dyDescent="0.3">
      <c r="A4299">
        <v>1070</v>
      </c>
      <c r="B4299" s="1">
        <v>45298</v>
      </c>
      <c r="C4299" t="s">
        <v>13</v>
      </c>
      <c r="D4299" t="s">
        <v>30</v>
      </c>
      <c r="E4299">
        <v>52285.95</v>
      </c>
      <c r="F4299">
        <v>21</v>
      </c>
      <c r="G4299" t="s">
        <v>28</v>
      </c>
      <c r="H4299" s="9">
        <v>2114.11</v>
      </c>
      <c r="I4299" s="9">
        <v>3036.35</v>
      </c>
      <c r="J4299" t="s">
        <v>25</v>
      </c>
      <c r="K4299">
        <v>0.18</v>
      </c>
      <c r="L4299" s="4" t="s">
        <v>17</v>
      </c>
      <c r="M4299" s="4" t="s">
        <v>22</v>
      </c>
      <c r="N4299" s="4" t="str">
        <f>IF(ISBLANK(Table14[[#This Row],[Sales_Rep]]),"Unknown",Table14[[#This Row],[Sales_Rep]])</f>
        <v>David</v>
      </c>
      <c r="O4299" t="str">
        <f>PROPER(Table14[[#This Row],[Region]])</f>
        <v>South</v>
      </c>
      <c r="P4299" s="9">
        <f>IF(ISBLANK(Table14[[#This Row],[Sales_Amount]]),MEDIAN(Table14[Sales_Amount]),Table14[[#This Row],[Sales_Amount]])</f>
        <v>52285.95</v>
      </c>
      <c r="Q4299" s="11">
        <f>IF(ISBLANK(Table14[[#This Row],[Quantity_Sold]]),MEDIAN(Table14[Quantity_Sold]),Table14[[#This Row],[Quantity_Sold]])</f>
        <v>21</v>
      </c>
      <c r="R4299" s="4" t="str">
        <f>TRIM(Table14[[#This Row],[Product_Category]])</f>
        <v>Furniture</v>
      </c>
      <c r="S4299" s="4" t="str">
        <f>PROPER(Table14[[#This Row],[Customer_Type]])</f>
        <v>New</v>
      </c>
      <c r="T4299" s="13">
        <f>IF(ISBLANK(Table14[[#This Row],[Discount]]),MEDIAN(Table14[Discount]),Table14[[#This Row],[Discount]])</f>
        <v>0.18</v>
      </c>
    </row>
    <row r="4300" spans="1:20" x14ac:dyDescent="0.3">
      <c r="A4300">
        <v>1498</v>
      </c>
      <c r="B4300" s="1">
        <v>45590</v>
      </c>
      <c r="C4300" t="s">
        <v>29</v>
      </c>
      <c r="D4300" t="s">
        <v>14</v>
      </c>
      <c r="E4300">
        <v>4200.1400000000003</v>
      </c>
      <c r="F4300">
        <v>2</v>
      </c>
      <c r="G4300" t="s">
        <v>15</v>
      </c>
      <c r="H4300" s="9">
        <v>2078.98</v>
      </c>
      <c r="I4300" s="9">
        <v>2692.4</v>
      </c>
      <c r="J4300" t="s">
        <v>16</v>
      </c>
      <c r="K4300">
        <v>0.22</v>
      </c>
      <c r="L4300" s="4" t="s">
        <v>17</v>
      </c>
      <c r="M4300" s="4" t="s">
        <v>22</v>
      </c>
      <c r="N4300" s="4" t="str">
        <f>IF(ISBLANK(Table14[[#This Row],[Sales_Rep]]),"Unknown",Table14[[#This Row],[Sales_Rep]])</f>
        <v>Bob</v>
      </c>
      <c r="O4300" t="str">
        <f>PROPER(Table14[[#This Row],[Region]])</f>
        <v>East</v>
      </c>
      <c r="P4300" s="9">
        <f>IF(ISBLANK(Table14[[#This Row],[Sales_Amount]]),MEDIAN(Table14[Sales_Amount]),Table14[[#This Row],[Sales_Amount]])</f>
        <v>4200.1400000000003</v>
      </c>
      <c r="Q4300" s="11">
        <f>IF(ISBLANK(Table14[[#This Row],[Quantity_Sold]]),MEDIAN(Table14[Quantity_Sold]),Table14[[#This Row],[Quantity_Sold]])</f>
        <v>2</v>
      </c>
      <c r="R4300" s="4" t="str">
        <f>TRIM(Table14[[#This Row],[Product_Category]])</f>
        <v>Food</v>
      </c>
      <c r="S4300" s="4" t="str">
        <f>PROPER(Table14[[#This Row],[Customer_Type]])</f>
        <v>Returning</v>
      </c>
      <c r="T4300" s="13">
        <f>IF(ISBLANK(Table14[[#This Row],[Discount]]),MEDIAN(Table14[Discount]),Table14[[#This Row],[Discount]])</f>
        <v>0.22</v>
      </c>
    </row>
    <row r="4301" spans="1:20" x14ac:dyDescent="0.3">
      <c r="A4301">
        <v>1289</v>
      </c>
      <c r="B4301" s="1">
        <v>45245</v>
      </c>
      <c r="C4301" t="s">
        <v>32</v>
      </c>
      <c r="D4301" t="s">
        <v>20</v>
      </c>
      <c r="E4301">
        <v>198827.51999999999</v>
      </c>
      <c r="F4301">
        <v>47</v>
      </c>
      <c r="G4301" t="s">
        <v>24</v>
      </c>
      <c r="H4301" s="9">
        <v>4034.33</v>
      </c>
      <c r="I4301" s="9">
        <v>5566.28</v>
      </c>
      <c r="J4301" t="s">
        <v>16</v>
      </c>
      <c r="K4301">
        <v>0.24</v>
      </c>
      <c r="L4301" s="4" t="s">
        <v>31</v>
      </c>
      <c r="M4301" s="4" t="s">
        <v>22</v>
      </c>
      <c r="N4301" s="4" t="str">
        <f>IF(ISBLANK(Table14[[#This Row],[Sales_Rep]]),"Unknown",Table14[[#This Row],[Sales_Rep]])</f>
        <v>Alice</v>
      </c>
      <c r="O4301" t="str">
        <f>PROPER(Table14[[#This Row],[Region]])</f>
        <v>North</v>
      </c>
      <c r="P4301" s="9">
        <f>IF(ISBLANK(Table14[[#This Row],[Sales_Amount]]),MEDIAN(Table14[Sales_Amount]),Table14[[#This Row],[Sales_Amount]])</f>
        <v>198827.51999999999</v>
      </c>
      <c r="Q4301" s="11">
        <f>IF(ISBLANK(Table14[[#This Row],[Quantity_Sold]]),MEDIAN(Table14[Quantity_Sold]),Table14[[#This Row],[Quantity_Sold]])</f>
        <v>47</v>
      </c>
      <c r="R4301" s="4" t="str">
        <f>TRIM(Table14[[#This Row],[Product_Category]])</f>
        <v>Clothing</v>
      </c>
      <c r="S4301" s="4" t="str">
        <f>PROPER(Table14[[#This Row],[Customer_Type]])</f>
        <v>Returning</v>
      </c>
      <c r="T4301" s="13">
        <f>IF(ISBLANK(Table14[[#This Row],[Discount]]),MEDIAN(Table14[Discount]),Table14[[#This Row],[Discount]])</f>
        <v>0.24</v>
      </c>
    </row>
    <row r="4302" spans="1:20" x14ac:dyDescent="0.3">
      <c r="A4302">
        <v>1352</v>
      </c>
      <c r="B4302" s="1">
        <v>45215</v>
      </c>
      <c r="C4302" t="s">
        <v>23</v>
      </c>
      <c r="D4302" t="s">
        <v>14</v>
      </c>
      <c r="E4302">
        <v>21721.54</v>
      </c>
      <c r="F4302">
        <v>40</v>
      </c>
      <c r="G4302" t="s">
        <v>15</v>
      </c>
      <c r="H4302" s="9">
        <v>462.43</v>
      </c>
      <c r="I4302" s="9">
        <v>631.44000000000005</v>
      </c>
      <c r="J4302" t="s">
        <v>16</v>
      </c>
      <c r="K4302">
        <v>0.14000000000000001</v>
      </c>
      <c r="L4302" s="4" t="s">
        <v>17</v>
      </c>
      <c r="M4302" s="4" t="s">
        <v>18</v>
      </c>
      <c r="N4302" s="4" t="str">
        <f>IF(ISBLANK(Table14[[#This Row],[Sales_Rep]]),"Unknown",Table14[[#This Row],[Sales_Rep]])</f>
        <v>Charlie</v>
      </c>
      <c r="O4302" t="str">
        <f>PROPER(Table14[[#This Row],[Region]])</f>
        <v>East</v>
      </c>
      <c r="P4302" s="9">
        <f>IF(ISBLANK(Table14[[#This Row],[Sales_Amount]]),MEDIAN(Table14[Sales_Amount]),Table14[[#This Row],[Sales_Amount]])</f>
        <v>21721.54</v>
      </c>
      <c r="Q4302" s="11">
        <f>IF(ISBLANK(Table14[[#This Row],[Quantity_Sold]]),MEDIAN(Table14[Quantity_Sold]),Table14[[#This Row],[Quantity_Sold]])</f>
        <v>40</v>
      </c>
      <c r="R4302" s="4" t="str">
        <f>TRIM(Table14[[#This Row],[Product_Category]])</f>
        <v>Food</v>
      </c>
      <c r="S4302" s="4" t="str">
        <f>PROPER(Table14[[#This Row],[Customer_Type]])</f>
        <v>Returning</v>
      </c>
      <c r="T4302" s="13">
        <f>IF(ISBLANK(Table14[[#This Row],[Discount]]),MEDIAN(Table14[Discount]),Table14[[#This Row],[Discount]])</f>
        <v>0.14000000000000001</v>
      </c>
    </row>
    <row r="4303" spans="1:20" x14ac:dyDescent="0.3">
      <c r="A4303">
        <v>1113</v>
      </c>
      <c r="B4303" s="1">
        <v>45426</v>
      </c>
      <c r="C4303" t="s">
        <v>19</v>
      </c>
      <c r="D4303" t="s">
        <v>14</v>
      </c>
      <c r="E4303">
        <v>123361.31</v>
      </c>
      <c r="F4303">
        <v>28</v>
      </c>
      <c r="G4303" t="s">
        <v>24</v>
      </c>
      <c r="H4303" s="9">
        <v>3842.93</v>
      </c>
      <c r="I4303" s="9">
        <v>4686.9799999999996</v>
      </c>
      <c r="J4303" t="s">
        <v>25</v>
      </c>
      <c r="K4303">
        <v>0.06</v>
      </c>
      <c r="L4303" s="4" t="s">
        <v>17</v>
      </c>
      <c r="M4303" s="4" t="s">
        <v>18</v>
      </c>
      <c r="N4303" s="4" t="str">
        <f>IF(ISBLANK(Table14[[#This Row],[Sales_Rep]]),"Unknown",Table14[[#This Row],[Sales_Rep]])</f>
        <v>Eve</v>
      </c>
      <c r="O4303" t="str">
        <f>PROPER(Table14[[#This Row],[Region]])</f>
        <v>East</v>
      </c>
      <c r="P4303" s="9">
        <f>IF(ISBLANK(Table14[[#This Row],[Sales_Amount]]),MEDIAN(Table14[Sales_Amount]),Table14[[#This Row],[Sales_Amount]])</f>
        <v>123361.31</v>
      </c>
      <c r="Q4303" s="11">
        <f>IF(ISBLANK(Table14[[#This Row],[Quantity_Sold]]),MEDIAN(Table14[Quantity_Sold]),Table14[[#This Row],[Quantity_Sold]])</f>
        <v>28</v>
      </c>
      <c r="R4303" s="4" t="str">
        <f>TRIM(Table14[[#This Row],[Product_Category]])</f>
        <v>Clothing</v>
      </c>
      <c r="S4303" s="4" t="str">
        <f>PROPER(Table14[[#This Row],[Customer_Type]])</f>
        <v>New</v>
      </c>
      <c r="T4303" s="13">
        <f>IF(ISBLANK(Table14[[#This Row],[Discount]]),MEDIAN(Table14[Discount]),Table14[[#This Row],[Discount]])</f>
        <v>0.06</v>
      </c>
    </row>
    <row r="4304" spans="1:20" x14ac:dyDescent="0.3">
      <c r="A4304">
        <v>1438</v>
      </c>
      <c r="B4304" s="1">
        <v>45019</v>
      </c>
      <c r="C4304" t="s">
        <v>19</v>
      </c>
      <c r="D4304" t="s">
        <v>27</v>
      </c>
      <c r="E4304">
        <v>1220</v>
      </c>
      <c r="F4304">
        <v>4</v>
      </c>
      <c r="G4304" t="s">
        <v>15</v>
      </c>
      <c r="H4304" s="9">
        <v>257.02</v>
      </c>
      <c r="I4304" s="9">
        <v>371.95</v>
      </c>
      <c r="J4304" t="s">
        <v>16</v>
      </c>
      <c r="K4304">
        <v>0.18</v>
      </c>
      <c r="L4304" s="4" t="s">
        <v>31</v>
      </c>
      <c r="M4304" s="4" t="s">
        <v>22</v>
      </c>
      <c r="N4304" s="4" t="str">
        <f>IF(ISBLANK(Table14[[#This Row],[Sales_Rep]]),"Unknown",Table14[[#This Row],[Sales_Rep]])</f>
        <v>Eve</v>
      </c>
      <c r="O4304" t="str">
        <f>PROPER(Table14[[#This Row],[Region]])</f>
        <v>West</v>
      </c>
      <c r="P4304" s="9">
        <f>IF(ISBLANK(Table14[[#This Row],[Sales_Amount]]),MEDIAN(Table14[Sales_Amount]),Table14[[#This Row],[Sales_Amount]])</f>
        <v>1220</v>
      </c>
      <c r="Q4304" s="11">
        <f>IF(ISBLANK(Table14[[#This Row],[Quantity_Sold]]),MEDIAN(Table14[Quantity_Sold]),Table14[[#This Row],[Quantity_Sold]])</f>
        <v>4</v>
      </c>
      <c r="R4304" s="4" t="str">
        <f>TRIM(Table14[[#This Row],[Product_Category]])</f>
        <v>Food</v>
      </c>
      <c r="S4304" s="4" t="str">
        <f>PROPER(Table14[[#This Row],[Customer_Type]])</f>
        <v>Returning</v>
      </c>
      <c r="T4304" s="13">
        <f>IF(ISBLANK(Table14[[#This Row],[Discount]]),MEDIAN(Table14[Discount]),Table14[[#This Row],[Discount]])</f>
        <v>0.18</v>
      </c>
    </row>
    <row r="4305" spans="1:20" x14ac:dyDescent="0.3">
      <c r="A4305">
        <v>1434</v>
      </c>
      <c r="B4305" s="1">
        <v>45169</v>
      </c>
      <c r="C4305" t="s">
        <v>29</v>
      </c>
      <c r="D4305" t="s">
        <v>20</v>
      </c>
      <c r="E4305">
        <v>10104.780000000001</v>
      </c>
      <c r="F4305">
        <v>5</v>
      </c>
      <c r="G4305" t="s">
        <v>21</v>
      </c>
      <c r="H4305" s="9">
        <v>2015.27</v>
      </c>
      <c r="I4305" s="9">
        <v>2296.54</v>
      </c>
      <c r="J4305" t="s">
        <v>16</v>
      </c>
      <c r="K4305">
        <v>0.12</v>
      </c>
      <c r="L4305" s="4" t="s">
        <v>26</v>
      </c>
      <c r="M4305" s="4" t="s">
        <v>22</v>
      </c>
      <c r="N4305" s="4" t="str">
        <f>IF(ISBLANK(Table14[[#This Row],[Sales_Rep]]),"Unknown",Table14[[#This Row],[Sales_Rep]])</f>
        <v>Bob</v>
      </c>
      <c r="O4305" t="str">
        <f>PROPER(Table14[[#This Row],[Region]])</f>
        <v>North</v>
      </c>
      <c r="P4305" s="9">
        <f>IF(ISBLANK(Table14[[#This Row],[Sales_Amount]]),MEDIAN(Table14[Sales_Amount]),Table14[[#This Row],[Sales_Amount]])</f>
        <v>10104.780000000001</v>
      </c>
      <c r="Q4305" s="11">
        <f>IF(ISBLANK(Table14[[#This Row],[Quantity_Sold]]),MEDIAN(Table14[Quantity_Sold]),Table14[[#This Row],[Quantity_Sold]])</f>
        <v>5</v>
      </c>
      <c r="R4305" s="4" t="str">
        <f>TRIM(Table14[[#This Row],[Product_Category]])</f>
        <v>Electronics</v>
      </c>
      <c r="S4305" s="4" t="str">
        <f>PROPER(Table14[[#This Row],[Customer_Type]])</f>
        <v>Returning</v>
      </c>
      <c r="T4305" s="13">
        <f>IF(ISBLANK(Table14[[#This Row],[Discount]]),MEDIAN(Table14[Discount]),Table14[[#This Row],[Discount]])</f>
        <v>0.12</v>
      </c>
    </row>
    <row r="4306" spans="1:20" x14ac:dyDescent="0.3">
      <c r="A4306">
        <v>1418</v>
      </c>
      <c r="B4306" s="1">
        <v>44960</v>
      </c>
      <c r="C4306" t="s">
        <v>29</v>
      </c>
      <c r="D4306" t="s">
        <v>27</v>
      </c>
      <c r="E4306">
        <v>34805.72</v>
      </c>
      <c r="F4306">
        <v>48</v>
      </c>
      <c r="G4306" t="s">
        <v>21</v>
      </c>
      <c r="H4306" s="9">
        <v>800.42</v>
      </c>
      <c r="I4306" s="9">
        <v>929.64</v>
      </c>
      <c r="J4306" t="s">
        <v>25</v>
      </c>
      <c r="K4306">
        <v>0.22</v>
      </c>
      <c r="L4306" s="4" t="s">
        <v>26</v>
      </c>
      <c r="M4306" s="4" t="s">
        <v>22</v>
      </c>
      <c r="N4306" s="4" t="str">
        <f>IF(ISBLANK(Table14[[#This Row],[Sales_Rep]]),"Unknown",Table14[[#This Row],[Sales_Rep]])</f>
        <v>Bob</v>
      </c>
      <c r="O4306" t="str">
        <f>PROPER(Table14[[#This Row],[Region]])</f>
        <v>West</v>
      </c>
      <c r="P4306" s="9">
        <f>IF(ISBLANK(Table14[[#This Row],[Sales_Amount]]),MEDIAN(Table14[Sales_Amount]),Table14[[#This Row],[Sales_Amount]])</f>
        <v>34805.72</v>
      </c>
      <c r="Q4306" s="11">
        <f>IF(ISBLANK(Table14[[#This Row],[Quantity_Sold]]),MEDIAN(Table14[Quantity_Sold]),Table14[[#This Row],[Quantity_Sold]])</f>
        <v>48</v>
      </c>
      <c r="R4306" s="4" t="str">
        <f>TRIM(Table14[[#This Row],[Product_Category]])</f>
        <v>Electronics</v>
      </c>
      <c r="S4306" s="4" t="str">
        <f>PROPER(Table14[[#This Row],[Customer_Type]])</f>
        <v>New</v>
      </c>
      <c r="T4306" s="13">
        <f>IF(ISBLANK(Table14[[#This Row],[Discount]]),MEDIAN(Table14[Discount]),Table14[[#This Row],[Discount]])</f>
        <v>0.22</v>
      </c>
    </row>
    <row r="4307" spans="1:20" x14ac:dyDescent="0.3">
      <c r="A4307">
        <v>1021</v>
      </c>
      <c r="B4307" s="1">
        <v>45418</v>
      </c>
      <c r="C4307" t="s">
        <v>23</v>
      </c>
      <c r="D4307" t="s">
        <v>30</v>
      </c>
      <c r="E4307">
        <v>22571.94</v>
      </c>
      <c r="F4307">
        <v>4</v>
      </c>
      <c r="G4307" t="s">
        <v>21</v>
      </c>
      <c r="H4307" s="9">
        <v>4702.3500000000004</v>
      </c>
      <c r="I4307" s="9">
        <v>6717.84</v>
      </c>
      <c r="J4307" t="s">
        <v>16</v>
      </c>
      <c r="K4307">
        <v>0.16</v>
      </c>
      <c r="L4307" s="4" t="s">
        <v>26</v>
      </c>
      <c r="M4307" s="4" t="s">
        <v>18</v>
      </c>
      <c r="N4307" s="4" t="str">
        <f>IF(ISBLANK(Table14[[#This Row],[Sales_Rep]]),"Unknown",Table14[[#This Row],[Sales_Rep]])</f>
        <v>Charlie</v>
      </c>
      <c r="O4307" t="str">
        <f>PROPER(Table14[[#This Row],[Region]])</f>
        <v>South</v>
      </c>
      <c r="P4307" s="9">
        <f>IF(ISBLANK(Table14[[#This Row],[Sales_Amount]]),MEDIAN(Table14[Sales_Amount]),Table14[[#This Row],[Sales_Amount]])</f>
        <v>22571.94</v>
      </c>
      <c r="Q4307" s="11">
        <f>IF(ISBLANK(Table14[[#This Row],[Quantity_Sold]]),MEDIAN(Table14[Quantity_Sold]),Table14[[#This Row],[Quantity_Sold]])</f>
        <v>4</v>
      </c>
      <c r="R4307" s="4" t="str">
        <f>TRIM(Table14[[#This Row],[Product_Category]])</f>
        <v>Electronics</v>
      </c>
      <c r="S4307" s="4" t="str">
        <f>PROPER(Table14[[#This Row],[Customer_Type]])</f>
        <v>Returning</v>
      </c>
      <c r="T4307" s="13">
        <f>IF(ISBLANK(Table14[[#This Row],[Discount]]),MEDIAN(Table14[Discount]),Table14[[#This Row],[Discount]])</f>
        <v>0.16</v>
      </c>
    </row>
    <row r="4308" spans="1:20" x14ac:dyDescent="0.3">
      <c r="A4308">
        <v>1419</v>
      </c>
      <c r="B4308" s="1">
        <v>45631</v>
      </c>
      <c r="C4308" t="s">
        <v>32</v>
      </c>
      <c r="D4308" t="s">
        <v>20</v>
      </c>
      <c r="E4308">
        <v>98184.14</v>
      </c>
      <c r="F4308">
        <v>34</v>
      </c>
      <c r="G4308" t="s">
        <v>28</v>
      </c>
      <c r="H4308" s="9">
        <v>2924.28</v>
      </c>
      <c r="I4308" s="9">
        <v>3437.82</v>
      </c>
      <c r="J4308" t="s">
        <v>25</v>
      </c>
      <c r="K4308">
        <v>0.16</v>
      </c>
      <c r="L4308" s="4" t="s">
        <v>31</v>
      </c>
      <c r="M4308" s="4" t="s">
        <v>18</v>
      </c>
      <c r="N4308" s="4" t="str">
        <f>IF(ISBLANK(Table14[[#This Row],[Sales_Rep]]),"Unknown",Table14[[#This Row],[Sales_Rep]])</f>
        <v>Alice</v>
      </c>
      <c r="O4308" t="str">
        <f>PROPER(Table14[[#This Row],[Region]])</f>
        <v>North</v>
      </c>
      <c r="P4308" s="9">
        <f>IF(ISBLANK(Table14[[#This Row],[Sales_Amount]]),MEDIAN(Table14[Sales_Amount]),Table14[[#This Row],[Sales_Amount]])</f>
        <v>98184.14</v>
      </c>
      <c r="Q4308" s="11">
        <f>IF(ISBLANK(Table14[[#This Row],[Quantity_Sold]]),MEDIAN(Table14[Quantity_Sold]),Table14[[#This Row],[Quantity_Sold]])</f>
        <v>34</v>
      </c>
      <c r="R4308" s="4" t="str">
        <f>TRIM(Table14[[#This Row],[Product_Category]])</f>
        <v>Furniture</v>
      </c>
      <c r="S4308" s="4" t="str">
        <f>PROPER(Table14[[#This Row],[Customer_Type]])</f>
        <v>New</v>
      </c>
      <c r="T4308" s="13">
        <f>IF(ISBLANK(Table14[[#This Row],[Discount]]),MEDIAN(Table14[Discount]),Table14[[#This Row],[Discount]])</f>
        <v>0.16</v>
      </c>
    </row>
    <row r="4309" spans="1:20" x14ac:dyDescent="0.3">
      <c r="A4309">
        <v>1448</v>
      </c>
      <c r="B4309" s="1">
        <v>45629</v>
      </c>
      <c r="C4309" t="s">
        <v>19</v>
      </c>
      <c r="D4309" t="s">
        <v>14</v>
      </c>
      <c r="E4309">
        <v>20515.580000000002</v>
      </c>
      <c r="F4309">
        <v>12</v>
      </c>
      <c r="G4309" t="s">
        <v>24</v>
      </c>
      <c r="H4309" s="9">
        <v>1671.3</v>
      </c>
      <c r="I4309" s="9">
        <v>2137.04</v>
      </c>
      <c r="J4309" t="s">
        <v>25</v>
      </c>
      <c r="K4309">
        <v>0.2</v>
      </c>
      <c r="L4309" s="4" t="s">
        <v>17</v>
      </c>
      <c r="M4309" s="4" t="s">
        <v>22</v>
      </c>
      <c r="N4309" s="4" t="str">
        <f>IF(ISBLANK(Table14[[#This Row],[Sales_Rep]]),"Unknown",Table14[[#This Row],[Sales_Rep]])</f>
        <v>Eve</v>
      </c>
      <c r="O4309" t="str">
        <f>PROPER(Table14[[#This Row],[Region]])</f>
        <v>East</v>
      </c>
      <c r="P4309" s="9">
        <f>IF(ISBLANK(Table14[[#This Row],[Sales_Amount]]),MEDIAN(Table14[Sales_Amount]),Table14[[#This Row],[Sales_Amount]])</f>
        <v>20515.580000000002</v>
      </c>
      <c r="Q4309" s="11">
        <f>IF(ISBLANK(Table14[[#This Row],[Quantity_Sold]]),MEDIAN(Table14[Quantity_Sold]),Table14[[#This Row],[Quantity_Sold]])</f>
        <v>12</v>
      </c>
      <c r="R4309" s="4" t="str">
        <f>TRIM(Table14[[#This Row],[Product_Category]])</f>
        <v>Clothing</v>
      </c>
      <c r="S4309" s="4" t="str">
        <f>PROPER(Table14[[#This Row],[Customer_Type]])</f>
        <v>New</v>
      </c>
      <c r="T4309" s="13">
        <f>IF(ISBLANK(Table14[[#This Row],[Discount]]),MEDIAN(Table14[Discount]),Table14[[#This Row],[Discount]])</f>
        <v>0.2</v>
      </c>
    </row>
    <row r="4310" spans="1:20" x14ac:dyDescent="0.3">
      <c r="A4310">
        <v>1277</v>
      </c>
      <c r="B4310" s="1">
        <v>45578</v>
      </c>
      <c r="C4310" t="s">
        <v>23</v>
      </c>
      <c r="D4310" t="s">
        <v>27</v>
      </c>
      <c r="E4310">
        <v>3705.42</v>
      </c>
      <c r="F4310">
        <v>5</v>
      </c>
      <c r="G4310" t="s">
        <v>15</v>
      </c>
      <c r="H4310" s="9">
        <v>712.98</v>
      </c>
      <c r="I4310" s="9">
        <v>938.08</v>
      </c>
      <c r="J4310" t="s">
        <v>25</v>
      </c>
      <c r="K4310">
        <v>0.21</v>
      </c>
      <c r="L4310" s="4" t="s">
        <v>17</v>
      </c>
      <c r="M4310" s="4" t="s">
        <v>22</v>
      </c>
      <c r="N4310" s="4" t="str">
        <f>IF(ISBLANK(Table14[[#This Row],[Sales_Rep]]),"Unknown",Table14[[#This Row],[Sales_Rep]])</f>
        <v>Charlie</v>
      </c>
      <c r="O4310" t="str">
        <f>PROPER(Table14[[#This Row],[Region]])</f>
        <v>West</v>
      </c>
      <c r="P4310" s="9">
        <f>IF(ISBLANK(Table14[[#This Row],[Sales_Amount]]),MEDIAN(Table14[Sales_Amount]),Table14[[#This Row],[Sales_Amount]])</f>
        <v>3705.42</v>
      </c>
      <c r="Q4310" s="11">
        <f>IF(ISBLANK(Table14[[#This Row],[Quantity_Sold]]),MEDIAN(Table14[Quantity_Sold]),Table14[[#This Row],[Quantity_Sold]])</f>
        <v>5</v>
      </c>
      <c r="R4310" s="4" t="str">
        <f>TRIM(Table14[[#This Row],[Product_Category]])</f>
        <v>Food</v>
      </c>
      <c r="S4310" s="4" t="str">
        <f>PROPER(Table14[[#This Row],[Customer_Type]])</f>
        <v>New</v>
      </c>
      <c r="T4310" s="13">
        <f>IF(ISBLANK(Table14[[#This Row],[Discount]]),MEDIAN(Table14[Discount]),Table14[[#This Row],[Discount]])</f>
        <v>0.21</v>
      </c>
    </row>
    <row r="4311" spans="1:20" x14ac:dyDescent="0.3">
      <c r="A4311">
        <v>1236</v>
      </c>
      <c r="B4311" s="1">
        <v>45257</v>
      </c>
      <c r="C4311" t="s">
        <v>13</v>
      </c>
      <c r="D4311" t="s">
        <v>14</v>
      </c>
      <c r="E4311">
        <v>134508.04999999999</v>
      </c>
      <c r="F4311">
        <v>31</v>
      </c>
      <c r="G4311" t="s">
        <v>28</v>
      </c>
      <c r="H4311" s="9">
        <v>4631.66</v>
      </c>
      <c r="I4311" s="9">
        <v>5104.67</v>
      </c>
      <c r="J4311" t="s">
        <v>25</v>
      </c>
      <c r="K4311">
        <v>0.15</v>
      </c>
      <c r="L4311" s="4" t="s">
        <v>31</v>
      </c>
      <c r="M4311" s="4" t="s">
        <v>18</v>
      </c>
      <c r="N4311" s="4" t="str">
        <f>IF(ISBLANK(Table14[[#This Row],[Sales_Rep]]),"Unknown",Table14[[#This Row],[Sales_Rep]])</f>
        <v>David</v>
      </c>
      <c r="O4311" t="str">
        <f>PROPER(Table14[[#This Row],[Region]])</f>
        <v>East</v>
      </c>
      <c r="P4311" s="9">
        <f>IF(ISBLANK(Table14[[#This Row],[Sales_Amount]]),MEDIAN(Table14[Sales_Amount]),Table14[[#This Row],[Sales_Amount]])</f>
        <v>134508.04999999999</v>
      </c>
      <c r="Q4311" s="11">
        <f>IF(ISBLANK(Table14[[#This Row],[Quantity_Sold]]),MEDIAN(Table14[Quantity_Sold]),Table14[[#This Row],[Quantity_Sold]])</f>
        <v>31</v>
      </c>
      <c r="R4311" s="4" t="str">
        <f>TRIM(Table14[[#This Row],[Product_Category]])</f>
        <v>Furniture</v>
      </c>
      <c r="S4311" s="4" t="str">
        <f>PROPER(Table14[[#This Row],[Customer_Type]])</f>
        <v>New</v>
      </c>
      <c r="T4311" s="13">
        <f>IF(ISBLANK(Table14[[#This Row],[Discount]]),MEDIAN(Table14[Discount]),Table14[[#This Row],[Discount]])</f>
        <v>0.15</v>
      </c>
    </row>
    <row r="4312" spans="1:20" x14ac:dyDescent="0.3">
      <c r="A4312">
        <v>1495</v>
      </c>
      <c r="B4312" s="1">
        <v>45205</v>
      </c>
      <c r="C4312" t="s">
        <v>13</v>
      </c>
      <c r="D4312" t="s">
        <v>14</v>
      </c>
      <c r="E4312">
        <v>22790.12</v>
      </c>
      <c r="F4312">
        <v>8</v>
      </c>
      <c r="G4312" t="s">
        <v>28</v>
      </c>
      <c r="H4312" s="9">
        <v>2567.63</v>
      </c>
      <c r="I4312" s="9">
        <v>3200.86</v>
      </c>
      <c r="J4312" t="s">
        <v>25</v>
      </c>
      <c r="K4312">
        <v>0.11</v>
      </c>
      <c r="L4312" s="4" t="s">
        <v>31</v>
      </c>
      <c r="M4312" s="4" t="s">
        <v>18</v>
      </c>
      <c r="N4312" s="4" t="str">
        <f>IF(ISBLANK(Table14[[#This Row],[Sales_Rep]]),"Unknown",Table14[[#This Row],[Sales_Rep]])</f>
        <v>David</v>
      </c>
      <c r="O4312" t="str">
        <f>PROPER(Table14[[#This Row],[Region]])</f>
        <v>East</v>
      </c>
      <c r="P4312" s="9">
        <f>IF(ISBLANK(Table14[[#This Row],[Sales_Amount]]),MEDIAN(Table14[Sales_Amount]),Table14[[#This Row],[Sales_Amount]])</f>
        <v>22790.12</v>
      </c>
      <c r="Q4312" s="11">
        <f>IF(ISBLANK(Table14[[#This Row],[Quantity_Sold]]),MEDIAN(Table14[Quantity_Sold]),Table14[[#This Row],[Quantity_Sold]])</f>
        <v>8</v>
      </c>
      <c r="R4312" s="4" t="str">
        <f>TRIM(Table14[[#This Row],[Product_Category]])</f>
        <v>Furniture</v>
      </c>
      <c r="S4312" s="4" t="str">
        <f>PROPER(Table14[[#This Row],[Customer_Type]])</f>
        <v>New</v>
      </c>
      <c r="T4312" s="13">
        <f>IF(ISBLANK(Table14[[#This Row],[Discount]]),MEDIAN(Table14[Discount]),Table14[[#This Row],[Discount]])</f>
        <v>0.11</v>
      </c>
    </row>
    <row r="4313" spans="1:20" x14ac:dyDescent="0.3">
      <c r="A4313">
        <v>1487</v>
      </c>
      <c r="B4313" s="1">
        <v>45560</v>
      </c>
      <c r="C4313" t="s">
        <v>23</v>
      </c>
      <c r="D4313" t="s">
        <v>20</v>
      </c>
      <c r="E4313">
        <v>86321.7</v>
      </c>
      <c r="F4313">
        <v>19</v>
      </c>
      <c r="G4313" t="s">
        <v>28</v>
      </c>
      <c r="H4313" s="9">
        <v>3366.94</v>
      </c>
      <c r="I4313" s="9">
        <v>4683.76</v>
      </c>
      <c r="J4313" t="s">
        <v>16</v>
      </c>
      <c r="K4313">
        <v>0.03</v>
      </c>
      <c r="L4313" s="4" t="s">
        <v>31</v>
      </c>
      <c r="M4313" s="4" t="s">
        <v>18</v>
      </c>
      <c r="N4313" s="4" t="str">
        <f>IF(ISBLANK(Table14[[#This Row],[Sales_Rep]]),"Unknown",Table14[[#This Row],[Sales_Rep]])</f>
        <v>Charlie</v>
      </c>
      <c r="O4313" t="str">
        <f>PROPER(Table14[[#This Row],[Region]])</f>
        <v>North</v>
      </c>
      <c r="P4313" s="9">
        <f>IF(ISBLANK(Table14[[#This Row],[Sales_Amount]]),MEDIAN(Table14[Sales_Amount]),Table14[[#This Row],[Sales_Amount]])</f>
        <v>86321.7</v>
      </c>
      <c r="Q4313" s="11">
        <f>IF(ISBLANK(Table14[[#This Row],[Quantity_Sold]]),MEDIAN(Table14[Quantity_Sold]),Table14[[#This Row],[Quantity_Sold]])</f>
        <v>19</v>
      </c>
      <c r="R4313" s="4" t="str">
        <f>TRIM(Table14[[#This Row],[Product_Category]])</f>
        <v>Furniture</v>
      </c>
      <c r="S4313" s="4" t="str">
        <f>PROPER(Table14[[#This Row],[Customer_Type]])</f>
        <v>Returning</v>
      </c>
      <c r="T4313" s="13">
        <f>IF(ISBLANK(Table14[[#This Row],[Discount]]),MEDIAN(Table14[Discount]),Table14[[#This Row],[Discount]])</f>
        <v>0.03</v>
      </c>
    </row>
    <row r="4314" spans="1:20" x14ac:dyDescent="0.3">
      <c r="A4314">
        <v>1234</v>
      </c>
      <c r="B4314" s="1">
        <v>45607</v>
      </c>
      <c r="C4314" t="s">
        <v>19</v>
      </c>
      <c r="D4314" t="s">
        <v>30</v>
      </c>
      <c r="E4314">
        <v>60109.82</v>
      </c>
      <c r="F4314">
        <v>24</v>
      </c>
      <c r="G4314" t="s">
        <v>21</v>
      </c>
      <c r="H4314" s="9">
        <v>2069.7399999999998</v>
      </c>
      <c r="I4314" s="9">
        <v>2946.56</v>
      </c>
      <c r="J4314" t="s">
        <v>25</v>
      </c>
      <c r="K4314">
        <v>0.15</v>
      </c>
      <c r="L4314" s="4" t="s">
        <v>17</v>
      </c>
      <c r="M4314" s="4" t="s">
        <v>22</v>
      </c>
      <c r="N4314" s="4" t="str">
        <f>IF(ISBLANK(Table14[[#This Row],[Sales_Rep]]),"Unknown",Table14[[#This Row],[Sales_Rep]])</f>
        <v>Eve</v>
      </c>
      <c r="O4314" t="str">
        <f>PROPER(Table14[[#This Row],[Region]])</f>
        <v>South</v>
      </c>
      <c r="P4314" s="9">
        <f>IF(ISBLANK(Table14[[#This Row],[Sales_Amount]]),MEDIAN(Table14[Sales_Amount]),Table14[[#This Row],[Sales_Amount]])</f>
        <v>60109.82</v>
      </c>
      <c r="Q4314" s="11">
        <f>IF(ISBLANK(Table14[[#This Row],[Quantity_Sold]]),MEDIAN(Table14[Quantity_Sold]),Table14[[#This Row],[Quantity_Sold]])</f>
        <v>24</v>
      </c>
      <c r="R4314" s="4" t="str">
        <f>TRIM(Table14[[#This Row],[Product_Category]])</f>
        <v>Electronics</v>
      </c>
      <c r="S4314" s="4" t="str">
        <f>PROPER(Table14[[#This Row],[Customer_Type]])</f>
        <v>New</v>
      </c>
      <c r="T4314" s="13">
        <f>IF(ISBLANK(Table14[[#This Row],[Discount]]),MEDIAN(Table14[Discount]),Table14[[#This Row],[Discount]])</f>
        <v>0.15</v>
      </c>
    </row>
    <row r="4315" spans="1:20" x14ac:dyDescent="0.3">
      <c r="A4315">
        <v>1331</v>
      </c>
      <c r="B4315" s="1">
        <v>45388</v>
      </c>
      <c r="C4315" t="s">
        <v>23</v>
      </c>
      <c r="D4315" t="s">
        <v>20</v>
      </c>
      <c r="E4315">
        <v>498.8</v>
      </c>
      <c r="F4315">
        <v>1</v>
      </c>
      <c r="G4315" t="s">
        <v>15</v>
      </c>
      <c r="H4315" s="9">
        <v>464.93</v>
      </c>
      <c r="I4315" s="9">
        <v>656.32</v>
      </c>
      <c r="J4315" t="s">
        <v>16</v>
      </c>
      <c r="K4315">
        <v>0.24</v>
      </c>
      <c r="L4315" s="4" t="s">
        <v>26</v>
      </c>
      <c r="M4315" s="4" t="s">
        <v>22</v>
      </c>
      <c r="N4315" s="4" t="str">
        <f>IF(ISBLANK(Table14[[#This Row],[Sales_Rep]]),"Unknown",Table14[[#This Row],[Sales_Rep]])</f>
        <v>Charlie</v>
      </c>
      <c r="O4315" t="str">
        <f>PROPER(Table14[[#This Row],[Region]])</f>
        <v>North</v>
      </c>
      <c r="P4315" s="9">
        <f>IF(ISBLANK(Table14[[#This Row],[Sales_Amount]]),MEDIAN(Table14[Sales_Amount]),Table14[[#This Row],[Sales_Amount]])</f>
        <v>498.8</v>
      </c>
      <c r="Q4315" s="11">
        <f>IF(ISBLANK(Table14[[#This Row],[Quantity_Sold]]),MEDIAN(Table14[Quantity_Sold]),Table14[[#This Row],[Quantity_Sold]])</f>
        <v>1</v>
      </c>
      <c r="R4315" s="4" t="str">
        <f>TRIM(Table14[[#This Row],[Product_Category]])</f>
        <v>Food</v>
      </c>
      <c r="S4315" s="4" t="str">
        <f>PROPER(Table14[[#This Row],[Customer_Type]])</f>
        <v>Returning</v>
      </c>
      <c r="T4315" s="13">
        <f>IF(ISBLANK(Table14[[#This Row],[Discount]]),MEDIAN(Table14[Discount]),Table14[[#This Row],[Discount]])</f>
        <v>0.24</v>
      </c>
    </row>
    <row r="4316" spans="1:20" x14ac:dyDescent="0.3">
      <c r="A4316">
        <v>1343</v>
      </c>
      <c r="B4316" s="1">
        <v>45069</v>
      </c>
      <c r="C4316" t="s">
        <v>19</v>
      </c>
      <c r="D4316" t="s">
        <v>27</v>
      </c>
      <c r="E4316">
        <v>4650.18</v>
      </c>
      <c r="F4316">
        <v>30</v>
      </c>
      <c r="G4316" t="s">
        <v>28</v>
      </c>
      <c r="H4316" s="9">
        <v>135.04</v>
      </c>
      <c r="I4316" s="9">
        <v>196.21</v>
      </c>
      <c r="J4316" t="s">
        <v>16</v>
      </c>
      <c r="K4316">
        <v>0.21</v>
      </c>
      <c r="L4316" s="4" t="s">
        <v>17</v>
      </c>
      <c r="M4316" s="4" t="s">
        <v>18</v>
      </c>
      <c r="N4316" s="4" t="str">
        <f>IF(ISBLANK(Table14[[#This Row],[Sales_Rep]]),"Unknown",Table14[[#This Row],[Sales_Rep]])</f>
        <v>Eve</v>
      </c>
      <c r="O4316" t="str">
        <f>PROPER(Table14[[#This Row],[Region]])</f>
        <v>West</v>
      </c>
      <c r="P4316" s="9">
        <f>IF(ISBLANK(Table14[[#This Row],[Sales_Amount]]),MEDIAN(Table14[Sales_Amount]),Table14[[#This Row],[Sales_Amount]])</f>
        <v>4650.18</v>
      </c>
      <c r="Q4316" s="11">
        <f>IF(ISBLANK(Table14[[#This Row],[Quantity_Sold]]),MEDIAN(Table14[Quantity_Sold]),Table14[[#This Row],[Quantity_Sold]])</f>
        <v>30</v>
      </c>
      <c r="R4316" s="4" t="str">
        <f>TRIM(Table14[[#This Row],[Product_Category]])</f>
        <v>Furniture</v>
      </c>
      <c r="S4316" s="4" t="str">
        <f>PROPER(Table14[[#This Row],[Customer_Type]])</f>
        <v>Returning</v>
      </c>
      <c r="T4316" s="13">
        <f>IF(ISBLANK(Table14[[#This Row],[Discount]]),MEDIAN(Table14[Discount]),Table14[[#This Row],[Discount]])</f>
        <v>0.21</v>
      </c>
    </row>
    <row r="4317" spans="1:20" x14ac:dyDescent="0.3">
      <c r="A4317">
        <v>1429</v>
      </c>
      <c r="B4317" s="1">
        <v>45371</v>
      </c>
      <c r="C4317" t="s">
        <v>29</v>
      </c>
      <c r="D4317" t="s">
        <v>20</v>
      </c>
      <c r="E4317">
        <v>52737.8</v>
      </c>
      <c r="F4317">
        <v>13</v>
      </c>
      <c r="G4317" t="s">
        <v>15</v>
      </c>
      <c r="H4317" s="9">
        <v>3085.74</v>
      </c>
      <c r="I4317" s="9">
        <v>4558.1499999999996</v>
      </c>
      <c r="J4317" t="s">
        <v>25</v>
      </c>
      <c r="K4317">
        <v>0.11</v>
      </c>
      <c r="L4317" s="4" t="s">
        <v>31</v>
      </c>
      <c r="M4317" s="4" t="s">
        <v>18</v>
      </c>
      <c r="N4317" s="4" t="str">
        <f>IF(ISBLANK(Table14[[#This Row],[Sales_Rep]]),"Unknown",Table14[[#This Row],[Sales_Rep]])</f>
        <v>Bob</v>
      </c>
      <c r="O4317" t="str">
        <f>PROPER(Table14[[#This Row],[Region]])</f>
        <v>North</v>
      </c>
      <c r="P4317" s="9">
        <f>IF(ISBLANK(Table14[[#This Row],[Sales_Amount]]),MEDIAN(Table14[Sales_Amount]),Table14[[#This Row],[Sales_Amount]])</f>
        <v>52737.8</v>
      </c>
      <c r="Q4317" s="11">
        <f>IF(ISBLANK(Table14[[#This Row],[Quantity_Sold]]),MEDIAN(Table14[Quantity_Sold]),Table14[[#This Row],[Quantity_Sold]])</f>
        <v>13</v>
      </c>
      <c r="R4317" s="4" t="str">
        <f>TRIM(Table14[[#This Row],[Product_Category]])</f>
        <v>Food</v>
      </c>
      <c r="S4317" s="4" t="str">
        <f>PROPER(Table14[[#This Row],[Customer_Type]])</f>
        <v>New</v>
      </c>
      <c r="T4317" s="13">
        <f>IF(ISBLANK(Table14[[#This Row],[Discount]]),MEDIAN(Table14[Discount]),Table14[[#This Row],[Discount]])</f>
        <v>0.11</v>
      </c>
    </row>
    <row r="4318" spans="1:20" x14ac:dyDescent="0.3">
      <c r="A4318">
        <v>1099</v>
      </c>
      <c r="B4318" s="1">
        <v>45111</v>
      </c>
      <c r="C4318" t="s">
        <v>23</v>
      </c>
      <c r="D4318" t="s">
        <v>27</v>
      </c>
      <c r="E4318">
        <v>86177.77</v>
      </c>
      <c r="F4318">
        <v>16</v>
      </c>
      <c r="G4318" t="s">
        <v>24</v>
      </c>
      <c r="H4318" s="9">
        <v>4752.5</v>
      </c>
      <c r="I4318" s="9">
        <v>5669.59</v>
      </c>
      <c r="J4318" t="s">
        <v>16</v>
      </c>
      <c r="K4318">
        <v>0.05</v>
      </c>
      <c r="L4318" s="4" t="s">
        <v>17</v>
      </c>
      <c r="M4318" s="4" t="s">
        <v>18</v>
      </c>
      <c r="N4318" s="4" t="str">
        <f>IF(ISBLANK(Table14[[#This Row],[Sales_Rep]]),"Unknown",Table14[[#This Row],[Sales_Rep]])</f>
        <v>Charlie</v>
      </c>
      <c r="O4318" t="str">
        <f>PROPER(Table14[[#This Row],[Region]])</f>
        <v>West</v>
      </c>
      <c r="P4318" s="9">
        <f>IF(ISBLANK(Table14[[#This Row],[Sales_Amount]]),MEDIAN(Table14[Sales_Amount]),Table14[[#This Row],[Sales_Amount]])</f>
        <v>86177.77</v>
      </c>
      <c r="Q4318" s="11">
        <f>IF(ISBLANK(Table14[[#This Row],[Quantity_Sold]]),MEDIAN(Table14[Quantity_Sold]),Table14[[#This Row],[Quantity_Sold]])</f>
        <v>16</v>
      </c>
      <c r="R4318" s="4" t="str">
        <f>TRIM(Table14[[#This Row],[Product_Category]])</f>
        <v>Clothing</v>
      </c>
      <c r="S4318" s="4" t="str">
        <f>PROPER(Table14[[#This Row],[Customer_Type]])</f>
        <v>Returning</v>
      </c>
      <c r="T4318" s="13">
        <f>IF(ISBLANK(Table14[[#This Row],[Discount]]),MEDIAN(Table14[Discount]),Table14[[#This Row],[Discount]])</f>
        <v>0.05</v>
      </c>
    </row>
    <row r="4319" spans="1:20" x14ac:dyDescent="0.3">
      <c r="A4319">
        <v>1197</v>
      </c>
      <c r="B4319" s="1">
        <v>45367</v>
      </c>
      <c r="C4319" t="s">
        <v>19</v>
      </c>
      <c r="D4319" t="s">
        <v>14</v>
      </c>
      <c r="E4319">
        <v>15117.27</v>
      </c>
      <c r="F4319">
        <v>18</v>
      </c>
      <c r="G4319" t="s">
        <v>24</v>
      </c>
      <c r="H4319" s="9">
        <v>869.84</v>
      </c>
      <c r="I4319" s="9">
        <v>1036.8499999999999</v>
      </c>
      <c r="J4319" t="s">
        <v>25</v>
      </c>
      <c r="K4319">
        <v>0.19</v>
      </c>
      <c r="L4319" s="4" t="s">
        <v>31</v>
      </c>
      <c r="M4319" s="4" t="s">
        <v>18</v>
      </c>
      <c r="N4319" s="4" t="str">
        <f>IF(ISBLANK(Table14[[#This Row],[Sales_Rep]]),"Unknown",Table14[[#This Row],[Sales_Rep]])</f>
        <v>Eve</v>
      </c>
      <c r="O4319" t="str">
        <f>PROPER(Table14[[#This Row],[Region]])</f>
        <v>East</v>
      </c>
      <c r="P4319" s="9">
        <f>IF(ISBLANK(Table14[[#This Row],[Sales_Amount]]),MEDIAN(Table14[Sales_Amount]),Table14[[#This Row],[Sales_Amount]])</f>
        <v>15117.27</v>
      </c>
      <c r="Q4319" s="11">
        <f>IF(ISBLANK(Table14[[#This Row],[Quantity_Sold]]),MEDIAN(Table14[Quantity_Sold]),Table14[[#This Row],[Quantity_Sold]])</f>
        <v>18</v>
      </c>
      <c r="R4319" s="4" t="str">
        <f>TRIM(Table14[[#This Row],[Product_Category]])</f>
        <v>Clothing</v>
      </c>
      <c r="S4319" s="4" t="str">
        <f>PROPER(Table14[[#This Row],[Customer_Type]])</f>
        <v>New</v>
      </c>
      <c r="T4319" s="13">
        <f>IF(ISBLANK(Table14[[#This Row],[Discount]]),MEDIAN(Table14[Discount]),Table14[[#This Row],[Discount]])</f>
        <v>0.19</v>
      </c>
    </row>
    <row r="4320" spans="1:20" x14ac:dyDescent="0.3">
      <c r="A4320">
        <v>1409</v>
      </c>
      <c r="B4320" s="1">
        <v>45410</v>
      </c>
      <c r="C4320" t="s">
        <v>23</v>
      </c>
      <c r="D4320" t="s">
        <v>30</v>
      </c>
      <c r="E4320">
        <v>54914.73</v>
      </c>
      <c r="F4320">
        <v>12</v>
      </c>
      <c r="G4320" t="s">
        <v>21</v>
      </c>
      <c r="H4320" s="9">
        <v>4013.84</v>
      </c>
      <c r="I4320" s="9">
        <v>5447.89</v>
      </c>
      <c r="J4320" t="s">
        <v>25</v>
      </c>
      <c r="K4320">
        <v>0.16</v>
      </c>
      <c r="L4320" s="4" t="s">
        <v>31</v>
      </c>
      <c r="M4320" s="4" t="s">
        <v>22</v>
      </c>
      <c r="N4320" s="4" t="str">
        <f>IF(ISBLANK(Table14[[#This Row],[Sales_Rep]]),"Unknown",Table14[[#This Row],[Sales_Rep]])</f>
        <v>Charlie</v>
      </c>
      <c r="O4320" t="str">
        <f>PROPER(Table14[[#This Row],[Region]])</f>
        <v>South</v>
      </c>
      <c r="P4320" s="9">
        <f>IF(ISBLANK(Table14[[#This Row],[Sales_Amount]]),MEDIAN(Table14[Sales_Amount]),Table14[[#This Row],[Sales_Amount]])</f>
        <v>54914.73</v>
      </c>
      <c r="Q4320" s="11">
        <f>IF(ISBLANK(Table14[[#This Row],[Quantity_Sold]]),MEDIAN(Table14[Quantity_Sold]),Table14[[#This Row],[Quantity_Sold]])</f>
        <v>12</v>
      </c>
      <c r="R4320" s="4" t="str">
        <f>TRIM(Table14[[#This Row],[Product_Category]])</f>
        <v>Electronics</v>
      </c>
      <c r="S4320" s="4" t="str">
        <f>PROPER(Table14[[#This Row],[Customer_Type]])</f>
        <v>New</v>
      </c>
      <c r="T4320" s="13">
        <f>IF(ISBLANK(Table14[[#This Row],[Discount]]),MEDIAN(Table14[Discount]),Table14[[#This Row],[Discount]])</f>
        <v>0.16</v>
      </c>
    </row>
    <row r="4321" spans="1:20" x14ac:dyDescent="0.3">
      <c r="A4321">
        <v>1156</v>
      </c>
      <c r="B4321" s="1">
        <v>45014</v>
      </c>
      <c r="C4321" t="s">
        <v>23</v>
      </c>
      <c r="D4321" t="s">
        <v>14</v>
      </c>
      <c r="E4321">
        <v>241093.94</v>
      </c>
      <c r="F4321">
        <v>39</v>
      </c>
      <c r="G4321" t="s">
        <v>15</v>
      </c>
      <c r="H4321" s="9">
        <v>4953.6899999999996</v>
      </c>
      <c r="I4321" s="9">
        <v>6647.2</v>
      </c>
      <c r="J4321" t="s">
        <v>16</v>
      </c>
      <c r="K4321">
        <v>7.0000000000000007E-2</v>
      </c>
      <c r="L4321" s="4" t="s">
        <v>31</v>
      </c>
      <c r="M4321" s="4" t="s">
        <v>22</v>
      </c>
      <c r="N4321" s="4" t="str">
        <f>IF(ISBLANK(Table14[[#This Row],[Sales_Rep]]),"Unknown",Table14[[#This Row],[Sales_Rep]])</f>
        <v>Charlie</v>
      </c>
      <c r="O4321" t="str">
        <f>PROPER(Table14[[#This Row],[Region]])</f>
        <v>East</v>
      </c>
      <c r="P4321" s="9">
        <f>IF(ISBLANK(Table14[[#This Row],[Sales_Amount]]),MEDIAN(Table14[Sales_Amount]),Table14[[#This Row],[Sales_Amount]])</f>
        <v>241093.94</v>
      </c>
      <c r="Q4321" s="11">
        <f>IF(ISBLANK(Table14[[#This Row],[Quantity_Sold]]),MEDIAN(Table14[Quantity_Sold]),Table14[[#This Row],[Quantity_Sold]])</f>
        <v>39</v>
      </c>
      <c r="R4321" s="4" t="str">
        <f>TRIM(Table14[[#This Row],[Product_Category]])</f>
        <v>Food</v>
      </c>
      <c r="S4321" s="4" t="str">
        <f>PROPER(Table14[[#This Row],[Customer_Type]])</f>
        <v>Returning</v>
      </c>
      <c r="T4321" s="13">
        <f>IF(ISBLANK(Table14[[#This Row],[Discount]]),MEDIAN(Table14[Discount]),Table14[[#This Row],[Discount]])</f>
        <v>7.0000000000000007E-2</v>
      </c>
    </row>
    <row r="4322" spans="1:20" x14ac:dyDescent="0.3">
      <c r="A4322">
        <v>1153</v>
      </c>
      <c r="B4322" s="1">
        <v>45370</v>
      </c>
      <c r="C4322" t="s">
        <v>19</v>
      </c>
      <c r="D4322" t="s">
        <v>14</v>
      </c>
      <c r="E4322">
        <v>101911.65</v>
      </c>
      <c r="F4322">
        <v>17</v>
      </c>
      <c r="G4322" t="s">
        <v>28</v>
      </c>
      <c r="H4322" s="9">
        <v>4638.47</v>
      </c>
      <c r="I4322" s="9">
        <v>6516.09</v>
      </c>
      <c r="J4322" t="s">
        <v>16</v>
      </c>
      <c r="K4322">
        <v>0.08</v>
      </c>
      <c r="L4322" s="4" t="s">
        <v>17</v>
      </c>
      <c r="M4322" s="4" t="s">
        <v>18</v>
      </c>
      <c r="N4322" s="4" t="str">
        <f>IF(ISBLANK(Table14[[#This Row],[Sales_Rep]]),"Unknown",Table14[[#This Row],[Sales_Rep]])</f>
        <v>Eve</v>
      </c>
      <c r="O4322" t="str">
        <f>PROPER(Table14[[#This Row],[Region]])</f>
        <v>East</v>
      </c>
      <c r="P4322" s="9">
        <f>IF(ISBLANK(Table14[[#This Row],[Sales_Amount]]),MEDIAN(Table14[Sales_Amount]),Table14[[#This Row],[Sales_Amount]])</f>
        <v>101911.65</v>
      </c>
      <c r="Q4322" s="11">
        <f>IF(ISBLANK(Table14[[#This Row],[Quantity_Sold]]),MEDIAN(Table14[Quantity_Sold]),Table14[[#This Row],[Quantity_Sold]])</f>
        <v>17</v>
      </c>
      <c r="R4322" s="4" t="str">
        <f>TRIM(Table14[[#This Row],[Product_Category]])</f>
        <v>Furniture</v>
      </c>
      <c r="S4322" s="4" t="str">
        <f>PROPER(Table14[[#This Row],[Customer_Type]])</f>
        <v>Returning</v>
      </c>
      <c r="T4322" s="13">
        <f>IF(ISBLANK(Table14[[#This Row],[Discount]]),MEDIAN(Table14[Discount]),Table14[[#This Row],[Discount]])</f>
        <v>0.08</v>
      </c>
    </row>
    <row r="4323" spans="1:20" x14ac:dyDescent="0.3">
      <c r="A4323">
        <v>1175</v>
      </c>
      <c r="B4323" s="1">
        <v>45316</v>
      </c>
      <c r="C4323" t="s">
        <v>19</v>
      </c>
      <c r="D4323" t="s">
        <v>27</v>
      </c>
      <c r="E4323">
        <v>13980.05</v>
      </c>
      <c r="F4323">
        <v>4</v>
      </c>
      <c r="G4323" t="s">
        <v>21</v>
      </c>
      <c r="H4323" s="9">
        <v>2882.34</v>
      </c>
      <c r="I4323" s="9">
        <v>3678.96</v>
      </c>
      <c r="J4323" t="s">
        <v>25</v>
      </c>
      <c r="K4323">
        <v>0.05</v>
      </c>
      <c r="L4323" s="4" t="s">
        <v>17</v>
      </c>
      <c r="M4323" s="4" t="s">
        <v>22</v>
      </c>
      <c r="N4323" s="4" t="str">
        <f>IF(ISBLANK(Table14[[#This Row],[Sales_Rep]]),"Unknown",Table14[[#This Row],[Sales_Rep]])</f>
        <v>Eve</v>
      </c>
      <c r="O4323" t="str">
        <f>PROPER(Table14[[#This Row],[Region]])</f>
        <v>West</v>
      </c>
      <c r="P4323" s="9">
        <f>IF(ISBLANK(Table14[[#This Row],[Sales_Amount]]),MEDIAN(Table14[Sales_Amount]),Table14[[#This Row],[Sales_Amount]])</f>
        <v>13980.05</v>
      </c>
      <c r="Q4323" s="11">
        <f>IF(ISBLANK(Table14[[#This Row],[Quantity_Sold]]),MEDIAN(Table14[Quantity_Sold]),Table14[[#This Row],[Quantity_Sold]])</f>
        <v>4</v>
      </c>
      <c r="R4323" s="4" t="str">
        <f>TRIM(Table14[[#This Row],[Product_Category]])</f>
        <v>Electronics</v>
      </c>
      <c r="S4323" s="4" t="str">
        <f>PROPER(Table14[[#This Row],[Customer_Type]])</f>
        <v>New</v>
      </c>
      <c r="T4323" s="13">
        <f>IF(ISBLANK(Table14[[#This Row],[Discount]]),MEDIAN(Table14[Discount]),Table14[[#This Row],[Discount]])</f>
        <v>0.05</v>
      </c>
    </row>
    <row r="4324" spans="1:20" x14ac:dyDescent="0.3">
      <c r="A4324">
        <v>1182</v>
      </c>
      <c r="B4324" s="1">
        <v>45340</v>
      </c>
      <c r="C4324" t="s">
        <v>32</v>
      </c>
      <c r="D4324" t="s">
        <v>30</v>
      </c>
      <c r="E4324">
        <v>106209.45</v>
      </c>
      <c r="F4324">
        <v>48</v>
      </c>
      <c r="G4324" t="s">
        <v>28</v>
      </c>
      <c r="H4324" s="9">
        <v>2152.69</v>
      </c>
      <c r="I4324" s="9">
        <v>3073.19</v>
      </c>
      <c r="J4324" t="s">
        <v>16</v>
      </c>
      <c r="K4324">
        <v>0.28000000000000003</v>
      </c>
      <c r="L4324" s="4" t="s">
        <v>17</v>
      </c>
      <c r="M4324" s="4" t="s">
        <v>18</v>
      </c>
      <c r="N4324" s="4" t="str">
        <f>IF(ISBLANK(Table14[[#This Row],[Sales_Rep]]),"Unknown",Table14[[#This Row],[Sales_Rep]])</f>
        <v>Alice</v>
      </c>
      <c r="O4324" t="str">
        <f>PROPER(Table14[[#This Row],[Region]])</f>
        <v>South</v>
      </c>
      <c r="P4324" s="9">
        <f>IF(ISBLANK(Table14[[#This Row],[Sales_Amount]]),MEDIAN(Table14[Sales_Amount]),Table14[[#This Row],[Sales_Amount]])</f>
        <v>106209.45</v>
      </c>
      <c r="Q4324" s="11">
        <f>IF(ISBLANK(Table14[[#This Row],[Quantity_Sold]]),MEDIAN(Table14[Quantity_Sold]),Table14[[#This Row],[Quantity_Sold]])</f>
        <v>48</v>
      </c>
      <c r="R4324" s="4" t="str">
        <f>TRIM(Table14[[#This Row],[Product_Category]])</f>
        <v>Furniture</v>
      </c>
      <c r="S4324" s="4" t="str">
        <f>PROPER(Table14[[#This Row],[Customer_Type]])</f>
        <v>Returning</v>
      </c>
      <c r="T4324" s="13">
        <f>IF(ISBLANK(Table14[[#This Row],[Discount]]),MEDIAN(Table14[Discount]),Table14[[#This Row],[Discount]])</f>
        <v>0.28000000000000003</v>
      </c>
    </row>
    <row r="4325" spans="1:20" x14ac:dyDescent="0.3">
      <c r="A4325">
        <v>1333</v>
      </c>
      <c r="B4325" s="1">
        <v>45033</v>
      </c>
      <c r="C4325" t="s">
        <v>23</v>
      </c>
      <c r="D4325" t="s">
        <v>20</v>
      </c>
      <c r="E4325">
        <v>18032.849999999999</v>
      </c>
      <c r="F4325">
        <v>13</v>
      </c>
      <c r="G4325" t="s">
        <v>21</v>
      </c>
      <c r="H4325" s="9">
        <v>1100.3599999999999</v>
      </c>
      <c r="I4325" s="9">
        <v>1444.94</v>
      </c>
      <c r="J4325" t="s">
        <v>25</v>
      </c>
      <c r="K4325">
        <v>0.04</v>
      </c>
      <c r="L4325" s="4" t="s">
        <v>31</v>
      </c>
      <c r="M4325" s="4" t="s">
        <v>18</v>
      </c>
      <c r="N4325" s="4" t="str">
        <f>IF(ISBLANK(Table14[[#This Row],[Sales_Rep]]),"Unknown",Table14[[#This Row],[Sales_Rep]])</f>
        <v>Charlie</v>
      </c>
      <c r="O4325" t="str">
        <f>PROPER(Table14[[#This Row],[Region]])</f>
        <v>North</v>
      </c>
      <c r="P4325" s="9">
        <f>IF(ISBLANK(Table14[[#This Row],[Sales_Amount]]),MEDIAN(Table14[Sales_Amount]),Table14[[#This Row],[Sales_Amount]])</f>
        <v>18032.849999999999</v>
      </c>
      <c r="Q4325" s="11">
        <f>IF(ISBLANK(Table14[[#This Row],[Quantity_Sold]]),MEDIAN(Table14[Quantity_Sold]),Table14[[#This Row],[Quantity_Sold]])</f>
        <v>13</v>
      </c>
      <c r="R4325" s="4" t="str">
        <f>TRIM(Table14[[#This Row],[Product_Category]])</f>
        <v>Electronics</v>
      </c>
      <c r="S4325" s="4" t="str">
        <f>PROPER(Table14[[#This Row],[Customer_Type]])</f>
        <v>New</v>
      </c>
      <c r="T4325" s="13">
        <f>IF(ISBLANK(Table14[[#This Row],[Discount]]),MEDIAN(Table14[Discount]),Table14[[#This Row],[Discount]])</f>
        <v>0.04</v>
      </c>
    </row>
    <row r="4326" spans="1:20" x14ac:dyDescent="0.3">
      <c r="A4326">
        <v>1157</v>
      </c>
      <c r="B4326" s="1">
        <v>45085</v>
      </c>
      <c r="C4326" t="s">
        <v>13</v>
      </c>
      <c r="D4326" t="s">
        <v>20</v>
      </c>
      <c r="E4326">
        <v>158352.16</v>
      </c>
      <c r="F4326">
        <v>45</v>
      </c>
      <c r="G4326" t="s">
        <v>21</v>
      </c>
      <c r="H4326" s="9">
        <v>2704.68</v>
      </c>
      <c r="I4326" s="9">
        <v>3909.93</v>
      </c>
      <c r="J4326" t="s">
        <v>16</v>
      </c>
      <c r="K4326">
        <v>0.1</v>
      </c>
      <c r="L4326" s="4" t="s">
        <v>31</v>
      </c>
      <c r="M4326" s="4" t="s">
        <v>18</v>
      </c>
      <c r="N4326" s="4" t="str">
        <f>IF(ISBLANK(Table14[[#This Row],[Sales_Rep]]),"Unknown",Table14[[#This Row],[Sales_Rep]])</f>
        <v>David</v>
      </c>
      <c r="O4326" t="str">
        <f>PROPER(Table14[[#This Row],[Region]])</f>
        <v>North</v>
      </c>
      <c r="P4326" s="9">
        <f>IF(ISBLANK(Table14[[#This Row],[Sales_Amount]]),MEDIAN(Table14[Sales_Amount]),Table14[[#This Row],[Sales_Amount]])</f>
        <v>158352.16</v>
      </c>
      <c r="Q4326" s="11">
        <f>IF(ISBLANK(Table14[[#This Row],[Quantity_Sold]]),MEDIAN(Table14[Quantity_Sold]),Table14[[#This Row],[Quantity_Sold]])</f>
        <v>45</v>
      </c>
      <c r="R4326" s="4" t="str">
        <f>TRIM(Table14[[#This Row],[Product_Category]])</f>
        <v>Electronics</v>
      </c>
      <c r="S4326" s="4" t="str">
        <f>PROPER(Table14[[#This Row],[Customer_Type]])</f>
        <v>Returning</v>
      </c>
      <c r="T4326" s="13">
        <f>IF(ISBLANK(Table14[[#This Row],[Discount]]),MEDIAN(Table14[Discount]),Table14[[#This Row],[Discount]])</f>
        <v>0.1</v>
      </c>
    </row>
    <row r="4327" spans="1:20" x14ac:dyDescent="0.3">
      <c r="A4327">
        <v>1412</v>
      </c>
      <c r="B4327" s="1">
        <v>45238</v>
      </c>
      <c r="C4327" t="s">
        <v>23</v>
      </c>
      <c r="D4327" t="s">
        <v>27</v>
      </c>
      <c r="E4327">
        <v>128906.63</v>
      </c>
      <c r="F4327">
        <v>29</v>
      </c>
      <c r="G4327" t="s">
        <v>21</v>
      </c>
      <c r="H4327" s="9">
        <v>3554.65</v>
      </c>
      <c r="I4327" s="9">
        <v>5109.26</v>
      </c>
      <c r="J4327" t="s">
        <v>16</v>
      </c>
      <c r="K4327">
        <v>0.13</v>
      </c>
      <c r="L4327" s="4" t="s">
        <v>31</v>
      </c>
      <c r="M4327" s="4" t="s">
        <v>18</v>
      </c>
      <c r="N4327" s="4" t="str">
        <f>IF(ISBLANK(Table14[[#This Row],[Sales_Rep]]),"Unknown",Table14[[#This Row],[Sales_Rep]])</f>
        <v>Charlie</v>
      </c>
      <c r="O4327" t="str">
        <f>PROPER(Table14[[#This Row],[Region]])</f>
        <v>West</v>
      </c>
      <c r="P4327" s="9">
        <f>IF(ISBLANK(Table14[[#This Row],[Sales_Amount]]),MEDIAN(Table14[Sales_Amount]),Table14[[#This Row],[Sales_Amount]])</f>
        <v>128906.63</v>
      </c>
      <c r="Q4327" s="11">
        <f>IF(ISBLANK(Table14[[#This Row],[Quantity_Sold]]),MEDIAN(Table14[Quantity_Sold]),Table14[[#This Row],[Quantity_Sold]])</f>
        <v>29</v>
      </c>
      <c r="R4327" s="4" t="str">
        <f>TRIM(Table14[[#This Row],[Product_Category]])</f>
        <v>Electronics</v>
      </c>
      <c r="S4327" s="4" t="str">
        <f>PROPER(Table14[[#This Row],[Customer_Type]])</f>
        <v>Returning</v>
      </c>
      <c r="T4327" s="13">
        <f>IF(ISBLANK(Table14[[#This Row],[Discount]]),MEDIAN(Table14[Discount]),Table14[[#This Row],[Discount]])</f>
        <v>0.13</v>
      </c>
    </row>
    <row r="4328" spans="1:20" x14ac:dyDescent="0.3">
      <c r="A4328">
        <v>1068</v>
      </c>
      <c r="B4328" s="1">
        <v>45331</v>
      </c>
      <c r="C4328" t="s">
        <v>23</v>
      </c>
      <c r="D4328" t="s">
        <v>14</v>
      </c>
      <c r="E4328">
        <v>25842.65</v>
      </c>
      <c r="F4328">
        <v>5</v>
      </c>
      <c r="G4328" t="s">
        <v>24</v>
      </c>
      <c r="H4328" s="9">
        <v>4894.05</v>
      </c>
      <c r="I4328" s="9">
        <v>7279.62</v>
      </c>
      <c r="J4328" t="s">
        <v>25</v>
      </c>
      <c r="K4328">
        <v>0.28999999999999998</v>
      </c>
      <c r="L4328" s="4" t="s">
        <v>17</v>
      </c>
      <c r="M4328" s="4" t="s">
        <v>22</v>
      </c>
      <c r="N4328" s="4" t="str">
        <f>IF(ISBLANK(Table14[[#This Row],[Sales_Rep]]),"Unknown",Table14[[#This Row],[Sales_Rep]])</f>
        <v>Charlie</v>
      </c>
      <c r="O4328" t="str">
        <f>PROPER(Table14[[#This Row],[Region]])</f>
        <v>East</v>
      </c>
      <c r="P4328" s="9">
        <f>IF(ISBLANK(Table14[[#This Row],[Sales_Amount]]),MEDIAN(Table14[Sales_Amount]),Table14[[#This Row],[Sales_Amount]])</f>
        <v>25842.65</v>
      </c>
      <c r="Q4328" s="11">
        <f>IF(ISBLANK(Table14[[#This Row],[Quantity_Sold]]),MEDIAN(Table14[Quantity_Sold]),Table14[[#This Row],[Quantity_Sold]])</f>
        <v>5</v>
      </c>
      <c r="R4328" s="4" t="str">
        <f>TRIM(Table14[[#This Row],[Product_Category]])</f>
        <v>Clothing</v>
      </c>
      <c r="S4328" s="4" t="str">
        <f>PROPER(Table14[[#This Row],[Customer_Type]])</f>
        <v>New</v>
      </c>
      <c r="T4328" s="13">
        <f>IF(ISBLANK(Table14[[#This Row],[Discount]]),MEDIAN(Table14[Discount]),Table14[[#This Row],[Discount]])</f>
        <v>0.28999999999999998</v>
      </c>
    </row>
    <row r="4329" spans="1:20" x14ac:dyDescent="0.3">
      <c r="A4329">
        <v>1134</v>
      </c>
      <c r="B4329" s="1">
        <v>45514</v>
      </c>
      <c r="C4329" t="s">
        <v>19</v>
      </c>
      <c r="D4329" t="s">
        <v>30</v>
      </c>
      <c r="E4329">
        <v>74655.11</v>
      </c>
      <c r="F4329">
        <v>32</v>
      </c>
      <c r="G4329" t="s">
        <v>28</v>
      </c>
      <c r="H4329" s="9">
        <v>2590.0500000000002</v>
      </c>
      <c r="I4329" s="9">
        <v>2990.99</v>
      </c>
      <c r="J4329" t="s">
        <v>16</v>
      </c>
      <c r="K4329">
        <v>0.22</v>
      </c>
      <c r="L4329" s="4" t="s">
        <v>31</v>
      </c>
      <c r="M4329" s="4" t="s">
        <v>22</v>
      </c>
      <c r="N4329" s="4" t="str">
        <f>IF(ISBLANK(Table14[[#This Row],[Sales_Rep]]),"Unknown",Table14[[#This Row],[Sales_Rep]])</f>
        <v>Eve</v>
      </c>
      <c r="O4329" t="str">
        <f>PROPER(Table14[[#This Row],[Region]])</f>
        <v>South</v>
      </c>
      <c r="P4329" s="9">
        <f>IF(ISBLANK(Table14[[#This Row],[Sales_Amount]]),MEDIAN(Table14[Sales_Amount]),Table14[[#This Row],[Sales_Amount]])</f>
        <v>74655.11</v>
      </c>
      <c r="Q4329" s="11">
        <f>IF(ISBLANK(Table14[[#This Row],[Quantity_Sold]]),MEDIAN(Table14[Quantity_Sold]),Table14[[#This Row],[Quantity_Sold]])</f>
        <v>32</v>
      </c>
      <c r="R4329" s="4" t="str">
        <f>TRIM(Table14[[#This Row],[Product_Category]])</f>
        <v>Furniture</v>
      </c>
      <c r="S4329" s="4" t="str">
        <f>PROPER(Table14[[#This Row],[Customer_Type]])</f>
        <v>Returning</v>
      </c>
      <c r="T4329" s="13">
        <f>IF(ISBLANK(Table14[[#This Row],[Discount]]),MEDIAN(Table14[Discount]),Table14[[#This Row],[Discount]])</f>
        <v>0.22</v>
      </c>
    </row>
    <row r="4330" spans="1:20" x14ac:dyDescent="0.3">
      <c r="A4330">
        <v>1117</v>
      </c>
      <c r="B4330" s="1">
        <v>45365</v>
      </c>
      <c r="C4330" t="s">
        <v>23</v>
      </c>
      <c r="D4330" t="s">
        <v>30</v>
      </c>
      <c r="E4330">
        <v>23213.37</v>
      </c>
      <c r="F4330">
        <v>6</v>
      </c>
      <c r="G4330" t="s">
        <v>15</v>
      </c>
      <c r="H4330" s="9">
        <v>3693.08</v>
      </c>
      <c r="I4330" s="9">
        <v>4205.32</v>
      </c>
      <c r="J4330" t="s">
        <v>25</v>
      </c>
      <c r="K4330">
        <v>0.08</v>
      </c>
      <c r="L4330" s="4" t="s">
        <v>26</v>
      </c>
      <c r="M4330" s="4" t="s">
        <v>18</v>
      </c>
      <c r="N4330" s="4" t="str">
        <f>IF(ISBLANK(Table14[[#This Row],[Sales_Rep]]),"Unknown",Table14[[#This Row],[Sales_Rep]])</f>
        <v>Charlie</v>
      </c>
      <c r="O4330" t="str">
        <f>PROPER(Table14[[#This Row],[Region]])</f>
        <v>South</v>
      </c>
      <c r="P4330" s="9">
        <f>IF(ISBLANK(Table14[[#This Row],[Sales_Amount]]),MEDIAN(Table14[Sales_Amount]),Table14[[#This Row],[Sales_Amount]])</f>
        <v>23213.37</v>
      </c>
      <c r="Q4330" s="11">
        <f>IF(ISBLANK(Table14[[#This Row],[Quantity_Sold]]),MEDIAN(Table14[Quantity_Sold]),Table14[[#This Row],[Quantity_Sold]])</f>
        <v>6</v>
      </c>
      <c r="R4330" s="4" t="str">
        <f>TRIM(Table14[[#This Row],[Product_Category]])</f>
        <v>Food</v>
      </c>
      <c r="S4330" s="4" t="str">
        <f>PROPER(Table14[[#This Row],[Customer_Type]])</f>
        <v>New</v>
      </c>
      <c r="T4330" s="13">
        <f>IF(ISBLANK(Table14[[#This Row],[Discount]]),MEDIAN(Table14[Discount]),Table14[[#This Row],[Discount]])</f>
        <v>0.08</v>
      </c>
    </row>
    <row r="4331" spans="1:20" x14ac:dyDescent="0.3">
      <c r="A4331">
        <v>1345</v>
      </c>
      <c r="B4331" s="1">
        <v>45320</v>
      </c>
      <c r="C4331" t="s">
        <v>23</v>
      </c>
      <c r="D4331" t="s">
        <v>27</v>
      </c>
      <c r="E4331">
        <v>119193.87</v>
      </c>
      <c r="F4331">
        <v>21</v>
      </c>
      <c r="G4331" t="s">
        <v>28</v>
      </c>
      <c r="H4331" s="9">
        <v>4147.03</v>
      </c>
      <c r="I4331" s="9">
        <v>6038.19</v>
      </c>
      <c r="J4331" t="s">
        <v>25</v>
      </c>
      <c r="K4331">
        <v>0.06</v>
      </c>
      <c r="L4331" s="4" t="s">
        <v>26</v>
      </c>
      <c r="M4331" s="4" t="s">
        <v>18</v>
      </c>
      <c r="N4331" s="4" t="str">
        <f>IF(ISBLANK(Table14[[#This Row],[Sales_Rep]]),"Unknown",Table14[[#This Row],[Sales_Rep]])</f>
        <v>Charlie</v>
      </c>
      <c r="O4331" t="str">
        <f>PROPER(Table14[[#This Row],[Region]])</f>
        <v>West</v>
      </c>
      <c r="P4331" s="9">
        <f>IF(ISBLANK(Table14[[#This Row],[Sales_Amount]]),MEDIAN(Table14[Sales_Amount]),Table14[[#This Row],[Sales_Amount]])</f>
        <v>119193.87</v>
      </c>
      <c r="Q4331" s="11">
        <f>IF(ISBLANK(Table14[[#This Row],[Quantity_Sold]]),MEDIAN(Table14[Quantity_Sold]),Table14[[#This Row],[Quantity_Sold]])</f>
        <v>21</v>
      </c>
      <c r="R4331" s="4" t="str">
        <f>TRIM(Table14[[#This Row],[Product_Category]])</f>
        <v>Furniture</v>
      </c>
      <c r="S4331" s="4" t="str">
        <f>PROPER(Table14[[#This Row],[Customer_Type]])</f>
        <v>New</v>
      </c>
      <c r="T4331" s="13">
        <f>IF(ISBLANK(Table14[[#This Row],[Discount]]),MEDIAN(Table14[Discount]),Table14[[#This Row],[Discount]])</f>
        <v>0.06</v>
      </c>
    </row>
    <row r="4332" spans="1:20" x14ac:dyDescent="0.3">
      <c r="A4332">
        <v>1116</v>
      </c>
      <c r="B4332" s="1">
        <v>44935</v>
      </c>
      <c r="C4332" t="s">
        <v>13</v>
      </c>
      <c r="D4332" t="s">
        <v>27</v>
      </c>
      <c r="E4332">
        <v>6025.97</v>
      </c>
      <c r="F4332">
        <v>12</v>
      </c>
      <c r="G4332" t="s">
        <v>24</v>
      </c>
      <c r="H4332" s="9">
        <v>468.34</v>
      </c>
      <c r="I4332" s="9">
        <v>577.20000000000005</v>
      </c>
      <c r="J4332" t="s">
        <v>16</v>
      </c>
      <c r="K4332">
        <v>0.13</v>
      </c>
      <c r="L4332" s="4" t="s">
        <v>17</v>
      </c>
      <c r="M4332" s="4" t="s">
        <v>18</v>
      </c>
      <c r="N4332" s="4" t="str">
        <f>IF(ISBLANK(Table14[[#This Row],[Sales_Rep]]),"Unknown",Table14[[#This Row],[Sales_Rep]])</f>
        <v>David</v>
      </c>
      <c r="O4332" t="str">
        <f>PROPER(Table14[[#This Row],[Region]])</f>
        <v>West</v>
      </c>
      <c r="P4332" s="9">
        <f>IF(ISBLANK(Table14[[#This Row],[Sales_Amount]]),MEDIAN(Table14[Sales_Amount]),Table14[[#This Row],[Sales_Amount]])</f>
        <v>6025.97</v>
      </c>
      <c r="Q4332" s="11">
        <f>IF(ISBLANK(Table14[[#This Row],[Quantity_Sold]]),MEDIAN(Table14[Quantity_Sold]),Table14[[#This Row],[Quantity_Sold]])</f>
        <v>12</v>
      </c>
      <c r="R4332" s="4" t="str">
        <f>TRIM(Table14[[#This Row],[Product_Category]])</f>
        <v>Clothing</v>
      </c>
      <c r="S4332" s="4" t="str">
        <f>PROPER(Table14[[#This Row],[Customer_Type]])</f>
        <v>Returning</v>
      </c>
      <c r="T4332" s="13">
        <f>IF(ISBLANK(Table14[[#This Row],[Discount]]),MEDIAN(Table14[Discount]),Table14[[#This Row],[Discount]])</f>
        <v>0.13</v>
      </c>
    </row>
    <row r="4333" spans="1:20" x14ac:dyDescent="0.3">
      <c r="A4333">
        <v>1445</v>
      </c>
      <c r="B4333" s="1">
        <v>45358</v>
      </c>
      <c r="C4333" t="s">
        <v>19</v>
      </c>
      <c r="D4333" t="s">
        <v>27</v>
      </c>
      <c r="E4333">
        <v>3870.32</v>
      </c>
      <c r="F4333">
        <v>17</v>
      </c>
      <c r="G4333" t="s">
        <v>15</v>
      </c>
      <c r="H4333" s="9">
        <v>216.97</v>
      </c>
      <c r="I4333" s="9">
        <v>295.67</v>
      </c>
      <c r="J4333" t="s">
        <v>16</v>
      </c>
      <c r="K4333">
        <v>0.23</v>
      </c>
      <c r="L4333" s="4" t="s">
        <v>31</v>
      </c>
      <c r="M4333" s="4" t="s">
        <v>18</v>
      </c>
      <c r="N4333" s="4" t="str">
        <f>IF(ISBLANK(Table14[[#This Row],[Sales_Rep]]),"Unknown",Table14[[#This Row],[Sales_Rep]])</f>
        <v>Eve</v>
      </c>
      <c r="O4333" t="str">
        <f>PROPER(Table14[[#This Row],[Region]])</f>
        <v>West</v>
      </c>
      <c r="P4333" s="9">
        <f>IF(ISBLANK(Table14[[#This Row],[Sales_Amount]]),MEDIAN(Table14[Sales_Amount]),Table14[[#This Row],[Sales_Amount]])</f>
        <v>3870.32</v>
      </c>
      <c r="Q4333" s="11">
        <f>IF(ISBLANK(Table14[[#This Row],[Quantity_Sold]]),MEDIAN(Table14[Quantity_Sold]),Table14[[#This Row],[Quantity_Sold]])</f>
        <v>17</v>
      </c>
      <c r="R4333" s="4" t="str">
        <f>TRIM(Table14[[#This Row],[Product_Category]])</f>
        <v>Food</v>
      </c>
      <c r="S4333" s="4" t="str">
        <f>PROPER(Table14[[#This Row],[Customer_Type]])</f>
        <v>Returning</v>
      </c>
      <c r="T4333" s="13">
        <f>IF(ISBLANK(Table14[[#This Row],[Discount]]),MEDIAN(Table14[Discount]),Table14[[#This Row],[Discount]])</f>
        <v>0.23</v>
      </c>
    </row>
    <row r="4334" spans="1:20" x14ac:dyDescent="0.3">
      <c r="A4334">
        <v>1377</v>
      </c>
      <c r="B4334" s="1">
        <v>44936</v>
      </c>
      <c r="C4334" t="s">
        <v>23</v>
      </c>
      <c r="D4334" t="s">
        <v>27</v>
      </c>
      <c r="E4334">
        <v>4613.3900000000003</v>
      </c>
      <c r="F4334">
        <v>11</v>
      </c>
      <c r="G4334" t="s">
        <v>24</v>
      </c>
      <c r="H4334" s="9">
        <v>364.65</v>
      </c>
      <c r="I4334" s="9">
        <v>505.3</v>
      </c>
      <c r="J4334" t="s">
        <v>25</v>
      </c>
      <c r="K4334">
        <v>0.17</v>
      </c>
      <c r="L4334" s="4" t="s">
        <v>31</v>
      </c>
      <c r="M4334" s="4" t="s">
        <v>22</v>
      </c>
      <c r="N4334" s="4" t="str">
        <f>IF(ISBLANK(Table14[[#This Row],[Sales_Rep]]),"Unknown",Table14[[#This Row],[Sales_Rep]])</f>
        <v>Charlie</v>
      </c>
      <c r="O4334" t="str">
        <f>PROPER(Table14[[#This Row],[Region]])</f>
        <v>West</v>
      </c>
      <c r="P4334" s="9">
        <f>IF(ISBLANK(Table14[[#This Row],[Sales_Amount]]),MEDIAN(Table14[Sales_Amount]),Table14[[#This Row],[Sales_Amount]])</f>
        <v>4613.3900000000003</v>
      </c>
      <c r="Q4334" s="11">
        <f>IF(ISBLANK(Table14[[#This Row],[Quantity_Sold]]),MEDIAN(Table14[Quantity_Sold]),Table14[[#This Row],[Quantity_Sold]])</f>
        <v>11</v>
      </c>
      <c r="R4334" s="4" t="str">
        <f>TRIM(Table14[[#This Row],[Product_Category]])</f>
        <v>Clothing</v>
      </c>
      <c r="S4334" s="4" t="str">
        <f>PROPER(Table14[[#This Row],[Customer_Type]])</f>
        <v>New</v>
      </c>
      <c r="T4334" s="13">
        <f>IF(ISBLANK(Table14[[#This Row],[Discount]]),MEDIAN(Table14[Discount]),Table14[[#This Row],[Discount]])</f>
        <v>0.17</v>
      </c>
    </row>
    <row r="4335" spans="1:20" x14ac:dyDescent="0.3">
      <c r="A4335">
        <v>1410</v>
      </c>
      <c r="B4335" s="1">
        <v>45354</v>
      </c>
      <c r="C4335" t="s">
        <v>29</v>
      </c>
      <c r="D4335" t="s">
        <v>14</v>
      </c>
      <c r="E4335">
        <v>24600.71</v>
      </c>
      <c r="F4335">
        <v>45</v>
      </c>
      <c r="G4335" t="s">
        <v>24</v>
      </c>
      <c r="H4335" s="9">
        <v>506.91</v>
      </c>
      <c r="I4335" s="9">
        <v>621.23</v>
      </c>
      <c r="J4335" t="s">
        <v>25</v>
      </c>
      <c r="K4335">
        <v>0.12</v>
      </c>
      <c r="L4335" s="4" t="s">
        <v>26</v>
      </c>
      <c r="M4335" s="4" t="s">
        <v>18</v>
      </c>
      <c r="N4335" s="4" t="str">
        <f>IF(ISBLANK(Table14[[#This Row],[Sales_Rep]]),"Unknown",Table14[[#This Row],[Sales_Rep]])</f>
        <v>Bob</v>
      </c>
      <c r="O4335" t="str">
        <f>PROPER(Table14[[#This Row],[Region]])</f>
        <v>East</v>
      </c>
      <c r="P4335" s="9">
        <f>IF(ISBLANK(Table14[[#This Row],[Sales_Amount]]),MEDIAN(Table14[Sales_Amount]),Table14[[#This Row],[Sales_Amount]])</f>
        <v>24600.71</v>
      </c>
      <c r="Q4335" s="11">
        <f>IF(ISBLANK(Table14[[#This Row],[Quantity_Sold]]),MEDIAN(Table14[Quantity_Sold]),Table14[[#This Row],[Quantity_Sold]])</f>
        <v>45</v>
      </c>
      <c r="R4335" s="4" t="str">
        <f>TRIM(Table14[[#This Row],[Product_Category]])</f>
        <v>Clothing</v>
      </c>
      <c r="S4335" s="4" t="str">
        <f>PROPER(Table14[[#This Row],[Customer_Type]])</f>
        <v>New</v>
      </c>
      <c r="T4335" s="13">
        <f>IF(ISBLANK(Table14[[#This Row],[Discount]]),MEDIAN(Table14[Discount]),Table14[[#This Row],[Discount]])</f>
        <v>0.12</v>
      </c>
    </row>
    <row r="4336" spans="1:20" x14ac:dyDescent="0.3">
      <c r="A4336">
        <v>1299</v>
      </c>
      <c r="B4336" s="1">
        <v>45356</v>
      </c>
      <c r="C4336" t="s">
        <v>32</v>
      </c>
      <c r="D4336" t="s">
        <v>30</v>
      </c>
      <c r="E4336">
        <v>45163.9</v>
      </c>
      <c r="F4336">
        <v>9</v>
      </c>
      <c r="G4336" t="s">
        <v>28</v>
      </c>
      <c r="H4336" s="9">
        <v>4801.43</v>
      </c>
      <c r="I4336" s="9">
        <v>5638.44</v>
      </c>
      <c r="J4336" t="s">
        <v>25</v>
      </c>
      <c r="K4336">
        <v>0.11</v>
      </c>
      <c r="L4336" s="4" t="s">
        <v>17</v>
      </c>
      <c r="M4336" s="4" t="s">
        <v>22</v>
      </c>
      <c r="N4336" s="4" t="str">
        <f>IF(ISBLANK(Table14[[#This Row],[Sales_Rep]]),"Unknown",Table14[[#This Row],[Sales_Rep]])</f>
        <v>Alice</v>
      </c>
      <c r="O4336" t="str">
        <f>PROPER(Table14[[#This Row],[Region]])</f>
        <v>South</v>
      </c>
      <c r="P4336" s="9">
        <f>IF(ISBLANK(Table14[[#This Row],[Sales_Amount]]),MEDIAN(Table14[Sales_Amount]),Table14[[#This Row],[Sales_Amount]])</f>
        <v>45163.9</v>
      </c>
      <c r="Q4336" s="11">
        <f>IF(ISBLANK(Table14[[#This Row],[Quantity_Sold]]),MEDIAN(Table14[Quantity_Sold]),Table14[[#This Row],[Quantity_Sold]])</f>
        <v>9</v>
      </c>
      <c r="R4336" s="4" t="str">
        <f>TRIM(Table14[[#This Row],[Product_Category]])</f>
        <v>Furniture</v>
      </c>
      <c r="S4336" s="4" t="str">
        <f>PROPER(Table14[[#This Row],[Customer_Type]])</f>
        <v>New</v>
      </c>
      <c r="T4336" s="13">
        <f>IF(ISBLANK(Table14[[#This Row],[Discount]]),MEDIAN(Table14[Discount]),Table14[[#This Row],[Discount]])</f>
        <v>0.11</v>
      </c>
    </row>
    <row r="4337" spans="1:20" x14ac:dyDescent="0.3">
      <c r="A4337">
        <v>1250</v>
      </c>
      <c r="B4337" s="1">
        <v>45215</v>
      </c>
      <c r="C4337" t="s">
        <v>13</v>
      </c>
      <c r="D4337" t="s">
        <v>20</v>
      </c>
      <c r="E4337">
        <v>49648.09</v>
      </c>
      <c r="F4337">
        <v>44</v>
      </c>
      <c r="G4337" t="s">
        <v>24</v>
      </c>
      <c r="H4337" s="9">
        <v>1026.4000000000001</v>
      </c>
      <c r="I4337" s="9">
        <v>1465.41</v>
      </c>
      <c r="J4337" t="s">
        <v>16</v>
      </c>
      <c r="K4337">
        <v>0.23</v>
      </c>
      <c r="L4337" s="4" t="s">
        <v>26</v>
      </c>
      <c r="M4337" s="4" t="s">
        <v>18</v>
      </c>
      <c r="N4337" s="4" t="str">
        <f>IF(ISBLANK(Table14[[#This Row],[Sales_Rep]]),"Unknown",Table14[[#This Row],[Sales_Rep]])</f>
        <v>David</v>
      </c>
      <c r="O4337" t="str">
        <f>PROPER(Table14[[#This Row],[Region]])</f>
        <v>North</v>
      </c>
      <c r="P4337" s="9">
        <f>IF(ISBLANK(Table14[[#This Row],[Sales_Amount]]),MEDIAN(Table14[Sales_Amount]),Table14[[#This Row],[Sales_Amount]])</f>
        <v>49648.09</v>
      </c>
      <c r="Q4337" s="11">
        <f>IF(ISBLANK(Table14[[#This Row],[Quantity_Sold]]),MEDIAN(Table14[Quantity_Sold]),Table14[[#This Row],[Quantity_Sold]])</f>
        <v>44</v>
      </c>
      <c r="R4337" s="4" t="str">
        <f>TRIM(Table14[[#This Row],[Product_Category]])</f>
        <v>Clothing</v>
      </c>
      <c r="S4337" s="4" t="str">
        <f>PROPER(Table14[[#This Row],[Customer_Type]])</f>
        <v>Returning</v>
      </c>
      <c r="T4337" s="13">
        <f>IF(ISBLANK(Table14[[#This Row],[Discount]]),MEDIAN(Table14[Discount]),Table14[[#This Row],[Discount]])</f>
        <v>0.23</v>
      </c>
    </row>
    <row r="4338" spans="1:20" x14ac:dyDescent="0.3">
      <c r="A4338">
        <v>1070</v>
      </c>
      <c r="B4338" s="1">
        <v>45480</v>
      </c>
      <c r="C4338" t="s">
        <v>23</v>
      </c>
      <c r="D4338" t="s">
        <v>30</v>
      </c>
      <c r="E4338">
        <v>55924.39</v>
      </c>
      <c r="F4338">
        <v>16</v>
      </c>
      <c r="G4338" t="s">
        <v>21</v>
      </c>
      <c r="H4338" s="9">
        <v>3207.41</v>
      </c>
      <c r="I4338" s="9">
        <v>3530.58</v>
      </c>
      <c r="J4338" t="s">
        <v>25</v>
      </c>
      <c r="K4338">
        <v>0.01</v>
      </c>
      <c r="L4338" s="4" t="s">
        <v>31</v>
      </c>
      <c r="M4338" s="4" t="s">
        <v>18</v>
      </c>
      <c r="N4338" s="4" t="str">
        <f>IF(ISBLANK(Table14[[#This Row],[Sales_Rep]]),"Unknown",Table14[[#This Row],[Sales_Rep]])</f>
        <v>Charlie</v>
      </c>
      <c r="O4338" t="str">
        <f>PROPER(Table14[[#This Row],[Region]])</f>
        <v>South</v>
      </c>
      <c r="P4338" s="9">
        <f>IF(ISBLANK(Table14[[#This Row],[Sales_Amount]]),MEDIAN(Table14[Sales_Amount]),Table14[[#This Row],[Sales_Amount]])</f>
        <v>55924.39</v>
      </c>
      <c r="Q4338" s="11">
        <f>IF(ISBLANK(Table14[[#This Row],[Quantity_Sold]]),MEDIAN(Table14[Quantity_Sold]),Table14[[#This Row],[Quantity_Sold]])</f>
        <v>16</v>
      </c>
      <c r="R4338" s="4" t="str">
        <f>TRIM(Table14[[#This Row],[Product_Category]])</f>
        <v>Electronics</v>
      </c>
      <c r="S4338" s="4" t="str">
        <f>PROPER(Table14[[#This Row],[Customer_Type]])</f>
        <v>New</v>
      </c>
      <c r="T4338" s="13">
        <f>IF(ISBLANK(Table14[[#This Row],[Discount]]),MEDIAN(Table14[Discount]),Table14[[#This Row],[Discount]])</f>
        <v>0.01</v>
      </c>
    </row>
    <row r="4339" spans="1:20" x14ac:dyDescent="0.3">
      <c r="A4339">
        <v>1448</v>
      </c>
      <c r="B4339" s="1">
        <v>45484</v>
      </c>
      <c r="C4339" t="s">
        <v>29</v>
      </c>
      <c r="D4339" t="s">
        <v>30</v>
      </c>
      <c r="E4339">
        <v>4405.72</v>
      </c>
      <c r="F4339">
        <v>1</v>
      </c>
      <c r="G4339" t="s">
        <v>21</v>
      </c>
      <c r="H4339" s="9">
        <v>4264.6000000000004</v>
      </c>
      <c r="I4339" s="9">
        <v>5576.86</v>
      </c>
      <c r="J4339" t="s">
        <v>25</v>
      </c>
      <c r="K4339">
        <v>0.21</v>
      </c>
      <c r="L4339" s="4" t="s">
        <v>26</v>
      </c>
      <c r="M4339" s="4" t="s">
        <v>18</v>
      </c>
      <c r="N4339" s="4" t="str">
        <f>IF(ISBLANK(Table14[[#This Row],[Sales_Rep]]),"Unknown",Table14[[#This Row],[Sales_Rep]])</f>
        <v>Bob</v>
      </c>
      <c r="O4339" t="str">
        <f>PROPER(Table14[[#This Row],[Region]])</f>
        <v>South</v>
      </c>
      <c r="P4339" s="9">
        <f>IF(ISBLANK(Table14[[#This Row],[Sales_Amount]]),MEDIAN(Table14[Sales_Amount]),Table14[[#This Row],[Sales_Amount]])</f>
        <v>4405.72</v>
      </c>
      <c r="Q4339" s="11">
        <f>IF(ISBLANK(Table14[[#This Row],[Quantity_Sold]]),MEDIAN(Table14[Quantity_Sold]),Table14[[#This Row],[Quantity_Sold]])</f>
        <v>1</v>
      </c>
      <c r="R4339" s="4" t="str">
        <f>TRIM(Table14[[#This Row],[Product_Category]])</f>
        <v>Electronics</v>
      </c>
      <c r="S4339" s="4" t="str">
        <f>PROPER(Table14[[#This Row],[Customer_Type]])</f>
        <v>New</v>
      </c>
      <c r="T4339" s="13">
        <f>IF(ISBLANK(Table14[[#This Row],[Discount]]),MEDIAN(Table14[Discount]),Table14[[#This Row],[Discount]])</f>
        <v>0.21</v>
      </c>
    </row>
    <row r="4340" spans="1:20" x14ac:dyDescent="0.3">
      <c r="A4340">
        <v>1080</v>
      </c>
      <c r="B4340" s="1">
        <v>45597</v>
      </c>
      <c r="C4340" t="s">
        <v>23</v>
      </c>
      <c r="D4340" t="s">
        <v>20</v>
      </c>
      <c r="E4340">
        <v>43510.11</v>
      </c>
      <c r="F4340">
        <v>9</v>
      </c>
      <c r="G4340" t="s">
        <v>21</v>
      </c>
      <c r="H4340" s="9">
        <v>4250.4399999999996</v>
      </c>
      <c r="I4340" s="9">
        <v>4883.29</v>
      </c>
      <c r="J4340" t="s">
        <v>25</v>
      </c>
      <c r="K4340">
        <v>0.01</v>
      </c>
      <c r="L4340" s="4" t="s">
        <v>26</v>
      </c>
      <c r="M4340" s="4" t="s">
        <v>18</v>
      </c>
      <c r="N4340" s="4" t="str">
        <f>IF(ISBLANK(Table14[[#This Row],[Sales_Rep]]),"Unknown",Table14[[#This Row],[Sales_Rep]])</f>
        <v>Charlie</v>
      </c>
      <c r="O4340" t="str">
        <f>PROPER(Table14[[#This Row],[Region]])</f>
        <v>North</v>
      </c>
      <c r="P4340" s="9">
        <f>IF(ISBLANK(Table14[[#This Row],[Sales_Amount]]),MEDIAN(Table14[Sales_Amount]),Table14[[#This Row],[Sales_Amount]])</f>
        <v>43510.11</v>
      </c>
      <c r="Q4340" s="11">
        <f>IF(ISBLANK(Table14[[#This Row],[Quantity_Sold]]),MEDIAN(Table14[Quantity_Sold]),Table14[[#This Row],[Quantity_Sold]])</f>
        <v>9</v>
      </c>
      <c r="R4340" s="4" t="str">
        <f>TRIM(Table14[[#This Row],[Product_Category]])</f>
        <v>Electronics</v>
      </c>
      <c r="S4340" s="4" t="str">
        <f>PROPER(Table14[[#This Row],[Customer_Type]])</f>
        <v>New</v>
      </c>
      <c r="T4340" s="13">
        <f>IF(ISBLANK(Table14[[#This Row],[Discount]]),MEDIAN(Table14[Discount]),Table14[[#This Row],[Discount]])</f>
        <v>0.01</v>
      </c>
    </row>
    <row r="4341" spans="1:20" x14ac:dyDescent="0.3">
      <c r="A4341">
        <v>1295</v>
      </c>
      <c r="B4341" s="1">
        <v>45361</v>
      </c>
      <c r="C4341" t="s">
        <v>23</v>
      </c>
      <c r="D4341" t="s">
        <v>27</v>
      </c>
      <c r="E4341">
        <v>131668.99</v>
      </c>
      <c r="F4341">
        <v>32</v>
      </c>
      <c r="G4341" t="s">
        <v>21</v>
      </c>
      <c r="H4341" s="9">
        <v>4855.47</v>
      </c>
      <c r="I4341" s="9">
        <v>5878.08</v>
      </c>
      <c r="J4341" t="s">
        <v>25</v>
      </c>
      <c r="K4341">
        <v>0.3</v>
      </c>
      <c r="L4341" s="4" t="s">
        <v>31</v>
      </c>
      <c r="M4341" s="4" t="s">
        <v>22</v>
      </c>
      <c r="N4341" s="4" t="str">
        <f>IF(ISBLANK(Table14[[#This Row],[Sales_Rep]]),"Unknown",Table14[[#This Row],[Sales_Rep]])</f>
        <v>Charlie</v>
      </c>
      <c r="O4341" t="str">
        <f>PROPER(Table14[[#This Row],[Region]])</f>
        <v>West</v>
      </c>
      <c r="P4341" s="9">
        <f>IF(ISBLANK(Table14[[#This Row],[Sales_Amount]]),MEDIAN(Table14[Sales_Amount]),Table14[[#This Row],[Sales_Amount]])</f>
        <v>131668.99</v>
      </c>
      <c r="Q4341" s="11">
        <f>IF(ISBLANK(Table14[[#This Row],[Quantity_Sold]]),MEDIAN(Table14[Quantity_Sold]),Table14[[#This Row],[Quantity_Sold]])</f>
        <v>32</v>
      </c>
      <c r="R4341" s="4" t="str">
        <f>TRIM(Table14[[#This Row],[Product_Category]])</f>
        <v>Electronics</v>
      </c>
      <c r="S4341" s="4" t="str">
        <f>PROPER(Table14[[#This Row],[Customer_Type]])</f>
        <v>New</v>
      </c>
      <c r="T4341" s="13">
        <f>IF(ISBLANK(Table14[[#This Row],[Discount]]),MEDIAN(Table14[Discount]),Table14[[#This Row],[Discount]])</f>
        <v>0.3</v>
      </c>
    </row>
    <row r="4342" spans="1:20" x14ac:dyDescent="0.3">
      <c r="A4342">
        <v>1255</v>
      </c>
      <c r="B4342" s="1">
        <v>44935</v>
      </c>
      <c r="C4342" t="s">
        <v>19</v>
      </c>
      <c r="D4342" t="s">
        <v>27</v>
      </c>
      <c r="E4342">
        <v>25721.65</v>
      </c>
      <c r="F4342">
        <v>23</v>
      </c>
      <c r="G4342" t="s">
        <v>15</v>
      </c>
      <c r="H4342" s="9">
        <v>1220.28</v>
      </c>
      <c r="I4342" s="9">
        <v>1452.38</v>
      </c>
      <c r="J4342" t="s">
        <v>16</v>
      </c>
      <c r="K4342">
        <v>0.23</v>
      </c>
      <c r="L4342" s="4" t="s">
        <v>26</v>
      </c>
      <c r="M4342" s="4" t="s">
        <v>18</v>
      </c>
      <c r="N4342" s="4" t="str">
        <f>IF(ISBLANK(Table14[[#This Row],[Sales_Rep]]),"Unknown",Table14[[#This Row],[Sales_Rep]])</f>
        <v>Eve</v>
      </c>
      <c r="O4342" t="str">
        <f>PROPER(Table14[[#This Row],[Region]])</f>
        <v>West</v>
      </c>
      <c r="P4342" s="9">
        <f>IF(ISBLANK(Table14[[#This Row],[Sales_Amount]]),MEDIAN(Table14[Sales_Amount]),Table14[[#This Row],[Sales_Amount]])</f>
        <v>25721.65</v>
      </c>
      <c r="Q4342" s="11">
        <f>IF(ISBLANK(Table14[[#This Row],[Quantity_Sold]]),MEDIAN(Table14[Quantity_Sold]),Table14[[#This Row],[Quantity_Sold]])</f>
        <v>23</v>
      </c>
      <c r="R4342" s="4" t="str">
        <f>TRIM(Table14[[#This Row],[Product_Category]])</f>
        <v>Food</v>
      </c>
      <c r="S4342" s="4" t="str">
        <f>PROPER(Table14[[#This Row],[Customer_Type]])</f>
        <v>Returning</v>
      </c>
      <c r="T4342" s="13">
        <f>IF(ISBLANK(Table14[[#This Row],[Discount]]),MEDIAN(Table14[Discount]),Table14[[#This Row],[Discount]])</f>
        <v>0.23</v>
      </c>
    </row>
    <row r="4343" spans="1:20" x14ac:dyDescent="0.3">
      <c r="A4343">
        <v>1266</v>
      </c>
      <c r="B4343" s="1">
        <v>45583</v>
      </c>
      <c r="C4343" t="s">
        <v>19</v>
      </c>
      <c r="D4343" t="s">
        <v>14</v>
      </c>
      <c r="E4343">
        <v>216932.35</v>
      </c>
      <c r="F4343">
        <v>40</v>
      </c>
      <c r="G4343" t="s">
        <v>21</v>
      </c>
      <c r="H4343" s="9">
        <v>3867.48</v>
      </c>
      <c r="I4343" s="9">
        <v>5649.28</v>
      </c>
      <c r="J4343" t="s">
        <v>16</v>
      </c>
      <c r="K4343">
        <v>0.04</v>
      </c>
      <c r="L4343" s="4" t="s">
        <v>26</v>
      </c>
      <c r="M4343" s="4" t="s">
        <v>18</v>
      </c>
      <c r="N4343" s="4" t="str">
        <f>IF(ISBLANK(Table14[[#This Row],[Sales_Rep]]),"Unknown",Table14[[#This Row],[Sales_Rep]])</f>
        <v>Eve</v>
      </c>
      <c r="O4343" t="str">
        <f>PROPER(Table14[[#This Row],[Region]])</f>
        <v>East</v>
      </c>
      <c r="P4343" s="9">
        <f>IF(ISBLANK(Table14[[#This Row],[Sales_Amount]]),MEDIAN(Table14[Sales_Amount]),Table14[[#This Row],[Sales_Amount]])</f>
        <v>216932.35</v>
      </c>
      <c r="Q4343" s="11">
        <f>IF(ISBLANK(Table14[[#This Row],[Quantity_Sold]]),MEDIAN(Table14[Quantity_Sold]),Table14[[#This Row],[Quantity_Sold]])</f>
        <v>40</v>
      </c>
      <c r="R4343" s="4" t="str">
        <f>TRIM(Table14[[#This Row],[Product_Category]])</f>
        <v>Electronics</v>
      </c>
      <c r="S4343" s="4" t="str">
        <f>PROPER(Table14[[#This Row],[Customer_Type]])</f>
        <v>Returning</v>
      </c>
      <c r="T4343" s="13">
        <f>IF(ISBLANK(Table14[[#This Row],[Discount]]),MEDIAN(Table14[Discount]),Table14[[#This Row],[Discount]])</f>
        <v>0.04</v>
      </c>
    </row>
    <row r="4344" spans="1:20" x14ac:dyDescent="0.3">
      <c r="A4344">
        <v>1209</v>
      </c>
      <c r="B4344" s="1">
        <v>45177</v>
      </c>
      <c r="C4344" t="s">
        <v>19</v>
      </c>
      <c r="D4344" t="s">
        <v>14</v>
      </c>
      <c r="E4344">
        <v>106240.74</v>
      </c>
      <c r="F4344">
        <v>43</v>
      </c>
      <c r="G4344" t="s">
        <v>15</v>
      </c>
      <c r="H4344" s="9">
        <v>2003.42</v>
      </c>
      <c r="I4344" s="9">
        <v>2628.42</v>
      </c>
      <c r="J4344" t="s">
        <v>25</v>
      </c>
      <c r="K4344">
        <v>0.06</v>
      </c>
      <c r="L4344" s="4" t="s">
        <v>26</v>
      </c>
      <c r="M4344" s="4" t="s">
        <v>22</v>
      </c>
      <c r="N4344" s="4" t="str">
        <f>IF(ISBLANK(Table14[[#This Row],[Sales_Rep]]),"Unknown",Table14[[#This Row],[Sales_Rep]])</f>
        <v>Eve</v>
      </c>
      <c r="O4344" t="str">
        <f>PROPER(Table14[[#This Row],[Region]])</f>
        <v>East</v>
      </c>
      <c r="P4344" s="9">
        <f>IF(ISBLANK(Table14[[#This Row],[Sales_Amount]]),MEDIAN(Table14[Sales_Amount]),Table14[[#This Row],[Sales_Amount]])</f>
        <v>106240.74</v>
      </c>
      <c r="Q4344" s="11">
        <f>IF(ISBLANK(Table14[[#This Row],[Quantity_Sold]]),MEDIAN(Table14[Quantity_Sold]),Table14[[#This Row],[Quantity_Sold]])</f>
        <v>43</v>
      </c>
      <c r="R4344" s="4" t="str">
        <f>TRIM(Table14[[#This Row],[Product_Category]])</f>
        <v>Food</v>
      </c>
      <c r="S4344" s="4" t="str">
        <f>PROPER(Table14[[#This Row],[Customer_Type]])</f>
        <v>New</v>
      </c>
      <c r="T4344" s="13">
        <f>IF(ISBLANK(Table14[[#This Row],[Discount]]),MEDIAN(Table14[Discount]),Table14[[#This Row],[Discount]])</f>
        <v>0.06</v>
      </c>
    </row>
    <row r="4345" spans="1:20" x14ac:dyDescent="0.3">
      <c r="A4345">
        <v>1011</v>
      </c>
      <c r="B4345" s="1">
        <v>45276</v>
      </c>
      <c r="C4345" t="s">
        <v>29</v>
      </c>
      <c r="D4345" t="s">
        <v>27</v>
      </c>
      <c r="E4345">
        <v>102438.57</v>
      </c>
      <c r="F4345">
        <v>26</v>
      </c>
      <c r="G4345" t="s">
        <v>24</v>
      </c>
      <c r="H4345" s="9">
        <v>4375.05</v>
      </c>
      <c r="I4345" s="9">
        <v>5324.25</v>
      </c>
      <c r="J4345" t="s">
        <v>25</v>
      </c>
      <c r="K4345">
        <v>0.26</v>
      </c>
      <c r="L4345" s="4" t="s">
        <v>26</v>
      </c>
      <c r="M4345" s="4" t="s">
        <v>18</v>
      </c>
      <c r="N4345" s="4" t="str">
        <f>IF(ISBLANK(Table14[[#This Row],[Sales_Rep]]),"Unknown",Table14[[#This Row],[Sales_Rep]])</f>
        <v>Bob</v>
      </c>
      <c r="O4345" t="str">
        <f>PROPER(Table14[[#This Row],[Region]])</f>
        <v>West</v>
      </c>
      <c r="P4345" s="9">
        <f>IF(ISBLANK(Table14[[#This Row],[Sales_Amount]]),MEDIAN(Table14[Sales_Amount]),Table14[[#This Row],[Sales_Amount]])</f>
        <v>102438.57</v>
      </c>
      <c r="Q4345" s="11">
        <f>IF(ISBLANK(Table14[[#This Row],[Quantity_Sold]]),MEDIAN(Table14[Quantity_Sold]),Table14[[#This Row],[Quantity_Sold]])</f>
        <v>26</v>
      </c>
      <c r="R4345" s="4" t="str">
        <f>TRIM(Table14[[#This Row],[Product_Category]])</f>
        <v>Clothing</v>
      </c>
      <c r="S4345" s="4" t="str">
        <f>PROPER(Table14[[#This Row],[Customer_Type]])</f>
        <v>New</v>
      </c>
      <c r="T4345" s="13">
        <f>IF(ISBLANK(Table14[[#This Row],[Discount]]),MEDIAN(Table14[Discount]),Table14[[#This Row],[Discount]])</f>
        <v>0.26</v>
      </c>
    </row>
    <row r="4346" spans="1:20" x14ac:dyDescent="0.3">
      <c r="A4346">
        <v>1277</v>
      </c>
      <c r="B4346" s="1">
        <v>45538</v>
      </c>
      <c r="C4346" t="s">
        <v>23</v>
      </c>
      <c r="D4346" t="s">
        <v>14</v>
      </c>
      <c r="E4346">
        <v>8896.52</v>
      </c>
      <c r="F4346">
        <v>44</v>
      </c>
      <c r="G4346" t="s">
        <v>21</v>
      </c>
      <c r="H4346" s="9">
        <v>163.85</v>
      </c>
      <c r="I4346" s="9">
        <v>206.32</v>
      </c>
      <c r="J4346" t="s">
        <v>25</v>
      </c>
      <c r="K4346">
        <v>0.02</v>
      </c>
      <c r="L4346" s="4" t="s">
        <v>17</v>
      </c>
      <c r="M4346" s="4" t="s">
        <v>22</v>
      </c>
      <c r="N4346" s="4" t="str">
        <f>IF(ISBLANK(Table14[[#This Row],[Sales_Rep]]),"Unknown",Table14[[#This Row],[Sales_Rep]])</f>
        <v>Charlie</v>
      </c>
      <c r="O4346" t="str">
        <f>PROPER(Table14[[#This Row],[Region]])</f>
        <v>East</v>
      </c>
      <c r="P4346" s="9">
        <f>IF(ISBLANK(Table14[[#This Row],[Sales_Amount]]),MEDIAN(Table14[Sales_Amount]),Table14[[#This Row],[Sales_Amount]])</f>
        <v>8896.52</v>
      </c>
      <c r="Q4346" s="11">
        <f>IF(ISBLANK(Table14[[#This Row],[Quantity_Sold]]),MEDIAN(Table14[Quantity_Sold]),Table14[[#This Row],[Quantity_Sold]])</f>
        <v>44</v>
      </c>
      <c r="R4346" s="4" t="str">
        <f>TRIM(Table14[[#This Row],[Product_Category]])</f>
        <v>Electronics</v>
      </c>
      <c r="S4346" s="4" t="str">
        <f>PROPER(Table14[[#This Row],[Customer_Type]])</f>
        <v>New</v>
      </c>
      <c r="T4346" s="13">
        <f>IF(ISBLANK(Table14[[#This Row],[Discount]]),MEDIAN(Table14[Discount]),Table14[[#This Row],[Discount]])</f>
        <v>0.02</v>
      </c>
    </row>
    <row r="4347" spans="1:20" x14ac:dyDescent="0.3">
      <c r="A4347">
        <v>1294</v>
      </c>
      <c r="B4347" s="1">
        <v>45045</v>
      </c>
      <c r="C4347" t="s">
        <v>32</v>
      </c>
      <c r="D4347" t="s">
        <v>27</v>
      </c>
      <c r="E4347">
        <v>30737.18</v>
      </c>
      <c r="F4347">
        <v>7</v>
      </c>
      <c r="G4347" t="s">
        <v>21</v>
      </c>
      <c r="H4347" s="9">
        <v>3122.9</v>
      </c>
      <c r="I4347" s="9">
        <v>4435.38</v>
      </c>
      <c r="J4347" t="s">
        <v>16</v>
      </c>
      <c r="K4347">
        <v>0.01</v>
      </c>
      <c r="L4347" s="4" t="s">
        <v>17</v>
      </c>
      <c r="M4347" s="4" t="s">
        <v>18</v>
      </c>
      <c r="N4347" s="4" t="str">
        <f>IF(ISBLANK(Table14[[#This Row],[Sales_Rep]]),"Unknown",Table14[[#This Row],[Sales_Rep]])</f>
        <v>Alice</v>
      </c>
      <c r="O4347" t="str">
        <f>PROPER(Table14[[#This Row],[Region]])</f>
        <v>West</v>
      </c>
      <c r="P4347" s="9">
        <f>IF(ISBLANK(Table14[[#This Row],[Sales_Amount]]),MEDIAN(Table14[Sales_Amount]),Table14[[#This Row],[Sales_Amount]])</f>
        <v>30737.18</v>
      </c>
      <c r="Q4347" s="11">
        <f>IF(ISBLANK(Table14[[#This Row],[Quantity_Sold]]),MEDIAN(Table14[Quantity_Sold]),Table14[[#This Row],[Quantity_Sold]])</f>
        <v>7</v>
      </c>
      <c r="R4347" s="4" t="str">
        <f>TRIM(Table14[[#This Row],[Product_Category]])</f>
        <v>Electronics</v>
      </c>
      <c r="S4347" s="4" t="str">
        <f>PROPER(Table14[[#This Row],[Customer_Type]])</f>
        <v>Returning</v>
      </c>
      <c r="T4347" s="13">
        <f>IF(ISBLANK(Table14[[#This Row],[Discount]]),MEDIAN(Table14[Discount]),Table14[[#This Row],[Discount]])</f>
        <v>0.01</v>
      </c>
    </row>
    <row r="4348" spans="1:20" x14ac:dyDescent="0.3">
      <c r="A4348">
        <v>1292</v>
      </c>
      <c r="B4348" s="1">
        <v>45268</v>
      </c>
      <c r="C4348" t="s">
        <v>13</v>
      </c>
      <c r="D4348" t="s">
        <v>30</v>
      </c>
      <c r="E4348">
        <v>204422.39999999999</v>
      </c>
      <c r="F4348">
        <v>30</v>
      </c>
      <c r="G4348" t="s">
        <v>15</v>
      </c>
      <c r="H4348" s="9">
        <v>4549.54</v>
      </c>
      <c r="I4348" s="9">
        <v>6814.08</v>
      </c>
      <c r="J4348" t="s">
        <v>25</v>
      </c>
      <c r="K4348">
        <v>0</v>
      </c>
      <c r="L4348" s="4" t="s">
        <v>31</v>
      </c>
      <c r="M4348" s="4" t="s">
        <v>22</v>
      </c>
      <c r="N4348" s="4" t="str">
        <f>IF(ISBLANK(Table14[[#This Row],[Sales_Rep]]),"Unknown",Table14[[#This Row],[Sales_Rep]])</f>
        <v>David</v>
      </c>
      <c r="O4348" t="str">
        <f>PROPER(Table14[[#This Row],[Region]])</f>
        <v>South</v>
      </c>
      <c r="P4348" s="9">
        <f>IF(ISBLANK(Table14[[#This Row],[Sales_Amount]]),MEDIAN(Table14[Sales_Amount]),Table14[[#This Row],[Sales_Amount]])</f>
        <v>204422.39999999999</v>
      </c>
      <c r="Q4348" s="11">
        <f>IF(ISBLANK(Table14[[#This Row],[Quantity_Sold]]),MEDIAN(Table14[Quantity_Sold]),Table14[[#This Row],[Quantity_Sold]])</f>
        <v>30</v>
      </c>
      <c r="R4348" s="4" t="str">
        <f>TRIM(Table14[[#This Row],[Product_Category]])</f>
        <v>Food</v>
      </c>
      <c r="S4348" s="4" t="str">
        <f>PROPER(Table14[[#This Row],[Customer_Type]])</f>
        <v>New</v>
      </c>
      <c r="T4348" s="13">
        <f>IF(ISBLANK(Table14[[#This Row],[Discount]]),MEDIAN(Table14[Discount]),Table14[[#This Row],[Discount]])</f>
        <v>0</v>
      </c>
    </row>
    <row r="4349" spans="1:20" x14ac:dyDescent="0.3">
      <c r="A4349">
        <v>1060</v>
      </c>
      <c r="B4349" s="1">
        <v>45648</v>
      </c>
      <c r="C4349" t="s">
        <v>19</v>
      </c>
      <c r="D4349" t="s">
        <v>27</v>
      </c>
      <c r="E4349">
        <v>138085.56</v>
      </c>
      <c r="F4349">
        <v>30</v>
      </c>
      <c r="G4349" t="s">
        <v>21</v>
      </c>
      <c r="H4349" s="9">
        <v>4978.91</v>
      </c>
      <c r="I4349" s="9">
        <v>5977.73</v>
      </c>
      <c r="J4349" t="s">
        <v>16</v>
      </c>
      <c r="K4349">
        <v>0.23</v>
      </c>
      <c r="L4349" s="4" t="s">
        <v>26</v>
      </c>
      <c r="M4349" s="4" t="s">
        <v>18</v>
      </c>
      <c r="N4349" s="4" t="str">
        <f>IF(ISBLANK(Table14[[#This Row],[Sales_Rep]]),"Unknown",Table14[[#This Row],[Sales_Rep]])</f>
        <v>Eve</v>
      </c>
      <c r="O4349" t="str">
        <f>PROPER(Table14[[#This Row],[Region]])</f>
        <v>West</v>
      </c>
      <c r="P4349" s="9">
        <f>IF(ISBLANK(Table14[[#This Row],[Sales_Amount]]),MEDIAN(Table14[Sales_Amount]),Table14[[#This Row],[Sales_Amount]])</f>
        <v>138085.56</v>
      </c>
      <c r="Q4349" s="11">
        <f>IF(ISBLANK(Table14[[#This Row],[Quantity_Sold]]),MEDIAN(Table14[Quantity_Sold]),Table14[[#This Row],[Quantity_Sold]])</f>
        <v>30</v>
      </c>
      <c r="R4349" s="4" t="str">
        <f>TRIM(Table14[[#This Row],[Product_Category]])</f>
        <v>Electronics</v>
      </c>
      <c r="S4349" s="4" t="str">
        <f>PROPER(Table14[[#This Row],[Customer_Type]])</f>
        <v>Returning</v>
      </c>
      <c r="T4349" s="13">
        <f>IF(ISBLANK(Table14[[#This Row],[Discount]]),MEDIAN(Table14[Discount]),Table14[[#This Row],[Discount]])</f>
        <v>0.23</v>
      </c>
    </row>
    <row r="4350" spans="1:20" x14ac:dyDescent="0.3">
      <c r="A4350">
        <v>1327</v>
      </c>
      <c r="B4350" s="1">
        <v>45540</v>
      </c>
      <c r="C4350" t="s">
        <v>19</v>
      </c>
      <c r="D4350" t="s">
        <v>14</v>
      </c>
      <c r="E4350">
        <v>16974.560000000001</v>
      </c>
      <c r="F4350">
        <v>5</v>
      </c>
      <c r="G4350" t="s">
        <v>28</v>
      </c>
      <c r="H4350" s="9">
        <v>3060.99</v>
      </c>
      <c r="I4350" s="9">
        <v>4466.99</v>
      </c>
      <c r="J4350" t="s">
        <v>16</v>
      </c>
      <c r="K4350">
        <v>0.24</v>
      </c>
      <c r="L4350" s="4" t="s">
        <v>17</v>
      </c>
      <c r="M4350" s="4" t="s">
        <v>18</v>
      </c>
      <c r="N4350" s="4" t="str">
        <f>IF(ISBLANK(Table14[[#This Row],[Sales_Rep]]),"Unknown",Table14[[#This Row],[Sales_Rep]])</f>
        <v>Eve</v>
      </c>
      <c r="O4350" t="str">
        <f>PROPER(Table14[[#This Row],[Region]])</f>
        <v>East</v>
      </c>
      <c r="P4350" s="9">
        <f>IF(ISBLANK(Table14[[#This Row],[Sales_Amount]]),MEDIAN(Table14[Sales_Amount]),Table14[[#This Row],[Sales_Amount]])</f>
        <v>16974.560000000001</v>
      </c>
      <c r="Q4350" s="11">
        <f>IF(ISBLANK(Table14[[#This Row],[Quantity_Sold]]),MEDIAN(Table14[Quantity_Sold]),Table14[[#This Row],[Quantity_Sold]])</f>
        <v>5</v>
      </c>
      <c r="R4350" s="4" t="str">
        <f>TRIM(Table14[[#This Row],[Product_Category]])</f>
        <v>Furniture</v>
      </c>
      <c r="S4350" s="4" t="str">
        <f>PROPER(Table14[[#This Row],[Customer_Type]])</f>
        <v>Returning</v>
      </c>
      <c r="T4350" s="13">
        <f>IF(ISBLANK(Table14[[#This Row],[Discount]]),MEDIAN(Table14[Discount]),Table14[[#This Row],[Discount]])</f>
        <v>0.24</v>
      </c>
    </row>
    <row r="4351" spans="1:20" x14ac:dyDescent="0.3">
      <c r="A4351">
        <v>1019</v>
      </c>
      <c r="B4351" s="1">
        <v>45021</v>
      </c>
      <c r="C4351" t="s">
        <v>23</v>
      </c>
      <c r="D4351" t="s">
        <v>30</v>
      </c>
      <c r="E4351">
        <v>99527.37</v>
      </c>
      <c r="F4351">
        <v>16</v>
      </c>
      <c r="G4351" t="s">
        <v>28</v>
      </c>
      <c r="H4351" s="9">
        <v>4969.34</v>
      </c>
      <c r="I4351" s="9">
        <v>6761.37</v>
      </c>
      <c r="J4351" t="s">
        <v>25</v>
      </c>
      <c r="K4351">
        <v>0.08</v>
      </c>
      <c r="L4351" s="4" t="s">
        <v>26</v>
      </c>
      <c r="M4351" s="4" t="s">
        <v>18</v>
      </c>
      <c r="N4351" s="4" t="str">
        <f>IF(ISBLANK(Table14[[#This Row],[Sales_Rep]]),"Unknown",Table14[[#This Row],[Sales_Rep]])</f>
        <v>Charlie</v>
      </c>
      <c r="O4351" t="str">
        <f>PROPER(Table14[[#This Row],[Region]])</f>
        <v>South</v>
      </c>
      <c r="P4351" s="9">
        <f>IF(ISBLANK(Table14[[#This Row],[Sales_Amount]]),MEDIAN(Table14[Sales_Amount]),Table14[[#This Row],[Sales_Amount]])</f>
        <v>99527.37</v>
      </c>
      <c r="Q4351" s="11">
        <f>IF(ISBLANK(Table14[[#This Row],[Quantity_Sold]]),MEDIAN(Table14[Quantity_Sold]),Table14[[#This Row],[Quantity_Sold]])</f>
        <v>16</v>
      </c>
      <c r="R4351" s="4" t="str">
        <f>TRIM(Table14[[#This Row],[Product_Category]])</f>
        <v>Furniture</v>
      </c>
      <c r="S4351" s="4" t="str">
        <f>PROPER(Table14[[#This Row],[Customer_Type]])</f>
        <v>New</v>
      </c>
      <c r="T4351" s="13">
        <f>IF(ISBLANK(Table14[[#This Row],[Discount]]),MEDIAN(Table14[Discount]),Table14[[#This Row],[Discount]])</f>
        <v>0.08</v>
      </c>
    </row>
    <row r="4352" spans="1:20" x14ac:dyDescent="0.3">
      <c r="A4352">
        <v>1419</v>
      </c>
      <c r="B4352" s="1">
        <v>45024</v>
      </c>
      <c r="C4352" t="s">
        <v>23</v>
      </c>
      <c r="D4352" t="s">
        <v>30</v>
      </c>
      <c r="E4352">
        <v>48002.31</v>
      </c>
      <c r="F4352">
        <v>12</v>
      </c>
      <c r="G4352" t="s">
        <v>21</v>
      </c>
      <c r="H4352" s="9">
        <v>4275.49</v>
      </c>
      <c r="I4352" s="9">
        <v>5333.59</v>
      </c>
      <c r="J4352" t="s">
        <v>25</v>
      </c>
      <c r="K4352">
        <v>0.25</v>
      </c>
      <c r="L4352" s="4" t="s">
        <v>17</v>
      </c>
      <c r="M4352" s="4" t="s">
        <v>18</v>
      </c>
      <c r="N4352" s="4" t="str">
        <f>IF(ISBLANK(Table14[[#This Row],[Sales_Rep]]),"Unknown",Table14[[#This Row],[Sales_Rep]])</f>
        <v>Charlie</v>
      </c>
      <c r="O4352" t="str">
        <f>PROPER(Table14[[#This Row],[Region]])</f>
        <v>South</v>
      </c>
      <c r="P4352" s="9">
        <f>IF(ISBLANK(Table14[[#This Row],[Sales_Amount]]),MEDIAN(Table14[Sales_Amount]),Table14[[#This Row],[Sales_Amount]])</f>
        <v>48002.31</v>
      </c>
      <c r="Q4352" s="11">
        <f>IF(ISBLANK(Table14[[#This Row],[Quantity_Sold]]),MEDIAN(Table14[Quantity_Sold]),Table14[[#This Row],[Quantity_Sold]])</f>
        <v>12</v>
      </c>
      <c r="R4352" s="4" t="str">
        <f>TRIM(Table14[[#This Row],[Product_Category]])</f>
        <v>Electronics</v>
      </c>
      <c r="S4352" s="4" t="str">
        <f>PROPER(Table14[[#This Row],[Customer_Type]])</f>
        <v>New</v>
      </c>
      <c r="T4352" s="13">
        <f>IF(ISBLANK(Table14[[#This Row],[Discount]]),MEDIAN(Table14[Discount]),Table14[[#This Row],[Discount]])</f>
        <v>0.25</v>
      </c>
    </row>
    <row r="4353" spans="1:20" x14ac:dyDescent="0.3">
      <c r="A4353">
        <v>1411</v>
      </c>
      <c r="B4353" s="1">
        <v>45392</v>
      </c>
      <c r="C4353" t="s">
        <v>29</v>
      </c>
      <c r="D4353" t="s">
        <v>30</v>
      </c>
      <c r="E4353">
        <v>28965.25</v>
      </c>
      <c r="F4353">
        <v>6</v>
      </c>
      <c r="G4353" t="s">
        <v>15</v>
      </c>
      <c r="H4353" s="9">
        <v>4362.4799999999996</v>
      </c>
      <c r="I4353" s="9">
        <v>5304.99</v>
      </c>
      <c r="J4353" t="s">
        <v>25</v>
      </c>
      <c r="K4353">
        <v>0.09</v>
      </c>
      <c r="L4353" s="4" t="s">
        <v>17</v>
      </c>
      <c r="M4353" s="4" t="s">
        <v>18</v>
      </c>
      <c r="N4353" s="4" t="str">
        <f>IF(ISBLANK(Table14[[#This Row],[Sales_Rep]]),"Unknown",Table14[[#This Row],[Sales_Rep]])</f>
        <v>Bob</v>
      </c>
      <c r="O4353" t="str">
        <f>PROPER(Table14[[#This Row],[Region]])</f>
        <v>South</v>
      </c>
      <c r="P4353" s="9">
        <f>IF(ISBLANK(Table14[[#This Row],[Sales_Amount]]),MEDIAN(Table14[Sales_Amount]),Table14[[#This Row],[Sales_Amount]])</f>
        <v>28965.25</v>
      </c>
      <c r="Q4353" s="11">
        <f>IF(ISBLANK(Table14[[#This Row],[Quantity_Sold]]),MEDIAN(Table14[Quantity_Sold]),Table14[[#This Row],[Quantity_Sold]])</f>
        <v>6</v>
      </c>
      <c r="R4353" s="4" t="str">
        <f>TRIM(Table14[[#This Row],[Product_Category]])</f>
        <v>Food</v>
      </c>
      <c r="S4353" s="4" t="str">
        <f>PROPER(Table14[[#This Row],[Customer_Type]])</f>
        <v>New</v>
      </c>
      <c r="T4353" s="13">
        <f>IF(ISBLANK(Table14[[#This Row],[Discount]]),MEDIAN(Table14[Discount]),Table14[[#This Row],[Discount]])</f>
        <v>0.09</v>
      </c>
    </row>
    <row r="4354" spans="1:20" x14ac:dyDescent="0.3">
      <c r="A4354">
        <v>1474</v>
      </c>
      <c r="B4354" s="1">
        <v>44971</v>
      </c>
      <c r="C4354" t="s">
        <v>29</v>
      </c>
      <c r="D4354" t="s">
        <v>27</v>
      </c>
      <c r="E4354">
        <v>145869.25</v>
      </c>
      <c r="F4354">
        <v>41</v>
      </c>
      <c r="G4354" t="s">
        <v>21</v>
      </c>
      <c r="H4354" s="9">
        <v>3152.95</v>
      </c>
      <c r="I4354" s="9">
        <v>4089.41</v>
      </c>
      <c r="J4354" t="s">
        <v>16</v>
      </c>
      <c r="K4354">
        <v>0.13</v>
      </c>
      <c r="L4354" s="4" t="s">
        <v>17</v>
      </c>
      <c r="M4354" s="4" t="s">
        <v>22</v>
      </c>
      <c r="N4354" s="4" t="str">
        <f>IF(ISBLANK(Table14[[#This Row],[Sales_Rep]]),"Unknown",Table14[[#This Row],[Sales_Rep]])</f>
        <v>Bob</v>
      </c>
      <c r="O4354" t="str">
        <f>PROPER(Table14[[#This Row],[Region]])</f>
        <v>West</v>
      </c>
      <c r="P4354" s="9">
        <f>IF(ISBLANK(Table14[[#This Row],[Sales_Amount]]),MEDIAN(Table14[Sales_Amount]),Table14[[#This Row],[Sales_Amount]])</f>
        <v>145869.25</v>
      </c>
      <c r="Q4354" s="11">
        <f>IF(ISBLANK(Table14[[#This Row],[Quantity_Sold]]),MEDIAN(Table14[Quantity_Sold]),Table14[[#This Row],[Quantity_Sold]])</f>
        <v>41</v>
      </c>
      <c r="R4354" s="4" t="str">
        <f>TRIM(Table14[[#This Row],[Product_Category]])</f>
        <v>Electronics</v>
      </c>
      <c r="S4354" s="4" t="str">
        <f>PROPER(Table14[[#This Row],[Customer_Type]])</f>
        <v>Returning</v>
      </c>
      <c r="T4354" s="13">
        <f>IF(ISBLANK(Table14[[#This Row],[Discount]]),MEDIAN(Table14[Discount]),Table14[[#This Row],[Discount]])</f>
        <v>0.13</v>
      </c>
    </row>
    <row r="4355" spans="1:20" x14ac:dyDescent="0.3">
      <c r="A4355">
        <v>1341</v>
      </c>
      <c r="B4355" s="1">
        <v>45502</v>
      </c>
      <c r="C4355" t="s">
        <v>19</v>
      </c>
      <c r="D4355" t="s">
        <v>30</v>
      </c>
      <c r="E4355">
        <v>66151.7</v>
      </c>
      <c r="F4355">
        <v>13</v>
      </c>
      <c r="G4355" t="s">
        <v>21</v>
      </c>
      <c r="H4355" s="9">
        <v>3843.58</v>
      </c>
      <c r="I4355" s="9">
        <v>5591.86</v>
      </c>
      <c r="J4355" t="s">
        <v>25</v>
      </c>
      <c r="K4355">
        <v>0.09</v>
      </c>
      <c r="L4355" s="4" t="s">
        <v>26</v>
      </c>
      <c r="M4355" s="4" t="s">
        <v>22</v>
      </c>
      <c r="N4355" s="4" t="str">
        <f>IF(ISBLANK(Table14[[#This Row],[Sales_Rep]]),"Unknown",Table14[[#This Row],[Sales_Rep]])</f>
        <v>Eve</v>
      </c>
      <c r="O4355" t="str">
        <f>PROPER(Table14[[#This Row],[Region]])</f>
        <v>South</v>
      </c>
      <c r="P4355" s="9">
        <f>IF(ISBLANK(Table14[[#This Row],[Sales_Amount]]),MEDIAN(Table14[Sales_Amount]),Table14[[#This Row],[Sales_Amount]])</f>
        <v>66151.7</v>
      </c>
      <c r="Q4355" s="11">
        <f>IF(ISBLANK(Table14[[#This Row],[Quantity_Sold]]),MEDIAN(Table14[Quantity_Sold]),Table14[[#This Row],[Quantity_Sold]])</f>
        <v>13</v>
      </c>
      <c r="R4355" s="4" t="str">
        <f>TRIM(Table14[[#This Row],[Product_Category]])</f>
        <v>Electronics</v>
      </c>
      <c r="S4355" s="4" t="str">
        <f>PROPER(Table14[[#This Row],[Customer_Type]])</f>
        <v>New</v>
      </c>
      <c r="T4355" s="13">
        <f>IF(ISBLANK(Table14[[#This Row],[Discount]]),MEDIAN(Table14[Discount]),Table14[[#This Row],[Discount]])</f>
        <v>0.09</v>
      </c>
    </row>
    <row r="4356" spans="1:20" x14ac:dyDescent="0.3">
      <c r="A4356">
        <v>1188</v>
      </c>
      <c r="B4356" s="1">
        <v>45485</v>
      </c>
      <c r="C4356" t="s">
        <v>23</v>
      </c>
      <c r="D4356" t="s">
        <v>20</v>
      </c>
      <c r="E4356">
        <v>32315.16</v>
      </c>
      <c r="F4356">
        <v>11</v>
      </c>
      <c r="G4356" t="s">
        <v>28</v>
      </c>
      <c r="H4356" s="9">
        <v>2168.9699999999998</v>
      </c>
      <c r="I4356" s="9">
        <v>3028.6</v>
      </c>
      <c r="J4356" t="s">
        <v>25</v>
      </c>
      <c r="K4356">
        <v>0.03</v>
      </c>
      <c r="L4356" s="4" t="s">
        <v>17</v>
      </c>
      <c r="M4356" s="4" t="s">
        <v>18</v>
      </c>
      <c r="N4356" s="4" t="str">
        <f>IF(ISBLANK(Table14[[#This Row],[Sales_Rep]]),"Unknown",Table14[[#This Row],[Sales_Rep]])</f>
        <v>Charlie</v>
      </c>
      <c r="O4356" t="str">
        <f>PROPER(Table14[[#This Row],[Region]])</f>
        <v>North</v>
      </c>
      <c r="P4356" s="9">
        <f>IF(ISBLANK(Table14[[#This Row],[Sales_Amount]]),MEDIAN(Table14[Sales_Amount]),Table14[[#This Row],[Sales_Amount]])</f>
        <v>32315.16</v>
      </c>
      <c r="Q4356" s="11">
        <f>IF(ISBLANK(Table14[[#This Row],[Quantity_Sold]]),MEDIAN(Table14[Quantity_Sold]),Table14[[#This Row],[Quantity_Sold]])</f>
        <v>11</v>
      </c>
      <c r="R4356" s="4" t="str">
        <f>TRIM(Table14[[#This Row],[Product_Category]])</f>
        <v>Furniture</v>
      </c>
      <c r="S4356" s="4" t="str">
        <f>PROPER(Table14[[#This Row],[Customer_Type]])</f>
        <v>New</v>
      </c>
      <c r="T4356" s="13">
        <f>IF(ISBLANK(Table14[[#This Row],[Discount]]),MEDIAN(Table14[Discount]),Table14[[#This Row],[Discount]])</f>
        <v>0.03</v>
      </c>
    </row>
    <row r="4357" spans="1:20" x14ac:dyDescent="0.3">
      <c r="A4357">
        <v>1491</v>
      </c>
      <c r="B4357" s="1">
        <v>44942</v>
      </c>
      <c r="C4357" t="s">
        <v>32</v>
      </c>
      <c r="D4357" t="s">
        <v>20</v>
      </c>
      <c r="E4357">
        <v>44168.84</v>
      </c>
      <c r="F4357">
        <v>24</v>
      </c>
      <c r="G4357" t="s">
        <v>15</v>
      </c>
      <c r="H4357" s="9">
        <v>1615.04</v>
      </c>
      <c r="I4357" s="9">
        <v>2329.58</v>
      </c>
      <c r="J4357" t="s">
        <v>25</v>
      </c>
      <c r="K4357">
        <v>0.21</v>
      </c>
      <c r="L4357" s="4" t="s">
        <v>17</v>
      </c>
      <c r="M4357" s="4" t="s">
        <v>22</v>
      </c>
      <c r="N4357" s="4" t="str">
        <f>IF(ISBLANK(Table14[[#This Row],[Sales_Rep]]),"Unknown",Table14[[#This Row],[Sales_Rep]])</f>
        <v>Alice</v>
      </c>
      <c r="O4357" t="str">
        <f>PROPER(Table14[[#This Row],[Region]])</f>
        <v>North</v>
      </c>
      <c r="P4357" s="9">
        <f>IF(ISBLANK(Table14[[#This Row],[Sales_Amount]]),MEDIAN(Table14[Sales_Amount]),Table14[[#This Row],[Sales_Amount]])</f>
        <v>44168.84</v>
      </c>
      <c r="Q4357" s="11">
        <f>IF(ISBLANK(Table14[[#This Row],[Quantity_Sold]]),MEDIAN(Table14[Quantity_Sold]),Table14[[#This Row],[Quantity_Sold]])</f>
        <v>24</v>
      </c>
      <c r="R4357" s="4" t="str">
        <f>TRIM(Table14[[#This Row],[Product_Category]])</f>
        <v>Food</v>
      </c>
      <c r="S4357" s="4" t="str">
        <f>PROPER(Table14[[#This Row],[Customer_Type]])</f>
        <v>New</v>
      </c>
      <c r="T4357" s="13">
        <f>IF(ISBLANK(Table14[[#This Row],[Discount]]),MEDIAN(Table14[Discount]),Table14[[#This Row],[Discount]])</f>
        <v>0.21</v>
      </c>
    </row>
    <row r="4358" spans="1:20" x14ac:dyDescent="0.3">
      <c r="A4358">
        <v>1385</v>
      </c>
      <c r="B4358" s="1">
        <v>45429</v>
      </c>
      <c r="C4358" t="s">
        <v>13</v>
      </c>
      <c r="D4358" t="s">
        <v>20</v>
      </c>
      <c r="E4358">
        <v>76316.31</v>
      </c>
      <c r="F4358">
        <v>13</v>
      </c>
      <c r="G4358" t="s">
        <v>28</v>
      </c>
      <c r="H4358" s="9">
        <v>4281.76</v>
      </c>
      <c r="I4358" s="9">
        <v>6312.35</v>
      </c>
      <c r="J4358" t="s">
        <v>25</v>
      </c>
      <c r="K4358">
        <v>7.0000000000000007E-2</v>
      </c>
      <c r="L4358" s="4" t="s">
        <v>17</v>
      </c>
      <c r="M4358" s="4" t="s">
        <v>22</v>
      </c>
      <c r="N4358" s="4" t="str">
        <f>IF(ISBLANK(Table14[[#This Row],[Sales_Rep]]),"Unknown",Table14[[#This Row],[Sales_Rep]])</f>
        <v>David</v>
      </c>
      <c r="O4358" t="str">
        <f>PROPER(Table14[[#This Row],[Region]])</f>
        <v>North</v>
      </c>
      <c r="P4358" s="9">
        <f>IF(ISBLANK(Table14[[#This Row],[Sales_Amount]]),MEDIAN(Table14[Sales_Amount]),Table14[[#This Row],[Sales_Amount]])</f>
        <v>76316.31</v>
      </c>
      <c r="Q4358" s="11">
        <f>IF(ISBLANK(Table14[[#This Row],[Quantity_Sold]]),MEDIAN(Table14[Quantity_Sold]),Table14[[#This Row],[Quantity_Sold]])</f>
        <v>13</v>
      </c>
      <c r="R4358" s="4" t="str">
        <f>TRIM(Table14[[#This Row],[Product_Category]])</f>
        <v>Furniture</v>
      </c>
      <c r="S4358" s="4" t="str">
        <f>PROPER(Table14[[#This Row],[Customer_Type]])</f>
        <v>New</v>
      </c>
      <c r="T4358" s="13">
        <f>IF(ISBLANK(Table14[[#This Row],[Discount]]),MEDIAN(Table14[Discount]),Table14[[#This Row],[Discount]])</f>
        <v>7.0000000000000007E-2</v>
      </c>
    </row>
    <row r="4359" spans="1:20" x14ac:dyDescent="0.3">
      <c r="A4359">
        <v>1460</v>
      </c>
      <c r="B4359" s="1">
        <v>45602</v>
      </c>
      <c r="C4359" t="s">
        <v>23</v>
      </c>
      <c r="D4359" t="s">
        <v>20</v>
      </c>
      <c r="E4359">
        <v>32642.11</v>
      </c>
      <c r="F4359">
        <v>7</v>
      </c>
      <c r="G4359" t="s">
        <v>15</v>
      </c>
      <c r="H4359" s="9">
        <v>4177.66</v>
      </c>
      <c r="I4359" s="9">
        <v>5551.38</v>
      </c>
      <c r="J4359" t="s">
        <v>16</v>
      </c>
      <c r="K4359">
        <v>0.16</v>
      </c>
      <c r="L4359" s="4" t="s">
        <v>17</v>
      </c>
      <c r="M4359" s="4" t="s">
        <v>22</v>
      </c>
      <c r="N4359" s="4" t="str">
        <f>IF(ISBLANK(Table14[[#This Row],[Sales_Rep]]),"Unknown",Table14[[#This Row],[Sales_Rep]])</f>
        <v>Charlie</v>
      </c>
      <c r="O4359" t="str">
        <f>PROPER(Table14[[#This Row],[Region]])</f>
        <v>North</v>
      </c>
      <c r="P4359" s="9">
        <f>IF(ISBLANK(Table14[[#This Row],[Sales_Amount]]),MEDIAN(Table14[Sales_Amount]),Table14[[#This Row],[Sales_Amount]])</f>
        <v>32642.11</v>
      </c>
      <c r="Q4359" s="11">
        <f>IF(ISBLANK(Table14[[#This Row],[Quantity_Sold]]),MEDIAN(Table14[Quantity_Sold]),Table14[[#This Row],[Quantity_Sold]])</f>
        <v>7</v>
      </c>
      <c r="R4359" s="4" t="str">
        <f>TRIM(Table14[[#This Row],[Product_Category]])</f>
        <v>Food</v>
      </c>
      <c r="S4359" s="4" t="str">
        <f>PROPER(Table14[[#This Row],[Customer_Type]])</f>
        <v>Returning</v>
      </c>
      <c r="T4359" s="13">
        <f>IF(ISBLANK(Table14[[#This Row],[Discount]]),MEDIAN(Table14[Discount]),Table14[[#This Row],[Discount]])</f>
        <v>0.16</v>
      </c>
    </row>
    <row r="4360" spans="1:20" x14ac:dyDescent="0.3">
      <c r="A4360">
        <v>1240</v>
      </c>
      <c r="B4360" s="1">
        <v>45346</v>
      </c>
      <c r="C4360" t="s">
        <v>23</v>
      </c>
      <c r="D4360" t="s">
        <v>27</v>
      </c>
      <c r="E4360">
        <v>8399.32</v>
      </c>
      <c r="F4360">
        <v>45</v>
      </c>
      <c r="G4360" t="s">
        <v>15</v>
      </c>
      <c r="H4360" s="9">
        <v>194.9</v>
      </c>
      <c r="I4360" s="9">
        <v>219.59</v>
      </c>
      <c r="J4360" t="s">
        <v>16</v>
      </c>
      <c r="K4360">
        <v>0.15</v>
      </c>
      <c r="L4360" s="4" t="s">
        <v>17</v>
      </c>
      <c r="M4360" s="4" t="s">
        <v>18</v>
      </c>
      <c r="N4360" s="4" t="str">
        <f>IF(ISBLANK(Table14[[#This Row],[Sales_Rep]]),"Unknown",Table14[[#This Row],[Sales_Rep]])</f>
        <v>Charlie</v>
      </c>
      <c r="O4360" t="str">
        <f>PROPER(Table14[[#This Row],[Region]])</f>
        <v>West</v>
      </c>
      <c r="P4360" s="9">
        <f>IF(ISBLANK(Table14[[#This Row],[Sales_Amount]]),MEDIAN(Table14[Sales_Amount]),Table14[[#This Row],[Sales_Amount]])</f>
        <v>8399.32</v>
      </c>
      <c r="Q4360" s="11">
        <f>IF(ISBLANK(Table14[[#This Row],[Quantity_Sold]]),MEDIAN(Table14[Quantity_Sold]),Table14[[#This Row],[Quantity_Sold]])</f>
        <v>45</v>
      </c>
      <c r="R4360" s="4" t="str">
        <f>TRIM(Table14[[#This Row],[Product_Category]])</f>
        <v>Food</v>
      </c>
      <c r="S4360" s="4" t="str">
        <f>PROPER(Table14[[#This Row],[Customer_Type]])</f>
        <v>Returning</v>
      </c>
      <c r="T4360" s="13">
        <f>IF(ISBLANK(Table14[[#This Row],[Discount]]),MEDIAN(Table14[Discount]),Table14[[#This Row],[Discount]])</f>
        <v>0.15</v>
      </c>
    </row>
    <row r="4361" spans="1:20" x14ac:dyDescent="0.3">
      <c r="A4361">
        <v>1363</v>
      </c>
      <c r="B4361" s="1">
        <v>45089</v>
      </c>
      <c r="C4361" t="s">
        <v>29</v>
      </c>
      <c r="D4361" t="s">
        <v>27</v>
      </c>
      <c r="E4361">
        <v>122880.83</v>
      </c>
      <c r="F4361">
        <v>42</v>
      </c>
      <c r="G4361" t="s">
        <v>21</v>
      </c>
      <c r="H4361" s="9">
        <v>2899.47</v>
      </c>
      <c r="I4361" s="9">
        <v>3849.65</v>
      </c>
      <c r="J4361" t="s">
        <v>25</v>
      </c>
      <c r="K4361">
        <v>0.24</v>
      </c>
      <c r="L4361" s="4" t="s">
        <v>17</v>
      </c>
      <c r="M4361" s="4" t="s">
        <v>22</v>
      </c>
      <c r="N4361" s="4" t="str">
        <f>IF(ISBLANK(Table14[[#This Row],[Sales_Rep]]),"Unknown",Table14[[#This Row],[Sales_Rep]])</f>
        <v>Bob</v>
      </c>
      <c r="O4361" t="str">
        <f>PROPER(Table14[[#This Row],[Region]])</f>
        <v>West</v>
      </c>
      <c r="P4361" s="9">
        <f>IF(ISBLANK(Table14[[#This Row],[Sales_Amount]]),MEDIAN(Table14[Sales_Amount]),Table14[[#This Row],[Sales_Amount]])</f>
        <v>122880.83</v>
      </c>
      <c r="Q4361" s="11">
        <f>IF(ISBLANK(Table14[[#This Row],[Quantity_Sold]]),MEDIAN(Table14[Quantity_Sold]),Table14[[#This Row],[Quantity_Sold]])</f>
        <v>42</v>
      </c>
      <c r="R4361" s="4" t="str">
        <f>TRIM(Table14[[#This Row],[Product_Category]])</f>
        <v>Electronics</v>
      </c>
      <c r="S4361" s="4" t="str">
        <f>PROPER(Table14[[#This Row],[Customer_Type]])</f>
        <v>New</v>
      </c>
      <c r="T4361" s="13">
        <f>IF(ISBLANK(Table14[[#This Row],[Discount]]),MEDIAN(Table14[Discount]),Table14[[#This Row],[Discount]])</f>
        <v>0.24</v>
      </c>
    </row>
    <row r="4362" spans="1:20" x14ac:dyDescent="0.3">
      <c r="A4362">
        <v>1380</v>
      </c>
      <c r="B4362" s="1">
        <v>44958</v>
      </c>
      <c r="C4362" t="s">
        <v>13</v>
      </c>
      <c r="D4362" t="s">
        <v>20</v>
      </c>
      <c r="E4362">
        <v>16666.759999999998</v>
      </c>
      <c r="F4362">
        <v>45</v>
      </c>
      <c r="G4362" t="s">
        <v>21</v>
      </c>
      <c r="H4362" s="9">
        <v>359.1</v>
      </c>
      <c r="I4362" s="9">
        <v>398.25</v>
      </c>
      <c r="J4362" t="s">
        <v>16</v>
      </c>
      <c r="K4362">
        <v>7.0000000000000007E-2</v>
      </c>
      <c r="L4362" s="4" t="s">
        <v>31</v>
      </c>
      <c r="M4362" s="4" t="s">
        <v>18</v>
      </c>
      <c r="N4362" s="4" t="str">
        <f>IF(ISBLANK(Table14[[#This Row],[Sales_Rep]]),"Unknown",Table14[[#This Row],[Sales_Rep]])</f>
        <v>David</v>
      </c>
      <c r="O4362" t="str">
        <f>PROPER(Table14[[#This Row],[Region]])</f>
        <v>North</v>
      </c>
      <c r="P4362" s="9">
        <f>IF(ISBLANK(Table14[[#This Row],[Sales_Amount]]),MEDIAN(Table14[Sales_Amount]),Table14[[#This Row],[Sales_Amount]])</f>
        <v>16666.759999999998</v>
      </c>
      <c r="Q4362" s="11">
        <f>IF(ISBLANK(Table14[[#This Row],[Quantity_Sold]]),MEDIAN(Table14[Quantity_Sold]),Table14[[#This Row],[Quantity_Sold]])</f>
        <v>45</v>
      </c>
      <c r="R4362" s="4" t="str">
        <f>TRIM(Table14[[#This Row],[Product_Category]])</f>
        <v>Electronics</v>
      </c>
      <c r="S4362" s="4" t="str">
        <f>PROPER(Table14[[#This Row],[Customer_Type]])</f>
        <v>Returning</v>
      </c>
      <c r="T4362" s="13">
        <f>IF(ISBLANK(Table14[[#This Row],[Discount]]),MEDIAN(Table14[Discount]),Table14[[#This Row],[Discount]])</f>
        <v>7.0000000000000007E-2</v>
      </c>
    </row>
    <row r="4363" spans="1:20" x14ac:dyDescent="0.3">
      <c r="A4363">
        <v>1309</v>
      </c>
      <c r="B4363" s="1">
        <v>45522</v>
      </c>
      <c r="C4363" t="s">
        <v>19</v>
      </c>
      <c r="D4363" t="s">
        <v>30</v>
      </c>
      <c r="E4363">
        <v>16645.98</v>
      </c>
      <c r="F4363">
        <v>10</v>
      </c>
      <c r="G4363" t="s">
        <v>24</v>
      </c>
      <c r="H4363" s="9">
        <v>1299.5899999999999</v>
      </c>
      <c r="I4363" s="9">
        <v>1716.08</v>
      </c>
      <c r="J4363" t="s">
        <v>16</v>
      </c>
      <c r="K4363">
        <v>0.03</v>
      </c>
      <c r="L4363" s="4" t="s">
        <v>17</v>
      </c>
      <c r="M4363" s="4" t="s">
        <v>18</v>
      </c>
      <c r="N4363" s="4" t="str">
        <f>IF(ISBLANK(Table14[[#This Row],[Sales_Rep]]),"Unknown",Table14[[#This Row],[Sales_Rep]])</f>
        <v>Eve</v>
      </c>
      <c r="O4363" t="str">
        <f>PROPER(Table14[[#This Row],[Region]])</f>
        <v>South</v>
      </c>
      <c r="P4363" s="9">
        <f>IF(ISBLANK(Table14[[#This Row],[Sales_Amount]]),MEDIAN(Table14[Sales_Amount]),Table14[[#This Row],[Sales_Amount]])</f>
        <v>16645.98</v>
      </c>
      <c r="Q4363" s="11">
        <f>IF(ISBLANK(Table14[[#This Row],[Quantity_Sold]]),MEDIAN(Table14[Quantity_Sold]),Table14[[#This Row],[Quantity_Sold]])</f>
        <v>10</v>
      </c>
      <c r="R4363" s="4" t="str">
        <f>TRIM(Table14[[#This Row],[Product_Category]])</f>
        <v>Clothing</v>
      </c>
      <c r="S4363" s="4" t="str">
        <f>PROPER(Table14[[#This Row],[Customer_Type]])</f>
        <v>Returning</v>
      </c>
      <c r="T4363" s="13">
        <f>IF(ISBLANK(Table14[[#This Row],[Discount]]),MEDIAN(Table14[Discount]),Table14[[#This Row],[Discount]])</f>
        <v>0.03</v>
      </c>
    </row>
    <row r="4364" spans="1:20" x14ac:dyDescent="0.3">
      <c r="A4364">
        <v>1385</v>
      </c>
      <c r="B4364" s="1">
        <v>45348</v>
      </c>
      <c r="C4364" t="s">
        <v>23</v>
      </c>
      <c r="D4364" t="s">
        <v>30</v>
      </c>
      <c r="E4364">
        <v>136880.04999999999</v>
      </c>
      <c r="F4364">
        <v>46</v>
      </c>
      <c r="G4364" t="s">
        <v>28</v>
      </c>
      <c r="H4364" s="9">
        <v>3314.89</v>
      </c>
      <c r="I4364" s="9">
        <v>3814.94</v>
      </c>
      <c r="J4364" t="s">
        <v>16</v>
      </c>
      <c r="K4364">
        <v>0.22</v>
      </c>
      <c r="L4364" s="4" t="s">
        <v>17</v>
      </c>
      <c r="M4364" s="4" t="s">
        <v>18</v>
      </c>
      <c r="N4364" s="4" t="str">
        <f>IF(ISBLANK(Table14[[#This Row],[Sales_Rep]]),"Unknown",Table14[[#This Row],[Sales_Rep]])</f>
        <v>Charlie</v>
      </c>
      <c r="O4364" t="str">
        <f>PROPER(Table14[[#This Row],[Region]])</f>
        <v>South</v>
      </c>
      <c r="P4364" s="9">
        <f>IF(ISBLANK(Table14[[#This Row],[Sales_Amount]]),MEDIAN(Table14[Sales_Amount]),Table14[[#This Row],[Sales_Amount]])</f>
        <v>136880.04999999999</v>
      </c>
      <c r="Q4364" s="11">
        <f>IF(ISBLANK(Table14[[#This Row],[Quantity_Sold]]),MEDIAN(Table14[Quantity_Sold]),Table14[[#This Row],[Quantity_Sold]])</f>
        <v>46</v>
      </c>
      <c r="R4364" s="4" t="str">
        <f>TRIM(Table14[[#This Row],[Product_Category]])</f>
        <v>Furniture</v>
      </c>
      <c r="S4364" s="4" t="str">
        <f>PROPER(Table14[[#This Row],[Customer_Type]])</f>
        <v>Returning</v>
      </c>
      <c r="T4364" s="13">
        <f>IF(ISBLANK(Table14[[#This Row],[Discount]]),MEDIAN(Table14[Discount]),Table14[[#This Row],[Discount]])</f>
        <v>0.22</v>
      </c>
    </row>
    <row r="4365" spans="1:20" x14ac:dyDescent="0.3">
      <c r="A4365">
        <v>1373</v>
      </c>
      <c r="B4365" s="1">
        <v>45341</v>
      </c>
      <c r="C4365" t="s">
        <v>19</v>
      </c>
      <c r="D4365" t="s">
        <v>27</v>
      </c>
      <c r="E4365">
        <v>23066.27</v>
      </c>
      <c r="F4365">
        <v>12</v>
      </c>
      <c r="G4365" t="s">
        <v>28</v>
      </c>
      <c r="H4365" s="9">
        <v>1582.24</v>
      </c>
      <c r="I4365" s="9">
        <v>2288.3200000000002</v>
      </c>
      <c r="J4365" t="s">
        <v>16</v>
      </c>
      <c r="K4365">
        <v>0.16</v>
      </c>
      <c r="L4365" s="4" t="s">
        <v>26</v>
      </c>
      <c r="M4365" s="4" t="s">
        <v>22</v>
      </c>
      <c r="N4365" s="4" t="str">
        <f>IF(ISBLANK(Table14[[#This Row],[Sales_Rep]]),"Unknown",Table14[[#This Row],[Sales_Rep]])</f>
        <v>Eve</v>
      </c>
      <c r="O4365" t="str">
        <f>PROPER(Table14[[#This Row],[Region]])</f>
        <v>West</v>
      </c>
      <c r="P4365" s="9">
        <f>IF(ISBLANK(Table14[[#This Row],[Sales_Amount]]),MEDIAN(Table14[Sales_Amount]),Table14[[#This Row],[Sales_Amount]])</f>
        <v>23066.27</v>
      </c>
      <c r="Q4365" s="11">
        <f>IF(ISBLANK(Table14[[#This Row],[Quantity_Sold]]),MEDIAN(Table14[Quantity_Sold]),Table14[[#This Row],[Quantity_Sold]])</f>
        <v>12</v>
      </c>
      <c r="R4365" s="4" t="str">
        <f>TRIM(Table14[[#This Row],[Product_Category]])</f>
        <v>Furniture</v>
      </c>
      <c r="S4365" s="4" t="str">
        <f>PROPER(Table14[[#This Row],[Customer_Type]])</f>
        <v>Returning</v>
      </c>
      <c r="T4365" s="13">
        <f>IF(ISBLANK(Table14[[#This Row],[Discount]]),MEDIAN(Table14[Discount]),Table14[[#This Row],[Discount]])</f>
        <v>0.16</v>
      </c>
    </row>
    <row r="4366" spans="1:20" x14ac:dyDescent="0.3">
      <c r="A4366">
        <v>1465</v>
      </c>
      <c r="B4366" s="1">
        <v>45250</v>
      </c>
      <c r="C4366" t="s">
        <v>23</v>
      </c>
      <c r="D4366" t="s">
        <v>20</v>
      </c>
      <c r="E4366">
        <v>98221.83</v>
      </c>
      <c r="F4366">
        <v>32</v>
      </c>
      <c r="G4366" t="s">
        <v>15</v>
      </c>
      <c r="H4366" s="9">
        <v>2613.61</v>
      </c>
      <c r="I4366" s="9">
        <v>3743.21</v>
      </c>
      <c r="J4366" t="s">
        <v>16</v>
      </c>
      <c r="K4366">
        <v>0.18</v>
      </c>
      <c r="L4366" s="4" t="s">
        <v>17</v>
      </c>
      <c r="M4366" s="4" t="s">
        <v>22</v>
      </c>
      <c r="N4366" s="4" t="str">
        <f>IF(ISBLANK(Table14[[#This Row],[Sales_Rep]]),"Unknown",Table14[[#This Row],[Sales_Rep]])</f>
        <v>Charlie</v>
      </c>
      <c r="O4366" t="str">
        <f>PROPER(Table14[[#This Row],[Region]])</f>
        <v>North</v>
      </c>
      <c r="P4366" s="9">
        <f>IF(ISBLANK(Table14[[#This Row],[Sales_Amount]]),MEDIAN(Table14[Sales_Amount]),Table14[[#This Row],[Sales_Amount]])</f>
        <v>98221.83</v>
      </c>
      <c r="Q4366" s="11">
        <f>IF(ISBLANK(Table14[[#This Row],[Quantity_Sold]]),MEDIAN(Table14[Quantity_Sold]),Table14[[#This Row],[Quantity_Sold]])</f>
        <v>32</v>
      </c>
      <c r="R4366" s="4" t="str">
        <f>TRIM(Table14[[#This Row],[Product_Category]])</f>
        <v>Food</v>
      </c>
      <c r="S4366" s="4" t="str">
        <f>PROPER(Table14[[#This Row],[Customer_Type]])</f>
        <v>Returning</v>
      </c>
      <c r="T4366" s="13">
        <f>IF(ISBLANK(Table14[[#This Row],[Discount]]),MEDIAN(Table14[Discount]),Table14[[#This Row],[Discount]])</f>
        <v>0.18</v>
      </c>
    </row>
    <row r="4367" spans="1:20" x14ac:dyDescent="0.3">
      <c r="A4367">
        <v>1391</v>
      </c>
      <c r="B4367" s="1">
        <v>45530</v>
      </c>
      <c r="C4367" t="s">
        <v>19</v>
      </c>
      <c r="D4367" t="s">
        <v>27</v>
      </c>
      <c r="E4367">
        <v>36655.4</v>
      </c>
      <c r="F4367">
        <v>24</v>
      </c>
      <c r="G4367" t="s">
        <v>21</v>
      </c>
      <c r="H4367" s="9">
        <v>1827.99</v>
      </c>
      <c r="I4367" s="9">
        <v>2063.9299999999998</v>
      </c>
      <c r="J4367" t="s">
        <v>25</v>
      </c>
      <c r="K4367">
        <v>0.26</v>
      </c>
      <c r="L4367" s="4" t="s">
        <v>17</v>
      </c>
      <c r="M4367" s="4" t="s">
        <v>22</v>
      </c>
      <c r="N4367" s="4" t="str">
        <f>IF(ISBLANK(Table14[[#This Row],[Sales_Rep]]),"Unknown",Table14[[#This Row],[Sales_Rep]])</f>
        <v>Eve</v>
      </c>
      <c r="O4367" t="str">
        <f>PROPER(Table14[[#This Row],[Region]])</f>
        <v>West</v>
      </c>
      <c r="P4367" s="9">
        <f>IF(ISBLANK(Table14[[#This Row],[Sales_Amount]]),MEDIAN(Table14[Sales_Amount]),Table14[[#This Row],[Sales_Amount]])</f>
        <v>36655.4</v>
      </c>
      <c r="Q4367" s="11">
        <f>IF(ISBLANK(Table14[[#This Row],[Quantity_Sold]]),MEDIAN(Table14[Quantity_Sold]),Table14[[#This Row],[Quantity_Sold]])</f>
        <v>24</v>
      </c>
      <c r="R4367" s="4" t="str">
        <f>TRIM(Table14[[#This Row],[Product_Category]])</f>
        <v>Electronics</v>
      </c>
      <c r="S4367" s="4" t="str">
        <f>PROPER(Table14[[#This Row],[Customer_Type]])</f>
        <v>New</v>
      </c>
      <c r="T4367" s="13">
        <f>IF(ISBLANK(Table14[[#This Row],[Discount]]),MEDIAN(Table14[Discount]),Table14[[#This Row],[Discount]])</f>
        <v>0.26</v>
      </c>
    </row>
    <row r="4368" spans="1:20" x14ac:dyDescent="0.3">
      <c r="A4368">
        <v>1070</v>
      </c>
      <c r="B4368" s="1">
        <v>45388</v>
      </c>
      <c r="C4368" t="s">
        <v>13</v>
      </c>
      <c r="D4368" t="s">
        <v>20</v>
      </c>
      <c r="E4368">
        <v>15559.62</v>
      </c>
      <c r="F4368">
        <v>4</v>
      </c>
      <c r="G4368" t="s">
        <v>28</v>
      </c>
      <c r="H4368" s="9">
        <v>4396.45</v>
      </c>
      <c r="I4368" s="9">
        <v>5186.54</v>
      </c>
      <c r="J4368" t="s">
        <v>16</v>
      </c>
      <c r="K4368">
        <v>0.25</v>
      </c>
      <c r="L4368" s="4" t="s">
        <v>26</v>
      </c>
      <c r="M4368" s="4" t="s">
        <v>22</v>
      </c>
      <c r="N4368" s="4" t="str">
        <f>IF(ISBLANK(Table14[[#This Row],[Sales_Rep]]),"Unknown",Table14[[#This Row],[Sales_Rep]])</f>
        <v>David</v>
      </c>
      <c r="O4368" t="str">
        <f>PROPER(Table14[[#This Row],[Region]])</f>
        <v>North</v>
      </c>
      <c r="P4368" s="9">
        <f>IF(ISBLANK(Table14[[#This Row],[Sales_Amount]]),MEDIAN(Table14[Sales_Amount]),Table14[[#This Row],[Sales_Amount]])</f>
        <v>15559.62</v>
      </c>
      <c r="Q4368" s="11">
        <f>IF(ISBLANK(Table14[[#This Row],[Quantity_Sold]]),MEDIAN(Table14[Quantity_Sold]),Table14[[#This Row],[Quantity_Sold]])</f>
        <v>4</v>
      </c>
      <c r="R4368" s="4" t="str">
        <f>TRIM(Table14[[#This Row],[Product_Category]])</f>
        <v>Furniture</v>
      </c>
      <c r="S4368" s="4" t="str">
        <f>PROPER(Table14[[#This Row],[Customer_Type]])</f>
        <v>Returning</v>
      </c>
      <c r="T4368" s="13">
        <f>IF(ISBLANK(Table14[[#This Row],[Discount]]),MEDIAN(Table14[Discount]),Table14[[#This Row],[Discount]])</f>
        <v>0.25</v>
      </c>
    </row>
    <row r="4369" spans="1:20" x14ac:dyDescent="0.3">
      <c r="A4369">
        <v>1194</v>
      </c>
      <c r="B4369" s="1">
        <v>45512</v>
      </c>
      <c r="C4369" t="s">
        <v>29</v>
      </c>
      <c r="D4369" t="s">
        <v>30</v>
      </c>
      <c r="E4369">
        <v>16339.46</v>
      </c>
      <c r="F4369">
        <v>8</v>
      </c>
      <c r="G4369" t="s">
        <v>28</v>
      </c>
      <c r="H4369" s="9">
        <v>1902.64</v>
      </c>
      <c r="I4369" s="9">
        <v>2553.04</v>
      </c>
      <c r="J4369" t="s">
        <v>16</v>
      </c>
      <c r="K4369">
        <v>0.2</v>
      </c>
      <c r="L4369" s="4" t="s">
        <v>17</v>
      </c>
      <c r="M4369" s="4" t="s">
        <v>22</v>
      </c>
      <c r="N4369" s="4" t="str">
        <f>IF(ISBLANK(Table14[[#This Row],[Sales_Rep]]),"Unknown",Table14[[#This Row],[Sales_Rep]])</f>
        <v>Bob</v>
      </c>
      <c r="O4369" t="str">
        <f>PROPER(Table14[[#This Row],[Region]])</f>
        <v>South</v>
      </c>
      <c r="P4369" s="9">
        <f>IF(ISBLANK(Table14[[#This Row],[Sales_Amount]]),MEDIAN(Table14[Sales_Amount]),Table14[[#This Row],[Sales_Amount]])</f>
        <v>16339.46</v>
      </c>
      <c r="Q4369" s="11">
        <f>IF(ISBLANK(Table14[[#This Row],[Quantity_Sold]]),MEDIAN(Table14[Quantity_Sold]),Table14[[#This Row],[Quantity_Sold]])</f>
        <v>8</v>
      </c>
      <c r="R4369" s="4" t="str">
        <f>TRIM(Table14[[#This Row],[Product_Category]])</f>
        <v>Furniture</v>
      </c>
      <c r="S4369" s="4" t="str">
        <f>PROPER(Table14[[#This Row],[Customer_Type]])</f>
        <v>Returning</v>
      </c>
      <c r="T4369" s="13">
        <f>IF(ISBLANK(Table14[[#This Row],[Discount]]),MEDIAN(Table14[Discount]),Table14[[#This Row],[Discount]])</f>
        <v>0.2</v>
      </c>
    </row>
    <row r="4370" spans="1:20" x14ac:dyDescent="0.3">
      <c r="A4370">
        <v>1032</v>
      </c>
      <c r="B4370" s="1">
        <v>45257</v>
      </c>
      <c r="C4370" t="s">
        <v>13</v>
      </c>
      <c r="D4370" t="s">
        <v>20</v>
      </c>
      <c r="E4370">
        <v>164601.65</v>
      </c>
      <c r="F4370">
        <v>41</v>
      </c>
      <c r="G4370" t="s">
        <v>24</v>
      </c>
      <c r="H4370" s="9">
        <v>3221.77</v>
      </c>
      <c r="I4370" s="9">
        <v>4510.87</v>
      </c>
      <c r="J4370" t="s">
        <v>25</v>
      </c>
      <c r="K4370">
        <v>0.11</v>
      </c>
      <c r="L4370" s="4" t="s">
        <v>17</v>
      </c>
      <c r="M4370" s="4" t="s">
        <v>22</v>
      </c>
      <c r="N4370" s="4" t="str">
        <f>IF(ISBLANK(Table14[[#This Row],[Sales_Rep]]),"Unknown",Table14[[#This Row],[Sales_Rep]])</f>
        <v>David</v>
      </c>
      <c r="O4370" t="str">
        <f>PROPER(Table14[[#This Row],[Region]])</f>
        <v>North</v>
      </c>
      <c r="P4370" s="9">
        <f>IF(ISBLANK(Table14[[#This Row],[Sales_Amount]]),MEDIAN(Table14[Sales_Amount]),Table14[[#This Row],[Sales_Amount]])</f>
        <v>164601.65</v>
      </c>
      <c r="Q4370" s="11">
        <f>IF(ISBLANK(Table14[[#This Row],[Quantity_Sold]]),MEDIAN(Table14[Quantity_Sold]),Table14[[#This Row],[Quantity_Sold]])</f>
        <v>41</v>
      </c>
      <c r="R4370" s="4" t="str">
        <f>TRIM(Table14[[#This Row],[Product_Category]])</f>
        <v>Clothing</v>
      </c>
      <c r="S4370" s="4" t="str">
        <f>PROPER(Table14[[#This Row],[Customer_Type]])</f>
        <v>New</v>
      </c>
      <c r="T4370" s="13">
        <f>IF(ISBLANK(Table14[[#This Row],[Discount]]),MEDIAN(Table14[Discount]),Table14[[#This Row],[Discount]])</f>
        <v>0.11</v>
      </c>
    </row>
    <row r="4371" spans="1:20" x14ac:dyDescent="0.3">
      <c r="A4371">
        <v>1340</v>
      </c>
      <c r="B4371" s="1">
        <v>45410</v>
      </c>
      <c r="C4371" t="s">
        <v>32</v>
      </c>
      <c r="D4371" t="s">
        <v>30</v>
      </c>
      <c r="E4371">
        <v>239691.21</v>
      </c>
      <c r="F4371">
        <v>43</v>
      </c>
      <c r="G4371" t="s">
        <v>28</v>
      </c>
      <c r="H4371" s="9">
        <v>4514.1099999999997</v>
      </c>
      <c r="I4371" s="9">
        <v>6125.51</v>
      </c>
      <c r="J4371" t="s">
        <v>16</v>
      </c>
      <c r="K4371">
        <v>0.09</v>
      </c>
      <c r="L4371" s="4" t="s">
        <v>17</v>
      </c>
      <c r="M4371" s="4" t="s">
        <v>22</v>
      </c>
      <c r="N4371" s="4" t="str">
        <f>IF(ISBLANK(Table14[[#This Row],[Sales_Rep]]),"Unknown",Table14[[#This Row],[Sales_Rep]])</f>
        <v>Alice</v>
      </c>
      <c r="O4371" t="str">
        <f>PROPER(Table14[[#This Row],[Region]])</f>
        <v>South</v>
      </c>
      <c r="P4371" s="9">
        <f>IF(ISBLANK(Table14[[#This Row],[Sales_Amount]]),MEDIAN(Table14[Sales_Amount]),Table14[[#This Row],[Sales_Amount]])</f>
        <v>239691.21</v>
      </c>
      <c r="Q4371" s="11">
        <f>IF(ISBLANK(Table14[[#This Row],[Quantity_Sold]]),MEDIAN(Table14[Quantity_Sold]),Table14[[#This Row],[Quantity_Sold]])</f>
        <v>43</v>
      </c>
      <c r="R4371" s="4" t="str">
        <f>TRIM(Table14[[#This Row],[Product_Category]])</f>
        <v>Furniture</v>
      </c>
      <c r="S4371" s="4" t="str">
        <f>PROPER(Table14[[#This Row],[Customer_Type]])</f>
        <v>Returning</v>
      </c>
      <c r="T4371" s="13">
        <f>IF(ISBLANK(Table14[[#This Row],[Discount]]),MEDIAN(Table14[Discount]),Table14[[#This Row],[Discount]])</f>
        <v>0.09</v>
      </c>
    </row>
    <row r="4372" spans="1:20" x14ac:dyDescent="0.3">
      <c r="A4372">
        <v>1498</v>
      </c>
      <c r="B4372" s="1">
        <v>45090</v>
      </c>
      <c r="C4372" t="s">
        <v>29</v>
      </c>
      <c r="D4372" t="s">
        <v>30</v>
      </c>
      <c r="E4372">
        <v>29589.01</v>
      </c>
      <c r="F4372">
        <v>12</v>
      </c>
      <c r="G4372" t="s">
        <v>21</v>
      </c>
      <c r="H4372" s="9">
        <v>2143.0100000000002</v>
      </c>
      <c r="I4372" s="9">
        <v>2801.99</v>
      </c>
      <c r="J4372" t="s">
        <v>16</v>
      </c>
      <c r="K4372">
        <v>0.12</v>
      </c>
      <c r="L4372" s="4" t="s">
        <v>17</v>
      </c>
      <c r="M4372" s="4" t="s">
        <v>22</v>
      </c>
      <c r="N4372" s="4" t="str">
        <f>IF(ISBLANK(Table14[[#This Row],[Sales_Rep]]),"Unknown",Table14[[#This Row],[Sales_Rep]])</f>
        <v>Bob</v>
      </c>
      <c r="O4372" t="str">
        <f>PROPER(Table14[[#This Row],[Region]])</f>
        <v>South</v>
      </c>
      <c r="P4372" s="9">
        <f>IF(ISBLANK(Table14[[#This Row],[Sales_Amount]]),MEDIAN(Table14[Sales_Amount]),Table14[[#This Row],[Sales_Amount]])</f>
        <v>29589.01</v>
      </c>
      <c r="Q4372" s="11">
        <f>IF(ISBLANK(Table14[[#This Row],[Quantity_Sold]]),MEDIAN(Table14[Quantity_Sold]),Table14[[#This Row],[Quantity_Sold]])</f>
        <v>12</v>
      </c>
      <c r="R4372" s="4" t="str">
        <f>TRIM(Table14[[#This Row],[Product_Category]])</f>
        <v>Electronics</v>
      </c>
      <c r="S4372" s="4" t="str">
        <f>PROPER(Table14[[#This Row],[Customer_Type]])</f>
        <v>Returning</v>
      </c>
      <c r="T4372" s="13">
        <f>IF(ISBLANK(Table14[[#This Row],[Discount]]),MEDIAN(Table14[Discount]),Table14[[#This Row],[Discount]])</f>
        <v>0.12</v>
      </c>
    </row>
    <row r="4373" spans="1:20" x14ac:dyDescent="0.3">
      <c r="A4373">
        <v>1336</v>
      </c>
      <c r="B4373" s="1">
        <v>45222</v>
      </c>
      <c r="C4373" t="s">
        <v>13</v>
      </c>
      <c r="D4373" t="s">
        <v>14</v>
      </c>
      <c r="E4373">
        <v>55740.85</v>
      </c>
      <c r="F4373">
        <v>16</v>
      </c>
      <c r="G4373" t="s">
        <v>15</v>
      </c>
      <c r="H4373" s="9">
        <v>3565.25</v>
      </c>
      <c r="I4373" s="9">
        <v>4524.42</v>
      </c>
      <c r="J4373" t="s">
        <v>25</v>
      </c>
      <c r="K4373">
        <v>0.23</v>
      </c>
      <c r="L4373" s="4" t="s">
        <v>26</v>
      </c>
      <c r="M4373" s="4" t="s">
        <v>18</v>
      </c>
      <c r="N4373" s="4" t="str">
        <f>IF(ISBLANK(Table14[[#This Row],[Sales_Rep]]),"Unknown",Table14[[#This Row],[Sales_Rep]])</f>
        <v>David</v>
      </c>
      <c r="O4373" t="str">
        <f>PROPER(Table14[[#This Row],[Region]])</f>
        <v>East</v>
      </c>
      <c r="P4373" s="9">
        <f>IF(ISBLANK(Table14[[#This Row],[Sales_Amount]]),MEDIAN(Table14[Sales_Amount]),Table14[[#This Row],[Sales_Amount]])</f>
        <v>55740.85</v>
      </c>
      <c r="Q4373" s="11">
        <f>IF(ISBLANK(Table14[[#This Row],[Quantity_Sold]]),MEDIAN(Table14[Quantity_Sold]),Table14[[#This Row],[Quantity_Sold]])</f>
        <v>16</v>
      </c>
      <c r="R4373" s="4" t="str">
        <f>TRIM(Table14[[#This Row],[Product_Category]])</f>
        <v>Food</v>
      </c>
      <c r="S4373" s="4" t="str">
        <f>PROPER(Table14[[#This Row],[Customer_Type]])</f>
        <v>New</v>
      </c>
      <c r="T4373" s="13">
        <f>IF(ISBLANK(Table14[[#This Row],[Discount]]),MEDIAN(Table14[Discount]),Table14[[#This Row],[Discount]])</f>
        <v>0.23</v>
      </c>
    </row>
    <row r="4374" spans="1:20" x14ac:dyDescent="0.3">
      <c r="A4374">
        <v>1213</v>
      </c>
      <c r="B4374" s="1">
        <v>44948</v>
      </c>
      <c r="C4374" t="s">
        <v>32</v>
      </c>
      <c r="D4374" t="s">
        <v>20</v>
      </c>
      <c r="E4374">
        <v>71162.7</v>
      </c>
      <c r="F4374">
        <v>20</v>
      </c>
      <c r="G4374" t="s">
        <v>21</v>
      </c>
      <c r="H4374" s="9">
        <v>2609.98</v>
      </c>
      <c r="I4374" s="9">
        <v>3785.25</v>
      </c>
      <c r="J4374" t="s">
        <v>16</v>
      </c>
      <c r="K4374">
        <v>0.06</v>
      </c>
      <c r="L4374" s="4" t="s">
        <v>26</v>
      </c>
      <c r="M4374" s="4" t="s">
        <v>22</v>
      </c>
      <c r="N4374" s="4" t="str">
        <f>IF(ISBLANK(Table14[[#This Row],[Sales_Rep]]),"Unknown",Table14[[#This Row],[Sales_Rep]])</f>
        <v>Alice</v>
      </c>
      <c r="O4374" t="str">
        <f>PROPER(Table14[[#This Row],[Region]])</f>
        <v>North</v>
      </c>
      <c r="P4374" s="9">
        <f>IF(ISBLANK(Table14[[#This Row],[Sales_Amount]]),MEDIAN(Table14[Sales_Amount]),Table14[[#This Row],[Sales_Amount]])</f>
        <v>71162.7</v>
      </c>
      <c r="Q4374" s="11">
        <f>IF(ISBLANK(Table14[[#This Row],[Quantity_Sold]]),MEDIAN(Table14[Quantity_Sold]),Table14[[#This Row],[Quantity_Sold]])</f>
        <v>20</v>
      </c>
      <c r="R4374" s="4" t="str">
        <f>TRIM(Table14[[#This Row],[Product_Category]])</f>
        <v>Electronics</v>
      </c>
      <c r="S4374" s="4" t="str">
        <f>PROPER(Table14[[#This Row],[Customer_Type]])</f>
        <v>Returning</v>
      </c>
      <c r="T4374" s="13">
        <f>IF(ISBLANK(Table14[[#This Row],[Discount]]),MEDIAN(Table14[Discount]),Table14[[#This Row],[Discount]])</f>
        <v>0.06</v>
      </c>
    </row>
    <row r="4375" spans="1:20" x14ac:dyDescent="0.3">
      <c r="A4375">
        <v>1387</v>
      </c>
      <c r="B4375" s="1">
        <v>45497</v>
      </c>
      <c r="C4375" t="s">
        <v>23</v>
      </c>
      <c r="D4375" t="s">
        <v>14</v>
      </c>
      <c r="E4375">
        <v>14576.21</v>
      </c>
      <c r="F4375">
        <v>30</v>
      </c>
      <c r="G4375" t="s">
        <v>15</v>
      </c>
      <c r="H4375" s="9">
        <v>456.99</v>
      </c>
      <c r="I4375" s="9">
        <v>585.39</v>
      </c>
      <c r="J4375" t="s">
        <v>16</v>
      </c>
      <c r="K4375">
        <v>0.17</v>
      </c>
      <c r="L4375" s="4" t="s">
        <v>26</v>
      </c>
      <c r="M4375" s="4" t="s">
        <v>18</v>
      </c>
      <c r="N4375" s="4" t="str">
        <f>IF(ISBLANK(Table14[[#This Row],[Sales_Rep]]),"Unknown",Table14[[#This Row],[Sales_Rep]])</f>
        <v>Charlie</v>
      </c>
      <c r="O4375" t="str">
        <f>PROPER(Table14[[#This Row],[Region]])</f>
        <v>East</v>
      </c>
      <c r="P4375" s="9">
        <f>IF(ISBLANK(Table14[[#This Row],[Sales_Amount]]),MEDIAN(Table14[Sales_Amount]),Table14[[#This Row],[Sales_Amount]])</f>
        <v>14576.21</v>
      </c>
      <c r="Q4375" s="11">
        <f>IF(ISBLANK(Table14[[#This Row],[Quantity_Sold]]),MEDIAN(Table14[Quantity_Sold]),Table14[[#This Row],[Quantity_Sold]])</f>
        <v>30</v>
      </c>
      <c r="R4375" s="4" t="str">
        <f>TRIM(Table14[[#This Row],[Product_Category]])</f>
        <v>Food</v>
      </c>
      <c r="S4375" s="4" t="str">
        <f>PROPER(Table14[[#This Row],[Customer_Type]])</f>
        <v>Returning</v>
      </c>
      <c r="T4375" s="13">
        <f>IF(ISBLANK(Table14[[#This Row],[Discount]]),MEDIAN(Table14[Discount]),Table14[[#This Row],[Discount]])</f>
        <v>0.17</v>
      </c>
    </row>
    <row r="4376" spans="1:20" x14ac:dyDescent="0.3">
      <c r="A4376">
        <v>1004</v>
      </c>
      <c r="B4376" s="1">
        <v>44937</v>
      </c>
      <c r="C4376" t="s">
        <v>23</v>
      </c>
      <c r="D4376" t="s">
        <v>30</v>
      </c>
      <c r="E4376">
        <v>63612.97</v>
      </c>
      <c r="F4376">
        <v>42</v>
      </c>
      <c r="G4376" t="s">
        <v>28</v>
      </c>
      <c r="H4376" s="9">
        <v>1220.5999999999999</v>
      </c>
      <c r="I4376" s="9">
        <v>1594.31</v>
      </c>
      <c r="J4376" t="s">
        <v>25</v>
      </c>
      <c r="K4376">
        <v>0.05</v>
      </c>
      <c r="L4376" s="4" t="s">
        <v>17</v>
      </c>
      <c r="M4376" s="4" t="s">
        <v>22</v>
      </c>
      <c r="N4376" s="4" t="str">
        <f>IF(ISBLANK(Table14[[#This Row],[Sales_Rep]]),"Unknown",Table14[[#This Row],[Sales_Rep]])</f>
        <v>Charlie</v>
      </c>
      <c r="O4376" t="str">
        <f>PROPER(Table14[[#This Row],[Region]])</f>
        <v>South</v>
      </c>
      <c r="P4376" s="9">
        <f>IF(ISBLANK(Table14[[#This Row],[Sales_Amount]]),MEDIAN(Table14[Sales_Amount]),Table14[[#This Row],[Sales_Amount]])</f>
        <v>63612.97</v>
      </c>
      <c r="Q4376" s="11">
        <f>IF(ISBLANK(Table14[[#This Row],[Quantity_Sold]]),MEDIAN(Table14[Quantity_Sold]),Table14[[#This Row],[Quantity_Sold]])</f>
        <v>42</v>
      </c>
      <c r="R4376" s="4" t="str">
        <f>TRIM(Table14[[#This Row],[Product_Category]])</f>
        <v>Furniture</v>
      </c>
      <c r="S4376" s="4" t="str">
        <f>PROPER(Table14[[#This Row],[Customer_Type]])</f>
        <v>New</v>
      </c>
      <c r="T4376" s="13">
        <f>IF(ISBLANK(Table14[[#This Row],[Discount]]),MEDIAN(Table14[Discount]),Table14[[#This Row],[Discount]])</f>
        <v>0.05</v>
      </c>
    </row>
    <row r="4377" spans="1:20" x14ac:dyDescent="0.3">
      <c r="A4377">
        <v>1144</v>
      </c>
      <c r="B4377" s="1">
        <v>44992</v>
      </c>
      <c r="C4377" t="s">
        <v>19</v>
      </c>
      <c r="D4377" t="s">
        <v>30</v>
      </c>
      <c r="E4377">
        <v>5441.73</v>
      </c>
      <c r="F4377">
        <v>5</v>
      </c>
      <c r="G4377" t="s">
        <v>21</v>
      </c>
      <c r="H4377" s="9">
        <v>910.32</v>
      </c>
      <c r="I4377" s="9">
        <v>1311.26</v>
      </c>
      <c r="J4377" t="s">
        <v>25</v>
      </c>
      <c r="K4377">
        <v>0.17</v>
      </c>
      <c r="L4377" s="4" t="s">
        <v>31</v>
      </c>
      <c r="M4377" s="4" t="s">
        <v>22</v>
      </c>
      <c r="N4377" s="4" t="str">
        <f>IF(ISBLANK(Table14[[#This Row],[Sales_Rep]]),"Unknown",Table14[[#This Row],[Sales_Rep]])</f>
        <v>Eve</v>
      </c>
      <c r="O4377" t="str">
        <f>PROPER(Table14[[#This Row],[Region]])</f>
        <v>South</v>
      </c>
      <c r="P4377" s="9">
        <f>IF(ISBLANK(Table14[[#This Row],[Sales_Amount]]),MEDIAN(Table14[Sales_Amount]),Table14[[#This Row],[Sales_Amount]])</f>
        <v>5441.73</v>
      </c>
      <c r="Q4377" s="11">
        <f>IF(ISBLANK(Table14[[#This Row],[Quantity_Sold]]),MEDIAN(Table14[Quantity_Sold]),Table14[[#This Row],[Quantity_Sold]])</f>
        <v>5</v>
      </c>
      <c r="R4377" s="4" t="str">
        <f>TRIM(Table14[[#This Row],[Product_Category]])</f>
        <v>Electronics</v>
      </c>
      <c r="S4377" s="4" t="str">
        <f>PROPER(Table14[[#This Row],[Customer_Type]])</f>
        <v>New</v>
      </c>
      <c r="T4377" s="13">
        <f>IF(ISBLANK(Table14[[#This Row],[Discount]]),MEDIAN(Table14[Discount]),Table14[[#This Row],[Discount]])</f>
        <v>0.17</v>
      </c>
    </row>
    <row r="4378" spans="1:20" x14ac:dyDescent="0.3">
      <c r="A4378">
        <v>1406</v>
      </c>
      <c r="B4378" s="1">
        <v>45023</v>
      </c>
      <c r="C4378" t="s">
        <v>29</v>
      </c>
      <c r="D4378" t="s">
        <v>20</v>
      </c>
      <c r="E4378">
        <v>121241.37</v>
      </c>
      <c r="F4378">
        <v>49</v>
      </c>
      <c r="G4378" t="s">
        <v>24</v>
      </c>
      <c r="H4378" s="9">
        <v>1730.74</v>
      </c>
      <c r="I4378" s="9">
        <v>2577.41</v>
      </c>
      <c r="J4378" t="s">
        <v>16</v>
      </c>
      <c r="K4378">
        <v>0.04</v>
      </c>
      <c r="L4378" s="4" t="s">
        <v>26</v>
      </c>
      <c r="M4378" s="4" t="s">
        <v>22</v>
      </c>
      <c r="N4378" s="4" t="str">
        <f>IF(ISBLANK(Table14[[#This Row],[Sales_Rep]]),"Unknown",Table14[[#This Row],[Sales_Rep]])</f>
        <v>Bob</v>
      </c>
      <c r="O4378" t="str">
        <f>PROPER(Table14[[#This Row],[Region]])</f>
        <v>North</v>
      </c>
      <c r="P4378" s="9">
        <f>IF(ISBLANK(Table14[[#This Row],[Sales_Amount]]),MEDIAN(Table14[Sales_Amount]),Table14[[#This Row],[Sales_Amount]])</f>
        <v>121241.37</v>
      </c>
      <c r="Q4378" s="11">
        <f>IF(ISBLANK(Table14[[#This Row],[Quantity_Sold]]),MEDIAN(Table14[Quantity_Sold]),Table14[[#This Row],[Quantity_Sold]])</f>
        <v>49</v>
      </c>
      <c r="R4378" s="4" t="str">
        <f>TRIM(Table14[[#This Row],[Product_Category]])</f>
        <v>Clothing</v>
      </c>
      <c r="S4378" s="4" t="str">
        <f>PROPER(Table14[[#This Row],[Customer_Type]])</f>
        <v>Returning</v>
      </c>
      <c r="T4378" s="13">
        <f>IF(ISBLANK(Table14[[#This Row],[Discount]]),MEDIAN(Table14[Discount]),Table14[[#This Row],[Discount]])</f>
        <v>0.04</v>
      </c>
    </row>
    <row r="4379" spans="1:20" x14ac:dyDescent="0.3">
      <c r="A4379">
        <v>1042</v>
      </c>
      <c r="B4379" s="1">
        <v>45481</v>
      </c>
      <c r="C4379" t="s">
        <v>23</v>
      </c>
      <c r="D4379" t="s">
        <v>30</v>
      </c>
      <c r="E4379">
        <v>155045.95000000001</v>
      </c>
      <c r="F4379">
        <v>39</v>
      </c>
      <c r="G4379" t="s">
        <v>21</v>
      </c>
      <c r="H4379" s="9">
        <v>3964.82</v>
      </c>
      <c r="I4379" s="9">
        <v>5230.97</v>
      </c>
      <c r="J4379" t="s">
        <v>25</v>
      </c>
      <c r="K4379">
        <v>0.24</v>
      </c>
      <c r="L4379" s="4" t="s">
        <v>31</v>
      </c>
      <c r="M4379" s="4" t="s">
        <v>22</v>
      </c>
      <c r="N4379" s="4" t="str">
        <f>IF(ISBLANK(Table14[[#This Row],[Sales_Rep]]),"Unknown",Table14[[#This Row],[Sales_Rep]])</f>
        <v>Charlie</v>
      </c>
      <c r="O4379" t="str">
        <f>PROPER(Table14[[#This Row],[Region]])</f>
        <v>South</v>
      </c>
      <c r="P4379" s="9">
        <f>IF(ISBLANK(Table14[[#This Row],[Sales_Amount]]),MEDIAN(Table14[Sales_Amount]),Table14[[#This Row],[Sales_Amount]])</f>
        <v>155045.95000000001</v>
      </c>
      <c r="Q4379" s="11">
        <f>IF(ISBLANK(Table14[[#This Row],[Quantity_Sold]]),MEDIAN(Table14[Quantity_Sold]),Table14[[#This Row],[Quantity_Sold]])</f>
        <v>39</v>
      </c>
      <c r="R4379" s="4" t="str">
        <f>TRIM(Table14[[#This Row],[Product_Category]])</f>
        <v>Electronics</v>
      </c>
      <c r="S4379" s="4" t="str">
        <f>PROPER(Table14[[#This Row],[Customer_Type]])</f>
        <v>New</v>
      </c>
      <c r="T4379" s="13">
        <f>IF(ISBLANK(Table14[[#This Row],[Discount]]),MEDIAN(Table14[Discount]),Table14[[#This Row],[Discount]])</f>
        <v>0.24</v>
      </c>
    </row>
    <row r="4380" spans="1:20" x14ac:dyDescent="0.3">
      <c r="A4380">
        <v>1038</v>
      </c>
      <c r="B4380" s="1">
        <v>45484</v>
      </c>
      <c r="C4380" t="s">
        <v>29</v>
      </c>
      <c r="D4380" t="s">
        <v>27</v>
      </c>
      <c r="E4380">
        <v>17068.310000000001</v>
      </c>
      <c r="F4380">
        <v>4</v>
      </c>
      <c r="G4380" t="s">
        <v>28</v>
      </c>
      <c r="H4380" s="9">
        <v>4085.73</v>
      </c>
      <c r="I4380" s="9">
        <v>5845.31</v>
      </c>
      <c r="J4380" t="s">
        <v>16</v>
      </c>
      <c r="K4380">
        <v>0.27</v>
      </c>
      <c r="L4380" s="4" t="s">
        <v>17</v>
      </c>
      <c r="M4380" s="4" t="s">
        <v>22</v>
      </c>
      <c r="N4380" s="4" t="str">
        <f>IF(ISBLANK(Table14[[#This Row],[Sales_Rep]]),"Unknown",Table14[[#This Row],[Sales_Rep]])</f>
        <v>Bob</v>
      </c>
      <c r="O4380" t="str">
        <f>PROPER(Table14[[#This Row],[Region]])</f>
        <v>West</v>
      </c>
      <c r="P4380" s="9">
        <f>IF(ISBLANK(Table14[[#This Row],[Sales_Amount]]),MEDIAN(Table14[Sales_Amount]),Table14[[#This Row],[Sales_Amount]])</f>
        <v>17068.310000000001</v>
      </c>
      <c r="Q4380" s="11">
        <f>IF(ISBLANK(Table14[[#This Row],[Quantity_Sold]]),MEDIAN(Table14[Quantity_Sold]),Table14[[#This Row],[Quantity_Sold]])</f>
        <v>4</v>
      </c>
      <c r="R4380" s="4" t="str">
        <f>TRIM(Table14[[#This Row],[Product_Category]])</f>
        <v>Furniture</v>
      </c>
      <c r="S4380" s="4" t="str">
        <f>PROPER(Table14[[#This Row],[Customer_Type]])</f>
        <v>Returning</v>
      </c>
      <c r="T4380" s="13">
        <f>IF(ISBLANK(Table14[[#This Row],[Discount]]),MEDIAN(Table14[Discount]),Table14[[#This Row],[Discount]])</f>
        <v>0.27</v>
      </c>
    </row>
    <row r="4381" spans="1:20" x14ac:dyDescent="0.3">
      <c r="A4381">
        <v>1289</v>
      </c>
      <c r="B4381" s="1">
        <v>44969</v>
      </c>
      <c r="C4381" t="s">
        <v>23</v>
      </c>
      <c r="D4381" t="s">
        <v>30</v>
      </c>
      <c r="E4381">
        <v>21444.3</v>
      </c>
      <c r="F4381">
        <v>25</v>
      </c>
      <c r="G4381" t="s">
        <v>15</v>
      </c>
      <c r="H4381" s="9">
        <v>745.32</v>
      </c>
      <c r="I4381" s="9">
        <v>953.08</v>
      </c>
      <c r="J4381" t="s">
        <v>25</v>
      </c>
      <c r="K4381">
        <v>0.1</v>
      </c>
      <c r="L4381" s="4" t="s">
        <v>17</v>
      </c>
      <c r="M4381" s="4" t="s">
        <v>22</v>
      </c>
      <c r="N4381" s="4" t="str">
        <f>IF(ISBLANK(Table14[[#This Row],[Sales_Rep]]),"Unknown",Table14[[#This Row],[Sales_Rep]])</f>
        <v>Charlie</v>
      </c>
      <c r="O4381" t="str">
        <f>PROPER(Table14[[#This Row],[Region]])</f>
        <v>South</v>
      </c>
      <c r="P4381" s="9">
        <f>IF(ISBLANK(Table14[[#This Row],[Sales_Amount]]),MEDIAN(Table14[Sales_Amount]),Table14[[#This Row],[Sales_Amount]])</f>
        <v>21444.3</v>
      </c>
      <c r="Q4381" s="11">
        <f>IF(ISBLANK(Table14[[#This Row],[Quantity_Sold]]),MEDIAN(Table14[Quantity_Sold]),Table14[[#This Row],[Quantity_Sold]])</f>
        <v>25</v>
      </c>
      <c r="R4381" s="4" t="str">
        <f>TRIM(Table14[[#This Row],[Product_Category]])</f>
        <v>Food</v>
      </c>
      <c r="S4381" s="4" t="str">
        <f>PROPER(Table14[[#This Row],[Customer_Type]])</f>
        <v>New</v>
      </c>
      <c r="T4381" s="13">
        <f>IF(ISBLANK(Table14[[#This Row],[Discount]]),MEDIAN(Table14[Discount]),Table14[[#This Row],[Discount]])</f>
        <v>0.1</v>
      </c>
    </row>
    <row r="4382" spans="1:20" x14ac:dyDescent="0.3">
      <c r="A4382">
        <v>1440</v>
      </c>
      <c r="B4382" s="1">
        <v>45656</v>
      </c>
      <c r="C4382" t="s">
        <v>19</v>
      </c>
      <c r="D4382" t="s">
        <v>27</v>
      </c>
      <c r="E4382">
        <v>237385.18</v>
      </c>
      <c r="F4382">
        <v>39</v>
      </c>
      <c r="G4382" t="s">
        <v>24</v>
      </c>
      <c r="H4382" s="9">
        <v>4761.5200000000004</v>
      </c>
      <c r="I4382" s="9">
        <v>6211.02</v>
      </c>
      <c r="J4382" t="s">
        <v>25</v>
      </c>
      <c r="K4382">
        <v>0.02</v>
      </c>
      <c r="L4382" s="4" t="s">
        <v>17</v>
      </c>
      <c r="M4382" s="4" t="s">
        <v>18</v>
      </c>
      <c r="N4382" s="4" t="str">
        <f>IF(ISBLANK(Table14[[#This Row],[Sales_Rep]]),"Unknown",Table14[[#This Row],[Sales_Rep]])</f>
        <v>Eve</v>
      </c>
      <c r="O4382" t="str">
        <f>PROPER(Table14[[#This Row],[Region]])</f>
        <v>West</v>
      </c>
      <c r="P4382" s="9">
        <f>IF(ISBLANK(Table14[[#This Row],[Sales_Amount]]),MEDIAN(Table14[Sales_Amount]),Table14[[#This Row],[Sales_Amount]])</f>
        <v>237385.18</v>
      </c>
      <c r="Q4382" s="11">
        <f>IF(ISBLANK(Table14[[#This Row],[Quantity_Sold]]),MEDIAN(Table14[Quantity_Sold]),Table14[[#This Row],[Quantity_Sold]])</f>
        <v>39</v>
      </c>
      <c r="R4382" s="4" t="str">
        <f>TRIM(Table14[[#This Row],[Product_Category]])</f>
        <v>Clothing</v>
      </c>
      <c r="S4382" s="4" t="str">
        <f>PROPER(Table14[[#This Row],[Customer_Type]])</f>
        <v>New</v>
      </c>
      <c r="T4382" s="13">
        <f>IF(ISBLANK(Table14[[#This Row],[Discount]]),MEDIAN(Table14[Discount]),Table14[[#This Row],[Discount]])</f>
        <v>0.02</v>
      </c>
    </row>
    <row r="4383" spans="1:20" x14ac:dyDescent="0.3">
      <c r="A4383">
        <v>1492</v>
      </c>
      <c r="B4383" s="1">
        <v>45237</v>
      </c>
      <c r="C4383" t="s">
        <v>13</v>
      </c>
      <c r="D4383" t="s">
        <v>30</v>
      </c>
      <c r="E4383">
        <v>11827.45</v>
      </c>
      <c r="F4383">
        <v>28</v>
      </c>
      <c r="G4383" t="s">
        <v>21</v>
      </c>
      <c r="H4383" s="9">
        <v>404.28</v>
      </c>
      <c r="I4383" s="9">
        <v>459.14</v>
      </c>
      <c r="J4383" t="s">
        <v>16</v>
      </c>
      <c r="K4383">
        <v>0.08</v>
      </c>
      <c r="L4383" s="4" t="s">
        <v>17</v>
      </c>
      <c r="M4383" s="4" t="s">
        <v>22</v>
      </c>
      <c r="N4383" s="4" t="str">
        <f>IF(ISBLANK(Table14[[#This Row],[Sales_Rep]]),"Unknown",Table14[[#This Row],[Sales_Rep]])</f>
        <v>David</v>
      </c>
      <c r="O4383" t="str">
        <f>PROPER(Table14[[#This Row],[Region]])</f>
        <v>South</v>
      </c>
      <c r="P4383" s="9">
        <f>IF(ISBLANK(Table14[[#This Row],[Sales_Amount]]),MEDIAN(Table14[Sales_Amount]),Table14[[#This Row],[Sales_Amount]])</f>
        <v>11827.45</v>
      </c>
      <c r="Q4383" s="11">
        <f>IF(ISBLANK(Table14[[#This Row],[Quantity_Sold]]),MEDIAN(Table14[Quantity_Sold]),Table14[[#This Row],[Quantity_Sold]])</f>
        <v>28</v>
      </c>
      <c r="R4383" s="4" t="str">
        <f>TRIM(Table14[[#This Row],[Product_Category]])</f>
        <v>Electronics</v>
      </c>
      <c r="S4383" s="4" t="str">
        <f>PROPER(Table14[[#This Row],[Customer_Type]])</f>
        <v>Returning</v>
      </c>
      <c r="T4383" s="13">
        <f>IF(ISBLANK(Table14[[#This Row],[Discount]]),MEDIAN(Table14[Discount]),Table14[[#This Row],[Discount]])</f>
        <v>0.08</v>
      </c>
    </row>
    <row r="4384" spans="1:20" x14ac:dyDescent="0.3">
      <c r="A4384">
        <v>1343</v>
      </c>
      <c r="B4384" s="1">
        <v>45216</v>
      </c>
      <c r="C4384" t="s">
        <v>19</v>
      </c>
      <c r="D4384" t="s">
        <v>30</v>
      </c>
      <c r="E4384">
        <v>2680.58</v>
      </c>
      <c r="F4384">
        <v>2</v>
      </c>
      <c r="G4384" t="s">
        <v>21</v>
      </c>
      <c r="H4384" s="9">
        <v>1487.93</v>
      </c>
      <c r="I4384" s="9">
        <v>1887.73</v>
      </c>
      <c r="J4384" t="s">
        <v>25</v>
      </c>
      <c r="K4384">
        <v>0.28999999999999998</v>
      </c>
      <c r="L4384" s="4" t="s">
        <v>26</v>
      </c>
      <c r="M4384" s="4" t="s">
        <v>22</v>
      </c>
      <c r="N4384" s="4" t="str">
        <f>IF(ISBLANK(Table14[[#This Row],[Sales_Rep]]),"Unknown",Table14[[#This Row],[Sales_Rep]])</f>
        <v>Eve</v>
      </c>
      <c r="O4384" t="str">
        <f>PROPER(Table14[[#This Row],[Region]])</f>
        <v>South</v>
      </c>
      <c r="P4384" s="9">
        <f>IF(ISBLANK(Table14[[#This Row],[Sales_Amount]]),MEDIAN(Table14[Sales_Amount]),Table14[[#This Row],[Sales_Amount]])</f>
        <v>2680.58</v>
      </c>
      <c r="Q4384" s="11">
        <f>IF(ISBLANK(Table14[[#This Row],[Quantity_Sold]]),MEDIAN(Table14[Quantity_Sold]),Table14[[#This Row],[Quantity_Sold]])</f>
        <v>2</v>
      </c>
      <c r="R4384" s="4" t="str">
        <f>TRIM(Table14[[#This Row],[Product_Category]])</f>
        <v>Electronics</v>
      </c>
      <c r="S4384" s="4" t="str">
        <f>PROPER(Table14[[#This Row],[Customer_Type]])</f>
        <v>New</v>
      </c>
      <c r="T4384" s="13">
        <f>IF(ISBLANK(Table14[[#This Row],[Discount]]),MEDIAN(Table14[Discount]),Table14[[#This Row],[Discount]])</f>
        <v>0.28999999999999998</v>
      </c>
    </row>
    <row r="4385" spans="1:20" x14ac:dyDescent="0.3">
      <c r="A4385">
        <v>1260</v>
      </c>
      <c r="B4385" s="1">
        <v>45428</v>
      </c>
      <c r="C4385" t="s">
        <v>32</v>
      </c>
      <c r="D4385" t="s">
        <v>14</v>
      </c>
      <c r="E4385">
        <v>177056.98</v>
      </c>
      <c r="F4385">
        <v>47</v>
      </c>
      <c r="G4385" t="s">
        <v>15</v>
      </c>
      <c r="H4385" s="9">
        <v>3787.16</v>
      </c>
      <c r="I4385" s="9">
        <v>4380.43</v>
      </c>
      <c r="J4385" t="s">
        <v>25</v>
      </c>
      <c r="K4385">
        <v>0.14000000000000001</v>
      </c>
      <c r="L4385" s="4" t="s">
        <v>17</v>
      </c>
      <c r="M4385" s="4" t="s">
        <v>22</v>
      </c>
      <c r="N4385" s="4" t="str">
        <f>IF(ISBLANK(Table14[[#This Row],[Sales_Rep]]),"Unknown",Table14[[#This Row],[Sales_Rep]])</f>
        <v>Alice</v>
      </c>
      <c r="O4385" t="str">
        <f>PROPER(Table14[[#This Row],[Region]])</f>
        <v>East</v>
      </c>
      <c r="P4385" s="9">
        <f>IF(ISBLANK(Table14[[#This Row],[Sales_Amount]]),MEDIAN(Table14[Sales_Amount]),Table14[[#This Row],[Sales_Amount]])</f>
        <v>177056.98</v>
      </c>
      <c r="Q4385" s="11">
        <f>IF(ISBLANK(Table14[[#This Row],[Quantity_Sold]]),MEDIAN(Table14[Quantity_Sold]),Table14[[#This Row],[Quantity_Sold]])</f>
        <v>47</v>
      </c>
      <c r="R4385" s="4" t="str">
        <f>TRIM(Table14[[#This Row],[Product_Category]])</f>
        <v>Food</v>
      </c>
      <c r="S4385" s="4" t="str">
        <f>PROPER(Table14[[#This Row],[Customer_Type]])</f>
        <v>New</v>
      </c>
      <c r="T4385" s="13">
        <f>IF(ISBLANK(Table14[[#This Row],[Discount]]),MEDIAN(Table14[Discount]),Table14[[#This Row],[Discount]])</f>
        <v>0.14000000000000001</v>
      </c>
    </row>
    <row r="4386" spans="1:20" x14ac:dyDescent="0.3">
      <c r="A4386">
        <v>1079</v>
      </c>
      <c r="B4386" s="1">
        <v>45537</v>
      </c>
      <c r="C4386" t="s">
        <v>23</v>
      </c>
      <c r="D4386" t="s">
        <v>30</v>
      </c>
      <c r="E4386">
        <v>70584.960000000006</v>
      </c>
      <c r="F4386">
        <v>23</v>
      </c>
      <c r="G4386" t="s">
        <v>21</v>
      </c>
      <c r="H4386" s="9">
        <v>2541.38</v>
      </c>
      <c r="I4386" s="9">
        <v>3372.43</v>
      </c>
      <c r="J4386" t="s">
        <v>16</v>
      </c>
      <c r="K4386">
        <v>0.09</v>
      </c>
      <c r="L4386" s="4" t="s">
        <v>17</v>
      </c>
      <c r="M4386" s="4" t="s">
        <v>18</v>
      </c>
      <c r="N4386" s="4" t="str">
        <f>IF(ISBLANK(Table14[[#This Row],[Sales_Rep]]),"Unknown",Table14[[#This Row],[Sales_Rep]])</f>
        <v>Charlie</v>
      </c>
      <c r="O4386" t="str">
        <f>PROPER(Table14[[#This Row],[Region]])</f>
        <v>South</v>
      </c>
      <c r="P4386" s="9">
        <f>IF(ISBLANK(Table14[[#This Row],[Sales_Amount]]),MEDIAN(Table14[Sales_Amount]),Table14[[#This Row],[Sales_Amount]])</f>
        <v>70584.960000000006</v>
      </c>
      <c r="Q4386" s="11">
        <f>IF(ISBLANK(Table14[[#This Row],[Quantity_Sold]]),MEDIAN(Table14[Quantity_Sold]),Table14[[#This Row],[Quantity_Sold]])</f>
        <v>23</v>
      </c>
      <c r="R4386" s="4" t="str">
        <f>TRIM(Table14[[#This Row],[Product_Category]])</f>
        <v>Electronics</v>
      </c>
      <c r="S4386" s="4" t="str">
        <f>PROPER(Table14[[#This Row],[Customer_Type]])</f>
        <v>Returning</v>
      </c>
      <c r="T4386" s="13">
        <f>IF(ISBLANK(Table14[[#This Row],[Discount]]),MEDIAN(Table14[Discount]),Table14[[#This Row],[Discount]])</f>
        <v>0.09</v>
      </c>
    </row>
    <row r="4387" spans="1:20" x14ac:dyDescent="0.3">
      <c r="A4387">
        <v>1380</v>
      </c>
      <c r="B4387" s="1">
        <v>45277</v>
      </c>
      <c r="C4387" t="s">
        <v>32</v>
      </c>
      <c r="D4387" t="s">
        <v>14</v>
      </c>
      <c r="E4387">
        <v>312156.53000000003</v>
      </c>
      <c r="F4387">
        <v>46</v>
      </c>
      <c r="G4387" t="s">
        <v>21</v>
      </c>
      <c r="H4387" s="9">
        <v>4919.38</v>
      </c>
      <c r="I4387" s="9">
        <v>7143.17</v>
      </c>
      <c r="J4387" t="s">
        <v>25</v>
      </c>
      <c r="K4387">
        <v>0.05</v>
      </c>
      <c r="L4387" s="4" t="s">
        <v>31</v>
      </c>
      <c r="M4387" s="4" t="s">
        <v>22</v>
      </c>
      <c r="N4387" s="4" t="str">
        <f>IF(ISBLANK(Table14[[#This Row],[Sales_Rep]]),"Unknown",Table14[[#This Row],[Sales_Rep]])</f>
        <v>Alice</v>
      </c>
      <c r="O4387" t="str">
        <f>PROPER(Table14[[#This Row],[Region]])</f>
        <v>East</v>
      </c>
      <c r="P4387" s="9">
        <f>IF(ISBLANK(Table14[[#This Row],[Sales_Amount]]),MEDIAN(Table14[Sales_Amount]),Table14[[#This Row],[Sales_Amount]])</f>
        <v>312156.53000000003</v>
      </c>
      <c r="Q4387" s="11">
        <f>IF(ISBLANK(Table14[[#This Row],[Quantity_Sold]]),MEDIAN(Table14[Quantity_Sold]),Table14[[#This Row],[Quantity_Sold]])</f>
        <v>46</v>
      </c>
      <c r="R4387" s="4" t="str">
        <f>TRIM(Table14[[#This Row],[Product_Category]])</f>
        <v>Electronics</v>
      </c>
      <c r="S4387" s="4" t="str">
        <f>PROPER(Table14[[#This Row],[Customer_Type]])</f>
        <v>New</v>
      </c>
      <c r="T4387" s="13">
        <f>IF(ISBLANK(Table14[[#This Row],[Discount]]),MEDIAN(Table14[Discount]),Table14[[#This Row],[Discount]])</f>
        <v>0.05</v>
      </c>
    </row>
    <row r="4388" spans="1:20" x14ac:dyDescent="0.3">
      <c r="A4388">
        <v>1165</v>
      </c>
      <c r="B4388" s="1">
        <v>45599</v>
      </c>
      <c r="C4388" t="s">
        <v>32</v>
      </c>
      <c r="D4388" t="s">
        <v>27</v>
      </c>
      <c r="E4388">
        <v>63836.01</v>
      </c>
      <c r="F4388">
        <v>32</v>
      </c>
      <c r="G4388" t="s">
        <v>28</v>
      </c>
      <c r="H4388" s="9">
        <v>1888.5</v>
      </c>
      <c r="I4388" s="9">
        <v>2770.66</v>
      </c>
      <c r="J4388" t="s">
        <v>16</v>
      </c>
      <c r="K4388">
        <v>0.28000000000000003</v>
      </c>
      <c r="L4388" s="4" t="s">
        <v>26</v>
      </c>
      <c r="M4388" s="4" t="s">
        <v>22</v>
      </c>
      <c r="N4388" s="4" t="str">
        <f>IF(ISBLANK(Table14[[#This Row],[Sales_Rep]]),"Unknown",Table14[[#This Row],[Sales_Rep]])</f>
        <v>Alice</v>
      </c>
      <c r="O4388" t="str">
        <f>PROPER(Table14[[#This Row],[Region]])</f>
        <v>West</v>
      </c>
      <c r="P4388" s="9">
        <f>IF(ISBLANK(Table14[[#This Row],[Sales_Amount]]),MEDIAN(Table14[Sales_Amount]),Table14[[#This Row],[Sales_Amount]])</f>
        <v>63836.01</v>
      </c>
      <c r="Q4388" s="11">
        <f>IF(ISBLANK(Table14[[#This Row],[Quantity_Sold]]),MEDIAN(Table14[Quantity_Sold]),Table14[[#This Row],[Quantity_Sold]])</f>
        <v>32</v>
      </c>
      <c r="R4388" s="4" t="str">
        <f>TRIM(Table14[[#This Row],[Product_Category]])</f>
        <v>Furniture</v>
      </c>
      <c r="S4388" s="4" t="str">
        <f>PROPER(Table14[[#This Row],[Customer_Type]])</f>
        <v>Returning</v>
      </c>
      <c r="T4388" s="13">
        <f>IF(ISBLANK(Table14[[#This Row],[Discount]]),MEDIAN(Table14[Discount]),Table14[[#This Row],[Discount]])</f>
        <v>0.28000000000000003</v>
      </c>
    </row>
    <row r="4389" spans="1:20" x14ac:dyDescent="0.3">
      <c r="A4389">
        <v>1355</v>
      </c>
      <c r="B4389" s="1">
        <v>45219</v>
      </c>
      <c r="C4389" t="s">
        <v>29</v>
      </c>
      <c r="D4389" t="s">
        <v>20</v>
      </c>
      <c r="E4389">
        <v>148409.54999999999</v>
      </c>
      <c r="F4389">
        <v>49</v>
      </c>
      <c r="G4389" t="s">
        <v>28</v>
      </c>
      <c r="H4389" s="9">
        <v>2388.6</v>
      </c>
      <c r="I4389" s="9">
        <v>3059.36</v>
      </c>
      <c r="J4389" t="s">
        <v>16</v>
      </c>
      <c r="K4389">
        <v>0.01</v>
      </c>
      <c r="L4389" s="4" t="s">
        <v>31</v>
      </c>
      <c r="M4389" s="4" t="s">
        <v>22</v>
      </c>
      <c r="N4389" s="4" t="str">
        <f>IF(ISBLANK(Table14[[#This Row],[Sales_Rep]]),"Unknown",Table14[[#This Row],[Sales_Rep]])</f>
        <v>Bob</v>
      </c>
      <c r="O4389" t="str">
        <f>PROPER(Table14[[#This Row],[Region]])</f>
        <v>North</v>
      </c>
      <c r="P4389" s="9">
        <f>IF(ISBLANK(Table14[[#This Row],[Sales_Amount]]),MEDIAN(Table14[Sales_Amount]),Table14[[#This Row],[Sales_Amount]])</f>
        <v>148409.54999999999</v>
      </c>
      <c r="Q4389" s="11">
        <f>IF(ISBLANK(Table14[[#This Row],[Quantity_Sold]]),MEDIAN(Table14[Quantity_Sold]),Table14[[#This Row],[Quantity_Sold]])</f>
        <v>49</v>
      </c>
      <c r="R4389" s="4" t="str">
        <f>TRIM(Table14[[#This Row],[Product_Category]])</f>
        <v>Furniture</v>
      </c>
      <c r="S4389" s="4" t="str">
        <f>PROPER(Table14[[#This Row],[Customer_Type]])</f>
        <v>Returning</v>
      </c>
      <c r="T4389" s="13">
        <f>IF(ISBLANK(Table14[[#This Row],[Discount]]),MEDIAN(Table14[Discount]),Table14[[#This Row],[Discount]])</f>
        <v>0.01</v>
      </c>
    </row>
    <row r="4390" spans="1:20" x14ac:dyDescent="0.3">
      <c r="A4390">
        <v>1051</v>
      </c>
      <c r="B4390" s="1">
        <v>45296</v>
      </c>
      <c r="C4390" t="s">
        <v>23</v>
      </c>
      <c r="D4390" t="s">
        <v>27</v>
      </c>
      <c r="E4390">
        <v>13969.85</v>
      </c>
      <c r="F4390">
        <v>5</v>
      </c>
      <c r="G4390" t="s">
        <v>21</v>
      </c>
      <c r="H4390" s="9">
        <v>2531.62</v>
      </c>
      <c r="I4390" s="9">
        <v>3211.46</v>
      </c>
      <c r="J4390" t="s">
        <v>25</v>
      </c>
      <c r="K4390">
        <v>0.13</v>
      </c>
      <c r="L4390" s="4" t="s">
        <v>26</v>
      </c>
      <c r="M4390" s="4" t="s">
        <v>22</v>
      </c>
      <c r="N4390" s="4" t="str">
        <f>IF(ISBLANK(Table14[[#This Row],[Sales_Rep]]),"Unknown",Table14[[#This Row],[Sales_Rep]])</f>
        <v>Charlie</v>
      </c>
      <c r="O4390" t="str">
        <f>PROPER(Table14[[#This Row],[Region]])</f>
        <v>West</v>
      </c>
      <c r="P4390" s="9">
        <f>IF(ISBLANK(Table14[[#This Row],[Sales_Amount]]),MEDIAN(Table14[Sales_Amount]),Table14[[#This Row],[Sales_Amount]])</f>
        <v>13969.85</v>
      </c>
      <c r="Q4390" s="11">
        <f>IF(ISBLANK(Table14[[#This Row],[Quantity_Sold]]),MEDIAN(Table14[Quantity_Sold]),Table14[[#This Row],[Quantity_Sold]])</f>
        <v>5</v>
      </c>
      <c r="R4390" s="4" t="str">
        <f>TRIM(Table14[[#This Row],[Product_Category]])</f>
        <v>Electronics</v>
      </c>
      <c r="S4390" s="4" t="str">
        <f>PROPER(Table14[[#This Row],[Customer_Type]])</f>
        <v>New</v>
      </c>
      <c r="T4390" s="13">
        <f>IF(ISBLANK(Table14[[#This Row],[Discount]]),MEDIAN(Table14[Discount]),Table14[[#This Row],[Discount]])</f>
        <v>0.13</v>
      </c>
    </row>
    <row r="4391" spans="1:20" x14ac:dyDescent="0.3">
      <c r="A4391">
        <v>1328</v>
      </c>
      <c r="B4391" s="1">
        <v>45411</v>
      </c>
      <c r="D4391" t="s">
        <v>33</v>
      </c>
      <c r="E4391">
        <v>27043.13</v>
      </c>
      <c r="F4391">
        <v>39</v>
      </c>
      <c r="G4391" t="s">
        <v>28</v>
      </c>
      <c r="H4391" s="9">
        <v>649.84</v>
      </c>
      <c r="I4391" s="9">
        <v>787.97</v>
      </c>
      <c r="J4391" t="s">
        <v>16</v>
      </c>
      <c r="K4391">
        <v>0.12</v>
      </c>
      <c r="L4391" s="4" t="s">
        <v>17</v>
      </c>
      <c r="M4391" s="4" t="s">
        <v>18</v>
      </c>
      <c r="N4391" s="4" t="str">
        <f>IF(ISBLANK(Table14[[#This Row],[Sales_Rep]]),"Unknown",Table14[[#This Row],[Sales_Rep]])</f>
        <v>Unknown</v>
      </c>
      <c r="O4391" t="str">
        <f>PROPER(Table14[[#This Row],[Region]])</f>
        <v>North</v>
      </c>
      <c r="P4391" s="9">
        <f>IF(ISBLANK(Table14[[#This Row],[Sales_Amount]]),MEDIAN(Table14[Sales_Amount]),Table14[[#This Row],[Sales_Amount]])</f>
        <v>27043.13</v>
      </c>
      <c r="Q4391" s="11">
        <f>IF(ISBLANK(Table14[[#This Row],[Quantity_Sold]]),MEDIAN(Table14[Quantity_Sold]),Table14[[#This Row],[Quantity_Sold]])</f>
        <v>39</v>
      </c>
      <c r="R4391" s="4" t="str">
        <f>TRIM(Table14[[#This Row],[Product_Category]])</f>
        <v>Furniture</v>
      </c>
      <c r="S4391" s="4" t="str">
        <f>PROPER(Table14[[#This Row],[Customer_Type]])</f>
        <v>Returning</v>
      </c>
      <c r="T4391" s="13">
        <f>IF(ISBLANK(Table14[[#This Row],[Discount]]),MEDIAN(Table14[Discount]),Table14[[#This Row],[Discount]])</f>
        <v>0.12</v>
      </c>
    </row>
    <row r="4392" spans="1:20" x14ac:dyDescent="0.3">
      <c r="A4392">
        <v>1167</v>
      </c>
      <c r="B4392" s="1">
        <v>45009</v>
      </c>
      <c r="C4392" t="s">
        <v>13</v>
      </c>
      <c r="D4392" t="s">
        <v>20</v>
      </c>
      <c r="E4392">
        <v>129208.8</v>
      </c>
      <c r="F4392">
        <v>40</v>
      </c>
      <c r="G4392" t="s">
        <v>53</v>
      </c>
      <c r="H4392" s="9">
        <v>3081.62</v>
      </c>
      <c r="I4392" s="9">
        <v>3845.5</v>
      </c>
      <c r="J4392" t="s">
        <v>16</v>
      </c>
      <c r="K4392">
        <v>0.16</v>
      </c>
      <c r="L4392" s="4" t="s">
        <v>26</v>
      </c>
      <c r="M4392" s="4" t="s">
        <v>22</v>
      </c>
      <c r="N4392" s="4" t="str">
        <f>IF(ISBLANK(Table14[[#This Row],[Sales_Rep]]),"Unknown",Table14[[#This Row],[Sales_Rep]])</f>
        <v>David</v>
      </c>
      <c r="O4392" t="str">
        <f>PROPER(Table14[[#This Row],[Region]])</f>
        <v>North</v>
      </c>
      <c r="P4392" s="9">
        <f>IF(ISBLANK(Table14[[#This Row],[Sales_Amount]]),MEDIAN(Table14[Sales_Amount]),Table14[[#This Row],[Sales_Amount]])</f>
        <v>129208.8</v>
      </c>
      <c r="Q4392" s="11">
        <f>IF(ISBLANK(Table14[[#This Row],[Quantity_Sold]]),MEDIAN(Table14[Quantity_Sold]),Table14[[#This Row],[Quantity_Sold]])</f>
        <v>40</v>
      </c>
      <c r="R4392" s="4" t="str">
        <f>TRIM(Table14[[#This Row],[Product_Category]])</f>
        <v>Furniture</v>
      </c>
      <c r="S4392" s="4" t="str">
        <f>PROPER(Table14[[#This Row],[Customer_Type]])</f>
        <v>Returning</v>
      </c>
      <c r="T4392" s="13">
        <f>IF(ISBLANK(Table14[[#This Row],[Discount]]),MEDIAN(Table14[Discount]),Table14[[#This Row],[Discount]])</f>
        <v>0.16</v>
      </c>
    </row>
    <row r="4393" spans="1:20" x14ac:dyDescent="0.3">
      <c r="A4393">
        <v>1467</v>
      </c>
      <c r="B4393" s="1">
        <v>45520</v>
      </c>
      <c r="C4393" t="s">
        <v>32</v>
      </c>
      <c r="D4393" t="s">
        <v>27</v>
      </c>
      <c r="E4393">
        <v>55669.24</v>
      </c>
      <c r="F4393">
        <v>29</v>
      </c>
      <c r="G4393" t="s">
        <v>21</v>
      </c>
      <c r="H4393" s="9">
        <v>2116.14</v>
      </c>
      <c r="I4393" s="9">
        <v>2429.91</v>
      </c>
      <c r="J4393" t="s">
        <v>25</v>
      </c>
      <c r="K4393">
        <v>0.21</v>
      </c>
      <c r="L4393" s="4" t="s">
        <v>26</v>
      </c>
      <c r="M4393" s="4" t="s">
        <v>22</v>
      </c>
      <c r="N4393" s="4" t="str">
        <f>IF(ISBLANK(Table14[[#This Row],[Sales_Rep]]),"Unknown",Table14[[#This Row],[Sales_Rep]])</f>
        <v>Alice</v>
      </c>
      <c r="O4393" t="str">
        <f>PROPER(Table14[[#This Row],[Region]])</f>
        <v>West</v>
      </c>
      <c r="P4393" s="9">
        <f>IF(ISBLANK(Table14[[#This Row],[Sales_Amount]]),MEDIAN(Table14[Sales_Amount]),Table14[[#This Row],[Sales_Amount]])</f>
        <v>55669.24</v>
      </c>
      <c r="Q4393" s="11">
        <f>IF(ISBLANK(Table14[[#This Row],[Quantity_Sold]]),MEDIAN(Table14[Quantity_Sold]),Table14[[#This Row],[Quantity_Sold]])</f>
        <v>29</v>
      </c>
      <c r="R4393" s="4" t="str">
        <f>TRIM(Table14[[#This Row],[Product_Category]])</f>
        <v>Electronics</v>
      </c>
      <c r="S4393" s="4" t="str">
        <f>PROPER(Table14[[#This Row],[Customer_Type]])</f>
        <v>New</v>
      </c>
      <c r="T4393" s="13">
        <f>IF(ISBLANK(Table14[[#This Row],[Discount]]),MEDIAN(Table14[Discount]),Table14[[#This Row],[Discount]])</f>
        <v>0.21</v>
      </c>
    </row>
    <row r="4394" spans="1:20" x14ac:dyDescent="0.3">
      <c r="A4394">
        <v>1415</v>
      </c>
      <c r="B4394" s="1">
        <v>45261</v>
      </c>
      <c r="C4394" t="s">
        <v>13</v>
      </c>
      <c r="D4394" t="s">
        <v>27</v>
      </c>
      <c r="E4394">
        <v>134883.5</v>
      </c>
      <c r="F4394">
        <v>30</v>
      </c>
      <c r="G4394" t="s">
        <v>21</v>
      </c>
      <c r="H4394" s="9">
        <v>4096.28</v>
      </c>
      <c r="I4394" s="9">
        <v>5352.52</v>
      </c>
      <c r="J4394" t="s">
        <v>16</v>
      </c>
      <c r="K4394">
        <v>0.16</v>
      </c>
      <c r="L4394" s="4" t="s">
        <v>17</v>
      </c>
      <c r="M4394" s="4" t="s">
        <v>22</v>
      </c>
      <c r="N4394" s="4" t="str">
        <f>IF(ISBLANK(Table14[[#This Row],[Sales_Rep]]),"Unknown",Table14[[#This Row],[Sales_Rep]])</f>
        <v>David</v>
      </c>
      <c r="O4394" t="str">
        <f>PROPER(Table14[[#This Row],[Region]])</f>
        <v>West</v>
      </c>
      <c r="P4394" s="9">
        <f>IF(ISBLANK(Table14[[#This Row],[Sales_Amount]]),MEDIAN(Table14[Sales_Amount]),Table14[[#This Row],[Sales_Amount]])</f>
        <v>134883.5</v>
      </c>
      <c r="Q4394" s="11">
        <f>IF(ISBLANK(Table14[[#This Row],[Quantity_Sold]]),MEDIAN(Table14[Quantity_Sold]),Table14[[#This Row],[Quantity_Sold]])</f>
        <v>30</v>
      </c>
      <c r="R4394" s="4" t="str">
        <f>TRIM(Table14[[#This Row],[Product_Category]])</f>
        <v>Electronics</v>
      </c>
      <c r="S4394" s="4" t="str">
        <f>PROPER(Table14[[#This Row],[Customer_Type]])</f>
        <v>Returning</v>
      </c>
      <c r="T4394" s="13">
        <f>IF(ISBLANK(Table14[[#This Row],[Discount]]),MEDIAN(Table14[Discount]),Table14[[#This Row],[Discount]])</f>
        <v>0.16</v>
      </c>
    </row>
    <row r="4395" spans="1:20" x14ac:dyDescent="0.3">
      <c r="A4395">
        <v>1309</v>
      </c>
      <c r="B4395" s="1">
        <v>45219</v>
      </c>
      <c r="C4395" t="s">
        <v>29</v>
      </c>
      <c r="D4395" t="s">
        <v>27</v>
      </c>
      <c r="E4395">
        <v>23558.04</v>
      </c>
      <c r="F4395">
        <v>7</v>
      </c>
      <c r="G4395" t="s">
        <v>15</v>
      </c>
      <c r="H4395" s="9">
        <v>2821.72</v>
      </c>
      <c r="I4395" s="9">
        <v>3658.08</v>
      </c>
      <c r="J4395" t="s">
        <v>16</v>
      </c>
      <c r="K4395">
        <v>0.08</v>
      </c>
      <c r="L4395" s="4" t="s">
        <v>17</v>
      </c>
      <c r="M4395" s="4" t="s">
        <v>18</v>
      </c>
      <c r="N4395" s="4" t="str">
        <f>IF(ISBLANK(Table14[[#This Row],[Sales_Rep]]),"Unknown",Table14[[#This Row],[Sales_Rep]])</f>
        <v>Bob</v>
      </c>
      <c r="O4395" t="str">
        <f>PROPER(Table14[[#This Row],[Region]])</f>
        <v>West</v>
      </c>
      <c r="P4395" s="9">
        <f>IF(ISBLANK(Table14[[#This Row],[Sales_Amount]]),MEDIAN(Table14[Sales_Amount]),Table14[[#This Row],[Sales_Amount]])</f>
        <v>23558.04</v>
      </c>
      <c r="Q4395" s="11">
        <f>IF(ISBLANK(Table14[[#This Row],[Quantity_Sold]]),MEDIAN(Table14[Quantity_Sold]),Table14[[#This Row],[Quantity_Sold]])</f>
        <v>7</v>
      </c>
      <c r="R4395" s="4" t="str">
        <f>TRIM(Table14[[#This Row],[Product_Category]])</f>
        <v>Food</v>
      </c>
      <c r="S4395" s="4" t="str">
        <f>PROPER(Table14[[#This Row],[Customer_Type]])</f>
        <v>Returning</v>
      </c>
      <c r="T4395" s="13">
        <f>IF(ISBLANK(Table14[[#This Row],[Discount]]),MEDIAN(Table14[Discount]),Table14[[#This Row],[Discount]])</f>
        <v>0.08</v>
      </c>
    </row>
    <row r="4396" spans="1:20" x14ac:dyDescent="0.3">
      <c r="A4396">
        <v>1402</v>
      </c>
      <c r="B4396" s="1">
        <v>45519</v>
      </c>
      <c r="C4396" t="s">
        <v>32</v>
      </c>
      <c r="D4396" t="s">
        <v>30</v>
      </c>
      <c r="E4396">
        <v>26940.61</v>
      </c>
      <c r="F4396">
        <v>40</v>
      </c>
      <c r="G4396" t="s">
        <v>44</v>
      </c>
      <c r="H4396" s="9">
        <v>588.98</v>
      </c>
      <c r="I4396" s="9">
        <v>724.21</v>
      </c>
      <c r="J4396" t="s">
        <v>25</v>
      </c>
      <c r="K4396">
        <v>7.0000000000000007E-2</v>
      </c>
      <c r="L4396" s="4" t="s">
        <v>17</v>
      </c>
      <c r="M4396" s="4" t="s">
        <v>22</v>
      </c>
      <c r="N4396" s="4" t="str">
        <f>IF(ISBLANK(Table14[[#This Row],[Sales_Rep]]),"Unknown",Table14[[#This Row],[Sales_Rep]])</f>
        <v>Alice</v>
      </c>
      <c r="O4396" t="str">
        <f>PROPER(Table14[[#This Row],[Region]])</f>
        <v>South</v>
      </c>
      <c r="P4396" s="9">
        <f>IF(ISBLANK(Table14[[#This Row],[Sales_Amount]]),MEDIAN(Table14[Sales_Amount]),Table14[[#This Row],[Sales_Amount]])</f>
        <v>26940.61</v>
      </c>
      <c r="Q4396" s="11">
        <f>IF(ISBLANK(Table14[[#This Row],[Quantity_Sold]]),MEDIAN(Table14[Quantity_Sold]),Table14[[#This Row],[Quantity_Sold]])</f>
        <v>40</v>
      </c>
      <c r="R4396" s="4" t="str">
        <f>TRIM(Table14[[#This Row],[Product_Category]])</f>
        <v>Electronics</v>
      </c>
      <c r="S4396" s="4" t="str">
        <f>PROPER(Table14[[#This Row],[Customer_Type]])</f>
        <v>New</v>
      </c>
      <c r="T4396" s="13">
        <f>IF(ISBLANK(Table14[[#This Row],[Discount]]),MEDIAN(Table14[Discount]),Table14[[#This Row],[Discount]])</f>
        <v>7.0000000000000007E-2</v>
      </c>
    </row>
    <row r="4397" spans="1:20" x14ac:dyDescent="0.3">
      <c r="A4397">
        <v>1246</v>
      </c>
      <c r="B4397" s="1">
        <v>44948</v>
      </c>
      <c r="C4397" t="s">
        <v>19</v>
      </c>
      <c r="D4397" t="s">
        <v>27</v>
      </c>
      <c r="E4397">
        <v>19855.939999999999</v>
      </c>
      <c r="F4397">
        <v>9</v>
      </c>
      <c r="G4397" t="s">
        <v>24</v>
      </c>
      <c r="H4397" s="9">
        <v>1913.51</v>
      </c>
      <c r="I4397" s="9">
        <v>2251.2399999999998</v>
      </c>
      <c r="J4397" t="s">
        <v>25</v>
      </c>
      <c r="K4397">
        <v>0.02</v>
      </c>
      <c r="L4397" s="4" t="s">
        <v>26</v>
      </c>
      <c r="M4397" s="4" t="s">
        <v>22</v>
      </c>
      <c r="N4397" s="4" t="str">
        <f>IF(ISBLANK(Table14[[#This Row],[Sales_Rep]]),"Unknown",Table14[[#This Row],[Sales_Rep]])</f>
        <v>Eve</v>
      </c>
      <c r="O4397" t="str">
        <f>PROPER(Table14[[#This Row],[Region]])</f>
        <v>West</v>
      </c>
      <c r="P4397" s="9">
        <f>IF(ISBLANK(Table14[[#This Row],[Sales_Amount]]),MEDIAN(Table14[Sales_Amount]),Table14[[#This Row],[Sales_Amount]])</f>
        <v>19855.939999999999</v>
      </c>
      <c r="Q4397" s="11">
        <f>IF(ISBLANK(Table14[[#This Row],[Quantity_Sold]]),MEDIAN(Table14[Quantity_Sold]),Table14[[#This Row],[Quantity_Sold]])</f>
        <v>9</v>
      </c>
      <c r="R4397" s="4" t="str">
        <f>TRIM(Table14[[#This Row],[Product_Category]])</f>
        <v>Clothing</v>
      </c>
      <c r="S4397" s="4" t="str">
        <f>PROPER(Table14[[#This Row],[Customer_Type]])</f>
        <v>New</v>
      </c>
      <c r="T4397" s="13">
        <f>IF(ISBLANK(Table14[[#This Row],[Discount]]),MEDIAN(Table14[Discount]),Table14[[#This Row],[Discount]])</f>
        <v>0.02</v>
      </c>
    </row>
    <row r="4398" spans="1:20" x14ac:dyDescent="0.3">
      <c r="A4398">
        <v>1106</v>
      </c>
      <c r="B4398" s="1">
        <v>45513</v>
      </c>
      <c r="D4398" t="s">
        <v>14</v>
      </c>
      <c r="E4398">
        <v>194148.15</v>
      </c>
      <c r="F4398">
        <v>44</v>
      </c>
      <c r="G4398" t="s">
        <v>21</v>
      </c>
      <c r="H4398" s="9">
        <v>3316.2</v>
      </c>
      <c r="I4398" s="9">
        <v>4796.1499999999996</v>
      </c>
      <c r="J4398" t="s">
        <v>16</v>
      </c>
      <c r="K4398">
        <v>0.08</v>
      </c>
      <c r="L4398" s="4" t="s">
        <v>31</v>
      </c>
      <c r="M4398" s="4" t="s">
        <v>22</v>
      </c>
      <c r="N4398" s="4" t="str">
        <f>IF(ISBLANK(Table14[[#This Row],[Sales_Rep]]),"Unknown",Table14[[#This Row],[Sales_Rep]])</f>
        <v>Unknown</v>
      </c>
      <c r="O4398" t="str">
        <f>PROPER(Table14[[#This Row],[Region]])</f>
        <v>East</v>
      </c>
      <c r="P4398" s="9">
        <f>IF(ISBLANK(Table14[[#This Row],[Sales_Amount]]),MEDIAN(Table14[Sales_Amount]),Table14[[#This Row],[Sales_Amount]])</f>
        <v>194148.15</v>
      </c>
      <c r="Q4398" s="11">
        <f>IF(ISBLANK(Table14[[#This Row],[Quantity_Sold]]),MEDIAN(Table14[Quantity_Sold]),Table14[[#This Row],[Quantity_Sold]])</f>
        <v>44</v>
      </c>
      <c r="R4398" s="4" t="str">
        <f>TRIM(Table14[[#This Row],[Product_Category]])</f>
        <v>Electronics</v>
      </c>
      <c r="S4398" s="4" t="str">
        <f>PROPER(Table14[[#This Row],[Customer_Type]])</f>
        <v>Returning</v>
      </c>
      <c r="T4398" s="13">
        <f>IF(ISBLANK(Table14[[#This Row],[Discount]]),MEDIAN(Table14[Discount]),Table14[[#This Row],[Discount]])</f>
        <v>0.08</v>
      </c>
    </row>
    <row r="4399" spans="1:20" x14ac:dyDescent="0.3">
      <c r="A4399">
        <v>1077</v>
      </c>
      <c r="B4399" s="1">
        <v>45617</v>
      </c>
      <c r="C4399" t="s">
        <v>13</v>
      </c>
      <c r="D4399" t="s">
        <v>20</v>
      </c>
      <c r="E4399">
        <v>7088.99</v>
      </c>
      <c r="F4399">
        <v>42</v>
      </c>
      <c r="G4399" t="s">
        <v>28</v>
      </c>
      <c r="H4399" s="9">
        <v>154.05000000000001</v>
      </c>
      <c r="I4399" s="9">
        <v>172.23</v>
      </c>
      <c r="J4399" t="s">
        <v>16</v>
      </c>
      <c r="K4399">
        <v>0.02</v>
      </c>
      <c r="L4399" s="4" t="s">
        <v>17</v>
      </c>
      <c r="M4399" s="4" t="s">
        <v>22</v>
      </c>
      <c r="N4399" s="4" t="str">
        <f>IF(ISBLANK(Table14[[#This Row],[Sales_Rep]]),"Unknown",Table14[[#This Row],[Sales_Rep]])</f>
        <v>David</v>
      </c>
      <c r="O4399" t="str">
        <f>PROPER(Table14[[#This Row],[Region]])</f>
        <v>North</v>
      </c>
      <c r="P4399" s="9">
        <f>IF(ISBLANK(Table14[[#This Row],[Sales_Amount]]),MEDIAN(Table14[Sales_Amount]),Table14[[#This Row],[Sales_Amount]])</f>
        <v>7088.99</v>
      </c>
      <c r="Q4399" s="11">
        <f>IF(ISBLANK(Table14[[#This Row],[Quantity_Sold]]),MEDIAN(Table14[Quantity_Sold]),Table14[[#This Row],[Quantity_Sold]])</f>
        <v>42</v>
      </c>
      <c r="R4399" s="4" t="str">
        <f>TRIM(Table14[[#This Row],[Product_Category]])</f>
        <v>Furniture</v>
      </c>
      <c r="S4399" s="4" t="str">
        <f>PROPER(Table14[[#This Row],[Customer_Type]])</f>
        <v>Returning</v>
      </c>
      <c r="T4399" s="13">
        <f>IF(ISBLANK(Table14[[#This Row],[Discount]]),MEDIAN(Table14[Discount]),Table14[[#This Row],[Discount]])</f>
        <v>0.02</v>
      </c>
    </row>
    <row r="4400" spans="1:20" x14ac:dyDescent="0.3">
      <c r="A4400">
        <v>1357</v>
      </c>
      <c r="B4400" s="1">
        <v>45560</v>
      </c>
      <c r="C4400" t="s">
        <v>29</v>
      </c>
      <c r="D4400" t="s">
        <v>27</v>
      </c>
      <c r="E4400">
        <v>12692</v>
      </c>
      <c r="F4400">
        <v>46</v>
      </c>
      <c r="G4400" t="s">
        <v>28</v>
      </c>
      <c r="H4400" s="9">
        <v>271.79000000000002</v>
      </c>
      <c r="I4400" s="9">
        <v>388.61</v>
      </c>
      <c r="J4400" t="s">
        <v>25</v>
      </c>
      <c r="K4400">
        <v>0.28999999999999998</v>
      </c>
      <c r="L4400" s="4" t="s">
        <v>17</v>
      </c>
      <c r="M4400" s="4" t="s">
        <v>18</v>
      </c>
      <c r="N4400" s="4" t="str">
        <f>IF(ISBLANK(Table14[[#This Row],[Sales_Rep]]),"Unknown",Table14[[#This Row],[Sales_Rep]])</f>
        <v>Bob</v>
      </c>
      <c r="O4400" t="str">
        <f>PROPER(Table14[[#This Row],[Region]])</f>
        <v>West</v>
      </c>
      <c r="P4400" s="9">
        <f>IF(ISBLANK(Table14[[#This Row],[Sales_Amount]]),MEDIAN(Table14[Sales_Amount]),Table14[[#This Row],[Sales_Amount]])</f>
        <v>12692</v>
      </c>
      <c r="Q4400" s="11">
        <f>IF(ISBLANK(Table14[[#This Row],[Quantity_Sold]]),MEDIAN(Table14[Quantity_Sold]),Table14[[#This Row],[Quantity_Sold]])</f>
        <v>46</v>
      </c>
      <c r="R4400" s="4" t="str">
        <f>TRIM(Table14[[#This Row],[Product_Category]])</f>
        <v>Furniture</v>
      </c>
      <c r="S4400" s="4" t="str">
        <f>PROPER(Table14[[#This Row],[Customer_Type]])</f>
        <v>New</v>
      </c>
      <c r="T4400" s="13">
        <f>IF(ISBLANK(Table14[[#This Row],[Discount]]),MEDIAN(Table14[Discount]),Table14[[#This Row],[Discount]])</f>
        <v>0.28999999999999998</v>
      </c>
    </row>
    <row r="4401" spans="1:20" x14ac:dyDescent="0.3">
      <c r="A4401">
        <v>1410</v>
      </c>
      <c r="B4401" s="1">
        <v>45442</v>
      </c>
      <c r="C4401" t="s">
        <v>32</v>
      </c>
      <c r="D4401" t="s">
        <v>30</v>
      </c>
      <c r="E4401">
        <v>91279.96</v>
      </c>
      <c r="F4401">
        <v>35</v>
      </c>
      <c r="G4401" t="s">
        <v>24</v>
      </c>
      <c r="H4401" s="9">
        <v>1878.19</v>
      </c>
      <c r="I4401" s="9">
        <v>2804.3</v>
      </c>
      <c r="J4401" t="s">
        <v>16</v>
      </c>
      <c r="K4401">
        <v>7.0000000000000007E-2</v>
      </c>
      <c r="L4401" s="4" t="s">
        <v>31</v>
      </c>
      <c r="M4401" s="4" t="s">
        <v>18</v>
      </c>
      <c r="N4401" s="4" t="str">
        <f>IF(ISBLANK(Table14[[#This Row],[Sales_Rep]]),"Unknown",Table14[[#This Row],[Sales_Rep]])</f>
        <v>Alice</v>
      </c>
      <c r="O4401" t="str">
        <f>PROPER(Table14[[#This Row],[Region]])</f>
        <v>South</v>
      </c>
      <c r="P4401" s="9">
        <f>IF(ISBLANK(Table14[[#This Row],[Sales_Amount]]),MEDIAN(Table14[Sales_Amount]),Table14[[#This Row],[Sales_Amount]])</f>
        <v>91279.96</v>
      </c>
      <c r="Q4401" s="11">
        <f>IF(ISBLANK(Table14[[#This Row],[Quantity_Sold]]),MEDIAN(Table14[Quantity_Sold]),Table14[[#This Row],[Quantity_Sold]])</f>
        <v>35</v>
      </c>
      <c r="R4401" s="4" t="str">
        <f>TRIM(Table14[[#This Row],[Product_Category]])</f>
        <v>Clothing</v>
      </c>
      <c r="S4401" s="4" t="str">
        <f>PROPER(Table14[[#This Row],[Customer_Type]])</f>
        <v>Returning</v>
      </c>
      <c r="T4401" s="13">
        <f>IF(ISBLANK(Table14[[#This Row],[Discount]]),MEDIAN(Table14[Discount]),Table14[[#This Row],[Discount]])</f>
        <v>7.0000000000000007E-2</v>
      </c>
    </row>
    <row r="4402" spans="1:20" x14ac:dyDescent="0.3">
      <c r="A4402">
        <v>1321</v>
      </c>
      <c r="B4402" s="1">
        <v>45285</v>
      </c>
      <c r="C4402" t="s">
        <v>23</v>
      </c>
      <c r="D4402" t="s">
        <v>20</v>
      </c>
      <c r="E4402">
        <v>46079.21</v>
      </c>
      <c r="F4402">
        <v>18</v>
      </c>
      <c r="G4402" t="s">
        <v>15</v>
      </c>
      <c r="H4402" s="9">
        <v>1821.29</v>
      </c>
      <c r="I4402" s="9">
        <v>2639.13</v>
      </c>
      <c r="J4402" t="s">
        <v>16</v>
      </c>
      <c r="K4402">
        <v>0.03</v>
      </c>
      <c r="L4402" s="4" t="s">
        <v>31</v>
      </c>
      <c r="M4402" s="4" t="s">
        <v>18</v>
      </c>
      <c r="N4402" s="4" t="str">
        <f>IF(ISBLANK(Table14[[#This Row],[Sales_Rep]]),"Unknown",Table14[[#This Row],[Sales_Rep]])</f>
        <v>Charlie</v>
      </c>
      <c r="O4402" t="str">
        <f>PROPER(Table14[[#This Row],[Region]])</f>
        <v>North</v>
      </c>
      <c r="P4402" s="9">
        <f>IF(ISBLANK(Table14[[#This Row],[Sales_Amount]]),MEDIAN(Table14[Sales_Amount]),Table14[[#This Row],[Sales_Amount]])</f>
        <v>46079.21</v>
      </c>
      <c r="Q4402" s="11">
        <f>IF(ISBLANK(Table14[[#This Row],[Quantity_Sold]]),MEDIAN(Table14[Quantity_Sold]),Table14[[#This Row],[Quantity_Sold]])</f>
        <v>18</v>
      </c>
      <c r="R4402" s="4" t="str">
        <f>TRIM(Table14[[#This Row],[Product_Category]])</f>
        <v>Food</v>
      </c>
      <c r="S4402" s="4" t="str">
        <f>PROPER(Table14[[#This Row],[Customer_Type]])</f>
        <v>Returning</v>
      </c>
      <c r="T4402" s="13">
        <f>IF(ISBLANK(Table14[[#This Row],[Discount]]),MEDIAN(Table14[Discount]),Table14[[#This Row],[Discount]])</f>
        <v>0.03</v>
      </c>
    </row>
    <row r="4403" spans="1:20" x14ac:dyDescent="0.3">
      <c r="A4403">
        <v>1058</v>
      </c>
      <c r="B4403" s="1">
        <v>44932</v>
      </c>
      <c r="C4403" t="s">
        <v>23</v>
      </c>
      <c r="D4403" t="s">
        <v>30</v>
      </c>
      <c r="E4403">
        <v>248445.94</v>
      </c>
      <c r="F4403">
        <v>50</v>
      </c>
      <c r="G4403" t="s">
        <v>15</v>
      </c>
      <c r="H4403" s="9">
        <v>3521.63</v>
      </c>
      <c r="I4403" s="9">
        <v>5019.1099999999997</v>
      </c>
      <c r="J4403" t="s">
        <v>25</v>
      </c>
      <c r="K4403">
        <v>0.01</v>
      </c>
      <c r="L4403" s="4" t="s">
        <v>17</v>
      </c>
      <c r="M4403" s="4" t="s">
        <v>22</v>
      </c>
      <c r="N4403" s="4" t="str">
        <f>IF(ISBLANK(Table14[[#This Row],[Sales_Rep]]),"Unknown",Table14[[#This Row],[Sales_Rep]])</f>
        <v>Charlie</v>
      </c>
      <c r="O4403" t="str">
        <f>PROPER(Table14[[#This Row],[Region]])</f>
        <v>South</v>
      </c>
      <c r="P4403" s="9">
        <f>IF(ISBLANK(Table14[[#This Row],[Sales_Amount]]),MEDIAN(Table14[Sales_Amount]),Table14[[#This Row],[Sales_Amount]])</f>
        <v>248445.94</v>
      </c>
      <c r="Q4403" s="11">
        <f>IF(ISBLANK(Table14[[#This Row],[Quantity_Sold]]),MEDIAN(Table14[Quantity_Sold]),Table14[[#This Row],[Quantity_Sold]])</f>
        <v>50</v>
      </c>
      <c r="R4403" s="4" t="str">
        <f>TRIM(Table14[[#This Row],[Product_Category]])</f>
        <v>Food</v>
      </c>
      <c r="S4403" s="4" t="str">
        <f>PROPER(Table14[[#This Row],[Customer_Type]])</f>
        <v>New</v>
      </c>
      <c r="T4403" s="13">
        <f>IF(ISBLANK(Table14[[#This Row],[Discount]]),MEDIAN(Table14[Discount]),Table14[[#This Row],[Discount]])</f>
        <v>0.01</v>
      </c>
    </row>
    <row r="4404" spans="1:20" x14ac:dyDescent="0.3">
      <c r="A4404">
        <v>1492</v>
      </c>
      <c r="B4404" s="1">
        <v>45465</v>
      </c>
      <c r="C4404" t="s">
        <v>13</v>
      </c>
      <c r="D4404" t="s">
        <v>30</v>
      </c>
      <c r="E4404">
        <v>85503.82</v>
      </c>
      <c r="F4404">
        <v>25</v>
      </c>
      <c r="G4404" t="s">
        <v>28</v>
      </c>
      <c r="H4404" s="9">
        <v>3114.54</v>
      </c>
      <c r="I4404" s="9">
        <v>3931.21</v>
      </c>
      <c r="J4404" t="s">
        <v>16</v>
      </c>
      <c r="K4404">
        <v>0.13</v>
      </c>
      <c r="L4404" s="4" t="s">
        <v>26</v>
      </c>
      <c r="M4404" s="4" t="s">
        <v>18</v>
      </c>
      <c r="N4404" s="4" t="str">
        <f>IF(ISBLANK(Table14[[#This Row],[Sales_Rep]]),"Unknown",Table14[[#This Row],[Sales_Rep]])</f>
        <v>David</v>
      </c>
      <c r="O4404" t="str">
        <f>PROPER(Table14[[#This Row],[Region]])</f>
        <v>South</v>
      </c>
      <c r="P4404" s="9">
        <f>IF(ISBLANK(Table14[[#This Row],[Sales_Amount]]),MEDIAN(Table14[Sales_Amount]),Table14[[#This Row],[Sales_Amount]])</f>
        <v>85503.82</v>
      </c>
      <c r="Q4404" s="11">
        <f>IF(ISBLANK(Table14[[#This Row],[Quantity_Sold]]),MEDIAN(Table14[Quantity_Sold]),Table14[[#This Row],[Quantity_Sold]])</f>
        <v>25</v>
      </c>
      <c r="R4404" s="4" t="str">
        <f>TRIM(Table14[[#This Row],[Product_Category]])</f>
        <v>Furniture</v>
      </c>
      <c r="S4404" s="4" t="str">
        <f>PROPER(Table14[[#This Row],[Customer_Type]])</f>
        <v>Returning</v>
      </c>
      <c r="T4404" s="13">
        <f>IF(ISBLANK(Table14[[#This Row],[Discount]]),MEDIAN(Table14[Discount]),Table14[[#This Row],[Discount]])</f>
        <v>0.13</v>
      </c>
    </row>
    <row r="4405" spans="1:20" x14ac:dyDescent="0.3">
      <c r="A4405">
        <v>1454</v>
      </c>
      <c r="B4405" s="1">
        <v>45283</v>
      </c>
      <c r="C4405" t="s">
        <v>13</v>
      </c>
      <c r="D4405" t="s">
        <v>27</v>
      </c>
      <c r="E4405">
        <v>20544.78</v>
      </c>
      <c r="F4405">
        <v>27</v>
      </c>
      <c r="G4405" t="s">
        <v>28</v>
      </c>
      <c r="H4405" s="9">
        <v>872.02</v>
      </c>
      <c r="I4405" s="9">
        <v>1056.83</v>
      </c>
      <c r="J4405" t="s">
        <v>16</v>
      </c>
      <c r="K4405">
        <v>0.28000000000000003</v>
      </c>
      <c r="L4405" s="4" t="s">
        <v>31</v>
      </c>
      <c r="M4405" s="4" t="s">
        <v>22</v>
      </c>
      <c r="N4405" s="4" t="str">
        <f>IF(ISBLANK(Table14[[#This Row],[Sales_Rep]]),"Unknown",Table14[[#This Row],[Sales_Rep]])</f>
        <v>David</v>
      </c>
      <c r="O4405" t="str">
        <f>PROPER(Table14[[#This Row],[Region]])</f>
        <v>West</v>
      </c>
      <c r="P4405" s="9">
        <f>IF(ISBLANK(Table14[[#This Row],[Sales_Amount]]),MEDIAN(Table14[Sales_Amount]),Table14[[#This Row],[Sales_Amount]])</f>
        <v>20544.78</v>
      </c>
      <c r="Q4405" s="11">
        <f>IF(ISBLANK(Table14[[#This Row],[Quantity_Sold]]),MEDIAN(Table14[Quantity_Sold]),Table14[[#This Row],[Quantity_Sold]])</f>
        <v>27</v>
      </c>
      <c r="R4405" s="4" t="str">
        <f>TRIM(Table14[[#This Row],[Product_Category]])</f>
        <v>Furniture</v>
      </c>
      <c r="S4405" s="4" t="str">
        <f>PROPER(Table14[[#This Row],[Customer_Type]])</f>
        <v>Returning</v>
      </c>
      <c r="T4405" s="13">
        <f>IF(ISBLANK(Table14[[#This Row],[Discount]]),MEDIAN(Table14[Discount]),Table14[[#This Row],[Discount]])</f>
        <v>0.28000000000000003</v>
      </c>
    </row>
    <row r="4406" spans="1:20" x14ac:dyDescent="0.3">
      <c r="A4406">
        <v>1002</v>
      </c>
      <c r="B4406" s="1">
        <v>45608</v>
      </c>
      <c r="C4406" t="s">
        <v>23</v>
      </c>
      <c r="D4406" t="s">
        <v>14</v>
      </c>
      <c r="E4406">
        <v>37982.050000000003</v>
      </c>
      <c r="F4406">
        <v>17</v>
      </c>
      <c r="G4406" t="s">
        <v>21</v>
      </c>
      <c r="H4406" s="9">
        <v>2174.9499999999998</v>
      </c>
      <c r="I4406" s="9">
        <v>2510.38</v>
      </c>
      <c r="J4406" t="s">
        <v>16</v>
      </c>
      <c r="K4406">
        <v>0.11</v>
      </c>
      <c r="L4406" s="4" t="s">
        <v>17</v>
      </c>
      <c r="M4406" s="4" t="s">
        <v>22</v>
      </c>
      <c r="N4406" s="4" t="str">
        <f>IF(ISBLANK(Table14[[#This Row],[Sales_Rep]]),"Unknown",Table14[[#This Row],[Sales_Rep]])</f>
        <v>Charlie</v>
      </c>
      <c r="O4406" t="str">
        <f>PROPER(Table14[[#This Row],[Region]])</f>
        <v>East</v>
      </c>
      <c r="P4406" s="9">
        <f>IF(ISBLANK(Table14[[#This Row],[Sales_Amount]]),MEDIAN(Table14[Sales_Amount]),Table14[[#This Row],[Sales_Amount]])</f>
        <v>37982.050000000003</v>
      </c>
      <c r="Q4406" s="11">
        <f>IF(ISBLANK(Table14[[#This Row],[Quantity_Sold]]),MEDIAN(Table14[Quantity_Sold]),Table14[[#This Row],[Quantity_Sold]])</f>
        <v>17</v>
      </c>
      <c r="R4406" s="4" t="str">
        <f>TRIM(Table14[[#This Row],[Product_Category]])</f>
        <v>Electronics</v>
      </c>
      <c r="S4406" s="4" t="str">
        <f>PROPER(Table14[[#This Row],[Customer_Type]])</f>
        <v>Returning</v>
      </c>
      <c r="T4406" s="13">
        <f>IF(ISBLANK(Table14[[#This Row],[Discount]]),MEDIAN(Table14[Discount]),Table14[[#This Row],[Discount]])</f>
        <v>0.11</v>
      </c>
    </row>
    <row r="4407" spans="1:20" x14ac:dyDescent="0.3">
      <c r="A4407">
        <v>1321</v>
      </c>
      <c r="B4407" s="1">
        <v>45576</v>
      </c>
      <c r="C4407" t="s">
        <v>13</v>
      </c>
      <c r="D4407" t="s">
        <v>30</v>
      </c>
      <c r="E4407">
        <v>100975.78</v>
      </c>
      <c r="F4407">
        <v>25</v>
      </c>
      <c r="G4407" t="s">
        <v>21</v>
      </c>
      <c r="H4407" s="9">
        <v>4471.2299999999996</v>
      </c>
      <c r="I4407" s="9">
        <v>5458.15</v>
      </c>
      <c r="J4407" t="s">
        <v>25</v>
      </c>
      <c r="K4407">
        <v>0.26</v>
      </c>
      <c r="L4407" s="4" t="s">
        <v>26</v>
      </c>
      <c r="M4407" s="4" t="s">
        <v>18</v>
      </c>
      <c r="N4407" s="4" t="str">
        <f>IF(ISBLANK(Table14[[#This Row],[Sales_Rep]]),"Unknown",Table14[[#This Row],[Sales_Rep]])</f>
        <v>David</v>
      </c>
      <c r="O4407" t="str">
        <f>PROPER(Table14[[#This Row],[Region]])</f>
        <v>South</v>
      </c>
      <c r="P4407" s="9">
        <f>IF(ISBLANK(Table14[[#This Row],[Sales_Amount]]),MEDIAN(Table14[Sales_Amount]),Table14[[#This Row],[Sales_Amount]])</f>
        <v>100975.78</v>
      </c>
      <c r="Q4407" s="11">
        <f>IF(ISBLANK(Table14[[#This Row],[Quantity_Sold]]),MEDIAN(Table14[Quantity_Sold]),Table14[[#This Row],[Quantity_Sold]])</f>
        <v>25</v>
      </c>
      <c r="R4407" s="4" t="str">
        <f>TRIM(Table14[[#This Row],[Product_Category]])</f>
        <v>Electronics</v>
      </c>
      <c r="S4407" s="4" t="str">
        <f>PROPER(Table14[[#This Row],[Customer_Type]])</f>
        <v>New</v>
      </c>
      <c r="T4407" s="13">
        <f>IF(ISBLANK(Table14[[#This Row],[Discount]]),MEDIAN(Table14[Discount]),Table14[[#This Row],[Discount]])</f>
        <v>0.26</v>
      </c>
    </row>
    <row r="4408" spans="1:20" x14ac:dyDescent="0.3">
      <c r="A4408">
        <v>1432</v>
      </c>
      <c r="B4408" s="1">
        <v>45325</v>
      </c>
      <c r="C4408" t="s">
        <v>29</v>
      </c>
      <c r="D4408" t="s">
        <v>27</v>
      </c>
      <c r="E4408">
        <v>136292.51999999999</v>
      </c>
      <c r="F4408">
        <v>35</v>
      </c>
      <c r="G4408" t="s">
        <v>21</v>
      </c>
      <c r="H4408" s="9">
        <v>3437.12</v>
      </c>
      <c r="I4408" s="9">
        <v>4279.2</v>
      </c>
      <c r="J4408" t="s">
        <v>16</v>
      </c>
      <c r="K4408">
        <v>0.09</v>
      </c>
      <c r="L4408" s="4" t="s">
        <v>31</v>
      </c>
      <c r="M4408" s="4" t="s">
        <v>22</v>
      </c>
      <c r="N4408" s="4" t="str">
        <f>IF(ISBLANK(Table14[[#This Row],[Sales_Rep]]),"Unknown",Table14[[#This Row],[Sales_Rep]])</f>
        <v>Bob</v>
      </c>
      <c r="O4408" t="str">
        <f>PROPER(Table14[[#This Row],[Region]])</f>
        <v>West</v>
      </c>
      <c r="P4408" s="9">
        <f>IF(ISBLANK(Table14[[#This Row],[Sales_Amount]]),MEDIAN(Table14[Sales_Amount]),Table14[[#This Row],[Sales_Amount]])</f>
        <v>136292.51999999999</v>
      </c>
      <c r="Q4408" s="11">
        <f>IF(ISBLANK(Table14[[#This Row],[Quantity_Sold]]),MEDIAN(Table14[Quantity_Sold]),Table14[[#This Row],[Quantity_Sold]])</f>
        <v>35</v>
      </c>
      <c r="R4408" s="4" t="str">
        <f>TRIM(Table14[[#This Row],[Product_Category]])</f>
        <v>Electronics</v>
      </c>
      <c r="S4408" s="4" t="str">
        <f>PROPER(Table14[[#This Row],[Customer_Type]])</f>
        <v>Returning</v>
      </c>
      <c r="T4408" s="13">
        <f>IF(ISBLANK(Table14[[#This Row],[Discount]]),MEDIAN(Table14[Discount]),Table14[[#This Row],[Discount]])</f>
        <v>0.09</v>
      </c>
    </row>
    <row r="4409" spans="1:20" x14ac:dyDescent="0.3">
      <c r="A4409">
        <v>1429</v>
      </c>
      <c r="B4409" s="1">
        <v>45422</v>
      </c>
      <c r="C4409" t="s">
        <v>19</v>
      </c>
      <c r="D4409" t="s">
        <v>14</v>
      </c>
      <c r="E4409">
        <v>49039.32</v>
      </c>
      <c r="F4409">
        <v>11</v>
      </c>
      <c r="G4409" t="s">
        <v>21</v>
      </c>
      <c r="H4409" s="9">
        <v>4495.22</v>
      </c>
      <c r="I4409" s="9">
        <v>5643.19</v>
      </c>
      <c r="J4409" t="s">
        <v>16</v>
      </c>
      <c r="K4409">
        <v>0.21</v>
      </c>
      <c r="L4409" s="4" t="s">
        <v>26</v>
      </c>
      <c r="M4409" s="4" t="s">
        <v>18</v>
      </c>
      <c r="N4409" s="4" t="str">
        <f>IF(ISBLANK(Table14[[#This Row],[Sales_Rep]]),"Unknown",Table14[[#This Row],[Sales_Rep]])</f>
        <v>Eve</v>
      </c>
      <c r="O4409" t="str">
        <f>PROPER(Table14[[#This Row],[Region]])</f>
        <v>East</v>
      </c>
      <c r="P4409" s="9">
        <f>IF(ISBLANK(Table14[[#This Row],[Sales_Amount]]),MEDIAN(Table14[Sales_Amount]),Table14[[#This Row],[Sales_Amount]])</f>
        <v>49039.32</v>
      </c>
      <c r="Q4409" s="11">
        <f>IF(ISBLANK(Table14[[#This Row],[Quantity_Sold]]),MEDIAN(Table14[Quantity_Sold]),Table14[[#This Row],[Quantity_Sold]])</f>
        <v>11</v>
      </c>
      <c r="R4409" s="4" t="str">
        <f>TRIM(Table14[[#This Row],[Product_Category]])</f>
        <v>Electronics</v>
      </c>
      <c r="S4409" s="4" t="str">
        <f>PROPER(Table14[[#This Row],[Customer_Type]])</f>
        <v>Returning</v>
      </c>
      <c r="T4409" s="13">
        <f>IF(ISBLANK(Table14[[#This Row],[Discount]]),MEDIAN(Table14[Discount]),Table14[[#This Row],[Discount]])</f>
        <v>0.21</v>
      </c>
    </row>
    <row r="4410" spans="1:20" x14ac:dyDescent="0.3">
      <c r="A4410">
        <v>1233</v>
      </c>
      <c r="B4410" s="1">
        <v>45060</v>
      </c>
      <c r="C4410" t="s">
        <v>19</v>
      </c>
      <c r="D4410" t="s">
        <v>14</v>
      </c>
      <c r="E4410">
        <v>68534.259999999995</v>
      </c>
      <c r="F4410">
        <v>27</v>
      </c>
      <c r="G4410" t="s">
        <v>28</v>
      </c>
      <c r="H4410" s="9">
        <v>2424.9</v>
      </c>
      <c r="I4410" s="9">
        <v>2820.34</v>
      </c>
      <c r="J4410" t="s">
        <v>16</v>
      </c>
      <c r="K4410">
        <v>0.1</v>
      </c>
      <c r="L4410" s="4" t="s">
        <v>31</v>
      </c>
      <c r="M4410" s="4" t="s">
        <v>18</v>
      </c>
      <c r="N4410" s="4" t="str">
        <f>IF(ISBLANK(Table14[[#This Row],[Sales_Rep]]),"Unknown",Table14[[#This Row],[Sales_Rep]])</f>
        <v>Eve</v>
      </c>
      <c r="O4410" t="str">
        <f>PROPER(Table14[[#This Row],[Region]])</f>
        <v>East</v>
      </c>
      <c r="P4410" s="9">
        <f>IF(ISBLANK(Table14[[#This Row],[Sales_Amount]]),MEDIAN(Table14[Sales_Amount]),Table14[[#This Row],[Sales_Amount]])</f>
        <v>68534.259999999995</v>
      </c>
      <c r="Q4410" s="11">
        <f>IF(ISBLANK(Table14[[#This Row],[Quantity_Sold]]),MEDIAN(Table14[Quantity_Sold]),Table14[[#This Row],[Quantity_Sold]])</f>
        <v>27</v>
      </c>
      <c r="R4410" s="4" t="str">
        <f>TRIM(Table14[[#This Row],[Product_Category]])</f>
        <v>Furniture</v>
      </c>
      <c r="S4410" s="4" t="str">
        <f>PROPER(Table14[[#This Row],[Customer_Type]])</f>
        <v>Returning</v>
      </c>
      <c r="T4410" s="13">
        <f>IF(ISBLANK(Table14[[#This Row],[Discount]]),MEDIAN(Table14[Discount]),Table14[[#This Row],[Discount]])</f>
        <v>0.1</v>
      </c>
    </row>
    <row r="4411" spans="1:20" x14ac:dyDescent="0.3">
      <c r="A4411">
        <v>1451</v>
      </c>
      <c r="B4411" s="1">
        <v>45343</v>
      </c>
      <c r="C4411" t="s">
        <v>29</v>
      </c>
      <c r="D4411" t="s">
        <v>20</v>
      </c>
      <c r="E4411">
        <v>72064.789999999994</v>
      </c>
      <c r="F4411">
        <v>16</v>
      </c>
      <c r="G4411" t="s">
        <v>15</v>
      </c>
      <c r="H4411" s="9">
        <v>3184.59</v>
      </c>
      <c r="I4411" s="9">
        <v>4643.3500000000004</v>
      </c>
      <c r="J4411" t="s">
        <v>25</v>
      </c>
      <c r="K4411">
        <v>0.03</v>
      </c>
      <c r="L4411" s="4" t="s">
        <v>26</v>
      </c>
      <c r="M4411" s="4" t="s">
        <v>18</v>
      </c>
      <c r="N4411" s="4" t="str">
        <f>IF(ISBLANK(Table14[[#This Row],[Sales_Rep]]),"Unknown",Table14[[#This Row],[Sales_Rep]])</f>
        <v>Bob</v>
      </c>
      <c r="O4411" t="str">
        <f>PROPER(Table14[[#This Row],[Region]])</f>
        <v>North</v>
      </c>
      <c r="P4411" s="9">
        <f>IF(ISBLANK(Table14[[#This Row],[Sales_Amount]]),MEDIAN(Table14[Sales_Amount]),Table14[[#This Row],[Sales_Amount]])</f>
        <v>72064.789999999994</v>
      </c>
      <c r="Q4411" s="11">
        <f>IF(ISBLANK(Table14[[#This Row],[Quantity_Sold]]),MEDIAN(Table14[Quantity_Sold]),Table14[[#This Row],[Quantity_Sold]])</f>
        <v>16</v>
      </c>
      <c r="R4411" s="4" t="str">
        <f>TRIM(Table14[[#This Row],[Product_Category]])</f>
        <v>Food</v>
      </c>
      <c r="S4411" s="4" t="str">
        <f>PROPER(Table14[[#This Row],[Customer_Type]])</f>
        <v>New</v>
      </c>
      <c r="T4411" s="13">
        <f>IF(ISBLANK(Table14[[#This Row],[Discount]]),MEDIAN(Table14[Discount]),Table14[[#This Row],[Discount]])</f>
        <v>0.03</v>
      </c>
    </row>
    <row r="4412" spans="1:20" x14ac:dyDescent="0.3">
      <c r="A4412">
        <v>1449</v>
      </c>
      <c r="B4412" s="1">
        <v>45654</v>
      </c>
      <c r="C4412" t="s">
        <v>19</v>
      </c>
      <c r="D4412" t="s">
        <v>20</v>
      </c>
      <c r="E4412">
        <v>24666.11</v>
      </c>
      <c r="F4412">
        <v>8</v>
      </c>
      <c r="G4412" t="s">
        <v>28</v>
      </c>
      <c r="H4412" s="9">
        <v>2778.8</v>
      </c>
      <c r="I4412" s="9">
        <v>3854.08</v>
      </c>
      <c r="J4412" t="s">
        <v>25</v>
      </c>
      <c r="K4412">
        <v>0.2</v>
      </c>
      <c r="L4412" s="4" t="s">
        <v>17</v>
      </c>
      <c r="M4412" s="4" t="s">
        <v>18</v>
      </c>
      <c r="N4412" s="4" t="str">
        <f>IF(ISBLANK(Table14[[#This Row],[Sales_Rep]]),"Unknown",Table14[[#This Row],[Sales_Rep]])</f>
        <v>Eve</v>
      </c>
      <c r="O4412" t="str">
        <f>PROPER(Table14[[#This Row],[Region]])</f>
        <v>North</v>
      </c>
      <c r="P4412" s="9">
        <f>IF(ISBLANK(Table14[[#This Row],[Sales_Amount]]),MEDIAN(Table14[Sales_Amount]),Table14[[#This Row],[Sales_Amount]])</f>
        <v>24666.11</v>
      </c>
      <c r="Q4412" s="11">
        <f>IF(ISBLANK(Table14[[#This Row],[Quantity_Sold]]),MEDIAN(Table14[Quantity_Sold]),Table14[[#This Row],[Quantity_Sold]])</f>
        <v>8</v>
      </c>
      <c r="R4412" s="4" t="str">
        <f>TRIM(Table14[[#This Row],[Product_Category]])</f>
        <v>Furniture</v>
      </c>
      <c r="S4412" s="4" t="str">
        <f>PROPER(Table14[[#This Row],[Customer_Type]])</f>
        <v>New</v>
      </c>
      <c r="T4412" s="13">
        <f>IF(ISBLANK(Table14[[#This Row],[Discount]]),MEDIAN(Table14[Discount]),Table14[[#This Row],[Discount]])</f>
        <v>0.2</v>
      </c>
    </row>
    <row r="4413" spans="1:20" x14ac:dyDescent="0.3">
      <c r="A4413">
        <v>1053</v>
      </c>
      <c r="B4413" s="1">
        <v>45569</v>
      </c>
      <c r="C4413" t="s">
        <v>32</v>
      </c>
      <c r="D4413" t="s">
        <v>27</v>
      </c>
      <c r="E4413">
        <v>126318.7</v>
      </c>
      <c r="F4413">
        <v>20</v>
      </c>
      <c r="G4413" t="s">
        <v>21</v>
      </c>
      <c r="H4413" s="9">
        <v>4872.5200000000004</v>
      </c>
      <c r="I4413" s="9">
        <v>6719.08</v>
      </c>
      <c r="J4413" t="s">
        <v>25</v>
      </c>
      <c r="K4413">
        <v>0.06</v>
      </c>
      <c r="L4413" s="4" t="s">
        <v>31</v>
      </c>
      <c r="M4413" s="4" t="s">
        <v>18</v>
      </c>
      <c r="N4413" s="4" t="str">
        <f>IF(ISBLANK(Table14[[#This Row],[Sales_Rep]]),"Unknown",Table14[[#This Row],[Sales_Rep]])</f>
        <v>Alice</v>
      </c>
      <c r="O4413" t="str">
        <f>PROPER(Table14[[#This Row],[Region]])</f>
        <v>West</v>
      </c>
      <c r="P4413" s="9">
        <f>IF(ISBLANK(Table14[[#This Row],[Sales_Amount]]),MEDIAN(Table14[Sales_Amount]),Table14[[#This Row],[Sales_Amount]])</f>
        <v>126318.7</v>
      </c>
      <c r="Q4413" s="11">
        <f>IF(ISBLANK(Table14[[#This Row],[Quantity_Sold]]),MEDIAN(Table14[Quantity_Sold]),Table14[[#This Row],[Quantity_Sold]])</f>
        <v>20</v>
      </c>
      <c r="R4413" s="4" t="str">
        <f>TRIM(Table14[[#This Row],[Product_Category]])</f>
        <v>Electronics</v>
      </c>
      <c r="S4413" s="4" t="str">
        <f>PROPER(Table14[[#This Row],[Customer_Type]])</f>
        <v>New</v>
      </c>
      <c r="T4413" s="13">
        <f>IF(ISBLANK(Table14[[#This Row],[Discount]]),MEDIAN(Table14[Discount]),Table14[[#This Row],[Discount]])</f>
        <v>0.06</v>
      </c>
    </row>
    <row r="4414" spans="1:20" x14ac:dyDescent="0.3">
      <c r="A4414">
        <v>1378</v>
      </c>
      <c r="B4414" s="1">
        <v>45394</v>
      </c>
      <c r="C4414" t="s">
        <v>29</v>
      </c>
      <c r="D4414" t="s">
        <v>14</v>
      </c>
      <c r="E4414">
        <v>63899.199999999997</v>
      </c>
      <c r="F4414">
        <v>38</v>
      </c>
      <c r="G4414" t="s">
        <v>21</v>
      </c>
      <c r="H4414" s="9">
        <v>1570.76</v>
      </c>
      <c r="I4414" s="9">
        <v>1955.3</v>
      </c>
      <c r="J4414" t="s">
        <v>25</v>
      </c>
      <c r="K4414">
        <v>0.14000000000000001</v>
      </c>
      <c r="L4414" s="4" t="s">
        <v>26</v>
      </c>
      <c r="M4414" s="4" t="s">
        <v>22</v>
      </c>
      <c r="N4414" s="4" t="str">
        <f>IF(ISBLANK(Table14[[#This Row],[Sales_Rep]]),"Unknown",Table14[[#This Row],[Sales_Rep]])</f>
        <v>Bob</v>
      </c>
      <c r="O4414" t="str">
        <f>PROPER(Table14[[#This Row],[Region]])</f>
        <v>East</v>
      </c>
      <c r="P4414" s="9">
        <f>IF(ISBLANK(Table14[[#This Row],[Sales_Amount]]),MEDIAN(Table14[Sales_Amount]),Table14[[#This Row],[Sales_Amount]])</f>
        <v>63899.199999999997</v>
      </c>
      <c r="Q4414" s="11">
        <f>IF(ISBLANK(Table14[[#This Row],[Quantity_Sold]]),MEDIAN(Table14[Quantity_Sold]),Table14[[#This Row],[Quantity_Sold]])</f>
        <v>38</v>
      </c>
      <c r="R4414" s="4" t="str">
        <f>TRIM(Table14[[#This Row],[Product_Category]])</f>
        <v>Electronics</v>
      </c>
      <c r="S4414" s="4" t="str">
        <f>PROPER(Table14[[#This Row],[Customer_Type]])</f>
        <v>New</v>
      </c>
      <c r="T4414" s="13">
        <f>IF(ISBLANK(Table14[[#This Row],[Discount]]),MEDIAN(Table14[Discount]),Table14[[#This Row],[Discount]])</f>
        <v>0.14000000000000001</v>
      </c>
    </row>
    <row r="4415" spans="1:20" x14ac:dyDescent="0.3">
      <c r="A4415">
        <v>1235</v>
      </c>
      <c r="B4415" s="1">
        <v>44999</v>
      </c>
      <c r="C4415" t="s">
        <v>13</v>
      </c>
      <c r="D4415" t="s">
        <v>27</v>
      </c>
      <c r="E4415">
        <v>5351.75</v>
      </c>
      <c r="F4415">
        <v>3</v>
      </c>
      <c r="G4415" t="s">
        <v>15</v>
      </c>
      <c r="H4415" s="9">
        <v>1492.25</v>
      </c>
      <c r="I4415" s="9">
        <v>1982.13</v>
      </c>
      <c r="J4415" t="s">
        <v>16</v>
      </c>
      <c r="K4415">
        <v>0.1</v>
      </c>
      <c r="L4415" s="4" t="s">
        <v>17</v>
      </c>
      <c r="M4415" s="4" t="s">
        <v>22</v>
      </c>
      <c r="N4415" s="4" t="str">
        <f>IF(ISBLANK(Table14[[#This Row],[Sales_Rep]]),"Unknown",Table14[[#This Row],[Sales_Rep]])</f>
        <v>David</v>
      </c>
      <c r="O4415" t="str">
        <f>PROPER(Table14[[#This Row],[Region]])</f>
        <v>West</v>
      </c>
      <c r="P4415" s="9">
        <f>IF(ISBLANK(Table14[[#This Row],[Sales_Amount]]),MEDIAN(Table14[Sales_Amount]),Table14[[#This Row],[Sales_Amount]])</f>
        <v>5351.75</v>
      </c>
      <c r="Q4415" s="11">
        <f>IF(ISBLANK(Table14[[#This Row],[Quantity_Sold]]),MEDIAN(Table14[Quantity_Sold]),Table14[[#This Row],[Quantity_Sold]])</f>
        <v>3</v>
      </c>
      <c r="R4415" s="4" t="str">
        <f>TRIM(Table14[[#This Row],[Product_Category]])</f>
        <v>Food</v>
      </c>
      <c r="S4415" s="4" t="str">
        <f>PROPER(Table14[[#This Row],[Customer_Type]])</f>
        <v>Returning</v>
      </c>
      <c r="T4415" s="13">
        <f>IF(ISBLANK(Table14[[#This Row],[Discount]]),MEDIAN(Table14[Discount]),Table14[[#This Row],[Discount]])</f>
        <v>0.1</v>
      </c>
    </row>
    <row r="4416" spans="1:20" x14ac:dyDescent="0.3">
      <c r="A4416">
        <v>1311</v>
      </c>
      <c r="B4416" s="1">
        <v>45232</v>
      </c>
      <c r="C4416" t="s">
        <v>29</v>
      </c>
      <c r="D4416" t="s">
        <v>20</v>
      </c>
      <c r="E4416">
        <v>86449.2</v>
      </c>
      <c r="F4416">
        <v>36</v>
      </c>
      <c r="G4416" t="s">
        <v>21</v>
      </c>
      <c r="H4416" s="9">
        <v>2016.19</v>
      </c>
      <c r="I4416" s="9">
        <v>2858.77</v>
      </c>
      <c r="J4416" t="s">
        <v>16</v>
      </c>
      <c r="K4416">
        <v>0.16</v>
      </c>
      <c r="L4416" s="4" t="s">
        <v>31</v>
      </c>
      <c r="M4416" s="4" t="s">
        <v>22</v>
      </c>
      <c r="N4416" s="4" t="str">
        <f>IF(ISBLANK(Table14[[#This Row],[Sales_Rep]]),"Unknown",Table14[[#This Row],[Sales_Rep]])</f>
        <v>Bob</v>
      </c>
      <c r="O4416" t="str">
        <f>PROPER(Table14[[#This Row],[Region]])</f>
        <v>North</v>
      </c>
      <c r="P4416" s="9">
        <f>IF(ISBLANK(Table14[[#This Row],[Sales_Amount]]),MEDIAN(Table14[Sales_Amount]),Table14[[#This Row],[Sales_Amount]])</f>
        <v>86449.2</v>
      </c>
      <c r="Q4416" s="11">
        <f>IF(ISBLANK(Table14[[#This Row],[Quantity_Sold]]),MEDIAN(Table14[Quantity_Sold]),Table14[[#This Row],[Quantity_Sold]])</f>
        <v>36</v>
      </c>
      <c r="R4416" s="4" t="str">
        <f>TRIM(Table14[[#This Row],[Product_Category]])</f>
        <v>Electronics</v>
      </c>
      <c r="S4416" s="4" t="str">
        <f>PROPER(Table14[[#This Row],[Customer_Type]])</f>
        <v>Returning</v>
      </c>
      <c r="T4416" s="13">
        <f>IF(ISBLANK(Table14[[#This Row],[Discount]]),MEDIAN(Table14[Discount]),Table14[[#This Row],[Discount]])</f>
        <v>0.16</v>
      </c>
    </row>
    <row r="4417" spans="1:20" x14ac:dyDescent="0.3">
      <c r="A4417">
        <v>1354</v>
      </c>
      <c r="B4417" s="1">
        <v>45116</v>
      </c>
      <c r="C4417" t="s">
        <v>23</v>
      </c>
      <c r="D4417" t="s">
        <v>30</v>
      </c>
      <c r="E4417">
        <v>18877.02</v>
      </c>
      <c r="F4417">
        <v>6</v>
      </c>
      <c r="G4417" t="s">
        <v>28</v>
      </c>
      <c r="H4417" s="9">
        <v>3255.79</v>
      </c>
      <c r="I4417" s="9">
        <v>4369.68</v>
      </c>
      <c r="J4417" t="s">
        <v>25</v>
      </c>
      <c r="K4417">
        <v>0.28000000000000003</v>
      </c>
      <c r="L4417" s="4" t="s">
        <v>17</v>
      </c>
      <c r="M4417" s="4" t="s">
        <v>22</v>
      </c>
      <c r="N4417" s="4" t="str">
        <f>IF(ISBLANK(Table14[[#This Row],[Sales_Rep]]),"Unknown",Table14[[#This Row],[Sales_Rep]])</f>
        <v>Charlie</v>
      </c>
      <c r="O4417" t="str">
        <f>PROPER(Table14[[#This Row],[Region]])</f>
        <v>South</v>
      </c>
      <c r="P4417" s="9">
        <f>IF(ISBLANK(Table14[[#This Row],[Sales_Amount]]),MEDIAN(Table14[Sales_Amount]),Table14[[#This Row],[Sales_Amount]])</f>
        <v>18877.02</v>
      </c>
      <c r="Q4417" s="11">
        <f>IF(ISBLANK(Table14[[#This Row],[Quantity_Sold]]),MEDIAN(Table14[Quantity_Sold]),Table14[[#This Row],[Quantity_Sold]])</f>
        <v>6</v>
      </c>
      <c r="R4417" s="4" t="str">
        <f>TRIM(Table14[[#This Row],[Product_Category]])</f>
        <v>Furniture</v>
      </c>
      <c r="S4417" s="4" t="str">
        <f>PROPER(Table14[[#This Row],[Customer_Type]])</f>
        <v>New</v>
      </c>
      <c r="T4417" s="13">
        <f>IF(ISBLANK(Table14[[#This Row],[Discount]]),MEDIAN(Table14[Discount]),Table14[[#This Row],[Discount]])</f>
        <v>0.28000000000000003</v>
      </c>
    </row>
    <row r="4418" spans="1:20" x14ac:dyDescent="0.3">
      <c r="A4418">
        <v>1248</v>
      </c>
      <c r="B4418" s="1">
        <v>44967</v>
      </c>
      <c r="C4418" t="s">
        <v>13</v>
      </c>
      <c r="D4418" t="s">
        <v>30</v>
      </c>
      <c r="E4418">
        <v>6398.28</v>
      </c>
      <c r="F4418">
        <v>7</v>
      </c>
      <c r="G4418" t="s">
        <v>28</v>
      </c>
      <c r="H4418" s="9">
        <v>1043.81</v>
      </c>
      <c r="I4418" s="9">
        <v>1252.1099999999999</v>
      </c>
      <c r="J4418" t="s">
        <v>25</v>
      </c>
      <c r="K4418">
        <v>0.27</v>
      </c>
      <c r="L4418" s="4" t="s">
        <v>17</v>
      </c>
      <c r="M4418" s="4" t="s">
        <v>22</v>
      </c>
      <c r="N4418" s="4" t="str">
        <f>IF(ISBLANK(Table14[[#This Row],[Sales_Rep]]),"Unknown",Table14[[#This Row],[Sales_Rep]])</f>
        <v>David</v>
      </c>
      <c r="O4418" t="str">
        <f>PROPER(Table14[[#This Row],[Region]])</f>
        <v>South</v>
      </c>
      <c r="P4418" s="9">
        <f>IF(ISBLANK(Table14[[#This Row],[Sales_Amount]]),MEDIAN(Table14[Sales_Amount]),Table14[[#This Row],[Sales_Amount]])</f>
        <v>6398.28</v>
      </c>
      <c r="Q4418" s="11">
        <f>IF(ISBLANK(Table14[[#This Row],[Quantity_Sold]]),MEDIAN(Table14[Quantity_Sold]),Table14[[#This Row],[Quantity_Sold]])</f>
        <v>7</v>
      </c>
      <c r="R4418" s="4" t="str">
        <f>TRIM(Table14[[#This Row],[Product_Category]])</f>
        <v>Furniture</v>
      </c>
      <c r="S4418" s="4" t="str">
        <f>PROPER(Table14[[#This Row],[Customer_Type]])</f>
        <v>New</v>
      </c>
      <c r="T4418" s="13">
        <f>IF(ISBLANK(Table14[[#This Row],[Discount]]),MEDIAN(Table14[Discount]),Table14[[#This Row],[Discount]])</f>
        <v>0.27</v>
      </c>
    </row>
    <row r="4419" spans="1:20" x14ac:dyDescent="0.3">
      <c r="A4419">
        <v>1296</v>
      </c>
      <c r="B4419" s="1">
        <v>45471</v>
      </c>
      <c r="C4419" t="s">
        <v>23</v>
      </c>
      <c r="D4419" t="s">
        <v>27</v>
      </c>
      <c r="E4419">
        <v>168992.38</v>
      </c>
      <c r="F4419">
        <v>28</v>
      </c>
      <c r="G4419" t="s">
        <v>24</v>
      </c>
      <c r="H4419" s="9">
        <v>4749.74</v>
      </c>
      <c r="I4419" s="9">
        <v>7100.52</v>
      </c>
      <c r="J4419" t="s">
        <v>16</v>
      </c>
      <c r="K4419">
        <v>0.15</v>
      </c>
      <c r="L4419" s="4" t="s">
        <v>17</v>
      </c>
      <c r="M4419" s="4" t="s">
        <v>22</v>
      </c>
      <c r="N4419" s="4" t="str">
        <f>IF(ISBLANK(Table14[[#This Row],[Sales_Rep]]),"Unknown",Table14[[#This Row],[Sales_Rep]])</f>
        <v>Charlie</v>
      </c>
      <c r="O4419" t="str">
        <f>PROPER(Table14[[#This Row],[Region]])</f>
        <v>West</v>
      </c>
      <c r="P4419" s="9">
        <f>IF(ISBLANK(Table14[[#This Row],[Sales_Amount]]),MEDIAN(Table14[Sales_Amount]),Table14[[#This Row],[Sales_Amount]])</f>
        <v>168992.38</v>
      </c>
      <c r="Q4419" s="11">
        <f>IF(ISBLANK(Table14[[#This Row],[Quantity_Sold]]),MEDIAN(Table14[Quantity_Sold]),Table14[[#This Row],[Quantity_Sold]])</f>
        <v>28</v>
      </c>
      <c r="R4419" s="4" t="str">
        <f>TRIM(Table14[[#This Row],[Product_Category]])</f>
        <v>Clothing</v>
      </c>
      <c r="S4419" s="4" t="str">
        <f>PROPER(Table14[[#This Row],[Customer_Type]])</f>
        <v>Returning</v>
      </c>
      <c r="T4419" s="13">
        <f>IF(ISBLANK(Table14[[#This Row],[Discount]]),MEDIAN(Table14[Discount]),Table14[[#This Row],[Discount]])</f>
        <v>0.15</v>
      </c>
    </row>
    <row r="4420" spans="1:20" x14ac:dyDescent="0.3">
      <c r="A4420">
        <v>1265</v>
      </c>
      <c r="B4420" s="1">
        <v>45544</v>
      </c>
      <c r="C4420" t="s">
        <v>13</v>
      </c>
      <c r="D4420" t="s">
        <v>20</v>
      </c>
      <c r="E4420">
        <v>16374.84</v>
      </c>
      <c r="F4420">
        <v>16</v>
      </c>
      <c r="G4420" t="s">
        <v>15</v>
      </c>
      <c r="H4420" s="9">
        <v>773.29</v>
      </c>
      <c r="I4420" s="9">
        <v>1055.08</v>
      </c>
      <c r="J4420" t="s">
        <v>25</v>
      </c>
      <c r="K4420">
        <v>0.03</v>
      </c>
      <c r="L4420" s="4" t="s">
        <v>17</v>
      </c>
      <c r="M4420" s="4" t="s">
        <v>18</v>
      </c>
      <c r="N4420" s="4" t="str">
        <f>IF(ISBLANK(Table14[[#This Row],[Sales_Rep]]),"Unknown",Table14[[#This Row],[Sales_Rep]])</f>
        <v>David</v>
      </c>
      <c r="O4420" t="str">
        <f>PROPER(Table14[[#This Row],[Region]])</f>
        <v>North</v>
      </c>
      <c r="P4420" s="9">
        <f>IF(ISBLANK(Table14[[#This Row],[Sales_Amount]]),MEDIAN(Table14[Sales_Amount]),Table14[[#This Row],[Sales_Amount]])</f>
        <v>16374.84</v>
      </c>
      <c r="Q4420" s="11">
        <f>IF(ISBLANK(Table14[[#This Row],[Quantity_Sold]]),MEDIAN(Table14[Quantity_Sold]),Table14[[#This Row],[Quantity_Sold]])</f>
        <v>16</v>
      </c>
      <c r="R4420" s="4" t="str">
        <f>TRIM(Table14[[#This Row],[Product_Category]])</f>
        <v>Food</v>
      </c>
      <c r="S4420" s="4" t="str">
        <f>PROPER(Table14[[#This Row],[Customer_Type]])</f>
        <v>New</v>
      </c>
      <c r="T4420" s="13">
        <f>IF(ISBLANK(Table14[[#This Row],[Discount]]),MEDIAN(Table14[Discount]),Table14[[#This Row],[Discount]])</f>
        <v>0.03</v>
      </c>
    </row>
    <row r="4421" spans="1:20" x14ac:dyDescent="0.3">
      <c r="A4421">
        <v>1438</v>
      </c>
      <c r="B4421" s="1">
        <v>45441</v>
      </c>
      <c r="C4421" t="s">
        <v>19</v>
      </c>
      <c r="D4421" t="s">
        <v>14</v>
      </c>
      <c r="E4421">
        <v>152357.21</v>
      </c>
      <c r="F4421">
        <v>33</v>
      </c>
      <c r="G4421" t="s">
        <v>21</v>
      </c>
      <c r="H4421" s="9">
        <v>4186.8500000000004</v>
      </c>
      <c r="I4421" s="9">
        <v>5073.5</v>
      </c>
      <c r="J4421" t="s">
        <v>25</v>
      </c>
      <c r="K4421">
        <v>0.09</v>
      </c>
      <c r="L4421" s="4" t="s">
        <v>31</v>
      </c>
      <c r="M4421" s="4" t="s">
        <v>18</v>
      </c>
      <c r="N4421" s="4" t="str">
        <f>IF(ISBLANK(Table14[[#This Row],[Sales_Rep]]),"Unknown",Table14[[#This Row],[Sales_Rep]])</f>
        <v>Eve</v>
      </c>
      <c r="O4421" t="str">
        <f>PROPER(Table14[[#This Row],[Region]])</f>
        <v>East</v>
      </c>
      <c r="P4421" s="9">
        <f>IF(ISBLANK(Table14[[#This Row],[Sales_Amount]]),MEDIAN(Table14[Sales_Amount]),Table14[[#This Row],[Sales_Amount]])</f>
        <v>152357.21</v>
      </c>
      <c r="Q4421" s="11">
        <f>IF(ISBLANK(Table14[[#This Row],[Quantity_Sold]]),MEDIAN(Table14[Quantity_Sold]),Table14[[#This Row],[Quantity_Sold]])</f>
        <v>33</v>
      </c>
      <c r="R4421" s="4" t="str">
        <f>TRIM(Table14[[#This Row],[Product_Category]])</f>
        <v>Electronics</v>
      </c>
      <c r="S4421" s="4" t="str">
        <f>PROPER(Table14[[#This Row],[Customer_Type]])</f>
        <v>New</v>
      </c>
      <c r="T4421" s="13">
        <f>IF(ISBLANK(Table14[[#This Row],[Discount]]),MEDIAN(Table14[Discount]),Table14[[#This Row],[Discount]])</f>
        <v>0.09</v>
      </c>
    </row>
    <row r="4422" spans="1:20" x14ac:dyDescent="0.3">
      <c r="A4422">
        <v>1094</v>
      </c>
      <c r="B4422" s="1">
        <v>45508</v>
      </c>
      <c r="C4422" t="s">
        <v>29</v>
      </c>
      <c r="D4422" t="s">
        <v>30</v>
      </c>
      <c r="E4422">
        <v>25210.23</v>
      </c>
      <c r="F4422">
        <v>29</v>
      </c>
      <c r="G4422" t="s">
        <v>28</v>
      </c>
      <c r="H4422" s="9">
        <v>722.43</v>
      </c>
      <c r="I4422" s="9">
        <v>905.54</v>
      </c>
      <c r="J4422" t="s">
        <v>25</v>
      </c>
      <c r="K4422">
        <v>0.04</v>
      </c>
      <c r="L4422" s="4" t="s">
        <v>26</v>
      </c>
      <c r="M4422" s="4" t="s">
        <v>22</v>
      </c>
      <c r="N4422" s="4" t="str">
        <f>IF(ISBLANK(Table14[[#This Row],[Sales_Rep]]),"Unknown",Table14[[#This Row],[Sales_Rep]])</f>
        <v>Bob</v>
      </c>
      <c r="O4422" t="str">
        <f>PROPER(Table14[[#This Row],[Region]])</f>
        <v>South</v>
      </c>
      <c r="P4422" s="9">
        <f>IF(ISBLANK(Table14[[#This Row],[Sales_Amount]]),MEDIAN(Table14[Sales_Amount]),Table14[[#This Row],[Sales_Amount]])</f>
        <v>25210.23</v>
      </c>
      <c r="Q4422" s="11">
        <f>IF(ISBLANK(Table14[[#This Row],[Quantity_Sold]]),MEDIAN(Table14[Quantity_Sold]),Table14[[#This Row],[Quantity_Sold]])</f>
        <v>29</v>
      </c>
      <c r="R4422" s="4" t="str">
        <f>TRIM(Table14[[#This Row],[Product_Category]])</f>
        <v>Furniture</v>
      </c>
      <c r="S4422" s="4" t="str">
        <f>PROPER(Table14[[#This Row],[Customer_Type]])</f>
        <v>New</v>
      </c>
      <c r="T4422" s="13">
        <f>IF(ISBLANK(Table14[[#This Row],[Discount]]),MEDIAN(Table14[Discount]),Table14[[#This Row],[Discount]])</f>
        <v>0.04</v>
      </c>
    </row>
    <row r="4423" spans="1:20" x14ac:dyDescent="0.3">
      <c r="A4423">
        <v>1287</v>
      </c>
      <c r="B4423" s="1">
        <v>45288</v>
      </c>
      <c r="C4423" t="s">
        <v>32</v>
      </c>
      <c r="D4423" t="s">
        <v>30</v>
      </c>
      <c r="F4423">
        <v>35</v>
      </c>
      <c r="G4423" t="s">
        <v>28</v>
      </c>
      <c r="H4423" s="9">
        <v>1474.98</v>
      </c>
      <c r="I4423" s="9">
        <v>1673.26</v>
      </c>
      <c r="J4423" t="s">
        <v>25</v>
      </c>
      <c r="K4423">
        <v>0.1</v>
      </c>
      <c r="L4423" s="4" t="s">
        <v>31</v>
      </c>
      <c r="M4423" s="4" t="s">
        <v>18</v>
      </c>
      <c r="N4423" s="4" t="str">
        <f>IF(ISBLANK(Table14[[#This Row],[Sales_Rep]]),"Unknown",Table14[[#This Row],[Sales_Rep]])</f>
        <v>Alice</v>
      </c>
      <c r="O4423" t="str">
        <f>PROPER(Table14[[#This Row],[Region]])</f>
        <v>South</v>
      </c>
      <c r="P4423" s="9">
        <f>IF(ISBLANK(Table14[[#This Row],[Sales_Amount]]),MEDIAN(Table14[Sales_Amount]),Table14[[#This Row],[Sales_Amount]])</f>
        <v>50770.89</v>
      </c>
      <c r="Q4423" s="11">
        <f>IF(ISBLANK(Table14[[#This Row],[Quantity_Sold]]),MEDIAN(Table14[Quantity_Sold]),Table14[[#This Row],[Quantity_Sold]])</f>
        <v>35</v>
      </c>
      <c r="R4423" s="4" t="str">
        <f>TRIM(Table14[[#This Row],[Product_Category]])</f>
        <v>Furniture</v>
      </c>
      <c r="S4423" s="4" t="str">
        <f>PROPER(Table14[[#This Row],[Customer_Type]])</f>
        <v>New</v>
      </c>
      <c r="T4423" s="13">
        <f>IF(ISBLANK(Table14[[#This Row],[Discount]]),MEDIAN(Table14[Discount]),Table14[[#This Row],[Discount]])</f>
        <v>0.1</v>
      </c>
    </row>
    <row r="4424" spans="1:20" x14ac:dyDescent="0.3">
      <c r="A4424">
        <v>1051</v>
      </c>
      <c r="B4424" s="1">
        <v>45598</v>
      </c>
      <c r="C4424" t="s">
        <v>13</v>
      </c>
      <c r="D4424" t="s">
        <v>20</v>
      </c>
      <c r="E4424">
        <v>5319</v>
      </c>
      <c r="F4424">
        <v>25</v>
      </c>
      <c r="G4424" t="s">
        <v>28</v>
      </c>
      <c r="H4424" s="9">
        <v>230.44</v>
      </c>
      <c r="I4424" s="9">
        <v>295.5</v>
      </c>
      <c r="J4424" t="s">
        <v>16</v>
      </c>
      <c r="K4424">
        <v>0.28000000000000003</v>
      </c>
      <c r="L4424" s="4" t="s">
        <v>26</v>
      </c>
      <c r="M4424" s="4" t="s">
        <v>18</v>
      </c>
      <c r="N4424" s="4" t="str">
        <f>IF(ISBLANK(Table14[[#This Row],[Sales_Rep]]),"Unknown",Table14[[#This Row],[Sales_Rep]])</f>
        <v>David</v>
      </c>
      <c r="O4424" t="str">
        <f>PROPER(Table14[[#This Row],[Region]])</f>
        <v>North</v>
      </c>
      <c r="P4424" s="9">
        <f>IF(ISBLANK(Table14[[#This Row],[Sales_Amount]]),MEDIAN(Table14[Sales_Amount]),Table14[[#This Row],[Sales_Amount]])</f>
        <v>5319</v>
      </c>
      <c r="Q4424" s="11">
        <f>IF(ISBLANK(Table14[[#This Row],[Quantity_Sold]]),MEDIAN(Table14[Quantity_Sold]),Table14[[#This Row],[Quantity_Sold]])</f>
        <v>25</v>
      </c>
      <c r="R4424" s="4" t="str">
        <f>TRIM(Table14[[#This Row],[Product_Category]])</f>
        <v>Furniture</v>
      </c>
      <c r="S4424" s="4" t="str">
        <f>PROPER(Table14[[#This Row],[Customer_Type]])</f>
        <v>Returning</v>
      </c>
      <c r="T4424" s="13">
        <f>IF(ISBLANK(Table14[[#This Row],[Discount]]),MEDIAN(Table14[Discount]),Table14[[#This Row],[Discount]])</f>
        <v>0.28000000000000003</v>
      </c>
    </row>
    <row r="4425" spans="1:20" x14ac:dyDescent="0.3">
      <c r="A4425">
        <v>1005</v>
      </c>
      <c r="B4425" s="1">
        <v>44972</v>
      </c>
      <c r="C4425" t="s">
        <v>13</v>
      </c>
      <c r="D4425" t="s">
        <v>20</v>
      </c>
      <c r="E4425">
        <v>13738.21</v>
      </c>
      <c r="F4425">
        <v>19</v>
      </c>
      <c r="G4425" t="s">
        <v>15</v>
      </c>
      <c r="H4425" s="9">
        <v>572.66</v>
      </c>
      <c r="I4425" s="9">
        <v>737.82</v>
      </c>
      <c r="J4425" t="s">
        <v>16</v>
      </c>
      <c r="K4425">
        <v>0.02</v>
      </c>
      <c r="L4425" s="4" t="s">
        <v>26</v>
      </c>
      <c r="M4425" s="4" t="s">
        <v>22</v>
      </c>
      <c r="N4425" s="4" t="str">
        <f>IF(ISBLANK(Table14[[#This Row],[Sales_Rep]]),"Unknown",Table14[[#This Row],[Sales_Rep]])</f>
        <v>David</v>
      </c>
      <c r="O4425" t="str">
        <f>PROPER(Table14[[#This Row],[Region]])</f>
        <v>North</v>
      </c>
      <c r="P4425" s="9">
        <f>IF(ISBLANK(Table14[[#This Row],[Sales_Amount]]),MEDIAN(Table14[Sales_Amount]),Table14[[#This Row],[Sales_Amount]])</f>
        <v>13738.21</v>
      </c>
      <c r="Q4425" s="11">
        <f>IF(ISBLANK(Table14[[#This Row],[Quantity_Sold]]),MEDIAN(Table14[Quantity_Sold]),Table14[[#This Row],[Quantity_Sold]])</f>
        <v>19</v>
      </c>
      <c r="R4425" s="4" t="str">
        <f>TRIM(Table14[[#This Row],[Product_Category]])</f>
        <v>Food</v>
      </c>
      <c r="S4425" s="4" t="str">
        <f>PROPER(Table14[[#This Row],[Customer_Type]])</f>
        <v>Returning</v>
      </c>
      <c r="T4425" s="13">
        <f>IF(ISBLANK(Table14[[#This Row],[Discount]]),MEDIAN(Table14[Discount]),Table14[[#This Row],[Discount]])</f>
        <v>0.02</v>
      </c>
    </row>
    <row r="4426" spans="1:20" x14ac:dyDescent="0.3">
      <c r="A4426">
        <v>1136</v>
      </c>
      <c r="B4426" s="1">
        <v>45624</v>
      </c>
      <c r="C4426" t="s">
        <v>23</v>
      </c>
      <c r="D4426" t="s">
        <v>27</v>
      </c>
      <c r="E4426">
        <v>99931.06</v>
      </c>
      <c r="F4426">
        <v>23</v>
      </c>
      <c r="G4426" t="s">
        <v>24</v>
      </c>
      <c r="H4426" s="9">
        <v>3754.18</v>
      </c>
      <c r="I4426" s="9">
        <v>4722.6400000000003</v>
      </c>
      <c r="J4426" t="s">
        <v>25</v>
      </c>
      <c r="K4426">
        <v>0.08</v>
      </c>
      <c r="L4426" s="4" t="s">
        <v>31</v>
      </c>
      <c r="M4426" s="4" t="s">
        <v>22</v>
      </c>
      <c r="N4426" s="4" t="str">
        <f>IF(ISBLANK(Table14[[#This Row],[Sales_Rep]]),"Unknown",Table14[[#This Row],[Sales_Rep]])</f>
        <v>Charlie</v>
      </c>
      <c r="O4426" t="str">
        <f>PROPER(Table14[[#This Row],[Region]])</f>
        <v>West</v>
      </c>
      <c r="P4426" s="9">
        <f>IF(ISBLANK(Table14[[#This Row],[Sales_Amount]]),MEDIAN(Table14[Sales_Amount]),Table14[[#This Row],[Sales_Amount]])</f>
        <v>99931.06</v>
      </c>
      <c r="Q4426" s="11">
        <f>IF(ISBLANK(Table14[[#This Row],[Quantity_Sold]]),MEDIAN(Table14[Quantity_Sold]),Table14[[#This Row],[Quantity_Sold]])</f>
        <v>23</v>
      </c>
      <c r="R4426" s="4" t="str">
        <f>TRIM(Table14[[#This Row],[Product_Category]])</f>
        <v>Clothing</v>
      </c>
      <c r="S4426" s="4" t="str">
        <f>PROPER(Table14[[#This Row],[Customer_Type]])</f>
        <v>New</v>
      </c>
      <c r="T4426" s="13">
        <f>IF(ISBLANK(Table14[[#This Row],[Discount]]),MEDIAN(Table14[Discount]),Table14[[#This Row],[Discount]])</f>
        <v>0.08</v>
      </c>
    </row>
    <row r="4427" spans="1:20" x14ac:dyDescent="0.3">
      <c r="A4427">
        <v>1407</v>
      </c>
      <c r="B4427" s="1">
        <v>45232</v>
      </c>
      <c r="C4427" t="s">
        <v>19</v>
      </c>
      <c r="D4427" t="s">
        <v>27</v>
      </c>
      <c r="E4427">
        <v>52404.160000000003</v>
      </c>
      <c r="F4427">
        <v>12</v>
      </c>
      <c r="G4427" t="s">
        <v>24</v>
      </c>
      <c r="H4427" s="9">
        <v>4373.24</v>
      </c>
      <c r="I4427" s="9">
        <v>5746.07</v>
      </c>
      <c r="J4427" t="s">
        <v>16</v>
      </c>
      <c r="K4427">
        <v>0.24</v>
      </c>
      <c r="L4427" s="4" t="s">
        <v>17</v>
      </c>
      <c r="M4427" s="4" t="s">
        <v>22</v>
      </c>
      <c r="N4427" s="4" t="str">
        <f>IF(ISBLANK(Table14[[#This Row],[Sales_Rep]]),"Unknown",Table14[[#This Row],[Sales_Rep]])</f>
        <v>Eve</v>
      </c>
      <c r="O4427" t="str">
        <f>PROPER(Table14[[#This Row],[Region]])</f>
        <v>West</v>
      </c>
      <c r="P4427" s="9">
        <f>IF(ISBLANK(Table14[[#This Row],[Sales_Amount]]),MEDIAN(Table14[Sales_Amount]),Table14[[#This Row],[Sales_Amount]])</f>
        <v>52404.160000000003</v>
      </c>
      <c r="Q4427" s="11">
        <f>IF(ISBLANK(Table14[[#This Row],[Quantity_Sold]]),MEDIAN(Table14[Quantity_Sold]),Table14[[#This Row],[Quantity_Sold]])</f>
        <v>12</v>
      </c>
      <c r="R4427" s="4" t="str">
        <f>TRIM(Table14[[#This Row],[Product_Category]])</f>
        <v>Clothing</v>
      </c>
      <c r="S4427" s="4" t="str">
        <f>PROPER(Table14[[#This Row],[Customer_Type]])</f>
        <v>Returning</v>
      </c>
      <c r="T4427" s="13">
        <f>IF(ISBLANK(Table14[[#This Row],[Discount]]),MEDIAN(Table14[Discount]),Table14[[#This Row],[Discount]])</f>
        <v>0.24</v>
      </c>
    </row>
    <row r="4428" spans="1:20" x14ac:dyDescent="0.3">
      <c r="A4428">
        <v>1029</v>
      </c>
      <c r="B4428" s="1">
        <v>45468</v>
      </c>
      <c r="C4428" t="s">
        <v>23</v>
      </c>
      <c r="D4428" t="s">
        <v>30</v>
      </c>
      <c r="E4428">
        <v>7496.34</v>
      </c>
      <c r="F4428">
        <v>43</v>
      </c>
      <c r="G4428" t="s">
        <v>28</v>
      </c>
      <c r="H4428" s="9">
        <v>138.44999999999999</v>
      </c>
      <c r="I4428" s="9">
        <v>207.54</v>
      </c>
      <c r="J4428" t="s">
        <v>16</v>
      </c>
      <c r="K4428">
        <v>0.16</v>
      </c>
      <c r="L4428" s="4" t="s">
        <v>26</v>
      </c>
      <c r="M4428" s="4" t="s">
        <v>18</v>
      </c>
      <c r="N4428" s="4" t="str">
        <f>IF(ISBLANK(Table14[[#This Row],[Sales_Rep]]),"Unknown",Table14[[#This Row],[Sales_Rep]])</f>
        <v>Charlie</v>
      </c>
      <c r="O4428" t="str">
        <f>PROPER(Table14[[#This Row],[Region]])</f>
        <v>South</v>
      </c>
      <c r="P4428" s="9">
        <f>IF(ISBLANK(Table14[[#This Row],[Sales_Amount]]),MEDIAN(Table14[Sales_Amount]),Table14[[#This Row],[Sales_Amount]])</f>
        <v>7496.34</v>
      </c>
      <c r="Q4428" s="11">
        <f>IF(ISBLANK(Table14[[#This Row],[Quantity_Sold]]),MEDIAN(Table14[Quantity_Sold]),Table14[[#This Row],[Quantity_Sold]])</f>
        <v>43</v>
      </c>
      <c r="R4428" s="4" t="str">
        <f>TRIM(Table14[[#This Row],[Product_Category]])</f>
        <v>Furniture</v>
      </c>
      <c r="S4428" s="4" t="str">
        <f>PROPER(Table14[[#This Row],[Customer_Type]])</f>
        <v>Returning</v>
      </c>
      <c r="T4428" s="13">
        <f>IF(ISBLANK(Table14[[#This Row],[Discount]]),MEDIAN(Table14[Discount]),Table14[[#This Row],[Discount]])</f>
        <v>0.16</v>
      </c>
    </row>
    <row r="4429" spans="1:20" x14ac:dyDescent="0.3">
      <c r="A4429">
        <v>1139</v>
      </c>
      <c r="B4429" s="1">
        <v>45475</v>
      </c>
      <c r="C4429" t="s">
        <v>23</v>
      </c>
      <c r="D4429" t="s">
        <v>14</v>
      </c>
      <c r="E4429">
        <v>2981.91</v>
      </c>
      <c r="F4429">
        <v>1</v>
      </c>
      <c r="G4429" t="s">
        <v>28</v>
      </c>
      <c r="H4429" s="9">
        <v>2357.65</v>
      </c>
      <c r="I4429" s="9">
        <v>3241.21</v>
      </c>
      <c r="J4429" t="s">
        <v>25</v>
      </c>
      <c r="K4429">
        <v>0.08</v>
      </c>
      <c r="L4429" s="4" t="s">
        <v>26</v>
      </c>
      <c r="M4429" s="4" t="s">
        <v>18</v>
      </c>
      <c r="N4429" s="4" t="str">
        <f>IF(ISBLANK(Table14[[#This Row],[Sales_Rep]]),"Unknown",Table14[[#This Row],[Sales_Rep]])</f>
        <v>Charlie</v>
      </c>
      <c r="O4429" t="str">
        <f>PROPER(Table14[[#This Row],[Region]])</f>
        <v>East</v>
      </c>
      <c r="P4429" s="9">
        <f>IF(ISBLANK(Table14[[#This Row],[Sales_Amount]]),MEDIAN(Table14[Sales_Amount]),Table14[[#This Row],[Sales_Amount]])</f>
        <v>2981.91</v>
      </c>
      <c r="Q4429" s="11">
        <f>IF(ISBLANK(Table14[[#This Row],[Quantity_Sold]]),MEDIAN(Table14[Quantity_Sold]),Table14[[#This Row],[Quantity_Sold]])</f>
        <v>1</v>
      </c>
      <c r="R4429" s="4" t="str">
        <f>TRIM(Table14[[#This Row],[Product_Category]])</f>
        <v>Furniture</v>
      </c>
      <c r="S4429" s="4" t="str">
        <f>PROPER(Table14[[#This Row],[Customer_Type]])</f>
        <v>New</v>
      </c>
      <c r="T4429" s="13">
        <f>IF(ISBLANK(Table14[[#This Row],[Discount]]),MEDIAN(Table14[Discount]),Table14[[#This Row],[Discount]])</f>
        <v>0.08</v>
      </c>
    </row>
    <row r="4430" spans="1:20" x14ac:dyDescent="0.3">
      <c r="A4430">
        <v>1297</v>
      </c>
      <c r="B4430" s="1">
        <v>45036</v>
      </c>
      <c r="C4430" t="s">
        <v>19</v>
      </c>
      <c r="D4430" t="s">
        <v>14</v>
      </c>
      <c r="E4430">
        <v>229359.88</v>
      </c>
      <c r="F4430">
        <v>41</v>
      </c>
      <c r="G4430" t="s">
        <v>21</v>
      </c>
      <c r="H4430" s="9">
        <v>4735.76</v>
      </c>
      <c r="I4430" s="9">
        <v>6906.35</v>
      </c>
      <c r="J4430" t="s">
        <v>25</v>
      </c>
      <c r="K4430">
        <v>0.19</v>
      </c>
      <c r="L4430" s="4" t="s">
        <v>26</v>
      </c>
      <c r="M4430" s="4" t="s">
        <v>18</v>
      </c>
      <c r="N4430" s="4" t="str">
        <f>IF(ISBLANK(Table14[[#This Row],[Sales_Rep]]),"Unknown",Table14[[#This Row],[Sales_Rep]])</f>
        <v>Eve</v>
      </c>
      <c r="O4430" t="str">
        <f>PROPER(Table14[[#This Row],[Region]])</f>
        <v>East</v>
      </c>
      <c r="P4430" s="9">
        <f>IF(ISBLANK(Table14[[#This Row],[Sales_Amount]]),MEDIAN(Table14[Sales_Amount]),Table14[[#This Row],[Sales_Amount]])</f>
        <v>229359.88</v>
      </c>
      <c r="Q4430" s="11">
        <f>IF(ISBLANK(Table14[[#This Row],[Quantity_Sold]]),MEDIAN(Table14[Quantity_Sold]),Table14[[#This Row],[Quantity_Sold]])</f>
        <v>41</v>
      </c>
      <c r="R4430" s="4" t="str">
        <f>TRIM(Table14[[#This Row],[Product_Category]])</f>
        <v>Electronics</v>
      </c>
      <c r="S4430" s="4" t="str">
        <f>PROPER(Table14[[#This Row],[Customer_Type]])</f>
        <v>New</v>
      </c>
      <c r="T4430" s="13">
        <f>IF(ISBLANK(Table14[[#This Row],[Discount]]),MEDIAN(Table14[Discount]),Table14[[#This Row],[Discount]])</f>
        <v>0.19</v>
      </c>
    </row>
    <row r="4431" spans="1:20" x14ac:dyDescent="0.3">
      <c r="A4431">
        <v>1356</v>
      </c>
      <c r="B4431" s="1">
        <v>45127</v>
      </c>
      <c r="C4431" t="s">
        <v>32</v>
      </c>
      <c r="D4431" t="s">
        <v>14</v>
      </c>
      <c r="E4431">
        <v>138568.04999999999</v>
      </c>
      <c r="F4431">
        <v>21</v>
      </c>
      <c r="G4431" t="s">
        <v>24</v>
      </c>
      <c r="H4431" s="9">
        <v>4611.2299999999996</v>
      </c>
      <c r="I4431" s="9">
        <v>6665.13</v>
      </c>
      <c r="J4431" t="s">
        <v>25</v>
      </c>
      <c r="K4431">
        <v>0.01</v>
      </c>
      <c r="L4431" s="4" t="s">
        <v>17</v>
      </c>
      <c r="M4431" s="4" t="s">
        <v>18</v>
      </c>
      <c r="N4431" s="4" t="str">
        <f>IF(ISBLANK(Table14[[#This Row],[Sales_Rep]]),"Unknown",Table14[[#This Row],[Sales_Rep]])</f>
        <v>Alice</v>
      </c>
      <c r="O4431" t="str">
        <f>PROPER(Table14[[#This Row],[Region]])</f>
        <v>East</v>
      </c>
      <c r="P4431" s="9">
        <f>IF(ISBLANK(Table14[[#This Row],[Sales_Amount]]),MEDIAN(Table14[Sales_Amount]),Table14[[#This Row],[Sales_Amount]])</f>
        <v>138568.04999999999</v>
      </c>
      <c r="Q4431" s="11">
        <f>IF(ISBLANK(Table14[[#This Row],[Quantity_Sold]]),MEDIAN(Table14[Quantity_Sold]),Table14[[#This Row],[Quantity_Sold]])</f>
        <v>21</v>
      </c>
      <c r="R4431" s="4" t="str">
        <f>TRIM(Table14[[#This Row],[Product_Category]])</f>
        <v>Clothing</v>
      </c>
      <c r="S4431" s="4" t="str">
        <f>PROPER(Table14[[#This Row],[Customer_Type]])</f>
        <v>New</v>
      </c>
      <c r="T4431" s="13">
        <f>IF(ISBLANK(Table14[[#This Row],[Discount]]),MEDIAN(Table14[Discount]),Table14[[#This Row],[Discount]])</f>
        <v>0.01</v>
      </c>
    </row>
    <row r="4432" spans="1:20" x14ac:dyDescent="0.3">
      <c r="A4432">
        <v>1231</v>
      </c>
      <c r="B4432" s="1">
        <v>45629</v>
      </c>
      <c r="C4432" t="s">
        <v>23</v>
      </c>
      <c r="D4432" t="s">
        <v>20</v>
      </c>
      <c r="E4432">
        <v>7923.64</v>
      </c>
      <c r="F4432">
        <v>7</v>
      </c>
      <c r="G4432" t="s">
        <v>21</v>
      </c>
      <c r="H4432" s="9">
        <v>893.37</v>
      </c>
      <c r="I4432" s="9">
        <v>1257.72</v>
      </c>
      <c r="J4432" t="s">
        <v>16</v>
      </c>
      <c r="K4432">
        <v>0.1</v>
      </c>
      <c r="L4432" s="4" t="s">
        <v>26</v>
      </c>
      <c r="M4432" s="4" t="s">
        <v>18</v>
      </c>
      <c r="N4432" s="4" t="str">
        <f>IF(ISBLANK(Table14[[#This Row],[Sales_Rep]]),"Unknown",Table14[[#This Row],[Sales_Rep]])</f>
        <v>Charlie</v>
      </c>
      <c r="O4432" t="str">
        <f>PROPER(Table14[[#This Row],[Region]])</f>
        <v>North</v>
      </c>
      <c r="P4432" s="9">
        <f>IF(ISBLANK(Table14[[#This Row],[Sales_Amount]]),MEDIAN(Table14[Sales_Amount]),Table14[[#This Row],[Sales_Amount]])</f>
        <v>7923.64</v>
      </c>
      <c r="Q4432" s="11">
        <f>IF(ISBLANK(Table14[[#This Row],[Quantity_Sold]]),MEDIAN(Table14[Quantity_Sold]),Table14[[#This Row],[Quantity_Sold]])</f>
        <v>7</v>
      </c>
      <c r="R4432" s="4" t="str">
        <f>TRIM(Table14[[#This Row],[Product_Category]])</f>
        <v>Electronics</v>
      </c>
      <c r="S4432" s="4" t="str">
        <f>PROPER(Table14[[#This Row],[Customer_Type]])</f>
        <v>Returning</v>
      </c>
      <c r="T4432" s="13">
        <f>IF(ISBLANK(Table14[[#This Row],[Discount]]),MEDIAN(Table14[Discount]),Table14[[#This Row],[Discount]])</f>
        <v>0.1</v>
      </c>
    </row>
    <row r="4433" spans="1:20" x14ac:dyDescent="0.3">
      <c r="A4433">
        <v>1390</v>
      </c>
      <c r="B4433" s="1">
        <v>45311</v>
      </c>
      <c r="C4433" t="s">
        <v>23</v>
      </c>
      <c r="D4433" t="s">
        <v>30</v>
      </c>
      <c r="E4433">
        <v>205934.09</v>
      </c>
      <c r="F4433">
        <v>31</v>
      </c>
      <c r="G4433" t="s">
        <v>15</v>
      </c>
      <c r="H4433" s="9">
        <v>4654.34</v>
      </c>
      <c r="I4433" s="9">
        <v>6848.49</v>
      </c>
      <c r="J4433" t="s">
        <v>25</v>
      </c>
      <c r="K4433">
        <v>0.03</v>
      </c>
      <c r="L4433" s="4" t="s">
        <v>26</v>
      </c>
      <c r="M4433" s="4" t="s">
        <v>22</v>
      </c>
      <c r="N4433" s="4" t="str">
        <f>IF(ISBLANK(Table14[[#This Row],[Sales_Rep]]),"Unknown",Table14[[#This Row],[Sales_Rep]])</f>
        <v>Charlie</v>
      </c>
      <c r="O4433" t="str">
        <f>PROPER(Table14[[#This Row],[Region]])</f>
        <v>South</v>
      </c>
      <c r="P4433" s="9">
        <f>IF(ISBLANK(Table14[[#This Row],[Sales_Amount]]),MEDIAN(Table14[Sales_Amount]),Table14[[#This Row],[Sales_Amount]])</f>
        <v>205934.09</v>
      </c>
      <c r="Q4433" s="11">
        <f>IF(ISBLANK(Table14[[#This Row],[Quantity_Sold]]),MEDIAN(Table14[Quantity_Sold]),Table14[[#This Row],[Quantity_Sold]])</f>
        <v>31</v>
      </c>
      <c r="R4433" s="4" t="str">
        <f>TRIM(Table14[[#This Row],[Product_Category]])</f>
        <v>Food</v>
      </c>
      <c r="S4433" s="4" t="str">
        <f>PROPER(Table14[[#This Row],[Customer_Type]])</f>
        <v>New</v>
      </c>
      <c r="T4433" s="13">
        <f>IF(ISBLANK(Table14[[#This Row],[Discount]]),MEDIAN(Table14[Discount]),Table14[[#This Row],[Discount]])</f>
        <v>0.03</v>
      </c>
    </row>
    <row r="4434" spans="1:20" x14ac:dyDescent="0.3">
      <c r="A4434">
        <v>1282</v>
      </c>
      <c r="B4434" s="1">
        <v>45304</v>
      </c>
      <c r="C4434" t="s">
        <v>13</v>
      </c>
      <c r="D4434" t="s">
        <v>27</v>
      </c>
      <c r="E4434">
        <v>86158.93</v>
      </c>
      <c r="F4434">
        <v>34</v>
      </c>
      <c r="G4434" t="s">
        <v>24</v>
      </c>
      <c r="H4434" s="9">
        <v>2108.15</v>
      </c>
      <c r="I4434" s="9">
        <v>2612.46</v>
      </c>
      <c r="J4434" t="s">
        <v>16</v>
      </c>
      <c r="K4434">
        <v>0.03</v>
      </c>
      <c r="L4434" s="4" t="s">
        <v>31</v>
      </c>
      <c r="M4434" s="4" t="s">
        <v>18</v>
      </c>
      <c r="N4434" s="4" t="str">
        <f>IF(ISBLANK(Table14[[#This Row],[Sales_Rep]]),"Unknown",Table14[[#This Row],[Sales_Rep]])</f>
        <v>David</v>
      </c>
      <c r="O4434" t="str">
        <f>PROPER(Table14[[#This Row],[Region]])</f>
        <v>West</v>
      </c>
      <c r="P4434" s="9">
        <f>IF(ISBLANK(Table14[[#This Row],[Sales_Amount]]),MEDIAN(Table14[Sales_Amount]),Table14[[#This Row],[Sales_Amount]])</f>
        <v>86158.93</v>
      </c>
      <c r="Q4434" s="11">
        <f>IF(ISBLANK(Table14[[#This Row],[Quantity_Sold]]),MEDIAN(Table14[Quantity_Sold]),Table14[[#This Row],[Quantity_Sold]])</f>
        <v>34</v>
      </c>
      <c r="R4434" s="4" t="str">
        <f>TRIM(Table14[[#This Row],[Product_Category]])</f>
        <v>Clothing</v>
      </c>
      <c r="S4434" s="4" t="str">
        <f>PROPER(Table14[[#This Row],[Customer_Type]])</f>
        <v>Returning</v>
      </c>
      <c r="T4434" s="13">
        <f>IF(ISBLANK(Table14[[#This Row],[Discount]]),MEDIAN(Table14[Discount]),Table14[[#This Row],[Discount]])</f>
        <v>0.03</v>
      </c>
    </row>
    <row r="4435" spans="1:20" x14ac:dyDescent="0.3">
      <c r="A4435">
        <v>1048</v>
      </c>
      <c r="B4435" s="1">
        <v>45249</v>
      </c>
      <c r="C4435" t="s">
        <v>19</v>
      </c>
      <c r="D4435" t="s">
        <v>14</v>
      </c>
      <c r="E4435">
        <v>69030.2</v>
      </c>
      <c r="F4435">
        <v>25</v>
      </c>
      <c r="G4435" t="s">
        <v>28</v>
      </c>
      <c r="H4435" s="9">
        <v>2696.2</v>
      </c>
      <c r="I4435" s="9">
        <v>3451.51</v>
      </c>
      <c r="J4435" t="s">
        <v>16</v>
      </c>
      <c r="K4435">
        <v>0.2</v>
      </c>
      <c r="L4435" s="4" t="s">
        <v>31</v>
      </c>
      <c r="M4435" s="4" t="s">
        <v>22</v>
      </c>
      <c r="N4435" s="4" t="str">
        <f>IF(ISBLANK(Table14[[#This Row],[Sales_Rep]]),"Unknown",Table14[[#This Row],[Sales_Rep]])</f>
        <v>Eve</v>
      </c>
      <c r="O4435" t="str">
        <f>PROPER(Table14[[#This Row],[Region]])</f>
        <v>East</v>
      </c>
      <c r="P4435" s="9">
        <f>IF(ISBLANK(Table14[[#This Row],[Sales_Amount]]),MEDIAN(Table14[Sales_Amount]),Table14[[#This Row],[Sales_Amount]])</f>
        <v>69030.2</v>
      </c>
      <c r="Q4435" s="11">
        <f>IF(ISBLANK(Table14[[#This Row],[Quantity_Sold]]),MEDIAN(Table14[Quantity_Sold]),Table14[[#This Row],[Quantity_Sold]])</f>
        <v>25</v>
      </c>
      <c r="R4435" s="4" t="str">
        <f>TRIM(Table14[[#This Row],[Product_Category]])</f>
        <v>Furniture</v>
      </c>
      <c r="S4435" s="4" t="str">
        <f>PROPER(Table14[[#This Row],[Customer_Type]])</f>
        <v>Returning</v>
      </c>
      <c r="T4435" s="13">
        <f>IF(ISBLANK(Table14[[#This Row],[Discount]]),MEDIAN(Table14[Discount]),Table14[[#This Row],[Discount]])</f>
        <v>0.2</v>
      </c>
    </row>
    <row r="4436" spans="1:20" x14ac:dyDescent="0.3">
      <c r="A4436">
        <v>1269</v>
      </c>
      <c r="B4436" s="1">
        <v>45367</v>
      </c>
      <c r="C4436" t="s">
        <v>29</v>
      </c>
      <c r="D4436" t="s">
        <v>14</v>
      </c>
      <c r="E4436">
        <v>164422.29999999999</v>
      </c>
      <c r="F4436">
        <v>33</v>
      </c>
      <c r="G4436" t="s">
        <v>28</v>
      </c>
      <c r="H4436" s="9">
        <v>4883.7299999999996</v>
      </c>
      <c r="I4436" s="9">
        <v>6733.1</v>
      </c>
      <c r="J4436" t="s">
        <v>25</v>
      </c>
      <c r="K4436">
        <v>0.26</v>
      </c>
      <c r="L4436" s="4" t="s">
        <v>26</v>
      </c>
      <c r="M4436" s="4" t="s">
        <v>22</v>
      </c>
      <c r="N4436" s="4" t="str">
        <f>IF(ISBLANK(Table14[[#This Row],[Sales_Rep]]),"Unknown",Table14[[#This Row],[Sales_Rep]])</f>
        <v>Bob</v>
      </c>
      <c r="O4436" t="str">
        <f>PROPER(Table14[[#This Row],[Region]])</f>
        <v>East</v>
      </c>
      <c r="P4436" s="9">
        <f>IF(ISBLANK(Table14[[#This Row],[Sales_Amount]]),MEDIAN(Table14[Sales_Amount]),Table14[[#This Row],[Sales_Amount]])</f>
        <v>164422.29999999999</v>
      </c>
      <c r="Q4436" s="11">
        <f>IF(ISBLANK(Table14[[#This Row],[Quantity_Sold]]),MEDIAN(Table14[Quantity_Sold]),Table14[[#This Row],[Quantity_Sold]])</f>
        <v>33</v>
      </c>
      <c r="R4436" s="4" t="str">
        <f>TRIM(Table14[[#This Row],[Product_Category]])</f>
        <v>Furniture</v>
      </c>
      <c r="S4436" s="4" t="str">
        <f>PROPER(Table14[[#This Row],[Customer_Type]])</f>
        <v>New</v>
      </c>
      <c r="T4436" s="13">
        <f>IF(ISBLANK(Table14[[#This Row],[Discount]]),MEDIAN(Table14[Discount]),Table14[[#This Row],[Discount]])</f>
        <v>0.26</v>
      </c>
    </row>
    <row r="4437" spans="1:20" x14ac:dyDescent="0.3">
      <c r="A4437">
        <v>1127</v>
      </c>
      <c r="B4437" s="1">
        <v>45604</v>
      </c>
      <c r="C4437" t="s">
        <v>32</v>
      </c>
      <c r="D4437" t="s">
        <v>20</v>
      </c>
      <c r="E4437">
        <v>40922.99</v>
      </c>
      <c r="F4437">
        <v>11</v>
      </c>
      <c r="G4437" t="s">
        <v>21</v>
      </c>
      <c r="H4437" s="9">
        <v>3377.79</v>
      </c>
      <c r="I4437" s="9">
        <v>4376.79</v>
      </c>
      <c r="J4437" t="s">
        <v>16</v>
      </c>
      <c r="K4437">
        <v>0.15</v>
      </c>
      <c r="L4437" s="4" t="s">
        <v>31</v>
      </c>
      <c r="M4437" s="4" t="s">
        <v>22</v>
      </c>
      <c r="N4437" s="4" t="str">
        <f>IF(ISBLANK(Table14[[#This Row],[Sales_Rep]]),"Unknown",Table14[[#This Row],[Sales_Rep]])</f>
        <v>Alice</v>
      </c>
      <c r="O4437" t="str">
        <f>PROPER(Table14[[#This Row],[Region]])</f>
        <v>North</v>
      </c>
      <c r="P4437" s="9">
        <f>IF(ISBLANK(Table14[[#This Row],[Sales_Amount]]),MEDIAN(Table14[Sales_Amount]),Table14[[#This Row],[Sales_Amount]])</f>
        <v>40922.99</v>
      </c>
      <c r="Q4437" s="11">
        <f>IF(ISBLANK(Table14[[#This Row],[Quantity_Sold]]),MEDIAN(Table14[Quantity_Sold]),Table14[[#This Row],[Quantity_Sold]])</f>
        <v>11</v>
      </c>
      <c r="R4437" s="4" t="str">
        <f>TRIM(Table14[[#This Row],[Product_Category]])</f>
        <v>Electronics</v>
      </c>
      <c r="S4437" s="4" t="str">
        <f>PROPER(Table14[[#This Row],[Customer_Type]])</f>
        <v>Returning</v>
      </c>
      <c r="T4437" s="13">
        <f>IF(ISBLANK(Table14[[#This Row],[Discount]]),MEDIAN(Table14[Discount]),Table14[[#This Row],[Discount]])</f>
        <v>0.15</v>
      </c>
    </row>
    <row r="4438" spans="1:20" x14ac:dyDescent="0.3">
      <c r="A4438">
        <v>1422</v>
      </c>
      <c r="B4438" s="1">
        <v>45073</v>
      </c>
      <c r="C4438" t="s">
        <v>32</v>
      </c>
      <c r="D4438" t="s">
        <v>20</v>
      </c>
      <c r="E4438">
        <v>87789.58</v>
      </c>
      <c r="F4438">
        <v>48</v>
      </c>
      <c r="G4438" t="s">
        <v>24</v>
      </c>
      <c r="H4438" s="9">
        <v>1540.25</v>
      </c>
      <c r="I4438" s="9">
        <v>1925.21</v>
      </c>
      <c r="J4438" t="s">
        <v>16</v>
      </c>
      <c r="K4438">
        <v>0.05</v>
      </c>
      <c r="L4438" s="4" t="s">
        <v>26</v>
      </c>
      <c r="M4438" s="4" t="s">
        <v>18</v>
      </c>
      <c r="N4438" s="4" t="str">
        <f>IF(ISBLANK(Table14[[#This Row],[Sales_Rep]]),"Unknown",Table14[[#This Row],[Sales_Rep]])</f>
        <v>Alice</v>
      </c>
      <c r="O4438" t="str">
        <f>PROPER(Table14[[#This Row],[Region]])</f>
        <v>North</v>
      </c>
      <c r="P4438" s="9">
        <f>IF(ISBLANK(Table14[[#This Row],[Sales_Amount]]),MEDIAN(Table14[Sales_Amount]),Table14[[#This Row],[Sales_Amount]])</f>
        <v>87789.58</v>
      </c>
      <c r="Q4438" s="11">
        <f>IF(ISBLANK(Table14[[#This Row],[Quantity_Sold]]),MEDIAN(Table14[Quantity_Sold]),Table14[[#This Row],[Quantity_Sold]])</f>
        <v>48</v>
      </c>
      <c r="R4438" s="4" t="str">
        <f>TRIM(Table14[[#This Row],[Product_Category]])</f>
        <v>Clothing</v>
      </c>
      <c r="S4438" s="4" t="str">
        <f>PROPER(Table14[[#This Row],[Customer_Type]])</f>
        <v>Returning</v>
      </c>
      <c r="T4438" s="13">
        <f>IF(ISBLANK(Table14[[#This Row],[Discount]]),MEDIAN(Table14[Discount]),Table14[[#This Row],[Discount]])</f>
        <v>0.05</v>
      </c>
    </row>
    <row r="4439" spans="1:20" x14ac:dyDescent="0.3">
      <c r="A4439">
        <v>1182</v>
      </c>
      <c r="B4439" s="1">
        <v>45499</v>
      </c>
      <c r="C4439" t="s">
        <v>19</v>
      </c>
      <c r="D4439" t="s">
        <v>30</v>
      </c>
      <c r="E4439">
        <v>10426.83</v>
      </c>
      <c r="F4439">
        <v>26</v>
      </c>
      <c r="G4439" t="s">
        <v>21</v>
      </c>
      <c r="H4439" s="9">
        <v>442.77</v>
      </c>
      <c r="I4439" s="9">
        <v>501.29</v>
      </c>
      <c r="J4439" t="s">
        <v>25</v>
      </c>
      <c r="K4439">
        <v>0.2</v>
      </c>
      <c r="L4439" s="4" t="s">
        <v>31</v>
      </c>
      <c r="M4439" s="4" t="s">
        <v>18</v>
      </c>
      <c r="N4439" s="4" t="str">
        <f>IF(ISBLANK(Table14[[#This Row],[Sales_Rep]]),"Unknown",Table14[[#This Row],[Sales_Rep]])</f>
        <v>Eve</v>
      </c>
      <c r="O4439" t="str">
        <f>PROPER(Table14[[#This Row],[Region]])</f>
        <v>South</v>
      </c>
      <c r="P4439" s="9">
        <f>IF(ISBLANK(Table14[[#This Row],[Sales_Amount]]),MEDIAN(Table14[Sales_Amount]),Table14[[#This Row],[Sales_Amount]])</f>
        <v>10426.83</v>
      </c>
      <c r="Q4439" s="11">
        <f>IF(ISBLANK(Table14[[#This Row],[Quantity_Sold]]),MEDIAN(Table14[Quantity_Sold]),Table14[[#This Row],[Quantity_Sold]])</f>
        <v>26</v>
      </c>
      <c r="R4439" s="4" t="str">
        <f>TRIM(Table14[[#This Row],[Product_Category]])</f>
        <v>Electronics</v>
      </c>
      <c r="S4439" s="4" t="str">
        <f>PROPER(Table14[[#This Row],[Customer_Type]])</f>
        <v>New</v>
      </c>
      <c r="T4439" s="13">
        <f>IF(ISBLANK(Table14[[#This Row],[Discount]]),MEDIAN(Table14[Discount]),Table14[[#This Row],[Discount]])</f>
        <v>0.2</v>
      </c>
    </row>
    <row r="4440" spans="1:20" x14ac:dyDescent="0.3">
      <c r="A4440">
        <v>1025</v>
      </c>
      <c r="B4440" s="1">
        <v>45580</v>
      </c>
      <c r="C4440" t="s">
        <v>13</v>
      </c>
      <c r="D4440" t="s">
        <v>14</v>
      </c>
      <c r="E4440">
        <v>160956.56</v>
      </c>
      <c r="F4440">
        <v>49</v>
      </c>
      <c r="G4440" t="s">
        <v>15</v>
      </c>
      <c r="H4440" s="9">
        <v>3823.43</v>
      </c>
      <c r="I4440" s="9">
        <v>4266.01</v>
      </c>
      <c r="J4440" t="s">
        <v>16</v>
      </c>
      <c r="K4440">
        <v>0.23</v>
      </c>
      <c r="L4440" s="4" t="s">
        <v>26</v>
      </c>
      <c r="M4440" s="4" t="s">
        <v>22</v>
      </c>
      <c r="N4440" s="4" t="str">
        <f>IF(ISBLANK(Table14[[#This Row],[Sales_Rep]]),"Unknown",Table14[[#This Row],[Sales_Rep]])</f>
        <v>David</v>
      </c>
      <c r="O4440" t="str">
        <f>PROPER(Table14[[#This Row],[Region]])</f>
        <v>East</v>
      </c>
      <c r="P4440" s="9">
        <f>IF(ISBLANK(Table14[[#This Row],[Sales_Amount]]),MEDIAN(Table14[Sales_Amount]),Table14[[#This Row],[Sales_Amount]])</f>
        <v>160956.56</v>
      </c>
      <c r="Q4440" s="11">
        <f>IF(ISBLANK(Table14[[#This Row],[Quantity_Sold]]),MEDIAN(Table14[Quantity_Sold]),Table14[[#This Row],[Quantity_Sold]])</f>
        <v>49</v>
      </c>
      <c r="R4440" s="4" t="str">
        <f>TRIM(Table14[[#This Row],[Product_Category]])</f>
        <v>Food</v>
      </c>
      <c r="S4440" s="4" t="str">
        <f>PROPER(Table14[[#This Row],[Customer_Type]])</f>
        <v>Returning</v>
      </c>
      <c r="T4440" s="13">
        <f>IF(ISBLANK(Table14[[#This Row],[Discount]]),MEDIAN(Table14[Discount]),Table14[[#This Row],[Discount]])</f>
        <v>0.23</v>
      </c>
    </row>
    <row r="4441" spans="1:20" x14ac:dyDescent="0.3">
      <c r="A4441">
        <v>1397</v>
      </c>
      <c r="B4441" s="1">
        <v>45352</v>
      </c>
      <c r="C4441" t="s">
        <v>13</v>
      </c>
      <c r="D4441" t="s">
        <v>20</v>
      </c>
      <c r="E4441">
        <v>288527.35999999999</v>
      </c>
      <c r="F4441">
        <v>42</v>
      </c>
      <c r="G4441" t="s">
        <v>15</v>
      </c>
      <c r="H4441" s="9">
        <v>4775.6899999999996</v>
      </c>
      <c r="I4441" s="9">
        <v>6939.09</v>
      </c>
      <c r="J4441" t="s">
        <v>25</v>
      </c>
      <c r="K4441">
        <v>0.01</v>
      </c>
      <c r="L4441" s="4" t="s">
        <v>31</v>
      </c>
      <c r="M4441" s="4" t="s">
        <v>18</v>
      </c>
      <c r="N4441" s="4" t="str">
        <f>IF(ISBLANK(Table14[[#This Row],[Sales_Rep]]),"Unknown",Table14[[#This Row],[Sales_Rep]])</f>
        <v>David</v>
      </c>
      <c r="O4441" t="str">
        <f>PROPER(Table14[[#This Row],[Region]])</f>
        <v>North</v>
      </c>
      <c r="P4441" s="9">
        <f>IF(ISBLANK(Table14[[#This Row],[Sales_Amount]]),MEDIAN(Table14[Sales_Amount]),Table14[[#This Row],[Sales_Amount]])</f>
        <v>288527.35999999999</v>
      </c>
      <c r="Q4441" s="11">
        <f>IF(ISBLANK(Table14[[#This Row],[Quantity_Sold]]),MEDIAN(Table14[Quantity_Sold]),Table14[[#This Row],[Quantity_Sold]])</f>
        <v>42</v>
      </c>
      <c r="R4441" s="4" t="str">
        <f>TRIM(Table14[[#This Row],[Product_Category]])</f>
        <v>Food</v>
      </c>
      <c r="S4441" s="4" t="str">
        <f>PROPER(Table14[[#This Row],[Customer_Type]])</f>
        <v>New</v>
      </c>
      <c r="T4441" s="13">
        <f>IF(ISBLANK(Table14[[#This Row],[Discount]]),MEDIAN(Table14[Discount]),Table14[[#This Row],[Discount]])</f>
        <v>0.01</v>
      </c>
    </row>
    <row r="4442" spans="1:20" x14ac:dyDescent="0.3">
      <c r="A4442">
        <v>1144</v>
      </c>
      <c r="B4442" s="1">
        <v>44968</v>
      </c>
      <c r="C4442" t="s">
        <v>19</v>
      </c>
      <c r="D4442" t="s">
        <v>30</v>
      </c>
      <c r="E4442">
        <v>4570.24</v>
      </c>
      <c r="F4442">
        <v>3</v>
      </c>
      <c r="G4442" t="s">
        <v>21</v>
      </c>
      <c r="H4442" s="9">
        <v>1377.81</v>
      </c>
      <c r="I4442" s="9">
        <v>1771.41</v>
      </c>
      <c r="J4442" t="s">
        <v>25</v>
      </c>
      <c r="K4442">
        <v>0.14000000000000001</v>
      </c>
      <c r="L4442" s="4" t="s">
        <v>17</v>
      </c>
      <c r="M4442" s="4" t="s">
        <v>18</v>
      </c>
      <c r="N4442" s="4" t="str">
        <f>IF(ISBLANK(Table14[[#This Row],[Sales_Rep]]),"Unknown",Table14[[#This Row],[Sales_Rep]])</f>
        <v>Eve</v>
      </c>
      <c r="O4442" t="str">
        <f>PROPER(Table14[[#This Row],[Region]])</f>
        <v>South</v>
      </c>
      <c r="P4442" s="9">
        <f>IF(ISBLANK(Table14[[#This Row],[Sales_Amount]]),MEDIAN(Table14[Sales_Amount]),Table14[[#This Row],[Sales_Amount]])</f>
        <v>4570.24</v>
      </c>
      <c r="Q4442" s="11">
        <f>IF(ISBLANK(Table14[[#This Row],[Quantity_Sold]]),MEDIAN(Table14[Quantity_Sold]),Table14[[#This Row],[Quantity_Sold]])</f>
        <v>3</v>
      </c>
      <c r="R4442" s="4" t="str">
        <f>TRIM(Table14[[#This Row],[Product_Category]])</f>
        <v>Electronics</v>
      </c>
      <c r="S4442" s="4" t="str">
        <f>PROPER(Table14[[#This Row],[Customer_Type]])</f>
        <v>New</v>
      </c>
      <c r="T4442" s="13">
        <f>IF(ISBLANK(Table14[[#This Row],[Discount]]),MEDIAN(Table14[Discount]),Table14[[#This Row],[Discount]])</f>
        <v>0.14000000000000001</v>
      </c>
    </row>
    <row r="4443" spans="1:20" x14ac:dyDescent="0.3">
      <c r="A4443">
        <v>1343</v>
      </c>
      <c r="B4443" s="1">
        <v>45174</v>
      </c>
      <c r="C4443" t="s">
        <v>13</v>
      </c>
      <c r="D4443" t="s">
        <v>20</v>
      </c>
      <c r="E4443">
        <v>19454.29</v>
      </c>
      <c r="F4443">
        <v>47</v>
      </c>
      <c r="G4443" t="s">
        <v>15</v>
      </c>
      <c r="H4443" s="9">
        <v>394.83</v>
      </c>
      <c r="I4443" s="9">
        <v>498.7</v>
      </c>
      <c r="J4443" t="s">
        <v>16</v>
      </c>
      <c r="K4443">
        <v>0.17</v>
      </c>
      <c r="L4443" s="4" t="s">
        <v>17</v>
      </c>
      <c r="M4443" s="4" t="s">
        <v>18</v>
      </c>
      <c r="N4443" s="4" t="str">
        <f>IF(ISBLANK(Table14[[#This Row],[Sales_Rep]]),"Unknown",Table14[[#This Row],[Sales_Rep]])</f>
        <v>David</v>
      </c>
      <c r="O4443" t="str">
        <f>PROPER(Table14[[#This Row],[Region]])</f>
        <v>North</v>
      </c>
      <c r="P4443" s="9">
        <f>IF(ISBLANK(Table14[[#This Row],[Sales_Amount]]),MEDIAN(Table14[Sales_Amount]),Table14[[#This Row],[Sales_Amount]])</f>
        <v>19454.29</v>
      </c>
      <c r="Q4443" s="11">
        <f>IF(ISBLANK(Table14[[#This Row],[Quantity_Sold]]),MEDIAN(Table14[Quantity_Sold]),Table14[[#This Row],[Quantity_Sold]])</f>
        <v>47</v>
      </c>
      <c r="R4443" s="4" t="str">
        <f>TRIM(Table14[[#This Row],[Product_Category]])</f>
        <v>Food</v>
      </c>
      <c r="S4443" s="4" t="str">
        <f>PROPER(Table14[[#This Row],[Customer_Type]])</f>
        <v>Returning</v>
      </c>
      <c r="T4443" s="13">
        <f>IF(ISBLANK(Table14[[#This Row],[Discount]]),MEDIAN(Table14[Discount]),Table14[[#This Row],[Discount]])</f>
        <v>0.17</v>
      </c>
    </row>
    <row r="4444" spans="1:20" x14ac:dyDescent="0.3">
      <c r="A4444">
        <v>1385</v>
      </c>
      <c r="B4444" s="1">
        <v>45336</v>
      </c>
      <c r="C4444" t="s">
        <v>32</v>
      </c>
      <c r="D4444" t="s">
        <v>27</v>
      </c>
      <c r="E4444">
        <v>6992.08</v>
      </c>
      <c r="F4444">
        <v>8</v>
      </c>
      <c r="G4444" t="s">
        <v>28</v>
      </c>
      <c r="H4444" s="9">
        <v>735.9</v>
      </c>
      <c r="I4444" s="9">
        <v>920.01</v>
      </c>
      <c r="J4444" t="s">
        <v>16</v>
      </c>
      <c r="K4444">
        <v>0.05</v>
      </c>
      <c r="L4444" s="4" t="s">
        <v>31</v>
      </c>
      <c r="M4444" s="4" t="s">
        <v>18</v>
      </c>
      <c r="N4444" s="4" t="str">
        <f>IF(ISBLANK(Table14[[#This Row],[Sales_Rep]]),"Unknown",Table14[[#This Row],[Sales_Rep]])</f>
        <v>Alice</v>
      </c>
      <c r="O4444" t="str">
        <f>PROPER(Table14[[#This Row],[Region]])</f>
        <v>West</v>
      </c>
      <c r="P4444" s="9">
        <f>IF(ISBLANK(Table14[[#This Row],[Sales_Amount]]),MEDIAN(Table14[Sales_Amount]),Table14[[#This Row],[Sales_Amount]])</f>
        <v>6992.08</v>
      </c>
      <c r="Q4444" s="11">
        <f>IF(ISBLANK(Table14[[#This Row],[Quantity_Sold]]),MEDIAN(Table14[Quantity_Sold]),Table14[[#This Row],[Quantity_Sold]])</f>
        <v>8</v>
      </c>
      <c r="R4444" s="4" t="str">
        <f>TRIM(Table14[[#This Row],[Product_Category]])</f>
        <v>Furniture</v>
      </c>
      <c r="S4444" s="4" t="str">
        <f>PROPER(Table14[[#This Row],[Customer_Type]])</f>
        <v>Returning</v>
      </c>
      <c r="T4444" s="13">
        <f>IF(ISBLANK(Table14[[#This Row],[Discount]]),MEDIAN(Table14[Discount]),Table14[[#This Row],[Discount]])</f>
        <v>0.05</v>
      </c>
    </row>
    <row r="4445" spans="1:20" x14ac:dyDescent="0.3">
      <c r="A4445">
        <v>1356</v>
      </c>
      <c r="B4445" s="1">
        <v>45142</v>
      </c>
      <c r="C4445" t="s">
        <v>32</v>
      </c>
      <c r="D4445" t="s">
        <v>30</v>
      </c>
      <c r="E4445">
        <v>71281.58</v>
      </c>
      <c r="F4445">
        <v>33</v>
      </c>
      <c r="G4445" t="s">
        <v>28</v>
      </c>
      <c r="H4445" s="9">
        <v>2152.9499999999998</v>
      </c>
      <c r="I4445" s="9">
        <v>2700.06</v>
      </c>
      <c r="J4445" t="s">
        <v>16</v>
      </c>
      <c r="K4445">
        <v>0.2</v>
      </c>
      <c r="L4445" s="4" t="s">
        <v>31</v>
      </c>
      <c r="M4445" s="4" t="s">
        <v>22</v>
      </c>
      <c r="N4445" s="4" t="str">
        <f>IF(ISBLANK(Table14[[#This Row],[Sales_Rep]]),"Unknown",Table14[[#This Row],[Sales_Rep]])</f>
        <v>Alice</v>
      </c>
      <c r="O4445" t="str">
        <f>PROPER(Table14[[#This Row],[Region]])</f>
        <v>South</v>
      </c>
      <c r="P4445" s="9">
        <f>IF(ISBLANK(Table14[[#This Row],[Sales_Amount]]),MEDIAN(Table14[Sales_Amount]),Table14[[#This Row],[Sales_Amount]])</f>
        <v>71281.58</v>
      </c>
      <c r="Q4445" s="11">
        <f>IF(ISBLANK(Table14[[#This Row],[Quantity_Sold]]),MEDIAN(Table14[Quantity_Sold]),Table14[[#This Row],[Quantity_Sold]])</f>
        <v>33</v>
      </c>
      <c r="R4445" s="4" t="str">
        <f>TRIM(Table14[[#This Row],[Product_Category]])</f>
        <v>Furniture</v>
      </c>
      <c r="S4445" s="4" t="str">
        <f>PROPER(Table14[[#This Row],[Customer_Type]])</f>
        <v>Returning</v>
      </c>
      <c r="T4445" s="13">
        <f>IF(ISBLANK(Table14[[#This Row],[Discount]]),MEDIAN(Table14[Discount]),Table14[[#This Row],[Discount]])</f>
        <v>0.2</v>
      </c>
    </row>
    <row r="4446" spans="1:20" x14ac:dyDescent="0.3">
      <c r="A4446">
        <v>1345</v>
      </c>
      <c r="B4446" s="1">
        <v>44943</v>
      </c>
      <c r="C4446" t="s">
        <v>29</v>
      </c>
      <c r="D4446" t="s">
        <v>20</v>
      </c>
      <c r="E4446">
        <v>34075.85</v>
      </c>
      <c r="F4446">
        <v>17</v>
      </c>
      <c r="G4446" t="s">
        <v>24</v>
      </c>
      <c r="H4446" s="9">
        <v>1684.52</v>
      </c>
      <c r="I4446" s="9">
        <v>2109.96</v>
      </c>
      <c r="J4446" t="s">
        <v>16</v>
      </c>
      <c r="K4446">
        <v>0.05</v>
      </c>
      <c r="L4446" s="4" t="s">
        <v>31</v>
      </c>
      <c r="M4446" s="4" t="s">
        <v>18</v>
      </c>
      <c r="N4446" s="4" t="str">
        <f>IF(ISBLANK(Table14[[#This Row],[Sales_Rep]]),"Unknown",Table14[[#This Row],[Sales_Rep]])</f>
        <v>Bob</v>
      </c>
      <c r="O4446" t="str">
        <f>PROPER(Table14[[#This Row],[Region]])</f>
        <v>North</v>
      </c>
      <c r="P4446" s="9">
        <f>IF(ISBLANK(Table14[[#This Row],[Sales_Amount]]),MEDIAN(Table14[Sales_Amount]),Table14[[#This Row],[Sales_Amount]])</f>
        <v>34075.85</v>
      </c>
      <c r="Q4446" s="11">
        <f>IF(ISBLANK(Table14[[#This Row],[Quantity_Sold]]),MEDIAN(Table14[Quantity_Sold]),Table14[[#This Row],[Quantity_Sold]])</f>
        <v>17</v>
      </c>
      <c r="R4446" s="4" t="str">
        <f>TRIM(Table14[[#This Row],[Product_Category]])</f>
        <v>Clothing</v>
      </c>
      <c r="S4446" s="4" t="str">
        <f>PROPER(Table14[[#This Row],[Customer_Type]])</f>
        <v>Returning</v>
      </c>
      <c r="T4446" s="13">
        <f>IF(ISBLANK(Table14[[#This Row],[Discount]]),MEDIAN(Table14[Discount]),Table14[[#This Row],[Discount]])</f>
        <v>0.05</v>
      </c>
    </row>
    <row r="4447" spans="1:20" x14ac:dyDescent="0.3">
      <c r="A4447">
        <v>1134</v>
      </c>
      <c r="B4447" s="1">
        <v>45598</v>
      </c>
      <c r="C4447" t="s">
        <v>19</v>
      </c>
      <c r="D4447" t="s">
        <v>27</v>
      </c>
      <c r="E4447">
        <v>4189.29</v>
      </c>
      <c r="F4447">
        <v>25</v>
      </c>
      <c r="G4447" t="s">
        <v>15</v>
      </c>
      <c r="H4447" s="9">
        <v>174.13</v>
      </c>
      <c r="I4447" s="9">
        <v>229.55</v>
      </c>
      <c r="J4447" t="s">
        <v>16</v>
      </c>
      <c r="K4447">
        <v>0.27</v>
      </c>
      <c r="L4447" s="4" t="s">
        <v>26</v>
      </c>
      <c r="M4447" s="4" t="s">
        <v>22</v>
      </c>
      <c r="N4447" s="4" t="str">
        <f>IF(ISBLANK(Table14[[#This Row],[Sales_Rep]]),"Unknown",Table14[[#This Row],[Sales_Rep]])</f>
        <v>Eve</v>
      </c>
      <c r="O4447" t="str">
        <f>PROPER(Table14[[#This Row],[Region]])</f>
        <v>West</v>
      </c>
      <c r="P4447" s="9">
        <f>IF(ISBLANK(Table14[[#This Row],[Sales_Amount]]),MEDIAN(Table14[Sales_Amount]),Table14[[#This Row],[Sales_Amount]])</f>
        <v>4189.29</v>
      </c>
      <c r="Q4447" s="11">
        <f>IF(ISBLANK(Table14[[#This Row],[Quantity_Sold]]),MEDIAN(Table14[Quantity_Sold]),Table14[[#This Row],[Quantity_Sold]])</f>
        <v>25</v>
      </c>
      <c r="R4447" s="4" t="str">
        <f>TRIM(Table14[[#This Row],[Product_Category]])</f>
        <v>Food</v>
      </c>
      <c r="S4447" s="4" t="str">
        <f>PROPER(Table14[[#This Row],[Customer_Type]])</f>
        <v>Returning</v>
      </c>
      <c r="T4447" s="13">
        <f>IF(ISBLANK(Table14[[#This Row],[Discount]]),MEDIAN(Table14[Discount]),Table14[[#This Row],[Discount]])</f>
        <v>0.27</v>
      </c>
    </row>
    <row r="4448" spans="1:20" x14ac:dyDescent="0.3">
      <c r="A4448">
        <v>1154</v>
      </c>
      <c r="B4448" s="1">
        <v>45577</v>
      </c>
      <c r="C4448" t="s">
        <v>23</v>
      </c>
      <c r="D4448" t="s">
        <v>20</v>
      </c>
      <c r="E4448">
        <v>203616.02</v>
      </c>
      <c r="F4448">
        <v>44</v>
      </c>
      <c r="G4448" t="s">
        <v>24</v>
      </c>
      <c r="H4448" s="9">
        <v>3670.53</v>
      </c>
      <c r="I4448" s="9">
        <v>5030.04</v>
      </c>
      <c r="J4448" t="s">
        <v>16</v>
      </c>
      <c r="K4448">
        <v>0.08</v>
      </c>
      <c r="L4448" s="4" t="s">
        <v>31</v>
      </c>
      <c r="M4448" s="4" t="s">
        <v>18</v>
      </c>
      <c r="N4448" s="4" t="str">
        <f>IF(ISBLANK(Table14[[#This Row],[Sales_Rep]]),"Unknown",Table14[[#This Row],[Sales_Rep]])</f>
        <v>Charlie</v>
      </c>
      <c r="O4448" t="str">
        <f>PROPER(Table14[[#This Row],[Region]])</f>
        <v>North</v>
      </c>
      <c r="P4448" s="9">
        <f>IF(ISBLANK(Table14[[#This Row],[Sales_Amount]]),MEDIAN(Table14[Sales_Amount]),Table14[[#This Row],[Sales_Amount]])</f>
        <v>203616.02</v>
      </c>
      <c r="Q4448" s="11">
        <f>IF(ISBLANK(Table14[[#This Row],[Quantity_Sold]]),MEDIAN(Table14[Quantity_Sold]),Table14[[#This Row],[Quantity_Sold]])</f>
        <v>44</v>
      </c>
      <c r="R4448" s="4" t="str">
        <f>TRIM(Table14[[#This Row],[Product_Category]])</f>
        <v>Clothing</v>
      </c>
      <c r="S4448" s="4" t="str">
        <f>PROPER(Table14[[#This Row],[Customer_Type]])</f>
        <v>Returning</v>
      </c>
      <c r="T4448" s="13">
        <f>IF(ISBLANK(Table14[[#This Row],[Discount]]),MEDIAN(Table14[Discount]),Table14[[#This Row],[Discount]])</f>
        <v>0.08</v>
      </c>
    </row>
    <row r="4449" spans="1:20" x14ac:dyDescent="0.3">
      <c r="A4449">
        <v>1405</v>
      </c>
      <c r="B4449" s="1">
        <v>45598</v>
      </c>
      <c r="C4449" t="s">
        <v>23</v>
      </c>
      <c r="D4449" t="s">
        <v>14</v>
      </c>
      <c r="E4449">
        <v>14207.1</v>
      </c>
      <c r="F4449">
        <v>23</v>
      </c>
      <c r="G4449" t="s">
        <v>28</v>
      </c>
      <c r="H4449" s="9">
        <v>658.25</v>
      </c>
      <c r="I4449" s="9">
        <v>823.6</v>
      </c>
      <c r="J4449" t="s">
        <v>25</v>
      </c>
      <c r="K4449">
        <v>0.25</v>
      </c>
      <c r="L4449" s="4" t="s">
        <v>31</v>
      </c>
      <c r="M4449" s="4" t="s">
        <v>22</v>
      </c>
      <c r="N4449" s="4" t="str">
        <f>IF(ISBLANK(Table14[[#This Row],[Sales_Rep]]),"Unknown",Table14[[#This Row],[Sales_Rep]])</f>
        <v>Charlie</v>
      </c>
      <c r="O4449" t="str">
        <f>PROPER(Table14[[#This Row],[Region]])</f>
        <v>East</v>
      </c>
      <c r="P4449" s="9">
        <f>IF(ISBLANK(Table14[[#This Row],[Sales_Amount]]),MEDIAN(Table14[Sales_Amount]),Table14[[#This Row],[Sales_Amount]])</f>
        <v>14207.1</v>
      </c>
      <c r="Q4449" s="11">
        <f>IF(ISBLANK(Table14[[#This Row],[Quantity_Sold]]),MEDIAN(Table14[Quantity_Sold]),Table14[[#This Row],[Quantity_Sold]])</f>
        <v>23</v>
      </c>
      <c r="R4449" s="4" t="str">
        <f>TRIM(Table14[[#This Row],[Product_Category]])</f>
        <v>Furniture</v>
      </c>
      <c r="S4449" s="4" t="str">
        <f>PROPER(Table14[[#This Row],[Customer_Type]])</f>
        <v>New</v>
      </c>
      <c r="T4449" s="13">
        <f>IF(ISBLANK(Table14[[#This Row],[Discount]]),MEDIAN(Table14[Discount]),Table14[[#This Row],[Discount]])</f>
        <v>0.25</v>
      </c>
    </row>
    <row r="4450" spans="1:20" x14ac:dyDescent="0.3">
      <c r="A4450">
        <v>1390</v>
      </c>
      <c r="B4450" s="1">
        <v>45143</v>
      </c>
      <c r="C4450" t="s">
        <v>29</v>
      </c>
      <c r="D4450" t="s">
        <v>20</v>
      </c>
      <c r="E4450">
        <v>85277.92</v>
      </c>
      <c r="F4450">
        <v>26</v>
      </c>
      <c r="G4450" t="s">
        <v>15</v>
      </c>
      <c r="H4450" s="9">
        <v>3331.07</v>
      </c>
      <c r="I4450" s="9">
        <v>4099.8999999999996</v>
      </c>
      <c r="J4450" t="s">
        <v>25</v>
      </c>
      <c r="K4450">
        <v>0.2</v>
      </c>
      <c r="L4450" s="4" t="s">
        <v>26</v>
      </c>
      <c r="M4450" s="4" t="s">
        <v>18</v>
      </c>
      <c r="N4450" s="4" t="str">
        <f>IF(ISBLANK(Table14[[#This Row],[Sales_Rep]]),"Unknown",Table14[[#This Row],[Sales_Rep]])</f>
        <v>Bob</v>
      </c>
      <c r="O4450" t="str">
        <f>PROPER(Table14[[#This Row],[Region]])</f>
        <v>North</v>
      </c>
      <c r="P4450" s="9">
        <f>IF(ISBLANK(Table14[[#This Row],[Sales_Amount]]),MEDIAN(Table14[Sales_Amount]),Table14[[#This Row],[Sales_Amount]])</f>
        <v>85277.92</v>
      </c>
      <c r="Q4450" s="11">
        <f>IF(ISBLANK(Table14[[#This Row],[Quantity_Sold]]),MEDIAN(Table14[Quantity_Sold]),Table14[[#This Row],[Quantity_Sold]])</f>
        <v>26</v>
      </c>
      <c r="R4450" s="4" t="str">
        <f>TRIM(Table14[[#This Row],[Product_Category]])</f>
        <v>Food</v>
      </c>
      <c r="S4450" s="4" t="str">
        <f>PROPER(Table14[[#This Row],[Customer_Type]])</f>
        <v>New</v>
      </c>
      <c r="T4450" s="13">
        <f>IF(ISBLANK(Table14[[#This Row],[Discount]]),MEDIAN(Table14[Discount]),Table14[[#This Row],[Discount]])</f>
        <v>0.2</v>
      </c>
    </row>
    <row r="4451" spans="1:20" x14ac:dyDescent="0.3">
      <c r="A4451">
        <v>1378</v>
      </c>
      <c r="B4451" s="1">
        <v>45109</v>
      </c>
      <c r="C4451" t="s">
        <v>29</v>
      </c>
      <c r="D4451" t="s">
        <v>27</v>
      </c>
      <c r="E4451">
        <v>185617.38</v>
      </c>
      <c r="F4451">
        <v>47</v>
      </c>
      <c r="G4451" t="s">
        <v>21</v>
      </c>
      <c r="H4451" s="9">
        <v>4667.3999999999996</v>
      </c>
      <c r="I4451" s="9">
        <v>5336.9</v>
      </c>
      <c r="J4451" t="s">
        <v>25</v>
      </c>
      <c r="K4451">
        <v>0.26</v>
      </c>
      <c r="L4451" s="4" t="s">
        <v>26</v>
      </c>
      <c r="M4451" s="4" t="s">
        <v>22</v>
      </c>
      <c r="N4451" s="4" t="str">
        <f>IF(ISBLANK(Table14[[#This Row],[Sales_Rep]]),"Unknown",Table14[[#This Row],[Sales_Rep]])</f>
        <v>Bob</v>
      </c>
      <c r="O4451" t="str">
        <f>PROPER(Table14[[#This Row],[Region]])</f>
        <v>West</v>
      </c>
      <c r="P4451" s="9">
        <f>IF(ISBLANK(Table14[[#This Row],[Sales_Amount]]),MEDIAN(Table14[Sales_Amount]),Table14[[#This Row],[Sales_Amount]])</f>
        <v>185617.38</v>
      </c>
      <c r="Q4451" s="11">
        <f>IF(ISBLANK(Table14[[#This Row],[Quantity_Sold]]),MEDIAN(Table14[Quantity_Sold]),Table14[[#This Row],[Quantity_Sold]])</f>
        <v>47</v>
      </c>
      <c r="R4451" s="4" t="str">
        <f>TRIM(Table14[[#This Row],[Product_Category]])</f>
        <v>Electronics</v>
      </c>
      <c r="S4451" s="4" t="str">
        <f>PROPER(Table14[[#This Row],[Customer_Type]])</f>
        <v>New</v>
      </c>
      <c r="T4451" s="13">
        <f>IF(ISBLANK(Table14[[#This Row],[Discount]]),MEDIAN(Table14[Discount]),Table14[[#This Row],[Discount]])</f>
        <v>0.26</v>
      </c>
    </row>
    <row r="4452" spans="1:20" x14ac:dyDescent="0.3">
      <c r="A4452">
        <v>1430</v>
      </c>
      <c r="B4452" s="1">
        <v>45106</v>
      </c>
      <c r="C4452" t="s">
        <v>13</v>
      </c>
      <c r="D4452" t="s">
        <v>14</v>
      </c>
      <c r="E4452">
        <v>30220.41</v>
      </c>
      <c r="F4452">
        <v>13</v>
      </c>
      <c r="G4452" t="s">
        <v>24</v>
      </c>
      <c r="H4452" s="9">
        <v>1846.9</v>
      </c>
      <c r="I4452" s="9">
        <v>2526.79</v>
      </c>
      <c r="J4452" t="s">
        <v>25</v>
      </c>
      <c r="K4452">
        <v>0.08</v>
      </c>
      <c r="L4452" s="4" t="s">
        <v>26</v>
      </c>
      <c r="M4452" s="4" t="s">
        <v>18</v>
      </c>
      <c r="N4452" s="4" t="str">
        <f>IF(ISBLANK(Table14[[#This Row],[Sales_Rep]]),"Unknown",Table14[[#This Row],[Sales_Rep]])</f>
        <v>David</v>
      </c>
      <c r="O4452" t="str">
        <f>PROPER(Table14[[#This Row],[Region]])</f>
        <v>East</v>
      </c>
      <c r="P4452" s="9">
        <f>IF(ISBLANK(Table14[[#This Row],[Sales_Amount]]),MEDIAN(Table14[Sales_Amount]),Table14[[#This Row],[Sales_Amount]])</f>
        <v>30220.41</v>
      </c>
      <c r="Q4452" s="11">
        <f>IF(ISBLANK(Table14[[#This Row],[Quantity_Sold]]),MEDIAN(Table14[Quantity_Sold]),Table14[[#This Row],[Quantity_Sold]])</f>
        <v>13</v>
      </c>
      <c r="R4452" s="4" t="str">
        <f>TRIM(Table14[[#This Row],[Product_Category]])</f>
        <v>Clothing</v>
      </c>
      <c r="S4452" s="4" t="str">
        <f>PROPER(Table14[[#This Row],[Customer_Type]])</f>
        <v>New</v>
      </c>
      <c r="T4452" s="13">
        <f>IF(ISBLANK(Table14[[#This Row],[Discount]]),MEDIAN(Table14[Discount]),Table14[[#This Row],[Discount]])</f>
        <v>0.08</v>
      </c>
    </row>
    <row r="4453" spans="1:20" x14ac:dyDescent="0.3">
      <c r="A4453">
        <v>1425</v>
      </c>
      <c r="B4453" s="1">
        <v>45231</v>
      </c>
      <c r="C4453" t="s">
        <v>29</v>
      </c>
      <c r="D4453" t="s">
        <v>20</v>
      </c>
      <c r="E4453">
        <v>77950.91</v>
      </c>
      <c r="F4453">
        <v>41</v>
      </c>
      <c r="G4453" t="s">
        <v>21</v>
      </c>
      <c r="H4453" s="9">
        <v>1419.75</v>
      </c>
      <c r="I4453" s="9">
        <v>1980.46</v>
      </c>
      <c r="J4453" t="s">
        <v>25</v>
      </c>
      <c r="K4453">
        <v>0.04</v>
      </c>
      <c r="L4453" s="4" t="s">
        <v>31</v>
      </c>
      <c r="M4453" s="4" t="s">
        <v>22</v>
      </c>
      <c r="N4453" s="4" t="str">
        <f>IF(ISBLANK(Table14[[#This Row],[Sales_Rep]]),"Unknown",Table14[[#This Row],[Sales_Rep]])</f>
        <v>Bob</v>
      </c>
      <c r="O4453" t="str">
        <f>PROPER(Table14[[#This Row],[Region]])</f>
        <v>North</v>
      </c>
      <c r="P4453" s="9">
        <f>IF(ISBLANK(Table14[[#This Row],[Sales_Amount]]),MEDIAN(Table14[Sales_Amount]),Table14[[#This Row],[Sales_Amount]])</f>
        <v>77950.91</v>
      </c>
      <c r="Q4453" s="11">
        <f>IF(ISBLANK(Table14[[#This Row],[Quantity_Sold]]),MEDIAN(Table14[Quantity_Sold]),Table14[[#This Row],[Quantity_Sold]])</f>
        <v>41</v>
      </c>
      <c r="R4453" s="4" t="str">
        <f>TRIM(Table14[[#This Row],[Product_Category]])</f>
        <v>Electronics</v>
      </c>
      <c r="S4453" s="4" t="str">
        <f>PROPER(Table14[[#This Row],[Customer_Type]])</f>
        <v>New</v>
      </c>
      <c r="T4453" s="13">
        <f>IF(ISBLANK(Table14[[#This Row],[Discount]]),MEDIAN(Table14[Discount]),Table14[[#This Row],[Discount]])</f>
        <v>0.04</v>
      </c>
    </row>
    <row r="4454" spans="1:20" x14ac:dyDescent="0.3">
      <c r="A4454">
        <v>1234</v>
      </c>
      <c r="B4454" s="1">
        <v>45496</v>
      </c>
      <c r="C4454" t="s">
        <v>29</v>
      </c>
      <c r="D4454" t="s">
        <v>20</v>
      </c>
      <c r="E4454">
        <v>38317.54</v>
      </c>
      <c r="F4454">
        <v>21</v>
      </c>
      <c r="G4454" t="s">
        <v>15</v>
      </c>
      <c r="H4454" s="9">
        <v>1519.44</v>
      </c>
      <c r="I4454" s="9">
        <v>2121.6799999999998</v>
      </c>
      <c r="J4454" t="s">
        <v>16</v>
      </c>
      <c r="K4454">
        <v>0.14000000000000001</v>
      </c>
      <c r="L4454" s="4" t="s">
        <v>31</v>
      </c>
      <c r="M4454" s="4" t="s">
        <v>22</v>
      </c>
      <c r="N4454" s="4" t="str">
        <f>IF(ISBLANK(Table14[[#This Row],[Sales_Rep]]),"Unknown",Table14[[#This Row],[Sales_Rep]])</f>
        <v>Bob</v>
      </c>
      <c r="O4454" t="str">
        <f>PROPER(Table14[[#This Row],[Region]])</f>
        <v>North</v>
      </c>
      <c r="P4454" s="9">
        <f>IF(ISBLANK(Table14[[#This Row],[Sales_Amount]]),MEDIAN(Table14[Sales_Amount]),Table14[[#This Row],[Sales_Amount]])</f>
        <v>38317.54</v>
      </c>
      <c r="Q4454" s="11">
        <f>IF(ISBLANK(Table14[[#This Row],[Quantity_Sold]]),MEDIAN(Table14[Quantity_Sold]),Table14[[#This Row],[Quantity_Sold]])</f>
        <v>21</v>
      </c>
      <c r="R4454" s="4" t="str">
        <f>TRIM(Table14[[#This Row],[Product_Category]])</f>
        <v>Food</v>
      </c>
      <c r="S4454" s="4" t="str">
        <f>PROPER(Table14[[#This Row],[Customer_Type]])</f>
        <v>Returning</v>
      </c>
      <c r="T4454" s="13">
        <f>IF(ISBLANK(Table14[[#This Row],[Discount]]),MEDIAN(Table14[Discount]),Table14[[#This Row],[Discount]])</f>
        <v>0.14000000000000001</v>
      </c>
    </row>
    <row r="4455" spans="1:20" x14ac:dyDescent="0.3">
      <c r="A4455">
        <v>1075</v>
      </c>
      <c r="B4455" s="1">
        <v>45190</v>
      </c>
      <c r="C4455" t="s">
        <v>23</v>
      </c>
      <c r="D4455" t="s">
        <v>30</v>
      </c>
      <c r="E4455">
        <v>17134.29</v>
      </c>
      <c r="F4455">
        <v>11</v>
      </c>
      <c r="G4455" t="s">
        <v>24</v>
      </c>
      <c r="H4455" s="9">
        <v>1446.14</v>
      </c>
      <c r="I4455" s="9">
        <v>1923.04</v>
      </c>
      <c r="J4455" t="s">
        <v>16</v>
      </c>
      <c r="K4455">
        <v>0.19</v>
      </c>
      <c r="L4455" s="4" t="s">
        <v>17</v>
      </c>
      <c r="M4455" s="4" t="s">
        <v>18</v>
      </c>
      <c r="N4455" s="4" t="str">
        <f>IF(ISBLANK(Table14[[#This Row],[Sales_Rep]]),"Unknown",Table14[[#This Row],[Sales_Rep]])</f>
        <v>Charlie</v>
      </c>
      <c r="O4455" t="str">
        <f>PROPER(Table14[[#This Row],[Region]])</f>
        <v>South</v>
      </c>
      <c r="P4455" s="9">
        <f>IF(ISBLANK(Table14[[#This Row],[Sales_Amount]]),MEDIAN(Table14[Sales_Amount]),Table14[[#This Row],[Sales_Amount]])</f>
        <v>17134.29</v>
      </c>
      <c r="Q4455" s="11">
        <f>IF(ISBLANK(Table14[[#This Row],[Quantity_Sold]]),MEDIAN(Table14[Quantity_Sold]),Table14[[#This Row],[Quantity_Sold]])</f>
        <v>11</v>
      </c>
      <c r="R4455" s="4" t="str">
        <f>TRIM(Table14[[#This Row],[Product_Category]])</f>
        <v>Clothing</v>
      </c>
      <c r="S4455" s="4" t="str">
        <f>PROPER(Table14[[#This Row],[Customer_Type]])</f>
        <v>Returning</v>
      </c>
      <c r="T4455" s="13">
        <f>IF(ISBLANK(Table14[[#This Row],[Discount]]),MEDIAN(Table14[Discount]),Table14[[#This Row],[Discount]])</f>
        <v>0.19</v>
      </c>
    </row>
    <row r="4456" spans="1:20" x14ac:dyDescent="0.3">
      <c r="A4456">
        <v>1322</v>
      </c>
      <c r="B4456" s="1">
        <v>45203</v>
      </c>
      <c r="C4456" t="s">
        <v>13</v>
      </c>
      <c r="D4456" t="s">
        <v>14</v>
      </c>
      <c r="E4456">
        <v>164019.09</v>
      </c>
      <c r="F4456">
        <v>36</v>
      </c>
      <c r="G4456" t="s">
        <v>28</v>
      </c>
      <c r="H4456" s="9">
        <v>4576</v>
      </c>
      <c r="I4456" s="9">
        <v>5489.26</v>
      </c>
      <c r="J4456" t="s">
        <v>25</v>
      </c>
      <c r="K4456">
        <v>0.17</v>
      </c>
      <c r="L4456" s="4" t="s">
        <v>31</v>
      </c>
      <c r="M4456" s="4" t="s">
        <v>22</v>
      </c>
      <c r="N4456" s="4" t="str">
        <f>IF(ISBLANK(Table14[[#This Row],[Sales_Rep]]),"Unknown",Table14[[#This Row],[Sales_Rep]])</f>
        <v>David</v>
      </c>
      <c r="O4456" t="str">
        <f>PROPER(Table14[[#This Row],[Region]])</f>
        <v>East</v>
      </c>
      <c r="P4456" s="9">
        <f>IF(ISBLANK(Table14[[#This Row],[Sales_Amount]]),MEDIAN(Table14[Sales_Amount]),Table14[[#This Row],[Sales_Amount]])</f>
        <v>164019.09</v>
      </c>
      <c r="Q4456" s="11">
        <f>IF(ISBLANK(Table14[[#This Row],[Quantity_Sold]]),MEDIAN(Table14[Quantity_Sold]),Table14[[#This Row],[Quantity_Sold]])</f>
        <v>36</v>
      </c>
      <c r="R4456" s="4" t="str">
        <f>TRIM(Table14[[#This Row],[Product_Category]])</f>
        <v>Furniture</v>
      </c>
      <c r="S4456" s="4" t="str">
        <f>PROPER(Table14[[#This Row],[Customer_Type]])</f>
        <v>New</v>
      </c>
      <c r="T4456" s="13">
        <f>IF(ISBLANK(Table14[[#This Row],[Discount]]),MEDIAN(Table14[Discount]),Table14[[#This Row],[Discount]])</f>
        <v>0.17</v>
      </c>
    </row>
    <row r="4457" spans="1:20" x14ac:dyDescent="0.3">
      <c r="A4457">
        <v>1160</v>
      </c>
      <c r="B4457" s="1">
        <v>45583</v>
      </c>
      <c r="C4457" t="s">
        <v>29</v>
      </c>
      <c r="D4457" t="s">
        <v>20</v>
      </c>
      <c r="E4457">
        <v>15395.44</v>
      </c>
      <c r="F4457">
        <v>4</v>
      </c>
      <c r="G4457" t="s">
        <v>24</v>
      </c>
      <c r="H4457" s="9">
        <v>4344.62</v>
      </c>
      <c r="I4457" s="9">
        <v>4998.5200000000004</v>
      </c>
      <c r="J4457" t="s">
        <v>25</v>
      </c>
      <c r="K4457">
        <v>0.23</v>
      </c>
      <c r="L4457" s="4" t="s">
        <v>31</v>
      </c>
      <c r="M4457" s="4" t="s">
        <v>22</v>
      </c>
      <c r="N4457" s="4" t="str">
        <f>IF(ISBLANK(Table14[[#This Row],[Sales_Rep]]),"Unknown",Table14[[#This Row],[Sales_Rep]])</f>
        <v>Bob</v>
      </c>
      <c r="O4457" t="str">
        <f>PROPER(Table14[[#This Row],[Region]])</f>
        <v>North</v>
      </c>
      <c r="P4457" s="9">
        <f>IF(ISBLANK(Table14[[#This Row],[Sales_Amount]]),MEDIAN(Table14[Sales_Amount]),Table14[[#This Row],[Sales_Amount]])</f>
        <v>15395.44</v>
      </c>
      <c r="Q4457" s="11">
        <f>IF(ISBLANK(Table14[[#This Row],[Quantity_Sold]]),MEDIAN(Table14[Quantity_Sold]),Table14[[#This Row],[Quantity_Sold]])</f>
        <v>4</v>
      </c>
      <c r="R4457" s="4" t="str">
        <f>TRIM(Table14[[#This Row],[Product_Category]])</f>
        <v>Clothing</v>
      </c>
      <c r="S4457" s="4" t="str">
        <f>PROPER(Table14[[#This Row],[Customer_Type]])</f>
        <v>New</v>
      </c>
      <c r="T4457" s="13">
        <f>IF(ISBLANK(Table14[[#This Row],[Discount]]),MEDIAN(Table14[Discount]),Table14[[#This Row],[Discount]])</f>
        <v>0.23</v>
      </c>
    </row>
    <row r="4458" spans="1:20" x14ac:dyDescent="0.3">
      <c r="A4458">
        <v>1499</v>
      </c>
      <c r="B4458" s="1">
        <v>45148</v>
      </c>
      <c r="C4458" t="s">
        <v>29</v>
      </c>
      <c r="D4458" t="s">
        <v>14</v>
      </c>
      <c r="E4458">
        <v>65790.52</v>
      </c>
      <c r="F4458">
        <v>28</v>
      </c>
      <c r="G4458" t="s">
        <v>21</v>
      </c>
      <c r="H4458" s="9">
        <v>2127.39</v>
      </c>
      <c r="I4458" s="9">
        <v>2499.64</v>
      </c>
      <c r="J4458" t="s">
        <v>16</v>
      </c>
      <c r="K4458">
        <v>0.06</v>
      </c>
      <c r="L4458" s="4" t="s">
        <v>31</v>
      </c>
      <c r="M4458" s="4" t="s">
        <v>18</v>
      </c>
      <c r="N4458" s="4" t="str">
        <f>IF(ISBLANK(Table14[[#This Row],[Sales_Rep]]),"Unknown",Table14[[#This Row],[Sales_Rep]])</f>
        <v>Bob</v>
      </c>
      <c r="O4458" t="str">
        <f>PROPER(Table14[[#This Row],[Region]])</f>
        <v>East</v>
      </c>
      <c r="P4458" s="9">
        <f>IF(ISBLANK(Table14[[#This Row],[Sales_Amount]]),MEDIAN(Table14[Sales_Amount]),Table14[[#This Row],[Sales_Amount]])</f>
        <v>65790.52</v>
      </c>
      <c r="Q4458" s="11">
        <f>IF(ISBLANK(Table14[[#This Row],[Quantity_Sold]]),MEDIAN(Table14[Quantity_Sold]),Table14[[#This Row],[Quantity_Sold]])</f>
        <v>28</v>
      </c>
      <c r="R4458" s="4" t="str">
        <f>TRIM(Table14[[#This Row],[Product_Category]])</f>
        <v>Electronics</v>
      </c>
      <c r="S4458" s="4" t="str">
        <f>PROPER(Table14[[#This Row],[Customer_Type]])</f>
        <v>Returning</v>
      </c>
      <c r="T4458" s="13">
        <f>IF(ISBLANK(Table14[[#This Row],[Discount]]),MEDIAN(Table14[Discount]),Table14[[#This Row],[Discount]])</f>
        <v>0.06</v>
      </c>
    </row>
    <row r="4459" spans="1:20" x14ac:dyDescent="0.3">
      <c r="A4459">
        <v>1291</v>
      </c>
      <c r="B4459" s="1">
        <v>44955</v>
      </c>
      <c r="C4459" t="s">
        <v>13</v>
      </c>
      <c r="D4459" t="s">
        <v>14</v>
      </c>
      <c r="E4459">
        <v>3552.12</v>
      </c>
      <c r="F4459">
        <v>24</v>
      </c>
      <c r="G4459" t="s">
        <v>21</v>
      </c>
      <c r="H4459" s="9">
        <v>145.30000000000001</v>
      </c>
      <c r="I4459" s="9">
        <v>189.75</v>
      </c>
      <c r="J4459" t="s">
        <v>16</v>
      </c>
      <c r="K4459">
        <v>0.22</v>
      </c>
      <c r="L4459" s="4" t="s">
        <v>26</v>
      </c>
      <c r="M4459" s="4" t="s">
        <v>18</v>
      </c>
      <c r="N4459" s="4" t="str">
        <f>IF(ISBLANK(Table14[[#This Row],[Sales_Rep]]),"Unknown",Table14[[#This Row],[Sales_Rep]])</f>
        <v>David</v>
      </c>
      <c r="O4459" t="str">
        <f>PROPER(Table14[[#This Row],[Region]])</f>
        <v>East</v>
      </c>
      <c r="P4459" s="9">
        <f>IF(ISBLANK(Table14[[#This Row],[Sales_Amount]]),MEDIAN(Table14[Sales_Amount]),Table14[[#This Row],[Sales_Amount]])</f>
        <v>3552.12</v>
      </c>
      <c r="Q4459" s="11">
        <f>IF(ISBLANK(Table14[[#This Row],[Quantity_Sold]]),MEDIAN(Table14[Quantity_Sold]),Table14[[#This Row],[Quantity_Sold]])</f>
        <v>24</v>
      </c>
      <c r="R4459" s="4" t="str">
        <f>TRIM(Table14[[#This Row],[Product_Category]])</f>
        <v>Electronics</v>
      </c>
      <c r="S4459" s="4" t="str">
        <f>PROPER(Table14[[#This Row],[Customer_Type]])</f>
        <v>Returning</v>
      </c>
      <c r="T4459" s="13">
        <f>IF(ISBLANK(Table14[[#This Row],[Discount]]),MEDIAN(Table14[Discount]),Table14[[#This Row],[Discount]])</f>
        <v>0.22</v>
      </c>
    </row>
    <row r="4460" spans="1:20" x14ac:dyDescent="0.3">
      <c r="A4460">
        <v>1434</v>
      </c>
      <c r="B4460" s="1">
        <v>45342</v>
      </c>
      <c r="C4460" t="s">
        <v>19</v>
      </c>
      <c r="D4460" t="s">
        <v>14</v>
      </c>
      <c r="E4460">
        <v>27469.86</v>
      </c>
      <c r="F4460">
        <v>13</v>
      </c>
      <c r="G4460" t="s">
        <v>24</v>
      </c>
      <c r="H4460" s="9">
        <v>2466.9699999999998</v>
      </c>
      <c r="I4460" s="9">
        <v>2976.15</v>
      </c>
      <c r="J4460" t="s">
        <v>25</v>
      </c>
      <c r="K4460">
        <v>0.28999999999999998</v>
      </c>
      <c r="L4460" s="4" t="s">
        <v>26</v>
      </c>
      <c r="M4460" s="4" t="s">
        <v>18</v>
      </c>
      <c r="N4460" s="4" t="str">
        <f>IF(ISBLANK(Table14[[#This Row],[Sales_Rep]]),"Unknown",Table14[[#This Row],[Sales_Rep]])</f>
        <v>Eve</v>
      </c>
      <c r="O4460" t="str">
        <f>PROPER(Table14[[#This Row],[Region]])</f>
        <v>East</v>
      </c>
      <c r="P4460" s="9">
        <f>IF(ISBLANK(Table14[[#This Row],[Sales_Amount]]),MEDIAN(Table14[Sales_Amount]),Table14[[#This Row],[Sales_Amount]])</f>
        <v>27469.86</v>
      </c>
      <c r="Q4460" s="11">
        <f>IF(ISBLANK(Table14[[#This Row],[Quantity_Sold]]),MEDIAN(Table14[Quantity_Sold]),Table14[[#This Row],[Quantity_Sold]])</f>
        <v>13</v>
      </c>
      <c r="R4460" s="4" t="str">
        <f>TRIM(Table14[[#This Row],[Product_Category]])</f>
        <v>Clothing</v>
      </c>
      <c r="S4460" s="4" t="str">
        <f>PROPER(Table14[[#This Row],[Customer_Type]])</f>
        <v>New</v>
      </c>
      <c r="T4460" s="13">
        <f>IF(ISBLANK(Table14[[#This Row],[Discount]]),MEDIAN(Table14[Discount]),Table14[[#This Row],[Discount]])</f>
        <v>0.28999999999999998</v>
      </c>
    </row>
    <row r="4461" spans="1:20" x14ac:dyDescent="0.3">
      <c r="A4461">
        <v>1394</v>
      </c>
      <c r="B4461" s="1">
        <v>45522</v>
      </c>
      <c r="C4461" t="s">
        <v>13</v>
      </c>
      <c r="D4461" t="s">
        <v>27</v>
      </c>
      <c r="E4461">
        <v>72778</v>
      </c>
      <c r="F4461">
        <v>24</v>
      </c>
      <c r="G4461" t="s">
        <v>28</v>
      </c>
      <c r="H4461" s="9">
        <v>2903.25</v>
      </c>
      <c r="I4461" s="9">
        <v>4211.6899999999996</v>
      </c>
      <c r="J4461" t="s">
        <v>25</v>
      </c>
      <c r="K4461">
        <v>0.28000000000000003</v>
      </c>
      <c r="L4461" s="4" t="s">
        <v>31</v>
      </c>
      <c r="M4461" s="4" t="s">
        <v>18</v>
      </c>
      <c r="N4461" s="4" t="str">
        <f>IF(ISBLANK(Table14[[#This Row],[Sales_Rep]]),"Unknown",Table14[[#This Row],[Sales_Rep]])</f>
        <v>David</v>
      </c>
      <c r="O4461" t="str">
        <f>PROPER(Table14[[#This Row],[Region]])</f>
        <v>West</v>
      </c>
      <c r="P4461" s="9">
        <f>IF(ISBLANK(Table14[[#This Row],[Sales_Amount]]),MEDIAN(Table14[Sales_Amount]),Table14[[#This Row],[Sales_Amount]])</f>
        <v>72778</v>
      </c>
      <c r="Q4461" s="11">
        <f>IF(ISBLANK(Table14[[#This Row],[Quantity_Sold]]),MEDIAN(Table14[Quantity_Sold]),Table14[[#This Row],[Quantity_Sold]])</f>
        <v>24</v>
      </c>
      <c r="R4461" s="4" t="str">
        <f>TRIM(Table14[[#This Row],[Product_Category]])</f>
        <v>Furniture</v>
      </c>
      <c r="S4461" s="4" t="str">
        <f>PROPER(Table14[[#This Row],[Customer_Type]])</f>
        <v>New</v>
      </c>
      <c r="T4461" s="13">
        <f>IF(ISBLANK(Table14[[#This Row],[Discount]]),MEDIAN(Table14[Discount]),Table14[[#This Row],[Discount]])</f>
        <v>0.28000000000000003</v>
      </c>
    </row>
    <row r="4462" spans="1:20" x14ac:dyDescent="0.3">
      <c r="A4462">
        <v>1030</v>
      </c>
      <c r="B4462" s="1">
        <v>44987</v>
      </c>
      <c r="C4462" t="s">
        <v>23</v>
      </c>
      <c r="D4462" t="s">
        <v>20</v>
      </c>
      <c r="E4462">
        <v>34553.79</v>
      </c>
      <c r="F4462">
        <v>17</v>
      </c>
      <c r="G4462" t="s">
        <v>28</v>
      </c>
      <c r="H4462" s="9">
        <v>1737.42</v>
      </c>
      <c r="I4462" s="9">
        <v>2363.46</v>
      </c>
      <c r="J4462" t="s">
        <v>16</v>
      </c>
      <c r="K4462">
        <v>0.14000000000000001</v>
      </c>
      <c r="L4462" s="4" t="s">
        <v>17</v>
      </c>
      <c r="M4462" s="4" t="s">
        <v>22</v>
      </c>
      <c r="N4462" s="4" t="str">
        <f>IF(ISBLANK(Table14[[#This Row],[Sales_Rep]]),"Unknown",Table14[[#This Row],[Sales_Rep]])</f>
        <v>Charlie</v>
      </c>
      <c r="O4462" t="str">
        <f>PROPER(Table14[[#This Row],[Region]])</f>
        <v>North</v>
      </c>
      <c r="P4462" s="9">
        <f>IF(ISBLANK(Table14[[#This Row],[Sales_Amount]]),MEDIAN(Table14[Sales_Amount]),Table14[[#This Row],[Sales_Amount]])</f>
        <v>34553.79</v>
      </c>
      <c r="Q4462" s="11">
        <f>IF(ISBLANK(Table14[[#This Row],[Quantity_Sold]]),MEDIAN(Table14[Quantity_Sold]),Table14[[#This Row],[Quantity_Sold]])</f>
        <v>17</v>
      </c>
      <c r="R4462" s="4" t="str">
        <f>TRIM(Table14[[#This Row],[Product_Category]])</f>
        <v>Furniture</v>
      </c>
      <c r="S4462" s="4" t="str">
        <f>PROPER(Table14[[#This Row],[Customer_Type]])</f>
        <v>Returning</v>
      </c>
      <c r="T4462" s="13">
        <f>IF(ISBLANK(Table14[[#This Row],[Discount]]),MEDIAN(Table14[Discount]),Table14[[#This Row],[Discount]])</f>
        <v>0.14000000000000001</v>
      </c>
    </row>
    <row r="4463" spans="1:20" x14ac:dyDescent="0.3">
      <c r="A4463">
        <v>1142</v>
      </c>
      <c r="B4463" s="1">
        <v>45300</v>
      </c>
      <c r="C4463" t="s">
        <v>19</v>
      </c>
      <c r="D4463" t="s">
        <v>30</v>
      </c>
      <c r="E4463">
        <v>4702.82</v>
      </c>
      <c r="F4463">
        <v>6</v>
      </c>
      <c r="G4463" t="s">
        <v>28</v>
      </c>
      <c r="H4463" s="9">
        <v>628.05999999999995</v>
      </c>
      <c r="I4463" s="9">
        <v>842.8</v>
      </c>
      <c r="J4463" t="s">
        <v>16</v>
      </c>
      <c r="K4463">
        <v>7.0000000000000007E-2</v>
      </c>
      <c r="L4463" s="4" t="s">
        <v>26</v>
      </c>
      <c r="M4463" s="4" t="s">
        <v>22</v>
      </c>
      <c r="N4463" s="4" t="str">
        <f>IF(ISBLANK(Table14[[#This Row],[Sales_Rep]]),"Unknown",Table14[[#This Row],[Sales_Rep]])</f>
        <v>Eve</v>
      </c>
      <c r="O4463" t="str">
        <f>PROPER(Table14[[#This Row],[Region]])</f>
        <v>South</v>
      </c>
      <c r="P4463" s="9">
        <f>IF(ISBLANK(Table14[[#This Row],[Sales_Amount]]),MEDIAN(Table14[Sales_Amount]),Table14[[#This Row],[Sales_Amount]])</f>
        <v>4702.82</v>
      </c>
      <c r="Q4463" s="11">
        <f>IF(ISBLANK(Table14[[#This Row],[Quantity_Sold]]),MEDIAN(Table14[Quantity_Sold]),Table14[[#This Row],[Quantity_Sold]])</f>
        <v>6</v>
      </c>
      <c r="R4463" s="4" t="str">
        <f>TRIM(Table14[[#This Row],[Product_Category]])</f>
        <v>Furniture</v>
      </c>
      <c r="S4463" s="4" t="str">
        <f>PROPER(Table14[[#This Row],[Customer_Type]])</f>
        <v>Returning</v>
      </c>
      <c r="T4463" s="13">
        <f>IF(ISBLANK(Table14[[#This Row],[Discount]]),MEDIAN(Table14[Discount]),Table14[[#This Row],[Discount]])</f>
        <v>7.0000000000000007E-2</v>
      </c>
    </row>
    <row r="4464" spans="1:20" x14ac:dyDescent="0.3">
      <c r="A4464">
        <v>1230</v>
      </c>
      <c r="B4464" s="1">
        <v>45244</v>
      </c>
      <c r="C4464" t="s">
        <v>32</v>
      </c>
      <c r="D4464" t="s">
        <v>27</v>
      </c>
      <c r="E4464">
        <v>137971.23000000001</v>
      </c>
      <c r="F4464">
        <v>35</v>
      </c>
      <c r="G4464" t="s">
        <v>21</v>
      </c>
      <c r="H4464" s="9">
        <v>3561.97</v>
      </c>
      <c r="I4464" s="9">
        <v>4807.3599999999997</v>
      </c>
      <c r="J4464" t="s">
        <v>25</v>
      </c>
      <c r="K4464">
        <v>0.18</v>
      </c>
      <c r="L4464" s="4" t="s">
        <v>31</v>
      </c>
      <c r="M4464" s="4" t="s">
        <v>18</v>
      </c>
      <c r="N4464" s="4" t="str">
        <f>IF(ISBLANK(Table14[[#This Row],[Sales_Rep]]),"Unknown",Table14[[#This Row],[Sales_Rep]])</f>
        <v>Alice</v>
      </c>
      <c r="O4464" t="str">
        <f>PROPER(Table14[[#This Row],[Region]])</f>
        <v>West</v>
      </c>
      <c r="P4464" s="9">
        <f>IF(ISBLANK(Table14[[#This Row],[Sales_Amount]]),MEDIAN(Table14[Sales_Amount]),Table14[[#This Row],[Sales_Amount]])</f>
        <v>137971.23000000001</v>
      </c>
      <c r="Q4464" s="11">
        <f>IF(ISBLANK(Table14[[#This Row],[Quantity_Sold]]),MEDIAN(Table14[Quantity_Sold]),Table14[[#This Row],[Quantity_Sold]])</f>
        <v>35</v>
      </c>
      <c r="R4464" s="4" t="str">
        <f>TRIM(Table14[[#This Row],[Product_Category]])</f>
        <v>Electronics</v>
      </c>
      <c r="S4464" s="4" t="str">
        <f>PROPER(Table14[[#This Row],[Customer_Type]])</f>
        <v>New</v>
      </c>
      <c r="T4464" s="13">
        <f>IF(ISBLANK(Table14[[#This Row],[Discount]]),MEDIAN(Table14[Discount]),Table14[[#This Row],[Discount]])</f>
        <v>0.18</v>
      </c>
    </row>
    <row r="4465" spans="1:20" x14ac:dyDescent="0.3">
      <c r="A4465">
        <v>1450</v>
      </c>
      <c r="B4465" s="1">
        <v>45104</v>
      </c>
      <c r="C4465" t="s">
        <v>13</v>
      </c>
      <c r="D4465" t="s">
        <v>30</v>
      </c>
      <c r="E4465">
        <v>12986.59</v>
      </c>
      <c r="F4465">
        <v>3</v>
      </c>
      <c r="G4465" t="s">
        <v>28</v>
      </c>
      <c r="H4465" s="9">
        <v>4303.67</v>
      </c>
      <c r="I4465" s="9">
        <v>5153.41</v>
      </c>
      <c r="J4465" t="s">
        <v>25</v>
      </c>
      <c r="K4465">
        <v>0.16</v>
      </c>
      <c r="L4465" s="4" t="s">
        <v>31</v>
      </c>
      <c r="M4465" s="4" t="s">
        <v>18</v>
      </c>
      <c r="N4465" s="4" t="str">
        <f>IF(ISBLANK(Table14[[#This Row],[Sales_Rep]]),"Unknown",Table14[[#This Row],[Sales_Rep]])</f>
        <v>David</v>
      </c>
      <c r="O4465" t="str">
        <f>PROPER(Table14[[#This Row],[Region]])</f>
        <v>South</v>
      </c>
      <c r="P4465" s="9">
        <f>IF(ISBLANK(Table14[[#This Row],[Sales_Amount]]),MEDIAN(Table14[Sales_Amount]),Table14[[#This Row],[Sales_Amount]])</f>
        <v>12986.59</v>
      </c>
      <c r="Q4465" s="11">
        <f>IF(ISBLANK(Table14[[#This Row],[Quantity_Sold]]),MEDIAN(Table14[Quantity_Sold]),Table14[[#This Row],[Quantity_Sold]])</f>
        <v>3</v>
      </c>
      <c r="R4465" s="4" t="str">
        <f>TRIM(Table14[[#This Row],[Product_Category]])</f>
        <v>Furniture</v>
      </c>
      <c r="S4465" s="4" t="str">
        <f>PROPER(Table14[[#This Row],[Customer_Type]])</f>
        <v>New</v>
      </c>
      <c r="T4465" s="13">
        <f>IF(ISBLANK(Table14[[#This Row],[Discount]]),MEDIAN(Table14[Discount]),Table14[[#This Row],[Discount]])</f>
        <v>0.16</v>
      </c>
    </row>
    <row r="4466" spans="1:20" x14ac:dyDescent="0.3">
      <c r="A4466">
        <v>1154</v>
      </c>
      <c r="B4466" s="1">
        <v>45161</v>
      </c>
      <c r="C4466" t="s">
        <v>23</v>
      </c>
      <c r="D4466" t="s">
        <v>14</v>
      </c>
      <c r="E4466">
        <v>37870.339999999997</v>
      </c>
      <c r="F4466">
        <v>40</v>
      </c>
      <c r="G4466" t="s">
        <v>21</v>
      </c>
      <c r="H4466" s="9">
        <v>904.13</v>
      </c>
      <c r="I4466" s="9">
        <v>1007.19</v>
      </c>
      <c r="J4466" t="s">
        <v>16</v>
      </c>
      <c r="K4466">
        <v>0.06</v>
      </c>
      <c r="L4466" s="4" t="s">
        <v>31</v>
      </c>
      <c r="M4466" s="4" t="s">
        <v>18</v>
      </c>
      <c r="N4466" s="4" t="str">
        <f>IF(ISBLANK(Table14[[#This Row],[Sales_Rep]]),"Unknown",Table14[[#This Row],[Sales_Rep]])</f>
        <v>Charlie</v>
      </c>
      <c r="O4466" t="str">
        <f>PROPER(Table14[[#This Row],[Region]])</f>
        <v>East</v>
      </c>
      <c r="P4466" s="9">
        <f>IF(ISBLANK(Table14[[#This Row],[Sales_Amount]]),MEDIAN(Table14[Sales_Amount]),Table14[[#This Row],[Sales_Amount]])</f>
        <v>37870.339999999997</v>
      </c>
      <c r="Q4466" s="11">
        <f>IF(ISBLANK(Table14[[#This Row],[Quantity_Sold]]),MEDIAN(Table14[Quantity_Sold]),Table14[[#This Row],[Quantity_Sold]])</f>
        <v>40</v>
      </c>
      <c r="R4466" s="4" t="str">
        <f>TRIM(Table14[[#This Row],[Product_Category]])</f>
        <v>Electronics</v>
      </c>
      <c r="S4466" s="4" t="str">
        <f>PROPER(Table14[[#This Row],[Customer_Type]])</f>
        <v>Returning</v>
      </c>
      <c r="T4466" s="13">
        <f>IF(ISBLANK(Table14[[#This Row],[Discount]]),MEDIAN(Table14[Discount]),Table14[[#This Row],[Discount]])</f>
        <v>0.06</v>
      </c>
    </row>
    <row r="4467" spans="1:20" x14ac:dyDescent="0.3">
      <c r="A4467">
        <v>1149</v>
      </c>
      <c r="B4467" s="1">
        <v>45220</v>
      </c>
      <c r="C4467" t="s">
        <v>19</v>
      </c>
      <c r="D4467" t="s">
        <v>14</v>
      </c>
      <c r="E4467">
        <v>20197.439999999999</v>
      </c>
      <c r="F4467">
        <v>34</v>
      </c>
      <c r="G4467" t="s">
        <v>24</v>
      </c>
      <c r="H4467" s="9">
        <v>588.87</v>
      </c>
      <c r="I4467" s="9">
        <v>802.76</v>
      </c>
      <c r="J4467" t="s">
        <v>25</v>
      </c>
      <c r="K4467">
        <v>0.26</v>
      </c>
      <c r="L4467" s="4" t="s">
        <v>26</v>
      </c>
      <c r="M4467" s="4" t="s">
        <v>18</v>
      </c>
      <c r="N4467" s="4" t="str">
        <f>IF(ISBLANK(Table14[[#This Row],[Sales_Rep]]),"Unknown",Table14[[#This Row],[Sales_Rep]])</f>
        <v>Eve</v>
      </c>
      <c r="O4467" t="str">
        <f>PROPER(Table14[[#This Row],[Region]])</f>
        <v>East</v>
      </c>
      <c r="P4467" s="9">
        <f>IF(ISBLANK(Table14[[#This Row],[Sales_Amount]]),MEDIAN(Table14[Sales_Amount]),Table14[[#This Row],[Sales_Amount]])</f>
        <v>20197.439999999999</v>
      </c>
      <c r="Q4467" s="11">
        <f>IF(ISBLANK(Table14[[#This Row],[Quantity_Sold]]),MEDIAN(Table14[Quantity_Sold]),Table14[[#This Row],[Quantity_Sold]])</f>
        <v>34</v>
      </c>
      <c r="R4467" s="4" t="str">
        <f>TRIM(Table14[[#This Row],[Product_Category]])</f>
        <v>Clothing</v>
      </c>
      <c r="S4467" s="4" t="str">
        <f>PROPER(Table14[[#This Row],[Customer_Type]])</f>
        <v>New</v>
      </c>
      <c r="T4467" s="13">
        <f>IF(ISBLANK(Table14[[#This Row],[Discount]]),MEDIAN(Table14[Discount]),Table14[[#This Row],[Discount]])</f>
        <v>0.26</v>
      </c>
    </row>
    <row r="4468" spans="1:20" x14ac:dyDescent="0.3">
      <c r="A4468">
        <v>1344</v>
      </c>
      <c r="B4468" s="1">
        <v>45041</v>
      </c>
      <c r="C4468" t="s">
        <v>13</v>
      </c>
      <c r="D4468" t="s">
        <v>20</v>
      </c>
      <c r="E4468">
        <v>22799.25</v>
      </c>
      <c r="F4468">
        <v>30</v>
      </c>
      <c r="G4468" t="s">
        <v>28</v>
      </c>
      <c r="H4468" s="9">
        <v>824.78</v>
      </c>
      <c r="I4468" s="9">
        <v>1013.3</v>
      </c>
      <c r="J4468" t="s">
        <v>25</v>
      </c>
      <c r="K4468">
        <v>0.25</v>
      </c>
      <c r="L4468" s="4" t="s">
        <v>31</v>
      </c>
      <c r="M4468" s="4" t="s">
        <v>18</v>
      </c>
      <c r="N4468" s="4" t="str">
        <f>IF(ISBLANK(Table14[[#This Row],[Sales_Rep]]),"Unknown",Table14[[#This Row],[Sales_Rep]])</f>
        <v>David</v>
      </c>
      <c r="O4468" t="str">
        <f>PROPER(Table14[[#This Row],[Region]])</f>
        <v>North</v>
      </c>
      <c r="P4468" s="9">
        <f>IF(ISBLANK(Table14[[#This Row],[Sales_Amount]]),MEDIAN(Table14[Sales_Amount]),Table14[[#This Row],[Sales_Amount]])</f>
        <v>22799.25</v>
      </c>
      <c r="Q4468" s="11">
        <f>IF(ISBLANK(Table14[[#This Row],[Quantity_Sold]]),MEDIAN(Table14[Quantity_Sold]),Table14[[#This Row],[Quantity_Sold]])</f>
        <v>30</v>
      </c>
      <c r="R4468" s="4" t="str">
        <f>TRIM(Table14[[#This Row],[Product_Category]])</f>
        <v>Furniture</v>
      </c>
      <c r="S4468" s="4" t="str">
        <f>PROPER(Table14[[#This Row],[Customer_Type]])</f>
        <v>New</v>
      </c>
      <c r="T4468" s="13">
        <f>IF(ISBLANK(Table14[[#This Row],[Discount]]),MEDIAN(Table14[Discount]),Table14[[#This Row],[Discount]])</f>
        <v>0.25</v>
      </c>
    </row>
    <row r="4469" spans="1:20" x14ac:dyDescent="0.3">
      <c r="A4469">
        <v>1334</v>
      </c>
      <c r="B4469" s="1">
        <v>44966</v>
      </c>
      <c r="C4469" t="s">
        <v>29</v>
      </c>
      <c r="D4469" t="s">
        <v>14</v>
      </c>
      <c r="E4469">
        <v>20569.62</v>
      </c>
      <c r="F4469">
        <v>12</v>
      </c>
      <c r="G4469" t="s">
        <v>24</v>
      </c>
      <c r="H4469" s="9">
        <v>1360</v>
      </c>
      <c r="I4469" s="9">
        <v>1863.19</v>
      </c>
      <c r="J4469" t="s">
        <v>16</v>
      </c>
      <c r="K4469">
        <v>0.08</v>
      </c>
      <c r="L4469" s="4" t="s">
        <v>17</v>
      </c>
      <c r="M4469" s="4" t="s">
        <v>18</v>
      </c>
      <c r="N4469" s="4" t="str">
        <f>IF(ISBLANK(Table14[[#This Row],[Sales_Rep]]),"Unknown",Table14[[#This Row],[Sales_Rep]])</f>
        <v>Bob</v>
      </c>
      <c r="O4469" t="str">
        <f>PROPER(Table14[[#This Row],[Region]])</f>
        <v>East</v>
      </c>
      <c r="P4469" s="9">
        <f>IF(ISBLANK(Table14[[#This Row],[Sales_Amount]]),MEDIAN(Table14[Sales_Amount]),Table14[[#This Row],[Sales_Amount]])</f>
        <v>20569.62</v>
      </c>
      <c r="Q4469" s="11">
        <f>IF(ISBLANK(Table14[[#This Row],[Quantity_Sold]]),MEDIAN(Table14[Quantity_Sold]),Table14[[#This Row],[Quantity_Sold]])</f>
        <v>12</v>
      </c>
      <c r="R4469" s="4" t="str">
        <f>TRIM(Table14[[#This Row],[Product_Category]])</f>
        <v>Clothing</v>
      </c>
      <c r="S4469" s="4" t="str">
        <f>PROPER(Table14[[#This Row],[Customer_Type]])</f>
        <v>Returning</v>
      </c>
      <c r="T4469" s="13">
        <f>IF(ISBLANK(Table14[[#This Row],[Discount]]),MEDIAN(Table14[Discount]),Table14[[#This Row],[Discount]])</f>
        <v>0.08</v>
      </c>
    </row>
    <row r="4470" spans="1:20" x14ac:dyDescent="0.3">
      <c r="A4470">
        <v>1495</v>
      </c>
      <c r="B4470" s="1">
        <v>45397</v>
      </c>
      <c r="C4470" t="s">
        <v>13</v>
      </c>
      <c r="D4470" t="s">
        <v>14</v>
      </c>
      <c r="E4470">
        <v>44843.24</v>
      </c>
      <c r="F4470">
        <v>10</v>
      </c>
      <c r="G4470" t="s">
        <v>24</v>
      </c>
      <c r="H4470" s="9">
        <v>3691.91</v>
      </c>
      <c r="I4470" s="9">
        <v>5214.33</v>
      </c>
      <c r="J4470" t="s">
        <v>16</v>
      </c>
      <c r="K4470">
        <v>0.14000000000000001</v>
      </c>
      <c r="L4470" s="4" t="s">
        <v>26</v>
      </c>
      <c r="M4470" s="4" t="s">
        <v>22</v>
      </c>
      <c r="N4470" s="4" t="str">
        <f>IF(ISBLANK(Table14[[#This Row],[Sales_Rep]]),"Unknown",Table14[[#This Row],[Sales_Rep]])</f>
        <v>David</v>
      </c>
      <c r="O4470" t="str">
        <f>PROPER(Table14[[#This Row],[Region]])</f>
        <v>East</v>
      </c>
      <c r="P4470" s="9">
        <f>IF(ISBLANK(Table14[[#This Row],[Sales_Amount]]),MEDIAN(Table14[Sales_Amount]),Table14[[#This Row],[Sales_Amount]])</f>
        <v>44843.24</v>
      </c>
      <c r="Q4470" s="11">
        <f>IF(ISBLANK(Table14[[#This Row],[Quantity_Sold]]),MEDIAN(Table14[Quantity_Sold]),Table14[[#This Row],[Quantity_Sold]])</f>
        <v>10</v>
      </c>
      <c r="R4470" s="4" t="str">
        <f>TRIM(Table14[[#This Row],[Product_Category]])</f>
        <v>Clothing</v>
      </c>
      <c r="S4470" s="4" t="str">
        <f>PROPER(Table14[[#This Row],[Customer_Type]])</f>
        <v>Returning</v>
      </c>
      <c r="T4470" s="13">
        <f>IF(ISBLANK(Table14[[#This Row],[Discount]]),MEDIAN(Table14[Discount]),Table14[[#This Row],[Discount]])</f>
        <v>0.14000000000000001</v>
      </c>
    </row>
    <row r="4471" spans="1:20" x14ac:dyDescent="0.3">
      <c r="A4471">
        <v>1219</v>
      </c>
      <c r="B4471" s="1">
        <v>44936</v>
      </c>
      <c r="C4471" t="s">
        <v>32</v>
      </c>
      <c r="D4471" t="s">
        <v>30</v>
      </c>
      <c r="E4471">
        <v>46095.38</v>
      </c>
      <c r="F4471">
        <v>25</v>
      </c>
      <c r="G4471" t="s">
        <v>15</v>
      </c>
      <c r="H4471" s="9">
        <v>2176.84</v>
      </c>
      <c r="I4471" s="9">
        <v>2458.42</v>
      </c>
      <c r="J4471" t="s">
        <v>16</v>
      </c>
      <c r="K4471">
        <v>0.25</v>
      </c>
      <c r="L4471" s="4" t="s">
        <v>31</v>
      </c>
      <c r="M4471" s="4" t="s">
        <v>22</v>
      </c>
      <c r="N4471" s="4" t="str">
        <f>IF(ISBLANK(Table14[[#This Row],[Sales_Rep]]),"Unknown",Table14[[#This Row],[Sales_Rep]])</f>
        <v>Alice</v>
      </c>
      <c r="O4471" t="str">
        <f>PROPER(Table14[[#This Row],[Region]])</f>
        <v>South</v>
      </c>
      <c r="P4471" s="9">
        <f>IF(ISBLANK(Table14[[#This Row],[Sales_Amount]]),MEDIAN(Table14[Sales_Amount]),Table14[[#This Row],[Sales_Amount]])</f>
        <v>46095.38</v>
      </c>
      <c r="Q4471" s="11">
        <f>IF(ISBLANK(Table14[[#This Row],[Quantity_Sold]]),MEDIAN(Table14[Quantity_Sold]),Table14[[#This Row],[Quantity_Sold]])</f>
        <v>25</v>
      </c>
      <c r="R4471" s="4" t="str">
        <f>TRIM(Table14[[#This Row],[Product_Category]])</f>
        <v>Food</v>
      </c>
      <c r="S4471" s="4" t="str">
        <f>PROPER(Table14[[#This Row],[Customer_Type]])</f>
        <v>Returning</v>
      </c>
      <c r="T4471" s="13">
        <f>IF(ISBLANK(Table14[[#This Row],[Discount]]),MEDIAN(Table14[Discount]),Table14[[#This Row],[Discount]])</f>
        <v>0.25</v>
      </c>
    </row>
    <row r="4472" spans="1:20" x14ac:dyDescent="0.3">
      <c r="A4472">
        <v>1206</v>
      </c>
      <c r="B4472" s="1">
        <v>45585</v>
      </c>
      <c r="C4472" t="s">
        <v>13</v>
      </c>
      <c r="D4472" t="s">
        <v>14</v>
      </c>
      <c r="E4472">
        <v>22163.03</v>
      </c>
      <c r="F4472">
        <v>34</v>
      </c>
      <c r="G4472" t="s">
        <v>28</v>
      </c>
      <c r="H4472" s="9">
        <v>569.97</v>
      </c>
      <c r="I4472" s="9">
        <v>732.42</v>
      </c>
      <c r="J4472" t="s">
        <v>25</v>
      </c>
      <c r="K4472">
        <v>0.11</v>
      </c>
      <c r="L4472" s="4" t="s">
        <v>26</v>
      </c>
      <c r="M4472" s="4" t="s">
        <v>18</v>
      </c>
      <c r="N4472" s="4" t="str">
        <f>IF(ISBLANK(Table14[[#This Row],[Sales_Rep]]),"Unknown",Table14[[#This Row],[Sales_Rep]])</f>
        <v>David</v>
      </c>
      <c r="O4472" t="str">
        <f>PROPER(Table14[[#This Row],[Region]])</f>
        <v>East</v>
      </c>
      <c r="P4472" s="9">
        <f>IF(ISBLANK(Table14[[#This Row],[Sales_Amount]]),MEDIAN(Table14[Sales_Amount]),Table14[[#This Row],[Sales_Amount]])</f>
        <v>22163.03</v>
      </c>
      <c r="Q4472" s="11">
        <f>IF(ISBLANK(Table14[[#This Row],[Quantity_Sold]]),MEDIAN(Table14[Quantity_Sold]),Table14[[#This Row],[Quantity_Sold]])</f>
        <v>34</v>
      </c>
      <c r="R4472" s="4" t="str">
        <f>TRIM(Table14[[#This Row],[Product_Category]])</f>
        <v>Furniture</v>
      </c>
      <c r="S4472" s="4" t="str">
        <f>PROPER(Table14[[#This Row],[Customer_Type]])</f>
        <v>New</v>
      </c>
      <c r="T4472" s="13">
        <f>IF(ISBLANK(Table14[[#This Row],[Discount]]),MEDIAN(Table14[Discount]),Table14[[#This Row],[Discount]])</f>
        <v>0.11</v>
      </c>
    </row>
    <row r="4473" spans="1:20" x14ac:dyDescent="0.3">
      <c r="A4473">
        <v>1199</v>
      </c>
      <c r="B4473" s="1">
        <v>45318</v>
      </c>
      <c r="C4473" t="s">
        <v>19</v>
      </c>
      <c r="D4473" t="s">
        <v>20</v>
      </c>
      <c r="E4473">
        <v>8087.96</v>
      </c>
      <c r="F4473">
        <v>3</v>
      </c>
      <c r="G4473" t="s">
        <v>21</v>
      </c>
      <c r="H4473" s="9">
        <v>2133.2199999999998</v>
      </c>
      <c r="I4473" s="9">
        <v>3063.62</v>
      </c>
      <c r="J4473" t="s">
        <v>25</v>
      </c>
      <c r="K4473">
        <v>0.12</v>
      </c>
      <c r="L4473" s="4" t="s">
        <v>17</v>
      </c>
      <c r="M4473" s="4" t="s">
        <v>22</v>
      </c>
      <c r="N4473" s="4" t="str">
        <f>IF(ISBLANK(Table14[[#This Row],[Sales_Rep]]),"Unknown",Table14[[#This Row],[Sales_Rep]])</f>
        <v>Eve</v>
      </c>
      <c r="O4473" t="str">
        <f>PROPER(Table14[[#This Row],[Region]])</f>
        <v>North</v>
      </c>
      <c r="P4473" s="9">
        <f>IF(ISBLANK(Table14[[#This Row],[Sales_Amount]]),MEDIAN(Table14[Sales_Amount]),Table14[[#This Row],[Sales_Amount]])</f>
        <v>8087.96</v>
      </c>
      <c r="Q4473" s="11">
        <f>IF(ISBLANK(Table14[[#This Row],[Quantity_Sold]]),MEDIAN(Table14[Quantity_Sold]),Table14[[#This Row],[Quantity_Sold]])</f>
        <v>3</v>
      </c>
      <c r="R4473" s="4" t="str">
        <f>TRIM(Table14[[#This Row],[Product_Category]])</f>
        <v>Electronics</v>
      </c>
      <c r="S4473" s="4" t="str">
        <f>PROPER(Table14[[#This Row],[Customer_Type]])</f>
        <v>New</v>
      </c>
      <c r="T4473" s="13">
        <f>IF(ISBLANK(Table14[[#This Row],[Discount]]),MEDIAN(Table14[Discount]),Table14[[#This Row],[Discount]])</f>
        <v>0.12</v>
      </c>
    </row>
    <row r="4474" spans="1:20" x14ac:dyDescent="0.3">
      <c r="A4474">
        <v>1334</v>
      </c>
      <c r="B4474" s="1">
        <v>45476</v>
      </c>
      <c r="C4474" t="s">
        <v>19</v>
      </c>
      <c r="D4474" t="s">
        <v>14</v>
      </c>
      <c r="E4474">
        <v>29419.3</v>
      </c>
      <c r="F4474">
        <v>15</v>
      </c>
      <c r="G4474" t="s">
        <v>15</v>
      </c>
      <c r="H4474" s="9">
        <v>1658.49</v>
      </c>
      <c r="I4474" s="9">
        <v>2155.2600000000002</v>
      </c>
      <c r="J4474" t="s">
        <v>25</v>
      </c>
      <c r="K4474">
        <v>0.09</v>
      </c>
      <c r="L4474" s="4" t="s">
        <v>26</v>
      </c>
      <c r="M4474" s="4" t="s">
        <v>18</v>
      </c>
      <c r="N4474" s="4" t="str">
        <f>IF(ISBLANK(Table14[[#This Row],[Sales_Rep]]),"Unknown",Table14[[#This Row],[Sales_Rep]])</f>
        <v>Eve</v>
      </c>
      <c r="O4474" t="str">
        <f>PROPER(Table14[[#This Row],[Region]])</f>
        <v>East</v>
      </c>
      <c r="P4474" s="9">
        <f>IF(ISBLANK(Table14[[#This Row],[Sales_Amount]]),MEDIAN(Table14[Sales_Amount]),Table14[[#This Row],[Sales_Amount]])</f>
        <v>29419.3</v>
      </c>
      <c r="Q4474" s="11">
        <f>IF(ISBLANK(Table14[[#This Row],[Quantity_Sold]]),MEDIAN(Table14[Quantity_Sold]),Table14[[#This Row],[Quantity_Sold]])</f>
        <v>15</v>
      </c>
      <c r="R4474" s="4" t="str">
        <f>TRIM(Table14[[#This Row],[Product_Category]])</f>
        <v>Food</v>
      </c>
      <c r="S4474" s="4" t="str">
        <f>PROPER(Table14[[#This Row],[Customer_Type]])</f>
        <v>New</v>
      </c>
      <c r="T4474" s="13">
        <f>IF(ISBLANK(Table14[[#This Row],[Discount]]),MEDIAN(Table14[Discount]),Table14[[#This Row],[Discount]])</f>
        <v>0.09</v>
      </c>
    </row>
    <row r="4475" spans="1:20" x14ac:dyDescent="0.3">
      <c r="A4475">
        <v>1489</v>
      </c>
      <c r="B4475" s="1">
        <v>45417</v>
      </c>
      <c r="C4475" t="s">
        <v>13</v>
      </c>
      <c r="D4475" t="s">
        <v>27</v>
      </c>
      <c r="E4475">
        <v>6079.62</v>
      </c>
      <c r="F4475">
        <v>22</v>
      </c>
      <c r="G4475" t="s">
        <v>28</v>
      </c>
      <c r="H4475" s="9">
        <v>259.47000000000003</v>
      </c>
      <c r="I4475" s="9">
        <v>314.02999999999997</v>
      </c>
      <c r="J4475" t="s">
        <v>25</v>
      </c>
      <c r="K4475">
        <v>0.12</v>
      </c>
      <c r="L4475" s="4" t="s">
        <v>31</v>
      </c>
      <c r="M4475" s="4" t="s">
        <v>22</v>
      </c>
      <c r="N4475" s="4" t="str">
        <f>IF(ISBLANK(Table14[[#This Row],[Sales_Rep]]),"Unknown",Table14[[#This Row],[Sales_Rep]])</f>
        <v>David</v>
      </c>
      <c r="O4475" t="str">
        <f>PROPER(Table14[[#This Row],[Region]])</f>
        <v>West</v>
      </c>
      <c r="P4475" s="9">
        <f>IF(ISBLANK(Table14[[#This Row],[Sales_Amount]]),MEDIAN(Table14[Sales_Amount]),Table14[[#This Row],[Sales_Amount]])</f>
        <v>6079.62</v>
      </c>
      <c r="Q4475" s="11">
        <f>IF(ISBLANK(Table14[[#This Row],[Quantity_Sold]]),MEDIAN(Table14[Quantity_Sold]),Table14[[#This Row],[Quantity_Sold]])</f>
        <v>22</v>
      </c>
      <c r="R4475" s="4" t="str">
        <f>TRIM(Table14[[#This Row],[Product_Category]])</f>
        <v>Furniture</v>
      </c>
      <c r="S4475" s="4" t="str">
        <f>PROPER(Table14[[#This Row],[Customer_Type]])</f>
        <v>New</v>
      </c>
      <c r="T4475" s="13">
        <f>IF(ISBLANK(Table14[[#This Row],[Discount]]),MEDIAN(Table14[Discount]),Table14[[#This Row],[Discount]])</f>
        <v>0.12</v>
      </c>
    </row>
    <row r="4476" spans="1:20" x14ac:dyDescent="0.3">
      <c r="A4476">
        <v>1106</v>
      </c>
      <c r="B4476" s="1">
        <v>44959</v>
      </c>
      <c r="C4476" t="s">
        <v>19</v>
      </c>
      <c r="D4476" t="s">
        <v>30</v>
      </c>
      <c r="E4476">
        <v>108570.39</v>
      </c>
      <c r="F4476">
        <v>34</v>
      </c>
      <c r="G4476" t="s">
        <v>21</v>
      </c>
      <c r="H4476" s="9">
        <v>2885.44</v>
      </c>
      <c r="I4476" s="9">
        <v>3942.28</v>
      </c>
      <c r="J4476" t="s">
        <v>25</v>
      </c>
      <c r="K4476">
        <v>0.19</v>
      </c>
      <c r="L4476" s="4" t="s">
        <v>17</v>
      </c>
      <c r="M4476" s="4" t="s">
        <v>22</v>
      </c>
      <c r="N4476" s="4" t="str">
        <f>IF(ISBLANK(Table14[[#This Row],[Sales_Rep]]),"Unknown",Table14[[#This Row],[Sales_Rep]])</f>
        <v>Eve</v>
      </c>
      <c r="O4476" t="str">
        <f>PROPER(Table14[[#This Row],[Region]])</f>
        <v>South</v>
      </c>
      <c r="P4476" s="9">
        <f>IF(ISBLANK(Table14[[#This Row],[Sales_Amount]]),MEDIAN(Table14[Sales_Amount]),Table14[[#This Row],[Sales_Amount]])</f>
        <v>108570.39</v>
      </c>
      <c r="Q4476" s="11">
        <f>IF(ISBLANK(Table14[[#This Row],[Quantity_Sold]]),MEDIAN(Table14[Quantity_Sold]),Table14[[#This Row],[Quantity_Sold]])</f>
        <v>34</v>
      </c>
      <c r="R4476" s="4" t="str">
        <f>TRIM(Table14[[#This Row],[Product_Category]])</f>
        <v>Electronics</v>
      </c>
      <c r="S4476" s="4" t="str">
        <f>PROPER(Table14[[#This Row],[Customer_Type]])</f>
        <v>New</v>
      </c>
      <c r="T4476" s="13">
        <f>IF(ISBLANK(Table14[[#This Row],[Discount]]),MEDIAN(Table14[Discount]),Table14[[#This Row],[Discount]])</f>
        <v>0.19</v>
      </c>
    </row>
    <row r="4477" spans="1:20" x14ac:dyDescent="0.3">
      <c r="A4477">
        <v>1069</v>
      </c>
      <c r="B4477" s="1">
        <v>45628</v>
      </c>
      <c r="C4477" t="s">
        <v>29</v>
      </c>
      <c r="D4477" t="s">
        <v>27</v>
      </c>
      <c r="E4477">
        <v>73010.37</v>
      </c>
      <c r="F4477">
        <v>37</v>
      </c>
      <c r="G4477" t="s">
        <v>15</v>
      </c>
      <c r="H4477" s="9">
        <v>2417.56</v>
      </c>
      <c r="I4477" s="9">
        <v>2779.23</v>
      </c>
      <c r="J4477" t="s">
        <v>25</v>
      </c>
      <c r="K4477">
        <v>0.28999999999999998</v>
      </c>
      <c r="L4477" s="4" t="s">
        <v>26</v>
      </c>
      <c r="M4477" s="4" t="s">
        <v>18</v>
      </c>
      <c r="N4477" s="4" t="str">
        <f>IF(ISBLANK(Table14[[#This Row],[Sales_Rep]]),"Unknown",Table14[[#This Row],[Sales_Rep]])</f>
        <v>Bob</v>
      </c>
      <c r="O4477" t="str">
        <f>PROPER(Table14[[#This Row],[Region]])</f>
        <v>West</v>
      </c>
      <c r="P4477" s="9">
        <f>IF(ISBLANK(Table14[[#This Row],[Sales_Amount]]),MEDIAN(Table14[Sales_Amount]),Table14[[#This Row],[Sales_Amount]])</f>
        <v>73010.37</v>
      </c>
      <c r="Q4477" s="11">
        <f>IF(ISBLANK(Table14[[#This Row],[Quantity_Sold]]),MEDIAN(Table14[Quantity_Sold]),Table14[[#This Row],[Quantity_Sold]])</f>
        <v>37</v>
      </c>
      <c r="R4477" s="4" t="str">
        <f>TRIM(Table14[[#This Row],[Product_Category]])</f>
        <v>Food</v>
      </c>
      <c r="S4477" s="4" t="str">
        <f>PROPER(Table14[[#This Row],[Customer_Type]])</f>
        <v>New</v>
      </c>
      <c r="T4477" s="13">
        <f>IF(ISBLANK(Table14[[#This Row],[Discount]]),MEDIAN(Table14[Discount]),Table14[[#This Row],[Discount]])</f>
        <v>0.28999999999999998</v>
      </c>
    </row>
    <row r="4478" spans="1:20" x14ac:dyDescent="0.3">
      <c r="A4478">
        <v>1123</v>
      </c>
      <c r="B4478" s="1">
        <v>45167</v>
      </c>
      <c r="C4478" t="s">
        <v>13</v>
      </c>
      <c r="D4478" t="s">
        <v>20</v>
      </c>
      <c r="E4478">
        <v>168313.17</v>
      </c>
      <c r="F4478">
        <v>42</v>
      </c>
      <c r="G4478" t="s">
        <v>15</v>
      </c>
      <c r="H4478" s="9">
        <v>3357.22</v>
      </c>
      <c r="I4478" s="9">
        <v>4502.76</v>
      </c>
      <c r="J4478" t="s">
        <v>54</v>
      </c>
      <c r="K4478">
        <v>0.11</v>
      </c>
      <c r="L4478" s="4" t="s">
        <v>17</v>
      </c>
      <c r="M4478" s="4" t="s">
        <v>22</v>
      </c>
      <c r="N4478" s="4" t="str">
        <f>IF(ISBLANK(Table14[[#This Row],[Sales_Rep]]),"Unknown",Table14[[#This Row],[Sales_Rep]])</f>
        <v>David</v>
      </c>
      <c r="O4478" t="str">
        <f>PROPER(Table14[[#This Row],[Region]])</f>
        <v>North</v>
      </c>
      <c r="P4478" s="9">
        <f>IF(ISBLANK(Table14[[#This Row],[Sales_Amount]]),MEDIAN(Table14[Sales_Amount]),Table14[[#This Row],[Sales_Amount]])</f>
        <v>168313.17</v>
      </c>
      <c r="Q4478" s="11">
        <f>IF(ISBLANK(Table14[[#This Row],[Quantity_Sold]]),MEDIAN(Table14[Quantity_Sold]),Table14[[#This Row],[Quantity_Sold]])</f>
        <v>42</v>
      </c>
      <c r="R4478" s="4" t="str">
        <f>TRIM(Table14[[#This Row],[Product_Category]])</f>
        <v>Food</v>
      </c>
      <c r="S4478" s="4" t="str">
        <f>PROPER(Table14[[#This Row],[Customer_Type]])</f>
        <v>New</v>
      </c>
      <c r="T4478" s="13">
        <f>IF(ISBLANK(Table14[[#This Row],[Discount]]),MEDIAN(Table14[Discount]),Table14[[#This Row],[Discount]])</f>
        <v>0.11</v>
      </c>
    </row>
    <row r="4479" spans="1:20" x14ac:dyDescent="0.3">
      <c r="A4479">
        <v>1361</v>
      </c>
      <c r="B4479" s="1">
        <v>45646</v>
      </c>
      <c r="C4479" t="s">
        <v>29</v>
      </c>
      <c r="D4479" t="s">
        <v>27</v>
      </c>
      <c r="E4479">
        <v>142419.9</v>
      </c>
      <c r="F4479">
        <v>41</v>
      </c>
      <c r="G4479" t="s">
        <v>21</v>
      </c>
      <c r="H4479" s="9">
        <v>4066.81</v>
      </c>
      <c r="I4479" s="9">
        <v>4570.6000000000004</v>
      </c>
      <c r="J4479" t="s">
        <v>25</v>
      </c>
      <c r="K4479">
        <v>0.24</v>
      </c>
      <c r="L4479" s="4" t="s">
        <v>26</v>
      </c>
      <c r="M4479" s="4" t="s">
        <v>18</v>
      </c>
      <c r="N4479" s="4" t="str">
        <f>IF(ISBLANK(Table14[[#This Row],[Sales_Rep]]),"Unknown",Table14[[#This Row],[Sales_Rep]])</f>
        <v>Bob</v>
      </c>
      <c r="O4479" t="str">
        <f>PROPER(Table14[[#This Row],[Region]])</f>
        <v>West</v>
      </c>
      <c r="P4479" s="9">
        <f>IF(ISBLANK(Table14[[#This Row],[Sales_Amount]]),MEDIAN(Table14[Sales_Amount]),Table14[[#This Row],[Sales_Amount]])</f>
        <v>142419.9</v>
      </c>
      <c r="Q4479" s="11">
        <f>IF(ISBLANK(Table14[[#This Row],[Quantity_Sold]]),MEDIAN(Table14[Quantity_Sold]),Table14[[#This Row],[Quantity_Sold]])</f>
        <v>41</v>
      </c>
      <c r="R4479" s="4" t="str">
        <f>TRIM(Table14[[#This Row],[Product_Category]])</f>
        <v>Electronics</v>
      </c>
      <c r="S4479" s="4" t="str">
        <f>PROPER(Table14[[#This Row],[Customer_Type]])</f>
        <v>New</v>
      </c>
      <c r="T4479" s="13">
        <f>IF(ISBLANK(Table14[[#This Row],[Discount]]),MEDIAN(Table14[Discount]),Table14[[#This Row],[Discount]])</f>
        <v>0.24</v>
      </c>
    </row>
    <row r="4480" spans="1:20" x14ac:dyDescent="0.3">
      <c r="A4480">
        <v>1356</v>
      </c>
      <c r="B4480" s="1">
        <v>45012</v>
      </c>
      <c r="C4480" t="s">
        <v>29</v>
      </c>
      <c r="D4480" t="s">
        <v>30</v>
      </c>
      <c r="E4480">
        <v>3969.83</v>
      </c>
      <c r="F4480">
        <v>19</v>
      </c>
      <c r="G4480" t="s">
        <v>21</v>
      </c>
      <c r="H4480" s="9">
        <v>196.07</v>
      </c>
      <c r="I4480" s="9">
        <v>237.43</v>
      </c>
      <c r="J4480" t="s">
        <v>16</v>
      </c>
      <c r="K4480">
        <v>0.12</v>
      </c>
      <c r="L4480" s="4" t="s">
        <v>26</v>
      </c>
      <c r="M4480" s="4" t="s">
        <v>18</v>
      </c>
      <c r="N4480" s="4" t="str">
        <f>IF(ISBLANK(Table14[[#This Row],[Sales_Rep]]),"Unknown",Table14[[#This Row],[Sales_Rep]])</f>
        <v>Bob</v>
      </c>
      <c r="O4480" t="str">
        <f>PROPER(Table14[[#This Row],[Region]])</f>
        <v>South</v>
      </c>
      <c r="P4480" s="9">
        <f>IF(ISBLANK(Table14[[#This Row],[Sales_Amount]]),MEDIAN(Table14[Sales_Amount]),Table14[[#This Row],[Sales_Amount]])</f>
        <v>3969.83</v>
      </c>
      <c r="Q4480" s="11">
        <f>IF(ISBLANK(Table14[[#This Row],[Quantity_Sold]]),MEDIAN(Table14[Quantity_Sold]),Table14[[#This Row],[Quantity_Sold]])</f>
        <v>19</v>
      </c>
      <c r="R4480" s="4" t="str">
        <f>TRIM(Table14[[#This Row],[Product_Category]])</f>
        <v>Electronics</v>
      </c>
      <c r="S4480" s="4" t="str">
        <f>PROPER(Table14[[#This Row],[Customer_Type]])</f>
        <v>Returning</v>
      </c>
      <c r="T4480" s="13">
        <f>IF(ISBLANK(Table14[[#This Row],[Discount]]),MEDIAN(Table14[Discount]),Table14[[#This Row],[Discount]])</f>
        <v>0.12</v>
      </c>
    </row>
    <row r="4481" spans="1:20" x14ac:dyDescent="0.3">
      <c r="A4481">
        <v>1472</v>
      </c>
      <c r="B4481" s="1">
        <v>45400</v>
      </c>
      <c r="C4481" t="s">
        <v>23</v>
      </c>
      <c r="D4481" t="s">
        <v>20</v>
      </c>
      <c r="E4481">
        <v>8458.48</v>
      </c>
      <c r="F4481">
        <v>5</v>
      </c>
      <c r="G4481" t="s">
        <v>21</v>
      </c>
      <c r="H4481" s="9">
        <v>1930.85</v>
      </c>
      <c r="I4481" s="9">
        <v>2382.67</v>
      </c>
      <c r="J4481" t="s">
        <v>25</v>
      </c>
      <c r="K4481">
        <v>0.28999999999999998</v>
      </c>
      <c r="L4481" s="4" t="s">
        <v>31</v>
      </c>
      <c r="M4481" s="4" t="s">
        <v>22</v>
      </c>
      <c r="N4481" s="4" t="str">
        <f>IF(ISBLANK(Table14[[#This Row],[Sales_Rep]]),"Unknown",Table14[[#This Row],[Sales_Rep]])</f>
        <v>Charlie</v>
      </c>
      <c r="O4481" t="str">
        <f>PROPER(Table14[[#This Row],[Region]])</f>
        <v>North</v>
      </c>
      <c r="P4481" s="9">
        <f>IF(ISBLANK(Table14[[#This Row],[Sales_Amount]]),MEDIAN(Table14[Sales_Amount]),Table14[[#This Row],[Sales_Amount]])</f>
        <v>8458.48</v>
      </c>
      <c r="Q4481" s="11">
        <f>IF(ISBLANK(Table14[[#This Row],[Quantity_Sold]]),MEDIAN(Table14[Quantity_Sold]),Table14[[#This Row],[Quantity_Sold]])</f>
        <v>5</v>
      </c>
      <c r="R4481" s="4" t="str">
        <f>TRIM(Table14[[#This Row],[Product_Category]])</f>
        <v>Electronics</v>
      </c>
      <c r="S4481" s="4" t="str">
        <f>PROPER(Table14[[#This Row],[Customer_Type]])</f>
        <v>New</v>
      </c>
      <c r="T4481" s="13">
        <f>IF(ISBLANK(Table14[[#This Row],[Discount]]),MEDIAN(Table14[Discount]),Table14[[#This Row],[Discount]])</f>
        <v>0.28999999999999998</v>
      </c>
    </row>
    <row r="4482" spans="1:20" x14ac:dyDescent="0.3">
      <c r="A4482">
        <v>1381</v>
      </c>
      <c r="B4482" s="1">
        <v>45278</v>
      </c>
      <c r="C4482" t="s">
        <v>13</v>
      </c>
      <c r="D4482" t="s">
        <v>27</v>
      </c>
      <c r="E4482">
        <v>124503.38</v>
      </c>
      <c r="F4482">
        <v>32</v>
      </c>
      <c r="G4482" t="s">
        <v>15</v>
      </c>
      <c r="H4482" s="9">
        <v>3887.12</v>
      </c>
      <c r="I4482" s="9">
        <v>4577.33</v>
      </c>
      <c r="J4482" t="s">
        <v>25</v>
      </c>
      <c r="K4482">
        <v>0.15</v>
      </c>
      <c r="L4482" s="4" t="s">
        <v>17</v>
      </c>
      <c r="M4482" s="4" t="s">
        <v>22</v>
      </c>
      <c r="N4482" s="4" t="str">
        <f>IF(ISBLANK(Table14[[#This Row],[Sales_Rep]]),"Unknown",Table14[[#This Row],[Sales_Rep]])</f>
        <v>David</v>
      </c>
      <c r="O4482" t="str">
        <f>PROPER(Table14[[#This Row],[Region]])</f>
        <v>West</v>
      </c>
      <c r="P4482" s="9">
        <f>IF(ISBLANK(Table14[[#This Row],[Sales_Amount]]),MEDIAN(Table14[Sales_Amount]),Table14[[#This Row],[Sales_Amount]])</f>
        <v>124503.38</v>
      </c>
      <c r="Q4482" s="11">
        <f>IF(ISBLANK(Table14[[#This Row],[Quantity_Sold]]),MEDIAN(Table14[Quantity_Sold]),Table14[[#This Row],[Quantity_Sold]])</f>
        <v>32</v>
      </c>
      <c r="R4482" s="4" t="str">
        <f>TRIM(Table14[[#This Row],[Product_Category]])</f>
        <v>Food</v>
      </c>
      <c r="S4482" s="4" t="str">
        <f>PROPER(Table14[[#This Row],[Customer_Type]])</f>
        <v>New</v>
      </c>
      <c r="T4482" s="13">
        <f>IF(ISBLANK(Table14[[#This Row],[Discount]]),MEDIAN(Table14[Discount]),Table14[[#This Row],[Discount]])</f>
        <v>0.15</v>
      </c>
    </row>
    <row r="4483" spans="1:20" x14ac:dyDescent="0.3">
      <c r="A4483">
        <v>1378</v>
      </c>
      <c r="B4483" s="1">
        <v>45491</v>
      </c>
      <c r="C4483" t="s">
        <v>19</v>
      </c>
      <c r="D4483" t="s">
        <v>14</v>
      </c>
      <c r="E4483">
        <v>143313.82</v>
      </c>
      <c r="F4483">
        <v>35</v>
      </c>
      <c r="G4483" t="s">
        <v>28</v>
      </c>
      <c r="H4483" s="9">
        <v>2970.3</v>
      </c>
      <c r="I4483" s="9">
        <v>4310.1899999999996</v>
      </c>
      <c r="J4483" t="s">
        <v>55</v>
      </c>
      <c r="K4483">
        <v>0.05</v>
      </c>
      <c r="L4483" s="4" t="s">
        <v>31</v>
      </c>
      <c r="M4483" s="4" t="s">
        <v>18</v>
      </c>
      <c r="N4483" s="4" t="str">
        <f>IF(ISBLANK(Table14[[#This Row],[Sales_Rep]]),"Unknown",Table14[[#This Row],[Sales_Rep]])</f>
        <v>Eve</v>
      </c>
      <c r="O4483" t="str">
        <f>PROPER(Table14[[#This Row],[Region]])</f>
        <v>East</v>
      </c>
      <c r="P4483" s="9">
        <f>IF(ISBLANK(Table14[[#This Row],[Sales_Amount]]),MEDIAN(Table14[Sales_Amount]),Table14[[#This Row],[Sales_Amount]])</f>
        <v>143313.82</v>
      </c>
      <c r="Q4483" s="11">
        <f>IF(ISBLANK(Table14[[#This Row],[Quantity_Sold]]),MEDIAN(Table14[Quantity_Sold]),Table14[[#This Row],[Quantity_Sold]])</f>
        <v>35</v>
      </c>
      <c r="R4483" s="4" t="str">
        <f>TRIM(Table14[[#This Row],[Product_Category]])</f>
        <v>Furniture</v>
      </c>
      <c r="S4483" s="4" t="str">
        <f>PROPER(Table14[[#This Row],[Customer_Type]])</f>
        <v>Returning</v>
      </c>
      <c r="T4483" s="13">
        <f>IF(ISBLANK(Table14[[#This Row],[Discount]]),MEDIAN(Table14[Discount]),Table14[[#This Row],[Discount]])</f>
        <v>0.05</v>
      </c>
    </row>
    <row r="4484" spans="1:20" x14ac:dyDescent="0.3">
      <c r="A4484">
        <v>1057</v>
      </c>
      <c r="B4484" s="1">
        <v>45377</v>
      </c>
      <c r="C4484" t="s">
        <v>29</v>
      </c>
      <c r="D4484" t="s">
        <v>27</v>
      </c>
      <c r="E4484">
        <v>154977.73000000001</v>
      </c>
      <c r="F4484">
        <v>29</v>
      </c>
      <c r="G4484" t="s">
        <v>21</v>
      </c>
      <c r="H4484" s="9">
        <v>4029.17</v>
      </c>
      <c r="I4484" s="9">
        <v>5509.34</v>
      </c>
      <c r="J4484" t="s">
        <v>16</v>
      </c>
      <c r="K4484">
        <v>0.03</v>
      </c>
      <c r="L4484" s="4" t="s">
        <v>26</v>
      </c>
      <c r="M4484" s="4" t="s">
        <v>22</v>
      </c>
      <c r="N4484" s="4" t="str">
        <f>IF(ISBLANK(Table14[[#This Row],[Sales_Rep]]),"Unknown",Table14[[#This Row],[Sales_Rep]])</f>
        <v>Bob</v>
      </c>
      <c r="O4484" t="str">
        <f>PROPER(Table14[[#This Row],[Region]])</f>
        <v>West</v>
      </c>
      <c r="P4484" s="9">
        <f>IF(ISBLANK(Table14[[#This Row],[Sales_Amount]]),MEDIAN(Table14[Sales_Amount]),Table14[[#This Row],[Sales_Amount]])</f>
        <v>154977.73000000001</v>
      </c>
      <c r="Q4484" s="11">
        <f>IF(ISBLANK(Table14[[#This Row],[Quantity_Sold]]),MEDIAN(Table14[Quantity_Sold]),Table14[[#This Row],[Quantity_Sold]])</f>
        <v>29</v>
      </c>
      <c r="R4484" s="4" t="str">
        <f>TRIM(Table14[[#This Row],[Product_Category]])</f>
        <v>Electronics</v>
      </c>
      <c r="S4484" s="4" t="str">
        <f>PROPER(Table14[[#This Row],[Customer_Type]])</f>
        <v>Returning</v>
      </c>
      <c r="T4484" s="13">
        <f>IF(ISBLANK(Table14[[#This Row],[Discount]]),MEDIAN(Table14[Discount]),Table14[[#This Row],[Discount]])</f>
        <v>0.03</v>
      </c>
    </row>
    <row r="4485" spans="1:20" x14ac:dyDescent="0.3">
      <c r="A4485">
        <v>1302</v>
      </c>
      <c r="B4485" s="1">
        <v>45625</v>
      </c>
      <c r="C4485" t="s">
        <v>23</v>
      </c>
      <c r="D4485" t="s">
        <v>30</v>
      </c>
      <c r="E4485">
        <v>20222.54</v>
      </c>
      <c r="F4485">
        <v>8</v>
      </c>
      <c r="G4485" t="s">
        <v>21</v>
      </c>
      <c r="H4485" s="9">
        <v>2212.73</v>
      </c>
      <c r="I4485" s="9">
        <v>2660.86</v>
      </c>
      <c r="J4485" t="s">
        <v>25</v>
      </c>
      <c r="K4485">
        <v>0.05</v>
      </c>
      <c r="L4485" s="4" t="s">
        <v>26</v>
      </c>
      <c r="M4485" s="4" t="s">
        <v>18</v>
      </c>
      <c r="N4485" s="4" t="str">
        <f>IF(ISBLANK(Table14[[#This Row],[Sales_Rep]]),"Unknown",Table14[[#This Row],[Sales_Rep]])</f>
        <v>Charlie</v>
      </c>
      <c r="O4485" t="str">
        <f>PROPER(Table14[[#This Row],[Region]])</f>
        <v>South</v>
      </c>
      <c r="P4485" s="9">
        <f>IF(ISBLANK(Table14[[#This Row],[Sales_Amount]]),MEDIAN(Table14[Sales_Amount]),Table14[[#This Row],[Sales_Amount]])</f>
        <v>20222.54</v>
      </c>
      <c r="Q4485" s="11">
        <f>IF(ISBLANK(Table14[[#This Row],[Quantity_Sold]]),MEDIAN(Table14[Quantity_Sold]),Table14[[#This Row],[Quantity_Sold]])</f>
        <v>8</v>
      </c>
      <c r="R4485" s="4" t="str">
        <f>TRIM(Table14[[#This Row],[Product_Category]])</f>
        <v>Electronics</v>
      </c>
      <c r="S4485" s="4" t="str">
        <f>PROPER(Table14[[#This Row],[Customer_Type]])</f>
        <v>New</v>
      </c>
      <c r="T4485" s="13">
        <f>IF(ISBLANK(Table14[[#This Row],[Discount]]),MEDIAN(Table14[Discount]),Table14[[#This Row],[Discount]])</f>
        <v>0.05</v>
      </c>
    </row>
    <row r="4486" spans="1:20" x14ac:dyDescent="0.3">
      <c r="A4486">
        <v>1045</v>
      </c>
      <c r="B4486" s="1">
        <v>45424</v>
      </c>
      <c r="C4486" t="s">
        <v>13</v>
      </c>
      <c r="D4486" t="s">
        <v>14</v>
      </c>
      <c r="E4486">
        <v>117158.14</v>
      </c>
      <c r="F4486">
        <v>49</v>
      </c>
      <c r="G4486" t="s">
        <v>28</v>
      </c>
      <c r="H4486" s="9">
        <v>2034.75</v>
      </c>
      <c r="I4486" s="9">
        <v>3026.56</v>
      </c>
      <c r="J4486" t="s">
        <v>16</v>
      </c>
      <c r="K4486">
        <v>0.21</v>
      </c>
      <c r="L4486" s="4" t="s">
        <v>17</v>
      </c>
      <c r="M4486" s="4" t="s">
        <v>18</v>
      </c>
      <c r="N4486" s="4" t="str">
        <f>IF(ISBLANK(Table14[[#This Row],[Sales_Rep]]),"Unknown",Table14[[#This Row],[Sales_Rep]])</f>
        <v>David</v>
      </c>
      <c r="O4486" t="str">
        <f>PROPER(Table14[[#This Row],[Region]])</f>
        <v>East</v>
      </c>
      <c r="P4486" s="9">
        <f>IF(ISBLANK(Table14[[#This Row],[Sales_Amount]]),MEDIAN(Table14[Sales_Amount]),Table14[[#This Row],[Sales_Amount]])</f>
        <v>117158.14</v>
      </c>
      <c r="Q4486" s="11">
        <f>IF(ISBLANK(Table14[[#This Row],[Quantity_Sold]]),MEDIAN(Table14[Quantity_Sold]),Table14[[#This Row],[Quantity_Sold]])</f>
        <v>49</v>
      </c>
      <c r="R4486" s="4" t="str">
        <f>TRIM(Table14[[#This Row],[Product_Category]])</f>
        <v>Furniture</v>
      </c>
      <c r="S4486" s="4" t="str">
        <f>PROPER(Table14[[#This Row],[Customer_Type]])</f>
        <v>Returning</v>
      </c>
      <c r="T4486" s="13">
        <f>IF(ISBLANK(Table14[[#This Row],[Discount]]),MEDIAN(Table14[Discount]),Table14[[#This Row],[Discount]])</f>
        <v>0.21</v>
      </c>
    </row>
    <row r="4487" spans="1:20" x14ac:dyDescent="0.3">
      <c r="A4487">
        <v>1238</v>
      </c>
      <c r="B4487" s="1">
        <v>45153</v>
      </c>
      <c r="C4487" t="s">
        <v>13</v>
      </c>
      <c r="D4487" t="s">
        <v>20</v>
      </c>
      <c r="E4487">
        <v>24202.6</v>
      </c>
      <c r="F4487">
        <v>19</v>
      </c>
      <c r="G4487" t="s">
        <v>28</v>
      </c>
      <c r="H4487" s="9">
        <v>1184.31</v>
      </c>
      <c r="I4487" s="9">
        <v>1744.96</v>
      </c>
      <c r="J4487" t="s">
        <v>25</v>
      </c>
      <c r="K4487">
        <v>0.27</v>
      </c>
      <c r="L4487" s="4" t="s">
        <v>17</v>
      </c>
      <c r="M4487" s="4" t="s">
        <v>22</v>
      </c>
      <c r="N4487" s="4" t="str">
        <f>IF(ISBLANK(Table14[[#This Row],[Sales_Rep]]),"Unknown",Table14[[#This Row],[Sales_Rep]])</f>
        <v>David</v>
      </c>
      <c r="O4487" t="str">
        <f>PROPER(Table14[[#This Row],[Region]])</f>
        <v>North</v>
      </c>
      <c r="P4487" s="9">
        <f>IF(ISBLANK(Table14[[#This Row],[Sales_Amount]]),MEDIAN(Table14[Sales_Amount]),Table14[[#This Row],[Sales_Amount]])</f>
        <v>24202.6</v>
      </c>
      <c r="Q4487" s="11">
        <f>IF(ISBLANK(Table14[[#This Row],[Quantity_Sold]]),MEDIAN(Table14[Quantity_Sold]),Table14[[#This Row],[Quantity_Sold]])</f>
        <v>19</v>
      </c>
      <c r="R4487" s="4" t="str">
        <f>TRIM(Table14[[#This Row],[Product_Category]])</f>
        <v>Furniture</v>
      </c>
      <c r="S4487" s="4" t="str">
        <f>PROPER(Table14[[#This Row],[Customer_Type]])</f>
        <v>New</v>
      </c>
      <c r="T4487" s="13">
        <f>IF(ISBLANK(Table14[[#This Row],[Discount]]),MEDIAN(Table14[Discount]),Table14[[#This Row],[Discount]])</f>
        <v>0.27</v>
      </c>
    </row>
    <row r="4488" spans="1:20" x14ac:dyDescent="0.3">
      <c r="A4488">
        <v>1432</v>
      </c>
      <c r="B4488" s="1">
        <v>45115</v>
      </c>
      <c r="C4488" t="s">
        <v>32</v>
      </c>
      <c r="D4488" t="s">
        <v>20</v>
      </c>
      <c r="E4488">
        <v>28906.42</v>
      </c>
      <c r="F4488">
        <v>16</v>
      </c>
      <c r="G4488" t="s">
        <v>28</v>
      </c>
      <c r="H4488" s="9">
        <v>2239.8000000000002</v>
      </c>
      <c r="I4488" s="9">
        <v>2580.9299999999998</v>
      </c>
      <c r="J4488" t="s">
        <v>25</v>
      </c>
      <c r="K4488">
        <v>0.3</v>
      </c>
      <c r="L4488" s="4" t="s">
        <v>31</v>
      </c>
      <c r="M4488" s="4" t="s">
        <v>18</v>
      </c>
      <c r="N4488" s="4" t="str">
        <f>IF(ISBLANK(Table14[[#This Row],[Sales_Rep]]),"Unknown",Table14[[#This Row],[Sales_Rep]])</f>
        <v>Alice</v>
      </c>
      <c r="O4488" t="str">
        <f>PROPER(Table14[[#This Row],[Region]])</f>
        <v>North</v>
      </c>
      <c r="P4488" s="9">
        <f>IF(ISBLANK(Table14[[#This Row],[Sales_Amount]]),MEDIAN(Table14[Sales_Amount]),Table14[[#This Row],[Sales_Amount]])</f>
        <v>28906.42</v>
      </c>
      <c r="Q4488" s="11">
        <f>IF(ISBLANK(Table14[[#This Row],[Quantity_Sold]]),MEDIAN(Table14[Quantity_Sold]),Table14[[#This Row],[Quantity_Sold]])</f>
        <v>16</v>
      </c>
      <c r="R4488" s="4" t="str">
        <f>TRIM(Table14[[#This Row],[Product_Category]])</f>
        <v>Furniture</v>
      </c>
      <c r="S4488" s="4" t="str">
        <f>PROPER(Table14[[#This Row],[Customer_Type]])</f>
        <v>New</v>
      </c>
      <c r="T4488" s="13">
        <f>IF(ISBLANK(Table14[[#This Row],[Discount]]),MEDIAN(Table14[Discount]),Table14[[#This Row],[Discount]])</f>
        <v>0.3</v>
      </c>
    </row>
    <row r="4489" spans="1:20" x14ac:dyDescent="0.3">
      <c r="A4489">
        <v>1166</v>
      </c>
      <c r="B4489" s="1">
        <v>45258</v>
      </c>
      <c r="C4489" t="s">
        <v>32</v>
      </c>
      <c r="D4489" t="s">
        <v>20</v>
      </c>
      <c r="E4489">
        <v>1490.59</v>
      </c>
      <c r="F4489">
        <v>1</v>
      </c>
      <c r="G4489" t="s">
        <v>24</v>
      </c>
      <c r="H4489" s="9">
        <v>1147.48</v>
      </c>
      <c r="I4489" s="9">
        <v>1602.78</v>
      </c>
      <c r="J4489" t="s">
        <v>16</v>
      </c>
      <c r="K4489">
        <v>7.0000000000000007E-2</v>
      </c>
      <c r="L4489" s="4" t="s">
        <v>31</v>
      </c>
      <c r="M4489" s="4" t="s">
        <v>22</v>
      </c>
      <c r="N4489" s="4" t="str">
        <f>IF(ISBLANK(Table14[[#This Row],[Sales_Rep]]),"Unknown",Table14[[#This Row],[Sales_Rep]])</f>
        <v>Alice</v>
      </c>
      <c r="O4489" t="str">
        <f>PROPER(Table14[[#This Row],[Region]])</f>
        <v>North</v>
      </c>
      <c r="P4489" s="9">
        <f>IF(ISBLANK(Table14[[#This Row],[Sales_Amount]]),MEDIAN(Table14[Sales_Amount]),Table14[[#This Row],[Sales_Amount]])</f>
        <v>1490.59</v>
      </c>
      <c r="Q4489" s="11">
        <f>IF(ISBLANK(Table14[[#This Row],[Quantity_Sold]]),MEDIAN(Table14[Quantity_Sold]),Table14[[#This Row],[Quantity_Sold]])</f>
        <v>1</v>
      </c>
      <c r="R4489" s="4" t="str">
        <f>TRIM(Table14[[#This Row],[Product_Category]])</f>
        <v>Clothing</v>
      </c>
      <c r="S4489" s="4" t="str">
        <f>PROPER(Table14[[#This Row],[Customer_Type]])</f>
        <v>Returning</v>
      </c>
      <c r="T4489" s="13">
        <f>IF(ISBLANK(Table14[[#This Row],[Discount]]),MEDIAN(Table14[Discount]),Table14[[#This Row],[Discount]])</f>
        <v>7.0000000000000007E-2</v>
      </c>
    </row>
    <row r="4490" spans="1:20" x14ac:dyDescent="0.3">
      <c r="A4490">
        <v>1312</v>
      </c>
      <c r="B4490" s="1">
        <v>45462</v>
      </c>
      <c r="C4490" t="s">
        <v>29</v>
      </c>
      <c r="D4490" t="s">
        <v>20</v>
      </c>
      <c r="E4490">
        <v>42859.53</v>
      </c>
      <c r="F4490">
        <v>49</v>
      </c>
      <c r="G4490" t="s">
        <v>24</v>
      </c>
      <c r="H4490" s="9">
        <v>747.6</v>
      </c>
      <c r="I4490" s="9">
        <v>1121.3900000000001</v>
      </c>
      <c r="J4490" t="s">
        <v>16</v>
      </c>
      <c r="K4490">
        <v>0.22</v>
      </c>
      <c r="L4490" s="4" t="s">
        <v>31</v>
      </c>
      <c r="M4490" s="4" t="s">
        <v>22</v>
      </c>
      <c r="N4490" s="4" t="str">
        <f>IF(ISBLANK(Table14[[#This Row],[Sales_Rep]]),"Unknown",Table14[[#This Row],[Sales_Rep]])</f>
        <v>Bob</v>
      </c>
      <c r="O4490" t="str">
        <f>PROPER(Table14[[#This Row],[Region]])</f>
        <v>North</v>
      </c>
      <c r="P4490" s="9">
        <f>IF(ISBLANK(Table14[[#This Row],[Sales_Amount]]),MEDIAN(Table14[Sales_Amount]),Table14[[#This Row],[Sales_Amount]])</f>
        <v>42859.53</v>
      </c>
      <c r="Q4490" s="11">
        <f>IF(ISBLANK(Table14[[#This Row],[Quantity_Sold]]),MEDIAN(Table14[Quantity_Sold]),Table14[[#This Row],[Quantity_Sold]])</f>
        <v>49</v>
      </c>
      <c r="R4490" s="4" t="str">
        <f>TRIM(Table14[[#This Row],[Product_Category]])</f>
        <v>Clothing</v>
      </c>
      <c r="S4490" s="4" t="str">
        <f>PROPER(Table14[[#This Row],[Customer_Type]])</f>
        <v>Returning</v>
      </c>
      <c r="T4490" s="13">
        <f>IF(ISBLANK(Table14[[#This Row],[Discount]]),MEDIAN(Table14[Discount]),Table14[[#This Row],[Discount]])</f>
        <v>0.22</v>
      </c>
    </row>
    <row r="4491" spans="1:20" x14ac:dyDescent="0.3">
      <c r="A4491">
        <v>1357</v>
      </c>
      <c r="B4491" s="1">
        <v>45193</v>
      </c>
      <c r="C4491" t="s">
        <v>32</v>
      </c>
      <c r="D4491" t="s">
        <v>14</v>
      </c>
      <c r="E4491">
        <v>23825.16</v>
      </c>
      <c r="F4491">
        <v>40</v>
      </c>
      <c r="G4491" t="s">
        <v>24</v>
      </c>
      <c r="H4491" s="9">
        <v>488.63</v>
      </c>
      <c r="I4491" s="9">
        <v>661.81</v>
      </c>
      <c r="J4491" t="s">
        <v>25</v>
      </c>
      <c r="K4491">
        <v>0.1</v>
      </c>
      <c r="L4491" s="4" t="s">
        <v>31</v>
      </c>
      <c r="M4491" s="4" t="s">
        <v>22</v>
      </c>
      <c r="N4491" s="4" t="str">
        <f>IF(ISBLANK(Table14[[#This Row],[Sales_Rep]]),"Unknown",Table14[[#This Row],[Sales_Rep]])</f>
        <v>Alice</v>
      </c>
      <c r="O4491" t="str">
        <f>PROPER(Table14[[#This Row],[Region]])</f>
        <v>East</v>
      </c>
      <c r="P4491" s="9">
        <f>IF(ISBLANK(Table14[[#This Row],[Sales_Amount]]),MEDIAN(Table14[Sales_Amount]),Table14[[#This Row],[Sales_Amount]])</f>
        <v>23825.16</v>
      </c>
      <c r="Q4491" s="11">
        <f>IF(ISBLANK(Table14[[#This Row],[Quantity_Sold]]),MEDIAN(Table14[Quantity_Sold]),Table14[[#This Row],[Quantity_Sold]])</f>
        <v>40</v>
      </c>
      <c r="R4491" s="4" t="str">
        <f>TRIM(Table14[[#This Row],[Product_Category]])</f>
        <v>Clothing</v>
      </c>
      <c r="S4491" s="4" t="str">
        <f>PROPER(Table14[[#This Row],[Customer_Type]])</f>
        <v>New</v>
      </c>
      <c r="T4491" s="13">
        <f>IF(ISBLANK(Table14[[#This Row],[Discount]]),MEDIAN(Table14[Discount]),Table14[[#This Row],[Discount]])</f>
        <v>0.1</v>
      </c>
    </row>
    <row r="4492" spans="1:20" x14ac:dyDescent="0.3">
      <c r="A4492">
        <v>1092</v>
      </c>
      <c r="B4492" s="1">
        <v>45654</v>
      </c>
      <c r="C4492" t="s">
        <v>29</v>
      </c>
      <c r="D4492" t="s">
        <v>14</v>
      </c>
      <c r="E4492">
        <v>65533.9</v>
      </c>
      <c r="F4492">
        <v>14</v>
      </c>
      <c r="G4492" t="s">
        <v>15</v>
      </c>
      <c r="H4492" s="9">
        <v>4215.32</v>
      </c>
      <c r="I4492" s="9">
        <v>5507.05</v>
      </c>
      <c r="J4492" t="s">
        <v>16</v>
      </c>
      <c r="K4492">
        <v>0.15</v>
      </c>
      <c r="L4492" s="4" t="s">
        <v>26</v>
      </c>
      <c r="M4492" s="4" t="s">
        <v>22</v>
      </c>
      <c r="N4492" s="4" t="str">
        <f>IF(ISBLANK(Table14[[#This Row],[Sales_Rep]]),"Unknown",Table14[[#This Row],[Sales_Rep]])</f>
        <v>Bob</v>
      </c>
      <c r="O4492" t="str">
        <f>PROPER(Table14[[#This Row],[Region]])</f>
        <v>East</v>
      </c>
      <c r="P4492" s="9">
        <f>IF(ISBLANK(Table14[[#This Row],[Sales_Amount]]),MEDIAN(Table14[Sales_Amount]),Table14[[#This Row],[Sales_Amount]])</f>
        <v>65533.9</v>
      </c>
      <c r="Q4492" s="11">
        <f>IF(ISBLANK(Table14[[#This Row],[Quantity_Sold]]),MEDIAN(Table14[Quantity_Sold]),Table14[[#This Row],[Quantity_Sold]])</f>
        <v>14</v>
      </c>
      <c r="R4492" s="4" t="str">
        <f>TRIM(Table14[[#This Row],[Product_Category]])</f>
        <v>Food</v>
      </c>
      <c r="S4492" s="4" t="str">
        <f>PROPER(Table14[[#This Row],[Customer_Type]])</f>
        <v>Returning</v>
      </c>
      <c r="T4492" s="13">
        <f>IF(ISBLANK(Table14[[#This Row],[Discount]]),MEDIAN(Table14[Discount]),Table14[[#This Row],[Discount]])</f>
        <v>0.15</v>
      </c>
    </row>
    <row r="4493" spans="1:20" x14ac:dyDescent="0.3">
      <c r="A4493">
        <v>1014</v>
      </c>
      <c r="B4493" s="1">
        <v>45527</v>
      </c>
      <c r="C4493" t="s">
        <v>19</v>
      </c>
      <c r="D4493" t="s">
        <v>30</v>
      </c>
      <c r="E4493">
        <v>54688</v>
      </c>
      <c r="F4493">
        <v>26</v>
      </c>
      <c r="G4493" t="s">
        <v>28</v>
      </c>
      <c r="H4493" s="9">
        <v>1928.67</v>
      </c>
      <c r="I4493" s="9">
        <v>2474.5700000000002</v>
      </c>
      <c r="J4493" t="s">
        <v>16</v>
      </c>
      <c r="K4493">
        <v>0.15</v>
      </c>
      <c r="L4493" s="4" t="s">
        <v>17</v>
      </c>
      <c r="M4493" s="4" t="s">
        <v>22</v>
      </c>
      <c r="N4493" s="4" t="str">
        <f>IF(ISBLANK(Table14[[#This Row],[Sales_Rep]]),"Unknown",Table14[[#This Row],[Sales_Rep]])</f>
        <v>Eve</v>
      </c>
      <c r="O4493" t="str">
        <f>PROPER(Table14[[#This Row],[Region]])</f>
        <v>South</v>
      </c>
      <c r="P4493" s="9">
        <f>IF(ISBLANK(Table14[[#This Row],[Sales_Amount]]),MEDIAN(Table14[Sales_Amount]),Table14[[#This Row],[Sales_Amount]])</f>
        <v>54688</v>
      </c>
      <c r="Q4493" s="11">
        <f>IF(ISBLANK(Table14[[#This Row],[Quantity_Sold]]),MEDIAN(Table14[Quantity_Sold]),Table14[[#This Row],[Quantity_Sold]])</f>
        <v>26</v>
      </c>
      <c r="R4493" s="4" t="str">
        <f>TRIM(Table14[[#This Row],[Product_Category]])</f>
        <v>Furniture</v>
      </c>
      <c r="S4493" s="4" t="str">
        <f>PROPER(Table14[[#This Row],[Customer_Type]])</f>
        <v>Returning</v>
      </c>
      <c r="T4493" s="13">
        <f>IF(ISBLANK(Table14[[#This Row],[Discount]]),MEDIAN(Table14[Discount]),Table14[[#This Row],[Discount]])</f>
        <v>0.15</v>
      </c>
    </row>
    <row r="4494" spans="1:20" x14ac:dyDescent="0.3">
      <c r="A4494">
        <v>1481</v>
      </c>
      <c r="B4494" s="1">
        <v>45536</v>
      </c>
      <c r="C4494" t="s">
        <v>29</v>
      </c>
      <c r="D4494" t="s">
        <v>20</v>
      </c>
      <c r="F4494">
        <v>41</v>
      </c>
      <c r="G4494" t="s">
        <v>21</v>
      </c>
      <c r="H4494" s="9">
        <v>2870.6</v>
      </c>
      <c r="I4494" s="9">
        <v>4292.68</v>
      </c>
      <c r="J4494" t="s">
        <v>16</v>
      </c>
      <c r="K4494">
        <v>0.11</v>
      </c>
      <c r="L4494" s="4" t="s">
        <v>17</v>
      </c>
      <c r="M4494" s="4" t="s">
        <v>22</v>
      </c>
      <c r="N4494" s="4" t="str">
        <f>IF(ISBLANK(Table14[[#This Row],[Sales_Rep]]),"Unknown",Table14[[#This Row],[Sales_Rep]])</f>
        <v>Bob</v>
      </c>
      <c r="O4494" t="str">
        <f>PROPER(Table14[[#This Row],[Region]])</f>
        <v>North</v>
      </c>
      <c r="P4494" s="9">
        <f>IF(ISBLANK(Table14[[#This Row],[Sales_Amount]]),MEDIAN(Table14[Sales_Amount]),Table14[[#This Row],[Sales_Amount]])</f>
        <v>50770.89</v>
      </c>
      <c r="Q4494" s="11">
        <f>IF(ISBLANK(Table14[[#This Row],[Quantity_Sold]]),MEDIAN(Table14[Quantity_Sold]),Table14[[#This Row],[Quantity_Sold]])</f>
        <v>41</v>
      </c>
      <c r="R4494" s="4" t="str">
        <f>TRIM(Table14[[#This Row],[Product_Category]])</f>
        <v>Electronics</v>
      </c>
      <c r="S4494" s="4" t="str">
        <f>PROPER(Table14[[#This Row],[Customer_Type]])</f>
        <v>Returning</v>
      </c>
      <c r="T4494" s="13">
        <f>IF(ISBLANK(Table14[[#This Row],[Discount]]),MEDIAN(Table14[Discount]),Table14[[#This Row],[Discount]])</f>
        <v>0.11</v>
      </c>
    </row>
    <row r="4495" spans="1:20" x14ac:dyDescent="0.3">
      <c r="A4495">
        <v>1041</v>
      </c>
      <c r="B4495" s="1">
        <v>45267</v>
      </c>
      <c r="C4495" t="s">
        <v>32</v>
      </c>
      <c r="D4495" t="s">
        <v>20</v>
      </c>
      <c r="E4495">
        <v>824.29</v>
      </c>
      <c r="F4495">
        <v>2</v>
      </c>
      <c r="G4495" t="s">
        <v>24</v>
      </c>
      <c r="H4495" s="9">
        <v>321.75</v>
      </c>
      <c r="I4495" s="9">
        <v>479.24</v>
      </c>
      <c r="J4495" t="s">
        <v>16</v>
      </c>
      <c r="K4495">
        <v>0.14000000000000001</v>
      </c>
      <c r="L4495" s="4" t="s">
        <v>26</v>
      </c>
      <c r="M4495" s="4" t="s">
        <v>22</v>
      </c>
      <c r="N4495" s="4" t="str">
        <f>IF(ISBLANK(Table14[[#This Row],[Sales_Rep]]),"Unknown",Table14[[#This Row],[Sales_Rep]])</f>
        <v>Alice</v>
      </c>
      <c r="O4495" t="str">
        <f>PROPER(Table14[[#This Row],[Region]])</f>
        <v>North</v>
      </c>
      <c r="P4495" s="9">
        <f>IF(ISBLANK(Table14[[#This Row],[Sales_Amount]]),MEDIAN(Table14[Sales_Amount]),Table14[[#This Row],[Sales_Amount]])</f>
        <v>824.29</v>
      </c>
      <c r="Q4495" s="11">
        <f>IF(ISBLANK(Table14[[#This Row],[Quantity_Sold]]),MEDIAN(Table14[Quantity_Sold]),Table14[[#This Row],[Quantity_Sold]])</f>
        <v>2</v>
      </c>
      <c r="R4495" s="4" t="str">
        <f>TRIM(Table14[[#This Row],[Product_Category]])</f>
        <v>Clothing</v>
      </c>
      <c r="S4495" s="4" t="str">
        <f>PROPER(Table14[[#This Row],[Customer_Type]])</f>
        <v>Returning</v>
      </c>
      <c r="T4495" s="13">
        <f>IF(ISBLANK(Table14[[#This Row],[Discount]]),MEDIAN(Table14[Discount]),Table14[[#This Row],[Discount]])</f>
        <v>0.14000000000000001</v>
      </c>
    </row>
    <row r="4496" spans="1:20" x14ac:dyDescent="0.3">
      <c r="A4496">
        <v>1098</v>
      </c>
      <c r="B4496" s="1">
        <v>45146</v>
      </c>
      <c r="C4496" t="s">
        <v>19</v>
      </c>
      <c r="D4496" t="s">
        <v>20</v>
      </c>
      <c r="E4496">
        <v>73419.55</v>
      </c>
      <c r="F4496">
        <v>30</v>
      </c>
      <c r="G4496" t="s">
        <v>15</v>
      </c>
      <c r="H4496" s="9">
        <v>1772.98</v>
      </c>
      <c r="I4496" s="9">
        <v>2603.5300000000002</v>
      </c>
      <c r="J4496" t="s">
        <v>16</v>
      </c>
      <c r="K4496">
        <v>0.06</v>
      </c>
      <c r="L4496" s="4" t="s">
        <v>17</v>
      </c>
      <c r="M4496" s="4" t="s">
        <v>22</v>
      </c>
      <c r="N4496" s="4" t="str">
        <f>IF(ISBLANK(Table14[[#This Row],[Sales_Rep]]),"Unknown",Table14[[#This Row],[Sales_Rep]])</f>
        <v>Eve</v>
      </c>
      <c r="O4496" t="str">
        <f>PROPER(Table14[[#This Row],[Region]])</f>
        <v>North</v>
      </c>
      <c r="P4496" s="9">
        <f>IF(ISBLANK(Table14[[#This Row],[Sales_Amount]]),MEDIAN(Table14[Sales_Amount]),Table14[[#This Row],[Sales_Amount]])</f>
        <v>73419.55</v>
      </c>
      <c r="Q4496" s="11">
        <f>IF(ISBLANK(Table14[[#This Row],[Quantity_Sold]]),MEDIAN(Table14[Quantity_Sold]),Table14[[#This Row],[Quantity_Sold]])</f>
        <v>30</v>
      </c>
      <c r="R4496" s="4" t="str">
        <f>TRIM(Table14[[#This Row],[Product_Category]])</f>
        <v>Food</v>
      </c>
      <c r="S4496" s="4" t="str">
        <f>PROPER(Table14[[#This Row],[Customer_Type]])</f>
        <v>Returning</v>
      </c>
      <c r="T4496" s="13">
        <f>IF(ISBLANK(Table14[[#This Row],[Discount]]),MEDIAN(Table14[Discount]),Table14[[#This Row],[Discount]])</f>
        <v>0.06</v>
      </c>
    </row>
    <row r="4497" spans="1:20" x14ac:dyDescent="0.3">
      <c r="A4497">
        <v>1270</v>
      </c>
      <c r="B4497" s="1">
        <v>45626</v>
      </c>
      <c r="C4497" t="s">
        <v>32</v>
      </c>
      <c r="D4497" t="s">
        <v>14</v>
      </c>
      <c r="E4497">
        <v>69219.289999999994</v>
      </c>
      <c r="F4497">
        <v>26</v>
      </c>
      <c r="G4497" t="s">
        <v>15</v>
      </c>
      <c r="H4497" s="9">
        <v>2861.83</v>
      </c>
      <c r="I4497" s="9">
        <v>3413.18</v>
      </c>
      <c r="J4497" t="s">
        <v>16</v>
      </c>
      <c r="K4497">
        <v>0.22</v>
      </c>
      <c r="L4497" s="4" t="s">
        <v>26</v>
      </c>
      <c r="M4497" s="4" t="s">
        <v>18</v>
      </c>
      <c r="N4497" s="4" t="str">
        <f>IF(ISBLANK(Table14[[#This Row],[Sales_Rep]]),"Unknown",Table14[[#This Row],[Sales_Rep]])</f>
        <v>Alice</v>
      </c>
      <c r="O4497" t="str">
        <f>PROPER(Table14[[#This Row],[Region]])</f>
        <v>East</v>
      </c>
      <c r="P4497" s="9">
        <f>IF(ISBLANK(Table14[[#This Row],[Sales_Amount]]),MEDIAN(Table14[Sales_Amount]),Table14[[#This Row],[Sales_Amount]])</f>
        <v>69219.289999999994</v>
      </c>
      <c r="Q4497" s="11">
        <f>IF(ISBLANK(Table14[[#This Row],[Quantity_Sold]]),MEDIAN(Table14[Quantity_Sold]),Table14[[#This Row],[Quantity_Sold]])</f>
        <v>26</v>
      </c>
      <c r="R4497" s="4" t="str">
        <f>TRIM(Table14[[#This Row],[Product_Category]])</f>
        <v>Food</v>
      </c>
      <c r="S4497" s="4" t="str">
        <f>PROPER(Table14[[#This Row],[Customer_Type]])</f>
        <v>Returning</v>
      </c>
      <c r="T4497" s="13">
        <f>IF(ISBLANK(Table14[[#This Row],[Discount]]),MEDIAN(Table14[Discount]),Table14[[#This Row],[Discount]])</f>
        <v>0.22</v>
      </c>
    </row>
    <row r="4498" spans="1:20" x14ac:dyDescent="0.3">
      <c r="A4498">
        <v>1347</v>
      </c>
      <c r="B4498" s="1">
        <v>45245</v>
      </c>
      <c r="C4498" t="s">
        <v>29</v>
      </c>
      <c r="D4498" t="s">
        <v>27</v>
      </c>
      <c r="E4498">
        <v>21749.72</v>
      </c>
      <c r="F4498">
        <v>18</v>
      </c>
      <c r="G4498" t="s">
        <v>21</v>
      </c>
      <c r="H4498" s="9">
        <v>1189.03</v>
      </c>
      <c r="I4498" s="9">
        <v>1491.75</v>
      </c>
      <c r="J4498" t="s">
        <v>25</v>
      </c>
      <c r="K4498">
        <v>0.19</v>
      </c>
      <c r="L4498" s="4" t="s">
        <v>31</v>
      </c>
      <c r="M4498" s="4" t="s">
        <v>22</v>
      </c>
      <c r="N4498" s="4" t="str">
        <f>IF(ISBLANK(Table14[[#This Row],[Sales_Rep]]),"Unknown",Table14[[#This Row],[Sales_Rep]])</f>
        <v>Bob</v>
      </c>
      <c r="O4498" t="str">
        <f>PROPER(Table14[[#This Row],[Region]])</f>
        <v>West</v>
      </c>
      <c r="P4498" s="9">
        <f>IF(ISBLANK(Table14[[#This Row],[Sales_Amount]]),MEDIAN(Table14[Sales_Amount]),Table14[[#This Row],[Sales_Amount]])</f>
        <v>21749.72</v>
      </c>
      <c r="Q4498" s="11">
        <f>IF(ISBLANK(Table14[[#This Row],[Quantity_Sold]]),MEDIAN(Table14[Quantity_Sold]),Table14[[#This Row],[Quantity_Sold]])</f>
        <v>18</v>
      </c>
      <c r="R4498" s="4" t="str">
        <f>TRIM(Table14[[#This Row],[Product_Category]])</f>
        <v>Electronics</v>
      </c>
      <c r="S4498" s="4" t="str">
        <f>PROPER(Table14[[#This Row],[Customer_Type]])</f>
        <v>New</v>
      </c>
      <c r="T4498" s="13">
        <f>IF(ISBLANK(Table14[[#This Row],[Discount]]),MEDIAN(Table14[Discount]),Table14[[#This Row],[Discount]])</f>
        <v>0.19</v>
      </c>
    </row>
    <row r="4499" spans="1:20" x14ac:dyDescent="0.3">
      <c r="A4499">
        <v>1420</v>
      </c>
      <c r="B4499" s="1">
        <v>45027</v>
      </c>
      <c r="C4499" t="s">
        <v>23</v>
      </c>
      <c r="D4499" t="s">
        <v>20</v>
      </c>
      <c r="E4499">
        <v>169109.73</v>
      </c>
      <c r="F4499">
        <v>36</v>
      </c>
      <c r="G4499" t="s">
        <v>21</v>
      </c>
      <c r="H4499" s="9">
        <v>3585.12</v>
      </c>
      <c r="I4499" s="9">
        <v>5105.97</v>
      </c>
      <c r="J4499" t="s">
        <v>16</v>
      </c>
      <c r="K4499">
        <v>0.08</v>
      </c>
      <c r="L4499" s="4" t="s">
        <v>26</v>
      </c>
      <c r="M4499" s="4" t="s">
        <v>18</v>
      </c>
      <c r="N4499" s="4" t="str">
        <f>IF(ISBLANK(Table14[[#This Row],[Sales_Rep]]),"Unknown",Table14[[#This Row],[Sales_Rep]])</f>
        <v>Charlie</v>
      </c>
      <c r="O4499" t="str">
        <f>PROPER(Table14[[#This Row],[Region]])</f>
        <v>North</v>
      </c>
      <c r="P4499" s="9">
        <f>IF(ISBLANK(Table14[[#This Row],[Sales_Amount]]),MEDIAN(Table14[Sales_Amount]),Table14[[#This Row],[Sales_Amount]])</f>
        <v>169109.73</v>
      </c>
      <c r="Q4499" s="11">
        <f>IF(ISBLANK(Table14[[#This Row],[Quantity_Sold]]),MEDIAN(Table14[Quantity_Sold]),Table14[[#This Row],[Quantity_Sold]])</f>
        <v>36</v>
      </c>
      <c r="R4499" s="4" t="str">
        <f>TRIM(Table14[[#This Row],[Product_Category]])</f>
        <v>Electronics</v>
      </c>
      <c r="S4499" s="4" t="str">
        <f>PROPER(Table14[[#This Row],[Customer_Type]])</f>
        <v>Returning</v>
      </c>
      <c r="T4499" s="13">
        <f>IF(ISBLANK(Table14[[#This Row],[Discount]]),MEDIAN(Table14[Discount]),Table14[[#This Row],[Discount]])</f>
        <v>0.08</v>
      </c>
    </row>
    <row r="4500" spans="1:20" x14ac:dyDescent="0.3">
      <c r="A4500">
        <v>1356</v>
      </c>
      <c r="B4500" s="1">
        <v>45527</v>
      </c>
      <c r="C4500" t="s">
        <v>13</v>
      </c>
      <c r="D4500" t="s">
        <v>14</v>
      </c>
      <c r="E4500">
        <v>49052.17</v>
      </c>
      <c r="F4500">
        <v>31</v>
      </c>
      <c r="G4500" t="s">
        <v>24</v>
      </c>
      <c r="H4500" s="9">
        <v>1414.27</v>
      </c>
      <c r="I4500" s="9">
        <v>1977.91</v>
      </c>
      <c r="J4500" t="s">
        <v>16</v>
      </c>
      <c r="K4500">
        <v>0.2</v>
      </c>
      <c r="L4500" s="4" t="s">
        <v>17</v>
      </c>
      <c r="M4500" s="4" t="s">
        <v>18</v>
      </c>
      <c r="N4500" s="4" t="str">
        <f>IF(ISBLANK(Table14[[#This Row],[Sales_Rep]]),"Unknown",Table14[[#This Row],[Sales_Rep]])</f>
        <v>David</v>
      </c>
      <c r="O4500" t="str">
        <f>PROPER(Table14[[#This Row],[Region]])</f>
        <v>East</v>
      </c>
      <c r="P4500" s="9">
        <f>IF(ISBLANK(Table14[[#This Row],[Sales_Amount]]),MEDIAN(Table14[Sales_Amount]),Table14[[#This Row],[Sales_Amount]])</f>
        <v>49052.17</v>
      </c>
      <c r="Q4500" s="11">
        <f>IF(ISBLANK(Table14[[#This Row],[Quantity_Sold]]),MEDIAN(Table14[Quantity_Sold]),Table14[[#This Row],[Quantity_Sold]])</f>
        <v>31</v>
      </c>
      <c r="R4500" s="4" t="str">
        <f>TRIM(Table14[[#This Row],[Product_Category]])</f>
        <v>Clothing</v>
      </c>
      <c r="S4500" s="4" t="str">
        <f>PROPER(Table14[[#This Row],[Customer_Type]])</f>
        <v>Returning</v>
      </c>
      <c r="T4500" s="13">
        <f>IF(ISBLANK(Table14[[#This Row],[Discount]]),MEDIAN(Table14[Discount]),Table14[[#This Row],[Discount]])</f>
        <v>0.2</v>
      </c>
    </row>
    <row r="4501" spans="1:20" x14ac:dyDescent="0.3">
      <c r="A4501">
        <v>1194</v>
      </c>
      <c r="B4501" s="1">
        <v>45542</v>
      </c>
      <c r="C4501" t="s">
        <v>32</v>
      </c>
      <c r="D4501" t="s">
        <v>30</v>
      </c>
      <c r="E4501">
        <v>15078</v>
      </c>
      <c r="F4501">
        <v>15</v>
      </c>
      <c r="G4501" t="s">
        <v>24</v>
      </c>
      <c r="H4501" s="9">
        <v>819.44</v>
      </c>
      <c r="I4501" s="9">
        <v>1080.8599999999999</v>
      </c>
      <c r="J4501" t="s">
        <v>25</v>
      </c>
      <c r="K4501">
        <v>7.0000000000000007E-2</v>
      </c>
      <c r="L4501" s="4" t="s">
        <v>31</v>
      </c>
      <c r="M4501" s="4" t="s">
        <v>18</v>
      </c>
      <c r="N4501" s="4" t="str">
        <f>IF(ISBLANK(Table14[[#This Row],[Sales_Rep]]),"Unknown",Table14[[#This Row],[Sales_Rep]])</f>
        <v>Alice</v>
      </c>
      <c r="O4501" t="str">
        <f>PROPER(Table14[[#This Row],[Region]])</f>
        <v>South</v>
      </c>
      <c r="P4501" s="9">
        <f>IF(ISBLANK(Table14[[#This Row],[Sales_Amount]]),MEDIAN(Table14[Sales_Amount]),Table14[[#This Row],[Sales_Amount]])</f>
        <v>15078</v>
      </c>
      <c r="Q4501" s="11">
        <f>IF(ISBLANK(Table14[[#This Row],[Quantity_Sold]]),MEDIAN(Table14[Quantity_Sold]),Table14[[#This Row],[Quantity_Sold]])</f>
        <v>15</v>
      </c>
      <c r="R4501" s="4" t="str">
        <f>TRIM(Table14[[#This Row],[Product_Category]])</f>
        <v>Clothing</v>
      </c>
      <c r="S4501" s="4" t="str">
        <f>PROPER(Table14[[#This Row],[Customer_Type]])</f>
        <v>New</v>
      </c>
      <c r="T4501" s="13">
        <f>IF(ISBLANK(Table14[[#This Row],[Discount]]),MEDIAN(Table14[Discount]),Table14[[#This Row],[Discount]])</f>
        <v>7.0000000000000007E-2</v>
      </c>
    </row>
    <row r="4502" spans="1:20" x14ac:dyDescent="0.3">
      <c r="A4502">
        <v>1444</v>
      </c>
      <c r="B4502" s="1">
        <v>45100</v>
      </c>
      <c r="C4502" t="s">
        <v>29</v>
      </c>
      <c r="D4502" t="s">
        <v>30</v>
      </c>
      <c r="E4502">
        <v>187819.27</v>
      </c>
      <c r="F4502">
        <v>43</v>
      </c>
      <c r="G4502" t="s">
        <v>15</v>
      </c>
      <c r="H4502" s="9">
        <v>3128.65</v>
      </c>
      <c r="I4502" s="9">
        <v>4412.01</v>
      </c>
      <c r="J4502" t="s">
        <v>16</v>
      </c>
      <c r="K4502">
        <v>0.01</v>
      </c>
      <c r="L4502" s="4" t="s">
        <v>26</v>
      </c>
      <c r="M4502" s="4" t="s">
        <v>22</v>
      </c>
      <c r="N4502" s="4" t="str">
        <f>IF(ISBLANK(Table14[[#This Row],[Sales_Rep]]),"Unknown",Table14[[#This Row],[Sales_Rep]])</f>
        <v>Bob</v>
      </c>
      <c r="O4502" t="str">
        <f>PROPER(Table14[[#This Row],[Region]])</f>
        <v>South</v>
      </c>
      <c r="P4502" s="9">
        <f>IF(ISBLANK(Table14[[#This Row],[Sales_Amount]]),MEDIAN(Table14[Sales_Amount]),Table14[[#This Row],[Sales_Amount]])</f>
        <v>187819.27</v>
      </c>
      <c r="Q4502" s="11">
        <f>IF(ISBLANK(Table14[[#This Row],[Quantity_Sold]]),MEDIAN(Table14[Quantity_Sold]),Table14[[#This Row],[Quantity_Sold]])</f>
        <v>43</v>
      </c>
      <c r="R4502" s="4" t="str">
        <f>TRIM(Table14[[#This Row],[Product_Category]])</f>
        <v>Food</v>
      </c>
      <c r="S4502" s="4" t="str">
        <f>PROPER(Table14[[#This Row],[Customer_Type]])</f>
        <v>Returning</v>
      </c>
      <c r="T4502" s="13">
        <f>IF(ISBLANK(Table14[[#This Row],[Discount]]),MEDIAN(Table14[Discount]),Table14[[#This Row],[Discount]])</f>
        <v>0.01</v>
      </c>
    </row>
    <row r="4503" spans="1:20" x14ac:dyDescent="0.3">
      <c r="A4503">
        <v>1018</v>
      </c>
      <c r="B4503" s="1">
        <v>45347</v>
      </c>
      <c r="C4503" t="s">
        <v>19</v>
      </c>
      <c r="D4503" t="s">
        <v>30</v>
      </c>
      <c r="E4503">
        <v>32095.35</v>
      </c>
      <c r="F4503">
        <v>6</v>
      </c>
      <c r="G4503" t="s">
        <v>28</v>
      </c>
      <c r="H4503" s="9">
        <v>4500.97</v>
      </c>
      <c r="I4503" s="9">
        <v>5878.27</v>
      </c>
      <c r="J4503" t="s">
        <v>25</v>
      </c>
      <c r="K4503">
        <v>0.09</v>
      </c>
      <c r="L4503" s="4" t="s">
        <v>26</v>
      </c>
      <c r="M4503" s="4" t="s">
        <v>22</v>
      </c>
      <c r="N4503" s="4" t="str">
        <f>IF(ISBLANK(Table14[[#This Row],[Sales_Rep]]),"Unknown",Table14[[#This Row],[Sales_Rep]])</f>
        <v>Eve</v>
      </c>
      <c r="O4503" t="str">
        <f>PROPER(Table14[[#This Row],[Region]])</f>
        <v>South</v>
      </c>
      <c r="P4503" s="9">
        <f>IF(ISBLANK(Table14[[#This Row],[Sales_Amount]]),MEDIAN(Table14[Sales_Amount]),Table14[[#This Row],[Sales_Amount]])</f>
        <v>32095.35</v>
      </c>
      <c r="Q4503" s="11">
        <f>IF(ISBLANK(Table14[[#This Row],[Quantity_Sold]]),MEDIAN(Table14[Quantity_Sold]),Table14[[#This Row],[Quantity_Sold]])</f>
        <v>6</v>
      </c>
      <c r="R4503" s="4" t="str">
        <f>TRIM(Table14[[#This Row],[Product_Category]])</f>
        <v>Furniture</v>
      </c>
      <c r="S4503" s="4" t="str">
        <f>PROPER(Table14[[#This Row],[Customer_Type]])</f>
        <v>New</v>
      </c>
      <c r="T4503" s="13">
        <f>IF(ISBLANK(Table14[[#This Row],[Discount]]),MEDIAN(Table14[Discount]),Table14[[#This Row],[Discount]])</f>
        <v>0.09</v>
      </c>
    </row>
    <row r="4504" spans="1:20" x14ac:dyDescent="0.3">
      <c r="A4504">
        <v>1279</v>
      </c>
      <c r="B4504" s="1">
        <v>44940</v>
      </c>
      <c r="C4504" t="s">
        <v>32</v>
      </c>
      <c r="D4504" t="s">
        <v>27</v>
      </c>
      <c r="E4504">
        <v>21865.279999999999</v>
      </c>
      <c r="F4504">
        <v>10</v>
      </c>
      <c r="G4504" t="s">
        <v>28</v>
      </c>
      <c r="H4504" s="9">
        <v>2278.67</v>
      </c>
      <c r="I4504" s="9">
        <v>2877.01</v>
      </c>
      <c r="J4504" t="s">
        <v>16</v>
      </c>
      <c r="K4504">
        <v>0.24</v>
      </c>
      <c r="L4504" s="4" t="s">
        <v>31</v>
      </c>
      <c r="M4504" s="4" t="s">
        <v>22</v>
      </c>
      <c r="N4504" s="4" t="str">
        <f>IF(ISBLANK(Table14[[#This Row],[Sales_Rep]]),"Unknown",Table14[[#This Row],[Sales_Rep]])</f>
        <v>Alice</v>
      </c>
      <c r="O4504" t="str">
        <f>PROPER(Table14[[#This Row],[Region]])</f>
        <v>West</v>
      </c>
      <c r="P4504" s="9">
        <f>IF(ISBLANK(Table14[[#This Row],[Sales_Amount]]),MEDIAN(Table14[Sales_Amount]),Table14[[#This Row],[Sales_Amount]])</f>
        <v>21865.279999999999</v>
      </c>
      <c r="Q4504" s="11">
        <f>IF(ISBLANK(Table14[[#This Row],[Quantity_Sold]]),MEDIAN(Table14[Quantity_Sold]),Table14[[#This Row],[Quantity_Sold]])</f>
        <v>10</v>
      </c>
      <c r="R4504" s="4" t="str">
        <f>TRIM(Table14[[#This Row],[Product_Category]])</f>
        <v>Furniture</v>
      </c>
      <c r="S4504" s="4" t="str">
        <f>PROPER(Table14[[#This Row],[Customer_Type]])</f>
        <v>Returning</v>
      </c>
      <c r="T4504" s="13">
        <f>IF(ISBLANK(Table14[[#This Row],[Discount]]),MEDIAN(Table14[Discount]),Table14[[#This Row],[Discount]])</f>
        <v>0.24</v>
      </c>
    </row>
    <row r="4505" spans="1:20" x14ac:dyDescent="0.3">
      <c r="A4505">
        <v>1210</v>
      </c>
      <c r="B4505" s="1">
        <v>45328</v>
      </c>
      <c r="C4505" t="s">
        <v>32</v>
      </c>
      <c r="D4505" t="s">
        <v>27</v>
      </c>
      <c r="E4505">
        <v>2087.54</v>
      </c>
      <c r="F4505">
        <v>7</v>
      </c>
      <c r="G4505" t="s">
        <v>28</v>
      </c>
      <c r="H4505" s="9">
        <v>318.54000000000002</v>
      </c>
      <c r="I4505" s="9">
        <v>408.52</v>
      </c>
      <c r="J4505" t="s">
        <v>16</v>
      </c>
      <c r="K4505">
        <v>0.27</v>
      </c>
      <c r="L4505" s="4" t="s">
        <v>17</v>
      </c>
      <c r="M4505" s="4" t="s">
        <v>18</v>
      </c>
      <c r="N4505" s="4" t="str">
        <f>IF(ISBLANK(Table14[[#This Row],[Sales_Rep]]),"Unknown",Table14[[#This Row],[Sales_Rep]])</f>
        <v>Alice</v>
      </c>
      <c r="O4505" t="str">
        <f>PROPER(Table14[[#This Row],[Region]])</f>
        <v>West</v>
      </c>
      <c r="P4505" s="9">
        <f>IF(ISBLANK(Table14[[#This Row],[Sales_Amount]]),MEDIAN(Table14[Sales_Amount]),Table14[[#This Row],[Sales_Amount]])</f>
        <v>2087.54</v>
      </c>
      <c r="Q4505" s="11">
        <f>IF(ISBLANK(Table14[[#This Row],[Quantity_Sold]]),MEDIAN(Table14[Quantity_Sold]),Table14[[#This Row],[Quantity_Sold]])</f>
        <v>7</v>
      </c>
      <c r="R4505" s="4" t="str">
        <f>TRIM(Table14[[#This Row],[Product_Category]])</f>
        <v>Furniture</v>
      </c>
      <c r="S4505" s="4" t="str">
        <f>PROPER(Table14[[#This Row],[Customer_Type]])</f>
        <v>Returning</v>
      </c>
      <c r="T4505" s="13">
        <f>IF(ISBLANK(Table14[[#This Row],[Discount]]),MEDIAN(Table14[Discount]),Table14[[#This Row],[Discount]])</f>
        <v>0.27</v>
      </c>
    </row>
    <row r="4506" spans="1:20" x14ac:dyDescent="0.3">
      <c r="A4506">
        <v>1152</v>
      </c>
      <c r="B4506" s="1">
        <v>44955</v>
      </c>
      <c r="C4506" t="s">
        <v>13</v>
      </c>
      <c r="D4506" t="s">
        <v>20</v>
      </c>
      <c r="E4506">
        <v>58673.46</v>
      </c>
      <c r="F4506">
        <v>30</v>
      </c>
      <c r="G4506" t="s">
        <v>21</v>
      </c>
      <c r="H4506" s="9">
        <v>1993.01</v>
      </c>
      <c r="I4506" s="9">
        <v>2385.1</v>
      </c>
      <c r="J4506" t="s">
        <v>16</v>
      </c>
      <c r="K4506">
        <v>0.18</v>
      </c>
      <c r="L4506" s="4" t="s">
        <v>26</v>
      </c>
      <c r="M4506" s="4" t="s">
        <v>22</v>
      </c>
      <c r="N4506" s="4" t="str">
        <f>IF(ISBLANK(Table14[[#This Row],[Sales_Rep]]),"Unknown",Table14[[#This Row],[Sales_Rep]])</f>
        <v>David</v>
      </c>
      <c r="O4506" t="str">
        <f>PROPER(Table14[[#This Row],[Region]])</f>
        <v>North</v>
      </c>
      <c r="P4506" s="9">
        <f>IF(ISBLANK(Table14[[#This Row],[Sales_Amount]]),MEDIAN(Table14[Sales_Amount]),Table14[[#This Row],[Sales_Amount]])</f>
        <v>58673.46</v>
      </c>
      <c r="Q4506" s="11">
        <f>IF(ISBLANK(Table14[[#This Row],[Quantity_Sold]]),MEDIAN(Table14[Quantity_Sold]),Table14[[#This Row],[Quantity_Sold]])</f>
        <v>30</v>
      </c>
      <c r="R4506" s="4" t="str">
        <f>TRIM(Table14[[#This Row],[Product_Category]])</f>
        <v>Electronics</v>
      </c>
      <c r="S4506" s="4" t="str">
        <f>PROPER(Table14[[#This Row],[Customer_Type]])</f>
        <v>Returning</v>
      </c>
      <c r="T4506" s="13">
        <f>IF(ISBLANK(Table14[[#This Row],[Discount]]),MEDIAN(Table14[Discount]),Table14[[#This Row],[Discount]])</f>
        <v>0.18</v>
      </c>
    </row>
    <row r="4507" spans="1:20" x14ac:dyDescent="0.3">
      <c r="A4507">
        <v>1025</v>
      </c>
      <c r="B4507" s="1">
        <v>45461</v>
      </c>
      <c r="C4507" t="s">
        <v>29</v>
      </c>
      <c r="D4507" t="s">
        <v>30</v>
      </c>
      <c r="E4507">
        <v>88672.94</v>
      </c>
      <c r="F4507">
        <v>26</v>
      </c>
      <c r="G4507" t="s">
        <v>21</v>
      </c>
      <c r="H4507" s="9">
        <v>3832.79</v>
      </c>
      <c r="I4507" s="9">
        <v>4547.33</v>
      </c>
      <c r="J4507" t="s">
        <v>16</v>
      </c>
      <c r="K4507">
        <v>0.25</v>
      </c>
      <c r="L4507" s="4" t="s">
        <v>31</v>
      </c>
      <c r="M4507" s="4" t="s">
        <v>18</v>
      </c>
      <c r="N4507" s="4" t="str">
        <f>IF(ISBLANK(Table14[[#This Row],[Sales_Rep]]),"Unknown",Table14[[#This Row],[Sales_Rep]])</f>
        <v>Bob</v>
      </c>
      <c r="O4507" t="str">
        <f>PROPER(Table14[[#This Row],[Region]])</f>
        <v>South</v>
      </c>
      <c r="P4507" s="9">
        <f>IF(ISBLANK(Table14[[#This Row],[Sales_Amount]]),MEDIAN(Table14[Sales_Amount]),Table14[[#This Row],[Sales_Amount]])</f>
        <v>88672.94</v>
      </c>
      <c r="Q4507" s="11">
        <f>IF(ISBLANK(Table14[[#This Row],[Quantity_Sold]]),MEDIAN(Table14[Quantity_Sold]),Table14[[#This Row],[Quantity_Sold]])</f>
        <v>26</v>
      </c>
      <c r="R4507" s="4" t="str">
        <f>TRIM(Table14[[#This Row],[Product_Category]])</f>
        <v>Electronics</v>
      </c>
      <c r="S4507" s="4" t="str">
        <f>PROPER(Table14[[#This Row],[Customer_Type]])</f>
        <v>Returning</v>
      </c>
      <c r="T4507" s="13">
        <f>IF(ISBLANK(Table14[[#This Row],[Discount]]),MEDIAN(Table14[Discount]),Table14[[#This Row],[Discount]])</f>
        <v>0.25</v>
      </c>
    </row>
    <row r="4508" spans="1:20" x14ac:dyDescent="0.3">
      <c r="A4508">
        <v>1427</v>
      </c>
      <c r="B4508" s="1">
        <v>45468</v>
      </c>
      <c r="C4508" t="s">
        <v>23</v>
      </c>
      <c r="D4508" t="s">
        <v>14</v>
      </c>
      <c r="E4508">
        <v>90927.82</v>
      </c>
      <c r="F4508">
        <v>24</v>
      </c>
      <c r="G4508" t="s">
        <v>28</v>
      </c>
      <c r="H4508" s="9">
        <v>4594.6899999999996</v>
      </c>
      <c r="I4508" s="9">
        <v>5412.37</v>
      </c>
      <c r="J4508" t="s">
        <v>25</v>
      </c>
      <c r="K4508">
        <v>0.3</v>
      </c>
      <c r="L4508" s="4" t="s">
        <v>17</v>
      </c>
      <c r="M4508" s="4" t="s">
        <v>22</v>
      </c>
      <c r="N4508" s="4" t="str">
        <f>IF(ISBLANK(Table14[[#This Row],[Sales_Rep]]),"Unknown",Table14[[#This Row],[Sales_Rep]])</f>
        <v>Charlie</v>
      </c>
      <c r="O4508" t="str">
        <f>PROPER(Table14[[#This Row],[Region]])</f>
        <v>East</v>
      </c>
      <c r="P4508" s="9">
        <f>IF(ISBLANK(Table14[[#This Row],[Sales_Amount]]),MEDIAN(Table14[Sales_Amount]),Table14[[#This Row],[Sales_Amount]])</f>
        <v>90927.82</v>
      </c>
      <c r="Q4508" s="11">
        <f>IF(ISBLANK(Table14[[#This Row],[Quantity_Sold]]),MEDIAN(Table14[Quantity_Sold]),Table14[[#This Row],[Quantity_Sold]])</f>
        <v>24</v>
      </c>
      <c r="R4508" s="4" t="str">
        <f>TRIM(Table14[[#This Row],[Product_Category]])</f>
        <v>Furniture</v>
      </c>
      <c r="S4508" s="4" t="str">
        <f>PROPER(Table14[[#This Row],[Customer_Type]])</f>
        <v>New</v>
      </c>
      <c r="T4508" s="13">
        <f>IF(ISBLANK(Table14[[#This Row],[Discount]]),MEDIAN(Table14[Discount]),Table14[[#This Row],[Discount]])</f>
        <v>0.3</v>
      </c>
    </row>
    <row r="4509" spans="1:20" x14ac:dyDescent="0.3">
      <c r="A4509">
        <v>1317</v>
      </c>
      <c r="B4509" s="1">
        <v>45006</v>
      </c>
      <c r="C4509" t="s">
        <v>19</v>
      </c>
      <c r="D4509" t="s">
        <v>30</v>
      </c>
      <c r="E4509">
        <v>49653.09</v>
      </c>
      <c r="F4509">
        <v>16</v>
      </c>
      <c r="G4509" t="s">
        <v>24</v>
      </c>
      <c r="H4509" s="9">
        <v>2374.12</v>
      </c>
      <c r="I4509" s="9">
        <v>3410.24</v>
      </c>
      <c r="J4509" t="s">
        <v>16</v>
      </c>
      <c r="K4509">
        <v>0.09</v>
      </c>
      <c r="L4509" s="4" t="s">
        <v>26</v>
      </c>
      <c r="M4509" s="4" t="s">
        <v>18</v>
      </c>
      <c r="N4509" s="4" t="str">
        <f>IF(ISBLANK(Table14[[#This Row],[Sales_Rep]]),"Unknown",Table14[[#This Row],[Sales_Rep]])</f>
        <v>Eve</v>
      </c>
      <c r="O4509" t="str">
        <f>PROPER(Table14[[#This Row],[Region]])</f>
        <v>South</v>
      </c>
      <c r="P4509" s="9">
        <f>IF(ISBLANK(Table14[[#This Row],[Sales_Amount]]),MEDIAN(Table14[Sales_Amount]),Table14[[#This Row],[Sales_Amount]])</f>
        <v>49653.09</v>
      </c>
      <c r="Q4509" s="11">
        <f>IF(ISBLANK(Table14[[#This Row],[Quantity_Sold]]),MEDIAN(Table14[Quantity_Sold]),Table14[[#This Row],[Quantity_Sold]])</f>
        <v>16</v>
      </c>
      <c r="R4509" s="4" t="str">
        <f>TRIM(Table14[[#This Row],[Product_Category]])</f>
        <v>Clothing</v>
      </c>
      <c r="S4509" s="4" t="str">
        <f>PROPER(Table14[[#This Row],[Customer_Type]])</f>
        <v>Returning</v>
      </c>
      <c r="T4509" s="13">
        <f>IF(ISBLANK(Table14[[#This Row],[Discount]]),MEDIAN(Table14[Discount]),Table14[[#This Row],[Discount]])</f>
        <v>0.09</v>
      </c>
    </row>
    <row r="4510" spans="1:20" x14ac:dyDescent="0.3">
      <c r="A4510">
        <v>1428</v>
      </c>
      <c r="B4510" s="1">
        <v>45214</v>
      </c>
      <c r="C4510" t="s">
        <v>29</v>
      </c>
      <c r="D4510" t="s">
        <v>27</v>
      </c>
      <c r="E4510">
        <v>63176.83</v>
      </c>
      <c r="F4510">
        <v>41</v>
      </c>
      <c r="G4510" t="s">
        <v>21</v>
      </c>
      <c r="H4510" s="9">
        <v>1384.21</v>
      </c>
      <c r="I4510" s="9">
        <v>1656.88</v>
      </c>
      <c r="J4510" t="s">
        <v>16</v>
      </c>
      <c r="K4510">
        <v>7.0000000000000007E-2</v>
      </c>
      <c r="L4510" s="4" t="s">
        <v>26</v>
      </c>
      <c r="M4510" s="4" t="s">
        <v>18</v>
      </c>
      <c r="N4510" s="4" t="str">
        <f>IF(ISBLANK(Table14[[#This Row],[Sales_Rep]]),"Unknown",Table14[[#This Row],[Sales_Rep]])</f>
        <v>Bob</v>
      </c>
      <c r="O4510" t="str">
        <f>PROPER(Table14[[#This Row],[Region]])</f>
        <v>West</v>
      </c>
      <c r="P4510" s="9">
        <f>IF(ISBLANK(Table14[[#This Row],[Sales_Amount]]),MEDIAN(Table14[Sales_Amount]),Table14[[#This Row],[Sales_Amount]])</f>
        <v>63176.83</v>
      </c>
      <c r="Q4510" s="11">
        <f>IF(ISBLANK(Table14[[#This Row],[Quantity_Sold]]),MEDIAN(Table14[Quantity_Sold]),Table14[[#This Row],[Quantity_Sold]])</f>
        <v>41</v>
      </c>
      <c r="R4510" s="4" t="str">
        <f>TRIM(Table14[[#This Row],[Product_Category]])</f>
        <v>Electronics</v>
      </c>
      <c r="S4510" s="4" t="str">
        <f>PROPER(Table14[[#This Row],[Customer_Type]])</f>
        <v>Returning</v>
      </c>
      <c r="T4510" s="13">
        <f>IF(ISBLANK(Table14[[#This Row],[Discount]]),MEDIAN(Table14[Discount]),Table14[[#This Row],[Discount]])</f>
        <v>7.0000000000000007E-2</v>
      </c>
    </row>
    <row r="4511" spans="1:20" x14ac:dyDescent="0.3">
      <c r="A4511">
        <v>1277</v>
      </c>
      <c r="B4511" s="1">
        <v>45122</v>
      </c>
      <c r="C4511" t="s">
        <v>19</v>
      </c>
      <c r="D4511" t="s">
        <v>14</v>
      </c>
      <c r="E4511">
        <v>147400.81</v>
      </c>
      <c r="F4511">
        <v>26</v>
      </c>
      <c r="G4511" t="s">
        <v>24</v>
      </c>
      <c r="H4511" s="9">
        <v>4907.3500000000004</v>
      </c>
      <c r="I4511" s="9">
        <v>6299.18</v>
      </c>
      <c r="J4511" t="s">
        <v>16</v>
      </c>
      <c r="K4511">
        <v>0.1</v>
      </c>
      <c r="L4511" s="4" t="s">
        <v>17</v>
      </c>
      <c r="M4511" s="4" t="s">
        <v>18</v>
      </c>
      <c r="N4511" s="4" t="str">
        <f>IF(ISBLANK(Table14[[#This Row],[Sales_Rep]]),"Unknown",Table14[[#This Row],[Sales_Rep]])</f>
        <v>Eve</v>
      </c>
      <c r="O4511" t="str">
        <f>PROPER(Table14[[#This Row],[Region]])</f>
        <v>East</v>
      </c>
      <c r="P4511" s="9">
        <f>IF(ISBLANK(Table14[[#This Row],[Sales_Amount]]),MEDIAN(Table14[Sales_Amount]),Table14[[#This Row],[Sales_Amount]])</f>
        <v>147400.81</v>
      </c>
      <c r="Q4511" s="11">
        <f>IF(ISBLANK(Table14[[#This Row],[Quantity_Sold]]),MEDIAN(Table14[Quantity_Sold]),Table14[[#This Row],[Quantity_Sold]])</f>
        <v>26</v>
      </c>
      <c r="R4511" s="4" t="str">
        <f>TRIM(Table14[[#This Row],[Product_Category]])</f>
        <v>Clothing</v>
      </c>
      <c r="S4511" s="4" t="str">
        <f>PROPER(Table14[[#This Row],[Customer_Type]])</f>
        <v>Returning</v>
      </c>
      <c r="T4511" s="13">
        <f>IF(ISBLANK(Table14[[#This Row],[Discount]]),MEDIAN(Table14[Discount]),Table14[[#This Row],[Discount]])</f>
        <v>0.1</v>
      </c>
    </row>
    <row r="4512" spans="1:20" x14ac:dyDescent="0.3">
      <c r="A4512">
        <v>1456</v>
      </c>
      <c r="B4512" s="1">
        <v>44999</v>
      </c>
      <c r="C4512" t="s">
        <v>32</v>
      </c>
      <c r="D4512" t="s">
        <v>30</v>
      </c>
      <c r="E4512">
        <v>34007.57</v>
      </c>
      <c r="F4512">
        <v>38</v>
      </c>
      <c r="G4512" t="s">
        <v>21</v>
      </c>
      <c r="H4512" s="9">
        <v>1059.6500000000001</v>
      </c>
      <c r="I4512" s="9">
        <v>1278.48</v>
      </c>
      <c r="J4512" t="s">
        <v>16</v>
      </c>
      <c r="K4512">
        <v>0.3</v>
      </c>
      <c r="L4512" s="4" t="s">
        <v>17</v>
      </c>
      <c r="M4512" s="4" t="s">
        <v>18</v>
      </c>
      <c r="N4512" s="4" t="str">
        <f>IF(ISBLANK(Table14[[#This Row],[Sales_Rep]]),"Unknown",Table14[[#This Row],[Sales_Rep]])</f>
        <v>Alice</v>
      </c>
      <c r="O4512" t="str">
        <f>PROPER(Table14[[#This Row],[Region]])</f>
        <v>South</v>
      </c>
      <c r="P4512" s="9">
        <f>IF(ISBLANK(Table14[[#This Row],[Sales_Amount]]),MEDIAN(Table14[Sales_Amount]),Table14[[#This Row],[Sales_Amount]])</f>
        <v>34007.57</v>
      </c>
      <c r="Q4512" s="11">
        <f>IF(ISBLANK(Table14[[#This Row],[Quantity_Sold]]),MEDIAN(Table14[Quantity_Sold]),Table14[[#This Row],[Quantity_Sold]])</f>
        <v>38</v>
      </c>
      <c r="R4512" s="4" t="str">
        <f>TRIM(Table14[[#This Row],[Product_Category]])</f>
        <v>Electronics</v>
      </c>
      <c r="S4512" s="4" t="str">
        <f>PROPER(Table14[[#This Row],[Customer_Type]])</f>
        <v>Returning</v>
      </c>
      <c r="T4512" s="13">
        <f>IF(ISBLANK(Table14[[#This Row],[Discount]]),MEDIAN(Table14[Discount]),Table14[[#This Row],[Discount]])</f>
        <v>0.3</v>
      </c>
    </row>
    <row r="4513" spans="1:20" x14ac:dyDescent="0.3">
      <c r="A4513">
        <v>1235</v>
      </c>
      <c r="B4513" s="1">
        <v>45547</v>
      </c>
      <c r="C4513" t="s">
        <v>13</v>
      </c>
      <c r="D4513" t="s">
        <v>14</v>
      </c>
      <c r="E4513">
        <v>38610.93</v>
      </c>
      <c r="F4513">
        <v>6</v>
      </c>
      <c r="G4513" t="s">
        <v>28</v>
      </c>
      <c r="H4513" s="9">
        <v>4859.3999999999996</v>
      </c>
      <c r="I4513" s="9">
        <v>6845.91</v>
      </c>
      <c r="J4513" t="s">
        <v>16</v>
      </c>
      <c r="K4513">
        <v>0.06</v>
      </c>
      <c r="L4513" s="4" t="s">
        <v>17</v>
      </c>
      <c r="M4513" s="4" t="s">
        <v>18</v>
      </c>
      <c r="N4513" s="4" t="str">
        <f>IF(ISBLANK(Table14[[#This Row],[Sales_Rep]]),"Unknown",Table14[[#This Row],[Sales_Rep]])</f>
        <v>David</v>
      </c>
      <c r="O4513" t="str">
        <f>PROPER(Table14[[#This Row],[Region]])</f>
        <v>East</v>
      </c>
      <c r="P4513" s="9">
        <f>IF(ISBLANK(Table14[[#This Row],[Sales_Amount]]),MEDIAN(Table14[Sales_Amount]),Table14[[#This Row],[Sales_Amount]])</f>
        <v>38610.93</v>
      </c>
      <c r="Q4513" s="11">
        <f>IF(ISBLANK(Table14[[#This Row],[Quantity_Sold]]),MEDIAN(Table14[Quantity_Sold]),Table14[[#This Row],[Quantity_Sold]])</f>
        <v>6</v>
      </c>
      <c r="R4513" s="4" t="str">
        <f>TRIM(Table14[[#This Row],[Product_Category]])</f>
        <v>Furniture</v>
      </c>
      <c r="S4513" s="4" t="str">
        <f>PROPER(Table14[[#This Row],[Customer_Type]])</f>
        <v>Returning</v>
      </c>
      <c r="T4513" s="13">
        <f>IF(ISBLANK(Table14[[#This Row],[Discount]]),MEDIAN(Table14[Discount]),Table14[[#This Row],[Discount]])</f>
        <v>0.06</v>
      </c>
    </row>
    <row r="4514" spans="1:20" x14ac:dyDescent="0.3">
      <c r="A4514">
        <v>1409</v>
      </c>
      <c r="B4514" s="1">
        <v>45514</v>
      </c>
      <c r="C4514" t="s">
        <v>13</v>
      </c>
      <c r="D4514" t="s">
        <v>20</v>
      </c>
      <c r="E4514">
        <v>19524.28</v>
      </c>
      <c r="F4514">
        <v>4</v>
      </c>
      <c r="G4514" t="s">
        <v>21</v>
      </c>
      <c r="H4514" s="9">
        <v>4684.47</v>
      </c>
      <c r="I4514" s="9">
        <v>5423.41</v>
      </c>
      <c r="J4514" t="s">
        <v>25</v>
      </c>
      <c r="K4514">
        <v>0.1</v>
      </c>
      <c r="L4514" s="4" t="s">
        <v>17</v>
      </c>
      <c r="M4514" s="4" t="s">
        <v>22</v>
      </c>
      <c r="N4514" s="4" t="str">
        <f>IF(ISBLANK(Table14[[#This Row],[Sales_Rep]]),"Unknown",Table14[[#This Row],[Sales_Rep]])</f>
        <v>David</v>
      </c>
      <c r="O4514" t="str">
        <f>PROPER(Table14[[#This Row],[Region]])</f>
        <v>North</v>
      </c>
      <c r="P4514" s="9">
        <f>IF(ISBLANK(Table14[[#This Row],[Sales_Amount]]),MEDIAN(Table14[Sales_Amount]),Table14[[#This Row],[Sales_Amount]])</f>
        <v>19524.28</v>
      </c>
      <c r="Q4514" s="11">
        <f>IF(ISBLANK(Table14[[#This Row],[Quantity_Sold]]),MEDIAN(Table14[Quantity_Sold]),Table14[[#This Row],[Quantity_Sold]])</f>
        <v>4</v>
      </c>
      <c r="R4514" s="4" t="str">
        <f>TRIM(Table14[[#This Row],[Product_Category]])</f>
        <v>Electronics</v>
      </c>
      <c r="S4514" s="4" t="str">
        <f>PROPER(Table14[[#This Row],[Customer_Type]])</f>
        <v>New</v>
      </c>
      <c r="T4514" s="13">
        <f>IF(ISBLANK(Table14[[#This Row],[Discount]]),MEDIAN(Table14[Discount]),Table14[[#This Row],[Discount]])</f>
        <v>0.1</v>
      </c>
    </row>
    <row r="4515" spans="1:20" x14ac:dyDescent="0.3">
      <c r="A4515">
        <v>1413</v>
      </c>
      <c r="B4515" s="1">
        <v>45399</v>
      </c>
      <c r="C4515" t="s">
        <v>23</v>
      </c>
      <c r="D4515" t="s">
        <v>30</v>
      </c>
      <c r="E4515">
        <v>6546.46</v>
      </c>
      <c r="F4515">
        <v>21</v>
      </c>
      <c r="G4515" t="s">
        <v>15</v>
      </c>
      <c r="H4515" s="9">
        <v>295.01</v>
      </c>
      <c r="I4515" s="9">
        <v>335.2</v>
      </c>
      <c r="J4515" t="s">
        <v>16</v>
      </c>
      <c r="K4515">
        <v>7.0000000000000007E-2</v>
      </c>
      <c r="L4515" s="4" t="s">
        <v>26</v>
      </c>
      <c r="M4515" s="4" t="s">
        <v>22</v>
      </c>
      <c r="N4515" s="4" t="str">
        <f>IF(ISBLANK(Table14[[#This Row],[Sales_Rep]]),"Unknown",Table14[[#This Row],[Sales_Rep]])</f>
        <v>Charlie</v>
      </c>
      <c r="O4515" t="str">
        <f>PROPER(Table14[[#This Row],[Region]])</f>
        <v>South</v>
      </c>
      <c r="P4515" s="9">
        <f>IF(ISBLANK(Table14[[#This Row],[Sales_Amount]]),MEDIAN(Table14[Sales_Amount]),Table14[[#This Row],[Sales_Amount]])</f>
        <v>6546.46</v>
      </c>
      <c r="Q4515" s="11">
        <f>IF(ISBLANK(Table14[[#This Row],[Quantity_Sold]]),MEDIAN(Table14[Quantity_Sold]),Table14[[#This Row],[Quantity_Sold]])</f>
        <v>21</v>
      </c>
      <c r="R4515" s="4" t="str">
        <f>TRIM(Table14[[#This Row],[Product_Category]])</f>
        <v>Food</v>
      </c>
      <c r="S4515" s="4" t="str">
        <f>PROPER(Table14[[#This Row],[Customer_Type]])</f>
        <v>Returning</v>
      </c>
      <c r="T4515" s="13">
        <f>IF(ISBLANK(Table14[[#This Row],[Discount]]),MEDIAN(Table14[Discount]),Table14[[#This Row],[Discount]])</f>
        <v>7.0000000000000007E-2</v>
      </c>
    </row>
    <row r="4516" spans="1:20" x14ac:dyDescent="0.3">
      <c r="A4516">
        <v>1471</v>
      </c>
      <c r="B4516" s="1">
        <v>44976</v>
      </c>
      <c r="C4516" t="s">
        <v>13</v>
      </c>
      <c r="D4516" t="s">
        <v>14</v>
      </c>
      <c r="E4516">
        <v>18941.13</v>
      </c>
      <c r="F4516">
        <v>37</v>
      </c>
      <c r="G4516" t="s">
        <v>24</v>
      </c>
      <c r="H4516" s="9">
        <v>473.61</v>
      </c>
      <c r="I4516" s="9">
        <v>581.73</v>
      </c>
      <c r="J4516" t="s">
        <v>25</v>
      </c>
      <c r="K4516">
        <v>0.12</v>
      </c>
      <c r="L4516" s="4" t="s">
        <v>17</v>
      </c>
      <c r="M4516" s="4" t="s">
        <v>22</v>
      </c>
      <c r="N4516" s="4" t="str">
        <f>IF(ISBLANK(Table14[[#This Row],[Sales_Rep]]),"Unknown",Table14[[#This Row],[Sales_Rep]])</f>
        <v>David</v>
      </c>
      <c r="O4516" t="str">
        <f>PROPER(Table14[[#This Row],[Region]])</f>
        <v>East</v>
      </c>
      <c r="P4516" s="9">
        <f>IF(ISBLANK(Table14[[#This Row],[Sales_Amount]]),MEDIAN(Table14[Sales_Amount]),Table14[[#This Row],[Sales_Amount]])</f>
        <v>18941.13</v>
      </c>
      <c r="Q4516" s="11">
        <f>IF(ISBLANK(Table14[[#This Row],[Quantity_Sold]]),MEDIAN(Table14[Quantity_Sold]),Table14[[#This Row],[Quantity_Sold]])</f>
        <v>37</v>
      </c>
      <c r="R4516" s="4" t="str">
        <f>TRIM(Table14[[#This Row],[Product_Category]])</f>
        <v>Clothing</v>
      </c>
      <c r="S4516" s="4" t="str">
        <f>PROPER(Table14[[#This Row],[Customer_Type]])</f>
        <v>New</v>
      </c>
      <c r="T4516" s="13">
        <f>IF(ISBLANK(Table14[[#This Row],[Discount]]),MEDIAN(Table14[Discount]),Table14[[#This Row],[Discount]])</f>
        <v>0.12</v>
      </c>
    </row>
    <row r="4517" spans="1:20" x14ac:dyDescent="0.3">
      <c r="A4517">
        <v>1009</v>
      </c>
      <c r="B4517" s="1">
        <v>45582</v>
      </c>
      <c r="C4517" t="s">
        <v>32</v>
      </c>
      <c r="D4517" t="s">
        <v>20</v>
      </c>
      <c r="E4517">
        <v>75636.62</v>
      </c>
      <c r="F4517">
        <v>49</v>
      </c>
      <c r="G4517" t="s">
        <v>21</v>
      </c>
      <c r="H4517" s="9">
        <v>1599.06</v>
      </c>
      <c r="I4517" s="9">
        <v>1978.98</v>
      </c>
      <c r="J4517" t="s">
        <v>16</v>
      </c>
      <c r="K4517">
        <v>0.22</v>
      </c>
      <c r="L4517" s="4" t="s">
        <v>26</v>
      </c>
      <c r="M4517" s="4" t="s">
        <v>18</v>
      </c>
      <c r="N4517" s="4" t="str">
        <f>IF(ISBLANK(Table14[[#This Row],[Sales_Rep]]),"Unknown",Table14[[#This Row],[Sales_Rep]])</f>
        <v>Alice</v>
      </c>
      <c r="O4517" t="str">
        <f>PROPER(Table14[[#This Row],[Region]])</f>
        <v>North</v>
      </c>
      <c r="P4517" s="9">
        <f>IF(ISBLANK(Table14[[#This Row],[Sales_Amount]]),MEDIAN(Table14[Sales_Amount]),Table14[[#This Row],[Sales_Amount]])</f>
        <v>75636.62</v>
      </c>
      <c r="Q4517" s="11">
        <f>IF(ISBLANK(Table14[[#This Row],[Quantity_Sold]]),MEDIAN(Table14[Quantity_Sold]),Table14[[#This Row],[Quantity_Sold]])</f>
        <v>49</v>
      </c>
      <c r="R4517" s="4" t="str">
        <f>TRIM(Table14[[#This Row],[Product_Category]])</f>
        <v>Electronics</v>
      </c>
      <c r="S4517" s="4" t="str">
        <f>PROPER(Table14[[#This Row],[Customer_Type]])</f>
        <v>Returning</v>
      </c>
      <c r="T4517" s="13">
        <f>IF(ISBLANK(Table14[[#This Row],[Discount]]),MEDIAN(Table14[Discount]),Table14[[#This Row],[Discount]])</f>
        <v>0.22</v>
      </c>
    </row>
    <row r="4518" spans="1:20" x14ac:dyDescent="0.3">
      <c r="A4518">
        <v>1011</v>
      </c>
      <c r="B4518" s="1">
        <v>45047</v>
      </c>
      <c r="C4518" t="s">
        <v>23</v>
      </c>
      <c r="D4518" t="s">
        <v>30</v>
      </c>
      <c r="E4518">
        <v>31915.84</v>
      </c>
      <c r="F4518">
        <v>48</v>
      </c>
      <c r="G4518" t="s">
        <v>21</v>
      </c>
      <c r="H4518" s="9">
        <v>629.84</v>
      </c>
      <c r="I4518" s="9">
        <v>810.87</v>
      </c>
      <c r="J4518" t="s">
        <v>25</v>
      </c>
      <c r="K4518">
        <v>0.18</v>
      </c>
      <c r="L4518" s="4" t="s">
        <v>17</v>
      </c>
      <c r="M4518" s="4" t="s">
        <v>22</v>
      </c>
      <c r="N4518" s="4" t="str">
        <f>IF(ISBLANK(Table14[[#This Row],[Sales_Rep]]),"Unknown",Table14[[#This Row],[Sales_Rep]])</f>
        <v>Charlie</v>
      </c>
      <c r="O4518" t="str">
        <f>PROPER(Table14[[#This Row],[Region]])</f>
        <v>South</v>
      </c>
      <c r="P4518" s="9">
        <f>IF(ISBLANK(Table14[[#This Row],[Sales_Amount]]),MEDIAN(Table14[Sales_Amount]),Table14[[#This Row],[Sales_Amount]])</f>
        <v>31915.84</v>
      </c>
      <c r="Q4518" s="11">
        <f>IF(ISBLANK(Table14[[#This Row],[Quantity_Sold]]),MEDIAN(Table14[Quantity_Sold]),Table14[[#This Row],[Quantity_Sold]])</f>
        <v>48</v>
      </c>
      <c r="R4518" s="4" t="str">
        <f>TRIM(Table14[[#This Row],[Product_Category]])</f>
        <v>Electronics</v>
      </c>
      <c r="S4518" s="4" t="str">
        <f>PROPER(Table14[[#This Row],[Customer_Type]])</f>
        <v>New</v>
      </c>
      <c r="T4518" s="13">
        <f>IF(ISBLANK(Table14[[#This Row],[Discount]]),MEDIAN(Table14[Discount]),Table14[[#This Row],[Discount]])</f>
        <v>0.18</v>
      </c>
    </row>
    <row r="4519" spans="1:20" x14ac:dyDescent="0.3">
      <c r="A4519">
        <v>1338</v>
      </c>
      <c r="B4519" s="1">
        <v>45033</v>
      </c>
      <c r="C4519" t="s">
        <v>29</v>
      </c>
      <c r="D4519" t="s">
        <v>30</v>
      </c>
      <c r="E4519">
        <v>209137.05</v>
      </c>
      <c r="F4519">
        <v>49</v>
      </c>
      <c r="G4519" t="s">
        <v>21</v>
      </c>
      <c r="H4519" s="9">
        <v>3808.32</v>
      </c>
      <c r="I4519" s="9">
        <v>4492.74</v>
      </c>
      <c r="J4519" t="s">
        <v>16</v>
      </c>
      <c r="K4519">
        <v>0.05</v>
      </c>
      <c r="L4519" s="4" t="s">
        <v>17</v>
      </c>
      <c r="M4519" s="4" t="s">
        <v>18</v>
      </c>
      <c r="N4519" s="4" t="str">
        <f>IF(ISBLANK(Table14[[#This Row],[Sales_Rep]]),"Unknown",Table14[[#This Row],[Sales_Rep]])</f>
        <v>Bob</v>
      </c>
      <c r="O4519" t="str">
        <f>PROPER(Table14[[#This Row],[Region]])</f>
        <v>South</v>
      </c>
      <c r="P4519" s="9">
        <f>IF(ISBLANK(Table14[[#This Row],[Sales_Amount]]),MEDIAN(Table14[Sales_Amount]),Table14[[#This Row],[Sales_Amount]])</f>
        <v>209137.05</v>
      </c>
      <c r="Q4519" s="11">
        <f>IF(ISBLANK(Table14[[#This Row],[Quantity_Sold]]),MEDIAN(Table14[Quantity_Sold]),Table14[[#This Row],[Quantity_Sold]])</f>
        <v>49</v>
      </c>
      <c r="R4519" s="4" t="str">
        <f>TRIM(Table14[[#This Row],[Product_Category]])</f>
        <v>Electronics</v>
      </c>
      <c r="S4519" s="4" t="str">
        <f>PROPER(Table14[[#This Row],[Customer_Type]])</f>
        <v>Returning</v>
      </c>
      <c r="T4519" s="13">
        <f>IF(ISBLANK(Table14[[#This Row],[Discount]]),MEDIAN(Table14[Discount]),Table14[[#This Row],[Discount]])</f>
        <v>0.05</v>
      </c>
    </row>
    <row r="4520" spans="1:20" x14ac:dyDescent="0.3">
      <c r="A4520">
        <v>1334</v>
      </c>
      <c r="B4520" s="1">
        <v>44991</v>
      </c>
      <c r="C4520" t="s">
        <v>13</v>
      </c>
      <c r="D4520" t="s">
        <v>30</v>
      </c>
      <c r="E4520">
        <v>188189.32</v>
      </c>
      <c r="F4520">
        <v>41</v>
      </c>
      <c r="G4520" t="s">
        <v>24</v>
      </c>
      <c r="H4520" s="9">
        <v>3734.4</v>
      </c>
      <c r="I4520" s="9">
        <v>5337.19</v>
      </c>
      <c r="J4520" t="s">
        <v>16</v>
      </c>
      <c r="K4520">
        <v>0.14000000000000001</v>
      </c>
      <c r="L4520" s="4" t="s">
        <v>26</v>
      </c>
      <c r="M4520" s="4" t="s">
        <v>18</v>
      </c>
      <c r="N4520" s="4" t="str">
        <f>IF(ISBLANK(Table14[[#This Row],[Sales_Rep]]),"Unknown",Table14[[#This Row],[Sales_Rep]])</f>
        <v>David</v>
      </c>
      <c r="O4520" t="str">
        <f>PROPER(Table14[[#This Row],[Region]])</f>
        <v>South</v>
      </c>
      <c r="P4520" s="9">
        <f>IF(ISBLANK(Table14[[#This Row],[Sales_Amount]]),MEDIAN(Table14[Sales_Amount]),Table14[[#This Row],[Sales_Amount]])</f>
        <v>188189.32</v>
      </c>
      <c r="Q4520" s="11">
        <f>IF(ISBLANK(Table14[[#This Row],[Quantity_Sold]]),MEDIAN(Table14[Quantity_Sold]),Table14[[#This Row],[Quantity_Sold]])</f>
        <v>41</v>
      </c>
      <c r="R4520" s="4" t="str">
        <f>TRIM(Table14[[#This Row],[Product_Category]])</f>
        <v>Clothing</v>
      </c>
      <c r="S4520" s="4" t="str">
        <f>PROPER(Table14[[#This Row],[Customer_Type]])</f>
        <v>Returning</v>
      </c>
      <c r="T4520" s="13">
        <f>IF(ISBLANK(Table14[[#This Row],[Discount]]),MEDIAN(Table14[Discount]),Table14[[#This Row],[Discount]])</f>
        <v>0.14000000000000001</v>
      </c>
    </row>
    <row r="4521" spans="1:20" x14ac:dyDescent="0.3">
      <c r="A4521">
        <v>1483</v>
      </c>
      <c r="B4521" s="1">
        <v>45574</v>
      </c>
      <c r="C4521" t="s">
        <v>23</v>
      </c>
      <c r="D4521" t="s">
        <v>20</v>
      </c>
      <c r="E4521">
        <v>101292.32</v>
      </c>
      <c r="F4521">
        <v>31</v>
      </c>
      <c r="G4521" t="s">
        <v>21</v>
      </c>
      <c r="H4521" s="9">
        <v>3526.66</v>
      </c>
      <c r="I4521" s="9">
        <v>3936.74</v>
      </c>
      <c r="J4521" t="s">
        <v>25</v>
      </c>
      <c r="K4521">
        <v>0.17</v>
      </c>
      <c r="L4521" s="4" t="s">
        <v>17</v>
      </c>
      <c r="M4521" s="4" t="s">
        <v>18</v>
      </c>
      <c r="N4521" s="4" t="str">
        <f>IF(ISBLANK(Table14[[#This Row],[Sales_Rep]]),"Unknown",Table14[[#This Row],[Sales_Rep]])</f>
        <v>Charlie</v>
      </c>
      <c r="O4521" t="str">
        <f>PROPER(Table14[[#This Row],[Region]])</f>
        <v>North</v>
      </c>
      <c r="P4521" s="9">
        <f>IF(ISBLANK(Table14[[#This Row],[Sales_Amount]]),MEDIAN(Table14[Sales_Amount]),Table14[[#This Row],[Sales_Amount]])</f>
        <v>101292.32</v>
      </c>
      <c r="Q4521" s="11">
        <f>IF(ISBLANK(Table14[[#This Row],[Quantity_Sold]]),MEDIAN(Table14[Quantity_Sold]),Table14[[#This Row],[Quantity_Sold]])</f>
        <v>31</v>
      </c>
      <c r="R4521" s="4" t="str">
        <f>TRIM(Table14[[#This Row],[Product_Category]])</f>
        <v>Electronics</v>
      </c>
      <c r="S4521" s="4" t="str">
        <f>PROPER(Table14[[#This Row],[Customer_Type]])</f>
        <v>New</v>
      </c>
      <c r="T4521" s="13">
        <f>IF(ISBLANK(Table14[[#This Row],[Discount]]),MEDIAN(Table14[Discount]),Table14[[#This Row],[Discount]])</f>
        <v>0.17</v>
      </c>
    </row>
    <row r="4522" spans="1:20" x14ac:dyDescent="0.3">
      <c r="A4522">
        <v>1216</v>
      </c>
      <c r="B4522" s="1">
        <v>45553</v>
      </c>
      <c r="C4522" t="s">
        <v>32</v>
      </c>
      <c r="D4522" t="s">
        <v>14</v>
      </c>
      <c r="E4522">
        <v>209399.3</v>
      </c>
      <c r="F4522">
        <v>39</v>
      </c>
      <c r="G4522" t="s">
        <v>28</v>
      </c>
      <c r="H4522" s="9">
        <v>4465.46</v>
      </c>
      <c r="I4522" s="9">
        <v>6391.92</v>
      </c>
      <c r="J4522" t="s">
        <v>16</v>
      </c>
      <c r="K4522">
        <v>0.16</v>
      </c>
      <c r="L4522" s="4" t="s">
        <v>26</v>
      </c>
      <c r="M4522" s="4" t="s">
        <v>18</v>
      </c>
      <c r="N4522" s="4" t="str">
        <f>IF(ISBLANK(Table14[[#This Row],[Sales_Rep]]),"Unknown",Table14[[#This Row],[Sales_Rep]])</f>
        <v>Alice</v>
      </c>
      <c r="O4522" t="str">
        <f>PROPER(Table14[[#This Row],[Region]])</f>
        <v>East</v>
      </c>
      <c r="P4522" s="9">
        <f>IF(ISBLANK(Table14[[#This Row],[Sales_Amount]]),MEDIAN(Table14[Sales_Amount]),Table14[[#This Row],[Sales_Amount]])</f>
        <v>209399.3</v>
      </c>
      <c r="Q4522" s="11">
        <f>IF(ISBLANK(Table14[[#This Row],[Quantity_Sold]]),MEDIAN(Table14[Quantity_Sold]),Table14[[#This Row],[Quantity_Sold]])</f>
        <v>39</v>
      </c>
      <c r="R4522" s="4" t="str">
        <f>TRIM(Table14[[#This Row],[Product_Category]])</f>
        <v>Furniture</v>
      </c>
      <c r="S4522" s="4" t="str">
        <f>PROPER(Table14[[#This Row],[Customer_Type]])</f>
        <v>Returning</v>
      </c>
      <c r="T4522" s="13">
        <f>IF(ISBLANK(Table14[[#This Row],[Discount]]),MEDIAN(Table14[Discount]),Table14[[#This Row],[Discount]])</f>
        <v>0.16</v>
      </c>
    </row>
    <row r="4523" spans="1:20" x14ac:dyDescent="0.3">
      <c r="A4523">
        <v>1408</v>
      </c>
      <c r="B4523" s="1">
        <v>45227</v>
      </c>
      <c r="C4523" t="s">
        <v>19</v>
      </c>
      <c r="D4523" t="s">
        <v>14</v>
      </c>
      <c r="E4523">
        <v>139109.76999999999</v>
      </c>
      <c r="F4523">
        <v>47</v>
      </c>
      <c r="G4523" t="s">
        <v>24</v>
      </c>
      <c r="H4523" s="9">
        <v>2879.14</v>
      </c>
      <c r="I4523" s="9">
        <v>3746.56</v>
      </c>
      <c r="J4523" t="s">
        <v>16</v>
      </c>
      <c r="K4523">
        <v>0.21</v>
      </c>
      <c r="L4523" s="4" t="s">
        <v>31</v>
      </c>
      <c r="M4523" s="4" t="s">
        <v>22</v>
      </c>
      <c r="N4523" s="4" t="str">
        <f>IF(ISBLANK(Table14[[#This Row],[Sales_Rep]]),"Unknown",Table14[[#This Row],[Sales_Rep]])</f>
        <v>Eve</v>
      </c>
      <c r="O4523" t="str">
        <f>PROPER(Table14[[#This Row],[Region]])</f>
        <v>East</v>
      </c>
      <c r="P4523" s="9">
        <f>IF(ISBLANK(Table14[[#This Row],[Sales_Amount]]),MEDIAN(Table14[Sales_Amount]),Table14[[#This Row],[Sales_Amount]])</f>
        <v>139109.76999999999</v>
      </c>
      <c r="Q4523" s="11">
        <f>IF(ISBLANK(Table14[[#This Row],[Quantity_Sold]]),MEDIAN(Table14[Quantity_Sold]),Table14[[#This Row],[Quantity_Sold]])</f>
        <v>47</v>
      </c>
      <c r="R4523" s="4" t="str">
        <f>TRIM(Table14[[#This Row],[Product_Category]])</f>
        <v>Clothing</v>
      </c>
      <c r="S4523" s="4" t="str">
        <f>PROPER(Table14[[#This Row],[Customer_Type]])</f>
        <v>Returning</v>
      </c>
      <c r="T4523" s="13">
        <f>IF(ISBLANK(Table14[[#This Row],[Discount]]),MEDIAN(Table14[Discount]),Table14[[#This Row],[Discount]])</f>
        <v>0.21</v>
      </c>
    </row>
    <row r="4524" spans="1:20" x14ac:dyDescent="0.3">
      <c r="A4524">
        <v>1285</v>
      </c>
      <c r="B4524" s="1">
        <v>45555</v>
      </c>
      <c r="C4524" t="s">
        <v>19</v>
      </c>
      <c r="D4524" t="s">
        <v>30</v>
      </c>
      <c r="E4524">
        <v>66909.94</v>
      </c>
      <c r="F4524">
        <v>21</v>
      </c>
      <c r="G4524" t="s">
        <v>21</v>
      </c>
      <c r="H4524" s="9">
        <v>2592.2399999999998</v>
      </c>
      <c r="I4524" s="9">
        <v>3838.78</v>
      </c>
      <c r="J4524" t="s">
        <v>16</v>
      </c>
      <c r="K4524">
        <v>0.17</v>
      </c>
      <c r="L4524" s="4" t="s">
        <v>26</v>
      </c>
      <c r="M4524" s="4" t="s">
        <v>18</v>
      </c>
      <c r="N4524" s="4" t="str">
        <f>IF(ISBLANK(Table14[[#This Row],[Sales_Rep]]),"Unknown",Table14[[#This Row],[Sales_Rep]])</f>
        <v>Eve</v>
      </c>
      <c r="O4524" t="str">
        <f>PROPER(Table14[[#This Row],[Region]])</f>
        <v>South</v>
      </c>
      <c r="P4524" s="9">
        <f>IF(ISBLANK(Table14[[#This Row],[Sales_Amount]]),MEDIAN(Table14[Sales_Amount]),Table14[[#This Row],[Sales_Amount]])</f>
        <v>66909.94</v>
      </c>
      <c r="Q4524" s="11">
        <f>IF(ISBLANK(Table14[[#This Row],[Quantity_Sold]]),MEDIAN(Table14[Quantity_Sold]),Table14[[#This Row],[Quantity_Sold]])</f>
        <v>21</v>
      </c>
      <c r="R4524" s="4" t="str">
        <f>TRIM(Table14[[#This Row],[Product_Category]])</f>
        <v>Electronics</v>
      </c>
      <c r="S4524" s="4" t="str">
        <f>PROPER(Table14[[#This Row],[Customer_Type]])</f>
        <v>Returning</v>
      </c>
      <c r="T4524" s="13">
        <f>IF(ISBLANK(Table14[[#This Row],[Discount]]),MEDIAN(Table14[Discount]),Table14[[#This Row],[Discount]])</f>
        <v>0.17</v>
      </c>
    </row>
    <row r="4525" spans="1:20" x14ac:dyDescent="0.3">
      <c r="A4525">
        <v>1412</v>
      </c>
      <c r="B4525" s="1">
        <v>45009</v>
      </c>
      <c r="C4525" t="s">
        <v>32</v>
      </c>
      <c r="D4525" t="s">
        <v>30</v>
      </c>
      <c r="E4525">
        <v>18006.490000000002</v>
      </c>
      <c r="F4525">
        <v>49</v>
      </c>
      <c r="G4525" t="s">
        <v>15</v>
      </c>
      <c r="H4525" s="9">
        <v>330.75</v>
      </c>
      <c r="I4525" s="9">
        <v>422.39</v>
      </c>
      <c r="J4525" t="s">
        <v>16</v>
      </c>
      <c r="K4525">
        <v>0.13</v>
      </c>
      <c r="L4525" s="4" t="s">
        <v>17</v>
      </c>
      <c r="M4525" s="4" t="s">
        <v>22</v>
      </c>
      <c r="N4525" s="4" t="str">
        <f>IF(ISBLANK(Table14[[#This Row],[Sales_Rep]]),"Unknown",Table14[[#This Row],[Sales_Rep]])</f>
        <v>Alice</v>
      </c>
      <c r="O4525" t="str">
        <f>PROPER(Table14[[#This Row],[Region]])</f>
        <v>South</v>
      </c>
      <c r="P4525" s="9">
        <f>IF(ISBLANK(Table14[[#This Row],[Sales_Amount]]),MEDIAN(Table14[Sales_Amount]),Table14[[#This Row],[Sales_Amount]])</f>
        <v>18006.490000000002</v>
      </c>
      <c r="Q4525" s="11">
        <f>IF(ISBLANK(Table14[[#This Row],[Quantity_Sold]]),MEDIAN(Table14[Quantity_Sold]),Table14[[#This Row],[Quantity_Sold]])</f>
        <v>49</v>
      </c>
      <c r="R4525" s="4" t="str">
        <f>TRIM(Table14[[#This Row],[Product_Category]])</f>
        <v>Food</v>
      </c>
      <c r="S4525" s="4" t="str">
        <f>PROPER(Table14[[#This Row],[Customer_Type]])</f>
        <v>Returning</v>
      </c>
      <c r="T4525" s="13">
        <f>IF(ISBLANK(Table14[[#This Row],[Discount]]),MEDIAN(Table14[Discount]),Table14[[#This Row],[Discount]])</f>
        <v>0.13</v>
      </c>
    </row>
    <row r="4526" spans="1:20" x14ac:dyDescent="0.3">
      <c r="A4526">
        <v>1418</v>
      </c>
      <c r="B4526" s="1">
        <v>45038</v>
      </c>
      <c r="C4526" t="s">
        <v>32</v>
      </c>
      <c r="D4526" t="s">
        <v>27</v>
      </c>
      <c r="E4526">
        <v>47061.120000000003</v>
      </c>
      <c r="F4526">
        <v>8</v>
      </c>
      <c r="G4526" t="s">
        <v>21</v>
      </c>
      <c r="H4526" s="9">
        <v>4952.34</v>
      </c>
      <c r="I4526" s="9">
        <v>7353.3</v>
      </c>
      <c r="J4526" t="s">
        <v>16</v>
      </c>
      <c r="K4526">
        <v>0.2</v>
      </c>
      <c r="L4526" s="4" t="s">
        <v>31</v>
      </c>
      <c r="M4526" s="4" t="s">
        <v>18</v>
      </c>
      <c r="N4526" s="4" t="str">
        <f>IF(ISBLANK(Table14[[#This Row],[Sales_Rep]]),"Unknown",Table14[[#This Row],[Sales_Rep]])</f>
        <v>Alice</v>
      </c>
      <c r="O4526" t="str">
        <f>PROPER(Table14[[#This Row],[Region]])</f>
        <v>West</v>
      </c>
      <c r="P4526" s="9">
        <f>IF(ISBLANK(Table14[[#This Row],[Sales_Amount]]),MEDIAN(Table14[Sales_Amount]),Table14[[#This Row],[Sales_Amount]])</f>
        <v>47061.120000000003</v>
      </c>
      <c r="Q4526" s="11">
        <f>IF(ISBLANK(Table14[[#This Row],[Quantity_Sold]]),MEDIAN(Table14[Quantity_Sold]),Table14[[#This Row],[Quantity_Sold]])</f>
        <v>8</v>
      </c>
      <c r="R4526" s="4" t="str">
        <f>TRIM(Table14[[#This Row],[Product_Category]])</f>
        <v>Electronics</v>
      </c>
      <c r="S4526" s="4" t="str">
        <f>PROPER(Table14[[#This Row],[Customer_Type]])</f>
        <v>Returning</v>
      </c>
      <c r="T4526" s="13">
        <f>IF(ISBLANK(Table14[[#This Row],[Discount]]),MEDIAN(Table14[Discount]),Table14[[#This Row],[Discount]])</f>
        <v>0.2</v>
      </c>
    </row>
    <row r="4527" spans="1:20" x14ac:dyDescent="0.3">
      <c r="A4527">
        <v>1482</v>
      </c>
      <c r="B4527" s="1">
        <v>45192</v>
      </c>
      <c r="C4527" t="s">
        <v>19</v>
      </c>
      <c r="D4527" t="s">
        <v>27</v>
      </c>
      <c r="E4527">
        <v>86084.27</v>
      </c>
      <c r="F4527">
        <v>23</v>
      </c>
      <c r="G4527" t="s">
        <v>15</v>
      </c>
      <c r="H4527" s="9">
        <v>3609.04</v>
      </c>
      <c r="I4527" s="9">
        <v>4024.51</v>
      </c>
      <c r="J4527" t="s">
        <v>25</v>
      </c>
      <c r="K4527">
        <v>7.0000000000000007E-2</v>
      </c>
      <c r="L4527" s="4" t="s">
        <v>26</v>
      </c>
      <c r="M4527" s="4" t="s">
        <v>18</v>
      </c>
      <c r="N4527" s="4" t="str">
        <f>IF(ISBLANK(Table14[[#This Row],[Sales_Rep]]),"Unknown",Table14[[#This Row],[Sales_Rep]])</f>
        <v>Eve</v>
      </c>
      <c r="O4527" t="str">
        <f>PROPER(Table14[[#This Row],[Region]])</f>
        <v>West</v>
      </c>
      <c r="P4527" s="9">
        <f>IF(ISBLANK(Table14[[#This Row],[Sales_Amount]]),MEDIAN(Table14[Sales_Amount]),Table14[[#This Row],[Sales_Amount]])</f>
        <v>86084.27</v>
      </c>
      <c r="Q4527" s="11">
        <f>IF(ISBLANK(Table14[[#This Row],[Quantity_Sold]]),MEDIAN(Table14[Quantity_Sold]),Table14[[#This Row],[Quantity_Sold]])</f>
        <v>23</v>
      </c>
      <c r="R4527" s="4" t="str">
        <f>TRIM(Table14[[#This Row],[Product_Category]])</f>
        <v>Food</v>
      </c>
      <c r="S4527" s="4" t="str">
        <f>PROPER(Table14[[#This Row],[Customer_Type]])</f>
        <v>New</v>
      </c>
      <c r="T4527" s="13">
        <f>IF(ISBLANK(Table14[[#This Row],[Discount]]),MEDIAN(Table14[Discount]),Table14[[#This Row],[Discount]])</f>
        <v>7.0000000000000007E-2</v>
      </c>
    </row>
    <row r="4528" spans="1:20" x14ac:dyDescent="0.3">
      <c r="A4528">
        <v>1374</v>
      </c>
      <c r="B4528" s="1">
        <v>45248</v>
      </c>
      <c r="C4528" t="s">
        <v>23</v>
      </c>
      <c r="D4528" t="s">
        <v>27</v>
      </c>
      <c r="E4528">
        <v>14389.67</v>
      </c>
      <c r="F4528">
        <v>14</v>
      </c>
      <c r="G4528" t="s">
        <v>28</v>
      </c>
      <c r="H4528" s="9">
        <v>743.94</v>
      </c>
      <c r="I4528" s="9">
        <v>1070.6600000000001</v>
      </c>
      <c r="J4528" t="s">
        <v>16</v>
      </c>
      <c r="K4528">
        <v>0.04</v>
      </c>
      <c r="L4528" s="4" t="s">
        <v>26</v>
      </c>
      <c r="M4528" s="4" t="s">
        <v>18</v>
      </c>
      <c r="N4528" s="4" t="str">
        <f>IF(ISBLANK(Table14[[#This Row],[Sales_Rep]]),"Unknown",Table14[[#This Row],[Sales_Rep]])</f>
        <v>Charlie</v>
      </c>
      <c r="O4528" t="str">
        <f>PROPER(Table14[[#This Row],[Region]])</f>
        <v>West</v>
      </c>
      <c r="P4528" s="9">
        <f>IF(ISBLANK(Table14[[#This Row],[Sales_Amount]]),MEDIAN(Table14[Sales_Amount]),Table14[[#This Row],[Sales_Amount]])</f>
        <v>14389.67</v>
      </c>
      <c r="Q4528" s="11">
        <f>IF(ISBLANK(Table14[[#This Row],[Quantity_Sold]]),MEDIAN(Table14[Quantity_Sold]),Table14[[#This Row],[Quantity_Sold]])</f>
        <v>14</v>
      </c>
      <c r="R4528" s="4" t="str">
        <f>TRIM(Table14[[#This Row],[Product_Category]])</f>
        <v>Furniture</v>
      </c>
      <c r="S4528" s="4" t="str">
        <f>PROPER(Table14[[#This Row],[Customer_Type]])</f>
        <v>Returning</v>
      </c>
      <c r="T4528" s="13">
        <f>IF(ISBLANK(Table14[[#This Row],[Discount]]),MEDIAN(Table14[Discount]),Table14[[#This Row],[Discount]])</f>
        <v>0.04</v>
      </c>
    </row>
    <row r="4529" spans="1:20" x14ac:dyDescent="0.3">
      <c r="A4529">
        <v>1007</v>
      </c>
      <c r="B4529" s="1">
        <v>45085</v>
      </c>
      <c r="C4529" t="s">
        <v>19</v>
      </c>
      <c r="D4529" t="s">
        <v>14</v>
      </c>
      <c r="E4529">
        <v>25660.16</v>
      </c>
      <c r="F4529">
        <v>7</v>
      </c>
      <c r="G4529" t="s">
        <v>28</v>
      </c>
      <c r="H4529" s="9">
        <v>3001.82</v>
      </c>
      <c r="I4529" s="9">
        <v>4165.6099999999997</v>
      </c>
      <c r="J4529" t="s">
        <v>25</v>
      </c>
      <c r="K4529">
        <v>0.12</v>
      </c>
      <c r="L4529" s="4" t="s">
        <v>26</v>
      </c>
      <c r="M4529" s="4" t="s">
        <v>18</v>
      </c>
      <c r="N4529" s="4" t="str">
        <f>IF(ISBLANK(Table14[[#This Row],[Sales_Rep]]),"Unknown",Table14[[#This Row],[Sales_Rep]])</f>
        <v>Eve</v>
      </c>
      <c r="O4529" t="str">
        <f>PROPER(Table14[[#This Row],[Region]])</f>
        <v>East</v>
      </c>
      <c r="P4529" s="9">
        <f>IF(ISBLANK(Table14[[#This Row],[Sales_Amount]]),MEDIAN(Table14[Sales_Amount]),Table14[[#This Row],[Sales_Amount]])</f>
        <v>25660.16</v>
      </c>
      <c r="Q4529" s="11">
        <f>IF(ISBLANK(Table14[[#This Row],[Quantity_Sold]]),MEDIAN(Table14[Quantity_Sold]),Table14[[#This Row],[Quantity_Sold]])</f>
        <v>7</v>
      </c>
      <c r="R4529" s="4" t="str">
        <f>TRIM(Table14[[#This Row],[Product_Category]])</f>
        <v>Furniture</v>
      </c>
      <c r="S4529" s="4" t="str">
        <f>PROPER(Table14[[#This Row],[Customer_Type]])</f>
        <v>New</v>
      </c>
      <c r="T4529" s="13">
        <f>IF(ISBLANK(Table14[[#This Row],[Discount]]),MEDIAN(Table14[Discount]),Table14[[#This Row],[Discount]])</f>
        <v>0.12</v>
      </c>
    </row>
    <row r="4530" spans="1:20" x14ac:dyDescent="0.3">
      <c r="A4530">
        <v>1136</v>
      </c>
      <c r="B4530" s="1">
        <v>45146</v>
      </c>
      <c r="C4530" t="s">
        <v>32</v>
      </c>
      <c r="D4530" t="s">
        <v>27</v>
      </c>
      <c r="E4530">
        <v>69824.460000000006</v>
      </c>
      <c r="F4530">
        <v>48</v>
      </c>
      <c r="G4530" t="s">
        <v>21</v>
      </c>
      <c r="H4530" s="9">
        <v>1013.12</v>
      </c>
      <c r="I4530" s="9">
        <v>1469.37</v>
      </c>
      <c r="J4530" t="s">
        <v>25</v>
      </c>
      <c r="K4530">
        <v>0.01</v>
      </c>
      <c r="L4530" s="4" t="s">
        <v>31</v>
      </c>
      <c r="M4530" s="4" t="s">
        <v>22</v>
      </c>
      <c r="N4530" s="4" t="str">
        <f>IF(ISBLANK(Table14[[#This Row],[Sales_Rep]]),"Unknown",Table14[[#This Row],[Sales_Rep]])</f>
        <v>Alice</v>
      </c>
      <c r="O4530" t="str">
        <f>PROPER(Table14[[#This Row],[Region]])</f>
        <v>West</v>
      </c>
      <c r="P4530" s="9">
        <f>IF(ISBLANK(Table14[[#This Row],[Sales_Amount]]),MEDIAN(Table14[Sales_Amount]),Table14[[#This Row],[Sales_Amount]])</f>
        <v>69824.460000000006</v>
      </c>
      <c r="Q4530" s="11">
        <f>IF(ISBLANK(Table14[[#This Row],[Quantity_Sold]]),MEDIAN(Table14[Quantity_Sold]),Table14[[#This Row],[Quantity_Sold]])</f>
        <v>48</v>
      </c>
      <c r="R4530" s="4" t="str">
        <f>TRIM(Table14[[#This Row],[Product_Category]])</f>
        <v>Electronics</v>
      </c>
      <c r="S4530" s="4" t="str">
        <f>PROPER(Table14[[#This Row],[Customer_Type]])</f>
        <v>New</v>
      </c>
      <c r="T4530" s="13">
        <f>IF(ISBLANK(Table14[[#This Row],[Discount]]),MEDIAN(Table14[Discount]),Table14[[#This Row],[Discount]])</f>
        <v>0.01</v>
      </c>
    </row>
    <row r="4531" spans="1:20" x14ac:dyDescent="0.3">
      <c r="A4531">
        <v>1170</v>
      </c>
      <c r="B4531" s="1">
        <v>45120</v>
      </c>
      <c r="C4531" t="s">
        <v>13</v>
      </c>
      <c r="D4531" t="s">
        <v>14</v>
      </c>
      <c r="E4531">
        <v>49530.21</v>
      </c>
      <c r="F4531">
        <v>23</v>
      </c>
      <c r="G4531" t="s">
        <v>24</v>
      </c>
      <c r="H4531" s="9">
        <v>1761.61</v>
      </c>
      <c r="I4531" s="9">
        <v>2220.09</v>
      </c>
      <c r="J4531" t="s">
        <v>25</v>
      </c>
      <c r="K4531">
        <v>0.03</v>
      </c>
      <c r="L4531" s="4" t="s">
        <v>17</v>
      </c>
      <c r="M4531" s="4" t="s">
        <v>18</v>
      </c>
      <c r="N4531" s="4" t="str">
        <f>IF(ISBLANK(Table14[[#This Row],[Sales_Rep]]),"Unknown",Table14[[#This Row],[Sales_Rep]])</f>
        <v>David</v>
      </c>
      <c r="O4531" t="str">
        <f>PROPER(Table14[[#This Row],[Region]])</f>
        <v>East</v>
      </c>
      <c r="P4531" s="9">
        <f>IF(ISBLANK(Table14[[#This Row],[Sales_Amount]]),MEDIAN(Table14[Sales_Amount]),Table14[[#This Row],[Sales_Amount]])</f>
        <v>49530.21</v>
      </c>
      <c r="Q4531" s="11">
        <f>IF(ISBLANK(Table14[[#This Row],[Quantity_Sold]]),MEDIAN(Table14[Quantity_Sold]),Table14[[#This Row],[Quantity_Sold]])</f>
        <v>23</v>
      </c>
      <c r="R4531" s="4" t="str">
        <f>TRIM(Table14[[#This Row],[Product_Category]])</f>
        <v>Clothing</v>
      </c>
      <c r="S4531" s="4" t="str">
        <f>PROPER(Table14[[#This Row],[Customer_Type]])</f>
        <v>New</v>
      </c>
      <c r="T4531" s="13">
        <f>IF(ISBLANK(Table14[[#This Row],[Discount]]),MEDIAN(Table14[Discount]),Table14[[#This Row],[Discount]])</f>
        <v>0.03</v>
      </c>
    </row>
    <row r="4532" spans="1:20" x14ac:dyDescent="0.3">
      <c r="A4532">
        <v>1114</v>
      </c>
      <c r="B4532" s="1">
        <v>45434</v>
      </c>
      <c r="C4532" t="s">
        <v>29</v>
      </c>
      <c r="D4532" t="s">
        <v>20</v>
      </c>
      <c r="E4532">
        <v>34845.93</v>
      </c>
      <c r="F4532">
        <v>19</v>
      </c>
      <c r="G4532" t="s">
        <v>24</v>
      </c>
      <c r="H4532" s="9">
        <v>1473</v>
      </c>
      <c r="I4532" s="9">
        <v>2060.67</v>
      </c>
      <c r="J4532" t="s">
        <v>16</v>
      </c>
      <c r="K4532">
        <v>0.11</v>
      </c>
      <c r="L4532" s="4" t="s">
        <v>26</v>
      </c>
      <c r="M4532" s="4" t="s">
        <v>18</v>
      </c>
      <c r="N4532" s="4" t="str">
        <f>IF(ISBLANK(Table14[[#This Row],[Sales_Rep]]),"Unknown",Table14[[#This Row],[Sales_Rep]])</f>
        <v>Bob</v>
      </c>
      <c r="O4532" t="str">
        <f>PROPER(Table14[[#This Row],[Region]])</f>
        <v>North</v>
      </c>
      <c r="P4532" s="9">
        <f>IF(ISBLANK(Table14[[#This Row],[Sales_Amount]]),MEDIAN(Table14[Sales_Amount]),Table14[[#This Row],[Sales_Amount]])</f>
        <v>34845.93</v>
      </c>
      <c r="Q4532" s="11">
        <f>IF(ISBLANK(Table14[[#This Row],[Quantity_Sold]]),MEDIAN(Table14[Quantity_Sold]),Table14[[#This Row],[Quantity_Sold]])</f>
        <v>19</v>
      </c>
      <c r="R4532" s="4" t="str">
        <f>TRIM(Table14[[#This Row],[Product_Category]])</f>
        <v>Clothing</v>
      </c>
      <c r="S4532" s="4" t="str">
        <f>PROPER(Table14[[#This Row],[Customer_Type]])</f>
        <v>Returning</v>
      </c>
      <c r="T4532" s="13">
        <f>IF(ISBLANK(Table14[[#This Row],[Discount]]),MEDIAN(Table14[Discount]),Table14[[#This Row],[Discount]])</f>
        <v>0.11</v>
      </c>
    </row>
    <row r="4533" spans="1:20" x14ac:dyDescent="0.3">
      <c r="A4533">
        <v>1340</v>
      </c>
      <c r="B4533" s="1">
        <v>45346</v>
      </c>
      <c r="C4533" t="s">
        <v>13</v>
      </c>
      <c r="D4533" t="s">
        <v>20</v>
      </c>
      <c r="E4533">
        <v>44684.800000000003</v>
      </c>
      <c r="F4533">
        <v>17</v>
      </c>
      <c r="G4533" t="s">
        <v>21</v>
      </c>
      <c r="H4533" s="9">
        <v>3072.6</v>
      </c>
      <c r="I4533" s="9">
        <v>3504.69</v>
      </c>
      <c r="J4533" t="s">
        <v>25</v>
      </c>
      <c r="K4533">
        <v>0.25</v>
      </c>
      <c r="L4533" s="4" t="s">
        <v>17</v>
      </c>
      <c r="M4533" s="4" t="s">
        <v>22</v>
      </c>
      <c r="N4533" s="4" t="str">
        <f>IF(ISBLANK(Table14[[#This Row],[Sales_Rep]]),"Unknown",Table14[[#This Row],[Sales_Rep]])</f>
        <v>David</v>
      </c>
      <c r="O4533" t="str">
        <f>PROPER(Table14[[#This Row],[Region]])</f>
        <v>North</v>
      </c>
      <c r="P4533" s="9">
        <f>IF(ISBLANK(Table14[[#This Row],[Sales_Amount]]),MEDIAN(Table14[Sales_Amount]),Table14[[#This Row],[Sales_Amount]])</f>
        <v>44684.800000000003</v>
      </c>
      <c r="Q4533" s="11">
        <f>IF(ISBLANK(Table14[[#This Row],[Quantity_Sold]]),MEDIAN(Table14[Quantity_Sold]),Table14[[#This Row],[Quantity_Sold]])</f>
        <v>17</v>
      </c>
      <c r="R4533" s="4" t="str">
        <f>TRIM(Table14[[#This Row],[Product_Category]])</f>
        <v>Electronics</v>
      </c>
      <c r="S4533" s="4" t="str">
        <f>PROPER(Table14[[#This Row],[Customer_Type]])</f>
        <v>New</v>
      </c>
      <c r="T4533" s="13">
        <f>IF(ISBLANK(Table14[[#This Row],[Discount]]),MEDIAN(Table14[Discount]),Table14[[#This Row],[Discount]])</f>
        <v>0.25</v>
      </c>
    </row>
    <row r="4534" spans="1:20" x14ac:dyDescent="0.3">
      <c r="A4534">
        <v>1455</v>
      </c>
      <c r="B4534" s="1">
        <v>45431</v>
      </c>
      <c r="C4534" t="s">
        <v>13</v>
      </c>
      <c r="D4534" t="s">
        <v>14</v>
      </c>
      <c r="E4534">
        <v>30237.66</v>
      </c>
      <c r="F4534">
        <v>41</v>
      </c>
      <c r="G4534" t="s">
        <v>15</v>
      </c>
      <c r="H4534" s="9">
        <v>557.85</v>
      </c>
      <c r="I4534" s="9">
        <v>776.32</v>
      </c>
      <c r="J4534" t="s">
        <v>16</v>
      </c>
      <c r="K4534">
        <v>0.05</v>
      </c>
      <c r="L4534" s="4" t="s">
        <v>17</v>
      </c>
      <c r="M4534" s="4" t="s">
        <v>22</v>
      </c>
      <c r="N4534" s="4" t="str">
        <f>IF(ISBLANK(Table14[[#This Row],[Sales_Rep]]),"Unknown",Table14[[#This Row],[Sales_Rep]])</f>
        <v>David</v>
      </c>
      <c r="O4534" t="str">
        <f>PROPER(Table14[[#This Row],[Region]])</f>
        <v>East</v>
      </c>
      <c r="P4534" s="9">
        <f>IF(ISBLANK(Table14[[#This Row],[Sales_Amount]]),MEDIAN(Table14[Sales_Amount]),Table14[[#This Row],[Sales_Amount]])</f>
        <v>30237.66</v>
      </c>
      <c r="Q4534" s="11">
        <f>IF(ISBLANK(Table14[[#This Row],[Quantity_Sold]]),MEDIAN(Table14[Quantity_Sold]),Table14[[#This Row],[Quantity_Sold]])</f>
        <v>41</v>
      </c>
      <c r="R4534" s="4" t="str">
        <f>TRIM(Table14[[#This Row],[Product_Category]])</f>
        <v>Food</v>
      </c>
      <c r="S4534" s="4" t="str">
        <f>PROPER(Table14[[#This Row],[Customer_Type]])</f>
        <v>Returning</v>
      </c>
      <c r="T4534" s="13">
        <f>IF(ISBLANK(Table14[[#This Row],[Discount]]),MEDIAN(Table14[Discount]),Table14[[#This Row],[Discount]])</f>
        <v>0.05</v>
      </c>
    </row>
    <row r="4535" spans="1:20" x14ac:dyDescent="0.3">
      <c r="A4535">
        <v>1166</v>
      </c>
      <c r="B4535" s="1">
        <v>44983</v>
      </c>
      <c r="C4535" t="s">
        <v>32</v>
      </c>
      <c r="D4535" t="s">
        <v>27</v>
      </c>
      <c r="E4535">
        <v>2187.98</v>
      </c>
      <c r="F4535">
        <v>2</v>
      </c>
      <c r="G4535" t="s">
        <v>15</v>
      </c>
      <c r="H4535" s="9">
        <v>1032.56</v>
      </c>
      <c r="I4535" s="9">
        <v>1257.46</v>
      </c>
      <c r="J4535" t="s">
        <v>16</v>
      </c>
      <c r="K4535">
        <v>0.13</v>
      </c>
      <c r="L4535" s="4" t="s">
        <v>26</v>
      </c>
      <c r="M4535" s="4" t="s">
        <v>18</v>
      </c>
      <c r="N4535" s="4" t="str">
        <f>IF(ISBLANK(Table14[[#This Row],[Sales_Rep]]),"Unknown",Table14[[#This Row],[Sales_Rep]])</f>
        <v>Alice</v>
      </c>
      <c r="O4535" t="str">
        <f>PROPER(Table14[[#This Row],[Region]])</f>
        <v>West</v>
      </c>
      <c r="P4535" s="9">
        <f>IF(ISBLANK(Table14[[#This Row],[Sales_Amount]]),MEDIAN(Table14[Sales_Amount]),Table14[[#This Row],[Sales_Amount]])</f>
        <v>2187.98</v>
      </c>
      <c r="Q4535" s="11">
        <f>IF(ISBLANK(Table14[[#This Row],[Quantity_Sold]]),MEDIAN(Table14[Quantity_Sold]),Table14[[#This Row],[Quantity_Sold]])</f>
        <v>2</v>
      </c>
      <c r="R4535" s="4" t="str">
        <f>TRIM(Table14[[#This Row],[Product_Category]])</f>
        <v>Food</v>
      </c>
      <c r="S4535" s="4" t="str">
        <f>PROPER(Table14[[#This Row],[Customer_Type]])</f>
        <v>Returning</v>
      </c>
      <c r="T4535" s="13">
        <f>IF(ISBLANK(Table14[[#This Row],[Discount]]),MEDIAN(Table14[Discount]),Table14[[#This Row],[Discount]])</f>
        <v>0.13</v>
      </c>
    </row>
    <row r="4536" spans="1:20" x14ac:dyDescent="0.3">
      <c r="A4536">
        <v>1134</v>
      </c>
      <c r="B4536" s="1">
        <v>45004</v>
      </c>
      <c r="C4536" t="s">
        <v>19</v>
      </c>
      <c r="D4536" t="s">
        <v>27</v>
      </c>
      <c r="E4536">
        <v>21042.91</v>
      </c>
      <c r="F4536">
        <v>25</v>
      </c>
      <c r="G4536" t="s">
        <v>15</v>
      </c>
      <c r="H4536" s="9">
        <v>767.1</v>
      </c>
      <c r="I4536" s="9">
        <v>967.49</v>
      </c>
      <c r="J4536" t="s">
        <v>25</v>
      </c>
      <c r="K4536">
        <v>0.13</v>
      </c>
      <c r="L4536" s="4" t="s">
        <v>26</v>
      </c>
      <c r="M4536" s="4" t="s">
        <v>22</v>
      </c>
      <c r="N4536" s="4" t="str">
        <f>IF(ISBLANK(Table14[[#This Row],[Sales_Rep]]),"Unknown",Table14[[#This Row],[Sales_Rep]])</f>
        <v>Eve</v>
      </c>
      <c r="O4536" t="str">
        <f>PROPER(Table14[[#This Row],[Region]])</f>
        <v>West</v>
      </c>
      <c r="P4536" s="9">
        <f>IF(ISBLANK(Table14[[#This Row],[Sales_Amount]]),MEDIAN(Table14[Sales_Amount]),Table14[[#This Row],[Sales_Amount]])</f>
        <v>21042.91</v>
      </c>
      <c r="Q4536" s="11">
        <f>IF(ISBLANK(Table14[[#This Row],[Quantity_Sold]]),MEDIAN(Table14[Quantity_Sold]),Table14[[#This Row],[Quantity_Sold]])</f>
        <v>25</v>
      </c>
      <c r="R4536" s="4" t="str">
        <f>TRIM(Table14[[#This Row],[Product_Category]])</f>
        <v>Food</v>
      </c>
      <c r="S4536" s="4" t="str">
        <f>PROPER(Table14[[#This Row],[Customer_Type]])</f>
        <v>New</v>
      </c>
      <c r="T4536" s="13">
        <f>IF(ISBLANK(Table14[[#This Row],[Discount]]),MEDIAN(Table14[Discount]),Table14[[#This Row],[Discount]])</f>
        <v>0.13</v>
      </c>
    </row>
    <row r="4537" spans="1:20" x14ac:dyDescent="0.3">
      <c r="A4537">
        <v>1389</v>
      </c>
      <c r="B4537" s="1">
        <v>45337</v>
      </c>
      <c r="C4537" t="s">
        <v>23</v>
      </c>
      <c r="D4537" t="s">
        <v>27</v>
      </c>
      <c r="E4537">
        <v>173162.89</v>
      </c>
      <c r="F4537">
        <v>49</v>
      </c>
      <c r="G4537" t="s">
        <v>21</v>
      </c>
      <c r="H4537" s="9">
        <v>3760.43</v>
      </c>
      <c r="I4537" s="9">
        <v>4775.59</v>
      </c>
      <c r="J4537" t="s">
        <v>16</v>
      </c>
      <c r="K4537">
        <v>0.26</v>
      </c>
      <c r="L4537" s="4" t="s">
        <v>31</v>
      </c>
      <c r="M4537" s="4" t="s">
        <v>18</v>
      </c>
      <c r="N4537" s="4" t="str">
        <f>IF(ISBLANK(Table14[[#This Row],[Sales_Rep]]),"Unknown",Table14[[#This Row],[Sales_Rep]])</f>
        <v>Charlie</v>
      </c>
      <c r="O4537" t="str">
        <f>PROPER(Table14[[#This Row],[Region]])</f>
        <v>West</v>
      </c>
      <c r="P4537" s="9">
        <f>IF(ISBLANK(Table14[[#This Row],[Sales_Amount]]),MEDIAN(Table14[Sales_Amount]),Table14[[#This Row],[Sales_Amount]])</f>
        <v>173162.89</v>
      </c>
      <c r="Q4537" s="11">
        <f>IF(ISBLANK(Table14[[#This Row],[Quantity_Sold]]),MEDIAN(Table14[Quantity_Sold]),Table14[[#This Row],[Quantity_Sold]])</f>
        <v>49</v>
      </c>
      <c r="R4537" s="4" t="str">
        <f>TRIM(Table14[[#This Row],[Product_Category]])</f>
        <v>Electronics</v>
      </c>
      <c r="S4537" s="4" t="str">
        <f>PROPER(Table14[[#This Row],[Customer_Type]])</f>
        <v>Returning</v>
      </c>
      <c r="T4537" s="13">
        <f>IF(ISBLANK(Table14[[#This Row],[Discount]]),MEDIAN(Table14[Discount]),Table14[[#This Row],[Discount]])</f>
        <v>0.26</v>
      </c>
    </row>
    <row r="4538" spans="1:20" x14ac:dyDescent="0.3">
      <c r="A4538">
        <v>1214</v>
      </c>
      <c r="B4538" s="1">
        <v>45458</v>
      </c>
      <c r="C4538" t="s">
        <v>13</v>
      </c>
      <c r="D4538" t="s">
        <v>27</v>
      </c>
      <c r="E4538">
        <v>19705.650000000001</v>
      </c>
      <c r="F4538">
        <v>8</v>
      </c>
      <c r="G4538" t="s">
        <v>28</v>
      </c>
      <c r="H4538" s="9">
        <v>2195.06</v>
      </c>
      <c r="I4538" s="9">
        <v>2565.84</v>
      </c>
      <c r="J4538" t="s">
        <v>25</v>
      </c>
      <c r="K4538">
        <v>0.04</v>
      </c>
      <c r="L4538" s="4" t="s">
        <v>26</v>
      </c>
      <c r="M4538" s="4" t="s">
        <v>18</v>
      </c>
      <c r="N4538" s="4" t="str">
        <f>IF(ISBLANK(Table14[[#This Row],[Sales_Rep]]),"Unknown",Table14[[#This Row],[Sales_Rep]])</f>
        <v>David</v>
      </c>
      <c r="O4538" t="str">
        <f>PROPER(Table14[[#This Row],[Region]])</f>
        <v>West</v>
      </c>
      <c r="P4538" s="9">
        <f>IF(ISBLANK(Table14[[#This Row],[Sales_Amount]]),MEDIAN(Table14[Sales_Amount]),Table14[[#This Row],[Sales_Amount]])</f>
        <v>19705.650000000001</v>
      </c>
      <c r="Q4538" s="11">
        <f>IF(ISBLANK(Table14[[#This Row],[Quantity_Sold]]),MEDIAN(Table14[Quantity_Sold]),Table14[[#This Row],[Quantity_Sold]])</f>
        <v>8</v>
      </c>
      <c r="R4538" s="4" t="str">
        <f>TRIM(Table14[[#This Row],[Product_Category]])</f>
        <v>Furniture</v>
      </c>
      <c r="S4538" s="4" t="str">
        <f>PROPER(Table14[[#This Row],[Customer_Type]])</f>
        <v>New</v>
      </c>
      <c r="T4538" s="13">
        <f>IF(ISBLANK(Table14[[#This Row],[Discount]]),MEDIAN(Table14[Discount]),Table14[[#This Row],[Discount]])</f>
        <v>0.04</v>
      </c>
    </row>
    <row r="4539" spans="1:20" x14ac:dyDescent="0.3">
      <c r="A4539">
        <v>1320</v>
      </c>
      <c r="B4539" s="1">
        <v>44965</v>
      </c>
      <c r="C4539" t="s">
        <v>19</v>
      </c>
      <c r="D4539" t="s">
        <v>30</v>
      </c>
      <c r="E4539">
        <v>78885.990000000005</v>
      </c>
      <c r="F4539">
        <v>22</v>
      </c>
      <c r="G4539" t="s">
        <v>15</v>
      </c>
      <c r="H4539" s="9">
        <v>2681.79</v>
      </c>
      <c r="I4539" s="9">
        <v>3855.62</v>
      </c>
      <c r="J4539" t="s">
        <v>25</v>
      </c>
      <c r="K4539">
        <v>7.0000000000000007E-2</v>
      </c>
      <c r="L4539" s="4" t="s">
        <v>26</v>
      </c>
      <c r="M4539" s="4" t="s">
        <v>18</v>
      </c>
      <c r="N4539" s="4" t="str">
        <f>IF(ISBLANK(Table14[[#This Row],[Sales_Rep]]),"Unknown",Table14[[#This Row],[Sales_Rep]])</f>
        <v>Eve</v>
      </c>
      <c r="O4539" t="str">
        <f>PROPER(Table14[[#This Row],[Region]])</f>
        <v>South</v>
      </c>
      <c r="P4539" s="9">
        <f>IF(ISBLANK(Table14[[#This Row],[Sales_Amount]]),MEDIAN(Table14[Sales_Amount]),Table14[[#This Row],[Sales_Amount]])</f>
        <v>78885.990000000005</v>
      </c>
      <c r="Q4539" s="11">
        <f>IF(ISBLANK(Table14[[#This Row],[Quantity_Sold]]),MEDIAN(Table14[Quantity_Sold]),Table14[[#This Row],[Quantity_Sold]])</f>
        <v>22</v>
      </c>
      <c r="R4539" s="4" t="str">
        <f>TRIM(Table14[[#This Row],[Product_Category]])</f>
        <v>Food</v>
      </c>
      <c r="S4539" s="4" t="str">
        <f>PROPER(Table14[[#This Row],[Customer_Type]])</f>
        <v>New</v>
      </c>
      <c r="T4539" s="13">
        <f>IF(ISBLANK(Table14[[#This Row],[Discount]]),MEDIAN(Table14[Discount]),Table14[[#This Row],[Discount]])</f>
        <v>7.0000000000000007E-2</v>
      </c>
    </row>
    <row r="4540" spans="1:20" x14ac:dyDescent="0.3">
      <c r="A4540">
        <v>1040</v>
      </c>
      <c r="B4540" s="1">
        <v>45062</v>
      </c>
      <c r="C4540" t="s">
        <v>23</v>
      </c>
      <c r="D4540" t="s">
        <v>20</v>
      </c>
      <c r="E4540">
        <v>48546.82</v>
      </c>
      <c r="F4540">
        <v>27</v>
      </c>
      <c r="G4540" t="s">
        <v>21</v>
      </c>
      <c r="H4540" s="9">
        <v>1715.69</v>
      </c>
      <c r="I4540" s="9">
        <v>2192.7199999999998</v>
      </c>
      <c r="J4540" t="s">
        <v>25</v>
      </c>
      <c r="K4540">
        <v>0.18</v>
      </c>
      <c r="L4540" s="4" t="s">
        <v>31</v>
      </c>
      <c r="M4540" s="4" t="s">
        <v>18</v>
      </c>
      <c r="N4540" s="4" t="str">
        <f>IF(ISBLANK(Table14[[#This Row],[Sales_Rep]]),"Unknown",Table14[[#This Row],[Sales_Rep]])</f>
        <v>Charlie</v>
      </c>
      <c r="O4540" t="str">
        <f>PROPER(Table14[[#This Row],[Region]])</f>
        <v>North</v>
      </c>
      <c r="P4540" s="9">
        <f>IF(ISBLANK(Table14[[#This Row],[Sales_Amount]]),MEDIAN(Table14[Sales_Amount]),Table14[[#This Row],[Sales_Amount]])</f>
        <v>48546.82</v>
      </c>
      <c r="Q4540" s="11">
        <f>IF(ISBLANK(Table14[[#This Row],[Quantity_Sold]]),MEDIAN(Table14[Quantity_Sold]),Table14[[#This Row],[Quantity_Sold]])</f>
        <v>27</v>
      </c>
      <c r="R4540" s="4" t="str">
        <f>TRIM(Table14[[#This Row],[Product_Category]])</f>
        <v>Electronics</v>
      </c>
      <c r="S4540" s="4" t="str">
        <f>PROPER(Table14[[#This Row],[Customer_Type]])</f>
        <v>New</v>
      </c>
      <c r="T4540" s="13">
        <f>IF(ISBLANK(Table14[[#This Row],[Discount]]),MEDIAN(Table14[Discount]),Table14[[#This Row],[Discount]])</f>
        <v>0.18</v>
      </c>
    </row>
    <row r="4541" spans="1:20" x14ac:dyDescent="0.3">
      <c r="A4541">
        <v>1096</v>
      </c>
      <c r="B4541" s="1">
        <v>45632</v>
      </c>
      <c r="C4541" t="s">
        <v>13</v>
      </c>
      <c r="D4541" t="s">
        <v>14</v>
      </c>
      <c r="E4541">
        <v>64907.12</v>
      </c>
      <c r="F4541">
        <v>14</v>
      </c>
      <c r="G4541" t="s">
        <v>15</v>
      </c>
      <c r="H4541" s="9">
        <v>3652.1</v>
      </c>
      <c r="I4541" s="9">
        <v>5454.38</v>
      </c>
      <c r="J4541" t="s">
        <v>25</v>
      </c>
      <c r="K4541">
        <v>0.15</v>
      </c>
      <c r="L4541" s="4" t="s">
        <v>17</v>
      </c>
      <c r="M4541" s="4" t="s">
        <v>22</v>
      </c>
      <c r="N4541" s="4" t="str">
        <f>IF(ISBLANK(Table14[[#This Row],[Sales_Rep]]),"Unknown",Table14[[#This Row],[Sales_Rep]])</f>
        <v>David</v>
      </c>
      <c r="O4541" t="str">
        <f>PROPER(Table14[[#This Row],[Region]])</f>
        <v>East</v>
      </c>
      <c r="P4541" s="9">
        <f>IF(ISBLANK(Table14[[#This Row],[Sales_Amount]]),MEDIAN(Table14[Sales_Amount]),Table14[[#This Row],[Sales_Amount]])</f>
        <v>64907.12</v>
      </c>
      <c r="Q4541" s="11">
        <f>IF(ISBLANK(Table14[[#This Row],[Quantity_Sold]]),MEDIAN(Table14[Quantity_Sold]),Table14[[#This Row],[Quantity_Sold]])</f>
        <v>14</v>
      </c>
      <c r="R4541" s="4" t="str">
        <f>TRIM(Table14[[#This Row],[Product_Category]])</f>
        <v>Food</v>
      </c>
      <c r="S4541" s="4" t="str">
        <f>PROPER(Table14[[#This Row],[Customer_Type]])</f>
        <v>New</v>
      </c>
      <c r="T4541" s="13">
        <f>IF(ISBLANK(Table14[[#This Row],[Discount]]),MEDIAN(Table14[Discount]),Table14[[#This Row],[Discount]])</f>
        <v>0.15</v>
      </c>
    </row>
    <row r="4542" spans="1:20" x14ac:dyDescent="0.3">
      <c r="A4542">
        <v>1256</v>
      </c>
      <c r="B4542" s="1">
        <v>45379</v>
      </c>
      <c r="C4542" t="s">
        <v>23</v>
      </c>
      <c r="D4542" t="s">
        <v>20</v>
      </c>
      <c r="E4542">
        <v>131938.75</v>
      </c>
      <c r="F4542">
        <v>27</v>
      </c>
      <c r="G4542" t="s">
        <v>15</v>
      </c>
      <c r="H4542" s="9">
        <v>3455.69</v>
      </c>
      <c r="I4542" s="9">
        <v>4935.9799999999996</v>
      </c>
      <c r="J4542" t="s">
        <v>25</v>
      </c>
      <c r="K4542">
        <v>0.01</v>
      </c>
      <c r="L4542" s="4" t="s">
        <v>31</v>
      </c>
      <c r="M4542" s="4" t="s">
        <v>22</v>
      </c>
      <c r="N4542" s="4" t="str">
        <f>IF(ISBLANK(Table14[[#This Row],[Sales_Rep]]),"Unknown",Table14[[#This Row],[Sales_Rep]])</f>
        <v>Charlie</v>
      </c>
      <c r="O4542" t="str">
        <f>PROPER(Table14[[#This Row],[Region]])</f>
        <v>North</v>
      </c>
      <c r="P4542" s="9">
        <f>IF(ISBLANK(Table14[[#This Row],[Sales_Amount]]),MEDIAN(Table14[Sales_Amount]),Table14[[#This Row],[Sales_Amount]])</f>
        <v>131938.75</v>
      </c>
      <c r="Q4542" s="11">
        <f>IF(ISBLANK(Table14[[#This Row],[Quantity_Sold]]),MEDIAN(Table14[Quantity_Sold]),Table14[[#This Row],[Quantity_Sold]])</f>
        <v>27</v>
      </c>
      <c r="R4542" s="4" t="str">
        <f>TRIM(Table14[[#This Row],[Product_Category]])</f>
        <v>Food</v>
      </c>
      <c r="S4542" s="4" t="str">
        <f>PROPER(Table14[[#This Row],[Customer_Type]])</f>
        <v>New</v>
      </c>
      <c r="T4542" s="13">
        <f>IF(ISBLANK(Table14[[#This Row],[Discount]]),MEDIAN(Table14[Discount]),Table14[[#This Row],[Discount]])</f>
        <v>0.01</v>
      </c>
    </row>
    <row r="4543" spans="1:20" x14ac:dyDescent="0.3">
      <c r="A4543">
        <v>1364</v>
      </c>
      <c r="B4543" s="1">
        <v>45365</v>
      </c>
      <c r="C4543" t="s">
        <v>19</v>
      </c>
      <c r="D4543" t="s">
        <v>20</v>
      </c>
      <c r="E4543">
        <v>6952.65</v>
      </c>
      <c r="F4543">
        <v>48</v>
      </c>
      <c r="G4543" t="s">
        <v>28</v>
      </c>
      <c r="H4543" s="9">
        <v>121.46</v>
      </c>
      <c r="I4543" s="9">
        <v>146.31</v>
      </c>
      <c r="J4543" t="s">
        <v>16</v>
      </c>
      <c r="K4543">
        <v>0.01</v>
      </c>
      <c r="L4543" s="4" t="s">
        <v>17</v>
      </c>
      <c r="M4543" s="4" t="s">
        <v>18</v>
      </c>
      <c r="N4543" s="4" t="str">
        <f>IF(ISBLANK(Table14[[#This Row],[Sales_Rep]]),"Unknown",Table14[[#This Row],[Sales_Rep]])</f>
        <v>Eve</v>
      </c>
      <c r="O4543" t="str">
        <f>PROPER(Table14[[#This Row],[Region]])</f>
        <v>North</v>
      </c>
      <c r="P4543" s="9">
        <f>IF(ISBLANK(Table14[[#This Row],[Sales_Amount]]),MEDIAN(Table14[Sales_Amount]),Table14[[#This Row],[Sales_Amount]])</f>
        <v>6952.65</v>
      </c>
      <c r="Q4543" s="11">
        <f>IF(ISBLANK(Table14[[#This Row],[Quantity_Sold]]),MEDIAN(Table14[Quantity_Sold]),Table14[[#This Row],[Quantity_Sold]])</f>
        <v>48</v>
      </c>
      <c r="R4543" s="4" t="str">
        <f>TRIM(Table14[[#This Row],[Product_Category]])</f>
        <v>Furniture</v>
      </c>
      <c r="S4543" s="4" t="str">
        <f>PROPER(Table14[[#This Row],[Customer_Type]])</f>
        <v>Returning</v>
      </c>
      <c r="T4543" s="13">
        <f>IF(ISBLANK(Table14[[#This Row],[Discount]]),MEDIAN(Table14[Discount]),Table14[[#This Row],[Discount]])</f>
        <v>0.01</v>
      </c>
    </row>
    <row r="4544" spans="1:20" x14ac:dyDescent="0.3">
      <c r="A4544">
        <v>1147</v>
      </c>
      <c r="B4544" s="1">
        <v>45006</v>
      </c>
      <c r="C4544" t="s">
        <v>29</v>
      </c>
      <c r="D4544" t="s">
        <v>20</v>
      </c>
      <c r="E4544">
        <v>191483.12</v>
      </c>
      <c r="F4544">
        <v>36</v>
      </c>
      <c r="G4544" t="s">
        <v>15</v>
      </c>
      <c r="H4544" s="9">
        <v>3958.43</v>
      </c>
      <c r="I4544" s="9">
        <v>5483.48</v>
      </c>
      <c r="J4544" t="s">
        <v>16</v>
      </c>
      <c r="K4544">
        <v>0.03</v>
      </c>
      <c r="L4544" s="4" t="s">
        <v>17</v>
      </c>
      <c r="M4544" s="4" t="s">
        <v>22</v>
      </c>
      <c r="N4544" s="4" t="str">
        <f>IF(ISBLANK(Table14[[#This Row],[Sales_Rep]]),"Unknown",Table14[[#This Row],[Sales_Rep]])</f>
        <v>Bob</v>
      </c>
      <c r="O4544" t="str">
        <f>PROPER(Table14[[#This Row],[Region]])</f>
        <v>North</v>
      </c>
      <c r="P4544" s="9">
        <f>IF(ISBLANK(Table14[[#This Row],[Sales_Amount]]),MEDIAN(Table14[Sales_Amount]),Table14[[#This Row],[Sales_Amount]])</f>
        <v>191483.12</v>
      </c>
      <c r="Q4544" s="11">
        <f>IF(ISBLANK(Table14[[#This Row],[Quantity_Sold]]),MEDIAN(Table14[Quantity_Sold]),Table14[[#This Row],[Quantity_Sold]])</f>
        <v>36</v>
      </c>
      <c r="R4544" s="4" t="str">
        <f>TRIM(Table14[[#This Row],[Product_Category]])</f>
        <v>Food</v>
      </c>
      <c r="S4544" s="4" t="str">
        <f>PROPER(Table14[[#This Row],[Customer_Type]])</f>
        <v>Returning</v>
      </c>
      <c r="T4544" s="13">
        <f>IF(ISBLANK(Table14[[#This Row],[Discount]]),MEDIAN(Table14[Discount]),Table14[[#This Row],[Discount]])</f>
        <v>0.03</v>
      </c>
    </row>
    <row r="4545" spans="1:20" x14ac:dyDescent="0.3">
      <c r="A4545">
        <v>1136</v>
      </c>
      <c r="B4545" s="1">
        <v>45021</v>
      </c>
      <c r="C4545" t="s">
        <v>19</v>
      </c>
      <c r="D4545" t="s">
        <v>30</v>
      </c>
      <c r="E4545">
        <v>26662.52</v>
      </c>
      <c r="F4545">
        <v>23</v>
      </c>
      <c r="G4545" t="s">
        <v>21</v>
      </c>
      <c r="H4545" s="9">
        <v>1199.2</v>
      </c>
      <c r="I4545" s="9">
        <v>1332.46</v>
      </c>
      <c r="J4545" t="s">
        <v>25</v>
      </c>
      <c r="K4545">
        <v>0.13</v>
      </c>
      <c r="L4545" s="4" t="s">
        <v>31</v>
      </c>
      <c r="M4545" s="4" t="s">
        <v>22</v>
      </c>
      <c r="N4545" s="4" t="str">
        <f>IF(ISBLANK(Table14[[#This Row],[Sales_Rep]]),"Unknown",Table14[[#This Row],[Sales_Rep]])</f>
        <v>Eve</v>
      </c>
      <c r="O4545" t="str">
        <f>PROPER(Table14[[#This Row],[Region]])</f>
        <v>South</v>
      </c>
      <c r="P4545" s="9">
        <f>IF(ISBLANK(Table14[[#This Row],[Sales_Amount]]),MEDIAN(Table14[Sales_Amount]),Table14[[#This Row],[Sales_Amount]])</f>
        <v>26662.52</v>
      </c>
      <c r="Q4545" s="11">
        <f>IF(ISBLANK(Table14[[#This Row],[Quantity_Sold]]),MEDIAN(Table14[Quantity_Sold]),Table14[[#This Row],[Quantity_Sold]])</f>
        <v>23</v>
      </c>
      <c r="R4545" s="4" t="str">
        <f>TRIM(Table14[[#This Row],[Product_Category]])</f>
        <v>Electronics</v>
      </c>
      <c r="S4545" s="4" t="str">
        <f>PROPER(Table14[[#This Row],[Customer_Type]])</f>
        <v>New</v>
      </c>
      <c r="T4545" s="13">
        <f>IF(ISBLANK(Table14[[#This Row],[Discount]]),MEDIAN(Table14[Discount]),Table14[[#This Row],[Discount]])</f>
        <v>0.13</v>
      </c>
    </row>
    <row r="4546" spans="1:20" x14ac:dyDescent="0.3">
      <c r="A4546">
        <v>1253</v>
      </c>
      <c r="B4546" s="1">
        <v>44951</v>
      </c>
      <c r="C4546" t="s">
        <v>32</v>
      </c>
      <c r="D4546" t="s">
        <v>30</v>
      </c>
      <c r="E4546">
        <v>146644.97</v>
      </c>
      <c r="F4546">
        <v>32</v>
      </c>
      <c r="G4546" t="s">
        <v>24</v>
      </c>
      <c r="H4546" s="9">
        <v>4941.7700000000004</v>
      </c>
      <c r="I4546" s="9">
        <v>6277.61</v>
      </c>
      <c r="J4546" t="s">
        <v>25</v>
      </c>
      <c r="K4546">
        <v>0.27</v>
      </c>
      <c r="L4546" s="4" t="s">
        <v>17</v>
      </c>
      <c r="M4546" s="4" t="s">
        <v>22</v>
      </c>
      <c r="N4546" s="4" t="str">
        <f>IF(ISBLANK(Table14[[#This Row],[Sales_Rep]]),"Unknown",Table14[[#This Row],[Sales_Rep]])</f>
        <v>Alice</v>
      </c>
      <c r="O4546" t="str">
        <f>PROPER(Table14[[#This Row],[Region]])</f>
        <v>South</v>
      </c>
      <c r="P4546" s="9">
        <f>IF(ISBLANK(Table14[[#This Row],[Sales_Amount]]),MEDIAN(Table14[Sales_Amount]),Table14[[#This Row],[Sales_Amount]])</f>
        <v>146644.97</v>
      </c>
      <c r="Q4546" s="11">
        <f>IF(ISBLANK(Table14[[#This Row],[Quantity_Sold]]),MEDIAN(Table14[Quantity_Sold]),Table14[[#This Row],[Quantity_Sold]])</f>
        <v>32</v>
      </c>
      <c r="R4546" s="4" t="str">
        <f>TRIM(Table14[[#This Row],[Product_Category]])</f>
        <v>Clothing</v>
      </c>
      <c r="S4546" s="4" t="str">
        <f>PROPER(Table14[[#This Row],[Customer_Type]])</f>
        <v>New</v>
      </c>
      <c r="T4546" s="13">
        <f>IF(ISBLANK(Table14[[#This Row],[Discount]]),MEDIAN(Table14[Discount]),Table14[[#This Row],[Discount]])</f>
        <v>0.27</v>
      </c>
    </row>
    <row r="4547" spans="1:20" x14ac:dyDescent="0.3">
      <c r="A4547">
        <v>1047</v>
      </c>
      <c r="B4547" s="1">
        <v>45370</v>
      </c>
      <c r="C4547" t="s">
        <v>23</v>
      </c>
      <c r="D4547" t="s">
        <v>30</v>
      </c>
      <c r="E4547">
        <v>852.98</v>
      </c>
      <c r="F4547">
        <v>4</v>
      </c>
      <c r="G4547" t="s">
        <v>15</v>
      </c>
      <c r="H4547" s="9">
        <v>226.61</v>
      </c>
      <c r="I4547" s="9">
        <v>276.94</v>
      </c>
      <c r="J4547" t="s">
        <v>16</v>
      </c>
      <c r="K4547">
        <v>0.23</v>
      </c>
      <c r="L4547" s="4" t="s">
        <v>17</v>
      </c>
      <c r="M4547" s="4" t="s">
        <v>22</v>
      </c>
      <c r="N4547" s="4" t="str">
        <f>IF(ISBLANK(Table14[[#This Row],[Sales_Rep]]),"Unknown",Table14[[#This Row],[Sales_Rep]])</f>
        <v>Charlie</v>
      </c>
      <c r="O4547" t="str">
        <f>PROPER(Table14[[#This Row],[Region]])</f>
        <v>South</v>
      </c>
      <c r="P4547" s="9">
        <f>IF(ISBLANK(Table14[[#This Row],[Sales_Amount]]),MEDIAN(Table14[Sales_Amount]),Table14[[#This Row],[Sales_Amount]])</f>
        <v>852.98</v>
      </c>
      <c r="Q4547" s="11">
        <f>IF(ISBLANK(Table14[[#This Row],[Quantity_Sold]]),MEDIAN(Table14[Quantity_Sold]),Table14[[#This Row],[Quantity_Sold]])</f>
        <v>4</v>
      </c>
      <c r="R4547" s="4" t="str">
        <f>TRIM(Table14[[#This Row],[Product_Category]])</f>
        <v>Food</v>
      </c>
      <c r="S4547" s="4" t="str">
        <f>PROPER(Table14[[#This Row],[Customer_Type]])</f>
        <v>Returning</v>
      </c>
      <c r="T4547" s="13">
        <f>IF(ISBLANK(Table14[[#This Row],[Discount]]),MEDIAN(Table14[Discount]),Table14[[#This Row],[Discount]])</f>
        <v>0.23</v>
      </c>
    </row>
    <row r="4548" spans="1:20" x14ac:dyDescent="0.3">
      <c r="A4548">
        <v>1037</v>
      </c>
      <c r="B4548" s="1">
        <v>45643</v>
      </c>
      <c r="C4548" t="s">
        <v>29</v>
      </c>
      <c r="D4548" t="s">
        <v>14</v>
      </c>
      <c r="E4548">
        <v>256173.55</v>
      </c>
      <c r="F4548">
        <v>44</v>
      </c>
      <c r="G4548" t="s">
        <v>21</v>
      </c>
      <c r="H4548" s="9">
        <v>4901.22</v>
      </c>
      <c r="I4548" s="9">
        <v>7187.81</v>
      </c>
      <c r="J4548" t="s">
        <v>16</v>
      </c>
      <c r="K4548">
        <v>0.19</v>
      </c>
      <c r="L4548" s="4" t="s">
        <v>17</v>
      </c>
      <c r="M4548" s="4" t="s">
        <v>18</v>
      </c>
      <c r="N4548" s="4" t="str">
        <f>IF(ISBLANK(Table14[[#This Row],[Sales_Rep]]),"Unknown",Table14[[#This Row],[Sales_Rep]])</f>
        <v>Bob</v>
      </c>
      <c r="O4548" t="str">
        <f>PROPER(Table14[[#This Row],[Region]])</f>
        <v>East</v>
      </c>
      <c r="P4548" s="9">
        <f>IF(ISBLANK(Table14[[#This Row],[Sales_Amount]]),MEDIAN(Table14[Sales_Amount]),Table14[[#This Row],[Sales_Amount]])</f>
        <v>256173.55</v>
      </c>
      <c r="Q4548" s="11">
        <f>IF(ISBLANK(Table14[[#This Row],[Quantity_Sold]]),MEDIAN(Table14[Quantity_Sold]),Table14[[#This Row],[Quantity_Sold]])</f>
        <v>44</v>
      </c>
      <c r="R4548" s="4" t="str">
        <f>TRIM(Table14[[#This Row],[Product_Category]])</f>
        <v>Electronics</v>
      </c>
      <c r="S4548" s="4" t="str">
        <f>PROPER(Table14[[#This Row],[Customer_Type]])</f>
        <v>Returning</v>
      </c>
      <c r="T4548" s="13">
        <f>IF(ISBLANK(Table14[[#This Row],[Discount]]),MEDIAN(Table14[Discount]),Table14[[#This Row],[Discount]])</f>
        <v>0.19</v>
      </c>
    </row>
    <row r="4549" spans="1:20" x14ac:dyDescent="0.3">
      <c r="A4549">
        <v>1489</v>
      </c>
      <c r="B4549" s="1">
        <v>45195</v>
      </c>
      <c r="C4549" t="s">
        <v>23</v>
      </c>
      <c r="D4549" t="s">
        <v>30</v>
      </c>
      <c r="E4549">
        <v>45479.61</v>
      </c>
      <c r="F4549">
        <v>16</v>
      </c>
      <c r="G4549" t="s">
        <v>24</v>
      </c>
      <c r="H4549" s="9">
        <v>2327.96</v>
      </c>
      <c r="I4549" s="9">
        <v>3023.91</v>
      </c>
      <c r="J4549" t="s">
        <v>16</v>
      </c>
      <c r="K4549">
        <v>0.06</v>
      </c>
      <c r="L4549" s="4" t="s">
        <v>26</v>
      </c>
      <c r="M4549" s="4" t="s">
        <v>22</v>
      </c>
      <c r="N4549" s="4" t="str">
        <f>IF(ISBLANK(Table14[[#This Row],[Sales_Rep]]),"Unknown",Table14[[#This Row],[Sales_Rep]])</f>
        <v>Charlie</v>
      </c>
      <c r="O4549" t="str">
        <f>PROPER(Table14[[#This Row],[Region]])</f>
        <v>South</v>
      </c>
      <c r="P4549" s="9">
        <f>IF(ISBLANK(Table14[[#This Row],[Sales_Amount]]),MEDIAN(Table14[Sales_Amount]),Table14[[#This Row],[Sales_Amount]])</f>
        <v>45479.61</v>
      </c>
      <c r="Q4549" s="11">
        <f>IF(ISBLANK(Table14[[#This Row],[Quantity_Sold]]),MEDIAN(Table14[Quantity_Sold]),Table14[[#This Row],[Quantity_Sold]])</f>
        <v>16</v>
      </c>
      <c r="R4549" s="4" t="str">
        <f>TRIM(Table14[[#This Row],[Product_Category]])</f>
        <v>Clothing</v>
      </c>
      <c r="S4549" s="4" t="str">
        <f>PROPER(Table14[[#This Row],[Customer_Type]])</f>
        <v>Returning</v>
      </c>
      <c r="T4549" s="13">
        <f>IF(ISBLANK(Table14[[#This Row],[Discount]]),MEDIAN(Table14[Discount]),Table14[[#This Row],[Discount]])</f>
        <v>0.06</v>
      </c>
    </row>
    <row r="4550" spans="1:20" x14ac:dyDescent="0.3">
      <c r="A4550">
        <v>1032</v>
      </c>
      <c r="B4550" s="1">
        <v>44989</v>
      </c>
      <c r="C4550" t="s">
        <v>23</v>
      </c>
      <c r="D4550" t="s">
        <v>14</v>
      </c>
      <c r="E4550">
        <v>2503.65</v>
      </c>
      <c r="F4550">
        <v>1</v>
      </c>
      <c r="G4550" t="s">
        <v>28</v>
      </c>
      <c r="H4550" s="9">
        <v>2736.85</v>
      </c>
      <c r="I4550" s="9">
        <v>3169.18</v>
      </c>
      <c r="J4550" t="s">
        <v>16</v>
      </c>
      <c r="K4550">
        <v>0.21</v>
      </c>
      <c r="L4550" s="4" t="s">
        <v>17</v>
      </c>
      <c r="M4550" s="4" t="s">
        <v>22</v>
      </c>
      <c r="N4550" s="4" t="str">
        <f>IF(ISBLANK(Table14[[#This Row],[Sales_Rep]]),"Unknown",Table14[[#This Row],[Sales_Rep]])</f>
        <v>Charlie</v>
      </c>
      <c r="O4550" t="str">
        <f>PROPER(Table14[[#This Row],[Region]])</f>
        <v>East</v>
      </c>
      <c r="P4550" s="9">
        <f>IF(ISBLANK(Table14[[#This Row],[Sales_Amount]]),MEDIAN(Table14[Sales_Amount]),Table14[[#This Row],[Sales_Amount]])</f>
        <v>2503.65</v>
      </c>
      <c r="Q4550" s="11">
        <f>IF(ISBLANK(Table14[[#This Row],[Quantity_Sold]]),MEDIAN(Table14[Quantity_Sold]),Table14[[#This Row],[Quantity_Sold]])</f>
        <v>1</v>
      </c>
      <c r="R4550" s="4" t="str">
        <f>TRIM(Table14[[#This Row],[Product_Category]])</f>
        <v>Furniture</v>
      </c>
      <c r="S4550" s="4" t="str">
        <f>PROPER(Table14[[#This Row],[Customer_Type]])</f>
        <v>Returning</v>
      </c>
      <c r="T4550" s="13">
        <f>IF(ISBLANK(Table14[[#This Row],[Discount]]),MEDIAN(Table14[Discount]),Table14[[#This Row],[Discount]])</f>
        <v>0.21</v>
      </c>
    </row>
    <row r="4551" spans="1:20" x14ac:dyDescent="0.3">
      <c r="A4551">
        <v>1267</v>
      </c>
      <c r="B4551" s="1">
        <v>44961</v>
      </c>
      <c r="C4551" t="s">
        <v>13</v>
      </c>
      <c r="D4551" t="s">
        <v>14</v>
      </c>
      <c r="E4551">
        <v>5962.63</v>
      </c>
      <c r="F4551">
        <v>2</v>
      </c>
      <c r="G4551" t="s">
        <v>28</v>
      </c>
      <c r="H4551" s="9">
        <v>3322.09</v>
      </c>
      <c r="I4551" s="9">
        <v>4259.0200000000004</v>
      </c>
      <c r="J4551" t="s">
        <v>16</v>
      </c>
      <c r="K4551">
        <v>0.3</v>
      </c>
      <c r="L4551" s="4" t="s">
        <v>17</v>
      </c>
      <c r="M4551" s="4" t="s">
        <v>18</v>
      </c>
      <c r="N4551" s="4" t="str">
        <f>IF(ISBLANK(Table14[[#This Row],[Sales_Rep]]),"Unknown",Table14[[#This Row],[Sales_Rep]])</f>
        <v>David</v>
      </c>
      <c r="O4551" t="str">
        <f>PROPER(Table14[[#This Row],[Region]])</f>
        <v>East</v>
      </c>
      <c r="P4551" s="9">
        <f>IF(ISBLANK(Table14[[#This Row],[Sales_Amount]]),MEDIAN(Table14[Sales_Amount]),Table14[[#This Row],[Sales_Amount]])</f>
        <v>5962.63</v>
      </c>
      <c r="Q4551" s="11">
        <f>IF(ISBLANK(Table14[[#This Row],[Quantity_Sold]]),MEDIAN(Table14[Quantity_Sold]),Table14[[#This Row],[Quantity_Sold]])</f>
        <v>2</v>
      </c>
      <c r="R4551" s="4" t="str">
        <f>TRIM(Table14[[#This Row],[Product_Category]])</f>
        <v>Furniture</v>
      </c>
      <c r="S4551" s="4" t="str">
        <f>PROPER(Table14[[#This Row],[Customer_Type]])</f>
        <v>Returning</v>
      </c>
      <c r="T4551" s="13">
        <f>IF(ISBLANK(Table14[[#This Row],[Discount]]),MEDIAN(Table14[Discount]),Table14[[#This Row],[Discount]])</f>
        <v>0.3</v>
      </c>
    </row>
    <row r="4552" spans="1:20" x14ac:dyDescent="0.3">
      <c r="B4552"/>
    </row>
    <row r="4553" spans="1:20" x14ac:dyDescent="0.3">
      <c r="B4553"/>
    </row>
    <row r="4554" spans="1:20" x14ac:dyDescent="0.3">
      <c r="B4554"/>
    </row>
    <row r="4555" spans="1:20" x14ac:dyDescent="0.3">
      <c r="B4555"/>
    </row>
    <row r="4556" spans="1:20" x14ac:dyDescent="0.3">
      <c r="B4556"/>
    </row>
    <row r="4557" spans="1:20" x14ac:dyDescent="0.3">
      <c r="B4557"/>
    </row>
    <row r="4558" spans="1:20" x14ac:dyDescent="0.3">
      <c r="B4558"/>
    </row>
    <row r="4559" spans="1:20" x14ac:dyDescent="0.3">
      <c r="B4559"/>
    </row>
    <row r="4560" spans="1:20" x14ac:dyDescent="0.3">
      <c r="B4560"/>
    </row>
    <row r="4561" spans="2:2" x14ac:dyDescent="0.3">
      <c r="B4561"/>
    </row>
    <row r="4562" spans="2:2" x14ac:dyDescent="0.3">
      <c r="B4562"/>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6B7F9-3F35-458C-AA21-A28FB23D0E0E}">
  <sheetPr>
    <tabColor theme="9" tint="0.79998168889431442"/>
  </sheetPr>
  <dimension ref="A1:M4562"/>
  <sheetViews>
    <sheetView topLeftCell="A389" zoomScale="92" workbookViewId="0">
      <selection activeCell="D411" sqref="D411"/>
    </sheetView>
  </sheetViews>
  <sheetFormatPr defaultRowHeight="14.4" x14ac:dyDescent="0.3"/>
  <cols>
    <col min="1" max="1" width="12.44140625" customWidth="1"/>
    <col min="2" max="2" width="12" style="1" customWidth="1"/>
    <col min="3" max="3" width="11.33203125" customWidth="1"/>
    <col min="5" max="5" width="15" customWidth="1"/>
    <col min="6" max="6" width="14.88671875" customWidth="1"/>
    <col min="7" max="7" width="18.109375" customWidth="1"/>
    <col min="8" max="8" width="11.33203125" style="6" customWidth="1"/>
    <col min="9" max="9" width="11.5546875" customWidth="1"/>
    <col min="10" max="10" width="16.109375" customWidth="1"/>
    <col min="11" max="11" width="10.21875" customWidth="1"/>
    <col min="12" max="12" width="18.21875" customWidth="1"/>
    <col min="13" max="13" width="15" customWidth="1"/>
    <col min="14" max="14" width="8.5546875" customWidth="1"/>
  </cols>
  <sheetData>
    <row r="1" spans="1:13" x14ac:dyDescent="0.3">
      <c r="A1" s="2" t="s">
        <v>0</v>
      </c>
      <c r="B1" s="7" t="s">
        <v>1</v>
      </c>
      <c r="C1" s="2" t="s">
        <v>2</v>
      </c>
      <c r="D1" s="2" t="s">
        <v>3</v>
      </c>
      <c r="E1" s="2" t="s">
        <v>4</v>
      </c>
      <c r="F1" s="2" t="s">
        <v>5</v>
      </c>
      <c r="G1" s="2" t="s">
        <v>6</v>
      </c>
      <c r="H1" s="5" t="s">
        <v>7</v>
      </c>
      <c r="I1" s="2" t="s">
        <v>8</v>
      </c>
      <c r="J1" s="2" t="s">
        <v>9</v>
      </c>
      <c r="K1" s="2" t="s">
        <v>10</v>
      </c>
      <c r="L1" s="3" t="s">
        <v>11</v>
      </c>
      <c r="M1" s="2" t="s">
        <v>12</v>
      </c>
    </row>
    <row r="2" spans="1:13" x14ac:dyDescent="0.3">
      <c r="A2">
        <v>1052</v>
      </c>
      <c r="B2" s="1">
        <v>45235</v>
      </c>
      <c r="C2" t="s">
        <v>13</v>
      </c>
      <c r="D2" t="s">
        <v>14</v>
      </c>
      <c r="E2">
        <v>71951.509999999995</v>
      </c>
      <c r="F2">
        <v>48</v>
      </c>
      <c r="G2" t="s">
        <v>15</v>
      </c>
      <c r="H2" s="6">
        <v>1147.3800000000001</v>
      </c>
      <c r="I2">
        <v>1594.67</v>
      </c>
      <c r="J2" t="s">
        <v>49</v>
      </c>
      <c r="K2">
        <v>0.06</v>
      </c>
      <c r="L2" s="4" t="s">
        <v>17</v>
      </c>
      <c r="M2" t="s">
        <v>18</v>
      </c>
    </row>
    <row r="3" spans="1:13" x14ac:dyDescent="0.3">
      <c r="A3">
        <v>1301</v>
      </c>
      <c r="B3" s="1">
        <v>45344</v>
      </c>
      <c r="D3" t="s">
        <v>33</v>
      </c>
      <c r="E3">
        <v>8444.02</v>
      </c>
      <c r="F3">
        <v>20</v>
      </c>
      <c r="G3" t="s">
        <v>39</v>
      </c>
      <c r="H3" s="6">
        <v>451.85</v>
      </c>
      <c r="I3">
        <v>586.39</v>
      </c>
      <c r="J3" t="s">
        <v>45</v>
      </c>
      <c r="L3" s="4" t="s">
        <v>17</v>
      </c>
      <c r="M3" t="s">
        <v>22</v>
      </c>
    </row>
    <row r="4" spans="1:13" x14ac:dyDescent="0.3">
      <c r="A4">
        <v>1426</v>
      </c>
      <c r="B4" s="1">
        <v>44955</v>
      </c>
      <c r="C4" t="s">
        <v>23</v>
      </c>
      <c r="D4" t="s">
        <v>14</v>
      </c>
      <c r="F4">
        <v>36</v>
      </c>
      <c r="G4" t="s">
        <v>42</v>
      </c>
      <c r="H4" s="6">
        <v>1554.12</v>
      </c>
      <c r="I4">
        <v>2130.42</v>
      </c>
      <c r="J4" t="s">
        <v>25</v>
      </c>
      <c r="K4">
        <v>0.28000000000000003</v>
      </c>
      <c r="L4" s="4" t="s">
        <v>26</v>
      </c>
      <c r="M4" t="s">
        <v>18</v>
      </c>
    </row>
    <row r="5" spans="1:13" x14ac:dyDescent="0.3">
      <c r="A5">
        <v>1170</v>
      </c>
      <c r="B5" s="1">
        <v>44981</v>
      </c>
      <c r="C5" t="s">
        <v>19</v>
      </c>
      <c r="D5" t="s">
        <v>27</v>
      </c>
      <c r="E5">
        <v>73691.05</v>
      </c>
      <c r="G5" t="s">
        <v>47</v>
      </c>
      <c r="H5" s="6">
        <v>1733.8</v>
      </c>
      <c r="I5">
        <v>2477.0100000000002</v>
      </c>
      <c r="J5" t="s">
        <v>52</v>
      </c>
      <c r="K5">
        <v>0.15</v>
      </c>
      <c r="L5" s="4" t="s">
        <v>17</v>
      </c>
      <c r="M5" t="s">
        <v>22</v>
      </c>
    </row>
    <row r="6" spans="1:13" x14ac:dyDescent="0.3">
      <c r="A6">
        <v>1019</v>
      </c>
      <c r="B6" s="1">
        <v>45263</v>
      </c>
      <c r="C6" t="s">
        <v>19</v>
      </c>
      <c r="D6" t="s">
        <v>14</v>
      </c>
      <c r="E6">
        <v>99978.16</v>
      </c>
      <c r="F6">
        <v>33</v>
      </c>
      <c r="G6" t="s">
        <v>28</v>
      </c>
      <c r="H6" s="6">
        <v>2593.0100000000002</v>
      </c>
      <c r="I6">
        <v>3650.17</v>
      </c>
      <c r="J6" t="s">
        <v>16</v>
      </c>
      <c r="K6">
        <v>0.17</v>
      </c>
      <c r="L6" s="4" t="s">
        <v>17</v>
      </c>
      <c r="M6" t="s">
        <v>18</v>
      </c>
    </row>
    <row r="7" spans="1:13" x14ac:dyDescent="0.3">
      <c r="A7">
        <v>1239</v>
      </c>
      <c r="B7" s="1">
        <v>45630</v>
      </c>
      <c r="C7" t="s">
        <v>29</v>
      </c>
      <c r="D7" t="s">
        <v>33</v>
      </c>
      <c r="E7">
        <v>18064.11</v>
      </c>
      <c r="F7">
        <v>12</v>
      </c>
      <c r="G7" t="s">
        <v>24</v>
      </c>
      <c r="H7" s="6">
        <v>1528.85</v>
      </c>
      <c r="I7">
        <v>1954.99</v>
      </c>
      <c r="J7" t="s">
        <v>46</v>
      </c>
      <c r="K7">
        <v>0.23</v>
      </c>
      <c r="L7" s="4" t="s">
        <v>26</v>
      </c>
      <c r="M7" t="s">
        <v>18</v>
      </c>
    </row>
    <row r="8" spans="1:13" x14ac:dyDescent="0.3">
      <c r="A8">
        <v>1452</v>
      </c>
      <c r="B8" s="1">
        <v>45010</v>
      </c>
      <c r="D8" t="s">
        <v>14</v>
      </c>
      <c r="E8">
        <v>61782.11</v>
      </c>
      <c r="F8">
        <v>15</v>
      </c>
      <c r="G8" t="s">
        <v>40</v>
      </c>
      <c r="H8" s="6">
        <v>4099.54</v>
      </c>
      <c r="I8">
        <v>5213.68</v>
      </c>
      <c r="J8" t="s">
        <v>45</v>
      </c>
      <c r="K8">
        <v>0.21</v>
      </c>
      <c r="L8" s="4" t="s">
        <v>17</v>
      </c>
      <c r="M8" t="s">
        <v>18</v>
      </c>
    </row>
    <row r="9" spans="1:13" x14ac:dyDescent="0.3">
      <c r="A9">
        <v>1318</v>
      </c>
      <c r="B9" s="1">
        <v>45124</v>
      </c>
      <c r="C9" t="s">
        <v>23</v>
      </c>
      <c r="D9" t="s">
        <v>34</v>
      </c>
      <c r="E9">
        <v>160204.34</v>
      </c>
      <c r="F9">
        <v>45</v>
      </c>
      <c r="G9" t="s">
        <v>15</v>
      </c>
      <c r="H9" s="6">
        <v>2736.72</v>
      </c>
      <c r="I9">
        <v>3747.47</v>
      </c>
      <c r="J9" t="s">
        <v>50</v>
      </c>
      <c r="L9" s="4" t="s">
        <v>17</v>
      </c>
      <c r="M9" t="s">
        <v>22</v>
      </c>
    </row>
    <row r="10" spans="1:13" x14ac:dyDescent="0.3">
      <c r="A10">
        <v>1463</v>
      </c>
      <c r="B10" s="1">
        <v>45192</v>
      </c>
      <c r="C10" t="s">
        <v>23</v>
      </c>
      <c r="D10" t="s">
        <v>14</v>
      </c>
      <c r="E10">
        <v>29967.11</v>
      </c>
      <c r="F10">
        <v>18</v>
      </c>
      <c r="G10" t="s">
        <v>44</v>
      </c>
      <c r="H10" s="6">
        <v>1686.82</v>
      </c>
      <c r="I10">
        <v>1935.86</v>
      </c>
      <c r="J10" t="s">
        <v>16</v>
      </c>
      <c r="L10" s="4" t="s">
        <v>26</v>
      </c>
      <c r="M10" t="s">
        <v>22</v>
      </c>
    </row>
    <row r="11" spans="1:13" x14ac:dyDescent="0.3">
      <c r="A11">
        <v>1427</v>
      </c>
      <c r="B11" s="1">
        <v>45297</v>
      </c>
      <c r="C11" t="s">
        <v>19</v>
      </c>
      <c r="D11" t="s">
        <v>27</v>
      </c>
      <c r="E11">
        <v>68837.009999999995</v>
      </c>
      <c r="F11">
        <v>28</v>
      </c>
      <c r="G11" t="s">
        <v>15</v>
      </c>
      <c r="H11" s="6">
        <v>2549.5700000000002</v>
      </c>
      <c r="I11">
        <v>3367.76</v>
      </c>
      <c r="J11" t="s">
        <v>45</v>
      </c>
      <c r="K11">
        <v>0.27</v>
      </c>
      <c r="L11" s="4" t="s">
        <v>17</v>
      </c>
      <c r="M11" t="s">
        <v>18</v>
      </c>
    </row>
    <row r="12" spans="1:13" x14ac:dyDescent="0.3">
      <c r="A12">
        <v>1455</v>
      </c>
      <c r="B12" s="1">
        <v>45319</v>
      </c>
      <c r="C12" t="s">
        <v>13</v>
      </c>
      <c r="D12" t="s">
        <v>35</v>
      </c>
      <c r="F12">
        <v>50</v>
      </c>
      <c r="G12" t="s">
        <v>24</v>
      </c>
      <c r="H12" s="6">
        <v>3254.81</v>
      </c>
      <c r="I12">
        <v>4805.1099999999997</v>
      </c>
      <c r="J12" t="s">
        <v>49</v>
      </c>
      <c r="K12">
        <v>0.17</v>
      </c>
      <c r="L12" s="4" t="s">
        <v>31</v>
      </c>
      <c r="M12" t="s">
        <v>18</v>
      </c>
    </row>
    <row r="13" spans="1:13" x14ac:dyDescent="0.3">
      <c r="A13">
        <v>1409</v>
      </c>
      <c r="B13" s="1">
        <v>45318</v>
      </c>
      <c r="D13" t="s">
        <v>30</v>
      </c>
      <c r="E13">
        <v>4650.09</v>
      </c>
      <c r="G13" t="s">
        <v>39</v>
      </c>
      <c r="H13" s="6">
        <v>3767.42</v>
      </c>
      <c r="I13">
        <v>4744.99</v>
      </c>
      <c r="J13" t="s">
        <v>16</v>
      </c>
      <c r="K13">
        <v>0.02</v>
      </c>
      <c r="L13" s="4" t="s">
        <v>31</v>
      </c>
      <c r="M13" t="s">
        <v>18</v>
      </c>
    </row>
    <row r="14" spans="1:13" x14ac:dyDescent="0.3">
      <c r="A14">
        <v>1169</v>
      </c>
      <c r="B14" s="1">
        <v>45480</v>
      </c>
      <c r="C14" t="s">
        <v>19</v>
      </c>
      <c r="D14" t="s">
        <v>38</v>
      </c>
      <c r="E14">
        <v>38774.35</v>
      </c>
      <c r="F14">
        <v>49</v>
      </c>
      <c r="G14" t="s">
        <v>28</v>
      </c>
      <c r="H14" s="6">
        <v>803.61</v>
      </c>
      <c r="I14">
        <v>976.93</v>
      </c>
      <c r="J14" t="s">
        <v>46</v>
      </c>
      <c r="K14">
        <v>0.19</v>
      </c>
      <c r="L14" s="4" t="s">
        <v>31</v>
      </c>
      <c r="M14" t="s">
        <v>18</v>
      </c>
    </row>
    <row r="15" spans="1:13" x14ac:dyDescent="0.3">
      <c r="A15">
        <v>1177</v>
      </c>
      <c r="B15" s="1">
        <v>45506</v>
      </c>
      <c r="C15" t="s">
        <v>29</v>
      </c>
      <c r="D15" t="s">
        <v>33</v>
      </c>
      <c r="E15">
        <v>50873.54</v>
      </c>
      <c r="F15">
        <v>15</v>
      </c>
      <c r="G15" t="s">
        <v>41</v>
      </c>
      <c r="H15" s="6">
        <v>2693.32</v>
      </c>
      <c r="I15">
        <v>3768.41</v>
      </c>
      <c r="J15" t="s">
        <v>25</v>
      </c>
      <c r="K15">
        <v>0.1</v>
      </c>
      <c r="L15" s="4" t="s">
        <v>31</v>
      </c>
      <c r="M15" t="s">
        <v>22</v>
      </c>
    </row>
    <row r="16" spans="1:13" x14ac:dyDescent="0.3">
      <c r="A16">
        <v>1060</v>
      </c>
      <c r="B16" s="1">
        <v>45151</v>
      </c>
      <c r="C16" t="s">
        <v>13</v>
      </c>
      <c r="D16" t="s">
        <v>14</v>
      </c>
      <c r="E16">
        <v>84654.2</v>
      </c>
      <c r="F16">
        <v>27</v>
      </c>
      <c r="G16" t="s">
        <v>21</v>
      </c>
      <c r="H16" s="6">
        <v>3628.69</v>
      </c>
      <c r="I16">
        <v>4354.6400000000003</v>
      </c>
      <c r="J16" t="s">
        <v>25</v>
      </c>
      <c r="K16">
        <v>0.28000000000000003</v>
      </c>
      <c r="L16" s="4" t="s">
        <v>17</v>
      </c>
      <c r="M16" t="s">
        <v>22</v>
      </c>
    </row>
    <row r="17" spans="1:13" x14ac:dyDescent="0.3">
      <c r="A17">
        <v>1159</v>
      </c>
      <c r="B17" s="1">
        <v>44940</v>
      </c>
      <c r="C17" t="s">
        <v>29</v>
      </c>
      <c r="D17" t="s">
        <v>14</v>
      </c>
      <c r="F17">
        <v>6</v>
      </c>
      <c r="G17" t="s">
        <v>44</v>
      </c>
      <c r="H17" s="6">
        <v>2645.44</v>
      </c>
      <c r="I17">
        <v>3000.09</v>
      </c>
      <c r="J17" t="s">
        <v>49</v>
      </c>
      <c r="K17">
        <v>0.15</v>
      </c>
      <c r="L17" s="4" t="s">
        <v>26</v>
      </c>
      <c r="M17" t="s">
        <v>22</v>
      </c>
    </row>
    <row r="18" spans="1:13" x14ac:dyDescent="0.3">
      <c r="A18">
        <v>1139</v>
      </c>
      <c r="B18" s="1">
        <v>45154</v>
      </c>
      <c r="C18" t="s">
        <v>13</v>
      </c>
      <c r="D18" t="s">
        <v>14</v>
      </c>
      <c r="E18">
        <v>5218.6899999999996</v>
      </c>
      <c r="F18">
        <v>2</v>
      </c>
      <c r="G18" t="s">
        <v>21</v>
      </c>
      <c r="H18" s="6">
        <v>2389.48</v>
      </c>
      <c r="I18">
        <v>2899.27</v>
      </c>
      <c r="J18" t="s">
        <v>16</v>
      </c>
      <c r="K18">
        <v>0.1</v>
      </c>
      <c r="L18" s="4" t="s">
        <v>26</v>
      </c>
      <c r="M18" t="s">
        <v>22</v>
      </c>
    </row>
    <row r="19" spans="1:13" x14ac:dyDescent="0.3">
      <c r="A19">
        <v>1053</v>
      </c>
      <c r="B19" s="1">
        <v>44962</v>
      </c>
      <c r="D19" t="s">
        <v>30</v>
      </c>
      <c r="E19">
        <v>11615</v>
      </c>
      <c r="F19">
        <v>12</v>
      </c>
      <c r="G19" t="s">
        <v>28</v>
      </c>
      <c r="H19" s="6">
        <v>882.08</v>
      </c>
      <c r="I19">
        <v>987.67</v>
      </c>
      <c r="J19" t="s">
        <v>25</v>
      </c>
      <c r="K19">
        <v>0.02</v>
      </c>
      <c r="L19" s="4" t="s">
        <v>26</v>
      </c>
      <c r="M19" t="s">
        <v>22</v>
      </c>
    </row>
    <row r="20" spans="1:13" x14ac:dyDescent="0.3">
      <c r="A20">
        <v>1426</v>
      </c>
      <c r="B20" s="1">
        <v>45309</v>
      </c>
      <c r="D20" t="s">
        <v>37</v>
      </c>
      <c r="E20">
        <v>25621.81</v>
      </c>
      <c r="F20">
        <v>8</v>
      </c>
      <c r="G20" t="s">
        <v>41</v>
      </c>
      <c r="H20" s="6">
        <v>2968.82</v>
      </c>
      <c r="I20">
        <v>4106.0600000000004</v>
      </c>
      <c r="J20" t="s">
        <v>16</v>
      </c>
      <c r="K20">
        <v>0.22</v>
      </c>
      <c r="L20" s="4" t="s">
        <v>31</v>
      </c>
      <c r="M20" t="s">
        <v>22</v>
      </c>
    </row>
    <row r="21" spans="1:13" x14ac:dyDescent="0.3">
      <c r="A21">
        <v>1288</v>
      </c>
      <c r="B21" s="1">
        <v>45369</v>
      </c>
      <c r="C21" t="s">
        <v>13</v>
      </c>
      <c r="D21" t="s">
        <v>30</v>
      </c>
      <c r="E21">
        <v>20271.830000000002</v>
      </c>
      <c r="G21" t="s">
        <v>39</v>
      </c>
      <c r="H21" s="6">
        <v>1329.78</v>
      </c>
      <c r="I21">
        <v>1925.15</v>
      </c>
      <c r="J21" t="s">
        <v>51</v>
      </c>
      <c r="L21" s="4" t="s">
        <v>31</v>
      </c>
      <c r="M21" t="s">
        <v>22</v>
      </c>
    </row>
    <row r="22" spans="1:13" x14ac:dyDescent="0.3">
      <c r="A22">
        <v>1337</v>
      </c>
      <c r="B22" s="1">
        <v>45445</v>
      </c>
      <c r="C22" t="s">
        <v>29</v>
      </c>
      <c r="D22" t="s">
        <v>14</v>
      </c>
      <c r="E22">
        <v>7557.82</v>
      </c>
      <c r="G22" t="s">
        <v>28</v>
      </c>
      <c r="H22" s="6">
        <v>915.83</v>
      </c>
      <c r="I22">
        <v>1369.17</v>
      </c>
      <c r="J22" t="s">
        <v>16</v>
      </c>
      <c r="K22">
        <v>0.08</v>
      </c>
      <c r="L22" s="4" t="s">
        <v>26</v>
      </c>
      <c r="M22" t="s">
        <v>22</v>
      </c>
    </row>
    <row r="23" spans="1:13" x14ac:dyDescent="0.3">
      <c r="A23">
        <v>1319</v>
      </c>
      <c r="B23" s="1">
        <v>44973</v>
      </c>
      <c r="C23" t="s">
        <v>19</v>
      </c>
      <c r="D23" t="s">
        <v>14</v>
      </c>
      <c r="E23">
        <v>112287.09</v>
      </c>
      <c r="F23">
        <v>41</v>
      </c>
      <c r="G23" t="s">
        <v>15</v>
      </c>
      <c r="H23" s="6">
        <v>2844.06</v>
      </c>
      <c r="I23">
        <v>3299.65</v>
      </c>
      <c r="J23" t="s">
        <v>25</v>
      </c>
      <c r="K23">
        <v>0.17</v>
      </c>
      <c r="L23" s="4" t="s">
        <v>31</v>
      </c>
      <c r="M23" t="s">
        <v>18</v>
      </c>
    </row>
    <row r="24" spans="1:13" x14ac:dyDescent="0.3">
      <c r="A24">
        <v>1205</v>
      </c>
      <c r="B24" s="1">
        <v>45480</v>
      </c>
      <c r="C24" t="s">
        <v>13</v>
      </c>
      <c r="D24" t="s">
        <v>27</v>
      </c>
      <c r="E24">
        <v>51700.65</v>
      </c>
      <c r="F24">
        <v>18</v>
      </c>
      <c r="G24" t="s">
        <v>48</v>
      </c>
      <c r="H24" s="6">
        <v>2763.69</v>
      </c>
      <c r="I24">
        <v>3122.02</v>
      </c>
      <c r="J24" t="s">
        <v>25</v>
      </c>
      <c r="K24">
        <v>0.08</v>
      </c>
      <c r="L24" s="4" t="s">
        <v>31</v>
      </c>
      <c r="M24" t="s">
        <v>22</v>
      </c>
    </row>
    <row r="25" spans="1:13" x14ac:dyDescent="0.3">
      <c r="A25">
        <v>1434</v>
      </c>
      <c r="B25" s="1">
        <v>45344</v>
      </c>
      <c r="C25" t="s">
        <v>32</v>
      </c>
      <c r="D25" t="s">
        <v>33</v>
      </c>
      <c r="E25">
        <v>9329.9</v>
      </c>
      <c r="F25">
        <v>6</v>
      </c>
      <c r="G25" t="s">
        <v>28</v>
      </c>
      <c r="H25" s="6">
        <v>1518.93</v>
      </c>
      <c r="I25">
        <v>2046.03</v>
      </c>
      <c r="J25" t="s">
        <v>16</v>
      </c>
      <c r="K25">
        <v>0.24</v>
      </c>
      <c r="L25" s="4" t="s">
        <v>26</v>
      </c>
      <c r="M25" t="s">
        <v>18</v>
      </c>
    </row>
    <row r="26" spans="1:13" x14ac:dyDescent="0.3">
      <c r="A26">
        <v>1322</v>
      </c>
      <c r="B26" s="1">
        <v>45003</v>
      </c>
      <c r="C26" t="s">
        <v>32</v>
      </c>
      <c r="D26" t="s">
        <v>14</v>
      </c>
      <c r="E26">
        <v>11086.23</v>
      </c>
      <c r="F26">
        <v>3</v>
      </c>
      <c r="G26" t="s">
        <v>28</v>
      </c>
      <c r="H26" s="6">
        <v>2993.59</v>
      </c>
      <c r="I26">
        <v>4060.89</v>
      </c>
      <c r="J26" t="s">
        <v>25</v>
      </c>
      <c r="K26">
        <v>0.09</v>
      </c>
      <c r="L26" s="4" t="s">
        <v>26</v>
      </c>
      <c r="M26" t="s">
        <v>22</v>
      </c>
    </row>
    <row r="27" spans="1:13" x14ac:dyDescent="0.3">
      <c r="A27">
        <v>1165</v>
      </c>
      <c r="B27" s="1">
        <v>45143</v>
      </c>
      <c r="C27" t="s">
        <v>23</v>
      </c>
      <c r="D27" t="s">
        <v>30</v>
      </c>
      <c r="E27">
        <v>2639.43</v>
      </c>
      <c r="F27">
        <v>18</v>
      </c>
      <c r="G27" t="s">
        <v>28</v>
      </c>
      <c r="H27" s="6">
        <v>151.27000000000001</v>
      </c>
      <c r="I27">
        <v>203.66</v>
      </c>
      <c r="J27" t="s">
        <v>46</v>
      </c>
      <c r="K27">
        <v>0.28000000000000003</v>
      </c>
      <c r="L27" s="4" t="s">
        <v>26</v>
      </c>
      <c r="M27" t="s">
        <v>18</v>
      </c>
    </row>
    <row r="28" spans="1:13" x14ac:dyDescent="0.3">
      <c r="A28">
        <v>1154</v>
      </c>
      <c r="B28" s="1">
        <v>45618</v>
      </c>
      <c r="C28" t="s">
        <v>23</v>
      </c>
      <c r="D28" t="s">
        <v>27</v>
      </c>
      <c r="E28">
        <v>26058.240000000002</v>
      </c>
      <c r="F28">
        <v>24</v>
      </c>
      <c r="G28" t="s">
        <v>15</v>
      </c>
      <c r="H28" s="6">
        <v>952.7</v>
      </c>
      <c r="I28">
        <v>1392</v>
      </c>
      <c r="J28" t="s">
        <v>25</v>
      </c>
      <c r="K28">
        <v>0.22</v>
      </c>
      <c r="L28" s="4" t="s">
        <v>26</v>
      </c>
      <c r="M28" t="s">
        <v>22</v>
      </c>
    </row>
    <row r="29" spans="1:13" x14ac:dyDescent="0.3">
      <c r="A29">
        <v>1103</v>
      </c>
      <c r="B29" s="1">
        <v>44933</v>
      </c>
      <c r="D29" t="s">
        <v>14</v>
      </c>
      <c r="E29">
        <v>16454.740000000002</v>
      </c>
      <c r="F29">
        <v>6</v>
      </c>
      <c r="G29" t="s">
        <v>21</v>
      </c>
      <c r="H29" s="6">
        <v>2449.66</v>
      </c>
      <c r="I29">
        <v>3515.97</v>
      </c>
      <c r="J29" t="s">
        <v>25</v>
      </c>
      <c r="K29">
        <v>0.22</v>
      </c>
      <c r="L29" s="4" t="s">
        <v>31</v>
      </c>
      <c r="M29" t="s">
        <v>22</v>
      </c>
    </row>
    <row r="30" spans="1:13" x14ac:dyDescent="0.3">
      <c r="A30">
        <v>1003</v>
      </c>
      <c r="B30" s="1">
        <v>45142</v>
      </c>
      <c r="C30" t="s">
        <v>13</v>
      </c>
      <c r="D30" t="s">
        <v>27</v>
      </c>
      <c r="E30">
        <v>2136.41</v>
      </c>
      <c r="F30">
        <v>13</v>
      </c>
      <c r="G30" t="s">
        <v>21</v>
      </c>
      <c r="H30" s="6">
        <v>149.55000000000001</v>
      </c>
      <c r="I30">
        <v>193.34</v>
      </c>
      <c r="J30" t="s">
        <v>46</v>
      </c>
      <c r="K30">
        <v>0.15</v>
      </c>
      <c r="L30" s="4" t="s">
        <v>31</v>
      </c>
      <c r="M30" t="s">
        <v>22</v>
      </c>
    </row>
    <row r="31" spans="1:13" x14ac:dyDescent="0.3">
      <c r="A31">
        <v>1067</v>
      </c>
      <c r="B31" s="1">
        <v>45462</v>
      </c>
      <c r="C31" t="s">
        <v>13</v>
      </c>
      <c r="D31" t="s">
        <v>20</v>
      </c>
      <c r="E31">
        <v>264002.31</v>
      </c>
      <c r="F31">
        <v>39</v>
      </c>
      <c r="G31" t="s">
        <v>24</v>
      </c>
      <c r="H31" s="6">
        <v>4707.4799999999996</v>
      </c>
      <c r="I31">
        <v>6769.29</v>
      </c>
      <c r="J31" t="s">
        <v>16</v>
      </c>
      <c r="K31">
        <v>0</v>
      </c>
      <c r="L31" s="4" t="s">
        <v>17</v>
      </c>
      <c r="M31" t="s">
        <v>18</v>
      </c>
    </row>
    <row r="32" spans="1:13" x14ac:dyDescent="0.3">
      <c r="A32">
        <v>1332</v>
      </c>
      <c r="B32" s="1">
        <v>45316</v>
      </c>
      <c r="C32" t="s">
        <v>23</v>
      </c>
      <c r="D32" t="s">
        <v>14</v>
      </c>
      <c r="E32">
        <v>48686.3</v>
      </c>
      <c r="F32">
        <v>18</v>
      </c>
      <c r="G32" t="s">
        <v>24</v>
      </c>
      <c r="H32" s="6">
        <v>2779.59</v>
      </c>
      <c r="I32">
        <v>3298.53</v>
      </c>
      <c r="J32" t="s">
        <v>16</v>
      </c>
      <c r="K32">
        <v>0.18</v>
      </c>
      <c r="L32" s="4" t="s">
        <v>31</v>
      </c>
      <c r="M32" t="s">
        <v>18</v>
      </c>
    </row>
    <row r="33" spans="1:13" x14ac:dyDescent="0.3">
      <c r="A33">
        <v>1308</v>
      </c>
      <c r="B33" s="1">
        <v>45051</v>
      </c>
      <c r="C33" t="s">
        <v>13</v>
      </c>
      <c r="D33" t="s">
        <v>37</v>
      </c>
      <c r="E33">
        <v>6882.52</v>
      </c>
      <c r="F33">
        <v>7</v>
      </c>
      <c r="G33" t="s">
        <v>28</v>
      </c>
      <c r="H33" s="6">
        <v>1187.82</v>
      </c>
      <c r="I33">
        <v>1365.58</v>
      </c>
      <c r="J33" t="s">
        <v>25</v>
      </c>
      <c r="K33">
        <v>0.28000000000000003</v>
      </c>
      <c r="L33" s="4" t="s">
        <v>26</v>
      </c>
      <c r="M33" t="s">
        <v>18</v>
      </c>
    </row>
    <row r="34" spans="1:13" x14ac:dyDescent="0.3">
      <c r="A34">
        <v>1421</v>
      </c>
      <c r="B34" s="1">
        <v>45220</v>
      </c>
      <c r="C34" t="s">
        <v>13</v>
      </c>
      <c r="D34" t="s">
        <v>14</v>
      </c>
      <c r="E34">
        <v>117576.01</v>
      </c>
      <c r="F34">
        <v>37</v>
      </c>
      <c r="G34" t="s">
        <v>28</v>
      </c>
      <c r="H34" s="6">
        <v>2209.4</v>
      </c>
      <c r="I34">
        <v>3177.73</v>
      </c>
      <c r="J34" t="s">
        <v>16</v>
      </c>
      <c r="K34">
        <v>0</v>
      </c>
      <c r="L34" s="4" t="s">
        <v>26</v>
      </c>
      <c r="M34" t="s">
        <v>22</v>
      </c>
    </row>
    <row r="35" spans="1:13" x14ac:dyDescent="0.3">
      <c r="A35">
        <v>1088</v>
      </c>
      <c r="B35" s="1">
        <v>45100</v>
      </c>
      <c r="C35" t="s">
        <v>32</v>
      </c>
      <c r="D35" t="s">
        <v>36</v>
      </c>
      <c r="E35">
        <v>3588.45</v>
      </c>
      <c r="F35">
        <v>4</v>
      </c>
      <c r="G35" t="s">
        <v>15</v>
      </c>
      <c r="H35" s="6">
        <v>905.02</v>
      </c>
      <c r="I35">
        <v>1196.1500000000001</v>
      </c>
      <c r="J35" t="s">
        <v>25</v>
      </c>
      <c r="K35">
        <v>0.25</v>
      </c>
      <c r="L35" s="4" t="s">
        <v>26</v>
      </c>
      <c r="M35" t="s">
        <v>18</v>
      </c>
    </row>
    <row r="36" spans="1:13" x14ac:dyDescent="0.3">
      <c r="A36">
        <v>1166</v>
      </c>
      <c r="B36" s="1">
        <v>45235</v>
      </c>
      <c r="C36" t="s">
        <v>23</v>
      </c>
      <c r="D36" t="s">
        <v>14</v>
      </c>
      <c r="E36">
        <v>2399.2800000000002</v>
      </c>
      <c r="F36">
        <v>1</v>
      </c>
      <c r="G36" t="s">
        <v>24</v>
      </c>
      <c r="H36" s="6">
        <v>1991.33</v>
      </c>
      <c r="I36">
        <v>2856.29</v>
      </c>
      <c r="J36" t="s">
        <v>46</v>
      </c>
      <c r="K36">
        <v>0.16</v>
      </c>
      <c r="L36" s="4" t="s">
        <v>26</v>
      </c>
      <c r="M36" t="s">
        <v>18</v>
      </c>
    </row>
    <row r="37" spans="1:13" x14ac:dyDescent="0.3">
      <c r="A37">
        <v>1362</v>
      </c>
      <c r="B37" s="1">
        <v>45068</v>
      </c>
      <c r="C37" t="s">
        <v>19</v>
      </c>
      <c r="D37" t="s">
        <v>30</v>
      </c>
      <c r="E37">
        <v>9432.76</v>
      </c>
      <c r="F37">
        <v>5</v>
      </c>
      <c r="G37" t="s">
        <v>28</v>
      </c>
      <c r="H37" s="6">
        <v>1527.92</v>
      </c>
      <c r="I37">
        <v>2006.97</v>
      </c>
      <c r="J37" t="s">
        <v>25</v>
      </c>
      <c r="L37" s="4" t="s">
        <v>31</v>
      </c>
      <c r="M37" t="s">
        <v>18</v>
      </c>
    </row>
    <row r="38" spans="1:13" x14ac:dyDescent="0.3">
      <c r="A38">
        <v>1311</v>
      </c>
      <c r="B38" s="1">
        <v>45396</v>
      </c>
      <c r="C38" t="s">
        <v>23</v>
      </c>
      <c r="D38" t="s">
        <v>30</v>
      </c>
      <c r="F38">
        <v>39</v>
      </c>
      <c r="G38" t="s">
        <v>24</v>
      </c>
      <c r="H38" s="6">
        <v>3976.45</v>
      </c>
      <c r="I38">
        <v>5201.72</v>
      </c>
      <c r="J38" t="s">
        <v>25</v>
      </c>
      <c r="K38">
        <v>0.18</v>
      </c>
      <c r="L38" s="4" t="s">
        <v>31</v>
      </c>
      <c r="M38" t="s">
        <v>22</v>
      </c>
    </row>
    <row r="39" spans="1:13" x14ac:dyDescent="0.3">
      <c r="A39">
        <v>1038</v>
      </c>
      <c r="B39" s="1">
        <v>45406</v>
      </c>
      <c r="C39" t="s">
        <v>19</v>
      </c>
      <c r="D39" t="s">
        <v>27</v>
      </c>
      <c r="F39">
        <v>24</v>
      </c>
      <c r="G39" t="s">
        <v>21</v>
      </c>
      <c r="H39" s="6">
        <v>2282.4699999999998</v>
      </c>
      <c r="I39">
        <v>2558.37</v>
      </c>
      <c r="J39" t="s">
        <v>16</v>
      </c>
      <c r="K39">
        <v>0.02</v>
      </c>
      <c r="L39" s="4" t="s">
        <v>31</v>
      </c>
      <c r="M39" t="s">
        <v>18</v>
      </c>
    </row>
    <row r="40" spans="1:13" x14ac:dyDescent="0.3">
      <c r="A40">
        <v>1001</v>
      </c>
      <c r="B40" s="1">
        <v>45614</v>
      </c>
      <c r="C40" t="s">
        <v>32</v>
      </c>
      <c r="D40" t="s">
        <v>27</v>
      </c>
      <c r="E40">
        <v>56953.67</v>
      </c>
      <c r="F40">
        <v>19</v>
      </c>
      <c r="G40" t="s">
        <v>21</v>
      </c>
      <c r="H40" s="6">
        <v>3366.81</v>
      </c>
      <c r="I40">
        <v>4163.28</v>
      </c>
      <c r="J40" t="s">
        <v>25</v>
      </c>
      <c r="K40">
        <v>0.28000000000000003</v>
      </c>
      <c r="L40" s="4" t="s">
        <v>17</v>
      </c>
      <c r="M40" t="s">
        <v>18</v>
      </c>
    </row>
    <row r="41" spans="1:13" x14ac:dyDescent="0.3">
      <c r="A41">
        <v>1184</v>
      </c>
      <c r="B41" s="1">
        <v>44941</v>
      </c>
      <c r="C41" t="s">
        <v>29</v>
      </c>
      <c r="D41" t="s">
        <v>30</v>
      </c>
      <c r="E41">
        <v>164921.01999999999</v>
      </c>
      <c r="F41">
        <v>49</v>
      </c>
      <c r="G41" t="s">
        <v>28</v>
      </c>
      <c r="H41" s="6">
        <v>3039.91</v>
      </c>
      <c r="I41">
        <v>3619.07</v>
      </c>
      <c r="J41" t="s">
        <v>25</v>
      </c>
      <c r="K41">
        <v>7.0000000000000007E-2</v>
      </c>
      <c r="L41" s="4" t="s">
        <v>26</v>
      </c>
      <c r="M41" t="s">
        <v>18</v>
      </c>
    </row>
    <row r="42" spans="1:13" x14ac:dyDescent="0.3">
      <c r="A42">
        <v>1147</v>
      </c>
      <c r="B42" s="1">
        <v>44969</v>
      </c>
      <c r="D42" t="s">
        <v>14</v>
      </c>
      <c r="E42">
        <v>20392.21</v>
      </c>
      <c r="F42">
        <v>14</v>
      </c>
      <c r="G42" t="s">
        <v>15</v>
      </c>
      <c r="H42" s="6">
        <v>1739.24</v>
      </c>
      <c r="I42">
        <v>2051.5300000000002</v>
      </c>
      <c r="J42" t="s">
        <v>16</v>
      </c>
      <c r="K42">
        <v>0.28999999999999998</v>
      </c>
      <c r="L42" s="4" t="s">
        <v>26</v>
      </c>
      <c r="M42" t="s">
        <v>18</v>
      </c>
    </row>
    <row r="43" spans="1:13" x14ac:dyDescent="0.3">
      <c r="A43">
        <v>1252</v>
      </c>
      <c r="B43" s="1">
        <v>45471</v>
      </c>
      <c r="D43" t="s">
        <v>27</v>
      </c>
      <c r="E43">
        <v>16437.78</v>
      </c>
      <c r="F43">
        <v>20</v>
      </c>
      <c r="G43" t="s">
        <v>24</v>
      </c>
      <c r="H43" s="6">
        <v>770.05</v>
      </c>
      <c r="I43">
        <v>874.35</v>
      </c>
      <c r="J43" t="s">
        <v>25</v>
      </c>
      <c r="K43">
        <v>0.06</v>
      </c>
      <c r="L43" s="4" t="s">
        <v>26</v>
      </c>
      <c r="M43" t="s">
        <v>18</v>
      </c>
    </row>
    <row r="44" spans="1:13" x14ac:dyDescent="0.3">
      <c r="A44">
        <v>1032</v>
      </c>
      <c r="B44" s="1">
        <v>45220</v>
      </c>
      <c r="C44" t="s">
        <v>13</v>
      </c>
      <c r="D44" t="s">
        <v>27</v>
      </c>
      <c r="E44">
        <v>24970.36</v>
      </c>
      <c r="F44">
        <v>11</v>
      </c>
      <c r="G44" t="s">
        <v>21</v>
      </c>
      <c r="H44" s="6">
        <v>1844.37</v>
      </c>
      <c r="I44">
        <v>2316.36</v>
      </c>
      <c r="J44" t="s">
        <v>16</v>
      </c>
      <c r="K44">
        <v>0.02</v>
      </c>
      <c r="L44" s="4" t="s">
        <v>26</v>
      </c>
      <c r="M44" t="s">
        <v>22</v>
      </c>
    </row>
    <row r="45" spans="1:13" x14ac:dyDescent="0.3">
      <c r="A45">
        <v>1402</v>
      </c>
      <c r="B45" s="1">
        <v>45610</v>
      </c>
      <c r="C45" t="s">
        <v>29</v>
      </c>
      <c r="D45" t="s">
        <v>14</v>
      </c>
      <c r="E45">
        <v>31145.14</v>
      </c>
      <c r="F45">
        <v>44</v>
      </c>
      <c r="G45" t="s">
        <v>24</v>
      </c>
      <c r="H45" s="6">
        <v>638.38</v>
      </c>
      <c r="I45">
        <v>722.29</v>
      </c>
      <c r="J45" t="s">
        <v>16</v>
      </c>
      <c r="K45">
        <v>0.02</v>
      </c>
      <c r="L45" s="4" t="s">
        <v>17</v>
      </c>
      <c r="M45" t="s">
        <v>22</v>
      </c>
    </row>
    <row r="46" spans="1:13" x14ac:dyDescent="0.3">
      <c r="A46">
        <v>1036</v>
      </c>
      <c r="B46" s="1">
        <v>45012</v>
      </c>
      <c r="C46" t="s">
        <v>29</v>
      </c>
      <c r="D46" t="s">
        <v>14</v>
      </c>
      <c r="E46">
        <v>7451.08</v>
      </c>
      <c r="F46">
        <v>7</v>
      </c>
      <c r="G46" t="s">
        <v>28</v>
      </c>
      <c r="H46" s="6">
        <v>770.86</v>
      </c>
      <c r="I46">
        <v>1064.44</v>
      </c>
      <c r="J46" t="s">
        <v>45</v>
      </c>
      <c r="K46">
        <v>0</v>
      </c>
      <c r="L46" s="4" t="s">
        <v>26</v>
      </c>
      <c r="M46" t="s">
        <v>22</v>
      </c>
    </row>
    <row r="47" spans="1:13" x14ac:dyDescent="0.3">
      <c r="A47">
        <v>1323</v>
      </c>
      <c r="B47" s="1">
        <v>45427</v>
      </c>
      <c r="C47" t="s">
        <v>32</v>
      </c>
      <c r="D47" t="s">
        <v>30</v>
      </c>
      <c r="E47">
        <v>168954.62</v>
      </c>
      <c r="F47">
        <v>36</v>
      </c>
      <c r="G47" t="s">
        <v>28</v>
      </c>
      <c r="H47" s="6">
        <v>4420.25</v>
      </c>
      <c r="I47">
        <v>5866.48</v>
      </c>
      <c r="J47" t="s">
        <v>16</v>
      </c>
      <c r="K47">
        <v>0.2</v>
      </c>
      <c r="L47" s="4" t="s">
        <v>31</v>
      </c>
      <c r="M47" t="s">
        <v>18</v>
      </c>
    </row>
    <row r="48" spans="1:13" x14ac:dyDescent="0.3">
      <c r="A48">
        <v>1371</v>
      </c>
      <c r="B48" s="1">
        <v>45468</v>
      </c>
      <c r="C48" t="s">
        <v>29</v>
      </c>
      <c r="D48" t="s">
        <v>30</v>
      </c>
      <c r="E48">
        <v>69836.41</v>
      </c>
      <c r="F48">
        <v>25</v>
      </c>
      <c r="G48" t="s">
        <v>28</v>
      </c>
      <c r="H48" s="6">
        <v>2779.29</v>
      </c>
      <c r="I48">
        <v>3365.61</v>
      </c>
      <c r="J48" t="s">
        <v>16</v>
      </c>
      <c r="K48">
        <v>0.17</v>
      </c>
      <c r="L48" s="4" t="s">
        <v>26</v>
      </c>
      <c r="M48" t="s">
        <v>18</v>
      </c>
    </row>
    <row r="49" spans="1:13" x14ac:dyDescent="0.3">
      <c r="A49">
        <v>1116</v>
      </c>
      <c r="B49" s="1">
        <v>45378</v>
      </c>
      <c r="C49" t="s">
        <v>19</v>
      </c>
      <c r="D49" t="s">
        <v>20</v>
      </c>
      <c r="E49">
        <v>108442.32</v>
      </c>
      <c r="F49">
        <v>38</v>
      </c>
      <c r="G49" t="s">
        <v>21</v>
      </c>
      <c r="H49" s="6">
        <v>3097.56</v>
      </c>
      <c r="I49">
        <v>3909.24</v>
      </c>
      <c r="J49" t="s">
        <v>25</v>
      </c>
      <c r="K49">
        <v>0.27</v>
      </c>
      <c r="L49" s="4" t="s">
        <v>31</v>
      </c>
      <c r="M49" t="s">
        <v>18</v>
      </c>
    </row>
    <row r="50" spans="1:13" x14ac:dyDescent="0.3">
      <c r="A50">
        <v>1260</v>
      </c>
      <c r="B50" s="1">
        <v>45493</v>
      </c>
      <c r="C50" t="s">
        <v>29</v>
      </c>
      <c r="D50" t="s">
        <v>14</v>
      </c>
      <c r="E50">
        <v>57719.28</v>
      </c>
      <c r="F50">
        <v>39</v>
      </c>
      <c r="G50" t="s">
        <v>28</v>
      </c>
      <c r="H50" s="6">
        <v>1448.19</v>
      </c>
      <c r="I50">
        <v>2055.5300000000002</v>
      </c>
      <c r="J50" t="s">
        <v>46</v>
      </c>
      <c r="K50">
        <v>0.28000000000000003</v>
      </c>
      <c r="L50" s="4" t="s">
        <v>26</v>
      </c>
      <c r="M50" t="s">
        <v>22</v>
      </c>
    </row>
    <row r="51" spans="1:13" x14ac:dyDescent="0.3">
      <c r="A51">
        <v>1119</v>
      </c>
      <c r="B51" s="1">
        <v>45433</v>
      </c>
      <c r="C51" t="s">
        <v>13</v>
      </c>
      <c r="D51" t="s">
        <v>30</v>
      </c>
      <c r="F51">
        <v>19</v>
      </c>
      <c r="G51" t="s">
        <v>21</v>
      </c>
      <c r="H51" s="6">
        <v>3733.7</v>
      </c>
      <c r="I51">
        <v>5453.97</v>
      </c>
      <c r="J51" t="s">
        <v>25</v>
      </c>
      <c r="K51">
        <v>0.2</v>
      </c>
      <c r="L51" s="4" t="s">
        <v>26</v>
      </c>
      <c r="M51" t="s">
        <v>22</v>
      </c>
    </row>
    <row r="52" spans="1:13" x14ac:dyDescent="0.3">
      <c r="A52">
        <v>1226</v>
      </c>
      <c r="B52" s="1">
        <v>45530</v>
      </c>
      <c r="C52" t="s">
        <v>13</v>
      </c>
      <c r="D52" t="s">
        <v>37</v>
      </c>
      <c r="E52">
        <v>10598.2</v>
      </c>
      <c r="F52">
        <v>48</v>
      </c>
      <c r="G52" t="s">
        <v>24</v>
      </c>
      <c r="H52" s="6">
        <v>233.02</v>
      </c>
      <c r="I52">
        <v>302.45999999999998</v>
      </c>
      <c r="J52" t="s">
        <v>16</v>
      </c>
      <c r="K52">
        <v>0.27</v>
      </c>
      <c r="L52" s="4" t="s">
        <v>31</v>
      </c>
      <c r="M52" t="s">
        <v>18</v>
      </c>
    </row>
    <row r="53" spans="1:13" x14ac:dyDescent="0.3">
      <c r="A53">
        <v>1106</v>
      </c>
      <c r="B53" s="1">
        <v>45069</v>
      </c>
      <c r="C53" t="s">
        <v>13</v>
      </c>
      <c r="D53" t="s">
        <v>20</v>
      </c>
      <c r="E53">
        <v>48260.93</v>
      </c>
      <c r="F53">
        <v>11</v>
      </c>
      <c r="G53" t="s">
        <v>15</v>
      </c>
      <c r="H53" s="6">
        <v>4331.17</v>
      </c>
      <c r="I53">
        <v>5416.49</v>
      </c>
      <c r="J53" t="s">
        <v>16</v>
      </c>
      <c r="K53">
        <v>0.19</v>
      </c>
      <c r="L53" s="4" t="s">
        <v>17</v>
      </c>
      <c r="M53" t="s">
        <v>18</v>
      </c>
    </row>
    <row r="54" spans="1:13" x14ac:dyDescent="0.3">
      <c r="A54">
        <v>1294</v>
      </c>
      <c r="B54" s="1">
        <v>45446</v>
      </c>
      <c r="C54" t="s">
        <v>13</v>
      </c>
      <c r="D54" t="s">
        <v>30</v>
      </c>
      <c r="E54">
        <v>118546.45</v>
      </c>
      <c r="F54">
        <v>40</v>
      </c>
      <c r="G54" t="s">
        <v>28</v>
      </c>
      <c r="H54" s="6">
        <v>2685.46</v>
      </c>
      <c r="I54">
        <v>3751.47</v>
      </c>
      <c r="J54" t="s">
        <v>25</v>
      </c>
      <c r="K54">
        <v>0.21</v>
      </c>
      <c r="L54" s="4" t="s">
        <v>26</v>
      </c>
      <c r="M54" t="s">
        <v>22</v>
      </c>
    </row>
    <row r="55" spans="1:13" x14ac:dyDescent="0.3">
      <c r="A55">
        <v>1271</v>
      </c>
      <c r="B55" s="1">
        <v>45330</v>
      </c>
      <c r="C55" t="s">
        <v>19</v>
      </c>
      <c r="D55" t="s">
        <v>20</v>
      </c>
      <c r="E55">
        <v>94771.99</v>
      </c>
      <c r="F55">
        <v>39</v>
      </c>
      <c r="G55" t="s">
        <v>24</v>
      </c>
      <c r="H55" s="6">
        <v>2611.4699999999998</v>
      </c>
      <c r="I55">
        <v>3115.45</v>
      </c>
      <c r="J55" t="s">
        <v>25</v>
      </c>
      <c r="K55">
        <v>0.22</v>
      </c>
      <c r="L55" s="4" t="s">
        <v>31</v>
      </c>
      <c r="M55" t="s">
        <v>18</v>
      </c>
    </row>
    <row r="56" spans="1:13" x14ac:dyDescent="0.3">
      <c r="A56">
        <v>1272</v>
      </c>
      <c r="B56" s="1">
        <v>44961</v>
      </c>
      <c r="C56" t="s">
        <v>23</v>
      </c>
      <c r="D56" t="s">
        <v>30</v>
      </c>
      <c r="E56">
        <v>143250.5</v>
      </c>
      <c r="F56">
        <v>33</v>
      </c>
      <c r="G56" t="s">
        <v>28</v>
      </c>
      <c r="H56" s="6">
        <v>4294.12</v>
      </c>
      <c r="I56">
        <v>5293.81</v>
      </c>
      <c r="J56" t="s">
        <v>16</v>
      </c>
      <c r="K56">
        <v>0.18</v>
      </c>
      <c r="L56" s="4" t="s">
        <v>26</v>
      </c>
      <c r="M56" t="s">
        <v>22</v>
      </c>
    </row>
    <row r="57" spans="1:13" x14ac:dyDescent="0.3">
      <c r="A57">
        <v>1165</v>
      </c>
      <c r="B57" s="1">
        <v>45136</v>
      </c>
      <c r="D57" t="s">
        <v>30</v>
      </c>
      <c r="E57">
        <v>105479.39</v>
      </c>
      <c r="F57">
        <v>23</v>
      </c>
      <c r="G57" t="s">
        <v>28</v>
      </c>
      <c r="H57" s="6">
        <v>4839.78</v>
      </c>
      <c r="I57">
        <v>6034.29</v>
      </c>
      <c r="J57" t="s">
        <v>25</v>
      </c>
      <c r="K57">
        <v>0.24</v>
      </c>
      <c r="L57" s="4" t="s">
        <v>26</v>
      </c>
      <c r="M57" t="s">
        <v>18</v>
      </c>
    </row>
    <row r="58" spans="1:13" x14ac:dyDescent="0.3">
      <c r="A58">
        <v>1217</v>
      </c>
      <c r="B58" s="1">
        <v>45377</v>
      </c>
      <c r="C58" t="s">
        <v>13</v>
      </c>
      <c r="D58" t="s">
        <v>20</v>
      </c>
      <c r="E58">
        <v>30387.24</v>
      </c>
      <c r="F58">
        <v>10</v>
      </c>
      <c r="G58" t="s">
        <v>28</v>
      </c>
      <c r="H58" s="6">
        <v>2608.73</v>
      </c>
      <c r="I58">
        <v>3533.4</v>
      </c>
      <c r="J58" t="s">
        <v>25</v>
      </c>
      <c r="K58">
        <v>0.14000000000000001</v>
      </c>
      <c r="L58" s="4" t="s">
        <v>17</v>
      </c>
      <c r="M58" t="s">
        <v>22</v>
      </c>
    </row>
    <row r="59" spans="1:13" x14ac:dyDescent="0.3">
      <c r="A59">
        <v>1423</v>
      </c>
      <c r="B59" s="1">
        <v>44999</v>
      </c>
      <c r="C59" t="s">
        <v>29</v>
      </c>
      <c r="D59" t="s">
        <v>27</v>
      </c>
      <c r="E59">
        <v>62067.63</v>
      </c>
      <c r="F59">
        <v>19</v>
      </c>
      <c r="G59" t="s">
        <v>24</v>
      </c>
      <c r="H59" s="6">
        <v>2479.66</v>
      </c>
      <c r="I59">
        <v>3438.65</v>
      </c>
      <c r="J59" t="s">
        <v>25</v>
      </c>
      <c r="K59">
        <v>0.05</v>
      </c>
      <c r="L59" s="4" t="s">
        <v>31</v>
      </c>
      <c r="M59" t="s">
        <v>18</v>
      </c>
    </row>
    <row r="60" spans="1:13" x14ac:dyDescent="0.3">
      <c r="A60">
        <v>1411</v>
      </c>
      <c r="B60" s="1">
        <v>45348</v>
      </c>
      <c r="C60" t="s">
        <v>13</v>
      </c>
      <c r="D60" t="s">
        <v>20</v>
      </c>
      <c r="E60">
        <v>108544.26</v>
      </c>
      <c r="F60">
        <v>21</v>
      </c>
      <c r="G60" t="s">
        <v>24</v>
      </c>
      <c r="H60" s="6">
        <v>3674.06</v>
      </c>
      <c r="I60">
        <v>5384.14</v>
      </c>
      <c r="J60" t="s">
        <v>16</v>
      </c>
      <c r="K60">
        <v>0.04</v>
      </c>
      <c r="L60" s="4" t="s">
        <v>17</v>
      </c>
      <c r="M60" t="s">
        <v>18</v>
      </c>
    </row>
    <row r="61" spans="1:13" x14ac:dyDescent="0.3">
      <c r="A61">
        <v>1055</v>
      </c>
      <c r="B61" s="1">
        <v>45566</v>
      </c>
      <c r="C61" t="s">
        <v>29</v>
      </c>
      <c r="D61" t="s">
        <v>20</v>
      </c>
      <c r="E61">
        <v>61285.86</v>
      </c>
      <c r="G61" t="s">
        <v>41</v>
      </c>
      <c r="H61" s="6">
        <v>3490.27</v>
      </c>
      <c r="I61">
        <v>4559.96</v>
      </c>
      <c r="J61" t="s">
        <v>25</v>
      </c>
      <c r="K61">
        <v>0.16</v>
      </c>
      <c r="L61" s="4" t="s">
        <v>31</v>
      </c>
      <c r="M61" t="s">
        <v>18</v>
      </c>
    </row>
    <row r="62" spans="1:13" x14ac:dyDescent="0.3">
      <c r="A62">
        <v>1299</v>
      </c>
      <c r="B62" s="1">
        <v>45323</v>
      </c>
      <c r="C62" t="s">
        <v>29</v>
      </c>
      <c r="D62" t="s">
        <v>27</v>
      </c>
      <c r="E62">
        <v>49958.77</v>
      </c>
      <c r="F62">
        <v>30</v>
      </c>
      <c r="G62" t="s">
        <v>28</v>
      </c>
      <c r="H62" s="6">
        <v>1483.07</v>
      </c>
      <c r="I62">
        <v>2134.9899999999998</v>
      </c>
      <c r="J62" t="s">
        <v>16</v>
      </c>
      <c r="K62">
        <v>0.22</v>
      </c>
      <c r="L62" s="4" t="s">
        <v>17</v>
      </c>
      <c r="M62" t="s">
        <v>18</v>
      </c>
    </row>
    <row r="63" spans="1:13" x14ac:dyDescent="0.3">
      <c r="A63">
        <v>1015</v>
      </c>
      <c r="B63" s="1">
        <v>44945</v>
      </c>
      <c r="C63" t="s">
        <v>13</v>
      </c>
      <c r="D63" t="s">
        <v>30</v>
      </c>
      <c r="E63">
        <v>22601.17</v>
      </c>
      <c r="F63">
        <v>11</v>
      </c>
      <c r="G63" t="s">
        <v>28</v>
      </c>
      <c r="H63" s="6">
        <v>1486.57</v>
      </c>
      <c r="I63">
        <v>2185.8000000000002</v>
      </c>
      <c r="J63" t="s">
        <v>25</v>
      </c>
      <c r="L63" s="4" t="s">
        <v>26</v>
      </c>
      <c r="M63" t="s">
        <v>22</v>
      </c>
    </row>
    <row r="64" spans="1:13" x14ac:dyDescent="0.3">
      <c r="A64">
        <v>1179</v>
      </c>
      <c r="B64" s="1">
        <v>45580</v>
      </c>
      <c r="C64" t="s">
        <v>19</v>
      </c>
      <c r="D64" t="s">
        <v>14</v>
      </c>
      <c r="E64">
        <v>125020.4</v>
      </c>
      <c r="F64">
        <v>26</v>
      </c>
      <c r="G64" t="s">
        <v>21</v>
      </c>
      <c r="H64" s="6">
        <v>4254.54</v>
      </c>
      <c r="I64">
        <v>5008.83</v>
      </c>
      <c r="J64" t="s">
        <v>16</v>
      </c>
      <c r="L64" s="4" t="s">
        <v>31</v>
      </c>
      <c r="M64" t="s">
        <v>18</v>
      </c>
    </row>
    <row r="65" spans="1:13" x14ac:dyDescent="0.3">
      <c r="A65">
        <v>1483</v>
      </c>
      <c r="B65" s="1">
        <v>45513</v>
      </c>
      <c r="C65" t="s">
        <v>29</v>
      </c>
      <c r="D65" t="s">
        <v>20</v>
      </c>
      <c r="E65">
        <v>56717.43</v>
      </c>
      <c r="F65">
        <v>26</v>
      </c>
      <c r="G65" t="s">
        <v>24</v>
      </c>
      <c r="H65" s="6">
        <v>1983.32</v>
      </c>
      <c r="I65">
        <v>2371.13</v>
      </c>
      <c r="J65" t="s">
        <v>16</v>
      </c>
      <c r="K65">
        <v>0.08</v>
      </c>
      <c r="L65" s="4" t="s">
        <v>31</v>
      </c>
      <c r="M65" t="s">
        <v>22</v>
      </c>
    </row>
    <row r="66" spans="1:13" x14ac:dyDescent="0.3">
      <c r="A66">
        <v>1358</v>
      </c>
      <c r="B66" s="1">
        <v>45149</v>
      </c>
      <c r="C66" t="s">
        <v>29</v>
      </c>
      <c r="D66" t="s">
        <v>14</v>
      </c>
      <c r="E66">
        <v>5824.44</v>
      </c>
      <c r="F66">
        <v>4</v>
      </c>
      <c r="G66" t="s">
        <v>24</v>
      </c>
      <c r="H66" s="6">
        <v>1338.02</v>
      </c>
      <c r="I66">
        <v>1754.35</v>
      </c>
      <c r="J66" t="s">
        <v>16</v>
      </c>
      <c r="K66">
        <v>0.17</v>
      </c>
      <c r="L66" s="4" t="s">
        <v>26</v>
      </c>
      <c r="M66" t="s">
        <v>22</v>
      </c>
    </row>
    <row r="67" spans="1:13" x14ac:dyDescent="0.3">
      <c r="A67">
        <v>1322</v>
      </c>
      <c r="B67" s="1">
        <v>45594</v>
      </c>
      <c r="C67" t="s">
        <v>13</v>
      </c>
      <c r="D67" t="s">
        <v>14</v>
      </c>
      <c r="E67">
        <v>92796.02</v>
      </c>
      <c r="F67">
        <v>26</v>
      </c>
      <c r="G67" t="s">
        <v>28</v>
      </c>
      <c r="H67" s="6">
        <v>3470.09</v>
      </c>
      <c r="I67">
        <v>5026.87</v>
      </c>
      <c r="J67" t="s">
        <v>25</v>
      </c>
      <c r="K67">
        <v>0.28999999999999998</v>
      </c>
      <c r="L67" s="4" t="s">
        <v>26</v>
      </c>
      <c r="M67" t="s">
        <v>18</v>
      </c>
    </row>
    <row r="68" spans="1:13" x14ac:dyDescent="0.3">
      <c r="A68">
        <v>1173</v>
      </c>
      <c r="B68" s="1">
        <v>45297</v>
      </c>
      <c r="C68" t="s">
        <v>29</v>
      </c>
      <c r="D68" t="s">
        <v>20</v>
      </c>
      <c r="E68">
        <v>1677.08</v>
      </c>
      <c r="F68">
        <v>2</v>
      </c>
      <c r="G68" t="s">
        <v>24</v>
      </c>
      <c r="H68" s="6">
        <v>742.52</v>
      </c>
      <c r="I68">
        <v>873.48</v>
      </c>
      <c r="J68" t="s">
        <v>16</v>
      </c>
      <c r="K68">
        <v>0.04</v>
      </c>
      <c r="L68" s="4" t="s">
        <v>26</v>
      </c>
      <c r="M68" t="s">
        <v>18</v>
      </c>
    </row>
    <row r="69" spans="1:13" x14ac:dyDescent="0.3">
      <c r="A69">
        <v>1233</v>
      </c>
      <c r="B69" s="1">
        <v>45218</v>
      </c>
      <c r="C69" t="s">
        <v>29</v>
      </c>
      <c r="D69" t="s">
        <v>27</v>
      </c>
      <c r="E69">
        <v>1041.78</v>
      </c>
      <c r="F69">
        <v>1</v>
      </c>
      <c r="G69" t="s">
        <v>21</v>
      </c>
      <c r="H69" s="6">
        <v>865.93</v>
      </c>
      <c r="I69">
        <v>1144.81</v>
      </c>
      <c r="J69" t="s">
        <v>25</v>
      </c>
      <c r="K69">
        <v>0.09</v>
      </c>
      <c r="L69" s="4" t="s">
        <v>17</v>
      </c>
      <c r="M69" t="s">
        <v>22</v>
      </c>
    </row>
    <row r="70" spans="1:13" x14ac:dyDescent="0.3">
      <c r="A70">
        <v>1452</v>
      </c>
      <c r="B70" s="1">
        <v>45060</v>
      </c>
      <c r="C70" t="s">
        <v>13</v>
      </c>
      <c r="D70" t="s">
        <v>14</v>
      </c>
      <c r="F70">
        <v>29</v>
      </c>
      <c r="G70" t="s">
        <v>28</v>
      </c>
      <c r="H70" s="6">
        <v>4954.07</v>
      </c>
      <c r="I70">
        <v>7017.06</v>
      </c>
      <c r="J70" t="s">
        <v>25</v>
      </c>
      <c r="K70">
        <v>0.3</v>
      </c>
      <c r="L70" s="4" t="s">
        <v>31</v>
      </c>
      <c r="M70" t="s">
        <v>22</v>
      </c>
    </row>
    <row r="71" spans="1:13" x14ac:dyDescent="0.3">
      <c r="A71">
        <v>1361</v>
      </c>
      <c r="B71" s="1">
        <v>45588</v>
      </c>
      <c r="C71" t="s">
        <v>13</v>
      </c>
      <c r="D71" t="s">
        <v>20</v>
      </c>
      <c r="F71">
        <v>8</v>
      </c>
      <c r="G71" t="s">
        <v>15</v>
      </c>
      <c r="H71" s="6">
        <v>1363.39</v>
      </c>
      <c r="I71">
        <v>1981.6</v>
      </c>
      <c r="J71" t="s">
        <v>16</v>
      </c>
      <c r="K71">
        <v>0.17</v>
      </c>
      <c r="L71" s="4" t="s">
        <v>17</v>
      </c>
      <c r="M71" t="s">
        <v>22</v>
      </c>
    </row>
    <row r="72" spans="1:13" x14ac:dyDescent="0.3">
      <c r="A72">
        <v>1402</v>
      </c>
      <c r="B72" s="1">
        <v>45183</v>
      </c>
      <c r="C72" t="s">
        <v>32</v>
      </c>
      <c r="D72" t="s">
        <v>27</v>
      </c>
      <c r="E72">
        <v>119838.05</v>
      </c>
      <c r="F72">
        <v>29</v>
      </c>
      <c r="G72" t="s">
        <v>24</v>
      </c>
      <c r="H72" s="6">
        <v>3728.06</v>
      </c>
      <c r="I72">
        <v>4919.46</v>
      </c>
      <c r="J72" t="s">
        <v>16</v>
      </c>
      <c r="K72">
        <v>0.16</v>
      </c>
      <c r="L72" s="4" t="s">
        <v>17</v>
      </c>
      <c r="M72" t="s">
        <v>18</v>
      </c>
    </row>
    <row r="73" spans="1:13" x14ac:dyDescent="0.3">
      <c r="A73">
        <v>1254</v>
      </c>
      <c r="B73" s="1">
        <v>45036</v>
      </c>
      <c r="C73" t="s">
        <v>19</v>
      </c>
      <c r="D73" t="s">
        <v>30</v>
      </c>
      <c r="E73">
        <v>165705.75</v>
      </c>
      <c r="F73">
        <v>50</v>
      </c>
      <c r="G73" t="s">
        <v>42</v>
      </c>
      <c r="H73" s="6">
        <v>3686.78</v>
      </c>
      <c r="I73">
        <v>4091.5</v>
      </c>
      <c r="J73" t="s">
        <v>16</v>
      </c>
      <c r="K73">
        <v>0.19</v>
      </c>
      <c r="L73" s="4" t="s">
        <v>31</v>
      </c>
      <c r="M73" t="s">
        <v>22</v>
      </c>
    </row>
    <row r="74" spans="1:13" x14ac:dyDescent="0.3">
      <c r="A74">
        <v>1224</v>
      </c>
      <c r="B74" s="1">
        <v>45174</v>
      </c>
      <c r="C74" t="s">
        <v>19</v>
      </c>
      <c r="D74" t="s">
        <v>14</v>
      </c>
      <c r="E74">
        <v>240585.97</v>
      </c>
      <c r="F74">
        <v>44</v>
      </c>
      <c r="G74" t="s">
        <v>15</v>
      </c>
      <c r="H74" s="6">
        <v>4497.34</v>
      </c>
      <c r="I74">
        <v>6284.9</v>
      </c>
      <c r="J74" t="s">
        <v>25</v>
      </c>
      <c r="K74">
        <v>0.13</v>
      </c>
      <c r="L74" s="4" t="s">
        <v>17</v>
      </c>
      <c r="M74" t="s">
        <v>18</v>
      </c>
    </row>
    <row r="75" spans="1:13" x14ac:dyDescent="0.3">
      <c r="A75">
        <v>1303</v>
      </c>
      <c r="B75" s="1">
        <v>45054</v>
      </c>
      <c r="C75" t="s">
        <v>29</v>
      </c>
      <c r="D75" t="s">
        <v>20</v>
      </c>
      <c r="E75">
        <v>54405.760000000002</v>
      </c>
      <c r="F75">
        <v>40</v>
      </c>
      <c r="G75" t="s">
        <v>21</v>
      </c>
      <c r="H75" s="6">
        <v>1151.1600000000001</v>
      </c>
      <c r="I75">
        <v>1679.19</v>
      </c>
      <c r="J75" t="s">
        <v>16</v>
      </c>
      <c r="K75">
        <v>0.19</v>
      </c>
      <c r="L75" s="4" t="s">
        <v>26</v>
      </c>
      <c r="M75" t="s">
        <v>22</v>
      </c>
    </row>
    <row r="76" spans="1:13" x14ac:dyDescent="0.3">
      <c r="A76">
        <v>1219</v>
      </c>
      <c r="B76" s="1">
        <v>45039</v>
      </c>
      <c r="C76" t="s">
        <v>19</v>
      </c>
      <c r="D76" t="s">
        <v>27</v>
      </c>
      <c r="E76">
        <v>184386.15</v>
      </c>
      <c r="F76">
        <v>50</v>
      </c>
      <c r="G76" t="s">
        <v>24</v>
      </c>
      <c r="H76" s="6">
        <v>3267.79</v>
      </c>
      <c r="I76">
        <v>4288.05</v>
      </c>
      <c r="J76" t="s">
        <v>25</v>
      </c>
      <c r="K76">
        <v>0.14000000000000001</v>
      </c>
      <c r="L76" s="4" t="s">
        <v>26</v>
      </c>
      <c r="M76" t="s">
        <v>22</v>
      </c>
    </row>
    <row r="77" spans="1:13" x14ac:dyDescent="0.3">
      <c r="A77">
        <v>1080</v>
      </c>
      <c r="B77" s="1">
        <v>45090</v>
      </c>
      <c r="C77" t="s">
        <v>29</v>
      </c>
      <c r="D77" t="s">
        <v>20</v>
      </c>
      <c r="E77">
        <v>170038.41</v>
      </c>
      <c r="F77">
        <v>31</v>
      </c>
      <c r="G77" t="s">
        <v>24</v>
      </c>
      <c r="H77" s="6">
        <v>3873.58</v>
      </c>
      <c r="I77">
        <v>5773.8</v>
      </c>
      <c r="J77" t="s">
        <v>25</v>
      </c>
      <c r="K77">
        <v>0.05</v>
      </c>
      <c r="L77" s="4" t="s">
        <v>31</v>
      </c>
      <c r="M77" t="s">
        <v>22</v>
      </c>
    </row>
    <row r="78" spans="1:13" x14ac:dyDescent="0.3">
      <c r="A78">
        <v>1159</v>
      </c>
      <c r="B78" s="1">
        <v>45516</v>
      </c>
      <c r="C78" t="s">
        <v>32</v>
      </c>
      <c r="D78" t="s">
        <v>20</v>
      </c>
      <c r="E78">
        <v>63436.59</v>
      </c>
      <c r="F78">
        <v>28</v>
      </c>
      <c r="G78" t="s">
        <v>24</v>
      </c>
      <c r="H78" s="6">
        <v>1758.65</v>
      </c>
      <c r="I78">
        <v>2634.41</v>
      </c>
      <c r="J78" t="s">
        <v>25</v>
      </c>
      <c r="K78">
        <v>0.14000000000000001</v>
      </c>
      <c r="L78" s="4" t="s">
        <v>26</v>
      </c>
      <c r="M78" t="s">
        <v>22</v>
      </c>
    </row>
    <row r="79" spans="1:13" x14ac:dyDescent="0.3">
      <c r="A79">
        <v>1066</v>
      </c>
      <c r="B79" s="1">
        <v>45141</v>
      </c>
      <c r="C79" t="s">
        <v>13</v>
      </c>
      <c r="D79" t="s">
        <v>20</v>
      </c>
      <c r="E79">
        <v>19792.09</v>
      </c>
      <c r="F79">
        <v>28</v>
      </c>
      <c r="G79" t="s">
        <v>24</v>
      </c>
      <c r="H79" s="6">
        <v>754.24</v>
      </c>
      <c r="I79">
        <v>894.76</v>
      </c>
      <c r="J79" t="s">
        <v>25</v>
      </c>
      <c r="K79">
        <v>0.21</v>
      </c>
      <c r="L79" s="4" t="s">
        <v>17</v>
      </c>
      <c r="M79" t="s">
        <v>22</v>
      </c>
    </row>
    <row r="80" spans="1:13" x14ac:dyDescent="0.3">
      <c r="A80">
        <v>1302</v>
      </c>
      <c r="B80" s="1">
        <v>45315</v>
      </c>
      <c r="C80" t="s">
        <v>13</v>
      </c>
      <c r="D80" t="s">
        <v>27</v>
      </c>
      <c r="E80">
        <v>102265.87</v>
      </c>
      <c r="F80">
        <v>33</v>
      </c>
      <c r="G80" t="s">
        <v>43</v>
      </c>
      <c r="H80" s="6">
        <v>2323.16</v>
      </c>
      <c r="I80">
        <v>3162.21</v>
      </c>
      <c r="J80" t="s">
        <v>25</v>
      </c>
      <c r="K80">
        <v>0.02</v>
      </c>
      <c r="L80" s="4" t="s">
        <v>31</v>
      </c>
      <c r="M80" t="s">
        <v>18</v>
      </c>
    </row>
    <row r="81" spans="1:13" x14ac:dyDescent="0.3">
      <c r="A81">
        <v>1148</v>
      </c>
      <c r="B81" s="1">
        <v>45217</v>
      </c>
      <c r="D81" t="s">
        <v>20</v>
      </c>
      <c r="E81">
        <v>121832.4</v>
      </c>
      <c r="F81">
        <v>50</v>
      </c>
      <c r="G81" t="s">
        <v>24</v>
      </c>
      <c r="H81" s="6">
        <v>2346.5100000000002</v>
      </c>
      <c r="I81">
        <v>3045.81</v>
      </c>
      <c r="J81" t="s">
        <v>25</v>
      </c>
      <c r="K81">
        <v>0.2</v>
      </c>
      <c r="L81" s="4" t="s">
        <v>17</v>
      </c>
      <c r="M81" t="s">
        <v>18</v>
      </c>
    </row>
    <row r="82" spans="1:13" x14ac:dyDescent="0.3">
      <c r="A82">
        <v>1197</v>
      </c>
      <c r="B82" s="1">
        <v>45037</v>
      </c>
      <c r="C82" t="s">
        <v>19</v>
      </c>
      <c r="D82" t="s">
        <v>20</v>
      </c>
      <c r="E82">
        <v>64521.8</v>
      </c>
      <c r="F82">
        <v>38</v>
      </c>
      <c r="G82" t="s">
        <v>28</v>
      </c>
      <c r="H82" s="6">
        <v>1623.03</v>
      </c>
      <c r="I82">
        <v>1907.8</v>
      </c>
      <c r="J82" t="s">
        <v>16</v>
      </c>
      <c r="K82">
        <v>0.11</v>
      </c>
      <c r="L82" s="4" t="s">
        <v>31</v>
      </c>
      <c r="M82" t="s">
        <v>18</v>
      </c>
    </row>
    <row r="83" spans="1:13" x14ac:dyDescent="0.3">
      <c r="A83">
        <v>1159</v>
      </c>
      <c r="B83" s="1">
        <v>45130</v>
      </c>
      <c r="C83" t="s">
        <v>32</v>
      </c>
      <c r="D83" t="s">
        <v>30</v>
      </c>
      <c r="E83">
        <v>19436.73</v>
      </c>
      <c r="F83">
        <v>48</v>
      </c>
      <c r="G83" t="s">
        <v>15</v>
      </c>
      <c r="H83" s="6">
        <v>305.69</v>
      </c>
      <c r="I83">
        <v>444.98</v>
      </c>
      <c r="J83" t="s">
        <v>16</v>
      </c>
      <c r="K83">
        <v>0.09</v>
      </c>
      <c r="L83" s="4" t="s">
        <v>17</v>
      </c>
      <c r="M83" t="s">
        <v>18</v>
      </c>
    </row>
    <row r="84" spans="1:13" x14ac:dyDescent="0.3">
      <c r="A84">
        <v>1110</v>
      </c>
      <c r="B84" s="1">
        <v>45507</v>
      </c>
      <c r="C84" t="s">
        <v>19</v>
      </c>
      <c r="D84" t="s">
        <v>20</v>
      </c>
      <c r="E84">
        <v>20761.68</v>
      </c>
      <c r="F84">
        <v>7</v>
      </c>
      <c r="G84" t="s">
        <v>15</v>
      </c>
      <c r="H84" s="6">
        <v>2437.0500000000002</v>
      </c>
      <c r="I84">
        <v>3155.27</v>
      </c>
      <c r="J84" t="s">
        <v>16</v>
      </c>
      <c r="K84">
        <v>0.06</v>
      </c>
      <c r="L84" s="4" t="s">
        <v>26</v>
      </c>
      <c r="M84" t="s">
        <v>22</v>
      </c>
    </row>
    <row r="85" spans="1:13" x14ac:dyDescent="0.3">
      <c r="A85">
        <v>1154</v>
      </c>
      <c r="B85" s="1">
        <v>45274</v>
      </c>
      <c r="C85" t="s">
        <v>19</v>
      </c>
      <c r="D85" t="s">
        <v>20</v>
      </c>
      <c r="E85">
        <v>203247.37</v>
      </c>
      <c r="F85">
        <v>49</v>
      </c>
      <c r="G85" t="s">
        <v>24</v>
      </c>
      <c r="H85" s="6">
        <v>4172.68</v>
      </c>
      <c r="I85">
        <v>5760.98</v>
      </c>
      <c r="J85" t="s">
        <v>16</v>
      </c>
      <c r="K85">
        <v>0.28000000000000003</v>
      </c>
      <c r="L85" s="4" t="s">
        <v>26</v>
      </c>
      <c r="M85" t="s">
        <v>18</v>
      </c>
    </row>
    <row r="86" spans="1:13" x14ac:dyDescent="0.3">
      <c r="A86">
        <v>1490</v>
      </c>
      <c r="B86" s="1">
        <v>45321</v>
      </c>
      <c r="C86" t="s">
        <v>32</v>
      </c>
      <c r="D86" t="s">
        <v>27</v>
      </c>
      <c r="F86">
        <v>27</v>
      </c>
      <c r="G86" t="s">
        <v>15</v>
      </c>
      <c r="H86" s="6">
        <v>4796.5600000000004</v>
      </c>
      <c r="I86">
        <v>6882.36</v>
      </c>
      <c r="J86" t="s">
        <v>16</v>
      </c>
      <c r="K86">
        <v>0.3</v>
      </c>
      <c r="L86" s="4" t="s">
        <v>26</v>
      </c>
      <c r="M86" t="s">
        <v>22</v>
      </c>
    </row>
    <row r="87" spans="1:13" x14ac:dyDescent="0.3">
      <c r="A87">
        <v>1224</v>
      </c>
      <c r="B87" s="1">
        <v>44985</v>
      </c>
      <c r="C87" t="s">
        <v>32</v>
      </c>
      <c r="D87" t="s">
        <v>14</v>
      </c>
      <c r="F87">
        <v>46</v>
      </c>
      <c r="G87" t="s">
        <v>24</v>
      </c>
      <c r="H87" s="6">
        <v>830</v>
      </c>
      <c r="I87">
        <v>1026.55</v>
      </c>
      <c r="J87" t="s">
        <v>16</v>
      </c>
      <c r="L87" s="4" t="s">
        <v>31</v>
      </c>
      <c r="M87" t="s">
        <v>18</v>
      </c>
    </row>
    <row r="88" spans="1:13" x14ac:dyDescent="0.3">
      <c r="A88">
        <v>1143</v>
      </c>
      <c r="B88" s="1">
        <v>45291</v>
      </c>
      <c r="C88" t="s">
        <v>32</v>
      </c>
      <c r="D88" t="s">
        <v>27</v>
      </c>
      <c r="E88">
        <v>131360.78</v>
      </c>
      <c r="F88">
        <v>50</v>
      </c>
      <c r="G88" t="s">
        <v>28</v>
      </c>
      <c r="H88" s="6">
        <v>2365.38</v>
      </c>
      <c r="I88">
        <v>3165.32</v>
      </c>
      <c r="J88" t="s">
        <v>16</v>
      </c>
      <c r="L88" s="4" t="s">
        <v>26</v>
      </c>
      <c r="M88" t="s">
        <v>18</v>
      </c>
    </row>
    <row r="89" spans="1:13" x14ac:dyDescent="0.3">
      <c r="A89">
        <v>1431</v>
      </c>
      <c r="B89" s="1">
        <v>45377</v>
      </c>
      <c r="C89" t="s">
        <v>32</v>
      </c>
      <c r="D89" t="s">
        <v>20</v>
      </c>
      <c r="E89">
        <v>84527.35</v>
      </c>
      <c r="F89">
        <v>21</v>
      </c>
      <c r="G89" t="s">
        <v>15</v>
      </c>
      <c r="H89" s="6">
        <v>3763.71</v>
      </c>
      <c r="I89">
        <v>4236.96</v>
      </c>
      <c r="J89" t="s">
        <v>16</v>
      </c>
      <c r="K89">
        <v>0.05</v>
      </c>
      <c r="L89" s="4" t="s">
        <v>26</v>
      </c>
      <c r="M89" t="s">
        <v>18</v>
      </c>
    </row>
    <row r="90" spans="1:13" x14ac:dyDescent="0.3">
      <c r="A90">
        <v>1071</v>
      </c>
      <c r="B90" s="1">
        <v>45272</v>
      </c>
      <c r="C90" t="s">
        <v>13</v>
      </c>
      <c r="D90" t="s">
        <v>27</v>
      </c>
      <c r="E90">
        <v>9866.8799999999992</v>
      </c>
      <c r="F90">
        <v>12</v>
      </c>
      <c r="G90" t="s">
        <v>15</v>
      </c>
      <c r="H90" s="6">
        <v>591.86</v>
      </c>
      <c r="I90">
        <v>839.02</v>
      </c>
      <c r="J90" t="s">
        <v>25</v>
      </c>
      <c r="K90">
        <v>0.02</v>
      </c>
      <c r="L90" s="4" t="s">
        <v>17</v>
      </c>
      <c r="M90" t="s">
        <v>22</v>
      </c>
    </row>
    <row r="91" spans="1:13" x14ac:dyDescent="0.3">
      <c r="A91">
        <v>1125</v>
      </c>
      <c r="B91" s="1">
        <v>45418</v>
      </c>
      <c r="C91" t="s">
        <v>23</v>
      </c>
      <c r="D91" t="s">
        <v>14</v>
      </c>
      <c r="E91">
        <v>72239.759999999995</v>
      </c>
      <c r="F91">
        <v>15</v>
      </c>
      <c r="G91" t="s">
        <v>24</v>
      </c>
      <c r="H91" s="6">
        <v>4919.18</v>
      </c>
      <c r="I91">
        <v>5802.39</v>
      </c>
      <c r="J91" t="s">
        <v>16</v>
      </c>
      <c r="K91">
        <v>0.17</v>
      </c>
      <c r="L91" s="4" t="s">
        <v>17</v>
      </c>
      <c r="M91" t="s">
        <v>18</v>
      </c>
    </row>
    <row r="92" spans="1:13" x14ac:dyDescent="0.3">
      <c r="A92">
        <v>1335</v>
      </c>
      <c r="B92" s="1">
        <v>45032</v>
      </c>
      <c r="C92" t="s">
        <v>23</v>
      </c>
      <c r="D92" t="s">
        <v>20</v>
      </c>
      <c r="E92">
        <v>147801.78</v>
      </c>
      <c r="F92">
        <v>36</v>
      </c>
      <c r="G92" t="s">
        <v>24</v>
      </c>
      <c r="H92" s="6">
        <v>3898.11</v>
      </c>
      <c r="I92">
        <v>5474.14</v>
      </c>
      <c r="J92" t="s">
        <v>25</v>
      </c>
      <c r="K92">
        <v>0.25</v>
      </c>
      <c r="L92" s="4" t="s">
        <v>26</v>
      </c>
      <c r="M92" t="s">
        <v>18</v>
      </c>
    </row>
    <row r="93" spans="1:13" x14ac:dyDescent="0.3">
      <c r="A93">
        <v>1258</v>
      </c>
      <c r="B93" s="1">
        <v>45526</v>
      </c>
      <c r="C93" t="s">
        <v>32</v>
      </c>
      <c r="D93" t="s">
        <v>27</v>
      </c>
      <c r="E93">
        <v>148353.75</v>
      </c>
      <c r="F93">
        <v>48</v>
      </c>
      <c r="G93" t="s">
        <v>21</v>
      </c>
      <c r="H93" s="6">
        <v>2408.92</v>
      </c>
      <c r="I93">
        <v>3359.46</v>
      </c>
      <c r="J93" t="s">
        <v>16</v>
      </c>
      <c r="K93">
        <v>0.08</v>
      </c>
      <c r="L93" s="4" t="s">
        <v>31</v>
      </c>
      <c r="M93" t="s">
        <v>18</v>
      </c>
    </row>
    <row r="94" spans="1:13" x14ac:dyDescent="0.3">
      <c r="A94">
        <v>1062</v>
      </c>
      <c r="B94" s="1">
        <v>45234</v>
      </c>
      <c r="C94" t="s">
        <v>23</v>
      </c>
      <c r="D94" t="s">
        <v>30</v>
      </c>
      <c r="E94">
        <v>64148.57</v>
      </c>
      <c r="F94">
        <v>17</v>
      </c>
      <c r="G94" t="s">
        <v>15</v>
      </c>
      <c r="H94" s="6">
        <v>3323.14</v>
      </c>
      <c r="I94">
        <v>3890.15</v>
      </c>
      <c r="J94" t="s">
        <v>25</v>
      </c>
      <c r="K94">
        <v>0.03</v>
      </c>
      <c r="L94" s="4" t="s">
        <v>26</v>
      </c>
      <c r="M94" t="s">
        <v>18</v>
      </c>
    </row>
    <row r="95" spans="1:13" x14ac:dyDescent="0.3">
      <c r="A95">
        <v>1477</v>
      </c>
      <c r="B95" s="1">
        <v>44997</v>
      </c>
      <c r="C95" t="s">
        <v>23</v>
      </c>
      <c r="D95" t="s">
        <v>14</v>
      </c>
      <c r="E95">
        <v>62587.92</v>
      </c>
      <c r="F95">
        <v>14</v>
      </c>
      <c r="G95" t="s">
        <v>21</v>
      </c>
      <c r="H95" s="6">
        <v>4274.7700000000004</v>
      </c>
      <c r="I95">
        <v>4807.0600000000004</v>
      </c>
      <c r="J95" t="s">
        <v>16</v>
      </c>
      <c r="K95">
        <v>7.0000000000000007E-2</v>
      </c>
      <c r="L95" s="4" t="s">
        <v>31</v>
      </c>
      <c r="M95" t="s">
        <v>22</v>
      </c>
    </row>
    <row r="96" spans="1:13" x14ac:dyDescent="0.3">
      <c r="A96">
        <v>1395</v>
      </c>
      <c r="B96" s="1">
        <v>44981</v>
      </c>
      <c r="C96" t="s">
        <v>32</v>
      </c>
      <c r="D96" t="s">
        <v>30</v>
      </c>
      <c r="F96">
        <v>13</v>
      </c>
      <c r="G96" t="s">
        <v>15</v>
      </c>
      <c r="H96" s="6">
        <v>3800.09</v>
      </c>
      <c r="I96">
        <v>4369.4799999999996</v>
      </c>
      <c r="J96" t="s">
        <v>25</v>
      </c>
      <c r="K96">
        <v>0.21</v>
      </c>
      <c r="L96" s="4" t="s">
        <v>31</v>
      </c>
      <c r="M96" t="s">
        <v>18</v>
      </c>
    </row>
    <row r="97" spans="1:13" x14ac:dyDescent="0.3">
      <c r="A97">
        <v>1084</v>
      </c>
      <c r="B97" s="1">
        <v>45138</v>
      </c>
      <c r="C97" t="s">
        <v>23</v>
      </c>
      <c r="D97" t="s">
        <v>14</v>
      </c>
      <c r="F97">
        <v>7</v>
      </c>
      <c r="G97" t="s">
        <v>15</v>
      </c>
      <c r="H97" s="6">
        <v>90.87</v>
      </c>
      <c r="I97">
        <v>132.25</v>
      </c>
      <c r="J97" t="s">
        <v>16</v>
      </c>
      <c r="K97">
        <v>0.05</v>
      </c>
      <c r="L97" s="4" t="s">
        <v>31</v>
      </c>
      <c r="M97" t="s">
        <v>18</v>
      </c>
    </row>
    <row r="98" spans="1:13" x14ac:dyDescent="0.3">
      <c r="A98">
        <v>1017</v>
      </c>
      <c r="B98" s="1">
        <v>44987</v>
      </c>
      <c r="C98" t="s">
        <v>19</v>
      </c>
      <c r="D98" t="s">
        <v>27</v>
      </c>
      <c r="E98">
        <v>116881.32</v>
      </c>
      <c r="F98">
        <v>34</v>
      </c>
      <c r="G98" t="s">
        <v>28</v>
      </c>
      <c r="H98" s="6">
        <v>4168.2299999999996</v>
      </c>
      <c r="I98">
        <v>4910.9799999999996</v>
      </c>
      <c r="J98" t="s">
        <v>16</v>
      </c>
      <c r="K98">
        <v>0.3</v>
      </c>
      <c r="L98" s="4" t="s">
        <v>31</v>
      </c>
      <c r="M98" t="s">
        <v>18</v>
      </c>
    </row>
    <row r="99" spans="1:13" x14ac:dyDescent="0.3">
      <c r="A99">
        <v>1033</v>
      </c>
      <c r="B99" s="1">
        <v>45393</v>
      </c>
      <c r="C99" t="s">
        <v>29</v>
      </c>
      <c r="D99" t="s">
        <v>27</v>
      </c>
      <c r="E99">
        <v>170058.7</v>
      </c>
      <c r="F99">
        <v>37</v>
      </c>
      <c r="G99" t="s">
        <v>21</v>
      </c>
      <c r="H99" s="6">
        <v>3929.13</v>
      </c>
      <c r="I99">
        <v>5892.54</v>
      </c>
      <c r="J99" t="s">
        <v>25</v>
      </c>
      <c r="K99">
        <v>0.22</v>
      </c>
      <c r="L99" s="4" t="s">
        <v>17</v>
      </c>
      <c r="M99" t="s">
        <v>22</v>
      </c>
    </row>
    <row r="100" spans="1:13" x14ac:dyDescent="0.3">
      <c r="A100">
        <v>1480</v>
      </c>
      <c r="B100" s="1">
        <v>45435</v>
      </c>
      <c r="C100" t="s">
        <v>29</v>
      </c>
      <c r="D100" t="s">
        <v>20</v>
      </c>
      <c r="E100">
        <v>83318.19</v>
      </c>
      <c r="F100">
        <v>22</v>
      </c>
      <c r="G100" t="s">
        <v>28</v>
      </c>
      <c r="H100" s="6">
        <v>3649.13</v>
      </c>
      <c r="I100">
        <v>4508.5600000000004</v>
      </c>
      <c r="J100" t="s">
        <v>25</v>
      </c>
      <c r="K100">
        <v>0.16</v>
      </c>
      <c r="L100" s="4" t="s">
        <v>17</v>
      </c>
      <c r="M100" t="s">
        <v>22</v>
      </c>
    </row>
    <row r="101" spans="1:13" x14ac:dyDescent="0.3">
      <c r="A101">
        <v>1399</v>
      </c>
      <c r="B101" s="1">
        <v>45436</v>
      </c>
      <c r="C101" t="s">
        <v>32</v>
      </c>
      <c r="D101" t="s">
        <v>30</v>
      </c>
      <c r="E101">
        <v>28485.759999999998</v>
      </c>
      <c r="F101">
        <v>8</v>
      </c>
      <c r="G101" t="s">
        <v>21</v>
      </c>
      <c r="H101" s="6">
        <v>3829.33</v>
      </c>
      <c r="I101">
        <v>4507.24</v>
      </c>
      <c r="J101" t="s">
        <v>16</v>
      </c>
      <c r="K101">
        <v>0.21</v>
      </c>
      <c r="L101" s="4" t="s">
        <v>17</v>
      </c>
      <c r="M101" t="s">
        <v>22</v>
      </c>
    </row>
    <row r="102" spans="1:13" x14ac:dyDescent="0.3">
      <c r="A102">
        <v>1132</v>
      </c>
      <c r="B102" s="1">
        <v>45405</v>
      </c>
      <c r="C102" t="s">
        <v>13</v>
      </c>
      <c r="D102" t="s">
        <v>27</v>
      </c>
      <c r="E102">
        <v>1670.13</v>
      </c>
      <c r="G102" t="s">
        <v>21</v>
      </c>
      <c r="H102" s="6">
        <v>649.26</v>
      </c>
      <c r="I102">
        <v>907.68</v>
      </c>
      <c r="J102" t="s">
        <v>16</v>
      </c>
      <c r="K102">
        <v>0.08</v>
      </c>
      <c r="L102" s="4" t="s">
        <v>31</v>
      </c>
      <c r="M102" t="s">
        <v>22</v>
      </c>
    </row>
    <row r="103" spans="1:13" x14ac:dyDescent="0.3">
      <c r="A103">
        <v>1289</v>
      </c>
      <c r="B103" s="1">
        <v>45466</v>
      </c>
      <c r="C103" t="s">
        <v>32</v>
      </c>
      <c r="D103" t="s">
        <v>20</v>
      </c>
      <c r="E103">
        <v>4147.5200000000004</v>
      </c>
      <c r="F103">
        <v>14</v>
      </c>
      <c r="G103" t="s">
        <v>15</v>
      </c>
      <c r="H103" s="6">
        <v>347.04</v>
      </c>
      <c r="I103">
        <v>400.34</v>
      </c>
      <c r="J103" t="s">
        <v>16</v>
      </c>
      <c r="K103">
        <v>0.26</v>
      </c>
      <c r="L103" s="4" t="s">
        <v>17</v>
      </c>
      <c r="M103" t="s">
        <v>18</v>
      </c>
    </row>
    <row r="104" spans="1:13" x14ac:dyDescent="0.3">
      <c r="A104">
        <v>1168</v>
      </c>
      <c r="B104" s="1">
        <v>45259</v>
      </c>
      <c r="C104" t="s">
        <v>13</v>
      </c>
      <c r="D104" t="s">
        <v>30</v>
      </c>
      <c r="E104">
        <v>5424.56</v>
      </c>
      <c r="F104">
        <v>7</v>
      </c>
      <c r="G104" t="s">
        <v>24</v>
      </c>
      <c r="H104" s="6">
        <v>937.19</v>
      </c>
      <c r="I104">
        <v>1033.25</v>
      </c>
      <c r="J104" t="s">
        <v>16</v>
      </c>
      <c r="L104" s="4" t="s">
        <v>26</v>
      </c>
      <c r="M104" t="s">
        <v>22</v>
      </c>
    </row>
    <row r="105" spans="1:13" x14ac:dyDescent="0.3">
      <c r="A105">
        <v>1143</v>
      </c>
      <c r="B105" s="1">
        <v>45210</v>
      </c>
      <c r="C105" t="s">
        <v>29</v>
      </c>
      <c r="D105" t="s">
        <v>14</v>
      </c>
      <c r="E105">
        <v>36806.26</v>
      </c>
      <c r="F105">
        <v>8</v>
      </c>
      <c r="G105" t="s">
        <v>24</v>
      </c>
      <c r="H105" s="6">
        <v>4057</v>
      </c>
      <c r="I105">
        <v>4894.45</v>
      </c>
      <c r="J105" t="s">
        <v>16</v>
      </c>
      <c r="K105">
        <v>0.06</v>
      </c>
      <c r="L105" s="4" t="s">
        <v>31</v>
      </c>
      <c r="M105" t="s">
        <v>18</v>
      </c>
    </row>
    <row r="106" spans="1:13" x14ac:dyDescent="0.3">
      <c r="A106">
        <v>1196</v>
      </c>
      <c r="B106" s="1">
        <v>44946</v>
      </c>
      <c r="C106" t="s">
        <v>32</v>
      </c>
      <c r="D106" t="s">
        <v>14</v>
      </c>
      <c r="E106">
        <v>36863.53</v>
      </c>
      <c r="F106">
        <v>31</v>
      </c>
      <c r="G106" t="s">
        <v>21</v>
      </c>
      <c r="H106" s="6">
        <v>1261.73</v>
      </c>
      <c r="I106">
        <v>1698.78</v>
      </c>
      <c r="J106" t="s">
        <v>25</v>
      </c>
      <c r="K106">
        <v>0.3</v>
      </c>
      <c r="L106" s="4" t="s">
        <v>17</v>
      </c>
      <c r="M106" t="s">
        <v>22</v>
      </c>
    </row>
    <row r="107" spans="1:13" x14ac:dyDescent="0.3">
      <c r="A107">
        <v>1288</v>
      </c>
      <c r="B107" s="1">
        <v>45277</v>
      </c>
      <c r="C107" t="s">
        <v>19</v>
      </c>
      <c r="D107" t="s">
        <v>14</v>
      </c>
      <c r="E107">
        <v>52506.62</v>
      </c>
      <c r="F107">
        <v>31</v>
      </c>
      <c r="G107" t="s">
        <v>28</v>
      </c>
      <c r="H107" s="6">
        <v>1809.44</v>
      </c>
      <c r="I107">
        <v>2419.66</v>
      </c>
      <c r="J107" t="s">
        <v>25</v>
      </c>
      <c r="K107">
        <v>0.3</v>
      </c>
      <c r="L107" s="4" t="s">
        <v>31</v>
      </c>
      <c r="M107" t="s">
        <v>18</v>
      </c>
    </row>
    <row r="108" spans="1:13" x14ac:dyDescent="0.3">
      <c r="A108">
        <v>1220</v>
      </c>
      <c r="B108" s="1">
        <v>44966</v>
      </c>
      <c r="C108" t="s">
        <v>23</v>
      </c>
      <c r="D108" t="s">
        <v>20</v>
      </c>
      <c r="E108">
        <v>17957.330000000002</v>
      </c>
      <c r="F108">
        <v>47</v>
      </c>
      <c r="G108" t="s">
        <v>24</v>
      </c>
      <c r="H108" s="6">
        <v>379.39</v>
      </c>
      <c r="I108">
        <v>465.94</v>
      </c>
      <c r="J108" t="s">
        <v>16</v>
      </c>
      <c r="K108">
        <v>0.18</v>
      </c>
      <c r="L108" s="4" t="s">
        <v>17</v>
      </c>
      <c r="M108" t="s">
        <v>22</v>
      </c>
    </row>
    <row r="109" spans="1:13" x14ac:dyDescent="0.3">
      <c r="A109">
        <v>1319</v>
      </c>
      <c r="B109" s="1">
        <v>45254</v>
      </c>
      <c r="C109" t="s">
        <v>13</v>
      </c>
      <c r="D109" t="s">
        <v>14</v>
      </c>
      <c r="E109">
        <v>42907.54</v>
      </c>
      <c r="F109">
        <v>42</v>
      </c>
      <c r="G109" t="s">
        <v>21</v>
      </c>
      <c r="H109" s="6">
        <v>930.41</v>
      </c>
      <c r="I109">
        <v>1135.1199999999999</v>
      </c>
      <c r="J109" t="s">
        <v>25</v>
      </c>
      <c r="K109">
        <v>0.1</v>
      </c>
      <c r="L109" s="4" t="s">
        <v>26</v>
      </c>
      <c r="M109" t="s">
        <v>22</v>
      </c>
    </row>
    <row r="110" spans="1:13" x14ac:dyDescent="0.3">
      <c r="A110">
        <v>1278</v>
      </c>
      <c r="B110" s="1">
        <v>44986</v>
      </c>
      <c r="C110" t="s">
        <v>23</v>
      </c>
      <c r="D110" t="s">
        <v>20</v>
      </c>
      <c r="E110">
        <v>173133.03</v>
      </c>
      <c r="F110">
        <v>36</v>
      </c>
      <c r="G110" t="s">
        <v>28</v>
      </c>
      <c r="H110" s="6">
        <v>4732.25</v>
      </c>
      <c r="I110">
        <v>5864.94</v>
      </c>
      <c r="J110" t="s">
        <v>16</v>
      </c>
      <c r="K110">
        <v>0.18</v>
      </c>
      <c r="L110" s="4" t="s">
        <v>26</v>
      </c>
      <c r="M110" t="s">
        <v>18</v>
      </c>
    </row>
    <row r="111" spans="1:13" x14ac:dyDescent="0.3">
      <c r="A111">
        <v>1081</v>
      </c>
      <c r="B111" s="1">
        <v>45500</v>
      </c>
      <c r="C111" t="s">
        <v>23</v>
      </c>
      <c r="D111" t="s">
        <v>20</v>
      </c>
      <c r="E111">
        <v>135678.96</v>
      </c>
      <c r="F111">
        <v>39</v>
      </c>
      <c r="G111" t="s">
        <v>15</v>
      </c>
      <c r="H111" s="6">
        <v>2842.26</v>
      </c>
      <c r="I111">
        <v>3908.93</v>
      </c>
      <c r="J111" t="s">
        <v>16</v>
      </c>
      <c r="K111">
        <v>0.11</v>
      </c>
      <c r="L111" s="4" t="s">
        <v>17</v>
      </c>
      <c r="M111" t="s">
        <v>18</v>
      </c>
    </row>
    <row r="112" spans="1:13" x14ac:dyDescent="0.3">
      <c r="A112">
        <v>1409</v>
      </c>
      <c r="B112" s="1">
        <v>44937</v>
      </c>
      <c r="D112" t="s">
        <v>14</v>
      </c>
      <c r="E112">
        <v>14210.59</v>
      </c>
      <c r="F112">
        <v>5</v>
      </c>
      <c r="G112" t="s">
        <v>24</v>
      </c>
      <c r="H112" s="6">
        <v>2829.84</v>
      </c>
      <c r="I112">
        <v>3840.7</v>
      </c>
      <c r="J112" t="s">
        <v>16</v>
      </c>
      <c r="K112">
        <v>0.26</v>
      </c>
      <c r="L112" s="4" t="s">
        <v>17</v>
      </c>
      <c r="M112" t="s">
        <v>22</v>
      </c>
    </row>
    <row r="113" spans="1:13" x14ac:dyDescent="0.3">
      <c r="A113">
        <v>1397</v>
      </c>
      <c r="B113" s="1">
        <v>45193</v>
      </c>
      <c r="D113" t="s">
        <v>20</v>
      </c>
      <c r="E113">
        <v>163791.97</v>
      </c>
      <c r="F113">
        <v>49</v>
      </c>
      <c r="G113" t="s">
        <v>21</v>
      </c>
      <c r="H113" s="6">
        <v>3593.03</v>
      </c>
      <c r="I113">
        <v>4341.16</v>
      </c>
      <c r="J113" t="s">
        <v>16</v>
      </c>
      <c r="L113" s="4" t="s">
        <v>31</v>
      </c>
      <c r="M113" t="s">
        <v>22</v>
      </c>
    </row>
    <row r="114" spans="1:13" x14ac:dyDescent="0.3">
      <c r="A114">
        <v>1100</v>
      </c>
      <c r="B114" s="1">
        <v>45319</v>
      </c>
      <c r="C114" t="s">
        <v>19</v>
      </c>
      <c r="D114" t="s">
        <v>14</v>
      </c>
      <c r="E114">
        <v>162843.75</v>
      </c>
      <c r="F114">
        <v>30</v>
      </c>
      <c r="G114" t="s">
        <v>24</v>
      </c>
      <c r="H114" s="6">
        <v>4235.8999999999996</v>
      </c>
      <c r="I114">
        <v>6031.25</v>
      </c>
      <c r="J114" t="s">
        <v>16</v>
      </c>
      <c r="K114">
        <v>0.1</v>
      </c>
      <c r="L114" s="4" t="s">
        <v>31</v>
      </c>
      <c r="M114" t="s">
        <v>22</v>
      </c>
    </row>
    <row r="115" spans="1:13" x14ac:dyDescent="0.3">
      <c r="A115">
        <v>1164</v>
      </c>
      <c r="B115" s="1">
        <v>45320</v>
      </c>
      <c r="C115" t="s">
        <v>23</v>
      </c>
      <c r="D115" t="s">
        <v>30</v>
      </c>
      <c r="E115">
        <v>135059.19</v>
      </c>
      <c r="F115">
        <v>37</v>
      </c>
      <c r="G115" t="s">
        <v>21</v>
      </c>
      <c r="H115" s="6">
        <v>3283.87</v>
      </c>
      <c r="I115">
        <v>4294.41</v>
      </c>
      <c r="J115" t="s">
        <v>16</v>
      </c>
      <c r="K115">
        <v>0.15</v>
      </c>
      <c r="L115" s="4" t="s">
        <v>17</v>
      </c>
      <c r="M115" t="s">
        <v>22</v>
      </c>
    </row>
    <row r="116" spans="1:13" x14ac:dyDescent="0.3">
      <c r="A116">
        <v>1313</v>
      </c>
      <c r="B116" s="1">
        <v>45561</v>
      </c>
      <c r="C116" t="s">
        <v>32</v>
      </c>
      <c r="D116" t="s">
        <v>14</v>
      </c>
      <c r="E116">
        <v>19478.79</v>
      </c>
      <c r="F116">
        <v>8</v>
      </c>
      <c r="G116" t="s">
        <v>21</v>
      </c>
      <c r="H116" s="6">
        <v>2156.66</v>
      </c>
      <c r="I116">
        <v>2484.54</v>
      </c>
      <c r="J116" t="s">
        <v>25</v>
      </c>
      <c r="K116">
        <v>0.02</v>
      </c>
      <c r="L116" s="4" t="s">
        <v>31</v>
      </c>
      <c r="M116" t="s">
        <v>18</v>
      </c>
    </row>
    <row r="117" spans="1:13" x14ac:dyDescent="0.3">
      <c r="A117">
        <v>1083</v>
      </c>
      <c r="B117" s="1">
        <v>45586</v>
      </c>
      <c r="C117" t="s">
        <v>19</v>
      </c>
      <c r="D117" t="s">
        <v>14</v>
      </c>
      <c r="E117">
        <v>81760.34</v>
      </c>
      <c r="F117">
        <v>12</v>
      </c>
      <c r="G117" t="s">
        <v>24</v>
      </c>
      <c r="H117" s="6">
        <v>4783.91</v>
      </c>
      <c r="I117">
        <v>6952.41</v>
      </c>
      <c r="J117" t="s">
        <v>16</v>
      </c>
      <c r="K117">
        <v>0.02</v>
      </c>
      <c r="L117" s="4" t="s">
        <v>31</v>
      </c>
      <c r="M117" t="s">
        <v>22</v>
      </c>
    </row>
    <row r="118" spans="1:13" x14ac:dyDescent="0.3">
      <c r="A118">
        <v>1441</v>
      </c>
      <c r="B118" s="1">
        <v>45157</v>
      </c>
      <c r="C118" t="s">
        <v>29</v>
      </c>
      <c r="D118" t="s">
        <v>20</v>
      </c>
      <c r="F118">
        <v>36</v>
      </c>
      <c r="G118" t="s">
        <v>24</v>
      </c>
      <c r="H118" s="6">
        <v>399.71</v>
      </c>
      <c r="I118">
        <v>480.7</v>
      </c>
      <c r="J118" t="s">
        <v>16</v>
      </c>
      <c r="K118">
        <v>0</v>
      </c>
      <c r="L118" s="4" t="s">
        <v>26</v>
      </c>
      <c r="M118" t="s">
        <v>22</v>
      </c>
    </row>
    <row r="119" spans="1:13" x14ac:dyDescent="0.3">
      <c r="A119">
        <v>1275</v>
      </c>
      <c r="B119" s="1">
        <v>44945</v>
      </c>
      <c r="C119" t="s">
        <v>23</v>
      </c>
      <c r="D119" t="s">
        <v>36</v>
      </c>
      <c r="E119">
        <v>36174.370000000003</v>
      </c>
      <c r="F119">
        <v>9</v>
      </c>
      <c r="G119" t="s">
        <v>28</v>
      </c>
      <c r="H119" s="6">
        <v>3746.19</v>
      </c>
      <c r="I119">
        <v>5288.65</v>
      </c>
      <c r="J119" t="s">
        <v>25</v>
      </c>
      <c r="K119">
        <v>0.24</v>
      </c>
      <c r="L119" s="4" t="s">
        <v>17</v>
      </c>
      <c r="M119" t="s">
        <v>18</v>
      </c>
    </row>
    <row r="120" spans="1:13" x14ac:dyDescent="0.3">
      <c r="A120">
        <v>1264</v>
      </c>
      <c r="B120" s="1">
        <v>45602</v>
      </c>
      <c r="C120" t="s">
        <v>32</v>
      </c>
      <c r="D120" t="s">
        <v>30</v>
      </c>
      <c r="E120">
        <v>40775.4</v>
      </c>
      <c r="F120">
        <v>30</v>
      </c>
      <c r="G120" t="s">
        <v>21</v>
      </c>
      <c r="H120" s="6">
        <v>1088.54</v>
      </c>
      <c r="I120">
        <v>1359.18</v>
      </c>
      <c r="J120" t="s">
        <v>16</v>
      </c>
      <c r="K120">
        <v>0</v>
      </c>
      <c r="L120" s="4" t="s">
        <v>17</v>
      </c>
      <c r="M120" t="s">
        <v>22</v>
      </c>
    </row>
    <row r="121" spans="1:13" x14ac:dyDescent="0.3">
      <c r="A121">
        <v>1072</v>
      </c>
      <c r="B121" s="1">
        <v>45265</v>
      </c>
      <c r="C121" t="s">
        <v>29</v>
      </c>
      <c r="D121" t="s">
        <v>20</v>
      </c>
      <c r="E121">
        <v>250153.78</v>
      </c>
      <c r="F121">
        <v>48</v>
      </c>
      <c r="G121" t="s">
        <v>28</v>
      </c>
      <c r="H121" s="6">
        <v>4239.92</v>
      </c>
      <c r="I121">
        <v>6131.22</v>
      </c>
      <c r="J121" t="s">
        <v>16</v>
      </c>
      <c r="K121">
        <v>0.15</v>
      </c>
      <c r="L121" s="4" t="s">
        <v>31</v>
      </c>
      <c r="M121" t="s">
        <v>18</v>
      </c>
    </row>
    <row r="122" spans="1:13" x14ac:dyDescent="0.3">
      <c r="A122">
        <v>1456</v>
      </c>
      <c r="B122" s="1">
        <v>45368</v>
      </c>
      <c r="C122" t="s">
        <v>29</v>
      </c>
      <c r="D122" t="s">
        <v>14</v>
      </c>
      <c r="E122">
        <v>164236.06</v>
      </c>
      <c r="F122">
        <v>36</v>
      </c>
      <c r="G122" t="s">
        <v>15</v>
      </c>
      <c r="H122" s="6">
        <v>4778.38</v>
      </c>
      <c r="I122">
        <v>6002.78</v>
      </c>
      <c r="J122" t="s">
        <v>16</v>
      </c>
      <c r="K122">
        <v>0.24</v>
      </c>
      <c r="L122" s="4" t="s">
        <v>31</v>
      </c>
      <c r="M122" t="s">
        <v>18</v>
      </c>
    </row>
    <row r="123" spans="1:13" x14ac:dyDescent="0.3">
      <c r="A123">
        <v>1303</v>
      </c>
      <c r="B123" s="1">
        <v>45553</v>
      </c>
      <c r="C123" t="s">
        <v>13</v>
      </c>
      <c r="D123" t="s">
        <v>27</v>
      </c>
      <c r="E123">
        <v>86535.88</v>
      </c>
      <c r="F123">
        <v>18</v>
      </c>
      <c r="G123" t="s">
        <v>24</v>
      </c>
      <c r="H123" s="6">
        <v>3346.16</v>
      </c>
      <c r="I123">
        <v>4856.1099999999997</v>
      </c>
      <c r="J123" t="s">
        <v>25</v>
      </c>
      <c r="K123">
        <v>0.01</v>
      </c>
      <c r="L123" s="4" t="s">
        <v>17</v>
      </c>
      <c r="M123" t="s">
        <v>18</v>
      </c>
    </row>
    <row r="124" spans="1:13" x14ac:dyDescent="0.3">
      <c r="A124">
        <v>1386</v>
      </c>
      <c r="B124" s="1">
        <v>45500</v>
      </c>
      <c r="C124" t="s">
        <v>19</v>
      </c>
      <c r="D124" t="s">
        <v>20</v>
      </c>
      <c r="E124">
        <v>40377.93</v>
      </c>
      <c r="F124">
        <v>11</v>
      </c>
      <c r="G124" t="s">
        <v>24</v>
      </c>
      <c r="H124" s="6">
        <v>3928.92</v>
      </c>
      <c r="I124">
        <v>4767.17</v>
      </c>
      <c r="J124" t="s">
        <v>16</v>
      </c>
      <c r="K124">
        <v>0.23</v>
      </c>
      <c r="L124" s="4" t="s">
        <v>26</v>
      </c>
      <c r="M124" t="s">
        <v>22</v>
      </c>
    </row>
    <row r="125" spans="1:13" x14ac:dyDescent="0.3">
      <c r="A125">
        <v>1234</v>
      </c>
      <c r="B125" s="1">
        <v>45581</v>
      </c>
      <c r="C125" t="s">
        <v>23</v>
      </c>
      <c r="D125" t="s">
        <v>14</v>
      </c>
      <c r="E125">
        <v>3975.29</v>
      </c>
      <c r="F125">
        <v>22</v>
      </c>
      <c r="G125" t="s">
        <v>15</v>
      </c>
      <c r="H125" s="6">
        <v>182.92</v>
      </c>
      <c r="I125">
        <v>223.08</v>
      </c>
      <c r="J125" t="s">
        <v>16</v>
      </c>
      <c r="K125">
        <v>0.19</v>
      </c>
      <c r="L125" s="4" t="s">
        <v>17</v>
      </c>
      <c r="M125" t="s">
        <v>22</v>
      </c>
    </row>
    <row r="126" spans="1:13" x14ac:dyDescent="0.3">
      <c r="A126">
        <v>1019</v>
      </c>
      <c r="B126" s="1">
        <v>45361</v>
      </c>
      <c r="C126" t="s">
        <v>32</v>
      </c>
      <c r="D126" t="s">
        <v>20</v>
      </c>
      <c r="E126">
        <v>115061.89</v>
      </c>
      <c r="F126">
        <v>46</v>
      </c>
      <c r="G126" t="s">
        <v>15</v>
      </c>
      <c r="H126" s="6">
        <v>2261.87</v>
      </c>
      <c r="I126">
        <v>3166.26</v>
      </c>
      <c r="J126" t="s">
        <v>16</v>
      </c>
      <c r="K126">
        <v>0.21</v>
      </c>
      <c r="L126" s="4" t="s">
        <v>26</v>
      </c>
      <c r="M126" t="s">
        <v>18</v>
      </c>
    </row>
    <row r="127" spans="1:13" x14ac:dyDescent="0.3">
      <c r="A127">
        <v>1335</v>
      </c>
      <c r="B127" s="1">
        <v>45123</v>
      </c>
      <c r="C127" t="s">
        <v>13</v>
      </c>
      <c r="D127" t="s">
        <v>30</v>
      </c>
      <c r="E127">
        <v>71745.039999999994</v>
      </c>
      <c r="F127">
        <v>31</v>
      </c>
      <c r="G127" t="s">
        <v>15</v>
      </c>
      <c r="H127" s="6">
        <v>1927.51</v>
      </c>
      <c r="I127">
        <v>2600.4</v>
      </c>
      <c r="J127" t="s">
        <v>25</v>
      </c>
      <c r="K127">
        <v>0.11</v>
      </c>
      <c r="L127" s="4" t="s">
        <v>26</v>
      </c>
      <c r="M127" t="s">
        <v>22</v>
      </c>
    </row>
    <row r="128" spans="1:13" x14ac:dyDescent="0.3">
      <c r="A128">
        <v>1009</v>
      </c>
      <c r="B128" s="1">
        <v>45655</v>
      </c>
      <c r="C128" t="s">
        <v>19</v>
      </c>
      <c r="D128" t="s">
        <v>27</v>
      </c>
      <c r="E128">
        <v>62129.03</v>
      </c>
      <c r="F128">
        <v>17</v>
      </c>
      <c r="G128" t="s">
        <v>24</v>
      </c>
      <c r="H128" s="6">
        <v>2843.58</v>
      </c>
      <c r="I128">
        <v>4153.01</v>
      </c>
      <c r="J128" t="s">
        <v>25</v>
      </c>
      <c r="K128">
        <v>0.12</v>
      </c>
      <c r="L128" s="4" t="s">
        <v>31</v>
      </c>
      <c r="M128" t="s">
        <v>22</v>
      </c>
    </row>
    <row r="129" spans="1:13" x14ac:dyDescent="0.3">
      <c r="A129">
        <v>1223</v>
      </c>
      <c r="B129" s="1">
        <v>45159</v>
      </c>
      <c r="C129" t="s">
        <v>13</v>
      </c>
      <c r="D129" t="s">
        <v>14</v>
      </c>
      <c r="E129">
        <v>9327.6</v>
      </c>
      <c r="F129">
        <v>5</v>
      </c>
      <c r="G129" t="s">
        <v>21</v>
      </c>
      <c r="H129" s="6">
        <v>1580.54</v>
      </c>
      <c r="I129">
        <v>1943.25</v>
      </c>
      <c r="J129" t="s">
        <v>16</v>
      </c>
      <c r="K129">
        <v>0.04</v>
      </c>
      <c r="L129" s="4" t="s">
        <v>26</v>
      </c>
      <c r="M129" t="s">
        <v>18</v>
      </c>
    </row>
    <row r="130" spans="1:13" x14ac:dyDescent="0.3">
      <c r="A130">
        <v>1421</v>
      </c>
      <c r="B130" s="1">
        <v>45214</v>
      </c>
      <c r="C130" t="s">
        <v>19</v>
      </c>
      <c r="D130" t="s">
        <v>20</v>
      </c>
      <c r="E130">
        <v>40500.93</v>
      </c>
      <c r="F130">
        <v>20</v>
      </c>
      <c r="G130" t="s">
        <v>24</v>
      </c>
      <c r="H130" s="6">
        <v>2125.3000000000002</v>
      </c>
      <c r="I130">
        <v>2563.35</v>
      </c>
      <c r="J130" t="s">
        <v>16</v>
      </c>
      <c r="K130">
        <v>0.21</v>
      </c>
      <c r="L130" s="4" t="s">
        <v>17</v>
      </c>
      <c r="M130" t="s">
        <v>22</v>
      </c>
    </row>
    <row r="131" spans="1:13" x14ac:dyDescent="0.3">
      <c r="A131">
        <v>1002</v>
      </c>
      <c r="B131" s="1">
        <v>45511</v>
      </c>
      <c r="C131" t="s">
        <v>19</v>
      </c>
      <c r="D131" t="s">
        <v>30</v>
      </c>
      <c r="E131">
        <v>99722.53</v>
      </c>
      <c r="F131">
        <v>47</v>
      </c>
      <c r="G131" t="s">
        <v>21</v>
      </c>
      <c r="H131" s="6">
        <v>1591.8</v>
      </c>
      <c r="I131">
        <v>2331.6</v>
      </c>
      <c r="J131" t="s">
        <v>25</v>
      </c>
      <c r="K131">
        <v>0.09</v>
      </c>
      <c r="L131" s="4" t="s">
        <v>26</v>
      </c>
      <c r="M131" t="s">
        <v>22</v>
      </c>
    </row>
    <row r="132" spans="1:13" x14ac:dyDescent="0.3">
      <c r="A132">
        <v>1209</v>
      </c>
      <c r="B132" s="1">
        <v>45261</v>
      </c>
      <c r="C132" t="s">
        <v>23</v>
      </c>
      <c r="D132" t="s">
        <v>14</v>
      </c>
      <c r="E132">
        <v>25954.16</v>
      </c>
      <c r="F132">
        <v>25</v>
      </c>
      <c r="G132" t="s">
        <v>21</v>
      </c>
      <c r="H132" s="6">
        <v>1018.24</v>
      </c>
      <c r="I132">
        <v>1207.17</v>
      </c>
      <c r="J132" t="s">
        <v>16</v>
      </c>
      <c r="K132">
        <v>0.14000000000000001</v>
      </c>
      <c r="L132" s="4" t="s">
        <v>26</v>
      </c>
      <c r="M132" t="s">
        <v>22</v>
      </c>
    </row>
    <row r="133" spans="1:13" x14ac:dyDescent="0.3">
      <c r="A133">
        <v>1110</v>
      </c>
      <c r="B133" s="1">
        <v>45457</v>
      </c>
      <c r="C133" t="s">
        <v>19</v>
      </c>
      <c r="D133" t="s">
        <v>20</v>
      </c>
      <c r="E133">
        <v>105546.06</v>
      </c>
      <c r="F133">
        <v>47</v>
      </c>
      <c r="G133" t="s">
        <v>15</v>
      </c>
      <c r="H133" s="6">
        <v>1691.19</v>
      </c>
      <c r="I133">
        <v>2339.23</v>
      </c>
      <c r="J133" t="s">
        <v>16</v>
      </c>
      <c r="K133">
        <v>0.04</v>
      </c>
      <c r="L133" s="4" t="s">
        <v>31</v>
      </c>
      <c r="M133" t="s">
        <v>18</v>
      </c>
    </row>
    <row r="134" spans="1:13" x14ac:dyDescent="0.3">
      <c r="A134">
        <v>1109</v>
      </c>
      <c r="B134" s="1">
        <v>44989</v>
      </c>
      <c r="C134" t="s">
        <v>13</v>
      </c>
      <c r="D134" t="s">
        <v>14</v>
      </c>
      <c r="E134">
        <v>43051.48</v>
      </c>
      <c r="F134">
        <v>12</v>
      </c>
      <c r="G134" t="s">
        <v>21</v>
      </c>
      <c r="H134" s="6">
        <v>3499.63</v>
      </c>
      <c r="I134">
        <v>4982.8100000000004</v>
      </c>
      <c r="J134" t="s">
        <v>25</v>
      </c>
      <c r="K134">
        <v>0.28000000000000003</v>
      </c>
      <c r="L134" s="4" t="s">
        <v>31</v>
      </c>
      <c r="M134" t="s">
        <v>22</v>
      </c>
    </row>
    <row r="135" spans="1:13" x14ac:dyDescent="0.3">
      <c r="A135">
        <v>1204</v>
      </c>
      <c r="B135" s="1">
        <v>45044</v>
      </c>
      <c r="C135" t="s">
        <v>19</v>
      </c>
      <c r="D135" t="s">
        <v>20</v>
      </c>
      <c r="E135">
        <v>11434.3</v>
      </c>
      <c r="F135">
        <v>4</v>
      </c>
      <c r="G135" t="s">
        <v>21</v>
      </c>
      <c r="H135" s="6">
        <v>3003.57</v>
      </c>
      <c r="I135">
        <v>3664.84</v>
      </c>
      <c r="J135" t="s">
        <v>16</v>
      </c>
      <c r="K135">
        <v>0.22</v>
      </c>
      <c r="L135" s="4" t="s">
        <v>17</v>
      </c>
      <c r="M135" t="s">
        <v>18</v>
      </c>
    </row>
    <row r="136" spans="1:13" x14ac:dyDescent="0.3">
      <c r="A136">
        <v>1233</v>
      </c>
      <c r="B136" s="1">
        <v>45152</v>
      </c>
      <c r="C136" t="s">
        <v>23</v>
      </c>
      <c r="D136" t="s">
        <v>30</v>
      </c>
      <c r="E136">
        <v>26591.9</v>
      </c>
      <c r="F136">
        <v>17</v>
      </c>
      <c r="G136" t="s">
        <v>28</v>
      </c>
      <c r="H136" s="6">
        <v>1794.69</v>
      </c>
      <c r="I136">
        <v>2203.14</v>
      </c>
      <c r="J136" t="s">
        <v>16</v>
      </c>
      <c r="K136">
        <v>0.28999999999999998</v>
      </c>
      <c r="L136" s="4" t="s">
        <v>31</v>
      </c>
      <c r="M136" t="s">
        <v>18</v>
      </c>
    </row>
    <row r="137" spans="1:13" x14ac:dyDescent="0.3">
      <c r="A137">
        <v>1231</v>
      </c>
      <c r="B137" s="1">
        <v>44974</v>
      </c>
      <c r="C137" t="s">
        <v>23</v>
      </c>
      <c r="D137" t="s">
        <v>27</v>
      </c>
      <c r="E137">
        <v>90371.19</v>
      </c>
      <c r="F137">
        <v>34</v>
      </c>
      <c r="G137" t="s">
        <v>15</v>
      </c>
      <c r="H137" s="6">
        <v>2063.79</v>
      </c>
      <c r="I137">
        <v>3090.67</v>
      </c>
      <c r="J137" t="s">
        <v>25</v>
      </c>
      <c r="K137">
        <v>0.14000000000000001</v>
      </c>
      <c r="L137" s="4" t="s">
        <v>26</v>
      </c>
      <c r="M137" t="s">
        <v>22</v>
      </c>
    </row>
    <row r="138" spans="1:13" x14ac:dyDescent="0.3">
      <c r="A138">
        <v>1282</v>
      </c>
      <c r="B138" s="1">
        <v>45130</v>
      </c>
      <c r="C138" t="s">
        <v>13</v>
      </c>
      <c r="D138" t="s">
        <v>14</v>
      </c>
      <c r="E138">
        <v>88576.25</v>
      </c>
      <c r="F138">
        <v>33</v>
      </c>
      <c r="G138" t="s">
        <v>15</v>
      </c>
      <c r="H138" s="6">
        <v>2447.06</v>
      </c>
      <c r="I138">
        <v>3121.08</v>
      </c>
      <c r="J138" t="s">
        <v>16</v>
      </c>
      <c r="K138">
        <v>0.14000000000000001</v>
      </c>
      <c r="L138" s="4" t="s">
        <v>17</v>
      </c>
      <c r="M138" t="s">
        <v>18</v>
      </c>
    </row>
    <row r="139" spans="1:13" x14ac:dyDescent="0.3">
      <c r="A139">
        <v>1458</v>
      </c>
      <c r="B139" s="1">
        <v>45640</v>
      </c>
      <c r="C139" t="s">
        <v>29</v>
      </c>
      <c r="D139" t="s">
        <v>27</v>
      </c>
      <c r="E139">
        <v>174604.32</v>
      </c>
      <c r="F139">
        <v>50</v>
      </c>
      <c r="G139" t="s">
        <v>15</v>
      </c>
      <c r="H139" s="6">
        <v>2800.64</v>
      </c>
      <c r="I139">
        <v>3637.59</v>
      </c>
      <c r="J139" t="s">
        <v>25</v>
      </c>
      <c r="K139">
        <v>0.04</v>
      </c>
      <c r="L139" s="4" t="s">
        <v>26</v>
      </c>
      <c r="M139" t="s">
        <v>22</v>
      </c>
    </row>
    <row r="140" spans="1:13" x14ac:dyDescent="0.3">
      <c r="A140">
        <v>1491</v>
      </c>
      <c r="B140" s="1">
        <v>45282</v>
      </c>
      <c r="C140" t="s">
        <v>29</v>
      </c>
      <c r="D140" t="s">
        <v>14</v>
      </c>
      <c r="E140">
        <v>13756.94</v>
      </c>
      <c r="F140">
        <v>26</v>
      </c>
      <c r="G140" t="s">
        <v>21</v>
      </c>
      <c r="H140" s="6">
        <v>604.29</v>
      </c>
      <c r="I140">
        <v>678.35</v>
      </c>
      <c r="J140" t="s">
        <v>25</v>
      </c>
      <c r="K140">
        <v>0.22</v>
      </c>
      <c r="L140" s="4" t="s">
        <v>31</v>
      </c>
      <c r="M140" t="s">
        <v>18</v>
      </c>
    </row>
    <row r="141" spans="1:13" x14ac:dyDescent="0.3">
      <c r="A141">
        <v>1084</v>
      </c>
      <c r="B141" s="1">
        <v>45258</v>
      </c>
      <c r="C141" t="s">
        <v>19</v>
      </c>
      <c r="D141" t="s">
        <v>27</v>
      </c>
      <c r="E141">
        <v>70349.81</v>
      </c>
      <c r="F141">
        <v>23</v>
      </c>
      <c r="G141" t="s">
        <v>21</v>
      </c>
      <c r="H141" s="6">
        <v>2233.62</v>
      </c>
      <c r="I141">
        <v>3324.66</v>
      </c>
      <c r="J141" t="s">
        <v>25</v>
      </c>
      <c r="K141">
        <v>0.08</v>
      </c>
      <c r="L141" s="4" t="s">
        <v>17</v>
      </c>
      <c r="M141" t="s">
        <v>18</v>
      </c>
    </row>
    <row r="142" spans="1:13" x14ac:dyDescent="0.3">
      <c r="A142">
        <v>1004</v>
      </c>
      <c r="B142" s="1">
        <v>45642</v>
      </c>
      <c r="C142" t="s">
        <v>32</v>
      </c>
      <c r="D142" t="s">
        <v>27</v>
      </c>
      <c r="E142">
        <v>155553.60000000001</v>
      </c>
      <c r="F142">
        <v>50</v>
      </c>
      <c r="G142" t="s">
        <v>21</v>
      </c>
      <c r="H142" s="6">
        <v>2578.87</v>
      </c>
      <c r="I142">
        <v>3381.6</v>
      </c>
      <c r="J142" t="s">
        <v>16</v>
      </c>
      <c r="K142">
        <v>0.08</v>
      </c>
      <c r="L142" s="4" t="s">
        <v>26</v>
      </c>
      <c r="M142" t="s">
        <v>22</v>
      </c>
    </row>
    <row r="143" spans="1:13" x14ac:dyDescent="0.3">
      <c r="A143">
        <v>1384</v>
      </c>
      <c r="B143" s="1">
        <v>45033</v>
      </c>
      <c r="C143" t="s">
        <v>19</v>
      </c>
      <c r="D143" t="s">
        <v>14</v>
      </c>
      <c r="E143">
        <v>95723.46</v>
      </c>
      <c r="F143">
        <v>28</v>
      </c>
      <c r="G143" t="s">
        <v>21</v>
      </c>
      <c r="H143" s="6">
        <v>2766.66</v>
      </c>
      <c r="I143">
        <v>3798.55</v>
      </c>
      <c r="J143" t="s">
        <v>16</v>
      </c>
      <c r="K143">
        <v>0.1</v>
      </c>
      <c r="L143" s="4" t="s">
        <v>17</v>
      </c>
      <c r="M143" t="s">
        <v>22</v>
      </c>
    </row>
    <row r="144" spans="1:13" x14ac:dyDescent="0.3">
      <c r="A144">
        <v>1038</v>
      </c>
      <c r="B144" s="1">
        <v>45096</v>
      </c>
      <c r="C144" t="s">
        <v>13</v>
      </c>
      <c r="D144" t="s">
        <v>30</v>
      </c>
      <c r="E144">
        <v>4861.6099999999997</v>
      </c>
      <c r="F144">
        <v>6</v>
      </c>
      <c r="G144" t="s">
        <v>28</v>
      </c>
      <c r="H144" s="6">
        <v>592.38</v>
      </c>
      <c r="I144">
        <v>844.03</v>
      </c>
      <c r="J144" t="s">
        <v>25</v>
      </c>
      <c r="K144">
        <v>0.04</v>
      </c>
      <c r="L144" s="4" t="s">
        <v>17</v>
      </c>
      <c r="M144" t="s">
        <v>22</v>
      </c>
    </row>
    <row r="145" spans="1:13" x14ac:dyDescent="0.3">
      <c r="A145">
        <v>1038</v>
      </c>
      <c r="B145" s="1">
        <v>45253</v>
      </c>
      <c r="C145" t="s">
        <v>13</v>
      </c>
      <c r="D145" t="s">
        <v>30</v>
      </c>
      <c r="E145">
        <v>7078.84</v>
      </c>
      <c r="F145">
        <v>29</v>
      </c>
      <c r="G145" t="s">
        <v>28</v>
      </c>
      <c r="H145" s="6">
        <v>290.36</v>
      </c>
      <c r="I145">
        <v>343.8</v>
      </c>
      <c r="J145" t="s">
        <v>25</v>
      </c>
      <c r="K145">
        <v>0.28999999999999998</v>
      </c>
      <c r="L145" s="4" t="s">
        <v>26</v>
      </c>
      <c r="M145" t="s">
        <v>18</v>
      </c>
    </row>
    <row r="146" spans="1:13" x14ac:dyDescent="0.3">
      <c r="A146">
        <v>1077</v>
      </c>
      <c r="B146" s="1">
        <v>45085</v>
      </c>
      <c r="C146" t="s">
        <v>13</v>
      </c>
      <c r="D146" t="s">
        <v>20</v>
      </c>
      <c r="E146">
        <v>153038.75</v>
      </c>
      <c r="F146">
        <v>26</v>
      </c>
      <c r="G146" t="s">
        <v>28</v>
      </c>
      <c r="H146" s="6">
        <v>4539.8999999999996</v>
      </c>
      <c r="I146">
        <v>6131.36</v>
      </c>
      <c r="J146" t="s">
        <v>16</v>
      </c>
      <c r="K146">
        <v>0.04</v>
      </c>
      <c r="L146" s="4" t="s">
        <v>26</v>
      </c>
      <c r="M146" t="s">
        <v>18</v>
      </c>
    </row>
    <row r="147" spans="1:13" x14ac:dyDescent="0.3">
      <c r="A147">
        <v>1100</v>
      </c>
      <c r="B147" s="1">
        <v>45374</v>
      </c>
      <c r="C147" t="s">
        <v>13</v>
      </c>
      <c r="D147" t="s">
        <v>27</v>
      </c>
      <c r="E147">
        <v>11721.95</v>
      </c>
      <c r="F147">
        <v>11</v>
      </c>
      <c r="G147" t="s">
        <v>24</v>
      </c>
      <c r="H147" s="6">
        <v>1222.79</v>
      </c>
      <c r="I147">
        <v>1500.89</v>
      </c>
      <c r="J147" t="s">
        <v>25</v>
      </c>
      <c r="K147">
        <v>0.28999999999999998</v>
      </c>
      <c r="L147" s="4" t="s">
        <v>31</v>
      </c>
      <c r="M147" t="s">
        <v>18</v>
      </c>
    </row>
    <row r="148" spans="1:13" x14ac:dyDescent="0.3">
      <c r="A148">
        <v>1190</v>
      </c>
      <c r="B148" s="1">
        <v>45028</v>
      </c>
      <c r="C148" t="s">
        <v>13</v>
      </c>
      <c r="D148" t="s">
        <v>14</v>
      </c>
      <c r="E148">
        <v>31063.63</v>
      </c>
      <c r="F148">
        <v>7</v>
      </c>
      <c r="G148" t="s">
        <v>15</v>
      </c>
      <c r="H148" s="6">
        <v>4208.53</v>
      </c>
      <c r="I148">
        <v>5282.93</v>
      </c>
      <c r="J148" t="s">
        <v>25</v>
      </c>
      <c r="K148">
        <v>0.16</v>
      </c>
      <c r="L148" s="4" t="s">
        <v>31</v>
      </c>
      <c r="M148" t="s">
        <v>18</v>
      </c>
    </row>
    <row r="149" spans="1:13" x14ac:dyDescent="0.3">
      <c r="A149">
        <v>1133</v>
      </c>
      <c r="B149" s="1">
        <v>45584</v>
      </c>
      <c r="C149" t="s">
        <v>23</v>
      </c>
      <c r="D149" t="s">
        <v>27</v>
      </c>
      <c r="E149">
        <v>27567.43</v>
      </c>
      <c r="F149">
        <v>31</v>
      </c>
      <c r="G149" t="s">
        <v>24</v>
      </c>
      <c r="H149" s="6">
        <v>777.5</v>
      </c>
      <c r="I149">
        <v>988.08</v>
      </c>
      <c r="J149" t="s">
        <v>25</v>
      </c>
      <c r="K149">
        <v>0.1</v>
      </c>
      <c r="L149" s="4" t="s">
        <v>26</v>
      </c>
      <c r="M149" t="s">
        <v>22</v>
      </c>
    </row>
    <row r="150" spans="1:13" x14ac:dyDescent="0.3">
      <c r="A150">
        <v>1255</v>
      </c>
      <c r="B150" s="1">
        <v>45276</v>
      </c>
      <c r="C150" t="s">
        <v>29</v>
      </c>
      <c r="D150" t="s">
        <v>27</v>
      </c>
      <c r="E150">
        <v>30960.77</v>
      </c>
      <c r="F150">
        <v>14</v>
      </c>
      <c r="G150" t="s">
        <v>15</v>
      </c>
      <c r="H150" s="6">
        <v>1617.63</v>
      </c>
      <c r="I150">
        <v>2279.88</v>
      </c>
      <c r="J150" t="s">
        <v>25</v>
      </c>
      <c r="K150">
        <v>0.03</v>
      </c>
      <c r="L150" s="4" t="s">
        <v>26</v>
      </c>
      <c r="M150" t="s">
        <v>22</v>
      </c>
    </row>
    <row r="151" spans="1:13" x14ac:dyDescent="0.3">
      <c r="A151">
        <v>1122</v>
      </c>
      <c r="B151" s="1">
        <v>45242</v>
      </c>
      <c r="C151" t="s">
        <v>13</v>
      </c>
      <c r="D151" t="s">
        <v>27</v>
      </c>
      <c r="E151">
        <v>16043.04</v>
      </c>
      <c r="G151" t="s">
        <v>28</v>
      </c>
      <c r="H151" s="6">
        <v>718.37</v>
      </c>
      <c r="I151">
        <v>891.28</v>
      </c>
      <c r="J151" t="s">
        <v>16</v>
      </c>
      <c r="K151">
        <v>0.25</v>
      </c>
      <c r="L151" s="4" t="s">
        <v>31</v>
      </c>
      <c r="M151" t="s">
        <v>18</v>
      </c>
    </row>
    <row r="152" spans="1:13" x14ac:dyDescent="0.3">
      <c r="A152">
        <v>1185</v>
      </c>
      <c r="B152" s="1">
        <v>45021</v>
      </c>
      <c r="C152" t="s">
        <v>32</v>
      </c>
      <c r="D152" t="s">
        <v>27</v>
      </c>
      <c r="E152">
        <v>47758.92</v>
      </c>
      <c r="F152">
        <v>24</v>
      </c>
      <c r="G152" t="s">
        <v>21</v>
      </c>
      <c r="H152" s="6">
        <v>1678.09</v>
      </c>
      <c r="I152">
        <v>2072.87</v>
      </c>
      <c r="J152" t="s">
        <v>16</v>
      </c>
      <c r="K152">
        <v>0.04</v>
      </c>
      <c r="L152" s="4" t="s">
        <v>31</v>
      </c>
      <c r="M152" t="s">
        <v>22</v>
      </c>
    </row>
    <row r="153" spans="1:13" x14ac:dyDescent="0.3">
      <c r="A153">
        <v>1455</v>
      </c>
      <c r="B153" s="1">
        <v>45338</v>
      </c>
      <c r="C153" t="s">
        <v>32</v>
      </c>
      <c r="D153" t="s">
        <v>20</v>
      </c>
      <c r="E153">
        <v>11219.8</v>
      </c>
      <c r="F153">
        <v>40</v>
      </c>
      <c r="G153" t="s">
        <v>15</v>
      </c>
      <c r="H153" s="6">
        <v>314.19</v>
      </c>
      <c r="I153">
        <v>346.29</v>
      </c>
      <c r="J153" t="s">
        <v>25</v>
      </c>
      <c r="K153">
        <v>0.19</v>
      </c>
      <c r="L153" s="4" t="s">
        <v>26</v>
      </c>
      <c r="M153" t="s">
        <v>18</v>
      </c>
    </row>
    <row r="154" spans="1:13" x14ac:dyDescent="0.3">
      <c r="A154">
        <v>1327</v>
      </c>
      <c r="B154" s="1">
        <v>45472</v>
      </c>
      <c r="C154" t="s">
        <v>32</v>
      </c>
      <c r="D154" t="s">
        <v>20</v>
      </c>
      <c r="E154">
        <v>224447.6</v>
      </c>
      <c r="F154">
        <v>40</v>
      </c>
      <c r="G154" t="s">
        <v>21</v>
      </c>
      <c r="H154" s="6">
        <v>4402.3</v>
      </c>
      <c r="I154">
        <v>6601.4</v>
      </c>
      <c r="J154" t="s">
        <v>16</v>
      </c>
      <c r="K154">
        <v>0.15</v>
      </c>
      <c r="L154" s="4" t="s">
        <v>26</v>
      </c>
      <c r="M154" t="s">
        <v>18</v>
      </c>
    </row>
    <row r="155" spans="1:13" x14ac:dyDescent="0.3">
      <c r="A155">
        <v>1371</v>
      </c>
      <c r="B155" s="1">
        <v>45303</v>
      </c>
      <c r="C155" t="s">
        <v>32</v>
      </c>
      <c r="D155" t="s">
        <v>14</v>
      </c>
      <c r="E155">
        <v>179639.33</v>
      </c>
      <c r="F155">
        <v>44</v>
      </c>
      <c r="G155" t="s">
        <v>28</v>
      </c>
      <c r="H155" s="6">
        <v>4216.55</v>
      </c>
      <c r="I155">
        <v>5167.99</v>
      </c>
      <c r="J155" t="s">
        <v>16</v>
      </c>
      <c r="K155">
        <v>0.21</v>
      </c>
      <c r="L155" s="4" t="s">
        <v>17</v>
      </c>
      <c r="M155" t="s">
        <v>18</v>
      </c>
    </row>
    <row r="156" spans="1:13" x14ac:dyDescent="0.3">
      <c r="A156">
        <v>1265</v>
      </c>
      <c r="B156" s="1">
        <v>45637</v>
      </c>
      <c r="C156" t="s">
        <v>23</v>
      </c>
      <c r="D156" t="s">
        <v>14</v>
      </c>
      <c r="E156">
        <v>35786.57</v>
      </c>
      <c r="F156">
        <v>13</v>
      </c>
      <c r="G156" t="s">
        <v>15</v>
      </c>
      <c r="H156" s="6">
        <v>2826.25</v>
      </c>
      <c r="I156">
        <v>3932.59</v>
      </c>
      <c r="J156" t="s">
        <v>16</v>
      </c>
      <c r="K156">
        <v>0.3</v>
      </c>
      <c r="L156" s="4" t="s">
        <v>26</v>
      </c>
      <c r="M156" t="s">
        <v>18</v>
      </c>
    </row>
    <row r="157" spans="1:13" x14ac:dyDescent="0.3">
      <c r="A157">
        <v>1008</v>
      </c>
      <c r="B157" s="1">
        <v>45624</v>
      </c>
      <c r="C157" t="s">
        <v>32</v>
      </c>
      <c r="D157" t="s">
        <v>20</v>
      </c>
      <c r="E157">
        <v>11237.17</v>
      </c>
      <c r="F157">
        <v>31</v>
      </c>
      <c r="G157" t="s">
        <v>24</v>
      </c>
      <c r="H157" s="6">
        <v>397.49</v>
      </c>
      <c r="I157">
        <v>442.06</v>
      </c>
      <c r="J157" t="s">
        <v>25</v>
      </c>
      <c r="K157">
        <v>0.18</v>
      </c>
      <c r="L157" s="4" t="s">
        <v>26</v>
      </c>
      <c r="M157" t="s">
        <v>18</v>
      </c>
    </row>
    <row r="158" spans="1:13" x14ac:dyDescent="0.3">
      <c r="A158">
        <v>1170</v>
      </c>
      <c r="B158" s="1">
        <v>45359</v>
      </c>
      <c r="C158" t="s">
        <v>13</v>
      </c>
      <c r="D158" t="s">
        <v>27</v>
      </c>
      <c r="E158">
        <v>14575.05</v>
      </c>
      <c r="F158">
        <v>3</v>
      </c>
      <c r="G158" t="s">
        <v>15</v>
      </c>
      <c r="H158" s="6">
        <v>3526.76</v>
      </c>
      <c r="I158">
        <v>4957.5</v>
      </c>
      <c r="J158" t="s">
        <v>25</v>
      </c>
      <c r="K158">
        <v>0.02</v>
      </c>
      <c r="L158" s="4" t="s">
        <v>17</v>
      </c>
      <c r="M158" t="s">
        <v>22</v>
      </c>
    </row>
    <row r="159" spans="1:13" x14ac:dyDescent="0.3">
      <c r="A159">
        <v>1209</v>
      </c>
      <c r="B159" s="1">
        <v>45026</v>
      </c>
      <c r="C159" t="s">
        <v>19</v>
      </c>
      <c r="D159" t="s">
        <v>27</v>
      </c>
      <c r="E159">
        <v>75917.3</v>
      </c>
      <c r="F159">
        <v>30</v>
      </c>
      <c r="G159" t="s">
        <v>24</v>
      </c>
      <c r="H159" s="6">
        <v>2278.09</v>
      </c>
      <c r="I159">
        <v>2721.05</v>
      </c>
      <c r="J159" t="s">
        <v>25</v>
      </c>
      <c r="K159">
        <v>7.0000000000000007E-2</v>
      </c>
      <c r="L159" s="4" t="s">
        <v>26</v>
      </c>
      <c r="M159" t="s">
        <v>18</v>
      </c>
    </row>
    <row r="160" spans="1:13" x14ac:dyDescent="0.3">
      <c r="A160">
        <v>1387</v>
      </c>
      <c r="B160" s="1">
        <v>45626</v>
      </c>
      <c r="C160" t="s">
        <v>32</v>
      </c>
      <c r="D160" t="s">
        <v>30</v>
      </c>
      <c r="E160">
        <v>161324.79999999999</v>
      </c>
      <c r="F160">
        <v>39</v>
      </c>
      <c r="G160" t="s">
        <v>28</v>
      </c>
      <c r="H160" s="6">
        <v>3994.46</v>
      </c>
      <c r="I160">
        <v>5589.91</v>
      </c>
      <c r="J160" t="s">
        <v>25</v>
      </c>
      <c r="K160">
        <v>0.26</v>
      </c>
      <c r="L160" s="4" t="s">
        <v>26</v>
      </c>
      <c r="M160" t="s">
        <v>18</v>
      </c>
    </row>
    <row r="161" spans="1:13" x14ac:dyDescent="0.3">
      <c r="A161">
        <v>1210</v>
      </c>
      <c r="B161" s="1">
        <v>45463</v>
      </c>
      <c r="C161" t="s">
        <v>23</v>
      </c>
      <c r="D161" t="s">
        <v>20</v>
      </c>
      <c r="E161">
        <v>46824.36</v>
      </c>
      <c r="F161">
        <v>34</v>
      </c>
      <c r="G161" t="s">
        <v>21</v>
      </c>
      <c r="H161" s="6">
        <v>1124.94</v>
      </c>
      <c r="I161">
        <v>1434.57</v>
      </c>
      <c r="J161" t="s">
        <v>16</v>
      </c>
      <c r="K161">
        <v>0.04</v>
      </c>
      <c r="L161" s="4" t="s">
        <v>17</v>
      </c>
      <c r="M161" t="s">
        <v>18</v>
      </c>
    </row>
    <row r="162" spans="1:13" x14ac:dyDescent="0.3">
      <c r="A162">
        <v>1021</v>
      </c>
      <c r="B162" s="1">
        <v>45178</v>
      </c>
      <c r="C162" t="s">
        <v>23</v>
      </c>
      <c r="D162" t="s">
        <v>27</v>
      </c>
      <c r="E162">
        <v>89909.43</v>
      </c>
      <c r="F162">
        <v>39</v>
      </c>
      <c r="G162" t="s">
        <v>15</v>
      </c>
      <c r="H162" s="6">
        <v>1816.94</v>
      </c>
      <c r="I162">
        <v>2712.2</v>
      </c>
      <c r="J162" t="s">
        <v>16</v>
      </c>
      <c r="K162">
        <v>0.15</v>
      </c>
      <c r="L162" s="4" t="s">
        <v>31</v>
      </c>
      <c r="M162" t="s">
        <v>22</v>
      </c>
    </row>
    <row r="163" spans="1:13" x14ac:dyDescent="0.3">
      <c r="A163">
        <v>1031</v>
      </c>
      <c r="B163" s="1">
        <v>45326</v>
      </c>
      <c r="C163" t="s">
        <v>32</v>
      </c>
      <c r="D163" t="s">
        <v>27</v>
      </c>
      <c r="E163">
        <v>62121.18</v>
      </c>
      <c r="F163">
        <v>40</v>
      </c>
      <c r="G163" t="s">
        <v>28</v>
      </c>
      <c r="H163" s="6">
        <v>1488.62</v>
      </c>
      <c r="I163">
        <v>1871.12</v>
      </c>
      <c r="J163" t="s">
        <v>25</v>
      </c>
      <c r="K163">
        <v>0.17</v>
      </c>
      <c r="L163" s="4" t="s">
        <v>26</v>
      </c>
      <c r="M163" t="s">
        <v>18</v>
      </c>
    </row>
    <row r="164" spans="1:13" x14ac:dyDescent="0.3">
      <c r="A164">
        <v>1366</v>
      </c>
      <c r="B164" s="1">
        <v>45514</v>
      </c>
      <c r="C164" t="s">
        <v>19</v>
      </c>
      <c r="D164" t="s">
        <v>30</v>
      </c>
      <c r="E164">
        <v>5905.72</v>
      </c>
      <c r="F164">
        <v>22</v>
      </c>
      <c r="G164" t="s">
        <v>21</v>
      </c>
      <c r="H164" s="6">
        <v>305.33999999999997</v>
      </c>
      <c r="I164">
        <v>339.8</v>
      </c>
      <c r="J164" t="s">
        <v>16</v>
      </c>
      <c r="K164">
        <v>0.21</v>
      </c>
      <c r="L164" s="4" t="s">
        <v>26</v>
      </c>
      <c r="M164" t="s">
        <v>22</v>
      </c>
    </row>
    <row r="165" spans="1:13" x14ac:dyDescent="0.3">
      <c r="A165">
        <v>1027</v>
      </c>
      <c r="B165" s="1">
        <v>45537</v>
      </c>
      <c r="C165" t="s">
        <v>32</v>
      </c>
      <c r="D165" t="s">
        <v>20</v>
      </c>
      <c r="E165">
        <v>81788.259999999995</v>
      </c>
      <c r="F165">
        <v>20</v>
      </c>
      <c r="G165" t="s">
        <v>24</v>
      </c>
      <c r="H165" s="6">
        <v>4268.8</v>
      </c>
      <c r="I165">
        <v>5679.74</v>
      </c>
      <c r="J165" t="s">
        <v>16</v>
      </c>
      <c r="K165">
        <v>0.28000000000000003</v>
      </c>
      <c r="L165" s="4" t="s">
        <v>26</v>
      </c>
      <c r="M165" t="s">
        <v>22</v>
      </c>
    </row>
    <row r="166" spans="1:13" x14ac:dyDescent="0.3">
      <c r="A166">
        <v>1124</v>
      </c>
      <c r="B166" s="1">
        <v>45325</v>
      </c>
      <c r="C166" t="s">
        <v>23</v>
      </c>
      <c r="D166" t="s">
        <v>27</v>
      </c>
      <c r="E166">
        <v>6048</v>
      </c>
      <c r="F166">
        <v>15</v>
      </c>
      <c r="G166" t="s">
        <v>28</v>
      </c>
      <c r="H166" s="6">
        <v>437.78</v>
      </c>
      <c r="I166">
        <v>560</v>
      </c>
      <c r="J166" t="s">
        <v>16</v>
      </c>
      <c r="K166">
        <v>0.28000000000000003</v>
      </c>
      <c r="L166" s="4" t="s">
        <v>26</v>
      </c>
      <c r="M166" t="s">
        <v>22</v>
      </c>
    </row>
    <row r="167" spans="1:13" x14ac:dyDescent="0.3">
      <c r="A167">
        <v>1428</v>
      </c>
      <c r="B167" s="1">
        <v>45496</v>
      </c>
      <c r="C167" t="s">
        <v>29</v>
      </c>
      <c r="D167" t="s">
        <v>14</v>
      </c>
      <c r="E167">
        <v>60020.62</v>
      </c>
      <c r="F167">
        <v>30</v>
      </c>
      <c r="G167" t="s">
        <v>24</v>
      </c>
      <c r="H167" s="6">
        <v>1709.93</v>
      </c>
      <c r="I167">
        <v>2174.66</v>
      </c>
      <c r="J167" t="s">
        <v>16</v>
      </c>
      <c r="K167">
        <v>0.08</v>
      </c>
      <c r="L167" s="4" t="s">
        <v>31</v>
      </c>
      <c r="M167" t="s">
        <v>18</v>
      </c>
    </row>
    <row r="168" spans="1:13" x14ac:dyDescent="0.3">
      <c r="A168">
        <v>1431</v>
      </c>
      <c r="B168" s="1">
        <v>44997</v>
      </c>
      <c r="C168" t="s">
        <v>13</v>
      </c>
      <c r="D168" t="s">
        <v>20</v>
      </c>
      <c r="E168">
        <v>86314.12</v>
      </c>
      <c r="F168">
        <v>27</v>
      </c>
      <c r="G168" t="s">
        <v>21</v>
      </c>
      <c r="H168" s="6">
        <v>3250.03</v>
      </c>
      <c r="I168">
        <v>3898.56</v>
      </c>
      <c r="J168" t="s">
        <v>25</v>
      </c>
      <c r="K168">
        <v>0.18</v>
      </c>
      <c r="L168" s="4" t="s">
        <v>31</v>
      </c>
      <c r="M168" t="s">
        <v>22</v>
      </c>
    </row>
    <row r="169" spans="1:13" x14ac:dyDescent="0.3">
      <c r="A169">
        <v>1385</v>
      </c>
      <c r="B169" s="1">
        <v>45239</v>
      </c>
      <c r="C169" t="s">
        <v>23</v>
      </c>
      <c r="D169" t="s">
        <v>27</v>
      </c>
      <c r="E169">
        <v>19188.919999999998</v>
      </c>
      <c r="F169">
        <v>11</v>
      </c>
      <c r="G169" t="s">
        <v>15</v>
      </c>
      <c r="H169" s="6">
        <v>1468.37</v>
      </c>
      <c r="I169">
        <v>1836.26</v>
      </c>
      <c r="J169" t="s">
        <v>16</v>
      </c>
      <c r="K169">
        <v>0.05</v>
      </c>
      <c r="L169" s="4" t="s">
        <v>26</v>
      </c>
      <c r="M169" t="s">
        <v>22</v>
      </c>
    </row>
    <row r="170" spans="1:13" x14ac:dyDescent="0.3">
      <c r="A170">
        <v>1447</v>
      </c>
      <c r="B170" s="1">
        <v>45104</v>
      </c>
      <c r="C170" t="s">
        <v>32</v>
      </c>
      <c r="D170" t="s">
        <v>20</v>
      </c>
      <c r="E170">
        <v>4367.03</v>
      </c>
      <c r="F170">
        <v>3</v>
      </c>
      <c r="G170" t="s">
        <v>28</v>
      </c>
      <c r="H170" s="6">
        <v>1534.46</v>
      </c>
      <c r="I170">
        <v>1940.9</v>
      </c>
      <c r="J170" t="s">
        <v>25</v>
      </c>
      <c r="K170">
        <v>0.25</v>
      </c>
      <c r="L170" s="4" t="s">
        <v>17</v>
      </c>
      <c r="M170" t="s">
        <v>18</v>
      </c>
    </row>
    <row r="171" spans="1:13" x14ac:dyDescent="0.3">
      <c r="A171">
        <v>1269</v>
      </c>
      <c r="B171" s="1">
        <v>45501</v>
      </c>
      <c r="C171" t="s">
        <v>13</v>
      </c>
      <c r="D171" t="s">
        <v>14</v>
      </c>
      <c r="E171">
        <v>34192.379999999997</v>
      </c>
      <c r="F171">
        <v>36</v>
      </c>
      <c r="G171" t="s">
        <v>21</v>
      </c>
      <c r="H171" s="6">
        <v>952.64</v>
      </c>
      <c r="I171">
        <v>1301.08</v>
      </c>
      <c r="J171" t="s">
        <v>25</v>
      </c>
      <c r="K171">
        <v>0.27</v>
      </c>
      <c r="L171" s="4" t="s">
        <v>26</v>
      </c>
      <c r="M171" t="s">
        <v>22</v>
      </c>
    </row>
    <row r="172" spans="1:13" x14ac:dyDescent="0.3">
      <c r="A172">
        <v>1278</v>
      </c>
      <c r="B172" s="1">
        <v>45309</v>
      </c>
      <c r="C172" t="s">
        <v>32</v>
      </c>
      <c r="D172" t="s">
        <v>30</v>
      </c>
      <c r="E172">
        <v>141710.49</v>
      </c>
      <c r="F172">
        <v>29</v>
      </c>
      <c r="G172" t="s">
        <v>15</v>
      </c>
      <c r="H172" s="6">
        <v>4298.5</v>
      </c>
      <c r="I172">
        <v>6185.53</v>
      </c>
      <c r="J172" t="s">
        <v>16</v>
      </c>
      <c r="K172">
        <v>0.21</v>
      </c>
      <c r="L172" s="4" t="s">
        <v>26</v>
      </c>
      <c r="M172" t="s">
        <v>22</v>
      </c>
    </row>
    <row r="173" spans="1:13" x14ac:dyDescent="0.3">
      <c r="A173">
        <v>1135</v>
      </c>
      <c r="B173" s="1">
        <v>45571</v>
      </c>
      <c r="C173" t="s">
        <v>32</v>
      </c>
      <c r="D173" t="s">
        <v>27</v>
      </c>
      <c r="E173">
        <v>34908.61</v>
      </c>
      <c r="F173">
        <v>30</v>
      </c>
      <c r="G173" t="s">
        <v>21</v>
      </c>
      <c r="H173" s="6">
        <v>1311.28</v>
      </c>
      <c r="I173">
        <v>1572.46</v>
      </c>
      <c r="J173" t="s">
        <v>16</v>
      </c>
      <c r="K173">
        <v>0.26</v>
      </c>
      <c r="L173" s="4" t="s">
        <v>31</v>
      </c>
      <c r="M173" t="s">
        <v>18</v>
      </c>
    </row>
    <row r="174" spans="1:13" x14ac:dyDescent="0.3">
      <c r="A174">
        <v>1315</v>
      </c>
      <c r="B174" s="1">
        <v>45136</v>
      </c>
      <c r="C174" t="s">
        <v>29</v>
      </c>
      <c r="D174" t="s">
        <v>20</v>
      </c>
      <c r="E174">
        <v>5076.0200000000004</v>
      </c>
      <c r="F174">
        <v>31</v>
      </c>
      <c r="G174" t="s">
        <v>15</v>
      </c>
      <c r="H174" s="6">
        <v>152.21</v>
      </c>
      <c r="I174">
        <v>188.21</v>
      </c>
      <c r="J174" t="s">
        <v>16</v>
      </c>
      <c r="K174">
        <v>0.13</v>
      </c>
      <c r="L174" s="4" t="s">
        <v>17</v>
      </c>
      <c r="M174" t="s">
        <v>22</v>
      </c>
    </row>
    <row r="175" spans="1:13" x14ac:dyDescent="0.3">
      <c r="A175">
        <v>1405</v>
      </c>
      <c r="B175" s="1">
        <v>45211</v>
      </c>
      <c r="C175" t="s">
        <v>13</v>
      </c>
      <c r="D175" t="s">
        <v>20</v>
      </c>
      <c r="E175">
        <v>68482.84</v>
      </c>
      <c r="F175">
        <v>26</v>
      </c>
      <c r="G175" t="s">
        <v>21</v>
      </c>
      <c r="H175" s="6">
        <v>1948.83</v>
      </c>
      <c r="I175">
        <v>2832.21</v>
      </c>
      <c r="J175" t="s">
        <v>25</v>
      </c>
      <c r="K175">
        <v>7.0000000000000007E-2</v>
      </c>
      <c r="L175" s="4" t="s">
        <v>17</v>
      </c>
      <c r="M175" t="s">
        <v>22</v>
      </c>
    </row>
    <row r="176" spans="1:13" x14ac:dyDescent="0.3">
      <c r="A176">
        <v>1276</v>
      </c>
      <c r="B176" s="1">
        <v>44977</v>
      </c>
      <c r="C176" t="s">
        <v>13</v>
      </c>
      <c r="D176" t="s">
        <v>14</v>
      </c>
      <c r="E176">
        <v>35963.07</v>
      </c>
      <c r="F176">
        <v>11</v>
      </c>
      <c r="G176" t="s">
        <v>28</v>
      </c>
      <c r="H176" s="6">
        <v>2755.6</v>
      </c>
      <c r="I176">
        <v>3939</v>
      </c>
      <c r="J176" t="s">
        <v>25</v>
      </c>
      <c r="K176">
        <v>0.17</v>
      </c>
      <c r="L176" s="4" t="s">
        <v>26</v>
      </c>
      <c r="M176" t="s">
        <v>18</v>
      </c>
    </row>
    <row r="177" spans="1:13" x14ac:dyDescent="0.3">
      <c r="A177">
        <v>1359</v>
      </c>
      <c r="B177" s="1">
        <v>45368</v>
      </c>
      <c r="C177" t="s">
        <v>29</v>
      </c>
      <c r="D177" t="s">
        <v>27</v>
      </c>
      <c r="E177">
        <v>16960.439999999999</v>
      </c>
      <c r="F177">
        <v>31</v>
      </c>
      <c r="G177" t="s">
        <v>28</v>
      </c>
      <c r="H177" s="6">
        <v>527.45000000000005</v>
      </c>
      <c r="I177">
        <v>643.66</v>
      </c>
      <c r="J177" t="s">
        <v>25</v>
      </c>
      <c r="K177">
        <v>0.15</v>
      </c>
      <c r="L177" s="4" t="s">
        <v>17</v>
      </c>
      <c r="M177" t="s">
        <v>18</v>
      </c>
    </row>
    <row r="178" spans="1:13" x14ac:dyDescent="0.3">
      <c r="A178">
        <v>1461</v>
      </c>
      <c r="B178" s="1">
        <v>45186</v>
      </c>
      <c r="C178" t="s">
        <v>23</v>
      </c>
      <c r="D178" t="s">
        <v>14</v>
      </c>
      <c r="E178">
        <v>50495.11</v>
      </c>
      <c r="F178">
        <v>18</v>
      </c>
      <c r="G178" t="s">
        <v>24</v>
      </c>
      <c r="H178" s="6">
        <v>2413.7199999999998</v>
      </c>
      <c r="I178">
        <v>3379.86</v>
      </c>
      <c r="J178" t="s">
        <v>25</v>
      </c>
      <c r="K178">
        <v>0.17</v>
      </c>
      <c r="L178" s="4" t="s">
        <v>17</v>
      </c>
      <c r="M178" t="s">
        <v>18</v>
      </c>
    </row>
    <row r="179" spans="1:13" x14ac:dyDescent="0.3">
      <c r="A179">
        <v>1288</v>
      </c>
      <c r="B179" s="1">
        <v>45106</v>
      </c>
      <c r="C179" t="s">
        <v>32</v>
      </c>
      <c r="D179" t="s">
        <v>30</v>
      </c>
      <c r="E179">
        <v>1888.09</v>
      </c>
      <c r="F179">
        <v>1</v>
      </c>
      <c r="G179" t="s">
        <v>15</v>
      </c>
      <c r="H179" s="6">
        <v>2076.52</v>
      </c>
      <c r="I179">
        <v>2484.33</v>
      </c>
      <c r="J179" t="s">
        <v>16</v>
      </c>
      <c r="K179">
        <v>0.24</v>
      </c>
      <c r="L179" s="4" t="s">
        <v>31</v>
      </c>
      <c r="M179" t="s">
        <v>18</v>
      </c>
    </row>
    <row r="180" spans="1:13" x14ac:dyDescent="0.3">
      <c r="A180">
        <v>1226</v>
      </c>
      <c r="B180" s="1">
        <v>45326</v>
      </c>
      <c r="C180" t="s">
        <v>19</v>
      </c>
      <c r="D180" t="s">
        <v>30</v>
      </c>
      <c r="E180">
        <v>70332.78</v>
      </c>
      <c r="F180">
        <v>27</v>
      </c>
      <c r="G180" t="s">
        <v>15</v>
      </c>
      <c r="H180" s="6">
        <v>3064.37</v>
      </c>
      <c r="I180">
        <v>3383.01</v>
      </c>
      <c r="J180" t="s">
        <v>16</v>
      </c>
      <c r="K180">
        <v>0.23</v>
      </c>
      <c r="L180" s="4" t="s">
        <v>26</v>
      </c>
      <c r="M180" t="s">
        <v>22</v>
      </c>
    </row>
    <row r="181" spans="1:13" x14ac:dyDescent="0.3">
      <c r="A181">
        <v>1007</v>
      </c>
      <c r="B181" s="1">
        <v>45565</v>
      </c>
      <c r="C181" t="s">
        <v>32</v>
      </c>
      <c r="D181" t="s">
        <v>30</v>
      </c>
      <c r="E181">
        <v>151871.66</v>
      </c>
      <c r="F181">
        <v>33</v>
      </c>
      <c r="G181" t="s">
        <v>24</v>
      </c>
      <c r="H181" s="6">
        <v>4095.68</v>
      </c>
      <c r="I181">
        <v>5900.22</v>
      </c>
      <c r="J181" t="s">
        <v>16</v>
      </c>
      <c r="K181">
        <v>0.22</v>
      </c>
      <c r="L181" s="4" t="s">
        <v>17</v>
      </c>
      <c r="M181" t="s">
        <v>18</v>
      </c>
    </row>
    <row r="182" spans="1:13" x14ac:dyDescent="0.3">
      <c r="A182">
        <v>1017</v>
      </c>
      <c r="B182" s="1">
        <v>45201</v>
      </c>
      <c r="C182" t="s">
        <v>32</v>
      </c>
      <c r="D182" t="s">
        <v>14</v>
      </c>
      <c r="E182">
        <v>91734.37</v>
      </c>
      <c r="F182">
        <v>35</v>
      </c>
      <c r="G182" t="s">
        <v>21</v>
      </c>
      <c r="H182" s="6">
        <v>2593.86</v>
      </c>
      <c r="I182">
        <v>2880.2</v>
      </c>
      <c r="J182" t="s">
        <v>16</v>
      </c>
      <c r="K182">
        <v>0.09</v>
      </c>
      <c r="L182" s="4" t="s">
        <v>31</v>
      </c>
      <c r="M182" t="s">
        <v>22</v>
      </c>
    </row>
    <row r="183" spans="1:13" x14ac:dyDescent="0.3">
      <c r="A183">
        <v>1486</v>
      </c>
      <c r="B183" s="1">
        <v>44948</v>
      </c>
      <c r="C183" t="s">
        <v>23</v>
      </c>
      <c r="D183" t="s">
        <v>27</v>
      </c>
      <c r="E183">
        <v>17773.04</v>
      </c>
      <c r="F183">
        <v>4</v>
      </c>
      <c r="G183" t="s">
        <v>24</v>
      </c>
      <c r="H183" s="6">
        <v>3284.56</v>
      </c>
      <c r="I183">
        <v>4580.68</v>
      </c>
      <c r="J183" t="s">
        <v>16</v>
      </c>
      <c r="K183">
        <v>0.03</v>
      </c>
      <c r="L183" s="4" t="s">
        <v>17</v>
      </c>
      <c r="M183" t="s">
        <v>22</v>
      </c>
    </row>
    <row r="184" spans="1:13" x14ac:dyDescent="0.3">
      <c r="A184">
        <v>1320</v>
      </c>
      <c r="B184" s="1">
        <v>45363</v>
      </c>
      <c r="C184" t="s">
        <v>32</v>
      </c>
      <c r="D184" t="s">
        <v>20</v>
      </c>
      <c r="E184">
        <v>93096.23</v>
      </c>
      <c r="F184">
        <v>14</v>
      </c>
      <c r="G184" t="s">
        <v>21</v>
      </c>
      <c r="H184" s="6">
        <v>4718.2</v>
      </c>
      <c r="I184">
        <v>6716.9</v>
      </c>
      <c r="J184" t="s">
        <v>16</v>
      </c>
      <c r="K184">
        <v>0.01</v>
      </c>
      <c r="L184" s="4" t="s">
        <v>26</v>
      </c>
      <c r="M184" t="s">
        <v>22</v>
      </c>
    </row>
    <row r="185" spans="1:13" x14ac:dyDescent="0.3">
      <c r="A185">
        <v>1069</v>
      </c>
      <c r="B185" s="1">
        <v>45165</v>
      </c>
      <c r="C185" t="s">
        <v>29</v>
      </c>
      <c r="D185" t="s">
        <v>27</v>
      </c>
      <c r="E185">
        <v>22779.63</v>
      </c>
      <c r="F185">
        <v>32</v>
      </c>
      <c r="G185" t="s">
        <v>28</v>
      </c>
      <c r="H185" s="6">
        <v>673.13</v>
      </c>
      <c r="I185">
        <v>749.33</v>
      </c>
      <c r="J185" t="s">
        <v>16</v>
      </c>
      <c r="K185">
        <v>0.05</v>
      </c>
      <c r="L185" s="4" t="s">
        <v>17</v>
      </c>
      <c r="M185" t="s">
        <v>18</v>
      </c>
    </row>
    <row r="186" spans="1:13" x14ac:dyDescent="0.3">
      <c r="A186">
        <v>1268</v>
      </c>
      <c r="B186" s="1">
        <v>45507</v>
      </c>
      <c r="C186" t="s">
        <v>29</v>
      </c>
      <c r="D186" t="s">
        <v>14</v>
      </c>
      <c r="E186">
        <v>6334.02</v>
      </c>
      <c r="F186">
        <v>13</v>
      </c>
      <c r="G186" t="s">
        <v>28</v>
      </c>
      <c r="H186" s="6">
        <v>477.88</v>
      </c>
      <c r="I186">
        <v>609.04</v>
      </c>
      <c r="J186" t="s">
        <v>16</v>
      </c>
      <c r="K186">
        <v>0.2</v>
      </c>
      <c r="L186" s="4" t="s">
        <v>26</v>
      </c>
      <c r="M186" t="s">
        <v>18</v>
      </c>
    </row>
    <row r="187" spans="1:13" x14ac:dyDescent="0.3">
      <c r="A187">
        <v>1247</v>
      </c>
      <c r="B187" s="1">
        <v>45517</v>
      </c>
      <c r="C187" t="s">
        <v>13</v>
      </c>
      <c r="D187" t="s">
        <v>27</v>
      </c>
      <c r="E187">
        <v>42135.68</v>
      </c>
      <c r="F187">
        <v>31</v>
      </c>
      <c r="G187" t="s">
        <v>15</v>
      </c>
      <c r="H187" s="6">
        <v>1268.81</v>
      </c>
      <c r="I187">
        <v>1657.58</v>
      </c>
      <c r="J187" t="s">
        <v>16</v>
      </c>
      <c r="K187">
        <v>0.18</v>
      </c>
      <c r="L187" s="4" t="s">
        <v>17</v>
      </c>
      <c r="M187" t="s">
        <v>18</v>
      </c>
    </row>
    <row r="188" spans="1:13" x14ac:dyDescent="0.3">
      <c r="A188">
        <v>1103</v>
      </c>
      <c r="B188" s="1">
        <v>45078</v>
      </c>
      <c r="C188" t="s">
        <v>19</v>
      </c>
      <c r="D188" t="s">
        <v>14</v>
      </c>
      <c r="E188">
        <v>42225.84</v>
      </c>
      <c r="F188">
        <v>36</v>
      </c>
      <c r="G188" t="s">
        <v>28</v>
      </c>
      <c r="H188" s="6">
        <v>1126.82</v>
      </c>
      <c r="I188">
        <v>1563.92</v>
      </c>
      <c r="J188" t="s">
        <v>16</v>
      </c>
      <c r="K188">
        <v>0.25</v>
      </c>
      <c r="L188" s="4" t="s">
        <v>26</v>
      </c>
      <c r="M188" t="s">
        <v>22</v>
      </c>
    </row>
    <row r="189" spans="1:13" x14ac:dyDescent="0.3">
      <c r="A189">
        <v>1007</v>
      </c>
      <c r="B189" s="1">
        <v>45588</v>
      </c>
      <c r="C189" t="s">
        <v>32</v>
      </c>
      <c r="D189" t="s">
        <v>27</v>
      </c>
      <c r="E189">
        <v>140865.17000000001</v>
      </c>
      <c r="F189">
        <v>28</v>
      </c>
      <c r="G189" t="s">
        <v>15</v>
      </c>
      <c r="H189" s="6">
        <v>4720.42</v>
      </c>
      <c r="I189">
        <v>5352.02</v>
      </c>
      <c r="J189" t="s">
        <v>25</v>
      </c>
      <c r="K189">
        <v>0.06</v>
      </c>
      <c r="L189" s="4" t="s">
        <v>31</v>
      </c>
      <c r="M189" t="s">
        <v>18</v>
      </c>
    </row>
    <row r="190" spans="1:13" x14ac:dyDescent="0.3">
      <c r="A190">
        <v>1351</v>
      </c>
      <c r="B190" s="1">
        <v>45594</v>
      </c>
      <c r="C190" t="s">
        <v>32</v>
      </c>
      <c r="D190" t="s">
        <v>30</v>
      </c>
      <c r="E190">
        <v>27292.14</v>
      </c>
      <c r="F190">
        <v>6</v>
      </c>
      <c r="G190" t="s">
        <v>28</v>
      </c>
      <c r="H190" s="6">
        <v>3823.73</v>
      </c>
      <c r="I190">
        <v>5054.1000000000004</v>
      </c>
      <c r="J190" t="s">
        <v>16</v>
      </c>
      <c r="K190">
        <v>0.1</v>
      </c>
      <c r="L190" s="4" t="s">
        <v>31</v>
      </c>
      <c r="M190" t="s">
        <v>22</v>
      </c>
    </row>
    <row r="191" spans="1:13" x14ac:dyDescent="0.3">
      <c r="A191">
        <v>1474</v>
      </c>
      <c r="B191" s="1">
        <v>45367</v>
      </c>
      <c r="C191" t="s">
        <v>23</v>
      </c>
      <c r="D191" t="s">
        <v>27</v>
      </c>
      <c r="E191">
        <v>208322.31</v>
      </c>
      <c r="F191">
        <v>49</v>
      </c>
      <c r="G191" t="s">
        <v>15</v>
      </c>
      <c r="H191" s="6">
        <v>4320.49</v>
      </c>
      <c r="I191">
        <v>5122.26</v>
      </c>
      <c r="J191" t="s">
        <v>16</v>
      </c>
      <c r="K191">
        <v>0.17</v>
      </c>
      <c r="L191" s="4" t="s">
        <v>17</v>
      </c>
      <c r="M191" t="s">
        <v>18</v>
      </c>
    </row>
    <row r="192" spans="1:13" x14ac:dyDescent="0.3">
      <c r="A192">
        <v>1484</v>
      </c>
      <c r="B192" s="1">
        <v>45241</v>
      </c>
      <c r="C192" t="s">
        <v>29</v>
      </c>
      <c r="D192" t="s">
        <v>27</v>
      </c>
      <c r="E192">
        <v>118702.74</v>
      </c>
      <c r="F192">
        <v>37</v>
      </c>
      <c r="G192" t="s">
        <v>28</v>
      </c>
      <c r="H192" s="6">
        <v>2765.48</v>
      </c>
      <c r="I192">
        <v>4060.99</v>
      </c>
      <c r="J192" t="s">
        <v>16</v>
      </c>
      <c r="K192">
        <v>0.21</v>
      </c>
      <c r="L192" s="4" t="s">
        <v>26</v>
      </c>
      <c r="M192" t="s">
        <v>18</v>
      </c>
    </row>
    <row r="193" spans="1:13" x14ac:dyDescent="0.3">
      <c r="A193">
        <v>1166</v>
      </c>
      <c r="B193" s="1">
        <v>45620</v>
      </c>
      <c r="C193" t="s">
        <v>19</v>
      </c>
      <c r="D193" t="s">
        <v>30</v>
      </c>
      <c r="E193">
        <v>31730.82</v>
      </c>
      <c r="F193">
        <v>8</v>
      </c>
      <c r="G193" t="s">
        <v>24</v>
      </c>
      <c r="H193" s="6">
        <v>3324.58</v>
      </c>
      <c r="I193">
        <v>4957.9399999999996</v>
      </c>
      <c r="J193" t="s">
        <v>25</v>
      </c>
      <c r="K193">
        <v>0.2</v>
      </c>
      <c r="L193" s="4" t="s">
        <v>31</v>
      </c>
      <c r="M193" t="s">
        <v>22</v>
      </c>
    </row>
    <row r="194" spans="1:13" x14ac:dyDescent="0.3">
      <c r="A194">
        <v>1068</v>
      </c>
      <c r="B194" s="1">
        <v>44947</v>
      </c>
      <c r="C194" t="s">
        <v>13</v>
      </c>
      <c r="D194" t="s">
        <v>20</v>
      </c>
      <c r="E194">
        <v>179156.77</v>
      </c>
      <c r="F194">
        <v>36</v>
      </c>
      <c r="G194" t="s">
        <v>15</v>
      </c>
      <c r="H194" s="6">
        <v>4030.92</v>
      </c>
      <c r="I194">
        <v>5529.53</v>
      </c>
      <c r="J194" t="s">
        <v>16</v>
      </c>
      <c r="K194">
        <v>0.1</v>
      </c>
      <c r="L194" s="4" t="s">
        <v>17</v>
      </c>
      <c r="M194" t="s">
        <v>18</v>
      </c>
    </row>
    <row r="195" spans="1:13" x14ac:dyDescent="0.3">
      <c r="A195">
        <v>1201</v>
      </c>
      <c r="B195" s="1">
        <v>45266</v>
      </c>
      <c r="C195" t="s">
        <v>29</v>
      </c>
      <c r="D195" t="s">
        <v>30</v>
      </c>
      <c r="E195">
        <v>2630.82</v>
      </c>
      <c r="F195">
        <v>2</v>
      </c>
      <c r="G195" t="s">
        <v>28</v>
      </c>
      <c r="H195" s="6">
        <v>1364.67</v>
      </c>
      <c r="I195">
        <v>1584.83</v>
      </c>
      <c r="J195" t="s">
        <v>16</v>
      </c>
      <c r="K195">
        <v>0.17</v>
      </c>
      <c r="L195" s="4" t="s">
        <v>26</v>
      </c>
      <c r="M195" t="s">
        <v>18</v>
      </c>
    </row>
    <row r="196" spans="1:13" x14ac:dyDescent="0.3">
      <c r="A196">
        <v>1290</v>
      </c>
      <c r="B196" s="1">
        <v>45165</v>
      </c>
      <c r="C196" t="s">
        <v>13</v>
      </c>
      <c r="D196" t="s">
        <v>30</v>
      </c>
      <c r="E196">
        <v>13957.4</v>
      </c>
      <c r="F196">
        <v>18</v>
      </c>
      <c r="G196" t="s">
        <v>15</v>
      </c>
      <c r="H196" s="6">
        <v>594.22</v>
      </c>
      <c r="I196">
        <v>807.72</v>
      </c>
      <c r="J196" t="s">
        <v>16</v>
      </c>
      <c r="K196">
        <v>0.04</v>
      </c>
      <c r="L196" s="4" t="s">
        <v>31</v>
      </c>
      <c r="M196" t="s">
        <v>22</v>
      </c>
    </row>
    <row r="197" spans="1:13" x14ac:dyDescent="0.3">
      <c r="A197">
        <v>1127</v>
      </c>
      <c r="B197" s="1">
        <v>45089</v>
      </c>
      <c r="C197" t="s">
        <v>23</v>
      </c>
      <c r="D197" t="s">
        <v>14</v>
      </c>
      <c r="E197">
        <v>67226.929999999993</v>
      </c>
      <c r="F197">
        <v>13</v>
      </c>
      <c r="G197" t="s">
        <v>28</v>
      </c>
      <c r="H197" s="6">
        <v>4192.09</v>
      </c>
      <c r="I197">
        <v>5682.75</v>
      </c>
      <c r="J197" t="s">
        <v>16</v>
      </c>
      <c r="K197">
        <v>0.09</v>
      </c>
      <c r="L197" s="4" t="s">
        <v>31</v>
      </c>
      <c r="M197" t="s">
        <v>18</v>
      </c>
    </row>
    <row r="198" spans="1:13" x14ac:dyDescent="0.3">
      <c r="A198">
        <v>1162</v>
      </c>
      <c r="B198" s="1">
        <v>45168</v>
      </c>
      <c r="C198" t="s">
        <v>23</v>
      </c>
      <c r="D198" t="s">
        <v>30</v>
      </c>
      <c r="E198">
        <v>3404.65</v>
      </c>
      <c r="F198">
        <v>11</v>
      </c>
      <c r="G198" t="s">
        <v>21</v>
      </c>
      <c r="H198" s="6">
        <v>269.64999999999998</v>
      </c>
      <c r="I198">
        <v>322.41000000000003</v>
      </c>
      <c r="J198" t="s">
        <v>25</v>
      </c>
      <c r="K198">
        <v>0.04</v>
      </c>
      <c r="L198" s="4" t="s">
        <v>31</v>
      </c>
      <c r="M198" t="s">
        <v>22</v>
      </c>
    </row>
    <row r="199" spans="1:13" x14ac:dyDescent="0.3">
      <c r="A199">
        <v>1168</v>
      </c>
      <c r="B199" s="1">
        <v>45299</v>
      </c>
      <c r="C199" t="s">
        <v>32</v>
      </c>
      <c r="D199" t="s">
        <v>30</v>
      </c>
      <c r="E199">
        <v>44398.77</v>
      </c>
      <c r="F199">
        <v>17</v>
      </c>
      <c r="G199" t="s">
        <v>15</v>
      </c>
      <c r="H199" s="6">
        <v>2344.58</v>
      </c>
      <c r="I199">
        <v>3305.94</v>
      </c>
      <c r="J199" t="s">
        <v>16</v>
      </c>
      <c r="K199">
        <v>0.21</v>
      </c>
      <c r="L199" s="4" t="s">
        <v>17</v>
      </c>
      <c r="M199" t="s">
        <v>18</v>
      </c>
    </row>
    <row r="200" spans="1:13" x14ac:dyDescent="0.3">
      <c r="A200">
        <v>1361</v>
      </c>
      <c r="B200" s="1">
        <v>45344</v>
      </c>
      <c r="C200" t="s">
        <v>19</v>
      </c>
      <c r="D200" t="s">
        <v>27</v>
      </c>
      <c r="E200">
        <v>137856.1</v>
      </c>
      <c r="F200">
        <v>40</v>
      </c>
      <c r="G200" t="s">
        <v>24</v>
      </c>
      <c r="H200" s="6">
        <v>3181.69</v>
      </c>
      <c r="I200">
        <v>4534.74</v>
      </c>
      <c r="J200" t="s">
        <v>16</v>
      </c>
      <c r="K200">
        <v>0.24</v>
      </c>
      <c r="L200" s="4" t="s">
        <v>17</v>
      </c>
      <c r="M200" t="s">
        <v>18</v>
      </c>
    </row>
    <row r="201" spans="1:13" x14ac:dyDescent="0.3">
      <c r="A201">
        <v>1259</v>
      </c>
      <c r="B201" s="1">
        <v>45135</v>
      </c>
      <c r="C201" t="s">
        <v>13</v>
      </c>
      <c r="D201" t="s">
        <v>30</v>
      </c>
      <c r="E201">
        <v>81655.490000000005</v>
      </c>
      <c r="G201" t="s">
        <v>28</v>
      </c>
      <c r="H201" s="6">
        <v>4475.7</v>
      </c>
      <c r="I201">
        <v>5305.75</v>
      </c>
      <c r="J201" t="s">
        <v>25</v>
      </c>
      <c r="K201">
        <v>0.19</v>
      </c>
      <c r="L201" s="4" t="s">
        <v>31</v>
      </c>
      <c r="M201" t="s">
        <v>18</v>
      </c>
    </row>
    <row r="202" spans="1:13" x14ac:dyDescent="0.3">
      <c r="A202">
        <v>1087</v>
      </c>
      <c r="B202" s="1">
        <v>44993</v>
      </c>
      <c r="C202" t="s">
        <v>29</v>
      </c>
      <c r="D202" t="s">
        <v>14</v>
      </c>
      <c r="E202">
        <v>12840.48</v>
      </c>
      <c r="F202">
        <v>26</v>
      </c>
      <c r="G202" t="s">
        <v>15</v>
      </c>
      <c r="H202" s="6">
        <v>442.41</v>
      </c>
      <c r="I202">
        <v>633.16</v>
      </c>
      <c r="J202" t="s">
        <v>25</v>
      </c>
      <c r="K202">
        <v>0.22</v>
      </c>
      <c r="L202" s="4" t="s">
        <v>26</v>
      </c>
      <c r="M202" t="s">
        <v>22</v>
      </c>
    </row>
    <row r="203" spans="1:13" x14ac:dyDescent="0.3">
      <c r="A203">
        <v>1136</v>
      </c>
      <c r="B203" s="1">
        <v>45212</v>
      </c>
      <c r="C203" t="s">
        <v>23</v>
      </c>
      <c r="D203" t="s">
        <v>30</v>
      </c>
      <c r="E203">
        <v>39954.19</v>
      </c>
      <c r="F203">
        <v>10</v>
      </c>
      <c r="G203" t="s">
        <v>24</v>
      </c>
      <c r="H203" s="6">
        <v>2967.79</v>
      </c>
      <c r="I203">
        <v>4390.57</v>
      </c>
      <c r="J203" t="s">
        <v>25</v>
      </c>
      <c r="K203">
        <v>0.09</v>
      </c>
      <c r="L203" s="4" t="s">
        <v>31</v>
      </c>
      <c r="M203" t="s">
        <v>22</v>
      </c>
    </row>
    <row r="204" spans="1:13" x14ac:dyDescent="0.3">
      <c r="A204">
        <v>1494</v>
      </c>
      <c r="B204" s="1">
        <v>45017</v>
      </c>
      <c r="C204" t="s">
        <v>32</v>
      </c>
      <c r="D204" t="s">
        <v>33</v>
      </c>
      <c r="E204">
        <v>31285.7</v>
      </c>
      <c r="F204">
        <v>43</v>
      </c>
      <c r="G204" t="s">
        <v>21</v>
      </c>
      <c r="H204" s="6">
        <v>805.3</v>
      </c>
      <c r="I204">
        <v>898.24</v>
      </c>
      <c r="J204" t="s">
        <v>16</v>
      </c>
      <c r="K204">
        <v>0.19</v>
      </c>
      <c r="L204" s="4" t="s">
        <v>26</v>
      </c>
      <c r="M204" t="s">
        <v>18</v>
      </c>
    </row>
    <row r="205" spans="1:13" x14ac:dyDescent="0.3">
      <c r="A205">
        <v>1323</v>
      </c>
      <c r="B205" s="1">
        <v>44987</v>
      </c>
      <c r="C205" t="s">
        <v>32</v>
      </c>
      <c r="D205" t="s">
        <v>14</v>
      </c>
      <c r="E205">
        <v>15585.7</v>
      </c>
      <c r="F205">
        <v>12</v>
      </c>
      <c r="G205" t="s">
        <v>28</v>
      </c>
      <c r="H205" s="6">
        <v>1395.29</v>
      </c>
      <c r="I205">
        <v>1623.51</v>
      </c>
      <c r="J205" t="s">
        <v>25</v>
      </c>
      <c r="K205">
        <v>0.2</v>
      </c>
      <c r="L205" s="4" t="s">
        <v>17</v>
      </c>
      <c r="M205" t="s">
        <v>22</v>
      </c>
    </row>
    <row r="206" spans="1:13" x14ac:dyDescent="0.3">
      <c r="A206">
        <v>1352</v>
      </c>
      <c r="B206" s="1">
        <v>45572</v>
      </c>
      <c r="C206" t="s">
        <v>13</v>
      </c>
      <c r="D206" t="s">
        <v>20</v>
      </c>
      <c r="E206">
        <v>189647.54</v>
      </c>
      <c r="F206">
        <v>34</v>
      </c>
      <c r="G206" t="s">
        <v>21</v>
      </c>
      <c r="H206" s="6">
        <v>4544.99</v>
      </c>
      <c r="I206">
        <v>6640.32</v>
      </c>
      <c r="J206" t="s">
        <v>25</v>
      </c>
      <c r="K206">
        <v>0.16</v>
      </c>
      <c r="L206" s="4" t="s">
        <v>26</v>
      </c>
      <c r="M206" t="s">
        <v>18</v>
      </c>
    </row>
    <row r="207" spans="1:13" x14ac:dyDescent="0.3">
      <c r="A207">
        <v>1468</v>
      </c>
      <c r="B207" s="1">
        <v>45210</v>
      </c>
      <c r="C207" t="s">
        <v>23</v>
      </c>
      <c r="D207" t="s">
        <v>14</v>
      </c>
      <c r="E207">
        <v>46096.76</v>
      </c>
      <c r="F207">
        <v>10</v>
      </c>
      <c r="G207" t="s">
        <v>15</v>
      </c>
      <c r="H207" s="6">
        <v>4461.12</v>
      </c>
      <c r="I207">
        <v>5487.71</v>
      </c>
      <c r="J207" t="s">
        <v>16</v>
      </c>
      <c r="K207">
        <v>0.16</v>
      </c>
      <c r="L207" s="4" t="s">
        <v>31</v>
      </c>
      <c r="M207" t="s">
        <v>18</v>
      </c>
    </row>
    <row r="208" spans="1:13" x14ac:dyDescent="0.3">
      <c r="A208">
        <v>1217</v>
      </c>
      <c r="B208" s="1">
        <v>45086</v>
      </c>
      <c r="C208" t="s">
        <v>19</v>
      </c>
      <c r="D208" t="s">
        <v>27</v>
      </c>
      <c r="E208">
        <v>22622.73</v>
      </c>
      <c r="F208">
        <v>5</v>
      </c>
      <c r="G208" t="s">
        <v>28</v>
      </c>
      <c r="H208" s="6">
        <v>4684.13</v>
      </c>
      <c r="I208">
        <v>5517.74</v>
      </c>
      <c r="J208" t="s">
        <v>25</v>
      </c>
      <c r="K208">
        <v>0.18</v>
      </c>
      <c r="L208" s="4" t="s">
        <v>31</v>
      </c>
      <c r="M208" t="s">
        <v>22</v>
      </c>
    </row>
    <row r="209" spans="1:13" x14ac:dyDescent="0.3">
      <c r="A209">
        <v>1054</v>
      </c>
      <c r="B209" s="1">
        <v>45226</v>
      </c>
      <c r="C209" t="s">
        <v>23</v>
      </c>
      <c r="D209" t="s">
        <v>20</v>
      </c>
      <c r="E209">
        <v>58234.21</v>
      </c>
      <c r="F209">
        <v>31</v>
      </c>
      <c r="G209" t="s">
        <v>21</v>
      </c>
      <c r="H209" s="6">
        <v>2035.66</v>
      </c>
      <c r="I209">
        <v>2439.64</v>
      </c>
      <c r="J209" t="s">
        <v>16</v>
      </c>
      <c r="K209">
        <v>0.23</v>
      </c>
      <c r="L209" s="4" t="s">
        <v>26</v>
      </c>
      <c r="M209" t="s">
        <v>18</v>
      </c>
    </row>
    <row r="210" spans="1:13" x14ac:dyDescent="0.3">
      <c r="A210">
        <v>1462</v>
      </c>
      <c r="B210" s="1">
        <v>45354</v>
      </c>
      <c r="C210" t="s">
        <v>13</v>
      </c>
      <c r="D210" t="s">
        <v>20</v>
      </c>
      <c r="E210">
        <v>115300.94</v>
      </c>
      <c r="F210">
        <v>43</v>
      </c>
      <c r="G210" t="s">
        <v>15</v>
      </c>
      <c r="H210" s="6">
        <v>2869.21</v>
      </c>
      <c r="I210">
        <v>3482.36</v>
      </c>
      <c r="J210" t="s">
        <v>25</v>
      </c>
      <c r="K210">
        <v>0.23</v>
      </c>
      <c r="L210" s="4" t="s">
        <v>31</v>
      </c>
      <c r="M210" t="s">
        <v>22</v>
      </c>
    </row>
    <row r="211" spans="1:13" x14ac:dyDescent="0.3">
      <c r="A211">
        <v>1125</v>
      </c>
      <c r="B211" s="1">
        <v>45035</v>
      </c>
      <c r="C211" t="s">
        <v>13</v>
      </c>
      <c r="D211" t="s">
        <v>20</v>
      </c>
      <c r="E211">
        <v>33330.32</v>
      </c>
      <c r="F211">
        <v>11</v>
      </c>
      <c r="G211" t="s">
        <v>21</v>
      </c>
      <c r="H211" s="6">
        <v>3292.4</v>
      </c>
      <c r="I211">
        <v>3835.48</v>
      </c>
      <c r="J211" t="s">
        <v>16</v>
      </c>
      <c r="K211">
        <v>0.21</v>
      </c>
      <c r="L211" s="4" t="s">
        <v>31</v>
      </c>
      <c r="M211" t="s">
        <v>18</v>
      </c>
    </row>
    <row r="212" spans="1:13" x14ac:dyDescent="0.3">
      <c r="A212">
        <v>1398</v>
      </c>
      <c r="B212" s="1">
        <v>45415</v>
      </c>
      <c r="C212" t="s">
        <v>23</v>
      </c>
      <c r="D212" t="s">
        <v>20</v>
      </c>
      <c r="E212">
        <v>49528.56</v>
      </c>
      <c r="F212">
        <v>19</v>
      </c>
      <c r="G212" t="s">
        <v>15</v>
      </c>
      <c r="H212" s="6">
        <v>2308.4</v>
      </c>
      <c r="I212">
        <v>3218.23</v>
      </c>
      <c r="J212" t="s">
        <v>16</v>
      </c>
      <c r="K212">
        <v>0.19</v>
      </c>
      <c r="L212" s="4" t="s">
        <v>17</v>
      </c>
      <c r="M212" t="s">
        <v>18</v>
      </c>
    </row>
    <row r="213" spans="1:13" x14ac:dyDescent="0.3">
      <c r="A213">
        <v>1442</v>
      </c>
      <c r="B213" s="1">
        <v>44997</v>
      </c>
      <c r="C213" t="s">
        <v>13</v>
      </c>
      <c r="D213" t="s">
        <v>14</v>
      </c>
      <c r="E213">
        <v>21725.22</v>
      </c>
      <c r="F213">
        <v>8</v>
      </c>
      <c r="G213" t="s">
        <v>24</v>
      </c>
      <c r="H213" s="6">
        <v>2624.1</v>
      </c>
      <c r="I213">
        <v>3121.44</v>
      </c>
      <c r="J213" t="s">
        <v>16</v>
      </c>
      <c r="K213">
        <v>0.13</v>
      </c>
      <c r="L213" s="4" t="s">
        <v>17</v>
      </c>
      <c r="M213" t="s">
        <v>22</v>
      </c>
    </row>
    <row r="214" spans="1:13" x14ac:dyDescent="0.3">
      <c r="A214">
        <v>1285</v>
      </c>
      <c r="B214" s="1">
        <v>45152</v>
      </c>
      <c r="C214" t="s">
        <v>23</v>
      </c>
      <c r="D214" t="s">
        <v>20</v>
      </c>
      <c r="E214">
        <v>20980.73</v>
      </c>
      <c r="F214">
        <v>6</v>
      </c>
      <c r="G214" t="s">
        <v>28</v>
      </c>
      <c r="H214" s="6">
        <v>3838.85</v>
      </c>
      <c r="I214">
        <v>4856.6499999999996</v>
      </c>
      <c r="J214" t="s">
        <v>25</v>
      </c>
      <c r="K214">
        <v>0.28000000000000003</v>
      </c>
      <c r="L214" s="4" t="s">
        <v>26</v>
      </c>
      <c r="M214" t="s">
        <v>22</v>
      </c>
    </row>
    <row r="215" spans="1:13" x14ac:dyDescent="0.3">
      <c r="A215">
        <v>1397</v>
      </c>
      <c r="B215" s="1">
        <v>45304</v>
      </c>
      <c r="C215" t="s">
        <v>29</v>
      </c>
      <c r="D215" t="s">
        <v>20</v>
      </c>
      <c r="E215">
        <v>62453.3</v>
      </c>
      <c r="F215">
        <v>25</v>
      </c>
      <c r="G215" t="s">
        <v>28</v>
      </c>
      <c r="H215" s="6">
        <v>2662.27</v>
      </c>
      <c r="I215">
        <v>3568.76</v>
      </c>
      <c r="J215" t="s">
        <v>16</v>
      </c>
      <c r="K215">
        <v>0.3</v>
      </c>
      <c r="L215" s="4" t="s">
        <v>31</v>
      </c>
      <c r="M215" t="s">
        <v>18</v>
      </c>
    </row>
    <row r="216" spans="1:13" x14ac:dyDescent="0.3">
      <c r="A216">
        <v>1080</v>
      </c>
      <c r="B216" s="1">
        <v>45273</v>
      </c>
      <c r="C216" t="s">
        <v>23</v>
      </c>
      <c r="D216" t="s">
        <v>14</v>
      </c>
      <c r="E216">
        <v>8987.74</v>
      </c>
      <c r="F216">
        <v>21</v>
      </c>
      <c r="G216" t="s">
        <v>28</v>
      </c>
      <c r="H216" s="6">
        <v>367.59</v>
      </c>
      <c r="I216">
        <v>497.66</v>
      </c>
      <c r="J216" t="s">
        <v>25</v>
      </c>
      <c r="K216">
        <v>0.14000000000000001</v>
      </c>
      <c r="L216" s="4" t="s">
        <v>31</v>
      </c>
      <c r="M216" t="s">
        <v>18</v>
      </c>
    </row>
    <row r="217" spans="1:13" x14ac:dyDescent="0.3">
      <c r="A217">
        <v>1125</v>
      </c>
      <c r="B217" s="1">
        <v>45203</v>
      </c>
      <c r="C217" t="s">
        <v>23</v>
      </c>
      <c r="D217" t="s">
        <v>20</v>
      </c>
      <c r="E217">
        <v>12893.05</v>
      </c>
      <c r="F217">
        <v>16</v>
      </c>
      <c r="G217" t="s">
        <v>15</v>
      </c>
      <c r="H217" s="6">
        <v>820.25</v>
      </c>
      <c r="I217">
        <v>1020.02</v>
      </c>
      <c r="J217" t="s">
        <v>25</v>
      </c>
      <c r="K217">
        <v>0.21</v>
      </c>
      <c r="L217" s="4" t="s">
        <v>31</v>
      </c>
      <c r="M217" t="s">
        <v>22</v>
      </c>
    </row>
    <row r="218" spans="1:13" x14ac:dyDescent="0.3">
      <c r="A218">
        <v>1433</v>
      </c>
      <c r="B218" s="1">
        <v>45205</v>
      </c>
      <c r="C218" t="s">
        <v>13</v>
      </c>
      <c r="D218" t="s">
        <v>27</v>
      </c>
      <c r="E218">
        <v>24972.48</v>
      </c>
      <c r="F218">
        <v>8</v>
      </c>
      <c r="G218" t="s">
        <v>15</v>
      </c>
      <c r="H218" s="6">
        <v>3014.08</v>
      </c>
      <c r="I218">
        <v>4276.1099999999997</v>
      </c>
      <c r="J218" t="s">
        <v>25</v>
      </c>
      <c r="K218">
        <v>0.27</v>
      </c>
      <c r="L218" s="4" t="s">
        <v>26</v>
      </c>
      <c r="M218" t="s">
        <v>22</v>
      </c>
    </row>
    <row r="219" spans="1:13" x14ac:dyDescent="0.3">
      <c r="A219">
        <v>1071</v>
      </c>
      <c r="B219" s="1">
        <v>45034</v>
      </c>
      <c r="C219" t="s">
        <v>13</v>
      </c>
      <c r="D219" t="s">
        <v>27</v>
      </c>
      <c r="E219">
        <v>112377.92</v>
      </c>
      <c r="F219">
        <v>50</v>
      </c>
      <c r="G219" t="s">
        <v>28</v>
      </c>
      <c r="H219" s="6">
        <v>1900.01</v>
      </c>
      <c r="I219">
        <v>2613.44</v>
      </c>
      <c r="J219" t="s">
        <v>25</v>
      </c>
      <c r="K219">
        <v>0.14000000000000001</v>
      </c>
      <c r="L219" s="4" t="s">
        <v>26</v>
      </c>
      <c r="M219" t="s">
        <v>22</v>
      </c>
    </row>
    <row r="220" spans="1:13" x14ac:dyDescent="0.3">
      <c r="A220">
        <v>1066</v>
      </c>
      <c r="B220" s="1">
        <v>45242</v>
      </c>
      <c r="C220" t="s">
        <v>32</v>
      </c>
      <c r="D220" t="s">
        <v>14</v>
      </c>
      <c r="E220">
        <v>3817.35</v>
      </c>
      <c r="F220">
        <v>2</v>
      </c>
      <c r="G220" t="s">
        <v>24</v>
      </c>
      <c r="H220" s="6">
        <v>1741.03</v>
      </c>
      <c r="I220">
        <v>2120.75</v>
      </c>
      <c r="J220" t="s">
        <v>25</v>
      </c>
      <c r="K220">
        <v>0.1</v>
      </c>
      <c r="L220" s="4" t="s">
        <v>26</v>
      </c>
      <c r="M220" t="s">
        <v>22</v>
      </c>
    </row>
    <row r="221" spans="1:13" x14ac:dyDescent="0.3">
      <c r="A221">
        <v>1442</v>
      </c>
      <c r="B221" s="1">
        <v>45168</v>
      </c>
      <c r="C221" t="s">
        <v>32</v>
      </c>
      <c r="D221" t="s">
        <v>14</v>
      </c>
      <c r="E221">
        <v>22406.27</v>
      </c>
      <c r="F221">
        <v>28</v>
      </c>
      <c r="G221" t="s">
        <v>28</v>
      </c>
      <c r="H221" s="6">
        <v>808.26</v>
      </c>
      <c r="I221">
        <v>941.44</v>
      </c>
      <c r="J221" t="s">
        <v>16</v>
      </c>
      <c r="K221">
        <v>0.15</v>
      </c>
      <c r="L221" s="4" t="s">
        <v>31</v>
      </c>
      <c r="M221" t="s">
        <v>18</v>
      </c>
    </row>
    <row r="222" spans="1:13" x14ac:dyDescent="0.3">
      <c r="A222">
        <v>1309</v>
      </c>
      <c r="B222" s="1">
        <v>45342</v>
      </c>
      <c r="C222" t="s">
        <v>29</v>
      </c>
      <c r="D222" t="s">
        <v>27</v>
      </c>
      <c r="E222">
        <v>107376.94</v>
      </c>
      <c r="F222">
        <v>26</v>
      </c>
      <c r="G222" t="s">
        <v>28</v>
      </c>
      <c r="H222" s="6">
        <v>3974.1</v>
      </c>
      <c r="I222">
        <v>5098.62</v>
      </c>
      <c r="J222" t="s">
        <v>16</v>
      </c>
      <c r="K222">
        <v>0.19</v>
      </c>
      <c r="L222" s="4" t="s">
        <v>26</v>
      </c>
      <c r="M222" t="s">
        <v>22</v>
      </c>
    </row>
    <row r="223" spans="1:13" x14ac:dyDescent="0.3">
      <c r="A223">
        <v>1097</v>
      </c>
      <c r="B223" s="1">
        <v>45198</v>
      </c>
      <c r="C223" t="s">
        <v>32</v>
      </c>
      <c r="D223" t="s">
        <v>20</v>
      </c>
      <c r="E223">
        <v>39015.050000000003</v>
      </c>
      <c r="F223">
        <v>16</v>
      </c>
      <c r="G223" t="s">
        <v>28</v>
      </c>
      <c r="H223" s="6">
        <v>2356.09</v>
      </c>
      <c r="I223">
        <v>2937.88</v>
      </c>
      <c r="J223" t="s">
        <v>16</v>
      </c>
      <c r="K223">
        <v>0.17</v>
      </c>
      <c r="L223" s="4" t="s">
        <v>31</v>
      </c>
      <c r="M223" t="s">
        <v>18</v>
      </c>
    </row>
    <row r="224" spans="1:13" x14ac:dyDescent="0.3">
      <c r="A224">
        <v>1116</v>
      </c>
      <c r="B224" s="1">
        <v>44958</v>
      </c>
      <c r="C224" t="s">
        <v>23</v>
      </c>
      <c r="D224" t="s">
        <v>30</v>
      </c>
      <c r="E224">
        <v>12892.96</v>
      </c>
      <c r="F224">
        <v>19</v>
      </c>
      <c r="G224" t="s">
        <v>21</v>
      </c>
      <c r="H224" s="6">
        <v>699.71</v>
      </c>
      <c r="I224">
        <v>771.11</v>
      </c>
      <c r="J224" t="s">
        <v>25</v>
      </c>
      <c r="K224">
        <v>0.12</v>
      </c>
      <c r="L224" s="4" t="s">
        <v>26</v>
      </c>
      <c r="M224" t="s">
        <v>22</v>
      </c>
    </row>
    <row r="225" spans="1:13" x14ac:dyDescent="0.3">
      <c r="A225">
        <v>1262</v>
      </c>
      <c r="B225" s="1">
        <v>45623</v>
      </c>
      <c r="C225" t="s">
        <v>13</v>
      </c>
      <c r="D225" t="s">
        <v>27</v>
      </c>
      <c r="E225">
        <v>262694.84000000003</v>
      </c>
      <c r="F225">
        <v>48</v>
      </c>
      <c r="G225" t="s">
        <v>15</v>
      </c>
      <c r="H225" s="6">
        <v>4267.1899999999996</v>
      </c>
      <c r="I225">
        <v>5528.09</v>
      </c>
      <c r="J225" t="s">
        <v>25</v>
      </c>
      <c r="K225">
        <v>0.01</v>
      </c>
      <c r="L225" s="4" t="s">
        <v>31</v>
      </c>
      <c r="M225" t="s">
        <v>22</v>
      </c>
    </row>
    <row r="226" spans="1:13" x14ac:dyDescent="0.3">
      <c r="A226">
        <v>1220</v>
      </c>
      <c r="B226" s="1">
        <v>45116</v>
      </c>
      <c r="C226" t="s">
        <v>32</v>
      </c>
      <c r="D226" t="s">
        <v>14</v>
      </c>
      <c r="E226">
        <v>79542.89</v>
      </c>
      <c r="F226">
        <v>29</v>
      </c>
      <c r="G226" t="s">
        <v>15</v>
      </c>
      <c r="H226" s="6">
        <v>2840.87</v>
      </c>
      <c r="I226">
        <v>3757.34</v>
      </c>
      <c r="J226" t="s">
        <v>16</v>
      </c>
      <c r="K226">
        <v>0.27</v>
      </c>
      <c r="L226" s="4" t="s">
        <v>26</v>
      </c>
      <c r="M226" t="s">
        <v>22</v>
      </c>
    </row>
    <row r="227" spans="1:13" x14ac:dyDescent="0.3">
      <c r="A227">
        <v>1409</v>
      </c>
      <c r="B227" s="1">
        <v>45316</v>
      </c>
      <c r="C227" t="s">
        <v>32</v>
      </c>
      <c r="D227" t="s">
        <v>20</v>
      </c>
      <c r="E227">
        <v>76496.89</v>
      </c>
      <c r="F227">
        <v>17</v>
      </c>
      <c r="G227" t="s">
        <v>24</v>
      </c>
      <c r="H227" s="6">
        <v>3080.09</v>
      </c>
      <c r="I227">
        <v>4545.2700000000004</v>
      </c>
      <c r="J227" t="s">
        <v>25</v>
      </c>
      <c r="K227">
        <v>0.01</v>
      </c>
      <c r="L227" s="4" t="s">
        <v>17</v>
      </c>
      <c r="M227" t="s">
        <v>18</v>
      </c>
    </row>
    <row r="228" spans="1:13" x14ac:dyDescent="0.3">
      <c r="A228">
        <v>1026</v>
      </c>
      <c r="B228" s="1">
        <v>45516</v>
      </c>
      <c r="C228" t="s">
        <v>29</v>
      </c>
      <c r="D228" t="s">
        <v>27</v>
      </c>
      <c r="E228">
        <v>35713.53</v>
      </c>
      <c r="F228">
        <v>47</v>
      </c>
      <c r="G228" t="s">
        <v>24</v>
      </c>
      <c r="H228" s="6">
        <v>624.32000000000005</v>
      </c>
      <c r="I228">
        <v>863.48</v>
      </c>
      <c r="J228" t="s">
        <v>25</v>
      </c>
      <c r="K228">
        <v>0.12</v>
      </c>
      <c r="L228" s="4" t="s">
        <v>26</v>
      </c>
      <c r="M228" t="s">
        <v>22</v>
      </c>
    </row>
    <row r="229" spans="1:13" x14ac:dyDescent="0.3">
      <c r="A229">
        <v>1094</v>
      </c>
      <c r="B229" s="1">
        <v>44978</v>
      </c>
      <c r="C229" t="s">
        <v>29</v>
      </c>
      <c r="D229" t="s">
        <v>14</v>
      </c>
      <c r="E229">
        <v>87287.99</v>
      </c>
      <c r="F229">
        <v>37</v>
      </c>
      <c r="G229" t="s">
        <v>24</v>
      </c>
      <c r="H229" s="6">
        <v>2187.7399999999998</v>
      </c>
      <c r="I229">
        <v>3188.02</v>
      </c>
      <c r="J229" t="s">
        <v>16</v>
      </c>
      <c r="K229">
        <v>0.26</v>
      </c>
      <c r="L229" s="4" t="s">
        <v>26</v>
      </c>
      <c r="M229" t="s">
        <v>18</v>
      </c>
    </row>
    <row r="230" spans="1:13" x14ac:dyDescent="0.3">
      <c r="A230">
        <v>1445</v>
      </c>
      <c r="B230" s="1">
        <v>45367</v>
      </c>
      <c r="C230" t="s">
        <v>23</v>
      </c>
      <c r="D230" t="s">
        <v>27</v>
      </c>
      <c r="E230">
        <v>124979.58</v>
      </c>
      <c r="F230">
        <v>44</v>
      </c>
      <c r="G230" t="s">
        <v>15</v>
      </c>
      <c r="H230" s="6">
        <v>3337.73</v>
      </c>
      <c r="I230">
        <v>3787.26</v>
      </c>
      <c r="J230" t="s">
        <v>16</v>
      </c>
      <c r="K230">
        <v>0.25</v>
      </c>
      <c r="L230" s="4" t="s">
        <v>26</v>
      </c>
      <c r="M230" t="s">
        <v>18</v>
      </c>
    </row>
    <row r="231" spans="1:13" x14ac:dyDescent="0.3">
      <c r="A231">
        <v>1162</v>
      </c>
      <c r="B231" s="1">
        <v>45088</v>
      </c>
      <c r="C231" t="s">
        <v>13</v>
      </c>
      <c r="D231" t="s">
        <v>14</v>
      </c>
      <c r="E231">
        <v>2749.82</v>
      </c>
      <c r="F231">
        <v>11</v>
      </c>
      <c r="G231" t="s">
        <v>15</v>
      </c>
      <c r="H231" s="6">
        <v>196.21</v>
      </c>
      <c r="I231">
        <v>268.8</v>
      </c>
      <c r="J231" t="s">
        <v>16</v>
      </c>
      <c r="K231">
        <v>7.0000000000000007E-2</v>
      </c>
      <c r="L231" s="4" t="s">
        <v>31</v>
      </c>
      <c r="M231" t="s">
        <v>18</v>
      </c>
    </row>
    <row r="232" spans="1:13" x14ac:dyDescent="0.3">
      <c r="A232">
        <v>1165</v>
      </c>
      <c r="B232" s="1">
        <v>44966</v>
      </c>
      <c r="C232" t="s">
        <v>29</v>
      </c>
      <c r="D232" t="s">
        <v>30</v>
      </c>
      <c r="E232">
        <v>1470.51</v>
      </c>
      <c r="F232">
        <v>13</v>
      </c>
      <c r="G232" t="s">
        <v>15</v>
      </c>
      <c r="H232" s="6">
        <v>106.65</v>
      </c>
      <c r="I232">
        <v>139.65</v>
      </c>
      <c r="J232" t="s">
        <v>16</v>
      </c>
      <c r="K232">
        <v>0.19</v>
      </c>
      <c r="L232" s="4" t="s">
        <v>17</v>
      </c>
      <c r="M232" t="s">
        <v>18</v>
      </c>
    </row>
    <row r="233" spans="1:13" x14ac:dyDescent="0.3">
      <c r="A233">
        <v>1048</v>
      </c>
      <c r="B233" s="1">
        <v>45100</v>
      </c>
      <c r="C233" t="s">
        <v>32</v>
      </c>
      <c r="D233" t="s">
        <v>14</v>
      </c>
      <c r="E233">
        <v>4668.58</v>
      </c>
      <c r="F233">
        <v>2</v>
      </c>
      <c r="G233" t="s">
        <v>21</v>
      </c>
      <c r="H233" s="6">
        <v>1941.44</v>
      </c>
      <c r="I233">
        <v>2457.15</v>
      </c>
      <c r="J233" t="s">
        <v>25</v>
      </c>
      <c r="K233">
        <v>0.05</v>
      </c>
      <c r="L233" s="4" t="s">
        <v>26</v>
      </c>
      <c r="M233" t="s">
        <v>22</v>
      </c>
    </row>
    <row r="234" spans="1:13" x14ac:dyDescent="0.3">
      <c r="A234">
        <v>1227</v>
      </c>
      <c r="B234" s="1">
        <v>45463</v>
      </c>
      <c r="C234" t="s">
        <v>13</v>
      </c>
      <c r="D234" t="s">
        <v>14</v>
      </c>
      <c r="E234">
        <v>138596.03</v>
      </c>
      <c r="F234">
        <v>35</v>
      </c>
      <c r="G234" t="s">
        <v>21</v>
      </c>
      <c r="H234" s="6">
        <v>3319.67</v>
      </c>
      <c r="I234">
        <v>4658.6899999999996</v>
      </c>
      <c r="J234" t="s">
        <v>16</v>
      </c>
      <c r="K234">
        <v>0.15</v>
      </c>
      <c r="L234" s="4" t="s">
        <v>26</v>
      </c>
      <c r="M234" t="s">
        <v>18</v>
      </c>
    </row>
    <row r="235" spans="1:13" x14ac:dyDescent="0.3">
      <c r="A235">
        <v>1382</v>
      </c>
      <c r="B235" s="1">
        <v>45423</v>
      </c>
      <c r="C235" t="s">
        <v>13</v>
      </c>
      <c r="D235" t="s">
        <v>20</v>
      </c>
      <c r="E235">
        <v>25313.58</v>
      </c>
      <c r="F235">
        <v>4</v>
      </c>
      <c r="G235" t="s">
        <v>15</v>
      </c>
      <c r="H235" s="6">
        <v>4997.58</v>
      </c>
      <c r="I235">
        <v>7031.55</v>
      </c>
      <c r="J235" t="s">
        <v>16</v>
      </c>
      <c r="K235">
        <v>0.1</v>
      </c>
      <c r="L235" s="4" t="s">
        <v>26</v>
      </c>
      <c r="M235" t="s">
        <v>22</v>
      </c>
    </row>
    <row r="236" spans="1:13" x14ac:dyDescent="0.3">
      <c r="A236">
        <v>1218</v>
      </c>
      <c r="B236" s="1">
        <v>45176</v>
      </c>
      <c r="C236" t="s">
        <v>32</v>
      </c>
      <c r="D236" t="s">
        <v>20</v>
      </c>
      <c r="E236">
        <v>12805.76</v>
      </c>
      <c r="F236">
        <v>12</v>
      </c>
      <c r="G236" t="s">
        <v>21</v>
      </c>
      <c r="H236" s="6">
        <v>1253.25</v>
      </c>
      <c r="I236">
        <v>1442.09</v>
      </c>
      <c r="J236" t="s">
        <v>25</v>
      </c>
      <c r="K236">
        <v>0.26</v>
      </c>
      <c r="L236" s="4" t="s">
        <v>17</v>
      </c>
      <c r="M236" t="s">
        <v>18</v>
      </c>
    </row>
    <row r="237" spans="1:13" x14ac:dyDescent="0.3">
      <c r="A237">
        <v>1315</v>
      </c>
      <c r="B237" s="1">
        <v>45005</v>
      </c>
      <c r="C237" t="s">
        <v>29</v>
      </c>
      <c r="D237" t="s">
        <v>30</v>
      </c>
      <c r="E237">
        <v>9523.4500000000007</v>
      </c>
      <c r="F237">
        <v>4</v>
      </c>
      <c r="G237" t="s">
        <v>15</v>
      </c>
      <c r="H237" s="6">
        <v>2548.75</v>
      </c>
      <c r="I237">
        <v>2834.36</v>
      </c>
      <c r="J237" t="s">
        <v>16</v>
      </c>
      <c r="K237">
        <v>0.16</v>
      </c>
      <c r="L237" s="4" t="s">
        <v>26</v>
      </c>
      <c r="M237" t="s">
        <v>22</v>
      </c>
    </row>
    <row r="238" spans="1:13" x14ac:dyDescent="0.3">
      <c r="A238">
        <v>1297</v>
      </c>
      <c r="B238" s="1">
        <v>45040</v>
      </c>
      <c r="C238" t="s">
        <v>32</v>
      </c>
      <c r="D238" t="s">
        <v>20</v>
      </c>
      <c r="E238">
        <v>26642.44</v>
      </c>
      <c r="F238">
        <v>25</v>
      </c>
      <c r="G238" t="s">
        <v>24</v>
      </c>
      <c r="H238" s="6">
        <v>815.38</v>
      </c>
      <c r="I238">
        <v>1211.02</v>
      </c>
      <c r="J238" t="s">
        <v>16</v>
      </c>
      <c r="K238">
        <v>0.12</v>
      </c>
      <c r="L238" s="4" t="s">
        <v>31</v>
      </c>
      <c r="M238" t="s">
        <v>18</v>
      </c>
    </row>
    <row r="239" spans="1:13" x14ac:dyDescent="0.3">
      <c r="A239">
        <v>1096</v>
      </c>
      <c r="B239" s="1">
        <v>45336</v>
      </c>
      <c r="C239" t="s">
        <v>13</v>
      </c>
      <c r="D239" t="s">
        <v>14</v>
      </c>
      <c r="E239">
        <v>190135.83</v>
      </c>
      <c r="F239">
        <v>49</v>
      </c>
      <c r="G239" t="s">
        <v>24</v>
      </c>
      <c r="H239" s="6">
        <v>3634.72</v>
      </c>
      <c r="I239">
        <v>4311.47</v>
      </c>
      <c r="J239" t="s">
        <v>25</v>
      </c>
      <c r="K239">
        <v>0.1</v>
      </c>
      <c r="L239" s="4" t="s">
        <v>31</v>
      </c>
      <c r="M239" t="s">
        <v>22</v>
      </c>
    </row>
    <row r="240" spans="1:13" x14ac:dyDescent="0.3">
      <c r="A240">
        <v>1439</v>
      </c>
      <c r="B240" s="1">
        <v>45534</v>
      </c>
      <c r="C240" t="s">
        <v>19</v>
      </c>
      <c r="D240" t="s">
        <v>20</v>
      </c>
      <c r="E240">
        <v>161196.78</v>
      </c>
      <c r="F240">
        <v>37</v>
      </c>
      <c r="G240" t="s">
        <v>15</v>
      </c>
      <c r="H240" s="6">
        <v>4060.75</v>
      </c>
      <c r="I240">
        <v>6050.93</v>
      </c>
      <c r="J240" t="s">
        <v>25</v>
      </c>
      <c r="K240">
        <v>0.28000000000000003</v>
      </c>
      <c r="L240" s="4" t="s">
        <v>26</v>
      </c>
      <c r="M240" t="s">
        <v>18</v>
      </c>
    </row>
    <row r="241" spans="1:13" x14ac:dyDescent="0.3">
      <c r="A241">
        <v>1055</v>
      </c>
      <c r="B241" s="1">
        <v>45402</v>
      </c>
      <c r="C241" t="s">
        <v>19</v>
      </c>
      <c r="D241" t="s">
        <v>20</v>
      </c>
      <c r="E241">
        <v>173271.25</v>
      </c>
      <c r="F241">
        <v>42</v>
      </c>
      <c r="G241" t="s">
        <v>15</v>
      </c>
      <c r="H241" s="6">
        <v>3609.99</v>
      </c>
      <c r="I241">
        <v>4209.7</v>
      </c>
      <c r="J241" t="s">
        <v>25</v>
      </c>
      <c r="K241">
        <v>0.02</v>
      </c>
      <c r="L241" s="4" t="s">
        <v>17</v>
      </c>
      <c r="M241" t="s">
        <v>22</v>
      </c>
    </row>
    <row r="242" spans="1:13" x14ac:dyDescent="0.3">
      <c r="A242">
        <v>1187</v>
      </c>
      <c r="B242" s="1">
        <v>45398</v>
      </c>
      <c r="C242" t="s">
        <v>23</v>
      </c>
      <c r="D242" t="s">
        <v>27</v>
      </c>
      <c r="E242">
        <v>109146.42</v>
      </c>
      <c r="F242">
        <v>26</v>
      </c>
      <c r="G242" t="s">
        <v>24</v>
      </c>
      <c r="H242" s="6">
        <v>4072.53</v>
      </c>
      <c r="I242">
        <v>4613.12</v>
      </c>
      <c r="J242" t="s">
        <v>25</v>
      </c>
      <c r="K242">
        <v>0.09</v>
      </c>
      <c r="L242" s="4" t="s">
        <v>31</v>
      </c>
      <c r="M242" t="s">
        <v>18</v>
      </c>
    </row>
    <row r="243" spans="1:13" x14ac:dyDescent="0.3">
      <c r="A243">
        <v>1220</v>
      </c>
      <c r="B243" s="1">
        <v>45239</v>
      </c>
      <c r="C243" t="s">
        <v>32</v>
      </c>
      <c r="D243" t="s">
        <v>20</v>
      </c>
      <c r="E243">
        <v>25590.1</v>
      </c>
      <c r="F243">
        <v>8</v>
      </c>
      <c r="G243" t="s">
        <v>15</v>
      </c>
      <c r="H243" s="6">
        <v>3426.79</v>
      </c>
      <c r="I243">
        <v>3808.05</v>
      </c>
      <c r="J243" t="s">
        <v>16</v>
      </c>
      <c r="K243">
        <v>0.16</v>
      </c>
      <c r="L243" s="4" t="s">
        <v>31</v>
      </c>
      <c r="M243" t="s">
        <v>18</v>
      </c>
    </row>
    <row r="244" spans="1:13" x14ac:dyDescent="0.3">
      <c r="A244">
        <v>1486</v>
      </c>
      <c r="B244" s="1">
        <v>45526</v>
      </c>
      <c r="C244" t="s">
        <v>32</v>
      </c>
      <c r="D244" t="s">
        <v>27</v>
      </c>
      <c r="E244">
        <v>7760.97</v>
      </c>
      <c r="F244">
        <v>4</v>
      </c>
      <c r="G244" t="s">
        <v>21</v>
      </c>
      <c r="H244" s="6">
        <v>1526.67</v>
      </c>
      <c r="I244">
        <v>1979.84</v>
      </c>
      <c r="J244" t="s">
        <v>25</v>
      </c>
      <c r="K244">
        <v>0.02</v>
      </c>
      <c r="L244" s="4" t="s">
        <v>26</v>
      </c>
      <c r="M244" t="s">
        <v>22</v>
      </c>
    </row>
    <row r="245" spans="1:13" x14ac:dyDescent="0.3">
      <c r="A245">
        <v>1171</v>
      </c>
      <c r="B245" s="1">
        <v>45317</v>
      </c>
      <c r="C245" t="s">
        <v>23</v>
      </c>
      <c r="D245" t="s">
        <v>20</v>
      </c>
      <c r="E245">
        <v>34078.589999999997</v>
      </c>
      <c r="F245">
        <v>15</v>
      </c>
      <c r="G245" t="s">
        <v>15</v>
      </c>
      <c r="H245" s="6">
        <v>2020.65</v>
      </c>
      <c r="I245">
        <v>2704.65</v>
      </c>
      <c r="J245" t="s">
        <v>25</v>
      </c>
      <c r="K245">
        <v>0.16</v>
      </c>
      <c r="L245" s="4" t="s">
        <v>17</v>
      </c>
      <c r="M245" t="s">
        <v>22</v>
      </c>
    </row>
    <row r="246" spans="1:13" x14ac:dyDescent="0.3">
      <c r="A246">
        <v>1167</v>
      </c>
      <c r="B246" s="1">
        <v>45312</v>
      </c>
      <c r="C246" t="s">
        <v>23</v>
      </c>
      <c r="D246" t="s">
        <v>20</v>
      </c>
      <c r="E246">
        <v>59446.8</v>
      </c>
      <c r="F246">
        <v>21</v>
      </c>
      <c r="G246" t="s">
        <v>21</v>
      </c>
      <c r="H246" s="6">
        <v>2881.27</v>
      </c>
      <c r="I246">
        <v>3370</v>
      </c>
      <c r="J246" t="s">
        <v>25</v>
      </c>
      <c r="K246">
        <v>0.16</v>
      </c>
      <c r="L246" s="4" t="s">
        <v>17</v>
      </c>
      <c r="M246" t="s">
        <v>22</v>
      </c>
    </row>
    <row r="247" spans="1:13" x14ac:dyDescent="0.3">
      <c r="A247">
        <v>1414</v>
      </c>
      <c r="B247" s="1">
        <v>45591</v>
      </c>
      <c r="C247" t="s">
        <v>23</v>
      </c>
      <c r="D247" t="s">
        <v>20</v>
      </c>
      <c r="E247">
        <v>49944.11</v>
      </c>
      <c r="F247">
        <v>33</v>
      </c>
      <c r="G247" t="s">
        <v>28</v>
      </c>
      <c r="H247" s="6">
        <v>1494.75</v>
      </c>
      <c r="I247">
        <v>1681.62</v>
      </c>
      <c r="J247" t="s">
        <v>25</v>
      </c>
      <c r="K247">
        <v>0.1</v>
      </c>
      <c r="L247" s="4" t="s">
        <v>17</v>
      </c>
      <c r="M247" t="s">
        <v>18</v>
      </c>
    </row>
    <row r="248" spans="1:13" x14ac:dyDescent="0.3">
      <c r="A248">
        <v>1035</v>
      </c>
      <c r="B248" s="1">
        <v>45495</v>
      </c>
      <c r="C248" t="s">
        <v>13</v>
      </c>
      <c r="D248" t="s">
        <v>14</v>
      </c>
      <c r="E248">
        <v>236220.46</v>
      </c>
      <c r="F248">
        <v>46</v>
      </c>
      <c r="G248" t="s">
        <v>28</v>
      </c>
      <c r="H248" s="6">
        <v>4922.6499999999996</v>
      </c>
      <c r="I248">
        <v>6846.97</v>
      </c>
      <c r="J248" t="s">
        <v>16</v>
      </c>
      <c r="K248">
        <v>0.25</v>
      </c>
      <c r="L248" s="4" t="s">
        <v>31</v>
      </c>
      <c r="M248" t="s">
        <v>22</v>
      </c>
    </row>
    <row r="249" spans="1:13" x14ac:dyDescent="0.3">
      <c r="A249">
        <v>1085</v>
      </c>
      <c r="B249" s="1">
        <v>45059</v>
      </c>
      <c r="C249" t="s">
        <v>32</v>
      </c>
      <c r="D249" t="s">
        <v>20</v>
      </c>
      <c r="E249">
        <v>2694.5</v>
      </c>
      <c r="F249">
        <v>10</v>
      </c>
      <c r="G249" t="s">
        <v>15</v>
      </c>
      <c r="H249" s="6">
        <v>214.49</v>
      </c>
      <c r="I249">
        <v>292.88</v>
      </c>
      <c r="J249" t="s">
        <v>16</v>
      </c>
      <c r="K249">
        <v>0.08</v>
      </c>
      <c r="L249" s="4" t="s">
        <v>31</v>
      </c>
      <c r="M249" t="s">
        <v>22</v>
      </c>
    </row>
    <row r="250" spans="1:13" x14ac:dyDescent="0.3">
      <c r="A250">
        <v>1226</v>
      </c>
      <c r="B250" s="1">
        <v>45296</v>
      </c>
      <c r="C250" t="s">
        <v>13</v>
      </c>
      <c r="D250" t="s">
        <v>27</v>
      </c>
      <c r="E250">
        <v>176335.81</v>
      </c>
      <c r="F250">
        <v>44</v>
      </c>
      <c r="G250" t="s">
        <v>21</v>
      </c>
      <c r="H250" s="6">
        <v>3724.59</v>
      </c>
      <c r="I250">
        <v>4218.5600000000004</v>
      </c>
      <c r="J250" t="s">
        <v>25</v>
      </c>
      <c r="K250">
        <v>0.05</v>
      </c>
      <c r="L250" s="4" t="s">
        <v>31</v>
      </c>
      <c r="M250" t="s">
        <v>22</v>
      </c>
    </row>
    <row r="251" spans="1:13" x14ac:dyDescent="0.3">
      <c r="A251">
        <v>1269</v>
      </c>
      <c r="B251" s="1">
        <v>44966</v>
      </c>
      <c r="C251" t="s">
        <v>23</v>
      </c>
      <c r="D251" t="s">
        <v>20</v>
      </c>
      <c r="E251">
        <v>114473.09</v>
      </c>
      <c r="F251">
        <v>30</v>
      </c>
      <c r="G251" t="s">
        <v>21</v>
      </c>
      <c r="H251" s="6">
        <v>3883.94</v>
      </c>
      <c r="I251">
        <v>5299.68</v>
      </c>
      <c r="J251" t="s">
        <v>16</v>
      </c>
      <c r="K251">
        <v>0.28000000000000003</v>
      </c>
      <c r="L251" s="4" t="s">
        <v>17</v>
      </c>
      <c r="M251" t="s">
        <v>18</v>
      </c>
    </row>
    <row r="252" spans="1:13" x14ac:dyDescent="0.3">
      <c r="A252">
        <v>1239</v>
      </c>
      <c r="B252" s="1">
        <v>45651</v>
      </c>
      <c r="C252" t="s">
        <v>32</v>
      </c>
      <c r="D252" t="s">
        <v>30</v>
      </c>
      <c r="E252">
        <v>164346.88</v>
      </c>
      <c r="F252">
        <v>50</v>
      </c>
      <c r="G252" t="s">
        <v>21</v>
      </c>
      <c r="H252" s="6">
        <v>3021.94</v>
      </c>
      <c r="I252">
        <v>4268.75</v>
      </c>
      <c r="J252" t="s">
        <v>25</v>
      </c>
      <c r="K252">
        <v>0.23</v>
      </c>
      <c r="L252" s="4" t="s">
        <v>17</v>
      </c>
      <c r="M252" t="s">
        <v>18</v>
      </c>
    </row>
    <row r="253" spans="1:13" x14ac:dyDescent="0.3">
      <c r="A253">
        <v>1206</v>
      </c>
      <c r="B253" s="1">
        <v>45157</v>
      </c>
      <c r="C253" t="s">
        <v>13</v>
      </c>
      <c r="D253" t="s">
        <v>20</v>
      </c>
      <c r="E253">
        <v>6258.9</v>
      </c>
      <c r="F253">
        <v>44</v>
      </c>
      <c r="G253" t="s">
        <v>24</v>
      </c>
      <c r="H253" s="6">
        <v>170.82</v>
      </c>
      <c r="I253">
        <v>194.86</v>
      </c>
      <c r="J253" t="s">
        <v>25</v>
      </c>
      <c r="K253">
        <v>0.27</v>
      </c>
      <c r="L253" s="4" t="s">
        <v>17</v>
      </c>
      <c r="M253" t="s">
        <v>18</v>
      </c>
    </row>
    <row r="254" spans="1:13" x14ac:dyDescent="0.3">
      <c r="A254">
        <v>1249</v>
      </c>
      <c r="B254" s="1">
        <v>45608</v>
      </c>
      <c r="C254" t="s">
        <v>13</v>
      </c>
      <c r="D254" t="s">
        <v>27</v>
      </c>
      <c r="E254">
        <v>129410.45</v>
      </c>
      <c r="F254">
        <v>33</v>
      </c>
      <c r="G254" t="s">
        <v>28</v>
      </c>
      <c r="H254" s="6">
        <v>3890.39</v>
      </c>
      <c r="I254">
        <v>5523.28</v>
      </c>
      <c r="J254" t="s">
        <v>25</v>
      </c>
      <c r="K254">
        <v>0.28999999999999998</v>
      </c>
      <c r="L254" s="4" t="s">
        <v>26</v>
      </c>
      <c r="M254" t="s">
        <v>22</v>
      </c>
    </row>
    <row r="255" spans="1:13" x14ac:dyDescent="0.3">
      <c r="A255">
        <v>1300</v>
      </c>
      <c r="B255" s="1">
        <v>45257</v>
      </c>
      <c r="C255" t="s">
        <v>23</v>
      </c>
      <c r="D255" t="s">
        <v>20</v>
      </c>
      <c r="E255">
        <v>7902.19</v>
      </c>
      <c r="G255" t="s">
        <v>15</v>
      </c>
      <c r="H255" s="6">
        <v>3013.78</v>
      </c>
      <c r="I255">
        <v>4489.88</v>
      </c>
      <c r="J255" t="s">
        <v>16</v>
      </c>
      <c r="K255">
        <v>0.12</v>
      </c>
      <c r="L255" s="4" t="s">
        <v>17</v>
      </c>
      <c r="M255" t="s">
        <v>22</v>
      </c>
    </row>
    <row r="256" spans="1:13" x14ac:dyDescent="0.3">
      <c r="A256">
        <v>1417</v>
      </c>
      <c r="B256" s="1">
        <v>45366</v>
      </c>
      <c r="C256" t="s">
        <v>32</v>
      </c>
      <c r="D256" t="s">
        <v>27</v>
      </c>
      <c r="E256">
        <v>10155.209999999999</v>
      </c>
      <c r="G256" t="s">
        <v>24</v>
      </c>
      <c r="H256" s="6">
        <v>2807.32</v>
      </c>
      <c r="I256">
        <v>3563.23</v>
      </c>
      <c r="J256" t="s">
        <v>25</v>
      </c>
      <c r="K256">
        <v>0.05</v>
      </c>
      <c r="L256" s="4" t="s">
        <v>26</v>
      </c>
      <c r="M256" t="s">
        <v>22</v>
      </c>
    </row>
    <row r="257" spans="1:13" x14ac:dyDescent="0.3">
      <c r="A257">
        <v>1218</v>
      </c>
      <c r="B257" s="1">
        <v>44965</v>
      </c>
      <c r="C257" t="s">
        <v>23</v>
      </c>
      <c r="D257" t="s">
        <v>14</v>
      </c>
      <c r="E257">
        <v>113051.37</v>
      </c>
      <c r="F257">
        <v>31</v>
      </c>
      <c r="G257" t="s">
        <v>15</v>
      </c>
      <c r="H257" s="6">
        <v>3045.84</v>
      </c>
      <c r="I257">
        <v>3921.31</v>
      </c>
      <c r="J257" t="s">
        <v>25</v>
      </c>
      <c r="K257">
        <v>7.0000000000000007E-2</v>
      </c>
      <c r="L257" s="4" t="s">
        <v>17</v>
      </c>
      <c r="M257" t="s">
        <v>18</v>
      </c>
    </row>
    <row r="258" spans="1:13" x14ac:dyDescent="0.3">
      <c r="A258">
        <v>1323</v>
      </c>
      <c r="B258" s="1">
        <v>45601</v>
      </c>
      <c r="C258" t="s">
        <v>32</v>
      </c>
      <c r="D258" t="s">
        <v>20</v>
      </c>
      <c r="E258">
        <v>103304.26</v>
      </c>
      <c r="F258">
        <v>30</v>
      </c>
      <c r="G258" t="s">
        <v>24</v>
      </c>
      <c r="H258" s="6">
        <v>3163.06</v>
      </c>
      <c r="I258">
        <v>3913.04</v>
      </c>
      <c r="J258" t="s">
        <v>25</v>
      </c>
      <c r="K258">
        <v>0.12</v>
      </c>
      <c r="L258" s="4" t="s">
        <v>17</v>
      </c>
      <c r="M258" t="s">
        <v>18</v>
      </c>
    </row>
    <row r="259" spans="1:13" x14ac:dyDescent="0.3">
      <c r="A259">
        <v>1162</v>
      </c>
      <c r="B259" s="1">
        <v>45125</v>
      </c>
      <c r="C259" t="s">
        <v>19</v>
      </c>
      <c r="D259" t="s">
        <v>30</v>
      </c>
      <c r="E259">
        <v>29532.99</v>
      </c>
      <c r="F259">
        <v>48</v>
      </c>
      <c r="G259" t="s">
        <v>28</v>
      </c>
      <c r="H259" s="6">
        <v>618.84</v>
      </c>
      <c r="I259">
        <v>741.29</v>
      </c>
      <c r="J259" t="s">
        <v>16</v>
      </c>
      <c r="K259">
        <v>0.17</v>
      </c>
      <c r="L259" s="4" t="s">
        <v>26</v>
      </c>
      <c r="M259" t="s">
        <v>18</v>
      </c>
    </row>
    <row r="260" spans="1:13" x14ac:dyDescent="0.3">
      <c r="A260">
        <v>1015</v>
      </c>
      <c r="B260" s="1">
        <v>45528</v>
      </c>
      <c r="C260" t="s">
        <v>29</v>
      </c>
      <c r="D260" t="s">
        <v>27</v>
      </c>
      <c r="E260">
        <v>143830.57999999999</v>
      </c>
      <c r="F260">
        <v>48</v>
      </c>
      <c r="G260" t="s">
        <v>15</v>
      </c>
      <c r="H260" s="6">
        <v>3222.73</v>
      </c>
      <c r="I260">
        <v>3891.52</v>
      </c>
      <c r="J260" t="s">
        <v>25</v>
      </c>
      <c r="K260">
        <v>0.23</v>
      </c>
      <c r="L260" s="4" t="s">
        <v>31</v>
      </c>
      <c r="M260" t="s">
        <v>22</v>
      </c>
    </row>
    <row r="261" spans="1:13" x14ac:dyDescent="0.3">
      <c r="A261">
        <v>1305</v>
      </c>
      <c r="B261" s="1">
        <v>45598</v>
      </c>
      <c r="C261" t="s">
        <v>29</v>
      </c>
      <c r="D261" t="s">
        <v>20</v>
      </c>
      <c r="E261">
        <v>43403.24</v>
      </c>
      <c r="F261">
        <v>8</v>
      </c>
      <c r="G261" t="s">
        <v>24</v>
      </c>
      <c r="H261" s="6">
        <v>4739.08</v>
      </c>
      <c r="I261">
        <v>5897.18</v>
      </c>
      <c r="J261" t="s">
        <v>25</v>
      </c>
      <c r="K261">
        <v>0.08</v>
      </c>
      <c r="L261" s="4" t="s">
        <v>17</v>
      </c>
      <c r="M261" t="s">
        <v>18</v>
      </c>
    </row>
    <row r="262" spans="1:13" x14ac:dyDescent="0.3">
      <c r="A262">
        <v>1073</v>
      </c>
      <c r="B262" s="1">
        <v>45061</v>
      </c>
      <c r="C262" t="s">
        <v>29</v>
      </c>
      <c r="D262" t="s">
        <v>20</v>
      </c>
      <c r="E262">
        <v>43662.73</v>
      </c>
      <c r="F262">
        <v>31</v>
      </c>
      <c r="G262" t="s">
        <v>21</v>
      </c>
      <c r="H262" s="6">
        <v>1172</v>
      </c>
      <c r="I262">
        <v>1600.54</v>
      </c>
      <c r="J262" t="s">
        <v>16</v>
      </c>
      <c r="K262">
        <v>0.12</v>
      </c>
      <c r="L262" s="4" t="s">
        <v>17</v>
      </c>
      <c r="M262" t="s">
        <v>22</v>
      </c>
    </row>
    <row r="263" spans="1:13" x14ac:dyDescent="0.3">
      <c r="A263">
        <v>1147</v>
      </c>
      <c r="B263" s="1">
        <v>45489</v>
      </c>
      <c r="C263" t="s">
        <v>23</v>
      </c>
      <c r="D263" t="s">
        <v>14</v>
      </c>
      <c r="E263">
        <v>87914.53</v>
      </c>
      <c r="F263">
        <v>42</v>
      </c>
      <c r="G263" t="s">
        <v>24</v>
      </c>
      <c r="H263" s="6">
        <v>1664.81</v>
      </c>
      <c r="I263">
        <v>2378.64</v>
      </c>
      <c r="J263" t="s">
        <v>16</v>
      </c>
      <c r="K263">
        <v>0.12</v>
      </c>
      <c r="L263" s="4" t="s">
        <v>31</v>
      </c>
      <c r="M263" t="s">
        <v>18</v>
      </c>
    </row>
    <row r="264" spans="1:13" x14ac:dyDescent="0.3">
      <c r="A264">
        <v>1089</v>
      </c>
      <c r="B264" s="1">
        <v>45295</v>
      </c>
      <c r="C264" t="s">
        <v>19</v>
      </c>
      <c r="D264" t="s">
        <v>14</v>
      </c>
      <c r="E264">
        <v>5151.83</v>
      </c>
      <c r="F264">
        <v>30</v>
      </c>
      <c r="G264" t="s">
        <v>15</v>
      </c>
      <c r="H264" s="6">
        <v>170.55</v>
      </c>
      <c r="I264">
        <v>241.87</v>
      </c>
      <c r="J264" t="s">
        <v>16</v>
      </c>
      <c r="K264">
        <v>0.28999999999999998</v>
      </c>
      <c r="L264" s="4" t="s">
        <v>17</v>
      </c>
      <c r="M264" t="s">
        <v>18</v>
      </c>
    </row>
    <row r="265" spans="1:13" x14ac:dyDescent="0.3">
      <c r="A265">
        <v>1371</v>
      </c>
      <c r="B265" s="1">
        <v>45348</v>
      </c>
      <c r="C265" t="s">
        <v>32</v>
      </c>
      <c r="D265" t="s">
        <v>20</v>
      </c>
      <c r="E265">
        <v>11904.81</v>
      </c>
      <c r="F265">
        <v>23</v>
      </c>
      <c r="G265" t="s">
        <v>21</v>
      </c>
      <c r="H265" s="6">
        <v>519.73</v>
      </c>
      <c r="I265">
        <v>699.46</v>
      </c>
      <c r="J265" t="s">
        <v>16</v>
      </c>
      <c r="K265">
        <v>0.26</v>
      </c>
      <c r="L265" s="4" t="s">
        <v>31</v>
      </c>
      <c r="M265" t="s">
        <v>18</v>
      </c>
    </row>
    <row r="266" spans="1:13" x14ac:dyDescent="0.3">
      <c r="A266">
        <v>1258</v>
      </c>
      <c r="B266" s="1">
        <v>45152</v>
      </c>
      <c r="C266" t="s">
        <v>13</v>
      </c>
      <c r="D266" t="s">
        <v>14</v>
      </c>
      <c r="E266">
        <v>11408.6</v>
      </c>
      <c r="F266">
        <v>11</v>
      </c>
      <c r="G266" t="s">
        <v>28</v>
      </c>
      <c r="H266" s="6">
        <v>854.02</v>
      </c>
      <c r="I266">
        <v>1139.72</v>
      </c>
      <c r="J266" t="s">
        <v>16</v>
      </c>
      <c r="K266">
        <v>0.09</v>
      </c>
      <c r="L266" s="4" t="s">
        <v>26</v>
      </c>
      <c r="M266" t="s">
        <v>22</v>
      </c>
    </row>
    <row r="267" spans="1:13" x14ac:dyDescent="0.3">
      <c r="A267">
        <v>1035</v>
      </c>
      <c r="B267" s="1">
        <v>45563</v>
      </c>
      <c r="C267" t="s">
        <v>32</v>
      </c>
      <c r="D267" t="s">
        <v>14</v>
      </c>
      <c r="E267">
        <v>3715.75</v>
      </c>
      <c r="F267">
        <v>1</v>
      </c>
      <c r="G267" t="s">
        <v>24</v>
      </c>
      <c r="H267" s="6">
        <v>4182.6899999999996</v>
      </c>
      <c r="I267">
        <v>5308.22</v>
      </c>
      <c r="J267" t="s">
        <v>25</v>
      </c>
      <c r="K267">
        <v>0.3</v>
      </c>
      <c r="L267" s="4" t="s">
        <v>17</v>
      </c>
      <c r="M267" t="s">
        <v>22</v>
      </c>
    </row>
    <row r="268" spans="1:13" x14ac:dyDescent="0.3">
      <c r="A268">
        <v>1149</v>
      </c>
      <c r="B268" s="1">
        <v>45050</v>
      </c>
      <c r="C268" t="s">
        <v>13</v>
      </c>
      <c r="D268" t="s">
        <v>14</v>
      </c>
      <c r="E268">
        <v>135035.39000000001</v>
      </c>
      <c r="F268">
        <v>39</v>
      </c>
      <c r="G268" t="s">
        <v>28</v>
      </c>
      <c r="H268" s="6">
        <v>2862.09</v>
      </c>
      <c r="I268">
        <v>3497.42</v>
      </c>
      <c r="J268" t="s">
        <v>16</v>
      </c>
      <c r="K268">
        <v>0.01</v>
      </c>
      <c r="L268" s="4" t="s">
        <v>26</v>
      </c>
      <c r="M268" t="s">
        <v>18</v>
      </c>
    </row>
    <row r="269" spans="1:13" x14ac:dyDescent="0.3">
      <c r="A269">
        <v>1422</v>
      </c>
      <c r="B269" s="1">
        <v>45320</v>
      </c>
      <c r="C269" t="s">
        <v>32</v>
      </c>
      <c r="D269" t="s">
        <v>30</v>
      </c>
      <c r="E269">
        <v>4958.0600000000004</v>
      </c>
      <c r="F269">
        <v>9</v>
      </c>
      <c r="G269" t="s">
        <v>28</v>
      </c>
      <c r="H269" s="6">
        <v>430.12</v>
      </c>
      <c r="I269">
        <v>556.46</v>
      </c>
      <c r="J269" t="s">
        <v>16</v>
      </c>
      <c r="K269">
        <v>0.01</v>
      </c>
      <c r="L269" s="4" t="s">
        <v>17</v>
      </c>
      <c r="M269" t="s">
        <v>18</v>
      </c>
    </row>
    <row r="270" spans="1:13" x14ac:dyDescent="0.3">
      <c r="A270">
        <v>1050</v>
      </c>
      <c r="B270" s="1">
        <v>44954</v>
      </c>
      <c r="C270" t="s">
        <v>19</v>
      </c>
      <c r="D270" t="s">
        <v>14</v>
      </c>
      <c r="E270">
        <v>106812.67</v>
      </c>
      <c r="F270">
        <v>49</v>
      </c>
      <c r="G270" t="s">
        <v>15</v>
      </c>
      <c r="H270" s="6">
        <v>2352.29</v>
      </c>
      <c r="I270">
        <v>2794.68</v>
      </c>
      <c r="J270" t="s">
        <v>16</v>
      </c>
      <c r="K270">
        <v>0.22</v>
      </c>
      <c r="L270" s="4" t="s">
        <v>17</v>
      </c>
      <c r="M270" t="s">
        <v>22</v>
      </c>
    </row>
    <row r="271" spans="1:13" x14ac:dyDescent="0.3">
      <c r="A271">
        <v>1128</v>
      </c>
      <c r="B271" s="1">
        <v>45517</v>
      </c>
      <c r="C271" t="s">
        <v>13</v>
      </c>
      <c r="D271" t="s">
        <v>20</v>
      </c>
      <c r="E271">
        <v>19480.150000000001</v>
      </c>
      <c r="F271">
        <v>31</v>
      </c>
      <c r="G271" t="s">
        <v>28</v>
      </c>
      <c r="H271" s="6">
        <v>567.98</v>
      </c>
      <c r="I271">
        <v>785.49</v>
      </c>
      <c r="J271" t="s">
        <v>16</v>
      </c>
      <c r="K271">
        <v>0.2</v>
      </c>
      <c r="L271" s="4" t="s">
        <v>31</v>
      </c>
      <c r="M271" t="s">
        <v>22</v>
      </c>
    </row>
    <row r="272" spans="1:13" x14ac:dyDescent="0.3">
      <c r="A272">
        <v>1067</v>
      </c>
      <c r="B272" s="1">
        <v>45096</v>
      </c>
      <c r="C272" t="s">
        <v>23</v>
      </c>
      <c r="D272" t="s">
        <v>30</v>
      </c>
      <c r="E272">
        <v>11646.26</v>
      </c>
      <c r="F272">
        <v>4</v>
      </c>
      <c r="G272" t="s">
        <v>24</v>
      </c>
      <c r="H272" s="6">
        <v>2746.76</v>
      </c>
      <c r="I272">
        <v>4043.84</v>
      </c>
      <c r="J272" t="s">
        <v>16</v>
      </c>
      <c r="K272">
        <v>0.28000000000000003</v>
      </c>
      <c r="L272" s="4" t="s">
        <v>31</v>
      </c>
      <c r="M272" t="s">
        <v>22</v>
      </c>
    </row>
    <row r="273" spans="1:13" x14ac:dyDescent="0.3">
      <c r="A273">
        <v>1471</v>
      </c>
      <c r="B273" s="1">
        <v>45125</v>
      </c>
      <c r="C273" t="s">
        <v>32</v>
      </c>
      <c r="D273" t="s">
        <v>27</v>
      </c>
      <c r="E273">
        <v>13868.1</v>
      </c>
      <c r="F273">
        <v>20</v>
      </c>
      <c r="G273" t="s">
        <v>24</v>
      </c>
      <c r="H273" s="6">
        <v>823.87</v>
      </c>
      <c r="I273">
        <v>949.87</v>
      </c>
      <c r="J273" t="s">
        <v>16</v>
      </c>
      <c r="K273">
        <v>0.27</v>
      </c>
      <c r="L273" s="4" t="s">
        <v>31</v>
      </c>
      <c r="M273" t="s">
        <v>22</v>
      </c>
    </row>
    <row r="274" spans="1:13" x14ac:dyDescent="0.3">
      <c r="A274">
        <v>1295</v>
      </c>
      <c r="B274" s="1">
        <v>45651</v>
      </c>
      <c r="C274" t="s">
        <v>32</v>
      </c>
      <c r="D274" t="s">
        <v>14</v>
      </c>
      <c r="E274">
        <v>87314.97</v>
      </c>
      <c r="F274">
        <v>19</v>
      </c>
      <c r="G274" t="s">
        <v>21</v>
      </c>
      <c r="H274" s="6">
        <v>4513.87</v>
      </c>
      <c r="I274">
        <v>6472.57</v>
      </c>
      <c r="J274" t="s">
        <v>25</v>
      </c>
      <c r="K274">
        <v>0.28999999999999998</v>
      </c>
      <c r="L274" s="4" t="s">
        <v>26</v>
      </c>
      <c r="M274" t="s">
        <v>22</v>
      </c>
    </row>
    <row r="275" spans="1:13" x14ac:dyDescent="0.3">
      <c r="A275">
        <v>1333</v>
      </c>
      <c r="B275" s="1">
        <v>45227</v>
      </c>
      <c r="C275" t="s">
        <v>13</v>
      </c>
      <c r="D275" t="s">
        <v>20</v>
      </c>
      <c r="E275">
        <v>24420.94</v>
      </c>
      <c r="F275">
        <v>13</v>
      </c>
      <c r="G275" t="s">
        <v>24</v>
      </c>
      <c r="H275" s="6">
        <v>1499.88</v>
      </c>
      <c r="I275">
        <v>1998.44</v>
      </c>
      <c r="J275" t="s">
        <v>16</v>
      </c>
      <c r="K275">
        <v>0.06</v>
      </c>
      <c r="L275" s="4" t="s">
        <v>17</v>
      </c>
      <c r="M275" t="s">
        <v>18</v>
      </c>
    </row>
    <row r="276" spans="1:13" x14ac:dyDescent="0.3">
      <c r="A276">
        <v>1442</v>
      </c>
      <c r="B276" s="1">
        <v>45019</v>
      </c>
      <c r="C276" t="s">
        <v>23</v>
      </c>
      <c r="D276" t="s">
        <v>14</v>
      </c>
      <c r="E276">
        <v>935.41</v>
      </c>
      <c r="F276">
        <v>6</v>
      </c>
      <c r="G276" t="s">
        <v>15</v>
      </c>
      <c r="H276" s="6">
        <v>151.18</v>
      </c>
      <c r="I276">
        <v>171.32</v>
      </c>
      <c r="J276" t="s">
        <v>25</v>
      </c>
      <c r="K276">
        <v>0.09</v>
      </c>
      <c r="L276" s="4" t="s">
        <v>31</v>
      </c>
      <c r="M276" t="s">
        <v>22</v>
      </c>
    </row>
    <row r="277" spans="1:13" x14ac:dyDescent="0.3">
      <c r="A277">
        <v>1452</v>
      </c>
      <c r="B277" s="1">
        <v>45028</v>
      </c>
      <c r="C277" t="s">
        <v>23</v>
      </c>
      <c r="D277" t="s">
        <v>14</v>
      </c>
      <c r="E277">
        <v>8283.43</v>
      </c>
      <c r="F277">
        <v>17</v>
      </c>
      <c r="G277" t="s">
        <v>24</v>
      </c>
      <c r="H277" s="6">
        <v>518.86</v>
      </c>
      <c r="I277">
        <v>667.48</v>
      </c>
      <c r="J277" t="s">
        <v>16</v>
      </c>
      <c r="K277">
        <v>0.27</v>
      </c>
      <c r="L277" s="4" t="s">
        <v>26</v>
      </c>
      <c r="M277" t="s">
        <v>22</v>
      </c>
    </row>
    <row r="278" spans="1:13" x14ac:dyDescent="0.3">
      <c r="A278">
        <v>1012</v>
      </c>
      <c r="B278" s="1">
        <v>45317</v>
      </c>
      <c r="C278" t="s">
        <v>19</v>
      </c>
      <c r="D278" t="s">
        <v>20</v>
      </c>
      <c r="E278">
        <v>97726.2</v>
      </c>
      <c r="F278">
        <v>31</v>
      </c>
      <c r="G278" t="s">
        <v>21</v>
      </c>
      <c r="H278" s="6">
        <v>2742.28</v>
      </c>
      <c r="I278">
        <v>3389.74</v>
      </c>
      <c r="J278" t="s">
        <v>16</v>
      </c>
      <c r="K278">
        <v>7.0000000000000007E-2</v>
      </c>
      <c r="L278" s="4" t="s">
        <v>31</v>
      </c>
      <c r="M278" t="s">
        <v>22</v>
      </c>
    </row>
    <row r="279" spans="1:13" x14ac:dyDescent="0.3">
      <c r="A279">
        <v>1383</v>
      </c>
      <c r="B279" s="1">
        <v>45435</v>
      </c>
      <c r="C279" t="s">
        <v>23</v>
      </c>
      <c r="D279" t="s">
        <v>20</v>
      </c>
      <c r="E279">
        <v>85985.98</v>
      </c>
      <c r="F279">
        <v>28</v>
      </c>
      <c r="G279" t="s">
        <v>21</v>
      </c>
      <c r="H279" s="6">
        <v>3420.13</v>
      </c>
      <c r="I279">
        <v>4387.04</v>
      </c>
      <c r="J279" t="s">
        <v>16</v>
      </c>
      <c r="K279">
        <v>0.3</v>
      </c>
      <c r="L279" s="4" t="s">
        <v>17</v>
      </c>
      <c r="M279" t="s">
        <v>18</v>
      </c>
    </row>
    <row r="280" spans="1:13" x14ac:dyDescent="0.3">
      <c r="A280">
        <v>1234</v>
      </c>
      <c r="B280" s="1">
        <v>44955</v>
      </c>
      <c r="C280" t="s">
        <v>23</v>
      </c>
      <c r="D280" t="s">
        <v>14</v>
      </c>
      <c r="E280">
        <v>140552.54</v>
      </c>
      <c r="F280">
        <v>31</v>
      </c>
      <c r="G280" t="s">
        <v>21</v>
      </c>
      <c r="H280" s="6">
        <v>3650.22</v>
      </c>
      <c r="I280">
        <v>5211.4399999999996</v>
      </c>
      <c r="J280" t="s">
        <v>45</v>
      </c>
      <c r="K280">
        <v>0.13</v>
      </c>
      <c r="L280" s="4" t="s">
        <v>26</v>
      </c>
      <c r="M280" t="s">
        <v>18</v>
      </c>
    </row>
    <row r="281" spans="1:13" x14ac:dyDescent="0.3">
      <c r="A281">
        <v>1476</v>
      </c>
      <c r="B281" s="1">
        <v>45184</v>
      </c>
      <c r="C281" t="s">
        <v>23</v>
      </c>
      <c r="D281" t="s">
        <v>14</v>
      </c>
      <c r="E281">
        <v>650.66999999999996</v>
      </c>
      <c r="F281">
        <v>2</v>
      </c>
      <c r="G281" t="s">
        <v>21</v>
      </c>
      <c r="H281" s="6">
        <v>288.99</v>
      </c>
      <c r="I281">
        <v>328.62</v>
      </c>
      <c r="J281" t="s">
        <v>16</v>
      </c>
      <c r="K281">
        <v>0.01</v>
      </c>
      <c r="L281" s="4" t="s">
        <v>17</v>
      </c>
      <c r="M281" t="s">
        <v>18</v>
      </c>
    </row>
    <row r="282" spans="1:13" x14ac:dyDescent="0.3">
      <c r="A282">
        <v>1447</v>
      </c>
      <c r="B282" s="1">
        <v>45488</v>
      </c>
      <c r="C282" t="s">
        <v>29</v>
      </c>
      <c r="D282" t="s">
        <v>27</v>
      </c>
      <c r="E282">
        <v>109353.11</v>
      </c>
      <c r="F282">
        <v>29</v>
      </c>
      <c r="G282" t="s">
        <v>21</v>
      </c>
      <c r="H282" s="6">
        <v>3340.18</v>
      </c>
      <c r="I282">
        <v>3969.26</v>
      </c>
      <c r="J282" t="s">
        <v>25</v>
      </c>
      <c r="K282">
        <v>0.05</v>
      </c>
      <c r="L282" s="4" t="s">
        <v>17</v>
      </c>
      <c r="M282" t="s">
        <v>18</v>
      </c>
    </row>
    <row r="283" spans="1:13" x14ac:dyDescent="0.3">
      <c r="A283">
        <v>1424</v>
      </c>
      <c r="B283" s="1">
        <v>45541</v>
      </c>
      <c r="C283" t="s">
        <v>19</v>
      </c>
      <c r="D283" t="s">
        <v>14</v>
      </c>
      <c r="E283">
        <v>117191.15</v>
      </c>
      <c r="F283">
        <v>35</v>
      </c>
      <c r="G283" t="s">
        <v>28</v>
      </c>
      <c r="H283" s="6">
        <v>2771.32</v>
      </c>
      <c r="I283">
        <v>3382.14</v>
      </c>
      <c r="J283" t="s">
        <v>25</v>
      </c>
      <c r="K283">
        <v>0.01</v>
      </c>
      <c r="L283" s="4" t="s">
        <v>31</v>
      </c>
      <c r="M283" t="s">
        <v>18</v>
      </c>
    </row>
    <row r="284" spans="1:13" x14ac:dyDescent="0.3">
      <c r="A284">
        <v>1017</v>
      </c>
      <c r="B284" s="1">
        <v>45463</v>
      </c>
      <c r="C284" t="s">
        <v>32</v>
      </c>
      <c r="D284" t="s">
        <v>20</v>
      </c>
      <c r="E284">
        <v>26856.94</v>
      </c>
      <c r="F284">
        <v>44</v>
      </c>
      <c r="G284" t="s">
        <v>15</v>
      </c>
      <c r="H284" s="6">
        <v>549.30999999999995</v>
      </c>
      <c r="I284">
        <v>709.75</v>
      </c>
      <c r="J284" t="s">
        <v>16</v>
      </c>
      <c r="K284">
        <v>0.14000000000000001</v>
      </c>
      <c r="L284" s="4" t="s">
        <v>31</v>
      </c>
      <c r="M284" t="s">
        <v>18</v>
      </c>
    </row>
    <row r="285" spans="1:13" x14ac:dyDescent="0.3">
      <c r="A285">
        <v>1397</v>
      </c>
      <c r="B285" s="1">
        <v>45301</v>
      </c>
      <c r="C285" t="s">
        <v>13</v>
      </c>
      <c r="D285" t="s">
        <v>27</v>
      </c>
      <c r="E285">
        <v>6477.68</v>
      </c>
      <c r="F285">
        <v>1</v>
      </c>
      <c r="G285" t="s">
        <v>21</v>
      </c>
      <c r="H285" s="6">
        <v>4891.91</v>
      </c>
      <c r="I285">
        <v>7197.42</v>
      </c>
      <c r="J285" t="s">
        <v>45</v>
      </c>
      <c r="K285">
        <v>0.1</v>
      </c>
      <c r="L285" s="4" t="s">
        <v>31</v>
      </c>
      <c r="M285" t="s">
        <v>22</v>
      </c>
    </row>
    <row r="286" spans="1:13" x14ac:dyDescent="0.3">
      <c r="A286">
        <v>1382</v>
      </c>
      <c r="B286" s="1">
        <v>45222</v>
      </c>
      <c r="C286" t="s">
        <v>32</v>
      </c>
      <c r="D286" t="s">
        <v>27</v>
      </c>
      <c r="E286">
        <v>119192.39</v>
      </c>
      <c r="F286">
        <v>30</v>
      </c>
      <c r="G286" t="s">
        <v>21</v>
      </c>
      <c r="H286" s="6">
        <v>3106.13</v>
      </c>
      <c r="I286">
        <v>4619.8599999999997</v>
      </c>
      <c r="J286" t="s">
        <v>16</v>
      </c>
      <c r="K286">
        <v>0.14000000000000001</v>
      </c>
      <c r="L286" s="4" t="s">
        <v>26</v>
      </c>
      <c r="M286" t="s">
        <v>22</v>
      </c>
    </row>
    <row r="287" spans="1:13" x14ac:dyDescent="0.3">
      <c r="A287">
        <v>1251</v>
      </c>
      <c r="B287" s="1">
        <v>45399</v>
      </c>
      <c r="C287" t="s">
        <v>19</v>
      </c>
      <c r="D287" t="s">
        <v>20</v>
      </c>
      <c r="E287">
        <v>48571.3</v>
      </c>
      <c r="F287">
        <v>31</v>
      </c>
      <c r="G287" t="s">
        <v>21</v>
      </c>
      <c r="H287" s="6">
        <v>1111.3900000000001</v>
      </c>
      <c r="I287">
        <v>1632.1</v>
      </c>
      <c r="J287" t="s">
        <v>25</v>
      </c>
      <c r="K287">
        <v>0.04</v>
      </c>
      <c r="L287" s="4" t="s">
        <v>17</v>
      </c>
      <c r="M287" t="s">
        <v>22</v>
      </c>
    </row>
    <row r="288" spans="1:13" x14ac:dyDescent="0.3">
      <c r="A288">
        <v>1155</v>
      </c>
      <c r="B288" s="1">
        <v>45080</v>
      </c>
      <c r="C288" t="s">
        <v>13</v>
      </c>
      <c r="D288" t="s">
        <v>30</v>
      </c>
      <c r="E288">
        <v>37109</v>
      </c>
      <c r="F288">
        <v>22</v>
      </c>
      <c r="G288" t="s">
        <v>21</v>
      </c>
      <c r="H288" s="6">
        <v>1695.78</v>
      </c>
      <c r="I288">
        <v>2342.7399999999998</v>
      </c>
      <c r="J288" t="s">
        <v>16</v>
      </c>
      <c r="K288">
        <v>0.28000000000000003</v>
      </c>
      <c r="L288" s="4" t="s">
        <v>17</v>
      </c>
      <c r="M288" t="s">
        <v>22</v>
      </c>
    </row>
    <row r="289" spans="1:13" x14ac:dyDescent="0.3">
      <c r="A289">
        <v>1298</v>
      </c>
      <c r="B289" s="1">
        <v>45352</v>
      </c>
      <c r="C289" t="s">
        <v>19</v>
      </c>
      <c r="D289" t="s">
        <v>27</v>
      </c>
      <c r="E289">
        <v>58579.32</v>
      </c>
      <c r="F289">
        <v>17</v>
      </c>
      <c r="G289" t="s">
        <v>28</v>
      </c>
      <c r="H289" s="6">
        <v>3869.84</v>
      </c>
      <c r="I289">
        <v>4475.12</v>
      </c>
      <c r="J289" t="s">
        <v>25</v>
      </c>
      <c r="K289">
        <v>0.23</v>
      </c>
      <c r="L289" s="4" t="s">
        <v>17</v>
      </c>
      <c r="M289" t="s">
        <v>22</v>
      </c>
    </row>
    <row r="290" spans="1:13" x14ac:dyDescent="0.3">
      <c r="A290">
        <v>1188</v>
      </c>
      <c r="B290" s="1">
        <v>45318</v>
      </c>
      <c r="C290" t="s">
        <v>23</v>
      </c>
      <c r="D290" t="s">
        <v>27</v>
      </c>
      <c r="E290">
        <v>67617.37</v>
      </c>
      <c r="F290">
        <v>48</v>
      </c>
      <c r="G290" t="s">
        <v>15</v>
      </c>
      <c r="H290" s="6">
        <v>1203.1600000000001</v>
      </c>
      <c r="I290">
        <v>1600.79</v>
      </c>
      <c r="J290" t="s">
        <v>16</v>
      </c>
      <c r="K290">
        <v>0.12</v>
      </c>
      <c r="L290" s="4" t="s">
        <v>31</v>
      </c>
      <c r="M290" t="s">
        <v>22</v>
      </c>
    </row>
    <row r="291" spans="1:13" x14ac:dyDescent="0.3">
      <c r="A291">
        <v>1066</v>
      </c>
      <c r="B291" s="1">
        <v>45223</v>
      </c>
      <c r="C291" t="s">
        <v>13</v>
      </c>
      <c r="D291" t="s">
        <v>30</v>
      </c>
      <c r="E291">
        <v>15974.39</v>
      </c>
      <c r="F291">
        <v>29</v>
      </c>
      <c r="G291" t="s">
        <v>15</v>
      </c>
      <c r="H291" s="6">
        <v>532</v>
      </c>
      <c r="I291">
        <v>744.38</v>
      </c>
      <c r="J291" t="s">
        <v>16</v>
      </c>
      <c r="K291">
        <v>0.26</v>
      </c>
      <c r="L291" s="4" t="s">
        <v>31</v>
      </c>
      <c r="M291" t="s">
        <v>18</v>
      </c>
    </row>
    <row r="292" spans="1:13" x14ac:dyDescent="0.3">
      <c r="A292">
        <v>1291</v>
      </c>
      <c r="B292" s="1">
        <v>45298</v>
      </c>
      <c r="C292" t="s">
        <v>23</v>
      </c>
      <c r="D292" t="s">
        <v>14</v>
      </c>
      <c r="E292">
        <v>104286.58</v>
      </c>
      <c r="F292">
        <v>17</v>
      </c>
      <c r="G292" t="s">
        <v>15</v>
      </c>
      <c r="H292" s="6">
        <v>4733.8599999999997</v>
      </c>
      <c r="I292">
        <v>6667.94</v>
      </c>
      <c r="J292" t="s">
        <v>25</v>
      </c>
      <c r="K292">
        <v>0.08</v>
      </c>
      <c r="L292" s="4" t="s">
        <v>26</v>
      </c>
      <c r="M292" t="s">
        <v>18</v>
      </c>
    </row>
    <row r="293" spans="1:13" x14ac:dyDescent="0.3">
      <c r="A293">
        <v>1012</v>
      </c>
      <c r="B293" s="1">
        <v>45605</v>
      </c>
      <c r="C293" t="s">
        <v>32</v>
      </c>
      <c r="D293" t="s">
        <v>30</v>
      </c>
      <c r="E293">
        <v>54126.17</v>
      </c>
      <c r="F293">
        <v>14</v>
      </c>
      <c r="G293" t="s">
        <v>21</v>
      </c>
      <c r="H293" s="6">
        <v>3814.77</v>
      </c>
      <c r="I293">
        <v>5369.66</v>
      </c>
      <c r="J293" t="s">
        <v>25</v>
      </c>
      <c r="K293">
        <v>0.28000000000000003</v>
      </c>
      <c r="L293" s="4" t="s">
        <v>26</v>
      </c>
      <c r="M293" t="s">
        <v>18</v>
      </c>
    </row>
    <row r="294" spans="1:13" x14ac:dyDescent="0.3">
      <c r="A294">
        <v>1475</v>
      </c>
      <c r="B294" s="1">
        <v>44988</v>
      </c>
      <c r="C294" t="s">
        <v>32</v>
      </c>
      <c r="D294" t="s">
        <v>27</v>
      </c>
      <c r="E294">
        <v>13764.22</v>
      </c>
      <c r="F294">
        <v>16</v>
      </c>
      <c r="G294" t="s">
        <v>15</v>
      </c>
      <c r="H294" s="6">
        <v>612.61</v>
      </c>
      <c r="I294">
        <v>886.87</v>
      </c>
      <c r="J294" t="s">
        <v>25</v>
      </c>
      <c r="K294">
        <v>0.03</v>
      </c>
      <c r="L294" s="4" t="s">
        <v>17</v>
      </c>
      <c r="M294" t="s">
        <v>18</v>
      </c>
    </row>
    <row r="295" spans="1:13" x14ac:dyDescent="0.3">
      <c r="A295">
        <v>1458</v>
      </c>
      <c r="B295" s="1">
        <v>44957</v>
      </c>
      <c r="C295" t="s">
        <v>13</v>
      </c>
      <c r="D295" t="s">
        <v>27</v>
      </c>
      <c r="E295">
        <v>255813.2</v>
      </c>
      <c r="F295">
        <v>41</v>
      </c>
      <c r="G295" t="s">
        <v>15</v>
      </c>
      <c r="H295" s="6">
        <v>4462.51</v>
      </c>
      <c r="I295">
        <v>6302.37</v>
      </c>
      <c r="J295" t="s">
        <v>16</v>
      </c>
      <c r="K295">
        <v>0.01</v>
      </c>
      <c r="L295" s="4" t="s">
        <v>31</v>
      </c>
      <c r="M295" t="s">
        <v>18</v>
      </c>
    </row>
    <row r="296" spans="1:13" x14ac:dyDescent="0.3">
      <c r="A296">
        <v>1415</v>
      </c>
      <c r="B296" s="1">
        <v>45577</v>
      </c>
      <c r="C296" t="s">
        <v>13</v>
      </c>
      <c r="D296" t="s">
        <v>27</v>
      </c>
      <c r="E296">
        <v>149404.95000000001</v>
      </c>
      <c r="F296">
        <v>48</v>
      </c>
      <c r="G296" t="s">
        <v>28</v>
      </c>
      <c r="H296" s="6">
        <v>3101.13</v>
      </c>
      <c r="I296">
        <v>4263.84</v>
      </c>
      <c r="J296" t="s">
        <v>16</v>
      </c>
      <c r="K296">
        <v>0.27</v>
      </c>
      <c r="L296" s="4" t="s">
        <v>31</v>
      </c>
      <c r="M296" t="s">
        <v>18</v>
      </c>
    </row>
    <row r="297" spans="1:13" x14ac:dyDescent="0.3">
      <c r="A297">
        <v>1018</v>
      </c>
      <c r="B297" s="1">
        <v>45039</v>
      </c>
      <c r="C297" t="s">
        <v>19</v>
      </c>
      <c r="D297" t="s">
        <v>27</v>
      </c>
      <c r="E297">
        <v>95065.74</v>
      </c>
      <c r="F297">
        <v>38</v>
      </c>
      <c r="G297" t="s">
        <v>28</v>
      </c>
      <c r="H297" s="6">
        <v>2075.46</v>
      </c>
      <c r="I297">
        <v>2978.25</v>
      </c>
      <c r="J297" t="s">
        <v>16</v>
      </c>
      <c r="K297">
        <v>0.16</v>
      </c>
      <c r="L297" s="4" t="s">
        <v>26</v>
      </c>
      <c r="M297" t="s">
        <v>22</v>
      </c>
    </row>
    <row r="298" spans="1:13" x14ac:dyDescent="0.3">
      <c r="A298">
        <v>1042</v>
      </c>
      <c r="B298" s="1">
        <v>45288</v>
      </c>
      <c r="C298" t="s">
        <v>19</v>
      </c>
      <c r="D298" t="s">
        <v>20</v>
      </c>
      <c r="E298">
        <v>83136.740000000005</v>
      </c>
      <c r="F298">
        <v>42</v>
      </c>
      <c r="G298" t="s">
        <v>15</v>
      </c>
      <c r="H298" s="6">
        <v>2044.09</v>
      </c>
      <c r="I298">
        <v>2711.57</v>
      </c>
      <c r="J298" t="s">
        <v>25</v>
      </c>
      <c r="K298">
        <v>0.27</v>
      </c>
      <c r="L298" s="4" t="s">
        <v>31</v>
      </c>
      <c r="M298" t="s">
        <v>18</v>
      </c>
    </row>
    <row r="299" spans="1:13" x14ac:dyDescent="0.3">
      <c r="A299">
        <v>1245</v>
      </c>
      <c r="B299" s="1">
        <v>45154</v>
      </c>
      <c r="C299" t="s">
        <v>23</v>
      </c>
      <c r="D299" t="s">
        <v>20</v>
      </c>
      <c r="E299">
        <v>19355.330000000002</v>
      </c>
      <c r="F299">
        <v>46</v>
      </c>
      <c r="G299" t="s">
        <v>24</v>
      </c>
      <c r="H299" s="6">
        <v>341.66</v>
      </c>
      <c r="I299">
        <v>467.52</v>
      </c>
      <c r="J299" t="s">
        <v>25</v>
      </c>
      <c r="K299">
        <v>0.1</v>
      </c>
      <c r="L299" s="4" t="s">
        <v>26</v>
      </c>
      <c r="M299" t="s">
        <v>18</v>
      </c>
    </row>
    <row r="300" spans="1:13" x14ac:dyDescent="0.3">
      <c r="A300">
        <v>1275</v>
      </c>
      <c r="B300" s="1">
        <v>45005</v>
      </c>
      <c r="C300" t="s">
        <v>13</v>
      </c>
      <c r="D300" t="s">
        <v>27</v>
      </c>
      <c r="E300">
        <v>53453.79</v>
      </c>
      <c r="F300">
        <v>17</v>
      </c>
      <c r="G300" t="s">
        <v>28</v>
      </c>
      <c r="H300" s="6">
        <v>3663.54</v>
      </c>
      <c r="I300">
        <v>4137.29</v>
      </c>
      <c r="J300" t="s">
        <v>25</v>
      </c>
      <c r="K300">
        <v>0.24</v>
      </c>
      <c r="L300" s="4" t="s">
        <v>26</v>
      </c>
      <c r="M300" t="s">
        <v>22</v>
      </c>
    </row>
    <row r="301" spans="1:13" x14ac:dyDescent="0.3">
      <c r="A301">
        <v>1179</v>
      </c>
      <c r="B301" s="1">
        <v>45493</v>
      </c>
      <c r="C301" t="s">
        <v>32</v>
      </c>
      <c r="D301" t="s">
        <v>27</v>
      </c>
      <c r="E301">
        <v>9919.9500000000007</v>
      </c>
      <c r="F301">
        <v>25</v>
      </c>
      <c r="G301" t="s">
        <v>28</v>
      </c>
      <c r="H301" s="6">
        <v>283.91000000000003</v>
      </c>
      <c r="I301">
        <v>409.07</v>
      </c>
      <c r="J301" t="s">
        <v>25</v>
      </c>
      <c r="K301">
        <v>0.03</v>
      </c>
      <c r="L301" s="4" t="s">
        <v>31</v>
      </c>
      <c r="M301" t="s">
        <v>18</v>
      </c>
    </row>
    <row r="302" spans="1:13" x14ac:dyDescent="0.3">
      <c r="A302">
        <v>1409</v>
      </c>
      <c r="B302" s="1">
        <v>45476</v>
      </c>
      <c r="C302" t="s">
        <v>19</v>
      </c>
      <c r="D302" t="s">
        <v>20</v>
      </c>
      <c r="E302">
        <v>8336.02</v>
      </c>
      <c r="F302">
        <v>4</v>
      </c>
      <c r="G302" t="s">
        <v>21</v>
      </c>
      <c r="H302" s="6">
        <v>2570.7199999999998</v>
      </c>
      <c r="I302">
        <v>2894.45</v>
      </c>
      <c r="J302" t="s">
        <v>25</v>
      </c>
      <c r="K302">
        <v>0.28000000000000003</v>
      </c>
      <c r="L302" s="4" t="s">
        <v>31</v>
      </c>
      <c r="M302" t="s">
        <v>18</v>
      </c>
    </row>
    <row r="303" spans="1:13" x14ac:dyDescent="0.3">
      <c r="A303">
        <v>1221</v>
      </c>
      <c r="B303" s="1">
        <v>45305</v>
      </c>
      <c r="C303" t="s">
        <v>19</v>
      </c>
      <c r="D303" t="s">
        <v>20</v>
      </c>
      <c r="E303">
        <v>56833.65</v>
      </c>
      <c r="F303">
        <v>37</v>
      </c>
      <c r="G303" t="s">
        <v>28</v>
      </c>
      <c r="H303" s="6">
        <v>1364.55</v>
      </c>
      <c r="I303">
        <v>1634.09</v>
      </c>
      <c r="J303" t="s">
        <v>16</v>
      </c>
      <c r="K303">
        <v>0.06</v>
      </c>
      <c r="L303" s="4" t="s">
        <v>26</v>
      </c>
      <c r="M303" t="s">
        <v>18</v>
      </c>
    </row>
    <row r="304" spans="1:13" x14ac:dyDescent="0.3">
      <c r="A304">
        <v>1374</v>
      </c>
      <c r="B304" s="1">
        <v>45150</v>
      </c>
      <c r="C304" t="s">
        <v>32</v>
      </c>
      <c r="D304" t="s">
        <v>30</v>
      </c>
      <c r="E304">
        <v>142483.29</v>
      </c>
      <c r="F304">
        <v>29</v>
      </c>
      <c r="G304" t="s">
        <v>28</v>
      </c>
      <c r="H304" s="6">
        <v>4842.05</v>
      </c>
      <c r="I304">
        <v>6065.7</v>
      </c>
      <c r="J304" t="s">
        <v>25</v>
      </c>
      <c r="K304">
        <v>0.19</v>
      </c>
      <c r="L304" s="4" t="s">
        <v>26</v>
      </c>
      <c r="M304" t="s">
        <v>18</v>
      </c>
    </row>
    <row r="305" spans="1:13" x14ac:dyDescent="0.3">
      <c r="A305">
        <v>1318</v>
      </c>
      <c r="B305" s="1">
        <v>45260</v>
      </c>
      <c r="C305" t="s">
        <v>19</v>
      </c>
      <c r="D305" t="s">
        <v>30</v>
      </c>
      <c r="E305">
        <v>57245.85</v>
      </c>
      <c r="F305">
        <v>31</v>
      </c>
      <c r="G305" t="s">
        <v>24</v>
      </c>
      <c r="H305" s="6">
        <v>1721.2</v>
      </c>
      <c r="I305">
        <v>2429.79</v>
      </c>
      <c r="J305" t="s">
        <v>25</v>
      </c>
      <c r="K305">
        <v>0.24</v>
      </c>
      <c r="L305" s="4" t="s">
        <v>26</v>
      </c>
      <c r="M305" t="s">
        <v>18</v>
      </c>
    </row>
    <row r="306" spans="1:13" x14ac:dyDescent="0.3">
      <c r="A306">
        <v>1256</v>
      </c>
      <c r="B306" s="1">
        <v>45244</v>
      </c>
      <c r="C306" t="s">
        <v>23</v>
      </c>
      <c r="D306" t="s">
        <v>20</v>
      </c>
      <c r="E306">
        <v>86064.61</v>
      </c>
      <c r="F306">
        <v>29</v>
      </c>
      <c r="G306" t="s">
        <v>21</v>
      </c>
      <c r="H306" s="6">
        <v>2959.12</v>
      </c>
      <c r="I306">
        <v>3533.03</v>
      </c>
      <c r="J306" t="s">
        <v>16</v>
      </c>
      <c r="K306">
        <v>0.16</v>
      </c>
      <c r="L306" s="4" t="s">
        <v>17</v>
      </c>
      <c r="M306" t="s">
        <v>22</v>
      </c>
    </row>
    <row r="307" spans="1:13" x14ac:dyDescent="0.3">
      <c r="A307">
        <v>1321</v>
      </c>
      <c r="B307" s="1">
        <v>45598</v>
      </c>
      <c r="C307" t="s">
        <v>13</v>
      </c>
      <c r="D307" t="s">
        <v>27</v>
      </c>
      <c r="E307">
        <v>2541.0500000000002</v>
      </c>
      <c r="F307">
        <v>1</v>
      </c>
      <c r="G307" t="s">
        <v>24</v>
      </c>
      <c r="H307" s="6">
        <v>1970.54</v>
      </c>
      <c r="I307">
        <v>2703.25</v>
      </c>
      <c r="J307" t="s">
        <v>16</v>
      </c>
      <c r="K307">
        <v>0.06</v>
      </c>
      <c r="L307" s="4" t="s">
        <v>26</v>
      </c>
      <c r="M307" t="s">
        <v>18</v>
      </c>
    </row>
    <row r="308" spans="1:13" x14ac:dyDescent="0.3">
      <c r="A308">
        <v>1482</v>
      </c>
      <c r="B308" s="1">
        <v>45341</v>
      </c>
      <c r="C308" t="s">
        <v>32</v>
      </c>
      <c r="D308" t="s">
        <v>20</v>
      </c>
      <c r="E308">
        <v>1705.2</v>
      </c>
      <c r="F308">
        <v>3</v>
      </c>
      <c r="G308" t="s">
        <v>21</v>
      </c>
      <c r="H308" s="6">
        <v>544</v>
      </c>
      <c r="I308">
        <v>701.73</v>
      </c>
      <c r="J308" t="s">
        <v>25</v>
      </c>
      <c r="K308">
        <v>0.19</v>
      </c>
      <c r="L308" s="4" t="s">
        <v>26</v>
      </c>
      <c r="M308" t="s">
        <v>22</v>
      </c>
    </row>
    <row r="309" spans="1:13" x14ac:dyDescent="0.3">
      <c r="A309">
        <v>1263</v>
      </c>
      <c r="B309" s="1">
        <v>45312</v>
      </c>
      <c r="C309" t="s">
        <v>13</v>
      </c>
      <c r="D309" t="s">
        <v>14</v>
      </c>
      <c r="E309">
        <v>1996.2</v>
      </c>
      <c r="F309">
        <v>1</v>
      </c>
      <c r="G309" t="s">
        <v>24</v>
      </c>
      <c r="H309" s="6">
        <v>1559.18</v>
      </c>
      <c r="I309">
        <v>2146.4499999999998</v>
      </c>
      <c r="J309" t="s">
        <v>16</v>
      </c>
      <c r="K309">
        <v>7.0000000000000007E-2</v>
      </c>
      <c r="L309" s="4" t="s">
        <v>26</v>
      </c>
      <c r="M309" t="s">
        <v>18</v>
      </c>
    </row>
    <row r="310" spans="1:13" x14ac:dyDescent="0.3">
      <c r="A310">
        <v>1001</v>
      </c>
      <c r="B310" s="1">
        <v>45522</v>
      </c>
      <c r="C310" t="s">
        <v>19</v>
      </c>
      <c r="D310" t="s">
        <v>20</v>
      </c>
      <c r="E310">
        <v>38300.69</v>
      </c>
      <c r="F310">
        <v>27</v>
      </c>
      <c r="G310" t="s">
        <v>28</v>
      </c>
      <c r="H310" s="6">
        <v>1211.96</v>
      </c>
      <c r="I310">
        <v>1773.18</v>
      </c>
      <c r="J310" t="s">
        <v>16</v>
      </c>
      <c r="K310">
        <v>0.2</v>
      </c>
      <c r="L310" s="4" t="s">
        <v>26</v>
      </c>
      <c r="M310" t="s">
        <v>22</v>
      </c>
    </row>
    <row r="311" spans="1:13" x14ac:dyDescent="0.3">
      <c r="A311">
        <v>1255</v>
      </c>
      <c r="B311" s="1">
        <v>45372</v>
      </c>
      <c r="C311" t="s">
        <v>19</v>
      </c>
      <c r="D311" t="s">
        <v>20</v>
      </c>
      <c r="E311">
        <v>242710.37</v>
      </c>
      <c r="F311">
        <v>48</v>
      </c>
      <c r="G311" t="s">
        <v>28</v>
      </c>
      <c r="H311" s="6">
        <v>3934.18</v>
      </c>
      <c r="I311">
        <v>5812.03</v>
      </c>
      <c r="J311" t="s">
        <v>25</v>
      </c>
      <c r="K311">
        <v>0.13</v>
      </c>
      <c r="L311" s="4" t="s">
        <v>26</v>
      </c>
      <c r="M311" t="s">
        <v>22</v>
      </c>
    </row>
    <row r="312" spans="1:13" x14ac:dyDescent="0.3">
      <c r="A312">
        <v>1489</v>
      </c>
      <c r="B312" s="1">
        <v>45147</v>
      </c>
      <c r="C312" t="s">
        <v>32</v>
      </c>
      <c r="D312" t="s">
        <v>14</v>
      </c>
      <c r="E312">
        <v>153074</v>
      </c>
      <c r="F312">
        <v>44</v>
      </c>
      <c r="G312" t="s">
        <v>21</v>
      </c>
      <c r="H312" s="6">
        <v>3434.87</v>
      </c>
      <c r="I312">
        <v>4403.74</v>
      </c>
      <c r="J312" t="s">
        <v>25</v>
      </c>
      <c r="K312">
        <v>0.21</v>
      </c>
      <c r="L312" s="4" t="s">
        <v>31</v>
      </c>
      <c r="M312" t="s">
        <v>18</v>
      </c>
    </row>
    <row r="313" spans="1:13" x14ac:dyDescent="0.3">
      <c r="A313">
        <v>1306</v>
      </c>
      <c r="B313" s="1">
        <v>45546</v>
      </c>
      <c r="C313" t="s">
        <v>23</v>
      </c>
      <c r="D313" t="s">
        <v>14</v>
      </c>
      <c r="E313">
        <v>27492.81</v>
      </c>
      <c r="F313">
        <v>5</v>
      </c>
      <c r="G313" t="s">
        <v>28</v>
      </c>
      <c r="H313" s="6">
        <v>4271.97</v>
      </c>
      <c r="I313">
        <v>5668.62</v>
      </c>
      <c r="J313" t="s">
        <v>16</v>
      </c>
      <c r="K313">
        <v>0.03</v>
      </c>
      <c r="L313" s="4" t="s">
        <v>31</v>
      </c>
      <c r="M313" t="s">
        <v>22</v>
      </c>
    </row>
    <row r="314" spans="1:13" x14ac:dyDescent="0.3">
      <c r="A314">
        <v>1155</v>
      </c>
      <c r="B314" s="1">
        <v>45122</v>
      </c>
      <c r="C314" t="s">
        <v>29</v>
      </c>
      <c r="D314" t="s">
        <v>14</v>
      </c>
      <c r="E314">
        <v>2652.48</v>
      </c>
      <c r="F314">
        <v>14</v>
      </c>
      <c r="G314" t="s">
        <v>21</v>
      </c>
      <c r="H314" s="6">
        <v>193.26</v>
      </c>
      <c r="I314">
        <v>212.88</v>
      </c>
      <c r="J314" t="s">
        <v>25</v>
      </c>
      <c r="K314">
        <v>0.11</v>
      </c>
      <c r="L314" s="4" t="s">
        <v>26</v>
      </c>
      <c r="M314" t="s">
        <v>22</v>
      </c>
    </row>
    <row r="315" spans="1:13" x14ac:dyDescent="0.3">
      <c r="A315">
        <v>1073</v>
      </c>
      <c r="B315" s="1">
        <v>45635</v>
      </c>
      <c r="C315" t="s">
        <v>32</v>
      </c>
      <c r="D315" t="s">
        <v>20</v>
      </c>
      <c r="E315">
        <v>44987.16</v>
      </c>
      <c r="F315">
        <v>20</v>
      </c>
      <c r="G315" t="s">
        <v>24</v>
      </c>
      <c r="H315" s="6">
        <v>2494.1799999999998</v>
      </c>
      <c r="I315">
        <v>3168.11</v>
      </c>
      <c r="J315" t="s">
        <v>25</v>
      </c>
      <c r="K315">
        <v>0.28999999999999998</v>
      </c>
      <c r="L315" s="4" t="s">
        <v>26</v>
      </c>
      <c r="M315" t="s">
        <v>22</v>
      </c>
    </row>
    <row r="316" spans="1:13" x14ac:dyDescent="0.3">
      <c r="A316">
        <v>1067</v>
      </c>
      <c r="B316" s="1">
        <v>45069</v>
      </c>
      <c r="C316" t="s">
        <v>29</v>
      </c>
      <c r="D316" t="s">
        <v>27</v>
      </c>
      <c r="E316">
        <v>56791.27</v>
      </c>
      <c r="F316">
        <v>17</v>
      </c>
      <c r="G316" t="s">
        <v>24</v>
      </c>
      <c r="H316" s="6">
        <v>3187.84</v>
      </c>
      <c r="I316">
        <v>4639.8100000000004</v>
      </c>
      <c r="J316" t="s">
        <v>25</v>
      </c>
      <c r="K316">
        <v>0.28000000000000003</v>
      </c>
      <c r="L316" s="4" t="s">
        <v>31</v>
      </c>
      <c r="M316" t="s">
        <v>22</v>
      </c>
    </row>
    <row r="317" spans="1:13" x14ac:dyDescent="0.3">
      <c r="A317">
        <v>1025</v>
      </c>
      <c r="B317" s="1">
        <v>45522</v>
      </c>
      <c r="C317" t="s">
        <v>29</v>
      </c>
      <c r="D317" t="s">
        <v>20</v>
      </c>
      <c r="E317">
        <v>75575.960000000006</v>
      </c>
      <c r="F317">
        <v>22</v>
      </c>
      <c r="G317" t="s">
        <v>28</v>
      </c>
      <c r="H317" s="6">
        <v>4032.08</v>
      </c>
      <c r="I317">
        <v>4907.53</v>
      </c>
      <c r="J317" t="s">
        <v>16</v>
      </c>
      <c r="K317">
        <v>0.3</v>
      </c>
      <c r="L317" s="4" t="s">
        <v>31</v>
      </c>
      <c r="M317" t="s">
        <v>22</v>
      </c>
    </row>
    <row r="318" spans="1:13" x14ac:dyDescent="0.3">
      <c r="A318">
        <v>1171</v>
      </c>
      <c r="B318" s="1">
        <v>45524</v>
      </c>
      <c r="C318" t="s">
        <v>23</v>
      </c>
      <c r="D318" t="s">
        <v>27</v>
      </c>
      <c r="E318">
        <v>51822.18</v>
      </c>
      <c r="F318">
        <v>14</v>
      </c>
      <c r="G318" t="s">
        <v>28</v>
      </c>
      <c r="H318" s="6">
        <v>3253.55</v>
      </c>
      <c r="I318">
        <v>4685.55</v>
      </c>
      <c r="J318" t="s">
        <v>16</v>
      </c>
      <c r="K318">
        <v>0.21</v>
      </c>
      <c r="L318" s="4" t="s">
        <v>31</v>
      </c>
      <c r="M318" t="s">
        <v>22</v>
      </c>
    </row>
    <row r="319" spans="1:13" x14ac:dyDescent="0.3">
      <c r="A319">
        <v>1444</v>
      </c>
      <c r="B319" s="1">
        <v>44958</v>
      </c>
      <c r="C319" t="s">
        <v>29</v>
      </c>
      <c r="D319" t="s">
        <v>30</v>
      </c>
      <c r="E319">
        <v>15397.07</v>
      </c>
      <c r="F319">
        <v>37</v>
      </c>
      <c r="G319" t="s">
        <v>24</v>
      </c>
      <c r="H319" s="6">
        <v>390.95</v>
      </c>
      <c r="I319">
        <v>501.37</v>
      </c>
      <c r="J319" t="s">
        <v>25</v>
      </c>
      <c r="K319">
        <v>0.17</v>
      </c>
      <c r="L319" s="4" t="s">
        <v>31</v>
      </c>
      <c r="M319" t="s">
        <v>22</v>
      </c>
    </row>
    <row r="320" spans="1:13" x14ac:dyDescent="0.3">
      <c r="A320">
        <v>1105</v>
      </c>
      <c r="B320" s="1">
        <v>44937</v>
      </c>
      <c r="C320" t="s">
        <v>29</v>
      </c>
      <c r="D320" t="s">
        <v>14</v>
      </c>
      <c r="E320">
        <v>72749.06</v>
      </c>
      <c r="F320">
        <v>36</v>
      </c>
      <c r="G320" t="s">
        <v>15</v>
      </c>
      <c r="H320" s="6">
        <v>1633.13</v>
      </c>
      <c r="I320">
        <v>2270.5700000000002</v>
      </c>
      <c r="J320" t="s">
        <v>25</v>
      </c>
      <c r="K320">
        <v>0.11</v>
      </c>
      <c r="L320" s="4" t="s">
        <v>31</v>
      </c>
      <c r="M320" t="s">
        <v>22</v>
      </c>
    </row>
    <row r="321" spans="1:13" x14ac:dyDescent="0.3">
      <c r="A321">
        <v>1152</v>
      </c>
      <c r="B321" s="1">
        <v>45404</v>
      </c>
      <c r="C321" t="s">
        <v>23</v>
      </c>
      <c r="D321" t="s">
        <v>14</v>
      </c>
      <c r="E321">
        <v>1852.27</v>
      </c>
      <c r="F321">
        <v>22</v>
      </c>
      <c r="G321" t="s">
        <v>24</v>
      </c>
      <c r="H321" s="6">
        <v>68.5</v>
      </c>
      <c r="I321">
        <v>97.9</v>
      </c>
      <c r="J321" t="s">
        <v>25</v>
      </c>
      <c r="L321" s="4" t="s">
        <v>31</v>
      </c>
      <c r="M321" t="s">
        <v>18</v>
      </c>
    </row>
    <row r="322" spans="1:13" x14ac:dyDescent="0.3">
      <c r="A322">
        <v>1012</v>
      </c>
      <c r="B322" s="1">
        <v>45135</v>
      </c>
      <c r="C322" t="s">
        <v>29</v>
      </c>
      <c r="D322" t="s">
        <v>27</v>
      </c>
      <c r="E322">
        <v>14544.11</v>
      </c>
      <c r="F322">
        <v>5</v>
      </c>
      <c r="G322" t="s">
        <v>21</v>
      </c>
      <c r="H322" s="6">
        <v>2715.86</v>
      </c>
      <c r="I322">
        <v>3777.69</v>
      </c>
      <c r="J322" t="s">
        <v>16</v>
      </c>
      <c r="K322">
        <v>0.23</v>
      </c>
      <c r="L322" s="4" t="s">
        <v>17</v>
      </c>
      <c r="M322" t="s">
        <v>22</v>
      </c>
    </row>
    <row r="323" spans="1:13" x14ac:dyDescent="0.3">
      <c r="A323">
        <v>1418</v>
      </c>
      <c r="B323" s="1">
        <v>45644</v>
      </c>
      <c r="C323" t="s">
        <v>29</v>
      </c>
      <c r="D323" t="s">
        <v>20</v>
      </c>
      <c r="E323">
        <v>3952.31</v>
      </c>
      <c r="F323">
        <v>27</v>
      </c>
      <c r="G323" t="s">
        <v>28</v>
      </c>
      <c r="H323" s="6">
        <v>132.44</v>
      </c>
      <c r="I323">
        <v>157.4</v>
      </c>
      <c r="J323" t="s">
        <v>25</v>
      </c>
      <c r="K323">
        <v>7.0000000000000007E-2</v>
      </c>
      <c r="L323" s="4" t="s">
        <v>26</v>
      </c>
      <c r="M323" t="s">
        <v>18</v>
      </c>
    </row>
    <row r="324" spans="1:13" x14ac:dyDescent="0.3">
      <c r="A324">
        <v>1139</v>
      </c>
      <c r="B324" s="1">
        <v>45049</v>
      </c>
      <c r="C324" t="s">
        <v>29</v>
      </c>
      <c r="D324" t="s">
        <v>20</v>
      </c>
      <c r="E324">
        <v>111577.05</v>
      </c>
      <c r="F324">
        <v>28</v>
      </c>
      <c r="G324" t="s">
        <v>15</v>
      </c>
      <c r="H324" s="6">
        <v>3661.88</v>
      </c>
      <c r="I324">
        <v>5458.76</v>
      </c>
      <c r="J324" t="s">
        <v>16</v>
      </c>
      <c r="K324">
        <v>0.27</v>
      </c>
      <c r="L324" s="4" t="s">
        <v>17</v>
      </c>
      <c r="M324" t="s">
        <v>18</v>
      </c>
    </row>
    <row r="325" spans="1:13" x14ac:dyDescent="0.3">
      <c r="A325">
        <v>1070</v>
      </c>
      <c r="B325" s="1">
        <v>45440</v>
      </c>
      <c r="C325" t="s">
        <v>32</v>
      </c>
      <c r="D325" t="s">
        <v>30</v>
      </c>
      <c r="E325">
        <v>122910.21</v>
      </c>
      <c r="F325">
        <v>41</v>
      </c>
      <c r="G325" t="s">
        <v>15</v>
      </c>
      <c r="H325" s="6">
        <v>2618.31</v>
      </c>
      <c r="I325">
        <v>3701</v>
      </c>
      <c r="J325" t="s">
        <v>16</v>
      </c>
      <c r="K325">
        <v>0.19</v>
      </c>
      <c r="L325" s="4" t="s">
        <v>31</v>
      </c>
      <c r="M325" t="s">
        <v>22</v>
      </c>
    </row>
    <row r="326" spans="1:13" x14ac:dyDescent="0.3">
      <c r="A326">
        <v>1345</v>
      </c>
      <c r="B326" s="1">
        <v>45080</v>
      </c>
      <c r="C326" t="s">
        <v>32</v>
      </c>
      <c r="D326" t="s">
        <v>30</v>
      </c>
      <c r="E326">
        <v>8323.7199999999993</v>
      </c>
      <c r="F326">
        <v>2</v>
      </c>
      <c r="G326" t="s">
        <v>15</v>
      </c>
      <c r="H326" s="6">
        <v>3445.22</v>
      </c>
      <c r="I326">
        <v>4427.51</v>
      </c>
      <c r="J326" t="s">
        <v>16</v>
      </c>
      <c r="K326">
        <v>0.06</v>
      </c>
      <c r="L326" s="4" t="s">
        <v>26</v>
      </c>
      <c r="M326" t="s">
        <v>18</v>
      </c>
    </row>
    <row r="327" spans="1:13" x14ac:dyDescent="0.3">
      <c r="A327">
        <v>1304</v>
      </c>
      <c r="B327" s="1">
        <v>45600</v>
      </c>
      <c r="C327" t="s">
        <v>32</v>
      </c>
      <c r="D327" t="s">
        <v>14</v>
      </c>
      <c r="E327">
        <v>14872.82</v>
      </c>
      <c r="F327">
        <v>5</v>
      </c>
      <c r="G327" t="s">
        <v>24</v>
      </c>
      <c r="H327" s="6">
        <v>2501.73</v>
      </c>
      <c r="I327">
        <v>3305.07</v>
      </c>
      <c r="J327" t="s">
        <v>25</v>
      </c>
      <c r="K327">
        <v>0.1</v>
      </c>
      <c r="L327" s="4" t="s">
        <v>26</v>
      </c>
      <c r="M327" t="s">
        <v>18</v>
      </c>
    </row>
    <row r="328" spans="1:13" x14ac:dyDescent="0.3">
      <c r="A328">
        <v>1351</v>
      </c>
      <c r="B328" s="1">
        <v>45361</v>
      </c>
      <c r="C328" t="s">
        <v>23</v>
      </c>
      <c r="D328" t="s">
        <v>14</v>
      </c>
      <c r="E328">
        <v>97111.19</v>
      </c>
      <c r="F328">
        <v>26</v>
      </c>
      <c r="G328" t="s">
        <v>15</v>
      </c>
      <c r="H328" s="6">
        <v>3763.82</v>
      </c>
      <c r="I328">
        <v>4788.5200000000004</v>
      </c>
      <c r="J328" t="s">
        <v>16</v>
      </c>
      <c r="K328">
        <v>0.22</v>
      </c>
      <c r="L328" s="4" t="s">
        <v>17</v>
      </c>
      <c r="M328" t="s">
        <v>18</v>
      </c>
    </row>
    <row r="329" spans="1:13" x14ac:dyDescent="0.3">
      <c r="A329">
        <v>1058</v>
      </c>
      <c r="B329" s="1">
        <v>45222</v>
      </c>
      <c r="C329" t="s">
        <v>19</v>
      </c>
      <c r="D329" t="s">
        <v>30</v>
      </c>
      <c r="E329">
        <v>46636.04</v>
      </c>
      <c r="F329">
        <v>26</v>
      </c>
      <c r="G329" t="s">
        <v>24</v>
      </c>
      <c r="H329" s="6">
        <v>1786.15</v>
      </c>
      <c r="I329">
        <v>2135.35</v>
      </c>
      <c r="J329" t="s">
        <v>16</v>
      </c>
      <c r="K329">
        <v>0.16</v>
      </c>
      <c r="L329" s="4" t="s">
        <v>26</v>
      </c>
      <c r="M329" t="s">
        <v>18</v>
      </c>
    </row>
    <row r="330" spans="1:13" x14ac:dyDescent="0.3">
      <c r="A330">
        <v>1363</v>
      </c>
      <c r="B330" s="1">
        <v>45410</v>
      </c>
      <c r="C330" t="s">
        <v>29</v>
      </c>
      <c r="D330" t="s">
        <v>14</v>
      </c>
      <c r="E330">
        <v>25382.400000000001</v>
      </c>
      <c r="F330">
        <v>5</v>
      </c>
      <c r="G330" t="s">
        <v>28</v>
      </c>
      <c r="H330" s="6">
        <v>3878.38</v>
      </c>
      <c r="I330">
        <v>5288</v>
      </c>
      <c r="J330" t="s">
        <v>25</v>
      </c>
      <c r="K330">
        <v>0.04</v>
      </c>
      <c r="L330" s="4" t="s">
        <v>17</v>
      </c>
      <c r="M330" t="s">
        <v>18</v>
      </c>
    </row>
    <row r="331" spans="1:13" x14ac:dyDescent="0.3">
      <c r="A331">
        <v>1212</v>
      </c>
      <c r="B331" s="1">
        <v>45391</v>
      </c>
      <c r="C331" t="s">
        <v>29</v>
      </c>
      <c r="D331" t="s">
        <v>20</v>
      </c>
      <c r="E331">
        <v>23833.03</v>
      </c>
      <c r="F331">
        <v>6</v>
      </c>
      <c r="G331" t="s">
        <v>21</v>
      </c>
      <c r="H331" s="6">
        <v>4134.45</v>
      </c>
      <c r="I331">
        <v>5674.53</v>
      </c>
      <c r="J331" t="s">
        <v>16</v>
      </c>
      <c r="K331">
        <v>0.3</v>
      </c>
      <c r="L331" s="4" t="s">
        <v>26</v>
      </c>
      <c r="M331" t="s">
        <v>22</v>
      </c>
    </row>
    <row r="332" spans="1:13" x14ac:dyDescent="0.3">
      <c r="A332">
        <v>1088</v>
      </c>
      <c r="B332" s="1">
        <v>45140</v>
      </c>
      <c r="C332" t="s">
        <v>23</v>
      </c>
      <c r="D332" t="s">
        <v>30</v>
      </c>
      <c r="E332">
        <v>44388.04</v>
      </c>
      <c r="F332">
        <v>28</v>
      </c>
      <c r="G332" t="s">
        <v>28</v>
      </c>
      <c r="H332" s="6">
        <v>1503.93</v>
      </c>
      <c r="I332">
        <v>2142.2800000000002</v>
      </c>
      <c r="J332" t="s">
        <v>16</v>
      </c>
      <c r="K332">
        <v>0.26</v>
      </c>
      <c r="L332" s="4" t="s">
        <v>31</v>
      </c>
      <c r="M332" t="s">
        <v>18</v>
      </c>
    </row>
    <row r="333" spans="1:13" x14ac:dyDescent="0.3">
      <c r="A333">
        <v>1335</v>
      </c>
      <c r="B333" s="1">
        <v>45096</v>
      </c>
      <c r="C333" t="s">
        <v>29</v>
      </c>
      <c r="D333" t="s">
        <v>27</v>
      </c>
      <c r="E333">
        <v>85306.94</v>
      </c>
      <c r="F333">
        <v>22</v>
      </c>
      <c r="G333" t="s">
        <v>21</v>
      </c>
      <c r="H333" s="6">
        <v>2911.24</v>
      </c>
      <c r="I333">
        <v>4214.7700000000004</v>
      </c>
      <c r="J333" t="s">
        <v>16</v>
      </c>
      <c r="K333">
        <v>0.08</v>
      </c>
      <c r="L333" s="4" t="s">
        <v>17</v>
      </c>
      <c r="M333" t="s">
        <v>18</v>
      </c>
    </row>
    <row r="334" spans="1:13" x14ac:dyDescent="0.3">
      <c r="A334">
        <v>1122</v>
      </c>
      <c r="B334" s="1">
        <v>45003</v>
      </c>
      <c r="C334" t="s">
        <v>32</v>
      </c>
      <c r="D334" t="s">
        <v>30</v>
      </c>
      <c r="E334">
        <v>78807.73</v>
      </c>
      <c r="F334">
        <v>40</v>
      </c>
      <c r="G334" t="s">
        <v>15</v>
      </c>
      <c r="H334" s="6">
        <v>1816.43</v>
      </c>
      <c r="I334">
        <v>2264.59</v>
      </c>
      <c r="J334" t="s">
        <v>16</v>
      </c>
      <c r="K334">
        <v>0.13</v>
      </c>
      <c r="L334" s="4" t="s">
        <v>31</v>
      </c>
      <c r="M334" t="s">
        <v>22</v>
      </c>
    </row>
    <row r="335" spans="1:13" x14ac:dyDescent="0.3">
      <c r="A335">
        <v>1175</v>
      </c>
      <c r="B335" s="1">
        <v>45234</v>
      </c>
      <c r="C335" t="s">
        <v>19</v>
      </c>
      <c r="D335" t="s">
        <v>14</v>
      </c>
      <c r="E335">
        <v>58429.35</v>
      </c>
      <c r="F335">
        <v>10</v>
      </c>
      <c r="G335" t="s">
        <v>21</v>
      </c>
      <c r="H335" s="6">
        <v>4849.6099999999997</v>
      </c>
      <c r="I335">
        <v>7125.53</v>
      </c>
      <c r="J335" t="s">
        <v>16</v>
      </c>
      <c r="K335">
        <v>0.18</v>
      </c>
      <c r="L335" s="4" t="s">
        <v>31</v>
      </c>
      <c r="M335" t="s">
        <v>22</v>
      </c>
    </row>
    <row r="336" spans="1:13" x14ac:dyDescent="0.3">
      <c r="A336">
        <v>1391</v>
      </c>
      <c r="B336" s="1">
        <v>45301</v>
      </c>
      <c r="C336" t="s">
        <v>13</v>
      </c>
      <c r="D336" t="s">
        <v>14</v>
      </c>
      <c r="E336">
        <v>193665.02</v>
      </c>
      <c r="F336">
        <v>41</v>
      </c>
      <c r="G336" t="s">
        <v>24</v>
      </c>
      <c r="H336" s="6">
        <v>3561.23</v>
      </c>
      <c r="I336">
        <v>5190.7</v>
      </c>
      <c r="J336" t="s">
        <v>25</v>
      </c>
      <c r="K336">
        <v>0.09</v>
      </c>
      <c r="L336" s="4" t="s">
        <v>31</v>
      </c>
      <c r="M336" t="s">
        <v>18</v>
      </c>
    </row>
    <row r="337" spans="1:13" x14ac:dyDescent="0.3">
      <c r="A337">
        <v>1141</v>
      </c>
      <c r="B337" s="1">
        <v>45010</v>
      </c>
      <c r="C337" t="s">
        <v>29</v>
      </c>
      <c r="D337" t="s">
        <v>20</v>
      </c>
      <c r="E337">
        <v>7787.45</v>
      </c>
      <c r="F337">
        <v>3</v>
      </c>
      <c r="G337" t="s">
        <v>21</v>
      </c>
      <c r="H337" s="6">
        <v>2471.73</v>
      </c>
      <c r="I337">
        <v>3165.63</v>
      </c>
      <c r="J337" t="s">
        <v>16</v>
      </c>
      <c r="K337">
        <v>0.18</v>
      </c>
      <c r="L337" s="4" t="s">
        <v>31</v>
      </c>
      <c r="M337" t="s">
        <v>22</v>
      </c>
    </row>
    <row r="338" spans="1:13" x14ac:dyDescent="0.3">
      <c r="A338">
        <v>1392</v>
      </c>
      <c r="B338" s="1">
        <v>45557</v>
      </c>
      <c r="C338" t="s">
        <v>32</v>
      </c>
      <c r="D338" t="s">
        <v>14</v>
      </c>
      <c r="E338">
        <v>12297.35</v>
      </c>
      <c r="F338">
        <v>4</v>
      </c>
      <c r="G338" t="s">
        <v>24</v>
      </c>
      <c r="H338" s="6">
        <v>2986.56</v>
      </c>
      <c r="I338">
        <v>3704.02</v>
      </c>
      <c r="J338" t="s">
        <v>16</v>
      </c>
      <c r="K338">
        <v>0.17</v>
      </c>
      <c r="L338" s="4" t="s">
        <v>26</v>
      </c>
      <c r="M338" t="s">
        <v>18</v>
      </c>
    </row>
    <row r="339" spans="1:13" x14ac:dyDescent="0.3">
      <c r="A339">
        <v>1207</v>
      </c>
      <c r="B339" s="1">
        <v>45615</v>
      </c>
      <c r="C339" t="s">
        <v>13</v>
      </c>
      <c r="D339" t="s">
        <v>20</v>
      </c>
      <c r="E339">
        <v>188695.92</v>
      </c>
      <c r="F339">
        <v>40</v>
      </c>
      <c r="G339" t="s">
        <v>24</v>
      </c>
      <c r="H339" s="6">
        <v>4219.8100000000004</v>
      </c>
      <c r="I339">
        <v>5615.95</v>
      </c>
      <c r="J339" t="s">
        <v>25</v>
      </c>
      <c r="K339">
        <v>0.16</v>
      </c>
      <c r="L339" s="4" t="s">
        <v>26</v>
      </c>
      <c r="M339" t="s">
        <v>18</v>
      </c>
    </row>
    <row r="340" spans="1:13" x14ac:dyDescent="0.3">
      <c r="A340">
        <v>1323</v>
      </c>
      <c r="B340" s="1">
        <v>45543</v>
      </c>
      <c r="C340" t="s">
        <v>19</v>
      </c>
      <c r="D340" t="s">
        <v>27</v>
      </c>
      <c r="E340">
        <v>187544.54</v>
      </c>
      <c r="F340">
        <v>44</v>
      </c>
      <c r="G340" t="s">
        <v>21</v>
      </c>
      <c r="H340" s="6">
        <v>3343.84</v>
      </c>
      <c r="I340">
        <v>4583.2</v>
      </c>
      <c r="J340" t="s">
        <v>25</v>
      </c>
      <c r="K340">
        <v>7.0000000000000007E-2</v>
      </c>
      <c r="L340" s="4" t="s">
        <v>31</v>
      </c>
      <c r="M340" t="s">
        <v>18</v>
      </c>
    </row>
    <row r="341" spans="1:13" x14ac:dyDescent="0.3">
      <c r="A341">
        <v>1308</v>
      </c>
      <c r="B341" s="1">
        <v>45101</v>
      </c>
      <c r="C341" t="s">
        <v>13</v>
      </c>
      <c r="D341" t="s">
        <v>30</v>
      </c>
      <c r="E341">
        <v>11298.78</v>
      </c>
      <c r="F341">
        <v>5</v>
      </c>
      <c r="G341" t="s">
        <v>21</v>
      </c>
      <c r="H341" s="6">
        <v>1986.89</v>
      </c>
      <c r="I341">
        <v>2378.69</v>
      </c>
      <c r="J341" t="s">
        <v>16</v>
      </c>
      <c r="K341">
        <v>0.05</v>
      </c>
      <c r="L341" s="4" t="s">
        <v>31</v>
      </c>
      <c r="M341" t="s">
        <v>22</v>
      </c>
    </row>
    <row r="342" spans="1:13" x14ac:dyDescent="0.3">
      <c r="A342">
        <v>1274</v>
      </c>
      <c r="B342" s="1">
        <v>45292</v>
      </c>
      <c r="C342" t="s">
        <v>32</v>
      </c>
      <c r="D342" t="s">
        <v>20</v>
      </c>
      <c r="E342">
        <v>9559.7000000000007</v>
      </c>
      <c r="F342">
        <v>11</v>
      </c>
      <c r="G342" t="s">
        <v>28</v>
      </c>
      <c r="H342" s="6">
        <v>922.61</v>
      </c>
      <c r="I342">
        <v>1100.08</v>
      </c>
      <c r="J342" t="s">
        <v>16</v>
      </c>
      <c r="K342">
        <v>0.21</v>
      </c>
      <c r="L342" s="4" t="s">
        <v>26</v>
      </c>
      <c r="M342" t="s">
        <v>22</v>
      </c>
    </row>
    <row r="343" spans="1:13" x14ac:dyDescent="0.3">
      <c r="A343">
        <v>1285</v>
      </c>
      <c r="B343" s="1">
        <v>45448</v>
      </c>
      <c r="C343" t="s">
        <v>13</v>
      </c>
      <c r="D343" t="s">
        <v>27</v>
      </c>
      <c r="E343">
        <v>23380.85</v>
      </c>
      <c r="F343">
        <v>8</v>
      </c>
      <c r="G343" t="s">
        <v>21</v>
      </c>
      <c r="H343" s="6">
        <v>2647.12</v>
      </c>
      <c r="I343">
        <v>3438.36</v>
      </c>
      <c r="J343" t="s">
        <v>25</v>
      </c>
      <c r="K343">
        <v>0.15</v>
      </c>
      <c r="L343" s="4" t="s">
        <v>17</v>
      </c>
      <c r="M343" t="s">
        <v>22</v>
      </c>
    </row>
    <row r="344" spans="1:13" x14ac:dyDescent="0.3">
      <c r="A344">
        <v>1374</v>
      </c>
      <c r="B344" s="1">
        <v>45036</v>
      </c>
      <c r="C344" t="s">
        <v>23</v>
      </c>
      <c r="D344" t="s">
        <v>27</v>
      </c>
      <c r="E344">
        <v>216478.73</v>
      </c>
      <c r="F344">
        <v>49</v>
      </c>
      <c r="G344" t="s">
        <v>28</v>
      </c>
      <c r="H344" s="6">
        <v>4036.06</v>
      </c>
      <c r="I344">
        <v>5813.07</v>
      </c>
      <c r="J344" t="s">
        <v>25</v>
      </c>
      <c r="K344">
        <v>0.24</v>
      </c>
      <c r="L344" s="4" t="s">
        <v>17</v>
      </c>
      <c r="M344" t="s">
        <v>18</v>
      </c>
    </row>
    <row r="345" spans="1:13" x14ac:dyDescent="0.3">
      <c r="A345">
        <v>1494</v>
      </c>
      <c r="B345" s="1">
        <v>45043</v>
      </c>
      <c r="C345" t="s">
        <v>13</v>
      </c>
      <c r="D345" t="s">
        <v>27</v>
      </c>
      <c r="E345">
        <v>3658.94</v>
      </c>
      <c r="F345">
        <v>1</v>
      </c>
      <c r="G345" t="s">
        <v>24</v>
      </c>
      <c r="H345" s="6">
        <v>3092.25</v>
      </c>
      <c r="I345">
        <v>3977.11</v>
      </c>
      <c r="J345" t="s">
        <v>25</v>
      </c>
      <c r="K345">
        <v>0.08</v>
      </c>
      <c r="L345" s="4" t="s">
        <v>17</v>
      </c>
      <c r="M345" t="s">
        <v>22</v>
      </c>
    </row>
    <row r="346" spans="1:13" x14ac:dyDescent="0.3">
      <c r="A346">
        <v>1362</v>
      </c>
      <c r="B346" s="1">
        <v>45245</v>
      </c>
      <c r="C346" t="s">
        <v>29</v>
      </c>
      <c r="D346" t="s">
        <v>30</v>
      </c>
      <c r="E346">
        <v>34178.480000000003</v>
      </c>
      <c r="F346">
        <v>10</v>
      </c>
      <c r="G346" t="s">
        <v>28</v>
      </c>
      <c r="H346" s="6">
        <v>2597.81</v>
      </c>
      <c r="I346">
        <v>3487.6</v>
      </c>
      <c r="J346" t="s">
        <v>25</v>
      </c>
      <c r="K346">
        <v>0.02</v>
      </c>
      <c r="L346" s="4" t="s">
        <v>26</v>
      </c>
      <c r="M346" t="s">
        <v>22</v>
      </c>
    </row>
    <row r="347" spans="1:13" x14ac:dyDescent="0.3">
      <c r="A347">
        <v>1144</v>
      </c>
      <c r="B347" s="1">
        <v>45246</v>
      </c>
      <c r="C347" t="s">
        <v>29</v>
      </c>
      <c r="D347" t="s">
        <v>20</v>
      </c>
      <c r="E347">
        <v>21717.07</v>
      </c>
      <c r="F347">
        <v>13</v>
      </c>
      <c r="G347" t="s">
        <v>15</v>
      </c>
      <c r="H347" s="6">
        <v>1408.71</v>
      </c>
      <c r="I347">
        <v>2088.1799999999998</v>
      </c>
      <c r="J347" t="s">
        <v>16</v>
      </c>
      <c r="K347">
        <v>0.2</v>
      </c>
      <c r="L347" s="4" t="s">
        <v>31</v>
      </c>
      <c r="M347" t="s">
        <v>22</v>
      </c>
    </row>
    <row r="348" spans="1:13" x14ac:dyDescent="0.3">
      <c r="A348">
        <v>1239</v>
      </c>
      <c r="B348" s="1">
        <v>45122</v>
      </c>
      <c r="C348" t="s">
        <v>23</v>
      </c>
      <c r="D348" t="s">
        <v>30</v>
      </c>
      <c r="E348">
        <v>39038.980000000003</v>
      </c>
      <c r="F348">
        <v>16</v>
      </c>
      <c r="G348" t="s">
        <v>24</v>
      </c>
      <c r="H348" s="6">
        <v>2200.09</v>
      </c>
      <c r="I348">
        <v>2711.04</v>
      </c>
      <c r="J348" t="s">
        <v>16</v>
      </c>
      <c r="K348">
        <v>0.1</v>
      </c>
      <c r="L348" s="4" t="s">
        <v>26</v>
      </c>
      <c r="M348" t="s">
        <v>18</v>
      </c>
    </row>
    <row r="349" spans="1:13" x14ac:dyDescent="0.3">
      <c r="A349">
        <v>1016</v>
      </c>
      <c r="B349" s="1">
        <v>45283</v>
      </c>
      <c r="C349" t="s">
        <v>32</v>
      </c>
      <c r="D349" t="s">
        <v>20</v>
      </c>
      <c r="E349">
        <v>5873.55</v>
      </c>
      <c r="F349">
        <v>7</v>
      </c>
      <c r="G349" t="s">
        <v>15</v>
      </c>
      <c r="H349" s="6">
        <v>1018.81</v>
      </c>
      <c r="I349">
        <v>1181.8</v>
      </c>
      <c r="J349" t="s">
        <v>16</v>
      </c>
      <c r="K349">
        <v>0.28999999999999998</v>
      </c>
      <c r="L349" s="4" t="s">
        <v>26</v>
      </c>
      <c r="M349" t="s">
        <v>22</v>
      </c>
    </row>
    <row r="350" spans="1:13" x14ac:dyDescent="0.3">
      <c r="A350">
        <v>1242</v>
      </c>
      <c r="B350" s="1">
        <v>45629</v>
      </c>
      <c r="C350" t="s">
        <v>29</v>
      </c>
      <c r="D350" t="s">
        <v>20</v>
      </c>
      <c r="E350">
        <v>228693.54</v>
      </c>
      <c r="F350">
        <v>36</v>
      </c>
      <c r="G350" t="s">
        <v>24</v>
      </c>
      <c r="H350" s="6">
        <v>4778.04</v>
      </c>
      <c r="I350">
        <v>6617.29</v>
      </c>
      <c r="J350" t="s">
        <v>25</v>
      </c>
      <c r="K350">
        <v>0.04</v>
      </c>
      <c r="L350" s="4" t="s">
        <v>31</v>
      </c>
      <c r="M350" t="s">
        <v>22</v>
      </c>
    </row>
    <row r="351" spans="1:13" x14ac:dyDescent="0.3">
      <c r="A351">
        <v>1044</v>
      </c>
      <c r="B351" s="1">
        <v>45219</v>
      </c>
      <c r="C351" t="s">
        <v>19</v>
      </c>
      <c r="D351" t="s">
        <v>20</v>
      </c>
      <c r="E351">
        <v>1487.17</v>
      </c>
      <c r="F351">
        <v>8</v>
      </c>
      <c r="G351" t="s">
        <v>15</v>
      </c>
      <c r="H351" s="6">
        <v>159.68</v>
      </c>
      <c r="I351">
        <v>232.37</v>
      </c>
      <c r="J351" t="s">
        <v>25</v>
      </c>
      <c r="K351">
        <v>0.2</v>
      </c>
      <c r="L351" s="4" t="s">
        <v>26</v>
      </c>
      <c r="M351" t="s">
        <v>18</v>
      </c>
    </row>
    <row r="352" spans="1:13" x14ac:dyDescent="0.3">
      <c r="A352">
        <v>1119</v>
      </c>
      <c r="B352" s="1">
        <v>45251</v>
      </c>
      <c r="C352" t="s">
        <v>29</v>
      </c>
      <c r="D352" t="s">
        <v>30</v>
      </c>
      <c r="E352">
        <v>37612.910000000003</v>
      </c>
      <c r="F352">
        <v>18</v>
      </c>
      <c r="G352" t="s">
        <v>15</v>
      </c>
      <c r="H352" s="6">
        <v>2159.9699999999998</v>
      </c>
      <c r="I352">
        <v>2548.3000000000002</v>
      </c>
      <c r="J352" t="s">
        <v>16</v>
      </c>
      <c r="K352">
        <v>0.18</v>
      </c>
      <c r="L352" s="4" t="s">
        <v>17</v>
      </c>
      <c r="M352" t="s">
        <v>18</v>
      </c>
    </row>
    <row r="353" spans="1:13" x14ac:dyDescent="0.3">
      <c r="A353">
        <v>1065</v>
      </c>
      <c r="B353" s="1">
        <v>45353</v>
      </c>
      <c r="C353" t="s">
        <v>29</v>
      </c>
      <c r="D353" t="s">
        <v>30</v>
      </c>
      <c r="E353">
        <v>23956.31</v>
      </c>
      <c r="F353">
        <v>5</v>
      </c>
      <c r="G353" t="s">
        <v>21</v>
      </c>
      <c r="H353" s="6">
        <v>4447.45</v>
      </c>
      <c r="I353">
        <v>6388.35</v>
      </c>
      <c r="J353" t="s">
        <v>25</v>
      </c>
      <c r="K353">
        <v>0.25</v>
      </c>
      <c r="L353" s="4" t="s">
        <v>31</v>
      </c>
      <c r="M353" t="s">
        <v>18</v>
      </c>
    </row>
    <row r="354" spans="1:13" x14ac:dyDescent="0.3">
      <c r="A354">
        <v>1386</v>
      </c>
      <c r="B354" s="1">
        <v>45309</v>
      </c>
      <c r="C354" t="s">
        <v>32</v>
      </c>
      <c r="D354" t="s">
        <v>14</v>
      </c>
      <c r="E354">
        <v>207701.65</v>
      </c>
      <c r="F354">
        <v>43</v>
      </c>
      <c r="G354" t="s">
        <v>15</v>
      </c>
      <c r="H354" s="6">
        <v>4568.1899999999996</v>
      </c>
      <c r="I354">
        <v>5307.99</v>
      </c>
      <c r="J354" t="s">
        <v>25</v>
      </c>
      <c r="K354">
        <v>0.09</v>
      </c>
      <c r="L354" s="4" t="s">
        <v>17</v>
      </c>
      <c r="M354" t="s">
        <v>18</v>
      </c>
    </row>
    <row r="355" spans="1:13" x14ac:dyDescent="0.3">
      <c r="A355">
        <v>1027</v>
      </c>
      <c r="B355" s="1">
        <v>45498</v>
      </c>
      <c r="C355" t="s">
        <v>13</v>
      </c>
      <c r="D355" t="s">
        <v>20</v>
      </c>
      <c r="E355">
        <v>125272.85</v>
      </c>
      <c r="F355">
        <v>27</v>
      </c>
      <c r="G355" t="s">
        <v>24</v>
      </c>
      <c r="H355" s="6">
        <v>4346.57</v>
      </c>
      <c r="I355">
        <v>6025.63</v>
      </c>
      <c r="J355" t="s">
        <v>16</v>
      </c>
      <c r="K355">
        <v>0.23</v>
      </c>
      <c r="L355" s="4" t="s">
        <v>26</v>
      </c>
      <c r="M355" t="s">
        <v>18</v>
      </c>
    </row>
    <row r="356" spans="1:13" x14ac:dyDescent="0.3">
      <c r="A356">
        <v>1047</v>
      </c>
      <c r="B356" s="1">
        <v>44955</v>
      </c>
      <c r="C356" t="s">
        <v>29</v>
      </c>
      <c r="D356" t="s">
        <v>30</v>
      </c>
      <c r="E356">
        <v>79475.92</v>
      </c>
      <c r="F356">
        <v>17</v>
      </c>
      <c r="G356" t="s">
        <v>24</v>
      </c>
      <c r="H356" s="6">
        <v>4303.37</v>
      </c>
      <c r="I356">
        <v>5917.79</v>
      </c>
      <c r="J356" t="s">
        <v>16</v>
      </c>
      <c r="K356">
        <v>0.21</v>
      </c>
      <c r="L356" s="4" t="s">
        <v>17</v>
      </c>
      <c r="M356" t="s">
        <v>18</v>
      </c>
    </row>
    <row r="357" spans="1:13" x14ac:dyDescent="0.3">
      <c r="A357">
        <v>1037</v>
      </c>
      <c r="B357" s="1">
        <v>45211</v>
      </c>
      <c r="C357" t="s">
        <v>23</v>
      </c>
      <c r="D357" t="s">
        <v>20</v>
      </c>
      <c r="E357">
        <v>71460.91</v>
      </c>
      <c r="F357">
        <v>14</v>
      </c>
      <c r="G357" t="s">
        <v>24</v>
      </c>
      <c r="H357" s="6">
        <v>4862.78</v>
      </c>
      <c r="I357">
        <v>5430.16</v>
      </c>
      <c r="J357" t="s">
        <v>16</v>
      </c>
      <c r="K357">
        <v>0.06</v>
      </c>
      <c r="L357" s="4" t="s">
        <v>26</v>
      </c>
      <c r="M357" t="s">
        <v>22</v>
      </c>
    </row>
    <row r="358" spans="1:13" x14ac:dyDescent="0.3">
      <c r="A358">
        <v>1283</v>
      </c>
      <c r="B358" s="1">
        <v>45199</v>
      </c>
      <c r="C358" t="s">
        <v>13</v>
      </c>
      <c r="D358" t="s">
        <v>27</v>
      </c>
      <c r="E358">
        <v>26326.44</v>
      </c>
      <c r="F358">
        <v>35</v>
      </c>
      <c r="G358" t="s">
        <v>24</v>
      </c>
      <c r="H358" s="6">
        <v>745.45</v>
      </c>
      <c r="I358">
        <v>940.23</v>
      </c>
      <c r="J358" t="s">
        <v>16</v>
      </c>
      <c r="K358">
        <v>0.2</v>
      </c>
      <c r="L358" s="4" t="s">
        <v>17</v>
      </c>
      <c r="M358" t="s">
        <v>18</v>
      </c>
    </row>
    <row r="359" spans="1:13" x14ac:dyDescent="0.3">
      <c r="A359">
        <v>1048</v>
      </c>
      <c r="B359" s="1">
        <v>45554</v>
      </c>
      <c r="C359" t="s">
        <v>19</v>
      </c>
      <c r="D359" t="s">
        <v>20</v>
      </c>
      <c r="E359">
        <v>116725.28</v>
      </c>
      <c r="F359">
        <v>24</v>
      </c>
      <c r="G359" t="s">
        <v>28</v>
      </c>
      <c r="H359" s="6">
        <v>3586.76</v>
      </c>
      <c r="I359">
        <v>4912.68</v>
      </c>
      <c r="J359" t="s">
        <v>16</v>
      </c>
      <c r="K359">
        <v>0.01</v>
      </c>
      <c r="L359" s="4" t="s">
        <v>31</v>
      </c>
      <c r="M359" t="s">
        <v>22</v>
      </c>
    </row>
    <row r="360" spans="1:13" x14ac:dyDescent="0.3">
      <c r="A360">
        <v>1281</v>
      </c>
      <c r="B360" s="1">
        <v>45236</v>
      </c>
      <c r="C360" t="s">
        <v>32</v>
      </c>
      <c r="D360" t="s">
        <v>14</v>
      </c>
      <c r="E360">
        <v>76799.66</v>
      </c>
      <c r="F360">
        <v>41</v>
      </c>
      <c r="G360" t="s">
        <v>28</v>
      </c>
      <c r="H360" s="6">
        <v>1638.28</v>
      </c>
      <c r="I360">
        <v>1971.75</v>
      </c>
      <c r="J360" t="s">
        <v>16</v>
      </c>
      <c r="K360">
        <v>0.05</v>
      </c>
      <c r="L360" s="4" t="s">
        <v>17</v>
      </c>
      <c r="M360" t="s">
        <v>22</v>
      </c>
    </row>
    <row r="361" spans="1:13" x14ac:dyDescent="0.3">
      <c r="A361">
        <v>1228</v>
      </c>
      <c r="B361" s="1">
        <v>45643</v>
      </c>
      <c r="C361" t="s">
        <v>19</v>
      </c>
      <c r="D361" t="s">
        <v>14</v>
      </c>
      <c r="E361">
        <v>8113.87</v>
      </c>
      <c r="F361">
        <v>3</v>
      </c>
      <c r="G361" t="s">
        <v>24</v>
      </c>
      <c r="H361" s="6">
        <v>2748.19</v>
      </c>
      <c r="I361">
        <v>3339.04</v>
      </c>
      <c r="J361" t="s">
        <v>25</v>
      </c>
      <c r="K361">
        <v>0.19</v>
      </c>
      <c r="L361" s="4" t="s">
        <v>31</v>
      </c>
      <c r="M361" t="s">
        <v>22</v>
      </c>
    </row>
    <row r="362" spans="1:13" x14ac:dyDescent="0.3">
      <c r="A362">
        <v>1217</v>
      </c>
      <c r="B362" s="1">
        <v>45289</v>
      </c>
      <c r="C362" t="s">
        <v>13</v>
      </c>
      <c r="D362" t="s">
        <v>27</v>
      </c>
      <c r="E362">
        <v>36480.699999999997</v>
      </c>
      <c r="F362">
        <v>28</v>
      </c>
      <c r="G362" t="s">
        <v>28</v>
      </c>
      <c r="H362" s="6">
        <v>1283.27</v>
      </c>
      <c r="I362">
        <v>1784.77</v>
      </c>
      <c r="J362" t="s">
        <v>25</v>
      </c>
      <c r="K362">
        <v>0.27</v>
      </c>
      <c r="L362" s="4" t="s">
        <v>17</v>
      </c>
      <c r="M362" t="s">
        <v>18</v>
      </c>
    </row>
    <row r="363" spans="1:13" x14ac:dyDescent="0.3">
      <c r="A363">
        <v>1312</v>
      </c>
      <c r="B363" s="1">
        <v>45357</v>
      </c>
      <c r="C363" t="s">
        <v>13</v>
      </c>
      <c r="D363" t="s">
        <v>20</v>
      </c>
      <c r="E363">
        <v>79391.66</v>
      </c>
      <c r="F363">
        <v>30</v>
      </c>
      <c r="G363" t="s">
        <v>24</v>
      </c>
      <c r="H363" s="6">
        <v>2290.8000000000002</v>
      </c>
      <c r="I363">
        <v>3007.26</v>
      </c>
      <c r="J363" t="s">
        <v>16</v>
      </c>
      <c r="K363">
        <v>0.12</v>
      </c>
      <c r="L363" s="4" t="s">
        <v>26</v>
      </c>
      <c r="M363" t="s">
        <v>18</v>
      </c>
    </row>
    <row r="364" spans="1:13" x14ac:dyDescent="0.3">
      <c r="A364">
        <v>1453</v>
      </c>
      <c r="B364" s="1">
        <v>45373</v>
      </c>
      <c r="C364" t="s">
        <v>13</v>
      </c>
      <c r="D364" t="s">
        <v>27</v>
      </c>
      <c r="E364">
        <v>25847.46</v>
      </c>
      <c r="F364">
        <v>13</v>
      </c>
      <c r="G364" t="s">
        <v>28</v>
      </c>
      <c r="H364" s="6">
        <v>2211.64</v>
      </c>
      <c r="I364">
        <v>2454.65</v>
      </c>
      <c r="J364" t="s">
        <v>25</v>
      </c>
      <c r="K364">
        <v>0.19</v>
      </c>
      <c r="L364" s="4" t="s">
        <v>31</v>
      </c>
      <c r="M364" t="s">
        <v>22</v>
      </c>
    </row>
    <row r="365" spans="1:13" x14ac:dyDescent="0.3">
      <c r="A365">
        <v>1424</v>
      </c>
      <c r="B365" s="1">
        <v>45354</v>
      </c>
      <c r="C365" t="s">
        <v>19</v>
      </c>
      <c r="D365" t="s">
        <v>20</v>
      </c>
      <c r="E365">
        <v>21665.15</v>
      </c>
      <c r="F365">
        <v>14</v>
      </c>
      <c r="G365" t="s">
        <v>21</v>
      </c>
      <c r="H365" s="6">
        <v>1657.98</v>
      </c>
      <c r="I365">
        <v>2149.3200000000002</v>
      </c>
      <c r="J365" t="s">
        <v>25</v>
      </c>
      <c r="K365">
        <v>0.28000000000000003</v>
      </c>
      <c r="L365" s="4" t="s">
        <v>31</v>
      </c>
      <c r="M365" t="s">
        <v>18</v>
      </c>
    </row>
    <row r="366" spans="1:13" x14ac:dyDescent="0.3">
      <c r="A366">
        <v>1052</v>
      </c>
      <c r="B366" s="1">
        <v>45517</v>
      </c>
      <c r="C366" t="s">
        <v>13</v>
      </c>
      <c r="D366" t="s">
        <v>27</v>
      </c>
      <c r="E366">
        <v>42789.97</v>
      </c>
      <c r="F366">
        <v>27</v>
      </c>
      <c r="G366" t="s">
        <v>28</v>
      </c>
      <c r="H366" s="6">
        <v>1363.92</v>
      </c>
      <c r="I366">
        <v>1956.56</v>
      </c>
      <c r="J366" t="s">
        <v>16</v>
      </c>
      <c r="K366">
        <v>0.19</v>
      </c>
      <c r="L366" s="4" t="s">
        <v>31</v>
      </c>
      <c r="M366" t="s">
        <v>18</v>
      </c>
    </row>
    <row r="367" spans="1:13" x14ac:dyDescent="0.3">
      <c r="A367">
        <v>1220</v>
      </c>
      <c r="B367" s="1">
        <v>45620</v>
      </c>
      <c r="C367" t="s">
        <v>19</v>
      </c>
      <c r="D367" t="s">
        <v>30</v>
      </c>
      <c r="E367">
        <v>110063.52</v>
      </c>
      <c r="G367" t="s">
        <v>24</v>
      </c>
      <c r="H367" s="6">
        <v>2794.26</v>
      </c>
      <c r="I367">
        <v>3241.93</v>
      </c>
      <c r="J367" t="s">
        <v>25</v>
      </c>
      <c r="K367">
        <v>0.03</v>
      </c>
      <c r="L367" s="4" t="s">
        <v>31</v>
      </c>
      <c r="M367" t="s">
        <v>22</v>
      </c>
    </row>
    <row r="368" spans="1:13" x14ac:dyDescent="0.3">
      <c r="A368">
        <v>1452</v>
      </c>
      <c r="B368" s="1">
        <v>45349</v>
      </c>
      <c r="C368" t="s">
        <v>13</v>
      </c>
      <c r="D368" t="s">
        <v>20</v>
      </c>
      <c r="E368">
        <v>118633.66</v>
      </c>
      <c r="F368">
        <v>34</v>
      </c>
      <c r="G368" t="s">
        <v>24</v>
      </c>
      <c r="H368" s="6">
        <v>3118.58</v>
      </c>
      <c r="I368">
        <v>3524.47</v>
      </c>
      <c r="J368" t="s">
        <v>16</v>
      </c>
      <c r="K368">
        <v>0.01</v>
      </c>
      <c r="L368" s="4" t="s">
        <v>17</v>
      </c>
      <c r="M368" t="s">
        <v>22</v>
      </c>
    </row>
    <row r="369" spans="1:13" x14ac:dyDescent="0.3">
      <c r="A369">
        <v>1389</v>
      </c>
      <c r="B369" s="1">
        <v>45614</v>
      </c>
      <c r="C369" t="s">
        <v>23</v>
      </c>
      <c r="D369" t="s">
        <v>27</v>
      </c>
      <c r="E369">
        <v>61228.11</v>
      </c>
      <c r="F369">
        <v>24</v>
      </c>
      <c r="G369" t="s">
        <v>24</v>
      </c>
      <c r="H369" s="6">
        <v>2232.09</v>
      </c>
      <c r="I369">
        <v>2657.47</v>
      </c>
      <c r="J369" t="s">
        <v>25</v>
      </c>
      <c r="K369">
        <v>0.04</v>
      </c>
      <c r="L369" s="4" t="s">
        <v>31</v>
      </c>
      <c r="M369" t="s">
        <v>22</v>
      </c>
    </row>
    <row r="370" spans="1:13" x14ac:dyDescent="0.3">
      <c r="A370">
        <v>1003</v>
      </c>
      <c r="B370" s="1">
        <v>45408</v>
      </c>
      <c r="C370" t="s">
        <v>13</v>
      </c>
      <c r="D370" t="s">
        <v>20</v>
      </c>
      <c r="E370">
        <v>159781.76000000001</v>
      </c>
      <c r="F370">
        <v>31</v>
      </c>
      <c r="G370" t="s">
        <v>15</v>
      </c>
      <c r="H370" s="6">
        <v>4260.51</v>
      </c>
      <c r="I370">
        <v>5313.66</v>
      </c>
      <c r="J370" t="s">
        <v>16</v>
      </c>
      <c r="K370">
        <v>0.03</v>
      </c>
      <c r="L370" s="4" t="s">
        <v>17</v>
      </c>
      <c r="M370" t="s">
        <v>18</v>
      </c>
    </row>
    <row r="371" spans="1:13" x14ac:dyDescent="0.3">
      <c r="A371">
        <v>1234</v>
      </c>
      <c r="B371" s="1">
        <v>44974</v>
      </c>
      <c r="C371" t="s">
        <v>19</v>
      </c>
      <c r="D371" t="s">
        <v>30</v>
      </c>
      <c r="E371">
        <v>38620.230000000003</v>
      </c>
      <c r="F371">
        <v>21</v>
      </c>
      <c r="G371" t="s">
        <v>24</v>
      </c>
      <c r="H371" s="6">
        <v>1567.19</v>
      </c>
      <c r="I371">
        <v>2138.44</v>
      </c>
      <c r="J371" t="s">
        <v>25</v>
      </c>
      <c r="K371">
        <v>0.14000000000000001</v>
      </c>
      <c r="L371" s="4" t="s">
        <v>26</v>
      </c>
      <c r="M371" t="s">
        <v>18</v>
      </c>
    </row>
    <row r="372" spans="1:13" x14ac:dyDescent="0.3">
      <c r="A372">
        <v>1396</v>
      </c>
      <c r="B372" s="1">
        <v>45648</v>
      </c>
      <c r="C372" t="s">
        <v>29</v>
      </c>
      <c r="D372" t="s">
        <v>27</v>
      </c>
      <c r="E372">
        <v>84131.5</v>
      </c>
      <c r="F372">
        <v>25</v>
      </c>
      <c r="G372" t="s">
        <v>24</v>
      </c>
      <c r="H372" s="6">
        <v>2500.9299999999998</v>
      </c>
      <c r="I372">
        <v>3365.26</v>
      </c>
      <c r="J372" t="s">
        <v>25</v>
      </c>
      <c r="K372">
        <v>0</v>
      </c>
      <c r="L372" s="4" t="s">
        <v>17</v>
      </c>
      <c r="M372" t="s">
        <v>22</v>
      </c>
    </row>
    <row r="373" spans="1:13" x14ac:dyDescent="0.3">
      <c r="A373">
        <v>1363</v>
      </c>
      <c r="B373" s="1">
        <v>45041</v>
      </c>
      <c r="C373" t="s">
        <v>13</v>
      </c>
      <c r="D373" t="s">
        <v>30</v>
      </c>
      <c r="E373">
        <v>35131.68</v>
      </c>
      <c r="F373">
        <v>8</v>
      </c>
      <c r="G373" t="s">
        <v>15</v>
      </c>
      <c r="H373" s="6">
        <v>3082.87</v>
      </c>
      <c r="I373">
        <v>4391.46</v>
      </c>
      <c r="J373" t="s">
        <v>25</v>
      </c>
      <c r="K373">
        <v>0</v>
      </c>
      <c r="L373" s="4" t="s">
        <v>26</v>
      </c>
      <c r="M373" t="s">
        <v>18</v>
      </c>
    </row>
    <row r="374" spans="1:13" x14ac:dyDescent="0.3">
      <c r="A374">
        <v>1236</v>
      </c>
      <c r="B374" s="1">
        <v>45502</v>
      </c>
      <c r="C374" t="s">
        <v>29</v>
      </c>
      <c r="D374" t="s">
        <v>30</v>
      </c>
      <c r="E374">
        <v>15004.51</v>
      </c>
      <c r="F374">
        <v>16</v>
      </c>
      <c r="G374" t="s">
        <v>28</v>
      </c>
      <c r="H374" s="6">
        <v>784</v>
      </c>
      <c r="I374">
        <v>1041.98</v>
      </c>
      <c r="J374" t="s">
        <v>16</v>
      </c>
      <c r="K374">
        <v>0.1</v>
      </c>
      <c r="L374" s="4" t="s">
        <v>26</v>
      </c>
      <c r="M374" t="s">
        <v>22</v>
      </c>
    </row>
    <row r="375" spans="1:13" x14ac:dyDescent="0.3">
      <c r="A375">
        <v>1340</v>
      </c>
      <c r="B375" s="1">
        <v>45505</v>
      </c>
      <c r="C375" t="s">
        <v>23</v>
      </c>
      <c r="D375" t="s">
        <v>30</v>
      </c>
      <c r="E375">
        <v>192606.93</v>
      </c>
      <c r="F375">
        <v>44</v>
      </c>
      <c r="G375" t="s">
        <v>15</v>
      </c>
      <c r="H375" s="6">
        <v>3948.85</v>
      </c>
      <c r="I375">
        <v>5612.09</v>
      </c>
      <c r="J375" t="s">
        <v>16</v>
      </c>
      <c r="K375">
        <v>0.22</v>
      </c>
      <c r="L375" s="4" t="s">
        <v>26</v>
      </c>
      <c r="M375" t="s">
        <v>22</v>
      </c>
    </row>
    <row r="376" spans="1:13" x14ac:dyDescent="0.3">
      <c r="A376">
        <v>1100</v>
      </c>
      <c r="B376" s="1">
        <v>45570</v>
      </c>
      <c r="C376" t="s">
        <v>32</v>
      </c>
      <c r="D376" t="s">
        <v>14</v>
      </c>
      <c r="E376">
        <v>8611.52</v>
      </c>
      <c r="F376">
        <v>2</v>
      </c>
      <c r="G376" t="s">
        <v>21</v>
      </c>
      <c r="H376" s="6">
        <v>3911.77</v>
      </c>
      <c r="I376">
        <v>5382.2</v>
      </c>
      <c r="J376" t="s">
        <v>16</v>
      </c>
      <c r="K376">
        <v>0.2</v>
      </c>
      <c r="L376" s="4" t="s">
        <v>26</v>
      </c>
      <c r="M376" t="s">
        <v>18</v>
      </c>
    </row>
    <row r="377" spans="1:13" x14ac:dyDescent="0.3">
      <c r="A377">
        <v>1286</v>
      </c>
      <c r="B377" s="1">
        <v>45449</v>
      </c>
      <c r="C377" t="s">
        <v>23</v>
      </c>
      <c r="D377" t="s">
        <v>14</v>
      </c>
      <c r="E377">
        <v>42465.98</v>
      </c>
      <c r="F377">
        <v>24</v>
      </c>
      <c r="G377" t="s">
        <v>24</v>
      </c>
      <c r="H377" s="6">
        <v>1348.62</v>
      </c>
      <c r="I377">
        <v>1824.14</v>
      </c>
      <c r="J377" t="s">
        <v>25</v>
      </c>
      <c r="K377">
        <v>0.03</v>
      </c>
      <c r="L377" s="4" t="s">
        <v>17</v>
      </c>
      <c r="M377" t="s">
        <v>18</v>
      </c>
    </row>
    <row r="378" spans="1:13" x14ac:dyDescent="0.3">
      <c r="A378">
        <v>1369</v>
      </c>
      <c r="B378" s="1">
        <v>45616</v>
      </c>
      <c r="C378" t="s">
        <v>13</v>
      </c>
      <c r="D378" t="s">
        <v>20</v>
      </c>
      <c r="E378">
        <v>66284.39</v>
      </c>
      <c r="F378">
        <v>46</v>
      </c>
      <c r="G378" t="s">
        <v>21</v>
      </c>
      <c r="H378" s="6">
        <v>1572.18</v>
      </c>
      <c r="I378">
        <v>1947.25</v>
      </c>
      <c r="J378" t="s">
        <v>16</v>
      </c>
      <c r="K378">
        <v>0.26</v>
      </c>
      <c r="L378" s="4" t="s">
        <v>17</v>
      </c>
      <c r="M378" t="s">
        <v>22</v>
      </c>
    </row>
    <row r="379" spans="1:13" x14ac:dyDescent="0.3">
      <c r="A379">
        <v>1272</v>
      </c>
      <c r="B379" s="1">
        <v>45142</v>
      </c>
      <c r="C379" t="s">
        <v>29</v>
      </c>
      <c r="D379" t="s">
        <v>30</v>
      </c>
      <c r="E379">
        <v>90689.93</v>
      </c>
      <c r="F379">
        <v>29</v>
      </c>
      <c r="G379" t="s">
        <v>21</v>
      </c>
      <c r="H379" s="6">
        <v>2235.41</v>
      </c>
      <c r="I379">
        <v>3191.06</v>
      </c>
      <c r="J379" t="s">
        <v>25</v>
      </c>
      <c r="K379">
        <v>0.02</v>
      </c>
      <c r="L379" s="4" t="s">
        <v>17</v>
      </c>
      <c r="M379" t="s">
        <v>22</v>
      </c>
    </row>
    <row r="380" spans="1:13" x14ac:dyDescent="0.3">
      <c r="A380">
        <v>1483</v>
      </c>
      <c r="B380" s="1">
        <v>45123</v>
      </c>
      <c r="C380" t="s">
        <v>29</v>
      </c>
      <c r="D380" t="s">
        <v>30</v>
      </c>
      <c r="E380">
        <v>118914.77</v>
      </c>
      <c r="F380">
        <v>49</v>
      </c>
      <c r="G380" t="s">
        <v>21</v>
      </c>
      <c r="H380" s="6">
        <v>2614.1</v>
      </c>
      <c r="I380">
        <v>3193.2</v>
      </c>
      <c r="J380" t="s">
        <v>25</v>
      </c>
      <c r="K380">
        <v>0.24</v>
      </c>
      <c r="L380" s="4" t="s">
        <v>17</v>
      </c>
      <c r="M380" t="s">
        <v>18</v>
      </c>
    </row>
    <row r="381" spans="1:13" x14ac:dyDescent="0.3">
      <c r="A381">
        <v>1151</v>
      </c>
      <c r="B381" s="1">
        <v>45467</v>
      </c>
      <c r="C381" t="s">
        <v>19</v>
      </c>
      <c r="D381" t="s">
        <v>27</v>
      </c>
      <c r="E381">
        <v>6333.36</v>
      </c>
      <c r="F381">
        <v>11</v>
      </c>
      <c r="G381" t="s">
        <v>21</v>
      </c>
      <c r="H381" s="6">
        <v>614.23</v>
      </c>
      <c r="I381">
        <v>767.68</v>
      </c>
      <c r="J381" t="s">
        <v>25</v>
      </c>
      <c r="K381">
        <v>0.25</v>
      </c>
      <c r="L381" s="4" t="s">
        <v>17</v>
      </c>
      <c r="M381" t="s">
        <v>22</v>
      </c>
    </row>
    <row r="382" spans="1:13" x14ac:dyDescent="0.3">
      <c r="A382">
        <v>1093</v>
      </c>
      <c r="B382" s="1">
        <v>45590</v>
      </c>
      <c r="C382" t="s">
        <v>29</v>
      </c>
      <c r="D382" t="s">
        <v>27</v>
      </c>
      <c r="E382">
        <v>119395.31</v>
      </c>
      <c r="F382">
        <v>27</v>
      </c>
      <c r="G382" t="s">
        <v>15</v>
      </c>
      <c r="H382" s="6">
        <v>4210.6400000000003</v>
      </c>
      <c r="I382">
        <v>5742.92</v>
      </c>
      <c r="J382" t="s">
        <v>16</v>
      </c>
      <c r="K382">
        <v>0.23</v>
      </c>
      <c r="L382" s="4" t="s">
        <v>17</v>
      </c>
      <c r="M382" t="s">
        <v>22</v>
      </c>
    </row>
    <row r="383" spans="1:13" x14ac:dyDescent="0.3">
      <c r="A383">
        <v>1276</v>
      </c>
      <c r="B383" s="1">
        <v>45098</v>
      </c>
      <c r="C383" t="s">
        <v>19</v>
      </c>
      <c r="D383" t="s">
        <v>20</v>
      </c>
      <c r="E383">
        <v>91172.09</v>
      </c>
      <c r="F383">
        <v>19</v>
      </c>
      <c r="G383" t="s">
        <v>24</v>
      </c>
      <c r="H383" s="6">
        <v>4137.6099999999997</v>
      </c>
      <c r="I383">
        <v>4998.47</v>
      </c>
      <c r="J383" t="s">
        <v>25</v>
      </c>
      <c r="K383">
        <v>0.04</v>
      </c>
      <c r="L383" s="4" t="s">
        <v>26</v>
      </c>
      <c r="M383" t="s">
        <v>18</v>
      </c>
    </row>
    <row r="384" spans="1:13" x14ac:dyDescent="0.3">
      <c r="A384">
        <v>1487</v>
      </c>
      <c r="B384" s="1">
        <v>45458</v>
      </c>
      <c r="C384" t="s">
        <v>32</v>
      </c>
      <c r="D384" t="s">
        <v>14</v>
      </c>
      <c r="E384">
        <v>5089.54</v>
      </c>
      <c r="F384">
        <v>30</v>
      </c>
      <c r="G384" t="s">
        <v>15</v>
      </c>
      <c r="H384" s="6">
        <v>166.77</v>
      </c>
      <c r="I384">
        <v>186.43</v>
      </c>
      <c r="J384" t="s">
        <v>16</v>
      </c>
      <c r="K384">
        <v>0.09</v>
      </c>
      <c r="L384" s="4" t="s">
        <v>17</v>
      </c>
      <c r="M384" t="s">
        <v>22</v>
      </c>
    </row>
    <row r="385" spans="1:13" x14ac:dyDescent="0.3">
      <c r="A385">
        <v>1155</v>
      </c>
      <c r="B385" s="1">
        <v>45136</v>
      </c>
      <c r="C385" t="s">
        <v>13</v>
      </c>
      <c r="D385" t="s">
        <v>30</v>
      </c>
      <c r="E385">
        <v>40167.68</v>
      </c>
      <c r="F385">
        <v>11</v>
      </c>
      <c r="G385" t="s">
        <v>28</v>
      </c>
      <c r="H385" s="6">
        <v>3317.51</v>
      </c>
      <c r="I385">
        <v>4868.8100000000004</v>
      </c>
      <c r="J385" t="s">
        <v>16</v>
      </c>
      <c r="K385">
        <v>0.25</v>
      </c>
      <c r="L385" s="4" t="s">
        <v>17</v>
      </c>
      <c r="M385" t="s">
        <v>22</v>
      </c>
    </row>
    <row r="386" spans="1:13" x14ac:dyDescent="0.3">
      <c r="A386">
        <v>1481</v>
      </c>
      <c r="B386" s="1">
        <v>45439</v>
      </c>
      <c r="C386" t="s">
        <v>19</v>
      </c>
      <c r="D386" t="s">
        <v>27</v>
      </c>
      <c r="E386">
        <v>106944.39</v>
      </c>
      <c r="F386">
        <v>35</v>
      </c>
      <c r="G386" t="s">
        <v>21</v>
      </c>
      <c r="H386" s="6">
        <v>2878.93</v>
      </c>
      <c r="I386">
        <v>3395.06</v>
      </c>
      <c r="J386" t="s">
        <v>25</v>
      </c>
      <c r="K386">
        <v>0.1</v>
      </c>
      <c r="L386" s="4" t="s">
        <v>31</v>
      </c>
      <c r="M386" t="s">
        <v>18</v>
      </c>
    </row>
    <row r="387" spans="1:13" x14ac:dyDescent="0.3">
      <c r="A387">
        <v>1040</v>
      </c>
      <c r="B387" s="1">
        <v>45581</v>
      </c>
      <c r="C387" t="s">
        <v>32</v>
      </c>
      <c r="D387" t="s">
        <v>14</v>
      </c>
      <c r="E387">
        <v>74944.03</v>
      </c>
      <c r="F387">
        <v>38</v>
      </c>
      <c r="G387" t="s">
        <v>28</v>
      </c>
      <c r="H387" s="6">
        <v>1734.87</v>
      </c>
      <c r="I387">
        <v>2496.4699999999998</v>
      </c>
      <c r="J387" t="s">
        <v>25</v>
      </c>
      <c r="K387">
        <v>0.21</v>
      </c>
      <c r="L387" s="4" t="s">
        <v>26</v>
      </c>
      <c r="M387" t="s">
        <v>18</v>
      </c>
    </row>
    <row r="388" spans="1:13" x14ac:dyDescent="0.3">
      <c r="A388">
        <v>1277</v>
      </c>
      <c r="B388" s="1">
        <v>45543</v>
      </c>
      <c r="C388" t="s">
        <v>29</v>
      </c>
      <c r="D388" t="s">
        <v>27</v>
      </c>
      <c r="E388">
        <v>28520.52</v>
      </c>
      <c r="F388">
        <v>41</v>
      </c>
      <c r="G388" t="s">
        <v>28</v>
      </c>
      <c r="H388" s="6">
        <v>779.64</v>
      </c>
      <c r="I388">
        <v>979.75</v>
      </c>
      <c r="J388" t="s">
        <v>25</v>
      </c>
      <c r="K388">
        <v>0.28999999999999998</v>
      </c>
      <c r="L388" s="4" t="s">
        <v>26</v>
      </c>
      <c r="M388" t="s">
        <v>18</v>
      </c>
    </row>
    <row r="389" spans="1:13" x14ac:dyDescent="0.3">
      <c r="A389">
        <v>1394</v>
      </c>
      <c r="B389" s="1">
        <v>45251</v>
      </c>
      <c r="C389" t="s">
        <v>29</v>
      </c>
      <c r="D389" t="s">
        <v>14</v>
      </c>
      <c r="E389">
        <v>3694.46</v>
      </c>
      <c r="F389">
        <v>1</v>
      </c>
      <c r="G389" t="s">
        <v>24</v>
      </c>
      <c r="H389" s="6">
        <v>3286.36</v>
      </c>
      <c r="I389">
        <v>4198.25</v>
      </c>
      <c r="J389" t="s">
        <v>16</v>
      </c>
      <c r="K389">
        <v>0.12</v>
      </c>
      <c r="L389" s="4" t="s">
        <v>31</v>
      </c>
      <c r="M389" t="s">
        <v>18</v>
      </c>
    </row>
    <row r="390" spans="1:13" x14ac:dyDescent="0.3">
      <c r="A390">
        <v>1141</v>
      </c>
      <c r="B390" s="1">
        <v>45390</v>
      </c>
      <c r="C390" t="s">
        <v>32</v>
      </c>
      <c r="D390" t="s">
        <v>27</v>
      </c>
      <c r="E390">
        <v>120906.28</v>
      </c>
      <c r="F390">
        <v>47</v>
      </c>
      <c r="G390" t="s">
        <v>21</v>
      </c>
      <c r="H390" s="6">
        <v>2668.06</v>
      </c>
      <c r="I390">
        <v>3026.44</v>
      </c>
      <c r="J390" t="s">
        <v>25</v>
      </c>
      <c r="K390">
        <v>0.15</v>
      </c>
      <c r="L390" s="4" t="s">
        <v>31</v>
      </c>
      <c r="M390" t="s">
        <v>22</v>
      </c>
    </row>
    <row r="391" spans="1:13" x14ac:dyDescent="0.3">
      <c r="A391">
        <v>1500</v>
      </c>
      <c r="B391" s="1">
        <v>45445</v>
      </c>
      <c r="C391" t="s">
        <v>29</v>
      </c>
      <c r="D391" t="s">
        <v>27</v>
      </c>
      <c r="E391">
        <v>10287.879999999999</v>
      </c>
      <c r="F391">
        <v>18</v>
      </c>
      <c r="G391" t="s">
        <v>24</v>
      </c>
      <c r="H391" s="6">
        <v>523.67999999999995</v>
      </c>
      <c r="I391">
        <v>642.19000000000005</v>
      </c>
      <c r="J391" t="s">
        <v>25</v>
      </c>
      <c r="K391">
        <v>0.11</v>
      </c>
      <c r="L391" s="4" t="s">
        <v>26</v>
      </c>
      <c r="M391" t="s">
        <v>22</v>
      </c>
    </row>
    <row r="392" spans="1:13" x14ac:dyDescent="0.3">
      <c r="A392">
        <v>1103</v>
      </c>
      <c r="B392" s="1">
        <v>45165</v>
      </c>
      <c r="C392" t="s">
        <v>32</v>
      </c>
      <c r="D392" t="s">
        <v>30</v>
      </c>
      <c r="E392">
        <v>94865.51</v>
      </c>
      <c r="F392">
        <v>36</v>
      </c>
      <c r="G392" t="s">
        <v>24</v>
      </c>
      <c r="H392" s="6">
        <v>2634.72</v>
      </c>
      <c r="I392">
        <v>3100.18</v>
      </c>
      <c r="J392" t="s">
        <v>16</v>
      </c>
      <c r="K392">
        <v>0.15</v>
      </c>
      <c r="L392" s="4" t="s">
        <v>26</v>
      </c>
      <c r="M392" t="s">
        <v>22</v>
      </c>
    </row>
    <row r="393" spans="1:13" x14ac:dyDescent="0.3">
      <c r="A393">
        <v>1186</v>
      </c>
      <c r="B393" s="1">
        <v>45220</v>
      </c>
      <c r="C393" t="s">
        <v>19</v>
      </c>
      <c r="D393" t="s">
        <v>30</v>
      </c>
      <c r="E393">
        <v>298580.44</v>
      </c>
      <c r="F393">
        <v>49</v>
      </c>
      <c r="G393" t="s">
        <v>28</v>
      </c>
      <c r="H393" s="6">
        <v>4489.8</v>
      </c>
      <c r="I393">
        <v>6696.13</v>
      </c>
      <c r="J393" t="s">
        <v>25</v>
      </c>
      <c r="K393">
        <v>0.09</v>
      </c>
      <c r="L393" s="4" t="s">
        <v>26</v>
      </c>
      <c r="M393" t="s">
        <v>18</v>
      </c>
    </row>
    <row r="394" spans="1:13" x14ac:dyDescent="0.3">
      <c r="A394">
        <v>1203</v>
      </c>
      <c r="B394" s="1">
        <v>45519</v>
      </c>
      <c r="C394" t="s">
        <v>19</v>
      </c>
      <c r="D394" t="s">
        <v>20</v>
      </c>
      <c r="E394">
        <v>9816</v>
      </c>
      <c r="F394">
        <v>15</v>
      </c>
      <c r="G394" t="s">
        <v>24</v>
      </c>
      <c r="H394" s="6">
        <v>661.27</v>
      </c>
      <c r="I394">
        <v>760.93</v>
      </c>
      <c r="J394" t="s">
        <v>25</v>
      </c>
      <c r="K394">
        <v>0.14000000000000001</v>
      </c>
      <c r="L394" s="4" t="s">
        <v>26</v>
      </c>
      <c r="M394" t="s">
        <v>22</v>
      </c>
    </row>
    <row r="395" spans="1:13" x14ac:dyDescent="0.3">
      <c r="A395">
        <v>1234</v>
      </c>
      <c r="B395" s="1">
        <v>45372</v>
      </c>
      <c r="C395" t="s">
        <v>32</v>
      </c>
      <c r="D395" t="s">
        <v>14</v>
      </c>
      <c r="E395">
        <v>28512.9</v>
      </c>
      <c r="F395">
        <v>20</v>
      </c>
      <c r="G395" t="s">
        <v>28</v>
      </c>
      <c r="H395" s="6">
        <v>1428.42</v>
      </c>
      <c r="I395">
        <v>1827.75</v>
      </c>
      <c r="J395" t="s">
        <v>16</v>
      </c>
      <c r="K395">
        <v>0.22</v>
      </c>
      <c r="L395" s="4" t="s">
        <v>26</v>
      </c>
      <c r="M395" t="s">
        <v>18</v>
      </c>
    </row>
    <row r="396" spans="1:13" x14ac:dyDescent="0.3">
      <c r="A396">
        <v>1173</v>
      </c>
      <c r="B396" s="1">
        <v>45233</v>
      </c>
      <c r="C396" t="s">
        <v>19</v>
      </c>
      <c r="D396" t="s">
        <v>14</v>
      </c>
      <c r="E396">
        <v>4705.8999999999996</v>
      </c>
      <c r="F396">
        <v>3</v>
      </c>
      <c r="G396" t="s">
        <v>15</v>
      </c>
      <c r="H396" s="6">
        <v>1346.33</v>
      </c>
      <c r="I396">
        <v>1867.42</v>
      </c>
      <c r="J396" t="s">
        <v>16</v>
      </c>
      <c r="K396">
        <v>0.16</v>
      </c>
      <c r="L396" s="4" t="s">
        <v>17</v>
      </c>
      <c r="M396" t="s">
        <v>18</v>
      </c>
    </row>
    <row r="397" spans="1:13" x14ac:dyDescent="0.3">
      <c r="A397">
        <v>1072</v>
      </c>
      <c r="B397" s="1">
        <v>45170</v>
      </c>
      <c r="C397" t="s">
        <v>19</v>
      </c>
      <c r="D397" t="s">
        <v>14</v>
      </c>
      <c r="E397">
        <v>149038.03</v>
      </c>
      <c r="F397">
        <v>43</v>
      </c>
      <c r="G397" t="s">
        <v>28</v>
      </c>
      <c r="H397" s="6">
        <v>3258.84</v>
      </c>
      <c r="I397">
        <v>4813.8900000000003</v>
      </c>
      <c r="J397" t="s">
        <v>16</v>
      </c>
      <c r="K397">
        <v>0.28000000000000003</v>
      </c>
      <c r="L397" s="4" t="s">
        <v>31</v>
      </c>
      <c r="M397" t="s">
        <v>18</v>
      </c>
    </row>
    <row r="398" spans="1:13" x14ac:dyDescent="0.3">
      <c r="A398">
        <v>1165</v>
      </c>
      <c r="B398" s="1">
        <v>45261</v>
      </c>
      <c r="C398" t="s">
        <v>19</v>
      </c>
      <c r="D398" t="s">
        <v>27</v>
      </c>
      <c r="E398">
        <v>81723.31</v>
      </c>
      <c r="F398">
        <v>21</v>
      </c>
      <c r="G398" t="s">
        <v>24</v>
      </c>
      <c r="H398" s="6">
        <v>3865.55</v>
      </c>
      <c r="I398">
        <v>4525.1000000000004</v>
      </c>
      <c r="J398" t="s">
        <v>25</v>
      </c>
      <c r="K398">
        <v>0.14000000000000001</v>
      </c>
      <c r="L398" s="4" t="s">
        <v>26</v>
      </c>
      <c r="M398" t="s">
        <v>22</v>
      </c>
    </row>
    <row r="399" spans="1:13" x14ac:dyDescent="0.3">
      <c r="A399">
        <v>1287</v>
      </c>
      <c r="B399" s="1">
        <v>45492</v>
      </c>
      <c r="C399" t="s">
        <v>23</v>
      </c>
      <c r="D399" t="s">
        <v>30</v>
      </c>
      <c r="E399">
        <v>153905.19</v>
      </c>
      <c r="F399">
        <v>39</v>
      </c>
      <c r="G399" t="s">
        <v>28</v>
      </c>
      <c r="H399" s="6">
        <v>4039.39</v>
      </c>
      <c r="I399">
        <v>4995.3</v>
      </c>
      <c r="J399" t="s">
        <v>25</v>
      </c>
      <c r="K399">
        <v>0.21</v>
      </c>
      <c r="L399" s="4" t="s">
        <v>31</v>
      </c>
      <c r="M399" t="s">
        <v>18</v>
      </c>
    </row>
    <row r="400" spans="1:13" x14ac:dyDescent="0.3">
      <c r="A400">
        <v>1258</v>
      </c>
      <c r="B400" s="1">
        <v>45157</v>
      </c>
      <c r="C400" t="s">
        <v>13</v>
      </c>
      <c r="D400" t="s">
        <v>30</v>
      </c>
      <c r="E400">
        <v>181047.1</v>
      </c>
      <c r="F400">
        <v>45</v>
      </c>
      <c r="G400" t="s">
        <v>24</v>
      </c>
      <c r="H400" s="6">
        <v>3409.89</v>
      </c>
      <c r="I400">
        <v>4147.7</v>
      </c>
      <c r="J400" t="s">
        <v>16</v>
      </c>
      <c r="K400">
        <v>0.03</v>
      </c>
      <c r="L400" s="4" t="s">
        <v>17</v>
      </c>
      <c r="M400" t="s">
        <v>22</v>
      </c>
    </row>
    <row r="401" spans="1:13" x14ac:dyDescent="0.3">
      <c r="A401">
        <v>1337</v>
      </c>
      <c r="B401" s="1">
        <v>45655</v>
      </c>
      <c r="C401" t="s">
        <v>29</v>
      </c>
      <c r="D401" t="s">
        <v>20</v>
      </c>
      <c r="E401">
        <v>89097.26</v>
      </c>
      <c r="F401">
        <v>23</v>
      </c>
      <c r="G401" t="s">
        <v>15</v>
      </c>
      <c r="H401" s="6">
        <v>3720.67</v>
      </c>
      <c r="I401">
        <v>4165.37</v>
      </c>
      <c r="J401" t="s">
        <v>25</v>
      </c>
      <c r="K401">
        <v>7.0000000000000007E-2</v>
      </c>
      <c r="L401" s="4" t="s">
        <v>31</v>
      </c>
      <c r="M401" t="s">
        <v>22</v>
      </c>
    </row>
    <row r="402" spans="1:13" x14ac:dyDescent="0.3">
      <c r="A402">
        <v>1404</v>
      </c>
      <c r="B402" s="1">
        <v>45434</v>
      </c>
      <c r="C402" t="s">
        <v>23</v>
      </c>
      <c r="D402" t="s">
        <v>30</v>
      </c>
      <c r="E402">
        <v>98181.54</v>
      </c>
      <c r="F402">
        <v>25</v>
      </c>
      <c r="G402" t="s">
        <v>21</v>
      </c>
      <c r="H402" s="6">
        <v>3383.32</v>
      </c>
      <c r="I402">
        <v>4007.41</v>
      </c>
      <c r="J402" t="s">
        <v>16</v>
      </c>
      <c r="K402">
        <v>0.02</v>
      </c>
      <c r="L402" s="4" t="s">
        <v>26</v>
      </c>
      <c r="M402" t="s">
        <v>18</v>
      </c>
    </row>
    <row r="403" spans="1:13" x14ac:dyDescent="0.3">
      <c r="A403">
        <v>1267</v>
      </c>
      <c r="B403" s="1">
        <v>45289</v>
      </c>
      <c r="C403" t="s">
        <v>19</v>
      </c>
      <c r="D403" t="s">
        <v>30</v>
      </c>
      <c r="E403">
        <v>13695.14</v>
      </c>
      <c r="F403">
        <v>13</v>
      </c>
      <c r="G403" t="s">
        <v>24</v>
      </c>
      <c r="H403" s="6">
        <v>908.33</v>
      </c>
      <c r="I403">
        <v>1316.84</v>
      </c>
      <c r="J403" t="s">
        <v>25</v>
      </c>
      <c r="K403">
        <v>0.2</v>
      </c>
      <c r="L403" s="4" t="s">
        <v>31</v>
      </c>
      <c r="M403" t="s">
        <v>22</v>
      </c>
    </row>
    <row r="404" spans="1:13" x14ac:dyDescent="0.3">
      <c r="A404">
        <v>1375</v>
      </c>
      <c r="B404" s="1">
        <v>44972</v>
      </c>
      <c r="C404" t="s">
        <v>32</v>
      </c>
      <c r="D404" t="s">
        <v>30</v>
      </c>
      <c r="E404">
        <v>43363.96</v>
      </c>
      <c r="F404">
        <v>14</v>
      </c>
      <c r="G404" t="s">
        <v>21</v>
      </c>
      <c r="H404" s="6">
        <v>3638.76</v>
      </c>
      <c r="I404">
        <v>4301.9799999999996</v>
      </c>
      <c r="J404" t="s">
        <v>16</v>
      </c>
      <c r="K404">
        <v>0.28000000000000003</v>
      </c>
      <c r="L404" s="4" t="s">
        <v>17</v>
      </c>
      <c r="M404" t="s">
        <v>18</v>
      </c>
    </row>
    <row r="405" spans="1:13" x14ac:dyDescent="0.3">
      <c r="A405">
        <v>1359</v>
      </c>
      <c r="B405" s="1">
        <v>45031</v>
      </c>
      <c r="C405" t="s">
        <v>19</v>
      </c>
      <c r="D405" t="s">
        <v>14</v>
      </c>
      <c r="E405">
        <v>72619.87</v>
      </c>
      <c r="F405">
        <v>14</v>
      </c>
      <c r="G405" t="s">
        <v>28</v>
      </c>
      <c r="H405" s="6">
        <v>4835.54</v>
      </c>
      <c r="I405">
        <v>7009.64</v>
      </c>
      <c r="J405" t="s">
        <v>16</v>
      </c>
      <c r="K405">
        <v>0.26</v>
      </c>
      <c r="L405" s="4" t="s">
        <v>26</v>
      </c>
      <c r="M405" t="s">
        <v>22</v>
      </c>
    </row>
    <row r="406" spans="1:13" x14ac:dyDescent="0.3">
      <c r="A406">
        <v>1007</v>
      </c>
      <c r="B406" s="1">
        <v>45143</v>
      </c>
      <c r="C406" t="s">
        <v>13</v>
      </c>
      <c r="D406" t="s">
        <v>27</v>
      </c>
      <c r="E406">
        <v>181855.38</v>
      </c>
      <c r="F406">
        <v>50</v>
      </c>
      <c r="G406" t="s">
        <v>28</v>
      </c>
      <c r="H406" s="6">
        <v>3047.87</v>
      </c>
      <c r="I406">
        <v>4278.95</v>
      </c>
      <c r="J406" t="s">
        <v>25</v>
      </c>
      <c r="K406">
        <v>0.15</v>
      </c>
      <c r="L406" s="4" t="s">
        <v>26</v>
      </c>
      <c r="M406" t="s">
        <v>18</v>
      </c>
    </row>
    <row r="407" spans="1:13" x14ac:dyDescent="0.3">
      <c r="A407">
        <v>1443</v>
      </c>
      <c r="B407" s="1">
        <v>45512</v>
      </c>
      <c r="C407" t="s">
        <v>19</v>
      </c>
      <c r="D407" t="s">
        <v>20</v>
      </c>
      <c r="E407">
        <v>47050.09</v>
      </c>
      <c r="F407">
        <v>39</v>
      </c>
      <c r="G407" t="s">
        <v>24</v>
      </c>
      <c r="H407" s="6">
        <v>1379.8</v>
      </c>
      <c r="I407">
        <v>1608.55</v>
      </c>
      <c r="J407" t="s">
        <v>16</v>
      </c>
      <c r="K407">
        <v>0.25</v>
      </c>
      <c r="L407" s="4" t="s">
        <v>26</v>
      </c>
      <c r="M407" t="s">
        <v>18</v>
      </c>
    </row>
    <row r="408" spans="1:13" x14ac:dyDescent="0.3">
      <c r="A408">
        <v>1122</v>
      </c>
      <c r="B408" s="1">
        <v>45077</v>
      </c>
      <c r="C408" t="s">
        <v>32</v>
      </c>
      <c r="D408" t="s">
        <v>30</v>
      </c>
      <c r="E408">
        <v>104800.3</v>
      </c>
      <c r="F408">
        <v>25</v>
      </c>
      <c r="G408" t="s">
        <v>28</v>
      </c>
      <c r="H408" s="6">
        <v>3853.42</v>
      </c>
      <c r="I408">
        <v>4763.6499999999996</v>
      </c>
      <c r="J408" t="s">
        <v>25</v>
      </c>
      <c r="K408">
        <v>0.12</v>
      </c>
      <c r="L408" s="4" t="s">
        <v>26</v>
      </c>
      <c r="M408" t="s">
        <v>18</v>
      </c>
    </row>
    <row r="409" spans="1:13" x14ac:dyDescent="0.3">
      <c r="A409">
        <v>1316</v>
      </c>
      <c r="B409" s="1">
        <v>45573</v>
      </c>
      <c r="C409" t="s">
        <v>13</v>
      </c>
      <c r="D409" t="s">
        <v>30</v>
      </c>
      <c r="E409">
        <v>37152.720000000001</v>
      </c>
      <c r="F409">
        <v>45</v>
      </c>
      <c r="G409" t="s">
        <v>28</v>
      </c>
      <c r="H409" s="6">
        <v>817.38</v>
      </c>
      <c r="I409">
        <v>938.2</v>
      </c>
      <c r="J409" t="s">
        <v>16</v>
      </c>
      <c r="K409">
        <v>0.12</v>
      </c>
      <c r="L409" s="4" t="s">
        <v>26</v>
      </c>
      <c r="M409" t="s">
        <v>22</v>
      </c>
    </row>
    <row r="410" spans="1:13" x14ac:dyDescent="0.3">
      <c r="A410">
        <v>1346</v>
      </c>
      <c r="B410" s="1">
        <v>45640</v>
      </c>
      <c r="C410" t="s">
        <v>19</v>
      </c>
      <c r="D410" t="s">
        <v>14</v>
      </c>
      <c r="E410">
        <v>2026.33</v>
      </c>
      <c r="F410">
        <v>7</v>
      </c>
      <c r="G410" t="s">
        <v>28</v>
      </c>
      <c r="H410" s="6">
        <v>274.95999999999998</v>
      </c>
      <c r="I410">
        <v>332.73</v>
      </c>
      <c r="J410" t="s">
        <v>16</v>
      </c>
      <c r="K410">
        <v>0.13</v>
      </c>
      <c r="L410" s="4" t="s">
        <v>31</v>
      </c>
      <c r="M410" t="s">
        <v>18</v>
      </c>
    </row>
    <row r="411" spans="1:13" x14ac:dyDescent="0.3">
      <c r="A411">
        <v>1280</v>
      </c>
      <c r="B411" s="1">
        <v>45496</v>
      </c>
      <c r="C411" t="s">
        <v>13</v>
      </c>
      <c r="D411" t="s">
        <v>14</v>
      </c>
      <c r="E411">
        <v>27005.66</v>
      </c>
      <c r="F411">
        <v>22</v>
      </c>
      <c r="G411" t="s">
        <v>24</v>
      </c>
      <c r="H411" s="6">
        <v>951.45</v>
      </c>
      <c r="I411">
        <v>1227.53</v>
      </c>
      <c r="J411" t="s">
        <v>16</v>
      </c>
      <c r="K411">
        <v>0</v>
      </c>
      <c r="L411" s="4" t="s">
        <v>26</v>
      </c>
      <c r="M411" t="s">
        <v>22</v>
      </c>
    </row>
    <row r="412" spans="1:13" x14ac:dyDescent="0.3">
      <c r="A412">
        <v>1004</v>
      </c>
      <c r="B412" s="1">
        <v>45575</v>
      </c>
      <c r="C412" t="s">
        <v>29</v>
      </c>
      <c r="D412" t="s">
        <v>20</v>
      </c>
      <c r="E412">
        <v>160343.9</v>
      </c>
      <c r="F412">
        <v>39</v>
      </c>
      <c r="G412" t="s">
        <v>24</v>
      </c>
      <c r="H412" s="6">
        <v>3562.56</v>
      </c>
      <c r="I412">
        <v>4836.92</v>
      </c>
      <c r="J412" t="s">
        <v>16</v>
      </c>
      <c r="K412">
        <v>0.15</v>
      </c>
      <c r="L412" s="4" t="s">
        <v>17</v>
      </c>
      <c r="M412" t="s">
        <v>18</v>
      </c>
    </row>
    <row r="413" spans="1:13" x14ac:dyDescent="0.3">
      <c r="A413">
        <v>1107</v>
      </c>
      <c r="B413" s="1">
        <v>45482</v>
      </c>
      <c r="C413" t="s">
        <v>29</v>
      </c>
      <c r="D413" t="s">
        <v>14</v>
      </c>
      <c r="E413">
        <v>16395.28</v>
      </c>
      <c r="F413">
        <v>6</v>
      </c>
      <c r="G413" t="s">
        <v>15</v>
      </c>
      <c r="H413" s="6">
        <v>2278.1</v>
      </c>
      <c r="I413">
        <v>3214.76</v>
      </c>
      <c r="J413" t="s">
        <v>16</v>
      </c>
      <c r="K413">
        <v>0.15</v>
      </c>
      <c r="L413" s="4" t="s">
        <v>17</v>
      </c>
      <c r="M413" t="s">
        <v>18</v>
      </c>
    </row>
    <row r="414" spans="1:13" x14ac:dyDescent="0.3">
      <c r="A414">
        <v>1259</v>
      </c>
      <c r="B414" s="1">
        <v>45240</v>
      </c>
      <c r="C414" t="s">
        <v>19</v>
      </c>
      <c r="D414" t="s">
        <v>14</v>
      </c>
      <c r="E414">
        <v>36234.89</v>
      </c>
      <c r="F414">
        <v>9</v>
      </c>
      <c r="G414" t="s">
        <v>15</v>
      </c>
      <c r="H414" s="6">
        <v>4603.1899999999996</v>
      </c>
      <c r="I414">
        <v>5751.57</v>
      </c>
      <c r="J414" t="s">
        <v>16</v>
      </c>
      <c r="K414">
        <v>0.3</v>
      </c>
      <c r="L414" s="4" t="s">
        <v>31</v>
      </c>
      <c r="M414" t="s">
        <v>18</v>
      </c>
    </row>
    <row r="415" spans="1:13" x14ac:dyDescent="0.3">
      <c r="A415">
        <v>1229</v>
      </c>
      <c r="B415" s="1">
        <v>45609</v>
      </c>
      <c r="C415" t="s">
        <v>13</v>
      </c>
      <c r="D415" t="s">
        <v>20</v>
      </c>
      <c r="E415">
        <v>50490.94</v>
      </c>
      <c r="G415" t="s">
        <v>21</v>
      </c>
      <c r="H415" s="6">
        <v>1112.6400000000001</v>
      </c>
      <c r="I415">
        <v>1471.61</v>
      </c>
      <c r="J415" t="s">
        <v>25</v>
      </c>
      <c r="K415">
        <v>0.27</v>
      </c>
      <c r="L415" s="4" t="s">
        <v>31</v>
      </c>
      <c r="M415" t="s">
        <v>22</v>
      </c>
    </row>
    <row r="416" spans="1:13" x14ac:dyDescent="0.3">
      <c r="A416">
        <v>1181</v>
      </c>
      <c r="B416" s="1">
        <v>45384</v>
      </c>
      <c r="C416" t="s">
        <v>32</v>
      </c>
      <c r="D416" t="s">
        <v>27</v>
      </c>
      <c r="E416">
        <v>86255.95</v>
      </c>
      <c r="F416">
        <v>48</v>
      </c>
      <c r="G416" t="s">
        <v>24</v>
      </c>
      <c r="H416" s="6">
        <v>1427.6</v>
      </c>
      <c r="I416">
        <v>2019.1</v>
      </c>
      <c r="J416" t="s">
        <v>16</v>
      </c>
      <c r="K416">
        <v>0.11</v>
      </c>
      <c r="L416" s="4" t="s">
        <v>31</v>
      </c>
      <c r="M416" t="s">
        <v>18</v>
      </c>
    </row>
    <row r="417" spans="1:13" x14ac:dyDescent="0.3">
      <c r="A417">
        <v>1340</v>
      </c>
      <c r="B417" s="1">
        <v>45433</v>
      </c>
      <c r="C417" t="s">
        <v>19</v>
      </c>
      <c r="D417" t="s">
        <v>14</v>
      </c>
      <c r="E417">
        <v>1986.17</v>
      </c>
      <c r="F417">
        <v>23</v>
      </c>
      <c r="G417" t="s">
        <v>28</v>
      </c>
      <c r="H417" s="6">
        <v>80.790000000000006</v>
      </c>
      <c r="I417">
        <v>90.9</v>
      </c>
      <c r="J417" t="s">
        <v>16</v>
      </c>
      <c r="K417">
        <v>0.05</v>
      </c>
      <c r="L417" s="4" t="s">
        <v>17</v>
      </c>
      <c r="M417" t="s">
        <v>22</v>
      </c>
    </row>
    <row r="418" spans="1:13" x14ac:dyDescent="0.3">
      <c r="A418">
        <v>1182</v>
      </c>
      <c r="B418" s="1">
        <v>45509</v>
      </c>
      <c r="C418" t="s">
        <v>29</v>
      </c>
      <c r="D418" t="s">
        <v>20</v>
      </c>
      <c r="E418">
        <v>68193.22</v>
      </c>
      <c r="F418">
        <v>28</v>
      </c>
      <c r="G418" t="s">
        <v>24</v>
      </c>
      <c r="H418" s="6">
        <v>2942.48</v>
      </c>
      <c r="I418">
        <v>3382.6</v>
      </c>
      <c r="J418" t="s">
        <v>25</v>
      </c>
      <c r="K418">
        <v>0.28000000000000003</v>
      </c>
      <c r="L418" s="4" t="s">
        <v>17</v>
      </c>
      <c r="M418" t="s">
        <v>22</v>
      </c>
    </row>
    <row r="419" spans="1:13" x14ac:dyDescent="0.3">
      <c r="A419">
        <v>1411</v>
      </c>
      <c r="B419" s="1">
        <v>45478</v>
      </c>
      <c r="C419" t="s">
        <v>29</v>
      </c>
      <c r="D419" t="s">
        <v>14</v>
      </c>
      <c r="E419">
        <v>144251.98000000001</v>
      </c>
      <c r="F419">
        <v>49</v>
      </c>
      <c r="G419" t="s">
        <v>28</v>
      </c>
      <c r="H419" s="6">
        <v>2525.8200000000002</v>
      </c>
      <c r="I419">
        <v>3271.02</v>
      </c>
      <c r="J419" t="s">
        <v>25</v>
      </c>
      <c r="K419">
        <v>0.1</v>
      </c>
      <c r="L419" s="4" t="s">
        <v>26</v>
      </c>
      <c r="M419" t="s">
        <v>22</v>
      </c>
    </row>
    <row r="420" spans="1:13" x14ac:dyDescent="0.3">
      <c r="A420">
        <v>1241</v>
      </c>
      <c r="B420" s="1">
        <v>45327</v>
      </c>
      <c r="C420" t="s">
        <v>19</v>
      </c>
      <c r="D420" t="s">
        <v>30</v>
      </c>
      <c r="E420">
        <v>90816.88</v>
      </c>
      <c r="F420">
        <v>15</v>
      </c>
      <c r="G420" t="s">
        <v>15</v>
      </c>
      <c r="H420" s="6">
        <v>4420.32</v>
      </c>
      <c r="I420">
        <v>6241.71</v>
      </c>
      <c r="J420" t="s">
        <v>16</v>
      </c>
      <c r="K420">
        <v>0.03</v>
      </c>
      <c r="L420" s="4" t="s">
        <v>26</v>
      </c>
      <c r="M420" t="s">
        <v>18</v>
      </c>
    </row>
    <row r="421" spans="1:13" x14ac:dyDescent="0.3">
      <c r="A421">
        <v>1464</v>
      </c>
      <c r="B421" s="1">
        <v>45216</v>
      </c>
      <c r="C421" t="s">
        <v>13</v>
      </c>
      <c r="D421" t="s">
        <v>20</v>
      </c>
      <c r="E421">
        <v>27506.45</v>
      </c>
      <c r="F421">
        <v>8</v>
      </c>
      <c r="G421" t="s">
        <v>24</v>
      </c>
      <c r="H421" s="6">
        <v>2970.29</v>
      </c>
      <c r="I421">
        <v>3820.34</v>
      </c>
      <c r="J421" t="s">
        <v>25</v>
      </c>
      <c r="K421">
        <v>0.1</v>
      </c>
      <c r="L421" s="4" t="s">
        <v>31</v>
      </c>
      <c r="M421" t="s">
        <v>18</v>
      </c>
    </row>
    <row r="422" spans="1:13" x14ac:dyDescent="0.3">
      <c r="A422">
        <v>1223</v>
      </c>
      <c r="B422" s="1">
        <v>44991</v>
      </c>
      <c r="C422" t="s">
        <v>29</v>
      </c>
      <c r="D422" t="s">
        <v>14</v>
      </c>
      <c r="E422">
        <v>53754.5</v>
      </c>
      <c r="F422">
        <v>16</v>
      </c>
      <c r="G422" t="s">
        <v>21</v>
      </c>
      <c r="H422" s="6">
        <v>2897.26</v>
      </c>
      <c r="I422">
        <v>3651.8</v>
      </c>
      <c r="J422" t="s">
        <v>16</v>
      </c>
      <c r="K422">
        <v>0.08</v>
      </c>
      <c r="L422" s="4" t="s">
        <v>17</v>
      </c>
      <c r="M422" t="s">
        <v>18</v>
      </c>
    </row>
    <row r="423" spans="1:13" x14ac:dyDescent="0.3">
      <c r="A423">
        <v>1347</v>
      </c>
      <c r="B423" s="1">
        <v>45488</v>
      </c>
      <c r="C423" t="s">
        <v>13</v>
      </c>
      <c r="D423" t="s">
        <v>14</v>
      </c>
      <c r="E423">
        <v>12871.53</v>
      </c>
      <c r="F423">
        <v>8</v>
      </c>
      <c r="G423" t="s">
        <v>24</v>
      </c>
      <c r="H423" s="6">
        <v>1153.05</v>
      </c>
      <c r="I423">
        <v>1675.98</v>
      </c>
      <c r="J423" t="s">
        <v>25</v>
      </c>
      <c r="K423">
        <v>0.04</v>
      </c>
      <c r="L423" s="4" t="s">
        <v>17</v>
      </c>
      <c r="M423" t="s">
        <v>22</v>
      </c>
    </row>
    <row r="424" spans="1:13" x14ac:dyDescent="0.3">
      <c r="A424">
        <v>1231</v>
      </c>
      <c r="B424" s="1">
        <v>45039</v>
      </c>
      <c r="C424" t="s">
        <v>29</v>
      </c>
      <c r="D424" t="s">
        <v>14</v>
      </c>
      <c r="E424">
        <v>42330.559999999998</v>
      </c>
      <c r="F424">
        <v>28</v>
      </c>
      <c r="G424" t="s">
        <v>28</v>
      </c>
      <c r="H424" s="6">
        <v>1834.92</v>
      </c>
      <c r="I424">
        <v>2099.73</v>
      </c>
      <c r="J424" t="s">
        <v>16</v>
      </c>
      <c r="K424">
        <v>0.28000000000000003</v>
      </c>
      <c r="L424" s="4" t="s">
        <v>17</v>
      </c>
      <c r="M424" t="s">
        <v>22</v>
      </c>
    </row>
    <row r="425" spans="1:13" x14ac:dyDescent="0.3">
      <c r="A425">
        <v>1181</v>
      </c>
      <c r="B425" s="1">
        <v>45091</v>
      </c>
      <c r="C425" t="s">
        <v>29</v>
      </c>
      <c r="D425" t="s">
        <v>30</v>
      </c>
      <c r="E425">
        <v>147921.71</v>
      </c>
      <c r="F425">
        <v>41</v>
      </c>
      <c r="G425" t="s">
        <v>28</v>
      </c>
      <c r="H425" s="6">
        <v>3362.47</v>
      </c>
      <c r="I425">
        <v>4146.95</v>
      </c>
      <c r="J425" t="s">
        <v>25</v>
      </c>
      <c r="K425">
        <v>0.13</v>
      </c>
      <c r="L425" s="4" t="s">
        <v>17</v>
      </c>
      <c r="M425" t="s">
        <v>18</v>
      </c>
    </row>
    <row r="426" spans="1:13" x14ac:dyDescent="0.3">
      <c r="A426">
        <v>1212</v>
      </c>
      <c r="B426" s="1">
        <v>45636</v>
      </c>
      <c r="C426" t="s">
        <v>23</v>
      </c>
      <c r="D426" t="s">
        <v>27</v>
      </c>
      <c r="E426">
        <v>4634.91</v>
      </c>
      <c r="F426">
        <v>2</v>
      </c>
      <c r="G426" t="s">
        <v>28</v>
      </c>
      <c r="H426" s="6">
        <v>1764.54</v>
      </c>
      <c r="I426">
        <v>2364.75</v>
      </c>
      <c r="J426" t="s">
        <v>25</v>
      </c>
      <c r="K426">
        <v>0.02</v>
      </c>
      <c r="L426" s="4" t="s">
        <v>31</v>
      </c>
      <c r="M426" t="s">
        <v>18</v>
      </c>
    </row>
    <row r="427" spans="1:13" x14ac:dyDescent="0.3">
      <c r="A427">
        <v>1202</v>
      </c>
      <c r="B427" s="1">
        <v>45494</v>
      </c>
      <c r="C427" t="s">
        <v>29</v>
      </c>
      <c r="D427" t="s">
        <v>14</v>
      </c>
      <c r="E427">
        <v>31784.9</v>
      </c>
      <c r="F427">
        <v>45</v>
      </c>
      <c r="G427" t="s">
        <v>28</v>
      </c>
      <c r="H427" s="6">
        <v>622.91999999999996</v>
      </c>
      <c r="I427">
        <v>894.09</v>
      </c>
      <c r="J427" t="s">
        <v>16</v>
      </c>
      <c r="K427">
        <v>0.21</v>
      </c>
      <c r="L427" s="4" t="s">
        <v>17</v>
      </c>
      <c r="M427" t="s">
        <v>22</v>
      </c>
    </row>
    <row r="428" spans="1:13" x14ac:dyDescent="0.3">
      <c r="A428">
        <v>1321</v>
      </c>
      <c r="B428" s="1">
        <v>45305</v>
      </c>
      <c r="C428" t="s">
        <v>32</v>
      </c>
      <c r="D428" t="s">
        <v>14</v>
      </c>
      <c r="E428">
        <v>141408.18</v>
      </c>
      <c r="F428">
        <v>26</v>
      </c>
      <c r="G428" t="s">
        <v>24</v>
      </c>
      <c r="H428" s="6">
        <v>4667.67</v>
      </c>
      <c r="I428">
        <v>6798.47</v>
      </c>
      <c r="J428" t="s">
        <v>25</v>
      </c>
      <c r="K428">
        <v>0.2</v>
      </c>
      <c r="L428" s="4" t="s">
        <v>31</v>
      </c>
      <c r="M428" t="s">
        <v>22</v>
      </c>
    </row>
    <row r="429" spans="1:13" x14ac:dyDescent="0.3">
      <c r="A429">
        <v>1336</v>
      </c>
      <c r="B429" s="1">
        <v>45566</v>
      </c>
      <c r="C429" t="s">
        <v>19</v>
      </c>
      <c r="D429" t="s">
        <v>14</v>
      </c>
      <c r="E429">
        <v>128686.25</v>
      </c>
      <c r="F429">
        <v>25</v>
      </c>
      <c r="G429" t="s">
        <v>21</v>
      </c>
      <c r="H429" s="6">
        <v>4226.6099999999997</v>
      </c>
      <c r="I429">
        <v>5252.5</v>
      </c>
      <c r="J429" t="s">
        <v>16</v>
      </c>
      <c r="K429">
        <v>0.02</v>
      </c>
      <c r="L429" s="4" t="s">
        <v>31</v>
      </c>
      <c r="M429" t="s">
        <v>18</v>
      </c>
    </row>
    <row r="430" spans="1:13" x14ac:dyDescent="0.3">
      <c r="A430">
        <v>1098</v>
      </c>
      <c r="B430" s="1">
        <v>45015</v>
      </c>
      <c r="C430" t="s">
        <v>19</v>
      </c>
      <c r="D430" t="s">
        <v>14</v>
      </c>
      <c r="E430">
        <v>2051.4299999999998</v>
      </c>
      <c r="F430">
        <v>3</v>
      </c>
      <c r="G430" t="s">
        <v>24</v>
      </c>
      <c r="H430" s="6">
        <v>602.04999999999995</v>
      </c>
      <c r="I430">
        <v>719.8</v>
      </c>
      <c r="J430" t="s">
        <v>16</v>
      </c>
      <c r="K430">
        <v>0.05</v>
      </c>
      <c r="L430" s="4" t="s">
        <v>26</v>
      </c>
      <c r="M430" t="s">
        <v>22</v>
      </c>
    </row>
    <row r="431" spans="1:13" x14ac:dyDescent="0.3">
      <c r="A431">
        <v>1089</v>
      </c>
      <c r="B431" s="1">
        <v>45466</v>
      </c>
      <c r="C431" t="s">
        <v>13</v>
      </c>
      <c r="D431" t="s">
        <v>20</v>
      </c>
      <c r="E431">
        <v>126301.74</v>
      </c>
      <c r="F431">
        <v>21</v>
      </c>
      <c r="G431" t="s">
        <v>15</v>
      </c>
      <c r="H431" s="6">
        <v>4514.78</v>
      </c>
      <c r="I431">
        <v>6075.12</v>
      </c>
      <c r="J431" t="s">
        <v>16</v>
      </c>
      <c r="K431">
        <v>0.01</v>
      </c>
      <c r="L431" s="4" t="s">
        <v>17</v>
      </c>
      <c r="M431" t="s">
        <v>18</v>
      </c>
    </row>
    <row r="432" spans="1:13" x14ac:dyDescent="0.3">
      <c r="A432">
        <v>1138</v>
      </c>
      <c r="B432" s="1">
        <v>45359</v>
      </c>
      <c r="C432" t="s">
        <v>29</v>
      </c>
      <c r="D432" t="s">
        <v>30</v>
      </c>
      <c r="E432">
        <v>12901.95</v>
      </c>
      <c r="F432">
        <v>6</v>
      </c>
      <c r="G432" t="s">
        <v>24</v>
      </c>
      <c r="H432" s="6">
        <v>1867.42</v>
      </c>
      <c r="I432">
        <v>2263.5</v>
      </c>
      <c r="J432" t="s">
        <v>16</v>
      </c>
      <c r="K432">
        <v>0.05</v>
      </c>
      <c r="L432" s="4" t="s">
        <v>31</v>
      </c>
      <c r="M432" t="s">
        <v>22</v>
      </c>
    </row>
    <row r="433" spans="1:13" x14ac:dyDescent="0.3">
      <c r="A433">
        <v>1484</v>
      </c>
      <c r="B433" s="1">
        <v>45471</v>
      </c>
      <c r="C433" t="s">
        <v>32</v>
      </c>
      <c r="D433" t="s">
        <v>36</v>
      </c>
      <c r="E433">
        <v>109136.62</v>
      </c>
      <c r="F433">
        <v>41</v>
      </c>
      <c r="G433" t="s">
        <v>28</v>
      </c>
      <c r="H433" s="6">
        <v>2702.85</v>
      </c>
      <c r="I433">
        <v>3597.12</v>
      </c>
      <c r="J433" t="s">
        <v>25</v>
      </c>
      <c r="K433">
        <v>0.26</v>
      </c>
      <c r="L433" s="4" t="s">
        <v>26</v>
      </c>
      <c r="M433" t="s">
        <v>22</v>
      </c>
    </row>
    <row r="434" spans="1:13" x14ac:dyDescent="0.3">
      <c r="A434">
        <v>1026</v>
      </c>
      <c r="B434" s="1">
        <v>45614</v>
      </c>
      <c r="C434" t="s">
        <v>13</v>
      </c>
      <c r="D434" t="s">
        <v>20</v>
      </c>
      <c r="E434">
        <v>102650.56</v>
      </c>
      <c r="F434">
        <v>25</v>
      </c>
      <c r="G434" t="s">
        <v>24</v>
      </c>
      <c r="H434" s="6">
        <v>4464.17</v>
      </c>
      <c r="I434">
        <v>5783.13</v>
      </c>
      <c r="J434" t="s">
        <v>25</v>
      </c>
      <c r="K434">
        <v>0.28999999999999998</v>
      </c>
      <c r="L434" s="4" t="s">
        <v>31</v>
      </c>
      <c r="M434" t="s">
        <v>18</v>
      </c>
    </row>
    <row r="435" spans="1:13" x14ac:dyDescent="0.3">
      <c r="A435">
        <v>1053</v>
      </c>
      <c r="B435" s="1">
        <v>45520</v>
      </c>
      <c r="C435" t="s">
        <v>23</v>
      </c>
      <c r="D435" t="s">
        <v>20</v>
      </c>
      <c r="E435">
        <v>5651.91</v>
      </c>
      <c r="F435">
        <v>22</v>
      </c>
      <c r="G435" t="s">
        <v>15</v>
      </c>
      <c r="H435" s="6">
        <v>274.76</v>
      </c>
      <c r="I435">
        <v>342.54</v>
      </c>
      <c r="J435" t="s">
        <v>25</v>
      </c>
      <c r="K435">
        <v>0.25</v>
      </c>
      <c r="L435" s="4" t="s">
        <v>17</v>
      </c>
      <c r="M435" t="s">
        <v>18</v>
      </c>
    </row>
    <row r="436" spans="1:13" x14ac:dyDescent="0.3">
      <c r="A436">
        <v>1069</v>
      </c>
      <c r="B436" s="1">
        <v>45079</v>
      </c>
      <c r="C436" t="s">
        <v>13</v>
      </c>
      <c r="D436" t="s">
        <v>27</v>
      </c>
      <c r="E436">
        <v>38093.67</v>
      </c>
      <c r="F436">
        <v>31</v>
      </c>
      <c r="G436" t="s">
        <v>28</v>
      </c>
      <c r="H436" s="6">
        <v>1063.1199999999999</v>
      </c>
      <c r="I436">
        <v>1445.68</v>
      </c>
      <c r="J436" t="s">
        <v>16</v>
      </c>
      <c r="K436">
        <v>0.15</v>
      </c>
      <c r="L436" s="4" t="s">
        <v>31</v>
      </c>
      <c r="M436" t="s">
        <v>22</v>
      </c>
    </row>
    <row r="437" spans="1:13" x14ac:dyDescent="0.3">
      <c r="A437">
        <v>1106</v>
      </c>
      <c r="B437" s="1">
        <v>45099</v>
      </c>
      <c r="C437" t="s">
        <v>13</v>
      </c>
      <c r="D437" t="s">
        <v>14</v>
      </c>
      <c r="E437">
        <v>69744.72</v>
      </c>
      <c r="F437">
        <v>22</v>
      </c>
      <c r="G437" t="s">
        <v>21</v>
      </c>
      <c r="H437" s="6">
        <v>2984.25</v>
      </c>
      <c r="I437">
        <v>4012.93</v>
      </c>
      <c r="J437" t="s">
        <v>25</v>
      </c>
      <c r="K437">
        <v>0.21</v>
      </c>
      <c r="L437" s="4" t="s">
        <v>31</v>
      </c>
      <c r="M437" t="s">
        <v>22</v>
      </c>
    </row>
    <row r="438" spans="1:13" x14ac:dyDescent="0.3">
      <c r="A438">
        <v>1398</v>
      </c>
      <c r="B438" s="1">
        <v>45348</v>
      </c>
      <c r="C438" t="s">
        <v>29</v>
      </c>
      <c r="D438" t="s">
        <v>27</v>
      </c>
      <c r="E438">
        <v>40358.5</v>
      </c>
      <c r="F438">
        <v>30</v>
      </c>
      <c r="G438" t="s">
        <v>28</v>
      </c>
      <c r="H438" s="6">
        <v>1090.4100000000001</v>
      </c>
      <c r="I438">
        <v>1386.89</v>
      </c>
      <c r="J438" t="s">
        <v>25</v>
      </c>
      <c r="K438">
        <v>0.03</v>
      </c>
      <c r="L438" s="4" t="s">
        <v>17</v>
      </c>
      <c r="M438" t="s">
        <v>22</v>
      </c>
    </row>
    <row r="439" spans="1:13" x14ac:dyDescent="0.3">
      <c r="A439">
        <v>1196</v>
      </c>
      <c r="B439" s="1">
        <v>45242</v>
      </c>
      <c r="C439" t="s">
        <v>23</v>
      </c>
      <c r="D439" t="s">
        <v>27</v>
      </c>
      <c r="E439">
        <v>255721.2</v>
      </c>
      <c r="F439">
        <v>49</v>
      </c>
      <c r="G439" t="s">
        <v>21</v>
      </c>
      <c r="H439" s="6">
        <v>4746.3599999999997</v>
      </c>
      <c r="I439">
        <v>6958.4</v>
      </c>
      <c r="J439" t="s">
        <v>25</v>
      </c>
      <c r="K439">
        <v>0.25</v>
      </c>
      <c r="L439" s="4" t="s">
        <v>31</v>
      </c>
      <c r="M439" t="s">
        <v>18</v>
      </c>
    </row>
    <row r="440" spans="1:13" x14ac:dyDescent="0.3">
      <c r="A440">
        <v>1138</v>
      </c>
      <c r="B440" s="1">
        <v>45565</v>
      </c>
      <c r="C440" t="s">
        <v>13</v>
      </c>
      <c r="D440" t="s">
        <v>30</v>
      </c>
      <c r="E440">
        <v>220831.38</v>
      </c>
      <c r="F440">
        <v>45</v>
      </c>
      <c r="G440" t="s">
        <v>21</v>
      </c>
      <c r="H440" s="6">
        <v>4722.7</v>
      </c>
      <c r="I440">
        <v>5842.1</v>
      </c>
      <c r="J440" t="s">
        <v>25</v>
      </c>
      <c r="K440">
        <v>0.16</v>
      </c>
      <c r="L440" s="4" t="s">
        <v>31</v>
      </c>
      <c r="M440" t="s">
        <v>18</v>
      </c>
    </row>
    <row r="441" spans="1:13" x14ac:dyDescent="0.3">
      <c r="A441">
        <v>1079</v>
      </c>
      <c r="B441" s="1">
        <v>45496</v>
      </c>
      <c r="C441" t="s">
        <v>32</v>
      </c>
      <c r="D441" t="s">
        <v>14</v>
      </c>
      <c r="E441">
        <v>81323.94</v>
      </c>
      <c r="F441">
        <v>31</v>
      </c>
      <c r="G441" t="s">
        <v>21</v>
      </c>
      <c r="H441" s="6">
        <v>2507.7800000000002</v>
      </c>
      <c r="I441">
        <v>3320.7</v>
      </c>
      <c r="J441" t="s">
        <v>25</v>
      </c>
      <c r="K441">
        <v>0.21</v>
      </c>
      <c r="L441" s="4" t="s">
        <v>17</v>
      </c>
      <c r="M441" t="s">
        <v>22</v>
      </c>
    </row>
    <row r="442" spans="1:13" x14ac:dyDescent="0.3">
      <c r="A442">
        <v>1431</v>
      </c>
      <c r="B442" s="1">
        <v>45151</v>
      </c>
      <c r="C442" t="s">
        <v>32</v>
      </c>
      <c r="D442" t="s">
        <v>20</v>
      </c>
      <c r="E442">
        <v>14009.65</v>
      </c>
      <c r="F442">
        <v>31</v>
      </c>
      <c r="G442" t="s">
        <v>24</v>
      </c>
      <c r="H442" s="6">
        <v>445.04</v>
      </c>
      <c r="I442">
        <v>496.62</v>
      </c>
      <c r="J442" t="s">
        <v>16</v>
      </c>
      <c r="K442">
        <v>0.09</v>
      </c>
      <c r="L442" s="4" t="s">
        <v>26</v>
      </c>
      <c r="M442" t="s">
        <v>18</v>
      </c>
    </row>
    <row r="443" spans="1:13" x14ac:dyDescent="0.3">
      <c r="A443">
        <v>1024</v>
      </c>
      <c r="B443" s="1">
        <v>45640</v>
      </c>
      <c r="C443" t="s">
        <v>19</v>
      </c>
      <c r="D443" t="s">
        <v>27</v>
      </c>
      <c r="E443">
        <v>60856.45</v>
      </c>
      <c r="F443">
        <v>41</v>
      </c>
      <c r="G443" t="s">
        <v>15</v>
      </c>
      <c r="H443" s="6">
        <v>1059.71</v>
      </c>
      <c r="I443">
        <v>1530.21</v>
      </c>
      <c r="J443" t="s">
        <v>16</v>
      </c>
      <c r="K443">
        <v>0.03</v>
      </c>
      <c r="L443" s="4" t="s">
        <v>31</v>
      </c>
      <c r="M443" t="s">
        <v>18</v>
      </c>
    </row>
    <row r="444" spans="1:13" x14ac:dyDescent="0.3">
      <c r="A444">
        <v>1387</v>
      </c>
      <c r="B444" s="1">
        <v>45486</v>
      </c>
      <c r="C444" t="s">
        <v>23</v>
      </c>
      <c r="D444" t="s">
        <v>20</v>
      </c>
      <c r="E444">
        <v>17783.830000000002</v>
      </c>
      <c r="F444">
        <v>6</v>
      </c>
      <c r="G444" t="s">
        <v>15</v>
      </c>
      <c r="H444" s="6">
        <v>2416.48</v>
      </c>
      <c r="I444">
        <v>3614.6</v>
      </c>
      <c r="J444" t="s">
        <v>16</v>
      </c>
      <c r="K444">
        <v>0.18</v>
      </c>
      <c r="L444" s="4" t="s">
        <v>17</v>
      </c>
      <c r="M444" t="s">
        <v>22</v>
      </c>
    </row>
    <row r="445" spans="1:13" x14ac:dyDescent="0.3">
      <c r="A445">
        <v>1385</v>
      </c>
      <c r="B445" s="1">
        <v>44943</v>
      </c>
      <c r="C445" t="s">
        <v>23</v>
      </c>
      <c r="D445" t="s">
        <v>30</v>
      </c>
      <c r="E445">
        <v>120087.94</v>
      </c>
      <c r="F445">
        <v>24</v>
      </c>
      <c r="G445" t="s">
        <v>15</v>
      </c>
      <c r="H445" s="6">
        <v>4199.0200000000004</v>
      </c>
      <c r="I445">
        <v>6254.58</v>
      </c>
      <c r="J445" t="s">
        <v>25</v>
      </c>
      <c r="K445">
        <v>0.2</v>
      </c>
      <c r="L445" s="4" t="s">
        <v>31</v>
      </c>
      <c r="M445" t="s">
        <v>18</v>
      </c>
    </row>
    <row r="446" spans="1:13" x14ac:dyDescent="0.3">
      <c r="A446">
        <v>1101</v>
      </c>
      <c r="B446" s="1">
        <v>45314</v>
      </c>
      <c r="C446" t="s">
        <v>19</v>
      </c>
      <c r="D446" t="s">
        <v>14</v>
      </c>
      <c r="E446">
        <v>184239.47</v>
      </c>
      <c r="F446">
        <v>30</v>
      </c>
      <c r="G446" t="s">
        <v>15</v>
      </c>
      <c r="H446" s="6">
        <v>4983.09</v>
      </c>
      <c r="I446">
        <v>7311.09</v>
      </c>
      <c r="J446" t="s">
        <v>25</v>
      </c>
      <c r="K446">
        <v>0.16</v>
      </c>
      <c r="L446" s="4" t="s">
        <v>26</v>
      </c>
      <c r="M446" t="s">
        <v>18</v>
      </c>
    </row>
    <row r="447" spans="1:13" x14ac:dyDescent="0.3">
      <c r="A447">
        <v>1247</v>
      </c>
      <c r="B447" s="1">
        <v>45632</v>
      </c>
      <c r="C447" t="s">
        <v>13</v>
      </c>
      <c r="D447" t="s">
        <v>27</v>
      </c>
      <c r="E447">
        <v>173186.54</v>
      </c>
      <c r="F447">
        <v>43</v>
      </c>
      <c r="G447" t="s">
        <v>15</v>
      </c>
      <c r="H447" s="6">
        <v>3386.61</v>
      </c>
      <c r="I447">
        <v>4911.7</v>
      </c>
      <c r="J447" t="s">
        <v>16</v>
      </c>
      <c r="K447">
        <v>0.18</v>
      </c>
      <c r="L447" s="4" t="s">
        <v>31</v>
      </c>
      <c r="M447" t="s">
        <v>22</v>
      </c>
    </row>
    <row r="448" spans="1:13" x14ac:dyDescent="0.3">
      <c r="A448">
        <v>1320</v>
      </c>
      <c r="B448" s="1">
        <v>44943</v>
      </c>
      <c r="C448" t="s">
        <v>23</v>
      </c>
      <c r="D448" t="s">
        <v>20</v>
      </c>
      <c r="E448">
        <v>49485.89</v>
      </c>
      <c r="F448">
        <v>14</v>
      </c>
      <c r="G448" t="s">
        <v>28</v>
      </c>
      <c r="H448" s="6">
        <v>3891.08</v>
      </c>
      <c r="I448">
        <v>4776.63</v>
      </c>
      <c r="J448" t="s">
        <v>25</v>
      </c>
      <c r="K448">
        <v>0.26</v>
      </c>
      <c r="L448" s="4" t="s">
        <v>17</v>
      </c>
      <c r="M448" t="s">
        <v>22</v>
      </c>
    </row>
    <row r="449" spans="1:13" x14ac:dyDescent="0.3">
      <c r="A449">
        <v>1109</v>
      </c>
      <c r="B449" s="1">
        <v>45270</v>
      </c>
      <c r="C449" t="s">
        <v>32</v>
      </c>
      <c r="D449" t="s">
        <v>30</v>
      </c>
      <c r="E449">
        <v>18098.29</v>
      </c>
      <c r="F449">
        <v>18</v>
      </c>
      <c r="G449" t="s">
        <v>21</v>
      </c>
      <c r="H449" s="6">
        <v>811.65</v>
      </c>
      <c r="I449">
        <v>1169.1400000000001</v>
      </c>
      <c r="J449" t="s">
        <v>16</v>
      </c>
      <c r="K449">
        <v>0.14000000000000001</v>
      </c>
      <c r="L449" s="4" t="s">
        <v>17</v>
      </c>
      <c r="M449" t="s">
        <v>18</v>
      </c>
    </row>
    <row r="450" spans="1:13" x14ac:dyDescent="0.3">
      <c r="A450">
        <v>1126</v>
      </c>
      <c r="B450" s="1">
        <v>45060</v>
      </c>
      <c r="C450" t="s">
        <v>32</v>
      </c>
      <c r="D450" t="s">
        <v>27</v>
      </c>
      <c r="E450">
        <v>210173.53</v>
      </c>
      <c r="F450">
        <v>36</v>
      </c>
      <c r="G450" t="s">
        <v>28</v>
      </c>
      <c r="H450" s="6">
        <v>4507.42</v>
      </c>
      <c r="I450">
        <v>6081.41</v>
      </c>
      <c r="J450" t="s">
        <v>25</v>
      </c>
      <c r="K450">
        <v>0.04</v>
      </c>
      <c r="L450" s="4" t="s">
        <v>26</v>
      </c>
      <c r="M450" t="s">
        <v>18</v>
      </c>
    </row>
    <row r="451" spans="1:13" x14ac:dyDescent="0.3">
      <c r="A451">
        <v>1363</v>
      </c>
      <c r="B451" s="1">
        <v>45202</v>
      </c>
      <c r="C451" t="s">
        <v>29</v>
      </c>
      <c r="D451" t="s">
        <v>30</v>
      </c>
      <c r="E451">
        <v>125903.29</v>
      </c>
      <c r="F451">
        <v>48</v>
      </c>
      <c r="G451" t="s">
        <v>24</v>
      </c>
      <c r="H451" s="6">
        <v>1959.02</v>
      </c>
      <c r="I451">
        <v>2649.48</v>
      </c>
      <c r="J451" t="s">
        <v>16</v>
      </c>
      <c r="K451">
        <v>0.01</v>
      </c>
      <c r="L451" s="4" t="s">
        <v>17</v>
      </c>
      <c r="M451" t="s">
        <v>22</v>
      </c>
    </row>
    <row r="452" spans="1:13" x14ac:dyDescent="0.3">
      <c r="A452">
        <v>1420</v>
      </c>
      <c r="B452" s="1">
        <v>45477</v>
      </c>
      <c r="C452" t="s">
        <v>23</v>
      </c>
      <c r="D452" t="s">
        <v>14</v>
      </c>
      <c r="E452">
        <v>198220.16</v>
      </c>
      <c r="G452" t="s">
        <v>24</v>
      </c>
      <c r="H452" s="6">
        <v>4494.8</v>
      </c>
      <c r="I452">
        <v>5216.32</v>
      </c>
      <c r="J452" t="s">
        <v>16</v>
      </c>
      <c r="K452">
        <v>0.24</v>
      </c>
      <c r="L452" s="4" t="s">
        <v>26</v>
      </c>
      <c r="M452" t="s">
        <v>22</v>
      </c>
    </row>
    <row r="453" spans="1:13" x14ac:dyDescent="0.3">
      <c r="A453">
        <v>1010</v>
      </c>
      <c r="B453" s="1">
        <v>45340</v>
      </c>
      <c r="C453" t="s">
        <v>13</v>
      </c>
      <c r="D453" t="s">
        <v>27</v>
      </c>
      <c r="E453">
        <v>40333.08</v>
      </c>
      <c r="F453">
        <v>10</v>
      </c>
      <c r="G453" t="s">
        <v>24</v>
      </c>
      <c r="H453" s="6">
        <v>4970.1000000000004</v>
      </c>
      <c r="I453">
        <v>5525.08</v>
      </c>
      <c r="J453" t="s">
        <v>16</v>
      </c>
      <c r="K453">
        <v>0.27</v>
      </c>
      <c r="L453" s="4" t="s">
        <v>31</v>
      </c>
      <c r="M453" t="s">
        <v>18</v>
      </c>
    </row>
    <row r="454" spans="1:13" x14ac:dyDescent="0.3">
      <c r="A454">
        <v>1105</v>
      </c>
      <c r="B454" s="1">
        <v>45382</v>
      </c>
      <c r="C454" t="s">
        <v>19</v>
      </c>
      <c r="D454" t="s">
        <v>30</v>
      </c>
      <c r="E454">
        <v>88918.42</v>
      </c>
      <c r="F454">
        <v>23</v>
      </c>
      <c r="G454" t="s">
        <v>21</v>
      </c>
      <c r="H454" s="6">
        <v>3608.19</v>
      </c>
      <c r="I454">
        <v>4495.37</v>
      </c>
      <c r="J454" t="s">
        <v>16</v>
      </c>
      <c r="K454">
        <v>0.14000000000000001</v>
      </c>
      <c r="L454" s="4" t="s">
        <v>31</v>
      </c>
      <c r="M454" t="s">
        <v>18</v>
      </c>
    </row>
    <row r="455" spans="1:13" x14ac:dyDescent="0.3">
      <c r="A455">
        <v>1049</v>
      </c>
      <c r="B455" s="1">
        <v>45527</v>
      </c>
      <c r="C455" t="s">
        <v>19</v>
      </c>
      <c r="D455" t="s">
        <v>27</v>
      </c>
      <c r="E455">
        <v>212292.25</v>
      </c>
      <c r="F455">
        <v>47</v>
      </c>
      <c r="G455" t="s">
        <v>24</v>
      </c>
      <c r="H455" s="6">
        <v>4700.0600000000004</v>
      </c>
      <c r="I455">
        <v>5377.21</v>
      </c>
      <c r="J455" t="s">
        <v>25</v>
      </c>
      <c r="K455">
        <v>0.16</v>
      </c>
      <c r="L455" s="4" t="s">
        <v>17</v>
      </c>
      <c r="M455" t="s">
        <v>22</v>
      </c>
    </row>
    <row r="456" spans="1:13" x14ac:dyDescent="0.3">
      <c r="A456">
        <v>1343</v>
      </c>
      <c r="B456" s="1">
        <v>45086</v>
      </c>
      <c r="C456" t="s">
        <v>13</v>
      </c>
      <c r="D456" t="s">
        <v>27</v>
      </c>
      <c r="E456">
        <v>135521.99</v>
      </c>
      <c r="F456">
        <v>33</v>
      </c>
      <c r="G456" t="s">
        <v>24</v>
      </c>
      <c r="H456" s="6">
        <v>3624.13</v>
      </c>
      <c r="I456">
        <v>4563.03</v>
      </c>
      <c r="J456" t="s">
        <v>25</v>
      </c>
      <c r="K456">
        <v>0.1</v>
      </c>
      <c r="L456" s="4" t="s">
        <v>31</v>
      </c>
      <c r="M456" t="s">
        <v>22</v>
      </c>
    </row>
    <row r="457" spans="1:13" x14ac:dyDescent="0.3">
      <c r="A457">
        <v>1149</v>
      </c>
      <c r="B457" s="1">
        <v>45281</v>
      </c>
      <c r="C457" t="s">
        <v>29</v>
      </c>
      <c r="D457" t="s">
        <v>30</v>
      </c>
      <c r="E457">
        <v>190297.36</v>
      </c>
      <c r="F457">
        <v>42</v>
      </c>
      <c r="G457" t="s">
        <v>24</v>
      </c>
      <c r="H457" s="6">
        <v>4455.5</v>
      </c>
      <c r="I457">
        <v>4924.88</v>
      </c>
      <c r="J457" t="s">
        <v>25</v>
      </c>
      <c r="K457">
        <v>0.08</v>
      </c>
      <c r="L457" s="4" t="s">
        <v>31</v>
      </c>
      <c r="M457" t="s">
        <v>22</v>
      </c>
    </row>
    <row r="458" spans="1:13" x14ac:dyDescent="0.3">
      <c r="A458">
        <v>1437</v>
      </c>
      <c r="B458" s="1">
        <v>45283</v>
      </c>
      <c r="C458" t="s">
        <v>19</v>
      </c>
      <c r="D458" t="s">
        <v>27</v>
      </c>
      <c r="E458">
        <v>94875.58</v>
      </c>
      <c r="F458">
        <v>27</v>
      </c>
      <c r="G458" t="s">
        <v>15</v>
      </c>
      <c r="H458" s="6">
        <v>4059.25</v>
      </c>
      <c r="I458">
        <v>4563.5200000000004</v>
      </c>
      <c r="J458" t="s">
        <v>25</v>
      </c>
      <c r="K458">
        <v>0.23</v>
      </c>
      <c r="L458" s="4" t="s">
        <v>31</v>
      </c>
      <c r="M458" t="s">
        <v>18</v>
      </c>
    </row>
    <row r="459" spans="1:13" x14ac:dyDescent="0.3">
      <c r="A459">
        <v>1474</v>
      </c>
      <c r="B459" s="1">
        <v>45216</v>
      </c>
      <c r="C459" t="s">
        <v>23</v>
      </c>
      <c r="D459" t="s">
        <v>30</v>
      </c>
      <c r="E459">
        <v>15669.85</v>
      </c>
      <c r="F459">
        <v>4</v>
      </c>
      <c r="G459" t="s">
        <v>15</v>
      </c>
      <c r="H459" s="6">
        <v>2931.26</v>
      </c>
      <c r="I459">
        <v>4080.69</v>
      </c>
      <c r="J459" t="s">
        <v>25</v>
      </c>
      <c r="K459">
        <v>0.04</v>
      </c>
      <c r="L459" s="4" t="s">
        <v>31</v>
      </c>
      <c r="M459" t="s">
        <v>18</v>
      </c>
    </row>
    <row r="460" spans="1:13" x14ac:dyDescent="0.3">
      <c r="A460">
        <v>1289</v>
      </c>
      <c r="B460" s="1">
        <v>45192</v>
      </c>
      <c r="C460" t="s">
        <v>29</v>
      </c>
      <c r="D460" t="s">
        <v>20</v>
      </c>
      <c r="E460">
        <v>97142.79</v>
      </c>
      <c r="F460">
        <v>37</v>
      </c>
      <c r="G460" t="s">
        <v>24</v>
      </c>
      <c r="H460" s="6">
        <v>2720.01</v>
      </c>
      <c r="I460">
        <v>3454.58</v>
      </c>
      <c r="J460" t="s">
        <v>16</v>
      </c>
      <c r="K460">
        <v>0.24</v>
      </c>
      <c r="L460" s="4" t="s">
        <v>26</v>
      </c>
      <c r="M460" t="s">
        <v>22</v>
      </c>
    </row>
    <row r="461" spans="1:13" x14ac:dyDescent="0.3">
      <c r="A461">
        <v>1147</v>
      </c>
      <c r="B461" s="1">
        <v>45280</v>
      </c>
      <c r="C461" t="s">
        <v>23</v>
      </c>
      <c r="D461" t="s">
        <v>20</v>
      </c>
      <c r="E461">
        <v>59920.93</v>
      </c>
      <c r="F461">
        <v>16</v>
      </c>
      <c r="G461" t="s">
        <v>21</v>
      </c>
      <c r="H461" s="6">
        <v>4010.3</v>
      </c>
      <c r="I461">
        <v>5274.73</v>
      </c>
      <c r="J461" t="s">
        <v>25</v>
      </c>
      <c r="K461">
        <v>0.28999999999999998</v>
      </c>
      <c r="L461" s="4" t="s">
        <v>17</v>
      </c>
      <c r="M461" t="s">
        <v>22</v>
      </c>
    </row>
    <row r="462" spans="1:13" x14ac:dyDescent="0.3">
      <c r="A462">
        <v>1056</v>
      </c>
      <c r="B462" s="1">
        <v>45554</v>
      </c>
      <c r="C462" t="s">
        <v>32</v>
      </c>
      <c r="D462" t="s">
        <v>27</v>
      </c>
      <c r="E462">
        <v>12621.51</v>
      </c>
      <c r="F462">
        <v>11</v>
      </c>
      <c r="G462" t="s">
        <v>15</v>
      </c>
      <c r="H462" s="6">
        <v>1246.93</v>
      </c>
      <c r="I462">
        <v>1509.75</v>
      </c>
      <c r="J462" t="s">
        <v>25</v>
      </c>
      <c r="K462">
        <v>0.24</v>
      </c>
      <c r="L462" s="4" t="s">
        <v>26</v>
      </c>
      <c r="M462" t="s">
        <v>22</v>
      </c>
    </row>
    <row r="463" spans="1:13" x14ac:dyDescent="0.3">
      <c r="A463">
        <v>1107</v>
      </c>
      <c r="B463" s="1">
        <v>45570</v>
      </c>
      <c r="C463" t="s">
        <v>29</v>
      </c>
      <c r="D463" t="s">
        <v>27</v>
      </c>
      <c r="E463">
        <v>45475.19</v>
      </c>
      <c r="F463">
        <v>45</v>
      </c>
      <c r="G463" t="s">
        <v>15</v>
      </c>
      <c r="H463" s="6">
        <v>980.09</v>
      </c>
      <c r="I463">
        <v>1232.3900000000001</v>
      </c>
      <c r="J463" t="s">
        <v>16</v>
      </c>
      <c r="K463">
        <v>0.18</v>
      </c>
      <c r="L463" s="4" t="s">
        <v>17</v>
      </c>
      <c r="M463" t="s">
        <v>22</v>
      </c>
    </row>
    <row r="464" spans="1:13" x14ac:dyDescent="0.3">
      <c r="A464">
        <v>1013</v>
      </c>
      <c r="B464" s="1">
        <v>45335</v>
      </c>
      <c r="C464" t="s">
        <v>19</v>
      </c>
      <c r="D464" t="s">
        <v>27</v>
      </c>
      <c r="E464">
        <v>22355.97</v>
      </c>
      <c r="F464">
        <v>45</v>
      </c>
      <c r="G464" t="s">
        <v>15</v>
      </c>
      <c r="H464" s="6">
        <v>376.36</v>
      </c>
      <c r="I464">
        <v>528.51</v>
      </c>
      <c r="J464" t="s">
        <v>25</v>
      </c>
      <c r="K464">
        <v>0.06</v>
      </c>
      <c r="L464" s="4" t="s">
        <v>26</v>
      </c>
      <c r="M464" t="s">
        <v>22</v>
      </c>
    </row>
    <row r="465" spans="1:13" x14ac:dyDescent="0.3">
      <c r="A465">
        <v>1221</v>
      </c>
      <c r="B465" s="1">
        <v>45316</v>
      </c>
      <c r="C465" t="s">
        <v>29</v>
      </c>
      <c r="D465" t="s">
        <v>27</v>
      </c>
      <c r="E465">
        <v>12898.6</v>
      </c>
      <c r="F465">
        <v>24</v>
      </c>
      <c r="G465" t="s">
        <v>24</v>
      </c>
      <c r="H465" s="6">
        <v>439.83</v>
      </c>
      <c r="I465">
        <v>647.52</v>
      </c>
      <c r="J465" t="s">
        <v>16</v>
      </c>
      <c r="K465">
        <v>0.17</v>
      </c>
      <c r="L465" s="4" t="s">
        <v>26</v>
      </c>
      <c r="M465" t="s">
        <v>18</v>
      </c>
    </row>
    <row r="466" spans="1:13" x14ac:dyDescent="0.3">
      <c r="A466">
        <v>1068</v>
      </c>
      <c r="B466" s="1">
        <v>45357</v>
      </c>
      <c r="C466" t="s">
        <v>29</v>
      </c>
      <c r="D466" t="s">
        <v>20</v>
      </c>
      <c r="E466">
        <v>114590.38</v>
      </c>
      <c r="F466">
        <v>23</v>
      </c>
      <c r="G466" t="s">
        <v>28</v>
      </c>
      <c r="H466" s="6">
        <v>3899.47</v>
      </c>
      <c r="I466">
        <v>5661.58</v>
      </c>
      <c r="J466" t="s">
        <v>16</v>
      </c>
      <c r="K466">
        <v>0.12</v>
      </c>
      <c r="L466" s="4" t="s">
        <v>17</v>
      </c>
      <c r="M466" t="s">
        <v>22</v>
      </c>
    </row>
    <row r="467" spans="1:13" x14ac:dyDescent="0.3">
      <c r="A467">
        <v>1289</v>
      </c>
      <c r="B467" s="1">
        <v>44961</v>
      </c>
      <c r="C467" t="s">
        <v>29</v>
      </c>
      <c r="D467" t="s">
        <v>20</v>
      </c>
      <c r="E467">
        <v>11132.21</v>
      </c>
      <c r="F467">
        <v>2</v>
      </c>
      <c r="G467" t="s">
        <v>28</v>
      </c>
      <c r="H467" s="6">
        <v>4708.8900000000003</v>
      </c>
      <c r="I467">
        <v>6116.6</v>
      </c>
      <c r="J467" t="s">
        <v>16</v>
      </c>
      <c r="L467" s="4" t="s">
        <v>26</v>
      </c>
      <c r="M467" t="s">
        <v>22</v>
      </c>
    </row>
    <row r="468" spans="1:13" x14ac:dyDescent="0.3">
      <c r="A468">
        <v>1155</v>
      </c>
      <c r="B468" s="1">
        <v>45265</v>
      </c>
      <c r="D468" t="s">
        <v>27</v>
      </c>
      <c r="E468">
        <v>62418.27</v>
      </c>
      <c r="F468">
        <v>18</v>
      </c>
      <c r="G468" t="s">
        <v>28</v>
      </c>
      <c r="H468" s="6">
        <v>2733.78</v>
      </c>
      <c r="I468">
        <v>3728.69</v>
      </c>
      <c r="J468" t="s">
        <v>16</v>
      </c>
      <c r="L468" s="4" t="s">
        <v>17</v>
      </c>
      <c r="M468" t="s">
        <v>18</v>
      </c>
    </row>
    <row r="469" spans="1:13" x14ac:dyDescent="0.3">
      <c r="A469">
        <v>1054</v>
      </c>
      <c r="B469" s="1">
        <v>45364</v>
      </c>
      <c r="C469" t="s">
        <v>23</v>
      </c>
      <c r="D469" t="s">
        <v>14</v>
      </c>
      <c r="E469">
        <v>87309.26</v>
      </c>
      <c r="F469">
        <v>43</v>
      </c>
      <c r="G469" t="s">
        <v>24</v>
      </c>
      <c r="H469" s="6">
        <v>2175.7800000000002</v>
      </c>
      <c r="I469">
        <v>2538.06</v>
      </c>
      <c r="J469" t="s">
        <v>16</v>
      </c>
      <c r="K469">
        <v>0.2</v>
      </c>
      <c r="L469" s="4" t="s">
        <v>26</v>
      </c>
      <c r="M469" t="s">
        <v>22</v>
      </c>
    </row>
    <row r="470" spans="1:13" x14ac:dyDescent="0.3">
      <c r="A470">
        <v>1482</v>
      </c>
      <c r="B470" s="1">
        <v>45212</v>
      </c>
      <c r="C470" t="s">
        <v>32</v>
      </c>
      <c r="D470" t="s">
        <v>20</v>
      </c>
      <c r="E470">
        <v>46474.37</v>
      </c>
      <c r="F470">
        <v>10</v>
      </c>
      <c r="G470" t="s">
        <v>24</v>
      </c>
      <c r="H470" s="6">
        <v>4883.2</v>
      </c>
      <c r="I470">
        <v>6280.32</v>
      </c>
      <c r="J470" t="s">
        <v>25</v>
      </c>
      <c r="K470">
        <v>0.26</v>
      </c>
      <c r="L470" s="4" t="s">
        <v>26</v>
      </c>
      <c r="M470" t="s">
        <v>18</v>
      </c>
    </row>
    <row r="471" spans="1:13" x14ac:dyDescent="0.3">
      <c r="A471">
        <v>1010</v>
      </c>
      <c r="B471" s="1">
        <v>45458</v>
      </c>
      <c r="C471" t="s">
        <v>13</v>
      </c>
      <c r="D471" t="s">
        <v>20</v>
      </c>
      <c r="E471">
        <v>67022.240000000005</v>
      </c>
      <c r="F471">
        <v>45</v>
      </c>
      <c r="G471" t="s">
        <v>24</v>
      </c>
      <c r="H471" s="6">
        <v>1234.8</v>
      </c>
      <c r="I471">
        <v>1584.45</v>
      </c>
      <c r="J471" t="s">
        <v>25</v>
      </c>
      <c r="K471">
        <v>0.06</v>
      </c>
      <c r="L471" s="4" t="s">
        <v>31</v>
      </c>
      <c r="M471" t="s">
        <v>18</v>
      </c>
    </row>
    <row r="472" spans="1:13" x14ac:dyDescent="0.3">
      <c r="A472">
        <v>1015</v>
      </c>
      <c r="B472" s="1">
        <v>44952</v>
      </c>
      <c r="C472" t="s">
        <v>29</v>
      </c>
      <c r="D472" t="s">
        <v>27</v>
      </c>
      <c r="E472">
        <v>13778.75</v>
      </c>
      <c r="F472">
        <v>6</v>
      </c>
      <c r="G472" t="s">
        <v>24</v>
      </c>
      <c r="H472" s="6">
        <v>1881.2</v>
      </c>
      <c r="I472">
        <v>2551.62</v>
      </c>
      <c r="J472" t="s">
        <v>16</v>
      </c>
      <c r="K472">
        <v>0.1</v>
      </c>
      <c r="L472" s="4" t="s">
        <v>26</v>
      </c>
      <c r="M472" t="s">
        <v>18</v>
      </c>
    </row>
    <row r="473" spans="1:13" x14ac:dyDescent="0.3">
      <c r="A473">
        <v>1168</v>
      </c>
      <c r="B473" s="1">
        <v>45200</v>
      </c>
      <c r="C473" t="s">
        <v>19</v>
      </c>
      <c r="D473" t="s">
        <v>20</v>
      </c>
      <c r="E473">
        <v>105234.84</v>
      </c>
      <c r="F473">
        <v>36</v>
      </c>
      <c r="G473" t="s">
        <v>15</v>
      </c>
      <c r="H473" s="6">
        <v>2063.31</v>
      </c>
      <c r="I473">
        <v>2923.19</v>
      </c>
      <c r="J473" t="s">
        <v>16</v>
      </c>
      <c r="K473">
        <v>0</v>
      </c>
      <c r="L473" s="4" t="s">
        <v>26</v>
      </c>
      <c r="M473" t="s">
        <v>18</v>
      </c>
    </row>
    <row r="474" spans="1:13" x14ac:dyDescent="0.3">
      <c r="A474">
        <v>1267</v>
      </c>
      <c r="B474" s="1">
        <v>45608</v>
      </c>
      <c r="C474" t="s">
        <v>29</v>
      </c>
      <c r="D474" t="s">
        <v>20</v>
      </c>
      <c r="E474">
        <v>140392.38</v>
      </c>
      <c r="F474">
        <v>28</v>
      </c>
      <c r="G474" t="s">
        <v>21</v>
      </c>
      <c r="H474" s="6">
        <v>3456.51</v>
      </c>
      <c r="I474">
        <v>5064.66</v>
      </c>
      <c r="J474" t="s">
        <v>16</v>
      </c>
      <c r="K474">
        <v>0.01</v>
      </c>
      <c r="L474" s="4" t="s">
        <v>26</v>
      </c>
      <c r="M474" t="s">
        <v>18</v>
      </c>
    </row>
    <row r="475" spans="1:13" x14ac:dyDescent="0.3">
      <c r="A475">
        <v>1382</v>
      </c>
      <c r="B475" s="1">
        <v>45643</v>
      </c>
      <c r="C475" t="s">
        <v>19</v>
      </c>
      <c r="D475" t="s">
        <v>14</v>
      </c>
      <c r="E475">
        <v>35852.25</v>
      </c>
      <c r="F475">
        <v>7</v>
      </c>
      <c r="G475" t="s">
        <v>15</v>
      </c>
      <c r="H475" s="6">
        <v>4660.1400000000003</v>
      </c>
      <c r="I475">
        <v>5820.17</v>
      </c>
      <c r="J475" t="s">
        <v>25</v>
      </c>
      <c r="K475">
        <v>0.12</v>
      </c>
      <c r="L475" s="4" t="s">
        <v>17</v>
      </c>
      <c r="M475" t="s">
        <v>22</v>
      </c>
    </row>
    <row r="476" spans="1:13" x14ac:dyDescent="0.3">
      <c r="A476">
        <v>1254</v>
      </c>
      <c r="B476" s="1">
        <v>45193</v>
      </c>
      <c r="C476" t="s">
        <v>23</v>
      </c>
      <c r="D476" t="s">
        <v>20</v>
      </c>
      <c r="E476">
        <v>16187.08</v>
      </c>
      <c r="F476">
        <v>35</v>
      </c>
      <c r="G476" t="s">
        <v>28</v>
      </c>
      <c r="H476" s="6">
        <v>386.01</v>
      </c>
      <c r="I476">
        <v>578.11</v>
      </c>
      <c r="J476" t="s">
        <v>16</v>
      </c>
      <c r="K476">
        <v>0.2</v>
      </c>
      <c r="L476" s="4" t="s">
        <v>31</v>
      </c>
      <c r="M476" t="s">
        <v>22</v>
      </c>
    </row>
    <row r="477" spans="1:13" x14ac:dyDescent="0.3">
      <c r="A477">
        <v>1284</v>
      </c>
      <c r="B477" s="1">
        <v>45619</v>
      </c>
      <c r="C477" t="s">
        <v>19</v>
      </c>
      <c r="D477" t="s">
        <v>30</v>
      </c>
      <c r="E477">
        <v>162249.74</v>
      </c>
      <c r="F477">
        <v>38</v>
      </c>
      <c r="G477" t="s">
        <v>28</v>
      </c>
      <c r="H477" s="6">
        <v>3137.62</v>
      </c>
      <c r="I477">
        <v>4269.7299999999996</v>
      </c>
      <c r="J477" t="s">
        <v>16</v>
      </c>
      <c r="K477">
        <v>0</v>
      </c>
      <c r="L477" s="4" t="s">
        <v>17</v>
      </c>
      <c r="M477" t="s">
        <v>22</v>
      </c>
    </row>
    <row r="478" spans="1:13" x14ac:dyDescent="0.3">
      <c r="A478">
        <v>1404</v>
      </c>
      <c r="B478" s="1">
        <v>45550</v>
      </c>
      <c r="C478" t="s">
        <v>13</v>
      </c>
      <c r="D478" t="s">
        <v>27</v>
      </c>
      <c r="E478">
        <v>21429.63</v>
      </c>
      <c r="F478">
        <v>44</v>
      </c>
      <c r="G478" t="s">
        <v>24</v>
      </c>
      <c r="H478" s="6">
        <v>448.59</v>
      </c>
      <c r="I478">
        <v>502.1</v>
      </c>
      <c r="J478" t="s">
        <v>25</v>
      </c>
      <c r="K478">
        <v>0.03</v>
      </c>
      <c r="L478" s="4" t="s">
        <v>17</v>
      </c>
      <c r="M478" t="s">
        <v>22</v>
      </c>
    </row>
    <row r="479" spans="1:13" x14ac:dyDescent="0.3">
      <c r="A479">
        <v>1311</v>
      </c>
      <c r="B479" s="1">
        <v>45525</v>
      </c>
      <c r="C479" t="s">
        <v>32</v>
      </c>
      <c r="D479" t="s">
        <v>27</v>
      </c>
      <c r="E479">
        <v>20072.509999999998</v>
      </c>
      <c r="F479">
        <v>8</v>
      </c>
      <c r="G479" t="s">
        <v>24</v>
      </c>
      <c r="H479" s="6">
        <v>2567.61</v>
      </c>
      <c r="I479">
        <v>3136.33</v>
      </c>
      <c r="J479" t="s">
        <v>16</v>
      </c>
      <c r="K479">
        <v>0.2</v>
      </c>
      <c r="L479" s="4" t="s">
        <v>17</v>
      </c>
      <c r="M479" t="s">
        <v>18</v>
      </c>
    </row>
    <row r="480" spans="1:13" x14ac:dyDescent="0.3">
      <c r="A480">
        <v>1128</v>
      </c>
      <c r="B480" s="1">
        <v>45174</v>
      </c>
      <c r="C480" t="s">
        <v>19</v>
      </c>
      <c r="D480" t="s">
        <v>27</v>
      </c>
      <c r="E480">
        <v>111559.69</v>
      </c>
      <c r="F480">
        <v>41</v>
      </c>
      <c r="G480" t="s">
        <v>24</v>
      </c>
      <c r="H480" s="6">
        <v>3061.91</v>
      </c>
      <c r="I480">
        <v>3401.21</v>
      </c>
      <c r="J480" t="s">
        <v>16</v>
      </c>
      <c r="K480">
        <v>0.2</v>
      </c>
      <c r="L480" s="4" t="s">
        <v>17</v>
      </c>
      <c r="M480" t="s">
        <v>18</v>
      </c>
    </row>
    <row r="481" spans="1:13" x14ac:dyDescent="0.3">
      <c r="A481">
        <v>1259</v>
      </c>
      <c r="B481" s="1">
        <v>45443</v>
      </c>
      <c r="C481" t="s">
        <v>19</v>
      </c>
      <c r="D481" t="s">
        <v>20</v>
      </c>
      <c r="E481">
        <v>901.72</v>
      </c>
      <c r="F481">
        <v>1</v>
      </c>
      <c r="G481" t="s">
        <v>21</v>
      </c>
      <c r="H481" s="6">
        <v>676.75</v>
      </c>
      <c r="I481">
        <v>990.9</v>
      </c>
      <c r="J481" t="s">
        <v>16</v>
      </c>
      <c r="K481">
        <v>0.09</v>
      </c>
      <c r="L481" s="4" t="s">
        <v>31</v>
      </c>
      <c r="M481" t="s">
        <v>22</v>
      </c>
    </row>
    <row r="482" spans="1:13" x14ac:dyDescent="0.3">
      <c r="A482">
        <v>1492</v>
      </c>
      <c r="B482" s="1">
        <v>45455</v>
      </c>
      <c r="C482" t="s">
        <v>32</v>
      </c>
      <c r="D482" t="s">
        <v>20</v>
      </c>
      <c r="E482">
        <v>267845.49</v>
      </c>
      <c r="F482">
        <v>49</v>
      </c>
      <c r="G482" t="s">
        <v>15</v>
      </c>
      <c r="H482" s="6">
        <v>4943.3</v>
      </c>
      <c r="I482">
        <v>6211.63</v>
      </c>
      <c r="J482" t="s">
        <v>16</v>
      </c>
      <c r="K482">
        <v>0.12</v>
      </c>
      <c r="L482" s="4" t="s">
        <v>17</v>
      </c>
      <c r="M482" t="s">
        <v>18</v>
      </c>
    </row>
    <row r="483" spans="1:13" x14ac:dyDescent="0.3">
      <c r="A483">
        <v>1365</v>
      </c>
      <c r="B483" s="1">
        <v>45009</v>
      </c>
      <c r="C483" t="s">
        <v>13</v>
      </c>
      <c r="D483" t="s">
        <v>30</v>
      </c>
      <c r="E483">
        <v>67152.03</v>
      </c>
      <c r="F483">
        <v>16</v>
      </c>
      <c r="G483" t="s">
        <v>15</v>
      </c>
      <c r="H483" s="6">
        <v>3504.24</v>
      </c>
      <c r="I483">
        <v>4824.1400000000003</v>
      </c>
      <c r="J483" t="s">
        <v>16</v>
      </c>
      <c r="K483">
        <v>0.13</v>
      </c>
      <c r="L483" s="4" t="s">
        <v>26</v>
      </c>
      <c r="M483" t="s">
        <v>22</v>
      </c>
    </row>
    <row r="484" spans="1:13" x14ac:dyDescent="0.3">
      <c r="A484">
        <v>1381</v>
      </c>
      <c r="B484" s="1">
        <v>45608</v>
      </c>
      <c r="C484" t="s">
        <v>29</v>
      </c>
      <c r="D484" t="s">
        <v>20</v>
      </c>
      <c r="E484">
        <v>157023.37</v>
      </c>
      <c r="F484">
        <v>31</v>
      </c>
      <c r="G484" t="s">
        <v>15</v>
      </c>
      <c r="H484" s="6">
        <v>3746.28</v>
      </c>
      <c r="I484">
        <v>5065.2700000000004</v>
      </c>
      <c r="J484" t="s">
        <v>16</v>
      </c>
      <c r="K484">
        <v>0</v>
      </c>
      <c r="L484" s="4" t="s">
        <v>31</v>
      </c>
      <c r="M484" t="s">
        <v>22</v>
      </c>
    </row>
    <row r="485" spans="1:13" x14ac:dyDescent="0.3">
      <c r="A485">
        <v>1108</v>
      </c>
      <c r="B485" s="1">
        <v>45464</v>
      </c>
      <c r="C485" t="s">
        <v>19</v>
      </c>
      <c r="D485" t="s">
        <v>14</v>
      </c>
      <c r="E485">
        <v>76886.740000000005</v>
      </c>
      <c r="F485">
        <v>28</v>
      </c>
      <c r="G485" t="s">
        <v>24</v>
      </c>
      <c r="H485" s="6">
        <v>2891.71</v>
      </c>
      <c r="I485">
        <v>3710.75</v>
      </c>
      <c r="J485" t="s">
        <v>25</v>
      </c>
      <c r="K485">
        <v>0.26</v>
      </c>
      <c r="L485" s="4" t="s">
        <v>17</v>
      </c>
      <c r="M485" t="s">
        <v>18</v>
      </c>
    </row>
    <row r="486" spans="1:13" x14ac:dyDescent="0.3">
      <c r="A486">
        <v>1384</v>
      </c>
      <c r="B486" s="1">
        <v>45474</v>
      </c>
      <c r="C486" t="s">
        <v>32</v>
      </c>
      <c r="D486" t="s">
        <v>14</v>
      </c>
      <c r="E486">
        <v>76222.25</v>
      </c>
      <c r="F486">
        <v>36</v>
      </c>
      <c r="G486" t="s">
        <v>21</v>
      </c>
      <c r="H486" s="6">
        <v>2283.09</v>
      </c>
      <c r="I486">
        <v>2900.39</v>
      </c>
      <c r="J486" t="s">
        <v>25</v>
      </c>
      <c r="K486">
        <v>0.27</v>
      </c>
      <c r="L486" s="4" t="s">
        <v>31</v>
      </c>
      <c r="M486" t="s">
        <v>22</v>
      </c>
    </row>
    <row r="487" spans="1:13" x14ac:dyDescent="0.3">
      <c r="A487">
        <v>1033</v>
      </c>
      <c r="B487" s="1">
        <v>45326</v>
      </c>
      <c r="C487" t="s">
        <v>23</v>
      </c>
      <c r="D487" t="s">
        <v>27</v>
      </c>
      <c r="E487">
        <v>99203.63</v>
      </c>
      <c r="F487">
        <v>23</v>
      </c>
      <c r="G487" t="s">
        <v>28</v>
      </c>
      <c r="H487" s="6">
        <v>4791.17</v>
      </c>
      <c r="I487">
        <v>5324.94</v>
      </c>
      <c r="J487" t="s">
        <v>25</v>
      </c>
      <c r="K487">
        <v>0.19</v>
      </c>
      <c r="L487" s="4" t="s">
        <v>31</v>
      </c>
      <c r="M487" t="s">
        <v>18</v>
      </c>
    </row>
    <row r="488" spans="1:13" x14ac:dyDescent="0.3">
      <c r="A488">
        <v>1277</v>
      </c>
      <c r="B488" s="1">
        <v>45001</v>
      </c>
      <c r="C488" t="s">
        <v>32</v>
      </c>
      <c r="D488" t="s">
        <v>14</v>
      </c>
      <c r="E488">
        <v>78332.83</v>
      </c>
      <c r="F488">
        <v>36</v>
      </c>
      <c r="G488" t="s">
        <v>21</v>
      </c>
      <c r="H488" s="6">
        <v>1663.79</v>
      </c>
      <c r="I488">
        <v>2314.8000000000002</v>
      </c>
      <c r="J488" t="s">
        <v>25</v>
      </c>
      <c r="K488">
        <v>0.06</v>
      </c>
      <c r="L488" s="4" t="s">
        <v>17</v>
      </c>
      <c r="M488" t="s">
        <v>22</v>
      </c>
    </row>
    <row r="489" spans="1:13" x14ac:dyDescent="0.3">
      <c r="A489">
        <v>1201</v>
      </c>
      <c r="B489" s="1">
        <v>45480</v>
      </c>
      <c r="C489" t="s">
        <v>23</v>
      </c>
      <c r="D489" t="s">
        <v>30</v>
      </c>
      <c r="E489">
        <v>103409.39</v>
      </c>
      <c r="F489">
        <v>39</v>
      </c>
      <c r="G489" t="s">
        <v>15</v>
      </c>
      <c r="H489" s="6">
        <v>2333.1</v>
      </c>
      <c r="I489">
        <v>2882.09</v>
      </c>
      <c r="J489" t="s">
        <v>25</v>
      </c>
      <c r="K489">
        <v>0.08</v>
      </c>
      <c r="L489" s="4" t="s">
        <v>31</v>
      </c>
      <c r="M489" t="s">
        <v>18</v>
      </c>
    </row>
    <row r="490" spans="1:13" x14ac:dyDescent="0.3">
      <c r="A490">
        <v>1270</v>
      </c>
      <c r="B490" s="1">
        <v>45287</v>
      </c>
      <c r="C490" t="s">
        <v>13</v>
      </c>
      <c r="D490" t="s">
        <v>30</v>
      </c>
      <c r="E490">
        <v>186859.18</v>
      </c>
      <c r="F490">
        <v>47</v>
      </c>
      <c r="G490" t="s">
        <v>28</v>
      </c>
      <c r="H490" s="6">
        <v>3786.98</v>
      </c>
      <c r="I490">
        <v>5231.22</v>
      </c>
      <c r="J490" t="s">
        <v>16</v>
      </c>
      <c r="K490">
        <v>0.24</v>
      </c>
      <c r="L490" s="4" t="s">
        <v>31</v>
      </c>
      <c r="M490" t="s">
        <v>22</v>
      </c>
    </row>
    <row r="491" spans="1:13" x14ac:dyDescent="0.3">
      <c r="A491">
        <v>1406</v>
      </c>
      <c r="B491" s="1">
        <v>45325</v>
      </c>
      <c r="C491" t="s">
        <v>29</v>
      </c>
      <c r="D491" t="s">
        <v>30</v>
      </c>
      <c r="E491">
        <v>14904.65</v>
      </c>
      <c r="F491">
        <v>13</v>
      </c>
      <c r="G491" t="s">
        <v>15</v>
      </c>
      <c r="H491" s="6">
        <v>1045.5999999999999</v>
      </c>
      <c r="I491">
        <v>1169.9100000000001</v>
      </c>
      <c r="J491" t="s">
        <v>16</v>
      </c>
      <c r="K491">
        <v>0.02</v>
      </c>
      <c r="L491" s="4" t="s">
        <v>17</v>
      </c>
      <c r="M491" t="s">
        <v>18</v>
      </c>
    </row>
    <row r="492" spans="1:13" x14ac:dyDescent="0.3">
      <c r="A492">
        <v>1273</v>
      </c>
      <c r="B492" s="1">
        <v>45400</v>
      </c>
      <c r="C492" t="s">
        <v>32</v>
      </c>
      <c r="D492" t="s">
        <v>30</v>
      </c>
      <c r="E492">
        <v>2701.26</v>
      </c>
      <c r="F492">
        <v>1</v>
      </c>
      <c r="G492" t="s">
        <v>15</v>
      </c>
      <c r="H492" s="6">
        <v>2163.5</v>
      </c>
      <c r="I492">
        <v>3141</v>
      </c>
      <c r="J492" t="s">
        <v>16</v>
      </c>
      <c r="K492">
        <v>0.14000000000000001</v>
      </c>
      <c r="L492" s="4" t="s">
        <v>17</v>
      </c>
      <c r="M492" t="s">
        <v>18</v>
      </c>
    </row>
    <row r="493" spans="1:13" x14ac:dyDescent="0.3">
      <c r="A493">
        <v>1093</v>
      </c>
      <c r="B493" s="1">
        <v>45336</v>
      </c>
      <c r="C493" t="s">
        <v>19</v>
      </c>
      <c r="D493" t="s">
        <v>20</v>
      </c>
      <c r="E493">
        <v>112073.7</v>
      </c>
      <c r="F493">
        <v>25</v>
      </c>
      <c r="G493" t="s">
        <v>28</v>
      </c>
      <c r="H493" s="6">
        <v>3857.91</v>
      </c>
      <c r="I493">
        <v>5037.0200000000004</v>
      </c>
      <c r="J493" t="s">
        <v>16</v>
      </c>
      <c r="K493">
        <v>0.11</v>
      </c>
      <c r="L493" s="4" t="s">
        <v>26</v>
      </c>
      <c r="M493" t="s">
        <v>22</v>
      </c>
    </row>
    <row r="494" spans="1:13" x14ac:dyDescent="0.3">
      <c r="A494">
        <v>1325</v>
      </c>
      <c r="B494" s="1">
        <v>45209</v>
      </c>
      <c r="C494" t="s">
        <v>13</v>
      </c>
      <c r="D494" t="s">
        <v>20</v>
      </c>
      <c r="E494">
        <v>20906.060000000001</v>
      </c>
      <c r="F494">
        <v>6</v>
      </c>
      <c r="G494" t="s">
        <v>21</v>
      </c>
      <c r="H494" s="6">
        <v>3353.08</v>
      </c>
      <c r="I494">
        <v>4355.43</v>
      </c>
      <c r="J494" t="s">
        <v>25</v>
      </c>
      <c r="K494">
        <v>0.2</v>
      </c>
      <c r="L494" s="4" t="s">
        <v>31</v>
      </c>
      <c r="M494" t="s">
        <v>18</v>
      </c>
    </row>
    <row r="495" spans="1:13" x14ac:dyDescent="0.3">
      <c r="A495">
        <v>1232</v>
      </c>
      <c r="B495" s="1">
        <v>45242</v>
      </c>
      <c r="C495" t="s">
        <v>32</v>
      </c>
      <c r="D495" t="s">
        <v>30</v>
      </c>
      <c r="E495">
        <v>81251.86</v>
      </c>
      <c r="F495">
        <v>35</v>
      </c>
      <c r="G495" t="s">
        <v>21</v>
      </c>
      <c r="H495" s="6">
        <v>2619.0300000000002</v>
      </c>
      <c r="I495">
        <v>3224.28</v>
      </c>
      <c r="J495" t="s">
        <v>16</v>
      </c>
      <c r="K495">
        <v>0.28000000000000003</v>
      </c>
      <c r="L495" s="4" t="s">
        <v>31</v>
      </c>
      <c r="M495" t="s">
        <v>18</v>
      </c>
    </row>
    <row r="496" spans="1:13" x14ac:dyDescent="0.3">
      <c r="A496">
        <v>1080</v>
      </c>
      <c r="B496" s="1">
        <v>45224</v>
      </c>
      <c r="C496" t="s">
        <v>19</v>
      </c>
      <c r="D496" t="s">
        <v>14</v>
      </c>
      <c r="E496">
        <v>215445.33</v>
      </c>
      <c r="F496">
        <v>43</v>
      </c>
      <c r="G496" t="s">
        <v>24</v>
      </c>
      <c r="H496" s="6">
        <v>4932.7</v>
      </c>
      <c r="I496">
        <v>5964.71</v>
      </c>
      <c r="J496" t="s">
        <v>16</v>
      </c>
      <c r="K496">
        <v>0.16</v>
      </c>
      <c r="L496" s="4" t="s">
        <v>17</v>
      </c>
      <c r="M496" t="s">
        <v>18</v>
      </c>
    </row>
    <row r="497" spans="1:13" x14ac:dyDescent="0.3">
      <c r="A497">
        <v>1326</v>
      </c>
      <c r="B497" s="1">
        <v>45249</v>
      </c>
      <c r="C497" t="s">
        <v>32</v>
      </c>
      <c r="D497" t="s">
        <v>30</v>
      </c>
      <c r="E497">
        <v>115440.7</v>
      </c>
      <c r="F497">
        <v>23</v>
      </c>
      <c r="G497" t="s">
        <v>28</v>
      </c>
      <c r="H497" s="6">
        <v>4790.7</v>
      </c>
      <c r="I497">
        <v>6782.65</v>
      </c>
      <c r="J497" t="s">
        <v>16</v>
      </c>
      <c r="K497">
        <v>0.26</v>
      </c>
      <c r="L497" s="4" t="s">
        <v>31</v>
      </c>
      <c r="M497" t="s">
        <v>18</v>
      </c>
    </row>
    <row r="498" spans="1:13" x14ac:dyDescent="0.3">
      <c r="A498">
        <v>1177</v>
      </c>
      <c r="B498" s="1">
        <v>44963</v>
      </c>
      <c r="C498" t="s">
        <v>23</v>
      </c>
      <c r="D498" t="s">
        <v>30</v>
      </c>
      <c r="E498">
        <v>24097.37</v>
      </c>
      <c r="F498">
        <v>11</v>
      </c>
      <c r="G498" t="s">
        <v>15</v>
      </c>
      <c r="H498" s="6">
        <v>1992.24</v>
      </c>
      <c r="I498">
        <v>2882.46</v>
      </c>
      <c r="J498" t="s">
        <v>16</v>
      </c>
      <c r="K498">
        <v>0.24</v>
      </c>
      <c r="L498" s="4" t="s">
        <v>17</v>
      </c>
      <c r="M498" t="s">
        <v>18</v>
      </c>
    </row>
    <row r="499" spans="1:13" x14ac:dyDescent="0.3">
      <c r="A499">
        <v>1032</v>
      </c>
      <c r="B499" s="1">
        <v>45635</v>
      </c>
      <c r="C499" t="s">
        <v>32</v>
      </c>
      <c r="D499" t="s">
        <v>30</v>
      </c>
      <c r="E499">
        <v>48379.9</v>
      </c>
      <c r="F499">
        <v>37</v>
      </c>
      <c r="G499" t="s">
        <v>24</v>
      </c>
      <c r="H499" s="6">
        <v>1039.45</v>
      </c>
      <c r="I499">
        <v>1334.25</v>
      </c>
      <c r="J499" t="s">
        <v>16</v>
      </c>
      <c r="K499">
        <v>0.02</v>
      </c>
      <c r="L499" s="4" t="s">
        <v>17</v>
      </c>
      <c r="M499" t="s">
        <v>22</v>
      </c>
    </row>
    <row r="500" spans="1:13" x14ac:dyDescent="0.3">
      <c r="A500">
        <v>1210</v>
      </c>
      <c r="B500" s="1">
        <v>44944</v>
      </c>
      <c r="C500" t="s">
        <v>32</v>
      </c>
      <c r="D500" t="s">
        <v>20</v>
      </c>
      <c r="E500">
        <v>38502.14</v>
      </c>
      <c r="F500">
        <v>7</v>
      </c>
      <c r="G500" t="s">
        <v>15</v>
      </c>
      <c r="H500" s="6">
        <v>4661.74</v>
      </c>
      <c r="I500">
        <v>6790.5</v>
      </c>
      <c r="J500" t="s">
        <v>25</v>
      </c>
      <c r="K500">
        <v>0.19</v>
      </c>
      <c r="L500" s="4" t="s">
        <v>17</v>
      </c>
      <c r="M500" t="s">
        <v>18</v>
      </c>
    </row>
    <row r="501" spans="1:13" x14ac:dyDescent="0.3">
      <c r="A501">
        <v>1094</v>
      </c>
      <c r="B501" s="1">
        <v>45510</v>
      </c>
      <c r="C501" t="s">
        <v>32</v>
      </c>
      <c r="D501" t="s">
        <v>30</v>
      </c>
      <c r="E501">
        <v>5029.92</v>
      </c>
      <c r="F501">
        <v>30</v>
      </c>
      <c r="G501" t="s">
        <v>24</v>
      </c>
      <c r="H501" s="6">
        <v>144.41999999999999</v>
      </c>
      <c r="I501">
        <v>199.6</v>
      </c>
      <c r="J501" t="s">
        <v>16</v>
      </c>
      <c r="K501">
        <v>0.16</v>
      </c>
      <c r="L501" s="4" t="s">
        <v>31</v>
      </c>
      <c r="M501" t="s">
        <v>22</v>
      </c>
    </row>
    <row r="502" spans="1:13" x14ac:dyDescent="0.3">
      <c r="A502">
        <v>1354</v>
      </c>
      <c r="B502" s="1">
        <v>45061</v>
      </c>
      <c r="C502" t="s">
        <v>13</v>
      </c>
      <c r="D502" t="s">
        <v>30</v>
      </c>
      <c r="E502">
        <v>108264.93</v>
      </c>
      <c r="F502">
        <v>31</v>
      </c>
      <c r="G502" t="s">
        <v>21</v>
      </c>
      <c r="H502" s="6">
        <v>2704.62</v>
      </c>
      <c r="I502">
        <v>3600.43</v>
      </c>
      <c r="J502" t="s">
        <v>16</v>
      </c>
      <c r="K502">
        <v>0.03</v>
      </c>
      <c r="L502" s="4" t="s">
        <v>26</v>
      </c>
      <c r="M502" t="s">
        <v>18</v>
      </c>
    </row>
    <row r="503" spans="1:13" x14ac:dyDescent="0.3">
      <c r="A503">
        <v>1061</v>
      </c>
      <c r="B503" s="1">
        <v>45090</v>
      </c>
      <c r="C503" t="s">
        <v>32</v>
      </c>
      <c r="D503" t="s">
        <v>30</v>
      </c>
      <c r="E503">
        <v>189176.64</v>
      </c>
      <c r="F503">
        <v>41</v>
      </c>
      <c r="G503" t="s">
        <v>28</v>
      </c>
      <c r="H503" s="6">
        <v>4149.17</v>
      </c>
      <c r="I503">
        <v>4856.91</v>
      </c>
      <c r="J503" t="s">
        <v>25</v>
      </c>
      <c r="K503">
        <v>0.05</v>
      </c>
      <c r="L503" s="4" t="s">
        <v>31</v>
      </c>
      <c r="M503" t="s">
        <v>18</v>
      </c>
    </row>
    <row r="504" spans="1:13" x14ac:dyDescent="0.3">
      <c r="A504">
        <v>1353</v>
      </c>
      <c r="B504" s="1">
        <v>45418</v>
      </c>
      <c r="C504" t="s">
        <v>19</v>
      </c>
      <c r="D504" t="s">
        <v>27</v>
      </c>
      <c r="E504">
        <v>32393.06</v>
      </c>
      <c r="F504">
        <v>20</v>
      </c>
      <c r="G504" t="s">
        <v>28</v>
      </c>
      <c r="H504" s="6">
        <v>1846.32</v>
      </c>
      <c r="I504">
        <v>2188.7199999999998</v>
      </c>
      <c r="J504" t="s">
        <v>25</v>
      </c>
      <c r="K504">
        <v>0.26</v>
      </c>
      <c r="L504" s="4" t="s">
        <v>26</v>
      </c>
      <c r="M504" t="s">
        <v>22</v>
      </c>
    </row>
    <row r="505" spans="1:13" x14ac:dyDescent="0.3">
      <c r="A505">
        <v>1123</v>
      </c>
      <c r="B505" s="1">
        <v>45122</v>
      </c>
      <c r="C505" t="s">
        <v>23</v>
      </c>
      <c r="D505" t="s">
        <v>27</v>
      </c>
      <c r="E505">
        <v>36480.129999999997</v>
      </c>
      <c r="F505">
        <v>17</v>
      </c>
      <c r="G505" t="s">
        <v>28</v>
      </c>
      <c r="H505" s="6">
        <v>1885.35</v>
      </c>
      <c r="I505">
        <v>2466.54</v>
      </c>
      <c r="J505" t="s">
        <v>16</v>
      </c>
      <c r="K505">
        <v>0.13</v>
      </c>
      <c r="L505" s="4" t="s">
        <v>31</v>
      </c>
      <c r="M505" t="s">
        <v>18</v>
      </c>
    </row>
    <row r="506" spans="1:13" x14ac:dyDescent="0.3">
      <c r="A506">
        <v>1246</v>
      </c>
      <c r="B506" s="1">
        <v>45637</v>
      </c>
      <c r="C506" t="s">
        <v>23</v>
      </c>
      <c r="D506" t="s">
        <v>20</v>
      </c>
      <c r="E506">
        <v>48302.94</v>
      </c>
      <c r="F506">
        <v>19</v>
      </c>
      <c r="G506" t="s">
        <v>15</v>
      </c>
      <c r="H506" s="6">
        <v>3109.76</v>
      </c>
      <c r="I506">
        <v>3631.8</v>
      </c>
      <c r="J506" t="s">
        <v>25</v>
      </c>
      <c r="K506">
        <v>0.3</v>
      </c>
      <c r="L506" s="4" t="s">
        <v>17</v>
      </c>
      <c r="M506" t="s">
        <v>22</v>
      </c>
    </row>
    <row r="507" spans="1:13" x14ac:dyDescent="0.3">
      <c r="A507">
        <v>1189</v>
      </c>
      <c r="B507" s="1">
        <v>45334</v>
      </c>
      <c r="C507" t="s">
        <v>32</v>
      </c>
      <c r="D507" t="s">
        <v>27</v>
      </c>
      <c r="E507">
        <v>22934.95</v>
      </c>
      <c r="F507">
        <v>19</v>
      </c>
      <c r="G507" t="s">
        <v>21</v>
      </c>
      <c r="H507" s="6">
        <v>1068.8499999999999</v>
      </c>
      <c r="I507">
        <v>1490.25</v>
      </c>
      <c r="J507" t="s">
        <v>16</v>
      </c>
      <c r="K507">
        <v>0.19</v>
      </c>
      <c r="L507" s="4" t="s">
        <v>26</v>
      </c>
      <c r="M507" t="s">
        <v>18</v>
      </c>
    </row>
    <row r="508" spans="1:13" x14ac:dyDescent="0.3">
      <c r="A508">
        <v>1453</v>
      </c>
      <c r="B508" s="1">
        <v>45231</v>
      </c>
      <c r="C508" t="s">
        <v>13</v>
      </c>
      <c r="D508" t="s">
        <v>20</v>
      </c>
      <c r="E508">
        <v>46119.1</v>
      </c>
      <c r="F508">
        <v>27</v>
      </c>
      <c r="G508" t="s">
        <v>28</v>
      </c>
      <c r="H508" s="6">
        <v>1626.77</v>
      </c>
      <c r="I508">
        <v>1919.23</v>
      </c>
      <c r="J508" t="s">
        <v>16</v>
      </c>
      <c r="K508">
        <v>0.11</v>
      </c>
      <c r="L508" s="4" t="s">
        <v>17</v>
      </c>
      <c r="M508" t="s">
        <v>18</v>
      </c>
    </row>
    <row r="509" spans="1:13" x14ac:dyDescent="0.3">
      <c r="A509">
        <v>1107</v>
      </c>
      <c r="B509" s="1">
        <v>45109</v>
      </c>
      <c r="C509" t="s">
        <v>13</v>
      </c>
      <c r="D509" t="s">
        <v>27</v>
      </c>
      <c r="E509">
        <v>44733.81</v>
      </c>
      <c r="F509">
        <v>44</v>
      </c>
      <c r="G509" t="s">
        <v>24</v>
      </c>
      <c r="H509" s="6">
        <v>1191.47</v>
      </c>
      <c r="I509">
        <v>1355.57</v>
      </c>
      <c r="J509" t="s">
        <v>16</v>
      </c>
      <c r="K509">
        <v>0.25</v>
      </c>
      <c r="L509" s="4" t="s">
        <v>26</v>
      </c>
      <c r="M509" t="s">
        <v>22</v>
      </c>
    </row>
    <row r="510" spans="1:13" x14ac:dyDescent="0.3">
      <c r="A510">
        <v>1371</v>
      </c>
      <c r="B510" s="1">
        <v>45237</v>
      </c>
      <c r="C510" t="s">
        <v>19</v>
      </c>
      <c r="D510" t="s">
        <v>14</v>
      </c>
      <c r="E510">
        <v>12873.79</v>
      </c>
      <c r="F510">
        <v>14</v>
      </c>
      <c r="G510" t="s">
        <v>24</v>
      </c>
      <c r="H510" s="6">
        <v>988.34</v>
      </c>
      <c r="I510">
        <v>1094.71</v>
      </c>
      <c r="J510" t="s">
        <v>16</v>
      </c>
      <c r="K510">
        <v>0.16</v>
      </c>
      <c r="L510" s="4" t="s">
        <v>17</v>
      </c>
      <c r="M510" t="s">
        <v>22</v>
      </c>
    </row>
    <row r="511" spans="1:13" x14ac:dyDescent="0.3">
      <c r="A511">
        <v>1498</v>
      </c>
      <c r="B511" s="1">
        <v>45212</v>
      </c>
      <c r="C511" t="s">
        <v>32</v>
      </c>
      <c r="D511" t="s">
        <v>20</v>
      </c>
      <c r="E511">
        <v>152248.56</v>
      </c>
      <c r="F511">
        <v>34</v>
      </c>
      <c r="G511" t="s">
        <v>15</v>
      </c>
      <c r="H511" s="6">
        <v>4593.58</v>
      </c>
      <c r="I511">
        <v>5147.01</v>
      </c>
      <c r="J511" t="s">
        <v>16</v>
      </c>
      <c r="K511">
        <v>0.13</v>
      </c>
      <c r="L511" s="4" t="s">
        <v>26</v>
      </c>
      <c r="M511" t="s">
        <v>18</v>
      </c>
    </row>
    <row r="512" spans="1:13" x14ac:dyDescent="0.3">
      <c r="A512">
        <v>1412</v>
      </c>
      <c r="B512" s="1">
        <v>45076</v>
      </c>
      <c r="C512" t="s">
        <v>23</v>
      </c>
      <c r="D512" t="s">
        <v>30</v>
      </c>
      <c r="E512">
        <v>25570.99</v>
      </c>
      <c r="F512">
        <v>34</v>
      </c>
      <c r="G512" t="s">
        <v>21</v>
      </c>
      <c r="H512" s="6">
        <v>645.25</v>
      </c>
      <c r="I512">
        <v>952.01</v>
      </c>
      <c r="J512" t="s">
        <v>16</v>
      </c>
      <c r="K512">
        <v>0.21</v>
      </c>
      <c r="L512" s="4" t="s">
        <v>17</v>
      </c>
      <c r="M512" t="s">
        <v>22</v>
      </c>
    </row>
    <row r="513" spans="1:13" x14ac:dyDescent="0.3">
      <c r="A513">
        <v>1273</v>
      </c>
      <c r="B513" s="1">
        <v>44981</v>
      </c>
      <c r="C513" t="s">
        <v>13</v>
      </c>
      <c r="D513" t="s">
        <v>20</v>
      </c>
      <c r="E513">
        <v>86593.1</v>
      </c>
      <c r="F513">
        <v>20</v>
      </c>
      <c r="G513" t="s">
        <v>21</v>
      </c>
      <c r="H513" s="6">
        <v>4067.37</v>
      </c>
      <c r="I513">
        <v>6013.41</v>
      </c>
      <c r="J513" t="s">
        <v>25</v>
      </c>
      <c r="K513">
        <v>0.28000000000000003</v>
      </c>
      <c r="L513" s="4" t="s">
        <v>26</v>
      </c>
      <c r="M513" t="s">
        <v>22</v>
      </c>
    </row>
    <row r="514" spans="1:13" x14ac:dyDescent="0.3">
      <c r="A514">
        <v>1099</v>
      </c>
      <c r="B514" s="1">
        <v>45177</v>
      </c>
      <c r="C514" t="s">
        <v>32</v>
      </c>
      <c r="D514" t="s">
        <v>30</v>
      </c>
      <c r="E514">
        <v>8806.07</v>
      </c>
      <c r="F514">
        <v>6</v>
      </c>
      <c r="G514" t="s">
        <v>15</v>
      </c>
      <c r="H514" s="6">
        <v>1197.32</v>
      </c>
      <c r="I514">
        <v>1726.68</v>
      </c>
      <c r="J514" t="s">
        <v>25</v>
      </c>
      <c r="K514">
        <v>0.15</v>
      </c>
      <c r="L514" s="4" t="s">
        <v>17</v>
      </c>
      <c r="M514" t="s">
        <v>22</v>
      </c>
    </row>
    <row r="515" spans="1:13" x14ac:dyDescent="0.3">
      <c r="A515">
        <v>1197</v>
      </c>
      <c r="B515" s="1">
        <v>45557</v>
      </c>
      <c r="C515" t="s">
        <v>13</v>
      </c>
      <c r="D515" t="s">
        <v>27</v>
      </c>
      <c r="E515">
        <v>43474.49</v>
      </c>
      <c r="F515">
        <v>9</v>
      </c>
      <c r="G515" t="s">
        <v>28</v>
      </c>
      <c r="H515" s="6">
        <v>4493.22</v>
      </c>
      <c r="I515">
        <v>5031.7700000000004</v>
      </c>
      <c r="J515" t="s">
        <v>25</v>
      </c>
      <c r="K515">
        <v>0.04</v>
      </c>
      <c r="L515" s="4" t="s">
        <v>31</v>
      </c>
      <c r="M515" t="s">
        <v>18</v>
      </c>
    </row>
    <row r="516" spans="1:13" x14ac:dyDescent="0.3">
      <c r="A516">
        <v>1289</v>
      </c>
      <c r="B516" s="1">
        <v>44978</v>
      </c>
      <c r="C516" t="s">
        <v>13</v>
      </c>
      <c r="D516" t="s">
        <v>27</v>
      </c>
      <c r="E516">
        <v>764.98</v>
      </c>
      <c r="F516">
        <v>6</v>
      </c>
      <c r="G516" t="s">
        <v>15</v>
      </c>
      <c r="H516" s="6">
        <v>105.99</v>
      </c>
      <c r="I516">
        <v>131.44</v>
      </c>
      <c r="J516" t="s">
        <v>16</v>
      </c>
      <c r="K516">
        <v>0.03</v>
      </c>
      <c r="L516" s="4" t="s">
        <v>26</v>
      </c>
      <c r="M516" t="s">
        <v>18</v>
      </c>
    </row>
    <row r="517" spans="1:13" x14ac:dyDescent="0.3">
      <c r="A517">
        <v>1120</v>
      </c>
      <c r="B517" s="1">
        <v>45620</v>
      </c>
      <c r="C517" t="s">
        <v>23</v>
      </c>
      <c r="D517" t="s">
        <v>14</v>
      </c>
      <c r="E517">
        <v>102593.28</v>
      </c>
      <c r="F517">
        <v>30</v>
      </c>
      <c r="G517" t="s">
        <v>24</v>
      </c>
      <c r="H517" s="6">
        <v>3608.48</v>
      </c>
      <c r="I517">
        <v>4274.72</v>
      </c>
      <c r="J517" t="s">
        <v>16</v>
      </c>
      <c r="K517">
        <v>0.2</v>
      </c>
      <c r="L517" s="4" t="s">
        <v>31</v>
      </c>
      <c r="M517" t="s">
        <v>18</v>
      </c>
    </row>
    <row r="518" spans="1:13" x14ac:dyDescent="0.3">
      <c r="A518">
        <v>1018</v>
      </c>
      <c r="B518" s="1">
        <v>45561</v>
      </c>
      <c r="C518" t="s">
        <v>29</v>
      </c>
      <c r="D518" t="s">
        <v>14</v>
      </c>
      <c r="E518">
        <v>43121.63</v>
      </c>
      <c r="F518">
        <v>32</v>
      </c>
      <c r="G518" t="s">
        <v>15</v>
      </c>
      <c r="H518" s="6">
        <v>1236.49</v>
      </c>
      <c r="I518">
        <v>1845.96</v>
      </c>
      <c r="J518" t="s">
        <v>16</v>
      </c>
      <c r="K518">
        <v>0.27</v>
      </c>
      <c r="L518" s="4" t="s">
        <v>17</v>
      </c>
      <c r="M518" t="s">
        <v>22</v>
      </c>
    </row>
    <row r="519" spans="1:13" x14ac:dyDescent="0.3">
      <c r="A519">
        <v>1297</v>
      </c>
      <c r="B519" s="1">
        <v>45549</v>
      </c>
      <c r="C519" t="s">
        <v>19</v>
      </c>
      <c r="D519" t="s">
        <v>30</v>
      </c>
      <c r="E519">
        <v>64495.58</v>
      </c>
      <c r="F519">
        <v>24</v>
      </c>
      <c r="G519" t="s">
        <v>28</v>
      </c>
      <c r="H519" s="6">
        <v>2540.4699999999998</v>
      </c>
      <c r="I519">
        <v>3237.73</v>
      </c>
      <c r="J519" t="s">
        <v>25</v>
      </c>
      <c r="K519">
        <v>0.17</v>
      </c>
      <c r="L519" s="4" t="s">
        <v>17</v>
      </c>
      <c r="M519" t="s">
        <v>22</v>
      </c>
    </row>
    <row r="520" spans="1:13" x14ac:dyDescent="0.3">
      <c r="A520">
        <v>1299</v>
      </c>
      <c r="B520" s="1">
        <v>45641</v>
      </c>
      <c r="C520" t="s">
        <v>19</v>
      </c>
      <c r="D520" t="s">
        <v>20</v>
      </c>
      <c r="E520">
        <v>54830.23</v>
      </c>
      <c r="F520">
        <v>22</v>
      </c>
      <c r="G520" t="s">
        <v>15</v>
      </c>
      <c r="H520" s="6">
        <v>2459.59</v>
      </c>
      <c r="I520">
        <v>3367.95</v>
      </c>
      <c r="J520" t="s">
        <v>25</v>
      </c>
      <c r="K520">
        <v>0.26</v>
      </c>
      <c r="L520" s="4" t="s">
        <v>17</v>
      </c>
      <c r="M520" t="s">
        <v>18</v>
      </c>
    </row>
    <row r="521" spans="1:13" x14ac:dyDescent="0.3">
      <c r="A521">
        <v>1207</v>
      </c>
      <c r="B521" s="1">
        <v>45183</v>
      </c>
      <c r="C521" t="s">
        <v>23</v>
      </c>
      <c r="D521" t="s">
        <v>14</v>
      </c>
      <c r="E521">
        <v>71344.800000000003</v>
      </c>
      <c r="F521">
        <v>25</v>
      </c>
      <c r="G521" t="s">
        <v>21</v>
      </c>
      <c r="H521" s="6">
        <v>2372.04</v>
      </c>
      <c r="I521">
        <v>3523.2</v>
      </c>
      <c r="J521" t="s">
        <v>25</v>
      </c>
      <c r="K521">
        <v>0.19</v>
      </c>
      <c r="L521" s="4" t="s">
        <v>17</v>
      </c>
      <c r="M521" t="s">
        <v>22</v>
      </c>
    </row>
    <row r="522" spans="1:13" x14ac:dyDescent="0.3">
      <c r="A522">
        <v>1285</v>
      </c>
      <c r="B522" s="1">
        <v>45382</v>
      </c>
      <c r="C522" t="s">
        <v>13</v>
      </c>
      <c r="D522" t="s">
        <v>27</v>
      </c>
      <c r="E522">
        <v>16643.84</v>
      </c>
      <c r="F522">
        <v>40</v>
      </c>
      <c r="G522" t="s">
        <v>24</v>
      </c>
      <c r="H522" s="6">
        <v>428.32</v>
      </c>
      <c r="I522">
        <v>520.12</v>
      </c>
      <c r="J522" t="s">
        <v>16</v>
      </c>
      <c r="K522">
        <v>0.2</v>
      </c>
      <c r="L522" s="4" t="s">
        <v>17</v>
      </c>
      <c r="M522" t="s">
        <v>18</v>
      </c>
    </row>
    <row r="523" spans="1:13" x14ac:dyDescent="0.3">
      <c r="A523">
        <v>1356</v>
      </c>
      <c r="B523" s="1">
        <v>45617</v>
      </c>
      <c r="C523" t="s">
        <v>32</v>
      </c>
      <c r="D523" t="s">
        <v>14</v>
      </c>
      <c r="E523">
        <v>76190.45</v>
      </c>
      <c r="F523">
        <v>48</v>
      </c>
      <c r="G523" t="s">
        <v>15</v>
      </c>
      <c r="H523" s="6">
        <v>1524.98</v>
      </c>
      <c r="I523">
        <v>2061.4299999999998</v>
      </c>
      <c r="J523" t="s">
        <v>16</v>
      </c>
      <c r="K523">
        <v>0.23</v>
      </c>
      <c r="L523" s="4" t="s">
        <v>17</v>
      </c>
      <c r="M523" t="s">
        <v>18</v>
      </c>
    </row>
    <row r="524" spans="1:13" x14ac:dyDescent="0.3">
      <c r="A524">
        <v>1304</v>
      </c>
      <c r="B524" s="1">
        <v>44946</v>
      </c>
      <c r="C524" t="s">
        <v>13</v>
      </c>
      <c r="D524" t="s">
        <v>27</v>
      </c>
      <c r="E524">
        <v>92663.6</v>
      </c>
      <c r="F524">
        <v>28</v>
      </c>
      <c r="G524" t="s">
        <v>15</v>
      </c>
      <c r="H524" s="6">
        <v>2532.6999999999998</v>
      </c>
      <c r="I524">
        <v>3558.51</v>
      </c>
      <c r="J524" t="s">
        <v>25</v>
      </c>
      <c r="K524">
        <v>7.0000000000000007E-2</v>
      </c>
      <c r="L524" s="4" t="s">
        <v>31</v>
      </c>
      <c r="M524" t="s">
        <v>22</v>
      </c>
    </row>
    <row r="525" spans="1:13" x14ac:dyDescent="0.3">
      <c r="A525">
        <v>1254</v>
      </c>
      <c r="B525" s="1">
        <v>45592</v>
      </c>
      <c r="C525" t="s">
        <v>23</v>
      </c>
      <c r="D525" t="s">
        <v>14</v>
      </c>
      <c r="E525">
        <v>23037.82</v>
      </c>
      <c r="F525">
        <v>48</v>
      </c>
      <c r="G525" t="s">
        <v>21</v>
      </c>
      <c r="H525" s="6">
        <v>441.96</v>
      </c>
      <c r="I525">
        <v>510.59</v>
      </c>
      <c r="J525" t="s">
        <v>25</v>
      </c>
      <c r="K525">
        <v>0.06</v>
      </c>
      <c r="L525" s="4" t="s">
        <v>17</v>
      </c>
      <c r="M525" t="s">
        <v>18</v>
      </c>
    </row>
    <row r="526" spans="1:13" x14ac:dyDescent="0.3">
      <c r="A526">
        <v>1342</v>
      </c>
      <c r="B526" s="1">
        <v>44972</v>
      </c>
      <c r="C526" t="s">
        <v>19</v>
      </c>
      <c r="D526" t="s">
        <v>14</v>
      </c>
      <c r="E526">
        <v>4379.8999999999996</v>
      </c>
      <c r="F526">
        <v>1</v>
      </c>
      <c r="G526" t="s">
        <v>21</v>
      </c>
      <c r="H526" s="6">
        <v>3581.9</v>
      </c>
      <c r="I526">
        <v>4921.24</v>
      </c>
      <c r="J526" t="s">
        <v>16</v>
      </c>
      <c r="K526">
        <v>0.11</v>
      </c>
      <c r="L526" s="4" t="s">
        <v>17</v>
      </c>
      <c r="M526" t="s">
        <v>18</v>
      </c>
    </row>
    <row r="527" spans="1:13" x14ac:dyDescent="0.3">
      <c r="A527">
        <v>1052</v>
      </c>
      <c r="B527" s="1">
        <v>45234</v>
      </c>
      <c r="C527" t="s">
        <v>13</v>
      </c>
      <c r="D527" t="s">
        <v>30</v>
      </c>
      <c r="E527">
        <v>88908.64</v>
      </c>
      <c r="F527">
        <v>19</v>
      </c>
      <c r="G527" t="s">
        <v>24</v>
      </c>
      <c r="H527" s="6">
        <v>3438.42</v>
      </c>
      <c r="I527">
        <v>5142.2</v>
      </c>
      <c r="J527" t="s">
        <v>25</v>
      </c>
      <c r="K527">
        <v>0.09</v>
      </c>
      <c r="L527" s="4" t="s">
        <v>17</v>
      </c>
      <c r="M527" t="s">
        <v>18</v>
      </c>
    </row>
    <row r="528" spans="1:13" x14ac:dyDescent="0.3">
      <c r="A528">
        <v>1497</v>
      </c>
      <c r="B528" s="1">
        <v>45310</v>
      </c>
      <c r="C528" t="s">
        <v>19</v>
      </c>
      <c r="D528" t="s">
        <v>14</v>
      </c>
      <c r="E528">
        <v>16756.16</v>
      </c>
      <c r="F528">
        <v>34</v>
      </c>
      <c r="G528" t="s">
        <v>28</v>
      </c>
      <c r="H528" s="6">
        <v>498.39</v>
      </c>
      <c r="I528">
        <v>601.01</v>
      </c>
      <c r="J528" t="s">
        <v>16</v>
      </c>
      <c r="K528">
        <v>0.18</v>
      </c>
      <c r="L528" s="4" t="s">
        <v>26</v>
      </c>
      <c r="M528" t="s">
        <v>22</v>
      </c>
    </row>
    <row r="529" spans="1:13" x14ac:dyDescent="0.3">
      <c r="A529">
        <v>1077</v>
      </c>
      <c r="B529" s="1">
        <v>45494</v>
      </c>
      <c r="C529" t="s">
        <v>32</v>
      </c>
      <c r="D529" t="s">
        <v>30</v>
      </c>
      <c r="E529">
        <v>35606.959999999999</v>
      </c>
      <c r="F529">
        <v>40</v>
      </c>
      <c r="G529" t="s">
        <v>15</v>
      </c>
      <c r="H529" s="6">
        <v>901.15</v>
      </c>
      <c r="I529">
        <v>1156.07</v>
      </c>
      <c r="J529" t="s">
        <v>25</v>
      </c>
      <c r="K529">
        <v>0.23</v>
      </c>
      <c r="L529" s="4" t="s">
        <v>31</v>
      </c>
      <c r="M529" t="s">
        <v>18</v>
      </c>
    </row>
    <row r="530" spans="1:13" x14ac:dyDescent="0.3">
      <c r="A530">
        <v>1120</v>
      </c>
      <c r="B530" s="1">
        <v>45453</v>
      </c>
      <c r="C530" t="s">
        <v>19</v>
      </c>
      <c r="D530" t="s">
        <v>30</v>
      </c>
      <c r="E530">
        <v>50961.21</v>
      </c>
      <c r="F530">
        <v>50</v>
      </c>
      <c r="G530" t="s">
        <v>28</v>
      </c>
      <c r="H530" s="6">
        <v>805.31</v>
      </c>
      <c r="I530">
        <v>1095.94</v>
      </c>
      <c r="J530" t="s">
        <v>16</v>
      </c>
      <c r="K530">
        <v>7.0000000000000007E-2</v>
      </c>
      <c r="L530" s="4" t="s">
        <v>31</v>
      </c>
      <c r="M530" t="s">
        <v>22</v>
      </c>
    </row>
    <row r="531" spans="1:13" x14ac:dyDescent="0.3">
      <c r="A531">
        <v>1138</v>
      </c>
      <c r="B531" s="1">
        <v>45209</v>
      </c>
      <c r="C531" t="s">
        <v>19</v>
      </c>
      <c r="D531" t="s">
        <v>30</v>
      </c>
      <c r="E531">
        <v>21592.92</v>
      </c>
      <c r="F531">
        <v>6</v>
      </c>
      <c r="G531" t="s">
        <v>21</v>
      </c>
      <c r="H531" s="6">
        <v>2891.6</v>
      </c>
      <c r="I531">
        <v>3911.76</v>
      </c>
      <c r="J531" t="s">
        <v>16</v>
      </c>
      <c r="K531">
        <v>0.08</v>
      </c>
      <c r="L531" s="4" t="s">
        <v>26</v>
      </c>
      <c r="M531" t="s">
        <v>18</v>
      </c>
    </row>
    <row r="532" spans="1:13" x14ac:dyDescent="0.3">
      <c r="A532">
        <v>1014</v>
      </c>
      <c r="B532" s="1">
        <v>45012</v>
      </c>
      <c r="C532" t="s">
        <v>29</v>
      </c>
      <c r="D532" t="s">
        <v>14</v>
      </c>
      <c r="E532">
        <v>106979.75</v>
      </c>
      <c r="F532">
        <v>24</v>
      </c>
      <c r="G532" t="s">
        <v>24</v>
      </c>
      <c r="H532" s="6">
        <v>3080.27</v>
      </c>
      <c r="I532">
        <v>4595.3500000000004</v>
      </c>
      <c r="J532" t="s">
        <v>16</v>
      </c>
      <c r="K532">
        <v>0.03</v>
      </c>
      <c r="L532" s="4" t="s">
        <v>31</v>
      </c>
      <c r="M532" t="s">
        <v>18</v>
      </c>
    </row>
    <row r="533" spans="1:13" x14ac:dyDescent="0.3">
      <c r="A533">
        <v>1263</v>
      </c>
      <c r="B533" s="1">
        <v>45119</v>
      </c>
      <c r="C533" t="s">
        <v>29</v>
      </c>
      <c r="D533" t="s">
        <v>30</v>
      </c>
      <c r="E533">
        <v>102820.68</v>
      </c>
      <c r="F533">
        <v>26</v>
      </c>
      <c r="G533" t="s">
        <v>21</v>
      </c>
      <c r="H533" s="6">
        <v>3576.98</v>
      </c>
      <c r="I533">
        <v>4345.76</v>
      </c>
      <c r="J533" t="s">
        <v>16</v>
      </c>
      <c r="K533">
        <v>0.09</v>
      </c>
      <c r="L533" s="4" t="s">
        <v>26</v>
      </c>
      <c r="M533" t="s">
        <v>18</v>
      </c>
    </row>
    <row r="534" spans="1:13" x14ac:dyDescent="0.3">
      <c r="A534">
        <v>1280</v>
      </c>
      <c r="B534" s="1">
        <v>45560</v>
      </c>
      <c r="C534" t="s">
        <v>29</v>
      </c>
      <c r="D534" t="s">
        <v>30</v>
      </c>
      <c r="E534">
        <v>5636.86</v>
      </c>
      <c r="F534">
        <v>35</v>
      </c>
      <c r="G534" t="s">
        <v>21</v>
      </c>
      <c r="H534" s="6">
        <v>113</v>
      </c>
      <c r="I534">
        <v>162.68</v>
      </c>
      <c r="J534" t="s">
        <v>25</v>
      </c>
      <c r="K534">
        <v>0.01</v>
      </c>
      <c r="L534" s="4" t="s">
        <v>26</v>
      </c>
      <c r="M534" t="s">
        <v>22</v>
      </c>
    </row>
    <row r="535" spans="1:13" x14ac:dyDescent="0.3">
      <c r="A535">
        <v>1247</v>
      </c>
      <c r="B535" s="1">
        <v>45357</v>
      </c>
      <c r="C535" t="s">
        <v>19</v>
      </c>
      <c r="D535" t="s">
        <v>14</v>
      </c>
      <c r="E535">
        <v>223210.19</v>
      </c>
      <c r="F535">
        <v>40</v>
      </c>
      <c r="G535" t="s">
        <v>24</v>
      </c>
      <c r="H535" s="6">
        <v>4308.37</v>
      </c>
      <c r="I535">
        <v>5752.84</v>
      </c>
      <c r="J535" t="s">
        <v>25</v>
      </c>
      <c r="K535">
        <v>0.03</v>
      </c>
      <c r="L535" s="4" t="s">
        <v>31</v>
      </c>
      <c r="M535" t="s">
        <v>18</v>
      </c>
    </row>
    <row r="536" spans="1:13" x14ac:dyDescent="0.3">
      <c r="A536">
        <v>1226</v>
      </c>
      <c r="B536" s="1">
        <v>45318</v>
      </c>
      <c r="C536" t="s">
        <v>23</v>
      </c>
      <c r="D536" t="s">
        <v>14</v>
      </c>
      <c r="E536">
        <v>21013.79</v>
      </c>
      <c r="F536">
        <v>13</v>
      </c>
      <c r="G536" t="s">
        <v>24</v>
      </c>
      <c r="H536" s="6">
        <v>1441.64</v>
      </c>
      <c r="I536">
        <v>2155.2600000000002</v>
      </c>
      <c r="J536" t="s">
        <v>25</v>
      </c>
      <c r="K536">
        <v>0.25</v>
      </c>
      <c r="L536" s="4" t="s">
        <v>26</v>
      </c>
      <c r="M536" t="s">
        <v>18</v>
      </c>
    </row>
    <row r="537" spans="1:13" x14ac:dyDescent="0.3">
      <c r="A537">
        <v>1220</v>
      </c>
      <c r="B537" s="1">
        <v>44956</v>
      </c>
      <c r="C537" t="s">
        <v>19</v>
      </c>
      <c r="D537" t="s">
        <v>30</v>
      </c>
      <c r="E537">
        <v>22907.31</v>
      </c>
      <c r="F537">
        <v>4</v>
      </c>
      <c r="G537" t="s">
        <v>28</v>
      </c>
      <c r="H537" s="6">
        <v>4929.96</v>
      </c>
      <c r="I537">
        <v>6028.24</v>
      </c>
      <c r="J537" t="s">
        <v>16</v>
      </c>
      <c r="K537">
        <v>0.05</v>
      </c>
      <c r="L537" s="4" t="s">
        <v>31</v>
      </c>
      <c r="M537" t="s">
        <v>18</v>
      </c>
    </row>
    <row r="538" spans="1:13" x14ac:dyDescent="0.3">
      <c r="A538">
        <v>1391</v>
      </c>
      <c r="B538" s="1">
        <v>45559</v>
      </c>
      <c r="C538" t="s">
        <v>23</v>
      </c>
      <c r="D538" t="s">
        <v>30</v>
      </c>
      <c r="E538">
        <v>46514.07</v>
      </c>
      <c r="F538">
        <v>48</v>
      </c>
      <c r="G538" t="s">
        <v>15</v>
      </c>
      <c r="H538" s="6">
        <v>952.85</v>
      </c>
      <c r="I538">
        <v>1181.76</v>
      </c>
      <c r="J538" t="s">
        <v>25</v>
      </c>
      <c r="K538">
        <v>0.18</v>
      </c>
      <c r="L538" s="4" t="s">
        <v>31</v>
      </c>
      <c r="M538" t="s">
        <v>18</v>
      </c>
    </row>
    <row r="539" spans="1:13" x14ac:dyDescent="0.3">
      <c r="A539">
        <v>1043</v>
      </c>
      <c r="B539" s="1">
        <v>45070</v>
      </c>
      <c r="C539" t="s">
        <v>23</v>
      </c>
      <c r="D539" t="s">
        <v>30</v>
      </c>
      <c r="E539">
        <v>30251.1</v>
      </c>
      <c r="F539">
        <v>33</v>
      </c>
      <c r="G539" t="s">
        <v>15</v>
      </c>
      <c r="H539" s="6">
        <v>759.09</v>
      </c>
      <c r="I539">
        <v>1030</v>
      </c>
      <c r="J539" t="s">
        <v>25</v>
      </c>
      <c r="K539">
        <v>0.11</v>
      </c>
      <c r="L539" s="4" t="s">
        <v>26</v>
      </c>
      <c r="M539" t="s">
        <v>22</v>
      </c>
    </row>
    <row r="540" spans="1:13" x14ac:dyDescent="0.3">
      <c r="A540">
        <v>1488</v>
      </c>
      <c r="B540" s="1">
        <v>45473</v>
      </c>
      <c r="C540" t="s">
        <v>29</v>
      </c>
      <c r="D540" t="s">
        <v>27</v>
      </c>
      <c r="E540">
        <v>104244.94</v>
      </c>
      <c r="F540">
        <v>48</v>
      </c>
      <c r="G540" t="s">
        <v>28</v>
      </c>
      <c r="H540" s="6">
        <v>1717.03</v>
      </c>
      <c r="I540">
        <v>2467.92</v>
      </c>
      <c r="J540" t="s">
        <v>16</v>
      </c>
      <c r="K540">
        <v>0.12</v>
      </c>
      <c r="L540" s="4" t="s">
        <v>31</v>
      </c>
      <c r="M540" t="s">
        <v>22</v>
      </c>
    </row>
    <row r="541" spans="1:13" x14ac:dyDescent="0.3">
      <c r="A541">
        <v>1116</v>
      </c>
      <c r="B541" s="1">
        <v>45332</v>
      </c>
      <c r="C541" t="s">
        <v>13</v>
      </c>
      <c r="D541" t="s">
        <v>27</v>
      </c>
      <c r="E541">
        <v>61871.26</v>
      </c>
      <c r="F541">
        <v>45</v>
      </c>
      <c r="G541" t="s">
        <v>24</v>
      </c>
      <c r="H541" s="6">
        <v>980.89</v>
      </c>
      <c r="I541">
        <v>1417.44</v>
      </c>
      <c r="J541" t="s">
        <v>25</v>
      </c>
      <c r="K541">
        <v>0.03</v>
      </c>
      <c r="L541" s="4" t="s">
        <v>17</v>
      </c>
      <c r="M541" t="s">
        <v>18</v>
      </c>
    </row>
    <row r="542" spans="1:13" x14ac:dyDescent="0.3">
      <c r="A542">
        <v>1108</v>
      </c>
      <c r="B542" s="1">
        <v>45470</v>
      </c>
      <c r="C542" t="s">
        <v>32</v>
      </c>
      <c r="D542" t="s">
        <v>20</v>
      </c>
      <c r="E542">
        <v>85123.93</v>
      </c>
      <c r="F542">
        <v>19</v>
      </c>
      <c r="G542" t="s">
        <v>21</v>
      </c>
      <c r="H542" s="6">
        <v>4046.06</v>
      </c>
      <c r="I542">
        <v>4618.7700000000004</v>
      </c>
      <c r="J542" t="s">
        <v>16</v>
      </c>
      <c r="K542">
        <v>0.03</v>
      </c>
      <c r="L542" s="4" t="s">
        <v>17</v>
      </c>
      <c r="M542" t="s">
        <v>18</v>
      </c>
    </row>
    <row r="543" spans="1:13" x14ac:dyDescent="0.3">
      <c r="A543">
        <v>1318</v>
      </c>
      <c r="B543" s="1">
        <v>45335</v>
      </c>
      <c r="C543" t="s">
        <v>29</v>
      </c>
      <c r="D543" t="s">
        <v>27</v>
      </c>
      <c r="E543">
        <v>5034.37</v>
      </c>
      <c r="F543">
        <v>32</v>
      </c>
      <c r="G543" t="s">
        <v>21</v>
      </c>
      <c r="H543" s="6">
        <v>180.91</v>
      </c>
      <c r="I543">
        <v>212.6</v>
      </c>
      <c r="J543" t="s">
        <v>25</v>
      </c>
      <c r="K543">
        <v>0.26</v>
      </c>
      <c r="L543" s="4" t="s">
        <v>31</v>
      </c>
      <c r="M543" t="s">
        <v>18</v>
      </c>
    </row>
    <row r="544" spans="1:13" x14ac:dyDescent="0.3">
      <c r="A544">
        <v>1216</v>
      </c>
      <c r="B544" s="1">
        <v>45557</v>
      </c>
      <c r="C544" t="s">
        <v>29</v>
      </c>
      <c r="D544" t="s">
        <v>20</v>
      </c>
      <c r="E544">
        <v>131472.12</v>
      </c>
      <c r="F544">
        <v>40</v>
      </c>
      <c r="G544" t="s">
        <v>24</v>
      </c>
      <c r="H544" s="6">
        <v>3447.35</v>
      </c>
      <c r="I544">
        <v>4629.3</v>
      </c>
      <c r="J544" t="s">
        <v>25</v>
      </c>
      <c r="K544">
        <v>0.28999999999999998</v>
      </c>
      <c r="L544" s="4" t="s">
        <v>26</v>
      </c>
      <c r="M544" t="s">
        <v>18</v>
      </c>
    </row>
    <row r="545" spans="1:13" x14ac:dyDescent="0.3">
      <c r="A545">
        <v>1353</v>
      </c>
      <c r="B545" s="1">
        <v>45513</v>
      </c>
      <c r="C545" t="s">
        <v>13</v>
      </c>
      <c r="D545" t="s">
        <v>14</v>
      </c>
      <c r="E545">
        <v>187741.74</v>
      </c>
      <c r="F545">
        <v>38</v>
      </c>
      <c r="G545" t="s">
        <v>28</v>
      </c>
      <c r="H545" s="6">
        <v>4195.29</v>
      </c>
      <c r="I545">
        <v>5429.2</v>
      </c>
      <c r="J545" t="s">
        <v>25</v>
      </c>
      <c r="K545">
        <v>0.09</v>
      </c>
      <c r="L545" s="4" t="s">
        <v>31</v>
      </c>
      <c r="M545" t="s">
        <v>18</v>
      </c>
    </row>
    <row r="546" spans="1:13" x14ac:dyDescent="0.3">
      <c r="A546">
        <v>1035</v>
      </c>
      <c r="B546" s="1">
        <v>45139</v>
      </c>
      <c r="C546" t="s">
        <v>32</v>
      </c>
      <c r="D546" t="s">
        <v>27</v>
      </c>
      <c r="E546">
        <v>73137.289999999994</v>
      </c>
      <c r="F546">
        <v>44</v>
      </c>
      <c r="G546" t="s">
        <v>28</v>
      </c>
      <c r="H546" s="6">
        <v>1291.42</v>
      </c>
      <c r="I546">
        <v>1731.47</v>
      </c>
      <c r="J546" t="s">
        <v>25</v>
      </c>
      <c r="K546">
        <v>0.04</v>
      </c>
      <c r="L546" s="4" t="s">
        <v>17</v>
      </c>
      <c r="M546" t="s">
        <v>22</v>
      </c>
    </row>
    <row r="547" spans="1:13" x14ac:dyDescent="0.3">
      <c r="A547">
        <v>1386</v>
      </c>
      <c r="B547" s="1">
        <v>44950</v>
      </c>
      <c r="C547" t="s">
        <v>19</v>
      </c>
      <c r="D547" t="s">
        <v>30</v>
      </c>
      <c r="E547">
        <v>4981.8599999999997</v>
      </c>
      <c r="F547">
        <v>1</v>
      </c>
      <c r="G547" t="s">
        <v>21</v>
      </c>
      <c r="H547" s="6">
        <v>3743.35</v>
      </c>
      <c r="I547">
        <v>5299.85</v>
      </c>
      <c r="J547" t="s">
        <v>16</v>
      </c>
      <c r="K547">
        <v>0.06</v>
      </c>
      <c r="L547" s="4" t="s">
        <v>17</v>
      </c>
      <c r="M547" t="s">
        <v>22</v>
      </c>
    </row>
    <row r="548" spans="1:13" x14ac:dyDescent="0.3">
      <c r="A548">
        <v>1281</v>
      </c>
      <c r="B548" s="1">
        <v>45083</v>
      </c>
      <c r="C548" t="s">
        <v>19</v>
      </c>
      <c r="D548" t="s">
        <v>27</v>
      </c>
      <c r="E548">
        <v>140701.78</v>
      </c>
      <c r="F548">
        <v>50</v>
      </c>
      <c r="G548" t="s">
        <v>21</v>
      </c>
      <c r="H548" s="6">
        <v>2523.6999999999998</v>
      </c>
      <c r="I548">
        <v>3310.63</v>
      </c>
      <c r="J548" t="s">
        <v>16</v>
      </c>
      <c r="K548">
        <v>0.15</v>
      </c>
      <c r="L548" s="4" t="s">
        <v>26</v>
      </c>
      <c r="M548" t="s">
        <v>22</v>
      </c>
    </row>
    <row r="549" spans="1:13" x14ac:dyDescent="0.3">
      <c r="A549">
        <v>1162</v>
      </c>
      <c r="B549" s="1">
        <v>44933</v>
      </c>
      <c r="C549" t="s">
        <v>29</v>
      </c>
      <c r="D549" t="s">
        <v>14</v>
      </c>
      <c r="E549">
        <v>89899.14</v>
      </c>
      <c r="F549">
        <v>44</v>
      </c>
      <c r="G549" t="s">
        <v>21</v>
      </c>
      <c r="H549" s="6">
        <v>1781.56</v>
      </c>
      <c r="I549">
        <v>2375.77</v>
      </c>
      <c r="J549" t="s">
        <v>25</v>
      </c>
      <c r="K549">
        <v>0.14000000000000001</v>
      </c>
      <c r="L549" s="4" t="s">
        <v>17</v>
      </c>
      <c r="M549" t="s">
        <v>22</v>
      </c>
    </row>
    <row r="550" spans="1:13" x14ac:dyDescent="0.3">
      <c r="A550">
        <v>1453</v>
      </c>
      <c r="B550" s="1">
        <v>45228</v>
      </c>
      <c r="C550" t="s">
        <v>32</v>
      </c>
      <c r="D550" t="s">
        <v>27</v>
      </c>
      <c r="E550">
        <v>149848.94</v>
      </c>
      <c r="F550">
        <v>24</v>
      </c>
      <c r="G550" t="s">
        <v>21</v>
      </c>
      <c r="H550" s="6">
        <v>4599.95</v>
      </c>
      <c r="I550">
        <v>6436.81</v>
      </c>
      <c r="J550" t="s">
        <v>16</v>
      </c>
      <c r="K550">
        <v>0.03</v>
      </c>
      <c r="L550" s="4" t="s">
        <v>31</v>
      </c>
      <c r="M550" t="s">
        <v>22</v>
      </c>
    </row>
    <row r="551" spans="1:13" x14ac:dyDescent="0.3">
      <c r="A551">
        <v>1202</v>
      </c>
      <c r="B551" s="1">
        <v>45066</v>
      </c>
      <c r="C551" t="s">
        <v>29</v>
      </c>
      <c r="D551" t="s">
        <v>14</v>
      </c>
      <c r="E551">
        <v>15604.51</v>
      </c>
      <c r="F551">
        <v>6</v>
      </c>
      <c r="G551" t="s">
        <v>24</v>
      </c>
      <c r="H551" s="6">
        <v>3068.11</v>
      </c>
      <c r="I551">
        <v>3663.03</v>
      </c>
      <c r="J551" t="s">
        <v>25</v>
      </c>
      <c r="K551">
        <v>0.28999999999999998</v>
      </c>
      <c r="L551" s="4" t="s">
        <v>17</v>
      </c>
      <c r="M551" t="s">
        <v>22</v>
      </c>
    </row>
    <row r="552" spans="1:13" x14ac:dyDescent="0.3">
      <c r="A552">
        <v>1048</v>
      </c>
      <c r="B552" s="1">
        <v>45464</v>
      </c>
      <c r="C552" t="s">
        <v>23</v>
      </c>
      <c r="D552" t="s">
        <v>20</v>
      </c>
      <c r="E552">
        <v>235134.22</v>
      </c>
      <c r="F552">
        <v>35</v>
      </c>
      <c r="G552" t="s">
        <v>28</v>
      </c>
      <c r="H552" s="6">
        <v>4989.21</v>
      </c>
      <c r="I552">
        <v>7382.55</v>
      </c>
      <c r="J552" t="s">
        <v>25</v>
      </c>
      <c r="K552">
        <v>0.09</v>
      </c>
      <c r="L552" s="4" t="s">
        <v>26</v>
      </c>
      <c r="M552" t="s">
        <v>22</v>
      </c>
    </row>
    <row r="553" spans="1:13" x14ac:dyDescent="0.3">
      <c r="A553">
        <v>1364</v>
      </c>
      <c r="B553" s="1">
        <v>45472</v>
      </c>
      <c r="C553" t="s">
        <v>29</v>
      </c>
      <c r="D553" t="s">
        <v>14</v>
      </c>
      <c r="E553">
        <v>213829.32</v>
      </c>
      <c r="F553">
        <v>46</v>
      </c>
      <c r="G553" t="s">
        <v>15</v>
      </c>
      <c r="H553" s="6">
        <v>3834.96</v>
      </c>
      <c r="I553">
        <v>4743.33</v>
      </c>
      <c r="J553" t="s">
        <v>25</v>
      </c>
      <c r="K553">
        <v>0.02</v>
      </c>
      <c r="L553" s="4" t="s">
        <v>31</v>
      </c>
      <c r="M553" t="s">
        <v>22</v>
      </c>
    </row>
    <row r="554" spans="1:13" x14ac:dyDescent="0.3">
      <c r="A554">
        <v>1339</v>
      </c>
      <c r="B554" s="1">
        <v>45543</v>
      </c>
      <c r="C554" t="s">
        <v>29</v>
      </c>
      <c r="D554" t="s">
        <v>27</v>
      </c>
      <c r="E554">
        <v>146145.60000000001</v>
      </c>
      <c r="F554">
        <v>41</v>
      </c>
      <c r="G554" t="s">
        <v>28</v>
      </c>
      <c r="H554" s="6">
        <v>2761.67</v>
      </c>
      <c r="I554">
        <v>3674.77</v>
      </c>
      <c r="J554" t="s">
        <v>25</v>
      </c>
      <c r="K554">
        <v>0.03</v>
      </c>
      <c r="L554" s="4" t="s">
        <v>17</v>
      </c>
      <c r="M554" t="s">
        <v>18</v>
      </c>
    </row>
    <row r="555" spans="1:13" x14ac:dyDescent="0.3">
      <c r="A555">
        <v>1022</v>
      </c>
      <c r="B555" s="1">
        <v>45209</v>
      </c>
      <c r="C555" t="s">
        <v>19</v>
      </c>
      <c r="D555" t="s">
        <v>20</v>
      </c>
      <c r="E555">
        <v>46412.1</v>
      </c>
      <c r="F555">
        <v>11</v>
      </c>
      <c r="G555" t="s">
        <v>24</v>
      </c>
      <c r="H555" s="6">
        <v>4391.91</v>
      </c>
      <c r="I555">
        <v>5208.99</v>
      </c>
      <c r="J555" t="s">
        <v>16</v>
      </c>
      <c r="K555">
        <v>0.19</v>
      </c>
      <c r="L555" s="4" t="s">
        <v>26</v>
      </c>
      <c r="M555" t="s">
        <v>22</v>
      </c>
    </row>
    <row r="556" spans="1:13" x14ac:dyDescent="0.3">
      <c r="A556">
        <v>1007</v>
      </c>
      <c r="B556" s="1">
        <v>44971</v>
      </c>
      <c r="C556" t="s">
        <v>19</v>
      </c>
      <c r="D556" t="s">
        <v>30</v>
      </c>
      <c r="E556">
        <v>96487.66</v>
      </c>
      <c r="F556">
        <v>49</v>
      </c>
      <c r="G556" t="s">
        <v>15</v>
      </c>
      <c r="H556" s="6">
        <v>2231.96</v>
      </c>
      <c r="I556">
        <v>2461.42</v>
      </c>
      <c r="J556" t="s">
        <v>25</v>
      </c>
      <c r="K556">
        <v>0.2</v>
      </c>
      <c r="L556" s="4" t="s">
        <v>17</v>
      </c>
      <c r="M556" t="s">
        <v>22</v>
      </c>
    </row>
    <row r="557" spans="1:13" x14ac:dyDescent="0.3">
      <c r="A557">
        <v>1324</v>
      </c>
      <c r="B557" s="1">
        <v>45632</v>
      </c>
      <c r="C557" t="s">
        <v>19</v>
      </c>
      <c r="D557" t="s">
        <v>20</v>
      </c>
      <c r="E557">
        <v>39660.79</v>
      </c>
      <c r="F557">
        <v>20</v>
      </c>
      <c r="G557" t="s">
        <v>21</v>
      </c>
      <c r="H557" s="6">
        <v>1421.46</v>
      </c>
      <c r="I557">
        <v>2003.07</v>
      </c>
      <c r="J557" t="s">
        <v>16</v>
      </c>
      <c r="K557">
        <v>0.01</v>
      </c>
      <c r="L557" s="4" t="s">
        <v>26</v>
      </c>
      <c r="M557" t="s">
        <v>18</v>
      </c>
    </row>
    <row r="558" spans="1:13" x14ac:dyDescent="0.3">
      <c r="A558">
        <v>1258</v>
      </c>
      <c r="B558" s="1">
        <v>45270</v>
      </c>
      <c r="C558" t="s">
        <v>23</v>
      </c>
      <c r="D558" t="s">
        <v>14</v>
      </c>
      <c r="E558">
        <v>215530.6</v>
      </c>
      <c r="F558">
        <v>38</v>
      </c>
      <c r="G558" t="s">
        <v>24</v>
      </c>
      <c r="H558" s="6">
        <v>4255.41</v>
      </c>
      <c r="I558">
        <v>5787.61</v>
      </c>
      <c r="J558" t="s">
        <v>16</v>
      </c>
      <c r="K558">
        <v>0.02</v>
      </c>
      <c r="L558" s="4" t="s">
        <v>17</v>
      </c>
      <c r="M558" t="s">
        <v>18</v>
      </c>
    </row>
    <row r="559" spans="1:13" x14ac:dyDescent="0.3">
      <c r="A559">
        <v>1086</v>
      </c>
      <c r="B559" s="1">
        <v>45138</v>
      </c>
      <c r="C559" t="s">
        <v>19</v>
      </c>
      <c r="D559" t="s">
        <v>30</v>
      </c>
      <c r="E559">
        <v>22629.71</v>
      </c>
      <c r="F559">
        <v>40</v>
      </c>
      <c r="G559" t="s">
        <v>28</v>
      </c>
      <c r="H559" s="6">
        <v>616.12</v>
      </c>
      <c r="I559">
        <v>716.13</v>
      </c>
      <c r="J559" t="s">
        <v>16</v>
      </c>
      <c r="K559">
        <v>0.21</v>
      </c>
      <c r="L559" s="4" t="s">
        <v>26</v>
      </c>
      <c r="M559" t="s">
        <v>22</v>
      </c>
    </row>
    <row r="560" spans="1:13" x14ac:dyDescent="0.3">
      <c r="A560">
        <v>1484</v>
      </c>
      <c r="B560" s="1">
        <v>45441</v>
      </c>
      <c r="C560" t="s">
        <v>32</v>
      </c>
      <c r="D560" t="s">
        <v>27</v>
      </c>
      <c r="E560">
        <v>41768.589999999997</v>
      </c>
      <c r="F560">
        <v>10</v>
      </c>
      <c r="G560" t="s">
        <v>15</v>
      </c>
      <c r="H560" s="6">
        <v>4162.3100000000004</v>
      </c>
      <c r="I560">
        <v>5093.7299999999996</v>
      </c>
      <c r="J560" t="s">
        <v>25</v>
      </c>
      <c r="K560">
        <v>0.18</v>
      </c>
      <c r="L560" s="4" t="s">
        <v>31</v>
      </c>
      <c r="M560" t="s">
        <v>18</v>
      </c>
    </row>
    <row r="561" spans="1:13" x14ac:dyDescent="0.3">
      <c r="A561">
        <v>1101</v>
      </c>
      <c r="B561" s="1">
        <v>45364</v>
      </c>
      <c r="C561" t="s">
        <v>13</v>
      </c>
      <c r="D561" t="s">
        <v>27</v>
      </c>
      <c r="E561">
        <v>64273.64</v>
      </c>
      <c r="F561">
        <v>12</v>
      </c>
      <c r="G561" t="s">
        <v>24</v>
      </c>
      <c r="H561" s="6">
        <v>3791.4</v>
      </c>
      <c r="I561">
        <v>5521.79</v>
      </c>
      <c r="J561" t="s">
        <v>25</v>
      </c>
      <c r="K561">
        <v>0.03</v>
      </c>
      <c r="L561" s="4" t="s">
        <v>17</v>
      </c>
      <c r="M561" t="s">
        <v>22</v>
      </c>
    </row>
    <row r="562" spans="1:13" x14ac:dyDescent="0.3">
      <c r="A562">
        <v>1366</v>
      </c>
      <c r="B562" s="1">
        <v>45239</v>
      </c>
      <c r="C562" t="s">
        <v>32</v>
      </c>
      <c r="D562" t="s">
        <v>30</v>
      </c>
      <c r="E562">
        <v>123100.56</v>
      </c>
      <c r="F562">
        <v>33</v>
      </c>
      <c r="G562" t="s">
        <v>28</v>
      </c>
      <c r="H562" s="6">
        <v>4031.08</v>
      </c>
      <c r="I562">
        <v>4973.76</v>
      </c>
      <c r="J562" t="s">
        <v>25</v>
      </c>
      <c r="K562">
        <v>0.25</v>
      </c>
      <c r="L562" s="4" t="s">
        <v>17</v>
      </c>
      <c r="M562" t="s">
        <v>22</v>
      </c>
    </row>
    <row r="563" spans="1:13" x14ac:dyDescent="0.3">
      <c r="A563">
        <v>1225</v>
      </c>
      <c r="B563" s="1">
        <v>45216</v>
      </c>
      <c r="C563" t="s">
        <v>32</v>
      </c>
      <c r="D563" t="s">
        <v>27</v>
      </c>
      <c r="E563">
        <v>7505.33</v>
      </c>
      <c r="F563">
        <v>19</v>
      </c>
      <c r="G563" t="s">
        <v>15</v>
      </c>
      <c r="H563" s="6">
        <v>331.89</v>
      </c>
      <c r="I563">
        <v>424.75</v>
      </c>
      <c r="J563" t="s">
        <v>16</v>
      </c>
      <c r="K563">
        <v>7.0000000000000007E-2</v>
      </c>
      <c r="L563" s="4" t="s">
        <v>31</v>
      </c>
      <c r="M563" t="s">
        <v>18</v>
      </c>
    </row>
    <row r="564" spans="1:13" x14ac:dyDescent="0.3">
      <c r="A564">
        <v>1214</v>
      </c>
      <c r="B564" s="1">
        <v>45146</v>
      </c>
      <c r="C564" t="s">
        <v>19</v>
      </c>
      <c r="D564" t="s">
        <v>14</v>
      </c>
      <c r="E564">
        <v>29323.99</v>
      </c>
      <c r="F564">
        <v>19</v>
      </c>
      <c r="G564" t="s">
        <v>15</v>
      </c>
      <c r="H564" s="6">
        <v>1484.38</v>
      </c>
      <c r="I564">
        <v>1929.21</v>
      </c>
      <c r="J564" t="s">
        <v>25</v>
      </c>
      <c r="K564">
        <v>0.2</v>
      </c>
      <c r="L564" s="4" t="s">
        <v>17</v>
      </c>
      <c r="M564" t="s">
        <v>18</v>
      </c>
    </row>
    <row r="565" spans="1:13" x14ac:dyDescent="0.3">
      <c r="A565">
        <v>1253</v>
      </c>
      <c r="B565" s="1">
        <v>45261</v>
      </c>
      <c r="C565" t="s">
        <v>13</v>
      </c>
      <c r="D565" t="s">
        <v>14</v>
      </c>
      <c r="E565">
        <v>928.74</v>
      </c>
      <c r="F565">
        <v>2</v>
      </c>
      <c r="G565" t="s">
        <v>21</v>
      </c>
      <c r="H565" s="6">
        <v>461.27</v>
      </c>
      <c r="I565">
        <v>627.53</v>
      </c>
      <c r="J565" t="s">
        <v>16</v>
      </c>
      <c r="K565">
        <v>0.26</v>
      </c>
      <c r="L565" s="4" t="s">
        <v>17</v>
      </c>
      <c r="M565" t="s">
        <v>22</v>
      </c>
    </row>
    <row r="566" spans="1:13" x14ac:dyDescent="0.3">
      <c r="A566">
        <v>1187</v>
      </c>
      <c r="B566" s="1">
        <v>45616</v>
      </c>
      <c r="C566" t="s">
        <v>13</v>
      </c>
      <c r="D566" t="s">
        <v>27</v>
      </c>
      <c r="E566">
        <v>139429.9</v>
      </c>
      <c r="F566">
        <v>24</v>
      </c>
      <c r="G566" t="s">
        <v>21</v>
      </c>
      <c r="H566" s="6">
        <v>4228.09</v>
      </c>
      <c r="I566">
        <v>6314.76</v>
      </c>
      <c r="J566" t="s">
        <v>16</v>
      </c>
      <c r="K566">
        <v>0.08</v>
      </c>
      <c r="L566" s="4" t="s">
        <v>26</v>
      </c>
      <c r="M566" t="s">
        <v>18</v>
      </c>
    </row>
    <row r="567" spans="1:13" x14ac:dyDescent="0.3">
      <c r="A567">
        <v>1281</v>
      </c>
      <c r="B567" s="1">
        <v>45490</v>
      </c>
      <c r="C567" t="s">
        <v>13</v>
      </c>
      <c r="D567" t="s">
        <v>20</v>
      </c>
      <c r="E567">
        <v>66323.399999999994</v>
      </c>
      <c r="F567">
        <v>19</v>
      </c>
      <c r="G567" t="s">
        <v>15</v>
      </c>
      <c r="H567" s="6">
        <v>3249.67</v>
      </c>
      <c r="I567">
        <v>3835.94</v>
      </c>
      <c r="J567" t="s">
        <v>16</v>
      </c>
      <c r="K567">
        <v>0.09</v>
      </c>
      <c r="L567" s="4" t="s">
        <v>17</v>
      </c>
      <c r="M567" t="s">
        <v>18</v>
      </c>
    </row>
    <row r="568" spans="1:13" x14ac:dyDescent="0.3">
      <c r="A568">
        <v>1104</v>
      </c>
      <c r="B568" s="1">
        <v>45428</v>
      </c>
      <c r="C568" t="s">
        <v>23</v>
      </c>
      <c r="D568" t="s">
        <v>14</v>
      </c>
      <c r="E568">
        <v>11912.76</v>
      </c>
      <c r="F568">
        <v>5</v>
      </c>
      <c r="G568" t="s">
        <v>28</v>
      </c>
      <c r="H568" s="6">
        <v>2076.3000000000002</v>
      </c>
      <c r="I568">
        <v>2978.19</v>
      </c>
      <c r="J568" t="s">
        <v>16</v>
      </c>
      <c r="K568">
        <v>0.2</v>
      </c>
      <c r="L568" s="4" t="s">
        <v>17</v>
      </c>
      <c r="M568" t="s">
        <v>22</v>
      </c>
    </row>
    <row r="569" spans="1:13" x14ac:dyDescent="0.3">
      <c r="A569">
        <v>1191</v>
      </c>
      <c r="B569" s="1">
        <v>45567</v>
      </c>
      <c r="C569" t="s">
        <v>19</v>
      </c>
      <c r="D569" t="s">
        <v>14</v>
      </c>
      <c r="E569">
        <v>71864.02</v>
      </c>
      <c r="F569">
        <v>26</v>
      </c>
      <c r="G569" t="s">
        <v>28</v>
      </c>
      <c r="H569" s="6">
        <v>2099.9</v>
      </c>
      <c r="I569">
        <v>2791.92</v>
      </c>
      <c r="J569" t="s">
        <v>16</v>
      </c>
      <c r="K569">
        <v>0.01</v>
      </c>
      <c r="L569" s="4" t="s">
        <v>17</v>
      </c>
      <c r="M569" t="s">
        <v>18</v>
      </c>
    </row>
    <row r="570" spans="1:13" x14ac:dyDescent="0.3">
      <c r="A570">
        <v>1415</v>
      </c>
      <c r="B570" s="1">
        <v>45368</v>
      </c>
      <c r="C570" t="s">
        <v>13</v>
      </c>
      <c r="D570" t="s">
        <v>27</v>
      </c>
      <c r="E570">
        <v>99296.16</v>
      </c>
      <c r="F570">
        <v>38</v>
      </c>
      <c r="G570" t="s">
        <v>21</v>
      </c>
      <c r="H570" s="6">
        <v>2617.62</v>
      </c>
      <c r="I570">
        <v>3579.53</v>
      </c>
      <c r="J570" t="s">
        <v>25</v>
      </c>
      <c r="K570">
        <v>0.27</v>
      </c>
      <c r="L570" s="4" t="s">
        <v>26</v>
      </c>
      <c r="M570" t="s">
        <v>18</v>
      </c>
    </row>
    <row r="571" spans="1:13" x14ac:dyDescent="0.3">
      <c r="A571">
        <v>1419</v>
      </c>
      <c r="B571" s="1">
        <v>45582</v>
      </c>
      <c r="C571" t="s">
        <v>23</v>
      </c>
      <c r="D571" t="s">
        <v>30</v>
      </c>
      <c r="E571">
        <v>42623.25</v>
      </c>
      <c r="F571">
        <v>12</v>
      </c>
      <c r="G571" t="s">
        <v>24</v>
      </c>
      <c r="H571" s="6">
        <v>3710.39</v>
      </c>
      <c r="I571">
        <v>4130.16</v>
      </c>
      <c r="J571" t="s">
        <v>25</v>
      </c>
      <c r="K571">
        <v>0.14000000000000001</v>
      </c>
      <c r="L571" s="4" t="s">
        <v>17</v>
      </c>
      <c r="M571" t="s">
        <v>18</v>
      </c>
    </row>
    <row r="572" spans="1:13" x14ac:dyDescent="0.3">
      <c r="A572">
        <v>1301</v>
      </c>
      <c r="B572" s="1">
        <v>45634</v>
      </c>
      <c r="C572" t="s">
        <v>29</v>
      </c>
      <c r="D572" t="s">
        <v>20</v>
      </c>
      <c r="E572">
        <v>15287.89</v>
      </c>
      <c r="F572">
        <v>10</v>
      </c>
      <c r="G572" t="s">
        <v>21</v>
      </c>
      <c r="H572" s="6">
        <v>1240.78</v>
      </c>
      <c r="I572">
        <v>1717.74</v>
      </c>
      <c r="J572" t="s">
        <v>16</v>
      </c>
      <c r="K572">
        <v>0.11</v>
      </c>
      <c r="L572" s="4" t="s">
        <v>17</v>
      </c>
      <c r="M572" t="s">
        <v>18</v>
      </c>
    </row>
    <row r="573" spans="1:13" x14ac:dyDescent="0.3">
      <c r="A573">
        <v>1461</v>
      </c>
      <c r="B573" s="1">
        <v>45367</v>
      </c>
      <c r="C573" t="s">
        <v>29</v>
      </c>
      <c r="D573" t="s">
        <v>27</v>
      </c>
      <c r="E573">
        <v>34267.879999999997</v>
      </c>
      <c r="F573">
        <v>6</v>
      </c>
      <c r="G573" t="s">
        <v>15</v>
      </c>
      <c r="H573" s="6">
        <v>4664.24</v>
      </c>
      <c r="I573">
        <v>6881.1</v>
      </c>
      <c r="J573" t="s">
        <v>16</v>
      </c>
      <c r="K573">
        <v>0.17</v>
      </c>
      <c r="L573" s="4" t="s">
        <v>31</v>
      </c>
      <c r="M573" t="s">
        <v>18</v>
      </c>
    </row>
    <row r="574" spans="1:13" x14ac:dyDescent="0.3">
      <c r="A574">
        <v>1227</v>
      </c>
      <c r="B574" s="1">
        <v>45409</v>
      </c>
      <c r="C574" t="s">
        <v>23</v>
      </c>
      <c r="D574" t="s">
        <v>27</v>
      </c>
      <c r="E574">
        <v>33105.94</v>
      </c>
      <c r="F574">
        <v>45</v>
      </c>
      <c r="G574" t="s">
        <v>15</v>
      </c>
      <c r="H574" s="6">
        <v>666.2</v>
      </c>
      <c r="I574">
        <v>897.18</v>
      </c>
      <c r="J574" t="s">
        <v>16</v>
      </c>
      <c r="K574">
        <v>0.18</v>
      </c>
      <c r="L574" s="4" t="s">
        <v>31</v>
      </c>
      <c r="M574" t="s">
        <v>22</v>
      </c>
    </row>
    <row r="575" spans="1:13" x14ac:dyDescent="0.3">
      <c r="A575">
        <v>1285</v>
      </c>
      <c r="B575" s="1">
        <v>45410</v>
      </c>
      <c r="C575" t="s">
        <v>23</v>
      </c>
      <c r="D575" t="s">
        <v>30</v>
      </c>
      <c r="E575">
        <v>28279.89</v>
      </c>
      <c r="F575">
        <v>27</v>
      </c>
      <c r="G575" t="s">
        <v>15</v>
      </c>
      <c r="H575" s="6">
        <v>886.67</v>
      </c>
      <c r="I575">
        <v>1102.53</v>
      </c>
      <c r="J575" t="s">
        <v>25</v>
      </c>
      <c r="K575">
        <v>0.05</v>
      </c>
      <c r="L575" s="4" t="s">
        <v>31</v>
      </c>
      <c r="M575" t="s">
        <v>18</v>
      </c>
    </row>
    <row r="576" spans="1:13" x14ac:dyDescent="0.3">
      <c r="A576">
        <v>1479</v>
      </c>
      <c r="B576" s="1">
        <v>44987</v>
      </c>
      <c r="C576" t="s">
        <v>19</v>
      </c>
      <c r="D576" t="s">
        <v>20</v>
      </c>
      <c r="E576">
        <v>100194.42</v>
      </c>
      <c r="F576">
        <v>31</v>
      </c>
      <c r="G576" t="s">
        <v>15</v>
      </c>
      <c r="H576" s="6">
        <v>3762.16</v>
      </c>
      <c r="I576">
        <v>4143.6899999999996</v>
      </c>
      <c r="J576" t="s">
        <v>16</v>
      </c>
      <c r="K576">
        <v>0.22</v>
      </c>
      <c r="L576" s="4" t="s">
        <v>17</v>
      </c>
      <c r="M576" t="s">
        <v>18</v>
      </c>
    </row>
    <row r="577" spans="1:13" x14ac:dyDescent="0.3">
      <c r="A577">
        <v>1403</v>
      </c>
      <c r="B577" s="1">
        <v>45418</v>
      </c>
      <c r="C577" t="s">
        <v>19</v>
      </c>
      <c r="D577" t="s">
        <v>14</v>
      </c>
      <c r="E577">
        <v>10276.25</v>
      </c>
      <c r="F577">
        <v>7</v>
      </c>
      <c r="G577" t="s">
        <v>21</v>
      </c>
      <c r="H577" s="6">
        <v>1416.5</v>
      </c>
      <c r="I577">
        <v>1631.15</v>
      </c>
      <c r="J577" t="s">
        <v>16</v>
      </c>
      <c r="K577">
        <v>0.1</v>
      </c>
      <c r="L577" s="4" t="s">
        <v>26</v>
      </c>
      <c r="M577" t="s">
        <v>22</v>
      </c>
    </row>
    <row r="578" spans="1:13" x14ac:dyDescent="0.3">
      <c r="A578">
        <v>1299</v>
      </c>
      <c r="B578" s="1">
        <v>44974</v>
      </c>
      <c r="C578" t="s">
        <v>29</v>
      </c>
      <c r="D578" t="s">
        <v>27</v>
      </c>
      <c r="E578">
        <v>67481.89</v>
      </c>
      <c r="F578">
        <v>25</v>
      </c>
      <c r="G578" t="s">
        <v>21</v>
      </c>
      <c r="H578" s="6">
        <v>2164.16</v>
      </c>
      <c r="I578">
        <v>2871.57</v>
      </c>
      <c r="J578" t="s">
        <v>25</v>
      </c>
      <c r="K578">
        <v>0.06</v>
      </c>
      <c r="L578" s="4" t="s">
        <v>17</v>
      </c>
      <c r="M578" t="s">
        <v>18</v>
      </c>
    </row>
    <row r="579" spans="1:13" x14ac:dyDescent="0.3">
      <c r="A579">
        <v>1153</v>
      </c>
      <c r="B579" s="1">
        <v>45334</v>
      </c>
      <c r="C579" t="s">
        <v>13</v>
      </c>
      <c r="D579" t="s">
        <v>27</v>
      </c>
      <c r="E579">
        <v>136963.51</v>
      </c>
      <c r="F579">
        <v>34</v>
      </c>
      <c r="G579" t="s">
        <v>21</v>
      </c>
      <c r="H579" s="6">
        <v>3369.99</v>
      </c>
      <c r="I579">
        <v>4853.42</v>
      </c>
      <c r="J579" t="s">
        <v>25</v>
      </c>
      <c r="K579">
        <v>0.17</v>
      </c>
      <c r="L579" s="4" t="s">
        <v>26</v>
      </c>
      <c r="M579" t="s">
        <v>18</v>
      </c>
    </row>
    <row r="580" spans="1:13" x14ac:dyDescent="0.3">
      <c r="A580">
        <v>1487</v>
      </c>
      <c r="B580" s="1">
        <v>44953</v>
      </c>
      <c r="C580" t="s">
        <v>29</v>
      </c>
      <c r="D580" t="s">
        <v>27</v>
      </c>
      <c r="E580">
        <v>140884.9</v>
      </c>
      <c r="F580">
        <v>42</v>
      </c>
      <c r="G580" t="s">
        <v>15</v>
      </c>
      <c r="H580" s="6">
        <v>2996.27</v>
      </c>
      <c r="I580">
        <v>3530.95</v>
      </c>
      <c r="J580" t="s">
        <v>16</v>
      </c>
      <c r="K580">
        <v>0.05</v>
      </c>
      <c r="L580" s="4" t="s">
        <v>17</v>
      </c>
      <c r="M580" t="s">
        <v>18</v>
      </c>
    </row>
    <row r="581" spans="1:13" x14ac:dyDescent="0.3">
      <c r="A581">
        <v>1356</v>
      </c>
      <c r="B581" s="1">
        <v>45512</v>
      </c>
      <c r="C581" t="s">
        <v>13</v>
      </c>
      <c r="D581" t="s">
        <v>27</v>
      </c>
      <c r="E581">
        <v>113673.60000000001</v>
      </c>
      <c r="F581">
        <v>24</v>
      </c>
      <c r="G581" t="s">
        <v>21</v>
      </c>
      <c r="H581" s="6">
        <v>4343.55</v>
      </c>
      <c r="I581">
        <v>6315.2</v>
      </c>
      <c r="J581" t="s">
        <v>25</v>
      </c>
      <c r="K581">
        <v>0.25</v>
      </c>
      <c r="L581" s="4" t="s">
        <v>17</v>
      </c>
      <c r="M581" t="s">
        <v>18</v>
      </c>
    </row>
    <row r="582" spans="1:13" x14ac:dyDescent="0.3">
      <c r="A582">
        <v>1446</v>
      </c>
      <c r="B582" s="1">
        <v>45650</v>
      </c>
      <c r="C582" t="s">
        <v>13</v>
      </c>
      <c r="D582" t="s">
        <v>27</v>
      </c>
      <c r="E582">
        <v>70371.77</v>
      </c>
      <c r="F582">
        <v>16</v>
      </c>
      <c r="G582" t="s">
        <v>24</v>
      </c>
      <c r="H582" s="6">
        <v>4215.8999999999996</v>
      </c>
      <c r="I582">
        <v>6024.98</v>
      </c>
      <c r="J582" t="s">
        <v>16</v>
      </c>
      <c r="K582">
        <v>0.27</v>
      </c>
      <c r="L582" s="4" t="s">
        <v>17</v>
      </c>
      <c r="M582" t="s">
        <v>22</v>
      </c>
    </row>
    <row r="583" spans="1:13" x14ac:dyDescent="0.3">
      <c r="A583">
        <v>1026</v>
      </c>
      <c r="B583" s="1">
        <v>45013</v>
      </c>
      <c r="C583" t="s">
        <v>19</v>
      </c>
      <c r="D583" t="s">
        <v>27</v>
      </c>
      <c r="E583">
        <v>10982.45</v>
      </c>
      <c r="F583">
        <v>3</v>
      </c>
      <c r="G583" t="s">
        <v>21</v>
      </c>
      <c r="H583" s="6">
        <v>3574.89</v>
      </c>
      <c r="I583">
        <v>4947.05</v>
      </c>
      <c r="J583" t="s">
        <v>25</v>
      </c>
      <c r="K583">
        <v>0.26</v>
      </c>
      <c r="L583" s="4" t="s">
        <v>26</v>
      </c>
      <c r="M583" t="s">
        <v>22</v>
      </c>
    </row>
    <row r="584" spans="1:13" x14ac:dyDescent="0.3">
      <c r="A584">
        <v>1467</v>
      </c>
      <c r="B584" s="1">
        <v>45287</v>
      </c>
      <c r="C584" t="s">
        <v>32</v>
      </c>
      <c r="D584" t="s">
        <v>27</v>
      </c>
      <c r="E584">
        <v>167732.76</v>
      </c>
      <c r="F584">
        <v>39</v>
      </c>
      <c r="G584" t="s">
        <v>21</v>
      </c>
      <c r="H584" s="6">
        <v>3327.64</v>
      </c>
      <c r="I584">
        <v>4300.84</v>
      </c>
      <c r="J584" t="s">
        <v>16</v>
      </c>
      <c r="K584">
        <v>0</v>
      </c>
      <c r="L584" s="4" t="s">
        <v>26</v>
      </c>
      <c r="M584" t="s">
        <v>18</v>
      </c>
    </row>
    <row r="585" spans="1:13" x14ac:dyDescent="0.3">
      <c r="A585">
        <v>1382</v>
      </c>
      <c r="B585" s="1">
        <v>45633</v>
      </c>
      <c r="C585" t="s">
        <v>32</v>
      </c>
      <c r="D585" t="s">
        <v>30</v>
      </c>
      <c r="E585">
        <v>13630.48</v>
      </c>
      <c r="F585">
        <v>9</v>
      </c>
      <c r="G585" t="s">
        <v>24</v>
      </c>
      <c r="H585" s="6">
        <v>1299.27</v>
      </c>
      <c r="I585">
        <v>1869.75</v>
      </c>
      <c r="J585" t="s">
        <v>25</v>
      </c>
      <c r="K585">
        <v>0.19</v>
      </c>
      <c r="L585" s="4" t="s">
        <v>26</v>
      </c>
      <c r="M585" t="s">
        <v>18</v>
      </c>
    </row>
    <row r="586" spans="1:13" x14ac:dyDescent="0.3">
      <c r="A586">
        <v>1136</v>
      </c>
      <c r="B586" s="1">
        <v>45606</v>
      </c>
      <c r="C586" t="s">
        <v>23</v>
      </c>
      <c r="D586" t="s">
        <v>27</v>
      </c>
      <c r="E586">
        <v>10461.83</v>
      </c>
      <c r="F586">
        <v>34</v>
      </c>
      <c r="G586" t="s">
        <v>28</v>
      </c>
      <c r="H586" s="6">
        <v>270.7</v>
      </c>
      <c r="I586">
        <v>349.66</v>
      </c>
      <c r="J586" t="s">
        <v>16</v>
      </c>
      <c r="K586">
        <v>0.12</v>
      </c>
      <c r="L586" s="4" t="s">
        <v>26</v>
      </c>
      <c r="M586" t="s">
        <v>18</v>
      </c>
    </row>
    <row r="587" spans="1:13" x14ac:dyDescent="0.3">
      <c r="A587">
        <v>1424</v>
      </c>
      <c r="B587" s="1">
        <v>45150</v>
      </c>
      <c r="C587" t="s">
        <v>19</v>
      </c>
      <c r="D587" t="s">
        <v>27</v>
      </c>
      <c r="E587">
        <v>241019.56</v>
      </c>
      <c r="F587">
        <v>40</v>
      </c>
      <c r="G587" t="s">
        <v>28</v>
      </c>
      <c r="H587" s="6">
        <v>4694.26</v>
      </c>
      <c r="I587">
        <v>6342.62</v>
      </c>
      <c r="J587" t="s">
        <v>25</v>
      </c>
      <c r="K587">
        <v>0.05</v>
      </c>
      <c r="L587" s="4" t="s">
        <v>26</v>
      </c>
      <c r="M587" t="s">
        <v>18</v>
      </c>
    </row>
    <row r="588" spans="1:13" x14ac:dyDescent="0.3">
      <c r="A588">
        <v>1083</v>
      </c>
      <c r="B588" s="1">
        <v>45009</v>
      </c>
      <c r="C588" t="s">
        <v>13</v>
      </c>
      <c r="D588" t="s">
        <v>27</v>
      </c>
      <c r="E588">
        <v>28513.82</v>
      </c>
      <c r="F588">
        <v>32</v>
      </c>
      <c r="G588" t="s">
        <v>21</v>
      </c>
      <c r="H588" s="6">
        <v>667.98</v>
      </c>
      <c r="I588">
        <v>968.54</v>
      </c>
      <c r="J588" t="s">
        <v>25</v>
      </c>
      <c r="K588">
        <v>0.08</v>
      </c>
      <c r="L588" s="4" t="s">
        <v>31</v>
      </c>
      <c r="M588" t="s">
        <v>22</v>
      </c>
    </row>
    <row r="589" spans="1:13" x14ac:dyDescent="0.3">
      <c r="A589">
        <v>1307</v>
      </c>
      <c r="B589" s="1">
        <v>45589</v>
      </c>
      <c r="C589" t="s">
        <v>32</v>
      </c>
      <c r="D589" t="s">
        <v>14</v>
      </c>
      <c r="E589">
        <v>6999.94</v>
      </c>
      <c r="F589">
        <v>5</v>
      </c>
      <c r="G589" t="s">
        <v>15</v>
      </c>
      <c r="H589" s="6">
        <v>1489.01</v>
      </c>
      <c r="I589">
        <v>1842.09</v>
      </c>
      <c r="J589" t="s">
        <v>25</v>
      </c>
      <c r="K589">
        <v>0.24</v>
      </c>
      <c r="L589" s="4" t="s">
        <v>17</v>
      </c>
      <c r="M589" t="s">
        <v>22</v>
      </c>
    </row>
    <row r="590" spans="1:13" x14ac:dyDescent="0.3">
      <c r="A590">
        <v>1469</v>
      </c>
      <c r="B590" s="1">
        <v>45467</v>
      </c>
      <c r="C590" t="s">
        <v>13</v>
      </c>
      <c r="D590" t="s">
        <v>20</v>
      </c>
      <c r="E590">
        <v>28636.28</v>
      </c>
      <c r="F590">
        <v>13</v>
      </c>
      <c r="G590" t="s">
        <v>21</v>
      </c>
      <c r="H590" s="6">
        <v>1944.61</v>
      </c>
      <c r="I590">
        <v>2686.33</v>
      </c>
      <c r="J590" t="s">
        <v>16</v>
      </c>
      <c r="K590">
        <v>0.18</v>
      </c>
      <c r="L590" s="4" t="s">
        <v>31</v>
      </c>
      <c r="M590" t="s">
        <v>18</v>
      </c>
    </row>
    <row r="591" spans="1:13" x14ac:dyDescent="0.3">
      <c r="A591">
        <v>1224</v>
      </c>
      <c r="B591" s="1">
        <v>45581</v>
      </c>
      <c r="C591" t="s">
        <v>32</v>
      </c>
      <c r="D591" t="s">
        <v>14</v>
      </c>
      <c r="E591">
        <v>7010.1</v>
      </c>
      <c r="F591">
        <v>3</v>
      </c>
      <c r="G591" t="s">
        <v>21</v>
      </c>
      <c r="H591" s="6">
        <v>2012.37</v>
      </c>
      <c r="I591">
        <v>2512.58</v>
      </c>
      <c r="J591" t="s">
        <v>16</v>
      </c>
      <c r="K591">
        <v>7.0000000000000007E-2</v>
      </c>
      <c r="L591" s="4" t="s">
        <v>17</v>
      </c>
      <c r="M591" t="s">
        <v>22</v>
      </c>
    </row>
    <row r="592" spans="1:13" x14ac:dyDescent="0.3">
      <c r="A592">
        <v>1326</v>
      </c>
      <c r="B592" s="1">
        <v>45220</v>
      </c>
      <c r="C592" t="s">
        <v>32</v>
      </c>
      <c r="D592" t="s">
        <v>20</v>
      </c>
      <c r="E592">
        <v>114750.92</v>
      </c>
      <c r="F592">
        <v>27</v>
      </c>
      <c r="G592" t="s">
        <v>24</v>
      </c>
      <c r="H592" s="6">
        <v>3577.74</v>
      </c>
      <c r="I592">
        <v>5000.04</v>
      </c>
      <c r="J592" t="s">
        <v>25</v>
      </c>
      <c r="K592">
        <v>0.15</v>
      </c>
      <c r="L592" s="4" t="s">
        <v>31</v>
      </c>
      <c r="M592" t="s">
        <v>22</v>
      </c>
    </row>
    <row r="593" spans="1:13" x14ac:dyDescent="0.3">
      <c r="A593">
        <v>1252</v>
      </c>
      <c r="B593" s="1">
        <v>45087</v>
      </c>
      <c r="D593" t="s">
        <v>30</v>
      </c>
      <c r="E593">
        <v>61315.519999999997</v>
      </c>
      <c r="F593">
        <v>13</v>
      </c>
      <c r="G593" t="s">
        <v>15</v>
      </c>
      <c r="H593" s="6">
        <v>3515.08</v>
      </c>
      <c r="I593">
        <v>5071.59</v>
      </c>
      <c r="J593" t="s">
        <v>16</v>
      </c>
      <c r="K593">
        <v>7.0000000000000007E-2</v>
      </c>
      <c r="L593" s="4" t="s">
        <v>31</v>
      </c>
      <c r="M593" t="s">
        <v>22</v>
      </c>
    </row>
    <row r="594" spans="1:13" x14ac:dyDescent="0.3">
      <c r="A594">
        <v>1188</v>
      </c>
      <c r="B594" s="1">
        <v>45506</v>
      </c>
      <c r="C594" t="s">
        <v>19</v>
      </c>
      <c r="D594" t="s">
        <v>30</v>
      </c>
      <c r="E594">
        <v>2677.25</v>
      </c>
      <c r="F594">
        <v>5</v>
      </c>
      <c r="G594" t="s">
        <v>21</v>
      </c>
      <c r="H594" s="6">
        <v>488.5</v>
      </c>
      <c r="I594">
        <v>601.63</v>
      </c>
      <c r="J594" t="s">
        <v>25</v>
      </c>
      <c r="K594">
        <v>0.11</v>
      </c>
      <c r="L594" s="4" t="s">
        <v>31</v>
      </c>
      <c r="M594" t="s">
        <v>22</v>
      </c>
    </row>
    <row r="595" spans="1:13" x14ac:dyDescent="0.3">
      <c r="A595">
        <v>1445</v>
      </c>
      <c r="B595" s="1">
        <v>45073</v>
      </c>
      <c r="C595" t="s">
        <v>29</v>
      </c>
      <c r="D595" t="s">
        <v>14</v>
      </c>
      <c r="E595">
        <v>1639.15</v>
      </c>
      <c r="F595">
        <v>1</v>
      </c>
      <c r="G595" t="s">
        <v>21</v>
      </c>
      <c r="H595" s="6">
        <v>1678.5</v>
      </c>
      <c r="I595">
        <v>1884.08</v>
      </c>
      <c r="J595" t="s">
        <v>16</v>
      </c>
      <c r="K595">
        <v>0.13</v>
      </c>
      <c r="L595" s="4" t="s">
        <v>31</v>
      </c>
      <c r="M595" t="s">
        <v>18</v>
      </c>
    </row>
    <row r="596" spans="1:13" x14ac:dyDescent="0.3">
      <c r="A596">
        <v>1069</v>
      </c>
      <c r="B596" s="1">
        <v>45576</v>
      </c>
      <c r="C596" t="s">
        <v>13</v>
      </c>
      <c r="D596" t="s">
        <v>20</v>
      </c>
      <c r="E596">
        <v>92477.25</v>
      </c>
      <c r="F596">
        <v>27</v>
      </c>
      <c r="G596" t="s">
        <v>24</v>
      </c>
      <c r="H596" s="6">
        <v>3648.27</v>
      </c>
      <c r="I596">
        <v>4757.0600000000004</v>
      </c>
      <c r="J596" t="s">
        <v>25</v>
      </c>
      <c r="K596">
        <v>0.28000000000000003</v>
      </c>
      <c r="L596" s="4" t="s">
        <v>26</v>
      </c>
      <c r="M596" t="s">
        <v>22</v>
      </c>
    </row>
    <row r="597" spans="1:13" x14ac:dyDescent="0.3">
      <c r="A597">
        <v>1100</v>
      </c>
      <c r="B597" s="1">
        <v>45154</v>
      </c>
      <c r="C597" t="s">
        <v>19</v>
      </c>
      <c r="D597" t="s">
        <v>20</v>
      </c>
      <c r="E597">
        <v>49534.21</v>
      </c>
      <c r="F597">
        <v>24</v>
      </c>
      <c r="G597" t="s">
        <v>15</v>
      </c>
      <c r="H597" s="6">
        <v>1541.61</v>
      </c>
      <c r="I597">
        <v>2268.0500000000002</v>
      </c>
      <c r="J597" t="s">
        <v>16</v>
      </c>
      <c r="K597">
        <v>0.09</v>
      </c>
      <c r="L597" s="4" t="s">
        <v>31</v>
      </c>
      <c r="M597" t="s">
        <v>22</v>
      </c>
    </row>
    <row r="598" spans="1:13" x14ac:dyDescent="0.3">
      <c r="A598">
        <v>1382</v>
      </c>
      <c r="B598" s="1">
        <v>45515</v>
      </c>
      <c r="C598" t="s">
        <v>19</v>
      </c>
      <c r="D598" t="s">
        <v>27</v>
      </c>
      <c r="E598">
        <v>13484.52</v>
      </c>
      <c r="F598">
        <v>21</v>
      </c>
      <c r="G598" t="s">
        <v>21</v>
      </c>
      <c r="H598" s="6">
        <v>703.57</v>
      </c>
      <c r="I598">
        <v>856.16</v>
      </c>
      <c r="J598" t="s">
        <v>16</v>
      </c>
      <c r="K598">
        <v>0.25</v>
      </c>
      <c r="L598" s="4" t="s">
        <v>17</v>
      </c>
      <c r="M598" t="s">
        <v>22</v>
      </c>
    </row>
    <row r="599" spans="1:13" x14ac:dyDescent="0.3">
      <c r="A599">
        <v>1162</v>
      </c>
      <c r="B599" s="1">
        <v>45191</v>
      </c>
      <c r="C599" t="s">
        <v>19</v>
      </c>
      <c r="D599" t="s">
        <v>30</v>
      </c>
      <c r="E599">
        <v>11311.28</v>
      </c>
      <c r="F599">
        <v>6</v>
      </c>
      <c r="G599" t="s">
        <v>21</v>
      </c>
      <c r="H599" s="6">
        <v>1840.38</v>
      </c>
      <c r="I599">
        <v>2448.33</v>
      </c>
      <c r="J599" t="s">
        <v>25</v>
      </c>
      <c r="K599">
        <v>0.23</v>
      </c>
      <c r="L599" s="4" t="s">
        <v>17</v>
      </c>
      <c r="M599" t="s">
        <v>18</v>
      </c>
    </row>
    <row r="600" spans="1:13" x14ac:dyDescent="0.3">
      <c r="A600">
        <v>1187</v>
      </c>
      <c r="B600" s="1">
        <v>45004</v>
      </c>
      <c r="C600" t="s">
        <v>19</v>
      </c>
      <c r="D600" t="s">
        <v>20</v>
      </c>
      <c r="E600">
        <v>304668.02</v>
      </c>
      <c r="F600">
        <v>47</v>
      </c>
      <c r="G600" t="s">
        <v>21</v>
      </c>
      <c r="H600" s="6">
        <v>4728.38</v>
      </c>
      <c r="I600">
        <v>6614.59</v>
      </c>
      <c r="J600" t="s">
        <v>16</v>
      </c>
      <c r="K600">
        <v>0.02</v>
      </c>
      <c r="L600" s="4" t="s">
        <v>31</v>
      </c>
      <c r="M600" t="s">
        <v>18</v>
      </c>
    </row>
    <row r="601" spans="1:13" x14ac:dyDescent="0.3">
      <c r="A601">
        <v>1387</v>
      </c>
      <c r="B601" s="1">
        <v>45167</v>
      </c>
      <c r="C601" t="s">
        <v>19</v>
      </c>
      <c r="D601" t="s">
        <v>20</v>
      </c>
      <c r="E601">
        <v>149100.6</v>
      </c>
      <c r="F601">
        <v>50</v>
      </c>
      <c r="G601" t="s">
        <v>21</v>
      </c>
      <c r="H601" s="6">
        <v>2591.87</v>
      </c>
      <c r="I601">
        <v>3388.65</v>
      </c>
      <c r="J601" t="s">
        <v>25</v>
      </c>
      <c r="K601">
        <v>0.12</v>
      </c>
      <c r="L601" s="4" t="s">
        <v>31</v>
      </c>
      <c r="M601" t="s">
        <v>22</v>
      </c>
    </row>
    <row r="602" spans="1:13" x14ac:dyDescent="0.3">
      <c r="A602">
        <v>1125</v>
      </c>
      <c r="B602" s="1">
        <v>45370</v>
      </c>
      <c r="C602" t="s">
        <v>23</v>
      </c>
      <c r="D602" t="s">
        <v>27</v>
      </c>
      <c r="E602">
        <v>94190.64</v>
      </c>
      <c r="F602">
        <v>26</v>
      </c>
      <c r="G602" t="s">
        <v>15</v>
      </c>
      <c r="H602" s="6">
        <v>3118.49</v>
      </c>
      <c r="I602">
        <v>4472.49</v>
      </c>
      <c r="J602" t="s">
        <v>16</v>
      </c>
      <c r="K602">
        <v>0.19</v>
      </c>
      <c r="L602" s="4" t="s">
        <v>26</v>
      </c>
      <c r="M602" t="s">
        <v>18</v>
      </c>
    </row>
    <row r="603" spans="1:13" x14ac:dyDescent="0.3">
      <c r="A603">
        <v>1049</v>
      </c>
      <c r="B603" s="1">
        <v>45585</v>
      </c>
      <c r="C603" t="s">
        <v>13</v>
      </c>
      <c r="D603" t="s">
        <v>30</v>
      </c>
      <c r="E603">
        <v>251744.78</v>
      </c>
      <c r="F603">
        <v>48</v>
      </c>
      <c r="G603" t="s">
        <v>15</v>
      </c>
      <c r="H603" s="6">
        <v>4352.38</v>
      </c>
      <c r="I603">
        <v>5579.45</v>
      </c>
      <c r="J603" t="s">
        <v>25</v>
      </c>
      <c r="K603">
        <v>0.06</v>
      </c>
      <c r="L603" s="4" t="s">
        <v>26</v>
      </c>
      <c r="M603" t="s">
        <v>18</v>
      </c>
    </row>
    <row r="604" spans="1:13" x14ac:dyDescent="0.3">
      <c r="A604">
        <v>1166</v>
      </c>
      <c r="B604" s="1">
        <v>45044</v>
      </c>
      <c r="C604" t="s">
        <v>19</v>
      </c>
      <c r="D604" t="s">
        <v>30</v>
      </c>
      <c r="E604">
        <v>643.96</v>
      </c>
      <c r="F604">
        <v>2</v>
      </c>
      <c r="G604" t="s">
        <v>21</v>
      </c>
      <c r="H604" s="6">
        <v>263.31</v>
      </c>
      <c r="I604">
        <v>370.09</v>
      </c>
      <c r="J604" t="s">
        <v>16</v>
      </c>
      <c r="K604">
        <v>0.13</v>
      </c>
      <c r="L604" s="4" t="s">
        <v>31</v>
      </c>
      <c r="M604" t="s">
        <v>22</v>
      </c>
    </row>
    <row r="605" spans="1:13" x14ac:dyDescent="0.3">
      <c r="A605">
        <v>1340</v>
      </c>
      <c r="B605" s="1">
        <v>45521</v>
      </c>
      <c r="C605" t="s">
        <v>13</v>
      </c>
      <c r="D605" t="s">
        <v>20</v>
      </c>
      <c r="E605">
        <v>53914.25</v>
      </c>
      <c r="F605">
        <v>31</v>
      </c>
      <c r="G605" t="s">
        <v>15</v>
      </c>
      <c r="H605" s="6">
        <v>1692.43</v>
      </c>
      <c r="I605">
        <v>2022.29</v>
      </c>
      <c r="J605" t="s">
        <v>16</v>
      </c>
      <c r="K605">
        <v>0.14000000000000001</v>
      </c>
      <c r="L605" s="4" t="s">
        <v>17</v>
      </c>
      <c r="M605" t="s">
        <v>22</v>
      </c>
    </row>
    <row r="606" spans="1:13" x14ac:dyDescent="0.3">
      <c r="A606">
        <v>1071</v>
      </c>
      <c r="B606" s="1">
        <v>45059</v>
      </c>
      <c r="C606" t="s">
        <v>23</v>
      </c>
      <c r="D606" t="s">
        <v>14</v>
      </c>
      <c r="E606">
        <v>11179.47</v>
      </c>
      <c r="F606">
        <v>17</v>
      </c>
      <c r="G606" t="s">
        <v>24</v>
      </c>
      <c r="H606" s="6">
        <v>599.95000000000005</v>
      </c>
      <c r="I606">
        <v>714.8</v>
      </c>
      <c r="J606" t="s">
        <v>25</v>
      </c>
      <c r="K606">
        <v>0.08</v>
      </c>
      <c r="L606" s="4" t="s">
        <v>17</v>
      </c>
      <c r="M606" t="s">
        <v>18</v>
      </c>
    </row>
    <row r="607" spans="1:13" x14ac:dyDescent="0.3">
      <c r="A607">
        <v>1331</v>
      </c>
      <c r="B607" s="1">
        <v>45279</v>
      </c>
      <c r="C607" t="s">
        <v>23</v>
      </c>
      <c r="D607" t="s">
        <v>14</v>
      </c>
      <c r="E607">
        <v>191996.57</v>
      </c>
      <c r="F607">
        <v>40</v>
      </c>
      <c r="G607" t="s">
        <v>15</v>
      </c>
      <c r="H607" s="6">
        <v>4360.18</v>
      </c>
      <c r="I607">
        <v>5925.82</v>
      </c>
      <c r="J607" t="s">
        <v>25</v>
      </c>
      <c r="K607">
        <v>0.19</v>
      </c>
      <c r="L607" s="4" t="s">
        <v>26</v>
      </c>
      <c r="M607" t="s">
        <v>22</v>
      </c>
    </row>
    <row r="608" spans="1:13" x14ac:dyDescent="0.3">
      <c r="A608">
        <v>1108</v>
      </c>
      <c r="B608" s="1">
        <v>45163</v>
      </c>
      <c r="C608" t="s">
        <v>13</v>
      </c>
      <c r="D608" t="s">
        <v>30</v>
      </c>
      <c r="E608">
        <v>2175.29</v>
      </c>
      <c r="F608">
        <v>3</v>
      </c>
      <c r="G608" t="s">
        <v>28</v>
      </c>
      <c r="H608" s="6">
        <v>522.37</v>
      </c>
      <c r="I608">
        <v>732.42</v>
      </c>
      <c r="J608" t="s">
        <v>25</v>
      </c>
      <c r="K608">
        <v>0.01</v>
      </c>
      <c r="L608" s="4" t="s">
        <v>17</v>
      </c>
      <c r="M608" t="s">
        <v>22</v>
      </c>
    </row>
    <row r="609" spans="1:13" x14ac:dyDescent="0.3">
      <c r="A609">
        <v>1258</v>
      </c>
      <c r="B609" s="1">
        <v>45428</v>
      </c>
      <c r="C609" t="s">
        <v>32</v>
      </c>
      <c r="D609" t="s">
        <v>27</v>
      </c>
      <c r="E609">
        <v>61348.01</v>
      </c>
      <c r="F609">
        <v>19</v>
      </c>
      <c r="G609" t="s">
        <v>21</v>
      </c>
      <c r="H609" s="6">
        <v>3472.9</v>
      </c>
      <c r="I609">
        <v>3843.86</v>
      </c>
      <c r="J609" t="s">
        <v>16</v>
      </c>
      <c r="K609">
        <v>0.16</v>
      </c>
      <c r="L609" s="4" t="s">
        <v>31</v>
      </c>
      <c r="M609" t="s">
        <v>22</v>
      </c>
    </row>
    <row r="610" spans="1:13" x14ac:dyDescent="0.3">
      <c r="A610">
        <v>1292</v>
      </c>
      <c r="B610" s="1">
        <v>45132</v>
      </c>
      <c r="C610" t="s">
        <v>29</v>
      </c>
      <c r="D610" t="s">
        <v>20</v>
      </c>
      <c r="E610">
        <v>7043.24</v>
      </c>
      <c r="F610">
        <v>27</v>
      </c>
      <c r="G610" t="s">
        <v>28</v>
      </c>
      <c r="H610" s="6">
        <v>302.07</v>
      </c>
      <c r="I610">
        <v>338.78</v>
      </c>
      <c r="J610" t="s">
        <v>16</v>
      </c>
      <c r="K610">
        <v>0.23</v>
      </c>
      <c r="L610" s="4" t="s">
        <v>31</v>
      </c>
      <c r="M610" t="s">
        <v>22</v>
      </c>
    </row>
    <row r="611" spans="1:13" x14ac:dyDescent="0.3">
      <c r="A611">
        <v>1229</v>
      </c>
      <c r="B611" s="1">
        <v>45124</v>
      </c>
      <c r="C611" t="s">
        <v>32</v>
      </c>
      <c r="D611" t="s">
        <v>27</v>
      </c>
      <c r="E611">
        <v>163866.29999999999</v>
      </c>
      <c r="F611">
        <v>48</v>
      </c>
      <c r="G611" t="s">
        <v>15</v>
      </c>
      <c r="H611" s="6">
        <v>2807.42</v>
      </c>
      <c r="I611">
        <v>4113.1099999999997</v>
      </c>
      <c r="J611" t="s">
        <v>25</v>
      </c>
      <c r="K611">
        <v>0.17</v>
      </c>
      <c r="L611" s="4" t="s">
        <v>17</v>
      </c>
      <c r="M611" t="s">
        <v>22</v>
      </c>
    </row>
    <row r="612" spans="1:13" x14ac:dyDescent="0.3">
      <c r="A612">
        <v>1108</v>
      </c>
      <c r="B612" s="1">
        <v>45195</v>
      </c>
      <c r="C612" t="s">
        <v>32</v>
      </c>
      <c r="D612" t="s">
        <v>30</v>
      </c>
      <c r="E612">
        <v>55800.23</v>
      </c>
      <c r="F612">
        <v>39</v>
      </c>
      <c r="G612" t="s">
        <v>15</v>
      </c>
      <c r="H612" s="6">
        <v>1645.93</v>
      </c>
      <c r="I612">
        <v>1933.48</v>
      </c>
      <c r="J612" t="s">
        <v>25</v>
      </c>
      <c r="K612">
        <v>0.26</v>
      </c>
      <c r="L612" s="4" t="s">
        <v>31</v>
      </c>
      <c r="M612" t="s">
        <v>18</v>
      </c>
    </row>
    <row r="613" spans="1:13" x14ac:dyDescent="0.3">
      <c r="A613">
        <v>1487</v>
      </c>
      <c r="B613" s="1">
        <v>45408</v>
      </c>
      <c r="C613" t="s">
        <v>32</v>
      </c>
      <c r="D613" t="s">
        <v>14</v>
      </c>
      <c r="E613">
        <v>2871.4</v>
      </c>
      <c r="F613">
        <v>1</v>
      </c>
      <c r="G613" t="s">
        <v>15</v>
      </c>
      <c r="H613" s="6">
        <v>3048</v>
      </c>
      <c r="I613">
        <v>3459.52</v>
      </c>
      <c r="J613" t="s">
        <v>16</v>
      </c>
      <c r="K613">
        <v>0.17</v>
      </c>
      <c r="L613" s="4" t="s">
        <v>31</v>
      </c>
      <c r="M613" t="s">
        <v>18</v>
      </c>
    </row>
    <row r="614" spans="1:13" x14ac:dyDescent="0.3">
      <c r="A614">
        <v>1223</v>
      </c>
      <c r="B614" s="1">
        <v>45340</v>
      </c>
      <c r="C614" t="s">
        <v>19</v>
      </c>
      <c r="D614" t="s">
        <v>20</v>
      </c>
      <c r="E614">
        <v>50921.760000000002</v>
      </c>
      <c r="F614">
        <v>31</v>
      </c>
      <c r="G614" t="s">
        <v>21</v>
      </c>
      <c r="H614" s="6">
        <v>1334.29</v>
      </c>
      <c r="I614">
        <v>1845.66</v>
      </c>
      <c r="J614" t="s">
        <v>25</v>
      </c>
      <c r="K614">
        <v>0.11</v>
      </c>
      <c r="L614" s="4" t="s">
        <v>26</v>
      </c>
      <c r="M614" t="s">
        <v>22</v>
      </c>
    </row>
    <row r="615" spans="1:13" x14ac:dyDescent="0.3">
      <c r="A615">
        <v>1134</v>
      </c>
      <c r="B615" s="1">
        <v>45043</v>
      </c>
      <c r="C615" t="s">
        <v>23</v>
      </c>
      <c r="D615" t="s">
        <v>30</v>
      </c>
      <c r="E615">
        <v>155034.12</v>
      </c>
      <c r="F615">
        <v>32</v>
      </c>
      <c r="G615" t="s">
        <v>24</v>
      </c>
      <c r="H615" s="6">
        <v>3543.97</v>
      </c>
      <c r="I615">
        <v>5154.0600000000004</v>
      </c>
      <c r="J615" t="s">
        <v>25</v>
      </c>
      <c r="K615">
        <v>0.06</v>
      </c>
      <c r="L615" s="4" t="s">
        <v>26</v>
      </c>
      <c r="M615" t="s">
        <v>22</v>
      </c>
    </row>
    <row r="616" spans="1:13" x14ac:dyDescent="0.3">
      <c r="A616">
        <v>1023</v>
      </c>
      <c r="B616" s="1">
        <v>45231</v>
      </c>
      <c r="C616" t="s">
        <v>32</v>
      </c>
      <c r="D616" t="s">
        <v>30</v>
      </c>
      <c r="E616">
        <v>111870.23</v>
      </c>
      <c r="F616">
        <v>27</v>
      </c>
      <c r="G616" t="s">
        <v>28</v>
      </c>
      <c r="H616" s="6">
        <v>3911.27</v>
      </c>
      <c r="I616">
        <v>4874.5200000000004</v>
      </c>
      <c r="J616" t="s">
        <v>16</v>
      </c>
      <c r="K616">
        <v>0.15</v>
      </c>
      <c r="L616" s="4" t="s">
        <v>17</v>
      </c>
      <c r="M616" t="s">
        <v>18</v>
      </c>
    </row>
    <row r="617" spans="1:13" x14ac:dyDescent="0.3">
      <c r="A617">
        <v>1496</v>
      </c>
      <c r="B617" s="1">
        <v>45530</v>
      </c>
      <c r="C617" t="s">
        <v>23</v>
      </c>
      <c r="D617" t="s">
        <v>14</v>
      </c>
      <c r="E617">
        <v>139018.79</v>
      </c>
      <c r="F617">
        <v>39</v>
      </c>
      <c r="G617" t="s">
        <v>24</v>
      </c>
      <c r="H617" s="6">
        <v>3051.9</v>
      </c>
      <c r="I617">
        <v>4294.68</v>
      </c>
      <c r="J617" t="s">
        <v>25</v>
      </c>
      <c r="K617">
        <v>0.17</v>
      </c>
      <c r="L617" s="4" t="s">
        <v>17</v>
      </c>
      <c r="M617" t="s">
        <v>22</v>
      </c>
    </row>
    <row r="618" spans="1:13" x14ac:dyDescent="0.3">
      <c r="A618">
        <v>1483</v>
      </c>
      <c r="B618" s="1">
        <v>45165</v>
      </c>
      <c r="C618" t="s">
        <v>13</v>
      </c>
      <c r="D618" t="s">
        <v>27</v>
      </c>
      <c r="E618">
        <v>97160.73</v>
      </c>
      <c r="F618">
        <v>39</v>
      </c>
      <c r="G618" t="s">
        <v>15</v>
      </c>
      <c r="H618" s="6">
        <v>1906.04</v>
      </c>
      <c r="I618">
        <v>2650.32</v>
      </c>
      <c r="J618" t="s">
        <v>25</v>
      </c>
      <c r="K618">
        <v>0.06</v>
      </c>
      <c r="L618" s="4" t="s">
        <v>31</v>
      </c>
      <c r="M618" t="s">
        <v>18</v>
      </c>
    </row>
    <row r="619" spans="1:13" x14ac:dyDescent="0.3">
      <c r="A619">
        <v>1246</v>
      </c>
      <c r="B619" s="1">
        <v>45559</v>
      </c>
      <c r="C619" t="s">
        <v>29</v>
      </c>
      <c r="D619" t="s">
        <v>14</v>
      </c>
      <c r="E619">
        <v>7748.98</v>
      </c>
      <c r="F619">
        <v>2</v>
      </c>
      <c r="G619" t="s">
        <v>24</v>
      </c>
      <c r="H619" s="6">
        <v>4177.43</v>
      </c>
      <c r="I619">
        <v>4612.49</v>
      </c>
      <c r="J619" t="s">
        <v>16</v>
      </c>
      <c r="K619">
        <v>0.16</v>
      </c>
      <c r="L619" s="4" t="s">
        <v>26</v>
      </c>
      <c r="M619" t="s">
        <v>22</v>
      </c>
    </row>
    <row r="620" spans="1:13" x14ac:dyDescent="0.3">
      <c r="A620">
        <v>1216</v>
      </c>
      <c r="B620" s="1">
        <v>45145</v>
      </c>
      <c r="C620" t="s">
        <v>13</v>
      </c>
      <c r="D620" t="s">
        <v>14</v>
      </c>
      <c r="E620">
        <v>13402.1</v>
      </c>
      <c r="F620">
        <v>28</v>
      </c>
      <c r="G620" t="s">
        <v>28</v>
      </c>
      <c r="H620" s="6">
        <v>408.81</v>
      </c>
      <c r="I620">
        <v>493.45</v>
      </c>
      <c r="J620" t="s">
        <v>16</v>
      </c>
      <c r="K620">
        <v>0.03</v>
      </c>
      <c r="L620" s="4" t="s">
        <v>26</v>
      </c>
      <c r="M620" t="s">
        <v>22</v>
      </c>
    </row>
    <row r="621" spans="1:13" x14ac:dyDescent="0.3">
      <c r="A621">
        <v>1174</v>
      </c>
      <c r="B621" s="1">
        <v>45289</v>
      </c>
      <c r="C621" t="s">
        <v>13</v>
      </c>
      <c r="D621" t="s">
        <v>30</v>
      </c>
      <c r="E621">
        <v>163860.54999999999</v>
      </c>
      <c r="F621">
        <v>36</v>
      </c>
      <c r="G621" t="s">
        <v>21</v>
      </c>
      <c r="H621" s="6">
        <v>4757.2299999999996</v>
      </c>
      <c r="I621">
        <v>5354.92</v>
      </c>
      <c r="J621" t="s">
        <v>16</v>
      </c>
      <c r="K621">
        <v>0.15</v>
      </c>
      <c r="L621" s="4" t="s">
        <v>17</v>
      </c>
      <c r="M621" t="s">
        <v>18</v>
      </c>
    </row>
    <row r="622" spans="1:13" x14ac:dyDescent="0.3">
      <c r="A622">
        <v>1490</v>
      </c>
      <c r="B622" s="1">
        <v>45511</v>
      </c>
      <c r="C622" t="s">
        <v>19</v>
      </c>
      <c r="D622" t="s">
        <v>20</v>
      </c>
      <c r="E622">
        <v>156065.47</v>
      </c>
      <c r="F622">
        <v>49</v>
      </c>
      <c r="G622" t="s">
        <v>21</v>
      </c>
      <c r="H622" s="6">
        <v>2986.83</v>
      </c>
      <c r="I622">
        <v>3747.07</v>
      </c>
      <c r="J622" t="s">
        <v>25</v>
      </c>
      <c r="K622">
        <v>0.15</v>
      </c>
      <c r="L622" s="4" t="s">
        <v>31</v>
      </c>
      <c r="M622" t="s">
        <v>18</v>
      </c>
    </row>
    <row r="623" spans="1:13" x14ac:dyDescent="0.3">
      <c r="A623">
        <v>1280</v>
      </c>
      <c r="B623" s="1">
        <v>44934</v>
      </c>
      <c r="C623" t="s">
        <v>29</v>
      </c>
      <c r="D623" t="s">
        <v>30</v>
      </c>
      <c r="E623">
        <v>37189.050000000003</v>
      </c>
      <c r="F623">
        <v>14</v>
      </c>
      <c r="G623" t="s">
        <v>24</v>
      </c>
      <c r="H623" s="6">
        <v>2293.91</v>
      </c>
      <c r="I623">
        <v>3125.13</v>
      </c>
      <c r="J623" t="s">
        <v>16</v>
      </c>
      <c r="K623">
        <v>0.15</v>
      </c>
      <c r="L623" s="4" t="s">
        <v>26</v>
      </c>
      <c r="M623" t="s">
        <v>18</v>
      </c>
    </row>
    <row r="624" spans="1:13" x14ac:dyDescent="0.3">
      <c r="A624">
        <v>1040</v>
      </c>
      <c r="B624" s="1">
        <v>45020</v>
      </c>
      <c r="C624" t="s">
        <v>13</v>
      </c>
      <c r="D624" t="s">
        <v>14</v>
      </c>
      <c r="E624">
        <v>115028.69</v>
      </c>
      <c r="F624">
        <v>37</v>
      </c>
      <c r="G624" t="s">
        <v>28</v>
      </c>
      <c r="H624" s="6">
        <v>2813.26</v>
      </c>
      <c r="I624">
        <v>3172.33</v>
      </c>
      <c r="J624" t="s">
        <v>25</v>
      </c>
      <c r="K624">
        <v>0.02</v>
      </c>
      <c r="L624" s="4" t="s">
        <v>26</v>
      </c>
      <c r="M624" t="s">
        <v>22</v>
      </c>
    </row>
    <row r="625" spans="1:13" x14ac:dyDescent="0.3">
      <c r="A625">
        <v>1446</v>
      </c>
      <c r="B625" s="1">
        <v>44969</v>
      </c>
      <c r="C625" t="s">
        <v>13</v>
      </c>
      <c r="D625" t="s">
        <v>14</v>
      </c>
      <c r="E625">
        <v>5003.04</v>
      </c>
      <c r="F625">
        <v>2</v>
      </c>
      <c r="G625" t="s">
        <v>15</v>
      </c>
      <c r="H625" s="6">
        <v>2216.29</v>
      </c>
      <c r="I625">
        <v>3013.88</v>
      </c>
      <c r="J625" t="s">
        <v>16</v>
      </c>
      <c r="K625">
        <v>0.17</v>
      </c>
      <c r="L625" s="4" t="s">
        <v>17</v>
      </c>
      <c r="M625" t="s">
        <v>22</v>
      </c>
    </row>
    <row r="626" spans="1:13" x14ac:dyDescent="0.3">
      <c r="A626">
        <v>1488</v>
      </c>
      <c r="B626" s="1">
        <v>45313</v>
      </c>
      <c r="C626" t="s">
        <v>29</v>
      </c>
      <c r="D626" t="s">
        <v>30</v>
      </c>
      <c r="E626">
        <v>20969.900000000001</v>
      </c>
      <c r="F626">
        <v>6</v>
      </c>
      <c r="G626" t="s">
        <v>28</v>
      </c>
      <c r="H626" s="6">
        <v>3550.79</v>
      </c>
      <c r="I626">
        <v>4722.95</v>
      </c>
      <c r="J626" t="s">
        <v>25</v>
      </c>
      <c r="K626">
        <v>0.26</v>
      </c>
      <c r="L626" s="4" t="s">
        <v>17</v>
      </c>
      <c r="M626" t="s">
        <v>18</v>
      </c>
    </row>
    <row r="627" spans="1:13" x14ac:dyDescent="0.3">
      <c r="A627">
        <v>1250</v>
      </c>
      <c r="B627" s="1">
        <v>45591</v>
      </c>
      <c r="C627" t="s">
        <v>29</v>
      </c>
      <c r="D627" t="s">
        <v>14</v>
      </c>
      <c r="E627">
        <v>35374.33</v>
      </c>
      <c r="F627">
        <v>10</v>
      </c>
      <c r="G627" t="s">
        <v>21</v>
      </c>
      <c r="H627" s="6">
        <v>3883.44</v>
      </c>
      <c r="I627">
        <v>4535.17</v>
      </c>
      <c r="J627" t="s">
        <v>16</v>
      </c>
      <c r="K627">
        <v>0.22</v>
      </c>
      <c r="L627" s="4" t="s">
        <v>31</v>
      </c>
      <c r="M627" t="s">
        <v>18</v>
      </c>
    </row>
    <row r="628" spans="1:13" x14ac:dyDescent="0.3">
      <c r="A628">
        <v>1174</v>
      </c>
      <c r="B628" s="1">
        <v>45475</v>
      </c>
      <c r="C628" t="s">
        <v>13</v>
      </c>
      <c r="D628" t="s">
        <v>30</v>
      </c>
      <c r="E628">
        <v>139596.89000000001</v>
      </c>
      <c r="F628">
        <v>44</v>
      </c>
      <c r="G628" t="s">
        <v>24</v>
      </c>
      <c r="H628" s="6">
        <v>2878.15</v>
      </c>
      <c r="I628">
        <v>3270.78</v>
      </c>
      <c r="J628" t="s">
        <v>16</v>
      </c>
      <c r="K628">
        <v>0.03</v>
      </c>
      <c r="L628" s="4" t="s">
        <v>17</v>
      </c>
      <c r="M628" t="s">
        <v>18</v>
      </c>
    </row>
    <row r="629" spans="1:13" x14ac:dyDescent="0.3">
      <c r="A629">
        <v>1431</v>
      </c>
      <c r="B629" s="1">
        <v>45346</v>
      </c>
      <c r="C629" t="s">
        <v>29</v>
      </c>
      <c r="D629" t="s">
        <v>20</v>
      </c>
      <c r="E629">
        <v>4911.49</v>
      </c>
      <c r="F629">
        <v>5</v>
      </c>
      <c r="G629" t="s">
        <v>28</v>
      </c>
      <c r="H629" s="6">
        <v>843.01</v>
      </c>
      <c r="I629">
        <v>992.22</v>
      </c>
      <c r="J629" t="s">
        <v>25</v>
      </c>
      <c r="K629">
        <v>0.01</v>
      </c>
      <c r="L629" s="4" t="s">
        <v>31</v>
      </c>
      <c r="M629" t="s">
        <v>18</v>
      </c>
    </row>
    <row r="630" spans="1:13" x14ac:dyDescent="0.3">
      <c r="A630">
        <v>1202</v>
      </c>
      <c r="B630" s="1">
        <v>45304</v>
      </c>
      <c r="C630" t="s">
        <v>13</v>
      </c>
      <c r="D630" t="s">
        <v>30</v>
      </c>
      <c r="E630">
        <v>176360.73</v>
      </c>
      <c r="F630">
        <v>36</v>
      </c>
      <c r="G630" t="s">
        <v>15</v>
      </c>
      <c r="H630" s="6">
        <v>4340.42</v>
      </c>
      <c r="I630">
        <v>5630.93</v>
      </c>
      <c r="J630" t="s">
        <v>16</v>
      </c>
      <c r="K630">
        <v>0.13</v>
      </c>
      <c r="L630" s="4" t="s">
        <v>31</v>
      </c>
      <c r="M630" t="s">
        <v>22</v>
      </c>
    </row>
    <row r="631" spans="1:13" x14ac:dyDescent="0.3">
      <c r="A631">
        <v>1306</v>
      </c>
      <c r="B631" s="1">
        <v>45293</v>
      </c>
      <c r="C631" t="s">
        <v>13</v>
      </c>
      <c r="D631" t="s">
        <v>14</v>
      </c>
      <c r="E631">
        <v>3507.47</v>
      </c>
      <c r="F631">
        <v>18</v>
      </c>
      <c r="G631" t="s">
        <v>21</v>
      </c>
      <c r="H631" s="6">
        <v>171.07</v>
      </c>
      <c r="I631">
        <v>249.82</v>
      </c>
      <c r="J631" t="s">
        <v>25</v>
      </c>
      <c r="K631">
        <v>0.22</v>
      </c>
      <c r="L631" s="4" t="s">
        <v>26</v>
      </c>
      <c r="M631" t="s">
        <v>22</v>
      </c>
    </row>
    <row r="632" spans="1:13" x14ac:dyDescent="0.3">
      <c r="A632">
        <v>1232</v>
      </c>
      <c r="B632" s="1">
        <v>45252</v>
      </c>
      <c r="C632" t="s">
        <v>19</v>
      </c>
      <c r="D632" t="s">
        <v>27</v>
      </c>
      <c r="E632">
        <v>27320.14</v>
      </c>
      <c r="F632">
        <v>11</v>
      </c>
      <c r="G632" t="s">
        <v>15</v>
      </c>
      <c r="H632" s="6">
        <v>2069.39</v>
      </c>
      <c r="I632">
        <v>2921.94</v>
      </c>
      <c r="J632" t="s">
        <v>16</v>
      </c>
      <c r="K632">
        <v>0.15</v>
      </c>
      <c r="L632" s="4" t="s">
        <v>26</v>
      </c>
      <c r="M632" t="s">
        <v>22</v>
      </c>
    </row>
    <row r="633" spans="1:13" x14ac:dyDescent="0.3">
      <c r="A633">
        <v>1318</v>
      </c>
      <c r="B633" s="1">
        <v>45540</v>
      </c>
      <c r="C633" t="s">
        <v>32</v>
      </c>
      <c r="D633" t="s">
        <v>27</v>
      </c>
      <c r="E633">
        <v>38196.65</v>
      </c>
      <c r="F633">
        <v>17</v>
      </c>
      <c r="G633" t="s">
        <v>28</v>
      </c>
      <c r="H633" s="6">
        <v>2275.09</v>
      </c>
      <c r="I633">
        <v>3036.3</v>
      </c>
      <c r="J633" t="s">
        <v>25</v>
      </c>
      <c r="K633">
        <v>0.26</v>
      </c>
      <c r="L633" s="4" t="s">
        <v>17</v>
      </c>
      <c r="M633" t="s">
        <v>18</v>
      </c>
    </row>
    <row r="634" spans="1:13" x14ac:dyDescent="0.3">
      <c r="A634">
        <v>1406</v>
      </c>
      <c r="B634" s="1">
        <v>45389</v>
      </c>
      <c r="C634" t="s">
        <v>13</v>
      </c>
      <c r="D634" t="s">
        <v>27</v>
      </c>
      <c r="E634">
        <v>242582.63</v>
      </c>
      <c r="F634">
        <v>47</v>
      </c>
      <c r="G634" t="s">
        <v>21</v>
      </c>
      <c r="H634" s="6">
        <v>4275.5600000000004</v>
      </c>
      <c r="I634">
        <v>5549.82</v>
      </c>
      <c r="J634" t="s">
        <v>16</v>
      </c>
      <c r="K634">
        <v>7.0000000000000007E-2</v>
      </c>
      <c r="L634" s="4" t="s">
        <v>31</v>
      </c>
      <c r="M634" t="s">
        <v>18</v>
      </c>
    </row>
    <row r="635" spans="1:13" x14ac:dyDescent="0.3">
      <c r="A635">
        <v>1406</v>
      </c>
      <c r="B635" s="1">
        <v>45331</v>
      </c>
      <c r="C635" t="s">
        <v>23</v>
      </c>
      <c r="D635" t="s">
        <v>14</v>
      </c>
      <c r="E635">
        <v>72128.78</v>
      </c>
      <c r="F635">
        <v>35</v>
      </c>
      <c r="G635" t="s">
        <v>21</v>
      </c>
      <c r="H635" s="6">
        <v>2309.11</v>
      </c>
      <c r="I635">
        <v>2642.08</v>
      </c>
      <c r="J635" t="s">
        <v>25</v>
      </c>
      <c r="L635" s="4" t="s">
        <v>31</v>
      </c>
      <c r="M635" t="s">
        <v>22</v>
      </c>
    </row>
    <row r="636" spans="1:13" x14ac:dyDescent="0.3">
      <c r="A636">
        <v>1343</v>
      </c>
      <c r="B636" s="1">
        <v>45234</v>
      </c>
      <c r="C636" t="s">
        <v>32</v>
      </c>
      <c r="D636" t="s">
        <v>20</v>
      </c>
      <c r="E636">
        <v>111952.04</v>
      </c>
      <c r="F636">
        <v>22</v>
      </c>
      <c r="G636" t="s">
        <v>21</v>
      </c>
      <c r="H636" s="6">
        <v>4247.8999999999996</v>
      </c>
      <c r="I636">
        <v>5986.74</v>
      </c>
      <c r="J636" t="s">
        <v>16</v>
      </c>
      <c r="K636">
        <v>0.15</v>
      </c>
      <c r="L636" s="4" t="s">
        <v>17</v>
      </c>
      <c r="M636" t="s">
        <v>18</v>
      </c>
    </row>
    <row r="637" spans="1:13" x14ac:dyDescent="0.3">
      <c r="A637">
        <v>1256</v>
      </c>
      <c r="B637" s="1">
        <v>45141</v>
      </c>
      <c r="C637" t="s">
        <v>32</v>
      </c>
      <c r="D637" t="s">
        <v>30</v>
      </c>
      <c r="E637">
        <v>77131.47</v>
      </c>
      <c r="F637">
        <v>21</v>
      </c>
      <c r="G637" t="s">
        <v>28</v>
      </c>
      <c r="H637" s="6">
        <v>2935.86</v>
      </c>
      <c r="I637">
        <v>4081.03</v>
      </c>
      <c r="J637" t="s">
        <v>25</v>
      </c>
      <c r="K637">
        <v>0.1</v>
      </c>
      <c r="L637" s="4" t="s">
        <v>26</v>
      </c>
      <c r="M637" t="s">
        <v>22</v>
      </c>
    </row>
    <row r="638" spans="1:13" x14ac:dyDescent="0.3">
      <c r="A638">
        <v>1453</v>
      </c>
      <c r="B638" s="1">
        <v>44938</v>
      </c>
      <c r="C638" t="s">
        <v>32</v>
      </c>
      <c r="D638" t="s">
        <v>30</v>
      </c>
      <c r="E638">
        <v>28402.5</v>
      </c>
      <c r="F638">
        <v>16</v>
      </c>
      <c r="G638" t="s">
        <v>28</v>
      </c>
      <c r="H638" s="6">
        <v>1875.43</v>
      </c>
      <c r="I638">
        <v>2398.86</v>
      </c>
      <c r="J638" t="s">
        <v>16</v>
      </c>
      <c r="K638">
        <v>0.26</v>
      </c>
      <c r="L638" s="4" t="s">
        <v>31</v>
      </c>
      <c r="M638" t="s">
        <v>18</v>
      </c>
    </row>
    <row r="639" spans="1:13" x14ac:dyDescent="0.3">
      <c r="A639">
        <v>1279</v>
      </c>
      <c r="B639" s="1">
        <v>45074</v>
      </c>
      <c r="C639" t="s">
        <v>19</v>
      </c>
      <c r="D639" t="s">
        <v>27</v>
      </c>
      <c r="E639">
        <v>40019.24</v>
      </c>
      <c r="F639">
        <v>23</v>
      </c>
      <c r="G639" t="s">
        <v>21</v>
      </c>
      <c r="H639" s="6">
        <v>1794.41</v>
      </c>
      <c r="I639">
        <v>2202.4899999999998</v>
      </c>
      <c r="J639" t="s">
        <v>25</v>
      </c>
      <c r="K639">
        <v>0.21</v>
      </c>
      <c r="L639" s="4" t="s">
        <v>26</v>
      </c>
      <c r="M639" t="s">
        <v>22</v>
      </c>
    </row>
    <row r="640" spans="1:13" x14ac:dyDescent="0.3">
      <c r="A640">
        <v>1222</v>
      </c>
      <c r="B640" s="1">
        <v>45217</v>
      </c>
      <c r="C640" t="s">
        <v>13</v>
      </c>
      <c r="D640" t="s">
        <v>20</v>
      </c>
      <c r="E640">
        <v>150966.04</v>
      </c>
      <c r="F640">
        <v>37</v>
      </c>
      <c r="G640" t="s">
        <v>28</v>
      </c>
      <c r="H640" s="6">
        <v>3846.65</v>
      </c>
      <c r="I640">
        <v>4434.96</v>
      </c>
      <c r="J640" t="s">
        <v>16</v>
      </c>
      <c r="K640">
        <v>0.08</v>
      </c>
      <c r="L640" s="4" t="s">
        <v>17</v>
      </c>
      <c r="M640" t="s">
        <v>18</v>
      </c>
    </row>
    <row r="641" spans="1:13" x14ac:dyDescent="0.3">
      <c r="A641">
        <v>1261</v>
      </c>
      <c r="B641" s="1">
        <v>45144</v>
      </c>
      <c r="C641" t="s">
        <v>19</v>
      </c>
      <c r="D641" t="s">
        <v>20</v>
      </c>
      <c r="E641">
        <v>121312.17</v>
      </c>
      <c r="F641">
        <v>24</v>
      </c>
      <c r="G641" t="s">
        <v>21</v>
      </c>
      <c r="H641" s="6">
        <v>4831.5</v>
      </c>
      <c r="I641">
        <v>7020.38</v>
      </c>
      <c r="J641" t="s">
        <v>16</v>
      </c>
      <c r="K641">
        <v>0.28000000000000003</v>
      </c>
      <c r="L641" s="4" t="s">
        <v>31</v>
      </c>
      <c r="M641" t="s">
        <v>18</v>
      </c>
    </row>
    <row r="642" spans="1:13" x14ac:dyDescent="0.3">
      <c r="A642">
        <v>1102</v>
      </c>
      <c r="B642" s="1">
        <v>45293</v>
      </c>
      <c r="C642" t="s">
        <v>13</v>
      </c>
      <c r="D642" t="s">
        <v>27</v>
      </c>
      <c r="E642">
        <v>31120.14</v>
      </c>
      <c r="F642">
        <v>29</v>
      </c>
      <c r="G642" t="s">
        <v>28</v>
      </c>
      <c r="H642" s="6">
        <v>1046.48</v>
      </c>
      <c r="I642">
        <v>1511.42</v>
      </c>
      <c r="J642" t="s">
        <v>16</v>
      </c>
      <c r="K642">
        <v>0.28999999999999998</v>
      </c>
      <c r="L642" s="4" t="s">
        <v>31</v>
      </c>
      <c r="M642" t="s">
        <v>22</v>
      </c>
    </row>
    <row r="643" spans="1:13" x14ac:dyDescent="0.3">
      <c r="A643">
        <v>1407</v>
      </c>
      <c r="B643" s="1">
        <v>45139</v>
      </c>
      <c r="C643" t="s">
        <v>19</v>
      </c>
      <c r="D643" t="s">
        <v>30</v>
      </c>
      <c r="E643">
        <v>21919.56</v>
      </c>
      <c r="F643">
        <v>14</v>
      </c>
      <c r="G643" t="s">
        <v>21</v>
      </c>
      <c r="H643" s="6">
        <v>1481.69</v>
      </c>
      <c r="I643">
        <v>1665.62</v>
      </c>
      <c r="J643" t="s">
        <v>25</v>
      </c>
      <c r="K643">
        <v>0.06</v>
      </c>
      <c r="L643" s="4" t="s">
        <v>17</v>
      </c>
      <c r="M643" t="s">
        <v>18</v>
      </c>
    </row>
    <row r="644" spans="1:13" x14ac:dyDescent="0.3">
      <c r="A644">
        <v>1176</v>
      </c>
      <c r="B644" s="1">
        <v>45370</v>
      </c>
      <c r="C644" t="s">
        <v>19</v>
      </c>
      <c r="D644" t="s">
        <v>30</v>
      </c>
      <c r="E644">
        <v>45045.94</v>
      </c>
      <c r="F644">
        <v>23</v>
      </c>
      <c r="G644" t="s">
        <v>21</v>
      </c>
      <c r="H644" s="6">
        <v>1632.53</v>
      </c>
      <c r="I644">
        <v>2225.59</v>
      </c>
      <c r="J644" t="s">
        <v>16</v>
      </c>
      <c r="K644">
        <v>0.12</v>
      </c>
      <c r="L644" s="4" t="s">
        <v>31</v>
      </c>
      <c r="M644" t="s">
        <v>22</v>
      </c>
    </row>
    <row r="645" spans="1:13" x14ac:dyDescent="0.3">
      <c r="A645">
        <v>1109</v>
      </c>
      <c r="B645" s="1">
        <v>45542</v>
      </c>
      <c r="C645" t="s">
        <v>23</v>
      </c>
      <c r="D645" t="s">
        <v>30</v>
      </c>
      <c r="E645">
        <v>11818.75</v>
      </c>
      <c r="F645">
        <v>3</v>
      </c>
      <c r="G645" t="s">
        <v>15</v>
      </c>
      <c r="H645" s="6">
        <v>4303.28</v>
      </c>
      <c r="I645">
        <v>5396.69</v>
      </c>
      <c r="J645" t="s">
        <v>16</v>
      </c>
      <c r="K645">
        <v>0.27</v>
      </c>
      <c r="L645" s="4" t="s">
        <v>31</v>
      </c>
      <c r="M645" t="s">
        <v>18</v>
      </c>
    </row>
    <row r="646" spans="1:13" x14ac:dyDescent="0.3">
      <c r="A646">
        <v>1085</v>
      </c>
      <c r="B646" s="1">
        <v>45173</v>
      </c>
      <c r="C646" t="s">
        <v>19</v>
      </c>
      <c r="D646" t="s">
        <v>27</v>
      </c>
      <c r="E646">
        <v>36874.44</v>
      </c>
      <c r="F646">
        <v>48</v>
      </c>
      <c r="G646" t="s">
        <v>28</v>
      </c>
      <c r="H646" s="6">
        <v>708.01</v>
      </c>
      <c r="I646">
        <v>1024.29</v>
      </c>
      <c r="J646" t="s">
        <v>16</v>
      </c>
      <c r="K646">
        <v>0.25</v>
      </c>
      <c r="L646" s="4" t="s">
        <v>26</v>
      </c>
      <c r="M646" t="s">
        <v>22</v>
      </c>
    </row>
    <row r="647" spans="1:13" x14ac:dyDescent="0.3">
      <c r="A647">
        <v>1385</v>
      </c>
      <c r="B647" s="1">
        <v>45523</v>
      </c>
      <c r="C647" t="s">
        <v>29</v>
      </c>
      <c r="D647" t="s">
        <v>27</v>
      </c>
      <c r="E647">
        <v>142185.39000000001</v>
      </c>
      <c r="F647">
        <v>48</v>
      </c>
      <c r="G647" t="s">
        <v>15</v>
      </c>
      <c r="H647" s="6">
        <v>2533.8000000000002</v>
      </c>
      <c r="I647">
        <v>3255.16</v>
      </c>
      <c r="J647" t="s">
        <v>16</v>
      </c>
      <c r="K647">
        <v>0.09</v>
      </c>
      <c r="L647" s="4" t="s">
        <v>17</v>
      </c>
      <c r="M647" t="s">
        <v>22</v>
      </c>
    </row>
    <row r="648" spans="1:13" x14ac:dyDescent="0.3">
      <c r="A648">
        <v>1443</v>
      </c>
      <c r="B648" s="1">
        <v>45365</v>
      </c>
      <c r="C648" t="s">
        <v>23</v>
      </c>
      <c r="D648" t="s">
        <v>27</v>
      </c>
      <c r="E648">
        <v>64108.33</v>
      </c>
      <c r="F648">
        <v>21</v>
      </c>
      <c r="G648" t="s">
        <v>24</v>
      </c>
      <c r="H648" s="6">
        <v>2521.21</v>
      </c>
      <c r="I648">
        <v>3213.45</v>
      </c>
      <c r="J648" t="s">
        <v>25</v>
      </c>
      <c r="K648">
        <v>0.05</v>
      </c>
      <c r="L648" s="4" t="s">
        <v>17</v>
      </c>
      <c r="M648" t="s">
        <v>18</v>
      </c>
    </row>
    <row r="649" spans="1:13" x14ac:dyDescent="0.3">
      <c r="A649">
        <v>1263</v>
      </c>
      <c r="B649" s="1">
        <v>44965</v>
      </c>
      <c r="C649" t="s">
        <v>19</v>
      </c>
      <c r="D649" t="s">
        <v>27</v>
      </c>
      <c r="E649">
        <v>34215.64</v>
      </c>
      <c r="F649">
        <v>16</v>
      </c>
      <c r="G649" t="s">
        <v>28</v>
      </c>
      <c r="H649" s="6">
        <v>1717.93</v>
      </c>
      <c r="I649">
        <v>2458.02</v>
      </c>
      <c r="J649" t="s">
        <v>16</v>
      </c>
      <c r="K649">
        <v>0.13</v>
      </c>
      <c r="L649" s="4" t="s">
        <v>17</v>
      </c>
      <c r="M649" t="s">
        <v>18</v>
      </c>
    </row>
    <row r="650" spans="1:13" x14ac:dyDescent="0.3">
      <c r="A650">
        <v>1466</v>
      </c>
      <c r="B650" s="1">
        <v>45221</v>
      </c>
      <c r="C650" t="s">
        <v>32</v>
      </c>
      <c r="D650" t="s">
        <v>14</v>
      </c>
      <c r="E650">
        <v>46461.91</v>
      </c>
      <c r="F650">
        <v>35</v>
      </c>
      <c r="G650" t="s">
        <v>15</v>
      </c>
      <c r="H650" s="6">
        <v>1280.56</v>
      </c>
      <c r="I650">
        <v>1818.47</v>
      </c>
      <c r="J650" t="s">
        <v>25</v>
      </c>
      <c r="K650">
        <v>0.27</v>
      </c>
      <c r="L650" s="4" t="s">
        <v>26</v>
      </c>
      <c r="M650" t="s">
        <v>18</v>
      </c>
    </row>
    <row r="651" spans="1:13" x14ac:dyDescent="0.3">
      <c r="A651">
        <v>1014</v>
      </c>
      <c r="B651" s="1">
        <v>45194</v>
      </c>
      <c r="C651" t="s">
        <v>29</v>
      </c>
      <c r="D651" t="s">
        <v>14</v>
      </c>
      <c r="E651">
        <v>11947.09</v>
      </c>
      <c r="F651">
        <v>3</v>
      </c>
      <c r="G651" t="s">
        <v>28</v>
      </c>
      <c r="H651" s="6">
        <v>3111.43</v>
      </c>
      <c r="I651">
        <v>4191.96</v>
      </c>
      <c r="J651" t="s">
        <v>25</v>
      </c>
      <c r="K651">
        <v>0.05</v>
      </c>
      <c r="L651" s="4" t="s">
        <v>31</v>
      </c>
      <c r="M651" t="s">
        <v>18</v>
      </c>
    </row>
    <row r="652" spans="1:13" x14ac:dyDescent="0.3">
      <c r="A652">
        <v>1145</v>
      </c>
      <c r="B652" s="1">
        <v>45563</v>
      </c>
      <c r="C652" t="s">
        <v>29</v>
      </c>
      <c r="D652" t="s">
        <v>30</v>
      </c>
      <c r="E652">
        <v>2683.82</v>
      </c>
      <c r="F652">
        <v>4</v>
      </c>
      <c r="G652" t="s">
        <v>15</v>
      </c>
      <c r="H652" s="6">
        <v>660.32</v>
      </c>
      <c r="I652">
        <v>762.45</v>
      </c>
      <c r="J652" t="s">
        <v>16</v>
      </c>
      <c r="K652">
        <v>0.12</v>
      </c>
      <c r="L652" s="4" t="s">
        <v>26</v>
      </c>
      <c r="M652" t="s">
        <v>22</v>
      </c>
    </row>
    <row r="653" spans="1:13" x14ac:dyDescent="0.3">
      <c r="A653">
        <v>1274</v>
      </c>
      <c r="B653" s="1">
        <v>45145</v>
      </c>
      <c r="C653" t="s">
        <v>29</v>
      </c>
      <c r="D653" t="s">
        <v>27</v>
      </c>
      <c r="E653">
        <v>188744.44</v>
      </c>
      <c r="F653">
        <v>45</v>
      </c>
      <c r="G653" t="s">
        <v>24</v>
      </c>
      <c r="H653" s="6">
        <v>4587.16</v>
      </c>
      <c r="I653">
        <v>5447.17</v>
      </c>
      <c r="J653" t="s">
        <v>25</v>
      </c>
      <c r="K653">
        <v>0.23</v>
      </c>
      <c r="L653" s="4" t="s">
        <v>26</v>
      </c>
      <c r="M653" t="s">
        <v>18</v>
      </c>
    </row>
    <row r="654" spans="1:13" x14ac:dyDescent="0.3">
      <c r="A654">
        <v>1445</v>
      </c>
      <c r="B654" s="1">
        <v>45038</v>
      </c>
      <c r="C654" t="s">
        <v>23</v>
      </c>
      <c r="D654" t="s">
        <v>14</v>
      </c>
      <c r="E654">
        <v>18876.580000000002</v>
      </c>
      <c r="F654">
        <v>8</v>
      </c>
      <c r="G654" t="s">
        <v>21</v>
      </c>
      <c r="H654" s="6">
        <v>2251.21</v>
      </c>
      <c r="I654">
        <v>2483.7600000000002</v>
      </c>
      <c r="J654" t="s">
        <v>25</v>
      </c>
      <c r="K654">
        <v>0.05</v>
      </c>
      <c r="L654" s="4" t="s">
        <v>26</v>
      </c>
      <c r="M654" t="s">
        <v>22</v>
      </c>
    </row>
    <row r="655" spans="1:13" x14ac:dyDescent="0.3">
      <c r="A655">
        <v>1326</v>
      </c>
      <c r="B655" s="1">
        <v>45046</v>
      </c>
      <c r="C655" t="s">
        <v>19</v>
      </c>
      <c r="D655" t="s">
        <v>20</v>
      </c>
      <c r="E655">
        <v>20925.64</v>
      </c>
      <c r="F655">
        <v>13</v>
      </c>
      <c r="G655" t="s">
        <v>24</v>
      </c>
      <c r="H655" s="6">
        <v>1457.54</v>
      </c>
      <c r="I655">
        <v>2146.2199999999998</v>
      </c>
      <c r="J655" t="s">
        <v>16</v>
      </c>
      <c r="K655">
        <v>0.25</v>
      </c>
      <c r="L655" s="4" t="s">
        <v>31</v>
      </c>
      <c r="M655" t="s">
        <v>22</v>
      </c>
    </row>
    <row r="656" spans="1:13" x14ac:dyDescent="0.3">
      <c r="A656">
        <v>1021</v>
      </c>
      <c r="B656" s="1">
        <v>45242</v>
      </c>
      <c r="C656" t="s">
        <v>19</v>
      </c>
      <c r="D656" t="s">
        <v>27</v>
      </c>
      <c r="E656">
        <v>104695.76</v>
      </c>
      <c r="F656">
        <v>28</v>
      </c>
      <c r="G656" t="s">
        <v>15</v>
      </c>
      <c r="H656" s="6">
        <v>3578.79</v>
      </c>
      <c r="I656">
        <v>4559.92</v>
      </c>
      <c r="J656" t="s">
        <v>25</v>
      </c>
      <c r="K656">
        <v>0.18</v>
      </c>
      <c r="L656" s="4" t="s">
        <v>26</v>
      </c>
      <c r="M656" t="s">
        <v>18</v>
      </c>
    </row>
    <row r="657" spans="1:13" x14ac:dyDescent="0.3">
      <c r="A657">
        <v>1315</v>
      </c>
      <c r="B657" s="1">
        <v>45313</v>
      </c>
      <c r="C657" t="s">
        <v>32</v>
      </c>
      <c r="D657" t="s">
        <v>14</v>
      </c>
      <c r="E657">
        <v>96459</v>
      </c>
      <c r="F657">
        <v>33</v>
      </c>
      <c r="G657" t="s">
        <v>21</v>
      </c>
      <c r="H657" s="6">
        <v>3034.33</v>
      </c>
      <c r="I657">
        <v>3700</v>
      </c>
      <c r="J657" t="s">
        <v>16</v>
      </c>
      <c r="K657">
        <v>0.21</v>
      </c>
      <c r="L657" s="4" t="s">
        <v>31</v>
      </c>
      <c r="M657" t="s">
        <v>18</v>
      </c>
    </row>
    <row r="658" spans="1:13" x14ac:dyDescent="0.3">
      <c r="A658">
        <v>1140</v>
      </c>
      <c r="B658" s="1">
        <v>45421</v>
      </c>
      <c r="C658" t="s">
        <v>32</v>
      </c>
      <c r="D658" t="s">
        <v>30</v>
      </c>
      <c r="E658">
        <v>91864.56</v>
      </c>
      <c r="F658">
        <v>43</v>
      </c>
      <c r="G658" t="s">
        <v>28</v>
      </c>
      <c r="H658" s="6">
        <v>1817.24</v>
      </c>
      <c r="I658">
        <v>2272.75</v>
      </c>
      <c r="J658" t="s">
        <v>25</v>
      </c>
      <c r="K658">
        <v>0.06</v>
      </c>
      <c r="L658" s="4" t="s">
        <v>17</v>
      </c>
      <c r="M658" t="s">
        <v>22</v>
      </c>
    </row>
    <row r="659" spans="1:13" x14ac:dyDescent="0.3">
      <c r="A659">
        <v>1318</v>
      </c>
      <c r="B659" s="1">
        <v>45342</v>
      </c>
      <c r="C659" t="s">
        <v>29</v>
      </c>
      <c r="D659" t="s">
        <v>14</v>
      </c>
      <c r="E659">
        <v>24395.08</v>
      </c>
      <c r="F659">
        <v>7</v>
      </c>
      <c r="G659" t="s">
        <v>28</v>
      </c>
      <c r="H659" s="6">
        <v>3115.87</v>
      </c>
      <c r="I659">
        <v>3630.22</v>
      </c>
      <c r="J659" t="s">
        <v>16</v>
      </c>
      <c r="K659">
        <v>0.04</v>
      </c>
      <c r="L659" s="4" t="s">
        <v>26</v>
      </c>
      <c r="M659" t="s">
        <v>18</v>
      </c>
    </row>
    <row r="660" spans="1:13" x14ac:dyDescent="0.3">
      <c r="A660">
        <v>1319</v>
      </c>
      <c r="B660" s="1">
        <v>45395</v>
      </c>
      <c r="C660" t="s">
        <v>32</v>
      </c>
      <c r="D660" t="s">
        <v>14</v>
      </c>
      <c r="E660">
        <v>5634.91</v>
      </c>
      <c r="F660">
        <v>2</v>
      </c>
      <c r="G660" t="s">
        <v>15</v>
      </c>
      <c r="H660" s="6">
        <v>2369.15</v>
      </c>
      <c r="I660">
        <v>3165.68</v>
      </c>
      <c r="J660" t="s">
        <v>16</v>
      </c>
      <c r="K660">
        <v>0.11</v>
      </c>
      <c r="L660" s="4" t="s">
        <v>17</v>
      </c>
      <c r="M660" t="s">
        <v>22</v>
      </c>
    </row>
    <row r="661" spans="1:13" x14ac:dyDescent="0.3">
      <c r="A661">
        <v>1088</v>
      </c>
      <c r="B661" s="1">
        <v>45609</v>
      </c>
      <c r="C661" t="s">
        <v>23</v>
      </c>
      <c r="D661" t="s">
        <v>30</v>
      </c>
      <c r="E661">
        <v>19576.650000000001</v>
      </c>
      <c r="F661">
        <v>20</v>
      </c>
      <c r="G661" t="s">
        <v>15</v>
      </c>
      <c r="H661" s="6">
        <v>819.61</v>
      </c>
      <c r="I661">
        <v>1030.3499999999999</v>
      </c>
      <c r="J661" t="s">
        <v>16</v>
      </c>
      <c r="K661">
        <v>0.05</v>
      </c>
      <c r="L661" s="4" t="s">
        <v>17</v>
      </c>
      <c r="M661" t="s">
        <v>18</v>
      </c>
    </row>
    <row r="662" spans="1:13" x14ac:dyDescent="0.3">
      <c r="A662">
        <v>1321</v>
      </c>
      <c r="B662" s="1">
        <v>45111</v>
      </c>
      <c r="C662" t="s">
        <v>19</v>
      </c>
      <c r="D662" t="s">
        <v>14</v>
      </c>
      <c r="E662">
        <v>31588.97</v>
      </c>
      <c r="F662">
        <v>6</v>
      </c>
      <c r="G662" t="s">
        <v>28</v>
      </c>
      <c r="H662" s="6">
        <v>4977.54</v>
      </c>
      <c r="I662">
        <v>6837.44</v>
      </c>
      <c r="J662" t="s">
        <v>25</v>
      </c>
      <c r="K662">
        <v>0.23</v>
      </c>
      <c r="L662" s="4" t="s">
        <v>26</v>
      </c>
      <c r="M662" t="s">
        <v>22</v>
      </c>
    </row>
    <row r="663" spans="1:13" x14ac:dyDescent="0.3">
      <c r="A663">
        <v>1244</v>
      </c>
      <c r="B663" s="1">
        <v>45604</v>
      </c>
      <c r="C663" t="s">
        <v>29</v>
      </c>
      <c r="D663" t="s">
        <v>14</v>
      </c>
      <c r="E663">
        <v>9949.84</v>
      </c>
      <c r="F663">
        <v>27</v>
      </c>
      <c r="G663" t="s">
        <v>21</v>
      </c>
      <c r="H663" s="6">
        <v>302.58999999999997</v>
      </c>
      <c r="I663">
        <v>379.91</v>
      </c>
      <c r="J663" t="s">
        <v>16</v>
      </c>
      <c r="K663">
        <v>0.03</v>
      </c>
      <c r="L663" s="4" t="s">
        <v>26</v>
      </c>
      <c r="M663" t="s">
        <v>18</v>
      </c>
    </row>
    <row r="664" spans="1:13" x14ac:dyDescent="0.3">
      <c r="A664">
        <v>1293</v>
      </c>
      <c r="B664" s="1">
        <v>45369</v>
      </c>
      <c r="C664" t="s">
        <v>32</v>
      </c>
      <c r="D664" t="s">
        <v>30</v>
      </c>
      <c r="E664">
        <v>107864.1</v>
      </c>
      <c r="F664">
        <v>42</v>
      </c>
      <c r="G664" t="s">
        <v>24</v>
      </c>
      <c r="H664" s="6">
        <v>1963.29</v>
      </c>
      <c r="I664">
        <v>2822.19</v>
      </c>
      <c r="J664" t="s">
        <v>16</v>
      </c>
      <c r="K664">
        <v>0.09</v>
      </c>
      <c r="L664" s="4" t="s">
        <v>17</v>
      </c>
      <c r="M664" t="s">
        <v>22</v>
      </c>
    </row>
    <row r="665" spans="1:13" x14ac:dyDescent="0.3">
      <c r="A665">
        <v>1419</v>
      </c>
      <c r="B665" s="1">
        <v>44927</v>
      </c>
      <c r="C665" t="s">
        <v>23</v>
      </c>
      <c r="D665" t="s">
        <v>27</v>
      </c>
      <c r="E665">
        <v>18217.64</v>
      </c>
      <c r="F665">
        <v>6</v>
      </c>
      <c r="G665" t="s">
        <v>24</v>
      </c>
      <c r="H665" s="6">
        <v>2179.1999999999998</v>
      </c>
      <c r="I665">
        <v>3264.81</v>
      </c>
      <c r="J665" t="s">
        <v>25</v>
      </c>
      <c r="K665">
        <v>7.0000000000000007E-2</v>
      </c>
      <c r="L665" s="4" t="s">
        <v>17</v>
      </c>
      <c r="M665" t="s">
        <v>18</v>
      </c>
    </row>
    <row r="666" spans="1:13" x14ac:dyDescent="0.3">
      <c r="A666">
        <v>1471</v>
      </c>
      <c r="B666" s="1">
        <v>45224</v>
      </c>
      <c r="C666" t="s">
        <v>23</v>
      </c>
      <c r="D666" t="s">
        <v>20</v>
      </c>
      <c r="E666">
        <v>2913.22</v>
      </c>
      <c r="F666">
        <v>1</v>
      </c>
      <c r="G666" t="s">
        <v>28</v>
      </c>
      <c r="H666" s="6">
        <v>2196.0700000000002</v>
      </c>
      <c r="I666">
        <v>3034.6</v>
      </c>
      <c r="J666" t="s">
        <v>25</v>
      </c>
      <c r="K666">
        <v>0.04</v>
      </c>
      <c r="L666" s="4" t="s">
        <v>26</v>
      </c>
      <c r="M666" t="s">
        <v>18</v>
      </c>
    </row>
    <row r="667" spans="1:13" x14ac:dyDescent="0.3">
      <c r="A667">
        <v>1029</v>
      </c>
      <c r="B667" s="1">
        <v>45440</v>
      </c>
      <c r="C667" t="s">
        <v>32</v>
      </c>
      <c r="D667" t="s">
        <v>30</v>
      </c>
      <c r="E667">
        <v>47345.87</v>
      </c>
      <c r="F667">
        <v>10</v>
      </c>
      <c r="G667" t="s">
        <v>28</v>
      </c>
      <c r="H667" s="6">
        <v>3996.13</v>
      </c>
      <c r="I667">
        <v>5146.29</v>
      </c>
      <c r="J667" t="s">
        <v>25</v>
      </c>
      <c r="K667">
        <v>0.08</v>
      </c>
      <c r="L667" s="4" t="s">
        <v>31</v>
      </c>
      <c r="M667" t="s">
        <v>18</v>
      </c>
    </row>
    <row r="668" spans="1:13" x14ac:dyDescent="0.3">
      <c r="A668">
        <v>1368</v>
      </c>
      <c r="B668" s="1">
        <v>45021</v>
      </c>
      <c r="C668" t="s">
        <v>19</v>
      </c>
      <c r="D668" t="s">
        <v>27</v>
      </c>
      <c r="E668">
        <v>82578.94</v>
      </c>
      <c r="F668">
        <v>29</v>
      </c>
      <c r="G668" t="s">
        <v>15</v>
      </c>
      <c r="H668" s="6">
        <v>2607.77</v>
      </c>
      <c r="I668">
        <v>3389.94</v>
      </c>
      <c r="J668" t="s">
        <v>16</v>
      </c>
      <c r="K668">
        <v>0.16</v>
      </c>
      <c r="L668" s="4" t="s">
        <v>31</v>
      </c>
      <c r="M668" t="s">
        <v>18</v>
      </c>
    </row>
    <row r="669" spans="1:13" x14ac:dyDescent="0.3">
      <c r="A669">
        <v>1218</v>
      </c>
      <c r="B669" s="1">
        <v>44937</v>
      </c>
      <c r="C669" t="s">
        <v>32</v>
      </c>
      <c r="D669" t="s">
        <v>30</v>
      </c>
      <c r="E669">
        <v>15472.84</v>
      </c>
      <c r="F669">
        <v>44</v>
      </c>
      <c r="G669" t="s">
        <v>15</v>
      </c>
      <c r="H669" s="6">
        <v>388.69</v>
      </c>
      <c r="I669">
        <v>475.21</v>
      </c>
      <c r="J669" t="s">
        <v>25</v>
      </c>
      <c r="K669">
        <v>0.26</v>
      </c>
      <c r="L669" s="4" t="s">
        <v>26</v>
      </c>
      <c r="M669" t="s">
        <v>18</v>
      </c>
    </row>
    <row r="670" spans="1:13" x14ac:dyDescent="0.3">
      <c r="A670">
        <v>1099</v>
      </c>
      <c r="B670" s="1">
        <v>45068</v>
      </c>
      <c r="C670" t="s">
        <v>29</v>
      </c>
      <c r="D670" t="s">
        <v>30</v>
      </c>
      <c r="E670">
        <v>3735.09</v>
      </c>
      <c r="F670">
        <v>21</v>
      </c>
      <c r="G670" t="s">
        <v>21</v>
      </c>
      <c r="H670" s="6">
        <v>206.79</v>
      </c>
      <c r="I670">
        <v>247.03</v>
      </c>
      <c r="J670" t="s">
        <v>25</v>
      </c>
      <c r="K670">
        <v>0.28000000000000003</v>
      </c>
      <c r="L670" s="4" t="s">
        <v>31</v>
      </c>
      <c r="M670" t="s">
        <v>22</v>
      </c>
    </row>
    <row r="671" spans="1:13" x14ac:dyDescent="0.3">
      <c r="A671">
        <v>1102</v>
      </c>
      <c r="B671" s="1">
        <v>45499</v>
      </c>
      <c r="C671" t="s">
        <v>32</v>
      </c>
      <c r="D671" t="s">
        <v>27</v>
      </c>
      <c r="E671">
        <v>74903.460000000006</v>
      </c>
      <c r="F671">
        <v>41</v>
      </c>
      <c r="G671" t="s">
        <v>28</v>
      </c>
      <c r="H671" s="6">
        <v>1901.79</v>
      </c>
      <c r="I671">
        <v>2537.38</v>
      </c>
      <c r="J671" t="s">
        <v>25</v>
      </c>
      <c r="K671">
        <v>0.28000000000000003</v>
      </c>
      <c r="L671" s="4" t="s">
        <v>26</v>
      </c>
      <c r="M671" t="s">
        <v>18</v>
      </c>
    </row>
    <row r="672" spans="1:13" x14ac:dyDescent="0.3">
      <c r="A672">
        <v>1293</v>
      </c>
      <c r="B672" s="1">
        <v>44995</v>
      </c>
      <c r="C672" t="s">
        <v>23</v>
      </c>
      <c r="D672" t="s">
        <v>27</v>
      </c>
      <c r="E672">
        <v>15732.63</v>
      </c>
      <c r="F672">
        <v>4</v>
      </c>
      <c r="G672" t="s">
        <v>28</v>
      </c>
      <c r="H672" s="6">
        <v>3264.97</v>
      </c>
      <c r="I672">
        <v>4520.87</v>
      </c>
      <c r="J672" t="s">
        <v>16</v>
      </c>
      <c r="K672">
        <v>0.13</v>
      </c>
      <c r="L672" s="4" t="s">
        <v>31</v>
      </c>
      <c r="M672" t="s">
        <v>22</v>
      </c>
    </row>
    <row r="673" spans="1:13" x14ac:dyDescent="0.3">
      <c r="A673">
        <v>1324</v>
      </c>
      <c r="B673" s="1">
        <v>45004</v>
      </c>
      <c r="C673" t="s">
        <v>32</v>
      </c>
      <c r="D673" t="s">
        <v>20</v>
      </c>
      <c r="E673">
        <v>127206.88</v>
      </c>
      <c r="F673">
        <v>45</v>
      </c>
      <c r="G673" t="s">
        <v>24</v>
      </c>
      <c r="H673" s="6">
        <v>2579.12</v>
      </c>
      <c r="I673">
        <v>3072.63</v>
      </c>
      <c r="J673" t="s">
        <v>16</v>
      </c>
      <c r="K673">
        <v>0.08</v>
      </c>
      <c r="L673" s="4" t="s">
        <v>31</v>
      </c>
      <c r="M673" t="s">
        <v>22</v>
      </c>
    </row>
    <row r="674" spans="1:13" x14ac:dyDescent="0.3">
      <c r="A674">
        <v>1141</v>
      </c>
      <c r="B674" s="1">
        <v>45311</v>
      </c>
      <c r="C674" t="s">
        <v>19</v>
      </c>
      <c r="D674" t="s">
        <v>14</v>
      </c>
      <c r="E674">
        <v>68255.259999999995</v>
      </c>
      <c r="F674">
        <v>14</v>
      </c>
      <c r="G674" t="s">
        <v>24</v>
      </c>
      <c r="H674" s="6">
        <v>4812.3999999999996</v>
      </c>
      <c r="I674">
        <v>6094.22</v>
      </c>
      <c r="J674" t="s">
        <v>16</v>
      </c>
      <c r="K674">
        <v>0.2</v>
      </c>
      <c r="L674" s="4" t="s">
        <v>31</v>
      </c>
      <c r="M674" t="s">
        <v>18</v>
      </c>
    </row>
    <row r="675" spans="1:13" x14ac:dyDescent="0.3">
      <c r="A675">
        <v>1307</v>
      </c>
      <c r="B675" s="1">
        <v>45613</v>
      </c>
      <c r="C675" t="s">
        <v>13</v>
      </c>
      <c r="D675" t="s">
        <v>14</v>
      </c>
      <c r="E675">
        <v>83263.649999999994</v>
      </c>
      <c r="F675">
        <v>19</v>
      </c>
      <c r="G675" t="s">
        <v>28</v>
      </c>
      <c r="H675" s="6">
        <v>4931.46</v>
      </c>
      <c r="I675">
        <v>5618.33</v>
      </c>
      <c r="J675" t="s">
        <v>25</v>
      </c>
      <c r="K675">
        <v>0.22</v>
      </c>
      <c r="L675" s="4" t="s">
        <v>31</v>
      </c>
      <c r="M675" t="s">
        <v>22</v>
      </c>
    </row>
    <row r="676" spans="1:13" x14ac:dyDescent="0.3">
      <c r="A676">
        <v>1328</v>
      </c>
      <c r="B676" s="1">
        <v>45424</v>
      </c>
      <c r="C676" t="s">
        <v>32</v>
      </c>
      <c r="D676" t="s">
        <v>14</v>
      </c>
      <c r="E676">
        <v>116534.74</v>
      </c>
      <c r="F676">
        <v>47</v>
      </c>
      <c r="G676" t="s">
        <v>15</v>
      </c>
      <c r="H676" s="6">
        <v>2604.5</v>
      </c>
      <c r="I676">
        <v>3305.95</v>
      </c>
      <c r="J676" t="s">
        <v>16</v>
      </c>
      <c r="K676">
        <v>0.25</v>
      </c>
      <c r="L676" s="4" t="s">
        <v>31</v>
      </c>
      <c r="M676" t="s">
        <v>18</v>
      </c>
    </row>
    <row r="677" spans="1:13" x14ac:dyDescent="0.3">
      <c r="A677">
        <v>1243</v>
      </c>
      <c r="B677" s="1">
        <v>45431</v>
      </c>
      <c r="C677" t="s">
        <v>19</v>
      </c>
      <c r="D677" t="s">
        <v>30</v>
      </c>
      <c r="E677">
        <v>216553.72</v>
      </c>
      <c r="F677">
        <v>35</v>
      </c>
      <c r="G677" t="s">
        <v>15</v>
      </c>
      <c r="H677" s="6">
        <v>4689.28</v>
      </c>
      <c r="I677">
        <v>6582.18</v>
      </c>
      <c r="J677" t="s">
        <v>16</v>
      </c>
      <c r="K677">
        <v>0.06</v>
      </c>
      <c r="L677" s="4" t="s">
        <v>31</v>
      </c>
      <c r="M677" t="s">
        <v>18</v>
      </c>
    </row>
    <row r="678" spans="1:13" x14ac:dyDescent="0.3">
      <c r="A678">
        <v>1020</v>
      </c>
      <c r="B678" s="1">
        <v>45135</v>
      </c>
      <c r="C678" t="s">
        <v>19</v>
      </c>
      <c r="D678" t="s">
        <v>20</v>
      </c>
      <c r="E678">
        <v>133441.62</v>
      </c>
      <c r="F678">
        <v>47</v>
      </c>
      <c r="G678" t="s">
        <v>24</v>
      </c>
      <c r="H678" s="6">
        <v>2876.02</v>
      </c>
      <c r="I678">
        <v>3998.85</v>
      </c>
      <c r="J678" t="s">
        <v>25</v>
      </c>
      <c r="K678">
        <v>0.28999999999999998</v>
      </c>
      <c r="L678" s="4" t="s">
        <v>31</v>
      </c>
      <c r="M678" t="s">
        <v>18</v>
      </c>
    </row>
    <row r="679" spans="1:13" x14ac:dyDescent="0.3">
      <c r="A679">
        <v>1234</v>
      </c>
      <c r="B679" s="1">
        <v>45150</v>
      </c>
      <c r="C679" t="s">
        <v>23</v>
      </c>
      <c r="D679" t="s">
        <v>20</v>
      </c>
      <c r="E679">
        <v>97866.54</v>
      </c>
      <c r="F679">
        <v>20</v>
      </c>
      <c r="G679" t="s">
        <v>15</v>
      </c>
      <c r="H679" s="6">
        <v>4240.42</v>
      </c>
      <c r="I679">
        <v>6354.97</v>
      </c>
      <c r="J679" t="s">
        <v>25</v>
      </c>
      <c r="K679">
        <v>0.23</v>
      </c>
      <c r="L679" s="4" t="s">
        <v>31</v>
      </c>
      <c r="M679" t="s">
        <v>22</v>
      </c>
    </row>
    <row r="680" spans="1:13" x14ac:dyDescent="0.3">
      <c r="A680">
        <v>1214</v>
      </c>
      <c r="B680" s="1">
        <v>45139</v>
      </c>
      <c r="C680" t="s">
        <v>19</v>
      </c>
      <c r="D680" t="s">
        <v>14</v>
      </c>
      <c r="E680">
        <v>121995.24</v>
      </c>
      <c r="F680">
        <v>22</v>
      </c>
      <c r="G680" t="s">
        <v>21</v>
      </c>
      <c r="H680" s="6">
        <v>4361.78</v>
      </c>
      <c r="I680">
        <v>5776.29</v>
      </c>
      <c r="J680" t="s">
        <v>25</v>
      </c>
      <c r="K680">
        <v>0.04</v>
      </c>
      <c r="L680" s="4" t="s">
        <v>17</v>
      </c>
      <c r="M680" t="s">
        <v>22</v>
      </c>
    </row>
    <row r="681" spans="1:13" x14ac:dyDescent="0.3">
      <c r="A681">
        <v>1484</v>
      </c>
      <c r="B681" s="1">
        <v>45001</v>
      </c>
      <c r="C681" t="s">
        <v>19</v>
      </c>
      <c r="D681" t="s">
        <v>30</v>
      </c>
      <c r="E681">
        <v>154604.29</v>
      </c>
      <c r="F681">
        <v>41</v>
      </c>
      <c r="G681" t="s">
        <v>15</v>
      </c>
      <c r="H681" s="6">
        <v>4344.1899999999996</v>
      </c>
      <c r="I681">
        <v>4897.1899999999996</v>
      </c>
      <c r="J681" t="s">
        <v>16</v>
      </c>
      <c r="K681">
        <v>0.23</v>
      </c>
      <c r="L681" s="4" t="s">
        <v>31</v>
      </c>
      <c r="M681" t="s">
        <v>22</v>
      </c>
    </row>
    <row r="682" spans="1:13" x14ac:dyDescent="0.3">
      <c r="A682">
        <v>1173</v>
      </c>
      <c r="B682" s="1">
        <v>45104</v>
      </c>
      <c r="C682" t="s">
        <v>19</v>
      </c>
      <c r="D682" t="s">
        <v>14</v>
      </c>
      <c r="E682">
        <v>54719.41</v>
      </c>
      <c r="F682">
        <v>14</v>
      </c>
      <c r="G682" t="s">
        <v>24</v>
      </c>
      <c r="H682" s="6">
        <v>4766.4799999999996</v>
      </c>
      <c r="I682">
        <v>5354.15</v>
      </c>
      <c r="J682" t="s">
        <v>16</v>
      </c>
      <c r="K682">
        <v>0.27</v>
      </c>
      <c r="L682" s="4" t="s">
        <v>31</v>
      </c>
      <c r="M682" t="s">
        <v>22</v>
      </c>
    </row>
    <row r="683" spans="1:13" x14ac:dyDescent="0.3">
      <c r="A683">
        <v>1464</v>
      </c>
      <c r="B683" s="1">
        <v>45431</v>
      </c>
      <c r="C683" t="s">
        <v>19</v>
      </c>
      <c r="D683" t="s">
        <v>14</v>
      </c>
      <c r="E683">
        <v>56209</v>
      </c>
      <c r="F683">
        <v>46</v>
      </c>
      <c r="G683" t="s">
        <v>24</v>
      </c>
      <c r="H683" s="6">
        <v>1065.19</v>
      </c>
      <c r="I683">
        <v>1328.19</v>
      </c>
      <c r="J683" t="s">
        <v>16</v>
      </c>
      <c r="K683">
        <v>0.08</v>
      </c>
      <c r="L683" s="4" t="s">
        <v>17</v>
      </c>
      <c r="M683" t="s">
        <v>18</v>
      </c>
    </row>
    <row r="684" spans="1:13" x14ac:dyDescent="0.3">
      <c r="A684">
        <v>1475</v>
      </c>
      <c r="B684" s="1">
        <v>45380</v>
      </c>
      <c r="C684" t="s">
        <v>29</v>
      </c>
      <c r="D684" t="s">
        <v>27</v>
      </c>
      <c r="E684">
        <v>124826.05</v>
      </c>
      <c r="F684">
        <v>22</v>
      </c>
      <c r="G684" t="s">
        <v>28</v>
      </c>
      <c r="H684" s="6">
        <v>4714.26</v>
      </c>
      <c r="I684">
        <v>6675.19</v>
      </c>
      <c r="J684" t="s">
        <v>16</v>
      </c>
      <c r="K684">
        <v>0.15</v>
      </c>
      <c r="L684" s="4" t="s">
        <v>26</v>
      </c>
      <c r="M684" t="s">
        <v>22</v>
      </c>
    </row>
    <row r="685" spans="1:13" x14ac:dyDescent="0.3">
      <c r="A685">
        <v>1067</v>
      </c>
      <c r="B685" s="1">
        <v>45222</v>
      </c>
      <c r="C685" t="s">
        <v>29</v>
      </c>
      <c r="D685" t="s">
        <v>30</v>
      </c>
      <c r="E685">
        <v>103708.44</v>
      </c>
      <c r="F685">
        <v>21</v>
      </c>
      <c r="G685" t="s">
        <v>15</v>
      </c>
      <c r="H685" s="6">
        <v>3879.07</v>
      </c>
      <c r="I685">
        <v>5426.92</v>
      </c>
      <c r="J685" t="s">
        <v>16</v>
      </c>
      <c r="K685">
        <v>0.09</v>
      </c>
      <c r="L685" s="4" t="s">
        <v>17</v>
      </c>
      <c r="M685" t="s">
        <v>18</v>
      </c>
    </row>
    <row r="686" spans="1:13" x14ac:dyDescent="0.3">
      <c r="A686">
        <v>1296</v>
      </c>
      <c r="B686" s="1">
        <v>45602</v>
      </c>
      <c r="C686" t="s">
        <v>23</v>
      </c>
      <c r="D686" t="s">
        <v>27</v>
      </c>
      <c r="E686">
        <v>26765.599999999999</v>
      </c>
      <c r="F686">
        <v>10</v>
      </c>
      <c r="G686" t="s">
        <v>21</v>
      </c>
      <c r="H686" s="6">
        <v>2366.59</v>
      </c>
      <c r="I686">
        <v>3345.7</v>
      </c>
      <c r="J686" t="s">
        <v>25</v>
      </c>
      <c r="K686">
        <v>0.2</v>
      </c>
      <c r="L686" s="4" t="s">
        <v>31</v>
      </c>
      <c r="M686" t="s">
        <v>18</v>
      </c>
    </row>
    <row r="687" spans="1:13" x14ac:dyDescent="0.3">
      <c r="A687">
        <v>1141</v>
      </c>
      <c r="B687" s="1">
        <v>45632</v>
      </c>
      <c r="C687" t="s">
        <v>32</v>
      </c>
      <c r="D687" t="s">
        <v>30</v>
      </c>
      <c r="E687">
        <v>3201.69</v>
      </c>
      <c r="F687">
        <v>3</v>
      </c>
      <c r="G687" t="s">
        <v>21</v>
      </c>
      <c r="H687" s="6">
        <v>824.9</v>
      </c>
      <c r="I687">
        <v>1185.81</v>
      </c>
      <c r="J687" t="s">
        <v>16</v>
      </c>
      <c r="K687">
        <v>0.1</v>
      </c>
      <c r="L687" s="4" t="s">
        <v>31</v>
      </c>
      <c r="M687" t="s">
        <v>22</v>
      </c>
    </row>
    <row r="688" spans="1:13" x14ac:dyDescent="0.3">
      <c r="A688">
        <v>1411</v>
      </c>
      <c r="B688" s="1">
        <v>45103</v>
      </c>
      <c r="C688" t="s">
        <v>19</v>
      </c>
      <c r="D688" t="s">
        <v>14</v>
      </c>
      <c r="E688">
        <v>31401.14</v>
      </c>
      <c r="F688">
        <v>49</v>
      </c>
      <c r="G688" t="s">
        <v>21</v>
      </c>
      <c r="H688" s="6">
        <v>729.46</v>
      </c>
      <c r="I688">
        <v>843.21</v>
      </c>
      <c r="J688" t="s">
        <v>25</v>
      </c>
      <c r="K688">
        <v>0.24</v>
      </c>
      <c r="L688" s="4" t="s">
        <v>31</v>
      </c>
      <c r="M688" t="s">
        <v>22</v>
      </c>
    </row>
    <row r="689" spans="1:13" x14ac:dyDescent="0.3">
      <c r="A689">
        <v>1246</v>
      </c>
      <c r="B689" s="1">
        <v>45408</v>
      </c>
      <c r="C689" t="s">
        <v>32</v>
      </c>
      <c r="D689" t="s">
        <v>27</v>
      </c>
      <c r="E689">
        <v>2477.96</v>
      </c>
      <c r="F689">
        <v>10</v>
      </c>
      <c r="G689" t="s">
        <v>28</v>
      </c>
      <c r="H689" s="6">
        <v>234.11</v>
      </c>
      <c r="I689">
        <v>302.19</v>
      </c>
      <c r="J689" t="s">
        <v>25</v>
      </c>
      <c r="K689">
        <v>0.18</v>
      </c>
      <c r="L689" s="4" t="s">
        <v>17</v>
      </c>
      <c r="M689" t="s">
        <v>22</v>
      </c>
    </row>
    <row r="690" spans="1:13" x14ac:dyDescent="0.3">
      <c r="A690">
        <v>1071</v>
      </c>
      <c r="B690" s="1">
        <v>45193</v>
      </c>
      <c r="C690" t="s">
        <v>32</v>
      </c>
      <c r="D690" t="s">
        <v>14</v>
      </c>
      <c r="E690">
        <v>79109.47</v>
      </c>
      <c r="F690">
        <v>26</v>
      </c>
      <c r="G690" t="s">
        <v>21</v>
      </c>
      <c r="H690" s="6">
        <v>2984.53</v>
      </c>
      <c r="I690">
        <v>3665.87</v>
      </c>
      <c r="J690" t="s">
        <v>16</v>
      </c>
      <c r="K690">
        <v>0.17</v>
      </c>
      <c r="L690" s="4" t="s">
        <v>26</v>
      </c>
      <c r="M690" t="s">
        <v>18</v>
      </c>
    </row>
    <row r="691" spans="1:13" x14ac:dyDescent="0.3">
      <c r="A691">
        <v>1200</v>
      </c>
      <c r="B691" s="1">
        <v>45215</v>
      </c>
      <c r="C691" t="s">
        <v>23</v>
      </c>
      <c r="D691" t="s">
        <v>27</v>
      </c>
      <c r="E691">
        <v>108843.74</v>
      </c>
      <c r="F691">
        <v>49</v>
      </c>
      <c r="G691" t="s">
        <v>21</v>
      </c>
      <c r="H691" s="6">
        <v>1896.4</v>
      </c>
      <c r="I691">
        <v>2440.9899999999998</v>
      </c>
      <c r="J691" t="s">
        <v>16</v>
      </c>
      <c r="K691">
        <v>0.09</v>
      </c>
      <c r="L691" s="4" t="s">
        <v>26</v>
      </c>
      <c r="M691" t="s">
        <v>22</v>
      </c>
    </row>
    <row r="692" spans="1:13" x14ac:dyDescent="0.3">
      <c r="A692">
        <v>1182</v>
      </c>
      <c r="B692" s="1">
        <v>45609</v>
      </c>
      <c r="C692" t="s">
        <v>19</v>
      </c>
      <c r="D692" t="s">
        <v>30</v>
      </c>
      <c r="E692">
        <v>85044.19</v>
      </c>
      <c r="F692">
        <v>16</v>
      </c>
      <c r="G692" t="s">
        <v>15</v>
      </c>
      <c r="H692" s="6">
        <v>4868.1499999999996</v>
      </c>
      <c r="I692">
        <v>6040.07</v>
      </c>
      <c r="J692" t="s">
        <v>25</v>
      </c>
      <c r="K692">
        <v>0.12</v>
      </c>
      <c r="L692" s="4" t="s">
        <v>17</v>
      </c>
      <c r="M692" t="s">
        <v>18</v>
      </c>
    </row>
    <row r="693" spans="1:13" x14ac:dyDescent="0.3">
      <c r="A693">
        <v>1256</v>
      </c>
      <c r="B693" s="1">
        <v>45129</v>
      </c>
      <c r="C693" t="s">
        <v>19</v>
      </c>
      <c r="D693" t="s">
        <v>20</v>
      </c>
      <c r="E693">
        <v>48381.96</v>
      </c>
      <c r="F693">
        <v>50</v>
      </c>
      <c r="G693" t="s">
        <v>15</v>
      </c>
      <c r="H693" s="6">
        <v>750.25</v>
      </c>
      <c r="I693">
        <v>1099.5899999999999</v>
      </c>
      <c r="J693" t="s">
        <v>25</v>
      </c>
      <c r="K693">
        <v>0.12</v>
      </c>
      <c r="L693" s="4" t="s">
        <v>31</v>
      </c>
      <c r="M693" t="s">
        <v>22</v>
      </c>
    </row>
    <row r="694" spans="1:13" x14ac:dyDescent="0.3">
      <c r="A694">
        <v>1056</v>
      </c>
      <c r="B694" s="1">
        <v>45463</v>
      </c>
      <c r="C694" t="s">
        <v>13</v>
      </c>
      <c r="D694" t="s">
        <v>14</v>
      </c>
      <c r="E694">
        <v>13533.3</v>
      </c>
      <c r="F694">
        <v>20</v>
      </c>
      <c r="G694" t="s">
        <v>21</v>
      </c>
      <c r="H694" s="6">
        <v>633.21</v>
      </c>
      <c r="I694">
        <v>902.22</v>
      </c>
      <c r="J694" t="s">
        <v>16</v>
      </c>
      <c r="K694">
        <v>0.25</v>
      </c>
      <c r="L694" s="4" t="s">
        <v>31</v>
      </c>
      <c r="M694" t="s">
        <v>18</v>
      </c>
    </row>
    <row r="695" spans="1:13" x14ac:dyDescent="0.3">
      <c r="A695">
        <v>1391</v>
      </c>
      <c r="B695" s="1">
        <v>45516</v>
      </c>
      <c r="C695" t="s">
        <v>32</v>
      </c>
      <c r="D695" t="s">
        <v>14</v>
      </c>
      <c r="E695">
        <v>151737</v>
      </c>
      <c r="F695">
        <v>46</v>
      </c>
      <c r="G695" t="s">
        <v>28</v>
      </c>
      <c r="H695" s="6">
        <v>3617.51</v>
      </c>
      <c r="I695">
        <v>4022.72</v>
      </c>
      <c r="J695" t="s">
        <v>16</v>
      </c>
      <c r="K695">
        <v>0.18</v>
      </c>
      <c r="L695" s="4" t="s">
        <v>26</v>
      </c>
      <c r="M695" t="s">
        <v>22</v>
      </c>
    </row>
    <row r="696" spans="1:13" x14ac:dyDescent="0.3">
      <c r="A696">
        <v>1310</v>
      </c>
      <c r="B696" s="1">
        <v>45574</v>
      </c>
      <c r="C696" t="s">
        <v>32</v>
      </c>
      <c r="D696" t="s">
        <v>14</v>
      </c>
      <c r="E696">
        <v>155753.4</v>
      </c>
      <c r="F696">
        <v>30</v>
      </c>
      <c r="G696" t="s">
        <v>21</v>
      </c>
      <c r="H696" s="6">
        <v>4471.9799999999996</v>
      </c>
      <c r="I696">
        <v>5191.78</v>
      </c>
      <c r="J696" t="s">
        <v>16</v>
      </c>
      <c r="K696">
        <v>0</v>
      </c>
      <c r="L696" s="4" t="s">
        <v>26</v>
      </c>
      <c r="M696" t="s">
        <v>18</v>
      </c>
    </row>
    <row r="697" spans="1:13" x14ac:dyDescent="0.3">
      <c r="A697">
        <v>1398</v>
      </c>
      <c r="B697" s="1">
        <v>45406</v>
      </c>
      <c r="C697" t="s">
        <v>29</v>
      </c>
      <c r="D697" t="s">
        <v>20</v>
      </c>
      <c r="E697">
        <v>11392.11</v>
      </c>
      <c r="F697">
        <v>6</v>
      </c>
      <c r="G697" t="s">
        <v>28</v>
      </c>
      <c r="H697" s="6">
        <v>1783.18</v>
      </c>
      <c r="I697">
        <v>2109.65</v>
      </c>
      <c r="J697" t="s">
        <v>16</v>
      </c>
      <c r="K697">
        <v>0.1</v>
      </c>
      <c r="L697" s="4" t="s">
        <v>17</v>
      </c>
      <c r="M697" t="s">
        <v>18</v>
      </c>
    </row>
    <row r="698" spans="1:13" x14ac:dyDescent="0.3">
      <c r="A698">
        <v>1246</v>
      </c>
      <c r="B698" s="1">
        <v>45442</v>
      </c>
      <c r="C698" t="s">
        <v>13</v>
      </c>
      <c r="D698" t="s">
        <v>14</v>
      </c>
      <c r="E698">
        <v>150391.5</v>
      </c>
      <c r="F698">
        <v>41</v>
      </c>
      <c r="G698" t="s">
        <v>21</v>
      </c>
      <c r="H698" s="6">
        <v>3665.37</v>
      </c>
      <c r="I698">
        <v>4419.38</v>
      </c>
      <c r="J698" t="s">
        <v>16</v>
      </c>
      <c r="K698">
        <v>0.17</v>
      </c>
      <c r="L698" s="4" t="s">
        <v>17</v>
      </c>
      <c r="M698" t="s">
        <v>18</v>
      </c>
    </row>
    <row r="699" spans="1:13" x14ac:dyDescent="0.3">
      <c r="A699">
        <v>1177</v>
      </c>
      <c r="B699" s="1">
        <v>45064</v>
      </c>
      <c r="C699" t="s">
        <v>29</v>
      </c>
      <c r="D699" t="s">
        <v>20</v>
      </c>
      <c r="E699">
        <v>29530.38</v>
      </c>
      <c r="F699">
        <v>8</v>
      </c>
      <c r="G699" t="s">
        <v>24</v>
      </c>
      <c r="H699" s="6">
        <v>4725.76</v>
      </c>
      <c r="I699">
        <v>5199.01</v>
      </c>
      <c r="J699" t="s">
        <v>25</v>
      </c>
      <c r="K699">
        <v>0.28999999999999998</v>
      </c>
      <c r="L699" s="4" t="s">
        <v>26</v>
      </c>
      <c r="M699" t="s">
        <v>22</v>
      </c>
    </row>
    <row r="700" spans="1:13" x14ac:dyDescent="0.3">
      <c r="A700">
        <v>1454</v>
      </c>
      <c r="B700" s="1">
        <v>45151</v>
      </c>
      <c r="C700" t="s">
        <v>29</v>
      </c>
      <c r="D700" t="s">
        <v>30</v>
      </c>
      <c r="E700">
        <v>229239.71</v>
      </c>
      <c r="F700">
        <v>46</v>
      </c>
      <c r="G700" t="s">
        <v>28</v>
      </c>
      <c r="H700" s="6">
        <v>3812.51</v>
      </c>
      <c r="I700">
        <v>5245.76</v>
      </c>
      <c r="J700" t="s">
        <v>25</v>
      </c>
      <c r="K700">
        <v>0.05</v>
      </c>
      <c r="L700" s="4" t="s">
        <v>26</v>
      </c>
      <c r="M700" t="s">
        <v>22</v>
      </c>
    </row>
    <row r="701" spans="1:13" x14ac:dyDescent="0.3">
      <c r="A701">
        <v>1453</v>
      </c>
      <c r="B701" s="1">
        <v>45369</v>
      </c>
      <c r="C701" t="s">
        <v>29</v>
      </c>
      <c r="D701" t="s">
        <v>20</v>
      </c>
      <c r="E701">
        <v>30223.8</v>
      </c>
      <c r="F701">
        <v>30</v>
      </c>
      <c r="G701" t="s">
        <v>28</v>
      </c>
      <c r="H701" s="6">
        <v>828.11</v>
      </c>
      <c r="I701">
        <v>1007.46</v>
      </c>
      <c r="J701" t="s">
        <v>25</v>
      </c>
      <c r="K701">
        <v>0</v>
      </c>
      <c r="L701" s="4" t="s">
        <v>31</v>
      </c>
      <c r="M701" t="s">
        <v>22</v>
      </c>
    </row>
    <row r="702" spans="1:13" x14ac:dyDescent="0.3">
      <c r="A702">
        <v>1016</v>
      </c>
      <c r="B702" s="1">
        <v>45029</v>
      </c>
      <c r="C702" t="s">
        <v>23</v>
      </c>
      <c r="D702" t="s">
        <v>14</v>
      </c>
      <c r="E702">
        <v>208052.28</v>
      </c>
      <c r="F702">
        <v>49</v>
      </c>
      <c r="G702" t="s">
        <v>28</v>
      </c>
      <c r="H702" s="6">
        <v>3845.22</v>
      </c>
      <c r="I702">
        <v>4824.96</v>
      </c>
      <c r="J702" t="s">
        <v>25</v>
      </c>
      <c r="K702">
        <v>0.12</v>
      </c>
      <c r="L702" s="4" t="s">
        <v>31</v>
      </c>
      <c r="M702" t="s">
        <v>22</v>
      </c>
    </row>
    <row r="703" spans="1:13" x14ac:dyDescent="0.3">
      <c r="A703">
        <v>1078</v>
      </c>
      <c r="B703" s="1">
        <v>45119</v>
      </c>
      <c r="C703" t="s">
        <v>23</v>
      </c>
      <c r="D703" t="s">
        <v>30</v>
      </c>
      <c r="E703">
        <v>16879</v>
      </c>
      <c r="F703">
        <v>9</v>
      </c>
      <c r="G703" t="s">
        <v>15</v>
      </c>
      <c r="H703" s="6">
        <v>1977.12</v>
      </c>
      <c r="I703">
        <v>2180.75</v>
      </c>
      <c r="J703" t="s">
        <v>16</v>
      </c>
      <c r="K703">
        <v>0.14000000000000001</v>
      </c>
      <c r="L703" s="4" t="s">
        <v>31</v>
      </c>
      <c r="M703" t="s">
        <v>22</v>
      </c>
    </row>
    <row r="704" spans="1:13" x14ac:dyDescent="0.3">
      <c r="A704">
        <v>1032</v>
      </c>
      <c r="B704" s="1">
        <v>45534</v>
      </c>
      <c r="C704" t="s">
        <v>29</v>
      </c>
      <c r="D704" t="s">
        <v>27</v>
      </c>
      <c r="E704">
        <v>123882.29</v>
      </c>
      <c r="F704">
        <v>39</v>
      </c>
      <c r="G704" t="s">
        <v>28</v>
      </c>
      <c r="H704" s="6">
        <v>3097.28</v>
      </c>
      <c r="I704">
        <v>3529.41</v>
      </c>
      <c r="J704" t="s">
        <v>25</v>
      </c>
      <c r="K704">
        <v>0.1</v>
      </c>
      <c r="L704" s="4" t="s">
        <v>17</v>
      </c>
      <c r="M704" t="s">
        <v>18</v>
      </c>
    </row>
    <row r="705" spans="1:13" x14ac:dyDescent="0.3">
      <c r="A705">
        <v>1276</v>
      </c>
      <c r="B705" s="1">
        <v>45465</v>
      </c>
      <c r="C705" t="s">
        <v>13</v>
      </c>
      <c r="D705" t="s">
        <v>30</v>
      </c>
      <c r="E705">
        <v>10157.15</v>
      </c>
      <c r="F705">
        <v>5</v>
      </c>
      <c r="G705" t="s">
        <v>15</v>
      </c>
      <c r="H705" s="6">
        <v>2104.8200000000002</v>
      </c>
      <c r="I705">
        <v>2821.43</v>
      </c>
      <c r="J705" t="s">
        <v>25</v>
      </c>
      <c r="K705">
        <v>0.28000000000000003</v>
      </c>
      <c r="L705" s="4" t="s">
        <v>17</v>
      </c>
      <c r="M705" t="s">
        <v>22</v>
      </c>
    </row>
    <row r="706" spans="1:13" x14ac:dyDescent="0.3">
      <c r="A706">
        <v>1070</v>
      </c>
      <c r="B706" s="1">
        <v>44939</v>
      </c>
      <c r="C706" t="s">
        <v>32</v>
      </c>
      <c r="D706" t="s">
        <v>20</v>
      </c>
      <c r="E706">
        <v>173147.93</v>
      </c>
      <c r="F706">
        <v>38</v>
      </c>
      <c r="G706" t="s">
        <v>28</v>
      </c>
      <c r="H706" s="6">
        <v>4879.67</v>
      </c>
      <c r="I706">
        <v>6417.64</v>
      </c>
      <c r="J706" t="s">
        <v>25</v>
      </c>
      <c r="K706">
        <v>0.28999999999999998</v>
      </c>
      <c r="L706" s="4" t="s">
        <v>17</v>
      </c>
      <c r="M706" t="s">
        <v>18</v>
      </c>
    </row>
    <row r="707" spans="1:13" x14ac:dyDescent="0.3">
      <c r="A707">
        <v>1231</v>
      </c>
      <c r="B707" s="1">
        <v>45058</v>
      </c>
      <c r="C707" t="s">
        <v>13</v>
      </c>
      <c r="D707" t="s">
        <v>27</v>
      </c>
      <c r="E707">
        <v>24615.66</v>
      </c>
      <c r="F707">
        <v>5</v>
      </c>
      <c r="G707" t="s">
        <v>15</v>
      </c>
      <c r="H707" s="6">
        <v>4028.84</v>
      </c>
      <c r="I707">
        <v>5351.23</v>
      </c>
      <c r="J707" t="s">
        <v>25</v>
      </c>
      <c r="K707">
        <v>0.08</v>
      </c>
      <c r="L707" s="4" t="s">
        <v>26</v>
      </c>
      <c r="M707" t="s">
        <v>18</v>
      </c>
    </row>
    <row r="708" spans="1:13" x14ac:dyDescent="0.3">
      <c r="A708">
        <v>1318</v>
      </c>
      <c r="B708" s="1">
        <v>45433</v>
      </c>
      <c r="C708" t="s">
        <v>19</v>
      </c>
      <c r="D708" t="s">
        <v>20</v>
      </c>
      <c r="E708">
        <v>171570.42</v>
      </c>
      <c r="F708">
        <v>50</v>
      </c>
      <c r="G708" t="s">
        <v>24</v>
      </c>
      <c r="H708" s="6">
        <v>2848.83</v>
      </c>
      <c r="I708">
        <v>4085.01</v>
      </c>
      <c r="J708" t="s">
        <v>16</v>
      </c>
      <c r="K708">
        <v>0.16</v>
      </c>
      <c r="L708" s="4" t="s">
        <v>26</v>
      </c>
      <c r="M708" t="s">
        <v>22</v>
      </c>
    </row>
    <row r="709" spans="1:13" x14ac:dyDescent="0.3">
      <c r="A709">
        <v>1110</v>
      </c>
      <c r="B709" s="1">
        <v>45656</v>
      </c>
      <c r="C709" t="s">
        <v>23</v>
      </c>
      <c r="D709" t="s">
        <v>30</v>
      </c>
      <c r="E709">
        <v>5406.69</v>
      </c>
      <c r="F709">
        <v>10</v>
      </c>
      <c r="G709" t="s">
        <v>21</v>
      </c>
      <c r="H709" s="6">
        <v>468.6</v>
      </c>
      <c r="I709">
        <v>546.13</v>
      </c>
      <c r="J709" t="s">
        <v>16</v>
      </c>
      <c r="K709">
        <v>0.01</v>
      </c>
      <c r="L709" s="4" t="s">
        <v>31</v>
      </c>
      <c r="M709" t="s">
        <v>22</v>
      </c>
    </row>
    <row r="710" spans="1:13" x14ac:dyDescent="0.3">
      <c r="A710">
        <v>1425</v>
      </c>
      <c r="B710" s="1">
        <v>45273</v>
      </c>
      <c r="C710" t="s">
        <v>32</v>
      </c>
      <c r="D710" t="s">
        <v>20</v>
      </c>
      <c r="E710">
        <v>22752.22</v>
      </c>
      <c r="F710">
        <v>32</v>
      </c>
      <c r="G710" t="s">
        <v>21</v>
      </c>
      <c r="H710" s="6">
        <v>751.01</v>
      </c>
      <c r="I710">
        <v>960.82</v>
      </c>
      <c r="J710" t="s">
        <v>25</v>
      </c>
      <c r="K710">
        <v>0.26</v>
      </c>
      <c r="L710" s="4" t="s">
        <v>26</v>
      </c>
      <c r="M710" t="s">
        <v>18</v>
      </c>
    </row>
    <row r="711" spans="1:13" x14ac:dyDescent="0.3">
      <c r="A711">
        <v>1146</v>
      </c>
      <c r="B711" s="1">
        <v>45491</v>
      </c>
      <c r="C711" t="s">
        <v>32</v>
      </c>
      <c r="D711" t="s">
        <v>27</v>
      </c>
      <c r="E711">
        <v>37488.26</v>
      </c>
      <c r="F711">
        <v>9</v>
      </c>
      <c r="G711" t="s">
        <v>28</v>
      </c>
      <c r="H711" s="6">
        <v>3931.23</v>
      </c>
      <c r="I711">
        <v>5272.61</v>
      </c>
      <c r="J711" t="s">
        <v>25</v>
      </c>
      <c r="K711">
        <v>0.21</v>
      </c>
      <c r="L711" s="4" t="s">
        <v>31</v>
      </c>
      <c r="M711" t="s">
        <v>22</v>
      </c>
    </row>
    <row r="712" spans="1:13" x14ac:dyDescent="0.3">
      <c r="A712">
        <v>1231</v>
      </c>
      <c r="B712" s="1">
        <v>45342</v>
      </c>
      <c r="C712" t="s">
        <v>19</v>
      </c>
      <c r="D712" t="s">
        <v>30</v>
      </c>
      <c r="E712">
        <v>112034.54</v>
      </c>
      <c r="F712">
        <v>36</v>
      </c>
      <c r="G712" t="s">
        <v>21</v>
      </c>
      <c r="H712" s="6">
        <v>2809.76</v>
      </c>
      <c r="I712">
        <v>4041.65</v>
      </c>
      <c r="J712" t="s">
        <v>16</v>
      </c>
      <c r="K712">
        <v>0.23</v>
      </c>
      <c r="L712" s="4" t="s">
        <v>26</v>
      </c>
      <c r="M712" t="s">
        <v>18</v>
      </c>
    </row>
    <row r="713" spans="1:13" x14ac:dyDescent="0.3">
      <c r="A713">
        <v>1185</v>
      </c>
      <c r="B713" s="1">
        <v>45364</v>
      </c>
      <c r="C713" t="s">
        <v>19</v>
      </c>
      <c r="D713" t="s">
        <v>27</v>
      </c>
      <c r="E713">
        <v>6846.23</v>
      </c>
      <c r="F713">
        <v>3</v>
      </c>
      <c r="G713" t="s">
        <v>15</v>
      </c>
      <c r="H713" s="6">
        <v>2363.48</v>
      </c>
      <c r="I713">
        <v>2749.49</v>
      </c>
      <c r="J713" t="s">
        <v>16</v>
      </c>
      <c r="K713">
        <v>0.17</v>
      </c>
      <c r="L713" s="4" t="s">
        <v>17</v>
      </c>
      <c r="M713" t="s">
        <v>18</v>
      </c>
    </row>
    <row r="714" spans="1:13" x14ac:dyDescent="0.3">
      <c r="A714">
        <v>1080</v>
      </c>
      <c r="B714" s="1">
        <v>45036</v>
      </c>
      <c r="C714" t="s">
        <v>29</v>
      </c>
      <c r="D714" t="s">
        <v>30</v>
      </c>
      <c r="E714">
        <v>46391.63</v>
      </c>
      <c r="F714">
        <v>38</v>
      </c>
      <c r="G714" t="s">
        <v>21</v>
      </c>
      <c r="H714" s="6">
        <v>868.81</v>
      </c>
      <c r="I714">
        <v>1258.5899999999999</v>
      </c>
      <c r="J714" t="s">
        <v>25</v>
      </c>
      <c r="K714">
        <v>0.03</v>
      </c>
      <c r="L714" s="4" t="s">
        <v>26</v>
      </c>
      <c r="M714" t="s">
        <v>18</v>
      </c>
    </row>
    <row r="715" spans="1:13" x14ac:dyDescent="0.3">
      <c r="A715">
        <v>1287</v>
      </c>
      <c r="B715" s="1">
        <v>45037</v>
      </c>
      <c r="C715" t="s">
        <v>23</v>
      </c>
      <c r="D715" t="s">
        <v>14</v>
      </c>
      <c r="E715">
        <v>199772.01</v>
      </c>
      <c r="F715">
        <v>48</v>
      </c>
      <c r="G715" t="s">
        <v>24</v>
      </c>
      <c r="H715" s="6">
        <v>4198.6400000000003</v>
      </c>
      <c r="I715">
        <v>5780.44</v>
      </c>
      <c r="J715" t="s">
        <v>16</v>
      </c>
      <c r="K715">
        <v>0.28000000000000003</v>
      </c>
      <c r="L715" s="4" t="s">
        <v>17</v>
      </c>
      <c r="M715" t="s">
        <v>22</v>
      </c>
    </row>
    <row r="716" spans="1:13" x14ac:dyDescent="0.3">
      <c r="A716">
        <v>1229</v>
      </c>
      <c r="B716" s="1">
        <v>45638</v>
      </c>
      <c r="C716" t="s">
        <v>23</v>
      </c>
      <c r="D716" t="s">
        <v>14</v>
      </c>
      <c r="E716">
        <v>54089.16</v>
      </c>
      <c r="F716">
        <v>44</v>
      </c>
      <c r="G716" t="s">
        <v>28</v>
      </c>
      <c r="H716" s="6">
        <v>1287.77</v>
      </c>
      <c r="I716">
        <v>1707.36</v>
      </c>
      <c r="J716" t="s">
        <v>16</v>
      </c>
      <c r="K716">
        <v>0.28000000000000003</v>
      </c>
      <c r="L716" s="4" t="s">
        <v>17</v>
      </c>
      <c r="M716" t="s">
        <v>18</v>
      </c>
    </row>
    <row r="717" spans="1:13" x14ac:dyDescent="0.3">
      <c r="A717">
        <v>1196</v>
      </c>
      <c r="B717" s="1">
        <v>45454</v>
      </c>
      <c r="C717" t="s">
        <v>13</v>
      </c>
      <c r="D717" t="s">
        <v>30</v>
      </c>
      <c r="E717">
        <v>83708.509999999995</v>
      </c>
      <c r="F717">
        <v>29</v>
      </c>
      <c r="G717" t="s">
        <v>24</v>
      </c>
      <c r="H717" s="6">
        <v>2956.85</v>
      </c>
      <c r="I717">
        <v>3436.31</v>
      </c>
      <c r="J717" t="s">
        <v>16</v>
      </c>
      <c r="K717">
        <v>0.16</v>
      </c>
      <c r="L717" s="4" t="s">
        <v>17</v>
      </c>
      <c r="M717" t="s">
        <v>18</v>
      </c>
    </row>
    <row r="718" spans="1:13" x14ac:dyDescent="0.3">
      <c r="A718">
        <v>1158</v>
      </c>
      <c r="B718" s="1">
        <v>45144</v>
      </c>
      <c r="C718" t="s">
        <v>29</v>
      </c>
      <c r="D718" t="s">
        <v>20</v>
      </c>
      <c r="E718">
        <v>18001.080000000002</v>
      </c>
      <c r="F718">
        <v>5</v>
      </c>
      <c r="G718" t="s">
        <v>15</v>
      </c>
      <c r="H718" s="6">
        <v>3452.59</v>
      </c>
      <c r="I718">
        <v>4000.24</v>
      </c>
      <c r="J718" t="s">
        <v>16</v>
      </c>
      <c r="K718">
        <v>0.1</v>
      </c>
      <c r="L718" s="4" t="s">
        <v>26</v>
      </c>
      <c r="M718" t="s">
        <v>18</v>
      </c>
    </row>
    <row r="719" spans="1:13" x14ac:dyDescent="0.3">
      <c r="A719">
        <v>1407</v>
      </c>
      <c r="B719" s="1">
        <v>45650</v>
      </c>
      <c r="C719" t="s">
        <v>29</v>
      </c>
      <c r="D719" t="s">
        <v>20</v>
      </c>
      <c r="E719">
        <v>68290</v>
      </c>
      <c r="F719">
        <v>18</v>
      </c>
      <c r="G719" t="s">
        <v>24</v>
      </c>
      <c r="H719" s="6">
        <v>3610.45</v>
      </c>
      <c r="I719">
        <v>4863.96</v>
      </c>
      <c r="J719" t="s">
        <v>25</v>
      </c>
      <c r="K719">
        <v>0.22</v>
      </c>
      <c r="L719" s="4" t="s">
        <v>17</v>
      </c>
      <c r="M719" t="s">
        <v>22</v>
      </c>
    </row>
    <row r="720" spans="1:13" x14ac:dyDescent="0.3">
      <c r="A720">
        <v>1095</v>
      </c>
      <c r="B720" s="1">
        <v>45492</v>
      </c>
      <c r="C720" t="s">
        <v>29</v>
      </c>
      <c r="D720" t="s">
        <v>27</v>
      </c>
      <c r="E720">
        <v>25734.62</v>
      </c>
      <c r="F720">
        <v>39</v>
      </c>
      <c r="G720" t="s">
        <v>15</v>
      </c>
      <c r="H720" s="6">
        <v>793.18</v>
      </c>
      <c r="I720">
        <v>942.66</v>
      </c>
      <c r="J720" t="s">
        <v>25</v>
      </c>
      <c r="K720">
        <v>0.3</v>
      </c>
      <c r="L720" s="4" t="s">
        <v>26</v>
      </c>
      <c r="M720" t="s">
        <v>18</v>
      </c>
    </row>
    <row r="721" spans="1:13" x14ac:dyDescent="0.3">
      <c r="A721">
        <v>1348</v>
      </c>
      <c r="B721" s="1">
        <v>45611</v>
      </c>
      <c r="C721" t="s">
        <v>29</v>
      </c>
      <c r="D721" t="s">
        <v>27</v>
      </c>
      <c r="E721">
        <v>6793.85</v>
      </c>
      <c r="F721">
        <v>14</v>
      </c>
      <c r="G721" t="s">
        <v>15</v>
      </c>
      <c r="H721" s="6">
        <v>629.48</v>
      </c>
      <c r="I721">
        <v>693.25</v>
      </c>
      <c r="J721" t="s">
        <v>16</v>
      </c>
      <c r="K721">
        <v>0.3</v>
      </c>
      <c r="L721" s="4" t="s">
        <v>17</v>
      </c>
      <c r="M721" t="s">
        <v>22</v>
      </c>
    </row>
    <row r="722" spans="1:13" x14ac:dyDescent="0.3">
      <c r="A722">
        <v>1175</v>
      </c>
      <c r="B722" s="1">
        <v>45186</v>
      </c>
      <c r="C722" t="s">
        <v>23</v>
      </c>
      <c r="D722" t="s">
        <v>30</v>
      </c>
      <c r="E722">
        <v>28130.17</v>
      </c>
      <c r="F722">
        <v>17</v>
      </c>
      <c r="G722" t="s">
        <v>21</v>
      </c>
      <c r="H722" s="6">
        <v>1891.62</v>
      </c>
      <c r="I722">
        <v>2363.88</v>
      </c>
      <c r="J722" t="s">
        <v>16</v>
      </c>
      <c r="K722">
        <v>0.3</v>
      </c>
      <c r="L722" s="4" t="s">
        <v>17</v>
      </c>
      <c r="M722" t="s">
        <v>18</v>
      </c>
    </row>
    <row r="723" spans="1:13" x14ac:dyDescent="0.3">
      <c r="A723">
        <v>1377</v>
      </c>
      <c r="B723" s="1">
        <v>45087</v>
      </c>
      <c r="C723" t="s">
        <v>23</v>
      </c>
      <c r="D723" t="s">
        <v>27</v>
      </c>
      <c r="E723">
        <v>13630.32</v>
      </c>
      <c r="F723">
        <v>22</v>
      </c>
      <c r="G723" t="s">
        <v>21</v>
      </c>
      <c r="H723" s="6">
        <v>560.6</v>
      </c>
      <c r="I723">
        <v>826.08</v>
      </c>
      <c r="J723" t="s">
        <v>16</v>
      </c>
      <c r="K723">
        <v>0.25</v>
      </c>
      <c r="L723" s="4" t="s">
        <v>17</v>
      </c>
      <c r="M723" t="s">
        <v>22</v>
      </c>
    </row>
    <row r="724" spans="1:13" x14ac:dyDescent="0.3">
      <c r="A724">
        <v>1210</v>
      </c>
      <c r="B724" s="1">
        <v>45493</v>
      </c>
      <c r="C724" t="s">
        <v>29</v>
      </c>
      <c r="D724" t="s">
        <v>20</v>
      </c>
      <c r="E724">
        <v>6911.49</v>
      </c>
      <c r="F724">
        <v>3</v>
      </c>
      <c r="G724" t="s">
        <v>21</v>
      </c>
      <c r="H724" s="6">
        <v>1817.88</v>
      </c>
      <c r="I724">
        <v>2617.9899999999998</v>
      </c>
      <c r="J724" t="s">
        <v>25</v>
      </c>
      <c r="K724">
        <v>0.12</v>
      </c>
      <c r="L724" s="4" t="s">
        <v>31</v>
      </c>
      <c r="M724" t="s">
        <v>22</v>
      </c>
    </row>
    <row r="725" spans="1:13" x14ac:dyDescent="0.3">
      <c r="A725">
        <v>1082</v>
      </c>
      <c r="B725" s="1">
        <v>45521</v>
      </c>
      <c r="C725" t="s">
        <v>13</v>
      </c>
      <c r="D725" t="s">
        <v>27</v>
      </c>
      <c r="E725">
        <v>40442.54</v>
      </c>
      <c r="F725">
        <v>42</v>
      </c>
      <c r="G725" t="s">
        <v>28</v>
      </c>
      <c r="H725" s="6">
        <v>959.48</v>
      </c>
      <c r="I725">
        <v>1301.24</v>
      </c>
      <c r="J725" t="s">
        <v>25</v>
      </c>
      <c r="K725">
        <v>0.26</v>
      </c>
      <c r="L725" s="4" t="s">
        <v>26</v>
      </c>
      <c r="M725" t="s">
        <v>22</v>
      </c>
    </row>
    <row r="726" spans="1:13" x14ac:dyDescent="0.3">
      <c r="A726">
        <v>1078</v>
      </c>
      <c r="B726" s="1">
        <v>45000</v>
      </c>
      <c r="C726" t="s">
        <v>32</v>
      </c>
      <c r="D726" t="s">
        <v>14</v>
      </c>
      <c r="E726">
        <v>166626.04999999999</v>
      </c>
      <c r="F726">
        <v>41</v>
      </c>
      <c r="G726" t="s">
        <v>15</v>
      </c>
      <c r="H726" s="6">
        <v>3169.65</v>
      </c>
      <c r="I726">
        <v>4064.05</v>
      </c>
      <c r="J726" t="s">
        <v>25</v>
      </c>
      <c r="K726">
        <v>0</v>
      </c>
      <c r="L726" s="4" t="s">
        <v>17</v>
      </c>
      <c r="M726" t="s">
        <v>18</v>
      </c>
    </row>
    <row r="727" spans="1:13" x14ac:dyDescent="0.3">
      <c r="A727">
        <v>1272</v>
      </c>
      <c r="B727" s="1">
        <v>45537</v>
      </c>
      <c r="C727" t="s">
        <v>32</v>
      </c>
      <c r="D727" t="s">
        <v>14</v>
      </c>
      <c r="E727">
        <v>116857.74</v>
      </c>
      <c r="F727">
        <v>41</v>
      </c>
      <c r="G727" t="s">
        <v>24</v>
      </c>
      <c r="H727" s="6">
        <v>2319.65</v>
      </c>
      <c r="I727">
        <v>3475.84</v>
      </c>
      <c r="J727" t="s">
        <v>16</v>
      </c>
      <c r="K727">
        <v>0.18</v>
      </c>
      <c r="L727" s="4" t="s">
        <v>26</v>
      </c>
      <c r="M727" t="s">
        <v>18</v>
      </c>
    </row>
    <row r="728" spans="1:13" x14ac:dyDescent="0.3">
      <c r="A728">
        <v>1434</v>
      </c>
      <c r="B728" s="1">
        <v>44986</v>
      </c>
      <c r="C728" t="s">
        <v>13</v>
      </c>
      <c r="D728" t="s">
        <v>14</v>
      </c>
      <c r="E728">
        <v>13356.96</v>
      </c>
      <c r="F728">
        <v>9</v>
      </c>
      <c r="G728" t="s">
        <v>28</v>
      </c>
      <c r="H728" s="6">
        <v>1351.94</v>
      </c>
      <c r="I728">
        <v>1788.08</v>
      </c>
      <c r="J728" t="s">
        <v>16</v>
      </c>
      <c r="K728">
        <v>0.17</v>
      </c>
      <c r="L728" s="4" t="s">
        <v>31</v>
      </c>
      <c r="M728" t="s">
        <v>22</v>
      </c>
    </row>
    <row r="729" spans="1:13" x14ac:dyDescent="0.3">
      <c r="A729">
        <v>1128</v>
      </c>
      <c r="B729" s="1">
        <v>45030</v>
      </c>
      <c r="C729" t="s">
        <v>29</v>
      </c>
      <c r="D729" t="s">
        <v>20</v>
      </c>
      <c r="E729">
        <v>15421.96</v>
      </c>
      <c r="F729">
        <v>16</v>
      </c>
      <c r="G729" t="s">
        <v>24</v>
      </c>
      <c r="H729" s="6">
        <v>876.5</v>
      </c>
      <c r="I729">
        <v>1095.31</v>
      </c>
      <c r="J729" t="s">
        <v>25</v>
      </c>
      <c r="K729">
        <v>0.12</v>
      </c>
      <c r="L729" s="4" t="s">
        <v>17</v>
      </c>
      <c r="M729" t="s">
        <v>18</v>
      </c>
    </row>
    <row r="730" spans="1:13" x14ac:dyDescent="0.3">
      <c r="A730">
        <v>1395</v>
      </c>
      <c r="B730" s="1">
        <v>45193</v>
      </c>
      <c r="C730" t="s">
        <v>23</v>
      </c>
      <c r="D730" t="s">
        <v>20</v>
      </c>
      <c r="E730">
        <v>3520.61</v>
      </c>
      <c r="F730">
        <v>31</v>
      </c>
      <c r="G730" t="s">
        <v>28</v>
      </c>
      <c r="H730" s="6">
        <v>125.15</v>
      </c>
      <c r="I730">
        <v>162.24</v>
      </c>
      <c r="J730" t="s">
        <v>16</v>
      </c>
      <c r="K730">
        <v>0.3</v>
      </c>
      <c r="L730" s="4" t="s">
        <v>17</v>
      </c>
      <c r="M730" t="s">
        <v>22</v>
      </c>
    </row>
    <row r="731" spans="1:13" x14ac:dyDescent="0.3">
      <c r="A731">
        <v>1028</v>
      </c>
      <c r="B731" s="1">
        <v>45347</v>
      </c>
      <c r="C731" t="s">
        <v>32</v>
      </c>
      <c r="D731" t="s">
        <v>20</v>
      </c>
      <c r="E731">
        <v>99908.78</v>
      </c>
      <c r="F731">
        <v>50</v>
      </c>
      <c r="G731" t="s">
        <v>28</v>
      </c>
      <c r="H731" s="6">
        <v>1606.31</v>
      </c>
      <c r="I731">
        <v>2323.46</v>
      </c>
      <c r="J731" t="s">
        <v>25</v>
      </c>
      <c r="K731">
        <v>0.14000000000000001</v>
      </c>
      <c r="L731" s="4" t="s">
        <v>26</v>
      </c>
      <c r="M731" t="s">
        <v>22</v>
      </c>
    </row>
    <row r="732" spans="1:13" x14ac:dyDescent="0.3">
      <c r="A732">
        <v>1432</v>
      </c>
      <c r="B732" s="1">
        <v>45457</v>
      </c>
      <c r="C732" t="s">
        <v>19</v>
      </c>
      <c r="D732" t="s">
        <v>20</v>
      </c>
      <c r="E732">
        <v>46714.559999999998</v>
      </c>
      <c r="F732">
        <v>30</v>
      </c>
      <c r="G732" t="s">
        <v>21</v>
      </c>
      <c r="H732" s="6">
        <v>1415.33</v>
      </c>
      <c r="I732">
        <v>1922.41</v>
      </c>
      <c r="J732" t="s">
        <v>25</v>
      </c>
      <c r="K732">
        <v>0.19</v>
      </c>
      <c r="L732" s="4" t="s">
        <v>26</v>
      </c>
      <c r="M732" t="s">
        <v>22</v>
      </c>
    </row>
    <row r="733" spans="1:13" x14ac:dyDescent="0.3">
      <c r="A733">
        <v>1278</v>
      </c>
      <c r="B733" s="1">
        <v>45295</v>
      </c>
      <c r="C733" t="s">
        <v>19</v>
      </c>
      <c r="D733" t="s">
        <v>30</v>
      </c>
      <c r="E733">
        <v>17332.330000000002</v>
      </c>
      <c r="F733">
        <v>11</v>
      </c>
      <c r="G733" t="s">
        <v>28</v>
      </c>
      <c r="H733" s="6">
        <v>1668.97</v>
      </c>
      <c r="I733">
        <v>2046.32</v>
      </c>
      <c r="J733" t="s">
        <v>16</v>
      </c>
      <c r="K733">
        <v>0.23</v>
      </c>
      <c r="L733" s="4" t="s">
        <v>26</v>
      </c>
      <c r="M733" t="s">
        <v>22</v>
      </c>
    </row>
    <row r="734" spans="1:13" x14ac:dyDescent="0.3">
      <c r="A734">
        <v>1337</v>
      </c>
      <c r="B734" s="1">
        <v>45196</v>
      </c>
      <c r="C734" t="s">
        <v>13</v>
      </c>
      <c r="D734" t="s">
        <v>27</v>
      </c>
      <c r="E734">
        <v>61480.5</v>
      </c>
      <c r="F734">
        <v>28</v>
      </c>
      <c r="G734" t="s">
        <v>24</v>
      </c>
      <c r="H734" s="6">
        <v>2010.06</v>
      </c>
      <c r="I734">
        <v>2523.83</v>
      </c>
      <c r="J734" t="s">
        <v>25</v>
      </c>
      <c r="K734">
        <v>0.13</v>
      </c>
      <c r="L734" s="4" t="s">
        <v>31</v>
      </c>
      <c r="M734" t="s">
        <v>22</v>
      </c>
    </row>
    <row r="735" spans="1:13" x14ac:dyDescent="0.3">
      <c r="A735">
        <v>1188</v>
      </c>
      <c r="B735" s="1">
        <v>45570</v>
      </c>
      <c r="C735" t="s">
        <v>29</v>
      </c>
      <c r="D735" t="s">
        <v>30</v>
      </c>
      <c r="E735">
        <v>30509.46</v>
      </c>
      <c r="F735">
        <v>36</v>
      </c>
      <c r="G735" t="s">
        <v>21</v>
      </c>
      <c r="H735" s="6">
        <v>816.49</v>
      </c>
      <c r="I735">
        <v>1129.98</v>
      </c>
      <c r="J735" t="s">
        <v>16</v>
      </c>
      <c r="K735">
        <v>0.25</v>
      </c>
      <c r="L735" s="4" t="s">
        <v>17</v>
      </c>
      <c r="M735" t="s">
        <v>18</v>
      </c>
    </row>
    <row r="736" spans="1:13" x14ac:dyDescent="0.3">
      <c r="A736">
        <v>1342</v>
      </c>
      <c r="B736" s="1">
        <v>45575</v>
      </c>
      <c r="C736" t="s">
        <v>32</v>
      </c>
      <c r="D736" t="s">
        <v>20</v>
      </c>
      <c r="E736">
        <v>68517.17</v>
      </c>
      <c r="F736">
        <v>17</v>
      </c>
      <c r="G736" t="s">
        <v>21</v>
      </c>
      <c r="H736" s="6">
        <v>3910.76</v>
      </c>
      <c r="I736">
        <v>4855.93</v>
      </c>
      <c r="J736" t="s">
        <v>16</v>
      </c>
      <c r="K736">
        <v>0.17</v>
      </c>
      <c r="L736" s="4" t="s">
        <v>31</v>
      </c>
      <c r="M736" t="s">
        <v>22</v>
      </c>
    </row>
    <row r="737" spans="1:13" x14ac:dyDescent="0.3">
      <c r="A737">
        <v>1059</v>
      </c>
      <c r="B737" s="1">
        <v>45333</v>
      </c>
      <c r="C737" t="s">
        <v>29</v>
      </c>
      <c r="D737" t="s">
        <v>30</v>
      </c>
      <c r="E737">
        <v>115075.3</v>
      </c>
      <c r="F737">
        <v>28</v>
      </c>
      <c r="G737" t="s">
        <v>24</v>
      </c>
      <c r="H737" s="6">
        <v>3576.18</v>
      </c>
      <c r="I737">
        <v>5137.29</v>
      </c>
      <c r="J737" t="s">
        <v>25</v>
      </c>
      <c r="K737">
        <v>0.2</v>
      </c>
      <c r="L737" s="4" t="s">
        <v>17</v>
      </c>
      <c r="M737" t="s">
        <v>18</v>
      </c>
    </row>
    <row r="738" spans="1:13" x14ac:dyDescent="0.3">
      <c r="A738">
        <v>1242</v>
      </c>
      <c r="B738" s="1">
        <v>44989</v>
      </c>
      <c r="C738" t="s">
        <v>32</v>
      </c>
      <c r="D738" t="s">
        <v>14</v>
      </c>
      <c r="E738">
        <v>25738.27</v>
      </c>
      <c r="F738">
        <v>14</v>
      </c>
      <c r="G738" t="s">
        <v>24</v>
      </c>
      <c r="H738" s="6">
        <v>1563.87</v>
      </c>
      <c r="I738">
        <v>2242.0100000000002</v>
      </c>
      <c r="J738" t="s">
        <v>16</v>
      </c>
      <c r="K738">
        <v>0.18</v>
      </c>
      <c r="L738" s="4" t="s">
        <v>31</v>
      </c>
      <c r="M738" t="s">
        <v>22</v>
      </c>
    </row>
    <row r="739" spans="1:13" x14ac:dyDescent="0.3">
      <c r="A739">
        <v>1359</v>
      </c>
      <c r="B739" s="1">
        <v>45577</v>
      </c>
      <c r="C739" t="s">
        <v>13</v>
      </c>
      <c r="D739" t="s">
        <v>20</v>
      </c>
      <c r="E739">
        <v>23693.97</v>
      </c>
      <c r="F739">
        <v>13</v>
      </c>
      <c r="G739" t="s">
        <v>24</v>
      </c>
      <c r="H739" s="6">
        <v>1629.16</v>
      </c>
      <c r="I739">
        <v>2047.88</v>
      </c>
      <c r="J739" t="s">
        <v>16</v>
      </c>
      <c r="K739">
        <v>0.11</v>
      </c>
      <c r="L739" s="4" t="s">
        <v>17</v>
      </c>
      <c r="M739" t="s">
        <v>18</v>
      </c>
    </row>
    <row r="740" spans="1:13" x14ac:dyDescent="0.3">
      <c r="A740">
        <v>1448</v>
      </c>
      <c r="B740" s="1">
        <v>45605</v>
      </c>
      <c r="C740" t="s">
        <v>13</v>
      </c>
      <c r="D740" t="s">
        <v>27</v>
      </c>
      <c r="E740">
        <v>11583.67</v>
      </c>
      <c r="F740">
        <v>11</v>
      </c>
      <c r="G740" t="s">
        <v>24</v>
      </c>
      <c r="H740" s="6">
        <v>830.36</v>
      </c>
      <c r="I740">
        <v>1196.6600000000001</v>
      </c>
      <c r="J740" t="s">
        <v>16</v>
      </c>
      <c r="K740">
        <v>0.12</v>
      </c>
      <c r="L740" s="4" t="s">
        <v>17</v>
      </c>
      <c r="M740" t="s">
        <v>22</v>
      </c>
    </row>
    <row r="741" spans="1:13" x14ac:dyDescent="0.3">
      <c r="A741">
        <v>1023</v>
      </c>
      <c r="B741" s="1">
        <v>45523</v>
      </c>
      <c r="C741" t="s">
        <v>19</v>
      </c>
      <c r="D741" t="s">
        <v>20</v>
      </c>
      <c r="E741">
        <v>21029</v>
      </c>
      <c r="F741">
        <v>38</v>
      </c>
      <c r="G741" t="s">
        <v>28</v>
      </c>
      <c r="H741" s="6">
        <v>400.66</v>
      </c>
      <c r="I741">
        <v>570.51</v>
      </c>
      <c r="J741" t="s">
        <v>16</v>
      </c>
      <c r="K741">
        <v>0.03</v>
      </c>
      <c r="L741" s="4" t="s">
        <v>26</v>
      </c>
      <c r="M741" t="s">
        <v>18</v>
      </c>
    </row>
    <row r="742" spans="1:13" x14ac:dyDescent="0.3">
      <c r="A742">
        <v>1356</v>
      </c>
      <c r="B742" s="1">
        <v>45466</v>
      </c>
      <c r="C742" t="s">
        <v>29</v>
      </c>
      <c r="D742" t="s">
        <v>20</v>
      </c>
      <c r="E742">
        <v>40437.61</v>
      </c>
      <c r="F742">
        <v>19</v>
      </c>
      <c r="G742" t="s">
        <v>21</v>
      </c>
      <c r="H742" s="6">
        <v>2053.08</v>
      </c>
      <c r="I742">
        <v>2764.02</v>
      </c>
      <c r="J742" t="s">
        <v>25</v>
      </c>
      <c r="K742">
        <v>0.23</v>
      </c>
      <c r="L742" s="4" t="s">
        <v>31</v>
      </c>
      <c r="M742" t="s">
        <v>18</v>
      </c>
    </row>
    <row r="743" spans="1:13" x14ac:dyDescent="0.3">
      <c r="A743">
        <v>1061</v>
      </c>
      <c r="B743" s="1">
        <v>45294</v>
      </c>
      <c r="C743" t="s">
        <v>19</v>
      </c>
      <c r="D743" t="s">
        <v>20</v>
      </c>
      <c r="E743">
        <v>15857.88</v>
      </c>
      <c r="F743">
        <v>16</v>
      </c>
      <c r="G743" t="s">
        <v>21</v>
      </c>
      <c r="H743" s="6">
        <v>1098.57</v>
      </c>
      <c r="I743">
        <v>1321.49</v>
      </c>
      <c r="J743" t="s">
        <v>16</v>
      </c>
      <c r="K743">
        <v>0.25</v>
      </c>
      <c r="L743" s="4" t="s">
        <v>31</v>
      </c>
      <c r="M743" t="s">
        <v>22</v>
      </c>
    </row>
    <row r="744" spans="1:13" x14ac:dyDescent="0.3">
      <c r="A744">
        <v>1225</v>
      </c>
      <c r="B744" s="1">
        <v>44980</v>
      </c>
      <c r="C744" t="s">
        <v>29</v>
      </c>
      <c r="D744" t="s">
        <v>30</v>
      </c>
      <c r="E744">
        <v>7140.99</v>
      </c>
      <c r="F744">
        <v>16</v>
      </c>
      <c r="G744" t="s">
        <v>21</v>
      </c>
      <c r="H744" s="6">
        <v>363.48</v>
      </c>
      <c r="I744">
        <v>455.42</v>
      </c>
      <c r="J744" t="s">
        <v>25</v>
      </c>
      <c r="K744">
        <v>0.02</v>
      </c>
      <c r="L744" s="4" t="s">
        <v>26</v>
      </c>
      <c r="M744" t="s">
        <v>18</v>
      </c>
    </row>
    <row r="745" spans="1:13" x14ac:dyDescent="0.3">
      <c r="A745">
        <v>1390</v>
      </c>
      <c r="B745" s="1">
        <v>44968</v>
      </c>
      <c r="C745" t="s">
        <v>19</v>
      </c>
      <c r="D745" t="s">
        <v>30</v>
      </c>
      <c r="E745">
        <v>1971.41</v>
      </c>
      <c r="F745">
        <v>20</v>
      </c>
      <c r="G745" t="s">
        <v>24</v>
      </c>
      <c r="H745" s="6">
        <v>95.03</v>
      </c>
      <c r="I745">
        <v>105.99</v>
      </c>
      <c r="J745" t="s">
        <v>16</v>
      </c>
      <c r="K745">
        <v>7.0000000000000007E-2</v>
      </c>
      <c r="L745" s="4" t="s">
        <v>26</v>
      </c>
      <c r="M745" t="s">
        <v>18</v>
      </c>
    </row>
    <row r="746" spans="1:13" x14ac:dyDescent="0.3">
      <c r="A746">
        <v>1392</v>
      </c>
      <c r="B746" s="1">
        <v>45445</v>
      </c>
      <c r="C746" t="s">
        <v>23</v>
      </c>
      <c r="D746" t="s">
        <v>27</v>
      </c>
      <c r="E746">
        <v>23031.9</v>
      </c>
      <c r="F746">
        <v>49</v>
      </c>
      <c r="G746" t="s">
        <v>15</v>
      </c>
      <c r="H746" s="6">
        <v>486.7</v>
      </c>
      <c r="I746">
        <v>559.57000000000005</v>
      </c>
      <c r="J746" t="s">
        <v>25</v>
      </c>
      <c r="K746">
        <v>0.16</v>
      </c>
      <c r="L746" s="4" t="s">
        <v>31</v>
      </c>
      <c r="M746" t="s">
        <v>22</v>
      </c>
    </row>
    <row r="747" spans="1:13" x14ac:dyDescent="0.3">
      <c r="A747">
        <v>1114</v>
      </c>
      <c r="B747" s="1">
        <v>45329</v>
      </c>
      <c r="C747" t="s">
        <v>23</v>
      </c>
      <c r="D747" t="s">
        <v>30</v>
      </c>
      <c r="E747">
        <v>9206.48</v>
      </c>
      <c r="F747">
        <v>8</v>
      </c>
      <c r="G747" t="s">
        <v>28</v>
      </c>
      <c r="H747" s="6">
        <v>971.37</v>
      </c>
      <c r="I747">
        <v>1322.77</v>
      </c>
      <c r="J747" t="s">
        <v>16</v>
      </c>
      <c r="K747">
        <v>0.13</v>
      </c>
      <c r="L747" s="4" t="s">
        <v>26</v>
      </c>
      <c r="M747" t="s">
        <v>22</v>
      </c>
    </row>
    <row r="748" spans="1:13" x14ac:dyDescent="0.3">
      <c r="A748">
        <v>1230</v>
      </c>
      <c r="B748" s="1">
        <v>45391</v>
      </c>
      <c r="C748" t="s">
        <v>23</v>
      </c>
      <c r="D748" t="s">
        <v>20</v>
      </c>
      <c r="E748">
        <v>84575.61</v>
      </c>
      <c r="F748">
        <v>42</v>
      </c>
      <c r="G748" t="s">
        <v>15</v>
      </c>
      <c r="H748" s="6">
        <v>1586.94</v>
      </c>
      <c r="I748">
        <v>2237.4499999999998</v>
      </c>
      <c r="J748" t="s">
        <v>16</v>
      </c>
      <c r="K748">
        <v>0.1</v>
      </c>
      <c r="L748" s="4" t="s">
        <v>17</v>
      </c>
      <c r="M748" t="s">
        <v>18</v>
      </c>
    </row>
    <row r="749" spans="1:13" x14ac:dyDescent="0.3">
      <c r="A749">
        <v>1390</v>
      </c>
      <c r="B749" s="1">
        <v>45135</v>
      </c>
      <c r="C749" t="s">
        <v>23</v>
      </c>
      <c r="D749" t="s">
        <v>14</v>
      </c>
      <c r="E749">
        <v>146930.89000000001</v>
      </c>
      <c r="F749">
        <v>32</v>
      </c>
      <c r="G749" t="s">
        <v>15</v>
      </c>
      <c r="H749" s="6">
        <v>4221.41</v>
      </c>
      <c r="I749">
        <v>5277.69</v>
      </c>
      <c r="J749" t="s">
        <v>16</v>
      </c>
      <c r="K749">
        <v>0.13</v>
      </c>
      <c r="L749" s="4" t="s">
        <v>17</v>
      </c>
      <c r="M749" t="s">
        <v>22</v>
      </c>
    </row>
    <row r="750" spans="1:13" x14ac:dyDescent="0.3">
      <c r="A750">
        <v>1377</v>
      </c>
      <c r="B750" s="1">
        <v>45549</v>
      </c>
      <c r="C750" t="s">
        <v>32</v>
      </c>
      <c r="D750" t="s">
        <v>20</v>
      </c>
      <c r="E750">
        <v>26907.34</v>
      </c>
      <c r="F750">
        <v>33</v>
      </c>
      <c r="G750" t="s">
        <v>28</v>
      </c>
      <c r="H750" s="6">
        <v>872.41</v>
      </c>
      <c r="I750">
        <v>1164.82</v>
      </c>
      <c r="J750" t="s">
        <v>25</v>
      </c>
      <c r="K750">
        <v>0.3</v>
      </c>
      <c r="L750" s="4" t="s">
        <v>31</v>
      </c>
      <c r="M750" t="s">
        <v>22</v>
      </c>
    </row>
    <row r="751" spans="1:13" x14ac:dyDescent="0.3">
      <c r="A751">
        <v>1017</v>
      </c>
      <c r="B751" s="1">
        <v>45618</v>
      </c>
      <c r="C751" t="s">
        <v>23</v>
      </c>
      <c r="D751" t="s">
        <v>20</v>
      </c>
      <c r="E751">
        <v>16697.810000000001</v>
      </c>
      <c r="F751">
        <v>17</v>
      </c>
      <c r="G751" t="s">
        <v>21</v>
      </c>
      <c r="H751" s="6">
        <v>1071.31</v>
      </c>
      <c r="I751">
        <v>1227.78</v>
      </c>
      <c r="J751" t="s">
        <v>16</v>
      </c>
      <c r="K751">
        <v>0.2</v>
      </c>
      <c r="L751" s="4" t="s">
        <v>17</v>
      </c>
      <c r="M751" t="s">
        <v>18</v>
      </c>
    </row>
    <row r="752" spans="1:13" x14ac:dyDescent="0.3">
      <c r="A752">
        <v>1123</v>
      </c>
      <c r="B752" s="1">
        <v>45074</v>
      </c>
      <c r="C752" t="s">
        <v>13</v>
      </c>
      <c r="D752" t="s">
        <v>30</v>
      </c>
      <c r="E752">
        <v>135725.51999999999</v>
      </c>
      <c r="F752">
        <v>39</v>
      </c>
      <c r="G752" t="s">
        <v>21</v>
      </c>
      <c r="H752" s="6">
        <v>3368.34</v>
      </c>
      <c r="I752">
        <v>4833.53</v>
      </c>
      <c r="J752" t="s">
        <v>16</v>
      </c>
      <c r="K752">
        <v>0.28000000000000003</v>
      </c>
      <c r="L752" s="4" t="s">
        <v>31</v>
      </c>
      <c r="M752" t="s">
        <v>22</v>
      </c>
    </row>
    <row r="753" spans="1:13" x14ac:dyDescent="0.3">
      <c r="A753">
        <v>1422</v>
      </c>
      <c r="B753" s="1">
        <v>45053</v>
      </c>
      <c r="C753" t="s">
        <v>13</v>
      </c>
      <c r="D753" t="s">
        <v>20</v>
      </c>
      <c r="E753">
        <v>92443.76</v>
      </c>
      <c r="F753">
        <v>19</v>
      </c>
      <c r="G753" t="s">
        <v>21</v>
      </c>
      <c r="H753" s="6">
        <v>4374.04</v>
      </c>
      <c r="I753">
        <v>5466.81</v>
      </c>
      <c r="J753" t="s">
        <v>25</v>
      </c>
      <c r="K753">
        <v>0.11</v>
      </c>
      <c r="L753" s="4" t="s">
        <v>31</v>
      </c>
      <c r="M753" t="s">
        <v>22</v>
      </c>
    </row>
    <row r="754" spans="1:13" x14ac:dyDescent="0.3">
      <c r="A754">
        <v>1382</v>
      </c>
      <c r="B754" s="1">
        <v>44967</v>
      </c>
      <c r="C754" t="s">
        <v>32</v>
      </c>
      <c r="D754" t="s">
        <v>20</v>
      </c>
      <c r="E754">
        <v>2433.0300000000002</v>
      </c>
      <c r="F754">
        <v>2</v>
      </c>
      <c r="G754" t="s">
        <v>28</v>
      </c>
      <c r="H754" s="6">
        <v>1063.52</v>
      </c>
      <c r="I754">
        <v>1448.23</v>
      </c>
      <c r="J754" t="s">
        <v>16</v>
      </c>
      <c r="K754">
        <v>0.16</v>
      </c>
      <c r="L754" s="4" t="s">
        <v>31</v>
      </c>
      <c r="M754" t="s">
        <v>18</v>
      </c>
    </row>
    <row r="755" spans="1:13" x14ac:dyDescent="0.3">
      <c r="A755">
        <v>1180</v>
      </c>
      <c r="B755" s="1">
        <v>45111</v>
      </c>
      <c r="C755" t="s">
        <v>23</v>
      </c>
      <c r="D755" t="s">
        <v>20</v>
      </c>
      <c r="E755">
        <v>125133.94</v>
      </c>
      <c r="F755">
        <v>48</v>
      </c>
      <c r="G755" t="s">
        <v>21</v>
      </c>
      <c r="H755" s="6">
        <v>1839.43</v>
      </c>
      <c r="I755">
        <v>2633.29</v>
      </c>
      <c r="J755" t="s">
        <v>25</v>
      </c>
      <c r="K755">
        <v>0.01</v>
      </c>
      <c r="L755" s="4" t="s">
        <v>17</v>
      </c>
      <c r="M755" t="s">
        <v>18</v>
      </c>
    </row>
    <row r="756" spans="1:13" x14ac:dyDescent="0.3">
      <c r="A756">
        <v>1394</v>
      </c>
      <c r="B756" s="1">
        <v>45000</v>
      </c>
      <c r="C756" t="s">
        <v>23</v>
      </c>
      <c r="D756" t="s">
        <v>20</v>
      </c>
      <c r="E756">
        <v>13230.5</v>
      </c>
      <c r="F756">
        <v>23</v>
      </c>
      <c r="G756" t="s">
        <v>28</v>
      </c>
      <c r="H756" s="6">
        <v>506.55</v>
      </c>
      <c r="I756">
        <v>593.03</v>
      </c>
      <c r="J756" t="s">
        <v>16</v>
      </c>
      <c r="K756">
        <v>0.03</v>
      </c>
      <c r="L756" s="4" t="s">
        <v>31</v>
      </c>
      <c r="M756" t="s">
        <v>22</v>
      </c>
    </row>
    <row r="757" spans="1:13" x14ac:dyDescent="0.3">
      <c r="A757">
        <v>1404</v>
      </c>
      <c r="B757" s="1">
        <v>45566</v>
      </c>
      <c r="C757" t="s">
        <v>23</v>
      </c>
      <c r="D757" t="s">
        <v>14</v>
      </c>
      <c r="E757">
        <v>80332.89</v>
      </c>
      <c r="F757">
        <v>26</v>
      </c>
      <c r="G757" t="s">
        <v>24</v>
      </c>
      <c r="H757" s="6">
        <v>2809.02</v>
      </c>
      <c r="I757">
        <v>3551.41</v>
      </c>
      <c r="J757" t="s">
        <v>16</v>
      </c>
      <c r="K757">
        <v>0.13</v>
      </c>
      <c r="L757" s="4" t="s">
        <v>26</v>
      </c>
      <c r="M757" t="s">
        <v>22</v>
      </c>
    </row>
    <row r="758" spans="1:13" x14ac:dyDescent="0.3">
      <c r="A758">
        <v>1270</v>
      </c>
      <c r="B758" s="1">
        <v>45069</v>
      </c>
      <c r="C758" t="s">
        <v>19</v>
      </c>
      <c r="D758" t="s">
        <v>30</v>
      </c>
      <c r="E758">
        <v>11944.52</v>
      </c>
      <c r="F758">
        <v>29</v>
      </c>
      <c r="G758" t="s">
        <v>15</v>
      </c>
      <c r="H758" s="6">
        <v>380.37</v>
      </c>
      <c r="I758">
        <v>514.85</v>
      </c>
      <c r="J758" t="s">
        <v>16</v>
      </c>
      <c r="K758">
        <v>0.2</v>
      </c>
      <c r="L758" s="4" t="s">
        <v>17</v>
      </c>
      <c r="M758" t="s">
        <v>18</v>
      </c>
    </row>
    <row r="759" spans="1:13" x14ac:dyDescent="0.3">
      <c r="A759">
        <v>1211</v>
      </c>
      <c r="B759" s="1">
        <v>45362</v>
      </c>
      <c r="C759" t="s">
        <v>29</v>
      </c>
      <c r="D759" t="s">
        <v>20</v>
      </c>
      <c r="E759">
        <v>9345.91</v>
      </c>
      <c r="F759">
        <v>3</v>
      </c>
      <c r="G759" t="s">
        <v>28</v>
      </c>
      <c r="H759" s="6">
        <v>3326.11</v>
      </c>
      <c r="I759">
        <v>3894.13</v>
      </c>
      <c r="J759" t="s">
        <v>25</v>
      </c>
      <c r="K759">
        <v>0.2</v>
      </c>
      <c r="L759" s="4" t="s">
        <v>31</v>
      </c>
      <c r="M759" t="s">
        <v>22</v>
      </c>
    </row>
    <row r="760" spans="1:13" x14ac:dyDescent="0.3">
      <c r="A760">
        <v>1382</v>
      </c>
      <c r="B760" s="1">
        <v>44980</v>
      </c>
      <c r="C760" t="s">
        <v>19</v>
      </c>
      <c r="D760" t="s">
        <v>27</v>
      </c>
      <c r="E760">
        <v>101271.53</v>
      </c>
      <c r="F760">
        <v>37</v>
      </c>
      <c r="G760" t="s">
        <v>15</v>
      </c>
      <c r="H760" s="6">
        <v>2304.62</v>
      </c>
      <c r="I760">
        <v>2821.72</v>
      </c>
      <c r="J760" t="s">
        <v>16</v>
      </c>
      <c r="K760">
        <v>0.03</v>
      </c>
      <c r="L760" s="4" t="s">
        <v>17</v>
      </c>
      <c r="M760" t="s">
        <v>22</v>
      </c>
    </row>
    <row r="761" spans="1:13" x14ac:dyDescent="0.3">
      <c r="A761">
        <v>1113</v>
      </c>
      <c r="B761" s="1">
        <v>45529</v>
      </c>
      <c r="C761" t="s">
        <v>29</v>
      </c>
      <c r="D761" t="s">
        <v>27</v>
      </c>
      <c r="E761">
        <v>34448.25</v>
      </c>
      <c r="F761">
        <v>25</v>
      </c>
      <c r="G761" t="s">
        <v>28</v>
      </c>
      <c r="H761" s="6">
        <v>1518.72</v>
      </c>
      <c r="I761">
        <v>1837.24</v>
      </c>
      <c r="J761" t="s">
        <v>25</v>
      </c>
      <c r="K761">
        <v>0.25</v>
      </c>
      <c r="L761" s="4" t="s">
        <v>26</v>
      </c>
      <c r="M761" t="s">
        <v>22</v>
      </c>
    </row>
    <row r="762" spans="1:13" x14ac:dyDescent="0.3">
      <c r="A762">
        <v>1204</v>
      </c>
      <c r="B762" s="1">
        <v>45349</v>
      </c>
      <c r="C762" t="s">
        <v>23</v>
      </c>
      <c r="D762" t="s">
        <v>20</v>
      </c>
      <c r="E762">
        <v>112913.63</v>
      </c>
      <c r="F762">
        <v>23</v>
      </c>
      <c r="G762" t="s">
        <v>21</v>
      </c>
      <c r="H762" s="6">
        <v>4317.75</v>
      </c>
      <c r="I762">
        <v>6459.59</v>
      </c>
      <c r="J762" t="s">
        <v>16</v>
      </c>
      <c r="K762">
        <v>0.24</v>
      </c>
      <c r="L762" s="4" t="s">
        <v>31</v>
      </c>
      <c r="M762" t="s">
        <v>18</v>
      </c>
    </row>
    <row r="763" spans="1:13" x14ac:dyDescent="0.3">
      <c r="A763">
        <v>1487</v>
      </c>
      <c r="B763" s="1">
        <v>45137</v>
      </c>
      <c r="C763" t="s">
        <v>23</v>
      </c>
      <c r="D763" t="s">
        <v>27</v>
      </c>
      <c r="E763">
        <v>99111.32</v>
      </c>
      <c r="F763">
        <v>40</v>
      </c>
      <c r="G763" t="s">
        <v>28</v>
      </c>
      <c r="H763" s="6">
        <v>1761.59</v>
      </c>
      <c r="I763">
        <v>2528.35</v>
      </c>
      <c r="J763" t="s">
        <v>16</v>
      </c>
      <c r="K763">
        <v>0.02</v>
      </c>
      <c r="L763" s="4" t="s">
        <v>26</v>
      </c>
      <c r="M763" t="s">
        <v>22</v>
      </c>
    </row>
    <row r="764" spans="1:13" x14ac:dyDescent="0.3">
      <c r="A764">
        <v>1176</v>
      </c>
      <c r="B764" s="1">
        <v>45139</v>
      </c>
      <c r="C764" t="s">
        <v>19</v>
      </c>
      <c r="D764" t="s">
        <v>20</v>
      </c>
      <c r="E764">
        <v>110531</v>
      </c>
      <c r="F764">
        <v>47</v>
      </c>
      <c r="G764" t="s">
        <v>24</v>
      </c>
      <c r="H764" s="6">
        <v>2125.34</v>
      </c>
      <c r="I764">
        <v>3015.03</v>
      </c>
      <c r="J764" t="s">
        <v>16</v>
      </c>
      <c r="K764">
        <v>0.22</v>
      </c>
      <c r="L764" s="4" t="s">
        <v>26</v>
      </c>
      <c r="M764" t="s">
        <v>22</v>
      </c>
    </row>
    <row r="765" spans="1:13" x14ac:dyDescent="0.3">
      <c r="A765">
        <v>1278</v>
      </c>
      <c r="B765" s="1">
        <v>45206</v>
      </c>
      <c r="C765" t="s">
        <v>19</v>
      </c>
      <c r="D765" t="s">
        <v>20</v>
      </c>
      <c r="E765">
        <v>61148.41</v>
      </c>
      <c r="F765">
        <v>24</v>
      </c>
      <c r="G765" t="s">
        <v>28</v>
      </c>
      <c r="H765" s="6">
        <v>1828.32</v>
      </c>
      <c r="I765">
        <v>2626.65</v>
      </c>
      <c r="J765" t="s">
        <v>16</v>
      </c>
      <c r="K765">
        <v>0.03</v>
      </c>
      <c r="L765" s="4" t="s">
        <v>26</v>
      </c>
      <c r="M765" t="s">
        <v>18</v>
      </c>
    </row>
    <row r="766" spans="1:13" x14ac:dyDescent="0.3">
      <c r="A766">
        <v>1115</v>
      </c>
      <c r="B766" s="1">
        <v>45027</v>
      </c>
      <c r="C766" t="s">
        <v>29</v>
      </c>
      <c r="D766" t="s">
        <v>27</v>
      </c>
      <c r="E766">
        <v>22466.51</v>
      </c>
      <c r="F766">
        <v>5</v>
      </c>
      <c r="G766" t="s">
        <v>15</v>
      </c>
      <c r="H766" s="6">
        <v>4400.93</v>
      </c>
      <c r="I766">
        <v>5349.17</v>
      </c>
      <c r="J766" t="s">
        <v>16</v>
      </c>
      <c r="K766">
        <v>0.16</v>
      </c>
      <c r="L766" s="4" t="s">
        <v>17</v>
      </c>
      <c r="M766" t="s">
        <v>22</v>
      </c>
    </row>
    <row r="767" spans="1:13" x14ac:dyDescent="0.3">
      <c r="A767">
        <v>1266</v>
      </c>
      <c r="B767" s="1">
        <v>45246</v>
      </c>
      <c r="C767" t="s">
        <v>13</v>
      </c>
      <c r="D767" t="s">
        <v>20</v>
      </c>
      <c r="E767">
        <v>103775.05</v>
      </c>
      <c r="F767">
        <v>39</v>
      </c>
      <c r="G767" t="s">
        <v>28</v>
      </c>
      <c r="H767" s="6">
        <v>2379.2399999999998</v>
      </c>
      <c r="I767">
        <v>3285.06</v>
      </c>
      <c r="J767" t="s">
        <v>16</v>
      </c>
      <c r="K767">
        <v>0.19</v>
      </c>
      <c r="L767" s="4" t="s">
        <v>31</v>
      </c>
      <c r="M767" t="s">
        <v>22</v>
      </c>
    </row>
    <row r="768" spans="1:13" x14ac:dyDescent="0.3">
      <c r="A768">
        <v>1483</v>
      </c>
      <c r="B768" s="1">
        <v>45498</v>
      </c>
      <c r="C768" t="s">
        <v>29</v>
      </c>
      <c r="D768" t="s">
        <v>20</v>
      </c>
      <c r="E768">
        <v>3604.84</v>
      </c>
      <c r="F768">
        <v>13</v>
      </c>
      <c r="G768" t="s">
        <v>28</v>
      </c>
      <c r="H768" s="6">
        <v>254.96</v>
      </c>
      <c r="I768">
        <v>304.72000000000003</v>
      </c>
      <c r="J768" t="s">
        <v>25</v>
      </c>
      <c r="K768">
        <v>0.09</v>
      </c>
      <c r="L768" s="4" t="s">
        <v>31</v>
      </c>
      <c r="M768" t="s">
        <v>22</v>
      </c>
    </row>
    <row r="769" spans="1:13" x14ac:dyDescent="0.3">
      <c r="A769">
        <v>1182</v>
      </c>
      <c r="B769" s="1">
        <v>45459</v>
      </c>
      <c r="C769" t="s">
        <v>19</v>
      </c>
      <c r="D769" t="s">
        <v>30</v>
      </c>
      <c r="E769">
        <v>73821.919999999998</v>
      </c>
      <c r="F769">
        <v>34</v>
      </c>
      <c r="G769" t="s">
        <v>24</v>
      </c>
      <c r="H769" s="6">
        <v>1952.46</v>
      </c>
      <c r="I769">
        <v>2467.31</v>
      </c>
      <c r="J769" t="s">
        <v>25</v>
      </c>
      <c r="K769">
        <v>0.12</v>
      </c>
      <c r="L769" s="4" t="s">
        <v>26</v>
      </c>
      <c r="M769" t="s">
        <v>18</v>
      </c>
    </row>
    <row r="770" spans="1:13" x14ac:dyDescent="0.3">
      <c r="A770">
        <v>1468</v>
      </c>
      <c r="B770" s="1">
        <v>45294</v>
      </c>
      <c r="C770" t="s">
        <v>19</v>
      </c>
      <c r="D770" t="s">
        <v>27</v>
      </c>
      <c r="E770">
        <v>65108.92</v>
      </c>
      <c r="F770">
        <v>30</v>
      </c>
      <c r="G770" t="s">
        <v>21</v>
      </c>
      <c r="H770" s="6">
        <v>1982.1</v>
      </c>
      <c r="I770">
        <v>2893.73</v>
      </c>
      <c r="J770" t="s">
        <v>16</v>
      </c>
      <c r="K770">
        <v>0.25</v>
      </c>
      <c r="L770" s="4" t="s">
        <v>17</v>
      </c>
      <c r="M770" t="s">
        <v>18</v>
      </c>
    </row>
    <row r="771" spans="1:13" x14ac:dyDescent="0.3">
      <c r="A771">
        <v>1189</v>
      </c>
      <c r="B771" s="1">
        <v>44989</v>
      </c>
      <c r="C771" t="s">
        <v>32</v>
      </c>
      <c r="D771" t="s">
        <v>30</v>
      </c>
      <c r="E771">
        <v>18713.54</v>
      </c>
      <c r="F771">
        <v>7</v>
      </c>
      <c r="G771" t="s">
        <v>24</v>
      </c>
      <c r="H771" s="6">
        <v>3317.43</v>
      </c>
      <c r="I771">
        <v>3819.09</v>
      </c>
      <c r="J771" t="s">
        <v>16</v>
      </c>
      <c r="K771">
        <v>0.3</v>
      </c>
      <c r="L771" s="4" t="s">
        <v>31</v>
      </c>
      <c r="M771" t="s">
        <v>18</v>
      </c>
    </row>
    <row r="772" spans="1:13" x14ac:dyDescent="0.3">
      <c r="A772">
        <v>1035</v>
      </c>
      <c r="B772" s="1">
        <v>45608</v>
      </c>
      <c r="C772" t="s">
        <v>19</v>
      </c>
      <c r="D772" t="s">
        <v>14</v>
      </c>
      <c r="E772">
        <v>121103.72</v>
      </c>
      <c r="F772">
        <v>20</v>
      </c>
      <c r="G772" t="s">
        <v>24</v>
      </c>
      <c r="H772" s="6">
        <v>4569.28</v>
      </c>
      <c r="I772">
        <v>6373.88</v>
      </c>
      <c r="J772" t="s">
        <v>16</v>
      </c>
      <c r="K772">
        <v>0.05</v>
      </c>
      <c r="L772" s="4" t="s">
        <v>31</v>
      </c>
      <c r="M772" t="s">
        <v>18</v>
      </c>
    </row>
    <row r="773" spans="1:13" x14ac:dyDescent="0.3">
      <c r="A773">
        <v>1135</v>
      </c>
      <c r="B773" s="1">
        <v>45089</v>
      </c>
      <c r="C773" t="s">
        <v>32</v>
      </c>
      <c r="D773" t="s">
        <v>20</v>
      </c>
      <c r="E773">
        <v>35309.68</v>
      </c>
      <c r="F773">
        <v>31</v>
      </c>
      <c r="G773" t="s">
        <v>15</v>
      </c>
      <c r="H773" s="6">
        <v>1054.57</v>
      </c>
      <c r="I773">
        <v>1406.2</v>
      </c>
      <c r="J773" t="s">
        <v>25</v>
      </c>
      <c r="K773">
        <v>0.19</v>
      </c>
      <c r="L773" s="4" t="s">
        <v>26</v>
      </c>
      <c r="M773" t="s">
        <v>22</v>
      </c>
    </row>
    <row r="774" spans="1:13" x14ac:dyDescent="0.3">
      <c r="A774">
        <v>1114</v>
      </c>
      <c r="B774" s="1">
        <v>45356</v>
      </c>
      <c r="C774" t="s">
        <v>13</v>
      </c>
      <c r="D774" t="s">
        <v>30</v>
      </c>
      <c r="E774">
        <v>120879.48</v>
      </c>
      <c r="F774">
        <v>43</v>
      </c>
      <c r="G774" t="s">
        <v>15</v>
      </c>
      <c r="H774" s="6">
        <v>2637.3</v>
      </c>
      <c r="I774">
        <v>3268.78</v>
      </c>
      <c r="J774" t="s">
        <v>16</v>
      </c>
      <c r="K774">
        <v>0.14000000000000001</v>
      </c>
      <c r="L774" s="4" t="s">
        <v>31</v>
      </c>
      <c r="M774" t="s">
        <v>22</v>
      </c>
    </row>
    <row r="775" spans="1:13" x14ac:dyDescent="0.3">
      <c r="A775">
        <v>1263</v>
      </c>
      <c r="B775" s="1">
        <v>45002</v>
      </c>
      <c r="C775" t="s">
        <v>29</v>
      </c>
      <c r="D775" t="s">
        <v>27</v>
      </c>
      <c r="E775">
        <v>26106.85</v>
      </c>
      <c r="F775">
        <v>6</v>
      </c>
      <c r="G775" t="s">
        <v>24</v>
      </c>
      <c r="H775" s="6">
        <v>4549.1400000000003</v>
      </c>
      <c r="I775">
        <v>5242.34</v>
      </c>
      <c r="J775" t="s">
        <v>25</v>
      </c>
      <c r="K775">
        <v>0.17</v>
      </c>
      <c r="L775" s="4" t="s">
        <v>17</v>
      </c>
      <c r="M775" t="s">
        <v>22</v>
      </c>
    </row>
    <row r="776" spans="1:13" x14ac:dyDescent="0.3">
      <c r="A776">
        <v>1027</v>
      </c>
      <c r="B776" s="1">
        <v>45314</v>
      </c>
      <c r="C776" t="s">
        <v>29</v>
      </c>
      <c r="D776" t="s">
        <v>27</v>
      </c>
      <c r="E776">
        <v>55580.78</v>
      </c>
      <c r="F776">
        <v>16</v>
      </c>
      <c r="G776" t="s">
        <v>24</v>
      </c>
      <c r="H776" s="6">
        <v>2950.79</v>
      </c>
      <c r="I776">
        <v>4185.3</v>
      </c>
      <c r="J776" t="s">
        <v>16</v>
      </c>
      <c r="K776">
        <v>0.17</v>
      </c>
      <c r="L776" s="4" t="s">
        <v>31</v>
      </c>
      <c r="M776" t="s">
        <v>18</v>
      </c>
    </row>
    <row r="777" spans="1:13" x14ac:dyDescent="0.3">
      <c r="A777">
        <v>1372</v>
      </c>
      <c r="B777" s="1">
        <v>45497</v>
      </c>
      <c r="C777" t="s">
        <v>32</v>
      </c>
      <c r="D777" t="s">
        <v>14</v>
      </c>
      <c r="E777">
        <v>45431.66</v>
      </c>
      <c r="F777">
        <v>10</v>
      </c>
      <c r="G777" t="s">
        <v>24</v>
      </c>
      <c r="H777" s="6">
        <v>4134.6400000000003</v>
      </c>
      <c r="I777">
        <v>4782.28</v>
      </c>
      <c r="J777" t="s">
        <v>25</v>
      </c>
      <c r="K777">
        <v>0.05</v>
      </c>
      <c r="L777" s="4" t="s">
        <v>17</v>
      </c>
      <c r="M777" t="s">
        <v>18</v>
      </c>
    </row>
    <row r="778" spans="1:13" x14ac:dyDescent="0.3">
      <c r="A778">
        <v>1234</v>
      </c>
      <c r="B778" s="1">
        <v>45415</v>
      </c>
      <c r="C778" t="s">
        <v>29</v>
      </c>
      <c r="D778" t="s">
        <v>20</v>
      </c>
      <c r="E778">
        <v>31241.759999999998</v>
      </c>
      <c r="F778">
        <v>9</v>
      </c>
      <c r="G778" t="s">
        <v>24</v>
      </c>
      <c r="H778" s="6">
        <v>3154.56</v>
      </c>
      <c r="I778">
        <v>3506.37</v>
      </c>
      <c r="J778" t="s">
        <v>16</v>
      </c>
      <c r="K778">
        <v>0.01</v>
      </c>
      <c r="L778" s="4" t="s">
        <v>17</v>
      </c>
      <c r="M778" t="s">
        <v>18</v>
      </c>
    </row>
    <row r="779" spans="1:13" x14ac:dyDescent="0.3">
      <c r="A779">
        <v>1469</v>
      </c>
      <c r="B779" s="1">
        <v>45449</v>
      </c>
      <c r="C779" t="s">
        <v>19</v>
      </c>
      <c r="D779" t="s">
        <v>30</v>
      </c>
      <c r="E779">
        <v>259400.81</v>
      </c>
      <c r="F779">
        <v>45</v>
      </c>
      <c r="G779" t="s">
        <v>15</v>
      </c>
      <c r="H779" s="6">
        <v>4574.78</v>
      </c>
      <c r="I779">
        <v>6265.72</v>
      </c>
      <c r="J779" t="s">
        <v>16</v>
      </c>
      <c r="K779">
        <v>0.08</v>
      </c>
      <c r="L779" s="4" t="s">
        <v>26</v>
      </c>
      <c r="M779" t="s">
        <v>18</v>
      </c>
    </row>
    <row r="780" spans="1:13" x14ac:dyDescent="0.3">
      <c r="A780">
        <v>1434</v>
      </c>
      <c r="B780" s="1">
        <v>45165</v>
      </c>
      <c r="C780" t="s">
        <v>23</v>
      </c>
      <c r="D780" t="s">
        <v>14</v>
      </c>
      <c r="E780">
        <v>61863.09</v>
      </c>
      <c r="F780">
        <v>28</v>
      </c>
      <c r="G780" t="s">
        <v>24</v>
      </c>
      <c r="H780" s="6">
        <v>1971.32</v>
      </c>
      <c r="I780">
        <v>2907.1</v>
      </c>
      <c r="J780" t="s">
        <v>16</v>
      </c>
      <c r="K780">
        <v>0.24</v>
      </c>
      <c r="L780" s="4" t="s">
        <v>26</v>
      </c>
      <c r="M780" t="s">
        <v>22</v>
      </c>
    </row>
    <row r="781" spans="1:13" x14ac:dyDescent="0.3">
      <c r="A781">
        <v>1205</v>
      </c>
      <c r="B781" s="1">
        <v>45413</v>
      </c>
      <c r="C781" t="s">
        <v>32</v>
      </c>
      <c r="D781" t="s">
        <v>27</v>
      </c>
      <c r="E781">
        <v>103690</v>
      </c>
      <c r="F781">
        <v>22</v>
      </c>
      <c r="G781" t="s">
        <v>15</v>
      </c>
      <c r="H781" s="6">
        <v>4645.1899999999996</v>
      </c>
      <c r="I781">
        <v>5295.71</v>
      </c>
      <c r="J781" t="s">
        <v>16</v>
      </c>
      <c r="K781">
        <v>0.11</v>
      </c>
      <c r="L781" s="4" t="s">
        <v>26</v>
      </c>
      <c r="M781" t="s">
        <v>22</v>
      </c>
    </row>
    <row r="782" spans="1:13" x14ac:dyDescent="0.3">
      <c r="A782">
        <v>1098</v>
      </c>
      <c r="B782" s="1">
        <v>45595</v>
      </c>
      <c r="C782" t="s">
        <v>29</v>
      </c>
      <c r="D782" t="s">
        <v>20</v>
      </c>
      <c r="E782">
        <v>112432.91</v>
      </c>
      <c r="F782">
        <v>20</v>
      </c>
      <c r="G782" t="s">
        <v>15</v>
      </c>
      <c r="H782" s="6">
        <v>4557.88</v>
      </c>
      <c r="I782">
        <v>5678.43</v>
      </c>
      <c r="J782" t="s">
        <v>16</v>
      </c>
      <c r="K782">
        <v>0.01</v>
      </c>
      <c r="L782" s="4" t="s">
        <v>31</v>
      </c>
      <c r="M782" t="s">
        <v>18</v>
      </c>
    </row>
    <row r="783" spans="1:13" x14ac:dyDescent="0.3">
      <c r="A783">
        <v>1222</v>
      </c>
      <c r="B783" s="1">
        <v>45625</v>
      </c>
      <c r="C783" t="s">
        <v>32</v>
      </c>
      <c r="D783" t="s">
        <v>30</v>
      </c>
      <c r="E783">
        <v>124566.73</v>
      </c>
      <c r="F783">
        <v>24</v>
      </c>
      <c r="G783" t="s">
        <v>21</v>
      </c>
      <c r="H783" s="6">
        <v>4182.33</v>
      </c>
      <c r="I783">
        <v>6253.35</v>
      </c>
      <c r="J783" t="s">
        <v>25</v>
      </c>
      <c r="K783">
        <v>0.17</v>
      </c>
      <c r="L783" s="4" t="s">
        <v>31</v>
      </c>
      <c r="M783" t="s">
        <v>22</v>
      </c>
    </row>
    <row r="784" spans="1:13" x14ac:dyDescent="0.3">
      <c r="A784">
        <v>1045</v>
      </c>
      <c r="B784" s="1">
        <v>45534</v>
      </c>
      <c r="C784" t="s">
        <v>32</v>
      </c>
      <c r="D784" t="s">
        <v>27</v>
      </c>
      <c r="E784">
        <v>60734.879999999997</v>
      </c>
      <c r="F784">
        <v>15</v>
      </c>
      <c r="G784" t="s">
        <v>28</v>
      </c>
      <c r="H784" s="6">
        <v>2876.3</v>
      </c>
      <c r="I784">
        <v>4217.7</v>
      </c>
      <c r="J784" t="s">
        <v>16</v>
      </c>
      <c r="K784">
        <v>0.04</v>
      </c>
      <c r="L784" s="4" t="s">
        <v>26</v>
      </c>
      <c r="M784" t="s">
        <v>22</v>
      </c>
    </row>
    <row r="785" spans="1:13" x14ac:dyDescent="0.3">
      <c r="A785">
        <v>1292</v>
      </c>
      <c r="B785" s="1">
        <v>45462</v>
      </c>
      <c r="C785" t="s">
        <v>23</v>
      </c>
      <c r="D785" t="s">
        <v>27</v>
      </c>
      <c r="E785">
        <v>58242.48</v>
      </c>
      <c r="F785">
        <v>15</v>
      </c>
      <c r="G785" t="s">
        <v>24</v>
      </c>
      <c r="H785" s="6">
        <v>4308.1400000000003</v>
      </c>
      <c r="I785">
        <v>4793.62</v>
      </c>
      <c r="J785" t="s">
        <v>25</v>
      </c>
      <c r="K785">
        <v>0.19</v>
      </c>
      <c r="L785" s="4" t="s">
        <v>26</v>
      </c>
      <c r="M785" t="s">
        <v>22</v>
      </c>
    </row>
    <row r="786" spans="1:13" x14ac:dyDescent="0.3">
      <c r="A786">
        <v>1251</v>
      </c>
      <c r="B786" s="1">
        <v>44936</v>
      </c>
      <c r="C786" t="s">
        <v>19</v>
      </c>
      <c r="D786" t="s">
        <v>14</v>
      </c>
      <c r="E786">
        <v>25500.6</v>
      </c>
      <c r="F786">
        <v>25</v>
      </c>
      <c r="G786" t="s">
        <v>24</v>
      </c>
      <c r="H786" s="6">
        <v>953.73</v>
      </c>
      <c r="I786">
        <v>1275.03</v>
      </c>
      <c r="J786" t="s">
        <v>16</v>
      </c>
      <c r="K786">
        <v>0.2</v>
      </c>
      <c r="L786" s="4" t="s">
        <v>26</v>
      </c>
      <c r="M786" t="s">
        <v>18</v>
      </c>
    </row>
    <row r="787" spans="1:13" x14ac:dyDescent="0.3">
      <c r="A787">
        <v>1004</v>
      </c>
      <c r="B787" s="1">
        <v>45625</v>
      </c>
      <c r="C787" t="s">
        <v>32</v>
      </c>
      <c r="D787" t="s">
        <v>14</v>
      </c>
      <c r="E787">
        <v>194934.06</v>
      </c>
      <c r="F787">
        <v>36</v>
      </c>
      <c r="G787" t="s">
        <v>15</v>
      </c>
      <c r="H787" s="6">
        <v>4971.6000000000004</v>
      </c>
      <c r="I787">
        <v>7219.78</v>
      </c>
      <c r="J787" t="s">
        <v>16</v>
      </c>
      <c r="K787">
        <v>0.25</v>
      </c>
      <c r="L787" s="4" t="s">
        <v>31</v>
      </c>
      <c r="M787" t="s">
        <v>18</v>
      </c>
    </row>
    <row r="788" spans="1:13" x14ac:dyDescent="0.3">
      <c r="A788">
        <v>1441</v>
      </c>
      <c r="B788" s="1">
        <v>45475</v>
      </c>
      <c r="C788" t="s">
        <v>29</v>
      </c>
      <c r="D788" t="s">
        <v>20</v>
      </c>
      <c r="E788">
        <v>22586.44</v>
      </c>
      <c r="F788">
        <v>8</v>
      </c>
      <c r="G788" t="s">
        <v>21</v>
      </c>
      <c r="H788" s="6">
        <v>2428.8200000000002</v>
      </c>
      <c r="I788">
        <v>3068.81</v>
      </c>
      <c r="J788" t="s">
        <v>25</v>
      </c>
      <c r="K788">
        <v>0.08</v>
      </c>
      <c r="L788" s="4" t="s">
        <v>26</v>
      </c>
      <c r="M788" t="s">
        <v>22</v>
      </c>
    </row>
    <row r="789" spans="1:13" x14ac:dyDescent="0.3">
      <c r="A789">
        <v>1200</v>
      </c>
      <c r="B789" s="1">
        <v>45150</v>
      </c>
      <c r="C789" t="s">
        <v>13</v>
      </c>
      <c r="D789" t="s">
        <v>27</v>
      </c>
      <c r="E789">
        <v>48309.39</v>
      </c>
      <c r="F789">
        <v>36</v>
      </c>
      <c r="G789" t="s">
        <v>24</v>
      </c>
      <c r="H789" s="6">
        <v>1446.16</v>
      </c>
      <c r="I789">
        <v>1616.78</v>
      </c>
      <c r="J789" t="s">
        <v>25</v>
      </c>
      <c r="K789">
        <v>0.17</v>
      </c>
      <c r="L789" s="4" t="s">
        <v>26</v>
      </c>
      <c r="M789" t="s">
        <v>22</v>
      </c>
    </row>
    <row r="790" spans="1:13" x14ac:dyDescent="0.3">
      <c r="A790">
        <v>1083</v>
      </c>
      <c r="B790" s="1">
        <v>45035</v>
      </c>
      <c r="C790" t="s">
        <v>32</v>
      </c>
      <c r="D790" t="s">
        <v>30</v>
      </c>
      <c r="E790">
        <v>100536.04</v>
      </c>
      <c r="F790">
        <v>26</v>
      </c>
      <c r="G790" t="s">
        <v>21</v>
      </c>
      <c r="H790" s="6">
        <v>4051.99</v>
      </c>
      <c r="I790">
        <v>4658.76</v>
      </c>
      <c r="J790" t="s">
        <v>25</v>
      </c>
      <c r="K790">
        <v>0.17</v>
      </c>
      <c r="L790" s="4" t="s">
        <v>17</v>
      </c>
      <c r="M790" t="s">
        <v>22</v>
      </c>
    </row>
    <row r="791" spans="1:13" x14ac:dyDescent="0.3">
      <c r="A791">
        <v>1426</v>
      </c>
      <c r="B791" s="1">
        <v>45034</v>
      </c>
      <c r="C791" t="s">
        <v>32</v>
      </c>
      <c r="D791" t="s">
        <v>20</v>
      </c>
      <c r="E791">
        <v>48942.239999999998</v>
      </c>
      <c r="F791">
        <v>32</v>
      </c>
      <c r="G791" t="s">
        <v>24</v>
      </c>
      <c r="H791" s="6">
        <v>1417.76</v>
      </c>
      <c r="I791">
        <v>2095.13</v>
      </c>
      <c r="J791" t="s">
        <v>16</v>
      </c>
      <c r="L791" s="4" t="s">
        <v>31</v>
      </c>
      <c r="M791" t="s">
        <v>22</v>
      </c>
    </row>
    <row r="792" spans="1:13" x14ac:dyDescent="0.3">
      <c r="A792">
        <v>1354</v>
      </c>
      <c r="B792" s="1">
        <v>45388</v>
      </c>
      <c r="C792" t="s">
        <v>23</v>
      </c>
      <c r="D792" t="s">
        <v>27</v>
      </c>
      <c r="E792">
        <v>16306.5</v>
      </c>
      <c r="F792">
        <v>13</v>
      </c>
      <c r="G792" t="s">
        <v>24</v>
      </c>
      <c r="H792" s="6">
        <v>1219.68</v>
      </c>
      <c r="I792">
        <v>1511.26</v>
      </c>
      <c r="J792" t="s">
        <v>25</v>
      </c>
      <c r="K792">
        <v>0.17</v>
      </c>
      <c r="L792" s="4" t="s">
        <v>17</v>
      </c>
      <c r="M792" t="s">
        <v>22</v>
      </c>
    </row>
    <row r="793" spans="1:13" x14ac:dyDescent="0.3">
      <c r="A793">
        <v>1317</v>
      </c>
      <c r="B793" s="1">
        <v>44990</v>
      </c>
      <c r="C793" t="s">
        <v>19</v>
      </c>
      <c r="D793" t="s">
        <v>20</v>
      </c>
      <c r="E793">
        <v>85991.94</v>
      </c>
      <c r="F793">
        <v>26</v>
      </c>
      <c r="G793" t="s">
        <v>21</v>
      </c>
      <c r="H793" s="6">
        <v>2692.74</v>
      </c>
      <c r="I793">
        <v>3716.16</v>
      </c>
      <c r="J793" t="s">
        <v>25</v>
      </c>
      <c r="K793">
        <v>0.11</v>
      </c>
      <c r="L793" s="4" t="s">
        <v>26</v>
      </c>
      <c r="M793" t="s">
        <v>18</v>
      </c>
    </row>
    <row r="794" spans="1:13" x14ac:dyDescent="0.3">
      <c r="A794">
        <v>1426</v>
      </c>
      <c r="B794" s="1">
        <v>45003</v>
      </c>
      <c r="C794" t="s">
        <v>13</v>
      </c>
      <c r="D794" t="s">
        <v>20</v>
      </c>
      <c r="E794">
        <v>197298.66</v>
      </c>
      <c r="F794">
        <v>38</v>
      </c>
      <c r="G794" t="s">
        <v>15</v>
      </c>
      <c r="H794" s="6">
        <v>4904.26</v>
      </c>
      <c r="I794">
        <v>6922.76</v>
      </c>
      <c r="J794" t="s">
        <v>25</v>
      </c>
      <c r="K794">
        <v>0.25</v>
      </c>
      <c r="L794" s="4" t="s">
        <v>17</v>
      </c>
      <c r="M794" t="s">
        <v>18</v>
      </c>
    </row>
    <row r="795" spans="1:13" x14ac:dyDescent="0.3">
      <c r="A795">
        <v>1324</v>
      </c>
      <c r="B795" s="1">
        <v>44971</v>
      </c>
      <c r="C795" t="s">
        <v>29</v>
      </c>
      <c r="D795" t="s">
        <v>20</v>
      </c>
      <c r="E795">
        <v>87904.95</v>
      </c>
      <c r="F795">
        <v>23</v>
      </c>
      <c r="G795" t="s">
        <v>15</v>
      </c>
      <c r="H795" s="6">
        <v>3218.21</v>
      </c>
      <c r="I795">
        <v>4199.95</v>
      </c>
      <c r="J795" t="s">
        <v>25</v>
      </c>
      <c r="K795">
        <v>0.09</v>
      </c>
      <c r="L795" s="4" t="s">
        <v>31</v>
      </c>
      <c r="M795" t="s">
        <v>18</v>
      </c>
    </row>
    <row r="796" spans="1:13" x14ac:dyDescent="0.3">
      <c r="A796">
        <v>1085</v>
      </c>
      <c r="B796" s="1">
        <v>45442</v>
      </c>
      <c r="C796" t="s">
        <v>13</v>
      </c>
      <c r="D796" t="s">
        <v>30</v>
      </c>
      <c r="E796">
        <v>135982.21</v>
      </c>
      <c r="F796">
        <v>42</v>
      </c>
      <c r="G796" t="s">
        <v>28</v>
      </c>
      <c r="H796" s="6">
        <v>3558.65</v>
      </c>
      <c r="I796">
        <v>3948.38</v>
      </c>
      <c r="J796" t="s">
        <v>25</v>
      </c>
      <c r="K796">
        <v>0.18</v>
      </c>
      <c r="L796" s="4" t="s">
        <v>31</v>
      </c>
      <c r="M796" t="s">
        <v>18</v>
      </c>
    </row>
    <row r="797" spans="1:13" x14ac:dyDescent="0.3">
      <c r="A797">
        <v>1072</v>
      </c>
      <c r="B797" s="1">
        <v>44980</v>
      </c>
      <c r="C797" t="s">
        <v>29</v>
      </c>
      <c r="D797" t="s">
        <v>20</v>
      </c>
      <c r="E797">
        <v>5107.3900000000003</v>
      </c>
      <c r="F797">
        <v>1</v>
      </c>
      <c r="G797" t="s">
        <v>15</v>
      </c>
      <c r="H797" s="6">
        <v>4847.32</v>
      </c>
      <c r="I797">
        <v>6632.97</v>
      </c>
      <c r="J797" t="s">
        <v>16</v>
      </c>
      <c r="K797">
        <v>0.23</v>
      </c>
      <c r="L797" s="4" t="s">
        <v>26</v>
      </c>
      <c r="M797" t="s">
        <v>18</v>
      </c>
    </row>
    <row r="798" spans="1:13" x14ac:dyDescent="0.3">
      <c r="A798">
        <v>1443</v>
      </c>
      <c r="B798" s="1">
        <v>45277</v>
      </c>
      <c r="C798" t="s">
        <v>19</v>
      </c>
      <c r="D798" t="s">
        <v>14</v>
      </c>
      <c r="E798">
        <v>108603.89</v>
      </c>
      <c r="F798">
        <v>38</v>
      </c>
      <c r="G798" t="s">
        <v>24</v>
      </c>
      <c r="H798" s="6">
        <v>3030.61</v>
      </c>
      <c r="I798">
        <v>3443.37</v>
      </c>
      <c r="J798" t="s">
        <v>25</v>
      </c>
      <c r="K798">
        <v>0.17</v>
      </c>
      <c r="L798" s="4" t="s">
        <v>31</v>
      </c>
      <c r="M798" t="s">
        <v>22</v>
      </c>
    </row>
    <row r="799" spans="1:13" x14ac:dyDescent="0.3">
      <c r="A799">
        <v>1192</v>
      </c>
      <c r="B799" s="1">
        <v>45493</v>
      </c>
      <c r="C799" t="s">
        <v>29</v>
      </c>
      <c r="D799" t="s">
        <v>14</v>
      </c>
      <c r="E799">
        <v>97590.080000000002</v>
      </c>
      <c r="F799">
        <v>35</v>
      </c>
      <c r="G799" t="s">
        <v>28</v>
      </c>
      <c r="H799" s="6">
        <v>2837.86</v>
      </c>
      <c r="I799">
        <v>3485.36</v>
      </c>
      <c r="J799" t="s">
        <v>16</v>
      </c>
      <c r="K799">
        <v>0.2</v>
      </c>
      <c r="L799" s="4" t="s">
        <v>31</v>
      </c>
      <c r="M799" t="s">
        <v>22</v>
      </c>
    </row>
    <row r="800" spans="1:13" x14ac:dyDescent="0.3">
      <c r="A800">
        <v>1169</v>
      </c>
      <c r="B800" s="1">
        <v>45118</v>
      </c>
      <c r="C800" t="s">
        <v>23</v>
      </c>
      <c r="D800" t="s">
        <v>20</v>
      </c>
      <c r="E800">
        <v>11898.34</v>
      </c>
      <c r="F800">
        <v>5</v>
      </c>
      <c r="G800" t="s">
        <v>21</v>
      </c>
      <c r="H800" s="6">
        <v>2831.13</v>
      </c>
      <c r="I800">
        <v>3259.82</v>
      </c>
      <c r="J800" t="s">
        <v>25</v>
      </c>
      <c r="K800">
        <v>0.27</v>
      </c>
      <c r="L800" s="4" t="s">
        <v>31</v>
      </c>
      <c r="M800" t="s">
        <v>18</v>
      </c>
    </row>
    <row r="801" spans="1:13" x14ac:dyDescent="0.3">
      <c r="A801">
        <v>1231</v>
      </c>
      <c r="B801" s="1">
        <v>45101</v>
      </c>
      <c r="C801" t="s">
        <v>23</v>
      </c>
      <c r="D801" t="s">
        <v>27</v>
      </c>
      <c r="E801">
        <v>82571.19</v>
      </c>
      <c r="F801">
        <v>48</v>
      </c>
      <c r="G801" t="s">
        <v>15</v>
      </c>
      <c r="H801" s="6">
        <v>1591.05</v>
      </c>
      <c r="I801">
        <v>2072.5700000000002</v>
      </c>
      <c r="J801" t="s">
        <v>16</v>
      </c>
      <c r="K801">
        <v>0.17</v>
      </c>
      <c r="L801" s="4" t="s">
        <v>31</v>
      </c>
      <c r="M801" t="s">
        <v>22</v>
      </c>
    </row>
    <row r="802" spans="1:13" x14ac:dyDescent="0.3">
      <c r="A802">
        <v>1282</v>
      </c>
      <c r="B802" s="1">
        <v>45623</v>
      </c>
      <c r="C802" t="s">
        <v>23</v>
      </c>
      <c r="D802" t="s">
        <v>20</v>
      </c>
      <c r="E802">
        <v>236191.73</v>
      </c>
      <c r="F802">
        <v>46</v>
      </c>
      <c r="G802" t="s">
        <v>28</v>
      </c>
      <c r="H802" s="6">
        <v>4765.1899999999996</v>
      </c>
      <c r="I802">
        <v>5581.09</v>
      </c>
      <c r="J802" t="s">
        <v>16</v>
      </c>
      <c r="K802">
        <v>0.08</v>
      </c>
      <c r="L802" s="4" t="s">
        <v>17</v>
      </c>
      <c r="M802" t="s">
        <v>18</v>
      </c>
    </row>
    <row r="803" spans="1:13" x14ac:dyDescent="0.3">
      <c r="A803">
        <v>1376</v>
      </c>
      <c r="B803" s="1">
        <v>45079</v>
      </c>
      <c r="C803" t="s">
        <v>23</v>
      </c>
      <c r="D803" t="s">
        <v>27</v>
      </c>
      <c r="E803">
        <v>101139.28</v>
      </c>
      <c r="F803">
        <v>25</v>
      </c>
      <c r="G803" t="s">
        <v>28</v>
      </c>
      <c r="H803" s="6">
        <v>4634.7</v>
      </c>
      <c r="I803">
        <v>5323.12</v>
      </c>
      <c r="J803" t="s">
        <v>16</v>
      </c>
      <c r="K803">
        <v>0.24</v>
      </c>
      <c r="L803" s="4" t="s">
        <v>31</v>
      </c>
      <c r="M803" t="s">
        <v>18</v>
      </c>
    </row>
    <row r="804" spans="1:13" x14ac:dyDescent="0.3">
      <c r="A804">
        <v>1322</v>
      </c>
      <c r="B804" s="1">
        <v>45280</v>
      </c>
      <c r="C804" t="s">
        <v>13</v>
      </c>
      <c r="D804" t="s">
        <v>14</v>
      </c>
      <c r="E804">
        <v>2217.9899999999998</v>
      </c>
      <c r="F804">
        <v>2</v>
      </c>
      <c r="G804" t="s">
        <v>21</v>
      </c>
      <c r="H804" s="6">
        <v>860.44</v>
      </c>
      <c r="I804">
        <v>1179.78</v>
      </c>
      <c r="J804" t="s">
        <v>25</v>
      </c>
      <c r="K804">
        <v>0.06</v>
      </c>
      <c r="L804" s="4" t="s">
        <v>17</v>
      </c>
      <c r="M804" t="s">
        <v>18</v>
      </c>
    </row>
    <row r="805" spans="1:13" x14ac:dyDescent="0.3">
      <c r="A805">
        <v>1281</v>
      </c>
      <c r="B805" s="1">
        <v>45631</v>
      </c>
      <c r="C805" t="s">
        <v>19</v>
      </c>
      <c r="D805" t="s">
        <v>27</v>
      </c>
      <c r="E805">
        <v>13222.61</v>
      </c>
      <c r="F805">
        <v>6</v>
      </c>
      <c r="G805" t="s">
        <v>21</v>
      </c>
      <c r="H805" s="6">
        <v>2508.39</v>
      </c>
      <c r="I805">
        <v>3103.9</v>
      </c>
      <c r="J805" t="s">
        <v>16</v>
      </c>
      <c r="K805">
        <v>0.28999999999999998</v>
      </c>
      <c r="L805" s="4" t="s">
        <v>31</v>
      </c>
      <c r="M805" t="s">
        <v>22</v>
      </c>
    </row>
    <row r="806" spans="1:13" x14ac:dyDescent="0.3">
      <c r="A806">
        <v>1427</v>
      </c>
      <c r="B806" s="1">
        <v>45605</v>
      </c>
      <c r="C806" t="s">
        <v>29</v>
      </c>
      <c r="D806" t="s">
        <v>14</v>
      </c>
      <c r="E806">
        <v>183785.34</v>
      </c>
      <c r="F806">
        <v>34</v>
      </c>
      <c r="G806" t="s">
        <v>15</v>
      </c>
      <c r="H806" s="6">
        <v>4179.9799999999996</v>
      </c>
      <c r="I806">
        <v>5750.48</v>
      </c>
      <c r="J806" t="s">
        <v>16</v>
      </c>
      <c r="K806">
        <v>0.06</v>
      </c>
      <c r="L806" s="4" t="s">
        <v>31</v>
      </c>
      <c r="M806" t="s">
        <v>18</v>
      </c>
    </row>
    <row r="807" spans="1:13" x14ac:dyDescent="0.3">
      <c r="A807">
        <v>1121</v>
      </c>
      <c r="B807" s="1">
        <v>45242</v>
      </c>
      <c r="C807" t="s">
        <v>29</v>
      </c>
      <c r="D807" t="s">
        <v>20</v>
      </c>
      <c r="E807">
        <v>33200.04</v>
      </c>
      <c r="F807">
        <v>16</v>
      </c>
      <c r="G807" t="s">
        <v>21</v>
      </c>
      <c r="H807" s="6">
        <v>1600.61</v>
      </c>
      <c r="I807">
        <v>2385.06</v>
      </c>
      <c r="J807" t="s">
        <v>16</v>
      </c>
      <c r="K807">
        <v>0.13</v>
      </c>
      <c r="L807" s="4" t="s">
        <v>26</v>
      </c>
      <c r="M807" t="s">
        <v>18</v>
      </c>
    </row>
    <row r="808" spans="1:13" x14ac:dyDescent="0.3">
      <c r="A808">
        <v>1325</v>
      </c>
      <c r="B808" s="1">
        <v>45362</v>
      </c>
      <c r="C808" t="s">
        <v>23</v>
      </c>
      <c r="D808" t="s">
        <v>14</v>
      </c>
      <c r="E808">
        <v>188913.79</v>
      </c>
      <c r="F808">
        <v>43</v>
      </c>
      <c r="G808" t="s">
        <v>21</v>
      </c>
      <c r="H808" s="6">
        <v>4206.57</v>
      </c>
      <c r="I808">
        <v>5491.68</v>
      </c>
      <c r="J808" t="s">
        <v>25</v>
      </c>
      <c r="K808">
        <v>0.2</v>
      </c>
      <c r="L808" s="4" t="s">
        <v>31</v>
      </c>
      <c r="M808" t="s">
        <v>18</v>
      </c>
    </row>
    <row r="809" spans="1:13" x14ac:dyDescent="0.3">
      <c r="A809">
        <v>1069</v>
      </c>
      <c r="B809" s="1">
        <v>44970</v>
      </c>
      <c r="C809" t="s">
        <v>23</v>
      </c>
      <c r="D809" t="s">
        <v>14</v>
      </c>
      <c r="E809">
        <v>109526.64</v>
      </c>
      <c r="F809">
        <v>30</v>
      </c>
      <c r="G809" t="s">
        <v>28</v>
      </c>
      <c r="H809" s="6">
        <v>3397</v>
      </c>
      <c r="I809">
        <v>4563.6099999999997</v>
      </c>
      <c r="J809" t="s">
        <v>25</v>
      </c>
      <c r="K809">
        <v>0.2</v>
      </c>
      <c r="L809" s="4" t="s">
        <v>17</v>
      </c>
      <c r="M809" t="s">
        <v>22</v>
      </c>
    </row>
    <row r="810" spans="1:13" x14ac:dyDescent="0.3">
      <c r="A810">
        <v>1140</v>
      </c>
      <c r="B810" s="1">
        <v>44977</v>
      </c>
      <c r="C810" t="s">
        <v>32</v>
      </c>
      <c r="D810" t="s">
        <v>14</v>
      </c>
      <c r="E810">
        <v>15684.52</v>
      </c>
      <c r="F810">
        <v>25</v>
      </c>
      <c r="G810" t="s">
        <v>15</v>
      </c>
      <c r="H810" s="6">
        <v>632.77</v>
      </c>
      <c r="I810">
        <v>814.78</v>
      </c>
      <c r="J810" t="s">
        <v>25</v>
      </c>
      <c r="K810">
        <v>0.23</v>
      </c>
      <c r="L810" s="4" t="s">
        <v>31</v>
      </c>
      <c r="M810" t="s">
        <v>18</v>
      </c>
    </row>
    <row r="811" spans="1:13" x14ac:dyDescent="0.3">
      <c r="A811">
        <v>1198</v>
      </c>
      <c r="B811" s="1">
        <v>45072</v>
      </c>
      <c r="C811" t="s">
        <v>19</v>
      </c>
      <c r="D811" t="s">
        <v>30</v>
      </c>
      <c r="E811">
        <v>91030.15</v>
      </c>
      <c r="F811">
        <v>41</v>
      </c>
      <c r="G811" t="s">
        <v>24</v>
      </c>
      <c r="H811" s="6">
        <v>2023.07</v>
      </c>
      <c r="I811">
        <v>2810.44</v>
      </c>
      <c r="J811" t="s">
        <v>25</v>
      </c>
      <c r="K811">
        <v>0.21</v>
      </c>
      <c r="L811" s="4" t="s">
        <v>31</v>
      </c>
      <c r="M811" t="s">
        <v>18</v>
      </c>
    </row>
    <row r="812" spans="1:13" x14ac:dyDescent="0.3">
      <c r="A812">
        <v>1022</v>
      </c>
      <c r="B812" s="1">
        <v>45438</v>
      </c>
      <c r="C812" t="s">
        <v>13</v>
      </c>
      <c r="D812" t="s">
        <v>27</v>
      </c>
      <c r="E812">
        <v>100214.56</v>
      </c>
      <c r="F812">
        <v>46</v>
      </c>
      <c r="G812" t="s">
        <v>28</v>
      </c>
      <c r="H812" s="6">
        <v>2126.6999999999998</v>
      </c>
      <c r="I812">
        <v>2904.77</v>
      </c>
      <c r="J812" t="s">
        <v>25</v>
      </c>
      <c r="K812">
        <v>0.25</v>
      </c>
      <c r="L812" s="4" t="s">
        <v>31</v>
      </c>
      <c r="M812" t="s">
        <v>18</v>
      </c>
    </row>
    <row r="813" spans="1:13" x14ac:dyDescent="0.3">
      <c r="A813">
        <v>1340</v>
      </c>
      <c r="B813" s="1">
        <v>45652</v>
      </c>
      <c r="C813" t="s">
        <v>29</v>
      </c>
      <c r="D813" t="s">
        <v>30</v>
      </c>
      <c r="E813">
        <v>8047.99</v>
      </c>
      <c r="F813">
        <v>16</v>
      </c>
      <c r="G813" t="s">
        <v>24</v>
      </c>
      <c r="H813" s="6">
        <v>483.95</v>
      </c>
      <c r="I813">
        <v>708.45</v>
      </c>
      <c r="J813" t="s">
        <v>16</v>
      </c>
      <c r="K813">
        <v>0.28999999999999998</v>
      </c>
      <c r="L813" s="4" t="s">
        <v>26</v>
      </c>
      <c r="M813" t="s">
        <v>22</v>
      </c>
    </row>
    <row r="814" spans="1:13" x14ac:dyDescent="0.3">
      <c r="A814">
        <v>1037</v>
      </c>
      <c r="B814" s="1">
        <v>45003</v>
      </c>
      <c r="C814" t="s">
        <v>32</v>
      </c>
      <c r="D814" t="s">
        <v>30</v>
      </c>
      <c r="E814">
        <v>14254.9</v>
      </c>
      <c r="F814">
        <v>12</v>
      </c>
      <c r="G814" t="s">
        <v>15</v>
      </c>
      <c r="H814" s="6">
        <v>1051.8599999999999</v>
      </c>
      <c r="I814">
        <v>1250.43</v>
      </c>
      <c r="J814" t="s">
        <v>25</v>
      </c>
      <c r="K814">
        <v>0.05</v>
      </c>
      <c r="L814" s="4" t="s">
        <v>17</v>
      </c>
      <c r="M814" t="s">
        <v>22</v>
      </c>
    </row>
    <row r="815" spans="1:13" x14ac:dyDescent="0.3">
      <c r="A815">
        <v>1082</v>
      </c>
      <c r="B815" s="1">
        <v>44944</v>
      </c>
      <c r="C815" t="s">
        <v>32</v>
      </c>
      <c r="D815" t="s">
        <v>27</v>
      </c>
      <c r="E815">
        <v>10819.91</v>
      </c>
      <c r="F815">
        <v>15</v>
      </c>
      <c r="G815" t="s">
        <v>21</v>
      </c>
      <c r="H815" s="6">
        <v>681.53</v>
      </c>
      <c r="I815">
        <v>988.12</v>
      </c>
      <c r="J815" t="s">
        <v>16</v>
      </c>
      <c r="K815">
        <v>0.27</v>
      </c>
      <c r="L815" s="4" t="s">
        <v>17</v>
      </c>
      <c r="M815" t="s">
        <v>22</v>
      </c>
    </row>
    <row r="816" spans="1:13" x14ac:dyDescent="0.3">
      <c r="A816">
        <v>1217</v>
      </c>
      <c r="B816" s="1">
        <v>45587</v>
      </c>
      <c r="C816" t="s">
        <v>29</v>
      </c>
      <c r="D816" t="s">
        <v>30</v>
      </c>
      <c r="E816">
        <v>53689.86</v>
      </c>
      <c r="F816">
        <v>46</v>
      </c>
      <c r="G816" t="s">
        <v>24</v>
      </c>
      <c r="H816" s="6">
        <v>1244.1600000000001</v>
      </c>
      <c r="I816">
        <v>1406.23</v>
      </c>
      <c r="J816" t="s">
        <v>16</v>
      </c>
      <c r="K816">
        <v>0.17</v>
      </c>
      <c r="L816" s="4" t="s">
        <v>17</v>
      </c>
      <c r="M816" t="s">
        <v>22</v>
      </c>
    </row>
    <row r="817" spans="1:13" x14ac:dyDescent="0.3">
      <c r="A817">
        <v>1273</v>
      </c>
      <c r="B817" s="1">
        <v>45256</v>
      </c>
      <c r="C817" t="s">
        <v>13</v>
      </c>
      <c r="D817" t="s">
        <v>27</v>
      </c>
      <c r="E817">
        <v>45221.78</v>
      </c>
      <c r="F817">
        <v>31</v>
      </c>
      <c r="G817" t="s">
        <v>21</v>
      </c>
      <c r="H817" s="6">
        <v>1221.55</v>
      </c>
      <c r="I817">
        <v>1551.88</v>
      </c>
      <c r="J817" t="s">
        <v>25</v>
      </c>
      <c r="K817">
        <v>0.06</v>
      </c>
      <c r="L817" s="4" t="s">
        <v>26</v>
      </c>
      <c r="M817" t="s">
        <v>18</v>
      </c>
    </row>
    <row r="818" spans="1:13" x14ac:dyDescent="0.3">
      <c r="A818">
        <v>1193</v>
      </c>
      <c r="B818" s="1">
        <v>45129</v>
      </c>
      <c r="C818" t="s">
        <v>32</v>
      </c>
      <c r="D818" t="s">
        <v>30</v>
      </c>
      <c r="E818">
        <v>99497.09</v>
      </c>
      <c r="F818">
        <v>30</v>
      </c>
      <c r="G818" t="s">
        <v>15</v>
      </c>
      <c r="H818" s="6">
        <v>2703.07</v>
      </c>
      <c r="I818">
        <v>3454.76</v>
      </c>
      <c r="J818" t="s">
        <v>16</v>
      </c>
      <c r="K818">
        <v>0.04</v>
      </c>
      <c r="L818" s="4" t="s">
        <v>26</v>
      </c>
      <c r="M818" t="s">
        <v>22</v>
      </c>
    </row>
    <row r="819" spans="1:13" x14ac:dyDescent="0.3">
      <c r="A819">
        <v>1458</v>
      </c>
      <c r="B819" s="1">
        <v>45025</v>
      </c>
      <c r="C819" t="s">
        <v>32</v>
      </c>
      <c r="D819" t="s">
        <v>20</v>
      </c>
      <c r="E819">
        <v>31708.34</v>
      </c>
      <c r="F819">
        <v>8</v>
      </c>
      <c r="G819" t="s">
        <v>24</v>
      </c>
      <c r="H819" s="6">
        <v>4054.15</v>
      </c>
      <c r="I819">
        <v>4608.7700000000004</v>
      </c>
      <c r="J819" t="s">
        <v>16</v>
      </c>
      <c r="K819">
        <v>0.14000000000000001</v>
      </c>
      <c r="L819" s="4" t="s">
        <v>31</v>
      </c>
      <c r="M819" t="s">
        <v>22</v>
      </c>
    </row>
    <row r="820" spans="1:13" x14ac:dyDescent="0.3">
      <c r="A820">
        <v>1202</v>
      </c>
      <c r="B820" s="1">
        <v>45188</v>
      </c>
      <c r="C820" t="s">
        <v>19</v>
      </c>
      <c r="D820" t="s">
        <v>27</v>
      </c>
      <c r="E820">
        <v>16231.47</v>
      </c>
      <c r="F820">
        <v>5</v>
      </c>
      <c r="G820" t="s">
        <v>21</v>
      </c>
      <c r="H820" s="6">
        <v>2610.69</v>
      </c>
      <c r="I820">
        <v>3774.76</v>
      </c>
      <c r="J820" t="s">
        <v>25</v>
      </c>
      <c r="K820">
        <v>0.14000000000000001</v>
      </c>
      <c r="L820" s="4" t="s">
        <v>17</v>
      </c>
      <c r="M820" t="s">
        <v>22</v>
      </c>
    </row>
    <row r="821" spans="1:13" x14ac:dyDescent="0.3">
      <c r="A821">
        <v>1025</v>
      </c>
      <c r="B821" s="1">
        <v>45193</v>
      </c>
      <c r="C821" t="s">
        <v>13</v>
      </c>
      <c r="D821" t="s">
        <v>30</v>
      </c>
      <c r="E821">
        <v>69311.97</v>
      </c>
      <c r="F821">
        <v>39</v>
      </c>
      <c r="G821" t="s">
        <v>24</v>
      </c>
      <c r="H821" s="6">
        <v>2063.65</v>
      </c>
      <c r="I821">
        <v>2278.5</v>
      </c>
      <c r="J821" t="s">
        <v>25</v>
      </c>
      <c r="K821">
        <v>0.22</v>
      </c>
      <c r="L821" s="4" t="s">
        <v>31</v>
      </c>
      <c r="M821" t="s">
        <v>22</v>
      </c>
    </row>
    <row r="822" spans="1:13" x14ac:dyDescent="0.3">
      <c r="A822">
        <v>1137</v>
      </c>
      <c r="B822" s="1">
        <v>45202</v>
      </c>
      <c r="C822" t="s">
        <v>32</v>
      </c>
      <c r="D822" t="s">
        <v>20</v>
      </c>
      <c r="E822">
        <v>201902.16</v>
      </c>
      <c r="F822">
        <v>41</v>
      </c>
      <c r="G822" t="s">
        <v>15</v>
      </c>
      <c r="H822" s="6">
        <v>4043.66</v>
      </c>
      <c r="I822">
        <v>5295.1</v>
      </c>
      <c r="J822" t="s">
        <v>45</v>
      </c>
      <c r="K822">
        <v>7.0000000000000007E-2</v>
      </c>
      <c r="L822" s="4" t="s">
        <v>26</v>
      </c>
      <c r="M822" t="s">
        <v>22</v>
      </c>
    </row>
    <row r="823" spans="1:13" x14ac:dyDescent="0.3">
      <c r="A823">
        <v>1407</v>
      </c>
      <c r="B823" s="1">
        <v>45648</v>
      </c>
      <c r="C823" t="s">
        <v>13</v>
      </c>
      <c r="D823" t="s">
        <v>27</v>
      </c>
      <c r="E823">
        <v>9095.2199999999993</v>
      </c>
      <c r="F823">
        <v>32</v>
      </c>
      <c r="G823" t="s">
        <v>21</v>
      </c>
      <c r="H823" s="6">
        <v>267.97000000000003</v>
      </c>
      <c r="I823">
        <v>389.35</v>
      </c>
      <c r="J823" t="s">
        <v>16</v>
      </c>
      <c r="K823">
        <v>0.27</v>
      </c>
      <c r="L823" s="4" t="s">
        <v>17</v>
      </c>
      <c r="M823" t="s">
        <v>22</v>
      </c>
    </row>
    <row r="824" spans="1:13" x14ac:dyDescent="0.3">
      <c r="A824">
        <v>1251</v>
      </c>
      <c r="B824" s="1">
        <v>45031</v>
      </c>
      <c r="C824" t="s">
        <v>29</v>
      </c>
      <c r="D824" t="s">
        <v>27</v>
      </c>
      <c r="E824">
        <v>10194.44</v>
      </c>
      <c r="F824">
        <v>4</v>
      </c>
      <c r="G824" t="s">
        <v>28</v>
      </c>
      <c r="H824" s="6">
        <v>2627.51</v>
      </c>
      <c r="I824">
        <v>3267.45</v>
      </c>
      <c r="J824" t="s">
        <v>16</v>
      </c>
      <c r="K824">
        <v>0.22</v>
      </c>
      <c r="L824" s="4" t="s">
        <v>31</v>
      </c>
      <c r="M824" t="s">
        <v>22</v>
      </c>
    </row>
    <row r="825" spans="1:13" x14ac:dyDescent="0.3">
      <c r="A825">
        <v>1365</v>
      </c>
      <c r="B825" s="1">
        <v>45007</v>
      </c>
      <c r="C825" t="s">
        <v>23</v>
      </c>
      <c r="D825" t="s">
        <v>30</v>
      </c>
      <c r="E825">
        <v>143313.97</v>
      </c>
      <c r="F825">
        <v>46</v>
      </c>
      <c r="G825" t="s">
        <v>28</v>
      </c>
      <c r="H825" s="6">
        <v>2522.83</v>
      </c>
      <c r="I825">
        <v>3461.69</v>
      </c>
      <c r="J825" t="s">
        <v>25</v>
      </c>
      <c r="K825">
        <v>0.1</v>
      </c>
      <c r="L825" s="4" t="s">
        <v>17</v>
      </c>
      <c r="M825" t="s">
        <v>18</v>
      </c>
    </row>
    <row r="826" spans="1:13" x14ac:dyDescent="0.3">
      <c r="A826">
        <v>1470</v>
      </c>
      <c r="B826" s="1">
        <v>45142</v>
      </c>
      <c r="C826" t="s">
        <v>32</v>
      </c>
      <c r="D826" t="s">
        <v>27</v>
      </c>
      <c r="E826">
        <v>46753</v>
      </c>
      <c r="F826">
        <v>13</v>
      </c>
      <c r="G826" t="s">
        <v>24</v>
      </c>
      <c r="H826" s="6">
        <v>3480.35</v>
      </c>
      <c r="I826">
        <v>3867.08</v>
      </c>
      <c r="J826" t="s">
        <v>25</v>
      </c>
      <c r="K826">
        <v>7.0000000000000007E-2</v>
      </c>
      <c r="L826" s="4" t="s">
        <v>17</v>
      </c>
      <c r="M826" t="s">
        <v>18</v>
      </c>
    </row>
    <row r="827" spans="1:13" x14ac:dyDescent="0.3">
      <c r="A827">
        <v>1277</v>
      </c>
      <c r="B827" s="1">
        <v>45286</v>
      </c>
      <c r="C827" t="s">
        <v>19</v>
      </c>
      <c r="D827" t="s">
        <v>14</v>
      </c>
      <c r="E827">
        <v>10771.39</v>
      </c>
      <c r="F827">
        <v>3</v>
      </c>
      <c r="G827" t="s">
        <v>15</v>
      </c>
      <c r="H827" s="6">
        <v>4043.06</v>
      </c>
      <c r="I827">
        <v>4662.9399999999996</v>
      </c>
      <c r="J827" t="s">
        <v>45</v>
      </c>
      <c r="K827">
        <v>0.23</v>
      </c>
      <c r="L827" s="4" t="s">
        <v>26</v>
      </c>
      <c r="M827" t="s">
        <v>18</v>
      </c>
    </row>
    <row r="828" spans="1:13" x14ac:dyDescent="0.3">
      <c r="A828">
        <v>1405</v>
      </c>
      <c r="B828" s="1">
        <v>45531</v>
      </c>
      <c r="C828" t="s">
        <v>29</v>
      </c>
      <c r="D828" t="s">
        <v>30</v>
      </c>
      <c r="E828">
        <v>98329.1</v>
      </c>
      <c r="F828">
        <v>36</v>
      </c>
      <c r="G828" t="s">
        <v>21</v>
      </c>
      <c r="H828" s="6">
        <v>2975.84</v>
      </c>
      <c r="I828">
        <v>3593.9</v>
      </c>
      <c r="J828" t="s">
        <v>16</v>
      </c>
      <c r="K828">
        <v>0.24</v>
      </c>
      <c r="L828" s="4" t="s">
        <v>26</v>
      </c>
      <c r="M828" t="s">
        <v>18</v>
      </c>
    </row>
    <row r="829" spans="1:13" x14ac:dyDescent="0.3">
      <c r="A829">
        <v>1138</v>
      </c>
      <c r="B829" s="1">
        <v>45117</v>
      </c>
      <c r="C829" t="s">
        <v>13</v>
      </c>
      <c r="D829" t="s">
        <v>14</v>
      </c>
      <c r="E829">
        <v>37085.660000000003</v>
      </c>
      <c r="F829">
        <v>14</v>
      </c>
      <c r="G829" t="s">
        <v>24</v>
      </c>
      <c r="H829" s="6">
        <v>2400.59</v>
      </c>
      <c r="I829">
        <v>2759.35</v>
      </c>
      <c r="J829" t="s">
        <v>16</v>
      </c>
      <c r="K829">
        <v>0.04</v>
      </c>
      <c r="L829" s="4" t="s">
        <v>26</v>
      </c>
      <c r="M829" t="s">
        <v>18</v>
      </c>
    </row>
    <row r="830" spans="1:13" x14ac:dyDescent="0.3">
      <c r="A830">
        <v>1056</v>
      </c>
      <c r="B830" s="1">
        <v>45131</v>
      </c>
      <c r="C830" t="s">
        <v>29</v>
      </c>
      <c r="D830" t="s">
        <v>20</v>
      </c>
      <c r="E830">
        <v>39861.82</v>
      </c>
      <c r="F830">
        <v>11</v>
      </c>
      <c r="G830" t="s">
        <v>28</v>
      </c>
      <c r="H830" s="6">
        <v>3145.68</v>
      </c>
      <c r="I830">
        <v>4314.05</v>
      </c>
      <c r="J830" t="s">
        <v>25</v>
      </c>
      <c r="K830">
        <v>0.16</v>
      </c>
      <c r="L830" s="4" t="s">
        <v>17</v>
      </c>
      <c r="M830" t="s">
        <v>22</v>
      </c>
    </row>
    <row r="831" spans="1:13" x14ac:dyDescent="0.3">
      <c r="A831">
        <v>1488</v>
      </c>
      <c r="B831" s="1">
        <v>45440</v>
      </c>
      <c r="C831" t="s">
        <v>32</v>
      </c>
      <c r="D831" t="s">
        <v>30</v>
      </c>
      <c r="E831">
        <v>158269.16</v>
      </c>
      <c r="F831">
        <v>27</v>
      </c>
      <c r="G831" t="s">
        <v>28</v>
      </c>
      <c r="H831" s="6">
        <v>4737.1400000000003</v>
      </c>
      <c r="I831">
        <v>6661.16</v>
      </c>
      <c r="J831" t="s">
        <v>16</v>
      </c>
      <c r="K831">
        <v>0.12</v>
      </c>
      <c r="L831" s="4" t="s">
        <v>26</v>
      </c>
      <c r="M831" t="s">
        <v>22</v>
      </c>
    </row>
    <row r="832" spans="1:13" x14ac:dyDescent="0.3">
      <c r="A832">
        <v>1485</v>
      </c>
      <c r="B832" s="1">
        <v>45257</v>
      </c>
      <c r="C832" t="s">
        <v>13</v>
      </c>
      <c r="D832" t="s">
        <v>14</v>
      </c>
      <c r="E832">
        <v>20844.87</v>
      </c>
      <c r="F832">
        <v>7</v>
      </c>
      <c r="G832" t="s">
        <v>15</v>
      </c>
      <c r="H832" s="6">
        <v>2705.59</v>
      </c>
      <c r="I832">
        <v>3308.71</v>
      </c>
      <c r="J832" t="s">
        <v>16</v>
      </c>
      <c r="K832">
        <v>0.1</v>
      </c>
      <c r="L832" s="4" t="s">
        <v>26</v>
      </c>
      <c r="M832" t="s">
        <v>18</v>
      </c>
    </row>
    <row r="833" spans="1:13" x14ac:dyDescent="0.3">
      <c r="A833">
        <v>1276</v>
      </c>
      <c r="B833" s="1">
        <v>45484</v>
      </c>
      <c r="C833" t="s">
        <v>23</v>
      </c>
      <c r="D833" t="s">
        <v>14</v>
      </c>
      <c r="E833">
        <v>218202.33</v>
      </c>
      <c r="F833">
        <v>42</v>
      </c>
      <c r="G833" t="s">
        <v>21</v>
      </c>
      <c r="H833" s="6">
        <v>4621.28</v>
      </c>
      <c r="I833">
        <v>5301.32</v>
      </c>
      <c r="J833" t="s">
        <v>16</v>
      </c>
      <c r="K833">
        <v>0.02</v>
      </c>
      <c r="L833" s="4" t="s">
        <v>26</v>
      </c>
      <c r="M833" t="s">
        <v>18</v>
      </c>
    </row>
    <row r="834" spans="1:13" x14ac:dyDescent="0.3">
      <c r="A834">
        <v>1451</v>
      </c>
      <c r="B834" s="1">
        <v>45300</v>
      </c>
      <c r="C834" t="s">
        <v>29</v>
      </c>
      <c r="D834" t="s">
        <v>14</v>
      </c>
      <c r="E834">
        <v>235722.58</v>
      </c>
      <c r="F834">
        <v>47</v>
      </c>
      <c r="G834" t="s">
        <v>28</v>
      </c>
      <c r="H834" s="6">
        <v>4495.09</v>
      </c>
      <c r="I834">
        <v>5511.4</v>
      </c>
      <c r="J834" t="s">
        <v>25</v>
      </c>
      <c r="K834">
        <v>0.09</v>
      </c>
      <c r="L834" s="4" t="s">
        <v>26</v>
      </c>
      <c r="M834" t="s">
        <v>22</v>
      </c>
    </row>
    <row r="835" spans="1:13" x14ac:dyDescent="0.3">
      <c r="A835">
        <v>1268</v>
      </c>
      <c r="B835" s="1">
        <v>45057</v>
      </c>
      <c r="C835" t="s">
        <v>32</v>
      </c>
      <c r="D835" t="s">
        <v>14</v>
      </c>
      <c r="E835">
        <v>10234.73</v>
      </c>
      <c r="F835">
        <v>28</v>
      </c>
      <c r="G835" t="s">
        <v>24</v>
      </c>
      <c r="H835" s="6">
        <v>351.37</v>
      </c>
      <c r="I835">
        <v>406.14</v>
      </c>
      <c r="J835" t="s">
        <v>16</v>
      </c>
      <c r="K835">
        <v>0.1</v>
      </c>
      <c r="L835" s="4" t="s">
        <v>17</v>
      </c>
      <c r="M835" t="s">
        <v>22</v>
      </c>
    </row>
    <row r="836" spans="1:13" x14ac:dyDescent="0.3">
      <c r="A836">
        <v>1230</v>
      </c>
      <c r="B836" s="1">
        <v>45031</v>
      </c>
      <c r="C836" t="s">
        <v>19</v>
      </c>
      <c r="D836" t="s">
        <v>27</v>
      </c>
      <c r="E836">
        <v>73364.259999999995</v>
      </c>
      <c r="F836">
        <v>16</v>
      </c>
      <c r="G836" t="s">
        <v>21</v>
      </c>
      <c r="H836" s="6">
        <v>3585.8</v>
      </c>
      <c r="I836">
        <v>5094.74</v>
      </c>
      <c r="J836" t="s">
        <v>25</v>
      </c>
      <c r="K836">
        <v>0.1</v>
      </c>
      <c r="L836" s="4" t="s">
        <v>17</v>
      </c>
      <c r="M836" t="s">
        <v>18</v>
      </c>
    </row>
    <row r="837" spans="1:13" x14ac:dyDescent="0.3">
      <c r="A837">
        <v>1249</v>
      </c>
      <c r="B837" s="1">
        <v>45187</v>
      </c>
      <c r="C837" t="s">
        <v>13</v>
      </c>
      <c r="D837" t="s">
        <v>30</v>
      </c>
      <c r="E837">
        <v>102561.78</v>
      </c>
      <c r="F837">
        <v>21</v>
      </c>
      <c r="G837" t="s">
        <v>24</v>
      </c>
      <c r="H837" s="6">
        <v>4270.18</v>
      </c>
      <c r="I837">
        <v>5884.21</v>
      </c>
      <c r="J837" t="s">
        <v>25</v>
      </c>
      <c r="K837">
        <v>0.17</v>
      </c>
      <c r="L837" s="4" t="s">
        <v>31</v>
      </c>
      <c r="M837" t="s">
        <v>18</v>
      </c>
    </row>
    <row r="838" spans="1:13" x14ac:dyDescent="0.3">
      <c r="A838">
        <v>1114</v>
      </c>
      <c r="B838" s="1">
        <v>45363</v>
      </c>
      <c r="C838" t="s">
        <v>29</v>
      </c>
      <c r="D838" t="s">
        <v>30</v>
      </c>
      <c r="E838">
        <v>5770.46</v>
      </c>
      <c r="F838">
        <v>13</v>
      </c>
      <c r="G838" t="s">
        <v>21</v>
      </c>
      <c r="H838" s="6">
        <v>467.34</v>
      </c>
      <c r="I838">
        <v>576.47</v>
      </c>
      <c r="J838" t="s">
        <v>16</v>
      </c>
      <c r="K838">
        <v>0.23</v>
      </c>
      <c r="L838" s="4" t="s">
        <v>26</v>
      </c>
      <c r="M838" t="s">
        <v>18</v>
      </c>
    </row>
    <row r="839" spans="1:13" x14ac:dyDescent="0.3">
      <c r="A839">
        <v>1254</v>
      </c>
      <c r="B839" s="1">
        <v>45453</v>
      </c>
      <c r="C839" t="s">
        <v>29</v>
      </c>
      <c r="D839" t="s">
        <v>27</v>
      </c>
      <c r="E839">
        <v>8946.93</v>
      </c>
      <c r="F839">
        <v>12</v>
      </c>
      <c r="G839" t="s">
        <v>21</v>
      </c>
      <c r="H839" s="6">
        <v>623.96</v>
      </c>
      <c r="I839">
        <v>810.41</v>
      </c>
      <c r="J839" t="s">
        <v>16</v>
      </c>
      <c r="K839">
        <v>0.08</v>
      </c>
      <c r="L839" s="4" t="s">
        <v>26</v>
      </c>
      <c r="M839" t="s">
        <v>18</v>
      </c>
    </row>
    <row r="840" spans="1:13" x14ac:dyDescent="0.3">
      <c r="A840">
        <v>1146</v>
      </c>
      <c r="B840" s="1">
        <v>45642</v>
      </c>
      <c r="C840" t="s">
        <v>23</v>
      </c>
      <c r="D840" t="s">
        <v>27</v>
      </c>
      <c r="E840">
        <v>73622.95</v>
      </c>
      <c r="F840">
        <v>24</v>
      </c>
      <c r="G840" t="s">
        <v>21</v>
      </c>
      <c r="H840" s="6">
        <v>3044.6</v>
      </c>
      <c r="I840">
        <v>3932.85</v>
      </c>
      <c r="J840" t="s">
        <v>25</v>
      </c>
      <c r="K840">
        <v>0.22</v>
      </c>
      <c r="L840" s="4" t="s">
        <v>26</v>
      </c>
      <c r="M840" t="s">
        <v>18</v>
      </c>
    </row>
    <row r="841" spans="1:13" x14ac:dyDescent="0.3">
      <c r="A841">
        <v>1177</v>
      </c>
      <c r="B841" s="1">
        <v>45620</v>
      </c>
      <c r="C841" t="s">
        <v>23</v>
      </c>
      <c r="D841" t="s">
        <v>14</v>
      </c>
      <c r="E841">
        <v>67973.789999999994</v>
      </c>
      <c r="F841">
        <v>16</v>
      </c>
      <c r="G841" t="s">
        <v>24</v>
      </c>
      <c r="H841" s="6">
        <v>4562.2700000000004</v>
      </c>
      <c r="I841">
        <v>5589.95</v>
      </c>
      <c r="J841" t="s">
        <v>16</v>
      </c>
      <c r="K841">
        <v>0.24</v>
      </c>
      <c r="L841" s="4" t="s">
        <v>17</v>
      </c>
      <c r="M841" t="s">
        <v>18</v>
      </c>
    </row>
    <row r="842" spans="1:13" x14ac:dyDescent="0.3">
      <c r="A842">
        <v>1075</v>
      </c>
      <c r="B842" s="1">
        <v>45554</v>
      </c>
      <c r="C842" t="s">
        <v>19</v>
      </c>
      <c r="D842" t="s">
        <v>27</v>
      </c>
      <c r="E842">
        <v>163904</v>
      </c>
      <c r="F842">
        <v>45</v>
      </c>
      <c r="G842" t="s">
        <v>28</v>
      </c>
      <c r="H842" s="6">
        <v>3686.62</v>
      </c>
      <c r="I842">
        <v>4138.99</v>
      </c>
      <c r="J842" t="s">
        <v>25</v>
      </c>
      <c r="K842">
        <v>0.12</v>
      </c>
      <c r="L842" s="4" t="s">
        <v>17</v>
      </c>
      <c r="M842" t="s">
        <v>18</v>
      </c>
    </row>
    <row r="843" spans="1:13" x14ac:dyDescent="0.3">
      <c r="A843">
        <v>1299</v>
      </c>
      <c r="B843" s="1">
        <v>44950</v>
      </c>
      <c r="C843" t="s">
        <v>19</v>
      </c>
      <c r="D843" t="s">
        <v>27</v>
      </c>
      <c r="E843">
        <v>11315.67</v>
      </c>
      <c r="F843">
        <v>3</v>
      </c>
      <c r="G843" t="s">
        <v>28</v>
      </c>
      <c r="H843" s="6">
        <v>3690.57</v>
      </c>
      <c r="I843">
        <v>4286.24</v>
      </c>
      <c r="J843" t="s">
        <v>25</v>
      </c>
      <c r="K843">
        <v>0.12</v>
      </c>
      <c r="L843" s="4" t="s">
        <v>31</v>
      </c>
      <c r="M843" t="s">
        <v>18</v>
      </c>
    </row>
    <row r="844" spans="1:13" x14ac:dyDescent="0.3">
      <c r="A844">
        <v>1008</v>
      </c>
      <c r="B844" s="1">
        <v>45000</v>
      </c>
      <c r="C844" t="s">
        <v>32</v>
      </c>
      <c r="D844" t="s">
        <v>27</v>
      </c>
      <c r="E844">
        <v>5665.18</v>
      </c>
      <c r="F844">
        <v>4</v>
      </c>
      <c r="G844" t="s">
        <v>15</v>
      </c>
      <c r="H844" s="6">
        <v>1440.02</v>
      </c>
      <c r="I844">
        <v>1994.78</v>
      </c>
      <c r="J844" t="s">
        <v>16</v>
      </c>
      <c r="K844">
        <v>0.28999999999999998</v>
      </c>
      <c r="L844" s="4" t="s">
        <v>17</v>
      </c>
      <c r="M844" t="s">
        <v>18</v>
      </c>
    </row>
    <row r="845" spans="1:13" x14ac:dyDescent="0.3">
      <c r="A845">
        <v>1234</v>
      </c>
      <c r="B845" s="1">
        <v>45610</v>
      </c>
      <c r="C845" t="s">
        <v>32</v>
      </c>
      <c r="D845" t="s">
        <v>20</v>
      </c>
      <c r="E845">
        <v>75296.27</v>
      </c>
      <c r="F845">
        <v>29</v>
      </c>
      <c r="G845" t="s">
        <v>15</v>
      </c>
      <c r="H845" s="6">
        <v>2232.3200000000002</v>
      </c>
      <c r="I845">
        <v>3090.98</v>
      </c>
      <c r="J845" t="s">
        <v>16</v>
      </c>
      <c r="K845">
        <v>0.16</v>
      </c>
      <c r="L845" s="4" t="s">
        <v>31</v>
      </c>
      <c r="M845" t="s">
        <v>18</v>
      </c>
    </row>
    <row r="846" spans="1:13" x14ac:dyDescent="0.3">
      <c r="A846">
        <v>1300</v>
      </c>
      <c r="B846" s="1">
        <v>45591</v>
      </c>
      <c r="C846" t="s">
        <v>19</v>
      </c>
      <c r="D846" t="s">
        <v>30</v>
      </c>
      <c r="E846">
        <v>4790.97</v>
      </c>
      <c r="F846">
        <v>1</v>
      </c>
      <c r="G846" t="s">
        <v>24</v>
      </c>
      <c r="H846" s="6">
        <v>4302</v>
      </c>
      <c r="I846">
        <v>5772.25</v>
      </c>
      <c r="J846" t="s">
        <v>25</v>
      </c>
      <c r="K846">
        <v>0.17</v>
      </c>
      <c r="L846" s="4" t="s">
        <v>17</v>
      </c>
      <c r="M846" t="s">
        <v>22</v>
      </c>
    </row>
    <row r="847" spans="1:13" x14ac:dyDescent="0.3">
      <c r="A847">
        <v>1301</v>
      </c>
      <c r="B847" s="1">
        <v>45017</v>
      </c>
      <c r="C847" t="s">
        <v>19</v>
      </c>
      <c r="D847" t="s">
        <v>14</v>
      </c>
      <c r="E847">
        <v>190542.63</v>
      </c>
      <c r="F847">
        <v>38</v>
      </c>
      <c r="G847" t="s">
        <v>28</v>
      </c>
      <c r="H847" s="6">
        <v>4247.0200000000004</v>
      </c>
      <c r="I847">
        <v>5763.54</v>
      </c>
      <c r="J847" t="s">
        <v>16</v>
      </c>
      <c r="K847">
        <v>0.13</v>
      </c>
      <c r="L847" s="4" t="s">
        <v>26</v>
      </c>
      <c r="M847" t="s">
        <v>18</v>
      </c>
    </row>
    <row r="848" spans="1:13" x14ac:dyDescent="0.3">
      <c r="A848">
        <v>1380</v>
      </c>
      <c r="B848" s="1">
        <v>45256</v>
      </c>
      <c r="C848" t="s">
        <v>13</v>
      </c>
      <c r="D848" t="s">
        <v>27</v>
      </c>
      <c r="E848">
        <v>11348.24</v>
      </c>
      <c r="F848">
        <v>7</v>
      </c>
      <c r="G848" t="s">
        <v>24</v>
      </c>
      <c r="H848" s="6">
        <v>1691.01</v>
      </c>
      <c r="I848">
        <v>2161.5700000000002</v>
      </c>
      <c r="J848" t="s">
        <v>25</v>
      </c>
      <c r="K848">
        <v>0.25</v>
      </c>
      <c r="L848" s="4" t="s">
        <v>31</v>
      </c>
      <c r="M848" t="s">
        <v>22</v>
      </c>
    </row>
    <row r="849" spans="1:13" x14ac:dyDescent="0.3">
      <c r="A849">
        <v>1075</v>
      </c>
      <c r="B849" s="1">
        <v>45352</v>
      </c>
      <c r="C849" t="s">
        <v>23</v>
      </c>
      <c r="D849" t="s">
        <v>27</v>
      </c>
      <c r="E849">
        <v>140732.26999999999</v>
      </c>
      <c r="F849">
        <v>27</v>
      </c>
      <c r="G849" t="s">
        <v>24</v>
      </c>
      <c r="H849" s="6">
        <v>3764.44</v>
      </c>
      <c r="I849">
        <v>5318.68</v>
      </c>
      <c r="J849" t="s">
        <v>25</v>
      </c>
      <c r="K849">
        <v>0.02</v>
      </c>
      <c r="L849" s="4" t="s">
        <v>17</v>
      </c>
      <c r="M849" t="s">
        <v>22</v>
      </c>
    </row>
    <row r="850" spans="1:13" x14ac:dyDescent="0.3">
      <c r="A850">
        <v>1206</v>
      </c>
      <c r="B850" s="1">
        <v>45015</v>
      </c>
      <c r="C850" t="s">
        <v>32</v>
      </c>
      <c r="D850" t="s">
        <v>27</v>
      </c>
      <c r="E850">
        <v>157742.99</v>
      </c>
      <c r="F850">
        <v>29</v>
      </c>
      <c r="G850" t="s">
        <v>28</v>
      </c>
      <c r="H850" s="6">
        <v>4283.41</v>
      </c>
      <c r="I850">
        <v>6399.31</v>
      </c>
      <c r="J850" t="s">
        <v>25</v>
      </c>
      <c r="K850">
        <v>0.15</v>
      </c>
      <c r="L850" s="4" t="s">
        <v>17</v>
      </c>
      <c r="M850" t="s">
        <v>18</v>
      </c>
    </row>
    <row r="851" spans="1:13" x14ac:dyDescent="0.3">
      <c r="A851">
        <v>1477</v>
      </c>
      <c r="B851" s="1">
        <v>45563</v>
      </c>
      <c r="C851" t="s">
        <v>23</v>
      </c>
      <c r="D851" t="s">
        <v>27</v>
      </c>
      <c r="E851">
        <v>81940.149999999994</v>
      </c>
      <c r="F851">
        <v>31</v>
      </c>
      <c r="G851" t="s">
        <v>24</v>
      </c>
      <c r="H851" s="6">
        <v>1918.55</v>
      </c>
      <c r="I851">
        <v>2669.93</v>
      </c>
      <c r="J851" t="s">
        <v>16</v>
      </c>
      <c r="K851">
        <v>0.01</v>
      </c>
      <c r="L851" s="4" t="s">
        <v>26</v>
      </c>
      <c r="M851" t="s">
        <v>18</v>
      </c>
    </row>
    <row r="852" spans="1:13" x14ac:dyDescent="0.3">
      <c r="A852">
        <v>1008</v>
      </c>
      <c r="B852" s="1">
        <v>45561</v>
      </c>
      <c r="C852" t="s">
        <v>23</v>
      </c>
      <c r="D852" t="s">
        <v>20</v>
      </c>
      <c r="E852">
        <v>8005.51</v>
      </c>
      <c r="F852">
        <v>9</v>
      </c>
      <c r="G852" t="s">
        <v>24</v>
      </c>
      <c r="H852" s="6">
        <v>931.33</v>
      </c>
      <c r="I852">
        <v>1098.1500000000001</v>
      </c>
      <c r="J852" t="s">
        <v>25</v>
      </c>
      <c r="K852">
        <v>0.19</v>
      </c>
      <c r="L852" s="4" t="s">
        <v>17</v>
      </c>
      <c r="M852" t="s">
        <v>18</v>
      </c>
    </row>
    <row r="853" spans="1:13" x14ac:dyDescent="0.3">
      <c r="A853">
        <v>1072</v>
      </c>
      <c r="B853" s="1">
        <v>44958</v>
      </c>
      <c r="C853" t="s">
        <v>19</v>
      </c>
      <c r="D853" t="s">
        <v>30</v>
      </c>
      <c r="E853">
        <v>97066.98</v>
      </c>
      <c r="F853">
        <v>40</v>
      </c>
      <c r="G853" t="s">
        <v>24</v>
      </c>
      <c r="H853" s="6">
        <v>2279.02</v>
      </c>
      <c r="I853">
        <v>3071.74</v>
      </c>
      <c r="J853" t="s">
        <v>25</v>
      </c>
      <c r="K853">
        <v>0.21</v>
      </c>
      <c r="L853" s="4" t="s">
        <v>31</v>
      </c>
      <c r="M853" t="s">
        <v>18</v>
      </c>
    </row>
    <row r="854" spans="1:13" x14ac:dyDescent="0.3">
      <c r="A854">
        <v>1221</v>
      </c>
      <c r="B854" s="1">
        <v>45106</v>
      </c>
      <c r="C854" t="s">
        <v>13</v>
      </c>
      <c r="D854" t="s">
        <v>27</v>
      </c>
      <c r="E854">
        <v>1953.75</v>
      </c>
      <c r="F854">
        <v>18</v>
      </c>
      <c r="G854" t="s">
        <v>24</v>
      </c>
      <c r="H854" s="6">
        <v>104.36</v>
      </c>
      <c r="I854">
        <v>117.98</v>
      </c>
      <c r="J854" t="s">
        <v>16</v>
      </c>
      <c r="K854">
        <v>0.08</v>
      </c>
      <c r="L854" s="4" t="s">
        <v>31</v>
      </c>
      <c r="M854" t="s">
        <v>18</v>
      </c>
    </row>
    <row r="855" spans="1:13" x14ac:dyDescent="0.3">
      <c r="A855">
        <v>1281</v>
      </c>
      <c r="B855" s="1">
        <v>45590</v>
      </c>
      <c r="C855" t="s">
        <v>29</v>
      </c>
      <c r="D855" t="s">
        <v>27</v>
      </c>
      <c r="E855">
        <v>123114.77</v>
      </c>
      <c r="F855">
        <v>42</v>
      </c>
      <c r="G855" t="s">
        <v>24</v>
      </c>
      <c r="H855" s="6">
        <v>2495.85</v>
      </c>
      <c r="I855">
        <v>3186.2</v>
      </c>
      <c r="J855" t="s">
        <v>16</v>
      </c>
      <c r="K855">
        <v>0.08</v>
      </c>
      <c r="L855" s="4" t="s">
        <v>31</v>
      </c>
      <c r="M855" t="s">
        <v>18</v>
      </c>
    </row>
    <row r="856" spans="1:13" x14ac:dyDescent="0.3">
      <c r="A856">
        <v>1394</v>
      </c>
      <c r="B856" s="1">
        <v>45062</v>
      </c>
      <c r="C856" t="s">
        <v>13</v>
      </c>
      <c r="D856" t="s">
        <v>20</v>
      </c>
      <c r="E856">
        <v>110089.8</v>
      </c>
      <c r="F856">
        <v>25</v>
      </c>
      <c r="G856" t="s">
        <v>21</v>
      </c>
      <c r="H856" s="6">
        <v>3487.28</v>
      </c>
      <c r="I856">
        <v>4892.88</v>
      </c>
      <c r="J856" t="s">
        <v>16</v>
      </c>
      <c r="K856">
        <v>0.1</v>
      </c>
      <c r="L856" s="4" t="s">
        <v>26</v>
      </c>
      <c r="M856" t="s">
        <v>22</v>
      </c>
    </row>
    <row r="857" spans="1:13" x14ac:dyDescent="0.3">
      <c r="A857">
        <v>1339</v>
      </c>
      <c r="B857" s="1">
        <v>45408</v>
      </c>
      <c r="C857" t="s">
        <v>13</v>
      </c>
      <c r="D857" t="s">
        <v>14</v>
      </c>
      <c r="E857">
        <v>48462.74</v>
      </c>
      <c r="F857">
        <v>10</v>
      </c>
      <c r="G857" t="s">
        <v>28</v>
      </c>
      <c r="H857" s="6">
        <v>4062.37</v>
      </c>
      <c r="I857">
        <v>5910.09</v>
      </c>
      <c r="J857" t="s">
        <v>25</v>
      </c>
      <c r="K857">
        <v>0.18</v>
      </c>
      <c r="L857" s="4" t="s">
        <v>26</v>
      </c>
      <c r="M857" t="s">
        <v>18</v>
      </c>
    </row>
    <row r="858" spans="1:13" x14ac:dyDescent="0.3">
      <c r="A858">
        <v>1208</v>
      </c>
      <c r="B858" s="1">
        <v>45086</v>
      </c>
      <c r="C858" t="s">
        <v>23</v>
      </c>
      <c r="D858" t="s">
        <v>27</v>
      </c>
      <c r="E858">
        <v>5045.51</v>
      </c>
      <c r="F858">
        <v>1</v>
      </c>
      <c r="G858" t="s">
        <v>15</v>
      </c>
      <c r="H858" s="6">
        <v>4736.57</v>
      </c>
      <c r="I858">
        <v>5669.11</v>
      </c>
      <c r="J858" t="s">
        <v>16</v>
      </c>
      <c r="K858">
        <v>0.11</v>
      </c>
      <c r="L858" s="4" t="s">
        <v>26</v>
      </c>
      <c r="M858" t="s">
        <v>18</v>
      </c>
    </row>
    <row r="859" spans="1:13" x14ac:dyDescent="0.3">
      <c r="A859">
        <v>1321</v>
      </c>
      <c r="B859" s="1">
        <v>44989</v>
      </c>
      <c r="C859" t="s">
        <v>13</v>
      </c>
      <c r="D859" t="s">
        <v>30</v>
      </c>
      <c r="E859">
        <v>20769.27</v>
      </c>
      <c r="F859">
        <v>19</v>
      </c>
      <c r="G859" t="s">
        <v>21</v>
      </c>
      <c r="H859" s="6">
        <v>947.52</v>
      </c>
      <c r="I859">
        <v>1349.53</v>
      </c>
      <c r="J859" t="s">
        <v>25</v>
      </c>
      <c r="K859">
        <v>0.19</v>
      </c>
      <c r="L859" s="4" t="s">
        <v>31</v>
      </c>
      <c r="M859" t="s">
        <v>22</v>
      </c>
    </row>
    <row r="860" spans="1:13" x14ac:dyDescent="0.3">
      <c r="A860">
        <v>1357</v>
      </c>
      <c r="B860" s="1">
        <v>45083</v>
      </c>
      <c r="C860" t="s">
        <v>32</v>
      </c>
      <c r="D860" t="s">
        <v>14</v>
      </c>
      <c r="E860">
        <v>272109.51</v>
      </c>
      <c r="F860">
        <v>47</v>
      </c>
      <c r="G860" t="s">
        <v>15</v>
      </c>
      <c r="H860" s="6">
        <v>4496.33</v>
      </c>
      <c r="I860">
        <v>6579.05</v>
      </c>
      <c r="J860" t="s">
        <v>25</v>
      </c>
      <c r="K860">
        <v>0.12</v>
      </c>
      <c r="L860" s="4" t="s">
        <v>26</v>
      </c>
      <c r="M860" t="s">
        <v>22</v>
      </c>
    </row>
    <row r="861" spans="1:13" x14ac:dyDescent="0.3">
      <c r="A861">
        <v>1132</v>
      </c>
      <c r="B861" s="1">
        <v>45281</v>
      </c>
      <c r="C861" t="s">
        <v>23</v>
      </c>
      <c r="D861" t="s">
        <v>14</v>
      </c>
      <c r="E861">
        <v>4361.07</v>
      </c>
      <c r="F861">
        <v>5</v>
      </c>
      <c r="G861" t="s">
        <v>24</v>
      </c>
      <c r="H861" s="6">
        <v>924.08</v>
      </c>
      <c r="I861">
        <v>1038.3499999999999</v>
      </c>
      <c r="J861" t="s">
        <v>16</v>
      </c>
      <c r="K861">
        <v>0.16</v>
      </c>
      <c r="L861" s="4" t="s">
        <v>31</v>
      </c>
      <c r="M861" t="s">
        <v>22</v>
      </c>
    </row>
    <row r="862" spans="1:13" x14ac:dyDescent="0.3">
      <c r="A862">
        <v>1263</v>
      </c>
      <c r="B862" s="1">
        <v>44967</v>
      </c>
      <c r="C862" t="s">
        <v>32</v>
      </c>
      <c r="D862" t="s">
        <v>14</v>
      </c>
      <c r="E862">
        <v>118307.68</v>
      </c>
      <c r="F862">
        <v>33</v>
      </c>
      <c r="G862" t="s">
        <v>28</v>
      </c>
      <c r="H862" s="6">
        <v>2759.47</v>
      </c>
      <c r="I862">
        <v>3695.96</v>
      </c>
      <c r="J862" t="s">
        <v>16</v>
      </c>
      <c r="K862">
        <v>0.03</v>
      </c>
      <c r="L862" s="4" t="s">
        <v>31</v>
      </c>
      <c r="M862" t="s">
        <v>22</v>
      </c>
    </row>
    <row r="863" spans="1:13" x14ac:dyDescent="0.3">
      <c r="A863">
        <v>1215</v>
      </c>
      <c r="B863" s="1">
        <v>45400</v>
      </c>
      <c r="C863" t="s">
        <v>29</v>
      </c>
      <c r="D863" t="s">
        <v>20</v>
      </c>
      <c r="E863">
        <v>250232.02</v>
      </c>
      <c r="F863">
        <v>41</v>
      </c>
      <c r="G863" t="s">
        <v>28</v>
      </c>
      <c r="H863" s="6">
        <v>4159.87</v>
      </c>
      <c r="I863">
        <v>6103.22</v>
      </c>
      <c r="J863" t="s">
        <v>16</v>
      </c>
      <c r="K863">
        <v>0</v>
      </c>
      <c r="L863" s="4" t="s">
        <v>17</v>
      </c>
      <c r="M863" t="s">
        <v>22</v>
      </c>
    </row>
    <row r="864" spans="1:13" x14ac:dyDescent="0.3">
      <c r="A864">
        <v>1250</v>
      </c>
      <c r="B864" s="1">
        <v>45532</v>
      </c>
      <c r="C864" t="s">
        <v>23</v>
      </c>
      <c r="D864" t="s">
        <v>20</v>
      </c>
      <c r="E864">
        <v>126054.72</v>
      </c>
      <c r="F864">
        <v>40</v>
      </c>
      <c r="G864" t="s">
        <v>21</v>
      </c>
      <c r="H864" s="6">
        <v>2441.6</v>
      </c>
      <c r="I864">
        <v>3425.4</v>
      </c>
      <c r="J864" t="s">
        <v>16</v>
      </c>
      <c r="K864">
        <v>0.08</v>
      </c>
      <c r="L864" s="4" t="s">
        <v>26</v>
      </c>
      <c r="M864" t="s">
        <v>18</v>
      </c>
    </row>
    <row r="865" spans="1:13" x14ac:dyDescent="0.3">
      <c r="A865">
        <v>1464</v>
      </c>
      <c r="B865" s="1">
        <v>45143</v>
      </c>
      <c r="C865" t="s">
        <v>29</v>
      </c>
      <c r="D865" t="s">
        <v>27</v>
      </c>
      <c r="E865">
        <v>32557.56</v>
      </c>
      <c r="F865">
        <v>14</v>
      </c>
      <c r="G865" t="s">
        <v>24</v>
      </c>
      <c r="H865" s="6">
        <v>1897.51</v>
      </c>
      <c r="I865">
        <v>2373</v>
      </c>
      <c r="J865" t="s">
        <v>25</v>
      </c>
      <c r="K865">
        <v>0.02</v>
      </c>
      <c r="L865" s="4" t="s">
        <v>31</v>
      </c>
      <c r="M865" t="s">
        <v>22</v>
      </c>
    </row>
    <row r="866" spans="1:13" x14ac:dyDescent="0.3">
      <c r="A866">
        <v>1354</v>
      </c>
      <c r="B866" s="1">
        <v>45041</v>
      </c>
      <c r="C866" t="s">
        <v>23</v>
      </c>
      <c r="D866" t="s">
        <v>20</v>
      </c>
      <c r="E866">
        <v>115959.38</v>
      </c>
      <c r="F866">
        <v>21</v>
      </c>
      <c r="G866" t="s">
        <v>24</v>
      </c>
      <c r="H866" s="6">
        <v>4627.5200000000004</v>
      </c>
      <c r="I866">
        <v>5812.5</v>
      </c>
      <c r="J866" t="s">
        <v>16</v>
      </c>
      <c r="K866">
        <v>0.05</v>
      </c>
      <c r="L866" s="4" t="s">
        <v>26</v>
      </c>
      <c r="M866" t="s">
        <v>18</v>
      </c>
    </row>
    <row r="867" spans="1:13" x14ac:dyDescent="0.3">
      <c r="A867">
        <v>1439</v>
      </c>
      <c r="B867" s="1">
        <v>45264</v>
      </c>
      <c r="C867" t="s">
        <v>19</v>
      </c>
      <c r="D867" t="s">
        <v>14</v>
      </c>
      <c r="E867">
        <v>13643.99</v>
      </c>
      <c r="F867">
        <v>21</v>
      </c>
      <c r="G867" t="s">
        <v>21</v>
      </c>
      <c r="H867" s="6">
        <v>641.64</v>
      </c>
      <c r="I867">
        <v>902.38</v>
      </c>
      <c r="J867" t="s">
        <v>25</v>
      </c>
      <c r="K867">
        <v>0.28000000000000003</v>
      </c>
      <c r="L867" s="4" t="s">
        <v>26</v>
      </c>
      <c r="M867" t="s">
        <v>22</v>
      </c>
    </row>
    <row r="868" spans="1:13" x14ac:dyDescent="0.3">
      <c r="A868">
        <v>1364</v>
      </c>
      <c r="B868" s="1">
        <v>45346</v>
      </c>
      <c r="C868" t="s">
        <v>13</v>
      </c>
      <c r="D868" t="s">
        <v>27</v>
      </c>
      <c r="E868">
        <v>509.09</v>
      </c>
      <c r="F868">
        <v>1</v>
      </c>
      <c r="G868" t="s">
        <v>21</v>
      </c>
      <c r="H868" s="6">
        <v>390.43</v>
      </c>
      <c r="I868">
        <v>524.83000000000004</v>
      </c>
      <c r="J868" t="s">
        <v>16</v>
      </c>
      <c r="K868">
        <v>0.03</v>
      </c>
      <c r="L868" s="4" t="s">
        <v>17</v>
      </c>
      <c r="M868" t="s">
        <v>18</v>
      </c>
    </row>
    <row r="869" spans="1:13" x14ac:dyDescent="0.3">
      <c r="A869">
        <v>1062</v>
      </c>
      <c r="B869" s="1">
        <v>45312</v>
      </c>
      <c r="C869" t="s">
        <v>19</v>
      </c>
      <c r="D869" t="s">
        <v>27</v>
      </c>
      <c r="E869">
        <v>10473.36</v>
      </c>
      <c r="F869">
        <v>42</v>
      </c>
      <c r="G869" t="s">
        <v>15</v>
      </c>
      <c r="H869" s="6">
        <v>201.18</v>
      </c>
      <c r="I869">
        <v>283.37</v>
      </c>
      <c r="J869" t="s">
        <v>16</v>
      </c>
      <c r="K869">
        <v>0.12</v>
      </c>
      <c r="L869" s="4" t="s">
        <v>17</v>
      </c>
      <c r="M869" t="s">
        <v>22</v>
      </c>
    </row>
    <row r="870" spans="1:13" x14ac:dyDescent="0.3">
      <c r="A870">
        <v>1278</v>
      </c>
      <c r="B870" s="1">
        <v>45189</v>
      </c>
      <c r="C870" t="s">
        <v>29</v>
      </c>
      <c r="D870" t="s">
        <v>14</v>
      </c>
      <c r="E870">
        <v>4493.12</v>
      </c>
      <c r="F870">
        <v>4</v>
      </c>
      <c r="G870" t="s">
        <v>24</v>
      </c>
      <c r="H870" s="6">
        <v>1127.95</v>
      </c>
      <c r="I870">
        <v>1538.74</v>
      </c>
      <c r="J870" t="s">
        <v>25</v>
      </c>
      <c r="K870">
        <v>0.27</v>
      </c>
      <c r="L870" s="4" t="s">
        <v>26</v>
      </c>
      <c r="M870" t="s">
        <v>22</v>
      </c>
    </row>
    <row r="871" spans="1:13" x14ac:dyDescent="0.3">
      <c r="A871">
        <v>1044</v>
      </c>
      <c r="B871" s="1">
        <v>45284</v>
      </c>
      <c r="C871" t="s">
        <v>13</v>
      </c>
      <c r="D871" t="s">
        <v>20</v>
      </c>
      <c r="E871">
        <v>20200.580000000002</v>
      </c>
      <c r="F871">
        <v>12</v>
      </c>
      <c r="G871" t="s">
        <v>24</v>
      </c>
      <c r="H871" s="6">
        <v>1630.9</v>
      </c>
      <c r="I871">
        <v>2186.21</v>
      </c>
      <c r="J871" t="s">
        <v>16</v>
      </c>
      <c r="K871">
        <v>0.23</v>
      </c>
      <c r="L871" s="4" t="s">
        <v>17</v>
      </c>
      <c r="M871" t="s">
        <v>18</v>
      </c>
    </row>
    <row r="872" spans="1:13" x14ac:dyDescent="0.3">
      <c r="A872">
        <v>1199</v>
      </c>
      <c r="B872" s="1">
        <v>45061</v>
      </c>
      <c r="C872" t="s">
        <v>23</v>
      </c>
      <c r="D872" t="s">
        <v>14</v>
      </c>
      <c r="E872">
        <v>50534.19</v>
      </c>
      <c r="F872">
        <v>48</v>
      </c>
      <c r="G872" t="s">
        <v>21</v>
      </c>
      <c r="H872" s="6">
        <v>902.78</v>
      </c>
      <c r="I872">
        <v>1210.1099999999999</v>
      </c>
      <c r="J872" t="s">
        <v>25</v>
      </c>
      <c r="K872">
        <v>0.13</v>
      </c>
      <c r="L872" s="4" t="s">
        <v>31</v>
      </c>
      <c r="M872" t="s">
        <v>22</v>
      </c>
    </row>
    <row r="873" spans="1:13" x14ac:dyDescent="0.3">
      <c r="A873">
        <v>1040</v>
      </c>
      <c r="B873" s="1">
        <v>45228</v>
      </c>
      <c r="C873" t="s">
        <v>13</v>
      </c>
      <c r="D873" t="s">
        <v>20</v>
      </c>
      <c r="E873">
        <v>63224.54</v>
      </c>
      <c r="F873">
        <v>21</v>
      </c>
      <c r="G873" t="s">
        <v>28</v>
      </c>
      <c r="H873" s="6">
        <v>3476.58</v>
      </c>
      <c r="I873">
        <v>3909.99</v>
      </c>
      <c r="J873" t="s">
        <v>16</v>
      </c>
      <c r="K873">
        <v>0.23</v>
      </c>
      <c r="L873" s="4" t="s">
        <v>31</v>
      </c>
      <c r="M873" t="s">
        <v>22</v>
      </c>
    </row>
    <row r="874" spans="1:13" x14ac:dyDescent="0.3">
      <c r="A874">
        <v>1089</v>
      </c>
      <c r="B874" s="1">
        <v>45540</v>
      </c>
      <c r="C874" t="s">
        <v>32</v>
      </c>
      <c r="D874" t="s">
        <v>30</v>
      </c>
      <c r="E874">
        <v>25817.19</v>
      </c>
      <c r="F874">
        <v>14</v>
      </c>
      <c r="G874" t="s">
        <v>15</v>
      </c>
      <c r="H874" s="6">
        <v>1654.4</v>
      </c>
      <c r="I874">
        <v>2004.44</v>
      </c>
      <c r="J874" t="s">
        <v>16</v>
      </c>
      <c r="K874">
        <v>0.08</v>
      </c>
      <c r="L874" s="4" t="s">
        <v>17</v>
      </c>
      <c r="M874" t="s">
        <v>22</v>
      </c>
    </row>
    <row r="875" spans="1:13" x14ac:dyDescent="0.3">
      <c r="A875">
        <v>1313</v>
      </c>
      <c r="B875" s="1">
        <v>45112</v>
      </c>
      <c r="C875" t="s">
        <v>13</v>
      </c>
      <c r="D875" t="s">
        <v>27</v>
      </c>
      <c r="E875">
        <v>120117.31</v>
      </c>
      <c r="F875">
        <v>32</v>
      </c>
      <c r="G875" t="s">
        <v>21</v>
      </c>
      <c r="H875" s="6">
        <v>2963.84</v>
      </c>
      <c r="I875">
        <v>4036.2</v>
      </c>
      <c r="J875" t="s">
        <v>25</v>
      </c>
      <c r="K875">
        <v>7.0000000000000007E-2</v>
      </c>
      <c r="L875" s="4" t="s">
        <v>17</v>
      </c>
      <c r="M875" t="s">
        <v>22</v>
      </c>
    </row>
    <row r="876" spans="1:13" x14ac:dyDescent="0.3">
      <c r="A876">
        <v>1170</v>
      </c>
      <c r="B876" s="1">
        <v>45428</v>
      </c>
      <c r="C876" t="s">
        <v>32</v>
      </c>
      <c r="D876" t="s">
        <v>14</v>
      </c>
      <c r="E876">
        <v>29589.18</v>
      </c>
      <c r="F876">
        <v>19</v>
      </c>
      <c r="G876" t="s">
        <v>15</v>
      </c>
      <c r="H876" s="6">
        <v>1480.6</v>
      </c>
      <c r="I876">
        <v>1639.29</v>
      </c>
      <c r="J876" t="s">
        <v>25</v>
      </c>
      <c r="K876">
        <v>0.05</v>
      </c>
      <c r="L876" s="4" t="s">
        <v>26</v>
      </c>
      <c r="M876" t="s">
        <v>18</v>
      </c>
    </row>
    <row r="877" spans="1:13" x14ac:dyDescent="0.3">
      <c r="A877">
        <v>1410</v>
      </c>
      <c r="B877" s="1">
        <v>45078</v>
      </c>
      <c r="C877" t="s">
        <v>13</v>
      </c>
      <c r="D877" t="s">
        <v>27</v>
      </c>
      <c r="E877">
        <v>76875.100000000006</v>
      </c>
      <c r="F877">
        <v>36</v>
      </c>
      <c r="G877" t="s">
        <v>28</v>
      </c>
      <c r="H877" s="6">
        <v>1905.67</v>
      </c>
      <c r="I877">
        <v>2247.81</v>
      </c>
      <c r="J877" t="s">
        <v>16</v>
      </c>
      <c r="K877">
        <v>0.05</v>
      </c>
      <c r="L877" s="4" t="s">
        <v>17</v>
      </c>
      <c r="M877" t="s">
        <v>18</v>
      </c>
    </row>
    <row r="878" spans="1:13" x14ac:dyDescent="0.3">
      <c r="A878">
        <v>1165</v>
      </c>
      <c r="B878" s="1">
        <v>45312</v>
      </c>
      <c r="C878" t="s">
        <v>32</v>
      </c>
      <c r="D878" t="s">
        <v>20</v>
      </c>
      <c r="E878">
        <v>204508.75</v>
      </c>
      <c r="F878">
        <v>49</v>
      </c>
      <c r="G878" t="s">
        <v>24</v>
      </c>
      <c r="H878" s="6">
        <v>3807.32</v>
      </c>
      <c r="I878">
        <v>5217.0600000000004</v>
      </c>
      <c r="J878" t="s">
        <v>25</v>
      </c>
      <c r="K878">
        <v>0.2</v>
      </c>
      <c r="L878" s="4" t="s">
        <v>26</v>
      </c>
      <c r="M878" t="s">
        <v>22</v>
      </c>
    </row>
    <row r="879" spans="1:13" x14ac:dyDescent="0.3">
      <c r="A879">
        <v>1261</v>
      </c>
      <c r="B879" s="1">
        <v>44929</v>
      </c>
      <c r="C879" t="s">
        <v>29</v>
      </c>
      <c r="D879" t="s">
        <v>20</v>
      </c>
      <c r="E879">
        <v>183203.5</v>
      </c>
      <c r="F879">
        <v>44</v>
      </c>
      <c r="G879" t="s">
        <v>28</v>
      </c>
      <c r="H879" s="6">
        <v>3543.14</v>
      </c>
      <c r="I879">
        <v>5140.3900000000003</v>
      </c>
      <c r="J879" t="s">
        <v>16</v>
      </c>
      <c r="K879">
        <v>0.19</v>
      </c>
      <c r="L879" s="4" t="s">
        <v>31</v>
      </c>
      <c r="M879" t="s">
        <v>22</v>
      </c>
    </row>
    <row r="880" spans="1:13" x14ac:dyDescent="0.3">
      <c r="A880">
        <v>1048</v>
      </c>
      <c r="B880" s="1">
        <v>45293</v>
      </c>
      <c r="C880" t="s">
        <v>19</v>
      </c>
      <c r="D880" t="s">
        <v>27</v>
      </c>
      <c r="E880">
        <v>67696.33</v>
      </c>
      <c r="F880">
        <v>15</v>
      </c>
      <c r="G880" t="s">
        <v>24</v>
      </c>
      <c r="H880" s="6">
        <v>4732.51</v>
      </c>
      <c r="I880">
        <v>6447.27</v>
      </c>
      <c r="J880" t="s">
        <v>16</v>
      </c>
      <c r="K880">
        <v>0.3</v>
      </c>
      <c r="L880" s="4" t="s">
        <v>17</v>
      </c>
      <c r="M880" t="s">
        <v>18</v>
      </c>
    </row>
    <row r="881" spans="1:13" x14ac:dyDescent="0.3">
      <c r="A881">
        <v>1204</v>
      </c>
      <c r="B881" s="1">
        <v>45036</v>
      </c>
      <c r="C881" t="s">
        <v>23</v>
      </c>
      <c r="D881" t="s">
        <v>20</v>
      </c>
      <c r="E881">
        <v>18882</v>
      </c>
      <c r="F881">
        <v>16</v>
      </c>
      <c r="G881" t="s">
        <v>15</v>
      </c>
      <c r="H881" s="6">
        <v>1390.65</v>
      </c>
      <c r="I881">
        <v>1532.63</v>
      </c>
      <c r="J881" t="s">
        <v>16</v>
      </c>
      <c r="K881">
        <v>0.23</v>
      </c>
      <c r="L881" s="4" t="s">
        <v>17</v>
      </c>
      <c r="M881" t="s">
        <v>22</v>
      </c>
    </row>
    <row r="882" spans="1:13" x14ac:dyDescent="0.3">
      <c r="A882">
        <v>1171</v>
      </c>
      <c r="B882" s="1">
        <v>45032</v>
      </c>
      <c r="C882" t="s">
        <v>13</v>
      </c>
      <c r="D882" t="s">
        <v>20</v>
      </c>
      <c r="E882">
        <v>70875.95</v>
      </c>
      <c r="F882">
        <v>20</v>
      </c>
      <c r="G882" t="s">
        <v>21</v>
      </c>
      <c r="H882" s="6">
        <v>2719.05</v>
      </c>
      <c r="I882">
        <v>3616.12</v>
      </c>
      <c r="J882" t="s">
        <v>25</v>
      </c>
      <c r="K882">
        <v>0.02</v>
      </c>
      <c r="L882" s="4" t="s">
        <v>17</v>
      </c>
      <c r="M882" t="s">
        <v>18</v>
      </c>
    </row>
    <row r="883" spans="1:13" x14ac:dyDescent="0.3">
      <c r="A883">
        <v>1123</v>
      </c>
      <c r="B883" s="1">
        <v>45037</v>
      </c>
      <c r="C883" t="s">
        <v>19</v>
      </c>
      <c r="D883" t="s">
        <v>30</v>
      </c>
      <c r="E883">
        <v>60493.599999999999</v>
      </c>
      <c r="F883">
        <v>28</v>
      </c>
      <c r="G883" t="s">
        <v>21</v>
      </c>
      <c r="H883" s="6">
        <v>1875.99</v>
      </c>
      <c r="I883">
        <v>2374.16</v>
      </c>
      <c r="J883" t="s">
        <v>25</v>
      </c>
      <c r="K883">
        <v>0.09</v>
      </c>
      <c r="L883" s="4" t="s">
        <v>31</v>
      </c>
      <c r="M883" t="s">
        <v>18</v>
      </c>
    </row>
    <row r="884" spans="1:13" x14ac:dyDescent="0.3">
      <c r="A884">
        <v>1317</v>
      </c>
      <c r="B884" s="1">
        <v>45610</v>
      </c>
      <c r="C884" t="s">
        <v>23</v>
      </c>
      <c r="D884" t="s">
        <v>14</v>
      </c>
      <c r="E884">
        <v>14855.58</v>
      </c>
      <c r="F884">
        <v>4</v>
      </c>
      <c r="G884" t="s">
        <v>24</v>
      </c>
      <c r="H884" s="6">
        <v>3938.26</v>
      </c>
      <c r="I884">
        <v>4951.8599999999997</v>
      </c>
      <c r="J884" t="s">
        <v>25</v>
      </c>
      <c r="K884">
        <v>0.25</v>
      </c>
      <c r="L884" s="4" t="s">
        <v>17</v>
      </c>
      <c r="M884" t="s">
        <v>22</v>
      </c>
    </row>
    <row r="885" spans="1:13" x14ac:dyDescent="0.3">
      <c r="A885">
        <v>1291</v>
      </c>
      <c r="B885" s="1">
        <v>45606</v>
      </c>
      <c r="C885" t="s">
        <v>23</v>
      </c>
      <c r="D885" t="s">
        <v>30</v>
      </c>
      <c r="E885">
        <v>2887.66</v>
      </c>
      <c r="F885">
        <v>3</v>
      </c>
      <c r="G885" t="s">
        <v>15</v>
      </c>
      <c r="H885" s="6">
        <v>931.43</v>
      </c>
      <c r="I885">
        <v>1336.88</v>
      </c>
      <c r="J885" t="s">
        <v>25</v>
      </c>
      <c r="K885">
        <v>0.28000000000000003</v>
      </c>
      <c r="L885" s="4" t="s">
        <v>26</v>
      </c>
      <c r="M885" t="s">
        <v>22</v>
      </c>
    </row>
    <row r="886" spans="1:13" x14ac:dyDescent="0.3">
      <c r="A886">
        <v>1376</v>
      </c>
      <c r="B886" s="1">
        <v>45452</v>
      </c>
      <c r="C886" t="s">
        <v>32</v>
      </c>
      <c r="D886" t="s">
        <v>30</v>
      </c>
      <c r="E886">
        <v>114135.49</v>
      </c>
      <c r="F886">
        <v>28</v>
      </c>
      <c r="G886" t="s">
        <v>24</v>
      </c>
      <c r="H886" s="6">
        <v>4654.72</v>
      </c>
      <c r="I886">
        <v>5363.51</v>
      </c>
      <c r="J886" t="s">
        <v>16</v>
      </c>
      <c r="K886">
        <v>0.24</v>
      </c>
      <c r="L886" s="4" t="s">
        <v>26</v>
      </c>
      <c r="M886" t="s">
        <v>22</v>
      </c>
    </row>
    <row r="887" spans="1:13" x14ac:dyDescent="0.3">
      <c r="A887">
        <v>1412</v>
      </c>
      <c r="B887" s="1">
        <v>44999</v>
      </c>
      <c r="C887" t="s">
        <v>29</v>
      </c>
      <c r="D887" t="s">
        <v>30</v>
      </c>
      <c r="E887">
        <v>8516.2000000000007</v>
      </c>
      <c r="F887">
        <v>2</v>
      </c>
      <c r="G887" t="s">
        <v>28</v>
      </c>
      <c r="H887" s="6">
        <v>4764.71</v>
      </c>
      <c r="I887">
        <v>5754.19</v>
      </c>
      <c r="J887" t="s">
        <v>25</v>
      </c>
      <c r="K887">
        <v>0.26</v>
      </c>
      <c r="L887" s="4" t="s">
        <v>26</v>
      </c>
      <c r="M887" t="s">
        <v>18</v>
      </c>
    </row>
    <row r="888" spans="1:13" x14ac:dyDescent="0.3">
      <c r="A888">
        <v>1456</v>
      </c>
      <c r="B888" s="1">
        <v>45331</v>
      </c>
      <c r="C888" t="s">
        <v>29</v>
      </c>
      <c r="D888" t="s">
        <v>27</v>
      </c>
      <c r="E888">
        <v>191629.8</v>
      </c>
      <c r="F888">
        <v>50</v>
      </c>
      <c r="G888" t="s">
        <v>21</v>
      </c>
      <c r="H888" s="6">
        <v>3411.25</v>
      </c>
      <c r="I888">
        <v>4258.4399999999996</v>
      </c>
      <c r="J888" t="s">
        <v>25</v>
      </c>
      <c r="K888">
        <v>0.1</v>
      </c>
      <c r="L888" s="4" t="s">
        <v>26</v>
      </c>
      <c r="M888" t="s">
        <v>18</v>
      </c>
    </row>
    <row r="889" spans="1:13" x14ac:dyDescent="0.3">
      <c r="A889">
        <v>1049</v>
      </c>
      <c r="B889" s="1">
        <v>45580</v>
      </c>
      <c r="C889" t="s">
        <v>19</v>
      </c>
      <c r="D889" t="s">
        <v>30</v>
      </c>
      <c r="E889">
        <v>6825.84</v>
      </c>
      <c r="F889">
        <v>7</v>
      </c>
      <c r="G889" t="s">
        <v>15</v>
      </c>
      <c r="H889" s="6">
        <v>1117.79</v>
      </c>
      <c r="I889">
        <v>1266.3900000000001</v>
      </c>
      <c r="J889" t="s">
        <v>25</v>
      </c>
      <c r="K889">
        <v>0.23</v>
      </c>
      <c r="L889" s="4" t="s">
        <v>31</v>
      </c>
      <c r="M889" t="s">
        <v>18</v>
      </c>
    </row>
    <row r="890" spans="1:13" x14ac:dyDescent="0.3">
      <c r="A890">
        <v>1003</v>
      </c>
      <c r="B890" s="1">
        <v>45180</v>
      </c>
      <c r="C890" t="s">
        <v>29</v>
      </c>
      <c r="D890" t="s">
        <v>27</v>
      </c>
      <c r="E890">
        <v>95383.06</v>
      </c>
      <c r="F890">
        <v>48</v>
      </c>
      <c r="G890" t="s">
        <v>15</v>
      </c>
      <c r="H890" s="6">
        <v>1717.59</v>
      </c>
      <c r="I890">
        <v>2337.8200000000002</v>
      </c>
      <c r="J890" t="s">
        <v>16</v>
      </c>
      <c r="K890">
        <v>0.15</v>
      </c>
      <c r="L890" s="4" t="s">
        <v>17</v>
      </c>
      <c r="M890" t="s">
        <v>18</v>
      </c>
    </row>
    <row r="891" spans="1:13" x14ac:dyDescent="0.3">
      <c r="A891">
        <v>1218</v>
      </c>
      <c r="B891" s="1">
        <v>45312</v>
      </c>
      <c r="C891" t="s">
        <v>13</v>
      </c>
      <c r="D891" t="s">
        <v>20</v>
      </c>
      <c r="E891">
        <v>78176.25</v>
      </c>
      <c r="F891">
        <v>28</v>
      </c>
      <c r="G891" t="s">
        <v>21</v>
      </c>
      <c r="H891" s="6">
        <v>3086.12</v>
      </c>
      <c r="I891">
        <v>3824.67</v>
      </c>
      <c r="J891" t="s">
        <v>16</v>
      </c>
      <c r="K891">
        <v>0.27</v>
      </c>
      <c r="L891" s="4" t="s">
        <v>31</v>
      </c>
      <c r="M891" t="s">
        <v>18</v>
      </c>
    </row>
    <row r="892" spans="1:13" x14ac:dyDescent="0.3">
      <c r="A892">
        <v>1343</v>
      </c>
      <c r="B892" s="1">
        <v>45016</v>
      </c>
      <c r="C892" t="s">
        <v>29</v>
      </c>
      <c r="D892" t="s">
        <v>14</v>
      </c>
      <c r="E892">
        <v>32343.56</v>
      </c>
      <c r="F892">
        <v>8</v>
      </c>
      <c r="G892" t="s">
        <v>24</v>
      </c>
      <c r="H892" s="6">
        <v>4348.05</v>
      </c>
      <c r="I892">
        <v>4930.42</v>
      </c>
      <c r="J892" t="s">
        <v>16</v>
      </c>
      <c r="K892">
        <v>0.18</v>
      </c>
      <c r="L892" s="4" t="s">
        <v>26</v>
      </c>
      <c r="M892" t="s">
        <v>18</v>
      </c>
    </row>
    <row r="893" spans="1:13" x14ac:dyDescent="0.3">
      <c r="A893">
        <v>1413</v>
      </c>
      <c r="B893" s="1">
        <v>45646</v>
      </c>
      <c r="C893" t="s">
        <v>19</v>
      </c>
      <c r="D893" t="s">
        <v>14</v>
      </c>
      <c r="E893">
        <v>143444.41</v>
      </c>
      <c r="F893">
        <v>38</v>
      </c>
      <c r="G893" t="s">
        <v>28</v>
      </c>
      <c r="H893" s="6">
        <v>2845.8</v>
      </c>
      <c r="I893">
        <v>4148.1899999999996</v>
      </c>
      <c r="J893" t="s">
        <v>25</v>
      </c>
      <c r="K893">
        <v>0.09</v>
      </c>
      <c r="L893" s="4" t="s">
        <v>17</v>
      </c>
      <c r="M893" t="s">
        <v>18</v>
      </c>
    </row>
    <row r="894" spans="1:13" x14ac:dyDescent="0.3">
      <c r="A894">
        <v>1304</v>
      </c>
      <c r="B894" s="1">
        <v>45181</v>
      </c>
      <c r="C894" t="s">
        <v>29</v>
      </c>
      <c r="D894" t="s">
        <v>20</v>
      </c>
      <c r="E894">
        <v>18000.14</v>
      </c>
      <c r="F894">
        <v>12</v>
      </c>
      <c r="G894" t="s">
        <v>28</v>
      </c>
      <c r="H894" s="6">
        <v>1416.74</v>
      </c>
      <c r="I894">
        <v>1578.96</v>
      </c>
      <c r="J894" t="s">
        <v>25</v>
      </c>
      <c r="K894">
        <v>0.05</v>
      </c>
      <c r="L894" s="4" t="s">
        <v>31</v>
      </c>
      <c r="M894" t="s">
        <v>18</v>
      </c>
    </row>
    <row r="895" spans="1:13" x14ac:dyDescent="0.3">
      <c r="A895">
        <v>1307</v>
      </c>
      <c r="B895" s="1">
        <v>45513</v>
      </c>
      <c r="C895" t="s">
        <v>13</v>
      </c>
      <c r="D895" t="s">
        <v>20</v>
      </c>
      <c r="E895">
        <v>158340</v>
      </c>
      <c r="F895">
        <v>40</v>
      </c>
      <c r="G895" t="s">
        <v>21</v>
      </c>
      <c r="H895" s="6">
        <v>3866.82</v>
      </c>
      <c r="I895">
        <v>5075</v>
      </c>
      <c r="J895" t="s">
        <v>16</v>
      </c>
      <c r="K895">
        <v>0.22</v>
      </c>
      <c r="L895" s="4" t="s">
        <v>26</v>
      </c>
      <c r="M895" t="s">
        <v>22</v>
      </c>
    </row>
    <row r="896" spans="1:13" x14ac:dyDescent="0.3">
      <c r="A896">
        <v>1046</v>
      </c>
      <c r="B896" s="1">
        <v>45496</v>
      </c>
      <c r="C896" t="s">
        <v>32</v>
      </c>
      <c r="D896" t="s">
        <v>30</v>
      </c>
      <c r="E896">
        <v>137936.95000000001</v>
      </c>
      <c r="F896">
        <v>37</v>
      </c>
      <c r="G896" t="s">
        <v>15</v>
      </c>
      <c r="H896" s="6">
        <v>3788.33</v>
      </c>
      <c r="I896">
        <v>4779.5200000000004</v>
      </c>
      <c r="J896" t="s">
        <v>16</v>
      </c>
      <c r="K896">
        <v>0.22</v>
      </c>
      <c r="L896" s="4" t="s">
        <v>31</v>
      </c>
      <c r="M896" t="s">
        <v>18</v>
      </c>
    </row>
    <row r="897" spans="1:13" x14ac:dyDescent="0.3">
      <c r="A897">
        <v>1434</v>
      </c>
      <c r="B897" s="1">
        <v>44977</v>
      </c>
      <c r="C897" t="s">
        <v>19</v>
      </c>
      <c r="D897" t="s">
        <v>20</v>
      </c>
      <c r="E897">
        <v>147911.82999999999</v>
      </c>
      <c r="F897">
        <v>43</v>
      </c>
      <c r="G897" t="s">
        <v>15</v>
      </c>
      <c r="H897" s="6">
        <v>2707.72</v>
      </c>
      <c r="I897">
        <v>3439.81</v>
      </c>
      <c r="J897" t="s">
        <v>16</v>
      </c>
      <c r="K897">
        <v>0</v>
      </c>
      <c r="L897" s="4" t="s">
        <v>26</v>
      </c>
      <c r="M897" t="s">
        <v>22</v>
      </c>
    </row>
    <row r="898" spans="1:13" x14ac:dyDescent="0.3">
      <c r="A898">
        <v>1097</v>
      </c>
      <c r="B898" s="1">
        <v>45532</v>
      </c>
      <c r="C898" t="s">
        <v>32</v>
      </c>
      <c r="D898" t="s">
        <v>30</v>
      </c>
      <c r="E898">
        <v>137870.39999999999</v>
      </c>
      <c r="F898">
        <v>33</v>
      </c>
      <c r="G898" t="s">
        <v>15</v>
      </c>
      <c r="H898" s="6">
        <v>3914.61</v>
      </c>
      <c r="I898">
        <v>4397.78</v>
      </c>
      <c r="J898" t="s">
        <v>16</v>
      </c>
      <c r="K898">
        <v>0.05</v>
      </c>
      <c r="L898" s="4" t="s">
        <v>17</v>
      </c>
      <c r="M898" t="s">
        <v>22</v>
      </c>
    </row>
    <row r="899" spans="1:13" x14ac:dyDescent="0.3">
      <c r="A899">
        <v>1168</v>
      </c>
      <c r="B899" s="1">
        <v>45520</v>
      </c>
      <c r="C899" t="s">
        <v>32</v>
      </c>
      <c r="D899" t="s">
        <v>30</v>
      </c>
      <c r="E899">
        <v>119149.33</v>
      </c>
      <c r="F899">
        <v>35</v>
      </c>
      <c r="G899" t="s">
        <v>15</v>
      </c>
      <c r="H899" s="6">
        <v>3138.21</v>
      </c>
      <c r="I899">
        <v>3912.95</v>
      </c>
      <c r="J899" t="s">
        <v>16</v>
      </c>
      <c r="K899">
        <v>0.13</v>
      </c>
      <c r="L899" s="4" t="s">
        <v>26</v>
      </c>
      <c r="M899" t="s">
        <v>18</v>
      </c>
    </row>
    <row r="900" spans="1:13" x14ac:dyDescent="0.3">
      <c r="A900">
        <v>1380</v>
      </c>
      <c r="B900" s="1">
        <v>44964</v>
      </c>
      <c r="C900" t="s">
        <v>32</v>
      </c>
      <c r="D900" t="s">
        <v>30</v>
      </c>
      <c r="E900">
        <v>26383.42</v>
      </c>
      <c r="F900">
        <v>5</v>
      </c>
      <c r="G900" t="s">
        <v>21</v>
      </c>
      <c r="H900" s="6">
        <v>4453.37</v>
      </c>
      <c r="I900">
        <v>5439.88</v>
      </c>
      <c r="J900" t="s">
        <v>25</v>
      </c>
      <c r="K900">
        <v>0.03</v>
      </c>
      <c r="L900" s="4" t="s">
        <v>17</v>
      </c>
      <c r="M900" t="s">
        <v>18</v>
      </c>
    </row>
    <row r="901" spans="1:13" x14ac:dyDescent="0.3">
      <c r="A901">
        <v>1037</v>
      </c>
      <c r="B901" s="1">
        <v>45449</v>
      </c>
      <c r="C901" t="s">
        <v>23</v>
      </c>
      <c r="D901" t="s">
        <v>27</v>
      </c>
      <c r="E901">
        <v>5640.57</v>
      </c>
      <c r="F901">
        <v>12</v>
      </c>
      <c r="G901" t="s">
        <v>28</v>
      </c>
      <c r="H901" s="6">
        <v>381.52</v>
      </c>
      <c r="I901">
        <v>559.58000000000004</v>
      </c>
      <c r="J901" t="s">
        <v>25</v>
      </c>
      <c r="K901">
        <v>0.16</v>
      </c>
      <c r="L901" s="4" t="s">
        <v>26</v>
      </c>
      <c r="M901" t="s">
        <v>22</v>
      </c>
    </row>
    <row r="902" spans="1:13" x14ac:dyDescent="0.3">
      <c r="A902">
        <v>1376</v>
      </c>
      <c r="B902" s="1">
        <v>45380</v>
      </c>
      <c r="C902" t="s">
        <v>23</v>
      </c>
      <c r="D902" t="s">
        <v>27</v>
      </c>
      <c r="E902">
        <v>49311</v>
      </c>
      <c r="F902">
        <v>24</v>
      </c>
      <c r="G902" t="s">
        <v>21</v>
      </c>
      <c r="H902" s="6">
        <v>1515.18</v>
      </c>
      <c r="I902">
        <v>2118.17</v>
      </c>
      <c r="J902" t="s">
        <v>25</v>
      </c>
      <c r="K902">
        <v>0.03</v>
      </c>
      <c r="L902" s="4" t="s">
        <v>17</v>
      </c>
      <c r="M902" t="s">
        <v>22</v>
      </c>
    </row>
    <row r="903" spans="1:13" x14ac:dyDescent="0.3">
      <c r="A903">
        <v>1334</v>
      </c>
      <c r="B903" s="1">
        <v>45466</v>
      </c>
      <c r="C903" t="s">
        <v>32</v>
      </c>
      <c r="D903" t="s">
        <v>27</v>
      </c>
      <c r="E903">
        <v>26571.23</v>
      </c>
      <c r="F903">
        <v>6</v>
      </c>
      <c r="G903" t="s">
        <v>15</v>
      </c>
      <c r="H903" s="6">
        <v>4204.7299999999996</v>
      </c>
      <c r="I903">
        <v>5032.43</v>
      </c>
      <c r="J903" t="s">
        <v>16</v>
      </c>
      <c r="K903">
        <v>0.12</v>
      </c>
      <c r="L903" s="4" t="s">
        <v>17</v>
      </c>
      <c r="M903" t="s">
        <v>22</v>
      </c>
    </row>
    <row r="904" spans="1:13" x14ac:dyDescent="0.3">
      <c r="A904">
        <v>1161</v>
      </c>
      <c r="B904" s="1">
        <v>45358</v>
      </c>
      <c r="C904" t="s">
        <v>19</v>
      </c>
      <c r="D904" t="s">
        <v>14</v>
      </c>
      <c r="E904">
        <v>67910.13</v>
      </c>
      <c r="F904">
        <v>13</v>
      </c>
      <c r="G904" t="s">
        <v>24</v>
      </c>
      <c r="H904" s="6">
        <v>4816.08</v>
      </c>
      <c r="I904">
        <v>5936.2</v>
      </c>
      <c r="J904" t="s">
        <v>25</v>
      </c>
      <c r="K904">
        <v>0.12</v>
      </c>
      <c r="L904" s="4" t="s">
        <v>31</v>
      </c>
      <c r="M904" t="s">
        <v>18</v>
      </c>
    </row>
    <row r="905" spans="1:13" x14ac:dyDescent="0.3">
      <c r="A905">
        <v>1319</v>
      </c>
      <c r="B905" s="1">
        <v>45600</v>
      </c>
      <c r="C905" t="s">
        <v>13</v>
      </c>
      <c r="D905" t="s">
        <v>14</v>
      </c>
      <c r="E905">
        <v>3368.32</v>
      </c>
      <c r="F905">
        <v>1</v>
      </c>
      <c r="G905" t="s">
        <v>24</v>
      </c>
      <c r="H905" s="6">
        <v>2796.29</v>
      </c>
      <c r="I905">
        <v>3472.5</v>
      </c>
      <c r="J905" t="s">
        <v>25</v>
      </c>
      <c r="K905">
        <v>0.03</v>
      </c>
      <c r="L905" s="4" t="s">
        <v>26</v>
      </c>
      <c r="M905" t="s">
        <v>22</v>
      </c>
    </row>
    <row r="906" spans="1:13" x14ac:dyDescent="0.3">
      <c r="A906">
        <v>1336</v>
      </c>
      <c r="B906" s="1">
        <v>45104</v>
      </c>
      <c r="C906" t="s">
        <v>13</v>
      </c>
      <c r="D906" t="s">
        <v>27</v>
      </c>
      <c r="E906">
        <v>200388.1</v>
      </c>
      <c r="F906">
        <v>37</v>
      </c>
      <c r="G906" t="s">
        <v>15</v>
      </c>
      <c r="H906" s="6">
        <v>4490.74</v>
      </c>
      <c r="I906">
        <v>5761.59</v>
      </c>
      <c r="J906" t="s">
        <v>16</v>
      </c>
      <c r="K906">
        <v>0.06</v>
      </c>
      <c r="L906" s="4" t="s">
        <v>26</v>
      </c>
      <c r="M906" t="s">
        <v>22</v>
      </c>
    </row>
    <row r="907" spans="1:13" x14ac:dyDescent="0.3">
      <c r="A907">
        <v>1068</v>
      </c>
      <c r="B907" s="1">
        <v>44936</v>
      </c>
      <c r="C907" t="s">
        <v>29</v>
      </c>
      <c r="D907" t="s">
        <v>14</v>
      </c>
      <c r="E907">
        <v>169597.21</v>
      </c>
      <c r="F907">
        <v>39</v>
      </c>
      <c r="G907" t="s">
        <v>15</v>
      </c>
      <c r="H907" s="6">
        <v>3173.01</v>
      </c>
      <c r="I907">
        <v>4529.84</v>
      </c>
      <c r="J907" t="s">
        <v>25</v>
      </c>
      <c r="K907">
        <v>0.04</v>
      </c>
      <c r="L907" s="4" t="s">
        <v>31</v>
      </c>
      <c r="M907" t="s">
        <v>18</v>
      </c>
    </row>
    <row r="908" spans="1:13" x14ac:dyDescent="0.3">
      <c r="A908">
        <v>1014</v>
      </c>
      <c r="B908" s="1">
        <v>45628</v>
      </c>
      <c r="C908" t="s">
        <v>19</v>
      </c>
      <c r="D908" t="s">
        <v>30</v>
      </c>
      <c r="E908">
        <v>46222.14</v>
      </c>
      <c r="F908">
        <v>12</v>
      </c>
      <c r="G908" t="s">
        <v>21</v>
      </c>
      <c r="H908" s="6">
        <v>4338.76</v>
      </c>
      <c r="I908">
        <v>5276.5</v>
      </c>
      <c r="J908" t="s">
        <v>25</v>
      </c>
      <c r="K908">
        <v>0.27</v>
      </c>
      <c r="L908" s="4" t="s">
        <v>26</v>
      </c>
      <c r="M908" t="s">
        <v>18</v>
      </c>
    </row>
    <row r="909" spans="1:13" x14ac:dyDescent="0.3">
      <c r="A909">
        <v>1331</v>
      </c>
      <c r="B909" s="1">
        <v>45638</v>
      </c>
      <c r="C909" t="s">
        <v>23</v>
      </c>
      <c r="D909" t="s">
        <v>14</v>
      </c>
      <c r="E909">
        <v>24787.33</v>
      </c>
      <c r="F909">
        <v>47</v>
      </c>
      <c r="G909" t="s">
        <v>15</v>
      </c>
      <c r="H909" s="6">
        <v>454.33</v>
      </c>
      <c r="I909">
        <v>527.39</v>
      </c>
      <c r="J909" t="s">
        <v>25</v>
      </c>
      <c r="K909">
        <v>0</v>
      </c>
      <c r="L909" s="4" t="s">
        <v>26</v>
      </c>
      <c r="M909" t="s">
        <v>18</v>
      </c>
    </row>
    <row r="910" spans="1:13" x14ac:dyDescent="0.3">
      <c r="A910">
        <v>1367</v>
      </c>
      <c r="B910" s="1">
        <v>45338</v>
      </c>
      <c r="C910" t="s">
        <v>32</v>
      </c>
      <c r="D910" t="s">
        <v>20</v>
      </c>
      <c r="E910">
        <v>35135.69</v>
      </c>
      <c r="F910">
        <v>16</v>
      </c>
      <c r="G910" t="s">
        <v>24</v>
      </c>
      <c r="H910" s="6">
        <v>2384.46</v>
      </c>
      <c r="I910">
        <v>2645.76</v>
      </c>
      <c r="J910" t="s">
        <v>16</v>
      </c>
      <c r="K910">
        <v>0.17</v>
      </c>
      <c r="L910" s="4" t="s">
        <v>31</v>
      </c>
      <c r="M910" t="s">
        <v>22</v>
      </c>
    </row>
    <row r="911" spans="1:13" x14ac:dyDescent="0.3">
      <c r="A911">
        <v>1234</v>
      </c>
      <c r="B911" s="1">
        <v>45434</v>
      </c>
      <c r="C911" t="s">
        <v>29</v>
      </c>
      <c r="D911" t="s">
        <v>27</v>
      </c>
      <c r="E911">
        <v>173556.85</v>
      </c>
      <c r="F911">
        <v>39</v>
      </c>
      <c r="G911" t="s">
        <v>21</v>
      </c>
      <c r="H911" s="6">
        <v>3111.89</v>
      </c>
      <c r="I911">
        <v>4587.8100000000004</v>
      </c>
      <c r="J911" t="s">
        <v>16</v>
      </c>
      <c r="K911">
        <v>0.03</v>
      </c>
      <c r="L911" s="4" t="s">
        <v>26</v>
      </c>
      <c r="M911" t="s">
        <v>18</v>
      </c>
    </row>
    <row r="912" spans="1:13" x14ac:dyDescent="0.3">
      <c r="A912">
        <v>1425</v>
      </c>
      <c r="B912" s="1">
        <v>45251</v>
      </c>
      <c r="C912" t="s">
        <v>13</v>
      </c>
      <c r="D912" t="s">
        <v>30</v>
      </c>
      <c r="E912">
        <v>6129.13</v>
      </c>
      <c r="F912">
        <v>22</v>
      </c>
      <c r="G912" t="s">
        <v>28</v>
      </c>
      <c r="H912" s="6">
        <v>200.89</v>
      </c>
      <c r="I912">
        <v>293.26</v>
      </c>
      <c r="J912" t="s">
        <v>25</v>
      </c>
      <c r="K912">
        <v>0.05</v>
      </c>
      <c r="L912" s="4" t="s">
        <v>17</v>
      </c>
      <c r="M912" t="s">
        <v>18</v>
      </c>
    </row>
    <row r="913" spans="1:13" x14ac:dyDescent="0.3">
      <c r="A913">
        <v>1041</v>
      </c>
      <c r="B913" s="1">
        <v>45238</v>
      </c>
      <c r="C913" t="s">
        <v>23</v>
      </c>
      <c r="D913" t="s">
        <v>27</v>
      </c>
      <c r="E913">
        <v>3722.8</v>
      </c>
      <c r="F913">
        <v>7</v>
      </c>
      <c r="G913" t="s">
        <v>28</v>
      </c>
      <c r="H913" s="6">
        <v>513.12</v>
      </c>
      <c r="I913">
        <v>738.65</v>
      </c>
      <c r="J913" t="s">
        <v>25</v>
      </c>
      <c r="K913">
        <v>0.28000000000000003</v>
      </c>
      <c r="L913" s="4" t="s">
        <v>31</v>
      </c>
      <c r="M913" t="s">
        <v>18</v>
      </c>
    </row>
    <row r="914" spans="1:13" x14ac:dyDescent="0.3">
      <c r="A914">
        <v>1241</v>
      </c>
      <c r="B914" s="1">
        <v>45464</v>
      </c>
      <c r="C914" t="s">
        <v>23</v>
      </c>
      <c r="D914" t="s">
        <v>30</v>
      </c>
      <c r="E914">
        <v>24700.19</v>
      </c>
      <c r="F914">
        <v>11</v>
      </c>
      <c r="G914" t="s">
        <v>24</v>
      </c>
      <c r="H914" s="6">
        <v>2234.0300000000002</v>
      </c>
      <c r="I914">
        <v>2878.81</v>
      </c>
      <c r="J914" t="s">
        <v>25</v>
      </c>
      <c r="K914">
        <v>0.22</v>
      </c>
      <c r="L914" s="4" t="s">
        <v>31</v>
      </c>
      <c r="M914" t="s">
        <v>18</v>
      </c>
    </row>
    <row r="915" spans="1:13" x14ac:dyDescent="0.3">
      <c r="A915">
        <v>1076</v>
      </c>
      <c r="B915" s="1">
        <v>44966</v>
      </c>
      <c r="C915" t="s">
        <v>32</v>
      </c>
      <c r="D915" t="s">
        <v>20</v>
      </c>
      <c r="E915">
        <v>77389.48</v>
      </c>
      <c r="F915">
        <v>28</v>
      </c>
      <c r="G915" t="s">
        <v>28</v>
      </c>
      <c r="H915" s="6">
        <v>2157.36</v>
      </c>
      <c r="I915">
        <v>3004.25</v>
      </c>
      <c r="J915" t="s">
        <v>25</v>
      </c>
      <c r="K915">
        <v>0.08</v>
      </c>
      <c r="L915" s="4" t="s">
        <v>17</v>
      </c>
      <c r="M915" t="s">
        <v>22</v>
      </c>
    </row>
    <row r="916" spans="1:13" x14ac:dyDescent="0.3">
      <c r="A916">
        <v>1170</v>
      </c>
      <c r="B916" s="1">
        <v>45183</v>
      </c>
      <c r="C916" t="s">
        <v>13</v>
      </c>
      <c r="D916" t="s">
        <v>20</v>
      </c>
      <c r="E916">
        <v>125722.4</v>
      </c>
      <c r="F916">
        <v>39</v>
      </c>
      <c r="G916" t="s">
        <v>15</v>
      </c>
      <c r="H916" s="6">
        <v>2886.42</v>
      </c>
      <c r="I916">
        <v>3289.44</v>
      </c>
      <c r="J916" t="s">
        <v>16</v>
      </c>
      <c r="K916">
        <v>0.02</v>
      </c>
      <c r="L916" s="4" t="s">
        <v>31</v>
      </c>
      <c r="M916" t="s">
        <v>22</v>
      </c>
    </row>
    <row r="917" spans="1:13" x14ac:dyDescent="0.3">
      <c r="A917">
        <v>1100</v>
      </c>
      <c r="B917" s="1">
        <v>45598</v>
      </c>
      <c r="C917" t="s">
        <v>19</v>
      </c>
      <c r="D917" t="s">
        <v>37</v>
      </c>
      <c r="E917">
        <v>260000.15</v>
      </c>
      <c r="F917">
        <v>49</v>
      </c>
      <c r="G917" t="s">
        <v>21</v>
      </c>
      <c r="H917" s="6">
        <v>4847.51</v>
      </c>
      <c r="I917">
        <v>7170.44</v>
      </c>
      <c r="J917" t="s">
        <v>25</v>
      </c>
      <c r="K917">
        <v>0.26</v>
      </c>
      <c r="L917" s="4" t="s">
        <v>26</v>
      </c>
      <c r="M917" t="s">
        <v>18</v>
      </c>
    </row>
    <row r="918" spans="1:13" x14ac:dyDescent="0.3">
      <c r="A918">
        <v>1289</v>
      </c>
      <c r="B918" s="1">
        <v>45360</v>
      </c>
      <c r="C918" t="s">
        <v>23</v>
      </c>
      <c r="D918" t="s">
        <v>20</v>
      </c>
      <c r="E918">
        <v>194764.73</v>
      </c>
      <c r="F918">
        <v>50</v>
      </c>
      <c r="G918" t="s">
        <v>21</v>
      </c>
      <c r="H918" s="6">
        <v>3210.72</v>
      </c>
      <c r="I918">
        <v>4477.3500000000004</v>
      </c>
      <c r="J918" t="s">
        <v>16</v>
      </c>
      <c r="K918">
        <v>0.13</v>
      </c>
      <c r="L918" s="4" t="s">
        <v>31</v>
      </c>
      <c r="M918" t="s">
        <v>22</v>
      </c>
    </row>
    <row r="919" spans="1:13" x14ac:dyDescent="0.3">
      <c r="A919">
        <v>1048</v>
      </c>
      <c r="B919" s="1">
        <v>45169</v>
      </c>
      <c r="C919" t="s">
        <v>32</v>
      </c>
      <c r="D919" t="s">
        <v>27</v>
      </c>
      <c r="E919">
        <v>14291.86</v>
      </c>
      <c r="F919">
        <v>3</v>
      </c>
      <c r="G919" t="s">
        <v>15</v>
      </c>
      <c r="H919" s="6">
        <v>4138.08</v>
      </c>
      <c r="I919">
        <v>5475.81</v>
      </c>
      <c r="J919" t="s">
        <v>16</v>
      </c>
      <c r="K919">
        <v>0.13</v>
      </c>
      <c r="L919" s="4" t="s">
        <v>31</v>
      </c>
      <c r="M919" t="s">
        <v>18</v>
      </c>
    </row>
    <row r="920" spans="1:13" x14ac:dyDescent="0.3">
      <c r="A920">
        <v>1095</v>
      </c>
      <c r="B920" s="1">
        <v>45475</v>
      </c>
      <c r="C920" t="s">
        <v>19</v>
      </c>
      <c r="D920" t="s">
        <v>30</v>
      </c>
      <c r="E920">
        <v>73902.48</v>
      </c>
      <c r="F920">
        <v>29</v>
      </c>
      <c r="G920" t="s">
        <v>21</v>
      </c>
      <c r="H920" s="6">
        <v>2275.67</v>
      </c>
      <c r="I920">
        <v>3267.13</v>
      </c>
      <c r="J920" t="s">
        <v>16</v>
      </c>
      <c r="K920">
        <v>0.22</v>
      </c>
      <c r="L920" s="4" t="s">
        <v>31</v>
      </c>
      <c r="M920" t="s">
        <v>18</v>
      </c>
    </row>
    <row r="921" spans="1:13" x14ac:dyDescent="0.3">
      <c r="A921">
        <v>1071</v>
      </c>
      <c r="B921" s="1">
        <v>45022</v>
      </c>
      <c r="C921" t="s">
        <v>13</v>
      </c>
      <c r="D921" t="s">
        <v>14</v>
      </c>
      <c r="E921">
        <v>58376.7</v>
      </c>
      <c r="F921">
        <v>10</v>
      </c>
      <c r="G921" t="s">
        <v>24</v>
      </c>
      <c r="H921" s="6">
        <v>4808.87</v>
      </c>
      <c r="I921">
        <v>7207</v>
      </c>
      <c r="J921" t="s">
        <v>25</v>
      </c>
      <c r="K921">
        <v>0.19</v>
      </c>
      <c r="L921" s="4" t="s">
        <v>31</v>
      </c>
      <c r="M921" t="s">
        <v>22</v>
      </c>
    </row>
    <row r="922" spans="1:13" x14ac:dyDescent="0.3">
      <c r="A922">
        <v>1487</v>
      </c>
      <c r="B922" s="1">
        <v>45372</v>
      </c>
      <c r="C922" t="s">
        <v>23</v>
      </c>
      <c r="D922" t="s">
        <v>27</v>
      </c>
      <c r="E922">
        <v>62674.5</v>
      </c>
      <c r="F922">
        <v>25</v>
      </c>
      <c r="G922" t="s">
        <v>24</v>
      </c>
      <c r="H922" s="6">
        <v>2311.52</v>
      </c>
      <c r="I922">
        <v>2984.5</v>
      </c>
      <c r="J922" t="s">
        <v>25</v>
      </c>
      <c r="K922">
        <v>0.16</v>
      </c>
      <c r="L922" s="4" t="s">
        <v>31</v>
      </c>
      <c r="M922" t="s">
        <v>22</v>
      </c>
    </row>
    <row r="923" spans="1:13" x14ac:dyDescent="0.3">
      <c r="A923">
        <v>1165</v>
      </c>
      <c r="B923" s="1">
        <v>45572</v>
      </c>
      <c r="C923" t="s">
        <v>19</v>
      </c>
      <c r="D923" t="s">
        <v>14</v>
      </c>
      <c r="E923">
        <v>22182.01</v>
      </c>
      <c r="F923">
        <v>28</v>
      </c>
      <c r="G923" t="s">
        <v>15</v>
      </c>
      <c r="H923" s="6">
        <v>703.81</v>
      </c>
      <c r="I923">
        <v>921.18</v>
      </c>
      <c r="J923" t="s">
        <v>16</v>
      </c>
      <c r="K923">
        <v>0.14000000000000001</v>
      </c>
      <c r="L923" s="4" t="s">
        <v>26</v>
      </c>
      <c r="M923" t="s">
        <v>18</v>
      </c>
    </row>
    <row r="924" spans="1:13" x14ac:dyDescent="0.3">
      <c r="A924">
        <v>1193</v>
      </c>
      <c r="B924" s="1">
        <v>45119</v>
      </c>
      <c r="C924" t="s">
        <v>19</v>
      </c>
      <c r="D924" t="s">
        <v>14</v>
      </c>
      <c r="E924">
        <v>89404.56</v>
      </c>
      <c r="F924">
        <v>20</v>
      </c>
      <c r="G924" t="s">
        <v>24</v>
      </c>
      <c r="H924" s="6">
        <v>4709.76</v>
      </c>
      <c r="I924">
        <v>5518.8</v>
      </c>
      <c r="J924" t="s">
        <v>25</v>
      </c>
      <c r="K924">
        <v>0.19</v>
      </c>
      <c r="L924" s="4" t="s">
        <v>26</v>
      </c>
      <c r="M924" t="s">
        <v>18</v>
      </c>
    </row>
    <row r="925" spans="1:13" x14ac:dyDescent="0.3">
      <c r="A925">
        <v>1306</v>
      </c>
      <c r="B925" s="1">
        <v>45156</v>
      </c>
      <c r="C925" t="s">
        <v>19</v>
      </c>
      <c r="D925" t="s">
        <v>20</v>
      </c>
      <c r="E925">
        <v>4456.6899999999996</v>
      </c>
      <c r="F925">
        <v>1</v>
      </c>
      <c r="G925" t="s">
        <v>24</v>
      </c>
      <c r="H925" s="6">
        <v>4609.1899999999996</v>
      </c>
      <c r="I925">
        <v>5570.86</v>
      </c>
      <c r="J925" t="s">
        <v>16</v>
      </c>
      <c r="K925">
        <v>0.2</v>
      </c>
      <c r="L925" s="4" t="s">
        <v>26</v>
      </c>
      <c r="M925" t="s">
        <v>22</v>
      </c>
    </row>
    <row r="926" spans="1:13" x14ac:dyDescent="0.3">
      <c r="A926">
        <v>1403</v>
      </c>
      <c r="B926" s="1">
        <v>45073</v>
      </c>
      <c r="C926" t="s">
        <v>23</v>
      </c>
      <c r="D926" t="s">
        <v>20</v>
      </c>
      <c r="E926">
        <v>27923.16</v>
      </c>
      <c r="F926">
        <v>14</v>
      </c>
      <c r="G926" t="s">
        <v>21</v>
      </c>
      <c r="H926" s="6">
        <v>1702.75</v>
      </c>
      <c r="I926">
        <v>2266.4899999999998</v>
      </c>
      <c r="J926" t="s">
        <v>25</v>
      </c>
      <c r="K926">
        <v>0.12</v>
      </c>
      <c r="L926" s="4" t="s">
        <v>31</v>
      </c>
      <c r="M926" t="s">
        <v>22</v>
      </c>
    </row>
    <row r="927" spans="1:13" x14ac:dyDescent="0.3">
      <c r="A927">
        <v>1387</v>
      </c>
      <c r="B927" s="1">
        <v>45515</v>
      </c>
      <c r="C927" t="s">
        <v>23</v>
      </c>
      <c r="D927" t="s">
        <v>30</v>
      </c>
      <c r="E927">
        <v>151034.4</v>
      </c>
      <c r="F927">
        <v>50</v>
      </c>
      <c r="G927" t="s">
        <v>21</v>
      </c>
      <c r="H927" s="6">
        <v>2117.21</v>
      </c>
      <c r="I927">
        <v>3146.55</v>
      </c>
      <c r="J927" t="s">
        <v>25</v>
      </c>
      <c r="K927">
        <v>0.04</v>
      </c>
      <c r="L927" s="4" t="s">
        <v>17</v>
      </c>
      <c r="M927" t="s">
        <v>18</v>
      </c>
    </row>
    <row r="928" spans="1:13" x14ac:dyDescent="0.3">
      <c r="A928">
        <v>1270</v>
      </c>
      <c r="B928" s="1">
        <v>45629</v>
      </c>
      <c r="C928" t="s">
        <v>29</v>
      </c>
      <c r="D928" t="s">
        <v>30</v>
      </c>
      <c r="E928">
        <v>8277.1299999999992</v>
      </c>
      <c r="F928">
        <v>2</v>
      </c>
      <c r="G928" t="s">
        <v>24</v>
      </c>
      <c r="H928" s="6">
        <v>3890.52</v>
      </c>
      <c r="I928">
        <v>4498.4399999999996</v>
      </c>
      <c r="J928" t="s">
        <v>16</v>
      </c>
      <c r="K928">
        <v>0.08</v>
      </c>
      <c r="L928" s="4" t="s">
        <v>31</v>
      </c>
      <c r="M928" t="s">
        <v>18</v>
      </c>
    </row>
    <row r="929" spans="1:13" x14ac:dyDescent="0.3">
      <c r="A929">
        <v>1228</v>
      </c>
      <c r="B929" s="1">
        <v>45567</v>
      </c>
      <c r="C929" t="s">
        <v>13</v>
      </c>
      <c r="D929" t="s">
        <v>20</v>
      </c>
      <c r="E929">
        <v>142979.38</v>
      </c>
      <c r="F929">
        <v>41</v>
      </c>
      <c r="G929" t="s">
        <v>15</v>
      </c>
      <c r="H929" s="6">
        <v>3660.83</v>
      </c>
      <c r="I929">
        <v>4470.8999999999996</v>
      </c>
      <c r="J929" t="s">
        <v>25</v>
      </c>
      <c r="K929">
        <v>0.22</v>
      </c>
      <c r="L929" s="4" t="s">
        <v>17</v>
      </c>
      <c r="M929" t="s">
        <v>22</v>
      </c>
    </row>
    <row r="930" spans="1:13" x14ac:dyDescent="0.3">
      <c r="A930">
        <v>1245</v>
      </c>
      <c r="B930" s="1">
        <v>45000</v>
      </c>
      <c r="C930" t="s">
        <v>32</v>
      </c>
      <c r="D930" t="s">
        <v>27</v>
      </c>
      <c r="E930">
        <v>41427.4</v>
      </c>
      <c r="F930">
        <v>10</v>
      </c>
      <c r="G930" t="s">
        <v>24</v>
      </c>
      <c r="H930" s="6">
        <v>4713.54</v>
      </c>
      <c r="I930">
        <v>5918.2</v>
      </c>
      <c r="J930" t="s">
        <v>25</v>
      </c>
      <c r="K930">
        <v>0.3</v>
      </c>
      <c r="L930" s="4" t="s">
        <v>17</v>
      </c>
      <c r="M930" t="s">
        <v>18</v>
      </c>
    </row>
    <row r="931" spans="1:13" x14ac:dyDescent="0.3">
      <c r="A931">
        <v>1259</v>
      </c>
      <c r="B931" s="1">
        <v>45298</v>
      </c>
      <c r="C931" t="s">
        <v>19</v>
      </c>
      <c r="D931" t="s">
        <v>30</v>
      </c>
      <c r="E931">
        <v>8398.0300000000007</v>
      </c>
      <c r="F931">
        <v>3</v>
      </c>
      <c r="G931" t="s">
        <v>28</v>
      </c>
      <c r="H931" s="6">
        <v>2721.48</v>
      </c>
      <c r="I931">
        <v>3588.9</v>
      </c>
      <c r="J931" t="s">
        <v>25</v>
      </c>
      <c r="K931">
        <v>0.22</v>
      </c>
      <c r="L931" s="4" t="s">
        <v>31</v>
      </c>
      <c r="M931" t="s">
        <v>22</v>
      </c>
    </row>
    <row r="932" spans="1:13" x14ac:dyDescent="0.3">
      <c r="A932">
        <v>1153</v>
      </c>
      <c r="B932" s="1">
        <v>45448</v>
      </c>
      <c r="C932" t="s">
        <v>29</v>
      </c>
      <c r="D932" t="s">
        <v>27</v>
      </c>
      <c r="E932">
        <v>25448.17</v>
      </c>
      <c r="F932">
        <v>12</v>
      </c>
      <c r="G932" t="s">
        <v>15</v>
      </c>
      <c r="H932" s="6">
        <v>2177.39</v>
      </c>
      <c r="I932">
        <v>2524.62</v>
      </c>
      <c r="J932" t="s">
        <v>25</v>
      </c>
      <c r="K932">
        <v>0.16</v>
      </c>
      <c r="L932" s="4" t="s">
        <v>31</v>
      </c>
      <c r="M932" t="s">
        <v>18</v>
      </c>
    </row>
    <row r="933" spans="1:13" x14ac:dyDescent="0.3">
      <c r="A933">
        <v>1337</v>
      </c>
      <c r="B933" s="1">
        <v>45503</v>
      </c>
      <c r="C933" t="s">
        <v>32</v>
      </c>
      <c r="D933" t="s">
        <v>20</v>
      </c>
      <c r="E933">
        <v>10657.07</v>
      </c>
      <c r="F933">
        <v>2</v>
      </c>
      <c r="G933" t="s">
        <v>15</v>
      </c>
      <c r="H933" s="6">
        <v>4661.92</v>
      </c>
      <c r="I933">
        <v>5729.61</v>
      </c>
      <c r="J933" t="s">
        <v>25</v>
      </c>
      <c r="K933">
        <v>7.0000000000000007E-2</v>
      </c>
      <c r="L933" s="4" t="s">
        <v>31</v>
      </c>
      <c r="M933" t="s">
        <v>18</v>
      </c>
    </row>
    <row r="934" spans="1:13" x14ac:dyDescent="0.3">
      <c r="A934">
        <v>1352</v>
      </c>
      <c r="B934" s="1">
        <v>45587</v>
      </c>
      <c r="C934" t="s">
        <v>29</v>
      </c>
      <c r="D934" t="s">
        <v>20</v>
      </c>
      <c r="E934">
        <v>95196.67</v>
      </c>
      <c r="F934">
        <v>25</v>
      </c>
      <c r="G934" t="s">
        <v>21</v>
      </c>
      <c r="H934" s="6">
        <v>3724.01</v>
      </c>
      <c r="I934">
        <v>4643.74</v>
      </c>
      <c r="J934" t="s">
        <v>16</v>
      </c>
      <c r="K934">
        <v>0.18</v>
      </c>
      <c r="L934" s="4" t="s">
        <v>31</v>
      </c>
      <c r="M934" t="s">
        <v>18</v>
      </c>
    </row>
    <row r="935" spans="1:13" x14ac:dyDescent="0.3">
      <c r="A935">
        <v>1289</v>
      </c>
      <c r="B935" s="1">
        <v>45169</v>
      </c>
      <c r="C935" t="s">
        <v>23</v>
      </c>
      <c r="D935" t="s">
        <v>30</v>
      </c>
      <c r="E935">
        <v>63830.8</v>
      </c>
      <c r="F935">
        <v>26</v>
      </c>
      <c r="G935" t="s">
        <v>28</v>
      </c>
      <c r="H935" s="6">
        <v>2608.4899999999998</v>
      </c>
      <c r="I935">
        <v>3457.79</v>
      </c>
      <c r="J935" t="s">
        <v>16</v>
      </c>
      <c r="K935">
        <v>0.28999999999999998</v>
      </c>
      <c r="L935" s="4" t="s">
        <v>31</v>
      </c>
      <c r="M935" t="s">
        <v>22</v>
      </c>
    </row>
    <row r="936" spans="1:13" x14ac:dyDescent="0.3">
      <c r="A936">
        <v>1461</v>
      </c>
      <c r="B936" s="1">
        <v>45623</v>
      </c>
      <c r="C936" t="s">
        <v>19</v>
      </c>
      <c r="D936" t="s">
        <v>20</v>
      </c>
      <c r="E936">
        <v>246387.04</v>
      </c>
      <c r="F936">
        <v>40</v>
      </c>
      <c r="G936" t="s">
        <v>24</v>
      </c>
      <c r="H936" s="6">
        <v>4613.8500000000004</v>
      </c>
      <c r="I936">
        <v>6695.3</v>
      </c>
      <c r="J936" t="s">
        <v>16</v>
      </c>
      <c r="K936">
        <v>0.08</v>
      </c>
      <c r="L936" s="4" t="s">
        <v>26</v>
      </c>
      <c r="M936" t="s">
        <v>22</v>
      </c>
    </row>
    <row r="937" spans="1:13" x14ac:dyDescent="0.3">
      <c r="A937">
        <v>1422</v>
      </c>
      <c r="B937" s="1">
        <v>45469</v>
      </c>
      <c r="C937" t="s">
        <v>32</v>
      </c>
      <c r="D937" t="s">
        <v>27</v>
      </c>
      <c r="E937">
        <v>171535.87</v>
      </c>
      <c r="F937">
        <v>46</v>
      </c>
      <c r="G937" t="s">
        <v>21</v>
      </c>
      <c r="H937" s="6">
        <v>3890.64</v>
      </c>
      <c r="I937">
        <v>4492.82</v>
      </c>
      <c r="J937" t="s">
        <v>16</v>
      </c>
      <c r="K937">
        <v>0.17</v>
      </c>
      <c r="L937" s="4" t="s">
        <v>17</v>
      </c>
      <c r="M937" t="s">
        <v>18</v>
      </c>
    </row>
    <row r="938" spans="1:13" x14ac:dyDescent="0.3">
      <c r="A938">
        <v>1124</v>
      </c>
      <c r="B938" s="1">
        <v>44952</v>
      </c>
      <c r="C938" t="s">
        <v>32</v>
      </c>
      <c r="D938" t="s">
        <v>20</v>
      </c>
      <c r="E938">
        <v>132822.96</v>
      </c>
      <c r="F938">
        <v>35</v>
      </c>
      <c r="G938" t="s">
        <v>24</v>
      </c>
      <c r="H938" s="6">
        <v>3262.7</v>
      </c>
      <c r="I938">
        <v>4865.3100000000004</v>
      </c>
      <c r="J938" t="s">
        <v>16</v>
      </c>
      <c r="K938">
        <v>0.22</v>
      </c>
      <c r="L938" s="4" t="s">
        <v>31</v>
      </c>
      <c r="M938" t="s">
        <v>22</v>
      </c>
    </row>
    <row r="939" spans="1:13" x14ac:dyDescent="0.3">
      <c r="A939">
        <v>1081</v>
      </c>
      <c r="B939" s="1">
        <v>45034</v>
      </c>
      <c r="C939" t="s">
        <v>32</v>
      </c>
      <c r="D939" t="s">
        <v>30</v>
      </c>
      <c r="E939">
        <v>92631.25</v>
      </c>
      <c r="F939">
        <v>36</v>
      </c>
      <c r="G939" t="s">
        <v>15</v>
      </c>
      <c r="H939" s="6">
        <v>2058.69</v>
      </c>
      <c r="I939">
        <v>2737.33</v>
      </c>
      <c r="J939" t="s">
        <v>16</v>
      </c>
      <c r="K939">
        <v>0.06</v>
      </c>
      <c r="L939" s="4" t="s">
        <v>26</v>
      </c>
      <c r="M939" t="s">
        <v>18</v>
      </c>
    </row>
    <row r="940" spans="1:13" x14ac:dyDescent="0.3">
      <c r="A940">
        <v>1459</v>
      </c>
      <c r="B940" s="1">
        <v>45562</v>
      </c>
      <c r="C940" t="s">
        <v>32</v>
      </c>
      <c r="D940" t="s">
        <v>27</v>
      </c>
      <c r="E940">
        <v>22000.52</v>
      </c>
      <c r="F940">
        <v>15</v>
      </c>
      <c r="G940" t="s">
        <v>21</v>
      </c>
      <c r="H940" s="6">
        <v>1358.94</v>
      </c>
      <c r="I940">
        <v>2009.18</v>
      </c>
      <c r="J940" t="s">
        <v>16</v>
      </c>
      <c r="K940">
        <v>0.27</v>
      </c>
      <c r="L940" s="4" t="s">
        <v>31</v>
      </c>
      <c r="M940" t="s">
        <v>18</v>
      </c>
    </row>
    <row r="941" spans="1:13" x14ac:dyDescent="0.3">
      <c r="A941">
        <v>1057</v>
      </c>
      <c r="B941" s="1">
        <v>45317</v>
      </c>
      <c r="C941" t="s">
        <v>32</v>
      </c>
      <c r="D941" t="s">
        <v>20</v>
      </c>
      <c r="E941">
        <v>188386.1</v>
      </c>
      <c r="F941">
        <v>43</v>
      </c>
      <c r="G941" t="s">
        <v>28</v>
      </c>
      <c r="H941" s="6">
        <v>3636.42</v>
      </c>
      <c r="I941">
        <v>5094.2700000000004</v>
      </c>
      <c r="J941" t="s">
        <v>16</v>
      </c>
      <c r="K941">
        <v>0.14000000000000001</v>
      </c>
      <c r="L941" s="4" t="s">
        <v>17</v>
      </c>
      <c r="M941" t="s">
        <v>18</v>
      </c>
    </row>
    <row r="942" spans="1:13" x14ac:dyDescent="0.3">
      <c r="A942">
        <v>1129</v>
      </c>
      <c r="B942" s="1">
        <v>45063</v>
      </c>
      <c r="C942" t="s">
        <v>29</v>
      </c>
      <c r="D942" t="s">
        <v>30</v>
      </c>
      <c r="E942">
        <v>104227.35</v>
      </c>
      <c r="F942">
        <v>33</v>
      </c>
      <c r="G942" t="s">
        <v>28</v>
      </c>
      <c r="H942" s="6">
        <v>2728.27</v>
      </c>
      <c r="I942">
        <v>3715.77</v>
      </c>
      <c r="J942" t="s">
        <v>25</v>
      </c>
      <c r="K942">
        <v>0.15</v>
      </c>
      <c r="L942" s="4" t="s">
        <v>26</v>
      </c>
      <c r="M942" t="s">
        <v>18</v>
      </c>
    </row>
    <row r="943" spans="1:13" x14ac:dyDescent="0.3">
      <c r="A943">
        <v>1339</v>
      </c>
      <c r="B943" s="1">
        <v>45592</v>
      </c>
      <c r="C943" t="s">
        <v>19</v>
      </c>
      <c r="D943" t="s">
        <v>20</v>
      </c>
      <c r="E943">
        <v>26885.53</v>
      </c>
      <c r="F943">
        <v>30</v>
      </c>
      <c r="G943" t="s">
        <v>28</v>
      </c>
      <c r="H943" s="6">
        <v>816.95</v>
      </c>
      <c r="I943">
        <v>1211.06</v>
      </c>
      <c r="J943" t="s">
        <v>25</v>
      </c>
      <c r="K943">
        <v>0.26</v>
      </c>
      <c r="L943" s="4" t="s">
        <v>26</v>
      </c>
      <c r="M943" t="s">
        <v>22</v>
      </c>
    </row>
    <row r="944" spans="1:13" x14ac:dyDescent="0.3">
      <c r="A944">
        <v>1131</v>
      </c>
      <c r="B944" s="1">
        <v>45298</v>
      </c>
      <c r="C944" t="s">
        <v>23</v>
      </c>
      <c r="D944" t="s">
        <v>27</v>
      </c>
      <c r="E944">
        <v>95215.46</v>
      </c>
      <c r="F944">
        <v>33</v>
      </c>
      <c r="G944" t="s">
        <v>28</v>
      </c>
      <c r="H944" s="6">
        <v>2815.13</v>
      </c>
      <c r="I944">
        <v>3652.3</v>
      </c>
      <c r="J944" t="s">
        <v>25</v>
      </c>
      <c r="K944">
        <v>0.21</v>
      </c>
      <c r="L944" s="4" t="s">
        <v>31</v>
      </c>
      <c r="M944" t="s">
        <v>18</v>
      </c>
    </row>
    <row r="945" spans="1:13" x14ac:dyDescent="0.3">
      <c r="A945">
        <v>1078</v>
      </c>
      <c r="B945" s="1">
        <v>45386</v>
      </c>
      <c r="C945" t="s">
        <v>23</v>
      </c>
      <c r="D945" t="s">
        <v>20</v>
      </c>
      <c r="E945">
        <v>51913.919999999998</v>
      </c>
      <c r="F945">
        <v>24</v>
      </c>
      <c r="G945" t="s">
        <v>15</v>
      </c>
      <c r="H945" s="6">
        <v>1808.91</v>
      </c>
      <c r="I945">
        <v>2703.85</v>
      </c>
      <c r="J945" t="s">
        <v>25</v>
      </c>
      <c r="K945">
        <v>0.2</v>
      </c>
      <c r="L945" s="4" t="s">
        <v>31</v>
      </c>
      <c r="M945" t="s">
        <v>18</v>
      </c>
    </row>
    <row r="946" spans="1:13" x14ac:dyDescent="0.3">
      <c r="A946">
        <v>1086</v>
      </c>
      <c r="B946" s="1">
        <v>44974</v>
      </c>
      <c r="C946" t="s">
        <v>23</v>
      </c>
      <c r="D946" t="s">
        <v>30</v>
      </c>
      <c r="E946">
        <v>55904.52</v>
      </c>
      <c r="F946">
        <v>13</v>
      </c>
      <c r="G946" t="s">
        <v>28</v>
      </c>
      <c r="H946" s="6">
        <v>4092.05</v>
      </c>
      <c r="I946">
        <v>4624.03</v>
      </c>
      <c r="J946" t="s">
        <v>25</v>
      </c>
      <c r="K946">
        <v>7.0000000000000007E-2</v>
      </c>
      <c r="L946" s="4" t="s">
        <v>31</v>
      </c>
      <c r="M946" t="s">
        <v>18</v>
      </c>
    </row>
    <row r="947" spans="1:13" x14ac:dyDescent="0.3">
      <c r="A947">
        <v>1405</v>
      </c>
      <c r="B947" s="1">
        <v>45110</v>
      </c>
      <c r="C947" t="s">
        <v>23</v>
      </c>
      <c r="D947" t="s">
        <v>20</v>
      </c>
      <c r="E947">
        <v>18270.490000000002</v>
      </c>
      <c r="F947">
        <v>48</v>
      </c>
      <c r="G947" t="s">
        <v>21</v>
      </c>
      <c r="H947" s="6">
        <v>314.69</v>
      </c>
      <c r="I947">
        <v>432.54</v>
      </c>
      <c r="J947" t="s">
        <v>16</v>
      </c>
      <c r="K947">
        <v>0.12</v>
      </c>
      <c r="L947" s="4" t="s">
        <v>26</v>
      </c>
      <c r="M947" t="s">
        <v>18</v>
      </c>
    </row>
    <row r="948" spans="1:13" x14ac:dyDescent="0.3">
      <c r="A948">
        <v>1424</v>
      </c>
      <c r="B948" s="1">
        <v>45380</v>
      </c>
      <c r="C948" t="s">
        <v>29</v>
      </c>
      <c r="D948" t="s">
        <v>14</v>
      </c>
      <c r="E948">
        <v>91389.14</v>
      </c>
      <c r="F948">
        <v>30</v>
      </c>
      <c r="G948" t="s">
        <v>28</v>
      </c>
      <c r="H948" s="6">
        <v>2815.48</v>
      </c>
      <c r="I948">
        <v>4173.0200000000004</v>
      </c>
      <c r="J948" t="s">
        <v>16</v>
      </c>
      <c r="K948">
        <v>0.27</v>
      </c>
      <c r="L948" s="4" t="s">
        <v>31</v>
      </c>
      <c r="M948" t="s">
        <v>22</v>
      </c>
    </row>
    <row r="949" spans="1:13" x14ac:dyDescent="0.3">
      <c r="A949">
        <v>1189</v>
      </c>
      <c r="B949" s="1">
        <v>45183</v>
      </c>
      <c r="C949" t="s">
        <v>13</v>
      </c>
      <c r="D949" t="s">
        <v>14</v>
      </c>
      <c r="E949">
        <v>10539.52</v>
      </c>
      <c r="F949">
        <v>32</v>
      </c>
      <c r="G949" t="s">
        <v>21</v>
      </c>
      <c r="H949" s="6">
        <v>307.8</v>
      </c>
      <c r="I949">
        <v>358</v>
      </c>
      <c r="J949" t="s">
        <v>16</v>
      </c>
      <c r="K949">
        <v>0.08</v>
      </c>
      <c r="L949" s="4" t="s">
        <v>17</v>
      </c>
      <c r="M949" t="s">
        <v>22</v>
      </c>
    </row>
    <row r="950" spans="1:13" x14ac:dyDescent="0.3">
      <c r="A950">
        <v>1032</v>
      </c>
      <c r="B950" s="1">
        <v>45086</v>
      </c>
      <c r="C950" t="s">
        <v>19</v>
      </c>
      <c r="D950" t="s">
        <v>20</v>
      </c>
      <c r="E950">
        <v>7367.54</v>
      </c>
      <c r="F950">
        <v>3</v>
      </c>
      <c r="G950" t="s">
        <v>21</v>
      </c>
      <c r="H950" s="6">
        <v>2443.38</v>
      </c>
      <c r="I950">
        <v>2759.38</v>
      </c>
      <c r="J950" t="s">
        <v>16</v>
      </c>
      <c r="K950">
        <v>0.11</v>
      </c>
      <c r="L950" s="4" t="s">
        <v>17</v>
      </c>
      <c r="M950" t="s">
        <v>22</v>
      </c>
    </row>
    <row r="951" spans="1:13" x14ac:dyDescent="0.3">
      <c r="A951">
        <v>1136</v>
      </c>
      <c r="B951" s="1">
        <v>45561</v>
      </c>
      <c r="C951" t="s">
        <v>32</v>
      </c>
      <c r="D951" t="s">
        <v>14</v>
      </c>
      <c r="E951">
        <v>48010.79</v>
      </c>
      <c r="F951">
        <v>25</v>
      </c>
      <c r="G951" t="s">
        <v>21</v>
      </c>
      <c r="H951" s="6">
        <v>1527.06</v>
      </c>
      <c r="I951">
        <v>1939.83</v>
      </c>
      <c r="J951" t="s">
        <v>25</v>
      </c>
      <c r="K951">
        <v>0.01</v>
      </c>
      <c r="L951" s="4" t="s">
        <v>31</v>
      </c>
      <c r="M951" t="s">
        <v>18</v>
      </c>
    </row>
    <row r="952" spans="1:13" x14ac:dyDescent="0.3">
      <c r="A952">
        <v>1385</v>
      </c>
      <c r="B952" s="1">
        <v>44986</v>
      </c>
      <c r="C952" t="s">
        <v>13</v>
      </c>
      <c r="D952" t="s">
        <v>30</v>
      </c>
      <c r="E952">
        <v>7602.16</v>
      </c>
      <c r="F952">
        <v>30</v>
      </c>
      <c r="G952" t="s">
        <v>21</v>
      </c>
      <c r="H952" s="6">
        <v>186.07</v>
      </c>
      <c r="I952">
        <v>269.58</v>
      </c>
      <c r="J952" t="s">
        <v>25</v>
      </c>
      <c r="K952">
        <v>0.06</v>
      </c>
      <c r="L952" s="4" t="s">
        <v>26</v>
      </c>
      <c r="M952" t="s">
        <v>18</v>
      </c>
    </row>
    <row r="953" spans="1:13" x14ac:dyDescent="0.3">
      <c r="A953">
        <v>1163</v>
      </c>
      <c r="B953" s="1">
        <v>45539</v>
      </c>
      <c r="C953" t="s">
        <v>23</v>
      </c>
      <c r="D953" t="s">
        <v>20</v>
      </c>
      <c r="E953">
        <v>4265.07</v>
      </c>
      <c r="F953">
        <v>2</v>
      </c>
      <c r="G953" t="s">
        <v>15</v>
      </c>
      <c r="H953" s="6">
        <v>1859.31</v>
      </c>
      <c r="I953">
        <v>2569.3200000000002</v>
      </c>
      <c r="J953" t="s">
        <v>16</v>
      </c>
      <c r="K953">
        <v>0.17</v>
      </c>
      <c r="L953" s="4" t="s">
        <v>17</v>
      </c>
      <c r="M953" t="s">
        <v>22</v>
      </c>
    </row>
    <row r="954" spans="1:13" x14ac:dyDescent="0.3">
      <c r="A954">
        <v>1134</v>
      </c>
      <c r="B954" s="1">
        <v>45545</v>
      </c>
      <c r="C954" t="s">
        <v>13</v>
      </c>
      <c r="D954" t="s">
        <v>27</v>
      </c>
      <c r="E954">
        <v>5363.21</v>
      </c>
      <c r="F954">
        <v>45</v>
      </c>
      <c r="G954" t="s">
        <v>24</v>
      </c>
      <c r="H954" s="6">
        <v>131.79</v>
      </c>
      <c r="I954">
        <v>158.91</v>
      </c>
      <c r="J954" t="s">
        <v>25</v>
      </c>
      <c r="K954">
        <v>0.25</v>
      </c>
      <c r="L954" s="4" t="s">
        <v>26</v>
      </c>
      <c r="M954" t="s">
        <v>18</v>
      </c>
    </row>
    <row r="955" spans="1:13" x14ac:dyDescent="0.3">
      <c r="A955">
        <v>1233</v>
      </c>
      <c r="B955" s="1">
        <v>45590</v>
      </c>
      <c r="C955" t="s">
        <v>19</v>
      </c>
      <c r="D955" t="s">
        <v>30</v>
      </c>
      <c r="E955">
        <v>131568.56</v>
      </c>
      <c r="F955">
        <v>36</v>
      </c>
      <c r="G955" t="s">
        <v>15</v>
      </c>
      <c r="H955" s="6">
        <v>3547.38</v>
      </c>
      <c r="I955">
        <v>4685.49</v>
      </c>
      <c r="J955" t="s">
        <v>25</v>
      </c>
      <c r="K955">
        <v>0.22</v>
      </c>
      <c r="L955" s="4" t="s">
        <v>26</v>
      </c>
      <c r="M955" t="s">
        <v>18</v>
      </c>
    </row>
    <row r="956" spans="1:13" x14ac:dyDescent="0.3">
      <c r="A956">
        <v>1148</v>
      </c>
      <c r="B956" s="1">
        <v>45293</v>
      </c>
      <c r="C956" t="s">
        <v>32</v>
      </c>
      <c r="D956" t="s">
        <v>20</v>
      </c>
      <c r="E956">
        <v>39087.14</v>
      </c>
      <c r="F956">
        <v>8</v>
      </c>
      <c r="G956" t="s">
        <v>28</v>
      </c>
      <c r="H956" s="6">
        <v>4192.8500000000004</v>
      </c>
      <c r="I956">
        <v>5428.77</v>
      </c>
      <c r="J956" t="s">
        <v>16</v>
      </c>
      <c r="K956">
        <v>0.1</v>
      </c>
      <c r="L956" s="4" t="s">
        <v>31</v>
      </c>
      <c r="M956" t="s">
        <v>18</v>
      </c>
    </row>
    <row r="957" spans="1:13" x14ac:dyDescent="0.3">
      <c r="A957">
        <v>1340</v>
      </c>
      <c r="B957" s="1">
        <v>45542</v>
      </c>
      <c r="C957" t="s">
        <v>32</v>
      </c>
      <c r="D957" t="s">
        <v>20</v>
      </c>
      <c r="E957">
        <v>211245.36</v>
      </c>
      <c r="F957">
        <v>46</v>
      </c>
      <c r="G957" t="s">
        <v>28</v>
      </c>
      <c r="H957" s="6">
        <v>3941.02</v>
      </c>
      <c r="I957">
        <v>4734.32</v>
      </c>
      <c r="J957" t="s">
        <v>25</v>
      </c>
      <c r="K957">
        <v>0.03</v>
      </c>
      <c r="L957" s="4" t="s">
        <v>17</v>
      </c>
      <c r="M957" t="s">
        <v>22</v>
      </c>
    </row>
    <row r="958" spans="1:13" x14ac:dyDescent="0.3">
      <c r="A958">
        <v>1439</v>
      </c>
      <c r="B958" s="1">
        <v>45527</v>
      </c>
      <c r="C958" t="s">
        <v>19</v>
      </c>
      <c r="D958" t="s">
        <v>27</v>
      </c>
      <c r="E958">
        <v>116487.71</v>
      </c>
      <c r="F958">
        <v>42</v>
      </c>
      <c r="G958" t="s">
        <v>15</v>
      </c>
      <c r="H958" s="6">
        <v>1974.47</v>
      </c>
      <c r="I958">
        <v>2950.55</v>
      </c>
      <c r="J958" t="s">
        <v>16</v>
      </c>
      <c r="K958">
        <v>0.06</v>
      </c>
      <c r="L958" s="4" t="s">
        <v>17</v>
      </c>
      <c r="M958" t="s">
        <v>18</v>
      </c>
    </row>
    <row r="959" spans="1:13" x14ac:dyDescent="0.3">
      <c r="A959">
        <v>1233</v>
      </c>
      <c r="B959" s="1">
        <v>45406</v>
      </c>
      <c r="C959" t="s">
        <v>19</v>
      </c>
      <c r="D959" t="s">
        <v>14</v>
      </c>
      <c r="E959">
        <v>63997.31</v>
      </c>
      <c r="F959">
        <v>17</v>
      </c>
      <c r="G959" t="s">
        <v>28</v>
      </c>
      <c r="H959" s="6">
        <v>4139.75</v>
      </c>
      <c r="I959">
        <v>4647.59</v>
      </c>
      <c r="J959" t="s">
        <v>16</v>
      </c>
      <c r="K959">
        <v>0.19</v>
      </c>
      <c r="L959" s="4" t="s">
        <v>17</v>
      </c>
      <c r="M959" t="s">
        <v>18</v>
      </c>
    </row>
    <row r="960" spans="1:13" x14ac:dyDescent="0.3">
      <c r="A960">
        <v>1181</v>
      </c>
      <c r="B960" s="1">
        <v>45071</v>
      </c>
      <c r="C960" t="s">
        <v>23</v>
      </c>
      <c r="D960" t="s">
        <v>30</v>
      </c>
      <c r="E960">
        <v>77535.34</v>
      </c>
      <c r="F960">
        <v>40</v>
      </c>
      <c r="G960" t="s">
        <v>21</v>
      </c>
      <c r="H960" s="6">
        <v>1395.94</v>
      </c>
      <c r="I960">
        <v>2062.11</v>
      </c>
      <c r="J960" t="s">
        <v>25</v>
      </c>
      <c r="K960">
        <v>0.06</v>
      </c>
      <c r="L960" s="4" t="s">
        <v>17</v>
      </c>
      <c r="M960" t="s">
        <v>22</v>
      </c>
    </row>
    <row r="961" spans="1:13" x14ac:dyDescent="0.3">
      <c r="A961">
        <v>1338</v>
      </c>
      <c r="B961" s="1">
        <v>45098</v>
      </c>
      <c r="C961" t="s">
        <v>32</v>
      </c>
      <c r="D961" t="s">
        <v>30</v>
      </c>
      <c r="E961">
        <v>4671.16</v>
      </c>
      <c r="F961">
        <v>6</v>
      </c>
      <c r="G961" t="s">
        <v>28</v>
      </c>
      <c r="H961" s="6">
        <v>714.84</v>
      </c>
      <c r="I961">
        <v>786.39</v>
      </c>
      <c r="J961" t="s">
        <v>25</v>
      </c>
      <c r="K961">
        <v>0.01</v>
      </c>
      <c r="L961" s="4" t="s">
        <v>17</v>
      </c>
      <c r="M961" t="s">
        <v>18</v>
      </c>
    </row>
    <row r="962" spans="1:13" x14ac:dyDescent="0.3">
      <c r="A962">
        <v>1283</v>
      </c>
      <c r="B962" s="1">
        <v>45095</v>
      </c>
      <c r="C962" t="s">
        <v>13</v>
      </c>
      <c r="D962" t="s">
        <v>30</v>
      </c>
      <c r="E962">
        <v>85115.51</v>
      </c>
      <c r="F962">
        <v>14</v>
      </c>
      <c r="G962" t="s">
        <v>15</v>
      </c>
      <c r="H962" s="6">
        <v>4533.5</v>
      </c>
      <c r="I962">
        <v>6141.09</v>
      </c>
      <c r="J962" t="s">
        <v>16</v>
      </c>
      <c r="K962">
        <v>0.01</v>
      </c>
      <c r="L962" s="4" t="s">
        <v>17</v>
      </c>
      <c r="M962" t="s">
        <v>18</v>
      </c>
    </row>
    <row r="963" spans="1:13" x14ac:dyDescent="0.3">
      <c r="A963">
        <v>1386</v>
      </c>
      <c r="B963" s="1">
        <v>44967</v>
      </c>
      <c r="C963" t="s">
        <v>29</v>
      </c>
      <c r="D963" t="s">
        <v>14</v>
      </c>
      <c r="E963">
        <v>122592.46</v>
      </c>
      <c r="F963">
        <v>37</v>
      </c>
      <c r="G963" t="s">
        <v>24</v>
      </c>
      <c r="H963" s="6">
        <v>2881.14</v>
      </c>
      <c r="I963">
        <v>3722.82</v>
      </c>
      <c r="J963" t="s">
        <v>25</v>
      </c>
      <c r="K963">
        <v>0.11</v>
      </c>
      <c r="L963" s="4" t="s">
        <v>31</v>
      </c>
      <c r="M963" t="s">
        <v>22</v>
      </c>
    </row>
    <row r="964" spans="1:13" x14ac:dyDescent="0.3">
      <c r="A964">
        <v>1154</v>
      </c>
      <c r="B964" s="1">
        <v>45359</v>
      </c>
      <c r="C964" t="s">
        <v>29</v>
      </c>
      <c r="D964" t="s">
        <v>30</v>
      </c>
      <c r="E964">
        <v>18349.36</v>
      </c>
      <c r="F964">
        <v>11</v>
      </c>
      <c r="G964" t="s">
        <v>21</v>
      </c>
      <c r="H964" s="6">
        <v>1492.56</v>
      </c>
      <c r="I964">
        <v>1774.6</v>
      </c>
      <c r="J964" t="s">
        <v>25</v>
      </c>
      <c r="K964">
        <v>0.06</v>
      </c>
      <c r="L964" s="4" t="s">
        <v>31</v>
      </c>
      <c r="M964" t="s">
        <v>22</v>
      </c>
    </row>
    <row r="965" spans="1:13" x14ac:dyDescent="0.3">
      <c r="A965">
        <v>1290</v>
      </c>
      <c r="B965" s="1">
        <v>44930</v>
      </c>
      <c r="C965" t="s">
        <v>19</v>
      </c>
      <c r="D965" t="s">
        <v>20</v>
      </c>
      <c r="E965">
        <v>194533.99</v>
      </c>
      <c r="F965">
        <v>44</v>
      </c>
      <c r="G965" t="s">
        <v>24</v>
      </c>
      <c r="H965" s="6">
        <v>4638.1400000000003</v>
      </c>
      <c r="I965">
        <v>5596.49</v>
      </c>
      <c r="J965" t="s">
        <v>16</v>
      </c>
      <c r="K965">
        <v>0.21</v>
      </c>
      <c r="L965" s="4" t="s">
        <v>26</v>
      </c>
      <c r="M965" t="s">
        <v>18</v>
      </c>
    </row>
    <row r="966" spans="1:13" x14ac:dyDescent="0.3">
      <c r="A966">
        <v>1339</v>
      </c>
      <c r="B966" s="1">
        <v>45099</v>
      </c>
      <c r="C966" t="s">
        <v>23</v>
      </c>
      <c r="D966" t="s">
        <v>20</v>
      </c>
      <c r="E966">
        <v>1250.6500000000001</v>
      </c>
      <c r="F966">
        <v>2</v>
      </c>
      <c r="G966" t="s">
        <v>21</v>
      </c>
      <c r="H966" s="6">
        <v>586.9</v>
      </c>
      <c r="I966">
        <v>672.39</v>
      </c>
      <c r="J966" t="s">
        <v>16</v>
      </c>
      <c r="K966">
        <v>7.0000000000000007E-2</v>
      </c>
      <c r="L966" s="4" t="s">
        <v>17</v>
      </c>
      <c r="M966" t="s">
        <v>22</v>
      </c>
    </row>
    <row r="967" spans="1:13" x14ac:dyDescent="0.3">
      <c r="A967">
        <v>1380</v>
      </c>
      <c r="B967" s="1">
        <v>45216</v>
      </c>
      <c r="C967" t="s">
        <v>29</v>
      </c>
      <c r="D967" t="s">
        <v>27</v>
      </c>
      <c r="E967">
        <v>15704.1</v>
      </c>
      <c r="F967">
        <v>37</v>
      </c>
      <c r="G967" t="s">
        <v>21</v>
      </c>
      <c r="H967" s="6">
        <v>365.38</v>
      </c>
      <c r="I967">
        <v>505.28</v>
      </c>
      <c r="J967" t="s">
        <v>25</v>
      </c>
      <c r="K967">
        <v>0.16</v>
      </c>
      <c r="L967" s="4" t="s">
        <v>17</v>
      </c>
      <c r="M967" t="s">
        <v>22</v>
      </c>
    </row>
    <row r="968" spans="1:13" x14ac:dyDescent="0.3">
      <c r="A968">
        <v>1465</v>
      </c>
      <c r="B968" s="1">
        <v>45110</v>
      </c>
      <c r="C968" t="s">
        <v>32</v>
      </c>
      <c r="D968" t="s">
        <v>14</v>
      </c>
      <c r="E968">
        <v>36216.9</v>
      </c>
      <c r="F968">
        <v>40</v>
      </c>
      <c r="G968" t="s">
        <v>28</v>
      </c>
      <c r="H968" s="6">
        <v>909.01</v>
      </c>
      <c r="I968">
        <v>1207.23</v>
      </c>
      <c r="J968" t="s">
        <v>25</v>
      </c>
      <c r="K968">
        <v>0.25</v>
      </c>
      <c r="L968" s="4" t="s">
        <v>31</v>
      </c>
      <c r="M968" t="s">
        <v>18</v>
      </c>
    </row>
    <row r="969" spans="1:13" x14ac:dyDescent="0.3">
      <c r="A969">
        <v>1461</v>
      </c>
      <c r="B969" s="1">
        <v>45646</v>
      </c>
      <c r="C969" t="s">
        <v>19</v>
      </c>
      <c r="D969" t="s">
        <v>14</v>
      </c>
      <c r="E969">
        <v>145639.1</v>
      </c>
      <c r="F969">
        <v>39</v>
      </c>
      <c r="G969" t="s">
        <v>24</v>
      </c>
      <c r="H969" s="6">
        <v>3962.71</v>
      </c>
      <c r="I969">
        <v>4667.92</v>
      </c>
      <c r="J969" t="s">
        <v>16</v>
      </c>
      <c r="K969">
        <v>0.2</v>
      </c>
      <c r="L969" s="4" t="s">
        <v>26</v>
      </c>
      <c r="M969" t="s">
        <v>22</v>
      </c>
    </row>
    <row r="970" spans="1:13" x14ac:dyDescent="0.3">
      <c r="A970">
        <v>1395</v>
      </c>
      <c r="B970" s="1">
        <v>45106</v>
      </c>
      <c r="C970" t="s">
        <v>13</v>
      </c>
      <c r="D970" t="s">
        <v>14</v>
      </c>
      <c r="E970">
        <v>8810.06</v>
      </c>
      <c r="F970">
        <v>4</v>
      </c>
      <c r="G970" t="s">
        <v>15</v>
      </c>
      <c r="H970" s="6">
        <v>2264.2800000000002</v>
      </c>
      <c r="I970">
        <v>2860.41</v>
      </c>
      <c r="J970" t="s">
        <v>16</v>
      </c>
      <c r="K970">
        <v>0.23</v>
      </c>
      <c r="L970" s="4" t="s">
        <v>31</v>
      </c>
      <c r="M970" t="s">
        <v>18</v>
      </c>
    </row>
    <row r="971" spans="1:13" x14ac:dyDescent="0.3">
      <c r="A971">
        <v>1045</v>
      </c>
      <c r="B971" s="1">
        <v>45387</v>
      </c>
      <c r="C971" t="s">
        <v>19</v>
      </c>
      <c r="D971" t="s">
        <v>27</v>
      </c>
      <c r="E971">
        <v>91742.9</v>
      </c>
      <c r="F971">
        <v>29</v>
      </c>
      <c r="G971" t="s">
        <v>15</v>
      </c>
      <c r="H971" s="6">
        <v>2792.93</v>
      </c>
      <c r="I971">
        <v>3261.39</v>
      </c>
      <c r="J971" t="s">
        <v>25</v>
      </c>
      <c r="K971">
        <v>0.03</v>
      </c>
      <c r="L971" s="4" t="s">
        <v>31</v>
      </c>
      <c r="M971" t="s">
        <v>22</v>
      </c>
    </row>
    <row r="972" spans="1:13" x14ac:dyDescent="0.3">
      <c r="A972">
        <v>1319</v>
      </c>
      <c r="B972" s="1">
        <v>45341</v>
      </c>
      <c r="C972" t="s">
        <v>13</v>
      </c>
      <c r="D972" t="s">
        <v>30</v>
      </c>
      <c r="E972">
        <v>13700.84</v>
      </c>
      <c r="F972">
        <v>4</v>
      </c>
      <c r="G972" t="s">
        <v>15</v>
      </c>
      <c r="H972" s="6">
        <v>3335.18</v>
      </c>
      <c r="I972">
        <v>3848.55</v>
      </c>
      <c r="J972" t="s">
        <v>16</v>
      </c>
      <c r="K972">
        <v>0.11</v>
      </c>
      <c r="L972" s="4" t="s">
        <v>31</v>
      </c>
      <c r="M972" t="s">
        <v>22</v>
      </c>
    </row>
    <row r="973" spans="1:13" x14ac:dyDescent="0.3">
      <c r="A973">
        <v>1497</v>
      </c>
      <c r="B973" s="1">
        <v>45080</v>
      </c>
      <c r="C973" t="s">
        <v>19</v>
      </c>
      <c r="D973" t="s">
        <v>27</v>
      </c>
      <c r="E973">
        <v>142287.20000000001</v>
      </c>
      <c r="F973">
        <v>37</v>
      </c>
      <c r="G973" t="s">
        <v>24</v>
      </c>
      <c r="H973" s="6">
        <v>3344.86</v>
      </c>
      <c r="I973">
        <v>3845.6</v>
      </c>
      <c r="J973" t="s">
        <v>16</v>
      </c>
      <c r="K973">
        <v>0</v>
      </c>
      <c r="L973" s="4" t="s">
        <v>31</v>
      </c>
      <c r="M973" t="s">
        <v>22</v>
      </c>
    </row>
    <row r="974" spans="1:13" x14ac:dyDescent="0.3">
      <c r="A974">
        <v>1123</v>
      </c>
      <c r="B974" s="1">
        <v>45536</v>
      </c>
      <c r="C974" t="s">
        <v>19</v>
      </c>
      <c r="D974" t="s">
        <v>30</v>
      </c>
      <c r="E974">
        <v>72368.06</v>
      </c>
      <c r="F974">
        <v>23</v>
      </c>
      <c r="G974" t="s">
        <v>15</v>
      </c>
      <c r="H974" s="6">
        <v>2780.49</v>
      </c>
      <c r="I974">
        <v>3243.75</v>
      </c>
      <c r="J974" t="s">
        <v>16</v>
      </c>
      <c r="K974">
        <v>0.03</v>
      </c>
      <c r="L974" s="4" t="s">
        <v>17</v>
      </c>
      <c r="M974" t="s">
        <v>18</v>
      </c>
    </row>
    <row r="975" spans="1:13" x14ac:dyDescent="0.3">
      <c r="A975">
        <v>1096</v>
      </c>
      <c r="B975" s="1">
        <v>45491</v>
      </c>
      <c r="C975" t="s">
        <v>19</v>
      </c>
      <c r="D975" t="s">
        <v>20</v>
      </c>
      <c r="E975">
        <v>116055.69</v>
      </c>
      <c r="F975">
        <v>22</v>
      </c>
      <c r="G975" t="s">
        <v>28</v>
      </c>
      <c r="H975" s="6">
        <v>4754.79</v>
      </c>
      <c r="I975">
        <v>6941.13</v>
      </c>
      <c r="J975" t="s">
        <v>16</v>
      </c>
      <c r="K975">
        <v>0.24</v>
      </c>
      <c r="L975" s="4" t="s">
        <v>31</v>
      </c>
      <c r="M975" t="s">
        <v>22</v>
      </c>
    </row>
    <row r="976" spans="1:13" x14ac:dyDescent="0.3">
      <c r="A976">
        <v>1192</v>
      </c>
      <c r="B976" s="1">
        <v>45182</v>
      </c>
      <c r="C976" t="s">
        <v>13</v>
      </c>
      <c r="D976" t="s">
        <v>20</v>
      </c>
      <c r="E976">
        <v>16607.09</v>
      </c>
      <c r="F976">
        <v>23</v>
      </c>
      <c r="G976" t="s">
        <v>24</v>
      </c>
      <c r="H976" s="6">
        <v>775.67</v>
      </c>
      <c r="I976">
        <v>962.73</v>
      </c>
      <c r="J976" t="s">
        <v>25</v>
      </c>
      <c r="K976">
        <v>0.25</v>
      </c>
      <c r="L976" s="4" t="s">
        <v>26</v>
      </c>
      <c r="M976" t="s">
        <v>18</v>
      </c>
    </row>
    <row r="977" spans="1:13" x14ac:dyDescent="0.3">
      <c r="A977">
        <v>1042</v>
      </c>
      <c r="B977" s="1">
        <v>45134</v>
      </c>
      <c r="C977" t="s">
        <v>13</v>
      </c>
      <c r="D977" t="s">
        <v>14</v>
      </c>
      <c r="E977">
        <v>117193.91</v>
      </c>
      <c r="F977">
        <v>49</v>
      </c>
      <c r="G977" t="s">
        <v>28</v>
      </c>
      <c r="H977" s="6">
        <v>2125.37</v>
      </c>
      <c r="I977">
        <v>3106.12</v>
      </c>
      <c r="J977" t="s">
        <v>16</v>
      </c>
      <c r="K977">
        <v>0.23</v>
      </c>
      <c r="L977" s="4" t="s">
        <v>17</v>
      </c>
      <c r="M977" t="s">
        <v>18</v>
      </c>
    </row>
    <row r="978" spans="1:13" x14ac:dyDescent="0.3">
      <c r="A978">
        <v>1330</v>
      </c>
      <c r="B978" s="1">
        <v>45169</v>
      </c>
      <c r="C978" t="s">
        <v>19</v>
      </c>
      <c r="D978" t="s">
        <v>27</v>
      </c>
      <c r="E978">
        <v>24758.92</v>
      </c>
      <c r="F978">
        <v>10</v>
      </c>
      <c r="G978" t="s">
        <v>28</v>
      </c>
      <c r="H978" s="6">
        <v>1813.41</v>
      </c>
      <c r="I978">
        <v>2526.42</v>
      </c>
      <c r="J978" t="s">
        <v>16</v>
      </c>
      <c r="K978">
        <v>0.02</v>
      </c>
      <c r="L978" s="4" t="s">
        <v>17</v>
      </c>
      <c r="M978" t="s">
        <v>22</v>
      </c>
    </row>
    <row r="979" spans="1:13" x14ac:dyDescent="0.3">
      <c r="A979">
        <v>1495</v>
      </c>
      <c r="B979" s="1">
        <v>45545</v>
      </c>
      <c r="C979" t="s">
        <v>29</v>
      </c>
      <c r="D979" t="s">
        <v>14</v>
      </c>
      <c r="E979">
        <v>58582.51</v>
      </c>
      <c r="F979">
        <v>35</v>
      </c>
      <c r="G979" t="s">
        <v>28</v>
      </c>
      <c r="H979" s="6">
        <v>1353.8</v>
      </c>
      <c r="I979">
        <v>1799.77</v>
      </c>
      <c r="J979" t="s">
        <v>25</v>
      </c>
      <c r="K979">
        <v>7.0000000000000007E-2</v>
      </c>
      <c r="L979" s="4" t="s">
        <v>17</v>
      </c>
      <c r="M979" t="s">
        <v>18</v>
      </c>
    </row>
    <row r="980" spans="1:13" x14ac:dyDescent="0.3">
      <c r="A980">
        <v>1205</v>
      </c>
      <c r="B980" s="1">
        <v>45415</v>
      </c>
      <c r="C980" t="s">
        <v>23</v>
      </c>
      <c r="D980" t="s">
        <v>20</v>
      </c>
      <c r="E980">
        <v>23311.94</v>
      </c>
      <c r="F980">
        <v>23</v>
      </c>
      <c r="G980" t="s">
        <v>24</v>
      </c>
      <c r="H980" s="6">
        <v>700.32</v>
      </c>
      <c r="I980">
        <v>1044.9100000000001</v>
      </c>
      <c r="J980" t="s">
        <v>16</v>
      </c>
      <c r="K980">
        <v>0.03</v>
      </c>
      <c r="L980" s="4" t="s">
        <v>26</v>
      </c>
      <c r="M980" t="s">
        <v>18</v>
      </c>
    </row>
    <row r="981" spans="1:13" x14ac:dyDescent="0.3">
      <c r="A981">
        <v>1422</v>
      </c>
      <c r="B981" s="1">
        <v>45185</v>
      </c>
      <c r="C981" t="s">
        <v>23</v>
      </c>
      <c r="D981" t="s">
        <v>27</v>
      </c>
      <c r="E981">
        <v>61243.22</v>
      </c>
      <c r="F981">
        <v>11</v>
      </c>
      <c r="G981" t="s">
        <v>21</v>
      </c>
      <c r="H981" s="6">
        <v>4760.91</v>
      </c>
      <c r="I981">
        <v>6707.91</v>
      </c>
      <c r="J981" t="s">
        <v>16</v>
      </c>
      <c r="K981">
        <v>0.17</v>
      </c>
      <c r="L981" s="4" t="s">
        <v>31</v>
      </c>
      <c r="M981" t="s">
        <v>22</v>
      </c>
    </row>
    <row r="982" spans="1:13" x14ac:dyDescent="0.3">
      <c r="A982">
        <v>1176</v>
      </c>
      <c r="B982" s="1">
        <v>45389</v>
      </c>
      <c r="C982" t="s">
        <v>23</v>
      </c>
      <c r="D982" t="s">
        <v>30</v>
      </c>
      <c r="E982">
        <v>75349.13</v>
      </c>
      <c r="F982">
        <v>42</v>
      </c>
      <c r="G982" t="s">
        <v>21</v>
      </c>
      <c r="H982" s="6">
        <v>1491.44</v>
      </c>
      <c r="I982">
        <v>2110.62</v>
      </c>
      <c r="J982" t="s">
        <v>16</v>
      </c>
      <c r="K982">
        <v>0.15</v>
      </c>
      <c r="L982" s="4" t="s">
        <v>17</v>
      </c>
      <c r="M982" t="s">
        <v>22</v>
      </c>
    </row>
    <row r="983" spans="1:13" x14ac:dyDescent="0.3">
      <c r="A983">
        <v>1258</v>
      </c>
      <c r="B983" s="1">
        <v>45137</v>
      </c>
      <c r="C983" t="s">
        <v>13</v>
      </c>
      <c r="D983" t="s">
        <v>30</v>
      </c>
      <c r="E983">
        <v>8085.3</v>
      </c>
      <c r="F983">
        <v>6</v>
      </c>
      <c r="G983" t="s">
        <v>28</v>
      </c>
      <c r="H983" s="6">
        <v>1305.43</v>
      </c>
      <c r="I983">
        <v>1845.96</v>
      </c>
      <c r="J983" t="s">
        <v>25</v>
      </c>
      <c r="K983">
        <v>0.27</v>
      </c>
      <c r="L983" s="4" t="s">
        <v>26</v>
      </c>
      <c r="M983" t="s">
        <v>18</v>
      </c>
    </row>
    <row r="984" spans="1:13" x14ac:dyDescent="0.3">
      <c r="A984">
        <v>1407</v>
      </c>
      <c r="B984" s="1">
        <v>45644</v>
      </c>
      <c r="C984" t="s">
        <v>13</v>
      </c>
      <c r="D984" t="s">
        <v>30</v>
      </c>
      <c r="E984">
        <v>82142.69</v>
      </c>
      <c r="F984">
        <v>43</v>
      </c>
      <c r="G984" t="s">
        <v>15</v>
      </c>
      <c r="H984" s="6">
        <v>2299.2600000000002</v>
      </c>
      <c r="I984">
        <v>2581.48</v>
      </c>
      <c r="J984" t="s">
        <v>16</v>
      </c>
      <c r="K984">
        <v>0.26</v>
      </c>
      <c r="L984" s="4" t="s">
        <v>26</v>
      </c>
      <c r="M984" t="s">
        <v>18</v>
      </c>
    </row>
    <row r="985" spans="1:13" x14ac:dyDescent="0.3">
      <c r="A985">
        <v>1294</v>
      </c>
      <c r="B985" s="1">
        <v>44953</v>
      </c>
      <c r="C985" t="s">
        <v>29</v>
      </c>
      <c r="D985" t="s">
        <v>14</v>
      </c>
      <c r="E985">
        <v>145142.21</v>
      </c>
      <c r="F985">
        <v>40</v>
      </c>
      <c r="G985" t="s">
        <v>15</v>
      </c>
      <c r="H985" s="6">
        <v>4280.03</v>
      </c>
      <c r="I985">
        <v>5039.66</v>
      </c>
      <c r="J985" t="s">
        <v>25</v>
      </c>
      <c r="K985">
        <v>0.28000000000000003</v>
      </c>
      <c r="L985" s="4" t="s">
        <v>26</v>
      </c>
      <c r="M985" t="s">
        <v>22</v>
      </c>
    </row>
    <row r="986" spans="1:13" x14ac:dyDescent="0.3">
      <c r="A986">
        <v>1336</v>
      </c>
      <c r="B986" s="1">
        <v>45506</v>
      </c>
      <c r="C986" t="s">
        <v>23</v>
      </c>
      <c r="D986" t="s">
        <v>20</v>
      </c>
      <c r="E986">
        <v>8823.8799999999992</v>
      </c>
      <c r="F986">
        <v>28</v>
      </c>
      <c r="G986" t="s">
        <v>21</v>
      </c>
      <c r="H986" s="6">
        <v>285.8</v>
      </c>
      <c r="I986">
        <v>389.06</v>
      </c>
      <c r="J986" t="s">
        <v>16</v>
      </c>
      <c r="K986">
        <v>0.19</v>
      </c>
      <c r="L986" s="4" t="s">
        <v>31</v>
      </c>
      <c r="M986" t="s">
        <v>22</v>
      </c>
    </row>
    <row r="987" spans="1:13" x14ac:dyDescent="0.3">
      <c r="A987">
        <v>1140</v>
      </c>
      <c r="B987" s="1">
        <v>45205</v>
      </c>
      <c r="C987" t="s">
        <v>23</v>
      </c>
      <c r="D987" t="s">
        <v>27</v>
      </c>
      <c r="E987">
        <v>106217.26</v>
      </c>
      <c r="F987">
        <v>43</v>
      </c>
      <c r="G987" t="s">
        <v>28</v>
      </c>
      <c r="H987" s="6">
        <v>1985.89</v>
      </c>
      <c r="I987">
        <v>2807.01</v>
      </c>
      <c r="J987" t="s">
        <v>25</v>
      </c>
      <c r="K987">
        <v>0.12</v>
      </c>
      <c r="L987" s="4" t="s">
        <v>31</v>
      </c>
      <c r="M987" t="s">
        <v>22</v>
      </c>
    </row>
    <row r="988" spans="1:13" x14ac:dyDescent="0.3">
      <c r="A988">
        <v>1141</v>
      </c>
      <c r="B988" s="1">
        <v>45206</v>
      </c>
      <c r="C988" t="s">
        <v>19</v>
      </c>
      <c r="D988" t="s">
        <v>14</v>
      </c>
      <c r="E988">
        <v>74365.740000000005</v>
      </c>
      <c r="F988">
        <v>16</v>
      </c>
      <c r="G988" t="s">
        <v>21</v>
      </c>
      <c r="H988" s="6">
        <v>4793</v>
      </c>
      <c r="I988">
        <v>6366.93</v>
      </c>
      <c r="J988" t="s">
        <v>16</v>
      </c>
      <c r="K988">
        <v>0.27</v>
      </c>
      <c r="L988" s="4" t="s">
        <v>26</v>
      </c>
      <c r="M988" t="s">
        <v>22</v>
      </c>
    </row>
    <row r="989" spans="1:13" x14ac:dyDescent="0.3">
      <c r="A989">
        <v>1357</v>
      </c>
      <c r="B989" s="1">
        <v>45562</v>
      </c>
      <c r="C989" t="s">
        <v>13</v>
      </c>
      <c r="D989" t="s">
        <v>30</v>
      </c>
      <c r="E989">
        <v>149587.97</v>
      </c>
      <c r="F989">
        <v>30</v>
      </c>
      <c r="G989" t="s">
        <v>24</v>
      </c>
      <c r="H989" s="6">
        <v>3446.74</v>
      </c>
      <c r="I989">
        <v>5140.4799999999996</v>
      </c>
      <c r="J989" t="s">
        <v>25</v>
      </c>
      <c r="K989">
        <v>0.03</v>
      </c>
      <c r="L989" s="4" t="s">
        <v>31</v>
      </c>
      <c r="M989" t="s">
        <v>18</v>
      </c>
    </row>
    <row r="990" spans="1:13" x14ac:dyDescent="0.3">
      <c r="A990">
        <v>1025</v>
      </c>
      <c r="B990" s="1">
        <v>45170</v>
      </c>
      <c r="C990" t="s">
        <v>23</v>
      </c>
      <c r="D990" t="s">
        <v>14</v>
      </c>
      <c r="E990">
        <v>19195.38</v>
      </c>
      <c r="F990">
        <v>6</v>
      </c>
      <c r="G990" t="s">
        <v>15</v>
      </c>
      <c r="H990" s="6">
        <v>2669.8</v>
      </c>
      <c r="I990">
        <v>3264.52</v>
      </c>
      <c r="J990" t="s">
        <v>16</v>
      </c>
      <c r="K990">
        <v>0.02</v>
      </c>
      <c r="L990" s="4" t="s">
        <v>17</v>
      </c>
      <c r="M990" t="s">
        <v>18</v>
      </c>
    </row>
    <row r="991" spans="1:13" x14ac:dyDescent="0.3">
      <c r="A991">
        <v>1386</v>
      </c>
      <c r="B991" s="1">
        <v>45507</v>
      </c>
      <c r="C991" t="s">
        <v>29</v>
      </c>
      <c r="D991" t="s">
        <v>14</v>
      </c>
      <c r="E991">
        <v>50666.18</v>
      </c>
      <c r="F991">
        <v>16</v>
      </c>
      <c r="G991" t="s">
        <v>28</v>
      </c>
      <c r="H991" s="6">
        <v>3621.15</v>
      </c>
      <c r="I991">
        <v>4008.4</v>
      </c>
      <c r="J991" t="s">
        <v>16</v>
      </c>
      <c r="K991">
        <v>0.21</v>
      </c>
      <c r="L991" s="4" t="s">
        <v>17</v>
      </c>
      <c r="M991" t="s">
        <v>18</v>
      </c>
    </row>
    <row r="992" spans="1:13" x14ac:dyDescent="0.3">
      <c r="A992">
        <v>1348</v>
      </c>
      <c r="B992" s="1">
        <v>45046</v>
      </c>
      <c r="C992" t="s">
        <v>29</v>
      </c>
      <c r="D992" t="s">
        <v>14</v>
      </c>
      <c r="E992">
        <v>5017.79</v>
      </c>
      <c r="F992">
        <v>2</v>
      </c>
      <c r="G992" t="s">
        <v>21</v>
      </c>
      <c r="H992" s="6">
        <v>2228.9499999999998</v>
      </c>
      <c r="I992">
        <v>2640.94</v>
      </c>
      <c r="J992" t="s">
        <v>25</v>
      </c>
      <c r="K992">
        <v>0.05</v>
      </c>
      <c r="L992" s="4" t="s">
        <v>17</v>
      </c>
      <c r="M992" t="s">
        <v>22</v>
      </c>
    </row>
    <row r="993" spans="1:13" x14ac:dyDescent="0.3">
      <c r="A993">
        <v>1104</v>
      </c>
      <c r="B993" s="1">
        <v>44992</v>
      </c>
      <c r="C993" t="s">
        <v>23</v>
      </c>
      <c r="D993" t="s">
        <v>27</v>
      </c>
      <c r="E993">
        <v>42412.08</v>
      </c>
      <c r="F993">
        <v>8</v>
      </c>
      <c r="G993" t="s">
        <v>24</v>
      </c>
      <c r="H993" s="6">
        <v>3602.21</v>
      </c>
      <c r="I993">
        <v>5301.51</v>
      </c>
      <c r="J993" t="s">
        <v>16</v>
      </c>
      <c r="K993">
        <v>0</v>
      </c>
      <c r="L993" s="4" t="s">
        <v>17</v>
      </c>
      <c r="M993" t="s">
        <v>18</v>
      </c>
    </row>
    <row r="994" spans="1:13" x14ac:dyDescent="0.3">
      <c r="A994">
        <v>1244</v>
      </c>
      <c r="B994" s="1">
        <v>45571</v>
      </c>
      <c r="C994" t="s">
        <v>13</v>
      </c>
      <c r="D994" t="s">
        <v>14</v>
      </c>
      <c r="E994">
        <v>70541.429999999993</v>
      </c>
      <c r="F994">
        <v>34</v>
      </c>
      <c r="G994" t="s">
        <v>28</v>
      </c>
      <c r="H994" s="6">
        <v>2149.3000000000002</v>
      </c>
      <c r="I994">
        <v>2440.88</v>
      </c>
      <c r="J994" t="s">
        <v>16</v>
      </c>
      <c r="K994">
        <v>0.15</v>
      </c>
      <c r="L994" s="4" t="s">
        <v>17</v>
      </c>
      <c r="M994" t="s">
        <v>18</v>
      </c>
    </row>
    <row r="995" spans="1:13" x14ac:dyDescent="0.3">
      <c r="A995">
        <v>1383</v>
      </c>
      <c r="B995" s="1">
        <v>45133</v>
      </c>
      <c r="C995" t="s">
        <v>29</v>
      </c>
      <c r="D995" t="s">
        <v>20</v>
      </c>
      <c r="E995">
        <v>48619.25</v>
      </c>
      <c r="F995">
        <v>11</v>
      </c>
      <c r="G995" t="s">
        <v>21</v>
      </c>
      <c r="H995" s="6">
        <v>4828.37</v>
      </c>
      <c r="I995">
        <v>5815.7</v>
      </c>
      <c r="J995" t="s">
        <v>16</v>
      </c>
      <c r="K995">
        <v>0.24</v>
      </c>
      <c r="L995" s="4" t="s">
        <v>17</v>
      </c>
      <c r="M995" t="s">
        <v>18</v>
      </c>
    </row>
    <row r="996" spans="1:13" x14ac:dyDescent="0.3">
      <c r="A996">
        <v>1103</v>
      </c>
      <c r="B996" s="1">
        <v>45617</v>
      </c>
      <c r="C996" t="s">
        <v>19</v>
      </c>
      <c r="D996" t="s">
        <v>20</v>
      </c>
      <c r="E996">
        <v>1684.1</v>
      </c>
      <c r="F996">
        <v>15</v>
      </c>
      <c r="G996" t="s">
        <v>28</v>
      </c>
      <c r="H996" s="6">
        <v>98.04</v>
      </c>
      <c r="I996">
        <v>143.94</v>
      </c>
      <c r="J996" t="s">
        <v>25</v>
      </c>
      <c r="K996">
        <v>0.22</v>
      </c>
      <c r="L996" s="4" t="s">
        <v>31</v>
      </c>
      <c r="M996" t="s">
        <v>22</v>
      </c>
    </row>
    <row r="997" spans="1:13" x14ac:dyDescent="0.3">
      <c r="A997">
        <v>1081</v>
      </c>
      <c r="B997" s="1">
        <v>45244</v>
      </c>
      <c r="C997" t="s">
        <v>29</v>
      </c>
      <c r="D997" t="s">
        <v>20</v>
      </c>
      <c r="E997">
        <v>173134.58</v>
      </c>
      <c r="F997">
        <v>45</v>
      </c>
      <c r="G997" t="s">
        <v>15</v>
      </c>
      <c r="H997" s="6">
        <v>3127.01</v>
      </c>
      <c r="I997">
        <v>4580.28</v>
      </c>
      <c r="J997" t="s">
        <v>25</v>
      </c>
      <c r="K997">
        <v>0.16</v>
      </c>
      <c r="L997" s="4" t="s">
        <v>26</v>
      </c>
      <c r="M997" t="s">
        <v>18</v>
      </c>
    </row>
    <row r="998" spans="1:13" x14ac:dyDescent="0.3">
      <c r="A998">
        <v>1139</v>
      </c>
      <c r="B998" s="1">
        <v>45416</v>
      </c>
      <c r="C998" t="s">
        <v>32</v>
      </c>
      <c r="D998" t="s">
        <v>20</v>
      </c>
      <c r="E998">
        <v>7268.58</v>
      </c>
      <c r="F998">
        <v>4</v>
      </c>
      <c r="G998" t="s">
        <v>24</v>
      </c>
      <c r="H998" s="6">
        <v>2058.44</v>
      </c>
      <c r="I998">
        <v>2390.98</v>
      </c>
      <c r="J998" t="s">
        <v>25</v>
      </c>
      <c r="K998">
        <v>0.24</v>
      </c>
      <c r="L998" s="4" t="s">
        <v>31</v>
      </c>
      <c r="M998" t="s">
        <v>18</v>
      </c>
    </row>
    <row r="999" spans="1:13" x14ac:dyDescent="0.3">
      <c r="A999">
        <v>1488</v>
      </c>
      <c r="B999" s="1">
        <v>45144</v>
      </c>
      <c r="C999" t="s">
        <v>32</v>
      </c>
      <c r="D999" t="s">
        <v>20</v>
      </c>
      <c r="E999">
        <v>113156.48</v>
      </c>
      <c r="F999">
        <v>26</v>
      </c>
      <c r="G999" t="s">
        <v>24</v>
      </c>
      <c r="H999" s="6">
        <v>4640.78</v>
      </c>
      <c r="I999">
        <v>6129.82</v>
      </c>
      <c r="J999" t="s">
        <v>16</v>
      </c>
      <c r="K999">
        <v>0.28999999999999998</v>
      </c>
      <c r="L999" s="4" t="s">
        <v>31</v>
      </c>
      <c r="M999" t="s">
        <v>18</v>
      </c>
    </row>
    <row r="1000" spans="1:13" x14ac:dyDescent="0.3">
      <c r="A1000">
        <v>1353</v>
      </c>
      <c r="B1000" s="1">
        <v>45125</v>
      </c>
      <c r="C1000" t="s">
        <v>13</v>
      </c>
      <c r="D1000" t="s">
        <v>14</v>
      </c>
      <c r="E1000">
        <v>15000.85</v>
      </c>
      <c r="F1000">
        <v>26</v>
      </c>
      <c r="G1000" t="s">
        <v>21</v>
      </c>
      <c r="H1000" s="6">
        <v>706.57</v>
      </c>
      <c r="I1000">
        <v>779.67</v>
      </c>
      <c r="J1000" t="s">
        <v>16</v>
      </c>
      <c r="K1000">
        <v>0.26</v>
      </c>
      <c r="L1000" s="4" t="s">
        <v>31</v>
      </c>
      <c r="M1000" t="s">
        <v>18</v>
      </c>
    </row>
    <row r="1001" spans="1:13" x14ac:dyDescent="0.3">
      <c r="A1001">
        <v>1052</v>
      </c>
      <c r="B1001" s="1">
        <v>45547</v>
      </c>
      <c r="C1001" t="s">
        <v>23</v>
      </c>
      <c r="D1001" t="s">
        <v>14</v>
      </c>
      <c r="E1001">
        <v>50661.49</v>
      </c>
      <c r="F1001">
        <v>27</v>
      </c>
      <c r="G1001" t="s">
        <v>28</v>
      </c>
      <c r="H1001" s="6">
        <v>1878.32</v>
      </c>
      <c r="I1001">
        <v>2535.61</v>
      </c>
      <c r="J1001" t="s">
        <v>25</v>
      </c>
      <c r="K1001">
        <v>0.26</v>
      </c>
      <c r="L1001" s="4" t="s">
        <v>17</v>
      </c>
      <c r="M1001" t="s">
        <v>22</v>
      </c>
    </row>
    <row r="1002" spans="1:13" x14ac:dyDescent="0.3">
      <c r="A1002">
        <v>1301</v>
      </c>
      <c r="B1002" s="1">
        <v>45495</v>
      </c>
      <c r="C1002" t="s">
        <v>13</v>
      </c>
      <c r="D1002" t="s">
        <v>30</v>
      </c>
      <c r="E1002">
        <v>179960.52</v>
      </c>
      <c r="F1002">
        <v>45</v>
      </c>
      <c r="G1002" t="s">
        <v>21</v>
      </c>
      <c r="H1002" s="6">
        <v>3794.19</v>
      </c>
      <c r="I1002">
        <v>4818.22</v>
      </c>
      <c r="J1002" t="s">
        <v>25</v>
      </c>
      <c r="K1002">
        <v>0.17</v>
      </c>
      <c r="L1002" s="4" t="s">
        <v>31</v>
      </c>
      <c r="M1002" t="s">
        <v>22</v>
      </c>
    </row>
    <row r="1003" spans="1:13" x14ac:dyDescent="0.3">
      <c r="A1003">
        <v>1497</v>
      </c>
      <c r="B1003" s="1">
        <v>45535</v>
      </c>
      <c r="C1003" t="s">
        <v>13</v>
      </c>
      <c r="D1003" t="s">
        <v>27</v>
      </c>
      <c r="E1003">
        <v>18309.599999999999</v>
      </c>
      <c r="F1003">
        <v>14</v>
      </c>
      <c r="G1003" t="s">
        <v>15</v>
      </c>
      <c r="H1003" s="6">
        <v>1027.31</v>
      </c>
      <c r="I1003">
        <v>1469.47</v>
      </c>
      <c r="J1003" t="s">
        <v>16</v>
      </c>
      <c r="K1003">
        <v>0.11</v>
      </c>
      <c r="L1003" s="4" t="s">
        <v>31</v>
      </c>
      <c r="M1003" t="s">
        <v>18</v>
      </c>
    </row>
    <row r="1004" spans="1:13" x14ac:dyDescent="0.3">
      <c r="A1004">
        <v>1379</v>
      </c>
      <c r="B1004" s="1">
        <v>45650</v>
      </c>
      <c r="C1004" t="s">
        <v>13</v>
      </c>
      <c r="D1004" t="s">
        <v>20</v>
      </c>
      <c r="E1004">
        <v>145943.03</v>
      </c>
      <c r="F1004">
        <v>34</v>
      </c>
      <c r="G1004" t="s">
        <v>24</v>
      </c>
      <c r="H1004" s="6">
        <v>4421.75</v>
      </c>
      <c r="I1004">
        <v>5574.6</v>
      </c>
      <c r="J1004" t="s">
        <v>16</v>
      </c>
      <c r="K1004">
        <v>0.23</v>
      </c>
      <c r="L1004" s="4" t="s">
        <v>17</v>
      </c>
      <c r="M1004" t="s">
        <v>18</v>
      </c>
    </row>
    <row r="1005" spans="1:13" x14ac:dyDescent="0.3">
      <c r="A1005">
        <v>1043</v>
      </c>
      <c r="B1005" s="1">
        <v>45455</v>
      </c>
      <c r="C1005" t="s">
        <v>13</v>
      </c>
      <c r="D1005" t="s">
        <v>27</v>
      </c>
      <c r="E1005">
        <v>5379.06</v>
      </c>
      <c r="F1005">
        <v>4</v>
      </c>
      <c r="G1005" t="s">
        <v>15</v>
      </c>
      <c r="H1005" s="6">
        <v>1048.8699999999999</v>
      </c>
      <c r="I1005">
        <v>1563.68</v>
      </c>
      <c r="J1005" t="s">
        <v>16</v>
      </c>
      <c r="K1005">
        <v>0.14000000000000001</v>
      </c>
      <c r="L1005" s="4" t="s">
        <v>26</v>
      </c>
      <c r="M1005" t="s">
        <v>22</v>
      </c>
    </row>
    <row r="1006" spans="1:13" x14ac:dyDescent="0.3">
      <c r="A1006">
        <v>1202</v>
      </c>
      <c r="B1006" s="1">
        <v>45558</v>
      </c>
      <c r="C1006" t="s">
        <v>19</v>
      </c>
      <c r="D1006" t="s">
        <v>27</v>
      </c>
      <c r="E1006">
        <v>209329.58</v>
      </c>
      <c r="F1006">
        <v>45</v>
      </c>
      <c r="G1006" t="s">
        <v>21</v>
      </c>
      <c r="H1006" s="6">
        <v>3580.31</v>
      </c>
      <c r="I1006">
        <v>5056.2700000000004</v>
      </c>
      <c r="J1006" t="s">
        <v>25</v>
      </c>
      <c r="K1006">
        <v>0.08</v>
      </c>
      <c r="L1006" s="4" t="s">
        <v>31</v>
      </c>
      <c r="M1006" t="s">
        <v>22</v>
      </c>
    </row>
    <row r="1007" spans="1:13" x14ac:dyDescent="0.3">
      <c r="A1007">
        <v>1004</v>
      </c>
      <c r="B1007" s="1">
        <v>45373</v>
      </c>
      <c r="C1007" t="s">
        <v>19</v>
      </c>
      <c r="D1007" t="s">
        <v>27</v>
      </c>
      <c r="E1007">
        <v>18160.150000000001</v>
      </c>
      <c r="F1007">
        <v>29</v>
      </c>
      <c r="G1007" t="s">
        <v>15</v>
      </c>
      <c r="H1007" s="6">
        <v>599.59</v>
      </c>
      <c r="I1007">
        <v>736.72</v>
      </c>
      <c r="J1007" t="s">
        <v>25</v>
      </c>
      <c r="K1007">
        <v>0.15</v>
      </c>
      <c r="L1007" s="4" t="s">
        <v>17</v>
      </c>
      <c r="M1007" t="s">
        <v>22</v>
      </c>
    </row>
    <row r="1008" spans="1:13" x14ac:dyDescent="0.3">
      <c r="A1008">
        <v>1011</v>
      </c>
      <c r="B1008" s="1">
        <v>45336</v>
      </c>
      <c r="C1008" t="s">
        <v>29</v>
      </c>
      <c r="D1008" t="s">
        <v>27</v>
      </c>
      <c r="E1008">
        <v>16646.87</v>
      </c>
      <c r="F1008">
        <v>16</v>
      </c>
      <c r="G1008" t="s">
        <v>24</v>
      </c>
      <c r="H1008" s="6">
        <v>822.08</v>
      </c>
      <c r="I1008">
        <v>1106.8399999999999</v>
      </c>
      <c r="J1008" t="s">
        <v>25</v>
      </c>
      <c r="K1008">
        <v>0.06</v>
      </c>
      <c r="L1008" s="4" t="s">
        <v>26</v>
      </c>
      <c r="M1008" t="s">
        <v>22</v>
      </c>
    </row>
    <row r="1009" spans="1:13" x14ac:dyDescent="0.3">
      <c r="A1009">
        <v>1133</v>
      </c>
      <c r="B1009" s="1">
        <v>45405</v>
      </c>
      <c r="C1009" t="s">
        <v>32</v>
      </c>
      <c r="D1009" t="s">
        <v>30</v>
      </c>
      <c r="E1009">
        <v>11671.59</v>
      </c>
      <c r="F1009">
        <v>4</v>
      </c>
      <c r="G1009" t="s">
        <v>21</v>
      </c>
      <c r="H1009" s="6">
        <v>2527.23</v>
      </c>
      <c r="I1009">
        <v>2947.37</v>
      </c>
      <c r="J1009" t="s">
        <v>16</v>
      </c>
      <c r="K1009">
        <v>0.01</v>
      </c>
      <c r="L1009" s="4" t="s">
        <v>26</v>
      </c>
      <c r="M1009" t="s">
        <v>22</v>
      </c>
    </row>
    <row r="1010" spans="1:13" x14ac:dyDescent="0.3">
      <c r="A1010">
        <v>1447</v>
      </c>
      <c r="B1010" s="1">
        <v>45168</v>
      </c>
      <c r="C1010" t="s">
        <v>13</v>
      </c>
      <c r="D1010" t="s">
        <v>30</v>
      </c>
      <c r="E1010">
        <v>149528.92000000001</v>
      </c>
      <c r="F1010">
        <v>29</v>
      </c>
      <c r="G1010" t="s">
        <v>21</v>
      </c>
      <c r="H1010" s="6">
        <v>4271.0600000000004</v>
      </c>
      <c r="I1010">
        <v>5371.01</v>
      </c>
      <c r="J1010" t="s">
        <v>16</v>
      </c>
      <c r="K1010">
        <v>0.04</v>
      </c>
      <c r="L1010" s="4" t="s">
        <v>31</v>
      </c>
      <c r="M1010" t="s">
        <v>22</v>
      </c>
    </row>
    <row r="1011" spans="1:13" x14ac:dyDescent="0.3">
      <c r="A1011">
        <v>1070</v>
      </c>
      <c r="B1011" s="1">
        <v>45479</v>
      </c>
      <c r="C1011" t="s">
        <v>29</v>
      </c>
      <c r="D1011" t="s">
        <v>20</v>
      </c>
      <c r="E1011">
        <v>55126.83</v>
      </c>
      <c r="F1011">
        <v>22</v>
      </c>
      <c r="G1011" t="s">
        <v>21</v>
      </c>
      <c r="H1011" s="6">
        <v>2512.0300000000002</v>
      </c>
      <c r="I1011">
        <v>2913.68</v>
      </c>
      <c r="J1011" t="s">
        <v>16</v>
      </c>
      <c r="K1011">
        <v>0.14000000000000001</v>
      </c>
      <c r="L1011" s="4" t="s">
        <v>26</v>
      </c>
      <c r="M1011" t="s">
        <v>22</v>
      </c>
    </row>
    <row r="1012" spans="1:13" x14ac:dyDescent="0.3">
      <c r="A1012">
        <v>1303</v>
      </c>
      <c r="B1012" s="1">
        <v>45513</v>
      </c>
      <c r="C1012" t="s">
        <v>32</v>
      </c>
      <c r="D1012" t="s">
        <v>27</v>
      </c>
      <c r="E1012">
        <v>173508.49</v>
      </c>
      <c r="F1012">
        <v>34</v>
      </c>
      <c r="G1012" t="s">
        <v>28</v>
      </c>
      <c r="H1012" s="6">
        <v>4649.1099999999997</v>
      </c>
      <c r="I1012">
        <v>5371.78</v>
      </c>
      <c r="J1012" t="s">
        <v>16</v>
      </c>
      <c r="K1012">
        <v>0.05</v>
      </c>
      <c r="L1012" s="4" t="s">
        <v>31</v>
      </c>
      <c r="M1012" t="s">
        <v>22</v>
      </c>
    </row>
    <row r="1013" spans="1:13" x14ac:dyDescent="0.3">
      <c r="A1013">
        <v>1277</v>
      </c>
      <c r="B1013" s="1">
        <v>45049</v>
      </c>
      <c r="C1013" t="s">
        <v>23</v>
      </c>
      <c r="D1013" t="s">
        <v>30</v>
      </c>
      <c r="E1013">
        <v>68736.960000000006</v>
      </c>
      <c r="F1013">
        <v>29</v>
      </c>
      <c r="G1013" t="s">
        <v>21</v>
      </c>
      <c r="H1013" s="6">
        <v>2641.63</v>
      </c>
      <c r="I1013">
        <v>3160.32</v>
      </c>
      <c r="J1013" t="s">
        <v>25</v>
      </c>
      <c r="K1013">
        <v>0.25</v>
      </c>
      <c r="L1013" s="4" t="s">
        <v>31</v>
      </c>
      <c r="M1013" t="s">
        <v>22</v>
      </c>
    </row>
    <row r="1014" spans="1:13" x14ac:dyDescent="0.3">
      <c r="A1014">
        <v>1018</v>
      </c>
      <c r="B1014" s="1">
        <v>45380</v>
      </c>
      <c r="C1014" t="s">
        <v>19</v>
      </c>
      <c r="D1014" t="s">
        <v>27</v>
      </c>
      <c r="E1014">
        <v>26067.84</v>
      </c>
      <c r="F1014">
        <v>9</v>
      </c>
      <c r="G1014" t="s">
        <v>24</v>
      </c>
      <c r="H1014" s="6">
        <v>2254.12</v>
      </c>
      <c r="I1014">
        <v>3048.87</v>
      </c>
      <c r="J1014" t="s">
        <v>16</v>
      </c>
      <c r="K1014">
        <v>0.05</v>
      </c>
      <c r="L1014" s="4" t="s">
        <v>26</v>
      </c>
      <c r="M1014" t="s">
        <v>18</v>
      </c>
    </row>
    <row r="1015" spans="1:13" x14ac:dyDescent="0.3">
      <c r="A1015">
        <v>1292</v>
      </c>
      <c r="B1015" s="1">
        <v>45363</v>
      </c>
      <c r="C1015" t="s">
        <v>32</v>
      </c>
      <c r="D1015" t="s">
        <v>30</v>
      </c>
      <c r="E1015">
        <v>118062.94</v>
      </c>
      <c r="F1015">
        <v>29</v>
      </c>
      <c r="G1015" t="s">
        <v>15</v>
      </c>
      <c r="H1015" s="6">
        <v>3633.19</v>
      </c>
      <c r="I1015">
        <v>4964.8</v>
      </c>
      <c r="J1015" t="s">
        <v>16</v>
      </c>
      <c r="K1015">
        <v>0.18</v>
      </c>
      <c r="L1015" s="4" t="s">
        <v>17</v>
      </c>
      <c r="M1015" t="s">
        <v>22</v>
      </c>
    </row>
    <row r="1016" spans="1:13" x14ac:dyDescent="0.3">
      <c r="A1016">
        <v>1034</v>
      </c>
      <c r="B1016" s="1">
        <v>45610</v>
      </c>
      <c r="C1016" t="s">
        <v>23</v>
      </c>
      <c r="D1016" t="s">
        <v>30</v>
      </c>
      <c r="E1016">
        <v>184144.2</v>
      </c>
      <c r="F1016">
        <v>48</v>
      </c>
      <c r="G1016" t="s">
        <v>24</v>
      </c>
      <c r="H1016" s="6">
        <v>4141.29</v>
      </c>
      <c r="I1016">
        <v>5184.24</v>
      </c>
      <c r="J1016" t="s">
        <v>25</v>
      </c>
      <c r="K1016">
        <v>0.26</v>
      </c>
      <c r="L1016" s="4" t="s">
        <v>17</v>
      </c>
      <c r="M1016" t="s">
        <v>18</v>
      </c>
    </row>
    <row r="1017" spans="1:13" x14ac:dyDescent="0.3">
      <c r="A1017">
        <v>1494</v>
      </c>
      <c r="B1017" s="1">
        <v>45164</v>
      </c>
      <c r="C1017" t="s">
        <v>32</v>
      </c>
      <c r="D1017" t="s">
        <v>14</v>
      </c>
      <c r="E1017">
        <v>19253.48</v>
      </c>
      <c r="F1017">
        <v>5</v>
      </c>
      <c r="G1017" t="s">
        <v>28</v>
      </c>
      <c r="H1017" s="6">
        <v>4285.29</v>
      </c>
      <c r="I1017">
        <v>4874.3</v>
      </c>
      <c r="J1017" t="s">
        <v>25</v>
      </c>
      <c r="K1017">
        <v>0.21</v>
      </c>
      <c r="L1017" s="4" t="s">
        <v>31</v>
      </c>
      <c r="M1017" t="s">
        <v>18</v>
      </c>
    </row>
    <row r="1018" spans="1:13" x14ac:dyDescent="0.3">
      <c r="A1018">
        <v>1407</v>
      </c>
      <c r="B1018" s="1">
        <v>45057</v>
      </c>
      <c r="C1018" t="s">
        <v>19</v>
      </c>
      <c r="D1018" t="s">
        <v>30</v>
      </c>
      <c r="E1018">
        <v>17430.400000000001</v>
      </c>
      <c r="F1018">
        <v>7</v>
      </c>
      <c r="G1018" t="s">
        <v>28</v>
      </c>
      <c r="H1018" s="6">
        <v>2106.6</v>
      </c>
      <c r="I1018">
        <v>2829.61</v>
      </c>
      <c r="J1018" t="s">
        <v>16</v>
      </c>
      <c r="K1018">
        <v>0.12</v>
      </c>
      <c r="L1018" s="4" t="s">
        <v>26</v>
      </c>
      <c r="M1018" t="s">
        <v>22</v>
      </c>
    </row>
    <row r="1019" spans="1:13" x14ac:dyDescent="0.3">
      <c r="A1019">
        <v>1278</v>
      </c>
      <c r="B1019" s="1">
        <v>45020</v>
      </c>
      <c r="C1019" t="s">
        <v>19</v>
      </c>
      <c r="D1019" t="s">
        <v>14</v>
      </c>
      <c r="E1019">
        <v>46823.8</v>
      </c>
      <c r="F1019">
        <v>20</v>
      </c>
      <c r="G1019" t="s">
        <v>24</v>
      </c>
      <c r="H1019" s="6">
        <v>2576.4299999999998</v>
      </c>
      <c r="I1019">
        <v>3163.77</v>
      </c>
      <c r="J1019" t="s">
        <v>25</v>
      </c>
      <c r="K1019">
        <v>0.26</v>
      </c>
      <c r="L1019" s="4" t="s">
        <v>26</v>
      </c>
      <c r="M1019" t="s">
        <v>22</v>
      </c>
    </row>
    <row r="1020" spans="1:13" x14ac:dyDescent="0.3">
      <c r="A1020">
        <v>1125</v>
      </c>
      <c r="B1020" s="1">
        <v>45445</v>
      </c>
      <c r="C1020" t="s">
        <v>29</v>
      </c>
      <c r="D1020" t="s">
        <v>20</v>
      </c>
      <c r="E1020">
        <v>11383.22</v>
      </c>
      <c r="F1020">
        <v>11</v>
      </c>
      <c r="G1020" t="s">
        <v>15</v>
      </c>
      <c r="H1020" s="6">
        <v>784.43</v>
      </c>
      <c r="I1020">
        <v>1162.74</v>
      </c>
      <c r="J1020" t="s">
        <v>25</v>
      </c>
      <c r="K1020">
        <v>0.11</v>
      </c>
      <c r="L1020" s="4" t="s">
        <v>31</v>
      </c>
      <c r="M1020" t="s">
        <v>22</v>
      </c>
    </row>
    <row r="1021" spans="1:13" x14ac:dyDescent="0.3">
      <c r="A1021">
        <v>1226</v>
      </c>
      <c r="B1021" s="1">
        <v>45082</v>
      </c>
      <c r="C1021" t="s">
        <v>13</v>
      </c>
      <c r="D1021" t="s">
        <v>27</v>
      </c>
      <c r="E1021">
        <v>32200.45</v>
      </c>
      <c r="F1021">
        <v>20</v>
      </c>
      <c r="G1021" t="s">
        <v>24</v>
      </c>
      <c r="H1021" s="6">
        <v>1685.7</v>
      </c>
      <c r="I1021">
        <v>2205.5100000000002</v>
      </c>
      <c r="J1021" t="s">
        <v>25</v>
      </c>
      <c r="K1021">
        <v>0.27</v>
      </c>
      <c r="L1021" s="4" t="s">
        <v>17</v>
      </c>
      <c r="M1021" t="s">
        <v>18</v>
      </c>
    </row>
    <row r="1022" spans="1:13" x14ac:dyDescent="0.3">
      <c r="A1022">
        <v>1380</v>
      </c>
      <c r="B1022" s="1">
        <v>44952</v>
      </c>
      <c r="C1022" t="s">
        <v>32</v>
      </c>
      <c r="D1022" t="s">
        <v>14</v>
      </c>
      <c r="E1022">
        <v>164728.67000000001</v>
      </c>
      <c r="F1022">
        <v>40</v>
      </c>
      <c r="G1022" t="s">
        <v>24</v>
      </c>
      <c r="H1022" s="6">
        <v>3107.93</v>
      </c>
      <c r="I1022">
        <v>4428.1899999999996</v>
      </c>
      <c r="J1022" t="s">
        <v>25</v>
      </c>
      <c r="K1022">
        <v>7.0000000000000007E-2</v>
      </c>
      <c r="L1022" s="4" t="s">
        <v>31</v>
      </c>
      <c r="M1022" t="s">
        <v>18</v>
      </c>
    </row>
    <row r="1023" spans="1:13" x14ac:dyDescent="0.3">
      <c r="A1023">
        <v>1466</v>
      </c>
      <c r="B1023" s="1">
        <v>45188</v>
      </c>
      <c r="C1023" t="s">
        <v>32</v>
      </c>
      <c r="D1023" t="s">
        <v>30</v>
      </c>
      <c r="E1023">
        <v>196268.28</v>
      </c>
      <c r="F1023">
        <v>44</v>
      </c>
      <c r="G1023" t="s">
        <v>28</v>
      </c>
      <c r="H1023" s="6">
        <v>4269.95</v>
      </c>
      <c r="I1023">
        <v>4796.3900000000003</v>
      </c>
      <c r="J1023" t="s">
        <v>16</v>
      </c>
      <c r="K1023">
        <v>7.0000000000000007E-2</v>
      </c>
      <c r="L1023" s="4" t="s">
        <v>26</v>
      </c>
      <c r="M1023" t="s">
        <v>18</v>
      </c>
    </row>
    <row r="1024" spans="1:13" x14ac:dyDescent="0.3">
      <c r="A1024">
        <v>1388</v>
      </c>
      <c r="B1024" s="1">
        <v>45653</v>
      </c>
      <c r="C1024" t="s">
        <v>23</v>
      </c>
      <c r="D1024" t="s">
        <v>30</v>
      </c>
      <c r="E1024">
        <v>2277.4</v>
      </c>
      <c r="F1024">
        <v>1</v>
      </c>
      <c r="G1024" t="s">
        <v>15</v>
      </c>
      <c r="H1024" s="6">
        <v>1900.56</v>
      </c>
      <c r="I1024">
        <v>2558.88</v>
      </c>
      <c r="J1024" t="s">
        <v>16</v>
      </c>
      <c r="K1024">
        <v>0.11</v>
      </c>
      <c r="L1024" s="4" t="s">
        <v>31</v>
      </c>
      <c r="M1024" t="s">
        <v>22</v>
      </c>
    </row>
    <row r="1025" spans="1:13" x14ac:dyDescent="0.3">
      <c r="A1025">
        <v>1434</v>
      </c>
      <c r="B1025" s="1">
        <v>45548</v>
      </c>
      <c r="C1025" t="s">
        <v>19</v>
      </c>
      <c r="D1025" t="s">
        <v>14</v>
      </c>
      <c r="E1025">
        <v>165697.23000000001</v>
      </c>
      <c r="F1025">
        <v>43</v>
      </c>
      <c r="G1025" t="s">
        <v>28</v>
      </c>
      <c r="H1025" s="6">
        <v>4088.13</v>
      </c>
      <c r="I1025">
        <v>4533.4399999999996</v>
      </c>
      <c r="J1025" t="s">
        <v>25</v>
      </c>
      <c r="K1025">
        <v>0.15</v>
      </c>
      <c r="L1025" s="4" t="s">
        <v>17</v>
      </c>
      <c r="M1025" t="s">
        <v>18</v>
      </c>
    </row>
    <row r="1026" spans="1:13" x14ac:dyDescent="0.3">
      <c r="A1026">
        <v>1091</v>
      </c>
      <c r="B1026" s="1">
        <v>45351</v>
      </c>
      <c r="C1026" t="s">
        <v>32</v>
      </c>
      <c r="D1026" t="s">
        <v>14</v>
      </c>
      <c r="E1026">
        <v>15549.88</v>
      </c>
      <c r="F1026">
        <v>11</v>
      </c>
      <c r="G1026" t="s">
        <v>28</v>
      </c>
      <c r="H1026" s="6">
        <v>1400.15</v>
      </c>
      <c r="I1026">
        <v>1643.75</v>
      </c>
      <c r="J1026" t="s">
        <v>16</v>
      </c>
      <c r="K1026">
        <v>0.14000000000000001</v>
      </c>
      <c r="L1026" s="4" t="s">
        <v>26</v>
      </c>
      <c r="M1026" t="s">
        <v>22</v>
      </c>
    </row>
    <row r="1027" spans="1:13" x14ac:dyDescent="0.3">
      <c r="A1027">
        <v>1043</v>
      </c>
      <c r="B1027" s="1">
        <v>45203</v>
      </c>
      <c r="C1027" t="s">
        <v>19</v>
      </c>
      <c r="D1027" t="s">
        <v>20</v>
      </c>
      <c r="E1027">
        <v>180996.35</v>
      </c>
      <c r="F1027">
        <v>38</v>
      </c>
      <c r="G1027" t="s">
        <v>15</v>
      </c>
      <c r="H1027" s="6">
        <v>4899.57</v>
      </c>
      <c r="I1027">
        <v>6436.57</v>
      </c>
      <c r="J1027" t="s">
        <v>16</v>
      </c>
      <c r="K1027">
        <v>0.26</v>
      </c>
      <c r="L1027" s="4" t="s">
        <v>31</v>
      </c>
      <c r="M1027" t="s">
        <v>18</v>
      </c>
    </row>
    <row r="1028" spans="1:13" x14ac:dyDescent="0.3">
      <c r="A1028">
        <v>1104</v>
      </c>
      <c r="B1028" s="1">
        <v>45587</v>
      </c>
      <c r="C1028" t="s">
        <v>32</v>
      </c>
      <c r="D1028" t="s">
        <v>20</v>
      </c>
      <c r="E1028">
        <v>56171.88</v>
      </c>
      <c r="F1028">
        <v>19</v>
      </c>
      <c r="G1028" t="s">
        <v>28</v>
      </c>
      <c r="H1028" s="6">
        <v>2594.29</v>
      </c>
      <c r="I1028">
        <v>3839.5</v>
      </c>
      <c r="J1028" t="s">
        <v>25</v>
      </c>
      <c r="K1028">
        <v>0.23</v>
      </c>
      <c r="L1028" s="4" t="s">
        <v>26</v>
      </c>
      <c r="M1028" t="s">
        <v>18</v>
      </c>
    </row>
    <row r="1029" spans="1:13" x14ac:dyDescent="0.3">
      <c r="A1029">
        <v>1034</v>
      </c>
      <c r="B1029" s="1">
        <v>45560</v>
      </c>
      <c r="C1029" t="s">
        <v>29</v>
      </c>
      <c r="D1029" t="s">
        <v>30</v>
      </c>
      <c r="E1029">
        <v>48942.97</v>
      </c>
      <c r="F1029">
        <v>12</v>
      </c>
      <c r="G1029" t="s">
        <v>15</v>
      </c>
      <c r="H1029" s="6">
        <v>4595.63</v>
      </c>
      <c r="I1029">
        <v>5228.95</v>
      </c>
      <c r="J1029" t="s">
        <v>16</v>
      </c>
      <c r="K1029">
        <v>0.22</v>
      </c>
      <c r="L1029" s="4" t="s">
        <v>31</v>
      </c>
      <c r="M1029" t="s">
        <v>22</v>
      </c>
    </row>
    <row r="1030" spans="1:13" x14ac:dyDescent="0.3">
      <c r="A1030">
        <v>1217</v>
      </c>
      <c r="B1030" s="1">
        <v>45003</v>
      </c>
      <c r="C1030" t="s">
        <v>13</v>
      </c>
      <c r="D1030" t="s">
        <v>27</v>
      </c>
      <c r="E1030">
        <v>59559.25</v>
      </c>
      <c r="F1030">
        <v>33</v>
      </c>
      <c r="G1030" t="s">
        <v>21</v>
      </c>
      <c r="H1030" s="6">
        <v>1540.58</v>
      </c>
      <c r="I1030">
        <v>2228.1799999999998</v>
      </c>
      <c r="J1030" t="s">
        <v>25</v>
      </c>
      <c r="K1030">
        <v>0.19</v>
      </c>
      <c r="L1030" s="4" t="s">
        <v>26</v>
      </c>
      <c r="M1030" t="s">
        <v>18</v>
      </c>
    </row>
    <row r="1031" spans="1:13" x14ac:dyDescent="0.3">
      <c r="A1031">
        <v>1107</v>
      </c>
      <c r="B1031" s="1">
        <v>45417</v>
      </c>
      <c r="C1031" t="s">
        <v>32</v>
      </c>
      <c r="D1031" t="s">
        <v>20</v>
      </c>
      <c r="E1031">
        <v>120552.8</v>
      </c>
      <c r="F1031">
        <v>50</v>
      </c>
      <c r="G1031" t="s">
        <v>21</v>
      </c>
      <c r="H1031" s="6">
        <v>2133.2800000000002</v>
      </c>
      <c r="I1031">
        <v>3013.82</v>
      </c>
      <c r="J1031" t="s">
        <v>16</v>
      </c>
      <c r="K1031">
        <v>0.2</v>
      </c>
      <c r="L1031" s="4" t="s">
        <v>17</v>
      </c>
      <c r="M1031" t="s">
        <v>22</v>
      </c>
    </row>
    <row r="1032" spans="1:13" x14ac:dyDescent="0.3">
      <c r="A1032">
        <v>1278</v>
      </c>
      <c r="B1032" s="1">
        <v>45394</v>
      </c>
      <c r="C1032" t="s">
        <v>19</v>
      </c>
      <c r="D1032" t="s">
        <v>27</v>
      </c>
      <c r="E1032">
        <v>57525.11</v>
      </c>
      <c r="F1032">
        <v>13</v>
      </c>
      <c r="G1032" t="s">
        <v>15</v>
      </c>
      <c r="H1032" s="6">
        <v>3471.61</v>
      </c>
      <c r="I1032">
        <v>4971.92</v>
      </c>
      <c r="J1032" t="s">
        <v>25</v>
      </c>
      <c r="K1032">
        <v>0.11</v>
      </c>
      <c r="L1032" s="4" t="s">
        <v>26</v>
      </c>
      <c r="M1032" t="s">
        <v>18</v>
      </c>
    </row>
    <row r="1033" spans="1:13" x14ac:dyDescent="0.3">
      <c r="A1033">
        <v>1078</v>
      </c>
      <c r="B1033" s="1">
        <v>45234</v>
      </c>
      <c r="C1033" t="s">
        <v>29</v>
      </c>
      <c r="D1033" t="s">
        <v>30</v>
      </c>
      <c r="E1033">
        <v>59872.76</v>
      </c>
      <c r="F1033">
        <v>14</v>
      </c>
      <c r="G1033" t="s">
        <v>21</v>
      </c>
      <c r="H1033" s="6">
        <v>4207.3999999999996</v>
      </c>
      <c r="I1033">
        <v>5413.45</v>
      </c>
      <c r="J1033" t="s">
        <v>25</v>
      </c>
      <c r="K1033">
        <v>0.21</v>
      </c>
      <c r="L1033" s="4" t="s">
        <v>17</v>
      </c>
      <c r="M1033" t="s">
        <v>18</v>
      </c>
    </row>
    <row r="1034" spans="1:13" x14ac:dyDescent="0.3">
      <c r="A1034">
        <v>1009</v>
      </c>
      <c r="B1034" s="1">
        <v>45163</v>
      </c>
      <c r="C1034" t="s">
        <v>32</v>
      </c>
      <c r="D1034" t="s">
        <v>20</v>
      </c>
      <c r="E1034">
        <v>48956.15</v>
      </c>
      <c r="F1034">
        <v>16</v>
      </c>
      <c r="G1034" t="s">
        <v>21</v>
      </c>
      <c r="H1034" s="6">
        <v>3789.08</v>
      </c>
      <c r="I1034">
        <v>4309.5200000000004</v>
      </c>
      <c r="J1034" t="s">
        <v>25</v>
      </c>
      <c r="K1034">
        <v>0.28999999999999998</v>
      </c>
      <c r="L1034" s="4" t="s">
        <v>26</v>
      </c>
      <c r="M1034" t="s">
        <v>22</v>
      </c>
    </row>
    <row r="1035" spans="1:13" x14ac:dyDescent="0.3">
      <c r="A1035">
        <v>1217</v>
      </c>
      <c r="B1035" s="1">
        <v>45336</v>
      </c>
      <c r="C1035" t="s">
        <v>23</v>
      </c>
      <c r="D1035" t="s">
        <v>14</v>
      </c>
      <c r="E1035">
        <v>58811.86</v>
      </c>
      <c r="F1035">
        <v>29</v>
      </c>
      <c r="G1035" t="s">
        <v>24</v>
      </c>
      <c r="H1035" s="6">
        <v>1861.98</v>
      </c>
      <c r="I1035">
        <v>2633.76</v>
      </c>
      <c r="J1035" t="s">
        <v>16</v>
      </c>
      <c r="K1035">
        <v>0.23</v>
      </c>
      <c r="L1035" s="4" t="s">
        <v>26</v>
      </c>
      <c r="M1035" t="s">
        <v>18</v>
      </c>
    </row>
    <row r="1036" spans="1:13" x14ac:dyDescent="0.3">
      <c r="A1036">
        <v>1452</v>
      </c>
      <c r="B1036" s="1">
        <v>44969</v>
      </c>
      <c r="C1036" t="s">
        <v>13</v>
      </c>
      <c r="D1036" t="s">
        <v>20</v>
      </c>
      <c r="E1036">
        <v>303355.84999999998</v>
      </c>
      <c r="F1036">
        <v>48</v>
      </c>
      <c r="G1036" t="s">
        <v>15</v>
      </c>
      <c r="H1036" s="6">
        <v>4725.28</v>
      </c>
      <c r="I1036">
        <v>6944.96</v>
      </c>
      <c r="J1036" t="s">
        <v>16</v>
      </c>
      <c r="K1036">
        <v>0.09</v>
      </c>
      <c r="L1036" s="4" t="s">
        <v>17</v>
      </c>
      <c r="M1036" t="s">
        <v>22</v>
      </c>
    </row>
    <row r="1037" spans="1:13" x14ac:dyDescent="0.3">
      <c r="A1037">
        <v>1045</v>
      </c>
      <c r="B1037" s="1">
        <v>45423</v>
      </c>
      <c r="C1037" t="s">
        <v>32</v>
      </c>
      <c r="D1037" t="s">
        <v>14</v>
      </c>
      <c r="E1037">
        <v>150330.74</v>
      </c>
      <c r="F1037">
        <v>31</v>
      </c>
      <c r="G1037" t="s">
        <v>21</v>
      </c>
      <c r="H1037" s="6">
        <v>3757.56</v>
      </c>
      <c r="I1037">
        <v>5448.74</v>
      </c>
      <c r="J1037" t="s">
        <v>16</v>
      </c>
      <c r="K1037">
        <v>0.11</v>
      </c>
      <c r="L1037" s="4" t="s">
        <v>31</v>
      </c>
      <c r="M1037" t="s">
        <v>18</v>
      </c>
    </row>
    <row r="1038" spans="1:13" x14ac:dyDescent="0.3">
      <c r="A1038">
        <v>1179</v>
      </c>
      <c r="B1038" s="1">
        <v>45411</v>
      </c>
      <c r="C1038" t="s">
        <v>29</v>
      </c>
      <c r="D1038" t="s">
        <v>30</v>
      </c>
      <c r="E1038">
        <v>9302.0300000000007</v>
      </c>
      <c r="F1038">
        <v>3</v>
      </c>
      <c r="G1038" t="s">
        <v>21</v>
      </c>
      <c r="H1038" s="6">
        <v>3765.94</v>
      </c>
      <c r="I1038">
        <v>4429.54</v>
      </c>
      <c r="J1038" t="s">
        <v>16</v>
      </c>
      <c r="K1038">
        <v>0.3</v>
      </c>
      <c r="L1038" s="4" t="s">
        <v>17</v>
      </c>
      <c r="M1038" t="s">
        <v>22</v>
      </c>
    </row>
    <row r="1039" spans="1:13" x14ac:dyDescent="0.3">
      <c r="A1039">
        <v>1498</v>
      </c>
      <c r="B1039" s="1">
        <v>45194</v>
      </c>
      <c r="C1039" t="s">
        <v>23</v>
      </c>
      <c r="D1039" t="s">
        <v>27</v>
      </c>
      <c r="E1039">
        <v>82780.86</v>
      </c>
      <c r="F1039">
        <v>19</v>
      </c>
      <c r="G1039" t="s">
        <v>21</v>
      </c>
      <c r="H1039" s="6">
        <v>3461.99</v>
      </c>
      <c r="I1039">
        <v>5125.75</v>
      </c>
      <c r="J1039" t="s">
        <v>25</v>
      </c>
      <c r="K1039">
        <v>0.15</v>
      </c>
      <c r="L1039" s="4" t="s">
        <v>17</v>
      </c>
      <c r="M1039" t="s">
        <v>18</v>
      </c>
    </row>
    <row r="1040" spans="1:13" x14ac:dyDescent="0.3">
      <c r="A1040">
        <v>1300</v>
      </c>
      <c r="B1040" s="1">
        <v>45183</v>
      </c>
      <c r="C1040" t="s">
        <v>29</v>
      </c>
      <c r="D1040" t="s">
        <v>30</v>
      </c>
      <c r="E1040">
        <v>37975.61</v>
      </c>
      <c r="F1040">
        <v>6</v>
      </c>
      <c r="G1040" t="s">
        <v>24</v>
      </c>
      <c r="H1040" s="6">
        <v>4843.2</v>
      </c>
      <c r="I1040">
        <v>6955.24</v>
      </c>
      <c r="J1040" t="s">
        <v>25</v>
      </c>
      <c r="K1040">
        <v>0.09</v>
      </c>
      <c r="L1040" s="4" t="s">
        <v>17</v>
      </c>
      <c r="M1040" t="s">
        <v>18</v>
      </c>
    </row>
    <row r="1041" spans="1:13" x14ac:dyDescent="0.3">
      <c r="A1041">
        <v>1423</v>
      </c>
      <c r="B1041" s="1">
        <v>45470</v>
      </c>
      <c r="C1041" t="s">
        <v>29</v>
      </c>
      <c r="D1041" t="s">
        <v>30</v>
      </c>
      <c r="E1041">
        <v>122258.24000000001</v>
      </c>
      <c r="F1041">
        <v>40</v>
      </c>
      <c r="G1041" t="s">
        <v>24</v>
      </c>
      <c r="H1041" s="6">
        <v>2569.36</v>
      </c>
      <c r="I1041">
        <v>3820.57</v>
      </c>
      <c r="J1041" t="s">
        <v>25</v>
      </c>
      <c r="K1041">
        <v>0.2</v>
      </c>
      <c r="L1041" s="4" t="s">
        <v>31</v>
      </c>
      <c r="M1041" t="s">
        <v>22</v>
      </c>
    </row>
    <row r="1042" spans="1:13" x14ac:dyDescent="0.3">
      <c r="A1042">
        <v>1161</v>
      </c>
      <c r="B1042" s="1">
        <v>45490</v>
      </c>
      <c r="C1042" t="s">
        <v>23</v>
      </c>
      <c r="D1042" t="s">
        <v>20</v>
      </c>
      <c r="E1042">
        <v>21051.56</v>
      </c>
      <c r="F1042">
        <v>28</v>
      </c>
      <c r="G1042" t="s">
        <v>15</v>
      </c>
      <c r="H1042" s="6">
        <v>719.7</v>
      </c>
      <c r="I1042">
        <v>916.88</v>
      </c>
      <c r="J1042" t="s">
        <v>16</v>
      </c>
      <c r="K1042">
        <v>0.18</v>
      </c>
      <c r="L1042" s="4" t="s">
        <v>17</v>
      </c>
      <c r="M1042" t="s">
        <v>22</v>
      </c>
    </row>
    <row r="1043" spans="1:13" x14ac:dyDescent="0.3">
      <c r="A1043">
        <v>1067</v>
      </c>
      <c r="B1043" s="1">
        <v>45463</v>
      </c>
      <c r="C1043" t="s">
        <v>29</v>
      </c>
      <c r="D1043" t="s">
        <v>30</v>
      </c>
      <c r="E1043">
        <v>161830.9</v>
      </c>
      <c r="F1043">
        <v>35</v>
      </c>
      <c r="G1043" t="s">
        <v>15</v>
      </c>
      <c r="H1043" s="6">
        <v>3827.53</v>
      </c>
      <c r="I1043">
        <v>5254.25</v>
      </c>
      <c r="J1043" t="s">
        <v>25</v>
      </c>
      <c r="K1043">
        <v>0.12</v>
      </c>
      <c r="L1043" s="4" t="s">
        <v>26</v>
      </c>
      <c r="M1043" t="s">
        <v>22</v>
      </c>
    </row>
    <row r="1044" spans="1:13" x14ac:dyDescent="0.3">
      <c r="A1044">
        <v>1072</v>
      </c>
      <c r="B1044" s="1">
        <v>45185</v>
      </c>
      <c r="C1044" t="s">
        <v>23</v>
      </c>
      <c r="D1044" t="s">
        <v>27</v>
      </c>
      <c r="E1044">
        <v>140973.29</v>
      </c>
      <c r="F1044">
        <v>31</v>
      </c>
      <c r="G1044" t="s">
        <v>28</v>
      </c>
      <c r="H1044" s="6">
        <v>3794.11</v>
      </c>
      <c r="I1044">
        <v>4593.46</v>
      </c>
      <c r="J1044" t="s">
        <v>25</v>
      </c>
      <c r="K1044">
        <v>0.01</v>
      </c>
      <c r="L1044" s="4" t="s">
        <v>17</v>
      </c>
      <c r="M1044" t="s">
        <v>22</v>
      </c>
    </row>
    <row r="1045" spans="1:13" x14ac:dyDescent="0.3">
      <c r="A1045">
        <v>1027</v>
      </c>
      <c r="B1045" s="1">
        <v>45274</v>
      </c>
      <c r="C1045" t="s">
        <v>32</v>
      </c>
      <c r="D1045" t="s">
        <v>30</v>
      </c>
      <c r="E1045">
        <v>144532.71</v>
      </c>
      <c r="F1045">
        <v>33</v>
      </c>
      <c r="G1045" t="s">
        <v>28</v>
      </c>
      <c r="H1045" s="6">
        <v>3265.96</v>
      </c>
      <c r="I1045">
        <v>4709.4399999999996</v>
      </c>
      <c r="J1045" t="s">
        <v>46</v>
      </c>
      <c r="K1045">
        <v>7.0000000000000007E-2</v>
      </c>
      <c r="L1045" s="4" t="s">
        <v>31</v>
      </c>
      <c r="M1045" t="s">
        <v>22</v>
      </c>
    </row>
    <row r="1046" spans="1:13" x14ac:dyDescent="0.3">
      <c r="A1046">
        <v>1050</v>
      </c>
      <c r="B1046" s="1">
        <v>45015</v>
      </c>
      <c r="C1046" t="s">
        <v>23</v>
      </c>
      <c r="D1046" t="s">
        <v>14</v>
      </c>
      <c r="E1046">
        <v>154600.14000000001</v>
      </c>
      <c r="F1046">
        <v>42</v>
      </c>
      <c r="G1046" t="s">
        <v>24</v>
      </c>
      <c r="H1046" s="6">
        <v>3477.13</v>
      </c>
      <c r="I1046">
        <v>4382.09</v>
      </c>
      <c r="J1046" t="s">
        <v>25</v>
      </c>
      <c r="K1046">
        <v>0.16</v>
      </c>
      <c r="L1046" s="4" t="s">
        <v>26</v>
      </c>
      <c r="M1046" t="s">
        <v>18</v>
      </c>
    </row>
    <row r="1047" spans="1:13" x14ac:dyDescent="0.3">
      <c r="A1047">
        <v>1069</v>
      </c>
      <c r="B1047" s="1">
        <v>45617</v>
      </c>
      <c r="C1047" t="s">
        <v>23</v>
      </c>
      <c r="D1047" t="s">
        <v>14</v>
      </c>
      <c r="E1047">
        <v>17063.169999999998</v>
      </c>
      <c r="F1047">
        <v>15</v>
      </c>
      <c r="G1047" t="s">
        <v>21</v>
      </c>
      <c r="H1047" s="6">
        <v>1083.3499999999999</v>
      </c>
      <c r="I1047">
        <v>1354.22</v>
      </c>
      <c r="J1047" t="s">
        <v>16</v>
      </c>
      <c r="K1047">
        <v>0.16</v>
      </c>
      <c r="L1047" s="4" t="s">
        <v>26</v>
      </c>
      <c r="M1047" t="s">
        <v>22</v>
      </c>
    </row>
    <row r="1048" spans="1:13" x14ac:dyDescent="0.3">
      <c r="A1048">
        <v>1462</v>
      </c>
      <c r="B1048" s="1">
        <v>45166</v>
      </c>
      <c r="C1048" t="s">
        <v>13</v>
      </c>
      <c r="D1048" t="s">
        <v>30</v>
      </c>
      <c r="E1048">
        <v>56910.92</v>
      </c>
      <c r="F1048">
        <v>23</v>
      </c>
      <c r="G1048" t="s">
        <v>28</v>
      </c>
      <c r="H1048" s="6">
        <v>2361.9899999999998</v>
      </c>
      <c r="I1048">
        <v>3054.8</v>
      </c>
      <c r="J1048" t="s">
        <v>25</v>
      </c>
      <c r="K1048">
        <v>0.19</v>
      </c>
      <c r="L1048" s="4" t="s">
        <v>31</v>
      </c>
      <c r="M1048" t="s">
        <v>22</v>
      </c>
    </row>
    <row r="1049" spans="1:13" x14ac:dyDescent="0.3">
      <c r="A1049">
        <v>1142</v>
      </c>
      <c r="B1049" s="1">
        <v>45100</v>
      </c>
      <c r="C1049" t="s">
        <v>23</v>
      </c>
      <c r="D1049" t="s">
        <v>27</v>
      </c>
      <c r="E1049">
        <v>1233.6400000000001</v>
      </c>
      <c r="F1049">
        <v>1</v>
      </c>
      <c r="G1049" t="s">
        <v>28</v>
      </c>
      <c r="H1049" s="6">
        <v>1133.72</v>
      </c>
      <c r="I1049">
        <v>1355.65</v>
      </c>
      <c r="J1049" t="s">
        <v>46</v>
      </c>
      <c r="K1049">
        <v>0.09</v>
      </c>
      <c r="L1049" s="4" t="s">
        <v>26</v>
      </c>
      <c r="M1049" t="s">
        <v>22</v>
      </c>
    </row>
    <row r="1050" spans="1:13" x14ac:dyDescent="0.3">
      <c r="A1050">
        <v>1131</v>
      </c>
      <c r="B1050" s="1">
        <v>45546</v>
      </c>
      <c r="C1050" t="s">
        <v>23</v>
      </c>
      <c r="D1050" t="s">
        <v>20</v>
      </c>
      <c r="E1050">
        <v>38634.559999999998</v>
      </c>
      <c r="F1050">
        <v>21</v>
      </c>
      <c r="G1050" t="s">
        <v>21</v>
      </c>
      <c r="H1050" s="6">
        <v>1323.84</v>
      </c>
      <c r="I1050">
        <v>1896.64</v>
      </c>
      <c r="J1050" t="s">
        <v>25</v>
      </c>
      <c r="K1050">
        <v>0.03</v>
      </c>
      <c r="L1050" s="4" t="s">
        <v>26</v>
      </c>
      <c r="M1050" t="s">
        <v>22</v>
      </c>
    </row>
    <row r="1051" spans="1:13" x14ac:dyDescent="0.3">
      <c r="A1051">
        <v>1474</v>
      </c>
      <c r="B1051" s="1">
        <v>45588</v>
      </c>
      <c r="C1051" t="s">
        <v>32</v>
      </c>
      <c r="D1051" t="s">
        <v>30</v>
      </c>
      <c r="E1051">
        <v>44051.7</v>
      </c>
      <c r="F1051">
        <v>25</v>
      </c>
      <c r="G1051" t="s">
        <v>21</v>
      </c>
      <c r="H1051" s="6">
        <v>1452.88</v>
      </c>
      <c r="I1051">
        <v>2002.35</v>
      </c>
      <c r="J1051" t="s">
        <v>25</v>
      </c>
      <c r="K1051">
        <v>0.12</v>
      </c>
      <c r="L1051" s="4" t="s">
        <v>26</v>
      </c>
      <c r="M1051" t="s">
        <v>18</v>
      </c>
    </row>
    <row r="1052" spans="1:13" x14ac:dyDescent="0.3">
      <c r="A1052">
        <v>1493</v>
      </c>
      <c r="B1052" s="1">
        <v>45022</v>
      </c>
      <c r="C1052" t="s">
        <v>13</v>
      </c>
      <c r="D1052" t="s">
        <v>20</v>
      </c>
      <c r="E1052">
        <v>26061.1</v>
      </c>
      <c r="F1052">
        <v>37</v>
      </c>
      <c r="G1052" t="s">
        <v>24</v>
      </c>
      <c r="H1052" s="6">
        <v>608.54</v>
      </c>
      <c r="I1052">
        <v>757.37</v>
      </c>
      <c r="J1052" t="s">
        <v>16</v>
      </c>
      <c r="K1052">
        <v>7.0000000000000007E-2</v>
      </c>
      <c r="L1052" s="4" t="s">
        <v>26</v>
      </c>
      <c r="M1052" t="s">
        <v>18</v>
      </c>
    </row>
    <row r="1053" spans="1:13" x14ac:dyDescent="0.3">
      <c r="A1053">
        <v>1413</v>
      </c>
      <c r="B1053" s="1">
        <v>45347</v>
      </c>
      <c r="C1053" t="s">
        <v>19</v>
      </c>
      <c r="D1053" t="s">
        <v>27</v>
      </c>
      <c r="E1053">
        <v>27366.75</v>
      </c>
      <c r="F1053">
        <v>7</v>
      </c>
      <c r="G1053" t="s">
        <v>28</v>
      </c>
      <c r="H1053" s="6">
        <v>3309.27</v>
      </c>
      <c r="I1053">
        <v>4948.78</v>
      </c>
      <c r="J1053" t="s">
        <v>16</v>
      </c>
      <c r="K1053">
        <v>0.21</v>
      </c>
      <c r="L1053" s="4" t="s">
        <v>26</v>
      </c>
      <c r="M1053" t="s">
        <v>22</v>
      </c>
    </row>
    <row r="1054" spans="1:13" x14ac:dyDescent="0.3">
      <c r="A1054">
        <v>1476</v>
      </c>
      <c r="B1054" s="1">
        <v>45419</v>
      </c>
      <c r="C1054" t="s">
        <v>32</v>
      </c>
      <c r="D1054" t="s">
        <v>30</v>
      </c>
      <c r="E1054">
        <v>38753.56</v>
      </c>
      <c r="F1054">
        <v>9</v>
      </c>
      <c r="G1054" t="s">
        <v>21</v>
      </c>
      <c r="H1054" s="6">
        <v>4335.7</v>
      </c>
      <c r="I1054">
        <v>4784.3900000000003</v>
      </c>
      <c r="J1054" t="s">
        <v>25</v>
      </c>
      <c r="K1054">
        <v>0.1</v>
      </c>
      <c r="L1054" s="4" t="s">
        <v>31</v>
      </c>
      <c r="M1054" t="s">
        <v>22</v>
      </c>
    </row>
    <row r="1055" spans="1:13" x14ac:dyDescent="0.3">
      <c r="A1055">
        <v>1072</v>
      </c>
      <c r="B1055" s="1">
        <v>45360</v>
      </c>
      <c r="C1055" t="s">
        <v>32</v>
      </c>
      <c r="D1055" t="s">
        <v>14</v>
      </c>
      <c r="E1055">
        <v>18461.45</v>
      </c>
      <c r="F1055">
        <v>22</v>
      </c>
      <c r="G1055" t="s">
        <v>24</v>
      </c>
      <c r="H1055" s="6">
        <v>679.47</v>
      </c>
      <c r="I1055">
        <v>892.72</v>
      </c>
      <c r="J1055" t="s">
        <v>25</v>
      </c>
      <c r="K1055">
        <v>0.06</v>
      </c>
      <c r="L1055" s="4" t="s">
        <v>31</v>
      </c>
      <c r="M1055" t="s">
        <v>22</v>
      </c>
    </row>
    <row r="1056" spans="1:13" x14ac:dyDescent="0.3">
      <c r="A1056">
        <v>1055</v>
      </c>
      <c r="B1056" s="1">
        <v>45340</v>
      </c>
      <c r="C1056" t="s">
        <v>19</v>
      </c>
      <c r="D1056" t="s">
        <v>20</v>
      </c>
      <c r="E1056">
        <v>18056.95</v>
      </c>
      <c r="F1056">
        <v>11</v>
      </c>
      <c r="G1056" t="s">
        <v>28</v>
      </c>
      <c r="H1056" s="6">
        <v>1419.95</v>
      </c>
      <c r="I1056">
        <v>2077.9</v>
      </c>
      <c r="J1056" t="s">
        <v>16</v>
      </c>
      <c r="K1056">
        <v>0.21</v>
      </c>
      <c r="L1056" s="4" t="s">
        <v>17</v>
      </c>
      <c r="M1056" t="s">
        <v>18</v>
      </c>
    </row>
    <row r="1057" spans="1:13" x14ac:dyDescent="0.3">
      <c r="A1057">
        <v>1337</v>
      </c>
      <c r="B1057" s="1">
        <v>45250</v>
      </c>
      <c r="C1057" t="s">
        <v>23</v>
      </c>
      <c r="D1057" t="s">
        <v>14</v>
      </c>
      <c r="E1057">
        <v>47238.879999999997</v>
      </c>
      <c r="F1057">
        <v>22</v>
      </c>
      <c r="G1057" t="s">
        <v>24</v>
      </c>
      <c r="H1057" s="6">
        <v>2112.66</v>
      </c>
      <c r="I1057">
        <v>2788.6</v>
      </c>
      <c r="J1057" t="s">
        <v>25</v>
      </c>
      <c r="K1057">
        <v>0.23</v>
      </c>
      <c r="L1057" s="4" t="s">
        <v>17</v>
      </c>
      <c r="M1057" t="s">
        <v>18</v>
      </c>
    </row>
    <row r="1058" spans="1:13" x14ac:dyDescent="0.3">
      <c r="A1058">
        <v>1277</v>
      </c>
      <c r="B1058" s="1">
        <v>45588</v>
      </c>
      <c r="C1058" t="s">
        <v>29</v>
      </c>
      <c r="D1058" t="s">
        <v>27</v>
      </c>
      <c r="E1058">
        <v>45739.360000000001</v>
      </c>
      <c r="F1058">
        <v>13</v>
      </c>
      <c r="G1058" t="s">
        <v>24</v>
      </c>
      <c r="H1058" s="6">
        <v>3280.39</v>
      </c>
      <c r="I1058">
        <v>4629.49</v>
      </c>
      <c r="J1058" t="s">
        <v>16</v>
      </c>
      <c r="K1058">
        <v>0.24</v>
      </c>
      <c r="L1058" s="4" t="s">
        <v>31</v>
      </c>
      <c r="M1058" t="s">
        <v>22</v>
      </c>
    </row>
    <row r="1059" spans="1:13" x14ac:dyDescent="0.3">
      <c r="A1059">
        <v>1137</v>
      </c>
      <c r="B1059" s="1">
        <v>45647</v>
      </c>
      <c r="C1059" t="s">
        <v>13</v>
      </c>
      <c r="D1059" t="s">
        <v>27</v>
      </c>
      <c r="E1059">
        <v>220463.88</v>
      </c>
      <c r="F1059">
        <v>42</v>
      </c>
      <c r="G1059" t="s">
        <v>28</v>
      </c>
      <c r="H1059" s="6">
        <v>4329.7700000000004</v>
      </c>
      <c r="I1059">
        <v>5249.14</v>
      </c>
      <c r="J1059" t="s">
        <v>45</v>
      </c>
      <c r="K1059">
        <v>0</v>
      </c>
      <c r="L1059" s="4" t="s">
        <v>31</v>
      </c>
      <c r="M1059" t="s">
        <v>18</v>
      </c>
    </row>
    <row r="1060" spans="1:13" x14ac:dyDescent="0.3">
      <c r="A1060">
        <v>1012</v>
      </c>
      <c r="B1060" s="1">
        <v>45117</v>
      </c>
      <c r="C1060" t="s">
        <v>29</v>
      </c>
      <c r="D1060" t="s">
        <v>14</v>
      </c>
      <c r="E1060">
        <v>13981.15</v>
      </c>
      <c r="F1060">
        <v>35</v>
      </c>
      <c r="G1060" t="s">
        <v>15</v>
      </c>
      <c r="H1060" s="6">
        <v>412.31</v>
      </c>
      <c r="I1060">
        <v>464.49</v>
      </c>
      <c r="J1060" t="s">
        <v>16</v>
      </c>
      <c r="K1060">
        <v>0.14000000000000001</v>
      </c>
      <c r="L1060" s="4" t="s">
        <v>17</v>
      </c>
      <c r="M1060" t="s">
        <v>22</v>
      </c>
    </row>
    <row r="1061" spans="1:13" x14ac:dyDescent="0.3">
      <c r="A1061">
        <v>1045</v>
      </c>
      <c r="B1061" s="1">
        <v>45518</v>
      </c>
      <c r="C1061" t="s">
        <v>19</v>
      </c>
      <c r="D1061" t="s">
        <v>27</v>
      </c>
      <c r="E1061">
        <v>69087.649999999994</v>
      </c>
      <c r="F1061">
        <v>21</v>
      </c>
      <c r="G1061" t="s">
        <v>15</v>
      </c>
      <c r="H1061" s="6">
        <v>2387.29</v>
      </c>
      <c r="I1061">
        <v>3463.04</v>
      </c>
      <c r="J1061" t="s">
        <v>16</v>
      </c>
      <c r="K1061">
        <v>0.05</v>
      </c>
      <c r="L1061" s="4" t="s">
        <v>17</v>
      </c>
      <c r="M1061" t="s">
        <v>22</v>
      </c>
    </row>
    <row r="1062" spans="1:13" x14ac:dyDescent="0.3">
      <c r="A1062">
        <v>1151</v>
      </c>
      <c r="B1062" s="1">
        <v>45350</v>
      </c>
      <c r="C1062" t="s">
        <v>32</v>
      </c>
      <c r="D1062" t="s">
        <v>20</v>
      </c>
      <c r="E1062">
        <v>10776.94</v>
      </c>
      <c r="F1062">
        <v>5</v>
      </c>
      <c r="G1062" t="s">
        <v>28</v>
      </c>
      <c r="H1062" s="6">
        <v>1833.39</v>
      </c>
      <c r="I1062">
        <v>2268.83</v>
      </c>
      <c r="J1062" t="s">
        <v>25</v>
      </c>
      <c r="K1062">
        <v>0.05</v>
      </c>
      <c r="L1062" s="4" t="s">
        <v>17</v>
      </c>
      <c r="M1062" t="s">
        <v>18</v>
      </c>
    </row>
    <row r="1063" spans="1:13" x14ac:dyDescent="0.3">
      <c r="A1063">
        <v>1200</v>
      </c>
      <c r="B1063" s="1">
        <v>45422</v>
      </c>
      <c r="C1063" t="s">
        <v>32</v>
      </c>
      <c r="D1063" t="s">
        <v>20</v>
      </c>
      <c r="E1063">
        <v>10727.76</v>
      </c>
      <c r="F1063">
        <v>13</v>
      </c>
      <c r="G1063" t="s">
        <v>28</v>
      </c>
      <c r="H1063" s="6">
        <v>612.35</v>
      </c>
      <c r="I1063">
        <v>896.97</v>
      </c>
      <c r="J1063" t="s">
        <v>25</v>
      </c>
      <c r="K1063">
        <v>0.08</v>
      </c>
      <c r="L1063" s="4" t="s">
        <v>17</v>
      </c>
      <c r="M1063" t="s">
        <v>22</v>
      </c>
    </row>
    <row r="1064" spans="1:13" x14ac:dyDescent="0.3">
      <c r="A1064">
        <v>1043</v>
      </c>
      <c r="B1064" s="1">
        <v>45051</v>
      </c>
      <c r="C1064" t="s">
        <v>13</v>
      </c>
      <c r="D1064" t="s">
        <v>27</v>
      </c>
      <c r="E1064">
        <v>28020.82</v>
      </c>
      <c r="F1064">
        <v>27</v>
      </c>
      <c r="G1064" t="s">
        <v>21</v>
      </c>
      <c r="H1064" s="6">
        <v>830.39</v>
      </c>
      <c r="I1064">
        <v>1153.1199999999999</v>
      </c>
      <c r="J1064" t="s">
        <v>16</v>
      </c>
      <c r="K1064">
        <v>0.1</v>
      </c>
      <c r="L1064" s="4" t="s">
        <v>31</v>
      </c>
      <c r="M1064" t="s">
        <v>22</v>
      </c>
    </row>
    <row r="1065" spans="1:13" x14ac:dyDescent="0.3">
      <c r="A1065">
        <v>1187</v>
      </c>
      <c r="B1065" s="1">
        <v>45627</v>
      </c>
      <c r="C1065" t="s">
        <v>32</v>
      </c>
      <c r="D1065" t="s">
        <v>27</v>
      </c>
      <c r="E1065">
        <v>120612.62</v>
      </c>
      <c r="F1065">
        <v>35</v>
      </c>
      <c r="G1065" t="s">
        <v>15</v>
      </c>
      <c r="H1065" s="6">
        <v>3164.26</v>
      </c>
      <c r="I1065">
        <v>4102.47</v>
      </c>
      <c r="J1065" t="s">
        <v>16</v>
      </c>
      <c r="K1065">
        <v>0.16</v>
      </c>
      <c r="L1065" s="4" t="s">
        <v>31</v>
      </c>
      <c r="M1065" t="s">
        <v>22</v>
      </c>
    </row>
    <row r="1066" spans="1:13" x14ac:dyDescent="0.3">
      <c r="A1066">
        <v>1090</v>
      </c>
      <c r="B1066" s="1">
        <v>45439</v>
      </c>
      <c r="C1066" t="s">
        <v>32</v>
      </c>
      <c r="D1066" t="s">
        <v>20</v>
      </c>
      <c r="E1066">
        <v>67425.72</v>
      </c>
      <c r="F1066">
        <v>27</v>
      </c>
      <c r="G1066" t="s">
        <v>21</v>
      </c>
      <c r="H1066" s="6">
        <v>2025.23</v>
      </c>
      <c r="I1066">
        <v>2937.94</v>
      </c>
      <c r="J1066" t="s">
        <v>16</v>
      </c>
      <c r="K1066">
        <v>0.15</v>
      </c>
      <c r="L1066" s="4" t="s">
        <v>26</v>
      </c>
      <c r="M1066" t="s">
        <v>18</v>
      </c>
    </row>
    <row r="1067" spans="1:13" x14ac:dyDescent="0.3">
      <c r="A1067">
        <v>1302</v>
      </c>
      <c r="B1067" s="1">
        <v>45398</v>
      </c>
      <c r="C1067" t="s">
        <v>13</v>
      </c>
      <c r="D1067" t="s">
        <v>20</v>
      </c>
      <c r="E1067">
        <v>58131.21</v>
      </c>
      <c r="F1067">
        <v>11</v>
      </c>
      <c r="G1067" t="s">
        <v>28</v>
      </c>
      <c r="H1067" s="6">
        <v>4189.58</v>
      </c>
      <c r="I1067">
        <v>6005.29</v>
      </c>
      <c r="J1067" t="s">
        <v>16</v>
      </c>
      <c r="K1067">
        <v>0.12</v>
      </c>
      <c r="L1067" s="4" t="s">
        <v>26</v>
      </c>
      <c r="M1067" t="s">
        <v>22</v>
      </c>
    </row>
    <row r="1068" spans="1:13" x14ac:dyDescent="0.3">
      <c r="A1068">
        <v>1106</v>
      </c>
      <c r="B1068" s="1">
        <v>45585</v>
      </c>
      <c r="C1068" t="s">
        <v>13</v>
      </c>
      <c r="D1068" t="s">
        <v>27</v>
      </c>
      <c r="E1068">
        <v>119693.39</v>
      </c>
      <c r="F1068">
        <v>48</v>
      </c>
      <c r="G1068" t="s">
        <v>15</v>
      </c>
      <c r="H1068" s="6">
        <v>2748.42</v>
      </c>
      <c r="I1068">
        <v>3512.13</v>
      </c>
      <c r="J1068" t="s">
        <v>16</v>
      </c>
      <c r="K1068">
        <v>0.28999999999999998</v>
      </c>
      <c r="L1068" s="4" t="s">
        <v>17</v>
      </c>
      <c r="M1068" t="s">
        <v>22</v>
      </c>
    </row>
    <row r="1069" spans="1:13" x14ac:dyDescent="0.3">
      <c r="A1069">
        <v>1149</v>
      </c>
      <c r="B1069" s="1">
        <v>45184</v>
      </c>
      <c r="C1069" t="s">
        <v>19</v>
      </c>
      <c r="D1069" t="s">
        <v>14</v>
      </c>
      <c r="E1069">
        <v>151471.32</v>
      </c>
      <c r="F1069">
        <v>40</v>
      </c>
      <c r="G1069" t="s">
        <v>21</v>
      </c>
      <c r="H1069" s="6">
        <v>4084.67</v>
      </c>
      <c r="I1069">
        <v>5409.69</v>
      </c>
      <c r="J1069" t="s">
        <v>16</v>
      </c>
      <c r="K1069">
        <v>0.3</v>
      </c>
      <c r="L1069" s="4" t="s">
        <v>31</v>
      </c>
      <c r="M1069" t="s">
        <v>18</v>
      </c>
    </row>
    <row r="1070" spans="1:13" x14ac:dyDescent="0.3">
      <c r="A1070">
        <v>1213</v>
      </c>
      <c r="B1070" s="1">
        <v>44954</v>
      </c>
      <c r="C1070" t="s">
        <v>32</v>
      </c>
      <c r="D1070" t="s">
        <v>14</v>
      </c>
      <c r="E1070">
        <v>132111.63</v>
      </c>
      <c r="F1070">
        <v>21</v>
      </c>
      <c r="G1070" t="s">
        <v>15</v>
      </c>
      <c r="H1070" s="6">
        <v>4781.6400000000003</v>
      </c>
      <c r="I1070">
        <v>6913.22</v>
      </c>
      <c r="J1070" t="s">
        <v>16</v>
      </c>
      <c r="K1070">
        <v>0.09</v>
      </c>
      <c r="L1070" s="4" t="s">
        <v>17</v>
      </c>
      <c r="M1070" t="s">
        <v>18</v>
      </c>
    </row>
    <row r="1071" spans="1:13" x14ac:dyDescent="0.3">
      <c r="A1071">
        <v>1274</v>
      </c>
      <c r="B1071" s="1">
        <v>45213</v>
      </c>
      <c r="C1071" t="s">
        <v>32</v>
      </c>
      <c r="D1071" t="s">
        <v>14</v>
      </c>
      <c r="E1071">
        <v>47405.48</v>
      </c>
      <c r="F1071">
        <v>36</v>
      </c>
      <c r="G1071" t="s">
        <v>15</v>
      </c>
      <c r="H1071" s="6">
        <v>1183.78</v>
      </c>
      <c r="I1071">
        <v>1330.12</v>
      </c>
      <c r="J1071" t="s">
        <v>25</v>
      </c>
      <c r="K1071">
        <v>0.01</v>
      </c>
      <c r="L1071" s="4" t="s">
        <v>17</v>
      </c>
      <c r="M1071" t="s">
        <v>18</v>
      </c>
    </row>
    <row r="1072" spans="1:13" x14ac:dyDescent="0.3">
      <c r="A1072">
        <v>1382</v>
      </c>
      <c r="B1072" s="1">
        <v>45373</v>
      </c>
      <c r="C1072" t="s">
        <v>19</v>
      </c>
      <c r="D1072" t="s">
        <v>14</v>
      </c>
      <c r="E1072">
        <v>127973.31</v>
      </c>
      <c r="F1072">
        <v>24</v>
      </c>
      <c r="G1072" t="s">
        <v>24</v>
      </c>
      <c r="H1072" s="6">
        <v>4134.87</v>
      </c>
      <c r="I1072">
        <v>5991.26</v>
      </c>
      <c r="J1072" t="s">
        <v>25</v>
      </c>
      <c r="K1072">
        <v>0.11</v>
      </c>
      <c r="L1072" s="4" t="s">
        <v>17</v>
      </c>
      <c r="M1072" t="s">
        <v>22</v>
      </c>
    </row>
    <row r="1073" spans="1:13" x14ac:dyDescent="0.3">
      <c r="A1073">
        <v>1179</v>
      </c>
      <c r="B1073" s="1">
        <v>44947</v>
      </c>
      <c r="C1073" t="s">
        <v>23</v>
      </c>
      <c r="D1073" t="s">
        <v>30</v>
      </c>
      <c r="E1073">
        <v>33190.33</v>
      </c>
      <c r="F1073">
        <v>11</v>
      </c>
      <c r="G1073" t="s">
        <v>24</v>
      </c>
      <c r="H1073" s="6">
        <v>2745.13</v>
      </c>
      <c r="I1073">
        <v>3819.37</v>
      </c>
      <c r="J1073" t="s">
        <v>16</v>
      </c>
      <c r="K1073">
        <v>0.21</v>
      </c>
      <c r="L1073" s="4" t="s">
        <v>26</v>
      </c>
      <c r="M1073" t="s">
        <v>22</v>
      </c>
    </row>
    <row r="1074" spans="1:13" x14ac:dyDescent="0.3">
      <c r="A1074">
        <v>1099</v>
      </c>
      <c r="B1074" s="1">
        <v>45173</v>
      </c>
      <c r="C1074" t="s">
        <v>23</v>
      </c>
      <c r="D1074" t="s">
        <v>20</v>
      </c>
      <c r="E1074">
        <v>113962.18</v>
      </c>
      <c r="F1074">
        <v>40</v>
      </c>
      <c r="G1074" t="s">
        <v>28</v>
      </c>
      <c r="H1074" s="6">
        <v>3440.56</v>
      </c>
      <c r="I1074">
        <v>3957.02</v>
      </c>
      <c r="J1074" t="s">
        <v>25</v>
      </c>
      <c r="K1074">
        <v>0.28000000000000003</v>
      </c>
      <c r="L1074" s="4" t="s">
        <v>17</v>
      </c>
      <c r="M1074" t="s">
        <v>18</v>
      </c>
    </row>
    <row r="1075" spans="1:13" x14ac:dyDescent="0.3">
      <c r="A1075">
        <v>1372</v>
      </c>
      <c r="B1075" s="1">
        <v>45155</v>
      </c>
      <c r="C1075" t="s">
        <v>23</v>
      </c>
      <c r="D1075" t="s">
        <v>30</v>
      </c>
      <c r="E1075">
        <v>40739.26</v>
      </c>
      <c r="F1075">
        <v>15</v>
      </c>
      <c r="G1075" t="s">
        <v>15</v>
      </c>
      <c r="H1075" s="6">
        <v>2230.6799999999998</v>
      </c>
      <c r="I1075">
        <v>3272.23</v>
      </c>
      <c r="J1075" t="s">
        <v>16</v>
      </c>
      <c r="K1075">
        <v>0.17</v>
      </c>
      <c r="L1075" s="4" t="s">
        <v>26</v>
      </c>
      <c r="M1075" t="s">
        <v>18</v>
      </c>
    </row>
    <row r="1076" spans="1:13" x14ac:dyDescent="0.3">
      <c r="A1076">
        <v>1201</v>
      </c>
      <c r="B1076" s="1">
        <v>45602</v>
      </c>
      <c r="C1076" t="s">
        <v>19</v>
      </c>
      <c r="D1076" t="s">
        <v>30</v>
      </c>
      <c r="E1076">
        <v>78439.520000000004</v>
      </c>
      <c r="F1076">
        <v>14</v>
      </c>
      <c r="G1076" t="s">
        <v>15</v>
      </c>
      <c r="H1076" s="6">
        <v>4928.04</v>
      </c>
      <c r="I1076">
        <v>6514.91</v>
      </c>
      <c r="J1076" t="s">
        <v>16</v>
      </c>
      <c r="K1076">
        <v>0.14000000000000001</v>
      </c>
      <c r="L1076" s="4" t="s">
        <v>26</v>
      </c>
      <c r="M1076" t="s">
        <v>22</v>
      </c>
    </row>
    <row r="1077" spans="1:13" x14ac:dyDescent="0.3">
      <c r="A1077">
        <v>1299</v>
      </c>
      <c r="B1077" s="1">
        <v>45374</v>
      </c>
      <c r="C1077" t="s">
        <v>32</v>
      </c>
      <c r="D1077" t="s">
        <v>14</v>
      </c>
      <c r="E1077">
        <v>79491.92</v>
      </c>
      <c r="F1077">
        <v>26</v>
      </c>
      <c r="G1077" t="s">
        <v>15</v>
      </c>
      <c r="H1077" s="6">
        <v>2755.06</v>
      </c>
      <c r="I1077">
        <v>3639.74</v>
      </c>
      <c r="J1077" t="s">
        <v>25</v>
      </c>
      <c r="K1077">
        <v>0.16</v>
      </c>
      <c r="L1077" s="4" t="s">
        <v>26</v>
      </c>
      <c r="M1077" t="s">
        <v>18</v>
      </c>
    </row>
    <row r="1078" spans="1:13" x14ac:dyDescent="0.3">
      <c r="A1078">
        <v>1154</v>
      </c>
      <c r="B1078" s="1">
        <v>45178</v>
      </c>
      <c r="C1078" t="s">
        <v>19</v>
      </c>
      <c r="D1078" t="s">
        <v>20</v>
      </c>
      <c r="E1078">
        <v>211946.89</v>
      </c>
      <c r="F1078">
        <v>43</v>
      </c>
      <c r="G1078" t="s">
        <v>28</v>
      </c>
      <c r="H1078" s="6">
        <v>4972.55</v>
      </c>
      <c r="I1078">
        <v>6942.25</v>
      </c>
      <c r="J1078" t="s">
        <v>16</v>
      </c>
      <c r="K1078">
        <v>0.28999999999999998</v>
      </c>
      <c r="L1078" s="4" t="s">
        <v>31</v>
      </c>
      <c r="M1078" t="s">
        <v>22</v>
      </c>
    </row>
    <row r="1079" spans="1:13" x14ac:dyDescent="0.3">
      <c r="A1079">
        <v>1110</v>
      </c>
      <c r="B1079" s="1">
        <v>45112</v>
      </c>
      <c r="C1079" t="s">
        <v>19</v>
      </c>
      <c r="D1079" t="s">
        <v>14</v>
      </c>
      <c r="E1079">
        <v>20626.68</v>
      </c>
      <c r="F1079">
        <v>4</v>
      </c>
      <c r="G1079" t="s">
        <v>15</v>
      </c>
      <c r="H1079" s="6">
        <v>4575.1400000000003</v>
      </c>
      <c r="I1079">
        <v>5794.01</v>
      </c>
      <c r="J1079" t="s">
        <v>25</v>
      </c>
      <c r="K1079">
        <v>0.11</v>
      </c>
      <c r="L1079" s="4" t="s">
        <v>17</v>
      </c>
      <c r="M1079" t="s">
        <v>18</v>
      </c>
    </row>
    <row r="1080" spans="1:13" x14ac:dyDescent="0.3">
      <c r="A1080">
        <v>1421</v>
      </c>
      <c r="B1080" s="1">
        <v>45333</v>
      </c>
      <c r="C1080" t="s">
        <v>23</v>
      </c>
      <c r="D1080" t="s">
        <v>30</v>
      </c>
      <c r="E1080">
        <v>165349.38</v>
      </c>
      <c r="F1080">
        <v>42</v>
      </c>
      <c r="G1080" t="s">
        <v>21</v>
      </c>
      <c r="H1080" s="6">
        <v>3799.84</v>
      </c>
      <c r="I1080">
        <v>5393</v>
      </c>
      <c r="J1080" t="s">
        <v>25</v>
      </c>
      <c r="K1080">
        <v>0.27</v>
      </c>
      <c r="L1080" s="4" t="s">
        <v>26</v>
      </c>
      <c r="M1080" t="s">
        <v>22</v>
      </c>
    </row>
    <row r="1081" spans="1:13" x14ac:dyDescent="0.3">
      <c r="A1081">
        <v>1204</v>
      </c>
      <c r="B1081" s="1">
        <v>45563</v>
      </c>
      <c r="C1081" t="s">
        <v>29</v>
      </c>
      <c r="D1081" t="s">
        <v>27</v>
      </c>
      <c r="E1081">
        <v>16857.77</v>
      </c>
      <c r="F1081">
        <v>6</v>
      </c>
      <c r="G1081" t="s">
        <v>21</v>
      </c>
      <c r="H1081" s="6">
        <v>2386.62</v>
      </c>
      <c r="I1081">
        <v>3267.01</v>
      </c>
      <c r="J1081" t="s">
        <v>25</v>
      </c>
      <c r="K1081">
        <v>0.14000000000000001</v>
      </c>
      <c r="L1081" s="4" t="s">
        <v>17</v>
      </c>
      <c r="M1081" t="s">
        <v>22</v>
      </c>
    </row>
    <row r="1082" spans="1:13" x14ac:dyDescent="0.3">
      <c r="A1082">
        <v>1239</v>
      </c>
      <c r="B1082" s="1">
        <v>45044</v>
      </c>
      <c r="C1082" t="s">
        <v>32</v>
      </c>
      <c r="D1082" t="s">
        <v>20</v>
      </c>
      <c r="E1082">
        <v>40752.94</v>
      </c>
      <c r="F1082">
        <v>27</v>
      </c>
      <c r="G1082" t="s">
        <v>15</v>
      </c>
      <c r="H1082" s="6">
        <v>1712.69</v>
      </c>
      <c r="I1082">
        <v>2156.2399999999998</v>
      </c>
      <c r="J1082" t="s">
        <v>25</v>
      </c>
      <c r="K1082">
        <v>0.3</v>
      </c>
      <c r="L1082" s="4" t="s">
        <v>17</v>
      </c>
      <c r="M1082" t="s">
        <v>22</v>
      </c>
    </row>
    <row r="1083" spans="1:13" x14ac:dyDescent="0.3">
      <c r="A1083">
        <v>1424</v>
      </c>
      <c r="B1083" s="1">
        <v>45488</v>
      </c>
      <c r="C1083" t="s">
        <v>23</v>
      </c>
      <c r="D1083" t="s">
        <v>14</v>
      </c>
      <c r="E1083">
        <v>10877.96</v>
      </c>
      <c r="F1083">
        <v>11</v>
      </c>
      <c r="G1083" t="s">
        <v>24</v>
      </c>
      <c r="H1083" s="6">
        <v>863.24</v>
      </c>
      <c r="I1083">
        <v>1030.1099999999999</v>
      </c>
      <c r="J1083" t="s">
        <v>16</v>
      </c>
      <c r="K1083">
        <v>0.04</v>
      </c>
      <c r="L1083" s="4" t="s">
        <v>31</v>
      </c>
      <c r="M1083" t="s">
        <v>18</v>
      </c>
    </row>
    <row r="1084" spans="1:13" x14ac:dyDescent="0.3">
      <c r="A1084">
        <v>1452</v>
      </c>
      <c r="B1084" s="1">
        <v>45096</v>
      </c>
      <c r="C1084" t="s">
        <v>29</v>
      </c>
      <c r="D1084" t="s">
        <v>14</v>
      </c>
      <c r="E1084">
        <v>9124.7800000000007</v>
      </c>
      <c r="F1084">
        <v>19</v>
      </c>
      <c r="G1084" t="s">
        <v>28</v>
      </c>
      <c r="H1084" s="6">
        <v>457.97</v>
      </c>
      <c r="I1084">
        <v>631.91</v>
      </c>
      <c r="J1084" t="s">
        <v>16</v>
      </c>
      <c r="K1084">
        <v>0.24</v>
      </c>
      <c r="L1084" s="4" t="s">
        <v>17</v>
      </c>
      <c r="M1084" t="s">
        <v>18</v>
      </c>
    </row>
    <row r="1085" spans="1:13" x14ac:dyDescent="0.3">
      <c r="A1085">
        <v>1307</v>
      </c>
      <c r="B1085" s="1">
        <v>45259</v>
      </c>
      <c r="C1085" t="s">
        <v>29</v>
      </c>
      <c r="D1085" t="s">
        <v>30</v>
      </c>
      <c r="E1085">
        <v>49870.87</v>
      </c>
      <c r="F1085">
        <v>42</v>
      </c>
      <c r="G1085" t="s">
        <v>21</v>
      </c>
      <c r="H1085" s="6">
        <v>1092.8599999999999</v>
      </c>
      <c r="I1085">
        <v>1503.04</v>
      </c>
      <c r="J1085" t="s">
        <v>16</v>
      </c>
      <c r="K1085">
        <v>0.21</v>
      </c>
      <c r="L1085" s="4" t="s">
        <v>26</v>
      </c>
      <c r="M1085" t="s">
        <v>22</v>
      </c>
    </row>
    <row r="1086" spans="1:13" x14ac:dyDescent="0.3">
      <c r="A1086">
        <v>1079</v>
      </c>
      <c r="B1086" s="1">
        <v>45344</v>
      </c>
      <c r="C1086" t="s">
        <v>13</v>
      </c>
      <c r="D1086" t="s">
        <v>27</v>
      </c>
      <c r="E1086">
        <v>43039.79</v>
      </c>
      <c r="F1086">
        <v>9</v>
      </c>
      <c r="G1086" t="s">
        <v>21</v>
      </c>
      <c r="H1086" s="6">
        <v>4656.07</v>
      </c>
      <c r="I1086">
        <v>5831.95</v>
      </c>
      <c r="J1086" t="s">
        <v>25</v>
      </c>
      <c r="K1086">
        <v>0.18</v>
      </c>
      <c r="L1086" s="4" t="s">
        <v>17</v>
      </c>
      <c r="M1086" t="s">
        <v>18</v>
      </c>
    </row>
    <row r="1087" spans="1:13" x14ac:dyDescent="0.3">
      <c r="A1087">
        <v>1233</v>
      </c>
      <c r="B1087" s="1">
        <v>45149</v>
      </c>
      <c r="C1087" t="s">
        <v>32</v>
      </c>
      <c r="D1087" t="s">
        <v>14</v>
      </c>
      <c r="E1087">
        <v>17327.87</v>
      </c>
      <c r="F1087">
        <v>31</v>
      </c>
      <c r="G1087" t="s">
        <v>28</v>
      </c>
      <c r="H1087" s="6">
        <v>460.52</v>
      </c>
      <c r="I1087">
        <v>673.45</v>
      </c>
      <c r="J1087" t="s">
        <v>25</v>
      </c>
      <c r="K1087">
        <v>0.17</v>
      </c>
      <c r="L1087" s="4" t="s">
        <v>17</v>
      </c>
      <c r="M1087" t="s">
        <v>22</v>
      </c>
    </row>
    <row r="1088" spans="1:13" x14ac:dyDescent="0.3">
      <c r="A1088">
        <v>1029</v>
      </c>
      <c r="B1088" s="1">
        <v>45320</v>
      </c>
      <c r="C1088" t="s">
        <v>29</v>
      </c>
      <c r="D1088" t="s">
        <v>30</v>
      </c>
      <c r="E1088">
        <v>32340.17</v>
      </c>
      <c r="F1088">
        <v>8</v>
      </c>
      <c r="G1088" t="s">
        <v>21</v>
      </c>
      <c r="H1088" s="6">
        <v>3742.04</v>
      </c>
      <c r="I1088">
        <v>5182.72</v>
      </c>
      <c r="J1088" t="s">
        <v>25</v>
      </c>
      <c r="K1088">
        <v>0.22</v>
      </c>
      <c r="L1088" s="4" t="s">
        <v>31</v>
      </c>
      <c r="M1088" t="s">
        <v>18</v>
      </c>
    </row>
    <row r="1089" spans="1:13" x14ac:dyDescent="0.3">
      <c r="A1089">
        <v>1327</v>
      </c>
      <c r="B1089" s="1">
        <v>45354</v>
      </c>
      <c r="C1089" t="s">
        <v>23</v>
      </c>
      <c r="D1089" t="s">
        <v>14</v>
      </c>
      <c r="E1089">
        <v>36008.17</v>
      </c>
      <c r="F1089">
        <v>43</v>
      </c>
      <c r="G1089" t="s">
        <v>21</v>
      </c>
      <c r="H1089" s="6">
        <v>840.17</v>
      </c>
      <c r="I1089">
        <v>973.72</v>
      </c>
      <c r="J1089" t="s">
        <v>16</v>
      </c>
      <c r="K1089">
        <v>0.14000000000000001</v>
      </c>
      <c r="L1089" s="4" t="s">
        <v>26</v>
      </c>
      <c r="M1089" t="s">
        <v>18</v>
      </c>
    </row>
    <row r="1090" spans="1:13" x14ac:dyDescent="0.3">
      <c r="A1090">
        <v>1151</v>
      </c>
      <c r="B1090" s="1">
        <v>45052</v>
      </c>
      <c r="C1090" t="s">
        <v>13</v>
      </c>
      <c r="D1090" t="s">
        <v>14</v>
      </c>
      <c r="E1090">
        <v>49421.99</v>
      </c>
      <c r="F1090">
        <v>12</v>
      </c>
      <c r="G1090" t="s">
        <v>15</v>
      </c>
      <c r="H1090" s="6">
        <v>3816.45</v>
      </c>
      <c r="I1090">
        <v>4202.55</v>
      </c>
      <c r="J1090" t="s">
        <v>25</v>
      </c>
      <c r="K1090">
        <v>0.02</v>
      </c>
      <c r="L1090" s="4" t="s">
        <v>26</v>
      </c>
      <c r="M1090" t="s">
        <v>22</v>
      </c>
    </row>
    <row r="1091" spans="1:13" x14ac:dyDescent="0.3">
      <c r="A1091">
        <v>1415</v>
      </c>
      <c r="B1091" s="1">
        <v>45545</v>
      </c>
      <c r="C1091" t="s">
        <v>32</v>
      </c>
      <c r="D1091" t="s">
        <v>27</v>
      </c>
      <c r="E1091">
        <v>15967.14</v>
      </c>
      <c r="F1091">
        <v>19</v>
      </c>
      <c r="G1091" t="s">
        <v>28</v>
      </c>
      <c r="H1091" s="6">
        <v>870.72</v>
      </c>
      <c r="I1091">
        <v>1151.2</v>
      </c>
      <c r="J1091" t="s">
        <v>25</v>
      </c>
      <c r="K1091">
        <v>0.27</v>
      </c>
      <c r="L1091" s="4" t="s">
        <v>26</v>
      </c>
      <c r="M1091" t="s">
        <v>22</v>
      </c>
    </row>
    <row r="1092" spans="1:13" x14ac:dyDescent="0.3">
      <c r="A1092">
        <v>1331</v>
      </c>
      <c r="B1092" s="1">
        <v>45499</v>
      </c>
      <c r="C1092" t="s">
        <v>19</v>
      </c>
      <c r="D1092" t="s">
        <v>20</v>
      </c>
      <c r="E1092">
        <v>69424.399999999994</v>
      </c>
      <c r="F1092">
        <v>25</v>
      </c>
      <c r="G1092" t="s">
        <v>21</v>
      </c>
      <c r="H1092" s="6">
        <v>2316.69</v>
      </c>
      <c r="I1092">
        <v>2954.23</v>
      </c>
      <c r="J1092" t="s">
        <v>25</v>
      </c>
      <c r="K1092">
        <v>0.06</v>
      </c>
      <c r="L1092" s="4" t="s">
        <v>31</v>
      </c>
      <c r="M1092" t="s">
        <v>22</v>
      </c>
    </row>
    <row r="1093" spans="1:13" x14ac:dyDescent="0.3">
      <c r="A1093">
        <v>1234</v>
      </c>
      <c r="B1093" s="1">
        <v>44993</v>
      </c>
      <c r="C1093" t="s">
        <v>23</v>
      </c>
      <c r="D1093" t="s">
        <v>14</v>
      </c>
      <c r="E1093">
        <v>18526.39</v>
      </c>
      <c r="F1093">
        <v>45</v>
      </c>
      <c r="G1093" t="s">
        <v>28</v>
      </c>
      <c r="H1093" s="6">
        <v>454.96</v>
      </c>
      <c r="I1093">
        <v>548.92999999999995</v>
      </c>
      <c r="J1093" t="s">
        <v>16</v>
      </c>
      <c r="K1093">
        <v>0.25</v>
      </c>
      <c r="L1093" s="4" t="s">
        <v>26</v>
      </c>
      <c r="M1093" t="s">
        <v>22</v>
      </c>
    </row>
    <row r="1094" spans="1:13" x14ac:dyDescent="0.3">
      <c r="A1094">
        <v>1063</v>
      </c>
      <c r="B1094" s="1">
        <v>45449</v>
      </c>
      <c r="C1094" t="s">
        <v>29</v>
      </c>
      <c r="D1094" t="s">
        <v>14</v>
      </c>
      <c r="E1094">
        <v>10166.049999999999</v>
      </c>
      <c r="F1094">
        <v>2</v>
      </c>
      <c r="G1094" t="s">
        <v>15</v>
      </c>
      <c r="H1094" s="6">
        <v>3641.94</v>
      </c>
      <c r="I1094">
        <v>5186.76</v>
      </c>
      <c r="J1094" t="s">
        <v>16</v>
      </c>
      <c r="K1094">
        <v>0.02</v>
      </c>
      <c r="L1094" s="4" t="s">
        <v>26</v>
      </c>
      <c r="M1094" t="s">
        <v>18</v>
      </c>
    </row>
    <row r="1095" spans="1:13" x14ac:dyDescent="0.3">
      <c r="A1095">
        <v>1408</v>
      </c>
      <c r="B1095" s="1">
        <v>45411</v>
      </c>
      <c r="C1095" t="s">
        <v>29</v>
      </c>
      <c r="D1095" t="s">
        <v>14</v>
      </c>
      <c r="E1095">
        <v>103548.3</v>
      </c>
      <c r="F1095">
        <v>19</v>
      </c>
      <c r="G1095" t="s">
        <v>24</v>
      </c>
      <c r="H1095" s="6">
        <v>4339.9799999999996</v>
      </c>
      <c r="I1095">
        <v>5676.99</v>
      </c>
      <c r="J1095" t="s">
        <v>16</v>
      </c>
      <c r="K1095">
        <v>0.04</v>
      </c>
      <c r="L1095" s="4" t="s">
        <v>17</v>
      </c>
      <c r="M1095" t="s">
        <v>18</v>
      </c>
    </row>
    <row r="1096" spans="1:13" x14ac:dyDescent="0.3">
      <c r="A1096">
        <v>1256</v>
      </c>
      <c r="B1096" s="1">
        <v>45268</v>
      </c>
      <c r="C1096" t="s">
        <v>23</v>
      </c>
      <c r="D1096" t="s">
        <v>14</v>
      </c>
      <c r="E1096">
        <v>76369.91</v>
      </c>
      <c r="F1096">
        <v>49</v>
      </c>
      <c r="G1096" t="s">
        <v>24</v>
      </c>
      <c r="H1096" s="6">
        <v>1578.75</v>
      </c>
      <c r="I1096">
        <v>1924.16</v>
      </c>
      <c r="J1096" t="s">
        <v>25</v>
      </c>
      <c r="K1096">
        <v>0.19</v>
      </c>
      <c r="L1096" s="4" t="s">
        <v>26</v>
      </c>
      <c r="M1096" t="s">
        <v>18</v>
      </c>
    </row>
    <row r="1097" spans="1:13" x14ac:dyDescent="0.3">
      <c r="A1097">
        <v>1227</v>
      </c>
      <c r="B1097" s="1">
        <v>45630</v>
      </c>
      <c r="C1097" t="s">
        <v>29</v>
      </c>
      <c r="D1097" t="s">
        <v>27</v>
      </c>
      <c r="E1097">
        <v>22447.3</v>
      </c>
      <c r="F1097">
        <v>8</v>
      </c>
      <c r="G1097" t="s">
        <v>15</v>
      </c>
      <c r="H1097" s="6">
        <v>2625.21</v>
      </c>
      <c r="I1097">
        <v>3464.09</v>
      </c>
      <c r="J1097" t="s">
        <v>25</v>
      </c>
      <c r="K1097">
        <v>0.19</v>
      </c>
      <c r="L1097" s="4" t="s">
        <v>26</v>
      </c>
      <c r="M1097" t="s">
        <v>18</v>
      </c>
    </row>
    <row r="1098" spans="1:13" x14ac:dyDescent="0.3">
      <c r="A1098">
        <v>1408</v>
      </c>
      <c r="B1098" s="1">
        <v>44989</v>
      </c>
      <c r="C1098" t="s">
        <v>13</v>
      </c>
      <c r="D1098" t="s">
        <v>27</v>
      </c>
      <c r="E1098">
        <v>117497.78</v>
      </c>
      <c r="F1098">
        <v>31</v>
      </c>
      <c r="G1098" t="s">
        <v>28</v>
      </c>
      <c r="H1098" s="6">
        <v>3145.87</v>
      </c>
      <c r="I1098">
        <v>4211.3900000000003</v>
      </c>
      <c r="J1098" t="s">
        <v>25</v>
      </c>
      <c r="K1098">
        <v>0.1</v>
      </c>
      <c r="L1098" s="4" t="s">
        <v>26</v>
      </c>
      <c r="M1098" t="s">
        <v>22</v>
      </c>
    </row>
    <row r="1099" spans="1:13" x14ac:dyDescent="0.3">
      <c r="A1099">
        <v>1485</v>
      </c>
      <c r="B1099" s="1">
        <v>45290</v>
      </c>
      <c r="C1099" t="s">
        <v>32</v>
      </c>
      <c r="D1099" t="s">
        <v>20</v>
      </c>
      <c r="E1099">
        <v>6264.22</v>
      </c>
      <c r="F1099">
        <v>25</v>
      </c>
      <c r="G1099" t="s">
        <v>21</v>
      </c>
      <c r="H1099" s="6">
        <v>208.92</v>
      </c>
      <c r="I1099">
        <v>253.1</v>
      </c>
      <c r="J1099" t="s">
        <v>25</v>
      </c>
      <c r="K1099">
        <v>0.01</v>
      </c>
      <c r="L1099" s="4" t="s">
        <v>31</v>
      </c>
      <c r="M1099" t="s">
        <v>18</v>
      </c>
    </row>
    <row r="1100" spans="1:13" x14ac:dyDescent="0.3">
      <c r="A1100">
        <v>1159</v>
      </c>
      <c r="B1100" s="1">
        <v>45095</v>
      </c>
      <c r="C1100" t="s">
        <v>13</v>
      </c>
      <c r="D1100" t="s">
        <v>20</v>
      </c>
      <c r="E1100">
        <v>1641.72</v>
      </c>
      <c r="F1100">
        <v>15</v>
      </c>
      <c r="G1100" t="s">
        <v>24</v>
      </c>
      <c r="H1100" s="6">
        <v>118.25</v>
      </c>
      <c r="I1100">
        <v>136.81</v>
      </c>
      <c r="J1100" t="s">
        <v>25</v>
      </c>
      <c r="K1100">
        <v>0.2</v>
      </c>
      <c r="L1100" s="4" t="s">
        <v>26</v>
      </c>
      <c r="M1100" t="s">
        <v>22</v>
      </c>
    </row>
    <row r="1101" spans="1:13" x14ac:dyDescent="0.3">
      <c r="A1101">
        <v>1377</v>
      </c>
      <c r="B1101" s="1">
        <v>45364</v>
      </c>
      <c r="C1101" t="s">
        <v>29</v>
      </c>
      <c r="D1101" t="s">
        <v>27</v>
      </c>
      <c r="E1101">
        <v>69551.97</v>
      </c>
      <c r="F1101">
        <v>33</v>
      </c>
      <c r="G1101" t="s">
        <v>28</v>
      </c>
      <c r="H1101" s="6">
        <v>1881.84</v>
      </c>
      <c r="I1101">
        <v>2539.3200000000002</v>
      </c>
      <c r="J1101" t="s">
        <v>25</v>
      </c>
      <c r="K1101">
        <v>0.17</v>
      </c>
      <c r="L1101" s="4" t="s">
        <v>17</v>
      </c>
      <c r="M1101" t="s">
        <v>18</v>
      </c>
    </row>
    <row r="1102" spans="1:13" x14ac:dyDescent="0.3">
      <c r="A1102">
        <v>1080</v>
      </c>
      <c r="B1102" s="1">
        <v>45149</v>
      </c>
      <c r="C1102" t="s">
        <v>19</v>
      </c>
      <c r="D1102" t="s">
        <v>30</v>
      </c>
      <c r="E1102">
        <v>70729.33</v>
      </c>
      <c r="F1102">
        <v>15</v>
      </c>
      <c r="G1102" t="s">
        <v>21</v>
      </c>
      <c r="H1102" s="6">
        <v>4178.7299999999996</v>
      </c>
      <c r="I1102">
        <v>5968.72</v>
      </c>
      <c r="J1102" t="s">
        <v>16</v>
      </c>
      <c r="K1102">
        <v>0.21</v>
      </c>
      <c r="L1102" s="4" t="s">
        <v>17</v>
      </c>
      <c r="M1102" t="s">
        <v>18</v>
      </c>
    </row>
    <row r="1103" spans="1:13" x14ac:dyDescent="0.3">
      <c r="A1103">
        <v>1141</v>
      </c>
      <c r="B1103" s="1">
        <v>45047</v>
      </c>
      <c r="C1103" t="s">
        <v>32</v>
      </c>
      <c r="D1103" t="s">
        <v>30</v>
      </c>
      <c r="E1103">
        <v>74561.02</v>
      </c>
      <c r="F1103">
        <v>29</v>
      </c>
      <c r="G1103" t="s">
        <v>28</v>
      </c>
      <c r="H1103" s="6">
        <v>2308.38</v>
      </c>
      <c r="I1103">
        <v>2921.67</v>
      </c>
      <c r="J1103" t="s">
        <v>25</v>
      </c>
      <c r="K1103">
        <v>0.12</v>
      </c>
      <c r="L1103" s="4" t="s">
        <v>31</v>
      </c>
      <c r="M1103" t="s">
        <v>18</v>
      </c>
    </row>
    <row r="1104" spans="1:13" x14ac:dyDescent="0.3">
      <c r="A1104">
        <v>1264</v>
      </c>
      <c r="B1104" s="1">
        <v>44998</v>
      </c>
      <c r="C1104" t="s">
        <v>32</v>
      </c>
      <c r="D1104" t="s">
        <v>27</v>
      </c>
      <c r="E1104">
        <v>107798.94</v>
      </c>
      <c r="F1104">
        <v>37</v>
      </c>
      <c r="G1104" t="s">
        <v>28</v>
      </c>
      <c r="H1104" s="6">
        <v>3693.38</v>
      </c>
      <c r="I1104">
        <v>4103.5</v>
      </c>
      <c r="J1104" t="s">
        <v>16</v>
      </c>
      <c r="K1104">
        <v>0.28999999999999998</v>
      </c>
      <c r="L1104" s="4" t="s">
        <v>31</v>
      </c>
      <c r="M1104" t="s">
        <v>22</v>
      </c>
    </row>
    <row r="1105" spans="1:13" x14ac:dyDescent="0.3">
      <c r="A1105">
        <v>1217</v>
      </c>
      <c r="B1105" s="1">
        <v>45023</v>
      </c>
      <c r="C1105" t="s">
        <v>23</v>
      </c>
      <c r="D1105" t="s">
        <v>14</v>
      </c>
      <c r="E1105">
        <v>85146.39</v>
      </c>
      <c r="F1105">
        <v>50</v>
      </c>
      <c r="G1105" t="s">
        <v>15</v>
      </c>
      <c r="H1105" s="6">
        <v>2122.1799999999998</v>
      </c>
      <c r="I1105">
        <v>2398.4899999999998</v>
      </c>
      <c r="J1105" t="s">
        <v>25</v>
      </c>
      <c r="K1105">
        <v>0.28999999999999998</v>
      </c>
      <c r="L1105" s="4" t="s">
        <v>31</v>
      </c>
      <c r="M1105" t="s">
        <v>22</v>
      </c>
    </row>
    <row r="1106" spans="1:13" x14ac:dyDescent="0.3">
      <c r="A1106">
        <v>1462</v>
      </c>
      <c r="B1106" s="1">
        <v>45526</v>
      </c>
      <c r="C1106" t="s">
        <v>23</v>
      </c>
      <c r="D1106" t="s">
        <v>14</v>
      </c>
      <c r="E1106">
        <v>21469.41</v>
      </c>
      <c r="F1106">
        <v>10</v>
      </c>
      <c r="G1106" t="s">
        <v>28</v>
      </c>
      <c r="H1106" s="6">
        <v>1678.01</v>
      </c>
      <c r="I1106">
        <v>2283.98</v>
      </c>
      <c r="J1106" t="s">
        <v>16</v>
      </c>
      <c r="K1106">
        <v>0.06</v>
      </c>
      <c r="L1106" s="4" t="s">
        <v>31</v>
      </c>
      <c r="M1106" t="s">
        <v>22</v>
      </c>
    </row>
    <row r="1107" spans="1:13" x14ac:dyDescent="0.3">
      <c r="A1107">
        <v>1022</v>
      </c>
      <c r="B1107" s="1">
        <v>45329</v>
      </c>
      <c r="C1107" t="s">
        <v>19</v>
      </c>
      <c r="D1107" t="s">
        <v>30</v>
      </c>
      <c r="E1107">
        <v>66556.42</v>
      </c>
      <c r="F1107">
        <v>38</v>
      </c>
      <c r="G1107" t="s">
        <v>24</v>
      </c>
      <c r="H1107" s="6">
        <v>2054.56</v>
      </c>
      <c r="I1107">
        <v>2466.88</v>
      </c>
      <c r="J1107" t="s">
        <v>16</v>
      </c>
      <c r="K1107">
        <v>0.28999999999999998</v>
      </c>
      <c r="L1107" s="4" t="s">
        <v>31</v>
      </c>
      <c r="M1107" t="s">
        <v>18</v>
      </c>
    </row>
    <row r="1108" spans="1:13" x14ac:dyDescent="0.3">
      <c r="A1108">
        <v>1351</v>
      </c>
      <c r="B1108" s="1">
        <v>45370</v>
      </c>
      <c r="C1108" t="s">
        <v>32</v>
      </c>
      <c r="D1108" t="s">
        <v>14</v>
      </c>
      <c r="E1108">
        <v>17436.52</v>
      </c>
      <c r="F1108">
        <v>20</v>
      </c>
      <c r="G1108" t="s">
        <v>24</v>
      </c>
      <c r="H1108" s="6">
        <v>675.59</v>
      </c>
      <c r="I1108">
        <v>979.58</v>
      </c>
      <c r="J1108" t="s">
        <v>25</v>
      </c>
      <c r="K1108">
        <v>0.11</v>
      </c>
      <c r="L1108" s="4" t="s">
        <v>17</v>
      </c>
      <c r="M1108" t="s">
        <v>22</v>
      </c>
    </row>
    <row r="1109" spans="1:13" x14ac:dyDescent="0.3">
      <c r="A1109">
        <v>1037</v>
      </c>
      <c r="B1109" s="1">
        <v>45551</v>
      </c>
      <c r="C1109" t="s">
        <v>19</v>
      </c>
      <c r="D1109" t="s">
        <v>20</v>
      </c>
      <c r="E1109">
        <v>206010.67</v>
      </c>
      <c r="F1109">
        <v>41</v>
      </c>
      <c r="G1109" t="s">
        <v>15</v>
      </c>
      <c r="H1109" s="6">
        <v>4615.4799999999996</v>
      </c>
      <c r="I1109">
        <v>5402.85</v>
      </c>
      <c r="J1109" t="s">
        <v>25</v>
      </c>
      <c r="K1109">
        <v>7.0000000000000007E-2</v>
      </c>
      <c r="L1109" s="4" t="s">
        <v>31</v>
      </c>
      <c r="M1109" t="s">
        <v>22</v>
      </c>
    </row>
    <row r="1110" spans="1:13" x14ac:dyDescent="0.3">
      <c r="A1110">
        <v>1023</v>
      </c>
      <c r="B1110" s="1">
        <v>45528</v>
      </c>
      <c r="C1110" t="s">
        <v>23</v>
      </c>
      <c r="D1110" t="s">
        <v>27</v>
      </c>
      <c r="E1110">
        <v>62799.94</v>
      </c>
      <c r="F1110">
        <v>48</v>
      </c>
      <c r="G1110" t="s">
        <v>21</v>
      </c>
      <c r="H1110" s="6">
        <v>1145.6199999999999</v>
      </c>
      <c r="I1110">
        <v>1503.83</v>
      </c>
      <c r="J1110" t="s">
        <v>25</v>
      </c>
      <c r="K1110">
        <v>0.13</v>
      </c>
      <c r="L1110" s="4" t="s">
        <v>26</v>
      </c>
      <c r="M1110" t="s">
        <v>22</v>
      </c>
    </row>
    <row r="1111" spans="1:13" x14ac:dyDescent="0.3">
      <c r="A1111">
        <v>1340</v>
      </c>
      <c r="B1111" s="1">
        <v>45622</v>
      </c>
      <c r="C1111" t="s">
        <v>23</v>
      </c>
      <c r="D1111" t="s">
        <v>20</v>
      </c>
      <c r="E1111">
        <v>6535.15</v>
      </c>
      <c r="F1111">
        <v>39</v>
      </c>
      <c r="G1111" t="s">
        <v>15</v>
      </c>
      <c r="H1111" s="6">
        <v>133.46</v>
      </c>
      <c r="I1111">
        <v>174.55</v>
      </c>
      <c r="J1111" t="s">
        <v>25</v>
      </c>
      <c r="K1111">
        <v>0.04</v>
      </c>
      <c r="L1111" s="4" t="s">
        <v>26</v>
      </c>
      <c r="M1111" t="s">
        <v>22</v>
      </c>
    </row>
    <row r="1112" spans="1:13" x14ac:dyDescent="0.3">
      <c r="A1112">
        <v>1102</v>
      </c>
      <c r="B1112" s="1">
        <v>45643</v>
      </c>
      <c r="C1112" t="s">
        <v>32</v>
      </c>
      <c r="D1112" t="s">
        <v>14</v>
      </c>
      <c r="E1112">
        <v>172559.04</v>
      </c>
      <c r="F1112">
        <v>41</v>
      </c>
      <c r="G1112" t="s">
        <v>15</v>
      </c>
      <c r="H1112" s="6">
        <v>3515.19</v>
      </c>
      <c r="I1112">
        <v>4294.6499999999996</v>
      </c>
      <c r="J1112" t="s">
        <v>16</v>
      </c>
      <c r="K1112">
        <v>0.02</v>
      </c>
      <c r="L1112" s="4" t="s">
        <v>26</v>
      </c>
      <c r="M1112" t="s">
        <v>18</v>
      </c>
    </row>
    <row r="1113" spans="1:13" x14ac:dyDescent="0.3">
      <c r="A1113">
        <v>1316</v>
      </c>
      <c r="B1113" s="1">
        <v>45178</v>
      </c>
      <c r="C1113" t="s">
        <v>13</v>
      </c>
      <c r="D1113" t="s">
        <v>14</v>
      </c>
      <c r="E1113">
        <v>66864.740000000005</v>
      </c>
      <c r="F1113">
        <v>41</v>
      </c>
      <c r="G1113" t="s">
        <v>15</v>
      </c>
      <c r="H1113" s="6">
        <v>1413.85</v>
      </c>
      <c r="I1113">
        <v>1772.66</v>
      </c>
      <c r="J1113" t="s">
        <v>25</v>
      </c>
      <c r="K1113">
        <v>0.08</v>
      </c>
      <c r="L1113" s="4" t="s">
        <v>17</v>
      </c>
      <c r="M1113" t="s">
        <v>18</v>
      </c>
    </row>
    <row r="1114" spans="1:13" x14ac:dyDescent="0.3">
      <c r="A1114">
        <v>1413</v>
      </c>
      <c r="B1114" s="1">
        <v>45421</v>
      </c>
      <c r="C1114" t="s">
        <v>29</v>
      </c>
      <c r="D1114" t="s">
        <v>14</v>
      </c>
      <c r="E1114">
        <v>67726.259999999995</v>
      </c>
      <c r="F1114">
        <v>19</v>
      </c>
      <c r="G1114" t="s">
        <v>15</v>
      </c>
      <c r="H1114" s="6">
        <v>3491.85</v>
      </c>
      <c r="I1114">
        <v>3874.5</v>
      </c>
      <c r="J1114" t="s">
        <v>16</v>
      </c>
      <c r="K1114">
        <v>0.08</v>
      </c>
      <c r="L1114" s="4" t="s">
        <v>26</v>
      </c>
      <c r="M1114" t="s">
        <v>22</v>
      </c>
    </row>
    <row r="1115" spans="1:13" x14ac:dyDescent="0.3">
      <c r="A1115">
        <v>1371</v>
      </c>
      <c r="B1115" s="1">
        <v>45416</v>
      </c>
      <c r="C1115" t="s">
        <v>23</v>
      </c>
      <c r="D1115" t="s">
        <v>27</v>
      </c>
      <c r="E1115">
        <v>132050.38</v>
      </c>
      <c r="F1115">
        <v>41</v>
      </c>
      <c r="G1115" t="s">
        <v>24</v>
      </c>
      <c r="H1115" s="6">
        <v>2593.41</v>
      </c>
      <c r="I1115">
        <v>3618.81</v>
      </c>
      <c r="J1115" t="s">
        <v>25</v>
      </c>
      <c r="K1115">
        <v>0.11</v>
      </c>
      <c r="L1115" s="4" t="s">
        <v>31</v>
      </c>
      <c r="M1115" t="s">
        <v>22</v>
      </c>
    </row>
    <row r="1116" spans="1:13" x14ac:dyDescent="0.3">
      <c r="A1116">
        <v>1122</v>
      </c>
      <c r="B1116" s="1">
        <v>45252</v>
      </c>
      <c r="C1116" t="s">
        <v>23</v>
      </c>
      <c r="D1116" t="s">
        <v>20</v>
      </c>
      <c r="E1116">
        <v>111071.5</v>
      </c>
      <c r="F1116">
        <v>37</v>
      </c>
      <c r="G1116" t="s">
        <v>24</v>
      </c>
      <c r="H1116" s="6">
        <v>2465.02</v>
      </c>
      <c r="I1116">
        <v>3262.97</v>
      </c>
      <c r="J1116" t="s">
        <v>16</v>
      </c>
      <c r="K1116">
        <v>0.08</v>
      </c>
      <c r="L1116" s="4" t="s">
        <v>26</v>
      </c>
      <c r="M1116" t="s">
        <v>18</v>
      </c>
    </row>
    <row r="1117" spans="1:13" x14ac:dyDescent="0.3">
      <c r="A1117">
        <v>1268</v>
      </c>
      <c r="B1117" s="1">
        <v>45641</v>
      </c>
      <c r="C1117" t="s">
        <v>13</v>
      </c>
      <c r="D1117" t="s">
        <v>30</v>
      </c>
      <c r="E1117">
        <v>124930.36</v>
      </c>
      <c r="F1117">
        <v>37</v>
      </c>
      <c r="G1117" t="s">
        <v>21</v>
      </c>
      <c r="H1117" s="6">
        <v>3243.73</v>
      </c>
      <c r="I1117">
        <v>3881.03</v>
      </c>
      <c r="J1117" t="s">
        <v>25</v>
      </c>
      <c r="K1117">
        <v>0.13</v>
      </c>
      <c r="L1117" s="4" t="s">
        <v>26</v>
      </c>
      <c r="M1117" t="s">
        <v>22</v>
      </c>
    </row>
    <row r="1118" spans="1:13" x14ac:dyDescent="0.3">
      <c r="A1118">
        <v>1192</v>
      </c>
      <c r="B1118" s="1">
        <v>45259</v>
      </c>
      <c r="C1118" t="s">
        <v>13</v>
      </c>
      <c r="D1118" t="s">
        <v>30</v>
      </c>
      <c r="E1118">
        <v>260836.71</v>
      </c>
      <c r="F1118">
        <v>50</v>
      </c>
      <c r="G1118" t="s">
        <v>28</v>
      </c>
      <c r="H1118" s="6">
        <v>4538.91</v>
      </c>
      <c r="I1118">
        <v>6065.97</v>
      </c>
      <c r="J1118" t="s">
        <v>16</v>
      </c>
      <c r="K1118">
        <v>0.14000000000000001</v>
      </c>
      <c r="L1118" s="4" t="s">
        <v>26</v>
      </c>
      <c r="M1118" t="s">
        <v>18</v>
      </c>
    </row>
    <row r="1119" spans="1:13" x14ac:dyDescent="0.3">
      <c r="A1119">
        <v>1074</v>
      </c>
      <c r="B1119" s="1">
        <v>45624</v>
      </c>
      <c r="C1119" t="s">
        <v>19</v>
      </c>
      <c r="D1119" t="s">
        <v>30</v>
      </c>
      <c r="E1119">
        <v>26959.56</v>
      </c>
      <c r="F1119">
        <v>28</v>
      </c>
      <c r="G1119" t="s">
        <v>28</v>
      </c>
      <c r="H1119" s="6">
        <v>816.52</v>
      </c>
      <c r="I1119">
        <v>992.62</v>
      </c>
      <c r="J1119" t="s">
        <v>25</v>
      </c>
      <c r="K1119">
        <v>0.03</v>
      </c>
      <c r="L1119" s="4" t="s">
        <v>31</v>
      </c>
      <c r="M1119" t="s">
        <v>18</v>
      </c>
    </row>
    <row r="1120" spans="1:13" x14ac:dyDescent="0.3">
      <c r="A1120">
        <v>1433</v>
      </c>
      <c r="B1120" s="1">
        <v>45542</v>
      </c>
      <c r="C1120" t="s">
        <v>19</v>
      </c>
      <c r="D1120" t="s">
        <v>30</v>
      </c>
      <c r="E1120">
        <v>96676.65</v>
      </c>
      <c r="F1120">
        <v>19</v>
      </c>
      <c r="G1120" t="s">
        <v>15</v>
      </c>
      <c r="H1120" s="6">
        <v>4641.8999999999996</v>
      </c>
      <c r="I1120">
        <v>5986.17</v>
      </c>
      <c r="J1120" t="s">
        <v>25</v>
      </c>
      <c r="K1120">
        <v>0.15</v>
      </c>
      <c r="L1120" s="4" t="s">
        <v>31</v>
      </c>
      <c r="M1120" t="s">
        <v>18</v>
      </c>
    </row>
    <row r="1121" spans="1:13" x14ac:dyDescent="0.3">
      <c r="A1121">
        <v>1045</v>
      </c>
      <c r="B1121" s="1">
        <v>45063</v>
      </c>
      <c r="C1121" t="s">
        <v>29</v>
      </c>
      <c r="D1121" t="s">
        <v>27</v>
      </c>
      <c r="E1121">
        <v>116813.62</v>
      </c>
      <c r="F1121">
        <v>37</v>
      </c>
      <c r="G1121" t="s">
        <v>24</v>
      </c>
      <c r="H1121" s="6">
        <v>3530.83</v>
      </c>
      <c r="I1121">
        <v>4209.5</v>
      </c>
      <c r="J1121" t="s">
        <v>16</v>
      </c>
      <c r="K1121">
        <v>0.25</v>
      </c>
      <c r="L1121" s="4" t="s">
        <v>26</v>
      </c>
      <c r="M1121" t="s">
        <v>22</v>
      </c>
    </row>
    <row r="1122" spans="1:13" x14ac:dyDescent="0.3">
      <c r="A1122">
        <v>1379</v>
      </c>
      <c r="B1122" s="1">
        <v>45506</v>
      </c>
      <c r="C1122" t="s">
        <v>29</v>
      </c>
      <c r="D1122" t="s">
        <v>20</v>
      </c>
      <c r="E1122">
        <v>7843.59</v>
      </c>
      <c r="F1122">
        <v>23</v>
      </c>
      <c r="G1122" t="s">
        <v>15</v>
      </c>
      <c r="H1122" s="6">
        <v>289.3</v>
      </c>
      <c r="I1122">
        <v>370.68</v>
      </c>
      <c r="J1122" t="s">
        <v>25</v>
      </c>
      <c r="K1122">
        <v>0.08</v>
      </c>
      <c r="L1122" s="4" t="s">
        <v>26</v>
      </c>
      <c r="M1122" t="s">
        <v>22</v>
      </c>
    </row>
    <row r="1123" spans="1:13" x14ac:dyDescent="0.3">
      <c r="A1123">
        <v>1479</v>
      </c>
      <c r="B1123" s="1">
        <v>45364</v>
      </c>
      <c r="C1123" t="s">
        <v>32</v>
      </c>
      <c r="D1123" t="s">
        <v>20</v>
      </c>
      <c r="E1123">
        <v>23754.68</v>
      </c>
      <c r="F1123">
        <v>29</v>
      </c>
      <c r="G1123" t="s">
        <v>28</v>
      </c>
      <c r="H1123" s="6">
        <v>748.38</v>
      </c>
      <c r="I1123">
        <v>986.9</v>
      </c>
      <c r="J1123" t="s">
        <v>16</v>
      </c>
      <c r="K1123">
        <v>0.17</v>
      </c>
      <c r="L1123" s="4" t="s">
        <v>17</v>
      </c>
      <c r="M1123" t="s">
        <v>22</v>
      </c>
    </row>
    <row r="1124" spans="1:13" x14ac:dyDescent="0.3">
      <c r="A1124">
        <v>1446</v>
      </c>
      <c r="B1124" s="1">
        <v>45295</v>
      </c>
      <c r="C1124" t="s">
        <v>19</v>
      </c>
      <c r="D1124" t="s">
        <v>14</v>
      </c>
      <c r="E1124">
        <v>93107.520000000004</v>
      </c>
      <c r="F1124">
        <v>26</v>
      </c>
      <c r="G1124" t="s">
        <v>24</v>
      </c>
      <c r="H1124" s="6">
        <v>2916.72</v>
      </c>
      <c r="I1124">
        <v>4213.01</v>
      </c>
      <c r="J1124" t="s">
        <v>25</v>
      </c>
      <c r="K1124">
        <v>0.15</v>
      </c>
      <c r="L1124" s="4" t="s">
        <v>26</v>
      </c>
      <c r="M1124" t="s">
        <v>22</v>
      </c>
    </row>
    <row r="1125" spans="1:13" x14ac:dyDescent="0.3">
      <c r="A1125">
        <v>1366</v>
      </c>
      <c r="B1125" s="1">
        <v>45362</v>
      </c>
      <c r="C1125" t="s">
        <v>23</v>
      </c>
      <c r="D1125" t="s">
        <v>20</v>
      </c>
      <c r="E1125">
        <v>52055.34</v>
      </c>
      <c r="F1125">
        <v>45</v>
      </c>
      <c r="G1125" t="s">
        <v>21</v>
      </c>
      <c r="H1125" s="6">
        <v>958.91</v>
      </c>
      <c r="I1125">
        <v>1168.47</v>
      </c>
      <c r="J1125" t="s">
        <v>16</v>
      </c>
      <c r="K1125">
        <v>0.01</v>
      </c>
      <c r="L1125" s="4" t="s">
        <v>17</v>
      </c>
      <c r="M1125" t="s">
        <v>22</v>
      </c>
    </row>
    <row r="1126" spans="1:13" x14ac:dyDescent="0.3">
      <c r="A1126">
        <v>1400</v>
      </c>
      <c r="B1126" s="1">
        <v>45070</v>
      </c>
      <c r="C1126" t="s">
        <v>19</v>
      </c>
      <c r="D1126" t="s">
        <v>30</v>
      </c>
      <c r="E1126">
        <v>32000.9</v>
      </c>
      <c r="F1126">
        <v>17</v>
      </c>
      <c r="G1126" t="s">
        <v>21</v>
      </c>
      <c r="H1126" s="6">
        <v>1714.09</v>
      </c>
      <c r="I1126">
        <v>1981.48</v>
      </c>
      <c r="J1126" t="s">
        <v>16</v>
      </c>
      <c r="K1126">
        <v>0.05</v>
      </c>
      <c r="L1126" s="4" t="s">
        <v>17</v>
      </c>
      <c r="M1126" t="s">
        <v>18</v>
      </c>
    </row>
    <row r="1127" spans="1:13" x14ac:dyDescent="0.3">
      <c r="A1127">
        <v>1484</v>
      </c>
      <c r="B1127" s="1">
        <v>44960</v>
      </c>
      <c r="C1127" t="s">
        <v>23</v>
      </c>
      <c r="D1127" t="s">
        <v>27</v>
      </c>
      <c r="E1127">
        <v>202812.24</v>
      </c>
      <c r="F1127">
        <v>41</v>
      </c>
      <c r="G1127" t="s">
        <v>24</v>
      </c>
      <c r="H1127" s="6">
        <v>3546.22</v>
      </c>
      <c r="I1127">
        <v>5152.75</v>
      </c>
      <c r="J1127" t="s">
        <v>25</v>
      </c>
      <c r="K1127">
        <v>0.04</v>
      </c>
      <c r="L1127" s="4" t="s">
        <v>26</v>
      </c>
      <c r="M1127" t="s">
        <v>18</v>
      </c>
    </row>
    <row r="1128" spans="1:13" x14ac:dyDescent="0.3">
      <c r="A1128">
        <v>1474</v>
      </c>
      <c r="B1128" s="1">
        <v>45577</v>
      </c>
      <c r="C1128" t="s">
        <v>13</v>
      </c>
      <c r="D1128" t="s">
        <v>27</v>
      </c>
      <c r="E1128">
        <v>6005.64</v>
      </c>
      <c r="F1128">
        <v>4</v>
      </c>
      <c r="G1128" t="s">
        <v>21</v>
      </c>
      <c r="H1128" s="6">
        <v>1406.76</v>
      </c>
      <c r="I1128">
        <v>1725.76</v>
      </c>
      <c r="J1128" t="s">
        <v>25</v>
      </c>
      <c r="K1128">
        <v>0.13</v>
      </c>
      <c r="L1128" s="4" t="s">
        <v>31</v>
      </c>
      <c r="M1128" t="s">
        <v>18</v>
      </c>
    </row>
    <row r="1129" spans="1:13" x14ac:dyDescent="0.3">
      <c r="A1129">
        <v>1486</v>
      </c>
      <c r="B1129" s="1">
        <v>45189</v>
      </c>
      <c r="C1129" t="s">
        <v>19</v>
      </c>
      <c r="D1129" t="s">
        <v>30</v>
      </c>
      <c r="E1129">
        <v>4121.54</v>
      </c>
      <c r="F1129">
        <v>3</v>
      </c>
      <c r="G1129" t="s">
        <v>24</v>
      </c>
      <c r="H1129" s="6">
        <v>1128.3699999999999</v>
      </c>
      <c r="I1129">
        <v>1635.53</v>
      </c>
      <c r="J1129" t="s">
        <v>25</v>
      </c>
      <c r="K1129">
        <v>0.16</v>
      </c>
      <c r="L1129" s="4" t="s">
        <v>31</v>
      </c>
      <c r="M1129" t="s">
        <v>22</v>
      </c>
    </row>
    <row r="1130" spans="1:13" x14ac:dyDescent="0.3">
      <c r="A1130">
        <v>1394</v>
      </c>
      <c r="B1130" s="1">
        <v>45080</v>
      </c>
      <c r="C1130" t="s">
        <v>13</v>
      </c>
      <c r="D1130" t="s">
        <v>27</v>
      </c>
      <c r="E1130">
        <v>136992.64000000001</v>
      </c>
      <c r="F1130">
        <v>45</v>
      </c>
      <c r="G1130" t="s">
        <v>24</v>
      </c>
      <c r="H1130" s="6">
        <v>2393.0700000000002</v>
      </c>
      <c r="I1130">
        <v>3459.41</v>
      </c>
      <c r="J1130" t="s">
        <v>16</v>
      </c>
      <c r="K1130">
        <v>0.12</v>
      </c>
      <c r="L1130" s="4" t="s">
        <v>26</v>
      </c>
      <c r="M1130" t="s">
        <v>18</v>
      </c>
    </row>
    <row r="1131" spans="1:13" x14ac:dyDescent="0.3">
      <c r="A1131">
        <v>1459</v>
      </c>
      <c r="B1131" s="1">
        <v>44933</v>
      </c>
      <c r="C1131" t="s">
        <v>29</v>
      </c>
      <c r="D1131" t="s">
        <v>14</v>
      </c>
      <c r="E1131">
        <v>3589.76</v>
      </c>
      <c r="F1131">
        <v>8</v>
      </c>
      <c r="G1131" t="s">
        <v>21</v>
      </c>
      <c r="H1131" s="6">
        <v>448.01</v>
      </c>
      <c r="I1131">
        <v>560.9</v>
      </c>
      <c r="J1131" t="s">
        <v>16</v>
      </c>
      <c r="K1131">
        <v>0.2</v>
      </c>
      <c r="L1131" s="4" t="s">
        <v>26</v>
      </c>
      <c r="M1131" t="s">
        <v>18</v>
      </c>
    </row>
    <row r="1132" spans="1:13" x14ac:dyDescent="0.3">
      <c r="A1132">
        <v>1176</v>
      </c>
      <c r="B1132" s="1">
        <v>45572</v>
      </c>
      <c r="C1132" t="s">
        <v>29</v>
      </c>
      <c r="D1132" t="s">
        <v>20</v>
      </c>
      <c r="E1132">
        <v>1670.42</v>
      </c>
      <c r="F1132">
        <v>2</v>
      </c>
      <c r="G1132" t="s">
        <v>15</v>
      </c>
      <c r="H1132" s="6">
        <v>611.32000000000005</v>
      </c>
      <c r="I1132">
        <v>879.17</v>
      </c>
      <c r="J1132" t="s">
        <v>25</v>
      </c>
      <c r="K1132">
        <v>0.05</v>
      </c>
      <c r="L1132" s="4" t="s">
        <v>26</v>
      </c>
      <c r="M1132" t="s">
        <v>18</v>
      </c>
    </row>
    <row r="1133" spans="1:13" x14ac:dyDescent="0.3">
      <c r="A1133">
        <v>1102</v>
      </c>
      <c r="B1133" s="1">
        <v>44951</v>
      </c>
      <c r="C1133" t="s">
        <v>32</v>
      </c>
      <c r="D1133" t="s">
        <v>27</v>
      </c>
      <c r="E1133">
        <v>40149.79</v>
      </c>
      <c r="F1133">
        <v>7</v>
      </c>
      <c r="G1133" t="s">
        <v>24</v>
      </c>
      <c r="H1133" s="6">
        <v>4569.7700000000004</v>
      </c>
      <c r="I1133">
        <v>5793.62</v>
      </c>
      <c r="J1133" t="s">
        <v>25</v>
      </c>
      <c r="K1133">
        <v>0.01</v>
      </c>
      <c r="L1133" s="4" t="s">
        <v>26</v>
      </c>
      <c r="M1133" t="s">
        <v>22</v>
      </c>
    </row>
    <row r="1134" spans="1:13" x14ac:dyDescent="0.3">
      <c r="A1134">
        <v>1246</v>
      </c>
      <c r="B1134" s="1">
        <v>45234</v>
      </c>
      <c r="C1134" t="s">
        <v>19</v>
      </c>
      <c r="D1134" t="s">
        <v>30</v>
      </c>
      <c r="E1134">
        <v>8163.27</v>
      </c>
      <c r="F1134">
        <v>12</v>
      </c>
      <c r="G1134" t="s">
        <v>24</v>
      </c>
      <c r="H1134" s="6">
        <v>726.75</v>
      </c>
      <c r="I1134">
        <v>931.88</v>
      </c>
      <c r="J1134" t="s">
        <v>25</v>
      </c>
      <c r="K1134">
        <v>0.27</v>
      </c>
      <c r="L1134" s="4" t="s">
        <v>17</v>
      </c>
      <c r="M1134" t="s">
        <v>18</v>
      </c>
    </row>
    <row r="1135" spans="1:13" x14ac:dyDescent="0.3">
      <c r="A1135">
        <v>1267</v>
      </c>
      <c r="B1135" s="1">
        <v>45195</v>
      </c>
      <c r="C1135" t="s">
        <v>13</v>
      </c>
      <c r="D1135" t="s">
        <v>27</v>
      </c>
      <c r="E1135">
        <v>106184</v>
      </c>
      <c r="F1135">
        <v>27</v>
      </c>
      <c r="G1135" t="s">
        <v>15</v>
      </c>
      <c r="H1135" s="6">
        <v>4807.0600000000004</v>
      </c>
      <c r="I1135">
        <v>5462.14</v>
      </c>
      <c r="J1135" t="s">
        <v>16</v>
      </c>
      <c r="K1135">
        <v>0.28000000000000003</v>
      </c>
      <c r="L1135" s="4" t="s">
        <v>17</v>
      </c>
      <c r="M1135" t="s">
        <v>18</v>
      </c>
    </row>
    <row r="1136" spans="1:13" x14ac:dyDescent="0.3">
      <c r="A1136">
        <v>1375</v>
      </c>
      <c r="B1136" s="1">
        <v>44940</v>
      </c>
      <c r="C1136" t="s">
        <v>23</v>
      </c>
      <c r="D1136" t="s">
        <v>30</v>
      </c>
      <c r="E1136">
        <v>12228.88</v>
      </c>
      <c r="F1136">
        <v>5</v>
      </c>
      <c r="G1136" t="s">
        <v>15</v>
      </c>
      <c r="H1136" s="6">
        <v>2612.34</v>
      </c>
      <c r="I1136">
        <v>3135.61</v>
      </c>
      <c r="J1136" t="s">
        <v>16</v>
      </c>
      <c r="K1136">
        <v>0.22</v>
      </c>
      <c r="L1136" s="4" t="s">
        <v>17</v>
      </c>
      <c r="M1136" t="s">
        <v>18</v>
      </c>
    </row>
    <row r="1137" spans="1:13" x14ac:dyDescent="0.3">
      <c r="A1137">
        <v>1185</v>
      </c>
      <c r="B1137" s="1">
        <v>45249</v>
      </c>
      <c r="C1137" t="s">
        <v>29</v>
      </c>
      <c r="D1137" t="s">
        <v>20</v>
      </c>
      <c r="E1137">
        <v>78055.53</v>
      </c>
      <c r="F1137">
        <v>20</v>
      </c>
      <c r="G1137" t="s">
        <v>24</v>
      </c>
      <c r="H1137" s="6">
        <v>3041.77</v>
      </c>
      <c r="I1137">
        <v>4151.8900000000003</v>
      </c>
      <c r="J1137" t="s">
        <v>16</v>
      </c>
      <c r="K1137">
        <v>0.06</v>
      </c>
      <c r="L1137" s="4" t="s">
        <v>26</v>
      </c>
      <c r="M1137" t="s">
        <v>22</v>
      </c>
    </row>
    <row r="1138" spans="1:13" x14ac:dyDescent="0.3">
      <c r="A1138">
        <v>1407</v>
      </c>
      <c r="B1138" s="1">
        <v>44930</v>
      </c>
      <c r="C1138" t="s">
        <v>29</v>
      </c>
      <c r="D1138" t="s">
        <v>27</v>
      </c>
      <c r="E1138">
        <v>1700.17</v>
      </c>
      <c r="F1138">
        <v>3</v>
      </c>
      <c r="G1138" t="s">
        <v>28</v>
      </c>
      <c r="H1138" s="6">
        <v>629.08000000000004</v>
      </c>
      <c r="I1138">
        <v>755.63</v>
      </c>
      <c r="J1138" t="s">
        <v>16</v>
      </c>
      <c r="K1138">
        <v>0.25</v>
      </c>
      <c r="L1138" s="4" t="s">
        <v>26</v>
      </c>
      <c r="M1138" t="s">
        <v>18</v>
      </c>
    </row>
    <row r="1139" spans="1:13" x14ac:dyDescent="0.3">
      <c r="A1139">
        <v>1103</v>
      </c>
      <c r="B1139" s="1">
        <v>45518</v>
      </c>
      <c r="C1139" t="s">
        <v>23</v>
      </c>
      <c r="D1139" t="s">
        <v>14</v>
      </c>
      <c r="E1139">
        <v>19902.240000000002</v>
      </c>
      <c r="F1139">
        <v>15</v>
      </c>
      <c r="G1139" t="s">
        <v>24</v>
      </c>
      <c r="H1139" s="6">
        <v>1333.73</v>
      </c>
      <c r="I1139">
        <v>1658.52</v>
      </c>
      <c r="J1139" t="s">
        <v>16</v>
      </c>
      <c r="K1139">
        <v>0.2</v>
      </c>
      <c r="L1139" s="4" t="s">
        <v>26</v>
      </c>
      <c r="M1139" t="s">
        <v>22</v>
      </c>
    </row>
    <row r="1140" spans="1:13" x14ac:dyDescent="0.3">
      <c r="A1140">
        <v>1284</v>
      </c>
      <c r="B1140" s="1">
        <v>44928</v>
      </c>
      <c r="C1140" t="s">
        <v>13</v>
      </c>
      <c r="D1140" t="s">
        <v>30</v>
      </c>
      <c r="E1140">
        <v>32909.29</v>
      </c>
      <c r="F1140">
        <v>48</v>
      </c>
      <c r="G1140" t="s">
        <v>15</v>
      </c>
      <c r="H1140" s="6">
        <v>669.32</v>
      </c>
      <c r="I1140">
        <v>836.11</v>
      </c>
      <c r="J1140" t="s">
        <v>25</v>
      </c>
      <c r="K1140">
        <v>0.18</v>
      </c>
      <c r="L1140" s="4" t="s">
        <v>17</v>
      </c>
      <c r="M1140" t="s">
        <v>18</v>
      </c>
    </row>
    <row r="1141" spans="1:13" x14ac:dyDescent="0.3">
      <c r="A1141">
        <v>1107</v>
      </c>
      <c r="B1141" s="1">
        <v>45507</v>
      </c>
      <c r="C1141" t="s">
        <v>13</v>
      </c>
      <c r="D1141" t="s">
        <v>30</v>
      </c>
      <c r="E1141">
        <v>56403</v>
      </c>
      <c r="F1141">
        <v>33</v>
      </c>
      <c r="G1141" t="s">
        <v>21</v>
      </c>
      <c r="H1141" s="6">
        <v>1405.1</v>
      </c>
      <c r="I1141">
        <v>1837.83</v>
      </c>
      <c r="J1141" t="s">
        <v>25</v>
      </c>
      <c r="K1141">
        <v>7.0000000000000007E-2</v>
      </c>
      <c r="L1141" s="4" t="s">
        <v>31</v>
      </c>
      <c r="M1141" t="s">
        <v>22</v>
      </c>
    </row>
    <row r="1142" spans="1:13" x14ac:dyDescent="0.3">
      <c r="A1142">
        <v>1051</v>
      </c>
      <c r="B1142" s="1">
        <v>44989</v>
      </c>
      <c r="C1142" t="s">
        <v>19</v>
      </c>
      <c r="D1142" t="s">
        <v>14</v>
      </c>
      <c r="E1142">
        <v>5786.06</v>
      </c>
      <c r="F1142">
        <v>50</v>
      </c>
      <c r="G1142" t="s">
        <v>21</v>
      </c>
      <c r="H1142" s="6">
        <v>126.2</v>
      </c>
      <c r="I1142">
        <v>156.38</v>
      </c>
      <c r="J1142" t="s">
        <v>16</v>
      </c>
      <c r="K1142">
        <v>0.26</v>
      </c>
      <c r="L1142" s="4" t="s">
        <v>17</v>
      </c>
      <c r="M1142" t="s">
        <v>18</v>
      </c>
    </row>
    <row r="1143" spans="1:13" x14ac:dyDescent="0.3">
      <c r="A1143">
        <v>1070</v>
      </c>
      <c r="B1143" s="1">
        <v>45559</v>
      </c>
      <c r="C1143" t="s">
        <v>19</v>
      </c>
      <c r="D1143" t="s">
        <v>30</v>
      </c>
      <c r="E1143">
        <v>188191.39</v>
      </c>
      <c r="F1143">
        <v>43</v>
      </c>
      <c r="G1143" t="s">
        <v>28</v>
      </c>
      <c r="H1143" s="6">
        <v>3884.16</v>
      </c>
      <c r="I1143">
        <v>4558.8999999999996</v>
      </c>
      <c r="J1143" t="s">
        <v>16</v>
      </c>
      <c r="K1143">
        <v>0.04</v>
      </c>
      <c r="L1143" s="4" t="s">
        <v>26</v>
      </c>
      <c r="M1143" t="s">
        <v>18</v>
      </c>
    </row>
    <row r="1144" spans="1:13" x14ac:dyDescent="0.3">
      <c r="A1144">
        <v>1266</v>
      </c>
      <c r="B1144" s="1">
        <v>45563</v>
      </c>
      <c r="C1144" t="s">
        <v>32</v>
      </c>
      <c r="D1144" t="s">
        <v>14</v>
      </c>
      <c r="E1144">
        <v>38211.199999999997</v>
      </c>
      <c r="F1144">
        <v>12</v>
      </c>
      <c r="G1144" t="s">
        <v>21</v>
      </c>
      <c r="H1144" s="6">
        <v>2237.33</v>
      </c>
      <c r="I1144">
        <v>3351.86</v>
      </c>
      <c r="J1144" t="s">
        <v>16</v>
      </c>
      <c r="K1144">
        <v>0.05</v>
      </c>
      <c r="L1144" s="4" t="s">
        <v>31</v>
      </c>
      <c r="M1144" t="s">
        <v>18</v>
      </c>
    </row>
    <row r="1145" spans="1:13" x14ac:dyDescent="0.3">
      <c r="A1145">
        <v>1476</v>
      </c>
      <c r="B1145" s="1">
        <v>45472</v>
      </c>
      <c r="C1145" t="s">
        <v>29</v>
      </c>
      <c r="D1145" t="s">
        <v>14</v>
      </c>
      <c r="E1145">
        <v>156313.35999999999</v>
      </c>
      <c r="F1145">
        <v>33</v>
      </c>
      <c r="G1145" t="s">
        <v>15</v>
      </c>
      <c r="H1145" s="6">
        <v>3935.22</v>
      </c>
      <c r="I1145">
        <v>5706.95</v>
      </c>
      <c r="J1145" t="s">
        <v>25</v>
      </c>
      <c r="K1145">
        <v>0.17</v>
      </c>
      <c r="L1145" s="4" t="s">
        <v>31</v>
      </c>
      <c r="M1145" t="s">
        <v>18</v>
      </c>
    </row>
    <row r="1146" spans="1:13" x14ac:dyDescent="0.3">
      <c r="A1146">
        <v>1101</v>
      </c>
      <c r="B1146" s="1">
        <v>45606</v>
      </c>
      <c r="C1146" t="s">
        <v>19</v>
      </c>
      <c r="D1146" t="s">
        <v>14</v>
      </c>
      <c r="E1146">
        <v>30325.279999999999</v>
      </c>
      <c r="F1146">
        <v>17</v>
      </c>
      <c r="G1146" t="s">
        <v>28</v>
      </c>
      <c r="H1146" s="6">
        <v>1757.54</v>
      </c>
      <c r="I1146">
        <v>2229.8000000000002</v>
      </c>
      <c r="J1146" t="s">
        <v>25</v>
      </c>
      <c r="K1146">
        <v>0.2</v>
      </c>
      <c r="L1146" s="4" t="s">
        <v>31</v>
      </c>
      <c r="M1146" t="s">
        <v>18</v>
      </c>
    </row>
    <row r="1147" spans="1:13" x14ac:dyDescent="0.3">
      <c r="A1147">
        <v>1388</v>
      </c>
      <c r="B1147" s="1">
        <v>45603</v>
      </c>
      <c r="C1147" t="s">
        <v>13</v>
      </c>
      <c r="D1147" t="s">
        <v>20</v>
      </c>
      <c r="E1147">
        <v>3377.37</v>
      </c>
      <c r="F1147">
        <v>4</v>
      </c>
      <c r="G1147" t="s">
        <v>15</v>
      </c>
      <c r="H1147" s="6">
        <v>765.65</v>
      </c>
      <c r="I1147">
        <v>1125.79</v>
      </c>
      <c r="J1147" t="s">
        <v>16</v>
      </c>
      <c r="K1147">
        <v>0.25</v>
      </c>
      <c r="L1147" s="4" t="s">
        <v>17</v>
      </c>
      <c r="M1147" t="s">
        <v>22</v>
      </c>
    </row>
    <row r="1148" spans="1:13" x14ac:dyDescent="0.3">
      <c r="A1148">
        <v>1234</v>
      </c>
      <c r="B1148" s="1">
        <v>45345</v>
      </c>
      <c r="C1148" t="s">
        <v>23</v>
      </c>
      <c r="D1148" t="s">
        <v>27</v>
      </c>
      <c r="E1148">
        <v>42196.639999999999</v>
      </c>
      <c r="F1148">
        <v>15</v>
      </c>
      <c r="G1148" t="s">
        <v>15</v>
      </c>
      <c r="H1148" s="6">
        <v>2704.21</v>
      </c>
      <c r="I1148">
        <v>3348.94</v>
      </c>
      <c r="J1148" t="s">
        <v>16</v>
      </c>
      <c r="K1148">
        <v>0.16</v>
      </c>
      <c r="L1148" s="4" t="s">
        <v>31</v>
      </c>
      <c r="M1148" t="s">
        <v>22</v>
      </c>
    </row>
    <row r="1149" spans="1:13" x14ac:dyDescent="0.3">
      <c r="A1149">
        <v>1068</v>
      </c>
      <c r="B1149" s="1">
        <v>45652</v>
      </c>
      <c r="C1149" t="s">
        <v>13</v>
      </c>
      <c r="D1149" t="s">
        <v>14</v>
      </c>
      <c r="E1149">
        <v>108781.7</v>
      </c>
      <c r="F1149">
        <v>31</v>
      </c>
      <c r="G1149" t="s">
        <v>24</v>
      </c>
      <c r="H1149" s="6">
        <v>3987.3</v>
      </c>
      <c r="I1149">
        <v>4617.22</v>
      </c>
      <c r="J1149" t="s">
        <v>25</v>
      </c>
      <c r="K1149">
        <v>0.24</v>
      </c>
      <c r="L1149" s="4" t="s">
        <v>31</v>
      </c>
      <c r="M1149" t="s">
        <v>22</v>
      </c>
    </row>
    <row r="1150" spans="1:13" x14ac:dyDescent="0.3">
      <c r="A1150">
        <v>1274</v>
      </c>
      <c r="B1150" s="1">
        <v>45424</v>
      </c>
      <c r="C1150" t="s">
        <v>29</v>
      </c>
      <c r="D1150" t="s">
        <v>14</v>
      </c>
      <c r="E1150">
        <v>10966.92</v>
      </c>
      <c r="F1150">
        <v>4</v>
      </c>
      <c r="G1150" t="s">
        <v>28</v>
      </c>
      <c r="H1150" s="6">
        <v>2629.57</v>
      </c>
      <c r="I1150">
        <v>3807.96</v>
      </c>
      <c r="J1150" t="s">
        <v>25</v>
      </c>
      <c r="K1150">
        <v>0.28000000000000003</v>
      </c>
      <c r="L1150" s="4" t="s">
        <v>31</v>
      </c>
      <c r="M1150" t="s">
        <v>18</v>
      </c>
    </row>
    <row r="1151" spans="1:13" x14ac:dyDescent="0.3">
      <c r="A1151">
        <v>1440</v>
      </c>
      <c r="B1151" s="1">
        <v>45379</v>
      </c>
      <c r="C1151" t="s">
        <v>13</v>
      </c>
      <c r="D1151" t="s">
        <v>27</v>
      </c>
      <c r="E1151">
        <v>230232.35</v>
      </c>
      <c r="F1151">
        <v>38</v>
      </c>
      <c r="G1151" t="s">
        <v>21</v>
      </c>
      <c r="H1151" s="6">
        <v>4949.58</v>
      </c>
      <c r="I1151">
        <v>6246.13</v>
      </c>
      <c r="J1151" t="s">
        <v>16</v>
      </c>
      <c r="K1151">
        <v>0.03</v>
      </c>
      <c r="L1151" s="4" t="s">
        <v>17</v>
      </c>
      <c r="M1151" t="s">
        <v>18</v>
      </c>
    </row>
    <row r="1152" spans="1:13" x14ac:dyDescent="0.3">
      <c r="A1152">
        <v>1146</v>
      </c>
      <c r="B1152" s="1">
        <v>45653</v>
      </c>
      <c r="C1152" t="s">
        <v>32</v>
      </c>
      <c r="D1152" t="s">
        <v>14</v>
      </c>
      <c r="E1152">
        <v>13975.29</v>
      </c>
      <c r="F1152">
        <v>8</v>
      </c>
      <c r="G1152" t="s">
        <v>15</v>
      </c>
      <c r="H1152" s="6">
        <v>1505.69</v>
      </c>
      <c r="I1152">
        <v>2211.2800000000002</v>
      </c>
      <c r="J1152" t="s">
        <v>16</v>
      </c>
      <c r="K1152">
        <v>0.21</v>
      </c>
      <c r="L1152" s="4" t="s">
        <v>17</v>
      </c>
      <c r="M1152" t="s">
        <v>18</v>
      </c>
    </row>
    <row r="1153" spans="1:13" x14ac:dyDescent="0.3">
      <c r="A1153">
        <v>1329</v>
      </c>
      <c r="B1153" s="1">
        <v>45139</v>
      </c>
      <c r="C1153" t="s">
        <v>29</v>
      </c>
      <c r="D1153" t="s">
        <v>30</v>
      </c>
      <c r="E1153">
        <v>34779.79</v>
      </c>
      <c r="F1153">
        <v>17</v>
      </c>
      <c r="G1153" t="s">
        <v>21</v>
      </c>
      <c r="H1153" s="6">
        <v>1794.42</v>
      </c>
      <c r="I1153">
        <v>2622.91</v>
      </c>
      <c r="J1153" t="s">
        <v>25</v>
      </c>
      <c r="K1153">
        <v>0.22</v>
      </c>
      <c r="L1153" s="4" t="s">
        <v>26</v>
      </c>
      <c r="M1153" t="s">
        <v>22</v>
      </c>
    </row>
    <row r="1154" spans="1:13" x14ac:dyDescent="0.3">
      <c r="A1154">
        <v>1264</v>
      </c>
      <c r="B1154" s="1">
        <v>45457</v>
      </c>
      <c r="C1154" t="s">
        <v>23</v>
      </c>
      <c r="D1154" t="s">
        <v>14</v>
      </c>
      <c r="E1154">
        <v>10345.32</v>
      </c>
      <c r="F1154">
        <v>12</v>
      </c>
      <c r="G1154" t="s">
        <v>21</v>
      </c>
      <c r="H1154" s="6">
        <v>772.03</v>
      </c>
      <c r="I1154">
        <v>979.67</v>
      </c>
      <c r="J1154" t="s">
        <v>25</v>
      </c>
      <c r="K1154">
        <v>0.12</v>
      </c>
      <c r="L1154" s="4" t="s">
        <v>31</v>
      </c>
      <c r="M1154" t="s">
        <v>18</v>
      </c>
    </row>
    <row r="1155" spans="1:13" x14ac:dyDescent="0.3">
      <c r="A1155">
        <v>1176</v>
      </c>
      <c r="B1155" s="1">
        <v>45356</v>
      </c>
      <c r="C1155" t="s">
        <v>32</v>
      </c>
      <c r="D1155" t="s">
        <v>20</v>
      </c>
      <c r="E1155">
        <v>111316.4</v>
      </c>
      <c r="F1155">
        <v>26</v>
      </c>
      <c r="G1155" t="s">
        <v>15</v>
      </c>
      <c r="H1155" s="6">
        <v>3696.61</v>
      </c>
      <c r="I1155">
        <v>5351.75</v>
      </c>
      <c r="J1155" t="s">
        <v>16</v>
      </c>
      <c r="K1155">
        <v>0.2</v>
      </c>
      <c r="L1155" s="4" t="s">
        <v>26</v>
      </c>
      <c r="M1155" t="s">
        <v>18</v>
      </c>
    </row>
    <row r="1156" spans="1:13" x14ac:dyDescent="0.3">
      <c r="A1156">
        <v>1133</v>
      </c>
      <c r="B1156" s="1">
        <v>45310</v>
      </c>
      <c r="C1156" t="s">
        <v>29</v>
      </c>
      <c r="D1156" t="s">
        <v>14</v>
      </c>
      <c r="E1156">
        <v>129391.49</v>
      </c>
      <c r="F1156">
        <v>24</v>
      </c>
      <c r="G1156" t="s">
        <v>28</v>
      </c>
      <c r="H1156" s="6">
        <v>4534.38</v>
      </c>
      <c r="I1156">
        <v>6342.72</v>
      </c>
      <c r="J1156" t="s">
        <v>16</v>
      </c>
      <c r="K1156">
        <v>0.15</v>
      </c>
      <c r="L1156" s="4" t="s">
        <v>26</v>
      </c>
      <c r="M1156" t="s">
        <v>18</v>
      </c>
    </row>
    <row r="1157" spans="1:13" x14ac:dyDescent="0.3">
      <c r="A1157">
        <v>1290</v>
      </c>
      <c r="B1157" s="1">
        <v>45250</v>
      </c>
      <c r="C1157" t="s">
        <v>23</v>
      </c>
      <c r="D1157" t="s">
        <v>27</v>
      </c>
      <c r="E1157">
        <v>224186.47</v>
      </c>
      <c r="F1157">
        <v>36</v>
      </c>
      <c r="G1157" t="s">
        <v>24</v>
      </c>
      <c r="H1157" s="6">
        <v>4496.67</v>
      </c>
      <c r="I1157">
        <v>6555.16</v>
      </c>
      <c r="J1157" t="s">
        <v>25</v>
      </c>
      <c r="K1157">
        <v>0.05</v>
      </c>
      <c r="L1157" s="4" t="s">
        <v>17</v>
      </c>
      <c r="M1157" t="s">
        <v>18</v>
      </c>
    </row>
    <row r="1158" spans="1:13" x14ac:dyDescent="0.3">
      <c r="A1158">
        <v>1188</v>
      </c>
      <c r="B1158" s="1">
        <v>45445</v>
      </c>
      <c r="C1158" t="s">
        <v>32</v>
      </c>
      <c r="D1158" t="s">
        <v>14</v>
      </c>
      <c r="E1158">
        <v>37896.94</v>
      </c>
      <c r="F1158">
        <v>42</v>
      </c>
      <c r="G1158" t="s">
        <v>21</v>
      </c>
      <c r="H1158" s="6">
        <v>775.37</v>
      </c>
      <c r="I1158">
        <v>1025.3499999999999</v>
      </c>
      <c r="J1158" t="s">
        <v>16</v>
      </c>
      <c r="K1158">
        <v>0.12</v>
      </c>
      <c r="L1158" s="4" t="s">
        <v>31</v>
      </c>
      <c r="M1158" t="s">
        <v>22</v>
      </c>
    </row>
    <row r="1159" spans="1:13" x14ac:dyDescent="0.3">
      <c r="A1159">
        <v>1186</v>
      </c>
      <c r="B1159" s="1">
        <v>45489</v>
      </c>
      <c r="C1159" t="s">
        <v>32</v>
      </c>
      <c r="D1159" t="s">
        <v>14</v>
      </c>
      <c r="E1159">
        <v>17883.46</v>
      </c>
      <c r="F1159">
        <v>8</v>
      </c>
      <c r="G1159" t="s">
        <v>24</v>
      </c>
      <c r="H1159" s="6">
        <v>2053.25</v>
      </c>
      <c r="I1159">
        <v>2794.29</v>
      </c>
      <c r="J1159" t="s">
        <v>16</v>
      </c>
      <c r="K1159">
        <v>0.2</v>
      </c>
      <c r="L1159" s="4" t="s">
        <v>26</v>
      </c>
      <c r="M1159" t="s">
        <v>22</v>
      </c>
    </row>
    <row r="1160" spans="1:13" x14ac:dyDescent="0.3">
      <c r="A1160">
        <v>1003</v>
      </c>
      <c r="B1160" s="1">
        <v>45122</v>
      </c>
      <c r="C1160" t="s">
        <v>29</v>
      </c>
      <c r="D1160" t="s">
        <v>27</v>
      </c>
      <c r="E1160">
        <v>31037.37</v>
      </c>
      <c r="F1160">
        <v>35</v>
      </c>
      <c r="G1160" t="s">
        <v>15</v>
      </c>
      <c r="H1160" s="6">
        <v>1050.52</v>
      </c>
      <c r="I1160">
        <v>1214.77</v>
      </c>
      <c r="J1160" t="s">
        <v>25</v>
      </c>
      <c r="K1160">
        <v>0.27</v>
      </c>
      <c r="L1160" s="4" t="s">
        <v>31</v>
      </c>
      <c r="M1160" t="s">
        <v>22</v>
      </c>
    </row>
    <row r="1161" spans="1:13" x14ac:dyDescent="0.3">
      <c r="A1161">
        <v>1388</v>
      </c>
      <c r="B1161" s="1">
        <v>45519</v>
      </c>
      <c r="C1161" t="s">
        <v>19</v>
      </c>
      <c r="D1161" t="s">
        <v>14</v>
      </c>
      <c r="E1161">
        <v>119479.12</v>
      </c>
      <c r="F1161">
        <v>41</v>
      </c>
      <c r="G1161" t="s">
        <v>28</v>
      </c>
      <c r="H1161" s="6">
        <v>2189.77</v>
      </c>
      <c r="I1161">
        <v>3067.5</v>
      </c>
      <c r="J1161" t="s">
        <v>25</v>
      </c>
      <c r="K1161">
        <v>0.05</v>
      </c>
      <c r="L1161" s="4" t="s">
        <v>17</v>
      </c>
      <c r="M1161" t="s">
        <v>18</v>
      </c>
    </row>
    <row r="1162" spans="1:13" x14ac:dyDescent="0.3">
      <c r="A1162">
        <v>1490</v>
      </c>
      <c r="B1162" s="1">
        <v>45563</v>
      </c>
      <c r="C1162" t="s">
        <v>32</v>
      </c>
      <c r="D1162" t="s">
        <v>14</v>
      </c>
      <c r="E1162">
        <v>105544.45</v>
      </c>
      <c r="F1162">
        <v>43</v>
      </c>
      <c r="G1162" t="s">
        <v>21</v>
      </c>
      <c r="H1162" s="6">
        <v>2521.79</v>
      </c>
      <c r="I1162">
        <v>2922.05</v>
      </c>
      <c r="J1162" t="s">
        <v>16</v>
      </c>
      <c r="K1162">
        <v>0.16</v>
      </c>
      <c r="L1162" s="4" t="s">
        <v>31</v>
      </c>
      <c r="M1162" t="s">
        <v>22</v>
      </c>
    </row>
    <row r="1163" spans="1:13" x14ac:dyDescent="0.3">
      <c r="A1163">
        <v>1442</v>
      </c>
      <c r="B1163" s="1">
        <v>45603</v>
      </c>
      <c r="C1163" t="s">
        <v>32</v>
      </c>
      <c r="D1163" t="s">
        <v>27</v>
      </c>
      <c r="E1163">
        <v>64341.91</v>
      </c>
      <c r="F1163">
        <v>13</v>
      </c>
      <c r="G1163" t="s">
        <v>24</v>
      </c>
      <c r="H1163" s="6">
        <v>4747.49</v>
      </c>
      <c r="I1163">
        <v>7070.54</v>
      </c>
      <c r="J1163" t="s">
        <v>16</v>
      </c>
      <c r="K1163">
        <v>0.3</v>
      </c>
      <c r="L1163" s="4" t="s">
        <v>17</v>
      </c>
      <c r="M1163" t="s">
        <v>18</v>
      </c>
    </row>
    <row r="1164" spans="1:13" x14ac:dyDescent="0.3">
      <c r="A1164">
        <v>1175</v>
      </c>
      <c r="B1164" s="1">
        <v>45398</v>
      </c>
      <c r="C1164" t="s">
        <v>23</v>
      </c>
      <c r="D1164" t="s">
        <v>20</v>
      </c>
      <c r="E1164">
        <v>30011.67</v>
      </c>
      <c r="F1164">
        <v>12</v>
      </c>
      <c r="G1164" t="s">
        <v>24</v>
      </c>
      <c r="H1164" s="6">
        <v>2694.32</v>
      </c>
      <c r="I1164">
        <v>3334.63</v>
      </c>
      <c r="J1164" t="s">
        <v>16</v>
      </c>
      <c r="K1164">
        <v>0.25</v>
      </c>
      <c r="L1164" s="4" t="s">
        <v>31</v>
      </c>
      <c r="M1164" t="s">
        <v>22</v>
      </c>
    </row>
    <row r="1165" spans="1:13" x14ac:dyDescent="0.3">
      <c r="A1165">
        <v>1280</v>
      </c>
      <c r="B1165" s="1">
        <v>45536</v>
      </c>
      <c r="C1165" t="s">
        <v>13</v>
      </c>
      <c r="D1165" t="s">
        <v>30</v>
      </c>
      <c r="E1165">
        <v>26465.9</v>
      </c>
      <c r="F1165">
        <v>18</v>
      </c>
      <c r="G1165" t="s">
        <v>21</v>
      </c>
      <c r="H1165" s="6">
        <v>1273.4100000000001</v>
      </c>
      <c r="I1165">
        <v>1750.39</v>
      </c>
      <c r="J1165" t="s">
        <v>25</v>
      </c>
      <c r="K1165">
        <v>0.16</v>
      </c>
      <c r="L1165" s="4" t="s">
        <v>31</v>
      </c>
      <c r="M1165" t="s">
        <v>22</v>
      </c>
    </row>
    <row r="1166" spans="1:13" x14ac:dyDescent="0.3">
      <c r="A1166">
        <v>1357</v>
      </c>
      <c r="B1166" s="1">
        <v>45406</v>
      </c>
      <c r="C1166" t="s">
        <v>29</v>
      </c>
      <c r="D1166" t="s">
        <v>30</v>
      </c>
      <c r="E1166">
        <v>64117.97</v>
      </c>
      <c r="F1166">
        <v>43</v>
      </c>
      <c r="G1166" t="s">
        <v>24</v>
      </c>
      <c r="H1166" s="6">
        <v>1292.79</v>
      </c>
      <c r="I1166">
        <v>1603.35</v>
      </c>
      <c r="J1166" t="s">
        <v>25</v>
      </c>
      <c r="K1166">
        <v>7.0000000000000007E-2</v>
      </c>
      <c r="L1166" s="4" t="s">
        <v>31</v>
      </c>
      <c r="M1166" t="s">
        <v>22</v>
      </c>
    </row>
    <row r="1167" spans="1:13" x14ac:dyDescent="0.3">
      <c r="A1167">
        <v>1341</v>
      </c>
      <c r="B1167" s="1">
        <v>45587</v>
      </c>
      <c r="C1167" t="s">
        <v>29</v>
      </c>
      <c r="D1167" t="s">
        <v>20</v>
      </c>
      <c r="E1167">
        <v>28103.68</v>
      </c>
      <c r="F1167">
        <v>19</v>
      </c>
      <c r="G1167" t="s">
        <v>15</v>
      </c>
      <c r="H1167" s="6">
        <v>1316.87</v>
      </c>
      <c r="I1167">
        <v>1625.43</v>
      </c>
      <c r="J1167" t="s">
        <v>25</v>
      </c>
      <c r="K1167">
        <v>0.09</v>
      </c>
      <c r="L1167" s="4" t="s">
        <v>17</v>
      </c>
      <c r="M1167" t="s">
        <v>22</v>
      </c>
    </row>
    <row r="1168" spans="1:13" x14ac:dyDescent="0.3">
      <c r="A1168">
        <v>1132</v>
      </c>
      <c r="B1168" s="1">
        <v>45083</v>
      </c>
      <c r="C1168" t="s">
        <v>19</v>
      </c>
      <c r="D1168" t="s">
        <v>14</v>
      </c>
      <c r="E1168">
        <v>51993.29</v>
      </c>
      <c r="F1168">
        <v>13</v>
      </c>
      <c r="G1168" t="s">
        <v>28</v>
      </c>
      <c r="H1168" s="6">
        <v>3400.76</v>
      </c>
      <c r="I1168">
        <v>4761.29</v>
      </c>
      <c r="J1168" t="s">
        <v>25</v>
      </c>
      <c r="K1168">
        <v>0.16</v>
      </c>
      <c r="L1168" s="4" t="s">
        <v>26</v>
      </c>
      <c r="M1168" t="s">
        <v>22</v>
      </c>
    </row>
    <row r="1169" spans="1:13" x14ac:dyDescent="0.3">
      <c r="A1169">
        <v>1381</v>
      </c>
      <c r="B1169" s="1">
        <v>45315</v>
      </c>
      <c r="C1169" t="s">
        <v>19</v>
      </c>
      <c r="D1169" t="s">
        <v>14</v>
      </c>
      <c r="E1169">
        <v>108349.21</v>
      </c>
      <c r="F1169">
        <v>37</v>
      </c>
      <c r="G1169" t="s">
        <v>24</v>
      </c>
      <c r="H1169" s="6">
        <v>2641.19</v>
      </c>
      <c r="I1169">
        <v>3253.73</v>
      </c>
      <c r="J1169" t="s">
        <v>16</v>
      </c>
      <c r="K1169">
        <v>0.1</v>
      </c>
      <c r="L1169" s="4" t="s">
        <v>31</v>
      </c>
      <c r="M1169" t="s">
        <v>18</v>
      </c>
    </row>
    <row r="1170" spans="1:13" x14ac:dyDescent="0.3">
      <c r="A1170">
        <v>1323</v>
      </c>
      <c r="B1170" s="1">
        <v>45079</v>
      </c>
      <c r="C1170" t="s">
        <v>29</v>
      </c>
      <c r="D1170" t="s">
        <v>20</v>
      </c>
      <c r="E1170">
        <v>13696.64</v>
      </c>
      <c r="F1170">
        <v>12</v>
      </c>
      <c r="G1170" t="s">
        <v>28</v>
      </c>
      <c r="H1170" s="6">
        <v>1054.94</v>
      </c>
      <c r="I1170">
        <v>1297.03</v>
      </c>
      <c r="J1170" t="s">
        <v>16</v>
      </c>
      <c r="K1170">
        <v>0.12</v>
      </c>
      <c r="L1170" s="4" t="s">
        <v>31</v>
      </c>
      <c r="M1170" t="s">
        <v>18</v>
      </c>
    </row>
    <row r="1171" spans="1:13" x14ac:dyDescent="0.3">
      <c r="A1171">
        <v>1234</v>
      </c>
      <c r="B1171" s="1">
        <v>45588</v>
      </c>
      <c r="C1171" t="s">
        <v>19</v>
      </c>
      <c r="D1171" t="s">
        <v>27</v>
      </c>
      <c r="E1171">
        <v>115375.4</v>
      </c>
      <c r="F1171">
        <v>29</v>
      </c>
      <c r="G1171" t="s">
        <v>15</v>
      </c>
      <c r="H1171" s="6">
        <v>4876.13</v>
      </c>
      <c r="I1171">
        <v>5376.3</v>
      </c>
      <c r="J1171" t="s">
        <v>25</v>
      </c>
      <c r="K1171">
        <v>0.26</v>
      </c>
      <c r="L1171" s="4" t="s">
        <v>17</v>
      </c>
      <c r="M1171" t="s">
        <v>18</v>
      </c>
    </row>
    <row r="1172" spans="1:13" x14ac:dyDescent="0.3">
      <c r="A1172">
        <v>1143</v>
      </c>
      <c r="B1172" s="1">
        <v>44990</v>
      </c>
      <c r="C1172" t="s">
        <v>23</v>
      </c>
      <c r="D1172" t="s">
        <v>14</v>
      </c>
      <c r="E1172">
        <v>63560.23</v>
      </c>
      <c r="F1172">
        <v>14</v>
      </c>
      <c r="G1172" t="s">
        <v>24</v>
      </c>
      <c r="H1172" s="6">
        <v>3143.18</v>
      </c>
      <c r="I1172">
        <v>4632.67</v>
      </c>
      <c r="J1172" t="s">
        <v>25</v>
      </c>
      <c r="K1172">
        <v>0.02</v>
      </c>
      <c r="L1172" s="4" t="s">
        <v>31</v>
      </c>
      <c r="M1172" t="s">
        <v>18</v>
      </c>
    </row>
    <row r="1173" spans="1:13" x14ac:dyDescent="0.3">
      <c r="A1173">
        <v>1316</v>
      </c>
      <c r="B1173" s="1">
        <v>45184</v>
      </c>
      <c r="C1173" t="s">
        <v>29</v>
      </c>
      <c r="D1173" t="s">
        <v>14</v>
      </c>
      <c r="E1173">
        <v>56360.33</v>
      </c>
      <c r="F1173">
        <v>21</v>
      </c>
      <c r="G1173" t="s">
        <v>24</v>
      </c>
      <c r="H1173" s="6">
        <v>2373.9699999999998</v>
      </c>
      <c r="I1173">
        <v>3195.03</v>
      </c>
      <c r="J1173" t="s">
        <v>25</v>
      </c>
      <c r="K1173">
        <v>0.16</v>
      </c>
      <c r="L1173" s="4" t="s">
        <v>26</v>
      </c>
      <c r="M1173" t="s">
        <v>22</v>
      </c>
    </row>
    <row r="1174" spans="1:13" x14ac:dyDescent="0.3">
      <c r="A1174">
        <v>1105</v>
      </c>
      <c r="B1174" s="1">
        <v>44961</v>
      </c>
      <c r="C1174" t="s">
        <v>19</v>
      </c>
      <c r="D1174" t="s">
        <v>27</v>
      </c>
      <c r="E1174">
        <v>114611.07</v>
      </c>
      <c r="F1174">
        <v>45</v>
      </c>
      <c r="G1174" t="s">
        <v>21</v>
      </c>
      <c r="H1174" s="6">
        <v>2823.22</v>
      </c>
      <c r="I1174">
        <v>3223.94</v>
      </c>
      <c r="J1174" t="s">
        <v>16</v>
      </c>
      <c r="K1174">
        <v>0.21</v>
      </c>
      <c r="L1174" s="4" t="s">
        <v>26</v>
      </c>
      <c r="M1174" t="s">
        <v>22</v>
      </c>
    </row>
    <row r="1175" spans="1:13" x14ac:dyDescent="0.3">
      <c r="A1175">
        <v>1407</v>
      </c>
      <c r="B1175" s="1">
        <v>45196</v>
      </c>
      <c r="C1175" t="s">
        <v>29</v>
      </c>
      <c r="D1175" t="s">
        <v>20</v>
      </c>
      <c r="E1175">
        <v>95537.16</v>
      </c>
      <c r="F1175">
        <v>42</v>
      </c>
      <c r="G1175" t="s">
        <v>21</v>
      </c>
      <c r="H1175" s="6">
        <v>2016.91</v>
      </c>
      <c r="I1175">
        <v>2879.36</v>
      </c>
      <c r="J1175" t="s">
        <v>16</v>
      </c>
      <c r="K1175">
        <v>0.21</v>
      </c>
      <c r="L1175" s="4" t="s">
        <v>31</v>
      </c>
      <c r="M1175" t="s">
        <v>18</v>
      </c>
    </row>
    <row r="1176" spans="1:13" x14ac:dyDescent="0.3">
      <c r="A1176">
        <v>1299</v>
      </c>
      <c r="B1176" s="1">
        <v>45172</v>
      </c>
      <c r="C1176" t="s">
        <v>13</v>
      </c>
      <c r="D1176" t="s">
        <v>27</v>
      </c>
      <c r="E1176">
        <v>92093.3</v>
      </c>
      <c r="F1176">
        <v>33</v>
      </c>
      <c r="G1176" t="s">
        <v>28</v>
      </c>
      <c r="H1176" s="6">
        <v>2301.38</v>
      </c>
      <c r="I1176">
        <v>3403.3</v>
      </c>
      <c r="J1176" t="s">
        <v>16</v>
      </c>
      <c r="K1176">
        <v>0.18</v>
      </c>
      <c r="L1176" s="4" t="s">
        <v>17</v>
      </c>
      <c r="M1176" t="s">
        <v>18</v>
      </c>
    </row>
    <row r="1177" spans="1:13" x14ac:dyDescent="0.3">
      <c r="A1177">
        <v>1246</v>
      </c>
      <c r="B1177" s="1">
        <v>45045</v>
      </c>
      <c r="C1177" t="s">
        <v>32</v>
      </c>
      <c r="D1177" t="s">
        <v>30</v>
      </c>
      <c r="E1177">
        <v>4878.8500000000004</v>
      </c>
      <c r="F1177">
        <v>9</v>
      </c>
      <c r="G1177" t="s">
        <v>15</v>
      </c>
      <c r="H1177" s="6">
        <v>623.04999999999995</v>
      </c>
      <c r="I1177">
        <v>774.42</v>
      </c>
      <c r="J1177" t="s">
        <v>25</v>
      </c>
      <c r="K1177">
        <v>0.3</v>
      </c>
      <c r="L1177" s="4" t="s">
        <v>17</v>
      </c>
      <c r="M1177" t="s">
        <v>18</v>
      </c>
    </row>
    <row r="1178" spans="1:13" x14ac:dyDescent="0.3">
      <c r="A1178">
        <v>1381</v>
      </c>
      <c r="B1178" s="1">
        <v>45545</v>
      </c>
      <c r="C1178" t="s">
        <v>29</v>
      </c>
      <c r="D1178" t="s">
        <v>30</v>
      </c>
      <c r="E1178">
        <v>28181.09</v>
      </c>
      <c r="F1178">
        <v>39</v>
      </c>
      <c r="G1178" t="s">
        <v>21</v>
      </c>
      <c r="H1178" s="6">
        <v>881.62</v>
      </c>
      <c r="I1178">
        <v>1003.6</v>
      </c>
      <c r="J1178" t="s">
        <v>16</v>
      </c>
      <c r="K1178">
        <v>0.28000000000000003</v>
      </c>
      <c r="L1178" s="4" t="s">
        <v>26</v>
      </c>
      <c r="M1178" t="s">
        <v>22</v>
      </c>
    </row>
    <row r="1179" spans="1:13" x14ac:dyDescent="0.3">
      <c r="A1179">
        <v>1468</v>
      </c>
      <c r="B1179" s="1">
        <v>45484</v>
      </c>
      <c r="C1179" t="s">
        <v>32</v>
      </c>
      <c r="D1179" t="s">
        <v>20</v>
      </c>
      <c r="E1179">
        <v>118516.84</v>
      </c>
      <c r="F1179">
        <v>23</v>
      </c>
      <c r="G1179" t="s">
        <v>21</v>
      </c>
      <c r="H1179" s="6">
        <v>4481.3100000000004</v>
      </c>
      <c r="I1179">
        <v>6606.29</v>
      </c>
      <c r="J1179" t="s">
        <v>16</v>
      </c>
      <c r="K1179">
        <v>0.22</v>
      </c>
      <c r="L1179" s="4" t="s">
        <v>17</v>
      </c>
      <c r="M1179" t="s">
        <v>22</v>
      </c>
    </row>
    <row r="1180" spans="1:13" x14ac:dyDescent="0.3">
      <c r="A1180">
        <v>1379</v>
      </c>
      <c r="B1180" s="1">
        <v>45046</v>
      </c>
      <c r="C1180" t="s">
        <v>19</v>
      </c>
      <c r="D1180" t="s">
        <v>14</v>
      </c>
      <c r="E1180">
        <v>15407.37</v>
      </c>
      <c r="F1180">
        <v>10</v>
      </c>
      <c r="G1180" t="s">
        <v>28</v>
      </c>
      <c r="H1180" s="6">
        <v>1508.84</v>
      </c>
      <c r="I1180">
        <v>1856.31</v>
      </c>
      <c r="J1180" t="s">
        <v>25</v>
      </c>
      <c r="K1180">
        <v>0.17</v>
      </c>
      <c r="L1180" s="4" t="s">
        <v>31</v>
      </c>
      <c r="M1180" t="s">
        <v>22</v>
      </c>
    </row>
    <row r="1181" spans="1:13" x14ac:dyDescent="0.3">
      <c r="A1181">
        <v>1215</v>
      </c>
      <c r="B1181" s="1">
        <v>45221</v>
      </c>
      <c r="C1181" t="s">
        <v>32</v>
      </c>
      <c r="D1181" t="s">
        <v>27</v>
      </c>
      <c r="E1181">
        <v>48433.14</v>
      </c>
      <c r="F1181">
        <v>25</v>
      </c>
      <c r="G1181" t="s">
        <v>21</v>
      </c>
      <c r="H1181" s="6">
        <v>1785.41</v>
      </c>
      <c r="I1181">
        <v>2391.7600000000002</v>
      </c>
      <c r="J1181" t="s">
        <v>25</v>
      </c>
      <c r="K1181">
        <v>0.19</v>
      </c>
      <c r="L1181" s="4" t="s">
        <v>31</v>
      </c>
      <c r="M1181" t="s">
        <v>18</v>
      </c>
    </row>
    <row r="1182" spans="1:13" x14ac:dyDescent="0.3">
      <c r="A1182">
        <v>1498</v>
      </c>
      <c r="B1182" s="1">
        <v>45395</v>
      </c>
      <c r="C1182" t="s">
        <v>29</v>
      </c>
      <c r="D1182" t="s">
        <v>27</v>
      </c>
      <c r="E1182">
        <v>15499.03</v>
      </c>
      <c r="F1182">
        <v>29</v>
      </c>
      <c r="G1182" t="s">
        <v>28</v>
      </c>
      <c r="H1182" s="6">
        <v>600.94000000000005</v>
      </c>
      <c r="I1182">
        <v>694.09</v>
      </c>
      <c r="J1182" t="s">
        <v>25</v>
      </c>
      <c r="K1182">
        <v>0.23</v>
      </c>
      <c r="L1182" s="4" t="s">
        <v>26</v>
      </c>
      <c r="M1182" t="s">
        <v>22</v>
      </c>
    </row>
    <row r="1183" spans="1:13" x14ac:dyDescent="0.3">
      <c r="A1183">
        <v>1100</v>
      </c>
      <c r="B1183" s="1">
        <v>45419</v>
      </c>
      <c r="C1183" t="s">
        <v>13</v>
      </c>
      <c r="D1183" t="s">
        <v>20</v>
      </c>
      <c r="E1183">
        <v>258444.65</v>
      </c>
      <c r="F1183">
        <v>42</v>
      </c>
      <c r="G1183" t="s">
        <v>24</v>
      </c>
      <c r="H1183" s="6">
        <v>4708.58</v>
      </c>
      <c r="I1183">
        <v>6992.55</v>
      </c>
      <c r="J1183" t="s">
        <v>25</v>
      </c>
      <c r="K1183">
        <v>0.12</v>
      </c>
      <c r="L1183" s="4" t="s">
        <v>17</v>
      </c>
      <c r="M1183" t="s">
        <v>22</v>
      </c>
    </row>
    <row r="1184" spans="1:13" x14ac:dyDescent="0.3">
      <c r="A1184">
        <v>1022</v>
      </c>
      <c r="B1184" s="1">
        <v>45020</v>
      </c>
      <c r="C1184" t="s">
        <v>19</v>
      </c>
      <c r="D1184" t="s">
        <v>27</v>
      </c>
      <c r="E1184">
        <v>25094.78</v>
      </c>
      <c r="F1184">
        <v>10</v>
      </c>
      <c r="G1184" t="s">
        <v>21</v>
      </c>
      <c r="H1184" s="6">
        <v>1968.77</v>
      </c>
      <c r="I1184">
        <v>2614.04</v>
      </c>
      <c r="J1184" t="s">
        <v>25</v>
      </c>
      <c r="K1184">
        <v>0.04</v>
      </c>
      <c r="L1184" s="4" t="s">
        <v>31</v>
      </c>
      <c r="M1184" t="s">
        <v>22</v>
      </c>
    </row>
    <row r="1185" spans="1:13" x14ac:dyDescent="0.3">
      <c r="A1185">
        <v>1085</v>
      </c>
      <c r="B1185" s="1">
        <v>44999</v>
      </c>
      <c r="C1185" t="s">
        <v>29</v>
      </c>
      <c r="D1185" t="s">
        <v>27</v>
      </c>
      <c r="E1185">
        <v>118968.1</v>
      </c>
      <c r="F1185">
        <v>37</v>
      </c>
      <c r="G1185" t="s">
        <v>21</v>
      </c>
      <c r="H1185" s="6">
        <v>2702.18</v>
      </c>
      <c r="I1185">
        <v>3457.37</v>
      </c>
      <c r="J1185" t="s">
        <v>25</v>
      </c>
      <c r="K1185">
        <v>7.0000000000000007E-2</v>
      </c>
      <c r="L1185" s="4" t="s">
        <v>31</v>
      </c>
      <c r="M1185" t="s">
        <v>18</v>
      </c>
    </row>
    <row r="1186" spans="1:13" x14ac:dyDescent="0.3">
      <c r="A1186">
        <v>1140</v>
      </c>
      <c r="B1186" s="1">
        <v>45227</v>
      </c>
      <c r="C1186" t="s">
        <v>19</v>
      </c>
      <c r="D1186" t="s">
        <v>27</v>
      </c>
      <c r="E1186">
        <v>80535.05</v>
      </c>
      <c r="F1186">
        <v>23</v>
      </c>
      <c r="G1186" t="s">
        <v>21</v>
      </c>
      <c r="H1186" s="6">
        <v>3361.81</v>
      </c>
      <c r="I1186">
        <v>4024.74</v>
      </c>
      <c r="J1186" t="s">
        <v>16</v>
      </c>
      <c r="K1186">
        <v>0.13</v>
      </c>
      <c r="L1186" s="4" t="s">
        <v>17</v>
      </c>
      <c r="M1186" t="s">
        <v>18</v>
      </c>
    </row>
    <row r="1187" spans="1:13" x14ac:dyDescent="0.3">
      <c r="A1187">
        <v>1241</v>
      </c>
      <c r="B1187" s="1">
        <v>45300</v>
      </c>
      <c r="C1187" t="s">
        <v>23</v>
      </c>
      <c r="D1187" t="s">
        <v>20</v>
      </c>
      <c r="E1187">
        <v>35085.1</v>
      </c>
      <c r="F1187">
        <v>32</v>
      </c>
      <c r="G1187" t="s">
        <v>28</v>
      </c>
      <c r="H1187" s="6">
        <v>1155.26</v>
      </c>
      <c r="I1187">
        <v>1387.86</v>
      </c>
      <c r="J1187" t="s">
        <v>16</v>
      </c>
      <c r="K1187">
        <v>0.21</v>
      </c>
      <c r="L1187" s="4" t="s">
        <v>31</v>
      </c>
      <c r="M1187" t="s">
        <v>18</v>
      </c>
    </row>
    <row r="1188" spans="1:13" x14ac:dyDescent="0.3">
      <c r="A1188">
        <v>1184</v>
      </c>
      <c r="B1188" s="1">
        <v>45197</v>
      </c>
      <c r="C1188" t="s">
        <v>32</v>
      </c>
      <c r="D1188" t="s">
        <v>20</v>
      </c>
      <c r="E1188">
        <v>31440.080000000002</v>
      </c>
      <c r="F1188">
        <v>12</v>
      </c>
      <c r="G1188" t="s">
        <v>15</v>
      </c>
      <c r="H1188" s="6">
        <v>2478.14</v>
      </c>
      <c r="I1188">
        <v>3540.55</v>
      </c>
      <c r="J1188" t="s">
        <v>25</v>
      </c>
      <c r="K1188">
        <v>0.26</v>
      </c>
      <c r="L1188" s="4" t="s">
        <v>26</v>
      </c>
      <c r="M1188" t="s">
        <v>22</v>
      </c>
    </row>
    <row r="1189" spans="1:13" x14ac:dyDescent="0.3">
      <c r="A1189">
        <v>1106</v>
      </c>
      <c r="B1189" s="1">
        <v>45205</v>
      </c>
      <c r="C1189" t="s">
        <v>23</v>
      </c>
      <c r="D1189" t="s">
        <v>20</v>
      </c>
      <c r="E1189">
        <v>7919.11</v>
      </c>
      <c r="F1189">
        <v>17</v>
      </c>
      <c r="G1189" t="s">
        <v>28</v>
      </c>
      <c r="H1189" s="6">
        <v>325.99</v>
      </c>
      <c r="I1189">
        <v>465.83</v>
      </c>
      <c r="J1189" t="s">
        <v>16</v>
      </c>
      <c r="K1189">
        <v>0</v>
      </c>
      <c r="L1189" s="4" t="s">
        <v>31</v>
      </c>
      <c r="M1189" t="s">
        <v>18</v>
      </c>
    </row>
    <row r="1190" spans="1:13" x14ac:dyDescent="0.3">
      <c r="A1190">
        <v>1330</v>
      </c>
      <c r="B1190" s="1">
        <v>45259</v>
      </c>
      <c r="C1190" t="s">
        <v>29</v>
      </c>
      <c r="D1190" t="s">
        <v>27</v>
      </c>
      <c r="E1190">
        <v>11205.78</v>
      </c>
      <c r="F1190">
        <v>4</v>
      </c>
      <c r="G1190" t="s">
        <v>28</v>
      </c>
      <c r="H1190" s="6">
        <v>2791.8</v>
      </c>
      <c r="I1190">
        <v>3147.69</v>
      </c>
      <c r="J1190" t="s">
        <v>25</v>
      </c>
      <c r="K1190">
        <v>0.11</v>
      </c>
      <c r="L1190" s="4" t="s">
        <v>26</v>
      </c>
      <c r="M1190" t="s">
        <v>22</v>
      </c>
    </row>
    <row r="1191" spans="1:13" x14ac:dyDescent="0.3">
      <c r="A1191">
        <v>1243</v>
      </c>
      <c r="B1191" s="1">
        <v>45117</v>
      </c>
      <c r="C1191" t="s">
        <v>13</v>
      </c>
      <c r="D1191" t="s">
        <v>20</v>
      </c>
      <c r="E1191">
        <v>1068.57</v>
      </c>
      <c r="F1191">
        <v>2</v>
      </c>
      <c r="G1191" t="s">
        <v>24</v>
      </c>
      <c r="H1191" s="6">
        <v>423.14</v>
      </c>
      <c r="I1191">
        <v>550.80999999999995</v>
      </c>
      <c r="J1191" t="s">
        <v>25</v>
      </c>
      <c r="K1191">
        <v>0.03</v>
      </c>
      <c r="L1191" s="4" t="s">
        <v>31</v>
      </c>
      <c r="M1191" t="s">
        <v>22</v>
      </c>
    </row>
    <row r="1192" spans="1:13" x14ac:dyDescent="0.3">
      <c r="A1192">
        <v>1369</v>
      </c>
      <c r="B1192" s="1">
        <v>45161</v>
      </c>
      <c r="C1192" t="s">
        <v>19</v>
      </c>
      <c r="D1192" t="s">
        <v>30</v>
      </c>
      <c r="E1192">
        <v>14564.51</v>
      </c>
      <c r="F1192">
        <v>16</v>
      </c>
      <c r="G1192" t="s">
        <v>15</v>
      </c>
      <c r="H1192" s="6">
        <v>773.86</v>
      </c>
      <c r="I1192">
        <v>1000.31</v>
      </c>
      <c r="J1192" t="s">
        <v>25</v>
      </c>
      <c r="K1192">
        <v>0.09</v>
      </c>
      <c r="L1192" s="4" t="s">
        <v>26</v>
      </c>
      <c r="M1192" t="s">
        <v>18</v>
      </c>
    </row>
    <row r="1193" spans="1:13" x14ac:dyDescent="0.3">
      <c r="A1193">
        <v>1089</v>
      </c>
      <c r="B1193" s="1">
        <v>45254</v>
      </c>
      <c r="C1193" t="s">
        <v>32</v>
      </c>
      <c r="D1193" t="s">
        <v>30</v>
      </c>
      <c r="E1193">
        <v>130530.96</v>
      </c>
      <c r="F1193">
        <v>30</v>
      </c>
      <c r="G1193" t="s">
        <v>15</v>
      </c>
      <c r="H1193" s="6">
        <v>3165.87</v>
      </c>
      <c r="I1193">
        <v>4485.6000000000004</v>
      </c>
      <c r="J1193" t="s">
        <v>25</v>
      </c>
      <c r="K1193">
        <v>0.03</v>
      </c>
      <c r="L1193" s="4" t="s">
        <v>26</v>
      </c>
      <c r="M1193" t="s">
        <v>22</v>
      </c>
    </row>
    <row r="1194" spans="1:13" x14ac:dyDescent="0.3">
      <c r="A1194">
        <v>1315</v>
      </c>
      <c r="B1194" s="1">
        <v>44983</v>
      </c>
      <c r="C1194" t="s">
        <v>19</v>
      </c>
      <c r="D1194" t="s">
        <v>14</v>
      </c>
      <c r="E1194">
        <v>5661.03</v>
      </c>
      <c r="F1194">
        <v>37</v>
      </c>
      <c r="G1194" t="s">
        <v>15</v>
      </c>
      <c r="H1194" s="6">
        <v>165.27</v>
      </c>
      <c r="I1194">
        <v>209.59</v>
      </c>
      <c r="J1194" t="s">
        <v>16</v>
      </c>
      <c r="K1194">
        <v>0.27</v>
      </c>
      <c r="L1194" s="4" t="s">
        <v>31</v>
      </c>
      <c r="M1194" t="s">
        <v>18</v>
      </c>
    </row>
    <row r="1195" spans="1:13" x14ac:dyDescent="0.3">
      <c r="A1195">
        <v>1037</v>
      </c>
      <c r="B1195" s="1">
        <v>45451</v>
      </c>
      <c r="C1195" t="s">
        <v>29</v>
      </c>
      <c r="D1195" t="s">
        <v>27</v>
      </c>
      <c r="E1195">
        <v>149806.01</v>
      </c>
      <c r="F1195">
        <v>34</v>
      </c>
      <c r="G1195" t="s">
        <v>15</v>
      </c>
      <c r="H1195" s="6">
        <v>4564.04</v>
      </c>
      <c r="I1195">
        <v>6294.37</v>
      </c>
      <c r="J1195" t="s">
        <v>25</v>
      </c>
      <c r="K1195">
        <v>0.3</v>
      </c>
      <c r="L1195" s="4" t="s">
        <v>31</v>
      </c>
      <c r="M1195" t="s">
        <v>22</v>
      </c>
    </row>
    <row r="1196" spans="1:13" x14ac:dyDescent="0.3">
      <c r="A1196">
        <v>1364</v>
      </c>
      <c r="B1196" s="1">
        <v>45245</v>
      </c>
      <c r="C1196" t="s">
        <v>19</v>
      </c>
      <c r="D1196" t="s">
        <v>14</v>
      </c>
      <c r="E1196">
        <v>76030.14</v>
      </c>
      <c r="F1196">
        <v>17</v>
      </c>
      <c r="G1196" t="s">
        <v>28</v>
      </c>
      <c r="H1196" s="6">
        <v>3547.7</v>
      </c>
      <c r="I1196">
        <v>4969.29</v>
      </c>
      <c r="J1196" t="s">
        <v>16</v>
      </c>
      <c r="K1196">
        <v>0.1</v>
      </c>
      <c r="L1196" s="4" t="s">
        <v>31</v>
      </c>
      <c r="M1196" t="s">
        <v>22</v>
      </c>
    </row>
    <row r="1197" spans="1:13" x14ac:dyDescent="0.3">
      <c r="A1197">
        <v>1163</v>
      </c>
      <c r="B1197" s="1">
        <v>44931</v>
      </c>
      <c r="C1197" t="s">
        <v>32</v>
      </c>
      <c r="D1197" t="s">
        <v>20</v>
      </c>
      <c r="E1197">
        <v>31145.360000000001</v>
      </c>
      <c r="F1197">
        <v>45</v>
      </c>
      <c r="G1197" t="s">
        <v>21</v>
      </c>
      <c r="H1197" s="6">
        <v>684.51</v>
      </c>
      <c r="I1197">
        <v>876.1</v>
      </c>
      <c r="J1197" t="s">
        <v>16</v>
      </c>
      <c r="K1197">
        <v>0.21</v>
      </c>
      <c r="L1197" s="4" t="s">
        <v>17</v>
      </c>
      <c r="M1197" t="s">
        <v>18</v>
      </c>
    </row>
    <row r="1198" spans="1:13" x14ac:dyDescent="0.3">
      <c r="A1198">
        <v>1051</v>
      </c>
      <c r="B1198" s="1">
        <v>45090</v>
      </c>
      <c r="C1198" t="s">
        <v>29</v>
      </c>
      <c r="D1198" t="s">
        <v>30</v>
      </c>
      <c r="E1198">
        <v>30002.21</v>
      </c>
      <c r="F1198">
        <v>5</v>
      </c>
      <c r="G1198" t="s">
        <v>15</v>
      </c>
      <c r="H1198" s="6">
        <v>4873.66</v>
      </c>
      <c r="I1198">
        <v>6250.46</v>
      </c>
      <c r="J1198" t="s">
        <v>25</v>
      </c>
      <c r="K1198">
        <v>0.04</v>
      </c>
      <c r="L1198" s="4" t="s">
        <v>31</v>
      </c>
      <c r="M1198" t="s">
        <v>22</v>
      </c>
    </row>
    <row r="1199" spans="1:13" x14ac:dyDescent="0.3">
      <c r="A1199">
        <v>1366</v>
      </c>
      <c r="B1199" s="1">
        <v>45431</v>
      </c>
      <c r="C1199" t="s">
        <v>19</v>
      </c>
      <c r="D1199" t="s">
        <v>14</v>
      </c>
      <c r="E1199">
        <v>47826.879999999997</v>
      </c>
      <c r="F1199">
        <v>44</v>
      </c>
      <c r="G1199" t="s">
        <v>15</v>
      </c>
      <c r="H1199" s="6">
        <v>1356.55</v>
      </c>
      <c r="I1199">
        <v>1530.95</v>
      </c>
      <c r="J1199" t="s">
        <v>16</v>
      </c>
      <c r="K1199">
        <v>0.28999999999999998</v>
      </c>
      <c r="L1199" s="4" t="s">
        <v>31</v>
      </c>
      <c r="M1199" t="s">
        <v>22</v>
      </c>
    </row>
    <row r="1200" spans="1:13" x14ac:dyDescent="0.3">
      <c r="A1200">
        <v>1374</v>
      </c>
      <c r="B1200" s="1">
        <v>45278</v>
      </c>
      <c r="C1200" t="s">
        <v>13</v>
      </c>
      <c r="D1200" t="s">
        <v>30</v>
      </c>
      <c r="E1200">
        <v>43854.14</v>
      </c>
      <c r="F1200">
        <v>12</v>
      </c>
      <c r="G1200" t="s">
        <v>15</v>
      </c>
      <c r="H1200" s="6">
        <v>3541.52</v>
      </c>
      <c r="I1200">
        <v>5147.2</v>
      </c>
      <c r="J1200" t="s">
        <v>16</v>
      </c>
      <c r="K1200">
        <v>0.28999999999999998</v>
      </c>
      <c r="L1200" s="4" t="s">
        <v>17</v>
      </c>
      <c r="M1200" t="s">
        <v>22</v>
      </c>
    </row>
    <row r="1201" spans="1:13" x14ac:dyDescent="0.3">
      <c r="A1201">
        <v>1010</v>
      </c>
      <c r="B1201" s="1">
        <v>45450</v>
      </c>
      <c r="C1201" t="s">
        <v>29</v>
      </c>
      <c r="D1201" t="s">
        <v>27</v>
      </c>
      <c r="E1201">
        <v>92477.3</v>
      </c>
      <c r="F1201">
        <v>30</v>
      </c>
      <c r="G1201" t="s">
        <v>15</v>
      </c>
      <c r="H1201" s="6">
        <v>2667.35</v>
      </c>
      <c r="I1201">
        <v>3805.65</v>
      </c>
      <c r="J1201" t="s">
        <v>25</v>
      </c>
      <c r="K1201">
        <v>0.19</v>
      </c>
      <c r="L1201" s="4" t="s">
        <v>26</v>
      </c>
      <c r="M1201" t="s">
        <v>22</v>
      </c>
    </row>
    <row r="1202" spans="1:13" x14ac:dyDescent="0.3">
      <c r="A1202">
        <v>1241</v>
      </c>
      <c r="B1202" s="1">
        <v>45506</v>
      </c>
      <c r="C1202" t="s">
        <v>29</v>
      </c>
      <c r="D1202" t="s">
        <v>27</v>
      </c>
      <c r="E1202">
        <v>10818.21</v>
      </c>
      <c r="F1202">
        <v>4</v>
      </c>
      <c r="G1202" t="s">
        <v>15</v>
      </c>
      <c r="H1202" s="6">
        <v>3245.78</v>
      </c>
      <c r="I1202">
        <v>3809.23</v>
      </c>
      <c r="J1202" t="s">
        <v>25</v>
      </c>
      <c r="K1202">
        <v>0.28999999999999998</v>
      </c>
      <c r="L1202" s="4" t="s">
        <v>17</v>
      </c>
      <c r="M1202" t="s">
        <v>18</v>
      </c>
    </row>
    <row r="1203" spans="1:13" x14ac:dyDescent="0.3">
      <c r="A1203">
        <v>1110</v>
      </c>
      <c r="B1203" s="1">
        <v>44956</v>
      </c>
      <c r="C1203" t="s">
        <v>13</v>
      </c>
      <c r="D1203" t="s">
        <v>27</v>
      </c>
      <c r="E1203">
        <v>67918.58</v>
      </c>
      <c r="F1203">
        <v>23</v>
      </c>
      <c r="G1203" t="s">
        <v>15</v>
      </c>
      <c r="H1203" s="6">
        <v>2730.43</v>
      </c>
      <c r="I1203">
        <v>3141.47</v>
      </c>
      <c r="J1203" t="s">
        <v>25</v>
      </c>
      <c r="K1203">
        <v>0.06</v>
      </c>
      <c r="L1203" s="4" t="s">
        <v>17</v>
      </c>
      <c r="M1203" t="s">
        <v>18</v>
      </c>
    </row>
    <row r="1204" spans="1:13" x14ac:dyDescent="0.3">
      <c r="A1204">
        <v>1149</v>
      </c>
      <c r="B1204" s="1">
        <v>45540</v>
      </c>
      <c r="C1204" t="s">
        <v>23</v>
      </c>
      <c r="D1204" t="s">
        <v>20</v>
      </c>
      <c r="E1204">
        <v>74851.81</v>
      </c>
      <c r="F1204">
        <v>19</v>
      </c>
      <c r="G1204" t="s">
        <v>21</v>
      </c>
      <c r="H1204" s="6">
        <v>3929.36</v>
      </c>
      <c r="I1204">
        <v>5396.67</v>
      </c>
      <c r="J1204" t="s">
        <v>25</v>
      </c>
      <c r="K1204">
        <v>0.27</v>
      </c>
      <c r="L1204" s="4" t="s">
        <v>26</v>
      </c>
      <c r="M1204" t="s">
        <v>18</v>
      </c>
    </row>
    <row r="1205" spans="1:13" x14ac:dyDescent="0.3">
      <c r="A1205">
        <v>1489</v>
      </c>
      <c r="B1205" s="1">
        <v>45330</v>
      </c>
      <c r="C1205" t="s">
        <v>32</v>
      </c>
      <c r="D1205" t="s">
        <v>20</v>
      </c>
      <c r="E1205">
        <v>54506.07</v>
      </c>
      <c r="F1205">
        <v>11</v>
      </c>
      <c r="G1205" t="s">
        <v>21</v>
      </c>
      <c r="H1205" s="6">
        <v>4905.1000000000004</v>
      </c>
      <c r="I1205">
        <v>6882.08</v>
      </c>
      <c r="J1205" t="s">
        <v>25</v>
      </c>
      <c r="K1205">
        <v>0.28000000000000003</v>
      </c>
      <c r="L1205" s="4" t="s">
        <v>26</v>
      </c>
      <c r="M1205" t="s">
        <v>18</v>
      </c>
    </row>
    <row r="1206" spans="1:13" x14ac:dyDescent="0.3">
      <c r="A1206">
        <v>1163</v>
      </c>
      <c r="B1206" s="1">
        <v>45200</v>
      </c>
      <c r="C1206" t="s">
        <v>23</v>
      </c>
      <c r="D1206" t="s">
        <v>27</v>
      </c>
      <c r="E1206">
        <v>21359.31</v>
      </c>
      <c r="F1206">
        <v>42</v>
      </c>
      <c r="G1206" t="s">
        <v>24</v>
      </c>
      <c r="H1206" s="6">
        <v>493.57</v>
      </c>
      <c r="I1206">
        <v>598.29999999999995</v>
      </c>
      <c r="J1206" t="s">
        <v>16</v>
      </c>
      <c r="K1206">
        <v>0.15</v>
      </c>
      <c r="L1206" s="4" t="s">
        <v>26</v>
      </c>
      <c r="M1206" t="s">
        <v>18</v>
      </c>
    </row>
    <row r="1207" spans="1:13" x14ac:dyDescent="0.3">
      <c r="A1207">
        <v>1466</v>
      </c>
      <c r="B1207" s="1">
        <v>45155</v>
      </c>
      <c r="C1207" t="s">
        <v>19</v>
      </c>
      <c r="D1207" t="s">
        <v>20</v>
      </c>
      <c r="E1207">
        <v>23233.73</v>
      </c>
      <c r="F1207">
        <v>11</v>
      </c>
      <c r="G1207" t="s">
        <v>21</v>
      </c>
      <c r="H1207" s="6">
        <v>2113.64</v>
      </c>
      <c r="I1207">
        <v>2974.87</v>
      </c>
      <c r="J1207" t="s">
        <v>25</v>
      </c>
      <c r="K1207">
        <v>0.28999999999999998</v>
      </c>
      <c r="L1207" s="4" t="s">
        <v>26</v>
      </c>
      <c r="M1207" t="s">
        <v>18</v>
      </c>
    </row>
    <row r="1208" spans="1:13" x14ac:dyDescent="0.3">
      <c r="A1208">
        <v>1345</v>
      </c>
      <c r="B1208" s="1">
        <v>45358</v>
      </c>
      <c r="C1208" t="s">
        <v>13</v>
      </c>
      <c r="D1208" t="s">
        <v>20</v>
      </c>
      <c r="E1208">
        <v>50484.06</v>
      </c>
      <c r="F1208">
        <v>45</v>
      </c>
      <c r="G1208" t="s">
        <v>24</v>
      </c>
      <c r="H1208" s="6">
        <v>1283.79</v>
      </c>
      <c r="I1208">
        <v>1558.15</v>
      </c>
      <c r="J1208" t="s">
        <v>25</v>
      </c>
      <c r="K1208">
        <v>0.28000000000000003</v>
      </c>
      <c r="L1208" s="4" t="s">
        <v>26</v>
      </c>
      <c r="M1208" t="s">
        <v>22</v>
      </c>
    </row>
    <row r="1209" spans="1:13" x14ac:dyDescent="0.3">
      <c r="A1209">
        <v>1352</v>
      </c>
      <c r="B1209" s="1">
        <v>45265</v>
      </c>
      <c r="C1209" t="s">
        <v>23</v>
      </c>
      <c r="D1209" t="s">
        <v>27</v>
      </c>
      <c r="E1209">
        <v>169423.11</v>
      </c>
      <c r="F1209">
        <v>48</v>
      </c>
      <c r="G1209" t="s">
        <v>28</v>
      </c>
      <c r="H1209" s="6">
        <v>3906.65</v>
      </c>
      <c r="I1209">
        <v>4525.1899999999996</v>
      </c>
      <c r="J1209" t="s">
        <v>16</v>
      </c>
      <c r="K1209">
        <v>0.22</v>
      </c>
      <c r="L1209" s="4" t="s">
        <v>17</v>
      </c>
      <c r="M1209" t="s">
        <v>18</v>
      </c>
    </row>
    <row r="1210" spans="1:13" x14ac:dyDescent="0.3">
      <c r="A1210">
        <v>1246</v>
      </c>
      <c r="B1210" s="1">
        <v>45354</v>
      </c>
      <c r="C1210" t="s">
        <v>29</v>
      </c>
      <c r="D1210" t="s">
        <v>20</v>
      </c>
      <c r="E1210">
        <v>168930.95</v>
      </c>
      <c r="F1210">
        <v>46</v>
      </c>
      <c r="G1210" t="s">
        <v>28</v>
      </c>
      <c r="H1210" s="6">
        <v>2644.62</v>
      </c>
      <c r="I1210">
        <v>3948.83</v>
      </c>
      <c r="J1210" t="s">
        <v>25</v>
      </c>
      <c r="K1210">
        <v>7.0000000000000007E-2</v>
      </c>
      <c r="L1210" s="4" t="s">
        <v>26</v>
      </c>
      <c r="M1210" t="s">
        <v>18</v>
      </c>
    </row>
    <row r="1211" spans="1:13" x14ac:dyDescent="0.3">
      <c r="A1211">
        <v>1340</v>
      </c>
      <c r="B1211" s="1">
        <v>45536</v>
      </c>
      <c r="C1211" t="s">
        <v>19</v>
      </c>
      <c r="D1211" t="s">
        <v>20</v>
      </c>
      <c r="E1211">
        <v>61969.279999999999</v>
      </c>
      <c r="F1211">
        <v>16</v>
      </c>
      <c r="G1211" t="s">
        <v>15</v>
      </c>
      <c r="H1211" s="6">
        <v>3419.65</v>
      </c>
      <c r="I1211">
        <v>4781.58</v>
      </c>
      <c r="J1211" t="s">
        <v>25</v>
      </c>
      <c r="K1211">
        <v>0.19</v>
      </c>
      <c r="L1211" s="4" t="s">
        <v>26</v>
      </c>
      <c r="M1211" t="s">
        <v>22</v>
      </c>
    </row>
    <row r="1212" spans="1:13" x14ac:dyDescent="0.3">
      <c r="A1212">
        <v>1458</v>
      </c>
      <c r="B1212" s="1">
        <v>45610</v>
      </c>
      <c r="C1212" t="s">
        <v>19</v>
      </c>
      <c r="D1212" t="s">
        <v>30</v>
      </c>
      <c r="E1212">
        <v>3832.91</v>
      </c>
      <c r="F1212">
        <v>1</v>
      </c>
      <c r="G1212" t="s">
        <v>28</v>
      </c>
      <c r="H1212" s="6">
        <v>4053.54</v>
      </c>
      <c r="I1212">
        <v>4851.78</v>
      </c>
      <c r="J1212" t="s">
        <v>25</v>
      </c>
      <c r="K1212">
        <v>0.21</v>
      </c>
      <c r="L1212" s="4" t="s">
        <v>17</v>
      </c>
      <c r="M1212" t="s">
        <v>22</v>
      </c>
    </row>
    <row r="1213" spans="1:13" x14ac:dyDescent="0.3">
      <c r="A1213">
        <v>1078</v>
      </c>
      <c r="B1213" s="1">
        <v>44990</v>
      </c>
      <c r="C1213" t="s">
        <v>23</v>
      </c>
      <c r="D1213" t="s">
        <v>30</v>
      </c>
      <c r="E1213">
        <v>36912.879999999997</v>
      </c>
      <c r="F1213">
        <v>11</v>
      </c>
      <c r="G1213" t="s">
        <v>24</v>
      </c>
      <c r="H1213" s="6">
        <v>2795.51</v>
      </c>
      <c r="I1213">
        <v>3687.6</v>
      </c>
      <c r="J1213" t="s">
        <v>25</v>
      </c>
      <c r="K1213">
        <v>0.09</v>
      </c>
      <c r="L1213" s="4" t="s">
        <v>31</v>
      </c>
      <c r="M1213" t="s">
        <v>22</v>
      </c>
    </row>
    <row r="1214" spans="1:13" x14ac:dyDescent="0.3">
      <c r="A1214">
        <v>1380</v>
      </c>
      <c r="B1214" s="1">
        <v>45001</v>
      </c>
      <c r="C1214" t="s">
        <v>23</v>
      </c>
      <c r="D1214" t="s">
        <v>14</v>
      </c>
      <c r="E1214">
        <v>22111.62</v>
      </c>
      <c r="F1214">
        <v>32</v>
      </c>
      <c r="G1214" t="s">
        <v>28</v>
      </c>
      <c r="H1214" s="6">
        <v>584.15</v>
      </c>
      <c r="I1214">
        <v>705.09</v>
      </c>
      <c r="J1214" t="s">
        <v>16</v>
      </c>
      <c r="K1214">
        <v>0.02</v>
      </c>
      <c r="L1214" s="4" t="s">
        <v>31</v>
      </c>
      <c r="M1214" t="s">
        <v>18</v>
      </c>
    </row>
    <row r="1215" spans="1:13" x14ac:dyDescent="0.3">
      <c r="A1215">
        <v>1282</v>
      </c>
      <c r="B1215" s="1">
        <v>45558</v>
      </c>
      <c r="C1215" t="s">
        <v>13</v>
      </c>
      <c r="D1215" t="s">
        <v>14</v>
      </c>
      <c r="E1215">
        <v>69201.09</v>
      </c>
      <c r="F1215">
        <v>16</v>
      </c>
      <c r="G1215" t="s">
        <v>28</v>
      </c>
      <c r="H1215" s="6">
        <v>4614.9799999999996</v>
      </c>
      <c r="I1215">
        <v>5339.59</v>
      </c>
      <c r="J1215" t="s">
        <v>16</v>
      </c>
      <c r="K1215">
        <v>0.19</v>
      </c>
      <c r="L1215" s="4" t="s">
        <v>17</v>
      </c>
      <c r="M1215" t="s">
        <v>18</v>
      </c>
    </row>
    <row r="1216" spans="1:13" x14ac:dyDescent="0.3">
      <c r="A1216">
        <v>1089</v>
      </c>
      <c r="B1216" s="1">
        <v>45410</v>
      </c>
      <c r="C1216" t="s">
        <v>32</v>
      </c>
      <c r="D1216" t="s">
        <v>20</v>
      </c>
      <c r="E1216">
        <v>73550.570000000007</v>
      </c>
      <c r="F1216">
        <v>21</v>
      </c>
      <c r="G1216" t="s">
        <v>21</v>
      </c>
      <c r="H1216" s="6">
        <v>3021.77</v>
      </c>
      <c r="I1216">
        <v>4378.01</v>
      </c>
      <c r="J1216" t="s">
        <v>25</v>
      </c>
      <c r="K1216">
        <v>0.2</v>
      </c>
      <c r="L1216" s="4" t="s">
        <v>26</v>
      </c>
      <c r="M1216" t="s">
        <v>18</v>
      </c>
    </row>
    <row r="1217" spans="1:13" x14ac:dyDescent="0.3">
      <c r="A1217">
        <v>1252</v>
      </c>
      <c r="B1217" s="1">
        <v>45344</v>
      </c>
      <c r="C1217" t="s">
        <v>23</v>
      </c>
      <c r="D1217" t="s">
        <v>27</v>
      </c>
      <c r="E1217">
        <v>73283.320000000007</v>
      </c>
      <c r="F1217">
        <v>38</v>
      </c>
      <c r="G1217" t="s">
        <v>15</v>
      </c>
      <c r="H1217" s="6">
        <v>1849.87</v>
      </c>
      <c r="I1217">
        <v>2441.15</v>
      </c>
      <c r="J1217" t="s">
        <v>25</v>
      </c>
      <c r="K1217">
        <v>0.21</v>
      </c>
      <c r="L1217" s="4" t="s">
        <v>26</v>
      </c>
      <c r="M1217" t="s">
        <v>22</v>
      </c>
    </row>
    <row r="1218" spans="1:13" x14ac:dyDescent="0.3">
      <c r="A1218">
        <v>1331</v>
      </c>
      <c r="B1218" s="1">
        <v>45411</v>
      </c>
      <c r="C1218" t="s">
        <v>23</v>
      </c>
      <c r="D1218" t="s">
        <v>30</v>
      </c>
      <c r="E1218">
        <v>663.12</v>
      </c>
      <c r="F1218">
        <v>1</v>
      </c>
      <c r="G1218" t="s">
        <v>24</v>
      </c>
      <c r="H1218" s="6">
        <v>683.84</v>
      </c>
      <c r="I1218">
        <v>872.52</v>
      </c>
      <c r="J1218" t="s">
        <v>16</v>
      </c>
      <c r="K1218">
        <v>0.24</v>
      </c>
      <c r="L1218" s="4" t="s">
        <v>17</v>
      </c>
      <c r="M1218" t="s">
        <v>18</v>
      </c>
    </row>
    <row r="1219" spans="1:13" x14ac:dyDescent="0.3">
      <c r="A1219">
        <v>1394</v>
      </c>
      <c r="B1219" s="1">
        <v>45350</v>
      </c>
      <c r="C1219" t="s">
        <v>29</v>
      </c>
      <c r="D1219" t="s">
        <v>14</v>
      </c>
      <c r="E1219">
        <v>161406.79999999999</v>
      </c>
      <c r="F1219">
        <v>33</v>
      </c>
      <c r="G1219" t="s">
        <v>15</v>
      </c>
      <c r="H1219" s="6">
        <v>4526.66</v>
      </c>
      <c r="I1219">
        <v>5892.91</v>
      </c>
      <c r="J1219" t="s">
        <v>16</v>
      </c>
      <c r="K1219">
        <v>0.17</v>
      </c>
      <c r="L1219" s="4" t="s">
        <v>26</v>
      </c>
      <c r="M1219" t="s">
        <v>22</v>
      </c>
    </row>
    <row r="1220" spans="1:13" x14ac:dyDescent="0.3">
      <c r="A1220">
        <v>1321</v>
      </c>
      <c r="B1220" s="1">
        <v>45312</v>
      </c>
      <c r="C1220" t="s">
        <v>19</v>
      </c>
      <c r="D1220" t="s">
        <v>20</v>
      </c>
      <c r="E1220">
        <v>3595.99</v>
      </c>
      <c r="F1220">
        <v>1</v>
      </c>
      <c r="G1220" t="s">
        <v>21</v>
      </c>
      <c r="H1220" s="6">
        <v>3396.98</v>
      </c>
      <c r="I1220">
        <v>3866.66</v>
      </c>
      <c r="J1220" t="s">
        <v>25</v>
      </c>
      <c r="K1220">
        <v>7.0000000000000007E-2</v>
      </c>
      <c r="L1220" s="4" t="s">
        <v>26</v>
      </c>
      <c r="M1220" t="s">
        <v>22</v>
      </c>
    </row>
    <row r="1221" spans="1:13" x14ac:dyDescent="0.3">
      <c r="A1221">
        <v>1002</v>
      </c>
      <c r="B1221" s="1">
        <v>44949</v>
      </c>
      <c r="C1221" t="s">
        <v>32</v>
      </c>
      <c r="D1221" t="s">
        <v>14</v>
      </c>
      <c r="E1221">
        <v>85586.23</v>
      </c>
      <c r="F1221">
        <v>39</v>
      </c>
      <c r="G1221" t="s">
        <v>28</v>
      </c>
      <c r="H1221" s="6">
        <v>2126.42</v>
      </c>
      <c r="I1221">
        <v>3006.19</v>
      </c>
      <c r="J1221" t="s">
        <v>25</v>
      </c>
      <c r="K1221">
        <v>0.27</v>
      </c>
      <c r="L1221" s="4" t="s">
        <v>17</v>
      </c>
      <c r="M1221" t="s">
        <v>22</v>
      </c>
    </row>
    <row r="1222" spans="1:13" x14ac:dyDescent="0.3">
      <c r="A1222">
        <v>1007</v>
      </c>
      <c r="B1222" s="1">
        <v>45347</v>
      </c>
      <c r="C1222" t="s">
        <v>29</v>
      </c>
      <c r="D1222" t="s">
        <v>14</v>
      </c>
      <c r="E1222">
        <v>9647.0400000000009</v>
      </c>
      <c r="F1222">
        <v>36</v>
      </c>
      <c r="G1222" t="s">
        <v>28</v>
      </c>
      <c r="H1222" s="6">
        <v>191.7</v>
      </c>
      <c r="I1222">
        <v>270.68</v>
      </c>
      <c r="J1222" t="s">
        <v>25</v>
      </c>
      <c r="K1222">
        <v>0.01</v>
      </c>
      <c r="L1222" s="4" t="s">
        <v>17</v>
      </c>
      <c r="M1222" t="s">
        <v>22</v>
      </c>
    </row>
    <row r="1223" spans="1:13" x14ac:dyDescent="0.3">
      <c r="A1223">
        <v>1052</v>
      </c>
      <c r="B1223" s="1">
        <v>45552</v>
      </c>
      <c r="C1223" t="s">
        <v>13</v>
      </c>
      <c r="D1223" t="s">
        <v>20</v>
      </c>
      <c r="E1223">
        <v>78841.63</v>
      </c>
      <c r="F1223">
        <v>29</v>
      </c>
      <c r="G1223" t="s">
        <v>24</v>
      </c>
      <c r="H1223" s="6">
        <v>2114.88</v>
      </c>
      <c r="I1223">
        <v>2774.16</v>
      </c>
      <c r="J1223" t="s">
        <v>16</v>
      </c>
      <c r="K1223">
        <v>0.02</v>
      </c>
      <c r="L1223" s="4" t="s">
        <v>17</v>
      </c>
      <c r="M1223" t="s">
        <v>18</v>
      </c>
    </row>
    <row r="1224" spans="1:13" x14ac:dyDescent="0.3">
      <c r="A1224">
        <v>1350</v>
      </c>
      <c r="B1224" s="1">
        <v>45319</v>
      </c>
      <c r="C1224" t="s">
        <v>13</v>
      </c>
      <c r="D1224" t="s">
        <v>30</v>
      </c>
      <c r="E1224">
        <v>153255.21</v>
      </c>
      <c r="F1224">
        <v>49</v>
      </c>
      <c r="G1224" t="s">
        <v>24</v>
      </c>
      <c r="H1224" s="6">
        <v>2909.15</v>
      </c>
      <c r="I1224">
        <v>3959.06</v>
      </c>
      <c r="J1224" t="s">
        <v>25</v>
      </c>
      <c r="K1224">
        <v>0.21</v>
      </c>
      <c r="L1224" s="4" t="s">
        <v>26</v>
      </c>
      <c r="M1224" t="s">
        <v>22</v>
      </c>
    </row>
    <row r="1225" spans="1:13" x14ac:dyDescent="0.3">
      <c r="A1225">
        <v>1070</v>
      </c>
      <c r="B1225" s="1">
        <v>45280</v>
      </c>
      <c r="C1225" t="s">
        <v>23</v>
      </c>
      <c r="D1225" t="s">
        <v>14</v>
      </c>
      <c r="E1225">
        <v>193547.88</v>
      </c>
      <c r="F1225">
        <v>40</v>
      </c>
      <c r="G1225" t="s">
        <v>21</v>
      </c>
      <c r="H1225" s="6">
        <v>3924.81</v>
      </c>
      <c r="I1225">
        <v>5376.33</v>
      </c>
      <c r="J1225" t="s">
        <v>25</v>
      </c>
      <c r="K1225">
        <v>0.1</v>
      </c>
      <c r="L1225" s="4" t="s">
        <v>31</v>
      </c>
      <c r="M1225" t="s">
        <v>18</v>
      </c>
    </row>
    <row r="1226" spans="1:13" x14ac:dyDescent="0.3">
      <c r="A1226">
        <v>1372</v>
      </c>
      <c r="B1226" s="1">
        <v>44944</v>
      </c>
      <c r="C1226" t="s">
        <v>23</v>
      </c>
      <c r="D1226" t="s">
        <v>27</v>
      </c>
      <c r="E1226">
        <v>1968.61</v>
      </c>
      <c r="F1226">
        <v>1</v>
      </c>
      <c r="G1226" t="s">
        <v>21</v>
      </c>
      <c r="H1226" s="6">
        <v>2395.13</v>
      </c>
      <c r="I1226">
        <v>2660.28</v>
      </c>
      <c r="J1226" t="s">
        <v>25</v>
      </c>
      <c r="K1226">
        <v>0.26</v>
      </c>
      <c r="L1226" s="4" t="s">
        <v>26</v>
      </c>
      <c r="M1226" t="s">
        <v>18</v>
      </c>
    </row>
    <row r="1227" spans="1:13" x14ac:dyDescent="0.3">
      <c r="A1227">
        <v>1418</v>
      </c>
      <c r="B1227" s="1">
        <v>45196</v>
      </c>
      <c r="C1227" t="s">
        <v>13</v>
      </c>
      <c r="D1227" t="s">
        <v>14</v>
      </c>
      <c r="E1227">
        <v>19818.740000000002</v>
      </c>
      <c r="F1227">
        <v>8</v>
      </c>
      <c r="G1227" t="s">
        <v>24</v>
      </c>
      <c r="H1227" s="6">
        <v>2564.06</v>
      </c>
      <c r="I1227">
        <v>3347.76</v>
      </c>
      <c r="J1227" t="s">
        <v>25</v>
      </c>
      <c r="K1227">
        <v>0.26</v>
      </c>
      <c r="L1227" s="4" t="s">
        <v>26</v>
      </c>
      <c r="M1227" t="s">
        <v>22</v>
      </c>
    </row>
    <row r="1228" spans="1:13" x14ac:dyDescent="0.3">
      <c r="A1228">
        <v>1145</v>
      </c>
      <c r="B1228" s="1">
        <v>45505</v>
      </c>
      <c r="C1228" t="s">
        <v>23</v>
      </c>
      <c r="D1228" t="s">
        <v>30</v>
      </c>
      <c r="E1228">
        <v>11910.96</v>
      </c>
      <c r="F1228">
        <v>9</v>
      </c>
      <c r="G1228" t="s">
        <v>28</v>
      </c>
      <c r="H1228" s="6">
        <v>1214.3399999999999</v>
      </c>
      <c r="I1228">
        <v>1654.3</v>
      </c>
      <c r="J1228" t="s">
        <v>16</v>
      </c>
      <c r="K1228">
        <v>0.2</v>
      </c>
      <c r="L1228" s="4" t="s">
        <v>26</v>
      </c>
      <c r="M1228" t="s">
        <v>18</v>
      </c>
    </row>
    <row r="1229" spans="1:13" x14ac:dyDescent="0.3">
      <c r="A1229">
        <v>1036</v>
      </c>
      <c r="B1229" s="1">
        <v>45582</v>
      </c>
      <c r="C1229" t="s">
        <v>32</v>
      </c>
      <c r="D1229" t="s">
        <v>14</v>
      </c>
      <c r="E1229">
        <v>4860.0200000000004</v>
      </c>
      <c r="F1229">
        <v>23</v>
      </c>
      <c r="G1229" t="s">
        <v>15</v>
      </c>
      <c r="H1229" s="6">
        <v>201</v>
      </c>
      <c r="I1229">
        <v>281.74</v>
      </c>
      <c r="J1229" t="s">
        <v>16</v>
      </c>
      <c r="K1229">
        <v>0.25</v>
      </c>
      <c r="L1229" s="4" t="s">
        <v>17</v>
      </c>
      <c r="M1229" t="s">
        <v>22</v>
      </c>
    </row>
    <row r="1230" spans="1:13" x14ac:dyDescent="0.3">
      <c r="A1230">
        <v>1333</v>
      </c>
      <c r="B1230" s="1">
        <v>45519</v>
      </c>
      <c r="C1230" t="s">
        <v>23</v>
      </c>
      <c r="D1230" t="s">
        <v>27</v>
      </c>
      <c r="E1230">
        <v>60621.84</v>
      </c>
      <c r="F1230">
        <v>16</v>
      </c>
      <c r="G1230" t="s">
        <v>21</v>
      </c>
      <c r="H1230" s="6">
        <v>3869.53</v>
      </c>
      <c r="I1230">
        <v>5051.82</v>
      </c>
      <c r="J1230" t="s">
        <v>25</v>
      </c>
      <c r="K1230">
        <v>0.25</v>
      </c>
      <c r="L1230" s="4" t="s">
        <v>26</v>
      </c>
      <c r="M1230" t="s">
        <v>22</v>
      </c>
    </row>
    <row r="1231" spans="1:13" x14ac:dyDescent="0.3">
      <c r="A1231">
        <v>1230</v>
      </c>
      <c r="B1231" s="1">
        <v>45214</v>
      </c>
      <c r="C1231" t="s">
        <v>19</v>
      </c>
      <c r="D1231" t="s">
        <v>20</v>
      </c>
      <c r="E1231">
        <v>160149.63</v>
      </c>
      <c r="F1231">
        <v>32</v>
      </c>
      <c r="G1231" t="s">
        <v>21</v>
      </c>
      <c r="H1231" s="6">
        <v>4836.49</v>
      </c>
      <c r="I1231">
        <v>6029.73</v>
      </c>
      <c r="J1231" t="s">
        <v>16</v>
      </c>
      <c r="K1231">
        <v>0.17</v>
      </c>
      <c r="L1231" s="4" t="s">
        <v>17</v>
      </c>
      <c r="M1231" t="s">
        <v>22</v>
      </c>
    </row>
    <row r="1232" spans="1:13" x14ac:dyDescent="0.3">
      <c r="A1232">
        <v>1397</v>
      </c>
      <c r="B1232" s="1">
        <v>45000</v>
      </c>
      <c r="C1232" t="s">
        <v>23</v>
      </c>
      <c r="D1232" t="s">
        <v>30</v>
      </c>
      <c r="E1232">
        <v>96598.39</v>
      </c>
      <c r="F1232">
        <v>35</v>
      </c>
      <c r="G1232" t="s">
        <v>24</v>
      </c>
      <c r="H1232" s="6">
        <v>2330</v>
      </c>
      <c r="I1232">
        <v>2999.95</v>
      </c>
      <c r="J1232" t="s">
        <v>25</v>
      </c>
      <c r="K1232">
        <v>0.08</v>
      </c>
      <c r="L1232" s="4" t="s">
        <v>26</v>
      </c>
      <c r="M1232" t="s">
        <v>18</v>
      </c>
    </row>
    <row r="1233" spans="1:13" x14ac:dyDescent="0.3">
      <c r="A1233">
        <v>1362</v>
      </c>
      <c r="B1233" s="1">
        <v>45542</v>
      </c>
      <c r="C1233" t="s">
        <v>29</v>
      </c>
      <c r="D1233" t="s">
        <v>27</v>
      </c>
      <c r="E1233">
        <v>3689.59</v>
      </c>
      <c r="F1233">
        <v>10</v>
      </c>
      <c r="G1233" t="s">
        <v>15</v>
      </c>
      <c r="H1233" s="6">
        <v>351.86</v>
      </c>
      <c r="I1233">
        <v>396.73</v>
      </c>
      <c r="J1233" t="s">
        <v>16</v>
      </c>
      <c r="K1233">
        <v>7.0000000000000007E-2</v>
      </c>
      <c r="L1233" s="4" t="s">
        <v>17</v>
      </c>
      <c r="M1233" t="s">
        <v>18</v>
      </c>
    </row>
    <row r="1234" spans="1:13" x14ac:dyDescent="0.3">
      <c r="A1234">
        <v>1465</v>
      </c>
      <c r="B1234" s="1">
        <v>45336</v>
      </c>
      <c r="C1234" t="s">
        <v>32</v>
      </c>
      <c r="D1234" t="s">
        <v>27</v>
      </c>
      <c r="E1234">
        <v>11585.28</v>
      </c>
      <c r="F1234">
        <v>8</v>
      </c>
      <c r="G1234" t="s">
        <v>15</v>
      </c>
      <c r="H1234" s="6">
        <v>1166.79</v>
      </c>
      <c r="I1234">
        <v>1724</v>
      </c>
      <c r="J1234" t="s">
        <v>25</v>
      </c>
      <c r="K1234">
        <v>0.16</v>
      </c>
      <c r="L1234" s="4" t="s">
        <v>26</v>
      </c>
      <c r="M1234" t="s">
        <v>18</v>
      </c>
    </row>
    <row r="1235" spans="1:13" x14ac:dyDescent="0.3">
      <c r="A1235">
        <v>1299</v>
      </c>
      <c r="B1235" s="1">
        <v>44992</v>
      </c>
      <c r="C1235" t="s">
        <v>29</v>
      </c>
      <c r="D1235" t="s">
        <v>27</v>
      </c>
      <c r="E1235">
        <v>80010.84</v>
      </c>
      <c r="F1235">
        <v>33</v>
      </c>
      <c r="G1235" t="s">
        <v>24</v>
      </c>
      <c r="H1235" s="6">
        <v>2759.33</v>
      </c>
      <c r="I1235">
        <v>3321.33</v>
      </c>
      <c r="J1235" t="s">
        <v>16</v>
      </c>
      <c r="K1235">
        <v>0.27</v>
      </c>
      <c r="L1235" s="4" t="s">
        <v>17</v>
      </c>
      <c r="M1235" t="s">
        <v>22</v>
      </c>
    </row>
    <row r="1236" spans="1:13" x14ac:dyDescent="0.3">
      <c r="A1236">
        <v>1343</v>
      </c>
      <c r="B1236" s="1">
        <v>45140</v>
      </c>
      <c r="C1236" t="s">
        <v>29</v>
      </c>
      <c r="D1236" t="s">
        <v>20</v>
      </c>
      <c r="E1236">
        <v>8188.34</v>
      </c>
      <c r="F1236">
        <v>14</v>
      </c>
      <c r="G1236" t="s">
        <v>15</v>
      </c>
      <c r="H1236" s="6">
        <v>619.61</v>
      </c>
      <c r="I1236">
        <v>713.27</v>
      </c>
      <c r="J1236" t="s">
        <v>16</v>
      </c>
      <c r="K1236">
        <v>0.18</v>
      </c>
      <c r="L1236" s="4" t="s">
        <v>31</v>
      </c>
      <c r="M1236" t="s">
        <v>18</v>
      </c>
    </row>
    <row r="1237" spans="1:13" x14ac:dyDescent="0.3">
      <c r="A1237">
        <v>1136</v>
      </c>
      <c r="B1237" s="1">
        <v>45472</v>
      </c>
      <c r="C1237" t="s">
        <v>19</v>
      </c>
      <c r="D1237" t="s">
        <v>20</v>
      </c>
      <c r="E1237">
        <v>124403.43</v>
      </c>
      <c r="F1237">
        <v>49</v>
      </c>
      <c r="G1237" t="s">
        <v>21</v>
      </c>
      <c r="H1237" s="6">
        <v>2392.0500000000002</v>
      </c>
      <c r="I1237">
        <v>3058.85</v>
      </c>
      <c r="J1237" t="s">
        <v>25</v>
      </c>
      <c r="K1237">
        <v>0.17</v>
      </c>
      <c r="L1237" s="4" t="s">
        <v>17</v>
      </c>
      <c r="M1237" t="s">
        <v>18</v>
      </c>
    </row>
    <row r="1238" spans="1:13" x14ac:dyDescent="0.3">
      <c r="A1238">
        <v>1156</v>
      </c>
      <c r="B1238" s="1">
        <v>45369</v>
      </c>
      <c r="C1238" t="s">
        <v>32</v>
      </c>
      <c r="D1238" t="s">
        <v>20</v>
      </c>
      <c r="E1238">
        <v>45203.040000000001</v>
      </c>
      <c r="F1238">
        <v>19</v>
      </c>
      <c r="G1238" t="s">
        <v>21</v>
      </c>
      <c r="H1238" s="6">
        <v>2577.34</v>
      </c>
      <c r="I1238">
        <v>3089.75</v>
      </c>
      <c r="J1238" t="s">
        <v>25</v>
      </c>
      <c r="K1238">
        <v>0.23</v>
      </c>
      <c r="L1238" s="4" t="s">
        <v>31</v>
      </c>
      <c r="M1238" t="s">
        <v>18</v>
      </c>
    </row>
    <row r="1239" spans="1:13" x14ac:dyDescent="0.3">
      <c r="A1239">
        <v>1006</v>
      </c>
      <c r="B1239" s="1">
        <v>45310</v>
      </c>
      <c r="C1239" t="s">
        <v>32</v>
      </c>
      <c r="D1239" t="s">
        <v>14</v>
      </c>
      <c r="E1239">
        <v>54219.56</v>
      </c>
      <c r="F1239">
        <v>13</v>
      </c>
      <c r="G1239" t="s">
        <v>15</v>
      </c>
      <c r="H1239" s="6">
        <v>4017.78</v>
      </c>
      <c r="I1239">
        <v>5487.81</v>
      </c>
      <c r="J1239" t="s">
        <v>25</v>
      </c>
      <c r="K1239">
        <v>0.24</v>
      </c>
      <c r="L1239" s="4" t="s">
        <v>17</v>
      </c>
      <c r="M1239" t="s">
        <v>18</v>
      </c>
    </row>
    <row r="1240" spans="1:13" x14ac:dyDescent="0.3">
      <c r="A1240">
        <v>1192</v>
      </c>
      <c r="B1240" s="1">
        <v>45176</v>
      </c>
      <c r="C1240" t="s">
        <v>32</v>
      </c>
      <c r="D1240" t="s">
        <v>20</v>
      </c>
      <c r="E1240">
        <v>22582.6</v>
      </c>
      <c r="F1240">
        <v>7</v>
      </c>
      <c r="G1240" t="s">
        <v>15</v>
      </c>
      <c r="H1240" s="6">
        <v>3270.7</v>
      </c>
      <c r="I1240">
        <v>3934.25</v>
      </c>
      <c r="J1240" t="s">
        <v>16</v>
      </c>
      <c r="K1240">
        <v>0.18</v>
      </c>
      <c r="L1240" s="4" t="s">
        <v>17</v>
      </c>
      <c r="M1240" t="s">
        <v>18</v>
      </c>
    </row>
    <row r="1241" spans="1:13" x14ac:dyDescent="0.3">
      <c r="A1241">
        <v>1464</v>
      </c>
      <c r="B1241" s="1">
        <v>45183</v>
      </c>
      <c r="C1241" t="s">
        <v>32</v>
      </c>
      <c r="D1241" t="s">
        <v>27</v>
      </c>
      <c r="E1241">
        <v>70725.539999999994</v>
      </c>
      <c r="F1241">
        <v>13</v>
      </c>
      <c r="G1241" t="s">
        <v>24</v>
      </c>
      <c r="H1241" s="6">
        <v>4588.1099999999997</v>
      </c>
      <c r="I1241">
        <v>6554.73</v>
      </c>
      <c r="J1241" t="s">
        <v>16</v>
      </c>
      <c r="K1241">
        <v>0.17</v>
      </c>
      <c r="L1241" s="4" t="s">
        <v>26</v>
      </c>
      <c r="M1241" t="s">
        <v>18</v>
      </c>
    </row>
    <row r="1242" spans="1:13" x14ac:dyDescent="0.3">
      <c r="A1242">
        <v>1499</v>
      </c>
      <c r="B1242" s="1">
        <v>45297</v>
      </c>
      <c r="C1242" t="s">
        <v>32</v>
      </c>
      <c r="D1242" t="s">
        <v>27</v>
      </c>
      <c r="E1242">
        <v>3098.8</v>
      </c>
      <c r="F1242">
        <v>8</v>
      </c>
      <c r="G1242" t="s">
        <v>15</v>
      </c>
      <c r="H1242" s="6">
        <v>348.19</v>
      </c>
      <c r="I1242">
        <v>399.33</v>
      </c>
      <c r="J1242" t="s">
        <v>16</v>
      </c>
      <c r="K1242">
        <v>0.03</v>
      </c>
      <c r="L1242" s="4" t="s">
        <v>31</v>
      </c>
      <c r="M1242" t="s">
        <v>18</v>
      </c>
    </row>
    <row r="1243" spans="1:13" x14ac:dyDescent="0.3">
      <c r="A1243">
        <v>1351</v>
      </c>
      <c r="B1243" s="1">
        <v>45240</v>
      </c>
      <c r="C1243" t="s">
        <v>19</v>
      </c>
      <c r="D1243" t="s">
        <v>30</v>
      </c>
      <c r="E1243">
        <v>48743.9</v>
      </c>
      <c r="F1243">
        <v>15</v>
      </c>
      <c r="G1243" t="s">
        <v>24</v>
      </c>
      <c r="H1243" s="6">
        <v>2856.07</v>
      </c>
      <c r="I1243">
        <v>3692.72</v>
      </c>
      <c r="J1243" t="s">
        <v>16</v>
      </c>
      <c r="K1243">
        <v>0.12</v>
      </c>
      <c r="L1243" s="4" t="s">
        <v>31</v>
      </c>
      <c r="M1243" t="s">
        <v>22</v>
      </c>
    </row>
    <row r="1244" spans="1:13" x14ac:dyDescent="0.3">
      <c r="A1244">
        <v>1191</v>
      </c>
      <c r="B1244" s="1">
        <v>45634</v>
      </c>
      <c r="C1244" t="s">
        <v>23</v>
      </c>
      <c r="D1244" t="s">
        <v>27</v>
      </c>
      <c r="E1244">
        <v>1722.12</v>
      </c>
      <c r="F1244">
        <v>12</v>
      </c>
      <c r="G1244" t="s">
        <v>15</v>
      </c>
      <c r="H1244" s="6">
        <v>105.64</v>
      </c>
      <c r="I1244">
        <v>149.49</v>
      </c>
      <c r="J1244" t="s">
        <v>16</v>
      </c>
      <c r="K1244">
        <v>0.04</v>
      </c>
      <c r="L1244" s="4" t="s">
        <v>17</v>
      </c>
      <c r="M1244" t="s">
        <v>22</v>
      </c>
    </row>
    <row r="1245" spans="1:13" x14ac:dyDescent="0.3">
      <c r="A1245">
        <v>1419</v>
      </c>
      <c r="B1245" s="1">
        <v>45213</v>
      </c>
      <c r="C1245" t="s">
        <v>29</v>
      </c>
      <c r="D1245" t="s">
        <v>20</v>
      </c>
      <c r="E1245">
        <v>10743.02</v>
      </c>
      <c r="F1245">
        <v>3</v>
      </c>
      <c r="G1245" t="s">
        <v>21</v>
      </c>
      <c r="H1245" s="6">
        <v>3393.67</v>
      </c>
      <c r="I1245">
        <v>4711.8500000000004</v>
      </c>
      <c r="J1245" t="s">
        <v>16</v>
      </c>
      <c r="K1245">
        <v>0.24</v>
      </c>
      <c r="L1245" s="4" t="s">
        <v>17</v>
      </c>
      <c r="M1245" t="s">
        <v>18</v>
      </c>
    </row>
    <row r="1246" spans="1:13" x14ac:dyDescent="0.3">
      <c r="A1246">
        <v>1189</v>
      </c>
      <c r="B1246" s="1">
        <v>45125</v>
      </c>
      <c r="C1246" t="s">
        <v>32</v>
      </c>
      <c r="D1246" t="s">
        <v>14</v>
      </c>
      <c r="E1246">
        <v>37538.910000000003</v>
      </c>
      <c r="F1246">
        <v>10</v>
      </c>
      <c r="G1246" t="s">
        <v>28</v>
      </c>
      <c r="H1246" s="6">
        <v>4006.54</v>
      </c>
      <c r="I1246">
        <v>4522.76</v>
      </c>
      <c r="J1246" t="s">
        <v>16</v>
      </c>
      <c r="K1246">
        <v>0.17</v>
      </c>
      <c r="L1246" s="4" t="s">
        <v>17</v>
      </c>
      <c r="M1246" t="s">
        <v>22</v>
      </c>
    </row>
    <row r="1247" spans="1:13" x14ac:dyDescent="0.3">
      <c r="A1247">
        <v>1279</v>
      </c>
      <c r="B1247" s="1">
        <v>45333</v>
      </c>
      <c r="C1247" t="s">
        <v>23</v>
      </c>
      <c r="D1247" t="s">
        <v>20</v>
      </c>
      <c r="E1247">
        <v>7085.44</v>
      </c>
      <c r="F1247">
        <v>9</v>
      </c>
      <c r="G1247" t="s">
        <v>21</v>
      </c>
      <c r="H1247" s="6">
        <v>767.82</v>
      </c>
      <c r="I1247">
        <v>1063.8800000000001</v>
      </c>
      <c r="J1247" t="s">
        <v>16</v>
      </c>
      <c r="K1247">
        <v>0.26</v>
      </c>
      <c r="L1247" s="4" t="s">
        <v>17</v>
      </c>
      <c r="M1247" t="s">
        <v>22</v>
      </c>
    </row>
    <row r="1248" spans="1:13" x14ac:dyDescent="0.3">
      <c r="A1248">
        <v>1276</v>
      </c>
      <c r="B1248" s="1">
        <v>45448</v>
      </c>
      <c r="C1248" t="s">
        <v>23</v>
      </c>
      <c r="D1248" t="s">
        <v>14</v>
      </c>
      <c r="E1248">
        <v>72322.84</v>
      </c>
      <c r="F1248">
        <v>16</v>
      </c>
      <c r="G1248" t="s">
        <v>15</v>
      </c>
      <c r="H1248" s="6">
        <v>4836.2299999999996</v>
      </c>
      <c r="I1248">
        <v>5870.36</v>
      </c>
      <c r="J1248" t="s">
        <v>25</v>
      </c>
      <c r="K1248">
        <v>0.23</v>
      </c>
      <c r="L1248" s="4" t="s">
        <v>31</v>
      </c>
      <c r="M1248" t="s">
        <v>18</v>
      </c>
    </row>
    <row r="1249" spans="1:13" x14ac:dyDescent="0.3">
      <c r="A1249">
        <v>1371</v>
      </c>
      <c r="B1249" s="1">
        <v>45587</v>
      </c>
      <c r="C1249" t="s">
        <v>29</v>
      </c>
      <c r="D1249" t="s">
        <v>14</v>
      </c>
      <c r="E1249">
        <v>111378.37</v>
      </c>
      <c r="F1249">
        <v>37</v>
      </c>
      <c r="G1249" t="s">
        <v>24</v>
      </c>
      <c r="H1249" s="6">
        <v>2829.93</v>
      </c>
      <c r="I1249">
        <v>3460.03</v>
      </c>
      <c r="J1249" t="s">
        <v>16</v>
      </c>
      <c r="K1249">
        <v>0.13</v>
      </c>
      <c r="L1249" s="4" t="s">
        <v>31</v>
      </c>
      <c r="M1249" t="s">
        <v>22</v>
      </c>
    </row>
    <row r="1250" spans="1:13" x14ac:dyDescent="0.3">
      <c r="A1250">
        <v>1446</v>
      </c>
      <c r="B1250" s="1">
        <v>45601</v>
      </c>
      <c r="C1250" t="s">
        <v>19</v>
      </c>
      <c r="D1250" t="s">
        <v>27</v>
      </c>
      <c r="E1250">
        <v>41974.1</v>
      </c>
      <c r="F1250">
        <v>20</v>
      </c>
      <c r="G1250" t="s">
        <v>21</v>
      </c>
      <c r="H1250" s="6">
        <v>2370.1</v>
      </c>
      <c r="I1250">
        <v>2998.15</v>
      </c>
      <c r="J1250" t="s">
        <v>16</v>
      </c>
      <c r="K1250">
        <v>0.3</v>
      </c>
      <c r="L1250" s="4" t="s">
        <v>17</v>
      </c>
      <c r="M1250" t="s">
        <v>22</v>
      </c>
    </row>
    <row r="1251" spans="1:13" x14ac:dyDescent="0.3">
      <c r="A1251">
        <v>1418</v>
      </c>
      <c r="B1251" s="1">
        <v>45090</v>
      </c>
      <c r="C1251" t="s">
        <v>13</v>
      </c>
      <c r="D1251" t="s">
        <v>30</v>
      </c>
      <c r="E1251">
        <v>236528.74</v>
      </c>
      <c r="F1251">
        <v>49</v>
      </c>
      <c r="G1251" t="s">
        <v>24</v>
      </c>
      <c r="H1251" s="6">
        <v>4418.47</v>
      </c>
      <c r="I1251">
        <v>6351.47</v>
      </c>
      <c r="J1251" t="s">
        <v>25</v>
      </c>
      <c r="K1251">
        <v>0.24</v>
      </c>
      <c r="L1251" s="4" t="s">
        <v>17</v>
      </c>
      <c r="M1251" t="s">
        <v>18</v>
      </c>
    </row>
    <row r="1252" spans="1:13" x14ac:dyDescent="0.3">
      <c r="A1252">
        <v>1379</v>
      </c>
      <c r="B1252" s="1">
        <v>44935</v>
      </c>
      <c r="C1252" t="s">
        <v>13</v>
      </c>
      <c r="D1252" t="s">
        <v>14</v>
      </c>
      <c r="E1252">
        <v>79517.78</v>
      </c>
      <c r="F1252">
        <v>25</v>
      </c>
      <c r="G1252" t="s">
        <v>15</v>
      </c>
      <c r="H1252" s="6">
        <v>2907.36</v>
      </c>
      <c r="I1252">
        <v>3655.99</v>
      </c>
      <c r="J1252" t="s">
        <v>16</v>
      </c>
      <c r="K1252">
        <v>0.13</v>
      </c>
      <c r="L1252" s="4" t="s">
        <v>26</v>
      </c>
      <c r="M1252" t="s">
        <v>18</v>
      </c>
    </row>
    <row r="1253" spans="1:13" x14ac:dyDescent="0.3">
      <c r="A1253">
        <v>1154</v>
      </c>
      <c r="B1253" s="1">
        <v>45189</v>
      </c>
      <c r="C1253" t="s">
        <v>23</v>
      </c>
      <c r="D1253" t="s">
        <v>27</v>
      </c>
      <c r="E1253">
        <v>135898.07</v>
      </c>
      <c r="F1253">
        <v>35</v>
      </c>
      <c r="G1253" t="s">
        <v>24</v>
      </c>
      <c r="H1253" s="6">
        <v>4578.62</v>
      </c>
      <c r="I1253">
        <v>5042.6000000000004</v>
      </c>
      <c r="J1253" t="s">
        <v>16</v>
      </c>
      <c r="K1253">
        <v>0.23</v>
      </c>
      <c r="L1253" s="4" t="s">
        <v>26</v>
      </c>
      <c r="M1253" t="s">
        <v>18</v>
      </c>
    </row>
    <row r="1254" spans="1:13" x14ac:dyDescent="0.3">
      <c r="A1254">
        <v>1257</v>
      </c>
      <c r="B1254" s="1">
        <v>45311</v>
      </c>
      <c r="C1254" t="s">
        <v>29</v>
      </c>
      <c r="D1254" t="s">
        <v>30</v>
      </c>
      <c r="E1254">
        <v>165321.84</v>
      </c>
      <c r="F1254">
        <v>50</v>
      </c>
      <c r="G1254" t="s">
        <v>15</v>
      </c>
      <c r="H1254" s="6">
        <v>3571.03</v>
      </c>
      <c r="I1254">
        <v>4032.24</v>
      </c>
      <c r="J1254" t="s">
        <v>25</v>
      </c>
      <c r="K1254">
        <v>0.18</v>
      </c>
      <c r="L1254" s="4" t="s">
        <v>26</v>
      </c>
      <c r="M1254" t="s">
        <v>22</v>
      </c>
    </row>
    <row r="1255" spans="1:13" x14ac:dyDescent="0.3">
      <c r="A1255">
        <v>1246</v>
      </c>
      <c r="B1255" s="1">
        <v>44983</v>
      </c>
      <c r="C1255" t="s">
        <v>13</v>
      </c>
      <c r="D1255" t="s">
        <v>30</v>
      </c>
      <c r="E1255">
        <v>97301.55</v>
      </c>
      <c r="F1255">
        <v>23</v>
      </c>
      <c r="G1255" t="s">
        <v>15</v>
      </c>
      <c r="H1255" s="6">
        <v>4122.2700000000004</v>
      </c>
      <c r="I1255">
        <v>5566.45</v>
      </c>
      <c r="J1255" t="s">
        <v>16</v>
      </c>
      <c r="K1255">
        <v>0.24</v>
      </c>
      <c r="L1255" s="4" t="s">
        <v>26</v>
      </c>
      <c r="M1255" t="s">
        <v>18</v>
      </c>
    </row>
    <row r="1256" spans="1:13" x14ac:dyDescent="0.3">
      <c r="A1256">
        <v>1136</v>
      </c>
      <c r="B1256" s="1">
        <v>45072</v>
      </c>
      <c r="C1256" t="s">
        <v>23</v>
      </c>
      <c r="D1256" t="s">
        <v>14</v>
      </c>
      <c r="E1256">
        <v>25605.360000000001</v>
      </c>
      <c r="F1256">
        <v>11</v>
      </c>
      <c r="G1256" t="s">
        <v>28</v>
      </c>
      <c r="H1256" s="6">
        <v>2923.28</v>
      </c>
      <c r="I1256">
        <v>3233</v>
      </c>
      <c r="J1256" t="s">
        <v>16</v>
      </c>
      <c r="K1256">
        <v>0.28000000000000003</v>
      </c>
      <c r="L1256" s="4" t="s">
        <v>31</v>
      </c>
      <c r="M1256" t="s">
        <v>22</v>
      </c>
    </row>
    <row r="1257" spans="1:13" x14ac:dyDescent="0.3">
      <c r="A1257">
        <v>1076</v>
      </c>
      <c r="B1257" s="1">
        <v>44932</v>
      </c>
      <c r="C1257" t="s">
        <v>19</v>
      </c>
      <c r="D1257" t="s">
        <v>20</v>
      </c>
      <c r="E1257">
        <v>98571.24</v>
      </c>
      <c r="F1257">
        <v>24</v>
      </c>
      <c r="G1257" t="s">
        <v>15</v>
      </c>
      <c r="H1257" s="6">
        <v>3158.34</v>
      </c>
      <c r="I1257">
        <v>4323.3</v>
      </c>
      <c r="J1257" t="s">
        <v>16</v>
      </c>
      <c r="K1257">
        <v>0.05</v>
      </c>
      <c r="L1257" s="4" t="s">
        <v>26</v>
      </c>
      <c r="M1257" t="s">
        <v>18</v>
      </c>
    </row>
    <row r="1258" spans="1:13" x14ac:dyDescent="0.3">
      <c r="A1258">
        <v>1466</v>
      </c>
      <c r="B1258" s="1">
        <v>45153</v>
      </c>
      <c r="C1258" t="s">
        <v>13</v>
      </c>
      <c r="D1258" t="s">
        <v>27</v>
      </c>
      <c r="E1258">
        <v>41549.599999999999</v>
      </c>
      <c r="F1258">
        <v>27</v>
      </c>
      <c r="G1258" t="s">
        <v>28</v>
      </c>
      <c r="H1258" s="6">
        <v>1517.9</v>
      </c>
      <c r="I1258">
        <v>1709.86</v>
      </c>
      <c r="J1258" t="s">
        <v>25</v>
      </c>
      <c r="K1258">
        <v>0.1</v>
      </c>
      <c r="L1258" s="4" t="s">
        <v>31</v>
      </c>
      <c r="M1258" t="s">
        <v>22</v>
      </c>
    </row>
    <row r="1259" spans="1:13" x14ac:dyDescent="0.3">
      <c r="A1259">
        <v>1092</v>
      </c>
      <c r="B1259" s="1">
        <v>45152</v>
      </c>
      <c r="C1259" t="s">
        <v>23</v>
      </c>
      <c r="D1259" t="s">
        <v>30</v>
      </c>
      <c r="E1259">
        <v>71517.53</v>
      </c>
      <c r="F1259">
        <v>39</v>
      </c>
      <c r="G1259" t="s">
        <v>21</v>
      </c>
      <c r="H1259" s="6">
        <v>1741.54</v>
      </c>
      <c r="I1259">
        <v>2060.4299999999998</v>
      </c>
      <c r="J1259" t="s">
        <v>16</v>
      </c>
      <c r="K1259">
        <v>0.11</v>
      </c>
      <c r="L1259" s="4" t="s">
        <v>26</v>
      </c>
      <c r="M1259" t="s">
        <v>22</v>
      </c>
    </row>
    <row r="1260" spans="1:13" x14ac:dyDescent="0.3">
      <c r="A1260">
        <v>1029</v>
      </c>
      <c r="B1260" s="1">
        <v>45182</v>
      </c>
      <c r="C1260" t="s">
        <v>23</v>
      </c>
      <c r="D1260" t="s">
        <v>27</v>
      </c>
      <c r="E1260">
        <v>68260.679999999993</v>
      </c>
      <c r="F1260">
        <v>16</v>
      </c>
      <c r="G1260" t="s">
        <v>24</v>
      </c>
      <c r="H1260" s="6">
        <v>4079.49</v>
      </c>
      <c r="I1260">
        <v>5400.37</v>
      </c>
      <c r="J1260" t="s">
        <v>16</v>
      </c>
      <c r="K1260">
        <v>0.21</v>
      </c>
      <c r="L1260" s="4" t="s">
        <v>31</v>
      </c>
      <c r="M1260" t="s">
        <v>18</v>
      </c>
    </row>
    <row r="1261" spans="1:13" x14ac:dyDescent="0.3">
      <c r="A1261">
        <v>1033</v>
      </c>
      <c r="B1261" s="1">
        <v>45429</v>
      </c>
      <c r="C1261" t="s">
        <v>32</v>
      </c>
      <c r="D1261" t="s">
        <v>20</v>
      </c>
      <c r="E1261">
        <v>36994.21</v>
      </c>
      <c r="F1261">
        <v>34</v>
      </c>
      <c r="G1261" t="s">
        <v>28</v>
      </c>
      <c r="H1261" s="6">
        <v>1132.9000000000001</v>
      </c>
      <c r="I1261">
        <v>1343.29</v>
      </c>
      <c r="J1261" t="s">
        <v>25</v>
      </c>
      <c r="K1261">
        <v>0.19</v>
      </c>
      <c r="L1261" s="4" t="s">
        <v>31</v>
      </c>
      <c r="M1261" t="s">
        <v>22</v>
      </c>
    </row>
    <row r="1262" spans="1:13" x14ac:dyDescent="0.3">
      <c r="A1262">
        <v>1128</v>
      </c>
      <c r="B1262" s="1">
        <v>45141</v>
      </c>
      <c r="C1262" t="s">
        <v>19</v>
      </c>
      <c r="D1262" t="s">
        <v>30</v>
      </c>
      <c r="E1262">
        <v>56048.87</v>
      </c>
      <c r="F1262">
        <v>33</v>
      </c>
      <c r="G1262" t="s">
        <v>15</v>
      </c>
      <c r="H1262" s="6">
        <v>1713.58</v>
      </c>
      <c r="I1262">
        <v>2205.7800000000002</v>
      </c>
      <c r="J1262" t="s">
        <v>16</v>
      </c>
      <c r="K1262">
        <v>0.23</v>
      </c>
      <c r="L1262" s="4" t="s">
        <v>31</v>
      </c>
      <c r="M1262" t="s">
        <v>22</v>
      </c>
    </row>
    <row r="1263" spans="1:13" x14ac:dyDescent="0.3">
      <c r="A1263">
        <v>1318</v>
      </c>
      <c r="B1263" s="1">
        <v>44966</v>
      </c>
      <c r="C1263" t="s">
        <v>32</v>
      </c>
      <c r="D1263" t="s">
        <v>27</v>
      </c>
      <c r="E1263">
        <v>87649.16</v>
      </c>
      <c r="F1263">
        <v>33</v>
      </c>
      <c r="G1263" t="s">
        <v>15</v>
      </c>
      <c r="H1263" s="6">
        <v>2962.33</v>
      </c>
      <c r="I1263">
        <v>3541.38</v>
      </c>
      <c r="J1263" t="s">
        <v>16</v>
      </c>
      <c r="K1263">
        <v>0.25</v>
      </c>
      <c r="L1263" s="4" t="s">
        <v>26</v>
      </c>
      <c r="M1263" t="s">
        <v>18</v>
      </c>
    </row>
    <row r="1264" spans="1:13" x14ac:dyDescent="0.3">
      <c r="A1264">
        <v>1025</v>
      </c>
      <c r="B1264" s="1">
        <v>45320</v>
      </c>
      <c r="C1264" t="s">
        <v>29</v>
      </c>
      <c r="D1264" t="s">
        <v>30</v>
      </c>
      <c r="E1264">
        <v>2577.02</v>
      </c>
      <c r="F1264">
        <v>1</v>
      </c>
      <c r="G1264" t="s">
        <v>28</v>
      </c>
      <c r="H1264" s="6">
        <v>2708.85</v>
      </c>
      <c r="I1264">
        <v>3067.88</v>
      </c>
      <c r="J1264" t="s">
        <v>16</v>
      </c>
      <c r="K1264">
        <v>0.16</v>
      </c>
      <c r="L1264" s="4" t="s">
        <v>31</v>
      </c>
      <c r="M1264" t="s">
        <v>18</v>
      </c>
    </row>
    <row r="1265" spans="1:13" x14ac:dyDescent="0.3">
      <c r="A1265">
        <v>1389</v>
      </c>
      <c r="B1265" s="1">
        <v>45163</v>
      </c>
      <c r="C1265" t="s">
        <v>32</v>
      </c>
      <c r="D1265" t="s">
        <v>20</v>
      </c>
      <c r="E1265">
        <v>112620.88</v>
      </c>
      <c r="F1265">
        <v>28</v>
      </c>
      <c r="G1265" t="s">
        <v>24</v>
      </c>
      <c r="H1265" s="6">
        <v>4082.66</v>
      </c>
      <c r="I1265">
        <v>5091.3599999999997</v>
      </c>
      <c r="J1265" t="s">
        <v>16</v>
      </c>
      <c r="K1265">
        <v>0.21</v>
      </c>
      <c r="L1265" s="4" t="s">
        <v>17</v>
      </c>
      <c r="M1265" t="s">
        <v>22</v>
      </c>
    </row>
    <row r="1266" spans="1:13" x14ac:dyDescent="0.3">
      <c r="A1266">
        <v>1462</v>
      </c>
      <c r="B1266" s="1">
        <v>45456</v>
      </c>
      <c r="C1266" t="s">
        <v>32</v>
      </c>
      <c r="D1266" t="s">
        <v>14</v>
      </c>
      <c r="E1266">
        <v>3796.05</v>
      </c>
      <c r="F1266">
        <v>17</v>
      </c>
      <c r="G1266" t="s">
        <v>21</v>
      </c>
      <c r="H1266" s="6">
        <v>239.73</v>
      </c>
      <c r="I1266">
        <v>265.83</v>
      </c>
      <c r="J1266" t="s">
        <v>16</v>
      </c>
      <c r="K1266">
        <v>0.16</v>
      </c>
      <c r="L1266" s="4" t="s">
        <v>31</v>
      </c>
      <c r="M1266" t="s">
        <v>22</v>
      </c>
    </row>
    <row r="1267" spans="1:13" x14ac:dyDescent="0.3">
      <c r="A1267">
        <v>1379</v>
      </c>
      <c r="B1267" s="1">
        <v>45553</v>
      </c>
      <c r="C1267" t="s">
        <v>13</v>
      </c>
      <c r="D1267" t="s">
        <v>14</v>
      </c>
      <c r="E1267">
        <v>14611.69</v>
      </c>
      <c r="F1267">
        <v>9</v>
      </c>
      <c r="G1267" t="s">
        <v>15</v>
      </c>
      <c r="H1267" s="6">
        <v>1572.83</v>
      </c>
      <c r="I1267">
        <v>1956.05</v>
      </c>
      <c r="J1267" t="s">
        <v>16</v>
      </c>
      <c r="K1267">
        <v>0.17</v>
      </c>
      <c r="L1267" s="4" t="s">
        <v>17</v>
      </c>
      <c r="M1267" t="s">
        <v>22</v>
      </c>
    </row>
    <row r="1268" spans="1:13" x14ac:dyDescent="0.3">
      <c r="A1268">
        <v>1237</v>
      </c>
      <c r="B1268" s="1">
        <v>45480</v>
      </c>
      <c r="C1268" t="s">
        <v>23</v>
      </c>
      <c r="D1268" t="s">
        <v>14</v>
      </c>
      <c r="E1268">
        <v>98866.33</v>
      </c>
      <c r="F1268">
        <v>44</v>
      </c>
      <c r="G1268" t="s">
        <v>24</v>
      </c>
      <c r="H1268" s="6">
        <v>1858.81</v>
      </c>
      <c r="I1268">
        <v>2442.35</v>
      </c>
      <c r="J1268" t="s">
        <v>16</v>
      </c>
      <c r="K1268">
        <v>0.08</v>
      </c>
      <c r="L1268" s="4" t="s">
        <v>31</v>
      </c>
      <c r="M1268" t="s">
        <v>18</v>
      </c>
    </row>
    <row r="1269" spans="1:13" x14ac:dyDescent="0.3">
      <c r="A1269">
        <v>1337</v>
      </c>
      <c r="B1269" s="1">
        <v>45634</v>
      </c>
      <c r="C1269" t="s">
        <v>19</v>
      </c>
      <c r="D1269" t="s">
        <v>30</v>
      </c>
      <c r="E1269">
        <v>45477.97</v>
      </c>
      <c r="F1269">
        <v>9</v>
      </c>
      <c r="G1269" t="s">
        <v>28</v>
      </c>
      <c r="H1269" s="6">
        <v>4566.58</v>
      </c>
      <c r="I1269">
        <v>5209.3900000000003</v>
      </c>
      <c r="J1269" t="s">
        <v>16</v>
      </c>
      <c r="K1269">
        <v>0.03</v>
      </c>
      <c r="L1269" s="4" t="s">
        <v>26</v>
      </c>
      <c r="M1269" t="s">
        <v>22</v>
      </c>
    </row>
    <row r="1270" spans="1:13" x14ac:dyDescent="0.3">
      <c r="A1270">
        <v>1087</v>
      </c>
      <c r="B1270" s="1">
        <v>45089</v>
      </c>
      <c r="C1270" t="s">
        <v>32</v>
      </c>
      <c r="D1270" t="s">
        <v>27</v>
      </c>
      <c r="E1270">
        <v>19505.73</v>
      </c>
      <c r="F1270">
        <v>33</v>
      </c>
      <c r="G1270" t="s">
        <v>21</v>
      </c>
      <c r="H1270" s="6">
        <v>550.12</v>
      </c>
      <c r="I1270">
        <v>703.67</v>
      </c>
      <c r="J1270" t="s">
        <v>16</v>
      </c>
      <c r="K1270">
        <v>0.16</v>
      </c>
      <c r="L1270" s="4" t="s">
        <v>17</v>
      </c>
      <c r="M1270" t="s">
        <v>22</v>
      </c>
    </row>
    <row r="1271" spans="1:13" x14ac:dyDescent="0.3">
      <c r="A1271">
        <v>1258</v>
      </c>
      <c r="B1271" s="1">
        <v>45373</v>
      </c>
      <c r="C1271" t="s">
        <v>19</v>
      </c>
      <c r="D1271" t="s">
        <v>27</v>
      </c>
      <c r="E1271">
        <v>109475.1</v>
      </c>
      <c r="F1271">
        <v>36</v>
      </c>
      <c r="G1271" t="s">
        <v>15</v>
      </c>
      <c r="H1271" s="6">
        <v>2985.11</v>
      </c>
      <c r="I1271">
        <v>3754.29</v>
      </c>
      <c r="J1271" t="s">
        <v>25</v>
      </c>
      <c r="K1271">
        <v>0.19</v>
      </c>
      <c r="L1271" s="4" t="s">
        <v>31</v>
      </c>
      <c r="M1271" t="s">
        <v>18</v>
      </c>
    </row>
    <row r="1272" spans="1:13" x14ac:dyDescent="0.3">
      <c r="A1272">
        <v>1286</v>
      </c>
      <c r="B1272" s="1">
        <v>45548</v>
      </c>
      <c r="C1272" t="s">
        <v>32</v>
      </c>
      <c r="D1272" t="s">
        <v>27</v>
      </c>
      <c r="E1272">
        <v>42138.53</v>
      </c>
      <c r="F1272">
        <v>31</v>
      </c>
      <c r="G1272" t="s">
        <v>28</v>
      </c>
      <c r="H1272" s="6">
        <v>1114.57</v>
      </c>
      <c r="I1272">
        <v>1580.59</v>
      </c>
      <c r="J1272" t="s">
        <v>25</v>
      </c>
      <c r="K1272">
        <v>0.14000000000000001</v>
      </c>
      <c r="L1272" s="4" t="s">
        <v>31</v>
      </c>
      <c r="M1272" t="s">
        <v>22</v>
      </c>
    </row>
    <row r="1273" spans="1:13" x14ac:dyDescent="0.3">
      <c r="A1273">
        <v>1201</v>
      </c>
      <c r="B1273" s="1">
        <v>44974</v>
      </c>
      <c r="C1273" t="s">
        <v>29</v>
      </c>
      <c r="D1273" t="s">
        <v>14</v>
      </c>
      <c r="E1273">
        <v>48845.81</v>
      </c>
      <c r="F1273">
        <v>11</v>
      </c>
      <c r="G1273" t="s">
        <v>24</v>
      </c>
      <c r="H1273" s="6">
        <v>4195.26</v>
      </c>
      <c r="I1273">
        <v>5766.92</v>
      </c>
      <c r="J1273" t="s">
        <v>16</v>
      </c>
      <c r="K1273">
        <v>0.23</v>
      </c>
      <c r="L1273" s="4" t="s">
        <v>17</v>
      </c>
      <c r="M1273" t="s">
        <v>18</v>
      </c>
    </row>
    <row r="1274" spans="1:13" x14ac:dyDescent="0.3">
      <c r="A1274">
        <v>1079</v>
      </c>
      <c r="B1274" s="1">
        <v>45552</v>
      </c>
      <c r="C1274" t="s">
        <v>32</v>
      </c>
      <c r="D1274" t="s">
        <v>14</v>
      </c>
      <c r="E1274">
        <v>58877.279999999999</v>
      </c>
      <c r="F1274">
        <v>15</v>
      </c>
      <c r="G1274" t="s">
        <v>24</v>
      </c>
      <c r="H1274" s="6">
        <v>3677.98</v>
      </c>
      <c r="I1274">
        <v>4672.8</v>
      </c>
      <c r="J1274" t="s">
        <v>16</v>
      </c>
      <c r="K1274">
        <v>0.16</v>
      </c>
      <c r="L1274" s="4" t="s">
        <v>31</v>
      </c>
      <c r="M1274" t="s">
        <v>18</v>
      </c>
    </row>
    <row r="1275" spans="1:13" x14ac:dyDescent="0.3">
      <c r="A1275">
        <v>1197</v>
      </c>
      <c r="B1275" s="1">
        <v>45098</v>
      </c>
      <c r="C1275" t="s">
        <v>13</v>
      </c>
      <c r="D1275" t="s">
        <v>14</v>
      </c>
      <c r="E1275">
        <v>262.75</v>
      </c>
      <c r="F1275">
        <v>3</v>
      </c>
      <c r="G1275" t="s">
        <v>15</v>
      </c>
      <c r="H1275" s="6">
        <v>70.599999999999994</v>
      </c>
      <c r="I1275">
        <v>89.37</v>
      </c>
      <c r="J1275" t="s">
        <v>25</v>
      </c>
      <c r="K1275">
        <v>0.02</v>
      </c>
      <c r="L1275" s="4" t="s">
        <v>17</v>
      </c>
      <c r="M1275" t="s">
        <v>22</v>
      </c>
    </row>
    <row r="1276" spans="1:13" x14ac:dyDescent="0.3">
      <c r="A1276">
        <v>1138</v>
      </c>
      <c r="B1276" s="1">
        <v>45560</v>
      </c>
      <c r="C1276" t="s">
        <v>23</v>
      </c>
      <c r="D1276" t="s">
        <v>30</v>
      </c>
      <c r="E1276">
        <v>11727.66</v>
      </c>
      <c r="F1276">
        <v>13</v>
      </c>
      <c r="G1276" t="s">
        <v>15</v>
      </c>
      <c r="H1276" s="6">
        <v>957.62</v>
      </c>
      <c r="I1276">
        <v>1127.6600000000001</v>
      </c>
      <c r="J1276" t="s">
        <v>25</v>
      </c>
      <c r="K1276">
        <v>0.2</v>
      </c>
      <c r="L1276" s="4" t="s">
        <v>31</v>
      </c>
      <c r="M1276" t="s">
        <v>18</v>
      </c>
    </row>
    <row r="1277" spans="1:13" x14ac:dyDescent="0.3">
      <c r="A1277">
        <v>1073</v>
      </c>
      <c r="B1277" s="1">
        <v>45482</v>
      </c>
      <c r="C1277" t="s">
        <v>29</v>
      </c>
      <c r="D1277" t="s">
        <v>20</v>
      </c>
      <c r="E1277">
        <v>128741.38</v>
      </c>
      <c r="F1277">
        <v>42</v>
      </c>
      <c r="G1277" t="s">
        <v>24</v>
      </c>
      <c r="H1277" s="6">
        <v>2380.0500000000002</v>
      </c>
      <c r="I1277">
        <v>3523.3</v>
      </c>
      <c r="J1277" t="s">
        <v>16</v>
      </c>
      <c r="K1277">
        <v>0.13</v>
      </c>
      <c r="L1277" s="4" t="s">
        <v>17</v>
      </c>
      <c r="M1277" t="s">
        <v>22</v>
      </c>
    </row>
    <row r="1278" spans="1:13" x14ac:dyDescent="0.3">
      <c r="A1278">
        <v>1113</v>
      </c>
      <c r="B1278" s="1">
        <v>45063</v>
      </c>
      <c r="C1278" t="s">
        <v>32</v>
      </c>
      <c r="D1278" t="s">
        <v>30</v>
      </c>
      <c r="E1278">
        <v>94871.27</v>
      </c>
      <c r="F1278">
        <v>27</v>
      </c>
      <c r="G1278" t="s">
        <v>21</v>
      </c>
      <c r="H1278" s="6">
        <v>2759.66</v>
      </c>
      <c r="I1278">
        <v>3585.46</v>
      </c>
      <c r="J1278" t="s">
        <v>16</v>
      </c>
      <c r="K1278">
        <v>0.02</v>
      </c>
      <c r="L1278" s="4" t="s">
        <v>17</v>
      </c>
      <c r="M1278" t="s">
        <v>22</v>
      </c>
    </row>
    <row r="1279" spans="1:13" x14ac:dyDescent="0.3">
      <c r="A1279">
        <v>1396</v>
      </c>
      <c r="B1279" s="1">
        <v>45368</v>
      </c>
      <c r="C1279" t="s">
        <v>19</v>
      </c>
      <c r="D1279" t="s">
        <v>30</v>
      </c>
      <c r="E1279">
        <v>7096.42</v>
      </c>
      <c r="F1279">
        <v>4</v>
      </c>
      <c r="G1279" t="s">
        <v>28</v>
      </c>
      <c r="H1279" s="6">
        <v>1922.41</v>
      </c>
      <c r="I1279">
        <v>2430.2800000000002</v>
      </c>
      <c r="J1279" t="s">
        <v>25</v>
      </c>
      <c r="K1279">
        <v>0.27</v>
      </c>
      <c r="L1279" s="4" t="s">
        <v>31</v>
      </c>
      <c r="M1279" t="s">
        <v>18</v>
      </c>
    </row>
    <row r="1280" spans="1:13" x14ac:dyDescent="0.3">
      <c r="A1280">
        <v>1466</v>
      </c>
      <c r="B1280" s="1">
        <v>45039</v>
      </c>
      <c r="C1280" t="s">
        <v>29</v>
      </c>
      <c r="D1280" t="s">
        <v>20</v>
      </c>
      <c r="E1280">
        <v>102604.53</v>
      </c>
      <c r="F1280">
        <v>50</v>
      </c>
      <c r="G1280" t="s">
        <v>24</v>
      </c>
      <c r="H1280" s="6">
        <v>1869.81</v>
      </c>
      <c r="I1280">
        <v>2093.9699999999998</v>
      </c>
      <c r="J1280" t="s">
        <v>16</v>
      </c>
      <c r="K1280">
        <v>0.02</v>
      </c>
      <c r="L1280" s="4" t="s">
        <v>26</v>
      </c>
      <c r="M1280" t="s">
        <v>18</v>
      </c>
    </row>
    <row r="1281" spans="1:13" x14ac:dyDescent="0.3">
      <c r="A1281">
        <v>1253</v>
      </c>
      <c r="B1281" s="1">
        <v>45225</v>
      </c>
      <c r="C1281" t="s">
        <v>29</v>
      </c>
      <c r="D1281" t="s">
        <v>27</v>
      </c>
      <c r="E1281">
        <v>20959.52</v>
      </c>
      <c r="F1281">
        <v>37</v>
      </c>
      <c r="G1281" t="s">
        <v>21</v>
      </c>
      <c r="H1281" s="6">
        <v>705.04</v>
      </c>
      <c r="I1281">
        <v>797.85</v>
      </c>
      <c r="J1281" t="s">
        <v>25</v>
      </c>
      <c r="K1281">
        <v>0.28999999999999998</v>
      </c>
      <c r="L1281" s="4" t="s">
        <v>17</v>
      </c>
      <c r="M1281" t="s">
        <v>18</v>
      </c>
    </row>
    <row r="1282" spans="1:13" x14ac:dyDescent="0.3">
      <c r="A1282">
        <v>1010</v>
      </c>
      <c r="B1282" s="1">
        <v>45399</v>
      </c>
      <c r="C1282" t="s">
        <v>32</v>
      </c>
      <c r="D1282" t="s">
        <v>30</v>
      </c>
      <c r="E1282">
        <v>245684.5</v>
      </c>
      <c r="F1282">
        <v>47</v>
      </c>
      <c r="G1282" t="s">
        <v>15</v>
      </c>
      <c r="H1282" s="6">
        <v>4506.8999999999996</v>
      </c>
      <c r="I1282">
        <v>5334.01</v>
      </c>
      <c r="J1282" t="s">
        <v>25</v>
      </c>
      <c r="K1282">
        <v>0.02</v>
      </c>
      <c r="L1282" s="4" t="s">
        <v>17</v>
      </c>
      <c r="M1282" t="s">
        <v>22</v>
      </c>
    </row>
    <row r="1283" spans="1:13" x14ac:dyDescent="0.3">
      <c r="A1283">
        <v>1264</v>
      </c>
      <c r="B1283" s="1">
        <v>45143</v>
      </c>
      <c r="C1283" t="s">
        <v>29</v>
      </c>
      <c r="D1283" t="s">
        <v>27</v>
      </c>
      <c r="E1283">
        <v>15622.48</v>
      </c>
      <c r="F1283">
        <v>11</v>
      </c>
      <c r="G1283" t="s">
        <v>15</v>
      </c>
      <c r="H1283" s="6">
        <v>1277.6300000000001</v>
      </c>
      <c r="I1283">
        <v>1464.15</v>
      </c>
      <c r="J1283" t="s">
        <v>25</v>
      </c>
      <c r="K1283">
        <v>0.03</v>
      </c>
      <c r="L1283" s="4" t="s">
        <v>17</v>
      </c>
      <c r="M1283" t="s">
        <v>18</v>
      </c>
    </row>
    <row r="1284" spans="1:13" x14ac:dyDescent="0.3">
      <c r="A1284">
        <v>1499</v>
      </c>
      <c r="B1284" s="1">
        <v>45424</v>
      </c>
      <c r="C1284" t="s">
        <v>19</v>
      </c>
      <c r="D1284" t="s">
        <v>30</v>
      </c>
      <c r="E1284">
        <v>107851.97</v>
      </c>
      <c r="F1284">
        <v>19</v>
      </c>
      <c r="G1284" t="s">
        <v>21</v>
      </c>
      <c r="H1284" s="6">
        <v>4413.33</v>
      </c>
      <c r="I1284">
        <v>6524.62</v>
      </c>
      <c r="J1284" t="s">
        <v>25</v>
      </c>
      <c r="K1284">
        <v>0.13</v>
      </c>
      <c r="L1284" s="4" t="s">
        <v>26</v>
      </c>
      <c r="M1284" t="s">
        <v>22</v>
      </c>
    </row>
    <row r="1285" spans="1:13" x14ac:dyDescent="0.3">
      <c r="A1285">
        <v>1151</v>
      </c>
      <c r="B1285" s="1">
        <v>45596</v>
      </c>
      <c r="C1285" t="s">
        <v>29</v>
      </c>
      <c r="D1285" t="s">
        <v>30</v>
      </c>
      <c r="E1285">
        <v>27819.03</v>
      </c>
      <c r="F1285">
        <v>15</v>
      </c>
      <c r="G1285" t="s">
        <v>28</v>
      </c>
      <c r="H1285" s="6">
        <v>1991.64</v>
      </c>
      <c r="I1285">
        <v>2261.71</v>
      </c>
      <c r="J1285" t="s">
        <v>16</v>
      </c>
      <c r="K1285">
        <v>0.18</v>
      </c>
      <c r="L1285" s="4" t="s">
        <v>26</v>
      </c>
      <c r="M1285" t="s">
        <v>18</v>
      </c>
    </row>
    <row r="1286" spans="1:13" x14ac:dyDescent="0.3">
      <c r="A1286">
        <v>1377</v>
      </c>
      <c r="B1286" s="1">
        <v>45063</v>
      </c>
      <c r="C1286" t="s">
        <v>19</v>
      </c>
      <c r="D1286" t="s">
        <v>14</v>
      </c>
      <c r="E1286">
        <v>4877.92</v>
      </c>
      <c r="F1286">
        <v>5</v>
      </c>
      <c r="G1286" t="s">
        <v>24</v>
      </c>
      <c r="H1286" s="6">
        <v>931.28</v>
      </c>
      <c r="I1286">
        <v>1300.78</v>
      </c>
      <c r="J1286" t="s">
        <v>25</v>
      </c>
      <c r="K1286">
        <v>0.25</v>
      </c>
      <c r="L1286" s="4" t="s">
        <v>31</v>
      </c>
      <c r="M1286" t="s">
        <v>18</v>
      </c>
    </row>
    <row r="1287" spans="1:13" x14ac:dyDescent="0.3">
      <c r="A1287">
        <v>1255</v>
      </c>
      <c r="B1287" s="1">
        <v>45474</v>
      </c>
      <c r="C1287" t="s">
        <v>32</v>
      </c>
      <c r="D1287" t="s">
        <v>14</v>
      </c>
      <c r="E1287">
        <v>8464.49</v>
      </c>
      <c r="F1287">
        <v>40</v>
      </c>
      <c r="G1287" t="s">
        <v>24</v>
      </c>
      <c r="H1287" s="6">
        <v>204.17</v>
      </c>
      <c r="I1287">
        <v>227.54</v>
      </c>
      <c r="J1287" t="s">
        <v>25</v>
      </c>
      <c r="K1287">
        <v>7.0000000000000007E-2</v>
      </c>
      <c r="L1287" s="4" t="s">
        <v>17</v>
      </c>
      <c r="M1287" t="s">
        <v>22</v>
      </c>
    </row>
    <row r="1288" spans="1:13" x14ac:dyDescent="0.3">
      <c r="A1288">
        <v>1479</v>
      </c>
      <c r="B1288" s="1">
        <v>45605</v>
      </c>
      <c r="C1288" t="s">
        <v>23</v>
      </c>
      <c r="D1288" t="s">
        <v>30</v>
      </c>
      <c r="E1288">
        <v>4477</v>
      </c>
      <c r="F1288">
        <v>44</v>
      </c>
      <c r="G1288" t="s">
        <v>21</v>
      </c>
      <c r="H1288" s="6">
        <v>121.56</v>
      </c>
      <c r="I1288">
        <v>137.5</v>
      </c>
      <c r="J1288" t="s">
        <v>16</v>
      </c>
      <c r="K1288">
        <v>0.26</v>
      </c>
      <c r="L1288" s="4" t="s">
        <v>17</v>
      </c>
      <c r="M1288" t="s">
        <v>18</v>
      </c>
    </row>
    <row r="1289" spans="1:13" x14ac:dyDescent="0.3">
      <c r="A1289">
        <v>1324</v>
      </c>
      <c r="B1289" s="1">
        <v>45374</v>
      </c>
      <c r="C1289" t="s">
        <v>29</v>
      </c>
      <c r="D1289" t="s">
        <v>14</v>
      </c>
      <c r="E1289">
        <v>28716.76</v>
      </c>
      <c r="F1289">
        <v>41</v>
      </c>
      <c r="G1289" t="s">
        <v>15</v>
      </c>
      <c r="H1289" s="6">
        <v>702.67</v>
      </c>
      <c r="I1289">
        <v>972.79</v>
      </c>
      <c r="J1289" t="s">
        <v>16</v>
      </c>
      <c r="K1289">
        <v>0.28000000000000003</v>
      </c>
      <c r="L1289" s="4" t="s">
        <v>31</v>
      </c>
      <c r="M1289" t="s">
        <v>18</v>
      </c>
    </row>
    <row r="1290" spans="1:13" x14ac:dyDescent="0.3">
      <c r="A1290">
        <v>1007</v>
      </c>
      <c r="B1290" s="1">
        <v>45024</v>
      </c>
      <c r="C1290" t="s">
        <v>23</v>
      </c>
      <c r="D1290" t="s">
        <v>27</v>
      </c>
      <c r="E1290">
        <v>10211.06</v>
      </c>
      <c r="F1290">
        <v>47</v>
      </c>
      <c r="G1290" t="s">
        <v>21</v>
      </c>
      <c r="H1290" s="6">
        <v>200.75</v>
      </c>
      <c r="I1290">
        <v>293.58999999999997</v>
      </c>
      <c r="J1290" t="s">
        <v>25</v>
      </c>
      <c r="K1290">
        <v>0.26</v>
      </c>
      <c r="L1290" s="4" t="s">
        <v>26</v>
      </c>
      <c r="M1290" t="s">
        <v>22</v>
      </c>
    </row>
    <row r="1291" spans="1:13" x14ac:dyDescent="0.3">
      <c r="A1291">
        <v>1318</v>
      </c>
      <c r="B1291" s="1">
        <v>45141</v>
      </c>
      <c r="C1291" t="s">
        <v>19</v>
      </c>
      <c r="D1291" t="s">
        <v>30</v>
      </c>
      <c r="E1291">
        <v>19466.12</v>
      </c>
      <c r="F1291">
        <v>33</v>
      </c>
      <c r="G1291" t="s">
        <v>24</v>
      </c>
      <c r="H1291" s="6">
        <v>628.28</v>
      </c>
      <c r="I1291">
        <v>728.25</v>
      </c>
      <c r="J1291" t="s">
        <v>25</v>
      </c>
      <c r="K1291">
        <v>0.19</v>
      </c>
      <c r="L1291" s="4" t="s">
        <v>31</v>
      </c>
      <c r="M1291" t="s">
        <v>22</v>
      </c>
    </row>
    <row r="1292" spans="1:13" x14ac:dyDescent="0.3">
      <c r="A1292">
        <v>1123</v>
      </c>
      <c r="B1292" s="1">
        <v>45598</v>
      </c>
      <c r="C1292" t="s">
        <v>29</v>
      </c>
      <c r="D1292" t="s">
        <v>27</v>
      </c>
      <c r="E1292">
        <v>22933.8</v>
      </c>
      <c r="F1292">
        <v>9</v>
      </c>
      <c r="G1292" t="s">
        <v>28</v>
      </c>
      <c r="H1292" s="6">
        <v>2324.7800000000002</v>
      </c>
      <c r="I1292">
        <v>2627.01</v>
      </c>
      <c r="J1292" t="s">
        <v>16</v>
      </c>
      <c r="K1292">
        <v>0.03</v>
      </c>
      <c r="L1292" s="4" t="s">
        <v>26</v>
      </c>
      <c r="M1292" t="s">
        <v>22</v>
      </c>
    </row>
    <row r="1293" spans="1:13" x14ac:dyDescent="0.3">
      <c r="A1293">
        <v>1129</v>
      </c>
      <c r="B1293" s="1">
        <v>45082</v>
      </c>
      <c r="C1293" t="s">
        <v>13</v>
      </c>
      <c r="D1293" t="s">
        <v>27</v>
      </c>
      <c r="E1293">
        <v>19447.16</v>
      </c>
      <c r="F1293">
        <v>21</v>
      </c>
      <c r="G1293" t="s">
        <v>24</v>
      </c>
      <c r="H1293" s="6">
        <v>1004.98</v>
      </c>
      <c r="I1293">
        <v>1187.25</v>
      </c>
      <c r="J1293" t="s">
        <v>25</v>
      </c>
      <c r="K1293">
        <v>0.22</v>
      </c>
      <c r="L1293" s="4" t="s">
        <v>26</v>
      </c>
      <c r="M1293" t="s">
        <v>18</v>
      </c>
    </row>
    <row r="1294" spans="1:13" x14ac:dyDescent="0.3">
      <c r="A1294">
        <v>1062</v>
      </c>
      <c r="B1294" s="1">
        <v>45354</v>
      </c>
      <c r="C1294" t="s">
        <v>23</v>
      </c>
      <c r="D1294" t="s">
        <v>20</v>
      </c>
      <c r="E1294">
        <v>99940.56</v>
      </c>
      <c r="F1294">
        <v>27</v>
      </c>
      <c r="G1294" t="s">
        <v>15</v>
      </c>
      <c r="H1294" s="6">
        <v>3878.38</v>
      </c>
      <c r="I1294">
        <v>5002.03</v>
      </c>
      <c r="J1294" t="s">
        <v>25</v>
      </c>
      <c r="K1294">
        <v>0.26</v>
      </c>
      <c r="L1294" s="4" t="s">
        <v>17</v>
      </c>
      <c r="M1294" t="s">
        <v>18</v>
      </c>
    </row>
    <row r="1295" spans="1:13" x14ac:dyDescent="0.3">
      <c r="A1295">
        <v>1090</v>
      </c>
      <c r="B1295" s="1">
        <v>45215</v>
      </c>
      <c r="C1295" t="s">
        <v>29</v>
      </c>
      <c r="D1295" t="s">
        <v>14</v>
      </c>
      <c r="E1295">
        <v>60503.67</v>
      </c>
      <c r="F1295">
        <v>33</v>
      </c>
      <c r="G1295" t="s">
        <v>21</v>
      </c>
      <c r="H1295" s="6">
        <v>1840.8</v>
      </c>
      <c r="I1295">
        <v>2060.0500000000002</v>
      </c>
      <c r="J1295" t="s">
        <v>25</v>
      </c>
      <c r="K1295">
        <v>0.11</v>
      </c>
      <c r="L1295" s="4" t="s">
        <v>31</v>
      </c>
      <c r="M1295" t="s">
        <v>18</v>
      </c>
    </row>
    <row r="1296" spans="1:13" x14ac:dyDescent="0.3">
      <c r="A1296">
        <v>1438</v>
      </c>
      <c r="B1296" s="1">
        <v>45205</v>
      </c>
      <c r="C1296" t="s">
        <v>23</v>
      </c>
      <c r="D1296" t="s">
        <v>20</v>
      </c>
      <c r="E1296">
        <v>46100.7</v>
      </c>
      <c r="F1296">
        <v>26</v>
      </c>
      <c r="G1296" t="s">
        <v>21</v>
      </c>
      <c r="H1296" s="6">
        <v>1544.15</v>
      </c>
      <c r="I1296">
        <v>2273.21</v>
      </c>
      <c r="J1296" t="s">
        <v>16</v>
      </c>
      <c r="K1296">
        <v>0.22</v>
      </c>
      <c r="L1296" s="4" t="s">
        <v>31</v>
      </c>
      <c r="M1296" t="s">
        <v>18</v>
      </c>
    </row>
    <row r="1297" spans="1:13" x14ac:dyDescent="0.3">
      <c r="A1297">
        <v>1069</v>
      </c>
      <c r="B1297" s="1">
        <v>45443</v>
      </c>
      <c r="C1297" t="s">
        <v>29</v>
      </c>
      <c r="D1297" t="s">
        <v>20</v>
      </c>
      <c r="E1297">
        <v>8910.07</v>
      </c>
      <c r="F1297">
        <v>32</v>
      </c>
      <c r="G1297" t="s">
        <v>15</v>
      </c>
      <c r="H1297" s="6">
        <v>331.12</v>
      </c>
      <c r="I1297">
        <v>376.27</v>
      </c>
      <c r="J1297" t="s">
        <v>16</v>
      </c>
      <c r="K1297">
        <v>0.26</v>
      </c>
      <c r="L1297" s="4" t="s">
        <v>26</v>
      </c>
      <c r="M1297" t="s">
        <v>22</v>
      </c>
    </row>
    <row r="1298" spans="1:13" x14ac:dyDescent="0.3">
      <c r="A1298">
        <v>1174</v>
      </c>
      <c r="B1298" s="1">
        <v>44939</v>
      </c>
      <c r="C1298" t="s">
        <v>32</v>
      </c>
      <c r="D1298" t="s">
        <v>20</v>
      </c>
      <c r="E1298">
        <v>30463.4</v>
      </c>
      <c r="F1298">
        <v>43</v>
      </c>
      <c r="G1298" t="s">
        <v>15</v>
      </c>
      <c r="H1298" s="6">
        <v>796.97</v>
      </c>
      <c r="I1298">
        <v>983.96</v>
      </c>
      <c r="J1298" t="s">
        <v>16</v>
      </c>
      <c r="K1298">
        <v>0.28000000000000003</v>
      </c>
      <c r="L1298" s="4" t="s">
        <v>26</v>
      </c>
      <c r="M1298" t="s">
        <v>18</v>
      </c>
    </row>
    <row r="1299" spans="1:13" x14ac:dyDescent="0.3">
      <c r="A1299">
        <v>1261</v>
      </c>
      <c r="B1299" s="1">
        <v>45640</v>
      </c>
      <c r="C1299" t="s">
        <v>23</v>
      </c>
      <c r="D1299" t="s">
        <v>20</v>
      </c>
      <c r="E1299">
        <v>6682.7</v>
      </c>
      <c r="F1299">
        <v>2</v>
      </c>
      <c r="G1299" t="s">
        <v>24</v>
      </c>
      <c r="H1299" s="6">
        <v>3414.15</v>
      </c>
      <c r="I1299">
        <v>3977.8</v>
      </c>
      <c r="J1299" t="s">
        <v>25</v>
      </c>
      <c r="K1299">
        <v>0.16</v>
      </c>
      <c r="L1299" s="4" t="s">
        <v>26</v>
      </c>
      <c r="M1299" t="s">
        <v>18</v>
      </c>
    </row>
    <row r="1300" spans="1:13" x14ac:dyDescent="0.3">
      <c r="A1300">
        <v>1304</v>
      </c>
      <c r="B1300" s="1">
        <v>45555</v>
      </c>
      <c r="C1300" t="s">
        <v>13</v>
      </c>
      <c r="D1300" t="s">
        <v>14</v>
      </c>
      <c r="E1300">
        <v>18362.98</v>
      </c>
      <c r="F1300">
        <v>4</v>
      </c>
      <c r="G1300" t="s">
        <v>28</v>
      </c>
      <c r="H1300" s="6">
        <v>3572.87</v>
      </c>
      <c r="I1300">
        <v>4989.9399999999996</v>
      </c>
      <c r="J1300" t="s">
        <v>25</v>
      </c>
      <c r="K1300">
        <v>0.08</v>
      </c>
      <c r="L1300" s="4" t="s">
        <v>26</v>
      </c>
      <c r="M1300" t="s">
        <v>18</v>
      </c>
    </row>
    <row r="1301" spans="1:13" x14ac:dyDescent="0.3">
      <c r="A1301">
        <v>1346</v>
      </c>
      <c r="B1301" s="1">
        <v>45126</v>
      </c>
      <c r="C1301" t="s">
        <v>13</v>
      </c>
      <c r="D1301" t="s">
        <v>20</v>
      </c>
      <c r="E1301">
        <v>69651.990000000005</v>
      </c>
      <c r="F1301">
        <v>18</v>
      </c>
      <c r="G1301" t="s">
        <v>15</v>
      </c>
      <c r="H1301" s="6">
        <v>3890.03</v>
      </c>
      <c r="I1301">
        <v>5091.5200000000004</v>
      </c>
      <c r="J1301" t="s">
        <v>16</v>
      </c>
      <c r="K1301">
        <v>0.24</v>
      </c>
      <c r="L1301" s="4" t="s">
        <v>31</v>
      </c>
      <c r="M1301" t="s">
        <v>22</v>
      </c>
    </row>
    <row r="1302" spans="1:13" x14ac:dyDescent="0.3">
      <c r="A1302">
        <v>1450</v>
      </c>
      <c r="B1302" s="1">
        <v>45571</v>
      </c>
      <c r="C1302" t="s">
        <v>19</v>
      </c>
      <c r="D1302" t="s">
        <v>14</v>
      </c>
      <c r="E1302">
        <v>33472.11</v>
      </c>
      <c r="F1302">
        <v>8</v>
      </c>
      <c r="G1302" t="s">
        <v>15</v>
      </c>
      <c r="H1302" s="6">
        <v>3671.35</v>
      </c>
      <c r="I1302">
        <v>5040.9799999999996</v>
      </c>
      <c r="J1302" t="s">
        <v>25</v>
      </c>
      <c r="K1302">
        <v>0.17</v>
      </c>
      <c r="L1302" s="4" t="s">
        <v>26</v>
      </c>
      <c r="M1302" t="s">
        <v>22</v>
      </c>
    </row>
    <row r="1303" spans="1:13" x14ac:dyDescent="0.3">
      <c r="A1303">
        <v>1298</v>
      </c>
      <c r="B1303" s="1">
        <v>45215</v>
      </c>
      <c r="C1303" t="s">
        <v>29</v>
      </c>
      <c r="D1303" t="s">
        <v>20</v>
      </c>
      <c r="E1303">
        <v>2915.25</v>
      </c>
      <c r="F1303">
        <v>1</v>
      </c>
      <c r="G1303" t="s">
        <v>15</v>
      </c>
      <c r="H1303" s="6">
        <v>2513.1799999999998</v>
      </c>
      <c r="I1303">
        <v>2974.74</v>
      </c>
      <c r="J1303" t="s">
        <v>25</v>
      </c>
      <c r="K1303">
        <v>0.02</v>
      </c>
      <c r="L1303" s="4" t="s">
        <v>31</v>
      </c>
      <c r="M1303" t="s">
        <v>22</v>
      </c>
    </row>
    <row r="1304" spans="1:13" x14ac:dyDescent="0.3">
      <c r="A1304">
        <v>1063</v>
      </c>
      <c r="B1304" s="1">
        <v>45238</v>
      </c>
      <c r="C1304" t="s">
        <v>23</v>
      </c>
      <c r="D1304" t="s">
        <v>27</v>
      </c>
      <c r="E1304">
        <v>33018.39</v>
      </c>
      <c r="F1304">
        <v>13</v>
      </c>
      <c r="G1304" t="s">
        <v>21</v>
      </c>
      <c r="H1304" s="6">
        <v>2847.66</v>
      </c>
      <c r="I1304">
        <v>3298.54</v>
      </c>
      <c r="J1304" t="s">
        <v>25</v>
      </c>
      <c r="K1304">
        <v>0.23</v>
      </c>
      <c r="L1304" s="4" t="s">
        <v>26</v>
      </c>
      <c r="M1304" t="s">
        <v>18</v>
      </c>
    </row>
    <row r="1305" spans="1:13" x14ac:dyDescent="0.3">
      <c r="A1305">
        <v>1045</v>
      </c>
      <c r="B1305" s="1">
        <v>45013</v>
      </c>
      <c r="C1305" t="s">
        <v>19</v>
      </c>
      <c r="D1305" t="s">
        <v>20</v>
      </c>
      <c r="E1305">
        <v>1334.52</v>
      </c>
      <c r="F1305">
        <v>5</v>
      </c>
      <c r="G1305" t="s">
        <v>15</v>
      </c>
      <c r="H1305" s="6">
        <v>187.65</v>
      </c>
      <c r="I1305">
        <v>269.60000000000002</v>
      </c>
      <c r="J1305" t="s">
        <v>16</v>
      </c>
      <c r="K1305">
        <v>0.01</v>
      </c>
      <c r="L1305" s="4" t="s">
        <v>31</v>
      </c>
      <c r="M1305" t="s">
        <v>22</v>
      </c>
    </row>
    <row r="1306" spans="1:13" x14ac:dyDescent="0.3">
      <c r="A1306">
        <v>1418</v>
      </c>
      <c r="B1306" s="1">
        <v>45153</v>
      </c>
      <c r="C1306" t="s">
        <v>23</v>
      </c>
      <c r="D1306" t="s">
        <v>20</v>
      </c>
      <c r="E1306">
        <v>185595.13</v>
      </c>
      <c r="F1306">
        <v>46</v>
      </c>
      <c r="G1306" t="s">
        <v>28</v>
      </c>
      <c r="H1306" s="6">
        <v>4220.01</v>
      </c>
      <c r="I1306">
        <v>5239.84</v>
      </c>
      <c r="J1306" t="s">
        <v>25</v>
      </c>
      <c r="K1306">
        <v>0.23</v>
      </c>
      <c r="L1306" s="4" t="s">
        <v>31</v>
      </c>
      <c r="M1306" t="s">
        <v>22</v>
      </c>
    </row>
    <row r="1307" spans="1:13" x14ac:dyDescent="0.3">
      <c r="A1307">
        <v>1398</v>
      </c>
      <c r="B1307" s="1">
        <v>45087</v>
      </c>
      <c r="C1307" t="s">
        <v>29</v>
      </c>
      <c r="D1307" t="s">
        <v>14</v>
      </c>
      <c r="E1307">
        <v>6834</v>
      </c>
      <c r="F1307">
        <v>3</v>
      </c>
      <c r="G1307" t="s">
        <v>28</v>
      </c>
      <c r="H1307" s="6">
        <v>1745.75</v>
      </c>
      <c r="I1307">
        <v>2278</v>
      </c>
      <c r="J1307" t="s">
        <v>16</v>
      </c>
      <c r="K1307">
        <v>0</v>
      </c>
      <c r="L1307" s="4" t="s">
        <v>17</v>
      </c>
      <c r="M1307" t="s">
        <v>18</v>
      </c>
    </row>
    <row r="1308" spans="1:13" x14ac:dyDescent="0.3">
      <c r="A1308">
        <v>1080</v>
      </c>
      <c r="B1308" s="1">
        <v>45184</v>
      </c>
      <c r="C1308" t="s">
        <v>13</v>
      </c>
      <c r="D1308" t="s">
        <v>14</v>
      </c>
      <c r="E1308">
        <v>24424.48</v>
      </c>
      <c r="F1308">
        <v>13</v>
      </c>
      <c r="G1308" t="s">
        <v>24</v>
      </c>
      <c r="H1308" s="6">
        <v>1706.09</v>
      </c>
      <c r="I1308">
        <v>1998.73</v>
      </c>
      <c r="J1308" t="s">
        <v>16</v>
      </c>
      <c r="K1308">
        <v>0.06</v>
      </c>
      <c r="L1308" s="4" t="s">
        <v>17</v>
      </c>
      <c r="M1308" t="s">
        <v>22</v>
      </c>
    </row>
    <row r="1309" spans="1:13" x14ac:dyDescent="0.3">
      <c r="A1309">
        <v>1300</v>
      </c>
      <c r="B1309" s="1">
        <v>45651</v>
      </c>
      <c r="C1309" t="s">
        <v>32</v>
      </c>
      <c r="D1309" t="s">
        <v>30</v>
      </c>
      <c r="E1309">
        <v>29498.61</v>
      </c>
      <c r="F1309">
        <v>19</v>
      </c>
      <c r="G1309" t="s">
        <v>24</v>
      </c>
      <c r="H1309" s="6">
        <v>1410.13</v>
      </c>
      <c r="I1309">
        <v>1784.55</v>
      </c>
      <c r="J1309" t="s">
        <v>16</v>
      </c>
      <c r="K1309">
        <v>0.13</v>
      </c>
      <c r="L1309" s="4" t="s">
        <v>31</v>
      </c>
      <c r="M1309" t="s">
        <v>18</v>
      </c>
    </row>
    <row r="1310" spans="1:13" x14ac:dyDescent="0.3">
      <c r="A1310">
        <v>1017</v>
      </c>
      <c r="B1310" s="1">
        <v>45041</v>
      </c>
      <c r="C1310" t="s">
        <v>13</v>
      </c>
      <c r="D1310" t="s">
        <v>30</v>
      </c>
      <c r="E1310">
        <v>260076.25</v>
      </c>
      <c r="F1310">
        <v>49</v>
      </c>
      <c r="G1310" t="s">
        <v>21</v>
      </c>
      <c r="H1310" s="6">
        <v>4981.92</v>
      </c>
      <c r="I1310">
        <v>5587.03</v>
      </c>
      <c r="J1310" t="s">
        <v>16</v>
      </c>
      <c r="K1310">
        <v>0.05</v>
      </c>
      <c r="L1310" s="4" t="s">
        <v>31</v>
      </c>
      <c r="M1310" t="s">
        <v>22</v>
      </c>
    </row>
    <row r="1311" spans="1:13" x14ac:dyDescent="0.3">
      <c r="A1311">
        <v>1321</v>
      </c>
      <c r="B1311" s="1">
        <v>45138</v>
      </c>
      <c r="C1311" t="s">
        <v>19</v>
      </c>
      <c r="D1311" t="s">
        <v>27</v>
      </c>
      <c r="E1311">
        <v>108453.73</v>
      </c>
      <c r="F1311">
        <v>20</v>
      </c>
      <c r="G1311" t="s">
        <v>21</v>
      </c>
      <c r="H1311" s="6">
        <v>4621.2</v>
      </c>
      <c r="I1311">
        <v>6864.16</v>
      </c>
      <c r="J1311" t="s">
        <v>16</v>
      </c>
      <c r="K1311">
        <v>0.21</v>
      </c>
      <c r="L1311" s="4" t="s">
        <v>26</v>
      </c>
      <c r="M1311" t="s">
        <v>22</v>
      </c>
    </row>
    <row r="1312" spans="1:13" x14ac:dyDescent="0.3">
      <c r="A1312">
        <v>1382</v>
      </c>
      <c r="B1312" s="1">
        <v>45462</v>
      </c>
      <c r="C1312" t="s">
        <v>32</v>
      </c>
      <c r="D1312" t="s">
        <v>20</v>
      </c>
      <c r="E1312">
        <v>26273.77</v>
      </c>
      <c r="F1312">
        <v>9</v>
      </c>
      <c r="G1312" t="s">
        <v>24</v>
      </c>
      <c r="H1312" s="6">
        <v>2486.4699999999998</v>
      </c>
      <c r="I1312">
        <v>3434.48</v>
      </c>
      <c r="J1312" t="s">
        <v>16</v>
      </c>
      <c r="K1312">
        <v>0.15</v>
      </c>
      <c r="L1312" s="4" t="s">
        <v>31</v>
      </c>
      <c r="M1312" t="s">
        <v>18</v>
      </c>
    </row>
    <row r="1313" spans="1:13" x14ac:dyDescent="0.3">
      <c r="A1313">
        <v>1320</v>
      </c>
      <c r="B1313" s="1">
        <v>45212</v>
      </c>
      <c r="C1313" t="s">
        <v>19</v>
      </c>
      <c r="D1313" t="s">
        <v>27</v>
      </c>
      <c r="E1313">
        <v>41167.410000000003</v>
      </c>
      <c r="F1313">
        <v>7</v>
      </c>
      <c r="G1313" t="s">
        <v>24</v>
      </c>
      <c r="H1313" s="6">
        <v>4427.8100000000004</v>
      </c>
      <c r="I1313">
        <v>6001.08</v>
      </c>
      <c r="J1313" t="s">
        <v>25</v>
      </c>
      <c r="K1313">
        <v>0.02</v>
      </c>
      <c r="L1313" s="4" t="s">
        <v>17</v>
      </c>
      <c r="M1313" t="s">
        <v>22</v>
      </c>
    </row>
    <row r="1314" spans="1:13" x14ac:dyDescent="0.3">
      <c r="A1314">
        <v>1324</v>
      </c>
      <c r="B1314" s="1">
        <v>45050</v>
      </c>
      <c r="C1314" t="s">
        <v>29</v>
      </c>
      <c r="D1314" t="s">
        <v>27</v>
      </c>
      <c r="E1314">
        <v>43512.81</v>
      </c>
      <c r="F1314">
        <v>31</v>
      </c>
      <c r="G1314" t="s">
        <v>21</v>
      </c>
      <c r="H1314" s="6">
        <v>1305.7</v>
      </c>
      <c r="I1314">
        <v>1651.34</v>
      </c>
      <c r="J1314" t="s">
        <v>16</v>
      </c>
      <c r="K1314">
        <v>0.15</v>
      </c>
      <c r="L1314" s="4" t="s">
        <v>26</v>
      </c>
      <c r="M1314" t="s">
        <v>22</v>
      </c>
    </row>
    <row r="1315" spans="1:13" x14ac:dyDescent="0.3">
      <c r="A1315">
        <v>1178</v>
      </c>
      <c r="B1315" s="1">
        <v>45365</v>
      </c>
      <c r="C1315" t="s">
        <v>32</v>
      </c>
      <c r="D1315" t="s">
        <v>27</v>
      </c>
      <c r="E1315">
        <v>156215.51999999999</v>
      </c>
      <c r="F1315">
        <v>31</v>
      </c>
      <c r="G1315" t="s">
        <v>15</v>
      </c>
      <c r="H1315" s="6">
        <v>4195.4399999999996</v>
      </c>
      <c r="I1315">
        <v>5999.06</v>
      </c>
      <c r="J1315" t="s">
        <v>16</v>
      </c>
      <c r="K1315">
        <v>0.16</v>
      </c>
      <c r="L1315" s="4" t="s">
        <v>26</v>
      </c>
      <c r="M1315" t="s">
        <v>18</v>
      </c>
    </row>
    <row r="1316" spans="1:13" x14ac:dyDescent="0.3">
      <c r="A1316">
        <v>1406</v>
      </c>
      <c r="B1316" s="1">
        <v>45421</v>
      </c>
      <c r="C1316" t="s">
        <v>19</v>
      </c>
      <c r="D1316" t="s">
        <v>14</v>
      </c>
      <c r="E1316">
        <v>24018.28</v>
      </c>
      <c r="F1316">
        <v>10</v>
      </c>
      <c r="G1316" t="s">
        <v>15</v>
      </c>
      <c r="H1316" s="6">
        <v>2648.72</v>
      </c>
      <c r="I1316">
        <v>3160.3</v>
      </c>
      <c r="J1316" t="s">
        <v>25</v>
      </c>
      <c r="K1316">
        <v>0.24</v>
      </c>
      <c r="L1316" s="4" t="s">
        <v>17</v>
      </c>
      <c r="M1316" t="s">
        <v>22</v>
      </c>
    </row>
    <row r="1317" spans="1:13" x14ac:dyDescent="0.3">
      <c r="A1317">
        <v>1390</v>
      </c>
      <c r="B1317" s="1">
        <v>45038</v>
      </c>
      <c r="C1317" t="s">
        <v>29</v>
      </c>
      <c r="D1317" t="s">
        <v>20</v>
      </c>
      <c r="E1317">
        <v>9952.57</v>
      </c>
      <c r="F1317">
        <v>41</v>
      </c>
      <c r="G1317" t="s">
        <v>24</v>
      </c>
      <c r="H1317" s="6">
        <v>183.72</v>
      </c>
      <c r="I1317">
        <v>252.86</v>
      </c>
      <c r="J1317" t="s">
        <v>16</v>
      </c>
      <c r="K1317">
        <v>0.04</v>
      </c>
      <c r="L1317" s="4" t="s">
        <v>17</v>
      </c>
      <c r="M1317" t="s">
        <v>18</v>
      </c>
    </row>
    <row r="1318" spans="1:13" x14ac:dyDescent="0.3">
      <c r="A1318">
        <v>1166</v>
      </c>
      <c r="B1318" s="1">
        <v>44978</v>
      </c>
      <c r="C1318" t="s">
        <v>13</v>
      </c>
      <c r="D1318" t="s">
        <v>30</v>
      </c>
      <c r="E1318">
        <v>12984.9</v>
      </c>
      <c r="F1318">
        <v>21</v>
      </c>
      <c r="G1318" t="s">
        <v>21</v>
      </c>
      <c r="H1318" s="6">
        <v>592.04</v>
      </c>
      <c r="I1318">
        <v>813.59</v>
      </c>
      <c r="J1318" t="s">
        <v>25</v>
      </c>
      <c r="K1318">
        <v>0.24</v>
      </c>
      <c r="L1318" s="4" t="s">
        <v>31</v>
      </c>
      <c r="M1318" t="s">
        <v>22</v>
      </c>
    </row>
    <row r="1319" spans="1:13" x14ac:dyDescent="0.3">
      <c r="A1319">
        <v>1253</v>
      </c>
      <c r="B1319" s="1">
        <v>45434</v>
      </c>
      <c r="C1319" t="s">
        <v>29</v>
      </c>
      <c r="D1319" t="s">
        <v>14</v>
      </c>
      <c r="E1319">
        <v>6788.78</v>
      </c>
      <c r="F1319">
        <v>6</v>
      </c>
      <c r="G1319" t="s">
        <v>15</v>
      </c>
      <c r="H1319" s="6">
        <v>1064.4100000000001</v>
      </c>
      <c r="I1319">
        <v>1346.98</v>
      </c>
      <c r="J1319" t="s">
        <v>25</v>
      </c>
      <c r="K1319">
        <v>0.16</v>
      </c>
      <c r="L1319" s="4" t="s">
        <v>17</v>
      </c>
      <c r="M1319" t="s">
        <v>22</v>
      </c>
    </row>
    <row r="1320" spans="1:13" x14ac:dyDescent="0.3">
      <c r="A1320">
        <v>1397</v>
      </c>
      <c r="B1320" s="1">
        <v>45552</v>
      </c>
      <c r="C1320" t="s">
        <v>23</v>
      </c>
      <c r="D1320" t="s">
        <v>14</v>
      </c>
      <c r="E1320">
        <v>140745.84</v>
      </c>
      <c r="F1320">
        <v>40</v>
      </c>
      <c r="G1320" t="s">
        <v>21</v>
      </c>
      <c r="H1320" s="6">
        <v>3602.47</v>
      </c>
      <c r="I1320">
        <v>4569.67</v>
      </c>
      <c r="J1320" t="s">
        <v>25</v>
      </c>
      <c r="K1320">
        <v>0.23</v>
      </c>
      <c r="L1320" s="4" t="s">
        <v>31</v>
      </c>
      <c r="M1320" t="s">
        <v>22</v>
      </c>
    </row>
    <row r="1321" spans="1:13" x14ac:dyDescent="0.3">
      <c r="A1321">
        <v>1429</v>
      </c>
      <c r="B1321" s="1">
        <v>45268</v>
      </c>
      <c r="C1321" t="s">
        <v>29</v>
      </c>
      <c r="D1321" t="s">
        <v>20</v>
      </c>
      <c r="E1321">
        <v>167500.65</v>
      </c>
      <c r="F1321">
        <v>47</v>
      </c>
      <c r="G1321" t="s">
        <v>28</v>
      </c>
      <c r="H1321" s="6">
        <v>2601.21</v>
      </c>
      <c r="I1321">
        <v>3832.09</v>
      </c>
      <c r="J1321" t="s">
        <v>16</v>
      </c>
      <c r="K1321">
        <v>7.0000000000000007E-2</v>
      </c>
      <c r="L1321" s="4" t="s">
        <v>26</v>
      </c>
      <c r="M1321" t="s">
        <v>18</v>
      </c>
    </row>
    <row r="1322" spans="1:13" x14ac:dyDescent="0.3">
      <c r="A1322">
        <v>1430</v>
      </c>
      <c r="B1322" s="1">
        <v>45291</v>
      </c>
      <c r="C1322" t="s">
        <v>29</v>
      </c>
      <c r="D1322" t="s">
        <v>30</v>
      </c>
      <c r="E1322">
        <v>95000.68</v>
      </c>
      <c r="F1322">
        <v>22</v>
      </c>
      <c r="G1322" t="s">
        <v>24</v>
      </c>
      <c r="H1322" s="6">
        <v>4108.07</v>
      </c>
      <c r="I1322">
        <v>6081.99</v>
      </c>
      <c r="J1322" t="s">
        <v>25</v>
      </c>
      <c r="K1322">
        <v>0.28999999999999998</v>
      </c>
      <c r="L1322" s="4" t="s">
        <v>26</v>
      </c>
      <c r="M1322" t="s">
        <v>18</v>
      </c>
    </row>
    <row r="1323" spans="1:13" x14ac:dyDescent="0.3">
      <c r="A1323">
        <v>1036</v>
      </c>
      <c r="B1323" s="1">
        <v>45522</v>
      </c>
      <c r="C1323" t="s">
        <v>23</v>
      </c>
      <c r="D1323" t="s">
        <v>30</v>
      </c>
      <c r="E1323">
        <v>136810.9</v>
      </c>
      <c r="F1323">
        <v>42</v>
      </c>
      <c r="G1323" t="s">
        <v>21</v>
      </c>
      <c r="H1323" s="6">
        <v>3122.83</v>
      </c>
      <c r="I1323">
        <v>4524.17</v>
      </c>
      <c r="J1323" t="s">
        <v>16</v>
      </c>
      <c r="K1323">
        <v>0.28000000000000003</v>
      </c>
      <c r="L1323" s="4" t="s">
        <v>17</v>
      </c>
      <c r="M1323" t="s">
        <v>22</v>
      </c>
    </row>
    <row r="1324" spans="1:13" x14ac:dyDescent="0.3">
      <c r="A1324">
        <v>1367</v>
      </c>
      <c r="B1324" s="1">
        <v>45639</v>
      </c>
      <c r="C1324" t="s">
        <v>19</v>
      </c>
      <c r="D1324" t="s">
        <v>20</v>
      </c>
      <c r="E1324">
        <v>70017.75</v>
      </c>
      <c r="F1324">
        <v>15</v>
      </c>
      <c r="G1324" t="s">
        <v>15</v>
      </c>
      <c r="H1324" s="6">
        <v>4966.78</v>
      </c>
      <c r="I1324">
        <v>5692.5</v>
      </c>
      <c r="J1324" t="s">
        <v>16</v>
      </c>
      <c r="K1324">
        <v>0.18</v>
      </c>
      <c r="L1324" s="4" t="s">
        <v>26</v>
      </c>
      <c r="M1324" t="s">
        <v>22</v>
      </c>
    </row>
    <row r="1325" spans="1:13" x14ac:dyDescent="0.3">
      <c r="A1325">
        <v>1012</v>
      </c>
      <c r="B1325" s="1">
        <v>45476</v>
      </c>
      <c r="C1325" t="s">
        <v>19</v>
      </c>
      <c r="D1325" t="s">
        <v>14</v>
      </c>
      <c r="E1325">
        <v>96223.13</v>
      </c>
      <c r="F1325">
        <v>35</v>
      </c>
      <c r="G1325" t="s">
        <v>28</v>
      </c>
      <c r="H1325" s="6">
        <v>1950.39</v>
      </c>
      <c r="I1325">
        <v>2834.26</v>
      </c>
      <c r="J1325" t="s">
        <v>16</v>
      </c>
      <c r="K1325">
        <v>0.03</v>
      </c>
      <c r="L1325" s="4" t="s">
        <v>31</v>
      </c>
      <c r="M1325" t="s">
        <v>18</v>
      </c>
    </row>
    <row r="1326" spans="1:13" x14ac:dyDescent="0.3">
      <c r="A1326">
        <v>1464</v>
      </c>
      <c r="B1326" s="1">
        <v>44934</v>
      </c>
      <c r="C1326" t="s">
        <v>29</v>
      </c>
      <c r="D1326" t="s">
        <v>30</v>
      </c>
      <c r="E1326">
        <v>183113.04</v>
      </c>
      <c r="F1326">
        <v>37</v>
      </c>
      <c r="G1326" t="s">
        <v>28</v>
      </c>
      <c r="H1326" s="6">
        <v>3847.8</v>
      </c>
      <c r="I1326">
        <v>5498.89</v>
      </c>
      <c r="J1326" t="s">
        <v>25</v>
      </c>
      <c r="K1326">
        <v>0.1</v>
      </c>
      <c r="L1326" s="4" t="s">
        <v>26</v>
      </c>
      <c r="M1326" t="s">
        <v>22</v>
      </c>
    </row>
    <row r="1327" spans="1:13" x14ac:dyDescent="0.3">
      <c r="A1327">
        <v>1455</v>
      </c>
      <c r="B1327" s="1">
        <v>45514</v>
      </c>
      <c r="C1327" t="s">
        <v>23</v>
      </c>
      <c r="D1327" t="s">
        <v>20</v>
      </c>
      <c r="E1327">
        <v>7983.61</v>
      </c>
      <c r="F1327">
        <v>11</v>
      </c>
      <c r="G1327" t="s">
        <v>15</v>
      </c>
      <c r="H1327" s="6">
        <v>705.14</v>
      </c>
      <c r="I1327">
        <v>967.71</v>
      </c>
      <c r="J1327" t="s">
        <v>25</v>
      </c>
      <c r="K1327">
        <v>0.25</v>
      </c>
      <c r="L1327" s="4" t="s">
        <v>26</v>
      </c>
      <c r="M1327" t="s">
        <v>22</v>
      </c>
    </row>
    <row r="1328" spans="1:13" x14ac:dyDescent="0.3">
      <c r="A1328">
        <v>1427</v>
      </c>
      <c r="B1328" s="1">
        <v>45487</v>
      </c>
      <c r="C1328" t="s">
        <v>23</v>
      </c>
      <c r="D1328" t="s">
        <v>27</v>
      </c>
      <c r="E1328">
        <v>10454.06</v>
      </c>
      <c r="F1328">
        <v>26</v>
      </c>
      <c r="G1328" t="s">
        <v>24</v>
      </c>
      <c r="H1328" s="6">
        <v>348.69</v>
      </c>
      <c r="I1328">
        <v>462.16</v>
      </c>
      <c r="J1328" t="s">
        <v>16</v>
      </c>
      <c r="K1328">
        <v>0.13</v>
      </c>
      <c r="L1328" s="4" t="s">
        <v>31</v>
      </c>
      <c r="M1328" t="s">
        <v>22</v>
      </c>
    </row>
    <row r="1329" spans="1:13" x14ac:dyDescent="0.3">
      <c r="A1329">
        <v>1140</v>
      </c>
      <c r="B1329" s="1">
        <v>45303</v>
      </c>
      <c r="C1329" t="s">
        <v>13</v>
      </c>
      <c r="D1329" t="s">
        <v>30</v>
      </c>
      <c r="E1329">
        <v>19195.18</v>
      </c>
      <c r="F1329">
        <v>4</v>
      </c>
      <c r="G1329" t="s">
        <v>21</v>
      </c>
      <c r="H1329" s="6">
        <v>3529.1</v>
      </c>
      <c r="I1329">
        <v>5273.4</v>
      </c>
      <c r="J1329" t="s">
        <v>25</v>
      </c>
      <c r="K1329">
        <v>0.09</v>
      </c>
      <c r="L1329" s="4" t="s">
        <v>31</v>
      </c>
      <c r="M1329" t="s">
        <v>22</v>
      </c>
    </row>
    <row r="1330" spans="1:13" x14ac:dyDescent="0.3">
      <c r="A1330">
        <v>1167</v>
      </c>
      <c r="B1330" s="1">
        <v>45623</v>
      </c>
      <c r="C1330" t="s">
        <v>19</v>
      </c>
      <c r="D1330" t="s">
        <v>20</v>
      </c>
      <c r="E1330">
        <v>108788.75</v>
      </c>
      <c r="F1330">
        <v>33</v>
      </c>
      <c r="G1330" t="s">
        <v>15</v>
      </c>
      <c r="H1330" s="6">
        <v>3969.3</v>
      </c>
      <c r="I1330">
        <v>4515.93</v>
      </c>
      <c r="J1330" t="s">
        <v>25</v>
      </c>
      <c r="K1330">
        <v>0.27</v>
      </c>
      <c r="L1330" s="4" t="s">
        <v>17</v>
      </c>
      <c r="M1330" t="s">
        <v>22</v>
      </c>
    </row>
    <row r="1331" spans="1:13" x14ac:dyDescent="0.3">
      <c r="A1331">
        <v>1180</v>
      </c>
      <c r="B1331" s="1">
        <v>45239</v>
      </c>
      <c r="C1331" t="s">
        <v>32</v>
      </c>
      <c r="D1331" t="s">
        <v>14</v>
      </c>
      <c r="E1331">
        <v>56295.92</v>
      </c>
      <c r="F1331">
        <v>43</v>
      </c>
      <c r="G1331" t="s">
        <v>28</v>
      </c>
      <c r="H1331" s="6">
        <v>1024.6600000000001</v>
      </c>
      <c r="I1331">
        <v>1407.75</v>
      </c>
      <c r="J1331" t="s">
        <v>16</v>
      </c>
      <c r="K1331">
        <v>7.0000000000000007E-2</v>
      </c>
      <c r="L1331" s="4" t="s">
        <v>26</v>
      </c>
      <c r="M1331" t="s">
        <v>22</v>
      </c>
    </row>
    <row r="1332" spans="1:13" x14ac:dyDescent="0.3">
      <c r="A1332">
        <v>1389</v>
      </c>
      <c r="B1332" s="1">
        <v>45123</v>
      </c>
      <c r="C1332" t="s">
        <v>19</v>
      </c>
      <c r="D1332" t="s">
        <v>14</v>
      </c>
      <c r="E1332">
        <v>46329.29</v>
      </c>
      <c r="F1332">
        <v>12</v>
      </c>
      <c r="G1332" t="s">
        <v>15</v>
      </c>
      <c r="H1332" s="6">
        <v>4831.79</v>
      </c>
      <c r="I1332">
        <v>5437.71</v>
      </c>
      <c r="J1332" t="s">
        <v>16</v>
      </c>
      <c r="K1332">
        <v>0.28999999999999998</v>
      </c>
      <c r="L1332" s="4" t="s">
        <v>26</v>
      </c>
      <c r="M1332" t="s">
        <v>22</v>
      </c>
    </row>
    <row r="1333" spans="1:13" x14ac:dyDescent="0.3">
      <c r="A1333">
        <v>1135</v>
      </c>
      <c r="B1333" s="1">
        <v>45157</v>
      </c>
      <c r="C1333" t="s">
        <v>19</v>
      </c>
      <c r="D1333" t="s">
        <v>30</v>
      </c>
      <c r="E1333">
        <v>12465.31</v>
      </c>
      <c r="F1333">
        <v>16</v>
      </c>
      <c r="G1333" t="s">
        <v>21</v>
      </c>
      <c r="H1333" s="6">
        <v>860.01</v>
      </c>
      <c r="I1333">
        <v>950.1</v>
      </c>
      <c r="J1333" t="s">
        <v>16</v>
      </c>
      <c r="K1333">
        <v>0.18</v>
      </c>
      <c r="L1333" s="4" t="s">
        <v>26</v>
      </c>
      <c r="M1333" t="s">
        <v>18</v>
      </c>
    </row>
    <row r="1334" spans="1:13" x14ac:dyDescent="0.3">
      <c r="A1334">
        <v>1144</v>
      </c>
      <c r="B1334" s="1">
        <v>45363</v>
      </c>
      <c r="C1334" t="s">
        <v>13</v>
      </c>
      <c r="D1334" t="s">
        <v>27</v>
      </c>
      <c r="E1334">
        <v>58732.24</v>
      </c>
      <c r="F1334">
        <v>11</v>
      </c>
      <c r="G1334" t="s">
        <v>28</v>
      </c>
      <c r="H1334" s="6">
        <v>4384.37</v>
      </c>
      <c r="I1334">
        <v>5932.55</v>
      </c>
      <c r="J1334" t="s">
        <v>16</v>
      </c>
      <c r="K1334">
        <v>0.1</v>
      </c>
      <c r="L1334" s="4" t="s">
        <v>26</v>
      </c>
      <c r="M1334" t="s">
        <v>22</v>
      </c>
    </row>
    <row r="1335" spans="1:13" x14ac:dyDescent="0.3">
      <c r="A1335">
        <v>1389</v>
      </c>
      <c r="B1335" s="1">
        <v>45218</v>
      </c>
      <c r="C1335" t="s">
        <v>32</v>
      </c>
      <c r="D1335" t="s">
        <v>20</v>
      </c>
      <c r="E1335">
        <v>68962.42</v>
      </c>
      <c r="F1335">
        <v>46</v>
      </c>
      <c r="G1335" t="s">
        <v>28</v>
      </c>
      <c r="H1335" s="6">
        <v>1780.34</v>
      </c>
      <c r="I1335">
        <v>2141.69</v>
      </c>
      <c r="J1335" t="s">
        <v>16</v>
      </c>
      <c r="K1335">
        <v>0.3</v>
      </c>
      <c r="L1335" s="4" t="s">
        <v>26</v>
      </c>
      <c r="M1335" t="s">
        <v>22</v>
      </c>
    </row>
    <row r="1336" spans="1:13" x14ac:dyDescent="0.3">
      <c r="A1336">
        <v>1482</v>
      </c>
      <c r="B1336" s="1">
        <v>44953</v>
      </c>
      <c r="C1336" t="s">
        <v>13</v>
      </c>
      <c r="D1336" t="s">
        <v>27</v>
      </c>
      <c r="E1336">
        <v>22686.71</v>
      </c>
      <c r="F1336">
        <v>4</v>
      </c>
      <c r="G1336" t="s">
        <v>21</v>
      </c>
      <c r="H1336" s="6">
        <v>4840.38</v>
      </c>
      <c r="I1336">
        <v>7179.34</v>
      </c>
      <c r="J1336" t="s">
        <v>16</v>
      </c>
      <c r="K1336">
        <v>0.21</v>
      </c>
      <c r="L1336" s="4" t="s">
        <v>17</v>
      </c>
      <c r="M1336" t="s">
        <v>18</v>
      </c>
    </row>
    <row r="1337" spans="1:13" x14ac:dyDescent="0.3">
      <c r="A1337">
        <v>1332</v>
      </c>
      <c r="B1337" s="1">
        <v>45080</v>
      </c>
      <c r="C1337" t="s">
        <v>32</v>
      </c>
      <c r="D1337" t="s">
        <v>20</v>
      </c>
      <c r="E1337">
        <v>99963.86</v>
      </c>
      <c r="F1337">
        <v>39</v>
      </c>
      <c r="G1337" t="s">
        <v>24</v>
      </c>
      <c r="H1337" s="6">
        <v>2047.89</v>
      </c>
      <c r="I1337">
        <v>3051.4</v>
      </c>
      <c r="J1337" t="s">
        <v>16</v>
      </c>
      <c r="K1337">
        <v>0.16</v>
      </c>
      <c r="L1337" s="4" t="s">
        <v>26</v>
      </c>
      <c r="M1337" t="s">
        <v>18</v>
      </c>
    </row>
    <row r="1338" spans="1:13" x14ac:dyDescent="0.3">
      <c r="A1338">
        <v>1417</v>
      </c>
      <c r="B1338" s="1">
        <v>45545</v>
      </c>
      <c r="C1338" t="s">
        <v>29</v>
      </c>
      <c r="D1338" t="s">
        <v>27</v>
      </c>
      <c r="E1338">
        <v>144435.44</v>
      </c>
      <c r="F1338">
        <v>46</v>
      </c>
      <c r="G1338" t="s">
        <v>15</v>
      </c>
      <c r="H1338" s="6">
        <v>2559.79</v>
      </c>
      <c r="I1338">
        <v>3270.73</v>
      </c>
      <c r="J1338" t="s">
        <v>25</v>
      </c>
      <c r="K1338">
        <v>0.04</v>
      </c>
      <c r="L1338" s="4" t="s">
        <v>31</v>
      </c>
      <c r="M1338" t="s">
        <v>18</v>
      </c>
    </row>
    <row r="1339" spans="1:13" x14ac:dyDescent="0.3">
      <c r="A1339">
        <v>1271</v>
      </c>
      <c r="B1339" s="1">
        <v>45376</v>
      </c>
      <c r="C1339" t="s">
        <v>32</v>
      </c>
      <c r="D1339" t="s">
        <v>27</v>
      </c>
      <c r="E1339">
        <v>23278.35</v>
      </c>
      <c r="F1339">
        <v>14</v>
      </c>
      <c r="G1339" t="s">
        <v>28</v>
      </c>
      <c r="H1339" s="6">
        <v>1703.88</v>
      </c>
      <c r="I1339">
        <v>2003.3</v>
      </c>
      <c r="J1339" t="s">
        <v>16</v>
      </c>
      <c r="K1339">
        <v>0.17</v>
      </c>
      <c r="L1339" s="4" t="s">
        <v>17</v>
      </c>
      <c r="M1339" t="s">
        <v>18</v>
      </c>
    </row>
    <row r="1340" spans="1:13" x14ac:dyDescent="0.3">
      <c r="A1340">
        <v>1284</v>
      </c>
      <c r="B1340" s="1">
        <v>45233</v>
      </c>
      <c r="C1340" t="s">
        <v>13</v>
      </c>
      <c r="D1340" t="s">
        <v>30</v>
      </c>
      <c r="E1340">
        <v>13886.21</v>
      </c>
      <c r="F1340">
        <v>4</v>
      </c>
      <c r="G1340" t="s">
        <v>15</v>
      </c>
      <c r="H1340" s="6">
        <v>3218.37</v>
      </c>
      <c r="I1340">
        <v>3990.29</v>
      </c>
      <c r="J1340" t="s">
        <v>16</v>
      </c>
      <c r="K1340">
        <v>0.13</v>
      </c>
      <c r="L1340" s="4" t="s">
        <v>26</v>
      </c>
      <c r="M1340" t="s">
        <v>22</v>
      </c>
    </row>
    <row r="1341" spans="1:13" x14ac:dyDescent="0.3">
      <c r="A1341">
        <v>1319</v>
      </c>
      <c r="B1341" s="1">
        <v>44995</v>
      </c>
      <c r="C1341" t="s">
        <v>19</v>
      </c>
      <c r="D1341" t="s">
        <v>27</v>
      </c>
      <c r="E1341">
        <v>21328.6</v>
      </c>
      <c r="F1341">
        <v>9</v>
      </c>
      <c r="G1341" t="s">
        <v>24</v>
      </c>
      <c r="H1341" s="6">
        <v>2285</v>
      </c>
      <c r="I1341">
        <v>3291.45</v>
      </c>
      <c r="J1341" t="s">
        <v>16</v>
      </c>
      <c r="K1341">
        <v>0.28000000000000003</v>
      </c>
      <c r="L1341" s="4" t="s">
        <v>31</v>
      </c>
      <c r="M1341" t="s">
        <v>18</v>
      </c>
    </row>
    <row r="1342" spans="1:13" x14ac:dyDescent="0.3">
      <c r="A1342">
        <v>1175</v>
      </c>
      <c r="B1342" s="1">
        <v>45604</v>
      </c>
      <c r="C1342" t="s">
        <v>32</v>
      </c>
      <c r="D1342" t="s">
        <v>30</v>
      </c>
      <c r="E1342">
        <v>26014.28</v>
      </c>
      <c r="F1342">
        <v>9</v>
      </c>
      <c r="G1342" t="s">
        <v>21</v>
      </c>
      <c r="H1342" s="6">
        <v>2637.59</v>
      </c>
      <c r="I1342">
        <v>3482.5</v>
      </c>
      <c r="J1342" t="s">
        <v>16</v>
      </c>
      <c r="K1342">
        <v>0.17</v>
      </c>
      <c r="L1342" s="4" t="s">
        <v>17</v>
      </c>
      <c r="M1342" t="s">
        <v>18</v>
      </c>
    </row>
    <row r="1343" spans="1:13" x14ac:dyDescent="0.3">
      <c r="A1343">
        <v>1158</v>
      </c>
      <c r="B1343" s="1">
        <v>45477</v>
      </c>
      <c r="C1343" t="s">
        <v>32</v>
      </c>
      <c r="D1343" t="s">
        <v>27</v>
      </c>
      <c r="E1343">
        <v>49585.08</v>
      </c>
      <c r="F1343">
        <v>13</v>
      </c>
      <c r="G1343" t="s">
        <v>21</v>
      </c>
      <c r="H1343" s="6">
        <v>4764.42</v>
      </c>
      <c r="I1343">
        <v>5448.91</v>
      </c>
      <c r="J1343" t="s">
        <v>25</v>
      </c>
      <c r="K1343">
        <v>0.3</v>
      </c>
      <c r="L1343" s="4" t="s">
        <v>26</v>
      </c>
      <c r="M1343" t="s">
        <v>22</v>
      </c>
    </row>
    <row r="1344" spans="1:13" x14ac:dyDescent="0.3">
      <c r="A1344">
        <v>1212</v>
      </c>
      <c r="B1344" s="1">
        <v>44931</v>
      </c>
      <c r="C1344" t="s">
        <v>23</v>
      </c>
      <c r="D1344" t="s">
        <v>27</v>
      </c>
      <c r="E1344">
        <v>183515.97</v>
      </c>
      <c r="F1344">
        <v>44</v>
      </c>
      <c r="G1344" t="s">
        <v>28</v>
      </c>
      <c r="H1344" s="6">
        <v>4957</v>
      </c>
      <c r="I1344">
        <v>5561.09</v>
      </c>
      <c r="J1344" t="s">
        <v>16</v>
      </c>
      <c r="K1344">
        <v>0.25</v>
      </c>
      <c r="L1344" s="4" t="s">
        <v>26</v>
      </c>
      <c r="M1344" t="s">
        <v>22</v>
      </c>
    </row>
    <row r="1345" spans="1:13" x14ac:dyDescent="0.3">
      <c r="A1345">
        <v>1438</v>
      </c>
      <c r="B1345" s="1">
        <v>45458</v>
      </c>
      <c r="C1345" t="s">
        <v>19</v>
      </c>
      <c r="D1345" t="s">
        <v>27</v>
      </c>
      <c r="E1345">
        <v>274161.68</v>
      </c>
      <c r="F1345">
        <v>50</v>
      </c>
      <c r="G1345" t="s">
        <v>28</v>
      </c>
      <c r="H1345" s="6">
        <v>4034.22</v>
      </c>
      <c r="I1345">
        <v>5895.95</v>
      </c>
      <c r="J1345" t="s">
        <v>25</v>
      </c>
      <c r="K1345">
        <v>7.0000000000000007E-2</v>
      </c>
      <c r="L1345" s="4" t="s">
        <v>17</v>
      </c>
      <c r="M1345" t="s">
        <v>18</v>
      </c>
    </row>
    <row r="1346" spans="1:13" x14ac:dyDescent="0.3">
      <c r="A1346">
        <v>1129</v>
      </c>
      <c r="B1346" s="1">
        <v>45079</v>
      </c>
      <c r="C1346" t="s">
        <v>29</v>
      </c>
      <c r="D1346" t="s">
        <v>27</v>
      </c>
      <c r="E1346">
        <v>25073.200000000001</v>
      </c>
      <c r="F1346">
        <v>15</v>
      </c>
      <c r="G1346" t="s">
        <v>21</v>
      </c>
      <c r="H1346" s="6">
        <v>1293.67</v>
      </c>
      <c r="I1346">
        <v>1705.66</v>
      </c>
      <c r="J1346" t="s">
        <v>25</v>
      </c>
      <c r="K1346">
        <v>0.02</v>
      </c>
      <c r="L1346" s="4" t="s">
        <v>17</v>
      </c>
      <c r="M1346" t="s">
        <v>22</v>
      </c>
    </row>
    <row r="1347" spans="1:13" x14ac:dyDescent="0.3">
      <c r="A1347">
        <v>1138</v>
      </c>
      <c r="B1347" s="1">
        <v>45206</v>
      </c>
      <c r="C1347" t="s">
        <v>13</v>
      </c>
      <c r="D1347" t="s">
        <v>14</v>
      </c>
      <c r="E1347">
        <v>31535.52</v>
      </c>
      <c r="F1347">
        <v>10</v>
      </c>
      <c r="G1347" t="s">
        <v>15</v>
      </c>
      <c r="H1347" s="6">
        <v>2882.95</v>
      </c>
      <c r="I1347">
        <v>3941.94</v>
      </c>
      <c r="J1347" t="s">
        <v>25</v>
      </c>
      <c r="K1347">
        <v>0.2</v>
      </c>
      <c r="L1347" s="4" t="s">
        <v>17</v>
      </c>
      <c r="M1347" t="s">
        <v>22</v>
      </c>
    </row>
    <row r="1348" spans="1:13" x14ac:dyDescent="0.3">
      <c r="A1348">
        <v>1447</v>
      </c>
      <c r="B1348" s="1">
        <v>45217</v>
      </c>
      <c r="C1348" t="s">
        <v>29</v>
      </c>
      <c r="D1348" t="s">
        <v>14</v>
      </c>
      <c r="E1348">
        <v>11563.05</v>
      </c>
      <c r="F1348">
        <v>39</v>
      </c>
      <c r="G1348" t="s">
        <v>28</v>
      </c>
      <c r="H1348" s="6">
        <v>291.42</v>
      </c>
      <c r="I1348">
        <v>322.27</v>
      </c>
      <c r="J1348" t="s">
        <v>25</v>
      </c>
      <c r="K1348">
        <v>0.08</v>
      </c>
      <c r="L1348" s="4" t="s">
        <v>26</v>
      </c>
      <c r="M1348" t="s">
        <v>18</v>
      </c>
    </row>
    <row r="1349" spans="1:13" x14ac:dyDescent="0.3">
      <c r="A1349">
        <v>1395</v>
      </c>
      <c r="B1349" s="1">
        <v>45021</v>
      </c>
      <c r="C1349" t="s">
        <v>19</v>
      </c>
      <c r="D1349" t="s">
        <v>14</v>
      </c>
      <c r="E1349">
        <v>271019.8</v>
      </c>
      <c r="F1349">
        <v>50</v>
      </c>
      <c r="G1349" t="s">
        <v>24</v>
      </c>
      <c r="H1349" s="6">
        <v>4972.66</v>
      </c>
      <c r="I1349">
        <v>7425.2</v>
      </c>
      <c r="J1349" t="s">
        <v>16</v>
      </c>
      <c r="K1349">
        <v>0.27</v>
      </c>
      <c r="L1349" s="4" t="s">
        <v>17</v>
      </c>
      <c r="M1349" t="s">
        <v>18</v>
      </c>
    </row>
    <row r="1350" spans="1:13" x14ac:dyDescent="0.3">
      <c r="A1350">
        <v>1112</v>
      </c>
      <c r="B1350" s="1">
        <v>45435</v>
      </c>
      <c r="C1350" t="s">
        <v>32</v>
      </c>
      <c r="D1350" t="s">
        <v>14</v>
      </c>
      <c r="E1350">
        <v>48378.17</v>
      </c>
      <c r="F1350">
        <v>23</v>
      </c>
      <c r="G1350" t="s">
        <v>15</v>
      </c>
      <c r="H1350" s="6">
        <v>2376.5700000000002</v>
      </c>
      <c r="I1350">
        <v>2662.53</v>
      </c>
      <c r="J1350" t="s">
        <v>25</v>
      </c>
      <c r="K1350">
        <v>0.21</v>
      </c>
      <c r="L1350" s="4" t="s">
        <v>17</v>
      </c>
      <c r="M1350" t="s">
        <v>18</v>
      </c>
    </row>
    <row r="1351" spans="1:13" x14ac:dyDescent="0.3">
      <c r="A1351">
        <v>1411</v>
      </c>
      <c r="B1351" s="1">
        <v>45083</v>
      </c>
      <c r="C1351" t="s">
        <v>32</v>
      </c>
      <c r="D1351" t="s">
        <v>14</v>
      </c>
      <c r="E1351">
        <v>98727.3</v>
      </c>
      <c r="F1351">
        <v>27</v>
      </c>
      <c r="G1351" t="s">
        <v>24</v>
      </c>
      <c r="H1351" s="6">
        <v>3028.33</v>
      </c>
      <c r="I1351">
        <v>4202.95</v>
      </c>
      <c r="J1351" t="s">
        <v>25</v>
      </c>
      <c r="K1351">
        <v>0.13</v>
      </c>
      <c r="L1351" s="4" t="s">
        <v>31</v>
      </c>
      <c r="M1351" t="s">
        <v>22</v>
      </c>
    </row>
    <row r="1352" spans="1:13" x14ac:dyDescent="0.3">
      <c r="A1352">
        <v>1107</v>
      </c>
      <c r="B1352" s="1">
        <v>45032</v>
      </c>
      <c r="C1352" t="s">
        <v>19</v>
      </c>
      <c r="D1352" t="s">
        <v>30</v>
      </c>
      <c r="E1352">
        <v>11602.84</v>
      </c>
      <c r="F1352">
        <v>4</v>
      </c>
      <c r="G1352" t="s">
        <v>21</v>
      </c>
      <c r="H1352" s="6">
        <v>2555.81</v>
      </c>
      <c r="I1352">
        <v>3334.15</v>
      </c>
      <c r="J1352" t="s">
        <v>16</v>
      </c>
      <c r="K1352">
        <v>0.13</v>
      </c>
      <c r="L1352" s="4" t="s">
        <v>17</v>
      </c>
      <c r="M1352" t="s">
        <v>18</v>
      </c>
    </row>
    <row r="1353" spans="1:13" x14ac:dyDescent="0.3">
      <c r="A1353">
        <v>1205</v>
      </c>
      <c r="B1353" s="1">
        <v>45221</v>
      </c>
      <c r="C1353" t="s">
        <v>32</v>
      </c>
      <c r="D1353" t="s">
        <v>30</v>
      </c>
      <c r="E1353">
        <v>61944.56</v>
      </c>
      <c r="F1353">
        <v>50</v>
      </c>
      <c r="G1353" t="s">
        <v>15</v>
      </c>
      <c r="H1353" s="6">
        <v>1196.73</v>
      </c>
      <c r="I1353">
        <v>1492.64</v>
      </c>
      <c r="J1353" t="s">
        <v>25</v>
      </c>
      <c r="K1353">
        <v>0.17</v>
      </c>
      <c r="L1353" s="4" t="s">
        <v>31</v>
      </c>
      <c r="M1353" t="s">
        <v>22</v>
      </c>
    </row>
    <row r="1354" spans="1:13" x14ac:dyDescent="0.3">
      <c r="A1354">
        <v>1039</v>
      </c>
      <c r="B1354" s="1">
        <v>44987</v>
      </c>
      <c r="C1354" t="s">
        <v>32</v>
      </c>
      <c r="D1354" t="s">
        <v>20</v>
      </c>
      <c r="E1354">
        <v>137456.76</v>
      </c>
      <c r="F1354">
        <v>24</v>
      </c>
      <c r="G1354" t="s">
        <v>24</v>
      </c>
      <c r="H1354" s="6">
        <v>4061.66</v>
      </c>
      <c r="I1354">
        <v>5904.5</v>
      </c>
      <c r="J1354" t="s">
        <v>25</v>
      </c>
      <c r="K1354">
        <v>0.03</v>
      </c>
      <c r="L1354" s="4" t="s">
        <v>31</v>
      </c>
      <c r="M1354" t="s">
        <v>18</v>
      </c>
    </row>
    <row r="1355" spans="1:13" x14ac:dyDescent="0.3">
      <c r="A1355">
        <v>1310</v>
      </c>
      <c r="B1355" s="1">
        <v>45423</v>
      </c>
      <c r="C1355" t="s">
        <v>32</v>
      </c>
      <c r="D1355" t="s">
        <v>30</v>
      </c>
      <c r="E1355">
        <v>43659.7</v>
      </c>
      <c r="F1355">
        <v>28</v>
      </c>
      <c r="G1355" t="s">
        <v>15</v>
      </c>
      <c r="H1355" s="6">
        <v>1289.21</v>
      </c>
      <c r="I1355">
        <v>1607.5</v>
      </c>
      <c r="J1355" t="s">
        <v>25</v>
      </c>
      <c r="K1355">
        <v>0.03</v>
      </c>
      <c r="L1355" s="4" t="s">
        <v>31</v>
      </c>
      <c r="M1355" t="s">
        <v>22</v>
      </c>
    </row>
    <row r="1356" spans="1:13" x14ac:dyDescent="0.3">
      <c r="A1356">
        <v>1099</v>
      </c>
      <c r="B1356" s="1">
        <v>45185</v>
      </c>
      <c r="C1356" t="s">
        <v>13</v>
      </c>
      <c r="D1356" t="s">
        <v>27</v>
      </c>
      <c r="E1356">
        <v>111731.36</v>
      </c>
      <c r="F1356">
        <v>17</v>
      </c>
      <c r="G1356" t="s">
        <v>15</v>
      </c>
      <c r="H1356" s="6">
        <v>4791.9399999999996</v>
      </c>
      <c r="I1356">
        <v>6991.95</v>
      </c>
      <c r="J1356" t="s">
        <v>25</v>
      </c>
      <c r="K1356">
        <v>0.06</v>
      </c>
      <c r="L1356" s="4" t="s">
        <v>31</v>
      </c>
      <c r="M1356" t="s">
        <v>22</v>
      </c>
    </row>
    <row r="1357" spans="1:13" x14ac:dyDescent="0.3">
      <c r="A1357">
        <v>1436</v>
      </c>
      <c r="B1357" s="1">
        <v>45564</v>
      </c>
      <c r="C1357" t="s">
        <v>13</v>
      </c>
      <c r="D1357" t="s">
        <v>20</v>
      </c>
      <c r="E1357">
        <v>79954.509999999995</v>
      </c>
      <c r="F1357">
        <v>26</v>
      </c>
      <c r="G1357" t="s">
        <v>21</v>
      </c>
      <c r="H1357" s="6">
        <v>3323.51</v>
      </c>
      <c r="I1357">
        <v>4331.2299999999996</v>
      </c>
      <c r="J1357" t="s">
        <v>16</v>
      </c>
      <c r="K1357">
        <v>0.28999999999999998</v>
      </c>
      <c r="L1357" s="4" t="s">
        <v>31</v>
      </c>
      <c r="M1357" t="s">
        <v>18</v>
      </c>
    </row>
    <row r="1358" spans="1:13" x14ac:dyDescent="0.3">
      <c r="A1358">
        <v>1428</v>
      </c>
      <c r="B1358" s="1">
        <v>45459</v>
      </c>
      <c r="C1358" t="s">
        <v>23</v>
      </c>
      <c r="D1358" t="s">
        <v>20</v>
      </c>
      <c r="E1358">
        <v>132039.34</v>
      </c>
      <c r="F1358">
        <v>40</v>
      </c>
      <c r="G1358" t="s">
        <v>21</v>
      </c>
      <c r="H1358" s="6">
        <v>3356.49</v>
      </c>
      <c r="I1358">
        <v>4232.03</v>
      </c>
      <c r="J1358" t="s">
        <v>16</v>
      </c>
      <c r="K1358">
        <v>0.22</v>
      </c>
      <c r="L1358" s="4" t="s">
        <v>26</v>
      </c>
      <c r="M1358" t="s">
        <v>18</v>
      </c>
    </row>
    <row r="1359" spans="1:13" x14ac:dyDescent="0.3">
      <c r="A1359">
        <v>1121</v>
      </c>
      <c r="B1359" s="1">
        <v>45085</v>
      </c>
      <c r="C1359" t="s">
        <v>29</v>
      </c>
      <c r="D1359" t="s">
        <v>20</v>
      </c>
      <c r="E1359">
        <v>178119.69</v>
      </c>
      <c r="F1359">
        <v>44</v>
      </c>
      <c r="G1359" t="s">
        <v>21</v>
      </c>
      <c r="H1359" s="6">
        <v>3920.62</v>
      </c>
      <c r="I1359">
        <v>4400.1899999999996</v>
      </c>
      <c r="J1359" t="s">
        <v>25</v>
      </c>
      <c r="K1359">
        <v>0.08</v>
      </c>
      <c r="L1359" s="4" t="s">
        <v>17</v>
      </c>
      <c r="M1359" t="s">
        <v>22</v>
      </c>
    </row>
    <row r="1360" spans="1:13" x14ac:dyDescent="0.3">
      <c r="A1360">
        <v>1124</v>
      </c>
      <c r="B1360" s="1">
        <v>45649</v>
      </c>
      <c r="C1360" t="s">
        <v>19</v>
      </c>
      <c r="D1360" t="s">
        <v>20</v>
      </c>
      <c r="E1360">
        <v>10894.23</v>
      </c>
      <c r="F1360">
        <v>5</v>
      </c>
      <c r="G1360" t="s">
        <v>15</v>
      </c>
      <c r="H1360" s="6">
        <v>1938.66</v>
      </c>
      <c r="I1360">
        <v>2504.42</v>
      </c>
      <c r="J1360" t="s">
        <v>25</v>
      </c>
      <c r="K1360">
        <v>0.13</v>
      </c>
      <c r="L1360" s="4" t="s">
        <v>26</v>
      </c>
      <c r="M1360" t="s">
        <v>22</v>
      </c>
    </row>
    <row r="1361" spans="1:13" x14ac:dyDescent="0.3">
      <c r="A1361">
        <v>1098</v>
      </c>
      <c r="B1361" s="1">
        <v>45548</v>
      </c>
      <c r="C1361" t="s">
        <v>19</v>
      </c>
      <c r="D1361" t="s">
        <v>27</v>
      </c>
      <c r="E1361">
        <v>50114.33</v>
      </c>
      <c r="F1361">
        <v>14</v>
      </c>
      <c r="G1361" t="s">
        <v>28</v>
      </c>
      <c r="H1361" s="6">
        <v>3864.03</v>
      </c>
      <c r="I1361">
        <v>4365.3599999999997</v>
      </c>
      <c r="J1361" t="s">
        <v>25</v>
      </c>
      <c r="K1361">
        <v>0.18</v>
      </c>
      <c r="L1361" s="4" t="s">
        <v>17</v>
      </c>
      <c r="M1361" t="s">
        <v>18</v>
      </c>
    </row>
    <row r="1362" spans="1:13" x14ac:dyDescent="0.3">
      <c r="A1362">
        <v>1124</v>
      </c>
      <c r="B1362" s="1">
        <v>45154</v>
      </c>
      <c r="C1362" t="s">
        <v>19</v>
      </c>
      <c r="D1362" t="s">
        <v>27</v>
      </c>
      <c r="E1362">
        <v>252876.99</v>
      </c>
      <c r="F1362">
        <v>48</v>
      </c>
      <c r="G1362" t="s">
        <v>28</v>
      </c>
      <c r="H1362" s="6">
        <v>4694.32</v>
      </c>
      <c r="I1362">
        <v>6841.91</v>
      </c>
      <c r="J1362" t="s">
        <v>16</v>
      </c>
      <c r="K1362">
        <v>0.23</v>
      </c>
      <c r="L1362" s="4" t="s">
        <v>31</v>
      </c>
      <c r="M1362" t="s">
        <v>18</v>
      </c>
    </row>
    <row r="1363" spans="1:13" x14ac:dyDescent="0.3">
      <c r="A1363">
        <v>1200</v>
      </c>
      <c r="B1363" s="1">
        <v>45513</v>
      </c>
      <c r="C1363" t="s">
        <v>23</v>
      </c>
      <c r="D1363" t="s">
        <v>30</v>
      </c>
      <c r="E1363">
        <v>35441.129999999997</v>
      </c>
      <c r="F1363">
        <v>11</v>
      </c>
      <c r="G1363" t="s">
        <v>21</v>
      </c>
      <c r="H1363" s="6">
        <v>2961.18</v>
      </c>
      <c r="I1363">
        <v>4413.59</v>
      </c>
      <c r="J1363" t="s">
        <v>16</v>
      </c>
      <c r="K1363">
        <v>0.27</v>
      </c>
      <c r="L1363" s="4" t="s">
        <v>26</v>
      </c>
      <c r="M1363" t="s">
        <v>22</v>
      </c>
    </row>
    <row r="1364" spans="1:13" x14ac:dyDescent="0.3">
      <c r="A1364">
        <v>1141</v>
      </c>
      <c r="B1364" s="1">
        <v>45516</v>
      </c>
      <c r="C1364" t="s">
        <v>13</v>
      </c>
      <c r="D1364" t="s">
        <v>14</v>
      </c>
      <c r="E1364">
        <v>208752.54</v>
      </c>
      <c r="F1364">
        <v>40</v>
      </c>
      <c r="G1364" t="s">
        <v>28</v>
      </c>
      <c r="H1364" s="6">
        <v>4764.84</v>
      </c>
      <c r="I1364">
        <v>6866.86</v>
      </c>
      <c r="J1364" t="s">
        <v>25</v>
      </c>
      <c r="K1364">
        <v>0.24</v>
      </c>
      <c r="L1364" s="4" t="s">
        <v>17</v>
      </c>
      <c r="M1364" t="s">
        <v>18</v>
      </c>
    </row>
    <row r="1365" spans="1:13" x14ac:dyDescent="0.3">
      <c r="A1365">
        <v>1324</v>
      </c>
      <c r="B1365" s="1">
        <v>45105</v>
      </c>
      <c r="C1365" t="s">
        <v>23</v>
      </c>
      <c r="D1365" t="s">
        <v>14</v>
      </c>
      <c r="E1365">
        <v>42698.51</v>
      </c>
      <c r="F1365">
        <v>29</v>
      </c>
      <c r="G1365" t="s">
        <v>24</v>
      </c>
      <c r="H1365" s="6">
        <v>1455.13</v>
      </c>
      <c r="I1365">
        <v>1863.75</v>
      </c>
      <c r="J1365" t="s">
        <v>16</v>
      </c>
      <c r="K1365">
        <v>0.21</v>
      </c>
      <c r="L1365" s="4" t="s">
        <v>26</v>
      </c>
      <c r="M1365" t="s">
        <v>22</v>
      </c>
    </row>
    <row r="1366" spans="1:13" x14ac:dyDescent="0.3">
      <c r="A1366">
        <v>1027</v>
      </c>
      <c r="B1366" s="1">
        <v>45394</v>
      </c>
      <c r="C1366" t="s">
        <v>19</v>
      </c>
      <c r="D1366" t="s">
        <v>14</v>
      </c>
      <c r="E1366">
        <v>57063.360000000001</v>
      </c>
      <c r="F1366">
        <v>12</v>
      </c>
      <c r="G1366" t="s">
        <v>21</v>
      </c>
      <c r="H1366" s="6">
        <v>4004.38</v>
      </c>
      <c r="I1366">
        <v>5944.1</v>
      </c>
      <c r="J1366" t="s">
        <v>25</v>
      </c>
      <c r="K1366">
        <v>0.2</v>
      </c>
      <c r="L1366" s="4" t="s">
        <v>31</v>
      </c>
      <c r="M1366" t="s">
        <v>18</v>
      </c>
    </row>
    <row r="1367" spans="1:13" x14ac:dyDescent="0.3">
      <c r="A1367">
        <v>1172</v>
      </c>
      <c r="B1367" s="1">
        <v>45483</v>
      </c>
      <c r="C1367" t="s">
        <v>29</v>
      </c>
      <c r="D1367" t="s">
        <v>30</v>
      </c>
      <c r="E1367">
        <v>107324.84</v>
      </c>
      <c r="F1367">
        <v>34</v>
      </c>
      <c r="G1367" t="s">
        <v>24</v>
      </c>
      <c r="H1367" s="6">
        <v>2617.61</v>
      </c>
      <c r="I1367">
        <v>3587.06</v>
      </c>
      <c r="J1367" t="s">
        <v>16</v>
      </c>
      <c r="K1367">
        <v>0.12</v>
      </c>
      <c r="L1367" s="4" t="s">
        <v>31</v>
      </c>
      <c r="M1367" t="s">
        <v>22</v>
      </c>
    </row>
    <row r="1368" spans="1:13" x14ac:dyDescent="0.3">
      <c r="A1368">
        <v>1153</v>
      </c>
      <c r="B1368" s="1">
        <v>45016</v>
      </c>
      <c r="C1368" t="s">
        <v>32</v>
      </c>
      <c r="D1368" t="s">
        <v>20</v>
      </c>
      <c r="E1368">
        <v>128685.48</v>
      </c>
      <c r="F1368">
        <v>44</v>
      </c>
      <c r="G1368" t="s">
        <v>15</v>
      </c>
      <c r="H1368" s="6">
        <v>2908.04</v>
      </c>
      <c r="I1368">
        <v>3848.25</v>
      </c>
      <c r="J1368" t="s">
        <v>25</v>
      </c>
      <c r="K1368">
        <v>0.24</v>
      </c>
      <c r="L1368" s="4" t="s">
        <v>31</v>
      </c>
      <c r="M1368" t="s">
        <v>22</v>
      </c>
    </row>
    <row r="1369" spans="1:13" x14ac:dyDescent="0.3">
      <c r="A1369">
        <v>1419</v>
      </c>
      <c r="B1369" s="1">
        <v>44999</v>
      </c>
      <c r="C1369" t="s">
        <v>13</v>
      </c>
      <c r="D1369" t="s">
        <v>20</v>
      </c>
      <c r="E1369">
        <v>16522.71</v>
      </c>
      <c r="F1369">
        <v>28</v>
      </c>
      <c r="G1369" t="s">
        <v>15</v>
      </c>
      <c r="H1369" s="6">
        <v>645.22</v>
      </c>
      <c r="I1369">
        <v>710.96</v>
      </c>
      <c r="J1369" t="s">
        <v>16</v>
      </c>
      <c r="K1369">
        <v>0.17</v>
      </c>
      <c r="L1369" s="4" t="s">
        <v>17</v>
      </c>
      <c r="M1369" t="s">
        <v>18</v>
      </c>
    </row>
    <row r="1370" spans="1:13" x14ac:dyDescent="0.3">
      <c r="A1370">
        <v>1443</v>
      </c>
      <c r="B1370" s="1">
        <v>45303</v>
      </c>
      <c r="C1370" t="s">
        <v>13</v>
      </c>
      <c r="D1370" t="s">
        <v>30</v>
      </c>
      <c r="E1370">
        <v>192707.86</v>
      </c>
      <c r="F1370">
        <v>47</v>
      </c>
      <c r="G1370" t="s">
        <v>15</v>
      </c>
      <c r="H1370" s="6">
        <v>3477.88</v>
      </c>
      <c r="I1370">
        <v>4361.88</v>
      </c>
      <c r="J1370" t="s">
        <v>16</v>
      </c>
      <c r="K1370">
        <v>0.06</v>
      </c>
      <c r="L1370" s="4" t="s">
        <v>26</v>
      </c>
      <c r="M1370" t="s">
        <v>22</v>
      </c>
    </row>
    <row r="1371" spans="1:13" x14ac:dyDescent="0.3">
      <c r="A1371">
        <v>1469</v>
      </c>
      <c r="B1371" s="1">
        <v>45428</v>
      </c>
      <c r="C1371" t="s">
        <v>23</v>
      </c>
      <c r="D1371" t="s">
        <v>20</v>
      </c>
      <c r="E1371">
        <v>9368.31</v>
      </c>
      <c r="F1371">
        <v>2</v>
      </c>
      <c r="G1371" t="s">
        <v>28</v>
      </c>
      <c r="H1371" s="6">
        <v>3708.29</v>
      </c>
      <c r="I1371">
        <v>4879.33</v>
      </c>
      <c r="J1371" t="s">
        <v>25</v>
      </c>
      <c r="K1371">
        <v>0.04</v>
      </c>
      <c r="L1371" s="4" t="s">
        <v>26</v>
      </c>
      <c r="M1371" t="s">
        <v>22</v>
      </c>
    </row>
    <row r="1372" spans="1:13" x14ac:dyDescent="0.3">
      <c r="A1372">
        <v>1395</v>
      </c>
      <c r="B1372" s="1">
        <v>45443</v>
      </c>
      <c r="C1372" t="s">
        <v>13</v>
      </c>
      <c r="D1372" t="s">
        <v>30</v>
      </c>
      <c r="E1372">
        <v>79523.73</v>
      </c>
      <c r="F1372">
        <v>26</v>
      </c>
      <c r="G1372" t="s">
        <v>28</v>
      </c>
      <c r="H1372" s="6">
        <v>2988.77</v>
      </c>
      <c r="I1372">
        <v>4133.25</v>
      </c>
      <c r="J1372" t="s">
        <v>25</v>
      </c>
      <c r="K1372">
        <v>0.26</v>
      </c>
      <c r="L1372" s="4" t="s">
        <v>26</v>
      </c>
      <c r="M1372" t="s">
        <v>22</v>
      </c>
    </row>
    <row r="1373" spans="1:13" x14ac:dyDescent="0.3">
      <c r="A1373">
        <v>1303</v>
      </c>
      <c r="B1373" s="1">
        <v>45573</v>
      </c>
      <c r="C1373" t="s">
        <v>19</v>
      </c>
      <c r="D1373" t="s">
        <v>20</v>
      </c>
      <c r="E1373">
        <v>806.75</v>
      </c>
      <c r="F1373">
        <v>11</v>
      </c>
      <c r="G1373" t="s">
        <v>21</v>
      </c>
      <c r="H1373" s="6">
        <v>75.67</v>
      </c>
      <c r="I1373">
        <v>85.28</v>
      </c>
      <c r="J1373" t="s">
        <v>16</v>
      </c>
      <c r="K1373">
        <v>0.14000000000000001</v>
      </c>
      <c r="L1373" s="4" t="s">
        <v>17</v>
      </c>
      <c r="M1373" t="s">
        <v>18</v>
      </c>
    </row>
    <row r="1374" spans="1:13" x14ac:dyDescent="0.3">
      <c r="A1374">
        <v>1449</v>
      </c>
      <c r="B1374" s="1">
        <v>45518</v>
      </c>
      <c r="C1374" t="s">
        <v>19</v>
      </c>
      <c r="D1374" t="s">
        <v>14</v>
      </c>
      <c r="E1374">
        <v>167637.9</v>
      </c>
      <c r="F1374">
        <v>31</v>
      </c>
      <c r="G1374" t="s">
        <v>24</v>
      </c>
      <c r="H1374" s="6">
        <v>4392.32</v>
      </c>
      <c r="I1374">
        <v>6515.27</v>
      </c>
      <c r="J1374" t="s">
        <v>25</v>
      </c>
      <c r="K1374">
        <v>0.17</v>
      </c>
      <c r="L1374" s="4" t="s">
        <v>31</v>
      </c>
      <c r="M1374" t="s">
        <v>18</v>
      </c>
    </row>
    <row r="1375" spans="1:13" x14ac:dyDescent="0.3">
      <c r="A1375">
        <v>1496</v>
      </c>
      <c r="B1375" s="1">
        <v>45652</v>
      </c>
      <c r="C1375" t="s">
        <v>23</v>
      </c>
      <c r="D1375" t="s">
        <v>14</v>
      </c>
      <c r="E1375">
        <v>7536.66</v>
      </c>
      <c r="F1375">
        <v>11</v>
      </c>
      <c r="G1375" t="s">
        <v>15</v>
      </c>
      <c r="H1375" s="6">
        <v>596.98</v>
      </c>
      <c r="I1375">
        <v>867.28</v>
      </c>
      <c r="J1375" t="s">
        <v>25</v>
      </c>
      <c r="K1375">
        <v>0.21</v>
      </c>
      <c r="L1375" s="4" t="s">
        <v>31</v>
      </c>
      <c r="M1375" t="s">
        <v>18</v>
      </c>
    </row>
    <row r="1376" spans="1:13" x14ac:dyDescent="0.3">
      <c r="A1376">
        <v>1235</v>
      </c>
      <c r="B1376" s="1">
        <v>45306</v>
      </c>
      <c r="C1376" t="s">
        <v>19</v>
      </c>
      <c r="D1376" t="s">
        <v>27</v>
      </c>
      <c r="E1376">
        <v>191.58</v>
      </c>
      <c r="F1376">
        <v>1</v>
      </c>
      <c r="G1376" t="s">
        <v>15</v>
      </c>
      <c r="H1376" s="6">
        <v>177.59</v>
      </c>
      <c r="I1376">
        <v>239.48</v>
      </c>
      <c r="J1376" t="s">
        <v>16</v>
      </c>
      <c r="K1376">
        <v>0.2</v>
      </c>
      <c r="L1376" s="4" t="s">
        <v>31</v>
      </c>
      <c r="M1376" t="s">
        <v>22</v>
      </c>
    </row>
    <row r="1377" spans="1:13" x14ac:dyDescent="0.3">
      <c r="A1377">
        <v>1284</v>
      </c>
      <c r="B1377" s="1">
        <v>44953</v>
      </c>
      <c r="C1377" t="s">
        <v>29</v>
      </c>
      <c r="D1377" t="s">
        <v>14</v>
      </c>
      <c r="E1377">
        <v>6697.1</v>
      </c>
      <c r="F1377">
        <v>2</v>
      </c>
      <c r="G1377" t="s">
        <v>24</v>
      </c>
      <c r="H1377" s="6">
        <v>3059.15</v>
      </c>
      <c r="I1377">
        <v>3600.59</v>
      </c>
      <c r="J1377" t="s">
        <v>16</v>
      </c>
      <c r="K1377">
        <v>7.0000000000000007E-2</v>
      </c>
      <c r="L1377" s="4" t="s">
        <v>26</v>
      </c>
      <c r="M1377" t="s">
        <v>22</v>
      </c>
    </row>
    <row r="1378" spans="1:13" x14ac:dyDescent="0.3">
      <c r="A1378">
        <v>1067</v>
      </c>
      <c r="B1378" s="1">
        <v>45379</v>
      </c>
      <c r="C1378" t="s">
        <v>23</v>
      </c>
      <c r="D1378" t="s">
        <v>27</v>
      </c>
      <c r="E1378">
        <v>24183.89</v>
      </c>
      <c r="F1378">
        <v>6</v>
      </c>
      <c r="G1378" t="s">
        <v>21</v>
      </c>
      <c r="H1378" s="6">
        <v>3433.25</v>
      </c>
      <c r="I1378">
        <v>5038.3100000000004</v>
      </c>
      <c r="J1378" t="s">
        <v>25</v>
      </c>
      <c r="K1378">
        <v>0.2</v>
      </c>
      <c r="L1378" s="4" t="s">
        <v>17</v>
      </c>
      <c r="M1378" t="s">
        <v>18</v>
      </c>
    </row>
    <row r="1379" spans="1:13" x14ac:dyDescent="0.3">
      <c r="A1379">
        <v>1426</v>
      </c>
      <c r="B1379" s="1">
        <v>45304</v>
      </c>
      <c r="C1379" t="s">
        <v>29</v>
      </c>
      <c r="D1379" t="s">
        <v>27</v>
      </c>
      <c r="E1379">
        <v>11591.28</v>
      </c>
      <c r="F1379">
        <v>3</v>
      </c>
      <c r="G1379" t="s">
        <v>28</v>
      </c>
      <c r="H1379" s="6">
        <v>3002.99</v>
      </c>
      <c r="I1379">
        <v>4154.58</v>
      </c>
      <c r="J1379" t="s">
        <v>16</v>
      </c>
      <c r="K1379">
        <v>7.0000000000000007E-2</v>
      </c>
      <c r="L1379" s="4" t="s">
        <v>26</v>
      </c>
      <c r="M1379" t="s">
        <v>18</v>
      </c>
    </row>
    <row r="1380" spans="1:13" x14ac:dyDescent="0.3">
      <c r="A1380">
        <v>1347</v>
      </c>
      <c r="B1380" s="1">
        <v>45193</v>
      </c>
      <c r="C1380" t="s">
        <v>32</v>
      </c>
      <c r="D1380" t="s">
        <v>14</v>
      </c>
      <c r="E1380">
        <v>7148.93</v>
      </c>
      <c r="F1380">
        <v>6</v>
      </c>
      <c r="G1380" t="s">
        <v>15</v>
      </c>
      <c r="H1380" s="6">
        <v>1120.8399999999999</v>
      </c>
      <c r="I1380">
        <v>1610.12</v>
      </c>
      <c r="J1380" t="s">
        <v>25</v>
      </c>
      <c r="K1380">
        <v>0.26</v>
      </c>
      <c r="L1380" s="4" t="s">
        <v>26</v>
      </c>
      <c r="M1380" t="s">
        <v>18</v>
      </c>
    </row>
    <row r="1381" spans="1:13" x14ac:dyDescent="0.3">
      <c r="A1381">
        <v>1093</v>
      </c>
      <c r="B1381" s="1">
        <v>45452</v>
      </c>
      <c r="C1381" t="s">
        <v>29</v>
      </c>
      <c r="D1381" t="s">
        <v>14</v>
      </c>
      <c r="E1381">
        <v>65714.16</v>
      </c>
      <c r="F1381">
        <v>40</v>
      </c>
      <c r="G1381" t="s">
        <v>15</v>
      </c>
      <c r="H1381" s="6">
        <v>1550.46</v>
      </c>
      <c r="I1381">
        <v>1729.32</v>
      </c>
      <c r="J1381" t="s">
        <v>25</v>
      </c>
      <c r="K1381">
        <v>0.05</v>
      </c>
      <c r="L1381" s="4" t="s">
        <v>26</v>
      </c>
      <c r="M1381" t="s">
        <v>18</v>
      </c>
    </row>
    <row r="1382" spans="1:13" x14ac:dyDescent="0.3">
      <c r="A1382">
        <v>1105</v>
      </c>
      <c r="B1382" s="1">
        <v>45217</v>
      </c>
      <c r="C1382" t="s">
        <v>32</v>
      </c>
      <c r="D1382" t="s">
        <v>30</v>
      </c>
      <c r="E1382">
        <v>46774.29</v>
      </c>
      <c r="F1382">
        <v>37</v>
      </c>
      <c r="G1382" t="s">
        <v>24</v>
      </c>
      <c r="H1382" s="6">
        <v>1422.59</v>
      </c>
      <c r="I1382">
        <v>1685.56</v>
      </c>
      <c r="J1382" t="s">
        <v>25</v>
      </c>
      <c r="K1382">
        <v>0.25</v>
      </c>
      <c r="L1382" s="4" t="s">
        <v>31</v>
      </c>
      <c r="M1382" t="s">
        <v>18</v>
      </c>
    </row>
    <row r="1383" spans="1:13" x14ac:dyDescent="0.3">
      <c r="A1383">
        <v>1266</v>
      </c>
      <c r="B1383" s="1">
        <v>45340</v>
      </c>
      <c r="C1383" t="s">
        <v>32</v>
      </c>
      <c r="D1383" t="s">
        <v>20</v>
      </c>
      <c r="E1383">
        <v>193269.69</v>
      </c>
      <c r="F1383">
        <v>43</v>
      </c>
      <c r="G1383" t="s">
        <v>24</v>
      </c>
      <c r="H1383" s="6">
        <v>4098.53</v>
      </c>
      <c r="I1383">
        <v>5107.55</v>
      </c>
      <c r="J1383" t="s">
        <v>16</v>
      </c>
      <c r="K1383">
        <v>0.12</v>
      </c>
      <c r="L1383" s="4" t="s">
        <v>26</v>
      </c>
      <c r="M1383" t="s">
        <v>18</v>
      </c>
    </row>
    <row r="1384" spans="1:13" x14ac:dyDescent="0.3">
      <c r="A1384">
        <v>1429</v>
      </c>
      <c r="B1384" s="1">
        <v>45472</v>
      </c>
      <c r="C1384" t="s">
        <v>29</v>
      </c>
      <c r="D1384" t="s">
        <v>27</v>
      </c>
      <c r="E1384">
        <v>81054.759999999995</v>
      </c>
      <c r="F1384">
        <v>16</v>
      </c>
      <c r="G1384" t="s">
        <v>28</v>
      </c>
      <c r="H1384" s="6">
        <v>4620.28</v>
      </c>
      <c r="I1384">
        <v>6412.56</v>
      </c>
      <c r="J1384" t="s">
        <v>16</v>
      </c>
      <c r="K1384">
        <v>0.21</v>
      </c>
      <c r="L1384" s="4" t="s">
        <v>26</v>
      </c>
      <c r="M1384" t="s">
        <v>22</v>
      </c>
    </row>
    <row r="1385" spans="1:13" x14ac:dyDescent="0.3">
      <c r="A1385">
        <v>1285</v>
      </c>
      <c r="B1385" s="1">
        <v>45451</v>
      </c>
      <c r="C1385" t="s">
        <v>23</v>
      </c>
      <c r="D1385" t="s">
        <v>14</v>
      </c>
      <c r="E1385">
        <v>30756.94</v>
      </c>
      <c r="F1385">
        <v>26</v>
      </c>
      <c r="G1385" t="s">
        <v>24</v>
      </c>
      <c r="H1385" s="6">
        <v>1481.7</v>
      </c>
      <c r="I1385">
        <v>1666.14</v>
      </c>
      <c r="J1385" t="s">
        <v>16</v>
      </c>
      <c r="K1385">
        <v>0.28999999999999998</v>
      </c>
      <c r="L1385" s="4" t="s">
        <v>17</v>
      </c>
      <c r="M1385" t="s">
        <v>18</v>
      </c>
    </row>
    <row r="1386" spans="1:13" x14ac:dyDescent="0.3">
      <c r="A1386">
        <v>1013</v>
      </c>
      <c r="B1386" s="1">
        <v>45542</v>
      </c>
      <c r="C1386" t="s">
        <v>19</v>
      </c>
      <c r="D1386" t="s">
        <v>20</v>
      </c>
      <c r="E1386">
        <v>37840.42</v>
      </c>
      <c r="F1386">
        <v>37</v>
      </c>
      <c r="G1386" t="s">
        <v>21</v>
      </c>
      <c r="H1386" s="6">
        <v>1185.69</v>
      </c>
      <c r="I1386">
        <v>1328.2</v>
      </c>
      <c r="J1386" t="s">
        <v>25</v>
      </c>
      <c r="K1386">
        <v>0.23</v>
      </c>
      <c r="L1386" s="4" t="s">
        <v>17</v>
      </c>
      <c r="M1386" t="s">
        <v>22</v>
      </c>
    </row>
    <row r="1387" spans="1:13" x14ac:dyDescent="0.3">
      <c r="A1387">
        <v>1030</v>
      </c>
      <c r="B1387" s="1">
        <v>45351</v>
      </c>
      <c r="C1387" t="s">
        <v>19</v>
      </c>
      <c r="D1387" t="s">
        <v>27</v>
      </c>
      <c r="E1387">
        <v>117551.18</v>
      </c>
      <c r="F1387">
        <v>35</v>
      </c>
      <c r="G1387" t="s">
        <v>21</v>
      </c>
      <c r="H1387" s="6">
        <v>2986.67</v>
      </c>
      <c r="I1387">
        <v>4095.86</v>
      </c>
      <c r="J1387" t="s">
        <v>25</v>
      </c>
      <c r="K1387">
        <v>0.18</v>
      </c>
      <c r="L1387" s="4" t="s">
        <v>17</v>
      </c>
      <c r="M1387" t="s">
        <v>22</v>
      </c>
    </row>
    <row r="1388" spans="1:13" x14ac:dyDescent="0.3">
      <c r="A1388">
        <v>1144</v>
      </c>
      <c r="B1388" s="1">
        <v>44931</v>
      </c>
      <c r="C1388" t="s">
        <v>32</v>
      </c>
      <c r="D1388" t="s">
        <v>20</v>
      </c>
      <c r="E1388">
        <v>133743.76</v>
      </c>
      <c r="F1388">
        <v>34</v>
      </c>
      <c r="G1388" t="s">
        <v>28</v>
      </c>
      <c r="H1388" s="6">
        <v>3839.8</v>
      </c>
      <c r="I1388">
        <v>4917.05</v>
      </c>
      <c r="J1388" t="s">
        <v>25</v>
      </c>
      <c r="K1388">
        <v>0.2</v>
      </c>
      <c r="L1388" s="4" t="s">
        <v>26</v>
      </c>
      <c r="M1388" t="s">
        <v>18</v>
      </c>
    </row>
    <row r="1389" spans="1:13" x14ac:dyDescent="0.3">
      <c r="A1389">
        <v>1035</v>
      </c>
      <c r="B1389" s="1">
        <v>45206</v>
      </c>
      <c r="C1389" t="s">
        <v>32</v>
      </c>
      <c r="D1389" t="s">
        <v>20</v>
      </c>
      <c r="E1389">
        <v>44180.51</v>
      </c>
      <c r="F1389">
        <v>14</v>
      </c>
      <c r="G1389" t="s">
        <v>28</v>
      </c>
      <c r="H1389" s="6">
        <v>2402.37</v>
      </c>
      <c r="I1389">
        <v>3506.39</v>
      </c>
      <c r="J1389" t="s">
        <v>25</v>
      </c>
      <c r="K1389">
        <v>0.1</v>
      </c>
      <c r="L1389" s="4" t="s">
        <v>17</v>
      </c>
      <c r="M1389" t="s">
        <v>18</v>
      </c>
    </row>
    <row r="1390" spans="1:13" x14ac:dyDescent="0.3">
      <c r="A1390">
        <v>1413</v>
      </c>
      <c r="B1390" s="1">
        <v>45543</v>
      </c>
      <c r="C1390" t="s">
        <v>23</v>
      </c>
      <c r="D1390" t="s">
        <v>27</v>
      </c>
      <c r="E1390">
        <v>40708.99</v>
      </c>
      <c r="F1390">
        <v>10</v>
      </c>
      <c r="G1390" t="s">
        <v>24</v>
      </c>
      <c r="H1390" s="6">
        <v>3311.65</v>
      </c>
      <c r="I1390">
        <v>4240.5200000000004</v>
      </c>
      <c r="J1390" t="s">
        <v>16</v>
      </c>
      <c r="K1390">
        <v>0.04</v>
      </c>
      <c r="L1390" s="4" t="s">
        <v>31</v>
      </c>
      <c r="M1390" t="s">
        <v>22</v>
      </c>
    </row>
    <row r="1391" spans="1:13" x14ac:dyDescent="0.3">
      <c r="A1391">
        <v>1020</v>
      </c>
      <c r="B1391" s="1">
        <v>45454</v>
      </c>
      <c r="C1391" t="s">
        <v>13</v>
      </c>
      <c r="D1391" t="s">
        <v>27</v>
      </c>
      <c r="E1391">
        <v>38907.89</v>
      </c>
      <c r="F1391">
        <v>47</v>
      </c>
      <c r="G1391" t="s">
        <v>21</v>
      </c>
      <c r="H1391" s="6">
        <v>866.33</v>
      </c>
      <c r="I1391">
        <v>962.59</v>
      </c>
      <c r="J1391" t="s">
        <v>16</v>
      </c>
      <c r="K1391">
        <v>0.14000000000000001</v>
      </c>
      <c r="L1391" s="4" t="s">
        <v>26</v>
      </c>
      <c r="M1391" t="s">
        <v>18</v>
      </c>
    </row>
    <row r="1392" spans="1:13" x14ac:dyDescent="0.3">
      <c r="A1392">
        <v>1186</v>
      </c>
      <c r="B1392" s="1">
        <v>45171</v>
      </c>
      <c r="C1392" t="s">
        <v>29</v>
      </c>
      <c r="D1392" t="s">
        <v>27</v>
      </c>
      <c r="E1392">
        <v>43424.46</v>
      </c>
      <c r="F1392">
        <v>10</v>
      </c>
      <c r="G1392" t="s">
        <v>15</v>
      </c>
      <c r="H1392" s="6">
        <v>3810.84</v>
      </c>
      <c r="I1392">
        <v>5639.54</v>
      </c>
      <c r="J1392" t="s">
        <v>25</v>
      </c>
      <c r="K1392">
        <v>0.23</v>
      </c>
      <c r="L1392" s="4" t="s">
        <v>26</v>
      </c>
      <c r="M1392" t="s">
        <v>18</v>
      </c>
    </row>
    <row r="1393" spans="1:13" x14ac:dyDescent="0.3">
      <c r="A1393">
        <v>1311</v>
      </c>
      <c r="B1393" s="1">
        <v>45551</v>
      </c>
      <c r="C1393" t="s">
        <v>32</v>
      </c>
      <c r="D1393" t="s">
        <v>30</v>
      </c>
      <c r="E1393">
        <v>10059.98</v>
      </c>
      <c r="F1393">
        <v>9</v>
      </c>
      <c r="G1393" t="s">
        <v>24</v>
      </c>
      <c r="H1393" s="6">
        <v>1094.92</v>
      </c>
      <c r="I1393">
        <v>1397.22</v>
      </c>
      <c r="J1393" t="s">
        <v>16</v>
      </c>
      <c r="K1393">
        <v>0.2</v>
      </c>
      <c r="L1393" s="4" t="s">
        <v>17</v>
      </c>
      <c r="M1393" t="s">
        <v>22</v>
      </c>
    </row>
    <row r="1394" spans="1:13" x14ac:dyDescent="0.3">
      <c r="A1394">
        <v>1236</v>
      </c>
      <c r="B1394" s="1">
        <v>45035</v>
      </c>
      <c r="C1394" t="s">
        <v>19</v>
      </c>
      <c r="D1394" t="s">
        <v>30</v>
      </c>
      <c r="E1394">
        <v>10011.27</v>
      </c>
      <c r="F1394">
        <v>2</v>
      </c>
      <c r="G1394" t="s">
        <v>21</v>
      </c>
      <c r="H1394" s="6">
        <v>3897.35</v>
      </c>
      <c r="I1394">
        <v>5440.91</v>
      </c>
      <c r="J1394" t="s">
        <v>16</v>
      </c>
      <c r="K1394">
        <v>0.08</v>
      </c>
      <c r="L1394" s="4" t="s">
        <v>17</v>
      </c>
      <c r="M1394" t="s">
        <v>22</v>
      </c>
    </row>
    <row r="1395" spans="1:13" x14ac:dyDescent="0.3">
      <c r="A1395">
        <v>1286</v>
      </c>
      <c r="B1395" s="1">
        <v>45514</v>
      </c>
      <c r="C1395" t="s">
        <v>23</v>
      </c>
      <c r="D1395" t="s">
        <v>30</v>
      </c>
      <c r="E1395">
        <v>29144.78</v>
      </c>
      <c r="F1395">
        <v>18</v>
      </c>
      <c r="G1395" t="s">
        <v>28</v>
      </c>
      <c r="H1395" s="6">
        <v>2001.26</v>
      </c>
      <c r="I1395">
        <v>2218.02</v>
      </c>
      <c r="J1395" t="s">
        <v>16</v>
      </c>
      <c r="K1395">
        <v>0.27</v>
      </c>
      <c r="L1395" s="4" t="s">
        <v>26</v>
      </c>
      <c r="M1395" t="s">
        <v>22</v>
      </c>
    </row>
    <row r="1396" spans="1:13" x14ac:dyDescent="0.3">
      <c r="A1396">
        <v>1301</v>
      </c>
      <c r="B1396" s="1">
        <v>45243</v>
      </c>
      <c r="C1396" t="s">
        <v>29</v>
      </c>
      <c r="D1396" t="s">
        <v>30</v>
      </c>
      <c r="E1396">
        <v>109663.18</v>
      </c>
      <c r="F1396">
        <v>42</v>
      </c>
      <c r="G1396" t="s">
        <v>21</v>
      </c>
      <c r="H1396" s="6">
        <v>2657.6</v>
      </c>
      <c r="I1396">
        <v>3730.04</v>
      </c>
      <c r="J1396" t="s">
        <v>25</v>
      </c>
      <c r="K1396">
        <v>0.3</v>
      </c>
      <c r="L1396" s="4" t="s">
        <v>31</v>
      </c>
      <c r="M1396" t="s">
        <v>22</v>
      </c>
    </row>
    <row r="1397" spans="1:13" x14ac:dyDescent="0.3">
      <c r="A1397">
        <v>1077</v>
      </c>
      <c r="B1397" s="1">
        <v>45579</v>
      </c>
      <c r="C1397" t="s">
        <v>23</v>
      </c>
      <c r="D1397" t="s">
        <v>20</v>
      </c>
      <c r="E1397">
        <v>168577.07</v>
      </c>
      <c r="F1397">
        <v>39</v>
      </c>
      <c r="G1397" t="s">
        <v>24</v>
      </c>
      <c r="H1397" s="6">
        <v>4548.29</v>
      </c>
      <c r="I1397">
        <v>5026.1499999999996</v>
      </c>
      <c r="J1397" t="s">
        <v>25</v>
      </c>
      <c r="K1397">
        <v>0.14000000000000001</v>
      </c>
      <c r="L1397" s="4" t="s">
        <v>26</v>
      </c>
      <c r="M1397" t="s">
        <v>18</v>
      </c>
    </row>
    <row r="1398" spans="1:13" x14ac:dyDescent="0.3">
      <c r="A1398">
        <v>1332</v>
      </c>
      <c r="B1398" s="1">
        <v>45472</v>
      </c>
      <c r="C1398" t="s">
        <v>29</v>
      </c>
      <c r="D1398" t="s">
        <v>14</v>
      </c>
      <c r="E1398">
        <v>80654.820000000007</v>
      </c>
      <c r="F1398">
        <v>42</v>
      </c>
      <c r="G1398" t="s">
        <v>28</v>
      </c>
      <c r="H1398" s="6">
        <v>1804.14</v>
      </c>
      <c r="I1398">
        <v>2087.34</v>
      </c>
      <c r="J1398" t="s">
        <v>25</v>
      </c>
      <c r="K1398">
        <v>0.08</v>
      </c>
      <c r="L1398" s="4" t="s">
        <v>26</v>
      </c>
      <c r="M1398" t="s">
        <v>22</v>
      </c>
    </row>
    <row r="1399" spans="1:13" x14ac:dyDescent="0.3">
      <c r="A1399">
        <v>1398</v>
      </c>
      <c r="B1399" s="1">
        <v>45359</v>
      </c>
      <c r="C1399" t="s">
        <v>29</v>
      </c>
      <c r="D1399" t="s">
        <v>27</v>
      </c>
      <c r="E1399">
        <v>26789.16</v>
      </c>
      <c r="F1399">
        <v>30</v>
      </c>
      <c r="G1399" t="s">
        <v>21</v>
      </c>
      <c r="H1399" s="6">
        <v>766.69</v>
      </c>
      <c r="I1399">
        <v>1075.8699999999999</v>
      </c>
      <c r="J1399" t="s">
        <v>25</v>
      </c>
      <c r="K1399">
        <v>0.17</v>
      </c>
      <c r="L1399" s="4" t="s">
        <v>17</v>
      </c>
      <c r="M1399" t="s">
        <v>18</v>
      </c>
    </row>
    <row r="1400" spans="1:13" x14ac:dyDescent="0.3">
      <c r="A1400">
        <v>1205</v>
      </c>
      <c r="B1400" s="1">
        <v>45573</v>
      </c>
      <c r="C1400" t="s">
        <v>32</v>
      </c>
      <c r="D1400" t="s">
        <v>14</v>
      </c>
      <c r="E1400">
        <v>50887.98</v>
      </c>
      <c r="F1400">
        <v>26</v>
      </c>
      <c r="G1400" t="s">
        <v>28</v>
      </c>
      <c r="H1400" s="6">
        <v>1859.13</v>
      </c>
      <c r="I1400">
        <v>2174.6999999999998</v>
      </c>
      <c r="J1400" t="s">
        <v>25</v>
      </c>
      <c r="K1400">
        <v>0.1</v>
      </c>
      <c r="L1400" s="4" t="s">
        <v>17</v>
      </c>
      <c r="M1400" t="s">
        <v>22</v>
      </c>
    </row>
    <row r="1401" spans="1:13" x14ac:dyDescent="0.3">
      <c r="A1401">
        <v>1095</v>
      </c>
      <c r="B1401" s="1">
        <v>45446</v>
      </c>
      <c r="C1401" t="s">
        <v>23</v>
      </c>
      <c r="D1401" t="s">
        <v>20</v>
      </c>
      <c r="E1401">
        <v>21202.02</v>
      </c>
      <c r="F1401">
        <v>26</v>
      </c>
      <c r="G1401" t="s">
        <v>28</v>
      </c>
      <c r="H1401" s="6">
        <v>798.01</v>
      </c>
      <c r="I1401">
        <v>916.25</v>
      </c>
      <c r="J1401" t="s">
        <v>16</v>
      </c>
      <c r="K1401">
        <v>0.11</v>
      </c>
      <c r="L1401" s="4" t="s">
        <v>26</v>
      </c>
      <c r="M1401" t="s">
        <v>18</v>
      </c>
    </row>
    <row r="1402" spans="1:13" x14ac:dyDescent="0.3">
      <c r="A1402">
        <v>1259</v>
      </c>
      <c r="B1402" s="1">
        <v>45026</v>
      </c>
      <c r="C1402" t="s">
        <v>23</v>
      </c>
      <c r="D1402" t="s">
        <v>20</v>
      </c>
      <c r="E1402">
        <v>30587.58</v>
      </c>
      <c r="F1402">
        <v>13</v>
      </c>
      <c r="G1402" t="s">
        <v>28</v>
      </c>
      <c r="H1402" s="6">
        <v>1850.68</v>
      </c>
      <c r="I1402">
        <v>2529.9899999999998</v>
      </c>
      <c r="J1402" t="s">
        <v>16</v>
      </c>
      <c r="K1402">
        <v>7.0000000000000007E-2</v>
      </c>
      <c r="L1402" s="4" t="s">
        <v>17</v>
      </c>
      <c r="M1402" t="s">
        <v>22</v>
      </c>
    </row>
    <row r="1403" spans="1:13" x14ac:dyDescent="0.3">
      <c r="A1403">
        <v>1201</v>
      </c>
      <c r="B1403" s="1">
        <v>45445</v>
      </c>
      <c r="C1403" t="s">
        <v>19</v>
      </c>
      <c r="D1403" t="s">
        <v>30</v>
      </c>
      <c r="E1403">
        <v>99855.53</v>
      </c>
      <c r="F1403">
        <v>46</v>
      </c>
      <c r="G1403" t="s">
        <v>21</v>
      </c>
      <c r="H1403" s="6">
        <v>1812.36</v>
      </c>
      <c r="I1403">
        <v>2553.85</v>
      </c>
      <c r="J1403" t="s">
        <v>16</v>
      </c>
      <c r="K1403">
        <v>0.15</v>
      </c>
      <c r="L1403" s="4" t="s">
        <v>26</v>
      </c>
      <c r="M1403" t="s">
        <v>18</v>
      </c>
    </row>
    <row r="1404" spans="1:13" x14ac:dyDescent="0.3">
      <c r="A1404">
        <v>1257</v>
      </c>
      <c r="B1404" s="1">
        <v>45408</v>
      </c>
      <c r="C1404" t="s">
        <v>19</v>
      </c>
      <c r="D1404" t="s">
        <v>27</v>
      </c>
      <c r="E1404">
        <v>94779.83</v>
      </c>
      <c r="F1404">
        <v>17</v>
      </c>
      <c r="G1404" t="s">
        <v>24</v>
      </c>
      <c r="H1404" s="6">
        <v>4500.75</v>
      </c>
      <c r="I1404">
        <v>5868.72</v>
      </c>
      <c r="J1404" t="s">
        <v>25</v>
      </c>
      <c r="K1404">
        <v>0.05</v>
      </c>
      <c r="L1404" s="4" t="s">
        <v>31</v>
      </c>
      <c r="M1404" t="s">
        <v>22</v>
      </c>
    </row>
    <row r="1405" spans="1:13" x14ac:dyDescent="0.3">
      <c r="A1405">
        <v>1087</v>
      </c>
      <c r="B1405" s="1">
        <v>45034</v>
      </c>
      <c r="C1405" t="s">
        <v>32</v>
      </c>
      <c r="D1405" t="s">
        <v>30</v>
      </c>
      <c r="E1405">
        <v>8398.6200000000008</v>
      </c>
      <c r="F1405">
        <v>18</v>
      </c>
      <c r="G1405" t="s">
        <v>28</v>
      </c>
      <c r="H1405" s="6">
        <v>425.8</v>
      </c>
      <c r="I1405">
        <v>622.12</v>
      </c>
      <c r="J1405" t="s">
        <v>25</v>
      </c>
      <c r="K1405">
        <v>0.25</v>
      </c>
      <c r="L1405" s="4" t="s">
        <v>26</v>
      </c>
      <c r="M1405" t="s">
        <v>18</v>
      </c>
    </row>
    <row r="1406" spans="1:13" x14ac:dyDescent="0.3">
      <c r="A1406">
        <v>1212</v>
      </c>
      <c r="B1406" s="1">
        <v>45632</v>
      </c>
      <c r="C1406" t="s">
        <v>32</v>
      </c>
      <c r="D1406" t="s">
        <v>20</v>
      </c>
      <c r="E1406">
        <v>26979.77</v>
      </c>
      <c r="F1406">
        <v>10</v>
      </c>
      <c r="G1406" t="s">
        <v>28</v>
      </c>
      <c r="H1406" s="6">
        <v>2367.5500000000002</v>
      </c>
      <c r="I1406">
        <v>2781.42</v>
      </c>
      <c r="J1406" t="s">
        <v>25</v>
      </c>
      <c r="K1406">
        <v>0.03</v>
      </c>
      <c r="L1406" s="4" t="s">
        <v>31</v>
      </c>
      <c r="M1406" t="s">
        <v>18</v>
      </c>
    </row>
    <row r="1407" spans="1:13" x14ac:dyDescent="0.3">
      <c r="A1407">
        <v>1475</v>
      </c>
      <c r="B1407" s="1">
        <v>44987</v>
      </c>
      <c r="C1407" t="s">
        <v>13</v>
      </c>
      <c r="D1407" t="s">
        <v>14</v>
      </c>
      <c r="E1407">
        <v>27018.01</v>
      </c>
      <c r="F1407">
        <v>20</v>
      </c>
      <c r="G1407" t="s">
        <v>24</v>
      </c>
      <c r="H1407" s="6">
        <v>1010.42</v>
      </c>
      <c r="I1407">
        <v>1468.37</v>
      </c>
      <c r="J1407" t="s">
        <v>25</v>
      </c>
      <c r="K1407">
        <v>0.08</v>
      </c>
      <c r="L1407" s="4" t="s">
        <v>17</v>
      </c>
      <c r="M1407" t="s">
        <v>18</v>
      </c>
    </row>
    <row r="1408" spans="1:13" x14ac:dyDescent="0.3">
      <c r="A1408">
        <v>1284</v>
      </c>
      <c r="B1408" s="1">
        <v>45310</v>
      </c>
      <c r="C1408" t="s">
        <v>19</v>
      </c>
      <c r="D1408" t="s">
        <v>30</v>
      </c>
      <c r="E1408">
        <v>39057.79</v>
      </c>
      <c r="F1408">
        <v>30</v>
      </c>
      <c r="G1408" t="s">
        <v>15</v>
      </c>
      <c r="H1408" s="6">
        <v>1532.34</v>
      </c>
      <c r="I1408">
        <v>1759.36</v>
      </c>
      <c r="J1408" t="s">
        <v>16</v>
      </c>
      <c r="K1408">
        <v>0.26</v>
      </c>
      <c r="L1408" s="4" t="s">
        <v>26</v>
      </c>
      <c r="M1408" t="s">
        <v>18</v>
      </c>
    </row>
    <row r="1409" spans="1:13" x14ac:dyDescent="0.3">
      <c r="A1409">
        <v>1489</v>
      </c>
      <c r="B1409" s="1">
        <v>45305</v>
      </c>
      <c r="C1409" t="s">
        <v>29</v>
      </c>
      <c r="D1409" t="s">
        <v>14</v>
      </c>
      <c r="E1409">
        <v>32652.400000000001</v>
      </c>
      <c r="F1409">
        <v>33</v>
      </c>
      <c r="G1409" t="s">
        <v>21</v>
      </c>
      <c r="H1409" s="6">
        <v>923.02</v>
      </c>
      <c r="I1409">
        <v>1301.93</v>
      </c>
      <c r="J1409" t="s">
        <v>25</v>
      </c>
      <c r="K1409">
        <v>0.24</v>
      </c>
      <c r="L1409" s="4" t="s">
        <v>26</v>
      </c>
      <c r="M1409" t="s">
        <v>22</v>
      </c>
    </row>
    <row r="1410" spans="1:13" x14ac:dyDescent="0.3">
      <c r="A1410">
        <v>1379</v>
      </c>
      <c r="B1410" s="1">
        <v>45339</v>
      </c>
      <c r="C1410" t="s">
        <v>23</v>
      </c>
      <c r="D1410" t="s">
        <v>27</v>
      </c>
      <c r="E1410">
        <v>138631.04999999999</v>
      </c>
      <c r="F1410">
        <v>36</v>
      </c>
      <c r="G1410" t="s">
        <v>28</v>
      </c>
      <c r="H1410" s="6">
        <v>3948.67</v>
      </c>
      <c r="I1410">
        <v>4375.9799999999996</v>
      </c>
      <c r="J1410" t="s">
        <v>25</v>
      </c>
      <c r="K1410">
        <v>0.12</v>
      </c>
      <c r="L1410" s="4" t="s">
        <v>31</v>
      </c>
      <c r="M1410" t="s">
        <v>22</v>
      </c>
    </row>
    <row r="1411" spans="1:13" x14ac:dyDescent="0.3">
      <c r="A1411">
        <v>1177</v>
      </c>
      <c r="B1411" s="1">
        <v>45145</v>
      </c>
      <c r="C1411" t="s">
        <v>32</v>
      </c>
      <c r="D1411" t="s">
        <v>30</v>
      </c>
      <c r="E1411">
        <v>46518.84</v>
      </c>
      <c r="F1411">
        <v>10</v>
      </c>
      <c r="G1411" t="s">
        <v>24</v>
      </c>
      <c r="H1411" s="6">
        <v>3403.42</v>
      </c>
      <c r="I1411">
        <v>4896.72</v>
      </c>
      <c r="J1411" t="s">
        <v>16</v>
      </c>
      <c r="K1411">
        <v>0.05</v>
      </c>
      <c r="L1411" s="4" t="s">
        <v>31</v>
      </c>
      <c r="M1411" t="s">
        <v>22</v>
      </c>
    </row>
    <row r="1412" spans="1:13" x14ac:dyDescent="0.3">
      <c r="A1412">
        <v>1460</v>
      </c>
      <c r="B1412" s="1">
        <v>45050</v>
      </c>
      <c r="C1412" t="s">
        <v>23</v>
      </c>
      <c r="D1412" t="s">
        <v>27</v>
      </c>
      <c r="E1412">
        <v>253657.01</v>
      </c>
      <c r="F1412">
        <v>45</v>
      </c>
      <c r="G1412" t="s">
        <v>28</v>
      </c>
      <c r="H1412" s="6">
        <v>4291.5</v>
      </c>
      <c r="I1412">
        <v>5871.69</v>
      </c>
      <c r="J1412" t="s">
        <v>16</v>
      </c>
      <c r="K1412">
        <v>0.04</v>
      </c>
      <c r="L1412" s="4" t="s">
        <v>17</v>
      </c>
      <c r="M1412" t="s">
        <v>18</v>
      </c>
    </row>
    <row r="1413" spans="1:13" x14ac:dyDescent="0.3">
      <c r="A1413">
        <v>1128</v>
      </c>
      <c r="B1413" s="1">
        <v>45278</v>
      </c>
      <c r="C1413" t="s">
        <v>23</v>
      </c>
      <c r="D1413" t="s">
        <v>27</v>
      </c>
      <c r="E1413">
        <v>70563.09</v>
      </c>
      <c r="F1413">
        <v>14</v>
      </c>
      <c r="G1413" t="s">
        <v>28</v>
      </c>
      <c r="H1413" s="6">
        <v>3940.9</v>
      </c>
      <c r="I1413">
        <v>5250.23</v>
      </c>
      <c r="J1413" t="s">
        <v>16</v>
      </c>
      <c r="K1413">
        <v>0.04</v>
      </c>
      <c r="L1413" s="4" t="s">
        <v>26</v>
      </c>
      <c r="M1413" t="s">
        <v>22</v>
      </c>
    </row>
    <row r="1414" spans="1:13" x14ac:dyDescent="0.3">
      <c r="A1414">
        <v>1345</v>
      </c>
      <c r="B1414" s="1">
        <v>45176</v>
      </c>
      <c r="C1414" t="s">
        <v>13</v>
      </c>
      <c r="D1414" t="s">
        <v>27</v>
      </c>
      <c r="E1414">
        <v>126142.76</v>
      </c>
      <c r="F1414">
        <v>29</v>
      </c>
      <c r="G1414" t="s">
        <v>21</v>
      </c>
      <c r="H1414" s="6">
        <v>3700.03</v>
      </c>
      <c r="I1414">
        <v>4887.3599999999997</v>
      </c>
      <c r="J1414" t="s">
        <v>16</v>
      </c>
      <c r="K1414">
        <v>0.11</v>
      </c>
      <c r="L1414" s="4" t="s">
        <v>17</v>
      </c>
      <c r="M1414" t="s">
        <v>22</v>
      </c>
    </row>
    <row r="1415" spans="1:13" x14ac:dyDescent="0.3">
      <c r="A1415">
        <v>1056</v>
      </c>
      <c r="B1415" s="1">
        <v>45088</v>
      </c>
      <c r="C1415" t="s">
        <v>19</v>
      </c>
      <c r="D1415" t="s">
        <v>27</v>
      </c>
      <c r="E1415">
        <v>126034.27</v>
      </c>
      <c r="F1415">
        <v>40</v>
      </c>
      <c r="G1415" t="s">
        <v>28</v>
      </c>
      <c r="H1415" s="6">
        <v>2383.33</v>
      </c>
      <c r="I1415">
        <v>3462.48</v>
      </c>
      <c r="J1415" t="s">
        <v>25</v>
      </c>
      <c r="K1415">
        <v>0.09</v>
      </c>
      <c r="L1415" s="4" t="s">
        <v>26</v>
      </c>
      <c r="M1415" t="s">
        <v>22</v>
      </c>
    </row>
    <row r="1416" spans="1:13" x14ac:dyDescent="0.3">
      <c r="A1416">
        <v>1019</v>
      </c>
      <c r="B1416" s="1">
        <v>45454</v>
      </c>
      <c r="C1416" t="s">
        <v>32</v>
      </c>
      <c r="D1416" t="s">
        <v>30</v>
      </c>
      <c r="E1416">
        <v>67512</v>
      </c>
      <c r="F1416">
        <v>30</v>
      </c>
      <c r="G1416" t="s">
        <v>24</v>
      </c>
      <c r="H1416" s="6">
        <v>2448.88</v>
      </c>
      <c r="I1416">
        <v>2813</v>
      </c>
      <c r="J1416" t="s">
        <v>16</v>
      </c>
      <c r="K1416">
        <v>0.2</v>
      </c>
      <c r="L1416" s="4" t="s">
        <v>26</v>
      </c>
      <c r="M1416" t="s">
        <v>22</v>
      </c>
    </row>
    <row r="1417" spans="1:13" x14ac:dyDescent="0.3">
      <c r="A1417">
        <v>1494</v>
      </c>
      <c r="B1417" s="1">
        <v>45610</v>
      </c>
      <c r="C1417" t="s">
        <v>23</v>
      </c>
      <c r="D1417" t="s">
        <v>14</v>
      </c>
      <c r="E1417">
        <v>21948.39</v>
      </c>
      <c r="F1417">
        <v>12</v>
      </c>
      <c r="G1417" t="s">
        <v>24</v>
      </c>
      <c r="H1417" s="6">
        <v>1954.86</v>
      </c>
      <c r="I1417">
        <v>2438.71</v>
      </c>
      <c r="J1417" t="s">
        <v>25</v>
      </c>
      <c r="K1417">
        <v>0.25</v>
      </c>
      <c r="L1417" s="4" t="s">
        <v>17</v>
      </c>
      <c r="M1417" t="s">
        <v>18</v>
      </c>
    </row>
    <row r="1418" spans="1:13" x14ac:dyDescent="0.3">
      <c r="A1418">
        <v>1353</v>
      </c>
      <c r="B1418" s="1">
        <v>45418</v>
      </c>
      <c r="C1418" t="s">
        <v>32</v>
      </c>
      <c r="D1418" t="s">
        <v>20</v>
      </c>
      <c r="E1418">
        <v>2328.1</v>
      </c>
      <c r="F1418">
        <v>5</v>
      </c>
      <c r="G1418" t="s">
        <v>15</v>
      </c>
      <c r="H1418" s="6">
        <v>386.27</v>
      </c>
      <c r="I1418">
        <v>511.67</v>
      </c>
      <c r="J1418" t="s">
        <v>25</v>
      </c>
      <c r="K1418">
        <v>0.09</v>
      </c>
      <c r="L1418" s="4" t="s">
        <v>17</v>
      </c>
      <c r="M1418" t="s">
        <v>22</v>
      </c>
    </row>
    <row r="1419" spans="1:13" x14ac:dyDescent="0.3">
      <c r="A1419">
        <v>1249</v>
      </c>
      <c r="B1419" s="1">
        <v>45176</v>
      </c>
      <c r="C1419" t="s">
        <v>29</v>
      </c>
      <c r="D1419" t="s">
        <v>30</v>
      </c>
      <c r="E1419">
        <v>74576.75</v>
      </c>
      <c r="F1419">
        <v>24</v>
      </c>
      <c r="G1419" t="s">
        <v>24</v>
      </c>
      <c r="H1419" s="6">
        <v>2145.7399999999998</v>
      </c>
      <c r="I1419">
        <v>3170.78</v>
      </c>
      <c r="J1419" t="s">
        <v>16</v>
      </c>
      <c r="K1419">
        <v>0.02</v>
      </c>
      <c r="L1419" s="4" t="s">
        <v>17</v>
      </c>
      <c r="M1419" t="s">
        <v>18</v>
      </c>
    </row>
    <row r="1420" spans="1:13" x14ac:dyDescent="0.3">
      <c r="A1420">
        <v>1148</v>
      </c>
      <c r="B1420" s="1">
        <v>45430</v>
      </c>
      <c r="C1420" t="s">
        <v>13</v>
      </c>
      <c r="D1420" t="s">
        <v>14</v>
      </c>
      <c r="E1420">
        <v>62147.839999999997</v>
      </c>
      <c r="F1420">
        <v>18</v>
      </c>
      <c r="G1420" t="s">
        <v>21</v>
      </c>
      <c r="H1420" s="6">
        <v>3271.21</v>
      </c>
      <c r="I1420">
        <v>3673.04</v>
      </c>
      <c r="J1420" t="s">
        <v>16</v>
      </c>
      <c r="K1420">
        <v>0.06</v>
      </c>
      <c r="L1420" s="4" t="s">
        <v>17</v>
      </c>
      <c r="M1420" t="s">
        <v>22</v>
      </c>
    </row>
    <row r="1421" spans="1:13" x14ac:dyDescent="0.3">
      <c r="A1421">
        <v>1298</v>
      </c>
      <c r="B1421" s="1">
        <v>45092</v>
      </c>
      <c r="C1421" t="s">
        <v>29</v>
      </c>
      <c r="D1421" t="s">
        <v>30</v>
      </c>
      <c r="E1421">
        <v>79686.77</v>
      </c>
      <c r="F1421">
        <v>24</v>
      </c>
      <c r="G1421" t="s">
        <v>21</v>
      </c>
      <c r="H1421" s="6">
        <v>3059.22</v>
      </c>
      <c r="I1421">
        <v>4000.34</v>
      </c>
      <c r="J1421" t="s">
        <v>25</v>
      </c>
      <c r="K1421">
        <v>0.17</v>
      </c>
      <c r="L1421" s="4" t="s">
        <v>17</v>
      </c>
      <c r="M1421" t="s">
        <v>18</v>
      </c>
    </row>
    <row r="1422" spans="1:13" x14ac:dyDescent="0.3">
      <c r="A1422">
        <v>1479</v>
      </c>
      <c r="B1422" s="1">
        <v>45154</v>
      </c>
      <c r="C1422" t="s">
        <v>32</v>
      </c>
      <c r="D1422" t="s">
        <v>14</v>
      </c>
      <c r="E1422">
        <v>30873.55</v>
      </c>
      <c r="F1422">
        <v>20</v>
      </c>
      <c r="G1422" t="s">
        <v>28</v>
      </c>
      <c r="H1422" s="6">
        <v>1240.67</v>
      </c>
      <c r="I1422">
        <v>1591.42</v>
      </c>
      <c r="J1422" t="s">
        <v>16</v>
      </c>
      <c r="K1422">
        <v>0.03</v>
      </c>
      <c r="L1422" s="4" t="s">
        <v>31</v>
      </c>
      <c r="M1422" t="s">
        <v>22</v>
      </c>
    </row>
    <row r="1423" spans="1:13" x14ac:dyDescent="0.3">
      <c r="A1423">
        <v>1046</v>
      </c>
      <c r="B1423" s="1">
        <v>45533</v>
      </c>
      <c r="C1423" t="s">
        <v>32</v>
      </c>
      <c r="D1423" t="s">
        <v>14</v>
      </c>
      <c r="E1423">
        <v>87430.62</v>
      </c>
      <c r="F1423">
        <v>33</v>
      </c>
      <c r="G1423" t="s">
        <v>28</v>
      </c>
      <c r="H1423" s="6">
        <v>2266.91</v>
      </c>
      <c r="I1423">
        <v>3270.88</v>
      </c>
      <c r="J1423" t="s">
        <v>25</v>
      </c>
      <c r="K1423">
        <v>0.19</v>
      </c>
      <c r="L1423" s="4" t="s">
        <v>17</v>
      </c>
      <c r="M1423" t="s">
        <v>18</v>
      </c>
    </row>
    <row r="1424" spans="1:13" x14ac:dyDescent="0.3">
      <c r="A1424">
        <v>1376</v>
      </c>
      <c r="B1424" s="1">
        <v>45463</v>
      </c>
      <c r="C1424" t="s">
        <v>19</v>
      </c>
      <c r="D1424" t="s">
        <v>14</v>
      </c>
      <c r="E1424">
        <v>117237.18</v>
      </c>
      <c r="F1424">
        <v>37</v>
      </c>
      <c r="G1424" t="s">
        <v>21</v>
      </c>
      <c r="H1424" s="6">
        <v>3865.17</v>
      </c>
      <c r="I1424">
        <v>4340.51</v>
      </c>
      <c r="J1424" t="s">
        <v>16</v>
      </c>
      <c r="K1424">
        <v>0.27</v>
      </c>
      <c r="L1424" s="4" t="s">
        <v>17</v>
      </c>
      <c r="M1424" t="s">
        <v>22</v>
      </c>
    </row>
    <row r="1425" spans="1:13" x14ac:dyDescent="0.3">
      <c r="A1425">
        <v>1436</v>
      </c>
      <c r="B1425" s="1">
        <v>45102</v>
      </c>
      <c r="C1425" t="s">
        <v>23</v>
      </c>
      <c r="D1425" t="s">
        <v>14</v>
      </c>
      <c r="E1425">
        <v>27019.56</v>
      </c>
      <c r="F1425">
        <v>34</v>
      </c>
      <c r="G1425" t="s">
        <v>28</v>
      </c>
      <c r="H1425" s="6">
        <v>773.96</v>
      </c>
      <c r="I1425">
        <v>903.06</v>
      </c>
      <c r="J1425" t="s">
        <v>25</v>
      </c>
      <c r="K1425">
        <v>0.12</v>
      </c>
      <c r="L1425" s="4" t="s">
        <v>17</v>
      </c>
      <c r="M1425" t="s">
        <v>22</v>
      </c>
    </row>
    <row r="1426" spans="1:13" x14ac:dyDescent="0.3">
      <c r="A1426">
        <v>1244</v>
      </c>
      <c r="B1426" s="1">
        <v>45327</v>
      </c>
      <c r="C1426" t="s">
        <v>23</v>
      </c>
      <c r="D1426" t="s">
        <v>27</v>
      </c>
      <c r="E1426">
        <v>154790.82</v>
      </c>
      <c r="F1426">
        <v>47</v>
      </c>
      <c r="G1426" t="s">
        <v>15</v>
      </c>
      <c r="H1426" s="6">
        <v>2865.61</v>
      </c>
      <c r="I1426">
        <v>3829.56</v>
      </c>
      <c r="J1426" t="s">
        <v>16</v>
      </c>
      <c r="K1426">
        <v>0.14000000000000001</v>
      </c>
      <c r="L1426" s="4" t="s">
        <v>26</v>
      </c>
      <c r="M1426" t="s">
        <v>18</v>
      </c>
    </row>
    <row r="1427" spans="1:13" x14ac:dyDescent="0.3">
      <c r="A1427">
        <v>1377</v>
      </c>
      <c r="B1427" s="1">
        <v>45020</v>
      </c>
      <c r="C1427" t="s">
        <v>29</v>
      </c>
      <c r="D1427" t="s">
        <v>30</v>
      </c>
      <c r="E1427">
        <v>7997.7</v>
      </c>
      <c r="F1427">
        <v>16</v>
      </c>
      <c r="G1427" t="s">
        <v>21</v>
      </c>
      <c r="H1427" s="6">
        <v>582.04</v>
      </c>
      <c r="I1427">
        <v>714.08</v>
      </c>
      <c r="J1427" t="s">
        <v>16</v>
      </c>
      <c r="K1427">
        <v>0.3</v>
      </c>
      <c r="L1427" s="4" t="s">
        <v>17</v>
      </c>
      <c r="M1427" t="s">
        <v>22</v>
      </c>
    </row>
    <row r="1428" spans="1:13" x14ac:dyDescent="0.3">
      <c r="A1428">
        <v>1018</v>
      </c>
      <c r="B1428" s="1">
        <v>45560</v>
      </c>
      <c r="C1428" t="s">
        <v>13</v>
      </c>
      <c r="D1428" t="s">
        <v>30</v>
      </c>
      <c r="E1428">
        <v>111917.98</v>
      </c>
      <c r="F1428">
        <v>33</v>
      </c>
      <c r="G1428" t="s">
        <v>24</v>
      </c>
      <c r="H1428" s="6">
        <v>3570.44</v>
      </c>
      <c r="I1428">
        <v>4186.9799999999996</v>
      </c>
      <c r="J1428" t="s">
        <v>16</v>
      </c>
      <c r="K1428">
        <v>0.19</v>
      </c>
      <c r="L1428" s="4" t="s">
        <v>26</v>
      </c>
      <c r="M1428" t="s">
        <v>18</v>
      </c>
    </row>
    <row r="1429" spans="1:13" x14ac:dyDescent="0.3">
      <c r="A1429">
        <v>1031</v>
      </c>
      <c r="B1429" s="1">
        <v>45416</v>
      </c>
      <c r="C1429" t="s">
        <v>23</v>
      </c>
      <c r="D1429" t="s">
        <v>27</v>
      </c>
      <c r="E1429">
        <v>66946.559999999998</v>
      </c>
      <c r="F1429">
        <v>24</v>
      </c>
      <c r="G1429" t="s">
        <v>15</v>
      </c>
      <c r="H1429" s="6">
        <v>2407.2199999999998</v>
      </c>
      <c r="I1429">
        <v>3486.8</v>
      </c>
      <c r="J1429" t="s">
        <v>25</v>
      </c>
      <c r="K1429">
        <v>0.2</v>
      </c>
      <c r="L1429" s="4" t="s">
        <v>26</v>
      </c>
      <c r="M1429" t="s">
        <v>22</v>
      </c>
    </row>
    <row r="1430" spans="1:13" x14ac:dyDescent="0.3">
      <c r="A1430">
        <v>1246</v>
      </c>
      <c r="B1430" s="1">
        <v>45236</v>
      </c>
      <c r="C1430" t="s">
        <v>19</v>
      </c>
      <c r="D1430" t="s">
        <v>20</v>
      </c>
      <c r="E1430">
        <v>59432.91</v>
      </c>
      <c r="F1430">
        <v>34</v>
      </c>
      <c r="G1430" t="s">
        <v>28</v>
      </c>
      <c r="H1430" s="6">
        <v>1575.92</v>
      </c>
      <c r="I1430">
        <v>2241.06</v>
      </c>
      <c r="J1430" t="s">
        <v>16</v>
      </c>
      <c r="K1430">
        <v>0.22</v>
      </c>
      <c r="L1430" s="4" t="s">
        <v>26</v>
      </c>
      <c r="M1430" t="s">
        <v>22</v>
      </c>
    </row>
    <row r="1431" spans="1:13" x14ac:dyDescent="0.3">
      <c r="A1431">
        <v>1381</v>
      </c>
      <c r="B1431" s="1">
        <v>45083</v>
      </c>
      <c r="C1431" t="s">
        <v>29</v>
      </c>
      <c r="D1431" t="s">
        <v>14</v>
      </c>
      <c r="E1431">
        <v>19599.38</v>
      </c>
      <c r="F1431">
        <v>6</v>
      </c>
      <c r="G1431" t="s">
        <v>15</v>
      </c>
      <c r="H1431" s="6">
        <v>2671.49</v>
      </c>
      <c r="I1431">
        <v>3798.33</v>
      </c>
      <c r="J1431" t="s">
        <v>16</v>
      </c>
      <c r="K1431">
        <v>0.14000000000000001</v>
      </c>
      <c r="L1431" s="4" t="s">
        <v>17</v>
      </c>
      <c r="M1431" t="s">
        <v>18</v>
      </c>
    </row>
    <row r="1432" spans="1:13" x14ac:dyDescent="0.3">
      <c r="A1432">
        <v>1408</v>
      </c>
      <c r="B1432" s="1">
        <v>45632</v>
      </c>
      <c r="C1432" t="s">
        <v>29</v>
      </c>
      <c r="D1432" t="s">
        <v>14</v>
      </c>
      <c r="E1432">
        <v>21063.21</v>
      </c>
      <c r="F1432">
        <v>7</v>
      </c>
      <c r="G1432" t="s">
        <v>24</v>
      </c>
      <c r="H1432" s="6">
        <v>3605.67</v>
      </c>
      <c r="I1432">
        <v>4012.04</v>
      </c>
      <c r="J1432" t="s">
        <v>16</v>
      </c>
      <c r="K1432">
        <v>0.25</v>
      </c>
      <c r="L1432" s="4" t="s">
        <v>17</v>
      </c>
      <c r="M1432" t="s">
        <v>18</v>
      </c>
    </row>
    <row r="1433" spans="1:13" x14ac:dyDescent="0.3">
      <c r="A1433">
        <v>1465</v>
      </c>
      <c r="B1433" s="1">
        <v>45160</v>
      </c>
      <c r="C1433" t="s">
        <v>19</v>
      </c>
      <c r="D1433" t="s">
        <v>20</v>
      </c>
      <c r="E1433">
        <v>57570.46</v>
      </c>
      <c r="F1433">
        <v>27</v>
      </c>
      <c r="G1433" t="s">
        <v>28</v>
      </c>
      <c r="H1433" s="6">
        <v>2329.0300000000002</v>
      </c>
      <c r="I1433">
        <v>2733.64</v>
      </c>
      <c r="J1433" t="s">
        <v>25</v>
      </c>
      <c r="K1433">
        <v>0.22</v>
      </c>
      <c r="L1433" s="4" t="s">
        <v>26</v>
      </c>
      <c r="M1433" t="s">
        <v>22</v>
      </c>
    </row>
    <row r="1434" spans="1:13" x14ac:dyDescent="0.3">
      <c r="A1434">
        <v>1292</v>
      </c>
      <c r="B1434" s="1">
        <v>45269</v>
      </c>
      <c r="C1434" t="s">
        <v>13</v>
      </c>
      <c r="D1434" t="s">
        <v>30</v>
      </c>
      <c r="E1434">
        <v>8381.31</v>
      </c>
      <c r="F1434">
        <v>12</v>
      </c>
      <c r="G1434" t="s">
        <v>15</v>
      </c>
      <c r="H1434" s="6">
        <v>774.77</v>
      </c>
      <c r="I1434">
        <v>956.77</v>
      </c>
      <c r="J1434" t="s">
        <v>16</v>
      </c>
      <c r="K1434">
        <v>0.27</v>
      </c>
      <c r="L1434" s="4" t="s">
        <v>31</v>
      </c>
      <c r="M1434" t="s">
        <v>22</v>
      </c>
    </row>
    <row r="1435" spans="1:13" x14ac:dyDescent="0.3">
      <c r="A1435">
        <v>1448</v>
      </c>
      <c r="B1435" s="1">
        <v>45429</v>
      </c>
      <c r="C1435" t="s">
        <v>19</v>
      </c>
      <c r="D1435" t="s">
        <v>27</v>
      </c>
      <c r="E1435">
        <v>272022.62</v>
      </c>
      <c r="F1435">
        <v>49</v>
      </c>
      <c r="G1435" t="s">
        <v>28</v>
      </c>
      <c r="H1435" s="6">
        <v>4704.03</v>
      </c>
      <c r="I1435">
        <v>6770.1</v>
      </c>
      <c r="J1435" t="s">
        <v>25</v>
      </c>
      <c r="K1435">
        <v>0.18</v>
      </c>
      <c r="L1435" s="4" t="s">
        <v>26</v>
      </c>
      <c r="M1435" t="s">
        <v>22</v>
      </c>
    </row>
    <row r="1436" spans="1:13" x14ac:dyDescent="0.3">
      <c r="A1436">
        <v>1390</v>
      </c>
      <c r="B1436" s="1">
        <v>45137</v>
      </c>
      <c r="C1436" t="s">
        <v>13</v>
      </c>
      <c r="D1436" t="s">
        <v>14</v>
      </c>
      <c r="E1436">
        <v>67298.39</v>
      </c>
      <c r="F1436">
        <v>37</v>
      </c>
      <c r="G1436" t="s">
        <v>21</v>
      </c>
      <c r="H1436" s="6">
        <v>1924.26</v>
      </c>
      <c r="I1436">
        <v>2491.61</v>
      </c>
      <c r="J1436" t="s">
        <v>16</v>
      </c>
      <c r="K1436">
        <v>0.27</v>
      </c>
      <c r="L1436" s="4" t="s">
        <v>31</v>
      </c>
      <c r="M1436" t="s">
        <v>22</v>
      </c>
    </row>
    <row r="1437" spans="1:13" x14ac:dyDescent="0.3">
      <c r="A1437">
        <v>1106</v>
      </c>
      <c r="B1437" s="1">
        <v>45061</v>
      </c>
      <c r="C1437" t="s">
        <v>19</v>
      </c>
      <c r="D1437" t="s">
        <v>14</v>
      </c>
      <c r="E1437">
        <v>97774.63</v>
      </c>
      <c r="F1437">
        <v>22</v>
      </c>
      <c r="G1437" t="s">
        <v>24</v>
      </c>
      <c r="H1437" s="6">
        <v>3903.17</v>
      </c>
      <c r="I1437">
        <v>4727.9799999999996</v>
      </c>
      <c r="J1437" t="s">
        <v>16</v>
      </c>
      <c r="K1437">
        <v>0.06</v>
      </c>
      <c r="L1437" s="4" t="s">
        <v>17</v>
      </c>
      <c r="M1437" t="s">
        <v>22</v>
      </c>
    </row>
    <row r="1438" spans="1:13" x14ac:dyDescent="0.3">
      <c r="A1438">
        <v>1437</v>
      </c>
      <c r="B1438" s="1">
        <v>45347</v>
      </c>
      <c r="C1438" t="s">
        <v>19</v>
      </c>
      <c r="D1438" t="s">
        <v>14</v>
      </c>
      <c r="E1438">
        <v>133787.29</v>
      </c>
      <c r="F1438">
        <v>47</v>
      </c>
      <c r="G1438" t="s">
        <v>28</v>
      </c>
      <c r="H1438" s="6">
        <v>2392.65</v>
      </c>
      <c r="I1438">
        <v>3162.82</v>
      </c>
      <c r="J1438" t="s">
        <v>25</v>
      </c>
      <c r="K1438">
        <v>0.1</v>
      </c>
      <c r="L1438" s="4" t="s">
        <v>31</v>
      </c>
      <c r="M1438" t="s">
        <v>22</v>
      </c>
    </row>
    <row r="1439" spans="1:13" x14ac:dyDescent="0.3">
      <c r="A1439">
        <v>1383</v>
      </c>
      <c r="B1439" s="1">
        <v>45555</v>
      </c>
      <c r="C1439" t="s">
        <v>32</v>
      </c>
      <c r="D1439" t="s">
        <v>30</v>
      </c>
      <c r="E1439">
        <v>62284.2</v>
      </c>
      <c r="F1439">
        <v>11</v>
      </c>
      <c r="G1439" t="s">
        <v>24</v>
      </c>
      <c r="H1439" s="6">
        <v>4001.75</v>
      </c>
      <c r="I1439">
        <v>5837.32</v>
      </c>
      <c r="J1439" t="s">
        <v>25</v>
      </c>
      <c r="K1439">
        <v>0.03</v>
      </c>
      <c r="L1439" s="4" t="s">
        <v>26</v>
      </c>
      <c r="M1439" t="s">
        <v>18</v>
      </c>
    </row>
    <row r="1440" spans="1:13" x14ac:dyDescent="0.3">
      <c r="A1440">
        <v>1255</v>
      </c>
      <c r="B1440" s="1">
        <v>45404</v>
      </c>
      <c r="C1440" t="s">
        <v>29</v>
      </c>
      <c r="D1440" t="s">
        <v>30</v>
      </c>
      <c r="E1440">
        <v>90098.42</v>
      </c>
      <c r="F1440">
        <v>41</v>
      </c>
      <c r="G1440" t="s">
        <v>15</v>
      </c>
      <c r="H1440" s="6">
        <v>2269.87</v>
      </c>
      <c r="I1440">
        <v>2930.03</v>
      </c>
      <c r="J1440" t="s">
        <v>16</v>
      </c>
      <c r="K1440">
        <v>0.25</v>
      </c>
      <c r="L1440" s="4" t="s">
        <v>26</v>
      </c>
      <c r="M1440" t="s">
        <v>22</v>
      </c>
    </row>
    <row r="1441" spans="1:13" x14ac:dyDescent="0.3">
      <c r="A1441">
        <v>1095</v>
      </c>
      <c r="B1441" s="1">
        <v>45639</v>
      </c>
      <c r="C1441" t="s">
        <v>19</v>
      </c>
      <c r="D1441" t="s">
        <v>14</v>
      </c>
      <c r="E1441">
        <v>23699</v>
      </c>
      <c r="F1441">
        <v>14</v>
      </c>
      <c r="G1441" t="s">
        <v>28</v>
      </c>
      <c r="H1441" s="6">
        <v>1417.06</v>
      </c>
      <c r="I1441">
        <v>1820.2</v>
      </c>
      <c r="J1441" t="s">
        <v>16</v>
      </c>
      <c r="K1441">
        <v>7.0000000000000007E-2</v>
      </c>
      <c r="L1441" s="4" t="s">
        <v>17</v>
      </c>
      <c r="M1441" t="s">
        <v>18</v>
      </c>
    </row>
    <row r="1442" spans="1:13" x14ac:dyDescent="0.3">
      <c r="A1442">
        <v>1268</v>
      </c>
      <c r="B1442" s="1">
        <v>45406</v>
      </c>
      <c r="C1442" t="s">
        <v>19</v>
      </c>
      <c r="D1442" t="s">
        <v>27</v>
      </c>
      <c r="E1442">
        <v>10305.879999999999</v>
      </c>
      <c r="F1442">
        <v>12</v>
      </c>
      <c r="G1442" t="s">
        <v>15</v>
      </c>
      <c r="H1442" s="6">
        <v>880.56</v>
      </c>
      <c r="I1442">
        <v>1209.6099999999999</v>
      </c>
      <c r="J1442" t="s">
        <v>16</v>
      </c>
      <c r="K1442">
        <v>0.28999999999999998</v>
      </c>
      <c r="L1442" s="4" t="s">
        <v>31</v>
      </c>
      <c r="M1442" t="s">
        <v>18</v>
      </c>
    </row>
    <row r="1443" spans="1:13" x14ac:dyDescent="0.3">
      <c r="A1443">
        <v>1269</v>
      </c>
      <c r="B1443" s="1">
        <v>45166</v>
      </c>
      <c r="C1443" t="s">
        <v>23</v>
      </c>
      <c r="D1443" t="s">
        <v>20</v>
      </c>
      <c r="E1443">
        <v>11259.04</v>
      </c>
      <c r="F1443">
        <v>2</v>
      </c>
      <c r="G1443" t="s">
        <v>21</v>
      </c>
      <c r="H1443" s="6">
        <v>4479.28</v>
      </c>
      <c r="I1443">
        <v>6397.18</v>
      </c>
      <c r="J1443" t="s">
        <v>25</v>
      </c>
      <c r="K1443">
        <v>0.12</v>
      </c>
      <c r="L1443" s="4" t="s">
        <v>31</v>
      </c>
      <c r="M1443" t="s">
        <v>18</v>
      </c>
    </row>
    <row r="1444" spans="1:13" x14ac:dyDescent="0.3">
      <c r="A1444">
        <v>1402</v>
      </c>
      <c r="B1444" s="1">
        <v>45323</v>
      </c>
      <c r="C1444" t="s">
        <v>29</v>
      </c>
      <c r="D1444" t="s">
        <v>27</v>
      </c>
      <c r="E1444">
        <v>193238.64</v>
      </c>
      <c r="F1444">
        <v>45</v>
      </c>
      <c r="G1444" t="s">
        <v>24</v>
      </c>
      <c r="H1444" s="6">
        <v>4570.2299999999996</v>
      </c>
      <c r="I1444">
        <v>6134.56</v>
      </c>
      <c r="J1444" t="s">
        <v>25</v>
      </c>
      <c r="K1444">
        <v>0.3</v>
      </c>
      <c r="L1444" s="4" t="s">
        <v>17</v>
      </c>
      <c r="M1444" t="s">
        <v>22</v>
      </c>
    </row>
    <row r="1445" spans="1:13" x14ac:dyDescent="0.3">
      <c r="A1445">
        <v>1236</v>
      </c>
      <c r="B1445" s="1">
        <v>44942</v>
      </c>
      <c r="C1445" t="s">
        <v>23</v>
      </c>
      <c r="D1445" t="s">
        <v>14</v>
      </c>
      <c r="E1445">
        <v>84773.42</v>
      </c>
      <c r="F1445">
        <v>48</v>
      </c>
      <c r="G1445" t="s">
        <v>21</v>
      </c>
      <c r="H1445" s="6">
        <v>1659.22</v>
      </c>
      <c r="I1445">
        <v>2077.7800000000002</v>
      </c>
      <c r="J1445" t="s">
        <v>16</v>
      </c>
      <c r="K1445">
        <v>0.15</v>
      </c>
      <c r="L1445" s="4" t="s">
        <v>31</v>
      </c>
      <c r="M1445" t="s">
        <v>22</v>
      </c>
    </row>
    <row r="1446" spans="1:13" x14ac:dyDescent="0.3">
      <c r="A1446">
        <v>1429</v>
      </c>
      <c r="B1446" s="1">
        <v>45293</v>
      </c>
      <c r="C1446" t="s">
        <v>29</v>
      </c>
      <c r="D1446" t="s">
        <v>30</v>
      </c>
      <c r="E1446">
        <v>18812.189999999999</v>
      </c>
      <c r="F1446">
        <v>5</v>
      </c>
      <c r="G1446" t="s">
        <v>24</v>
      </c>
      <c r="H1446" s="6">
        <v>3775.98</v>
      </c>
      <c r="I1446">
        <v>4762.58</v>
      </c>
      <c r="J1446" t="s">
        <v>25</v>
      </c>
      <c r="K1446">
        <v>0.21</v>
      </c>
      <c r="L1446" s="4" t="s">
        <v>26</v>
      </c>
      <c r="M1446" t="s">
        <v>18</v>
      </c>
    </row>
    <row r="1447" spans="1:13" x14ac:dyDescent="0.3">
      <c r="A1447">
        <v>1083</v>
      </c>
      <c r="B1447" s="1">
        <v>44964</v>
      </c>
      <c r="C1447" t="s">
        <v>23</v>
      </c>
      <c r="D1447" t="s">
        <v>30</v>
      </c>
      <c r="E1447">
        <v>10006.66</v>
      </c>
      <c r="F1447">
        <v>7</v>
      </c>
      <c r="G1447" t="s">
        <v>15</v>
      </c>
      <c r="H1447" s="6">
        <v>1359.5</v>
      </c>
      <c r="I1447">
        <v>1906.03</v>
      </c>
      <c r="J1447" t="s">
        <v>16</v>
      </c>
      <c r="K1447">
        <v>0.25</v>
      </c>
      <c r="L1447" s="4" t="s">
        <v>17</v>
      </c>
      <c r="M1447" t="s">
        <v>18</v>
      </c>
    </row>
    <row r="1448" spans="1:13" x14ac:dyDescent="0.3">
      <c r="A1448">
        <v>1206</v>
      </c>
      <c r="B1448" s="1">
        <v>45620</v>
      </c>
      <c r="C1448" t="s">
        <v>19</v>
      </c>
      <c r="D1448" t="s">
        <v>30</v>
      </c>
      <c r="E1448">
        <v>75545.3</v>
      </c>
      <c r="F1448">
        <v>29</v>
      </c>
      <c r="G1448" t="s">
        <v>15</v>
      </c>
      <c r="H1448" s="6">
        <v>2697.63</v>
      </c>
      <c r="I1448">
        <v>3618.07</v>
      </c>
      <c r="J1448" t="s">
        <v>25</v>
      </c>
      <c r="K1448">
        <v>0.28000000000000003</v>
      </c>
      <c r="L1448" s="4" t="s">
        <v>26</v>
      </c>
      <c r="M1448" t="s">
        <v>22</v>
      </c>
    </row>
    <row r="1449" spans="1:13" x14ac:dyDescent="0.3">
      <c r="A1449">
        <v>1409</v>
      </c>
      <c r="B1449" s="1">
        <v>45202</v>
      </c>
      <c r="C1449" t="s">
        <v>19</v>
      </c>
      <c r="D1449" t="s">
        <v>14</v>
      </c>
      <c r="E1449">
        <v>174757.56</v>
      </c>
      <c r="F1449">
        <v>39</v>
      </c>
      <c r="G1449" t="s">
        <v>24</v>
      </c>
      <c r="H1449" s="6">
        <v>3569.69</v>
      </c>
      <c r="I1449">
        <v>4667.67</v>
      </c>
      <c r="J1449" t="s">
        <v>16</v>
      </c>
      <c r="K1449">
        <v>0.04</v>
      </c>
      <c r="L1449" s="4" t="s">
        <v>31</v>
      </c>
      <c r="M1449" t="s">
        <v>22</v>
      </c>
    </row>
    <row r="1450" spans="1:13" x14ac:dyDescent="0.3">
      <c r="A1450">
        <v>1343</v>
      </c>
      <c r="B1450" s="1">
        <v>45411</v>
      </c>
      <c r="C1450" t="s">
        <v>32</v>
      </c>
      <c r="D1450" t="s">
        <v>14</v>
      </c>
      <c r="E1450">
        <v>139141.29</v>
      </c>
      <c r="F1450">
        <v>33</v>
      </c>
      <c r="G1450" t="s">
        <v>24</v>
      </c>
      <c r="H1450" s="6">
        <v>4321.26</v>
      </c>
      <c r="I1450">
        <v>4846.4399999999996</v>
      </c>
      <c r="J1450" t="s">
        <v>16</v>
      </c>
      <c r="K1450">
        <v>0.13</v>
      </c>
      <c r="L1450" s="4" t="s">
        <v>31</v>
      </c>
      <c r="M1450" t="s">
        <v>22</v>
      </c>
    </row>
    <row r="1451" spans="1:13" x14ac:dyDescent="0.3">
      <c r="A1451">
        <v>1155</v>
      </c>
      <c r="B1451" s="1">
        <v>45005</v>
      </c>
      <c r="C1451" t="s">
        <v>23</v>
      </c>
      <c r="D1451" t="s">
        <v>20</v>
      </c>
      <c r="E1451">
        <v>92954.03</v>
      </c>
      <c r="F1451">
        <v>41</v>
      </c>
      <c r="G1451" t="s">
        <v>24</v>
      </c>
      <c r="H1451" s="6">
        <v>2550</v>
      </c>
      <c r="I1451">
        <v>2906.63</v>
      </c>
      <c r="J1451" t="s">
        <v>25</v>
      </c>
      <c r="K1451">
        <v>0.22</v>
      </c>
      <c r="L1451" s="4" t="s">
        <v>17</v>
      </c>
      <c r="M1451" t="s">
        <v>18</v>
      </c>
    </row>
    <row r="1452" spans="1:13" x14ac:dyDescent="0.3">
      <c r="A1452">
        <v>1386</v>
      </c>
      <c r="B1452" s="1">
        <v>45563</v>
      </c>
      <c r="C1452" t="s">
        <v>13</v>
      </c>
      <c r="D1452" t="s">
        <v>27</v>
      </c>
      <c r="E1452">
        <v>5810.99</v>
      </c>
      <c r="F1452">
        <v>3</v>
      </c>
      <c r="G1452" t="s">
        <v>24</v>
      </c>
      <c r="H1452" s="6">
        <v>1576.64</v>
      </c>
      <c r="I1452">
        <v>2252.3200000000002</v>
      </c>
      <c r="J1452" t="s">
        <v>16</v>
      </c>
      <c r="K1452">
        <v>0.14000000000000001</v>
      </c>
      <c r="L1452" s="4" t="s">
        <v>26</v>
      </c>
      <c r="M1452" t="s">
        <v>18</v>
      </c>
    </row>
    <row r="1453" spans="1:13" x14ac:dyDescent="0.3">
      <c r="A1453">
        <v>1335</v>
      </c>
      <c r="B1453" s="1">
        <v>45004</v>
      </c>
      <c r="C1453" t="s">
        <v>32</v>
      </c>
      <c r="D1453" t="s">
        <v>20</v>
      </c>
      <c r="E1453">
        <v>25990.62</v>
      </c>
      <c r="F1453">
        <v>50</v>
      </c>
      <c r="G1453" t="s">
        <v>21</v>
      </c>
      <c r="H1453" s="6">
        <v>493.1</v>
      </c>
      <c r="I1453">
        <v>626.28</v>
      </c>
      <c r="J1453" t="s">
        <v>16</v>
      </c>
      <c r="K1453">
        <v>0.17</v>
      </c>
      <c r="L1453" s="4" t="s">
        <v>31</v>
      </c>
      <c r="M1453" t="s">
        <v>22</v>
      </c>
    </row>
    <row r="1454" spans="1:13" x14ac:dyDescent="0.3">
      <c r="A1454">
        <v>1414</v>
      </c>
      <c r="B1454" s="1">
        <v>45319</v>
      </c>
      <c r="C1454" t="s">
        <v>23</v>
      </c>
      <c r="D1454" t="s">
        <v>30</v>
      </c>
      <c r="E1454">
        <v>20166.2</v>
      </c>
      <c r="F1454">
        <v>4</v>
      </c>
      <c r="G1454" t="s">
        <v>21</v>
      </c>
      <c r="H1454" s="6">
        <v>3891.68</v>
      </c>
      <c r="I1454">
        <v>5144.4399999999996</v>
      </c>
      <c r="J1454" t="s">
        <v>25</v>
      </c>
      <c r="K1454">
        <v>0.02</v>
      </c>
      <c r="L1454" s="4" t="s">
        <v>26</v>
      </c>
      <c r="M1454" t="s">
        <v>22</v>
      </c>
    </row>
    <row r="1455" spans="1:13" x14ac:dyDescent="0.3">
      <c r="A1455">
        <v>1482</v>
      </c>
      <c r="B1455" s="1">
        <v>45336</v>
      </c>
      <c r="C1455" t="s">
        <v>23</v>
      </c>
      <c r="D1455" t="s">
        <v>30</v>
      </c>
      <c r="E1455">
        <v>41607.61</v>
      </c>
      <c r="F1455">
        <v>13</v>
      </c>
      <c r="G1455" t="s">
        <v>28</v>
      </c>
      <c r="H1455" s="6">
        <v>2620.39</v>
      </c>
      <c r="I1455">
        <v>3441.49</v>
      </c>
      <c r="J1455" t="s">
        <v>25</v>
      </c>
      <c r="K1455">
        <v>7.0000000000000007E-2</v>
      </c>
      <c r="L1455" s="4" t="s">
        <v>31</v>
      </c>
      <c r="M1455" t="s">
        <v>22</v>
      </c>
    </row>
    <row r="1456" spans="1:13" x14ac:dyDescent="0.3">
      <c r="A1456">
        <v>1403</v>
      </c>
      <c r="B1456" s="1">
        <v>45337</v>
      </c>
      <c r="C1456" t="s">
        <v>32</v>
      </c>
      <c r="D1456" t="s">
        <v>14</v>
      </c>
      <c r="E1456">
        <v>22423.599999999999</v>
      </c>
      <c r="F1456">
        <v>7</v>
      </c>
      <c r="G1456" t="s">
        <v>15</v>
      </c>
      <c r="H1456" s="6">
        <v>3328.71</v>
      </c>
      <c r="I1456">
        <v>3724.85</v>
      </c>
      <c r="J1456" t="s">
        <v>16</v>
      </c>
      <c r="K1456">
        <v>0.14000000000000001</v>
      </c>
      <c r="L1456" s="4" t="s">
        <v>26</v>
      </c>
      <c r="M1456" t="s">
        <v>22</v>
      </c>
    </row>
    <row r="1457" spans="1:13" x14ac:dyDescent="0.3">
      <c r="A1457">
        <v>1196</v>
      </c>
      <c r="B1457" s="1">
        <v>45411</v>
      </c>
      <c r="C1457" t="s">
        <v>19</v>
      </c>
      <c r="D1457" t="s">
        <v>30</v>
      </c>
      <c r="E1457">
        <v>92488.639999999999</v>
      </c>
      <c r="F1457">
        <v>43</v>
      </c>
      <c r="G1457" t="s">
        <v>28</v>
      </c>
      <c r="H1457" s="6">
        <v>2052.31</v>
      </c>
      <c r="I1457">
        <v>2416.7399999999998</v>
      </c>
      <c r="J1457" t="s">
        <v>16</v>
      </c>
      <c r="K1457">
        <v>0.11</v>
      </c>
      <c r="L1457" s="4" t="s">
        <v>26</v>
      </c>
      <c r="M1457" t="s">
        <v>18</v>
      </c>
    </row>
    <row r="1458" spans="1:13" x14ac:dyDescent="0.3">
      <c r="A1458">
        <v>1314</v>
      </c>
      <c r="B1458" s="1">
        <v>44947</v>
      </c>
      <c r="C1458" t="s">
        <v>23</v>
      </c>
      <c r="D1458" t="s">
        <v>20</v>
      </c>
      <c r="E1458">
        <v>10335.51</v>
      </c>
      <c r="F1458">
        <v>2</v>
      </c>
      <c r="G1458" t="s">
        <v>28</v>
      </c>
      <c r="H1458" s="6">
        <v>4375.0600000000004</v>
      </c>
      <c r="I1458">
        <v>5327.58</v>
      </c>
      <c r="J1458" t="s">
        <v>25</v>
      </c>
      <c r="K1458">
        <v>0.03</v>
      </c>
      <c r="L1458" s="4" t="s">
        <v>26</v>
      </c>
      <c r="M1458" t="s">
        <v>18</v>
      </c>
    </row>
    <row r="1459" spans="1:13" x14ac:dyDescent="0.3">
      <c r="A1459">
        <v>1052</v>
      </c>
      <c r="B1459" s="1">
        <v>45489</v>
      </c>
      <c r="C1459" t="s">
        <v>19</v>
      </c>
      <c r="D1459" t="s">
        <v>30</v>
      </c>
      <c r="E1459">
        <v>106019.46</v>
      </c>
      <c r="F1459">
        <v>33</v>
      </c>
      <c r="G1459" t="s">
        <v>28</v>
      </c>
      <c r="H1459" s="6">
        <v>3508.63</v>
      </c>
      <c r="I1459">
        <v>3917.94</v>
      </c>
      <c r="J1459" t="s">
        <v>25</v>
      </c>
      <c r="K1459">
        <v>0.18</v>
      </c>
      <c r="L1459" s="4" t="s">
        <v>17</v>
      </c>
      <c r="M1459" t="s">
        <v>18</v>
      </c>
    </row>
    <row r="1460" spans="1:13" x14ac:dyDescent="0.3">
      <c r="A1460">
        <v>1426</v>
      </c>
      <c r="B1460" s="1">
        <v>45338</v>
      </c>
      <c r="C1460" t="s">
        <v>32</v>
      </c>
      <c r="D1460" t="s">
        <v>20</v>
      </c>
      <c r="E1460">
        <v>27548.3</v>
      </c>
      <c r="F1460">
        <v>41</v>
      </c>
      <c r="G1460" t="s">
        <v>15</v>
      </c>
      <c r="H1460" s="6">
        <v>575.61</v>
      </c>
      <c r="I1460">
        <v>772.31</v>
      </c>
      <c r="J1460" t="s">
        <v>25</v>
      </c>
      <c r="K1460">
        <v>0.13</v>
      </c>
      <c r="L1460" s="4" t="s">
        <v>31</v>
      </c>
      <c r="M1460" t="s">
        <v>22</v>
      </c>
    </row>
    <row r="1461" spans="1:13" x14ac:dyDescent="0.3">
      <c r="A1461">
        <v>1139</v>
      </c>
      <c r="B1461" s="1">
        <v>45649</v>
      </c>
      <c r="C1461" t="s">
        <v>19</v>
      </c>
      <c r="D1461" t="s">
        <v>14</v>
      </c>
      <c r="E1461">
        <v>119567.5</v>
      </c>
      <c r="F1461">
        <v>46</v>
      </c>
      <c r="G1461" t="s">
        <v>24</v>
      </c>
      <c r="H1461" s="6">
        <v>2267.73</v>
      </c>
      <c r="I1461">
        <v>3169.87</v>
      </c>
      <c r="J1461" t="s">
        <v>16</v>
      </c>
      <c r="K1461">
        <v>0.18</v>
      </c>
      <c r="L1461" s="4" t="s">
        <v>17</v>
      </c>
      <c r="M1461" t="s">
        <v>18</v>
      </c>
    </row>
    <row r="1462" spans="1:13" x14ac:dyDescent="0.3">
      <c r="A1462">
        <v>1490</v>
      </c>
      <c r="B1462" s="1">
        <v>45417</v>
      </c>
      <c r="C1462" t="s">
        <v>29</v>
      </c>
      <c r="D1462" t="s">
        <v>30</v>
      </c>
      <c r="E1462">
        <v>23838.18</v>
      </c>
      <c r="F1462">
        <v>20</v>
      </c>
      <c r="G1462" t="s">
        <v>24</v>
      </c>
      <c r="H1462" s="6">
        <v>1162.75</v>
      </c>
      <c r="I1462">
        <v>1309.79</v>
      </c>
      <c r="J1462" t="s">
        <v>25</v>
      </c>
      <c r="K1462">
        <v>0.09</v>
      </c>
      <c r="L1462" s="4" t="s">
        <v>26</v>
      </c>
      <c r="M1462" t="s">
        <v>18</v>
      </c>
    </row>
    <row r="1463" spans="1:13" x14ac:dyDescent="0.3">
      <c r="A1463">
        <v>1207</v>
      </c>
      <c r="B1463" s="1">
        <v>45135</v>
      </c>
      <c r="C1463" t="s">
        <v>13</v>
      </c>
      <c r="D1463" t="s">
        <v>14</v>
      </c>
      <c r="E1463">
        <v>22093.56</v>
      </c>
      <c r="F1463">
        <v>12</v>
      </c>
      <c r="G1463" t="s">
        <v>15</v>
      </c>
      <c r="H1463" s="6">
        <v>1849.77</v>
      </c>
      <c r="I1463">
        <v>2422.54</v>
      </c>
      <c r="J1463" t="s">
        <v>25</v>
      </c>
      <c r="K1463">
        <v>0.24</v>
      </c>
      <c r="L1463" s="4" t="s">
        <v>17</v>
      </c>
      <c r="M1463" t="s">
        <v>22</v>
      </c>
    </row>
    <row r="1464" spans="1:13" x14ac:dyDescent="0.3">
      <c r="A1464">
        <v>1161</v>
      </c>
      <c r="B1464" s="1">
        <v>44982</v>
      </c>
      <c r="C1464" t="s">
        <v>23</v>
      </c>
      <c r="D1464" t="s">
        <v>14</v>
      </c>
      <c r="E1464">
        <v>118270.22</v>
      </c>
      <c r="F1464">
        <v>28</v>
      </c>
      <c r="G1464" t="s">
        <v>28</v>
      </c>
      <c r="H1464" s="6">
        <v>3715.12</v>
      </c>
      <c r="I1464">
        <v>5089.08</v>
      </c>
      <c r="J1464" t="s">
        <v>25</v>
      </c>
      <c r="K1464">
        <v>0.17</v>
      </c>
      <c r="L1464" s="4" t="s">
        <v>17</v>
      </c>
      <c r="M1464" t="s">
        <v>22</v>
      </c>
    </row>
    <row r="1465" spans="1:13" x14ac:dyDescent="0.3">
      <c r="A1465">
        <v>1140</v>
      </c>
      <c r="B1465" s="1">
        <v>45317</v>
      </c>
      <c r="C1465" t="s">
        <v>13</v>
      </c>
      <c r="D1465" t="s">
        <v>27</v>
      </c>
      <c r="E1465">
        <v>10870.24</v>
      </c>
      <c r="F1465">
        <v>37</v>
      </c>
      <c r="G1465" t="s">
        <v>21</v>
      </c>
      <c r="H1465" s="6">
        <v>252.83</v>
      </c>
      <c r="I1465">
        <v>337.69</v>
      </c>
      <c r="J1465" t="s">
        <v>25</v>
      </c>
      <c r="K1465">
        <v>0.13</v>
      </c>
      <c r="L1465" s="4" t="s">
        <v>31</v>
      </c>
      <c r="M1465" t="s">
        <v>22</v>
      </c>
    </row>
    <row r="1466" spans="1:13" x14ac:dyDescent="0.3">
      <c r="A1466">
        <v>1183</v>
      </c>
      <c r="B1466" s="1">
        <v>45395</v>
      </c>
      <c r="C1466" t="s">
        <v>19</v>
      </c>
      <c r="D1466" t="s">
        <v>30</v>
      </c>
      <c r="E1466">
        <v>66354.880000000005</v>
      </c>
      <c r="F1466">
        <v>27</v>
      </c>
      <c r="G1466" t="s">
        <v>28</v>
      </c>
      <c r="H1466" s="6">
        <v>2035.51</v>
      </c>
      <c r="I1466">
        <v>2891.28</v>
      </c>
      <c r="J1466" t="s">
        <v>16</v>
      </c>
      <c r="K1466">
        <v>0.15</v>
      </c>
      <c r="L1466" s="4" t="s">
        <v>17</v>
      </c>
      <c r="M1466" t="s">
        <v>18</v>
      </c>
    </row>
    <row r="1467" spans="1:13" x14ac:dyDescent="0.3">
      <c r="A1467">
        <v>1437</v>
      </c>
      <c r="B1467" s="1">
        <v>45520</v>
      </c>
      <c r="C1467" t="s">
        <v>23</v>
      </c>
      <c r="D1467" t="s">
        <v>27</v>
      </c>
      <c r="E1467">
        <v>17441.46</v>
      </c>
      <c r="F1467">
        <v>36</v>
      </c>
      <c r="G1467" t="s">
        <v>28</v>
      </c>
      <c r="H1467" s="6">
        <v>521.52</v>
      </c>
      <c r="I1467">
        <v>645.98</v>
      </c>
      <c r="J1467" t="s">
        <v>16</v>
      </c>
      <c r="K1467">
        <v>0.25</v>
      </c>
      <c r="L1467" s="4" t="s">
        <v>26</v>
      </c>
      <c r="M1467" t="s">
        <v>18</v>
      </c>
    </row>
    <row r="1468" spans="1:13" x14ac:dyDescent="0.3">
      <c r="A1468">
        <v>1375</v>
      </c>
      <c r="B1468" s="1">
        <v>45598</v>
      </c>
      <c r="C1468" t="s">
        <v>19</v>
      </c>
      <c r="D1468" t="s">
        <v>30</v>
      </c>
      <c r="E1468">
        <v>73069.8</v>
      </c>
      <c r="F1468">
        <v>19</v>
      </c>
      <c r="G1468" t="s">
        <v>15</v>
      </c>
      <c r="H1468" s="6">
        <v>4117.68</v>
      </c>
      <c r="I1468">
        <v>5341.36</v>
      </c>
      <c r="J1468" t="s">
        <v>16</v>
      </c>
      <c r="K1468">
        <v>0.28000000000000003</v>
      </c>
      <c r="L1468" s="4" t="s">
        <v>26</v>
      </c>
      <c r="M1468" t="s">
        <v>22</v>
      </c>
    </row>
    <row r="1469" spans="1:13" x14ac:dyDescent="0.3">
      <c r="A1469">
        <v>1202</v>
      </c>
      <c r="B1469" s="1">
        <v>45459</v>
      </c>
      <c r="C1469" t="s">
        <v>29</v>
      </c>
      <c r="D1469" t="s">
        <v>14</v>
      </c>
      <c r="E1469">
        <v>196009.9</v>
      </c>
      <c r="F1469">
        <v>44</v>
      </c>
      <c r="G1469" t="s">
        <v>15</v>
      </c>
      <c r="H1469" s="6">
        <v>4534.43</v>
      </c>
      <c r="I1469">
        <v>6019.96</v>
      </c>
      <c r="J1469" t="s">
        <v>25</v>
      </c>
      <c r="K1469">
        <v>0.26</v>
      </c>
      <c r="L1469" s="4" t="s">
        <v>17</v>
      </c>
      <c r="M1469" t="s">
        <v>22</v>
      </c>
    </row>
    <row r="1470" spans="1:13" x14ac:dyDescent="0.3">
      <c r="A1470">
        <v>1356</v>
      </c>
      <c r="B1470" s="1">
        <v>45428</v>
      </c>
      <c r="C1470" t="s">
        <v>32</v>
      </c>
      <c r="D1470" t="s">
        <v>30</v>
      </c>
      <c r="E1470">
        <v>6142.82</v>
      </c>
      <c r="F1470">
        <v>3</v>
      </c>
      <c r="G1470" t="s">
        <v>28</v>
      </c>
      <c r="H1470" s="6">
        <v>1948.8</v>
      </c>
      <c r="I1470">
        <v>2804.94</v>
      </c>
      <c r="J1470" t="s">
        <v>25</v>
      </c>
      <c r="K1470">
        <v>0.27</v>
      </c>
      <c r="L1470" s="4" t="s">
        <v>31</v>
      </c>
      <c r="M1470" t="s">
        <v>22</v>
      </c>
    </row>
    <row r="1471" spans="1:13" x14ac:dyDescent="0.3">
      <c r="A1471">
        <v>1215</v>
      </c>
      <c r="B1471" s="1">
        <v>45520</v>
      </c>
      <c r="C1471" t="s">
        <v>23</v>
      </c>
      <c r="D1471" t="s">
        <v>20</v>
      </c>
      <c r="E1471">
        <v>10758.84</v>
      </c>
      <c r="F1471">
        <v>3</v>
      </c>
      <c r="G1471" t="s">
        <v>15</v>
      </c>
      <c r="H1471" s="6">
        <v>3625.2</v>
      </c>
      <c r="I1471">
        <v>4482.8500000000004</v>
      </c>
      <c r="J1471" t="s">
        <v>25</v>
      </c>
      <c r="K1471">
        <v>0.2</v>
      </c>
      <c r="L1471" s="4" t="s">
        <v>26</v>
      </c>
      <c r="M1471" t="s">
        <v>22</v>
      </c>
    </row>
    <row r="1472" spans="1:13" x14ac:dyDescent="0.3">
      <c r="A1472">
        <v>1137</v>
      </c>
      <c r="B1472" s="1">
        <v>45641</v>
      </c>
      <c r="C1472" t="s">
        <v>29</v>
      </c>
      <c r="D1472" t="s">
        <v>30</v>
      </c>
      <c r="E1472">
        <v>95553.73</v>
      </c>
      <c r="F1472">
        <v>38</v>
      </c>
      <c r="G1472" t="s">
        <v>15</v>
      </c>
      <c r="H1472" s="6">
        <v>2544.64</v>
      </c>
      <c r="I1472">
        <v>3223.81</v>
      </c>
      <c r="J1472" t="s">
        <v>25</v>
      </c>
      <c r="K1472">
        <v>0.22</v>
      </c>
      <c r="L1472" s="4" t="s">
        <v>17</v>
      </c>
      <c r="M1472" t="s">
        <v>22</v>
      </c>
    </row>
    <row r="1473" spans="1:13" x14ac:dyDescent="0.3">
      <c r="A1473">
        <v>1192</v>
      </c>
      <c r="B1473" s="1">
        <v>45625</v>
      </c>
      <c r="C1473" t="s">
        <v>29</v>
      </c>
      <c r="D1473" t="s">
        <v>27</v>
      </c>
      <c r="E1473">
        <v>4460.71</v>
      </c>
      <c r="F1473">
        <v>38</v>
      </c>
      <c r="G1473" t="s">
        <v>28</v>
      </c>
      <c r="H1473" s="6">
        <v>87.94</v>
      </c>
      <c r="I1473">
        <v>124.88</v>
      </c>
      <c r="J1473" t="s">
        <v>16</v>
      </c>
      <c r="K1473">
        <v>0.06</v>
      </c>
      <c r="L1473" s="4" t="s">
        <v>17</v>
      </c>
      <c r="M1473" t="s">
        <v>22</v>
      </c>
    </row>
    <row r="1474" spans="1:13" x14ac:dyDescent="0.3">
      <c r="A1474">
        <v>1494</v>
      </c>
      <c r="B1474" s="1">
        <v>45251</v>
      </c>
      <c r="C1474" t="s">
        <v>23</v>
      </c>
      <c r="D1474" t="s">
        <v>30</v>
      </c>
      <c r="E1474">
        <v>30112.240000000002</v>
      </c>
      <c r="F1474">
        <v>18</v>
      </c>
      <c r="G1474" t="s">
        <v>21</v>
      </c>
      <c r="H1474" s="6">
        <v>1186.82</v>
      </c>
      <c r="I1474">
        <v>1760.95</v>
      </c>
      <c r="J1474" t="s">
        <v>25</v>
      </c>
      <c r="K1474">
        <v>0.05</v>
      </c>
      <c r="L1474" s="4" t="s">
        <v>17</v>
      </c>
      <c r="M1474" t="s">
        <v>22</v>
      </c>
    </row>
    <row r="1475" spans="1:13" x14ac:dyDescent="0.3">
      <c r="A1475">
        <v>1388</v>
      </c>
      <c r="B1475" s="1">
        <v>44935</v>
      </c>
      <c r="C1475" t="s">
        <v>19</v>
      </c>
      <c r="D1475" t="s">
        <v>30</v>
      </c>
      <c r="E1475">
        <v>23073.41</v>
      </c>
      <c r="F1475">
        <v>35</v>
      </c>
      <c r="G1475" t="s">
        <v>15</v>
      </c>
      <c r="H1475" s="6">
        <v>708.78</v>
      </c>
      <c r="I1475">
        <v>845.18</v>
      </c>
      <c r="J1475" t="s">
        <v>16</v>
      </c>
      <c r="K1475">
        <v>0.22</v>
      </c>
      <c r="L1475" s="4" t="s">
        <v>26</v>
      </c>
      <c r="M1475" t="s">
        <v>18</v>
      </c>
    </row>
    <row r="1476" spans="1:13" x14ac:dyDescent="0.3">
      <c r="A1476">
        <v>1090</v>
      </c>
      <c r="B1476" s="1">
        <v>44987</v>
      </c>
      <c r="C1476" t="s">
        <v>29</v>
      </c>
      <c r="D1476" t="s">
        <v>20</v>
      </c>
      <c r="E1476">
        <v>128535.64</v>
      </c>
      <c r="F1476">
        <v>36</v>
      </c>
      <c r="G1476" t="s">
        <v>15</v>
      </c>
      <c r="H1476" s="6">
        <v>3813.44</v>
      </c>
      <c r="I1476">
        <v>4697.9399999999996</v>
      </c>
      <c r="J1476" t="s">
        <v>25</v>
      </c>
      <c r="K1476">
        <v>0.24</v>
      </c>
      <c r="L1476" s="4" t="s">
        <v>31</v>
      </c>
      <c r="M1476" t="s">
        <v>18</v>
      </c>
    </row>
    <row r="1477" spans="1:13" x14ac:dyDescent="0.3">
      <c r="A1477">
        <v>1287</v>
      </c>
      <c r="B1477" s="1">
        <v>45398</v>
      </c>
      <c r="C1477" t="s">
        <v>13</v>
      </c>
      <c r="D1477" t="s">
        <v>14</v>
      </c>
      <c r="E1477">
        <v>4091.83</v>
      </c>
      <c r="F1477">
        <v>21</v>
      </c>
      <c r="G1477" t="s">
        <v>21</v>
      </c>
      <c r="H1477" s="6">
        <v>187.61</v>
      </c>
      <c r="I1477">
        <v>214.12</v>
      </c>
      <c r="J1477" t="s">
        <v>16</v>
      </c>
      <c r="K1477">
        <v>0.09</v>
      </c>
      <c r="L1477" s="4" t="s">
        <v>26</v>
      </c>
      <c r="M1477" t="s">
        <v>18</v>
      </c>
    </row>
    <row r="1478" spans="1:13" x14ac:dyDescent="0.3">
      <c r="A1478">
        <v>1166</v>
      </c>
      <c r="B1478" s="1">
        <v>45280</v>
      </c>
      <c r="C1478" t="s">
        <v>29</v>
      </c>
      <c r="D1478" t="s">
        <v>27</v>
      </c>
      <c r="E1478">
        <v>73792.61</v>
      </c>
      <c r="F1478">
        <v>28</v>
      </c>
      <c r="G1478" t="s">
        <v>24</v>
      </c>
      <c r="H1478" s="6">
        <v>2474.1999999999998</v>
      </c>
      <c r="I1478">
        <v>2994.83</v>
      </c>
      <c r="J1478" t="s">
        <v>25</v>
      </c>
      <c r="K1478">
        <v>0.12</v>
      </c>
      <c r="L1478" s="4" t="s">
        <v>17</v>
      </c>
      <c r="M1478" t="s">
        <v>18</v>
      </c>
    </row>
    <row r="1479" spans="1:13" x14ac:dyDescent="0.3">
      <c r="A1479">
        <v>1128</v>
      </c>
      <c r="B1479" s="1">
        <v>45204</v>
      </c>
      <c r="C1479" t="s">
        <v>19</v>
      </c>
      <c r="D1479" t="s">
        <v>14</v>
      </c>
      <c r="E1479">
        <v>36218.53</v>
      </c>
      <c r="F1479">
        <v>48</v>
      </c>
      <c r="G1479" t="s">
        <v>15</v>
      </c>
      <c r="H1479" s="6">
        <v>737.59</v>
      </c>
      <c r="I1479">
        <v>1047.99</v>
      </c>
      <c r="J1479" t="s">
        <v>16</v>
      </c>
      <c r="K1479">
        <v>0.28000000000000003</v>
      </c>
      <c r="L1479" s="4" t="s">
        <v>26</v>
      </c>
      <c r="M1479" t="s">
        <v>22</v>
      </c>
    </row>
    <row r="1480" spans="1:13" x14ac:dyDescent="0.3">
      <c r="A1480">
        <v>1447</v>
      </c>
      <c r="B1480" s="1">
        <v>45078</v>
      </c>
      <c r="C1480" t="s">
        <v>19</v>
      </c>
      <c r="D1480" t="s">
        <v>30</v>
      </c>
      <c r="E1480">
        <v>15068.19</v>
      </c>
      <c r="F1480">
        <v>9</v>
      </c>
      <c r="G1480" t="s">
        <v>15</v>
      </c>
      <c r="H1480" s="6">
        <v>1374.33</v>
      </c>
      <c r="I1480">
        <v>2017.16</v>
      </c>
      <c r="J1480" t="s">
        <v>16</v>
      </c>
      <c r="K1480">
        <v>0.17</v>
      </c>
      <c r="L1480" s="4" t="s">
        <v>17</v>
      </c>
      <c r="M1480" t="s">
        <v>22</v>
      </c>
    </row>
    <row r="1481" spans="1:13" x14ac:dyDescent="0.3">
      <c r="A1481">
        <v>1393</v>
      </c>
      <c r="B1481" s="1">
        <v>45116</v>
      </c>
      <c r="C1481" t="s">
        <v>13</v>
      </c>
      <c r="D1481" t="s">
        <v>14</v>
      </c>
      <c r="E1481">
        <v>50485.66</v>
      </c>
      <c r="F1481">
        <v>25</v>
      </c>
      <c r="G1481" t="s">
        <v>24</v>
      </c>
      <c r="H1481" s="6">
        <v>1782.15</v>
      </c>
      <c r="I1481">
        <v>2219.15</v>
      </c>
      <c r="J1481" t="s">
        <v>16</v>
      </c>
      <c r="K1481">
        <v>0.09</v>
      </c>
      <c r="L1481" s="4" t="s">
        <v>26</v>
      </c>
      <c r="M1481" t="s">
        <v>18</v>
      </c>
    </row>
    <row r="1482" spans="1:13" x14ac:dyDescent="0.3">
      <c r="A1482">
        <v>1149</v>
      </c>
      <c r="B1482" s="1">
        <v>45245</v>
      </c>
      <c r="C1482" t="s">
        <v>29</v>
      </c>
      <c r="D1482" t="s">
        <v>30</v>
      </c>
      <c r="E1482">
        <v>85868.800000000003</v>
      </c>
      <c r="F1482">
        <v>32</v>
      </c>
      <c r="G1482" t="s">
        <v>15</v>
      </c>
      <c r="H1482" s="6">
        <v>2642.87</v>
      </c>
      <c r="I1482">
        <v>3354.25</v>
      </c>
      <c r="J1482" t="s">
        <v>16</v>
      </c>
      <c r="K1482">
        <v>0.2</v>
      </c>
      <c r="L1482" s="4" t="s">
        <v>17</v>
      </c>
      <c r="M1482" t="s">
        <v>22</v>
      </c>
    </row>
    <row r="1483" spans="1:13" x14ac:dyDescent="0.3">
      <c r="A1483">
        <v>1275</v>
      </c>
      <c r="B1483" s="1">
        <v>45412</v>
      </c>
      <c r="C1483" t="s">
        <v>19</v>
      </c>
      <c r="D1483" t="s">
        <v>14</v>
      </c>
      <c r="E1483">
        <v>23481.58</v>
      </c>
      <c r="F1483">
        <v>24</v>
      </c>
      <c r="G1483" t="s">
        <v>28</v>
      </c>
      <c r="H1483" s="6">
        <v>854.42</v>
      </c>
      <c r="I1483">
        <v>1207.9000000000001</v>
      </c>
      <c r="J1483" t="s">
        <v>16</v>
      </c>
      <c r="K1483">
        <v>0.19</v>
      </c>
      <c r="L1483" s="4" t="s">
        <v>17</v>
      </c>
      <c r="M1483" t="s">
        <v>18</v>
      </c>
    </row>
    <row r="1484" spans="1:13" x14ac:dyDescent="0.3">
      <c r="A1484">
        <v>1031</v>
      </c>
      <c r="B1484" s="1">
        <v>45260</v>
      </c>
      <c r="C1484" t="s">
        <v>23</v>
      </c>
      <c r="D1484" t="s">
        <v>20</v>
      </c>
      <c r="E1484">
        <v>17914.36</v>
      </c>
      <c r="F1484">
        <v>5</v>
      </c>
      <c r="G1484" t="s">
        <v>24</v>
      </c>
      <c r="H1484" s="6">
        <v>3618.83</v>
      </c>
      <c r="I1484">
        <v>3980.97</v>
      </c>
      <c r="J1484" t="s">
        <v>16</v>
      </c>
      <c r="K1484">
        <v>0.1</v>
      </c>
      <c r="L1484" s="4" t="s">
        <v>26</v>
      </c>
      <c r="M1484" t="s">
        <v>22</v>
      </c>
    </row>
    <row r="1485" spans="1:13" x14ac:dyDescent="0.3">
      <c r="A1485">
        <v>1079</v>
      </c>
      <c r="B1485" s="1">
        <v>45242</v>
      </c>
      <c r="C1485" t="s">
        <v>32</v>
      </c>
      <c r="D1485" t="s">
        <v>27</v>
      </c>
      <c r="E1485">
        <v>16628.490000000002</v>
      </c>
      <c r="F1485">
        <v>12</v>
      </c>
      <c r="G1485" t="s">
        <v>28</v>
      </c>
      <c r="H1485" s="6">
        <v>1448.98</v>
      </c>
      <c r="I1485">
        <v>1847.61</v>
      </c>
      <c r="J1485" t="s">
        <v>16</v>
      </c>
      <c r="K1485">
        <v>0.25</v>
      </c>
      <c r="L1485" s="4" t="s">
        <v>17</v>
      </c>
      <c r="M1485" t="s">
        <v>18</v>
      </c>
    </row>
    <row r="1486" spans="1:13" x14ac:dyDescent="0.3">
      <c r="A1486">
        <v>1100</v>
      </c>
      <c r="B1486" s="1">
        <v>45651</v>
      </c>
      <c r="C1486" t="s">
        <v>32</v>
      </c>
      <c r="D1486" t="s">
        <v>20</v>
      </c>
      <c r="E1486">
        <v>20595.2</v>
      </c>
      <c r="F1486">
        <v>18</v>
      </c>
      <c r="G1486" t="s">
        <v>28</v>
      </c>
      <c r="H1486" s="6">
        <v>1159.6400000000001</v>
      </c>
      <c r="I1486">
        <v>1525.57</v>
      </c>
      <c r="J1486" t="s">
        <v>16</v>
      </c>
      <c r="K1486">
        <v>0.25</v>
      </c>
      <c r="L1486" s="4" t="s">
        <v>26</v>
      </c>
      <c r="M1486" t="s">
        <v>18</v>
      </c>
    </row>
    <row r="1487" spans="1:13" x14ac:dyDescent="0.3">
      <c r="A1487">
        <v>1109</v>
      </c>
      <c r="B1487" s="1">
        <v>45221</v>
      </c>
      <c r="C1487" t="s">
        <v>32</v>
      </c>
      <c r="D1487" t="s">
        <v>30</v>
      </c>
      <c r="E1487">
        <v>58364.28</v>
      </c>
      <c r="F1487">
        <v>15</v>
      </c>
      <c r="G1487" t="s">
        <v>21</v>
      </c>
      <c r="H1487" s="6">
        <v>4035.41</v>
      </c>
      <c r="I1487">
        <v>4988.3999999999996</v>
      </c>
      <c r="J1487" t="s">
        <v>16</v>
      </c>
      <c r="K1487">
        <v>0.22</v>
      </c>
      <c r="L1487" s="4" t="s">
        <v>17</v>
      </c>
      <c r="M1487" t="s">
        <v>22</v>
      </c>
    </row>
    <row r="1488" spans="1:13" x14ac:dyDescent="0.3">
      <c r="A1488">
        <v>1066</v>
      </c>
      <c r="B1488" s="1">
        <v>45249</v>
      </c>
      <c r="C1488" t="s">
        <v>29</v>
      </c>
      <c r="D1488" t="s">
        <v>14</v>
      </c>
      <c r="E1488">
        <v>27049.87</v>
      </c>
      <c r="F1488">
        <v>11</v>
      </c>
      <c r="G1488" t="s">
        <v>21</v>
      </c>
      <c r="H1488" s="6">
        <v>2740.43</v>
      </c>
      <c r="I1488">
        <v>3035.9</v>
      </c>
      <c r="J1488" t="s">
        <v>25</v>
      </c>
      <c r="K1488">
        <v>0.19</v>
      </c>
      <c r="L1488" s="4" t="s">
        <v>17</v>
      </c>
      <c r="M1488" t="s">
        <v>22</v>
      </c>
    </row>
    <row r="1489" spans="1:13" x14ac:dyDescent="0.3">
      <c r="A1489">
        <v>1434</v>
      </c>
      <c r="B1489" s="1">
        <v>45445</v>
      </c>
      <c r="C1489" t="s">
        <v>13</v>
      </c>
      <c r="D1489" t="s">
        <v>14</v>
      </c>
      <c r="E1489">
        <v>8454.15</v>
      </c>
      <c r="F1489">
        <v>6</v>
      </c>
      <c r="G1489" t="s">
        <v>21</v>
      </c>
      <c r="H1489" s="6">
        <v>1122.06</v>
      </c>
      <c r="I1489">
        <v>1515.08</v>
      </c>
      <c r="J1489" t="s">
        <v>25</v>
      </c>
      <c r="K1489">
        <v>7.0000000000000007E-2</v>
      </c>
      <c r="L1489" s="4" t="s">
        <v>31</v>
      </c>
      <c r="M1489" t="s">
        <v>22</v>
      </c>
    </row>
    <row r="1490" spans="1:13" x14ac:dyDescent="0.3">
      <c r="A1490">
        <v>1028</v>
      </c>
      <c r="B1490" s="1">
        <v>45164</v>
      </c>
      <c r="C1490" t="s">
        <v>19</v>
      </c>
      <c r="D1490" t="s">
        <v>30</v>
      </c>
      <c r="E1490">
        <v>99172.4</v>
      </c>
      <c r="F1490">
        <v>18</v>
      </c>
      <c r="G1490" t="s">
        <v>24</v>
      </c>
      <c r="H1490" s="6">
        <v>4106.3100000000004</v>
      </c>
      <c r="I1490">
        <v>5565.23</v>
      </c>
      <c r="J1490" t="s">
        <v>25</v>
      </c>
      <c r="K1490">
        <v>0.01</v>
      </c>
      <c r="L1490" s="4" t="s">
        <v>17</v>
      </c>
      <c r="M1490" t="s">
        <v>18</v>
      </c>
    </row>
    <row r="1491" spans="1:13" x14ac:dyDescent="0.3">
      <c r="A1491">
        <v>1183</v>
      </c>
      <c r="B1491" s="1">
        <v>45211</v>
      </c>
      <c r="C1491" t="s">
        <v>23</v>
      </c>
      <c r="D1491" t="s">
        <v>27</v>
      </c>
      <c r="E1491">
        <v>147336.45000000001</v>
      </c>
      <c r="F1491">
        <v>34</v>
      </c>
      <c r="G1491" t="s">
        <v>24</v>
      </c>
      <c r="H1491" s="6">
        <v>4889.12</v>
      </c>
      <c r="I1491">
        <v>5777.9</v>
      </c>
      <c r="J1491" t="s">
        <v>16</v>
      </c>
      <c r="K1491">
        <v>0.25</v>
      </c>
      <c r="L1491" s="4" t="s">
        <v>17</v>
      </c>
      <c r="M1491" t="s">
        <v>18</v>
      </c>
    </row>
    <row r="1492" spans="1:13" x14ac:dyDescent="0.3">
      <c r="A1492">
        <v>1131</v>
      </c>
      <c r="B1492" s="1">
        <v>45218</v>
      </c>
      <c r="C1492" t="s">
        <v>23</v>
      </c>
      <c r="D1492" t="s">
        <v>14</v>
      </c>
      <c r="E1492">
        <v>79564.86</v>
      </c>
      <c r="F1492">
        <v>16</v>
      </c>
      <c r="G1492" t="s">
        <v>24</v>
      </c>
      <c r="H1492" s="6">
        <v>4700.1499999999996</v>
      </c>
      <c r="I1492">
        <v>6812.06</v>
      </c>
      <c r="J1492" t="s">
        <v>16</v>
      </c>
      <c r="K1492">
        <v>0.27</v>
      </c>
      <c r="L1492" s="4" t="s">
        <v>26</v>
      </c>
      <c r="M1492" t="s">
        <v>18</v>
      </c>
    </row>
    <row r="1493" spans="1:13" x14ac:dyDescent="0.3">
      <c r="A1493">
        <v>1041</v>
      </c>
      <c r="B1493" s="1">
        <v>45252</v>
      </c>
      <c r="C1493" t="s">
        <v>29</v>
      </c>
      <c r="D1493" t="s">
        <v>20</v>
      </c>
      <c r="E1493">
        <v>25007.33</v>
      </c>
      <c r="F1493">
        <v>8</v>
      </c>
      <c r="G1493" t="s">
        <v>28</v>
      </c>
      <c r="H1493" s="6">
        <v>2927.82</v>
      </c>
      <c r="I1493">
        <v>4341.55</v>
      </c>
      <c r="J1493" t="s">
        <v>25</v>
      </c>
      <c r="K1493">
        <v>0.28000000000000003</v>
      </c>
      <c r="L1493" s="4" t="s">
        <v>26</v>
      </c>
      <c r="M1493" t="s">
        <v>22</v>
      </c>
    </row>
    <row r="1494" spans="1:13" x14ac:dyDescent="0.3">
      <c r="A1494">
        <v>1195</v>
      </c>
      <c r="B1494" s="1">
        <v>45298</v>
      </c>
      <c r="C1494" t="s">
        <v>32</v>
      </c>
      <c r="D1494" t="s">
        <v>30</v>
      </c>
      <c r="E1494">
        <v>5119.01</v>
      </c>
      <c r="F1494">
        <v>14</v>
      </c>
      <c r="G1494" t="s">
        <v>28</v>
      </c>
      <c r="H1494" s="6">
        <v>328.03</v>
      </c>
      <c r="I1494">
        <v>462.84</v>
      </c>
      <c r="J1494" t="s">
        <v>16</v>
      </c>
      <c r="K1494">
        <v>0.21</v>
      </c>
      <c r="L1494" s="4" t="s">
        <v>26</v>
      </c>
      <c r="M1494" t="s">
        <v>18</v>
      </c>
    </row>
    <row r="1495" spans="1:13" x14ac:dyDescent="0.3">
      <c r="A1495">
        <v>1168</v>
      </c>
      <c r="B1495" s="1">
        <v>45553</v>
      </c>
      <c r="C1495" t="s">
        <v>29</v>
      </c>
      <c r="D1495" t="s">
        <v>30</v>
      </c>
      <c r="E1495">
        <v>153414.66</v>
      </c>
      <c r="F1495">
        <v>42</v>
      </c>
      <c r="G1495" t="s">
        <v>28</v>
      </c>
      <c r="H1495" s="6">
        <v>4563.8900000000003</v>
      </c>
      <c r="I1495">
        <v>5144.6899999999996</v>
      </c>
      <c r="J1495" t="s">
        <v>25</v>
      </c>
      <c r="K1495">
        <v>0.28999999999999998</v>
      </c>
      <c r="L1495" s="4" t="s">
        <v>26</v>
      </c>
      <c r="M1495" t="s">
        <v>18</v>
      </c>
    </row>
    <row r="1496" spans="1:13" x14ac:dyDescent="0.3">
      <c r="A1496">
        <v>1032</v>
      </c>
      <c r="B1496" s="1">
        <v>44952</v>
      </c>
      <c r="C1496" t="s">
        <v>13</v>
      </c>
      <c r="D1496" t="s">
        <v>14</v>
      </c>
      <c r="E1496">
        <v>133968.06</v>
      </c>
      <c r="F1496">
        <v>29</v>
      </c>
      <c r="G1496" t="s">
        <v>21</v>
      </c>
      <c r="H1496" s="6">
        <v>4965.8599999999997</v>
      </c>
      <c r="I1496">
        <v>5499.51</v>
      </c>
      <c r="J1496" t="s">
        <v>16</v>
      </c>
      <c r="K1496">
        <v>0.16</v>
      </c>
      <c r="L1496" s="4" t="s">
        <v>26</v>
      </c>
      <c r="M1496" t="s">
        <v>22</v>
      </c>
    </row>
    <row r="1497" spans="1:13" x14ac:dyDescent="0.3">
      <c r="A1497">
        <v>1053</v>
      </c>
      <c r="B1497" s="1">
        <v>45586</v>
      </c>
      <c r="C1497" t="s">
        <v>13</v>
      </c>
      <c r="D1497" t="s">
        <v>30</v>
      </c>
      <c r="E1497">
        <v>180375.92</v>
      </c>
      <c r="F1497">
        <v>49</v>
      </c>
      <c r="G1497" t="s">
        <v>24</v>
      </c>
      <c r="H1497" s="6">
        <v>4003.87</v>
      </c>
      <c r="I1497">
        <v>4435.1099999999997</v>
      </c>
      <c r="J1497" t="s">
        <v>25</v>
      </c>
      <c r="K1497">
        <v>0.17</v>
      </c>
      <c r="L1497" s="4" t="s">
        <v>31</v>
      </c>
      <c r="M1497" t="s">
        <v>22</v>
      </c>
    </row>
    <row r="1498" spans="1:13" x14ac:dyDescent="0.3">
      <c r="A1498">
        <v>1418</v>
      </c>
      <c r="B1498" s="1">
        <v>45255</v>
      </c>
      <c r="C1498" t="s">
        <v>19</v>
      </c>
      <c r="D1498" t="s">
        <v>30</v>
      </c>
      <c r="E1498">
        <v>178190.8</v>
      </c>
      <c r="F1498">
        <v>41</v>
      </c>
      <c r="G1498" t="s">
        <v>21</v>
      </c>
      <c r="H1498" s="6">
        <v>3934.54</v>
      </c>
      <c r="I1498">
        <v>4574.8599999999997</v>
      </c>
      <c r="J1498" t="s">
        <v>25</v>
      </c>
      <c r="K1498">
        <v>0.05</v>
      </c>
      <c r="L1498" s="4" t="s">
        <v>17</v>
      </c>
      <c r="M1498" t="s">
        <v>22</v>
      </c>
    </row>
    <row r="1499" spans="1:13" x14ac:dyDescent="0.3">
      <c r="A1499">
        <v>1466</v>
      </c>
      <c r="B1499" s="1">
        <v>45334</v>
      </c>
      <c r="C1499" t="s">
        <v>19</v>
      </c>
      <c r="D1499" t="s">
        <v>30</v>
      </c>
      <c r="E1499">
        <v>8522.81</v>
      </c>
      <c r="F1499">
        <v>23</v>
      </c>
      <c r="G1499" t="s">
        <v>24</v>
      </c>
      <c r="H1499" s="6">
        <v>336.66</v>
      </c>
      <c r="I1499">
        <v>411.73</v>
      </c>
      <c r="J1499" t="s">
        <v>16</v>
      </c>
      <c r="K1499">
        <v>0.1</v>
      </c>
      <c r="L1499" s="4" t="s">
        <v>26</v>
      </c>
      <c r="M1499" t="s">
        <v>18</v>
      </c>
    </row>
    <row r="1500" spans="1:13" x14ac:dyDescent="0.3">
      <c r="A1500">
        <v>1009</v>
      </c>
      <c r="B1500" s="1">
        <v>45545</v>
      </c>
      <c r="C1500" t="s">
        <v>13</v>
      </c>
      <c r="D1500" t="s">
        <v>14</v>
      </c>
      <c r="E1500">
        <v>7559.74</v>
      </c>
      <c r="F1500">
        <v>2</v>
      </c>
      <c r="G1500" t="s">
        <v>24</v>
      </c>
      <c r="H1500" s="6">
        <v>3792.65</v>
      </c>
      <c r="I1500">
        <v>4609.6000000000004</v>
      </c>
      <c r="J1500" t="s">
        <v>16</v>
      </c>
      <c r="K1500">
        <v>0.18</v>
      </c>
      <c r="L1500" s="4" t="s">
        <v>26</v>
      </c>
      <c r="M1500" t="s">
        <v>22</v>
      </c>
    </row>
    <row r="1501" spans="1:13" x14ac:dyDescent="0.3">
      <c r="A1501">
        <v>1272</v>
      </c>
      <c r="B1501" s="1">
        <v>45169</v>
      </c>
      <c r="C1501" t="s">
        <v>13</v>
      </c>
      <c r="D1501" t="s">
        <v>20</v>
      </c>
      <c r="E1501">
        <v>17634.259999999998</v>
      </c>
      <c r="F1501">
        <v>38</v>
      </c>
      <c r="G1501" t="s">
        <v>28</v>
      </c>
      <c r="H1501" s="6">
        <v>325.19</v>
      </c>
      <c r="I1501">
        <v>473.53</v>
      </c>
      <c r="J1501" t="s">
        <v>16</v>
      </c>
      <c r="K1501">
        <v>0.02</v>
      </c>
      <c r="L1501" s="4" t="s">
        <v>31</v>
      </c>
      <c r="M1501" t="s">
        <v>18</v>
      </c>
    </row>
    <row r="1502" spans="1:13" x14ac:dyDescent="0.3">
      <c r="A1502">
        <v>1275</v>
      </c>
      <c r="B1502" s="1">
        <v>45375</v>
      </c>
      <c r="C1502" t="s">
        <v>13</v>
      </c>
      <c r="D1502" t="s">
        <v>27</v>
      </c>
      <c r="E1502">
        <v>14069.54</v>
      </c>
      <c r="F1502">
        <v>17</v>
      </c>
      <c r="G1502" t="s">
        <v>28</v>
      </c>
      <c r="H1502" s="6">
        <v>651.45000000000005</v>
      </c>
      <c r="I1502">
        <v>835.98</v>
      </c>
      <c r="J1502" t="s">
        <v>16</v>
      </c>
      <c r="K1502">
        <v>0.01</v>
      </c>
      <c r="L1502" s="4" t="s">
        <v>26</v>
      </c>
      <c r="M1502" t="s">
        <v>22</v>
      </c>
    </row>
    <row r="1503" spans="1:13" x14ac:dyDescent="0.3">
      <c r="A1503">
        <v>1449</v>
      </c>
      <c r="B1503" s="1">
        <v>45332</v>
      </c>
      <c r="C1503" t="s">
        <v>29</v>
      </c>
      <c r="D1503" t="s">
        <v>14</v>
      </c>
      <c r="E1503">
        <v>202947.37</v>
      </c>
      <c r="F1503">
        <v>49</v>
      </c>
      <c r="G1503" t="s">
        <v>15</v>
      </c>
      <c r="H1503" s="6">
        <v>3551.08</v>
      </c>
      <c r="I1503">
        <v>4990.1000000000004</v>
      </c>
      <c r="J1503" t="s">
        <v>25</v>
      </c>
      <c r="K1503">
        <v>0.17</v>
      </c>
      <c r="L1503" s="4" t="s">
        <v>26</v>
      </c>
      <c r="M1503" t="s">
        <v>22</v>
      </c>
    </row>
    <row r="1504" spans="1:13" x14ac:dyDescent="0.3">
      <c r="A1504">
        <v>1226</v>
      </c>
      <c r="B1504" s="1">
        <v>45644</v>
      </c>
      <c r="C1504" t="s">
        <v>13</v>
      </c>
      <c r="D1504" t="s">
        <v>14</v>
      </c>
      <c r="E1504">
        <v>4045.01</v>
      </c>
      <c r="F1504">
        <v>34</v>
      </c>
      <c r="G1504" t="s">
        <v>21</v>
      </c>
      <c r="H1504" s="6">
        <v>99.26</v>
      </c>
      <c r="I1504">
        <v>132.19</v>
      </c>
      <c r="J1504" t="s">
        <v>16</v>
      </c>
      <c r="K1504">
        <v>0.1</v>
      </c>
      <c r="L1504" s="4" t="s">
        <v>31</v>
      </c>
      <c r="M1504" t="s">
        <v>18</v>
      </c>
    </row>
    <row r="1505" spans="1:13" x14ac:dyDescent="0.3">
      <c r="A1505">
        <v>1198</v>
      </c>
      <c r="B1505" s="1">
        <v>45336</v>
      </c>
      <c r="C1505" t="s">
        <v>23</v>
      </c>
      <c r="D1505" t="s">
        <v>20</v>
      </c>
      <c r="E1505">
        <v>9180.7199999999993</v>
      </c>
      <c r="F1505">
        <v>11</v>
      </c>
      <c r="G1505" t="s">
        <v>24</v>
      </c>
      <c r="H1505" s="6">
        <v>846.98</v>
      </c>
      <c r="I1505">
        <v>1056.47</v>
      </c>
      <c r="J1505" t="s">
        <v>25</v>
      </c>
      <c r="K1505">
        <v>0.21</v>
      </c>
      <c r="L1505" s="4" t="s">
        <v>31</v>
      </c>
      <c r="M1505" t="s">
        <v>18</v>
      </c>
    </row>
    <row r="1506" spans="1:13" x14ac:dyDescent="0.3">
      <c r="A1506">
        <v>1066</v>
      </c>
      <c r="B1506" s="1">
        <v>45299</v>
      </c>
      <c r="C1506" t="s">
        <v>32</v>
      </c>
      <c r="D1506" t="s">
        <v>14</v>
      </c>
      <c r="E1506">
        <v>73048.88</v>
      </c>
      <c r="F1506">
        <v>42</v>
      </c>
      <c r="G1506" t="s">
        <v>21</v>
      </c>
      <c r="H1506" s="6">
        <v>1423.71</v>
      </c>
      <c r="I1506">
        <v>1932.51</v>
      </c>
      <c r="J1506" t="s">
        <v>16</v>
      </c>
      <c r="K1506">
        <v>0.1</v>
      </c>
      <c r="L1506" s="4" t="s">
        <v>26</v>
      </c>
      <c r="M1506" t="s">
        <v>22</v>
      </c>
    </row>
    <row r="1507" spans="1:13" x14ac:dyDescent="0.3">
      <c r="A1507">
        <v>1287</v>
      </c>
      <c r="B1507" s="1">
        <v>45636</v>
      </c>
      <c r="C1507" t="s">
        <v>13</v>
      </c>
      <c r="D1507" t="s">
        <v>27</v>
      </c>
      <c r="E1507">
        <v>46239.42</v>
      </c>
      <c r="F1507">
        <v>19</v>
      </c>
      <c r="G1507" t="s">
        <v>15</v>
      </c>
      <c r="H1507" s="6">
        <v>1946</v>
      </c>
      <c r="I1507">
        <v>2483.3200000000002</v>
      </c>
      <c r="J1507" t="s">
        <v>25</v>
      </c>
      <c r="K1507">
        <v>0.02</v>
      </c>
      <c r="L1507" s="4" t="s">
        <v>31</v>
      </c>
      <c r="M1507" t="s">
        <v>18</v>
      </c>
    </row>
    <row r="1508" spans="1:13" x14ac:dyDescent="0.3">
      <c r="A1508">
        <v>1120</v>
      </c>
      <c r="B1508" s="1">
        <v>45477</v>
      </c>
      <c r="C1508" t="s">
        <v>32</v>
      </c>
      <c r="D1508" t="s">
        <v>20</v>
      </c>
      <c r="E1508">
        <v>10403.129999999999</v>
      </c>
      <c r="F1508">
        <v>25</v>
      </c>
      <c r="G1508" t="s">
        <v>21</v>
      </c>
      <c r="H1508" s="6">
        <v>333.11</v>
      </c>
      <c r="I1508">
        <v>452.31</v>
      </c>
      <c r="J1508" t="s">
        <v>25</v>
      </c>
      <c r="K1508">
        <v>0.08</v>
      </c>
      <c r="L1508" s="4" t="s">
        <v>31</v>
      </c>
      <c r="M1508" t="s">
        <v>18</v>
      </c>
    </row>
    <row r="1509" spans="1:13" x14ac:dyDescent="0.3">
      <c r="A1509">
        <v>1349</v>
      </c>
      <c r="B1509" s="1">
        <v>45607</v>
      </c>
      <c r="C1509" t="s">
        <v>29</v>
      </c>
      <c r="D1509" t="s">
        <v>14</v>
      </c>
      <c r="E1509">
        <v>6332.15</v>
      </c>
      <c r="F1509">
        <v>2</v>
      </c>
      <c r="G1509" t="s">
        <v>24</v>
      </c>
      <c r="H1509" s="6">
        <v>2976.5</v>
      </c>
      <c r="I1509">
        <v>4165.8900000000003</v>
      </c>
      <c r="J1509" t="s">
        <v>25</v>
      </c>
      <c r="K1509">
        <v>0.24</v>
      </c>
      <c r="L1509" s="4" t="s">
        <v>17</v>
      </c>
      <c r="M1509" t="s">
        <v>22</v>
      </c>
    </row>
    <row r="1510" spans="1:13" x14ac:dyDescent="0.3">
      <c r="A1510">
        <v>1076</v>
      </c>
      <c r="B1510" s="1">
        <v>45618</v>
      </c>
      <c r="C1510" t="s">
        <v>32</v>
      </c>
      <c r="D1510" t="s">
        <v>30</v>
      </c>
      <c r="E1510">
        <v>50039.73</v>
      </c>
      <c r="F1510">
        <v>36</v>
      </c>
      <c r="G1510" t="s">
        <v>28</v>
      </c>
      <c r="H1510" s="6">
        <v>1201.24</v>
      </c>
      <c r="I1510">
        <v>1463.15</v>
      </c>
      <c r="J1510" t="s">
        <v>16</v>
      </c>
      <c r="K1510">
        <v>0.05</v>
      </c>
      <c r="L1510" s="4" t="s">
        <v>31</v>
      </c>
      <c r="M1510" t="s">
        <v>18</v>
      </c>
    </row>
    <row r="1511" spans="1:13" x14ac:dyDescent="0.3">
      <c r="A1511">
        <v>1135</v>
      </c>
      <c r="B1511" s="1">
        <v>45369</v>
      </c>
      <c r="C1511" t="s">
        <v>29</v>
      </c>
      <c r="D1511" t="s">
        <v>30</v>
      </c>
      <c r="E1511">
        <v>106706.28</v>
      </c>
      <c r="F1511">
        <v>48</v>
      </c>
      <c r="G1511" t="s">
        <v>15</v>
      </c>
      <c r="H1511" s="6">
        <v>1762.06</v>
      </c>
      <c r="I1511">
        <v>2340.0500000000002</v>
      </c>
      <c r="J1511" t="s">
        <v>25</v>
      </c>
      <c r="K1511">
        <v>0.05</v>
      </c>
      <c r="L1511" s="4" t="s">
        <v>26</v>
      </c>
      <c r="M1511" t="s">
        <v>22</v>
      </c>
    </row>
    <row r="1512" spans="1:13" x14ac:dyDescent="0.3">
      <c r="A1512">
        <v>1147</v>
      </c>
      <c r="B1512" s="1">
        <v>45436</v>
      </c>
      <c r="C1512" t="s">
        <v>23</v>
      </c>
      <c r="D1512" t="s">
        <v>20</v>
      </c>
      <c r="E1512">
        <v>41657.339999999997</v>
      </c>
      <c r="F1512">
        <v>34</v>
      </c>
      <c r="G1512" t="s">
        <v>24</v>
      </c>
      <c r="H1512" s="6">
        <v>1049.97</v>
      </c>
      <c r="I1512">
        <v>1531.52</v>
      </c>
      <c r="J1512" t="s">
        <v>16</v>
      </c>
      <c r="K1512">
        <v>0.2</v>
      </c>
      <c r="L1512" s="4" t="s">
        <v>26</v>
      </c>
      <c r="M1512" t="s">
        <v>22</v>
      </c>
    </row>
    <row r="1513" spans="1:13" x14ac:dyDescent="0.3">
      <c r="A1513">
        <v>1069</v>
      </c>
      <c r="B1513" s="1">
        <v>45228</v>
      </c>
      <c r="C1513" t="s">
        <v>29</v>
      </c>
      <c r="D1513" t="s">
        <v>30</v>
      </c>
      <c r="E1513">
        <v>55363.92</v>
      </c>
      <c r="F1513">
        <v>13</v>
      </c>
      <c r="G1513" t="s">
        <v>15</v>
      </c>
      <c r="H1513" s="6">
        <v>3574.43</v>
      </c>
      <c r="I1513">
        <v>4629.09</v>
      </c>
      <c r="J1513" t="s">
        <v>25</v>
      </c>
      <c r="K1513">
        <v>0.08</v>
      </c>
      <c r="L1513" s="4" t="s">
        <v>31</v>
      </c>
      <c r="M1513" t="s">
        <v>22</v>
      </c>
    </row>
    <row r="1514" spans="1:13" x14ac:dyDescent="0.3">
      <c r="A1514">
        <v>1408</v>
      </c>
      <c r="B1514" s="1">
        <v>45198</v>
      </c>
      <c r="C1514" t="s">
        <v>29</v>
      </c>
      <c r="D1514" t="s">
        <v>27</v>
      </c>
      <c r="E1514">
        <v>46739.34</v>
      </c>
      <c r="F1514">
        <v>33</v>
      </c>
      <c r="G1514" t="s">
        <v>21</v>
      </c>
      <c r="H1514" s="6">
        <v>1520.09</v>
      </c>
      <c r="I1514">
        <v>1792.84</v>
      </c>
      <c r="J1514" t="s">
        <v>16</v>
      </c>
      <c r="K1514">
        <v>0.21</v>
      </c>
      <c r="L1514" s="4" t="s">
        <v>26</v>
      </c>
      <c r="M1514" t="s">
        <v>18</v>
      </c>
    </row>
    <row r="1515" spans="1:13" x14ac:dyDescent="0.3">
      <c r="A1515">
        <v>1308</v>
      </c>
      <c r="B1515" s="1">
        <v>45147</v>
      </c>
      <c r="C1515" t="s">
        <v>19</v>
      </c>
      <c r="D1515" t="s">
        <v>30</v>
      </c>
      <c r="E1515">
        <v>24368.93</v>
      </c>
      <c r="F1515">
        <v>5</v>
      </c>
      <c r="G1515" t="s">
        <v>15</v>
      </c>
      <c r="H1515" s="6">
        <v>4478.1499999999996</v>
      </c>
      <c r="I1515">
        <v>6676.42</v>
      </c>
      <c r="J1515" t="s">
        <v>16</v>
      </c>
      <c r="K1515">
        <v>0.27</v>
      </c>
      <c r="L1515" s="4" t="s">
        <v>26</v>
      </c>
      <c r="M1515" t="s">
        <v>22</v>
      </c>
    </row>
    <row r="1516" spans="1:13" x14ac:dyDescent="0.3">
      <c r="A1516">
        <v>1321</v>
      </c>
      <c r="B1516" s="1">
        <v>45130</v>
      </c>
      <c r="C1516" t="s">
        <v>13</v>
      </c>
      <c r="D1516" t="s">
        <v>30</v>
      </c>
      <c r="E1516">
        <v>136539.22</v>
      </c>
      <c r="F1516">
        <v>31</v>
      </c>
      <c r="G1516" t="s">
        <v>28</v>
      </c>
      <c r="H1516" s="6">
        <v>3272.94</v>
      </c>
      <c r="I1516">
        <v>4840.1000000000004</v>
      </c>
      <c r="J1516" t="s">
        <v>16</v>
      </c>
      <c r="K1516">
        <v>0.09</v>
      </c>
      <c r="L1516" s="4" t="s">
        <v>17</v>
      </c>
      <c r="M1516" t="s">
        <v>22</v>
      </c>
    </row>
    <row r="1517" spans="1:13" x14ac:dyDescent="0.3">
      <c r="A1517">
        <v>1352</v>
      </c>
      <c r="B1517" s="1">
        <v>45564</v>
      </c>
      <c r="C1517" t="s">
        <v>13</v>
      </c>
      <c r="D1517" t="s">
        <v>14</v>
      </c>
      <c r="E1517">
        <v>90095.61</v>
      </c>
      <c r="F1517">
        <v>22</v>
      </c>
      <c r="G1517" t="s">
        <v>28</v>
      </c>
      <c r="H1517" s="6">
        <v>3288.4</v>
      </c>
      <c r="I1517">
        <v>4601.41</v>
      </c>
      <c r="J1517" t="s">
        <v>16</v>
      </c>
      <c r="K1517">
        <v>0.11</v>
      </c>
      <c r="L1517" s="4" t="s">
        <v>26</v>
      </c>
      <c r="M1517" t="s">
        <v>18</v>
      </c>
    </row>
    <row r="1518" spans="1:13" x14ac:dyDescent="0.3">
      <c r="A1518">
        <v>1334</v>
      </c>
      <c r="B1518" s="1">
        <v>45052</v>
      </c>
      <c r="C1518" t="s">
        <v>23</v>
      </c>
      <c r="D1518" t="s">
        <v>30</v>
      </c>
      <c r="E1518">
        <v>112728.8</v>
      </c>
      <c r="F1518">
        <v>32</v>
      </c>
      <c r="G1518" t="s">
        <v>28</v>
      </c>
      <c r="H1518" s="6">
        <v>3271.03</v>
      </c>
      <c r="I1518">
        <v>4096.25</v>
      </c>
      <c r="J1518" t="s">
        <v>25</v>
      </c>
      <c r="K1518">
        <v>0.14000000000000001</v>
      </c>
      <c r="L1518" s="4" t="s">
        <v>26</v>
      </c>
      <c r="M1518" t="s">
        <v>22</v>
      </c>
    </row>
    <row r="1519" spans="1:13" x14ac:dyDescent="0.3">
      <c r="A1519">
        <v>1207</v>
      </c>
      <c r="B1519" s="1">
        <v>45619</v>
      </c>
      <c r="C1519" t="s">
        <v>23</v>
      </c>
      <c r="D1519" t="s">
        <v>30</v>
      </c>
      <c r="E1519">
        <v>33345.74</v>
      </c>
      <c r="F1519">
        <v>17</v>
      </c>
      <c r="G1519" t="s">
        <v>28</v>
      </c>
      <c r="H1519" s="6">
        <v>1879.45</v>
      </c>
      <c r="I1519">
        <v>2363.27</v>
      </c>
      <c r="J1519" t="s">
        <v>16</v>
      </c>
      <c r="K1519">
        <v>0.17</v>
      </c>
      <c r="L1519" s="4" t="s">
        <v>31</v>
      </c>
      <c r="M1519" t="s">
        <v>22</v>
      </c>
    </row>
    <row r="1520" spans="1:13" x14ac:dyDescent="0.3">
      <c r="A1520">
        <v>1213</v>
      </c>
      <c r="B1520" s="1">
        <v>45118</v>
      </c>
      <c r="C1520" t="s">
        <v>13</v>
      </c>
      <c r="D1520" t="s">
        <v>27</v>
      </c>
      <c r="E1520">
        <v>49957.8</v>
      </c>
      <c r="F1520">
        <v>13</v>
      </c>
      <c r="G1520" t="s">
        <v>28</v>
      </c>
      <c r="H1520" s="6">
        <v>3771.56</v>
      </c>
      <c r="I1520">
        <v>4574.8900000000003</v>
      </c>
      <c r="J1520" t="s">
        <v>16</v>
      </c>
      <c r="K1520">
        <v>0.16</v>
      </c>
      <c r="L1520" s="4" t="s">
        <v>17</v>
      </c>
      <c r="M1520" t="s">
        <v>18</v>
      </c>
    </row>
    <row r="1521" spans="1:13" x14ac:dyDescent="0.3">
      <c r="A1521">
        <v>1252</v>
      </c>
      <c r="B1521" s="1">
        <v>45315</v>
      </c>
      <c r="C1521" t="s">
        <v>19</v>
      </c>
      <c r="D1521" t="s">
        <v>20</v>
      </c>
      <c r="E1521">
        <v>18426.86</v>
      </c>
      <c r="F1521">
        <v>23</v>
      </c>
      <c r="G1521" t="s">
        <v>21</v>
      </c>
      <c r="H1521" s="6">
        <v>661.96</v>
      </c>
      <c r="I1521">
        <v>834.55</v>
      </c>
      <c r="J1521" t="s">
        <v>25</v>
      </c>
      <c r="K1521">
        <v>0.04</v>
      </c>
      <c r="L1521" s="4" t="s">
        <v>31</v>
      </c>
      <c r="M1521" t="s">
        <v>18</v>
      </c>
    </row>
    <row r="1522" spans="1:13" x14ac:dyDescent="0.3">
      <c r="A1522">
        <v>1081</v>
      </c>
      <c r="B1522" s="1">
        <v>45179</v>
      </c>
      <c r="C1522" t="s">
        <v>13</v>
      </c>
      <c r="D1522" t="s">
        <v>27</v>
      </c>
      <c r="E1522">
        <v>106445.63</v>
      </c>
      <c r="F1522">
        <v>36</v>
      </c>
      <c r="G1522" t="s">
        <v>24</v>
      </c>
      <c r="H1522" s="6">
        <v>2570.39</v>
      </c>
      <c r="I1522">
        <v>2986.69</v>
      </c>
      <c r="J1522" t="s">
        <v>16</v>
      </c>
      <c r="K1522">
        <v>0.01</v>
      </c>
      <c r="L1522" s="4" t="s">
        <v>31</v>
      </c>
      <c r="M1522" t="s">
        <v>18</v>
      </c>
    </row>
    <row r="1523" spans="1:13" x14ac:dyDescent="0.3">
      <c r="A1523">
        <v>1322</v>
      </c>
      <c r="B1523" s="1">
        <v>45536</v>
      </c>
      <c r="C1523" t="s">
        <v>19</v>
      </c>
      <c r="D1523" t="s">
        <v>27</v>
      </c>
      <c r="E1523">
        <v>4577.96</v>
      </c>
      <c r="F1523">
        <v>11</v>
      </c>
      <c r="G1523" t="s">
        <v>24</v>
      </c>
      <c r="H1523" s="6">
        <v>391.16</v>
      </c>
      <c r="I1523">
        <v>513.79999999999995</v>
      </c>
      <c r="J1523" t="s">
        <v>16</v>
      </c>
      <c r="K1523">
        <v>0.19</v>
      </c>
      <c r="L1523" s="4" t="s">
        <v>26</v>
      </c>
      <c r="M1523" t="s">
        <v>18</v>
      </c>
    </row>
    <row r="1524" spans="1:13" x14ac:dyDescent="0.3">
      <c r="A1524">
        <v>1094</v>
      </c>
      <c r="B1524" s="1">
        <v>45086</v>
      </c>
      <c r="C1524" t="s">
        <v>23</v>
      </c>
      <c r="D1524" t="s">
        <v>30</v>
      </c>
      <c r="E1524">
        <v>77561.47</v>
      </c>
      <c r="F1524">
        <v>26</v>
      </c>
      <c r="G1524" t="s">
        <v>21</v>
      </c>
      <c r="H1524" s="6">
        <v>2768.93</v>
      </c>
      <c r="I1524">
        <v>3824.53</v>
      </c>
      <c r="J1524" t="s">
        <v>25</v>
      </c>
      <c r="K1524">
        <v>0.22</v>
      </c>
      <c r="L1524" s="4" t="s">
        <v>31</v>
      </c>
      <c r="M1524" t="s">
        <v>22</v>
      </c>
    </row>
    <row r="1525" spans="1:13" x14ac:dyDescent="0.3">
      <c r="A1525">
        <v>1427</v>
      </c>
      <c r="B1525" s="1">
        <v>45531</v>
      </c>
      <c r="C1525" t="s">
        <v>32</v>
      </c>
      <c r="D1525" t="s">
        <v>20</v>
      </c>
      <c r="E1525">
        <v>51101.4</v>
      </c>
      <c r="F1525">
        <v>30</v>
      </c>
      <c r="G1525" t="s">
        <v>28</v>
      </c>
      <c r="H1525" s="6">
        <v>1347.13</v>
      </c>
      <c r="I1525">
        <v>1913.91</v>
      </c>
      <c r="J1525" t="s">
        <v>25</v>
      </c>
      <c r="K1525">
        <v>0.11</v>
      </c>
      <c r="L1525" s="4" t="s">
        <v>26</v>
      </c>
      <c r="M1525" t="s">
        <v>18</v>
      </c>
    </row>
    <row r="1526" spans="1:13" x14ac:dyDescent="0.3">
      <c r="A1526">
        <v>1268</v>
      </c>
      <c r="B1526" s="1">
        <v>45502</v>
      </c>
      <c r="C1526" t="s">
        <v>23</v>
      </c>
      <c r="D1526" t="s">
        <v>27</v>
      </c>
      <c r="E1526">
        <v>174470.39999999999</v>
      </c>
      <c r="F1526">
        <v>50</v>
      </c>
      <c r="G1526" t="s">
        <v>15</v>
      </c>
      <c r="H1526" s="6">
        <v>4194.75</v>
      </c>
      <c r="I1526">
        <v>4846.3999999999996</v>
      </c>
      <c r="J1526" t="s">
        <v>25</v>
      </c>
      <c r="K1526">
        <v>0.28000000000000003</v>
      </c>
      <c r="L1526" s="4" t="s">
        <v>26</v>
      </c>
      <c r="M1526" t="s">
        <v>18</v>
      </c>
    </row>
    <row r="1527" spans="1:13" x14ac:dyDescent="0.3">
      <c r="A1527">
        <v>1462</v>
      </c>
      <c r="B1527" s="1">
        <v>45048</v>
      </c>
      <c r="C1527" t="s">
        <v>23</v>
      </c>
      <c r="D1527" t="s">
        <v>14</v>
      </c>
      <c r="E1527">
        <v>61824.73</v>
      </c>
      <c r="F1527">
        <v>16</v>
      </c>
      <c r="G1527" t="s">
        <v>24</v>
      </c>
      <c r="H1527" s="6">
        <v>3897.4</v>
      </c>
      <c r="I1527">
        <v>5366.73</v>
      </c>
      <c r="J1527" t="s">
        <v>25</v>
      </c>
      <c r="K1527">
        <v>0.28000000000000003</v>
      </c>
      <c r="L1527" s="4" t="s">
        <v>26</v>
      </c>
      <c r="M1527" t="s">
        <v>22</v>
      </c>
    </row>
    <row r="1528" spans="1:13" x14ac:dyDescent="0.3">
      <c r="A1528">
        <v>1410</v>
      </c>
      <c r="B1528" s="1">
        <v>44927</v>
      </c>
      <c r="C1528" t="s">
        <v>29</v>
      </c>
      <c r="D1528" t="s">
        <v>20</v>
      </c>
      <c r="E1528">
        <v>66543.25</v>
      </c>
      <c r="F1528">
        <v>16</v>
      </c>
      <c r="G1528" t="s">
        <v>15</v>
      </c>
      <c r="H1528" s="6">
        <v>4528.6099999999997</v>
      </c>
      <c r="I1528">
        <v>5134.51</v>
      </c>
      <c r="J1528" t="s">
        <v>16</v>
      </c>
      <c r="K1528">
        <v>0.19</v>
      </c>
      <c r="L1528" s="4" t="s">
        <v>31</v>
      </c>
      <c r="M1528" t="s">
        <v>22</v>
      </c>
    </row>
    <row r="1529" spans="1:13" x14ac:dyDescent="0.3">
      <c r="A1529">
        <v>1265</v>
      </c>
      <c r="B1529" s="1">
        <v>44976</v>
      </c>
      <c r="C1529" t="s">
        <v>29</v>
      </c>
      <c r="D1529" t="s">
        <v>30</v>
      </c>
      <c r="E1529">
        <v>59281.02</v>
      </c>
      <c r="F1529">
        <v>16</v>
      </c>
      <c r="G1529" t="s">
        <v>21</v>
      </c>
      <c r="H1529" s="6">
        <v>2875.42</v>
      </c>
      <c r="I1529">
        <v>4210.3</v>
      </c>
      <c r="J1529" t="s">
        <v>25</v>
      </c>
      <c r="K1529">
        <v>0.12</v>
      </c>
      <c r="L1529" s="4" t="s">
        <v>26</v>
      </c>
      <c r="M1529" t="s">
        <v>22</v>
      </c>
    </row>
    <row r="1530" spans="1:13" x14ac:dyDescent="0.3">
      <c r="A1530">
        <v>1073</v>
      </c>
      <c r="B1530" s="1">
        <v>45576</v>
      </c>
      <c r="C1530" t="s">
        <v>29</v>
      </c>
      <c r="D1530" t="s">
        <v>27</v>
      </c>
      <c r="E1530">
        <v>23126.93</v>
      </c>
      <c r="F1530">
        <v>24</v>
      </c>
      <c r="G1530" t="s">
        <v>15</v>
      </c>
      <c r="H1530" s="6">
        <v>1124.94</v>
      </c>
      <c r="I1530">
        <v>1320.03</v>
      </c>
      <c r="J1530" t="s">
        <v>25</v>
      </c>
      <c r="K1530">
        <v>0.27</v>
      </c>
      <c r="L1530" s="4" t="s">
        <v>26</v>
      </c>
      <c r="M1530" t="s">
        <v>18</v>
      </c>
    </row>
    <row r="1531" spans="1:13" x14ac:dyDescent="0.3">
      <c r="A1531">
        <v>1158</v>
      </c>
      <c r="B1531" s="1">
        <v>45627</v>
      </c>
      <c r="C1531" t="s">
        <v>29</v>
      </c>
      <c r="D1531" t="s">
        <v>30</v>
      </c>
      <c r="E1531">
        <v>8361.6200000000008</v>
      </c>
      <c r="F1531">
        <v>18</v>
      </c>
      <c r="G1531" t="s">
        <v>15</v>
      </c>
      <c r="H1531" s="6">
        <v>377.25</v>
      </c>
      <c r="I1531">
        <v>559.67999999999995</v>
      </c>
      <c r="J1531" t="s">
        <v>25</v>
      </c>
      <c r="K1531">
        <v>0.17</v>
      </c>
      <c r="L1531" s="4" t="s">
        <v>31</v>
      </c>
      <c r="M1531" t="s">
        <v>22</v>
      </c>
    </row>
    <row r="1532" spans="1:13" x14ac:dyDescent="0.3">
      <c r="A1532">
        <v>1328</v>
      </c>
      <c r="B1532" s="1">
        <v>45507</v>
      </c>
      <c r="C1532" t="s">
        <v>19</v>
      </c>
      <c r="D1532" t="s">
        <v>27</v>
      </c>
      <c r="E1532">
        <v>104623.92</v>
      </c>
      <c r="F1532">
        <v>23</v>
      </c>
      <c r="G1532" t="s">
        <v>21</v>
      </c>
      <c r="H1532" s="6">
        <v>4061.81</v>
      </c>
      <c r="I1532">
        <v>4641.7</v>
      </c>
      <c r="J1532" t="s">
        <v>25</v>
      </c>
      <c r="K1532">
        <v>0.02</v>
      </c>
      <c r="L1532" s="4" t="s">
        <v>17</v>
      </c>
      <c r="M1532" t="s">
        <v>18</v>
      </c>
    </row>
    <row r="1533" spans="1:13" x14ac:dyDescent="0.3">
      <c r="A1533">
        <v>1124</v>
      </c>
      <c r="B1533" s="1">
        <v>45558</v>
      </c>
      <c r="C1533" t="s">
        <v>13</v>
      </c>
      <c r="D1533" t="s">
        <v>14</v>
      </c>
      <c r="E1533">
        <v>14269.64</v>
      </c>
      <c r="F1533">
        <v>6</v>
      </c>
      <c r="G1533" t="s">
        <v>24</v>
      </c>
      <c r="H1533" s="6">
        <v>2155.0700000000002</v>
      </c>
      <c r="I1533">
        <v>2936.14</v>
      </c>
      <c r="J1533" t="s">
        <v>16</v>
      </c>
      <c r="K1533">
        <v>0.19</v>
      </c>
      <c r="L1533" s="4" t="s">
        <v>17</v>
      </c>
      <c r="M1533" t="s">
        <v>22</v>
      </c>
    </row>
    <row r="1534" spans="1:13" x14ac:dyDescent="0.3">
      <c r="A1534">
        <v>1277</v>
      </c>
      <c r="B1534" s="1">
        <v>45464</v>
      </c>
      <c r="C1534" t="s">
        <v>32</v>
      </c>
      <c r="D1534" t="s">
        <v>20</v>
      </c>
      <c r="E1534">
        <v>200721.64</v>
      </c>
      <c r="F1534">
        <v>46</v>
      </c>
      <c r="G1534" t="s">
        <v>21</v>
      </c>
      <c r="H1534" s="6">
        <v>4129.08</v>
      </c>
      <c r="I1534">
        <v>4742.95</v>
      </c>
      <c r="J1534" t="s">
        <v>25</v>
      </c>
      <c r="K1534">
        <v>0.08</v>
      </c>
      <c r="L1534" s="4" t="s">
        <v>17</v>
      </c>
      <c r="M1534" t="s">
        <v>22</v>
      </c>
    </row>
    <row r="1535" spans="1:13" x14ac:dyDescent="0.3">
      <c r="A1535">
        <v>1484</v>
      </c>
      <c r="B1535" s="1">
        <v>45589</v>
      </c>
      <c r="C1535" t="s">
        <v>23</v>
      </c>
      <c r="D1535" t="s">
        <v>27</v>
      </c>
      <c r="E1535">
        <v>162222.75</v>
      </c>
      <c r="F1535">
        <v>45</v>
      </c>
      <c r="G1535" t="s">
        <v>21</v>
      </c>
      <c r="H1535" s="6">
        <v>3216.18</v>
      </c>
      <c r="I1535">
        <v>4806.6000000000004</v>
      </c>
      <c r="J1535" t="s">
        <v>25</v>
      </c>
      <c r="K1535">
        <v>0.25</v>
      </c>
      <c r="L1535" s="4" t="s">
        <v>17</v>
      </c>
      <c r="M1535" t="s">
        <v>18</v>
      </c>
    </row>
    <row r="1536" spans="1:13" x14ac:dyDescent="0.3">
      <c r="A1536">
        <v>1073</v>
      </c>
      <c r="B1536" s="1">
        <v>44955</v>
      </c>
      <c r="C1536" t="s">
        <v>19</v>
      </c>
      <c r="D1536" t="s">
        <v>27</v>
      </c>
      <c r="E1536">
        <v>1685.97</v>
      </c>
      <c r="F1536">
        <v>2</v>
      </c>
      <c r="G1536" t="s">
        <v>28</v>
      </c>
      <c r="H1536" s="6">
        <v>622.75</v>
      </c>
      <c r="I1536">
        <v>896.79</v>
      </c>
      <c r="J1536" t="s">
        <v>25</v>
      </c>
      <c r="K1536">
        <v>0.06</v>
      </c>
      <c r="L1536" s="4" t="s">
        <v>17</v>
      </c>
      <c r="M1536" t="s">
        <v>18</v>
      </c>
    </row>
    <row r="1537" spans="1:13" x14ac:dyDescent="0.3">
      <c r="A1537">
        <v>1276</v>
      </c>
      <c r="B1537" s="1">
        <v>45291</v>
      </c>
      <c r="C1537" t="s">
        <v>32</v>
      </c>
      <c r="D1537" t="s">
        <v>20</v>
      </c>
      <c r="E1537">
        <v>170551.4</v>
      </c>
      <c r="F1537">
        <v>42</v>
      </c>
      <c r="G1537" t="s">
        <v>21</v>
      </c>
      <c r="H1537" s="6">
        <v>2939.75</v>
      </c>
      <c r="I1537">
        <v>4143.62</v>
      </c>
      <c r="J1537" t="s">
        <v>16</v>
      </c>
      <c r="K1537">
        <v>0.02</v>
      </c>
      <c r="L1537" s="4" t="s">
        <v>26</v>
      </c>
      <c r="M1537" t="s">
        <v>18</v>
      </c>
    </row>
    <row r="1538" spans="1:13" x14ac:dyDescent="0.3">
      <c r="A1538">
        <v>1142</v>
      </c>
      <c r="B1538" s="1">
        <v>45117</v>
      </c>
      <c r="C1538" t="s">
        <v>19</v>
      </c>
      <c r="D1538" t="s">
        <v>14</v>
      </c>
      <c r="E1538">
        <v>61428.480000000003</v>
      </c>
      <c r="F1538">
        <v>30</v>
      </c>
      <c r="G1538" t="s">
        <v>24</v>
      </c>
      <c r="H1538" s="6">
        <v>1806.48</v>
      </c>
      <c r="I1538">
        <v>2559.52</v>
      </c>
      <c r="J1538" t="s">
        <v>25</v>
      </c>
      <c r="K1538">
        <v>0.2</v>
      </c>
      <c r="L1538" s="4" t="s">
        <v>26</v>
      </c>
      <c r="M1538" t="s">
        <v>18</v>
      </c>
    </row>
    <row r="1539" spans="1:13" x14ac:dyDescent="0.3">
      <c r="A1539">
        <v>1083</v>
      </c>
      <c r="B1539" s="1">
        <v>45389</v>
      </c>
      <c r="C1539" t="s">
        <v>19</v>
      </c>
      <c r="D1539" t="s">
        <v>30</v>
      </c>
      <c r="E1539">
        <v>137909.92000000001</v>
      </c>
      <c r="F1539">
        <v>28</v>
      </c>
      <c r="G1539" t="s">
        <v>21</v>
      </c>
      <c r="H1539" s="6">
        <v>4711.74</v>
      </c>
      <c r="I1539">
        <v>5296.08</v>
      </c>
      <c r="J1539" t="s">
        <v>16</v>
      </c>
      <c r="K1539">
        <v>7.0000000000000007E-2</v>
      </c>
      <c r="L1539" s="4" t="s">
        <v>17</v>
      </c>
      <c r="M1539" t="s">
        <v>18</v>
      </c>
    </row>
    <row r="1540" spans="1:13" x14ac:dyDescent="0.3">
      <c r="A1540">
        <v>1451</v>
      </c>
      <c r="B1540" s="1">
        <v>45539</v>
      </c>
      <c r="C1540" t="s">
        <v>23</v>
      </c>
      <c r="D1540" t="s">
        <v>14</v>
      </c>
      <c r="E1540">
        <v>21944.69</v>
      </c>
      <c r="F1540">
        <v>14</v>
      </c>
      <c r="G1540" t="s">
        <v>28</v>
      </c>
      <c r="H1540" s="6">
        <v>1447.74</v>
      </c>
      <c r="I1540">
        <v>2147.23</v>
      </c>
      <c r="J1540" t="s">
        <v>16</v>
      </c>
      <c r="K1540">
        <v>0.27</v>
      </c>
      <c r="L1540" s="4" t="s">
        <v>26</v>
      </c>
      <c r="M1540" t="s">
        <v>18</v>
      </c>
    </row>
    <row r="1541" spans="1:13" x14ac:dyDescent="0.3">
      <c r="A1541">
        <v>1087</v>
      </c>
      <c r="B1541" s="1">
        <v>45342</v>
      </c>
      <c r="C1541" t="s">
        <v>13</v>
      </c>
      <c r="D1541" t="s">
        <v>14</v>
      </c>
      <c r="E1541">
        <v>53386.46</v>
      </c>
      <c r="F1541">
        <v>11</v>
      </c>
      <c r="G1541" t="s">
        <v>15</v>
      </c>
      <c r="H1541" s="6">
        <v>4684.82</v>
      </c>
      <c r="I1541">
        <v>5515.13</v>
      </c>
      <c r="J1541" t="s">
        <v>16</v>
      </c>
      <c r="K1541">
        <v>0.12</v>
      </c>
      <c r="L1541" s="4" t="s">
        <v>26</v>
      </c>
      <c r="M1541" t="s">
        <v>18</v>
      </c>
    </row>
    <row r="1542" spans="1:13" x14ac:dyDescent="0.3">
      <c r="A1542">
        <v>1129</v>
      </c>
      <c r="B1542" s="1">
        <v>45359</v>
      </c>
      <c r="C1542" t="s">
        <v>29</v>
      </c>
      <c r="D1542" t="s">
        <v>14</v>
      </c>
      <c r="E1542">
        <v>968.09</v>
      </c>
      <c r="F1542">
        <v>6</v>
      </c>
      <c r="G1542" t="s">
        <v>24</v>
      </c>
      <c r="H1542" s="6">
        <v>135.03</v>
      </c>
      <c r="I1542">
        <v>183.35</v>
      </c>
      <c r="J1542" t="s">
        <v>16</v>
      </c>
      <c r="K1542">
        <v>0.12</v>
      </c>
      <c r="L1542" s="4" t="s">
        <v>26</v>
      </c>
      <c r="M1542" t="s">
        <v>18</v>
      </c>
    </row>
    <row r="1543" spans="1:13" x14ac:dyDescent="0.3">
      <c r="A1543">
        <v>1115</v>
      </c>
      <c r="B1543" s="1">
        <v>45251</v>
      </c>
      <c r="C1543" t="s">
        <v>13</v>
      </c>
      <c r="D1543" t="s">
        <v>20</v>
      </c>
      <c r="E1543">
        <v>96800.81</v>
      </c>
      <c r="F1543">
        <v>34</v>
      </c>
      <c r="G1543" t="s">
        <v>15</v>
      </c>
      <c r="H1543" s="6">
        <v>2582.5500000000002</v>
      </c>
      <c r="I1543">
        <v>3697.51</v>
      </c>
      <c r="J1543" t="s">
        <v>25</v>
      </c>
      <c r="K1543">
        <v>0.23</v>
      </c>
      <c r="L1543" s="4" t="s">
        <v>17</v>
      </c>
      <c r="M1543" t="s">
        <v>18</v>
      </c>
    </row>
    <row r="1544" spans="1:13" x14ac:dyDescent="0.3">
      <c r="A1544">
        <v>1417</v>
      </c>
      <c r="B1544" s="1">
        <v>45460</v>
      </c>
      <c r="C1544" t="s">
        <v>23</v>
      </c>
      <c r="D1544" t="s">
        <v>20</v>
      </c>
      <c r="E1544">
        <v>16934.88</v>
      </c>
      <c r="F1544">
        <v>22</v>
      </c>
      <c r="G1544" t="s">
        <v>21</v>
      </c>
      <c r="H1544" s="6">
        <v>703.76</v>
      </c>
      <c r="I1544">
        <v>884.79</v>
      </c>
      <c r="J1544" t="s">
        <v>16</v>
      </c>
      <c r="K1544">
        <v>0.13</v>
      </c>
      <c r="L1544" s="4" t="s">
        <v>17</v>
      </c>
      <c r="M1544" t="s">
        <v>18</v>
      </c>
    </row>
    <row r="1545" spans="1:13" x14ac:dyDescent="0.3">
      <c r="A1545">
        <v>1449</v>
      </c>
      <c r="B1545" s="1">
        <v>45475</v>
      </c>
      <c r="C1545" t="s">
        <v>23</v>
      </c>
      <c r="D1545" t="s">
        <v>27</v>
      </c>
      <c r="E1545">
        <v>127563.54</v>
      </c>
      <c r="F1545">
        <v>33</v>
      </c>
      <c r="G1545" t="s">
        <v>15</v>
      </c>
      <c r="H1545" s="6">
        <v>4322.66</v>
      </c>
      <c r="I1545">
        <v>5295.29</v>
      </c>
      <c r="J1545" t="s">
        <v>16</v>
      </c>
      <c r="K1545">
        <v>0.27</v>
      </c>
      <c r="L1545" s="4" t="s">
        <v>17</v>
      </c>
      <c r="M1545" t="s">
        <v>22</v>
      </c>
    </row>
    <row r="1546" spans="1:13" x14ac:dyDescent="0.3">
      <c r="A1546">
        <v>1291</v>
      </c>
      <c r="B1546" s="1">
        <v>44987</v>
      </c>
      <c r="C1546" t="s">
        <v>23</v>
      </c>
      <c r="D1546" t="s">
        <v>20</v>
      </c>
      <c r="E1546">
        <v>157289.51999999999</v>
      </c>
      <c r="F1546">
        <v>47</v>
      </c>
      <c r="G1546" t="s">
        <v>21</v>
      </c>
      <c r="H1546" s="6">
        <v>2915.41</v>
      </c>
      <c r="I1546">
        <v>3846.65</v>
      </c>
      <c r="J1546" t="s">
        <v>16</v>
      </c>
      <c r="K1546">
        <v>0.13</v>
      </c>
      <c r="L1546" s="4" t="s">
        <v>26</v>
      </c>
      <c r="M1546" t="s">
        <v>18</v>
      </c>
    </row>
    <row r="1547" spans="1:13" x14ac:dyDescent="0.3">
      <c r="A1547">
        <v>1258</v>
      </c>
      <c r="B1547" s="1">
        <v>45154</v>
      </c>
      <c r="C1547" t="s">
        <v>32</v>
      </c>
      <c r="D1547" t="s">
        <v>20</v>
      </c>
      <c r="E1547">
        <v>105390.99</v>
      </c>
      <c r="F1547">
        <v>20</v>
      </c>
      <c r="G1547" t="s">
        <v>28</v>
      </c>
      <c r="H1547" s="6">
        <v>4494.07</v>
      </c>
      <c r="I1547">
        <v>6199.47</v>
      </c>
      <c r="J1547" t="s">
        <v>16</v>
      </c>
      <c r="K1547">
        <v>0.15</v>
      </c>
      <c r="L1547" s="4" t="s">
        <v>26</v>
      </c>
      <c r="M1547" t="s">
        <v>22</v>
      </c>
    </row>
    <row r="1548" spans="1:13" x14ac:dyDescent="0.3">
      <c r="A1548">
        <v>1102</v>
      </c>
      <c r="B1548" s="1">
        <v>45598</v>
      </c>
      <c r="C1548" t="s">
        <v>13</v>
      </c>
      <c r="D1548" t="s">
        <v>27</v>
      </c>
      <c r="E1548">
        <v>27980.639999999999</v>
      </c>
      <c r="F1548">
        <v>40</v>
      </c>
      <c r="G1548" t="s">
        <v>15</v>
      </c>
      <c r="H1548" s="6">
        <v>664.96</v>
      </c>
      <c r="I1548">
        <v>822.96</v>
      </c>
      <c r="J1548" t="s">
        <v>16</v>
      </c>
      <c r="K1548">
        <v>0.15</v>
      </c>
      <c r="L1548" s="4" t="s">
        <v>31</v>
      </c>
      <c r="M1548" t="s">
        <v>22</v>
      </c>
    </row>
    <row r="1549" spans="1:13" x14ac:dyDescent="0.3">
      <c r="A1549">
        <v>1058</v>
      </c>
      <c r="B1549" s="1">
        <v>45477</v>
      </c>
      <c r="C1549" t="s">
        <v>13</v>
      </c>
      <c r="D1549" t="s">
        <v>20</v>
      </c>
      <c r="E1549">
        <v>15807.48</v>
      </c>
      <c r="F1549">
        <v>8</v>
      </c>
      <c r="G1549" t="s">
        <v>28</v>
      </c>
      <c r="H1549" s="6">
        <v>2083.08</v>
      </c>
      <c r="I1549">
        <v>2634.58</v>
      </c>
      <c r="J1549" t="s">
        <v>25</v>
      </c>
      <c r="K1549">
        <v>0.25</v>
      </c>
      <c r="L1549" s="4" t="s">
        <v>26</v>
      </c>
      <c r="M1549" t="s">
        <v>18</v>
      </c>
    </row>
    <row r="1550" spans="1:13" x14ac:dyDescent="0.3">
      <c r="A1550">
        <v>1192</v>
      </c>
      <c r="B1550" s="1">
        <v>45487</v>
      </c>
      <c r="C1550" t="s">
        <v>19</v>
      </c>
      <c r="D1550" t="s">
        <v>14</v>
      </c>
      <c r="E1550">
        <v>93276.1</v>
      </c>
      <c r="F1550">
        <v>22</v>
      </c>
      <c r="G1550" t="s">
        <v>15</v>
      </c>
      <c r="H1550" s="6">
        <v>4998.2</v>
      </c>
      <c r="I1550">
        <v>5729.49</v>
      </c>
      <c r="J1550" t="s">
        <v>25</v>
      </c>
      <c r="K1550">
        <v>0.26</v>
      </c>
      <c r="L1550" s="4" t="s">
        <v>17</v>
      </c>
      <c r="M1550" t="s">
        <v>18</v>
      </c>
    </row>
    <row r="1551" spans="1:13" x14ac:dyDescent="0.3">
      <c r="A1551">
        <v>1252</v>
      </c>
      <c r="B1551" s="1">
        <v>45017</v>
      </c>
      <c r="C1551" t="s">
        <v>19</v>
      </c>
      <c r="D1551" t="s">
        <v>14</v>
      </c>
      <c r="E1551">
        <v>19812.650000000001</v>
      </c>
      <c r="F1551">
        <v>12</v>
      </c>
      <c r="G1551" t="s">
        <v>28</v>
      </c>
      <c r="H1551" s="6">
        <v>1747.61</v>
      </c>
      <c r="I1551">
        <v>2172.44</v>
      </c>
      <c r="J1551" t="s">
        <v>16</v>
      </c>
      <c r="K1551">
        <v>0.24</v>
      </c>
      <c r="L1551" s="4" t="s">
        <v>26</v>
      </c>
      <c r="M1551" t="s">
        <v>18</v>
      </c>
    </row>
    <row r="1552" spans="1:13" x14ac:dyDescent="0.3">
      <c r="A1552">
        <v>1163</v>
      </c>
      <c r="B1552" s="1">
        <v>45336</v>
      </c>
      <c r="C1552" t="s">
        <v>19</v>
      </c>
      <c r="D1552" t="s">
        <v>30</v>
      </c>
      <c r="E1552">
        <v>22013.17</v>
      </c>
      <c r="F1552">
        <v>43</v>
      </c>
      <c r="G1552" t="s">
        <v>28</v>
      </c>
      <c r="H1552" s="6">
        <v>439.58</v>
      </c>
      <c r="I1552">
        <v>624.30999999999995</v>
      </c>
      <c r="J1552" t="s">
        <v>16</v>
      </c>
      <c r="K1552">
        <v>0.18</v>
      </c>
      <c r="L1552" s="4" t="s">
        <v>31</v>
      </c>
      <c r="M1552" t="s">
        <v>22</v>
      </c>
    </row>
    <row r="1553" spans="1:13" x14ac:dyDescent="0.3">
      <c r="A1553">
        <v>1362</v>
      </c>
      <c r="B1553" s="1">
        <v>45316</v>
      </c>
      <c r="C1553" t="s">
        <v>23</v>
      </c>
      <c r="D1553" t="s">
        <v>14</v>
      </c>
      <c r="E1553">
        <v>19086.79</v>
      </c>
      <c r="F1553">
        <v>4</v>
      </c>
      <c r="G1553" t="s">
        <v>28</v>
      </c>
      <c r="H1553" s="6">
        <v>4301.07</v>
      </c>
      <c r="I1553">
        <v>5484.71</v>
      </c>
      <c r="J1553" t="s">
        <v>16</v>
      </c>
      <c r="K1553">
        <v>0.13</v>
      </c>
      <c r="L1553" s="4" t="s">
        <v>17</v>
      </c>
      <c r="M1553" t="s">
        <v>18</v>
      </c>
    </row>
    <row r="1554" spans="1:13" x14ac:dyDescent="0.3">
      <c r="A1554">
        <v>1141</v>
      </c>
      <c r="B1554" s="1">
        <v>45463</v>
      </c>
      <c r="C1554" t="s">
        <v>13</v>
      </c>
      <c r="D1554" t="s">
        <v>20</v>
      </c>
      <c r="E1554">
        <v>7787.29</v>
      </c>
      <c r="F1554">
        <v>2</v>
      </c>
      <c r="G1554" t="s">
        <v>21</v>
      </c>
      <c r="H1554" s="6">
        <v>3215.1</v>
      </c>
      <c r="I1554">
        <v>4326.2700000000004</v>
      </c>
      <c r="J1554" t="s">
        <v>25</v>
      </c>
      <c r="K1554">
        <v>0.1</v>
      </c>
      <c r="L1554" s="4" t="s">
        <v>17</v>
      </c>
      <c r="M1554" t="s">
        <v>18</v>
      </c>
    </row>
    <row r="1555" spans="1:13" x14ac:dyDescent="0.3">
      <c r="A1555">
        <v>1257</v>
      </c>
      <c r="B1555" s="1">
        <v>45292</v>
      </c>
      <c r="C1555" t="s">
        <v>23</v>
      </c>
      <c r="D1555" t="s">
        <v>20</v>
      </c>
      <c r="E1555">
        <v>5095.1499999999996</v>
      </c>
      <c r="F1555">
        <v>10</v>
      </c>
      <c r="G1555" t="s">
        <v>24</v>
      </c>
      <c r="H1555" s="6">
        <v>452.72</v>
      </c>
      <c r="I1555">
        <v>599.42999999999995</v>
      </c>
      <c r="J1555" t="s">
        <v>25</v>
      </c>
      <c r="K1555">
        <v>0.15</v>
      </c>
      <c r="L1555" s="4" t="s">
        <v>17</v>
      </c>
      <c r="M1555" t="s">
        <v>18</v>
      </c>
    </row>
    <row r="1556" spans="1:13" x14ac:dyDescent="0.3">
      <c r="A1556">
        <v>1087</v>
      </c>
      <c r="B1556" s="1">
        <v>45434</v>
      </c>
      <c r="C1556" t="s">
        <v>32</v>
      </c>
      <c r="D1556" t="s">
        <v>27</v>
      </c>
      <c r="E1556">
        <v>11398.49</v>
      </c>
      <c r="F1556">
        <v>10</v>
      </c>
      <c r="G1556" t="s">
        <v>21</v>
      </c>
      <c r="H1556" s="6">
        <v>1050.8800000000001</v>
      </c>
      <c r="I1556">
        <v>1390.06</v>
      </c>
      <c r="J1556" t="s">
        <v>25</v>
      </c>
      <c r="K1556">
        <v>0.18</v>
      </c>
      <c r="L1556" s="4" t="s">
        <v>26</v>
      </c>
      <c r="M1556" t="s">
        <v>22</v>
      </c>
    </row>
    <row r="1557" spans="1:13" x14ac:dyDescent="0.3">
      <c r="A1557">
        <v>1421</v>
      </c>
      <c r="B1557" s="1">
        <v>45114</v>
      </c>
      <c r="C1557" t="s">
        <v>19</v>
      </c>
      <c r="D1557" t="s">
        <v>30</v>
      </c>
      <c r="E1557">
        <v>70321.73</v>
      </c>
      <c r="F1557">
        <v>19</v>
      </c>
      <c r="G1557" t="s">
        <v>21</v>
      </c>
      <c r="H1557" s="6">
        <v>3355.68</v>
      </c>
      <c r="I1557">
        <v>4806.68</v>
      </c>
      <c r="J1557" t="s">
        <v>25</v>
      </c>
      <c r="K1557">
        <v>0.23</v>
      </c>
      <c r="L1557" s="4" t="s">
        <v>26</v>
      </c>
      <c r="M1557" t="s">
        <v>22</v>
      </c>
    </row>
    <row r="1558" spans="1:13" x14ac:dyDescent="0.3">
      <c r="A1558">
        <v>1280</v>
      </c>
      <c r="B1558" s="1">
        <v>45012</v>
      </c>
      <c r="C1558" t="s">
        <v>23</v>
      </c>
      <c r="D1558" t="s">
        <v>20</v>
      </c>
      <c r="E1558">
        <v>123159.95</v>
      </c>
      <c r="F1558">
        <v>24</v>
      </c>
      <c r="G1558" t="s">
        <v>24</v>
      </c>
      <c r="H1558" s="6">
        <v>4639.3500000000004</v>
      </c>
      <c r="I1558">
        <v>6752.19</v>
      </c>
      <c r="J1558" t="s">
        <v>16</v>
      </c>
      <c r="K1558">
        <v>0.24</v>
      </c>
      <c r="L1558" s="4" t="s">
        <v>26</v>
      </c>
      <c r="M1558" t="s">
        <v>18</v>
      </c>
    </row>
    <row r="1559" spans="1:13" x14ac:dyDescent="0.3">
      <c r="A1559">
        <v>1186</v>
      </c>
      <c r="B1559" s="1">
        <v>45501</v>
      </c>
      <c r="C1559" t="s">
        <v>23</v>
      </c>
      <c r="D1559" t="s">
        <v>20</v>
      </c>
      <c r="E1559">
        <v>84092.06</v>
      </c>
      <c r="F1559">
        <v>42</v>
      </c>
      <c r="G1559" t="s">
        <v>24</v>
      </c>
      <c r="H1559" s="6">
        <v>1821.73</v>
      </c>
      <c r="I1559">
        <v>2301.37</v>
      </c>
      <c r="J1559" t="s">
        <v>16</v>
      </c>
      <c r="K1559">
        <v>0.13</v>
      </c>
      <c r="L1559" s="4" t="s">
        <v>17</v>
      </c>
      <c r="M1559" t="s">
        <v>22</v>
      </c>
    </row>
    <row r="1560" spans="1:13" x14ac:dyDescent="0.3">
      <c r="A1560">
        <v>1102</v>
      </c>
      <c r="B1560" s="1">
        <v>45231</v>
      </c>
      <c r="C1560" t="s">
        <v>32</v>
      </c>
      <c r="D1560" t="s">
        <v>14</v>
      </c>
      <c r="E1560">
        <v>77267.16</v>
      </c>
      <c r="F1560">
        <v>44</v>
      </c>
      <c r="G1560" t="s">
        <v>24</v>
      </c>
      <c r="H1560" s="6">
        <v>1927.82</v>
      </c>
      <c r="I1560">
        <v>2373.0700000000002</v>
      </c>
      <c r="J1560" t="s">
        <v>16</v>
      </c>
      <c r="K1560">
        <v>0.26</v>
      </c>
      <c r="L1560" s="4" t="s">
        <v>17</v>
      </c>
      <c r="M1560" t="s">
        <v>22</v>
      </c>
    </row>
    <row r="1561" spans="1:13" x14ac:dyDescent="0.3">
      <c r="A1561">
        <v>1136</v>
      </c>
      <c r="B1561" s="1">
        <v>45598</v>
      </c>
      <c r="C1561" t="s">
        <v>29</v>
      </c>
      <c r="D1561" t="s">
        <v>30</v>
      </c>
      <c r="E1561">
        <v>92640.6</v>
      </c>
      <c r="F1561">
        <v>21</v>
      </c>
      <c r="G1561" t="s">
        <v>21</v>
      </c>
      <c r="H1561" s="6">
        <v>4424.2</v>
      </c>
      <c r="I1561">
        <v>6213.32</v>
      </c>
      <c r="J1561" t="s">
        <v>16</v>
      </c>
      <c r="K1561">
        <v>0.28999999999999998</v>
      </c>
      <c r="L1561" s="4" t="s">
        <v>17</v>
      </c>
      <c r="M1561" t="s">
        <v>18</v>
      </c>
    </row>
    <row r="1562" spans="1:13" x14ac:dyDescent="0.3">
      <c r="A1562">
        <v>1331</v>
      </c>
      <c r="B1562" s="1">
        <v>45108</v>
      </c>
      <c r="C1562" t="s">
        <v>13</v>
      </c>
      <c r="D1562" t="s">
        <v>14</v>
      </c>
      <c r="E1562">
        <v>5262.4</v>
      </c>
      <c r="F1562">
        <v>1</v>
      </c>
      <c r="G1562" t="s">
        <v>28</v>
      </c>
      <c r="H1562" s="6">
        <v>4341.07</v>
      </c>
      <c r="I1562">
        <v>5980</v>
      </c>
      <c r="J1562" t="s">
        <v>16</v>
      </c>
      <c r="K1562">
        <v>0.12</v>
      </c>
      <c r="L1562" s="4" t="s">
        <v>26</v>
      </c>
      <c r="M1562" t="s">
        <v>22</v>
      </c>
    </row>
    <row r="1563" spans="1:13" x14ac:dyDescent="0.3">
      <c r="A1563">
        <v>1375</v>
      </c>
      <c r="B1563" s="1">
        <v>44999</v>
      </c>
      <c r="C1563" t="s">
        <v>29</v>
      </c>
      <c r="D1563" t="s">
        <v>20</v>
      </c>
      <c r="E1563">
        <v>8424.19</v>
      </c>
      <c r="F1563">
        <v>26</v>
      </c>
      <c r="G1563" t="s">
        <v>21</v>
      </c>
      <c r="H1563" s="6">
        <v>248.38</v>
      </c>
      <c r="I1563">
        <v>368.19</v>
      </c>
      <c r="J1563" t="s">
        <v>16</v>
      </c>
      <c r="K1563">
        <v>0.12</v>
      </c>
      <c r="L1563" s="4" t="s">
        <v>26</v>
      </c>
      <c r="M1563" t="s">
        <v>18</v>
      </c>
    </row>
    <row r="1564" spans="1:13" x14ac:dyDescent="0.3">
      <c r="A1564">
        <v>1043</v>
      </c>
      <c r="B1564" s="1">
        <v>45594</v>
      </c>
      <c r="C1564" t="s">
        <v>19</v>
      </c>
      <c r="D1564" t="s">
        <v>27</v>
      </c>
      <c r="E1564">
        <v>59954.73</v>
      </c>
      <c r="F1564">
        <v>28</v>
      </c>
      <c r="G1564" t="s">
        <v>21</v>
      </c>
      <c r="H1564" s="6">
        <v>2137.56</v>
      </c>
      <c r="I1564">
        <v>2745.18</v>
      </c>
      <c r="J1564" t="s">
        <v>16</v>
      </c>
      <c r="K1564">
        <v>0.22</v>
      </c>
      <c r="L1564" s="4" t="s">
        <v>26</v>
      </c>
      <c r="M1564" t="s">
        <v>22</v>
      </c>
    </row>
    <row r="1565" spans="1:13" x14ac:dyDescent="0.3">
      <c r="A1565">
        <v>1086</v>
      </c>
      <c r="B1565" s="1">
        <v>45116</v>
      </c>
      <c r="C1565" t="s">
        <v>23</v>
      </c>
      <c r="D1565" t="s">
        <v>14</v>
      </c>
      <c r="E1565">
        <v>140967.04000000001</v>
      </c>
      <c r="F1565">
        <v>28</v>
      </c>
      <c r="G1565" t="s">
        <v>24</v>
      </c>
      <c r="H1565" s="6">
        <v>4240.08</v>
      </c>
      <c r="I1565">
        <v>5593.93</v>
      </c>
      <c r="J1565" t="s">
        <v>16</v>
      </c>
      <c r="K1565">
        <v>0.1</v>
      </c>
      <c r="L1565" s="4" t="s">
        <v>26</v>
      </c>
      <c r="M1565" t="s">
        <v>18</v>
      </c>
    </row>
    <row r="1566" spans="1:13" x14ac:dyDescent="0.3">
      <c r="A1566">
        <v>1198</v>
      </c>
      <c r="B1566" s="1">
        <v>45043</v>
      </c>
      <c r="C1566" t="s">
        <v>32</v>
      </c>
      <c r="D1566" t="s">
        <v>27</v>
      </c>
      <c r="E1566">
        <v>12195.71</v>
      </c>
      <c r="F1566">
        <v>10</v>
      </c>
      <c r="G1566" t="s">
        <v>28</v>
      </c>
      <c r="H1566" s="6">
        <v>1008.05</v>
      </c>
      <c r="I1566">
        <v>1231.8900000000001</v>
      </c>
      <c r="J1566" t="s">
        <v>16</v>
      </c>
      <c r="K1566">
        <v>0.01</v>
      </c>
      <c r="L1566" s="4" t="s">
        <v>26</v>
      </c>
      <c r="M1566" t="s">
        <v>22</v>
      </c>
    </row>
    <row r="1567" spans="1:13" x14ac:dyDescent="0.3">
      <c r="A1567">
        <v>1356</v>
      </c>
      <c r="B1567" s="1">
        <v>45022</v>
      </c>
      <c r="C1567" t="s">
        <v>32</v>
      </c>
      <c r="D1567" t="s">
        <v>20</v>
      </c>
      <c r="E1567">
        <v>26159.77</v>
      </c>
      <c r="F1567">
        <v>8</v>
      </c>
      <c r="G1567" t="s">
        <v>15</v>
      </c>
      <c r="H1567" s="6">
        <v>2670.53</v>
      </c>
      <c r="I1567">
        <v>3406.22</v>
      </c>
      <c r="J1567" t="s">
        <v>25</v>
      </c>
      <c r="K1567">
        <v>0.04</v>
      </c>
      <c r="L1567" s="4" t="s">
        <v>26</v>
      </c>
      <c r="M1567" t="s">
        <v>22</v>
      </c>
    </row>
    <row r="1568" spans="1:13" x14ac:dyDescent="0.3">
      <c r="A1568">
        <v>1280</v>
      </c>
      <c r="B1568" s="1">
        <v>45032</v>
      </c>
      <c r="C1568" t="s">
        <v>13</v>
      </c>
      <c r="D1568" t="s">
        <v>14</v>
      </c>
      <c r="E1568">
        <v>102491.06</v>
      </c>
      <c r="F1568">
        <v>34</v>
      </c>
      <c r="G1568" t="s">
        <v>15</v>
      </c>
      <c r="H1568" s="6">
        <v>2653.41</v>
      </c>
      <c r="I1568">
        <v>3676.15</v>
      </c>
      <c r="J1568" t="s">
        <v>16</v>
      </c>
      <c r="K1568">
        <v>0.18</v>
      </c>
      <c r="L1568" s="4" t="s">
        <v>31</v>
      </c>
      <c r="M1568" t="s">
        <v>22</v>
      </c>
    </row>
    <row r="1569" spans="1:13" x14ac:dyDescent="0.3">
      <c r="A1569">
        <v>1181</v>
      </c>
      <c r="B1569" s="1">
        <v>45524</v>
      </c>
      <c r="C1569" t="s">
        <v>29</v>
      </c>
      <c r="D1569" t="s">
        <v>14</v>
      </c>
      <c r="E1569">
        <v>7642.96</v>
      </c>
      <c r="F1569">
        <v>4</v>
      </c>
      <c r="G1569" t="s">
        <v>15</v>
      </c>
      <c r="H1569" s="6">
        <v>1952.63</v>
      </c>
      <c r="I1569">
        <v>2274.69</v>
      </c>
      <c r="J1569" t="s">
        <v>16</v>
      </c>
      <c r="K1569">
        <v>0.16</v>
      </c>
      <c r="L1569" s="4" t="s">
        <v>31</v>
      </c>
      <c r="M1569" t="s">
        <v>18</v>
      </c>
    </row>
    <row r="1570" spans="1:13" x14ac:dyDescent="0.3">
      <c r="A1570">
        <v>1088</v>
      </c>
      <c r="B1570" s="1">
        <v>45405</v>
      </c>
      <c r="C1570" t="s">
        <v>13</v>
      </c>
      <c r="D1570" t="s">
        <v>20</v>
      </c>
      <c r="E1570">
        <v>38703.65</v>
      </c>
      <c r="F1570">
        <v>23</v>
      </c>
      <c r="G1570" t="s">
        <v>15</v>
      </c>
      <c r="H1570" s="6">
        <v>1447.95</v>
      </c>
      <c r="I1570">
        <v>1890.75</v>
      </c>
      <c r="J1570" t="s">
        <v>25</v>
      </c>
      <c r="K1570">
        <v>0.11</v>
      </c>
      <c r="L1570" s="4" t="s">
        <v>31</v>
      </c>
      <c r="M1570" t="s">
        <v>22</v>
      </c>
    </row>
    <row r="1571" spans="1:13" x14ac:dyDescent="0.3">
      <c r="A1571">
        <v>1498</v>
      </c>
      <c r="B1571" s="1">
        <v>45573</v>
      </c>
      <c r="C1571" t="s">
        <v>23</v>
      </c>
      <c r="D1571" t="s">
        <v>27</v>
      </c>
      <c r="E1571">
        <v>33665.89</v>
      </c>
      <c r="F1571">
        <v>35</v>
      </c>
      <c r="G1571" t="s">
        <v>28</v>
      </c>
      <c r="H1571" s="6">
        <v>912.58</v>
      </c>
      <c r="I1571">
        <v>1282.51</v>
      </c>
      <c r="J1571" t="s">
        <v>25</v>
      </c>
      <c r="K1571">
        <v>0.25</v>
      </c>
      <c r="L1571" s="4" t="s">
        <v>31</v>
      </c>
      <c r="M1571" t="s">
        <v>22</v>
      </c>
    </row>
    <row r="1572" spans="1:13" x14ac:dyDescent="0.3">
      <c r="A1572">
        <v>1472</v>
      </c>
      <c r="B1572" s="1">
        <v>44949</v>
      </c>
      <c r="C1572" t="s">
        <v>13</v>
      </c>
      <c r="D1572" t="s">
        <v>30</v>
      </c>
      <c r="E1572">
        <v>39994.239999999998</v>
      </c>
      <c r="F1572">
        <v>43</v>
      </c>
      <c r="G1572" t="s">
        <v>28</v>
      </c>
      <c r="H1572" s="6">
        <v>776.41</v>
      </c>
      <c r="I1572">
        <v>1148.27</v>
      </c>
      <c r="J1572" t="s">
        <v>16</v>
      </c>
      <c r="K1572">
        <v>0.19</v>
      </c>
      <c r="L1572" s="4" t="s">
        <v>31</v>
      </c>
      <c r="M1572" t="s">
        <v>18</v>
      </c>
    </row>
    <row r="1573" spans="1:13" x14ac:dyDescent="0.3">
      <c r="A1573">
        <v>1337</v>
      </c>
      <c r="B1573" s="1">
        <v>45256</v>
      </c>
      <c r="C1573" t="s">
        <v>32</v>
      </c>
      <c r="D1573" t="s">
        <v>20</v>
      </c>
      <c r="E1573">
        <v>131045.49</v>
      </c>
      <c r="F1573">
        <v>26</v>
      </c>
      <c r="G1573" t="s">
        <v>28</v>
      </c>
      <c r="H1573" s="6">
        <v>4716.09</v>
      </c>
      <c r="I1573">
        <v>5250.22</v>
      </c>
      <c r="J1573" t="s">
        <v>25</v>
      </c>
      <c r="K1573">
        <v>0.04</v>
      </c>
      <c r="L1573" s="4" t="s">
        <v>17</v>
      </c>
      <c r="M1573" t="s">
        <v>18</v>
      </c>
    </row>
    <row r="1574" spans="1:13" x14ac:dyDescent="0.3">
      <c r="A1574">
        <v>1335</v>
      </c>
      <c r="B1574" s="1">
        <v>45117</v>
      </c>
      <c r="C1574" t="s">
        <v>32</v>
      </c>
      <c r="D1574" t="s">
        <v>30</v>
      </c>
      <c r="E1574">
        <v>4650.66</v>
      </c>
      <c r="F1574">
        <v>34</v>
      </c>
      <c r="G1574" t="s">
        <v>28</v>
      </c>
      <c r="H1574" s="6">
        <v>115.76</v>
      </c>
      <c r="I1574">
        <v>153.69</v>
      </c>
      <c r="J1574" t="s">
        <v>16</v>
      </c>
      <c r="K1574">
        <v>0.11</v>
      </c>
      <c r="L1574" s="4" t="s">
        <v>26</v>
      </c>
      <c r="M1574" t="s">
        <v>22</v>
      </c>
    </row>
    <row r="1575" spans="1:13" x14ac:dyDescent="0.3">
      <c r="A1575">
        <v>1286</v>
      </c>
      <c r="B1575" s="1">
        <v>45121</v>
      </c>
      <c r="C1575" t="s">
        <v>19</v>
      </c>
      <c r="D1575" t="s">
        <v>27</v>
      </c>
      <c r="E1575">
        <v>107777.02</v>
      </c>
      <c r="F1575">
        <v>36</v>
      </c>
      <c r="G1575" t="s">
        <v>15</v>
      </c>
      <c r="H1575" s="6">
        <v>2887.44</v>
      </c>
      <c r="I1575">
        <v>3184.9</v>
      </c>
      <c r="J1575" t="s">
        <v>25</v>
      </c>
      <c r="K1575">
        <v>0.06</v>
      </c>
      <c r="L1575" s="4" t="s">
        <v>31</v>
      </c>
      <c r="M1575" t="s">
        <v>22</v>
      </c>
    </row>
    <row r="1576" spans="1:13" x14ac:dyDescent="0.3">
      <c r="A1576">
        <v>1218</v>
      </c>
      <c r="B1576" s="1">
        <v>45125</v>
      </c>
      <c r="C1576" t="s">
        <v>19</v>
      </c>
      <c r="D1576" t="s">
        <v>30</v>
      </c>
      <c r="E1576">
        <v>9495.5300000000007</v>
      </c>
      <c r="F1576">
        <v>2</v>
      </c>
      <c r="G1576" t="s">
        <v>28</v>
      </c>
      <c r="H1576" s="6">
        <v>4982.1000000000004</v>
      </c>
      <c r="I1576">
        <v>6330.35</v>
      </c>
      <c r="J1576" t="s">
        <v>16</v>
      </c>
      <c r="K1576">
        <v>0.25</v>
      </c>
      <c r="L1576" s="4" t="s">
        <v>26</v>
      </c>
      <c r="M1576" t="s">
        <v>18</v>
      </c>
    </row>
    <row r="1577" spans="1:13" x14ac:dyDescent="0.3">
      <c r="A1577">
        <v>1191</v>
      </c>
      <c r="B1577" s="1">
        <v>45565</v>
      </c>
      <c r="C1577" t="s">
        <v>23</v>
      </c>
      <c r="D1577" t="s">
        <v>30</v>
      </c>
      <c r="E1577">
        <v>218051.66</v>
      </c>
      <c r="F1577">
        <v>45</v>
      </c>
      <c r="G1577" t="s">
        <v>24</v>
      </c>
      <c r="H1577" s="6">
        <v>4622.46</v>
      </c>
      <c r="I1577">
        <v>6460.79</v>
      </c>
      <c r="J1577" t="s">
        <v>25</v>
      </c>
      <c r="K1577">
        <v>0.25</v>
      </c>
      <c r="L1577" s="4" t="s">
        <v>26</v>
      </c>
      <c r="M1577" t="s">
        <v>22</v>
      </c>
    </row>
    <row r="1578" spans="1:13" x14ac:dyDescent="0.3">
      <c r="A1578">
        <v>1090</v>
      </c>
      <c r="B1578" s="1">
        <v>44956</v>
      </c>
      <c r="C1578" t="s">
        <v>29</v>
      </c>
      <c r="D1578" t="s">
        <v>30</v>
      </c>
      <c r="E1578">
        <v>142142.85999999999</v>
      </c>
      <c r="F1578">
        <v>39</v>
      </c>
      <c r="G1578" t="s">
        <v>15</v>
      </c>
      <c r="H1578" s="6">
        <v>2893.95</v>
      </c>
      <c r="I1578">
        <v>4238.01</v>
      </c>
      <c r="J1578" t="s">
        <v>25</v>
      </c>
      <c r="K1578">
        <v>0.14000000000000001</v>
      </c>
      <c r="L1578" s="4" t="s">
        <v>26</v>
      </c>
      <c r="M1578" t="s">
        <v>22</v>
      </c>
    </row>
    <row r="1579" spans="1:13" x14ac:dyDescent="0.3">
      <c r="A1579">
        <v>1344</v>
      </c>
      <c r="B1579" s="1">
        <v>45001</v>
      </c>
      <c r="C1579" t="s">
        <v>13</v>
      </c>
      <c r="D1579" t="s">
        <v>27</v>
      </c>
      <c r="E1579">
        <v>35027.18</v>
      </c>
      <c r="F1579">
        <v>24</v>
      </c>
      <c r="G1579" t="s">
        <v>21</v>
      </c>
      <c r="H1579" s="6">
        <v>1146.22</v>
      </c>
      <c r="I1579">
        <v>1536.28</v>
      </c>
      <c r="J1579" t="s">
        <v>25</v>
      </c>
      <c r="K1579">
        <v>0.05</v>
      </c>
      <c r="L1579" s="4" t="s">
        <v>26</v>
      </c>
      <c r="M1579" t="s">
        <v>18</v>
      </c>
    </row>
    <row r="1580" spans="1:13" x14ac:dyDescent="0.3">
      <c r="A1580">
        <v>1101</v>
      </c>
      <c r="B1580" s="1">
        <v>45547</v>
      </c>
      <c r="C1580" t="s">
        <v>23</v>
      </c>
      <c r="D1580" t="s">
        <v>14</v>
      </c>
      <c r="E1580">
        <v>149207.57</v>
      </c>
      <c r="F1580">
        <v>32</v>
      </c>
      <c r="G1580" t="s">
        <v>15</v>
      </c>
      <c r="H1580" s="6">
        <v>4733.93</v>
      </c>
      <c r="I1580">
        <v>5239.03</v>
      </c>
      <c r="J1580" t="s">
        <v>25</v>
      </c>
      <c r="K1580">
        <v>0.11</v>
      </c>
      <c r="L1580" s="4" t="s">
        <v>26</v>
      </c>
      <c r="M1580" t="s">
        <v>18</v>
      </c>
    </row>
    <row r="1581" spans="1:13" x14ac:dyDescent="0.3">
      <c r="A1581">
        <v>1068</v>
      </c>
      <c r="B1581" s="1">
        <v>45278</v>
      </c>
      <c r="C1581" t="s">
        <v>19</v>
      </c>
      <c r="D1581" t="s">
        <v>27</v>
      </c>
      <c r="E1581">
        <v>57355.07</v>
      </c>
      <c r="F1581">
        <v>13</v>
      </c>
      <c r="G1581" t="s">
        <v>21</v>
      </c>
      <c r="H1581" s="6">
        <v>3568.43</v>
      </c>
      <c r="I1581">
        <v>4548.38</v>
      </c>
      <c r="J1581" t="s">
        <v>16</v>
      </c>
      <c r="K1581">
        <v>0.03</v>
      </c>
      <c r="L1581" s="4" t="s">
        <v>26</v>
      </c>
      <c r="M1581" t="s">
        <v>18</v>
      </c>
    </row>
    <row r="1582" spans="1:13" x14ac:dyDescent="0.3">
      <c r="A1582">
        <v>1337</v>
      </c>
      <c r="B1582" s="1">
        <v>45411</v>
      </c>
      <c r="C1582" t="s">
        <v>13</v>
      </c>
      <c r="D1582" t="s">
        <v>27</v>
      </c>
      <c r="E1582">
        <v>1453.62</v>
      </c>
      <c r="F1582">
        <v>3</v>
      </c>
      <c r="G1582" t="s">
        <v>28</v>
      </c>
      <c r="H1582" s="6">
        <v>460.78</v>
      </c>
      <c r="I1582">
        <v>563.41999999999996</v>
      </c>
      <c r="J1582" t="s">
        <v>16</v>
      </c>
      <c r="K1582">
        <v>0.14000000000000001</v>
      </c>
      <c r="L1582" s="4" t="s">
        <v>26</v>
      </c>
      <c r="M1582" t="s">
        <v>18</v>
      </c>
    </row>
    <row r="1583" spans="1:13" x14ac:dyDescent="0.3">
      <c r="A1583">
        <v>1328</v>
      </c>
      <c r="B1583" s="1">
        <v>45167</v>
      </c>
      <c r="C1583" t="s">
        <v>19</v>
      </c>
      <c r="D1583" t="s">
        <v>14</v>
      </c>
      <c r="E1583">
        <v>35613.1</v>
      </c>
      <c r="F1583">
        <v>11</v>
      </c>
      <c r="G1583" t="s">
        <v>15</v>
      </c>
      <c r="H1583" s="6">
        <v>3200.42</v>
      </c>
      <c r="I1583">
        <v>4259.9399999999996</v>
      </c>
      <c r="J1583" t="s">
        <v>16</v>
      </c>
      <c r="K1583">
        <v>0.24</v>
      </c>
      <c r="L1583" s="4" t="s">
        <v>17</v>
      </c>
      <c r="M1583" t="s">
        <v>22</v>
      </c>
    </row>
    <row r="1584" spans="1:13" x14ac:dyDescent="0.3">
      <c r="A1584">
        <v>1182</v>
      </c>
      <c r="B1584" s="1">
        <v>45596</v>
      </c>
      <c r="C1584" t="s">
        <v>13</v>
      </c>
      <c r="D1584" t="s">
        <v>30</v>
      </c>
      <c r="E1584">
        <v>26651.759999999998</v>
      </c>
      <c r="F1584">
        <v>21</v>
      </c>
      <c r="G1584" t="s">
        <v>21</v>
      </c>
      <c r="H1584" s="6">
        <v>1034.47</v>
      </c>
      <c r="I1584">
        <v>1350.14</v>
      </c>
      <c r="J1584" t="s">
        <v>25</v>
      </c>
      <c r="K1584">
        <v>0.06</v>
      </c>
      <c r="L1584" s="4" t="s">
        <v>26</v>
      </c>
      <c r="M1584" t="s">
        <v>18</v>
      </c>
    </row>
    <row r="1585" spans="1:13" x14ac:dyDescent="0.3">
      <c r="A1585">
        <v>1361</v>
      </c>
      <c r="B1585" s="1">
        <v>45055</v>
      </c>
      <c r="C1585" t="s">
        <v>29</v>
      </c>
      <c r="D1585" t="s">
        <v>27</v>
      </c>
      <c r="E1585">
        <v>1005.44</v>
      </c>
      <c r="F1585">
        <v>4</v>
      </c>
      <c r="G1585" t="s">
        <v>24</v>
      </c>
      <c r="H1585" s="6">
        <v>256.02</v>
      </c>
      <c r="I1585">
        <v>314.2</v>
      </c>
      <c r="J1585" t="s">
        <v>16</v>
      </c>
      <c r="K1585">
        <v>0.2</v>
      </c>
      <c r="L1585" s="4" t="s">
        <v>31</v>
      </c>
      <c r="M1585" t="s">
        <v>22</v>
      </c>
    </row>
    <row r="1586" spans="1:13" x14ac:dyDescent="0.3">
      <c r="A1586">
        <v>1041</v>
      </c>
      <c r="B1586" s="1">
        <v>45179</v>
      </c>
      <c r="C1586" t="s">
        <v>23</v>
      </c>
      <c r="D1586" t="s">
        <v>14</v>
      </c>
      <c r="E1586">
        <v>5277.65</v>
      </c>
      <c r="F1586">
        <v>1</v>
      </c>
      <c r="G1586" t="s">
        <v>21</v>
      </c>
      <c r="H1586" s="6">
        <v>4756.8</v>
      </c>
      <c r="I1586">
        <v>6944.28</v>
      </c>
      <c r="J1586" t="s">
        <v>25</v>
      </c>
      <c r="K1586">
        <v>0.24</v>
      </c>
      <c r="L1586" s="4" t="s">
        <v>17</v>
      </c>
      <c r="M1586" t="s">
        <v>22</v>
      </c>
    </row>
    <row r="1587" spans="1:13" x14ac:dyDescent="0.3">
      <c r="A1587">
        <v>1022</v>
      </c>
      <c r="B1587" s="1">
        <v>45350</v>
      </c>
      <c r="C1587" t="s">
        <v>13</v>
      </c>
      <c r="D1587" t="s">
        <v>27</v>
      </c>
      <c r="E1587">
        <v>107534.34</v>
      </c>
      <c r="F1587">
        <v>45</v>
      </c>
      <c r="G1587" t="s">
        <v>24</v>
      </c>
      <c r="H1587" s="6">
        <v>2108.04</v>
      </c>
      <c r="I1587">
        <v>2413.79</v>
      </c>
      <c r="J1587" t="s">
        <v>25</v>
      </c>
      <c r="K1587">
        <v>0.01</v>
      </c>
      <c r="L1587" s="4" t="s">
        <v>31</v>
      </c>
      <c r="M1587" t="s">
        <v>22</v>
      </c>
    </row>
    <row r="1588" spans="1:13" x14ac:dyDescent="0.3">
      <c r="A1588">
        <v>1307</v>
      </c>
      <c r="B1588" s="1">
        <v>45083</v>
      </c>
      <c r="C1588" t="s">
        <v>32</v>
      </c>
      <c r="D1588" t="s">
        <v>30</v>
      </c>
      <c r="E1588">
        <v>41605.58</v>
      </c>
      <c r="F1588">
        <v>20</v>
      </c>
      <c r="G1588" t="s">
        <v>28</v>
      </c>
      <c r="H1588" s="6">
        <v>2273.9299999999998</v>
      </c>
      <c r="I1588">
        <v>2506.36</v>
      </c>
      <c r="J1588" t="s">
        <v>25</v>
      </c>
      <c r="K1588">
        <v>0.17</v>
      </c>
      <c r="L1588" s="4" t="s">
        <v>26</v>
      </c>
      <c r="M1588" t="s">
        <v>22</v>
      </c>
    </row>
    <row r="1589" spans="1:13" x14ac:dyDescent="0.3">
      <c r="A1589">
        <v>1383</v>
      </c>
      <c r="B1589" s="1">
        <v>45118</v>
      </c>
      <c r="C1589" t="s">
        <v>32</v>
      </c>
      <c r="D1589" t="s">
        <v>27</v>
      </c>
      <c r="E1589">
        <v>206562.3</v>
      </c>
      <c r="F1589">
        <v>38</v>
      </c>
      <c r="G1589" t="s">
        <v>15</v>
      </c>
      <c r="H1589" s="6">
        <v>4402.8500000000004</v>
      </c>
      <c r="I1589">
        <v>5435.85</v>
      </c>
      <c r="J1589" t="s">
        <v>25</v>
      </c>
      <c r="K1589">
        <v>0</v>
      </c>
      <c r="L1589" s="4" t="s">
        <v>17</v>
      </c>
      <c r="M1589" t="s">
        <v>18</v>
      </c>
    </row>
    <row r="1590" spans="1:13" x14ac:dyDescent="0.3">
      <c r="A1590">
        <v>1035</v>
      </c>
      <c r="B1590" s="1">
        <v>44968</v>
      </c>
      <c r="C1590" t="s">
        <v>13</v>
      </c>
      <c r="D1590" t="s">
        <v>20</v>
      </c>
      <c r="E1590">
        <v>119904.1</v>
      </c>
      <c r="F1590">
        <v>29</v>
      </c>
      <c r="G1590" t="s">
        <v>15</v>
      </c>
      <c r="H1590" s="6">
        <v>3494.56</v>
      </c>
      <c r="I1590">
        <v>4306.8999999999996</v>
      </c>
      <c r="J1590" t="s">
        <v>25</v>
      </c>
      <c r="K1590">
        <v>0.04</v>
      </c>
      <c r="L1590" s="4" t="s">
        <v>17</v>
      </c>
      <c r="M1590" t="s">
        <v>18</v>
      </c>
    </row>
    <row r="1591" spans="1:13" x14ac:dyDescent="0.3">
      <c r="A1591">
        <v>1288</v>
      </c>
      <c r="B1591" s="1">
        <v>45220</v>
      </c>
      <c r="C1591" t="s">
        <v>13</v>
      </c>
      <c r="D1591" t="s">
        <v>27</v>
      </c>
      <c r="E1591">
        <v>110644.8</v>
      </c>
      <c r="F1591">
        <v>28</v>
      </c>
      <c r="G1591" t="s">
        <v>15</v>
      </c>
      <c r="H1591" s="6">
        <v>3777.18</v>
      </c>
      <c r="I1591">
        <v>4440</v>
      </c>
      <c r="J1591" t="s">
        <v>16</v>
      </c>
      <c r="K1591">
        <v>0.11</v>
      </c>
      <c r="L1591" s="4" t="s">
        <v>26</v>
      </c>
      <c r="M1591" t="s">
        <v>18</v>
      </c>
    </row>
    <row r="1592" spans="1:13" x14ac:dyDescent="0.3">
      <c r="A1592">
        <v>1148</v>
      </c>
      <c r="B1592" s="1">
        <v>45630</v>
      </c>
      <c r="C1592" t="s">
        <v>13</v>
      </c>
      <c r="D1592" t="s">
        <v>14</v>
      </c>
      <c r="E1592">
        <v>130597.75999999999</v>
      </c>
      <c r="F1592">
        <v>28</v>
      </c>
      <c r="G1592" t="s">
        <v>15</v>
      </c>
      <c r="H1592" s="6">
        <v>4553.8599999999997</v>
      </c>
      <c r="I1592">
        <v>6057.41</v>
      </c>
      <c r="J1592" t="s">
        <v>16</v>
      </c>
      <c r="K1592">
        <v>0.23</v>
      </c>
      <c r="L1592" s="4" t="s">
        <v>17</v>
      </c>
      <c r="M1592" t="s">
        <v>18</v>
      </c>
    </row>
    <row r="1593" spans="1:13" x14ac:dyDescent="0.3">
      <c r="A1593">
        <v>1165</v>
      </c>
      <c r="B1593" s="1">
        <v>45530</v>
      </c>
      <c r="C1593" t="s">
        <v>32</v>
      </c>
      <c r="D1593" t="s">
        <v>27</v>
      </c>
      <c r="E1593">
        <v>71958.64</v>
      </c>
      <c r="F1593">
        <v>45</v>
      </c>
      <c r="G1593" t="s">
        <v>24</v>
      </c>
      <c r="H1593" s="6">
        <v>1601.33</v>
      </c>
      <c r="I1593">
        <v>2160.92</v>
      </c>
      <c r="J1593" t="s">
        <v>25</v>
      </c>
      <c r="K1593">
        <v>0.26</v>
      </c>
      <c r="L1593" s="4" t="s">
        <v>31</v>
      </c>
      <c r="M1593" t="s">
        <v>18</v>
      </c>
    </row>
    <row r="1594" spans="1:13" x14ac:dyDescent="0.3">
      <c r="A1594">
        <v>1268</v>
      </c>
      <c r="B1594" s="1">
        <v>45068</v>
      </c>
      <c r="C1594" t="s">
        <v>32</v>
      </c>
      <c r="D1594" t="s">
        <v>27</v>
      </c>
      <c r="E1594">
        <v>26293.05</v>
      </c>
      <c r="F1594">
        <v>25</v>
      </c>
      <c r="G1594" t="s">
        <v>15</v>
      </c>
      <c r="H1594" s="6">
        <v>1059.08</v>
      </c>
      <c r="I1594">
        <v>1237.32</v>
      </c>
      <c r="J1594" t="s">
        <v>16</v>
      </c>
      <c r="K1594">
        <v>0.15</v>
      </c>
      <c r="L1594" s="4" t="s">
        <v>17</v>
      </c>
      <c r="M1594" t="s">
        <v>18</v>
      </c>
    </row>
    <row r="1595" spans="1:13" x14ac:dyDescent="0.3">
      <c r="A1595">
        <v>1113</v>
      </c>
      <c r="B1595" s="1">
        <v>45021</v>
      </c>
      <c r="C1595" t="s">
        <v>13</v>
      </c>
      <c r="D1595" t="s">
        <v>30</v>
      </c>
      <c r="E1595">
        <v>62340.38</v>
      </c>
      <c r="F1595">
        <v>38</v>
      </c>
      <c r="G1595" t="s">
        <v>21</v>
      </c>
      <c r="H1595" s="6">
        <v>1604.3</v>
      </c>
      <c r="I1595">
        <v>2247.31</v>
      </c>
      <c r="J1595" t="s">
        <v>16</v>
      </c>
      <c r="K1595">
        <v>0.27</v>
      </c>
      <c r="L1595" s="4" t="s">
        <v>31</v>
      </c>
      <c r="M1595" t="s">
        <v>22</v>
      </c>
    </row>
    <row r="1596" spans="1:13" x14ac:dyDescent="0.3">
      <c r="A1596">
        <v>1076</v>
      </c>
      <c r="B1596" s="1">
        <v>45345</v>
      </c>
      <c r="C1596" t="s">
        <v>19</v>
      </c>
      <c r="D1596" t="s">
        <v>20</v>
      </c>
      <c r="E1596">
        <v>43288.47</v>
      </c>
      <c r="F1596">
        <v>8</v>
      </c>
      <c r="G1596" t="s">
        <v>21</v>
      </c>
      <c r="H1596" s="6">
        <v>4561.78</v>
      </c>
      <c r="I1596">
        <v>6148.93</v>
      </c>
      <c r="J1596" t="s">
        <v>16</v>
      </c>
      <c r="K1596">
        <v>0.12</v>
      </c>
      <c r="L1596" s="4" t="s">
        <v>31</v>
      </c>
      <c r="M1596" t="s">
        <v>18</v>
      </c>
    </row>
    <row r="1597" spans="1:13" x14ac:dyDescent="0.3">
      <c r="A1597">
        <v>1284</v>
      </c>
      <c r="B1597" s="1">
        <v>45382</v>
      </c>
      <c r="C1597" t="s">
        <v>19</v>
      </c>
      <c r="D1597" t="s">
        <v>27</v>
      </c>
      <c r="E1597">
        <v>77789.679999999993</v>
      </c>
      <c r="F1597">
        <v>47</v>
      </c>
      <c r="G1597" t="s">
        <v>15</v>
      </c>
      <c r="H1597" s="6">
        <v>1462.47</v>
      </c>
      <c r="I1597">
        <v>2149.48</v>
      </c>
      <c r="J1597" t="s">
        <v>25</v>
      </c>
      <c r="K1597">
        <v>0.23</v>
      </c>
      <c r="L1597" s="4" t="s">
        <v>26</v>
      </c>
      <c r="M1597" t="s">
        <v>18</v>
      </c>
    </row>
    <row r="1598" spans="1:13" x14ac:dyDescent="0.3">
      <c r="A1598">
        <v>1279</v>
      </c>
      <c r="B1598" s="1">
        <v>45560</v>
      </c>
      <c r="C1598" t="s">
        <v>29</v>
      </c>
      <c r="D1598" t="s">
        <v>30</v>
      </c>
      <c r="E1598">
        <v>5509.54</v>
      </c>
      <c r="F1598">
        <v>12</v>
      </c>
      <c r="G1598" t="s">
        <v>28</v>
      </c>
      <c r="H1598" s="6">
        <v>516.79</v>
      </c>
      <c r="I1598">
        <v>573.91</v>
      </c>
      <c r="J1598" t="s">
        <v>16</v>
      </c>
      <c r="K1598">
        <v>0.2</v>
      </c>
      <c r="L1598" s="4" t="s">
        <v>31</v>
      </c>
      <c r="M1598" t="s">
        <v>18</v>
      </c>
    </row>
    <row r="1599" spans="1:13" x14ac:dyDescent="0.3">
      <c r="A1599">
        <v>1231</v>
      </c>
      <c r="B1599" s="1">
        <v>45150</v>
      </c>
      <c r="C1599" t="s">
        <v>23</v>
      </c>
      <c r="D1599" t="s">
        <v>14</v>
      </c>
      <c r="E1599">
        <v>18043.53</v>
      </c>
      <c r="F1599">
        <v>3</v>
      </c>
      <c r="G1599" t="s">
        <v>21</v>
      </c>
      <c r="H1599" s="6">
        <v>4817.9399999999996</v>
      </c>
      <c r="I1599">
        <v>6682.79</v>
      </c>
      <c r="J1599" t="s">
        <v>16</v>
      </c>
      <c r="K1599">
        <v>0.1</v>
      </c>
      <c r="L1599" s="4" t="s">
        <v>26</v>
      </c>
      <c r="M1599" t="s">
        <v>22</v>
      </c>
    </row>
    <row r="1600" spans="1:13" x14ac:dyDescent="0.3">
      <c r="A1600">
        <v>1135</v>
      </c>
      <c r="B1600" s="1">
        <v>45021</v>
      </c>
      <c r="C1600" t="s">
        <v>19</v>
      </c>
      <c r="D1600" t="s">
        <v>27</v>
      </c>
      <c r="E1600">
        <v>6016.9</v>
      </c>
      <c r="F1600">
        <v>2</v>
      </c>
      <c r="G1600" t="s">
        <v>28</v>
      </c>
      <c r="H1600" s="6">
        <v>2625.92</v>
      </c>
      <c r="I1600">
        <v>3200.48</v>
      </c>
      <c r="J1600" t="s">
        <v>25</v>
      </c>
      <c r="K1600">
        <v>0.06</v>
      </c>
      <c r="L1600" s="4" t="s">
        <v>31</v>
      </c>
      <c r="M1600" t="s">
        <v>18</v>
      </c>
    </row>
    <row r="1601" spans="1:13" x14ac:dyDescent="0.3">
      <c r="A1601">
        <v>1385</v>
      </c>
      <c r="B1601" s="1">
        <v>45486</v>
      </c>
      <c r="C1601" t="s">
        <v>32</v>
      </c>
      <c r="D1601" t="s">
        <v>30</v>
      </c>
      <c r="E1601">
        <v>12185.86</v>
      </c>
      <c r="F1601">
        <v>24</v>
      </c>
      <c r="G1601" t="s">
        <v>21</v>
      </c>
      <c r="H1601" s="6">
        <v>541.66</v>
      </c>
      <c r="I1601">
        <v>611.74</v>
      </c>
      <c r="J1601" t="s">
        <v>25</v>
      </c>
      <c r="K1601">
        <v>0.17</v>
      </c>
      <c r="L1601" s="4" t="s">
        <v>31</v>
      </c>
      <c r="M1601" t="s">
        <v>22</v>
      </c>
    </row>
    <row r="1602" spans="1:13" x14ac:dyDescent="0.3">
      <c r="A1602">
        <v>1312</v>
      </c>
      <c r="B1602" s="1">
        <v>45567</v>
      </c>
      <c r="C1602" t="s">
        <v>19</v>
      </c>
      <c r="D1602" t="s">
        <v>20</v>
      </c>
      <c r="E1602">
        <v>50770.89</v>
      </c>
      <c r="F1602">
        <v>27</v>
      </c>
      <c r="G1602" t="s">
        <v>24</v>
      </c>
      <c r="H1602" s="6">
        <v>1485.3</v>
      </c>
      <c r="I1602">
        <v>1938.56</v>
      </c>
      <c r="J1602" t="s">
        <v>16</v>
      </c>
      <c r="K1602">
        <v>0.03</v>
      </c>
      <c r="L1602" s="4" t="s">
        <v>26</v>
      </c>
      <c r="M1602" t="s">
        <v>18</v>
      </c>
    </row>
    <row r="1603" spans="1:13" x14ac:dyDescent="0.3">
      <c r="A1603">
        <v>1393</v>
      </c>
      <c r="B1603" s="1">
        <v>44951</v>
      </c>
      <c r="C1603" t="s">
        <v>29</v>
      </c>
      <c r="D1603" t="s">
        <v>27</v>
      </c>
      <c r="E1603">
        <v>72216.210000000006</v>
      </c>
      <c r="F1603">
        <v>46</v>
      </c>
      <c r="G1603" t="s">
        <v>24</v>
      </c>
      <c r="H1603" s="6">
        <v>1626.32</v>
      </c>
      <c r="I1603">
        <v>1938.17</v>
      </c>
      <c r="J1603" t="s">
        <v>16</v>
      </c>
      <c r="K1603">
        <v>0.19</v>
      </c>
      <c r="L1603" s="4" t="s">
        <v>17</v>
      </c>
      <c r="M1603" t="s">
        <v>18</v>
      </c>
    </row>
    <row r="1604" spans="1:13" x14ac:dyDescent="0.3">
      <c r="A1604">
        <v>1124</v>
      </c>
      <c r="B1604" s="1">
        <v>45478</v>
      </c>
      <c r="C1604" t="s">
        <v>29</v>
      </c>
      <c r="D1604" t="s">
        <v>27</v>
      </c>
      <c r="E1604">
        <v>62974.3</v>
      </c>
      <c r="F1604">
        <v>21</v>
      </c>
      <c r="G1604" t="s">
        <v>24</v>
      </c>
      <c r="H1604" s="6">
        <v>2550.5</v>
      </c>
      <c r="I1604">
        <v>3748.47</v>
      </c>
      <c r="J1604" t="s">
        <v>25</v>
      </c>
      <c r="K1604">
        <v>0.2</v>
      </c>
      <c r="L1604" s="4" t="s">
        <v>26</v>
      </c>
      <c r="M1604" t="s">
        <v>18</v>
      </c>
    </row>
    <row r="1605" spans="1:13" x14ac:dyDescent="0.3">
      <c r="A1605">
        <v>1277</v>
      </c>
      <c r="B1605" s="1">
        <v>45252</v>
      </c>
      <c r="C1605" t="s">
        <v>23</v>
      </c>
      <c r="D1605" t="s">
        <v>27</v>
      </c>
      <c r="E1605">
        <v>110908.87</v>
      </c>
      <c r="F1605">
        <v>41</v>
      </c>
      <c r="G1605" t="s">
        <v>24</v>
      </c>
      <c r="H1605" s="6">
        <v>2297.5700000000002</v>
      </c>
      <c r="I1605">
        <v>3424.17</v>
      </c>
      <c r="J1605" t="s">
        <v>25</v>
      </c>
      <c r="K1605">
        <v>0.21</v>
      </c>
      <c r="L1605" s="4" t="s">
        <v>31</v>
      </c>
      <c r="M1605" t="s">
        <v>18</v>
      </c>
    </row>
    <row r="1606" spans="1:13" x14ac:dyDescent="0.3">
      <c r="A1606">
        <v>1422</v>
      </c>
      <c r="B1606" s="1">
        <v>45520</v>
      </c>
      <c r="C1606" t="s">
        <v>19</v>
      </c>
      <c r="D1606" t="s">
        <v>30</v>
      </c>
      <c r="E1606">
        <v>33631.74</v>
      </c>
      <c r="F1606">
        <v>25</v>
      </c>
      <c r="G1606" t="s">
        <v>24</v>
      </c>
      <c r="H1606" s="6">
        <v>1092.0999999999999</v>
      </c>
      <c r="I1606">
        <v>1582.67</v>
      </c>
      <c r="J1606" t="s">
        <v>25</v>
      </c>
      <c r="K1606">
        <v>0.15</v>
      </c>
      <c r="L1606" s="4" t="s">
        <v>17</v>
      </c>
      <c r="M1606" t="s">
        <v>22</v>
      </c>
    </row>
    <row r="1607" spans="1:13" x14ac:dyDescent="0.3">
      <c r="A1607">
        <v>1225</v>
      </c>
      <c r="B1607" s="1">
        <v>45051</v>
      </c>
      <c r="C1607" t="s">
        <v>32</v>
      </c>
      <c r="D1607" t="s">
        <v>14</v>
      </c>
      <c r="E1607">
        <v>72032.69</v>
      </c>
      <c r="F1607">
        <v>22</v>
      </c>
      <c r="G1607" t="s">
        <v>24</v>
      </c>
      <c r="H1607" s="6">
        <v>2651.25</v>
      </c>
      <c r="I1607">
        <v>3446.54</v>
      </c>
      <c r="J1607" t="s">
        <v>25</v>
      </c>
      <c r="K1607">
        <v>0.05</v>
      </c>
      <c r="L1607" s="4" t="s">
        <v>17</v>
      </c>
      <c r="M1607" t="s">
        <v>22</v>
      </c>
    </row>
    <row r="1608" spans="1:13" x14ac:dyDescent="0.3">
      <c r="A1608">
        <v>1297</v>
      </c>
      <c r="B1608" s="1">
        <v>45391</v>
      </c>
      <c r="C1608" t="s">
        <v>32</v>
      </c>
      <c r="D1608" t="s">
        <v>30</v>
      </c>
      <c r="E1608">
        <v>124687.61</v>
      </c>
      <c r="F1608">
        <v>41</v>
      </c>
      <c r="G1608" t="s">
        <v>21</v>
      </c>
      <c r="H1608" s="6">
        <v>2734.39</v>
      </c>
      <c r="I1608">
        <v>3949.56</v>
      </c>
      <c r="J1608" t="s">
        <v>25</v>
      </c>
      <c r="K1608">
        <v>0.23</v>
      </c>
      <c r="L1608" s="4" t="s">
        <v>31</v>
      </c>
      <c r="M1608" t="s">
        <v>22</v>
      </c>
    </row>
    <row r="1609" spans="1:13" x14ac:dyDescent="0.3">
      <c r="A1609">
        <v>1250</v>
      </c>
      <c r="B1609" s="1">
        <v>44995</v>
      </c>
      <c r="C1609" t="s">
        <v>13</v>
      </c>
      <c r="D1609" t="s">
        <v>30</v>
      </c>
      <c r="E1609">
        <v>37143.760000000002</v>
      </c>
      <c r="F1609">
        <v>11</v>
      </c>
      <c r="G1609" t="s">
        <v>24</v>
      </c>
      <c r="H1609" s="6">
        <v>2958.39</v>
      </c>
      <c r="I1609">
        <v>4329.1099999999997</v>
      </c>
      <c r="J1609" t="s">
        <v>16</v>
      </c>
      <c r="K1609">
        <v>0.22</v>
      </c>
      <c r="L1609" s="4" t="s">
        <v>26</v>
      </c>
      <c r="M1609" t="s">
        <v>18</v>
      </c>
    </row>
    <row r="1610" spans="1:13" x14ac:dyDescent="0.3">
      <c r="A1610">
        <v>1140</v>
      </c>
      <c r="B1610" s="1">
        <v>45545</v>
      </c>
      <c r="C1610" t="s">
        <v>32</v>
      </c>
      <c r="D1610" t="s">
        <v>27</v>
      </c>
      <c r="E1610">
        <v>76782.649999999994</v>
      </c>
      <c r="F1610">
        <v>24</v>
      </c>
      <c r="G1610" t="s">
        <v>28</v>
      </c>
      <c r="H1610" s="6">
        <v>2664.44</v>
      </c>
      <c r="I1610">
        <v>3677.33</v>
      </c>
      <c r="J1610" t="s">
        <v>16</v>
      </c>
      <c r="K1610">
        <v>0.13</v>
      </c>
      <c r="L1610" s="4" t="s">
        <v>26</v>
      </c>
      <c r="M1610" t="s">
        <v>18</v>
      </c>
    </row>
    <row r="1611" spans="1:13" x14ac:dyDescent="0.3">
      <c r="A1611">
        <v>1268</v>
      </c>
      <c r="B1611" s="1">
        <v>45455</v>
      </c>
      <c r="C1611" t="s">
        <v>23</v>
      </c>
      <c r="D1611" t="s">
        <v>20</v>
      </c>
      <c r="E1611">
        <v>53589.32</v>
      </c>
      <c r="F1611">
        <v>43</v>
      </c>
      <c r="G1611" t="s">
        <v>24</v>
      </c>
      <c r="H1611" s="6">
        <v>955.89</v>
      </c>
      <c r="I1611">
        <v>1369.52</v>
      </c>
      <c r="J1611" t="s">
        <v>16</v>
      </c>
      <c r="K1611">
        <v>0.09</v>
      </c>
      <c r="L1611" s="4" t="s">
        <v>31</v>
      </c>
      <c r="M1611" t="s">
        <v>18</v>
      </c>
    </row>
    <row r="1612" spans="1:13" x14ac:dyDescent="0.3">
      <c r="A1612">
        <v>1403</v>
      </c>
      <c r="B1612" s="1">
        <v>45216</v>
      </c>
      <c r="C1612" t="s">
        <v>23</v>
      </c>
      <c r="D1612" t="s">
        <v>20</v>
      </c>
      <c r="E1612">
        <v>10990.24</v>
      </c>
      <c r="F1612">
        <v>4</v>
      </c>
      <c r="G1612" t="s">
        <v>24</v>
      </c>
      <c r="H1612" s="6">
        <v>2729.45</v>
      </c>
      <c r="I1612">
        <v>3763.78</v>
      </c>
      <c r="J1612" t="s">
        <v>25</v>
      </c>
      <c r="K1612">
        <v>0.27</v>
      </c>
      <c r="L1612" s="4" t="s">
        <v>17</v>
      </c>
      <c r="M1612" t="s">
        <v>18</v>
      </c>
    </row>
    <row r="1613" spans="1:13" x14ac:dyDescent="0.3">
      <c r="A1613">
        <v>1078</v>
      </c>
      <c r="B1613" s="1">
        <v>45077</v>
      </c>
      <c r="C1613" t="s">
        <v>32</v>
      </c>
      <c r="D1613" t="s">
        <v>30</v>
      </c>
      <c r="E1613">
        <v>4102.5600000000004</v>
      </c>
      <c r="F1613">
        <v>35</v>
      </c>
      <c r="G1613" t="s">
        <v>15</v>
      </c>
      <c r="H1613" s="6">
        <v>130.41</v>
      </c>
      <c r="I1613">
        <v>160.57</v>
      </c>
      <c r="J1613" t="s">
        <v>16</v>
      </c>
      <c r="K1613">
        <v>0.27</v>
      </c>
      <c r="L1613" s="4" t="s">
        <v>17</v>
      </c>
      <c r="M1613" t="s">
        <v>22</v>
      </c>
    </row>
    <row r="1614" spans="1:13" x14ac:dyDescent="0.3">
      <c r="A1614">
        <v>1150</v>
      </c>
      <c r="B1614" s="1">
        <v>45607</v>
      </c>
      <c r="C1614" t="s">
        <v>32</v>
      </c>
      <c r="D1614" t="s">
        <v>30</v>
      </c>
      <c r="E1614">
        <v>101883.19</v>
      </c>
      <c r="F1614">
        <v>47</v>
      </c>
      <c r="G1614" t="s">
        <v>15</v>
      </c>
      <c r="H1614" s="6">
        <v>2274.0700000000002</v>
      </c>
      <c r="I1614">
        <v>2643.57</v>
      </c>
      <c r="J1614" t="s">
        <v>25</v>
      </c>
      <c r="K1614">
        <v>0.18</v>
      </c>
      <c r="L1614" s="4" t="s">
        <v>26</v>
      </c>
      <c r="M1614" t="s">
        <v>18</v>
      </c>
    </row>
    <row r="1615" spans="1:13" x14ac:dyDescent="0.3">
      <c r="A1615">
        <v>1337</v>
      </c>
      <c r="B1615" s="1">
        <v>45223</v>
      </c>
      <c r="C1615" t="s">
        <v>13</v>
      </c>
      <c r="D1615" t="s">
        <v>30</v>
      </c>
      <c r="E1615">
        <v>79456.62</v>
      </c>
      <c r="F1615">
        <v>46</v>
      </c>
      <c r="G1615" t="s">
        <v>24</v>
      </c>
      <c r="H1615" s="6">
        <v>1850.23</v>
      </c>
      <c r="I1615">
        <v>2243.27</v>
      </c>
      <c r="J1615" t="s">
        <v>25</v>
      </c>
      <c r="K1615">
        <v>0.23</v>
      </c>
      <c r="L1615" s="4" t="s">
        <v>17</v>
      </c>
      <c r="M1615" t="s">
        <v>18</v>
      </c>
    </row>
    <row r="1616" spans="1:13" x14ac:dyDescent="0.3">
      <c r="A1616">
        <v>1348</v>
      </c>
      <c r="B1616" s="1">
        <v>45128</v>
      </c>
      <c r="C1616" t="s">
        <v>32</v>
      </c>
      <c r="D1616" t="s">
        <v>30</v>
      </c>
      <c r="E1616">
        <v>29386.03</v>
      </c>
      <c r="F1616">
        <v>13</v>
      </c>
      <c r="G1616" t="s">
        <v>21</v>
      </c>
      <c r="H1616" s="6">
        <v>2014.3</v>
      </c>
      <c r="I1616">
        <v>2825.58</v>
      </c>
      <c r="J1616" t="s">
        <v>25</v>
      </c>
      <c r="K1616">
        <v>0.2</v>
      </c>
      <c r="L1616" s="4" t="s">
        <v>26</v>
      </c>
      <c r="M1616" t="s">
        <v>22</v>
      </c>
    </row>
    <row r="1617" spans="1:13" x14ac:dyDescent="0.3">
      <c r="A1617">
        <v>1389</v>
      </c>
      <c r="B1617" s="1">
        <v>45439</v>
      </c>
      <c r="C1617" t="s">
        <v>13</v>
      </c>
      <c r="D1617" t="s">
        <v>20</v>
      </c>
      <c r="E1617">
        <v>124281.63</v>
      </c>
      <c r="F1617">
        <v>29</v>
      </c>
      <c r="G1617" t="s">
        <v>21</v>
      </c>
      <c r="H1617" s="6">
        <v>4022.92</v>
      </c>
      <c r="I1617">
        <v>4869.97</v>
      </c>
      <c r="J1617" t="s">
        <v>25</v>
      </c>
      <c r="K1617">
        <v>0.12</v>
      </c>
      <c r="L1617" s="4" t="s">
        <v>31</v>
      </c>
      <c r="M1617" t="s">
        <v>22</v>
      </c>
    </row>
    <row r="1618" spans="1:13" x14ac:dyDescent="0.3">
      <c r="A1618">
        <v>1241</v>
      </c>
      <c r="B1618" s="1">
        <v>45120</v>
      </c>
      <c r="C1618" t="s">
        <v>13</v>
      </c>
      <c r="D1618" t="s">
        <v>20</v>
      </c>
      <c r="E1618">
        <v>28835.72</v>
      </c>
      <c r="F1618">
        <v>20</v>
      </c>
      <c r="G1618" t="s">
        <v>15</v>
      </c>
      <c r="H1618" s="6">
        <v>1244.28</v>
      </c>
      <c r="I1618">
        <v>1471.21</v>
      </c>
      <c r="J1618" t="s">
        <v>16</v>
      </c>
      <c r="K1618">
        <v>0.02</v>
      </c>
      <c r="L1618" s="4" t="s">
        <v>31</v>
      </c>
      <c r="M1618" t="s">
        <v>22</v>
      </c>
    </row>
    <row r="1619" spans="1:13" x14ac:dyDescent="0.3">
      <c r="A1619">
        <v>1435</v>
      </c>
      <c r="B1619" s="1">
        <v>45519</v>
      </c>
      <c r="C1619" t="s">
        <v>32</v>
      </c>
      <c r="D1619" t="s">
        <v>27</v>
      </c>
      <c r="E1619">
        <v>26371.07</v>
      </c>
      <c r="F1619">
        <v>19</v>
      </c>
      <c r="G1619" t="s">
        <v>28</v>
      </c>
      <c r="H1619" s="6">
        <v>1331.48</v>
      </c>
      <c r="I1619">
        <v>1672.23</v>
      </c>
      <c r="J1619" t="s">
        <v>16</v>
      </c>
      <c r="K1619">
        <v>0.17</v>
      </c>
      <c r="L1619" s="4" t="s">
        <v>17</v>
      </c>
      <c r="M1619" t="s">
        <v>22</v>
      </c>
    </row>
    <row r="1620" spans="1:13" x14ac:dyDescent="0.3">
      <c r="A1620">
        <v>1336</v>
      </c>
      <c r="B1620" s="1">
        <v>45311</v>
      </c>
      <c r="C1620" t="s">
        <v>29</v>
      </c>
      <c r="D1620" t="s">
        <v>14</v>
      </c>
      <c r="E1620">
        <v>5222.3</v>
      </c>
      <c r="F1620">
        <v>1</v>
      </c>
      <c r="G1620" t="s">
        <v>15</v>
      </c>
      <c r="H1620" s="6">
        <v>4350.43</v>
      </c>
      <c r="I1620">
        <v>6291.93</v>
      </c>
      <c r="J1620" t="s">
        <v>25</v>
      </c>
      <c r="K1620">
        <v>0.17</v>
      </c>
      <c r="L1620" s="4" t="s">
        <v>31</v>
      </c>
      <c r="M1620" t="s">
        <v>18</v>
      </c>
    </row>
    <row r="1621" spans="1:13" x14ac:dyDescent="0.3">
      <c r="A1621">
        <v>1176</v>
      </c>
      <c r="B1621" s="1">
        <v>45277</v>
      </c>
      <c r="C1621" t="s">
        <v>29</v>
      </c>
      <c r="D1621" t="s">
        <v>27</v>
      </c>
      <c r="E1621">
        <v>117746.4</v>
      </c>
      <c r="F1621">
        <v>23</v>
      </c>
      <c r="G1621" t="s">
        <v>21</v>
      </c>
      <c r="H1621" s="6">
        <v>4960.76</v>
      </c>
      <c r="I1621">
        <v>7110.29</v>
      </c>
      <c r="J1621" t="s">
        <v>25</v>
      </c>
      <c r="K1621">
        <v>0.28000000000000003</v>
      </c>
      <c r="L1621" s="4" t="s">
        <v>26</v>
      </c>
      <c r="M1621" t="s">
        <v>22</v>
      </c>
    </row>
    <row r="1622" spans="1:13" x14ac:dyDescent="0.3">
      <c r="A1622">
        <v>1403</v>
      </c>
      <c r="B1622" s="1">
        <v>44939</v>
      </c>
      <c r="C1622" t="s">
        <v>13</v>
      </c>
      <c r="D1622" t="s">
        <v>27</v>
      </c>
      <c r="E1622">
        <v>53609.5</v>
      </c>
      <c r="F1622">
        <v>22</v>
      </c>
      <c r="G1622" t="s">
        <v>24</v>
      </c>
      <c r="H1622" s="6">
        <v>2373.7800000000002</v>
      </c>
      <c r="I1622">
        <v>2620.21</v>
      </c>
      <c r="J1622" t="s">
        <v>16</v>
      </c>
      <c r="K1622">
        <v>7.0000000000000007E-2</v>
      </c>
      <c r="L1622" s="4" t="s">
        <v>17</v>
      </c>
      <c r="M1622" t="s">
        <v>18</v>
      </c>
    </row>
    <row r="1623" spans="1:13" x14ac:dyDescent="0.3">
      <c r="A1623">
        <v>1416</v>
      </c>
      <c r="B1623" s="1">
        <v>45162</v>
      </c>
      <c r="C1623" t="s">
        <v>32</v>
      </c>
      <c r="D1623" t="s">
        <v>27</v>
      </c>
      <c r="E1623">
        <v>83191.789999999994</v>
      </c>
      <c r="F1623">
        <v>17</v>
      </c>
      <c r="G1623" t="s">
        <v>24</v>
      </c>
      <c r="H1623" s="6">
        <v>4278.51</v>
      </c>
      <c r="I1623">
        <v>6355.37</v>
      </c>
      <c r="J1623" t="s">
        <v>16</v>
      </c>
      <c r="K1623">
        <v>0.23</v>
      </c>
      <c r="L1623" s="4" t="s">
        <v>26</v>
      </c>
      <c r="M1623" t="s">
        <v>18</v>
      </c>
    </row>
    <row r="1624" spans="1:13" x14ac:dyDescent="0.3">
      <c r="A1624">
        <v>1458</v>
      </c>
      <c r="B1624" s="1">
        <v>45220</v>
      </c>
      <c r="C1624" t="s">
        <v>29</v>
      </c>
      <c r="D1624" t="s">
        <v>27</v>
      </c>
      <c r="E1624">
        <v>12638.94</v>
      </c>
      <c r="F1624">
        <v>7</v>
      </c>
      <c r="G1624" t="s">
        <v>28</v>
      </c>
      <c r="H1624" s="6">
        <v>1703.43</v>
      </c>
      <c r="I1624">
        <v>2149.48</v>
      </c>
      <c r="J1624" t="s">
        <v>25</v>
      </c>
      <c r="K1624">
        <v>0.16</v>
      </c>
      <c r="L1624" s="4" t="s">
        <v>31</v>
      </c>
      <c r="M1624" t="s">
        <v>18</v>
      </c>
    </row>
    <row r="1625" spans="1:13" x14ac:dyDescent="0.3">
      <c r="A1625">
        <v>1307</v>
      </c>
      <c r="B1625" s="1">
        <v>45602</v>
      </c>
      <c r="C1625" t="s">
        <v>32</v>
      </c>
      <c r="D1625" t="s">
        <v>30</v>
      </c>
      <c r="E1625">
        <v>8689.89</v>
      </c>
      <c r="F1625">
        <v>3</v>
      </c>
      <c r="G1625" t="s">
        <v>15</v>
      </c>
      <c r="H1625" s="6">
        <v>2477.1999999999998</v>
      </c>
      <c r="I1625">
        <v>3407.8</v>
      </c>
      <c r="J1625" t="s">
        <v>16</v>
      </c>
      <c r="K1625">
        <v>0.15</v>
      </c>
      <c r="L1625" s="4" t="s">
        <v>31</v>
      </c>
      <c r="M1625" t="s">
        <v>22</v>
      </c>
    </row>
    <row r="1626" spans="1:13" x14ac:dyDescent="0.3">
      <c r="A1626">
        <v>1054</v>
      </c>
      <c r="B1626" s="1">
        <v>45577</v>
      </c>
      <c r="C1626" t="s">
        <v>32</v>
      </c>
      <c r="D1626" t="s">
        <v>20</v>
      </c>
      <c r="E1626">
        <v>81369.119999999995</v>
      </c>
      <c r="F1626">
        <v>45</v>
      </c>
      <c r="G1626" t="s">
        <v>21</v>
      </c>
      <c r="H1626" s="6">
        <v>1660.39</v>
      </c>
      <c r="I1626">
        <v>2476.9899999999998</v>
      </c>
      <c r="J1626" t="s">
        <v>16</v>
      </c>
      <c r="K1626">
        <v>0.27</v>
      </c>
      <c r="L1626" s="4" t="s">
        <v>17</v>
      </c>
      <c r="M1626" t="s">
        <v>22</v>
      </c>
    </row>
    <row r="1627" spans="1:13" x14ac:dyDescent="0.3">
      <c r="A1627">
        <v>1183</v>
      </c>
      <c r="B1627" s="1">
        <v>45621</v>
      </c>
      <c r="C1627" t="s">
        <v>32</v>
      </c>
      <c r="D1627" t="s">
        <v>20</v>
      </c>
      <c r="E1627">
        <v>83818.27</v>
      </c>
      <c r="F1627">
        <v>18</v>
      </c>
      <c r="G1627" t="s">
        <v>28</v>
      </c>
      <c r="H1627" s="6">
        <v>3943.99</v>
      </c>
      <c r="I1627">
        <v>5352.38</v>
      </c>
      <c r="J1627" t="s">
        <v>25</v>
      </c>
      <c r="K1627">
        <v>0.13</v>
      </c>
      <c r="L1627" s="4" t="s">
        <v>17</v>
      </c>
      <c r="M1627" t="s">
        <v>18</v>
      </c>
    </row>
    <row r="1628" spans="1:13" x14ac:dyDescent="0.3">
      <c r="A1628">
        <v>1133</v>
      </c>
      <c r="B1628" s="1">
        <v>45063</v>
      </c>
      <c r="C1628" t="s">
        <v>19</v>
      </c>
      <c r="D1628" t="s">
        <v>30</v>
      </c>
      <c r="E1628">
        <v>49963.61</v>
      </c>
      <c r="F1628">
        <v>27</v>
      </c>
      <c r="G1628" t="s">
        <v>28</v>
      </c>
      <c r="H1628" s="6">
        <v>2004.81</v>
      </c>
      <c r="I1628">
        <v>2342.41</v>
      </c>
      <c r="J1628" t="s">
        <v>25</v>
      </c>
      <c r="K1628">
        <v>0.21</v>
      </c>
      <c r="L1628" s="4" t="s">
        <v>31</v>
      </c>
      <c r="M1628" t="s">
        <v>18</v>
      </c>
    </row>
    <row r="1629" spans="1:13" x14ac:dyDescent="0.3">
      <c r="A1629">
        <v>1459</v>
      </c>
      <c r="B1629" s="1">
        <v>45503</v>
      </c>
      <c r="C1629" t="s">
        <v>32</v>
      </c>
      <c r="D1629" t="s">
        <v>20</v>
      </c>
      <c r="E1629">
        <v>60221.06</v>
      </c>
      <c r="F1629">
        <v>23</v>
      </c>
      <c r="G1629" t="s">
        <v>28</v>
      </c>
      <c r="H1629" s="6">
        <v>2527.2199999999998</v>
      </c>
      <c r="I1629">
        <v>2909.23</v>
      </c>
      <c r="J1629" t="s">
        <v>25</v>
      </c>
      <c r="K1629">
        <v>0.1</v>
      </c>
      <c r="L1629" s="4" t="s">
        <v>17</v>
      </c>
      <c r="M1629" t="s">
        <v>18</v>
      </c>
    </row>
    <row r="1630" spans="1:13" x14ac:dyDescent="0.3">
      <c r="A1630">
        <v>1078</v>
      </c>
      <c r="B1630" s="1">
        <v>45538</v>
      </c>
      <c r="C1630" t="s">
        <v>19</v>
      </c>
      <c r="D1630" t="s">
        <v>27</v>
      </c>
      <c r="E1630">
        <v>40792.71</v>
      </c>
      <c r="F1630">
        <v>33</v>
      </c>
      <c r="G1630" t="s">
        <v>15</v>
      </c>
      <c r="H1630" s="6">
        <v>1074.3900000000001</v>
      </c>
      <c r="I1630">
        <v>1605.38</v>
      </c>
      <c r="J1630" t="s">
        <v>16</v>
      </c>
      <c r="K1630">
        <v>0.23</v>
      </c>
      <c r="L1630" s="4" t="s">
        <v>31</v>
      </c>
      <c r="M1630" t="s">
        <v>18</v>
      </c>
    </row>
    <row r="1631" spans="1:13" x14ac:dyDescent="0.3">
      <c r="A1631">
        <v>1294</v>
      </c>
      <c r="B1631" s="1">
        <v>45560</v>
      </c>
      <c r="C1631" t="s">
        <v>13</v>
      </c>
      <c r="D1631" t="s">
        <v>27</v>
      </c>
      <c r="E1631">
        <v>26497.47</v>
      </c>
      <c r="F1631">
        <v>37</v>
      </c>
      <c r="G1631" t="s">
        <v>15</v>
      </c>
      <c r="H1631" s="6">
        <v>632.53</v>
      </c>
      <c r="I1631">
        <v>832.73</v>
      </c>
      <c r="J1631" t="s">
        <v>16</v>
      </c>
      <c r="K1631">
        <v>0.14000000000000001</v>
      </c>
      <c r="L1631" s="4" t="s">
        <v>31</v>
      </c>
      <c r="M1631" t="s">
        <v>22</v>
      </c>
    </row>
    <row r="1632" spans="1:13" x14ac:dyDescent="0.3">
      <c r="A1632">
        <v>1086</v>
      </c>
      <c r="B1632" s="1">
        <v>44973</v>
      </c>
      <c r="C1632" t="s">
        <v>29</v>
      </c>
      <c r="D1632" t="s">
        <v>27</v>
      </c>
      <c r="E1632">
        <v>99424.15</v>
      </c>
      <c r="F1632">
        <v>24</v>
      </c>
      <c r="G1632" t="s">
        <v>24</v>
      </c>
      <c r="H1632" s="6">
        <v>3131.95</v>
      </c>
      <c r="I1632">
        <v>4602.97</v>
      </c>
      <c r="J1632" t="s">
        <v>25</v>
      </c>
      <c r="K1632">
        <v>0.1</v>
      </c>
      <c r="L1632" s="4" t="s">
        <v>17</v>
      </c>
      <c r="M1632" t="s">
        <v>22</v>
      </c>
    </row>
    <row r="1633" spans="1:13" x14ac:dyDescent="0.3">
      <c r="A1633">
        <v>1456</v>
      </c>
      <c r="B1633" s="1">
        <v>45560</v>
      </c>
      <c r="C1633" t="s">
        <v>29</v>
      </c>
      <c r="D1633" t="s">
        <v>27</v>
      </c>
      <c r="E1633">
        <v>76895.73</v>
      </c>
      <c r="F1633">
        <v>24</v>
      </c>
      <c r="G1633" t="s">
        <v>15</v>
      </c>
      <c r="H1633" s="6">
        <v>3134.17</v>
      </c>
      <c r="I1633">
        <v>4512.66</v>
      </c>
      <c r="J1633" t="s">
        <v>16</v>
      </c>
      <c r="K1633">
        <v>0.28999999999999998</v>
      </c>
      <c r="L1633" s="4" t="s">
        <v>17</v>
      </c>
      <c r="M1633" t="s">
        <v>22</v>
      </c>
    </row>
    <row r="1634" spans="1:13" x14ac:dyDescent="0.3">
      <c r="A1634">
        <v>1183</v>
      </c>
      <c r="B1634" s="1">
        <v>45043</v>
      </c>
      <c r="C1634" t="s">
        <v>29</v>
      </c>
      <c r="D1634" t="s">
        <v>20</v>
      </c>
      <c r="E1634">
        <v>227916.19</v>
      </c>
      <c r="F1634">
        <v>47</v>
      </c>
      <c r="G1634" t="s">
        <v>21</v>
      </c>
      <c r="H1634" s="6">
        <v>4595.25</v>
      </c>
      <c r="I1634">
        <v>6138.33</v>
      </c>
      <c r="J1634" t="s">
        <v>25</v>
      </c>
      <c r="K1634">
        <v>0.21</v>
      </c>
      <c r="L1634" s="4" t="s">
        <v>31</v>
      </c>
      <c r="M1634" t="s">
        <v>18</v>
      </c>
    </row>
    <row r="1635" spans="1:13" x14ac:dyDescent="0.3">
      <c r="A1635">
        <v>1382</v>
      </c>
      <c r="B1635" s="1">
        <v>45273</v>
      </c>
      <c r="C1635" t="s">
        <v>29</v>
      </c>
      <c r="D1635" t="s">
        <v>14</v>
      </c>
      <c r="E1635">
        <v>165957.16</v>
      </c>
      <c r="F1635">
        <v>38</v>
      </c>
      <c r="G1635" t="s">
        <v>28</v>
      </c>
      <c r="H1635" s="6">
        <v>3779.87</v>
      </c>
      <c r="I1635">
        <v>5528.22</v>
      </c>
      <c r="J1635" t="s">
        <v>16</v>
      </c>
      <c r="K1635">
        <v>0.21</v>
      </c>
      <c r="L1635" s="4" t="s">
        <v>31</v>
      </c>
      <c r="M1635" t="s">
        <v>22</v>
      </c>
    </row>
    <row r="1636" spans="1:13" x14ac:dyDescent="0.3">
      <c r="A1636">
        <v>1457</v>
      </c>
      <c r="B1636" s="1">
        <v>45115</v>
      </c>
      <c r="C1636" t="s">
        <v>29</v>
      </c>
      <c r="D1636" t="s">
        <v>30</v>
      </c>
      <c r="E1636">
        <v>38781.43</v>
      </c>
      <c r="F1636">
        <v>11</v>
      </c>
      <c r="G1636" t="s">
        <v>28</v>
      </c>
      <c r="H1636" s="6">
        <v>3093.81</v>
      </c>
      <c r="I1636">
        <v>4519.9799999999996</v>
      </c>
      <c r="J1636" t="s">
        <v>16</v>
      </c>
      <c r="K1636">
        <v>0.22</v>
      </c>
      <c r="L1636" s="4" t="s">
        <v>17</v>
      </c>
      <c r="M1636" t="s">
        <v>18</v>
      </c>
    </row>
    <row r="1637" spans="1:13" x14ac:dyDescent="0.3">
      <c r="A1637">
        <v>1075</v>
      </c>
      <c r="B1637" s="1">
        <v>45212</v>
      </c>
      <c r="C1637" t="s">
        <v>29</v>
      </c>
      <c r="D1637" t="s">
        <v>20</v>
      </c>
      <c r="E1637">
        <v>76378.399999999994</v>
      </c>
      <c r="F1637">
        <v>15</v>
      </c>
      <c r="G1637" t="s">
        <v>15</v>
      </c>
      <c r="H1637" s="6">
        <v>4795.51</v>
      </c>
      <c r="I1637">
        <v>6699.86</v>
      </c>
      <c r="J1637" t="s">
        <v>16</v>
      </c>
      <c r="K1637">
        <v>0.24</v>
      </c>
      <c r="L1637" s="4" t="s">
        <v>17</v>
      </c>
      <c r="M1637" t="s">
        <v>18</v>
      </c>
    </row>
    <row r="1638" spans="1:13" x14ac:dyDescent="0.3">
      <c r="A1638">
        <v>1177</v>
      </c>
      <c r="B1638" s="1">
        <v>44978</v>
      </c>
      <c r="C1638" t="s">
        <v>29</v>
      </c>
      <c r="D1638" t="s">
        <v>14</v>
      </c>
      <c r="E1638">
        <v>26946.81</v>
      </c>
      <c r="F1638">
        <v>17</v>
      </c>
      <c r="G1638" t="s">
        <v>15</v>
      </c>
      <c r="H1638" s="6">
        <v>1853.94</v>
      </c>
      <c r="I1638">
        <v>2058.58</v>
      </c>
      <c r="J1638" t="s">
        <v>16</v>
      </c>
      <c r="K1638">
        <v>0.23</v>
      </c>
      <c r="L1638" s="4" t="s">
        <v>26</v>
      </c>
      <c r="M1638" t="s">
        <v>18</v>
      </c>
    </row>
    <row r="1639" spans="1:13" x14ac:dyDescent="0.3">
      <c r="A1639">
        <v>1312</v>
      </c>
      <c r="B1639" s="1">
        <v>45102</v>
      </c>
      <c r="C1639" t="s">
        <v>13</v>
      </c>
      <c r="D1639" t="s">
        <v>20</v>
      </c>
      <c r="E1639">
        <v>38402.559999999998</v>
      </c>
      <c r="F1639">
        <v>40</v>
      </c>
      <c r="G1639" t="s">
        <v>24</v>
      </c>
      <c r="H1639" s="6">
        <v>967.38</v>
      </c>
      <c r="I1639">
        <v>1200.08</v>
      </c>
      <c r="J1639" t="s">
        <v>16</v>
      </c>
      <c r="K1639">
        <v>0.2</v>
      </c>
      <c r="L1639" s="4" t="s">
        <v>31</v>
      </c>
      <c r="M1639" t="s">
        <v>18</v>
      </c>
    </row>
    <row r="1640" spans="1:13" x14ac:dyDescent="0.3">
      <c r="A1640">
        <v>1099</v>
      </c>
      <c r="B1640" s="1">
        <v>45044</v>
      </c>
      <c r="C1640" t="s">
        <v>32</v>
      </c>
      <c r="D1640" t="s">
        <v>20</v>
      </c>
      <c r="E1640">
        <v>52098.76</v>
      </c>
      <c r="F1640">
        <v>35</v>
      </c>
      <c r="G1640" t="s">
        <v>15</v>
      </c>
      <c r="H1640" s="6">
        <v>1586.3</v>
      </c>
      <c r="I1640">
        <v>1860.67</v>
      </c>
      <c r="J1640" t="s">
        <v>16</v>
      </c>
      <c r="K1640">
        <v>0.2</v>
      </c>
      <c r="L1640" s="4" t="s">
        <v>26</v>
      </c>
      <c r="M1640" t="s">
        <v>22</v>
      </c>
    </row>
    <row r="1641" spans="1:13" x14ac:dyDescent="0.3">
      <c r="A1641">
        <v>1427</v>
      </c>
      <c r="B1641" s="1">
        <v>45568</v>
      </c>
      <c r="C1641" t="s">
        <v>23</v>
      </c>
      <c r="D1641" t="s">
        <v>14</v>
      </c>
      <c r="E1641">
        <v>80881.259999999995</v>
      </c>
      <c r="F1641">
        <v>50</v>
      </c>
      <c r="G1641" t="s">
        <v>21</v>
      </c>
      <c r="H1641" s="6">
        <v>1222.4000000000001</v>
      </c>
      <c r="I1641">
        <v>1777.61</v>
      </c>
      <c r="J1641" t="s">
        <v>16</v>
      </c>
      <c r="K1641">
        <v>0.09</v>
      </c>
      <c r="L1641" s="4" t="s">
        <v>31</v>
      </c>
      <c r="M1641" t="s">
        <v>22</v>
      </c>
    </row>
    <row r="1642" spans="1:13" x14ac:dyDescent="0.3">
      <c r="A1642">
        <v>1185</v>
      </c>
      <c r="B1642" s="1">
        <v>45568</v>
      </c>
      <c r="C1642" t="s">
        <v>19</v>
      </c>
      <c r="D1642" t="s">
        <v>27</v>
      </c>
      <c r="E1642">
        <v>164089.53</v>
      </c>
      <c r="F1642">
        <v>44</v>
      </c>
      <c r="G1642" t="s">
        <v>21</v>
      </c>
      <c r="H1642" s="6">
        <v>3352.84</v>
      </c>
      <c r="I1642">
        <v>4972.41</v>
      </c>
      <c r="J1642" t="s">
        <v>25</v>
      </c>
      <c r="K1642">
        <v>0.25</v>
      </c>
      <c r="L1642" s="4" t="s">
        <v>31</v>
      </c>
      <c r="M1642" t="s">
        <v>18</v>
      </c>
    </row>
    <row r="1643" spans="1:13" x14ac:dyDescent="0.3">
      <c r="A1643">
        <v>1030</v>
      </c>
      <c r="B1643" s="1">
        <v>45531</v>
      </c>
      <c r="C1643" t="s">
        <v>23</v>
      </c>
      <c r="D1643" t="s">
        <v>20</v>
      </c>
      <c r="E1643">
        <v>7950.55</v>
      </c>
      <c r="F1643">
        <v>19</v>
      </c>
      <c r="G1643" t="s">
        <v>21</v>
      </c>
      <c r="H1643" s="6">
        <v>331.94</v>
      </c>
      <c r="I1643">
        <v>426.99</v>
      </c>
      <c r="J1643" t="s">
        <v>16</v>
      </c>
      <c r="K1643">
        <v>0.02</v>
      </c>
      <c r="L1643" s="4" t="s">
        <v>26</v>
      </c>
      <c r="M1643" t="s">
        <v>18</v>
      </c>
    </row>
    <row r="1644" spans="1:13" x14ac:dyDescent="0.3">
      <c r="A1644">
        <v>1328</v>
      </c>
      <c r="B1644" s="1">
        <v>45244</v>
      </c>
      <c r="C1644" t="s">
        <v>23</v>
      </c>
      <c r="D1644" t="s">
        <v>30</v>
      </c>
      <c r="E1644">
        <v>38731.800000000003</v>
      </c>
      <c r="F1644">
        <v>35</v>
      </c>
      <c r="G1644" t="s">
        <v>21</v>
      </c>
      <c r="H1644" s="6">
        <v>1247.3599999999999</v>
      </c>
      <c r="I1644">
        <v>1580.89</v>
      </c>
      <c r="J1644" t="s">
        <v>16</v>
      </c>
      <c r="K1644">
        <v>0.3</v>
      </c>
      <c r="L1644" s="4" t="s">
        <v>17</v>
      </c>
      <c r="M1644" t="s">
        <v>22</v>
      </c>
    </row>
    <row r="1645" spans="1:13" x14ac:dyDescent="0.3">
      <c r="A1645">
        <v>1364</v>
      </c>
      <c r="B1645" s="1">
        <v>45348</v>
      </c>
      <c r="C1645" t="s">
        <v>32</v>
      </c>
      <c r="D1645" t="s">
        <v>14</v>
      </c>
      <c r="E1645">
        <v>121518.31</v>
      </c>
      <c r="F1645">
        <v>45</v>
      </c>
      <c r="G1645" t="s">
        <v>24</v>
      </c>
      <c r="H1645" s="6">
        <v>2403.4299999999998</v>
      </c>
      <c r="I1645">
        <v>3214.77</v>
      </c>
      <c r="J1645" t="s">
        <v>25</v>
      </c>
      <c r="K1645">
        <v>0.16</v>
      </c>
      <c r="L1645" s="4" t="s">
        <v>17</v>
      </c>
      <c r="M1645" t="s">
        <v>18</v>
      </c>
    </row>
    <row r="1646" spans="1:13" x14ac:dyDescent="0.3">
      <c r="A1646">
        <v>1040</v>
      </c>
      <c r="B1646" s="1">
        <v>45106</v>
      </c>
      <c r="C1646" t="s">
        <v>32</v>
      </c>
      <c r="D1646" t="s">
        <v>27</v>
      </c>
      <c r="E1646">
        <v>62138.400000000001</v>
      </c>
      <c r="F1646">
        <v>34</v>
      </c>
      <c r="G1646" t="s">
        <v>24</v>
      </c>
      <c r="H1646" s="6">
        <v>1503.95</v>
      </c>
      <c r="I1646">
        <v>1903.75</v>
      </c>
      <c r="J1646" t="s">
        <v>25</v>
      </c>
      <c r="K1646">
        <v>0.04</v>
      </c>
      <c r="L1646" s="4" t="s">
        <v>17</v>
      </c>
      <c r="M1646" t="s">
        <v>18</v>
      </c>
    </row>
    <row r="1647" spans="1:13" x14ac:dyDescent="0.3">
      <c r="A1647">
        <v>1059</v>
      </c>
      <c r="B1647" s="1">
        <v>45091</v>
      </c>
      <c r="C1647" t="s">
        <v>32</v>
      </c>
      <c r="D1647" t="s">
        <v>27</v>
      </c>
      <c r="E1647">
        <v>4237.6099999999997</v>
      </c>
      <c r="F1647">
        <v>17</v>
      </c>
      <c r="G1647" t="s">
        <v>24</v>
      </c>
      <c r="H1647" s="6">
        <v>196.04</v>
      </c>
      <c r="I1647">
        <v>289.85000000000002</v>
      </c>
      <c r="J1647" t="s">
        <v>16</v>
      </c>
      <c r="K1647">
        <v>0.14000000000000001</v>
      </c>
      <c r="L1647" s="4" t="s">
        <v>26</v>
      </c>
      <c r="M1647" t="s">
        <v>18</v>
      </c>
    </row>
    <row r="1648" spans="1:13" x14ac:dyDescent="0.3">
      <c r="A1648">
        <v>1145</v>
      </c>
      <c r="B1648" s="1">
        <v>45522</v>
      </c>
      <c r="C1648" t="s">
        <v>29</v>
      </c>
      <c r="D1648" t="s">
        <v>14</v>
      </c>
      <c r="E1648">
        <v>113772.72</v>
      </c>
      <c r="F1648">
        <v>30</v>
      </c>
      <c r="G1648" t="s">
        <v>28</v>
      </c>
      <c r="H1648" s="6">
        <v>3102.3</v>
      </c>
      <c r="I1648">
        <v>4122.2</v>
      </c>
      <c r="J1648" t="s">
        <v>25</v>
      </c>
      <c r="K1648">
        <v>0.08</v>
      </c>
      <c r="L1648" s="4" t="s">
        <v>17</v>
      </c>
      <c r="M1648" t="s">
        <v>22</v>
      </c>
    </row>
    <row r="1649" spans="1:13" x14ac:dyDescent="0.3">
      <c r="A1649">
        <v>1272</v>
      </c>
      <c r="B1649" s="1">
        <v>45107</v>
      </c>
      <c r="C1649" t="s">
        <v>13</v>
      </c>
      <c r="D1649" t="s">
        <v>20</v>
      </c>
      <c r="E1649">
        <v>38656.449999999997</v>
      </c>
      <c r="F1649">
        <v>13</v>
      </c>
      <c r="G1649" t="s">
        <v>21</v>
      </c>
      <c r="H1649" s="6">
        <v>2898.56</v>
      </c>
      <c r="I1649">
        <v>3197.39</v>
      </c>
      <c r="J1649" t="s">
        <v>25</v>
      </c>
      <c r="K1649">
        <v>7.0000000000000007E-2</v>
      </c>
      <c r="L1649" s="4" t="s">
        <v>17</v>
      </c>
      <c r="M1649" t="s">
        <v>22</v>
      </c>
    </row>
    <row r="1650" spans="1:13" x14ac:dyDescent="0.3">
      <c r="A1650">
        <v>1096</v>
      </c>
      <c r="B1650" s="1">
        <v>45642</v>
      </c>
      <c r="C1650" t="s">
        <v>29</v>
      </c>
      <c r="D1650" t="s">
        <v>20</v>
      </c>
      <c r="E1650">
        <v>156553.46</v>
      </c>
      <c r="F1650">
        <v>48</v>
      </c>
      <c r="G1650" t="s">
        <v>28</v>
      </c>
      <c r="H1650" s="6">
        <v>2665.5</v>
      </c>
      <c r="I1650">
        <v>3433.19</v>
      </c>
      <c r="J1650" t="s">
        <v>25</v>
      </c>
      <c r="K1650">
        <v>0.05</v>
      </c>
      <c r="L1650" s="4" t="s">
        <v>31</v>
      </c>
      <c r="M1650" t="s">
        <v>18</v>
      </c>
    </row>
    <row r="1651" spans="1:13" x14ac:dyDescent="0.3">
      <c r="A1651">
        <v>1433</v>
      </c>
      <c r="B1651" s="1">
        <v>45333</v>
      </c>
      <c r="C1651" t="s">
        <v>13</v>
      </c>
      <c r="D1651" t="s">
        <v>30</v>
      </c>
      <c r="E1651">
        <v>36743.660000000003</v>
      </c>
      <c r="F1651">
        <v>38</v>
      </c>
      <c r="G1651" t="s">
        <v>28</v>
      </c>
      <c r="H1651" s="6">
        <v>919.46</v>
      </c>
      <c r="I1651">
        <v>1017.83</v>
      </c>
      <c r="J1651" t="s">
        <v>25</v>
      </c>
      <c r="K1651">
        <v>0.05</v>
      </c>
      <c r="L1651" s="4" t="s">
        <v>31</v>
      </c>
      <c r="M1651" t="s">
        <v>22</v>
      </c>
    </row>
    <row r="1652" spans="1:13" x14ac:dyDescent="0.3">
      <c r="A1652">
        <v>1486</v>
      </c>
      <c r="B1652" s="1">
        <v>45528</v>
      </c>
      <c r="C1652" t="s">
        <v>13</v>
      </c>
      <c r="D1652" t="s">
        <v>27</v>
      </c>
      <c r="E1652">
        <v>3737.97</v>
      </c>
      <c r="F1652">
        <v>50</v>
      </c>
      <c r="G1652" t="s">
        <v>21</v>
      </c>
      <c r="H1652" s="6">
        <v>77.69</v>
      </c>
      <c r="I1652">
        <v>91.17</v>
      </c>
      <c r="J1652" t="s">
        <v>25</v>
      </c>
      <c r="K1652">
        <v>0.18</v>
      </c>
      <c r="L1652" s="4" t="s">
        <v>17</v>
      </c>
      <c r="M1652" t="s">
        <v>22</v>
      </c>
    </row>
    <row r="1653" spans="1:13" x14ac:dyDescent="0.3">
      <c r="A1653">
        <v>1292</v>
      </c>
      <c r="B1653" s="1">
        <v>44997</v>
      </c>
      <c r="C1653" t="s">
        <v>23</v>
      </c>
      <c r="D1653" t="s">
        <v>27</v>
      </c>
      <c r="E1653">
        <v>48730.01</v>
      </c>
      <c r="F1653">
        <v>16</v>
      </c>
      <c r="G1653" t="s">
        <v>28</v>
      </c>
      <c r="H1653" s="6">
        <v>2900.19</v>
      </c>
      <c r="I1653">
        <v>4115.71</v>
      </c>
      <c r="J1653" t="s">
        <v>16</v>
      </c>
      <c r="K1653">
        <v>0.26</v>
      </c>
      <c r="L1653" s="4" t="s">
        <v>31</v>
      </c>
      <c r="M1653" t="s">
        <v>22</v>
      </c>
    </row>
    <row r="1654" spans="1:13" x14ac:dyDescent="0.3">
      <c r="A1654">
        <v>1456</v>
      </c>
      <c r="B1654" s="1">
        <v>44927</v>
      </c>
      <c r="C1654" t="s">
        <v>23</v>
      </c>
      <c r="D1654" t="s">
        <v>27</v>
      </c>
      <c r="E1654">
        <v>25519.87</v>
      </c>
      <c r="F1654">
        <v>34</v>
      </c>
      <c r="G1654" t="s">
        <v>24</v>
      </c>
      <c r="H1654" s="6">
        <v>626.63</v>
      </c>
      <c r="I1654">
        <v>807.08</v>
      </c>
      <c r="J1654" t="s">
        <v>16</v>
      </c>
      <c r="K1654">
        <v>7.0000000000000007E-2</v>
      </c>
      <c r="L1654" s="4" t="s">
        <v>26</v>
      </c>
      <c r="M1654" t="s">
        <v>18</v>
      </c>
    </row>
    <row r="1655" spans="1:13" x14ac:dyDescent="0.3">
      <c r="A1655">
        <v>1047</v>
      </c>
      <c r="B1655" s="1">
        <v>45537</v>
      </c>
      <c r="C1655" t="s">
        <v>13</v>
      </c>
      <c r="D1655" t="s">
        <v>30</v>
      </c>
      <c r="E1655">
        <v>7867.53</v>
      </c>
      <c r="F1655">
        <v>6</v>
      </c>
      <c r="G1655" t="s">
        <v>21</v>
      </c>
      <c r="H1655" s="6">
        <v>1172.3</v>
      </c>
      <c r="I1655">
        <v>1473.32</v>
      </c>
      <c r="J1655" t="s">
        <v>25</v>
      </c>
      <c r="K1655">
        <v>0.11</v>
      </c>
      <c r="L1655" s="4" t="s">
        <v>17</v>
      </c>
      <c r="M1655" t="s">
        <v>22</v>
      </c>
    </row>
    <row r="1656" spans="1:13" x14ac:dyDescent="0.3">
      <c r="A1656">
        <v>1343</v>
      </c>
      <c r="B1656" s="1">
        <v>45263</v>
      </c>
      <c r="C1656" t="s">
        <v>13</v>
      </c>
      <c r="D1656" t="s">
        <v>20</v>
      </c>
      <c r="E1656">
        <v>85127.8</v>
      </c>
      <c r="F1656">
        <v>20</v>
      </c>
      <c r="G1656" t="s">
        <v>15</v>
      </c>
      <c r="H1656" s="6">
        <v>4231.45</v>
      </c>
      <c r="I1656">
        <v>5456.91</v>
      </c>
      <c r="J1656" t="s">
        <v>16</v>
      </c>
      <c r="K1656">
        <v>0.22</v>
      </c>
      <c r="L1656" s="4" t="s">
        <v>17</v>
      </c>
      <c r="M1656" t="s">
        <v>18</v>
      </c>
    </row>
    <row r="1657" spans="1:13" x14ac:dyDescent="0.3">
      <c r="A1657">
        <v>1077</v>
      </c>
      <c r="B1657" s="1">
        <v>45103</v>
      </c>
      <c r="C1657" t="s">
        <v>29</v>
      </c>
      <c r="D1657" t="s">
        <v>20</v>
      </c>
      <c r="E1657">
        <v>42809.85</v>
      </c>
      <c r="F1657">
        <v>10</v>
      </c>
      <c r="G1657" t="s">
        <v>24</v>
      </c>
      <c r="H1657" s="6">
        <v>4217.96</v>
      </c>
      <c r="I1657">
        <v>4977.8900000000003</v>
      </c>
      <c r="J1657" t="s">
        <v>16</v>
      </c>
      <c r="K1657">
        <v>0.14000000000000001</v>
      </c>
      <c r="L1657" s="4" t="s">
        <v>31</v>
      </c>
      <c r="M1657" t="s">
        <v>22</v>
      </c>
    </row>
    <row r="1658" spans="1:13" x14ac:dyDescent="0.3">
      <c r="A1658">
        <v>1423</v>
      </c>
      <c r="B1658" s="1">
        <v>45522</v>
      </c>
      <c r="C1658" t="s">
        <v>29</v>
      </c>
      <c r="D1658" t="s">
        <v>30</v>
      </c>
      <c r="E1658">
        <v>35040.51</v>
      </c>
      <c r="F1658">
        <v>15</v>
      </c>
      <c r="G1658" t="s">
        <v>15</v>
      </c>
      <c r="H1658" s="6">
        <v>1773.42</v>
      </c>
      <c r="I1658">
        <v>2359.63</v>
      </c>
      <c r="J1658" t="s">
        <v>16</v>
      </c>
      <c r="K1658">
        <v>0.01</v>
      </c>
      <c r="L1658" s="4" t="s">
        <v>26</v>
      </c>
      <c r="M1658" t="s">
        <v>18</v>
      </c>
    </row>
    <row r="1659" spans="1:13" x14ac:dyDescent="0.3">
      <c r="A1659">
        <v>1495</v>
      </c>
      <c r="B1659" s="1">
        <v>45166</v>
      </c>
      <c r="C1659" t="s">
        <v>23</v>
      </c>
      <c r="D1659" t="s">
        <v>20</v>
      </c>
      <c r="E1659">
        <v>83898.62</v>
      </c>
      <c r="F1659">
        <v>40</v>
      </c>
      <c r="G1659" t="s">
        <v>15</v>
      </c>
      <c r="H1659" s="6">
        <v>1652.9</v>
      </c>
      <c r="I1659">
        <v>2184.86</v>
      </c>
      <c r="J1659" t="s">
        <v>16</v>
      </c>
      <c r="K1659">
        <v>0.04</v>
      </c>
      <c r="L1659" s="4" t="s">
        <v>26</v>
      </c>
      <c r="M1659" t="s">
        <v>22</v>
      </c>
    </row>
    <row r="1660" spans="1:13" x14ac:dyDescent="0.3">
      <c r="A1660">
        <v>1312</v>
      </c>
      <c r="B1660" s="1">
        <v>45567</v>
      </c>
      <c r="C1660" t="s">
        <v>32</v>
      </c>
      <c r="D1660" t="s">
        <v>14</v>
      </c>
      <c r="E1660">
        <v>6357.12</v>
      </c>
      <c r="F1660">
        <v>14</v>
      </c>
      <c r="G1660" t="s">
        <v>28</v>
      </c>
      <c r="H1660" s="6">
        <v>434.26</v>
      </c>
      <c r="I1660">
        <v>567.6</v>
      </c>
      <c r="J1660" t="s">
        <v>25</v>
      </c>
      <c r="K1660">
        <v>0.2</v>
      </c>
      <c r="L1660" s="4" t="s">
        <v>31</v>
      </c>
      <c r="M1660" t="s">
        <v>22</v>
      </c>
    </row>
    <row r="1661" spans="1:13" x14ac:dyDescent="0.3">
      <c r="A1661">
        <v>1229</v>
      </c>
      <c r="B1661" s="1">
        <v>45075</v>
      </c>
      <c r="C1661" t="s">
        <v>13</v>
      </c>
      <c r="D1661" t="s">
        <v>30</v>
      </c>
      <c r="E1661">
        <v>114451.5</v>
      </c>
      <c r="F1661">
        <v>40</v>
      </c>
      <c r="G1661" t="s">
        <v>24</v>
      </c>
      <c r="H1661" s="6">
        <v>3007.16</v>
      </c>
      <c r="I1661">
        <v>3815.05</v>
      </c>
      <c r="J1661" t="s">
        <v>25</v>
      </c>
      <c r="K1661">
        <v>0.25</v>
      </c>
      <c r="L1661" s="4" t="s">
        <v>31</v>
      </c>
      <c r="M1661" t="s">
        <v>22</v>
      </c>
    </row>
    <row r="1662" spans="1:13" x14ac:dyDescent="0.3">
      <c r="A1662">
        <v>1422</v>
      </c>
      <c r="B1662" s="1">
        <v>44927</v>
      </c>
      <c r="C1662" t="s">
        <v>29</v>
      </c>
      <c r="D1662" t="s">
        <v>30</v>
      </c>
      <c r="E1662">
        <v>84484.53</v>
      </c>
      <c r="F1662">
        <v>22</v>
      </c>
      <c r="G1662" t="s">
        <v>21</v>
      </c>
      <c r="H1662" s="6">
        <v>3343.96</v>
      </c>
      <c r="I1662">
        <v>4861.0200000000004</v>
      </c>
      <c r="J1662" t="s">
        <v>25</v>
      </c>
      <c r="K1662">
        <v>0.21</v>
      </c>
      <c r="L1662" s="4" t="s">
        <v>31</v>
      </c>
      <c r="M1662" t="s">
        <v>18</v>
      </c>
    </row>
    <row r="1663" spans="1:13" x14ac:dyDescent="0.3">
      <c r="A1663">
        <v>1028</v>
      </c>
      <c r="B1663" s="1">
        <v>45348</v>
      </c>
      <c r="C1663" t="s">
        <v>23</v>
      </c>
      <c r="D1663" t="s">
        <v>27</v>
      </c>
      <c r="E1663">
        <v>28368.65</v>
      </c>
      <c r="F1663">
        <v>36</v>
      </c>
      <c r="G1663" t="s">
        <v>24</v>
      </c>
      <c r="H1663" s="6">
        <v>607.32000000000005</v>
      </c>
      <c r="I1663">
        <v>804.1</v>
      </c>
      <c r="J1663" t="s">
        <v>25</v>
      </c>
      <c r="K1663">
        <v>0.02</v>
      </c>
      <c r="L1663" s="4" t="s">
        <v>17</v>
      </c>
      <c r="M1663" t="s">
        <v>18</v>
      </c>
    </row>
    <row r="1664" spans="1:13" x14ac:dyDescent="0.3">
      <c r="A1664">
        <v>1145</v>
      </c>
      <c r="B1664" s="1">
        <v>45455</v>
      </c>
      <c r="C1664" t="s">
        <v>29</v>
      </c>
      <c r="D1664" t="s">
        <v>30</v>
      </c>
      <c r="E1664">
        <v>64389.64</v>
      </c>
      <c r="F1664">
        <v>16</v>
      </c>
      <c r="G1664" t="s">
        <v>15</v>
      </c>
      <c r="H1664" s="6">
        <v>3290.7</v>
      </c>
      <c r="I1664">
        <v>4679.4799999999996</v>
      </c>
      <c r="J1664" t="s">
        <v>16</v>
      </c>
      <c r="K1664">
        <v>0.14000000000000001</v>
      </c>
      <c r="L1664" s="4" t="s">
        <v>17</v>
      </c>
      <c r="M1664" t="s">
        <v>18</v>
      </c>
    </row>
    <row r="1665" spans="1:13" x14ac:dyDescent="0.3">
      <c r="A1665">
        <v>1192</v>
      </c>
      <c r="B1665" s="1">
        <v>45006</v>
      </c>
      <c r="C1665" t="s">
        <v>13</v>
      </c>
      <c r="D1665" t="s">
        <v>14</v>
      </c>
      <c r="E1665">
        <v>38944.18</v>
      </c>
      <c r="F1665">
        <v>14</v>
      </c>
      <c r="G1665" t="s">
        <v>24</v>
      </c>
      <c r="H1665" s="6">
        <v>2194.63</v>
      </c>
      <c r="I1665">
        <v>3272.62</v>
      </c>
      <c r="J1665" t="s">
        <v>16</v>
      </c>
      <c r="K1665">
        <v>0.15</v>
      </c>
      <c r="L1665" s="4" t="s">
        <v>31</v>
      </c>
      <c r="M1665" t="s">
        <v>18</v>
      </c>
    </row>
    <row r="1666" spans="1:13" x14ac:dyDescent="0.3">
      <c r="A1666">
        <v>1192</v>
      </c>
      <c r="B1666" s="1">
        <v>45289</v>
      </c>
      <c r="C1666" t="s">
        <v>13</v>
      </c>
      <c r="D1666" t="s">
        <v>27</v>
      </c>
      <c r="E1666">
        <v>3379.28</v>
      </c>
      <c r="F1666">
        <v>1</v>
      </c>
      <c r="G1666" t="s">
        <v>28</v>
      </c>
      <c r="H1666" s="6">
        <v>2847.4</v>
      </c>
      <c r="I1666">
        <v>3673.13</v>
      </c>
      <c r="J1666" t="s">
        <v>25</v>
      </c>
      <c r="K1666">
        <v>0.08</v>
      </c>
      <c r="L1666" s="4" t="s">
        <v>31</v>
      </c>
      <c r="M1666" t="s">
        <v>22</v>
      </c>
    </row>
    <row r="1667" spans="1:13" x14ac:dyDescent="0.3">
      <c r="A1667">
        <v>1211</v>
      </c>
      <c r="B1667" s="1">
        <v>45568</v>
      </c>
      <c r="C1667" t="s">
        <v>19</v>
      </c>
      <c r="D1667" t="s">
        <v>20</v>
      </c>
      <c r="E1667">
        <v>21349.71</v>
      </c>
      <c r="F1667">
        <v>6</v>
      </c>
      <c r="G1667" t="s">
        <v>21</v>
      </c>
      <c r="H1667" s="6">
        <v>2816.68</v>
      </c>
      <c r="I1667">
        <v>3953.65</v>
      </c>
      <c r="J1667" t="s">
        <v>25</v>
      </c>
      <c r="K1667">
        <v>0.1</v>
      </c>
      <c r="L1667" s="4" t="s">
        <v>17</v>
      </c>
      <c r="M1667" t="s">
        <v>18</v>
      </c>
    </row>
    <row r="1668" spans="1:13" x14ac:dyDescent="0.3">
      <c r="A1668">
        <v>1071</v>
      </c>
      <c r="B1668" s="1">
        <v>45501</v>
      </c>
      <c r="C1668" t="s">
        <v>32</v>
      </c>
      <c r="D1668" t="s">
        <v>27</v>
      </c>
      <c r="E1668">
        <v>145269.22</v>
      </c>
      <c r="F1668">
        <v>37</v>
      </c>
      <c r="G1668" t="s">
        <v>15</v>
      </c>
      <c r="H1668" s="6">
        <v>4644.8500000000004</v>
      </c>
      <c r="I1668">
        <v>5608.85</v>
      </c>
      <c r="J1668" t="s">
        <v>25</v>
      </c>
      <c r="K1668">
        <v>0.3</v>
      </c>
      <c r="L1668" s="4" t="s">
        <v>17</v>
      </c>
      <c r="M1668" t="s">
        <v>18</v>
      </c>
    </row>
    <row r="1669" spans="1:13" x14ac:dyDescent="0.3">
      <c r="A1669">
        <v>1483</v>
      </c>
      <c r="B1669" s="1">
        <v>45506</v>
      </c>
      <c r="C1669" t="s">
        <v>19</v>
      </c>
      <c r="D1669" t="s">
        <v>27</v>
      </c>
      <c r="E1669">
        <v>132318.10999999999</v>
      </c>
      <c r="F1669">
        <v>44</v>
      </c>
      <c r="G1669" t="s">
        <v>15</v>
      </c>
      <c r="H1669" s="6">
        <v>3155.02</v>
      </c>
      <c r="I1669">
        <v>3806.62</v>
      </c>
      <c r="J1669" t="s">
        <v>16</v>
      </c>
      <c r="K1669">
        <v>0.21</v>
      </c>
      <c r="L1669" s="4" t="s">
        <v>17</v>
      </c>
      <c r="M1669" t="s">
        <v>22</v>
      </c>
    </row>
    <row r="1670" spans="1:13" x14ac:dyDescent="0.3">
      <c r="A1670">
        <v>1344</v>
      </c>
      <c r="B1670" s="1">
        <v>45044</v>
      </c>
      <c r="C1670" t="s">
        <v>23</v>
      </c>
      <c r="D1670" t="s">
        <v>20</v>
      </c>
      <c r="E1670">
        <v>1655.04</v>
      </c>
      <c r="F1670">
        <v>16</v>
      </c>
      <c r="G1670" t="s">
        <v>28</v>
      </c>
      <c r="H1670" s="6">
        <v>73.59</v>
      </c>
      <c r="I1670">
        <v>107.75</v>
      </c>
      <c r="J1670" t="s">
        <v>16</v>
      </c>
      <c r="K1670">
        <v>0.04</v>
      </c>
      <c r="L1670" s="4" t="s">
        <v>26</v>
      </c>
      <c r="M1670" t="s">
        <v>22</v>
      </c>
    </row>
    <row r="1671" spans="1:13" x14ac:dyDescent="0.3">
      <c r="A1671">
        <v>1136</v>
      </c>
      <c r="B1671" s="1">
        <v>45458</v>
      </c>
      <c r="C1671" t="s">
        <v>29</v>
      </c>
      <c r="D1671" t="s">
        <v>30</v>
      </c>
      <c r="E1671">
        <v>11067.68</v>
      </c>
      <c r="F1671">
        <v>29</v>
      </c>
      <c r="G1671" t="s">
        <v>15</v>
      </c>
      <c r="H1671" s="6">
        <v>342.8</v>
      </c>
      <c r="I1671">
        <v>410.37</v>
      </c>
      <c r="J1671" t="s">
        <v>25</v>
      </c>
      <c r="K1671">
        <v>7.0000000000000007E-2</v>
      </c>
      <c r="L1671" s="4" t="s">
        <v>31</v>
      </c>
      <c r="M1671" t="s">
        <v>18</v>
      </c>
    </row>
    <row r="1672" spans="1:13" x14ac:dyDescent="0.3">
      <c r="A1672">
        <v>1450</v>
      </c>
      <c r="B1672" s="1">
        <v>45384</v>
      </c>
      <c r="C1672" t="s">
        <v>23</v>
      </c>
      <c r="D1672" t="s">
        <v>20</v>
      </c>
      <c r="E1672">
        <v>15362.11</v>
      </c>
      <c r="F1672">
        <v>5</v>
      </c>
      <c r="G1672" t="s">
        <v>28</v>
      </c>
      <c r="H1672" s="6">
        <v>2251.27</v>
      </c>
      <c r="I1672">
        <v>3339.59</v>
      </c>
      <c r="J1672" t="s">
        <v>25</v>
      </c>
      <c r="K1672">
        <v>0.08</v>
      </c>
      <c r="L1672" s="4" t="s">
        <v>31</v>
      </c>
      <c r="M1672" t="s">
        <v>22</v>
      </c>
    </row>
    <row r="1673" spans="1:13" x14ac:dyDescent="0.3">
      <c r="A1673">
        <v>1020</v>
      </c>
      <c r="B1673" s="1">
        <v>45525</v>
      </c>
      <c r="C1673" t="s">
        <v>13</v>
      </c>
      <c r="D1673" t="s">
        <v>27</v>
      </c>
      <c r="E1673">
        <v>6672.19</v>
      </c>
      <c r="F1673">
        <v>5</v>
      </c>
      <c r="G1673" t="s">
        <v>24</v>
      </c>
      <c r="H1673" s="6">
        <v>1309.0899999999999</v>
      </c>
      <c r="I1673">
        <v>1779.25</v>
      </c>
      <c r="J1673" t="s">
        <v>25</v>
      </c>
      <c r="K1673">
        <v>0.25</v>
      </c>
      <c r="L1673" s="4" t="s">
        <v>17</v>
      </c>
      <c r="M1673" t="s">
        <v>22</v>
      </c>
    </row>
    <row r="1674" spans="1:13" x14ac:dyDescent="0.3">
      <c r="A1674">
        <v>1490</v>
      </c>
      <c r="B1674" s="1">
        <v>45586</v>
      </c>
      <c r="C1674" t="s">
        <v>19</v>
      </c>
      <c r="D1674" t="s">
        <v>30</v>
      </c>
      <c r="E1674">
        <v>51538.49</v>
      </c>
      <c r="F1674">
        <v>11</v>
      </c>
      <c r="G1674" t="s">
        <v>15</v>
      </c>
      <c r="H1674" s="6">
        <v>3472.21</v>
      </c>
      <c r="I1674">
        <v>4984.38</v>
      </c>
      <c r="J1674" t="s">
        <v>25</v>
      </c>
      <c r="K1674">
        <v>0.06</v>
      </c>
      <c r="L1674" s="4" t="s">
        <v>17</v>
      </c>
      <c r="M1674" t="s">
        <v>18</v>
      </c>
    </row>
    <row r="1675" spans="1:13" x14ac:dyDescent="0.3">
      <c r="A1675">
        <v>1357</v>
      </c>
      <c r="B1675" s="1">
        <v>45269</v>
      </c>
      <c r="C1675" t="s">
        <v>19</v>
      </c>
      <c r="D1675" t="s">
        <v>20</v>
      </c>
      <c r="E1675">
        <v>7958.95</v>
      </c>
      <c r="F1675">
        <v>2</v>
      </c>
      <c r="G1675" t="s">
        <v>24</v>
      </c>
      <c r="H1675" s="6">
        <v>3437.3</v>
      </c>
      <c r="I1675">
        <v>4522.13</v>
      </c>
      <c r="J1675" t="s">
        <v>16</v>
      </c>
      <c r="K1675">
        <v>0.12</v>
      </c>
      <c r="L1675" s="4" t="s">
        <v>31</v>
      </c>
      <c r="M1675" t="s">
        <v>18</v>
      </c>
    </row>
    <row r="1676" spans="1:13" x14ac:dyDescent="0.3">
      <c r="A1676">
        <v>1415</v>
      </c>
      <c r="B1676" s="1">
        <v>45168</v>
      </c>
      <c r="C1676" t="s">
        <v>19</v>
      </c>
      <c r="D1676" t="s">
        <v>20</v>
      </c>
      <c r="E1676">
        <v>120263.62</v>
      </c>
      <c r="F1676">
        <v>30</v>
      </c>
      <c r="G1676" t="s">
        <v>21</v>
      </c>
      <c r="H1676" s="6">
        <v>4811.66</v>
      </c>
      <c r="I1676">
        <v>5417.28</v>
      </c>
      <c r="J1676" t="s">
        <v>25</v>
      </c>
      <c r="K1676">
        <v>0.26</v>
      </c>
      <c r="L1676" s="4" t="s">
        <v>17</v>
      </c>
      <c r="M1676" t="s">
        <v>18</v>
      </c>
    </row>
    <row r="1677" spans="1:13" x14ac:dyDescent="0.3">
      <c r="A1677">
        <v>1392</v>
      </c>
      <c r="B1677" s="1">
        <v>45600</v>
      </c>
      <c r="C1677" t="s">
        <v>23</v>
      </c>
      <c r="D1677" t="s">
        <v>14</v>
      </c>
      <c r="E1677">
        <v>45353.440000000002</v>
      </c>
      <c r="F1677">
        <v>25</v>
      </c>
      <c r="G1677" t="s">
        <v>15</v>
      </c>
      <c r="H1677" s="6">
        <v>1671.98</v>
      </c>
      <c r="I1677">
        <v>2418.85</v>
      </c>
      <c r="J1677" t="s">
        <v>25</v>
      </c>
      <c r="K1677">
        <v>0.25</v>
      </c>
      <c r="L1677" s="4" t="s">
        <v>17</v>
      </c>
      <c r="M1677" t="s">
        <v>22</v>
      </c>
    </row>
    <row r="1678" spans="1:13" x14ac:dyDescent="0.3">
      <c r="A1678">
        <v>1191</v>
      </c>
      <c r="B1678" s="1">
        <v>45126</v>
      </c>
      <c r="C1678" t="s">
        <v>13</v>
      </c>
      <c r="D1678" t="s">
        <v>30</v>
      </c>
      <c r="E1678">
        <v>16047.83</v>
      </c>
      <c r="F1678">
        <v>26</v>
      </c>
      <c r="G1678" t="s">
        <v>21</v>
      </c>
      <c r="H1678" s="6">
        <v>595.64</v>
      </c>
      <c r="I1678">
        <v>869.33</v>
      </c>
      <c r="J1678" t="s">
        <v>25</v>
      </c>
      <c r="K1678">
        <v>0.28999999999999998</v>
      </c>
      <c r="L1678" s="4" t="s">
        <v>26</v>
      </c>
      <c r="M1678" t="s">
        <v>18</v>
      </c>
    </row>
    <row r="1679" spans="1:13" x14ac:dyDescent="0.3">
      <c r="A1679">
        <v>1226</v>
      </c>
      <c r="B1679" s="1">
        <v>45489</v>
      </c>
      <c r="C1679" t="s">
        <v>29</v>
      </c>
      <c r="D1679" t="s">
        <v>30</v>
      </c>
      <c r="E1679">
        <v>25128.55</v>
      </c>
      <c r="F1679">
        <v>36</v>
      </c>
      <c r="G1679" t="s">
        <v>24</v>
      </c>
      <c r="H1679" s="6">
        <v>801.28</v>
      </c>
      <c r="I1679">
        <v>983.12</v>
      </c>
      <c r="J1679" t="s">
        <v>25</v>
      </c>
      <c r="K1679">
        <v>0.28999999999999998</v>
      </c>
      <c r="L1679" s="4" t="s">
        <v>31</v>
      </c>
      <c r="M1679" t="s">
        <v>18</v>
      </c>
    </row>
    <row r="1680" spans="1:13" x14ac:dyDescent="0.3">
      <c r="A1680">
        <v>1489</v>
      </c>
      <c r="B1680" s="1">
        <v>45477</v>
      </c>
      <c r="C1680" t="s">
        <v>29</v>
      </c>
      <c r="D1680" t="s">
        <v>14</v>
      </c>
      <c r="E1680">
        <v>217591.87</v>
      </c>
      <c r="F1680">
        <v>36</v>
      </c>
      <c r="G1680" t="s">
        <v>28</v>
      </c>
      <c r="H1680" s="6">
        <v>4701.71</v>
      </c>
      <c r="I1680">
        <v>6167.57</v>
      </c>
      <c r="J1680" t="s">
        <v>25</v>
      </c>
      <c r="K1680">
        <v>0.02</v>
      </c>
      <c r="L1680" s="4" t="s">
        <v>17</v>
      </c>
      <c r="M1680" t="s">
        <v>18</v>
      </c>
    </row>
    <row r="1681" spans="1:13" x14ac:dyDescent="0.3">
      <c r="A1681">
        <v>1479</v>
      </c>
      <c r="B1681" s="1">
        <v>45179</v>
      </c>
      <c r="C1681" t="s">
        <v>23</v>
      </c>
      <c r="D1681" t="s">
        <v>30</v>
      </c>
      <c r="E1681">
        <v>85326.17</v>
      </c>
      <c r="F1681">
        <v>44</v>
      </c>
      <c r="G1681" t="s">
        <v>21</v>
      </c>
      <c r="H1681" s="6">
        <v>1947.02</v>
      </c>
      <c r="I1681">
        <v>2551.62</v>
      </c>
      <c r="J1681" t="s">
        <v>25</v>
      </c>
      <c r="K1681">
        <v>0.24</v>
      </c>
      <c r="L1681" s="4" t="s">
        <v>31</v>
      </c>
      <c r="M1681" t="s">
        <v>22</v>
      </c>
    </row>
    <row r="1682" spans="1:13" x14ac:dyDescent="0.3">
      <c r="A1682">
        <v>1020</v>
      </c>
      <c r="B1682" s="1">
        <v>45485</v>
      </c>
      <c r="C1682" t="s">
        <v>19</v>
      </c>
      <c r="D1682" t="s">
        <v>27</v>
      </c>
      <c r="E1682">
        <v>48055.74</v>
      </c>
      <c r="F1682">
        <v>27</v>
      </c>
      <c r="G1682" t="s">
        <v>15</v>
      </c>
      <c r="H1682" s="6">
        <v>1899.41</v>
      </c>
      <c r="I1682">
        <v>2506.8200000000002</v>
      </c>
      <c r="J1682" t="s">
        <v>25</v>
      </c>
      <c r="K1682">
        <v>0.28999999999999998</v>
      </c>
      <c r="L1682" s="4" t="s">
        <v>31</v>
      </c>
      <c r="M1682" t="s">
        <v>18</v>
      </c>
    </row>
    <row r="1683" spans="1:13" x14ac:dyDescent="0.3">
      <c r="A1683">
        <v>1242</v>
      </c>
      <c r="B1683" s="1">
        <v>45605</v>
      </c>
      <c r="C1683" t="s">
        <v>32</v>
      </c>
      <c r="D1683" t="s">
        <v>14</v>
      </c>
      <c r="E1683">
        <v>38044.78</v>
      </c>
      <c r="F1683">
        <v>10</v>
      </c>
      <c r="G1683" t="s">
        <v>21</v>
      </c>
      <c r="H1683" s="6">
        <v>3511.27</v>
      </c>
      <c r="I1683">
        <v>4529.1400000000003</v>
      </c>
      <c r="J1683" t="s">
        <v>25</v>
      </c>
      <c r="K1683">
        <v>0.16</v>
      </c>
      <c r="L1683" s="4" t="s">
        <v>31</v>
      </c>
      <c r="M1683" t="s">
        <v>22</v>
      </c>
    </row>
    <row r="1684" spans="1:13" x14ac:dyDescent="0.3">
      <c r="A1684">
        <v>1494</v>
      </c>
      <c r="B1684" s="1">
        <v>45095</v>
      </c>
      <c r="C1684" t="s">
        <v>23</v>
      </c>
      <c r="D1684" t="s">
        <v>27</v>
      </c>
      <c r="E1684">
        <v>48251.53</v>
      </c>
      <c r="F1684">
        <v>23</v>
      </c>
      <c r="G1684" t="s">
        <v>24</v>
      </c>
      <c r="H1684" s="6">
        <v>2105.16</v>
      </c>
      <c r="I1684">
        <v>2439.41</v>
      </c>
      <c r="J1684" t="s">
        <v>25</v>
      </c>
      <c r="K1684">
        <v>0.14000000000000001</v>
      </c>
      <c r="L1684" s="4" t="s">
        <v>31</v>
      </c>
      <c r="M1684" t="s">
        <v>18</v>
      </c>
    </row>
    <row r="1685" spans="1:13" x14ac:dyDescent="0.3">
      <c r="A1685">
        <v>1472</v>
      </c>
      <c r="B1685" s="1">
        <v>45508</v>
      </c>
      <c r="C1685" t="s">
        <v>23</v>
      </c>
      <c r="D1685" t="s">
        <v>30</v>
      </c>
      <c r="E1685">
        <v>118227.31</v>
      </c>
      <c r="F1685">
        <v>44</v>
      </c>
      <c r="G1685" t="s">
        <v>21</v>
      </c>
      <c r="H1685" s="6">
        <v>2043.86</v>
      </c>
      <c r="I1685">
        <v>2952.73</v>
      </c>
      <c r="J1685" t="s">
        <v>16</v>
      </c>
      <c r="K1685">
        <v>0.09</v>
      </c>
      <c r="L1685" s="4" t="s">
        <v>26</v>
      </c>
      <c r="M1685" t="s">
        <v>22</v>
      </c>
    </row>
    <row r="1686" spans="1:13" x14ac:dyDescent="0.3">
      <c r="A1686">
        <v>1018</v>
      </c>
      <c r="B1686" s="1">
        <v>45129</v>
      </c>
      <c r="C1686" t="s">
        <v>13</v>
      </c>
      <c r="D1686" t="s">
        <v>27</v>
      </c>
      <c r="E1686">
        <v>38740.949999999997</v>
      </c>
      <c r="F1686">
        <v>29</v>
      </c>
      <c r="G1686" t="s">
        <v>15</v>
      </c>
      <c r="H1686" s="6">
        <v>1120.97</v>
      </c>
      <c r="I1686">
        <v>1629.14</v>
      </c>
      <c r="J1686" t="s">
        <v>16</v>
      </c>
      <c r="K1686">
        <v>0.18</v>
      </c>
      <c r="L1686" s="4" t="s">
        <v>31</v>
      </c>
      <c r="M1686" t="s">
        <v>18</v>
      </c>
    </row>
    <row r="1687" spans="1:13" x14ac:dyDescent="0.3">
      <c r="A1687">
        <v>1018</v>
      </c>
      <c r="B1687" s="1">
        <v>44986</v>
      </c>
      <c r="C1687" t="s">
        <v>29</v>
      </c>
      <c r="D1687" t="s">
        <v>14</v>
      </c>
      <c r="E1687">
        <v>220561.31</v>
      </c>
      <c r="F1687">
        <v>32</v>
      </c>
      <c r="G1687" t="s">
        <v>21</v>
      </c>
      <c r="H1687" s="6">
        <v>4927.8500000000004</v>
      </c>
      <c r="I1687">
        <v>7179.73</v>
      </c>
      <c r="J1687" t="s">
        <v>16</v>
      </c>
      <c r="K1687">
        <v>0.04</v>
      </c>
      <c r="L1687" s="4" t="s">
        <v>31</v>
      </c>
      <c r="M1687" t="s">
        <v>22</v>
      </c>
    </row>
    <row r="1688" spans="1:13" x14ac:dyDescent="0.3">
      <c r="A1688">
        <v>1338</v>
      </c>
      <c r="B1688" s="1">
        <v>44972</v>
      </c>
      <c r="C1688" t="s">
        <v>23</v>
      </c>
      <c r="D1688" t="s">
        <v>14</v>
      </c>
      <c r="E1688">
        <v>95211.81</v>
      </c>
      <c r="F1688">
        <v>19</v>
      </c>
      <c r="G1688" t="s">
        <v>15</v>
      </c>
      <c r="H1688" s="6">
        <v>3970.76</v>
      </c>
      <c r="I1688">
        <v>5446.9</v>
      </c>
      <c r="J1688" t="s">
        <v>16</v>
      </c>
      <c r="K1688">
        <v>0.08</v>
      </c>
      <c r="L1688" s="4" t="s">
        <v>31</v>
      </c>
      <c r="M1688" t="s">
        <v>22</v>
      </c>
    </row>
    <row r="1689" spans="1:13" x14ac:dyDescent="0.3">
      <c r="A1689">
        <v>1005</v>
      </c>
      <c r="B1689" s="1">
        <v>45130</v>
      </c>
      <c r="C1689" t="s">
        <v>23</v>
      </c>
      <c r="D1689" t="s">
        <v>20</v>
      </c>
      <c r="E1689">
        <v>171154.24</v>
      </c>
      <c r="F1689">
        <v>42</v>
      </c>
      <c r="G1689" t="s">
        <v>15</v>
      </c>
      <c r="H1689" s="6">
        <v>3155.72</v>
      </c>
      <c r="I1689">
        <v>4289.58</v>
      </c>
      <c r="J1689" t="s">
        <v>16</v>
      </c>
      <c r="K1689">
        <v>0.05</v>
      </c>
      <c r="L1689" s="4" t="s">
        <v>31</v>
      </c>
      <c r="M1689" t="s">
        <v>22</v>
      </c>
    </row>
    <row r="1690" spans="1:13" x14ac:dyDescent="0.3">
      <c r="A1690">
        <v>1015</v>
      </c>
      <c r="B1690" s="1">
        <v>45320</v>
      </c>
      <c r="C1690" t="s">
        <v>19</v>
      </c>
      <c r="D1690" t="s">
        <v>14</v>
      </c>
      <c r="E1690">
        <v>13927.52</v>
      </c>
      <c r="F1690">
        <v>39</v>
      </c>
      <c r="G1690" t="s">
        <v>24</v>
      </c>
      <c r="H1690" s="6">
        <v>383.86</v>
      </c>
      <c r="I1690">
        <v>430.26</v>
      </c>
      <c r="J1690" t="s">
        <v>16</v>
      </c>
      <c r="K1690">
        <v>0.17</v>
      </c>
      <c r="L1690" s="4" t="s">
        <v>26</v>
      </c>
      <c r="M1690" t="s">
        <v>18</v>
      </c>
    </row>
    <row r="1691" spans="1:13" x14ac:dyDescent="0.3">
      <c r="A1691">
        <v>1380</v>
      </c>
      <c r="B1691" s="1">
        <v>45177</v>
      </c>
      <c r="C1691" t="s">
        <v>19</v>
      </c>
      <c r="D1691" t="s">
        <v>14</v>
      </c>
      <c r="E1691">
        <v>129628.86</v>
      </c>
      <c r="F1691">
        <v>45</v>
      </c>
      <c r="G1691" t="s">
        <v>24</v>
      </c>
      <c r="H1691" s="6">
        <v>2640.6</v>
      </c>
      <c r="I1691">
        <v>2939.43</v>
      </c>
      <c r="J1691" t="s">
        <v>25</v>
      </c>
      <c r="K1691">
        <v>0.02</v>
      </c>
      <c r="L1691" s="4" t="s">
        <v>31</v>
      </c>
      <c r="M1691" t="s">
        <v>18</v>
      </c>
    </row>
    <row r="1692" spans="1:13" x14ac:dyDescent="0.3">
      <c r="A1692">
        <v>1005</v>
      </c>
      <c r="B1692" s="1">
        <v>44973</v>
      </c>
      <c r="C1692" t="s">
        <v>32</v>
      </c>
      <c r="D1692" t="s">
        <v>14</v>
      </c>
      <c r="E1692">
        <v>38601.870000000003</v>
      </c>
      <c r="F1692">
        <v>12</v>
      </c>
      <c r="G1692" t="s">
        <v>28</v>
      </c>
      <c r="H1692" s="6">
        <v>2742.23</v>
      </c>
      <c r="I1692">
        <v>3655.48</v>
      </c>
      <c r="J1692" t="s">
        <v>16</v>
      </c>
      <c r="K1692">
        <v>0.12</v>
      </c>
      <c r="L1692" s="4" t="s">
        <v>17</v>
      </c>
      <c r="M1692" t="s">
        <v>18</v>
      </c>
    </row>
    <row r="1693" spans="1:13" x14ac:dyDescent="0.3">
      <c r="A1693">
        <v>1474</v>
      </c>
      <c r="B1693" s="1">
        <v>44964</v>
      </c>
      <c r="C1693" t="s">
        <v>13</v>
      </c>
      <c r="D1693" t="s">
        <v>20</v>
      </c>
      <c r="E1693">
        <v>4094.14</v>
      </c>
      <c r="F1693">
        <v>1</v>
      </c>
      <c r="G1693" t="s">
        <v>28</v>
      </c>
      <c r="H1693" s="6">
        <v>3957.68</v>
      </c>
      <c r="I1693">
        <v>4992.8500000000004</v>
      </c>
      <c r="J1693" t="s">
        <v>25</v>
      </c>
      <c r="K1693">
        <v>0.18</v>
      </c>
      <c r="L1693" s="4" t="s">
        <v>26</v>
      </c>
      <c r="M1693" t="s">
        <v>22</v>
      </c>
    </row>
    <row r="1694" spans="1:13" x14ac:dyDescent="0.3">
      <c r="A1694">
        <v>1040</v>
      </c>
      <c r="B1694" s="1">
        <v>45535</v>
      </c>
      <c r="C1694" t="s">
        <v>32</v>
      </c>
      <c r="D1694" t="s">
        <v>27</v>
      </c>
      <c r="E1694">
        <v>79021.17</v>
      </c>
      <c r="F1694">
        <v>12</v>
      </c>
      <c r="G1694" t="s">
        <v>28</v>
      </c>
      <c r="H1694" s="6">
        <v>4753.32</v>
      </c>
      <c r="I1694">
        <v>7080.75</v>
      </c>
      <c r="J1694" t="s">
        <v>25</v>
      </c>
      <c r="K1694">
        <v>7.0000000000000007E-2</v>
      </c>
      <c r="L1694" s="4" t="s">
        <v>31</v>
      </c>
      <c r="M1694" t="s">
        <v>22</v>
      </c>
    </row>
    <row r="1695" spans="1:13" x14ac:dyDescent="0.3">
      <c r="A1695">
        <v>1404</v>
      </c>
      <c r="B1695" s="1">
        <v>45438</v>
      </c>
      <c r="C1695" t="s">
        <v>19</v>
      </c>
      <c r="D1695" t="s">
        <v>20</v>
      </c>
      <c r="E1695">
        <v>146607.10999999999</v>
      </c>
      <c r="F1695">
        <v>31</v>
      </c>
      <c r="G1695" t="s">
        <v>24</v>
      </c>
      <c r="H1695" s="6">
        <v>3972.44</v>
      </c>
      <c r="I1695">
        <v>4978.17</v>
      </c>
      <c r="J1695" t="s">
        <v>25</v>
      </c>
      <c r="K1695">
        <v>0.05</v>
      </c>
      <c r="L1695" s="4" t="s">
        <v>31</v>
      </c>
      <c r="M1695" t="s">
        <v>18</v>
      </c>
    </row>
    <row r="1696" spans="1:13" x14ac:dyDescent="0.3">
      <c r="A1696">
        <v>1106</v>
      </c>
      <c r="B1696" s="1">
        <v>45462</v>
      </c>
      <c r="C1696" t="s">
        <v>29</v>
      </c>
      <c r="D1696" t="s">
        <v>20</v>
      </c>
      <c r="E1696">
        <v>17216.18</v>
      </c>
      <c r="F1696">
        <v>4</v>
      </c>
      <c r="G1696" t="s">
        <v>15</v>
      </c>
      <c r="H1696" s="6">
        <v>3224.45</v>
      </c>
      <c r="I1696">
        <v>4437.16</v>
      </c>
      <c r="J1696" t="s">
        <v>25</v>
      </c>
      <c r="K1696">
        <v>0.03</v>
      </c>
      <c r="L1696" s="4" t="s">
        <v>26</v>
      </c>
      <c r="M1696" t="s">
        <v>18</v>
      </c>
    </row>
    <row r="1697" spans="1:13" x14ac:dyDescent="0.3">
      <c r="A1697">
        <v>1341</v>
      </c>
      <c r="B1697" s="1">
        <v>44956</v>
      </c>
      <c r="C1697" t="s">
        <v>19</v>
      </c>
      <c r="D1697" t="s">
        <v>14</v>
      </c>
      <c r="E1697">
        <v>36957.68</v>
      </c>
      <c r="F1697">
        <v>39</v>
      </c>
      <c r="G1697" t="s">
        <v>24</v>
      </c>
      <c r="H1697" s="6">
        <v>722.84</v>
      </c>
      <c r="I1697">
        <v>1018.96</v>
      </c>
      <c r="J1697" t="s">
        <v>25</v>
      </c>
      <c r="K1697">
        <v>7.0000000000000007E-2</v>
      </c>
      <c r="L1697" s="4" t="s">
        <v>26</v>
      </c>
      <c r="M1697" t="s">
        <v>18</v>
      </c>
    </row>
    <row r="1698" spans="1:13" x14ac:dyDescent="0.3">
      <c r="A1698">
        <v>1291</v>
      </c>
      <c r="B1698" s="1">
        <v>45078</v>
      </c>
      <c r="C1698" t="s">
        <v>13</v>
      </c>
      <c r="D1698" t="s">
        <v>27</v>
      </c>
      <c r="E1698">
        <v>6443.77</v>
      </c>
      <c r="F1698">
        <v>6</v>
      </c>
      <c r="G1698" t="s">
        <v>15</v>
      </c>
      <c r="H1698" s="6">
        <v>769.39</v>
      </c>
      <c r="I1698">
        <v>1118.71</v>
      </c>
      <c r="J1698" t="s">
        <v>25</v>
      </c>
      <c r="K1698">
        <v>0.04</v>
      </c>
      <c r="L1698" s="4" t="s">
        <v>31</v>
      </c>
      <c r="M1698" t="s">
        <v>18</v>
      </c>
    </row>
    <row r="1699" spans="1:13" x14ac:dyDescent="0.3">
      <c r="A1699">
        <v>1149</v>
      </c>
      <c r="B1699" s="1">
        <v>45552</v>
      </c>
      <c r="C1699" t="s">
        <v>19</v>
      </c>
      <c r="D1699" t="s">
        <v>14</v>
      </c>
      <c r="E1699">
        <v>10772.82</v>
      </c>
      <c r="F1699">
        <v>3</v>
      </c>
      <c r="G1699" t="s">
        <v>24</v>
      </c>
      <c r="H1699" s="6">
        <v>4078.29</v>
      </c>
      <c r="I1699">
        <v>5057.66</v>
      </c>
      <c r="J1699" t="s">
        <v>16</v>
      </c>
      <c r="K1699">
        <v>0.28999999999999998</v>
      </c>
      <c r="L1699" s="4" t="s">
        <v>31</v>
      </c>
      <c r="M1699" t="s">
        <v>22</v>
      </c>
    </row>
    <row r="1700" spans="1:13" x14ac:dyDescent="0.3">
      <c r="A1700">
        <v>1443</v>
      </c>
      <c r="B1700" s="1">
        <v>45178</v>
      </c>
      <c r="C1700" t="s">
        <v>13</v>
      </c>
      <c r="D1700" t="s">
        <v>27</v>
      </c>
      <c r="E1700">
        <v>63758.35</v>
      </c>
      <c r="F1700">
        <v>20</v>
      </c>
      <c r="G1700" t="s">
        <v>21</v>
      </c>
      <c r="H1700" s="6">
        <v>2737.93</v>
      </c>
      <c r="I1700">
        <v>3581.93</v>
      </c>
      <c r="J1700" t="s">
        <v>16</v>
      </c>
      <c r="K1700">
        <v>0.11</v>
      </c>
      <c r="L1700" s="4" t="s">
        <v>17</v>
      </c>
      <c r="M1700" t="s">
        <v>18</v>
      </c>
    </row>
    <row r="1701" spans="1:13" x14ac:dyDescent="0.3">
      <c r="A1701">
        <v>1301</v>
      </c>
      <c r="B1701" s="1">
        <v>45553</v>
      </c>
      <c r="C1701" t="s">
        <v>13</v>
      </c>
      <c r="D1701" t="s">
        <v>30</v>
      </c>
      <c r="E1701">
        <v>99634.62</v>
      </c>
      <c r="F1701">
        <v>17</v>
      </c>
      <c r="G1701" t="s">
        <v>15</v>
      </c>
      <c r="H1701" s="6">
        <v>4314.24</v>
      </c>
      <c r="I1701">
        <v>5860.86</v>
      </c>
      <c r="J1701" t="s">
        <v>25</v>
      </c>
      <c r="K1701">
        <v>0</v>
      </c>
      <c r="L1701" s="4" t="s">
        <v>31</v>
      </c>
      <c r="M1701" t="s">
        <v>18</v>
      </c>
    </row>
    <row r="1702" spans="1:13" x14ac:dyDescent="0.3">
      <c r="A1702">
        <v>1407</v>
      </c>
      <c r="B1702" s="1">
        <v>45500</v>
      </c>
      <c r="C1702" t="s">
        <v>13</v>
      </c>
      <c r="D1702" t="s">
        <v>14</v>
      </c>
      <c r="E1702">
        <v>143927.66</v>
      </c>
      <c r="F1702">
        <v>42</v>
      </c>
      <c r="G1702" t="s">
        <v>24</v>
      </c>
      <c r="H1702" s="6">
        <v>3404.89</v>
      </c>
      <c r="I1702">
        <v>3807.61</v>
      </c>
      <c r="J1702" t="s">
        <v>25</v>
      </c>
      <c r="K1702">
        <v>0.1</v>
      </c>
      <c r="L1702" s="4" t="s">
        <v>17</v>
      </c>
      <c r="M1702" t="s">
        <v>22</v>
      </c>
    </row>
    <row r="1703" spans="1:13" x14ac:dyDescent="0.3">
      <c r="A1703">
        <v>1482</v>
      </c>
      <c r="B1703" s="1">
        <v>45182</v>
      </c>
      <c r="C1703" t="s">
        <v>13</v>
      </c>
      <c r="D1703" t="s">
        <v>27</v>
      </c>
      <c r="E1703">
        <v>76925.16</v>
      </c>
      <c r="F1703">
        <v>18</v>
      </c>
      <c r="G1703" t="s">
        <v>15</v>
      </c>
      <c r="H1703" s="6">
        <v>4209.5200000000004</v>
      </c>
      <c r="I1703">
        <v>5698.16</v>
      </c>
      <c r="J1703" t="s">
        <v>16</v>
      </c>
      <c r="K1703">
        <v>0.25</v>
      </c>
      <c r="L1703" s="4" t="s">
        <v>26</v>
      </c>
      <c r="M1703" t="s">
        <v>22</v>
      </c>
    </row>
    <row r="1704" spans="1:13" x14ac:dyDescent="0.3">
      <c r="A1704">
        <v>1057</v>
      </c>
      <c r="B1704" s="1">
        <v>45581</v>
      </c>
      <c r="C1704" t="s">
        <v>13</v>
      </c>
      <c r="D1704" t="s">
        <v>30</v>
      </c>
      <c r="E1704">
        <v>151592.42000000001</v>
      </c>
      <c r="F1704">
        <v>49</v>
      </c>
      <c r="G1704" t="s">
        <v>24</v>
      </c>
      <c r="H1704" s="6">
        <v>2734.64</v>
      </c>
      <c r="I1704">
        <v>3156.86</v>
      </c>
      <c r="J1704" t="s">
        <v>16</v>
      </c>
      <c r="K1704">
        <v>0.02</v>
      </c>
      <c r="L1704" s="4" t="s">
        <v>17</v>
      </c>
      <c r="M1704" t="s">
        <v>18</v>
      </c>
    </row>
    <row r="1705" spans="1:13" x14ac:dyDescent="0.3">
      <c r="A1705">
        <v>1113</v>
      </c>
      <c r="B1705" s="1">
        <v>45237</v>
      </c>
      <c r="C1705" t="s">
        <v>29</v>
      </c>
      <c r="D1705" t="s">
        <v>20</v>
      </c>
      <c r="E1705">
        <v>117747.37</v>
      </c>
      <c r="F1705">
        <v>41</v>
      </c>
      <c r="G1705" t="s">
        <v>24</v>
      </c>
      <c r="H1705" s="6">
        <v>3100.49</v>
      </c>
      <c r="I1705">
        <v>3635.3</v>
      </c>
      <c r="J1705" t="s">
        <v>25</v>
      </c>
      <c r="K1705">
        <v>0.21</v>
      </c>
      <c r="L1705" s="4" t="s">
        <v>26</v>
      </c>
      <c r="M1705" t="s">
        <v>22</v>
      </c>
    </row>
    <row r="1706" spans="1:13" x14ac:dyDescent="0.3">
      <c r="A1706">
        <v>1199</v>
      </c>
      <c r="B1706" s="1">
        <v>45325</v>
      </c>
      <c r="C1706" t="s">
        <v>32</v>
      </c>
      <c r="D1706" t="s">
        <v>30</v>
      </c>
      <c r="E1706">
        <v>83825.279999999999</v>
      </c>
      <c r="F1706">
        <v>14</v>
      </c>
      <c r="G1706" t="s">
        <v>15</v>
      </c>
      <c r="H1706" s="6">
        <v>4056.65</v>
      </c>
      <c r="I1706">
        <v>5987.52</v>
      </c>
      <c r="J1706" t="s">
        <v>25</v>
      </c>
      <c r="K1706">
        <v>0</v>
      </c>
      <c r="L1706" s="4" t="s">
        <v>17</v>
      </c>
      <c r="M1706" t="s">
        <v>18</v>
      </c>
    </row>
    <row r="1707" spans="1:13" x14ac:dyDescent="0.3">
      <c r="A1707">
        <v>1063</v>
      </c>
      <c r="B1707" s="1">
        <v>45578</v>
      </c>
      <c r="C1707" t="s">
        <v>23</v>
      </c>
      <c r="D1707" t="s">
        <v>20</v>
      </c>
      <c r="E1707">
        <v>242683.7</v>
      </c>
      <c r="F1707">
        <v>50</v>
      </c>
      <c r="G1707" t="s">
        <v>21</v>
      </c>
      <c r="H1707" s="6">
        <v>4114.25</v>
      </c>
      <c r="I1707">
        <v>5847.8</v>
      </c>
      <c r="J1707" t="s">
        <v>25</v>
      </c>
      <c r="K1707">
        <v>0.17</v>
      </c>
      <c r="L1707" s="4" t="s">
        <v>26</v>
      </c>
      <c r="M1707" t="s">
        <v>18</v>
      </c>
    </row>
    <row r="1708" spans="1:13" x14ac:dyDescent="0.3">
      <c r="A1708">
        <v>1005</v>
      </c>
      <c r="B1708" s="1">
        <v>45117</v>
      </c>
      <c r="C1708" t="s">
        <v>32</v>
      </c>
      <c r="D1708" t="s">
        <v>14</v>
      </c>
      <c r="E1708">
        <v>26582.45</v>
      </c>
      <c r="F1708">
        <v>27</v>
      </c>
      <c r="G1708" t="s">
        <v>21</v>
      </c>
      <c r="H1708" s="6">
        <v>775.8</v>
      </c>
      <c r="I1708">
        <v>1058.6400000000001</v>
      </c>
      <c r="J1708" t="s">
        <v>16</v>
      </c>
      <c r="K1708">
        <v>7.0000000000000007E-2</v>
      </c>
      <c r="L1708" s="4" t="s">
        <v>17</v>
      </c>
      <c r="M1708" t="s">
        <v>18</v>
      </c>
    </row>
    <row r="1709" spans="1:13" x14ac:dyDescent="0.3">
      <c r="A1709">
        <v>1393</v>
      </c>
      <c r="B1709" s="1">
        <v>44995</v>
      </c>
      <c r="C1709" t="s">
        <v>13</v>
      </c>
      <c r="D1709" t="s">
        <v>27</v>
      </c>
      <c r="E1709">
        <v>24489.31</v>
      </c>
      <c r="F1709">
        <v>21</v>
      </c>
      <c r="G1709" t="s">
        <v>24</v>
      </c>
      <c r="H1709" s="6">
        <v>1116.8900000000001</v>
      </c>
      <c r="I1709">
        <v>1371.95</v>
      </c>
      <c r="J1709" t="s">
        <v>25</v>
      </c>
      <c r="K1709">
        <v>0.15</v>
      </c>
      <c r="L1709" s="4" t="s">
        <v>26</v>
      </c>
      <c r="M1709" t="s">
        <v>22</v>
      </c>
    </row>
    <row r="1710" spans="1:13" x14ac:dyDescent="0.3">
      <c r="A1710">
        <v>1097</v>
      </c>
      <c r="B1710" s="1">
        <v>45584</v>
      </c>
      <c r="C1710" t="s">
        <v>29</v>
      </c>
      <c r="D1710" t="s">
        <v>20</v>
      </c>
      <c r="E1710">
        <v>152601.32</v>
      </c>
      <c r="F1710">
        <v>33</v>
      </c>
      <c r="G1710" t="s">
        <v>24</v>
      </c>
      <c r="H1710" s="6">
        <v>4220.3500000000004</v>
      </c>
      <c r="I1710">
        <v>6165.71</v>
      </c>
      <c r="J1710" t="s">
        <v>16</v>
      </c>
      <c r="K1710">
        <v>0.25</v>
      </c>
      <c r="L1710" s="4" t="s">
        <v>17</v>
      </c>
      <c r="M1710" t="s">
        <v>22</v>
      </c>
    </row>
    <row r="1711" spans="1:13" x14ac:dyDescent="0.3">
      <c r="A1711">
        <v>1196</v>
      </c>
      <c r="B1711" s="1">
        <v>45097</v>
      </c>
      <c r="C1711" t="s">
        <v>19</v>
      </c>
      <c r="D1711" t="s">
        <v>20</v>
      </c>
      <c r="E1711">
        <v>57813.16</v>
      </c>
      <c r="F1711">
        <v>43</v>
      </c>
      <c r="G1711" t="s">
        <v>15</v>
      </c>
      <c r="H1711" s="6">
        <v>1662.56</v>
      </c>
      <c r="I1711">
        <v>1841.77</v>
      </c>
      <c r="J1711" t="s">
        <v>16</v>
      </c>
      <c r="K1711">
        <v>0.27</v>
      </c>
      <c r="L1711" s="4" t="s">
        <v>26</v>
      </c>
      <c r="M1711" t="s">
        <v>18</v>
      </c>
    </row>
    <row r="1712" spans="1:13" x14ac:dyDescent="0.3">
      <c r="A1712">
        <v>1214</v>
      </c>
      <c r="B1712" s="1">
        <v>45409</v>
      </c>
      <c r="C1712" t="s">
        <v>29</v>
      </c>
      <c r="D1712" t="s">
        <v>14</v>
      </c>
      <c r="E1712">
        <v>107595.85</v>
      </c>
      <c r="F1712">
        <v>26</v>
      </c>
      <c r="G1712" t="s">
        <v>28</v>
      </c>
      <c r="H1712" s="6">
        <v>3730.7</v>
      </c>
      <c r="I1712">
        <v>5592.3</v>
      </c>
      <c r="J1712" t="s">
        <v>25</v>
      </c>
      <c r="K1712">
        <v>0.26</v>
      </c>
      <c r="L1712" s="4" t="s">
        <v>17</v>
      </c>
      <c r="M1712" t="s">
        <v>22</v>
      </c>
    </row>
    <row r="1713" spans="1:13" x14ac:dyDescent="0.3">
      <c r="A1713">
        <v>1143</v>
      </c>
      <c r="B1713" s="1">
        <v>45029</v>
      </c>
      <c r="C1713" t="s">
        <v>13</v>
      </c>
      <c r="D1713" t="s">
        <v>27</v>
      </c>
      <c r="E1713">
        <v>21525.72</v>
      </c>
      <c r="F1713">
        <v>10</v>
      </c>
      <c r="G1713" t="s">
        <v>24</v>
      </c>
      <c r="H1713" s="6">
        <v>1932.07</v>
      </c>
      <c r="I1713">
        <v>2593.46</v>
      </c>
      <c r="J1713" t="s">
        <v>16</v>
      </c>
      <c r="K1713">
        <v>0.17</v>
      </c>
      <c r="L1713" s="4" t="s">
        <v>31</v>
      </c>
      <c r="M1713" t="s">
        <v>18</v>
      </c>
    </row>
    <row r="1714" spans="1:13" x14ac:dyDescent="0.3">
      <c r="A1714">
        <v>1081</v>
      </c>
      <c r="B1714" s="1">
        <v>45461</v>
      </c>
      <c r="C1714" t="s">
        <v>29</v>
      </c>
      <c r="D1714" t="s">
        <v>27</v>
      </c>
      <c r="E1714">
        <v>222848.95</v>
      </c>
      <c r="F1714">
        <v>48</v>
      </c>
      <c r="G1714" t="s">
        <v>15</v>
      </c>
      <c r="H1714" s="6">
        <v>3935.93</v>
      </c>
      <c r="I1714">
        <v>5275.78</v>
      </c>
      <c r="J1714" t="s">
        <v>25</v>
      </c>
      <c r="K1714">
        <v>0.12</v>
      </c>
      <c r="L1714" s="4" t="s">
        <v>17</v>
      </c>
      <c r="M1714" t="s">
        <v>18</v>
      </c>
    </row>
    <row r="1715" spans="1:13" x14ac:dyDescent="0.3">
      <c r="A1715">
        <v>1173</v>
      </c>
      <c r="B1715" s="1">
        <v>45001</v>
      </c>
      <c r="C1715" t="s">
        <v>29</v>
      </c>
      <c r="D1715" t="s">
        <v>14</v>
      </c>
      <c r="E1715">
        <v>128878.36</v>
      </c>
      <c r="F1715">
        <v>31</v>
      </c>
      <c r="G1715" t="s">
        <v>21</v>
      </c>
      <c r="H1715" s="6">
        <v>3059.86</v>
      </c>
      <c r="I1715">
        <v>4330.59</v>
      </c>
      <c r="J1715" t="s">
        <v>25</v>
      </c>
      <c r="K1715">
        <v>0.04</v>
      </c>
      <c r="L1715" s="4" t="s">
        <v>17</v>
      </c>
      <c r="M1715" t="s">
        <v>18</v>
      </c>
    </row>
    <row r="1716" spans="1:13" x14ac:dyDescent="0.3">
      <c r="A1716">
        <v>1063</v>
      </c>
      <c r="B1716" s="1">
        <v>45561</v>
      </c>
      <c r="C1716" t="s">
        <v>13</v>
      </c>
      <c r="D1716" t="s">
        <v>20</v>
      </c>
      <c r="E1716">
        <v>2474.17</v>
      </c>
      <c r="F1716">
        <v>7</v>
      </c>
      <c r="G1716" t="s">
        <v>28</v>
      </c>
      <c r="H1716" s="6">
        <v>261.7</v>
      </c>
      <c r="I1716">
        <v>368.18</v>
      </c>
      <c r="J1716" t="s">
        <v>25</v>
      </c>
      <c r="K1716">
        <v>0.04</v>
      </c>
      <c r="L1716" s="4" t="s">
        <v>17</v>
      </c>
      <c r="M1716" t="s">
        <v>18</v>
      </c>
    </row>
    <row r="1717" spans="1:13" x14ac:dyDescent="0.3">
      <c r="A1717">
        <v>1035</v>
      </c>
      <c r="B1717" s="1">
        <v>45060</v>
      </c>
      <c r="C1717" t="s">
        <v>29</v>
      </c>
      <c r="D1717" t="s">
        <v>30</v>
      </c>
      <c r="E1717">
        <v>59027.8</v>
      </c>
      <c r="F1717">
        <v>20</v>
      </c>
      <c r="G1717" t="s">
        <v>21</v>
      </c>
      <c r="H1717" s="6">
        <v>3566.99</v>
      </c>
      <c r="I1717">
        <v>4043</v>
      </c>
      <c r="J1717" t="s">
        <v>16</v>
      </c>
      <c r="K1717">
        <v>0.27</v>
      </c>
      <c r="L1717" s="4" t="s">
        <v>26</v>
      </c>
      <c r="M1717" t="s">
        <v>22</v>
      </c>
    </row>
    <row r="1718" spans="1:13" x14ac:dyDescent="0.3">
      <c r="A1718">
        <v>1349</v>
      </c>
      <c r="B1718" s="1">
        <v>45089</v>
      </c>
      <c r="C1718" t="s">
        <v>23</v>
      </c>
      <c r="D1718" t="s">
        <v>20</v>
      </c>
      <c r="E1718">
        <v>13658.26</v>
      </c>
      <c r="F1718">
        <v>3</v>
      </c>
      <c r="G1718" t="s">
        <v>28</v>
      </c>
      <c r="H1718" s="6">
        <v>4305.63</v>
      </c>
      <c r="I1718">
        <v>5356.18</v>
      </c>
      <c r="J1718" t="s">
        <v>16</v>
      </c>
      <c r="K1718">
        <v>0.15</v>
      </c>
      <c r="L1718" s="4" t="s">
        <v>17</v>
      </c>
      <c r="M1718" t="s">
        <v>22</v>
      </c>
    </row>
    <row r="1719" spans="1:13" x14ac:dyDescent="0.3">
      <c r="A1719">
        <v>1105</v>
      </c>
      <c r="B1719" s="1">
        <v>45489</v>
      </c>
      <c r="C1719" t="s">
        <v>23</v>
      </c>
      <c r="D1719" t="s">
        <v>20</v>
      </c>
      <c r="E1719">
        <v>205056.98</v>
      </c>
      <c r="F1719">
        <v>39</v>
      </c>
      <c r="G1719" t="s">
        <v>15</v>
      </c>
      <c r="H1719" s="6">
        <v>3911.61</v>
      </c>
      <c r="I1719">
        <v>5593.48</v>
      </c>
      <c r="J1719" t="s">
        <v>25</v>
      </c>
      <c r="K1719">
        <v>0.06</v>
      </c>
      <c r="L1719" s="4" t="s">
        <v>26</v>
      </c>
      <c r="M1719" t="s">
        <v>22</v>
      </c>
    </row>
    <row r="1720" spans="1:13" x14ac:dyDescent="0.3">
      <c r="A1720">
        <v>1346</v>
      </c>
      <c r="B1720" s="1">
        <v>45072</v>
      </c>
      <c r="C1720" t="s">
        <v>29</v>
      </c>
      <c r="D1720" t="s">
        <v>20</v>
      </c>
      <c r="E1720">
        <v>162205.4</v>
      </c>
      <c r="F1720">
        <v>34</v>
      </c>
      <c r="G1720" t="s">
        <v>28</v>
      </c>
      <c r="H1720" s="6">
        <v>4019.47</v>
      </c>
      <c r="I1720">
        <v>5360.39</v>
      </c>
      <c r="J1720" t="s">
        <v>16</v>
      </c>
      <c r="K1720">
        <v>0.11</v>
      </c>
      <c r="L1720" s="4" t="s">
        <v>26</v>
      </c>
      <c r="M1720" t="s">
        <v>22</v>
      </c>
    </row>
    <row r="1721" spans="1:13" x14ac:dyDescent="0.3">
      <c r="A1721">
        <v>1375</v>
      </c>
      <c r="B1721" s="1">
        <v>45517</v>
      </c>
      <c r="C1721" t="s">
        <v>19</v>
      </c>
      <c r="D1721" t="s">
        <v>30</v>
      </c>
      <c r="E1721">
        <v>184614.18</v>
      </c>
      <c r="F1721">
        <v>33</v>
      </c>
      <c r="G1721" t="s">
        <v>21</v>
      </c>
      <c r="H1721" s="6">
        <v>4660.96</v>
      </c>
      <c r="I1721">
        <v>5708.54</v>
      </c>
      <c r="J1721" t="s">
        <v>25</v>
      </c>
      <c r="K1721">
        <v>0.02</v>
      </c>
      <c r="L1721" s="4" t="s">
        <v>31</v>
      </c>
      <c r="M1721" t="s">
        <v>22</v>
      </c>
    </row>
    <row r="1722" spans="1:13" x14ac:dyDescent="0.3">
      <c r="A1722">
        <v>1334</v>
      </c>
      <c r="B1722" s="1">
        <v>45155</v>
      </c>
      <c r="C1722" t="s">
        <v>13</v>
      </c>
      <c r="D1722" t="s">
        <v>30</v>
      </c>
      <c r="E1722">
        <v>6098.83</v>
      </c>
      <c r="F1722">
        <v>2</v>
      </c>
      <c r="G1722" t="s">
        <v>21</v>
      </c>
      <c r="H1722" s="6">
        <v>3525.38</v>
      </c>
      <c r="I1722">
        <v>4177.28</v>
      </c>
      <c r="J1722" t="s">
        <v>25</v>
      </c>
      <c r="K1722">
        <v>0.27</v>
      </c>
      <c r="L1722" s="4" t="s">
        <v>17</v>
      </c>
      <c r="M1722" t="s">
        <v>22</v>
      </c>
    </row>
    <row r="1723" spans="1:13" x14ac:dyDescent="0.3">
      <c r="A1723">
        <v>1438</v>
      </c>
      <c r="B1723" s="1">
        <v>44968</v>
      </c>
      <c r="C1723" t="s">
        <v>23</v>
      </c>
      <c r="D1723" t="s">
        <v>20</v>
      </c>
      <c r="E1723">
        <v>35968.65</v>
      </c>
      <c r="F1723">
        <v>8</v>
      </c>
      <c r="G1723" t="s">
        <v>15</v>
      </c>
      <c r="H1723" s="6">
        <v>4042.34</v>
      </c>
      <c r="I1723">
        <v>5167.91</v>
      </c>
      <c r="J1723" t="s">
        <v>25</v>
      </c>
      <c r="K1723">
        <v>0.13</v>
      </c>
      <c r="L1723" s="4" t="s">
        <v>31</v>
      </c>
      <c r="M1723" t="s">
        <v>22</v>
      </c>
    </row>
    <row r="1724" spans="1:13" x14ac:dyDescent="0.3">
      <c r="A1724">
        <v>1260</v>
      </c>
      <c r="B1724" s="1">
        <v>45442</v>
      </c>
      <c r="C1724" t="s">
        <v>19</v>
      </c>
      <c r="D1724" t="s">
        <v>30</v>
      </c>
      <c r="E1724">
        <v>146353.09</v>
      </c>
      <c r="F1724">
        <v>31</v>
      </c>
      <c r="G1724" t="s">
        <v>24</v>
      </c>
      <c r="H1724" s="6">
        <v>4677.74</v>
      </c>
      <c r="I1724">
        <v>5304.57</v>
      </c>
      <c r="J1724" t="s">
        <v>25</v>
      </c>
      <c r="K1724">
        <v>0.11</v>
      </c>
      <c r="L1724" s="4" t="s">
        <v>17</v>
      </c>
      <c r="M1724" t="s">
        <v>22</v>
      </c>
    </row>
    <row r="1725" spans="1:13" x14ac:dyDescent="0.3">
      <c r="A1725">
        <v>1064</v>
      </c>
      <c r="B1725" s="1">
        <v>45141</v>
      </c>
      <c r="C1725" t="s">
        <v>29</v>
      </c>
      <c r="D1725" t="s">
        <v>14</v>
      </c>
      <c r="E1725">
        <v>7372.92</v>
      </c>
      <c r="F1725">
        <v>7</v>
      </c>
      <c r="G1725" t="s">
        <v>15</v>
      </c>
      <c r="H1725" s="6">
        <v>741.92</v>
      </c>
      <c r="I1725">
        <v>1108.71</v>
      </c>
      <c r="J1725" t="s">
        <v>16</v>
      </c>
      <c r="K1725">
        <v>0.05</v>
      </c>
      <c r="L1725" s="4" t="s">
        <v>17</v>
      </c>
      <c r="M1725" t="s">
        <v>22</v>
      </c>
    </row>
    <row r="1726" spans="1:13" x14ac:dyDescent="0.3">
      <c r="A1726">
        <v>1417</v>
      </c>
      <c r="B1726" s="1">
        <v>45400</v>
      </c>
      <c r="C1726" t="s">
        <v>19</v>
      </c>
      <c r="D1726" t="s">
        <v>30</v>
      </c>
      <c r="E1726">
        <v>5727.05</v>
      </c>
      <c r="F1726">
        <v>6</v>
      </c>
      <c r="G1726" t="s">
        <v>28</v>
      </c>
      <c r="H1726" s="6">
        <v>821.11</v>
      </c>
      <c r="I1726">
        <v>1150.01</v>
      </c>
      <c r="J1726" t="s">
        <v>16</v>
      </c>
      <c r="K1726">
        <v>0.17</v>
      </c>
      <c r="L1726" s="4" t="s">
        <v>26</v>
      </c>
      <c r="M1726" t="s">
        <v>18</v>
      </c>
    </row>
    <row r="1727" spans="1:13" x14ac:dyDescent="0.3">
      <c r="A1727">
        <v>1311</v>
      </c>
      <c r="B1727" s="1">
        <v>45504</v>
      </c>
      <c r="C1727" t="s">
        <v>32</v>
      </c>
      <c r="D1727" t="s">
        <v>30</v>
      </c>
      <c r="E1727">
        <v>3542.33</v>
      </c>
      <c r="F1727">
        <v>10</v>
      </c>
      <c r="G1727" t="s">
        <v>24</v>
      </c>
      <c r="H1727" s="6">
        <v>328.73</v>
      </c>
      <c r="I1727">
        <v>491.99</v>
      </c>
      <c r="J1727" t="s">
        <v>16</v>
      </c>
      <c r="K1727">
        <v>0.28000000000000003</v>
      </c>
      <c r="L1727" s="4" t="s">
        <v>17</v>
      </c>
      <c r="M1727" t="s">
        <v>18</v>
      </c>
    </row>
    <row r="1728" spans="1:13" x14ac:dyDescent="0.3">
      <c r="A1728">
        <v>1386</v>
      </c>
      <c r="B1728" s="1">
        <v>45354</v>
      </c>
      <c r="C1728" t="s">
        <v>23</v>
      </c>
      <c r="D1728" t="s">
        <v>20</v>
      </c>
      <c r="E1728">
        <v>58655.519999999997</v>
      </c>
      <c r="F1728">
        <v>16</v>
      </c>
      <c r="G1728" t="s">
        <v>28</v>
      </c>
      <c r="H1728" s="6">
        <v>4028.01</v>
      </c>
      <c r="I1728">
        <v>4761</v>
      </c>
      <c r="J1728" t="s">
        <v>16</v>
      </c>
      <c r="K1728">
        <v>0.23</v>
      </c>
      <c r="L1728" s="4" t="s">
        <v>26</v>
      </c>
      <c r="M1728" t="s">
        <v>18</v>
      </c>
    </row>
    <row r="1729" spans="1:13" x14ac:dyDescent="0.3">
      <c r="A1729">
        <v>1388</v>
      </c>
      <c r="B1729" s="1">
        <v>45412</v>
      </c>
      <c r="C1729" t="s">
        <v>29</v>
      </c>
      <c r="D1729" t="s">
        <v>30</v>
      </c>
      <c r="E1729">
        <v>10304.120000000001</v>
      </c>
      <c r="F1729">
        <v>44</v>
      </c>
      <c r="G1729" t="s">
        <v>21</v>
      </c>
      <c r="H1729" s="6">
        <v>175.06</v>
      </c>
      <c r="I1729">
        <v>246.51</v>
      </c>
      <c r="J1729" t="s">
        <v>16</v>
      </c>
      <c r="K1729">
        <v>0.05</v>
      </c>
      <c r="L1729" s="4" t="s">
        <v>17</v>
      </c>
      <c r="M1729" t="s">
        <v>18</v>
      </c>
    </row>
    <row r="1730" spans="1:13" x14ac:dyDescent="0.3">
      <c r="A1730">
        <v>1219</v>
      </c>
      <c r="B1730" s="1">
        <v>45624</v>
      </c>
      <c r="C1730" t="s">
        <v>13</v>
      </c>
      <c r="D1730" t="s">
        <v>30</v>
      </c>
      <c r="E1730">
        <v>40960.93</v>
      </c>
      <c r="F1730">
        <v>41</v>
      </c>
      <c r="G1730" t="s">
        <v>21</v>
      </c>
      <c r="H1730" s="6">
        <v>773.83</v>
      </c>
      <c r="I1730">
        <v>1148.33</v>
      </c>
      <c r="J1730" t="s">
        <v>16</v>
      </c>
      <c r="K1730">
        <v>0.13</v>
      </c>
      <c r="L1730" s="4" t="s">
        <v>17</v>
      </c>
      <c r="M1730" t="s">
        <v>18</v>
      </c>
    </row>
    <row r="1731" spans="1:13" x14ac:dyDescent="0.3">
      <c r="A1731">
        <v>1488</v>
      </c>
      <c r="B1731" s="1">
        <v>45509</v>
      </c>
      <c r="C1731" t="s">
        <v>29</v>
      </c>
      <c r="D1731" t="s">
        <v>20</v>
      </c>
      <c r="E1731">
        <v>149102.47</v>
      </c>
      <c r="F1731">
        <v>35</v>
      </c>
      <c r="G1731" t="s">
        <v>21</v>
      </c>
      <c r="H1731" s="6">
        <v>3884.24</v>
      </c>
      <c r="I1731">
        <v>4531.99</v>
      </c>
      <c r="J1731" t="s">
        <v>16</v>
      </c>
      <c r="K1731">
        <v>0.06</v>
      </c>
      <c r="L1731" s="4" t="s">
        <v>26</v>
      </c>
      <c r="M1731" t="s">
        <v>18</v>
      </c>
    </row>
    <row r="1732" spans="1:13" x14ac:dyDescent="0.3">
      <c r="A1732">
        <v>1110</v>
      </c>
      <c r="B1732" s="1">
        <v>45562</v>
      </c>
      <c r="C1732" t="s">
        <v>13</v>
      </c>
      <c r="D1732" t="s">
        <v>20</v>
      </c>
      <c r="E1732">
        <v>24399.91</v>
      </c>
      <c r="F1732">
        <v>13</v>
      </c>
      <c r="G1732" t="s">
        <v>24</v>
      </c>
      <c r="H1732" s="6">
        <v>1786.25</v>
      </c>
      <c r="I1732">
        <v>2317.1799999999998</v>
      </c>
      <c r="J1732" t="s">
        <v>16</v>
      </c>
      <c r="K1732">
        <v>0.19</v>
      </c>
      <c r="L1732" s="4" t="s">
        <v>31</v>
      </c>
      <c r="M1732" t="s">
        <v>22</v>
      </c>
    </row>
    <row r="1733" spans="1:13" x14ac:dyDescent="0.3">
      <c r="A1733">
        <v>1001</v>
      </c>
      <c r="B1733" s="1">
        <v>45375</v>
      </c>
      <c r="C1733" t="s">
        <v>29</v>
      </c>
      <c r="D1733" t="s">
        <v>27</v>
      </c>
      <c r="E1733">
        <v>13308.35</v>
      </c>
      <c r="F1733">
        <v>7</v>
      </c>
      <c r="G1733" t="s">
        <v>24</v>
      </c>
      <c r="H1733" s="6">
        <v>1865.3</v>
      </c>
      <c r="I1733">
        <v>2501.5700000000002</v>
      </c>
      <c r="J1733" t="s">
        <v>25</v>
      </c>
      <c r="K1733">
        <v>0.24</v>
      </c>
      <c r="L1733" s="4" t="s">
        <v>26</v>
      </c>
      <c r="M1733" t="s">
        <v>22</v>
      </c>
    </row>
    <row r="1734" spans="1:13" x14ac:dyDescent="0.3">
      <c r="A1734">
        <v>1445</v>
      </c>
      <c r="B1734" s="1">
        <v>45628</v>
      </c>
      <c r="C1734" t="s">
        <v>19</v>
      </c>
      <c r="D1734" t="s">
        <v>20</v>
      </c>
      <c r="E1734">
        <v>86017.600000000006</v>
      </c>
      <c r="F1734">
        <v>32</v>
      </c>
      <c r="G1734" t="s">
        <v>24</v>
      </c>
      <c r="H1734" s="6">
        <v>2992.9</v>
      </c>
      <c r="I1734">
        <v>3632.5</v>
      </c>
      <c r="J1734" t="s">
        <v>25</v>
      </c>
      <c r="K1734">
        <v>0.26</v>
      </c>
      <c r="L1734" s="4" t="s">
        <v>17</v>
      </c>
      <c r="M1734" t="s">
        <v>22</v>
      </c>
    </row>
    <row r="1735" spans="1:13" x14ac:dyDescent="0.3">
      <c r="A1735">
        <v>1022</v>
      </c>
      <c r="B1735" s="1">
        <v>45200</v>
      </c>
      <c r="C1735" t="s">
        <v>19</v>
      </c>
      <c r="D1735" t="s">
        <v>14</v>
      </c>
      <c r="E1735">
        <v>159907</v>
      </c>
      <c r="F1735">
        <v>39</v>
      </c>
      <c r="G1735" t="s">
        <v>21</v>
      </c>
      <c r="H1735" s="6">
        <v>3847.22</v>
      </c>
      <c r="I1735">
        <v>4712.8500000000004</v>
      </c>
      <c r="J1735" t="s">
        <v>16</v>
      </c>
      <c r="K1735">
        <v>0.13</v>
      </c>
      <c r="L1735" s="4" t="s">
        <v>17</v>
      </c>
      <c r="M1735" t="s">
        <v>22</v>
      </c>
    </row>
    <row r="1736" spans="1:13" x14ac:dyDescent="0.3">
      <c r="A1736">
        <v>1123</v>
      </c>
      <c r="B1736" s="1">
        <v>45605</v>
      </c>
      <c r="C1736" t="s">
        <v>19</v>
      </c>
      <c r="D1736" t="s">
        <v>14</v>
      </c>
      <c r="E1736">
        <v>20669.28</v>
      </c>
      <c r="F1736">
        <v>28</v>
      </c>
      <c r="G1736" t="s">
        <v>21</v>
      </c>
      <c r="H1736" s="6">
        <v>666.9</v>
      </c>
      <c r="I1736">
        <v>900.23</v>
      </c>
      <c r="J1736" t="s">
        <v>25</v>
      </c>
      <c r="K1736">
        <v>0.18</v>
      </c>
      <c r="L1736" s="4" t="s">
        <v>26</v>
      </c>
      <c r="M1736" t="s">
        <v>22</v>
      </c>
    </row>
    <row r="1737" spans="1:13" x14ac:dyDescent="0.3">
      <c r="A1737">
        <v>1148</v>
      </c>
      <c r="B1737" s="1">
        <v>45120</v>
      </c>
      <c r="C1737" t="s">
        <v>32</v>
      </c>
      <c r="D1737" t="s">
        <v>30</v>
      </c>
      <c r="E1737">
        <v>93823.32</v>
      </c>
      <c r="F1737">
        <v>34</v>
      </c>
      <c r="G1737" t="s">
        <v>21</v>
      </c>
      <c r="H1737" s="6">
        <v>2408.71</v>
      </c>
      <c r="I1737">
        <v>3171.85</v>
      </c>
      <c r="J1737" t="s">
        <v>16</v>
      </c>
      <c r="K1737">
        <v>0.13</v>
      </c>
      <c r="L1737" s="4" t="s">
        <v>26</v>
      </c>
      <c r="M1737" t="s">
        <v>18</v>
      </c>
    </row>
    <row r="1738" spans="1:13" x14ac:dyDescent="0.3">
      <c r="A1738">
        <v>1468</v>
      </c>
      <c r="B1738" s="1">
        <v>45170</v>
      </c>
      <c r="C1738" t="s">
        <v>13</v>
      </c>
      <c r="D1738" t="s">
        <v>30</v>
      </c>
      <c r="E1738">
        <v>61348.05</v>
      </c>
      <c r="F1738">
        <v>31</v>
      </c>
      <c r="G1738" t="s">
        <v>28</v>
      </c>
      <c r="H1738" s="6">
        <v>2114.89</v>
      </c>
      <c r="I1738">
        <v>2537.14</v>
      </c>
      <c r="J1738" t="s">
        <v>25</v>
      </c>
      <c r="K1738">
        <v>0.22</v>
      </c>
      <c r="L1738" s="4" t="s">
        <v>17</v>
      </c>
      <c r="M1738" t="s">
        <v>18</v>
      </c>
    </row>
    <row r="1739" spans="1:13" x14ac:dyDescent="0.3">
      <c r="A1739">
        <v>1133</v>
      </c>
      <c r="B1739" s="1">
        <v>45474</v>
      </c>
      <c r="C1739" t="s">
        <v>19</v>
      </c>
      <c r="D1739" t="s">
        <v>30</v>
      </c>
      <c r="E1739">
        <v>2371.5300000000002</v>
      </c>
      <c r="F1739">
        <v>1</v>
      </c>
      <c r="G1739" t="s">
        <v>21</v>
      </c>
      <c r="H1739" s="6">
        <v>1872.28</v>
      </c>
      <c r="I1739">
        <v>2606.08</v>
      </c>
      <c r="J1739" t="s">
        <v>25</v>
      </c>
      <c r="K1739">
        <v>0.09</v>
      </c>
      <c r="L1739" s="4" t="s">
        <v>31</v>
      </c>
      <c r="M1739" t="s">
        <v>22</v>
      </c>
    </row>
    <row r="1740" spans="1:13" x14ac:dyDescent="0.3">
      <c r="A1740">
        <v>1447</v>
      </c>
      <c r="B1740" s="1">
        <v>45373</v>
      </c>
      <c r="C1740" t="s">
        <v>32</v>
      </c>
      <c r="D1740" t="s">
        <v>14</v>
      </c>
      <c r="E1740">
        <v>19077.46</v>
      </c>
      <c r="F1740">
        <v>11</v>
      </c>
      <c r="G1740" t="s">
        <v>24</v>
      </c>
      <c r="H1740" s="6">
        <v>1644.79</v>
      </c>
      <c r="I1740">
        <v>1905.84</v>
      </c>
      <c r="J1740" t="s">
        <v>16</v>
      </c>
      <c r="K1740">
        <v>0.09</v>
      </c>
      <c r="L1740" s="4" t="s">
        <v>31</v>
      </c>
      <c r="M1740" t="s">
        <v>18</v>
      </c>
    </row>
    <row r="1741" spans="1:13" x14ac:dyDescent="0.3">
      <c r="A1741">
        <v>1431</v>
      </c>
      <c r="B1741" s="1">
        <v>45142</v>
      </c>
      <c r="C1741" t="s">
        <v>13</v>
      </c>
      <c r="D1741" t="s">
        <v>30</v>
      </c>
      <c r="E1741">
        <v>18841.02</v>
      </c>
      <c r="F1741">
        <v>15</v>
      </c>
      <c r="G1741" t="s">
        <v>28</v>
      </c>
      <c r="H1741" s="6">
        <v>1059.78</v>
      </c>
      <c r="I1741">
        <v>1531.79</v>
      </c>
      <c r="J1741" t="s">
        <v>16</v>
      </c>
      <c r="K1741">
        <v>0.18</v>
      </c>
      <c r="L1741" s="4" t="s">
        <v>31</v>
      </c>
      <c r="M1741" t="s">
        <v>22</v>
      </c>
    </row>
    <row r="1742" spans="1:13" x14ac:dyDescent="0.3">
      <c r="A1742">
        <v>1113</v>
      </c>
      <c r="B1742" s="1">
        <v>45389</v>
      </c>
      <c r="C1742" t="s">
        <v>29</v>
      </c>
      <c r="D1742" t="s">
        <v>30</v>
      </c>
      <c r="E1742">
        <v>12017.75</v>
      </c>
      <c r="F1742">
        <v>4</v>
      </c>
      <c r="G1742" t="s">
        <v>28</v>
      </c>
      <c r="H1742" s="6">
        <v>2238.86</v>
      </c>
      <c r="I1742">
        <v>3301.58</v>
      </c>
      <c r="J1742" t="s">
        <v>25</v>
      </c>
      <c r="K1742">
        <v>0.09</v>
      </c>
      <c r="L1742" s="4" t="s">
        <v>26</v>
      </c>
      <c r="M1742" t="s">
        <v>18</v>
      </c>
    </row>
    <row r="1743" spans="1:13" x14ac:dyDescent="0.3">
      <c r="A1743">
        <v>1241</v>
      </c>
      <c r="B1743" s="1">
        <v>45453</v>
      </c>
      <c r="C1743" t="s">
        <v>32</v>
      </c>
      <c r="D1743" t="s">
        <v>20</v>
      </c>
      <c r="E1743">
        <v>136955.4</v>
      </c>
      <c r="F1743">
        <v>39</v>
      </c>
      <c r="G1743" t="s">
        <v>15</v>
      </c>
      <c r="H1743" s="6">
        <v>3248.69</v>
      </c>
      <c r="I1743">
        <v>3817.04</v>
      </c>
      <c r="J1743" t="s">
        <v>16</v>
      </c>
      <c r="K1743">
        <v>0.08</v>
      </c>
      <c r="L1743" s="4" t="s">
        <v>17</v>
      </c>
      <c r="M1743" t="s">
        <v>18</v>
      </c>
    </row>
    <row r="1744" spans="1:13" x14ac:dyDescent="0.3">
      <c r="A1744">
        <v>1216</v>
      </c>
      <c r="B1744" s="1">
        <v>45312</v>
      </c>
      <c r="C1744" t="s">
        <v>23</v>
      </c>
      <c r="D1744" t="s">
        <v>27</v>
      </c>
      <c r="E1744">
        <v>48499.360000000001</v>
      </c>
      <c r="F1744">
        <v>20</v>
      </c>
      <c r="G1744" t="s">
        <v>21</v>
      </c>
      <c r="H1744" s="6">
        <v>2181.2199999999998</v>
      </c>
      <c r="I1744">
        <v>3069.58</v>
      </c>
      <c r="J1744" t="s">
        <v>16</v>
      </c>
      <c r="K1744">
        <v>0.21</v>
      </c>
      <c r="L1744" s="4" t="s">
        <v>17</v>
      </c>
      <c r="M1744" t="s">
        <v>18</v>
      </c>
    </row>
    <row r="1745" spans="1:13" x14ac:dyDescent="0.3">
      <c r="A1745">
        <v>1051</v>
      </c>
      <c r="B1745" s="1">
        <v>45200</v>
      </c>
      <c r="C1745" t="s">
        <v>32</v>
      </c>
      <c r="D1745" t="s">
        <v>30</v>
      </c>
      <c r="E1745">
        <v>14579.72</v>
      </c>
      <c r="F1745">
        <v>27</v>
      </c>
      <c r="G1745" t="s">
        <v>24</v>
      </c>
      <c r="H1745" s="6">
        <v>513.79999999999995</v>
      </c>
      <c r="I1745">
        <v>606.73</v>
      </c>
      <c r="J1745" t="s">
        <v>25</v>
      </c>
      <c r="K1745">
        <v>0.11</v>
      </c>
      <c r="L1745" s="4" t="s">
        <v>26</v>
      </c>
      <c r="M1745" t="s">
        <v>22</v>
      </c>
    </row>
    <row r="1746" spans="1:13" x14ac:dyDescent="0.3">
      <c r="A1746">
        <v>1399</v>
      </c>
      <c r="B1746" s="1">
        <v>45652</v>
      </c>
      <c r="C1746" t="s">
        <v>32</v>
      </c>
      <c r="D1746" t="s">
        <v>30</v>
      </c>
      <c r="E1746">
        <v>157341.16</v>
      </c>
      <c r="F1746">
        <v>39</v>
      </c>
      <c r="G1746" t="s">
        <v>28</v>
      </c>
      <c r="H1746" s="6">
        <v>2868.14</v>
      </c>
      <c r="I1746">
        <v>4075.14</v>
      </c>
      <c r="J1746" t="s">
        <v>16</v>
      </c>
      <c r="K1746">
        <v>0.01</v>
      </c>
      <c r="L1746" s="4" t="s">
        <v>26</v>
      </c>
      <c r="M1746" t="s">
        <v>22</v>
      </c>
    </row>
    <row r="1747" spans="1:13" x14ac:dyDescent="0.3">
      <c r="A1747">
        <v>1084</v>
      </c>
      <c r="B1747" s="1">
        <v>45034</v>
      </c>
      <c r="C1747" t="s">
        <v>13</v>
      </c>
      <c r="D1747" t="s">
        <v>20</v>
      </c>
      <c r="E1747">
        <v>87970.43</v>
      </c>
      <c r="F1747">
        <v>27</v>
      </c>
      <c r="G1747" t="s">
        <v>21</v>
      </c>
      <c r="H1747" s="6">
        <v>3486.99</v>
      </c>
      <c r="I1747">
        <v>4654.5200000000004</v>
      </c>
      <c r="J1747" t="s">
        <v>16</v>
      </c>
      <c r="K1747">
        <v>0.3</v>
      </c>
      <c r="L1747" s="4" t="s">
        <v>31</v>
      </c>
      <c r="M1747" t="s">
        <v>18</v>
      </c>
    </row>
    <row r="1748" spans="1:13" x14ac:dyDescent="0.3">
      <c r="A1748">
        <v>1441</v>
      </c>
      <c r="B1748" s="1">
        <v>45307</v>
      </c>
      <c r="C1748" t="s">
        <v>29</v>
      </c>
      <c r="D1748" t="s">
        <v>20</v>
      </c>
      <c r="E1748">
        <v>5563.78</v>
      </c>
      <c r="F1748">
        <v>42</v>
      </c>
      <c r="G1748" t="s">
        <v>21</v>
      </c>
      <c r="H1748" s="6">
        <v>127.02</v>
      </c>
      <c r="I1748">
        <v>147.19</v>
      </c>
      <c r="J1748" t="s">
        <v>16</v>
      </c>
      <c r="K1748">
        <v>0.1</v>
      </c>
      <c r="L1748" s="4" t="s">
        <v>17</v>
      </c>
      <c r="M1748" t="s">
        <v>18</v>
      </c>
    </row>
    <row r="1749" spans="1:13" x14ac:dyDescent="0.3">
      <c r="A1749">
        <v>1295</v>
      </c>
      <c r="B1749" s="1">
        <v>45490</v>
      </c>
      <c r="C1749" t="s">
        <v>23</v>
      </c>
      <c r="D1749" t="s">
        <v>20</v>
      </c>
      <c r="E1749">
        <v>5898.38</v>
      </c>
      <c r="F1749">
        <v>10</v>
      </c>
      <c r="G1749" t="s">
        <v>24</v>
      </c>
      <c r="H1749" s="6">
        <v>519.9</v>
      </c>
      <c r="I1749">
        <v>608.08000000000004</v>
      </c>
      <c r="J1749" t="s">
        <v>16</v>
      </c>
      <c r="K1749">
        <v>0.03</v>
      </c>
      <c r="L1749" s="4" t="s">
        <v>26</v>
      </c>
      <c r="M1749" t="s">
        <v>22</v>
      </c>
    </row>
    <row r="1750" spans="1:13" x14ac:dyDescent="0.3">
      <c r="A1750">
        <v>1379</v>
      </c>
      <c r="B1750" s="1">
        <v>45584</v>
      </c>
      <c r="C1750" t="s">
        <v>19</v>
      </c>
      <c r="D1750" t="s">
        <v>20</v>
      </c>
      <c r="E1750">
        <v>156655.44</v>
      </c>
      <c r="F1750">
        <v>33</v>
      </c>
      <c r="G1750" t="s">
        <v>15</v>
      </c>
      <c r="H1750" s="6">
        <v>3913.91</v>
      </c>
      <c r="I1750">
        <v>5860.66</v>
      </c>
      <c r="J1750" t="s">
        <v>16</v>
      </c>
      <c r="K1750">
        <v>0.19</v>
      </c>
      <c r="L1750" s="4" t="s">
        <v>31</v>
      </c>
      <c r="M1750" t="s">
        <v>22</v>
      </c>
    </row>
    <row r="1751" spans="1:13" x14ac:dyDescent="0.3">
      <c r="A1751">
        <v>1072</v>
      </c>
      <c r="B1751" s="1">
        <v>45061</v>
      </c>
      <c r="C1751" t="s">
        <v>19</v>
      </c>
      <c r="D1751" t="s">
        <v>14</v>
      </c>
      <c r="E1751">
        <v>10786.9</v>
      </c>
      <c r="F1751">
        <v>41</v>
      </c>
      <c r="G1751" t="s">
        <v>28</v>
      </c>
      <c r="H1751" s="6">
        <v>299.95</v>
      </c>
      <c r="I1751">
        <v>365.41</v>
      </c>
      <c r="J1751" t="s">
        <v>16</v>
      </c>
      <c r="K1751">
        <v>0.28000000000000003</v>
      </c>
      <c r="L1751" s="4" t="s">
        <v>26</v>
      </c>
      <c r="M1751" t="s">
        <v>22</v>
      </c>
    </row>
    <row r="1752" spans="1:13" x14ac:dyDescent="0.3">
      <c r="A1752">
        <v>1339</v>
      </c>
      <c r="B1752" s="1">
        <v>45243</v>
      </c>
      <c r="C1752" t="s">
        <v>32</v>
      </c>
      <c r="D1752" t="s">
        <v>27</v>
      </c>
      <c r="E1752">
        <v>144233.24</v>
      </c>
      <c r="F1752">
        <v>41</v>
      </c>
      <c r="G1752" t="s">
        <v>24</v>
      </c>
      <c r="H1752" s="6">
        <v>3417.65</v>
      </c>
      <c r="I1752">
        <v>4885.95</v>
      </c>
      <c r="J1752" t="s">
        <v>16</v>
      </c>
      <c r="K1752">
        <v>0.28000000000000003</v>
      </c>
      <c r="L1752" s="4" t="s">
        <v>31</v>
      </c>
      <c r="M1752" t="s">
        <v>22</v>
      </c>
    </row>
    <row r="1753" spans="1:13" x14ac:dyDescent="0.3">
      <c r="A1753">
        <v>1240</v>
      </c>
      <c r="B1753" s="1">
        <v>45363</v>
      </c>
      <c r="C1753" t="s">
        <v>13</v>
      </c>
      <c r="D1753" t="s">
        <v>27</v>
      </c>
      <c r="E1753">
        <v>17235.62</v>
      </c>
      <c r="F1753">
        <v>4</v>
      </c>
      <c r="G1753" t="s">
        <v>28</v>
      </c>
      <c r="H1753" s="6">
        <v>4648.9799999999996</v>
      </c>
      <c r="I1753">
        <v>5129.6499999999996</v>
      </c>
      <c r="J1753" t="s">
        <v>16</v>
      </c>
      <c r="K1753">
        <v>0.16</v>
      </c>
      <c r="L1753" s="4" t="s">
        <v>31</v>
      </c>
      <c r="M1753" t="s">
        <v>18</v>
      </c>
    </row>
    <row r="1754" spans="1:13" x14ac:dyDescent="0.3">
      <c r="A1754">
        <v>1200</v>
      </c>
      <c r="B1754" s="1">
        <v>45136</v>
      </c>
      <c r="C1754" t="s">
        <v>13</v>
      </c>
      <c r="D1754" t="s">
        <v>20</v>
      </c>
      <c r="E1754">
        <v>66264</v>
      </c>
      <c r="F1754">
        <v>14</v>
      </c>
      <c r="G1754" t="s">
        <v>21</v>
      </c>
      <c r="H1754" s="6">
        <v>4247.5600000000004</v>
      </c>
      <c r="I1754">
        <v>5991.32</v>
      </c>
      <c r="J1754" t="s">
        <v>25</v>
      </c>
      <c r="K1754">
        <v>0.21</v>
      </c>
      <c r="L1754" s="4" t="s">
        <v>26</v>
      </c>
      <c r="M1754" t="s">
        <v>22</v>
      </c>
    </row>
    <row r="1755" spans="1:13" x14ac:dyDescent="0.3">
      <c r="A1755">
        <v>1436</v>
      </c>
      <c r="B1755" s="1">
        <v>45080</v>
      </c>
      <c r="C1755" t="s">
        <v>19</v>
      </c>
      <c r="D1755" t="s">
        <v>30</v>
      </c>
      <c r="E1755">
        <v>41929.040000000001</v>
      </c>
      <c r="F1755">
        <v>32</v>
      </c>
      <c r="G1755" t="s">
        <v>28</v>
      </c>
      <c r="H1755" s="6">
        <v>1235.7</v>
      </c>
      <c r="I1755">
        <v>1424.22</v>
      </c>
      <c r="J1755" t="s">
        <v>16</v>
      </c>
      <c r="K1755">
        <v>0.08</v>
      </c>
      <c r="L1755" s="4" t="s">
        <v>26</v>
      </c>
      <c r="M1755" t="s">
        <v>22</v>
      </c>
    </row>
    <row r="1756" spans="1:13" x14ac:dyDescent="0.3">
      <c r="A1756">
        <v>1294</v>
      </c>
      <c r="B1756" s="1">
        <v>45481</v>
      </c>
      <c r="C1756" t="s">
        <v>23</v>
      </c>
      <c r="D1756" t="s">
        <v>27</v>
      </c>
      <c r="E1756">
        <v>38764.400000000001</v>
      </c>
      <c r="F1756">
        <v>18</v>
      </c>
      <c r="G1756" t="s">
        <v>15</v>
      </c>
      <c r="H1756" s="6">
        <v>1615.03</v>
      </c>
      <c r="I1756">
        <v>2291.04</v>
      </c>
      <c r="J1756" t="s">
        <v>25</v>
      </c>
      <c r="K1756">
        <v>0.06</v>
      </c>
      <c r="L1756" s="4" t="s">
        <v>31</v>
      </c>
      <c r="M1756" t="s">
        <v>22</v>
      </c>
    </row>
    <row r="1757" spans="1:13" x14ac:dyDescent="0.3">
      <c r="A1757">
        <v>1367</v>
      </c>
      <c r="B1757" s="1">
        <v>45308</v>
      </c>
      <c r="C1757" t="s">
        <v>29</v>
      </c>
      <c r="D1757" t="s">
        <v>27</v>
      </c>
      <c r="E1757">
        <v>12060.43</v>
      </c>
      <c r="F1757">
        <v>3</v>
      </c>
      <c r="G1757" t="s">
        <v>21</v>
      </c>
      <c r="H1757" s="6">
        <v>3870.51</v>
      </c>
      <c r="I1757">
        <v>5360.19</v>
      </c>
      <c r="J1757" t="s">
        <v>16</v>
      </c>
      <c r="K1757">
        <v>0.25</v>
      </c>
      <c r="L1757" s="4" t="s">
        <v>31</v>
      </c>
      <c r="M1757" t="s">
        <v>18</v>
      </c>
    </row>
    <row r="1758" spans="1:13" x14ac:dyDescent="0.3">
      <c r="A1758">
        <v>1375</v>
      </c>
      <c r="B1758" s="1">
        <v>45612</v>
      </c>
      <c r="C1758" t="s">
        <v>23</v>
      </c>
      <c r="D1758" t="s">
        <v>14</v>
      </c>
      <c r="E1758">
        <v>248640.53</v>
      </c>
      <c r="F1758">
        <v>48</v>
      </c>
      <c r="G1758" t="s">
        <v>24</v>
      </c>
      <c r="H1758" s="6">
        <v>4753.97</v>
      </c>
      <c r="I1758">
        <v>5510.65</v>
      </c>
      <c r="J1758" t="s">
        <v>25</v>
      </c>
      <c r="K1758">
        <v>0.06</v>
      </c>
      <c r="L1758" s="4" t="s">
        <v>26</v>
      </c>
      <c r="M1758" t="s">
        <v>22</v>
      </c>
    </row>
    <row r="1759" spans="1:13" x14ac:dyDescent="0.3">
      <c r="A1759">
        <v>1230</v>
      </c>
      <c r="B1759" s="1">
        <v>45373</v>
      </c>
      <c r="C1759" t="s">
        <v>29</v>
      </c>
      <c r="D1759" t="s">
        <v>20</v>
      </c>
      <c r="E1759">
        <v>20339.93</v>
      </c>
      <c r="F1759">
        <v>14</v>
      </c>
      <c r="G1759" t="s">
        <v>15</v>
      </c>
      <c r="H1759" s="6">
        <v>1555.95</v>
      </c>
      <c r="I1759">
        <v>2017.85</v>
      </c>
      <c r="J1759" t="s">
        <v>25</v>
      </c>
      <c r="K1759">
        <v>0.28000000000000003</v>
      </c>
      <c r="L1759" s="4" t="s">
        <v>17</v>
      </c>
      <c r="M1759" t="s">
        <v>18</v>
      </c>
    </row>
    <row r="1760" spans="1:13" x14ac:dyDescent="0.3">
      <c r="A1760">
        <v>1271</v>
      </c>
      <c r="B1760" s="1">
        <v>45517</v>
      </c>
      <c r="C1760" t="s">
        <v>19</v>
      </c>
      <c r="D1760" t="s">
        <v>27</v>
      </c>
      <c r="E1760">
        <v>3314.23</v>
      </c>
      <c r="F1760">
        <v>1</v>
      </c>
      <c r="G1760" t="s">
        <v>15</v>
      </c>
      <c r="H1760" s="6">
        <v>3287.93</v>
      </c>
      <c r="I1760">
        <v>4478.6899999999996</v>
      </c>
      <c r="J1760" t="s">
        <v>25</v>
      </c>
      <c r="K1760">
        <v>0.26</v>
      </c>
      <c r="L1760" s="4" t="s">
        <v>17</v>
      </c>
      <c r="M1760" t="s">
        <v>18</v>
      </c>
    </row>
    <row r="1761" spans="1:13" x14ac:dyDescent="0.3">
      <c r="A1761">
        <v>1086</v>
      </c>
      <c r="B1761" s="1">
        <v>44968</v>
      </c>
      <c r="C1761" t="s">
        <v>29</v>
      </c>
      <c r="D1761" t="s">
        <v>30</v>
      </c>
      <c r="E1761">
        <v>175045.65</v>
      </c>
      <c r="F1761">
        <v>38</v>
      </c>
      <c r="G1761" t="s">
        <v>24</v>
      </c>
      <c r="H1761" s="6">
        <v>3929.9</v>
      </c>
      <c r="I1761">
        <v>5419.37</v>
      </c>
      <c r="J1761" t="s">
        <v>25</v>
      </c>
      <c r="K1761">
        <v>0.15</v>
      </c>
      <c r="L1761" s="4" t="s">
        <v>26</v>
      </c>
      <c r="M1761" t="s">
        <v>18</v>
      </c>
    </row>
    <row r="1762" spans="1:13" x14ac:dyDescent="0.3">
      <c r="A1762">
        <v>1163</v>
      </c>
      <c r="B1762" s="1">
        <v>45609</v>
      </c>
      <c r="C1762" t="s">
        <v>13</v>
      </c>
      <c r="D1762" t="s">
        <v>14</v>
      </c>
      <c r="E1762">
        <v>51282.78</v>
      </c>
      <c r="F1762">
        <v>46</v>
      </c>
      <c r="G1762" t="s">
        <v>15</v>
      </c>
      <c r="H1762" s="6">
        <v>1191</v>
      </c>
      <c r="I1762">
        <v>1311.58</v>
      </c>
      <c r="J1762" t="s">
        <v>16</v>
      </c>
      <c r="K1762">
        <v>0.15</v>
      </c>
      <c r="L1762" s="4" t="s">
        <v>31</v>
      </c>
      <c r="M1762" t="s">
        <v>18</v>
      </c>
    </row>
    <row r="1763" spans="1:13" x14ac:dyDescent="0.3">
      <c r="A1763">
        <v>1498</v>
      </c>
      <c r="B1763" s="1">
        <v>45374</v>
      </c>
      <c r="C1763" t="s">
        <v>32</v>
      </c>
      <c r="D1763" t="s">
        <v>30</v>
      </c>
      <c r="E1763">
        <v>171115.11</v>
      </c>
      <c r="F1763">
        <v>34</v>
      </c>
      <c r="G1763" t="s">
        <v>28</v>
      </c>
      <c r="H1763" s="6">
        <v>4400.71</v>
      </c>
      <c r="I1763">
        <v>5852.09</v>
      </c>
      <c r="J1763" t="s">
        <v>25</v>
      </c>
      <c r="K1763">
        <v>0.14000000000000001</v>
      </c>
      <c r="L1763" s="4" t="s">
        <v>26</v>
      </c>
      <c r="M1763" t="s">
        <v>22</v>
      </c>
    </row>
    <row r="1764" spans="1:13" x14ac:dyDescent="0.3">
      <c r="A1764">
        <v>1445</v>
      </c>
      <c r="B1764" s="1">
        <v>45201</v>
      </c>
      <c r="C1764" t="s">
        <v>32</v>
      </c>
      <c r="D1764" t="s">
        <v>27</v>
      </c>
      <c r="E1764">
        <v>23167.58</v>
      </c>
      <c r="F1764">
        <v>17</v>
      </c>
      <c r="G1764" t="s">
        <v>28</v>
      </c>
      <c r="H1764" s="6">
        <v>1309.32</v>
      </c>
      <c r="I1764">
        <v>1584.65</v>
      </c>
      <c r="J1764" t="s">
        <v>16</v>
      </c>
      <c r="K1764">
        <v>0.14000000000000001</v>
      </c>
      <c r="L1764" s="4" t="s">
        <v>17</v>
      </c>
      <c r="M1764" t="s">
        <v>22</v>
      </c>
    </row>
    <row r="1765" spans="1:13" x14ac:dyDescent="0.3">
      <c r="A1765">
        <v>1310</v>
      </c>
      <c r="B1765" s="1">
        <v>45220</v>
      </c>
      <c r="C1765" t="s">
        <v>19</v>
      </c>
      <c r="D1765" t="s">
        <v>30</v>
      </c>
      <c r="E1765">
        <v>6305.29</v>
      </c>
      <c r="F1765">
        <v>3</v>
      </c>
      <c r="G1765" t="s">
        <v>24</v>
      </c>
      <c r="H1765" s="6">
        <v>2479.6</v>
      </c>
      <c r="I1765">
        <v>2879.13</v>
      </c>
      <c r="J1765" t="s">
        <v>25</v>
      </c>
      <c r="K1765">
        <v>0.27</v>
      </c>
      <c r="L1765" s="4" t="s">
        <v>17</v>
      </c>
      <c r="M1765" t="s">
        <v>18</v>
      </c>
    </row>
    <row r="1766" spans="1:13" x14ac:dyDescent="0.3">
      <c r="A1766">
        <v>1402</v>
      </c>
      <c r="B1766" s="1">
        <v>44935</v>
      </c>
      <c r="C1766" t="s">
        <v>13</v>
      </c>
      <c r="D1766" t="s">
        <v>27</v>
      </c>
      <c r="E1766">
        <v>42597.97</v>
      </c>
      <c r="F1766">
        <v>23</v>
      </c>
      <c r="G1766" t="s">
        <v>24</v>
      </c>
      <c r="H1766" s="6">
        <v>1659.82</v>
      </c>
      <c r="I1766">
        <v>1991.49</v>
      </c>
      <c r="J1766" t="s">
        <v>25</v>
      </c>
      <c r="K1766">
        <v>7.0000000000000007E-2</v>
      </c>
      <c r="L1766" s="4" t="s">
        <v>26</v>
      </c>
      <c r="M1766" t="s">
        <v>22</v>
      </c>
    </row>
    <row r="1767" spans="1:13" x14ac:dyDescent="0.3">
      <c r="A1767">
        <v>1146</v>
      </c>
      <c r="B1767" s="1">
        <v>45490</v>
      </c>
      <c r="C1767" t="s">
        <v>23</v>
      </c>
      <c r="D1767" t="s">
        <v>20</v>
      </c>
      <c r="E1767">
        <v>126465.8</v>
      </c>
      <c r="F1767">
        <v>43</v>
      </c>
      <c r="G1767" t="s">
        <v>28</v>
      </c>
      <c r="H1767" s="6">
        <v>3362.74</v>
      </c>
      <c r="I1767">
        <v>3921.42</v>
      </c>
      <c r="J1767" t="s">
        <v>25</v>
      </c>
      <c r="K1767">
        <v>0.25</v>
      </c>
      <c r="L1767" s="4" t="s">
        <v>17</v>
      </c>
      <c r="M1767" t="s">
        <v>18</v>
      </c>
    </row>
    <row r="1768" spans="1:13" x14ac:dyDescent="0.3">
      <c r="A1768">
        <v>1151</v>
      </c>
      <c r="B1768" s="1">
        <v>45589</v>
      </c>
      <c r="C1768" t="s">
        <v>13</v>
      </c>
      <c r="D1768" t="s">
        <v>27</v>
      </c>
      <c r="E1768">
        <v>27240.78</v>
      </c>
      <c r="F1768">
        <v>31</v>
      </c>
      <c r="G1768" t="s">
        <v>21</v>
      </c>
      <c r="H1768" s="6">
        <v>800.31</v>
      </c>
      <c r="I1768">
        <v>1010.04</v>
      </c>
      <c r="J1768" t="s">
        <v>16</v>
      </c>
      <c r="K1768">
        <v>0.13</v>
      </c>
      <c r="L1768" s="4" t="s">
        <v>17</v>
      </c>
      <c r="M1768" t="s">
        <v>22</v>
      </c>
    </row>
    <row r="1769" spans="1:13" x14ac:dyDescent="0.3">
      <c r="A1769">
        <v>1394</v>
      </c>
      <c r="B1769" s="1">
        <v>45633</v>
      </c>
      <c r="C1769" t="s">
        <v>32</v>
      </c>
      <c r="D1769" t="s">
        <v>27</v>
      </c>
      <c r="E1769">
        <v>25116.37</v>
      </c>
      <c r="F1769">
        <v>16</v>
      </c>
      <c r="G1769" t="s">
        <v>15</v>
      </c>
      <c r="H1769" s="6">
        <v>1365.76</v>
      </c>
      <c r="I1769">
        <v>1763.79</v>
      </c>
      <c r="J1769" t="s">
        <v>16</v>
      </c>
      <c r="K1769">
        <v>0.11</v>
      </c>
      <c r="L1769" s="4" t="s">
        <v>17</v>
      </c>
      <c r="M1769" t="s">
        <v>18</v>
      </c>
    </row>
    <row r="1770" spans="1:13" x14ac:dyDescent="0.3">
      <c r="A1770">
        <v>1054</v>
      </c>
      <c r="B1770" s="1">
        <v>45126</v>
      </c>
      <c r="C1770" t="s">
        <v>32</v>
      </c>
      <c r="D1770" t="s">
        <v>20</v>
      </c>
      <c r="E1770">
        <v>2409.9</v>
      </c>
      <c r="F1770">
        <v>1</v>
      </c>
      <c r="G1770" t="s">
        <v>21</v>
      </c>
      <c r="H1770" s="6">
        <v>1863.84</v>
      </c>
      <c r="I1770">
        <v>2459.08</v>
      </c>
      <c r="J1770" t="s">
        <v>16</v>
      </c>
      <c r="K1770">
        <v>0.02</v>
      </c>
      <c r="L1770" s="4" t="s">
        <v>17</v>
      </c>
      <c r="M1770" t="s">
        <v>22</v>
      </c>
    </row>
    <row r="1771" spans="1:13" x14ac:dyDescent="0.3">
      <c r="A1771">
        <v>1336</v>
      </c>
      <c r="B1771" s="1">
        <v>45536</v>
      </c>
      <c r="C1771" t="s">
        <v>13</v>
      </c>
      <c r="D1771" t="s">
        <v>14</v>
      </c>
      <c r="E1771">
        <v>52475.79</v>
      </c>
      <c r="F1771">
        <v>35</v>
      </c>
      <c r="G1771" t="s">
        <v>24</v>
      </c>
      <c r="H1771" s="6">
        <v>1414.41</v>
      </c>
      <c r="I1771">
        <v>1922.19</v>
      </c>
      <c r="J1771" t="s">
        <v>16</v>
      </c>
      <c r="K1771">
        <v>0.22</v>
      </c>
      <c r="L1771" s="4" t="s">
        <v>26</v>
      </c>
      <c r="M1771" t="s">
        <v>22</v>
      </c>
    </row>
    <row r="1772" spans="1:13" x14ac:dyDescent="0.3">
      <c r="A1772">
        <v>1351</v>
      </c>
      <c r="B1772" s="1">
        <v>45202</v>
      </c>
      <c r="C1772" t="s">
        <v>13</v>
      </c>
      <c r="D1772" t="s">
        <v>14</v>
      </c>
      <c r="E1772">
        <v>61668.9</v>
      </c>
      <c r="F1772">
        <v>24</v>
      </c>
      <c r="G1772" t="s">
        <v>24</v>
      </c>
      <c r="H1772" s="6">
        <v>2506.9299999999998</v>
      </c>
      <c r="I1772">
        <v>3426.05</v>
      </c>
      <c r="J1772" t="s">
        <v>16</v>
      </c>
      <c r="K1772">
        <v>0.25</v>
      </c>
      <c r="L1772" s="4" t="s">
        <v>26</v>
      </c>
      <c r="M1772" t="s">
        <v>22</v>
      </c>
    </row>
    <row r="1773" spans="1:13" x14ac:dyDescent="0.3">
      <c r="A1773">
        <v>1169</v>
      </c>
      <c r="B1773" s="1">
        <v>45153</v>
      </c>
      <c r="C1773" t="s">
        <v>32</v>
      </c>
      <c r="D1773" t="s">
        <v>27</v>
      </c>
      <c r="E1773">
        <v>138583.44</v>
      </c>
      <c r="F1773">
        <v>45</v>
      </c>
      <c r="G1773" t="s">
        <v>28</v>
      </c>
      <c r="H1773" s="6">
        <v>2697.06</v>
      </c>
      <c r="I1773">
        <v>3710.4</v>
      </c>
      <c r="J1773" t="s">
        <v>25</v>
      </c>
      <c r="K1773">
        <v>0.17</v>
      </c>
      <c r="L1773" s="4" t="s">
        <v>17</v>
      </c>
      <c r="M1773" t="s">
        <v>22</v>
      </c>
    </row>
    <row r="1774" spans="1:13" x14ac:dyDescent="0.3">
      <c r="A1774">
        <v>1350</v>
      </c>
      <c r="B1774" s="1">
        <v>45202</v>
      </c>
      <c r="C1774" t="s">
        <v>23</v>
      </c>
      <c r="D1774" t="s">
        <v>27</v>
      </c>
      <c r="E1774">
        <v>65133.74</v>
      </c>
      <c r="F1774">
        <v>46</v>
      </c>
      <c r="G1774" t="s">
        <v>21</v>
      </c>
      <c r="H1774" s="6">
        <v>1203.68</v>
      </c>
      <c r="I1774">
        <v>1555.99</v>
      </c>
      <c r="J1774" t="s">
        <v>25</v>
      </c>
      <c r="K1774">
        <v>0.09</v>
      </c>
      <c r="L1774" s="4" t="s">
        <v>17</v>
      </c>
      <c r="M1774" t="s">
        <v>18</v>
      </c>
    </row>
    <row r="1775" spans="1:13" x14ac:dyDescent="0.3">
      <c r="A1775">
        <v>1260</v>
      </c>
      <c r="B1775" s="1">
        <v>45150</v>
      </c>
      <c r="C1775" t="s">
        <v>19</v>
      </c>
      <c r="D1775" t="s">
        <v>27</v>
      </c>
      <c r="E1775">
        <v>130679.71</v>
      </c>
      <c r="F1775">
        <v>23</v>
      </c>
      <c r="G1775" t="s">
        <v>21</v>
      </c>
      <c r="H1775" s="6">
        <v>4032.65</v>
      </c>
      <c r="I1775">
        <v>5857.45</v>
      </c>
      <c r="J1775" t="s">
        <v>16</v>
      </c>
      <c r="K1775">
        <v>0.03</v>
      </c>
      <c r="L1775" s="4" t="s">
        <v>31</v>
      </c>
      <c r="M1775" t="s">
        <v>22</v>
      </c>
    </row>
    <row r="1776" spans="1:13" x14ac:dyDescent="0.3">
      <c r="A1776">
        <v>1007</v>
      </c>
      <c r="B1776" s="1">
        <v>45102</v>
      </c>
      <c r="C1776" t="s">
        <v>19</v>
      </c>
      <c r="D1776" t="s">
        <v>14</v>
      </c>
      <c r="E1776">
        <v>3781.85</v>
      </c>
      <c r="F1776">
        <v>2</v>
      </c>
      <c r="G1776" t="s">
        <v>21</v>
      </c>
      <c r="H1776" s="6">
        <v>1512.06</v>
      </c>
      <c r="I1776">
        <v>2077.94</v>
      </c>
      <c r="J1776" t="s">
        <v>16</v>
      </c>
      <c r="K1776">
        <v>0.09</v>
      </c>
      <c r="L1776" s="4" t="s">
        <v>17</v>
      </c>
      <c r="M1776" t="s">
        <v>22</v>
      </c>
    </row>
    <row r="1777" spans="1:13" x14ac:dyDescent="0.3">
      <c r="A1777">
        <v>1061</v>
      </c>
      <c r="B1777" s="1">
        <v>45363</v>
      </c>
      <c r="C1777" t="s">
        <v>13</v>
      </c>
      <c r="D1777" t="s">
        <v>30</v>
      </c>
      <c r="E1777">
        <v>2936.75</v>
      </c>
      <c r="F1777">
        <v>35</v>
      </c>
      <c r="G1777" t="s">
        <v>15</v>
      </c>
      <c r="H1777" s="6">
        <v>76.959999999999994</v>
      </c>
      <c r="I1777">
        <v>93.23</v>
      </c>
      <c r="J1777" t="s">
        <v>25</v>
      </c>
      <c r="K1777">
        <v>0.1</v>
      </c>
      <c r="L1777" s="4" t="s">
        <v>31</v>
      </c>
      <c r="M1777" t="s">
        <v>22</v>
      </c>
    </row>
    <row r="1778" spans="1:13" x14ac:dyDescent="0.3">
      <c r="A1778">
        <v>1433</v>
      </c>
      <c r="B1778" s="1">
        <v>45462</v>
      </c>
      <c r="C1778" t="s">
        <v>19</v>
      </c>
      <c r="D1778" t="s">
        <v>30</v>
      </c>
      <c r="E1778">
        <v>72333.47</v>
      </c>
      <c r="F1778">
        <v>24</v>
      </c>
      <c r="G1778" t="s">
        <v>28</v>
      </c>
      <c r="H1778" s="6">
        <v>2474.23</v>
      </c>
      <c r="I1778">
        <v>3424.88</v>
      </c>
      <c r="J1778" t="s">
        <v>25</v>
      </c>
      <c r="K1778">
        <v>0.12</v>
      </c>
      <c r="L1778" s="4" t="s">
        <v>31</v>
      </c>
      <c r="M1778" t="s">
        <v>18</v>
      </c>
    </row>
    <row r="1779" spans="1:13" x14ac:dyDescent="0.3">
      <c r="A1779">
        <v>1336</v>
      </c>
      <c r="B1779" s="1">
        <v>45132</v>
      </c>
      <c r="C1779" t="s">
        <v>32</v>
      </c>
      <c r="D1779" t="s">
        <v>20</v>
      </c>
      <c r="E1779">
        <v>16189.57</v>
      </c>
      <c r="F1779">
        <v>17</v>
      </c>
      <c r="G1779" t="s">
        <v>24</v>
      </c>
      <c r="H1779" s="6">
        <v>722.53</v>
      </c>
      <c r="I1779">
        <v>1002.45</v>
      </c>
      <c r="J1779" t="s">
        <v>16</v>
      </c>
      <c r="K1779">
        <v>0.05</v>
      </c>
      <c r="L1779" s="4" t="s">
        <v>17</v>
      </c>
      <c r="M1779" t="s">
        <v>18</v>
      </c>
    </row>
    <row r="1780" spans="1:13" x14ac:dyDescent="0.3">
      <c r="A1780">
        <v>1399</v>
      </c>
      <c r="B1780" s="1">
        <v>45125</v>
      </c>
      <c r="C1780" t="s">
        <v>32</v>
      </c>
      <c r="D1780" t="s">
        <v>27</v>
      </c>
      <c r="E1780">
        <v>31520.06</v>
      </c>
      <c r="F1780">
        <v>7</v>
      </c>
      <c r="G1780" t="s">
        <v>21</v>
      </c>
      <c r="H1780" s="6">
        <v>4182.3900000000003</v>
      </c>
      <c r="I1780">
        <v>6003.82</v>
      </c>
      <c r="J1780" t="s">
        <v>25</v>
      </c>
      <c r="K1780">
        <v>0.25</v>
      </c>
      <c r="L1780" s="4" t="s">
        <v>17</v>
      </c>
      <c r="M1780" t="s">
        <v>22</v>
      </c>
    </row>
    <row r="1781" spans="1:13" x14ac:dyDescent="0.3">
      <c r="A1781">
        <v>1174</v>
      </c>
      <c r="B1781" s="1">
        <v>45426</v>
      </c>
      <c r="C1781" t="s">
        <v>13</v>
      </c>
      <c r="D1781" t="s">
        <v>14</v>
      </c>
      <c r="E1781">
        <v>7332.77</v>
      </c>
      <c r="F1781">
        <v>8</v>
      </c>
      <c r="G1781" t="s">
        <v>21</v>
      </c>
      <c r="H1781" s="6">
        <v>1055.1199999999999</v>
      </c>
      <c r="I1781">
        <v>1290.98</v>
      </c>
      <c r="J1781" t="s">
        <v>16</v>
      </c>
      <c r="K1781">
        <v>0.28999999999999998</v>
      </c>
      <c r="L1781" s="4" t="s">
        <v>26</v>
      </c>
      <c r="M1781" t="s">
        <v>22</v>
      </c>
    </row>
    <row r="1782" spans="1:13" x14ac:dyDescent="0.3">
      <c r="A1782">
        <v>1159</v>
      </c>
      <c r="B1782" s="1">
        <v>45438</v>
      </c>
      <c r="C1782" t="s">
        <v>13</v>
      </c>
      <c r="D1782" t="s">
        <v>14</v>
      </c>
      <c r="E1782">
        <v>50107.02</v>
      </c>
      <c r="F1782">
        <v>17</v>
      </c>
      <c r="G1782" t="s">
        <v>28</v>
      </c>
      <c r="H1782" s="6">
        <v>2743.79</v>
      </c>
      <c r="I1782">
        <v>3238.98</v>
      </c>
      <c r="J1782" t="s">
        <v>25</v>
      </c>
      <c r="K1782">
        <v>0.09</v>
      </c>
      <c r="L1782" s="4" t="s">
        <v>17</v>
      </c>
      <c r="M1782" t="s">
        <v>22</v>
      </c>
    </row>
    <row r="1783" spans="1:13" x14ac:dyDescent="0.3">
      <c r="A1783">
        <v>1210</v>
      </c>
      <c r="B1783" s="1">
        <v>44957</v>
      </c>
      <c r="C1783" t="s">
        <v>13</v>
      </c>
      <c r="D1783" t="s">
        <v>27</v>
      </c>
      <c r="E1783">
        <v>25462</v>
      </c>
      <c r="F1783">
        <v>21</v>
      </c>
      <c r="G1783" t="s">
        <v>28</v>
      </c>
      <c r="H1783" s="6">
        <v>1090.3900000000001</v>
      </c>
      <c r="I1783">
        <v>1534.78</v>
      </c>
      <c r="J1783" t="s">
        <v>16</v>
      </c>
      <c r="K1783">
        <v>0.21</v>
      </c>
      <c r="L1783" s="4" t="s">
        <v>17</v>
      </c>
      <c r="M1783" t="s">
        <v>22</v>
      </c>
    </row>
    <row r="1784" spans="1:13" x14ac:dyDescent="0.3">
      <c r="A1784">
        <v>1338</v>
      </c>
      <c r="B1784" s="1">
        <v>45538</v>
      </c>
      <c r="C1784" t="s">
        <v>23</v>
      </c>
      <c r="D1784" t="s">
        <v>20</v>
      </c>
      <c r="E1784">
        <v>190800.06</v>
      </c>
      <c r="F1784">
        <v>42</v>
      </c>
      <c r="G1784" t="s">
        <v>24</v>
      </c>
      <c r="H1784" s="6">
        <v>3864.17</v>
      </c>
      <c r="I1784">
        <v>4635.57</v>
      </c>
      <c r="J1784" t="s">
        <v>16</v>
      </c>
      <c r="K1784">
        <v>0.02</v>
      </c>
      <c r="L1784" s="4" t="s">
        <v>31</v>
      </c>
      <c r="M1784" t="s">
        <v>22</v>
      </c>
    </row>
    <row r="1785" spans="1:13" x14ac:dyDescent="0.3">
      <c r="A1785">
        <v>1085</v>
      </c>
      <c r="B1785" s="1">
        <v>45550</v>
      </c>
      <c r="C1785" t="s">
        <v>19</v>
      </c>
      <c r="D1785" t="s">
        <v>14</v>
      </c>
      <c r="E1785">
        <v>110297.88</v>
      </c>
      <c r="F1785">
        <v>40</v>
      </c>
      <c r="G1785" t="s">
        <v>28</v>
      </c>
      <c r="H1785" s="6">
        <v>1961.11</v>
      </c>
      <c r="I1785">
        <v>2785.3</v>
      </c>
      <c r="J1785" t="s">
        <v>16</v>
      </c>
      <c r="K1785">
        <v>0.01</v>
      </c>
      <c r="L1785" s="4" t="s">
        <v>17</v>
      </c>
      <c r="M1785" t="s">
        <v>22</v>
      </c>
    </row>
    <row r="1786" spans="1:13" x14ac:dyDescent="0.3">
      <c r="A1786">
        <v>1486</v>
      </c>
      <c r="B1786" s="1">
        <v>45114</v>
      </c>
      <c r="C1786" t="s">
        <v>13</v>
      </c>
      <c r="D1786" t="s">
        <v>30</v>
      </c>
      <c r="E1786">
        <v>16049.53</v>
      </c>
      <c r="F1786">
        <v>17</v>
      </c>
      <c r="G1786" t="s">
        <v>28</v>
      </c>
      <c r="H1786" s="6">
        <v>677.09</v>
      </c>
      <c r="I1786">
        <v>944.09</v>
      </c>
      <c r="J1786" t="s">
        <v>25</v>
      </c>
      <c r="K1786">
        <v>0</v>
      </c>
      <c r="L1786" s="4" t="s">
        <v>17</v>
      </c>
      <c r="M1786" t="s">
        <v>22</v>
      </c>
    </row>
    <row r="1787" spans="1:13" x14ac:dyDescent="0.3">
      <c r="A1787">
        <v>1015</v>
      </c>
      <c r="B1787" s="1">
        <v>45499</v>
      </c>
      <c r="C1787" t="s">
        <v>29</v>
      </c>
      <c r="D1787" t="s">
        <v>20</v>
      </c>
      <c r="E1787">
        <v>53301.120000000003</v>
      </c>
      <c r="F1787">
        <v>16</v>
      </c>
      <c r="G1787" t="s">
        <v>21</v>
      </c>
      <c r="H1787" s="6">
        <v>2625.17</v>
      </c>
      <c r="I1787">
        <v>3364.97</v>
      </c>
      <c r="J1787" t="s">
        <v>25</v>
      </c>
      <c r="K1787">
        <v>0.01</v>
      </c>
      <c r="L1787" s="4" t="s">
        <v>31</v>
      </c>
      <c r="M1787" t="s">
        <v>18</v>
      </c>
    </row>
    <row r="1788" spans="1:13" x14ac:dyDescent="0.3">
      <c r="A1788">
        <v>1345</v>
      </c>
      <c r="B1788" s="1">
        <v>45142</v>
      </c>
      <c r="C1788" t="s">
        <v>29</v>
      </c>
      <c r="D1788" t="s">
        <v>27</v>
      </c>
      <c r="E1788">
        <v>42256.67</v>
      </c>
      <c r="F1788">
        <v>17</v>
      </c>
      <c r="G1788" t="s">
        <v>24</v>
      </c>
      <c r="H1788" s="6">
        <v>2850.53</v>
      </c>
      <c r="I1788">
        <v>3405.05</v>
      </c>
      <c r="J1788" t="s">
        <v>25</v>
      </c>
      <c r="K1788">
        <v>0.27</v>
      </c>
      <c r="L1788" s="4" t="s">
        <v>17</v>
      </c>
      <c r="M1788" t="s">
        <v>18</v>
      </c>
    </row>
    <row r="1789" spans="1:13" x14ac:dyDescent="0.3">
      <c r="A1789">
        <v>1117</v>
      </c>
      <c r="B1789" s="1">
        <v>45157</v>
      </c>
      <c r="C1789" t="s">
        <v>32</v>
      </c>
      <c r="D1789" t="s">
        <v>14</v>
      </c>
      <c r="E1789">
        <v>12289.56</v>
      </c>
      <c r="F1789">
        <v>6</v>
      </c>
      <c r="G1789" t="s">
        <v>24</v>
      </c>
      <c r="H1789" s="6">
        <v>1921.28</v>
      </c>
      <c r="I1789">
        <v>2226.37</v>
      </c>
      <c r="J1789" t="s">
        <v>25</v>
      </c>
      <c r="K1789">
        <v>0.08</v>
      </c>
      <c r="L1789" s="4" t="s">
        <v>26</v>
      </c>
      <c r="M1789" t="s">
        <v>18</v>
      </c>
    </row>
    <row r="1790" spans="1:13" x14ac:dyDescent="0.3">
      <c r="A1790">
        <v>1141</v>
      </c>
      <c r="B1790" s="1">
        <v>45336</v>
      </c>
      <c r="C1790" t="s">
        <v>19</v>
      </c>
      <c r="D1790" t="s">
        <v>27</v>
      </c>
      <c r="E1790">
        <v>23721.86</v>
      </c>
      <c r="F1790">
        <v>4</v>
      </c>
      <c r="G1790" t="s">
        <v>28</v>
      </c>
      <c r="H1790" s="6">
        <v>4957.24</v>
      </c>
      <c r="I1790">
        <v>6895.89</v>
      </c>
      <c r="J1790" t="s">
        <v>16</v>
      </c>
      <c r="K1790">
        <v>0.14000000000000001</v>
      </c>
      <c r="L1790" s="4" t="s">
        <v>26</v>
      </c>
      <c r="M1790" t="s">
        <v>18</v>
      </c>
    </row>
    <row r="1791" spans="1:13" x14ac:dyDescent="0.3">
      <c r="A1791">
        <v>1058</v>
      </c>
      <c r="B1791" s="1">
        <v>45146</v>
      </c>
      <c r="C1791" t="s">
        <v>13</v>
      </c>
      <c r="D1791" t="s">
        <v>27</v>
      </c>
      <c r="E1791">
        <v>12643.49</v>
      </c>
      <c r="F1791">
        <v>3</v>
      </c>
      <c r="G1791" t="s">
        <v>28</v>
      </c>
      <c r="H1791" s="6">
        <v>4834.75</v>
      </c>
      <c r="I1791">
        <v>5545.39</v>
      </c>
      <c r="J1791" t="s">
        <v>25</v>
      </c>
      <c r="K1791">
        <v>0.24</v>
      </c>
      <c r="L1791" s="4" t="s">
        <v>31</v>
      </c>
      <c r="M1791" t="s">
        <v>18</v>
      </c>
    </row>
    <row r="1792" spans="1:13" x14ac:dyDescent="0.3">
      <c r="A1792">
        <v>1338</v>
      </c>
      <c r="B1792" s="1">
        <v>45405</v>
      </c>
      <c r="C1792" t="s">
        <v>29</v>
      </c>
      <c r="D1792" t="s">
        <v>27</v>
      </c>
      <c r="E1792">
        <v>11710.02</v>
      </c>
      <c r="F1792">
        <v>3</v>
      </c>
      <c r="G1792" t="s">
        <v>15</v>
      </c>
      <c r="H1792" s="6">
        <v>4977.18</v>
      </c>
      <c r="I1792">
        <v>5497.66</v>
      </c>
      <c r="J1792" t="s">
        <v>25</v>
      </c>
      <c r="K1792">
        <v>0.28999999999999998</v>
      </c>
      <c r="L1792" s="4" t="s">
        <v>26</v>
      </c>
      <c r="M1792" t="s">
        <v>22</v>
      </c>
    </row>
    <row r="1793" spans="1:13" x14ac:dyDescent="0.3">
      <c r="A1793">
        <v>1485</v>
      </c>
      <c r="B1793" s="1">
        <v>45249</v>
      </c>
      <c r="C1793" t="s">
        <v>19</v>
      </c>
      <c r="D1793" t="s">
        <v>27</v>
      </c>
      <c r="E1793">
        <v>73171.899999999994</v>
      </c>
      <c r="F1793">
        <v>35</v>
      </c>
      <c r="G1793" t="s">
        <v>24</v>
      </c>
      <c r="H1793" s="6">
        <v>1703.98</v>
      </c>
      <c r="I1793">
        <v>2430.96</v>
      </c>
      <c r="J1793" t="s">
        <v>25</v>
      </c>
      <c r="K1793">
        <v>0.14000000000000001</v>
      </c>
      <c r="L1793" s="4" t="s">
        <v>31</v>
      </c>
      <c r="M1793" t="s">
        <v>18</v>
      </c>
    </row>
    <row r="1794" spans="1:13" x14ac:dyDescent="0.3">
      <c r="A1794">
        <v>1375</v>
      </c>
      <c r="B1794" s="1">
        <v>45360</v>
      </c>
      <c r="C1794" t="s">
        <v>32</v>
      </c>
      <c r="D1794" t="s">
        <v>20</v>
      </c>
      <c r="E1794">
        <v>169016.9</v>
      </c>
      <c r="F1794">
        <v>30</v>
      </c>
      <c r="G1794" t="s">
        <v>28</v>
      </c>
      <c r="H1794" s="6">
        <v>4961.5200000000004</v>
      </c>
      <c r="I1794">
        <v>6707.02</v>
      </c>
      <c r="J1794" t="s">
        <v>16</v>
      </c>
      <c r="K1794">
        <v>0.16</v>
      </c>
      <c r="L1794" s="4" t="s">
        <v>26</v>
      </c>
      <c r="M1794" t="s">
        <v>22</v>
      </c>
    </row>
    <row r="1795" spans="1:13" x14ac:dyDescent="0.3">
      <c r="A1795">
        <v>1307</v>
      </c>
      <c r="B1795" s="1">
        <v>45446</v>
      </c>
      <c r="C1795" t="s">
        <v>23</v>
      </c>
      <c r="D1795" t="s">
        <v>27</v>
      </c>
      <c r="E1795">
        <v>210084.85</v>
      </c>
      <c r="F1795">
        <v>34</v>
      </c>
      <c r="G1795" t="s">
        <v>24</v>
      </c>
      <c r="H1795" s="6">
        <v>4836.57</v>
      </c>
      <c r="I1795">
        <v>6241.38</v>
      </c>
      <c r="J1795" t="s">
        <v>25</v>
      </c>
      <c r="K1795">
        <v>0.01</v>
      </c>
      <c r="L1795" s="4" t="s">
        <v>17</v>
      </c>
      <c r="M1795" t="s">
        <v>22</v>
      </c>
    </row>
    <row r="1796" spans="1:13" x14ac:dyDescent="0.3">
      <c r="A1796">
        <v>1429</v>
      </c>
      <c r="B1796" s="1">
        <v>45119</v>
      </c>
      <c r="C1796" t="s">
        <v>19</v>
      </c>
      <c r="D1796" t="s">
        <v>14</v>
      </c>
      <c r="E1796">
        <v>2836.96</v>
      </c>
      <c r="F1796">
        <v>1</v>
      </c>
      <c r="G1796" t="s">
        <v>24</v>
      </c>
      <c r="H1796" s="6">
        <v>3184.48</v>
      </c>
      <c r="I1796">
        <v>3886.25</v>
      </c>
      <c r="J1796" t="s">
        <v>25</v>
      </c>
      <c r="K1796">
        <v>0.27</v>
      </c>
      <c r="L1796" s="4" t="s">
        <v>26</v>
      </c>
      <c r="M1796" t="s">
        <v>22</v>
      </c>
    </row>
    <row r="1797" spans="1:13" x14ac:dyDescent="0.3">
      <c r="A1797">
        <v>1394</v>
      </c>
      <c r="B1797" s="1">
        <v>45598</v>
      </c>
      <c r="C1797" t="s">
        <v>19</v>
      </c>
      <c r="D1797" t="s">
        <v>30</v>
      </c>
      <c r="E1797">
        <v>5898.98</v>
      </c>
      <c r="F1797">
        <v>3</v>
      </c>
      <c r="G1797" t="s">
        <v>24</v>
      </c>
      <c r="H1797" s="6">
        <v>2109.34</v>
      </c>
      <c r="I1797">
        <v>2457.91</v>
      </c>
      <c r="J1797" t="s">
        <v>25</v>
      </c>
      <c r="K1797">
        <v>0.2</v>
      </c>
      <c r="L1797" s="4" t="s">
        <v>17</v>
      </c>
      <c r="M1797" t="s">
        <v>22</v>
      </c>
    </row>
    <row r="1798" spans="1:13" x14ac:dyDescent="0.3">
      <c r="A1798">
        <v>1192</v>
      </c>
      <c r="B1798" s="1">
        <v>45465</v>
      </c>
      <c r="C1798" t="s">
        <v>23</v>
      </c>
      <c r="D1798" t="s">
        <v>30</v>
      </c>
      <c r="E1798">
        <v>55225.52</v>
      </c>
      <c r="F1798">
        <v>35</v>
      </c>
      <c r="G1798" t="s">
        <v>28</v>
      </c>
      <c r="H1798" s="6">
        <v>1222.21</v>
      </c>
      <c r="I1798">
        <v>1772.89</v>
      </c>
      <c r="J1798" t="s">
        <v>25</v>
      </c>
      <c r="K1798">
        <v>0.11</v>
      </c>
      <c r="L1798" s="4" t="s">
        <v>26</v>
      </c>
      <c r="M1798" t="s">
        <v>18</v>
      </c>
    </row>
    <row r="1799" spans="1:13" x14ac:dyDescent="0.3">
      <c r="A1799">
        <v>1266</v>
      </c>
      <c r="B1799" s="1">
        <v>45086</v>
      </c>
      <c r="C1799" t="s">
        <v>19</v>
      </c>
      <c r="D1799" t="s">
        <v>27</v>
      </c>
      <c r="E1799">
        <v>38881</v>
      </c>
      <c r="F1799">
        <v>38</v>
      </c>
      <c r="G1799" t="s">
        <v>15</v>
      </c>
      <c r="H1799" s="6">
        <v>880.27</v>
      </c>
      <c r="I1799">
        <v>1295.17</v>
      </c>
      <c r="J1799" t="s">
        <v>16</v>
      </c>
      <c r="K1799">
        <v>0.21</v>
      </c>
      <c r="L1799" s="4" t="s">
        <v>17</v>
      </c>
      <c r="M1799" t="s">
        <v>18</v>
      </c>
    </row>
    <row r="1800" spans="1:13" x14ac:dyDescent="0.3">
      <c r="A1800">
        <v>1159</v>
      </c>
      <c r="B1800" s="1">
        <v>45182</v>
      </c>
      <c r="C1800" t="s">
        <v>32</v>
      </c>
      <c r="D1800" t="s">
        <v>27</v>
      </c>
      <c r="E1800">
        <v>206184.68</v>
      </c>
      <c r="F1800">
        <v>49</v>
      </c>
      <c r="G1800" t="s">
        <v>15</v>
      </c>
      <c r="H1800" s="6">
        <v>3297.06</v>
      </c>
      <c r="I1800">
        <v>4836.6099999999997</v>
      </c>
      <c r="J1800" t="s">
        <v>25</v>
      </c>
      <c r="K1800">
        <v>0.13</v>
      </c>
      <c r="L1800" s="4" t="s">
        <v>17</v>
      </c>
      <c r="M1800" t="s">
        <v>22</v>
      </c>
    </row>
    <row r="1801" spans="1:13" x14ac:dyDescent="0.3">
      <c r="A1801">
        <v>1117</v>
      </c>
      <c r="B1801" s="1">
        <v>45203</v>
      </c>
      <c r="C1801" t="s">
        <v>32</v>
      </c>
      <c r="D1801" t="s">
        <v>20</v>
      </c>
      <c r="E1801">
        <v>30547.07</v>
      </c>
      <c r="F1801">
        <v>43</v>
      </c>
      <c r="G1801" t="s">
        <v>24</v>
      </c>
      <c r="H1801" s="6">
        <v>572.04999999999995</v>
      </c>
      <c r="I1801">
        <v>789.33</v>
      </c>
      <c r="J1801" t="s">
        <v>16</v>
      </c>
      <c r="K1801">
        <v>0.1</v>
      </c>
      <c r="L1801" s="4" t="s">
        <v>26</v>
      </c>
      <c r="M1801" t="s">
        <v>18</v>
      </c>
    </row>
    <row r="1802" spans="1:13" x14ac:dyDescent="0.3">
      <c r="A1802">
        <v>1471</v>
      </c>
      <c r="B1802" s="1">
        <v>45533</v>
      </c>
      <c r="C1802" t="s">
        <v>23</v>
      </c>
      <c r="D1802" t="s">
        <v>27</v>
      </c>
      <c r="E1802">
        <v>26383.25</v>
      </c>
      <c r="F1802">
        <v>8</v>
      </c>
      <c r="G1802" t="s">
        <v>28</v>
      </c>
      <c r="H1802" s="6">
        <v>3661.34</v>
      </c>
      <c r="I1802">
        <v>4456.63</v>
      </c>
      <c r="J1802" t="s">
        <v>25</v>
      </c>
      <c r="K1802">
        <v>0.26</v>
      </c>
      <c r="L1802" s="4" t="s">
        <v>26</v>
      </c>
      <c r="M1802" t="s">
        <v>18</v>
      </c>
    </row>
    <row r="1803" spans="1:13" x14ac:dyDescent="0.3">
      <c r="A1803">
        <v>1063</v>
      </c>
      <c r="B1803" s="1">
        <v>45247</v>
      </c>
      <c r="C1803" t="s">
        <v>13</v>
      </c>
      <c r="D1803" t="s">
        <v>20</v>
      </c>
      <c r="E1803">
        <v>82139.070000000007</v>
      </c>
      <c r="F1803">
        <v>26</v>
      </c>
      <c r="G1803" t="s">
        <v>24</v>
      </c>
      <c r="H1803" s="6">
        <v>3466.93</v>
      </c>
      <c r="I1803">
        <v>4212.26</v>
      </c>
      <c r="J1803" t="s">
        <v>25</v>
      </c>
      <c r="K1803">
        <v>0.25</v>
      </c>
      <c r="L1803" s="4" t="s">
        <v>26</v>
      </c>
      <c r="M1803" t="s">
        <v>22</v>
      </c>
    </row>
    <row r="1804" spans="1:13" x14ac:dyDescent="0.3">
      <c r="A1804">
        <v>1095</v>
      </c>
      <c r="B1804" s="1">
        <v>45525</v>
      </c>
      <c r="C1804" t="s">
        <v>29</v>
      </c>
      <c r="D1804" t="s">
        <v>27</v>
      </c>
      <c r="E1804">
        <v>17851.88</v>
      </c>
      <c r="F1804">
        <v>32</v>
      </c>
      <c r="G1804" t="s">
        <v>15</v>
      </c>
      <c r="H1804" s="6">
        <v>466.88</v>
      </c>
      <c r="I1804">
        <v>593.48</v>
      </c>
      <c r="J1804" t="s">
        <v>25</v>
      </c>
      <c r="K1804">
        <v>0.06</v>
      </c>
      <c r="L1804" s="4" t="s">
        <v>31</v>
      </c>
      <c r="M1804" t="s">
        <v>18</v>
      </c>
    </row>
    <row r="1805" spans="1:13" x14ac:dyDescent="0.3">
      <c r="A1805">
        <v>1105</v>
      </c>
      <c r="B1805" s="1">
        <v>45175</v>
      </c>
      <c r="C1805" t="s">
        <v>13</v>
      </c>
      <c r="D1805" t="s">
        <v>30</v>
      </c>
      <c r="E1805">
        <v>82550.19</v>
      </c>
      <c r="F1805">
        <v>18</v>
      </c>
      <c r="G1805" t="s">
        <v>15</v>
      </c>
      <c r="H1805" s="6">
        <v>3243.78</v>
      </c>
      <c r="I1805">
        <v>4777.21</v>
      </c>
      <c r="J1805" t="s">
        <v>16</v>
      </c>
      <c r="K1805">
        <v>0.04</v>
      </c>
      <c r="L1805" s="4" t="s">
        <v>26</v>
      </c>
      <c r="M1805" t="s">
        <v>18</v>
      </c>
    </row>
    <row r="1806" spans="1:13" x14ac:dyDescent="0.3">
      <c r="A1806">
        <v>1355</v>
      </c>
      <c r="B1806" s="1">
        <v>45325</v>
      </c>
      <c r="C1806" t="s">
        <v>19</v>
      </c>
      <c r="D1806" t="s">
        <v>27</v>
      </c>
      <c r="E1806">
        <v>194662.03</v>
      </c>
      <c r="F1806">
        <v>37</v>
      </c>
      <c r="G1806" t="s">
        <v>24</v>
      </c>
      <c r="H1806" s="6">
        <v>4881.45</v>
      </c>
      <c r="I1806">
        <v>6576.42</v>
      </c>
      <c r="J1806" t="s">
        <v>16</v>
      </c>
      <c r="K1806">
        <v>0.2</v>
      </c>
      <c r="L1806" s="4" t="s">
        <v>26</v>
      </c>
      <c r="M1806" t="s">
        <v>22</v>
      </c>
    </row>
    <row r="1807" spans="1:13" x14ac:dyDescent="0.3">
      <c r="A1807">
        <v>1268</v>
      </c>
      <c r="B1807" s="1">
        <v>45077</v>
      </c>
      <c r="C1807" t="s">
        <v>29</v>
      </c>
      <c r="D1807" t="s">
        <v>20</v>
      </c>
      <c r="E1807">
        <v>1951.76</v>
      </c>
      <c r="F1807">
        <v>16</v>
      </c>
      <c r="G1807" t="s">
        <v>28</v>
      </c>
      <c r="H1807" s="6">
        <v>151.82</v>
      </c>
      <c r="I1807">
        <v>171.81</v>
      </c>
      <c r="J1807" t="s">
        <v>25</v>
      </c>
      <c r="K1807">
        <v>0.28999999999999998</v>
      </c>
      <c r="L1807" s="4" t="s">
        <v>31</v>
      </c>
      <c r="M1807" t="s">
        <v>22</v>
      </c>
    </row>
    <row r="1808" spans="1:13" x14ac:dyDescent="0.3">
      <c r="A1808">
        <v>1386</v>
      </c>
      <c r="B1808" s="1">
        <v>45524</v>
      </c>
      <c r="C1808" t="s">
        <v>23</v>
      </c>
      <c r="D1808" t="s">
        <v>20</v>
      </c>
      <c r="E1808">
        <v>33370.35</v>
      </c>
      <c r="F1808">
        <v>43</v>
      </c>
      <c r="G1808" t="s">
        <v>28</v>
      </c>
      <c r="H1808" s="6">
        <v>596.19000000000005</v>
      </c>
      <c r="I1808">
        <v>825.59</v>
      </c>
      <c r="J1808" t="s">
        <v>25</v>
      </c>
      <c r="K1808">
        <v>0.06</v>
      </c>
      <c r="L1808" s="4" t="s">
        <v>17</v>
      </c>
      <c r="M1808" t="s">
        <v>22</v>
      </c>
    </row>
    <row r="1809" spans="1:13" x14ac:dyDescent="0.3">
      <c r="A1809">
        <v>1159</v>
      </c>
      <c r="B1809" s="1">
        <v>45199</v>
      </c>
      <c r="C1809" t="s">
        <v>23</v>
      </c>
      <c r="D1809" t="s">
        <v>27</v>
      </c>
      <c r="E1809">
        <v>93724.69</v>
      </c>
      <c r="F1809">
        <v>36</v>
      </c>
      <c r="G1809" t="s">
        <v>15</v>
      </c>
      <c r="H1809" s="6">
        <v>2779.08</v>
      </c>
      <c r="I1809">
        <v>3425.61</v>
      </c>
      <c r="J1809" t="s">
        <v>25</v>
      </c>
      <c r="K1809">
        <v>0.24</v>
      </c>
      <c r="L1809" s="4" t="s">
        <v>17</v>
      </c>
      <c r="M1809" t="s">
        <v>22</v>
      </c>
    </row>
    <row r="1810" spans="1:13" x14ac:dyDescent="0.3">
      <c r="A1810">
        <v>1137</v>
      </c>
      <c r="B1810" s="1">
        <v>45202</v>
      </c>
      <c r="C1810" t="s">
        <v>29</v>
      </c>
      <c r="D1810" t="s">
        <v>14</v>
      </c>
      <c r="E1810">
        <v>33513.839999999997</v>
      </c>
      <c r="F1810">
        <v>24</v>
      </c>
      <c r="G1810" t="s">
        <v>24</v>
      </c>
      <c r="H1810" s="6">
        <v>1322.49</v>
      </c>
      <c r="I1810">
        <v>1569</v>
      </c>
      <c r="J1810" t="s">
        <v>16</v>
      </c>
      <c r="K1810">
        <v>0.11</v>
      </c>
      <c r="L1810" s="4" t="s">
        <v>17</v>
      </c>
      <c r="M1810" t="s">
        <v>22</v>
      </c>
    </row>
    <row r="1811" spans="1:13" x14ac:dyDescent="0.3">
      <c r="A1811">
        <v>1117</v>
      </c>
      <c r="B1811" s="1">
        <v>44978</v>
      </c>
      <c r="C1811" t="s">
        <v>32</v>
      </c>
      <c r="D1811" t="s">
        <v>30</v>
      </c>
      <c r="E1811">
        <v>31458.98</v>
      </c>
      <c r="F1811">
        <v>6</v>
      </c>
      <c r="G1811" t="s">
        <v>24</v>
      </c>
      <c r="H1811" s="6">
        <v>4773.47</v>
      </c>
      <c r="I1811">
        <v>5637.81</v>
      </c>
      <c r="J1811" t="s">
        <v>25</v>
      </c>
      <c r="K1811">
        <v>7.0000000000000007E-2</v>
      </c>
      <c r="L1811" s="4" t="s">
        <v>26</v>
      </c>
      <c r="M1811" t="s">
        <v>18</v>
      </c>
    </row>
    <row r="1812" spans="1:13" x14ac:dyDescent="0.3">
      <c r="A1812">
        <v>1044</v>
      </c>
      <c r="B1812" s="1">
        <v>45203</v>
      </c>
      <c r="C1812" t="s">
        <v>29</v>
      </c>
      <c r="D1812" t="s">
        <v>20</v>
      </c>
      <c r="E1812">
        <v>63449.13</v>
      </c>
      <c r="F1812">
        <v>12</v>
      </c>
      <c r="G1812" t="s">
        <v>28</v>
      </c>
      <c r="H1812" s="6">
        <v>4272.17</v>
      </c>
      <c r="I1812">
        <v>5810.36</v>
      </c>
      <c r="J1812" t="s">
        <v>25</v>
      </c>
      <c r="K1812">
        <v>0.09</v>
      </c>
      <c r="L1812" s="4" t="s">
        <v>26</v>
      </c>
      <c r="M1812" t="s">
        <v>22</v>
      </c>
    </row>
    <row r="1813" spans="1:13" x14ac:dyDescent="0.3">
      <c r="A1813">
        <v>1401</v>
      </c>
      <c r="B1813" s="1">
        <v>45216</v>
      </c>
      <c r="C1813" t="s">
        <v>19</v>
      </c>
      <c r="D1813" t="s">
        <v>14</v>
      </c>
      <c r="E1813">
        <v>86771.75</v>
      </c>
      <c r="F1813">
        <v>35</v>
      </c>
      <c r="G1813" t="s">
        <v>15</v>
      </c>
      <c r="H1813" s="6">
        <v>2380.1</v>
      </c>
      <c r="I1813">
        <v>2951.42</v>
      </c>
      <c r="J1813" t="s">
        <v>16</v>
      </c>
      <c r="K1813">
        <v>0.16</v>
      </c>
      <c r="L1813" s="4" t="s">
        <v>26</v>
      </c>
      <c r="M1813" t="s">
        <v>18</v>
      </c>
    </row>
    <row r="1814" spans="1:13" x14ac:dyDescent="0.3">
      <c r="A1814">
        <v>1364</v>
      </c>
      <c r="B1814" s="1">
        <v>45636</v>
      </c>
      <c r="C1814" t="s">
        <v>32</v>
      </c>
      <c r="D1814" t="s">
        <v>20</v>
      </c>
      <c r="E1814">
        <v>52078.239999999998</v>
      </c>
      <c r="F1814">
        <v>11</v>
      </c>
      <c r="G1814" t="s">
        <v>21</v>
      </c>
      <c r="H1814" s="6">
        <v>3474.47</v>
      </c>
      <c r="I1814">
        <v>4880.8100000000004</v>
      </c>
      <c r="J1814" t="s">
        <v>16</v>
      </c>
      <c r="K1814">
        <v>0.03</v>
      </c>
      <c r="L1814" s="4" t="s">
        <v>31</v>
      </c>
      <c r="M1814" t="s">
        <v>22</v>
      </c>
    </row>
    <row r="1815" spans="1:13" x14ac:dyDescent="0.3">
      <c r="A1815">
        <v>1454</v>
      </c>
      <c r="B1815" s="1">
        <v>44983</v>
      </c>
      <c r="C1815" t="s">
        <v>23</v>
      </c>
      <c r="D1815" t="s">
        <v>27</v>
      </c>
      <c r="E1815">
        <v>2127.58</v>
      </c>
      <c r="F1815">
        <v>3</v>
      </c>
      <c r="G1815" t="s">
        <v>15</v>
      </c>
      <c r="H1815" s="6">
        <v>633.98</v>
      </c>
      <c r="I1815">
        <v>933.15</v>
      </c>
      <c r="J1815" t="s">
        <v>16</v>
      </c>
      <c r="K1815">
        <v>0.24</v>
      </c>
      <c r="L1815" s="4" t="s">
        <v>26</v>
      </c>
      <c r="M1815" t="s">
        <v>18</v>
      </c>
    </row>
    <row r="1816" spans="1:13" x14ac:dyDescent="0.3">
      <c r="A1816">
        <v>1442</v>
      </c>
      <c r="B1816" s="1">
        <v>45101</v>
      </c>
      <c r="C1816" t="s">
        <v>29</v>
      </c>
      <c r="D1816" t="s">
        <v>27</v>
      </c>
      <c r="E1816">
        <v>59623.92</v>
      </c>
      <c r="F1816">
        <v>39</v>
      </c>
      <c r="G1816" t="s">
        <v>15</v>
      </c>
      <c r="H1816" s="6">
        <v>1429.64</v>
      </c>
      <c r="I1816">
        <v>1798.61</v>
      </c>
      <c r="J1816" t="s">
        <v>25</v>
      </c>
      <c r="K1816">
        <v>0.15</v>
      </c>
      <c r="L1816" s="4" t="s">
        <v>31</v>
      </c>
      <c r="M1816" t="s">
        <v>18</v>
      </c>
    </row>
    <row r="1817" spans="1:13" x14ac:dyDescent="0.3">
      <c r="A1817">
        <v>1281</v>
      </c>
      <c r="B1817" s="1">
        <v>45600</v>
      </c>
      <c r="C1817" t="s">
        <v>13</v>
      </c>
      <c r="D1817" t="s">
        <v>14</v>
      </c>
      <c r="E1817">
        <v>70786.41</v>
      </c>
      <c r="F1817">
        <v>27</v>
      </c>
      <c r="G1817" t="s">
        <v>24</v>
      </c>
      <c r="H1817" s="6">
        <v>2644.97</v>
      </c>
      <c r="I1817">
        <v>3236.69</v>
      </c>
      <c r="J1817" t="s">
        <v>25</v>
      </c>
      <c r="K1817">
        <v>0.19</v>
      </c>
      <c r="L1817" s="4" t="s">
        <v>31</v>
      </c>
      <c r="M1817" t="s">
        <v>18</v>
      </c>
    </row>
    <row r="1818" spans="1:13" x14ac:dyDescent="0.3">
      <c r="A1818">
        <v>1126</v>
      </c>
      <c r="B1818" s="1">
        <v>45616</v>
      </c>
      <c r="C1818" t="s">
        <v>13</v>
      </c>
      <c r="D1818" t="s">
        <v>14</v>
      </c>
      <c r="E1818">
        <v>78296.7</v>
      </c>
      <c r="F1818">
        <v>17</v>
      </c>
      <c r="G1818" t="s">
        <v>24</v>
      </c>
      <c r="H1818" s="6">
        <v>4384.3500000000004</v>
      </c>
      <c r="I1818">
        <v>5757.11</v>
      </c>
      <c r="J1818" t="s">
        <v>16</v>
      </c>
      <c r="K1818">
        <v>0.2</v>
      </c>
      <c r="L1818" s="4" t="s">
        <v>26</v>
      </c>
      <c r="M1818" t="s">
        <v>22</v>
      </c>
    </row>
    <row r="1819" spans="1:13" x14ac:dyDescent="0.3">
      <c r="A1819">
        <v>1117</v>
      </c>
      <c r="B1819" s="1">
        <v>45035</v>
      </c>
      <c r="C1819" t="s">
        <v>19</v>
      </c>
      <c r="D1819" t="s">
        <v>14</v>
      </c>
      <c r="E1819">
        <v>100279.55</v>
      </c>
      <c r="F1819">
        <v>33</v>
      </c>
      <c r="G1819" t="s">
        <v>24</v>
      </c>
      <c r="H1819" s="6">
        <v>2158.48</v>
      </c>
      <c r="I1819">
        <v>3100.79</v>
      </c>
      <c r="J1819" t="s">
        <v>16</v>
      </c>
      <c r="K1819">
        <v>0.02</v>
      </c>
      <c r="L1819" s="4" t="s">
        <v>26</v>
      </c>
      <c r="M1819" t="s">
        <v>22</v>
      </c>
    </row>
    <row r="1820" spans="1:13" x14ac:dyDescent="0.3">
      <c r="A1820">
        <v>1001</v>
      </c>
      <c r="B1820" s="1">
        <v>45015</v>
      </c>
      <c r="C1820" t="s">
        <v>13</v>
      </c>
      <c r="D1820" t="s">
        <v>27</v>
      </c>
      <c r="E1820">
        <v>52058.39</v>
      </c>
      <c r="F1820">
        <v>24</v>
      </c>
      <c r="G1820" t="s">
        <v>28</v>
      </c>
      <c r="H1820" s="6">
        <v>2462.94</v>
      </c>
      <c r="I1820">
        <v>3055.07</v>
      </c>
      <c r="J1820" t="s">
        <v>16</v>
      </c>
      <c r="K1820">
        <v>0.28999999999999998</v>
      </c>
      <c r="L1820" s="4" t="s">
        <v>26</v>
      </c>
      <c r="M1820" t="s">
        <v>22</v>
      </c>
    </row>
    <row r="1821" spans="1:13" x14ac:dyDescent="0.3">
      <c r="A1821">
        <v>1218</v>
      </c>
      <c r="B1821" s="1">
        <v>45146</v>
      </c>
      <c r="C1821" t="s">
        <v>29</v>
      </c>
      <c r="D1821" t="s">
        <v>27</v>
      </c>
      <c r="E1821">
        <v>182869.34</v>
      </c>
      <c r="F1821">
        <v>33</v>
      </c>
      <c r="G1821" t="s">
        <v>28</v>
      </c>
      <c r="H1821" s="6">
        <v>4886.95</v>
      </c>
      <c r="I1821">
        <v>5597.47</v>
      </c>
      <c r="J1821" t="s">
        <v>16</v>
      </c>
      <c r="K1821">
        <v>0.01</v>
      </c>
      <c r="L1821" s="4" t="s">
        <v>26</v>
      </c>
      <c r="M1821" t="s">
        <v>22</v>
      </c>
    </row>
    <row r="1822" spans="1:13" x14ac:dyDescent="0.3">
      <c r="A1822">
        <v>1156</v>
      </c>
      <c r="B1822" s="1">
        <v>45249</v>
      </c>
      <c r="C1822" t="s">
        <v>29</v>
      </c>
      <c r="D1822" t="s">
        <v>27</v>
      </c>
      <c r="E1822">
        <v>2300.52</v>
      </c>
      <c r="F1822">
        <v>4</v>
      </c>
      <c r="G1822" t="s">
        <v>28</v>
      </c>
      <c r="H1822" s="6">
        <v>636.08000000000004</v>
      </c>
      <c r="I1822">
        <v>787.85</v>
      </c>
      <c r="J1822" t="s">
        <v>16</v>
      </c>
      <c r="K1822">
        <v>0.27</v>
      </c>
      <c r="L1822" s="4" t="s">
        <v>31</v>
      </c>
      <c r="M1822" t="s">
        <v>22</v>
      </c>
    </row>
    <row r="1823" spans="1:13" x14ac:dyDescent="0.3">
      <c r="A1823">
        <v>1153</v>
      </c>
      <c r="B1823" s="1">
        <v>45539</v>
      </c>
      <c r="C1823" t="s">
        <v>13</v>
      </c>
      <c r="D1823" t="s">
        <v>30</v>
      </c>
      <c r="E1823">
        <v>21560.79</v>
      </c>
      <c r="F1823">
        <v>4</v>
      </c>
      <c r="G1823" t="s">
        <v>28</v>
      </c>
      <c r="H1823" s="6">
        <v>4727.46</v>
      </c>
      <c r="I1823">
        <v>5795.91</v>
      </c>
      <c r="J1823" t="s">
        <v>25</v>
      </c>
      <c r="K1823">
        <v>7.0000000000000007E-2</v>
      </c>
      <c r="L1823" s="4" t="s">
        <v>26</v>
      </c>
      <c r="M1823" t="s">
        <v>18</v>
      </c>
    </row>
    <row r="1824" spans="1:13" x14ac:dyDescent="0.3">
      <c r="A1824">
        <v>1161</v>
      </c>
      <c r="B1824" s="1">
        <v>45315</v>
      </c>
      <c r="C1824" t="s">
        <v>29</v>
      </c>
      <c r="D1824" t="s">
        <v>30</v>
      </c>
      <c r="E1824">
        <v>71263.009999999995</v>
      </c>
      <c r="F1824">
        <v>40</v>
      </c>
      <c r="G1824" t="s">
        <v>15</v>
      </c>
      <c r="H1824" s="6">
        <v>1838.47</v>
      </c>
      <c r="I1824">
        <v>2474.41</v>
      </c>
      <c r="J1824" t="s">
        <v>16</v>
      </c>
      <c r="K1824">
        <v>0.28000000000000003</v>
      </c>
      <c r="L1824" s="4" t="s">
        <v>17</v>
      </c>
      <c r="M1824" t="s">
        <v>22</v>
      </c>
    </row>
    <row r="1825" spans="1:13" x14ac:dyDescent="0.3">
      <c r="A1825">
        <v>1389</v>
      </c>
      <c r="B1825" s="1">
        <v>45547</v>
      </c>
      <c r="C1825" t="s">
        <v>19</v>
      </c>
      <c r="D1825" t="s">
        <v>30</v>
      </c>
      <c r="E1825">
        <v>149966.42000000001</v>
      </c>
      <c r="F1825">
        <v>45</v>
      </c>
      <c r="G1825" t="s">
        <v>24</v>
      </c>
      <c r="H1825" s="6">
        <v>3398.39</v>
      </c>
      <c r="I1825">
        <v>3744.48</v>
      </c>
      <c r="J1825" t="s">
        <v>16</v>
      </c>
      <c r="K1825">
        <v>0.11</v>
      </c>
      <c r="L1825" s="4" t="s">
        <v>26</v>
      </c>
      <c r="M1825" t="s">
        <v>18</v>
      </c>
    </row>
    <row r="1826" spans="1:13" x14ac:dyDescent="0.3">
      <c r="A1826">
        <v>1056</v>
      </c>
      <c r="B1826" s="1">
        <v>44951</v>
      </c>
      <c r="C1826" t="s">
        <v>32</v>
      </c>
      <c r="D1826" t="s">
        <v>20</v>
      </c>
      <c r="E1826">
        <v>141139.26999999999</v>
      </c>
      <c r="F1826">
        <v>33</v>
      </c>
      <c r="G1826" t="s">
        <v>15</v>
      </c>
      <c r="H1826" s="6">
        <v>4017.04</v>
      </c>
      <c r="I1826">
        <v>6023.87</v>
      </c>
      <c r="J1826" t="s">
        <v>16</v>
      </c>
      <c r="K1826">
        <v>0.28999999999999998</v>
      </c>
      <c r="L1826" s="4" t="s">
        <v>17</v>
      </c>
      <c r="M1826" t="s">
        <v>18</v>
      </c>
    </row>
    <row r="1827" spans="1:13" x14ac:dyDescent="0.3">
      <c r="A1827">
        <v>1030</v>
      </c>
      <c r="B1827" s="1">
        <v>45233</v>
      </c>
      <c r="C1827" t="s">
        <v>19</v>
      </c>
      <c r="D1827" t="s">
        <v>27</v>
      </c>
      <c r="E1827">
        <v>19795.63</v>
      </c>
      <c r="F1827">
        <v>10</v>
      </c>
      <c r="G1827" t="s">
        <v>28</v>
      </c>
      <c r="H1827" s="6">
        <v>1875.07</v>
      </c>
      <c r="I1827">
        <v>2711.73</v>
      </c>
      <c r="J1827" t="s">
        <v>25</v>
      </c>
      <c r="K1827">
        <v>0.27</v>
      </c>
      <c r="L1827" s="4" t="s">
        <v>31</v>
      </c>
      <c r="M1827" t="s">
        <v>18</v>
      </c>
    </row>
    <row r="1828" spans="1:13" x14ac:dyDescent="0.3">
      <c r="A1828">
        <v>1368</v>
      </c>
      <c r="B1828" s="1">
        <v>44964</v>
      </c>
      <c r="C1828" t="s">
        <v>19</v>
      </c>
      <c r="D1828" t="s">
        <v>14</v>
      </c>
      <c r="E1828">
        <v>5517.38</v>
      </c>
      <c r="F1828">
        <v>2</v>
      </c>
      <c r="G1828" t="s">
        <v>21</v>
      </c>
      <c r="H1828" s="6">
        <v>2810.82</v>
      </c>
      <c r="I1828">
        <v>3323.72</v>
      </c>
      <c r="J1828" t="s">
        <v>16</v>
      </c>
      <c r="K1828">
        <v>0.17</v>
      </c>
      <c r="L1828" s="4" t="s">
        <v>17</v>
      </c>
      <c r="M1828" t="s">
        <v>22</v>
      </c>
    </row>
    <row r="1829" spans="1:13" x14ac:dyDescent="0.3">
      <c r="A1829">
        <v>1104</v>
      </c>
      <c r="B1829" s="1">
        <v>45164</v>
      </c>
      <c r="C1829" t="s">
        <v>29</v>
      </c>
      <c r="D1829" t="s">
        <v>14</v>
      </c>
      <c r="E1829">
        <v>9392.82</v>
      </c>
      <c r="F1829">
        <v>9</v>
      </c>
      <c r="G1829" t="s">
        <v>24</v>
      </c>
      <c r="H1829" s="6">
        <v>1171.6500000000001</v>
      </c>
      <c r="I1829">
        <v>1373.22</v>
      </c>
      <c r="J1829" t="s">
        <v>16</v>
      </c>
      <c r="K1829">
        <v>0.24</v>
      </c>
      <c r="L1829" s="4" t="s">
        <v>31</v>
      </c>
      <c r="M1829" t="s">
        <v>22</v>
      </c>
    </row>
    <row r="1830" spans="1:13" x14ac:dyDescent="0.3">
      <c r="A1830">
        <v>1428</v>
      </c>
      <c r="B1830" s="1">
        <v>45053</v>
      </c>
      <c r="C1830" t="s">
        <v>32</v>
      </c>
      <c r="D1830" t="s">
        <v>27</v>
      </c>
      <c r="E1830">
        <v>103329.41</v>
      </c>
      <c r="F1830">
        <v>32</v>
      </c>
      <c r="G1830" t="s">
        <v>21</v>
      </c>
      <c r="H1830" s="6">
        <v>3065.98</v>
      </c>
      <c r="I1830">
        <v>3844.1</v>
      </c>
      <c r="J1830" t="s">
        <v>16</v>
      </c>
      <c r="K1830">
        <v>0.16</v>
      </c>
      <c r="L1830" s="4" t="s">
        <v>26</v>
      </c>
      <c r="M1830" t="s">
        <v>22</v>
      </c>
    </row>
    <row r="1831" spans="1:13" x14ac:dyDescent="0.3">
      <c r="A1831">
        <v>1390</v>
      </c>
      <c r="B1831" s="1">
        <v>45563</v>
      </c>
      <c r="C1831" t="s">
        <v>29</v>
      </c>
      <c r="D1831" t="s">
        <v>30</v>
      </c>
      <c r="E1831">
        <v>177129.12</v>
      </c>
      <c r="F1831">
        <v>42</v>
      </c>
      <c r="G1831" t="s">
        <v>21</v>
      </c>
      <c r="H1831" s="6">
        <v>3975.51</v>
      </c>
      <c r="I1831">
        <v>5271.7</v>
      </c>
      <c r="J1831" t="s">
        <v>16</v>
      </c>
      <c r="K1831">
        <v>0.2</v>
      </c>
      <c r="L1831" s="4" t="s">
        <v>31</v>
      </c>
      <c r="M1831" t="s">
        <v>18</v>
      </c>
    </row>
    <row r="1832" spans="1:13" x14ac:dyDescent="0.3">
      <c r="A1832">
        <v>1130</v>
      </c>
      <c r="B1832" s="1">
        <v>45387</v>
      </c>
      <c r="C1832" t="s">
        <v>23</v>
      </c>
      <c r="D1832" t="s">
        <v>14</v>
      </c>
      <c r="E1832">
        <v>4202.62</v>
      </c>
      <c r="F1832">
        <v>2</v>
      </c>
      <c r="G1832" t="s">
        <v>21</v>
      </c>
      <c r="H1832" s="6">
        <v>1862.67</v>
      </c>
      <c r="I1832">
        <v>2309.13</v>
      </c>
      <c r="J1832" t="s">
        <v>16</v>
      </c>
      <c r="K1832">
        <v>0.09</v>
      </c>
      <c r="L1832" s="4" t="s">
        <v>17</v>
      </c>
      <c r="M1832" t="s">
        <v>22</v>
      </c>
    </row>
    <row r="1833" spans="1:13" x14ac:dyDescent="0.3">
      <c r="A1833">
        <v>1316</v>
      </c>
      <c r="B1833" s="1">
        <v>45464</v>
      </c>
      <c r="C1833" t="s">
        <v>29</v>
      </c>
      <c r="D1833" t="s">
        <v>30</v>
      </c>
      <c r="E1833">
        <v>50330.68</v>
      </c>
      <c r="F1833">
        <v>12</v>
      </c>
      <c r="G1833" t="s">
        <v>28</v>
      </c>
      <c r="H1833" s="6">
        <v>3334.36</v>
      </c>
      <c r="I1833">
        <v>4279.82</v>
      </c>
      <c r="J1833" t="s">
        <v>16</v>
      </c>
      <c r="K1833">
        <v>0.02</v>
      </c>
      <c r="L1833" s="4" t="s">
        <v>26</v>
      </c>
      <c r="M1833" t="s">
        <v>18</v>
      </c>
    </row>
    <row r="1834" spans="1:13" x14ac:dyDescent="0.3">
      <c r="A1834">
        <v>1155</v>
      </c>
      <c r="B1834" s="1">
        <v>45451</v>
      </c>
      <c r="C1834" t="s">
        <v>29</v>
      </c>
      <c r="D1834" t="s">
        <v>14</v>
      </c>
      <c r="E1834">
        <v>5855.36</v>
      </c>
      <c r="F1834">
        <v>10</v>
      </c>
      <c r="G1834" t="s">
        <v>28</v>
      </c>
      <c r="H1834" s="6">
        <v>411.37</v>
      </c>
      <c r="I1834">
        <v>591.45000000000005</v>
      </c>
      <c r="J1834" t="s">
        <v>25</v>
      </c>
      <c r="K1834">
        <v>0.01</v>
      </c>
      <c r="L1834" s="4" t="s">
        <v>31</v>
      </c>
      <c r="M1834" t="s">
        <v>22</v>
      </c>
    </row>
    <row r="1835" spans="1:13" x14ac:dyDescent="0.3">
      <c r="A1835">
        <v>1022</v>
      </c>
      <c r="B1835" s="1">
        <v>45555</v>
      </c>
      <c r="C1835" t="s">
        <v>29</v>
      </c>
      <c r="D1835" t="s">
        <v>27</v>
      </c>
      <c r="E1835">
        <v>21720.65</v>
      </c>
      <c r="F1835">
        <v>23</v>
      </c>
      <c r="G1835" t="s">
        <v>24</v>
      </c>
      <c r="H1835" s="6">
        <v>882.51</v>
      </c>
      <c r="I1835">
        <v>994.08</v>
      </c>
      <c r="J1835" t="s">
        <v>16</v>
      </c>
      <c r="K1835">
        <v>0.05</v>
      </c>
      <c r="L1835" s="4" t="s">
        <v>26</v>
      </c>
      <c r="M1835" t="s">
        <v>18</v>
      </c>
    </row>
    <row r="1836" spans="1:13" x14ac:dyDescent="0.3">
      <c r="A1836">
        <v>1081</v>
      </c>
      <c r="B1836" s="1">
        <v>45533</v>
      </c>
      <c r="C1836" t="s">
        <v>32</v>
      </c>
      <c r="D1836" t="s">
        <v>20</v>
      </c>
      <c r="E1836">
        <v>189784.58</v>
      </c>
      <c r="F1836">
        <v>44</v>
      </c>
      <c r="G1836" t="s">
        <v>15</v>
      </c>
      <c r="H1836" s="6">
        <v>4904.3</v>
      </c>
      <c r="I1836">
        <v>5601.67</v>
      </c>
      <c r="J1836" t="s">
        <v>16</v>
      </c>
      <c r="K1836">
        <v>0.23</v>
      </c>
      <c r="L1836" s="4" t="s">
        <v>26</v>
      </c>
      <c r="M1836" t="s">
        <v>18</v>
      </c>
    </row>
    <row r="1837" spans="1:13" x14ac:dyDescent="0.3">
      <c r="A1837">
        <v>1416</v>
      </c>
      <c r="B1837" s="1">
        <v>45437</v>
      </c>
      <c r="C1837" t="s">
        <v>29</v>
      </c>
      <c r="D1837" t="s">
        <v>20</v>
      </c>
      <c r="E1837">
        <v>109881.17</v>
      </c>
      <c r="F1837">
        <v>26</v>
      </c>
      <c r="G1837" t="s">
        <v>24</v>
      </c>
      <c r="H1837" s="6">
        <v>4500.1000000000004</v>
      </c>
      <c r="I1837">
        <v>5488.57</v>
      </c>
      <c r="J1837" t="s">
        <v>16</v>
      </c>
      <c r="K1837">
        <v>0.23</v>
      </c>
      <c r="L1837" s="4" t="s">
        <v>26</v>
      </c>
      <c r="M1837" t="s">
        <v>22</v>
      </c>
    </row>
    <row r="1838" spans="1:13" x14ac:dyDescent="0.3">
      <c r="A1838">
        <v>1049</v>
      </c>
      <c r="B1838" s="1">
        <v>45001</v>
      </c>
      <c r="C1838" t="s">
        <v>32</v>
      </c>
      <c r="D1838" t="s">
        <v>14</v>
      </c>
      <c r="E1838">
        <v>140264.75</v>
      </c>
      <c r="F1838">
        <v>23</v>
      </c>
      <c r="G1838" t="s">
        <v>24</v>
      </c>
      <c r="H1838" s="6">
        <v>4438.93</v>
      </c>
      <c r="I1838">
        <v>6352.57</v>
      </c>
      <c r="J1838" t="s">
        <v>16</v>
      </c>
      <c r="K1838">
        <v>0.04</v>
      </c>
      <c r="L1838" s="4" t="s">
        <v>26</v>
      </c>
      <c r="M1838" t="s">
        <v>22</v>
      </c>
    </row>
    <row r="1839" spans="1:13" x14ac:dyDescent="0.3">
      <c r="A1839">
        <v>1352</v>
      </c>
      <c r="B1839" s="1">
        <v>45489</v>
      </c>
      <c r="C1839" t="s">
        <v>13</v>
      </c>
      <c r="D1839" t="s">
        <v>20</v>
      </c>
      <c r="E1839">
        <v>206433.77</v>
      </c>
      <c r="F1839">
        <v>44</v>
      </c>
      <c r="G1839" t="s">
        <v>21</v>
      </c>
      <c r="H1839" s="6">
        <v>4068</v>
      </c>
      <c r="I1839">
        <v>4836.78</v>
      </c>
      <c r="J1839" t="s">
        <v>25</v>
      </c>
      <c r="K1839">
        <v>0.03</v>
      </c>
      <c r="L1839" s="4" t="s">
        <v>26</v>
      </c>
      <c r="M1839" t="s">
        <v>18</v>
      </c>
    </row>
    <row r="1840" spans="1:13" x14ac:dyDescent="0.3">
      <c r="A1840">
        <v>1029</v>
      </c>
      <c r="B1840" s="1">
        <v>45527</v>
      </c>
      <c r="C1840" t="s">
        <v>23</v>
      </c>
      <c r="D1840" t="s">
        <v>27</v>
      </c>
      <c r="E1840">
        <v>27340.51</v>
      </c>
      <c r="F1840">
        <v>9</v>
      </c>
      <c r="G1840" t="s">
        <v>15</v>
      </c>
      <c r="H1840" s="6">
        <v>2931.53</v>
      </c>
      <c r="I1840">
        <v>3338.28</v>
      </c>
      <c r="J1840" t="s">
        <v>25</v>
      </c>
      <c r="K1840">
        <v>0.09</v>
      </c>
      <c r="L1840" s="4" t="s">
        <v>17</v>
      </c>
      <c r="M1840" t="s">
        <v>22</v>
      </c>
    </row>
    <row r="1841" spans="1:13" x14ac:dyDescent="0.3">
      <c r="A1841">
        <v>1019</v>
      </c>
      <c r="B1841" s="1">
        <v>45550</v>
      </c>
      <c r="C1841" t="s">
        <v>32</v>
      </c>
      <c r="D1841" t="s">
        <v>30</v>
      </c>
      <c r="E1841">
        <v>161351.28</v>
      </c>
      <c r="F1841">
        <v>32</v>
      </c>
      <c r="G1841" t="s">
        <v>15</v>
      </c>
      <c r="H1841" s="6">
        <v>4442.96</v>
      </c>
      <c r="I1841">
        <v>5145.13</v>
      </c>
      <c r="J1841" t="s">
        <v>16</v>
      </c>
      <c r="K1841">
        <v>0.02</v>
      </c>
      <c r="L1841" s="4" t="s">
        <v>17</v>
      </c>
      <c r="M1841" t="s">
        <v>22</v>
      </c>
    </row>
    <row r="1842" spans="1:13" x14ac:dyDescent="0.3">
      <c r="A1842">
        <v>1300</v>
      </c>
      <c r="B1842" s="1">
        <v>45060</v>
      </c>
      <c r="C1842" t="s">
        <v>13</v>
      </c>
      <c r="D1842" t="s">
        <v>20</v>
      </c>
      <c r="E1842">
        <v>76479.03</v>
      </c>
      <c r="F1842">
        <v>33</v>
      </c>
      <c r="G1842" t="s">
        <v>28</v>
      </c>
      <c r="H1842" s="6">
        <v>2384.9699999999998</v>
      </c>
      <c r="I1842">
        <v>3264.15</v>
      </c>
      <c r="J1842" t="s">
        <v>16</v>
      </c>
      <c r="K1842">
        <v>0.28999999999999998</v>
      </c>
      <c r="L1842" s="4" t="s">
        <v>31</v>
      </c>
      <c r="M1842" t="s">
        <v>22</v>
      </c>
    </row>
    <row r="1843" spans="1:13" x14ac:dyDescent="0.3">
      <c r="A1843">
        <v>1231</v>
      </c>
      <c r="B1843" s="1">
        <v>45139</v>
      </c>
      <c r="C1843" t="s">
        <v>32</v>
      </c>
      <c r="D1843" t="s">
        <v>27</v>
      </c>
      <c r="E1843">
        <v>179344.12</v>
      </c>
      <c r="F1843">
        <v>49</v>
      </c>
      <c r="G1843" t="s">
        <v>15</v>
      </c>
      <c r="H1843" s="6">
        <v>3537.25</v>
      </c>
      <c r="I1843">
        <v>5083.45</v>
      </c>
      <c r="J1843" t="s">
        <v>25</v>
      </c>
      <c r="K1843">
        <v>0.28000000000000003</v>
      </c>
      <c r="L1843" s="4" t="s">
        <v>17</v>
      </c>
      <c r="M1843" t="s">
        <v>22</v>
      </c>
    </row>
    <row r="1844" spans="1:13" x14ac:dyDescent="0.3">
      <c r="A1844">
        <v>1009</v>
      </c>
      <c r="B1844" s="1">
        <v>45412</v>
      </c>
      <c r="C1844" t="s">
        <v>32</v>
      </c>
      <c r="D1844" t="s">
        <v>14</v>
      </c>
      <c r="E1844">
        <v>64203.86</v>
      </c>
      <c r="F1844">
        <v>13</v>
      </c>
      <c r="G1844" t="s">
        <v>21</v>
      </c>
      <c r="H1844" s="6">
        <v>3714.98</v>
      </c>
      <c r="I1844">
        <v>5144.54</v>
      </c>
      <c r="J1844" t="s">
        <v>25</v>
      </c>
      <c r="K1844">
        <v>0.04</v>
      </c>
      <c r="L1844" s="4" t="s">
        <v>31</v>
      </c>
      <c r="M1844" t="s">
        <v>22</v>
      </c>
    </row>
    <row r="1845" spans="1:13" x14ac:dyDescent="0.3">
      <c r="A1845">
        <v>1005</v>
      </c>
      <c r="B1845" s="1">
        <v>45510</v>
      </c>
      <c r="C1845" t="s">
        <v>23</v>
      </c>
      <c r="D1845" t="s">
        <v>14</v>
      </c>
      <c r="E1845">
        <v>119391.28</v>
      </c>
      <c r="F1845">
        <v>20</v>
      </c>
      <c r="G1845" t="s">
        <v>28</v>
      </c>
      <c r="H1845" s="6">
        <v>4932.1499999999996</v>
      </c>
      <c r="I1845">
        <v>6350.6</v>
      </c>
      <c r="J1845" t="s">
        <v>16</v>
      </c>
      <c r="K1845">
        <v>0.06</v>
      </c>
      <c r="L1845" s="4" t="s">
        <v>26</v>
      </c>
      <c r="M1845" t="s">
        <v>22</v>
      </c>
    </row>
    <row r="1846" spans="1:13" x14ac:dyDescent="0.3">
      <c r="A1846">
        <v>1109</v>
      </c>
      <c r="B1846" s="1">
        <v>45651</v>
      </c>
      <c r="C1846" t="s">
        <v>19</v>
      </c>
      <c r="D1846" t="s">
        <v>14</v>
      </c>
      <c r="E1846">
        <v>74847.06</v>
      </c>
      <c r="F1846">
        <v>24</v>
      </c>
      <c r="G1846" t="s">
        <v>21</v>
      </c>
      <c r="H1846" s="6">
        <v>3570.95</v>
      </c>
      <c r="I1846">
        <v>3947.63</v>
      </c>
      <c r="J1846" t="s">
        <v>16</v>
      </c>
      <c r="K1846">
        <v>0.21</v>
      </c>
      <c r="L1846" s="4" t="s">
        <v>26</v>
      </c>
      <c r="M1846" t="s">
        <v>18</v>
      </c>
    </row>
    <row r="1847" spans="1:13" x14ac:dyDescent="0.3">
      <c r="A1847">
        <v>1038</v>
      </c>
      <c r="B1847" s="1">
        <v>45184</v>
      </c>
      <c r="C1847" t="s">
        <v>19</v>
      </c>
      <c r="D1847" t="s">
        <v>20</v>
      </c>
      <c r="E1847">
        <v>117256.05</v>
      </c>
      <c r="F1847">
        <v>29</v>
      </c>
      <c r="G1847" t="s">
        <v>24</v>
      </c>
      <c r="H1847" s="6">
        <v>3895.66</v>
      </c>
      <c r="I1847">
        <v>5776.16</v>
      </c>
      <c r="J1847" t="s">
        <v>16</v>
      </c>
      <c r="K1847">
        <v>0.3</v>
      </c>
      <c r="L1847" s="4" t="s">
        <v>26</v>
      </c>
      <c r="M1847" t="s">
        <v>22</v>
      </c>
    </row>
    <row r="1848" spans="1:13" x14ac:dyDescent="0.3">
      <c r="A1848">
        <v>1323</v>
      </c>
      <c r="B1848" s="1">
        <v>45216</v>
      </c>
      <c r="C1848" t="s">
        <v>32</v>
      </c>
      <c r="D1848" t="s">
        <v>20</v>
      </c>
      <c r="E1848">
        <v>47619.72</v>
      </c>
      <c r="F1848">
        <v>30</v>
      </c>
      <c r="G1848" t="s">
        <v>28</v>
      </c>
      <c r="H1848" s="6">
        <v>1226.48</v>
      </c>
      <c r="I1848">
        <v>1783.51</v>
      </c>
      <c r="J1848" t="s">
        <v>16</v>
      </c>
      <c r="K1848">
        <v>0.11</v>
      </c>
      <c r="L1848" s="4" t="s">
        <v>26</v>
      </c>
      <c r="M1848" t="s">
        <v>18</v>
      </c>
    </row>
    <row r="1849" spans="1:13" x14ac:dyDescent="0.3">
      <c r="A1849">
        <v>1084</v>
      </c>
      <c r="B1849" s="1">
        <v>44958</v>
      </c>
      <c r="C1849" t="s">
        <v>29</v>
      </c>
      <c r="D1849" t="s">
        <v>30</v>
      </c>
      <c r="E1849">
        <v>139884.32</v>
      </c>
      <c r="F1849">
        <v>35</v>
      </c>
      <c r="G1849" t="s">
        <v>15</v>
      </c>
      <c r="H1849" s="6">
        <v>3667.13</v>
      </c>
      <c r="I1849">
        <v>4757.97</v>
      </c>
      <c r="J1849" t="s">
        <v>16</v>
      </c>
      <c r="K1849">
        <v>0.16</v>
      </c>
      <c r="L1849" s="4" t="s">
        <v>26</v>
      </c>
      <c r="M1849" t="s">
        <v>22</v>
      </c>
    </row>
    <row r="1850" spans="1:13" x14ac:dyDescent="0.3">
      <c r="A1850">
        <v>1342</v>
      </c>
      <c r="B1850" s="1">
        <v>45471</v>
      </c>
      <c r="C1850" t="s">
        <v>13</v>
      </c>
      <c r="D1850" t="s">
        <v>27</v>
      </c>
      <c r="E1850">
        <v>29747.4</v>
      </c>
      <c r="F1850">
        <v>40</v>
      </c>
      <c r="G1850" t="s">
        <v>28</v>
      </c>
      <c r="H1850" s="6">
        <v>721.23</v>
      </c>
      <c r="I1850">
        <v>864.75</v>
      </c>
      <c r="J1850" t="s">
        <v>25</v>
      </c>
      <c r="K1850">
        <v>0.14000000000000001</v>
      </c>
      <c r="L1850" s="4" t="s">
        <v>31</v>
      </c>
      <c r="M1850" t="s">
        <v>18</v>
      </c>
    </row>
    <row r="1851" spans="1:13" x14ac:dyDescent="0.3">
      <c r="A1851">
        <v>1332</v>
      </c>
      <c r="B1851" s="1">
        <v>45008</v>
      </c>
      <c r="C1851" t="s">
        <v>29</v>
      </c>
      <c r="D1851" t="s">
        <v>27</v>
      </c>
      <c r="E1851">
        <v>44990.37</v>
      </c>
      <c r="F1851">
        <v>45</v>
      </c>
      <c r="G1851" t="s">
        <v>24</v>
      </c>
      <c r="H1851" s="6">
        <v>979.11</v>
      </c>
      <c r="I1851">
        <v>1369.57</v>
      </c>
      <c r="J1851" t="s">
        <v>16</v>
      </c>
      <c r="K1851">
        <v>0.27</v>
      </c>
      <c r="L1851" s="4" t="s">
        <v>17</v>
      </c>
      <c r="M1851" t="s">
        <v>18</v>
      </c>
    </row>
    <row r="1852" spans="1:13" x14ac:dyDescent="0.3">
      <c r="A1852">
        <v>1367</v>
      </c>
      <c r="B1852" s="1">
        <v>44931</v>
      </c>
      <c r="C1852" t="s">
        <v>29</v>
      </c>
      <c r="D1852" t="s">
        <v>14</v>
      </c>
      <c r="E1852">
        <v>11351.4</v>
      </c>
      <c r="F1852">
        <v>16</v>
      </c>
      <c r="G1852" t="s">
        <v>15</v>
      </c>
      <c r="H1852" s="6">
        <v>710.67</v>
      </c>
      <c r="I1852">
        <v>945.95</v>
      </c>
      <c r="J1852" t="s">
        <v>25</v>
      </c>
      <c r="K1852">
        <v>0.25</v>
      </c>
      <c r="L1852" s="4" t="s">
        <v>26</v>
      </c>
      <c r="M1852" t="s">
        <v>22</v>
      </c>
    </row>
    <row r="1853" spans="1:13" x14ac:dyDescent="0.3">
      <c r="A1853">
        <v>1066</v>
      </c>
      <c r="B1853" s="1">
        <v>45282</v>
      </c>
      <c r="C1853" t="s">
        <v>32</v>
      </c>
      <c r="D1853" t="s">
        <v>30</v>
      </c>
      <c r="E1853">
        <v>147155.23000000001</v>
      </c>
      <c r="F1853">
        <v>24</v>
      </c>
      <c r="G1853" t="s">
        <v>28</v>
      </c>
      <c r="H1853" s="6">
        <v>4472.6499999999996</v>
      </c>
      <c r="I1853">
        <v>6256.6</v>
      </c>
      <c r="J1853" t="s">
        <v>25</v>
      </c>
      <c r="K1853">
        <v>0.02</v>
      </c>
      <c r="L1853" s="4" t="s">
        <v>17</v>
      </c>
      <c r="M1853" t="s">
        <v>22</v>
      </c>
    </row>
    <row r="1854" spans="1:13" x14ac:dyDescent="0.3">
      <c r="A1854">
        <v>1233</v>
      </c>
      <c r="B1854" s="1">
        <v>45603</v>
      </c>
      <c r="C1854" t="s">
        <v>32</v>
      </c>
      <c r="D1854" t="s">
        <v>27</v>
      </c>
      <c r="E1854">
        <v>58288.82</v>
      </c>
      <c r="F1854">
        <v>25</v>
      </c>
      <c r="G1854" t="s">
        <v>15</v>
      </c>
      <c r="H1854" s="6">
        <v>2373.2399999999998</v>
      </c>
      <c r="I1854">
        <v>2878.46</v>
      </c>
      <c r="J1854" t="s">
        <v>25</v>
      </c>
      <c r="K1854">
        <v>0.19</v>
      </c>
      <c r="L1854" s="4" t="s">
        <v>17</v>
      </c>
      <c r="M1854" t="s">
        <v>22</v>
      </c>
    </row>
    <row r="1855" spans="1:13" x14ac:dyDescent="0.3">
      <c r="A1855">
        <v>1076</v>
      </c>
      <c r="B1855" s="1">
        <v>45331</v>
      </c>
      <c r="C1855" t="s">
        <v>32</v>
      </c>
      <c r="D1855" t="s">
        <v>30</v>
      </c>
      <c r="E1855">
        <v>9838.7900000000009</v>
      </c>
      <c r="F1855">
        <v>35</v>
      </c>
      <c r="G1855" t="s">
        <v>21</v>
      </c>
      <c r="H1855" s="6">
        <v>225.06</v>
      </c>
      <c r="I1855">
        <v>326.87</v>
      </c>
      <c r="J1855" t="s">
        <v>25</v>
      </c>
      <c r="K1855">
        <v>0.14000000000000001</v>
      </c>
      <c r="L1855" s="4" t="s">
        <v>17</v>
      </c>
      <c r="M1855" t="s">
        <v>18</v>
      </c>
    </row>
    <row r="1856" spans="1:13" x14ac:dyDescent="0.3">
      <c r="A1856">
        <v>1075</v>
      </c>
      <c r="B1856" s="1">
        <v>44952</v>
      </c>
      <c r="C1856" t="s">
        <v>32</v>
      </c>
      <c r="D1856" t="s">
        <v>27</v>
      </c>
      <c r="E1856">
        <v>189979.12</v>
      </c>
      <c r="F1856">
        <v>49</v>
      </c>
      <c r="G1856" t="s">
        <v>15</v>
      </c>
      <c r="H1856" s="6">
        <v>3692.64</v>
      </c>
      <c r="I1856">
        <v>5311.13</v>
      </c>
      <c r="J1856" t="s">
        <v>16</v>
      </c>
      <c r="K1856">
        <v>0.27</v>
      </c>
      <c r="L1856" s="4" t="s">
        <v>31</v>
      </c>
      <c r="M1856" t="s">
        <v>22</v>
      </c>
    </row>
    <row r="1857" spans="1:13" x14ac:dyDescent="0.3">
      <c r="A1857">
        <v>1103</v>
      </c>
      <c r="B1857" s="1">
        <v>44998</v>
      </c>
      <c r="C1857" t="s">
        <v>19</v>
      </c>
      <c r="D1857" t="s">
        <v>14</v>
      </c>
      <c r="E1857">
        <v>52610.04</v>
      </c>
      <c r="F1857">
        <v>35</v>
      </c>
      <c r="G1857" t="s">
        <v>15</v>
      </c>
      <c r="H1857" s="6">
        <v>1263.1600000000001</v>
      </c>
      <c r="I1857">
        <v>1670.16</v>
      </c>
      <c r="J1857" t="s">
        <v>25</v>
      </c>
      <c r="K1857">
        <v>0.1</v>
      </c>
      <c r="L1857" s="4" t="s">
        <v>31</v>
      </c>
      <c r="M1857" t="s">
        <v>18</v>
      </c>
    </row>
    <row r="1858" spans="1:13" x14ac:dyDescent="0.3">
      <c r="A1858">
        <v>1046</v>
      </c>
      <c r="B1858" s="1">
        <v>45268</v>
      </c>
      <c r="C1858" t="s">
        <v>32</v>
      </c>
      <c r="D1858" t="s">
        <v>27</v>
      </c>
      <c r="E1858">
        <v>173015.02</v>
      </c>
      <c r="F1858">
        <v>36</v>
      </c>
      <c r="G1858" t="s">
        <v>24</v>
      </c>
      <c r="H1858" s="6">
        <v>4760.2700000000004</v>
      </c>
      <c r="I1858">
        <v>6083.51</v>
      </c>
      <c r="J1858" t="s">
        <v>16</v>
      </c>
      <c r="K1858">
        <v>0.21</v>
      </c>
      <c r="L1858" s="4" t="s">
        <v>26</v>
      </c>
      <c r="M1858" t="s">
        <v>22</v>
      </c>
    </row>
    <row r="1859" spans="1:13" x14ac:dyDescent="0.3">
      <c r="A1859">
        <v>1118</v>
      </c>
      <c r="B1859" s="1">
        <v>45147</v>
      </c>
      <c r="C1859" t="s">
        <v>19</v>
      </c>
      <c r="D1859" t="s">
        <v>27</v>
      </c>
      <c r="E1859">
        <v>36884.9</v>
      </c>
      <c r="F1859">
        <v>50</v>
      </c>
      <c r="G1859" t="s">
        <v>28</v>
      </c>
      <c r="H1859" s="6">
        <v>623.47</v>
      </c>
      <c r="I1859">
        <v>867.88</v>
      </c>
      <c r="J1859" t="s">
        <v>16</v>
      </c>
      <c r="K1859">
        <v>0.15</v>
      </c>
      <c r="L1859" s="4" t="s">
        <v>17</v>
      </c>
      <c r="M1859" t="s">
        <v>18</v>
      </c>
    </row>
    <row r="1860" spans="1:13" x14ac:dyDescent="0.3">
      <c r="A1860">
        <v>1179</v>
      </c>
      <c r="B1860" s="1">
        <v>44928</v>
      </c>
      <c r="C1860" t="s">
        <v>19</v>
      </c>
      <c r="D1860" t="s">
        <v>20</v>
      </c>
      <c r="E1860">
        <v>46821.75</v>
      </c>
      <c r="F1860">
        <v>30</v>
      </c>
      <c r="G1860" t="s">
        <v>28</v>
      </c>
      <c r="H1860" s="6">
        <v>1054.01</v>
      </c>
      <c r="I1860">
        <v>1576.49</v>
      </c>
      <c r="J1860" t="s">
        <v>16</v>
      </c>
      <c r="K1860">
        <v>0.01</v>
      </c>
      <c r="L1860" s="4" t="s">
        <v>31</v>
      </c>
      <c r="M1860" t="s">
        <v>22</v>
      </c>
    </row>
    <row r="1861" spans="1:13" x14ac:dyDescent="0.3">
      <c r="A1861">
        <v>1289</v>
      </c>
      <c r="B1861" s="1">
        <v>45615</v>
      </c>
      <c r="C1861" t="s">
        <v>32</v>
      </c>
      <c r="D1861" t="s">
        <v>14</v>
      </c>
      <c r="E1861">
        <v>30552.61</v>
      </c>
      <c r="F1861">
        <v>36</v>
      </c>
      <c r="G1861" t="s">
        <v>21</v>
      </c>
      <c r="H1861" s="6">
        <v>690.79</v>
      </c>
      <c r="I1861">
        <v>1034.98</v>
      </c>
      <c r="J1861" t="s">
        <v>16</v>
      </c>
      <c r="K1861">
        <v>0.18</v>
      </c>
      <c r="L1861" s="4" t="s">
        <v>17</v>
      </c>
      <c r="M1861" t="s">
        <v>22</v>
      </c>
    </row>
    <row r="1862" spans="1:13" x14ac:dyDescent="0.3">
      <c r="A1862">
        <v>1023</v>
      </c>
      <c r="B1862" s="1">
        <v>45330</v>
      </c>
      <c r="C1862" t="s">
        <v>23</v>
      </c>
      <c r="D1862" t="s">
        <v>27</v>
      </c>
      <c r="E1862">
        <v>131079.78</v>
      </c>
      <c r="F1862">
        <v>48</v>
      </c>
      <c r="G1862" t="s">
        <v>15</v>
      </c>
      <c r="H1862" s="6">
        <v>2529.04</v>
      </c>
      <c r="I1862">
        <v>2786.56</v>
      </c>
      <c r="J1862" t="s">
        <v>16</v>
      </c>
      <c r="K1862">
        <v>0.02</v>
      </c>
      <c r="L1862" s="4" t="s">
        <v>26</v>
      </c>
      <c r="M1862" t="s">
        <v>22</v>
      </c>
    </row>
    <row r="1863" spans="1:13" x14ac:dyDescent="0.3">
      <c r="A1863">
        <v>1419</v>
      </c>
      <c r="B1863" s="1">
        <v>45615</v>
      </c>
      <c r="C1863" t="s">
        <v>13</v>
      </c>
      <c r="D1863" t="s">
        <v>27</v>
      </c>
      <c r="E1863">
        <v>47079.98</v>
      </c>
      <c r="F1863">
        <v>48</v>
      </c>
      <c r="G1863" t="s">
        <v>24</v>
      </c>
      <c r="H1863" s="6">
        <v>794.96</v>
      </c>
      <c r="I1863">
        <v>1000.85</v>
      </c>
      <c r="J1863" t="s">
        <v>25</v>
      </c>
      <c r="K1863">
        <v>0.02</v>
      </c>
      <c r="L1863" s="4" t="s">
        <v>26</v>
      </c>
      <c r="M1863" t="s">
        <v>18</v>
      </c>
    </row>
    <row r="1864" spans="1:13" x14ac:dyDescent="0.3">
      <c r="A1864">
        <v>1136</v>
      </c>
      <c r="B1864" s="1">
        <v>45135</v>
      </c>
      <c r="C1864" t="s">
        <v>29</v>
      </c>
      <c r="D1864" t="s">
        <v>14</v>
      </c>
      <c r="E1864">
        <v>35779.82</v>
      </c>
      <c r="F1864">
        <v>34</v>
      </c>
      <c r="G1864" t="s">
        <v>15</v>
      </c>
      <c r="H1864" s="6">
        <v>1239.7</v>
      </c>
      <c r="I1864">
        <v>1403.13</v>
      </c>
      <c r="J1864" t="s">
        <v>16</v>
      </c>
      <c r="K1864">
        <v>0.25</v>
      </c>
      <c r="L1864" s="4" t="s">
        <v>17</v>
      </c>
      <c r="M1864" t="s">
        <v>22</v>
      </c>
    </row>
    <row r="1865" spans="1:13" x14ac:dyDescent="0.3">
      <c r="A1865">
        <v>1264</v>
      </c>
      <c r="B1865" s="1">
        <v>45583</v>
      </c>
      <c r="C1865" t="s">
        <v>19</v>
      </c>
      <c r="D1865" t="s">
        <v>14</v>
      </c>
      <c r="E1865">
        <v>8537.52</v>
      </c>
      <c r="F1865">
        <v>18</v>
      </c>
      <c r="G1865" t="s">
        <v>24</v>
      </c>
      <c r="H1865" s="6">
        <v>365.23</v>
      </c>
      <c r="I1865">
        <v>545.17999999999995</v>
      </c>
      <c r="J1865" t="s">
        <v>16</v>
      </c>
      <c r="K1865">
        <v>0.13</v>
      </c>
      <c r="L1865" s="4" t="s">
        <v>31</v>
      </c>
      <c r="M1865" t="s">
        <v>18</v>
      </c>
    </row>
    <row r="1866" spans="1:13" x14ac:dyDescent="0.3">
      <c r="A1866">
        <v>1153</v>
      </c>
      <c r="B1866" s="1">
        <v>44934</v>
      </c>
      <c r="C1866" t="s">
        <v>13</v>
      </c>
      <c r="D1866" t="s">
        <v>27</v>
      </c>
      <c r="E1866">
        <v>82005.39</v>
      </c>
      <c r="F1866">
        <v>36</v>
      </c>
      <c r="G1866" t="s">
        <v>15</v>
      </c>
      <c r="H1866" s="6">
        <v>2457.92</v>
      </c>
      <c r="I1866">
        <v>2920.42</v>
      </c>
      <c r="J1866" t="s">
        <v>16</v>
      </c>
      <c r="K1866">
        <v>0.22</v>
      </c>
      <c r="L1866" s="4" t="s">
        <v>31</v>
      </c>
      <c r="M1866" t="s">
        <v>18</v>
      </c>
    </row>
    <row r="1867" spans="1:13" x14ac:dyDescent="0.3">
      <c r="A1867">
        <v>1437</v>
      </c>
      <c r="B1867" s="1">
        <v>45269</v>
      </c>
      <c r="C1867" t="s">
        <v>23</v>
      </c>
      <c r="D1867" t="s">
        <v>14</v>
      </c>
      <c r="E1867">
        <v>209767.79</v>
      </c>
      <c r="F1867">
        <v>47</v>
      </c>
      <c r="G1867" t="s">
        <v>28</v>
      </c>
      <c r="H1867" s="6">
        <v>4462.7299999999996</v>
      </c>
      <c r="I1867">
        <v>5649.55</v>
      </c>
      <c r="J1867" t="s">
        <v>16</v>
      </c>
      <c r="K1867">
        <v>0.21</v>
      </c>
      <c r="L1867" s="4" t="s">
        <v>26</v>
      </c>
      <c r="M1867" t="s">
        <v>18</v>
      </c>
    </row>
    <row r="1868" spans="1:13" x14ac:dyDescent="0.3">
      <c r="A1868">
        <v>1279</v>
      </c>
      <c r="B1868" s="1">
        <v>45093</v>
      </c>
      <c r="C1868" t="s">
        <v>29</v>
      </c>
      <c r="D1868" t="s">
        <v>30</v>
      </c>
      <c r="E1868">
        <v>146077.19</v>
      </c>
      <c r="F1868">
        <v>31</v>
      </c>
      <c r="G1868" t="s">
        <v>21</v>
      </c>
      <c r="H1868" s="6">
        <v>4921.2299999999996</v>
      </c>
      <c r="I1868">
        <v>6282.89</v>
      </c>
      <c r="J1868" t="s">
        <v>25</v>
      </c>
      <c r="K1868">
        <v>0.25</v>
      </c>
      <c r="L1868" s="4" t="s">
        <v>31</v>
      </c>
      <c r="M1868" t="s">
        <v>18</v>
      </c>
    </row>
    <row r="1869" spans="1:13" x14ac:dyDescent="0.3">
      <c r="A1869">
        <v>1388</v>
      </c>
      <c r="B1869" s="1">
        <v>45353</v>
      </c>
      <c r="C1869" t="s">
        <v>29</v>
      </c>
      <c r="D1869" t="s">
        <v>30</v>
      </c>
      <c r="E1869">
        <v>82445.679999999993</v>
      </c>
      <c r="F1869">
        <v>47</v>
      </c>
      <c r="G1869" t="s">
        <v>24</v>
      </c>
      <c r="H1869" s="6">
        <v>1696.68</v>
      </c>
      <c r="I1869">
        <v>2113.4499999999998</v>
      </c>
      <c r="J1869" t="s">
        <v>25</v>
      </c>
      <c r="K1869">
        <v>0.17</v>
      </c>
      <c r="L1869" s="4" t="s">
        <v>26</v>
      </c>
      <c r="M1869" t="s">
        <v>18</v>
      </c>
    </row>
    <row r="1870" spans="1:13" x14ac:dyDescent="0.3">
      <c r="A1870">
        <v>1387</v>
      </c>
      <c r="B1870" s="1">
        <v>44954</v>
      </c>
      <c r="C1870" t="s">
        <v>19</v>
      </c>
      <c r="D1870" t="s">
        <v>27</v>
      </c>
      <c r="E1870">
        <v>46583.6</v>
      </c>
      <c r="F1870">
        <v>12</v>
      </c>
      <c r="G1870" t="s">
        <v>15</v>
      </c>
      <c r="H1870" s="6">
        <v>3760.35</v>
      </c>
      <c r="I1870">
        <v>4361.76</v>
      </c>
      <c r="J1870" t="s">
        <v>16</v>
      </c>
      <c r="K1870">
        <v>0.11</v>
      </c>
      <c r="L1870" s="4" t="s">
        <v>31</v>
      </c>
      <c r="M1870" t="s">
        <v>18</v>
      </c>
    </row>
    <row r="1871" spans="1:13" x14ac:dyDescent="0.3">
      <c r="A1871">
        <v>1404</v>
      </c>
      <c r="B1871" s="1">
        <v>45296</v>
      </c>
      <c r="C1871" t="s">
        <v>32</v>
      </c>
      <c r="D1871" t="s">
        <v>30</v>
      </c>
      <c r="E1871">
        <v>47393.58</v>
      </c>
      <c r="F1871">
        <v>14</v>
      </c>
      <c r="G1871" t="s">
        <v>21</v>
      </c>
      <c r="H1871" s="6">
        <v>2401.84</v>
      </c>
      <c r="I1871">
        <v>3419.45</v>
      </c>
      <c r="J1871" t="s">
        <v>25</v>
      </c>
      <c r="K1871">
        <v>0.01</v>
      </c>
      <c r="L1871" s="4" t="s">
        <v>31</v>
      </c>
      <c r="M1871" t="s">
        <v>22</v>
      </c>
    </row>
    <row r="1872" spans="1:13" x14ac:dyDescent="0.3">
      <c r="A1872">
        <v>1260</v>
      </c>
      <c r="B1872" s="1">
        <v>45164</v>
      </c>
      <c r="C1872" t="s">
        <v>23</v>
      </c>
      <c r="D1872" t="s">
        <v>30</v>
      </c>
      <c r="E1872">
        <v>94421.86</v>
      </c>
      <c r="F1872">
        <v>23</v>
      </c>
      <c r="G1872" t="s">
        <v>28</v>
      </c>
      <c r="H1872" s="6">
        <v>4448.3100000000004</v>
      </c>
      <c r="I1872">
        <v>5196.58</v>
      </c>
      <c r="J1872" t="s">
        <v>16</v>
      </c>
      <c r="K1872">
        <v>0.21</v>
      </c>
      <c r="L1872" s="4" t="s">
        <v>26</v>
      </c>
      <c r="M1872" t="s">
        <v>18</v>
      </c>
    </row>
    <row r="1873" spans="1:13" x14ac:dyDescent="0.3">
      <c r="A1873">
        <v>1136</v>
      </c>
      <c r="B1873" s="1">
        <v>45331</v>
      </c>
      <c r="C1873" t="s">
        <v>19</v>
      </c>
      <c r="D1873" t="s">
        <v>20</v>
      </c>
      <c r="E1873">
        <v>49207.87</v>
      </c>
      <c r="F1873">
        <v>32</v>
      </c>
      <c r="G1873" t="s">
        <v>21</v>
      </c>
      <c r="H1873" s="6">
        <v>1452.75</v>
      </c>
      <c r="I1873">
        <v>1635.9</v>
      </c>
      <c r="J1873" t="s">
        <v>16</v>
      </c>
      <c r="K1873">
        <v>0.06</v>
      </c>
      <c r="L1873" s="4" t="s">
        <v>26</v>
      </c>
      <c r="M1873" t="s">
        <v>18</v>
      </c>
    </row>
    <row r="1874" spans="1:13" x14ac:dyDescent="0.3">
      <c r="A1874">
        <v>1216</v>
      </c>
      <c r="B1874" s="1">
        <v>45562</v>
      </c>
      <c r="C1874" t="s">
        <v>23</v>
      </c>
      <c r="D1874" t="s">
        <v>27</v>
      </c>
      <c r="E1874">
        <v>35146.14</v>
      </c>
      <c r="F1874">
        <v>9</v>
      </c>
      <c r="G1874" t="s">
        <v>15</v>
      </c>
      <c r="H1874" s="6">
        <v>3569.53</v>
      </c>
      <c r="I1874">
        <v>4110.66</v>
      </c>
      <c r="J1874" t="s">
        <v>16</v>
      </c>
      <c r="K1874">
        <v>0.05</v>
      </c>
      <c r="L1874" s="4" t="s">
        <v>31</v>
      </c>
      <c r="M1874" t="s">
        <v>22</v>
      </c>
    </row>
    <row r="1875" spans="1:13" x14ac:dyDescent="0.3">
      <c r="A1875">
        <v>1433</v>
      </c>
      <c r="B1875" s="1">
        <v>45626</v>
      </c>
      <c r="C1875" t="s">
        <v>32</v>
      </c>
      <c r="D1875" t="s">
        <v>20</v>
      </c>
      <c r="E1875">
        <v>407.23</v>
      </c>
      <c r="F1875">
        <v>2</v>
      </c>
      <c r="G1875" t="s">
        <v>24</v>
      </c>
      <c r="H1875" s="6">
        <v>206.63</v>
      </c>
      <c r="I1875">
        <v>245.32</v>
      </c>
      <c r="J1875" t="s">
        <v>25</v>
      </c>
      <c r="K1875">
        <v>0.17</v>
      </c>
      <c r="L1875" s="4" t="s">
        <v>26</v>
      </c>
      <c r="M1875" t="s">
        <v>22</v>
      </c>
    </row>
    <row r="1876" spans="1:13" x14ac:dyDescent="0.3">
      <c r="A1876">
        <v>1082</v>
      </c>
      <c r="B1876" s="1">
        <v>45104</v>
      </c>
      <c r="C1876" t="s">
        <v>32</v>
      </c>
      <c r="D1876" t="s">
        <v>20</v>
      </c>
      <c r="E1876">
        <v>93785.35</v>
      </c>
      <c r="F1876">
        <v>27</v>
      </c>
      <c r="G1876" t="s">
        <v>24</v>
      </c>
      <c r="H1876" s="6">
        <v>2750.78</v>
      </c>
      <c r="I1876">
        <v>3544.42</v>
      </c>
      <c r="J1876" t="s">
        <v>16</v>
      </c>
      <c r="K1876">
        <v>0.02</v>
      </c>
      <c r="L1876" s="4" t="s">
        <v>26</v>
      </c>
      <c r="M1876" t="s">
        <v>18</v>
      </c>
    </row>
    <row r="1877" spans="1:13" x14ac:dyDescent="0.3">
      <c r="A1877">
        <v>1047</v>
      </c>
      <c r="B1877" s="1">
        <v>45226</v>
      </c>
      <c r="C1877" t="s">
        <v>19</v>
      </c>
      <c r="D1877" t="s">
        <v>20</v>
      </c>
      <c r="E1877">
        <v>90454.11</v>
      </c>
      <c r="F1877">
        <v>29</v>
      </c>
      <c r="G1877" t="s">
        <v>21</v>
      </c>
      <c r="H1877" s="6">
        <v>2948.74</v>
      </c>
      <c r="I1877">
        <v>3249.07</v>
      </c>
      <c r="J1877" t="s">
        <v>16</v>
      </c>
      <c r="K1877">
        <v>0.04</v>
      </c>
      <c r="L1877" s="4" t="s">
        <v>17</v>
      </c>
      <c r="M1877" t="s">
        <v>18</v>
      </c>
    </row>
    <row r="1878" spans="1:13" x14ac:dyDescent="0.3">
      <c r="A1878">
        <v>1488</v>
      </c>
      <c r="B1878" s="1">
        <v>45106</v>
      </c>
      <c r="C1878" t="s">
        <v>32</v>
      </c>
      <c r="D1878" t="s">
        <v>20</v>
      </c>
      <c r="E1878">
        <v>15086.33</v>
      </c>
      <c r="F1878">
        <v>8</v>
      </c>
      <c r="G1878" t="s">
        <v>15</v>
      </c>
      <c r="H1878" s="6">
        <v>1376.25</v>
      </c>
      <c r="I1878">
        <v>1904.84</v>
      </c>
      <c r="J1878" t="s">
        <v>16</v>
      </c>
      <c r="K1878">
        <v>0.01</v>
      </c>
      <c r="L1878" s="4" t="s">
        <v>17</v>
      </c>
      <c r="M1878" t="s">
        <v>18</v>
      </c>
    </row>
    <row r="1879" spans="1:13" x14ac:dyDescent="0.3">
      <c r="A1879">
        <v>1203</v>
      </c>
      <c r="B1879" s="1">
        <v>45499</v>
      </c>
      <c r="C1879" t="s">
        <v>13</v>
      </c>
      <c r="D1879" t="s">
        <v>20</v>
      </c>
      <c r="E1879">
        <v>147811.39000000001</v>
      </c>
      <c r="F1879">
        <v>32</v>
      </c>
      <c r="G1879" t="s">
        <v>28</v>
      </c>
      <c r="H1879" s="6">
        <v>4397.92</v>
      </c>
      <c r="I1879">
        <v>5132.34</v>
      </c>
      <c r="J1879" t="s">
        <v>25</v>
      </c>
      <c r="K1879">
        <v>0.1</v>
      </c>
      <c r="L1879" s="4" t="s">
        <v>26</v>
      </c>
      <c r="M1879" t="s">
        <v>22</v>
      </c>
    </row>
    <row r="1880" spans="1:13" x14ac:dyDescent="0.3">
      <c r="A1880">
        <v>1376</v>
      </c>
      <c r="B1880" s="1">
        <v>44951</v>
      </c>
      <c r="C1880" t="s">
        <v>29</v>
      </c>
      <c r="D1880" t="s">
        <v>30</v>
      </c>
      <c r="E1880">
        <v>132638.60999999999</v>
      </c>
      <c r="F1880">
        <v>40</v>
      </c>
      <c r="G1880" t="s">
        <v>28</v>
      </c>
      <c r="H1880" s="6">
        <v>3563.65</v>
      </c>
      <c r="I1880">
        <v>4043.86</v>
      </c>
      <c r="J1880" t="s">
        <v>16</v>
      </c>
      <c r="K1880">
        <v>0.18</v>
      </c>
      <c r="L1880" s="4" t="s">
        <v>17</v>
      </c>
      <c r="M1880" t="s">
        <v>18</v>
      </c>
    </row>
    <row r="1881" spans="1:13" x14ac:dyDescent="0.3">
      <c r="A1881">
        <v>1186</v>
      </c>
      <c r="B1881" s="1">
        <v>45139</v>
      </c>
      <c r="C1881" t="s">
        <v>19</v>
      </c>
      <c r="D1881" t="s">
        <v>14</v>
      </c>
      <c r="E1881">
        <v>243333.7</v>
      </c>
      <c r="F1881">
        <v>49</v>
      </c>
      <c r="G1881" t="s">
        <v>15</v>
      </c>
      <c r="H1881" s="6">
        <v>4287.3999999999996</v>
      </c>
      <c r="I1881">
        <v>6056.09</v>
      </c>
      <c r="J1881" t="s">
        <v>16</v>
      </c>
      <c r="K1881">
        <v>0.18</v>
      </c>
      <c r="L1881" s="4" t="s">
        <v>17</v>
      </c>
      <c r="M1881" t="s">
        <v>22</v>
      </c>
    </row>
    <row r="1882" spans="1:13" x14ac:dyDescent="0.3">
      <c r="A1882">
        <v>1256</v>
      </c>
      <c r="B1882" s="1">
        <v>45636</v>
      </c>
      <c r="C1882" t="s">
        <v>23</v>
      </c>
      <c r="D1882" t="s">
        <v>27</v>
      </c>
      <c r="E1882">
        <v>39241.67</v>
      </c>
      <c r="F1882">
        <v>18</v>
      </c>
      <c r="G1882" t="s">
        <v>15</v>
      </c>
      <c r="H1882" s="6">
        <v>2054.48</v>
      </c>
      <c r="I1882">
        <v>2658.65</v>
      </c>
      <c r="J1882" t="s">
        <v>25</v>
      </c>
      <c r="K1882">
        <v>0.18</v>
      </c>
      <c r="L1882" s="4" t="s">
        <v>26</v>
      </c>
      <c r="M1882" t="s">
        <v>22</v>
      </c>
    </row>
    <row r="1883" spans="1:13" x14ac:dyDescent="0.3">
      <c r="A1883">
        <v>1270</v>
      </c>
      <c r="B1883" s="1">
        <v>45363</v>
      </c>
      <c r="C1883" t="s">
        <v>13</v>
      </c>
      <c r="D1883" t="s">
        <v>30</v>
      </c>
      <c r="E1883">
        <v>13318.22</v>
      </c>
      <c r="F1883">
        <v>17</v>
      </c>
      <c r="G1883" t="s">
        <v>21</v>
      </c>
      <c r="H1883" s="6">
        <v>938.12</v>
      </c>
      <c r="I1883">
        <v>1088.0899999999999</v>
      </c>
      <c r="J1883" t="s">
        <v>16</v>
      </c>
      <c r="K1883">
        <v>0.28000000000000003</v>
      </c>
      <c r="L1883" s="4" t="s">
        <v>31</v>
      </c>
      <c r="M1883" t="s">
        <v>18</v>
      </c>
    </row>
    <row r="1884" spans="1:13" x14ac:dyDescent="0.3">
      <c r="A1884">
        <v>1487</v>
      </c>
      <c r="B1884" s="1">
        <v>45303</v>
      </c>
      <c r="C1884" t="s">
        <v>19</v>
      </c>
      <c r="D1884" t="s">
        <v>20</v>
      </c>
      <c r="E1884">
        <v>11954.22</v>
      </c>
      <c r="F1884">
        <v>3</v>
      </c>
      <c r="G1884" t="s">
        <v>28</v>
      </c>
      <c r="H1884" s="6">
        <v>3604.56</v>
      </c>
      <c r="I1884">
        <v>4743.74</v>
      </c>
      <c r="J1884" t="s">
        <v>25</v>
      </c>
      <c r="K1884">
        <v>0.16</v>
      </c>
      <c r="L1884" s="4" t="s">
        <v>17</v>
      </c>
      <c r="M1884" t="s">
        <v>22</v>
      </c>
    </row>
    <row r="1885" spans="1:13" x14ac:dyDescent="0.3">
      <c r="A1885">
        <v>1071</v>
      </c>
      <c r="B1885" s="1">
        <v>45289</v>
      </c>
      <c r="C1885" t="s">
        <v>32</v>
      </c>
      <c r="D1885" t="s">
        <v>20</v>
      </c>
      <c r="E1885">
        <v>47741.47</v>
      </c>
      <c r="F1885">
        <v>25</v>
      </c>
      <c r="G1885" t="s">
        <v>28</v>
      </c>
      <c r="H1885" s="6">
        <v>1784.78</v>
      </c>
      <c r="I1885">
        <v>2580.62</v>
      </c>
      <c r="J1885" t="s">
        <v>16</v>
      </c>
      <c r="K1885">
        <v>0.26</v>
      </c>
      <c r="L1885" s="4" t="s">
        <v>31</v>
      </c>
      <c r="M1885" t="s">
        <v>22</v>
      </c>
    </row>
    <row r="1886" spans="1:13" x14ac:dyDescent="0.3">
      <c r="A1886">
        <v>1032</v>
      </c>
      <c r="B1886" s="1">
        <v>45451</v>
      </c>
      <c r="C1886" t="s">
        <v>32</v>
      </c>
      <c r="D1886" t="s">
        <v>27</v>
      </c>
      <c r="E1886">
        <v>49239.51</v>
      </c>
      <c r="F1886">
        <v>11</v>
      </c>
      <c r="G1886" t="s">
        <v>15</v>
      </c>
      <c r="H1886" s="6">
        <v>4965.5200000000004</v>
      </c>
      <c r="I1886">
        <v>5526.32</v>
      </c>
      <c r="J1886" t="s">
        <v>16</v>
      </c>
      <c r="K1886">
        <v>0.19</v>
      </c>
      <c r="L1886" s="4" t="s">
        <v>17</v>
      </c>
      <c r="M1886" t="s">
        <v>22</v>
      </c>
    </row>
    <row r="1887" spans="1:13" x14ac:dyDescent="0.3">
      <c r="A1887">
        <v>1499</v>
      </c>
      <c r="B1887" s="1">
        <v>45653</v>
      </c>
      <c r="C1887" t="s">
        <v>32</v>
      </c>
      <c r="D1887" t="s">
        <v>30</v>
      </c>
      <c r="E1887">
        <v>8648.67</v>
      </c>
      <c r="F1887">
        <v>3</v>
      </c>
      <c r="G1887" t="s">
        <v>15</v>
      </c>
      <c r="H1887" s="6">
        <v>2284.66</v>
      </c>
      <c r="I1887">
        <v>3003.01</v>
      </c>
      <c r="J1887" t="s">
        <v>16</v>
      </c>
      <c r="K1887">
        <v>0.04</v>
      </c>
      <c r="L1887" s="4" t="s">
        <v>17</v>
      </c>
      <c r="M1887" t="s">
        <v>18</v>
      </c>
    </row>
    <row r="1888" spans="1:13" x14ac:dyDescent="0.3">
      <c r="A1888">
        <v>1003</v>
      </c>
      <c r="B1888" s="1">
        <v>45433</v>
      </c>
      <c r="C1888" t="s">
        <v>32</v>
      </c>
      <c r="D1888" t="s">
        <v>27</v>
      </c>
      <c r="E1888">
        <v>39666.53</v>
      </c>
      <c r="F1888">
        <v>38</v>
      </c>
      <c r="G1888" t="s">
        <v>21</v>
      </c>
      <c r="H1888" s="6">
        <v>1215.1600000000001</v>
      </c>
      <c r="I1888">
        <v>1449.8</v>
      </c>
      <c r="J1888" t="s">
        <v>16</v>
      </c>
      <c r="K1888">
        <v>0.28000000000000003</v>
      </c>
      <c r="L1888" s="4" t="s">
        <v>17</v>
      </c>
      <c r="M1888" t="s">
        <v>22</v>
      </c>
    </row>
    <row r="1889" spans="1:13" x14ac:dyDescent="0.3">
      <c r="A1889">
        <v>1065</v>
      </c>
      <c r="B1889" s="1">
        <v>45643</v>
      </c>
      <c r="C1889" t="s">
        <v>23</v>
      </c>
      <c r="D1889" t="s">
        <v>27</v>
      </c>
      <c r="E1889">
        <v>86461.2</v>
      </c>
      <c r="F1889">
        <v>25</v>
      </c>
      <c r="G1889" t="s">
        <v>24</v>
      </c>
      <c r="H1889" s="6">
        <v>4047.94</v>
      </c>
      <c r="I1889">
        <v>4737.6000000000004</v>
      </c>
      <c r="J1889" t="s">
        <v>25</v>
      </c>
      <c r="K1889">
        <v>0.27</v>
      </c>
      <c r="L1889" s="4" t="s">
        <v>26</v>
      </c>
      <c r="M1889" t="s">
        <v>18</v>
      </c>
    </row>
    <row r="1890" spans="1:13" x14ac:dyDescent="0.3">
      <c r="A1890">
        <v>1496</v>
      </c>
      <c r="B1890" s="1">
        <v>45132</v>
      </c>
      <c r="C1890" t="s">
        <v>13</v>
      </c>
      <c r="D1890" t="s">
        <v>20</v>
      </c>
      <c r="E1890">
        <v>214244.46</v>
      </c>
      <c r="F1890">
        <v>41</v>
      </c>
      <c r="G1890" t="s">
        <v>21</v>
      </c>
      <c r="H1890" s="6">
        <v>3845.33</v>
      </c>
      <c r="I1890">
        <v>5618.79</v>
      </c>
      <c r="J1890" t="s">
        <v>16</v>
      </c>
      <c r="K1890">
        <v>7.0000000000000007E-2</v>
      </c>
      <c r="L1890" s="4" t="s">
        <v>17</v>
      </c>
      <c r="M1890" t="s">
        <v>18</v>
      </c>
    </row>
    <row r="1891" spans="1:13" x14ac:dyDescent="0.3">
      <c r="A1891">
        <v>1260</v>
      </c>
      <c r="B1891" s="1">
        <v>45530</v>
      </c>
      <c r="C1891" t="s">
        <v>29</v>
      </c>
      <c r="D1891" t="s">
        <v>30</v>
      </c>
      <c r="E1891">
        <v>40858.42</v>
      </c>
      <c r="F1891">
        <v>49</v>
      </c>
      <c r="G1891" t="s">
        <v>21</v>
      </c>
      <c r="H1891" s="6">
        <v>968.73</v>
      </c>
      <c r="I1891">
        <v>1174.43</v>
      </c>
      <c r="J1891" t="s">
        <v>25</v>
      </c>
      <c r="K1891">
        <v>0.28999999999999998</v>
      </c>
      <c r="L1891" s="4" t="s">
        <v>31</v>
      </c>
      <c r="M1891" t="s">
        <v>22</v>
      </c>
    </row>
    <row r="1892" spans="1:13" x14ac:dyDescent="0.3">
      <c r="A1892">
        <v>1192</v>
      </c>
      <c r="B1892" s="1">
        <v>45610</v>
      </c>
      <c r="C1892" t="s">
        <v>23</v>
      </c>
      <c r="D1892" t="s">
        <v>30</v>
      </c>
      <c r="E1892">
        <v>150977.63</v>
      </c>
      <c r="F1892">
        <v>47</v>
      </c>
      <c r="G1892" t="s">
        <v>28</v>
      </c>
      <c r="H1892" s="6">
        <v>3034.49</v>
      </c>
      <c r="I1892">
        <v>3965.79</v>
      </c>
      <c r="J1892" t="s">
        <v>25</v>
      </c>
      <c r="K1892">
        <v>0.19</v>
      </c>
      <c r="L1892" s="4" t="s">
        <v>31</v>
      </c>
      <c r="M1892" t="s">
        <v>18</v>
      </c>
    </row>
    <row r="1893" spans="1:13" x14ac:dyDescent="0.3">
      <c r="A1893">
        <v>1322</v>
      </c>
      <c r="B1893" s="1">
        <v>45189</v>
      </c>
      <c r="C1893" t="s">
        <v>23</v>
      </c>
      <c r="D1893" t="s">
        <v>27</v>
      </c>
      <c r="E1893">
        <v>54047.48</v>
      </c>
      <c r="F1893">
        <v>46</v>
      </c>
      <c r="G1893" t="s">
        <v>21</v>
      </c>
      <c r="H1893" s="6">
        <v>1261.3900000000001</v>
      </c>
      <c r="I1893">
        <v>1432.86</v>
      </c>
      <c r="J1893" t="s">
        <v>16</v>
      </c>
      <c r="K1893">
        <v>0.18</v>
      </c>
      <c r="L1893" s="4" t="s">
        <v>31</v>
      </c>
      <c r="M1893" t="s">
        <v>18</v>
      </c>
    </row>
    <row r="1894" spans="1:13" x14ac:dyDescent="0.3">
      <c r="A1894">
        <v>1465</v>
      </c>
      <c r="B1894" s="1">
        <v>45533</v>
      </c>
      <c r="C1894" t="s">
        <v>29</v>
      </c>
      <c r="D1894" t="s">
        <v>30</v>
      </c>
      <c r="E1894">
        <v>54670.61</v>
      </c>
      <c r="F1894">
        <v>13</v>
      </c>
      <c r="G1894" t="s">
        <v>15</v>
      </c>
      <c r="H1894" s="6">
        <v>3837.51</v>
      </c>
      <c r="I1894">
        <v>4426.7700000000004</v>
      </c>
      <c r="J1894" t="s">
        <v>16</v>
      </c>
      <c r="K1894">
        <v>0.05</v>
      </c>
      <c r="L1894" s="4" t="s">
        <v>17</v>
      </c>
      <c r="M1894" t="s">
        <v>18</v>
      </c>
    </row>
    <row r="1895" spans="1:13" x14ac:dyDescent="0.3">
      <c r="A1895">
        <v>1001</v>
      </c>
      <c r="B1895" s="1">
        <v>45260</v>
      </c>
      <c r="C1895" t="s">
        <v>29</v>
      </c>
      <c r="D1895" t="s">
        <v>14</v>
      </c>
      <c r="E1895">
        <v>12759.99</v>
      </c>
      <c r="F1895">
        <v>4</v>
      </c>
      <c r="G1895" t="s">
        <v>21</v>
      </c>
      <c r="H1895" s="6">
        <v>2857.35</v>
      </c>
      <c r="I1895">
        <v>3890.24</v>
      </c>
      <c r="J1895" t="s">
        <v>16</v>
      </c>
      <c r="K1895">
        <v>0.18</v>
      </c>
      <c r="L1895" s="4" t="s">
        <v>26</v>
      </c>
      <c r="M1895" t="s">
        <v>22</v>
      </c>
    </row>
    <row r="1896" spans="1:13" x14ac:dyDescent="0.3">
      <c r="A1896">
        <v>1398</v>
      </c>
      <c r="B1896" s="1">
        <v>45230</v>
      </c>
      <c r="C1896" t="s">
        <v>32</v>
      </c>
      <c r="D1896" t="s">
        <v>27</v>
      </c>
      <c r="E1896">
        <v>58036.34</v>
      </c>
      <c r="F1896">
        <v>13</v>
      </c>
      <c r="G1896" t="s">
        <v>24</v>
      </c>
      <c r="H1896" s="6">
        <v>4630.46</v>
      </c>
      <c r="I1896">
        <v>5444.31</v>
      </c>
      <c r="J1896" t="s">
        <v>25</v>
      </c>
      <c r="K1896">
        <v>0.18</v>
      </c>
      <c r="L1896" s="4" t="s">
        <v>17</v>
      </c>
      <c r="M1896" t="s">
        <v>22</v>
      </c>
    </row>
    <row r="1897" spans="1:13" x14ac:dyDescent="0.3">
      <c r="A1897">
        <v>1042</v>
      </c>
      <c r="B1897" s="1">
        <v>45152</v>
      </c>
      <c r="C1897" t="s">
        <v>23</v>
      </c>
      <c r="D1897" t="s">
        <v>20</v>
      </c>
      <c r="E1897">
        <v>43607.97</v>
      </c>
      <c r="F1897">
        <v>36</v>
      </c>
      <c r="G1897" t="s">
        <v>28</v>
      </c>
      <c r="H1897" s="6">
        <v>1248.47</v>
      </c>
      <c r="I1897">
        <v>1615.11</v>
      </c>
      <c r="J1897" t="s">
        <v>25</v>
      </c>
      <c r="K1897">
        <v>0.25</v>
      </c>
      <c r="L1897" s="4" t="s">
        <v>31</v>
      </c>
      <c r="M1897" t="s">
        <v>22</v>
      </c>
    </row>
    <row r="1898" spans="1:13" x14ac:dyDescent="0.3">
      <c r="A1898">
        <v>1412</v>
      </c>
      <c r="B1898" s="1">
        <v>44952</v>
      </c>
      <c r="C1898" t="s">
        <v>19</v>
      </c>
      <c r="D1898" t="s">
        <v>14</v>
      </c>
      <c r="E1898">
        <v>4799.08</v>
      </c>
      <c r="F1898">
        <v>31</v>
      </c>
      <c r="G1898" t="s">
        <v>24</v>
      </c>
      <c r="H1898" s="6">
        <v>139.32</v>
      </c>
      <c r="I1898">
        <v>172.01</v>
      </c>
      <c r="J1898" t="s">
        <v>25</v>
      </c>
      <c r="K1898">
        <v>0.1</v>
      </c>
      <c r="L1898" s="4" t="s">
        <v>26</v>
      </c>
      <c r="M1898" t="s">
        <v>18</v>
      </c>
    </row>
    <row r="1899" spans="1:13" x14ac:dyDescent="0.3">
      <c r="A1899">
        <v>1068</v>
      </c>
      <c r="B1899" s="1">
        <v>45350</v>
      </c>
      <c r="C1899" t="s">
        <v>29</v>
      </c>
      <c r="D1899" t="s">
        <v>20</v>
      </c>
      <c r="E1899">
        <v>54092.480000000003</v>
      </c>
      <c r="F1899">
        <v>11</v>
      </c>
      <c r="G1899" t="s">
        <v>28</v>
      </c>
      <c r="H1899" s="6">
        <v>3610.16</v>
      </c>
      <c r="I1899">
        <v>4967.17</v>
      </c>
      <c r="J1899" t="s">
        <v>25</v>
      </c>
      <c r="K1899">
        <v>0.01</v>
      </c>
      <c r="L1899" s="4" t="s">
        <v>26</v>
      </c>
      <c r="M1899" t="s">
        <v>18</v>
      </c>
    </row>
    <row r="1900" spans="1:13" x14ac:dyDescent="0.3">
      <c r="A1900">
        <v>1272</v>
      </c>
      <c r="B1900" s="1">
        <v>45102</v>
      </c>
      <c r="C1900" t="s">
        <v>29</v>
      </c>
      <c r="D1900" t="s">
        <v>27</v>
      </c>
      <c r="E1900">
        <v>136667.37</v>
      </c>
      <c r="F1900">
        <v>30</v>
      </c>
      <c r="G1900" t="s">
        <v>21</v>
      </c>
      <c r="H1900" s="6">
        <v>4168.4399999999996</v>
      </c>
      <c r="I1900">
        <v>4648.55</v>
      </c>
      <c r="J1900" t="s">
        <v>16</v>
      </c>
      <c r="K1900">
        <v>0.02</v>
      </c>
      <c r="L1900" s="4" t="s">
        <v>31</v>
      </c>
      <c r="M1900" t="s">
        <v>22</v>
      </c>
    </row>
    <row r="1901" spans="1:13" x14ac:dyDescent="0.3">
      <c r="A1901">
        <v>1314</v>
      </c>
      <c r="B1901" s="1">
        <v>45424</v>
      </c>
      <c r="C1901" t="s">
        <v>13</v>
      </c>
      <c r="D1901" t="s">
        <v>30</v>
      </c>
      <c r="E1901">
        <v>10521.62</v>
      </c>
      <c r="F1901">
        <v>37</v>
      </c>
      <c r="G1901" t="s">
        <v>15</v>
      </c>
      <c r="H1901" s="6">
        <v>301.39</v>
      </c>
      <c r="I1901">
        <v>355.46</v>
      </c>
      <c r="J1901" t="s">
        <v>25</v>
      </c>
      <c r="K1901">
        <v>0.2</v>
      </c>
      <c r="L1901" s="4" t="s">
        <v>26</v>
      </c>
      <c r="M1901" t="s">
        <v>18</v>
      </c>
    </row>
    <row r="1902" spans="1:13" x14ac:dyDescent="0.3">
      <c r="A1902">
        <v>1392</v>
      </c>
      <c r="B1902" s="1">
        <v>45086</v>
      </c>
      <c r="C1902" t="s">
        <v>19</v>
      </c>
      <c r="D1902" t="s">
        <v>20</v>
      </c>
      <c r="E1902">
        <v>91299.12</v>
      </c>
      <c r="F1902">
        <v>22</v>
      </c>
      <c r="G1902" t="s">
        <v>15</v>
      </c>
      <c r="H1902" s="6">
        <v>3125.29</v>
      </c>
      <c r="I1902">
        <v>4149.96</v>
      </c>
      <c r="J1902" t="s">
        <v>16</v>
      </c>
      <c r="K1902">
        <v>0</v>
      </c>
      <c r="L1902" s="4" t="s">
        <v>31</v>
      </c>
      <c r="M1902" t="s">
        <v>18</v>
      </c>
    </row>
    <row r="1903" spans="1:13" x14ac:dyDescent="0.3">
      <c r="A1903">
        <v>1096</v>
      </c>
      <c r="B1903" s="1">
        <v>45412</v>
      </c>
      <c r="C1903" t="s">
        <v>19</v>
      </c>
      <c r="D1903" t="s">
        <v>14</v>
      </c>
      <c r="E1903">
        <v>105278.21</v>
      </c>
      <c r="F1903">
        <v>46</v>
      </c>
      <c r="G1903" t="s">
        <v>15</v>
      </c>
      <c r="H1903" s="6">
        <v>2343.41</v>
      </c>
      <c r="I1903">
        <v>2630.64</v>
      </c>
      <c r="J1903" t="s">
        <v>16</v>
      </c>
      <c r="K1903">
        <v>0.13</v>
      </c>
      <c r="L1903" s="4" t="s">
        <v>31</v>
      </c>
      <c r="M1903" t="s">
        <v>18</v>
      </c>
    </row>
    <row r="1904" spans="1:13" x14ac:dyDescent="0.3">
      <c r="A1904">
        <v>1226</v>
      </c>
      <c r="B1904" s="1">
        <v>45035</v>
      </c>
      <c r="C1904" t="s">
        <v>29</v>
      </c>
      <c r="D1904" t="s">
        <v>30</v>
      </c>
      <c r="E1904">
        <v>86404.01</v>
      </c>
      <c r="F1904">
        <v>20</v>
      </c>
      <c r="G1904" t="s">
        <v>28</v>
      </c>
      <c r="H1904" s="6">
        <v>3549.16</v>
      </c>
      <c r="I1904">
        <v>4695.87</v>
      </c>
      <c r="J1904" t="s">
        <v>25</v>
      </c>
      <c r="K1904">
        <v>0.08</v>
      </c>
      <c r="L1904" s="4" t="s">
        <v>26</v>
      </c>
      <c r="M1904" t="s">
        <v>22</v>
      </c>
    </row>
    <row r="1905" spans="1:13" x14ac:dyDescent="0.3">
      <c r="A1905">
        <v>1443</v>
      </c>
      <c r="B1905" s="1">
        <v>45305</v>
      </c>
      <c r="C1905" t="s">
        <v>32</v>
      </c>
      <c r="D1905" t="s">
        <v>20</v>
      </c>
      <c r="E1905">
        <v>29860.93</v>
      </c>
      <c r="F1905">
        <v>24</v>
      </c>
      <c r="G1905" t="s">
        <v>28</v>
      </c>
      <c r="H1905" s="6">
        <v>983.02</v>
      </c>
      <c r="I1905">
        <v>1309.69</v>
      </c>
      <c r="J1905" t="s">
        <v>25</v>
      </c>
      <c r="K1905">
        <v>0.05</v>
      </c>
      <c r="L1905" s="4" t="s">
        <v>26</v>
      </c>
      <c r="M1905" t="s">
        <v>18</v>
      </c>
    </row>
    <row r="1906" spans="1:13" x14ac:dyDescent="0.3">
      <c r="A1906">
        <v>1375</v>
      </c>
      <c r="B1906" s="1">
        <v>45097</v>
      </c>
      <c r="C1906" t="s">
        <v>13</v>
      </c>
      <c r="D1906" t="s">
        <v>27</v>
      </c>
      <c r="E1906">
        <v>24178.25</v>
      </c>
      <c r="F1906">
        <v>13</v>
      </c>
      <c r="G1906" t="s">
        <v>15</v>
      </c>
      <c r="H1906" s="6">
        <v>2021.02</v>
      </c>
      <c r="I1906">
        <v>2415.41</v>
      </c>
      <c r="J1906" t="s">
        <v>16</v>
      </c>
      <c r="K1906">
        <v>0.23</v>
      </c>
      <c r="L1906" s="4" t="s">
        <v>26</v>
      </c>
      <c r="M1906" t="s">
        <v>18</v>
      </c>
    </row>
    <row r="1907" spans="1:13" x14ac:dyDescent="0.3">
      <c r="A1907">
        <v>1435</v>
      </c>
      <c r="B1907" s="1">
        <v>45198</v>
      </c>
      <c r="C1907" t="s">
        <v>19</v>
      </c>
      <c r="D1907" t="s">
        <v>20</v>
      </c>
      <c r="E1907">
        <v>57007.65</v>
      </c>
      <c r="F1907">
        <v>45</v>
      </c>
      <c r="G1907" t="s">
        <v>24</v>
      </c>
      <c r="H1907" s="6">
        <v>1106.4100000000001</v>
      </c>
      <c r="I1907">
        <v>1362.19</v>
      </c>
      <c r="J1907" t="s">
        <v>16</v>
      </c>
      <c r="K1907">
        <v>7.0000000000000007E-2</v>
      </c>
      <c r="L1907" s="4" t="s">
        <v>26</v>
      </c>
      <c r="M1907" t="s">
        <v>18</v>
      </c>
    </row>
    <row r="1908" spans="1:13" x14ac:dyDescent="0.3">
      <c r="A1908">
        <v>1498</v>
      </c>
      <c r="B1908" s="1">
        <v>45557</v>
      </c>
      <c r="C1908" t="s">
        <v>29</v>
      </c>
      <c r="D1908" t="s">
        <v>20</v>
      </c>
      <c r="E1908">
        <v>140640.21</v>
      </c>
      <c r="F1908">
        <v>49</v>
      </c>
      <c r="G1908" t="s">
        <v>21</v>
      </c>
      <c r="H1908" s="6">
        <v>2745.29</v>
      </c>
      <c r="I1908">
        <v>3299.09</v>
      </c>
      <c r="J1908" t="s">
        <v>25</v>
      </c>
      <c r="K1908">
        <v>0.13</v>
      </c>
      <c r="L1908" s="4" t="s">
        <v>26</v>
      </c>
      <c r="M1908" t="s">
        <v>18</v>
      </c>
    </row>
    <row r="1909" spans="1:13" x14ac:dyDescent="0.3">
      <c r="A1909">
        <v>1442</v>
      </c>
      <c r="B1909" s="1">
        <v>45413</v>
      </c>
      <c r="C1909" t="s">
        <v>19</v>
      </c>
      <c r="D1909" t="s">
        <v>14</v>
      </c>
      <c r="E1909">
        <v>198778.04</v>
      </c>
      <c r="F1909">
        <v>45</v>
      </c>
      <c r="G1909" t="s">
        <v>24</v>
      </c>
      <c r="H1909" s="6">
        <v>3985.43</v>
      </c>
      <c r="I1909">
        <v>5736.74</v>
      </c>
      <c r="J1909" t="s">
        <v>16</v>
      </c>
      <c r="K1909">
        <v>0.23</v>
      </c>
      <c r="L1909" s="4" t="s">
        <v>26</v>
      </c>
      <c r="M1909" t="s">
        <v>22</v>
      </c>
    </row>
    <row r="1910" spans="1:13" x14ac:dyDescent="0.3">
      <c r="A1910">
        <v>1093</v>
      </c>
      <c r="B1910" s="1">
        <v>45065</v>
      </c>
      <c r="C1910" t="s">
        <v>13</v>
      </c>
      <c r="D1910" t="s">
        <v>27</v>
      </c>
      <c r="E1910">
        <v>65522.13</v>
      </c>
      <c r="F1910">
        <v>27</v>
      </c>
      <c r="G1910" t="s">
        <v>15</v>
      </c>
      <c r="H1910" s="6">
        <v>2560.5700000000002</v>
      </c>
      <c r="I1910">
        <v>3370.48</v>
      </c>
      <c r="J1910" t="s">
        <v>16</v>
      </c>
      <c r="K1910">
        <v>0.28000000000000003</v>
      </c>
      <c r="L1910" s="4" t="s">
        <v>31</v>
      </c>
      <c r="M1910" t="s">
        <v>22</v>
      </c>
    </row>
    <row r="1911" spans="1:13" x14ac:dyDescent="0.3">
      <c r="A1911">
        <v>1277</v>
      </c>
      <c r="B1911" s="1">
        <v>45164</v>
      </c>
      <c r="C1911" t="s">
        <v>13</v>
      </c>
      <c r="D1911" t="s">
        <v>30</v>
      </c>
      <c r="E1911">
        <v>168601.17</v>
      </c>
      <c r="F1911">
        <v>35</v>
      </c>
      <c r="G1911" t="s">
        <v>24</v>
      </c>
      <c r="H1911" s="6">
        <v>4460.68</v>
      </c>
      <c r="I1911">
        <v>6338.39</v>
      </c>
      <c r="J1911" t="s">
        <v>25</v>
      </c>
      <c r="K1911">
        <v>0.24</v>
      </c>
      <c r="L1911" s="4" t="s">
        <v>26</v>
      </c>
      <c r="M1911" t="s">
        <v>22</v>
      </c>
    </row>
    <row r="1912" spans="1:13" x14ac:dyDescent="0.3">
      <c r="A1912">
        <v>1136</v>
      </c>
      <c r="B1912" s="1">
        <v>45554</v>
      </c>
      <c r="C1912" t="s">
        <v>23</v>
      </c>
      <c r="D1912" t="s">
        <v>27</v>
      </c>
      <c r="E1912">
        <v>101679.44</v>
      </c>
      <c r="F1912">
        <v>23</v>
      </c>
      <c r="G1912" t="s">
        <v>21</v>
      </c>
      <c r="H1912" s="6">
        <v>3460.96</v>
      </c>
      <c r="I1912">
        <v>4465.5</v>
      </c>
      <c r="J1912" t="s">
        <v>25</v>
      </c>
      <c r="K1912">
        <v>0.01</v>
      </c>
      <c r="L1912" s="4" t="s">
        <v>17</v>
      </c>
      <c r="M1912" t="s">
        <v>22</v>
      </c>
    </row>
    <row r="1913" spans="1:13" x14ac:dyDescent="0.3">
      <c r="A1913">
        <v>1309</v>
      </c>
      <c r="B1913" s="1">
        <v>44950</v>
      </c>
      <c r="C1913" t="s">
        <v>29</v>
      </c>
      <c r="D1913" t="s">
        <v>20</v>
      </c>
      <c r="E1913">
        <v>108572.44</v>
      </c>
      <c r="F1913">
        <v>42</v>
      </c>
      <c r="G1913" t="s">
        <v>24</v>
      </c>
      <c r="H1913" s="6">
        <v>2616.69</v>
      </c>
      <c r="I1913">
        <v>3692.94</v>
      </c>
      <c r="J1913" t="s">
        <v>25</v>
      </c>
      <c r="K1913">
        <v>0.3</v>
      </c>
      <c r="L1913" s="4" t="s">
        <v>31</v>
      </c>
      <c r="M1913" t="s">
        <v>22</v>
      </c>
    </row>
    <row r="1914" spans="1:13" x14ac:dyDescent="0.3">
      <c r="A1914">
        <v>1263</v>
      </c>
      <c r="B1914" s="1">
        <v>45501</v>
      </c>
      <c r="C1914" t="s">
        <v>13</v>
      </c>
      <c r="D1914" t="s">
        <v>30</v>
      </c>
      <c r="E1914">
        <v>157018.48000000001</v>
      </c>
      <c r="F1914">
        <v>42</v>
      </c>
      <c r="G1914" t="s">
        <v>21</v>
      </c>
      <c r="H1914" s="6">
        <v>4581.03</v>
      </c>
      <c r="I1914">
        <v>5192.41</v>
      </c>
      <c r="J1914" t="s">
        <v>16</v>
      </c>
      <c r="K1914">
        <v>0.28000000000000003</v>
      </c>
      <c r="L1914" s="4" t="s">
        <v>17</v>
      </c>
      <c r="M1914" t="s">
        <v>22</v>
      </c>
    </row>
    <row r="1915" spans="1:13" x14ac:dyDescent="0.3">
      <c r="A1915">
        <v>1308</v>
      </c>
      <c r="B1915" s="1">
        <v>45588</v>
      </c>
      <c r="C1915" t="s">
        <v>23</v>
      </c>
      <c r="D1915" t="s">
        <v>20</v>
      </c>
      <c r="E1915">
        <v>57534.8</v>
      </c>
      <c r="F1915">
        <v>50</v>
      </c>
      <c r="G1915" t="s">
        <v>28</v>
      </c>
      <c r="H1915" s="6">
        <v>1175.8800000000001</v>
      </c>
      <c r="I1915">
        <v>1353.76</v>
      </c>
      <c r="J1915" t="s">
        <v>25</v>
      </c>
      <c r="K1915">
        <v>0.15</v>
      </c>
      <c r="L1915" s="4" t="s">
        <v>31</v>
      </c>
      <c r="M1915" t="s">
        <v>22</v>
      </c>
    </row>
    <row r="1916" spans="1:13" x14ac:dyDescent="0.3">
      <c r="A1916">
        <v>1325</v>
      </c>
      <c r="B1916" s="1">
        <v>45322</v>
      </c>
      <c r="C1916" t="s">
        <v>23</v>
      </c>
      <c r="D1916" t="s">
        <v>30</v>
      </c>
      <c r="E1916">
        <v>9228.7900000000009</v>
      </c>
      <c r="F1916">
        <v>3</v>
      </c>
      <c r="G1916" t="s">
        <v>28</v>
      </c>
      <c r="H1916" s="6">
        <v>3302.44</v>
      </c>
      <c r="I1916">
        <v>4214.0600000000004</v>
      </c>
      <c r="J1916" t="s">
        <v>25</v>
      </c>
      <c r="K1916">
        <v>0.27</v>
      </c>
      <c r="L1916" s="4" t="s">
        <v>31</v>
      </c>
      <c r="M1916" t="s">
        <v>18</v>
      </c>
    </row>
    <row r="1917" spans="1:13" x14ac:dyDescent="0.3">
      <c r="A1917">
        <v>1371</v>
      </c>
      <c r="B1917" s="1">
        <v>45361</v>
      </c>
      <c r="C1917" t="s">
        <v>19</v>
      </c>
      <c r="D1917" t="s">
        <v>27</v>
      </c>
      <c r="E1917">
        <v>14517.47</v>
      </c>
      <c r="F1917">
        <v>34</v>
      </c>
      <c r="G1917" t="s">
        <v>15</v>
      </c>
      <c r="H1917" s="6">
        <v>477.55</v>
      </c>
      <c r="I1917">
        <v>584.91</v>
      </c>
      <c r="J1917" t="s">
        <v>25</v>
      </c>
      <c r="K1917">
        <v>0.27</v>
      </c>
      <c r="L1917" s="4" t="s">
        <v>17</v>
      </c>
      <c r="M1917" t="s">
        <v>22</v>
      </c>
    </row>
    <row r="1918" spans="1:13" x14ac:dyDescent="0.3">
      <c r="A1918">
        <v>1375</v>
      </c>
      <c r="B1918" s="1">
        <v>45136</v>
      </c>
      <c r="C1918" t="s">
        <v>19</v>
      </c>
      <c r="D1918" t="s">
        <v>30</v>
      </c>
      <c r="E1918">
        <v>52944.91</v>
      </c>
      <c r="F1918">
        <v>42</v>
      </c>
      <c r="G1918" t="s">
        <v>28</v>
      </c>
      <c r="H1918" s="6">
        <v>1525.17</v>
      </c>
      <c r="I1918">
        <v>1726.84</v>
      </c>
      <c r="J1918" t="s">
        <v>25</v>
      </c>
      <c r="K1918">
        <v>0.27</v>
      </c>
      <c r="L1918" s="4" t="s">
        <v>26</v>
      </c>
      <c r="M1918" t="s">
        <v>18</v>
      </c>
    </row>
    <row r="1919" spans="1:13" x14ac:dyDescent="0.3">
      <c r="A1919">
        <v>1140</v>
      </c>
      <c r="B1919" s="1">
        <v>45461</v>
      </c>
      <c r="C1919" t="s">
        <v>23</v>
      </c>
      <c r="D1919" t="s">
        <v>30</v>
      </c>
      <c r="E1919">
        <v>1834.47</v>
      </c>
      <c r="F1919">
        <v>8</v>
      </c>
      <c r="G1919" t="s">
        <v>21</v>
      </c>
      <c r="H1919" s="6">
        <v>251.94</v>
      </c>
      <c r="I1919">
        <v>322.97000000000003</v>
      </c>
      <c r="J1919" t="s">
        <v>25</v>
      </c>
      <c r="K1919">
        <v>0.28999999999999998</v>
      </c>
      <c r="L1919" s="4" t="s">
        <v>26</v>
      </c>
      <c r="M1919" t="s">
        <v>22</v>
      </c>
    </row>
    <row r="1920" spans="1:13" x14ac:dyDescent="0.3">
      <c r="A1920">
        <v>1242</v>
      </c>
      <c r="B1920" s="1">
        <v>45568</v>
      </c>
      <c r="C1920" t="s">
        <v>19</v>
      </c>
      <c r="D1920" t="s">
        <v>20</v>
      </c>
      <c r="E1920">
        <v>4177.05</v>
      </c>
      <c r="F1920">
        <v>1</v>
      </c>
      <c r="G1920" t="s">
        <v>15</v>
      </c>
      <c r="H1920" s="6">
        <v>3704.14</v>
      </c>
      <c r="I1920">
        <v>5221.3100000000004</v>
      </c>
      <c r="J1920" t="s">
        <v>16</v>
      </c>
      <c r="K1920">
        <v>0.2</v>
      </c>
      <c r="L1920" s="4" t="s">
        <v>31</v>
      </c>
      <c r="M1920" t="s">
        <v>22</v>
      </c>
    </row>
    <row r="1921" spans="1:13" x14ac:dyDescent="0.3">
      <c r="A1921">
        <v>1367</v>
      </c>
      <c r="B1921" s="1">
        <v>44949</v>
      </c>
      <c r="C1921" t="s">
        <v>13</v>
      </c>
      <c r="D1921" t="s">
        <v>14</v>
      </c>
      <c r="E1921">
        <v>204021.64</v>
      </c>
      <c r="F1921">
        <v>33</v>
      </c>
      <c r="G1921" t="s">
        <v>21</v>
      </c>
      <c r="H1921" s="6">
        <v>4903.3900000000003</v>
      </c>
      <c r="I1921">
        <v>6577.1</v>
      </c>
      <c r="J1921" t="s">
        <v>16</v>
      </c>
      <c r="K1921">
        <v>0.06</v>
      </c>
      <c r="L1921" s="4" t="s">
        <v>17</v>
      </c>
      <c r="M1921" t="s">
        <v>22</v>
      </c>
    </row>
    <row r="1922" spans="1:13" x14ac:dyDescent="0.3">
      <c r="A1922">
        <v>1081</v>
      </c>
      <c r="B1922" s="1">
        <v>45218</v>
      </c>
      <c r="C1922" t="s">
        <v>32</v>
      </c>
      <c r="D1922" t="s">
        <v>20</v>
      </c>
      <c r="E1922">
        <v>159917.51</v>
      </c>
      <c r="F1922">
        <v>36</v>
      </c>
      <c r="G1922" t="s">
        <v>21</v>
      </c>
      <c r="H1922" s="6">
        <v>4587.99</v>
      </c>
      <c r="I1922">
        <v>5769.03</v>
      </c>
      <c r="J1922" t="s">
        <v>16</v>
      </c>
      <c r="K1922">
        <v>0.23</v>
      </c>
      <c r="L1922" s="4" t="s">
        <v>26</v>
      </c>
      <c r="M1922" t="s">
        <v>18</v>
      </c>
    </row>
    <row r="1923" spans="1:13" x14ac:dyDescent="0.3">
      <c r="A1923">
        <v>1297</v>
      </c>
      <c r="B1923" s="1">
        <v>45116</v>
      </c>
      <c r="C1923" t="s">
        <v>13</v>
      </c>
      <c r="D1923" t="s">
        <v>27</v>
      </c>
      <c r="E1923">
        <v>131487.25</v>
      </c>
      <c r="F1923">
        <v>34</v>
      </c>
      <c r="G1923" t="s">
        <v>21</v>
      </c>
      <c r="H1923" s="6">
        <v>3752.78</v>
      </c>
      <c r="I1923">
        <v>4774.41</v>
      </c>
      <c r="J1923" t="s">
        <v>25</v>
      </c>
      <c r="K1923">
        <v>0.19</v>
      </c>
      <c r="L1923" s="4" t="s">
        <v>17</v>
      </c>
      <c r="M1923" t="s">
        <v>22</v>
      </c>
    </row>
    <row r="1924" spans="1:13" x14ac:dyDescent="0.3">
      <c r="A1924">
        <v>1287</v>
      </c>
      <c r="B1924" s="1">
        <v>45523</v>
      </c>
      <c r="C1924" t="s">
        <v>23</v>
      </c>
      <c r="D1924" t="s">
        <v>30</v>
      </c>
      <c r="E1924">
        <v>59240.54</v>
      </c>
      <c r="F1924">
        <v>49</v>
      </c>
      <c r="G1924" t="s">
        <v>21</v>
      </c>
      <c r="H1924" s="6">
        <v>992.83</v>
      </c>
      <c r="I1924">
        <v>1299.99</v>
      </c>
      <c r="J1924" t="s">
        <v>25</v>
      </c>
      <c r="K1924">
        <v>7.0000000000000007E-2</v>
      </c>
      <c r="L1924" s="4" t="s">
        <v>17</v>
      </c>
      <c r="M1924" t="s">
        <v>22</v>
      </c>
    </row>
    <row r="1925" spans="1:13" x14ac:dyDescent="0.3">
      <c r="A1925">
        <v>1449</v>
      </c>
      <c r="B1925" s="1">
        <v>45414</v>
      </c>
      <c r="C1925" t="s">
        <v>23</v>
      </c>
      <c r="D1925" t="s">
        <v>27</v>
      </c>
      <c r="E1925">
        <v>60295.25</v>
      </c>
      <c r="F1925">
        <v>31</v>
      </c>
      <c r="G1925" t="s">
        <v>15</v>
      </c>
      <c r="H1925" s="6">
        <v>1527.34</v>
      </c>
      <c r="I1925">
        <v>2161.12</v>
      </c>
      <c r="J1925" t="s">
        <v>25</v>
      </c>
      <c r="K1925">
        <v>0.1</v>
      </c>
      <c r="L1925" s="4" t="s">
        <v>26</v>
      </c>
      <c r="M1925" t="s">
        <v>18</v>
      </c>
    </row>
    <row r="1926" spans="1:13" x14ac:dyDescent="0.3">
      <c r="A1926">
        <v>1306</v>
      </c>
      <c r="B1926" s="1">
        <v>45440</v>
      </c>
      <c r="C1926" t="s">
        <v>13</v>
      </c>
      <c r="D1926" t="s">
        <v>30</v>
      </c>
      <c r="E1926">
        <v>108978.69</v>
      </c>
      <c r="F1926">
        <v>33</v>
      </c>
      <c r="G1926" t="s">
        <v>21</v>
      </c>
      <c r="H1926" s="6">
        <v>2686.19</v>
      </c>
      <c r="I1926">
        <v>3404.52</v>
      </c>
      <c r="J1926" t="s">
        <v>25</v>
      </c>
      <c r="K1926">
        <v>0.03</v>
      </c>
      <c r="L1926" s="4" t="s">
        <v>17</v>
      </c>
      <c r="M1926" t="s">
        <v>22</v>
      </c>
    </row>
    <row r="1927" spans="1:13" x14ac:dyDescent="0.3">
      <c r="A1927">
        <v>1289</v>
      </c>
      <c r="B1927" s="1">
        <v>45638</v>
      </c>
      <c r="C1927" t="s">
        <v>19</v>
      </c>
      <c r="D1927" t="s">
        <v>27</v>
      </c>
      <c r="E1927">
        <v>92784.3</v>
      </c>
      <c r="F1927">
        <v>42</v>
      </c>
      <c r="G1927" t="s">
        <v>28</v>
      </c>
      <c r="H1927" s="6">
        <v>1740.36</v>
      </c>
      <c r="I1927">
        <v>2209.15</v>
      </c>
      <c r="J1927" t="s">
        <v>25</v>
      </c>
      <c r="K1927">
        <v>0</v>
      </c>
      <c r="L1927" s="4" t="s">
        <v>26</v>
      </c>
      <c r="M1927" t="s">
        <v>22</v>
      </c>
    </row>
    <row r="1928" spans="1:13" x14ac:dyDescent="0.3">
      <c r="A1928">
        <v>1333</v>
      </c>
      <c r="B1928" s="1">
        <v>45378</v>
      </c>
      <c r="C1928" t="s">
        <v>19</v>
      </c>
      <c r="D1928" t="s">
        <v>14</v>
      </c>
      <c r="E1928">
        <v>51083.06</v>
      </c>
      <c r="F1928">
        <v>39</v>
      </c>
      <c r="G1928" t="s">
        <v>24</v>
      </c>
      <c r="H1928" s="6">
        <v>1312.92</v>
      </c>
      <c r="I1928">
        <v>1723.45</v>
      </c>
      <c r="J1928" t="s">
        <v>16</v>
      </c>
      <c r="K1928">
        <v>0.24</v>
      </c>
      <c r="L1928" s="4" t="s">
        <v>17</v>
      </c>
      <c r="M1928" t="s">
        <v>22</v>
      </c>
    </row>
    <row r="1929" spans="1:13" x14ac:dyDescent="0.3">
      <c r="A1929">
        <v>1372</v>
      </c>
      <c r="B1929" s="1">
        <v>45311</v>
      </c>
      <c r="C1929" t="s">
        <v>23</v>
      </c>
      <c r="D1929" t="s">
        <v>14</v>
      </c>
      <c r="E1929">
        <v>29578.22</v>
      </c>
      <c r="F1929">
        <v>7</v>
      </c>
      <c r="G1929" t="s">
        <v>24</v>
      </c>
      <c r="H1929" s="6">
        <v>4144.66</v>
      </c>
      <c r="I1929">
        <v>5487.61</v>
      </c>
      <c r="J1929" t="s">
        <v>25</v>
      </c>
      <c r="K1929">
        <v>0.23</v>
      </c>
      <c r="L1929" s="4" t="s">
        <v>26</v>
      </c>
      <c r="M1929" t="s">
        <v>18</v>
      </c>
    </row>
    <row r="1930" spans="1:13" x14ac:dyDescent="0.3">
      <c r="A1930">
        <v>1235</v>
      </c>
      <c r="B1930" s="1">
        <v>45470</v>
      </c>
      <c r="C1930" t="s">
        <v>29</v>
      </c>
      <c r="D1930" t="s">
        <v>27</v>
      </c>
      <c r="E1930">
        <v>67070.97</v>
      </c>
      <c r="F1930">
        <v>18</v>
      </c>
      <c r="G1930" t="s">
        <v>15</v>
      </c>
      <c r="H1930" s="6">
        <v>3928.53</v>
      </c>
      <c r="I1930">
        <v>4332.75</v>
      </c>
      <c r="J1930" t="s">
        <v>25</v>
      </c>
      <c r="K1930">
        <v>0.14000000000000001</v>
      </c>
      <c r="L1930" s="4" t="s">
        <v>26</v>
      </c>
      <c r="M1930" t="s">
        <v>22</v>
      </c>
    </row>
    <row r="1931" spans="1:13" x14ac:dyDescent="0.3">
      <c r="A1931">
        <v>1111</v>
      </c>
      <c r="B1931" s="1">
        <v>45299</v>
      </c>
      <c r="C1931" t="s">
        <v>19</v>
      </c>
      <c r="D1931" t="s">
        <v>27</v>
      </c>
      <c r="E1931">
        <v>7660.92</v>
      </c>
      <c r="F1931">
        <v>23</v>
      </c>
      <c r="G1931" t="s">
        <v>28</v>
      </c>
      <c r="H1931" s="6">
        <v>309.99</v>
      </c>
      <c r="I1931">
        <v>427.03</v>
      </c>
      <c r="J1931" t="s">
        <v>25</v>
      </c>
      <c r="K1931">
        <v>0.22</v>
      </c>
      <c r="L1931" s="4" t="s">
        <v>31</v>
      </c>
      <c r="M1931" t="s">
        <v>22</v>
      </c>
    </row>
    <row r="1932" spans="1:13" x14ac:dyDescent="0.3">
      <c r="A1932">
        <v>1220</v>
      </c>
      <c r="B1932" s="1">
        <v>45362</v>
      </c>
      <c r="C1932" t="s">
        <v>13</v>
      </c>
      <c r="D1932" t="s">
        <v>20</v>
      </c>
      <c r="E1932">
        <v>9187.8700000000008</v>
      </c>
      <c r="F1932">
        <v>7</v>
      </c>
      <c r="G1932" t="s">
        <v>28</v>
      </c>
      <c r="H1932" s="6">
        <v>906.45</v>
      </c>
      <c r="I1932">
        <v>1339.34</v>
      </c>
      <c r="J1932" t="s">
        <v>25</v>
      </c>
      <c r="K1932">
        <v>0.02</v>
      </c>
      <c r="L1932" s="4" t="s">
        <v>17</v>
      </c>
      <c r="M1932" t="s">
        <v>22</v>
      </c>
    </row>
    <row r="1933" spans="1:13" x14ac:dyDescent="0.3">
      <c r="A1933">
        <v>1103</v>
      </c>
      <c r="B1933" s="1">
        <v>45167</v>
      </c>
      <c r="C1933" t="s">
        <v>19</v>
      </c>
      <c r="D1933" t="s">
        <v>14</v>
      </c>
      <c r="E1933">
        <v>56815.02</v>
      </c>
      <c r="F1933">
        <v>16</v>
      </c>
      <c r="G1933" t="s">
        <v>15</v>
      </c>
      <c r="H1933" s="6">
        <v>2568.1799999999998</v>
      </c>
      <c r="I1933">
        <v>3737.83</v>
      </c>
      <c r="J1933" t="s">
        <v>25</v>
      </c>
      <c r="K1933">
        <v>0.05</v>
      </c>
      <c r="L1933" s="4" t="s">
        <v>31</v>
      </c>
      <c r="M1933" t="s">
        <v>22</v>
      </c>
    </row>
    <row r="1934" spans="1:13" x14ac:dyDescent="0.3">
      <c r="A1934">
        <v>1494</v>
      </c>
      <c r="B1934" s="1">
        <v>45468</v>
      </c>
      <c r="C1934" t="s">
        <v>13</v>
      </c>
      <c r="D1934" t="s">
        <v>27</v>
      </c>
      <c r="E1934">
        <v>13903.73</v>
      </c>
      <c r="F1934">
        <v>30</v>
      </c>
      <c r="G1934" t="s">
        <v>24</v>
      </c>
      <c r="H1934" s="6">
        <v>466.26</v>
      </c>
      <c r="I1934">
        <v>532.71</v>
      </c>
      <c r="J1934" t="s">
        <v>16</v>
      </c>
      <c r="K1934">
        <v>0.13</v>
      </c>
      <c r="L1934" s="4" t="s">
        <v>17</v>
      </c>
      <c r="M1934" t="s">
        <v>22</v>
      </c>
    </row>
    <row r="1935" spans="1:13" x14ac:dyDescent="0.3">
      <c r="A1935">
        <v>1124</v>
      </c>
      <c r="B1935" s="1">
        <v>45157</v>
      </c>
      <c r="C1935" t="s">
        <v>23</v>
      </c>
      <c r="D1935" t="s">
        <v>27</v>
      </c>
      <c r="E1935">
        <v>109956.49</v>
      </c>
      <c r="F1935">
        <v>50</v>
      </c>
      <c r="G1935" t="s">
        <v>28</v>
      </c>
      <c r="H1935" s="6">
        <v>1822.1</v>
      </c>
      <c r="I1935">
        <v>2244.0100000000002</v>
      </c>
      <c r="J1935" t="s">
        <v>16</v>
      </c>
      <c r="K1935">
        <v>0.02</v>
      </c>
      <c r="L1935" s="4" t="s">
        <v>17</v>
      </c>
      <c r="M1935" t="s">
        <v>22</v>
      </c>
    </row>
    <row r="1936" spans="1:13" x14ac:dyDescent="0.3">
      <c r="A1936">
        <v>1263</v>
      </c>
      <c r="B1936" s="1">
        <v>45283</v>
      </c>
      <c r="C1936" t="s">
        <v>19</v>
      </c>
      <c r="D1936" t="s">
        <v>30</v>
      </c>
      <c r="E1936">
        <v>186308.65</v>
      </c>
      <c r="F1936">
        <v>47</v>
      </c>
      <c r="G1936" t="s">
        <v>15</v>
      </c>
      <c r="H1936" s="6">
        <v>4607.82</v>
      </c>
      <c r="I1936">
        <v>5148.07</v>
      </c>
      <c r="J1936" t="s">
        <v>25</v>
      </c>
      <c r="K1936">
        <v>0.23</v>
      </c>
      <c r="L1936" s="4" t="s">
        <v>17</v>
      </c>
      <c r="M1936" t="s">
        <v>22</v>
      </c>
    </row>
    <row r="1937" spans="1:13" x14ac:dyDescent="0.3">
      <c r="A1937">
        <v>1104</v>
      </c>
      <c r="B1937" s="1">
        <v>45150</v>
      </c>
      <c r="C1937" t="s">
        <v>13</v>
      </c>
      <c r="D1937" t="s">
        <v>27</v>
      </c>
      <c r="E1937">
        <v>24743.95</v>
      </c>
      <c r="F1937">
        <v>6</v>
      </c>
      <c r="G1937" t="s">
        <v>28</v>
      </c>
      <c r="H1937" s="6">
        <v>3676.66</v>
      </c>
      <c r="I1937">
        <v>4740.22</v>
      </c>
      <c r="J1937" t="s">
        <v>25</v>
      </c>
      <c r="K1937">
        <v>0.13</v>
      </c>
      <c r="L1937" s="4" t="s">
        <v>17</v>
      </c>
      <c r="M1937" t="s">
        <v>18</v>
      </c>
    </row>
    <row r="1938" spans="1:13" x14ac:dyDescent="0.3">
      <c r="A1938">
        <v>1245</v>
      </c>
      <c r="B1938" s="1">
        <v>45092</v>
      </c>
      <c r="C1938" t="s">
        <v>23</v>
      </c>
      <c r="D1938" t="s">
        <v>30</v>
      </c>
      <c r="E1938">
        <v>129958.8</v>
      </c>
      <c r="F1938">
        <v>43</v>
      </c>
      <c r="G1938" t="s">
        <v>28</v>
      </c>
      <c r="H1938" s="6">
        <v>3043.1</v>
      </c>
      <c r="I1938">
        <v>3395.84</v>
      </c>
      <c r="J1938" t="s">
        <v>16</v>
      </c>
      <c r="K1938">
        <v>0.11</v>
      </c>
      <c r="L1938" s="4" t="s">
        <v>31</v>
      </c>
      <c r="M1938" t="s">
        <v>22</v>
      </c>
    </row>
    <row r="1939" spans="1:13" x14ac:dyDescent="0.3">
      <c r="A1939">
        <v>1460</v>
      </c>
      <c r="B1939" s="1">
        <v>45477</v>
      </c>
      <c r="C1939" t="s">
        <v>29</v>
      </c>
      <c r="D1939" t="s">
        <v>14</v>
      </c>
      <c r="E1939">
        <v>223308.23</v>
      </c>
      <c r="F1939">
        <v>44</v>
      </c>
      <c r="G1939" t="s">
        <v>24</v>
      </c>
      <c r="H1939" s="6">
        <v>4841.1099999999997</v>
      </c>
      <c r="I1939">
        <v>6506.65</v>
      </c>
      <c r="J1939" t="s">
        <v>25</v>
      </c>
      <c r="K1939">
        <v>0.22</v>
      </c>
      <c r="L1939" s="4" t="s">
        <v>26</v>
      </c>
      <c r="M1939" t="s">
        <v>18</v>
      </c>
    </row>
    <row r="1940" spans="1:13" x14ac:dyDescent="0.3">
      <c r="A1940">
        <v>1386</v>
      </c>
      <c r="B1940" s="1">
        <v>45087</v>
      </c>
      <c r="C1940" t="s">
        <v>13</v>
      </c>
      <c r="D1940" t="s">
        <v>27</v>
      </c>
      <c r="E1940">
        <v>2237.89</v>
      </c>
      <c r="F1940">
        <v>5</v>
      </c>
      <c r="G1940" t="s">
        <v>15</v>
      </c>
      <c r="H1940" s="6">
        <v>377.06</v>
      </c>
      <c r="I1940">
        <v>532.83000000000004</v>
      </c>
      <c r="J1940" t="s">
        <v>25</v>
      </c>
      <c r="K1940">
        <v>0.16</v>
      </c>
      <c r="L1940" s="4" t="s">
        <v>31</v>
      </c>
      <c r="M1940" t="s">
        <v>18</v>
      </c>
    </row>
    <row r="1941" spans="1:13" x14ac:dyDescent="0.3">
      <c r="A1941">
        <v>1240</v>
      </c>
      <c r="B1941" s="1">
        <v>45596</v>
      </c>
      <c r="C1941" t="s">
        <v>29</v>
      </c>
      <c r="D1941" t="s">
        <v>30</v>
      </c>
      <c r="E1941">
        <v>126755.55</v>
      </c>
      <c r="F1941">
        <v>37</v>
      </c>
      <c r="G1941" t="s">
        <v>15</v>
      </c>
      <c r="H1941" s="6">
        <v>3036.27</v>
      </c>
      <c r="I1941">
        <v>3460.43</v>
      </c>
      <c r="J1941" t="s">
        <v>25</v>
      </c>
      <c r="K1941">
        <v>0.01</v>
      </c>
      <c r="L1941" s="4" t="s">
        <v>31</v>
      </c>
      <c r="M1941" t="s">
        <v>18</v>
      </c>
    </row>
    <row r="1942" spans="1:13" x14ac:dyDescent="0.3">
      <c r="A1942">
        <v>1047</v>
      </c>
      <c r="B1942" s="1">
        <v>45601</v>
      </c>
      <c r="C1942" t="s">
        <v>29</v>
      </c>
      <c r="D1942" t="s">
        <v>27</v>
      </c>
      <c r="E1942">
        <v>195535.86</v>
      </c>
      <c r="F1942">
        <v>49</v>
      </c>
      <c r="G1942" t="s">
        <v>21</v>
      </c>
      <c r="H1942" s="6">
        <v>2948.75</v>
      </c>
      <c r="I1942">
        <v>4290.8900000000003</v>
      </c>
      <c r="J1942" t="s">
        <v>25</v>
      </c>
      <c r="K1942">
        <v>7.0000000000000007E-2</v>
      </c>
      <c r="L1942" s="4" t="s">
        <v>31</v>
      </c>
      <c r="M1942" t="s">
        <v>18</v>
      </c>
    </row>
    <row r="1943" spans="1:13" x14ac:dyDescent="0.3">
      <c r="A1943">
        <v>1377</v>
      </c>
      <c r="B1943" s="1">
        <v>45095</v>
      </c>
      <c r="C1943" t="s">
        <v>32</v>
      </c>
      <c r="D1943" t="s">
        <v>20</v>
      </c>
      <c r="E1943">
        <v>129131.42</v>
      </c>
      <c r="F1943">
        <v>25</v>
      </c>
      <c r="G1943" t="s">
        <v>28</v>
      </c>
      <c r="H1943" s="6">
        <v>4707.33</v>
      </c>
      <c r="I1943">
        <v>5869.61</v>
      </c>
      <c r="J1943" t="s">
        <v>25</v>
      </c>
      <c r="K1943">
        <v>0.12</v>
      </c>
      <c r="L1943" s="4" t="s">
        <v>26</v>
      </c>
      <c r="M1943" t="s">
        <v>22</v>
      </c>
    </row>
    <row r="1944" spans="1:13" x14ac:dyDescent="0.3">
      <c r="A1944">
        <v>1491</v>
      </c>
      <c r="B1944" s="1">
        <v>45131</v>
      </c>
      <c r="C1944" t="s">
        <v>19</v>
      </c>
      <c r="D1944" t="s">
        <v>30</v>
      </c>
      <c r="E1944">
        <v>8498.76</v>
      </c>
      <c r="F1944">
        <v>2</v>
      </c>
      <c r="G1944" t="s">
        <v>24</v>
      </c>
      <c r="H1944" s="6">
        <v>3298.81</v>
      </c>
      <c r="I1944">
        <v>4618.8900000000003</v>
      </c>
      <c r="J1944" t="s">
        <v>25</v>
      </c>
      <c r="K1944">
        <v>0.08</v>
      </c>
      <c r="L1944" s="4" t="s">
        <v>26</v>
      </c>
      <c r="M1944" t="s">
        <v>18</v>
      </c>
    </row>
    <row r="1945" spans="1:13" x14ac:dyDescent="0.3">
      <c r="A1945">
        <v>1374</v>
      </c>
      <c r="B1945" s="1">
        <v>45494</v>
      </c>
      <c r="C1945" t="s">
        <v>13</v>
      </c>
      <c r="D1945" t="s">
        <v>14</v>
      </c>
      <c r="E1945">
        <v>38314.93</v>
      </c>
      <c r="F1945">
        <v>41</v>
      </c>
      <c r="G1945" t="s">
        <v>24</v>
      </c>
      <c r="H1945" s="6">
        <v>753.77</v>
      </c>
      <c r="I1945">
        <v>994.16</v>
      </c>
      <c r="J1945" t="s">
        <v>16</v>
      </c>
      <c r="K1945">
        <v>0.06</v>
      </c>
      <c r="L1945" s="4" t="s">
        <v>17</v>
      </c>
      <c r="M1945" t="s">
        <v>18</v>
      </c>
    </row>
    <row r="1946" spans="1:13" x14ac:dyDescent="0.3">
      <c r="A1946">
        <v>1191</v>
      </c>
      <c r="B1946" s="1">
        <v>45545</v>
      </c>
      <c r="C1946" t="s">
        <v>29</v>
      </c>
      <c r="D1946" t="s">
        <v>30</v>
      </c>
      <c r="E1946">
        <v>156913.67000000001</v>
      </c>
      <c r="F1946">
        <v>47</v>
      </c>
      <c r="G1946" t="s">
        <v>15</v>
      </c>
      <c r="H1946" s="6">
        <v>2709.34</v>
      </c>
      <c r="I1946">
        <v>3882.08</v>
      </c>
      <c r="J1946" t="s">
        <v>25</v>
      </c>
      <c r="K1946">
        <v>0.14000000000000001</v>
      </c>
      <c r="L1946" s="4" t="s">
        <v>31</v>
      </c>
      <c r="M1946" t="s">
        <v>22</v>
      </c>
    </row>
    <row r="1947" spans="1:13" x14ac:dyDescent="0.3">
      <c r="A1947">
        <v>1339</v>
      </c>
      <c r="B1947" s="1">
        <v>45564</v>
      </c>
      <c r="C1947" t="s">
        <v>32</v>
      </c>
      <c r="D1947" t="s">
        <v>30</v>
      </c>
      <c r="E1947">
        <v>105892.16</v>
      </c>
      <c r="F1947">
        <v>31</v>
      </c>
      <c r="G1947" t="s">
        <v>28</v>
      </c>
      <c r="H1947" s="6">
        <v>3043.17</v>
      </c>
      <c r="I1947">
        <v>3450.38</v>
      </c>
      <c r="J1947" t="s">
        <v>16</v>
      </c>
      <c r="K1947">
        <v>0.01</v>
      </c>
      <c r="L1947" s="4" t="s">
        <v>31</v>
      </c>
      <c r="M1947" t="s">
        <v>18</v>
      </c>
    </row>
    <row r="1948" spans="1:13" x14ac:dyDescent="0.3">
      <c r="A1948">
        <v>1337</v>
      </c>
      <c r="B1948" s="1">
        <v>45107</v>
      </c>
      <c r="C1948" t="s">
        <v>23</v>
      </c>
      <c r="D1948" t="s">
        <v>20</v>
      </c>
      <c r="E1948">
        <v>200082.33</v>
      </c>
      <c r="F1948">
        <v>39</v>
      </c>
      <c r="G1948" t="s">
        <v>28</v>
      </c>
      <c r="H1948" s="6">
        <v>4369.3100000000004</v>
      </c>
      <c r="I1948">
        <v>5637.71</v>
      </c>
      <c r="J1948" t="s">
        <v>16</v>
      </c>
      <c r="K1948">
        <v>0.09</v>
      </c>
      <c r="L1948" s="4" t="s">
        <v>31</v>
      </c>
      <c r="M1948" t="s">
        <v>22</v>
      </c>
    </row>
    <row r="1949" spans="1:13" x14ac:dyDescent="0.3">
      <c r="A1949">
        <v>1333</v>
      </c>
      <c r="B1949" s="1">
        <v>44963</v>
      </c>
      <c r="C1949" t="s">
        <v>13</v>
      </c>
      <c r="D1949" t="s">
        <v>27</v>
      </c>
      <c r="E1949">
        <v>19636.310000000001</v>
      </c>
      <c r="F1949">
        <v>5</v>
      </c>
      <c r="G1949" t="s">
        <v>24</v>
      </c>
      <c r="H1949" s="6">
        <v>3437.14</v>
      </c>
      <c r="I1949">
        <v>4007.41</v>
      </c>
      <c r="J1949" t="s">
        <v>25</v>
      </c>
      <c r="K1949">
        <v>0.02</v>
      </c>
      <c r="L1949" s="4" t="s">
        <v>26</v>
      </c>
      <c r="M1949" t="s">
        <v>18</v>
      </c>
    </row>
    <row r="1950" spans="1:13" x14ac:dyDescent="0.3">
      <c r="A1950">
        <v>1251</v>
      </c>
      <c r="B1950" s="1">
        <v>45040</v>
      </c>
      <c r="C1950" t="s">
        <v>29</v>
      </c>
      <c r="D1950" t="s">
        <v>20</v>
      </c>
      <c r="E1950">
        <v>43191.79</v>
      </c>
      <c r="F1950">
        <v>10</v>
      </c>
      <c r="G1950" t="s">
        <v>21</v>
      </c>
      <c r="H1950" s="6">
        <v>3769.72</v>
      </c>
      <c r="I1950">
        <v>4853.01</v>
      </c>
      <c r="J1950" t="s">
        <v>25</v>
      </c>
      <c r="K1950">
        <v>0.11</v>
      </c>
      <c r="L1950" s="4" t="s">
        <v>26</v>
      </c>
      <c r="M1950" t="s">
        <v>22</v>
      </c>
    </row>
    <row r="1951" spans="1:13" x14ac:dyDescent="0.3">
      <c r="A1951">
        <v>1057</v>
      </c>
      <c r="B1951" s="1">
        <v>45576</v>
      </c>
      <c r="C1951" t="s">
        <v>19</v>
      </c>
      <c r="D1951" t="s">
        <v>14</v>
      </c>
      <c r="E1951">
        <v>61161.59</v>
      </c>
      <c r="F1951">
        <v>20</v>
      </c>
      <c r="G1951" t="s">
        <v>28</v>
      </c>
      <c r="H1951" s="6">
        <v>3552.06</v>
      </c>
      <c r="I1951">
        <v>4189.1499999999996</v>
      </c>
      <c r="J1951" t="s">
        <v>25</v>
      </c>
      <c r="K1951">
        <v>0.27</v>
      </c>
      <c r="L1951" s="4" t="s">
        <v>17</v>
      </c>
      <c r="M1951" t="s">
        <v>22</v>
      </c>
    </row>
    <row r="1952" spans="1:13" x14ac:dyDescent="0.3">
      <c r="A1952">
        <v>1111</v>
      </c>
      <c r="B1952" s="1">
        <v>45157</v>
      </c>
      <c r="C1952" t="s">
        <v>32</v>
      </c>
      <c r="D1952" t="s">
        <v>14</v>
      </c>
      <c r="E1952">
        <v>15162.59</v>
      </c>
      <c r="F1952">
        <v>4</v>
      </c>
      <c r="G1952" t="s">
        <v>15</v>
      </c>
      <c r="H1952" s="6">
        <v>2751.63</v>
      </c>
      <c r="I1952">
        <v>4120.2700000000004</v>
      </c>
      <c r="J1952" t="s">
        <v>25</v>
      </c>
      <c r="K1952">
        <v>0.08</v>
      </c>
      <c r="L1952" s="4" t="s">
        <v>17</v>
      </c>
      <c r="M1952" t="s">
        <v>22</v>
      </c>
    </row>
    <row r="1953" spans="1:13" x14ac:dyDescent="0.3">
      <c r="A1953">
        <v>1484</v>
      </c>
      <c r="B1953" s="1">
        <v>45249</v>
      </c>
      <c r="C1953" t="s">
        <v>29</v>
      </c>
      <c r="D1953" t="s">
        <v>30</v>
      </c>
      <c r="E1953">
        <v>49166.06</v>
      </c>
      <c r="F1953">
        <v>16</v>
      </c>
      <c r="G1953" t="s">
        <v>24</v>
      </c>
      <c r="H1953" s="6">
        <v>2936.77</v>
      </c>
      <c r="I1953">
        <v>3269.02</v>
      </c>
      <c r="J1953" t="s">
        <v>16</v>
      </c>
      <c r="K1953">
        <v>0.06</v>
      </c>
      <c r="L1953" s="4" t="s">
        <v>17</v>
      </c>
      <c r="M1953" t="s">
        <v>18</v>
      </c>
    </row>
    <row r="1954" spans="1:13" x14ac:dyDescent="0.3">
      <c r="A1954">
        <v>1074</v>
      </c>
      <c r="B1954" s="1">
        <v>45491</v>
      </c>
      <c r="C1954" t="s">
        <v>19</v>
      </c>
      <c r="D1954" t="s">
        <v>14</v>
      </c>
      <c r="E1954">
        <v>79184.39</v>
      </c>
      <c r="F1954">
        <v>48</v>
      </c>
      <c r="G1954" t="s">
        <v>28</v>
      </c>
      <c r="H1954" s="6">
        <v>1609.51</v>
      </c>
      <c r="I1954">
        <v>1987.56</v>
      </c>
      <c r="J1954" t="s">
        <v>25</v>
      </c>
      <c r="K1954">
        <v>0.17</v>
      </c>
      <c r="L1954" s="4" t="s">
        <v>31</v>
      </c>
      <c r="M1954" t="s">
        <v>18</v>
      </c>
    </row>
    <row r="1955" spans="1:13" x14ac:dyDescent="0.3">
      <c r="A1955">
        <v>1389</v>
      </c>
      <c r="B1955" s="1">
        <v>45431</v>
      </c>
      <c r="C1955" t="s">
        <v>29</v>
      </c>
      <c r="D1955" t="s">
        <v>30</v>
      </c>
      <c r="E1955">
        <v>10261.719999999999</v>
      </c>
      <c r="F1955">
        <v>4</v>
      </c>
      <c r="G1955" t="s">
        <v>15</v>
      </c>
      <c r="H1955" s="6">
        <v>2401.48</v>
      </c>
      <c r="I1955">
        <v>2948.77</v>
      </c>
      <c r="J1955" t="s">
        <v>25</v>
      </c>
      <c r="K1955">
        <v>0.13</v>
      </c>
      <c r="L1955" s="4" t="s">
        <v>31</v>
      </c>
      <c r="M1955" t="s">
        <v>22</v>
      </c>
    </row>
    <row r="1956" spans="1:13" x14ac:dyDescent="0.3">
      <c r="A1956">
        <v>1079</v>
      </c>
      <c r="B1956" s="1">
        <v>45358</v>
      </c>
      <c r="C1956" t="s">
        <v>13</v>
      </c>
      <c r="D1956" t="s">
        <v>20</v>
      </c>
      <c r="E1956">
        <v>4533.7299999999996</v>
      </c>
      <c r="F1956">
        <v>29</v>
      </c>
      <c r="G1956" t="s">
        <v>28</v>
      </c>
      <c r="H1956" s="6">
        <v>161.88999999999999</v>
      </c>
      <c r="I1956">
        <v>200.43</v>
      </c>
      <c r="J1956" t="s">
        <v>25</v>
      </c>
      <c r="K1956">
        <v>0.22</v>
      </c>
      <c r="L1956" s="4" t="s">
        <v>17</v>
      </c>
      <c r="M1956" t="s">
        <v>18</v>
      </c>
    </row>
    <row r="1957" spans="1:13" x14ac:dyDescent="0.3">
      <c r="A1957">
        <v>1094</v>
      </c>
      <c r="B1957" s="1">
        <v>45042</v>
      </c>
      <c r="C1957" t="s">
        <v>13</v>
      </c>
      <c r="D1957" t="s">
        <v>30</v>
      </c>
      <c r="E1957">
        <v>17091.59</v>
      </c>
      <c r="F1957">
        <v>29</v>
      </c>
      <c r="G1957" t="s">
        <v>15</v>
      </c>
      <c r="H1957" s="6">
        <v>486.99</v>
      </c>
      <c r="I1957">
        <v>654.85</v>
      </c>
      <c r="J1957" t="s">
        <v>25</v>
      </c>
      <c r="K1957">
        <v>0.1</v>
      </c>
      <c r="L1957" s="4" t="s">
        <v>26</v>
      </c>
      <c r="M1957" t="s">
        <v>22</v>
      </c>
    </row>
    <row r="1958" spans="1:13" x14ac:dyDescent="0.3">
      <c r="A1958">
        <v>1061</v>
      </c>
      <c r="B1958" s="1">
        <v>45073</v>
      </c>
      <c r="C1958" t="s">
        <v>13</v>
      </c>
      <c r="D1958" t="s">
        <v>14</v>
      </c>
      <c r="E1958">
        <v>75721.61</v>
      </c>
      <c r="F1958">
        <v>25</v>
      </c>
      <c r="G1958" t="s">
        <v>21</v>
      </c>
      <c r="H1958" s="6">
        <v>3395.79</v>
      </c>
      <c r="I1958">
        <v>4093.06</v>
      </c>
      <c r="J1958" t="s">
        <v>16</v>
      </c>
      <c r="K1958">
        <v>0.26</v>
      </c>
      <c r="L1958" s="4" t="s">
        <v>31</v>
      </c>
      <c r="M1958" t="s">
        <v>18</v>
      </c>
    </row>
    <row r="1959" spans="1:13" x14ac:dyDescent="0.3">
      <c r="A1959">
        <v>1062</v>
      </c>
      <c r="B1959" s="1">
        <v>45390</v>
      </c>
      <c r="C1959" t="s">
        <v>32</v>
      </c>
      <c r="D1959" t="s">
        <v>20</v>
      </c>
      <c r="E1959">
        <v>162024.81</v>
      </c>
      <c r="F1959">
        <v>31</v>
      </c>
      <c r="G1959" t="s">
        <v>28</v>
      </c>
      <c r="H1959" s="6">
        <v>4048.21</v>
      </c>
      <c r="I1959">
        <v>5560.22</v>
      </c>
      <c r="J1959" t="s">
        <v>16</v>
      </c>
      <c r="K1959">
        <v>0.06</v>
      </c>
      <c r="L1959" s="4" t="s">
        <v>17</v>
      </c>
      <c r="M1959" t="s">
        <v>22</v>
      </c>
    </row>
    <row r="1960" spans="1:13" x14ac:dyDescent="0.3">
      <c r="A1960">
        <v>1042</v>
      </c>
      <c r="B1960" s="1">
        <v>45466</v>
      </c>
      <c r="C1960" t="s">
        <v>13</v>
      </c>
      <c r="D1960" t="s">
        <v>30</v>
      </c>
      <c r="E1960">
        <v>30798.22</v>
      </c>
      <c r="F1960">
        <v>14</v>
      </c>
      <c r="G1960" t="s">
        <v>15</v>
      </c>
      <c r="H1960" s="6">
        <v>1681.32</v>
      </c>
      <c r="I1960">
        <v>2340.29</v>
      </c>
      <c r="J1960" t="s">
        <v>16</v>
      </c>
      <c r="K1960">
        <v>0.06</v>
      </c>
      <c r="L1960" s="4" t="s">
        <v>26</v>
      </c>
      <c r="M1960" t="s">
        <v>22</v>
      </c>
    </row>
    <row r="1961" spans="1:13" x14ac:dyDescent="0.3">
      <c r="A1961">
        <v>1223</v>
      </c>
      <c r="B1961" s="1">
        <v>45528</v>
      </c>
      <c r="C1961" t="s">
        <v>19</v>
      </c>
      <c r="D1961" t="s">
        <v>14</v>
      </c>
      <c r="E1961">
        <v>95008.18</v>
      </c>
      <c r="F1961">
        <v>37</v>
      </c>
      <c r="G1961" t="s">
        <v>15</v>
      </c>
      <c r="H1961" s="6">
        <v>2083.9499999999998</v>
      </c>
      <c r="I1961">
        <v>2731.69</v>
      </c>
      <c r="J1961" t="s">
        <v>16</v>
      </c>
      <c r="K1961">
        <v>0.06</v>
      </c>
      <c r="L1961" s="4" t="s">
        <v>17</v>
      </c>
      <c r="M1961" t="s">
        <v>22</v>
      </c>
    </row>
    <row r="1962" spans="1:13" x14ac:dyDescent="0.3">
      <c r="A1962">
        <v>1124</v>
      </c>
      <c r="B1962" s="1">
        <v>45032</v>
      </c>
      <c r="C1962" t="s">
        <v>29</v>
      </c>
      <c r="D1962" t="s">
        <v>30</v>
      </c>
      <c r="E1962">
        <v>160378.1</v>
      </c>
      <c r="F1962">
        <v>50</v>
      </c>
      <c r="G1962" t="s">
        <v>21</v>
      </c>
      <c r="H1962" s="6">
        <v>3001.94</v>
      </c>
      <c r="I1962">
        <v>3412.3</v>
      </c>
      <c r="J1962" t="s">
        <v>25</v>
      </c>
      <c r="K1962">
        <v>0.06</v>
      </c>
      <c r="L1962" s="4" t="s">
        <v>31</v>
      </c>
      <c r="M1962" t="s">
        <v>22</v>
      </c>
    </row>
    <row r="1963" spans="1:13" x14ac:dyDescent="0.3">
      <c r="A1963">
        <v>1367</v>
      </c>
      <c r="B1963" s="1">
        <v>45357</v>
      </c>
      <c r="C1963" t="s">
        <v>23</v>
      </c>
      <c r="D1963" t="s">
        <v>30</v>
      </c>
      <c r="E1963">
        <v>8898.49</v>
      </c>
      <c r="F1963">
        <v>22</v>
      </c>
      <c r="G1963" t="s">
        <v>15</v>
      </c>
      <c r="H1963" s="6">
        <v>352.72</v>
      </c>
      <c r="I1963">
        <v>518.55999999999995</v>
      </c>
      <c r="J1963" t="s">
        <v>16</v>
      </c>
      <c r="K1963">
        <v>0.22</v>
      </c>
      <c r="L1963" s="4" t="s">
        <v>17</v>
      </c>
      <c r="M1963" t="s">
        <v>18</v>
      </c>
    </row>
    <row r="1964" spans="1:13" x14ac:dyDescent="0.3">
      <c r="A1964">
        <v>1026</v>
      </c>
      <c r="B1964" s="1">
        <v>45505</v>
      </c>
      <c r="C1964" t="s">
        <v>19</v>
      </c>
      <c r="D1964" t="s">
        <v>30</v>
      </c>
      <c r="E1964">
        <v>26051.24</v>
      </c>
      <c r="F1964">
        <v>6</v>
      </c>
      <c r="G1964" t="s">
        <v>28</v>
      </c>
      <c r="H1964" s="6">
        <v>3599.86</v>
      </c>
      <c r="I1964">
        <v>5048.6899999999996</v>
      </c>
      <c r="J1964" t="s">
        <v>25</v>
      </c>
      <c r="K1964">
        <v>0.14000000000000001</v>
      </c>
      <c r="L1964" s="4" t="s">
        <v>17</v>
      </c>
      <c r="M1964" t="s">
        <v>22</v>
      </c>
    </row>
    <row r="1965" spans="1:13" x14ac:dyDescent="0.3">
      <c r="A1965">
        <v>1294</v>
      </c>
      <c r="B1965" s="1">
        <v>45574</v>
      </c>
      <c r="C1965" t="s">
        <v>19</v>
      </c>
      <c r="D1965" t="s">
        <v>30</v>
      </c>
      <c r="E1965">
        <v>13932.8</v>
      </c>
      <c r="F1965">
        <v>3</v>
      </c>
      <c r="G1965" t="s">
        <v>15</v>
      </c>
      <c r="H1965" s="6">
        <v>3925.63</v>
      </c>
      <c r="I1965">
        <v>5595.5</v>
      </c>
      <c r="J1965" t="s">
        <v>16</v>
      </c>
      <c r="K1965">
        <v>0.17</v>
      </c>
      <c r="L1965" s="4" t="s">
        <v>31</v>
      </c>
      <c r="M1965" t="s">
        <v>18</v>
      </c>
    </row>
    <row r="1966" spans="1:13" x14ac:dyDescent="0.3">
      <c r="A1966">
        <v>1481</v>
      </c>
      <c r="B1966" s="1">
        <v>45040</v>
      </c>
      <c r="C1966" t="s">
        <v>13</v>
      </c>
      <c r="D1966" t="s">
        <v>14</v>
      </c>
      <c r="E1966">
        <v>2474.02</v>
      </c>
      <c r="F1966">
        <v>1</v>
      </c>
      <c r="G1966" t="s">
        <v>15</v>
      </c>
      <c r="H1966" s="6">
        <v>2967.72</v>
      </c>
      <c r="I1966">
        <v>3298.7</v>
      </c>
      <c r="J1966" t="s">
        <v>16</v>
      </c>
      <c r="K1966">
        <v>0.25</v>
      </c>
      <c r="L1966" s="4" t="s">
        <v>17</v>
      </c>
      <c r="M1966" t="s">
        <v>22</v>
      </c>
    </row>
    <row r="1967" spans="1:13" x14ac:dyDescent="0.3">
      <c r="A1967">
        <v>1300</v>
      </c>
      <c r="B1967" s="1">
        <v>45270</v>
      </c>
      <c r="C1967" t="s">
        <v>32</v>
      </c>
      <c r="D1967" t="s">
        <v>30</v>
      </c>
      <c r="E1967">
        <v>135291.28</v>
      </c>
      <c r="F1967">
        <v>33</v>
      </c>
      <c r="G1967" t="s">
        <v>15</v>
      </c>
      <c r="H1967" s="6">
        <v>3477.25</v>
      </c>
      <c r="I1967">
        <v>4712.34</v>
      </c>
      <c r="J1967" t="s">
        <v>16</v>
      </c>
      <c r="K1967">
        <v>0.13</v>
      </c>
      <c r="L1967" s="4" t="s">
        <v>17</v>
      </c>
      <c r="M1967" t="s">
        <v>18</v>
      </c>
    </row>
    <row r="1968" spans="1:13" x14ac:dyDescent="0.3">
      <c r="A1968">
        <v>1404</v>
      </c>
      <c r="B1968" s="1">
        <v>45556</v>
      </c>
      <c r="C1968" t="s">
        <v>29</v>
      </c>
      <c r="D1968" t="s">
        <v>27</v>
      </c>
      <c r="E1968">
        <v>1425.19</v>
      </c>
      <c r="F1968">
        <v>6</v>
      </c>
      <c r="G1968" t="s">
        <v>21</v>
      </c>
      <c r="H1968" s="6">
        <v>166.84</v>
      </c>
      <c r="I1968">
        <v>242.38</v>
      </c>
      <c r="J1968" t="s">
        <v>16</v>
      </c>
      <c r="K1968">
        <v>0.02</v>
      </c>
      <c r="L1968" s="4" t="s">
        <v>26</v>
      </c>
      <c r="M1968" t="s">
        <v>22</v>
      </c>
    </row>
    <row r="1969" spans="1:13" x14ac:dyDescent="0.3">
      <c r="A1969">
        <v>1299</v>
      </c>
      <c r="B1969" s="1">
        <v>45555</v>
      </c>
      <c r="C1969" t="s">
        <v>32</v>
      </c>
      <c r="D1969" t="s">
        <v>20</v>
      </c>
      <c r="E1969">
        <v>7759.82</v>
      </c>
      <c r="F1969">
        <v>8</v>
      </c>
      <c r="G1969" t="s">
        <v>28</v>
      </c>
      <c r="H1969" s="6">
        <v>790.69</v>
      </c>
      <c r="I1969">
        <v>1141.1500000000001</v>
      </c>
      <c r="J1969" t="s">
        <v>16</v>
      </c>
      <c r="K1969">
        <v>0.15</v>
      </c>
      <c r="L1969" s="4" t="s">
        <v>26</v>
      </c>
      <c r="M1969" t="s">
        <v>22</v>
      </c>
    </row>
    <row r="1970" spans="1:13" x14ac:dyDescent="0.3">
      <c r="A1970">
        <v>1337</v>
      </c>
      <c r="B1970" s="1">
        <v>44937</v>
      </c>
      <c r="C1970" t="s">
        <v>29</v>
      </c>
      <c r="D1970" t="s">
        <v>14</v>
      </c>
      <c r="E1970">
        <v>13407.49</v>
      </c>
      <c r="F1970">
        <v>3</v>
      </c>
      <c r="G1970" t="s">
        <v>24</v>
      </c>
      <c r="H1970" s="6">
        <v>4090.38</v>
      </c>
      <c r="I1970">
        <v>5804.11</v>
      </c>
      <c r="J1970" t="s">
        <v>25</v>
      </c>
      <c r="K1970">
        <v>0.23</v>
      </c>
      <c r="L1970" s="4" t="s">
        <v>17</v>
      </c>
      <c r="M1970" t="s">
        <v>22</v>
      </c>
    </row>
    <row r="1971" spans="1:13" x14ac:dyDescent="0.3">
      <c r="A1971">
        <v>1055</v>
      </c>
      <c r="B1971" s="1">
        <v>45056</v>
      </c>
      <c r="C1971" t="s">
        <v>29</v>
      </c>
      <c r="D1971" t="s">
        <v>20</v>
      </c>
      <c r="E1971">
        <v>98570.559999999998</v>
      </c>
      <c r="F1971">
        <v>21</v>
      </c>
      <c r="G1971" t="s">
        <v>15</v>
      </c>
      <c r="H1971" s="6">
        <v>3853.18</v>
      </c>
      <c r="I1971">
        <v>5587.9</v>
      </c>
      <c r="J1971" t="s">
        <v>25</v>
      </c>
      <c r="K1971">
        <v>0.16</v>
      </c>
      <c r="L1971" s="4" t="s">
        <v>17</v>
      </c>
      <c r="M1971" t="s">
        <v>22</v>
      </c>
    </row>
    <row r="1972" spans="1:13" x14ac:dyDescent="0.3">
      <c r="A1972">
        <v>1064</v>
      </c>
      <c r="B1972" s="1">
        <v>45355</v>
      </c>
      <c r="C1972" t="s">
        <v>32</v>
      </c>
      <c r="D1972" t="s">
        <v>14</v>
      </c>
      <c r="E1972">
        <v>88250.45</v>
      </c>
      <c r="F1972">
        <v>26</v>
      </c>
      <c r="G1972" t="s">
        <v>15</v>
      </c>
      <c r="H1972" s="6">
        <v>3474.53</v>
      </c>
      <c r="I1972">
        <v>3857.1</v>
      </c>
      <c r="J1972" t="s">
        <v>25</v>
      </c>
      <c r="K1972">
        <v>0.12</v>
      </c>
      <c r="L1972" s="4" t="s">
        <v>31</v>
      </c>
      <c r="M1972" t="s">
        <v>18</v>
      </c>
    </row>
    <row r="1973" spans="1:13" x14ac:dyDescent="0.3">
      <c r="A1973">
        <v>1351</v>
      </c>
      <c r="B1973" s="1">
        <v>44977</v>
      </c>
      <c r="C1973" t="s">
        <v>19</v>
      </c>
      <c r="D1973" t="s">
        <v>30</v>
      </c>
      <c r="E1973">
        <v>10815.79</v>
      </c>
      <c r="F1973">
        <v>3</v>
      </c>
      <c r="G1973" t="s">
        <v>15</v>
      </c>
      <c r="H1973" s="6">
        <v>3037.41</v>
      </c>
      <c r="I1973">
        <v>4096.8900000000003</v>
      </c>
      <c r="J1973" t="s">
        <v>16</v>
      </c>
      <c r="K1973">
        <v>0.12</v>
      </c>
      <c r="L1973" s="4" t="s">
        <v>31</v>
      </c>
      <c r="M1973" t="s">
        <v>22</v>
      </c>
    </row>
    <row r="1974" spans="1:13" x14ac:dyDescent="0.3">
      <c r="A1974">
        <v>1167</v>
      </c>
      <c r="B1974" s="1">
        <v>45439</v>
      </c>
      <c r="C1974" t="s">
        <v>29</v>
      </c>
      <c r="D1974" t="s">
        <v>27</v>
      </c>
      <c r="E1974">
        <v>59444.71</v>
      </c>
      <c r="F1974">
        <v>19</v>
      </c>
      <c r="G1974" t="s">
        <v>21</v>
      </c>
      <c r="H1974" s="6">
        <v>2831.96</v>
      </c>
      <c r="I1974">
        <v>3815.45</v>
      </c>
      <c r="J1974" t="s">
        <v>16</v>
      </c>
      <c r="K1974">
        <v>0.18</v>
      </c>
      <c r="L1974" s="4" t="s">
        <v>26</v>
      </c>
      <c r="M1974" t="s">
        <v>22</v>
      </c>
    </row>
    <row r="1975" spans="1:13" x14ac:dyDescent="0.3">
      <c r="A1975">
        <v>1061</v>
      </c>
      <c r="B1975" s="1">
        <v>45614</v>
      </c>
      <c r="C1975" t="s">
        <v>32</v>
      </c>
      <c r="D1975" t="s">
        <v>30</v>
      </c>
      <c r="E1975">
        <v>54904</v>
      </c>
      <c r="F1975">
        <v>38</v>
      </c>
      <c r="G1975" t="s">
        <v>24</v>
      </c>
      <c r="H1975" s="6">
        <v>1434.72</v>
      </c>
      <c r="I1975">
        <v>1605.38</v>
      </c>
      <c r="J1975" t="s">
        <v>16</v>
      </c>
      <c r="K1975">
        <v>0.1</v>
      </c>
      <c r="L1975" s="4" t="s">
        <v>26</v>
      </c>
      <c r="M1975" t="s">
        <v>22</v>
      </c>
    </row>
    <row r="1976" spans="1:13" x14ac:dyDescent="0.3">
      <c r="A1976">
        <v>1109</v>
      </c>
      <c r="B1976" s="1">
        <v>45561</v>
      </c>
      <c r="C1976" t="s">
        <v>29</v>
      </c>
      <c r="D1976" t="s">
        <v>20</v>
      </c>
      <c r="E1976">
        <v>80227.59</v>
      </c>
      <c r="F1976">
        <v>17</v>
      </c>
      <c r="G1976" t="s">
        <v>21</v>
      </c>
      <c r="H1976" s="6">
        <v>4576.84</v>
      </c>
      <c r="I1976">
        <v>6292.36</v>
      </c>
      <c r="J1976" t="s">
        <v>16</v>
      </c>
      <c r="K1976">
        <v>0.25</v>
      </c>
      <c r="L1976" s="4" t="s">
        <v>17</v>
      </c>
      <c r="M1976" t="s">
        <v>18</v>
      </c>
    </row>
    <row r="1977" spans="1:13" x14ac:dyDescent="0.3">
      <c r="A1977">
        <v>1068</v>
      </c>
      <c r="B1977" s="1">
        <v>45575</v>
      </c>
      <c r="C1977" t="s">
        <v>23</v>
      </c>
      <c r="D1977" t="s">
        <v>20</v>
      </c>
      <c r="E1977">
        <v>7167.86</v>
      </c>
      <c r="F1977">
        <v>39</v>
      </c>
      <c r="G1977" t="s">
        <v>24</v>
      </c>
      <c r="H1977" s="6">
        <v>208.74</v>
      </c>
      <c r="I1977">
        <v>235.63</v>
      </c>
      <c r="J1977" t="s">
        <v>16</v>
      </c>
      <c r="K1977">
        <v>0.22</v>
      </c>
      <c r="L1977" s="4" t="s">
        <v>26</v>
      </c>
      <c r="M1977" t="s">
        <v>22</v>
      </c>
    </row>
    <row r="1978" spans="1:13" x14ac:dyDescent="0.3">
      <c r="A1978">
        <v>1012</v>
      </c>
      <c r="B1978" s="1">
        <v>45249</v>
      </c>
      <c r="C1978" t="s">
        <v>19</v>
      </c>
      <c r="D1978" t="s">
        <v>30</v>
      </c>
      <c r="E1978">
        <v>2566.4699999999998</v>
      </c>
      <c r="F1978">
        <v>31</v>
      </c>
      <c r="G1978" t="s">
        <v>24</v>
      </c>
      <c r="H1978" s="6">
        <v>87.41</v>
      </c>
      <c r="I1978">
        <v>106.14</v>
      </c>
      <c r="J1978" t="s">
        <v>25</v>
      </c>
      <c r="K1978">
        <v>0.22</v>
      </c>
      <c r="L1978" s="4" t="s">
        <v>31</v>
      </c>
      <c r="M1978" t="s">
        <v>18</v>
      </c>
    </row>
    <row r="1979" spans="1:13" x14ac:dyDescent="0.3">
      <c r="A1979">
        <v>1214</v>
      </c>
      <c r="B1979" s="1">
        <v>45155</v>
      </c>
      <c r="C1979" t="s">
        <v>13</v>
      </c>
      <c r="D1979" t="s">
        <v>27</v>
      </c>
      <c r="E1979">
        <v>5136.74</v>
      </c>
      <c r="F1979">
        <v>4</v>
      </c>
      <c r="G1979" t="s">
        <v>28</v>
      </c>
      <c r="H1979" s="6">
        <v>1407.82</v>
      </c>
      <c r="I1979">
        <v>1783.59</v>
      </c>
      <c r="J1979" t="s">
        <v>16</v>
      </c>
      <c r="K1979">
        <v>0.28000000000000003</v>
      </c>
      <c r="L1979" s="4" t="s">
        <v>26</v>
      </c>
      <c r="M1979" t="s">
        <v>18</v>
      </c>
    </row>
    <row r="1980" spans="1:13" x14ac:dyDescent="0.3">
      <c r="A1980">
        <v>1368</v>
      </c>
      <c r="B1980" s="1">
        <v>44957</v>
      </c>
      <c r="C1980" t="s">
        <v>29</v>
      </c>
      <c r="D1980" t="s">
        <v>27</v>
      </c>
      <c r="E1980">
        <v>96096.9</v>
      </c>
      <c r="F1980">
        <v>19</v>
      </c>
      <c r="G1980" t="s">
        <v>28</v>
      </c>
      <c r="H1980" s="6">
        <v>4622.9399999999996</v>
      </c>
      <c r="I1980">
        <v>5108.82</v>
      </c>
      <c r="J1980" t="s">
        <v>16</v>
      </c>
      <c r="K1980">
        <v>0.01</v>
      </c>
      <c r="L1980" s="4" t="s">
        <v>17</v>
      </c>
      <c r="M1980" t="s">
        <v>22</v>
      </c>
    </row>
    <row r="1981" spans="1:13" x14ac:dyDescent="0.3">
      <c r="A1981">
        <v>1163</v>
      </c>
      <c r="B1981" s="1">
        <v>45561</v>
      </c>
      <c r="C1981" t="s">
        <v>23</v>
      </c>
      <c r="D1981" t="s">
        <v>20</v>
      </c>
      <c r="E1981">
        <v>5987.81</v>
      </c>
      <c r="F1981">
        <v>1</v>
      </c>
      <c r="G1981" t="s">
        <v>28</v>
      </c>
      <c r="H1981" s="6">
        <v>4886.12</v>
      </c>
      <c r="I1981">
        <v>6110.01</v>
      </c>
      <c r="J1981" t="s">
        <v>25</v>
      </c>
      <c r="K1981">
        <v>0.02</v>
      </c>
      <c r="L1981" s="4" t="s">
        <v>17</v>
      </c>
      <c r="M1981" t="s">
        <v>18</v>
      </c>
    </row>
    <row r="1982" spans="1:13" x14ac:dyDescent="0.3">
      <c r="A1982">
        <v>1290</v>
      </c>
      <c r="B1982" s="1">
        <v>45612</v>
      </c>
      <c r="C1982" t="s">
        <v>13</v>
      </c>
      <c r="D1982" t="s">
        <v>20</v>
      </c>
      <c r="E1982">
        <v>108605.92</v>
      </c>
      <c r="F1982">
        <v>45</v>
      </c>
      <c r="G1982" t="s">
        <v>28</v>
      </c>
      <c r="H1982" s="6">
        <v>2266.52</v>
      </c>
      <c r="I1982">
        <v>3134.37</v>
      </c>
      <c r="J1982" t="s">
        <v>25</v>
      </c>
      <c r="K1982">
        <v>0.23</v>
      </c>
      <c r="L1982" s="4" t="s">
        <v>31</v>
      </c>
      <c r="M1982" t="s">
        <v>22</v>
      </c>
    </row>
    <row r="1983" spans="1:13" x14ac:dyDescent="0.3">
      <c r="A1983">
        <v>1163</v>
      </c>
      <c r="B1983" s="1">
        <v>45611</v>
      </c>
      <c r="C1983" t="s">
        <v>13</v>
      </c>
      <c r="D1983" t="s">
        <v>30</v>
      </c>
      <c r="E1983">
        <v>47914.92</v>
      </c>
      <c r="F1983">
        <v>46</v>
      </c>
      <c r="G1983" t="s">
        <v>15</v>
      </c>
      <c r="H1983" s="6">
        <v>769.62</v>
      </c>
      <c r="I1983">
        <v>1085.03</v>
      </c>
      <c r="J1983" t="s">
        <v>25</v>
      </c>
      <c r="K1983">
        <v>0.04</v>
      </c>
      <c r="L1983" s="4" t="s">
        <v>31</v>
      </c>
      <c r="M1983" t="s">
        <v>22</v>
      </c>
    </row>
    <row r="1984" spans="1:13" x14ac:dyDescent="0.3">
      <c r="A1984">
        <v>1269</v>
      </c>
      <c r="B1984" s="1">
        <v>45005</v>
      </c>
      <c r="C1984" t="s">
        <v>29</v>
      </c>
      <c r="D1984" t="s">
        <v>20</v>
      </c>
      <c r="E1984">
        <v>163694.25</v>
      </c>
      <c r="F1984">
        <v>45</v>
      </c>
      <c r="G1984" t="s">
        <v>15</v>
      </c>
      <c r="H1984" s="6">
        <v>4078.1</v>
      </c>
      <c r="I1984">
        <v>4850.2</v>
      </c>
      <c r="J1984" t="s">
        <v>25</v>
      </c>
      <c r="K1984">
        <v>0.25</v>
      </c>
      <c r="L1984" s="4" t="s">
        <v>17</v>
      </c>
      <c r="M1984" t="s">
        <v>18</v>
      </c>
    </row>
    <row r="1985" spans="1:13" x14ac:dyDescent="0.3">
      <c r="A1985">
        <v>1081</v>
      </c>
      <c r="B1985" s="1">
        <v>44938</v>
      </c>
      <c r="C1985" t="s">
        <v>32</v>
      </c>
      <c r="D1985" t="s">
        <v>20</v>
      </c>
      <c r="E1985">
        <v>29652.66</v>
      </c>
      <c r="F1985">
        <v>25</v>
      </c>
      <c r="G1985" t="s">
        <v>21</v>
      </c>
      <c r="H1985" s="6">
        <v>938.17</v>
      </c>
      <c r="I1985">
        <v>1222.79</v>
      </c>
      <c r="J1985" t="s">
        <v>16</v>
      </c>
      <c r="K1985">
        <v>0.03</v>
      </c>
      <c r="L1985" s="4" t="s">
        <v>17</v>
      </c>
      <c r="M1985" t="s">
        <v>18</v>
      </c>
    </row>
    <row r="1986" spans="1:13" x14ac:dyDescent="0.3">
      <c r="A1986">
        <v>1070</v>
      </c>
      <c r="B1986" s="1">
        <v>45222</v>
      </c>
      <c r="C1986" t="s">
        <v>29</v>
      </c>
      <c r="D1986" t="s">
        <v>30</v>
      </c>
      <c r="E1986">
        <v>97004.45</v>
      </c>
      <c r="F1986">
        <v>19</v>
      </c>
      <c r="G1986" t="s">
        <v>15</v>
      </c>
      <c r="H1986" s="6">
        <v>4188.6099999999997</v>
      </c>
      <c r="I1986">
        <v>5431.38</v>
      </c>
      <c r="J1986" t="s">
        <v>25</v>
      </c>
      <c r="K1986">
        <v>0.06</v>
      </c>
      <c r="L1986" s="4" t="s">
        <v>26</v>
      </c>
      <c r="M1986" t="s">
        <v>18</v>
      </c>
    </row>
    <row r="1987" spans="1:13" x14ac:dyDescent="0.3">
      <c r="A1987">
        <v>1048</v>
      </c>
      <c r="B1987" s="1">
        <v>45196</v>
      </c>
      <c r="C1987" t="s">
        <v>23</v>
      </c>
      <c r="D1987" t="s">
        <v>14</v>
      </c>
      <c r="E1987">
        <v>5784.04</v>
      </c>
      <c r="F1987">
        <v>37</v>
      </c>
      <c r="G1987" t="s">
        <v>15</v>
      </c>
      <c r="H1987" s="6">
        <v>180.53</v>
      </c>
      <c r="I1987">
        <v>203.02</v>
      </c>
      <c r="J1987" t="s">
        <v>25</v>
      </c>
      <c r="K1987">
        <v>0.23</v>
      </c>
      <c r="L1987" s="4" t="s">
        <v>26</v>
      </c>
      <c r="M1987" t="s">
        <v>22</v>
      </c>
    </row>
    <row r="1988" spans="1:13" x14ac:dyDescent="0.3">
      <c r="A1988">
        <v>1382</v>
      </c>
      <c r="B1988" s="1">
        <v>45160</v>
      </c>
      <c r="C1988" t="s">
        <v>13</v>
      </c>
      <c r="D1988" t="s">
        <v>27</v>
      </c>
      <c r="E1988">
        <v>101422.86</v>
      </c>
      <c r="F1988">
        <v>29</v>
      </c>
      <c r="G1988" t="s">
        <v>15</v>
      </c>
      <c r="H1988" s="6">
        <v>3420.27</v>
      </c>
      <c r="I1988">
        <v>4163.5</v>
      </c>
      <c r="J1988" t="s">
        <v>25</v>
      </c>
      <c r="K1988">
        <v>0.16</v>
      </c>
      <c r="L1988" s="4" t="s">
        <v>31</v>
      </c>
      <c r="M1988" t="s">
        <v>22</v>
      </c>
    </row>
    <row r="1989" spans="1:13" x14ac:dyDescent="0.3">
      <c r="A1989">
        <v>1212</v>
      </c>
      <c r="B1989" s="1">
        <v>45110</v>
      </c>
      <c r="C1989" t="s">
        <v>29</v>
      </c>
      <c r="D1989" t="s">
        <v>20</v>
      </c>
      <c r="E1989">
        <v>105705.17</v>
      </c>
      <c r="F1989">
        <v>26</v>
      </c>
      <c r="G1989" t="s">
        <v>24</v>
      </c>
      <c r="H1989" s="6">
        <v>3633.63</v>
      </c>
      <c r="I1989">
        <v>4106.6499999999996</v>
      </c>
      <c r="J1989" t="s">
        <v>16</v>
      </c>
      <c r="K1989">
        <v>0.01</v>
      </c>
      <c r="L1989" s="4" t="s">
        <v>31</v>
      </c>
      <c r="M1989" t="s">
        <v>18</v>
      </c>
    </row>
    <row r="1990" spans="1:13" x14ac:dyDescent="0.3">
      <c r="A1990">
        <v>1170</v>
      </c>
      <c r="B1990" s="1">
        <v>45261</v>
      </c>
      <c r="C1990" t="s">
        <v>32</v>
      </c>
      <c r="D1990" t="s">
        <v>27</v>
      </c>
      <c r="E1990">
        <v>12840.61</v>
      </c>
      <c r="F1990">
        <v>28</v>
      </c>
      <c r="G1990" t="s">
        <v>21</v>
      </c>
      <c r="H1990" s="6">
        <v>478.84</v>
      </c>
      <c r="I1990">
        <v>628.21</v>
      </c>
      <c r="J1990" t="s">
        <v>25</v>
      </c>
      <c r="K1990">
        <v>0.27</v>
      </c>
      <c r="L1990" s="4" t="s">
        <v>26</v>
      </c>
      <c r="M1990" t="s">
        <v>22</v>
      </c>
    </row>
    <row r="1991" spans="1:13" x14ac:dyDescent="0.3">
      <c r="A1991">
        <v>1491</v>
      </c>
      <c r="B1991" s="1">
        <v>45505</v>
      </c>
      <c r="C1991" t="s">
        <v>29</v>
      </c>
      <c r="D1991" t="s">
        <v>27</v>
      </c>
      <c r="E1991">
        <v>8322.5</v>
      </c>
      <c r="F1991">
        <v>9</v>
      </c>
      <c r="G1991" t="s">
        <v>21</v>
      </c>
      <c r="H1991" s="6">
        <v>816.81</v>
      </c>
      <c r="I1991">
        <v>1100.8599999999999</v>
      </c>
      <c r="J1991" t="s">
        <v>16</v>
      </c>
      <c r="K1991">
        <v>0.16</v>
      </c>
      <c r="L1991" s="4" t="s">
        <v>26</v>
      </c>
      <c r="M1991" t="s">
        <v>22</v>
      </c>
    </row>
    <row r="1992" spans="1:13" x14ac:dyDescent="0.3">
      <c r="A1992">
        <v>1002</v>
      </c>
      <c r="B1992" s="1">
        <v>45451</v>
      </c>
      <c r="C1992" t="s">
        <v>19</v>
      </c>
      <c r="D1992" t="s">
        <v>14</v>
      </c>
      <c r="E1992">
        <v>157353.70000000001</v>
      </c>
      <c r="F1992">
        <v>30</v>
      </c>
      <c r="G1992" t="s">
        <v>15</v>
      </c>
      <c r="H1992" s="6">
        <v>4464.3500000000004</v>
      </c>
      <c r="I1992">
        <v>5463.67</v>
      </c>
      <c r="J1992" t="s">
        <v>25</v>
      </c>
      <c r="K1992">
        <v>0.04</v>
      </c>
      <c r="L1992" s="4" t="s">
        <v>17</v>
      </c>
      <c r="M1992" t="s">
        <v>22</v>
      </c>
    </row>
    <row r="1993" spans="1:13" x14ac:dyDescent="0.3">
      <c r="A1993">
        <v>1405</v>
      </c>
      <c r="B1993" s="1">
        <v>45412</v>
      </c>
      <c r="C1993" t="s">
        <v>32</v>
      </c>
      <c r="D1993" t="s">
        <v>30</v>
      </c>
      <c r="E1993">
        <v>146110.65</v>
      </c>
      <c r="F1993">
        <v>46</v>
      </c>
      <c r="G1993" t="s">
        <v>21</v>
      </c>
      <c r="H1993" s="6">
        <v>2980.88</v>
      </c>
      <c r="I1993">
        <v>3452.52</v>
      </c>
      <c r="J1993" t="s">
        <v>16</v>
      </c>
      <c r="K1993">
        <v>0.08</v>
      </c>
      <c r="L1993" s="4" t="s">
        <v>17</v>
      </c>
      <c r="M1993" t="s">
        <v>18</v>
      </c>
    </row>
    <row r="1994" spans="1:13" x14ac:dyDescent="0.3">
      <c r="A1994">
        <v>1332</v>
      </c>
      <c r="B1994" s="1">
        <v>45535</v>
      </c>
      <c r="C1994" t="s">
        <v>23</v>
      </c>
      <c r="D1994" t="s">
        <v>27</v>
      </c>
      <c r="E1994">
        <v>28071.82</v>
      </c>
      <c r="F1994">
        <v>9</v>
      </c>
      <c r="G1994" t="s">
        <v>15</v>
      </c>
      <c r="H1994" s="6">
        <v>2879.78</v>
      </c>
      <c r="I1994">
        <v>3803.77</v>
      </c>
      <c r="J1994" t="s">
        <v>25</v>
      </c>
      <c r="K1994">
        <v>0.18</v>
      </c>
      <c r="L1994" s="4" t="s">
        <v>26</v>
      </c>
      <c r="M1994" t="s">
        <v>18</v>
      </c>
    </row>
    <row r="1995" spans="1:13" x14ac:dyDescent="0.3">
      <c r="A1995">
        <v>1458</v>
      </c>
      <c r="B1995" s="1">
        <v>45236</v>
      </c>
      <c r="C1995" t="s">
        <v>13</v>
      </c>
      <c r="D1995" t="s">
        <v>30</v>
      </c>
      <c r="E1995">
        <v>223419.62</v>
      </c>
      <c r="F1995">
        <v>48</v>
      </c>
      <c r="G1995" t="s">
        <v>15</v>
      </c>
      <c r="H1995" s="6">
        <v>4578.42</v>
      </c>
      <c r="I1995">
        <v>5229.8599999999997</v>
      </c>
      <c r="J1995" t="s">
        <v>16</v>
      </c>
      <c r="K1995">
        <v>0.11</v>
      </c>
      <c r="L1995" s="4" t="s">
        <v>26</v>
      </c>
      <c r="M1995" t="s">
        <v>22</v>
      </c>
    </row>
    <row r="1996" spans="1:13" x14ac:dyDescent="0.3">
      <c r="A1996">
        <v>1035</v>
      </c>
      <c r="B1996" s="1">
        <v>45051</v>
      </c>
      <c r="C1996" t="s">
        <v>29</v>
      </c>
      <c r="D1996" t="s">
        <v>20</v>
      </c>
      <c r="E1996">
        <v>19930.599999999999</v>
      </c>
      <c r="F1996">
        <v>11</v>
      </c>
      <c r="G1996" t="s">
        <v>24</v>
      </c>
      <c r="H1996" s="6">
        <v>1834.14</v>
      </c>
      <c r="I1996">
        <v>2236.88</v>
      </c>
      <c r="J1996" t="s">
        <v>25</v>
      </c>
      <c r="K1996">
        <v>0.19</v>
      </c>
      <c r="L1996" s="4" t="s">
        <v>31</v>
      </c>
      <c r="M1996" t="s">
        <v>18</v>
      </c>
    </row>
    <row r="1997" spans="1:13" x14ac:dyDescent="0.3">
      <c r="A1997">
        <v>1484</v>
      </c>
      <c r="B1997" s="1">
        <v>44984</v>
      </c>
      <c r="C1997" t="s">
        <v>32</v>
      </c>
      <c r="D1997" t="s">
        <v>14</v>
      </c>
      <c r="E1997">
        <v>29415.82</v>
      </c>
      <c r="F1997">
        <v>38</v>
      </c>
      <c r="G1997" t="s">
        <v>28</v>
      </c>
      <c r="H1997" s="6">
        <v>644.88</v>
      </c>
      <c r="I1997">
        <v>850.66</v>
      </c>
      <c r="J1997" t="s">
        <v>16</v>
      </c>
      <c r="K1997">
        <v>0.09</v>
      </c>
      <c r="L1997" s="4" t="s">
        <v>31</v>
      </c>
      <c r="M1997" t="s">
        <v>22</v>
      </c>
    </row>
    <row r="1998" spans="1:13" x14ac:dyDescent="0.3">
      <c r="A1998">
        <v>1378</v>
      </c>
      <c r="B1998" s="1">
        <v>45027</v>
      </c>
      <c r="C1998" t="s">
        <v>19</v>
      </c>
      <c r="D1998" t="s">
        <v>27</v>
      </c>
      <c r="E1998">
        <v>56709.3</v>
      </c>
      <c r="F1998">
        <v>15</v>
      </c>
      <c r="G1998" t="s">
        <v>15</v>
      </c>
      <c r="H1998" s="6">
        <v>3878.03</v>
      </c>
      <c r="I1998">
        <v>4974.5</v>
      </c>
      <c r="J1998" t="s">
        <v>16</v>
      </c>
      <c r="K1998">
        <v>0.24</v>
      </c>
      <c r="L1998" s="4" t="s">
        <v>26</v>
      </c>
      <c r="M1998" t="s">
        <v>18</v>
      </c>
    </row>
    <row r="1999" spans="1:13" x14ac:dyDescent="0.3">
      <c r="A1999">
        <v>1046</v>
      </c>
      <c r="B1999" s="1">
        <v>44949</v>
      </c>
      <c r="C1999" t="s">
        <v>32</v>
      </c>
      <c r="D1999" t="s">
        <v>14</v>
      </c>
      <c r="E1999">
        <v>136057.97</v>
      </c>
      <c r="F1999">
        <v>46</v>
      </c>
      <c r="G1999" t="s">
        <v>28</v>
      </c>
      <c r="H1999" s="6">
        <v>3008.04</v>
      </c>
      <c r="I1999">
        <v>4165.8900000000003</v>
      </c>
      <c r="J1999" t="s">
        <v>25</v>
      </c>
      <c r="K1999">
        <v>0.28999999999999998</v>
      </c>
      <c r="L1999" s="4" t="s">
        <v>17</v>
      </c>
      <c r="M1999" t="s">
        <v>18</v>
      </c>
    </row>
    <row r="2000" spans="1:13" x14ac:dyDescent="0.3">
      <c r="A2000">
        <v>1232</v>
      </c>
      <c r="B2000" s="1">
        <v>45247</v>
      </c>
      <c r="C2000" t="s">
        <v>19</v>
      </c>
      <c r="D2000" t="s">
        <v>20</v>
      </c>
      <c r="E2000">
        <v>84243.68</v>
      </c>
      <c r="F2000">
        <v>35</v>
      </c>
      <c r="G2000" t="s">
        <v>15</v>
      </c>
      <c r="H2000" s="6">
        <v>2312.86</v>
      </c>
      <c r="I2000">
        <v>2935.32</v>
      </c>
      <c r="J2000" t="s">
        <v>25</v>
      </c>
      <c r="K2000">
        <v>0.18</v>
      </c>
      <c r="L2000" s="4" t="s">
        <v>31</v>
      </c>
      <c r="M2000" t="s">
        <v>18</v>
      </c>
    </row>
    <row r="2001" spans="1:13" x14ac:dyDescent="0.3">
      <c r="A2001">
        <v>1184</v>
      </c>
      <c r="B2001" s="1">
        <v>45154</v>
      </c>
      <c r="C2001" t="s">
        <v>23</v>
      </c>
      <c r="D2001" t="s">
        <v>30</v>
      </c>
      <c r="E2001">
        <v>7708.42</v>
      </c>
      <c r="F2001">
        <v>2</v>
      </c>
      <c r="G2001" t="s">
        <v>28</v>
      </c>
      <c r="H2001" s="6">
        <v>3706.47</v>
      </c>
      <c r="I2001">
        <v>5279.74</v>
      </c>
      <c r="J2001" t="s">
        <v>16</v>
      </c>
      <c r="K2001">
        <v>0.27</v>
      </c>
      <c r="L2001" s="4" t="s">
        <v>26</v>
      </c>
      <c r="M2001" t="s">
        <v>18</v>
      </c>
    </row>
    <row r="2002" spans="1:13" x14ac:dyDescent="0.3">
      <c r="A2002">
        <v>1486</v>
      </c>
      <c r="B2002" s="1">
        <v>45307</v>
      </c>
      <c r="C2002" t="s">
        <v>13</v>
      </c>
      <c r="D2002" t="s">
        <v>14</v>
      </c>
      <c r="E2002">
        <v>28661.439999999999</v>
      </c>
      <c r="F2002">
        <v>41</v>
      </c>
      <c r="G2002" t="s">
        <v>21</v>
      </c>
      <c r="H2002" s="6">
        <v>497.36</v>
      </c>
      <c r="I2002">
        <v>720.68</v>
      </c>
      <c r="J2002" t="s">
        <v>16</v>
      </c>
      <c r="K2002">
        <v>0.03</v>
      </c>
      <c r="L2002" s="4" t="s">
        <v>31</v>
      </c>
      <c r="M2002" t="s">
        <v>18</v>
      </c>
    </row>
    <row r="2003" spans="1:13" x14ac:dyDescent="0.3">
      <c r="A2003">
        <v>1168</v>
      </c>
      <c r="B2003" s="1">
        <v>45217</v>
      </c>
      <c r="C2003" t="s">
        <v>23</v>
      </c>
      <c r="D2003" t="s">
        <v>27</v>
      </c>
      <c r="E2003">
        <v>27726.83</v>
      </c>
      <c r="F2003">
        <v>27</v>
      </c>
      <c r="G2003" t="s">
        <v>21</v>
      </c>
      <c r="H2003" s="6">
        <v>748.97</v>
      </c>
      <c r="I2003">
        <v>1058.68</v>
      </c>
      <c r="J2003" t="s">
        <v>25</v>
      </c>
      <c r="K2003">
        <v>0.03</v>
      </c>
      <c r="L2003" s="4" t="s">
        <v>26</v>
      </c>
      <c r="M2003" t="s">
        <v>18</v>
      </c>
    </row>
    <row r="2004" spans="1:13" x14ac:dyDescent="0.3">
      <c r="A2004">
        <v>1059</v>
      </c>
      <c r="B2004" s="1">
        <v>45227</v>
      </c>
      <c r="C2004" t="s">
        <v>29</v>
      </c>
      <c r="D2004" t="s">
        <v>27</v>
      </c>
      <c r="E2004">
        <v>35253.75</v>
      </c>
      <c r="F2004">
        <v>28</v>
      </c>
      <c r="G2004" t="s">
        <v>28</v>
      </c>
      <c r="H2004" s="6">
        <v>1171.73</v>
      </c>
      <c r="I2004">
        <v>1593.75</v>
      </c>
      <c r="J2004" t="s">
        <v>25</v>
      </c>
      <c r="K2004">
        <v>0.21</v>
      </c>
      <c r="L2004" s="4" t="s">
        <v>31</v>
      </c>
      <c r="M2004" t="s">
        <v>18</v>
      </c>
    </row>
    <row r="2005" spans="1:13" x14ac:dyDescent="0.3">
      <c r="A2005">
        <v>1192</v>
      </c>
      <c r="B2005" s="1">
        <v>44981</v>
      </c>
      <c r="C2005" t="s">
        <v>32</v>
      </c>
      <c r="D2005" t="s">
        <v>14</v>
      </c>
      <c r="E2005">
        <v>162054.73000000001</v>
      </c>
      <c r="F2005">
        <v>47</v>
      </c>
      <c r="G2005" t="s">
        <v>21</v>
      </c>
      <c r="H2005" s="6">
        <v>3275.59</v>
      </c>
      <c r="I2005">
        <v>4856.3</v>
      </c>
      <c r="J2005" t="s">
        <v>25</v>
      </c>
      <c r="K2005">
        <v>0.28999999999999998</v>
      </c>
      <c r="L2005" s="4" t="s">
        <v>17</v>
      </c>
      <c r="M2005" t="s">
        <v>18</v>
      </c>
    </row>
    <row r="2006" spans="1:13" x14ac:dyDescent="0.3">
      <c r="A2006">
        <v>1376</v>
      </c>
      <c r="B2006" s="1">
        <v>45493</v>
      </c>
      <c r="C2006" t="s">
        <v>19</v>
      </c>
      <c r="D2006" t="s">
        <v>27</v>
      </c>
      <c r="E2006">
        <v>93917.69</v>
      </c>
      <c r="F2006">
        <v>46</v>
      </c>
      <c r="G2006" t="s">
        <v>21</v>
      </c>
      <c r="H2006" s="6">
        <v>2345.83</v>
      </c>
      <c r="I2006">
        <v>2617.5500000000002</v>
      </c>
      <c r="J2006" t="s">
        <v>16</v>
      </c>
      <c r="K2006">
        <v>0.22</v>
      </c>
      <c r="L2006" s="4" t="s">
        <v>17</v>
      </c>
      <c r="M2006" t="s">
        <v>18</v>
      </c>
    </row>
    <row r="2007" spans="1:13" x14ac:dyDescent="0.3">
      <c r="A2007">
        <v>1067</v>
      </c>
      <c r="B2007" s="1">
        <v>45091</v>
      </c>
      <c r="C2007" t="s">
        <v>19</v>
      </c>
      <c r="D2007" t="s">
        <v>27</v>
      </c>
      <c r="E2007">
        <v>76877.320000000007</v>
      </c>
      <c r="F2007">
        <v>15</v>
      </c>
      <c r="G2007" t="s">
        <v>15</v>
      </c>
      <c r="H2007" s="6">
        <v>4345.1000000000004</v>
      </c>
      <c r="I2007">
        <v>5229.75</v>
      </c>
      <c r="J2007" t="s">
        <v>16</v>
      </c>
      <c r="K2007">
        <v>0.02</v>
      </c>
      <c r="L2007" s="4" t="s">
        <v>31</v>
      </c>
      <c r="M2007" t="s">
        <v>18</v>
      </c>
    </row>
    <row r="2008" spans="1:13" x14ac:dyDescent="0.3">
      <c r="A2008">
        <v>1141</v>
      </c>
      <c r="B2008" s="1">
        <v>45382</v>
      </c>
      <c r="C2008" t="s">
        <v>32</v>
      </c>
      <c r="D2008" t="s">
        <v>30</v>
      </c>
      <c r="E2008">
        <v>97462.71</v>
      </c>
      <c r="F2008">
        <v>21</v>
      </c>
      <c r="G2008" t="s">
        <v>28</v>
      </c>
      <c r="H2008" s="6">
        <v>4182.01</v>
      </c>
      <c r="I2008">
        <v>4784.62</v>
      </c>
      <c r="J2008" t="s">
        <v>16</v>
      </c>
      <c r="K2008">
        <v>0.03</v>
      </c>
      <c r="L2008" s="4" t="s">
        <v>17</v>
      </c>
      <c r="M2008" t="s">
        <v>18</v>
      </c>
    </row>
    <row r="2009" spans="1:13" x14ac:dyDescent="0.3">
      <c r="A2009">
        <v>1102</v>
      </c>
      <c r="B2009" s="1">
        <v>45232</v>
      </c>
      <c r="C2009" t="s">
        <v>32</v>
      </c>
      <c r="D2009" t="s">
        <v>27</v>
      </c>
      <c r="E2009">
        <v>97653.08</v>
      </c>
      <c r="F2009">
        <v>23</v>
      </c>
      <c r="G2009" t="s">
        <v>24</v>
      </c>
      <c r="H2009" s="6">
        <v>3326.16</v>
      </c>
      <c r="I2009">
        <v>4717.54</v>
      </c>
      <c r="J2009" t="s">
        <v>25</v>
      </c>
      <c r="K2009">
        <v>0.1</v>
      </c>
      <c r="L2009" s="4" t="s">
        <v>26</v>
      </c>
      <c r="M2009" t="s">
        <v>22</v>
      </c>
    </row>
    <row r="2010" spans="1:13" x14ac:dyDescent="0.3">
      <c r="A2010">
        <v>1082</v>
      </c>
      <c r="B2010" s="1">
        <v>45042</v>
      </c>
      <c r="C2010" t="s">
        <v>29</v>
      </c>
      <c r="D2010" t="s">
        <v>30</v>
      </c>
      <c r="E2010">
        <v>112368.96000000001</v>
      </c>
      <c r="F2010">
        <v>40</v>
      </c>
      <c r="G2010" t="s">
        <v>28</v>
      </c>
      <c r="H2010" s="6">
        <v>2320.64</v>
      </c>
      <c r="I2010">
        <v>3121.36</v>
      </c>
      <c r="J2010" t="s">
        <v>25</v>
      </c>
      <c r="K2010">
        <v>0.1</v>
      </c>
      <c r="L2010" s="4" t="s">
        <v>31</v>
      </c>
      <c r="M2010" t="s">
        <v>18</v>
      </c>
    </row>
    <row r="2011" spans="1:13" x14ac:dyDescent="0.3">
      <c r="A2011">
        <v>1343</v>
      </c>
      <c r="B2011" s="1">
        <v>44934</v>
      </c>
      <c r="C2011" t="s">
        <v>23</v>
      </c>
      <c r="D2011" t="s">
        <v>20</v>
      </c>
      <c r="E2011">
        <v>53916.54</v>
      </c>
      <c r="F2011">
        <v>37</v>
      </c>
      <c r="G2011" t="s">
        <v>21</v>
      </c>
      <c r="H2011" s="6">
        <v>1530.5</v>
      </c>
      <c r="I2011">
        <v>1868.21</v>
      </c>
      <c r="J2011" t="s">
        <v>16</v>
      </c>
      <c r="K2011">
        <v>0.22</v>
      </c>
      <c r="L2011" s="4" t="s">
        <v>26</v>
      </c>
      <c r="M2011" t="s">
        <v>18</v>
      </c>
    </row>
    <row r="2012" spans="1:13" x14ac:dyDescent="0.3">
      <c r="A2012">
        <v>1187</v>
      </c>
      <c r="B2012" s="1">
        <v>45412</v>
      </c>
      <c r="C2012" t="s">
        <v>19</v>
      </c>
      <c r="D2012" t="s">
        <v>30</v>
      </c>
      <c r="E2012">
        <v>51014.28</v>
      </c>
      <c r="F2012">
        <v>41</v>
      </c>
      <c r="G2012" t="s">
        <v>21</v>
      </c>
      <c r="H2012" s="6">
        <v>1145.6500000000001</v>
      </c>
      <c r="I2012">
        <v>1615.91</v>
      </c>
      <c r="J2012" t="s">
        <v>25</v>
      </c>
      <c r="K2012">
        <v>0.23</v>
      </c>
      <c r="L2012" s="4" t="s">
        <v>26</v>
      </c>
      <c r="M2012" t="s">
        <v>22</v>
      </c>
    </row>
    <row r="2013" spans="1:13" x14ac:dyDescent="0.3">
      <c r="A2013">
        <v>1480</v>
      </c>
      <c r="B2013" s="1">
        <v>45128</v>
      </c>
      <c r="C2013" t="s">
        <v>29</v>
      </c>
      <c r="D2013" t="s">
        <v>27</v>
      </c>
      <c r="E2013">
        <v>15023.3</v>
      </c>
      <c r="F2013">
        <v>14</v>
      </c>
      <c r="G2013" t="s">
        <v>15</v>
      </c>
      <c r="H2013" s="6">
        <v>1223.74</v>
      </c>
      <c r="I2013">
        <v>1375.76</v>
      </c>
      <c r="J2013" t="s">
        <v>16</v>
      </c>
      <c r="K2013">
        <v>0.22</v>
      </c>
      <c r="L2013" s="4" t="s">
        <v>31</v>
      </c>
      <c r="M2013" t="s">
        <v>22</v>
      </c>
    </row>
    <row r="2014" spans="1:13" x14ac:dyDescent="0.3">
      <c r="A2014">
        <v>1245</v>
      </c>
      <c r="B2014" s="1">
        <v>45273</v>
      </c>
      <c r="C2014" t="s">
        <v>23</v>
      </c>
      <c r="D2014" t="s">
        <v>30</v>
      </c>
      <c r="E2014">
        <v>82239.009999999995</v>
      </c>
      <c r="F2014">
        <v>29</v>
      </c>
      <c r="G2014" t="s">
        <v>15</v>
      </c>
      <c r="H2014" s="6">
        <v>2893.49</v>
      </c>
      <c r="I2014">
        <v>3416.66</v>
      </c>
      <c r="J2014" t="s">
        <v>16</v>
      </c>
      <c r="K2014">
        <v>0.17</v>
      </c>
      <c r="L2014" s="4" t="s">
        <v>26</v>
      </c>
      <c r="M2014" t="s">
        <v>22</v>
      </c>
    </row>
    <row r="2015" spans="1:13" x14ac:dyDescent="0.3">
      <c r="A2015">
        <v>1423</v>
      </c>
      <c r="B2015" s="1">
        <v>44951</v>
      </c>
      <c r="C2015" t="s">
        <v>29</v>
      </c>
      <c r="D2015" t="s">
        <v>20</v>
      </c>
      <c r="E2015">
        <v>13388.54</v>
      </c>
      <c r="F2015">
        <v>26</v>
      </c>
      <c r="G2015" t="s">
        <v>24</v>
      </c>
      <c r="H2015" s="6">
        <v>438.52</v>
      </c>
      <c r="I2015">
        <v>572.16</v>
      </c>
      <c r="J2015" t="s">
        <v>16</v>
      </c>
      <c r="K2015">
        <v>0.1</v>
      </c>
      <c r="L2015" s="4" t="s">
        <v>26</v>
      </c>
      <c r="M2015" t="s">
        <v>22</v>
      </c>
    </row>
    <row r="2016" spans="1:13" x14ac:dyDescent="0.3">
      <c r="A2016">
        <v>1412</v>
      </c>
      <c r="B2016" s="1">
        <v>45202</v>
      </c>
      <c r="C2016" t="s">
        <v>19</v>
      </c>
      <c r="D2016" t="s">
        <v>20</v>
      </c>
      <c r="E2016">
        <v>3732.75</v>
      </c>
      <c r="F2016">
        <v>5</v>
      </c>
      <c r="G2016" t="s">
        <v>21</v>
      </c>
      <c r="H2016" s="6">
        <v>621.29</v>
      </c>
      <c r="I2016">
        <v>838.82</v>
      </c>
      <c r="J2016" t="s">
        <v>16</v>
      </c>
      <c r="K2016">
        <v>0.11</v>
      </c>
      <c r="L2016" s="4" t="s">
        <v>17</v>
      </c>
      <c r="M2016" t="s">
        <v>18</v>
      </c>
    </row>
    <row r="2017" spans="1:13" x14ac:dyDescent="0.3">
      <c r="A2017">
        <v>1419</v>
      </c>
      <c r="B2017" s="1">
        <v>44929</v>
      </c>
      <c r="C2017" t="s">
        <v>32</v>
      </c>
      <c r="D2017" t="s">
        <v>30</v>
      </c>
      <c r="E2017">
        <v>189846.28</v>
      </c>
      <c r="F2017">
        <v>37</v>
      </c>
      <c r="G2017" t="s">
        <v>21</v>
      </c>
      <c r="H2017" s="6">
        <v>4707.17</v>
      </c>
      <c r="I2017">
        <v>5458.49</v>
      </c>
      <c r="J2017" t="s">
        <v>25</v>
      </c>
      <c r="K2017">
        <v>0.06</v>
      </c>
      <c r="L2017" s="4" t="s">
        <v>31</v>
      </c>
      <c r="M2017" t="s">
        <v>18</v>
      </c>
    </row>
    <row r="2018" spans="1:13" x14ac:dyDescent="0.3">
      <c r="A2018">
        <v>1127</v>
      </c>
      <c r="B2018" s="1">
        <v>45439</v>
      </c>
      <c r="C2018" t="s">
        <v>32</v>
      </c>
      <c r="D2018" t="s">
        <v>27</v>
      </c>
      <c r="E2018">
        <v>129485.41</v>
      </c>
      <c r="F2018">
        <v>42</v>
      </c>
      <c r="G2018" t="s">
        <v>24</v>
      </c>
      <c r="H2018" s="6">
        <v>3010.51</v>
      </c>
      <c r="I2018">
        <v>3425.54</v>
      </c>
      <c r="J2018" t="s">
        <v>16</v>
      </c>
      <c r="K2018">
        <v>0.1</v>
      </c>
      <c r="L2018" s="4" t="s">
        <v>31</v>
      </c>
      <c r="M2018" t="s">
        <v>18</v>
      </c>
    </row>
    <row r="2019" spans="1:13" x14ac:dyDescent="0.3">
      <c r="A2019">
        <v>1450</v>
      </c>
      <c r="B2019" s="1">
        <v>45426</v>
      </c>
      <c r="C2019" t="s">
        <v>23</v>
      </c>
      <c r="D2019" t="s">
        <v>27</v>
      </c>
      <c r="E2019">
        <v>15760.49</v>
      </c>
      <c r="F2019">
        <v>27</v>
      </c>
      <c r="G2019" t="s">
        <v>24</v>
      </c>
      <c r="H2019" s="6">
        <v>585.33000000000004</v>
      </c>
      <c r="I2019">
        <v>648.58000000000004</v>
      </c>
      <c r="J2019" t="s">
        <v>16</v>
      </c>
      <c r="K2019">
        <v>0.1</v>
      </c>
      <c r="L2019" s="4" t="s">
        <v>17</v>
      </c>
      <c r="M2019" t="s">
        <v>18</v>
      </c>
    </row>
    <row r="2020" spans="1:13" x14ac:dyDescent="0.3">
      <c r="A2020">
        <v>1360</v>
      </c>
      <c r="B2020" s="1">
        <v>44979</v>
      </c>
      <c r="C2020" t="s">
        <v>13</v>
      </c>
      <c r="D2020" t="s">
        <v>20</v>
      </c>
      <c r="E2020">
        <v>20306.04</v>
      </c>
      <c r="F2020">
        <v>6</v>
      </c>
      <c r="G2020" t="s">
        <v>15</v>
      </c>
      <c r="H2020" s="6">
        <v>3043.03</v>
      </c>
      <c r="I2020">
        <v>3384.34</v>
      </c>
      <c r="J2020" t="s">
        <v>25</v>
      </c>
      <c r="K2020">
        <v>0</v>
      </c>
      <c r="L2020" s="4" t="s">
        <v>31</v>
      </c>
      <c r="M2020" t="s">
        <v>18</v>
      </c>
    </row>
    <row r="2021" spans="1:13" x14ac:dyDescent="0.3">
      <c r="A2021">
        <v>1224</v>
      </c>
      <c r="B2021" s="1">
        <v>45212</v>
      </c>
      <c r="C2021" t="s">
        <v>23</v>
      </c>
      <c r="D2021" t="s">
        <v>14</v>
      </c>
      <c r="E2021">
        <v>48823.69</v>
      </c>
      <c r="F2021">
        <v>34</v>
      </c>
      <c r="G2021" t="s">
        <v>24</v>
      </c>
      <c r="H2021" s="6">
        <v>1127.68</v>
      </c>
      <c r="I2021">
        <v>1527.65</v>
      </c>
      <c r="J2021" t="s">
        <v>16</v>
      </c>
      <c r="K2021">
        <v>0.06</v>
      </c>
      <c r="L2021" s="4" t="s">
        <v>26</v>
      </c>
      <c r="M2021" t="s">
        <v>18</v>
      </c>
    </row>
    <row r="2022" spans="1:13" x14ac:dyDescent="0.3">
      <c r="A2022">
        <v>1067</v>
      </c>
      <c r="B2022" s="1">
        <v>45054</v>
      </c>
      <c r="C2022" t="s">
        <v>13</v>
      </c>
      <c r="D2022" t="s">
        <v>27</v>
      </c>
      <c r="E2022">
        <v>5671.78</v>
      </c>
      <c r="F2022">
        <v>17</v>
      </c>
      <c r="G2022" t="s">
        <v>24</v>
      </c>
      <c r="H2022" s="6">
        <v>336.03</v>
      </c>
      <c r="I2022">
        <v>476.62</v>
      </c>
      <c r="J2022" t="s">
        <v>16</v>
      </c>
      <c r="K2022">
        <v>0.3</v>
      </c>
      <c r="L2022" s="4" t="s">
        <v>31</v>
      </c>
      <c r="M2022" t="s">
        <v>18</v>
      </c>
    </row>
    <row r="2023" spans="1:13" x14ac:dyDescent="0.3">
      <c r="A2023">
        <v>1194</v>
      </c>
      <c r="B2023" s="1">
        <v>45098</v>
      </c>
      <c r="C2023" t="s">
        <v>29</v>
      </c>
      <c r="D2023" t="s">
        <v>14</v>
      </c>
      <c r="E2023">
        <v>66294.05</v>
      </c>
      <c r="F2023">
        <v>41</v>
      </c>
      <c r="G2023" t="s">
        <v>15</v>
      </c>
      <c r="H2023" s="6">
        <v>1439.97</v>
      </c>
      <c r="I2023">
        <v>1684.3</v>
      </c>
      <c r="J2023" t="s">
        <v>16</v>
      </c>
      <c r="K2023">
        <v>0.04</v>
      </c>
      <c r="L2023" s="4" t="s">
        <v>26</v>
      </c>
      <c r="M2023" t="s">
        <v>22</v>
      </c>
    </row>
    <row r="2024" spans="1:13" x14ac:dyDescent="0.3">
      <c r="A2024">
        <v>1056</v>
      </c>
      <c r="B2024" s="1">
        <v>45008</v>
      </c>
      <c r="C2024" t="s">
        <v>29</v>
      </c>
      <c r="D2024" t="s">
        <v>30</v>
      </c>
      <c r="E2024">
        <v>3692.29</v>
      </c>
      <c r="F2024">
        <v>6</v>
      </c>
      <c r="G2024" t="s">
        <v>15</v>
      </c>
      <c r="H2024" s="6">
        <v>595.57000000000005</v>
      </c>
      <c r="I2024">
        <v>820.51</v>
      </c>
      <c r="J2024" t="s">
        <v>25</v>
      </c>
      <c r="K2024">
        <v>0.25</v>
      </c>
      <c r="L2024" s="4" t="s">
        <v>31</v>
      </c>
      <c r="M2024" t="s">
        <v>22</v>
      </c>
    </row>
    <row r="2025" spans="1:13" x14ac:dyDescent="0.3">
      <c r="A2025">
        <v>1465</v>
      </c>
      <c r="B2025" s="1">
        <v>45304</v>
      </c>
      <c r="C2025" t="s">
        <v>19</v>
      </c>
      <c r="D2025" t="s">
        <v>14</v>
      </c>
      <c r="E2025">
        <v>9837.86</v>
      </c>
      <c r="F2025">
        <v>27</v>
      </c>
      <c r="G2025" t="s">
        <v>21</v>
      </c>
      <c r="H2025" s="6">
        <v>355.6</v>
      </c>
      <c r="I2025">
        <v>485.82</v>
      </c>
      <c r="J2025" t="s">
        <v>25</v>
      </c>
      <c r="K2025">
        <v>0.25</v>
      </c>
      <c r="L2025" s="4" t="s">
        <v>17</v>
      </c>
      <c r="M2025" t="s">
        <v>18</v>
      </c>
    </row>
    <row r="2026" spans="1:13" x14ac:dyDescent="0.3">
      <c r="A2026">
        <v>1429</v>
      </c>
      <c r="B2026" s="1">
        <v>45412</v>
      </c>
      <c r="C2026" t="s">
        <v>13</v>
      </c>
      <c r="D2026" t="s">
        <v>27</v>
      </c>
      <c r="E2026">
        <v>120551.71</v>
      </c>
      <c r="F2026">
        <v>25</v>
      </c>
      <c r="G2026" t="s">
        <v>15</v>
      </c>
      <c r="H2026" s="6">
        <v>4095.13</v>
      </c>
      <c r="I2026">
        <v>5129.8599999999997</v>
      </c>
      <c r="J2026" t="s">
        <v>16</v>
      </c>
      <c r="K2026">
        <v>0.06</v>
      </c>
      <c r="L2026" s="4" t="s">
        <v>31</v>
      </c>
      <c r="M2026" t="s">
        <v>22</v>
      </c>
    </row>
    <row r="2027" spans="1:13" x14ac:dyDescent="0.3">
      <c r="A2027">
        <v>1463</v>
      </c>
      <c r="B2027" s="1">
        <v>45033</v>
      </c>
      <c r="C2027" t="s">
        <v>19</v>
      </c>
      <c r="D2027" t="s">
        <v>14</v>
      </c>
      <c r="E2027">
        <v>193586.93</v>
      </c>
      <c r="F2027">
        <v>34</v>
      </c>
      <c r="G2027" t="s">
        <v>15</v>
      </c>
      <c r="H2027" s="6">
        <v>4651.1899999999996</v>
      </c>
      <c r="I2027">
        <v>6620.62</v>
      </c>
      <c r="J2027" t="s">
        <v>25</v>
      </c>
      <c r="K2027">
        <v>0.14000000000000001</v>
      </c>
      <c r="L2027" s="4" t="s">
        <v>17</v>
      </c>
      <c r="M2027" t="s">
        <v>18</v>
      </c>
    </row>
    <row r="2028" spans="1:13" x14ac:dyDescent="0.3">
      <c r="A2028">
        <v>1157</v>
      </c>
      <c r="B2028" s="1">
        <v>45234</v>
      </c>
      <c r="C2028" t="s">
        <v>32</v>
      </c>
      <c r="D2028" t="s">
        <v>27</v>
      </c>
      <c r="E2028">
        <v>111475.31</v>
      </c>
      <c r="F2028">
        <v>34</v>
      </c>
      <c r="G2028" t="s">
        <v>21</v>
      </c>
      <c r="H2028" s="6">
        <v>2895.44</v>
      </c>
      <c r="I2028">
        <v>4047.76</v>
      </c>
      <c r="J2028" t="s">
        <v>16</v>
      </c>
      <c r="K2028">
        <v>0.19</v>
      </c>
      <c r="L2028" s="4" t="s">
        <v>17</v>
      </c>
      <c r="M2028" t="s">
        <v>18</v>
      </c>
    </row>
    <row r="2029" spans="1:13" x14ac:dyDescent="0.3">
      <c r="A2029">
        <v>1254</v>
      </c>
      <c r="B2029" s="1">
        <v>45526</v>
      </c>
      <c r="C2029" t="s">
        <v>13</v>
      </c>
      <c r="D2029" t="s">
        <v>14</v>
      </c>
      <c r="E2029">
        <v>58697.3</v>
      </c>
      <c r="F2029">
        <v>15</v>
      </c>
      <c r="G2029" t="s">
        <v>24</v>
      </c>
      <c r="H2029" s="6">
        <v>3816.54</v>
      </c>
      <c r="I2029">
        <v>4603.71</v>
      </c>
      <c r="J2029" t="s">
        <v>25</v>
      </c>
      <c r="K2029">
        <v>0.15</v>
      </c>
      <c r="L2029" s="4" t="s">
        <v>17</v>
      </c>
      <c r="M2029" t="s">
        <v>22</v>
      </c>
    </row>
    <row r="2030" spans="1:13" x14ac:dyDescent="0.3">
      <c r="A2030">
        <v>1128</v>
      </c>
      <c r="B2030" s="1">
        <v>45615</v>
      </c>
      <c r="C2030" t="s">
        <v>23</v>
      </c>
      <c r="D2030" t="s">
        <v>30</v>
      </c>
      <c r="E2030">
        <v>41932.89</v>
      </c>
      <c r="F2030">
        <v>10</v>
      </c>
      <c r="G2030" t="s">
        <v>24</v>
      </c>
      <c r="H2030" s="6">
        <v>3554.04</v>
      </c>
      <c r="I2030">
        <v>5176.8999999999996</v>
      </c>
      <c r="J2030" t="s">
        <v>16</v>
      </c>
      <c r="K2030">
        <v>0.19</v>
      </c>
      <c r="L2030" s="4" t="s">
        <v>31</v>
      </c>
      <c r="M2030" t="s">
        <v>18</v>
      </c>
    </row>
    <row r="2031" spans="1:13" x14ac:dyDescent="0.3">
      <c r="A2031">
        <v>1328</v>
      </c>
      <c r="B2031" s="1">
        <v>45420</v>
      </c>
      <c r="C2031" t="s">
        <v>32</v>
      </c>
      <c r="D2031" t="s">
        <v>14</v>
      </c>
      <c r="E2031">
        <v>10149.19</v>
      </c>
      <c r="F2031">
        <v>7</v>
      </c>
      <c r="G2031" t="s">
        <v>24</v>
      </c>
      <c r="H2031" s="6">
        <v>1364.72</v>
      </c>
      <c r="I2031">
        <v>1542.43</v>
      </c>
      <c r="J2031" t="s">
        <v>25</v>
      </c>
      <c r="K2031">
        <v>0.06</v>
      </c>
      <c r="L2031" s="4" t="s">
        <v>17</v>
      </c>
      <c r="M2031" t="s">
        <v>18</v>
      </c>
    </row>
    <row r="2032" spans="1:13" x14ac:dyDescent="0.3">
      <c r="A2032">
        <v>1249</v>
      </c>
      <c r="B2032" s="1">
        <v>44941</v>
      </c>
      <c r="C2032" t="s">
        <v>32</v>
      </c>
      <c r="D2032" t="s">
        <v>14</v>
      </c>
      <c r="E2032">
        <v>32709.65</v>
      </c>
      <c r="F2032">
        <v>18</v>
      </c>
      <c r="G2032" t="s">
        <v>28</v>
      </c>
      <c r="H2032" s="6">
        <v>1600.71</v>
      </c>
      <c r="I2032">
        <v>2243.46</v>
      </c>
      <c r="J2032" t="s">
        <v>25</v>
      </c>
      <c r="K2032">
        <v>0.19</v>
      </c>
      <c r="L2032" s="4" t="s">
        <v>26</v>
      </c>
      <c r="M2032" t="s">
        <v>22</v>
      </c>
    </row>
    <row r="2033" spans="1:13" x14ac:dyDescent="0.3">
      <c r="A2033">
        <v>1097</v>
      </c>
      <c r="B2033" s="1">
        <v>45455</v>
      </c>
      <c r="C2033" t="s">
        <v>23</v>
      </c>
      <c r="D2033" t="s">
        <v>20</v>
      </c>
      <c r="E2033">
        <v>149934.15</v>
      </c>
      <c r="F2033">
        <v>37</v>
      </c>
      <c r="G2033" t="s">
        <v>24</v>
      </c>
      <c r="H2033" s="6">
        <v>4022.88</v>
      </c>
      <c r="I2033">
        <v>5331.94</v>
      </c>
      <c r="J2033" t="s">
        <v>25</v>
      </c>
      <c r="K2033">
        <v>0.24</v>
      </c>
      <c r="L2033" s="4" t="s">
        <v>26</v>
      </c>
      <c r="M2033" t="s">
        <v>18</v>
      </c>
    </row>
    <row r="2034" spans="1:13" x14ac:dyDescent="0.3">
      <c r="A2034">
        <v>1008</v>
      </c>
      <c r="B2034" s="1">
        <v>45287</v>
      </c>
      <c r="C2034" t="s">
        <v>32</v>
      </c>
      <c r="D2034" t="s">
        <v>20</v>
      </c>
      <c r="E2034">
        <v>20530.759999999998</v>
      </c>
      <c r="F2034">
        <v>9</v>
      </c>
      <c r="G2034" t="s">
        <v>21</v>
      </c>
      <c r="H2034" s="6">
        <v>1881.5</v>
      </c>
      <c r="I2034">
        <v>2683.76</v>
      </c>
      <c r="J2034" t="s">
        <v>16</v>
      </c>
      <c r="K2034">
        <v>0.15</v>
      </c>
      <c r="L2034" s="4" t="s">
        <v>26</v>
      </c>
      <c r="M2034" t="s">
        <v>22</v>
      </c>
    </row>
    <row r="2035" spans="1:13" x14ac:dyDescent="0.3">
      <c r="A2035">
        <v>1196</v>
      </c>
      <c r="B2035" s="1">
        <v>45455</v>
      </c>
      <c r="C2035" t="s">
        <v>13</v>
      </c>
      <c r="D2035" t="s">
        <v>27</v>
      </c>
      <c r="E2035">
        <v>27413.42</v>
      </c>
      <c r="F2035">
        <v>5</v>
      </c>
      <c r="G2035" t="s">
        <v>21</v>
      </c>
      <c r="H2035" s="6">
        <v>4082.93</v>
      </c>
      <c r="I2035">
        <v>6091.87</v>
      </c>
      <c r="J2035" t="s">
        <v>16</v>
      </c>
      <c r="K2035">
        <v>0.1</v>
      </c>
      <c r="L2035" s="4" t="s">
        <v>17</v>
      </c>
      <c r="M2035" t="s">
        <v>22</v>
      </c>
    </row>
    <row r="2036" spans="1:13" x14ac:dyDescent="0.3">
      <c r="A2036">
        <v>1189</v>
      </c>
      <c r="B2036" s="1">
        <v>45222</v>
      </c>
      <c r="C2036" t="s">
        <v>19</v>
      </c>
      <c r="D2036" t="s">
        <v>20</v>
      </c>
      <c r="E2036">
        <v>28276.79</v>
      </c>
      <c r="F2036">
        <v>7</v>
      </c>
      <c r="G2036" t="s">
        <v>21</v>
      </c>
      <c r="H2036" s="6">
        <v>3423.31</v>
      </c>
      <c r="I2036">
        <v>4538.8100000000004</v>
      </c>
      <c r="J2036" t="s">
        <v>16</v>
      </c>
      <c r="K2036">
        <v>0.11</v>
      </c>
      <c r="L2036" s="4" t="s">
        <v>17</v>
      </c>
      <c r="M2036" t="s">
        <v>22</v>
      </c>
    </row>
    <row r="2037" spans="1:13" x14ac:dyDescent="0.3">
      <c r="A2037">
        <v>1321</v>
      </c>
      <c r="B2037" s="1">
        <v>45603</v>
      </c>
      <c r="C2037" t="s">
        <v>32</v>
      </c>
      <c r="D2037" t="s">
        <v>20</v>
      </c>
      <c r="E2037">
        <v>7584.19</v>
      </c>
      <c r="F2037">
        <v>8</v>
      </c>
      <c r="G2037" t="s">
        <v>21</v>
      </c>
      <c r="H2037" s="6">
        <v>1075.1199999999999</v>
      </c>
      <c r="I2037">
        <v>1247.4000000000001</v>
      </c>
      <c r="J2037" t="s">
        <v>16</v>
      </c>
      <c r="K2037">
        <v>0.24</v>
      </c>
      <c r="L2037" s="4" t="s">
        <v>31</v>
      </c>
      <c r="M2037" t="s">
        <v>18</v>
      </c>
    </row>
    <row r="2038" spans="1:13" x14ac:dyDescent="0.3">
      <c r="A2038">
        <v>1377</v>
      </c>
      <c r="B2038" s="1">
        <v>45654</v>
      </c>
      <c r="C2038" t="s">
        <v>13</v>
      </c>
      <c r="D2038" t="s">
        <v>14</v>
      </c>
      <c r="E2038">
        <v>213406.43</v>
      </c>
      <c r="F2038">
        <v>48</v>
      </c>
      <c r="G2038" t="s">
        <v>21</v>
      </c>
      <c r="H2038" s="6">
        <v>3848.38</v>
      </c>
      <c r="I2038">
        <v>4780.6099999999997</v>
      </c>
      <c r="J2038" t="s">
        <v>16</v>
      </c>
      <c r="K2038">
        <v>7.0000000000000007E-2</v>
      </c>
      <c r="L2038" s="4" t="s">
        <v>17</v>
      </c>
      <c r="M2038" t="s">
        <v>18</v>
      </c>
    </row>
    <row r="2039" spans="1:13" x14ac:dyDescent="0.3">
      <c r="A2039">
        <v>1215</v>
      </c>
      <c r="B2039" s="1">
        <v>45050</v>
      </c>
      <c r="C2039" t="s">
        <v>29</v>
      </c>
      <c r="D2039" t="s">
        <v>30</v>
      </c>
      <c r="E2039">
        <v>28569.78</v>
      </c>
      <c r="F2039">
        <v>12</v>
      </c>
      <c r="G2039" t="s">
        <v>21</v>
      </c>
      <c r="H2039" s="6">
        <v>2148.36</v>
      </c>
      <c r="I2039">
        <v>2645.35</v>
      </c>
      <c r="J2039" t="s">
        <v>25</v>
      </c>
      <c r="K2039">
        <v>0.1</v>
      </c>
      <c r="L2039" s="4" t="s">
        <v>17</v>
      </c>
      <c r="M2039" t="s">
        <v>22</v>
      </c>
    </row>
    <row r="2040" spans="1:13" x14ac:dyDescent="0.3">
      <c r="A2040">
        <v>1215</v>
      </c>
      <c r="B2040" s="1">
        <v>45115</v>
      </c>
      <c r="C2040" t="s">
        <v>13</v>
      </c>
      <c r="D2040" t="s">
        <v>27</v>
      </c>
      <c r="E2040">
        <v>31213.61</v>
      </c>
      <c r="F2040">
        <v>39</v>
      </c>
      <c r="G2040" t="s">
        <v>28</v>
      </c>
      <c r="H2040" s="6">
        <v>780.63</v>
      </c>
      <c r="I2040">
        <v>1013.1</v>
      </c>
      <c r="J2040" t="s">
        <v>16</v>
      </c>
      <c r="K2040">
        <v>0.21</v>
      </c>
      <c r="L2040" s="4" t="s">
        <v>26</v>
      </c>
      <c r="M2040" t="s">
        <v>22</v>
      </c>
    </row>
    <row r="2041" spans="1:13" x14ac:dyDescent="0.3">
      <c r="A2041">
        <v>1404</v>
      </c>
      <c r="B2041" s="1">
        <v>45107</v>
      </c>
      <c r="C2041" t="s">
        <v>19</v>
      </c>
      <c r="D2041" t="s">
        <v>20</v>
      </c>
      <c r="E2041">
        <v>20671.52</v>
      </c>
      <c r="F2041">
        <v>30</v>
      </c>
      <c r="G2041" t="s">
        <v>28</v>
      </c>
      <c r="H2041" s="6">
        <v>696.79</v>
      </c>
      <c r="I2041">
        <v>850.68</v>
      </c>
      <c r="J2041" t="s">
        <v>25</v>
      </c>
      <c r="K2041">
        <v>0.19</v>
      </c>
      <c r="L2041" s="4" t="s">
        <v>26</v>
      </c>
      <c r="M2041" t="s">
        <v>22</v>
      </c>
    </row>
    <row r="2042" spans="1:13" x14ac:dyDescent="0.3">
      <c r="A2042">
        <v>1050</v>
      </c>
      <c r="B2042" s="1">
        <v>45126</v>
      </c>
      <c r="C2042" t="s">
        <v>13</v>
      </c>
      <c r="D2042" t="s">
        <v>14</v>
      </c>
      <c r="E2042">
        <v>954.45</v>
      </c>
      <c r="F2042">
        <v>7</v>
      </c>
      <c r="G2042" t="s">
        <v>21</v>
      </c>
      <c r="H2042" s="6">
        <v>168.09</v>
      </c>
      <c r="I2042">
        <v>186.78</v>
      </c>
      <c r="J2042" t="s">
        <v>16</v>
      </c>
      <c r="K2042">
        <v>0.27</v>
      </c>
      <c r="L2042" s="4" t="s">
        <v>17</v>
      </c>
      <c r="M2042" t="s">
        <v>18</v>
      </c>
    </row>
    <row r="2043" spans="1:13" x14ac:dyDescent="0.3">
      <c r="A2043">
        <v>1476</v>
      </c>
      <c r="B2043" s="1">
        <v>45597</v>
      </c>
      <c r="C2043" t="s">
        <v>23</v>
      </c>
      <c r="D2043" t="s">
        <v>27</v>
      </c>
      <c r="E2043">
        <v>82301.56</v>
      </c>
      <c r="F2043">
        <v>22</v>
      </c>
      <c r="G2043" t="s">
        <v>28</v>
      </c>
      <c r="H2043" s="6">
        <v>4204.25</v>
      </c>
      <c r="I2043">
        <v>5124.63</v>
      </c>
      <c r="J2043" t="s">
        <v>25</v>
      </c>
      <c r="K2043">
        <v>0.27</v>
      </c>
      <c r="L2043" s="4" t="s">
        <v>17</v>
      </c>
      <c r="M2043" t="s">
        <v>18</v>
      </c>
    </row>
    <row r="2044" spans="1:13" x14ac:dyDescent="0.3">
      <c r="A2044">
        <v>1466</v>
      </c>
      <c r="B2044" s="1">
        <v>45317</v>
      </c>
      <c r="C2044" t="s">
        <v>19</v>
      </c>
      <c r="D2044" t="s">
        <v>14</v>
      </c>
      <c r="E2044">
        <v>95728.58</v>
      </c>
      <c r="F2044">
        <v>37</v>
      </c>
      <c r="G2044" t="s">
        <v>24</v>
      </c>
      <c r="H2044" s="6">
        <v>2534.12</v>
      </c>
      <c r="I2044">
        <v>3080.07</v>
      </c>
      <c r="J2044" t="s">
        <v>16</v>
      </c>
      <c r="K2044">
        <v>0.16</v>
      </c>
      <c r="L2044" s="4" t="s">
        <v>17</v>
      </c>
      <c r="M2044" t="s">
        <v>18</v>
      </c>
    </row>
    <row r="2045" spans="1:13" x14ac:dyDescent="0.3">
      <c r="A2045">
        <v>1238</v>
      </c>
      <c r="B2045" s="1">
        <v>45108</v>
      </c>
      <c r="C2045" t="s">
        <v>29</v>
      </c>
      <c r="D2045" t="s">
        <v>14</v>
      </c>
      <c r="E2045">
        <v>38735.050000000003</v>
      </c>
      <c r="F2045">
        <v>48</v>
      </c>
      <c r="G2045" t="s">
        <v>15</v>
      </c>
      <c r="H2045" s="6">
        <v>710.04</v>
      </c>
      <c r="I2045">
        <v>1034.5899999999999</v>
      </c>
      <c r="J2045" t="s">
        <v>16</v>
      </c>
      <c r="K2045">
        <v>0.22</v>
      </c>
      <c r="L2045" s="4" t="s">
        <v>31</v>
      </c>
      <c r="M2045" t="s">
        <v>18</v>
      </c>
    </row>
    <row r="2046" spans="1:13" x14ac:dyDescent="0.3">
      <c r="A2046">
        <v>1057</v>
      </c>
      <c r="B2046" s="1">
        <v>45176</v>
      </c>
      <c r="C2046" t="s">
        <v>23</v>
      </c>
      <c r="D2046" t="s">
        <v>20</v>
      </c>
      <c r="E2046">
        <v>154423.99</v>
      </c>
      <c r="F2046">
        <v>25</v>
      </c>
      <c r="G2046" t="s">
        <v>24</v>
      </c>
      <c r="H2046" s="6">
        <v>4485.8</v>
      </c>
      <c r="I2046">
        <v>6303.02</v>
      </c>
      <c r="J2046" t="s">
        <v>16</v>
      </c>
      <c r="K2046">
        <v>0.02</v>
      </c>
      <c r="L2046" s="4" t="s">
        <v>26</v>
      </c>
      <c r="M2046" t="s">
        <v>18</v>
      </c>
    </row>
    <row r="2047" spans="1:13" x14ac:dyDescent="0.3">
      <c r="A2047">
        <v>1039</v>
      </c>
      <c r="B2047" s="1">
        <v>45614</v>
      </c>
      <c r="C2047" t="s">
        <v>13</v>
      </c>
      <c r="D2047" t="s">
        <v>30</v>
      </c>
      <c r="E2047">
        <v>81283.27</v>
      </c>
      <c r="F2047">
        <v>34</v>
      </c>
      <c r="G2047" t="s">
        <v>24</v>
      </c>
      <c r="H2047" s="6">
        <v>2235.14</v>
      </c>
      <c r="I2047">
        <v>2598.5700000000002</v>
      </c>
      <c r="J2047" t="s">
        <v>16</v>
      </c>
      <c r="K2047">
        <v>0.08</v>
      </c>
      <c r="L2047" s="4" t="s">
        <v>17</v>
      </c>
      <c r="M2047" t="s">
        <v>22</v>
      </c>
    </row>
    <row r="2048" spans="1:13" x14ac:dyDescent="0.3">
      <c r="A2048">
        <v>1212</v>
      </c>
      <c r="B2048" s="1">
        <v>45153</v>
      </c>
      <c r="C2048" t="s">
        <v>19</v>
      </c>
      <c r="D2048" t="s">
        <v>14</v>
      </c>
      <c r="E2048">
        <v>26077.83</v>
      </c>
      <c r="F2048">
        <v>12</v>
      </c>
      <c r="G2048" t="s">
        <v>21</v>
      </c>
      <c r="H2048" s="6">
        <v>2028.49</v>
      </c>
      <c r="I2048">
        <v>2556.65</v>
      </c>
      <c r="J2048" t="s">
        <v>16</v>
      </c>
      <c r="K2048">
        <v>0.15</v>
      </c>
      <c r="L2048" s="4" t="s">
        <v>17</v>
      </c>
      <c r="M2048" t="s">
        <v>22</v>
      </c>
    </row>
    <row r="2049" spans="1:13" x14ac:dyDescent="0.3">
      <c r="A2049">
        <v>1367</v>
      </c>
      <c r="B2049" s="1">
        <v>45478</v>
      </c>
      <c r="C2049" t="s">
        <v>29</v>
      </c>
      <c r="D2049" t="s">
        <v>14</v>
      </c>
      <c r="E2049">
        <v>180435.62</v>
      </c>
      <c r="F2049">
        <v>42</v>
      </c>
      <c r="G2049" t="s">
        <v>21</v>
      </c>
      <c r="H2049" s="6">
        <v>3328.21</v>
      </c>
      <c r="I2049">
        <v>4938.03</v>
      </c>
      <c r="J2049" t="s">
        <v>25</v>
      </c>
      <c r="K2049">
        <v>0.13</v>
      </c>
      <c r="L2049" s="4" t="s">
        <v>17</v>
      </c>
      <c r="M2049" t="s">
        <v>18</v>
      </c>
    </row>
    <row r="2050" spans="1:13" x14ac:dyDescent="0.3">
      <c r="A2050">
        <v>1011</v>
      </c>
      <c r="B2050" s="1">
        <v>45189</v>
      </c>
      <c r="C2050" t="s">
        <v>23</v>
      </c>
      <c r="D2050" t="s">
        <v>20</v>
      </c>
      <c r="E2050">
        <v>94104.960000000006</v>
      </c>
      <c r="F2050">
        <v>37</v>
      </c>
      <c r="G2050" t="s">
        <v>28</v>
      </c>
      <c r="H2050" s="6">
        <v>2660.54</v>
      </c>
      <c r="I2050">
        <v>3260.74</v>
      </c>
      <c r="J2050" t="s">
        <v>16</v>
      </c>
      <c r="K2050">
        <v>0.22</v>
      </c>
      <c r="L2050" s="4" t="s">
        <v>26</v>
      </c>
      <c r="M2050" t="s">
        <v>18</v>
      </c>
    </row>
    <row r="2051" spans="1:13" x14ac:dyDescent="0.3">
      <c r="A2051">
        <v>1479</v>
      </c>
      <c r="B2051" s="1">
        <v>45469</v>
      </c>
      <c r="C2051" t="s">
        <v>29</v>
      </c>
      <c r="D2051" t="s">
        <v>27</v>
      </c>
      <c r="E2051">
        <v>53088.91</v>
      </c>
      <c r="F2051">
        <v>23</v>
      </c>
      <c r="G2051" t="s">
        <v>15</v>
      </c>
      <c r="H2051" s="6">
        <v>2040.48</v>
      </c>
      <c r="I2051">
        <v>2355.3200000000002</v>
      </c>
      <c r="J2051" t="s">
        <v>16</v>
      </c>
      <c r="K2051">
        <v>0.02</v>
      </c>
      <c r="L2051" s="4" t="s">
        <v>17</v>
      </c>
      <c r="M2051" t="s">
        <v>18</v>
      </c>
    </row>
    <row r="2052" spans="1:13" x14ac:dyDescent="0.3">
      <c r="A2052">
        <v>1101</v>
      </c>
      <c r="B2052" s="1">
        <v>45227</v>
      </c>
      <c r="C2052" t="s">
        <v>13</v>
      </c>
      <c r="D2052" t="s">
        <v>14</v>
      </c>
      <c r="E2052">
        <v>207032.51</v>
      </c>
      <c r="F2052">
        <v>38</v>
      </c>
      <c r="G2052" t="s">
        <v>15</v>
      </c>
      <c r="H2052" s="6">
        <v>4108.5</v>
      </c>
      <c r="I2052">
        <v>6121.6</v>
      </c>
      <c r="J2052" t="s">
        <v>25</v>
      </c>
      <c r="K2052">
        <v>0.11</v>
      </c>
      <c r="L2052" s="4" t="s">
        <v>31</v>
      </c>
      <c r="M2052" t="s">
        <v>18</v>
      </c>
    </row>
    <row r="2053" spans="1:13" x14ac:dyDescent="0.3">
      <c r="A2053">
        <v>1265</v>
      </c>
      <c r="B2053" s="1">
        <v>45392</v>
      </c>
      <c r="C2053" t="s">
        <v>29</v>
      </c>
      <c r="D2053" t="s">
        <v>14</v>
      </c>
      <c r="E2053">
        <v>59068.800000000003</v>
      </c>
      <c r="F2053">
        <v>16</v>
      </c>
      <c r="G2053" t="s">
        <v>28</v>
      </c>
      <c r="H2053" s="6">
        <v>2714.18</v>
      </c>
      <c r="I2053">
        <v>3691.8</v>
      </c>
      <c r="J2053" t="s">
        <v>25</v>
      </c>
      <c r="K2053">
        <v>0</v>
      </c>
      <c r="L2053" s="4" t="s">
        <v>26</v>
      </c>
      <c r="M2053" t="s">
        <v>18</v>
      </c>
    </row>
    <row r="2054" spans="1:13" x14ac:dyDescent="0.3">
      <c r="A2054">
        <v>1122</v>
      </c>
      <c r="B2054" s="1">
        <v>45310</v>
      </c>
      <c r="C2054" t="s">
        <v>32</v>
      </c>
      <c r="D2054" t="s">
        <v>14</v>
      </c>
      <c r="E2054">
        <v>13421.88</v>
      </c>
      <c r="F2054">
        <v>20</v>
      </c>
      <c r="G2054" t="s">
        <v>21</v>
      </c>
      <c r="H2054" s="6">
        <v>510.98</v>
      </c>
      <c r="I2054">
        <v>729.45</v>
      </c>
      <c r="J2054" t="s">
        <v>25</v>
      </c>
      <c r="K2054">
        <v>0.08</v>
      </c>
      <c r="L2054" s="4" t="s">
        <v>17</v>
      </c>
      <c r="M2054" t="s">
        <v>18</v>
      </c>
    </row>
    <row r="2055" spans="1:13" x14ac:dyDescent="0.3">
      <c r="A2055">
        <v>1451</v>
      </c>
      <c r="B2055" s="1">
        <v>44997</v>
      </c>
      <c r="C2055" t="s">
        <v>23</v>
      </c>
      <c r="D2055" t="s">
        <v>30</v>
      </c>
      <c r="E2055">
        <v>52359.62</v>
      </c>
      <c r="F2055">
        <v>11</v>
      </c>
      <c r="G2055" t="s">
        <v>15</v>
      </c>
      <c r="H2055" s="6">
        <v>4800.37</v>
      </c>
      <c r="I2055">
        <v>5876.5</v>
      </c>
      <c r="J2055" t="s">
        <v>16</v>
      </c>
      <c r="K2055">
        <v>0.19</v>
      </c>
      <c r="L2055" s="4" t="s">
        <v>26</v>
      </c>
      <c r="M2055" t="s">
        <v>22</v>
      </c>
    </row>
    <row r="2056" spans="1:13" x14ac:dyDescent="0.3">
      <c r="A2056">
        <v>1030</v>
      </c>
      <c r="B2056" s="1">
        <v>45460</v>
      </c>
      <c r="C2056" t="s">
        <v>29</v>
      </c>
      <c r="D2056" t="s">
        <v>14</v>
      </c>
      <c r="E2056">
        <v>11807.36</v>
      </c>
      <c r="F2056">
        <v>26</v>
      </c>
      <c r="G2056" t="s">
        <v>21</v>
      </c>
      <c r="H2056" s="6">
        <v>392.32</v>
      </c>
      <c r="I2056">
        <v>540.63</v>
      </c>
      <c r="J2056" t="s">
        <v>25</v>
      </c>
      <c r="K2056">
        <v>0.16</v>
      </c>
      <c r="L2056" s="4" t="s">
        <v>31</v>
      </c>
      <c r="M2056" t="s">
        <v>22</v>
      </c>
    </row>
    <row r="2057" spans="1:13" x14ac:dyDescent="0.3">
      <c r="A2057">
        <v>1240</v>
      </c>
      <c r="B2057" s="1">
        <v>45464</v>
      </c>
      <c r="C2057" t="s">
        <v>13</v>
      </c>
      <c r="D2057" t="s">
        <v>27</v>
      </c>
      <c r="E2057">
        <v>159894.23000000001</v>
      </c>
      <c r="F2057">
        <v>43</v>
      </c>
      <c r="G2057" t="s">
        <v>24</v>
      </c>
      <c r="H2057" s="6">
        <v>3210.84</v>
      </c>
      <c r="I2057">
        <v>4534.72</v>
      </c>
      <c r="J2057" t="s">
        <v>25</v>
      </c>
      <c r="K2057">
        <v>0.18</v>
      </c>
      <c r="L2057" s="4" t="s">
        <v>26</v>
      </c>
      <c r="M2057" t="s">
        <v>22</v>
      </c>
    </row>
    <row r="2058" spans="1:13" x14ac:dyDescent="0.3">
      <c r="A2058">
        <v>1003</v>
      </c>
      <c r="B2058" s="1">
        <v>45272</v>
      </c>
      <c r="C2058" t="s">
        <v>13</v>
      </c>
      <c r="D2058" t="s">
        <v>14</v>
      </c>
      <c r="E2058">
        <v>49145.62</v>
      </c>
      <c r="F2058">
        <v>25</v>
      </c>
      <c r="G2058" t="s">
        <v>15</v>
      </c>
      <c r="H2058" s="6">
        <v>1858.58</v>
      </c>
      <c r="I2058">
        <v>2113.79</v>
      </c>
      <c r="J2058" t="s">
        <v>16</v>
      </c>
      <c r="K2058">
        <v>7.0000000000000007E-2</v>
      </c>
      <c r="L2058" s="4" t="s">
        <v>17</v>
      </c>
      <c r="M2058" t="s">
        <v>22</v>
      </c>
    </row>
    <row r="2059" spans="1:13" x14ac:dyDescent="0.3">
      <c r="A2059">
        <v>1198</v>
      </c>
      <c r="B2059" s="1">
        <v>45040</v>
      </c>
      <c r="C2059" t="s">
        <v>29</v>
      </c>
      <c r="D2059" t="s">
        <v>14</v>
      </c>
      <c r="E2059">
        <v>9749.1299999999992</v>
      </c>
      <c r="F2059">
        <v>4</v>
      </c>
      <c r="G2059" t="s">
        <v>21</v>
      </c>
      <c r="H2059" s="6">
        <v>2281.87</v>
      </c>
      <c r="I2059">
        <v>3249.71</v>
      </c>
      <c r="J2059" t="s">
        <v>16</v>
      </c>
      <c r="K2059">
        <v>0.25</v>
      </c>
      <c r="L2059" s="4" t="s">
        <v>26</v>
      </c>
      <c r="M2059" t="s">
        <v>22</v>
      </c>
    </row>
    <row r="2060" spans="1:13" x14ac:dyDescent="0.3">
      <c r="A2060">
        <v>1132</v>
      </c>
      <c r="B2060" s="1">
        <v>45330</v>
      </c>
      <c r="C2060" t="s">
        <v>13</v>
      </c>
      <c r="D2060" t="s">
        <v>20</v>
      </c>
      <c r="E2060">
        <v>161457.26999999999</v>
      </c>
      <c r="F2060">
        <v>39</v>
      </c>
      <c r="G2060" t="s">
        <v>28</v>
      </c>
      <c r="H2060" s="6">
        <v>3370.01</v>
      </c>
      <c r="I2060">
        <v>4139.93</v>
      </c>
      <c r="J2060" t="s">
        <v>25</v>
      </c>
      <c r="K2060">
        <v>0</v>
      </c>
      <c r="L2060" s="4" t="s">
        <v>26</v>
      </c>
      <c r="M2060" t="s">
        <v>22</v>
      </c>
    </row>
    <row r="2061" spans="1:13" x14ac:dyDescent="0.3">
      <c r="A2061">
        <v>1290</v>
      </c>
      <c r="B2061" s="1">
        <v>45573</v>
      </c>
      <c r="C2061" t="s">
        <v>19</v>
      </c>
      <c r="D2061" t="s">
        <v>30</v>
      </c>
      <c r="E2061">
        <v>41429.760000000002</v>
      </c>
      <c r="F2061">
        <v>18</v>
      </c>
      <c r="G2061" t="s">
        <v>21</v>
      </c>
      <c r="H2061" s="6">
        <v>2690.68</v>
      </c>
      <c r="I2061">
        <v>2989.16</v>
      </c>
      <c r="J2061" t="s">
        <v>25</v>
      </c>
      <c r="K2061">
        <v>0.23</v>
      </c>
      <c r="L2061" s="4" t="s">
        <v>31</v>
      </c>
      <c r="M2061" t="s">
        <v>22</v>
      </c>
    </row>
    <row r="2062" spans="1:13" x14ac:dyDescent="0.3">
      <c r="A2062">
        <v>1458</v>
      </c>
      <c r="B2062" s="1">
        <v>44945</v>
      </c>
      <c r="C2062" t="s">
        <v>19</v>
      </c>
      <c r="D2062" t="s">
        <v>30</v>
      </c>
      <c r="E2062">
        <v>72544.679999999993</v>
      </c>
      <c r="F2062">
        <v>40</v>
      </c>
      <c r="G2062" t="s">
        <v>24</v>
      </c>
      <c r="H2062" s="6">
        <v>2024.6</v>
      </c>
      <c r="I2062">
        <v>2554.39</v>
      </c>
      <c r="J2062" t="s">
        <v>16</v>
      </c>
      <c r="K2062">
        <v>0.28999999999999998</v>
      </c>
      <c r="L2062" s="4" t="s">
        <v>26</v>
      </c>
      <c r="M2062" t="s">
        <v>18</v>
      </c>
    </row>
    <row r="2063" spans="1:13" x14ac:dyDescent="0.3">
      <c r="A2063">
        <v>1416</v>
      </c>
      <c r="B2063" s="1">
        <v>45523</v>
      </c>
      <c r="C2063" t="s">
        <v>19</v>
      </c>
      <c r="D2063" t="s">
        <v>30</v>
      </c>
      <c r="E2063">
        <v>25063.77</v>
      </c>
      <c r="F2063">
        <v>29</v>
      </c>
      <c r="G2063" t="s">
        <v>21</v>
      </c>
      <c r="H2063" s="6">
        <v>781.45</v>
      </c>
      <c r="I2063">
        <v>1094.01</v>
      </c>
      <c r="J2063" t="s">
        <v>25</v>
      </c>
      <c r="K2063">
        <v>0.21</v>
      </c>
      <c r="L2063" s="4" t="s">
        <v>31</v>
      </c>
      <c r="M2063" t="s">
        <v>18</v>
      </c>
    </row>
    <row r="2064" spans="1:13" x14ac:dyDescent="0.3">
      <c r="A2064">
        <v>1130</v>
      </c>
      <c r="B2064" s="1">
        <v>45465</v>
      </c>
      <c r="C2064" t="s">
        <v>32</v>
      </c>
      <c r="D2064" t="s">
        <v>30</v>
      </c>
      <c r="E2064">
        <v>2932.33</v>
      </c>
      <c r="F2064">
        <v>8</v>
      </c>
      <c r="G2064" t="s">
        <v>15</v>
      </c>
      <c r="H2064" s="6">
        <v>364.38</v>
      </c>
      <c r="I2064">
        <v>452.52</v>
      </c>
      <c r="J2064" t="s">
        <v>25</v>
      </c>
      <c r="K2064">
        <v>0.19</v>
      </c>
      <c r="L2064" s="4" t="s">
        <v>31</v>
      </c>
      <c r="M2064" t="s">
        <v>22</v>
      </c>
    </row>
    <row r="2065" spans="1:13" x14ac:dyDescent="0.3">
      <c r="A2065">
        <v>1199</v>
      </c>
      <c r="B2065" s="1">
        <v>45643</v>
      </c>
      <c r="C2065" t="s">
        <v>29</v>
      </c>
      <c r="D2065" t="s">
        <v>27</v>
      </c>
      <c r="E2065">
        <v>58791.74</v>
      </c>
      <c r="F2065">
        <v>44</v>
      </c>
      <c r="G2065" t="s">
        <v>21</v>
      </c>
      <c r="H2065" s="6">
        <v>1268.8900000000001</v>
      </c>
      <c r="I2065">
        <v>1670.22</v>
      </c>
      <c r="J2065" t="s">
        <v>25</v>
      </c>
      <c r="K2065">
        <v>0.2</v>
      </c>
      <c r="L2065" s="4" t="s">
        <v>31</v>
      </c>
      <c r="M2065" t="s">
        <v>22</v>
      </c>
    </row>
    <row r="2066" spans="1:13" x14ac:dyDescent="0.3">
      <c r="A2066">
        <v>1354</v>
      </c>
      <c r="B2066" s="1">
        <v>45569</v>
      </c>
      <c r="C2066" t="s">
        <v>32</v>
      </c>
      <c r="D2066" t="s">
        <v>30</v>
      </c>
      <c r="E2066">
        <v>175170.52</v>
      </c>
      <c r="F2066">
        <v>37</v>
      </c>
      <c r="G2066" t="s">
        <v>15</v>
      </c>
      <c r="H2066" s="6">
        <v>4116.72</v>
      </c>
      <c r="I2066">
        <v>5569.81</v>
      </c>
      <c r="J2066" t="s">
        <v>25</v>
      </c>
      <c r="K2066">
        <v>0.15</v>
      </c>
      <c r="L2066" s="4" t="s">
        <v>31</v>
      </c>
      <c r="M2066" t="s">
        <v>22</v>
      </c>
    </row>
    <row r="2067" spans="1:13" x14ac:dyDescent="0.3">
      <c r="A2067">
        <v>1312</v>
      </c>
      <c r="B2067" s="1">
        <v>45319</v>
      </c>
      <c r="C2067" t="s">
        <v>13</v>
      </c>
      <c r="D2067" t="s">
        <v>30</v>
      </c>
      <c r="E2067">
        <v>239141.72</v>
      </c>
      <c r="F2067">
        <v>41</v>
      </c>
      <c r="G2067" t="s">
        <v>21</v>
      </c>
      <c r="H2067" s="6">
        <v>4889.9399999999996</v>
      </c>
      <c r="I2067">
        <v>6943.72</v>
      </c>
      <c r="J2067" t="s">
        <v>25</v>
      </c>
      <c r="K2067">
        <v>0.16</v>
      </c>
      <c r="L2067" s="4" t="s">
        <v>26</v>
      </c>
      <c r="M2067" t="s">
        <v>18</v>
      </c>
    </row>
    <row r="2068" spans="1:13" x14ac:dyDescent="0.3">
      <c r="A2068">
        <v>1360</v>
      </c>
      <c r="B2068" s="1">
        <v>45444</v>
      </c>
      <c r="C2068" t="s">
        <v>32</v>
      </c>
      <c r="D2068" t="s">
        <v>14</v>
      </c>
      <c r="E2068">
        <v>60880.46</v>
      </c>
      <c r="F2068">
        <v>37</v>
      </c>
      <c r="G2068" t="s">
        <v>28</v>
      </c>
      <c r="H2068" s="6">
        <v>1502.03</v>
      </c>
      <c r="I2068">
        <v>2109.5100000000002</v>
      </c>
      <c r="J2068" t="s">
        <v>16</v>
      </c>
      <c r="K2068">
        <v>0.22</v>
      </c>
      <c r="L2068" s="4" t="s">
        <v>26</v>
      </c>
      <c r="M2068" t="s">
        <v>22</v>
      </c>
    </row>
    <row r="2069" spans="1:13" x14ac:dyDescent="0.3">
      <c r="A2069">
        <v>1386</v>
      </c>
      <c r="B2069" s="1">
        <v>45428</v>
      </c>
      <c r="C2069" t="s">
        <v>13</v>
      </c>
      <c r="D2069" t="s">
        <v>14</v>
      </c>
      <c r="E2069">
        <v>81075.3</v>
      </c>
      <c r="F2069">
        <v>36</v>
      </c>
      <c r="G2069" t="s">
        <v>15</v>
      </c>
      <c r="H2069" s="6">
        <v>2591.4699999999998</v>
      </c>
      <c r="I2069">
        <v>3171.96</v>
      </c>
      <c r="J2069" t="s">
        <v>25</v>
      </c>
      <c r="K2069">
        <v>0.28999999999999998</v>
      </c>
      <c r="L2069" s="4" t="s">
        <v>26</v>
      </c>
      <c r="M2069" t="s">
        <v>22</v>
      </c>
    </row>
    <row r="2070" spans="1:13" x14ac:dyDescent="0.3">
      <c r="A2070">
        <v>1250</v>
      </c>
      <c r="B2070" s="1">
        <v>45469</v>
      </c>
      <c r="C2070" t="s">
        <v>13</v>
      </c>
      <c r="D2070" t="s">
        <v>20</v>
      </c>
      <c r="E2070">
        <v>1011.72</v>
      </c>
      <c r="F2070">
        <v>9</v>
      </c>
      <c r="G2070" t="s">
        <v>24</v>
      </c>
      <c r="H2070" s="6">
        <v>88.65</v>
      </c>
      <c r="I2070">
        <v>118.33</v>
      </c>
      <c r="J2070" t="s">
        <v>25</v>
      </c>
      <c r="K2070">
        <v>0.05</v>
      </c>
      <c r="L2070" s="4" t="s">
        <v>17</v>
      </c>
      <c r="M2070" t="s">
        <v>18</v>
      </c>
    </row>
    <row r="2071" spans="1:13" x14ac:dyDescent="0.3">
      <c r="A2071">
        <v>1262</v>
      </c>
      <c r="B2071" s="1">
        <v>44977</v>
      </c>
      <c r="C2071" t="s">
        <v>23</v>
      </c>
      <c r="D2071" t="s">
        <v>14</v>
      </c>
      <c r="E2071">
        <v>49110.84</v>
      </c>
      <c r="F2071">
        <v>20</v>
      </c>
      <c r="G2071" t="s">
        <v>24</v>
      </c>
      <c r="H2071" s="6">
        <v>2771.31</v>
      </c>
      <c r="I2071">
        <v>3458.51</v>
      </c>
      <c r="J2071" t="s">
        <v>25</v>
      </c>
      <c r="K2071">
        <v>0.28999999999999998</v>
      </c>
      <c r="L2071" s="4" t="s">
        <v>31</v>
      </c>
      <c r="M2071" t="s">
        <v>22</v>
      </c>
    </row>
    <row r="2072" spans="1:13" x14ac:dyDescent="0.3">
      <c r="A2072">
        <v>1374</v>
      </c>
      <c r="B2072" s="1">
        <v>45329</v>
      </c>
      <c r="C2072" t="s">
        <v>19</v>
      </c>
      <c r="D2072" t="s">
        <v>20</v>
      </c>
      <c r="E2072">
        <v>6350.85</v>
      </c>
      <c r="F2072">
        <v>6</v>
      </c>
      <c r="G2072" t="s">
        <v>24</v>
      </c>
      <c r="H2072" s="6">
        <v>919.6</v>
      </c>
      <c r="I2072">
        <v>1163.1600000000001</v>
      </c>
      <c r="J2072" t="s">
        <v>25</v>
      </c>
      <c r="K2072">
        <v>0.09</v>
      </c>
      <c r="L2072" s="4" t="s">
        <v>31</v>
      </c>
      <c r="M2072" t="s">
        <v>22</v>
      </c>
    </row>
    <row r="2073" spans="1:13" x14ac:dyDescent="0.3">
      <c r="A2073">
        <v>1485</v>
      </c>
      <c r="B2073" s="1">
        <v>45656</v>
      </c>
      <c r="C2073" t="s">
        <v>13</v>
      </c>
      <c r="D2073" t="s">
        <v>30</v>
      </c>
      <c r="E2073">
        <v>9279.86</v>
      </c>
      <c r="F2073">
        <v>3</v>
      </c>
      <c r="G2073" t="s">
        <v>28</v>
      </c>
      <c r="H2073" s="6">
        <v>3143.73</v>
      </c>
      <c r="I2073">
        <v>3866.61</v>
      </c>
      <c r="J2073" t="s">
        <v>16</v>
      </c>
      <c r="K2073">
        <v>0.2</v>
      </c>
      <c r="L2073" s="4" t="s">
        <v>26</v>
      </c>
      <c r="M2073" t="s">
        <v>18</v>
      </c>
    </row>
    <row r="2074" spans="1:13" x14ac:dyDescent="0.3">
      <c r="A2074">
        <v>1463</v>
      </c>
      <c r="B2074" s="1">
        <v>45092</v>
      </c>
      <c r="C2074" t="s">
        <v>23</v>
      </c>
      <c r="D2074" t="s">
        <v>14</v>
      </c>
      <c r="E2074">
        <v>115576.37</v>
      </c>
      <c r="F2074">
        <v>27</v>
      </c>
      <c r="G2074" t="s">
        <v>24</v>
      </c>
      <c r="H2074" s="6">
        <v>3439.16</v>
      </c>
      <c r="I2074">
        <v>5095.96</v>
      </c>
      <c r="J2074" t="s">
        <v>16</v>
      </c>
      <c r="K2074">
        <v>0.16</v>
      </c>
      <c r="L2074" s="4" t="s">
        <v>17</v>
      </c>
      <c r="M2074" t="s">
        <v>18</v>
      </c>
    </row>
    <row r="2075" spans="1:13" x14ac:dyDescent="0.3">
      <c r="A2075">
        <v>1366</v>
      </c>
      <c r="B2075" s="1">
        <v>45340</v>
      </c>
      <c r="C2075" t="s">
        <v>19</v>
      </c>
      <c r="D2075" t="s">
        <v>27</v>
      </c>
      <c r="E2075">
        <v>56473.2</v>
      </c>
      <c r="F2075">
        <v>25</v>
      </c>
      <c r="G2075" t="s">
        <v>21</v>
      </c>
      <c r="H2075" s="6">
        <v>2139.14</v>
      </c>
      <c r="I2075">
        <v>2754.79</v>
      </c>
      <c r="J2075" t="s">
        <v>25</v>
      </c>
      <c r="K2075">
        <v>0.18</v>
      </c>
      <c r="L2075" s="4" t="s">
        <v>26</v>
      </c>
      <c r="M2075" t="s">
        <v>22</v>
      </c>
    </row>
    <row r="2076" spans="1:13" x14ac:dyDescent="0.3">
      <c r="A2076">
        <v>1429</v>
      </c>
      <c r="B2076" s="1">
        <v>45465</v>
      </c>
      <c r="C2076" t="s">
        <v>13</v>
      </c>
      <c r="D2076" t="s">
        <v>14</v>
      </c>
      <c r="E2076">
        <v>69834.600000000006</v>
      </c>
      <c r="F2076">
        <v>11</v>
      </c>
      <c r="G2076" t="s">
        <v>21</v>
      </c>
      <c r="H2076" s="6">
        <v>4488.63</v>
      </c>
      <c r="I2076">
        <v>6348.6</v>
      </c>
      <c r="J2076" t="s">
        <v>25</v>
      </c>
      <c r="K2076">
        <v>0</v>
      </c>
      <c r="L2076" s="4" t="s">
        <v>17</v>
      </c>
      <c r="M2076" t="s">
        <v>22</v>
      </c>
    </row>
    <row r="2077" spans="1:13" x14ac:dyDescent="0.3">
      <c r="A2077">
        <v>1185</v>
      </c>
      <c r="B2077" s="1">
        <v>45151</v>
      </c>
      <c r="C2077" t="s">
        <v>13</v>
      </c>
      <c r="D2077" t="s">
        <v>27</v>
      </c>
      <c r="E2077">
        <v>197958.16</v>
      </c>
      <c r="F2077">
        <v>43</v>
      </c>
      <c r="G2077" t="s">
        <v>28</v>
      </c>
      <c r="H2077" s="6">
        <v>3330.16</v>
      </c>
      <c r="I2077">
        <v>4897.53</v>
      </c>
      <c r="J2077" t="s">
        <v>25</v>
      </c>
      <c r="K2077">
        <v>0.06</v>
      </c>
      <c r="L2077" s="4" t="s">
        <v>17</v>
      </c>
      <c r="M2077" t="s">
        <v>18</v>
      </c>
    </row>
    <row r="2078" spans="1:13" x14ac:dyDescent="0.3">
      <c r="A2078">
        <v>1383</v>
      </c>
      <c r="B2078" s="1">
        <v>45494</v>
      </c>
      <c r="C2078" t="s">
        <v>32</v>
      </c>
      <c r="D2078" t="s">
        <v>14</v>
      </c>
      <c r="E2078">
        <v>88888.27</v>
      </c>
      <c r="F2078">
        <v>30</v>
      </c>
      <c r="G2078" t="s">
        <v>21</v>
      </c>
      <c r="H2078" s="6">
        <v>3221.2</v>
      </c>
      <c r="I2078">
        <v>3569.81</v>
      </c>
      <c r="J2078" t="s">
        <v>16</v>
      </c>
      <c r="K2078">
        <v>0.17</v>
      </c>
      <c r="L2078" s="4" t="s">
        <v>17</v>
      </c>
      <c r="M2078" t="s">
        <v>18</v>
      </c>
    </row>
    <row r="2079" spans="1:13" x14ac:dyDescent="0.3">
      <c r="A2079">
        <v>1235</v>
      </c>
      <c r="B2079" s="1">
        <v>45343</v>
      </c>
      <c r="C2079" t="s">
        <v>32</v>
      </c>
      <c r="D2079" t="s">
        <v>14</v>
      </c>
      <c r="E2079">
        <v>3593.31</v>
      </c>
      <c r="F2079">
        <v>3</v>
      </c>
      <c r="G2079" t="s">
        <v>24</v>
      </c>
      <c r="H2079" s="6">
        <v>1088.68</v>
      </c>
      <c r="I2079">
        <v>1316.23</v>
      </c>
      <c r="J2079" t="s">
        <v>25</v>
      </c>
      <c r="K2079">
        <v>0.09</v>
      </c>
      <c r="L2079" s="4" t="s">
        <v>31</v>
      </c>
      <c r="M2079" t="s">
        <v>22</v>
      </c>
    </row>
    <row r="2080" spans="1:13" x14ac:dyDescent="0.3">
      <c r="A2080">
        <v>1079</v>
      </c>
      <c r="B2080" s="1">
        <v>45459</v>
      </c>
      <c r="C2080" t="s">
        <v>19</v>
      </c>
      <c r="D2080" t="s">
        <v>27</v>
      </c>
      <c r="E2080">
        <v>82870.09</v>
      </c>
      <c r="F2080">
        <v>21</v>
      </c>
      <c r="G2080" t="s">
        <v>21</v>
      </c>
      <c r="H2080" s="6">
        <v>3102.47</v>
      </c>
      <c r="I2080">
        <v>4243.22</v>
      </c>
      <c r="J2080" t="s">
        <v>16</v>
      </c>
      <c r="K2080">
        <v>7.0000000000000007E-2</v>
      </c>
      <c r="L2080" s="4" t="s">
        <v>26</v>
      </c>
      <c r="M2080" t="s">
        <v>22</v>
      </c>
    </row>
    <row r="2081" spans="1:13" x14ac:dyDescent="0.3">
      <c r="A2081">
        <v>1444</v>
      </c>
      <c r="B2081" s="1">
        <v>45007</v>
      </c>
      <c r="C2081" t="s">
        <v>13</v>
      </c>
      <c r="D2081" t="s">
        <v>30</v>
      </c>
      <c r="E2081">
        <v>19793.2</v>
      </c>
      <c r="F2081">
        <v>17</v>
      </c>
      <c r="G2081" t="s">
        <v>21</v>
      </c>
      <c r="H2081" s="6">
        <v>1090.58</v>
      </c>
      <c r="I2081">
        <v>1492.7</v>
      </c>
      <c r="J2081" t="s">
        <v>25</v>
      </c>
      <c r="K2081">
        <v>0.22</v>
      </c>
      <c r="L2081" s="4" t="s">
        <v>26</v>
      </c>
      <c r="M2081" t="s">
        <v>18</v>
      </c>
    </row>
    <row r="2082" spans="1:13" x14ac:dyDescent="0.3">
      <c r="A2082">
        <v>1082</v>
      </c>
      <c r="B2082" s="1">
        <v>45134</v>
      </c>
      <c r="C2082" t="s">
        <v>29</v>
      </c>
      <c r="D2082" t="s">
        <v>27</v>
      </c>
      <c r="E2082">
        <v>32061.9</v>
      </c>
      <c r="F2082">
        <v>18</v>
      </c>
      <c r="G2082" t="s">
        <v>24</v>
      </c>
      <c r="H2082" s="6">
        <v>1366.06</v>
      </c>
      <c r="I2082">
        <v>2024.11</v>
      </c>
      <c r="J2082" t="s">
        <v>25</v>
      </c>
      <c r="K2082">
        <v>0.12</v>
      </c>
      <c r="L2082" s="4" t="s">
        <v>31</v>
      </c>
      <c r="M2082" t="s">
        <v>22</v>
      </c>
    </row>
    <row r="2083" spans="1:13" x14ac:dyDescent="0.3">
      <c r="A2083">
        <v>1025</v>
      </c>
      <c r="B2083" s="1">
        <v>44996</v>
      </c>
      <c r="C2083" t="s">
        <v>32</v>
      </c>
      <c r="D2083" t="s">
        <v>27</v>
      </c>
      <c r="E2083">
        <v>14669.96</v>
      </c>
      <c r="F2083">
        <v>9</v>
      </c>
      <c r="G2083" t="s">
        <v>24</v>
      </c>
      <c r="H2083" s="6">
        <v>1523.61</v>
      </c>
      <c r="I2083">
        <v>2012.34</v>
      </c>
      <c r="J2083" t="s">
        <v>16</v>
      </c>
      <c r="K2083">
        <v>0.19</v>
      </c>
      <c r="L2083" s="4" t="s">
        <v>26</v>
      </c>
      <c r="M2083" t="s">
        <v>22</v>
      </c>
    </row>
    <row r="2084" spans="1:13" x14ac:dyDescent="0.3">
      <c r="A2084">
        <v>1015</v>
      </c>
      <c r="B2084" s="1">
        <v>45351</v>
      </c>
      <c r="C2084" t="s">
        <v>19</v>
      </c>
      <c r="D2084" t="s">
        <v>30</v>
      </c>
      <c r="E2084">
        <v>106380.74</v>
      </c>
      <c r="F2084">
        <v>41</v>
      </c>
      <c r="G2084" t="s">
        <v>15</v>
      </c>
      <c r="H2084" s="6">
        <v>2290.46</v>
      </c>
      <c r="I2084">
        <v>3284.37</v>
      </c>
      <c r="J2084" t="s">
        <v>16</v>
      </c>
      <c r="K2084">
        <v>0.21</v>
      </c>
      <c r="L2084" s="4" t="s">
        <v>31</v>
      </c>
      <c r="M2084" t="s">
        <v>18</v>
      </c>
    </row>
    <row r="2085" spans="1:13" x14ac:dyDescent="0.3">
      <c r="A2085">
        <v>1459</v>
      </c>
      <c r="B2085" s="1">
        <v>45194</v>
      </c>
      <c r="C2085" t="s">
        <v>13</v>
      </c>
      <c r="D2085" t="s">
        <v>20</v>
      </c>
      <c r="E2085">
        <v>146958.9</v>
      </c>
      <c r="F2085">
        <v>31</v>
      </c>
      <c r="G2085" t="s">
        <v>21</v>
      </c>
      <c r="H2085" s="6">
        <v>4915.2</v>
      </c>
      <c r="I2085">
        <v>6584.18</v>
      </c>
      <c r="J2085" t="s">
        <v>25</v>
      </c>
      <c r="K2085">
        <v>0.28000000000000003</v>
      </c>
      <c r="L2085" s="4" t="s">
        <v>17</v>
      </c>
      <c r="M2085" t="s">
        <v>22</v>
      </c>
    </row>
    <row r="2086" spans="1:13" x14ac:dyDescent="0.3">
      <c r="A2086">
        <v>1319</v>
      </c>
      <c r="B2086" s="1">
        <v>45366</v>
      </c>
      <c r="C2086" t="s">
        <v>13</v>
      </c>
      <c r="D2086" t="s">
        <v>20</v>
      </c>
      <c r="E2086">
        <v>45937.99</v>
      </c>
      <c r="F2086">
        <v>11</v>
      </c>
      <c r="G2086" t="s">
        <v>21</v>
      </c>
      <c r="H2086" s="6">
        <v>3488.6</v>
      </c>
      <c r="I2086">
        <v>4395.9799999999996</v>
      </c>
      <c r="J2086" t="s">
        <v>16</v>
      </c>
      <c r="K2086">
        <v>0.05</v>
      </c>
      <c r="L2086" s="4" t="s">
        <v>17</v>
      </c>
      <c r="M2086" t="s">
        <v>18</v>
      </c>
    </row>
    <row r="2087" spans="1:13" x14ac:dyDescent="0.3">
      <c r="A2087">
        <v>1081</v>
      </c>
      <c r="B2087" s="1">
        <v>45019</v>
      </c>
      <c r="C2087" t="s">
        <v>29</v>
      </c>
      <c r="D2087" t="s">
        <v>27</v>
      </c>
      <c r="E2087">
        <v>217540.44</v>
      </c>
      <c r="F2087">
        <v>45</v>
      </c>
      <c r="G2087" t="s">
        <v>24</v>
      </c>
      <c r="H2087" s="6">
        <v>4017.01</v>
      </c>
      <c r="I2087">
        <v>5621.2</v>
      </c>
      <c r="J2087" t="s">
        <v>25</v>
      </c>
      <c r="K2087">
        <v>0.14000000000000001</v>
      </c>
      <c r="L2087" s="4" t="s">
        <v>26</v>
      </c>
      <c r="M2087" t="s">
        <v>22</v>
      </c>
    </row>
    <row r="2088" spans="1:13" x14ac:dyDescent="0.3">
      <c r="A2088">
        <v>1207</v>
      </c>
      <c r="B2088" s="1">
        <v>45102</v>
      </c>
      <c r="C2088" t="s">
        <v>19</v>
      </c>
      <c r="D2088" t="s">
        <v>30</v>
      </c>
      <c r="E2088">
        <v>29622.240000000002</v>
      </c>
      <c r="F2088">
        <v>10</v>
      </c>
      <c r="G2088" t="s">
        <v>21</v>
      </c>
      <c r="H2088" s="6">
        <v>3107.35</v>
      </c>
      <c r="I2088">
        <v>3484.97</v>
      </c>
      <c r="J2088" t="s">
        <v>25</v>
      </c>
      <c r="K2088">
        <v>0.15</v>
      </c>
      <c r="L2088" s="4" t="s">
        <v>26</v>
      </c>
      <c r="M2088" t="s">
        <v>18</v>
      </c>
    </row>
    <row r="2089" spans="1:13" x14ac:dyDescent="0.3">
      <c r="A2089">
        <v>1441</v>
      </c>
      <c r="B2089" s="1">
        <v>45493</v>
      </c>
      <c r="C2089" t="s">
        <v>13</v>
      </c>
      <c r="D2089" t="s">
        <v>27</v>
      </c>
      <c r="E2089">
        <v>60844.42</v>
      </c>
      <c r="F2089">
        <v>20</v>
      </c>
      <c r="G2089" t="s">
        <v>21</v>
      </c>
      <c r="H2089" s="6">
        <v>2513.65</v>
      </c>
      <c r="I2089">
        <v>3343.1</v>
      </c>
      <c r="J2089" t="s">
        <v>16</v>
      </c>
      <c r="K2089">
        <v>0.09</v>
      </c>
      <c r="L2089" s="4" t="s">
        <v>17</v>
      </c>
      <c r="M2089" t="s">
        <v>18</v>
      </c>
    </row>
    <row r="2090" spans="1:13" x14ac:dyDescent="0.3">
      <c r="A2090">
        <v>1105</v>
      </c>
      <c r="B2090" s="1">
        <v>45444</v>
      </c>
      <c r="C2090" t="s">
        <v>32</v>
      </c>
      <c r="D2090" t="s">
        <v>30</v>
      </c>
      <c r="E2090">
        <v>58725.120000000003</v>
      </c>
      <c r="F2090">
        <v>16</v>
      </c>
      <c r="G2090" t="s">
        <v>28</v>
      </c>
      <c r="H2090" s="6">
        <v>2725.59</v>
      </c>
      <c r="I2090">
        <v>3670.32</v>
      </c>
      <c r="J2090" t="s">
        <v>25</v>
      </c>
      <c r="K2090">
        <v>0</v>
      </c>
      <c r="L2090" s="4" t="s">
        <v>17</v>
      </c>
      <c r="M2090" t="s">
        <v>18</v>
      </c>
    </row>
    <row r="2091" spans="1:13" x14ac:dyDescent="0.3">
      <c r="A2091">
        <v>1048</v>
      </c>
      <c r="B2091" s="1">
        <v>45344</v>
      </c>
      <c r="C2091" t="s">
        <v>29</v>
      </c>
      <c r="D2091" t="s">
        <v>27</v>
      </c>
      <c r="E2091">
        <v>20298.060000000001</v>
      </c>
      <c r="F2091">
        <v>43</v>
      </c>
      <c r="G2091" t="s">
        <v>21</v>
      </c>
      <c r="H2091" s="6">
        <v>413.85</v>
      </c>
      <c r="I2091">
        <v>590.05999999999995</v>
      </c>
      <c r="J2091" t="s">
        <v>16</v>
      </c>
      <c r="K2091">
        <v>0.2</v>
      </c>
      <c r="L2091" s="4" t="s">
        <v>26</v>
      </c>
      <c r="M2091" t="s">
        <v>22</v>
      </c>
    </row>
    <row r="2092" spans="1:13" x14ac:dyDescent="0.3">
      <c r="A2092">
        <v>1366</v>
      </c>
      <c r="B2092" s="1">
        <v>45601</v>
      </c>
      <c r="C2092" t="s">
        <v>19</v>
      </c>
      <c r="D2092" t="s">
        <v>30</v>
      </c>
      <c r="E2092">
        <v>37710.6</v>
      </c>
      <c r="F2092">
        <v>9</v>
      </c>
      <c r="G2092" t="s">
        <v>28</v>
      </c>
      <c r="H2092" s="6">
        <v>3313.94</v>
      </c>
      <c r="I2092">
        <v>4707.9399999999996</v>
      </c>
      <c r="J2092" t="s">
        <v>25</v>
      </c>
      <c r="K2092">
        <v>0.11</v>
      </c>
      <c r="L2092" s="4" t="s">
        <v>17</v>
      </c>
      <c r="M2092" t="s">
        <v>22</v>
      </c>
    </row>
    <row r="2093" spans="1:13" x14ac:dyDescent="0.3">
      <c r="A2093">
        <v>1498</v>
      </c>
      <c r="B2093" s="1">
        <v>45164</v>
      </c>
      <c r="C2093" t="s">
        <v>29</v>
      </c>
      <c r="D2093" t="s">
        <v>27</v>
      </c>
      <c r="E2093">
        <v>100441.97</v>
      </c>
      <c r="F2093">
        <v>17</v>
      </c>
      <c r="G2093" t="s">
        <v>28</v>
      </c>
      <c r="H2093" s="6">
        <v>4757.3999999999996</v>
      </c>
      <c r="I2093">
        <v>6028.93</v>
      </c>
      <c r="J2093" t="s">
        <v>25</v>
      </c>
      <c r="K2093">
        <v>0.02</v>
      </c>
      <c r="L2093" s="4" t="s">
        <v>31</v>
      </c>
      <c r="M2093" t="s">
        <v>18</v>
      </c>
    </row>
    <row r="2094" spans="1:13" x14ac:dyDescent="0.3">
      <c r="A2094">
        <v>1186</v>
      </c>
      <c r="B2094" s="1">
        <v>45456</v>
      </c>
      <c r="C2094" t="s">
        <v>32</v>
      </c>
      <c r="D2094" t="s">
        <v>27</v>
      </c>
      <c r="E2094">
        <v>22217.61</v>
      </c>
      <c r="F2094">
        <v>7</v>
      </c>
      <c r="G2094" t="s">
        <v>28</v>
      </c>
      <c r="H2094" s="6">
        <v>3053.91</v>
      </c>
      <c r="I2094">
        <v>3918.45</v>
      </c>
      <c r="J2094" t="s">
        <v>16</v>
      </c>
      <c r="K2094">
        <v>0.19</v>
      </c>
      <c r="L2094" s="4" t="s">
        <v>17</v>
      </c>
      <c r="M2094" t="s">
        <v>22</v>
      </c>
    </row>
    <row r="2095" spans="1:13" x14ac:dyDescent="0.3">
      <c r="A2095">
        <v>1292</v>
      </c>
      <c r="B2095" s="1">
        <v>45342</v>
      </c>
      <c r="C2095" t="s">
        <v>19</v>
      </c>
      <c r="D2095" t="s">
        <v>30</v>
      </c>
      <c r="E2095">
        <v>112907.74</v>
      </c>
      <c r="F2095">
        <v>25</v>
      </c>
      <c r="G2095" t="s">
        <v>24</v>
      </c>
      <c r="H2095" s="6">
        <v>3323.76</v>
      </c>
      <c r="I2095">
        <v>4754.01</v>
      </c>
      <c r="J2095" t="s">
        <v>25</v>
      </c>
      <c r="K2095">
        <v>0.05</v>
      </c>
      <c r="L2095" s="4" t="s">
        <v>31</v>
      </c>
      <c r="M2095" t="s">
        <v>18</v>
      </c>
    </row>
    <row r="2096" spans="1:13" x14ac:dyDescent="0.3">
      <c r="A2096">
        <v>1042</v>
      </c>
      <c r="B2096" s="1">
        <v>45637</v>
      </c>
      <c r="C2096" t="s">
        <v>29</v>
      </c>
      <c r="D2096" t="s">
        <v>27</v>
      </c>
      <c r="E2096">
        <v>80775.78</v>
      </c>
      <c r="F2096">
        <v>19</v>
      </c>
      <c r="G2096" t="s">
        <v>15</v>
      </c>
      <c r="H2096" s="6">
        <v>3987.58</v>
      </c>
      <c r="I2096">
        <v>4621.04</v>
      </c>
      <c r="J2096" t="s">
        <v>25</v>
      </c>
      <c r="K2096">
        <v>0.08</v>
      </c>
      <c r="L2096" s="4" t="s">
        <v>31</v>
      </c>
      <c r="M2096" t="s">
        <v>22</v>
      </c>
    </row>
    <row r="2097" spans="1:13" x14ac:dyDescent="0.3">
      <c r="A2097">
        <v>1457</v>
      </c>
      <c r="B2097" s="1">
        <v>45025</v>
      </c>
      <c r="C2097" t="s">
        <v>23</v>
      </c>
      <c r="D2097" t="s">
        <v>14</v>
      </c>
      <c r="E2097">
        <v>57558.19</v>
      </c>
      <c r="F2097">
        <v>25</v>
      </c>
      <c r="G2097" t="s">
        <v>24</v>
      </c>
      <c r="H2097" s="6">
        <v>2226.4</v>
      </c>
      <c r="I2097">
        <v>3069.77</v>
      </c>
      <c r="J2097" t="s">
        <v>25</v>
      </c>
      <c r="K2097">
        <v>0.25</v>
      </c>
      <c r="L2097" s="4" t="s">
        <v>17</v>
      </c>
      <c r="M2097" t="s">
        <v>22</v>
      </c>
    </row>
    <row r="2098" spans="1:13" x14ac:dyDescent="0.3">
      <c r="A2098">
        <v>1290</v>
      </c>
      <c r="B2098" s="1">
        <v>45637</v>
      </c>
      <c r="C2098" t="s">
        <v>32</v>
      </c>
      <c r="D2098" t="s">
        <v>20</v>
      </c>
      <c r="E2098">
        <v>208109.85</v>
      </c>
      <c r="F2098">
        <v>46</v>
      </c>
      <c r="G2098" t="s">
        <v>21</v>
      </c>
      <c r="H2098" s="6">
        <v>4554.74</v>
      </c>
      <c r="I2098">
        <v>6283.51</v>
      </c>
      <c r="J2098" t="s">
        <v>16</v>
      </c>
      <c r="K2098">
        <v>0.28000000000000003</v>
      </c>
      <c r="L2098" s="4" t="s">
        <v>31</v>
      </c>
      <c r="M2098" t="s">
        <v>18</v>
      </c>
    </row>
    <row r="2099" spans="1:13" x14ac:dyDescent="0.3">
      <c r="A2099">
        <v>1007</v>
      </c>
      <c r="B2099" s="1">
        <v>45300</v>
      </c>
      <c r="C2099" t="s">
        <v>32</v>
      </c>
      <c r="D2099" t="s">
        <v>14</v>
      </c>
      <c r="E2099">
        <v>92884.89</v>
      </c>
      <c r="F2099">
        <v>24</v>
      </c>
      <c r="G2099" t="s">
        <v>24</v>
      </c>
      <c r="H2099" s="6">
        <v>3969.05</v>
      </c>
      <c r="I2099">
        <v>4448.51</v>
      </c>
      <c r="J2099" t="s">
        <v>16</v>
      </c>
      <c r="K2099">
        <v>0.13</v>
      </c>
      <c r="L2099" s="4" t="s">
        <v>17</v>
      </c>
      <c r="M2099" t="s">
        <v>22</v>
      </c>
    </row>
    <row r="2100" spans="1:13" x14ac:dyDescent="0.3">
      <c r="A2100">
        <v>1063</v>
      </c>
      <c r="B2100" s="1">
        <v>45377</v>
      </c>
      <c r="C2100" t="s">
        <v>32</v>
      </c>
      <c r="D2100" t="s">
        <v>20</v>
      </c>
      <c r="E2100">
        <v>23334.54</v>
      </c>
      <c r="F2100">
        <v>8</v>
      </c>
      <c r="G2100" t="s">
        <v>28</v>
      </c>
      <c r="H2100" s="6">
        <v>1991.14</v>
      </c>
      <c r="I2100">
        <v>2946.28</v>
      </c>
      <c r="J2100" t="s">
        <v>16</v>
      </c>
      <c r="K2100">
        <v>0.01</v>
      </c>
      <c r="L2100" s="4" t="s">
        <v>26</v>
      </c>
      <c r="M2100" t="s">
        <v>22</v>
      </c>
    </row>
    <row r="2101" spans="1:13" x14ac:dyDescent="0.3">
      <c r="A2101">
        <v>1334</v>
      </c>
      <c r="B2101" s="1">
        <v>45417</v>
      </c>
      <c r="C2101" t="s">
        <v>23</v>
      </c>
      <c r="D2101" t="s">
        <v>14</v>
      </c>
      <c r="E2101">
        <v>18531.18</v>
      </c>
      <c r="F2101">
        <v>50</v>
      </c>
      <c r="G2101" t="s">
        <v>21</v>
      </c>
      <c r="H2101" s="6">
        <v>315.35000000000002</v>
      </c>
      <c r="I2101">
        <v>451.98</v>
      </c>
      <c r="J2101" t="s">
        <v>16</v>
      </c>
      <c r="K2101">
        <v>0.18</v>
      </c>
      <c r="L2101" s="4" t="s">
        <v>26</v>
      </c>
      <c r="M2101" t="s">
        <v>18</v>
      </c>
    </row>
    <row r="2102" spans="1:13" x14ac:dyDescent="0.3">
      <c r="A2102">
        <v>1130</v>
      </c>
      <c r="B2102" s="1">
        <v>45014</v>
      </c>
      <c r="C2102" t="s">
        <v>23</v>
      </c>
      <c r="D2102" t="s">
        <v>20</v>
      </c>
      <c r="E2102">
        <v>77608.570000000007</v>
      </c>
      <c r="F2102">
        <v>27</v>
      </c>
      <c r="G2102" t="s">
        <v>21</v>
      </c>
      <c r="H2102" s="6">
        <v>2977.07</v>
      </c>
      <c r="I2102">
        <v>3638.47</v>
      </c>
      <c r="J2102" t="s">
        <v>25</v>
      </c>
      <c r="K2102">
        <v>0.21</v>
      </c>
      <c r="L2102" s="4" t="s">
        <v>17</v>
      </c>
      <c r="M2102" t="s">
        <v>22</v>
      </c>
    </row>
    <row r="2103" spans="1:13" x14ac:dyDescent="0.3">
      <c r="A2103">
        <v>1215</v>
      </c>
      <c r="B2103" s="1">
        <v>45263</v>
      </c>
      <c r="C2103" t="s">
        <v>13</v>
      </c>
      <c r="D2103" t="s">
        <v>30</v>
      </c>
      <c r="E2103">
        <v>73623.48</v>
      </c>
      <c r="F2103">
        <v>30</v>
      </c>
      <c r="G2103" t="s">
        <v>24</v>
      </c>
      <c r="H2103" s="6">
        <v>2352.06</v>
      </c>
      <c r="I2103">
        <v>3505.88</v>
      </c>
      <c r="J2103" t="s">
        <v>16</v>
      </c>
      <c r="K2103">
        <v>0.3</v>
      </c>
      <c r="L2103" s="4" t="s">
        <v>26</v>
      </c>
      <c r="M2103" t="s">
        <v>18</v>
      </c>
    </row>
    <row r="2104" spans="1:13" x14ac:dyDescent="0.3">
      <c r="A2104">
        <v>1243</v>
      </c>
      <c r="B2104" s="1">
        <v>45073</v>
      </c>
      <c r="C2104" t="s">
        <v>29</v>
      </c>
      <c r="D2104" t="s">
        <v>30</v>
      </c>
      <c r="E2104">
        <v>18989.349999999999</v>
      </c>
      <c r="F2104">
        <v>8</v>
      </c>
      <c r="G2104" t="s">
        <v>28</v>
      </c>
      <c r="H2104" s="6">
        <v>1889.51</v>
      </c>
      <c r="I2104">
        <v>2525.1799999999998</v>
      </c>
      <c r="J2104" t="s">
        <v>16</v>
      </c>
      <c r="K2104">
        <v>0.06</v>
      </c>
      <c r="L2104" s="4" t="s">
        <v>26</v>
      </c>
      <c r="M2104" t="s">
        <v>18</v>
      </c>
    </row>
    <row r="2105" spans="1:13" x14ac:dyDescent="0.3">
      <c r="A2105">
        <v>1228</v>
      </c>
      <c r="B2105" s="1">
        <v>45049</v>
      </c>
      <c r="C2105" t="s">
        <v>13</v>
      </c>
      <c r="D2105" t="s">
        <v>27</v>
      </c>
      <c r="E2105">
        <v>151630.32999999999</v>
      </c>
      <c r="F2105">
        <v>33</v>
      </c>
      <c r="G2105" t="s">
        <v>24</v>
      </c>
      <c r="H2105" s="6">
        <v>3545.42</v>
      </c>
      <c r="I2105">
        <v>5221.43</v>
      </c>
      <c r="J2105" t="s">
        <v>16</v>
      </c>
      <c r="K2105">
        <v>0.12</v>
      </c>
      <c r="L2105" s="4" t="s">
        <v>17</v>
      </c>
      <c r="M2105" t="s">
        <v>18</v>
      </c>
    </row>
    <row r="2106" spans="1:13" x14ac:dyDescent="0.3">
      <c r="A2106">
        <v>1276</v>
      </c>
      <c r="B2106" s="1">
        <v>45004</v>
      </c>
      <c r="C2106" t="s">
        <v>29</v>
      </c>
      <c r="D2106" t="s">
        <v>14</v>
      </c>
      <c r="E2106">
        <v>9717.99</v>
      </c>
      <c r="F2106">
        <v>16</v>
      </c>
      <c r="G2106" t="s">
        <v>28</v>
      </c>
      <c r="H2106" s="6">
        <v>499</v>
      </c>
      <c r="I2106">
        <v>619.77</v>
      </c>
      <c r="J2106" t="s">
        <v>16</v>
      </c>
      <c r="K2106">
        <v>0.02</v>
      </c>
      <c r="L2106" s="4" t="s">
        <v>17</v>
      </c>
      <c r="M2106" t="s">
        <v>18</v>
      </c>
    </row>
    <row r="2107" spans="1:13" x14ac:dyDescent="0.3">
      <c r="A2107">
        <v>1248</v>
      </c>
      <c r="B2107" s="1">
        <v>45124</v>
      </c>
      <c r="C2107" t="s">
        <v>23</v>
      </c>
      <c r="D2107" t="s">
        <v>14</v>
      </c>
      <c r="E2107">
        <v>11695.44</v>
      </c>
      <c r="F2107">
        <v>9</v>
      </c>
      <c r="G2107" t="s">
        <v>15</v>
      </c>
      <c r="H2107" s="6">
        <v>1150.17</v>
      </c>
      <c r="I2107">
        <v>1312.62</v>
      </c>
      <c r="J2107" t="s">
        <v>16</v>
      </c>
      <c r="K2107">
        <v>0.01</v>
      </c>
      <c r="L2107" s="4" t="s">
        <v>17</v>
      </c>
      <c r="M2107" t="s">
        <v>18</v>
      </c>
    </row>
    <row r="2108" spans="1:13" x14ac:dyDescent="0.3">
      <c r="A2108">
        <v>1234</v>
      </c>
      <c r="B2108" s="1">
        <v>45005</v>
      </c>
      <c r="C2108" t="s">
        <v>23</v>
      </c>
      <c r="D2108" t="s">
        <v>30</v>
      </c>
      <c r="E2108">
        <v>14513.34</v>
      </c>
      <c r="F2108">
        <v>24</v>
      </c>
      <c r="G2108" t="s">
        <v>21</v>
      </c>
      <c r="H2108" s="6">
        <v>473</v>
      </c>
      <c r="I2108">
        <v>664.53</v>
      </c>
      <c r="J2108" t="s">
        <v>25</v>
      </c>
      <c r="K2108">
        <v>0.09</v>
      </c>
      <c r="L2108" s="4" t="s">
        <v>26</v>
      </c>
      <c r="M2108" t="s">
        <v>22</v>
      </c>
    </row>
    <row r="2109" spans="1:13" x14ac:dyDescent="0.3">
      <c r="A2109">
        <v>1462</v>
      </c>
      <c r="B2109" s="1">
        <v>45610</v>
      </c>
      <c r="C2109" t="s">
        <v>13</v>
      </c>
      <c r="D2109" t="s">
        <v>27</v>
      </c>
      <c r="E2109">
        <v>190624.62</v>
      </c>
      <c r="F2109">
        <v>37</v>
      </c>
      <c r="G2109" t="s">
        <v>21</v>
      </c>
      <c r="H2109" s="6">
        <v>4290.72</v>
      </c>
      <c r="I2109">
        <v>5257.16</v>
      </c>
      <c r="J2109" t="s">
        <v>25</v>
      </c>
      <c r="K2109">
        <v>0.02</v>
      </c>
      <c r="L2109" s="4" t="s">
        <v>31</v>
      </c>
      <c r="M2109" t="s">
        <v>22</v>
      </c>
    </row>
    <row r="2110" spans="1:13" x14ac:dyDescent="0.3">
      <c r="A2110">
        <v>1268</v>
      </c>
      <c r="B2110" s="1">
        <v>45222</v>
      </c>
      <c r="C2110" t="s">
        <v>19</v>
      </c>
      <c r="D2110" t="s">
        <v>20</v>
      </c>
      <c r="E2110">
        <v>941.04</v>
      </c>
      <c r="F2110">
        <v>2</v>
      </c>
      <c r="G2110" t="s">
        <v>28</v>
      </c>
      <c r="H2110" s="6">
        <v>390.44</v>
      </c>
      <c r="I2110">
        <v>522.79999999999995</v>
      </c>
      <c r="J2110" t="s">
        <v>16</v>
      </c>
      <c r="K2110">
        <v>0.1</v>
      </c>
      <c r="L2110" s="4" t="s">
        <v>17</v>
      </c>
      <c r="M2110" t="s">
        <v>22</v>
      </c>
    </row>
    <row r="2111" spans="1:13" x14ac:dyDescent="0.3">
      <c r="A2111">
        <v>1101</v>
      </c>
      <c r="B2111" s="1">
        <v>45149</v>
      </c>
      <c r="C2111" t="s">
        <v>13</v>
      </c>
      <c r="D2111" t="s">
        <v>20</v>
      </c>
      <c r="E2111">
        <v>62373.7</v>
      </c>
      <c r="F2111">
        <v>24</v>
      </c>
      <c r="G2111" t="s">
        <v>21</v>
      </c>
      <c r="H2111" s="6">
        <v>2313.14</v>
      </c>
      <c r="I2111">
        <v>3248.63</v>
      </c>
      <c r="J2111" t="s">
        <v>25</v>
      </c>
      <c r="K2111">
        <v>0.2</v>
      </c>
      <c r="L2111" s="4" t="s">
        <v>17</v>
      </c>
      <c r="M2111" t="s">
        <v>18</v>
      </c>
    </row>
    <row r="2112" spans="1:13" x14ac:dyDescent="0.3">
      <c r="A2112">
        <v>1335</v>
      </c>
      <c r="B2112" s="1">
        <v>45328</v>
      </c>
      <c r="C2112" t="s">
        <v>29</v>
      </c>
      <c r="D2112" t="s">
        <v>30</v>
      </c>
      <c r="E2112">
        <v>17335.75</v>
      </c>
      <c r="F2112">
        <v>13</v>
      </c>
      <c r="G2112" t="s">
        <v>24</v>
      </c>
      <c r="H2112" s="6">
        <v>1425.61</v>
      </c>
      <c r="I2112">
        <v>1606.65</v>
      </c>
      <c r="J2112" t="s">
        <v>16</v>
      </c>
      <c r="K2112">
        <v>0.17</v>
      </c>
      <c r="L2112" s="4" t="s">
        <v>31</v>
      </c>
      <c r="M2112" t="s">
        <v>18</v>
      </c>
    </row>
    <row r="2113" spans="1:13" x14ac:dyDescent="0.3">
      <c r="A2113">
        <v>1448</v>
      </c>
      <c r="B2113" s="1">
        <v>45448</v>
      </c>
      <c r="C2113" t="s">
        <v>13</v>
      </c>
      <c r="D2113" t="s">
        <v>14</v>
      </c>
      <c r="E2113">
        <v>178363.97</v>
      </c>
      <c r="F2113">
        <v>47</v>
      </c>
      <c r="G2113" t="s">
        <v>28</v>
      </c>
      <c r="H2113" s="6">
        <v>3196.81</v>
      </c>
      <c r="I2113">
        <v>4464.68</v>
      </c>
      <c r="J2113" t="s">
        <v>25</v>
      </c>
      <c r="K2113">
        <v>0.15</v>
      </c>
      <c r="L2113" s="4" t="s">
        <v>17</v>
      </c>
      <c r="M2113" t="s">
        <v>22</v>
      </c>
    </row>
    <row r="2114" spans="1:13" x14ac:dyDescent="0.3">
      <c r="A2114">
        <v>1320</v>
      </c>
      <c r="B2114" s="1">
        <v>45431</v>
      </c>
      <c r="C2114" t="s">
        <v>32</v>
      </c>
      <c r="D2114" t="s">
        <v>14</v>
      </c>
      <c r="E2114">
        <v>79414.490000000005</v>
      </c>
      <c r="F2114">
        <v>44</v>
      </c>
      <c r="G2114" t="s">
        <v>24</v>
      </c>
      <c r="H2114" s="6">
        <v>1677.84</v>
      </c>
      <c r="I2114">
        <v>2439.02</v>
      </c>
      <c r="J2114" t="s">
        <v>16</v>
      </c>
      <c r="K2114">
        <v>0.26</v>
      </c>
      <c r="L2114" s="4" t="s">
        <v>31</v>
      </c>
      <c r="M2114" t="s">
        <v>22</v>
      </c>
    </row>
    <row r="2115" spans="1:13" x14ac:dyDescent="0.3">
      <c r="A2115">
        <v>1481</v>
      </c>
      <c r="B2115" s="1">
        <v>45081</v>
      </c>
      <c r="C2115" t="s">
        <v>29</v>
      </c>
      <c r="D2115" t="s">
        <v>27</v>
      </c>
      <c r="E2115">
        <v>55327.51</v>
      </c>
      <c r="F2115">
        <v>21</v>
      </c>
      <c r="G2115" t="s">
        <v>15</v>
      </c>
      <c r="H2115" s="6">
        <v>2106.12</v>
      </c>
      <c r="I2115">
        <v>3136.48</v>
      </c>
      <c r="J2115" t="s">
        <v>25</v>
      </c>
      <c r="K2115">
        <v>0.16</v>
      </c>
      <c r="L2115" s="4" t="s">
        <v>26</v>
      </c>
      <c r="M2115" t="s">
        <v>22</v>
      </c>
    </row>
    <row r="2116" spans="1:13" x14ac:dyDescent="0.3">
      <c r="A2116">
        <v>1326</v>
      </c>
      <c r="B2116" s="1">
        <v>45565</v>
      </c>
      <c r="C2116" t="s">
        <v>29</v>
      </c>
      <c r="D2116" t="s">
        <v>14</v>
      </c>
      <c r="E2116">
        <v>29812.92</v>
      </c>
      <c r="F2116">
        <v>33</v>
      </c>
      <c r="G2116" t="s">
        <v>24</v>
      </c>
      <c r="H2116" s="6">
        <v>979.94</v>
      </c>
      <c r="I2116">
        <v>1088.46</v>
      </c>
      <c r="J2116" t="s">
        <v>25</v>
      </c>
      <c r="K2116">
        <v>0.17</v>
      </c>
      <c r="L2116" s="4" t="s">
        <v>17</v>
      </c>
      <c r="M2116" t="s">
        <v>22</v>
      </c>
    </row>
    <row r="2117" spans="1:13" x14ac:dyDescent="0.3">
      <c r="A2117">
        <v>1161</v>
      </c>
      <c r="B2117" s="1">
        <v>45489</v>
      </c>
      <c r="C2117" t="s">
        <v>19</v>
      </c>
      <c r="D2117" t="s">
        <v>20</v>
      </c>
      <c r="E2117">
        <v>1357.36</v>
      </c>
      <c r="F2117">
        <v>10</v>
      </c>
      <c r="G2117" t="s">
        <v>28</v>
      </c>
      <c r="H2117" s="6">
        <v>114.04</v>
      </c>
      <c r="I2117">
        <v>161.59</v>
      </c>
      <c r="J2117" t="s">
        <v>25</v>
      </c>
      <c r="K2117">
        <v>0.16</v>
      </c>
      <c r="L2117" s="4" t="s">
        <v>26</v>
      </c>
      <c r="M2117" t="s">
        <v>18</v>
      </c>
    </row>
    <row r="2118" spans="1:13" x14ac:dyDescent="0.3">
      <c r="A2118">
        <v>1009</v>
      </c>
      <c r="B2118" s="1">
        <v>45613</v>
      </c>
      <c r="C2118" t="s">
        <v>23</v>
      </c>
      <c r="D2118" t="s">
        <v>14</v>
      </c>
      <c r="E2118">
        <v>32681.91</v>
      </c>
      <c r="F2118">
        <v>11</v>
      </c>
      <c r="G2118" t="s">
        <v>24</v>
      </c>
      <c r="H2118" s="6">
        <v>2726.56</v>
      </c>
      <c r="I2118">
        <v>3809.08</v>
      </c>
      <c r="J2118" t="s">
        <v>25</v>
      </c>
      <c r="K2118">
        <v>0.22</v>
      </c>
      <c r="L2118" s="4" t="s">
        <v>26</v>
      </c>
      <c r="M2118" t="s">
        <v>18</v>
      </c>
    </row>
    <row r="2119" spans="1:13" x14ac:dyDescent="0.3">
      <c r="A2119">
        <v>1323</v>
      </c>
      <c r="B2119" s="1">
        <v>45264</v>
      </c>
      <c r="C2119" t="s">
        <v>29</v>
      </c>
      <c r="D2119" t="s">
        <v>20</v>
      </c>
      <c r="E2119">
        <v>130568.9</v>
      </c>
      <c r="F2119">
        <v>38</v>
      </c>
      <c r="G2119" t="s">
        <v>28</v>
      </c>
      <c r="H2119" s="6">
        <v>3553.21</v>
      </c>
      <c r="I2119">
        <v>4839.47</v>
      </c>
      <c r="J2119" t="s">
        <v>25</v>
      </c>
      <c r="K2119">
        <v>0.28999999999999998</v>
      </c>
      <c r="L2119" s="4" t="s">
        <v>26</v>
      </c>
      <c r="M2119" t="s">
        <v>18</v>
      </c>
    </row>
    <row r="2120" spans="1:13" x14ac:dyDescent="0.3">
      <c r="A2120">
        <v>1236</v>
      </c>
      <c r="B2120" s="1">
        <v>45302</v>
      </c>
      <c r="C2120" t="s">
        <v>23</v>
      </c>
      <c r="D2120" t="s">
        <v>14</v>
      </c>
      <c r="E2120">
        <v>205991.86</v>
      </c>
      <c r="F2120">
        <v>42</v>
      </c>
      <c r="G2120" t="s">
        <v>28</v>
      </c>
      <c r="H2120" s="6">
        <v>4590.91</v>
      </c>
      <c r="I2120">
        <v>6811.9</v>
      </c>
      <c r="J2120" t="s">
        <v>25</v>
      </c>
      <c r="K2120">
        <v>0.28000000000000003</v>
      </c>
      <c r="L2120" s="4" t="s">
        <v>26</v>
      </c>
      <c r="M2120" t="s">
        <v>22</v>
      </c>
    </row>
    <row r="2121" spans="1:13" x14ac:dyDescent="0.3">
      <c r="A2121">
        <v>1301</v>
      </c>
      <c r="B2121" s="1">
        <v>45466</v>
      </c>
      <c r="C2121" t="s">
        <v>13</v>
      </c>
      <c r="D2121" t="s">
        <v>27</v>
      </c>
      <c r="E2121">
        <v>132666.67000000001</v>
      </c>
      <c r="F2121">
        <v>32</v>
      </c>
      <c r="G2121" t="s">
        <v>24</v>
      </c>
      <c r="H2121" s="6">
        <v>3362.05</v>
      </c>
      <c r="I2121">
        <v>4994.9799999999996</v>
      </c>
      <c r="J2121" t="s">
        <v>16</v>
      </c>
      <c r="K2121">
        <v>0.17</v>
      </c>
      <c r="L2121" s="4" t="s">
        <v>31</v>
      </c>
      <c r="M2121" t="s">
        <v>18</v>
      </c>
    </row>
    <row r="2122" spans="1:13" x14ac:dyDescent="0.3">
      <c r="A2122">
        <v>1076</v>
      </c>
      <c r="B2122" s="1">
        <v>45535</v>
      </c>
      <c r="C2122" t="s">
        <v>32</v>
      </c>
      <c r="D2122" t="s">
        <v>14</v>
      </c>
      <c r="E2122">
        <v>213003.86</v>
      </c>
      <c r="F2122">
        <v>40</v>
      </c>
      <c r="G2122" t="s">
        <v>15</v>
      </c>
      <c r="H2122" s="6">
        <v>4360.88</v>
      </c>
      <c r="I2122">
        <v>6494.02</v>
      </c>
      <c r="J2122" t="s">
        <v>16</v>
      </c>
      <c r="K2122">
        <v>0.18</v>
      </c>
      <c r="L2122" s="4" t="s">
        <v>26</v>
      </c>
      <c r="M2122" t="s">
        <v>18</v>
      </c>
    </row>
    <row r="2123" spans="1:13" x14ac:dyDescent="0.3">
      <c r="A2123">
        <v>1376</v>
      </c>
      <c r="B2123" s="1">
        <v>45515</v>
      </c>
      <c r="C2123" t="s">
        <v>19</v>
      </c>
      <c r="D2123" t="s">
        <v>30</v>
      </c>
      <c r="E2123">
        <v>12692.49</v>
      </c>
      <c r="F2123">
        <v>4</v>
      </c>
      <c r="G2123" t="s">
        <v>21</v>
      </c>
      <c r="H2123" s="6">
        <v>2655.75</v>
      </c>
      <c r="I2123">
        <v>3605.82</v>
      </c>
      <c r="J2123" t="s">
        <v>16</v>
      </c>
      <c r="K2123">
        <v>0.12</v>
      </c>
      <c r="L2123" s="4" t="s">
        <v>26</v>
      </c>
      <c r="M2123" t="s">
        <v>22</v>
      </c>
    </row>
    <row r="2124" spans="1:13" x14ac:dyDescent="0.3">
      <c r="A2124">
        <v>1469</v>
      </c>
      <c r="B2124" s="1">
        <v>45480</v>
      </c>
      <c r="C2124" t="s">
        <v>23</v>
      </c>
      <c r="D2124" t="s">
        <v>27</v>
      </c>
      <c r="E2124">
        <v>10099.66</v>
      </c>
      <c r="F2124">
        <v>15</v>
      </c>
      <c r="G2124" t="s">
        <v>24</v>
      </c>
      <c r="H2124" s="6">
        <v>570.4</v>
      </c>
      <c r="I2124">
        <v>792.13</v>
      </c>
      <c r="J2124" t="s">
        <v>25</v>
      </c>
      <c r="K2124">
        <v>0.15</v>
      </c>
      <c r="L2124" s="4" t="s">
        <v>26</v>
      </c>
      <c r="M2124" t="s">
        <v>22</v>
      </c>
    </row>
    <row r="2125" spans="1:13" x14ac:dyDescent="0.3">
      <c r="A2125">
        <v>1196</v>
      </c>
      <c r="B2125" s="1">
        <v>45074</v>
      </c>
      <c r="C2125" t="s">
        <v>29</v>
      </c>
      <c r="D2125" t="s">
        <v>20</v>
      </c>
      <c r="E2125">
        <v>5115.46</v>
      </c>
      <c r="F2125">
        <v>6</v>
      </c>
      <c r="G2125" t="s">
        <v>21</v>
      </c>
      <c r="H2125" s="6">
        <v>868.21</v>
      </c>
      <c r="I2125">
        <v>1027.2</v>
      </c>
      <c r="J2125" t="s">
        <v>25</v>
      </c>
      <c r="K2125">
        <v>0.17</v>
      </c>
      <c r="L2125" s="4" t="s">
        <v>26</v>
      </c>
      <c r="M2125" t="s">
        <v>18</v>
      </c>
    </row>
    <row r="2126" spans="1:13" x14ac:dyDescent="0.3">
      <c r="A2126">
        <v>1032</v>
      </c>
      <c r="B2126" s="1">
        <v>45194</v>
      </c>
      <c r="C2126" t="s">
        <v>23</v>
      </c>
      <c r="D2126" t="s">
        <v>20</v>
      </c>
      <c r="E2126">
        <v>4869.43</v>
      </c>
      <c r="F2126">
        <v>3</v>
      </c>
      <c r="G2126" t="s">
        <v>24</v>
      </c>
      <c r="H2126" s="6">
        <v>1516.69</v>
      </c>
      <c r="I2126">
        <v>2028.93</v>
      </c>
      <c r="J2126" t="s">
        <v>25</v>
      </c>
      <c r="K2126">
        <v>0.2</v>
      </c>
      <c r="L2126" s="4" t="s">
        <v>17</v>
      </c>
      <c r="M2126" t="s">
        <v>18</v>
      </c>
    </row>
    <row r="2127" spans="1:13" x14ac:dyDescent="0.3">
      <c r="A2127">
        <v>1345</v>
      </c>
      <c r="B2127" s="1">
        <v>45199</v>
      </c>
      <c r="C2127" t="s">
        <v>29</v>
      </c>
      <c r="D2127" t="s">
        <v>14</v>
      </c>
      <c r="E2127">
        <v>5282.39</v>
      </c>
      <c r="F2127">
        <v>2</v>
      </c>
      <c r="G2127" t="s">
        <v>28</v>
      </c>
      <c r="H2127" s="6">
        <v>2823.47</v>
      </c>
      <c r="I2127">
        <v>3144.28</v>
      </c>
      <c r="J2127" t="s">
        <v>25</v>
      </c>
      <c r="K2127">
        <v>0.16</v>
      </c>
      <c r="L2127" s="4" t="s">
        <v>31</v>
      </c>
      <c r="M2127" t="s">
        <v>18</v>
      </c>
    </row>
    <row r="2128" spans="1:13" x14ac:dyDescent="0.3">
      <c r="A2128">
        <v>1396</v>
      </c>
      <c r="B2128" s="1">
        <v>45467</v>
      </c>
      <c r="C2128" t="s">
        <v>23</v>
      </c>
      <c r="D2128" t="s">
        <v>14</v>
      </c>
      <c r="E2128">
        <v>148993.93</v>
      </c>
      <c r="F2128">
        <v>29</v>
      </c>
      <c r="G2128" t="s">
        <v>28</v>
      </c>
      <c r="H2128" s="6">
        <v>3745.55</v>
      </c>
      <c r="I2128">
        <v>5584.48</v>
      </c>
      <c r="J2128" t="s">
        <v>25</v>
      </c>
      <c r="K2128">
        <v>0.08</v>
      </c>
      <c r="L2128" s="4" t="s">
        <v>31</v>
      </c>
      <c r="M2128" t="s">
        <v>22</v>
      </c>
    </row>
    <row r="2129" spans="1:13" x14ac:dyDescent="0.3">
      <c r="A2129">
        <v>1123</v>
      </c>
      <c r="B2129" s="1">
        <v>45045</v>
      </c>
      <c r="C2129" t="s">
        <v>29</v>
      </c>
      <c r="D2129" t="s">
        <v>20</v>
      </c>
      <c r="E2129">
        <v>106118.44</v>
      </c>
      <c r="F2129">
        <v>42</v>
      </c>
      <c r="G2129" t="s">
        <v>15</v>
      </c>
      <c r="H2129" s="6">
        <v>2294.77</v>
      </c>
      <c r="I2129">
        <v>2659.61</v>
      </c>
      <c r="J2129" t="s">
        <v>16</v>
      </c>
      <c r="K2129">
        <v>0.05</v>
      </c>
      <c r="L2129" s="4" t="s">
        <v>17</v>
      </c>
      <c r="M2129" t="s">
        <v>22</v>
      </c>
    </row>
    <row r="2130" spans="1:13" x14ac:dyDescent="0.3">
      <c r="A2130">
        <v>1426</v>
      </c>
      <c r="B2130" s="1">
        <v>45230</v>
      </c>
      <c r="C2130" t="s">
        <v>13</v>
      </c>
      <c r="D2130" t="s">
        <v>14</v>
      </c>
      <c r="E2130">
        <v>59637.120000000003</v>
      </c>
      <c r="F2130">
        <v>17</v>
      </c>
      <c r="G2130" t="s">
        <v>21</v>
      </c>
      <c r="H2130" s="6">
        <v>3533.56</v>
      </c>
      <c r="I2130">
        <v>4555.93</v>
      </c>
      <c r="J2130" t="s">
        <v>25</v>
      </c>
      <c r="K2130">
        <v>0.23</v>
      </c>
      <c r="L2130" s="4" t="s">
        <v>17</v>
      </c>
      <c r="M2130" t="s">
        <v>22</v>
      </c>
    </row>
    <row r="2131" spans="1:13" x14ac:dyDescent="0.3">
      <c r="A2131">
        <v>1107</v>
      </c>
      <c r="B2131" s="1">
        <v>45571</v>
      </c>
      <c r="C2131" t="s">
        <v>29</v>
      </c>
      <c r="D2131" t="s">
        <v>14</v>
      </c>
      <c r="E2131">
        <v>56451.38</v>
      </c>
      <c r="F2131">
        <v>42</v>
      </c>
      <c r="G2131" t="s">
        <v>15</v>
      </c>
      <c r="H2131" s="6">
        <v>1448.54</v>
      </c>
      <c r="I2131">
        <v>1723.18</v>
      </c>
      <c r="J2131" t="s">
        <v>25</v>
      </c>
      <c r="K2131">
        <v>0.22</v>
      </c>
      <c r="L2131" s="4" t="s">
        <v>26</v>
      </c>
      <c r="M2131" t="s">
        <v>18</v>
      </c>
    </row>
    <row r="2132" spans="1:13" x14ac:dyDescent="0.3">
      <c r="A2132">
        <v>1351</v>
      </c>
      <c r="B2132" s="1">
        <v>45199</v>
      </c>
      <c r="C2132" t="s">
        <v>29</v>
      </c>
      <c r="D2132" t="s">
        <v>27</v>
      </c>
      <c r="E2132">
        <v>86980.53</v>
      </c>
      <c r="F2132">
        <v>19</v>
      </c>
      <c r="G2132" t="s">
        <v>28</v>
      </c>
      <c r="H2132" s="6">
        <v>4642.1899999999996</v>
      </c>
      <c r="I2132">
        <v>5261.98</v>
      </c>
      <c r="J2132" t="s">
        <v>25</v>
      </c>
      <c r="K2132">
        <v>0.13</v>
      </c>
      <c r="L2132" s="4" t="s">
        <v>17</v>
      </c>
      <c r="M2132" t="s">
        <v>18</v>
      </c>
    </row>
    <row r="2133" spans="1:13" x14ac:dyDescent="0.3">
      <c r="A2133">
        <v>1183</v>
      </c>
      <c r="B2133" s="1">
        <v>45271</v>
      </c>
      <c r="C2133" t="s">
        <v>32</v>
      </c>
      <c r="D2133" t="s">
        <v>30</v>
      </c>
      <c r="E2133">
        <v>19463.580000000002</v>
      </c>
      <c r="F2133">
        <v>13</v>
      </c>
      <c r="G2133" t="s">
        <v>24</v>
      </c>
      <c r="H2133" s="6">
        <v>1086.02</v>
      </c>
      <c r="I2133">
        <v>1627.39</v>
      </c>
      <c r="J2133" t="s">
        <v>16</v>
      </c>
      <c r="K2133">
        <v>0.08</v>
      </c>
      <c r="L2133" s="4" t="s">
        <v>26</v>
      </c>
      <c r="M2133" t="s">
        <v>18</v>
      </c>
    </row>
    <row r="2134" spans="1:13" x14ac:dyDescent="0.3">
      <c r="A2134">
        <v>1057</v>
      </c>
      <c r="B2134" s="1">
        <v>45163</v>
      </c>
      <c r="C2134" t="s">
        <v>29</v>
      </c>
      <c r="D2134" t="s">
        <v>14</v>
      </c>
      <c r="E2134">
        <v>20924.89</v>
      </c>
      <c r="F2134">
        <v>12</v>
      </c>
      <c r="G2134" t="s">
        <v>28</v>
      </c>
      <c r="H2134" s="6">
        <v>1410.67</v>
      </c>
      <c r="I2134">
        <v>1937.49</v>
      </c>
      <c r="J2134" t="s">
        <v>25</v>
      </c>
      <c r="K2134">
        <v>0.1</v>
      </c>
      <c r="L2134" s="4" t="s">
        <v>17</v>
      </c>
      <c r="M2134" t="s">
        <v>18</v>
      </c>
    </row>
    <row r="2135" spans="1:13" x14ac:dyDescent="0.3">
      <c r="A2135">
        <v>1442</v>
      </c>
      <c r="B2135" s="1">
        <v>45022</v>
      </c>
      <c r="C2135" t="s">
        <v>32</v>
      </c>
      <c r="D2135" t="s">
        <v>27</v>
      </c>
      <c r="E2135">
        <v>19609.18</v>
      </c>
      <c r="F2135">
        <v>5</v>
      </c>
      <c r="G2135" t="s">
        <v>24</v>
      </c>
      <c r="H2135" s="6">
        <v>2868.7</v>
      </c>
      <c r="I2135">
        <v>3961.45</v>
      </c>
      <c r="J2135" t="s">
        <v>16</v>
      </c>
      <c r="K2135">
        <v>0.01</v>
      </c>
      <c r="L2135" s="4" t="s">
        <v>17</v>
      </c>
      <c r="M2135" t="s">
        <v>18</v>
      </c>
    </row>
    <row r="2136" spans="1:13" x14ac:dyDescent="0.3">
      <c r="A2136">
        <v>1078</v>
      </c>
      <c r="B2136" s="1">
        <v>45634</v>
      </c>
      <c r="C2136" t="s">
        <v>19</v>
      </c>
      <c r="D2136" t="s">
        <v>14</v>
      </c>
      <c r="E2136">
        <v>217654.49</v>
      </c>
      <c r="F2136">
        <v>42</v>
      </c>
      <c r="G2136" t="s">
        <v>24</v>
      </c>
      <c r="H2136" s="6">
        <v>4733.25</v>
      </c>
      <c r="I2136">
        <v>6643.91</v>
      </c>
      <c r="J2136" t="s">
        <v>25</v>
      </c>
      <c r="K2136">
        <v>0.22</v>
      </c>
      <c r="L2136" s="4" t="s">
        <v>31</v>
      </c>
      <c r="M2136" t="s">
        <v>22</v>
      </c>
    </row>
    <row r="2137" spans="1:13" x14ac:dyDescent="0.3">
      <c r="A2137">
        <v>1209</v>
      </c>
      <c r="B2137" s="1">
        <v>45374</v>
      </c>
      <c r="C2137" t="s">
        <v>32</v>
      </c>
      <c r="D2137" t="s">
        <v>27</v>
      </c>
      <c r="E2137">
        <v>118394.96</v>
      </c>
      <c r="F2137">
        <v>47</v>
      </c>
      <c r="G2137" t="s">
        <v>28</v>
      </c>
      <c r="H2137" s="6">
        <v>2632.69</v>
      </c>
      <c r="I2137">
        <v>3034.99</v>
      </c>
      <c r="J2137" t="s">
        <v>25</v>
      </c>
      <c r="K2137">
        <v>0.17</v>
      </c>
      <c r="L2137" s="4" t="s">
        <v>26</v>
      </c>
      <c r="M2137" t="s">
        <v>18</v>
      </c>
    </row>
    <row r="2138" spans="1:13" x14ac:dyDescent="0.3">
      <c r="A2138">
        <v>1330</v>
      </c>
      <c r="B2138" s="1">
        <v>45207</v>
      </c>
      <c r="C2138" t="s">
        <v>13</v>
      </c>
      <c r="D2138" t="s">
        <v>30</v>
      </c>
      <c r="E2138">
        <v>3959.96</v>
      </c>
      <c r="F2138">
        <v>8</v>
      </c>
      <c r="G2138" t="s">
        <v>15</v>
      </c>
      <c r="H2138" s="6">
        <v>545.26</v>
      </c>
      <c r="I2138">
        <v>642.85</v>
      </c>
      <c r="J2138" t="s">
        <v>25</v>
      </c>
      <c r="K2138">
        <v>0.23</v>
      </c>
      <c r="L2138" s="4" t="s">
        <v>26</v>
      </c>
      <c r="M2138" t="s">
        <v>18</v>
      </c>
    </row>
    <row r="2139" spans="1:13" x14ac:dyDescent="0.3">
      <c r="A2139">
        <v>1155</v>
      </c>
      <c r="B2139" s="1">
        <v>44977</v>
      </c>
      <c r="C2139" t="s">
        <v>32</v>
      </c>
      <c r="D2139" t="s">
        <v>20</v>
      </c>
      <c r="E2139">
        <v>11507.93</v>
      </c>
      <c r="F2139">
        <v>41</v>
      </c>
      <c r="G2139" t="s">
        <v>24</v>
      </c>
      <c r="H2139" s="6">
        <v>252.35</v>
      </c>
      <c r="I2139">
        <v>346.52</v>
      </c>
      <c r="J2139" t="s">
        <v>16</v>
      </c>
      <c r="K2139">
        <v>0.19</v>
      </c>
      <c r="L2139" s="4" t="s">
        <v>31</v>
      </c>
      <c r="M2139" t="s">
        <v>18</v>
      </c>
    </row>
    <row r="2140" spans="1:13" x14ac:dyDescent="0.3">
      <c r="A2140">
        <v>1394</v>
      </c>
      <c r="B2140" s="1">
        <v>45128</v>
      </c>
      <c r="C2140" t="s">
        <v>19</v>
      </c>
      <c r="D2140" t="s">
        <v>30</v>
      </c>
      <c r="E2140">
        <v>183642.47</v>
      </c>
      <c r="F2140">
        <v>44</v>
      </c>
      <c r="G2140" t="s">
        <v>24</v>
      </c>
      <c r="H2140" s="6">
        <v>4756.91</v>
      </c>
      <c r="I2140">
        <v>5878.44</v>
      </c>
      <c r="J2140" t="s">
        <v>25</v>
      </c>
      <c r="K2140">
        <v>0.28999999999999998</v>
      </c>
      <c r="L2140" s="4" t="s">
        <v>17</v>
      </c>
      <c r="M2140" t="s">
        <v>22</v>
      </c>
    </row>
    <row r="2141" spans="1:13" x14ac:dyDescent="0.3">
      <c r="A2141">
        <v>1059</v>
      </c>
      <c r="B2141" s="1">
        <v>45148</v>
      </c>
      <c r="C2141" t="s">
        <v>13</v>
      </c>
      <c r="D2141" t="s">
        <v>14</v>
      </c>
      <c r="E2141">
        <v>15260.36</v>
      </c>
      <c r="F2141">
        <v>6</v>
      </c>
      <c r="G2141" t="s">
        <v>21</v>
      </c>
      <c r="H2141" s="6">
        <v>2533.59</v>
      </c>
      <c r="I2141">
        <v>2923.44</v>
      </c>
      <c r="J2141" t="s">
        <v>25</v>
      </c>
      <c r="K2141">
        <v>0.13</v>
      </c>
      <c r="L2141" s="4" t="s">
        <v>26</v>
      </c>
      <c r="M2141" t="s">
        <v>18</v>
      </c>
    </row>
    <row r="2142" spans="1:13" x14ac:dyDescent="0.3">
      <c r="A2142">
        <v>1003</v>
      </c>
      <c r="B2142" s="1">
        <v>45499</v>
      </c>
      <c r="C2142" t="s">
        <v>23</v>
      </c>
      <c r="D2142" t="s">
        <v>30</v>
      </c>
      <c r="E2142">
        <v>229562.56</v>
      </c>
      <c r="F2142">
        <v>43</v>
      </c>
      <c r="G2142" t="s">
        <v>28</v>
      </c>
      <c r="H2142" s="6">
        <v>4978.13</v>
      </c>
      <c r="I2142">
        <v>6933.33</v>
      </c>
      <c r="J2142" t="s">
        <v>25</v>
      </c>
      <c r="K2142">
        <v>0.23</v>
      </c>
      <c r="L2142" s="4" t="s">
        <v>26</v>
      </c>
      <c r="M2142" t="s">
        <v>18</v>
      </c>
    </row>
    <row r="2143" spans="1:13" x14ac:dyDescent="0.3">
      <c r="A2143">
        <v>1295</v>
      </c>
      <c r="B2143" s="1">
        <v>45650</v>
      </c>
      <c r="C2143" t="s">
        <v>23</v>
      </c>
      <c r="D2143" t="s">
        <v>30</v>
      </c>
      <c r="E2143">
        <v>24655</v>
      </c>
      <c r="F2143">
        <v>5</v>
      </c>
      <c r="G2143" t="s">
        <v>15</v>
      </c>
      <c r="H2143" s="6">
        <v>4207.92</v>
      </c>
      <c r="I2143">
        <v>4931</v>
      </c>
      <c r="J2143" t="s">
        <v>16</v>
      </c>
      <c r="K2143">
        <v>0</v>
      </c>
      <c r="L2143" s="4" t="s">
        <v>31</v>
      </c>
      <c r="M2143" t="s">
        <v>22</v>
      </c>
    </row>
    <row r="2144" spans="1:13" x14ac:dyDescent="0.3">
      <c r="A2144">
        <v>1218</v>
      </c>
      <c r="B2144" s="1">
        <v>45005</v>
      </c>
      <c r="C2144" t="s">
        <v>32</v>
      </c>
      <c r="D2144" t="s">
        <v>20</v>
      </c>
      <c r="E2144">
        <v>88146.73</v>
      </c>
      <c r="F2144">
        <v>23</v>
      </c>
      <c r="G2144" t="s">
        <v>21</v>
      </c>
      <c r="H2144" s="6">
        <v>4340.78</v>
      </c>
      <c r="I2144">
        <v>5397.84</v>
      </c>
      <c r="J2144" t="s">
        <v>16</v>
      </c>
      <c r="K2144">
        <v>0.28999999999999998</v>
      </c>
      <c r="L2144" s="4" t="s">
        <v>17</v>
      </c>
      <c r="M2144" t="s">
        <v>18</v>
      </c>
    </row>
    <row r="2145" spans="1:13" x14ac:dyDescent="0.3">
      <c r="A2145">
        <v>1339</v>
      </c>
      <c r="B2145" s="1">
        <v>45108</v>
      </c>
      <c r="C2145" t="s">
        <v>32</v>
      </c>
      <c r="D2145" t="s">
        <v>30</v>
      </c>
      <c r="E2145">
        <v>7275.57</v>
      </c>
      <c r="F2145">
        <v>20</v>
      </c>
      <c r="G2145" t="s">
        <v>28</v>
      </c>
      <c r="H2145" s="6">
        <v>314.43</v>
      </c>
      <c r="I2145">
        <v>408.74</v>
      </c>
      <c r="J2145" t="s">
        <v>25</v>
      </c>
      <c r="K2145">
        <v>0.11</v>
      </c>
      <c r="L2145" s="4" t="s">
        <v>17</v>
      </c>
      <c r="M2145" t="s">
        <v>22</v>
      </c>
    </row>
    <row r="2146" spans="1:13" x14ac:dyDescent="0.3">
      <c r="A2146">
        <v>1010</v>
      </c>
      <c r="B2146" s="1">
        <v>45155</v>
      </c>
      <c r="C2146" t="s">
        <v>19</v>
      </c>
      <c r="D2146" t="s">
        <v>27</v>
      </c>
      <c r="E2146">
        <v>154176.44</v>
      </c>
      <c r="F2146">
        <v>49</v>
      </c>
      <c r="G2146" t="s">
        <v>24</v>
      </c>
      <c r="H2146" s="6">
        <v>3122.62</v>
      </c>
      <c r="I2146">
        <v>4494.9399999999996</v>
      </c>
      <c r="J2146" t="s">
        <v>16</v>
      </c>
      <c r="K2146">
        <v>0.3</v>
      </c>
      <c r="L2146" s="4" t="s">
        <v>31</v>
      </c>
      <c r="M2146" t="s">
        <v>18</v>
      </c>
    </row>
    <row r="2147" spans="1:13" x14ac:dyDescent="0.3">
      <c r="A2147">
        <v>1390</v>
      </c>
      <c r="B2147" s="1">
        <v>44970</v>
      </c>
      <c r="C2147" t="s">
        <v>19</v>
      </c>
      <c r="D2147" t="s">
        <v>27</v>
      </c>
      <c r="E2147">
        <v>8345.16</v>
      </c>
      <c r="F2147">
        <v>19</v>
      </c>
      <c r="G2147" t="s">
        <v>21</v>
      </c>
      <c r="H2147" s="6">
        <v>398.27</v>
      </c>
      <c r="I2147">
        <v>510.72</v>
      </c>
      <c r="J2147" t="s">
        <v>25</v>
      </c>
      <c r="K2147">
        <v>0.14000000000000001</v>
      </c>
      <c r="L2147" s="4" t="s">
        <v>31</v>
      </c>
      <c r="M2147" t="s">
        <v>18</v>
      </c>
    </row>
    <row r="2148" spans="1:13" x14ac:dyDescent="0.3">
      <c r="A2148">
        <v>1034</v>
      </c>
      <c r="B2148" s="1">
        <v>45574</v>
      </c>
      <c r="C2148" t="s">
        <v>29</v>
      </c>
      <c r="D2148" t="s">
        <v>20</v>
      </c>
      <c r="E2148">
        <v>36217.86</v>
      </c>
      <c r="F2148">
        <v>18</v>
      </c>
      <c r="G2148" t="s">
        <v>28</v>
      </c>
      <c r="H2148" s="6">
        <v>1793.11</v>
      </c>
      <c r="I2148">
        <v>2579.62</v>
      </c>
      <c r="J2148" t="s">
        <v>16</v>
      </c>
      <c r="K2148">
        <v>0.22</v>
      </c>
      <c r="L2148" s="4" t="s">
        <v>26</v>
      </c>
      <c r="M2148" t="s">
        <v>18</v>
      </c>
    </row>
    <row r="2149" spans="1:13" x14ac:dyDescent="0.3">
      <c r="A2149">
        <v>1085</v>
      </c>
      <c r="B2149" s="1">
        <v>45350</v>
      </c>
      <c r="C2149" t="s">
        <v>19</v>
      </c>
      <c r="D2149" t="s">
        <v>30</v>
      </c>
      <c r="E2149">
        <v>57814.27</v>
      </c>
      <c r="F2149">
        <v>42</v>
      </c>
      <c r="G2149" t="s">
        <v>21</v>
      </c>
      <c r="H2149" s="6">
        <v>1421.97</v>
      </c>
      <c r="I2149">
        <v>1699.42</v>
      </c>
      <c r="J2149" t="s">
        <v>25</v>
      </c>
      <c r="K2149">
        <v>0.19</v>
      </c>
      <c r="L2149" s="4" t="s">
        <v>26</v>
      </c>
      <c r="M2149" t="s">
        <v>18</v>
      </c>
    </row>
    <row r="2150" spans="1:13" x14ac:dyDescent="0.3">
      <c r="A2150">
        <v>1117</v>
      </c>
      <c r="B2150" s="1">
        <v>45150</v>
      </c>
      <c r="C2150" t="s">
        <v>29</v>
      </c>
      <c r="D2150" t="s">
        <v>14</v>
      </c>
      <c r="E2150">
        <v>83276.679999999993</v>
      </c>
      <c r="F2150">
        <v>16</v>
      </c>
      <c r="G2150" t="s">
        <v>28</v>
      </c>
      <c r="H2150" s="6">
        <v>4616.3500000000004</v>
      </c>
      <c r="I2150">
        <v>5982.52</v>
      </c>
      <c r="J2150" t="s">
        <v>16</v>
      </c>
      <c r="K2150">
        <v>0.13</v>
      </c>
      <c r="L2150" s="4" t="s">
        <v>17</v>
      </c>
      <c r="M2150" t="s">
        <v>18</v>
      </c>
    </row>
    <row r="2151" spans="1:13" x14ac:dyDescent="0.3">
      <c r="A2151">
        <v>1428</v>
      </c>
      <c r="B2151" s="1">
        <v>45288</v>
      </c>
      <c r="C2151" t="s">
        <v>13</v>
      </c>
      <c r="D2151" t="s">
        <v>30</v>
      </c>
      <c r="E2151">
        <v>25834.06</v>
      </c>
      <c r="F2151">
        <v>17</v>
      </c>
      <c r="G2151" t="s">
        <v>15</v>
      </c>
      <c r="H2151" s="6">
        <v>1662.42</v>
      </c>
      <c r="I2151">
        <v>1999.54</v>
      </c>
      <c r="J2151" t="s">
        <v>16</v>
      </c>
      <c r="K2151">
        <v>0.24</v>
      </c>
      <c r="L2151" s="4" t="s">
        <v>26</v>
      </c>
      <c r="M2151" t="s">
        <v>18</v>
      </c>
    </row>
    <row r="2152" spans="1:13" x14ac:dyDescent="0.3">
      <c r="A2152">
        <v>1384</v>
      </c>
      <c r="B2152" s="1">
        <v>45503</v>
      </c>
      <c r="C2152" t="s">
        <v>32</v>
      </c>
      <c r="D2152" t="s">
        <v>14</v>
      </c>
      <c r="E2152">
        <v>1613.51</v>
      </c>
      <c r="F2152">
        <v>2</v>
      </c>
      <c r="G2152" t="s">
        <v>15</v>
      </c>
      <c r="H2152" s="6">
        <v>856.85</v>
      </c>
      <c r="I2152">
        <v>1090.21</v>
      </c>
      <c r="J2152" t="s">
        <v>25</v>
      </c>
      <c r="K2152">
        <v>0.26</v>
      </c>
      <c r="L2152" s="4" t="s">
        <v>17</v>
      </c>
      <c r="M2152" t="s">
        <v>18</v>
      </c>
    </row>
    <row r="2153" spans="1:13" x14ac:dyDescent="0.3">
      <c r="A2153">
        <v>1363</v>
      </c>
      <c r="B2153" s="1">
        <v>44987</v>
      </c>
      <c r="C2153" t="s">
        <v>13</v>
      </c>
      <c r="D2153" t="s">
        <v>14</v>
      </c>
      <c r="E2153">
        <v>98635.39</v>
      </c>
      <c r="F2153">
        <v>36</v>
      </c>
      <c r="G2153" t="s">
        <v>24</v>
      </c>
      <c r="H2153" s="6">
        <v>2873.84</v>
      </c>
      <c r="I2153">
        <v>3424.84</v>
      </c>
      <c r="J2153" t="s">
        <v>25</v>
      </c>
      <c r="K2153">
        <v>0.2</v>
      </c>
      <c r="L2153" s="4" t="s">
        <v>31</v>
      </c>
      <c r="M2153" t="s">
        <v>22</v>
      </c>
    </row>
    <row r="2154" spans="1:13" x14ac:dyDescent="0.3">
      <c r="A2154">
        <v>1368</v>
      </c>
      <c r="B2154" s="1">
        <v>45216</v>
      </c>
      <c r="C2154" t="s">
        <v>19</v>
      </c>
      <c r="D2154" t="s">
        <v>30</v>
      </c>
      <c r="E2154">
        <v>132801.54999999999</v>
      </c>
      <c r="F2154">
        <v>34</v>
      </c>
      <c r="G2154" t="s">
        <v>21</v>
      </c>
      <c r="H2154" s="6">
        <v>4528.95</v>
      </c>
      <c r="I2154">
        <v>5007.6000000000004</v>
      </c>
      <c r="J2154" t="s">
        <v>16</v>
      </c>
      <c r="K2154">
        <v>0.22</v>
      </c>
      <c r="L2154" s="4" t="s">
        <v>31</v>
      </c>
      <c r="M2154" t="s">
        <v>22</v>
      </c>
    </row>
    <row r="2155" spans="1:13" x14ac:dyDescent="0.3">
      <c r="A2155">
        <v>1158</v>
      </c>
      <c r="B2155" s="1">
        <v>45413</v>
      </c>
      <c r="C2155" t="s">
        <v>13</v>
      </c>
      <c r="D2155" t="s">
        <v>20</v>
      </c>
      <c r="E2155">
        <v>194486.71</v>
      </c>
      <c r="F2155">
        <v>42</v>
      </c>
      <c r="G2155" t="s">
        <v>15</v>
      </c>
      <c r="H2155" s="6">
        <v>4039.27</v>
      </c>
      <c r="I2155">
        <v>5322.57</v>
      </c>
      <c r="J2155" t="s">
        <v>25</v>
      </c>
      <c r="K2155">
        <v>0.13</v>
      </c>
      <c r="L2155" s="4" t="s">
        <v>31</v>
      </c>
      <c r="M2155" t="s">
        <v>22</v>
      </c>
    </row>
    <row r="2156" spans="1:13" x14ac:dyDescent="0.3">
      <c r="A2156">
        <v>1093</v>
      </c>
      <c r="B2156" s="1">
        <v>45163</v>
      </c>
      <c r="C2156" t="s">
        <v>13</v>
      </c>
      <c r="D2156" t="s">
        <v>27</v>
      </c>
      <c r="E2156">
        <v>41303.01</v>
      </c>
      <c r="F2156">
        <v>12</v>
      </c>
      <c r="G2156" t="s">
        <v>28</v>
      </c>
      <c r="H2156" s="6">
        <v>3810.03</v>
      </c>
      <c r="I2156">
        <v>4197.46</v>
      </c>
      <c r="J2156" t="s">
        <v>16</v>
      </c>
      <c r="K2156">
        <v>0.18</v>
      </c>
      <c r="L2156" s="4" t="s">
        <v>17</v>
      </c>
      <c r="M2156" t="s">
        <v>22</v>
      </c>
    </row>
    <row r="2157" spans="1:13" x14ac:dyDescent="0.3">
      <c r="A2157">
        <v>1426</v>
      </c>
      <c r="B2157" s="1">
        <v>45406</v>
      </c>
      <c r="C2157" t="s">
        <v>13</v>
      </c>
      <c r="D2157" t="s">
        <v>14</v>
      </c>
      <c r="E2157">
        <v>185586.09</v>
      </c>
      <c r="F2157">
        <v>33</v>
      </c>
      <c r="G2157" t="s">
        <v>28</v>
      </c>
      <c r="H2157" s="6">
        <v>4429.04</v>
      </c>
      <c r="I2157">
        <v>6318.9</v>
      </c>
      <c r="J2157" t="s">
        <v>16</v>
      </c>
      <c r="K2157">
        <v>0.11</v>
      </c>
      <c r="L2157" s="4" t="s">
        <v>26</v>
      </c>
      <c r="M2157" t="s">
        <v>22</v>
      </c>
    </row>
    <row r="2158" spans="1:13" x14ac:dyDescent="0.3">
      <c r="A2158">
        <v>1185</v>
      </c>
      <c r="B2158" s="1">
        <v>45485</v>
      </c>
      <c r="C2158" t="s">
        <v>19</v>
      </c>
      <c r="D2158" t="s">
        <v>20</v>
      </c>
      <c r="E2158">
        <v>28980.28</v>
      </c>
      <c r="F2158">
        <v>40</v>
      </c>
      <c r="G2158" t="s">
        <v>28</v>
      </c>
      <c r="H2158" s="6">
        <v>758.87</v>
      </c>
      <c r="I2158">
        <v>842.45</v>
      </c>
      <c r="J2158" t="s">
        <v>25</v>
      </c>
      <c r="K2158">
        <v>0.14000000000000001</v>
      </c>
      <c r="L2158" s="4" t="s">
        <v>26</v>
      </c>
      <c r="M2158" t="s">
        <v>18</v>
      </c>
    </row>
    <row r="2159" spans="1:13" x14ac:dyDescent="0.3">
      <c r="A2159">
        <v>1493</v>
      </c>
      <c r="B2159" s="1">
        <v>45545</v>
      </c>
      <c r="C2159" t="s">
        <v>13</v>
      </c>
      <c r="D2159" t="s">
        <v>14</v>
      </c>
      <c r="E2159">
        <v>97060.42</v>
      </c>
      <c r="F2159">
        <v>35</v>
      </c>
      <c r="G2159" t="s">
        <v>21</v>
      </c>
      <c r="H2159" s="6">
        <v>3259.28</v>
      </c>
      <c r="I2159">
        <v>3697.54</v>
      </c>
      <c r="J2159" t="s">
        <v>16</v>
      </c>
      <c r="K2159">
        <v>0.25</v>
      </c>
      <c r="L2159" s="4" t="s">
        <v>17</v>
      </c>
      <c r="M2159" t="s">
        <v>18</v>
      </c>
    </row>
    <row r="2160" spans="1:13" x14ac:dyDescent="0.3">
      <c r="A2160">
        <v>1034</v>
      </c>
      <c r="B2160" s="1">
        <v>45311</v>
      </c>
      <c r="C2160" t="s">
        <v>29</v>
      </c>
      <c r="D2160" t="s">
        <v>27</v>
      </c>
      <c r="E2160">
        <v>30177.15</v>
      </c>
      <c r="F2160">
        <v>10</v>
      </c>
      <c r="G2160" t="s">
        <v>21</v>
      </c>
      <c r="H2160" s="6">
        <v>3007.8</v>
      </c>
      <c r="I2160">
        <v>3680.14</v>
      </c>
      <c r="J2160" t="s">
        <v>16</v>
      </c>
      <c r="K2160">
        <v>0.18</v>
      </c>
      <c r="L2160" s="4" t="s">
        <v>17</v>
      </c>
      <c r="M2160" t="s">
        <v>22</v>
      </c>
    </row>
    <row r="2161" spans="1:13" x14ac:dyDescent="0.3">
      <c r="A2161">
        <v>1460</v>
      </c>
      <c r="B2161" s="1">
        <v>44928</v>
      </c>
      <c r="C2161" t="s">
        <v>19</v>
      </c>
      <c r="D2161" t="s">
        <v>27</v>
      </c>
      <c r="E2161">
        <v>93838.69</v>
      </c>
      <c r="F2161">
        <v>36</v>
      </c>
      <c r="G2161" t="s">
        <v>21</v>
      </c>
      <c r="H2161" s="6">
        <v>1919.94</v>
      </c>
      <c r="I2161">
        <v>2715.24</v>
      </c>
      <c r="J2161" t="s">
        <v>16</v>
      </c>
      <c r="K2161">
        <v>0.04</v>
      </c>
      <c r="L2161" s="4" t="s">
        <v>31</v>
      </c>
      <c r="M2161" t="s">
        <v>18</v>
      </c>
    </row>
    <row r="2162" spans="1:13" x14ac:dyDescent="0.3">
      <c r="A2162">
        <v>1185</v>
      </c>
      <c r="B2162" s="1">
        <v>45302</v>
      </c>
      <c r="C2162" t="s">
        <v>13</v>
      </c>
      <c r="D2162" t="s">
        <v>27</v>
      </c>
      <c r="E2162">
        <v>121111</v>
      </c>
      <c r="F2162">
        <v>31</v>
      </c>
      <c r="G2162" t="s">
        <v>28</v>
      </c>
      <c r="H2162" s="6">
        <v>3286.86</v>
      </c>
      <c r="I2162">
        <v>4389.67</v>
      </c>
      <c r="J2162" t="s">
        <v>16</v>
      </c>
      <c r="K2162">
        <v>0.11</v>
      </c>
      <c r="L2162" s="4" t="s">
        <v>26</v>
      </c>
      <c r="M2162" t="s">
        <v>18</v>
      </c>
    </row>
    <row r="2163" spans="1:13" x14ac:dyDescent="0.3">
      <c r="A2163">
        <v>1032</v>
      </c>
      <c r="B2163" s="1">
        <v>45329</v>
      </c>
      <c r="C2163" t="s">
        <v>19</v>
      </c>
      <c r="D2163" t="s">
        <v>30</v>
      </c>
      <c r="E2163">
        <v>80028.320000000007</v>
      </c>
      <c r="F2163">
        <v>47</v>
      </c>
      <c r="G2163" t="s">
        <v>15</v>
      </c>
      <c r="H2163" s="6">
        <v>1512.63</v>
      </c>
      <c r="I2163">
        <v>1913.18</v>
      </c>
      <c r="J2163" t="s">
        <v>25</v>
      </c>
      <c r="K2163">
        <v>0.11</v>
      </c>
      <c r="L2163" s="4" t="s">
        <v>31</v>
      </c>
      <c r="M2163" t="s">
        <v>18</v>
      </c>
    </row>
    <row r="2164" spans="1:13" x14ac:dyDescent="0.3">
      <c r="A2164">
        <v>1219</v>
      </c>
      <c r="B2164" s="1">
        <v>45120</v>
      </c>
      <c r="C2164" t="s">
        <v>23</v>
      </c>
      <c r="D2164" t="s">
        <v>30</v>
      </c>
      <c r="E2164">
        <v>204090.06</v>
      </c>
      <c r="F2164">
        <v>36</v>
      </c>
      <c r="G2164" t="s">
        <v>15</v>
      </c>
      <c r="H2164" s="6">
        <v>4809.95</v>
      </c>
      <c r="I2164">
        <v>6095.88</v>
      </c>
      <c r="J2164" t="s">
        <v>16</v>
      </c>
      <c r="K2164">
        <v>7.0000000000000007E-2</v>
      </c>
      <c r="L2164" s="4" t="s">
        <v>31</v>
      </c>
      <c r="M2164" t="s">
        <v>18</v>
      </c>
    </row>
    <row r="2165" spans="1:13" x14ac:dyDescent="0.3">
      <c r="A2165">
        <v>1125</v>
      </c>
      <c r="B2165" s="1">
        <v>45032</v>
      </c>
      <c r="C2165" t="s">
        <v>29</v>
      </c>
      <c r="D2165" t="s">
        <v>30</v>
      </c>
      <c r="E2165">
        <v>229967.01</v>
      </c>
      <c r="F2165">
        <v>50</v>
      </c>
      <c r="G2165" t="s">
        <v>15</v>
      </c>
      <c r="H2165" s="6">
        <v>3677.89</v>
      </c>
      <c r="I2165">
        <v>5054.22</v>
      </c>
      <c r="J2165" t="s">
        <v>25</v>
      </c>
      <c r="K2165">
        <v>0.09</v>
      </c>
      <c r="L2165" s="4" t="s">
        <v>26</v>
      </c>
      <c r="M2165" t="s">
        <v>18</v>
      </c>
    </row>
    <row r="2166" spans="1:13" x14ac:dyDescent="0.3">
      <c r="A2166">
        <v>1484</v>
      </c>
      <c r="B2166" s="1">
        <v>45403</v>
      </c>
      <c r="C2166" t="s">
        <v>13</v>
      </c>
      <c r="D2166" t="s">
        <v>27</v>
      </c>
      <c r="E2166">
        <v>132370.49</v>
      </c>
      <c r="F2166">
        <v>31</v>
      </c>
      <c r="G2166" t="s">
        <v>15</v>
      </c>
      <c r="H2166" s="6">
        <v>3730.1</v>
      </c>
      <c r="I2166">
        <v>4542.57</v>
      </c>
      <c r="J2166" t="s">
        <v>25</v>
      </c>
      <c r="K2166">
        <v>0.06</v>
      </c>
      <c r="L2166" s="4" t="s">
        <v>31</v>
      </c>
      <c r="M2166" t="s">
        <v>22</v>
      </c>
    </row>
    <row r="2167" spans="1:13" x14ac:dyDescent="0.3">
      <c r="A2167">
        <v>1462</v>
      </c>
      <c r="B2167" s="1">
        <v>45130</v>
      </c>
      <c r="C2167" t="s">
        <v>23</v>
      </c>
      <c r="D2167" t="s">
        <v>20</v>
      </c>
      <c r="E2167">
        <v>95248.14</v>
      </c>
      <c r="F2167">
        <v>42</v>
      </c>
      <c r="G2167" t="s">
        <v>21</v>
      </c>
      <c r="H2167" s="6">
        <v>2817.41</v>
      </c>
      <c r="I2167">
        <v>3149.74</v>
      </c>
      <c r="J2167" t="s">
        <v>16</v>
      </c>
      <c r="K2167">
        <v>0.28000000000000003</v>
      </c>
      <c r="L2167" s="4" t="s">
        <v>17</v>
      </c>
      <c r="M2167" t="s">
        <v>22</v>
      </c>
    </row>
    <row r="2168" spans="1:13" x14ac:dyDescent="0.3">
      <c r="A2168">
        <v>1387</v>
      </c>
      <c r="B2168" s="1">
        <v>45452</v>
      </c>
      <c r="C2168" t="s">
        <v>23</v>
      </c>
      <c r="D2168" t="s">
        <v>20</v>
      </c>
      <c r="E2168">
        <v>19244.400000000001</v>
      </c>
      <c r="F2168">
        <v>31</v>
      </c>
      <c r="G2168" t="s">
        <v>24</v>
      </c>
      <c r="H2168" s="6">
        <v>607.38</v>
      </c>
      <c r="I2168">
        <v>705.44</v>
      </c>
      <c r="J2168" t="s">
        <v>25</v>
      </c>
      <c r="K2168">
        <v>0.12</v>
      </c>
      <c r="L2168" s="4" t="s">
        <v>31</v>
      </c>
      <c r="M2168" t="s">
        <v>18</v>
      </c>
    </row>
    <row r="2169" spans="1:13" x14ac:dyDescent="0.3">
      <c r="A2169">
        <v>1186</v>
      </c>
      <c r="B2169" s="1">
        <v>45322</v>
      </c>
      <c r="C2169" t="s">
        <v>19</v>
      </c>
      <c r="D2169" t="s">
        <v>30</v>
      </c>
      <c r="E2169">
        <v>78458.17</v>
      </c>
      <c r="F2169">
        <v>18</v>
      </c>
      <c r="G2169" t="s">
        <v>15</v>
      </c>
      <c r="H2169" s="6">
        <v>4536.0600000000004</v>
      </c>
      <c r="I2169">
        <v>5010.1000000000004</v>
      </c>
      <c r="J2169" t="s">
        <v>16</v>
      </c>
      <c r="K2169">
        <v>0.13</v>
      </c>
      <c r="L2169" s="4" t="s">
        <v>31</v>
      </c>
      <c r="M2169" t="s">
        <v>18</v>
      </c>
    </row>
    <row r="2170" spans="1:13" x14ac:dyDescent="0.3">
      <c r="A2170">
        <v>1325</v>
      </c>
      <c r="B2170" s="1">
        <v>45060</v>
      </c>
      <c r="C2170" t="s">
        <v>23</v>
      </c>
      <c r="D2170" t="s">
        <v>27</v>
      </c>
      <c r="E2170">
        <v>31000.32</v>
      </c>
      <c r="F2170">
        <v>20</v>
      </c>
      <c r="G2170" t="s">
        <v>28</v>
      </c>
      <c r="H2170" s="6">
        <v>1652.66</v>
      </c>
      <c r="I2170">
        <v>2152.8000000000002</v>
      </c>
      <c r="J2170" t="s">
        <v>25</v>
      </c>
      <c r="K2170">
        <v>0.28000000000000003</v>
      </c>
      <c r="L2170" s="4" t="s">
        <v>17</v>
      </c>
      <c r="M2170" t="s">
        <v>18</v>
      </c>
    </row>
    <row r="2171" spans="1:13" x14ac:dyDescent="0.3">
      <c r="A2171">
        <v>1377</v>
      </c>
      <c r="B2171" s="1">
        <v>45154</v>
      </c>
      <c r="C2171" t="s">
        <v>29</v>
      </c>
      <c r="D2171" t="s">
        <v>27</v>
      </c>
      <c r="E2171">
        <v>139774.29</v>
      </c>
      <c r="F2171">
        <v>46</v>
      </c>
      <c r="G2171" t="s">
        <v>21</v>
      </c>
      <c r="H2171" s="6">
        <v>2941.65</v>
      </c>
      <c r="I2171">
        <v>3574.79</v>
      </c>
      <c r="J2171" t="s">
        <v>25</v>
      </c>
      <c r="K2171">
        <v>0.15</v>
      </c>
      <c r="L2171" s="4" t="s">
        <v>26</v>
      </c>
      <c r="M2171" t="s">
        <v>18</v>
      </c>
    </row>
    <row r="2172" spans="1:13" x14ac:dyDescent="0.3">
      <c r="A2172">
        <v>1302</v>
      </c>
      <c r="B2172" s="1">
        <v>45259</v>
      </c>
      <c r="C2172" t="s">
        <v>29</v>
      </c>
      <c r="D2172" t="s">
        <v>14</v>
      </c>
      <c r="E2172">
        <v>212570.32</v>
      </c>
      <c r="F2172">
        <v>33</v>
      </c>
      <c r="G2172" t="s">
        <v>24</v>
      </c>
      <c r="H2172" s="6">
        <v>4781.29</v>
      </c>
      <c r="I2172">
        <v>7157.25</v>
      </c>
      <c r="J2172" t="s">
        <v>25</v>
      </c>
      <c r="K2172">
        <v>0.1</v>
      </c>
      <c r="L2172" s="4" t="s">
        <v>31</v>
      </c>
      <c r="M2172" t="s">
        <v>18</v>
      </c>
    </row>
    <row r="2173" spans="1:13" x14ac:dyDescent="0.3">
      <c r="A2173">
        <v>1449</v>
      </c>
      <c r="B2173" s="1">
        <v>45365</v>
      </c>
      <c r="C2173" t="s">
        <v>32</v>
      </c>
      <c r="D2173" t="s">
        <v>30</v>
      </c>
      <c r="E2173">
        <v>60638.69</v>
      </c>
      <c r="F2173">
        <v>30</v>
      </c>
      <c r="G2173" t="s">
        <v>24</v>
      </c>
      <c r="H2173" s="6">
        <v>1749.09</v>
      </c>
      <c r="I2173">
        <v>2105.5100000000002</v>
      </c>
      <c r="J2173" t="s">
        <v>16</v>
      </c>
      <c r="K2173">
        <v>0.04</v>
      </c>
      <c r="L2173" s="4" t="s">
        <v>26</v>
      </c>
      <c r="M2173" t="s">
        <v>18</v>
      </c>
    </row>
    <row r="2174" spans="1:13" x14ac:dyDescent="0.3">
      <c r="A2174">
        <v>1179</v>
      </c>
      <c r="B2174" s="1">
        <v>45590</v>
      </c>
      <c r="C2174" t="s">
        <v>29</v>
      </c>
      <c r="D2174" t="s">
        <v>27</v>
      </c>
      <c r="E2174">
        <v>1972.83</v>
      </c>
      <c r="F2174">
        <v>18</v>
      </c>
      <c r="G2174" t="s">
        <v>28</v>
      </c>
      <c r="H2174" s="6">
        <v>103.75</v>
      </c>
      <c r="I2174">
        <v>142.34</v>
      </c>
      <c r="J2174" t="s">
        <v>25</v>
      </c>
      <c r="K2174">
        <v>0.23</v>
      </c>
      <c r="L2174" s="4" t="s">
        <v>31</v>
      </c>
      <c r="M2174" t="s">
        <v>18</v>
      </c>
    </row>
    <row r="2175" spans="1:13" x14ac:dyDescent="0.3">
      <c r="A2175">
        <v>1406</v>
      </c>
      <c r="B2175" s="1">
        <v>45004</v>
      </c>
      <c r="C2175" t="s">
        <v>23</v>
      </c>
      <c r="D2175" t="s">
        <v>30</v>
      </c>
      <c r="E2175">
        <v>34001.15</v>
      </c>
      <c r="F2175">
        <v>6</v>
      </c>
      <c r="G2175" t="s">
        <v>21</v>
      </c>
      <c r="H2175" s="6">
        <v>4409.74</v>
      </c>
      <c r="I2175">
        <v>6296.51</v>
      </c>
      <c r="J2175" t="s">
        <v>16</v>
      </c>
      <c r="K2175">
        <v>0.1</v>
      </c>
      <c r="L2175" s="4" t="s">
        <v>17</v>
      </c>
      <c r="M2175" t="s">
        <v>22</v>
      </c>
    </row>
    <row r="2176" spans="1:13" x14ac:dyDescent="0.3">
      <c r="A2176">
        <v>1398</v>
      </c>
      <c r="B2176" s="1">
        <v>44967</v>
      </c>
      <c r="C2176" t="s">
        <v>29</v>
      </c>
      <c r="D2176" t="s">
        <v>30</v>
      </c>
      <c r="E2176">
        <v>219241.78</v>
      </c>
      <c r="F2176">
        <v>49</v>
      </c>
      <c r="G2176" t="s">
        <v>15</v>
      </c>
      <c r="H2176" s="6">
        <v>4607.68</v>
      </c>
      <c r="I2176">
        <v>5202.7</v>
      </c>
      <c r="J2176" t="s">
        <v>25</v>
      </c>
      <c r="K2176">
        <v>0.14000000000000001</v>
      </c>
      <c r="L2176" s="4" t="s">
        <v>26</v>
      </c>
      <c r="M2176" t="s">
        <v>18</v>
      </c>
    </row>
    <row r="2177" spans="1:13" x14ac:dyDescent="0.3">
      <c r="A2177">
        <v>1349</v>
      </c>
      <c r="B2177" s="1">
        <v>45038</v>
      </c>
      <c r="C2177" t="s">
        <v>19</v>
      </c>
      <c r="D2177" t="s">
        <v>30</v>
      </c>
      <c r="E2177">
        <v>37499.46</v>
      </c>
      <c r="F2177">
        <v>8</v>
      </c>
      <c r="G2177" t="s">
        <v>15</v>
      </c>
      <c r="H2177" s="6">
        <v>4395.09</v>
      </c>
      <c r="I2177">
        <v>6421.14</v>
      </c>
      <c r="J2177" t="s">
        <v>25</v>
      </c>
      <c r="K2177">
        <v>0.27</v>
      </c>
      <c r="L2177" s="4" t="s">
        <v>26</v>
      </c>
      <c r="M2177" t="s">
        <v>18</v>
      </c>
    </row>
    <row r="2178" spans="1:13" x14ac:dyDescent="0.3">
      <c r="A2178">
        <v>1290</v>
      </c>
      <c r="B2178" s="1">
        <v>45154</v>
      </c>
      <c r="C2178" t="s">
        <v>32</v>
      </c>
      <c r="D2178" t="s">
        <v>30</v>
      </c>
      <c r="E2178">
        <v>134063.70000000001</v>
      </c>
      <c r="F2178">
        <v>32</v>
      </c>
      <c r="G2178" t="s">
        <v>28</v>
      </c>
      <c r="H2178" s="6">
        <v>3762.6</v>
      </c>
      <c r="I2178">
        <v>4409.99</v>
      </c>
      <c r="J2178" t="s">
        <v>16</v>
      </c>
      <c r="K2178">
        <v>0.05</v>
      </c>
      <c r="L2178" s="4" t="s">
        <v>26</v>
      </c>
      <c r="M2178" t="s">
        <v>22</v>
      </c>
    </row>
    <row r="2179" spans="1:13" x14ac:dyDescent="0.3">
      <c r="A2179">
        <v>1152</v>
      </c>
      <c r="B2179" s="1">
        <v>45233</v>
      </c>
      <c r="C2179" t="s">
        <v>23</v>
      </c>
      <c r="D2179" t="s">
        <v>20</v>
      </c>
      <c r="E2179">
        <v>12287.25</v>
      </c>
      <c r="F2179">
        <v>24</v>
      </c>
      <c r="G2179" t="s">
        <v>24</v>
      </c>
      <c r="H2179" s="6">
        <v>522.55999999999995</v>
      </c>
      <c r="I2179">
        <v>656.37</v>
      </c>
      <c r="J2179" t="s">
        <v>25</v>
      </c>
      <c r="K2179">
        <v>0.22</v>
      </c>
      <c r="L2179" s="4" t="s">
        <v>26</v>
      </c>
      <c r="M2179" t="s">
        <v>22</v>
      </c>
    </row>
    <row r="2180" spans="1:13" x14ac:dyDescent="0.3">
      <c r="A2180">
        <v>1312</v>
      </c>
      <c r="B2180" s="1">
        <v>45471</v>
      </c>
      <c r="C2180" t="s">
        <v>32</v>
      </c>
      <c r="D2180" t="s">
        <v>30</v>
      </c>
      <c r="E2180">
        <v>67972.87</v>
      </c>
      <c r="F2180">
        <v>38</v>
      </c>
      <c r="G2180" t="s">
        <v>24</v>
      </c>
      <c r="H2180" s="6">
        <v>1836.94</v>
      </c>
      <c r="I2180">
        <v>2519.38</v>
      </c>
      <c r="J2180" t="s">
        <v>25</v>
      </c>
      <c r="K2180">
        <v>0.28999999999999998</v>
      </c>
      <c r="L2180" s="4" t="s">
        <v>31</v>
      </c>
      <c r="M2180" t="s">
        <v>22</v>
      </c>
    </row>
    <row r="2181" spans="1:13" x14ac:dyDescent="0.3">
      <c r="A2181">
        <v>1325</v>
      </c>
      <c r="B2181" s="1">
        <v>45409</v>
      </c>
      <c r="C2181" t="s">
        <v>23</v>
      </c>
      <c r="D2181" t="s">
        <v>14</v>
      </c>
      <c r="E2181">
        <v>20261.45</v>
      </c>
      <c r="F2181">
        <v>27</v>
      </c>
      <c r="G2181" t="s">
        <v>24</v>
      </c>
      <c r="H2181" s="6">
        <v>685.97</v>
      </c>
      <c r="I2181">
        <v>987.4</v>
      </c>
      <c r="J2181" t="s">
        <v>25</v>
      </c>
      <c r="K2181">
        <v>0.24</v>
      </c>
      <c r="L2181" s="4" t="s">
        <v>31</v>
      </c>
      <c r="M2181" t="s">
        <v>18</v>
      </c>
    </row>
    <row r="2182" spans="1:13" x14ac:dyDescent="0.3">
      <c r="A2182">
        <v>1403</v>
      </c>
      <c r="B2182" s="1">
        <v>45409</v>
      </c>
      <c r="C2182" t="s">
        <v>19</v>
      </c>
      <c r="D2182" t="s">
        <v>27</v>
      </c>
      <c r="E2182">
        <v>34013.949999999997</v>
      </c>
      <c r="F2182">
        <v>29</v>
      </c>
      <c r="G2182" t="s">
        <v>21</v>
      </c>
      <c r="H2182" s="6">
        <v>1171.23</v>
      </c>
      <c r="I2182">
        <v>1563.86</v>
      </c>
      <c r="J2182" t="s">
        <v>16</v>
      </c>
      <c r="K2182">
        <v>0.25</v>
      </c>
      <c r="L2182" s="4" t="s">
        <v>31</v>
      </c>
      <c r="M2182" t="s">
        <v>18</v>
      </c>
    </row>
    <row r="2183" spans="1:13" x14ac:dyDescent="0.3">
      <c r="A2183">
        <v>1148</v>
      </c>
      <c r="B2183" s="1">
        <v>45469</v>
      </c>
      <c r="C2183" t="s">
        <v>32</v>
      </c>
      <c r="D2183" t="s">
        <v>30</v>
      </c>
      <c r="E2183">
        <v>4914.3500000000004</v>
      </c>
      <c r="F2183">
        <v>25</v>
      </c>
      <c r="G2183" t="s">
        <v>21</v>
      </c>
      <c r="H2183" s="6">
        <v>172.61</v>
      </c>
      <c r="I2183">
        <v>258.64999999999998</v>
      </c>
      <c r="J2183" t="s">
        <v>16</v>
      </c>
      <c r="K2183">
        <v>0.24</v>
      </c>
      <c r="L2183" s="4" t="s">
        <v>26</v>
      </c>
      <c r="M2183" t="s">
        <v>22</v>
      </c>
    </row>
    <row r="2184" spans="1:13" x14ac:dyDescent="0.3">
      <c r="A2184">
        <v>1471</v>
      </c>
      <c r="B2184" s="1">
        <v>45410</v>
      </c>
      <c r="C2184" t="s">
        <v>13</v>
      </c>
      <c r="D2184" t="s">
        <v>14</v>
      </c>
      <c r="E2184">
        <v>57504.89</v>
      </c>
      <c r="F2184">
        <v>31</v>
      </c>
      <c r="G2184" t="s">
        <v>21</v>
      </c>
      <c r="H2184" s="6">
        <v>1629.6</v>
      </c>
      <c r="I2184">
        <v>2132.1799999999998</v>
      </c>
      <c r="J2184" t="s">
        <v>25</v>
      </c>
      <c r="K2184">
        <v>0.13</v>
      </c>
      <c r="L2184" s="4" t="s">
        <v>26</v>
      </c>
      <c r="M2184" t="s">
        <v>22</v>
      </c>
    </row>
    <row r="2185" spans="1:13" x14ac:dyDescent="0.3">
      <c r="A2185">
        <v>1207</v>
      </c>
      <c r="B2185" s="1">
        <v>45475</v>
      </c>
      <c r="C2185" t="s">
        <v>23</v>
      </c>
      <c r="D2185" t="s">
        <v>27</v>
      </c>
      <c r="E2185">
        <v>88328.84</v>
      </c>
      <c r="F2185">
        <v>17</v>
      </c>
      <c r="G2185" t="s">
        <v>15</v>
      </c>
      <c r="H2185" s="6">
        <v>4778.1499999999996</v>
      </c>
      <c r="I2185">
        <v>5972.2</v>
      </c>
      <c r="J2185" t="s">
        <v>16</v>
      </c>
      <c r="K2185">
        <v>0.13</v>
      </c>
      <c r="L2185" s="4" t="s">
        <v>17</v>
      </c>
      <c r="M2185" t="s">
        <v>22</v>
      </c>
    </row>
    <row r="2186" spans="1:13" x14ac:dyDescent="0.3">
      <c r="A2186">
        <v>1179</v>
      </c>
      <c r="B2186" s="1">
        <v>45048</v>
      </c>
      <c r="C2186" t="s">
        <v>13</v>
      </c>
      <c r="D2186" t="s">
        <v>30</v>
      </c>
      <c r="E2186">
        <v>89398.46</v>
      </c>
      <c r="F2186">
        <v>18</v>
      </c>
      <c r="G2186" t="s">
        <v>21</v>
      </c>
      <c r="H2186" s="6">
        <v>4358.58</v>
      </c>
      <c r="I2186">
        <v>5340.41</v>
      </c>
      <c r="J2186" t="s">
        <v>16</v>
      </c>
      <c r="K2186">
        <v>7.0000000000000007E-2</v>
      </c>
      <c r="L2186" s="4" t="s">
        <v>26</v>
      </c>
      <c r="M2186" t="s">
        <v>22</v>
      </c>
    </row>
    <row r="2187" spans="1:13" x14ac:dyDescent="0.3">
      <c r="A2187">
        <v>1292</v>
      </c>
      <c r="B2187" s="1">
        <v>45412</v>
      </c>
      <c r="C2187" t="s">
        <v>32</v>
      </c>
      <c r="D2187" t="s">
        <v>14</v>
      </c>
      <c r="E2187">
        <v>31953.21</v>
      </c>
      <c r="F2187">
        <v>8</v>
      </c>
      <c r="G2187" t="s">
        <v>24</v>
      </c>
      <c r="H2187" s="6">
        <v>2952.01</v>
      </c>
      <c r="I2187">
        <v>4204.37</v>
      </c>
      <c r="J2187" t="s">
        <v>16</v>
      </c>
      <c r="K2187">
        <v>0.05</v>
      </c>
      <c r="L2187" s="4" t="s">
        <v>26</v>
      </c>
      <c r="M2187" t="s">
        <v>22</v>
      </c>
    </row>
    <row r="2188" spans="1:13" x14ac:dyDescent="0.3">
      <c r="A2188">
        <v>1129</v>
      </c>
      <c r="B2188" s="1">
        <v>45376</v>
      </c>
      <c r="C2188" t="s">
        <v>13</v>
      </c>
      <c r="D2188" t="s">
        <v>30</v>
      </c>
      <c r="E2188">
        <v>15619.46</v>
      </c>
      <c r="F2188">
        <v>9</v>
      </c>
      <c r="G2188" t="s">
        <v>15</v>
      </c>
      <c r="H2188" s="6">
        <v>1641.64</v>
      </c>
      <c r="I2188">
        <v>2196.83</v>
      </c>
      <c r="J2188" t="s">
        <v>25</v>
      </c>
      <c r="K2188">
        <v>0.21</v>
      </c>
      <c r="L2188" s="4" t="s">
        <v>31</v>
      </c>
      <c r="M2188" t="s">
        <v>22</v>
      </c>
    </row>
    <row r="2189" spans="1:13" x14ac:dyDescent="0.3">
      <c r="A2189">
        <v>1134</v>
      </c>
      <c r="B2189" s="1">
        <v>45197</v>
      </c>
      <c r="C2189" t="s">
        <v>13</v>
      </c>
      <c r="D2189" t="s">
        <v>14</v>
      </c>
      <c r="E2189">
        <v>3931.48</v>
      </c>
      <c r="F2189">
        <v>25</v>
      </c>
      <c r="G2189" t="s">
        <v>28</v>
      </c>
      <c r="H2189" s="6">
        <v>172.39</v>
      </c>
      <c r="I2189">
        <v>206.92</v>
      </c>
      <c r="J2189" t="s">
        <v>16</v>
      </c>
      <c r="K2189">
        <v>0.24</v>
      </c>
      <c r="L2189" s="4" t="s">
        <v>17</v>
      </c>
      <c r="M2189" t="s">
        <v>18</v>
      </c>
    </row>
    <row r="2190" spans="1:13" x14ac:dyDescent="0.3">
      <c r="A2190">
        <v>1486</v>
      </c>
      <c r="B2190" s="1">
        <v>45596</v>
      </c>
      <c r="C2190" t="s">
        <v>32</v>
      </c>
      <c r="D2190" t="s">
        <v>27</v>
      </c>
      <c r="E2190">
        <v>40445.620000000003</v>
      </c>
      <c r="F2190">
        <v>15</v>
      </c>
      <c r="G2190" t="s">
        <v>15</v>
      </c>
      <c r="H2190" s="6">
        <v>3140.62</v>
      </c>
      <c r="I2190">
        <v>3643.75</v>
      </c>
      <c r="J2190" t="s">
        <v>25</v>
      </c>
      <c r="K2190">
        <v>0.26</v>
      </c>
      <c r="L2190" s="4" t="s">
        <v>31</v>
      </c>
      <c r="M2190" t="s">
        <v>22</v>
      </c>
    </row>
    <row r="2191" spans="1:13" x14ac:dyDescent="0.3">
      <c r="A2191">
        <v>1358</v>
      </c>
      <c r="B2191" s="1">
        <v>44939</v>
      </c>
      <c r="C2191" t="s">
        <v>19</v>
      </c>
      <c r="D2191" t="s">
        <v>14</v>
      </c>
      <c r="E2191">
        <v>44324.19</v>
      </c>
      <c r="F2191">
        <v>10</v>
      </c>
      <c r="G2191" t="s">
        <v>21</v>
      </c>
      <c r="H2191" s="6">
        <v>4154.57</v>
      </c>
      <c r="I2191">
        <v>4870.79</v>
      </c>
      <c r="J2191" t="s">
        <v>16</v>
      </c>
      <c r="K2191">
        <v>0.09</v>
      </c>
      <c r="L2191" s="4" t="s">
        <v>26</v>
      </c>
      <c r="M2191" t="s">
        <v>18</v>
      </c>
    </row>
    <row r="2192" spans="1:13" x14ac:dyDescent="0.3">
      <c r="A2192">
        <v>1427</v>
      </c>
      <c r="B2192" s="1">
        <v>45581</v>
      </c>
      <c r="C2192" t="s">
        <v>13</v>
      </c>
      <c r="D2192" t="s">
        <v>20</v>
      </c>
      <c r="E2192">
        <v>59242.34</v>
      </c>
      <c r="F2192">
        <v>29</v>
      </c>
      <c r="G2192" t="s">
        <v>15</v>
      </c>
      <c r="H2192" s="6">
        <v>1620.41</v>
      </c>
      <c r="I2192">
        <v>2084.5300000000002</v>
      </c>
      <c r="J2192" t="s">
        <v>16</v>
      </c>
      <c r="K2192">
        <v>0.02</v>
      </c>
      <c r="L2192" s="4" t="s">
        <v>26</v>
      </c>
      <c r="M2192" t="s">
        <v>22</v>
      </c>
    </row>
    <row r="2193" spans="1:13" x14ac:dyDescent="0.3">
      <c r="A2193">
        <v>1325</v>
      </c>
      <c r="B2193" s="1">
        <v>45585</v>
      </c>
      <c r="C2193" t="s">
        <v>13</v>
      </c>
      <c r="D2193" t="s">
        <v>14</v>
      </c>
      <c r="E2193">
        <v>2635.5</v>
      </c>
      <c r="F2193">
        <v>34</v>
      </c>
      <c r="G2193" t="s">
        <v>21</v>
      </c>
      <c r="H2193" s="6">
        <v>65.53</v>
      </c>
      <c r="I2193">
        <v>98.12</v>
      </c>
      <c r="J2193" t="s">
        <v>25</v>
      </c>
      <c r="K2193">
        <v>0.21</v>
      </c>
      <c r="L2193" s="4" t="s">
        <v>17</v>
      </c>
      <c r="M2193" t="s">
        <v>18</v>
      </c>
    </row>
    <row r="2194" spans="1:13" x14ac:dyDescent="0.3">
      <c r="A2194">
        <v>1060</v>
      </c>
      <c r="B2194" s="1">
        <v>45270</v>
      </c>
      <c r="C2194" t="s">
        <v>19</v>
      </c>
      <c r="D2194" t="s">
        <v>27</v>
      </c>
      <c r="E2194">
        <v>40575.97</v>
      </c>
      <c r="F2194">
        <v>38</v>
      </c>
      <c r="G2194" t="s">
        <v>21</v>
      </c>
      <c r="H2194" s="6">
        <v>757.27</v>
      </c>
      <c r="I2194">
        <v>1112.28</v>
      </c>
      <c r="J2194" t="s">
        <v>25</v>
      </c>
      <c r="K2194">
        <v>0.04</v>
      </c>
      <c r="L2194" s="4" t="s">
        <v>26</v>
      </c>
      <c r="M2194" t="s">
        <v>22</v>
      </c>
    </row>
    <row r="2195" spans="1:13" x14ac:dyDescent="0.3">
      <c r="A2195">
        <v>1056</v>
      </c>
      <c r="B2195" s="1">
        <v>45309</v>
      </c>
      <c r="C2195" t="s">
        <v>13</v>
      </c>
      <c r="D2195" t="s">
        <v>27</v>
      </c>
      <c r="E2195">
        <v>98463.71</v>
      </c>
      <c r="F2195">
        <v>30</v>
      </c>
      <c r="G2195" t="s">
        <v>15</v>
      </c>
      <c r="H2195" s="6">
        <v>3059.42</v>
      </c>
      <c r="I2195">
        <v>4496.0600000000004</v>
      </c>
      <c r="J2195" t="s">
        <v>16</v>
      </c>
      <c r="K2195">
        <v>0.27</v>
      </c>
      <c r="L2195" s="4" t="s">
        <v>17</v>
      </c>
      <c r="M2195" t="s">
        <v>18</v>
      </c>
    </row>
    <row r="2196" spans="1:13" x14ac:dyDescent="0.3">
      <c r="A2196">
        <v>1360</v>
      </c>
      <c r="B2196" s="1">
        <v>45137</v>
      </c>
      <c r="C2196" t="s">
        <v>13</v>
      </c>
      <c r="D2196" t="s">
        <v>14</v>
      </c>
      <c r="E2196">
        <v>153826.87</v>
      </c>
      <c r="F2196">
        <v>33</v>
      </c>
      <c r="G2196" t="s">
        <v>28</v>
      </c>
      <c r="H2196" s="6">
        <v>4658.8</v>
      </c>
      <c r="I2196">
        <v>5754.84</v>
      </c>
      <c r="J2196" t="s">
        <v>25</v>
      </c>
      <c r="K2196">
        <v>0.19</v>
      </c>
      <c r="L2196" s="4" t="s">
        <v>26</v>
      </c>
      <c r="M2196" t="s">
        <v>22</v>
      </c>
    </row>
    <row r="2197" spans="1:13" x14ac:dyDescent="0.3">
      <c r="A2197">
        <v>1114</v>
      </c>
      <c r="B2197" s="1">
        <v>45260</v>
      </c>
      <c r="C2197" t="s">
        <v>13</v>
      </c>
      <c r="D2197" t="s">
        <v>20</v>
      </c>
      <c r="E2197">
        <v>16266.97</v>
      </c>
      <c r="F2197">
        <v>3</v>
      </c>
      <c r="G2197" t="s">
        <v>24</v>
      </c>
      <c r="H2197" s="6">
        <v>4444.1400000000003</v>
      </c>
      <c r="I2197">
        <v>5707.71</v>
      </c>
      <c r="J2197" t="s">
        <v>25</v>
      </c>
      <c r="K2197">
        <v>0.05</v>
      </c>
      <c r="L2197" s="4" t="s">
        <v>17</v>
      </c>
      <c r="M2197" t="s">
        <v>22</v>
      </c>
    </row>
    <row r="2198" spans="1:13" x14ac:dyDescent="0.3">
      <c r="A2198">
        <v>1482</v>
      </c>
      <c r="B2198" s="1">
        <v>44973</v>
      </c>
      <c r="C2198" t="s">
        <v>29</v>
      </c>
      <c r="D2198" t="s">
        <v>20</v>
      </c>
      <c r="E2198">
        <v>3939.6</v>
      </c>
      <c r="F2198">
        <v>1</v>
      </c>
      <c r="G2198" t="s">
        <v>21</v>
      </c>
      <c r="H2198" s="6">
        <v>2822.05</v>
      </c>
      <c r="I2198">
        <v>4103.75</v>
      </c>
      <c r="J2198" t="s">
        <v>16</v>
      </c>
      <c r="K2198">
        <v>0.04</v>
      </c>
      <c r="L2198" s="4" t="s">
        <v>26</v>
      </c>
      <c r="M2198" t="s">
        <v>22</v>
      </c>
    </row>
    <row r="2199" spans="1:13" x14ac:dyDescent="0.3">
      <c r="A2199">
        <v>1225</v>
      </c>
      <c r="B2199" s="1">
        <v>45173</v>
      </c>
      <c r="C2199" t="s">
        <v>19</v>
      </c>
      <c r="D2199" t="s">
        <v>30</v>
      </c>
      <c r="E2199">
        <v>10159.61</v>
      </c>
      <c r="F2199">
        <v>6</v>
      </c>
      <c r="G2199" t="s">
        <v>15</v>
      </c>
      <c r="H2199" s="6">
        <v>1331.23</v>
      </c>
      <c r="I2199">
        <v>1992.08</v>
      </c>
      <c r="J2199" t="s">
        <v>25</v>
      </c>
      <c r="K2199">
        <v>0.15</v>
      </c>
      <c r="L2199" s="4" t="s">
        <v>31</v>
      </c>
      <c r="M2199" t="s">
        <v>22</v>
      </c>
    </row>
    <row r="2200" spans="1:13" x14ac:dyDescent="0.3">
      <c r="A2200">
        <v>1012</v>
      </c>
      <c r="B2200" s="1">
        <v>45466</v>
      </c>
      <c r="C2200" t="s">
        <v>13</v>
      </c>
      <c r="D2200" t="s">
        <v>27</v>
      </c>
      <c r="E2200">
        <v>68343.17</v>
      </c>
      <c r="F2200">
        <v>13</v>
      </c>
      <c r="G2200" t="s">
        <v>15</v>
      </c>
      <c r="H2200" s="6">
        <v>4759.6499999999996</v>
      </c>
      <c r="I2200">
        <v>5419.76</v>
      </c>
      <c r="J2200" t="s">
        <v>16</v>
      </c>
      <c r="K2200">
        <v>0.03</v>
      </c>
      <c r="L2200" s="4" t="s">
        <v>26</v>
      </c>
      <c r="M2200" t="s">
        <v>18</v>
      </c>
    </row>
    <row r="2201" spans="1:13" x14ac:dyDescent="0.3">
      <c r="A2201">
        <v>1175</v>
      </c>
      <c r="B2201" s="1">
        <v>45611</v>
      </c>
      <c r="C2201" t="s">
        <v>19</v>
      </c>
      <c r="D2201" t="s">
        <v>14</v>
      </c>
      <c r="E2201">
        <v>57813.83</v>
      </c>
      <c r="F2201">
        <v>16</v>
      </c>
      <c r="G2201" t="s">
        <v>24</v>
      </c>
      <c r="H2201" s="6">
        <v>3001.27</v>
      </c>
      <c r="I2201">
        <v>3970.73</v>
      </c>
      <c r="J2201" t="s">
        <v>16</v>
      </c>
      <c r="K2201">
        <v>0.09</v>
      </c>
      <c r="L2201" s="4" t="s">
        <v>26</v>
      </c>
      <c r="M2201" t="s">
        <v>18</v>
      </c>
    </row>
    <row r="2202" spans="1:13" x14ac:dyDescent="0.3">
      <c r="A2202">
        <v>1095</v>
      </c>
      <c r="B2202" s="1">
        <v>44977</v>
      </c>
      <c r="C2202" t="s">
        <v>23</v>
      </c>
      <c r="D2202" t="s">
        <v>30</v>
      </c>
      <c r="E2202">
        <v>3250.85</v>
      </c>
      <c r="F2202">
        <v>1</v>
      </c>
      <c r="G2202" t="s">
        <v>15</v>
      </c>
      <c r="H2202" s="6">
        <v>4071.24</v>
      </c>
      <c r="I2202">
        <v>4644.07</v>
      </c>
      <c r="J2202" t="s">
        <v>16</v>
      </c>
      <c r="K2202">
        <v>0.3</v>
      </c>
      <c r="L2202" s="4" t="s">
        <v>31</v>
      </c>
      <c r="M2202" t="s">
        <v>18</v>
      </c>
    </row>
    <row r="2203" spans="1:13" x14ac:dyDescent="0.3">
      <c r="A2203">
        <v>1363</v>
      </c>
      <c r="B2203" s="1">
        <v>45326</v>
      </c>
      <c r="C2203" t="s">
        <v>23</v>
      </c>
      <c r="D2203" t="s">
        <v>27</v>
      </c>
      <c r="E2203">
        <v>16505.099999999999</v>
      </c>
      <c r="F2203">
        <v>29</v>
      </c>
      <c r="G2203" t="s">
        <v>24</v>
      </c>
      <c r="H2203" s="6">
        <v>440.8</v>
      </c>
      <c r="I2203">
        <v>611.98</v>
      </c>
      <c r="J2203" t="s">
        <v>16</v>
      </c>
      <c r="K2203">
        <v>7.0000000000000007E-2</v>
      </c>
      <c r="L2203" s="4" t="s">
        <v>26</v>
      </c>
      <c r="M2203" t="s">
        <v>22</v>
      </c>
    </row>
    <row r="2204" spans="1:13" x14ac:dyDescent="0.3">
      <c r="A2204">
        <v>1420</v>
      </c>
      <c r="B2204" s="1">
        <v>45089</v>
      </c>
      <c r="C2204" t="s">
        <v>13</v>
      </c>
      <c r="D2204" t="s">
        <v>14</v>
      </c>
      <c r="E2204">
        <v>106537.16</v>
      </c>
      <c r="F2204">
        <v>32</v>
      </c>
      <c r="G2204" t="s">
        <v>24</v>
      </c>
      <c r="H2204" s="6">
        <v>3213.73</v>
      </c>
      <c r="I2204">
        <v>3783.28</v>
      </c>
      <c r="J2204" t="s">
        <v>25</v>
      </c>
      <c r="K2204">
        <v>0.12</v>
      </c>
      <c r="L2204" s="4" t="s">
        <v>31</v>
      </c>
      <c r="M2204" t="s">
        <v>22</v>
      </c>
    </row>
    <row r="2205" spans="1:13" x14ac:dyDescent="0.3">
      <c r="A2205">
        <v>1053</v>
      </c>
      <c r="B2205" s="1">
        <v>45428</v>
      </c>
      <c r="C2205" t="s">
        <v>19</v>
      </c>
      <c r="D2205" t="s">
        <v>30</v>
      </c>
      <c r="E2205">
        <v>8069.64</v>
      </c>
      <c r="F2205">
        <v>14</v>
      </c>
      <c r="G2205" t="s">
        <v>21</v>
      </c>
      <c r="H2205" s="6">
        <v>439.35</v>
      </c>
      <c r="I2205">
        <v>594.23</v>
      </c>
      <c r="J2205" t="s">
        <v>25</v>
      </c>
      <c r="K2205">
        <v>0.03</v>
      </c>
      <c r="L2205" s="4" t="s">
        <v>17</v>
      </c>
      <c r="M2205" t="s">
        <v>22</v>
      </c>
    </row>
    <row r="2206" spans="1:13" x14ac:dyDescent="0.3">
      <c r="A2206">
        <v>1044</v>
      </c>
      <c r="B2206" s="1">
        <v>45145</v>
      </c>
      <c r="C2206" t="s">
        <v>19</v>
      </c>
      <c r="D2206" t="s">
        <v>20</v>
      </c>
      <c r="E2206">
        <v>1153.67</v>
      </c>
      <c r="F2206">
        <v>6</v>
      </c>
      <c r="G2206" t="s">
        <v>21</v>
      </c>
      <c r="H2206" s="6">
        <v>181.66</v>
      </c>
      <c r="I2206">
        <v>231.66</v>
      </c>
      <c r="J2206" t="s">
        <v>25</v>
      </c>
      <c r="K2206">
        <v>0.17</v>
      </c>
      <c r="L2206" s="4" t="s">
        <v>17</v>
      </c>
      <c r="M2206" t="s">
        <v>22</v>
      </c>
    </row>
    <row r="2207" spans="1:13" x14ac:dyDescent="0.3">
      <c r="A2207">
        <v>1268</v>
      </c>
      <c r="B2207" s="1">
        <v>45589</v>
      </c>
      <c r="C2207" t="s">
        <v>19</v>
      </c>
      <c r="D2207" t="s">
        <v>14</v>
      </c>
      <c r="E2207">
        <v>150279.20000000001</v>
      </c>
      <c r="F2207">
        <v>43</v>
      </c>
      <c r="G2207" t="s">
        <v>24</v>
      </c>
      <c r="H2207" s="6">
        <v>3848.44</v>
      </c>
      <c r="I2207">
        <v>4423.88</v>
      </c>
      <c r="J2207" t="s">
        <v>25</v>
      </c>
      <c r="K2207">
        <v>0.21</v>
      </c>
      <c r="L2207" s="4" t="s">
        <v>26</v>
      </c>
      <c r="M2207" t="s">
        <v>22</v>
      </c>
    </row>
    <row r="2208" spans="1:13" x14ac:dyDescent="0.3">
      <c r="A2208">
        <v>1040</v>
      </c>
      <c r="B2208" s="1">
        <v>45257</v>
      </c>
      <c r="C2208" t="s">
        <v>29</v>
      </c>
      <c r="D2208" t="s">
        <v>20</v>
      </c>
      <c r="E2208">
        <v>19611.490000000002</v>
      </c>
      <c r="F2208">
        <v>13</v>
      </c>
      <c r="G2208" t="s">
        <v>24</v>
      </c>
      <c r="H2208" s="6">
        <v>1305.19</v>
      </c>
      <c r="I2208">
        <v>1909.59</v>
      </c>
      <c r="J2208" t="s">
        <v>25</v>
      </c>
      <c r="K2208">
        <v>0.21</v>
      </c>
      <c r="L2208" s="4" t="s">
        <v>17</v>
      </c>
      <c r="M2208" t="s">
        <v>18</v>
      </c>
    </row>
    <row r="2209" spans="1:13" x14ac:dyDescent="0.3">
      <c r="A2209">
        <v>1358</v>
      </c>
      <c r="B2209" s="1">
        <v>45387</v>
      </c>
      <c r="C2209" t="s">
        <v>23</v>
      </c>
      <c r="D2209" t="s">
        <v>20</v>
      </c>
      <c r="E2209">
        <v>216884.41</v>
      </c>
      <c r="F2209">
        <v>49</v>
      </c>
      <c r="G2209" t="s">
        <v>21</v>
      </c>
      <c r="H2209" s="6">
        <v>4397.54</v>
      </c>
      <c r="I2209">
        <v>5397.82</v>
      </c>
      <c r="J2209" t="s">
        <v>25</v>
      </c>
      <c r="K2209">
        <v>0.18</v>
      </c>
      <c r="L2209" s="4" t="s">
        <v>17</v>
      </c>
      <c r="M2209" t="s">
        <v>22</v>
      </c>
    </row>
    <row r="2210" spans="1:13" x14ac:dyDescent="0.3">
      <c r="A2210">
        <v>1206</v>
      </c>
      <c r="B2210" s="1">
        <v>45131</v>
      </c>
      <c r="C2210" t="s">
        <v>19</v>
      </c>
      <c r="D2210" t="s">
        <v>20</v>
      </c>
      <c r="E2210">
        <v>25870.74</v>
      </c>
      <c r="F2210">
        <v>27</v>
      </c>
      <c r="G2210" t="s">
        <v>28</v>
      </c>
      <c r="H2210" s="6">
        <v>816.27</v>
      </c>
      <c r="I2210">
        <v>977.73</v>
      </c>
      <c r="J2210" t="s">
        <v>16</v>
      </c>
      <c r="K2210">
        <v>0.02</v>
      </c>
      <c r="L2210" s="4" t="s">
        <v>17</v>
      </c>
      <c r="M2210" t="s">
        <v>18</v>
      </c>
    </row>
    <row r="2211" spans="1:13" x14ac:dyDescent="0.3">
      <c r="A2211">
        <v>1331</v>
      </c>
      <c r="B2211" s="1">
        <v>45406</v>
      </c>
      <c r="C2211" t="s">
        <v>19</v>
      </c>
      <c r="D2211" t="s">
        <v>27</v>
      </c>
      <c r="E2211">
        <v>99251.99</v>
      </c>
      <c r="F2211">
        <v>49</v>
      </c>
      <c r="G2211" t="s">
        <v>24</v>
      </c>
      <c r="H2211" s="6">
        <v>1923.14</v>
      </c>
      <c r="I2211">
        <v>2225.88</v>
      </c>
      <c r="J2211" t="s">
        <v>25</v>
      </c>
      <c r="K2211">
        <v>0.09</v>
      </c>
      <c r="L2211" s="4" t="s">
        <v>26</v>
      </c>
      <c r="M2211" t="s">
        <v>22</v>
      </c>
    </row>
    <row r="2212" spans="1:13" x14ac:dyDescent="0.3">
      <c r="A2212">
        <v>1149</v>
      </c>
      <c r="B2212" s="1">
        <v>44983</v>
      </c>
      <c r="C2212" t="s">
        <v>29</v>
      </c>
      <c r="D2212" t="s">
        <v>14</v>
      </c>
      <c r="E2212">
        <v>18240.37</v>
      </c>
      <c r="F2212">
        <v>6</v>
      </c>
      <c r="G2212" t="s">
        <v>24</v>
      </c>
      <c r="H2212" s="6">
        <v>2456.8000000000002</v>
      </c>
      <c r="I2212">
        <v>3415.8</v>
      </c>
      <c r="J2212" t="s">
        <v>16</v>
      </c>
      <c r="K2212">
        <v>0.11</v>
      </c>
      <c r="L2212" s="4" t="s">
        <v>31</v>
      </c>
      <c r="M2212" t="s">
        <v>18</v>
      </c>
    </row>
    <row r="2213" spans="1:13" x14ac:dyDescent="0.3">
      <c r="A2213">
        <v>1224</v>
      </c>
      <c r="B2213" s="1">
        <v>45457</v>
      </c>
      <c r="C2213" t="s">
        <v>29</v>
      </c>
      <c r="D2213" t="s">
        <v>14</v>
      </c>
      <c r="E2213">
        <v>158598.22</v>
      </c>
      <c r="F2213">
        <v>42</v>
      </c>
      <c r="G2213" t="s">
        <v>15</v>
      </c>
      <c r="H2213" s="6">
        <v>2945.96</v>
      </c>
      <c r="I2213">
        <v>4390.87</v>
      </c>
      <c r="J2213" t="s">
        <v>25</v>
      </c>
      <c r="K2213">
        <v>0.14000000000000001</v>
      </c>
      <c r="L2213" s="4" t="s">
        <v>31</v>
      </c>
      <c r="M2213" t="s">
        <v>22</v>
      </c>
    </row>
    <row r="2214" spans="1:13" x14ac:dyDescent="0.3">
      <c r="A2214">
        <v>1123</v>
      </c>
      <c r="B2214" s="1">
        <v>45562</v>
      </c>
      <c r="C2214" t="s">
        <v>19</v>
      </c>
      <c r="D2214" t="s">
        <v>27</v>
      </c>
      <c r="E2214">
        <v>5795.15</v>
      </c>
      <c r="F2214">
        <v>3</v>
      </c>
      <c r="G2214" t="s">
        <v>15</v>
      </c>
      <c r="H2214" s="6">
        <v>2202.91</v>
      </c>
      <c r="I2214">
        <v>2720.73</v>
      </c>
      <c r="J2214" t="s">
        <v>16</v>
      </c>
      <c r="K2214">
        <v>0.28999999999999998</v>
      </c>
      <c r="L2214" s="4" t="s">
        <v>31</v>
      </c>
      <c r="M2214" t="s">
        <v>22</v>
      </c>
    </row>
    <row r="2215" spans="1:13" x14ac:dyDescent="0.3">
      <c r="A2215">
        <v>1041</v>
      </c>
      <c r="B2215" s="1">
        <v>45378</v>
      </c>
      <c r="C2215" t="s">
        <v>32</v>
      </c>
      <c r="D2215" t="s">
        <v>14</v>
      </c>
      <c r="E2215">
        <v>15682.38</v>
      </c>
      <c r="F2215">
        <v>27</v>
      </c>
      <c r="G2215" t="s">
        <v>15</v>
      </c>
      <c r="H2215" s="6">
        <v>525</v>
      </c>
      <c r="I2215">
        <v>605.03</v>
      </c>
      <c r="J2215" t="s">
        <v>25</v>
      </c>
      <c r="K2215">
        <v>0.04</v>
      </c>
      <c r="L2215" s="4" t="s">
        <v>17</v>
      </c>
      <c r="M2215" t="s">
        <v>22</v>
      </c>
    </row>
    <row r="2216" spans="1:13" x14ac:dyDescent="0.3">
      <c r="A2216">
        <v>1223</v>
      </c>
      <c r="B2216" s="1">
        <v>45275</v>
      </c>
      <c r="C2216" t="s">
        <v>19</v>
      </c>
      <c r="D2216" t="s">
        <v>14</v>
      </c>
      <c r="E2216">
        <v>16927.11</v>
      </c>
      <c r="F2216">
        <v>15</v>
      </c>
      <c r="G2216" t="s">
        <v>21</v>
      </c>
      <c r="H2216" s="6">
        <v>846.32</v>
      </c>
      <c r="I2216">
        <v>1253.8599999999999</v>
      </c>
      <c r="J2216" t="s">
        <v>16</v>
      </c>
      <c r="K2216">
        <v>0.1</v>
      </c>
      <c r="L2216" s="4" t="s">
        <v>26</v>
      </c>
      <c r="M2216" t="s">
        <v>18</v>
      </c>
    </row>
    <row r="2217" spans="1:13" x14ac:dyDescent="0.3">
      <c r="A2217">
        <v>1152</v>
      </c>
      <c r="B2217" s="1">
        <v>45509</v>
      </c>
      <c r="C2217" t="s">
        <v>19</v>
      </c>
      <c r="D2217" t="s">
        <v>27</v>
      </c>
      <c r="E2217">
        <v>120784.55</v>
      </c>
      <c r="F2217">
        <v>20</v>
      </c>
      <c r="G2217" t="s">
        <v>21</v>
      </c>
      <c r="H2217" s="6">
        <v>4873.97</v>
      </c>
      <c r="I2217">
        <v>6424.71</v>
      </c>
      <c r="J2217" t="s">
        <v>16</v>
      </c>
      <c r="K2217">
        <v>0.06</v>
      </c>
      <c r="L2217" s="4" t="s">
        <v>26</v>
      </c>
      <c r="M2217" t="s">
        <v>18</v>
      </c>
    </row>
    <row r="2218" spans="1:13" x14ac:dyDescent="0.3">
      <c r="A2218">
        <v>1428</v>
      </c>
      <c r="B2218" s="1">
        <v>45211</v>
      </c>
      <c r="C2218" t="s">
        <v>29</v>
      </c>
      <c r="D2218" t="s">
        <v>30</v>
      </c>
      <c r="E2218">
        <v>5932.13</v>
      </c>
      <c r="F2218">
        <v>3</v>
      </c>
      <c r="G2218" t="s">
        <v>28</v>
      </c>
      <c r="H2218" s="6">
        <v>1689.56</v>
      </c>
      <c r="I2218">
        <v>2471.7199999999998</v>
      </c>
      <c r="J2218" t="s">
        <v>16</v>
      </c>
      <c r="K2218">
        <v>0.2</v>
      </c>
      <c r="L2218" s="4" t="s">
        <v>31</v>
      </c>
      <c r="M2218" t="s">
        <v>18</v>
      </c>
    </row>
    <row r="2219" spans="1:13" x14ac:dyDescent="0.3">
      <c r="A2219">
        <v>1274</v>
      </c>
      <c r="B2219" s="1">
        <v>45424</v>
      </c>
      <c r="C2219" t="s">
        <v>29</v>
      </c>
      <c r="D2219" t="s">
        <v>14</v>
      </c>
      <c r="E2219">
        <v>27996.42</v>
      </c>
      <c r="F2219">
        <v>16</v>
      </c>
      <c r="G2219" t="s">
        <v>21</v>
      </c>
      <c r="H2219" s="6">
        <v>1437.97</v>
      </c>
      <c r="I2219">
        <v>2058.56</v>
      </c>
      <c r="J2219" t="s">
        <v>25</v>
      </c>
      <c r="K2219">
        <v>0.15</v>
      </c>
      <c r="L2219" s="4" t="s">
        <v>26</v>
      </c>
      <c r="M2219" t="s">
        <v>22</v>
      </c>
    </row>
    <row r="2220" spans="1:13" x14ac:dyDescent="0.3">
      <c r="A2220">
        <v>1455</v>
      </c>
      <c r="B2220" s="1">
        <v>45644</v>
      </c>
      <c r="C2220" t="s">
        <v>19</v>
      </c>
      <c r="D2220" t="s">
        <v>27</v>
      </c>
      <c r="E2220">
        <v>55026.86</v>
      </c>
      <c r="F2220">
        <v>36</v>
      </c>
      <c r="G2220" t="s">
        <v>28</v>
      </c>
      <c r="H2220" s="6">
        <v>1333.27</v>
      </c>
      <c r="I2220">
        <v>1698.36</v>
      </c>
      <c r="J2220" t="s">
        <v>25</v>
      </c>
      <c r="K2220">
        <v>0.1</v>
      </c>
      <c r="L2220" s="4" t="s">
        <v>17</v>
      </c>
      <c r="M2220" t="s">
        <v>22</v>
      </c>
    </row>
    <row r="2221" spans="1:13" x14ac:dyDescent="0.3">
      <c r="A2221">
        <v>1193</v>
      </c>
      <c r="B2221" s="1">
        <v>45372</v>
      </c>
      <c r="C2221" t="s">
        <v>19</v>
      </c>
      <c r="D2221" t="s">
        <v>20</v>
      </c>
      <c r="E2221">
        <v>54661.16</v>
      </c>
      <c r="F2221">
        <v>23</v>
      </c>
      <c r="G2221" t="s">
        <v>15</v>
      </c>
      <c r="H2221" s="6">
        <v>2306.56</v>
      </c>
      <c r="I2221">
        <v>2863.34</v>
      </c>
      <c r="J2221" t="s">
        <v>25</v>
      </c>
      <c r="K2221">
        <v>0.17</v>
      </c>
      <c r="L2221" s="4" t="s">
        <v>17</v>
      </c>
      <c r="M2221" t="s">
        <v>18</v>
      </c>
    </row>
    <row r="2222" spans="1:13" x14ac:dyDescent="0.3">
      <c r="A2222">
        <v>1158</v>
      </c>
      <c r="B2222" s="1">
        <v>45415</v>
      </c>
      <c r="C2222" t="s">
        <v>19</v>
      </c>
      <c r="D2222" t="s">
        <v>20</v>
      </c>
      <c r="E2222">
        <v>60793.82</v>
      </c>
      <c r="F2222">
        <v>41</v>
      </c>
      <c r="G2222" t="s">
        <v>15</v>
      </c>
      <c r="H2222" s="6">
        <v>1406.84</v>
      </c>
      <c r="I2222">
        <v>1853.47</v>
      </c>
      <c r="J2222" t="s">
        <v>16</v>
      </c>
      <c r="K2222">
        <v>0.2</v>
      </c>
      <c r="L2222" s="4" t="s">
        <v>17</v>
      </c>
      <c r="M2222" t="s">
        <v>22</v>
      </c>
    </row>
    <row r="2223" spans="1:13" x14ac:dyDescent="0.3">
      <c r="A2223">
        <v>1390</v>
      </c>
      <c r="B2223" s="1">
        <v>45030</v>
      </c>
      <c r="C2223" t="s">
        <v>29</v>
      </c>
      <c r="D2223" t="s">
        <v>30</v>
      </c>
      <c r="E2223">
        <v>73274.16</v>
      </c>
      <c r="F2223">
        <v>33</v>
      </c>
      <c r="G2223" t="s">
        <v>28</v>
      </c>
      <c r="H2223" s="6">
        <v>2099.48</v>
      </c>
      <c r="I2223">
        <v>3000.58</v>
      </c>
      <c r="J2223" t="s">
        <v>25</v>
      </c>
      <c r="K2223">
        <v>0.26</v>
      </c>
      <c r="L2223" s="4" t="s">
        <v>31</v>
      </c>
      <c r="M2223" t="s">
        <v>18</v>
      </c>
    </row>
    <row r="2224" spans="1:13" x14ac:dyDescent="0.3">
      <c r="A2224">
        <v>1243</v>
      </c>
      <c r="B2224" s="1">
        <v>45142</v>
      </c>
      <c r="C2224" t="s">
        <v>19</v>
      </c>
      <c r="D2224" t="s">
        <v>14</v>
      </c>
      <c r="E2224">
        <v>97358.07</v>
      </c>
      <c r="F2224">
        <v>47</v>
      </c>
      <c r="G2224" t="s">
        <v>24</v>
      </c>
      <c r="H2224" s="6">
        <v>1960.17</v>
      </c>
      <c r="I2224">
        <v>2327.4699999999998</v>
      </c>
      <c r="J2224" t="s">
        <v>25</v>
      </c>
      <c r="K2224">
        <v>0.11</v>
      </c>
      <c r="L2224" s="4" t="s">
        <v>31</v>
      </c>
      <c r="M2224" t="s">
        <v>18</v>
      </c>
    </row>
    <row r="2225" spans="1:13" x14ac:dyDescent="0.3">
      <c r="A2225">
        <v>1160</v>
      </c>
      <c r="B2225" s="1">
        <v>45356</v>
      </c>
      <c r="C2225" t="s">
        <v>19</v>
      </c>
      <c r="D2225" t="s">
        <v>27</v>
      </c>
      <c r="E2225">
        <v>81599.8</v>
      </c>
      <c r="F2225">
        <v>36</v>
      </c>
      <c r="G2225" t="s">
        <v>15</v>
      </c>
      <c r="H2225" s="6">
        <v>2363.5300000000002</v>
      </c>
      <c r="I2225">
        <v>2666.66</v>
      </c>
      <c r="J2225" t="s">
        <v>25</v>
      </c>
      <c r="K2225">
        <v>0.15</v>
      </c>
      <c r="L2225" s="4" t="s">
        <v>17</v>
      </c>
      <c r="M2225" t="s">
        <v>22</v>
      </c>
    </row>
    <row r="2226" spans="1:13" x14ac:dyDescent="0.3">
      <c r="A2226">
        <v>1299</v>
      </c>
      <c r="B2226" s="1">
        <v>45610</v>
      </c>
      <c r="C2226" t="s">
        <v>13</v>
      </c>
      <c r="D2226" t="s">
        <v>20</v>
      </c>
      <c r="E2226">
        <v>7868.45</v>
      </c>
      <c r="F2226">
        <v>42</v>
      </c>
      <c r="G2226" t="s">
        <v>24</v>
      </c>
      <c r="H2226" s="6">
        <v>217.44</v>
      </c>
      <c r="I2226">
        <v>260.2</v>
      </c>
      <c r="J2226" t="s">
        <v>16</v>
      </c>
      <c r="K2226">
        <v>0.28000000000000003</v>
      </c>
      <c r="L2226" s="4" t="s">
        <v>31</v>
      </c>
      <c r="M2226" t="s">
        <v>18</v>
      </c>
    </row>
    <row r="2227" spans="1:13" x14ac:dyDescent="0.3">
      <c r="A2227">
        <v>1357</v>
      </c>
      <c r="B2227" s="1">
        <v>45376</v>
      </c>
      <c r="C2227" t="s">
        <v>32</v>
      </c>
      <c r="D2227" t="s">
        <v>27</v>
      </c>
      <c r="E2227">
        <v>37045.17</v>
      </c>
      <c r="F2227">
        <v>24</v>
      </c>
      <c r="G2227" t="s">
        <v>15</v>
      </c>
      <c r="H2227" s="6">
        <v>1113.3699999999999</v>
      </c>
      <c r="I2227">
        <v>1559.14</v>
      </c>
      <c r="J2227" t="s">
        <v>25</v>
      </c>
      <c r="K2227">
        <v>0.01</v>
      </c>
      <c r="L2227" s="4" t="s">
        <v>26</v>
      </c>
      <c r="M2227" t="s">
        <v>22</v>
      </c>
    </row>
    <row r="2228" spans="1:13" x14ac:dyDescent="0.3">
      <c r="A2228">
        <v>1050</v>
      </c>
      <c r="B2228" s="1">
        <v>45513</v>
      </c>
      <c r="C2228" t="s">
        <v>23</v>
      </c>
      <c r="D2228" t="s">
        <v>27</v>
      </c>
      <c r="E2228">
        <v>4973.3500000000004</v>
      </c>
      <c r="F2228">
        <v>3</v>
      </c>
      <c r="G2228" t="s">
        <v>21</v>
      </c>
      <c r="H2228" s="6">
        <v>1325.86</v>
      </c>
      <c r="I2228">
        <v>1801.94</v>
      </c>
      <c r="J2228" t="s">
        <v>25</v>
      </c>
      <c r="K2228">
        <v>0.08</v>
      </c>
      <c r="L2228" s="4" t="s">
        <v>26</v>
      </c>
      <c r="M2228" t="s">
        <v>22</v>
      </c>
    </row>
    <row r="2229" spans="1:13" x14ac:dyDescent="0.3">
      <c r="A2229">
        <v>1367</v>
      </c>
      <c r="B2229" s="1">
        <v>45308</v>
      </c>
      <c r="C2229" t="s">
        <v>32</v>
      </c>
      <c r="D2229" t="s">
        <v>30</v>
      </c>
      <c r="E2229">
        <v>54669.35</v>
      </c>
      <c r="F2229">
        <v>25</v>
      </c>
      <c r="G2229" t="s">
        <v>28</v>
      </c>
      <c r="H2229" s="6">
        <v>1575.65</v>
      </c>
      <c r="I2229">
        <v>2351.37</v>
      </c>
      <c r="J2229" t="s">
        <v>25</v>
      </c>
      <c r="K2229">
        <v>7.0000000000000007E-2</v>
      </c>
      <c r="L2229" s="4" t="s">
        <v>17</v>
      </c>
      <c r="M2229" t="s">
        <v>22</v>
      </c>
    </row>
    <row r="2230" spans="1:13" x14ac:dyDescent="0.3">
      <c r="A2230">
        <v>1345</v>
      </c>
      <c r="B2230" s="1">
        <v>45513</v>
      </c>
      <c r="C2230" t="s">
        <v>13</v>
      </c>
      <c r="D2230" t="s">
        <v>14</v>
      </c>
      <c r="E2230">
        <v>50057.38</v>
      </c>
      <c r="F2230">
        <v>13</v>
      </c>
      <c r="G2230" t="s">
        <v>24</v>
      </c>
      <c r="H2230" s="6">
        <v>3708.07</v>
      </c>
      <c r="I2230">
        <v>5134.09</v>
      </c>
      <c r="J2230" t="s">
        <v>16</v>
      </c>
      <c r="K2230">
        <v>0.25</v>
      </c>
      <c r="L2230" s="4" t="s">
        <v>26</v>
      </c>
      <c r="M2230" t="s">
        <v>22</v>
      </c>
    </row>
    <row r="2231" spans="1:13" x14ac:dyDescent="0.3">
      <c r="A2231">
        <v>1147</v>
      </c>
      <c r="B2231" s="1">
        <v>45181</v>
      </c>
      <c r="C2231" t="s">
        <v>23</v>
      </c>
      <c r="D2231" t="s">
        <v>27</v>
      </c>
      <c r="E2231">
        <v>108488.42</v>
      </c>
      <c r="F2231">
        <v>24</v>
      </c>
      <c r="G2231" t="s">
        <v>24</v>
      </c>
      <c r="H2231" s="6">
        <v>4213.93</v>
      </c>
      <c r="I2231">
        <v>5381.37</v>
      </c>
      <c r="J2231" t="s">
        <v>16</v>
      </c>
      <c r="K2231">
        <v>0.16</v>
      </c>
      <c r="L2231" s="4" t="s">
        <v>31</v>
      </c>
      <c r="M2231" t="s">
        <v>22</v>
      </c>
    </row>
    <row r="2232" spans="1:13" x14ac:dyDescent="0.3">
      <c r="A2232">
        <v>1090</v>
      </c>
      <c r="B2232" s="1">
        <v>45201</v>
      </c>
      <c r="C2232" t="s">
        <v>19</v>
      </c>
      <c r="D2232" t="s">
        <v>20</v>
      </c>
      <c r="E2232">
        <v>242708.8</v>
      </c>
      <c r="F2232">
        <v>34</v>
      </c>
      <c r="G2232" t="s">
        <v>15</v>
      </c>
      <c r="H2232" s="6">
        <v>4966.07</v>
      </c>
      <c r="I2232">
        <v>7210.6</v>
      </c>
      <c r="J2232" t="s">
        <v>16</v>
      </c>
      <c r="K2232">
        <v>0.01</v>
      </c>
      <c r="L2232" s="4" t="s">
        <v>31</v>
      </c>
      <c r="M2232" t="s">
        <v>22</v>
      </c>
    </row>
    <row r="2233" spans="1:13" x14ac:dyDescent="0.3">
      <c r="A2233">
        <v>1320</v>
      </c>
      <c r="B2233" s="1">
        <v>44989</v>
      </c>
      <c r="C2233" t="s">
        <v>13</v>
      </c>
      <c r="D2233" t="s">
        <v>20</v>
      </c>
      <c r="E2233">
        <v>187019.54</v>
      </c>
      <c r="F2233">
        <v>44</v>
      </c>
      <c r="G2233" t="s">
        <v>15</v>
      </c>
      <c r="H2233" s="6">
        <v>4026.05</v>
      </c>
      <c r="I2233">
        <v>4775.78</v>
      </c>
      <c r="J2233" t="s">
        <v>16</v>
      </c>
      <c r="K2233">
        <v>0.11</v>
      </c>
      <c r="L2233" s="4" t="s">
        <v>31</v>
      </c>
      <c r="M2233" t="s">
        <v>22</v>
      </c>
    </row>
    <row r="2234" spans="1:13" x14ac:dyDescent="0.3">
      <c r="A2234">
        <v>1414</v>
      </c>
      <c r="B2234" s="1">
        <v>45419</v>
      </c>
      <c r="C2234" t="s">
        <v>19</v>
      </c>
      <c r="D2234" t="s">
        <v>27</v>
      </c>
      <c r="E2234">
        <v>43650.62</v>
      </c>
      <c r="F2234">
        <v>31</v>
      </c>
      <c r="G2234" t="s">
        <v>28</v>
      </c>
      <c r="H2234" s="6">
        <v>1178.1199999999999</v>
      </c>
      <c r="I2234">
        <v>1656.57</v>
      </c>
      <c r="J2234" t="s">
        <v>16</v>
      </c>
      <c r="K2234">
        <v>0.15</v>
      </c>
      <c r="L2234" s="4" t="s">
        <v>31</v>
      </c>
      <c r="M2234" t="s">
        <v>22</v>
      </c>
    </row>
    <row r="2235" spans="1:13" x14ac:dyDescent="0.3">
      <c r="A2235">
        <v>1058</v>
      </c>
      <c r="B2235" s="1">
        <v>45256</v>
      </c>
      <c r="C2235" t="s">
        <v>29</v>
      </c>
      <c r="D2235" t="s">
        <v>20</v>
      </c>
      <c r="E2235">
        <v>240440.15</v>
      </c>
      <c r="F2235">
        <v>39</v>
      </c>
      <c r="G2235" t="s">
        <v>21</v>
      </c>
      <c r="H2235" s="6">
        <v>4990.87</v>
      </c>
      <c r="I2235">
        <v>7427.87</v>
      </c>
      <c r="J2235" t="s">
        <v>25</v>
      </c>
      <c r="K2235">
        <v>0.17</v>
      </c>
      <c r="L2235" s="4" t="s">
        <v>31</v>
      </c>
      <c r="M2235" t="s">
        <v>18</v>
      </c>
    </row>
    <row r="2236" spans="1:13" x14ac:dyDescent="0.3">
      <c r="A2236">
        <v>1352</v>
      </c>
      <c r="B2236" s="1">
        <v>45196</v>
      </c>
      <c r="C2236" t="s">
        <v>13</v>
      </c>
      <c r="D2236" t="s">
        <v>27</v>
      </c>
      <c r="E2236">
        <v>18622.48</v>
      </c>
      <c r="F2236">
        <v>15</v>
      </c>
      <c r="G2236" t="s">
        <v>28</v>
      </c>
      <c r="H2236" s="6">
        <v>1125.1400000000001</v>
      </c>
      <c r="I2236">
        <v>1427.01</v>
      </c>
      <c r="J2236" t="s">
        <v>16</v>
      </c>
      <c r="K2236">
        <v>0.13</v>
      </c>
      <c r="L2236" s="4" t="s">
        <v>17</v>
      </c>
      <c r="M2236" t="s">
        <v>18</v>
      </c>
    </row>
    <row r="2237" spans="1:13" x14ac:dyDescent="0.3">
      <c r="A2237">
        <v>1364</v>
      </c>
      <c r="B2237" s="1">
        <v>45229</v>
      </c>
      <c r="C2237" t="s">
        <v>29</v>
      </c>
      <c r="D2237" t="s">
        <v>14</v>
      </c>
      <c r="E2237">
        <v>86973.26</v>
      </c>
      <c r="F2237">
        <v>40</v>
      </c>
      <c r="G2237" t="s">
        <v>21</v>
      </c>
      <c r="H2237" s="6">
        <v>1938.5</v>
      </c>
      <c r="I2237">
        <v>2684.36</v>
      </c>
      <c r="J2237" t="s">
        <v>25</v>
      </c>
      <c r="K2237">
        <v>0.19</v>
      </c>
      <c r="L2237" s="4" t="s">
        <v>31</v>
      </c>
      <c r="M2237" t="s">
        <v>18</v>
      </c>
    </row>
    <row r="2238" spans="1:13" x14ac:dyDescent="0.3">
      <c r="A2238">
        <v>1360</v>
      </c>
      <c r="B2238" s="1">
        <v>45457</v>
      </c>
      <c r="C2238" t="s">
        <v>13</v>
      </c>
      <c r="D2238" t="s">
        <v>27</v>
      </c>
      <c r="E2238">
        <v>20577.439999999999</v>
      </c>
      <c r="F2238">
        <v>26</v>
      </c>
      <c r="G2238" t="s">
        <v>15</v>
      </c>
      <c r="H2238" s="6">
        <v>719.36</v>
      </c>
      <c r="I2238">
        <v>791.44</v>
      </c>
      <c r="J2238" t="s">
        <v>25</v>
      </c>
      <c r="K2238">
        <v>0</v>
      </c>
      <c r="L2238" s="4" t="s">
        <v>31</v>
      </c>
      <c r="M2238" t="s">
        <v>22</v>
      </c>
    </row>
    <row r="2239" spans="1:13" x14ac:dyDescent="0.3">
      <c r="A2239">
        <v>1035</v>
      </c>
      <c r="B2239" s="1">
        <v>45361</v>
      </c>
      <c r="C2239" t="s">
        <v>13</v>
      </c>
      <c r="D2239" t="s">
        <v>27</v>
      </c>
      <c r="E2239">
        <v>8757.48</v>
      </c>
      <c r="F2239">
        <v>15</v>
      </c>
      <c r="G2239" t="s">
        <v>28</v>
      </c>
      <c r="H2239" s="6">
        <v>619.54</v>
      </c>
      <c r="I2239">
        <v>799.77</v>
      </c>
      <c r="J2239" t="s">
        <v>25</v>
      </c>
      <c r="K2239">
        <v>0.27</v>
      </c>
      <c r="L2239" s="4" t="s">
        <v>31</v>
      </c>
      <c r="M2239" t="s">
        <v>22</v>
      </c>
    </row>
    <row r="2240" spans="1:13" x14ac:dyDescent="0.3">
      <c r="A2240">
        <v>1296</v>
      </c>
      <c r="B2240" s="1">
        <v>45344</v>
      </c>
      <c r="C2240" t="s">
        <v>29</v>
      </c>
      <c r="D2240" t="s">
        <v>14</v>
      </c>
      <c r="E2240">
        <v>163930.85</v>
      </c>
      <c r="F2240">
        <v>44</v>
      </c>
      <c r="G2240" t="s">
        <v>21</v>
      </c>
      <c r="H2240" s="6">
        <v>3377.4</v>
      </c>
      <c r="I2240">
        <v>4776.54</v>
      </c>
      <c r="J2240" t="s">
        <v>25</v>
      </c>
      <c r="K2240">
        <v>0.22</v>
      </c>
      <c r="L2240" s="4" t="s">
        <v>31</v>
      </c>
      <c r="M2240" t="s">
        <v>22</v>
      </c>
    </row>
    <row r="2241" spans="1:13" x14ac:dyDescent="0.3">
      <c r="A2241">
        <v>1092</v>
      </c>
      <c r="B2241" s="1">
        <v>45026</v>
      </c>
      <c r="C2241" t="s">
        <v>23</v>
      </c>
      <c r="D2241" t="s">
        <v>20</v>
      </c>
      <c r="E2241">
        <v>119053.77</v>
      </c>
      <c r="F2241">
        <v>39</v>
      </c>
      <c r="G2241" t="s">
        <v>15</v>
      </c>
      <c r="H2241" s="6">
        <v>2577.0100000000002</v>
      </c>
      <c r="I2241">
        <v>3634.12</v>
      </c>
      <c r="J2241" t="s">
        <v>16</v>
      </c>
      <c r="K2241">
        <v>0.16</v>
      </c>
      <c r="L2241" s="4" t="s">
        <v>17</v>
      </c>
      <c r="M2241" t="s">
        <v>22</v>
      </c>
    </row>
    <row r="2242" spans="1:13" x14ac:dyDescent="0.3">
      <c r="A2242">
        <v>1070</v>
      </c>
      <c r="B2242" s="1">
        <v>45241</v>
      </c>
      <c r="C2242" t="s">
        <v>32</v>
      </c>
      <c r="D2242" t="s">
        <v>20</v>
      </c>
      <c r="E2242">
        <v>31673.45</v>
      </c>
      <c r="F2242">
        <v>27</v>
      </c>
      <c r="G2242" t="s">
        <v>24</v>
      </c>
      <c r="H2242" s="6">
        <v>1313.2</v>
      </c>
      <c r="I2242">
        <v>1448.26</v>
      </c>
      <c r="J2242" t="s">
        <v>25</v>
      </c>
      <c r="K2242">
        <v>0.19</v>
      </c>
      <c r="L2242" s="4" t="s">
        <v>26</v>
      </c>
      <c r="M2242" t="s">
        <v>22</v>
      </c>
    </row>
    <row r="2243" spans="1:13" x14ac:dyDescent="0.3">
      <c r="A2243">
        <v>1499</v>
      </c>
      <c r="B2243" s="1">
        <v>45182</v>
      </c>
      <c r="C2243" t="s">
        <v>19</v>
      </c>
      <c r="D2243" t="s">
        <v>14</v>
      </c>
      <c r="E2243">
        <v>31502.85</v>
      </c>
      <c r="F2243">
        <v>17</v>
      </c>
      <c r="G2243" t="s">
        <v>15</v>
      </c>
      <c r="H2243" s="6">
        <v>1695.63</v>
      </c>
      <c r="I2243">
        <v>2059.0100000000002</v>
      </c>
      <c r="J2243" t="s">
        <v>16</v>
      </c>
      <c r="K2243">
        <v>0.1</v>
      </c>
      <c r="L2243" s="4" t="s">
        <v>26</v>
      </c>
      <c r="M2243" t="s">
        <v>22</v>
      </c>
    </row>
    <row r="2244" spans="1:13" x14ac:dyDescent="0.3">
      <c r="A2244">
        <v>1441</v>
      </c>
      <c r="B2244" s="1">
        <v>45233</v>
      </c>
      <c r="C2244" t="s">
        <v>13</v>
      </c>
      <c r="D2244" t="s">
        <v>20</v>
      </c>
      <c r="E2244">
        <v>4643.66</v>
      </c>
      <c r="F2244">
        <v>3</v>
      </c>
      <c r="G2244" t="s">
        <v>15</v>
      </c>
      <c r="H2244" s="6">
        <v>1717.47</v>
      </c>
      <c r="I2244">
        <v>1910.97</v>
      </c>
      <c r="J2244" t="s">
        <v>25</v>
      </c>
      <c r="K2244">
        <v>0.19</v>
      </c>
      <c r="L2244" s="4" t="s">
        <v>31</v>
      </c>
      <c r="M2244" t="s">
        <v>22</v>
      </c>
    </row>
    <row r="2245" spans="1:13" x14ac:dyDescent="0.3">
      <c r="A2245">
        <v>1284</v>
      </c>
      <c r="B2245" s="1">
        <v>45450</v>
      </c>
      <c r="C2245" t="s">
        <v>19</v>
      </c>
      <c r="D2245" t="s">
        <v>20</v>
      </c>
      <c r="E2245">
        <v>12417.45</v>
      </c>
      <c r="F2245">
        <v>7</v>
      </c>
      <c r="G2245" t="s">
        <v>24</v>
      </c>
      <c r="H2245" s="6">
        <v>1499.68</v>
      </c>
      <c r="I2245">
        <v>2038.99</v>
      </c>
      <c r="J2245" t="s">
        <v>25</v>
      </c>
      <c r="K2245">
        <v>0.13</v>
      </c>
      <c r="L2245" s="4" t="s">
        <v>26</v>
      </c>
      <c r="M2245" t="s">
        <v>18</v>
      </c>
    </row>
    <row r="2246" spans="1:13" x14ac:dyDescent="0.3">
      <c r="A2246">
        <v>1207</v>
      </c>
      <c r="B2246" s="1">
        <v>45372</v>
      </c>
      <c r="C2246" t="s">
        <v>29</v>
      </c>
      <c r="D2246" t="s">
        <v>30</v>
      </c>
      <c r="E2246">
        <v>253659.35</v>
      </c>
      <c r="F2246">
        <v>48</v>
      </c>
      <c r="G2246" t="s">
        <v>21</v>
      </c>
      <c r="H2246" s="6">
        <v>4938.8999999999996</v>
      </c>
      <c r="I2246">
        <v>5448.01</v>
      </c>
      <c r="J2246" t="s">
        <v>16</v>
      </c>
      <c r="K2246">
        <v>0.03</v>
      </c>
      <c r="L2246" s="4" t="s">
        <v>26</v>
      </c>
      <c r="M2246" t="s">
        <v>22</v>
      </c>
    </row>
    <row r="2247" spans="1:13" x14ac:dyDescent="0.3">
      <c r="A2247">
        <v>1431</v>
      </c>
      <c r="B2247" s="1">
        <v>45462</v>
      </c>
      <c r="C2247" t="s">
        <v>19</v>
      </c>
      <c r="D2247" t="s">
        <v>14</v>
      </c>
      <c r="E2247">
        <v>16529.14</v>
      </c>
      <c r="F2247">
        <v>6</v>
      </c>
      <c r="G2247" t="s">
        <v>15</v>
      </c>
      <c r="H2247" s="6">
        <v>2758.94</v>
      </c>
      <c r="I2247">
        <v>3880.08</v>
      </c>
      <c r="J2247" t="s">
        <v>16</v>
      </c>
      <c r="L2247" s="4" t="s">
        <v>31</v>
      </c>
      <c r="M2247" t="s">
        <v>18</v>
      </c>
    </row>
    <row r="2248" spans="1:13" x14ac:dyDescent="0.3">
      <c r="A2248">
        <v>1382</v>
      </c>
      <c r="B2248" s="1">
        <v>45564</v>
      </c>
      <c r="C2248" t="s">
        <v>29</v>
      </c>
      <c r="D2248" t="s">
        <v>20</v>
      </c>
      <c r="E2248">
        <v>16288.82</v>
      </c>
      <c r="F2248">
        <v>36</v>
      </c>
      <c r="G2248" t="s">
        <v>28</v>
      </c>
      <c r="H2248" s="6">
        <v>441.52</v>
      </c>
      <c r="I2248">
        <v>508.39</v>
      </c>
      <c r="J2248" t="s">
        <v>16</v>
      </c>
      <c r="L2248" s="4" t="s">
        <v>26</v>
      </c>
      <c r="M2248" t="s">
        <v>22</v>
      </c>
    </row>
    <row r="2249" spans="1:13" x14ac:dyDescent="0.3">
      <c r="A2249">
        <v>1466</v>
      </c>
      <c r="B2249" s="1">
        <v>45049</v>
      </c>
      <c r="C2249" t="s">
        <v>19</v>
      </c>
      <c r="D2249" t="s">
        <v>30</v>
      </c>
      <c r="E2249">
        <v>121629.15</v>
      </c>
      <c r="F2249">
        <v>32</v>
      </c>
      <c r="G2249" t="s">
        <v>24</v>
      </c>
      <c r="H2249" s="6">
        <v>3422.76</v>
      </c>
      <c r="I2249">
        <v>4471.66</v>
      </c>
      <c r="J2249" t="s">
        <v>16</v>
      </c>
      <c r="K2249">
        <v>0.15</v>
      </c>
      <c r="L2249" s="4" t="s">
        <v>31</v>
      </c>
      <c r="M2249" t="s">
        <v>18</v>
      </c>
    </row>
    <row r="2250" spans="1:13" x14ac:dyDescent="0.3">
      <c r="A2250">
        <v>1283</v>
      </c>
      <c r="B2250" s="1">
        <v>44944</v>
      </c>
      <c r="C2250" t="s">
        <v>32</v>
      </c>
      <c r="D2250" t="s">
        <v>27</v>
      </c>
      <c r="E2250">
        <v>42055.37</v>
      </c>
      <c r="F2250">
        <v>24</v>
      </c>
      <c r="G2250" t="s">
        <v>21</v>
      </c>
      <c r="H2250" s="6">
        <v>1229.24</v>
      </c>
      <c r="I2250">
        <v>1825.32</v>
      </c>
      <c r="J2250" t="s">
        <v>16</v>
      </c>
      <c r="K2250">
        <v>0.04</v>
      </c>
      <c r="L2250" s="4" t="s">
        <v>17</v>
      </c>
      <c r="M2250" t="s">
        <v>22</v>
      </c>
    </row>
    <row r="2251" spans="1:13" x14ac:dyDescent="0.3">
      <c r="A2251">
        <v>1175</v>
      </c>
      <c r="B2251" s="1">
        <v>45607</v>
      </c>
      <c r="C2251" t="s">
        <v>32</v>
      </c>
      <c r="D2251" t="s">
        <v>20</v>
      </c>
      <c r="E2251">
        <v>3382.35</v>
      </c>
      <c r="F2251">
        <v>3</v>
      </c>
      <c r="G2251" t="s">
        <v>24</v>
      </c>
      <c r="H2251" s="6">
        <v>1282</v>
      </c>
      <c r="I2251">
        <v>1427.15</v>
      </c>
      <c r="J2251" t="s">
        <v>16</v>
      </c>
      <c r="K2251">
        <v>0.21</v>
      </c>
      <c r="L2251" s="4" t="s">
        <v>31</v>
      </c>
      <c r="M2251" t="s">
        <v>18</v>
      </c>
    </row>
    <row r="2252" spans="1:13" x14ac:dyDescent="0.3">
      <c r="A2252">
        <v>1450</v>
      </c>
      <c r="B2252" s="1">
        <v>45273</v>
      </c>
      <c r="C2252" t="s">
        <v>32</v>
      </c>
      <c r="D2252" t="s">
        <v>14</v>
      </c>
      <c r="E2252">
        <v>16028.54</v>
      </c>
      <c r="F2252">
        <v>21</v>
      </c>
      <c r="G2252" t="s">
        <v>21</v>
      </c>
      <c r="H2252" s="6">
        <v>768.56</v>
      </c>
      <c r="I2252">
        <v>857.6</v>
      </c>
      <c r="J2252" t="s">
        <v>16</v>
      </c>
      <c r="K2252">
        <v>0.11</v>
      </c>
      <c r="L2252" s="4" t="s">
        <v>26</v>
      </c>
      <c r="M2252" t="s">
        <v>22</v>
      </c>
    </row>
    <row r="2253" spans="1:13" x14ac:dyDescent="0.3">
      <c r="A2253">
        <v>1022</v>
      </c>
      <c r="B2253" s="1">
        <v>45279</v>
      </c>
      <c r="C2253" t="s">
        <v>32</v>
      </c>
      <c r="D2253" t="s">
        <v>27</v>
      </c>
      <c r="E2253">
        <v>3932.66</v>
      </c>
      <c r="F2253">
        <v>16</v>
      </c>
      <c r="G2253" t="s">
        <v>21</v>
      </c>
      <c r="H2253" s="6">
        <v>245.21</v>
      </c>
      <c r="I2253">
        <v>332.15</v>
      </c>
      <c r="J2253" t="s">
        <v>25</v>
      </c>
      <c r="K2253">
        <v>0.26</v>
      </c>
      <c r="L2253" s="4" t="s">
        <v>26</v>
      </c>
      <c r="M2253" t="s">
        <v>22</v>
      </c>
    </row>
    <row r="2254" spans="1:13" x14ac:dyDescent="0.3">
      <c r="A2254">
        <v>1317</v>
      </c>
      <c r="B2254" s="1">
        <v>45199</v>
      </c>
      <c r="C2254" t="s">
        <v>32</v>
      </c>
      <c r="D2254" t="s">
        <v>30</v>
      </c>
      <c r="E2254">
        <v>31219.39</v>
      </c>
      <c r="F2254">
        <v>11</v>
      </c>
      <c r="G2254" t="s">
        <v>28</v>
      </c>
      <c r="H2254" s="6">
        <v>2400.0500000000002</v>
      </c>
      <c r="I2254">
        <v>3084.92</v>
      </c>
      <c r="J2254" t="s">
        <v>25</v>
      </c>
      <c r="K2254">
        <v>0.08</v>
      </c>
      <c r="L2254" s="4" t="s">
        <v>31</v>
      </c>
      <c r="M2254" t="s">
        <v>22</v>
      </c>
    </row>
    <row r="2255" spans="1:13" x14ac:dyDescent="0.3">
      <c r="A2255">
        <v>1369</v>
      </c>
      <c r="B2255" s="1">
        <v>45115</v>
      </c>
      <c r="C2255" t="s">
        <v>32</v>
      </c>
      <c r="D2255" t="s">
        <v>14</v>
      </c>
      <c r="E2255">
        <v>62130.82</v>
      </c>
      <c r="F2255">
        <v>12</v>
      </c>
      <c r="G2255" t="s">
        <v>15</v>
      </c>
      <c r="H2255" s="6">
        <v>4743.6000000000004</v>
      </c>
      <c r="I2255">
        <v>5883.6</v>
      </c>
      <c r="J2255" t="s">
        <v>25</v>
      </c>
      <c r="K2255">
        <v>0.12</v>
      </c>
      <c r="L2255" s="4" t="s">
        <v>26</v>
      </c>
      <c r="M2255" t="s">
        <v>18</v>
      </c>
    </row>
    <row r="2256" spans="1:13" x14ac:dyDescent="0.3">
      <c r="A2256">
        <v>1251</v>
      </c>
      <c r="B2256" s="1">
        <v>45605</v>
      </c>
      <c r="C2256" t="s">
        <v>29</v>
      </c>
      <c r="D2256" t="s">
        <v>27</v>
      </c>
      <c r="E2256">
        <v>123910.71</v>
      </c>
      <c r="F2256">
        <v>28</v>
      </c>
      <c r="G2256" t="s">
        <v>21</v>
      </c>
      <c r="H2256" s="6">
        <v>4022.77</v>
      </c>
      <c r="I2256">
        <v>5900.51</v>
      </c>
      <c r="J2256" t="s">
        <v>25</v>
      </c>
      <c r="K2256">
        <v>0.25</v>
      </c>
      <c r="L2256" s="4" t="s">
        <v>26</v>
      </c>
      <c r="M2256" t="s">
        <v>18</v>
      </c>
    </row>
    <row r="2257" spans="1:13" x14ac:dyDescent="0.3">
      <c r="A2257">
        <v>1262</v>
      </c>
      <c r="B2257" s="1">
        <v>45450</v>
      </c>
      <c r="C2257" t="s">
        <v>13</v>
      </c>
      <c r="D2257" t="s">
        <v>27</v>
      </c>
      <c r="E2257">
        <v>80387.67</v>
      </c>
      <c r="F2257">
        <v>44</v>
      </c>
      <c r="G2257" t="s">
        <v>28</v>
      </c>
      <c r="H2257" s="6">
        <v>1348.86</v>
      </c>
      <c r="I2257">
        <v>1923.15</v>
      </c>
      <c r="J2257" t="s">
        <v>25</v>
      </c>
      <c r="K2257">
        <v>0.05</v>
      </c>
      <c r="L2257" s="4" t="s">
        <v>26</v>
      </c>
      <c r="M2257" t="s">
        <v>22</v>
      </c>
    </row>
    <row r="2258" spans="1:13" x14ac:dyDescent="0.3">
      <c r="A2258">
        <v>1386</v>
      </c>
      <c r="B2258" s="1">
        <v>45004</v>
      </c>
      <c r="C2258" t="s">
        <v>19</v>
      </c>
      <c r="D2258" t="s">
        <v>27</v>
      </c>
      <c r="E2258">
        <v>72605.83</v>
      </c>
      <c r="F2258">
        <v>21</v>
      </c>
      <c r="G2258" t="s">
        <v>28</v>
      </c>
      <c r="H2258" s="6">
        <v>3314.87</v>
      </c>
      <c r="I2258">
        <v>4672.1899999999996</v>
      </c>
      <c r="J2258" t="s">
        <v>25</v>
      </c>
      <c r="K2258">
        <v>0.26</v>
      </c>
      <c r="L2258" s="4" t="s">
        <v>26</v>
      </c>
      <c r="M2258" t="s">
        <v>22</v>
      </c>
    </row>
    <row r="2259" spans="1:13" x14ac:dyDescent="0.3">
      <c r="A2259">
        <v>1417</v>
      </c>
      <c r="B2259" s="1">
        <v>45299</v>
      </c>
      <c r="C2259" t="s">
        <v>32</v>
      </c>
      <c r="D2259" t="s">
        <v>27</v>
      </c>
      <c r="E2259">
        <v>4707.21</v>
      </c>
      <c r="F2259">
        <v>5</v>
      </c>
      <c r="G2259" t="s">
        <v>28</v>
      </c>
      <c r="H2259" s="6">
        <v>787.18</v>
      </c>
      <c r="I2259">
        <v>1069.82</v>
      </c>
      <c r="J2259" t="s">
        <v>25</v>
      </c>
      <c r="K2259">
        <v>0.12</v>
      </c>
      <c r="L2259" s="4" t="s">
        <v>31</v>
      </c>
      <c r="M2259" t="s">
        <v>22</v>
      </c>
    </row>
    <row r="2260" spans="1:13" x14ac:dyDescent="0.3">
      <c r="A2260">
        <v>1087</v>
      </c>
      <c r="B2260" s="1">
        <v>44987</v>
      </c>
      <c r="C2260" t="s">
        <v>29</v>
      </c>
      <c r="D2260" t="s">
        <v>14</v>
      </c>
      <c r="E2260">
        <v>134692.66</v>
      </c>
      <c r="F2260">
        <v>27</v>
      </c>
      <c r="G2260" t="s">
        <v>28</v>
      </c>
      <c r="H2260" s="6">
        <v>4217.6000000000004</v>
      </c>
      <c r="I2260">
        <v>5422.41</v>
      </c>
      <c r="J2260" t="s">
        <v>16</v>
      </c>
      <c r="K2260">
        <v>0.08</v>
      </c>
      <c r="L2260" s="4" t="s">
        <v>26</v>
      </c>
      <c r="M2260" t="s">
        <v>18</v>
      </c>
    </row>
    <row r="2261" spans="1:13" x14ac:dyDescent="0.3">
      <c r="A2261">
        <v>1187</v>
      </c>
      <c r="B2261" s="1">
        <v>45611</v>
      </c>
      <c r="C2261" t="s">
        <v>29</v>
      </c>
      <c r="D2261" t="s">
        <v>20</v>
      </c>
      <c r="E2261">
        <v>34847.85</v>
      </c>
      <c r="F2261">
        <v>24</v>
      </c>
      <c r="G2261" t="s">
        <v>21</v>
      </c>
      <c r="H2261" s="6">
        <v>1329.98</v>
      </c>
      <c r="I2261">
        <v>1749.39</v>
      </c>
      <c r="J2261" t="s">
        <v>16</v>
      </c>
      <c r="K2261">
        <v>0.17</v>
      </c>
      <c r="L2261" s="4" t="s">
        <v>26</v>
      </c>
      <c r="M2261" t="s">
        <v>18</v>
      </c>
    </row>
    <row r="2262" spans="1:13" x14ac:dyDescent="0.3">
      <c r="A2262">
        <v>1086</v>
      </c>
      <c r="B2262" s="1">
        <v>45176</v>
      </c>
      <c r="C2262" t="s">
        <v>29</v>
      </c>
      <c r="D2262" t="s">
        <v>14</v>
      </c>
      <c r="E2262">
        <v>28667.7</v>
      </c>
      <c r="F2262">
        <v>10</v>
      </c>
      <c r="G2262" t="s">
        <v>15</v>
      </c>
      <c r="H2262" s="6">
        <v>2167.15</v>
      </c>
      <c r="I2262">
        <v>3221.09</v>
      </c>
      <c r="J2262" t="s">
        <v>25</v>
      </c>
      <c r="K2262">
        <v>0.11</v>
      </c>
      <c r="L2262" s="4" t="s">
        <v>26</v>
      </c>
      <c r="M2262" t="s">
        <v>22</v>
      </c>
    </row>
    <row r="2263" spans="1:13" x14ac:dyDescent="0.3">
      <c r="A2263">
        <v>1308</v>
      </c>
      <c r="B2263" s="1">
        <v>45645</v>
      </c>
      <c r="C2263" t="s">
        <v>13</v>
      </c>
      <c r="D2263" t="s">
        <v>14</v>
      </c>
      <c r="E2263">
        <v>169424.71</v>
      </c>
      <c r="F2263">
        <v>35</v>
      </c>
      <c r="G2263" t="s">
        <v>21</v>
      </c>
      <c r="H2263" s="6">
        <v>4461.79</v>
      </c>
      <c r="I2263">
        <v>6369.35</v>
      </c>
      <c r="J2263" t="s">
        <v>16</v>
      </c>
      <c r="K2263">
        <v>0.24</v>
      </c>
      <c r="L2263" s="4" t="s">
        <v>26</v>
      </c>
      <c r="M2263" t="s">
        <v>22</v>
      </c>
    </row>
    <row r="2264" spans="1:13" x14ac:dyDescent="0.3">
      <c r="A2264">
        <v>1282</v>
      </c>
      <c r="B2264" s="1">
        <v>45105</v>
      </c>
      <c r="C2264" t="s">
        <v>19</v>
      </c>
      <c r="D2264" t="s">
        <v>20</v>
      </c>
      <c r="E2264">
        <v>105026.51</v>
      </c>
      <c r="F2264">
        <v>37</v>
      </c>
      <c r="G2264" t="s">
        <v>15</v>
      </c>
      <c r="H2264" s="6">
        <v>2688.35</v>
      </c>
      <c r="I2264">
        <v>3734.94</v>
      </c>
      <c r="J2264" t="s">
        <v>16</v>
      </c>
      <c r="K2264">
        <v>0.24</v>
      </c>
      <c r="L2264" s="4" t="s">
        <v>17</v>
      </c>
      <c r="M2264" t="s">
        <v>22</v>
      </c>
    </row>
    <row r="2265" spans="1:13" x14ac:dyDescent="0.3">
      <c r="A2265">
        <v>1246</v>
      </c>
      <c r="B2265" s="1">
        <v>45097</v>
      </c>
      <c r="C2265" t="s">
        <v>13</v>
      </c>
      <c r="D2265" t="s">
        <v>27</v>
      </c>
      <c r="E2265">
        <v>74631.360000000001</v>
      </c>
      <c r="F2265">
        <v>17</v>
      </c>
      <c r="G2265" t="s">
        <v>21</v>
      </c>
      <c r="H2265" s="6">
        <v>2984.29</v>
      </c>
      <c r="I2265">
        <v>4390.08</v>
      </c>
      <c r="J2265" t="s">
        <v>16</v>
      </c>
      <c r="K2265">
        <v>0</v>
      </c>
      <c r="L2265" s="4" t="s">
        <v>17</v>
      </c>
      <c r="M2265" t="s">
        <v>22</v>
      </c>
    </row>
    <row r="2266" spans="1:13" x14ac:dyDescent="0.3">
      <c r="A2266">
        <v>1009</v>
      </c>
      <c r="B2266" s="1">
        <v>45437</v>
      </c>
      <c r="C2266" t="s">
        <v>23</v>
      </c>
      <c r="D2266" t="s">
        <v>14</v>
      </c>
      <c r="E2266">
        <v>2721.06</v>
      </c>
      <c r="F2266">
        <v>15</v>
      </c>
      <c r="G2266" t="s">
        <v>15</v>
      </c>
      <c r="H2266" s="6">
        <v>188.52</v>
      </c>
      <c r="I2266">
        <v>235.59</v>
      </c>
      <c r="J2266" t="s">
        <v>16</v>
      </c>
      <c r="K2266">
        <v>0.23</v>
      </c>
      <c r="L2266" s="4" t="s">
        <v>26</v>
      </c>
      <c r="M2266" t="s">
        <v>22</v>
      </c>
    </row>
    <row r="2267" spans="1:13" x14ac:dyDescent="0.3">
      <c r="A2267">
        <v>1484</v>
      </c>
      <c r="B2267" s="1">
        <v>45086</v>
      </c>
      <c r="C2267" t="s">
        <v>29</v>
      </c>
      <c r="D2267" t="s">
        <v>14</v>
      </c>
      <c r="E2267">
        <v>238242</v>
      </c>
      <c r="F2267">
        <v>44</v>
      </c>
      <c r="G2267" t="s">
        <v>15</v>
      </c>
      <c r="H2267" s="6">
        <v>4732.72</v>
      </c>
      <c r="I2267">
        <v>6684.68</v>
      </c>
      <c r="J2267" t="s">
        <v>16</v>
      </c>
      <c r="K2267">
        <v>0.19</v>
      </c>
      <c r="L2267" s="4" t="s">
        <v>26</v>
      </c>
      <c r="M2267" t="s">
        <v>18</v>
      </c>
    </row>
    <row r="2268" spans="1:13" x14ac:dyDescent="0.3">
      <c r="A2268">
        <v>1178</v>
      </c>
      <c r="B2268" s="1">
        <v>45594</v>
      </c>
      <c r="C2268" t="s">
        <v>23</v>
      </c>
      <c r="D2268" t="s">
        <v>27</v>
      </c>
      <c r="E2268">
        <v>134415.06</v>
      </c>
      <c r="F2268">
        <v>31</v>
      </c>
      <c r="G2268" t="s">
        <v>24</v>
      </c>
      <c r="H2268" s="6">
        <v>4470.07</v>
      </c>
      <c r="I2268">
        <v>6022.18</v>
      </c>
      <c r="J2268" t="s">
        <v>16</v>
      </c>
      <c r="K2268">
        <v>0.28000000000000003</v>
      </c>
      <c r="L2268" s="4" t="s">
        <v>17</v>
      </c>
      <c r="M2268" t="s">
        <v>18</v>
      </c>
    </row>
    <row r="2269" spans="1:13" x14ac:dyDescent="0.3">
      <c r="A2269">
        <v>1241</v>
      </c>
      <c r="B2269" s="1">
        <v>44958</v>
      </c>
      <c r="C2269" t="s">
        <v>32</v>
      </c>
      <c r="D2269" t="s">
        <v>27</v>
      </c>
      <c r="E2269">
        <v>29408.81</v>
      </c>
      <c r="F2269">
        <v>6</v>
      </c>
      <c r="G2269" t="s">
        <v>15</v>
      </c>
      <c r="H2269" s="6">
        <v>4643.1400000000003</v>
      </c>
      <c r="I2269">
        <v>6204.39</v>
      </c>
      <c r="J2269" t="s">
        <v>25</v>
      </c>
      <c r="K2269">
        <v>0.21</v>
      </c>
      <c r="L2269" s="4" t="s">
        <v>17</v>
      </c>
      <c r="M2269" t="s">
        <v>22</v>
      </c>
    </row>
    <row r="2270" spans="1:13" x14ac:dyDescent="0.3">
      <c r="A2270">
        <v>1447</v>
      </c>
      <c r="B2270" s="1">
        <v>44931</v>
      </c>
      <c r="C2270" t="s">
        <v>32</v>
      </c>
      <c r="D2270" t="s">
        <v>14</v>
      </c>
      <c r="E2270">
        <v>43467.93</v>
      </c>
      <c r="F2270">
        <v>29</v>
      </c>
      <c r="G2270" t="s">
        <v>28</v>
      </c>
      <c r="H2270" s="6">
        <v>1445.45</v>
      </c>
      <c r="I2270">
        <v>1742.9</v>
      </c>
      <c r="J2270" t="s">
        <v>25</v>
      </c>
      <c r="K2270">
        <v>0.14000000000000001</v>
      </c>
      <c r="L2270" s="4" t="s">
        <v>17</v>
      </c>
      <c r="M2270" t="s">
        <v>18</v>
      </c>
    </row>
    <row r="2271" spans="1:13" x14ac:dyDescent="0.3">
      <c r="A2271">
        <v>1489</v>
      </c>
      <c r="B2271" s="1">
        <v>45376</v>
      </c>
      <c r="C2271" t="s">
        <v>13</v>
      </c>
      <c r="D2271" t="s">
        <v>20</v>
      </c>
      <c r="E2271">
        <v>23941.119999999999</v>
      </c>
      <c r="F2271">
        <v>12</v>
      </c>
      <c r="G2271" t="s">
        <v>24</v>
      </c>
      <c r="H2271" s="6">
        <v>1745.12</v>
      </c>
      <c r="I2271">
        <v>2591.0300000000002</v>
      </c>
      <c r="J2271" t="s">
        <v>16</v>
      </c>
      <c r="K2271">
        <v>0.23</v>
      </c>
      <c r="L2271" s="4" t="s">
        <v>17</v>
      </c>
      <c r="M2271" t="s">
        <v>22</v>
      </c>
    </row>
    <row r="2272" spans="1:13" x14ac:dyDescent="0.3">
      <c r="A2272">
        <v>1103</v>
      </c>
      <c r="B2272" s="1">
        <v>45103</v>
      </c>
      <c r="C2272" t="s">
        <v>19</v>
      </c>
      <c r="D2272" t="s">
        <v>27</v>
      </c>
      <c r="E2272">
        <v>45328.14</v>
      </c>
      <c r="F2272">
        <v>25</v>
      </c>
      <c r="G2272" t="s">
        <v>28</v>
      </c>
      <c r="H2272" s="6">
        <v>1880.38</v>
      </c>
      <c r="I2272">
        <v>2518.23</v>
      </c>
      <c r="J2272" t="s">
        <v>25</v>
      </c>
      <c r="K2272">
        <v>0.28000000000000003</v>
      </c>
      <c r="L2272" s="4" t="s">
        <v>31</v>
      </c>
      <c r="M2272" t="s">
        <v>22</v>
      </c>
    </row>
    <row r="2273" spans="1:13" x14ac:dyDescent="0.3">
      <c r="A2273">
        <v>1373</v>
      </c>
      <c r="B2273" s="1">
        <v>45357</v>
      </c>
      <c r="C2273" t="s">
        <v>23</v>
      </c>
      <c r="D2273" t="s">
        <v>14</v>
      </c>
      <c r="E2273">
        <v>121114.95</v>
      </c>
      <c r="F2273">
        <v>43</v>
      </c>
      <c r="G2273" t="s">
        <v>24</v>
      </c>
      <c r="H2273" s="6">
        <v>3501.42</v>
      </c>
      <c r="I2273">
        <v>3967.08</v>
      </c>
      <c r="J2273" t="s">
        <v>16</v>
      </c>
      <c r="K2273">
        <v>0.28999999999999998</v>
      </c>
      <c r="L2273" s="4" t="s">
        <v>31</v>
      </c>
      <c r="M2273" t="s">
        <v>22</v>
      </c>
    </row>
    <row r="2274" spans="1:13" x14ac:dyDescent="0.3">
      <c r="A2274">
        <v>1112</v>
      </c>
      <c r="B2274" s="1">
        <v>45461</v>
      </c>
      <c r="C2274" t="s">
        <v>19</v>
      </c>
      <c r="D2274" t="s">
        <v>27</v>
      </c>
      <c r="E2274">
        <v>12497.87</v>
      </c>
      <c r="F2274">
        <v>3</v>
      </c>
      <c r="G2274" t="s">
        <v>28</v>
      </c>
      <c r="H2274" s="6">
        <v>4066.32</v>
      </c>
      <c r="I2274">
        <v>5554.61</v>
      </c>
      <c r="J2274" t="s">
        <v>16</v>
      </c>
      <c r="K2274">
        <v>0.25</v>
      </c>
      <c r="L2274" s="4" t="s">
        <v>26</v>
      </c>
      <c r="M2274" t="s">
        <v>22</v>
      </c>
    </row>
    <row r="2275" spans="1:13" x14ac:dyDescent="0.3">
      <c r="A2275">
        <v>1207</v>
      </c>
      <c r="B2275" s="1">
        <v>45067</v>
      </c>
      <c r="C2275" t="s">
        <v>13</v>
      </c>
      <c r="D2275" t="s">
        <v>20</v>
      </c>
      <c r="E2275">
        <v>41695.25</v>
      </c>
      <c r="F2275">
        <v>10</v>
      </c>
      <c r="G2275" t="s">
        <v>21</v>
      </c>
      <c r="H2275" s="6">
        <v>3857.71</v>
      </c>
      <c r="I2275">
        <v>4963.72</v>
      </c>
      <c r="J2275" t="s">
        <v>25</v>
      </c>
      <c r="K2275">
        <v>0.16</v>
      </c>
      <c r="L2275" s="4" t="s">
        <v>31</v>
      </c>
      <c r="M2275" t="s">
        <v>18</v>
      </c>
    </row>
    <row r="2276" spans="1:13" x14ac:dyDescent="0.3">
      <c r="A2276">
        <v>1037</v>
      </c>
      <c r="B2276" s="1">
        <v>45611</v>
      </c>
      <c r="C2276" t="s">
        <v>32</v>
      </c>
      <c r="D2276" t="s">
        <v>27</v>
      </c>
      <c r="E2276">
        <v>5720.83</v>
      </c>
      <c r="F2276">
        <v>1</v>
      </c>
      <c r="G2276" t="s">
        <v>15</v>
      </c>
      <c r="H2276" s="6">
        <v>4785.37</v>
      </c>
      <c r="I2276">
        <v>6730.39</v>
      </c>
      <c r="J2276" t="s">
        <v>16</v>
      </c>
      <c r="K2276">
        <v>0.15</v>
      </c>
      <c r="L2276" s="4" t="s">
        <v>31</v>
      </c>
      <c r="M2276" t="s">
        <v>22</v>
      </c>
    </row>
    <row r="2277" spans="1:13" x14ac:dyDescent="0.3">
      <c r="A2277">
        <v>1183</v>
      </c>
      <c r="B2277" s="1">
        <v>45246</v>
      </c>
      <c r="C2277" t="s">
        <v>19</v>
      </c>
      <c r="D2277" t="s">
        <v>30</v>
      </c>
      <c r="E2277">
        <v>14236.71</v>
      </c>
      <c r="F2277">
        <v>46</v>
      </c>
      <c r="G2277" t="s">
        <v>28</v>
      </c>
      <c r="H2277" s="6">
        <v>249.95</v>
      </c>
      <c r="I2277">
        <v>312.62</v>
      </c>
      <c r="J2277" t="s">
        <v>25</v>
      </c>
      <c r="K2277">
        <v>0.01</v>
      </c>
      <c r="L2277" s="4" t="s">
        <v>17</v>
      </c>
      <c r="M2277" t="s">
        <v>18</v>
      </c>
    </row>
    <row r="2278" spans="1:13" x14ac:dyDescent="0.3">
      <c r="A2278">
        <v>1221</v>
      </c>
      <c r="B2278" s="1">
        <v>45015</v>
      </c>
      <c r="C2278" t="s">
        <v>19</v>
      </c>
      <c r="D2278" t="s">
        <v>20</v>
      </c>
      <c r="E2278">
        <v>101684.63</v>
      </c>
      <c r="F2278">
        <v>35</v>
      </c>
      <c r="G2278" t="s">
        <v>24</v>
      </c>
      <c r="H2278" s="6">
        <v>2159.64</v>
      </c>
      <c r="I2278">
        <v>3192.61</v>
      </c>
      <c r="J2278" t="s">
        <v>16</v>
      </c>
      <c r="K2278">
        <v>0.09</v>
      </c>
      <c r="L2278" s="4" t="s">
        <v>31</v>
      </c>
      <c r="M2278" t="s">
        <v>18</v>
      </c>
    </row>
    <row r="2279" spans="1:13" x14ac:dyDescent="0.3">
      <c r="A2279">
        <v>1364</v>
      </c>
      <c r="B2279" s="1">
        <v>45224</v>
      </c>
      <c r="C2279" t="s">
        <v>32</v>
      </c>
      <c r="D2279" t="s">
        <v>30</v>
      </c>
      <c r="E2279">
        <v>44886.7</v>
      </c>
      <c r="F2279">
        <v>15</v>
      </c>
      <c r="G2279" t="s">
        <v>15</v>
      </c>
      <c r="H2279" s="6">
        <v>3507.01</v>
      </c>
      <c r="I2279">
        <v>3937.43</v>
      </c>
      <c r="J2279" t="s">
        <v>16</v>
      </c>
      <c r="K2279">
        <v>0.24</v>
      </c>
      <c r="L2279" s="4" t="s">
        <v>31</v>
      </c>
      <c r="M2279" t="s">
        <v>18</v>
      </c>
    </row>
    <row r="2280" spans="1:13" x14ac:dyDescent="0.3">
      <c r="A2280">
        <v>1152</v>
      </c>
      <c r="B2280" s="1">
        <v>45271</v>
      </c>
      <c r="C2280" t="s">
        <v>23</v>
      </c>
      <c r="D2280" t="s">
        <v>27</v>
      </c>
      <c r="E2280">
        <v>96131.95</v>
      </c>
      <c r="F2280">
        <v>35</v>
      </c>
      <c r="G2280" t="s">
        <v>21</v>
      </c>
      <c r="H2280" s="6">
        <v>2869.06</v>
      </c>
      <c r="I2280">
        <v>3814.76</v>
      </c>
      <c r="J2280" t="s">
        <v>16</v>
      </c>
      <c r="K2280">
        <v>0.28000000000000003</v>
      </c>
      <c r="L2280" s="4" t="s">
        <v>31</v>
      </c>
      <c r="M2280" t="s">
        <v>22</v>
      </c>
    </row>
    <row r="2281" spans="1:13" x14ac:dyDescent="0.3">
      <c r="A2281">
        <v>1497</v>
      </c>
      <c r="B2281" s="1">
        <v>45616</v>
      </c>
      <c r="C2281" t="s">
        <v>32</v>
      </c>
      <c r="D2281" t="s">
        <v>20</v>
      </c>
      <c r="E2281">
        <v>10004.31</v>
      </c>
      <c r="F2281">
        <v>4</v>
      </c>
      <c r="G2281" t="s">
        <v>24</v>
      </c>
      <c r="H2281" s="6">
        <v>2657.74</v>
      </c>
      <c r="I2281">
        <v>3087.75</v>
      </c>
      <c r="J2281" t="s">
        <v>25</v>
      </c>
      <c r="K2281">
        <v>0.19</v>
      </c>
      <c r="L2281" s="4" t="s">
        <v>17</v>
      </c>
      <c r="M2281" t="s">
        <v>22</v>
      </c>
    </row>
    <row r="2282" spans="1:13" x14ac:dyDescent="0.3">
      <c r="A2282">
        <v>1106</v>
      </c>
      <c r="B2282" s="1">
        <v>45608</v>
      </c>
      <c r="C2282" t="s">
        <v>19</v>
      </c>
      <c r="D2282" t="s">
        <v>30</v>
      </c>
      <c r="E2282">
        <v>116923.24</v>
      </c>
      <c r="F2282">
        <v>28</v>
      </c>
      <c r="G2282" t="s">
        <v>28</v>
      </c>
      <c r="H2282" s="6">
        <v>3395.29</v>
      </c>
      <c r="I2282">
        <v>4218.01</v>
      </c>
      <c r="J2282" t="s">
        <v>16</v>
      </c>
      <c r="K2282">
        <v>0.01</v>
      </c>
      <c r="L2282" s="4" t="s">
        <v>17</v>
      </c>
      <c r="M2282" t="s">
        <v>22</v>
      </c>
    </row>
    <row r="2283" spans="1:13" x14ac:dyDescent="0.3">
      <c r="A2283">
        <v>1100</v>
      </c>
      <c r="B2283" s="1">
        <v>45117</v>
      </c>
      <c r="C2283" t="s">
        <v>23</v>
      </c>
      <c r="D2283" t="s">
        <v>14</v>
      </c>
      <c r="E2283">
        <v>27031.38</v>
      </c>
      <c r="F2283">
        <v>38</v>
      </c>
      <c r="G2283" t="s">
        <v>15</v>
      </c>
      <c r="H2283" s="6">
        <v>637</v>
      </c>
      <c r="I2283">
        <v>889.19</v>
      </c>
      <c r="J2283" t="s">
        <v>25</v>
      </c>
      <c r="K2283">
        <v>0.2</v>
      </c>
      <c r="L2283" s="4" t="s">
        <v>26</v>
      </c>
      <c r="M2283" t="s">
        <v>18</v>
      </c>
    </row>
    <row r="2284" spans="1:13" x14ac:dyDescent="0.3">
      <c r="A2284">
        <v>1056</v>
      </c>
      <c r="B2284" s="1">
        <v>45423</v>
      </c>
      <c r="C2284" t="s">
        <v>23</v>
      </c>
      <c r="D2284" t="s">
        <v>14</v>
      </c>
      <c r="E2284">
        <v>202504.28</v>
      </c>
      <c r="F2284">
        <v>34</v>
      </c>
      <c r="G2284" t="s">
        <v>28</v>
      </c>
      <c r="H2284" s="6">
        <v>4584.67</v>
      </c>
      <c r="I2284">
        <v>6404.31</v>
      </c>
      <c r="J2284" t="s">
        <v>25</v>
      </c>
      <c r="K2284">
        <v>7.0000000000000007E-2</v>
      </c>
      <c r="L2284" s="4" t="s">
        <v>31</v>
      </c>
      <c r="M2284" t="s">
        <v>18</v>
      </c>
    </row>
    <row r="2285" spans="1:13" x14ac:dyDescent="0.3">
      <c r="A2285">
        <v>1143</v>
      </c>
      <c r="B2285" s="1">
        <v>45089</v>
      </c>
      <c r="C2285" t="s">
        <v>32</v>
      </c>
      <c r="D2285" t="s">
        <v>14</v>
      </c>
      <c r="E2285">
        <v>4476.8999999999996</v>
      </c>
      <c r="F2285">
        <v>34</v>
      </c>
      <c r="G2285" t="s">
        <v>21</v>
      </c>
      <c r="H2285" s="6">
        <v>134.66</v>
      </c>
      <c r="I2285">
        <v>162.56</v>
      </c>
      <c r="J2285" t="s">
        <v>16</v>
      </c>
      <c r="K2285">
        <v>0.19</v>
      </c>
      <c r="L2285" s="4" t="s">
        <v>31</v>
      </c>
      <c r="M2285" t="s">
        <v>22</v>
      </c>
    </row>
    <row r="2286" spans="1:13" x14ac:dyDescent="0.3">
      <c r="A2286">
        <v>1252</v>
      </c>
      <c r="B2286" s="1">
        <v>45521</v>
      </c>
      <c r="C2286" t="s">
        <v>19</v>
      </c>
      <c r="D2286" t="s">
        <v>14</v>
      </c>
      <c r="E2286">
        <v>42019.69</v>
      </c>
      <c r="F2286">
        <v>21</v>
      </c>
      <c r="G2286" t="s">
        <v>24</v>
      </c>
      <c r="H2286" s="6">
        <v>1915.73</v>
      </c>
      <c r="I2286">
        <v>2598.62</v>
      </c>
      <c r="J2286" t="s">
        <v>16</v>
      </c>
      <c r="K2286">
        <v>0.23</v>
      </c>
      <c r="L2286" s="4" t="s">
        <v>26</v>
      </c>
      <c r="M2286" t="s">
        <v>18</v>
      </c>
    </row>
    <row r="2287" spans="1:13" x14ac:dyDescent="0.3">
      <c r="A2287">
        <v>1164</v>
      </c>
      <c r="B2287" s="1">
        <v>45388</v>
      </c>
      <c r="C2287" t="s">
        <v>13</v>
      </c>
      <c r="D2287" t="s">
        <v>14</v>
      </c>
      <c r="E2287">
        <v>58292.71</v>
      </c>
      <c r="F2287">
        <v>41</v>
      </c>
      <c r="G2287" t="s">
        <v>28</v>
      </c>
      <c r="H2287" s="6">
        <v>1523.17</v>
      </c>
      <c r="I2287">
        <v>1712.98</v>
      </c>
      <c r="J2287" t="s">
        <v>16</v>
      </c>
      <c r="K2287">
        <v>0.17</v>
      </c>
      <c r="L2287" s="4" t="s">
        <v>31</v>
      </c>
      <c r="M2287" t="s">
        <v>22</v>
      </c>
    </row>
    <row r="2288" spans="1:13" x14ac:dyDescent="0.3">
      <c r="A2288">
        <v>1018</v>
      </c>
      <c r="B2288" s="1">
        <v>45310</v>
      </c>
      <c r="C2288" t="s">
        <v>19</v>
      </c>
      <c r="D2288" t="s">
        <v>20</v>
      </c>
      <c r="E2288">
        <v>59326.96</v>
      </c>
      <c r="F2288">
        <v>50</v>
      </c>
      <c r="G2288" t="s">
        <v>24</v>
      </c>
      <c r="H2288" s="6">
        <v>916.37</v>
      </c>
      <c r="I2288">
        <v>1348.34</v>
      </c>
      <c r="J2288" t="s">
        <v>25</v>
      </c>
      <c r="K2288">
        <v>0.12</v>
      </c>
      <c r="L2288" s="4" t="s">
        <v>17</v>
      </c>
      <c r="M2288" t="s">
        <v>18</v>
      </c>
    </row>
    <row r="2289" spans="1:13" x14ac:dyDescent="0.3">
      <c r="A2289">
        <v>1434</v>
      </c>
      <c r="B2289" s="1">
        <v>45050</v>
      </c>
      <c r="C2289" t="s">
        <v>29</v>
      </c>
      <c r="D2289" t="s">
        <v>20</v>
      </c>
      <c r="E2289">
        <v>131923</v>
      </c>
      <c r="F2289">
        <v>48</v>
      </c>
      <c r="G2289" t="s">
        <v>28</v>
      </c>
      <c r="H2289" s="6">
        <v>2868.84</v>
      </c>
      <c r="I2289">
        <v>3870.98</v>
      </c>
      <c r="J2289" t="s">
        <v>25</v>
      </c>
      <c r="K2289">
        <v>0.28999999999999998</v>
      </c>
      <c r="L2289" s="4" t="s">
        <v>26</v>
      </c>
      <c r="M2289" t="s">
        <v>18</v>
      </c>
    </row>
    <row r="2290" spans="1:13" x14ac:dyDescent="0.3">
      <c r="A2290">
        <v>1314</v>
      </c>
      <c r="B2290" s="1">
        <v>45531</v>
      </c>
      <c r="C2290" t="s">
        <v>13</v>
      </c>
      <c r="D2290" t="s">
        <v>14</v>
      </c>
      <c r="E2290">
        <v>88766.83</v>
      </c>
      <c r="F2290">
        <v>42</v>
      </c>
      <c r="G2290" t="s">
        <v>24</v>
      </c>
      <c r="H2290" s="6">
        <v>2338.04</v>
      </c>
      <c r="I2290">
        <v>2641.87</v>
      </c>
      <c r="J2290" t="s">
        <v>16</v>
      </c>
      <c r="K2290">
        <v>0.2</v>
      </c>
      <c r="L2290" s="4" t="s">
        <v>17</v>
      </c>
      <c r="M2290" t="s">
        <v>22</v>
      </c>
    </row>
    <row r="2291" spans="1:13" x14ac:dyDescent="0.3">
      <c r="A2291">
        <v>1018</v>
      </c>
      <c r="B2291" s="1">
        <v>45159</v>
      </c>
      <c r="C2291" t="s">
        <v>23</v>
      </c>
      <c r="D2291" t="s">
        <v>27</v>
      </c>
      <c r="E2291">
        <v>43697.35</v>
      </c>
      <c r="F2291">
        <v>30</v>
      </c>
      <c r="G2291" t="s">
        <v>24</v>
      </c>
      <c r="H2291" s="6">
        <v>1515.84</v>
      </c>
      <c r="I2291">
        <v>1891.66</v>
      </c>
      <c r="J2291" t="s">
        <v>25</v>
      </c>
      <c r="K2291">
        <v>0.23</v>
      </c>
      <c r="L2291" s="4" t="s">
        <v>31</v>
      </c>
      <c r="M2291" t="s">
        <v>18</v>
      </c>
    </row>
    <row r="2292" spans="1:13" x14ac:dyDescent="0.3">
      <c r="A2292">
        <v>1189</v>
      </c>
      <c r="B2292" s="1">
        <v>45199</v>
      </c>
      <c r="C2292" t="s">
        <v>13</v>
      </c>
      <c r="D2292" t="s">
        <v>27</v>
      </c>
      <c r="E2292">
        <v>28605.38</v>
      </c>
      <c r="F2292">
        <v>26</v>
      </c>
      <c r="G2292" t="s">
        <v>15</v>
      </c>
      <c r="H2292" s="6">
        <v>760.47</v>
      </c>
      <c r="I2292">
        <v>1122.6600000000001</v>
      </c>
      <c r="J2292" t="s">
        <v>25</v>
      </c>
      <c r="K2292">
        <v>0.02</v>
      </c>
      <c r="L2292" s="4" t="s">
        <v>31</v>
      </c>
      <c r="M2292" t="s">
        <v>18</v>
      </c>
    </row>
    <row r="2293" spans="1:13" x14ac:dyDescent="0.3">
      <c r="A2293">
        <v>1349</v>
      </c>
      <c r="B2293" s="1">
        <v>45292</v>
      </c>
      <c r="C2293" t="s">
        <v>23</v>
      </c>
      <c r="D2293" t="s">
        <v>27</v>
      </c>
      <c r="E2293">
        <v>99544.22</v>
      </c>
      <c r="F2293">
        <v>26</v>
      </c>
      <c r="G2293" t="s">
        <v>24</v>
      </c>
      <c r="H2293" s="6">
        <v>4230.5600000000004</v>
      </c>
      <c r="I2293">
        <v>5244.69</v>
      </c>
      <c r="J2293" t="s">
        <v>16</v>
      </c>
      <c r="K2293">
        <v>0.27</v>
      </c>
      <c r="L2293" s="4" t="s">
        <v>31</v>
      </c>
      <c r="M2293" t="s">
        <v>18</v>
      </c>
    </row>
    <row r="2294" spans="1:13" x14ac:dyDescent="0.3">
      <c r="A2294">
        <v>1145</v>
      </c>
      <c r="B2294" s="1">
        <v>45544</v>
      </c>
      <c r="C2294" t="s">
        <v>23</v>
      </c>
      <c r="D2294" t="s">
        <v>20</v>
      </c>
      <c r="E2294">
        <v>160547.6</v>
      </c>
      <c r="F2294">
        <v>43</v>
      </c>
      <c r="G2294" t="s">
        <v>28</v>
      </c>
      <c r="H2294" s="6">
        <v>3058.71</v>
      </c>
      <c r="I2294">
        <v>4553.25</v>
      </c>
      <c r="J2294" t="s">
        <v>16</v>
      </c>
      <c r="K2294">
        <v>0.18</v>
      </c>
      <c r="L2294" s="4" t="s">
        <v>26</v>
      </c>
      <c r="M2294" t="s">
        <v>18</v>
      </c>
    </row>
    <row r="2295" spans="1:13" x14ac:dyDescent="0.3">
      <c r="A2295">
        <v>1271</v>
      </c>
      <c r="B2295" s="1">
        <v>45645</v>
      </c>
      <c r="C2295" t="s">
        <v>13</v>
      </c>
      <c r="D2295" t="s">
        <v>14</v>
      </c>
      <c r="E2295">
        <v>64894.93</v>
      </c>
      <c r="F2295">
        <v>15</v>
      </c>
      <c r="G2295" t="s">
        <v>28</v>
      </c>
      <c r="H2295" s="6">
        <v>3679.1</v>
      </c>
      <c r="I2295">
        <v>4554.03</v>
      </c>
      <c r="J2295" t="s">
        <v>16</v>
      </c>
      <c r="K2295">
        <v>0.05</v>
      </c>
      <c r="L2295" s="4" t="s">
        <v>31</v>
      </c>
      <c r="M2295" t="s">
        <v>18</v>
      </c>
    </row>
    <row r="2296" spans="1:13" x14ac:dyDescent="0.3">
      <c r="A2296">
        <v>1153</v>
      </c>
      <c r="B2296" s="1">
        <v>44949</v>
      </c>
      <c r="C2296" t="s">
        <v>23</v>
      </c>
      <c r="D2296" t="s">
        <v>27</v>
      </c>
      <c r="E2296">
        <v>123200.74</v>
      </c>
      <c r="F2296">
        <v>32</v>
      </c>
      <c r="G2296" t="s">
        <v>21</v>
      </c>
      <c r="H2296" s="6">
        <v>3823.26</v>
      </c>
      <c r="I2296">
        <v>4695.1499999999996</v>
      </c>
      <c r="J2296" t="s">
        <v>16</v>
      </c>
      <c r="K2296">
        <v>0.18</v>
      </c>
      <c r="L2296" s="4" t="s">
        <v>26</v>
      </c>
      <c r="M2296" t="s">
        <v>22</v>
      </c>
    </row>
    <row r="2297" spans="1:13" x14ac:dyDescent="0.3">
      <c r="A2297">
        <v>1037</v>
      </c>
      <c r="B2297" s="1">
        <v>45166</v>
      </c>
      <c r="C2297" t="s">
        <v>23</v>
      </c>
      <c r="D2297" t="s">
        <v>30</v>
      </c>
      <c r="E2297">
        <v>212797.96</v>
      </c>
      <c r="F2297">
        <v>45</v>
      </c>
      <c r="G2297" t="s">
        <v>21</v>
      </c>
      <c r="H2297" s="6">
        <v>3952.4</v>
      </c>
      <c r="I2297">
        <v>4977.7299999999996</v>
      </c>
      <c r="J2297" t="s">
        <v>16</v>
      </c>
      <c r="K2297">
        <v>0.05</v>
      </c>
      <c r="L2297" s="4" t="s">
        <v>31</v>
      </c>
      <c r="M2297" t="s">
        <v>18</v>
      </c>
    </row>
    <row r="2298" spans="1:13" x14ac:dyDescent="0.3">
      <c r="A2298">
        <v>1305</v>
      </c>
      <c r="B2298" s="1">
        <v>45431</v>
      </c>
      <c r="C2298" t="s">
        <v>29</v>
      </c>
      <c r="D2298" t="s">
        <v>14</v>
      </c>
      <c r="E2298">
        <v>2543.0100000000002</v>
      </c>
      <c r="F2298">
        <v>27</v>
      </c>
      <c r="G2298" t="s">
        <v>28</v>
      </c>
      <c r="H2298" s="6">
        <v>68.430000000000007</v>
      </c>
      <c r="I2298">
        <v>98.11</v>
      </c>
      <c r="J2298" t="s">
        <v>25</v>
      </c>
      <c r="K2298">
        <v>0.04</v>
      </c>
      <c r="L2298" s="4" t="s">
        <v>26</v>
      </c>
      <c r="M2298" t="s">
        <v>18</v>
      </c>
    </row>
    <row r="2299" spans="1:13" x14ac:dyDescent="0.3">
      <c r="A2299">
        <v>1483</v>
      </c>
      <c r="B2299" s="1">
        <v>45360</v>
      </c>
      <c r="C2299" t="s">
        <v>19</v>
      </c>
      <c r="D2299" t="s">
        <v>30</v>
      </c>
      <c r="E2299">
        <v>185940.02</v>
      </c>
      <c r="F2299">
        <v>50</v>
      </c>
      <c r="G2299" t="s">
        <v>21</v>
      </c>
      <c r="H2299" s="6">
        <v>2708.14</v>
      </c>
      <c r="I2299">
        <v>3998.71</v>
      </c>
      <c r="J2299" t="s">
        <v>25</v>
      </c>
      <c r="K2299">
        <v>7.0000000000000007E-2</v>
      </c>
      <c r="L2299" s="4" t="s">
        <v>31</v>
      </c>
      <c r="M2299" t="s">
        <v>22</v>
      </c>
    </row>
    <row r="2300" spans="1:13" x14ac:dyDescent="0.3">
      <c r="A2300">
        <v>1162</v>
      </c>
      <c r="B2300" s="1">
        <v>45396</v>
      </c>
      <c r="C2300" t="s">
        <v>19</v>
      </c>
      <c r="D2300" t="s">
        <v>27</v>
      </c>
      <c r="E2300">
        <v>9676.6</v>
      </c>
      <c r="F2300">
        <v>16</v>
      </c>
      <c r="G2300" t="s">
        <v>15</v>
      </c>
      <c r="H2300" s="6">
        <v>715.58</v>
      </c>
      <c r="I2300">
        <v>817.28</v>
      </c>
      <c r="J2300" t="s">
        <v>25</v>
      </c>
      <c r="K2300">
        <v>0.26</v>
      </c>
      <c r="L2300" s="4" t="s">
        <v>26</v>
      </c>
      <c r="M2300" t="s">
        <v>18</v>
      </c>
    </row>
    <row r="2301" spans="1:13" x14ac:dyDescent="0.3">
      <c r="A2301">
        <v>1142</v>
      </c>
      <c r="B2301" s="1">
        <v>45332</v>
      </c>
      <c r="C2301" t="s">
        <v>29</v>
      </c>
      <c r="D2301" t="s">
        <v>14</v>
      </c>
      <c r="E2301">
        <v>89770.07</v>
      </c>
      <c r="F2301">
        <v>45</v>
      </c>
      <c r="G2301" t="s">
        <v>24</v>
      </c>
      <c r="H2301" s="6">
        <v>1670.08</v>
      </c>
      <c r="I2301">
        <v>2346.9299999999998</v>
      </c>
      <c r="J2301" t="s">
        <v>25</v>
      </c>
      <c r="K2301">
        <v>0.15</v>
      </c>
      <c r="L2301" s="4" t="s">
        <v>17</v>
      </c>
      <c r="M2301" t="s">
        <v>18</v>
      </c>
    </row>
    <row r="2302" spans="1:13" x14ac:dyDescent="0.3">
      <c r="A2302">
        <v>1129</v>
      </c>
      <c r="B2302" s="1">
        <v>45037</v>
      </c>
      <c r="C2302" t="s">
        <v>13</v>
      </c>
      <c r="D2302" t="s">
        <v>27</v>
      </c>
      <c r="E2302">
        <v>3847.25</v>
      </c>
      <c r="F2302">
        <v>21</v>
      </c>
      <c r="G2302" t="s">
        <v>28</v>
      </c>
      <c r="H2302" s="6">
        <v>209.3</v>
      </c>
      <c r="I2302">
        <v>244.27</v>
      </c>
      <c r="J2302" t="s">
        <v>16</v>
      </c>
      <c r="K2302">
        <v>0.25</v>
      </c>
      <c r="L2302" s="4" t="s">
        <v>17</v>
      </c>
      <c r="M2302" t="s">
        <v>18</v>
      </c>
    </row>
    <row r="2303" spans="1:13" x14ac:dyDescent="0.3">
      <c r="A2303">
        <v>1265</v>
      </c>
      <c r="B2303" s="1">
        <v>45644</v>
      </c>
      <c r="C2303" t="s">
        <v>32</v>
      </c>
      <c r="D2303" t="s">
        <v>30</v>
      </c>
      <c r="E2303">
        <v>20099.36</v>
      </c>
      <c r="F2303">
        <v>21</v>
      </c>
      <c r="G2303" t="s">
        <v>15</v>
      </c>
      <c r="H2303" s="6">
        <v>971.08</v>
      </c>
      <c r="I2303">
        <v>1167.21</v>
      </c>
      <c r="J2303" t="s">
        <v>25</v>
      </c>
      <c r="K2303">
        <v>0.18</v>
      </c>
      <c r="L2303" s="4" t="s">
        <v>26</v>
      </c>
      <c r="M2303" t="s">
        <v>22</v>
      </c>
    </row>
    <row r="2304" spans="1:13" x14ac:dyDescent="0.3">
      <c r="A2304">
        <v>1329</v>
      </c>
      <c r="B2304" s="1">
        <v>45087</v>
      </c>
      <c r="C2304" t="s">
        <v>32</v>
      </c>
      <c r="D2304" t="s">
        <v>30</v>
      </c>
      <c r="E2304">
        <v>28047.8</v>
      </c>
      <c r="F2304">
        <v>19</v>
      </c>
      <c r="G2304" t="s">
        <v>24</v>
      </c>
      <c r="H2304" s="6">
        <v>1279</v>
      </c>
      <c r="I2304">
        <v>1845.25</v>
      </c>
      <c r="J2304" t="s">
        <v>25</v>
      </c>
      <c r="K2304">
        <v>0.2</v>
      </c>
      <c r="L2304" s="4" t="s">
        <v>26</v>
      </c>
      <c r="M2304" t="s">
        <v>18</v>
      </c>
    </row>
    <row r="2305" spans="1:13" x14ac:dyDescent="0.3">
      <c r="A2305">
        <v>1270</v>
      </c>
      <c r="B2305" s="1">
        <v>45475</v>
      </c>
      <c r="C2305" t="s">
        <v>32</v>
      </c>
      <c r="D2305" t="s">
        <v>14</v>
      </c>
      <c r="E2305">
        <v>31394.34</v>
      </c>
      <c r="F2305">
        <v>14</v>
      </c>
      <c r="G2305" t="s">
        <v>24</v>
      </c>
      <c r="H2305" s="6">
        <v>1709.39</v>
      </c>
      <c r="I2305">
        <v>2411.2399999999998</v>
      </c>
      <c r="J2305" t="s">
        <v>16</v>
      </c>
      <c r="K2305">
        <v>7.0000000000000007E-2</v>
      </c>
      <c r="L2305" s="4" t="s">
        <v>31</v>
      </c>
      <c r="M2305" t="s">
        <v>22</v>
      </c>
    </row>
    <row r="2306" spans="1:13" x14ac:dyDescent="0.3">
      <c r="A2306">
        <v>1100</v>
      </c>
      <c r="B2306" s="1">
        <v>45123</v>
      </c>
      <c r="C2306" t="s">
        <v>29</v>
      </c>
      <c r="D2306" t="s">
        <v>14</v>
      </c>
      <c r="E2306">
        <v>41345.839999999997</v>
      </c>
      <c r="F2306">
        <v>43</v>
      </c>
      <c r="G2306" t="s">
        <v>15</v>
      </c>
      <c r="H2306" s="6">
        <v>1060.94</v>
      </c>
      <c r="I2306">
        <v>1335.46</v>
      </c>
      <c r="J2306" t="s">
        <v>16</v>
      </c>
      <c r="K2306">
        <v>0.28000000000000003</v>
      </c>
      <c r="L2306" s="4" t="s">
        <v>26</v>
      </c>
      <c r="M2306" t="s">
        <v>18</v>
      </c>
    </row>
    <row r="2307" spans="1:13" x14ac:dyDescent="0.3">
      <c r="A2307">
        <v>1298</v>
      </c>
      <c r="B2307" s="1">
        <v>45003</v>
      </c>
      <c r="C2307" t="s">
        <v>29</v>
      </c>
      <c r="D2307" t="s">
        <v>27</v>
      </c>
      <c r="E2307">
        <v>46229.79</v>
      </c>
      <c r="F2307">
        <v>18</v>
      </c>
      <c r="G2307" t="s">
        <v>24</v>
      </c>
      <c r="H2307" s="6">
        <v>2292.38</v>
      </c>
      <c r="I2307">
        <v>3251.04</v>
      </c>
      <c r="J2307" t="s">
        <v>25</v>
      </c>
      <c r="K2307">
        <v>0.21</v>
      </c>
      <c r="L2307" s="4" t="s">
        <v>17</v>
      </c>
      <c r="M2307" t="s">
        <v>18</v>
      </c>
    </row>
    <row r="2308" spans="1:13" x14ac:dyDescent="0.3">
      <c r="A2308">
        <v>1046</v>
      </c>
      <c r="B2308" s="1">
        <v>45064</v>
      </c>
      <c r="C2308" t="s">
        <v>23</v>
      </c>
      <c r="D2308" t="s">
        <v>30</v>
      </c>
      <c r="E2308">
        <v>21422.37</v>
      </c>
      <c r="F2308">
        <v>39</v>
      </c>
      <c r="G2308" t="s">
        <v>28</v>
      </c>
      <c r="H2308" s="6">
        <v>378.32</v>
      </c>
      <c r="I2308">
        <v>566.28</v>
      </c>
      <c r="J2308" t="s">
        <v>16</v>
      </c>
      <c r="K2308">
        <v>0.03</v>
      </c>
      <c r="L2308" s="4" t="s">
        <v>17</v>
      </c>
      <c r="M2308" t="s">
        <v>18</v>
      </c>
    </row>
    <row r="2309" spans="1:13" x14ac:dyDescent="0.3">
      <c r="A2309">
        <v>1353</v>
      </c>
      <c r="B2309" s="1">
        <v>45164</v>
      </c>
      <c r="C2309" t="s">
        <v>32</v>
      </c>
      <c r="D2309" t="s">
        <v>14</v>
      </c>
      <c r="E2309">
        <v>69367.12</v>
      </c>
      <c r="F2309">
        <v>20</v>
      </c>
      <c r="G2309" t="s">
        <v>21</v>
      </c>
      <c r="H2309" s="6">
        <v>2876.67</v>
      </c>
      <c r="I2309">
        <v>3503.39</v>
      </c>
      <c r="J2309" t="s">
        <v>16</v>
      </c>
      <c r="K2309">
        <v>0.01</v>
      </c>
      <c r="L2309" s="4" t="s">
        <v>26</v>
      </c>
      <c r="M2309" t="s">
        <v>18</v>
      </c>
    </row>
    <row r="2310" spans="1:13" x14ac:dyDescent="0.3">
      <c r="A2310">
        <v>1043</v>
      </c>
      <c r="B2310" s="1">
        <v>45414</v>
      </c>
      <c r="C2310" t="s">
        <v>13</v>
      </c>
      <c r="D2310" t="s">
        <v>20</v>
      </c>
      <c r="E2310">
        <v>43972.67</v>
      </c>
      <c r="F2310">
        <v>38</v>
      </c>
      <c r="G2310" t="s">
        <v>21</v>
      </c>
      <c r="H2310" s="6">
        <v>1147.93</v>
      </c>
      <c r="I2310">
        <v>1377.59</v>
      </c>
      <c r="J2310" t="s">
        <v>25</v>
      </c>
      <c r="K2310">
        <v>0.16</v>
      </c>
      <c r="L2310" s="4" t="s">
        <v>26</v>
      </c>
      <c r="M2310" t="s">
        <v>18</v>
      </c>
    </row>
    <row r="2311" spans="1:13" x14ac:dyDescent="0.3">
      <c r="A2311">
        <v>1072</v>
      </c>
      <c r="B2311" s="1">
        <v>45029</v>
      </c>
      <c r="C2311" t="s">
        <v>13</v>
      </c>
      <c r="D2311" t="s">
        <v>14</v>
      </c>
      <c r="E2311">
        <v>93328.53</v>
      </c>
      <c r="F2311">
        <v>32</v>
      </c>
      <c r="G2311" t="s">
        <v>21</v>
      </c>
      <c r="H2311" s="6">
        <v>3065.59</v>
      </c>
      <c r="I2311">
        <v>4107.7700000000004</v>
      </c>
      <c r="J2311" t="s">
        <v>16</v>
      </c>
      <c r="K2311">
        <v>0.28999999999999998</v>
      </c>
      <c r="L2311" s="4" t="s">
        <v>17</v>
      </c>
      <c r="M2311" t="s">
        <v>22</v>
      </c>
    </row>
    <row r="2312" spans="1:13" x14ac:dyDescent="0.3">
      <c r="A2312">
        <v>1128</v>
      </c>
      <c r="B2312" s="1">
        <v>45299</v>
      </c>
      <c r="C2312" t="s">
        <v>32</v>
      </c>
      <c r="D2312" t="s">
        <v>27</v>
      </c>
      <c r="E2312">
        <v>156113.89000000001</v>
      </c>
      <c r="F2312">
        <v>41</v>
      </c>
      <c r="G2312" t="s">
        <v>15</v>
      </c>
      <c r="H2312" s="6">
        <v>3985.34</v>
      </c>
      <c r="I2312">
        <v>4881.6099999999997</v>
      </c>
      <c r="J2312" t="s">
        <v>16</v>
      </c>
      <c r="K2312">
        <v>0.22</v>
      </c>
      <c r="L2312" s="4" t="s">
        <v>26</v>
      </c>
      <c r="M2312" t="s">
        <v>22</v>
      </c>
    </row>
    <row r="2313" spans="1:13" x14ac:dyDescent="0.3">
      <c r="A2313">
        <v>1017</v>
      </c>
      <c r="B2313" s="1">
        <v>45189</v>
      </c>
      <c r="C2313" t="s">
        <v>32</v>
      </c>
      <c r="D2313" t="s">
        <v>27</v>
      </c>
      <c r="E2313">
        <v>137931.79999999999</v>
      </c>
      <c r="F2313">
        <v>27</v>
      </c>
      <c r="G2313" t="s">
        <v>21</v>
      </c>
      <c r="H2313" s="6">
        <v>4754.0600000000004</v>
      </c>
      <c r="I2313">
        <v>5613.83</v>
      </c>
      <c r="J2313" t="s">
        <v>25</v>
      </c>
      <c r="K2313">
        <v>0.09</v>
      </c>
      <c r="L2313" s="4" t="s">
        <v>31</v>
      </c>
      <c r="M2313" t="s">
        <v>18</v>
      </c>
    </row>
    <row r="2314" spans="1:13" x14ac:dyDescent="0.3">
      <c r="A2314">
        <v>1005</v>
      </c>
      <c r="B2314" s="1">
        <v>45016</v>
      </c>
      <c r="C2314" t="s">
        <v>32</v>
      </c>
      <c r="D2314" t="s">
        <v>27</v>
      </c>
      <c r="E2314">
        <v>3466.31</v>
      </c>
      <c r="F2314">
        <v>20</v>
      </c>
      <c r="G2314" t="s">
        <v>24</v>
      </c>
      <c r="H2314" s="6">
        <v>185.31</v>
      </c>
      <c r="I2314">
        <v>234.21</v>
      </c>
      <c r="J2314" t="s">
        <v>16</v>
      </c>
      <c r="K2314">
        <v>0.26</v>
      </c>
      <c r="L2314" s="4" t="s">
        <v>26</v>
      </c>
      <c r="M2314" t="s">
        <v>18</v>
      </c>
    </row>
    <row r="2315" spans="1:13" x14ac:dyDescent="0.3">
      <c r="A2315">
        <v>1279</v>
      </c>
      <c r="B2315" s="1">
        <v>45006</v>
      </c>
      <c r="C2315" t="s">
        <v>29</v>
      </c>
      <c r="D2315" t="s">
        <v>27</v>
      </c>
      <c r="E2315">
        <v>241.17</v>
      </c>
      <c r="F2315">
        <v>2</v>
      </c>
      <c r="G2315" t="s">
        <v>21</v>
      </c>
      <c r="H2315" s="6">
        <v>121.89</v>
      </c>
      <c r="I2315">
        <v>137.03</v>
      </c>
      <c r="J2315" t="s">
        <v>16</v>
      </c>
      <c r="K2315">
        <v>0.12</v>
      </c>
      <c r="L2315" s="4" t="s">
        <v>26</v>
      </c>
      <c r="M2315" t="s">
        <v>22</v>
      </c>
    </row>
    <row r="2316" spans="1:13" x14ac:dyDescent="0.3">
      <c r="A2316">
        <v>1453</v>
      </c>
      <c r="B2316" s="1">
        <v>45373</v>
      </c>
      <c r="C2316" t="s">
        <v>29</v>
      </c>
      <c r="D2316" t="s">
        <v>14</v>
      </c>
      <c r="E2316">
        <v>32629.919999999998</v>
      </c>
      <c r="F2316">
        <v>22</v>
      </c>
      <c r="G2316" t="s">
        <v>24</v>
      </c>
      <c r="H2316" s="6">
        <v>1525.23</v>
      </c>
      <c r="I2316">
        <v>1685.43</v>
      </c>
      <c r="J2316" t="s">
        <v>25</v>
      </c>
      <c r="K2316">
        <v>0.12</v>
      </c>
      <c r="L2316" s="4" t="s">
        <v>26</v>
      </c>
      <c r="M2316" t="s">
        <v>18</v>
      </c>
    </row>
    <row r="2317" spans="1:13" x14ac:dyDescent="0.3">
      <c r="A2317">
        <v>1155</v>
      </c>
      <c r="B2317" s="1">
        <v>45586</v>
      </c>
      <c r="C2317" t="s">
        <v>29</v>
      </c>
      <c r="D2317" t="s">
        <v>20</v>
      </c>
      <c r="E2317">
        <v>4576.01</v>
      </c>
      <c r="F2317">
        <v>14</v>
      </c>
      <c r="G2317" t="s">
        <v>15</v>
      </c>
      <c r="H2317" s="6">
        <v>274.45</v>
      </c>
      <c r="I2317">
        <v>351.46</v>
      </c>
      <c r="J2317" t="s">
        <v>25</v>
      </c>
      <c r="K2317">
        <v>7.0000000000000007E-2</v>
      </c>
      <c r="L2317" s="4" t="s">
        <v>31</v>
      </c>
      <c r="M2317" t="s">
        <v>22</v>
      </c>
    </row>
    <row r="2318" spans="1:13" x14ac:dyDescent="0.3">
      <c r="A2318">
        <v>1120</v>
      </c>
      <c r="B2318" s="1">
        <v>45387</v>
      </c>
      <c r="C2318" t="s">
        <v>19</v>
      </c>
      <c r="D2318" t="s">
        <v>20</v>
      </c>
      <c r="E2318">
        <v>7457.67</v>
      </c>
      <c r="F2318">
        <v>6</v>
      </c>
      <c r="G2318" t="s">
        <v>28</v>
      </c>
      <c r="H2318" s="6">
        <v>1135.0999999999999</v>
      </c>
      <c r="I2318">
        <v>1593.52</v>
      </c>
      <c r="J2318" t="s">
        <v>16</v>
      </c>
      <c r="K2318">
        <v>0.22</v>
      </c>
      <c r="L2318" s="4" t="s">
        <v>31</v>
      </c>
      <c r="M2318" t="s">
        <v>18</v>
      </c>
    </row>
    <row r="2319" spans="1:13" x14ac:dyDescent="0.3">
      <c r="A2319">
        <v>1124</v>
      </c>
      <c r="B2319" s="1">
        <v>45432</v>
      </c>
      <c r="C2319" t="s">
        <v>13</v>
      </c>
      <c r="D2319" t="s">
        <v>30</v>
      </c>
      <c r="E2319">
        <v>52232.79</v>
      </c>
      <c r="F2319">
        <v>32</v>
      </c>
      <c r="G2319" t="s">
        <v>24</v>
      </c>
      <c r="H2319" s="6">
        <v>1878.26</v>
      </c>
      <c r="I2319">
        <v>2092.66</v>
      </c>
      <c r="J2319" t="s">
        <v>25</v>
      </c>
      <c r="K2319">
        <v>0.22</v>
      </c>
      <c r="L2319" s="4" t="s">
        <v>26</v>
      </c>
      <c r="M2319" t="s">
        <v>22</v>
      </c>
    </row>
    <row r="2320" spans="1:13" x14ac:dyDescent="0.3">
      <c r="A2320">
        <v>1175</v>
      </c>
      <c r="B2320" s="1">
        <v>45456</v>
      </c>
      <c r="C2320" t="s">
        <v>13</v>
      </c>
      <c r="D2320" t="s">
        <v>30</v>
      </c>
      <c r="E2320">
        <v>194686.5</v>
      </c>
      <c r="F2320">
        <v>47</v>
      </c>
      <c r="G2320" t="s">
        <v>28</v>
      </c>
      <c r="H2320" s="6">
        <v>4287.04</v>
      </c>
      <c r="I2320">
        <v>5450.35</v>
      </c>
      <c r="J2320" t="s">
        <v>16</v>
      </c>
      <c r="K2320">
        <v>0.24</v>
      </c>
      <c r="L2320" s="4" t="s">
        <v>31</v>
      </c>
      <c r="M2320" t="s">
        <v>22</v>
      </c>
    </row>
    <row r="2321" spans="1:13" x14ac:dyDescent="0.3">
      <c r="A2321">
        <v>1100</v>
      </c>
      <c r="B2321" s="1">
        <v>45177</v>
      </c>
      <c r="C2321" t="s">
        <v>23</v>
      </c>
      <c r="D2321" t="s">
        <v>14</v>
      </c>
      <c r="E2321">
        <v>45239.17</v>
      </c>
      <c r="F2321">
        <v>31</v>
      </c>
      <c r="G2321" t="s">
        <v>15</v>
      </c>
      <c r="H2321" s="6">
        <v>1239.44</v>
      </c>
      <c r="I2321">
        <v>1824.16</v>
      </c>
      <c r="J2321" t="s">
        <v>25</v>
      </c>
      <c r="K2321">
        <v>0.2</v>
      </c>
      <c r="L2321" s="4" t="s">
        <v>31</v>
      </c>
      <c r="M2321" t="s">
        <v>22</v>
      </c>
    </row>
    <row r="2322" spans="1:13" x14ac:dyDescent="0.3">
      <c r="A2322">
        <v>1229</v>
      </c>
      <c r="B2322" s="1">
        <v>45017</v>
      </c>
      <c r="C2322" t="s">
        <v>29</v>
      </c>
      <c r="D2322" t="s">
        <v>30</v>
      </c>
      <c r="E2322">
        <v>7882.25</v>
      </c>
      <c r="F2322">
        <v>5</v>
      </c>
      <c r="G2322" t="s">
        <v>15</v>
      </c>
      <c r="H2322" s="6">
        <v>1469.4</v>
      </c>
      <c r="I2322">
        <v>2159.52</v>
      </c>
      <c r="J2322" t="s">
        <v>25</v>
      </c>
      <c r="K2322">
        <v>0.27</v>
      </c>
      <c r="L2322" s="4" t="s">
        <v>31</v>
      </c>
      <c r="M2322" t="s">
        <v>18</v>
      </c>
    </row>
    <row r="2323" spans="1:13" x14ac:dyDescent="0.3">
      <c r="A2323">
        <v>1297</v>
      </c>
      <c r="B2323" s="1">
        <v>45073</v>
      </c>
      <c r="C2323" t="s">
        <v>19</v>
      </c>
      <c r="D2323" t="s">
        <v>14</v>
      </c>
      <c r="E2323">
        <v>14986.13</v>
      </c>
      <c r="F2323">
        <v>47</v>
      </c>
      <c r="G2323" t="s">
        <v>15</v>
      </c>
      <c r="H2323" s="6">
        <v>303.69</v>
      </c>
      <c r="I2323">
        <v>449.09</v>
      </c>
      <c r="J2323" t="s">
        <v>16</v>
      </c>
      <c r="K2323">
        <v>0.28999999999999998</v>
      </c>
      <c r="L2323" s="4" t="s">
        <v>17</v>
      </c>
      <c r="M2323" t="s">
        <v>22</v>
      </c>
    </row>
    <row r="2324" spans="1:13" x14ac:dyDescent="0.3">
      <c r="A2324">
        <v>1215</v>
      </c>
      <c r="B2324" s="1">
        <v>45425</v>
      </c>
      <c r="C2324" t="s">
        <v>19</v>
      </c>
      <c r="D2324" t="s">
        <v>14</v>
      </c>
      <c r="E2324">
        <v>165403.20000000001</v>
      </c>
      <c r="F2324">
        <v>35</v>
      </c>
      <c r="G2324" t="s">
        <v>21</v>
      </c>
      <c r="H2324" s="6">
        <v>4642.9399999999996</v>
      </c>
      <c r="I2324">
        <v>6137.41</v>
      </c>
      <c r="J2324" t="s">
        <v>16</v>
      </c>
      <c r="K2324">
        <v>0.23</v>
      </c>
      <c r="L2324" s="4" t="s">
        <v>31</v>
      </c>
      <c r="M2324" t="s">
        <v>18</v>
      </c>
    </row>
    <row r="2325" spans="1:13" x14ac:dyDescent="0.3">
      <c r="A2325">
        <v>1464</v>
      </c>
      <c r="B2325" s="1">
        <v>45227</v>
      </c>
      <c r="C2325" t="s">
        <v>13</v>
      </c>
      <c r="D2325" t="s">
        <v>27</v>
      </c>
      <c r="E2325">
        <v>2999.58</v>
      </c>
      <c r="F2325">
        <v>8</v>
      </c>
      <c r="G2325" t="s">
        <v>21</v>
      </c>
      <c r="H2325" s="6">
        <v>271.58999999999997</v>
      </c>
      <c r="I2325">
        <v>390.57</v>
      </c>
      <c r="J2325" t="s">
        <v>25</v>
      </c>
      <c r="K2325">
        <v>0.04</v>
      </c>
      <c r="L2325" s="4" t="s">
        <v>31</v>
      </c>
      <c r="M2325" t="s">
        <v>22</v>
      </c>
    </row>
    <row r="2326" spans="1:13" x14ac:dyDescent="0.3">
      <c r="A2326">
        <v>1375</v>
      </c>
      <c r="B2326" s="1">
        <v>45601</v>
      </c>
      <c r="C2326" t="s">
        <v>29</v>
      </c>
      <c r="D2326" t="s">
        <v>27</v>
      </c>
      <c r="E2326">
        <v>65804.28</v>
      </c>
      <c r="F2326">
        <v>22</v>
      </c>
      <c r="G2326" t="s">
        <v>24</v>
      </c>
      <c r="H2326" s="6">
        <v>2686.63</v>
      </c>
      <c r="I2326">
        <v>3884.55</v>
      </c>
      <c r="J2326" t="s">
        <v>16</v>
      </c>
      <c r="K2326">
        <v>0.23</v>
      </c>
      <c r="L2326" s="4" t="s">
        <v>17</v>
      </c>
      <c r="M2326" t="s">
        <v>22</v>
      </c>
    </row>
    <row r="2327" spans="1:13" x14ac:dyDescent="0.3">
      <c r="A2327">
        <v>1434</v>
      </c>
      <c r="B2327" s="1">
        <v>45217</v>
      </c>
      <c r="C2327" t="s">
        <v>23</v>
      </c>
      <c r="D2327" t="s">
        <v>14</v>
      </c>
      <c r="E2327">
        <v>8719.56</v>
      </c>
      <c r="F2327">
        <v>45</v>
      </c>
      <c r="G2327" t="s">
        <v>15</v>
      </c>
      <c r="H2327" s="6">
        <v>217.4</v>
      </c>
      <c r="I2327">
        <v>242.21</v>
      </c>
      <c r="J2327" t="s">
        <v>16</v>
      </c>
      <c r="K2327">
        <v>0.2</v>
      </c>
      <c r="L2327" s="4" t="s">
        <v>26</v>
      </c>
      <c r="M2327" t="s">
        <v>18</v>
      </c>
    </row>
    <row r="2328" spans="1:13" x14ac:dyDescent="0.3">
      <c r="A2328">
        <v>1246</v>
      </c>
      <c r="B2328" s="1">
        <v>45088</v>
      </c>
      <c r="C2328" t="s">
        <v>29</v>
      </c>
      <c r="D2328" t="s">
        <v>27</v>
      </c>
      <c r="E2328">
        <v>27855.52</v>
      </c>
      <c r="F2328">
        <v>22</v>
      </c>
      <c r="G2328" t="s">
        <v>15</v>
      </c>
      <c r="H2328" s="6">
        <v>872.47</v>
      </c>
      <c r="I2328">
        <v>1292</v>
      </c>
      <c r="J2328" t="s">
        <v>25</v>
      </c>
      <c r="K2328">
        <v>0.02</v>
      </c>
      <c r="L2328" s="4" t="s">
        <v>26</v>
      </c>
      <c r="M2328" t="s">
        <v>18</v>
      </c>
    </row>
    <row r="2329" spans="1:13" x14ac:dyDescent="0.3">
      <c r="A2329">
        <v>1334</v>
      </c>
      <c r="B2329" s="1">
        <v>44982</v>
      </c>
      <c r="C2329" t="s">
        <v>32</v>
      </c>
      <c r="D2329" t="s">
        <v>27</v>
      </c>
      <c r="E2329">
        <v>4711.13</v>
      </c>
      <c r="F2329">
        <v>16</v>
      </c>
      <c r="G2329" t="s">
        <v>24</v>
      </c>
      <c r="H2329" s="6">
        <v>220.76</v>
      </c>
      <c r="I2329">
        <v>313.24</v>
      </c>
      <c r="J2329" t="s">
        <v>16</v>
      </c>
      <c r="K2329">
        <v>0.06</v>
      </c>
      <c r="L2329" s="4" t="s">
        <v>31</v>
      </c>
      <c r="M2329" t="s">
        <v>18</v>
      </c>
    </row>
    <row r="2330" spans="1:13" x14ac:dyDescent="0.3">
      <c r="A2330">
        <v>1490</v>
      </c>
      <c r="B2330" s="1">
        <v>44996</v>
      </c>
      <c r="C2330" t="s">
        <v>29</v>
      </c>
      <c r="D2330" t="s">
        <v>14</v>
      </c>
      <c r="E2330">
        <v>22513.23</v>
      </c>
      <c r="F2330">
        <v>16</v>
      </c>
      <c r="G2330" t="s">
        <v>24</v>
      </c>
      <c r="H2330" s="6">
        <v>1195.3900000000001</v>
      </c>
      <c r="I2330">
        <v>1421.29</v>
      </c>
      <c r="J2330" t="s">
        <v>16</v>
      </c>
      <c r="K2330">
        <v>0.01</v>
      </c>
      <c r="L2330" s="4" t="s">
        <v>31</v>
      </c>
      <c r="M2330" t="s">
        <v>18</v>
      </c>
    </row>
    <row r="2331" spans="1:13" x14ac:dyDescent="0.3">
      <c r="A2331">
        <v>1277</v>
      </c>
      <c r="B2331" s="1">
        <v>45431</v>
      </c>
      <c r="C2331" t="s">
        <v>32</v>
      </c>
      <c r="D2331" t="s">
        <v>20</v>
      </c>
      <c r="E2331">
        <v>206924.43</v>
      </c>
      <c r="F2331">
        <v>39</v>
      </c>
      <c r="G2331" t="s">
        <v>28</v>
      </c>
      <c r="H2331" s="6">
        <v>4572.3</v>
      </c>
      <c r="I2331">
        <v>5469.85</v>
      </c>
      <c r="J2331" t="s">
        <v>16</v>
      </c>
      <c r="K2331">
        <v>0.03</v>
      </c>
      <c r="L2331" s="4" t="s">
        <v>17</v>
      </c>
      <c r="M2331" t="s">
        <v>18</v>
      </c>
    </row>
    <row r="2332" spans="1:13" x14ac:dyDescent="0.3">
      <c r="A2332">
        <v>1353</v>
      </c>
      <c r="B2332" s="1">
        <v>45176</v>
      </c>
      <c r="C2332" t="s">
        <v>32</v>
      </c>
      <c r="D2332" t="s">
        <v>27</v>
      </c>
      <c r="E2332">
        <v>38105.08</v>
      </c>
      <c r="F2332">
        <v>16</v>
      </c>
      <c r="G2332" t="s">
        <v>15</v>
      </c>
      <c r="H2332" s="6">
        <v>1802.81</v>
      </c>
      <c r="I2332">
        <v>2588.66</v>
      </c>
      <c r="J2332" t="s">
        <v>16</v>
      </c>
      <c r="K2332">
        <v>0.08</v>
      </c>
      <c r="L2332" s="4" t="s">
        <v>31</v>
      </c>
      <c r="M2332" t="s">
        <v>18</v>
      </c>
    </row>
    <row r="2333" spans="1:13" x14ac:dyDescent="0.3">
      <c r="A2333">
        <v>1168</v>
      </c>
      <c r="B2333" s="1">
        <v>45289</v>
      </c>
      <c r="C2333" t="s">
        <v>23</v>
      </c>
      <c r="D2333" t="s">
        <v>14</v>
      </c>
      <c r="E2333">
        <v>23673.06</v>
      </c>
      <c r="F2333">
        <v>20</v>
      </c>
      <c r="G2333" t="s">
        <v>15</v>
      </c>
      <c r="H2333" s="6">
        <v>960.81</v>
      </c>
      <c r="I2333">
        <v>1345.06</v>
      </c>
      <c r="J2333" t="s">
        <v>16</v>
      </c>
      <c r="K2333">
        <v>0.12</v>
      </c>
      <c r="L2333" s="4" t="s">
        <v>17</v>
      </c>
      <c r="M2333" t="s">
        <v>22</v>
      </c>
    </row>
    <row r="2334" spans="1:13" x14ac:dyDescent="0.3">
      <c r="A2334">
        <v>1095</v>
      </c>
      <c r="B2334" s="1">
        <v>45550</v>
      </c>
      <c r="C2334" t="s">
        <v>13</v>
      </c>
      <c r="D2334" t="s">
        <v>30</v>
      </c>
      <c r="E2334">
        <v>99257.09</v>
      </c>
      <c r="F2334">
        <v>48</v>
      </c>
      <c r="G2334" t="s">
        <v>21</v>
      </c>
      <c r="H2334" s="6">
        <v>2083.46</v>
      </c>
      <c r="I2334">
        <v>2794.4</v>
      </c>
      <c r="J2334" t="s">
        <v>25</v>
      </c>
      <c r="K2334">
        <v>0.26</v>
      </c>
      <c r="L2334" s="4" t="s">
        <v>17</v>
      </c>
      <c r="M2334" t="s">
        <v>22</v>
      </c>
    </row>
    <row r="2335" spans="1:13" x14ac:dyDescent="0.3">
      <c r="A2335">
        <v>1191</v>
      </c>
      <c r="B2335" s="1">
        <v>45096</v>
      </c>
      <c r="C2335" t="s">
        <v>29</v>
      </c>
      <c r="D2335" t="s">
        <v>14</v>
      </c>
      <c r="E2335">
        <v>110445.04</v>
      </c>
      <c r="F2335">
        <v>21</v>
      </c>
      <c r="G2335" t="s">
        <v>21</v>
      </c>
      <c r="H2335" s="6">
        <v>4693.42</v>
      </c>
      <c r="I2335">
        <v>5366.62</v>
      </c>
      <c r="J2335" t="s">
        <v>16</v>
      </c>
      <c r="K2335">
        <v>0.02</v>
      </c>
      <c r="L2335" s="4" t="s">
        <v>26</v>
      </c>
      <c r="M2335" t="s">
        <v>22</v>
      </c>
    </row>
    <row r="2336" spans="1:13" x14ac:dyDescent="0.3">
      <c r="A2336">
        <v>1243</v>
      </c>
      <c r="B2336" s="1">
        <v>45140</v>
      </c>
      <c r="C2336" t="s">
        <v>32</v>
      </c>
      <c r="D2336" t="s">
        <v>20</v>
      </c>
      <c r="E2336">
        <v>30068.880000000001</v>
      </c>
      <c r="F2336">
        <v>6</v>
      </c>
      <c r="G2336" t="s">
        <v>15</v>
      </c>
      <c r="H2336" s="6">
        <v>4371.57</v>
      </c>
      <c r="I2336">
        <v>6111.56</v>
      </c>
      <c r="J2336" t="s">
        <v>16</v>
      </c>
      <c r="K2336">
        <v>0.18</v>
      </c>
      <c r="L2336" s="4" t="s">
        <v>17</v>
      </c>
      <c r="M2336" t="s">
        <v>18</v>
      </c>
    </row>
    <row r="2337" spans="1:13" x14ac:dyDescent="0.3">
      <c r="A2337">
        <v>1500</v>
      </c>
      <c r="B2337" s="1">
        <v>44974</v>
      </c>
      <c r="C2337" t="s">
        <v>29</v>
      </c>
      <c r="D2337" t="s">
        <v>30</v>
      </c>
      <c r="E2337">
        <v>9138.34</v>
      </c>
      <c r="F2337">
        <v>2</v>
      </c>
      <c r="G2337" t="s">
        <v>24</v>
      </c>
      <c r="H2337" s="6">
        <v>4938.28</v>
      </c>
      <c r="I2337">
        <v>5933.99</v>
      </c>
      <c r="J2337" t="s">
        <v>16</v>
      </c>
      <c r="K2337">
        <v>0.23</v>
      </c>
      <c r="L2337" s="4" t="s">
        <v>31</v>
      </c>
      <c r="M2337" t="s">
        <v>18</v>
      </c>
    </row>
    <row r="2338" spans="1:13" x14ac:dyDescent="0.3">
      <c r="A2338">
        <v>1276</v>
      </c>
      <c r="B2338" s="1">
        <v>45282</v>
      </c>
      <c r="C2338" t="s">
        <v>13</v>
      </c>
      <c r="D2338" t="s">
        <v>14</v>
      </c>
      <c r="E2338">
        <v>58830</v>
      </c>
      <c r="F2338">
        <v>39</v>
      </c>
      <c r="G2338" t="s">
        <v>24</v>
      </c>
      <c r="H2338" s="6">
        <v>1105.24</v>
      </c>
      <c r="I2338">
        <v>1657.65</v>
      </c>
      <c r="J2338" t="s">
        <v>16</v>
      </c>
      <c r="K2338">
        <v>0.09</v>
      </c>
      <c r="L2338" s="4" t="s">
        <v>31</v>
      </c>
      <c r="M2338" t="s">
        <v>22</v>
      </c>
    </row>
    <row r="2339" spans="1:13" x14ac:dyDescent="0.3">
      <c r="A2339">
        <v>1029</v>
      </c>
      <c r="B2339" s="1">
        <v>45240</v>
      </c>
      <c r="C2339" t="s">
        <v>13</v>
      </c>
      <c r="D2339" t="s">
        <v>14</v>
      </c>
      <c r="E2339">
        <v>336207.13</v>
      </c>
      <c r="F2339">
        <v>50</v>
      </c>
      <c r="G2339" t="s">
        <v>28</v>
      </c>
      <c r="H2339" s="6">
        <v>4785.8100000000004</v>
      </c>
      <c r="I2339">
        <v>6861.37</v>
      </c>
      <c r="J2339" t="s">
        <v>16</v>
      </c>
      <c r="K2339">
        <v>0.02</v>
      </c>
      <c r="L2339" s="4" t="s">
        <v>26</v>
      </c>
      <c r="M2339" t="s">
        <v>18</v>
      </c>
    </row>
    <row r="2340" spans="1:13" x14ac:dyDescent="0.3">
      <c r="A2340">
        <v>1065</v>
      </c>
      <c r="B2340" s="1">
        <v>45527</v>
      </c>
      <c r="C2340" t="s">
        <v>19</v>
      </c>
      <c r="D2340" t="s">
        <v>27</v>
      </c>
      <c r="E2340">
        <v>80424.91</v>
      </c>
      <c r="F2340">
        <v>22</v>
      </c>
      <c r="G2340" t="s">
        <v>15</v>
      </c>
      <c r="H2340" s="6">
        <v>3731.96</v>
      </c>
      <c r="I2340">
        <v>4627.4399999999996</v>
      </c>
      <c r="J2340" t="s">
        <v>25</v>
      </c>
      <c r="K2340">
        <v>0.21</v>
      </c>
      <c r="L2340" s="4" t="s">
        <v>31</v>
      </c>
      <c r="M2340" t="s">
        <v>22</v>
      </c>
    </row>
    <row r="2341" spans="1:13" x14ac:dyDescent="0.3">
      <c r="A2341">
        <v>1448</v>
      </c>
      <c r="B2341" s="1">
        <v>45047</v>
      </c>
      <c r="C2341" t="s">
        <v>13</v>
      </c>
      <c r="D2341" t="s">
        <v>30</v>
      </c>
      <c r="E2341">
        <v>63928.480000000003</v>
      </c>
      <c r="F2341">
        <v>44</v>
      </c>
      <c r="G2341" t="s">
        <v>24</v>
      </c>
      <c r="H2341" s="6">
        <v>1481.45</v>
      </c>
      <c r="I2341">
        <v>1816.15</v>
      </c>
      <c r="J2341" t="s">
        <v>16</v>
      </c>
      <c r="K2341">
        <v>0.2</v>
      </c>
      <c r="L2341" s="4" t="s">
        <v>31</v>
      </c>
      <c r="M2341" t="s">
        <v>22</v>
      </c>
    </row>
    <row r="2342" spans="1:13" x14ac:dyDescent="0.3">
      <c r="A2342">
        <v>1434</v>
      </c>
      <c r="B2342" s="1">
        <v>45315</v>
      </c>
      <c r="C2342" t="s">
        <v>23</v>
      </c>
      <c r="D2342" t="s">
        <v>27</v>
      </c>
      <c r="E2342">
        <v>144581.14000000001</v>
      </c>
      <c r="F2342">
        <v>49</v>
      </c>
      <c r="G2342" t="s">
        <v>24</v>
      </c>
      <c r="H2342" s="6">
        <v>2444.11</v>
      </c>
      <c r="I2342">
        <v>2980.44</v>
      </c>
      <c r="J2342" t="s">
        <v>16</v>
      </c>
      <c r="K2342">
        <v>0.01</v>
      </c>
      <c r="L2342" s="4" t="s">
        <v>17</v>
      </c>
      <c r="M2342" t="s">
        <v>22</v>
      </c>
    </row>
    <row r="2343" spans="1:13" x14ac:dyDescent="0.3">
      <c r="A2343">
        <v>1048</v>
      </c>
      <c r="B2343" s="1">
        <v>45562</v>
      </c>
      <c r="C2343" t="s">
        <v>32</v>
      </c>
      <c r="D2343" t="s">
        <v>14</v>
      </c>
      <c r="E2343">
        <v>55594.35</v>
      </c>
      <c r="F2343">
        <v>17</v>
      </c>
      <c r="G2343" t="s">
        <v>21</v>
      </c>
      <c r="H2343" s="6">
        <v>3301.84</v>
      </c>
      <c r="I2343">
        <v>4087.82</v>
      </c>
      <c r="J2343" t="s">
        <v>16</v>
      </c>
      <c r="K2343">
        <v>0.2</v>
      </c>
      <c r="L2343" s="4" t="s">
        <v>17</v>
      </c>
      <c r="M2343" t="s">
        <v>22</v>
      </c>
    </row>
    <row r="2344" spans="1:13" x14ac:dyDescent="0.3">
      <c r="A2344">
        <v>1237</v>
      </c>
      <c r="B2344" s="1">
        <v>45541</v>
      </c>
      <c r="C2344" t="s">
        <v>19</v>
      </c>
      <c r="D2344" t="s">
        <v>20</v>
      </c>
      <c r="E2344">
        <v>41683</v>
      </c>
      <c r="F2344">
        <v>11</v>
      </c>
      <c r="G2344" t="s">
        <v>15</v>
      </c>
      <c r="H2344" s="6">
        <v>3037.32</v>
      </c>
      <c r="I2344">
        <v>3906.56</v>
      </c>
      <c r="J2344" t="s">
        <v>25</v>
      </c>
      <c r="K2344">
        <v>0.03</v>
      </c>
      <c r="L2344" s="4" t="s">
        <v>17</v>
      </c>
      <c r="M2344" t="s">
        <v>18</v>
      </c>
    </row>
    <row r="2345" spans="1:13" x14ac:dyDescent="0.3">
      <c r="A2345">
        <v>1048</v>
      </c>
      <c r="B2345" s="1">
        <v>45349</v>
      </c>
      <c r="C2345" t="s">
        <v>23</v>
      </c>
      <c r="D2345" t="s">
        <v>30</v>
      </c>
      <c r="E2345">
        <v>47288.25</v>
      </c>
      <c r="F2345">
        <v>9</v>
      </c>
      <c r="G2345" t="s">
        <v>28</v>
      </c>
      <c r="H2345" s="6">
        <v>4692.1000000000004</v>
      </c>
      <c r="I2345">
        <v>6650.95</v>
      </c>
      <c r="J2345" t="s">
        <v>16</v>
      </c>
      <c r="K2345">
        <v>0.21</v>
      </c>
      <c r="L2345" s="4" t="s">
        <v>26</v>
      </c>
      <c r="M2345" t="s">
        <v>22</v>
      </c>
    </row>
    <row r="2346" spans="1:13" x14ac:dyDescent="0.3">
      <c r="A2346">
        <v>1104</v>
      </c>
      <c r="B2346" s="1">
        <v>44974</v>
      </c>
      <c r="C2346" t="s">
        <v>29</v>
      </c>
      <c r="D2346" t="s">
        <v>27</v>
      </c>
      <c r="E2346">
        <v>117295.4</v>
      </c>
      <c r="F2346">
        <v>26</v>
      </c>
      <c r="G2346" t="s">
        <v>24</v>
      </c>
      <c r="H2346" s="6">
        <v>3527.39</v>
      </c>
      <c r="I2346">
        <v>4603.43</v>
      </c>
      <c r="J2346" t="s">
        <v>25</v>
      </c>
      <c r="K2346">
        <v>0.02</v>
      </c>
      <c r="L2346" s="4" t="s">
        <v>26</v>
      </c>
      <c r="M2346" t="s">
        <v>18</v>
      </c>
    </row>
    <row r="2347" spans="1:13" x14ac:dyDescent="0.3">
      <c r="A2347">
        <v>1279</v>
      </c>
      <c r="B2347" s="1">
        <v>45437</v>
      </c>
      <c r="C2347" t="s">
        <v>32</v>
      </c>
      <c r="D2347" t="s">
        <v>20</v>
      </c>
      <c r="E2347">
        <v>43715.7</v>
      </c>
      <c r="F2347">
        <v>39</v>
      </c>
      <c r="G2347" t="s">
        <v>24</v>
      </c>
      <c r="H2347" s="6">
        <v>1167.01</v>
      </c>
      <c r="I2347">
        <v>1366.97</v>
      </c>
      <c r="J2347" t="s">
        <v>16</v>
      </c>
      <c r="K2347">
        <v>0.18</v>
      </c>
      <c r="L2347" s="4" t="s">
        <v>31</v>
      </c>
      <c r="M2347" t="s">
        <v>22</v>
      </c>
    </row>
    <row r="2348" spans="1:13" x14ac:dyDescent="0.3">
      <c r="A2348">
        <v>1055</v>
      </c>
      <c r="B2348" s="1">
        <v>45173</v>
      </c>
      <c r="C2348" t="s">
        <v>13</v>
      </c>
      <c r="D2348" t="s">
        <v>20</v>
      </c>
      <c r="E2348">
        <v>97769.31</v>
      </c>
      <c r="F2348">
        <v>26</v>
      </c>
      <c r="G2348" t="s">
        <v>24</v>
      </c>
      <c r="H2348" s="6">
        <v>3324.09</v>
      </c>
      <c r="I2348">
        <v>3837.1</v>
      </c>
      <c r="J2348" t="s">
        <v>16</v>
      </c>
      <c r="K2348">
        <v>0.02</v>
      </c>
      <c r="L2348" s="4" t="s">
        <v>31</v>
      </c>
      <c r="M2348" t="s">
        <v>18</v>
      </c>
    </row>
    <row r="2349" spans="1:13" x14ac:dyDescent="0.3">
      <c r="A2349">
        <v>1161</v>
      </c>
      <c r="B2349" s="1">
        <v>45178</v>
      </c>
      <c r="C2349" t="s">
        <v>32</v>
      </c>
      <c r="D2349" t="s">
        <v>14</v>
      </c>
      <c r="E2349">
        <v>71877.81</v>
      </c>
      <c r="F2349">
        <v>44</v>
      </c>
      <c r="G2349" t="s">
        <v>28</v>
      </c>
      <c r="H2349" s="6">
        <v>1463.56</v>
      </c>
      <c r="I2349">
        <v>1795.15</v>
      </c>
      <c r="J2349" t="s">
        <v>16</v>
      </c>
      <c r="K2349">
        <v>0.09</v>
      </c>
      <c r="L2349" s="4" t="s">
        <v>31</v>
      </c>
      <c r="M2349" t="s">
        <v>22</v>
      </c>
    </row>
    <row r="2350" spans="1:13" x14ac:dyDescent="0.3">
      <c r="A2350">
        <v>1283</v>
      </c>
      <c r="B2350" s="1">
        <v>45564</v>
      </c>
      <c r="C2350" t="s">
        <v>29</v>
      </c>
      <c r="D2350" t="s">
        <v>20</v>
      </c>
      <c r="E2350">
        <v>11671.8</v>
      </c>
      <c r="F2350">
        <v>2</v>
      </c>
      <c r="G2350" t="s">
        <v>15</v>
      </c>
      <c r="H2350" s="6">
        <v>4020.58</v>
      </c>
      <c r="I2350">
        <v>5955</v>
      </c>
      <c r="J2350" t="s">
        <v>16</v>
      </c>
      <c r="K2350">
        <v>0.02</v>
      </c>
      <c r="L2350" s="4" t="s">
        <v>31</v>
      </c>
      <c r="M2350" t="s">
        <v>22</v>
      </c>
    </row>
    <row r="2351" spans="1:13" x14ac:dyDescent="0.3">
      <c r="A2351">
        <v>1415</v>
      </c>
      <c r="B2351" s="1">
        <v>45225</v>
      </c>
      <c r="C2351" t="s">
        <v>19</v>
      </c>
      <c r="D2351" t="s">
        <v>27</v>
      </c>
      <c r="E2351">
        <v>48272.13</v>
      </c>
      <c r="F2351">
        <v>19</v>
      </c>
      <c r="G2351" t="s">
        <v>15</v>
      </c>
      <c r="H2351" s="6">
        <v>2284.4299999999998</v>
      </c>
      <c r="I2351">
        <v>3061.01</v>
      </c>
      <c r="J2351" t="s">
        <v>25</v>
      </c>
      <c r="K2351">
        <v>0.17</v>
      </c>
      <c r="L2351" s="4" t="s">
        <v>17</v>
      </c>
      <c r="M2351" t="s">
        <v>18</v>
      </c>
    </row>
    <row r="2352" spans="1:13" x14ac:dyDescent="0.3">
      <c r="A2352">
        <v>1358</v>
      </c>
      <c r="B2352" s="1">
        <v>45152</v>
      </c>
      <c r="C2352" t="s">
        <v>19</v>
      </c>
      <c r="D2352" t="s">
        <v>14</v>
      </c>
      <c r="E2352">
        <v>87222.31</v>
      </c>
      <c r="F2352">
        <v>27</v>
      </c>
      <c r="G2352" t="s">
        <v>15</v>
      </c>
      <c r="H2352" s="6">
        <v>2549.16</v>
      </c>
      <c r="I2352">
        <v>3400.48</v>
      </c>
      <c r="J2352" t="s">
        <v>16</v>
      </c>
      <c r="K2352">
        <v>0.05</v>
      </c>
      <c r="L2352" s="4" t="s">
        <v>26</v>
      </c>
      <c r="M2352" t="s">
        <v>18</v>
      </c>
    </row>
    <row r="2353" spans="1:13" x14ac:dyDescent="0.3">
      <c r="A2353">
        <v>1466</v>
      </c>
      <c r="B2353" s="1">
        <v>45402</v>
      </c>
      <c r="C2353" t="s">
        <v>19</v>
      </c>
      <c r="D2353" t="s">
        <v>30</v>
      </c>
      <c r="E2353">
        <v>4506.07</v>
      </c>
      <c r="F2353">
        <v>5</v>
      </c>
      <c r="G2353" t="s">
        <v>15</v>
      </c>
      <c r="H2353" s="6">
        <v>792.82</v>
      </c>
      <c r="I2353">
        <v>1012.6</v>
      </c>
      <c r="J2353" t="s">
        <v>25</v>
      </c>
      <c r="K2353">
        <v>0.11</v>
      </c>
      <c r="L2353" s="4" t="s">
        <v>26</v>
      </c>
      <c r="M2353" t="s">
        <v>22</v>
      </c>
    </row>
    <row r="2354" spans="1:13" x14ac:dyDescent="0.3">
      <c r="A2354">
        <v>1088</v>
      </c>
      <c r="B2354" s="1">
        <v>45633</v>
      </c>
      <c r="C2354" t="s">
        <v>13</v>
      </c>
      <c r="D2354" t="s">
        <v>20</v>
      </c>
      <c r="E2354">
        <v>52428.59</v>
      </c>
      <c r="F2354">
        <v>48</v>
      </c>
      <c r="G2354" t="s">
        <v>21</v>
      </c>
      <c r="H2354" s="6">
        <v>1045.29</v>
      </c>
      <c r="I2354">
        <v>1476.03</v>
      </c>
      <c r="J2354" t="s">
        <v>25</v>
      </c>
      <c r="K2354">
        <v>0.26</v>
      </c>
      <c r="L2354" s="4" t="s">
        <v>31</v>
      </c>
      <c r="M2354" t="s">
        <v>22</v>
      </c>
    </row>
    <row r="2355" spans="1:13" x14ac:dyDescent="0.3">
      <c r="A2355">
        <v>1496</v>
      </c>
      <c r="B2355" s="1">
        <v>45652</v>
      </c>
      <c r="C2355" t="s">
        <v>23</v>
      </c>
      <c r="D2355" t="s">
        <v>27</v>
      </c>
      <c r="E2355">
        <v>43668.46</v>
      </c>
      <c r="F2355">
        <v>14</v>
      </c>
      <c r="G2355" t="s">
        <v>15</v>
      </c>
      <c r="H2355" s="6">
        <v>2972.48</v>
      </c>
      <c r="I2355">
        <v>3898.97</v>
      </c>
      <c r="J2355" t="s">
        <v>16</v>
      </c>
      <c r="K2355">
        <v>0.2</v>
      </c>
      <c r="L2355" s="4" t="s">
        <v>31</v>
      </c>
      <c r="M2355" t="s">
        <v>22</v>
      </c>
    </row>
    <row r="2356" spans="1:13" x14ac:dyDescent="0.3">
      <c r="A2356">
        <v>1314</v>
      </c>
      <c r="B2356" s="1">
        <v>44997</v>
      </c>
      <c r="C2356" t="s">
        <v>23</v>
      </c>
      <c r="D2356" t="s">
        <v>27</v>
      </c>
      <c r="E2356">
        <v>169319.77</v>
      </c>
      <c r="F2356">
        <v>50</v>
      </c>
      <c r="G2356" t="s">
        <v>15</v>
      </c>
      <c r="H2356" s="6">
        <v>3900.65</v>
      </c>
      <c r="I2356">
        <v>4576.21</v>
      </c>
      <c r="J2356" t="s">
        <v>25</v>
      </c>
      <c r="K2356">
        <v>0.26</v>
      </c>
      <c r="L2356" s="4" t="s">
        <v>31</v>
      </c>
      <c r="M2356" t="s">
        <v>22</v>
      </c>
    </row>
    <row r="2357" spans="1:13" x14ac:dyDescent="0.3">
      <c r="A2357">
        <v>1477</v>
      </c>
      <c r="B2357" s="1">
        <v>45198</v>
      </c>
      <c r="C2357" t="s">
        <v>32</v>
      </c>
      <c r="D2357" t="s">
        <v>20</v>
      </c>
      <c r="E2357">
        <v>93845.42</v>
      </c>
      <c r="F2357">
        <v>29</v>
      </c>
      <c r="G2357" t="s">
        <v>15</v>
      </c>
      <c r="H2357" s="6">
        <v>2646.1</v>
      </c>
      <c r="I2357">
        <v>3636.01</v>
      </c>
      <c r="J2357" t="s">
        <v>16</v>
      </c>
      <c r="K2357">
        <v>0.11</v>
      </c>
      <c r="L2357" s="4" t="s">
        <v>17</v>
      </c>
      <c r="M2357" t="s">
        <v>18</v>
      </c>
    </row>
    <row r="2358" spans="1:13" x14ac:dyDescent="0.3">
      <c r="A2358">
        <v>1375</v>
      </c>
      <c r="B2358" s="1">
        <v>45127</v>
      </c>
      <c r="C2358" t="s">
        <v>13</v>
      </c>
      <c r="D2358" t="s">
        <v>20</v>
      </c>
      <c r="E2358">
        <v>27106.53</v>
      </c>
      <c r="F2358">
        <v>45</v>
      </c>
      <c r="G2358" t="s">
        <v>21</v>
      </c>
      <c r="H2358" s="6">
        <v>695.91</v>
      </c>
      <c r="I2358">
        <v>814.01</v>
      </c>
      <c r="J2358" t="s">
        <v>25</v>
      </c>
      <c r="K2358">
        <v>0.26</v>
      </c>
      <c r="L2358" s="4" t="s">
        <v>31</v>
      </c>
      <c r="M2358" t="s">
        <v>18</v>
      </c>
    </row>
    <row r="2359" spans="1:13" x14ac:dyDescent="0.3">
      <c r="A2359">
        <v>1083</v>
      </c>
      <c r="B2359" s="1">
        <v>45534</v>
      </c>
      <c r="C2359" t="s">
        <v>19</v>
      </c>
      <c r="D2359" t="s">
        <v>30</v>
      </c>
      <c r="E2359">
        <v>8608.01</v>
      </c>
      <c r="F2359">
        <v>4</v>
      </c>
      <c r="G2359" t="s">
        <v>24</v>
      </c>
      <c r="H2359" s="6">
        <v>2172.2199999999998</v>
      </c>
      <c r="I2359">
        <v>2417.98</v>
      </c>
      <c r="J2359" t="s">
        <v>16</v>
      </c>
      <c r="K2359">
        <v>0.11</v>
      </c>
      <c r="L2359" s="4" t="s">
        <v>26</v>
      </c>
      <c r="M2359" t="s">
        <v>18</v>
      </c>
    </row>
    <row r="2360" spans="1:13" x14ac:dyDescent="0.3">
      <c r="A2360">
        <v>1387</v>
      </c>
      <c r="B2360" s="1">
        <v>45038</v>
      </c>
      <c r="C2360" t="s">
        <v>19</v>
      </c>
      <c r="D2360" t="s">
        <v>27</v>
      </c>
      <c r="E2360">
        <v>79744.039999999994</v>
      </c>
      <c r="F2360">
        <v>18</v>
      </c>
      <c r="G2360" t="s">
        <v>28</v>
      </c>
      <c r="H2360" s="6">
        <v>4446.75</v>
      </c>
      <c r="I2360">
        <v>5337.62</v>
      </c>
      <c r="J2360" t="s">
        <v>16</v>
      </c>
      <c r="K2360">
        <v>0.17</v>
      </c>
      <c r="L2360" s="4" t="s">
        <v>31</v>
      </c>
      <c r="M2360" t="s">
        <v>18</v>
      </c>
    </row>
    <row r="2361" spans="1:13" x14ac:dyDescent="0.3">
      <c r="A2361">
        <v>1302</v>
      </c>
      <c r="B2361" s="1">
        <v>45330</v>
      </c>
      <c r="C2361" t="s">
        <v>29</v>
      </c>
      <c r="D2361" t="s">
        <v>30</v>
      </c>
      <c r="E2361">
        <v>112766.9</v>
      </c>
      <c r="F2361">
        <v>20</v>
      </c>
      <c r="G2361" t="s">
        <v>15</v>
      </c>
      <c r="H2361" s="6">
        <v>4399.62</v>
      </c>
      <c r="I2361">
        <v>5935.1</v>
      </c>
      <c r="J2361" t="s">
        <v>25</v>
      </c>
      <c r="K2361">
        <v>0.05</v>
      </c>
      <c r="L2361" s="4" t="s">
        <v>26</v>
      </c>
      <c r="M2361" t="s">
        <v>18</v>
      </c>
    </row>
    <row r="2362" spans="1:13" x14ac:dyDescent="0.3">
      <c r="A2362">
        <v>1255</v>
      </c>
      <c r="B2362" s="1">
        <v>45579</v>
      </c>
      <c r="C2362" t="s">
        <v>29</v>
      </c>
      <c r="D2362" t="s">
        <v>14</v>
      </c>
      <c r="E2362">
        <v>28991.88</v>
      </c>
      <c r="F2362">
        <v>5</v>
      </c>
      <c r="G2362" t="s">
        <v>24</v>
      </c>
      <c r="H2362" s="6">
        <v>4867.1400000000003</v>
      </c>
      <c r="I2362">
        <v>6664.8</v>
      </c>
      <c r="J2362" t="s">
        <v>25</v>
      </c>
      <c r="K2362">
        <v>0.13</v>
      </c>
      <c r="L2362" s="4" t="s">
        <v>17</v>
      </c>
      <c r="M2362" t="s">
        <v>22</v>
      </c>
    </row>
    <row r="2363" spans="1:13" x14ac:dyDescent="0.3">
      <c r="A2363">
        <v>1278</v>
      </c>
      <c r="B2363" s="1">
        <v>44957</v>
      </c>
      <c r="C2363" t="s">
        <v>19</v>
      </c>
      <c r="D2363" t="s">
        <v>20</v>
      </c>
      <c r="E2363">
        <v>61656.480000000003</v>
      </c>
      <c r="F2363">
        <v>50</v>
      </c>
      <c r="G2363" t="s">
        <v>21</v>
      </c>
      <c r="H2363" s="6">
        <v>1159.7</v>
      </c>
      <c r="I2363">
        <v>1712.68</v>
      </c>
      <c r="J2363" t="s">
        <v>25</v>
      </c>
      <c r="K2363">
        <v>0.28000000000000003</v>
      </c>
      <c r="L2363" s="4" t="s">
        <v>17</v>
      </c>
      <c r="M2363" t="s">
        <v>22</v>
      </c>
    </row>
    <row r="2364" spans="1:13" x14ac:dyDescent="0.3">
      <c r="A2364">
        <v>1083</v>
      </c>
      <c r="B2364" s="1">
        <v>45384</v>
      </c>
      <c r="C2364" t="s">
        <v>19</v>
      </c>
      <c r="D2364" t="s">
        <v>20</v>
      </c>
      <c r="E2364">
        <v>55155.01</v>
      </c>
      <c r="F2364">
        <v>26</v>
      </c>
      <c r="G2364" t="s">
        <v>15</v>
      </c>
      <c r="H2364" s="6">
        <v>1679.44</v>
      </c>
      <c r="I2364">
        <v>2331.15</v>
      </c>
      <c r="J2364" t="s">
        <v>25</v>
      </c>
      <c r="K2364">
        <v>0.09</v>
      </c>
      <c r="L2364" s="4" t="s">
        <v>26</v>
      </c>
      <c r="M2364" t="s">
        <v>18</v>
      </c>
    </row>
    <row r="2365" spans="1:13" x14ac:dyDescent="0.3">
      <c r="A2365">
        <v>1482</v>
      </c>
      <c r="B2365" s="1">
        <v>45129</v>
      </c>
      <c r="C2365" t="s">
        <v>13</v>
      </c>
      <c r="D2365" t="s">
        <v>27</v>
      </c>
      <c r="E2365">
        <v>91241.24</v>
      </c>
      <c r="F2365">
        <v>20</v>
      </c>
      <c r="G2365" t="s">
        <v>15</v>
      </c>
      <c r="H2365" s="6">
        <v>4384.9799999999996</v>
      </c>
      <c r="I2365">
        <v>6249.4</v>
      </c>
      <c r="J2365" t="s">
        <v>16</v>
      </c>
      <c r="K2365">
        <v>0.27</v>
      </c>
      <c r="L2365" s="4" t="s">
        <v>26</v>
      </c>
      <c r="M2365" t="s">
        <v>22</v>
      </c>
    </row>
    <row r="2366" spans="1:13" x14ac:dyDescent="0.3">
      <c r="A2366">
        <v>1178</v>
      </c>
      <c r="B2366" s="1">
        <v>45021</v>
      </c>
      <c r="C2366" t="s">
        <v>23</v>
      </c>
      <c r="D2366" t="s">
        <v>30</v>
      </c>
      <c r="E2366">
        <v>931.07</v>
      </c>
      <c r="F2366">
        <v>8</v>
      </c>
      <c r="G2366" t="s">
        <v>24</v>
      </c>
      <c r="H2366" s="6">
        <v>126.87</v>
      </c>
      <c r="I2366">
        <v>163.92</v>
      </c>
      <c r="J2366" t="s">
        <v>25</v>
      </c>
      <c r="K2366">
        <v>0.28999999999999998</v>
      </c>
      <c r="L2366" s="4" t="s">
        <v>17</v>
      </c>
      <c r="M2366" t="s">
        <v>18</v>
      </c>
    </row>
    <row r="2367" spans="1:13" x14ac:dyDescent="0.3">
      <c r="A2367">
        <v>1357</v>
      </c>
      <c r="B2367" s="1">
        <v>45626</v>
      </c>
      <c r="C2367" t="s">
        <v>29</v>
      </c>
      <c r="D2367" t="s">
        <v>14</v>
      </c>
      <c r="E2367">
        <v>64054.99</v>
      </c>
      <c r="F2367">
        <v>16</v>
      </c>
      <c r="G2367" t="s">
        <v>28</v>
      </c>
      <c r="H2367" s="6">
        <v>3279.22</v>
      </c>
      <c r="I2367">
        <v>4549.3599999999997</v>
      </c>
      <c r="J2367" t="s">
        <v>25</v>
      </c>
      <c r="K2367">
        <v>0.12</v>
      </c>
      <c r="L2367" s="4" t="s">
        <v>26</v>
      </c>
      <c r="M2367" t="s">
        <v>18</v>
      </c>
    </row>
    <row r="2368" spans="1:13" x14ac:dyDescent="0.3">
      <c r="A2368">
        <v>1087</v>
      </c>
      <c r="B2368" s="1">
        <v>45141</v>
      </c>
      <c r="C2368" t="s">
        <v>23</v>
      </c>
      <c r="D2368" t="s">
        <v>27</v>
      </c>
      <c r="E2368">
        <v>57915.94</v>
      </c>
      <c r="F2368">
        <v>31</v>
      </c>
      <c r="G2368" t="s">
        <v>15</v>
      </c>
      <c r="H2368" s="6">
        <v>1413.7</v>
      </c>
      <c r="I2368">
        <v>1946.1</v>
      </c>
      <c r="J2368" t="s">
        <v>25</v>
      </c>
      <c r="K2368">
        <v>0.04</v>
      </c>
      <c r="L2368" s="4" t="s">
        <v>26</v>
      </c>
      <c r="M2368" t="s">
        <v>18</v>
      </c>
    </row>
    <row r="2369" spans="1:13" x14ac:dyDescent="0.3">
      <c r="A2369">
        <v>1107</v>
      </c>
      <c r="B2369" s="1">
        <v>45100</v>
      </c>
      <c r="C2369" t="s">
        <v>13</v>
      </c>
      <c r="D2369" t="s">
        <v>27</v>
      </c>
      <c r="E2369">
        <v>121839.9</v>
      </c>
      <c r="F2369">
        <v>26</v>
      </c>
      <c r="G2369" t="s">
        <v>24</v>
      </c>
      <c r="H2369" s="6">
        <v>4674.3599999999997</v>
      </c>
      <c r="I2369">
        <v>5578.75</v>
      </c>
      <c r="J2369" t="s">
        <v>25</v>
      </c>
      <c r="K2369">
        <v>0.16</v>
      </c>
      <c r="L2369" s="4" t="s">
        <v>26</v>
      </c>
      <c r="M2369" t="s">
        <v>18</v>
      </c>
    </row>
    <row r="2370" spans="1:13" x14ac:dyDescent="0.3">
      <c r="A2370">
        <v>1143</v>
      </c>
      <c r="B2370" s="1">
        <v>45462</v>
      </c>
      <c r="C2370" t="s">
        <v>19</v>
      </c>
      <c r="D2370" t="s">
        <v>30</v>
      </c>
      <c r="E2370">
        <v>12532.14</v>
      </c>
      <c r="F2370">
        <v>9</v>
      </c>
      <c r="G2370" t="s">
        <v>21</v>
      </c>
      <c r="H2370" s="6">
        <v>1586.37</v>
      </c>
      <c r="I2370">
        <v>1808.39</v>
      </c>
      <c r="J2370" t="s">
        <v>25</v>
      </c>
      <c r="K2370">
        <v>0.23</v>
      </c>
      <c r="L2370" s="4" t="s">
        <v>17</v>
      </c>
      <c r="M2370" t="s">
        <v>22</v>
      </c>
    </row>
    <row r="2371" spans="1:13" x14ac:dyDescent="0.3">
      <c r="A2371">
        <v>1201</v>
      </c>
      <c r="B2371" s="1">
        <v>45161</v>
      </c>
      <c r="C2371" t="s">
        <v>23</v>
      </c>
      <c r="D2371" t="s">
        <v>30</v>
      </c>
      <c r="E2371">
        <v>94944.61</v>
      </c>
      <c r="F2371">
        <v>18</v>
      </c>
      <c r="G2371" t="s">
        <v>21</v>
      </c>
      <c r="H2371" s="6">
        <v>4202.46</v>
      </c>
      <c r="I2371">
        <v>5926.63</v>
      </c>
      <c r="J2371" t="s">
        <v>25</v>
      </c>
      <c r="K2371">
        <v>0.11</v>
      </c>
      <c r="L2371" s="4" t="s">
        <v>31</v>
      </c>
      <c r="M2371" t="s">
        <v>22</v>
      </c>
    </row>
    <row r="2372" spans="1:13" x14ac:dyDescent="0.3">
      <c r="A2372">
        <v>1014</v>
      </c>
      <c r="B2372" s="1">
        <v>45531</v>
      </c>
      <c r="C2372" t="s">
        <v>19</v>
      </c>
      <c r="D2372" t="s">
        <v>27</v>
      </c>
      <c r="E2372">
        <v>81549.87</v>
      </c>
      <c r="F2372">
        <v>26</v>
      </c>
      <c r="G2372" t="s">
        <v>24</v>
      </c>
      <c r="H2372" s="6">
        <v>2508.46</v>
      </c>
      <c r="I2372">
        <v>3446.74</v>
      </c>
      <c r="J2372" t="s">
        <v>25</v>
      </c>
      <c r="K2372">
        <v>0.09</v>
      </c>
      <c r="L2372" s="4" t="s">
        <v>17</v>
      </c>
      <c r="M2372" t="s">
        <v>18</v>
      </c>
    </row>
    <row r="2373" spans="1:13" x14ac:dyDescent="0.3">
      <c r="A2373">
        <v>1372</v>
      </c>
      <c r="B2373" s="1">
        <v>45141</v>
      </c>
      <c r="C2373" t="s">
        <v>19</v>
      </c>
      <c r="D2373" t="s">
        <v>30</v>
      </c>
      <c r="E2373">
        <v>5381.52</v>
      </c>
      <c r="F2373">
        <v>11</v>
      </c>
      <c r="G2373" t="s">
        <v>24</v>
      </c>
      <c r="H2373" s="6">
        <v>497.62</v>
      </c>
      <c r="I2373">
        <v>661.12</v>
      </c>
      <c r="J2373" t="s">
        <v>25</v>
      </c>
      <c r="K2373">
        <v>0.26</v>
      </c>
      <c r="L2373" s="4" t="s">
        <v>26</v>
      </c>
      <c r="M2373" t="s">
        <v>22</v>
      </c>
    </row>
    <row r="2374" spans="1:13" x14ac:dyDescent="0.3">
      <c r="A2374">
        <v>1028</v>
      </c>
      <c r="B2374" s="1">
        <v>45236</v>
      </c>
      <c r="C2374" t="s">
        <v>32</v>
      </c>
      <c r="D2374" t="s">
        <v>30</v>
      </c>
      <c r="E2374">
        <v>70645.16</v>
      </c>
      <c r="F2374">
        <v>45</v>
      </c>
      <c r="G2374" t="s">
        <v>21</v>
      </c>
      <c r="H2374" s="6">
        <v>1362.92</v>
      </c>
      <c r="I2374">
        <v>1585.75</v>
      </c>
      <c r="J2374" t="s">
        <v>25</v>
      </c>
      <c r="K2374">
        <v>0.01</v>
      </c>
      <c r="L2374" s="4" t="s">
        <v>31</v>
      </c>
      <c r="M2374" t="s">
        <v>22</v>
      </c>
    </row>
    <row r="2375" spans="1:13" x14ac:dyDescent="0.3">
      <c r="A2375">
        <v>1385</v>
      </c>
      <c r="B2375" s="1">
        <v>45611</v>
      </c>
      <c r="C2375" t="s">
        <v>23</v>
      </c>
      <c r="D2375" t="s">
        <v>27</v>
      </c>
      <c r="E2375">
        <v>10854.18</v>
      </c>
      <c r="F2375">
        <v>4</v>
      </c>
      <c r="G2375" t="s">
        <v>24</v>
      </c>
      <c r="H2375" s="6">
        <v>2405.35</v>
      </c>
      <c r="I2375">
        <v>3391.93</v>
      </c>
      <c r="J2375" t="s">
        <v>16</v>
      </c>
      <c r="K2375">
        <v>0.2</v>
      </c>
      <c r="L2375" s="4" t="s">
        <v>31</v>
      </c>
      <c r="M2375" t="s">
        <v>18</v>
      </c>
    </row>
    <row r="2376" spans="1:13" x14ac:dyDescent="0.3">
      <c r="A2376">
        <v>1040</v>
      </c>
      <c r="B2376" s="1">
        <v>45440</v>
      </c>
      <c r="C2376" t="s">
        <v>23</v>
      </c>
      <c r="D2376" t="s">
        <v>27</v>
      </c>
      <c r="E2376">
        <v>252154.44</v>
      </c>
      <c r="F2376">
        <v>40</v>
      </c>
      <c r="G2376" t="s">
        <v>21</v>
      </c>
      <c r="H2376" s="6">
        <v>4970.51</v>
      </c>
      <c r="I2376">
        <v>7082.99</v>
      </c>
      <c r="J2376" t="s">
        <v>25</v>
      </c>
      <c r="K2376">
        <v>0.11</v>
      </c>
      <c r="L2376" s="4" t="s">
        <v>26</v>
      </c>
      <c r="M2376" t="s">
        <v>18</v>
      </c>
    </row>
    <row r="2377" spans="1:13" x14ac:dyDescent="0.3">
      <c r="A2377">
        <v>1269</v>
      </c>
      <c r="B2377" s="1">
        <v>45189</v>
      </c>
      <c r="C2377" t="s">
        <v>19</v>
      </c>
      <c r="D2377" t="s">
        <v>20</v>
      </c>
      <c r="E2377">
        <v>57587.88</v>
      </c>
      <c r="F2377">
        <v>46</v>
      </c>
      <c r="G2377" t="s">
        <v>24</v>
      </c>
      <c r="H2377" s="6">
        <v>1284.5999999999999</v>
      </c>
      <c r="I2377">
        <v>1526.72</v>
      </c>
      <c r="J2377" t="s">
        <v>16</v>
      </c>
      <c r="K2377">
        <v>0.18</v>
      </c>
      <c r="L2377" s="4" t="s">
        <v>26</v>
      </c>
      <c r="M2377" t="s">
        <v>18</v>
      </c>
    </row>
    <row r="2378" spans="1:13" x14ac:dyDescent="0.3">
      <c r="A2378">
        <v>1115</v>
      </c>
      <c r="B2378" s="1">
        <v>45217</v>
      </c>
      <c r="C2378" t="s">
        <v>13</v>
      </c>
      <c r="D2378" t="s">
        <v>27</v>
      </c>
      <c r="E2378">
        <v>153840.26999999999</v>
      </c>
      <c r="F2378">
        <v>44</v>
      </c>
      <c r="G2378" t="s">
        <v>21</v>
      </c>
      <c r="H2378" s="6">
        <v>3460.88</v>
      </c>
      <c r="I2378">
        <v>4540.74</v>
      </c>
      <c r="J2378" t="s">
        <v>16</v>
      </c>
      <c r="K2378">
        <v>0.23</v>
      </c>
      <c r="L2378" s="4" t="s">
        <v>17</v>
      </c>
      <c r="M2378" t="s">
        <v>18</v>
      </c>
    </row>
    <row r="2379" spans="1:13" x14ac:dyDescent="0.3">
      <c r="A2379">
        <v>1299</v>
      </c>
      <c r="B2379" s="1">
        <v>44987</v>
      </c>
      <c r="C2379" t="s">
        <v>32</v>
      </c>
      <c r="D2379" t="s">
        <v>14</v>
      </c>
      <c r="E2379">
        <v>46986.23</v>
      </c>
      <c r="F2379">
        <v>14</v>
      </c>
      <c r="G2379" t="s">
        <v>24</v>
      </c>
      <c r="H2379" s="6">
        <v>3193.12</v>
      </c>
      <c r="I2379">
        <v>4535.3500000000004</v>
      </c>
      <c r="J2379" t="s">
        <v>25</v>
      </c>
      <c r="K2379">
        <v>0.26</v>
      </c>
      <c r="L2379" s="4" t="s">
        <v>26</v>
      </c>
      <c r="M2379" t="s">
        <v>18</v>
      </c>
    </row>
    <row r="2380" spans="1:13" x14ac:dyDescent="0.3">
      <c r="A2380">
        <v>1293</v>
      </c>
      <c r="B2380" s="1">
        <v>45242</v>
      </c>
      <c r="C2380" t="s">
        <v>19</v>
      </c>
      <c r="D2380" t="s">
        <v>30</v>
      </c>
      <c r="E2380">
        <v>115194.49</v>
      </c>
      <c r="F2380">
        <v>49</v>
      </c>
      <c r="G2380" t="s">
        <v>21</v>
      </c>
      <c r="H2380" s="6">
        <v>2398.31</v>
      </c>
      <c r="I2380">
        <v>3265.15</v>
      </c>
      <c r="J2380" t="s">
        <v>25</v>
      </c>
      <c r="K2380">
        <v>0.28000000000000003</v>
      </c>
      <c r="L2380" s="4" t="s">
        <v>31</v>
      </c>
      <c r="M2380" t="s">
        <v>18</v>
      </c>
    </row>
    <row r="2381" spans="1:13" x14ac:dyDescent="0.3">
      <c r="A2381">
        <v>1200</v>
      </c>
      <c r="B2381" s="1">
        <v>45623</v>
      </c>
      <c r="C2381" t="s">
        <v>29</v>
      </c>
      <c r="D2381" t="s">
        <v>30</v>
      </c>
      <c r="E2381">
        <v>16727.8</v>
      </c>
      <c r="F2381">
        <v>6</v>
      </c>
      <c r="G2381" t="s">
        <v>28</v>
      </c>
      <c r="H2381" s="6">
        <v>2217.9299999999998</v>
      </c>
      <c r="I2381">
        <v>3279.96</v>
      </c>
      <c r="J2381" t="s">
        <v>25</v>
      </c>
      <c r="K2381">
        <v>0.15</v>
      </c>
      <c r="L2381" s="4" t="s">
        <v>31</v>
      </c>
      <c r="M2381" t="s">
        <v>22</v>
      </c>
    </row>
    <row r="2382" spans="1:13" x14ac:dyDescent="0.3">
      <c r="A2382">
        <v>1490</v>
      </c>
      <c r="B2382" s="1">
        <v>45540</v>
      </c>
      <c r="C2382" t="s">
        <v>29</v>
      </c>
      <c r="D2382" t="s">
        <v>20</v>
      </c>
      <c r="E2382">
        <v>11244.94</v>
      </c>
      <c r="F2382">
        <v>10</v>
      </c>
      <c r="G2382" t="s">
        <v>28</v>
      </c>
      <c r="H2382" s="6">
        <v>975.62</v>
      </c>
      <c r="I2382">
        <v>1423.41</v>
      </c>
      <c r="J2382" t="s">
        <v>25</v>
      </c>
      <c r="K2382">
        <v>0.21</v>
      </c>
      <c r="L2382" s="4" t="s">
        <v>26</v>
      </c>
      <c r="M2382" t="s">
        <v>22</v>
      </c>
    </row>
    <row r="2383" spans="1:13" x14ac:dyDescent="0.3">
      <c r="A2383">
        <v>1414</v>
      </c>
      <c r="B2383" s="1">
        <v>45502</v>
      </c>
      <c r="C2383" t="s">
        <v>32</v>
      </c>
      <c r="D2383" t="s">
        <v>20</v>
      </c>
      <c r="E2383">
        <v>42132.26</v>
      </c>
      <c r="F2383">
        <v>35</v>
      </c>
      <c r="G2383" t="s">
        <v>24</v>
      </c>
      <c r="H2383" s="6">
        <v>1138.74</v>
      </c>
      <c r="I2383">
        <v>1433.07</v>
      </c>
      <c r="J2383" t="s">
        <v>16</v>
      </c>
      <c r="K2383">
        <v>0.16</v>
      </c>
      <c r="L2383" s="4" t="s">
        <v>26</v>
      </c>
      <c r="M2383" t="s">
        <v>22</v>
      </c>
    </row>
    <row r="2384" spans="1:13" x14ac:dyDescent="0.3">
      <c r="A2384">
        <v>1282</v>
      </c>
      <c r="B2384" s="1">
        <v>44974</v>
      </c>
      <c r="C2384" t="s">
        <v>13</v>
      </c>
      <c r="D2384" t="s">
        <v>20</v>
      </c>
      <c r="E2384">
        <v>22001.67</v>
      </c>
      <c r="F2384">
        <v>7</v>
      </c>
      <c r="G2384" t="s">
        <v>21</v>
      </c>
      <c r="H2384" s="6">
        <v>3733.25</v>
      </c>
      <c r="I2384">
        <v>4365.41</v>
      </c>
      <c r="J2384" t="s">
        <v>16</v>
      </c>
      <c r="K2384">
        <v>0.28000000000000003</v>
      </c>
      <c r="L2384" s="4" t="s">
        <v>31</v>
      </c>
      <c r="M2384" t="s">
        <v>22</v>
      </c>
    </row>
    <row r="2385" spans="1:13" x14ac:dyDescent="0.3">
      <c r="A2385">
        <v>1050</v>
      </c>
      <c r="B2385" s="1">
        <v>45635</v>
      </c>
      <c r="C2385" t="s">
        <v>19</v>
      </c>
      <c r="D2385" t="s">
        <v>30</v>
      </c>
      <c r="E2385">
        <v>131988.20000000001</v>
      </c>
      <c r="F2385">
        <v>27</v>
      </c>
      <c r="G2385" t="s">
        <v>21</v>
      </c>
      <c r="H2385" s="6">
        <v>4362.63</v>
      </c>
      <c r="I2385">
        <v>5618.91</v>
      </c>
      <c r="J2385" t="s">
        <v>16</v>
      </c>
      <c r="K2385">
        <v>0.13</v>
      </c>
      <c r="L2385" s="4" t="s">
        <v>31</v>
      </c>
      <c r="M2385" t="s">
        <v>18</v>
      </c>
    </row>
    <row r="2386" spans="1:13" x14ac:dyDescent="0.3">
      <c r="A2386">
        <v>1270</v>
      </c>
      <c r="B2386" s="1">
        <v>45575</v>
      </c>
      <c r="C2386" t="s">
        <v>23</v>
      </c>
      <c r="D2386" t="s">
        <v>27</v>
      </c>
      <c r="E2386">
        <v>36126.29</v>
      </c>
      <c r="F2386">
        <v>17</v>
      </c>
      <c r="G2386" t="s">
        <v>24</v>
      </c>
      <c r="H2386" s="6">
        <v>1706.66</v>
      </c>
      <c r="I2386">
        <v>2190.8000000000002</v>
      </c>
      <c r="J2386" t="s">
        <v>16</v>
      </c>
      <c r="K2386">
        <v>0.03</v>
      </c>
      <c r="L2386" s="4" t="s">
        <v>26</v>
      </c>
      <c r="M2386" t="s">
        <v>18</v>
      </c>
    </row>
    <row r="2387" spans="1:13" x14ac:dyDescent="0.3">
      <c r="A2387">
        <v>1494</v>
      </c>
      <c r="B2387" s="1">
        <v>45627</v>
      </c>
      <c r="C2387" t="s">
        <v>32</v>
      </c>
      <c r="D2387" t="s">
        <v>30</v>
      </c>
      <c r="E2387">
        <v>16114.41</v>
      </c>
      <c r="F2387">
        <v>8</v>
      </c>
      <c r="G2387" t="s">
        <v>21</v>
      </c>
      <c r="H2387" s="6">
        <v>1691.84</v>
      </c>
      <c r="I2387">
        <v>2055.41</v>
      </c>
      <c r="J2387" t="s">
        <v>16</v>
      </c>
      <c r="K2387">
        <v>0.02</v>
      </c>
      <c r="L2387" s="4" t="s">
        <v>31</v>
      </c>
      <c r="M2387" t="s">
        <v>18</v>
      </c>
    </row>
    <row r="2388" spans="1:13" x14ac:dyDescent="0.3">
      <c r="A2388">
        <v>1496</v>
      </c>
      <c r="B2388" s="1">
        <v>45336</v>
      </c>
      <c r="C2388" t="s">
        <v>13</v>
      </c>
      <c r="D2388" t="s">
        <v>14</v>
      </c>
      <c r="E2388">
        <v>14291.77</v>
      </c>
      <c r="F2388">
        <v>24</v>
      </c>
      <c r="G2388" t="s">
        <v>15</v>
      </c>
      <c r="H2388" s="6">
        <v>553.01</v>
      </c>
      <c r="I2388">
        <v>827.07</v>
      </c>
      <c r="J2388" t="s">
        <v>25</v>
      </c>
      <c r="K2388">
        <v>0.28000000000000003</v>
      </c>
      <c r="L2388" s="4" t="s">
        <v>26</v>
      </c>
      <c r="M2388" t="s">
        <v>18</v>
      </c>
    </row>
    <row r="2389" spans="1:13" x14ac:dyDescent="0.3">
      <c r="A2389">
        <v>1458</v>
      </c>
      <c r="B2389" s="1">
        <v>45216</v>
      </c>
      <c r="C2389" t="s">
        <v>23</v>
      </c>
      <c r="D2389" t="s">
        <v>30</v>
      </c>
      <c r="E2389">
        <v>15768.61</v>
      </c>
      <c r="F2389">
        <v>21</v>
      </c>
      <c r="G2389" t="s">
        <v>28</v>
      </c>
      <c r="H2389" s="6">
        <v>590.79</v>
      </c>
      <c r="I2389">
        <v>853.28</v>
      </c>
      <c r="J2389" t="s">
        <v>16</v>
      </c>
      <c r="K2389">
        <v>0.12</v>
      </c>
      <c r="L2389" s="4" t="s">
        <v>31</v>
      </c>
      <c r="M2389" t="s">
        <v>18</v>
      </c>
    </row>
    <row r="2390" spans="1:13" x14ac:dyDescent="0.3">
      <c r="A2390">
        <v>1201</v>
      </c>
      <c r="B2390" s="1">
        <v>45140</v>
      </c>
      <c r="C2390" t="s">
        <v>29</v>
      </c>
      <c r="D2390" t="s">
        <v>30</v>
      </c>
      <c r="E2390">
        <v>5885.69</v>
      </c>
      <c r="F2390">
        <v>2</v>
      </c>
      <c r="G2390" t="s">
        <v>21</v>
      </c>
      <c r="H2390" s="6">
        <v>2437.1999999999998</v>
      </c>
      <c r="I2390">
        <v>3269.83</v>
      </c>
      <c r="J2390" t="s">
        <v>16</v>
      </c>
      <c r="K2390">
        <v>0.1</v>
      </c>
      <c r="L2390" s="4" t="s">
        <v>26</v>
      </c>
      <c r="M2390" t="s">
        <v>18</v>
      </c>
    </row>
    <row r="2391" spans="1:13" x14ac:dyDescent="0.3">
      <c r="A2391">
        <v>1339</v>
      </c>
      <c r="B2391" s="1">
        <v>45630</v>
      </c>
      <c r="C2391" t="s">
        <v>29</v>
      </c>
      <c r="D2391" t="s">
        <v>14</v>
      </c>
      <c r="E2391">
        <v>76040.759999999995</v>
      </c>
      <c r="F2391">
        <v>12</v>
      </c>
      <c r="G2391" t="s">
        <v>21</v>
      </c>
      <c r="H2391" s="6">
        <v>4962.1099999999997</v>
      </c>
      <c r="I2391">
        <v>7200.83</v>
      </c>
      <c r="J2391" t="s">
        <v>25</v>
      </c>
      <c r="K2391">
        <v>0.12</v>
      </c>
      <c r="L2391" s="4" t="s">
        <v>17</v>
      </c>
      <c r="M2391" t="s">
        <v>18</v>
      </c>
    </row>
    <row r="2392" spans="1:13" x14ac:dyDescent="0.3">
      <c r="A2392">
        <v>1133</v>
      </c>
      <c r="B2392" s="1">
        <v>45425</v>
      </c>
      <c r="C2392" t="s">
        <v>23</v>
      </c>
      <c r="D2392" t="s">
        <v>27</v>
      </c>
      <c r="E2392">
        <v>104779.58</v>
      </c>
      <c r="F2392">
        <v>28</v>
      </c>
      <c r="G2392" t="s">
        <v>21</v>
      </c>
      <c r="H2392" s="6">
        <v>3679.78</v>
      </c>
      <c r="I2392">
        <v>4677.66</v>
      </c>
      <c r="J2392" t="s">
        <v>25</v>
      </c>
      <c r="K2392">
        <v>0.2</v>
      </c>
      <c r="L2392" s="4" t="s">
        <v>31</v>
      </c>
      <c r="M2392" t="s">
        <v>18</v>
      </c>
    </row>
    <row r="2393" spans="1:13" x14ac:dyDescent="0.3">
      <c r="A2393">
        <v>1200</v>
      </c>
      <c r="B2393" s="1">
        <v>45656</v>
      </c>
      <c r="C2393" t="s">
        <v>32</v>
      </c>
      <c r="D2393" t="s">
        <v>27</v>
      </c>
      <c r="E2393">
        <v>13132.76</v>
      </c>
      <c r="F2393">
        <v>7</v>
      </c>
      <c r="G2393" t="s">
        <v>28</v>
      </c>
      <c r="H2393" s="6">
        <v>1482.26</v>
      </c>
      <c r="I2393">
        <v>1995.86</v>
      </c>
      <c r="J2393" t="s">
        <v>25</v>
      </c>
      <c r="K2393">
        <v>0.06</v>
      </c>
      <c r="L2393" s="4" t="s">
        <v>31</v>
      </c>
      <c r="M2393" t="s">
        <v>18</v>
      </c>
    </row>
    <row r="2394" spans="1:13" x14ac:dyDescent="0.3">
      <c r="A2394">
        <v>1017</v>
      </c>
      <c r="B2394" s="1">
        <v>45580</v>
      </c>
      <c r="C2394" t="s">
        <v>29</v>
      </c>
      <c r="D2394" t="s">
        <v>14</v>
      </c>
      <c r="E2394">
        <v>76866.679999999993</v>
      </c>
      <c r="F2394">
        <v>46</v>
      </c>
      <c r="G2394" t="s">
        <v>21</v>
      </c>
      <c r="H2394" s="6">
        <v>1556.67</v>
      </c>
      <c r="I2394">
        <v>1836.28</v>
      </c>
      <c r="J2394" t="s">
        <v>25</v>
      </c>
      <c r="K2394">
        <v>0.09</v>
      </c>
      <c r="L2394" s="4" t="s">
        <v>26</v>
      </c>
      <c r="M2394" t="s">
        <v>22</v>
      </c>
    </row>
    <row r="2395" spans="1:13" x14ac:dyDescent="0.3">
      <c r="A2395">
        <v>1418</v>
      </c>
      <c r="B2395" s="1">
        <v>45266</v>
      </c>
      <c r="C2395" t="s">
        <v>19</v>
      </c>
      <c r="D2395" t="s">
        <v>20</v>
      </c>
      <c r="E2395">
        <v>173261.7</v>
      </c>
      <c r="F2395">
        <v>35</v>
      </c>
      <c r="G2395" t="s">
        <v>28</v>
      </c>
      <c r="H2395" s="6">
        <v>3649.78</v>
      </c>
      <c r="I2395">
        <v>5322.94</v>
      </c>
      <c r="J2395" t="s">
        <v>16</v>
      </c>
      <c r="K2395">
        <v>7.0000000000000007E-2</v>
      </c>
      <c r="L2395" s="4" t="s">
        <v>17</v>
      </c>
      <c r="M2395" t="s">
        <v>18</v>
      </c>
    </row>
    <row r="2396" spans="1:13" x14ac:dyDescent="0.3">
      <c r="A2396">
        <v>1477</v>
      </c>
      <c r="B2396" s="1">
        <v>45588</v>
      </c>
      <c r="C2396" t="s">
        <v>23</v>
      </c>
      <c r="D2396" t="s">
        <v>20</v>
      </c>
      <c r="E2396">
        <v>135492.44</v>
      </c>
      <c r="F2396">
        <v>44</v>
      </c>
      <c r="G2396" t="s">
        <v>21</v>
      </c>
      <c r="H2396" s="6">
        <v>3372.06</v>
      </c>
      <c r="I2396">
        <v>4218.32</v>
      </c>
      <c r="J2396" t="s">
        <v>25</v>
      </c>
      <c r="K2396">
        <v>0.27</v>
      </c>
      <c r="L2396" s="4" t="s">
        <v>31</v>
      </c>
      <c r="M2396" t="s">
        <v>22</v>
      </c>
    </row>
    <row r="2397" spans="1:13" x14ac:dyDescent="0.3">
      <c r="A2397">
        <v>1321</v>
      </c>
      <c r="B2397" s="1">
        <v>45580</v>
      </c>
      <c r="C2397" t="s">
        <v>23</v>
      </c>
      <c r="D2397" t="s">
        <v>27</v>
      </c>
      <c r="E2397">
        <v>105544.25</v>
      </c>
      <c r="F2397">
        <v>21</v>
      </c>
      <c r="G2397" t="s">
        <v>28</v>
      </c>
      <c r="H2397" s="6">
        <v>4177.47</v>
      </c>
      <c r="I2397">
        <v>5235.33</v>
      </c>
      <c r="J2397" t="s">
        <v>25</v>
      </c>
      <c r="K2397">
        <v>0.04</v>
      </c>
      <c r="L2397" s="4" t="s">
        <v>17</v>
      </c>
      <c r="M2397" t="s">
        <v>22</v>
      </c>
    </row>
    <row r="2398" spans="1:13" x14ac:dyDescent="0.3">
      <c r="A2398">
        <v>1479</v>
      </c>
      <c r="B2398" s="1">
        <v>45368</v>
      </c>
      <c r="C2398" t="s">
        <v>29</v>
      </c>
      <c r="D2398" t="s">
        <v>27</v>
      </c>
      <c r="E2398">
        <v>8770.56</v>
      </c>
      <c r="F2398">
        <v>6</v>
      </c>
      <c r="G2398" t="s">
        <v>21</v>
      </c>
      <c r="H2398" s="6">
        <v>1135.6500000000001</v>
      </c>
      <c r="I2398">
        <v>1661.09</v>
      </c>
      <c r="J2398" t="s">
        <v>25</v>
      </c>
      <c r="K2398">
        <v>0.12</v>
      </c>
      <c r="L2398" s="4" t="s">
        <v>17</v>
      </c>
      <c r="M2398" t="s">
        <v>22</v>
      </c>
    </row>
    <row r="2399" spans="1:13" x14ac:dyDescent="0.3">
      <c r="A2399">
        <v>1036</v>
      </c>
      <c r="B2399" s="1">
        <v>45655</v>
      </c>
      <c r="C2399" t="s">
        <v>32</v>
      </c>
      <c r="D2399" t="s">
        <v>27</v>
      </c>
      <c r="E2399">
        <v>71371.67</v>
      </c>
      <c r="F2399">
        <v>15</v>
      </c>
      <c r="G2399" t="s">
        <v>24</v>
      </c>
      <c r="H2399" s="6">
        <v>3608.38</v>
      </c>
      <c r="I2399">
        <v>5171.8599999999997</v>
      </c>
      <c r="J2399" t="s">
        <v>25</v>
      </c>
      <c r="K2399">
        <v>0.08</v>
      </c>
      <c r="L2399" s="4" t="s">
        <v>17</v>
      </c>
      <c r="M2399" t="s">
        <v>18</v>
      </c>
    </row>
    <row r="2400" spans="1:13" x14ac:dyDescent="0.3">
      <c r="A2400">
        <v>1159</v>
      </c>
      <c r="B2400" s="1">
        <v>45145</v>
      </c>
      <c r="C2400" t="s">
        <v>19</v>
      </c>
      <c r="D2400" t="s">
        <v>30</v>
      </c>
      <c r="E2400">
        <v>41163.300000000003</v>
      </c>
      <c r="F2400">
        <v>10</v>
      </c>
      <c r="G2400" t="s">
        <v>28</v>
      </c>
      <c r="H2400" s="6">
        <v>3464.4</v>
      </c>
      <c r="I2400">
        <v>4625.09</v>
      </c>
      <c r="J2400" t="s">
        <v>16</v>
      </c>
      <c r="K2400">
        <v>0.11</v>
      </c>
      <c r="L2400" s="4" t="s">
        <v>31</v>
      </c>
      <c r="M2400" t="s">
        <v>22</v>
      </c>
    </row>
    <row r="2401" spans="1:13" x14ac:dyDescent="0.3">
      <c r="A2401">
        <v>1273</v>
      </c>
      <c r="B2401" s="1">
        <v>45412</v>
      </c>
      <c r="C2401" t="s">
        <v>32</v>
      </c>
      <c r="D2401" t="s">
        <v>30</v>
      </c>
      <c r="E2401">
        <v>36118.120000000003</v>
      </c>
      <c r="F2401">
        <v>9</v>
      </c>
      <c r="G2401" t="s">
        <v>24</v>
      </c>
      <c r="H2401" s="6">
        <v>3667.3</v>
      </c>
      <c r="I2401">
        <v>4835.09</v>
      </c>
      <c r="J2401" t="s">
        <v>25</v>
      </c>
      <c r="K2401">
        <v>0.17</v>
      </c>
      <c r="L2401" s="4" t="s">
        <v>31</v>
      </c>
      <c r="M2401" t="s">
        <v>22</v>
      </c>
    </row>
    <row r="2402" spans="1:13" x14ac:dyDescent="0.3">
      <c r="A2402">
        <v>1349</v>
      </c>
      <c r="B2402" s="1">
        <v>45245</v>
      </c>
      <c r="C2402" t="s">
        <v>13</v>
      </c>
      <c r="D2402" t="s">
        <v>27</v>
      </c>
      <c r="E2402">
        <v>28515.33</v>
      </c>
      <c r="F2402">
        <v>49</v>
      </c>
      <c r="G2402" t="s">
        <v>24</v>
      </c>
      <c r="H2402" s="6">
        <v>663.26</v>
      </c>
      <c r="I2402">
        <v>736.64</v>
      </c>
      <c r="J2402" t="s">
        <v>16</v>
      </c>
      <c r="K2402">
        <v>0.21</v>
      </c>
      <c r="L2402" s="4" t="s">
        <v>31</v>
      </c>
      <c r="M2402" t="s">
        <v>18</v>
      </c>
    </row>
    <row r="2403" spans="1:13" x14ac:dyDescent="0.3">
      <c r="A2403">
        <v>1328</v>
      </c>
      <c r="B2403" s="1">
        <v>45558</v>
      </c>
      <c r="C2403" t="s">
        <v>13</v>
      </c>
      <c r="D2403" t="s">
        <v>20</v>
      </c>
      <c r="E2403">
        <v>151778.92000000001</v>
      </c>
      <c r="F2403">
        <v>35</v>
      </c>
      <c r="G2403" t="s">
        <v>15</v>
      </c>
      <c r="H2403" s="6">
        <v>4765.28</v>
      </c>
      <c r="I2403">
        <v>5860.19</v>
      </c>
      <c r="J2403" t="s">
        <v>16</v>
      </c>
      <c r="K2403">
        <v>0.26</v>
      </c>
      <c r="L2403" s="4" t="s">
        <v>31</v>
      </c>
      <c r="M2403" t="s">
        <v>18</v>
      </c>
    </row>
    <row r="2404" spans="1:13" x14ac:dyDescent="0.3">
      <c r="A2404">
        <v>1137</v>
      </c>
      <c r="B2404" s="1">
        <v>45164</v>
      </c>
      <c r="C2404" t="s">
        <v>29</v>
      </c>
      <c r="D2404" t="s">
        <v>27</v>
      </c>
      <c r="E2404">
        <v>13204.94</v>
      </c>
      <c r="F2404">
        <v>45</v>
      </c>
      <c r="G2404" t="s">
        <v>28</v>
      </c>
      <c r="H2404" s="6">
        <v>299.08999999999997</v>
      </c>
      <c r="I2404">
        <v>413.3</v>
      </c>
      <c r="J2404" t="s">
        <v>25</v>
      </c>
      <c r="K2404">
        <v>0.28999999999999998</v>
      </c>
      <c r="L2404" s="4" t="s">
        <v>31</v>
      </c>
      <c r="M2404" t="s">
        <v>22</v>
      </c>
    </row>
    <row r="2405" spans="1:13" x14ac:dyDescent="0.3">
      <c r="A2405">
        <v>1170</v>
      </c>
      <c r="B2405" s="1">
        <v>45067</v>
      </c>
      <c r="C2405" t="s">
        <v>29</v>
      </c>
      <c r="D2405" t="s">
        <v>30</v>
      </c>
      <c r="E2405">
        <v>527.54999999999995</v>
      </c>
      <c r="F2405">
        <v>1</v>
      </c>
      <c r="G2405" t="s">
        <v>15</v>
      </c>
      <c r="H2405" s="6">
        <v>491.75</v>
      </c>
      <c r="I2405">
        <v>651.29999999999995</v>
      </c>
      <c r="J2405" t="s">
        <v>25</v>
      </c>
      <c r="K2405">
        <v>0.19</v>
      </c>
      <c r="L2405" s="4" t="s">
        <v>31</v>
      </c>
      <c r="M2405" t="s">
        <v>22</v>
      </c>
    </row>
    <row r="2406" spans="1:13" x14ac:dyDescent="0.3">
      <c r="A2406">
        <v>1302</v>
      </c>
      <c r="B2406" s="1">
        <v>45419</v>
      </c>
      <c r="C2406" t="s">
        <v>29</v>
      </c>
      <c r="D2406" t="s">
        <v>20</v>
      </c>
      <c r="E2406">
        <v>10123.65</v>
      </c>
      <c r="F2406">
        <v>18</v>
      </c>
      <c r="G2406" t="s">
        <v>21</v>
      </c>
      <c r="H2406" s="6">
        <v>509.37</v>
      </c>
      <c r="I2406">
        <v>749.9</v>
      </c>
      <c r="J2406" t="s">
        <v>16</v>
      </c>
      <c r="K2406">
        <v>0.25</v>
      </c>
      <c r="L2406" s="4" t="s">
        <v>17</v>
      </c>
      <c r="M2406" t="s">
        <v>18</v>
      </c>
    </row>
    <row r="2407" spans="1:13" x14ac:dyDescent="0.3">
      <c r="A2407">
        <v>1050</v>
      </c>
      <c r="B2407" s="1">
        <v>45246</v>
      </c>
      <c r="C2407" t="s">
        <v>13</v>
      </c>
      <c r="D2407" t="s">
        <v>27</v>
      </c>
      <c r="E2407">
        <v>110884.25</v>
      </c>
      <c r="F2407">
        <v>41</v>
      </c>
      <c r="G2407" t="s">
        <v>24</v>
      </c>
      <c r="H2407" s="6">
        <v>2768.18</v>
      </c>
      <c r="I2407">
        <v>3467.3</v>
      </c>
      <c r="J2407" t="s">
        <v>25</v>
      </c>
      <c r="K2407">
        <v>0.22</v>
      </c>
      <c r="L2407" s="4" t="s">
        <v>17</v>
      </c>
      <c r="M2407" t="s">
        <v>22</v>
      </c>
    </row>
    <row r="2408" spans="1:13" x14ac:dyDescent="0.3">
      <c r="A2408">
        <v>1153</v>
      </c>
      <c r="B2408" s="1">
        <v>45067</v>
      </c>
      <c r="C2408" t="s">
        <v>32</v>
      </c>
      <c r="D2408" t="s">
        <v>20</v>
      </c>
      <c r="E2408">
        <v>10402.83</v>
      </c>
      <c r="F2408">
        <v>9</v>
      </c>
      <c r="G2408" t="s">
        <v>21</v>
      </c>
      <c r="H2408" s="6">
        <v>1168.52</v>
      </c>
      <c r="I2408">
        <v>1541.16</v>
      </c>
      <c r="J2408" t="s">
        <v>16</v>
      </c>
      <c r="K2408">
        <v>0.25</v>
      </c>
      <c r="L2408" s="4" t="s">
        <v>17</v>
      </c>
      <c r="M2408" t="s">
        <v>18</v>
      </c>
    </row>
    <row r="2409" spans="1:13" x14ac:dyDescent="0.3">
      <c r="A2409">
        <v>1397</v>
      </c>
      <c r="B2409" s="1">
        <v>45334</v>
      </c>
      <c r="C2409" t="s">
        <v>32</v>
      </c>
      <c r="D2409" t="s">
        <v>30</v>
      </c>
      <c r="E2409">
        <v>11180.1</v>
      </c>
      <c r="F2409">
        <v>2</v>
      </c>
      <c r="G2409" t="s">
        <v>28</v>
      </c>
      <c r="H2409" s="6">
        <v>4387.3900000000003</v>
      </c>
      <c r="I2409">
        <v>6076.14</v>
      </c>
      <c r="J2409" t="s">
        <v>25</v>
      </c>
      <c r="K2409">
        <v>0.08</v>
      </c>
      <c r="L2409" s="4" t="s">
        <v>31</v>
      </c>
      <c r="M2409" t="s">
        <v>22</v>
      </c>
    </row>
    <row r="2410" spans="1:13" x14ac:dyDescent="0.3">
      <c r="A2410">
        <v>1181</v>
      </c>
      <c r="B2410" s="1">
        <v>45174</v>
      </c>
      <c r="C2410" t="s">
        <v>29</v>
      </c>
      <c r="D2410" t="s">
        <v>14</v>
      </c>
      <c r="E2410">
        <v>22534.080000000002</v>
      </c>
      <c r="F2410">
        <v>9</v>
      </c>
      <c r="G2410" t="s">
        <v>24</v>
      </c>
      <c r="H2410" s="6">
        <v>2161.37</v>
      </c>
      <c r="I2410">
        <v>3016.61</v>
      </c>
      <c r="J2410" t="s">
        <v>16</v>
      </c>
      <c r="K2410">
        <v>0.17</v>
      </c>
      <c r="L2410" s="4" t="s">
        <v>31</v>
      </c>
      <c r="M2410" t="s">
        <v>18</v>
      </c>
    </row>
    <row r="2411" spans="1:13" x14ac:dyDescent="0.3">
      <c r="A2411">
        <v>1450</v>
      </c>
      <c r="B2411" s="1">
        <v>45384</v>
      </c>
      <c r="C2411" t="s">
        <v>19</v>
      </c>
      <c r="D2411" t="s">
        <v>20</v>
      </c>
      <c r="E2411">
        <v>5163.59</v>
      </c>
      <c r="F2411">
        <v>43</v>
      </c>
      <c r="G2411" t="s">
        <v>21</v>
      </c>
      <c r="H2411" s="6">
        <v>107.86</v>
      </c>
      <c r="I2411">
        <v>131.96</v>
      </c>
      <c r="J2411" t="s">
        <v>16</v>
      </c>
      <c r="K2411">
        <v>0.09</v>
      </c>
      <c r="L2411" s="4" t="s">
        <v>31</v>
      </c>
      <c r="M2411" t="s">
        <v>22</v>
      </c>
    </row>
    <row r="2412" spans="1:13" x14ac:dyDescent="0.3">
      <c r="A2412">
        <v>1089</v>
      </c>
      <c r="B2412" s="1">
        <v>44941</v>
      </c>
      <c r="C2412" t="s">
        <v>32</v>
      </c>
      <c r="D2412" t="s">
        <v>14</v>
      </c>
      <c r="E2412">
        <v>4007.36</v>
      </c>
      <c r="F2412">
        <v>20</v>
      </c>
      <c r="G2412" t="s">
        <v>24</v>
      </c>
      <c r="H2412" s="6">
        <v>168.32</v>
      </c>
      <c r="I2412">
        <v>250.46</v>
      </c>
      <c r="J2412" t="s">
        <v>25</v>
      </c>
      <c r="K2412">
        <v>0.2</v>
      </c>
      <c r="L2412" s="4" t="s">
        <v>17</v>
      </c>
      <c r="M2412" t="s">
        <v>18</v>
      </c>
    </row>
    <row r="2413" spans="1:13" x14ac:dyDescent="0.3">
      <c r="A2413">
        <v>1347</v>
      </c>
      <c r="B2413" s="1">
        <v>45594</v>
      </c>
      <c r="C2413" t="s">
        <v>13</v>
      </c>
      <c r="D2413" t="s">
        <v>30</v>
      </c>
      <c r="E2413">
        <v>33353.72</v>
      </c>
      <c r="F2413">
        <v>15</v>
      </c>
      <c r="G2413" t="s">
        <v>28</v>
      </c>
      <c r="H2413" s="6">
        <v>2097.5500000000002</v>
      </c>
      <c r="I2413">
        <v>2814.66</v>
      </c>
      <c r="J2413" t="s">
        <v>25</v>
      </c>
      <c r="K2413">
        <v>0.21</v>
      </c>
      <c r="L2413" s="4" t="s">
        <v>26</v>
      </c>
      <c r="M2413" t="s">
        <v>22</v>
      </c>
    </row>
    <row r="2414" spans="1:13" x14ac:dyDescent="0.3">
      <c r="A2414">
        <v>1078</v>
      </c>
      <c r="B2414" s="1">
        <v>45621</v>
      </c>
      <c r="C2414" t="s">
        <v>23</v>
      </c>
      <c r="D2414" t="s">
        <v>20</v>
      </c>
      <c r="E2414">
        <v>94231.2</v>
      </c>
      <c r="F2414">
        <v>50</v>
      </c>
      <c r="G2414" t="s">
        <v>28</v>
      </c>
      <c r="H2414" s="6">
        <v>1920.07</v>
      </c>
      <c r="I2414">
        <v>2355.7800000000002</v>
      </c>
      <c r="J2414" t="s">
        <v>25</v>
      </c>
      <c r="K2414">
        <v>0.2</v>
      </c>
      <c r="L2414" s="4" t="s">
        <v>31</v>
      </c>
      <c r="M2414" t="s">
        <v>18</v>
      </c>
    </row>
    <row r="2415" spans="1:13" x14ac:dyDescent="0.3">
      <c r="A2415">
        <v>1465</v>
      </c>
      <c r="B2415" s="1">
        <v>44941</v>
      </c>
      <c r="C2415" t="s">
        <v>23</v>
      </c>
      <c r="D2415" t="s">
        <v>14</v>
      </c>
      <c r="E2415">
        <v>184259.37</v>
      </c>
      <c r="F2415">
        <v>43</v>
      </c>
      <c r="G2415" t="s">
        <v>21</v>
      </c>
      <c r="H2415" s="6">
        <v>4881.17</v>
      </c>
      <c r="I2415">
        <v>5951.53</v>
      </c>
      <c r="J2415" t="s">
        <v>16</v>
      </c>
      <c r="K2415">
        <v>0.28000000000000003</v>
      </c>
      <c r="L2415" s="4" t="s">
        <v>17</v>
      </c>
      <c r="M2415" t="s">
        <v>18</v>
      </c>
    </row>
    <row r="2416" spans="1:13" x14ac:dyDescent="0.3">
      <c r="A2416">
        <v>1442</v>
      </c>
      <c r="B2416" s="1">
        <v>45309</v>
      </c>
      <c r="C2416" t="s">
        <v>23</v>
      </c>
      <c r="D2416" t="s">
        <v>20</v>
      </c>
      <c r="E2416">
        <v>35552.400000000001</v>
      </c>
      <c r="F2416">
        <v>10</v>
      </c>
      <c r="G2416" t="s">
        <v>28</v>
      </c>
      <c r="H2416" s="6">
        <v>3235.88</v>
      </c>
      <c r="I2416">
        <v>4740.32</v>
      </c>
      <c r="J2416" t="s">
        <v>25</v>
      </c>
      <c r="K2416">
        <v>0.25</v>
      </c>
      <c r="L2416" s="4" t="s">
        <v>26</v>
      </c>
      <c r="M2416" t="s">
        <v>22</v>
      </c>
    </row>
    <row r="2417" spans="1:13" x14ac:dyDescent="0.3">
      <c r="A2417">
        <v>1438</v>
      </c>
      <c r="B2417" s="1">
        <v>45256</v>
      </c>
      <c r="C2417" t="s">
        <v>19</v>
      </c>
      <c r="D2417" t="s">
        <v>30</v>
      </c>
      <c r="E2417">
        <v>28295.23</v>
      </c>
      <c r="F2417">
        <v>42</v>
      </c>
      <c r="G2417" t="s">
        <v>15</v>
      </c>
      <c r="H2417" s="6">
        <v>801.04</v>
      </c>
      <c r="I2417">
        <v>910.4</v>
      </c>
      <c r="J2417" t="s">
        <v>25</v>
      </c>
      <c r="K2417">
        <v>0.26</v>
      </c>
      <c r="L2417" s="4" t="s">
        <v>31</v>
      </c>
      <c r="M2417" t="s">
        <v>18</v>
      </c>
    </row>
    <row r="2418" spans="1:13" x14ac:dyDescent="0.3">
      <c r="A2418">
        <v>1332</v>
      </c>
      <c r="B2418" s="1">
        <v>45125</v>
      </c>
      <c r="C2418" t="s">
        <v>29</v>
      </c>
      <c r="D2418" t="s">
        <v>27</v>
      </c>
      <c r="E2418">
        <v>3806.19</v>
      </c>
      <c r="F2418">
        <v>3</v>
      </c>
      <c r="G2418" t="s">
        <v>21</v>
      </c>
      <c r="H2418" s="6">
        <v>992.22</v>
      </c>
      <c r="I2418">
        <v>1458.31</v>
      </c>
      <c r="J2418" t="s">
        <v>25</v>
      </c>
      <c r="K2418">
        <v>0.13</v>
      </c>
      <c r="L2418" s="4" t="s">
        <v>26</v>
      </c>
      <c r="M2418" t="s">
        <v>22</v>
      </c>
    </row>
    <row r="2419" spans="1:13" x14ac:dyDescent="0.3">
      <c r="A2419">
        <v>1484</v>
      </c>
      <c r="B2419" s="1">
        <v>45265</v>
      </c>
      <c r="C2419" t="s">
        <v>13</v>
      </c>
      <c r="D2419" t="s">
        <v>14</v>
      </c>
      <c r="E2419">
        <v>17039.669999999998</v>
      </c>
      <c r="F2419">
        <v>14</v>
      </c>
      <c r="G2419" t="s">
        <v>24</v>
      </c>
      <c r="H2419" s="6">
        <v>1198.18</v>
      </c>
      <c r="I2419">
        <v>1383.09</v>
      </c>
      <c r="J2419" t="s">
        <v>16</v>
      </c>
      <c r="K2419">
        <v>0.12</v>
      </c>
      <c r="L2419" s="4" t="s">
        <v>31</v>
      </c>
      <c r="M2419" t="s">
        <v>22</v>
      </c>
    </row>
    <row r="2420" spans="1:13" x14ac:dyDescent="0.3">
      <c r="A2420">
        <v>1461</v>
      </c>
      <c r="B2420" s="1">
        <v>45136</v>
      </c>
      <c r="C2420" t="s">
        <v>19</v>
      </c>
      <c r="D2420" t="s">
        <v>20</v>
      </c>
      <c r="E2420">
        <v>26328.19</v>
      </c>
      <c r="F2420">
        <v>21</v>
      </c>
      <c r="G2420" t="s">
        <v>15</v>
      </c>
      <c r="H2420" s="6">
        <v>1371.04</v>
      </c>
      <c r="I2420">
        <v>1510.51</v>
      </c>
      <c r="J2420" t="s">
        <v>16</v>
      </c>
      <c r="K2420">
        <v>0.17</v>
      </c>
      <c r="L2420" s="4" t="s">
        <v>17</v>
      </c>
      <c r="M2420" t="s">
        <v>18</v>
      </c>
    </row>
    <row r="2421" spans="1:13" x14ac:dyDescent="0.3">
      <c r="A2421">
        <v>1303</v>
      </c>
      <c r="B2421" s="1">
        <v>45282</v>
      </c>
      <c r="C2421" t="s">
        <v>13</v>
      </c>
      <c r="D2421" t="s">
        <v>20</v>
      </c>
      <c r="E2421">
        <v>186941.65</v>
      </c>
      <c r="F2421">
        <v>46</v>
      </c>
      <c r="G2421" t="s">
        <v>15</v>
      </c>
      <c r="H2421" s="6">
        <v>3236.62</v>
      </c>
      <c r="I2421">
        <v>4323.3500000000004</v>
      </c>
      <c r="J2421" t="s">
        <v>25</v>
      </c>
      <c r="K2421">
        <v>0.06</v>
      </c>
      <c r="L2421" s="4" t="s">
        <v>31</v>
      </c>
      <c r="M2421" t="s">
        <v>18</v>
      </c>
    </row>
    <row r="2422" spans="1:13" x14ac:dyDescent="0.3">
      <c r="A2422">
        <v>1101</v>
      </c>
      <c r="B2422" s="1">
        <v>45564</v>
      </c>
      <c r="C2422" t="s">
        <v>13</v>
      </c>
      <c r="D2422" t="s">
        <v>20</v>
      </c>
      <c r="E2422">
        <v>93245.89</v>
      </c>
      <c r="F2422">
        <v>32</v>
      </c>
      <c r="G2422" t="s">
        <v>15</v>
      </c>
      <c r="H2422" s="6">
        <v>2391.8000000000002</v>
      </c>
      <c r="I2422">
        <v>3099.93</v>
      </c>
      <c r="J2422" t="s">
        <v>25</v>
      </c>
      <c r="K2422">
        <v>0.06</v>
      </c>
      <c r="L2422" s="4" t="s">
        <v>26</v>
      </c>
      <c r="M2422" t="s">
        <v>22</v>
      </c>
    </row>
    <row r="2423" spans="1:13" x14ac:dyDescent="0.3">
      <c r="A2423">
        <v>1401</v>
      </c>
      <c r="B2423" s="1">
        <v>45217</v>
      </c>
      <c r="C2423" t="s">
        <v>29</v>
      </c>
      <c r="D2423" t="s">
        <v>20</v>
      </c>
      <c r="E2423">
        <v>84264.51</v>
      </c>
      <c r="F2423">
        <v>34</v>
      </c>
      <c r="G2423" t="s">
        <v>15</v>
      </c>
      <c r="H2423" s="6">
        <v>2249.35</v>
      </c>
      <c r="I2423">
        <v>3022.4</v>
      </c>
      <c r="J2423" t="s">
        <v>16</v>
      </c>
      <c r="K2423">
        <v>0.18</v>
      </c>
      <c r="L2423" s="4" t="s">
        <v>26</v>
      </c>
      <c r="M2423" t="s">
        <v>18</v>
      </c>
    </row>
    <row r="2424" spans="1:13" x14ac:dyDescent="0.3">
      <c r="A2424">
        <v>1220</v>
      </c>
      <c r="B2424" s="1">
        <v>45644</v>
      </c>
      <c r="C2424" t="s">
        <v>23</v>
      </c>
      <c r="D2424" t="s">
        <v>30</v>
      </c>
      <c r="E2424">
        <v>26986.080000000002</v>
      </c>
      <c r="F2424">
        <v>6</v>
      </c>
      <c r="G2424" t="s">
        <v>15</v>
      </c>
      <c r="H2424" s="6">
        <v>3924.82</v>
      </c>
      <c r="I2424">
        <v>5622.1</v>
      </c>
      <c r="J2424" t="s">
        <v>25</v>
      </c>
      <c r="K2424">
        <v>0.2</v>
      </c>
      <c r="L2424" s="4" t="s">
        <v>26</v>
      </c>
      <c r="M2424" t="s">
        <v>18</v>
      </c>
    </row>
    <row r="2425" spans="1:13" x14ac:dyDescent="0.3">
      <c r="A2425">
        <v>1374</v>
      </c>
      <c r="B2425" s="1">
        <v>45301</v>
      </c>
      <c r="C2425" t="s">
        <v>29</v>
      </c>
      <c r="D2425" t="s">
        <v>27</v>
      </c>
      <c r="E2425">
        <v>13398.02</v>
      </c>
      <c r="F2425">
        <v>41</v>
      </c>
      <c r="G2425" t="s">
        <v>24</v>
      </c>
      <c r="H2425" s="6">
        <v>305.99</v>
      </c>
      <c r="I2425">
        <v>363.09</v>
      </c>
      <c r="J2425" t="s">
        <v>25</v>
      </c>
      <c r="K2425">
        <v>0.1</v>
      </c>
      <c r="L2425" s="4" t="s">
        <v>31</v>
      </c>
      <c r="M2425" t="s">
        <v>22</v>
      </c>
    </row>
    <row r="2426" spans="1:13" x14ac:dyDescent="0.3">
      <c r="A2426">
        <v>1312</v>
      </c>
      <c r="B2426" s="1">
        <v>45404</v>
      </c>
      <c r="C2426" t="s">
        <v>19</v>
      </c>
      <c r="D2426" t="s">
        <v>30</v>
      </c>
      <c r="E2426">
        <v>149060.17000000001</v>
      </c>
      <c r="F2426">
        <v>32</v>
      </c>
      <c r="G2426" t="s">
        <v>21</v>
      </c>
      <c r="H2426" s="6">
        <v>4487.71</v>
      </c>
      <c r="I2426">
        <v>5293.33</v>
      </c>
      <c r="J2426" t="s">
        <v>25</v>
      </c>
      <c r="K2426">
        <v>0.12</v>
      </c>
      <c r="L2426" s="4" t="s">
        <v>31</v>
      </c>
      <c r="M2426" t="s">
        <v>18</v>
      </c>
    </row>
    <row r="2427" spans="1:13" x14ac:dyDescent="0.3">
      <c r="A2427">
        <v>1076</v>
      </c>
      <c r="B2427" s="1">
        <v>45161</v>
      </c>
      <c r="C2427" t="s">
        <v>19</v>
      </c>
      <c r="D2427" t="s">
        <v>27</v>
      </c>
      <c r="E2427">
        <v>209540.24</v>
      </c>
      <c r="F2427">
        <v>47</v>
      </c>
      <c r="G2427" t="s">
        <v>15</v>
      </c>
      <c r="H2427" s="6">
        <v>4979.5600000000004</v>
      </c>
      <c r="I2427">
        <v>6279.3</v>
      </c>
      <c r="J2427" t="s">
        <v>16</v>
      </c>
      <c r="K2427">
        <v>0.28999999999999998</v>
      </c>
      <c r="L2427" s="4" t="s">
        <v>26</v>
      </c>
      <c r="M2427" t="s">
        <v>22</v>
      </c>
    </row>
    <row r="2428" spans="1:13" x14ac:dyDescent="0.3">
      <c r="A2428">
        <v>1209</v>
      </c>
      <c r="B2428" s="1">
        <v>45085</v>
      </c>
      <c r="C2428" t="s">
        <v>19</v>
      </c>
      <c r="D2428" t="s">
        <v>14</v>
      </c>
      <c r="E2428">
        <v>220861.98</v>
      </c>
      <c r="F2428">
        <v>46</v>
      </c>
      <c r="G2428" t="s">
        <v>24</v>
      </c>
      <c r="H2428" s="6">
        <v>4455.9399999999996</v>
      </c>
      <c r="I2428">
        <v>5518.79</v>
      </c>
      <c r="J2428" t="s">
        <v>16</v>
      </c>
      <c r="K2428">
        <v>0.13</v>
      </c>
      <c r="L2428" s="4" t="s">
        <v>31</v>
      </c>
      <c r="M2428" t="s">
        <v>22</v>
      </c>
    </row>
    <row r="2429" spans="1:13" x14ac:dyDescent="0.3">
      <c r="A2429">
        <v>1270</v>
      </c>
      <c r="B2429" s="1">
        <v>45036</v>
      </c>
      <c r="C2429" t="s">
        <v>29</v>
      </c>
      <c r="D2429" t="s">
        <v>14</v>
      </c>
      <c r="E2429">
        <v>179570.69</v>
      </c>
      <c r="F2429">
        <v>40</v>
      </c>
      <c r="G2429" t="s">
        <v>24</v>
      </c>
      <c r="H2429" s="6">
        <v>3822.1</v>
      </c>
      <c r="I2429">
        <v>4676.32</v>
      </c>
      <c r="J2429" t="s">
        <v>16</v>
      </c>
      <c r="K2429">
        <v>0.04</v>
      </c>
      <c r="L2429" s="4" t="s">
        <v>17</v>
      </c>
      <c r="M2429" t="s">
        <v>22</v>
      </c>
    </row>
    <row r="2430" spans="1:13" x14ac:dyDescent="0.3">
      <c r="A2430">
        <v>1254</v>
      </c>
      <c r="B2430" s="1">
        <v>45296</v>
      </c>
      <c r="C2430" t="s">
        <v>13</v>
      </c>
      <c r="D2430" t="s">
        <v>14</v>
      </c>
      <c r="E2430">
        <v>4131.4399999999996</v>
      </c>
      <c r="F2430">
        <v>1</v>
      </c>
      <c r="G2430" t="s">
        <v>24</v>
      </c>
      <c r="H2430" s="6">
        <v>3458</v>
      </c>
      <c r="I2430">
        <v>5164.3</v>
      </c>
      <c r="J2430" t="s">
        <v>25</v>
      </c>
      <c r="K2430">
        <v>0.2</v>
      </c>
      <c r="L2430" s="4" t="s">
        <v>26</v>
      </c>
      <c r="M2430" t="s">
        <v>18</v>
      </c>
    </row>
    <row r="2431" spans="1:13" x14ac:dyDescent="0.3">
      <c r="A2431">
        <v>1102</v>
      </c>
      <c r="B2431" s="1">
        <v>45184</v>
      </c>
      <c r="C2431" t="s">
        <v>13</v>
      </c>
      <c r="D2431" t="s">
        <v>20</v>
      </c>
      <c r="E2431">
        <v>12558.69</v>
      </c>
      <c r="F2431">
        <v>4</v>
      </c>
      <c r="G2431" t="s">
        <v>28</v>
      </c>
      <c r="H2431" s="6">
        <v>3273.47</v>
      </c>
      <c r="I2431">
        <v>4025.22</v>
      </c>
      <c r="J2431" t="s">
        <v>16</v>
      </c>
      <c r="K2431">
        <v>0.22</v>
      </c>
      <c r="L2431" s="4" t="s">
        <v>31</v>
      </c>
      <c r="M2431" t="s">
        <v>18</v>
      </c>
    </row>
    <row r="2432" spans="1:13" x14ac:dyDescent="0.3">
      <c r="A2432">
        <v>1337</v>
      </c>
      <c r="B2432" s="1">
        <v>45260</v>
      </c>
      <c r="C2432" t="s">
        <v>32</v>
      </c>
      <c r="D2432" t="s">
        <v>27</v>
      </c>
      <c r="E2432">
        <v>74121.100000000006</v>
      </c>
      <c r="F2432">
        <v>15</v>
      </c>
      <c r="G2432" t="s">
        <v>28</v>
      </c>
      <c r="H2432" s="6">
        <v>3548.91</v>
      </c>
      <c r="I2432">
        <v>4991.32</v>
      </c>
      <c r="J2432" t="s">
        <v>16</v>
      </c>
      <c r="K2432">
        <v>0.01</v>
      </c>
      <c r="L2432" s="4" t="s">
        <v>17</v>
      </c>
      <c r="M2432" t="s">
        <v>22</v>
      </c>
    </row>
    <row r="2433" spans="1:13" x14ac:dyDescent="0.3">
      <c r="A2433">
        <v>1166</v>
      </c>
      <c r="B2433" s="1">
        <v>45070</v>
      </c>
      <c r="C2433" t="s">
        <v>19</v>
      </c>
      <c r="D2433" t="s">
        <v>27</v>
      </c>
      <c r="E2433">
        <v>46908.99</v>
      </c>
      <c r="F2433">
        <v>41</v>
      </c>
      <c r="G2433" t="s">
        <v>28</v>
      </c>
      <c r="H2433" s="6">
        <v>1142.81</v>
      </c>
      <c r="I2433">
        <v>1378.46</v>
      </c>
      <c r="J2433" t="s">
        <v>25</v>
      </c>
      <c r="K2433">
        <v>0.17</v>
      </c>
      <c r="L2433" s="4" t="s">
        <v>17</v>
      </c>
      <c r="M2433" t="s">
        <v>18</v>
      </c>
    </row>
    <row r="2434" spans="1:13" x14ac:dyDescent="0.3">
      <c r="A2434">
        <v>1022</v>
      </c>
      <c r="B2434" s="1">
        <v>45405</v>
      </c>
      <c r="C2434" t="s">
        <v>13</v>
      </c>
      <c r="D2434" t="s">
        <v>14</v>
      </c>
      <c r="E2434">
        <v>95869.22</v>
      </c>
      <c r="F2434">
        <v>30</v>
      </c>
      <c r="G2434" t="s">
        <v>21</v>
      </c>
      <c r="H2434" s="6">
        <v>2573.4699999999998</v>
      </c>
      <c r="I2434">
        <v>3631.41</v>
      </c>
      <c r="J2434" t="s">
        <v>25</v>
      </c>
      <c r="K2434">
        <v>0.12</v>
      </c>
      <c r="L2434" s="4" t="s">
        <v>17</v>
      </c>
      <c r="M2434" t="s">
        <v>22</v>
      </c>
    </row>
    <row r="2435" spans="1:13" x14ac:dyDescent="0.3">
      <c r="A2435">
        <v>1363</v>
      </c>
      <c r="B2435" s="1">
        <v>45182</v>
      </c>
      <c r="C2435" t="s">
        <v>32</v>
      </c>
      <c r="D2435" t="s">
        <v>14</v>
      </c>
      <c r="E2435">
        <v>19772.29</v>
      </c>
      <c r="F2435">
        <v>27</v>
      </c>
      <c r="G2435" t="s">
        <v>24</v>
      </c>
      <c r="H2435" s="6">
        <v>630.61</v>
      </c>
      <c r="I2435">
        <v>851.52</v>
      </c>
      <c r="J2435" t="s">
        <v>16</v>
      </c>
      <c r="K2435">
        <v>0.14000000000000001</v>
      </c>
      <c r="L2435" s="4" t="s">
        <v>26</v>
      </c>
      <c r="M2435" t="s">
        <v>22</v>
      </c>
    </row>
    <row r="2436" spans="1:13" x14ac:dyDescent="0.3">
      <c r="A2436">
        <v>1093</v>
      </c>
      <c r="B2436" s="1">
        <v>45149</v>
      </c>
      <c r="C2436" t="s">
        <v>13</v>
      </c>
      <c r="D2436" t="s">
        <v>14</v>
      </c>
      <c r="E2436">
        <v>49539.57</v>
      </c>
      <c r="F2436">
        <v>28</v>
      </c>
      <c r="G2436" t="s">
        <v>21</v>
      </c>
      <c r="H2436" s="6">
        <v>1221.01</v>
      </c>
      <c r="I2436">
        <v>1823.99</v>
      </c>
      <c r="J2436" t="s">
        <v>16</v>
      </c>
      <c r="K2436">
        <v>0.03</v>
      </c>
      <c r="L2436" s="4" t="s">
        <v>17</v>
      </c>
      <c r="M2436" t="s">
        <v>22</v>
      </c>
    </row>
    <row r="2437" spans="1:13" x14ac:dyDescent="0.3">
      <c r="A2437">
        <v>1131</v>
      </c>
      <c r="B2437" s="1">
        <v>45394</v>
      </c>
      <c r="C2437" t="s">
        <v>19</v>
      </c>
      <c r="D2437" t="s">
        <v>30</v>
      </c>
      <c r="E2437">
        <v>15520.13</v>
      </c>
      <c r="F2437">
        <v>4</v>
      </c>
      <c r="G2437" t="s">
        <v>28</v>
      </c>
      <c r="H2437" s="6">
        <v>2936.42</v>
      </c>
      <c r="I2437">
        <v>4041.7</v>
      </c>
      <c r="J2437" t="s">
        <v>16</v>
      </c>
      <c r="K2437">
        <v>0.04</v>
      </c>
      <c r="L2437" s="4" t="s">
        <v>31</v>
      </c>
      <c r="M2437" t="s">
        <v>18</v>
      </c>
    </row>
    <row r="2438" spans="1:13" x14ac:dyDescent="0.3">
      <c r="A2438">
        <v>1098</v>
      </c>
      <c r="B2438" s="1">
        <v>45085</v>
      </c>
      <c r="C2438" t="s">
        <v>23</v>
      </c>
      <c r="D2438" t="s">
        <v>14</v>
      </c>
      <c r="E2438">
        <v>96788.75</v>
      </c>
      <c r="F2438">
        <v>27</v>
      </c>
      <c r="G2438" t="s">
        <v>28</v>
      </c>
      <c r="H2438" s="6">
        <v>2725.19</v>
      </c>
      <c r="I2438">
        <v>3854.59</v>
      </c>
      <c r="J2438" t="s">
        <v>25</v>
      </c>
      <c r="K2438">
        <v>7.0000000000000007E-2</v>
      </c>
      <c r="L2438" s="4" t="s">
        <v>26</v>
      </c>
      <c r="M2438" t="s">
        <v>18</v>
      </c>
    </row>
    <row r="2439" spans="1:13" x14ac:dyDescent="0.3">
      <c r="A2439">
        <v>1136</v>
      </c>
      <c r="B2439" s="1">
        <v>45254</v>
      </c>
      <c r="C2439" t="s">
        <v>19</v>
      </c>
      <c r="D2439" t="s">
        <v>20</v>
      </c>
      <c r="E2439">
        <v>17349.12</v>
      </c>
      <c r="F2439">
        <v>48</v>
      </c>
      <c r="G2439" t="s">
        <v>21</v>
      </c>
      <c r="H2439" s="6">
        <v>334.3</v>
      </c>
      <c r="I2439">
        <v>401.6</v>
      </c>
      <c r="J2439" t="s">
        <v>25</v>
      </c>
      <c r="K2439">
        <v>0.1</v>
      </c>
      <c r="L2439" s="4" t="s">
        <v>31</v>
      </c>
      <c r="M2439" t="s">
        <v>18</v>
      </c>
    </row>
    <row r="2440" spans="1:13" x14ac:dyDescent="0.3">
      <c r="A2440">
        <v>1361</v>
      </c>
      <c r="B2440" s="1">
        <v>45089</v>
      </c>
      <c r="C2440" t="s">
        <v>29</v>
      </c>
      <c r="D2440" t="s">
        <v>30</v>
      </c>
      <c r="E2440">
        <v>112032.76</v>
      </c>
      <c r="F2440">
        <v>43</v>
      </c>
      <c r="G2440" t="s">
        <v>15</v>
      </c>
      <c r="H2440" s="6">
        <v>2527.4699999999998</v>
      </c>
      <c r="I2440">
        <v>3029.55</v>
      </c>
      <c r="J2440" t="s">
        <v>16</v>
      </c>
      <c r="K2440">
        <v>0.14000000000000001</v>
      </c>
      <c r="L2440" s="4" t="s">
        <v>31</v>
      </c>
      <c r="M2440" t="s">
        <v>18</v>
      </c>
    </row>
    <row r="2441" spans="1:13" x14ac:dyDescent="0.3">
      <c r="A2441">
        <v>1389</v>
      </c>
      <c r="B2441" s="1">
        <v>45159</v>
      </c>
      <c r="C2441" t="s">
        <v>13</v>
      </c>
      <c r="D2441" t="s">
        <v>27</v>
      </c>
      <c r="E2441">
        <v>33017.71</v>
      </c>
      <c r="F2441">
        <v>10</v>
      </c>
      <c r="G2441" t="s">
        <v>15</v>
      </c>
      <c r="H2441" s="6">
        <v>3330.37</v>
      </c>
      <c r="I2441">
        <v>3930.68</v>
      </c>
      <c r="J2441" t="s">
        <v>16</v>
      </c>
      <c r="K2441">
        <v>0.16</v>
      </c>
      <c r="L2441" s="4" t="s">
        <v>17</v>
      </c>
      <c r="M2441" t="s">
        <v>22</v>
      </c>
    </row>
    <row r="2442" spans="1:13" x14ac:dyDescent="0.3">
      <c r="A2442">
        <v>1405</v>
      </c>
      <c r="B2442" s="1">
        <v>45569</v>
      </c>
      <c r="C2442" t="s">
        <v>13</v>
      </c>
      <c r="D2442" t="s">
        <v>27</v>
      </c>
      <c r="E2442">
        <v>165259.87</v>
      </c>
      <c r="F2442">
        <v>25</v>
      </c>
      <c r="G2442" t="s">
        <v>24</v>
      </c>
      <c r="H2442" s="6">
        <v>4575.6400000000003</v>
      </c>
      <c r="I2442">
        <v>6814.84</v>
      </c>
      <c r="J2442" t="s">
        <v>25</v>
      </c>
      <c r="K2442">
        <v>0.03</v>
      </c>
      <c r="L2442" s="4" t="s">
        <v>17</v>
      </c>
      <c r="M2442" t="s">
        <v>18</v>
      </c>
    </row>
    <row r="2443" spans="1:13" x14ac:dyDescent="0.3">
      <c r="A2443">
        <v>1085</v>
      </c>
      <c r="B2443" s="1">
        <v>45382</v>
      </c>
      <c r="C2443" t="s">
        <v>29</v>
      </c>
      <c r="D2443" t="s">
        <v>30</v>
      </c>
      <c r="E2443">
        <v>14088.72</v>
      </c>
      <c r="F2443">
        <v>13</v>
      </c>
      <c r="G2443" t="s">
        <v>21</v>
      </c>
      <c r="H2443" s="6">
        <v>921.28</v>
      </c>
      <c r="I2443">
        <v>1165.32</v>
      </c>
      <c r="J2443" t="s">
        <v>16</v>
      </c>
      <c r="K2443">
        <v>7.0000000000000007E-2</v>
      </c>
      <c r="L2443" s="4" t="s">
        <v>17</v>
      </c>
      <c r="M2443" t="s">
        <v>18</v>
      </c>
    </row>
    <row r="2444" spans="1:13" x14ac:dyDescent="0.3">
      <c r="A2444">
        <v>1409</v>
      </c>
      <c r="B2444" s="1">
        <v>45511</v>
      </c>
      <c r="C2444" t="s">
        <v>29</v>
      </c>
      <c r="D2444" t="s">
        <v>27</v>
      </c>
      <c r="E2444">
        <v>30272.7</v>
      </c>
      <c r="F2444">
        <v>45</v>
      </c>
      <c r="G2444" t="s">
        <v>28</v>
      </c>
      <c r="H2444" s="6">
        <v>702.97</v>
      </c>
      <c r="I2444">
        <v>862.47</v>
      </c>
      <c r="J2444" t="s">
        <v>16</v>
      </c>
      <c r="K2444">
        <v>0.22</v>
      </c>
      <c r="L2444" s="4" t="s">
        <v>17</v>
      </c>
      <c r="M2444" t="s">
        <v>22</v>
      </c>
    </row>
    <row r="2445" spans="1:13" x14ac:dyDescent="0.3">
      <c r="A2445">
        <v>1067</v>
      </c>
      <c r="B2445" s="1">
        <v>45041</v>
      </c>
      <c r="C2445" t="s">
        <v>23</v>
      </c>
      <c r="D2445" t="s">
        <v>20</v>
      </c>
      <c r="E2445">
        <v>210600.2</v>
      </c>
      <c r="F2445">
        <v>48</v>
      </c>
      <c r="G2445" t="s">
        <v>21</v>
      </c>
      <c r="H2445" s="6">
        <v>3899.26</v>
      </c>
      <c r="I2445">
        <v>4929.78</v>
      </c>
      <c r="J2445" t="s">
        <v>25</v>
      </c>
      <c r="K2445">
        <v>0.11</v>
      </c>
      <c r="L2445" s="4" t="s">
        <v>31</v>
      </c>
      <c r="M2445" t="s">
        <v>22</v>
      </c>
    </row>
    <row r="2446" spans="1:13" x14ac:dyDescent="0.3">
      <c r="A2446">
        <v>1055</v>
      </c>
      <c r="B2446" s="1">
        <v>45107</v>
      </c>
      <c r="C2446" t="s">
        <v>13</v>
      </c>
      <c r="D2446" t="s">
        <v>27</v>
      </c>
      <c r="E2446">
        <v>32165.040000000001</v>
      </c>
      <c r="F2446">
        <v>14</v>
      </c>
      <c r="G2446" t="s">
        <v>24</v>
      </c>
      <c r="H2446" s="6">
        <v>2679.29</v>
      </c>
      <c r="I2446">
        <v>3023.03</v>
      </c>
      <c r="J2446" t="s">
        <v>25</v>
      </c>
      <c r="K2446">
        <v>0.24</v>
      </c>
      <c r="L2446" s="4" t="s">
        <v>17</v>
      </c>
      <c r="M2446" t="s">
        <v>18</v>
      </c>
    </row>
    <row r="2447" spans="1:13" x14ac:dyDescent="0.3">
      <c r="A2447">
        <v>1051</v>
      </c>
      <c r="B2447" s="1">
        <v>45466</v>
      </c>
      <c r="C2447" t="s">
        <v>13</v>
      </c>
      <c r="D2447" t="s">
        <v>20</v>
      </c>
      <c r="E2447">
        <v>100701.24</v>
      </c>
      <c r="F2447">
        <v>31</v>
      </c>
      <c r="G2447" t="s">
        <v>24</v>
      </c>
      <c r="H2447" s="6">
        <v>3961.01</v>
      </c>
      <c r="I2447">
        <v>4640.6099999999997</v>
      </c>
      <c r="J2447" t="s">
        <v>16</v>
      </c>
      <c r="K2447">
        <v>0.3</v>
      </c>
      <c r="L2447" s="4" t="s">
        <v>31</v>
      </c>
      <c r="M2447" t="s">
        <v>22</v>
      </c>
    </row>
    <row r="2448" spans="1:13" x14ac:dyDescent="0.3">
      <c r="A2448">
        <v>1041</v>
      </c>
      <c r="B2448" s="1">
        <v>45234</v>
      </c>
      <c r="C2448" t="s">
        <v>23</v>
      </c>
      <c r="D2448" t="s">
        <v>20</v>
      </c>
      <c r="E2448">
        <v>55922.1</v>
      </c>
      <c r="F2448">
        <v>11</v>
      </c>
      <c r="G2448" t="s">
        <v>28</v>
      </c>
      <c r="H2448" s="6">
        <v>4962.3599999999997</v>
      </c>
      <c r="I2448">
        <v>6276.33</v>
      </c>
      <c r="J2448" t="s">
        <v>25</v>
      </c>
      <c r="K2448">
        <v>0.19</v>
      </c>
      <c r="L2448" s="4" t="s">
        <v>31</v>
      </c>
      <c r="M2448" t="s">
        <v>18</v>
      </c>
    </row>
    <row r="2449" spans="1:13" x14ac:dyDescent="0.3">
      <c r="A2449">
        <v>1333</v>
      </c>
      <c r="B2449" s="1">
        <v>44992</v>
      </c>
      <c r="C2449" t="s">
        <v>32</v>
      </c>
      <c r="D2449" t="s">
        <v>27</v>
      </c>
      <c r="E2449">
        <v>11598.34</v>
      </c>
      <c r="F2449">
        <v>4</v>
      </c>
      <c r="G2449" t="s">
        <v>21</v>
      </c>
      <c r="H2449" s="6">
        <v>2571.2800000000002</v>
      </c>
      <c r="I2449">
        <v>3536.08</v>
      </c>
      <c r="J2449" t="s">
        <v>25</v>
      </c>
      <c r="K2449">
        <v>0.18</v>
      </c>
      <c r="L2449" s="4" t="s">
        <v>17</v>
      </c>
      <c r="M2449" t="s">
        <v>18</v>
      </c>
    </row>
    <row r="2450" spans="1:13" x14ac:dyDescent="0.3">
      <c r="A2450">
        <v>1149</v>
      </c>
      <c r="B2450" s="1">
        <v>45315</v>
      </c>
      <c r="C2450" t="s">
        <v>23</v>
      </c>
      <c r="D2450" t="s">
        <v>20</v>
      </c>
      <c r="E2450">
        <v>33891.19</v>
      </c>
      <c r="F2450">
        <v>9</v>
      </c>
      <c r="G2450" t="s">
        <v>15</v>
      </c>
      <c r="H2450" s="6">
        <v>3390.46</v>
      </c>
      <c r="I2450">
        <v>4231.1099999999997</v>
      </c>
      <c r="J2450" t="s">
        <v>16</v>
      </c>
      <c r="K2450">
        <v>0.11</v>
      </c>
      <c r="L2450" s="4" t="s">
        <v>26</v>
      </c>
      <c r="M2450" t="s">
        <v>18</v>
      </c>
    </row>
    <row r="2451" spans="1:13" x14ac:dyDescent="0.3">
      <c r="A2451">
        <v>1064</v>
      </c>
      <c r="B2451" s="1">
        <v>45014</v>
      </c>
      <c r="C2451" t="s">
        <v>19</v>
      </c>
      <c r="D2451" t="s">
        <v>20</v>
      </c>
      <c r="E2451">
        <v>15492.49</v>
      </c>
      <c r="F2451">
        <v>10</v>
      </c>
      <c r="G2451" t="s">
        <v>28</v>
      </c>
      <c r="H2451" s="6">
        <v>1835.45</v>
      </c>
      <c r="I2451">
        <v>2093.58</v>
      </c>
      <c r="J2451" t="s">
        <v>25</v>
      </c>
      <c r="K2451">
        <v>0.26</v>
      </c>
      <c r="L2451" s="4" t="s">
        <v>26</v>
      </c>
      <c r="M2451" t="s">
        <v>22</v>
      </c>
    </row>
    <row r="2452" spans="1:13" x14ac:dyDescent="0.3">
      <c r="A2452">
        <v>1006</v>
      </c>
      <c r="B2452" s="1">
        <v>45473</v>
      </c>
      <c r="C2452" t="s">
        <v>13</v>
      </c>
      <c r="D2452" t="s">
        <v>14</v>
      </c>
      <c r="E2452">
        <v>41266.400000000001</v>
      </c>
      <c r="F2452">
        <v>13</v>
      </c>
      <c r="G2452" t="s">
        <v>15</v>
      </c>
      <c r="H2452" s="6">
        <v>3247.45</v>
      </c>
      <c r="I2452">
        <v>4018.15</v>
      </c>
      <c r="J2452" t="s">
        <v>25</v>
      </c>
      <c r="K2452">
        <v>0.21</v>
      </c>
      <c r="L2452" s="4" t="s">
        <v>31</v>
      </c>
      <c r="M2452" t="s">
        <v>18</v>
      </c>
    </row>
    <row r="2453" spans="1:13" x14ac:dyDescent="0.3">
      <c r="A2453">
        <v>1135</v>
      </c>
      <c r="B2453" s="1">
        <v>45512</v>
      </c>
      <c r="C2453" t="s">
        <v>29</v>
      </c>
      <c r="D2453" t="s">
        <v>14</v>
      </c>
      <c r="E2453">
        <v>47471.92</v>
      </c>
      <c r="F2453">
        <v>10</v>
      </c>
      <c r="G2453" t="s">
        <v>21</v>
      </c>
      <c r="H2453" s="6">
        <v>4947.72</v>
      </c>
      <c r="I2453">
        <v>6329.59</v>
      </c>
      <c r="J2453" t="s">
        <v>25</v>
      </c>
      <c r="K2453">
        <v>0.25</v>
      </c>
      <c r="L2453" s="4" t="s">
        <v>17</v>
      </c>
      <c r="M2453" t="s">
        <v>18</v>
      </c>
    </row>
    <row r="2454" spans="1:13" x14ac:dyDescent="0.3">
      <c r="A2454">
        <v>1304</v>
      </c>
      <c r="B2454" s="1">
        <v>45309</v>
      </c>
      <c r="C2454" t="s">
        <v>19</v>
      </c>
      <c r="D2454" t="s">
        <v>27</v>
      </c>
      <c r="E2454">
        <v>163260.45000000001</v>
      </c>
      <c r="F2454">
        <v>42</v>
      </c>
      <c r="G2454" t="s">
        <v>24</v>
      </c>
      <c r="H2454" s="6">
        <v>3336.08</v>
      </c>
      <c r="I2454">
        <v>4417.22</v>
      </c>
      <c r="J2454" t="s">
        <v>25</v>
      </c>
      <c r="K2454">
        <v>0.12</v>
      </c>
      <c r="L2454" s="4" t="s">
        <v>26</v>
      </c>
      <c r="M2454" t="s">
        <v>22</v>
      </c>
    </row>
    <row r="2455" spans="1:13" x14ac:dyDescent="0.3">
      <c r="A2455">
        <v>1089</v>
      </c>
      <c r="B2455" s="1">
        <v>45417</v>
      </c>
      <c r="C2455" t="s">
        <v>13</v>
      </c>
      <c r="D2455" t="s">
        <v>27</v>
      </c>
      <c r="E2455">
        <v>192901.51</v>
      </c>
      <c r="F2455">
        <v>43</v>
      </c>
      <c r="G2455" t="s">
        <v>28</v>
      </c>
      <c r="H2455" s="6">
        <v>3642.99</v>
      </c>
      <c r="I2455">
        <v>5097.82</v>
      </c>
      <c r="J2455" t="s">
        <v>16</v>
      </c>
      <c r="K2455">
        <v>0.12</v>
      </c>
      <c r="L2455" s="4" t="s">
        <v>26</v>
      </c>
      <c r="M2455" t="s">
        <v>22</v>
      </c>
    </row>
    <row r="2456" spans="1:13" x14ac:dyDescent="0.3">
      <c r="A2456">
        <v>1009</v>
      </c>
      <c r="B2456" s="1">
        <v>45422</v>
      </c>
      <c r="C2456" t="s">
        <v>23</v>
      </c>
      <c r="D2456" t="s">
        <v>30</v>
      </c>
      <c r="E2456">
        <v>7257.16</v>
      </c>
      <c r="F2456">
        <v>5</v>
      </c>
      <c r="G2456" t="s">
        <v>24</v>
      </c>
      <c r="H2456" s="6">
        <v>1379.65</v>
      </c>
      <c r="I2456">
        <v>1560.68</v>
      </c>
      <c r="J2456" t="s">
        <v>16</v>
      </c>
      <c r="K2456">
        <v>7.0000000000000007E-2</v>
      </c>
      <c r="L2456" s="4" t="s">
        <v>31</v>
      </c>
      <c r="M2456" t="s">
        <v>18</v>
      </c>
    </row>
    <row r="2457" spans="1:13" x14ac:dyDescent="0.3">
      <c r="A2457">
        <v>1121</v>
      </c>
      <c r="B2457" s="1">
        <v>45492</v>
      </c>
      <c r="C2457" t="s">
        <v>19</v>
      </c>
      <c r="D2457" t="s">
        <v>20</v>
      </c>
      <c r="E2457">
        <v>201422.93</v>
      </c>
      <c r="F2457">
        <v>37</v>
      </c>
      <c r="G2457" t="s">
        <v>21</v>
      </c>
      <c r="H2457" s="6">
        <v>4988.24</v>
      </c>
      <c r="I2457">
        <v>6116.7</v>
      </c>
      <c r="J2457" t="s">
        <v>25</v>
      </c>
      <c r="K2457">
        <v>0.11</v>
      </c>
      <c r="L2457" s="4" t="s">
        <v>31</v>
      </c>
      <c r="M2457" t="s">
        <v>18</v>
      </c>
    </row>
    <row r="2458" spans="1:13" x14ac:dyDescent="0.3">
      <c r="A2458">
        <v>1234</v>
      </c>
      <c r="B2458" s="1">
        <v>45131</v>
      </c>
      <c r="C2458" t="s">
        <v>13</v>
      </c>
      <c r="D2458" t="s">
        <v>30</v>
      </c>
      <c r="E2458">
        <v>28119.87</v>
      </c>
      <c r="F2458">
        <v>17</v>
      </c>
      <c r="G2458" t="s">
        <v>15</v>
      </c>
      <c r="H2458" s="6">
        <v>1728.17</v>
      </c>
      <c r="I2458">
        <v>2205.48</v>
      </c>
      <c r="J2458" t="s">
        <v>16</v>
      </c>
      <c r="K2458">
        <v>0.25</v>
      </c>
      <c r="L2458" s="4" t="s">
        <v>26</v>
      </c>
      <c r="M2458" t="s">
        <v>18</v>
      </c>
    </row>
    <row r="2459" spans="1:13" x14ac:dyDescent="0.3">
      <c r="A2459">
        <v>1450</v>
      </c>
      <c r="B2459" s="1">
        <v>45606</v>
      </c>
      <c r="C2459" t="s">
        <v>32</v>
      </c>
      <c r="D2459" t="s">
        <v>30</v>
      </c>
      <c r="E2459">
        <v>171225.33</v>
      </c>
      <c r="F2459">
        <v>44</v>
      </c>
      <c r="G2459" t="s">
        <v>15</v>
      </c>
      <c r="H2459" s="6">
        <v>2837.27</v>
      </c>
      <c r="I2459">
        <v>4011.84</v>
      </c>
      <c r="J2459" t="s">
        <v>16</v>
      </c>
      <c r="K2459">
        <v>0.03</v>
      </c>
      <c r="L2459" s="4" t="s">
        <v>31</v>
      </c>
      <c r="M2459" t="s">
        <v>18</v>
      </c>
    </row>
    <row r="2460" spans="1:13" x14ac:dyDescent="0.3">
      <c r="A2460">
        <v>1242</v>
      </c>
      <c r="B2460" s="1">
        <v>45550</v>
      </c>
      <c r="C2460" t="s">
        <v>32</v>
      </c>
      <c r="D2460" t="s">
        <v>14</v>
      </c>
      <c r="E2460">
        <v>3657.54</v>
      </c>
      <c r="F2460">
        <v>2</v>
      </c>
      <c r="G2460" t="s">
        <v>28</v>
      </c>
      <c r="H2460" s="6">
        <v>2050.0700000000002</v>
      </c>
      <c r="I2460">
        <v>2438.36</v>
      </c>
      <c r="J2460" t="s">
        <v>25</v>
      </c>
      <c r="K2460">
        <v>0.25</v>
      </c>
      <c r="L2460" s="4" t="s">
        <v>31</v>
      </c>
      <c r="M2460" t="s">
        <v>22</v>
      </c>
    </row>
    <row r="2461" spans="1:13" x14ac:dyDescent="0.3">
      <c r="A2461">
        <v>1117</v>
      </c>
      <c r="B2461" s="1">
        <v>45453</v>
      </c>
      <c r="C2461" t="s">
        <v>29</v>
      </c>
      <c r="D2461" t="s">
        <v>14</v>
      </c>
      <c r="E2461">
        <v>114165.92</v>
      </c>
      <c r="F2461">
        <v>40</v>
      </c>
      <c r="G2461" t="s">
        <v>21</v>
      </c>
      <c r="H2461" s="6">
        <v>2249.2399999999998</v>
      </c>
      <c r="I2461">
        <v>3243.35</v>
      </c>
      <c r="J2461" t="s">
        <v>16</v>
      </c>
      <c r="K2461">
        <v>0.12</v>
      </c>
      <c r="L2461" s="4" t="s">
        <v>31</v>
      </c>
      <c r="M2461" t="s">
        <v>22</v>
      </c>
    </row>
    <row r="2462" spans="1:13" x14ac:dyDescent="0.3">
      <c r="A2462">
        <v>1219</v>
      </c>
      <c r="B2462" s="1">
        <v>44942</v>
      </c>
      <c r="C2462" t="s">
        <v>13</v>
      </c>
      <c r="D2462" t="s">
        <v>30</v>
      </c>
      <c r="E2462">
        <v>8661.11</v>
      </c>
      <c r="F2462">
        <v>15</v>
      </c>
      <c r="G2462" t="s">
        <v>15</v>
      </c>
      <c r="H2462" s="6">
        <v>642.09</v>
      </c>
      <c r="I2462">
        <v>780.28</v>
      </c>
      <c r="J2462" t="s">
        <v>25</v>
      </c>
      <c r="K2462">
        <v>0.26</v>
      </c>
      <c r="L2462" s="4" t="s">
        <v>26</v>
      </c>
      <c r="M2462" t="s">
        <v>22</v>
      </c>
    </row>
    <row r="2463" spans="1:13" x14ac:dyDescent="0.3">
      <c r="A2463">
        <v>1155</v>
      </c>
      <c r="B2463" s="1">
        <v>45435</v>
      </c>
      <c r="C2463" t="s">
        <v>32</v>
      </c>
      <c r="D2463" t="s">
        <v>20</v>
      </c>
      <c r="E2463">
        <v>67472.91</v>
      </c>
      <c r="F2463">
        <v>12</v>
      </c>
      <c r="G2463" t="s">
        <v>24</v>
      </c>
      <c r="H2463" s="6">
        <v>4558.8900000000003</v>
      </c>
      <c r="I2463">
        <v>6045.96</v>
      </c>
      <c r="J2463" t="s">
        <v>25</v>
      </c>
      <c r="K2463">
        <v>7.0000000000000007E-2</v>
      </c>
      <c r="L2463" s="4" t="s">
        <v>26</v>
      </c>
      <c r="M2463" t="s">
        <v>22</v>
      </c>
    </row>
    <row r="2464" spans="1:13" x14ac:dyDescent="0.3">
      <c r="A2464">
        <v>1454</v>
      </c>
      <c r="B2464" s="1">
        <v>45155</v>
      </c>
      <c r="C2464" t="s">
        <v>23</v>
      </c>
      <c r="D2464" t="s">
        <v>20</v>
      </c>
      <c r="E2464">
        <v>160549.79</v>
      </c>
      <c r="F2464">
        <v>31</v>
      </c>
      <c r="G2464" t="s">
        <v>21</v>
      </c>
      <c r="H2464" s="6">
        <v>3976.55</v>
      </c>
      <c r="I2464">
        <v>5284.72</v>
      </c>
      <c r="J2464" t="s">
        <v>25</v>
      </c>
      <c r="K2464">
        <v>0.02</v>
      </c>
      <c r="L2464" s="4" t="s">
        <v>26</v>
      </c>
      <c r="M2464" t="s">
        <v>22</v>
      </c>
    </row>
    <row r="2465" spans="1:13" x14ac:dyDescent="0.3">
      <c r="A2465">
        <v>1162</v>
      </c>
      <c r="B2465" s="1">
        <v>45292</v>
      </c>
      <c r="C2465" t="s">
        <v>13</v>
      </c>
      <c r="D2465" t="s">
        <v>20</v>
      </c>
      <c r="E2465">
        <v>111903.11</v>
      </c>
      <c r="F2465">
        <v>44</v>
      </c>
      <c r="G2465" t="s">
        <v>15</v>
      </c>
      <c r="H2465" s="6">
        <v>2154.31</v>
      </c>
      <c r="I2465">
        <v>2734.68</v>
      </c>
      <c r="J2465" t="s">
        <v>25</v>
      </c>
      <c r="K2465">
        <v>7.0000000000000007E-2</v>
      </c>
      <c r="L2465" s="4" t="s">
        <v>31</v>
      </c>
      <c r="M2465" t="s">
        <v>18</v>
      </c>
    </row>
    <row r="2466" spans="1:13" x14ac:dyDescent="0.3">
      <c r="A2466">
        <v>1105</v>
      </c>
      <c r="B2466" s="1">
        <v>45026</v>
      </c>
      <c r="C2466" t="s">
        <v>23</v>
      </c>
      <c r="D2466" t="s">
        <v>27</v>
      </c>
      <c r="E2466">
        <v>52870.18</v>
      </c>
      <c r="F2466">
        <v>19</v>
      </c>
      <c r="G2466" t="s">
        <v>21</v>
      </c>
      <c r="H2466" s="6">
        <v>2533.92</v>
      </c>
      <c r="I2466">
        <v>3661.37</v>
      </c>
      <c r="J2466" t="s">
        <v>16</v>
      </c>
      <c r="K2466">
        <v>0.24</v>
      </c>
      <c r="L2466" s="4" t="s">
        <v>26</v>
      </c>
      <c r="M2466" t="s">
        <v>18</v>
      </c>
    </row>
    <row r="2467" spans="1:13" x14ac:dyDescent="0.3">
      <c r="A2467">
        <v>1040</v>
      </c>
      <c r="B2467" s="1">
        <v>44964</v>
      </c>
      <c r="C2467" t="s">
        <v>23</v>
      </c>
      <c r="D2467" t="s">
        <v>20</v>
      </c>
      <c r="E2467">
        <v>40748.75</v>
      </c>
      <c r="F2467">
        <v>44</v>
      </c>
      <c r="G2467" t="s">
        <v>15</v>
      </c>
      <c r="H2467" s="6">
        <v>764.78</v>
      </c>
      <c r="I2467">
        <v>1129.4000000000001</v>
      </c>
      <c r="J2467" t="s">
        <v>16</v>
      </c>
      <c r="K2467">
        <v>0.18</v>
      </c>
      <c r="L2467" s="4" t="s">
        <v>31</v>
      </c>
      <c r="M2467" t="s">
        <v>18</v>
      </c>
    </row>
    <row r="2468" spans="1:13" x14ac:dyDescent="0.3">
      <c r="A2468">
        <v>1457</v>
      </c>
      <c r="B2468" s="1">
        <v>45206</v>
      </c>
      <c r="C2468" t="s">
        <v>32</v>
      </c>
      <c r="D2468" t="s">
        <v>30</v>
      </c>
      <c r="E2468">
        <v>68122.289999999994</v>
      </c>
      <c r="F2468">
        <v>47</v>
      </c>
      <c r="G2468" t="s">
        <v>21</v>
      </c>
      <c r="H2468" s="6">
        <v>1661.61</v>
      </c>
      <c r="I2468">
        <v>2013.07</v>
      </c>
      <c r="J2468" t="s">
        <v>16</v>
      </c>
      <c r="K2468">
        <v>0.28000000000000003</v>
      </c>
      <c r="L2468" s="4" t="s">
        <v>31</v>
      </c>
      <c r="M2468" t="s">
        <v>22</v>
      </c>
    </row>
    <row r="2469" spans="1:13" x14ac:dyDescent="0.3">
      <c r="A2469">
        <v>1342</v>
      </c>
      <c r="B2469" s="1">
        <v>45215</v>
      </c>
      <c r="C2469" t="s">
        <v>13</v>
      </c>
      <c r="D2469" t="s">
        <v>30</v>
      </c>
      <c r="E2469">
        <v>116370</v>
      </c>
      <c r="F2469">
        <v>50</v>
      </c>
      <c r="G2469" t="s">
        <v>21</v>
      </c>
      <c r="H2469" s="6">
        <v>2552.44</v>
      </c>
      <c r="I2469">
        <v>3232.5</v>
      </c>
      <c r="J2469" t="s">
        <v>16</v>
      </c>
      <c r="K2469">
        <v>0.28000000000000003</v>
      </c>
      <c r="L2469" s="4" t="s">
        <v>26</v>
      </c>
      <c r="M2469" t="s">
        <v>22</v>
      </c>
    </row>
    <row r="2470" spans="1:13" x14ac:dyDescent="0.3">
      <c r="A2470">
        <v>1087</v>
      </c>
      <c r="B2470" s="1">
        <v>45328</v>
      </c>
      <c r="C2470" t="s">
        <v>19</v>
      </c>
      <c r="D2470" t="s">
        <v>27</v>
      </c>
      <c r="E2470">
        <v>26127.040000000001</v>
      </c>
      <c r="F2470">
        <v>25</v>
      </c>
      <c r="G2470" t="s">
        <v>15</v>
      </c>
      <c r="H2470" s="6">
        <v>992.11</v>
      </c>
      <c r="I2470">
        <v>1274.49</v>
      </c>
      <c r="J2470" t="s">
        <v>25</v>
      </c>
      <c r="K2470">
        <v>0.18</v>
      </c>
      <c r="L2470" s="4" t="s">
        <v>17</v>
      </c>
      <c r="M2470" t="s">
        <v>18</v>
      </c>
    </row>
    <row r="2471" spans="1:13" x14ac:dyDescent="0.3">
      <c r="A2471">
        <v>1230</v>
      </c>
      <c r="B2471" s="1">
        <v>45308</v>
      </c>
      <c r="C2471" t="s">
        <v>32</v>
      </c>
      <c r="D2471" t="s">
        <v>27</v>
      </c>
      <c r="E2471">
        <v>22070.7</v>
      </c>
      <c r="F2471">
        <v>13</v>
      </c>
      <c r="G2471" t="s">
        <v>21</v>
      </c>
      <c r="H2471" s="6">
        <v>1962.99</v>
      </c>
      <c r="I2471">
        <v>2325.6799999999998</v>
      </c>
      <c r="J2471" t="s">
        <v>16</v>
      </c>
      <c r="K2471">
        <v>0.27</v>
      </c>
      <c r="L2471" s="4" t="s">
        <v>26</v>
      </c>
      <c r="M2471" t="s">
        <v>22</v>
      </c>
    </row>
    <row r="2472" spans="1:13" x14ac:dyDescent="0.3">
      <c r="A2472">
        <v>1071</v>
      </c>
      <c r="B2472" s="1">
        <v>45007</v>
      </c>
      <c r="C2472" t="s">
        <v>32</v>
      </c>
      <c r="D2472" t="s">
        <v>30</v>
      </c>
      <c r="E2472">
        <v>35877.910000000003</v>
      </c>
      <c r="F2472">
        <v>18</v>
      </c>
      <c r="G2472" t="s">
        <v>28</v>
      </c>
      <c r="H2472" s="6">
        <v>1770.75</v>
      </c>
      <c r="I2472">
        <v>2523.06</v>
      </c>
      <c r="J2472" t="s">
        <v>16</v>
      </c>
      <c r="K2472">
        <v>0.21</v>
      </c>
      <c r="L2472" s="4" t="s">
        <v>26</v>
      </c>
      <c r="M2472" t="s">
        <v>18</v>
      </c>
    </row>
    <row r="2473" spans="1:13" x14ac:dyDescent="0.3">
      <c r="A2473">
        <v>1146</v>
      </c>
      <c r="B2473" s="1">
        <v>45647</v>
      </c>
      <c r="C2473" t="s">
        <v>13</v>
      </c>
      <c r="D2473" t="s">
        <v>14</v>
      </c>
      <c r="E2473">
        <v>57945.2</v>
      </c>
      <c r="F2473">
        <v>41</v>
      </c>
      <c r="G2473" t="s">
        <v>21</v>
      </c>
      <c r="H2473" s="6">
        <v>1443.8</v>
      </c>
      <c r="I2473">
        <v>1606.02</v>
      </c>
      <c r="J2473" t="s">
        <v>25</v>
      </c>
      <c r="K2473">
        <v>0.12</v>
      </c>
      <c r="L2473" s="4" t="s">
        <v>26</v>
      </c>
      <c r="M2473" t="s">
        <v>22</v>
      </c>
    </row>
    <row r="2474" spans="1:13" x14ac:dyDescent="0.3">
      <c r="A2474">
        <v>1416</v>
      </c>
      <c r="B2474" s="1">
        <v>45424</v>
      </c>
      <c r="C2474" t="s">
        <v>13</v>
      </c>
      <c r="D2474" t="s">
        <v>30</v>
      </c>
      <c r="E2474">
        <v>8626.61</v>
      </c>
      <c r="F2474">
        <v>4</v>
      </c>
      <c r="G2474" t="s">
        <v>24</v>
      </c>
      <c r="H2474" s="6">
        <v>2269.15</v>
      </c>
      <c r="I2474">
        <v>2995.35</v>
      </c>
      <c r="J2474" t="s">
        <v>16</v>
      </c>
      <c r="K2474">
        <v>0.28000000000000003</v>
      </c>
      <c r="L2474" s="4" t="s">
        <v>17</v>
      </c>
      <c r="M2474" t="s">
        <v>18</v>
      </c>
    </row>
    <row r="2475" spans="1:13" x14ac:dyDescent="0.3">
      <c r="A2475">
        <v>1143</v>
      </c>
      <c r="B2475" s="1">
        <v>44950</v>
      </c>
      <c r="C2475" t="s">
        <v>23</v>
      </c>
      <c r="D2475" t="s">
        <v>14</v>
      </c>
      <c r="E2475">
        <v>247260.84</v>
      </c>
      <c r="F2475">
        <v>49</v>
      </c>
      <c r="G2475" t="s">
        <v>24</v>
      </c>
      <c r="H2475" s="6">
        <v>4710.32</v>
      </c>
      <c r="I2475">
        <v>6912.52</v>
      </c>
      <c r="J2475" t="s">
        <v>25</v>
      </c>
      <c r="K2475">
        <v>0.27</v>
      </c>
      <c r="L2475" s="4" t="s">
        <v>26</v>
      </c>
      <c r="M2475" t="s">
        <v>22</v>
      </c>
    </row>
    <row r="2476" spans="1:13" x14ac:dyDescent="0.3">
      <c r="A2476">
        <v>1352</v>
      </c>
      <c r="B2476" s="1">
        <v>45139</v>
      </c>
      <c r="C2476" t="s">
        <v>13</v>
      </c>
      <c r="D2476" t="s">
        <v>27</v>
      </c>
      <c r="E2476">
        <v>116921.31</v>
      </c>
      <c r="F2476">
        <v>24</v>
      </c>
      <c r="G2476" t="s">
        <v>15</v>
      </c>
      <c r="H2476" s="6">
        <v>4182.43</v>
      </c>
      <c r="I2476">
        <v>5353.54</v>
      </c>
      <c r="J2476" t="s">
        <v>16</v>
      </c>
      <c r="K2476">
        <v>0.09</v>
      </c>
      <c r="L2476" s="4" t="s">
        <v>26</v>
      </c>
      <c r="M2476" t="s">
        <v>18</v>
      </c>
    </row>
    <row r="2477" spans="1:13" x14ac:dyDescent="0.3">
      <c r="A2477">
        <v>1235</v>
      </c>
      <c r="B2477" s="1">
        <v>44959</v>
      </c>
      <c r="C2477" t="s">
        <v>23</v>
      </c>
      <c r="D2477" t="s">
        <v>14</v>
      </c>
      <c r="E2477">
        <v>31224.34</v>
      </c>
      <c r="F2477">
        <v>25</v>
      </c>
      <c r="G2477" t="s">
        <v>15</v>
      </c>
      <c r="H2477" s="6">
        <v>1089.74</v>
      </c>
      <c r="I2477">
        <v>1357.58</v>
      </c>
      <c r="J2477" t="s">
        <v>25</v>
      </c>
      <c r="K2477">
        <v>0.08</v>
      </c>
      <c r="L2477" s="4" t="s">
        <v>26</v>
      </c>
      <c r="M2477" t="s">
        <v>18</v>
      </c>
    </row>
    <row r="2478" spans="1:13" x14ac:dyDescent="0.3">
      <c r="A2478">
        <v>1422</v>
      </c>
      <c r="B2478" s="1">
        <v>45007</v>
      </c>
      <c r="C2478" t="s">
        <v>32</v>
      </c>
      <c r="D2478" t="s">
        <v>14</v>
      </c>
      <c r="E2478">
        <v>25314.07</v>
      </c>
      <c r="F2478">
        <v>13</v>
      </c>
      <c r="G2478" t="s">
        <v>28</v>
      </c>
      <c r="H2478" s="6">
        <v>1360.34</v>
      </c>
      <c r="I2478">
        <v>2007.46</v>
      </c>
      <c r="J2478" t="s">
        <v>25</v>
      </c>
      <c r="K2478">
        <v>0.03</v>
      </c>
      <c r="L2478" s="4" t="s">
        <v>26</v>
      </c>
      <c r="M2478" t="s">
        <v>22</v>
      </c>
    </row>
    <row r="2479" spans="1:13" x14ac:dyDescent="0.3">
      <c r="A2479">
        <v>1217</v>
      </c>
      <c r="B2479" s="1">
        <v>45176</v>
      </c>
      <c r="C2479" t="s">
        <v>29</v>
      </c>
      <c r="D2479" t="s">
        <v>30</v>
      </c>
      <c r="E2479">
        <v>14969.48</v>
      </c>
      <c r="F2479">
        <v>4</v>
      </c>
      <c r="G2479" t="s">
        <v>28</v>
      </c>
      <c r="H2479" s="6">
        <v>3305.95</v>
      </c>
      <c r="I2479">
        <v>4924.17</v>
      </c>
      <c r="J2479" t="s">
        <v>25</v>
      </c>
      <c r="K2479">
        <v>0.24</v>
      </c>
      <c r="L2479" s="4" t="s">
        <v>26</v>
      </c>
      <c r="M2479" t="s">
        <v>18</v>
      </c>
    </row>
    <row r="2480" spans="1:13" x14ac:dyDescent="0.3">
      <c r="A2480">
        <v>1182</v>
      </c>
      <c r="B2480" s="1">
        <v>45281</v>
      </c>
      <c r="C2480" t="s">
        <v>19</v>
      </c>
      <c r="D2480" t="s">
        <v>30</v>
      </c>
      <c r="E2480">
        <v>49740.89</v>
      </c>
      <c r="F2480">
        <v>16</v>
      </c>
      <c r="G2480" t="s">
        <v>21</v>
      </c>
      <c r="H2480" s="6">
        <v>2437.13</v>
      </c>
      <c r="I2480">
        <v>3493.04</v>
      </c>
      <c r="J2480" t="s">
        <v>25</v>
      </c>
      <c r="K2480">
        <v>0.11</v>
      </c>
      <c r="L2480" s="4" t="s">
        <v>31</v>
      </c>
      <c r="M2480" t="s">
        <v>18</v>
      </c>
    </row>
    <row r="2481" spans="1:13" x14ac:dyDescent="0.3">
      <c r="A2481">
        <v>1427</v>
      </c>
      <c r="B2481" s="1">
        <v>45476</v>
      </c>
      <c r="C2481" t="s">
        <v>32</v>
      </c>
      <c r="D2481" t="s">
        <v>27</v>
      </c>
      <c r="E2481">
        <v>47796.29</v>
      </c>
      <c r="F2481">
        <v>13</v>
      </c>
      <c r="G2481" t="s">
        <v>28</v>
      </c>
      <c r="H2481" s="6">
        <v>4523.47</v>
      </c>
      <c r="I2481">
        <v>5252.34</v>
      </c>
      <c r="J2481" t="s">
        <v>16</v>
      </c>
      <c r="K2481">
        <v>0.3</v>
      </c>
      <c r="L2481" s="4" t="s">
        <v>26</v>
      </c>
      <c r="M2481" t="s">
        <v>22</v>
      </c>
    </row>
    <row r="2482" spans="1:13" x14ac:dyDescent="0.3">
      <c r="A2482">
        <v>1219</v>
      </c>
      <c r="B2482" s="1">
        <v>45599</v>
      </c>
      <c r="C2482" t="s">
        <v>13</v>
      </c>
      <c r="D2482" t="s">
        <v>27</v>
      </c>
      <c r="E2482">
        <v>10507.68</v>
      </c>
      <c r="F2482">
        <v>6</v>
      </c>
      <c r="G2482" t="s">
        <v>24</v>
      </c>
      <c r="H2482" s="6">
        <v>1802.62</v>
      </c>
      <c r="I2482">
        <v>2060.33</v>
      </c>
      <c r="J2482" t="s">
        <v>16</v>
      </c>
      <c r="K2482">
        <v>0.15</v>
      </c>
      <c r="L2482" s="4" t="s">
        <v>17</v>
      </c>
      <c r="M2482" t="s">
        <v>18</v>
      </c>
    </row>
    <row r="2483" spans="1:13" x14ac:dyDescent="0.3">
      <c r="A2483">
        <v>1356</v>
      </c>
      <c r="B2483" s="1">
        <v>45378</v>
      </c>
      <c r="C2483" t="s">
        <v>19</v>
      </c>
      <c r="D2483" t="s">
        <v>27</v>
      </c>
      <c r="E2483">
        <v>5161.7299999999996</v>
      </c>
      <c r="F2483">
        <v>37</v>
      </c>
      <c r="G2483" t="s">
        <v>21</v>
      </c>
      <c r="H2483" s="6">
        <v>120.09</v>
      </c>
      <c r="I2483">
        <v>172.23</v>
      </c>
      <c r="J2483" t="s">
        <v>25</v>
      </c>
      <c r="K2483">
        <v>0.19</v>
      </c>
      <c r="L2483" s="4" t="s">
        <v>31</v>
      </c>
      <c r="M2483" t="s">
        <v>22</v>
      </c>
    </row>
    <row r="2484" spans="1:13" x14ac:dyDescent="0.3">
      <c r="A2484">
        <v>1443</v>
      </c>
      <c r="B2484" s="1">
        <v>44976</v>
      </c>
      <c r="C2484" t="s">
        <v>29</v>
      </c>
      <c r="D2484" t="s">
        <v>20</v>
      </c>
      <c r="E2484">
        <v>191394.78</v>
      </c>
      <c r="F2484">
        <v>40</v>
      </c>
      <c r="G2484" t="s">
        <v>15</v>
      </c>
      <c r="H2484" s="6">
        <v>4356.4399999999996</v>
      </c>
      <c r="I2484">
        <v>6466.04</v>
      </c>
      <c r="J2484" t="s">
        <v>25</v>
      </c>
      <c r="K2484">
        <v>0.26</v>
      </c>
      <c r="L2484" s="4" t="s">
        <v>31</v>
      </c>
      <c r="M2484" t="s">
        <v>18</v>
      </c>
    </row>
    <row r="2485" spans="1:13" x14ac:dyDescent="0.3">
      <c r="A2485">
        <v>1294</v>
      </c>
      <c r="B2485" s="1">
        <v>44947</v>
      </c>
      <c r="C2485" t="s">
        <v>29</v>
      </c>
      <c r="D2485" t="s">
        <v>20</v>
      </c>
      <c r="E2485">
        <v>21473.68</v>
      </c>
      <c r="F2485">
        <v>8</v>
      </c>
      <c r="G2485" t="s">
        <v>21</v>
      </c>
      <c r="H2485" s="6">
        <v>3132.15</v>
      </c>
      <c r="I2485">
        <v>3627.31</v>
      </c>
      <c r="J2485" t="s">
        <v>25</v>
      </c>
      <c r="K2485">
        <v>0.26</v>
      </c>
      <c r="L2485" s="4" t="s">
        <v>31</v>
      </c>
      <c r="M2485" t="s">
        <v>22</v>
      </c>
    </row>
    <row r="2486" spans="1:13" x14ac:dyDescent="0.3">
      <c r="A2486">
        <v>1205</v>
      </c>
      <c r="B2486" s="1">
        <v>45345</v>
      </c>
      <c r="C2486" t="s">
        <v>23</v>
      </c>
      <c r="D2486" t="s">
        <v>27</v>
      </c>
      <c r="E2486">
        <v>119392.67</v>
      </c>
      <c r="F2486">
        <v>22</v>
      </c>
      <c r="G2486" t="s">
        <v>15</v>
      </c>
      <c r="H2486" s="6">
        <v>4937.7</v>
      </c>
      <c r="I2486">
        <v>5963.67</v>
      </c>
      <c r="J2486" t="s">
        <v>16</v>
      </c>
      <c r="K2486">
        <v>0.09</v>
      </c>
      <c r="L2486" s="4" t="s">
        <v>26</v>
      </c>
      <c r="M2486" t="s">
        <v>18</v>
      </c>
    </row>
    <row r="2487" spans="1:13" x14ac:dyDescent="0.3">
      <c r="A2487">
        <v>1009</v>
      </c>
      <c r="B2487" s="1">
        <v>45247</v>
      </c>
      <c r="C2487" t="s">
        <v>19</v>
      </c>
      <c r="D2487" t="s">
        <v>30</v>
      </c>
      <c r="E2487">
        <v>1839.48</v>
      </c>
      <c r="F2487">
        <v>19</v>
      </c>
      <c r="G2487" t="s">
        <v>28</v>
      </c>
      <c r="H2487" s="6">
        <v>79.47</v>
      </c>
      <c r="I2487">
        <v>106.39</v>
      </c>
      <c r="J2487" t="s">
        <v>25</v>
      </c>
      <c r="K2487">
        <v>0.09</v>
      </c>
      <c r="L2487" s="4" t="s">
        <v>26</v>
      </c>
      <c r="M2487" t="s">
        <v>18</v>
      </c>
    </row>
    <row r="2488" spans="1:13" x14ac:dyDescent="0.3">
      <c r="A2488">
        <v>1373</v>
      </c>
      <c r="B2488" s="1">
        <v>44945</v>
      </c>
      <c r="C2488" t="s">
        <v>23</v>
      </c>
      <c r="D2488" t="s">
        <v>14</v>
      </c>
      <c r="E2488">
        <v>97425.52</v>
      </c>
      <c r="F2488">
        <v>24</v>
      </c>
      <c r="G2488" t="s">
        <v>24</v>
      </c>
      <c r="H2488" s="6">
        <v>4145.8100000000004</v>
      </c>
      <c r="I2488">
        <v>5717.46</v>
      </c>
      <c r="J2488" t="s">
        <v>25</v>
      </c>
      <c r="K2488">
        <v>0.28999999999999998</v>
      </c>
      <c r="L2488" s="4" t="s">
        <v>26</v>
      </c>
      <c r="M2488" t="s">
        <v>22</v>
      </c>
    </row>
    <row r="2489" spans="1:13" x14ac:dyDescent="0.3">
      <c r="A2489">
        <v>1304</v>
      </c>
      <c r="B2489" s="1">
        <v>45437</v>
      </c>
      <c r="C2489" t="s">
        <v>32</v>
      </c>
      <c r="D2489" t="s">
        <v>14</v>
      </c>
      <c r="E2489">
        <v>44360.31</v>
      </c>
      <c r="F2489">
        <v>34</v>
      </c>
      <c r="G2489" t="s">
        <v>28</v>
      </c>
      <c r="H2489" s="6">
        <v>1227.5899999999999</v>
      </c>
      <c r="I2489">
        <v>1739.62</v>
      </c>
      <c r="J2489" t="s">
        <v>25</v>
      </c>
      <c r="K2489">
        <v>0.25</v>
      </c>
      <c r="L2489" s="4" t="s">
        <v>26</v>
      </c>
      <c r="M2489" t="s">
        <v>18</v>
      </c>
    </row>
    <row r="2490" spans="1:13" x14ac:dyDescent="0.3">
      <c r="A2490">
        <v>1256</v>
      </c>
      <c r="B2490" s="1">
        <v>45594</v>
      </c>
      <c r="C2490" t="s">
        <v>19</v>
      </c>
      <c r="D2490" t="s">
        <v>30</v>
      </c>
      <c r="E2490">
        <v>112912.14</v>
      </c>
      <c r="F2490">
        <v>28</v>
      </c>
      <c r="G2490" t="s">
        <v>28</v>
      </c>
      <c r="H2490" s="6">
        <v>3488.72</v>
      </c>
      <c r="I2490">
        <v>5169.97</v>
      </c>
      <c r="J2490" t="s">
        <v>16</v>
      </c>
      <c r="K2490">
        <v>0.22</v>
      </c>
      <c r="L2490" s="4" t="s">
        <v>17</v>
      </c>
      <c r="M2490" t="s">
        <v>22</v>
      </c>
    </row>
    <row r="2491" spans="1:13" x14ac:dyDescent="0.3">
      <c r="A2491">
        <v>1338</v>
      </c>
      <c r="B2491" s="1">
        <v>45389</v>
      </c>
      <c r="C2491" t="s">
        <v>32</v>
      </c>
      <c r="D2491" t="s">
        <v>20</v>
      </c>
      <c r="E2491">
        <v>163904.54</v>
      </c>
      <c r="F2491">
        <v>36</v>
      </c>
      <c r="G2491" t="s">
        <v>15</v>
      </c>
      <c r="H2491" s="6">
        <v>3815.45</v>
      </c>
      <c r="I2491">
        <v>5691.13</v>
      </c>
      <c r="J2491" t="s">
        <v>25</v>
      </c>
      <c r="K2491">
        <v>0.2</v>
      </c>
      <c r="L2491" s="4" t="s">
        <v>17</v>
      </c>
      <c r="M2491" t="s">
        <v>22</v>
      </c>
    </row>
    <row r="2492" spans="1:13" x14ac:dyDescent="0.3">
      <c r="A2492">
        <v>1455</v>
      </c>
      <c r="B2492" s="1">
        <v>45130</v>
      </c>
      <c r="C2492" t="s">
        <v>23</v>
      </c>
      <c r="D2492" t="s">
        <v>27</v>
      </c>
      <c r="E2492">
        <v>78438.350000000006</v>
      </c>
      <c r="F2492">
        <v>41</v>
      </c>
      <c r="G2492" t="s">
        <v>15</v>
      </c>
      <c r="H2492" s="6">
        <v>1834.67</v>
      </c>
      <c r="I2492">
        <v>2694.55</v>
      </c>
      <c r="J2492" t="s">
        <v>16</v>
      </c>
      <c r="K2492">
        <v>0.28999999999999998</v>
      </c>
      <c r="L2492" s="4" t="s">
        <v>26</v>
      </c>
      <c r="M2492" t="s">
        <v>22</v>
      </c>
    </row>
    <row r="2493" spans="1:13" x14ac:dyDescent="0.3">
      <c r="A2493">
        <v>1086</v>
      </c>
      <c r="B2493" s="1">
        <v>45448</v>
      </c>
      <c r="C2493" t="s">
        <v>19</v>
      </c>
      <c r="D2493" t="s">
        <v>20</v>
      </c>
      <c r="E2493">
        <v>12459.13</v>
      </c>
      <c r="F2493">
        <v>14</v>
      </c>
      <c r="G2493" t="s">
        <v>24</v>
      </c>
      <c r="H2493" s="6">
        <v>727.68</v>
      </c>
      <c r="I2493">
        <v>999.93</v>
      </c>
      <c r="J2493" t="s">
        <v>25</v>
      </c>
      <c r="K2493">
        <v>0.11</v>
      </c>
      <c r="L2493" s="4" t="s">
        <v>31</v>
      </c>
      <c r="M2493" t="s">
        <v>18</v>
      </c>
    </row>
    <row r="2494" spans="1:13" x14ac:dyDescent="0.3">
      <c r="A2494">
        <v>1314</v>
      </c>
      <c r="B2494" s="1">
        <v>45323</v>
      </c>
      <c r="C2494" t="s">
        <v>23</v>
      </c>
      <c r="D2494" t="s">
        <v>27</v>
      </c>
      <c r="E2494">
        <v>6501.38</v>
      </c>
      <c r="F2494">
        <v>3</v>
      </c>
      <c r="G2494" t="s">
        <v>24</v>
      </c>
      <c r="H2494" s="6">
        <v>1526.75</v>
      </c>
      <c r="I2494">
        <v>2234.15</v>
      </c>
      <c r="J2494" t="s">
        <v>25</v>
      </c>
      <c r="K2494">
        <v>0.03</v>
      </c>
      <c r="L2494" s="4" t="s">
        <v>17</v>
      </c>
      <c r="M2494" t="s">
        <v>18</v>
      </c>
    </row>
    <row r="2495" spans="1:13" x14ac:dyDescent="0.3">
      <c r="A2495">
        <v>1128</v>
      </c>
      <c r="B2495" s="1">
        <v>45474</v>
      </c>
      <c r="C2495" t="s">
        <v>19</v>
      </c>
      <c r="D2495" t="s">
        <v>30</v>
      </c>
      <c r="E2495">
        <v>53174.44</v>
      </c>
      <c r="F2495">
        <v>43</v>
      </c>
      <c r="G2495" t="s">
        <v>15</v>
      </c>
      <c r="H2495" s="6">
        <v>1082.55</v>
      </c>
      <c r="I2495">
        <v>1301.7</v>
      </c>
      <c r="J2495" t="s">
        <v>25</v>
      </c>
      <c r="K2495">
        <v>0.05</v>
      </c>
      <c r="L2495" s="4" t="s">
        <v>31</v>
      </c>
      <c r="M2495" t="s">
        <v>18</v>
      </c>
    </row>
    <row r="2496" spans="1:13" x14ac:dyDescent="0.3">
      <c r="A2496">
        <v>1149</v>
      </c>
      <c r="B2496" s="1">
        <v>44955</v>
      </c>
      <c r="C2496" t="s">
        <v>23</v>
      </c>
      <c r="D2496" t="s">
        <v>14</v>
      </c>
      <c r="E2496">
        <v>24668.5</v>
      </c>
      <c r="F2496">
        <v>25</v>
      </c>
      <c r="G2496" t="s">
        <v>28</v>
      </c>
      <c r="H2496" s="6">
        <v>748.78</v>
      </c>
      <c r="I2496">
        <v>986.74</v>
      </c>
      <c r="J2496" t="s">
        <v>16</v>
      </c>
      <c r="K2496">
        <v>0</v>
      </c>
      <c r="L2496" s="4" t="s">
        <v>26</v>
      </c>
      <c r="M2496" t="s">
        <v>18</v>
      </c>
    </row>
    <row r="2497" spans="1:13" x14ac:dyDescent="0.3">
      <c r="A2497">
        <v>1179</v>
      </c>
      <c r="B2497" s="1">
        <v>45226</v>
      </c>
      <c r="C2497" t="s">
        <v>29</v>
      </c>
      <c r="D2497" t="s">
        <v>14</v>
      </c>
      <c r="E2497">
        <v>57834.49</v>
      </c>
      <c r="F2497">
        <v>27</v>
      </c>
      <c r="G2497" t="s">
        <v>28</v>
      </c>
      <c r="H2497" s="6">
        <v>1947.89</v>
      </c>
      <c r="I2497">
        <v>2380.02</v>
      </c>
      <c r="J2497" t="s">
        <v>25</v>
      </c>
      <c r="K2497">
        <v>0.1</v>
      </c>
      <c r="L2497" s="4" t="s">
        <v>31</v>
      </c>
      <c r="M2497" t="s">
        <v>18</v>
      </c>
    </row>
    <row r="2498" spans="1:13" x14ac:dyDescent="0.3">
      <c r="A2498">
        <v>1227</v>
      </c>
      <c r="B2498" s="1">
        <v>45232</v>
      </c>
      <c r="C2498" t="s">
        <v>23</v>
      </c>
      <c r="D2498" t="s">
        <v>14</v>
      </c>
      <c r="E2498">
        <v>64563.95</v>
      </c>
      <c r="F2498">
        <v>11</v>
      </c>
      <c r="G2498" t="s">
        <v>28</v>
      </c>
      <c r="H2498" s="6">
        <v>4775.3900000000003</v>
      </c>
      <c r="I2498">
        <v>6114.01</v>
      </c>
      <c r="J2498" t="s">
        <v>25</v>
      </c>
      <c r="K2498">
        <v>0.04</v>
      </c>
      <c r="L2498" s="4" t="s">
        <v>26</v>
      </c>
      <c r="M2498" t="s">
        <v>22</v>
      </c>
    </row>
    <row r="2499" spans="1:13" x14ac:dyDescent="0.3">
      <c r="A2499">
        <v>1040</v>
      </c>
      <c r="B2499" s="1">
        <v>45363</v>
      </c>
      <c r="C2499" t="s">
        <v>29</v>
      </c>
      <c r="D2499" t="s">
        <v>20</v>
      </c>
      <c r="E2499">
        <v>39388.99</v>
      </c>
      <c r="F2499">
        <v>42</v>
      </c>
      <c r="G2499" t="s">
        <v>28</v>
      </c>
      <c r="H2499" s="6">
        <v>871.97</v>
      </c>
      <c r="I2499">
        <v>1202.3499999999999</v>
      </c>
      <c r="J2499" t="s">
        <v>16</v>
      </c>
      <c r="K2499">
        <v>0.22</v>
      </c>
      <c r="L2499" s="4" t="s">
        <v>31</v>
      </c>
      <c r="M2499" t="s">
        <v>22</v>
      </c>
    </row>
    <row r="2500" spans="1:13" x14ac:dyDescent="0.3">
      <c r="A2500">
        <v>1492</v>
      </c>
      <c r="B2500" s="1">
        <v>45634</v>
      </c>
      <c r="C2500" t="s">
        <v>23</v>
      </c>
      <c r="D2500" t="s">
        <v>20</v>
      </c>
      <c r="E2500">
        <v>59248.58</v>
      </c>
      <c r="F2500">
        <v>45</v>
      </c>
      <c r="G2500" t="s">
        <v>21</v>
      </c>
      <c r="H2500" s="6">
        <v>1438.61</v>
      </c>
      <c r="I2500">
        <v>1828.66</v>
      </c>
      <c r="J2500" t="s">
        <v>25</v>
      </c>
      <c r="K2500">
        <v>0.28000000000000003</v>
      </c>
      <c r="L2500" s="4" t="s">
        <v>26</v>
      </c>
      <c r="M2500" t="s">
        <v>22</v>
      </c>
    </row>
    <row r="2501" spans="1:13" x14ac:dyDescent="0.3">
      <c r="A2501">
        <v>1449</v>
      </c>
      <c r="B2501" s="1">
        <v>45157</v>
      </c>
      <c r="C2501" t="s">
        <v>19</v>
      </c>
      <c r="D2501" t="s">
        <v>30</v>
      </c>
      <c r="E2501">
        <v>133959.18</v>
      </c>
      <c r="F2501">
        <v>37</v>
      </c>
      <c r="G2501" t="s">
        <v>28</v>
      </c>
      <c r="H2501" s="6">
        <v>3696.45</v>
      </c>
      <c r="I2501">
        <v>4763.84</v>
      </c>
      <c r="J2501" t="s">
        <v>25</v>
      </c>
      <c r="K2501">
        <v>0.24</v>
      </c>
      <c r="L2501" s="4" t="s">
        <v>26</v>
      </c>
      <c r="M2501" t="s">
        <v>22</v>
      </c>
    </row>
    <row r="2502" spans="1:13" x14ac:dyDescent="0.3">
      <c r="A2502">
        <v>1331</v>
      </c>
      <c r="B2502" s="1">
        <v>44936</v>
      </c>
      <c r="C2502" t="s">
        <v>19</v>
      </c>
      <c r="D2502" t="s">
        <v>27</v>
      </c>
      <c r="E2502">
        <v>24193.919999999998</v>
      </c>
      <c r="F2502">
        <v>26</v>
      </c>
      <c r="G2502" t="s">
        <v>24</v>
      </c>
      <c r="H2502" s="6">
        <v>926.32</v>
      </c>
      <c r="I2502">
        <v>1257.48</v>
      </c>
      <c r="J2502" t="s">
        <v>16</v>
      </c>
      <c r="K2502">
        <v>0.26</v>
      </c>
      <c r="L2502" s="4" t="s">
        <v>26</v>
      </c>
      <c r="M2502" t="s">
        <v>22</v>
      </c>
    </row>
    <row r="2503" spans="1:13" x14ac:dyDescent="0.3">
      <c r="A2503">
        <v>1389</v>
      </c>
      <c r="B2503" s="1">
        <v>45646</v>
      </c>
      <c r="C2503" t="s">
        <v>19</v>
      </c>
      <c r="D2503" t="s">
        <v>27</v>
      </c>
      <c r="E2503">
        <v>25465.94</v>
      </c>
      <c r="F2503">
        <v>43</v>
      </c>
      <c r="G2503" t="s">
        <v>24</v>
      </c>
      <c r="H2503" s="6">
        <v>490.59</v>
      </c>
      <c r="I2503">
        <v>672.99</v>
      </c>
      <c r="J2503" t="s">
        <v>25</v>
      </c>
      <c r="K2503">
        <v>0.12</v>
      </c>
      <c r="L2503" s="4" t="s">
        <v>31</v>
      </c>
      <c r="M2503" t="s">
        <v>18</v>
      </c>
    </row>
    <row r="2504" spans="1:13" x14ac:dyDescent="0.3">
      <c r="A2504">
        <v>1059</v>
      </c>
      <c r="B2504" s="1">
        <v>45380</v>
      </c>
      <c r="C2504" t="s">
        <v>13</v>
      </c>
      <c r="D2504" t="s">
        <v>30</v>
      </c>
      <c r="E2504">
        <v>169719.44</v>
      </c>
      <c r="F2504">
        <v>46</v>
      </c>
      <c r="G2504" t="s">
        <v>15</v>
      </c>
      <c r="H2504" s="6">
        <v>3230.27</v>
      </c>
      <c r="I2504">
        <v>3764.85</v>
      </c>
      <c r="J2504" t="s">
        <v>16</v>
      </c>
      <c r="K2504">
        <v>0.02</v>
      </c>
      <c r="L2504" s="4" t="s">
        <v>31</v>
      </c>
      <c r="M2504" t="s">
        <v>22</v>
      </c>
    </row>
    <row r="2505" spans="1:13" x14ac:dyDescent="0.3">
      <c r="A2505">
        <v>1148</v>
      </c>
      <c r="B2505" s="1">
        <v>45474</v>
      </c>
      <c r="C2505" t="s">
        <v>32</v>
      </c>
      <c r="D2505" t="s">
        <v>14</v>
      </c>
      <c r="E2505">
        <v>36699.64</v>
      </c>
      <c r="F2505">
        <v>8</v>
      </c>
      <c r="G2505" t="s">
        <v>24</v>
      </c>
      <c r="H2505" s="6">
        <v>4247.17</v>
      </c>
      <c r="I2505">
        <v>4828.8999999999996</v>
      </c>
      <c r="J2505" t="s">
        <v>25</v>
      </c>
      <c r="K2505">
        <v>0.05</v>
      </c>
      <c r="L2505" s="4" t="s">
        <v>26</v>
      </c>
      <c r="M2505" t="s">
        <v>18</v>
      </c>
    </row>
    <row r="2506" spans="1:13" x14ac:dyDescent="0.3">
      <c r="A2506">
        <v>1207</v>
      </c>
      <c r="B2506" s="1">
        <v>44983</v>
      </c>
      <c r="C2506" t="s">
        <v>19</v>
      </c>
      <c r="D2506" t="s">
        <v>30</v>
      </c>
      <c r="E2506">
        <v>102060.65</v>
      </c>
      <c r="F2506">
        <v>26</v>
      </c>
      <c r="G2506" t="s">
        <v>24</v>
      </c>
      <c r="H2506" s="6">
        <v>3568.68</v>
      </c>
      <c r="I2506">
        <v>4132.01</v>
      </c>
      <c r="J2506" t="s">
        <v>16</v>
      </c>
      <c r="K2506">
        <v>0.05</v>
      </c>
      <c r="L2506" s="4" t="s">
        <v>26</v>
      </c>
      <c r="M2506" t="s">
        <v>22</v>
      </c>
    </row>
    <row r="2507" spans="1:13" x14ac:dyDescent="0.3">
      <c r="A2507">
        <v>1258</v>
      </c>
      <c r="B2507" s="1">
        <v>45631</v>
      </c>
      <c r="C2507" t="s">
        <v>29</v>
      </c>
      <c r="D2507" t="s">
        <v>27</v>
      </c>
      <c r="E2507">
        <v>34415.39</v>
      </c>
      <c r="F2507">
        <v>45</v>
      </c>
      <c r="G2507" t="s">
        <v>28</v>
      </c>
      <c r="H2507" s="6">
        <v>767.01</v>
      </c>
      <c r="I2507">
        <v>910.46</v>
      </c>
      <c r="J2507" t="s">
        <v>25</v>
      </c>
      <c r="K2507">
        <v>0.16</v>
      </c>
      <c r="L2507" s="4" t="s">
        <v>31</v>
      </c>
      <c r="M2507" t="s">
        <v>22</v>
      </c>
    </row>
    <row r="2508" spans="1:13" x14ac:dyDescent="0.3">
      <c r="A2508">
        <v>1476</v>
      </c>
      <c r="B2508" s="1">
        <v>45001</v>
      </c>
      <c r="C2508" t="s">
        <v>19</v>
      </c>
      <c r="D2508" t="s">
        <v>20</v>
      </c>
      <c r="E2508">
        <v>19297.32</v>
      </c>
      <c r="F2508">
        <v>6</v>
      </c>
      <c r="G2508" t="s">
        <v>28</v>
      </c>
      <c r="H2508" s="6">
        <v>2604.6999999999998</v>
      </c>
      <c r="I2508">
        <v>3739.79</v>
      </c>
      <c r="J2508" t="s">
        <v>25</v>
      </c>
      <c r="K2508">
        <v>0.14000000000000001</v>
      </c>
      <c r="L2508" s="4" t="s">
        <v>17</v>
      </c>
      <c r="M2508" t="s">
        <v>18</v>
      </c>
    </row>
    <row r="2509" spans="1:13" x14ac:dyDescent="0.3">
      <c r="A2509">
        <v>1216</v>
      </c>
      <c r="B2509" s="1">
        <v>45416</v>
      </c>
      <c r="C2509" t="s">
        <v>13</v>
      </c>
      <c r="D2509" t="s">
        <v>30</v>
      </c>
      <c r="E2509">
        <v>29269.67</v>
      </c>
      <c r="F2509">
        <v>27</v>
      </c>
      <c r="G2509" t="s">
        <v>24</v>
      </c>
      <c r="H2509" s="6">
        <v>1079.74</v>
      </c>
      <c r="I2509">
        <v>1372.23</v>
      </c>
      <c r="J2509" t="s">
        <v>16</v>
      </c>
      <c r="K2509">
        <v>0.21</v>
      </c>
      <c r="L2509" s="4" t="s">
        <v>31</v>
      </c>
      <c r="M2509" t="s">
        <v>18</v>
      </c>
    </row>
    <row r="2510" spans="1:13" x14ac:dyDescent="0.3">
      <c r="A2510">
        <v>1259</v>
      </c>
      <c r="B2510" s="1">
        <v>45620</v>
      </c>
      <c r="C2510" t="s">
        <v>29</v>
      </c>
      <c r="D2510" t="s">
        <v>20</v>
      </c>
      <c r="E2510">
        <v>159816.78</v>
      </c>
      <c r="F2510">
        <v>40</v>
      </c>
      <c r="G2510" t="s">
        <v>28</v>
      </c>
      <c r="H2510" s="6">
        <v>3411.91</v>
      </c>
      <c r="I2510">
        <v>4296.1499999999996</v>
      </c>
      <c r="J2510" t="s">
        <v>16</v>
      </c>
      <c r="K2510">
        <v>7.0000000000000007E-2</v>
      </c>
      <c r="L2510" s="4" t="s">
        <v>31</v>
      </c>
      <c r="M2510" t="s">
        <v>22</v>
      </c>
    </row>
    <row r="2511" spans="1:13" x14ac:dyDescent="0.3">
      <c r="A2511">
        <v>1193</v>
      </c>
      <c r="B2511" s="1">
        <v>45332</v>
      </c>
      <c r="C2511" t="s">
        <v>13</v>
      </c>
      <c r="D2511" t="s">
        <v>14</v>
      </c>
      <c r="E2511">
        <v>44328.13</v>
      </c>
      <c r="F2511">
        <v>25</v>
      </c>
      <c r="G2511" t="s">
        <v>21</v>
      </c>
      <c r="H2511" s="6">
        <v>1713.79</v>
      </c>
      <c r="I2511">
        <v>1927.31</v>
      </c>
      <c r="J2511" t="s">
        <v>16</v>
      </c>
      <c r="K2511">
        <v>0.08</v>
      </c>
      <c r="L2511" s="4" t="s">
        <v>31</v>
      </c>
      <c r="M2511" t="s">
        <v>18</v>
      </c>
    </row>
    <row r="2512" spans="1:13" x14ac:dyDescent="0.3">
      <c r="A2512">
        <v>1482</v>
      </c>
      <c r="B2512" s="1">
        <v>45499</v>
      </c>
      <c r="C2512" t="s">
        <v>29</v>
      </c>
      <c r="D2512" t="s">
        <v>30</v>
      </c>
      <c r="E2512">
        <v>52121.38</v>
      </c>
      <c r="F2512">
        <v>12</v>
      </c>
      <c r="G2512" t="s">
        <v>15</v>
      </c>
      <c r="H2512" s="6">
        <v>3784.1</v>
      </c>
      <c r="I2512">
        <v>4432.09</v>
      </c>
      <c r="J2512" t="s">
        <v>25</v>
      </c>
      <c r="K2512">
        <v>0.02</v>
      </c>
      <c r="L2512" s="4" t="s">
        <v>31</v>
      </c>
      <c r="M2512" t="s">
        <v>22</v>
      </c>
    </row>
    <row r="2513" spans="1:13" x14ac:dyDescent="0.3">
      <c r="A2513">
        <v>1386</v>
      </c>
      <c r="B2513" s="1">
        <v>45284</v>
      </c>
      <c r="C2513" t="s">
        <v>23</v>
      </c>
      <c r="D2513" t="s">
        <v>14</v>
      </c>
      <c r="E2513">
        <v>16801.63</v>
      </c>
      <c r="F2513">
        <v>23</v>
      </c>
      <c r="G2513" t="s">
        <v>21</v>
      </c>
      <c r="H2513" s="6">
        <v>669.38</v>
      </c>
      <c r="I2513">
        <v>830.12</v>
      </c>
      <c r="J2513" t="s">
        <v>16</v>
      </c>
      <c r="K2513">
        <v>0.12</v>
      </c>
      <c r="L2513" s="4" t="s">
        <v>31</v>
      </c>
      <c r="M2513" t="s">
        <v>22</v>
      </c>
    </row>
    <row r="2514" spans="1:13" x14ac:dyDescent="0.3">
      <c r="A2514">
        <v>1317</v>
      </c>
      <c r="B2514" s="1">
        <v>45173</v>
      </c>
      <c r="C2514" t="s">
        <v>32</v>
      </c>
      <c r="D2514" t="s">
        <v>27</v>
      </c>
      <c r="E2514">
        <v>76022.22</v>
      </c>
      <c r="F2514">
        <v>29</v>
      </c>
      <c r="G2514" t="s">
        <v>24</v>
      </c>
      <c r="H2514" s="6">
        <v>2333.85</v>
      </c>
      <c r="I2514">
        <v>3276.82</v>
      </c>
      <c r="J2514" t="s">
        <v>25</v>
      </c>
      <c r="K2514">
        <v>0.2</v>
      </c>
      <c r="L2514" s="4" t="s">
        <v>31</v>
      </c>
      <c r="M2514" t="s">
        <v>22</v>
      </c>
    </row>
    <row r="2515" spans="1:13" x14ac:dyDescent="0.3">
      <c r="A2515">
        <v>1313</v>
      </c>
      <c r="B2515" s="1">
        <v>44944</v>
      </c>
      <c r="C2515" t="s">
        <v>32</v>
      </c>
      <c r="D2515" t="s">
        <v>14</v>
      </c>
      <c r="E2515">
        <v>19151.64</v>
      </c>
      <c r="F2515">
        <v>45</v>
      </c>
      <c r="G2515" t="s">
        <v>15</v>
      </c>
      <c r="H2515" s="6">
        <v>364.67</v>
      </c>
      <c r="I2515">
        <v>462.6</v>
      </c>
      <c r="J2515" t="s">
        <v>16</v>
      </c>
      <c r="K2515">
        <v>0.08</v>
      </c>
      <c r="L2515" s="4" t="s">
        <v>26</v>
      </c>
      <c r="M2515" t="s">
        <v>18</v>
      </c>
    </row>
    <row r="2516" spans="1:13" x14ac:dyDescent="0.3">
      <c r="A2516">
        <v>1348</v>
      </c>
      <c r="B2516" s="1">
        <v>45370</v>
      </c>
      <c r="C2516" t="s">
        <v>13</v>
      </c>
      <c r="D2516" t="s">
        <v>20</v>
      </c>
      <c r="E2516">
        <v>77891.41</v>
      </c>
      <c r="F2516">
        <v>13</v>
      </c>
      <c r="G2516" t="s">
        <v>24</v>
      </c>
      <c r="H2516" s="6">
        <v>4547.5</v>
      </c>
      <c r="I2516">
        <v>6808.69</v>
      </c>
      <c r="J2516" t="s">
        <v>25</v>
      </c>
      <c r="K2516">
        <v>0.12</v>
      </c>
      <c r="L2516" s="4" t="s">
        <v>17</v>
      </c>
      <c r="M2516" t="s">
        <v>22</v>
      </c>
    </row>
    <row r="2517" spans="1:13" x14ac:dyDescent="0.3">
      <c r="A2517">
        <v>1311</v>
      </c>
      <c r="B2517" s="1">
        <v>44992</v>
      </c>
      <c r="C2517" t="s">
        <v>32</v>
      </c>
      <c r="D2517" t="s">
        <v>20</v>
      </c>
      <c r="E2517">
        <v>8086.4</v>
      </c>
      <c r="F2517">
        <v>5</v>
      </c>
      <c r="G2517" t="s">
        <v>21</v>
      </c>
      <c r="H2517" s="6">
        <v>1465.62</v>
      </c>
      <c r="I2517">
        <v>2128</v>
      </c>
      <c r="J2517" t="s">
        <v>16</v>
      </c>
      <c r="K2517">
        <v>0.24</v>
      </c>
      <c r="L2517" s="4" t="s">
        <v>31</v>
      </c>
      <c r="M2517" t="s">
        <v>22</v>
      </c>
    </row>
    <row r="2518" spans="1:13" x14ac:dyDescent="0.3">
      <c r="A2518">
        <v>1369</v>
      </c>
      <c r="B2518" s="1">
        <v>45393</v>
      </c>
      <c r="C2518" t="s">
        <v>13</v>
      </c>
      <c r="D2518" t="s">
        <v>27</v>
      </c>
      <c r="E2518">
        <v>95768.09</v>
      </c>
      <c r="F2518">
        <v>42</v>
      </c>
      <c r="G2518" t="s">
        <v>15</v>
      </c>
      <c r="H2518" s="6">
        <v>1846.7</v>
      </c>
      <c r="I2518">
        <v>2747.22</v>
      </c>
      <c r="J2518" t="s">
        <v>25</v>
      </c>
      <c r="K2518">
        <v>0.17</v>
      </c>
      <c r="L2518" s="4" t="s">
        <v>26</v>
      </c>
      <c r="M2518" t="s">
        <v>22</v>
      </c>
    </row>
    <row r="2519" spans="1:13" x14ac:dyDescent="0.3">
      <c r="A2519">
        <v>1277</v>
      </c>
      <c r="B2519" s="1">
        <v>45296</v>
      </c>
      <c r="C2519" t="s">
        <v>13</v>
      </c>
      <c r="D2519" t="s">
        <v>14</v>
      </c>
      <c r="E2519">
        <v>5705.7</v>
      </c>
      <c r="F2519">
        <v>7</v>
      </c>
      <c r="G2519" t="s">
        <v>24</v>
      </c>
      <c r="H2519" s="6">
        <v>807.52</v>
      </c>
      <c r="I2519">
        <v>1086.8</v>
      </c>
      <c r="J2519" t="s">
        <v>16</v>
      </c>
      <c r="K2519">
        <v>0.25</v>
      </c>
      <c r="L2519" s="4" t="s">
        <v>31</v>
      </c>
      <c r="M2519" t="s">
        <v>22</v>
      </c>
    </row>
    <row r="2520" spans="1:13" x14ac:dyDescent="0.3">
      <c r="A2520">
        <v>1391</v>
      </c>
      <c r="B2520" s="1">
        <v>45045</v>
      </c>
      <c r="C2520" t="s">
        <v>13</v>
      </c>
      <c r="D2520" t="s">
        <v>27</v>
      </c>
      <c r="E2520">
        <v>159367.99</v>
      </c>
      <c r="F2520">
        <v>31</v>
      </c>
      <c r="G2520" t="s">
        <v>15</v>
      </c>
      <c r="H2520" s="6">
        <v>4772.03</v>
      </c>
      <c r="I2520">
        <v>5299.9</v>
      </c>
      <c r="J2520" t="s">
        <v>25</v>
      </c>
      <c r="K2520">
        <v>0.03</v>
      </c>
      <c r="L2520" s="4" t="s">
        <v>17</v>
      </c>
      <c r="M2520" t="s">
        <v>22</v>
      </c>
    </row>
    <row r="2521" spans="1:13" x14ac:dyDescent="0.3">
      <c r="A2521">
        <v>1488</v>
      </c>
      <c r="B2521" s="1">
        <v>45589</v>
      </c>
      <c r="C2521" t="s">
        <v>32</v>
      </c>
      <c r="D2521" t="s">
        <v>30</v>
      </c>
      <c r="E2521">
        <v>73123.5</v>
      </c>
      <c r="F2521">
        <v>18</v>
      </c>
      <c r="G2521" t="s">
        <v>21</v>
      </c>
      <c r="H2521" s="6">
        <v>3068.86</v>
      </c>
      <c r="I2521">
        <v>4321.72</v>
      </c>
      <c r="J2521" t="s">
        <v>16</v>
      </c>
      <c r="K2521">
        <v>0.06</v>
      </c>
      <c r="L2521" s="4" t="s">
        <v>26</v>
      </c>
      <c r="M2521" t="s">
        <v>18</v>
      </c>
    </row>
    <row r="2522" spans="1:13" x14ac:dyDescent="0.3">
      <c r="A2522">
        <v>1149</v>
      </c>
      <c r="B2522" s="1">
        <v>45457</v>
      </c>
      <c r="C2522" t="s">
        <v>13</v>
      </c>
      <c r="D2522" t="s">
        <v>27</v>
      </c>
      <c r="E2522">
        <v>15837.86</v>
      </c>
      <c r="F2522">
        <v>24</v>
      </c>
      <c r="G2522" t="s">
        <v>28</v>
      </c>
      <c r="H2522" s="6">
        <v>571.05999999999995</v>
      </c>
      <c r="I2522">
        <v>835.33</v>
      </c>
      <c r="J2522" t="s">
        <v>25</v>
      </c>
      <c r="K2522">
        <v>0.21</v>
      </c>
      <c r="L2522" s="4" t="s">
        <v>17</v>
      </c>
      <c r="M2522" t="s">
        <v>18</v>
      </c>
    </row>
    <row r="2523" spans="1:13" x14ac:dyDescent="0.3">
      <c r="A2523">
        <v>1089</v>
      </c>
      <c r="B2523" s="1">
        <v>45122</v>
      </c>
      <c r="C2523" t="s">
        <v>32</v>
      </c>
      <c r="D2523" t="s">
        <v>30</v>
      </c>
      <c r="E2523">
        <v>233411.98</v>
      </c>
      <c r="F2523">
        <v>41</v>
      </c>
      <c r="G2523" t="s">
        <v>28</v>
      </c>
      <c r="H2523" s="6">
        <v>4462.2</v>
      </c>
      <c r="I2523">
        <v>5750.48</v>
      </c>
      <c r="J2523" t="s">
        <v>16</v>
      </c>
      <c r="K2523">
        <v>0.01</v>
      </c>
      <c r="L2523" s="4" t="s">
        <v>17</v>
      </c>
      <c r="M2523" t="s">
        <v>22</v>
      </c>
    </row>
    <row r="2524" spans="1:13" x14ac:dyDescent="0.3">
      <c r="A2524">
        <v>1242</v>
      </c>
      <c r="B2524" s="1">
        <v>45597</v>
      </c>
      <c r="C2524" t="s">
        <v>13</v>
      </c>
      <c r="D2524" t="s">
        <v>30</v>
      </c>
      <c r="E2524">
        <v>60503.7</v>
      </c>
      <c r="F2524">
        <v>37</v>
      </c>
      <c r="G2524" t="s">
        <v>24</v>
      </c>
      <c r="H2524" s="6">
        <v>1705.07</v>
      </c>
      <c r="I2524">
        <v>2271.16</v>
      </c>
      <c r="J2524" t="s">
        <v>16</v>
      </c>
      <c r="K2524">
        <v>0.28000000000000003</v>
      </c>
      <c r="L2524" s="4" t="s">
        <v>17</v>
      </c>
      <c r="M2524" t="s">
        <v>22</v>
      </c>
    </row>
    <row r="2525" spans="1:13" x14ac:dyDescent="0.3">
      <c r="A2525">
        <v>1330</v>
      </c>
      <c r="B2525" s="1">
        <v>45171</v>
      </c>
      <c r="C2525" t="s">
        <v>19</v>
      </c>
      <c r="D2525" t="s">
        <v>20</v>
      </c>
      <c r="E2525">
        <v>36518.31</v>
      </c>
      <c r="F2525">
        <v>36</v>
      </c>
      <c r="G2525" t="s">
        <v>21</v>
      </c>
      <c r="H2525" s="6">
        <v>1083.29</v>
      </c>
      <c r="I2525">
        <v>1352.53</v>
      </c>
      <c r="J2525" t="s">
        <v>16</v>
      </c>
      <c r="K2525">
        <v>0.25</v>
      </c>
      <c r="L2525" s="4" t="s">
        <v>17</v>
      </c>
      <c r="M2525" t="s">
        <v>22</v>
      </c>
    </row>
    <row r="2526" spans="1:13" x14ac:dyDescent="0.3">
      <c r="A2526">
        <v>1044</v>
      </c>
      <c r="B2526" s="1">
        <v>45551</v>
      </c>
      <c r="C2526" t="s">
        <v>13</v>
      </c>
      <c r="D2526" t="s">
        <v>14</v>
      </c>
      <c r="E2526">
        <v>165298.71</v>
      </c>
      <c r="F2526">
        <v>49</v>
      </c>
      <c r="G2526" t="s">
        <v>24</v>
      </c>
      <c r="H2526" s="6">
        <v>2970.81</v>
      </c>
      <c r="I2526">
        <v>3748.27</v>
      </c>
      <c r="J2526" t="s">
        <v>25</v>
      </c>
      <c r="K2526">
        <v>0.1</v>
      </c>
      <c r="L2526" s="4" t="s">
        <v>31</v>
      </c>
      <c r="M2526" t="s">
        <v>22</v>
      </c>
    </row>
    <row r="2527" spans="1:13" x14ac:dyDescent="0.3">
      <c r="A2527">
        <v>1381</v>
      </c>
      <c r="B2527" s="1">
        <v>45222</v>
      </c>
      <c r="C2527" t="s">
        <v>29</v>
      </c>
      <c r="D2527" t="s">
        <v>14</v>
      </c>
      <c r="E2527">
        <v>87061.93</v>
      </c>
      <c r="F2527">
        <v>34</v>
      </c>
      <c r="G2527" t="s">
        <v>28</v>
      </c>
      <c r="H2527" s="6">
        <v>1724.66</v>
      </c>
      <c r="I2527">
        <v>2586.5100000000002</v>
      </c>
      <c r="J2527" t="s">
        <v>16</v>
      </c>
      <c r="K2527">
        <v>0.01</v>
      </c>
      <c r="L2527" s="4" t="s">
        <v>17</v>
      </c>
      <c r="M2527" t="s">
        <v>18</v>
      </c>
    </row>
    <row r="2528" spans="1:13" x14ac:dyDescent="0.3">
      <c r="A2528">
        <v>1150</v>
      </c>
      <c r="B2528" s="1">
        <v>45623</v>
      </c>
      <c r="C2528" t="s">
        <v>13</v>
      </c>
      <c r="D2528" t="s">
        <v>14</v>
      </c>
      <c r="E2528">
        <v>103335.57</v>
      </c>
      <c r="F2528">
        <v>29</v>
      </c>
      <c r="G2528" t="s">
        <v>15</v>
      </c>
      <c r="H2528" s="6">
        <v>3104.52</v>
      </c>
      <c r="I2528">
        <v>3790.74</v>
      </c>
      <c r="J2528" t="s">
        <v>16</v>
      </c>
      <c r="K2528">
        <v>0.06</v>
      </c>
      <c r="L2528" s="4" t="s">
        <v>26</v>
      </c>
      <c r="M2528" t="s">
        <v>22</v>
      </c>
    </row>
    <row r="2529" spans="1:13" x14ac:dyDescent="0.3">
      <c r="A2529">
        <v>1163</v>
      </c>
      <c r="B2529" s="1">
        <v>44999</v>
      </c>
      <c r="C2529" t="s">
        <v>23</v>
      </c>
      <c r="D2529" t="s">
        <v>14</v>
      </c>
      <c r="E2529">
        <v>9460.48</v>
      </c>
      <c r="F2529">
        <v>15</v>
      </c>
      <c r="G2529" t="s">
        <v>28</v>
      </c>
      <c r="H2529" s="6">
        <v>596.72</v>
      </c>
      <c r="I2529">
        <v>875.97</v>
      </c>
      <c r="J2529" t="s">
        <v>16</v>
      </c>
      <c r="K2529">
        <v>0.28000000000000003</v>
      </c>
      <c r="L2529" s="4" t="s">
        <v>31</v>
      </c>
      <c r="M2529" t="s">
        <v>18</v>
      </c>
    </row>
    <row r="2530" spans="1:13" x14ac:dyDescent="0.3">
      <c r="A2530">
        <v>1023</v>
      </c>
      <c r="B2530" s="1">
        <v>45191</v>
      </c>
      <c r="C2530" t="s">
        <v>13</v>
      </c>
      <c r="D2530" t="s">
        <v>14</v>
      </c>
      <c r="E2530">
        <v>32525.32</v>
      </c>
      <c r="F2530">
        <v>17</v>
      </c>
      <c r="G2530" t="s">
        <v>28</v>
      </c>
      <c r="H2530" s="6">
        <v>1615.06</v>
      </c>
      <c r="I2530">
        <v>1932.58</v>
      </c>
      <c r="J2530" t="s">
        <v>16</v>
      </c>
      <c r="K2530">
        <v>0.01</v>
      </c>
      <c r="L2530" s="4" t="s">
        <v>26</v>
      </c>
      <c r="M2530" t="s">
        <v>18</v>
      </c>
    </row>
    <row r="2531" spans="1:13" x14ac:dyDescent="0.3">
      <c r="A2531">
        <v>1482</v>
      </c>
      <c r="B2531" s="1">
        <v>45540</v>
      </c>
      <c r="C2531" t="s">
        <v>29</v>
      </c>
      <c r="D2531" t="s">
        <v>14</v>
      </c>
      <c r="E2531">
        <v>157603.68</v>
      </c>
      <c r="F2531">
        <v>30</v>
      </c>
      <c r="G2531" t="s">
        <v>24</v>
      </c>
      <c r="H2531" s="6">
        <v>4137.7</v>
      </c>
      <c r="I2531">
        <v>5472.35</v>
      </c>
      <c r="J2531" t="s">
        <v>16</v>
      </c>
      <c r="K2531">
        <v>0.04</v>
      </c>
      <c r="L2531" s="4" t="s">
        <v>17</v>
      </c>
      <c r="M2531" t="s">
        <v>22</v>
      </c>
    </row>
    <row r="2532" spans="1:13" x14ac:dyDescent="0.3">
      <c r="A2532">
        <v>1242</v>
      </c>
      <c r="B2532" s="1">
        <v>45576</v>
      </c>
      <c r="C2532" t="s">
        <v>29</v>
      </c>
      <c r="D2532" t="s">
        <v>14</v>
      </c>
      <c r="E2532">
        <v>4379.13</v>
      </c>
      <c r="F2532">
        <v>49</v>
      </c>
      <c r="G2532" t="s">
        <v>15</v>
      </c>
      <c r="H2532" s="6">
        <v>107.27</v>
      </c>
      <c r="I2532">
        <v>119.16</v>
      </c>
      <c r="J2532" t="s">
        <v>25</v>
      </c>
      <c r="K2532">
        <v>0.25</v>
      </c>
      <c r="L2532" s="4" t="s">
        <v>17</v>
      </c>
      <c r="M2532" t="s">
        <v>22</v>
      </c>
    </row>
    <row r="2533" spans="1:13" x14ac:dyDescent="0.3">
      <c r="A2533">
        <v>1018</v>
      </c>
      <c r="B2533" s="1">
        <v>45021</v>
      </c>
      <c r="C2533" t="s">
        <v>32</v>
      </c>
      <c r="D2533" t="s">
        <v>30</v>
      </c>
      <c r="E2533">
        <v>212615.55</v>
      </c>
      <c r="F2533">
        <v>45</v>
      </c>
      <c r="G2533" t="s">
        <v>15</v>
      </c>
      <c r="H2533" s="6">
        <v>4442.68</v>
      </c>
      <c r="I2533">
        <v>5624.75</v>
      </c>
      <c r="J2533" t="s">
        <v>25</v>
      </c>
      <c r="K2533">
        <v>0.16</v>
      </c>
      <c r="L2533" s="4" t="s">
        <v>17</v>
      </c>
      <c r="M2533" t="s">
        <v>22</v>
      </c>
    </row>
    <row r="2534" spans="1:13" x14ac:dyDescent="0.3">
      <c r="A2534">
        <v>1051</v>
      </c>
      <c r="B2534" s="1">
        <v>45318</v>
      </c>
      <c r="C2534" t="s">
        <v>19</v>
      </c>
      <c r="D2534" t="s">
        <v>27</v>
      </c>
      <c r="E2534">
        <v>105995.01</v>
      </c>
      <c r="F2534">
        <v>27</v>
      </c>
      <c r="G2534" t="s">
        <v>21</v>
      </c>
      <c r="H2534" s="6">
        <v>2930.35</v>
      </c>
      <c r="I2534">
        <v>4267.1099999999997</v>
      </c>
      <c r="J2534" t="s">
        <v>16</v>
      </c>
      <c r="K2534">
        <v>0.08</v>
      </c>
      <c r="L2534" s="4" t="s">
        <v>31</v>
      </c>
      <c r="M2534" t="s">
        <v>18</v>
      </c>
    </row>
    <row r="2535" spans="1:13" x14ac:dyDescent="0.3">
      <c r="A2535">
        <v>1063</v>
      </c>
      <c r="B2535" s="1">
        <v>45441</v>
      </c>
      <c r="C2535" t="s">
        <v>13</v>
      </c>
      <c r="D2535" t="s">
        <v>14</v>
      </c>
      <c r="E2535">
        <v>19026.05</v>
      </c>
      <c r="F2535">
        <v>48</v>
      </c>
      <c r="G2535" t="s">
        <v>28</v>
      </c>
      <c r="H2535" s="6">
        <v>427.74</v>
      </c>
      <c r="I2535">
        <v>495.47</v>
      </c>
      <c r="J2535" t="s">
        <v>16</v>
      </c>
      <c r="K2535">
        <v>0.2</v>
      </c>
      <c r="L2535" s="4" t="s">
        <v>26</v>
      </c>
      <c r="M2535" t="s">
        <v>22</v>
      </c>
    </row>
    <row r="2536" spans="1:13" x14ac:dyDescent="0.3">
      <c r="A2536">
        <v>1202</v>
      </c>
      <c r="B2536" s="1">
        <v>45007</v>
      </c>
      <c r="C2536" t="s">
        <v>32</v>
      </c>
      <c r="D2536" t="s">
        <v>14</v>
      </c>
      <c r="E2536">
        <v>2534.9299999999998</v>
      </c>
      <c r="F2536">
        <v>3</v>
      </c>
      <c r="G2536" t="s">
        <v>28</v>
      </c>
      <c r="H2536" s="6">
        <v>792.45</v>
      </c>
      <c r="I2536">
        <v>1030.46</v>
      </c>
      <c r="J2536" t="s">
        <v>16</v>
      </c>
      <c r="K2536">
        <v>0.18</v>
      </c>
      <c r="L2536" s="4" t="s">
        <v>17</v>
      </c>
      <c r="M2536" t="s">
        <v>18</v>
      </c>
    </row>
    <row r="2537" spans="1:13" x14ac:dyDescent="0.3">
      <c r="A2537">
        <v>1369</v>
      </c>
      <c r="B2537" s="1">
        <v>45093</v>
      </c>
      <c r="C2537" t="s">
        <v>19</v>
      </c>
      <c r="D2537" t="s">
        <v>30</v>
      </c>
      <c r="E2537">
        <v>15062.43</v>
      </c>
      <c r="F2537">
        <v>16</v>
      </c>
      <c r="G2537" t="s">
        <v>28</v>
      </c>
      <c r="H2537" s="6">
        <v>864.85</v>
      </c>
      <c r="I2537">
        <v>1012.26</v>
      </c>
      <c r="J2537" t="s">
        <v>16</v>
      </c>
      <c r="K2537">
        <v>7.0000000000000007E-2</v>
      </c>
      <c r="L2537" s="4" t="s">
        <v>26</v>
      </c>
      <c r="M2537" t="s">
        <v>22</v>
      </c>
    </row>
    <row r="2538" spans="1:13" x14ac:dyDescent="0.3">
      <c r="A2538">
        <v>1403</v>
      </c>
      <c r="B2538" s="1">
        <v>45523</v>
      </c>
      <c r="C2538" t="s">
        <v>13</v>
      </c>
      <c r="D2538" t="s">
        <v>20</v>
      </c>
      <c r="E2538">
        <v>81371.740000000005</v>
      </c>
      <c r="F2538">
        <v>21</v>
      </c>
      <c r="G2538" t="s">
        <v>24</v>
      </c>
      <c r="H2538" s="6">
        <v>4007.78</v>
      </c>
      <c r="I2538">
        <v>5098.4799999999996</v>
      </c>
      <c r="J2538" t="s">
        <v>16</v>
      </c>
      <c r="K2538">
        <v>0.24</v>
      </c>
      <c r="L2538" s="4" t="s">
        <v>26</v>
      </c>
      <c r="M2538" t="s">
        <v>22</v>
      </c>
    </row>
    <row r="2539" spans="1:13" x14ac:dyDescent="0.3">
      <c r="A2539">
        <v>1476</v>
      </c>
      <c r="B2539" s="1">
        <v>45185</v>
      </c>
      <c r="C2539" t="s">
        <v>23</v>
      </c>
      <c r="D2539" t="s">
        <v>20</v>
      </c>
      <c r="E2539">
        <v>30152.63</v>
      </c>
      <c r="F2539">
        <v>30</v>
      </c>
      <c r="G2539" t="s">
        <v>28</v>
      </c>
      <c r="H2539" s="6">
        <v>818.35</v>
      </c>
      <c r="I2539">
        <v>1015.24</v>
      </c>
      <c r="J2539" t="s">
        <v>16</v>
      </c>
      <c r="K2539">
        <v>0.01</v>
      </c>
      <c r="L2539" s="4" t="s">
        <v>26</v>
      </c>
      <c r="M2539" t="s">
        <v>22</v>
      </c>
    </row>
    <row r="2540" spans="1:13" x14ac:dyDescent="0.3">
      <c r="A2540">
        <v>1262</v>
      </c>
      <c r="B2540" s="1">
        <v>45316</v>
      </c>
      <c r="C2540" t="s">
        <v>13</v>
      </c>
      <c r="D2540" t="s">
        <v>27</v>
      </c>
      <c r="E2540">
        <v>83597.56</v>
      </c>
      <c r="F2540">
        <v>48</v>
      </c>
      <c r="G2540" t="s">
        <v>21</v>
      </c>
      <c r="H2540" s="6">
        <v>1778.75</v>
      </c>
      <c r="I2540">
        <v>2452.98</v>
      </c>
      <c r="J2540" t="s">
        <v>16</v>
      </c>
      <c r="K2540">
        <v>0.28999999999999998</v>
      </c>
      <c r="L2540" s="4" t="s">
        <v>31</v>
      </c>
      <c r="M2540" t="s">
        <v>18</v>
      </c>
    </row>
    <row r="2541" spans="1:13" x14ac:dyDescent="0.3">
      <c r="A2541">
        <v>1353</v>
      </c>
      <c r="B2541" s="1">
        <v>45147</v>
      </c>
      <c r="C2541" t="s">
        <v>29</v>
      </c>
      <c r="D2541" t="s">
        <v>30</v>
      </c>
      <c r="E2541">
        <v>19354.46</v>
      </c>
      <c r="F2541">
        <v>11</v>
      </c>
      <c r="G2541" t="s">
        <v>21</v>
      </c>
      <c r="H2541" s="6">
        <v>1914.86</v>
      </c>
      <c r="I2541">
        <v>2285.06</v>
      </c>
      <c r="J2541" t="s">
        <v>25</v>
      </c>
      <c r="K2541">
        <v>0.23</v>
      </c>
      <c r="L2541" s="4" t="s">
        <v>31</v>
      </c>
      <c r="M2541" t="s">
        <v>22</v>
      </c>
    </row>
    <row r="2542" spans="1:13" x14ac:dyDescent="0.3">
      <c r="A2542">
        <v>1490</v>
      </c>
      <c r="B2542" s="1">
        <v>44974</v>
      </c>
      <c r="C2542" t="s">
        <v>29</v>
      </c>
      <c r="D2542" t="s">
        <v>27</v>
      </c>
      <c r="E2542">
        <v>31565.599999999999</v>
      </c>
      <c r="F2542">
        <v>13</v>
      </c>
      <c r="G2542" t="s">
        <v>21</v>
      </c>
      <c r="H2542" s="6">
        <v>2307.84</v>
      </c>
      <c r="I2542">
        <v>2583.11</v>
      </c>
      <c r="J2542" t="s">
        <v>25</v>
      </c>
      <c r="K2542">
        <v>0.06</v>
      </c>
      <c r="L2542" s="4" t="s">
        <v>31</v>
      </c>
      <c r="M2542" t="s">
        <v>18</v>
      </c>
    </row>
    <row r="2543" spans="1:13" x14ac:dyDescent="0.3">
      <c r="A2543">
        <v>1445</v>
      </c>
      <c r="B2543" s="1">
        <v>45135</v>
      </c>
      <c r="C2543" t="s">
        <v>23</v>
      </c>
      <c r="D2543" t="s">
        <v>30</v>
      </c>
      <c r="E2543">
        <v>39590.74</v>
      </c>
      <c r="F2543">
        <v>45</v>
      </c>
      <c r="G2543" t="s">
        <v>24</v>
      </c>
      <c r="H2543" s="6">
        <v>992.05</v>
      </c>
      <c r="I2543">
        <v>1142.5899999999999</v>
      </c>
      <c r="J2543" t="s">
        <v>25</v>
      </c>
      <c r="K2543">
        <v>0.23</v>
      </c>
      <c r="L2543" s="4" t="s">
        <v>26</v>
      </c>
      <c r="M2543" t="s">
        <v>22</v>
      </c>
    </row>
    <row r="2544" spans="1:13" x14ac:dyDescent="0.3">
      <c r="A2544">
        <v>1102</v>
      </c>
      <c r="B2544" s="1">
        <v>45145</v>
      </c>
      <c r="C2544" t="s">
        <v>32</v>
      </c>
      <c r="D2544" t="s">
        <v>30</v>
      </c>
      <c r="E2544">
        <v>44558.6</v>
      </c>
      <c r="F2544">
        <v>10</v>
      </c>
      <c r="G2544" t="s">
        <v>28</v>
      </c>
      <c r="H2544" s="6">
        <v>3425.58</v>
      </c>
      <c r="I2544">
        <v>4896.55</v>
      </c>
      <c r="J2544" t="s">
        <v>25</v>
      </c>
      <c r="K2544">
        <v>0.09</v>
      </c>
      <c r="L2544" s="4" t="s">
        <v>31</v>
      </c>
      <c r="M2544" t="s">
        <v>18</v>
      </c>
    </row>
    <row r="2545" spans="1:13" x14ac:dyDescent="0.3">
      <c r="A2545">
        <v>1079</v>
      </c>
      <c r="B2545" s="1">
        <v>45359</v>
      </c>
      <c r="C2545" t="s">
        <v>19</v>
      </c>
      <c r="D2545" t="s">
        <v>27</v>
      </c>
      <c r="E2545">
        <v>103020.8</v>
      </c>
      <c r="F2545">
        <v>40</v>
      </c>
      <c r="G2545" t="s">
        <v>21</v>
      </c>
      <c r="H2545" s="6">
        <v>2449.2399999999998</v>
      </c>
      <c r="I2545">
        <v>3219.4</v>
      </c>
      <c r="J2545" t="s">
        <v>25</v>
      </c>
      <c r="K2545">
        <v>0.2</v>
      </c>
      <c r="L2545" s="4" t="s">
        <v>26</v>
      </c>
      <c r="M2545" t="s">
        <v>18</v>
      </c>
    </row>
    <row r="2546" spans="1:13" x14ac:dyDescent="0.3">
      <c r="A2546">
        <v>1279</v>
      </c>
      <c r="B2546" s="1">
        <v>45466</v>
      </c>
      <c r="C2546" t="s">
        <v>13</v>
      </c>
      <c r="D2546" t="s">
        <v>27</v>
      </c>
      <c r="E2546">
        <v>14715.69</v>
      </c>
      <c r="F2546">
        <v>19</v>
      </c>
      <c r="G2546" t="s">
        <v>24</v>
      </c>
      <c r="H2546" s="6">
        <v>765.99</v>
      </c>
      <c r="I2546">
        <v>1032.68</v>
      </c>
      <c r="J2546" t="s">
        <v>25</v>
      </c>
      <c r="K2546">
        <v>0.25</v>
      </c>
      <c r="L2546" s="4" t="s">
        <v>17</v>
      </c>
      <c r="M2546" t="s">
        <v>22</v>
      </c>
    </row>
    <row r="2547" spans="1:13" x14ac:dyDescent="0.3">
      <c r="A2547">
        <v>1358</v>
      </c>
      <c r="B2547" s="1">
        <v>45365</v>
      </c>
      <c r="C2547" t="s">
        <v>29</v>
      </c>
      <c r="D2547" t="s">
        <v>20</v>
      </c>
      <c r="E2547">
        <v>9209.2900000000009</v>
      </c>
      <c r="F2547">
        <v>9</v>
      </c>
      <c r="G2547" t="s">
        <v>24</v>
      </c>
      <c r="H2547" s="6">
        <v>983.08</v>
      </c>
      <c r="I2547">
        <v>1218.1600000000001</v>
      </c>
      <c r="J2547" t="s">
        <v>25</v>
      </c>
      <c r="K2547">
        <v>0.16</v>
      </c>
      <c r="L2547" s="4" t="s">
        <v>31</v>
      </c>
      <c r="M2547" t="s">
        <v>18</v>
      </c>
    </row>
    <row r="2548" spans="1:13" x14ac:dyDescent="0.3">
      <c r="A2548">
        <v>1285</v>
      </c>
      <c r="B2548" s="1">
        <v>45562</v>
      </c>
      <c r="C2548" t="s">
        <v>32</v>
      </c>
      <c r="D2548" t="s">
        <v>20</v>
      </c>
      <c r="E2548">
        <v>33788.370000000003</v>
      </c>
      <c r="F2548">
        <v>8</v>
      </c>
      <c r="G2548" t="s">
        <v>28</v>
      </c>
      <c r="H2548" s="6">
        <v>3921.57</v>
      </c>
      <c r="I2548">
        <v>5785.68</v>
      </c>
      <c r="J2548" t="s">
        <v>16</v>
      </c>
      <c r="K2548">
        <v>0.27</v>
      </c>
      <c r="L2548" s="4" t="s">
        <v>31</v>
      </c>
      <c r="M2548" t="s">
        <v>22</v>
      </c>
    </row>
    <row r="2549" spans="1:13" x14ac:dyDescent="0.3">
      <c r="A2549">
        <v>1001</v>
      </c>
      <c r="B2549" s="1">
        <v>45573</v>
      </c>
      <c r="C2549" t="s">
        <v>23</v>
      </c>
      <c r="D2549" t="s">
        <v>30</v>
      </c>
      <c r="E2549">
        <v>4006.42</v>
      </c>
      <c r="F2549">
        <v>1</v>
      </c>
      <c r="G2549" t="s">
        <v>28</v>
      </c>
      <c r="H2549" s="6">
        <v>3042.28</v>
      </c>
      <c r="I2549">
        <v>4552.75</v>
      </c>
      <c r="J2549" t="s">
        <v>25</v>
      </c>
      <c r="K2549">
        <v>0.12</v>
      </c>
      <c r="L2549" s="4" t="s">
        <v>17</v>
      </c>
      <c r="M2549" t="s">
        <v>22</v>
      </c>
    </row>
    <row r="2550" spans="1:13" x14ac:dyDescent="0.3">
      <c r="A2550">
        <v>1356</v>
      </c>
      <c r="B2550" s="1">
        <v>45629</v>
      </c>
      <c r="C2550" t="s">
        <v>29</v>
      </c>
      <c r="D2550" t="s">
        <v>20</v>
      </c>
      <c r="E2550">
        <v>1780.77</v>
      </c>
      <c r="F2550">
        <v>8</v>
      </c>
      <c r="G2550" t="s">
        <v>24</v>
      </c>
      <c r="H2550" s="6">
        <v>170.1</v>
      </c>
      <c r="I2550">
        <v>252.95</v>
      </c>
      <c r="J2550" t="s">
        <v>16</v>
      </c>
      <c r="K2550">
        <v>0.12</v>
      </c>
      <c r="L2550" s="4" t="s">
        <v>26</v>
      </c>
      <c r="M2550" t="s">
        <v>22</v>
      </c>
    </row>
    <row r="2551" spans="1:13" x14ac:dyDescent="0.3">
      <c r="A2551">
        <v>1194</v>
      </c>
      <c r="B2551" s="1">
        <v>45200</v>
      </c>
      <c r="C2551" t="s">
        <v>23</v>
      </c>
      <c r="D2551" t="s">
        <v>27</v>
      </c>
      <c r="E2551">
        <v>6102.51</v>
      </c>
      <c r="F2551">
        <v>3</v>
      </c>
      <c r="G2551" t="s">
        <v>21</v>
      </c>
      <c r="H2551" s="6">
        <v>1715.09</v>
      </c>
      <c r="I2551">
        <v>2260.19</v>
      </c>
      <c r="J2551" t="s">
        <v>25</v>
      </c>
      <c r="K2551">
        <v>0.1</v>
      </c>
      <c r="L2551" s="4" t="s">
        <v>31</v>
      </c>
      <c r="M2551" t="s">
        <v>18</v>
      </c>
    </row>
    <row r="2552" spans="1:13" x14ac:dyDescent="0.3">
      <c r="A2552">
        <v>1230</v>
      </c>
      <c r="B2552" s="1">
        <v>44979</v>
      </c>
      <c r="C2552" t="s">
        <v>13</v>
      </c>
      <c r="D2552" t="s">
        <v>20</v>
      </c>
      <c r="E2552">
        <v>10715.47</v>
      </c>
      <c r="F2552">
        <v>20</v>
      </c>
      <c r="G2552" t="s">
        <v>28</v>
      </c>
      <c r="H2552" s="6">
        <v>431.94</v>
      </c>
      <c r="I2552">
        <v>645.51</v>
      </c>
      <c r="J2552" t="s">
        <v>16</v>
      </c>
      <c r="K2552">
        <v>0.17</v>
      </c>
      <c r="L2552" s="4" t="s">
        <v>31</v>
      </c>
      <c r="M2552" t="s">
        <v>18</v>
      </c>
    </row>
    <row r="2553" spans="1:13" x14ac:dyDescent="0.3">
      <c r="A2553">
        <v>1015</v>
      </c>
      <c r="B2553" s="1">
        <v>44949</v>
      </c>
      <c r="C2553" t="s">
        <v>19</v>
      </c>
      <c r="D2553" t="s">
        <v>14</v>
      </c>
      <c r="E2553">
        <v>5958.85</v>
      </c>
      <c r="F2553">
        <v>2</v>
      </c>
      <c r="G2553" t="s">
        <v>15</v>
      </c>
      <c r="H2553" s="6">
        <v>2512.14</v>
      </c>
      <c r="I2553">
        <v>3724.28</v>
      </c>
      <c r="J2553" t="s">
        <v>25</v>
      </c>
      <c r="K2553">
        <v>0.2</v>
      </c>
      <c r="L2553" s="4" t="s">
        <v>31</v>
      </c>
      <c r="M2553" t="s">
        <v>22</v>
      </c>
    </row>
    <row r="2554" spans="1:13" x14ac:dyDescent="0.3">
      <c r="A2554">
        <v>1291</v>
      </c>
      <c r="B2554" s="1">
        <v>44952</v>
      </c>
      <c r="C2554" t="s">
        <v>29</v>
      </c>
      <c r="D2554" t="s">
        <v>20</v>
      </c>
      <c r="E2554">
        <v>209275.62</v>
      </c>
      <c r="F2554">
        <v>47</v>
      </c>
      <c r="G2554" t="s">
        <v>28</v>
      </c>
      <c r="H2554" s="6">
        <v>4145.18</v>
      </c>
      <c r="I2554">
        <v>5858.78</v>
      </c>
      <c r="J2554" t="s">
        <v>16</v>
      </c>
      <c r="K2554">
        <v>0.24</v>
      </c>
      <c r="L2554" s="4" t="s">
        <v>31</v>
      </c>
      <c r="M2554" t="s">
        <v>18</v>
      </c>
    </row>
    <row r="2555" spans="1:13" x14ac:dyDescent="0.3">
      <c r="A2555">
        <v>1012</v>
      </c>
      <c r="B2555" s="1">
        <v>45142</v>
      </c>
      <c r="C2555" t="s">
        <v>29</v>
      </c>
      <c r="D2555" t="s">
        <v>14</v>
      </c>
      <c r="E2555">
        <v>58017.97</v>
      </c>
      <c r="F2555">
        <v>41</v>
      </c>
      <c r="G2555" t="s">
        <v>28</v>
      </c>
      <c r="H2555" s="6">
        <v>1038.42</v>
      </c>
      <c r="I2555">
        <v>1489.55</v>
      </c>
      <c r="J2555" t="s">
        <v>16</v>
      </c>
      <c r="K2555">
        <v>0.05</v>
      </c>
      <c r="L2555" s="4" t="s">
        <v>26</v>
      </c>
      <c r="M2555" t="s">
        <v>22</v>
      </c>
    </row>
    <row r="2556" spans="1:13" x14ac:dyDescent="0.3">
      <c r="A2556">
        <v>1381</v>
      </c>
      <c r="B2556" s="1">
        <v>45494</v>
      </c>
      <c r="C2556" t="s">
        <v>13</v>
      </c>
      <c r="D2556" t="s">
        <v>30</v>
      </c>
      <c r="E2556">
        <v>48574.07</v>
      </c>
      <c r="F2556">
        <v>13</v>
      </c>
      <c r="G2556" t="s">
        <v>28</v>
      </c>
      <c r="H2556" s="6">
        <v>3439.21</v>
      </c>
      <c r="I2556">
        <v>4151.63</v>
      </c>
      <c r="J2556" t="s">
        <v>25</v>
      </c>
      <c r="K2556">
        <v>0.1</v>
      </c>
      <c r="L2556" s="4" t="s">
        <v>17</v>
      </c>
      <c r="M2556" t="s">
        <v>22</v>
      </c>
    </row>
    <row r="2557" spans="1:13" x14ac:dyDescent="0.3">
      <c r="A2557">
        <v>1219</v>
      </c>
      <c r="B2557" s="1">
        <v>45553</v>
      </c>
      <c r="C2557" t="s">
        <v>32</v>
      </c>
      <c r="D2557" t="s">
        <v>14</v>
      </c>
      <c r="E2557">
        <v>70857.179999999993</v>
      </c>
      <c r="F2557">
        <v>25</v>
      </c>
      <c r="G2557" t="s">
        <v>24</v>
      </c>
      <c r="H2557" s="6">
        <v>2151.12</v>
      </c>
      <c r="I2557">
        <v>2892.13</v>
      </c>
      <c r="J2557" t="s">
        <v>16</v>
      </c>
      <c r="K2557">
        <v>0.02</v>
      </c>
      <c r="L2557" s="4" t="s">
        <v>31</v>
      </c>
      <c r="M2557" t="s">
        <v>18</v>
      </c>
    </row>
    <row r="2558" spans="1:13" x14ac:dyDescent="0.3">
      <c r="A2558">
        <v>1274</v>
      </c>
      <c r="B2558" s="1">
        <v>45245</v>
      </c>
      <c r="C2558" t="s">
        <v>19</v>
      </c>
      <c r="D2558" t="s">
        <v>20</v>
      </c>
      <c r="E2558">
        <v>18082.990000000002</v>
      </c>
      <c r="F2558">
        <v>45</v>
      </c>
      <c r="G2558" t="s">
        <v>24</v>
      </c>
      <c r="H2558" s="6">
        <v>358.68</v>
      </c>
      <c r="I2558">
        <v>461.89</v>
      </c>
      <c r="J2558" t="s">
        <v>16</v>
      </c>
      <c r="K2558">
        <v>0.13</v>
      </c>
      <c r="L2558" s="4" t="s">
        <v>17</v>
      </c>
      <c r="M2558" t="s">
        <v>22</v>
      </c>
    </row>
    <row r="2559" spans="1:13" x14ac:dyDescent="0.3">
      <c r="A2559">
        <v>1096</v>
      </c>
      <c r="B2559" s="1">
        <v>45416</v>
      </c>
      <c r="C2559" t="s">
        <v>29</v>
      </c>
      <c r="D2559" t="s">
        <v>30</v>
      </c>
      <c r="E2559">
        <v>44688.82</v>
      </c>
      <c r="F2559">
        <v>46</v>
      </c>
      <c r="G2559" t="s">
        <v>15</v>
      </c>
      <c r="H2559" s="6">
        <v>744.26</v>
      </c>
      <c r="I2559">
        <v>1079.44</v>
      </c>
      <c r="J2559" t="s">
        <v>16</v>
      </c>
      <c r="K2559">
        <v>0.1</v>
      </c>
      <c r="L2559" s="4" t="s">
        <v>17</v>
      </c>
      <c r="M2559" t="s">
        <v>18</v>
      </c>
    </row>
    <row r="2560" spans="1:13" x14ac:dyDescent="0.3">
      <c r="A2560">
        <v>1331</v>
      </c>
      <c r="B2560" s="1">
        <v>45255</v>
      </c>
      <c r="C2560" t="s">
        <v>19</v>
      </c>
      <c r="D2560" t="s">
        <v>30</v>
      </c>
      <c r="E2560">
        <v>272291.64</v>
      </c>
      <c r="F2560">
        <v>46</v>
      </c>
      <c r="G2560" t="s">
        <v>24</v>
      </c>
      <c r="H2560" s="6">
        <v>4160.97</v>
      </c>
      <c r="I2560">
        <v>6230.93</v>
      </c>
      <c r="J2560" t="s">
        <v>25</v>
      </c>
      <c r="K2560">
        <v>0.05</v>
      </c>
      <c r="L2560" s="4" t="s">
        <v>17</v>
      </c>
      <c r="M2560" t="s">
        <v>18</v>
      </c>
    </row>
    <row r="2561" spans="1:13" x14ac:dyDescent="0.3">
      <c r="A2561">
        <v>1282</v>
      </c>
      <c r="B2561" s="1">
        <v>45621</v>
      </c>
      <c r="C2561" t="s">
        <v>29</v>
      </c>
      <c r="D2561" t="s">
        <v>20</v>
      </c>
      <c r="E2561">
        <v>172532.18</v>
      </c>
      <c r="F2561">
        <v>33</v>
      </c>
      <c r="G2561" t="s">
        <v>24</v>
      </c>
      <c r="H2561" s="6">
        <v>4593.6099999999997</v>
      </c>
      <c r="I2561">
        <v>6535.31</v>
      </c>
      <c r="J2561" t="s">
        <v>16</v>
      </c>
      <c r="K2561">
        <v>0.2</v>
      </c>
      <c r="L2561" s="4" t="s">
        <v>26</v>
      </c>
      <c r="M2561" t="s">
        <v>22</v>
      </c>
    </row>
    <row r="2562" spans="1:13" x14ac:dyDescent="0.3">
      <c r="A2562">
        <v>1421</v>
      </c>
      <c r="B2562" s="1">
        <v>45419</v>
      </c>
      <c r="C2562" t="s">
        <v>19</v>
      </c>
      <c r="D2562" t="s">
        <v>27</v>
      </c>
      <c r="E2562">
        <v>24518.21</v>
      </c>
      <c r="F2562">
        <v>16</v>
      </c>
      <c r="G2562" t="s">
        <v>24</v>
      </c>
      <c r="H2562" s="6">
        <v>1180.47</v>
      </c>
      <c r="I2562">
        <v>1741.35</v>
      </c>
      <c r="J2562" t="s">
        <v>16</v>
      </c>
      <c r="K2562">
        <v>0.12</v>
      </c>
      <c r="L2562" s="4" t="s">
        <v>31</v>
      </c>
      <c r="M2562" t="s">
        <v>22</v>
      </c>
    </row>
    <row r="2563" spans="1:13" x14ac:dyDescent="0.3">
      <c r="A2563">
        <v>1196</v>
      </c>
      <c r="B2563" s="1">
        <v>45593</v>
      </c>
      <c r="C2563" t="s">
        <v>23</v>
      </c>
      <c r="D2563" t="s">
        <v>27</v>
      </c>
      <c r="E2563">
        <v>83844.86</v>
      </c>
      <c r="F2563">
        <v>32</v>
      </c>
      <c r="G2563" t="s">
        <v>28</v>
      </c>
      <c r="H2563" s="6">
        <v>2565.42</v>
      </c>
      <c r="I2563">
        <v>3639.1</v>
      </c>
      <c r="J2563" t="s">
        <v>16</v>
      </c>
      <c r="K2563">
        <v>0.28000000000000003</v>
      </c>
      <c r="L2563" s="4" t="s">
        <v>31</v>
      </c>
      <c r="M2563" t="s">
        <v>22</v>
      </c>
    </row>
    <row r="2564" spans="1:13" x14ac:dyDescent="0.3">
      <c r="A2564">
        <v>1200</v>
      </c>
      <c r="B2564" s="1">
        <v>45650</v>
      </c>
      <c r="C2564" t="s">
        <v>29</v>
      </c>
      <c r="D2564" t="s">
        <v>27</v>
      </c>
      <c r="E2564">
        <v>35414.19</v>
      </c>
      <c r="F2564">
        <v>34</v>
      </c>
      <c r="G2564" t="s">
        <v>15</v>
      </c>
      <c r="H2564" s="6">
        <v>1014.74</v>
      </c>
      <c r="I2564">
        <v>1170.33</v>
      </c>
      <c r="J2564" t="s">
        <v>16</v>
      </c>
      <c r="K2564">
        <v>0.11</v>
      </c>
      <c r="L2564" s="4" t="s">
        <v>31</v>
      </c>
      <c r="M2564" t="s">
        <v>18</v>
      </c>
    </row>
    <row r="2565" spans="1:13" x14ac:dyDescent="0.3">
      <c r="A2565">
        <v>1316</v>
      </c>
      <c r="B2565" s="1">
        <v>44945</v>
      </c>
      <c r="C2565" t="s">
        <v>19</v>
      </c>
      <c r="D2565" t="s">
        <v>20</v>
      </c>
      <c r="E2565">
        <v>33091.08</v>
      </c>
      <c r="F2565">
        <v>6</v>
      </c>
      <c r="G2565" t="s">
        <v>21</v>
      </c>
      <c r="H2565" s="6">
        <v>4919.3500000000004</v>
      </c>
      <c r="I2565">
        <v>6981.24</v>
      </c>
      <c r="J2565" t="s">
        <v>16</v>
      </c>
      <c r="K2565">
        <v>0.21</v>
      </c>
      <c r="L2565" s="4" t="s">
        <v>26</v>
      </c>
      <c r="M2565" t="s">
        <v>18</v>
      </c>
    </row>
    <row r="2566" spans="1:13" x14ac:dyDescent="0.3">
      <c r="A2566">
        <v>1291</v>
      </c>
      <c r="B2566" s="1">
        <v>45145</v>
      </c>
      <c r="C2566" t="s">
        <v>32</v>
      </c>
      <c r="D2566" t="s">
        <v>14</v>
      </c>
      <c r="E2566">
        <v>29418.19</v>
      </c>
      <c r="F2566">
        <v>14</v>
      </c>
      <c r="G2566" t="s">
        <v>15</v>
      </c>
      <c r="H2566" s="6">
        <v>1898.2</v>
      </c>
      <c r="I2566">
        <v>2562.56</v>
      </c>
      <c r="J2566" t="s">
        <v>25</v>
      </c>
      <c r="K2566">
        <v>0.18</v>
      </c>
      <c r="L2566" s="4" t="s">
        <v>17</v>
      </c>
      <c r="M2566" t="s">
        <v>18</v>
      </c>
    </row>
    <row r="2567" spans="1:13" x14ac:dyDescent="0.3">
      <c r="A2567">
        <v>1202</v>
      </c>
      <c r="B2567" s="1">
        <v>45080</v>
      </c>
      <c r="C2567" t="s">
        <v>23</v>
      </c>
      <c r="D2567" t="s">
        <v>30</v>
      </c>
      <c r="E2567">
        <v>51799.14</v>
      </c>
      <c r="F2567">
        <v>32</v>
      </c>
      <c r="G2567" t="s">
        <v>28</v>
      </c>
      <c r="H2567" s="6">
        <v>1458.95</v>
      </c>
      <c r="I2567">
        <v>1686.17</v>
      </c>
      <c r="J2567" t="s">
        <v>25</v>
      </c>
      <c r="K2567">
        <v>0.04</v>
      </c>
      <c r="L2567" s="4" t="s">
        <v>26</v>
      </c>
      <c r="M2567" t="s">
        <v>18</v>
      </c>
    </row>
    <row r="2568" spans="1:13" x14ac:dyDescent="0.3">
      <c r="A2568">
        <v>1190</v>
      </c>
      <c r="B2568" s="1">
        <v>45184</v>
      </c>
      <c r="C2568" t="s">
        <v>23</v>
      </c>
      <c r="D2568" t="s">
        <v>30</v>
      </c>
      <c r="E2568">
        <v>49730.78</v>
      </c>
      <c r="F2568">
        <v>11</v>
      </c>
      <c r="G2568" t="s">
        <v>28</v>
      </c>
      <c r="H2568" s="6">
        <v>3631.82</v>
      </c>
      <c r="I2568">
        <v>5318.8</v>
      </c>
      <c r="J2568" t="s">
        <v>16</v>
      </c>
      <c r="K2568">
        <v>0.15</v>
      </c>
      <c r="L2568" s="4" t="s">
        <v>31</v>
      </c>
      <c r="M2568" t="s">
        <v>18</v>
      </c>
    </row>
    <row r="2569" spans="1:13" x14ac:dyDescent="0.3">
      <c r="A2569">
        <v>1448</v>
      </c>
      <c r="B2569" s="1">
        <v>45185</v>
      </c>
      <c r="C2569" t="s">
        <v>32</v>
      </c>
      <c r="D2569" t="s">
        <v>20</v>
      </c>
      <c r="E2569">
        <v>41003.96</v>
      </c>
      <c r="F2569">
        <v>26</v>
      </c>
      <c r="G2569" t="s">
        <v>21</v>
      </c>
      <c r="H2569" s="6">
        <v>1368.72</v>
      </c>
      <c r="I2569">
        <v>2048.15</v>
      </c>
      <c r="J2569" t="s">
        <v>16</v>
      </c>
      <c r="K2569">
        <v>0.23</v>
      </c>
      <c r="L2569" s="4" t="s">
        <v>26</v>
      </c>
      <c r="M2569" t="s">
        <v>18</v>
      </c>
    </row>
    <row r="2570" spans="1:13" x14ac:dyDescent="0.3">
      <c r="A2570">
        <v>1370</v>
      </c>
      <c r="B2570" s="1">
        <v>45226</v>
      </c>
      <c r="C2570" t="s">
        <v>19</v>
      </c>
      <c r="D2570" t="s">
        <v>20</v>
      </c>
      <c r="E2570">
        <v>74588.759999999995</v>
      </c>
      <c r="F2570">
        <v>17</v>
      </c>
      <c r="G2570" t="s">
        <v>28</v>
      </c>
      <c r="H2570" s="6">
        <v>4526.46</v>
      </c>
      <c r="I2570">
        <v>5350.7</v>
      </c>
      <c r="J2570" t="s">
        <v>16</v>
      </c>
      <c r="K2570">
        <v>0.18</v>
      </c>
      <c r="L2570" s="4" t="s">
        <v>26</v>
      </c>
      <c r="M2570" t="s">
        <v>18</v>
      </c>
    </row>
    <row r="2571" spans="1:13" x14ac:dyDescent="0.3">
      <c r="A2571">
        <v>1239</v>
      </c>
      <c r="B2571" s="1">
        <v>45263</v>
      </c>
      <c r="C2571" t="s">
        <v>13</v>
      </c>
      <c r="D2571" t="s">
        <v>27</v>
      </c>
      <c r="E2571">
        <v>16099.95</v>
      </c>
      <c r="F2571">
        <v>16</v>
      </c>
      <c r="G2571" t="s">
        <v>21</v>
      </c>
      <c r="H2571" s="6">
        <v>955.41</v>
      </c>
      <c r="I2571">
        <v>1183.82</v>
      </c>
      <c r="J2571" t="s">
        <v>16</v>
      </c>
      <c r="K2571">
        <v>0.15</v>
      </c>
      <c r="L2571" s="4" t="s">
        <v>17</v>
      </c>
      <c r="M2571" t="s">
        <v>22</v>
      </c>
    </row>
    <row r="2572" spans="1:13" x14ac:dyDescent="0.3">
      <c r="A2572">
        <v>1368</v>
      </c>
      <c r="B2572" s="1">
        <v>44972</v>
      </c>
      <c r="C2572" t="s">
        <v>32</v>
      </c>
      <c r="D2572" t="s">
        <v>30</v>
      </c>
      <c r="E2572">
        <v>91638.74</v>
      </c>
      <c r="F2572">
        <v>41</v>
      </c>
      <c r="G2572" t="s">
        <v>28</v>
      </c>
      <c r="H2572" s="6">
        <v>2003.78</v>
      </c>
      <c r="I2572">
        <v>2328.2199999999998</v>
      </c>
      <c r="J2572" t="s">
        <v>25</v>
      </c>
      <c r="K2572">
        <v>0.04</v>
      </c>
      <c r="L2572" s="4" t="s">
        <v>31</v>
      </c>
      <c r="M2572" t="s">
        <v>18</v>
      </c>
    </row>
    <row r="2573" spans="1:13" x14ac:dyDescent="0.3">
      <c r="A2573">
        <v>1201</v>
      </c>
      <c r="B2573" s="1">
        <v>45176</v>
      </c>
      <c r="C2573" t="s">
        <v>19</v>
      </c>
      <c r="D2573" t="s">
        <v>30</v>
      </c>
      <c r="E2573">
        <v>224217.84</v>
      </c>
      <c r="F2573">
        <v>50</v>
      </c>
      <c r="G2573" t="s">
        <v>28</v>
      </c>
      <c r="H2573" s="6">
        <v>3937.65</v>
      </c>
      <c r="I2573">
        <v>5095.8599999999997</v>
      </c>
      <c r="J2573" t="s">
        <v>25</v>
      </c>
      <c r="K2573">
        <v>0.12</v>
      </c>
      <c r="L2573" s="4" t="s">
        <v>31</v>
      </c>
      <c r="M2573" t="s">
        <v>22</v>
      </c>
    </row>
    <row r="2574" spans="1:13" x14ac:dyDescent="0.3">
      <c r="A2574">
        <v>1433</v>
      </c>
      <c r="B2574" s="1">
        <v>45638</v>
      </c>
      <c r="C2574" t="s">
        <v>32</v>
      </c>
      <c r="D2574" t="s">
        <v>30</v>
      </c>
      <c r="E2574">
        <v>15910.34</v>
      </c>
      <c r="F2574">
        <v>18</v>
      </c>
      <c r="G2574" t="s">
        <v>24</v>
      </c>
      <c r="H2574" s="6">
        <v>684.2</v>
      </c>
      <c r="I2574">
        <v>982.12</v>
      </c>
      <c r="J2574" t="s">
        <v>16</v>
      </c>
      <c r="K2574">
        <v>0.1</v>
      </c>
      <c r="L2574" s="4" t="s">
        <v>17</v>
      </c>
      <c r="M2574" t="s">
        <v>18</v>
      </c>
    </row>
    <row r="2575" spans="1:13" x14ac:dyDescent="0.3">
      <c r="A2575">
        <v>1354</v>
      </c>
      <c r="B2575" s="1">
        <v>45489</v>
      </c>
      <c r="C2575" t="s">
        <v>32</v>
      </c>
      <c r="D2575" t="s">
        <v>30</v>
      </c>
      <c r="E2575">
        <v>19948.900000000001</v>
      </c>
      <c r="F2575">
        <v>4</v>
      </c>
      <c r="G2575" t="s">
        <v>24</v>
      </c>
      <c r="H2575" s="6">
        <v>4191.32</v>
      </c>
      <c r="I2575">
        <v>5249.71</v>
      </c>
      <c r="J2575" t="s">
        <v>16</v>
      </c>
      <c r="K2575">
        <v>0.05</v>
      </c>
      <c r="L2575" s="4" t="s">
        <v>26</v>
      </c>
      <c r="M2575" t="s">
        <v>22</v>
      </c>
    </row>
    <row r="2576" spans="1:13" x14ac:dyDescent="0.3">
      <c r="A2576">
        <v>1141</v>
      </c>
      <c r="B2576" s="1">
        <v>45143</v>
      </c>
      <c r="C2576" t="s">
        <v>29</v>
      </c>
      <c r="D2576" t="s">
        <v>30</v>
      </c>
      <c r="E2576">
        <v>22998.799999999999</v>
      </c>
      <c r="F2576">
        <v>9</v>
      </c>
      <c r="G2576" t="s">
        <v>15</v>
      </c>
      <c r="H2576" s="6">
        <v>2328.4699999999998</v>
      </c>
      <c r="I2576">
        <v>3407.23</v>
      </c>
      <c r="J2576" t="s">
        <v>25</v>
      </c>
      <c r="K2576">
        <v>0.25</v>
      </c>
      <c r="L2576" s="4" t="s">
        <v>31</v>
      </c>
      <c r="M2576" t="s">
        <v>22</v>
      </c>
    </row>
    <row r="2577" spans="1:13" x14ac:dyDescent="0.3">
      <c r="A2577">
        <v>1034</v>
      </c>
      <c r="B2577" s="1">
        <v>45168</v>
      </c>
      <c r="C2577" t="s">
        <v>19</v>
      </c>
      <c r="D2577" t="s">
        <v>14</v>
      </c>
      <c r="E2577">
        <v>68083.55</v>
      </c>
      <c r="F2577">
        <v>36</v>
      </c>
      <c r="G2577" t="s">
        <v>15</v>
      </c>
      <c r="H2577" s="6">
        <v>2215.4699999999998</v>
      </c>
      <c r="I2577">
        <v>2626.68</v>
      </c>
      <c r="J2577" t="s">
        <v>25</v>
      </c>
      <c r="K2577">
        <v>0.28000000000000003</v>
      </c>
      <c r="L2577" s="4" t="s">
        <v>26</v>
      </c>
      <c r="M2577" t="s">
        <v>22</v>
      </c>
    </row>
    <row r="2578" spans="1:13" x14ac:dyDescent="0.3">
      <c r="A2578">
        <v>1470</v>
      </c>
      <c r="B2578" s="1">
        <v>45346</v>
      </c>
      <c r="C2578" t="s">
        <v>13</v>
      </c>
      <c r="D2578" t="s">
        <v>30</v>
      </c>
      <c r="E2578">
        <v>33729.42</v>
      </c>
      <c r="F2578">
        <v>36</v>
      </c>
      <c r="G2578" t="s">
        <v>28</v>
      </c>
      <c r="H2578" s="6">
        <v>844.44</v>
      </c>
      <c r="I2578">
        <v>1216.79</v>
      </c>
      <c r="J2578" t="s">
        <v>16</v>
      </c>
      <c r="K2578">
        <v>0.23</v>
      </c>
      <c r="L2578" s="4" t="s">
        <v>31</v>
      </c>
      <c r="M2578" t="s">
        <v>18</v>
      </c>
    </row>
    <row r="2579" spans="1:13" x14ac:dyDescent="0.3">
      <c r="A2579">
        <v>1183</v>
      </c>
      <c r="B2579" s="1">
        <v>45423</v>
      </c>
      <c r="C2579" t="s">
        <v>29</v>
      </c>
      <c r="D2579" t="s">
        <v>27</v>
      </c>
      <c r="E2579">
        <v>136985.32999999999</v>
      </c>
      <c r="F2579">
        <v>22</v>
      </c>
      <c r="G2579" t="s">
        <v>28</v>
      </c>
      <c r="H2579" s="6">
        <v>4865.25</v>
      </c>
      <c r="I2579">
        <v>6768.05</v>
      </c>
      <c r="J2579" t="s">
        <v>16</v>
      </c>
      <c r="K2579">
        <v>0.08</v>
      </c>
      <c r="L2579" s="4" t="s">
        <v>17</v>
      </c>
      <c r="M2579" t="s">
        <v>22</v>
      </c>
    </row>
    <row r="2580" spans="1:13" x14ac:dyDescent="0.3">
      <c r="A2580">
        <v>1488</v>
      </c>
      <c r="B2580" s="1">
        <v>45545</v>
      </c>
      <c r="C2580" t="s">
        <v>32</v>
      </c>
      <c r="D2580" t="s">
        <v>30</v>
      </c>
      <c r="E2580">
        <v>31451.46</v>
      </c>
      <c r="F2580">
        <v>6</v>
      </c>
      <c r="G2580" t="s">
        <v>15</v>
      </c>
      <c r="H2580" s="6">
        <v>4684.91</v>
      </c>
      <c r="I2580">
        <v>5517.8</v>
      </c>
      <c r="J2580" t="s">
        <v>16</v>
      </c>
      <c r="K2580">
        <v>0.05</v>
      </c>
      <c r="L2580" s="4" t="s">
        <v>31</v>
      </c>
      <c r="M2580" t="s">
        <v>18</v>
      </c>
    </row>
    <row r="2581" spans="1:13" x14ac:dyDescent="0.3">
      <c r="A2581">
        <v>1140</v>
      </c>
      <c r="B2581" s="1">
        <v>45501</v>
      </c>
      <c r="C2581" t="s">
        <v>32</v>
      </c>
      <c r="D2581" t="s">
        <v>27</v>
      </c>
      <c r="E2581">
        <v>102726.39</v>
      </c>
      <c r="F2581">
        <v>35</v>
      </c>
      <c r="G2581" t="s">
        <v>21</v>
      </c>
      <c r="H2581" s="6">
        <v>2664.39</v>
      </c>
      <c r="I2581">
        <v>3811.74</v>
      </c>
      <c r="J2581" t="s">
        <v>25</v>
      </c>
      <c r="K2581">
        <v>0.23</v>
      </c>
      <c r="L2581" s="4" t="s">
        <v>31</v>
      </c>
      <c r="M2581" t="s">
        <v>18</v>
      </c>
    </row>
    <row r="2582" spans="1:13" x14ac:dyDescent="0.3">
      <c r="A2582">
        <v>1042</v>
      </c>
      <c r="B2582" s="1">
        <v>45277</v>
      </c>
      <c r="C2582" t="s">
        <v>32</v>
      </c>
      <c r="D2582" t="s">
        <v>27</v>
      </c>
      <c r="E2582">
        <v>53795.6</v>
      </c>
      <c r="F2582">
        <v>32</v>
      </c>
      <c r="G2582" t="s">
        <v>24</v>
      </c>
      <c r="H2582" s="6">
        <v>1669.45</v>
      </c>
      <c r="I2582">
        <v>2211.9899999999998</v>
      </c>
      <c r="J2582" t="s">
        <v>25</v>
      </c>
      <c r="K2582">
        <v>0.24</v>
      </c>
      <c r="L2582" s="4" t="s">
        <v>26</v>
      </c>
      <c r="M2582" t="s">
        <v>22</v>
      </c>
    </row>
    <row r="2583" spans="1:13" x14ac:dyDescent="0.3">
      <c r="A2583">
        <v>1279</v>
      </c>
      <c r="B2583" s="1">
        <v>45087</v>
      </c>
      <c r="C2583" t="s">
        <v>19</v>
      </c>
      <c r="D2583" t="s">
        <v>20</v>
      </c>
      <c r="E2583">
        <v>16732.8</v>
      </c>
      <c r="F2583">
        <v>15</v>
      </c>
      <c r="G2583" t="s">
        <v>21</v>
      </c>
      <c r="H2583" s="6">
        <v>1278.04</v>
      </c>
      <c r="I2583">
        <v>1593.6</v>
      </c>
      <c r="J2583" t="s">
        <v>25</v>
      </c>
      <c r="K2583">
        <v>0.3</v>
      </c>
      <c r="L2583" s="4" t="s">
        <v>17</v>
      </c>
      <c r="M2583" t="s">
        <v>18</v>
      </c>
    </row>
    <row r="2584" spans="1:13" x14ac:dyDescent="0.3">
      <c r="A2584">
        <v>1362</v>
      </c>
      <c r="B2584" s="1">
        <v>44946</v>
      </c>
      <c r="C2584" t="s">
        <v>19</v>
      </c>
      <c r="D2584" t="s">
        <v>27</v>
      </c>
      <c r="E2584">
        <v>12450.46</v>
      </c>
      <c r="F2584">
        <v>5</v>
      </c>
      <c r="G2584" t="s">
        <v>15</v>
      </c>
      <c r="H2584" s="6">
        <v>2106.2199999999998</v>
      </c>
      <c r="I2584">
        <v>2929.52</v>
      </c>
      <c r="J2584" t="s">
        <v>16</v>
      </c>
      <c r="K2584">
        <v>0.15</v>
      </c>
      <c r="L2584" s="4" t="s">
        <v>17</v>
      </c>
      <c r="M2584" t="s">
        <v>18</v>
      </c>
    </row>
    <row r="2585" spans="1:13" x14ac:dyDescent="0.3">
      <c r="A2585">
        <v>1299</v>
      </c>
      <c r="B2585" s="1">
        <v>45260</v>
      </c>
      <c r="C2585" t="s">
        <v>29</v>
      </c>
      <c r="D2585" t="s">
        <v>30</v>
      </c>
      <c r="E2585">
        <v>30545.919999999998</v>
      </c>
      <c r="F2585">
        <v>32</v>
      </c>
      <c r="G2585" t="s">
        <v>28</v>
      </c>
      <c r="H2585" s="6">
        <v>1018.94</v>
      </c>
      <c r="I2585">
        <v>1256</v>
      </c>
      <c r="J2585" t="s">
        <v>25</v>
      </c>
      <c r="K2585">
        <v>0.24</v>
      </c>
      <c r="L2585" s="4" t="s">
        <v>26</v>
      </c>
      <c r="M2585" t="s">
        <v>22</v>
      </c>
    </row>
    <row r="2586" spans="1:13" x14ac:dyDescent="0.3">
      <c r="A2586">
        <v>1375</v>
      </c>
      <c r="B2586" s="1">
        <v>45042</v>
      </c>
      <c r="C2586" t="s">
        <v>13</v>
      </c>
      <c r="D2586" t="s">
        <v>27</v>
      </c>
      <c r="E2586">
        <v>59100.55</v>
      </c>
      <c r="F2586">
        <v>36</v>
      </c>
      <c r="G2586" t="s">
        <v>21</v>
      </c>
      <c r="H2586" s="6">
        <v>1421.61</v>
      </c>
      <c r="I2586">
        <v>1977.93</v>
      </c>
      <c r="J2586" t="s">
        <v>16</v>
      </c>
      <c r="K2586">
        <v>0.17</v>
      </c>
      <c r="L2586" s="4" t="s">
        <v>31</v>
      </c>
      <c r="M2586" t="s">
        <v>22</v>
      </c>
    </row>
    <row r="2587" spans="1:13" x14ac:dyDescent="0.3">
      <c r="A2587">
        <v>1364</v>
      </c>
      <c r="B2587" s="1">
        <v>45431</v>
      </c>
      <c r="C2587" t="s">
        <v>29</v>
      </c>
      <c r="D2587" t="s">
        <v>20</v>
      </c>
      <c r="E2587">
        <v>12755.61</v>
      </c>
      <c r="F2587">
        <v>7</v>
      </c>
      <c r="G2587" t="s">
        <v>24</v>
      </c>
      <c r="H2587" s="6">
        <v>1968.83</v>
      </c>
      <c r="I2587">
        <v>2306.62</v>
      </c>
      <c r="J2587" t="s">
        <v>25</v>
      </c>
      <c r="K2587">
        <v>0.21</v>
      </c>
      <c r="L2587" s="4" t="s">
        <v>26</v>
      </c>
      <c r="M2587" t="s">
        <v>18</v>
      </c>
    </row>
    <row r="2588" spans="1:13" x14ac:dyDescent="0.3">
      <c r="A2588">
        <v>1117</v>
      </c>
      <c r="B2588" s="1">
        <v>45083</v>
      </c>
      <c r="C2588" t="s">
        <v>23</v>
      </c>
      <c r="D2588" t="s">
        <v>14</v>
      </c>
      <c r="E2588">
        <v>8002.65</v>
      </c>
      <c r="F2588">
        <v>9</v>
      </c>
      <c r="G2588" t="s">
        <v>24</v>
      </c>
      <c r="H2588" s="6">
        <v>929.93</v>
      </c>
      <c r="I2588">
        <v>1218.06</v>
      </c>
      <c r="J2588" t="s">
        <v>16</v>
      </c>
      <c r="K2588">
        <v>0.27</v>
      </c>
      <c r="L2588" s="4" t="s">
        <v>31</v>
      </c>
      <c r="M2588" t="s">
        <v>22</v>
      </c>
    </row>
    <row r="2589" spans="1:13" x14ac:dyDescent="0.3">
      <c r="A2589">
        <v>1366</v>
      </c>
      <c r="B2589" s="1">
        <v>45218</v>
      </c>
      <c r="C2589" t="s">
        <v>32</v>
      </c>
      <c r="D2589" t="s">
        <v>30</v>
      </c>
      <c r="E2589">
        <v>106734.21</v>
      </c>
      <c r="F2589">
        <v>38</v>
      </c>
      <c r="G2589" t="s">
        <v>21</v>
      </c>
      <c r="H2589" s="6">
        <v>2442.35</v>
      </c>
      <c r="I2589">
        <v>3228.5</v>
      </c>
      <c r="J2589" t="s">
        <v>25</v>
      </c>
      <c r="K2589">
        <v>0.13</v>
      </c>
      <c r="L2589" s="4" t="s">
        <v>26</v>
      </c>
      <c r="M2589" t="s">
        <v>22</v>
      </c>
    </row>
    <row r="2590" spans="1:13" x14ac:dyDescent="0.3">
      <c r="A2590">
        <v>1227</v>
      </c>
      <c r="B2590" s="1">
        <v>45310</v>
      </c>
      <c r="C2590" t="s">
        <v>32</v>
      </c>
      <c r="D2590" t="s">
        <v>27</v>
      </c>
      <c r="E2590">
        <v>19163.22</v>
      </c>
      <c r="F2590">
        <v>27</v>
      </c>
      <c r="G2590" t="s">
        <v>24</v>
      </c>
      <c r="H2590" s="6">
        <v>696.3</v>
      </c>
      <c r="I2590">
        <v>959.12</v>
      </c>
      <c r="J2590" t="s">
        <v>25</v>
      </c>
      <c r="K2590">
        <v>0.26</v>
      </c>
      <c r="L2590" s="4" t="s">
        <v>31</v>
      </c>
      <c r="M2590" t="s">
        <v>22</v>
      </c>
    </row>
    <row r="2591" spans="1:13" x14ac:dyDescent="0.3">
      <c r="A2591">
        <v>1311</v>
      </c>
      <c r="B2591" s="1">
        <v>45008</v>
      </c>
      <c r="C2591" t="s">
        <v>32</v>
      </c>
      <c r="D2591" t="s">
        <v>20</v>
      </c>
      <c r="E2591">
        <v>190490.32</v>
      </c>
      <c r="F2591">
        <v>37</v>
      </c>
      <c r="G2591" t="s">
        <v>21</v>
      </c>
      <c r="H2591" s="6">
        <v>3964.5</v>
      </c>
      <c r="I2591">
        <v>5535.9</v>
      </c>
      <c r="J2591" t="s">
        <v>16</v>
      </c>
      <c r="K2591">
        <v>7.0000000000000007E-2</v>
      </c>
      <c r="L2591" s="4" t="s">
        <v>17</v>
      </c>
      <c r="M2591" t="s">
        <v>18</v>
      </c>
    </row>
    <row r="2592" spans="1:13" x14ac:dyDescent="0.3">
      <c r="A2592">
        <v>1401</v>
      </c>
      <c r="B2592" s="1">
        <v>45087</v>
      </c>
      <c r="C2592" t="s">
        <v>29</v>
      </c>
      <c r="D2592" t="s">
        <v>14</v>
      </c>
      <c r="E2592">
        <v>81870.75</v>
      </c>
      <c r="F2592">
        <v>27</v>
      </c>
      <c r="G2592" t="s">
        <v>15</v>
      </c>
      <c r="H2592" s="6">
        <v>3087.37</v>
      </c>
      <c r="I2592">
        <v>3887.5</v>
      </c>
      <c r="J2592" t="s">
        <v>16</v>
      </c>
      <c r="K2592">
        <v>0.22</v>
      </c>
      <c r="L2592" s="4" t="s">
        <v>26</v>
      </c>
      <c r="M2592" t="s">
        <v>18</v>
      </c>
    </row>
    <row r="2593" spans="1:13" x14ac:dyDescent="0.3">
      <c r="A2593">
        <v>1434</v>
      </c>
      <c r="B2593" s="1">
        <v>45345</v>
      </c>
      <c r="C2593" t="s">
        <v>29</v>
      </c>
      <c r="D2593" t="s">
        <v>14</v>
      </c>
      <c r="E2593">
        <v>35931.99</v>
      </c>
      <c r="F2593">
        <v>35</v>
      </c>
      <c r="G2593" t="s">
        <v>24</v>
      </c>
      <c r="H2593" s="6">
        <v>759.43</v>
      </c>
      <c r="I2593">
        <v>1047.58</v>
      </c>
      <c r="J2593" t="s">
        <v>16</v>
      </c>
      <c r="K2593">
        <v>0.02</v>
      </c>
      <c r="L2593" s="4" t="s">
        <v>26</v>
      </c>
      <c r="M2593" t="s">
        <v>22</v>
      </c>
    </row>
    <row r="2594" spans="1:13" x14ac:dyDescent="0.3">
      <c r="A2594">
        <v>1407</v>
      </c>
      <c r="B2594" s="1">
        <v>45204</v>
      </c>
      <c r="C2594" t="s">
        <v>32</v>
      </c>
      <c r="D2594" t="s">
        <v>14</v>
      </c>
      <c r="E2594">
        <v>24349.94</v>
      </c>
      <c r="F2594">
        <v>9</v>
      </c>
      <c r="G2594" t="s">
        <v>28</v>
      </c>
      <c r="H2594" s="6">
        <v>2417.3200000000002</v>
      </c>
      <c r="I2594">
        <v>2818.28</v>
      </c>
      <c r="J2594" t="s">
        <v>16</v>
      </c>
      <c r="K2594">
        <v>0.04</v>
      </c>
      <c r="L2594" s="4" t="s">
        <v>17</v>
      </c>
      <c r="M2594" t="s">
        <v>22</v>
      </c>
    </row>
    <row r="2595" spans="1:13" x14ac:dyDescent="0.3">
      <c r="A2595">
        <v>1371</v>
      </c>
      <c r="B2595" s="1">
        <v>45169</v>
      </c>
      <c r="C2595" t="s">
        <v>29</v>
      </c>
      <c r="D2595" t="s">
        <v>20</v>
      </c>
      <c r="E2595">
        <v>169411.07</v>
      </c>
      <c r="F2595">
        <v>38</v>
      </c>
      <c r="G2595" t="s">
        <v>28</v>
      </c>
      <c r="H2595" s="6">
        <v>3472.79</v>
      </c>
      <c r="I2595">
        <v>4953.54</v>
      </c>
      <c r="J2595" t="s">
        <v>16</v>
      </c>
      <c r="K2595">
        <v>0.1</v>
      </c>
      <c r="L2595" s="4" t="s">
        <v>17</v>
      </c>
      <c r="M2595" t="s">
        <v>22</v>
      </c>
    </row>
    <row r="2596" spans="1:13" x14ac:dyDescent="0.3">
      <c r="A2596">
        <v>1463</v>
      </c>
      <c r="B2596" s="1">
        <v>45482</v>
      </c>
      <c r="C2596" t="s">
        <v>19</v>
      </c>
      <c r="D2596" t="s">
        <v>14</v>
      </c>
      <c r="E2596">
        <v>29739.06</v>
      </c>
      <c r="F2596">
        <v>18</v>
      </c>
      <c r="G2596" t="s">
        <v>21</v>
      </c>
      <c r="H2596" s="6">
        <v>2062.9299999999998</v>
      </c>
      <c r="I2596">
        <v>2327</v>
      </c>
      <c r="J2596" t="s">
        <v>25</v>
      </c>
      <c r="K2596">
        <v>0.28999999999999998</v>
      </c>
      <c r="L2596" s="4" t="s">
        <v>17</v>
      </c>
      <c r="M2596" t="s">
        <v>22</v>
      </c>
    </row>
    <row r="2597" spans="1:13" x14ac:dyDescent="0.3">
      <c r="A2597">
        <v>1147</v>
      </c>
      <c r="B2597" s="1">
        <v>45261</v>
      </c>
      <c r="C2597" t="s">
        <v>19</v>
      </c>
      <c r="D2597" t="s">
        <v>14</v>
      </c>
      <c r="E2597">
        <v>105636.91</v>
      </c>
      <c r="F2597">
        <v>19</v>
      </c>
      <c r="G2597" t="s">
        <v>28</v>
      </c>
      <c r="H2597" s="6">
        <v>4663.62</v>
      </c>
      <c r="I2597">
        <v>5978.32</v>
      </c>
      <c r="J2597" t="s">
        <v>25</v>
      </c>
      <c r="K2597">
        <v>7.0000000000000007E-2</v>
      </c>
      <c r="L2597" s="4" t="s">
        <v>31</v>
      </c>
      <c r="M2597" t="s">
        <v>22</v>
      </c>
    </row>
    <row r="2598" spans="1:13" x14ac:dyDescent="0.3">
      <c r="A2598">
        <v>1021</v>
      </c>
      <c r="B2598" s="1">
        <v>45122</v>
      </c>
      <c r="C2598" t="s">
        <v>29</v>
      </c>
      <c r="D2598" t="s">
        <v>27</v>
      </c>
      <c r="E2598">
        <v>32287.24</v>
      </c>
      <c r="F2598">
        <v>19</v>
      </c>
      <c r="G2598" t="s">
        <v>28</v>
      </c>
      <c r="H2598" s="6">
        <v>1827.21</v>
      </c>
      <c r="I2598">
        <v>2296.39</v>
      </c>
      <c r="J2598" t="s">
        <v>25</v>
      </c>
      <c r="K2598">
        <v>0.26</v>
      </c>
      <c r="L2598" s="4" t="s">
        <v>17</v>
      </c>
      <c r="M2598" t="s">
        <v>22</v>
      </c>
    </row>
    <row r="2599" spans="1:13" x14ac:dyDescent="0.3">
      <c r="A2599">
        <v>1472</v>
      </c>
      <c r="B2599" s="1">
        <v>45306</v>
      </c>
      <c r="C2599" t="s">
        <v>32</v>
      </c>
      <c r="D2599" t="s">
        <v>27</v>
      </c>
      <c r="E2599">
        <v>100305.22</v>
      </c>
      <c r="F2599">
        <v>20</v>
      </c>
      <c r="G2599" t="s">
        <v>24</v>
      </c>
      <c r="H2599" s="6">
        <v>4534.8599999999997</v>
      </c>
      <c r="I2599">
        <v>6191.68</v>
      </c>
      <c r="J2599" t="s">
        <v>16</v>
      </c>
      <c r="K2599">
        <v>0.19</v>
      </c>
      <c r="L2599" s="4" t="s">
        <v>31</v>
      </c>
      <c r="M2599" t="s">
        <v>18</v>
      </c>
    </row>
    <row r="2600" spans="1:13" x14ac:dyDescent="0.3">
      <c r="A2600">
        <v>1153</v>
      </c>
      <c r="B2600" s="1">
        <v>45411</v>
      </c>
      <c r="C2600" t="s">
        <v>29</v>
      </c>
      <c r="D2600" t="s">
        <v>14</v>
      </c>
      <c r="E2600">
        <v>245018.52</v>
      </c>
      <c r="F2600">
        <v>47</v>
      </c>
      <c r="G2600" t="s">
        <v>15</v>
      </c>
      <c r="H2600" s="6">
        <v>4975.34</v>
      </c>
      <c r="I2600">
        <v>6950.88</v>
      </c>
      <c r="J2600" t="s">
        <v>25</v>
      </c>
      <c r="K2600">
        <v>0.25</v>
      </c>
      <c r="L2600" s="4" t="s">
        <v>17</v>
      </c>
      <c r="M2600" t="s">
        <v>22</v>
      </c>
    </row>
    <row r="2601" spans="1:13" x14ac:dyDescent="0.3">
      <c r="A2601">
        <v>1237</v>
      </c>
      <c r="B2601" s="1">
        <v>45225</v>
      </c>
      <c r="C2601" t="s">
        <v>29</v>
      </c>
      <c r="D2601" t="s">
        <v>14</v>
      </c>
      <c r="E2601">
        <v>21232.240000000002</v>
      </c>
      <c r="F2601">
        <v>13</v>
      </c>
      <c r="G2601" t="s">
        <v>21</v>
      </c>
      <c r="H2601" s="6">
        <v>1408.82</v>
      </c>
      <c r="I2601">
        <v>1921.47</v>
      </c>
      <c r="J2601" t="s">
        <v>16</v>
      </c>
      <c r="K2601">
        <v>0.15</v>
      </c>
      <c r="L2601" s="4" t="s">
        <v>26</v>
      </c>
      <c r="M2601" t="s">
        <v>18</v>
      </c>
    </row>
    <row r="2602" spans="1:13" x14ac:dyDescent="0.3">
      <c r="A2602">
        <v>1336</v>
      </c>
      <c r="B2602" s="1">
        <v>45525</v>
      </c>
      <c r="C2602" t="s">
        <v>29</v>
      </c>
      <c r="D2602" t="s">
        <v>30</v>
      </c>
      <c r="E2602">
        <v>125143.2</v>
      </c>
      <c r="F2602">
        <v>32</v>
      </c>
      <c r="G2602" t="s">
        <v>28</v>
      </c>
      <c r="H2602" s="6">
        <v>3977.79</v>
      </c>
      <c r="I2602">
        <v>5214.3</v>
      </c>
      <c r="J2602" t="s">
        <v>25</v>
      </c>
      <c r="K2602">
        <v>0.25</v>
      </c>
      <c r="L2602" s="4" t="s">
        <v>31</v>
      </c>
      <c r="M2602" t="s">
        <v>18</v>
      </c>
    </row>
    <row r="2603" spans="1:13" x14ac:dyDescent="0.3">
      <c r="A2603">
        <v>1416</v>
      </c>
      <c r="B2603" s="1">
        <v>45377</v>
      </c>
      <c r="C2603" t="s">
        <v>23</v>
      </c>
      <c r="D2603" t="s">
        <v>30</v>
      </c>
      <c r="E2603">
        <v>9561.17</v>
      </c>
      <c r="F2603">
        <v>47</v>
      </c>
      <c r="G2603" t="s">
        <v>28</v>
      </c>
      <c r="H2603" s="6">
        <v>240.94</v>
      </c>
      <c r="I2603">
        <v>286.52</v>
      </c>
      <c r="J2603" t="s">
        <v>25</v>
      </c>
      <c r="K2603">
        <v>0.28999999999999998</v>
      </c>
      <c r="L2603" s="4" t="s">
        <v>26</v>
      </c>
      <c r="M2603" t="s">
        <v>22</v>
      </c>
    </row>
    <row r="2604" spans="1:13" x14ac:dyDescent="0.3">
      <c r="A2604">
        <v>1335</v>
      </c>
      <c r="B2604" s="1">
        <v>45331</v>
      </c>
      <c r="C2604" t="s">
        <v>19</v>
      </c>
      <c r="D2604" t="s">
        <v>27</v>
      </c>
      <c r="E2604">
        <v>35962.92</v>
      </c>
      <c r="F2604">
        <v>18</v>
      </c>
      <c r="G2604" t="s">
        <v>28</v>
      </c>
      <c r="H2604" s="6">
        <v>2467.5500000000002</v>
      </c>
      <c r="I2604">
        <v>2854.2</v>
      </c>
      <c r="J2604" t="s">
        <v>16</v>
      </c>
      <c r="K2604">
        <v>0.3</v>
      </c>
      <c r="L2604" s="4" t="s">
        <v>17</v>
      </c>
      <c r="M2604" t="s">
        <v>18</v>
      </c>
    </row>
    <row r="2605" spans="1:13" x14ac:dyDescent="0.3">
      <c r="A2605">
        <v>1300</v>
      </c>
      <c r="B2605" s="1">
        <v>45637</v>
      </c>
      <c r="C2605" t="s">
        <v>13</v>
      </c>
      <c r="D2605" t="s">
        <v>27</v>
      </c>
      <c r="E2605">
        <v>220031.66</v>
      </c>
      <c r="F2605">
        <v>47</v>
      </c>
      <c r="G2605" t="s">
        <v>15</v>
      </c>
      <c r="H2605" s="6">
        <v>4012.71</v>
      </c>
      <c r="I2605">
        <v>5779.66</v>
      </c>
      <c r="J2605" t="s">
        <v>16</v>
      </c>
      <c r="K2605">
        <v>0.19</v>
      </c>
      <c r="L2605" s="4" t="s">
        <v>26</v>
      </c>
      <c r="M2605" t="s">
        <v>22</v>
      </c>
    </row>
    <row r="2606" spans="1:13" x14ac:dyDescent="0.3">
      <c r="A2606">
        <v>1180</v>
      </c>
      <c r="B2606" s="1">
        <v>45307</v>
      </c>
      <c r="C2606" t="s">
        <v>13</v>
      </c>
      <c r="D2606" t="s">
        <v>20</v>
      </c>
      <c r="E2606">
        <v>19698.400000000001</v>
      </c>
      <c r="F2606">
        <v>7</v>
      </c>
      <c r="G2606" t="s">
        <v>15</v>
      </c>
      <c r="H2606" s="6">
        <v>2145.4899999999998</v>
      </c>
      <c r="I2606">
        <v>3126.73</v>
      </c>
      <c r="J2606" t="s">
        <v>25</v>
      </c>
      <c r="K2606">
        <v>0.1</v>
      </c>
      <c r="L2606" s="4" t="s">
        <v>17</v>
      </c>
      <c r="M2606" t="s">
        <v>18</v>
      </c>
    </row>
    <row r="2607" spans="1:13" x14ac:dyDescent="0.3">
      <c r="A2607">
        <v>1352</v>
      </c>
      <c r="B2607" s="1">
        <v>45642</v>
      </c>
      <c r="C2607" t="s">
        <v>23</v>
      </c>
      <c r="D2607" t="s">
        <v>20</v>
      </c>
      <c r="E2607">
        <v>98186.15</v>
      </c>
      <c r="F2607">
        <v>22</v>
      </c>
      <c r="G2607" t="s">
        <v>28</v>
      </c>
      <c r="H2607" s="6">
        <v>4573.3500000000004</v>
      </c>
      <c r="I2607">
        <v>6031.09</v>
      </c>
      <c r="J2607" t="s">
        <v>25</v>
      </c>
      <c r="K2607">
        <v>0.26</v>
      </c>
      <c r="L2607" s="4" t="s">
        <v>17</v>
      </c>
      <c r="M2607" t="s">
        <v>22</v>
      </c>
    </row>
    <row r="2608" spans="1:13" x14ac:dyDescent="0.3">
      <c r="A2608">
        <v>1308</v>
      </c>
      <c r="B2608" s="1">
        <v>44948</v>
      </c>
      <c r="C2608" t="s">
        <v>29</v>
      </c>
      <c r="D2608" t="s">
        <v>20</v>
      </c>
      <c r="E2608">
        <v>170324.36</v>
      </c>
      <c r="F2608">
        <v>44</v>
      </c>
      <c r="G2608" t="s">
        <v>28</v>
      </c>
      <c r="H2608" s="6">
        <v>2714.04</v>
      </c>
      <c r="I2608">
        <v>3990.73</v>
      </c>
      <c r="J2608" t="s">
        <v>25</v>
      </c>
      <c r="K2608">
        <v>0.03</v>
      </c>
      <c r="L2608" s="4" t="s">
        <v>17</v>
      </c>
      <c r="M2608" t="s">
        <v>22</v>
      </c>
    </row>
    <row r="2609" spans="1:13" x14ac:dyDescent="0.3">
      <c r="A2609">
        <v>1263</v>
      </c>
      <c r="B2609" s="1">
        <v>44929</v>
      </c>
      <c r="C2609" t="s">
        <v>23</v>
      </c>
      <c r="D2609" t="s">
        <v>20</v>
      </c>
      <c r="E2609">
        <v>2631.37</v>
      </c>
      <c r="F2609">
        <v>11</v>
      </c>
      <c r="G2609" t="s">
        <v>24</v>
      </c>
      <c r="H2609" s="6">
        <v>222.87</v>
      </c>
      <c r="I2609">
        <v>284.77999999999997</v>
      </c>
      <c r="J2609" t="s">
        <v>25</v>
      </c>
      <c r="K2609">
        <v>0.16</v>
      </c>
      <c r="L2609" s="4" t="s">
        <v>31</v>
      </c>
      <c r="M2609" t="s">
        <v>18</v>
      </c>
    </row>
    <row r="2610" spans="1:13" x14ac:dyDescent="0.3">
      <c r="A2610">
        <v>1060</v>
      </c>
      <c r="B2610" s="1">
        <v>45491</v>
      </c>
      <c r="C2610" t="s">
        <v>23</v>
      </c>
      <c r="D2610" t="s">
        <v>14</v>
      </c>
      <c r="E2610">
        <v>15307.49</v>
      </c>
      <c r="F2610">
        <v>21</v>
      </c>
      <c r="G2610" t="s">
        <v>28</v>
      </c>
      <c r="H2610" s="6">
        <v>663.01</v>
      </c>
      <c r="I2610">
        <v>759.3</v>
      </c>
      <c r="J2610" t="s">
        <v>25</v>
      </c>
      <c r="K2610">
        <v>0.04</v>
      </c>
      <c r="L2610" s="4" t="s">
        <v>31</v>
      </c>
      <c r="M2610" t="s">
        <v>22</v>
      </c>
    </row>
    <row r="2611" spans="1:13" x14ac:dyDescent="0.3">
      <c r="A2611">
        <v>1398</v>
      </c>
      <c r="B2611" s="1">
        <v>45465</v>
      </c>
      <c r="C2611" t="s">
        <v>32</v>
      </c>
      <c r="D2611" t="s">
        <v>20</v>
      </c>
      <c r="E2611">
        <v>85431.52</v>
      </c>
      <c r="F2611">
        <v>16</v>
      </c>
      <c r="G2611" t="s">
        <v>15</v>
      </c>
      <c r="H2611" s="6">
        <v>4291.17</v>
      </c>
      <c r="I2611">
        <v>5339.47</v>
      </c>
      <c r="J2611" t="s">
        <v>25</v>
      </c>
      <c r="K2611">
        <v>0</v>
      </c>
      <c r="L2611" s="4" t="s">
        <v>26</v>
      </c>
      <c r="M2611" t="s">
        <v>18</v>
      </c>
    </row>
    <row r="2612" spans="1:13" x14ac:dyDescent="0.3">
      <c r="A2612">
        <v>1315</v>
      </c>
      <c r="B2612" s="1">
        <v>44973</v>
      </c>
      <c r="C2612" t="s">
        <v>19</v>
      </c>
      <c r="D2612" t="s">
        <v>27</v>
      </c>
      <c r="E2612">
        <v>287583.43</v>
      </c>
      <c r="F2612">
        <v>48</v>
      </c>
      <c r="G2612" t="s">
        <v>15</v>
      </c>
      <c r="H2612" s="6">
        <v>4575.7</v>
      </c>
      <c r="I2612">
        <v>6176.62</v>
      </c>
      <c r="J2612" t="s">
        <v>25</v>
      </c>
      <c r="K2612">
        <v>0.03</v>
      </c>
      <c r="L2612" s="4" t="s">
        <v>17</v>
      </c>
      <c r="M2612" t="s">
        <v>18</v>
      </c>
    </row>
    <row r="2613" spans="1:13" x14ac:dyDescent="0.3">
      <c r="A2613">
        <v>1034</v>
      </c>
      <c r="B2613" s="1">
        <v>45331</v>
      </c>
      <c r="C2613" t="s">
        <v>13</v>
      </c>
      <c r="D2613" t="s">
        <v>20</v>
      </c>
      <c r="E2613">
        <v>197654.33</v>
      </c>
      <c r="F2613">
        <v>32</v>
      </c>
      <c r="G2613" t="s">
        <v>24</v>
      </c>
      <c r="H2613" s="6">
        <v>4755.51</v>
      </c>
      <c r="I2613">
        <v>6940.11</v>
      </c>
      <c r="J2613" t="s">
        <v>25</v>
      </c>
      <c r="K2613">
        <v>0.11</v>
      </c>
      <c r="L2613" s="4" t="s">
        <v>26</v>
      </c>
      <c r="M2613" t="s">
        <v>18</v>
      </c>
    </row>
    <row r="2614" spans="1:13" x14ac:dyDescent="0.3">
      <c r="A2614">
        <v>1422</v>
      </c>
      <c r="B2614" s="1">
        <v>45625</v>
      </c>
      <c r="C2614" t="s">
        <v>29</v>
      </c>
      <c r="D2614" t="s">
        <v>27</v>
      </c>
      <c r="E2614">
        <v>18501.189999999999</v>
      </c>
      <c r="F2614">
        <v>44</v>
      </c>
      <c r="G2614" t="s">
        <v>15</v>
      </c>
      <c r="H2614" s="6">
        <v>454.26</v>
      </c>
      <c r="I2614">
        <v>546.08000000000004</v>
      </c>
      <c r="J2614" t="s">
        <v>25</v>
      </c>
      <c r="K2614">
        <v>0.23</v>
      </c>
      <c r="L2614" s="4" t="s">
        <v>26</v>
      </c>
      <c r="M2614" t="s">
        <v>18</v>
      </c>
    </row>
    <row r="2615" spans="1:13" x14ac:dyDescent="0.3">
      <c r="A2615">
        <v>1476</v>
      </c>
      <c r="B2615" s="1">
        <v>45501</v>
      </c>
      <c r="C2615" t="s">
        <v>13</v>
      </c>
      <c r="D2615" t="s">
        <v>14</v>
      </c>
      <c r="E2615">
        <v>2349.54</v>
      </c>
      <c r="F2615">
        <v>1</v>
      </c>
      <c r="G2615" t="s">
        <v>21</v>
      </c>
      <c r="H2615" s="6">
        <v>2497.9299999999998</v>
      </c>
      <c r="I2615">
        <v>2764.16</v>
      </c>
      <c r="J2615" t="s">
        <v>25</v>
      </c>
      <c r="K2615">
        <v>0.15</v>
      </c>
      <c r="L2615" s="4" t="s">
        <v>31</v>
      </c>
      <c r="M2615" t="s">
        <v>18</v>
      </c>
    </row>
    <row r="2616" spans="1:13" x14ac:dyDescent="0.3">
      <c r="A2616">
        <v>1405</v>
      </c>
      <c r="B2616" s="1">
        <v>45311</v>
      </c>
      <c r="C2616" t="s">
        <v>13</v>
      </c>
      <c r="D2616" t="s">
        <v>14</v>
      </c>
      <c r="E2616">
        <v>5035.79</v>
      </c>
      <c r="F2616">
        <v>2</v>
      </c>
      <c r="G2616" t="s">
        <v>28</v>
      </c>
      <c r="H2616" s="6">
        <v>1935.97</v>
      </c>
      <c r="I2616">
        <v>2569.2800000000002</v>
      </c>
      <c r="J2616" t="s">
        <v>25</v>
      </c>
      <c r="K2616">
        <v>0.02</v>
      </c>
      <c r="L2616" s="4" t="s">
        <v>17</v>
      </c>
      <c r="M2616" t="s">
        <v>18</v>
      </c>
    </row>
    <row r="2617" spans="1:13" x14ac:dyDescent="0.3">
      <c r="A2617">
        <v>1461</v>
      </c>
      <c r="B2617" s="1">
        <v>45443</v>
      </c>
      <c r="C2617" t="s">
        <v>19</v>
      </c>
      <c r="D2617" t="s">
        <v>27</v>
      </c>
      <c r="E2617">
        <v>23122.15</v>
      </c>
      <c r="F2617">
        <v>14</v>
      </c>
      <c r="G2617" t="s">
        <v>15</v>
      </c>
      <c r="H2617" s="6">
        <v>1277.4000000000001</v>
      </c>
      <c r="I2617">
        <v>1855.71</v>
      </c>
      <c r="J2617" t="s">
        <v>25</v>
      </c>
      <c r="K2617">
        <v>0.11</v>
      </c>
      <c r="L2617" s="4" t="s">
        <v>31</v>
      </c>
      <c r="M2617" t="s">
        <v>22</v>
      </c>
    </row>
    <row r="2618" spans="1:13" x14ac:dyDescent="0.3">
      <c r="A2618">
        <v>1046</v>
      </c>
      <c r="B2618" s="1">
        <v>45610</v>
      </c>
      <c r="C2618" t="s">
        <v>13</v>
      </c>
      <c r="D2618" t="s">
        <v>20</v>
      </c>
      <c r="E2618">
        <v>169312.18</v>
      </c>
      <c r="F2618">
        <v>45</v>
      </c>
      <c r="G2618" t="s">
        <v>28</v>
      </c>
      <c r="H2618" s="6">
        <v>2835.97</v>
      </c>
      <c r="I2618">
        <v>4227.5200000000004</v>
      </c>
      <c r="J2618" t="s">
        <v>25</v>
      </c>
      <c r="K2618">
        <v>0.11</v>
      </c>
      <c r="L2618" s="4" t="s">
        <v>17</v>
      </c>
      <c r="M2618" t="s">
        <v>22</v>
      </c>
    </row>
    <row r="2619" spans="1:13" x14ac:dyDescent="0.3">
      <c r="A2619">
        <v>1029</v>
      </c>
      <c r="B2619" s="1">
        <v>45352</v>
      </c>
      <c r="C2619" t="s">
        <v>13</v>
      </c>
      <c r="D2619" t="s">
        <v>20</v>
      </c>
      <c r="E2619">
        <v>2728.95</v>
      </c>
      <c r="F2619">
        <v>31</v>
      </c>
      <c r="G2619" t="s">
        <v>21</v>
      </c>
      <c r="H2619" s="6">
        <v>86.9</v>
      </c>
      <c r="I2619">
        <v>108.68</v>
      </c>
      <c r="J2619" t="s">
        <v>16</v>
      </c>
      <c r="K2619">
        <v>0.19</v>
      </c>
      <c r="L2619" s="4" t="s">
        <v>26</v>
      </c>
      <c r="M2619" t="s">
        <v>22</v>
      </c>
    </row>
    <row r="2620" spans="1:13" x14ac:dyDescent="0.3">
      <c r="A2620">
        <v>1188</v>
      </c>
      <c r="B2620" s="1">
        <v>45083</v>
      </c>
      <c r="C2620" t="s">
        <v>23</v>
      </c>
      <c r="D2620" t="s">
        <v>30</v>
      </c>
      <c r="E2620">
        <v>30796.639999999999</v>
      </c>
      <c r="F2620">
        <v>12</v>
      </c>
      <c r="G2620" t="s">
        <v>21</v>
      </c>
      <c r="H2620" s="6">
        <v>2838.88</v>
      </c>
      <c r="I2620">
        <v>3332.97</v>
      </c>
      <c r="J2620" t="s">
        <v>25</v>
      </c>
      <c r="K2620">
        <v>0.23</v>
      </c>
      <c r="L2620" s="4" t="s">
        <v>26</v>
      </c>
      <c r="M2620" t="s">
        <v>18</v>
      </c>
    </row>
    <row r="2621" spans="1:13" x14ac:dyDescent="0.3">
      <c r="A2621">
        <v>1040</v>
      </c>
      <c r="B2621" s="1">
        <v>45176</v>
      </c>
      <c r="C2621" t="s">
        <v>19</v>
      </c>
      <c r="D2621" t="s">
        <v>14</v>
      </c>
      <c r="E2621">
        <v>49309.440000000002</v>
      </c>
      <c r="F2621">
        <v>8</v>
      </c>
      <c r="G2621" t="s">
        <v>24</v>
      </c>
      <c r="H2621" s="6">
        <v>4581.01</v>
      </c>
      <c r="I2621">
        <v>6225.94</v>
      </c>
      <c r="J2621" t="s">
        <v>25</v>
      </c>
      <c r="K2621">
        <v>0.01</v>
      </c>
      <c r="L2621" s="4" t="s">
        <v>31</v>
      </c>
      <c r="M2621" t="s">
        <v>18</v>
      </c>
    </row>
    <row r="2622" spans="1:13" x14ac:dyDescent="0.3">
      <c r="A2622">
        <v>1280</v>
      </c>
      <c r="B2622" s="1">
        <v>44985</v>
      </c>
      <c r="C2622" t="s">
        <v>32</v>
      </c>
      <c r="D2622" t="s">
        <v>27</v>
      </c>
      <c r="E2622">
        <v>5229.91</v>
      </c>
      <c r="F2622">
        <v>3</v>
      </c>
      <c r="G2622" t="s">
        <v>21</v>
      </c>
      <c r="H2622" s="6">
        <v>1587.37</v>
      </c>
      <c r="I2622">
        <v>1797.22</v>
      </c>
      <c r="J2622" t="s">
        <v>25</v>
      </c>
      <c r="K2622">
        <v>0.03</v>
      </c>
      <c r="L2622" s="4" t="s">
        <v>26</v>
      </c>
      <c r="M2622" t="s">
        <v>18</v>
      </c>
    </row>
    <row r="2623" spans="1:13" x14ac:dyDescent="0.3">
      <c r="A2623">
        <v>1487</v>
      </c>
      <c r="B2623" s="1">
        <v>45612</v>
      </c>
      <c r="C2623" t="s">
        <v>29</v>
      </c>
      <c r="D2623" t="s">
        <v>27</v>
      </c>
      <c r="E2623">
        <v>30665.71</v>
      </c>
      <c r="F2623">
        <v>7</v>
      </c>
      <c r="G2623" t="s">
        <v>15</v>
      </c>
      <c r="H2623" s="6">
        <v>3041.32</v>
      </c>
      <c r="I2623">
        <v>4470.22</v>
      </c>
      <c r="J2623" t="s">
        <v>16</v>
      </c>
      <c r="K2623">
        <v>0.02</v>
      </c>
      <c r="L2623" s="4" t="s">
        <v>26</v>
      </c>
      <c r="M2623" t="s">
        <v>18</v>
      </c>
    </row>
    <row r="2624" spans="1:13" x14ac:dyDescent="0.3">
      <c r="A2624">
        <v>1451</v>
      </c>
      <c r="B2624" s="1">
        <v>45158</v>
      </c>
      <c r="C2624" t="s">
        <v>13</v>
      </c>
      <c r="D2624" t="s">
        <v>14</v>
      </c>
      <c r="E2624">
        <v>79432.95</v>
      </c>
      <c r="F2624">
        <v>30</v>
      </c>
      <c r="G2624" t="s">
        <v>28</v>
      </c>
      <c r="H2624" s="6">
        <v>2063.14</v>
      </c>
      <c r="I2624">
        <v>2674.51</v>
      </c>
      <c r="J2624" t="s">
        <v>16</v>
      </c>
      <c r="K2624">
        <v>0.01</v>
      </c>
      <c r="L2624" s="4" t="s">
        <v>31</v>
      </c>
      <c r="M2624" t="s">
        <v>22</v>
      </c>
    </row>
    <row r="2625" spans="1:13" x14ac:dyDescent="0.3">
      <c r="A2625">
        <v>1339</v>
      </c>
      <c r="B2625" s="1">
        <v>45312</v>
      </c>
      <c r="C2625" t="s">
        <v>29</v>
      </c>
      <c r="D2625" t="s">
        <v>30</v>
      </c>
      <c r="E2625">
        <v>6051.53</v>
      </c>
      <c r="F2625">
        <v>7</v>
      </c>
      <c r="G2625" t="s">
        <v>21</v>
      </c>
      <c r="H2625" s="6">
        <v>868.1</v>
      </c>
      <c r="I2625">
        <v>1080.6300000000001</v>
      </c>
      <c r="J2625" t="s">
        <v>16</v>
      </c>
      <c r="K2625">
        <v>0.2</v>
      </c>
      <c r="L2625" s="4" t="s">
        <v>17</v>
      </c>
      <c r="M2625" t="s">
        <v>22</v>
      </c>
    </row>
    <row r="2626" spans="1:13" x14ac:dyDescent="0.3">
      <c r="A2626">
        <v>1405</v>
      </c>
      <c r="B2626" s="1">
        <v>44976</v>
      </c>
      <c r="C2626" t="s">
        <v>32</v>
      </c>
      <c r="D2626" t="s">
        <v>27</v>
      </c>
      <c r="E2626">
        <v>12408.48</v>
      </c>
      <c r="F2626">
        <v>39</v>
      </c>
      <c r="G2626" t="s">
        <v>24</v>
      </c>
      <c r="H2626" s="6">
        <v>287.87</v>
      </c>
      <c r="I2626">
        <v>321.38</v>
      </c>
      <c r="J2626" t="s">
        <v>16</v>
      </c>
      <c r="K2626">
        <v>0.01</v>
      </c>
      <c r="L2626" s="4" t="s">
        <v>26</v>
      </c>
      <c r="M2626" t="s">
        <v>18</v>
      </c>
    </row>
    <row r="2627" spans="1:13" x14ac:dyDescent="0.3">
      <c r="A2627">
        <v>1267</v>
      </c>
      <c r="B2627" s="1">
        <v>45116</v>
      </c>
      <c r="C2627" t="s">
        <v>29</v>
      </c>
      <c r="D2627" t="s">
        <v>20</v>
      </c>
      <c r="E2627">
        <v>216746.96</v>
      </c>
      <c r="F2627">
        <v>44</v>
      </c>
      <c r="G2627" t="s">
        <v>21</v>
      </c>
      <c r="H2627" s="6">
        <v>4952</v>
      </c>
      <c r="I2627">
        <v>6841.76</v>
      </c>
      <c r="J2627" t="s">
        <v>25</v>
      </c>
      <c r="K2627">
        <v>0.28000000000000003</v>
      </c>
      <c r="L2627" s="4" t="s">
        <v>31</v>
      </c>
      <c r="M2627" t="s">
        <v>22</v>
      </c>
    </row>
    <row r="2628" spans="1:13" x14ac:dyDescent="0.3">
      <c r="A2628">
        <v>1288</v>
      </c>
      <c r="B2628" s="1">
        <v>45536</v>
      </c>
      <c r="C2628" t="s">
        <v>32</v>
      </c>
      <c r="D2628" t="s">
        <v>30</v>
      </c>
      <c r="E2628">
        <v>58633.3</v>
      </c>
      <c r="F2628">
        <v>29</v>
      </c>
      <c r="G2628" t="s">
        <v>24</v>
      </c>
      <c r="H2628" s="6">
        <v>1618.24</v>
      </c>
      <c r="I2628">
        <v>2197.65</v>
      </c>
      <c r="J2628" t="s">
        <v>25</v>
      </c>
      <c r="K2628">
        <v>0.08</v>
      </c>
      <c r="L2628" s="4" t="s">
        <v>31</v>
      </c>
      <c r="M2628" t="s">
        <v>22</v>
      </c>
    </row>
    <row r="2629" spans="1:13" x14ac:dyDescent="0.3">
      <c r="A2629">
        <v>1196</v>
      </c>
      <c r="B2629" s="1">
        <v>45520</v>
      </c>
      <c r="C2629" t="s">
        <v>23</v>
      </c>
      <c r="D2629" t="s">
        <v>14</v>
      </c>
      <c r="E2629">
        <v>58604.12</v>
      </c>
      <c r="F2629">
        <v>23</v>
      </c>
      <c r="G2629" t="s">
        <v>21</v>
      </c>
      <c r="H2629" s="6">
        <v>2514.71</v>
      </c>
      <c r="I2629">
        <v>3443.25</v>
      </c>
      <c r="J2629" t="s">
        <v>25</v>
      </c>
      <c r="K2629">
        <v>0.26</v>
      </c>
      <c r="L2629" s="4" t="s">
        <v>31</v>
      </c>
      <c r="M2629" t="s">
        <v>18</v>
      </c>
    </row>
    <row r="2630" spans="1:13" x14ac:dyDescent="0.3">
      <c r="A2630">
        <v>1394</v>
      </c>
      <c r="B2630" s="1">
        <v>45343</v>
      </c>
      <c r="C2630" t="s">
        <v>13</v>
      </c>
      <c r="D2630" t="s">
        <v>14</v>
      </c>
      <c r="E2630">
        <v>5774.84</v>
      </c>
      <c r="F2630">
        <v>2</v>
      </c>
      <c r="G2630" t="s">
        <v>24</v>
      </c>
      <c r="H2630" s="6">
        <v>2338.4899999999998</v>
      </c>
      <c r="I2630">
        <v>3039.39</v>
      </c>
      <c r="J2630" t="s">
        <v>25</v>
      </c>
      <c r="K2630">
        <v>0.05</v>
      </c>
      <c r="L2630" s="4" t="s">
        <v>17</v>
      </c>
      <c r="M2630" t="s">
        <v>22</v>
      </c>
    </row>
    <row r="2631" spans="1:13" x14ac:dyDescent="0.3">
      <c r="A2631">
        <v>1106</v>
      </c>
      <c r="B2631" s="1">
        <v>45576</v>
      </c>
      <c r="C2631" t="s">
        <v>32</v>
      </c>
      <c r="D2631" t="s">
        <v>20</v>
      </c>
      <c r="E2631">
        <v>116080.22</v>
      </c>
      <c r="F2631">
        <v>39</v>
      </c>
      <c r="G2631" t="s">
        <v>21</v>
      </c>
      <c r="H2631" s="6">
        <v>2805.83</v>
      </c>
      <c r="I2631">
        <v>3720.52</v>
      </c>
      <c r="J2631" t="s">
        <v>16</v>
      </c>
      <c r="K2631">
        <v>0.2</v>
      </c>
      <c r="L2631" s="4" t="s">
        <v>26</v>
      </c>
      <c r="M2631" t="s">
        <v>18</v>
      </c>
    </row>
    <row r="2632" spans="1:13" x14ac:dyDescent="0.3">
      <c r="A2632">
        <v>1419</v>
      </c>
      <c r="B2632" s="1">
        <v>45479</v>
      </c>
      <c r="C2632" t="s">
        <v>29</v>
      </c>
      <c r="D2632" t="s">
        <v>20</v>
      </c>
      <c r="E2632">
        <v>1454.46</v>
      </c>
      <c r="F2632">
        <v>3</v>
      </c>
      <c r="G2632" t="s">
        <v>21</v>
      </c>
      <c r="H2632" s="6">
        <v>415.55</v>
      </c>
      <c r="I2632">
        <v>584.12</v>
      </c>
      <c r="J2632" t="s">
        <v>25</v>
      </c>
      <c r="K2632">
        <v>0.17</v>
      </c>
      <c r="L2632" s="4" t="s">
        <v>17</v>
      </c>
      <c r="M2632" t="s">
        <v>22</v>
      </c>
    </row>
    <row r="2633" spans="1:13" x14ac:dyDescent="0.3">
      <c r="A2633">
        <v>1046</v>
      </c>
      <c r="B2633" s="1">
        <v>45267</v>
      </c>
      <c r="C2633" t="s">
        <v>13</v>
      </c>
      <c r="D2633" t="s">
        <v>14</v>
      </c>
      <c r="E2633">
        <v>98038.399999999994</v>
      </c>
      <c r="F2633">
        <v>29</v>
      </c>
      <c r="G2633" t="s">
        <v>21</v>
      </c>
      <c r="H2633" s="6">
        <v>2888.54</v>
      </c>
      <c r="I2633">
        <v>3841.63</v>
      </c>
      <c r="J2633" t="s">
        <v>25</v>
      </c>
      <c r="K2633">
        <v>0.12</v>
      </c>
      <c r="L2633" s="4" t="s">
        <v>26</v>
      </c>
      <c r="M2633" t="s">
        <v>18</v>
      </c>
    </row>
    <row r="2634" spans="1:13" x14ac:dyDescent="0.3">
      <c r="A2634">
        <v>1451</v>
      </c>
      <c r="B2634" s="1">
        <v>44987</v>
      </c>
      <c r="C2634" t="s">
        <v>23</v>
      </c>
      <c r="D2634" t="s">
        <v>30</v>
      </c>
      <c r="E2634">
        <v>86404.28</v>
      </c>
      <c r="F2634">
        <v>22</v>
      </c>
      <c r="G2634" t="s">
        <v>15</v>
      </c>
      <c r="H2634" s="6">
        <v>3775.5</v>
      </c>
      <c r="I2634">
        <v>4514.33</v>
      </c>
      <c r="J2634" t="s">
        <v>25</v>
      </c>
      <c r="K2634">
        <v>0.13</v>
      </c>
      <c r="L2634" s="4" t="s">
        <v>17</v>
      </c>
      <c r="M2634" t="s">
        <v>22</v>
      </c>
    </row>
    <row r="2635" spans="1:13" x14ac:dyDescent="0.3">
      <c r="A2635">
        <v>1081</v>
      </c>
      <c r="B2635" s="1">
        <v>45142</v>
      </c>
      <c r="C2635" t="s">
        <v>13</v>
      </c>
      <c r="D2635" t="s">
        <v>14</v>
      </c>
      <c r="E2635">
        <v>150007.32999999999</v>
      </c>
      <c r="F2635">
        <v>31</v>
      </c>
      <c r="G2635" t="s">
        <v>15</v>
      </c>
      <c r="H2635" s="6">
        <v>4702.88</v>
      </c>
      <c r="I2635">
        <v>5760.65</v>
      </c>
      <c r="J2635" t="s">
        <v>25</v>
      </c>
      <c r="K2635">
        <v>0.16</v>
      </c>
      <c r="L2635" s="4" t="s">
        <v>26</v>
      </c>
      <c r="M2635" t="s">
        <v>22</v>
      </c>
    </row>
    <row r="2636" spans="1:13" x14ac:dyDescent="0.3">
      <c r="A2636">
        <v>1476</v>
      </c>
      <c r="B2636" s="1">
        <v>45025</v>
      </c>
      <c r="C2636" t="s">
        <v>32</v>
      </c>
      <c r="D2636" t="s">
        <v>27</v>
      </c>
      <c r="E2636">
        <v>161804.76</v>
      </c>
      <c r="F2636">
        <v>35</v>
      </c>
      <c r="G2636" t="s">
        <v>28</v>
      </c>
      <c r="H2636" s="6">
        <v>3963.06</v>
      </c>
      <c r="I2636">
        <v>4669.6899999999996</v>
      </c>
      <c r="J2636" t="s">
        <v>16</v>
      </c>
      <c r="K2636">
        <v>0.01</v>
      </c>
      <c r="L2636" s="4" t="s">
        <v>31</v>
      </c>
      <c r="M2636" t="s">
        <v>22</v>
      </c>
    </row>
    <row r="2637" spans="1:13" x14ac:dyDescent="0.3">
      <c r="A2637">
        <v>1457</v>
      </c>
      <c r="B2637" s="1">
        <v>45247</v>
      </c>
      <c r="C2637" t="s">
        <v>23</v>
      </c>
      <c r="D2637" t="s">
        <v>27</v>
      </c>
      <c r="E2637">
        <v>21131.22</v>
      </c>
      <c r="F2637">
        <v>36</v>
      </c>
      <c r="G2637" t="s">
        <v>21</v>
      </c>
      <c r="H2637" s="6">
        <v>683.53</v>
      </c>
      <c r="I2637">
        <v>804.08</v>
      </c>
      <c r="J2637" t="s">
        <v>25</v>
      </c>
      <c r="K2637">
        <v>0.27</v>
      </c>
      <c r="L2637" s="4" t="s">
        <v>31</v>
      </c>
      <c r="M2637" t="s">
        <v>18</v>
      </c>
    </row>
    <row r="2638" spans="1:13" x14ac:dyDescent="0.3">
      <c r="A2638">
        <v>1446</v>
      </c>
      <c r="B2638" s="1">
        <v>45621</v>
      </c>
      <c r="C2638" t="s">
        <v>29</v>
      </c>
      <c r="D2638" t="s">
        <v>20</v>
      </c>
      <c r="E2638">
        <v>20607.099999999999</v>
      </c>
      <c r="F2638">
        <v>11</v>
      </c>
      <c r="G2638" t="s">
        <v>15</v>
      </c>
      <c r="H2638" s="6">
        <v>1544.06</v>
      </c>
      <c r="I2638">
        <v>1992.95</v>
      </c>
      <c r="J2638" t="s">
        <v>25</v>
      </c>
      <c r="K2638">
        <v>0.06</v>
      </c>
      <c r="L2638" s="4" t="s">
        <v>31</v>
      </c>
      <c r="M2638" t="s">
        <v>22</v>
      </c>
    </row>
    <row r="2639" spans="1:13" x14ac:dyDescent="0.3">
      <c r="A2639">
        <v>1421</v>
      </c>
      <c r="B2639" s="1">
        <v>45615</v>
      </c>
      <c r="C2639" t="s">
        <v>23</v>
      </c>
      <c r="D2639" t="s">
        <v>27</v>
      </c>
      <c r="E2639">
        <v>3710.74</v>
      </c>
      <c r="F2639">
        <v>5</v>
      </c>
      <c r="G2639" t="s">
        <v>21</v>
      </c>
      <c r="H2639" s="6">
        <v>595.62</v>
      </c>
      <c r="I2639">
        <v>773.07</v>
      </c>
      <c r="J2639" t="s">
        <v>16</v>
      </c>
      <c r="K2639">
        <v>0.04</v>
      </c>
      <c r="L2639" s="4" t="s">
        <v>31</v>
      </c>
      <c r="M2639" t="s">
        <v>18</v>
      </c>
    </row>
    <row r="2640" spans="1:13" x14ac:dyDescent="0.3">
      <c r="A2640">
        <v>1239</v>
      </c>
      <c r="B2640" s="1">
        <v>45535</v>
      </c>
      <c r="C2640" t="s">
        <v>23</v>
      </c>
      <c r="D2640" t="s">
        <v>30</v>
      </c>
      <c r="E2640">
        <v>11509.03</v>
      </c>
      <c r="F2640">
        <v>12</v>
      </c>
      <c r="G2640" t="s">
        <v>21</v>
      </c>
      <c r="H2640" s="6">
        <v>977.5</v>
      </c>
      <c r="I2640">
        <v>1089.8699999999999</v>
      </c>
      <c r="J2640" t="s">
        <v>16</v>
      </c>
      <c r="K2640">
        <v>0.12</v>
      </c>
      <c r="L2640" s="4" t="s">
        <v>31</v>
      </c>
      <c r="M2640" t="s">
        <v>22</v>
      </c>
    </row>
    <row r="2641" spans="1:13" x14ac:dyDescent="0.3">
      <c r="A2641">
        <v>1091</v>
      </c>
      <c r="B2641" s="1">
        <v>45221</v>
      </c>
      <c r="C2641" t="s">
        <v>19</v>
      </c>
      <c r="D2641" t="s">
        <v>14</v>
      </c>
      <c r="E2641">
        <v>89475.02</v>
      </c>
      <c r="F2641">
        <v>26</v>
      </c>
      <c r="G2641" t="s">
        <v>24</v>
      </c>
      <c r="H2641" s="6">
        <v>4436.34</v>
      </c>
      <c r="I2641">
        <v>4916.21</v>
      </c>
      <c r="J2641" t="s">
        <v>16</v>
      </c>
      <c r="K2641">
        <v>0.3</v>
      </c>
      <c r="L2641" s="4" t="s">
        <v>31</v>
      </c>
      <c r="M2641" t="s">
        <v>18</v>
      </c>
    </row>
    <row r="2642" spans="1:13" x14ac:dyDescent="0.3">
      <c r="A2642">
        <v>1035</v>
      </c>
      <c r="B2642" s="1">
        <v>45086</v>
      </c>
      <c r="C2642" t="s">
        <v>23</v>
      </c>
      <c r="D2642" t="s">
        <v>14</v>
      </c>
      <c r="E2642">
        <v>2762.71</v>
      </c>
      <c r="F2642">
        <v>11</v>
      </c>
      <c r="G2642" t="s">
        <v>21</v>
      </c>
      <c r="H2642" s="6">
        <v>264.89</v>
      </c>
      <c r="I2642">
        <v>353.74</v>
      </c>
      <c r="J2642" t="s">
        <v>16</v>
      </c>
      <c r="K2642">
        <v>0.28999999999999998</v>
      </c>
      <c r="L2642" s="4" t="s">
        <v>31</v>
      </c>
      <c r="M2642" t="s">
        <v>22</v>
      </c>
    </row>
    <row r="2643" spans="1:13" x14ac:dyDescent="0.3">
      <c r="A2643">
        <v>1305</v>
      </c>
      <c r="B2643" s="1">
        <v>45119</v>
      </c>
      <c r="C2643" t="s">
        <v>23</v>
      </c>
      <c r="D2643" t="s">
        <v>30</v>
      </c>
      <c r="E2643">
        <v>127228.64</v>
      </c>
      <c r="F2643">
        <v>50</v>
      </c>
      <c r="G2643" t="s">
        <v>21</v>
      </c>
      <c r="H2643" s="6">
        <v>2727.83</v>
      </c>
      <c r="I2643">
        <v>3304.64</v>
      </c>
      <c r="J2643" t="s">
        <v>25</v>
      </c>
      <c r="K2643">
        <v>0.23</v>
      </c>
      <c r="L2643" s="4" t="s">
        <v>26</v>
      </c>
      <c r="M2643" t="s">
        <v>18</v>
      </c>
    </row>
    <row r="2644" spans="1:13" x14ac:dyDescent="0.3">
      <c r="A2644">
        <v>1327</v>
      </c>
      <c r="B2644" s="1">
        <v>45571</v>
      </c>
      <c r="C2644" t="s">
        <v>13</v>
      </c>
      <c r="D2644" t="s">
        <v>20</v>
      </c>
      <c r="E2644">
        <v>235802.6</v>
      </c>
      <c r="F2644">
        <v>44</v>
      </c>
      <c r="G2644" t="s">
        <v>15</v>
      </c>
      <c r="H2644" s="6">
        <v>3681.37</v>
      </c>
      <c r="I2644">
        <v>5359.15</v>
      </c>
      <c r="J2644" t="s">
        <v>25</v>
      </c>
      <c r="K2644">
        <v>0</v>
      </c>
      <c r="L2644" s="4" t="s">
        <v>17</v>
      </c>
      <c r="M2644" t="s">
        <v>22</v>
      </c>
    </row>
    <row r="2645" spans="1:13" x14ac:dyDescent="0.3">
      <c r="A2645">
        <v>1390</v>
      </c>
      <c r="B2645" s="1">
        <v>45182</v>
      </c>
      <c r="C2645" t="s">
        <v>29</v>
      </c>
      <c r="D2645" t="s">
        <v>27</v>
      </c>
      <c r="E2645">
        <v>9636.2199999999993</v>
      </c>
      <c r="F2645">
        <v>6</v>
      </c>
      <c r="G2645" t="s">
        <v>24</v>
      </c>
      <c r="H2645" s="6">
        <v>1557.04</v>
      </c>
      <c r="I2645">
        <v>2200.0500000000002</v>
      </c>
      <c r="J2645" t="s">
        <v>25</v>
      </c>
      <c r="K2645">
        <v>0.27</v>
      </c>
      <c r="L2645" s="4" t="s">
        <v>17</v>
      </c>
      <c r="M2645" t="s">
        <v>18</v>
      </c>
    </row>
    <row r="2646" spans="1:13" x14ac:dyDescent="0.3">
      <c r="A2646">
        <v>1304</v>
      </c>
      <c r="B2646" s="1">
        <v>45286</v>
      </c>
      <c r="C2646" t="s">
        <v>13</v>
      </c>
      <c r="D2646" t="s">
        <v>27</v>
      </c>
      <c r="E2646">
        <v>67477.899999999994</v>
      </c>
      <c r="F2646">
        <v>23</v>
      </c>
      <c r="G2646" t="s">
        <v>28</v>
      </c>
      <c r="H2646" s="6">
        <v>3321.02</v>
      </c>
      <c r="I2646">
        <v>3761.31</v>
      </c>
      <c r="J2646" t="s">
        <v>25</v>
      </c>
      <c r="K2646">
        <v>0.22</v>
      </c>
      <c r="L2646" s="4" t="s">
        <v>31</v>
      </c>
      <c r="M2646" t="s">
        <v>18</v>
      </c>
    </row>
    <row r="2647" spans="1:13" x14ac:dyDescent="0.3">
      <c r="A2647">
        <v>1065</v>
      </c>
      <c r="B2647" s="1">
        <v>45280</v>
      </c>
      <c r="C2647" t="s">
        <v>13</v>
      </c>
      <c r="D2647" t="s">
        <v>14</v>
      </c>
      <c r="E2647">
        <v>23290.07</v>
      </c>
      <c r="F2647">
        <v>14</v>
      </c>
      <c r="G2647" t="s">
        <v>28</v>
      </c>
      <c r="H2647" s="6">
        <v>1254.17</v>
      </c>
      <c r="I2647">
        <v>1680.38</v>
      </c>
      <c r="J2647" t="s">
        <v>16</v>
      </c>
      <c r="K2647">
        <v>0.01</v>
      </c>
      <c r="L2647" s="4" t="s">
        <v>31</v>
      </c>
      <c r="M2647" t="s">
        <v>18</v>
      </c>
    </row>
    <row r="2648" spans="1:13" x14ac:dyDescent="0.3">
      <c r="A2648">
        <v>1123</v>
      </c>
      <c r="B2648" s="1">
        <v>45122</v>
      </c>
      <c r="C2648" t="s">
        <v>32</v>
      </c>
      <c r="D2648" t="s">
        <v>14</v>
      </c>
      <c r="E2648">
        <v>103325.82</v>
      </c>
      <c r="F2648">
        <v>29</v>
      </c>
      <c r="G2648" t="s">
        <v>21</v>
      </c>
      <c r="H2648" s="6">
        <v>3142.82</v>
      </c>
      <c r="I2648">
        <v>4627.22</v>
      </c>
      <c r="J2648" t="s">
        <v>25</v>
      </c>
      <c r="K2648">
        <v>0.23</v>
      </c>
      <c r="L2648" s="4" t="s">
        <v>31</v>
      </c>
      <c r="M2648" t="s">
        <v>22</v>
      </c>
    </row>
    <row r="2649" spans="1:13" x14ac:dyDescent="0.3">
      <c r="A2649">
        <v>1323</v>
      </c>
      <c r="B2649" s="1">
        <v>45000</v>
      </c>
      <c r="C2649" t="s">
        <v>13</v>
      </c>
      <c r="D2649" t="s">
        <v>14</v>
      </c>
      <c r="E2649">
        <v>13090.21</v>
      </c>
      <c r="F2649">
        <v>13</v>
      </c>
      <c r="G2649" t="s">
        <v>28</v>
      </c>
      <c r="H2649" s="6">
        <v>904.09</v>
      </c>
      <c r="I2649">
        <v>1324.92</v>
      </c>
      <c r="J2649" t="s">
        <v>16</v>
      </c>
      <c r="K2649">
        <v>0.24</v>
      </c>
      <c r="L2649" s="4" t="s">
        <v>31</v>
      </c>
      <c r="M2649" t="s">
        <v>18</v>
      </c>
    </row>
    <row r="2650" spans="1:13" x14ac:dyDescent="0.3">
      <c r="A2650">
        <v>1397</v>
      </c>
      <c r="B2650" s="1">
        <v>45324</v>
      </c>
      <c r="C2650" t="s">
        <v>19</v>
      </c>
      <c r="D2650" t="s">
        <v>14</v>
      </c>
      <c r="E2650">
        <v>86430.69</v>
      </c>
      <c r="F2650">
        <v>46</v>
      </c>
      <c r="G2650" t="s">
        <v>28</v>
      </c>
      <c r="H2650" s="6">
        <v>1523.33</v>
      </c>
      <c r="I2650">
        <v>2184.8000000000002</v>
      </c>
      <c r="J2650" t="s">
        <v>16</v>
      </c>
      <c r="K2650">
        <v>0.14000000000000001</v>
      </c>
      <c r="L2650" s="4" t="s">
        <v>26</v>
      </c>
      <c r="M2650" t="s">
        <v>18</v>
      </c>
    </row>
    <row r="2651" spans="1:13" x14ac:dyDescent="0.3">
      <c r="A2651">
        <v>1385</v>
      </c>
      <c r="B2651" s="1">
        <v>45496</v>
      </c>
      <c r="C2651" t="s">
        <v>19</v>
      </c>
      <c r="D2651" t="s">
        <v>27</v>
      </c>
      <c r="E2651">
        <v>2408.25</v>
      </c>
      <c r="F2651">
        <v>1</v>
      </c>
      <c r="G2651" t="s">
        <v>24</v>
      </c>
      <c r="H2651" s="6">
        <v>1811.42</v>
      </c>
      <c r="I2651">
        <v>2408.25</v>
      </c>
      <c r="J2651" t="s">
        <v>25</v>
      </c>
      <c r="K2651">
        <v>0</v>
      </c>
      <c r="L2651" s="4" t="s">
        <v>17</v>
      </c>
      <c r="M2651" t="s">
        <v>18</v>
      </c>
    </row>
    <row r="2652" spans="1:13" x14ac:dyDescent="0.3">
      <c r="A2652">
        <v>1400</v>
      </c>
      <c r="B2652" s="1">
        <v>45648</v>
      </c>
      <c r="C2652" t="s">
        <v>32</v>
      </c>
      <c r="D2652" t="s">
        <v>27</v>
      </c>
      <c r="E2652">
        <v>164534.22</v>
      </c>
      <c r="F2652">
        <v>50</v>
      </c>
      <c r="G2652" t="s">
        <v>21</v>
      </c>
      <c r="H2652" s="6">
        <v>3264.16</v>
      </c>
      <c r="I2652">
        <v>3964.68</v>
      </c>
      <c r="J2652" t="s">
        <v>16</v>
      </c>
      <c r="K2652">
        <v>0.17</v>
      </c>
      <c r="L2652" s="4" t="s">
        <v>17</v>
      </c>
      <c r="M2652" t="s">
        <v>22</v>
      </c>
    </row>
    <row r="2653" spans="1:13" x14ac:dyDescent="0.3">
      <c r="A2653">
        <v>1145</v>
      </c>
      <c r="B2653" s="1">
        <v>45629</v>
      </c>
      <c r="C2653" t="s">
        <v>29</v>
      </c>
      <c r="D2653" t="s">
        <v>30</v>
      </c>
      <c r="E2653">
        <v>134385.32</v>
      </c>
      <c r="F2653">
        <v>33</v>
      </c>
      <c r="G2653" t="s">
        <v>21</v>
      </c>
      <c r="H2653" s="6">
        <v>3809.35</v>
      </c>
      <c r="I2653">
        <v>5429.71</v>
      </c>
      <c r="J2653" t="s">
        <v>25</v>
      </c>
      <c r="K2653">
        <v>0.25</v>
      </c>
      <c r="L2653" s="4" t="s">
        <v>17</v>
      </c>
      <c r="M2653" t="s">
        <v>18</v>
      </c>
    </row>
    <row r="2654" spans="1:13" x14ac:dyDescent="0.3">
      <c r="A2654">
        <v>1016</v>
      </c>
      <c r="B2654" s="1">
        <v>45531</v>
      </c>
      <c r="C2654" t="s">
        <v>29</v>
      </c>
      <c r="D2654" t="s">
        <v>27</v>
      </c>
      <c r="E2654">
        <v>235292.43</v>
      </c>
      <c r="F2654">
        <v>46</v>
      </c>
      <c r="G2654" t="s">
        <v>24</v>
      </c>
      <c r="H2654" s="6">
        <v>4941.8999999999996</v>
      </c>
      <c r="I2654">
        <v>6314.88</v>
      </c>
      <c r="J2654" t="s">
        <v>25</v>
      </c>
      <c r="K2654">
        <v>0.19</v>
      </c>
      <c r="L2654" s="4" t="s">
        <v>26</v>
      </c>
      <c r="M2654" t="s">
        <v>22</v>
      </c>
    </row>
    <row r="2655" spans="1:13" x14ac:dyDescent="0.3">
      <c r="A2655">
        <v>1429</v>
      </c>
      <c r="B2655" s="1">
        <v>45026</v>
      </c>
      <c r="C2655" t="s">
        <v>13</v>
      </c>
      <c r="D2655" t="s">
        <v>14</v>
      </c>
      <c r="E2655">
        <v>35191.67</v>
      </c>
      <c r="F2655">
        <v>24</v>
      </c>
      <c r="G2655" t="s">
        <v>28</v>
      </c>
      <c r="H2655" s="6">
        <v>1401.35</v>
      </c>
      <c r="I2655">
        <v>1766.65</v>
      </c>
      <c r="J2655" t="s">
        <v>16</v>
      </c>
      <c r="K2655">
        <v>0.17</v>
      </c>
      <c r="L2655" s="4" t="s">
        <v>26</v>
      </c>
      <c r="M2655" t="s">
        <v>22</v>
      </c>
    </row>
    <row r="2656" spans="1:13" x14ac:dyDescent="0.3">
      <c r="A2656">
        <v>1162</v>
      </c>
      <c r="B2656" s="1">
        <v>45568</v>
      </c>
      <c r="C2656" t="s">
        <v>13</v>
      </c>
      <c r="D2656" t="s">
        <v>30</v>
      </c>
      <c r="E2656">
        <v>17757.88</v>
      </c>
      <c r="F2656">
        <v>12</v>
      </c>
      <c r="G2656" t="s">
        <v>21</v>
      </c>
      <c r="H2656" s="6">
        <v>1602.51</v>
      </c>
      <c r="I2656">
        <v>1782.92</v>
      </c>
      <c r="J2656" t="s">
        <v>25</v>
      </c>
      <c r="K2656">
        <v>0.17</v>
      </c>
      <c r="L2656" s="4" t="s">
        <v>31</v>
      </c>
      <c r="M2656" t="s">
        <v>18</v>
      </c>
    </row>
    <row r="2657" spans="1:13" x14ac:dyDescent="0.3">
      <c r="A2657">
        <v>1062</v>
      </c>
      <c r="B2657" s="1">
        <v>45555</v>
      </c>
      <c r="C2657" t="s">
        <v>13</v>
      </c>
      <c r="D2657" t="s">
        <v>30</v>
      </c>
      <c r="E2657">
        <v>23099.39</v>
      </c>
      <c r="F2657">
        <v>6</v>
      </c>
      <c r="G2657" t="s">
        <v>28</v>
      </c>
      <c r="H2657" s="6">
        <v>3449.79</v>
      </c>
      <c r="I2657">
        <v>4010.31</v>
      </c>
      <c r="J2657" t="s">
        <v>25</v>
      </c>
      <c r="K2657">
        <v>0.04</v>
      </c>
      <c r="L2657" s="4" t="s">
        <v>26</v>
      </c>
      <c r="M2657" t="s">
        <v>22</v>
      </c>
    </row>
    <row r="2658" spans="1:13" x14ac:dyDescent="0.3">
      <c r="A2658">
        <v>1492</v>
      </c>
      <c r="B2658" s="1">
        <v>45154</v>
      </c>
      <c r="C2658" t="s">
        <v>29</v>
      </c>
      <c r="D2658" t="s">
        <v>20</v>
      </c>
      <c r="E2658">
        <v>798.6</v>
      </c>
      <c r="F2658">
        <v>1</v>
      </c>
      <c r="G2658" t="s">
        <v>28</v>
      </c>
      <c r="H2658" s="6">
        <v>671.82</v>
      </c>
      <c r="I2658">
        <v>877.58</v>
      </c>
      <c r="J2658" t="s">
        <v>16</v>
      </c>
      <c r="K2658">
        <v>0.09</v>
      </c>
      <c r="L2658" s="4" t="s">
        <v>17</v>
      </c>
      <c r="M2658" t="s">
        <v>18</v>
      </c>
    </row>
    <row r="2659" spans="1:13" x14ac:dyDescent="0.3">
      <c r="A2659">
        <v>1427</v>
      </c>
      <c r="B2659" s="1">
        <v>45419</v>
      </c>
      <c r="C2659" t="s">
        <v>23</v>
      </c>
      <c r="D2659" t="s">
        <v>30</v>
      </c>
      <c r="E2659">
        <v>17181.490000000002</v>
      </c>
      <c r="F2659">
        <v>14</v>
      </c>
      <c r="G2659" t="s">
        <v>21</v>
      </c>
      <c r="H2659" s="6">
        <v>957.42</v>
      </c>
      <c r="I2659">
        <v>1363.61</v>
      </c>
      <c r="J2659" t="s">
        <v>25</v>
      </c>
      <c r="K2659">
        <v>0.1</v>
      </c>
      <c r="L2659" s="4" t="s">
        <v>31</v>
      </c>
      <c r="M2659" t="s">
        <v>18</v>
      </c>
    </row>
    <row r="2660" spans="1:13" x14ac:dyDescent="0.3">
      <c r="A2660">
        <v>1264</v>
      </c>
      <c r="B2660" s="1">
        <v>45138</v>
      </c>
      <c r="C2660" t="s">
        <v>19</v>
      </c>
      <c r="D2660" t="s">
        <v>14</v>
      </c>
      <c r="E2660">
        <v>66782.320000000007</v>
      </c>
      <c r="F2660">
        <v>42</v>
      </c>
      <c r="G2660" t="s">
        <v>28</v>
      </c>
      <c r="H2660" s="6">
        <v>1619.75</v>
      </c>
      <c r="I2660">
        <v>2208.41</v>
      </c>
      <c r="J2660" t="s">
        <v>25</v>
      </c>
      <c r="K2660">
        <v>0.28000000000000003</v>
      </c>
      <c r="L2660" s="4" t="s">
        <v>17</v>
      </c>
      <c r="M2660" t="s">
        <v>18</v>
      </c>
    </row>
    <row r="2661" spans="1:13" x14ac:dyDescent="0.3">
      <c r="A2661">
        <v>1471</v>
      </c>
      <c r="B2661" s="1">
        <v>45207</v>
      </c>
      <c r="C2661" t="s">
        <v>23</v>
      </c>
      <c r="D2661" t="s">
        <v>20</v>
      </c>
      <c r="E2661">
        <v>125283.49</v>
      </c>
      <c r="F2661">
        <v>40</v>
      </c>
      <c r="G2661" t="s">
        <v>28</v>
      </c>
      <c r="H2661" s="6">
        <v>2413.81</v>
      </c>
      <c r="I2661">
        <v>3559.19</v>
      </c>
      <c r="J2661" t="s">
        <v>25</v>
      </c>
      <c r="K2661">
        <v>0.12</v>
      </c>
      <c r="L2661" s="4" t="s">
        <v>26</v>
      </c>
      <c r="M2661" t="s">
        <v>22</v>
      </c>
    </row>
    <row r="2662" spans="1:13" x14ac:dyDescent="0.3">
      <c r="A2662">
        <v>1340</v>
      </c>
      <c r="B2662" s="1">
        <v>45102</v>
      </c>
      <c r="C2662" t="s">
        <v>23</v>
      </c>
      <c r="D2662" t="s">
        <v>30</v>
      </c>
      <c r="E2662">
        <v>45027.01</v>
      </c>
      <c r="F2662">
        <v>19</v>
      </c>
      <c r="G2662" t="s">
        <v>15</v>
      </c>
      <c r="H2662" s="6">
        <v>2187.6999999999998</v>
      </c>
      <c r="I2662">
        <v>3159.79</v>
      </c>
      <c r="J2662" t="s">
        <v>16</v>
      </c>
      <c r="K2662">
        <v>0.25</v>
      </c>
      <c r="L2662" s="4" t="s">
        <v>26</v>
      </c>
      <c r="M2662" t="s">
        <v>18</v>
      </c>
    </row>
    <row r="2663" spans="1:13" x14ac:dyDescent="0.3">
      <c r="A2663">
        <v>1347</v>
      </c>
      <c r="B2663" s="1">
        <v>45172</v>
      </c>
      <c r="C2663" t="s">
        <v>29</v>
      </c>
      <c r="D2663" t="s">
        <v>20</v>
      </c>
      <c r="E2663">
        <v>172269.96</v>
      </c>
      <c r="F2663">
        <v>40</v>
      </c>
      <c r="G2663" t="s">
        <v>21</v>
      </c>
      <c r="H2663" s="6">
        <v>3730.16</v>
      </c>
      <c r="I2663">
        <v>4533.42</v>
      </c>
      <c r="J2663" t="s">
        <v>25</v>
      </c>
      <c r="K2663">
        <v>0.05</v>
      </c>
      <c r="L2663" s="4" t="s">
        <v>26</v>
      </c>
      <c r="M2663" t="s">
        <v>18</v>
      </c>
    </row>
    <row r="2664" spans="1:13" x14ac:dyDescent="0.3">
      <c r="A2664">
        <v>1261</v>
      </c>
      <c r="B2664" s="1">
        <v>45541</v>
      </c>
      <c r="C2664" t="s">
        <v>23</v>
      </c>
      <c r="D2664" t="s">
        <v>27</v>
      </c>
      <c r="E2664">
        <v>35324.089999999997</v>
      </c>
      <c r="F2664">
        <v>11</v>
      </c>
      <c r="G2664" t="s">
        <v>15</v>
      </c>
      <c r="H2664" s="6">
        <v>2993.81</v>
      </c>
      <c r="I2664">
        <v>3528.88</v>
      </c>
      <c r="J2664" t="s">
        <v>25</v>
      </c>
      <c r="K2664">
        <v>0.09</v>
      </c>
      <c r="L2664" s="4" t="s">
        <v>31</v>
      </c>
      <c r="M2664" t="s">
        <v>22</v>
      </c>
    </row>
    <row r="2665" spans="1:13" x14ac:dyDescent="0.3">
      <c r="A2665">
        <v>1074</v>
      </c>
      <c r="B2665" s="1">
        <v>45078</v>
      </c>
      <c r="C2665" t="s">
        <v>32</v>
      </c>
      <c r="D2665" t="s">
        <v>14</v>
      </c>
      <c r="E2665">
        <v>39445.19</v>
      </c>
      <c r="F2665">
        <v>14</v>
      </c>
      <c r="G2665" t="s">
        <v>24</v>
      </c>
      <c r="H2665" s="6">
        <v>2660.7</v>
      </c>
      <c r="I2665">
        <v>3201.72</v>
      </c>
      <c r="J2665" t="s">
        <v>25</v>
      </c>
      <c r="K2665">
        <v>0.12</v>
      </c>
      <c r="L2665" s="4" t="s">
        <v>26</v>
      </c>
      <c r="M2665" t="s">
        <v>22</v>
      </c>
    </row>
    <row r="2666" spans="1:13" x14ac:dyDescent="0.3">
      <c r="A2666">
        <v>1486</v>
      </c>
      <c r="B2666" s="1">
        <v>45365</v>
      </c>
      <c r="C2666" t="s">
        <v>13</v>
      </c>
      <c r="D2666" t="s">
        <v>27</v>
      </c>
      <c r="E2666">
        <v>82061.98</v>
      </c>
      <c r="F2666">
        <v>43</v>
      </c>
      <c r="G2666" t="s">
        <v>24</v>
      </c>
      <c r="H2666" s="6">
        <v>1890.06</v>
      </c>
      <c r="I2666">
        <v>2144.29</v>
      </c>
      <c r="J2666" t="s">
        <v>16</v>
      </c>
      <c r="K2666">
        <v>0.11</v>
      </c>
      <c r="L2666" s="4" t="s">
        <v>31</v>
      </c>
      <c r="M2666" t="s">
        <v>22</v>
      </c>
    </row>
    <row r="2667" spans="1:13" x14ac:dyDescent="0.3">
      <c r="A2667">
        <v>1105</v>
      </c>
      <c r="B2667" s="1">
        <v>45382</v>
      </c>
      <c r="C2667" t="s">
        <v>32</v>
      </c>
      <c r="D2667" t="s">
        <v>14</v>
      </c>
      <c r="E2667">
        <v>98741.52</v>
      </c>
      <c r="F2667">
        <v>33</v>
      </c>
      <c r="G2667" t="s">
        <v>24</v>
      </c>
      <c r="H2667" s="6">
        <v>2602.73</v>
      </c>
      <c r="I2667">
        <v>3400.19</v>
      </c>
      <c r="J2667" t="s">
        <v>25</v>
      </c>
      <c r="K2667">
        <v>0.12</v>
      </c>
      <c r="L2667" s="4" t="s">
        <v>17</v>
      </c>
      <c r="M2667" t="s">
        <v>22</v>
      </c>
    </row>
    <row r="2668" spans="1:13" x14ac:dyDescent="0.3">
      <c r="A2668">
        <v>1149</v>
      </c>
      <c r="B2668" s="1">
        <v>44963</v>
      </c>
      <c r="C2668" t="s">
        <v>19</v>
      </c>
      <c r="D2668" t="s">
        <v>14</v>
      </c>
      <c r="E2668">
        <v>120890.44</v>
      </c>
      <c r="F2668">
        <v>25</v>
      </c>
      <c r="G2668" t="s">
        <v>28</v>
      </c>
      <c r="H2668" s="6">
        <v>4241.12</v>
      </c>
      <c r="I2668">
        <v>5495.02</v>
      </c>
      <c r="J2668" t="s">
        <v>16</v>
      </c>
      <c r="K2668">
        <v>0.12</v>
      </c>
      <c r="L2668" s="4" t="s">
        <v>31</v>
      </c>
      <c r="M2668" t="s">
        <v>18</v>
      </c>
    </row>
    <row r="2669" spans="1:13" x14ac:dyDescent="0.3">
      <c r="A2669">
        <v>1397</v>
      </c>
      <c r="B2669" s="1">
        <v>45568</v>
      </c>
      <c r="C2669" t="s">
        <v>13</v>
      </c>
      <c r="D2669" t="s">
        <v>27</v>
      </c>
      <c r="E2669">
        <v>85196.34</v>
      </c>
      <c r="F2669">
        <v>20</v>
      </c>
      <c r="G2669" t="s">
        <v>24</v>
      </c>
      <c r="H2669" s="6">
        <v>3830.93</v>
      </c>
      <c r="I2669">
        <v>5532.23</v>
      </c>
      <c r="J2669" t="s">
        <v>25</v>
      </c>
      <c r="K2669">
        <v>0.23</v>
      </c>
      <c r="L2669" s="4" t="s">
        <v>17</v>
      </c>
      <c r="M2669" t="s">
        <v>18</v>
      </c>
    </row>
    <row r="2670" spans="1:13" x14ac:dyDescent="0.3">
      <c r="A2670">
        <v>1322</v>
      </c>
      <c r="B2670" s="1">
        <v>45297</v>
      </c>
      <c r="C2670" t="s">
        <v>23</v>
      </c>
      <c r="D2670" t="s">
        <v>27</v>
      </c>
      <c r="E2670">
        <v>98241</v>
      </c>
      <c r="F2670">
        <v>40</v>
      </c>
      <c r="G2670" t="s">
        <v>28</v>
      </c>
      <c r="H2670" s="6">
        <v>2564.6799999999998</v>
      </c>
      <c r="I2670">
        <v>3148.75</v>
      </c>
      <c r="J2670" t="s">
        <v>16</v>
      </c>
      <c r="K2670">
        <v>0.22</v>
      </c>
      <c r="L2670" s="4" t="s">
        <v>26</v>
      </c>
      <c r="M2670" t="s">
        <v>22</v>
      </c>
    </row>
    <row r="2671" spans="1:13" x14ac:dyDescent="0.3">
      <c r="A2671">
        <v>1343</v>
      </c>
      <c r="B2671" s="1">
        <v>45241</v>
      </c>
      <c r="C2671" t="s">
        <v>19</v>
      </c>
      <c r="D2671" t="s">
        <v>14</v>
      </c>
      <c r="E2671">
        <v>43220.639999999999</v>
      </c>
      <c r="F2671">
        <v>13</v>
      </c>
      <c r="G2671" t="s">
        <v>15</v>
      </c>
      <c r="H2671" s="6">
        <v>3385.67</v>
      </c>
      <c r="I2671">
        <v>4617.59</v>
      </c>
      <c r="J2671" t="s">
        <v>25</v>
      </c>
      <c r="K2671">
        <v>0.28000000000000003</v>
      </c>
      <c r="L2671" s="4" t="s">
        <v>31</v>
      </c>
      <c r="M2671" t="s">
        <v>18</v>
      </c>
    </row>
    <row r="2672" spans="1:13" x14ac:dyDescent="0.3">
      <c r="A2672">
        <v>1334</v>
      </c>
      <c r="B2672" s="1">
        <v>45241</v>
      </c>
      <c r="C2672" t="s">
        <v>13</v>
      </c>
      <c r="D2672" t="s">
        <v>30</v>
      </c>
      <c r="E2672">
        <v>4358.92</v>
      </c>
      <c r="F2672">
        <v>41</v>
      </c>
      <c r="G2672" t="s">
        <v>28</v>
      </c>
      <c r="H2672" s="6">
        <v>101.84</v>
      </c>
      <c r="I2672">
        <v>147.66</v>
      </c>
      <c r="J2672" t="s">
        <v>16</v>
      </c>
      <c r="K2672">
        <v>0.28000000000000003</v>
      </c>
      <c r="L2672" s="4" t="s">
        <v>31</v>
      </c>
      <c r="M2672" t="s">
        <v>18</v>
      </c>
    </row>
    <row r="2673" spans="1:13" x14ac:dyDescent="0.3">
      <c r="A2673">
        <v>1392</v>
      </c>
      <c r="B2673" s="1">
        <v>45468</v>
      </c>
      <c r="C2673" t="s">
        <v>23</v>
      </c>
      <c r="D2673" t="s">
        <v>14</v>
      </c>
      <c r="E2673">
        <v>10228.52</v>
      </c>
      <c r="F2673">
        <v>3</v>
      </c>
      <c r="G2673" t="s">
        <v>21</v>
      </c>
      <c r="H2673" s="6">
        <v>3113.97</v>
      </c>
      <c r="I2673">
        <v>4607.4399999999996</v>
      </c>
      <c r="J2673" t="s">
        <v>16</v>
      </c>
      <c r="K2673">
        <v>0.26</v>
      </c>
      <c r="L2673" s="4" t="s">
        <v>17</v>
      </c>
      <c r="M2673" t="s">
        <v>22</v>
      </c>
    </row>
    <row r="2674" spans="1:13" x14ac:dyDescent="0.3">
      <c r="A2674">
        <v>1304</v>
      </c>
      <c r="B2674" s="1">
        <v>44958</v>
      </c>
      <c r="C2674" t="s">
        <v>32</v>
      </c>
      <c r="D2674" t="s">
        <v>30</v>
      </c>
      <c r="E2674">
        <v>196921.9</v>
      </c>
      <c r="F2674">
        <v>46</v>
      </c>
      <c r="G2674" t="s">
        <v>24</v>
      </c>
      <c r="H2674" s="6">
        <v>3198.85</v>
      </c>
      <c r="I2674">
        <v>4603.13</v>
      </c>
      <c r="J2674" t="s">
        <v>25</v>
      </c>
      <c r="K2674">
        <v>7.0000000000000007E-2</v>
      </c>
      <c r="L2674" s="4" t="s">
        <v>31</v>
      </c>
      <c r="M2674" t="s">
        <v>18</v>
      </c>
    </row>
    <row r="2675" spans="1:13" x14ac:dyDescent="0.3">
      <c r="A2675">
        <v>1383</v>
      </c>
      <c r="B2675" s="1">
        <v>45072</v>
      </c>
      <c r="C2675" t="s">
        <v>13</v>
      </c>
      <c r="D2675" t="s">
        <v>20</v>
      </c>
      <c r="E2675">
        <v>58571.14</v>
      </c>
      <c r="F2675">
        <v>12</v>
      </c>
      <c r="G2675" t="s">
        <v>24</v>
      </c>
      <c r="H2675" s="6">
        <v>4481.38</v>
      </c>
      <c r="I2675">
        <v>6178.39</v>
      </c>
      <c r="J2675" t="s">
        <v>25</v>
      </c>
      <c r="K2675">
        <v>0.21</v>
      </c>
      <c r="L2675" s="4" t="s">
        <v>26</v>
      </c>
      <c r="M2675" t="s">
        <v>18</v>
      </c>
    </row>
    <row r="2676" spans="1:13" x14ac:dyDescent="0.3">
      <c r="A2676">
        <v>1432</v>
      </c>
      <c r="B2676" s="1">
        <v>45217</v>
      </c>
      <c r="C2676" t="s">
        <v>23</v>
      </c>
      <c r="D2676" t="s">
        <v>20</v>
      </c>
      <c r="E2676">
        <v>115061.78</v>
      </c>
      <c r="F2676">
        <v>30</v>
      </c>
      <c r="G2676" t="s">
        <v>21</v>
      </c>
      <c r="H2676" s="6">
        <v>3580.19</v>
      </c>
      <c r="I2676">
        <v>4309.43</v>
      </c>
      <c r="J2676" t="s">
        <v>16</v>
      </c>
      <c r="K2676">
        <v>0.11</v>
      </c>
      <c r="L2676" s="4" t="s">
        <v>17</v>
      </c>
      <c r="M2676" t="s">
        <v>22</v>
      </c>
    </row>
    <row r="2677" spans="1:13" x14ac:dyDescent="0.3">
      <c r="A2677">
        <v>1020</v>
      </c>
      <c r="B2677" s="1">
        <v>45180</v>
      </c>
      <c r="C2677" t="s">
        <v>32</v>
      </c>
      <c r="D2677" t="s">
        <v>14</v>
      </c>
      <c r="E2677">
        <v>41697.31</v>
      </c>
      <c r="F2677">
        <v>45</v>
      </c>
      <c r="G2677" t="s">
        <v>15</v>
      </c>
      <c r="H2677" s="6">
        <v>872.5</v>
      </c>
      <c r="I2677">
        <v>1305.08</v>
      </c>
      <c r="J2677" t="s">
        <v>16</v>
      </c>
      <c r="K2677">
        <v>0.28999999999999998</v>
      </c>
      <c r="L2677" s="4" t="s">
        <v>31</v>
      </c>
      <c r="M2677" t="s">
        <v>22</v>
      </c>
    </row>
    <row r="2678" spans="1:13" x14ac:dyDescent="0.3">
      <c r="A2678">
        <v>1090</v>
      </c>
      <c r="B2678" s="1">
        <v>45105</v>
      </c>
      <c r="C2678" t="s">
        <v>19</v>
      </c>
      <c r="D2678" t="s">
        <v>30</v>
      </c>
      <c r="E2678">
        <v>28791.01</v>
      </c>
      <c r="F2678">
        <v>31</v>
      </c>
      <c r="G2678" t="s">
        <v>15</v>
      </c>
      <c r="H2678" s="6">
        <v>771.7</v>
      </c>
      <c r="I2678">
        <v>967.44</v>
      </c>
      <c r="J2678" t="s">
        <v>16</v>
      </c>
      <c r="K2678">
        <v>0.04</v>
      </c>
      <c r="L2678" s="4" t="s">
        <v>17</v>
      </c>
      <c r="M2678" t="s">
        <v>22</v>
      </c>
    </row>
    <row r="2679" spans="1:13" x14ac:dyDescent="0.3">
      <c r="A2679">
        <v>1123</v>
      </c>
      <c r="B2679" s="1">
        <v>45512</v>
      </c>
      <c r="C2679" t="s">
        <v>19</v>
      </c>
      <c r="D2679" t="s">
        <v>20</v>
      </c>
      <c r="E2679">
        <v>17869.28</v>
      </c>
      <c r="F2679">
        <v>6</v>
      </c>
      <c r="G2679" t="s">
        <v>21</v>
      </c>
      <c r="H2679" s="6">
        <v>2868.24</v>
      </c>
      <c r="I2679">
        <v>3202.38</v>
      </c>
      <c r="J2679" t="s">
        <v>16</v>
      </c>
      <c r="K2679">
        <v>7.0000000000000007E-2</v>
      </c>
      <c r="L2679" s="4" t="s">
        <v>26</v>
      </c>
      <c r="M2679" t="s">
        <v>18</v>
      </c>
    </row>
    <row r="2680" spans="1:13" x14ac:dyDescent="0.3">
      <c r="A2680">
        <v>1466</v>
      </c>
      <c r="B2680" s="1">
        <v>44945</v>
      </c>
      <c r="C2680" t="s">
        <v>19</v>
      </c>
      <c r="D2680" t="s">
        <v>27</v>
      </c>
      <c r="E2680">
        <v>21386.34</v>
      </c>
      <c r="F2680">
        <v>20</v>
      </c>
      <c r="G2680" t="s">
        <v>28</v>
      </c>
      <c r="H2680" s="6">
        <v>978.92</v>
      </c>
      <c r="I2680">
        <v>1258.02</v>
      </c>
      <c r="J2680" t="s">
        <v>16</v>
      </c>
      <c r="K2680">
        <v>0.15</v>
      </c>
      <c r="L2680" s="4" t="s">
        <v>17</v>
      </c>
      <c r="M2680" t="s">
        <v>18</v>
      </c>
    </row>
    <row r="2681" spans="1:13" x14ac:dyDescent="0.3">
      <c r="A2681">
        <v>1486</v>
      </c>
      <c r="B2681" s="1">
        <v>45042</v>
      </c>
      <c r="C2681" t="s">
        <v>19</v>
      </c>
      <c r="D2681" t="s">
        <v>20</v>
      </c>
      <c r="E2681">
        <v>7149.87</v>
      </c>
      <c r="F2681">
        <v>5</v>
      </c>
      <c r="G2681" t="s">
        <v>24</v>
      </c>
      <c r="H2681" s="6">
        <v>1495.8</v>
      </c>
      <c r="I2681">
        <v>1765.4</v>
      </c>
      <c r="J2681" t="s">
        <v>25</v>
      </c>
      <c r="K2681">
        <v>0.19</v>
      </c>
      <c r="L2681" s="4" t="s">
        <v>17</v>
      </c>
      <c r="M2681" t="s">
        <v>18</v>
      </c>
    </row>
    <row r="2682" spans="1:13" x14ac:dyDescent="0.3">
      <c r="A2682">
        <v>1231</v>
      </c>
      <c r="B2682" s="1">
        <v>45321</v>
      </c>
      <c r="C2682" t="s">
        <v>29</v>
      </c>
      <c r="D2682" t="s">
        <v>27</v>
      </c>
      <c r="E2682">
        <v>98526.45</v>
      </c>
      <c r="F2682">
        <v>31</v>
      </c>
      <c r="G2682" t="s">
        <v>15</v>
      </c>
      <c r="H2682" s="6">
        <v>2690.51</v>
      </c>
      <c r="I2682">
        <v>3345.55</v>
      </c>
      <c r="J2682" t="s">
        <v>16</v>
      </c>
      <c r="K2682">
        <v>0.05</v>
      </c>
      <c r="L2682" s="4" t="s">
        <v>26</v>
      </c>
      <c r="M2682" t="s">
        <v>18</v>
      </c>
    </row>
    <row r="2683" spans="1:13" x14ac:dyDescent="0.3">
      <c r="A2683">
        <v>1063</v>
      </c>
      <c r="B2683" s="1">
        <v>45524</v>
      </c>
      <c r="C2683" t="s">
        <v>13</v>
      </c>
      <c r="D2683" t="s">
        <v>27</v>
      </c>
      <c r="E2683">
        <v>19329.2</v>
      </c>
      <c r="F2683">
        <v>9</v>
      </c>
      <c r="G2683" t="s">
        <v>21</v>
      </c>
      <c r="H2683" s="6">
        <v>2286.15</v>
      </c>
      <c r="I2683">
        <v>2942.04</v>
      </c>
      <c r="J2683" t="s">
        <v>25</v>
      </c>
      <c r="K2683">
        <v>0.27</v>
      </c>
      <c r="L2683" s="4" t="s">
        <v>31</v>
      </c>
      <c r="M2683" t="s">
        <v>18</v>
      </c>
    </row>
    <row r="2684" spans="1:13" x14ac:dyDescent="0.3">
      <c r="A2684">
        <v>1392</v>
      </c>
      <c r="B2684" s="1">
        <v>45136</v>
      </c>
      <c r="C2684" t="s">
        <v>13</v>
      </c>
      <c r="D2684" t="s">
        <v>14</v>
      </c>
      <c r="E2684">
        <v>61190.239999999998</v>
      </c>
      <c r="F2684">
        <v>40</v>
      </c>
      <c r="G2684" t="s">
        <v>21</v>
      </c>
      <c r="H2684" s="6">
        <v>1626.74</v>
      </c>
      <c r="I2684">
        <v>1936.4</v>
      </c>
      <c r="J2684" t="s">
        <v>16</v>
      </c>
      <c r="K2684">
        <v>0.21</v>
      </c>
      <c r="L2684" s="4" t="s">
        <v>31</v>
      </c>
      <c r="M2684" t="s">
        <v>18</v>
      </c>
    </row>
    <row r="2685" spans="1:13" x14ac:dyDescent="0.3">
      <c r="A2685">
        <v>1487</v>
      </c>
      <c r="B2685" s="1">
        <v>45364</v>
      </c>
      <c r="C2685" t="s">
        <v>29</v>
      </c>
      <c r="D2685" t="s">
        <v>27</v>
      </c>
      <c r="E2685">
        <v>94427.89</v>
      </c>
      <c r="F2685">
        <v>31</v>
      </c>
      <c r="G2685" t="s">
        <v>21</v>
      </c>
      <c r="H2685" s="6">
        <v>2873.46</v>
      </c>
      <c r="I2685">
        <v>3206.38</v>
      </c>
      <c r="J2685" t="s">
        <v>25</v>
      </c>
      <c r="K2685">
        <v>0.05</v>
      </c>
      <c r="L2685" s="4" t="s">
        <v>26</v>
      </c>
      <c r="M2685" t="s">
        <v>18</v>
      </c>
    </row>
    <row r="2686" spans="1:13" x14ac:dyDescent="0.3">
      <c r="A2686">
        <v>1360</v>
      </c>
      <c r="B2686" s="1">
        <v>45091</v>
      </c>
      <c r="C2686" t="s">
        <v>23</v>
      </c>
      <c r="D2686" t="s">
        <v>20</v>
      </c>
      <c r="E2686">
        <v>42137.29</v>
      </c>
      <c r="F2686">
        <v>23</v>
      </c>
      <c r="G2686" t="s">
        <v>24</v>
      </c>
      <c r="H2686" s="6">
        <v>1696.2</v>
      </c>
      <c r="I2686">
        <v>2348.79</v>
      </c>
      <c r="J2686" t="s">
        <v>16</v>
      </c>
      <c r="K2686">
        <v>0.22</v>
      </c>
      <c r="L2686" s="4" t="s">
        <v>31</v>
      </c>
      <c r="M2686" t="s">
        <v>22</v>
      </c>
    </row>
    <row r="2687" spans="1:13" x14ac:dyDescent="0.3">
      <c r="A2687">
        <v>1309</v>
      </c>
      <c r="B2687" s="1">
        <v>45289</v>
      </c>
      <c r="C2687" t="s">
        <v>23</v>
      </c>
      <c r="D2687" t="s">
        <v>27</v>
      </c>
      <c r="E2687">
        <v>113968.6</v>
      </c>
      <c r="F2687">
        <v>49</v>
      </c>
      <c r="G2687" t="s">
        <v>15</v>
      </c>
      <c r="H2687" s="6">
        <v>2377.9299999999998</v>
      </c>
      <c r="I2687">
        <v>2981.91</v>
      </c>
      <c r="J2687" t="s">
        <v>16</v>
      </c>
      <c r="K2687">
        <v>0.22</v>
      </c>
      <c r="L2687" s="4" t="s">
        <v>17</v>
      </c>
      <c r="M2687" t="s">
        <v>18</v>
      </c>
    </row>
    <row r="2688" spans="1:13" x14ac:dyDescent="0.3">
      <c r="A2688">
        <v>1401</v>
      </c>
      <c r="B2688" s="1">
        <v>45195</v>
      </c>
      <c r="C2688" t="s">
        <v>19</v>
      </c>
      <c r="D2688" t="s">
        <v>14</v>
      </c>
      <c r="E2688">
        <v>4614.33</v>
      </c>
      <c r="F2688">
        <v>12</v>
      </c>
      <c r="G2688" t="s">
        <v>21</v>
      </c>
      <c r="H2688" s="6">
        <v>334.53</v>
      </c>
      <c r="I2688">
        <v>396.42</v>
      </c>
      <c r="J2688" t="s">
        <v>16</v>
      </c>
      <c r="K2688">
        <v>0.03</v>
      </c>
      <c r="L2688" s="4" t="s">
        <v>26</v>
      </c>
      <c r="M2688" t="s">
        <v>18</v>
      </c>
    </row>
    <row r="2689" spans="1:13" x14ac:dyDescent="0.3">
      <c r="A2689">
        <v>1260</v>
      </c>
      <c r="B2689" s="1">
        <v>45601</v>
      </c>
      <c r="C2689" t="s">
        <v>32</v>
      </c>
      <c r="D2689" t="s">
        <v>14</v>
      </c>
      <c r="E2689">
        <v>101923.48</v>
      </c>
      <c r="F2689">
        <v>34</v>
      </c>
      <c r="G2689" t="s">
        <v>24</v>
      </c>
      <c r="H2689" s="6">
        <v>2254.7199999999998</v>
      </c>
      <c r="I2689">
        <v>3294.23</v>
      </c>
      <c r="J2689" t="s">
        <v>16</v>
      </c>
      <c r="K2689">
        <v>0.09</v>
      </c>
      <c r="L2689" s="4" t="s">
        <v>26</v>
      </c>
      <c r="M2689" t="s">
        <v>18</v>
      </c>
    </row>
    <row r="2690" spans="1:13" x14ac:dyDescent="0.3">
      <c r="A2690">
        <v>1192</v>
      </c>
      <c r="B2690" s="1">
        <v>45011</v>
      </c>
      <c r="C2690" t="s">
        <v>23</v>
      </c>
      <c r="D2690" t="s">
        <v>14</v>
      </c>
      <c r="E2690">
        <v>2587.8200000000002</v>
      </c>
      <c r="F2690">
        <v>1</v>
      </c>
      <c r="G2690" t="s">
        <v>15</v>
      </c>
      <c r="H2690" s="6">
        <v>2122.17</v>
      </c>
      <c r="I2690">
        <v>3044.5</v>
      </c>
      <c r="J2690" t="s">
        <v>25</v>
      </c>
      <c r="K2690">
        <v>0.15</v>
      </c>
      <c r="L2690" s="4" t="s">
        <v>17</v>
      </c>
      <c r="M2690" t="s">
        <v>18</v>
      </c>
    </row>
    <row r="2691" spans="1:13" x14ac:dyDescent="0.3">
      <c r="A2691">
        <v>1258</v>
      </c>
      <c r="B2691" s="1">
        <v>44937</v>
      </c>
      <c r="C2691" t="s">
        <v>32</v>
      </c>
      <c r="D2691" t="s">
        <v>27</v>
      </c>
      <c r="E2691">
        <v>13997.49</v>
      </c>
      <c r="F2691">
        <v>14</v>
      </c>
      <c r="G2691" t="s">
        <v>28</v>
      </c>
      <c r="H2691" s="6">
        <v>791.63</v>
      </c>
      <c r="I2691">
        <v>1136.1600000000001</v>
      </c>
      <c r="J2691" t="s">
        <v>16</v>
      </c>
      <c r="K2691">
        <v>0.12</v>
      </c>
      <c r="L2691" s="4" t="s">
        <v>31</v>
      </c>
      <c r="M2691" t="s">
        <v>18</v>
      </c>
    </row>
    <row r="2692" spans="1:13" x14ac:dyDescent="0.3">
      <c r="A2692">
        <v>1227</v>
      </c>
      <c r="B2692" s="1">
        <v>45215</v>
      </c>
      <c r="C2692" t="s">
        <v>13</v>
      </c>
      <c r="D2692" t="s">
        <v>20</v>
      </c>
      <c r="E2692">
        <v>151000.88</v>
      </c>
      <c r="F2692">
        <v>37</v>
      </c>
      <c r="G2692" t="s">
        <v>15</v>
      </c>
      <c r="H2692" s="6">
        <v>4435.18</v>
      </c>
      <c r="I2692">
        <v>5830.15</v>
      </c>
      <c r="J2692" t="s">
        <v>25</v>
      </c>
      <c r="K2692">
        <v>0.3</v>
      </c>
      <c r="L2692" s="4" t="s">
        <v>31</v>
      </c>
      <c r="M2692" t="s">
        <v>22</v>
      </c>
    </row>
    <row r="2693" spans="1:13" x14ac:dyDescent="0.3">
      <c r="A2693">
        <v>1224</v>
      </c>
      <c r="B2693" s="1">
        <v>45047</v>
      </c>
      <c r="C2693" t="s">
        <v>32</v>
      </c>
      <c r="D2693" t="s">
        <v>20</v>
      </c>
      <c r="E2693">
        <v>90390.95</v>
      </c>
      <c r="F2693">
        <v>23</v>
      </c>
      <c r="G2693" t="s">
        <v>24</v>
      </c>
      <c r="H2693" s="6">
        <v>3674.35</v>
      </c>
      <c r="I2693">
        <v>5103.95</v>
      </c>
      <c r="J2693" t="s">
        <v>25</v>
      </c>
      <c r="K2693">
        <v>0.23</v>
      </c>
      <c r="L2693" s="4" t="s">
        <v>26</v>
      </c>
      <c r="M2693" t="s">
        <v>22</v>
      </c>
    </row>
    <row r="2694" spans="1:13" x14ac:dyDescent="0.3">
      <c r="A2694">
        <v>1011</v>
      </c>
      <c r="B2694" s="1">
        <v>45520</v>
      </c>
      <c r="C2694" t="s">
        <v>13</v>
      </c>
      <c r="D2694" t="s">
        <v>27</v>
      </c>
      <c r="E2694">
        <v>1500.82</v>
      </c>
      <c r="F2694">
        <v>1</v>
      </c>
      <c r="G2694" t="s">
        <v>21</v>
      </c>
      <c r="H2694" s="6">
        <v>1598.61</v>
      </c>
      <c r="I2694">
        <v>1852.87</v>
      </c>
      <c r="J2694" t="s">
        <v>25</v>
      </c>
      <c r="K2694">
        <v>0.19</v>
      </c>
      <c r="L2694" s="4" t="s">
        <v>17</v>
      </c>
      <c r="M2694" t="s">
        <v>22</v>
      </c>
    </row>
    <row r="2695" spans="1:13" x14ac:dyDescent="0.3">
      <c r="A2695">
        <v>1293</v>
      </c>
      <c r="B2695" s="1">
        <v>45156</v>
      </c>
      <c r="C2695" t="s">
        <v>29</v>
      </c>
      <c r="D2695" t="s">
        <v>20</v>
      </c>
      <c r="E2695">
        <v>50190.27</v>
      </c>
      <c r="F2695">
        <v>25</v>
      </c>
      <c r="G2695" t="s">
        <v>24</v>
      </c>
      <c r="H2695" s="6">
        <v>1827.75</v>
      </c>
      <c r="I2695">
        <v>2573.86</v>
      </c>
      <c r="J2695" t="s">
        <v>25</v>
      </c>
      <c r="K2695">
        <v>0.22</v>
      </c>
      <c r="L2695" s="4" t="s">
        <v>26</v>
      </c>
      <c r="M2695" t="s">
        <v>22</v>
      </c>
    </row>
    <row r="2696" spans="1:13" x14ac:dyDescent="0.3">
      <c r="A2696">
        <v>1126</v>
      </c>
      <c r="B2696" s="1">
        <v>45217</v>
      </c>
      <c r="C2696" t="s">
        <v>29</v>
      </c>
      <c r="D2696" t="s">
        <v>14</v>
      </c>
      <c r="E2696">
        <v>30095.86</v>
      </c>
      <c r="F2696">
        <v>5</v>
      </c>
      <c r="G2696" t="s">
        <v>21</v>
      </c>
      <c r="H2696" s="6">
        <v>4802.92</v>
      </c>
      <c r="I2696">
        <v>6335.97</v>
      </c>
      <c r="J2696" t="s">
        <v>16</v>
      </c>
      <c r="K2696">
        <v>0.05</v>
      </c>
      <c r="L2696" s="4" t="s">
        <v>31</v>
      </c>
      <c r="M2696" t="s">
        <v>22</v>
      </c>
    </row>
    <row r="2697" spans="1:13" x14ac:dyDescent="0.3">
      <c r="A2697">
        <v>1354</v>
      </c>
      <c r="B2697" s="1">
        <v>44993</v>
      </c>
      <c r="C2697" t="s">
        <v>19</v>
      </c>
      <c r="D2697" t="s">
        <v>27</v>
      </c>
      <c r="E2697">
        <v>58740.57</v>
      </c>
      <c r="F2697">
        <v>42</v>
      </c>
      <c r="G2697" t="s">
        <v>24</v>
      </c>
      <c r="H2697" s="6">
        <v>1622.91</v>
      </c>
      <c r="I2697">
        <v>1864.78</v>
      </c>
      <c r="J2697" t="s">
        <v>16</v>
      </c>
      <c r="K2697">
        <v>0.25</v>
      </c>
      <c r="L2697" s="4" t="s">
        <v>17</v>
      </c>
      <c r="M2697" t="s">
        <v>18</v>
      </c>
    </row>
    <row r="2698" spans="1:13" x14ac:dyDescent="0.3">
      <c r="A2698">
        <v>1499</v>
      </c>
      <c r="B2698" s="1">
        <v>45593</v>
      </c>
      <c r="C2698" t="s">
        <v>23</v>
      </c>
      <c r="D2698" t="s">
        <v>30</v>
      </c>
      <c r="E2698">
        <v>21798.9</v>
      </c>
      <c r="F2698">
        <v>7</v>
      </c>
      <c r="G2698" t="s">
        <v>24</v>
      </c>
      <c r="H2698" s="6">
        <v>2210.85</v>
      </c>
      <c r="I2698">
        <v>3278.03</v>
      </c>
      <c r="J2698" t="s">
        <v>16</v>
      </c>
      <c r="K2698">
        <v>0.05</v>
      </c>
      <c r="L2698" s="4" t="s">
        <v>26</v>
      </c>
      <c r="M2698" t="s">
        <v>22</v>
      </c>
    </row>
    <row r="2699" spans="1:13" x14ac:dyDescent="0.3">
      <c r="A2699">
        <v>1217</v>
      </c>
      <c r="B2699" s="1">
        <v>45021</v>
      </c>
      <c r="C2699" t="s">
        <v>19</v>
      </c>
      <c r="D2699" t="s">
        <v>20</v>
      </c>
      <c r="E2699">
        <v>81281.399999999994</v>
      </c>
      <c r="F2699">
        <v>14</v>
      </c>
      <c r="G2699" t="s">
        <v>28</v>
      </c>
      <c r="H2699" s="6">
        <v>4696.3500000000004</v>
      </c>
      <c r="I2699">
        <v>6673.35</v>
      </c>
      <c r="J2699" t="s">
        <v>25</v>
      </c>
      <c r="K2699">
        <v>0.13</v>
      </c>
      <c r="L2699" s="4" t="s">
        <v>31</v>
      </c>
      <c r="M2699" t="s">
        <v>22</v>
      </c>
    </row>
    <row r="2700" spans="1:13" x14ac:dyDescent="0.3">
      <c r="A2700">
        <v>1108</v>
      </c>
      <c r="B2700" s="1">
        <v>45528</v>
      </c>
      <c r="C2700" t="s">
        <v>13</v>
      </c>
      <c r="D2700" t="s">
        <v>20</v>
      </c>
      <c r="E2700">
        <v>110905.52</v>
      </c>
      <c r="F2700">
        <v>47</v>
      </c>
      <c r="G2700" t="s">
        <v>24</v>
      </c>
      <c r="H2700" s="6">
        <v>2605.33</v>
      </c>
      <c r="I2700">
        <v>2913.2</v>
      </c>
      <c r="J2700" t="s">
        <v>25</v>
      </c>
      <c r="K2700">
        <v>0.19</v>
      </c>
      <c r="L2700" s="4" t="s">
        <v>17</v>
      </c>
      <c r="M2700" t="s">
        <v>18</v>
      </c>
    </row>
    <row r="2701" spans="1:13" x14ac:dyDescent="0.3">
      <c r="A2701">
        <v>1369</v>
      </c>
      <c r="B2701" s="1">
        <v>45417</v>
      </c>
      <c r="C2701" t="s">
        <v>19</v>
      </c>
      <c r="D2701" t="s">
        <v>27</v>
      </c>
      <c r="E2701">
        <v>19724.64</v>
      </c>
      <c r="F2701">
        <v>38</v>
      </c>
      <c r="G2701" t="s">
        <v>21</v>
      </c>
      <c r="H2701" s="6">
        <v>414.74</v>
      </c>
      <c r="I2701">
        <v>610.66999999999996</v>
      </c>
      <c r="J2701" t="s">
        <v>25</v>
      </c>
      <c r="K2701">
        <v>0.15</v>
      </c>
      <c r="L2701" s="4" t="s">
        <v>26</v>
      </c>
      <c r="M2701" t="s">
        <v>18</v>
      </c>
    </row>
    <row r="2702" spans="1:13" x14ac:dyDescent="0.3">
      <c r="A2702">
        <v>1316</v>
      </c>
      <c r="B2702" s="1">
        <v>45540</v>
      </c>
      <c r="C2702" t="s">
        <v>32</v>
      </c>
      <c r="D2702" t="s">
        <v>30</v>
      </c>
      <c r="E2702">
        <v>90164.76</v>
      </c>
      <c r="F2702">
        <v>21</v>
      </c>
      <c r="G2702" t="s">
        <v>28</v>
      </c>
      <c r="H2702" s="6">
        <v>3086.77</v>
      </c>
      <c r="I2702">
        <v>4293.5600000000004</v>
      </c>
      <c r="J2702" t="s">
        <v>16</v>
      </c>
      <c r="K2702">
        <v>0</v>
      </c>
      <c r="L2702" s="4" t="s">
        <v>31</v>
      </c>
      <c r="M2702" t="s">
        <v>18</v>
      </c>
    </row>
    <row r="2703" spans="1:13" x14ac:dyDescent="0.3">
      <c r="A2703">
        <v>1163</v>
      </c>
      <c r="B2703" s="1">
        <v>45006</v>
      </c>
      <c r="C2703" t="s">
        <v>13</v>
      </c>
      <c r="D2703" t="s">
        <v>14</v>
      </c>
      <c r="E2703">
        <v>18804.09</v>
      </c>
      <c r="F2703">
        <v>43</v>
      </c>
      <c r="G2703" t="s">
        <v>15</v>
      </c>
      <c r="H2703" s="6">
        <v>393.73</v>
      </c>
      <c r="I2703">
        <v>553.54999999999995</v>
      </c>
      <c r="J2703" t="s">
        <v>16</v>
      </c>
      <c r="K2703">
        <v>0.21</v>
      </c>
      <c r="L2703" s="4" t="s">
        <v>26</v>
      </c>
      <c r="M2703" t="s">
        <v>22</v>
      </c>
    </row>
    <row r="2704" spans="1:13" x14ac:dyDescent="0.3">
      <c r="A2704">
        <v>1295</v>
      </c>
      <c r="B2704" s="1">
        <v>45575</v>
      </c>
      <c r="C2704" t="s">
        <v>29</v>
      </c>
      <c r="D2704" t="s">
        <v>27</v>
      </c>
      <c r="E2704">
        <v>2606.1</v>
      </c>
      <c r="F2704">
        <v>4</v>
      </c>
      <c r="G2704" t="s">
        <v>28</v>
      </c>
      <c r="H2704" s="6">
        <v>497.66</v>
      </c>
      <c r="I2704">
        <v>708.18</v>
      </c>
      <c r="J2704" t="s">
        <v>25</v>
      </c>
      <c r="K2704">
        <v>0.08</v>
      </c>
      <c r="L2704" s="4" t="s">
        <v>26</v>
      </c>
      <c r="M2704" t="s">
        <v>18</v>
      </c>
    </row>
    <row r="2705" spans="1:13" x14ac:dyDescent="0.3">
      <c r="A2705">
        <v>1077</v>
      </c>
      <c r="B2705" s="1">
        <v>45565</v>
      </c>
      <c r="C2705" t="s">
        <v>23</v>
      </c>
      <c r="D2705" t="s">
        <v>27</v>
      </c>
      <c r="E2705">
        <v>142408.63</v>
      </c>
      <c r="F2705">
        <v>46</v>
      </c>
      <c r="G2705" t="s">
        <v>24</v>
      </c>
      <c r="H2705" s="6">
        <v>2673.22</v>
      </c>
      <c r="I2705">
        <v>3328.86</v>
      </c>
      <c r="J2705" t="s">
        <v>16</v>
      </c>
      <c r="K2705">
        <v>7.0000000000000007E-2</v>
      </c>
      <c r="L2705" s="4" t="s">
        <v>26</v>
      </c>
      <c r="M2705" t="s">
        <v>18</v>
      </c>
    </row>
    <row r="2706" spans="1:13" x14ac:dyDescent="0.3">
      <c r="A2706">
        <v>1483</v>
      </c>
      <c r="B2706" s="1">
        <v>45043</v>
      </c>
      <c r="C2706" t="s">
        <v>13</v>
      </c>
      <c r="D2706" t="s">
        <v>30</v>
      </c>
      <c r="E2706">
        <v>152311.4</v>
      </c>
      <c r="F2706">
        <v>31</v>
      </c>
      <c r="G2706" t="s">
        <v>15</v>
      </c>
      <c r="H2706" s="6">
        <v>4392.43</v>
      </c>
      <c r="I2706">
        <v>4962.8999999999996</v>
      </c>
      <c r="J2706" t="s">
        <v>16</v>
      </c>
      <c r="K2706">
        <v>0.01</v>
      </c>
      <c r="L2706" s="4" t="s">
        <v>17</v>
      </c>
      <c r="M2706" t="s">
        <v>22</v>
      </c>
    </row>
    <row r="2707" spans="1:13" x14ac:dyDescent="0.3">
      <c r="A2707">
        <v>1276</v>
      </c>
      <c r="B2707" s="1">
        <v>45062</v>
      </c>
      <c r="C2707" t="s">
        <v>13</v>
      </c>
      <c r="D2707" t="s">
        <v>20</v>
      </c>
      <c r="E2707">
        <v>10206.19</v>
      </c>
      <c r="F2707">
        <v>20</v>
      </c>
      <c r="G2707" t="s">
        <v>21</v>
      </c>
      <c r="H2707" s="6">
        <v>389.21</v>
      </c>
      <c r="I2707">
        <v>548.72</v>
      </c>
      <c r="J2707" t="s">
        <v>16</v>
      </c>
      <c r="K2707">
        <v>7.0000000000000007E-2</v>
      </c>
      <c r="L2707" s="4" t="s">
        <v>31</v>
      </c>
      <c r="M2707" t="s">
        <v>18</v>
      </c>
    </row>
    <row r="2708" spans="1:13" x14ac:dyDescent="0.3">
      <c r="A2708">
        <v>1384</v>
      </c>
      <c r="B2708" s="1">
        <v>44950</v>
      </c>
      <c r="C2708" t="s">
        <v>32</v>
      </c>
      <c r="D2708" t="s">
        <v>20</v>
      </c>
      <c r="E2708">
        <v>246055.89</v>
      </c>
      <c r="F2708">
        <v>45</v>
      </c>
      <c r="G2708" t="s">
        <v>15</v>
      </c>
      <c r="H2708" s="6">
        <v>4969.13</v>
      </c>
      <c r="I2708">
        <v>5523.14</v>
      </c>
      <c r="J2708" t="s">
        <v>16</v>
      </c>
      <c r="K2708">
        <v>0.01</v>
      </c>
      <c r="L2708" s="4" t="s">
        <v>31</v>
      </c>
      <c r="M2708" t="s">
        <v>22</v>
      </c>
    </row>
    <row r="2709" spans="1:13" x14ac:dyDescent="0.3">
      <c r="A2709">
        <v>1192</v>
      </c>
      <c r="B2709" s="1">
        <v>45240</v>
      </c>
      <c r="C2709" t="s">
        <v>23</v>
      </c>
      <c r="D2709" t="s">
        <v>27</v>
      </c>
      <c r="E2709">
        <v>3519.18</v>
      </c>
      <c r="F2709">
        <v>1</v>
      </c>
      <c r="G2709" t="s">
        <v>21</v>
      </c>
      <c r="H2709" s="6">
        <v>3426.7</v>
      </c>
      <c r="I2709">
        <v>4820.8</v>
      </c>
      <c r="J2709" t="s">
        <v>16</v>
      </c>
      <c r="K2709">
        <v>0.27</v>
      </c>
      <c r="L2709" s="4" t="s">
        <v>17</v>
      </c>
      <c r="M2709" t="s">
        <v>18</v>
      </c>
    </row>
    <row r="2710" spans="1:13" x14ac:dyDescent="0.3">
      <c r="A2710">
        <v>1369</v>
      </c>
      <c r="B2710" s="1">
        <v>45259</v>
      </c>
      <c r="C2710" t="s">
        <v>29</v>
      </c>
      <c r="D2710" t="s">
        <v>14</v>
      </c>
      <c r="E2710">
        <v>267673.77</v>
      </c>
      <c r="F2710">
        <v>49</v>
      </c>
      <c r="G2710" t="s">
        <v>21</v>
      </c>
      <c r="H2710" s="6">
        <v>4521.68</v>
      </c>
      <c r="I2710">
        <v>6069.7</v>
      </c>
      <c r="J2710" t="s">
        <v>25</v>
      </c>
      <c r="K2710">
        <v>0.1</v>
      </c>
      <c r="L2710" s="4" t="s">
        <v>26</v>
      </c>
      <c r="M2710" t="s">
        <v>18</v>
      </c>
    </row>
    <row r="2711" spans="1:13" x14ac:dyDescent="0.3">
      <c r="A2711">
        <v>1286</v>
      </c>
      <c r="B2711" s="1">
        <v>45540</v>
      </c>
      <c r="C2711" t="s">
        <v>13</v>
      </c>
      <c r="D2711" t="s">
        <v>27</v>
      </c>
      <c r="E2711">
        <v>49772.4</v>
      </c>
      <c r="F2711">
        <v>35</v>
      </c>
      <c r="G2711" t="s">
        <v>24</v>
      </c>
      <c r="H2711" s="6">
        <v>1019.64</v>
      </c>
      <c r="I2711">
        <v>1466.05</v>
      </c>
      <c r="J2711" t="s">
        <v>25</v>
      </c>
      <c r="K2711">
        <v>0.03</v>
      </c>
      <c r="L2711" s="4" t="s">
        <v>31</v>
      </c>
      <c r="M2711" t="s">
        <v>22</v>
      </c>
    </row>
    <row r="2712" spans="1:13" x14ac:dyDescent="0.3">
      <c r="A2712">
        <v>1429</v>
      </c>
      <c r="B2712" s="1">
        <v>45219</v>
      </c>
      <c r="C2712" t="s">
        <v>13</v>
      </c>
      <c r="D2712" t="s">
        <v>14</v>
      </c>
      <c r="E2712">
        <v>12673.19</v>
      </c>
      <c r="F2712">
        <v>2</v>
      </c>
      <c r="G2712" t="s">
        <v>28</v>
      </c>
      <c r="H2712" s="6">
        <v>4540.4799999999996</v>
      </c>
      <c r="I2712">
        <v>6741.06</v>
      </c>
      <c r="J2712" t="s">
        <v>25</v>
      </c>
      <c r="K2712">
        <v>0.06</v>
      </c>
      <c r="L2712" s="4" t="s">
        <v>17</v>
      </c>
      <c r="M2712" t="s">
        <v>22</v>
      </c>
    </row>
    <row r="2713" spans="1:13" x14ac:dyDescent="0.3">
      <c r="A2713">
        <v>1478</v>
      </c>
      <c r="B2713" s="1">
        <v>44931</v>
      </c>
      <c r="C2713" t="s">
        <v>32</v>
      </c>
      <c r="D2713" t="s">
        <v>20</v>
      </c>
      <c r="E2713">
        <v>80908.600000000006</v>
      </c>
      <c r="F2713">
        <v>26</v>
      </c>
      <c r="G2713" t="s">
        <v>21</v>
      </c>
      <c r="H2713" s="6">
        <v>2901.36</v>
      </c>
      <c r="I2713">
        <v>3749.24</v>
      </c>
      <c r="J2713" t="s">
        <v>16</v>
      </c>
      <c r="K2713">
        <v>0.17</v>
      </c>
      <c r="L2713" s="4" t="s">
        <v>31</v>
      </c>
      <c r="M2713" t="s">
        <v>18</v>
      </c>
    </row>
    <row r="2714" spans="1:13" x14ac:dyDescent="0.3">
      <c r="A2714">
        <v>1349</v>
      </c>
      <c r="B2714" s="1">
        <v>45440</v>
      </c>
      <c r="C2714" t="s">
        <v>19</v>
      </c>
      <c r="D2714" t="s">
        <v>27</v>
      </c>
      <c r="E2714">
        <v>37115.199999999997</v>
      </c>
      <c r="F2714">
        <v>24</v>
      </c>
      <c r="G2714" t="s">
        <v>15</v>
      </c>
      <c r="H2714" s="6">
        <v>1581.35</v>
      </c>
      <c r="I2714">
        <v>2089.8200000000002</v>
      </c>
      <c r="J2714" t="s">
        <v>25</v>
      </c>
      <c r="K2714">
        <v>0.26</v>
      </c>
      <c r="L2714" s="4" t="s">
        <v>31</v>
      </c>
      <c r="M2714" t="s">
        <v>22</v>
      </c>
    </row>
    <row r="2715" spans="1:13" x14ac:dyDescent="0.3">
      <c r="A2715">
        <v>1467</v>
      </c>
      <c r="B2715" s="1">
        <v>45328</v>
      </c>
      <c r="C2715" t="s">
        <v>29</v>
      </c>
      <c r="D2715" t="s">
        <v>14</v>
      </c>
      <c r="E2715">
        <v>43601.35</v>
      </c>
      <c r="F2715">
        <v>24</v>
      </c>
      <c r="G2715" t="s">
        <v>15</v>
      </c>
      <c r="H2715" s="6">
        <v>1693.21</v>
      </c>
      <c r="I2715">
        <v>1912.34</v>
      </c>
      <c r="J2715" t="s">
        <v>25</v>
      </c>
      <c r="K2715">
        <v>0.05</v>
      </c>
      <c r="L2715" s="4" t="s">
        <v>26</v>
      </c>
      <c r="M2715" t="s">
        <v>18</v>
      </c>
    </row>
    <row r="2716" spans="1:13" x14ac:dyDescent="0.3">
      <c r="A2716">
        <v>1325</v>
      </c>
      <c r="B2716" s="1">
        <v>45202</v>
      </c>
      <c r="C2716" t="s">
        <v>23</v>
      </c>
      <c r="D2716" t="s">
        <v>20</v>
      </c>
      <c r="E2716">
        <v>28076.05</v>
      </c>
      <c r="F2716">
        <v>6</v>
      </c>
      <c r="G2716" t="s">
        <v>28</v>
      </c>
      <c r="H2716" s="6">
        <v>4292.76</v>
      </c>
      <c r="I2716">
        <v>5031.55</v>
      </c>
      <c r="J2716" t="s">
        <v>16</v>
      </c>
      <c r="K2716">
        <v>7.0000000000000007E-2</v>
      </c>
      <c r="L2716" s="4" t="s">
        <v>26</v>
      </c>
      <c r="M2716" t="s">
        <v>22</v>
      </c>
    </row>
    <row r="2717" spans="1:13" x14ac:dyDescent="0.3">
      <c r="A2717">
        <v>1155</v>
      </c>
      <c r="B2717" s="1">
        <v>45136</v>
      </c>
      <c r="C2717" t="s">
        <v>13</v>
      </c>
      <c r="D2717" t="s">
        <v>14</v>
      </c>
      <c r="E2717">
        <v>51878.91</v>
      </c>
      <c r="F2717">
        <v>32</v>
      </c>
      <c r="G2717" t="s">
        <v>24</v>
      </c>
      <c r="H2717" s="6">
        <v>1657.72</v>
      </c>
      <c r="I2717">
        <v>2026.52</v>
      </c>
      <c r="J2717" t="s">
        <v>16</v>
      </c>
      <c r="K2717">
        <v>0.2</v>
      </c>
      <c r="L2717" s="4" t="s">
        <v>26</v>
      </c>
      <c r="M2717" t="s">
        <v>18</v>
      </c>
    </row>
    <row r="2718" spans="1:13" x14ac:dyDescent="0.3">
      <c r="A2718">
        <v>1268</v>
      </c>
      <c r="B2718" s="1">
        <v>44983</v>
      </c>
      <c r="C2718" t="s">
        <v>13</v>
      </c>
      <c r="D2718" t="s">
        <v>27</v>
      </c>
      <c r="E2718">
        <v>35810.300000000003</v>
      </c>
      <c r="F2718">
        <v>14</v>
      </c>
      <c r="G2718" t="s">
        <v>28</v>
      </c>
      <c r="H2718" s="6">
        <v>2427.79</v>
      </c>
      <c r="I2718">
        <v>2940.09</v>
      </c>
      <c r="J2718" t="s">
        <v>25</v>
      </c>
      <c r="K2718">
        <v>0.13</v>
      </c>
      <c r="L2718" s="4" t="s">
        <v>31</v>
      </c>
      <c r="M2718" t="s">
        <v>22</v>
      </c>
    </row>
    <row r="2719" spans="1:13" x14ac:dyDescent="0.3">
      <c r="A2719">
        <v>1094</v>
      </c>
      <c r="B2719" s="1">
        <v>44950</v>
      </c>
      <c r="C2719" t="s">
        <v>29</v>
      </c>
      <c r="D2719" t="s">
        <v>14</v>
      </c>
      <c r="E2719">
        <v>59059.46</v>
      </c>
      <c r="F2719">
        <v>35</v>
      </c>
      <c r="G2719" t="s">
        <v>28</v>
      </c>
      <c r="H2719" s="6">
        <v>1414.36</v>
      </c>
      <c r="I2719">
        <v>1854.3</v>
      </c>
      <c r="J2719" t="s">
        <v>25</v>
      </c>
      <c r="K2719">
        <v>0.09</v>
      </c>
      <c r="L2719" s="4" t="s">
        <v>17</v>
      </c>
      <c r="M2719" t="s">
        <v>18</v>
      </c>
    </row>
    <row r="2720" spans="1:13" x14ac:dyDescent="0.3">
      <c r="A2720">
        <v>1002</v>
      </c>
      <c r="B2720" s="1">
        <v>45606</v>
      </c>
      <c r="C2720" t="s">
        <v>19</v>
      </c>
      <c r="D2720" t="s">
        <v>30</v>
      </c>
      <c r="E2720">
        <v>98950.42</v>
      </c>
      <c r="F2720">
        <v>37</v>
      </c>
      <c r="G2720" t="s">
        <v>15</v>
      </c>
      <c r="H2720" s="6">
        <v>2944.88</v>
      </c>
      <c r="I2720">
        <v>3766.67</v>
      </c>
      <c r="J2720" t="s">
        <v>25</v>
      </c>
      <c r="K2720">
        <v>0.28999999999999998</v>
      </c>
      <c r="L2720" s="4" t="s">
        <v>31</v>
      </c>
      <c r="M2720" t="s">
        <v>18</v>
      </c>
    </row>
    <row r="2721" spans="1:13" x14ac:dyDescent="0.3">
      <c r="A2721">
        <v>1290</v>
      </c>
      <c r="B2721" s="1">
        <v>45277</v>
      </c>
      <c r="C2721" t="s">
        <v>13</v>
      </c>
      <c r="D2721" t="s">
        <v>30</v>
      </c>
      <c r="E2721">
        <v>1639.93</v>
      </c>
      <c r="F2721">
        <v>1</v>
      </c>
      <c r="G2721" t="s">
        <v>24</v>
      </c>
      <c r="H2721" s="6">
        <v>1523.08</v>
      </c>
      <c r="I2721">
        <v>1975.82</v>
      </c>
      <c r="J2721" t="s">
        <v>16</v>
      </c>
      <c r="K2721">
        <v>0.17</v>
      </c>
      <c r="L2721" s="4" t="s">
        <v>31</v>
      </c>
      <c r="M2721" t="s">
        <v>22</v>
      </c>
    </row>
    <row r="2722" spans="1:13" x14ac:dyDescent="0.3">
      <c r="A2722">
        <v>1500</v>
      </c>
      <c r="B2722" s="1">
        <v>45417</v>
      </c>
      <c r="C2722" t="s">
        <v>29</v>
      </c>
      <c r="D2722" t="s">
        <v>27</v>
      </c>
      <c r="E2722">
        <v>56320.5</v>
      </c>
      <c r="F2722">
        <v>14</v>
      </c>
      <c r="G2722" t="s">
        <v>15</v>
      </c>
      <c r="H2722" s="6">
        <v>4306.08</v>
      </c>
      <c r="I2722">
        <v>5293.28</v>
      </c>
      <c r="J2722" t="s">
        <v>25</v>
      </c>
      <c r="K2722">
        <v>0.24</v>
      </c>
      <c r="L2722" s="4" t="s">
        <v>17</v>
      </c>
      <c r="M2722" t="s">
        <v>22</v>
      </c>
    </row>
    <row r="2723" spans="1:13" x14ac:dyDescent="0.3">
      <c r="A2723">
        <v>1260</v>
      </c>
      <c r="B2723" s="1">
        <v>45329</v>
      </c>
      <c r="C2723" t="s">
        <v>32</v>
      </c>
      <c r="D2723" t="s">
        <v>30</v>
      </c>
      <c r="E2723">
        <v>213856.34</v>
      </c>
      <c r="F2723">
        <v>45</v>
      </c>
      <c r="G2723" t="s">
        <v>21</v>
      </c>
      <c r="H2723" s="6">
        <v>3785.32</v>
      </c>
      <c r="I2723">
        <v>4849.3500000000004</v>
      </c>
      <c r="J2723" t="s">
        <v>25</v>
      </c>
      <c r="K2723">
        <v>0.02</v>
      </c>
      <c r="L2723" s="4" t="s">
        <v>17</v>
      </c>
      <c r="M2723" t="s">
        <v>22</v>
      </c>
    </row>
    <row r="2724" spans="1:13" x14ac:dyDescent="0.3">
      <c r="A2724">
        <v>1034</v>
      </c>
      <c r="B2724" s="1">
        <v>45536</v>
      </c>
      <c r="C2724" t="s">
        <v>19</v>
      </c>
      <c r="D2724" t="s">
        <v>30</v>
      </c>
      <c r="E2724">
        <v>117462.56</v>
      </c>
      <c r="F2724">
        <v>25</v>
      </c>
      <c r="G2724" t="s">
        <v>15</v>
      </c>
      <c r="H2724" s="6">
        <v>4135.5600000000004</v>
      </c>
      <c r="I2724">
        <v>5800.62</v>
      </c>
      <c r="J2724" t="s">
        <v>25</v>
      </c>
      <c r="K2724">
        <v>0.19</v>
      </c>
      <c r="L2724" s="4" t="s">
        <v>17</v>
      </c>
      <c r="M2724" t="s">
        <v>18</v>
      </c>
    </row>
    <row r="2725" spans="1:13" x14ac:dyDescent="0.3">
      <c r="A2725">
        <v>1073</v>
      </c>
      <c r="B2725" s="1">
        <v>44958</v>
      </c>
      <c r="C2725" t="s">
        <v>23</v>
      </c>
      <c r="D2725" t="s">
        <v>27</v>
      </c>
      <c r="E2725">
        <v>24134.18</v>
      </c>
      <c r="F2725">
        <v>13</v>
      </c>
      <c r="G2725" t="s">
        <v>28</v>
      </c>
      <c r="H2725" s="6">
        <v>1548.44</v>
      </c>
      <c r="I2725">
        <v>1996.21</v>
      </c>
      <c r="J2725" t="s">
        <v>25</v>
      </c>
      <c r="K2725">
        <v>7.0000000000000007E-2</v>
      </c>
      <c r="L2725" s="4" t="s">
        <v>17</v>
      </c>
      <c r="M2725" t="s">
        <v>22</v>
      </c>
    </row>
    <row r="2726" spans="1:13" x14ac:dyDescent="0.3">
      <c r="A2726">
        <v>1393</v>
      </c>
      <c r="B2726" s="1">
        <v>45571</v>
      </c>
      <c r="C2726" t="s">
        <v>13</v>
      </c>
      <c r="D2726" t="s">
        <v>30</v>
      </c>
      <c r="E2726">
        <v>127254.2</v>
      </c>
      <c r="F2726">
        <v>36</v>
      </c>
      <c r="G2726" t="s">
        <v>21</v>
      </c>
      <c r="H2726" s="6">
        <v>3365.66</v>
      </c>
      <c r="I2726">
        <v>4590.7</v>
      </c>
      <c r="J2726" t="s">
        <v>16</v>
      </c>
      <c r="K2726">
        <v>0.23</v>
      </c>
      <c r="L2726" s="4" t="s">
        <v>26</v>
      </c>
      <c r="M2726" t="s">
        <v>18</v>
      </c>
    </row>
    <row r="2727" spans="1:13" x14ac:dyDescent="0.3">
      <c r="A2727">
        <v>1349</v>
      </c>
      <c r="B2727" s="1">
        <v>45067</v>
      </c>
      <c r="C2727" t="s">
        <v>29</v>
      </c>
      <c r="D2727" t="s">
        <v>20</v>
      </c>
      <c r="E2727">
        <v>3221.48</v>
      </c>
      <c r="F2727">
        <v>31</v>
      </c>
      <c r="G2727" t="s">
        <v>28</v>
      </c>
      <c r="H2727" s="6">
        <v>104.74</v>
      </c>
      <c r="I2727">
        <v>126.73</v>
      </c>
      <c r="J2727" t="s">
        <v>25</v>
      </c>
      <c r="K2727">
        <v>0.18</v>
      </c>
      <c r="L2727" s="4" t="s">
        <v>17</v>
      </c>
      <c r="M2727" t="s">
        <v>18</v>
      </c>
    </row>
    <row r="2728" spans="1:13" x14ac:dyDescent="0.3">
      <c r="A2728">
        <v>1386</v>
      </c>
      <c r="B2728" s="1">
        <v>45342</v>
      </c>
      <c r="C2728" t="s">
        <v>32</v>
      </c>
      <c r="D2728" t="s">
        <v>30</v>
      </c>
      <c r="E2728">
        <v>12108.87</v>
      </c>
      <c r="F2728">
        <v>10</v>
      </c>
      <c r="G2728" t="s">
        <v>15</v>
      </c>
      <c r="H2728" s="6">
        <v>1015.07</v>
      </c>
      <c r="I2728">
        <v>1345.43</v>
      </c>
      <c r="J2728" t="s">
        <v>16</v>
      </c>
      <c r="K2728">
        <v>0.1</v>
      </c>
      <c r="L2728" s="4" t="s">
        <v>26</v>
      </c>
      <c r="M2728" t="s">
        <v>18</v>
      </c>
    </row>
    <row r="2729" spans="1:13" x14ac:dyDescent="0.3">
      <c r="A2729">
        <v>1265</v>
      </c>
      <c r="B2729" s="1">
        <v>45307</v>
      </c>
      <c r="C2729" t="s">
        <v>23</v>
      </c>
      <c r="D2729" t="s">
        <v>27</v>
      </c>
      <c r="E2729">
        <v>225822.98</v>
      </c>
      <c r="F2729">
        <v>40</v>
      </c>
      <c r="G2729" t="s">
        <v>21</v>
      </c>
      <c r="H2729" s="6">
        <v>4092.84</v>
      </c>
      <c r="I2729">
        <v>5942.71</v>
      </c>
      <c r="J2729" t="s">
        <v>25</v>
      </c>
      <c r="K2729">
        <v>0.05</v>
      </c>
      <c r="L2729" s="4" t="s">
        <v>31</v>
      </c>
      <c r="M2729" t="s">
        <v>22</v>
      </c>
    </row>
    <row r="2730" spans="1:13" x14ac:dyDescent="0.3">
      <c r="A2730">
        <v>1269</v>
      </c>
      <c r="B2730" s="1">
        <v>45308</v>
      </c>
      <c r="C2730" t="s">
        <v>29</v>
      </c>
      <c r="D2730" t="s">
        <v>27</v>
      </c>
      <c r="E2730">
        <v>107362.48</v>
      </c>
      <c r="F2730">
        <v>40</v>
      </c>
      <c r="G2730" t="s">
        <v>21</v>
      </c>
      <c r="H2730" s="6">
        <v>2491.2399999999998</v>
      </c>
      <c r="I2730">
        <v>3015.8</v>
      </c>
      <c r="J2730" t="s">
        <v>25</v>
      </c>
      <c r="K2730">
        <v>0.11</v>
      </c>
      <c r="L2730" s="4" t="s">
        <v>26</v>
      </c>
      <c r="M2730" t="s">
        <v>18</v>
      </c>
    </row>
    <row r="2731" spans="1:13" x14ac:dyDescent="0.3">
      <c r="A2731">
        <v>1496</v>
      </c>
      <c r="B2731" s="1">
        <v>45242</v>
      </c>
      <c r="C2731" t="s">
        <v>29</v>
      </c>
      <c r="D2731" t="s">
        <v>27</v>
      </c>
      <c r="E2731">
        <v>2463.9699999999998</v>
      </c>
      <c r="F2731">
        <v>1</v>
      </c>
      <c r="G2731" t="s">
        <v>24</v>
      </c>
      <c r="H2731" s="6">
        <v>2215.29</v>
      </c>
      <c r="I2731">
        <v>2832.15</v>
      </c>
      <c r="J2731" t="s">
        <v>25</v>
      </c>
      <c r="K2731">
        <v>0.13</v>
      </c>
      <c r="L2731" s="4" t="s">
        <v>31</v>
      </c>
      <c r="M2731" t="s">
        <v>18</v>
      </c>
    </row>
    <row r="2732" spans="1:13" x14ac:dyDescent="0.3">
      <c r="A2732">
        <v>1035</v>
      </c>
      <c r="B2732" s="1">
        <v>45055</v>
      </c>
      <c r="C2732" t="s">
        <v>23</v>
      </c>
      <c r="D2732" t="s">
        <v>27</v>
      </c>
      <c r="E2732">
        <v>30540.53</v>
      </c>
      <c r="F2732">
        <v>13</v>
      </c>
      <c r="G2732" t="s">
        <v>15</v>
      </c>
      <c r="H2732" s="6">
        <v>2851.47</v>
      </c>
      <c r="I2732">
        <v>3218.18</v>
      </c>
      <c r="J2732" t="s">
        <v>25</v>
      </c>
      <c r="K2732">
        <v>0.27</v>
      </c>
      <c r="L2732" s="4" t="s">
        <v>31</v>
      </c>
      <c r="M2732" t="s">
        <v>18</v>
      </c>
    </row>
    <row r="2733" spans="1:13" x14ac:dyDescent="0.3">
      <c r="A2733">
        <v>1050</v>
      </c>
      <c r="B2733" s="1">
        <v>45617</v>
      </c>
      <c r="C2733" t="s">
        <v>32</v>
      </c>
      <c r="D2733" t="s">
        <v>27</v>
      </c>
      <c r="E2733">
        <v>48205.65</v>
      </c>
      <c r="F2733">
        <v>12</v>
      </c>
      <c r="G2733" t="s">
        <v>15</v>
      </c>
      <c r="H2733" s="6">
        <v>4040.35</v>
      </c>
      <c r="I2733">
        <v>4671.09</v>
      </c>
      <c r="J2733" t="s">
        <v>16</v>
      </c>
      <c r="K2733">
        <v>0.14000000000000001</v>
      </c>
      <c r="L2733" s="4" t="s">
        <v>26</v>
      </c>
      <c r="M2733" t="s">
        <v>18</v>
      </c>
    </row>
    <row r="2734" spans="1:13" x14ac:dyDescent="0.3">
      <c r="A2734">
        <v>1474</v>
      </c>
      <c r="B2734" s="1">
        <v>45340</v>
      </c>
      <c r="C2734" t="s">
        <v>32</v>
      </c>
      <c r="D2734" t="s">
        <v>30</v>
      </c>
      <c r="E2734">
        <v>135214.13</v>
      </c>
      <c r="F2734">
        <v>30</v>
      </c>
      <c r="G2734" t="s">
        <v>15</v>
      </c>
      <c r="H2734" s="6">
        <v>4346.3500000000004</v>
      </c>
      <c r="I2734">
        <v>5365.64</v>
      </c>
      <c r="J2734" t="s">
        <v>25</v>
      </c>
      <c r="K2734">
        <v>0.16</v>
      </c>
      <c r="L2734" s="4" t="s">
        <v>17</v>
      </c>
      <c r="M2734" t="s">
        <v>22</v>
      </c>
    </row>
    <row r="2735" spans="1:13" x14ac:dyDescent="0.3">
      <c r="A2735">
        <v>1082</v>
      </c>
      <c r="B2735" s="1">
        <v>45477</v>
      </c>
      <c r="C2735" t="s">
        <v>19</v>
      </c>
      <c r="D2735" t="s">
        <v>14</v>
      </c>
      <c r="E2735">
        <v>13963.53</v>
      </c>
      <c r="F2735">
        <v>9</v>
      </c>
      <c r="G2735" t="s">
        <v>15</v>
      </c>
      <c r="H2735" s="6">
        <v>1763.82</v>
      </c>
      <c r="I2735">
        <v>2014.94</v>
      </c>
      <c r="J2735" t="s">
        <v>16</v>
      </c>
      <c r="K2735">
        <v>0.23</v>
      </c>
      <c r="L2735" s="4" t="s">
        <v>31</v>
      </c>
      <c r="M2735" t="s">
        <v>22</v>
      </c>
    </row>
    <row r="2736" spans="1:13" x14ac:dyDescent="0.3">
      <c r="A2736">
        <v>1392</v>
      </c>
      <c r="B2736" s="1">
        <v>45065</v>
      </c>
      <c r="C2736" t="s">
        <v>13</v>
      </c>
      <c r="D2736" t="s">
        <v>14</v>
      </c>
      <c r="E2736">
        <v>108940.52</v>
      </c>
      <c r="F2736">
        <v>35</v>
      </c>
      <c r="G2736" t="s">
        <v>24</v>
      </c>
      <c r="H2736" s="6">
        <v>2495.4</v>
      </c>
      <c r="I2736">
        <v>3537.03</v>
      </c>
      <c r="J2736" t="s">
        <v>16</v>
      </c>
      <c r="K2736">
        <v>0.12</v>
      </c>
      <c r="L2736" s="4" t="s">
        <v>31</v>
      </c>
      <c r="M2736" t="s">
        <v>18</v>
      </c>
    </row>
    <row r="2737" spans="1:13" x14ac:dyDescent="0.3">
      <c r="A2737">
        <v>1381</v>
      </c>
      <c r="B2737" s="1">
        <v>45385</v>
      </c>
      <c r="C2737" t="s">
        <v>23</v>
      </c>
      <c r="D2737" t="s">
        <v>27</v>
      </c>
      <c r="E2737">
        <v>24862.07</v>
      </c>
      <c r="F2737">
        <v>28</v>
      </c>
      <c r="G2737" t="s">
        <v>15</v>
      </c>
      <c r="H2737" s="6">
        <v>674.3</v>
      </c>
      <c r="I2737">
        <v>896.9</v>
      </c>
      <c r="J2737" t="s">
        <v>25</v>
      </c>
      <c r="K2737">
        <v>0.01</v>
      </c>
      <c r="L2737" s="4" t="s">
        <v>17</v>
      </c>
      <c r="M2737" t="s">
        <v>18</v>
      </c>
    </row>
    <row r="2738" spans="1:13" x14ac:dyDescent="0.3">
      <c r="A2738">
        <v>1138</v>
      </c>
      <c r="B2738" s="1">
        <v>45405</v>
      </c>
      <c r="C2738" t="s">
        <v>23</v>
      </c>
      <c r="D2738" t="s">
        <v>20</v>
      </c>
      <c r="E2738">
        <v>3518.76</v>
      </c>
      <c r="F2738">
        <v>42</v>
      </c>
      <c r="G2738" t="s">
        <v>28</v>
      </c>
      <c r="H2738" s="6">
        <v>72.069999999999993</v>
      </c>
      <c r="I2738">
        <v>83.78</v>
      </c>
      <c r="J2738" t="s">
        <v>25</v>
      </c>
      <c r="K2738">
        <v>0</v>
      </c>
      <c r="L2738" s="4" t="s">
        <v>31</v>
      </c>
      <c r="M2738" t="s">
        <v>18</v>
      </c>
    </row>
    <row r="2739" spans="1:13" x14ac:dyDescent="0.3">
      <c r="A2739">
        <v>1221</v>
      </c>
      <c r="B2739" s="1">
        <v>44930</v>
      </c>
      <c r="C2739" t="s">
        <v>23</v>
      </c>
      <c r="D2739" t="s">
        <v>14</v>
      </c>
      <c r="E2739">
        <v>9038.65</v>
      </c>
      <c r="F2739">
        <v>38</v>
      </c>
      <c r="G2739" t="s">
        <v>15</v>
      </c>
      <c r="H2739" s="6">
        <v>198.32</v>
      </c>
      <c r="I2739">
        <v>247.77</v>
      </c>
      <c r="J2739" t="s">
        <v>16</v>
      </c>
      <c r="K2739">
        <v>0.04</v>
      </c>
      <c r="L2739" s="4" t="s">
        <v>17</v>
      </c>
      <c r="M2739" t="s">
        <v>22</v>
      </c>
    </row>
    <row r="2740" spans="1:13" x14ac:dyDescent="0.3">
      <c r="A2740">
        <v>1250</v>
      </c>
      <c r="B2740" s="1">
        <v>45545</v>
      </c>
      <c r="C2740" t="s">
        <v>32</v>
      </c>
      <c r="D2740" t="s">
        <v>27</v>
      </c>
      <c r="E2740">
        <v>95053.02</v>
      </c>
      <c r="F2740">
        <v>40</v>
      </c>
      <c r="G2740" t="s">
        <v>24</v>
      </c>
      <c r="H2740" s="6">
        <v>1875.81</v>
      </c>
      <c r="I2740">
        <v>2449.8200000000002</v>
      </c>
      <c r="J2740" t="s">
        <v>25</v>
      </c>
      <c r="K2740">
        <v>0.03</v>
      </c>
      <c r="L2740" s="4" t="s">
        <v>17</v>
      </c>
      <c r="M2740" t="s">
        <v>22</v>
      </c>
    </row>
    <row r="2741" spans="1:13" x14ac:dyDescent="0.3">
      <c r="A2741">
        <v>1479</v>
      </c>
      <c r="B2741" s="1">
        <v>45431</v>
      </c>
      <c r="C2741" t="s">
        <v>13</v>
      </c>
      <c r="D2741" t="s">
        <v>20</v>
      </c>
      <c r="E2741">
        <v>11423.69</v>
      </c>
      <c r="F2741">
        <v>26</v>
      </c>
      <c r="G2741" t="s">
        <v>28</v>
      </c>
      <c r="H2741" s="6">
        <v>531.42999999999995</v>
      </c>
      <c r="I2741">
        <v>585.83000000000004</v>
      </c>
      <c r="J2741" t="s">
        <v>16</v>
      </c>
      <c r="K2741">
        <v>0.25</v>
      </c>
      <c r="L2741" s="4" t="s">
        <v>26</v>
      </c>
      <c r="M2741" t="s">
        <v>22</v>
      </c>
    </row>
    <row r="2742" spans="1:13" x14ac:dyDescent="0.3">
      <c r="A2742">
        <v>1118</v>
      </c>
      <c r="B2742" s="1">
        <v>45554</v>
      </c>
      <c r="C2742" t="s">
        <v>19</v>
      </c>
      <c r="D2742" t="s">
        <v>30</v>
      </c>
      <c r="E2742">
        <v>101875.49</v>
      </c>
      <c r="F2742">
        <v>43</v>
      </c>
      <c r="G2742" t="s">
        <v>21</v>
      </c>
      <c r="H2742" s="6">
        <v>2814.23</v>
      </c>
      <c r="I2742">
        <v>3158.93</v>
      </c>
      <c r="J2742" t="s">
        <v>16</v>
      </c>
      <c r="K2742">
        <v>0.25</v>
      </c>
      <c r="L2742" s="4" t="s">
        <v>31</v>
      </c>
      <c r="M2742" t="s">
        <v>22</v>
      </c>
    </row>
    <row r="2743" spans="1:13" x14ac:dyDescent="0.3">
      <c r="A2743">
        <v>1369</v>
      </c>
      <c r="B2743" s="1">
        <v>45123</v>
      </c>
      <c r="C2743" t="s">
        <v>29</v>
      </c>
      <c r="D2743" t="s">
        <v>30</v>
      </c>
      <c r="E2743">
        <v>25044.94</v>
      </c>
      <c r="F2743">
        <v>32</v>
      </c>
      <c r="G2743" t="s">
        <v>28</v>
      </c>
      <c r="H2743" s="6">
        <v>788.98</v>
      </c>
      <c r="I2743">
        <v>889.38</v>
      </c>
      <c r="J2743" t="s">
        <v>25</v>
      </c>
      <c r="K2743">
        <v>0.12</v>
      </c>
      <c r="L2743" s="4" t="s">
        <v>31</v>
      </c>
      <c r="M2743" t="s">
        <v>22</v>
      </c>
    </row>
    <row r="2744" spans="1:13" x14ac:dyDescent="0.3">
      <c r="A2744">
        <v>1420</v>
      </c>
      <c r="B2744" s="1">
        <v>45035</v>
      </c>
      <c r="C2744" t="s">
        <v>29</v>
      </c>
      <c r="D2744" t="s">
        <v>27</v>
      </c>
      <c r="E2744">
        <v>3497.22</v>
      </c>
      <c r="F2744">
        <v>9</v>
      </c>
      <c r="G2744" t="s">
        <v>28</v>
      </c>
      <c r="H2744" s="6">
        <v>316.24</v>
      </c>
      <c r="I2744">
        <v>422.37</v>
      </c>
      <c r="J2744" t="s">
        <v>25</v>
      </c>
      <c r="K2744">
        <v>0.08</v>
      </c>
      <c r="L2744" s="4" t="s">
        <v>17</v>
      </c>
      <c r="M2744" t="s">
        <v>18</v>
      </c>
    </row>
    <row r="2745" spans="1:13" x14ac:dyDescent="0.3">
      <c r="A2745">
        <v>1097</v>
      </c>
      <c r="B2745" s="1">
        <v>45128</v>
      </c>
      <c r="C2745" t="s">
        <v>23</v>
      </c>
      <c r="D2745" t="s">
        <v>20</v>
      </c>
      <c r="E2745">
        <v>10094.450000000001</v>
      </c>
      <c r="F2745">
        <v>23</v>
      </c>
      <c r="G2745" t="s">
        <v>28</v>
      </c>
      <c r="H2745" s="6">
        <v>407.53</v>
      </c>
      <c r="I2745">
        <v>516.34</v>
      </c>
      <c r="J2745" t="s">
        <v>16</v>
      </c>
      <c r="K2745">
        <v>0.15</v>
      </c>
      <c r="L2745" s="4" t="s">
        <v>17</v>
      </c>
      <c r="M2745" t="s">
        <v>22</v>
      </c>
    </row>
    <row r="2746" spans="1:13" x14ac:dyDescent="0.3">
      <c r="A2746">
        <v>1007</v>
      </c>
      <c r="B2746" s="1">
        <v>44962</v>
      </c>
      <c r="C2746" t="s">
        <v>13</v>
      </c>
      <c r="D2746" t="s">
        <v>30</v>
      </c>
      <c r="E2746">
        <v>40492.83</v>
      </c>
      <c r="F2746">
        <v>41</v>
      </c>
      <c r="G2746" t="s">
        <v>28</v>
      </c>
      <c r="H2746" s="6">
        <v>885.02</v>
      </c>
      <c r="I2746">
        <v>1175.75</v>
      </c>
      <c r="J2746" t="s">
        <v>25</v>
      </c>
      <c r="K2746">
        <v>0.16</v>
      </c>
      <c r="L2746" s="4" t="s">
        <v>17</v>
      </c>
      <c r="M2746" t="s">
        <v>18</v>
      </c>
    </row>
    <row r="2747" spans="1:13" x14ac:dyDescent="0.3">
      <c r="A2747">
        <v>1494</v>
      </c>
      <c r="B2747" s="1">
        <v>45342</v>
      </c>
      <c r="C2747" t="s">
        <v>32</v>
      </c>
      <c r="D2747" t="s">
        <v>30</v>
      </c>
      <c r="E2747">
        <v>25139.37</v>
      </c>
      <c r="F2747">
        <v>13</v>
      </c>
      <c r="G2747" t="s">
        <v>24</v>
      </c>
      <c r="H2747" s="6">
        <v>2074.06</v>
      </c>
      <c r="I2747">
        <v>2685.83</v>
      </c>
      <c r="J2747" t="s">
        <v>16</v>
      </c>
      <c r="K2747">
        <v>0.28000000000000003</v>
      </c>
      <c r="L2747" s="4" t="s">
        <v>31</v>
      </c>
      <c r="M2747" t="s">
        <v>18</v>
      </c>
    </row>
    <row r="2748" spans="1:13" x14ac:dyDescent="0.3">
      <c r="A2748">
        <v>1179</v>
      </c>
      <c r="B2748" s="1">
        <v>45264</v>
      </c>
      <c r="C2748" t="s">
        <v>13</v>
      </c>
      <c r="D2748" t="s">
        <v>14</v>
      </c>
      <c r="E2748">
        <v>28499.19</v>
      </c>
      <c r="F2748">
        <v>13</v>
      </c>
      <c r="G2748" t="s">
        <v>15</v>
      </c>
      <c r="H2748" s="6">
        <v>2000.07</v>
      </c>
      <c r="I2748">
        <v>2673.47</v>
      </c>
      <c r="J2748" t="s">
        <v>25</v>
      </c>
      <c r="K2748">
        <v>0.18</v>
      </c>
      <c r="L2748" s="4" t="s">
        <v>17</v>
      </c>
      <c r="M2748" t="s">
        <v>22</v>
      </c>
    </row>
    <row r="2749" spans="1:13" x14ac:dyDescent="0.3">
      <c r="A2749">
        <v>1481</v>
      </c>
      <c r="B2749" s="1">
        <v>45448</v>
      </c>
      <c r="C2749" t="s">
        <v>13</v>
      </c>
      <c r="D2749" t="s">
        <v>20</v>
      </c>
      <c r="E2749">
        <v>30882.53</v>
      </c>
      <c r="F2749">
        <v>9</v>
      </c>
      <c r="G2749" t="s">
        <v>21</v>
      </c>
      <c r="H2749" s="6">
        <v>3084.27</v>
      </c>
      <c r="I2749">
        <v>4514.99</v>
      </c>
      <c r="J2749" t="s">
        <v>16</v>
      </c>
      <c r="K2749">
        <v>0.24</v>
      </c>
      <c r="L2749" s="4" t="s">
        <v>17</v>
      </c>
      <c r="M2749" t="s">
        <v>22</v>
      </c>
    </row>
    <row r="2750" spans="1:13" x14ac:dyDescent="0.3">
      <c r="A2750">
        <v>1128</v>
      </c>
      <c r="B2750" s="1">
        <v>45470</v>
      </c>
      <c r="C2750" t="s">
        <v>32</v>
      </c>
      <c r="D2750" t="s">
        <v>20</v>
      </c>
      <c r="E2750">
        <v>13789.21</v>
      </c>
      <c r="F2750">
        <v>32</v>
      </c>
      <c r="G2750" t="s">
        <v>15</v>
      </c>
      <c r="H2750" s="6">
        <v>525.51</v>
      </c>
      <c r="I2750">
        <v>598.49</v>
      </c>
      <c r="J2750" t="s">
        <v>25</v>
      </c>
      <c r="K2750">
        <v>0.28000000000000003</v>
      </c>
      <c r="L2750" s="4" t="s">
        <v>31</v>
      </c>
      <c r="M2750" t="s">
        <v>22</v>
      </c>
    </row>
    <row r="2751" spans="1:13" x14ac:dyDescent="0.3">
      <c r="A2751">
        <v>1301</v>
      </c>
      <c r="B2751" s="1">
        <v>44942</v>
      </c>
      <c r="C2751" t="s">
        <v>23</v>
      </c>
      <c r="D2751" t="s">
        <v>27</v>
      </c>
      <c r="E2751">
        <v>22823.42</v>
      </c>
      <c r="F2751">
        <v>13</v>
      </c>
      <c r="G2751" t="s">
        <v>15</v>
      </c>
      <c r="H2751" s="6">
        <v>1454.97</v>
      </c>
      <c r="I2751">
        <v>1950.72</v>
      </c>
      <c r="J2751" t="s">
        <v>16</v>
      </c>
      <c r="K2751">
        <v>0.1</v>
      </c>
      <c r="L2751" s="4" t="s">
        <v>17</v>
      </c>
      <c r="M2751" t="s">
        <v>18</v>
      </c>
    </row>
    <row r="2752" spans="1:13" x14ac:dyDescent="0.3">
      <c r="A2752">
        <v>1030</v>
      </c>
      <c r="B2752" s="1">
        <v>44999</v>
      </c>
      <c r="C2752" t="s">
        <v>13</v>
      </c>
      <c r="D2752" t="s">
        <v>30</v>
      </c>
      <c r="E2752">
        <v>9233.36</v>
      </c>
      <c r="F2752">
        <v>4</v>
      </c>
      <c r="G2752" t="s">
        <v>15</v>
      </c>
      <c r="H2752" s="6">
        <v>2069.41</v>
      </c>
      <c r="I2752">
        <v>2959.41</v>
      </c>
      <c r="J2752" t="s">
        <v>16</v>
      </c>
      <c r="K2752">
        <v>0.22</v>
      </c>
      <c r="L2752" s="4" t="s">
        <v>31</v>
      </c>
      <c r="M2752" t="s">
        <v>18</v>
      </c>
    </row>
    <row r="2753" spans="1:13" x14ac:dyDescent="0.3">
      <c r="A2753">
        <v>1259</v>
      </c>
      <c r="B2753" s="1">
        <v>45110</v>
      </c>
      <c r="C2753" t="s">
        <v>29</v>
      </c>
      <c r="D2753" t="s">
        <v>27</v>
      </c>
      <c r="E2753">
        <v>47137.09</v>
      </c>
      <c r="F2753">
        <v>29</v>
      </c>
      <c r="G2753" t="s">
        <v>15</v>
      </c>
      <c r="H2753" s="6">
        <v>1442.3</v>
      </c>
      <c r="I2753">
        <v>1747.76</v>
      </c>
      <c r="J2753" t="s">
        <v>16</v>
      </c>
      <c r="K2753">
        <v>7.0000000000000007E-2</v>
      </c>
      <c r="L2753" s="4" t="s">
        <v>17</v>
      </c>
      <c r="M2753" t="s">
        <v>18</v>
      </c>
    </row>
    <row r="2754" spans="1:13" x14ac:dyDescent="0.3">
      <c r="A2754">
        <v>1168</v>
      </c>
      <c r="B2754" s="1">
        <v>45594</v>
      </c>
      <c r="C2754" t="s">
        <v>32</v>
      </c>
      <c r="D2754" t="s">
        <v>14</v>
      </c>
      <c r="E2754">
        <v>41186.75</v>
      </c>
      <c r="F2754">
        <v>11</v>
      </c>
      <c r="G2754" t="s">
        <v>21</v>
      </c>
      <c r="H2754" s="6">
        <v>4165.83</v>
      </c>
      <c r="I2754">
        <v>4800.32</v>
      </c>
      <c r="J2754" t="s">
        <v>16</v>
      </c>
      <c r="K2754">
        <v>0.22</v>
      </c>
      <c r="L2754" s="4" t="s">
        <v>17</v>
      </c>
      <c r="M2754" t="s">
        <v>22</v>
      </c>
    </row>
    <row r="2755" spans="1:13" x14ac:dyDescent="0.3">
      <c r="A2755">
        <v>1182</v>
      </c>
      <c r="B2755" s="1">
        <v>45099</v>
      </c>
      <c r="C2755" t="s">
        <v>19</v>
      </c>
      <c r="D2755" t="s">
        <v>14</v>
      </c>
      <c r="E2755">
        <v>1239.5999999999999</v>
      </c>
      <c r="F2755">
        <v>5</v>
      </c>
      <c r="G2755" t="s">
        <v>28</v>
      </c>
      <c r="H2755" s="6">
        <v>197.9</v>
      </c>
      <c r="I2755">
        <v>272.44</v>
      </c>
      <c r="J2755" t="s">
        <v>25</v>
      </c>
      <c r="K2755">
        <v>0.09</v>
      </c>
      <c r="L2755" s="4" t="s">
        <v>31</v>
      </c>
      <c r="M2755" t="s">
        <v>18</v>
      </c>
    </row>
    <row r="2756" spans="1:13" x14ac:dyDescent="0.3">
      <c r="A2756">
        <v>1492</v>
      </c>
      <c r="B2756" s="1">
        <v>45012</v>
      </c>
      <c r="C2756" t="s">
        <v>23</v>
      </c>
      <c r="D2756" t="s">
        <v>30</v>
      </c>
      <c r="E2756">
        <v>26033.23</v>
      </c>
      <c r="F2756">
        <v>11</v>
      </c>
      <c r="G2756" t="s">
        <v>21</v>
      </c>
      <c r="H2756" s="6">
        <v>2431.9899999999998</v>
      </c>
      <c r="I2756">
        <v>3333.32</v>
      </c>
      <c r="J2756" t="s">
        <v>16</v>
      </c>
      <c r="K2756">
        <v>0.28999999999999998</v>
      </c>
      <c r="L2756" s="4" t="s">
        <v>17</v>
      </c>
      <c r="M2756" t="s">
        <v>18</v>
      </c>
    </row>
    <row r="2757" spans="1:13" x14ac:dyDescent="0.3">
      <c r="A2757">
        <v>1288</v>
      </c>
      <c r="B2757" s="1">
        <v>44961</v>
      </c>
      <c r="C2757" t="s">
        <v>32</v>
      </c>
      <c r="D2757" t="s">
        <v>30</v>
      </c>
      <c r="E2757">
        <v>16191.23</v>
      </c>
      <c r="F2757">
        <v>30</v>
      </c>
      <c r="G2757" t="s">
        <v>28</v>
      </c>
      <c r="H2757" s="6">
        <v>550.6</v>
      </c>
      <c r="I2757">
        <v>658.18</v>
      </c>
      <c r="J2757" t="s">
        <v>25</v>
      </c>
      <c r="K2757">
        <v>0.18</v>
      </c>
      <c r="L2757" s="4" t="s">
        <v>31</v>
      </c>
      <c r="M2757" t="s">
        <v>18</v>
      </c>
    </row>
    <row r="2758" spans="1:13" x14ac:dyDescent="0.3">
      <c r="A2758">
        <v>1185</v>
      </c>
      <c r="B2758" s="1">
        <v>45587</v>
      </c>
      <c r="C2758" t="s">
        <v>19</v>
      </c>
      <c r="D2758" t="s">
        <v>14</v>
      </c>
      <c r="E2758">
        <v>9005.9699999999993</v>
      </c>
      <c r="F2758">
        <v>2</v>
      </c>
      <c r="G2758" t="s">
        <v>24</v>
      </c>
      <c r="H2758" s="6">
        <v>3611.21</v>
      </c>
      <c r="I2758">
        <v>5297.63</v>
      </c>
      <c r="J2758" t="s">
        <v>16</v>
      </c>
      <c r="K2758">
        <v>0.15</v>
      </c>
      <c r="L2758" s="4" t="s">
        <v>26</v>
      </c>
      <c r="M2758" t="s">
        <v>18</v>
      </c>
    </row>
    <row r="2759" spans="1:13" x14ac:dyDescent="0.3">
      <c r="A2759">
        <v>1396</v>
      </c>
      <c r="B2759" s="1">
        <v>44942</v>
      </c>
      <c r="C2759" t="s">
        <v>19</v>
      </c>
      <c r="D2759" t="s">
        <v>14</v>
      </c>
      <c r="E2759">
        <v>112784.35</v>
      </c>
      <c r="F2759">
        <v>28</v>
      </c>
      <c r="G2759" t="s">
        <v>28</v>
      </c>
      <c r="H2759" s="6">
        <v>3754.99</v>
      </c>
      <c r="I2759">
        <v>5098.75</v>
      </c>
      <c r="J2759" t="s">
        <v>16</v>
      </c>
      <c r="K2759">
        <v>0.21</v>
      </c>
      <c r="L2759" s="4" t="s">
        <v>17</v>
      </c>
      <c r="M2759" t="s">
        <v>22</v>
      </c>
    </row>
    <row r="2760" spans="1:13" x14ac:dyDescent="0.3">
      <c r="A2760">
        <v>1485</v>
      </c>
      <c r="B2760" s="1">
        <v>45418</v>
      </c>
      <c r="C2760" t="s">
        <v>13</v>
      </c>
      <c r="D2760" t="s">
        <v>14</v>
      </c>
      <c r="E2760">
        <v>2121.1799999999998</v>
      </c>
      <c r="F2760">
        <v>12</v>
      </c>
      <c r="G2760" t="s">
        <v>28</v>
      </c>
      <c r="H2760" s="6">
        <v>134.22999999999999</v>
      </c>
      <c r="I2760">
        <v>190.07</v>
      </c>
      <c r="J2760" t="s">
        <v>16</v>
      </c>
      <c r="K2760">
        <v>7.0000000000000007E-2</v>
      </c>
      <c r="L2760" s="4" t="s">
        <v>17</v>
      </c>
      <c r="M2760" t="s">
        <v>18</v>
      </c>
    </row>
    <row r="2761" spans="1:13" x14ac:dyDescent="0.3">
      <c r="A2761">
        <v>1364</v>
      </c>
      <c r="B2761" s="1">
        <v>45139</v>
      </c>
      <c r="C2761" t="s">
        <v>13</v>
      </c>
      <c r="D2761" t="s">
        <v>14</v>
      </c>
      <c r="E2761">
        <v>211902.91</v>
      </c>
      <c r="F2761">
        <v>39</v>
      </c>
      <c r="G2761" t="s">
        <v>15</v>
      </c>
      <c r="H2761" s="6">
        <v>3781.19</v>
      </c>
      <c r="I2761">
        <v>5659.8</v>
      </c>
      <c r="J2761" t="s">
        <v>16</v>
      </c>
      <c r="K2761">
        <v>0.04</v>
      </c>
      <c r="L2761" s="4" t="s">
        <v>26</v>
      </c>
      <c r="M2761" t="s">
        <v>22</v>
      </c>
    </row>
    <row r="2762" spans="1:13" x14ac:dyDescent="0.3">
      <c r="A2762">
        <v>1077</v>
      </c>
      <c r="B2762" s="1">
        <v>45186</v>
      </c>
      <c r="C2762" t="s">
        <v>13</v>
      </c>
      <c r="D2762" t="s">
        <v>27</v>
      </c>
      <c r="E2762">
        <v>18320.2</v>
      </c>
      <c r="F2762">
        <v>24</v>
      </c>
      <c r="G2762" t="s">
        <v>21</v>
      </c>
      <c r="H2762" s="6">
        <v>672.24</v>
      </c>
      <c r="I2762">
        <v>908.74</v>
      </c>
      <c r="J2762" t="s">
        <v>25</v>
      </c>
      <c r="K2762">
        <v>0.16</v>
      </c>
      <c r="L2762" s="4" t="s">
        <v>26</v>
      </c>
      <c r="M2762" t="s">
        <v>22</v>
      </c>
    </row>
    <row r="2763" spans="1:13" x14ac:dyDescent="0.3">
      <c r="A2763">
        <v>1005</v>
      </c>
      <c r="B2763" s="1">
        <v>45402</v>
      </c>
      <c r="C2763" t="s">
        <v>32</v>
      </c>
      <c r="D2763" t="s">
        <v>30</v>
      </c>
      <c r="E2763">
        <v>27114.82</v>
      </c>
      <c r="F2763">
        <v>18</v>
      </c>
      <c r="G2763" t="s">
        <v>21</v>
      </c>
      <c r="H2763" s="6">
        <v>1472.89</v>
      </c>
      <c r="I2763">
        <v>1731.47</v>
      </c>
      <c r="J2763" t="s">
        <v>25</v>
      </c>
      <c r="K2763">
        <v>0.13</v>
      </c>
      <c r="L2763" s="4" t="s">
        <v>31</v>
      </c>
      <c r="M2763" t="s">
        <v>22</v>
      </c>
    </row>
    <row r="2764" spans="1:13" x14ac:dyDescent="0.3">
      <c r="A2764">
        <v>1401</v>
      </c>
      <c r="B2764" s="1">
        <v>45002</v>
      </c>
      <c r="C2764" t="s">
        <v>32</v>
      </c>
      <c r="D2764" t="s">
        <v>20</v>
      </c>
      <c r="E2764">
        <v>167470.68</v>
      </c>
      <c r="F2764">
        <v>31</v>
      </c>
      <c r="G2764" t="s">
        <v>28</v>
      </c>
      <c r="H2764" s="6">
        <v>4603.6499999999996</v>
      </c>
      <c r="I2764">
        <v>6752.85</v>
      </c>
      <c r="J2764" t="s">
        <v>25</v>
      </c>
      <c r="K2764">
        <v>0.2</v>
      </c>
      <c r="L2764" s="4" t="s">
        <v>26</v>
      </c>
      <c r="M2764" t="s">
        <v>18</v>
      </c>
    </row>
    <row r="2765" spans="1:13" x14ac:dyDescent="0.3">
      <c r="A2765">
        <v>1184</v>
      </c>
      <c r="B2765" s="1">
        <v>45265</v>
      </c>
      <c r="C2765" t="s">
        <v>23</v>
      </c>
      <c r="D2765" t="s">
        <v>14</v>
      </c>
      <c r="E2765">
        <v>14121.25</v>
      </c>
      <c r="F2765">
        <v>19</v>
      </c>
      <c r="G2765" t="s">
        <v>24</v>
      </c>
      <c r="H2765" s="6">
        <v>591.12</v>
      </c>
      <c r="I2765">
        <v>884.79</v>
      </c>
      <c r="J2765" t="s">
        <v>16</v>
      </c>
      <c r="K2765">
        <v>0.16</v>
      </c>
      <c r="L2765" s="4" t="s">
        <v>17</v>
      </c>
      <c r="M2765" t="s">
        <v>18</v>
      </c>
    </row>
    <row r="2766" spans="1:13" x14ac:dyDescent="0.3">
      <c r="A2766">
        <v>1154</v>
      </c>
      <c r="B2766" s="1">
        <v>44969</v>
      </c>
      <c r="C2766" t="s">
        <v>13</v>
      </c>
      <c r="D2766" t="s">
        <v>30</v>
      </c>
      <c r="E2766">
        <v>83447.039999999994</v>
      </c>
      <c r="F2766">
        <v>16</v>
      </c>
      <c r="G2766" t="s">
        <v>28</v>
      </c>
      <c r="H2766" s="6">
        <v>4134.8500000000004</v>
      </c>
      <c r="I2766">
        <v>5432.75</v>
      </c>
      <c r="J2766" t="s">
        <v>25</v>
      </c>
      <c r="K2766">
        <v>0.04</v>
      </c>
      <c r="L2766" s="4" t="s">
        <v>17</v>
      </c>
      <c r="M2766" t="s">
        <v>22</v>
      </c>
    </row>
    <row r="2767" spans="1:13" x14ac:dyDescent="0.3">
      <c r="A2767">
        <v>1246</v>
      </c>
      <c r="B2767" s="1">
        <v>45184</v>
      </c>
      <c r="C2767" t="s">
        <v>19</v>
      </c>
      <c r="D2767" t="s">
        <v>20</v>
      </c>
      <c r="E2767">
        <v>103200.7</v>
      </c>
      <c r="F2767">
        <v>32</v>
      </c>
      <c r="G2767" t="s">
        <v>21</v>
      </c>
      <c r="H2767" s="6">
        <v>3276.47</v>
      </c>
      <c r="I2767">
        <v>4243.45</v>
      </c>
      <c r="J2767" t="s">
        <v>25</v>
      </c>
      <c r="K2767">
        <v>0.24</v>
      </c>
      <c r="L2767" s="4" t="s">
        <v>26</v>
      </c>
      <c r="M2767" t="s">
        <v>22</v>
      </c>
    </row>
    <row r="2768" spans="1:13" x14ac:dyDescent="0.3">
      <c r="A2768">
        <v>1094</v>
      </c>
      <c r="B2768" s="1">
        <v>45656</v>
      </c>
      <c r="C2768" t="s">
        <v>29</v>
      </c>
      <c r="D2768" t="s">
        <v>20</v>
      </c>
      <c r="E2768">
        <v>53856.34</v>
      </c>
      <c r="F2768">
        <v>34</v>
      </c>
      <c r="G2768" t="s">
        <v>15</v>
      </c>
      <c r="H2768" s="6">
        <v>1914.19</v>
      </c>
      <c r="I2768">
        <v>2231</v>
      </c>
      <c r="J2768" t="s">
        <v>16</v>
      </c>
      <c r="K2768">
        <v>0.28999999999999998</v>
      </c>
      <c r="L2768" s="4" t="s">
        <v>26</v>
      </c>
      <c r="M2768" t="s">
        <v>22</v>
      </c>
    </row>
    <row r="2769" spans="1:13" x14ac:dyDescent="0.3">
      <c r="A2769">
        <v>1004</v>
      </c>
      <c r="B2769" s="1">
        <v>45335</v>
      </c>
      <c r="C2769" t="s">
        <v>23</v>
      </c>
      <c r="D2769" t="s">
        <v>27</v>
      </c>
      <c r="E2769">
        <v>21521.61</v>
      </c>
      <c r="F2769">
        <v>13</v>
      </c>
      <c r="G2769" t="s">
        <v>24</v>
      </c>
      <c r="H2769" s="6">
        <v>1641.59</v>
      </c>
      <c r="I2769">
        <v>1925.01</v>
      </c>
      <c r="J2769" t="s">
        <v>16</v>
      </c>
      <c r="K2769">
        <v>0.14000000000000001</v>
      </c>
      <c r="L2769" s="4" t="s">
        <v>17</v>
      </c>
      <c r="M2769" t="s">
        <v>22</v>
      </c>
    </row>
    <row r="2770" spans="1:13" x14ac:dyDescent="0.3">
      <c r="A2770">
        <v>1270</v>
      </c>
      <c r="B2770" s="1">
        <v>45006</v>
      </c>
      <c r="C2770" t="s">
        <v>32</v>
      </c>
      <c r="D2770" t="s">
        <v>14</v>
      </c>
      <c r="E2770">
        <v>64040.75</v>
      </c>
      <c r="F2770">
        <v>48</v>
      </c>
      <c r="G2770" t="s">
        <v>21</v>
      </c>
      <c r="H2770" s="6">
        <v>1458.65</v>
      </c>
      <c r="I2770">
        <v>1879.13</v>
      </c>
      <c r="J2770" t="s">
        <v>25</v>
      </c>
      <c r="K2770">
        <v>0.28999999999999998</v>
      </c>
      <c r="L2770" s="4" t="s">
        <v>31</v>
      </c>
      <c r="M2770" t="s">
        <v>22</v>
      </c>
    </row>
    <row r="2771" spans="1:13" x14ac:dyDescent="0.3">
      <c r="A2771">
        <v>1214</v>
      </c>
      <c r="B2771" s="1">
        <v>45047</v>
      </c>
      <c r="C2771" t="s">
        <v>23</v>
      </c>
      <c r="D2771" t="s">
        <v>30</v>
      </c>
      <c r="E2771">
        <v>73353.279999999999</v>
      </c>
      <c r="F2771">
        <v>16</v>
      </c>
      <c r="G2771" t="s">
        <v>24</v>
      </c>
      <c r="H2771" s="6">
        <v>3432.7</v>
      </c>
      <c r="I2771">
        <v>5038</v>
      </c>
      <c r="J2771" t="s">
        <v>16</v>
      </c>
      <c r="K2771">
        <v>0.09</v>
      </c>
      <c r="L2771" s="4" t="s">
        <v>17</v>
      </c>
      <c r="M2771" t="s">
        <v>22</v>
      </c>
    </row>
    <row r="2772" spans="1:13" x14ac:dyDescent="0.3">
      <c r="A2772">
        <v>1259</v>
      </c>
      <c r="B2772" s="1">
        <v>45139</v>
      </c>
      <c r="C2772" t="s">
        <v>23</v>
      </c>
      <c r="D2772" t="s">
        <v>20</v>
      </c>
      <c r="E2772">
        <v>74371.16</v>
      </c>
      <c r="F2772">
        <v>12</v>
      </c>
      <c r="G2772" t="s">
        <v>21</v>
      </c>
      <c r="H2772" s="6">
        <v>4917.2</v>
      </c>
      <c r="I2772">
        <v>6455.83</v>
      </c>
      <c r="J2772" t="s">
        <v>25</v>
      </c>
      <c r="K2772">
        <v>0.04</v>
      </c>
      <c r="L2772" s="4" t="s">
        <v>26</v>
      </c>
      <c r="M2772" t="s">
        <v>22</v>
      </c>
    </row>
    <row r="2773" spans="1:13" x14ac:dyDescent="0.3">
      <c r="A2773">
        <v>1143</v>
      </c>
      <c r="B2773" s="1">
        <v>45287</v>
      </c>
      <c r="C2773" t="s">
        <v>23</v>
      </c>
      <c r="D2773" t="s">
        <v>14</v>
      </c>
      <c r="E2773">
        <v>72734.429999999993</v>
      </c>
      <c r="F2773">
        <v>19</v>
      </c>
      <c r="G2773" t="s">
        <v>28</v>
      </c>
      <c r="H2773" s="6">
        <v>3781.97</v>
      </c>
      <c r="I2773">
        <v>4503.68</v>
      </c>
      <c r="J2773" t="s">
        <v>25</v>
      </c>
      <c r="K2773">
        <v>0.15</v>
      </c>
      <c r="L2773" s="4" t="s">
        <v>31</v>
      </c>
      <c r="M2773" t="s">
        <v>22</v>
      </c>
    </row>
    <row r="2774" spans="1:13" x14ac:dyDescent="0.3">
      <c r="A2774">
        <v>1183</v>
      </c>
      <c r="B2774" s="1">
        <v>45253</v>
      </c>
      <c r="C2774" t="s">
        <v>23</v>
      </c>
      <c r="D2774" t="s">
        <v>30</v>
      </c>
      <c r="E2774">
        <v>129614.79</v>
      </c>
      <c r="F2774">
        <v>37</v>
      </c>
      <c r="G2774" t="s">
        <v>24</v>
      </c>
      <c r="H2774" s="6">
        <v>3974.1</v>
      </c>
      <c r="I2774">
        <v>4865.42</v>
      </c>
      <c r="J2774" t="s">
        <v>16</v>
      </c>
      <c r="K2774">
        <v>0.28000000000000003</v>
      </c>
      <c r="L2774" s="4" t="s">
        <v>17</v>
      </c>
      <c r="M2774" t="s">
        <v>22</v>
      </c>
    </row>
    <row r="2775" spans="1:13" x14ac:dyDescent="0.3">
      <c r="A2775">
        <v>1400</v>
      </c>
      <c r="B2775" s="1">
        <v>45165</v>
      </c>
      <c r="C2775" t="s">
        <v>29</v>
      </c>
      <c r="D2775" t="s">
        <v>20</v>
      </c>
      <c r="E2775">
        <v>52865.77</v>
      </c>
      <c r="F2775">
        <v>15</v>
      </c>
      <c r="G2775" t="s">
        <v>24</v>
      </c>
      <c r="H2775" s="6">
        <v>3131.73</v>
      </c>
      <c r="I2775">
        <v>4298.03</v>
      </c>
      <c r="J2775" t="s">
        <v>25</v>
      </c>
      <c r="K2775">
        <v>0.18</v>
      </c>
      <c r="L2775" s="4" t="s">
        <v>17</v>
      </c>
      <c r="M2775" t="s">
        <v>18</v>
      </c>
    </row>
    <row r="2776" spans="1:13" x14ac:dyDescent="0.3">
      <c r="A2776">
        <v>1454</v>
      </c>
      <c r="B2776" s="1">
        <v>45602</v>
      </c>
      <c r="C2776" t="s">
        <v>13</v>
      </c>
      <c r="D2776" t="s">
        <v>30</v>
      </c>
      <c r="E2776">
        <v>278848</v>
      </c>
      <c r="F2776">
        <v>49</v>
      </c>
      <c r="G2776" t="s">
        <v>28</v>
      </c>
      <c r="H2776" s="6">
        <v>4082.43</v>
      </c>
      <c r="I2776">
        <v>5990.29</v>
      </c>
      <c r="J2776" t="s">
        <v>16</v>
      </c>
      <c r="K2776">
        <v>0.05</v>
      </c>
      <c r="L2776" s="4" t="s">
        <v>31</v>
      </c>
      <c r="M2776" t="s">
        <v>18</v>
      </c>
    </row>
    <row r="2777" spans="1:13" x14ac:dyDescent="0.3">
      <c r="A2777">
        <v>1239</v>
      </c>
      <c r="B2777" s="1">
        <v>45107</v>
      </c>
      <c r="C2777" t="s">
        <v>19</v>
      </c>
      <c r="D2777" t="s">
        <v>14</v>
      </c>
      <c r="E2777">
        <v>19231.36</v>
      </c>
      <c r="F2777">
        <v>17</v>
      </c>
      <c r="G2777" t="s">
        <v>21</v>
      </c>
      <c r="H2777" s="6">
        <v>1134.01</v>
      </c>
      <c r="I2777">
        <v>1431.97</v>
      </c>
      <c r="J2777" t="s">
        <v>25</v>
      </c>
      <c r="K2777">
        <v>0.21</v>
      </c>
      <c r="L2777" s="4" t="s">
        <v>31</v>
      </c>
      <c r="M2777" t="s">
        <v>18</v>
      </c>
    </row>
    <row r="2778" spans="1:13" x14ac:dyDescent="0.3">
      <c r="A2778">
        <v>1292</v>
      </c>
      <c r="B2778" s="1">
        <v>45147</v>
      </c>
      <c r="C2778" t="s">
        <v>23</v>
      </c>
      <c r="D2778" t="s">
        <v>20</v>
      </c>
      <c r="E2778">
        <v>11309.19</v>
      </c>
      <c r="F2778">
        <v>24</v>
      </c>
      <c r="G2778" t="s">
        <v>21</v>
      </c>
      <c r="H2778" s="6">
        <v>348.99</v>
      </c>
      <c r="I2778">
        <v>485.79</v>
      </c>
      <c r="J2778" t="s">
        <v>25</v>
      </c>
      <c r="K2778">
        <v>0.03</v>
      </c>
      <c r="L2778" s="4" t="s">
        <v>31</v>
      </c>
      <c r="M2778" t="s">
        <v>18</v>
      </c>
    </row>
    <row r="2779" spans="1:13" x14ac:dyDescent="0.3">
      <c r="A2779">
        <v>1482</v>
      </c>
      <c r="B2779" s="1">
        <v>45264</v>
      </c>
      <c r="C2779" t="s">
        <v>23</v>
      </c>
      <c r="D2779" t="s">
        <v>14</v>
      </c>
      <c r="E2779">
        <v>32262.05</v>
      </c>
      <c r="F2779">
        <v>10</v>
      </c>
      <c r="G2779" t="s">
        <v>21</v>
      </c>
      <c r="H2779" s="6">
        <v>2340.6</v>
      </c>
      <c r="I2779">
        <v>3360.63</v>
      </c>
      <c r="J2779" t="s">
        <v>25</v>
      </c>
      <c r="K2779">
        <v>0.04</v>
      </c>
      <c r="L2779" s="4" t="s">
        <v>26</v>
      </c>
      <c r="M2779" t="s">
        <v>18</v>
      </c>
    </row>
    <row r="2780" spans="1:13" x14ac:dyDescent="0.3">
      <c r="A2780">
        <v>1068</v>
      </c>
      <c r="B2780" s="1">
        <v>45428</v>
      </c>
      <c r="C2780" t="s">
        <v>23</v>
      </c>
      <c r="D2780" t="s">
        <v>30</v>
      </c>
      <c r="E2780">
        <v>17815.71</v>
      </c>
      <c r="F2780">
        <v>35</v>
      </c>
      <c r="G2780" t="s">
        <v>28</v>
      </c>
      <c r="H2780" s="6">
        <v>494.07</v>
      </c>
      <c r="I2780">
        <v>652.59</v>
      </c>
      <c r="J2780" t="s">
        <v>16</v>
      </c>
      <c r="K2780">
        <v>0.22</v>
      </c>
      <c r="L2780" s="4" t="s">
        <v>17</v>
      </c>
      <c r="M2780" t="s">
        <v>18</v>
      </c>
    </row>
    <row r="2781" spans="1:13" x14ac:dyDescent="0.3">
      <c r="A2781">
        <v>1408</v>
      </c>
      <c r="B2781" s="1">
        <v>45033</v>
      </c>
      <c r="C2781" t="s">
        <v>13</v>
      </c>
      <c r="D2781" t="s">
        <v>30</v>
      </c>
      <c r="E2781">
        <v>6679.45</v>
      </c>
      <c r="F2781">
        <v>38</v>
      </c>
      <c r="G2781" t="s">
        <v>28</v>
      </c>
      <c r="H2781" s="6">
        <v>154.97999999999999</v>
      </c>
      <c r="I2781">
        <v>197.5</v>
      </c>
      <c r="J2781" t="s">
        <v>16</v>
      </c>
      <c r="K2781">
        <v>0.11</v>
      </c>
      <c r="L2781" s="4" t="s">
        <v>26</v>
      </c>
      <c r="M2781" t="s">
        <v>18</v>
      </c>
    </row>
    <row r="2782" spans="1:13" x14ac:dyDescent="0.3">
      <c r="A2782">
        <v>1047</v>
      </c>
      <c r="B2782" s="1">
        <v>45362</v>
      </c>
      <c r="C2782" t="s">
        <v>32</v>
      </c>
      <c r="D2782" t="s">
        <v>30</v>
      </c>
      <c r="E2782">
        <v>29602.94</v>
      </c>
      <c r="F2782">
        <v>6</v>
      </c>
      <c r="G2782" t="s">
        <v>28</v>
      </c>
      <c r="H2782" s="6">
        <v>4395.49</v>
      </c>
      <c r="I2782">
        <v>5139.3999999999996</v>
      </c>
      <c r="J2782" t="s">
        <v>25</v>
      </c>
      <c r="K2782">
        <v>0.04</v>
      </c>
      <c r="L2782" s="4" t="s">
        <v>17</v>
      </c>
      <c r="M2782" t="s">
        <v>18</v>
      </c>
    </row>
    <row r="2783" spans="1:13" x14ac:dyDescent="0.3">
      <c r="A2783">
        <v>1368</v>
      </c>
      <c r="B2783" s="1">
        <v>45561</v>
      </c>
      <c r="C2783" t="s">
        <v>32</v>
      </c>
      <c r="D2783" t="s">
        <v>20</v>
      </c>
      <c r="E2783">
        <v>33455.51</v>
      </c>
      <c r="F2783">
        <v>20</v>
      </c>
      <c r="G2783" t="s">
        <v>24</v>
      </c>
      <c r="H2783" s="6">
        <v>1458.51</v>
      </c>
      <c r="I2783">
        <v>2039.97</v>
      </c>
      <c r="J2783" t="s">
        <v>25</v>
      </c>
      <c r="K2783">
        <v>0.18</v>
      </c>
      <c r="L2783" s="4" t="s">
        <v>17</v>
      </c>
      <c r="M2783" t="s">
        <v>18</v>
      </c>
    </row>
    <row r="2784" spans="1:13" x14ac:dyDescent="0.3">
      <c r="A2784">
        <v>1492</v>
      </c>
      <c r="B2784" s="1">
        <v>45083</v>
      </c>
      <c r="C2784" t="s">
        <v>29</v>
      </c>
      <c r="D2784" t="s">
        <v>20</v>
      </c>
      <c r="E2784">
        <v>2181.73</v>
      </c>
      <c r="F2784">
        <v>1</v>
      </c>
      <c r="G2784" t="s">
        <v>15</v>
      </c>
      <c r="H2784" s="6">
        <v>1867.66</v>
      </c>
      <c r="I2784">
        <v>2628.59</v>
      </c>
      <c r="J2784" t="s">
        <v>25</v>
      </c>
      <c r="K2784">
        <v>0.17</v>
      </c>
      <c r="L2784" s="4" t="s">
        <v>26</v>
      </c>
      <c r="M2784" t="s">
        <v>18</v>
      </c>
    </row>
    <row r="2785" spans="1:13" x14ac:dyDescent="0.3">
      <c r="A2785">
        <v>1489</v>
      </c>
      <c r="B2785" s="1">
        <v>45459</v>
      </c>
      <c r="C2785" t="s">
        <v>32</v>
      </c>
      <c r="D2785" t="s">
        <v>30</v>
      </c>
      <c r="E2785">
        <v>8097.26</v>
      </c>
      <c r="F2785">
        <v>7</v>
      </c>
      <c r="G2785" t="s">
        <v>28</v>
      </c>
      <c r="H2785" s="6">
        <v>880.94</v>
      </c>
      <c r="I2785">
        <v>1299.72</v>
      </c>
      <c r="J2785" t="s">
        <v>16</v>
      </c>
      <c r="K2785">
        <v>0.11</v>
      </c>
      <c r="L2785" s="4" t="s">
        <v>17</v>
      </c>
      <c r="M2785" t="s">
        <v>22</v>
      </c>
    </row>
    <row r="2786" spans="1:13" x14ac:dyDescent="0.3">
      <c r="A2786">
        <v>1096</v>
      </c>
      <c r="B2786" s="1">
        <v>45597</v>
      </c>
      <c r="C2786" t="s">
        <v>23</v>
      </c>
      <c r="D2786" t="s">
        <v>27</v>
      </c>
      <c r="E2786">
        <v>201322.7</v>
      </c>
      <c r="F2786">
        <v>39</v>
      </c>
      <c r="G2786" t="s">
        <v>28</v>
      </c>
      <c r="H2786" s="6">
        <v>3901.62</v>
      </c>
      <c r="I2786">
        <v>5672.66</v>
      </c>
      <c r="J2786" t="s">
        <v>16</v>
      </c>
      <c r="K2786">
        <v>0.09</v>
      </c>
      <c r="L2786" s="4" t="s">
        <v>26</v>
      </c>
      <c r="M2786" t="s">
        <v>22</v>
      </c>
    </row>
    <row r="2787" spans="1:13" x14ac:dyDescent="0.3">
      <c r="A2787">
        <v>1071</v>
      </c>
      <c r="B2787" s="1">
        <v>45457</v>
      </c>
      <c r="C2787" t="s">
        <v>23</v>
      </c>
      <c r="D2787" t="s">
        <v>30</v>
      </c>
      <c r="E2787">
        <v>148439.24</v>
      </c>
      <c r="F2787">
        <v>27</v>
      </c>
      <c r="G2787" t="s">
        <v>21</v>
      </c>
      <c r="H2787" s="6">
        <v>4996.16</v>
      </c>
      <c r="I2787">
        <v>5848.67</v>
      </c>
      <c r="J2787" t="s">
        <v>16</v>
      </c>
      <c r="K2787">
        <v>0.06</v>
      </c>
      <c r="L2787" s="4" t="s">
        <v>26</v>
      </c>
      <c r="M2787" t="s">
        <v>18</v>
      </c>
    </row>
    <row r="2788" spans="1:13" x14ac:dyDescent="0.3">
      <c r="A2788">
        <v>1244</v>
      </c>
      <c r="B2788" s="1">
        <v>45351</v>
      </c>
      <c r="C2788" t="s">
        <v>23</v>
      </c>
      <c r="D2788" t="s">
        <v>20</v>
      </c>
      <c r="E2788">
        <v>10640.1</v>
      </c>
      <c r="F2788">
        <v>3</v>
      </c>
      <c r="G2788" t="s">
        <v>21</v>
      </c>
      <c r="H2788" s="6">
        <v>3348.87</v>
      </c>
      <c r="I2788">
        <v>3733.37</v>
      </c>
      <c r="J2788" t="s">
        <v>25</v>
      </c>
      <c r="K2788">
        <v>0.05</v>
      </c>
      <c r="L2788" s="4" t="s">
        <v>26</v>
      </c>
      <c r="M2788" t="s">
        <v>22</v>
      </c>
    </row>
    <row r="2789" spans="1:13" x14ac:dyDescent="0.3">
      <c r="A2789">
        <v>1072</v>
      </c>
      <c r="B2789" s="1">
        <v>44953</v>
      </c>
      <c r="C2789" t="s">
        <v>29</v>
      </c>
      <c r="D2789" t="s">
        <v>27</v>
      </c>
      <c r="E2789">
        <v>3803.49</v>
      </c>
      <c r="F2789">
        <v>5</v>
      </c>
      <c r="G2789" t="s">
        <v>21</v>
      </c>
      <c r="H2789" s="6">
        <v>594.25</v>
      </c>
      <c r="I2789">
        <v>845.22</v>
      </c>
      <c r="J2789" t="s">
        <v>25</v>
      </c>
      <c r="K2789">
        <v>0.1</v>
      </c>
      <c r="L2789" s="4" t="s">
        <v>17</v>
      </c>
      <c r="M2789" t="s">
        <v>18</v>
      </c>
    </row>
    <row r="2790" spans="1:13" x14ac:dyDescent="0.3">
      <c r="A2790">
        <v>1020</v>
      </c>
      <c r="B2790" s="1">
        <v>45122</v>
      </c>
      <c r="C2790" t="s">
        <v>23</v>
      </c>
      <c r="D2790" t="s">
        <v>27</v>
      </c>
      <c r="E2790">
        <v>17117.580000000002</v>
      </c>
      <c r="F2790">
        <v>4</v>
      </c>
      <c r="G2790" t="s">
        <v>28</v>
      </c>
      <c r="H2790" s="6">
        <v>3925.04</v>
      </c>
      <c r="I2790">
        <v>4976.04</v>
      </c>
      <c r="J2790" t="s">
        <v>25</v>
      </c>
      <c r="K2790">
        <v>0.14000000000000001</v>
      </c>
      <c r="L2790" s="4" t="s">
        <v>31</v>
      </c>
      <c r="M2790" t="s">
        <v>18</v>
      </c>
    </row>
    <row r="2791" spans="1:13" x14ac:dyDescent="0.3">
      <c r="A2791">
        <v>1354</v>
      </c>
      <c r="B2791" s="1">
        <v>45021</v>
      </c>
      <c r="C2791" t="s">
        <v>32</v>
      </c>
      <c r="D2791" t="s">
        <v>20</v>
      </c>
      <c r="E2791">
        <v>148474.14000000001</v>
      </c>
      <c r="F2791">
        <v>27</v>
      </c>
      <c r="G2791" t="s">
        <v>21</v>
      </c>
      <c r="H2791" s="6">
        <v>4619.22</v>
      </c>
      <c r="I2791">
        <v>5977.22</v>
      </c>
      <c r="J2791" t="s">
        <v>16</v>
      </c>
      <c r="K2791">
        <v>0.08</v>
      </c>
      <c r="L2791" s="4" t="s">
        <v>17</v>
      </c>
      <c r="M2791" t="s">
        <v>18</v>
      </c>
    </row>
    <row r="2792" spans="1:13" x14ac:dyDescent="0.3">
      <c r="A2792">
        <v>1401</v>
      </c>
      <c r="B2792" s="1">
        <v>45575</v>
      </c>
      <c r="C2792" t="s">
        <v>13</v>
      </c>
      <c r="D2792" t="s">
        <v>14</v>
      </c>
      <c r="E2792">
        <v>82442.84</v>
      </c>
      <c r="F2792">
        <v>19</v>
      </c>
      <c r="G2792" t="s">
        <v>21</v>
      </c>
      <c r="H2792" s="6">
        <v>4062.77</v>
      </c>
      <c r="I2792">
        <v>4875.3900000000003</v>
      </c>
      <c r="J2792" t="s">
        <v>25</v>
      </c>
      <c r="K2792">
        <v>0.11</v>
      </c>
      <c r="L2792" s="4" t="s">
        <v>31</v>
      </c>
      <c r="M2792" t="s">
        <v>22</v>
      </c>
    </row>
    <row r="2793" spans="1:13" x14ac:dyDescent="0.3">
      <c r="A2793">
        <v>1478</v>
      </c>
      <c r="B2793" s="1">
        <v>45004</v>
      </c>
      <c r="C2793" t="s">
        <v>13</v>
      </c>
      <c r="D2793" t="s">
        <v>14</v>
      </c>
      <c r="E2793">
        <v>50884.29</v>
      </c>
      <c r="F2793">
        <v>26</v>
      </c>
      <c r="G2793" t="s">
        <v>15</v>
      </c>
      <c r="H2793" s="6">
        <v>1878.99</v>
      </c>
      <c r="I2793">
        <v>2446.36</v>
      </c>
      <c r="J2793" t="s">
        <v>16</v>
      </c>
      <c r="K2793">
        <v>0.2</v>
      </c>
      <c r="L2793" s="4" t="s">
        <v>17</v>
      </c>
      <c r="M2793" t="s">
        <v>22</v>
      </c>
    </row>
    <row r="2794" spans="1:13" x14ac:dyDescent="0.3">
      <c r="A2794">
        <v>1098</v>
      </c>
      <c r="B2794" s="1">
        <v>45112</v>
      </c>
      <c r="C2794" t="s">
        <v>19</v>
      </c>
      <c r="D2794" t="s">
        <v>30</v>
      </c>
      <c r="E2794">
        <v>51016.89</v>
      </c>
      <c r="F2794">
        <v>27</v>
      </c>
      <c r="G2794" t="s">
        <v>28</v>
      </c>
      <c r="H2794" s="6">
        <v>1475.33</v>
      </c>
      <c r="I2794">
        <v>2053.8200000000002</v>
      </c>
      <c r="J2794" t="s">
        <v>25</v>
      </c>
      <c r="K2794">
        <v>0.08</v>
      </c>
      <c r="L2794" s="4" t="s">
        <v>17</v>
      </c>
      <c r="M2794" t="s">
        <v>18</v>
      </c>
    </row>
    <row r="2795" spans="1:13" x14ac:dyDescent="0.3">
      <c r="A2795">
        <v>1085</v>
      </c>
      <c r="B2795" s="1">
        <v>45479</v>
      </c>
      <c r="C2795" t="s">
        <v>32</v>
      </c>
      <c r="D2795" t="s">
        <v>14</v>
      </c>
      <c r="E2795">
        <v>171506.71</v>
      </c>
      <c r="F2795">
        <v>45</v>
      </c>
      <c r="G2795" t="s">
        <v>21</v>
      </c>
      <c r="H2795" s="6">
        <v>3406.26</v>
      </c>
      <c r="I2795">
        <v>4824.38</v>
      </c>
      <c r="J2795" t="s">
        <v>25</v>
      </c>
      <c r="K2795">
        <v>0.21</v>
      </c>
      <c r="L2795" s="4" t="s">
        <v>31</v>
      </c>
      <c r="M2795" t="s">
        <v>22</v>
      </c>
    </row>
    <row r="2796" spans="1:13" x14ac:dyDescent="0.3">
      <c r="A2796">
        <v>1345</v>
      </c>
      <c r="B2796" s="1">
        <v>44963</v>
      </c>
      <c r="C2796" t="s">
        <v>23</v>
      </c>
      <c r="D2796" t="s">
        <v>30</v>
      </c>
      <c r="E2796">
        <v>3216.23</v>
      </c>
      <c r="F2796">
        <v>34</v>
      </c>
      <c r="G2796" t="s">
        <v>24</v>
      </c>
      <c r="H2796" s="6">
        <v>92.76</v>
      </c>
      <c r="I2796">
        <v>113.97</v>
      </c>
      <c r="J2796" t="s">
        <v>16</v>
      </c>
      <c r="K2796">
        <v>0.17</v>
      </c>
      <c r="L2796" s="4" t="s">
        <v>31</v>
      </c>
      <c r="M2796" t="s">
        <v>18</v>
      </c>
    </row>
    <row r="2797" spans="1:13" x14ac:dyDescent="0.3">
      <c r="A2797">
        <v>1098</v>
      </c>
      <c r="B2797" s="1">
        <v>45242</v>
      </c>
      <c r="C2797" t="s">
        <v>13</v>
      </c>
      <c r="D2797" t="s">
        <v>30</v>
      </c>
      <c r="E2797">
        <v>168899.12</v>
      </c>
      <c r="F2797">
        <v>36</v>
      </c>
      <c r="G2797" t="s">
        <v>15</v>
      </c>
      <c r="H2797" s="6">
        <v>3531.02</v>
      </c>
      <c r="I2797">
        <v>4787.3900000000003</v>
      </c>
      <c r="J2797" t="s">
        <v>16</v>
      </c>
      <c r="K2797">
        <v>0.02</v>
      </c>
      <c r="L2797" s="4" t="s">
        <v>31</v>
      </c>
      <c r="M2797" t="s">
        <v>22</v>
      </c>
    </row>
    <row r="2798" spans="1:13" x14ac:dyDescent="0.3">
      <c r="A2798">
        <v>1336</v>
      </c>
      <c r="B2798" s="1">
        <v>44961</v>
      </c>
      <c r="C2798" t="s">
        <v>32</v>
      </c>
      <c r="D2798" t="s">
        <v>30</v>
      </c>
      <c r="E2798">
        <v>4203.6499999999996</v>
      </c>
      <c r="F2798">
        <v>11</v>
      </c>
      <c r="G2798" t="s">
        <v>15</v>
      </c>
      <c r="H2798" s="6">
        <v>361.41</v>
      </c>
      <c r="I2798">
        <v>538.24</v>
      </c>
      <c r="J2798" t="s">
        <v>25</v>
      </c>
      <c r="K2798">
        <v>0.28999999999999998</v>
      </c>
      <c r="L2798" s="4" t="s">
        <v>31</v>
      </c>
      <c r="M2798" t="s">
        <v>22</v>
      </c>
    </row>
    <row r="2799" spans="1:13" x14ac:dyDescent="0.3">
      <c r="A2799">
        <v>1152</v>
      </c>
      <c r="B2799" s="1">
        <v>45295</v>
      </c>
      <c r="C2799" t="s">
        <v>13</v>
      </c>
      <c r="D2799" t="s">
        <v>27</v>
      </c>
      <c r="E2799">
        <v>158835.62</v>
      </c>
      <c r="F2799">
        <v>45</v>
      </c>
      <c r="G2799" t="s">
        <v>21</v>
      </c>
      <c r="H2799" s="6">
        <v>3258.76</v>
      </c>
      <c r="I2799">
        <v>4467.95</v>
      </c>
      <c r="J2799" t="s">
        <v>16</v>
      </c>
      <c r="K2799">
        <v>0.21</v>
      </c>
      <c r="L2799" s="4" t="s">
        <v>17</v>
      </c>
      <c r="M2799" t="s">
        <v>18</v>
      </c>
    </row>
    <row r="2800" spans="1:13" x14ac:dyDescent="0.3">
      <c r="A2800">
        <v>1168</v>
      </c>
      <c r="B2800" s="1">
        <v>45227</v>
      </c>
      <c r="C2800" t="s">
        <v>23</v>
      </c>
      <c r="D2800" t="s">
        <v>14</v>
      </c>
      <c r="E2800">
        <v>35656.49</v>
      </c>
      <c r="F2800">
        <v>26</v>
      </c>
      <c r="G2800" t="s">
        <v>24</v>
      </c>
      <c r="H2800" s="6">
        <v>1011.75</v>
      </c>
      <c r="I2800">
        <v>1458.94</v>
      </c>
      <c r="J2800" t="s">
        <v>16</v>
      </c>
      <c r="K2800">
        <v>0.06</v>
      </c>
      <c r="L2800" s="4" t="s">
        <v>26</v>
      </c>
      <c r="M2800" t="s">
        <v>22</v>
      </c>
    </row>
    <row r="2801" spans="1:13" x14ac:dyDescent="0.3">
      <c r="A2801">
        <v>1486</v>
      </c>
      <c r="B2801" s="1">
        <v>44980</v>
      </c>
      <c r="C2801" t="s">
        <v>13</v>
      </c>
      <c r="D2801" t="s">
        <v>27</v>
      </c>
      <c r="E2801">
        <v>26828.93</v>
      </c>
      <c r="F2801">
        <v>32</v>
      </c>
      <c r="G2801" t="s">
        <v>24</v>
      </c>
      <c r="H2801" s="6">
        <v>889.49</v>
      </c>
      <c r="I2801">
        <v>1164.45</v>
      </c>
      <c r="J2801" t="s">
        <v>16</v>
      </c>
      <c r="K2801">
        <v>0.28000000000000003</v>
      </c>
      <c r="L2801" s="4" t="s">
        <v>31</v>
      </c>
      <c r="M2801" t="s">
        <v>18</v>
      </c>
    </row>
    <row r="2802" spans="1:13" x14ac:dyDescent="0.3">
      <c r="A2802">
        <v>1001</v>
      </c>
      <c r="B2802" s="1">
        <v>44963</v>
      </c>
      <c r="C2802" t="s">
        <v>19</v>
      </c>
      <c r="D2802" t="s">
        <v>27</v>
      </c>
      <c r="E2802">
        <v>12466.28</v>
      </c>
      <c r="F2802">
        <v>14</v>
      </c>
      <c r="G2802" t="s">
        <v>28</v>
      </c>
      <c r="H2802" s="6">
        <v>807.05</v>
      </c>
      <c r="I2802">
        <v>1127.1500000000001</v>
      </c>
      <c r="J2802" t="s">
        <v>16</v>
      </c>
      <c r="K2802">
        <v>0.21</v>
      </c>
      <c r="L2802" s="4" t="s">
        <v>26</v>
      </c>
      <c r="M2802" t="s">
        <v>18</v>
      </c>
    </row>
    <row r="2803" spans="1:13" x14ac:dyDescent="0.3">
      <c r="A2803">
        <v>1192</v>
      </c>
      <c r="B2803" s="1">
        <v>45545</v>
      </c>
      <c r="C2803" t="s">
        <v>19</v>
      </c>
      <c r="D2803" t="s">
        <v>30</v>
      </c>
      <c r="E2803">
        <v>7487.48</v>
      </c>
      <c r="F2803">
        <v>10</v>
      </c>
      <c r="G2803" t="s">
        <v>15</v>
      </c>
      <c r="H2803" s="6">
        <v>752.45</v>
      </c>
      <c r="I2803">
        <v>880.88</v>
      </c>
      <c r="J2803" t="s">
        <v>25</v>
      </c>
      <c r="K2803">
        <v>0.15</v>
      </c>
      <c r="L2803" s="4" t="s">
        <v>31</v>
      </c>
      <c r="M2803" t="s">
        <v>18</v>
      </c>
    </row>
    <row r="2804" spans="1:13" x14ac:dyDescent="0.3">
      <c r="A2804">
        <v>1256</v>
      </c>
      <c r="B2804" s="1">
        <v>45527</v>
      </c>
      <c r="C2804" t="s">
        <v>13</v>
      </c>
      <c r="D2804" t="s">
        <v>30</v>
      </c>
      <c r="E2804">
        <v>43186.85</v>
      </c>
      <c r="F2804">
        <v>9</v>
      </c>
      <c r="G2804" t="s">
        <v>28</v>
      </c>
      <c r="H2804" s="6">
        <v>4760.6000000000004</v>
      </c>
      <c r="I2804">
        <v>5273.12</v>
      </c>
      <c r="J2804" t="s">
        <v>25</v>
      </c>
      <c r="K2804">
        <v>0.09</v>
      </c>
      <c r="L2804" s="4" t="s">
        <v>31</v>
      </c>
      <c r="M2804" t="s">
        <v>18</v>
      </c>
    </row>
    <row r="2805" spans="1:13" x14ac:dyDescent="0.3">
      <c r="A2805">
        <v>1187</v>
      </c>
      <c r="B2805" s="1">
        <v>45081</v>
      </c>
      <c r="C2805" t="s">
        <v>32</v>
      </c>
      <c r="D2805" t="s">
        <v>20</v>
      </c>
      <c r="E2805">
        <v>1949.32</v>
      </c>
      <c r="F2805">
        <v>26</v>
      </c>
      <c r="G2805" t="s">
        <v>24</v>
      </c>
      <c r="H2805" s="6">
        <v>77.33</v>
      </c>
      <c r="I2805">
        <v>90.33</v>
      </c>
      <c r="J2805" t="s">
        <v>16</v>
      </c>
      <c r="K2805">
        <v>0.17</v>
      </c>
      <c r="L2805" s="4" t="s">
        <v>26</v>
      </c>
      <c r="M2805" t="s">
        <v>22</v>
      </c>
    </row>
    <row r="2806" spans="1:13" x14ac:dyDescent="0.3">
      <c r="A2806">
        <v>1156</v>
      </c>
      <c r="B2806" s="1">
        <v>45196</v>
      </c>
      <c r="C2806" t="s">
        <v>32</v>
      </c>
      <c r="D2806" t="s">
        <v>30</v>
      </c>
      <c r="E2806">
        <v>110727.1</v>
      </c>
      <c r="F2806">
        <v>25</v>
      </c>
      <c r="G2806" t="s">
        <v>24</v>
      </c>
      <c r="H2806" s="6">
        <v>3439.66</v>
      </c>
      <c r="I2806">
        <v>5033.05</v>
      </c>
      <c r="J2806" t="s">
        <v>25</v>
      </c>
      <c r="K2806">
        <v>0.12</v>
      </c>
      <c r="L2806" s="4" t="s">
        <v>26</v>
      </c>
      <c r="M2806" t="s">
        <v>22</v>
      </c>
    </row>
    <row r="2807" spans="1:13" x14ac:dyDescent="0.3">
      <c r="A2807">
        <v>1185</v>
      </c>
      <c r="B2807" s="1">
        <v>45065</v>
      </c>
      <c r="C2807" t="s">
        <v>32</v>
      </c>
      <c r="D2807" t="s">
        <v>30</v>
      </c>
      <c r="E2807">
        <v>7127.42</v>
      </c>
      <c r="F2807">
        <v>8</v>
      </c>
      <c r="G2807" t="s">
        <v>28</v>
      </c>
      <c r="H2807" s="6">
        <v>768.59</v>
      </c>
      <c r="I2807">
        <v>968.4</v>
      </c>
      <c r="J2807" t="s">
        <v>16</v>
      </c>
      <c r="K2807">
        <v>0.08</v>
      </c>
      <c r="L2807" s="4" t="s">
        <v>31</v>
      </c>
      <c r="M2807" t="s">
        <v>18</v>
      </c>
    </row>
    <row r="2808" spans="1:13" x14ac:dyDescent="0.3">
      <c r="A2808">
        <v>1287</v>
      </c>
      <c r="B2808" s="1">
        <v>45559</v>
      </c>
      <c r="C2808" t="s">
        <v>13</v>
      </c>
      <c r="D2808" t="s">
        <v>27</v>
      </c>
      <c r="E2808">
        <v>132978.28</v>
      </c>
      <c r="F2808">
        <v>25</v>
      </c>
      <c r="G2808" t="s">
        <v>15</v>
      </c>
      <c r="H2808" s="6">
        <v>3803.93</v>
      </c>
      <c r="I2808">
        <v>5658.65</v>
      </c>
      <c r="J2808" t="s">
        <v>16</v>
      </c>
      <c r="K2808">
        <v>0.06</v>
      </c>
      <c r="L2808" s="4" t="s">
        <v>17</v>
      </c>
      <c r="M2808" t="s">
        <v>22</v>
      </c>
    </row>
    <row r="2809" spans="1:13" x14ac:dyDescent="0.3">
      <c r="A2809">
        <v>1367</v>
      </c>
      <c r="B2809" s="1">
        <v>45168</v>
      </c>
      <c r="C2809" t="s">
        <v>32</v>
      </c>
      <c r="D2809" t="s">
        <v>20</v>
      </c>
      <c r="E2809">
        <v>83338.66</v>
      </c>
      <c r="F2809">
        <v>23</v>
      </c>
      <c r="G2809" t="s">
        <v>24</v>
      </c>
      <c r="H2809" s="6">
        <v>2765.2</v>
      </c>
      <c r="I2809">
        <v>3660.02</v>
      </c>
      <c r="J2809" t="s">
        <v>16</v>
      </c>
      <c r="K2809">
        <v>0.01</v>
      </c>
      <c r="L2809" s="4" t="s">
        <v>26</v>
      </c>
      <c r="M2809" t="s">
        <v>18</v>
      </c>
    </row>
    <row r="2810" spans="1:13" x14ac:dyDescent="0.3">
      <c r="A2810">
        <v>1427</v>
      </c>
      <c r="B2810" s="1">
        <v>45484</v>
      </c>
      <c r="C2810" t="s">
        <v>23</v>
      </c>
      <c r="D2810" t="s">
        <v>30</v>
      </c>
      <c r="E2810">
        <v>269906.62</v>
      </c>
      <c r="F2810">
        <v>49</v>
      </c>
      <c r="G2810" t="s">
        <v>24</v>
      </c>
      <c r="H2810" s="6">
        <v>4529.93</v>
      </c>
      <c r="I2810">
        <v>6259.43</v>
      </c>
      <c r="J2810" t="s">
        <v>25</v>
      </c>
      <c r="K2810">
        <v>0.12</v>
      </c>
      <c r="L2810" s="4" t="s">
        <v>26</v>
      </c>
      <c r="M2810" t="s">
        <v>22</v>
      </c>
    </row>
    <row r="2811" spans="1:13" x14ac:dyDescent="0.3">
      <c r="A2811">
        <v>1422</v>
      </c>
      <c r="B2811" s="1">
        <v>45581</v>
      </c>
      <c r="C2811" t="s">
        <v>19</v>
      </c>
      <c r="D2811" t="s">
        <v>20</v>
      </c>
      <c r="E2811">
        <v>43744.08</v>
      </c>
      <c r="F2811">
        <v>15</v>
      </c>
      <c r="G2811" t="s">
        <v>24</v>
      </c>
      <c r="H2811" s="6">
        <v>3281.41</v>
      </c>
      <c r="I2811">
        <v>3645.34</v>
      </c>
      <c r="J2811" t="s">
        <v>16</v>
      </c>
      <c r="K2811">
        <v>0.2</v>
      </c>
      <c r="L2811" s="4" t="s">
        <v>17</v>
      </c>
      <c r="M2811" t="s">
        <v>22</v>
      </c>
    </row>
    <row r="2812" spans="1:13" x14ac:dyDescent="0.3">
      <c r="A2812">
        <v>1211</v>
      </c>
      <c r="B2812" s="1">
        <v>45316</v>
      </c>
      <c r="C2812" t="s">
        <v>23</v>
      </c>
      <c r="D2812" t="s">
        <v>27</v>
      </c>
      <c r="E2812">
        <v>130979.7</v>
      </c>
      <c r="F2812">
        <v>25</v>
      </c>
      <c r="G2812" t="s">
        <v>28</v>
      </c>
      <c r="H2812" s="6">
        <v>3666.22</v>
      </c>
      <c r="I2812">
        <v>5346.11</v>
      </c>
      <c r="J2812" t="s">
        <v>16</v>
      </c>
      <c r="K2812">
        <v>0.02</v>
      </c>
      <c r="L2812" s="4" t="s">
        <v>26</v>
      </c>
      <c r="M2812" t="s">
        <v>18</v>
      </c>
    </row>
    <row r="2813" spans="1:13" x14ac:dyDescent="0.3">
      <c r="A2813">
        <v>1428</v>
      </c>
      <c r="B2813" s="1">
        <v>45194</v>
      </c>
      <c r="C2813" t="s">
        <v>32</v>
      </c>
      <c r="D2813" t="s">
        <v>20</v>
      </c>
      <c r="E2813">
        <v>13364.83</v>
      </c>
      <c r="F2813">
        <v>41</v>
      </c>
      <c r="G2813" t="s">
        <v>28</v>
      </c>
      <c r="H2813" s="6">
        <v>300.66000000000003</v>
      </c>
      <c r="I2813">
        <v>366.26</v>
      </c>
      <c r="J2813" t="s">
        <v>25</v>
      </c>
      <c r="K2813">
        <v>0.11</v>
      </c>
      <c r="L2813" s="4" t="s">
        <v>26</v>
      </c>
      <c r="M2813" t="s">
        <v>18</v>
      </c>
    </row>
    <row r="2814" spans="1:13" x14ac:dyDescent="0.3">
      <c r="A2814">
        <v>1102</v>
      </c>
      <c r="B2814" s="1">
        <v>45337</v>
      </c>
      <c r="C2814" t="s">
        <v>23</v>
      </c>
      <c r="D2814" t="s">
        <v>27</v>
      </c>
      <c r="E2814">
        <v>41415.93</v>
      </c>
      <c r="F2814">
        <v>22</v>
      </c>
      <c r="G2814" t="s">
        <v>21</v>
      </c>
      <c r="H2814" s="6">
        <v>1944.51</v>
      </c>
      <c r="I2814">
        <v>2444.86</v>
      </c>
      <c r="J2814" t="s">
        <v>16</v>
      </c>
      <c r="K2814">
        <v>0.23</v>
      </c>
      <c r="L2814" s="4" t="s">
        <v>26</v>
      </c>
      <c r="M2814" t="s">
        <v>22</v>
      </c>
    </row>
    <row r="2815" spans="1:13" x14ac:dyDescent="0.3">
      <c r="A2815">
        <v>1347</v>
      </c>
      <c r="B2815" s="1">
        <v>45060</v>
      </c>
      <c r="C2815" t="s">
        <v>32</v>
      </c>
      <c r="D2815" t="s">
        <v>14</v>
      </c>
      <c r="E2815">
        <v>110753.28</v>
      </c>
      <c r="F2815">
        <v>20</v>
      </c>
      <c r="G2815" t="s">
        <v>15</v>
      </c>
      <c r="H2815" s="6">
        <v>4331.74</v>
      </c>
      <c r="I2815">
        <v>6292.8</v>
      </c>
      <c r="J2815" t="s">
        <v>25</v>
      </c>
      <c r="K2815">
        <v>0.12</v>
      </c>
      <c r="L2815" s="4" t="s">
        <v>31</v>
      </c>
      <c r="M2815" t="s">
        <v>22</v>
      </c>
    </row>
    <row r="2816" spans="1:13" x14ac:dyDescent="0.3">
      <c r="A2816">
        <v>1282</v>
      </c>
      <c r="B2816" s="1">
        <v>45284</v>
      </c>
      <c r="C2816" t="s">
        <v>13</v>
      </c>
      <c r="D2816" t="s">
        <v>14</v>
      </c>
      <c r="E2816">
        <v>106458.22</v>
      </c>
      <c r="F2816">
        <v>40</v>
      </c>
      <c r="G2816" t="s">
        <v>21</v>
      </c>
      <c r="H2816" s="6">
        <v>2143.04</v>
      </c>
      <c r="I2816">
        <v>2861.78</v>
      </c>
      <c r="J2816" t="s">
        <v>16</v>
      </c>
      <c r="K2816">
        <v>7.0000000000000007E-2</v>
      </c>
      <c r="L2816" s="4" t="s">
        <v>17</v>
      </c>
      <c r="M2816" t="s">
        <v>22</v>
      </c>
    </row>
    <row r="2817" spans="1:13" x14ac:dyDescent="0.3">
      <c r="A2817">
        <v>1295</v>
      </c>
      <c r="B2817" s="1">
        <v>45592</v>
      </c>
      <c r="C2817" t="s">
        <v>23</v>
      </c>
      <c r="D2817" t="s">
        <v>27</v>
      </c>
      <c r="E2817">
        <v>28643.54</v>
      </c>
      <c r="F2817">
        <v>40</v>
      </c>
      <c r="G2817" t="s">
        <v>21</v>
      </c>
      <c r="H2817" s="6">
        <v>791.11</v>
      </c>
      <c r="I2817">
        <v>884.06</v>
      </c>
      <c r="J2817" t="s">
        <v>25</v>
      </c>
      <c r="K2817">
        <v>0.19</v>
      </c>
      <c r="L2817" s="4" t="s">
        <v>31</v>
      </c>
      <c r="M2817" t="s">
        <v>22</v>
      </c>
    </row>
    <row r="2818" spans="1:13" x14ac:dyDescent="0.3">
      <c r="A2818">
        <v>1211</v>
      </c>
      <c r="B2818" s="1">
        <v>45655</v>
      </c>
      <c r="C2818" t="s">
        <v>13</v>
      </c>
      <c r="D2818" t="s">
        <v>30</v>
      </c>
      <c r="E2818">
        <v>11514.23</v>
      </c>
      <c r="F2818">
        <v>6</v>
      </c>
      <c r="G2818" t="s">
        <v>15</v>
      </c>
      <c r="H2818" s="6">
        <v>1791.36</v>
      </c>
      <c r="I2818">
        <v>2525.0500000000002</v>
      </c>
      <c r="J2818" t="s">
        <v>16</v>
      </c>
      <c r="K2818">
        <v>0.24</v>
      </c>
      <c r="L2818" s="4" t="s">
        <v>17</v>
      </c>
      <c r="M2818" t="s">
        <v>22</v>
      </c>
    </row>
    <row r="2819" spans="1:13" x14ac:dyDescent="0.3">
      <c r="A2819">
        <v>1438</v>
      </c>
      <c r="B2819" s="1">
        <v>45483</v>
      </c>
      <c r="C2819" t="s">
        <v>13</v>
      </c>
      <c r="D2819" t="s">
        <v>27</v>
      </c>
      <c r="E2819">
        <v>83243.88</v>
      </c>
      <c r="F2819">
        <v>34</v>
      </c>
      <c r="G2819" t="s">
        <v>15</v>
      </c>
      <c r="H2819" s="6">
        <v>1925.08</v>
      </c>
      <c r="I2819">
        <v>2577.21</v>
      </c>
      <c r="J2819" t="s">
        <v>25</v>
      </c>
      <c r="K2819">
        <v>0.05</v>
      </c>
      <c r="L2819" s="4" t="s">
        <v>26</v>
      </c>
      <c r="M2819" t="s">
        <v>22</v>
      </c>
    </row>
    <row r="2820" spans="1:13" x14ac:dyDescent="0.3">
      <c r="A2820">
        <v>1486</v>
      </c>
      <c r="B2820" s="1">
        <v>45477</v>
      </c>
      <c r="C2820" t="s">
        <v>29</v>
      </c>
      <c r="D2820" t="s">
        <v>27</v>
      </c>
      <c r="E2820">
        <v>61007.18</v>
      </c>
      <c r="F2820">
        <v>25</v>
      </c>
      <c r="G2820" t="s">
        <v>28</v>
      </c>
      <c r="H2820" s="6">
        <v>2346.84</v>
      </c>
      <c r="I2820">
        <v>2711.43</v>
      </c>
      <c r="J2820" t="s">
        <v>16</v>
      </c>
      <c r="K2820">
        <v>0.1</v>
      </c>
      <c r="L2820" s="4" t="s">
        <v>26</v>
      </c>
      <c r="M2820" t="s">
        <v>22</v>
      </c>
    </row>
    <row r="2821" spans="1:13" x14ac:dyDescent="0.3">
      <c r="A2821">
        <v>1102</v>
      </c>
      <c r="B2821" s="1">
        <v>45135</v>
      </c>
      <c r="C2821" t="s">
        <v>32</v>
      </c>
      <c r="D2821" t="s">
        <v>14</v>
      </c>
      <c r="E2821">
        <v>9502.32</v>
      </c>
      <c r="F2821">
        <v>42</v>
      </c>
      <c r="G2821" t="s">
        <v>28</v>
      </c>
      <c r="H2821" s="6">
        <v>211.11</v>
      </c>
      <c r="I2821">
        <v>314.23</v>
      </c>
      <c r="J2821" t="s">
        <v>16</v>
      </c>
      <c r="K2821">
        <v>0.28000000000000003</v>
      </c>
      <c r="L2821" s="4" t="s">
        <v>31</v>
      </c>
      <c r="M2821" t="s">
        <v>22</v>
      </c>
    </row>
    <row r="2822" spans="1:13" x14ac:dyDescent="0.3">
      <c r="A2822">
        <v>1279</v>
      </c>
      <c r="B2822" s="1">
        <v>45452</v>
      </c>
      <c r="C2822" t="s">
        <v>19</v>
      </c>
      <c r="D2822" t="s">
        <v>30</v>
      </c>
      <c r="E2822">
        <v>33889.53</v>
      </c>
      <c r="F2822">
        <v>7</v>
      </c>
      <c r="G2822" t="s">
        <v>28</v>
      </c>
      <c r="H2822" s="6">
        <v>4585.25</v>
      </c>
      <c r="I2822">
        <v>5096.17</v>
      </c>
      <c r="J2822" t="s">
        <v>16</v>
      </c>
      <c r="K2822">
        <v>0.05</v>
      </c>
      <c r="L2822" s="4" t="s">
        <v>17</v>
      </c>
      <c r="M2822" t="s">
        <v>22</v>
      </c>
    </row>
    <row r="2823" spans="1:13" x14ac:dyDescent="0.3">
      <c r="A2823">
        <v>1221</v>
      </c>
      <c r="B2823" s="1">
        <v>45150</v>
      </c>
      <c r="C2823" t="s">
        <v>32</v>
      </c>
      <c r="D2823" t="s">
        <v>27</v>
      </c>
      <c r="E2823">
        <v>36031.74</v>
      </c>
      <c r="F2823">
        <v>8</v>
      </c>
      <c r="G2823" t="s">
        <v>21</v>
      </c>
      <c r="H2823" s="6">
        <v>4622.28</v>
      </c>
      <c r="I2823">
        <v>6255.51</v>
      </c>
      <c r="J2823" t="s">
        <v>16</v>
      </c>
      <c r="K2823">
        <v>0.28000000000000003</v>
      </c>
      <c r="L2823" s="4" t="s">
        <v>26</v>
      </c>
      <c r="M2823" t="s">
        <v>22</v>
      </c>
    </row>
    <row r="2824" spans="1:13" x14ac:dyDescent="0.3">
      <c r="A2824">
        <v>1112</v>
      </c>
      <c r="B2824" s="1">
        <v>45018</v>
      </c>
      <c r="C2824" t="s">
        <v>19</v>
      </c>
      <c r="D2824" t="s">
        <v>27</v>
      </c>
      <c r="E2824">
        <v>10212.4</v>
      </c>
      <c r="F2824">
        <v>2</v>
      </c>
      <c r="G2824" t="s">
        <v>15</v>
      </c>
      <c r="H2824" s="6">
        <v>4438.97</v>
      </c>
      <c r="I2824">
        <v>5210.41</v>
      </c>
      <c r="J2824" t="s">
        <v>25</v>
      </c>
      <c r="K2824">
        <v>0.02</v>
      </c>
      <c r="L2824" s="4" t="s">
        <v>31</v>
      </c>
      <c r="M2824" t="s">
        <v>22</v>
      </c>
    </row>
    <row r="2825" spans="1:13" x14ac:dyDescent="0.3">
      <c r="A2825">
        <v>1158</v>
      </c>
      <c r="B2825" s="1">
        <v>45086</v>
      </c>
      <c r="C2825" t="s">
        <v>32</v>
      </c>
      <c r="D2825" t="s">
        <v>20</v>
      </c>
      <c r="E2825">
        <v>44114.879999999997</v>
      </c>
      <c r="F2825">
        <v>33</v>
      </c>
      <c r="G2825" t="s">
        <v>15</v>
      </c>
      <c r="H2825" s="6">
        <v>1209.51</v>
      </c>
      <c r="I2825">
        <v>1610.62</v>
      </c>
      <c r="J2825" t="s">
        <v>25</v>
      </c>
      <c r="K2825">
        <v>0.17</v>
      </c>
      <c r="L2825" s="4" t="s">
        <v>26</v>
      </c>
      <c r="M2825" t="s">
        <v>18</v>
      </c>
    </row>
    <row r="2826" spans="1:13" x14ac:dyDescent="0.3">
      <c r="A2826">
        <v>1270</v>
      </c>
      <c r="B2826" s="1">
        <v>45654</v>
      </c>
      <c r="C2826" t="s">
        <v>13</v>
      </c>
      <c r="D2826" t="s">
        <v>27</v>
      </c>
      <c r="E2826">
        <v>78227.41</v>
      </c>
      <c r="F2826">
        <v>31</v>
      </c>
      <c r="G2826" t="s">
        <v>15</v>
      </c>
      <c r="H2826" s="6">
        <v>2097.65</v>
      </c>
      <c r="I2826">
        <v>2803.85</v>
      </c>
      <c r="J2826" t="s">
        <v>16</v>
      </c>
      <c r="K2826">
        <v>0.1</v>
      </c>
      <c r="L2826" s="4" t="s">
        <v>17</v>
      </c>
      <c r="M2826" t="s">
        <v>18</v>
      </c>
    </row>
    <row r="2827" spans="1:13" x14ac:dyDescent="0.3">
      <c r="A2827">
        <v>1460</v>
      </c>
      <c r="B2827" s="1">
        <v>45011</v>
      </c>
      <c r="C2827" t="s">
        <v>23</v>
      </c>
      <c r="D2827" t="s">
        <v>30</v>
      </c>
      <c r="E2827">
        <v>72070.490000000005</v>
      </c>
      <c r="F2827">
        <v>23</v>
      </c>
      <c r="G2827" t="s">
        <v>21</v>
      </c>
      <c r="H2827" s="6">
        <v>3449.18</v>
      </c>
      <c r="I2827">
        <v>4069.48</v>
      </c>
      <c r="J2827" t="s">
        <v>25</v>
      </c>
      <c r="K2827">
        <v>0.23</v>
      </c>
      <c r="L2827" s="4" t="s">
        <v>31</v>
      </c>
      <c r="M2827" t="s">
        <v>18</v>
      </c>
    </row>
    <row r="2828" spans="1:13" x14ac:dyDescent="0.3">
      <c r="A2828">
        <v>1428</v>
      </c>
      <c r="B2828" s="1">
        <v>44962</v>
      </c>
      <c r="C2828" t="s">
        <v>23</v>
      </c>
      <c r="D2828" t="s">
        <v>27</v>
      </c>
      <c r="E2828">
        <v>39999.230000000003</v>
      </c>
      <c r="F2828">
        <v>10</v>
      </c>
      <c r="G2828" t="s">
        <v>28</v>
      </c>
      <c r="H2828" s="6">
        <v>3040.57</v>
      </c>
      <c r="I2828">
        <v>4395.5200000000004</v>
      </c>
      <c r="J2828" t="s">
        <v>25</v>
      </c>
      <c r="K2828">
        <v>0.09</v>
      </c>
      <c r="L2828" s="4" t="s">
        <v>17</v>
      </c>
      <c r="M2828" t="s">
        <v>18</v>
      </c>
    </row>
    <row r="2829" spans="1:13" x14ac:dyDescent="0.3">
      <c r="A2829">
        <v>1196</v>
      </c>
      <c r="B2829" s="1">
        <v>45497</v>
      </c>
      <c r="C2829" t="s">
        <v>29</v>
      </c>
      <c r="D2829" t="s">
        <v>20</v>
      </c>
      <c r="E2829">
        <v>158470.32999999999</v>
      </c>
      <c r="F2829">
        <v>35</v>
      </c>
      <c r="G2829" t="s">
        <v>28</v>
      </c>
      <c r="H2829" s="6">
        <v>3863.62</v>
      </c>
      <c r="I2829">
        <v>5204.28</v>
      </c>
      <c r="J2829" t="s">
        <v>25</v>
      </c>
      <c r="K2829">
        <v>0.13</v>
      </c>
      <c r="L2829" s="4" t="s">
        <v>26</v>
      </c>
      <c r="M2829" t="s">
        <v>18</v>
      </c>
    </row>
    <row r="2830" spans="1:13" x14ac:dyDescent="0.3">
      <c r="A2830">
        <v>1431</v>
      </c>
      <c r="B2830" s="1">
        <v>45065</v>
      </c>
      <c r="C2830" t="s">
        <v>19</v>
      </c>
      <c r="D2830" t="s">
        <v>27</v>
      </c>
      <c r="E2830">
        <v>18766.53</v>
      </c>
      <c r="F2830">
        <v>21</v>
      </c>
      <c r="G2830" t="s">
        <v>15</v>
      </c>
      <c r="H2830" s="6">
        <v>854.06</v>
      </c>
      <c r="I2830">
        <v>1089.81</v>
      </c>
      <c r="J2830" t="s">
        <v>16</v>
      </c>
      <c r="K2830">
        <v>0.18</v>
      </c>
      <c r="L2830" s="4" t="s">
        <v>26</v>
      </c>
      <c r="M2830" t="s">
        <v>18</v>
      </c>
    </row>
    <row r="2831" spans="1:13" x14ac:dyDescent="0.3">
      <c r="A2831">
        <v>1025</v>
      </c>
      <c r="B2831" s="1">
        <v>45481</v>
      </c>
      <c r="C2831" t="s">
        <v>19</v>
      </c>
      <c r="D2831" t="s">
        <v>30</v>
      </c>
      <c r="E2831">
        <v>112470.34</v>
      </c>
      <c r="F2831">
        <v>32</v>
      </c>
      <c r="G2831" t="s">
        <v>15</v>
      </c>
      <c r="H2831" s="6">
        <v>2993.16</v>
      </c>
      <c r="I2831">
        <v>3550.2</v>
      </c>
      <c r="J2831" t="s">
        <v>16</v>
      </c>
      <c r="K2831">
        <v>0.01</v>
      </c>
      <c r="L2831" s="4" t="s">
        <v>26</v>
      </c>
      <c r="M2831" t="s">
        <v>18</v>
      </c>
    </row>
    <row r="2832" spans="1:13" x14ac:dyDescent="0.3">
      <c r="A2832">
        <v>1428</v>
      </c>
      <c r="B2832" s="1">
        <v>45057</v>
      </c>
      <c r="C2832" t="s">
        <v>19</v>
      </c>
      <c r="D2832" t="s">
        <v>30</v>
      </c>
      <c r="E2832">
        <v>48884.69</v>
      </c>
      <c r="F2832">
        <v>21</v>
      </c>
      <c r="G2832" t="s">
        <v>15</v>
      </c>
      <c r="H2832" s="6">
        <v>2329.33</v>
      </c>
      <c r="I2832">
        <v>3103.79</v>
      </c>
      <c r="J2832" t="s">
        <v>25</v>
      </c>
      <c r="K2832">
        <v>0.25</v>
      </c>
      <c r="L2832" s="4" t="s">
        <v>31</v>
      </c>
      <c r="M2832" t="s">
        <v>18</v>
      </c>
    </row>
    <row r="2833" spans="1:13" x14ac:dyDescent="0.3">
      <c r="A2833">
        <v>1240</v>
      </c>
      <c r="B2833" s="1">
        <v>45567</v>
      </c>
      <c r="C2833" t="s">
        <v>13</v>
      </c>
      <c r="D2833" t="s">
        <v>30</v>
      </c>
      <c r="E2833">
        <v>75079.37</v>
      </c>
      <c r="F2833">
        <v>18</v>
      </c>
      <c r="G2833" t="s">
        <v>15</v>
      </c>
      <c r="H2833" s="6">
        <v>3444.21</v>
      </c>
      <c r="I2833">
        <v>4256.2</v>
      </c>
      <c r="J2833" t="s">
        <v>16</v>
      </c>
      <c r="K2833">
        <v>0.02</v>
      </c>
      <c r="L2833" s="4" t="s">
        <v>31</v>
      </c>
      <c r="M2833" t="s">
        <v>22</v>
      </c>
    </row>
    <row r="2834" spans="1:13" x14ac:dyDescent="0.3">
      <c r="A2834">
        <v>1241</v>
      </c>
      <c r="B2834" s="1">
        <v>45378</v>
      </c>
      <c r="C2834" t="s">
        <v>19</v>
      </c>
      <c r="D2834" t="s">
        <v>30</v>
      </c>
      <c r="E2834">
        <v>92988</v>
      </c>
      <c r="F2834">
        <v>35</v>
      </c>
      <c r="G2834" t="s">
        <v>15</v>
      </c>
      <c r="H2834" s="6">
        <v>2602.85</v>
      </c>
      <c r="I2834">
        <v>3321</v>
      </c>
      <c r="J2834" t="s">
        <v>25</v>
      </c>
      <c r="K2834">
        <v>0.2</v>
      </c>
      <c r="L2834" s="4" t="s">
        <v>31</v>
      </c>
      <c r="M2834" t="s">
        <v>18</v>
      </c>
    </row>
    <row r="2835" spans="1:13" x14ac:dyDescent="0.3">
      <c r="A2835">
        <v>1197</v>
      </c>
      <c r="B2835" s="1">
        <v>45192</v>
      </c>
      <c r="C2835" t="s">
        <v>23</v>
      </c>
      <c r="D2835" t="s">
        <v>14</v>
      </c>
      <c r="E2835">
        <v>20497.72</v>
      </c>
      <c r="F2835">
        <v>6</v>
      </c>
      <c r="G2835" t="s">
        <v>24</v>
      </c>
      <c r="H2835" s="6">
        <v>2756.53</v>
      </c>
      <c r="I2835">
        <v>4019.16</v>
      </c>
      <c r="J2835" t="s">
        <v>16</v>
      </c>
      <c r="K2835">
        <v>0.15</v>
      </c>
      <c r="L2835" s="4" t="s">
        <v>26</v>
      </c>
      <c r="M2835" t="s">
        <v>22</v>
      </c>
    </row>
    <row r="2836" spans="1:13" x14ac:dyDescent="0.3">
      <c r="A2836">
        <v>1279</v>
      </c>
      <c r="B2836" s="1">
        <v>44935</v>
      </c>
      <c r="C2836" t="s">
        <v>13</v>
      </c>
      <c r="D2836" t="s">
        <v>14</v>
      </c>
      <c r="E2836">
        <v>2747.83</v>
      </c>
      <c r="F2836">
        <v>11</v>
      </c>
      <c r="G2836" t="s">
        <v>28</v>
      </c>
      <c r="H2836" s="6">
        <v>237.66</v>
      </c>
      <c r="I2836">
        <v>287.13</v>
      </c>
      <c r="J2836" t="s">
        <v>16</v>
      </c>
      <c r="K2836">
        <v>0.13</v>
      </c>
      <c r="L2836" s="4" t="s">
        <v>31</v>
      </c>
      <c r="M2836" t="s">
        <v>22</v>
      </c>
    </row>
    <row r="2837" spans="1:13" x14ac:dyDescent="0.3">
      <c r="A2837">
        <v>1289</v>
      </c>
      <c r="B2837" s="1">
        <v>45408</v>
      </c>
      <c r="C2837" t="s">
        <v>32</v>
      </c>
      <c r="D2837" t="s">
        <v>20</v>
      </c>
      <c r="E2837">
        <v>8881.09</v>
      </c>
      <c r="F2837">
        <v>11</v>
      </c>
      <c r="G2837" t="s">
        <v>21</v>
      </c>
      <c r="H2837" s="6">
        <v>861.21</v>
      </c>
      <c r="I2837">
        <v>984.6</v>
      </c>
      <c r="J2837" t="s">
        <v>16</v>
      </c>
      <c r="K2837">
        <v>0.18</v>
      </c>
      <c r="L2837" s="4" t="s">
        <v>31</v>
      </c>
      <c r="M2837" t="s">
        <v>22</v>
      </c>
    </row>
    <row r="2838" spans="1:13" x14ac:dyDescent="0.3">
      <c r="A2838">
        <v>1413</v>
      </c>
      <c r="B2838" s="1">
        <v>44970</v>
      </c>
      <c r="C2838" t="s">
        <v>19</v>
      </c>
      <c r="D2838" t="s">
        <v>27</v>
      </c>
      <c r="E2838">
        <v>1974.72</v>
      </c>
      <c r="F2838">
        <v>6</v>
      </c>
      <c r="G2838" t="s">
        <v>24</v>
      </c>
      <c r="H2838" s="6">
        <v>280.57</v>
      </c>
      <c r="I2838">
        <v>387.2</v>
      </c>
      <c r="J2838" t="s">
        <v>16</v>
      </c>
      <c r="K2838">
        <v>0.15</v>
      </c>
      <c r="L2838" s="4" t="s">
        <v>31</v>
      </c>
      <c r="M2838" t="s">
        <v>22</v>
      </c>
    </row>
    <row r="2839" spans="1:13" x14ac:dyDescent="0.3">
      <c r="A2839">
        <v>1174</v>
      </c>
      <c r="B2839" s="1">
        <v>44948</v>
      </c>
      <c r="C2839" t="s">
        <v>19</v>
      </c>
      <c r="D2839" t="s">
        <v>27</v>
      </c>
      <c r="E2839">
        <v>100753.42</v>
      </c>
      <c r="F2839">
        <v>26</v>
      </c>
      <c r="G2839" t="s">
        <v>21</v>
      </c>
      <c r="H2839" s="6">
        <v>4117.3</v>
      </c>
      <c r="I2839">
        <v>4725.7700000000004</v>
      </c>
      <c r="J2839" t="s">
        <v>16</v>
      </c>
      <c r="K2839">
        <v>0.18</v>
      </c>
      <c r="L2839" s="4" t="s">
        <v>26</v>
      </c>
      <c r="M2839" t="s">
        <v>22</v>
      </c>
    </row>
    <row r="2840" spans="1:13" x14ac:dyDescent="0.3">
      <c r="A2840">
        <v>1147</v>
      </c>
      <c r="B2840" s="1">
        <v>45088</v>
      </c>
      <c r="C2840" t="s">
        <v>32</v>
      </c>
      <c r="D2840" t="s">
        <v>27</v>
      </c>
      <c r="E2840">
        <v>79878.8</v>
      </c>
      <c r="F2840">
        <v>26</v>
      </c>
      <c r="G2840" t="s">
        <v>21</v>
      </c>
      <c r="H2840" s="6">
        <v>2954.82</v>
      </c>
      <c r="I2840">
        <v>4267.03</v>
      </c>
      <c r="J2840" t="s">
        <v>25</v>
      </c>
      <c r="K2840">
        <v>0.28000000000000003</v>
      </c>
      <c r="L2840" s="4" t="s">
        <v>17</v>
      </c>
      <c r="M2840" t="s">
        <v>18</v>
      </c>
    </row>
    <row r="2841" spans="1:13" x14ac:dyDescent="0.3">
      <c r="A2841">
        <v>1287</v>
      </c>
      <c r="B2841" s="1">
        <v>45284</v>
      </c>
      <c r="C2841" t="s">
        <v>19</v>
      </c>
      <c r="D2841" t="s">
        <v>27</v>
      </c>
      <c r="E2841">
        <v>89696.82</v>
      </c>
      <c r="F2841">
        <v>27</v>
      </c>
      <c r="G2841" t="s">
        <v>21</v>
      </c>
      <c r="H2841" s="6">
        <v>3079.95</v>
      </c>
      <c r="I2841">
        <v>4371.1899999999996</v>
      </c>
      <c r="J2841" t="s">
        <v>16</v>
      </c>
      <c r="K2841">
        <v>0.24</v>
      </c>
      <c r="L2841" s="4" t="s">
        <v>17</v>
      </c>
      <c r="M2841" t="s">
        <v>22</v>
      </c>
    </row>
    <row r="2842" spans="1:13" x14ac:dyDescent="0.3">
      <c r="A2842">
        <v>1070</v>
      </c>
      <c r="B2842" s="1">
        <v>45342</v>
      </c>
      <c r="C2842" t="s">
        <v>32</v>
      </c>
      <c r="D2842" t="s">
        <v>27</v>
      </c>
      <c r="E2842">
        <v>113990.97</v>
      </c>
      <c r="F2842">
        <v>31</v>
      </c>
      <c r="G2842" t="s">
        <v>24</v>
      </c>
      <c r="H2842" s="6">
        <v>3228.01</v>
      </c>
      <c r="I2842">
        <v>4596.41</v>
      </c>
      <c r="J2842" t="s">
        <v>16</v>
      </c>
      <c r="K2842">
        <v>0.2</v>
      </c>
      <c r="L2842" s="4" t="s">
        <v>26</v>
      </c>
      <c r="M2842" t="s">
        <v>22</v>
      </c>
    </row>
    <row r="2843" spans="1:13" x14ac:dyDescent="0.3">
      <c r="A2843">
        <v>1180</v>
      </c>
      <c r="B2843" s="1">
        <v>45331</v>
      </c>
      <c r="C2843" t="s">
        <v>13</v>
      </c>
      <c r="D2843" t="s">
        <v>27</v>
      </c>
      <c r="E2843">
        <v>62934.2</v>
      </c>
      <c r="F2843">
        <v>20</v>
      </c>
      <c r="G2843" t="s">
        <v>21</v>
      </c>
      <c r="H2843" s="6">
        <v>3451.59</v>
      </c>
      <c r="I2843">
        <v>4495.3</v>
      </c>
      <c r="J2843" t="s">
        <v>25</v>
      </c>
      <c r="K2843">
        <v>0.3</v>
      </c>
      <c r="L2843" s="4" t="s">
        <v>31</v>
      </c>
      <c r="M2843" t="s">
        <v>18</v>
      </c>
    </row>
    <row r="2844" spans="1:13" x14ac:dyDescent="0.3">
      <c r="A2844">
        <v>1468</v>
      </c>
      <c r="B2844" s="1">
        <v>45479</v>
      </c>
      <c r="C2844" t="s">
        <v>23</v>
      </c>
      <c r="D2844" t="s">
        <v>20</v>
      </c>
      <c r="E2844">
        <v>40671.449999999997</v>
      </c>
      <c r="F2844">
        <v>24</v>
      </c>
      <c r="G2844" t="s">
        <v>24</v>
      </c>
      <c r="H2844" s="6">
        <v>1456.91</v>
      </c>
      <c r="I2844">
        <v>2172.62</v>
      </c>
      <c r="J2844" t="s">
        <v>16</v>
      </c>
      <c r="K2844">
        <v>0.22</v>
      </c>
      <c r="L2844" s="4" t="s">
        <v>31</v>
      </c>
      <c r="M2844" t="s">
        <v>18</v>
      </c>
    </row>
    <row r="2845" spans="1:13" x14ac:dyDescent="0.3">
      <c r="A2845">
        <v>1406</v>
      </c>
      <c r="B2845" s="1">
        <v>45216</v>
      </c>
      <c r="C2845" t="s">
        <v>32</v>
      </c>
      <c r="D2845" t="s">
        <v>20</v>
      </c>
      <c r="E2845">
        <v>3996.72</v>
      </c>
      <c r="F2845">
        <v>1</v>
      </c>
      <c r="G2845" t="s">
        <v>28</v>
      </c>
      <c r="H2845" s="6">
        <v>3561.13</v>
      </c>
      <c r="I2845">
        <v>4120.33</v>
      </c>
      <c r="J2845" t="s">
        <v>16</v>
      </c>
      <c r="K2845">
        <v>0.03</v>
      </c>
      <c r="L2845" s="4" t="s">
        <v>17</v>
      </c>
      <c r="M2845" t="s">
        <v>18</v>
      </c>
    </row>
    <row r="2846" spans="1:13" x14ac:dyDescent="0.3">
      <c r="A2846">
        <v>1433</v>
      </c>
      <c r="B2846" s="1">
        <v>45459</v>
      </c>
      <c r="C2846" t="s">
        <v>29</v>
      </c>
      <c r="D2846" t="s">
        <v>14</v>
      </c>
      <c r="E2846">
        <v>183023.23</v>
      </c>
      <c r="F2846">
        <v>32</v>
      </c>
      <c r="G2846" t="s">
        <v>28</v>
      </c>
      <c r="H2846" s="6">
        <v>4067.37</v>
      </c>
      <c r="I2846">
        <v>5836.2</v>
      </c>
      <c r="J2846" t="s">
        <v>25</v>
      </c>
      <c r="K2846">
        <v>0.02</v>
      </c>
      <c r="L2846" s="4" t="s">
        <v>17</v>
      </c>
      <c r="M2846" t="s">
        <v>22</v>
      </c>
    </row>
    <row r="2847" spans="1:13" x14ac:dyDescent="0.3">
      <c r="A2847">
        <v>1383</v>
      </c>
      <c r="B2847" s="1">
        <v>45136</v>
      </c>
      <c r="C2847" t="s">
        <v>32</v>
      </c>
      <c r="D2847" t="s">
        <v>14</v>
      </c>
      <c r="E2847">
        <v>178220.88</v>
      </c>
      <c r="F2847">
        <v>47</v>
      </c>
      <c r="G2847" t="s">
        <v>21</v>
      </c>
      <c r="H2847" s="6">
        <v>2905.49</v>
      </c>
      <c r="I2847">
        <v>3909.21</v>
      </c>
      <c r="J2847" t="s">
        <v>25</v>
      </c>
      <c r="K2847">
        <v>0.03</v>
      </c>
      <c r="L2847" s="4" t="s">
        <v>31</v>
      </c>
      <c r="M2847" t="s">
        <v>22</v>
      </c>
    </row>
    <row r="2848" spans="1:13" x14ac:dyDescent="0.3">
      <c r="A2848">
        <v>1254</v>
      </c>
      <c r="B2848" s="1">
        <v>45594</v>
      </c>
      <c r="C2848" t="s">
        <v>19</v>
      </c>
      <c r="D2848" t="s">
        <v>20</v>
      </c>
      <c r="E2848">
        <v>18316.48</v>
      </c>
      <c r="F2848">
        <v>5</v>
      </c>
      <c r="G2848" t="s">
        <v>15</v>
      </c>
      <c r="H2848" s="6">
        <v>3735.38</v>
      </c>
      <c r="I2848">
        <v>4950.3999999999996</v>
      </c>
      <c r="J2848" t="s">
        <v>25</v>
      </c>
      <c r="K2848">
        <v>0.26</v>
      </c>
      <c r="L2848" s="4" t="s">
        <v>31</v>
      </c>
      <c r="M2848" t="s">
        <v>18</v>
      </c>
    </row>
    <row r="2849" spans="1:13" x14ac:dyDescent="0.3">
      <c r="A2849">
        <v>1173</v>
      </c>
      <c r="B2849" s="1">
        <v>45107</v>
      </c>
      <c r="C2849" t="s">
        <v>13</v>
      </c>
      <c r="D2849" t="s">
        <v>27</v>
      </c>
      <c r="E2849">
        <v>47687.22</v>
      </c>
      <c r="F2849">
        <v>25</v>
      </c>
      <c r="G2849" t="s">
        <v>24</v>
      </c>
      <c r="H2849" s="6">
        <v>1799.67</v>
      </c>
      <c r="I2849">
        <v>2218.0100000000002</v>
      </c>
      <c r="J2849" t="s">
        <v>25</v>
      </c>
      <c r="K2849">
        <v>0.14000000000000001</v>
      </c>
      <c r="L2849" s="4" t="s">
        <v>17</v>
      </c>
      <c r="M2849" t="s">
        <v>18</v>
      </c>
    </row>
    <row r="2850" spans="1:13" x14ac:dyDescent="0.3">
      <c r="A2850">
        <v>1049</v>
      </c>
      <c r="B2850" s="1">
        <v>45327</v>
      </c>
      <c r="C2850" t="s">
        <v>13</v>
      </c>
      <c r="D2850" t="s">
        <v>14</v>
      </c>
      <c r="E2850">
        <v>21920.1</v>
      </c>
      <c r="F2850">
        <v>9</v>
      </c>
      <c r="G2850" t="s">
        <v>28</v>
      </c>
      <c r="H2850" s="6">
        <v>2324.3000000000002</v>
      </c>
      <c r="I2850">
        <v>2767.69</v>
      </c>
      <c r="J2850" t="s">
        <v>16</v>
      </c>
      <c r="K2850">
        <v>0.12</v>
      </c>
      <c r="L2850" s="4" t="s">
        <v>17</v>
      </c>
      <c r="M2850" t="s">
        <v>22</v>
      </c>
    </row>
    <row r="2851" spans="1:13" x14ac:dyDescent="0.3">
      <c r="A2851">
        <v>1491</v>
      </c>
      <c r="B2851" s="1">
        <v>45005</v>
      </c>
      <c r="C2851" t="s">
        <v>32</v>
      </c>
      <c r="D2851" t="s">
        <v>14</v>
      </c>
      <c r="E2851">
        <v>14868.81</v>
      </c>
      <c r="F2851">
        <v>14</v>
      </c>
      <c r="G2851" t="s">
        <v>28</v>
      </c>
      <c r="H2851" s="6">
        <v>1041.9100000000001</v>
      </c>
      <c r="I2851">
        <v>1475.08</v>
      </c>
      <c r="J2851" t="s">
        <v>16</v>
      </c>
      <c r="K2851">
        <v>0.28000000000000003</v>
      </c>
      <c r="L2851" s="4" t="s">
        <v>26</v>
      </c>
      <c r="M2851" t="s">
        <v>22</v>
      </c>
    </row>
    <row r="2852" spans="1:13" x14ac:dyDescent="0.3">
      <c r="A2852">
        <v>1124</v>
      </c>
      <c r="B2852" s="1">
        <v>45100</v>
      </c>
      <c r="C2852" t="s">
        <v>23</v>
      </c>
      <c r="D2852" t="s">
        <v>14</v>
      </c>
      <c r="E2852">
        <v>85503.93</v>
      </c>
      <c r="F2852">
        <v>26</v>
      </c>
      <c r="G2852" t="s">
        <v>21</v>
      </c>
      <c r="H2852" s="6">
        <v>2733.77</v>
      </c>
      <c r="I2852">
        <v>3737.06</v>
      </c>
      <c r="J2852" t="s">
        <v>25</v>
      </c>
      <c r="K2852">
        <v>0.12</v>
      </c>
      <c r="L2852" s="4" t="s">
        <v>31</v>
      </c>
      <c r="M2852" t="s">
        <v>18</v>
      </c>
    </row>
    <row r="2853" spans="1:13" x14ac:dyDescent="0.3">
      <c r="A2853">
        <v>1336</v>
      </c>
      <c r="B2853" s="1">
        <v>45128</v>
      </c>
      <c r="C2853" t="s">
        <v>29</v>
      </c>
      <c r="D2853" t="s">
        <v>20</v>
      </c>
      <c r="E2853">
        <v>2129.42</v>
      </c>
      <c r="F2853">
        <v>1</v>
      </c>
      <c r="G2853" t="s">
        <v>21</v>
      </c>
      <c r="H2853" s="6">
        <v>1749.58</v>
      </c>
      <c r="I2853">
        <v>2289.6999999999998</v>
      </c>
      <c r="J2853" t="s">
        <v>25</v>
      </c>
      <c r="K2853">
        <v>7.0000000000000007E-2</v>
      </c>
      <c r="L2853" s="4" t="s">
        <v>31</v>
      </c>
      <c r="M2853" t="s">
        <v>18</v>
      </c>
    </row>
    <row r="2854" spans="1:13" x14ac:dyDescent="0.3">
      <c r="A2854">
        <v>1250</v>
      </c>
      <c r="B2854" s="1">
        <v>45302</v>
      </c>
      <c r="C2854" t="s">
        <v>13</v>
      </c>
      <c r="D2854" t="s">
        <v>27</v>
      </c>
      <c r="E2854">
        <v>111589.53</v>
      </c>
      <c r="F2854">
        <v>34</v>
      </c>
      <c r="G2854" t="s">
        <v>21</v>
      </c>
      <c r="H2854" s="6">
        <v>3116.34</v>
      </c>
      <c r="I2854">
        <v>4207.75</v>
      </c>
      <c r="J2854" t="s">
        <v>16</v>
      </c>
      <c r="K2854">
        <v>0.22</v>
      </c>
      <c r="L2854" s="4" t="s">
        <v>31</v>
      </c>
      <c r="M2854" t="s">
        <v>18</v>
      </c>
    </row>
    <row r="2855" spans="1:13" x14ac:dyDescent="0.3">
      <c r="A2855">
        <v>1217</v>
      </c>
      <c r="B2855" s="1">
        <v>45417</v>
      </c>
      <c r="C2855" t="s">
        <v>19</v>
      </c>
      <c r="D2855" t="s">
        <v>14</v>
      </c>
      <c r="E2855">
        <v>78500.160000000003</v>
      </c>
      <c r="F2855">
        <v>33</v>
      </c>
      <c r="G2855" t="s">
        <v>21</v>
      </c>
      <c r="H2855" s="6">
        <v>2581.96</v>
      </c>
      <c r="I2855">
        <v>3258.62</v>
      </c>
      <c r="J2855" t="s">
        <v>25</v>
      </c>
      <c r="K2855">
        <v>0.27</v>
      </c>
      <c r="L2855" s="4" t="s">
        <v>26</v>
      </c>
      <c r="M2855" t="s">
        <v>22</v>
      </c>
    </row>
    <row r="2856" spans="1:13" x14ac:dyDescent="0.3">
      <c r="A2856">
        <v>1245</v>
      </c>
      <c r="B2856" s="1">
        <v>44984</v>
      </c>
      <c r="C2856" t="s">
        <v>19</v>
      </c>
      <c r="D2856" t="s">
        <v>14</v>
      </c>
      <c r="E2856">
        <v>26900.53</v>
      </c>
      <c r="F2856">
        <v>12</v>
      </c>
      <c r="G2856" t="s">
        <v>15</v>
      </c>
      <c r="H2856" s="6">
        <v>2071.52</v>
      </c>
      <c r="I2856">
        <v>2287.46</v>
      </c>
      <c r="J2856" t="s">
        <v>25</v>
      </c>
      <c r="K2856">
        <v>0.02</v>
      </c>
      <c r="L2856" s="4" t="s">
        <v>31</v>
      </c>
      <c r="M2856" t="s">
        <v>22</v>
      </c>
    </row>
    <row r="2857" spans="1:13" x14ac:dyDescent="0.3">
      <c r="A2857">
        <v>1238</v>
      </c>
      <c r="B2857" s="1">
        <v>45181</v>
      </c>
      <c r="C2857" t="s">
        <v>23</v>
      </c>
      <c r="D2857" t="s">
        <v>30</v>
      </c>
      <c r="E2857">
        <v>17098.78</v>
      </c>
      <c r="F2857">
        <v>14</v>
      </c>
      <c r="G2857" t="s">
        <v>28</v>
      </c>
      <c r="H2857" s="6">
        <v>1315.07</v>
      </c>
      <c r="I2857">
        <v>1673.07</v>
      </c>
      <c r="J2857" t="s">
        <v>16</v>
      </c>
      <c r="K2857">
        <v>0.27</v>
      </c>
      <c r="L2857" s="4" t="s">
        <v>26</v>
      </c>
      <c r="M2857" t="s">
        <v>22</v>
      </c>
    </row>
    <row r="2858" spans="1:13" x14ac:dyDescent="0.3">
      <c r="A2858">
        <v>1486</v>
      </c>
      <c r="B2858" s="1">
        <v>45163</v>
      </c>
      <c r="C2858" t="s">
        <v>13</v>
      </c>
      <c r="D2858" t="s">
        <v>20</v>
      </c>
      <c r="E2858">
        <v>11687.32</v>
      </c>
      <c r="F2858">
        <v>12</v>
      </c>
      <c r="G2858" t="s">
        <v>21</v>
      </c>
      <c r="H2858" s="6">
        <v>815.42</v>
      </c>
      <c r="I2858">
        <v>993.82</v>
      </c>
      <c r="J2858" t="s">
        <v>25</v>
      </c>
      <c r="K2858">
        <v>0.02</v>
      </c>
      <c r="L2858" s="4" t="s">
        <v>31</v>
      </c>
      <c r="M2858" t="s">
        <v>18</v>
      </c>
    </row>
    <row r="2859" spans="1:13" x14ac:dyDescent="0.3">
      <c r="A2859">
        <v>1198</v>
      </c>
      <c r="B2859" s="1">
        <v>45039</v>
      </c>
      <c r="C2859" t="s">
        <v>32</v>
      </c>
      <c r="D2859" t="s">
        <v>30</v>
      </c>
      <c r="E2859">
        <v>21253.74</v>
      </c>
      <c r="F2859">
        <v>41</v>
      </c>
      <c r="G2859" t="s">
        <v>28</v>
      </c>
      <c r="H2859" s="6">
        <v>395</v>
      </c>
      <c r="I2859">
        <v>523.62</v>
      </c>
      <c r="J2859" t="s">
        <v>25</v>
      </c>
      <c r="K2859">
        <v>0.01</v>
      </c>
      <c r="L2859" s="4" t="s">
        <v>17</v>
      </c>
      <c r="M2859" t="s">
        <v>22</v>
      </c>
    </row>
    <row r="2860" spans="1:13" x14ac:dyDescent="0.3">
      <c r="A2860">
        <v>1173</v>
      </c>
      <c r="B2860" s="1">
        <v>45535</v>
      </c>
      <c r="C2860" t="s">
        <v>19</v>
      </c>
      <c r="D2860" t="s">
        <v>27</v>
      </c>
      <c r="E2860">
        <v>6477.34</v>
      </c>
      <c r="F2860">
        <v>6</v>
      </c>
      <c r="G2860" t="s">
        <v>28</v>
      </c>
      <c r="H2860" s="6">
        <v>1080.5899999999999</v>
      </c>
      <c r="I2860">
        <v>1300.67</v>
      </c>
      <c r="J2860" t="s">
        <v>25</v>
      </c>
      <c r="K2860">
        <v>0.17</v>
      </c>
      <c r="L2860" s="4" t="s">
        <v>17</v>
      </c>
      <c r="M2860" t="s">
        <v>22</v>
      </c>
    </row>
    <row r="2861" spans="1:13" x14ac:dyDescent="0.3">
      <c r="A2861">
        <v>1106</v>
      </c>
      <c r="B2861" s="1">
        <v>45300</v>
      </c>
      <c r="C2861" t="s">
        <v>23</v>
      </c>
      <c r="D2861" t="s">
        <v>20</v>
      </c>
      <c r="E2861">
        <v>9302.31</v>
      </c>
      <c r="F2861">
        <v>26</v>
      </c>
      <c r="G2861" t="s">
        <v>21</v>
      </c>
      <c r="H2861" s="6">
        <v>349.9</v>
      </c>
      <c r="I2861">
        <v>425.93</v>
      </c>
      <c r="J2861" t="s">
        <v>25</v>
      </c>
      <c r="K2861">
        <v>0.16</v>
      </c>
      <c r="L2861" s="4" t="s">
        <v>17</v>
      </c>
      <c r="M2861" t="s">
        <v>22</v>
      </c>
    </row>
    <row r="2862" spans="1:13" x14ac:dyDescent="0.3">
      <c r="A2862">
        <v>1440</v>
      </c>
      <c r="B2862" s="1">
        <v>45618</v>
      </c>
      <c r="C2862" t="s">
        <v>13</v>
      </c>
      <c r="D2862" t="s">
        <v>14</v>
      </c>
      <c r="E2862">
        <v>65959.22</v>
      </c>
      <c r="F2862">
        <v>20</v>
      </c>
      <c r="G2862" t="s">
        <v>24</v>
      </c>
      <c r="H2862" s="6">
        <v>2360.6</v>
      </c>
      <c r="I2862">
        <v>3399.96</v>
      </c>
      <c r="J2862" t="s">
        <v>16</v>
      </c>
      <c r="K2862">
        <v>0.03</v>
      </c>
      <c r="L2862" s="4" t="s">
        <v>17</v>
      </c>
      <c r="M2862" t="s">
        <v>18</v>
      </c>
    </row>
    <row r="2863" spans="1:13" x14ac:dyDescent="0.3">
      <c r="A2863">
        <v>1392</v>
      </c>
      <c r="B2863" s="1">
        <v>45091</v>
      </c>
      <c r="C2863" t="s">
        <v>13</v>
      </c>
      <c r="D2863" t="s">
        <v>27</v>
      </c>
      <c r="E2863">
        <v>112503.48</v>
      </c>
      <c r="F2863">
        <v>19</v>
      </c>
      <c r="G2863" t="s">
        <v>21</v>
      </c>
      <c r="H2863" s="6">
        <v>4792.74</v>
      </c>
      <c r="I2863">
        <v>7049.09</v>
      </c>
      <c r="J2863" t="s">
        <v>25</v>
      </c>
      <c r="K2863">
        <v>0.16</v>
      </c>
      <c r="L2863" s="4" t="s">
        <v>17</v>
      </c>
      <c r="M2863" t="s">
        <v>22</v>
      </c>
    </row>
    <row r="2864" spans="1:13" x14ac:dyDescent="0.3">
      <c r="A2864">
        <v>1091</v>
      </c>
      <c r="B2864" s="1">
        <v>45124</v>
      </c>
      <c r="C2864" t="s">
        <v>13</v>
      </c>
      <c r="D2864" t="s">
        <v>20</v>
      </c>
      <c r="E2864">
        <v>137119.69</v>
      </c>
      <c r="F2864">
        <v>36</v>
      </c>
      <c r="G2864" t="s">
        <v>28</v>
      </c>
      <c r="H2864" s="6">
        <v>4037.95</v>
      </c>
      <c r="I2864">
        <v>4883.18</v>
      </c>
      <c r="J2864" t="s">
        <v>25</v>
      </c>
      <c r="K2864">
        <v>0.22</v>
      </c>
      <c r="L2864" s="4" t="s">
        <v>26</v>
      </c>
      <c r="M2864" t="s">
        <v>22</v>
      </c>
    </row>
    <row r="2865" spans="1:13" x14ac:dyDescent="0.3">
      <c r="A2865">
        <v>1288</v>
      </c>
      <c r="B2865" s="1">
        <v>45638</v>
      </c>
      <c r="C2865" t="s">
        <v>13</v>
      </c>
      <c r="D2865" t="s">
        <v>27</v>
      </c>
      <c r="E2865">
        <v>80149.72</v>
      </c>
      <c r="F2865">
        <v>31</v>
      </c>
      <c r="G2865" t="s">
        <v>15</v>
      </c>
      <c r="H2865" s="6">
        <v>2623.22</v>
      </c>
      <c r="I2865">
        <v>3115.03</v>
      </c>
      <c r="J2865" t="s">
        <v>16</v>
      </c>
      <c r="K2865">
        <v>0.17</v>
      </c>
      <c r="L2865" s="4" t="s">
        <v>17</v>
      </c>
      <c r="M2865" t="s">
        <v>18</v>
      </c>
    </row>
    <row r="2866" spans="1:13" x14ac:dyDescent="0.3">
      <c r="A2866">
        <v>1246</v>
      </c>
      <c r="B2866" s="1">
        <v>44995</v>
      </c>
      <c r="C2866" t="s">
        <v>13</v>
      </c>
      <c r="D2866" t="s">
        <v>30</v>
      </c>
      <c r="E2866">
        <v>39854.129999999997</v>
      </c>
      <c r="F2866">
        <v>39</v>
      </c>
      <c r="G2866" t="s">
        <v>28</v>
      </c>
      <c r="H2866" s="6">
        <v>856.93</v>
      </c>
      <c r="I2866">
        <v>1064.48</v>
      </c>
      <c r="J2866" t="s">
        <v>16</v>
      </c>
      <c r="K2866">
        <v>0.04</v>
      </c>
      <c r="L2866" s="4" t="s">
        <v>17</v>
      </c>
      <c r="M2866" t="s">
        <v>18</v>
      </c>
    </row>
    <row r="2867" spans="1:13" x14ac:dyDescent="0.3">
      <c r="A2867">
        <v>1433</v>
      </c>
      <c r="B2867" s="1">
        <v>45320</v>
      </c>
      <c r="C2867" t="s">
        <v>19</v>
      </c>
      <c r="D2867" t="s">
        <v>27</v>
      </c>
      <c r="E2867">
        <v>24952.91</v>
      </c>
      <c r="F2867">
        <v>7</v>
      </c>
      <c r="G2867" t="s">
        <v>28</v>
      </c>
      <c r="H2867" s="6">
        <v>3281.5</v>
      </c>
      <c r="I2867">
        <v>3637.45</v>
      </c>
      <c r="J2867" t="s">
        <v>25</v>
      </c>
      <c r="K2867">
        <v>0.02</v>
      </c>
      <c r="L2867" s="4" t="s">
        <v>31</v>
      </c>
      <c r="M2867" t="s">
        <v>22</v>
      </c>
    </row>
    <row r="2868" spans="1:13" x14ac:dyDescent="0.3">
      <c r="A2868">
        <v>1251</v>
      </c>
      <c r="B2868" s="1">
        <v>45325</v>
      </c>
      <c r="C2868" t="s">
        <v>23</v>
      </c>
      <c r="D2868" t="s">
        <v>14</v>
      </c>
      <c r="E2868">
        <v>70321.89</v>
      </c>
      <c r="F2868">
        <v>32</v>
      </c>
      <c r="G2868" t="s">
        <v>28</v>
      </c>
      <c r="H2868" s="6">
        <v>2641.98</v>
      </c>
      <c r="I2868">
        <v>3139.37</v>
      </c>
      <c r="J2868" t="s">
        <v>25</v>
      </c>
      <c r="K2868">
        <v>0.3</v>
      </c>
      <c r="L2868" s="4" t="s">
        <v>31</v>
      </c>
      <c r="M2868" t="s">
        <v>22</v>
      </c>
    </row>
    <row r="2869" spans="1:13" x14ac:dyDescent="0.3">
      <c r="A2869">
        <v>1279</v>
      </c>
      <c r="B2869" s="1">
        <v>45139</v>
      </c>
      <c r="C2869" t="s">
        <v>13</v>
      </c>
      <c r="D2869" t="s">
        <v>20</v>
      </c>
      <c r="E2869">
        <v>101020.31</v>
      </c>
      <c r="F2869">
        <v>43</v>
      </c>
      <c r="G2869" t="s">
        <v>24</v>
      </c>
      <c r="H2869" s="6">
        <v>1778.62</v>
      </c>
      <c r="I2869">
        <v>2373.04</v>
      </c>
      <c r="J2869" t="s">
        <v>25</v>
      </c>
      <c r="K2869">
        <v>0.01</v>
      </c>
      <c r="L2869" s="4" t="s">
        <v>17</v>
      </c>
      <c r="M2869" t="s">
        <v>18</v>
      </c>
    </row>
    <row r="2870" spans="1:13" x14ac:dyDescent="0.3">
      <c r="A2870">
        <v>1406</v>
      </c>
      <c r="B2870" s="1">
        <v>45433</v>
      </c>
      <c r="C2870" t="s">
        <v>29</v>
      </c>
      <c r="D2870" t="s">
        <v>20</v>
      </c>
      <c r="E2870">
        <v>6683.4</v>
      </c>
      <c r="F2870">
        <v>4</v>
      </c>
      <c r="G2870" t="s">
        <v>28</v>
      </c>
      <c r="H2870" s="6">
        <v>1176.93</v>
      </c>
      <c r="I2870">
        <v>1704.95</v>
      </c>
      <c r="J2870" t="s">
        <v>16</v>
      </c>
      <c r="K2870">
        <v>0.02</v>
      </c>
      <c r="L2870" s="4" t="s">
        <v>31</v>
      </c>
      <c r="M2870" t="s">
        <v>18</v>
      </c>
    </row>
    <row r="2871" spans="1:13" x14ac:dyDescent="0.3">
      <c r="A2871">
        <v>1139</v>
      </c>
      <c r="B2871" s="1">
        <v>45522</v>
      </c>
      <c r="C2871" t="s">
        <v>29</v>
      </c>
      <c r="D2871" t="s">
        <v>14</v>
      </c>
      <c r="E2871">
        <v>211978.84</v>
      </c>
      <c r="F2871">
        <v>40</v>
      </c>
      <c r="G2871" t="s">
        <v>24</v>
      </c>
      <c r="H2871" s="6">
        <v>4828.51</v>
      </c>
      <c r="I2871">
        <v>6882.43</v>
      </c>
      <c r="J2871" t="s">
        <v>25</v>
      </c>
      <c r="K2871">
        <v>0.23</v>
      </c>
      <c r="L2871" s="4" t="s">
        <v>31</v>
      </c>
      <c r="M2871" t="s">
        <v>22</v>
      </c>
    </row>
    <row r="2872" spans="1:13" x14ac:dyDescent="0.3">
      <c r="A2872">
        <v>1331</v>
      </c>
      <c r="B2872" s="1">
        <v>45210</v>
      </c>
      <c r="C2872" t="s">
        <v>23</v>
      </c>
      <c r="D2872" t="s">
        <v>27</v>
      </c>
      <c r="E2872">
        <v>193935.95</v>
      </c>
      <c r="F2872">
        <v>44</v>
      </c>
      <c r="G2872" t="s">
        <v>28</v>
      </c>
      <c r="H2872" s="6">
        <v>4451.2700000000004</v>
      </c>
      <c r="I2872">
        <v>5799.52</v>
      </c>
      <c r="J2872" t="s">
        <v>25</v>
      </c>
      <c r="K2872">
        <v>0.24</v>
      </c>
      <c r="L2872" s="4" t="s">
        <v>17</v>
      </c>
      <c r="M2872" t="s">
        <v>18</v>
      </c>
    </row>
    <row r="2873" spans="1:13" x14ac:dyDescent="0.3">
      <c r="A2873">
        <v>1032</v>
      </c>
      <c r="B2873" s="1">
        <v>45173</v>
      </c>
      <c r="C2873" t="s">
        <v>32</v>
      </c>
      <c r="D2873" t="s">
        <v>20</v>
      </c>
      <c r="E2873">
        <v>126194.99</v>
      </c>
      <c r="F2873">
        <v>32</v>
      </c>
      <c r="G2873" t="s">
        <v>24</v>
      </c>
      <c r="H2873" s="6">
        <v>4534.1099999999997</v>
      </c>
      <c r="I2873">
        <v>5121.55</v>
      </c>
      <c r="J2873" t="s">
        <v>25</v>
      </c>
      <c r="K2873">
        <v>0.23</v>
      </c>
      <c r="L2873" s="4" t="s">
        <v>17</v>
      </c>
      <c r="M2873" t="s">
        <v>18</v>
      </c>
    </row>
    <row r="2874" spans="1:13" x14ac:dyDescent="0.3">
      <c r="A2874">
        <v>1046</v>
      </c>
      <c r="B2874" s="1">
        <v>45200</v>
      </c>
      <c r="C2874" t="s">
        <v>32</v>
      </c>
      <c r="D2874" t="s">
        <v>27</v>
      </c>
      <c r="E2874">
        <v>10474.09</v>
      </c>
      <c r="F2874">
        <v>7</v>
      </c>
      <c r="G2874" t="s">
        <v>28</v>
      </c>
      <c r="H2874" s="6">
        <v>1187.8399999999999</v>
      </c>
      <c r="I2874">
        <v>1700.34</v>
      </c>
      <c r="J2874" t="s">
        <v>16</v>
      </c>
      <c r="K2874">
        <v>0.12</v>
      </c>
      <c r="L2874" s="4" t="s">
        <v>31</v>
      </c>
      <c r="M2874" t="s">
        <v>22</v>
      </c>
    </row>
    <row r="2875" spans="1:13" x14ac:dyDescent="0.3">
      <c r="A2875">
        <v>1153</v>
      </c>
      <c r="B2875" s="1">
        <v>45305</v>
      </c>
      <c r="C2875" t="s">
        <v>32</v>
      </c>
      <c r="D2875" t="s">
        <v>14</v>
      </c>
      <c r="E2875">
        <v>3228.94</v>
      </c>
      <c r="F2875">
        <v>9</v>
      </c>
      <c r="G2875" t="s">
        <v>15</v>
      </c>
      <c r="H2875" s="6">
        <v>286.5</v>
      </c>
      <c r="I2875">
        <v>373.72</v>
      </c>
      <c r="J2875" t="s">
        <v>16</v>
      </c>
      <c r="K2875">
        <v>0.04</v>
      </c>
      <c r="L2875" s="4" t="s">
        <v>26</v>
      </c>
      <c r="M2875" t="s">
        <v>18</v>
      </c>
    </row>
    <row r="2876" spans="1:13" x14ac:dyDescent="0.3">
      <c r="A2876">
        <v>1471</v>
      </c>
      <c r="B2876" s="1">
        <v>45252</v>
      </c>
      <c r="C2876" t="s">
        <v>29</v>
      </c>
      <c r="D2876" t="s">
        <v>14</v>
      </c>
      <c r="E2876">
        <v>83363.820000000007</v>
      </c>
      <c r="F2876">
        <v>43</v>
      </c>
      <c r="G2876" t="s">
        <v>24</v>
      </c>
      <c r="H2876" s="6">
        <v>2250.48</v>
      </c>
      <c r="I2876">
        <v>2692.63</v>
      </c>
      <c r="J2876" t="s">
        <v>25</v>
      </c>
      <c r="K2876">
        <v>0.28000000000000003</v>
      </c>
      <c r="L2876" s="4" t="s">
        <v>17</v>
      </c>
      <c r="M2876" t="s">
        <v>22</v>
      </c>
    </row>
    <row r="2877" spans="1:13" x14ac:dyDescent="0.3">
      <c r="A2877">
        <v>1072</v>
      </c>
      <c r="B2877" s="1">
        <v>45275</v>
      </c>
      <c r="C2877" t="s">
        <v>32</v>
      </c>
      <c r="D2877" t="s">
        <v>27</v>
      </c>
      <c r="E2877">
        <v>75018.880000000005</v>
      </c>
      <c r="F2877">
        <v>44</v>
      </c>
      <c r="G2877" t="s">
        <v>21</v>
      </c>
      <c r="H2877" s="6">
        <v>1367.04</v>
      </c>
      <c r="I2877">
        <v>1739.77</v>
      </c>
      <c r="J2877" t="s">
        <v>16</v>
      </c>
      <c r="K2877">
        <v>0.02</v>
      </c>
      <c r="L2877" s="4" t="s">
        <v>17</v>
      </c>
      <c r="M2877" t="s">
        <v>18</v>
      </c>
    </row>
    <row r="2878" spans="1:13" x14ac:dyDescent="0.3">
      <c r="A2878">
        <v>1443</v>
      </c>
      <c r="B2878" s="1">
        <v>45397</v>
      </c>
      <c r="C2878" t="s">
        <v>19</v>
      </c>
      <c r="D2878" t="s">
        <v>27</v>
      </c>
      <c r="E2878">
        <v>135737.84</v>
      </c>
      <c r="F2878">
        <v>33</v>
      </c>
      <c r="G2878" t="s">
        <v>24</v>
      </c>
      <c r="H2878" s="6">
        <v>3940.33</v>
      </c>
      <c r="I2878">
        <v>5558.47</v>
      </c>
      <c r="J2878" t="s">
        <v>25</v>
      </c>
      <c r="K2878">
        <v>0.26</v>
      </c>
      <c r="L2878" s="4" t="s">
        <v>31</v>
      </c>
      <c r="M2878" t="s">
        <v>22</v>
      </c>
    </row>
    <row r="2879" spans="1:13" x14ac:dyDescent="0.3">
      <c r="A2879">
        <v>1354</v>
      </c>
      <c r="B2879" s="1">
        <v>45633</v>
      </c>
      <c r="C2879" t="s">
        <v>13</v>
      </c>
      <c r="D2879" t="s">
        <v>30</v>
      </c>
      <c r="E2879">
        <v>47301.120000000003</v>
      </c>
      <c r="F2879">
        <v>48</v>
      </c>
      <c r="G2879" t="s">
        <v>24</v>
      </c>
      <c r="H2879" s="6">
        <v>791.03</v>
      </c>
      <c r="I2879">
        <v>1026.5</v>
      </c>
      <c r="J2879" t="s">
        <v>25</v>
      </c>
      <c r="K2879">
        <v>0.04</v>
      </c>
      <c r="L2879" s="4" t="s">
        <v>26</v>
      </c>
      <c r="M2879" t="s">
        <v>22</v>
      </c>
    </row>
    <row r="2880" spans="1:13" x14ac:dyDescent="0.3">
      <c r="A2880">
        <v>1467</v>
      </c>
      <c r="B2880" s="1">
        <v>45482</v>
      </c>
      <c r="C2880" t="s">
        <v>29</v>
      </c>
      <c r="D2880" t="s">
        <v>27</v>
      </c>
      <c r="E2880">
        <v>104859.77</v>
      </c>
      <c r="F2880">
        <v>32</v>
      </c>
      <c r="G2880" t="s">
        <v>28</v>
      </c>
      <c r="H2880" s="6">
        <v>3059.8</v>
      </c>
      <c r="I2880">
        <v>4488.8599999999997</v>
      </c>
      <c r="J2880" t="s">
        <v>25</v>
      </c>
      <c r="K2880">
        <v>0.27</v>
      </c>
      <c r="L2880" s="4" t="s">
        <v>17</v>
      </c>
      <c r="M2880" t="s">
        <v>22</v>
      </c>
    </row>
    <row r="2881" spans="1:13" x14ac:dyDescent="0.3">
      <c r="A2881">
        <v>1243</v>
      </c>
      <c r="B2881" s="1">
        <v>45050</v>
      </c>
      <c r="C2881" t="s">
        <v>23</v>
      </c>
      <c r="D2881" t="s">
        <v>20</v>
      </c>
      <c r="E2881">
        <v>15492.93</v>
      </c>
      <c r="F2881">
        <v>4</v>
      </c>
      <c r="G2881" t="s">
        <v>24</v>
      </c>
      <c r="H2881" s="6">
        <v>3289.75</v>
      </c>
      <c r="I2881">
        <v>4781.7700000000004</v>
      </c>
      <c r="J2881" t="s">
        <v>16</v>
      </c>
      <c r="K2881">
        <v>0.19</v>
      </c>
      <c r="L2881" s="4" t="s">
        <v>31</v>
      </c>
      <c r="M2881" t="s">
        <v>22</v>
      </c>
    </row>
    <row r="2882" spans="1:13" x14ac:dyDescent="0.3">
      <c r="A2882">
        <v>1325</v>
      </c>
      <c r="B2882" s="1">
        <v>45235</v>
      </c>
      <c r="C2882" t="s">
        <v>23</v>
      </c>
      <c r="D2882" t="s">
        <v>20</v>
      </c>
      <c r="E2882">
        <v>143907.98000000001</v>
      </c>
      <c r="F2882">
        <v>37</v>
      </c>
      <c r="G2882" t="s">
        <v>24</v>
      </c>
      <c r="H2882" s="6">
        <v>3545</v>
      </c>
      <c r="I2882">
        <v>4686.03</v>
      </c>
      <c r="J2882" t="s">
        <v>16</v>
      </c>
      <c r="K2882">
        <v>0.17</v>
      </c>
      <c r="L2882" s="4" t="s">
        <v>17</v>
      </c>
      <c r="M2882" t="s">
        <v>22</v>
      </c>
    </row>
    <row r="2883" spans="1:13" x14ac:dyDescent="0.3">
      <c r="A2883">
        <v>1346</v>
      </c>
      <c r="B2883" s="1">
        <v>44932</v>
      </c>
      <c r="C2883" t="s">
        <v>13</v>
      </c>
      <c r="D2883" t="s">
        <v>20</v>
      </c>
      <c r="E2883">
        <v>279436.81</v>
      </c>
      <c r="F2883">
        <v>49</v>
      </c>
      <c r="G2883" t="s">
        <v>15</v>
      </c>
      <c r="H2883" s="6">
        <v>4867.84</v>
      </c>
      <c r="I2883">
        <v>7128.49</v>
      </c>
      <c r="J2883" t="s">
        <v>16</v>
      </c>
      <c r="K2883">
        <v>0.2</v>
      </c>
      <c r="L2883" s="4" t="s">
        <v>31</v>
      </c>
      <c r="M2883" t="s">
        <v>18</v>
      </c>
    </row>
    <row r="2884" spans="1:13" x14ac:dyDescent="0.3">
      <c r="A2884">
        <v>1487</v>
      </c>
      <c r="B2884" s="1">
        <v>45369</v>
      </c>
      <c r="C2884" t="s">
        <v>29</v>
      </c>
      <c r="D2884" t="s">
        <v>14</v>
      </c>
      <c r="E2884">
        <v>1616</v>
      </c>
      <c r="F2884">
        <v>1</v>
      </c>
      <c r="G2884" t="s">
        <v>15</v>
      </c>
      <c r="H2884" s="6">
        <v>1311.22</v>
      </c>
      <c r="I2884">
        <v>1683.33</v>
      </c>
      <c r="J2884" t="s">
        <v>16</v>
      </c>
      <c r="K2884">
        <v>0.04</v>
      </c>
      <c r="L2884" s="4" t="s">
        <v>17</v>
      </c>
      <c r="M2884" t="s">
        <v>22</v>
      </c>
    </row>
    <row r="2885" spans="1:13" x14ac:dyDescent="0.3">
      <c r="A2885">
        <v>1192</v>
      </c>
      <c r="B2885" s="1">
        <v>45487</v>
      </c>
      <c r="C2885" t="s">
        <v>32</v>
      </c>
      <c r="D2885" t="s">
        <v>20</v>
      </c>
      <c r="E2885">
        <v>52703.91</v>
      </c>
      <c r="F2885">
        <v>30</v>
      </c>
      <c r="G2885" t="s">
        <v>21</v>
      </c>
      <c r="H2885" s="6">
        <v>1304.5899999999999</v>
      </c>
      <c r="I2885">
        <v>1792.65</v>
      </c>
      <c r="J2885" t="s">
        <v>16</v>
      </c>
      <c r="K2885">
        <v>0.02</v>
      </c>
      <c r="L2885" s="4" t="s">
        <v>31</v>
      </c>
      <c r="M2885" t="s">
        <v>18</v>
      </c>
    </row>
    <row r="2886" spans="1:13" x14ac:dyDescent="0.3">
      <c r="A2886">
        <v>1137</v>
      </c>
      <c r="B2886" s="1">
        <v>44968</v>
      </c>
      <c r="C2886" t="s">
        <v>32</v>
      </c>
      <c r="D2886" t="s">
        <v>30</v>
      </c>
      <c r="E2886">
        <v>59716.7</v>
      </c>
      <c r="F2886">
        <v>40</v>
      </c>
      <c r="G2886" t="s">
        <v>21</v>
      </c>
      <c r="H2886" s="6">
        <v>1126.6500000000001</v>
      </c>
      <c r="I2886">
        <v>1588.21</v>
      </c>
      <c r="J2886" t="s">
        <v>25</v>
      </c>
      <c r="K2886">
        <v>0.06</v>
      </c>
      <c r="L2886" s="4" t="s">
        <v>17</v>
      </c>
      <c r="M2886" t="s">
        <v>22</v>
      </c>
    </row>
    <row r="2887" spans="1:13" x14ac:dyDescent="0.3">
      <c r="A2887">
        <v>1004</v>
      </c>
      <c r="B2887" s="1">
        <v>44931</v>
      </c>
      <c r="C2887" t="s">
        <v>19</v>
      </c>
      <c r="D2887" t="s">
        <v>14</v>
      </c>
      <c r="E2887">
        <v>21881.79</v>
      </c>
      <c r="F2887">
        <v>30</v>
      </c>
      <c r="G2887" t="s">
        <v>21</v>
      </c>
      <c r="H2887" s="6">
        <v>792.1</v>
      </c>
      <c r="I2887">
        <v>1041.99</v>
      </c>
      <c r="J2887" t="s">
        <v>16</v>
      </c>
      <c r="K2887">
        <v>0.3</v>
      </c>
      <c r="L2887" s="4" t="s">
        <v>31</v>
      </c>
      <c r="M2887" t="s">
        <v>18</v>
      </c>
    </row>
    <row r="2888" spans="1:13" x14ac:dyDescent="0.3">
      <c r="A2888">
        <v>1171</v>
      </c>
      <c r="B2888" s="1">
        <v>45334</v>
      </c>
      <c r="C2888" t="s">
        <v>19</v>
      </c>
      <c r="D2888" t="s">
        <v>14</v>
      </c>
      <c r="E2888">
        <v>57192</v>
      </c>
      <c r="F2888">
        <v>19</v>
      </c>
      <c r="G2888" t="s">
        <v>24</v>
      </c>
      <c r="H2888" s="6">
        <v>3021.79</v>
      </c>
      <c r="I2888">
        <v>3670.86</v>
      </c>
      <c r="J2888" t="s">
        <v>25</v>
      </c>
      <c r="K2888">
        <v>0.18</v>
      </c>
      <c r="L2888" s="4" t="s">
        <v>26</v>
      </c>
      <c r="M2888" t="s">
        <v>22</v>
      </c>
    </row>
    <row r="2889" spans="1:13" x14ac:dyDescent="0.3">
      <c r="A2889">
        <v>1318</v>
      </c>
      <c r="B2889" s="1">
        <v>45644</v>
      </c>
      <c r="C2889" t="s">
        <v>32</v>
      </c>
      <c r="D2889" t="s">
        <v>14</v>
      </c>
      <c r="E2889">
        <v>75985.210000000006</v>
      </c>
      <c r="F2889">
        <v>39</v>
      </c>
      <c r="G2889" t="s">
        <v>21</v>
      </c>
      <c r="H2889" s="6">
        <v>2013.62</v>
      </c>
      <c r="I2889">
        <v>2530.31</v>
      </c>
      <c r="J2889" t="s">
        <v>25</v>
      </c>
      <c r="K2889">
        <v>0.23</v>
      </c>
      <c r="L2889" s="4" t="s">
        <v>26</v>
      </c>
      <c r="M2889" t="s">
        <v>18</v>
      </c>
    </row>
    <row r="2890" spans="1:13" x14ac:dyDescent="0.3">
      <c r="A2890">
        <v>1099</v>
      </c>
      <c r="B2890" s="1">
        <v>44933</v>
      </c>
      <c r="C2890" t="s">
        <v>23</v>
      </c>
      <c r="D2890" t="s">
        <v>30</v>
      </c>
      <c r="E2890">
        <v>21349.4</v>
      </c>
      <c r="F2890">
        <v>17</v>
      </c>
      <c r="G2890" t="s">
        <v>28</v>
      </c>
      <c r="H2890" s="6">
        <v>1129.8599999999999</v>
      </c>
      <c r="I2890">
        <v>1610.06</v>
      </c>
      <c r="J2890" t="s">
        <v>16</v>
      </c>
      <c r="K2890">
        <v>0.22</v>
      </c>
      <c r="L2890" s="4" t="s">
        <v>31</v>
      </c>
      <c r="M2890" t="s">
        <v>18</v>
      </c>
    </row>
    <row r="2891" spans="1:13" x14ac:dyDescent="0.3">
      <c r="A2891">
        <v>1488</v>
      </c>
      <c r="B2891" s="1">
        <v>45630</v>
      </c>
      <c r="C2891" t="s">
        <v>23</v>
      </c>
      <c r="D2891" t="s">
        <v>30</v>
      </c>
      <c r="E2891">
        <v>120858</v>
      </c>
      <c r="F2891">
        <v>40</v>
      </c>
      <c r="G2891" t="s">
        <v>21</v>
      </c>
      <c r="H2891" s="6">
        <v>2476.0500000000002</v>
      </c>
      <c r="I2891">
        <v>3021.45</v>
      </c>
      <c r="J2891" t="s">
        <v>16</v>
      </c>
      <c r="K2891">
        <v>0</v>
      </c>
      <c r="L2891" s="4" t="s">
        <v>26</v>
      </c>
      <c r="M2891" t="s">
        <v>22</v>
      </c>
    </row>
    <row r="2892" spans="1:13" x14ac:dyDescent="0.3">
      <c r="A2892">
        <v>1018</v>
      </c>
      <c r="B2892" s="1">
        <v>45511</v>
      </c>
      <c r="C2892" t="s">
        <v>19</v>
      </c>
      <c r="D2892" t="s">
        <v>14</v>
      </c>
      <c r="E2892">
        <v>119605.3</v>
      </c>
      <c r="F2892">
        <v>26</v>
      </c>
      <c r="G2892" t="s">
        <v>28</v>
      </c>
      <c r="H2892" s="6">
        <v>3355.44</v>
      </c>
      <c r="I2892">
        <v>4842.32</v>
      </c>
      <c r="J2892" t="s">
        <v>25</v>
      </c>
      <c r="K2892">
        <v>0.05</v>
      </c>
      <c r="L2892" s="4" t="s">
        <v>26</v>
      </c>
      <c r="M2892" t="s">
        <v>22</v>
      </c>
    </row>
    <row r="2893" spans="1:13" x14ac:dyDescent="0.3">
      <c r="A2893">
        <v>1195</v>
      </c>
      <c r="B2893" s="1">
        <v>45474</v>
      </c>
      <c r="C2893" t="s">
        <v>13</v>
      </c>
      <c r="D2893" t="s">
        <v>14</v>
      </c>
      <c r="E2893">
        <v>12012.4</v>
      </c>
      <c r="F2893">
        <v>4</v>
      </c>
      <c r="G2893" t="s">
        <v>15</v>
      </c>
      <c r="H2893" s="6">
        <v>2997.02</v>
      </c>
      <c r="I2893">
        <v>3900.13</v>
      </c>
      <c r="J2893" t="s">
        <v>16</v>
      </c>
      <c r="K2893">
        <v>0.23</v>
      </c>
      <c r="L2893" s="4" t="s">
        <v>17</v>
      </c>
      <c r="M2893" t="s">
        <v>18</v>
      </c>
    </row>
    <row r="2894" spans="1:13" x14ac:dyDescent="0.3">
      <c r="A2894">
        <v>1333</v>
      </c>
      <c r="B2894" s="1">
        <v>44972</v>
      </c>
      <c r="C2894" t="s">
        <v>32</v>
      </c>
      <c r="D2894" t="s">
        <v>20</v>
      </c>
      <c r="E2894">
        <v>36390.92</v>
      </c>
      <c r="F2894">
        <v>26</v>
      </c>
      <c r="G2894" t="s">
        <v>28</v>
      </c>
      <c r="H2894" s="6">
        <v>1336.5</v>
      </c>
      <c r="I2894">
        <v>1891.42</v>
      </c>
      <c r="J2894" t="s">
        <v>16</v>
      </c>
      <c r="K2894">
        <v>0.26</v>
      </c>
      <c r="L2894" s="4" t="s">
        <v>31</v>
      </c>
      <c r="M2894" t="s">
        <v>22</v>
      </c>
    </row>
    <row r="2895" spans="1:13" x14ac:dyDescent="0.3">
      <c r="A2895">
        <v>1236</v>
      </c>
      <c r="B2895" s="1">
        <v>45407</v>
      </c>
      <c r="C2895" t="s">
        <v>19</v>
      </c>
      <c r="D2895" t="s">
        <v>30</v>
      </c>
      <c r="E2895">
        <v>145829.68</v>
      </c>
      <c r="F2895">
        <v>43</v>
      </c>
      <c r="G2895" t="s">
        <v>24</v>
      </c>
      <c r="H2895" s="6">
        <v>2908.53</v>
      </c>
      <c r="I2895">
        <v>3460.6</v>
      </c>
      <c r="J2895" t="s">
        <v>16</v>
      </c>
      <c r="K2895">
        <v>0.02</v>
      </c>
      <c r="L2895" s="4" t="s">
        <v>31</v>
      </c>
      <c r="M2895" t="s">
        <v>18</v>
      </c>
    </row>
    <row r="2896" spans="1:13" x14ac:dyDescent="0.3">
      <c r="A2896">
        <v>1449</v>
      </c>
      <c r="B2896" s="1">
        <v>45363</v>
      </c>
      <c r="C2896" t="s">
        <v>19</v>
      </c>
      <c r="D2896" t="s">
        <v>27</v>
      </c>
      <c r="E2896">
        <v>17239.919999999998</v>
      </c>
      <c r="F2896">
        <v>7</v>
      </c>
      <c r="G2896" t="s">
        <v>21</v>
      </c>
      <c r="H2896" s="6">
        <v>2391.06</v>
      </c>
      <c r="I2896">
        <v>3328.17</v>
      </c>
      <c r="J2896" t="s">
        <v>16</v>
      </c>
      <c r="K2896">
        <v>0.26</v>
      </c>
      <c r="L2896" s="4" t="s">
        <v>26</v>
      </c>
      <c r="M2896" t="s">
        <v>18</v>
      </c>
    </row>
    <row r="2897" spans="1:13" x14ac:dyDescent="0.3">
      <c r="A2897">
        <v>1395</v>
      </c>
      <c r="B2897" s="1">
        <v>45128</v>
      </c>
      <c r="C2897" t="s">
        <v>32</v>
      </c>
      <c r="D2897" t="s">
        <v>27</v>
      </c>
      <c r="E2897">
        <v>107118.66</v>
      </c>
      <c r="F2897">
        <v>44</v>
      </c>
      <c r="G2897" t="s">
        <v>15</v>
      </c>
      <c r="H2897" s="6">
        <v>2357.13</v>
      </c>
      <c r="I2897">
        <v>2735.41</v>
      </c>
      <c r="J2897" t="s">
        <v>16</v>
      </c>
      <c r="K2897">
        <v>0.11</v>
      </c>
      <c r="L2897" s="4" t="s">
        <v>26</v>
      </c>
      <c r="M2897" t="s">
        <v>22</v>
      </c>
    </row>
    <row r="2898" spans="1:13" x14ac:dyDescent="0.3">
      <c r="A2898">
        <v>1164</v>
      </c>
      <c r="B2898" s="1">
        <v>45167</v>
      </c>
      <c r="C2898" t="s">
        <v>32</v>
      </c>
      <c r="D2898" t="s">
        <v>14</v>
      </c>
      <c r="E2898">
        <v>264142.88</v>
      </c>
      <c r="F2898">
        <v>50</v>
      </c>
      <c r="G2898" t="s">
        <v>21</v>
      </c>
      <c r="H2898" s="6">
        <v>4890.42</v>
      </c>
      <c r="I2898">
        <v>6072.25</v>
      </c>
      <c r="J2898" t="s">
        <v>25</v>
      </c>
      <c r="K2898">
        <v>0.13</v>
      </c>
      <c r="L2898" s="4" t="s">
        <v>26</v>
      </c>
      <c r="M2898" t="s">
        <v>22</v>
      </c>
    </row>
    <row r="2899" spans="1:13" x14ac:dyDescent="0.3">
      <c r="A2899">
        <v>1051</v>
      </c>
      <c r="B2899" s="1">
        <v>45376</v>
      </c>
      <c r="C2899" t="s">
        <v>23</v>
      </c>
      <c r="D2899" t="s">
        <v>30</v>
      </c>
      <c r="E2899">
        <v>8281.4699999999993</v>
      </c>
      <c r="F2899">
        <v>32</v>
      </c>
      <c r="G2899" t="s">
        <v>15</v>
      </c>
      <c r="H2899" s="6">
        <v>241.38</v>
      </c>
      <c r="I2899">
        <v>281.3</v>
      </c>
      <c r="J2899" t="s">
        <v>16</v>
      </c>
      <c r="K2899">
        <v>0.08</v>
      </c>
      <c r="L2899" s="4" t="s">
        <v>31</v>
      </c>
      <c r="M2899" t="s">
        <v>18</v>
      </c>
    </row>
    <row r="2900" spans="1:13" x14ac:dyDescent="0.3">
      <c r="A2900">
        <v>1320</v>
      </c>
      <c r="B2900" s="1">
        <v>45090</v>
      </c>
      <c r="C2900" t="s">
        <v>13</v>
      </c>
      <c r="D2900" t="s">
        <v>27</v>
      </c>
      <c r="E2900">
        <v>44746.5</v>
      </c>
      <c r="F2900">
        <v>50</v>
      </c>
      <c r="G2900" t="s">
        <v>28</v>
      </c>
      <c r="H2900" s="6">
        <v>761.04</v>
      </c>
      <c r="I2900">
        <v>972.75</v>
      </c>
      <c r="J2900" t="s">
        <v>25</v>
      </c>
      <c r="K2900">
        <v>0.08</v>
      </c>
      <c r="L2900" s="4" t="s">
        <v>31</v>
      </c>
      <c r="M2900" t="s">
        <v>18</v>
      </c>
    </row>
    <row r="2901" spans="1:13" x14ac:dyDescent="0.3">
      <c r="A2901">
        <v>1242</v>
      </c>
      <c r="B2901" s="1">
        <v>45611</v>
      </c>
      <c r="C2901" t="s">
        <v>13</v>
      </c>
      <c r="D2901" t="s">
        <v>27</v>
      </c>
      <c r="E2901">
        <v>206095.46</v>
      </c>
      <c r="F2901">
        <v>46</v>
      </c>
      <c r="G2901" t="s">
        <v>15</v>
      </c>
      <c r="H2901" s="6">
        <v>4117.08</v>
      </c>
      <c r="I2901">
        <v>5600.42</v>
      </c>
      <c r="J2901" t="s">
        <v>25</v>
      </c>
      <c r="K2901">
        <v>0.2</v>
      </c>
      <c r="L2901" s="4" t="s">
        <v>17</v>
      </c>
      <c r="M2901" t="s">
        <v>18</v>
      </c>
    </row>
    <row r="2902" spans="1:13" x14ac:dyDescent="0.3">
      <c r="A2902">
        <v>1494</v>
      </c>
      <c r="B2902" s="1">
        <v>44988</v>
      </c>
      <c r="C2902" t="s">
        <v>32</v>
      </c>
      <c r="D2902" t="s">
        <v>27</v>
      </c>
      <c r="E2902">
        <v>5874.99</v>
      </c>
      <c r="F2902">
        <v>1</v>
      </c>
      <c r="G2902" t="s">
        <v>28</v>
      </c>
      <c r="H2902" s="6">
        <v>4761.83</v>
      </c>
      <c r="I2902">
        <v>6249.99</v>
      </c>
      <c r="J2902" t="s">
        <v>25</v>
      </c>
      <c r="K2902">
        <v>0.06</v>
      </c>
      <c r="L2902" s="4" t="s">
        <v>17</v>
      </c>
      <c r="M2902" t="s">
        <v>22</v>
      </c>
    </row>
    <row r="2903" spans="1:13" x14ac:dyDescent="0.3">
      <c r="A2903">
        <v>1235</v>
      </c>
      <c r="B2903" s="1">
        <v>45350</v>
      </c>
      <c r="C2903" t="s">
        <v>29</v>
      </c>
      <c r="D2903" t="s">
        <v>14</v>
      </c>
      <c r="E2903">
        <v>242344.92</v>
      </c>
      <c r="F2903">
        <v>46</v>
      </c>
      <c r="G2903" t="s">
        <v>15</v>
      </c>
      <c r="H2903" s="6">
        <v>4633.26</v>
      </c>
      <c r="I2903">
        <v>6668.82</v>
      </c>
      <c r="J2903" t="s">
        <v>25</v>
      </c>
      <c r="K2903">
        <v>0.21</v>
      </c>
      <c r="L2903" s="4" t="s">
        <v>17</v>
      </c>
      <c r="M2903" t="s">
        <v>22</v>
      </c>
    </row>
    <row r="2904" spans="1:13" x14ac:dyDescent="0.3">
      <c r="A2904">
        <v>1101</v>
      </c>
      <c r="B2904" s="1">
        <v>44990</v>
      </c>
      <c r="C2904" t="s">
        <v>19</v>
      </c>
      <c r="D2904" t="s">
        <v>20</v>
      </c>
      <c r="E2904">
        <v>37957.360000000001</v>
      </c>
      <c r="F2904">
        <v>40</v>
      </c>
      <c r="G2904" t="s">
        <v>21</v>
      </c>
      <c r="H2904" s="6">
        <v>893.54</v>
      </c>
      <c r="I2904">
        <v>1031.45</v>
      </c>
      <c r="J2904" t="s">
        <v>16</v>
      </c>
      <c r="K2904">
        <v>0.08</v>
      </c>
      <c r="L2904" s="4" t="s">
        <v>26</v>
      </c>
      <c r="M2904" t="s">
        <v>18</v>
      </c>
    </row>
    <row r="2905" spans="1:13" x14ac:dyDescent="0.3">
      <c r="A2905">
        <v>1347</v>
      </c>
      <c r="B2905" s="1">
        <v>45049</v>
      </c>
      <c r="C2905" t="s">
        <v>19</v>
      </c>
      <c r="D2905" t="s">
        <v>20</v>
      </c>
      <c r="E2905">
        <v>108432.04</v>
      </c>
      <c r="F2905">
        <v>26</v>
      </c>
      <c r="G2905" t="s">
        <v>28</v>
      </c>
      <c r="H2905" s="6">
        <v>4405.8100000000004</v>
      </c>
      <c r="I2905">
        <v>5792.31</v>
      </c>
      <c r="J2905" t="s">
        <v>16</v>
      </c>
      <c r="K2905">
        <v>0.28000000000000003</v>
      </c>
      <c r="L2905" s="4" t="s">
        <v>31</v>
      </c>
      <c r="M2905" t="s">
        <v>18</v>
      </c>
    </row>
    <row r="2906" spans="1:13" x14ac:dyDescent="0.3">
      <c r="A2906">
        <v>1355</v>
      </c>
      <c r="B2906" s="1">
        <v>45341</v>
      </c>
      <c r="C2906" t="s">
        <v>32</v>
      </c>
      <c r="D2906" t="s">
        <v>27</v>
      </c>
      <c r="E2906">
        <v>137211.34</v>
      </c>
      <c r="F2906">
        <v>26</v>
      </c>
      <c r="G2906" t="s">
        <v>15</v>
      </c>
      <c r="H2906" s="6">
        <v>4487.1899999999996</v>
      </c>
      <c r="I2906">
        <v>6065.93</v>
      </c>
      <c r="J2906" t="s">
        <v>16</v>
      </c>
      <c r="K2906">
        <v>0.13</v>
      </c>
      <c r="L2906" s="4" t="s">
        <v>31</v>
      </c>
      <c r="M2906" t="s">
        <v>18</v>
      </c>
    </row>
    <row r="2907" spans="1:13" x14ac:dyDescent="0.3">
      <c r="A2907">
        <v>1402</v>
      </c>
      <c r="B2907" s="1">
        <v>45452</v>
      </c>
      <c r="C2907" t="s">
        <v>29</v>
      </c>
      <c r="D2907" t="s">
        <v>30</v>
      </c>
      <c r="E2907">
        <v>15540.15</v>
      </c>
      <c r="F2907">
        <v>3</v>
      </c>
      <c r="G2907" t="s">
        <v>28</v>
      </c>
      <c r="H2907" s="6">
        <v>4130.45</v>
      </c>
      <c r="I2907">
        <v>5180.05</v>
      </c>
      <c r="J2907" t="s">
        <v>16</v>
      </c>
      <c r="K2907">
        <v>0</v>
      </c>
      <c r="L2907" s="4" t="s">
        <v>17</v>
      </c>
      <c r="M2907" t="s">
        <v>22</v>
      </c>
    </row>
    <row r="2908" spans="1:13" x14ac:dyDescent="0.3">
      <c r="A2908">
        <v>1070</v>
      </c>
      <c r="B2908" s="1">
        <v>45269</v>
      </c>
      <c r="C2908" t="s">
        <v>23</v>
      </c>
      <c r="D2908" t="s">
        <v>14</v>
      </c>
      <c r="E2908">
        <v>42064.94</v>
      </c>
      <c r="F2908">
        <v>36</v>
      </c>
      <c r="G2908" t="s">
        <v>28</v>
      </c>
      <c r="H2908" s="6">
        <v>1081.92</v>
      </c>
      <c r="I2908">
        <v>1256.42</v>
      </c>
      <c r="J2908" t="s">
        <v>25</v>
      </c>
      <c r="K2908">
        <v>7.0000000000000007E-2</v>
      </c>
      <c r="L2908" s="4" t="s">
        <v>26</v>
      </c>
      <c r="M2908" t="s">
        <v>22</v>
      </c>
    </row>
    <row r="2909" spans="1:13" x14ac:dyDescent="0.3">
      <c r="A2909">
        <v>1041</v>
      </c>
      <c r="B2909" s="1">
        <v>45422</v>
      </c>
      <c r="C2909" t="s">
        <v>32</v>
      </c>
      <c r="D2909" t="s">
        <v>30</v>
      </c>
      <c r="E2909">
        <v>62741.84</v>
      </c>
      <c r="F2909">
        <v>11</v>
      </c>
      <c r="G2909" t="s">
        <v>15</v>
      </c>
      <c r="H2909" s="6">
        <v>4126.01</v>
      </c>
      <c r="I2909">
        <v>5880.21</v>
      </c>
      <c r="J2909" t="s">
        <v>16</v>
      </c>
      <c r="K2909">
        <v>0.03</v>
      </c>
      <c r="L2909" s="4" t="s">
        <v>31</v>
      </c>
      <c r="M2909" t="s">
        <v>22</v>
      </c>
    </row>
    <row r="2910" spans="1:13" x14ac:dyDescent="0.3">
      <c r="A2910">
        <v>1427</v>
      </c>
      <c r="B2910" s="1">
        <v>45463</v>
      </c>
      <c r="C2910" t="s">
        <v>32</v>
      </c>
      <c r="D2910" t="s">
        <v>30</v>
      </c>
      <c r="E2910">
        <v>12564.61</v>
      </c>
      <c r="F2910">
        <v>28</v>
      </c>
      <c r="G2910" t="s">
        <v>21</v>
      </c>
      <c r="H2910" s="6">
        <v>503.39</v>
      </c>
      <c r="I2910">
        <v>606.4</v>
      </c>
      <c r="J2910" t="s">
        <v>25</v>
      </c>
      <c r="K2910">
        <v>0.26</v>
      </c>
      <c r="L2910" s="4" t="s">
        <v>31</v>
      </c>
      <c r="M2910" t="s">
        <v>18</v>
      </c>
    </row>
    <row r="2911" spans="1:13" x14ac:dyDescent="0.3">
      <c r="A2911">
        <v>1476</v>
      </c>
      <c r="B2911" s="1">
        <v>45416</v>
      </c>
      <c r="C2911" t="s">
        <v>19</v>
      </c>
      <c r="D2911" t="s">
        <v>14</v>
      </c>
      <c r="E2911">
        <v>33838.65</v>
      </c>
      <c r="F2911">
        <v>8</v>
      </c>
      <c r="G2911" t="s">
        <v>28</v>
      </c>
      <c r="H2911" s="6">
        <v>3773.3</v>
      </c>
      <c r="I2911">
        <v>4752.62</v>
      </c>
      <c r="J2911" t="s">
        <v>25</v>
      </c>
      <c r="K2911">
        <v>0.11</v>
      </c>
      <c r="L2911" s="4" t="s">
        <v>26</v>
      </c>
      <c r="M2911" t="s">
        <v>22</v>
      </c>
    </row>
    <row r="2912" spans="1:13" x14ac:dyDescent="0.3">
      <c r="A2912">
        <v>1140</v>
      </c>
      <c r="B2912" s="1">
        <v>45037</v>
      </c>
      <c r="C2912" t="s">
        <v>32</v>
      </c>
      <c r="D2912" t="s">
        <v>27</v>
      </c>
      <c r="E2912">
        <v>86480.4</v>
      </c>
      <c r="F2912">
        <v>31</v>
      </c>
      <c r="G2912" t="s">
        <v>15</v>
      </c>
      <c r="H2912" s="6">
        <v>2639.66</v>
      </c>
      <c r="I2912">
        <v>3874.57</v>
      </c>
      <c r="J2912" t="s">
        <v>25</v>
      </c>
      <c r="K2912">
        <v>0.28000000000000003</v>
      </c>
      <c r="L2912" s="4" t="s">
        <v>26</v>
      </c>
      <c r="M2912" t="s">
        <v>18</v>
      </c>
    </row>
    <row r="2913" spans="1:13" x14ac:dyDescent="0.3">
      <c r="A2913">
        <v>1350</v>
      </c>
      <c r="B2913" s="1">
        <v>44995</v>
      </c>
      <c r="C2913" t="s">
        <v>32</v>
      </c>
      <c r="D2913" t="s">
        <v>14</v>
      </c>
      <c r="E2913">
        <v>2602.88</v>
      </c>
      <c r="F2913">
        <v>4</v>
      </c>
      <c r="G2913" t="s">
        <v>28</v>
      </c>
      <c r="H2913" s="6">
        <v>581.41</v>
      </c>
      <c r="I2913">
        <v>699.7</v>
      </c>
      <c r="J2913" t="s">
        <v>16</v>
      </c>
      <c r="K2913">
        <v>7.0000000000000007E-2</v>
      </c>
      <c r="L2913" s="4" t="s">
        <v>17</v>
      </c>
      <c r="M2913" t="s">
        <v>18</v>
      </c>
    </row>
    <row r="2914" spans="1:13" x14ac:dyDescent="0.3">
      <c r="A2914">
        <v>1120</v>
      </c>
      <c r="B2914" s="1">
        <v>45071</v>
      </c>
      <c r="C2914" t="s">
        <v>32</v>
      </c>
      <c r="D2914" t="s">
        <v>27</v>
      </c>
      <c r="E2914">
        <v>28448.81</v>
      </c>
      <c r="F2914">
        <v>7</v>
      </c>
      <c r="G2914" t="s">
        <v>21</v>
      </c>
      <c r="H2914" s="6">
        <v>4058.64</v>
      </c>
      <c r="I2914">
        <v>5144.45</v>
      </c>
      <c r="J2914" t="s">
        <v>16</v>
      </c>
      <c r="K2914">
        <v>0.21</v>
      </c>
      <c r="L2914" s="4" t="s">
        <v>17</v>
      </c>
      <c r="M2914" t="s">
        <v>22</v>
      </c>
    </row>
    <row r="2915" spans="1:13" x14ac:dyDescent="0.3">
      <c r="A2915">
        <v>1238</v>
      </c>
      <c r="B2915" s="1">
        <v>45629</v>
      </c>
      <c r="C2915" t="s">
        <v>19</v>
      </c>
      <c r="D2915" t="s">
        <v>14</v>
      </c>
      <c r="E2915">
        <v>25995.279999999999</v>
      </c>
      <c r="F2915">
        <v>48</v>
      </c>
      <c r="G2915" t="s">
        <v>15</v>
      </c>
      <c r="H2915" s="6">
        <v>584.38</v>
      </c>
      <c r="I2915">
        <v>712.59</v>
      </c>
      <c r="J2915" t="s">
        <v>25</v>
      </c>
      <c r="K2915">
        <v>0.24</v>
      </c>
      <c r="L2915" s="4" t="s">
        <v>31</v>
      </c>
      <c r="M2915" t="s">
        <v>22</v>
      </c>
    </row>
    <row r="2916" spans="1:13" x14ac:dyDescent="0.3">
      <c r="A2916">
        <v>1374</v>
      </c>
      <c r="B2916" s="1">
        <v>45435</v>
      </c>
      <c r="C2916" t="s">
        <v>23</v>
      </c>
      <c r="D2916" t="s">
        <v>27</v>
      </c>
      <c r="E2916">
        <v>14326.5</v>
      </c>
      <c r="F2916">
        <v>49</v>
      </c>
      <c r="G2916" t="s">
        <v>28</v>
      </c>
      <c r="H2916" s="6">
        <v>292.16000000000003</v>
      </c>
      <c r="I2916">
        <v>406.08</v>
      </c>
      <c r="J2916" t="s">
        <v>16</v>
      </c>
      <c r="K2916">
        <v>0.28000000000000003</v>
      </c>
      <c r="L2916" s="4" t="s">
        <v>26</v>
      </c>
      <c r="M2916" t="s">
        <v>18</v>
      </c>
    </row>
    <row r="2917" spans="1:13" x14ac:dyDescent="0.3">
      <c r="A2917">
        <v>1484</v>
      </c>
      <c r="B2917" s="1">
        <v>45050</v>
      </c>
      <c r="C2917" t="s">
        <v>23</v>
      </c>
      <c r="D2917" t="s">
        <v>27</v>
      </c>
      <c r="E2917">
        <v>52920.24</v>
      </c>
      <c r="F2917">
        <v>24</v>
      </c>
      <c r="G2917" t="s">
        <v>21</v>
      </c>
      <c r="H2917" s="6">
        <v>1830.28</v>
      </c>
      <c r="I2917">
        <v>2396.75</v>
      </c>
      <c r="J2917" t="s">
        <v>16</v>
      </c>
      <c r="K2917">
        <v>0.08</v>
      </c>
      <c r="L2917" s="4" t="s">
        <v>31</v>
      </c>
      <c r="M2917" t="s">
        <v>18</v>
      </c>
    </row>
    <row r="2918" spans="1:13" x14ac:dyDescent="0.3">
      <c r="A2918">
        <v>1228</v>
      </c>
      <c r="B2918" s="1">
        <v>45615</v>
      </c>
      <c r="C2918" t="s">
        <v>32</v>
      </c>
      <c r="D2918" t="s">
        <v>30</v>
      </c>
      <c r="E2918">
        <v>56665.56</v>
      </c>
      <c r="F2918">
        <v>40</v>
      </c>
      <c r="G2918" t="s">
        <v>24</v>
      </c>
      <c r="H2918" s="6">
        <v>1039.0999999999999</v>
      </c>
      <c r="I2918">
        <v>1445.55</v>
      </c>
      <c r="J2918" t="s">
        <v>16</v>
      </c>
      <c r="K2918">
        <v>0.02</v>
      </c>
      <c r="L2918" s="4" t="s">
        <v>31</v>
      </c>
      <c r="M2918" t="s">
        <v>18</v>
      </c>
    </row>
    <row r="2919" spans="1:13" x14ac:dyDescent="0.3">
      <c r="A2919">
        <v>1147</v>
      </c>
      <c r="B2919" s="1">
        <v>45243</v>
      </c>
      <c r="C2919" t="s">
        <v>19</v>
      </c>
      <c r="D2919" t="s">
        <v>20</v>
      </c>
      <c r="E2919">
        <v>18832.759999999998</v>
      </c>
      <c r="F2919">
        <v>10</v>
      </c>
      <c r="G2919" t="s">
        <v>15</v>
      </c>
      <c r="H2919" s="6">
        <v>2290.15</v>
      </c>
      <c r="I2919">
        <v>2579.83</v>
      </c>
      <c r="J2919" t="s">
        <v>25</v>
      </c>
      <c r="K2919">
        <v>0.27</v>
      </c>
      <c r="L2919" s="4" t="s">
        <v>17</v>
      </c>
      <c r="M2919" t="s">
        <v>22</v>
      </c>
    </row>
    <row r="2920" spans="1:13" x14ac:dyDescent="0.3">
      <c r="A2920">
        <v>1215</v>
      </c>
      <c r="B2920" s="1">
        <v>45640</v>
      </c>
      <c r="C2920" t="s">
        <v>23</v>
      </c>
      <c r="D2920" t="s">
        <v>20</v>
      </c>
      <c r="E2920">
        <v>13290.56</v>
      </c>
      <c r="F2920">
        <v>5</v>
      </c>
      <c r="G2920" t="s">
        <v>21</v>
      </c>
      <c r="H2920" s="6">
        <v>2802.59</v>
      </c>
      <c r="I2920">
        <v>3322.64</v>
      </c>
      <c r="J2920" t="s">
        <v>16</v>
      </c>
      <c r="K2920">
        <v>0.2</v>
      </c>
      <c r="L2920" s="4" t="s">
        <v>31</v>
      </c>
      <c r="M2920" t="s">
        <v>22</v>
      </c>
    </row>
    <row r="2921" spans="1:13" x14ac:dyDescent="0.3">
      <c r="A2921">
        <v>1179</v>
      </c>
      <c r="B2921" s="1">
        <v>45024</v>
      </c>
      <c r="C2921" t="s">
        <v>23</v>
      </c>
      <c r="D2921" t="s">
        <v>27</v>
      </c>
      <c r="E2921">
        <v>24263.66</v>
      </c>
      <c r="F2921">
        <v>26</v>
      </c>
      <c r="G2921" t="s">
        <v>24</v>
      </c>
      <c r="H2921" s="6">
        <v>843.06</v>
      </c>
      <c r="I2921">
        <v>962.08</v>
      </c>
      <c r="J2921" t="s">
        <v>16</v>
      </c>
      <c r="K2921">
        <v>0.03</v>
      </c>
      <c r="L2921" s="4" t="s">
        <v>31</v>
      </c>
      <c r="M2921" t="s">
        <v>18</v>
      </c>
    </row>
    <row r="2922" spans="1:13" x14ac:dyDescent="0.3">
      <c r="A2922">
        <v>1462</v>
      </c>
      <c r="B2922" s="1">
        <v>45445</v>
      </c>
      <c r="C2922" t="s">
        <v>23</v>
      </c>
      <c r="D2922" t="s">
        <v>20</v>
      </c>
      <c r="E2922">
        <v>36630.83</v>
      </c>
      <c r="F2922">
        <v>10</v>
      </c>
      <c r="G2922" t="s">
        <v>21</v>
      </c>
      <c r="H2922" s="6">
        <v>3418.86</v>
      </c>
      <c r="I2922">
        <v>4757.25</v>
      </c>
      <c r="J2922" t="s">
        <v>16</v>
      </c>
      <c r="K2922">
        <v>0.23</v>
      </c>
      <c r="L2922" s="4" t="s">
        <v>17</v>
      </c>
      <c r="M2922" t="s">
        <v>22</v>
      </c>
    </row>
    <row r="2923" spans="1:13" x14ac:dyDescent="0.3">
      <c r="A2923">
        <v>1252</v>
      </c>
      <c r="B2923" s="1">
        <v>45532</v>
      </c>
      <c r="C2923" t="s">
        <v>19</v>
      </c>
      <c r="D2923" t="s">
        <v>27</v>
      </c>
      <c r="E2923">
        <v>17198.52</v>
      </c>
      <c r="F2923">
        <v>5</v>
      </c>
      <c r="G2923" t="s">
        <v>28</v>
      </c>
      <c r="H2923" s="6">
        <v>3663.89</v>
      </c>
      <c r="I2923">
        <v>4046.71</v>
      </c>
      <c r="J2923" t="s">
        <v>25</v>
      </c>
      <c r="K2923">
        <v>0.15</v>
      </c>
      <c r="L2923" s="4" t="s">
        <v>17</v>
      </c>
      <c r="M2923" t="s">
        <v>22</v>
      </c>
    </row>
    <row r="2924" spans="1:13" x14ac:dyDescent="0.3">
      <c r="A2924">
        <v>1458</v>
      </c>
      <c r="B2924" s="1">
        <v>45489</v>
      </c>
      <c r="C2924" t="s">
        <v>19</v>
      </c>
      <c r="D2924" t="s">
        <v>14</v>
      </c>
      <c r="E2924">
        <v>101419.32</v>
      </c>
      <c r="F2924">
        <v>48</v>
      </c>
      <c r="G2924" t="s">
        <v>24</v>
      </c>
      <c r="H2924" s="6">
        <v>1777.67</v>
      </c>
      <c r="I2924">
        <v>2200.94</v>
      </c>
      <c r="J2924" t="s">
        <v>16</v>
      </c>
      <c r="K2924">
        <v>0.04</v>
      </c>
      <c r="L2924" s="4" t="s">
        <v>26</v>
      </c>
      <c r="M2924" t="s">
        <v>18</v>
      </c>
    </row>
    <row r="2925" spans="1:13" x14ac:dyDescent="0.3">
      <c r="A2925">
        <v>1397</v>
      </c>
      <c r="B2925" s="1">
        <v>45643</v>
      </c>
      <c r="C2925" t="s">
        <v>32</v>
      </c>
      <c r="D2925" t="s">
        <v>14</v>
      </c>
      <c r="E2925">
        <v>87089.19</v>
      </c>
      <c r="F2925">
        <v>22</v>
      </c>
      <c r="G2925" t="s">
        <v>28</v>
      </c>
      <c r="H2925" s="6">
        <v>4395.4399999999996</v>
      </c>
      <c r="I2925">
        <v>4887.16</v>
      </c>
      <c r="J2925" t="s">
        <v>16</v>
      </c>
      <c r="K2925">
        <v>0.19</v>
      </c>
      <c r="L2925" s="4" t="s">
        <v>26</v>
      </c>
      <c r="M2925" t="s">
        <v>18</v>
      </c>
    </row>
    <row r="2926" spans="1:13" x14ac:dyDescent="0.3">
      <c r="A2926">
        <v>1298</v>
      </c>
      <c r="B2926" s="1">
        <v>45292</v>
      </c>
      <c r="C2926" t="s">
        <v>13</v>
      </c>
      <c r="D2926" t="s">
        <v>14</v>
      </c>
      <c r="E2926">
        <v>150500.48000000001</v>
      </c>
      <c r="F2926">
        <v>45</v>
      </c>
      <c r="G2926" t="s">
        <v>28</v>
      </c>
      <c r="H2926" s="6">
        <v>3696.19</v>
      </c>
      <c r="I2926">
        <v>4710.5</v>
      </c>
      <c r="J2926" t="s">
        <v>25</v>
      </c>
      <c r="K2926">
        <v>0.28999999999999998</v>
      </c>
      <c r="L2926" s="4" t="s">
        <v>31</v>
      </c>
      <c r="M2926" t="s">
        <v>22</v>
      </c>
    </row>
    <row r="2927" spans="1:13" x14ac:dyDescent="0.3">
      <c r="A2927">
        <v>1475</v>
      </c>
      <c r="B2927" s="1">
        <v>45439</v>
      </c>
      <c r="C2927" t="s">
        <v>23</v>
      </c>
      <c r="D2927" t="s">
        <v>14</v>
      </c>
      <c r="E2927">
        <v>110498.84</v>
      </c>
      <c r="F2927">
        <v>37</v>
      </c>
      <c r="G2927" t="s">
        <v>21</v>
      </c>
      <c r="H2927" s="6">
        <v>3270.16</v>
      </c>
      <c r="I2927">
        <v>4035.75</v>
      </c>
      <c r="J2927" t="s">
        <v>25</v>
      </c>
      <c r="K2927">
        <v>0.26</v>
      </c>
      <c r="L2927" s="4" t="s">
        <v>26</v>
      </c>
      <c r="M2927" t="s">
        <v>18</v>
      </c>
    </row>
    <row r="2928" spans="1:13" x14ac:dyDescent="0.3">
      <c r="A2928">
        <v>1105</v>
      </c>
      <c r="B2928" s="1">
        <v>45440</v>
      </c>
      <c r="C2928" t="s">
        <v>13</v>
      </c>
      <c r="D2928" t="s">
        <v>14</v>
      </c>
      <c r="E2928">
        <v>2836.9</v>
      </c>
      <c r="F2928">
        <v>3</v>
      </c>
      <c r="G2928" t="s">
        <v>15</v>
      </c>
      <c r="H2928" s="6">
        <v>815.21</v>
      </c>
      <c r="I2928">
        <v>974.88</v>
      </c>
      <c r="J2928" t="s">
        <v>25</v>
      </c>
      <c r="K2928">
        <v>0.03</v>
      </c>
      <c r="L2928" s="4" t="s">
        <v>31</v>
      </c>
      <c r="M2928" t="s">
        <v>22</v>
      </c>
    </row>
    <row r="2929" spans="1:13" x14ac:dyDescent="0.3">
      <c r="A2929">
        <v>1138</v>
      </c>
      <c r="B2929" s="1">
        <v>44993</v>
      </c>
      <c r="C2929" t="s">
        <v>19</v>
      </c>
      <c r="D2929" t="s">
        <v>30</v>
      </c>
      <c r="E2929">
        <v>14498.85</v>
      </c>
      <c r="F2929">
        <v>10</v>
      </c>
      <c r="G2929" t="s">
        <v>15</v>
      </c>
      <c r="H2929" s="6">
        <v>1297.1500000000001</v>
      </c>
      <c r="I2929">
        <v>1464.53</v>
      </c>
      <c r="J2929" t="s">
        <v>25</v>
      </c>
      <c r="K2929">
        <v>0.01</v>
      </c>
      <c r="L2929" s="4" t="s">
        <v>31</v>
      </c>
      <c r="M2929" t="s">
        <v>18</v>
      </c>
    </row>
    <row r="2930" spans="1:13" x14ac:dyDescent="0.3">
      <c r="A2930">
        <v>1264</v>
      </c>
      <c r="B2930" s="1">
        <v>45470</v>
      </c>
      <c r="C2930" t="s">
        <v>19</v>
      </c>
      <c r="D2930" t="s">
        <v>14</v>
      </c>
      <c r="E2930">
        <v>194518.52</v>
      </c>
      <c r="F2930">
        <v>37</v>
      </c>
      <c r="G2930" t="s">
        <v>21</v>
      </c>
      <c r="H2930" s="6">
        <v>4693.62</v>
      </c>
      <c r="I2930">
        <v>5714.41</v>
      </c>
      <c r="J2930" t="s">
        <v>16</v>
      </c>
      <c r="K2930">
        <v>0.08</v>
      </c>
      <c r="L2930" s="4" t="s">
        <v>17</v>
      </c>
      <c r="M2930" t="s">
        <v>22</v>
      </c>
    </row>
    <row r="2931" spans="1:13" x14ac:dyDescent="0.3">
      <c r="A2931">
        <v>1344</v>
      </c>
      <c r="B2931" s="1">
        <v>45362</v>
      </c>
      <c r="C2931" t="s">
        <v>19</v>
      </c>
      <c r="D2931" t="s">
        <v>27</v>
      </c>
      <c r="E2931">
        <v>3144.38</v>
      </c>
      <c r="F2931">
        <v>2</v>
      </c>
      <c r="G2931" t="s">
        <v>24</v>
      </c>
      <c r="H2931" s="6">
        <v>1839.7</v>
      </c>
      <c r="I2931">
        <v>2068.67</v>
      </c>
      <c r="J2931" t="s">
        <v>16</v>
      </c>
      <c r="K2931">
        <v>0.24</v>
      </c>
      <c r="L2931" s="4" t="s">
        <v>31</v>
      </c>
      <c r="M2931" t="s">
        <v>22</v>
      </c>
    </row>
    <row r="2932" spans="1:13" x14ac:dyDescent="0.3">
      <c r="A2932">
        <v>1004</v>
      </c>
      <c r="B2932" s="1">
        <v>45030</v>
      </c>
      <c r="C2932" t="s">
        <v>13</v>
      </c>
      <c r="D2932" t="s">
        <v>20</v>
      </c>
      <c r="E2932">
        <v>1665.19</v>
      </c>
      <c r="F2932">
        <v>4</v>
      </c>
      <c r="G2932" t="s">
        <v>24</v>
      </c>
      <c r="H2932" s="6">
        <v>403.7</v>
      </c>
      <c r="I2932">
        <v>570.27</v>
      </c>
      <c r="J2932" t="s">
        <v>16</v>
      </c>
      <c r="K2932">
        <v>0.27</v>
      </c>
      <c r="L2932" s="4" t="s">
        <v>26</v>
      </c>
      <c r="M2932" t="s">
        <v>18</v>
      </c>
    </row>
    <row r="2933" spans="1:13" x14ac:dyDescent="0.3">
      <c r="A2933">
        <v>1236</v>
      </c>
      <c r="B2933" s="1">
        <v>45317</v>
      </c>
      <c r="C2933" t="s">
        <v>19</v>
      </c>
      <c r="D2933" t="s">
        <v>30</v>
      </c>
      <c r="E2933">
        <v>10917.7</v>
      </c>
      <c r="F2933">
        <v>21</v>
      </c>
      <c r="G2933" t="s">
        <v>24</v>
      </c>
      <c r="H2933" s="6">
        <v>589.26</v>
      </c>
      <c r="I2933">
        <v>722.07</v>
      </c>
      <c r="J2933" t="s">
        <v>25</v>
      </c>
      <c r="K2933">
        <v>0.28000000000000003</v>
      </c>
      <c r="L2933" s="4" t="s">
        <v>31</v>
      </c>
      <c r="M2933" t="s">
        <v>22</v>
      </c>
    </row>
    <row r="2934" spans="1:13" x14ac:dyDescent="0.3">
      <c r="A2934">
        <v>1211</v>
      </c>
      <c r="B2934" s="1">
        <v>45090</v>
      </c>
      <c r="C2934" t="s">
        <v>32</v>
      </c>
      <c r="D2934" t="s">
        <v>14</v>
      </c>
      <c r="E2934">
        <v>237008.84</v>
      </c>
      <c r="F2934">
        <v>43</v>
      </c>
      <c r="G2934" t="s">
        <v>15</v>
      </c>
      <c r="H2934" s="6">
        <v>4667.1000000000004</v>
      </c>
      <c r="I2934">
        <v>5801.93</v>
      </c>
      <c r="J2934" t="s">
        <v>16</v>
      </c>
      <c r="K2934">
        <v>0.05</v>
      </c>
      <c r="L2934" s="4" t="s">
        <v>26</v>
      </c>
      <c r="M2934" t="s">
        <v>22</v>
      </c>
    </row>
    <row r="2935" spans="1:13" x14ac:dyDescent="0.3">
      <c r="A2935">
        <v>1131</v>
      </c>
      <c r="B2935" s="1">
        <v>45483</v>
      </c>
      <c r="C2935" t="s">
        <v>19</v>
      </c>
      <c r="D2935" t="s">
        <v>20</v>
      </c>
      <c r="E2935">
        <v>82441.64</v>
      </c>
      <c r="F2935">
        <v>25</v>
      </c>
      <c r="G2935" t="s">
        <v>24</v>
      </c>
      <c r="H2935" s="6">
        <v>3413.52</v>
      </c>
      <c r="I2935">
        <v>4174.26</v>
      </c>
      <c r="J2935" t="s">
        <v>16</v>
      </c>
      <c r="K2935">
        <v>0.21</v>
      </c>
      <c r="L2935" s="4" t="s">
        <v>17</v>
      </c>
      <c r="M2935" t="s">
        <v>18</v>
      </c>
    </row>
    <row r="2936" spans="1:13" x14ac:dyDescent="0.3">
      <c r="A2936">
        <v>1102</v>
      </c>
      <c r="B2936" s="1">
        <v>44962</v>
      </c>
      <c r="C2936" t="s">
        <v>29</v>
      </c>
      <c r="D2936" t="s">
        <v>14</v>
      </c>
      <c r="E2936">
        <v>66952.899999999994</v>
      </c>
      <c r="F2936">
        <v>30</v>
      </c>
      <c r="G2936" t="s">
        <v>21</v>
      </c>
      <c r="H2936" s="6">
        <v>2672.25</v>
      </c>
      <c r="I2936">
        <v>3057.21</v>
      </c>
      <c r="J2936" t="s">
        <v>25</v>
      </c>
      <c r="K2936">
        <v>0.27</v>
      </c>
      <c r="L2936" s="4" t="s">
        <v>31</v>
      </c>
      <c r="M2936" t="s">
        <v>22</v>
      </c>
    </row>
    <row r="2937" spans="1:13" x14ac:dyDescent="0.3">
      <c r="A2937">
        <v>1363</v>
      </c>
      <c r="B2937" s="1">
        <v>45508</v>
      </c>
      <c r="C2937" t="s">
        <v>13</v>
      </c>
      <c r="D2937" t="s">
        <v>14</v>
      </c>
      <c r="E2937">
        <v>24197.94</v>
      </c>
      <c r="F2937">
        <v>13</v>
      </c>
      <c r="G2937" t="s">
        <v>15</v>
      </c>
      <c r="H2937" s="6">
        <v>2117.73</v>
      </c>
      <c r="I2937">
        <v>2481.84</v>
      </c>
      <c r="J2937" t="s">
        <v>16</v>
      </c>
      <c r="K2937">
        <v>0.25</v>
      </c>
      <c r="L2937" s="4" t="s">
        <v>31</v>
      </c>
      <c r="M2937" t="s">
        <v>18</v>
      </c>
    </row>
    <row r="2938" spans="1:13" x14ac:dyDescent="0.3">
      <c r="A2938">
        <v>1195</v>
      </c>
      <c r="B2938" s="1">
        <v>45123</v>
      </c>
      <c r="C2938" t="s">
        <v>29</v>
      </c>
      <c r="D2938" t="s">
        <v>14</v>
      </c>
      <c r="E2938">
        <v>115411.58</v>
      </c>
      <c r="F2938">
        <v>48</v>
      </c>
      <c r="G2938" t="s">
        <v>21</v>
      </c>
      <c r="H2938" s="6">
        <v>2254.87</v>
      </c>
      <c r="I2938">
        <v>3249.2</v>
      </c>
      <c r="J2938" t="s">
        <v>25</v>
      </c>
      <c r="K2938">
        <v>0.26</v>
      </c>
      <c r="L2938" s="4" t="s">
        <v>26</v>
      </c>
      <c r="M2938" t="s">
        <v>18</v>
      </c>
    </row>
    <row r="2939" spans="1:13" x14ac:dyDescent="0.3">
      <c r="A2939">
        <v>1102</v>
      </c>
      <c r="B2939" s="1">
        <v>45238</v>
      </c>
      <c r="C2939" t="s">
        <v>19</v>
      </c>
      <c r="D2939" t="s">
        <v>20</v>
      </c>
      <c r="E2939">
        <v>30191.439999999999</v>
      </c>
      <c r="F2939">
        <v>23</v>
      </c>
      <c r="G2939" t="s">
        <v>28</v>
      </c>
      <c r="H2939" s="6">
        <v>1232.3</v>
      </c>
      <c r="I2939">
        <v>1798.18</v>
      </c>
      <c r="J2939" t="s">
        <v>25</v>
      </c>
      <c r="K2939">
        <v>0.27</v>
      </c>
      <c r="L2939" s="4" t="s">
        <v>31</v>
      </c>
      <c r="M2939" t="s">
        <v>18</v>
      </c>
    </row>
    <row r="2940" spans="1:13" x14ac:dyDescent="0.3">
      <c r="A2940">
        <v>1484</v>
      </c>
      <c r="B2940" s="1">
        <v>45426</v>
      </c>
      <c r="C2940" t="s">
        <v>32</v>
      </c>
      <c r="D2940" t="s">
        <v>20</v>
      </c>
      <c r="E2940">
        <v>9624.6</v>
      </c>
      <c r="F2940">
        <v>25</v>
      </c>
      <c r="G2940" t="s">
        <v>24</v>
      </c>
      <c r="H2940" s="6">
        <v>355.02</v>
      </c>
      <c r="I2940">
        <v>427.76</v>
      </c>
      <c r="J2940" t="s">
        <v>16</v>
      </c>
      <c r="K2940">
        <v>0.1</v>
      </c>
      <c r="L2940" s="4" t="s">
        <v>31</v>
      </c>
      <c r="M2940" t="s">
        <v>22</v>
      </c>
    </row>
    <row r="2941" spans="1:13" x14ac:dyDescent="0.3">
      <c r="A2941">
        <v>1378</v>
      </c>
      <c r="B2941" s="1">
        <v>45223</v>
      </c>
      <c r="C2941" t="s">
        <v>23</v>
      </c>
      <c r="D2941" t="s">
        <v>27</v>
      </c>
      <c r="E2941">
        <v>137179.44</v>
      </c>
      <c r="F2941">
        <v>45</v>
      </c>
      <c r="G2941" t="s">
        <v>28</v>
      </c>
      <c r="H2941" s="6">
        <v>2807.76</v>
      </c>
      <c r="I2941">
        <v>3717.6</v>
      </c>
      <c r="J2941" t="s">
        <v>25</v>
      </c>
      <c r="K2941">
        <v>0.18</v>
      </c>
      <c r="L2941" s="4" t="s">
        <v>26</v>
      </c>
      <c r="M2941" t="s">
        <v>18</v>
      </c>
    </row>
    <row r="2942" spans="1:13" x14ac:dyDescent="0.3">
      <c r="A2942">
        <v>1358</v>
      </c>
      <c r="B2942" s="1">
        <v>45214</v>
      </c>
      <c r="C2942" t="s">
        <v>19</v>
      </c>
      <c r="D2942" t="s">
        <v>30</v>
      </c>
      <c r="E2942">
        <v>109070.06</v>
      </c>
      <c r="F2942">
        <v>24</v>
      </c>
      <c r="G2942" t="s">
        <v>21</v>
      </c>
      <c r="H2942" s="6">
        <v>3575.53</v>
      </c>
      <c r="I2942">
        <v>4685.1400000000003</v>
      </c>
      <c r="J2942" t="s">
        <v>25</v>
      </c>
      <c r="K2942">
        <v>0.03</v>
      </c>
      <c r="L2942" s="4" t="s">
        <v>17</v>
      </c>
      <c r="M2942" t="s">
        <v>18</v>
      </c>
    </row>
    <row r="2943" spans="1:13" x14ac:dyDescent="0.3">
      <c r="A2943">
        <v>1276</v>
      </c>
      <c r="B2943" s="1">
        <v>45221</v>
      </c>
      <c r="C2943" t="s">
        <v>32</v>
      </c>
      <c r="D2943" t="s">
        <v>27</v>
      </c>
      <c r="E2943">
        <v>139759.82</v>
      </c>
      <c r="F2943">
        <v>41</v>
      </c>
      <c r="G2943" t="s">
        <v>21</v>
      </c>
      <c r="H2943" s="6">
        <v>4015.07</v>
      </c>
      <c r="I2943">
        <v>4869.68</v>
      </c>
      <c r="J2943" t="s">
        <v>16</v>
      </c>
      <c r="K2943">
        <v>0.3</v>
      </c>
      <c r="L2943" s="4" t="s">
        <v>17</v>
      </c>
      <c r="M2943" t="s">
        <v>22</v>
      </c>
    </row>
    <row r="2944" spans="1:13" x14ac:dyDescent="0.3">
      <c r="A2944">
        <v>1467</v>
      </c>
      <c r="B2944" s="1">
        <v>45305</v>
      </c>
      <c r="C2944" t="s">
        <v>13</v>
      </c>
      <c r="D2944" t="s">
        <v>27</v>
      </c>
      <c r="E2944">
        <v>152456.76999999999</v>
      </c>
      <c r="F2944">
        <v>48</v>
      </c>
      <c r="G2944" t="s">
        <v>28</v>
      </c>
      <c r="H2944" s="6">
        <v>2917.91</v>
      </c>
      <c r="I2944">
        <v>3781.17</v>
      </c>
      <c r="J2944" t="s">
        <v>16</v>
      </c>
      <c r="K2944">
        <v>0.16</v>
      </c>
      <c r="L2944" s="4" t="s">
        <v>17</v>
      </c>
      <c r="M2944" t="s">
        <v>22</v>
      </c>
    </row>
    <row r="2945" spans="1:13" x14ac:dyDescent="0.3">
      <c r="A2945">
        <v>1199</v>
      </c>
      <c r="B2945" s="1">
        <v>45229</v>
      </c>
      <c r="C2945" t="s">
        <v>29</v>
      </c>
      <c r="D2945" t="s">
        <v>30</v>
      </c>
      <c r="E2945">
        <v>14445.39</v>
      </c>
      <c r="F2945">
        <v>4</v>
      </c>
      <c r="G2945" t="s">
        <v>28</v>
      </c>
      <c r="H2945" s="6">
        <v>4270.8900000000003</v>
      </c>
      <c r="I2945">
        <v>4880.2</v>
      </c>
      <c r="J2945" t="s">
        <v>25</v>
      </c>
      <c r="K2945">
        <v>0.26</v>
      </c>
      <c r="L2945" s="4" t="s">
        <v>26</v>
      </c>
      <c r="M2945" t="s">
        <v>22</v>
      </c>
    </row>
    <row r="2946" spans="1:13" x14ac:dyDescent="0.3">
      <c r="A2946">
        <v>1027</v>
      </c>
      <c r="B2946" s="1">
        <v>45101</v>
      </c>
      <c r="C2946" t="s">
        <v>29</v>
      </c>
      <c r="D2946" t="s">
        <v>14</v>
      </c>
      <c r="E2946">
        <v>222778.51</v>
      </c>
      <c r="F2946">
        <v>45</v>
      </c>
      <c r="G2946" t="s">
        <v>15</v>
      </c>
      <c r="H2946" s="6">
        <v>4213.66</v>
      </c>
      <c r="I2946">
        <v>5000.6400000000003</v>
      </c>
      <c r="J2946" t="s">
        <v>25</v>
      </c>
      <c r="K2946">
        <v>0.01</v>
      </c>
      <c r="L2946" s="4" t="s">
        <v>17</v>
      </c>
      <c r="M2946" t="s">
        <v>22</v>
      </c>
    </row>
    <row r="2947" spans="1:13" x14ac:dyDescent="0.3">
      <c r="A2947">
        <v>1192</v>
      </c>
      <c r="B2947" s="1">
        <v>45585</v>
      </c>
      <c r="C2947" t="s">
        <v>29</v>
      </c>
      <c r="D2947" t="s">
        <v>27</v>
      </c>
      <c r="E2947">
        <v>105734.48</v>
      </c>
      <c r="F2947">
        <v>38</v>
      </c>
      <c r="G2947" t="s">
        <v>24</v>
      </c>
      <c r="H2947" s="6">
        <v>2380.84</v>
      </c>
      <c r="I2947">
        <v>3567.29</v>
      </c>
      <c r="J2947" t="s">
        <v>16</v>
      </c>
      <c r="K2947">
        <v>0.22</v>
      </c>
      <c r="L2947" s="4" t="s">
        <v>26</v>
      </c>
      <c r="M2947" t="s">
        <v>18</v>
      </c>
    </row>
    <row r="2948" spans="1:13" x14ac:dyDescent="0.3">
      <c r="A2948">
        <v>1151</v>
      </c>
      <c r="B2948" s="1">
        <v>45374</v>
      </c>
      <c r="C2948" t="s">
        <v>13</v>
      </c>
      <c r="D2948" t="s">
        <v>20</v>
      </c>
      <c r="E2948">
        <v>9417.9</v>
      </c>
      <c r="F2948">
        <v>6</v>
      </c>
      <c r="G2948" t="s">
        <v>21</v>
      </c>
      <c r="H2948" s="6">
        <v>1287.47</v>
      </c>
      <c r="I2948">
        <v>1724.89</v>
      </c>
      <c r="J2948" t="s">
        <v>25</v>
      </c>
      <c r="K2948">
        <v>0.09</v>
      </c>
      <c r="L2948" s="4" t="s">
        <v>26</v>
      </c>
      <c r="M2948" t="s">
        <v>22</v>
      </c>
    </row>
    <row r="2949" spans="1:13" x14ac:dyDescent="0.3">
      <c r="A2949">
        <v>1370</v>
      </c>
      <c r="B2949" s="1">
        <v>45196</v>
      </c>
      <c r="C2949" t="s">
        <v>32</v>
      </c>
      <c r="D2949" t="s">
        <v>30</v>
      </c>
      <c r="E2949">
        <v>7488.36</v>
      </c>
      <c r="F2949">
        <v>2</v>
      </c>
      <c r="G2949" t="s">
        <v>24</v>
      </c>
      <c r="H2949" s="6">
        <v>2960.75</v>
      </c>
      <c r="I2949">
        <v>4404.92</v>
      </c>
      <c r="J2949" t="s">
        <v>25</v>
      </c>
      <c r="K2949">
        <v>0.15</v>
      </c>
      <c r="L2949" s="4" t="s">
        <v>26</v>
      </c>
      <c r="M2949" t="s">
        <v>18</v>
      </c>
    </row>
    <row r="2950" spans="1:13" x14ac:dyDescent="0.3">
      <c r="A2950">
        <v>1173</v>
      </c>
      <c r="B2950" s="1">
        <v>45083</v>
      </c>
      <c r="C2950" t="s">
        <v>13</v>
      </c>
      <c r="D2950" t="s">
        <v>30</v>
      </c>
      <c r="E2950">
        <v>8718.9</v>
      </c>
      <c r="F2950">
        <v>5</v>
      </c>
      <c r="G2950" t="s">
        <v>21</v>
      </c>
      <c r="H2950" s="6">
        <v>1863.1</v>
      </c>
      <c r="I2950">
        <v>2356.46</v>
      </c>
      <c r="J2950" t="s">
        <v>25</v>
      </c>
      <c r="K2950">
        <v>0.26</v>
      </c>
      <c r="L2950" s="4" t="s">
        <v>31</v>
      </c>
      <c r="M2950" t="s">
        <v>18</v>
      </c>
    </row>
    <row r="2951" spans="1:13" x14ac:dyDescent="0.3">
      <c r="A2951">
        <v>1299</v>
      </c>
      <c r="B2951" s="1">
        <v>45190</v>
      </c>
      <c r="C2951" t="s">
        <v>29</v>
      </c>
      <c r="D2951" t="s">
        <v>27</v>
      </c>
      <c r="E2951">
        <v>38507.269999999997</v>
      </c>
      <c r="F2951">
        <v>18</v>
      </c>
      <c r="G2951" t="s">
        <v>21</v>
      </c>
      <c r="H2951" s="6">
        <v>2362.23</v>
      </c>
      <c r="I2951">
        <v>2971.24</v>
      </c>
      <c r="J2951" t="s">
        <v>25</v>
      </c>
      <c r="K2951">
        <v>0.28000000000000003</v>
      </c>
      <c r="L2951" s="4" t="s">
        <v>26</v>
      </c>
      <c r="M2951" t="s">
        <v>18</v>
      </c>
    </row>
    <row r="2952" spans="1:13" x14ac:dyDescent="0.3">
      <c r="A2952">
        <v>1382</v>
      </c>
      <c r="B2952" s="1">
        <v>45490</v>
      </c>
      <c r="C2952" t="s">
        <v>19</v>
      </c>
      <c r="D2952" t="s">
        <v>27</v>
      </c>
      <c r="E2952">
        <v>26125.77</v>
      </c>
      <c r="F2952">
        <v>49</v>
      </c>
      <c r="G2952" t="s">
        <v>21</v>
      </c>
      <c r="H2952" s="6">
        <v>603.79999999999995</v>
      </c>
      <c r="I2952">
        <v>674.91</v>
      </c>
      <c r="J2952" t="s">
        <v>25</v>
      </c>
      <c r="K2952">
        <v>0.21</v>
      </c>
      <c r="L2952" s="4" t="s">
        <v>31</v>
      </c>
      <c r="M2952" t="s">
        <v>18</v>
      </c>
    </row>
    <row r="2953" spans="1:13" x14ac:dyDescent="0.3">
      <c r="A2953">
        <v>1124</v>
      </c>
      <c r="B2953" s="1">
        <v>45634</v>
      </c>
      <c r="C2953" t="s">
        <v>23</v>
      </c>
      <c r="D2953" t="s">
        <v>30</v>
      </c>
      <c r="E2953">
        <v>15335.44</v>
      </c>
      <c r="F2953">
        <v>21</v>
      </c>
      <c r="G2953" t="s">
        <v>24</v>
      </c>
      <c r="H2953" s="6">
        <v>606.48</v>
      </c>
      <c r="I2953">
        <v>879.83</v>
      </c>
      <c r="J2953" t="s">
        <v>25</v>
      </c>
      <c r="K2953">
        <v>0.17</v>
      </c>
      <c r="L2953" s="4" t="s">
        <v>31</v>
      </c>
      <c r="M2953" t="s">
        <v>18</v>
      </c>
    </row>
    <row r="2954" spans="1:13" x14ac:dyDescent="0.3">
      <c r="A2954">
        <v>1461</v>
      </c>
      <c r="B2954" s="1">
        <v>45554</v>
      </c>
      <c r="C2954" t="s">
        <v>13</v>
      </c>
      <c r="D2954" t="s">
        <v>14</v>
      </c>
      <c r="E2954">
        <v>60783.91</v>
      </c>
      <c r="F2954">
        <v>24</v>
      </c>
      <c r="G2954" t="s">
        <v>15</v>
      </c>
      <c r="H2954" s="6">
        <v>2052.5</v>
      </c>
      <c r="I2954">
        <v>2814.07</v>
      </c>
      <c r="J2954" t="s">
        <v>25</v>
      </c>
      <c r="K2954">
        <v>0.1</v>
      </c>
      <c r="L2954" s="4" t="s">
        <v>31</v>
      </c>
      <c r="M2954" t="s">
        <v>18</v>
      </c>
    </row>
    <row r="2955" spans="1:13" x14ac:dyDescent="0.3">
      <c r="A2955">
        <v>1244</v>
      </c>
      <c r="B2955" s="1">
        <v>45019</v>
      </c>
      <c r="C2955" t="s">
        <v>13</v>
      </c>
      <c r="D2955" t="s">
        <v>20</v>
      </c>
      <c r="E2955">
        <v>4612.6899999999996</v>
      </c>
      <c r="F2955">
        <v>25</v>
      </c>
      <c r="G2955" t="s">
        <v>24</v>
      </c>
      <c r="H2955" s="6">
        <v>204.04</v>
      </c>
      <c r="I2955">
        <v>246.01</v>
      </c>
      <c r="J2955" t="s">
        <v>25</v>
      </c>
      <c r="K2955">
        <v>0.25</v>
      </c>
      <c r="L2955" s="4" t="s">
        <v>31</v>
      </c>
      <c r="M2955" t="s">
        <v>18</v>
      </c>
    </row>
    <row r="2956" spans="1:13" x14ac:dyDescent="0.3">
      <c r="A2956">
        <v>1020</v>
      </c>
      <c r="B2956" s="1">
        <v>45242</v>
      </c>
      <c r="C2956" t="s">
        <v>32</v>
      </c>
      <c r="D2956" t="s">
        <v>14</v>
      </c>
      <c r="E2956">
        <v>18929.96</v>
      </c>
      <c r="F2956">
        <v>26</v>
      </c>
      <c r="G2956" t="s">
        <v>21</v>
      </c>
      <c r="H2956" s="6">
        <v>635.49</v>
      </c>
      <c r="I2956">
        <v>933.43</v>
      </c>
      <c r="J2956" t="s">
        <v>16</v>
      </c>
      <c r="K2956">
        <v>0.22</v>
      </c>
      <c r="L2956" s="4" t="s">
        <v>26</v>
      </c>
      <c r="M2956" t="s">
        <v>22</v>
      </c>
    </row>
    <row r="2957" spans="1:13" x14ac:dyDescent="0.3">
      <c r="A2957">
        <v>1389</v>
      </c>
      <c r="B2957" s="1">
        <v>45634</v>
      </c>
      <c r="C2957" t="s">
        <v>32</v>
      </c>
      <c r="D2957" t="s">
        <v>30</v>
      </c>
      <c r="E2957">
        <v>19620.73</v>
      </c>
      <c r="F2957">
        <v>44</v>
      </c>
      <c r="G2957" t="s">
        <v>24</v>
      </c>
      <c r="H2957" s="6">
        <v>394.14</v>
      </c>
      <c r="I2957">
        <v>501.04</v>
      </c>
      <c r="J2957" t="s">
        <v>16</v>
      </c>
      <c r="K2957">
        <v>0.11</v>
      </c>
      <c r="L2957" s="4" t="s">
        <v>17</v>
      </c>
      <c r="M2957" t="s">
        <v>18</v>
      </c>
    </row>
    <row r="2958" spans="1:13" x14ac:dyDescent="0.3">
      <c r="A2958">
        <v>1054</v>
      </c>
      <c r="B2958" s="1">
        <v>45543</v>
      </c>
      <c r="C2958" t="s">
        <v>13</v>
      </c>
      <c r="D2958" t="s">
        <v>20</v>
      </c>
      <c r="E2958">
        <v>62142.080000000002</v>
      </c>
      <c r="F2958">
        <v>20</v>
      </c>
      <c r="G2958" t="s">
        <v>24</v>
      </c>
      <c r="H2958" s="6">
        <v>2684.07</v>
      </c>
      <c r="I2958">
        <v>3414.4</v>
      </c>
      <c r="J2958" t="s">
        <v>16</v>
      </c>
      <c r="K2958">
        <v>0.09</v>
      </c>
      <c r="L2958" s="4" t="s">
        <v>17</v>
      </c>
      <c r="M2958" t="s">
        <v>18</v>
      </c>
    </row>
    <row r="2959" spans="1:13" x14ac:dyDescent="0.3">
      <c r="A2959">
        <v>1423</v>
      </c>
      <c r="B2959" s="1">
        <v>45493</v>
      </c>
      <c r="C2959" t="s">
        <v>29</v>
      </c>
      <c r="D2959" t="s">
        <v>14</v>
      </c>
      <c r="E2959">
        <v>49445.51</v>
      </c>
      <c r="F2959">
        <v>26</v>
      </c>
      <c r="G2959" t="s">
        <v>21</v>
      </c>
      <c r="H2959" s="6">
        <v>2023.93</v>
      </c>
      <c r="I2959">
        <v>2641.32</v>
      </c>
      <c r="J2959" t="s">
        <v>16</v>
      </c>
      <c r="K2959">
        <v>0.28000000000000003</v>
      </c>
      <c r="L2959" s="4" t="s">
        <v>17</v>
      </c>
      <c r="M2959" t="s">
        <v>22</v>
      </c>
    </row>
    <row r="2960" spans="1:13" x14ac:dyDescent="0.3">
      <c r="A2960">
        <v>1289</v>
      </c>
      <c r="B2960" s="1">
        <v>44997</v>
      </c>
      <c r="C2960" t="s">
        <v>23</v>
      </c>
      <c r="D2960" t="s">
        <v>14</v>
      </c>
      <c r="E2960">
        <v>20680</v>
      </c>
      <c r="F2960">
        <v>44</v>
      </c>
      <c r="G2960" t="s">
        <v>21</v>
      </c>
      <c r="H2960" s="6">
        <v>489.54</v>
      </c>
      <c r="I2960">
        <v>540.23</v>
      </c>
      <c r="J2960" t="s">
        <v>25</v>
      </c>
      <c r="K2960">
        <v>0.13</v>
      </c>
      <c r="L2960" s="4" t="s">
        <v>26</v>
      </c>
      <c r="M2960" t="s">
        <v>22</v>
      </c>
    </row>
    <row r="2961" spans="1:13" x14ac:dyDescent="0.3">
      <c r="A2961">
        <v>1044</v>
      </c>
      <c r="B2961" s="1">
        <v>45374</v>
      </c>
      <c r="C2961" t="s">
        <v>32</v>
      </c>
      <c r="D2961" t="s">
        <v>14</v>
      </c>
      <c r="E2961">
        <v>81314.94</v>
      </c>
      <c r="F2961">
        <v>37</v>
      </c>
      <c r="G2961" t="s">
        <v>21</v>
      </c>
      <c r="H2961" s="6">
        <v>1983.44</v>
      </c>
      <c r="I2961">
        <v>2781.9</v>
      </c>
      <c r="J2961" t="s">
        <v>16</v>
      </c>
      <c r="K2961">
        <v>0.21</v>
      </c>
      <c r="L2961" s="4" t="s">
        <v>31</v>
      </c>
      <c r="M2961" t="s">
        <v>22</v>
      </c>
    </row>
    <row r="2962" spans="1:13" x14ac:dyDescent="0.3">
      <c r="A2962">
        <v>1453</v>
      </c>
      <c r="B2962" s="1">
        <v>45492</v>
      </c>
      <c r="C2962" t="s">
        <v>29</v>
      </c>
      <c r="D2962" t="s">
        <v>20</v>
      </c>
      <c r="E2962">
        <v>88608.49</v>
      </c>
      <c r="F2962">
        <v>39</v>
      </c>
      <c r="G2962" t="s">
        <v>21</v>
      </c>
      <c r="H2962" s="6">
        <v>2435.08</v>
      </c>
      <c r="I2962">
        <v>3029.35</v>
      </c>
      <c r="J2962" t="s">
        <v>25</v>
      </c>
      <c r="K2962">
        <v>0.25</v>
      </c>
      <c r="L2962" s="4" t="s">
        <v>31</v>
      </c>
      <c r="M2962" t="s">
        <v>18</v>
      </c>
    </row>
    <row r="2963" spans="1:13" x14ac:dyDescent="0.3">
      <c r="A2963">
        <v>1333</v>
      </c>
      <c r="B2963" s="1">
        <v>45338</v>
      </c>
      <c r="C2963" t="s">
        <v>19</v>
      </c>
      <c r="D2963" t="s">
        <v>27</v>
      </c>
      <c r="E2963">
        <v>124425.17</v>
      </c>
      <c r="F2963">
        <v>24</v>
      </c>
      <c r="G2963" t="s">
        <v>24</v>
      </c>
      <c r="H2963" s="6">
        <v>4495.3100000000004</v>
      </c>
      <c r="I2963">
        <v>5515.3</v>
      </c>
      <c r="J2963" t="s">
        <v>25</v>
      </c>
      <c r="K2963">
        <v>0.06</v>
      </c>
      <c r="L2963" s="4" t="s">
        <v>26</v>
      </c>
      <c r="M2963" t="s">
        <v>18</v>
      </c>
    </row>
    <row r="2964" spans="1:13" x14ac:dyDescent="0.3">
      <c r="A2964">
        <v>1038</v>
      </c>
      <c r="B2964" s="1">
        <v>45594</v>
      </c>
      <c r="C2964" t="s">
        <v>32</v>
      </c>
      <c r="D2964" t="s">
        <v>20</v>
      </c>
      <c r="E2964">
        <v>207989.89</v>
      </c>
      <c r="F2964">
        <v>37</v>
      </c>
      <c r="G2964" t="s">
        <v>21</v>
      </c>
      <c r="H2964" s="6">
        <v>4572.62</v>
      </c>
      <c r="I2964">
        <v>6461.32</v>
      </c>
      <c r="J2964" t="s">
        <v>16</v>
      </c>
      <c r="K2964">
        <v>0.13</v>
      </c>
      <c r="L2964" s="4" t="s">
        <v>31</v>
      </c>
      <c r="M2964" t="s">
        <v>22</v>
      </c>
    </row>
    <row r="2965" spans="1:13" x14ac:dyDescent="0.3">
      <c r="A2965">
        <v>1336</v>
      </c>
      <c r="B2965" s="1">
        <v>44984</v>
      </c>
      <c r="C2965" t="s">
        <v>29</v>
      </c>
      <c r="D2965" t="s">
        <v>30</v>
      </c>
      <c r="E2965">
        <v>189039.54</v>
      </c>
      <c r="F2965">
        <v>37</v>
      </c>
      <c r="G2965" t="s">
        <v>15</v>
      </c>
      <c r="H2965" s="6">
        <v>4138.74</v>
      </c>
      <c r="I2965">
        <v>5614.48</v>
      </c>
      <c r="J2965" t="s">
        <v>16</v>
      </c>
      <c r="K2965">
        <v>0.09</v>
      </c>
      <c r="L2965" s="4" t="s">
        <v>26</v>
      </c>
      <c r="M2965" t="s">
        <v>22</v>
      </c>
    </row>
    <row r="2966" spans="1:13" x14ac:dyDescent="0.3">
      <c r="A2966">
        <v>1481</v>
      </c>
      <c r="B2966" s="1">
        <v>45338</v>
      </c>
      <c r="C2966" t="s">
        <v>29</v>
      </c>
      <c r="D2966" t="s">
        <v>30</v>
      </c>
      <c r="E2966">
        <v>29338.799999999999</v>
      </c>
      <c r="F2966">
        <v>39</v>
      </c>
      <c r="G2966" t="s">
        <v>28</v>
      </c>
      <c r="H2966" s="6">
        <v>603.67999999999995</v>
      </c>
      <c r="I2966">
        <v>808.9</v>
      </c>
      <c r="J2966" t="s">
        <v>25</v>
      </c>
      <c r="K2966">
        <v>7.0000000000000007E-2</v>
      </c>
      <c r="L2966" s="4" t="s">
        <v>17</v>
      </c>
      <c r="M2966" t="s">
        <v>22</v>
      </c>
    </row>
    <row r="2967" spans="1:13" x14ac:dyDescent="0.3">
      <c r="A2967">
        <v>1049</v>
      </c>
      <c r="B2967" s="1">
        <v>45223</v>
      </c>
      <c r="C2967" t="s">
        <v>23</v>
      </c>
      <c r="D2967" t="s">
        <v>14</v>
      </c>
      <c r="E2967">
        <v>563.35</v>
      </c>
      <c r="F2967">
        <v>4</v>
      </c>
      <c r="G2967" t="s">
        <v>15</v>
      </c>
      <c r="H2967" s="6">
        <v>102.03</v>
      </c>
      <c r="I2967">
        <v>142.26</v>
      </c>
      <c r="J2967" t="s">
        <v>16</v>
      </c>
      <c r="K2967">
        <v>0.01</v>
      </c>
      <c r="L2967" s="4" t="s">
        <v>26</v>
      </c>
      <c r="M2967" t="s">
        <v>18</v>
      </c>
    </row>
    <row r="2968" spans="1:13" x14ac:dyDescent="0.3">
      <c r="A2968">
        <v>1432</v>
      </c>
      <c r="B2968" s="1">
        <v>45438</v>
      </c>
      <c r="C2968" t="s">
        <v>23</v>
      </c>
      <c r="D2968" t="s">
        <v>30</v>
      </c>
      <c r="E2968">
        <v>110495.61</v>
      </c>
      <c r="F2968">
        <v>23</v>
      </c>
      <c r="G2968" t="s">
        <v>28</v>
      </c>
      <c r="H2968" s="6">
        <v>3779.7</v>
      </c>
      <c r="I2968">
        <v>5004.33</v>
      </c>
      <c r="J2968" t="s">
        <v>25</v>
      </c>
      <c r="K2968">
        <v>0.04</v>
      </c>
      <c r="L2968" s="4" t="s">
        <v>31</v>
      </c>
      <c r="M2968" t="s">
        <v>18</v>
      </c>
    </row>
    <row r="2969" spans="1:13" x14ac:dyDescent="0.3">
      <c r="A2969">
        <v>1394</v>
      </c>
      <c r="B2969" s="1">
        <v>45472</v>
      </c>
      <c r="C2969" t="s">
        <v>19</v>
      </c>
      <c r="D2969" t="s">
        <v>20</v>
      </c>
      <c r="E2969">
        <v>44861.54</v>
      </c>
      <c r="F2969">
        <v>21</v>
      </c>
      <c r="G2969" t="s">
        <v>15</v>
      </c>
      <c r="H2969" s="6">
        <v>1752.63</v>
      </c>
      <c r="I2969">
        <v>2605.1999999999998</v>
      </c>
      <c r="J2969" t="s">
        <v>16</v>
      </c>
      <c r="K2969">
        <v>0.18</v>
      </c>
      <c r="L2969" s="4" t="s">
        <v>26</v>
      </c>
      <c r="M2969" t="s">
        <v>18</v>
      </c>
    </row>
    <row r="2970" spans="1:13" x14ac:dyDescent="0.3">
      <c r="A2970">
        <v>1318</v>
      </c>
      <c r="B2970" s="1">
        <v>45507</v>
      </c>
      <c r="C2970" t="s">
        <v>29</v>
      </c>
      <c r="D2970" t="s">
        <v>14</v>
      </c>
      <c r="E2970">
        <v>34863.51</v>
      </c>
      <c r="F2970">
        <v>8</v>
      </c>
      <c r="G2970" t="s">
        <v>15</v>
      </c>
      <c r="H2970" s="6">
        <v>3760.21</v>
      </c>
      <c r="I2970">
        <v>4896.5600000000004</v>
      </c>
      <c r="J2970" t="s">
        <v>25</v>
      </c>
      <c r="K2970">
        <v>0.11</v>
      </c>
      <c r="L2970" s="4" t="s">
        <v>17</v>
      </c>
      <c r="M2970" t="s">
        <v>18</v>
      </c>
    </row>
    <row r="2971" spans="1:13" x14ac:dyDescent="0.3">
      <c r="A2971">
        <v>1108</v>
      </c>
      <c r="B2971" s="1">
        <v>45510</v>
      </c>
      <c r="C2971" t="s">
        <v>29</v>
      </c>
      <c r="D2971" t="s">
        <v>20</v>
      </c>
      <c r="E2971">
        <v>4031.13</v>
      </c>
      <c r="F2971">
        <v>3</v>
      </c>
      <c r="G2971" t="s">
        <v>15</v>
      </c>
      <c r="H2971" s="6">
        <v>1030.17</v>
      </c>
      <c r="I2971">
        <v>1493.01</v>
      </c>
      <c r="J2971" t="s">
        <v>16</v>
      </c>
      <c r="K2971">
        <v>0.1</v>
      </c>
      <c r="L2971" s="4" t="s">
        <v>26</v>
      </c>
      <c r="M2971" t="s">
        <v>18</v>
      </c>
    </row>
    <row r="2972" spans="1:13" x14ac:dyDescent="0.3">
      <c r="A2972">
        <v>1211</v>
      </c>
      <c r="B2972" s="1">
        <v>45179</v>
      </c>
      <c r="C2972" t="s">
        <v>23</v>
      </c>
      <c r="D2972" t="s">
        <v>20</v>
      </c>
      <c r="E2972">
        <v>81199.09</v>
      </c>
      <c r="F2972">
        <v>17</v>
      </c>
      <c r="G2972" t="s">
        <v>28</v>
      </c>
      <c r="H2972" s="6">
        <v>3971.26</v>
      </c>
      <c r="I2972">
        <v>5248.81</v>
      </c>
      <c r="J2972" t="s">
        <v>25</v>
      </c>
      <c r="K2972">
        <v>0.09</v>
      </c>
      <c r="L2972" s="4" t="s">
        <v>31</v>
      </c>
      <c r="M2972" t="s">
        <v>22</v>
      </c>
    </row>
    <row r="2973" spans="1:13" x14ac:dyDescent="0.3">
      <c r="A2973">
        <v>1218</v>
      </c>
      <c r="B2973" s="1">
        <v>44948</v>
      </c>
      <c r="C2973" t="s">
        <v>32</v>
      </c>
      <c r="D2973" t="s">
        <v>27</v>
      </c>
      <c r="E2973">
        <v>90816.77</v>
      </c>
      <c r="F2973">
        <v>48</v>
      </c>
      <c r="G2973" t="s">
        <v>24</v>
      </c>
      <c r="H2973" s="6">
        <v>1670.91</v>
      </c>
      <c r="I2973">
        <v>2252.4</v>
      </c>
      <c r="J2973" t="s">
        <v>25</v>
      </c>
      <c r="K2973">
        <v>0.16</v>
      </c>
      <c r="L2973" s="4" t="s">
        <v>31</v>
      </c>
      <c r="M2973" t="s">
        <v>22</v>
      </c>
    </row>
    <row r="2974" spans="1:13" x14ac:dyDescent="0.3">
      <c r="A2974">
        <v>1133</v>
      </c>
      <c r="B2974" s="1">
        <v>45181</v>
      </c>
      <c r="C2974" t="s">
        <v>32</v>
      </c>
      <c r="D2974" t="s">
        <v>14</v>
      </c>
      <c r="E2974">
        <v>104411.48</v>
      </c>
      <c r="F2974">
        <v>42</v>
      </c>
      <c r="G2974" t="s">
        <v>24</v>
      </c>
      <c r="H2974" s="6">
        <v>2810.86</v>
      </c>
      <c r="I2974">
        <v>3314.65</v>
      </c>
      <c r="J2974" t="s">
        <v>16</v>
      </c>
      <c r="K2974">
        <v>0.25</v>
      </c>
      <c r="L2974" s="4" t="s">
        <v>26</v>
      </c>
      <c r="M2974" t="s">
        <v>22</v>
      </c>
    </row>
    <row r="2975" spans="1:13" x14ac:dyDescent="0.3">
      <c r="A2975">
        <v>1349</v>
      </c>
      <c r="B2975" s="1">
        <v>45563</v>
      </c>
      <c r="C2975" t="s">
        <v>13</v>
      </c>
      <c r="D2975" t="s">
        <v>14</v>
      </c>
      <c r="E2975">
        <v>200192.46</v>
      </c>
      <c r="F2975">
        <v>46</v>
      </c>
      <c r="G2975" t="s">
        <v>28</v>
      </c>
      <c r="H2975" s="6">
        <v>4100.5</v>
      </c>
      <c r="I2975">
        <v>5579.5</v>
      </c>
      <c r="J2975" t="s">
        <v>25</v>
      </c>
      <c r="K2975">
        <v>0.22</v>
      </c>
      <c r="L2975" s="4" t="s">
        <v>31</v>
      </c>
      <c r="M2975" t="s">
        <v>18</v>
      </c>
    </row>
    <row r="2976" spans="1:13" x14ac:dyDescent="0.3">
      <c r="A2976">
        <v>1296</v>
      </c>
      <c r="B2976" s="1">
        <v>45578</v>
      </c>
      <c r="C2976" t="s">
        <v>23</v>
      </c>
      <c r="D2976" t="s">
        <v>20</v>
      </c>
      <c r="E2976">
        <v>199113.1</v>
      </c>
      <c r="F2976">
        <v>39</v>
      </c>
      <c r="G2976" t="s">
        <v>21</v>
      </c>
      <c r="H2976" s="6">
        <v>4132.96</v>
      </c>
      <c r="I2976">
        <v>5610.4</v>
      </c>
      <c r="J2976" t="s">
        <v>16</v>
      </c>
      <c r="K2976">
        <v>0.09</v>
      </c>
      <c r="L2976" s="4" t="s">
        <v>17</v>
      </c>
      <c r="M2976" t="s">
        <v>22</v>
      </c>
    </row>
    <row r="2977" spans="1:13" x14ac:dyDescent="0.3">
      <c r="A2977">
        <v>1245</v>
      </c>
      <c r="B2977" s="1">
        <v>45310</v>
      </c>
      <c r="C2977" t="s">
        <v>13</v>
      </c>
      <c r="D2977" t="s">
        <v>14</v>
      </c>
      <c r="E2977">
        <v>45542.25</v>
      </c>
      <c r="F2977">
        <v>16</v>
      </c>
      <c r="G2977" t="s">
        <v>28</v>
      </c>
      <c r="H2977" s="6">
        <v>2743.29</v>
      </c>
      <c r="I2977">
        <v>3953.32</v>
      </c>
      <c r="J2977" t="s">
        <v>16</v>
      </c>
      <c r="K2977">
        <v>0.28000000000000003</v>
      </c>
      <c r="L2977" s="4" t="s">
        <v>17</v>
      </c>
      <c r="M2977" t="s">
        <v>22</v>
      </c>
    </row>
    <row r="2978" spans="1:13" x14ac:dyDescent="0.3">
      <c r="A2978">
        <v>1332</v>
      </c>
      <c r="B2978" s="1">
        <v>45484</v>
      </c>
      <c r="C2978" t="s">
        <v>23</v>
      </c>
      <c r="D2978" t="s">
        <v>14</v>
      </c>
      <c r="E2978">
        <v>100616.22</v>
      </c>
      <c r="F2978">
        <v>22</v>
      </c>
      <c r="G2978" t="s">
        <v>21</v>
      </c>
      <c r="H2978" s="6">
        <v>4288.74</v>
      </c>
      <c r="I2978">
        <v>6265.02</v>
      </c>
      <c r="J2978" t="s">
        <v>16</v>
      </c>
      <c r="K2978">
        <v>0.27</v>
      </c>
      <c r="L2978" s="4" t="s">
        <v>17</v>
      </c>
      <c r="M2978" t="s">
        <v>22</v>
      </c>
    </row>
    <row r="2979" spans="1:13" x14ac:dyDescent="0.3">
      <c r="A2979">
        <v>1069</v>
      </c>
      <c r="B2979" s="1">
        <v>45357</v>
      </c>
      <c r="C2979" t="s">
        <v>19</v>
      </c>
      <c r="D2979" t="s">
        <v>27</v>
      </c>
      <c r="E2979">
        <v>164938.82999999999</v>
      </c>
      <c r="F2979">
        <v>42</v>
      </c>
      <c r="G2979" t="s">
        <v>21</v>
      </c>
      <c r="H2979" s="6">
        <v>4228.8999999999996</v>
      </c>
      <c r="I2979">
        <v>4848.29</v>
      </c>
      <c r="J2979" t="s">
        <v>25</v>
      </c>
      <c r="K2979">
        <v>0.19</v>
      </c>
      <c r="L2979" s="4" t="s">
        <v>26</v>
      </c>
      <c r="M2979" t="s">
        <v>22</v>
      </c>
    </row>
    <row r="2980" spans="1:13" x14ac:dyDescent="0.3">
      <c r="A2980">
        <v>1015</v>
      </c>
      <c r="B2980" s="1">
        <v>45382</v>
      </c>
      <c r="C2980" t="s">
        <v>29</v>
      </c>
      <c r="D2980" t="s">
        <v>30</v>
      </c>
      <c r="E2980">
        <v>142697.62</v>
      </c>
      <c r="F2980">
        <v>50</v>
      </c>
      <c r="G2980" t="s">
        <v>28</v>
      </c>
      <c r="H2980" s="6">
        <v>3303.57</v>
      </c>
      <c r="I2980">
        <v>3805.27</v>
      </c>
      <c r="J2980" t="s">
        <v>16</v>
      </c>
      <c r="K2980">
        <v>0.25</v>
      </c>
      <c r="L2980" s="4" t="s">
        <v>17</v>
      </c>
      <c r="M2980" t="s">
        <v>18</v>
      </c>
    </row>
    <row r="2981" spans="1:13" x14ac:dyDescent="0.3">
      <c r="A2981">
        <v>1482</v>
      </c>
      <c r="B2981" s="1">
        <v>45446</v>
      </c>
      <c r="C2981" t="s">
        <v>19</v>
      </c>
      <c r="D2981" t="s">
        <v>27</v>
      </c>
      <c r="E2981">
        <v>11427.67</v>
      </c>
      <c r="F2981">
        <v>11</v>
      </c>
      <c r="G2981" t="s">
        <v>24</v>
      </c>
      <c r="H2981" s="6">
        <v>960.71</v>
      </c>
      <c r="I2981">
        <v>1167.28</v>
      </c>
      <c r="J2981" t="s">
        <v>25</v>
      </c>
      <c r="K2981">
        <v>0.11</v>
      </c>
      <c r="L2981" s="4" t="s">
        <v>17</v>
      </c>
      <c r="M2981" t="s">
        <v>22</v>
      </c>
    </row>
    <row r="2982" spans="1:13" x14ac:dyDescent="0.3">
      <c r="A2982">
        <v>1417</v>
      </c>
      <c r="B2982" s="1">
        <v>45142</v>
      </c>
      <c r="C2982" t="s">
        <v>23</v>
      </c>
      <c r="D2982" t="s">
        <v>27</v>
      </c>
      <c r="E2982">
        <v>28789.83</v>
      </c>
      <c r="F2982">
        <v>38</v>
      </c>
      <c r="G2982" t="s">
        <v>15</v>
      </c>
      <c r="H2982" s="6">
        <v>646.84</v>
      </c>
      <c r="I2982">
        <v>765.28</v>
      </c>
      <c r="J2982" t="s">
        <v>25</v>
      </c>
      <c r="K2982">
        <v>0.01</v>
      </c>
      <c r="L2982" s="4" t="s">
        <v>26</v>
      </c>
      <c r="M2982" t="s">
        <v>22</v>
      </c>
    </row>
    <row r="2983" spans="1:13" x14ac:dyDescent="0.3">
      <c r="A2983">
        <v>1069</v>
      </c>
      <c r="B2983" s="1">
        <v>44965</v>
      </c>
      <c r="C2983" t="s">
        <v>29</v>
      </c>
      <c r="D2983" t="s">
        <v>30</v>
      </c>
      <c r="E2983">
        <v>75631.05</v>
      </c>
      <c r="F2983">
        <v>28</v>
      </c>
      <c r="G2983" t="s">
        <v>24</v>
      </c>
      <c r="H2983" s="6">
        <v>3009.41</v>
      </c>
      <c r="I2983">
        <v>3751.54</v>
      </c>
      <c r="J2983" t="s">
        <v>16</v>
      </c>
      <c r="K2983">
        <v>0.28000000000000003</v>
      </c>
      <c r="L2983" s="4" t="s">
        <v>31</v>
      </c>
      <c r="M2983" t="s">
        <v>18</v>
      </c>
    </row>
    <row r="2984" spans="1:13" x14ac:dyDescent="0.3">
      <c r="A2984">
        <v>1006</v>
      </c>
      <c r="B2984" s="1">
        <v>44928</v>
      </c>
      <c r="C2984" t="s">
        <v>32</v>
      </c>
      <c r="D2984" t="s">
        <v>30</v>
      </c>
      <c r="E2984">
        <v>200112.84</v>
      </c>
      <c r="F2984">
        <v>35</v>
      </c>
      <c r="G2984" t="s">
        <v>15</v>
      </c>
      <c r="H2984" s="6">
        <v>4846.88</v>
      </c>
      <c r="I2984">
        <v>6147.86</v>
      </c>
      <c r="J2984" t="s">
        <v>16</v>
      </c>
      <c r="K2984">
        <v>7.0000000000000007E-2</v>
      </c>
      <c r="L2984" s="4" t="s">
        <v>17</v>
      </c>
      <c r="M2984" t="s">
        <v>22</v>
      </c>
    </row>
    <row r="2985" spans="1:13" x14ac:dyDescent="0.3">
      <c r="A2985">
        <v>1029</v>
      </c>
      <c r="B2985" s="1">
        <v>45234</v>
      </c>
      <c r="C2985" t="s">
        <v>32</v>
      </c>
      <c r="D2985" t="s">
        <v>14</v>
      </c>
      <c r="E2985">
        <v>24329.54</v>
      </c>
      <c r="F2985">
        <v>40</v>
      </c>
      <c r="G2985" t="s">
        <v>28</v>
      </c>
      <c r="H2985" s="6">
        <v>618.77</v>
      </c>
      <c r="I2985">
        <v>789.92</v>
      </c>
      <c r="J2985" t="s">
        <v>16</v>
      </c>
      <c r="K2985">
        <v>0.23</v>
      </c>
      <c r="L2985" s="4" t="s">
        <v>17</v>
      </c>
      <c r="M2985" t="s">
        <v>22</v>
      </c>
    </row>
    <row r="2986" spans="1:13" x14ac:dyDescent="0.3">
      <c r="A2986">
        <v>1267</v>
      </c>
      <c r="B2986" s="1">
        <v>45566</v>
      </c>
      <c r="C2986" t="s">
        <v>13</v>
      </c>
      <c r="D2986" t="s">
        <v>14</v>
      </c>
      <c r="E2986">
        <v>7750.49</v>
      </c>
      <c r="F2986">
        <v>29</v>
      </c>
      <c r="G2986" t="s">
        <v>24</v>
      </c>
      <c r="H2986" s="6">
        <v>267.60000000000002</v>
      </c>
      <c r="I2986">
        <v>361.16</v>
      </c>
      <c r="J2986" t="s">
        <v>25</v>
      </c>
      <c r="K2986">
        <v>0.26</v>
      </c>
      <c r="L2986" s="4" t="s">
        <v>31</v>
      </c>
      <c r="M2986" t="s">
        <v>22</v>
      </c>
    </row>
    <row r="2987" spans="1:13" x14ac:dyDescent="0.3">
      <c r="A2987">
        <v>1054</v>
      </c>
      <c r="B2987" s="1">
        <v>45589</v>
      </c>
      <c r="C2987" t="s">
        <v>23</v>
      </c>
      <c r="D2987" t="s">
        <v>20</v>
      </c>
      <c r="E2987">
        <v>69922.78</v>
      </c>
      <c r="F2987">
        <v>18</v>
      </c>
      <c r="G2987" t="s">
        <v>15</v>
      </c>
      <c r="H2987" s="6">
        <v>2905.8</v>
      </c>
      <c r="I2987">
        <v>4222.3900000000003</v>
      </c>
      <c r="J2987" t="s">
        <v>25</v>
      </c>
      <c r="K2987">
        <v>0.08</v>
      </c>
      <c r="L2987" s="4" t="s">
        <v>26</v>
      </c>
      <c r="M2987" t="s">
        <v>18</v>
      </c>
    </row>
    <row r="2988" spans="1:13" x14ac:dyDescent="0.3">
      <c r="A2988">
        <v>1409</v>
      </c>
      <c r="B2988" s="1">
        <v>45052</v>
      </c>
      <c r="C2988" t="s">
        <v>23</v>
      </c>
      <c r="D2988" t="s">
        <v>27</v>
      </c>
      <c r="E2988">
        <v>20743.72</v>
      </c>
      <c r="F2988">
        <v>22</v>
      </c>
      <c r="G2988" t="s">
        <v>28</v>
      </c>
      <c r="H2988" s="6">
        <v>900.97</v>
      </c>
      <c r="I2988">
        <v>1036.1500000000001</v>
      </c>
      <c r="J2988" t="s">
        <v>16</v>
      </c>
      <c r="K2988">
        <v>0.09</v>
      </c>
      <c r="L2988" s="4" t="s">
        <v>17</v>
      </c>
      <c r="M2988" t="s">
        <v>18</v>
      </c>
    </row>
    <row r="2989" spans="1:13" x14ac:dyDescent="0.3">
      <c r="A2989">
        <v>1259</v>
      </c>
      <c r="B2989" s="1">
        <v>45172</v>
      </c>
      <c r="C2989" t="s">
        <v>32</v>
      </c>
      <c r="D2989" t="s">
        <v>20</v>
      </c>
      <c r="E2989">
        <v>34952.980000000003</v>
      </c>
      <c r="F2989">
        <v>12</v>
      </c>
      <c r="G2989" t="s">
        <v>28</v>
      </c>
      <c r="H2989" s="6">
        <v>3300.35</v>
      </c>
      <c r="I2989">
        <v>3782.79</v>
      </c>
      <c r="J2989" t="s">
        <v>16</v>
      </c>
      <c r="K2989">
        <v>0.23</v>
      </c>
      <c r="L2989" s="4" t="s">
        <v>17</v>
      </c>
      <c r="M2989" t="s">
        <v>22</v>
      </c>
    </row>
    <row r="2990" spans="1:13" x14ac:dyDescent="0.3">
      <c r="A2990">
        <v>1084</v>
      </c>
      <c r="B2990" s="1">
        <v>45486</v>
      </c>
      <c r="C2990" t="s">
        <v>19</v>
      </c>
      <c r="D2990" t="s">
        <v>27</v>
      </c>
      <c r="E2990">
        <v>6437.25</v>
      </c>
      <c r="F2990">
        <v>3</v>
      </c>
      <c r="G2990" t="s">
        <v>28</v>
      </c>
      <c r="H2990" s="6">
        <v>1497.77</v>
      </c>
      <c r="I2990">
        <v>2145.75</v>
      </c>
      <c r="J2990" t="s">
        <v>16</v>
      </c>
      <c r="K2990">
        <v>0</v>
      </c>
      <c r="L2990" s="4" t="s">
        <v>17</v>
      </c>
      <c r="M2990" t="s">
        <v>22</v>
      </c>
    </row>
    <row r="2991" spans="1:13" x14ac:dyDescent="0.3">
      <c r="A2991">
        <v>1378</v>
      </c>
      <c r="B2991" s="1">
        <v>44980</v>
      </c>
      <c r="C2991" t="s">
        <v>29</v>
      </c>
      <c r="D2991" t="s">
        <v>20</v>
      </c>
      <c r="E2991">
        <v>38610.639999999999</v>
      </c>
      <c r="F2991">
        <v>47</v>
      </c>
      <c r="G2991" t="s">
        <v>28</v>
      </c>
      <c r="H2991" s="6">
        <v>583</v>
      </c>
      <c r="I2991">
        <v>864.74</v>
      </c>
      <c r="J2991" t="s">
        <v>16</v>
      </c>
      <c r="K2991">
        <v>0.05</v>
      </c>
      <c r="L2991" s="4" t="s">
        <v>17</v>
      </c>
      <c r="M2991" t="s">
        <v>22</v>
      </c>
    </row>
    <row r="2992" spans="1:13" x14ac:dyDescent="0.3">
      <c r="A2992">
        <v>1155</v>
      </c>
      <c r="B2992" s="1">
        <v>45468</v>
      </c>
      <c r="C2992" t="s">
        <v>19</v>
      </c>
      <c r="D2992" t="s">
        <v>14</v>
      </c>
      <c r="E2992">
        <v>136963.94</v>
      </c>
      <c r="F2992">
        <v>28</v>
      </c>
      <c r="G2992" t="s">
        <v>24</v>
      </c>
      <c r="H2992" s="6">
        <v>4259.0600000000004</v>
      </c>
      <c r="I2992">
        <v>6191.86</v>
      </c>
      <c r="J2992" t="s">
        <v>25</v>
      </c>
      <c r="K2992">
        <v>0.21</v>
      </c>
      <c r="L2992" s="4" t="s">
        <v>31</v>
      </c>
      <c r="M2992" t="s">
        <v>18</v>
      </c>
    </row>
    <row r="2993" spans="1:13" x14ac:dyDescent="0.3">
      <c r="A2993">
        <v>1365</v>
      </c>
      <c r="B2993" s="1">
        <v>45570</v>
      </c>
      <c r="C2993" t="s">
        <v>19</v>
      </c>
      <c r="D2993" t="s">
        <v>20</v>
      </c>
      <c r="E2993">
        <v>17052.05</v>
      </c>
      <c r="F2993">
        <v>5</v>
      </c>
      <c r="G2993" t="s">
        <v>21</v>
      </c>
      <c r="H2993" s="6">
        <v>2545.31</v>
      </c>
      <c r="I2993">
        <v>3410.41</v>
      </c>
      <c r="J2993" t="s">
        <v>16</v>
      </c>
      <c r="K2993">
        <v>0</v>
      </c>
      <c r="L2993" s="4" t="s">
        <v>31</v>
      </c>
      <c r="M2993" t="s">
        <v>18</v>
      </c>
    </row>
    <row r="2994" spans="1:13" x14ac:dyDescent="0.3">
      <c r="A2994">
        <v>1365</v>
      </c>
      <c r="B2994" s="1">
        <v>45407</v>
      </c>
      <c r="C2994" t="s">
        <v>32</v>
      </c>
      <c r="D2994" t="s">
        <v>30</v>
      </c>
      <c r="E2994">
        <v>4375.8500000000004</v>
      </c>
      <c r="F2994">
        <v>1</v>
      </c>
      <c r="G2994" t="s">
        <v>15</v>
      </c>
      <c r="H2994" s="6">
        <v>4200.13</v>
      </c>
      <c r="I2994">
        <v>5682.92</v>
      </c>
      <c r="J2994" t="s">
        <v>25</v>
      </c>
      <c r="K2994">
        <v>0.23</v>
      </c>
      <c r="L2994" s="4" t="s">
        <v>17</v>
      </c>
      <c r="M2994" t="s">
        <v>22</v>
      </c>
    </row>
    <row r="2995" spans="1:13" x14ac:dyDescent="0.3">
      <c r="A2995">
        <v>1290</v>
      </c>
      <c r="B2995" s="1">
        <v>45118</v>
      </c>
      <c r="C2995" t="s">
        <v>32</v>
      </c>
      <c r="D2995" t="s">
        <v>30</v>
      </c>
      <c r="E2995">
        <v>184092.76</v>
      </c>
      <c r="F2995">
        <v>50</v>
      </c>
      <c r="G2995" t="s">
        <v>21</v>
      </c>
      <c r="H2995" s="6">
        <v>3247.58</v>
      </c>
      <c r="I2995">
        <v>4435.97</v>
      </c>
      <c r="J2995" t="s">
        <v>16</v>
      </c>
      <c r="K2995">
        <v>0.17</v>
      </c>
      <c r="L2995" s="4" t="s">
        <v>26</v>
      </c>
      <c r="M2995" t="s">
        <v>18</v>
      </c>
    </row>
    <row r="2996" spans="1:13" x14ac:dyDescent="0.3">
      <c r="A2996">
        <v>1093</v>
      </c>
      <c r="B2996" s="1">
        <v>45435</v>
      </c>
      <c r="C2996" t="s">
        <v>32</v>
      </c>
      <c r="D2996" t="s">
        <v>30</v>
      </c>
      <c r="E2996">
        <v>41832.99</v>
      </c>
      <c r="F2996">
        <v>24</v>
      </c>
      <c r="G2996" t="s">
        <v>24</v>
      </c>
      <c r="H2996" s="6">
        <v>1670.47</v>
      </c>
      <c r="I2996">
        <v>1894.61</v>
      </c>
      <c r="J2996" t="s">
        <v>25</v>
      </c>
      <c r="K2996">
        <v>0.08</v>
      </c>
      <c r="L2996" s="4" t="s">
        <v>17</v>
      </c>
      <c r="M2996" t="s">
        <v>22</v>
      </c>
    </row>
    <row r="2997" spans="1:13" x14ac:dyDescent="0.3">
      <c r="A2997">
        <v>1245</v>
      </c>
      <c r="B2997" s="1">
        <v>45027</v>
      </c>
      <c r="C2997" t="s">
        <v>13</v>
      </c>
      <c r="D2997" t="s">
        <v>30</v>
      </c>
      <c r="E2997">
        <v>52728.56</v>
      </c>
      <c r="F2997">
        <v>10</v>
      </c>
      <c r="G2997" t="s">
        <v>24</v>
      </c>
      <c r="H2997" s="6">
        <v>4510.78</v>
      </c>
      <c r="I2997">
        <v>6277.21</v>
      </c>
      <c r="J2997" t="s">
        <v>25</v>
      </c>
      <c r="K2997">
        <v>0.16</v>
      </c>
      <c r="L2997" s="4" t="s">
        <v>17</v>
      </c>
      <c r="M2997" t="s">
        <v>22</v>
      </c>
    </row>
    <row r="2998" spans="1:13" x14ac:dyDescent="0.3">
      <c r="A2998">
        <v>1310</v>
      </c>
      <c r="B2998" s="1">
        <v>45093</v>
      </c>
      <c r="C2998" t="s">
        <v>19</v>
      </c>
      <c r="D2998" t="s">
        <v>14</v>
      </c>
      <c r="E2998">
        <v>54234.29</v>
      </c>
      <c r="F2998">
        <v>45</v>
      </c>
      <c r="G2998" t="s">
        <v>21</v>
      </c>
      <c r="H2998" s="6">
        <v>981.14</v>
      </c>
      <c r="I2998">
        <v>1417.89</v>
      </c>
      <c r="J2998" t="s">
        <v>16</v>
      </c>
      <c r="K2998">
        <v>0.15</v>
      </c>
      <c r="L2998" s="4" t="s">
        <v>31</v>
      </c>
      <c r="M2998" t="s">
        <v>22</v>
      </c>
    </row>
    <row r="2999" spans="1:13" x14ac:dyDescent="0.3">
      <c r="A2999">
        <v>1114</v>
      </c>
      <c r="B2999" s="1">
        <v>45058</v>
      </c>
      <c r="C2999" t="s">
        <v>23</v>
      </c>
      <c r="D2999" t="s">
        <v>20</v>
      </c>
      <c r="E2999">
        <v>192517.84</v>
      </c>
      <c r="F2999">
        <v>42</v>
      </c>
      <c r="G2999" t="s">
        <v>28</v>
      </c>
      <c r="H2999" s="6">
        <v>3776.32</v>
      </c>
      <c r="I2999">
        <v>5522.6</v>
      </c>
      <c r="J2999" t="s">
        <v>25</v>
      </c>
      <c r="K2999">
        <v>0.17</v>
      </c>
      <c r="L2999" s="4" t="s">
        <v>17</v>
      </c>
      <c r="M2999" t="s">
        <v>18</v>
      </c>
    </row>
    <row r="3000" spans="1:13" x14ac:dyDescent="0.3">
      <c r="A3000">
        <v>1321</v>
      </c>
      <c r="B3000" s="1">
        <v>45459</v>
      </c>
      <c r="C3000" t="s">
        <v>29</v>
      </c>
      <c r="D3000" t="s">
        <v>27</v>
      </c>
      <c r="E3000">
        <v>15769.59</v>
      </c>
      <c r="F3000">
        <v>6</v>
      </c>
      <c r="G3000" t="s">
        <v>24</v>
      </c>
      <c r="H3000" s="6">
        <v>2980.31</v>
      </c>
      <c r="I3000">
        <v>3551.71</v>
      </c>
      <c r="J3000" t="s">
        <v>16</v>
      </c>
      <c r="K3000">
        <v>0.26</v>
      </c>
      <c r="L3000" s="4" t="s">
        <v>17</v>
      </c>
      <c r="M3000" t="s">
        <v>22</v>
      </c>
    </row>
    <row r="3001" spans="1:13" x14ac:dyDescent="0.3">
      <c r="A3001">
        <v>1076</v>
      </c>
      <c r="B3001" s="1">
        <v>45535</v>
      </c>
      <c r="C3001" t="s">
        <v>13</v>
      </c>
      <c r="D3001" t="s">
        <v>20</v>
      </c>
      <c r="E3001">
        <v>4639.67</v>
      </c>
      <c r="F3001">
        <v>2</v>
      </c>
      <c r="G3001" t="s">
        <v>24</v>
      </c>
      <c r="H3001" s="6">
        <v>2098.36</v>
      </c>
      <c r="I3001">
        <v>2391.58</v>
      </c>
      <c r="J3001" t="s">
        <v>16</v>
      </c>
      <c r="K3001">
        <v>0.03</v>
      </c>
      <c r="L3001" s="4" t="s">
        <v>26</v>
      </c>
      <c r="M3001" t="s">
        <v>18</v>
      </c>
    </row>
    <row r="3002" spans="1:13" x14ac:dyDescent="0.3">
      <c r="A3002">
        <v>1178</v>
      </c>
      <c r="B3002" s="1">
        <v>45465</v>
      </c>
      <c r="C3002" t="s">
        <v>23</v>
      </c>
      <c r="D3002" t="s">
        <v>14</v>
      </c>
      <c r="E3002">
        <v>74630.990000000005</v>
      </c>
      <c r="F3002">
        <v>41</v>
      </c>
      <c r="G3002" t="s">
        <v>21</v>
      </c>
      <c r="H3002" s="6">
        <v>1463.02</v>
      </c>
      <c r="I3002">
        <v>2022.52</v>
      </c>
      <c r="J3002" t="s">
        <v>25</v>
      </c>
      <c r="K3002">
        <v>0.1</v>
      </c>
      <c r="L3002" s="4" t="s">
        <v>31</v>
      </c>
      <c r="M3002" t="s">
        <v>22</v>
      </c>
    </row>
    <row r="3003" spans="1:13" x14ac:dyDescent="0.3">
      <c r="A3003">
        <v>1413</v>
      </c>
      <c r="B3003" s="1">
        <v>45151</v>
      </c>
      <c r="C3003" t="s">
        <v>19</v>
      </c>
      <c r="D3003" t="s">
        <v>30</v>
      </c>
      <c r="E3003">
        <v>214710.45</v>
      </c>
      <c r="F3003">
        <v>42</v>
      </c>
      <c r="G3003" t="s">
        <v>21</v>
      </c>
      <c r="H3003" s="6">
        <v>4443.87</v>
      </c>
      <c r="I3003">
        <v>5325.16</v>
      </c>
      <c r="J3003" t="s">
        <v>16</v>
      </c>
      <c r="K3003">
        <v>0.04</v>
      </c>
      <c r="L3003" s="4" t="s">
        <v>26</v>
      </c>
      <c r="M3003" t="s">
        <v>18</v>
      </c>
    </row>
    <row r="3004" spans="1:13" x14ac:dyDescent="0.3">
      <c r="A3004">
        <v>1204</v>
      </c>
      <c r="B3004" s="1">
        <v>45023</v>
      </c>
      <c r="C3004" t="s">
        <v>32</v>
      </c>
      <c r="D3004" t="s">
        <v>27</v>
      </c>
      <c r="E3004">
        <v>81415.649999999994</v>
      </c>
      <c r="F3004">
        <v>13</v>
      </c>
      <c r="G3004" t="s">
        <v>24</v>
      </c>
      <c r="H3004" s="6">
        <v>4605.1499999999996</v>
      </c>
      <c r="I3004">
        <v>6592.36</v>
      </c>
      <c r="J3004" t="s">
        <v>16</v>
      </c>
      <c r="K3004">
        <v>0.05</v>
      </c>
      <c r="L3004" s="4" t="s">
        <v>17</v>
      </c>
      <c r="M3004" t="s">
        <v>18</v>
      </c>
    </row>
    <row r="3005" spans="1:13" x14ac:dyDescent="0.3">
      <c r="A3005">
        <v>1489</v>
      </c>
      <c r="B3005" s="1">
        <v>45086</v>
      </c>
      <c r="C3005" t="s">
        <v>19</v>
      </c>
      <c r="D3005" t="s">
        <v>20</v>
      </c>
      <c r="E3005">
        <v>49234.3</v>
      </c>
      <c r="F3005">
        <v>17</v>
      </c>
      <c r="G3005" t="s">
        <v>24</v>
      </c>
      <c r="H3005" s="6">
        <v>2498.9499999999998</v>
      </c>
      <c r="I3005">
        <v>3447.78</v>
      </c>
      <c r="J3005" t="s">
        <v>25</v>
      </c>
      <c r="K3005">
        <v>0.16</v>
      </c>
      <c r="L3005" s="4" t="s">
        <v>31</v>
      </c>
      <c r="M3005" t="s">
        <v>22</v>
      </c>
    </row>
    <row r="3006" spans="1:13" x14ac:dyDescent="0.3">
      <c r="A3006">
        <v>1219</v>
      </c>
      <c r="B3006" s="1">
        <v>45243</v>
      </c>
      <c r="C3006" t="s">
        <v>29</v>
      </c>
      <c r="D3006" t="s">
        <v>20</v>
      </c>
      <c r="E3006">
        <v>784.57</v>
      </c>
      <c r="F3006">
        <v>9</v>
      </c>
      <c r="G3006" t="s">
        <v>21</v>
      </c>
      <c r="H3006" s="6">
        <v>75.959999999999994</v>
      </c>
      <c r="I3006">
        <v>89.87</v>
      </c>
      <c r="J3006" t="s">
        <v>25</v>
      </c>
      <c r="K3006">
        <v>0.03</v>
      </c>
      <c r="L3006" s="4" t="s">
        <v>26</v>
      </c>
      <c r="M3006" t="s">
        <v>18</v>
      </c>
    </row>
    <row r="3007" spans="1:13" x14ac:dyDescent="0.3">
      <c r="A3007">
        <v>1107</v>
      </c>
      <c r="B3007" s="1">
        <v>45359</v>
      </c>
      <c r="C3007" t="s">
        <v>13</v>
      </c>
      <c r="D3007" t="s">
        <v>30</v>
      </c>
      <c r="E3007">
        <v>17787.86</v>
      </c>
      <c r="F3007">
        <v>4</v>
      </c>
      <c r="G3007" t="s">
        <v>24</v>
      </c>
      <c r="H3007" s="6">
        <v>4807.8599999999997</v>
      </c>
      <c r="I3007">
        <v>5851.27</v>
      </c>
      <c r="J3007" t="s">
        <v>25</v>
      </c>
      <c r="K3007">
        <v>0.24</v>
      </c>
      <c r="L3007" s="4" t="s">
        <v>26</v>
      </c>
      <c r="M3007" t="s">
        <v>22</v>
      </c>
    </row>
    <row r="3008" spans="1:13" x14ac:dyDescent="0.3">
      <c r="A3008">
        <v>1458</v>
      </c>
      <c r="B3008" s="1">
        <v>45265</v>
      </c>
      <c r="C3008" t="s">
        <v>13</v>
      </c>
      <c r="D3008" t="s">
        <v>14</v>
      </c>
      <c r="E3008">
        <v>110022.41</v>
      </c>
      <c r="F3008">
        <v>39</v>
      </c>
      <c r="G3008" t="s">
        <v>15</v>
      </c>
      <c r="H3008" s="6">
        <v>3239.5</v>
      </c>
      <c r="I3008">
        <v>3761.45</v>
      </c>
      <c r="J3008" t="s">
        <v>25</v>
      </c>
      <c r="K3008">
        <v>0.25</v>
      </c>
      <c r="L3008" s="4" t="s">
        <v>17</v>
      </c>
      <c r="M3008" t="s">
        <v>22</v>
      </c>
    </row>
    <row r="3009" spans="1:13" x14ac:dyDescent="0.3">
      <c r="A3009">
        <v>1243</v>
      </c>
      <c r="B3009" s="1">
        <v>45651</v>
      </c>
      <c r="C3009" t="s">
        <v>29</v>
      </c>
      <c r="D3009" t="s">
        <v>20</v>
      </c>
      <c r="E3009">
        <v>107538.06</v>
      </c>
      <c r="F3009">
        <v>23</v>
      </c>
      <c r="G3009" t="s">
        <v>15</v>
      </c>
      <c r="H3009" s="6">
        <v>4666.1899999999996</v>
      </c>
      <c r="I3009">
        <v>5844.46</v>
      </c>
      <c r="J3009" t="s">
        <v>16</v>
      </c>
      <c r="K3009">
        <v>0.2</v>
      </c>
      <c r="L3009" s="4" t="s">
        <v>31</v>
      </c>
      <c r="M3009" t="s">
        <v>22</v>
      </c>
    </row>
    <row r="3010" spans="1:13" x14ac:dyDescent="0.3">
      <c r="A3010">
        <v>1227</v>
      </c>
      <c r="B3010" s="1">
        <v>45237</v>
      </c>
      <c r="C3010" t="s">
        <v>23</v>
      </c>
      <c r="D3010" t="s">
        <v>14</v>
      </c>
      <c r="E3010">
        <v>20758.89</v>
      </c>
      <c r="F3010">
        <v>32</v>
      </c>
      <c r="G3010" t="s">
        <v>28</v>
      </c>
      <c r="H3010" s="6">
        <v>689.66</v>
      </c>
      <c r="I3010">
        <v>772.28</v>
      </c>
      <c r="J3010" t="s">
        <v>16</v>
      </c>
      <c r="K3010">
        <v>0.16</v>
      </c>
      <c r="L3010" s="4" t="s">
        <v>31</v>
      </c>
      <c r="M3010" t="s">
        <v>18</v>
      </c>
    </row>
    <row r="3011" spans="1:13" x14ac:dyDescent="0.3">
      <c r="A3011">
        <v>1132</v>
      </c>
      <c r="B3011" s="1">
        <v>45385</v>
      </c>
      <c r="C3011" t="s">
        <v>23</v>
      </c>
      <c r="D3011" t="s">
        <v>27</v>
      </c>
      <c r="E3011">
        <v>188093.79</v>
      </c>
      <c r="F3011">
        <v>34</v>
      </c>
      <c r="G3011" t="s">
        <v>24</v>
      </c>
      <c r="H3011" s="6">
        <v>4904.12</v>
      </c>
      <c r="I3011">
        <v>6829.84</v>
      </c>
      <c r="J3011" t="s">
        <v>25</v>
      </c>
      <c r="K3011">
        <v>0.19</v>
      </c>
      <c r="L3011" s="4" t="s">
        <v>26</v>
      </c>
      <c r="M3011" t="s">
        <v>18</v>
      </c>
    </row>
    <row r="3012" spans="1:13" x14ac:dyDescent="0.3">
      <c r="A3012">
        <v>1303</v>
      </c>
      <c r="B3012" s="1">
        <v>45463</v>
      </c>
      <c r="C3012" t="s">
        <v>13</v>
      </c>
      <c r="D3012" t="s">
        <v>20</v>
      </c>
      <c r="E3012">
        <v>152229.15</v>
      </c>
      <c r="F3012">
        <v>41</v>
      </c>
      <c r="G3012" t="s">
        <v>15</v>
      </c>
      <c r="H3012" s="6">
        <v>2824.36</v>
      </c>
      <c r="I3012">
        <v>3949.9</v>
      </c>
      <c r="J3012" t="s">
        <v>25</v>
      </c>
      <c r="K3012">
        <v>0.06</v>
      </c>
      <c r="L3012" s="4" t="s">
        <v>17</v>
      </c>
      <c r="M3012" t="s">
        <v>18</v>
      </c>
    </row>
    <row r="3013" spans="1:13" x14ac:dyDescent="0.3">
      <c r="A3013">
        <v>1331</v>
      </c>
      <c r="B3013" s="1">
        <v>45633</v>
      </c>
      <c r="C3013" t="s">
        <v>13</v>
      </c>
      <c r="D3013" t="s">
        <v>30</v>
      </c>
      <c r="E3013">
        <v>134738.14000000001</v>
      </c>
      <c r="F3013">
        <v>41</v>
      </c>
      <c r="G3013" t="s">
        <v>24</v>
      </c>
      <c r="H3013" s="6">
        <v>2953.3</v>
      </c>
      <c r="I3013">
        <v>3651.44</v>
      </c>
      <c r="J3013" t="s">
        <v>25</v>
      </c>
      <c r="K3013">
        <v>0.1</v>
      </c>
      <c r="L3013" s="4" t="s">
        <v>17</v>
      </c>
      <c r="M3013" t="s">
        <v>18</v>
      </c>
    </row>
    <row r="3014" spans="1:13" x14ac:dyDescent="0.3">
      <c r="A3014">
        <v>1372</v>
      </c>
      <c r="B3014" s="1">
        <v>45026</v>
      </c>
      <c r="C3014" t="s">
        <v>32</v>
      </c>
      <c r="D3014" t="s">
        <v>30</v>
      </c>
      <c r="E3014">
        <v>176645.29</v>
      </c>
      <c r="F3014">
        <v>45</v>
      </c>
      <c r="G3014" t="s">
        <v>24</v>
      </c>
      <c r="H3014" s="6">
        <v>4058.83</v>
      </c>
      <c r="I3014">
        <v>5377.33</v>
      </c>
      <c r="J3014" t="s">
        <v>25</v>
      </c>
      <c r="K3014">
        <v>0.27</v>
      </c>
      <c r="L3014" s="4" t="s">
        <v>26</v>
      </c>
      <c r="M3014" t="s">
        <v>22</v>
      </c>
    </row>
    <row r="3015" spans="1:13" x14ac:dyDescent="0.3">
      <c r="A3015">
        <v>1422</v>
      </c>
      <c r="B3015" s="1">
        <v>45599</v>
      </c>
      <c r="C3015" t="s">
        <v>23</v>
      </c>
      <c r="D3015" t="s">
        <v>20</v>
      </c>
      <c r="E3015">
        <v>208234.13</v>
      </c>
      <c r="F3015">
        <v>50</v>
      </c>
      <c r="G3015" t="s">
        <v>28</v>
      </c>
      <c r="H3015" s="6">
        <v>3545.79</v>
      </c>
      <c r="I3015">
        <v>5017.6899999999996</v>
      </c>
      <c r="J3015" t="s">
        <v>16</v>
      </c>
      <c r="K3015">
        <v>0.17</v>
      </c>
      <c r="L3015" s="4" t="s">
        <v>26</v>
      </c>
      <c r="M3015" t="s">
        <v>18</v>
      </c>
    </row>
    <row r="3016" spans="1:13" x14ac:dyDescent="0.3">
      <c r="A3016">
        <v>1237</v>
      </c>
      <c r="B3016" s="1">
        <v>45368</v>
      </c>
      <c r="C3016" t="s">
        <v>29</v>
      </c>
      <c r="D3016" t="s">
        <v>14</v>
      </c>
      <c r="E3016">
        <v>88285.26</v>
      </c>
      <c r="F3016">
        <v>30</v>
      </c>
      <c r="G3016" t="s">
        <v>21</v>
      </c>
      <c r="H3016" s="6">
        <v>3595.57</v>
      </c>
      <c r="I3016">
        <v>4204.0600000000004</v>
      </c>
      <c r="J3016" t="s">
        <v>16</v>
      </c>
      <c r="K3016">
        <v>0.3</v>
      </c>
      <c r="L3016" s="4" t="s">
        <v>31</v>
      </c>
      <c r="M3016" t="s">
        <v>18</v>
      </c>
    </row>
    <row r="3017" spans="1:13" x14ac:dyDescent="0.3">
      <c r="A3017">
        <v>1097</v>
      </c>
      <c r="B3017" s="1">
        <v>45176</v>
      </c>
      <c r="C3017" t="s">
        <v>23</v>
      </c>
      <c r="D3017" t="s">
        <v>27</v>
      </c>
      <c r="E3017">
        <v>105216.18</v>
      </c>
      <c r="F3017">
        <v>41</v>
      </c>
      <c r="G3017" t="s">
        <v>21</v>
      </c>
      <c r="H3017" s="6">
        <v>2010.76</v>
      </c>
      <c r="I3017">
        <v>2592.17</v>
      </c>
      <c r="J3017" t="s">
        <v>16</v>
      </c>
      <c r="K3017">
        <v>0.01</v>
      </c>
      <c r="L3017" s="4" t="s">
        <v>17</v>
      </c>
      <c r="M3017" t="s">
        <v>18</v>
      </c>
    </row>
    <row r="3018" spans="1:13" x14ac:dyDescent="0.3">
      <c r="A3018">
        <v>1010</v>
      </c>
      <c r="B3018" s="1">
        <v>45308</v>
      </c>
      <c r="C3018" t="s">
        <v>32</v>
      </c>
      <c r="D3018" t="s">
        <v>30</v>
      </c>
      <c r="E3018">
        <v>72116.7</v>
      </c>
      <c r="F3018">
        <v>19</v>
      </c>
      <c r="G3018" t="s">
        <v>15</v>
      </c>
      <c r="H3018" s="6">
        <v>3762.3</v>
      </c>
      <c r="I3018">
        <v>4518.59</v>
      </c>
      <c r="J3018" t="s">
        <v>16</v>
      </c>
      <c r="K3018">
        <v>0.16</v>
      </c>
      <c r="L3018" s="4" t="s">
        <v>26</v>
      </c>
      <c r="M3018" t="s">
        <v>22</v>
      </c>
    </row>
    <row r="3019" spans="1:13" x14ac:dyDescent="0.3">
      <c r="A3019">
        <v>1030</v>
      </c>
      <c r="B3019" s="1">
        <v>45242</v>
      </c>
      <c r="C3019" t="s">
        <v>13</v>
      </c>
      <c r="D3019" t="s">
        <v>20</v>
      </c>
      <c r="E3019">
        <v>43856.77</v>
      </c>
      <c r="F3019">
        <v>23</v>
      </c>
      <c r="G3019" t="s">
        <v>24</v>
      </c>
      <c r="H3019" s="6">
        <v>1732.61</v>
      </c>
      <c r="I3019">
        <v>2050.34</v>
      </c>
      <c r="J3019" t="s">
        <v>16</v>
      </c>
      <c r="K3019">
        <v>7.0000000000000007E-2</v>
      </c>
      <c r="L3019" s="4" t="s">
        <v>26</v>
      </c>
      <c r="M3019" t="s">
        <v>22</v>
      </c>
    </row>
    <row r="3020" spans="1:13" x14ac:dyDescent="0.3">
      <c r="A3020">
        <v>1108</v>
      </c>
      <c r="B3020" s="1">
        <v>45328</v>
      </c>
      <c r="C3020" t="s">
        <v>13</v>
      </c>
      <c r="D3020" t="s">
        <v>27</v>
      </c>
      <c r="E3020">
        <v>86467.55</v>
      </c>
      <c r="F3020">
        <v>30</v>
      </c>
      <c r="G3020" t="s">
        <v>28</v>
      </c>
      <c r="H3020" s="6">
        <v>3482.01</v>
      </c>
      <c r="I3020">
        <v>3948.29</v>
      </c>
      <c r="J3020" t="s">
        <v>16</v>
      </c>
      <c r="K3020">
        <v>0.27</v>
      </c>
      <c r="L3020" s="4" t="s">
        <v>31</v>
      </c>
      <c r="M3020" t="s">
        <v>22</v>
      </c>
    </row>
    <row r="3021" spans="1:13" x14ac:dyDescent="0.3">
      <c r="A3021">
        <v>1243</v>
      </c>
      <c r="B3021" s="1">
        <v>45381</v>
      </c>
      <c r="C3021" t="s">
        <v>32</v>
      </c>
      <c r="D3021" t="s">
        <v>27</v>
      </c>
      <c r="E3021">
        <v>235809.14</v>
      </c>
      <c r="F3021">
        <v>50</v>
      </c>
      <c r="G3021" t="s">
        <v>28</v>
      </c>
      <c r="H3021" s="6">
        <v>4724.99</v>
      </c>
      <c r="I3021">
        <v>6373.22</v>
      </c>
      <c r="J3021" t="s">
        <v>16</v>
      </c>
      <c r="K3021">
        <v>0.26</v>
      </c>
      <c r="L3021" s="4" t="s">
        <v>26</v>
      </c>
      <c r="M3021" t="s">
        <v>22</v>
      </c>
    </row>
    <row r="3022" spans="1:13" x14ac:dyDescent="0.3">
      <c r="A3022">
        <v>1420</v>
      </c>
      <c r="B3022" s="1">
        <v>45565</v>
      </c>
      <c r="C3022" t="s">
        <v>29</v>
      </c>
      <c r="D3022" t="s">
        <v>30</v>
      </c>
      <c r="E3022">
        <v>8478.7199999999993</v>
      </c>
      <c r="F3022">
        <v>16</v>
      </c>
      <c r="G3022" t="s">
        <v>15</v>
      </c>
      <c r="H3022" s="6">
        <v>509.25</v>
      </c>
      <c r="I3022">
        <v>576</v>
      </c>
      <c r="J3022" t="s">
        <v>16</v>
      </c>
      <c r="K3022">
        <v>0.08</v>
      </c>
      <c r="L3022" s="4" t="s">
        <v>26</v>
      </c>
      <c r="M3022" t="s">
        <v>22</v>
      </c>
    </row>
    <row r="3023" spans="1:13" x14ac:dyDescent="0.3">
      <c r="A3023">
        <v>1231</v>
      </c>
      <c r="B3023" s="1">
        <v>45008</v>
      </c>
      <c r="C3023" t="s">
        <v>13</v>
      </c>
      <c r="D3023" t="s">
        <v>30</v>
      </c>
      <c r="E3023">
        <v>42807.83</v>
      </c>
      <c r="F3023">
        <v>10</v>
      </c>
      <c r="G3023" t="s">
        <v>15</v>
      </c>
      <c r="H3023" s="6">
        <v>4137.0600000000004</v>
      </c>
      <c r="I3023">
        <v>5157.57</v>
      </c>
      <c r="J3023" t="s">
        <v>25</v>
      </c>
      <c r="K3023">
        <v>0.17</v>
      </c>
      <c r="L3023" s="4" t="s">
        <v>26</v>
      </c>
      <c r="M3023" t="s">
        <v>22</v>
      </c>
    </row>
    <row r="3024" spans="1:13" x14ac:dyDescent="0.3">
      <c r="A3024">
        <v>1171</v>
      </c>
      <c r="B3024" s="1">
        <v>45312</v>
      </c>
      <c r="C3024" t="s">
        <v>19</v>
      </c>
      <c r="D3024" t="s">
        <v>14</v>
      </c>
      <c r="E3024">
        <v>54156.7</v>
      </c>
      <c r="F3024">
        <v>43</v>
      </c>
      <c r="G3024" t="s">
        <v>28</v>
      </c>
      <c r="H3024" s="6">
        <v>1284.76</v>
      </c>
      <c r="I3024">
        <v>1614.69</v>
      </c>
      <c r="J3024" t="s">
        <v>16</v>
      </c>
      <c r="K3024">
        <v>0.22</v>
      </c>
      <c r="L3024" s="4" t="s">
        <v>17</v>
      </c>
      <c r="M3024" t="s">
        <v>18</v>
      </c>
    </row>
    <row r="3025" spans="1:13" x14ac:dyDescent="0.3">
      <c r="A3025">
        <v>1367</v>
      </c>
      <c r="B3025" s="1">
        <v>45473</v>
      </c>
      <c r="C3025" t="s">
        <v>13</v>
      </c>
      <c r="D3025" t="s">
        <v>14</v>
      </c>
      <c r="E3025">
        <v>113791.08</v>
      </c>
      <c r="F3025">
        <v>40</v>
      </c>
      <c r="G3025" t="s">
        <v>15</v>
      </c>
      <c r="H3025" s="6">
        <v>2636.68</v>
      </c>
      <c r="I3025">
        <v>3058.9</v>
      </c>
      <c r="J3025" t="s">
        <v>16</v>
      </c>
      <c r="K3025">
        <v>7.0000000000000007E-2</v>
      </c>
      <c r="L3025" s="4" t="s">
        <v>31</v>
      </c>
      <c r="M3025" t="s">
        <v>18</v>
      </c>
    </row>
    <row r="3026" spans="1:13" x14ac:dyDescent="0.3">
      <c r="A3026">
        <v>1088</v>
      </c>
      <c r="B3026" s="1">
        <v>45277</v>
      </c>
      <c r="C3026" t="s">
        <v>19</v>
      </c>
      <c r="D3026" t="s">
        <v>14</v>
      </c>
      <c r="E3026">
        <v>65306.35</v>
      </c>
      <c r="F3026">
        <v>32</v>
      </c>
      <c r="G3026" t="s">
        <v>28</v>
      </c>
      <c r="H3026" s="6">
        <v>1542.06</v>
      </c>
      <c r="I3026">
        <v>2293.06</v>
      </c>
      <c r="J3026" t="s">
        <v>16</v>
      </c>
      <c r="K3026">
        <v>0.11</v>
      </c>
      <c r="L3026" s="4" t="s">
        <v>17</v>
      </c>
      <c r="M3026" t="s">
        <v>22</v>
      </c>
    </row>
    <row r="3027" spans="1:13" x14ac:dyDescent="0.3">
      <c r="A3027">
        <v>1047</v>
      </c>
      <c r="B3027" s="1">
        <v>45009</v>
      </c>
      <c r="C3027" t="s">
        <v>32</v>
      </c>
      <c r="D3027" t="s">
        <v>27</v>
      </c>
      <c r="E3027">
        <v>208651.79</v>
      </c>
      <c r="F3027">
        <v>39</v>
      </c>
      <c r="G3027" t="s">
        <v>15</v>
      </c>
      <c r="H3027" s="6">
        <v>4536.22</v>
      </c>
      <c r="I3027">
        <v>6772.21</v>
      </c>
      <c r="J3027" t="s">
        <v>16</v>
      </c>
      <c r="K3027">
        <v>0.21</v>
      </c>
      <c r="L3027" s="4" t="s">
        <v>17</v>
      </c>
      <c r="M3027" t="s">
        <v>22</v>
      </c>
    </row>
    <row r="3028" spans="1:13" x14ac:dyDescent="0.3">
      <c r="A3028">
        <v>1280</v>
      </c>
      <c r="B3028" s="1">
        <v>45424</v>
      </c>
      <c r="C3028" t="s">
        <v>32</v>
      </c>
      <c r="D3028" t="s">
        <v>27</v>
      </c>
      <c r="E3028">
        <v>10479.39</v>
      </c>
      <c r="F3028">
        <v>40</v>
      </c>
      <c r="G3028" t="s">
        <v>28</v>
      </c>
      <c r="H3028" s="6">
        <v>235.31</v>
      </c>
      <c r="I3028">
        <v>340.24</v>
      </c>
      <c r="J3028" t="s">
        <v>16</v>
      </c>
      <c r="K3028">
        <v>0.23</v>
      </c>
      <c r="L3028" s="4" t="s">
        <v>26</v>
      </c>
      <c r="M3028" t="s">
        <v>18</v>
      </c>
    </row>
    <row r="3029" spans="1:13" x14ac:dyDescent="0.3">
      <c r="A3029">
        <v>1363</v>
      </c>
      <c r="B3029" s="1">
        <v>45533</v>
      </c>
      <c r="C3029" t="s">
        <v>13</v>
      </c>
      <c r="D3029" t="s">
        <v>27</v>
      </c>
      <c r="E3029">
        <v>239660.02</v>
      </c>
      <c r="F3029">
        <v>38</v>
      </c>
      <c r="G3029" t="s">
        <v>15</v>
      </c>
      <c r="H3029" s="6">
        <v>4956.8100000000004</v>
      </c>
      <c r="I3029">
        <v>7086.34</v>
      </c>
      <c r="J3029" t="s">
        <v>16</v>
      </c>
      <c r="K3029">
        <v>0.11</v>
      </c>
      <c r="L3029" s="4" t="s">
        <v>26</v>
      </c>
      <c r="M3029" t="s">
        <v>18</v>
      </c>
    </row>
    <row r="3030" spans="1:13" x14ac:dyDescent="0.3">
      <c r="A3030">
        <v>1331</v>
      </c>
      <c r="B3030" s="1">
        <v>45387</v>
      </c>
      <c r="C3030" t="s">
        <v>23</v>
      </c>
      <c r="D3030" t="s">
        <v>30</v>
      </c>
      <c r="E3030">
        <v>112083.04</v>
      </c>
      <c r="F3030">
        <v>47</v>
      </c>
      <c r="G3030" t="s">
        <v>15</v>
      </c>
      <c r="H3030" s="6">
        <v>2019.5</v>
      </c>
      <c r="I3030">
        <v>2484.11</v>
      </c>
      <c r="J3030" t="s">
        <v>25</v>
      </c>
      <c r="K3030">
        <v>0.04</v>
      </c>
      <c r="L3030" s="4" t="s">
        <v>17</v>
      </c>
      <c r="M3030" t="s">
        <v>22</v>
      </c>
    </row>
    <row r="3031" spans="1:13" x14ac:dyDescent="0.3">
      <c r="A3031">
        <v>1084</v>
      </c>
      <c r="B3031" s="1">
        <v>45038</v>
      </c>
      <c r="C3031" t="s">
        <v>19</v>
      </c>
      <c r="D3031" t="s">
        <v>27</v>
      </c>
      <c r="E3031">
        <v>164784.44</v>
      </c>
      <c r="F3031">
        <v>36</v>
      </c>
      <c r="G3031" t="s">
        <v>24</v>
      </c>
      <c r="H3031" s="6">
        <v>4076.91</v>
      </c>
      <c r="I3031">
        <v>5030.05</v>
      </c>
      <c r="J3031" t="s">
        <v>16</v>
      </c>
      <c r="K3031">
        <v>0.09</v>
      </c>
      <c r="L3031" s="4" t="s">
        <v>17</v>
      </c>
      <c r="M3031" t="s">
        <v>22</v>
      </c>
    </row>
    <row r="3032" spans="1:13" x14ac:dyDescent="0.3">
      <c r="A3032">
        <v>1271</v>
      </c>
      <c r="B3032" s="1">
        <v>45398</v>
      </c>
      <c r="C3032" t="s">
        <v>29</v>
      </c>
      <c r="D3032" t="s">
        <v>14</v>
      </c>
      <c r="E3032">
        <v>100007.33</v>
      </c>
      <c r="F3032">
        <v>26</v>
      </c>
      <c r="G3032" t="s">
        <v>21</v>
      </c>
      <c r="H3032" s="6">
        <v>3296.43</v>
      </c>
      <c r="I3032">
        <v>4634.26</v>
      </c>
      <c r="J3032" t="s">
        <v>16</v>
      </c>
      <c r="K3032">
        <v>0.17</v>
      </c>
      <c r="L3032" s="4" t="s">
        <v>31</v>
      </c>
      <c r="M3032" t="s">
        <v>22</v>
      </c>
    </row>
    <row r="3033" spans="1:13" x14ac:dyDescent="0.3">
      <c r="A3033">
        <v>1351</v>
      </c>
      <c r="B3033" s="1">
        <v>45249</v>
      </c>
      <c r="C3033" t="s">
        <v>13</v>
      </c>
      <c r="D3033" t="s">
        <v>30</v>
      </c>
      <c r="E3033">
        <v>69302.03</v>
      </c>
      <c r="F3033">
        <v>14</v>
      </c>
      <c r="G3033" t="s">
        <v>21</v>
      </c>
      <c r="H3033" s="6">
        <v>4465.34</v>
      </c>
      <c r="I3033">
        <v>6428.76</v>
      </c>
      <c r="J3033" t="s">
        <v>25</v>
      </c>
      <c r="K3033">
        <v>0.23</v>
      </c>
      <c r="L3033" s="4" t="s">
        <v>17</v>
      </c>
      <c r="M3033" t="s">
        <v>18</v>
      </c>
    </row>
    <row r="3034" spans="1:13" x14ac:dyDescent="0.3">
      <c r="A3034">
        <v>1317</v>
      </c>
      <c r="B3034" s="1">
        <v>45083</v>
      </c>
      <c r="C3034" t="s">
        <v>29</v>
      </c>
      <c r="D3034" t="s">
        <v>27</v>
      </c>
      <c r="E3034">
        <v>30676.59</v>
      </c>
      <c r="F3034">
        <v>41</v>
      </c>
      <c r="G3034" t="s">
        <v>24</v>
      </c>
      <c r="H3034" s="6">
        <v>681.93</v>
      </c>
      <c r="I3034">
        <v>771.35</v>
      </c>
      <c r="J3034" t="s">
        <v>16</v>
      </c>
      <c r="K3034">
        <v>0.03</v>
      </c>
      <c r="L3034" s="4" t="s">
        <v>17</v>
      </c>
      <c r="M3034" t="s">
        <v>22</v>
      </c>
    </row>
    <row r="3035" spans="1:13" x14ac:dyDescent="0.3">
      <c r="A3035">
        <v>1115</v>
      </c>
      <c r="B3035" s="1">
        <v>45209</v>
      </c>
      <c r="C3035" t="s">
        <v>13</v>
      </c>
      <c r="D3035" t="s">
        <v>27</v>
      </c>
      <c r="E3035">
        <v>167286.1</v>
      </c>
      <c r="F3035">
        <v>44</v>
      </c>
      <c r="G3035" t="s">
        <v>24</v>
      </c>
      <c r="H3035" s="6">
        <v>3299.61</v>
      </c>
      <c r="I3035">
        <v>4420.88</v>
      </c>
      <c r="J3035" t="s">
        <v>16</v>
      </c>
      <c r="K3035">
        <v>0.14000000000000001</v>
      </c>
      <c r="L3035" s="4" t="s">
        <v>26</v>
      </c>
      <c r="M3035" t="s">
        <v>18</v>
      </c>
    </row>
    <row r="3036" spans="1:13" x14ac:dyDescent="0.3">
      <c r="A3036">
        <v>1144</v>
      </c>
      <c r="B3036" s="1">
        <v>45607</v>
      </c>
      <c r="C3036" t="s">
        <v>23</v>
      </c>
      <c r="D3036" t="s">
        <v>14</v>
      </c>
      <c r="E3036">
        <v>12639.46</v>
      </c>
      <c r="F3036">
        <v>12</v>
      </c>
      <c r="G3036" t="s">
        <v>15</v>
      </c>
      <c r="H3036" s="6">
        <v>919.89</v>
      </c>
      <c r="I3036">
        <v>1157.46</v>
      </c>
      <c r="J3036" t="s">
        <v>16</v>
      </c>
      <c r="K3036">
        <v>0.09</v>
      </c>
      <c r="L3036" s="4" t="s">
        <v>26</v>
      </c>
      <c r="M3036" t="s">
        <v>18</v>
      </c>
    </row>
    <row r="3037" spans="1:13" x14ac:dyDescent="0.3">
      <c r="A3037">
        <v>1355</v>
      </c>
      <c r="B3037" s="1">
        <v>45275</v>
      </c>
      <c r="C3037" t="s">
        <v>23</v>
      </c>
      <c r="D3037" t="s">
        <v>14</v>
      </c>
      <c r="E3037">
        <v>30301.49</v>
      </c>
      <c r="F3037">
        <v>40</v>
      </c>
      <c r="G3037" t="s">
        <v>21</v>
      </c>
      <c r="H3037" s="6">
        <v>574.14</v>
      </c>
      <c r="I3037">
        <v>823.41</v>
      </c>
      <c r="J3037" t="s">
        <v>25</v>
      </c>
      <c r="K3037">
        <v>0.08</v>
      </c>
      <c r="L3037" s="4" t="s">
        <v>26</v>
      </c>
      <c r="M3037" t="s">
        <v>18</v>
      </c>
    </row>
    <row r="3038" spans="1:13" x14ac:dyDescent="0.3">
      <c r="A3038">
        <v>1069</v>
      </c>
      <c r="B3038" s="1">
        <v>45114</v>
      </c>
      <c r="C3038" t="s">
        <v>23</v>
      </c>
      <c r="D3038" t="s">
        <v>14</v>
      </c>
      <c r="E3038">
        <v>110154.09</v>
      </c>
      <c r="F3038">
        <v>27</v>
      </c>
      <c r="G3038" t="s">
        <v>15</v>
      </c>
      <c r="H3038" s="6">
        <v>3616.88</v>
      </c>
      <c r="I3038">
        <v>4533.09</v>
      </c>
      <c r="J3038" t="s">
        <v>25</v>
      </c>
      <c r="K3038">
        <v>0.1</v>
      </c>
      <c r="L3038" s="4" t="s">
        <v>26</v>
      </c>
      <c r="M3038" t="s">
        <v>22</v>
      </c>
    </row>
    <row r="3039" spans="1:13" x14ac:dyDescent="0.3">
      <c r="A3039">
        <v>1403</v>
      </c>
      <c r="B3039" s="1">
        <v>45442</v>
      </c>
      <c r="C3039" t="s">
        <v>23</v>
      </c>
      <c r="D3039" t="s">
        <v>27</v>
      </c>
      <c r="E3039">
        <v>194342.6</v>
      </c>
      <c r="F3039">
        <v>40</v>
      </c>
      <c r="G3039" t="s">
        <v>28</v>
      </c>
      <c r="H3039" s="6">
        <v>3973.76</v>
      </c>
      <c r="I3039">
        <v>5008.83</v>
      </c>
      <c r="J3039" t="s">
        <v>25</v>
      </c>
      <c r="K3039">
        <v>0.03</v>
      </c>
      <c r="L3039" s="4" t="s">
        <v>17</v>
      </c>
      <c r="M3039" t="s">
        <v>18</v>
      </c>
    </row>
    <row r="3040" spans="1:13" x14ac:dyDescent="0.3">
      <c r="A3040">
        <v>1438</v>
      </c>
      <c r="B3040" s="1">
        <v>45520</v>
      </c>
      <c r="C3040" t="s">
        <v>32</v>
      </c>
      <c r="D3040" t="s">
        <v>20</v>
      </c>
      <c r="E3040">
        <v>62329.88</v>
      </c>
      <c r="F3040">
        <v>20</v>
      </c>
      <c r="G3040" t="s">
        <v>15</v>
      </c>
      <c r="H3040" s="6">
        <v>3442.87</v>
      </c>
      <c r="I3040">
        <v>4100.6499999999996</v>
      </c>
      <c r="J3040" t="s">
        <v>25</v>
      </c>
      <c r="K3040">
        <v>0.24</v>
      </c>
      <c r="L3040" s="4" t="s">
        <v>31</v>
      </c>
      <c r="M3040" t="s">
        <v>18</v>
      </c>
    </row>
    <row r="3041" spans="1:13" x14ac:dyDescent="0.3">
      <c r="A3041">
        <v>1462</v>
      </c>
      <c r="B3041" s="1">
        <v>45322</v>
      </c>
      <c r="C3041" t="s">
        <v>32</v>
      </c>
      <c r="D3041" t="s">
        <v>20</v>
      </c>
      <c r="E3041">
        <v>171651.57</v>
      </c>
      <c r="F3041">
        <v>35</v>
      </c>
      <c r="G3041" t="s">
        <v>24</v>
      </c>
      <c r="H3041" s="6">
        <v>4295.8999999999996</v>
      </c>
      <c r="I3041">
        <v>5702.71</v>
      </c>
      <c r="J3041" t="s">
        <v>25</v>
      </c>
      <c r="K3041">
        <v>0.14000000000000001</v>
      </c>
      <c r="L3041" s="4" t="s">
        <v>17</v>
      </c>
      <c r="M3041" t="s">
        <v>22</v>
      </c>
    </row>
    <row r="3042" spans="1:13" x14ac:dyDescent="0.3">
      <c r="A3042">
        <v>1057</v>
      </c>
      <c r="B3042" s="1">
        <v>45512</v>
      </c>
      <c r="C3042" t="s">
        <v>19</v>
      </c>
      <c r="D3042" t="s">
        <v>14</v>
      </c>
      <c r="E3042">
        <v>74717.3</v>
      </c>
      <c r="F3042">
        <v>30</v>
      </c>
      <c r="G3042" t="s">
        <v>24</v>
      </c>
      <c r="H3042" s="6">
        <v>2051.64</v>
      </c>
      <c r="I3042">
        <v>2930.09</v>
      </c>
      <c r="J3042" t="s">
        <v>25</v>
      </c>
      <c r="L3042" s="4" t="s">
        <v>17</v>
      </c>
      <c r="M3042" t="s">
        <v>18</v>
      </c>
    </row>
    <row r="3043" spans="1:13" x14ac:dyDescent="0.3">
      <c r="A3043">
        <v>1325</v>
      </c>
      <c r="B3043" s="1">
        <v>45588</v>
      </c>
      <c r="C3043" t="s">
        <v>29</v>
      </c>
      <c r="D3043" t="s">
        <v>27</v>
      </c>
      <c r="E3043">
        <v>2493.92</v>
      </c>
      <c r="F3043">
        <v>2</v>
      </c>
      <c r="G3043" t="s">
        <v>28</v>
      </c>
      <c r="H3043" s="6">
        <v>1020.67</v>
      </c>
      <c r="I3043">
        <v>1385.51</v>
      </c>
      <c r="J3043" t="s">
        <v>25</v>
      </c>
      <c r="K3043">
        <v>0.1</v>
      </c>
      <c r="L3043" s="4" t="s">
        <v>31</v>
      </c>
      <c r="M3043" t="s">
        <v>18</v>
      </c>
    </row>
    <row r="3044" spans="1:13" x14ac:dyDescent="0.3">
      <c r="A3044">
        <v>1094</v>
      </c>
      <c r="B3044" s="1">
        <v>45133</v>
      </c>
      <c r="C3044" t="s">
        <v>13</v>
      </c>
      <c r="D3044" t="s">
        <v>14</v>
      </c>
      <c r="E3044">
        <v>99945.1</v>
      </c>
      <c r="F3044">
        <v>31</v>
      </c>
      <c r="G3044" t="s">
        <v>21</v>
      </c>
      <c r="H3044" s="6">
        <v>2966.03</v>
      </c>
      <c r="I3044">
        <v>3884.38</v>
      </c>
      <c r="J3044" t="s">
        <v>25</v>
      </c>
      <c r="K3044">
        <v>0.17</v>
      </c>
      <c r="L3044" s="4" t="s">
        <v>17</v>
      </c>
      <c r="M3044" t="s">
        <v>22</v>
      </c>
    </row>
    <row r="3045" spans="1:13" x14ac:dyDescent="0.3">
      <c r="A3045">
        <v>1424</v>
      </c>
      <c r="B3045" s="1">
        <v>45008</v>
      </c>
      <c r="C3045" t="s">
        <v>13</v>
      </c>
      <c r="D3045" t="s">
        <v>27</v>
      </c>
      <c r="E3045">
        <v>18173.14</v>
      </c>
      <c r="F3045">
        <v>41</v>
      </c>
      <c r="G3045" t="s">
        <v>15</v>
      </c>
      <c r="H3045" s="6">
        <v>510.15</v>
      </c>
      <c r="I3045">
        <v>583.22</v>
      </c>
      <c r="J3045" t="s">
        <v>16</v>
      </c>
      <c r="K3045">
        <v>0.24</v>
      </c>
      <c r="L3045" s="4" t="s">
        <v>31</v>
      </c>
      <c r="M3045" t="s">
        <v>22</v>
      </c>
    </row>
    <row r="3046" spans="1:13" x14ac:dyDescent="0.3">
      <c r="A3046">
        <v>1111</v>
      </c>
      <c r="B3046" s="1">
        <v>45590</v>
      </c>
      <c r="C3046" t="s">
        <v>32</v>
      </c>
      <c r="D3046" t="s">
        <v>20</v>
      </c>
      <c r="E3046">
        <v>152107.37</v>
      </c>
      <c r="F3046">
        <v>36</v>
      </c>
      <c r="G3046" t="s">
        <v>15</v>
      </c>
      <c r="H3046" s="6">
        <v>4165.24</v>
      </c>
      <c r="I3046">
        <v>5559.48</v>
      </c>
      <c r="J3046" t="s">
        <v>25</v>
      </c>
      <c r="K3046">
        <v>0.24</v>
      </c>
      <c r="L3046" s="4" t="s">
        <v>26</v>
      </c>
      <c r="M3046" t="s">
        <v>18</v>
      </c>
    </row>
    <row r="3047" spans="1:13" x14ac:dyDescent="0.3">
      <c r="A3047">
        <v>1400</v>
      </c>
      <c r="B3047" s="1">
        <v>45103</v>
      </c>
      <c r="C3047" t="s">
        <v>13</v>
      </c>
      <c r="D3047" t="s">
        <v>14</v>
      </c>
      <c r="E3047">
        <v>86539.4</v>
      </c>
      <c r="F3047">
        <v>29</v>
      </c>
      <c r="G3047" t="s">
        <v>21</v>
      </c>
      <c r="H3047" s="6">
        <v>3370.99</v>
      </c>
      <c r="I3047">
        <v>3926.47</v>
      </c>
      <c r="J3047" t="s">
        <v>16</v>
      </c>
      <c r="K3047">
        <v>0.24</v>
      </c>
      <c r="L3047" s="4" t="s">
        <v>17</v>
      </c>
      <c r="M3047" t="s">
        <v>22</v>
      </c>
    </row>
    <row r="3048" spans="1:13" x14ac:dyDescent="0.3">
      <c r="A3048">
        <v>1310</v>
      </c>
      <c r="B3048" s="1">
        <v>45115</v>
      </c>
      <c r="C3048" t="s">
        <v>32</v>
      </c>
      <c r="D3048" t="s">
        <v>27</v>
      </c>
      <c r="E3048">
        <v>6072.08</v>
      </c>
      <c r="F3048">
        <v>49</v>
      </c>
      <c r="G3048" t="s">
        <v>24</v>
      </c>
      <c r="H3048" s="6">
        <v>127.09</v>
      </c>
      <c r="I3048">
        <v>154.9</v>
      </c>
      <c r="J3048" t="s">
        <v>25</v>
      </c>
      <c r="K3048">
        <v>0.2</v>
      </c>
      <c r="L3048" s="4" t="s">
        <v>26</v>
      </c>
      <c r="M3048" t="s">
        <v>22</v>
      </c>
    </row>
    <row r="3049" spans="1:13" x14ac:dyDescent="0.3">
      <c r="A3049">
        <v>1362</v>
      </c>
      <c r="B3049" s="1">
        <v>45461</v>
      </c>
      <c r="C3049" t="s">
        <v>19</v>
      </c>
      <c r="D3049" t="s">
        <v>30</v>
      </c>
      <c r="E3049">
        <v>2241.61</v>
      </c>
      <c r="F3049">
        <v>12</v>
      </c>
      <c r="G3049" t="s">
        <v>15</v>
      </c>
      <c r="H3049" s="6">
        <v>202.94</v>
      </c>
      <c r="I3049">
        <v>263.10000000000002</v>
      </c>
      <c r="J3049" t="s">
        <v>25</v>
      </c>
      <c r="K3049">
        <v>0.28999999999999998</v>
      </c>
      <c r="L3049" s="4" t="s">
        <v>17</v>
      </c>
      <c r="M3049" t="s">
        <v>22</v>
      </c>
    </row>
    <row r="3050" spans="1:13" x14ac:dyDescent="0.3">
      <c r="A3050">
        <v>1157</v>
      </c>
      <c r="B3050" s="1">
        <v>45037</v>
      </c>
      <c r="C3050" t="s">
        <v>29</v>
      </c>
      <c r="D3050" t="s">
        <v>27</v>
      </c>
      <c r="E3050">
        <v>66900.27</v>
      </c>
      <c r="F3050">
        <v>41</v>
      </c>
      <c r="G3050" t="s">
        <v>24</v>
      </c>
      <c r="H3050" s="6">
        <v>2025.99</v>
      </c>
      <c r="I3050">
        <v>2331.02</v>
      </c>
      <c r="J3050" t="s">
        <v>16</v>
      </c>
      <c r="K3050">
        <v>0.3</v>
      </c>
      <c r="L3050" s="4" t="s">
        <v>26</v>
      </c>
      <c r="M3050" t="s">
        <v>18</v>
      </c>
    </row>
    <row r="3051" spans="1:13" x14ac:dyDescent="0.3">
      <c r="A3051">
        <v>1152</v>
      </c>
      <c r="B3051" s="1">
        <v>45032</v>
      </c>
      <c r="C3051" t="s">
        <v>19</v>
      </c>
      <c r="D3051" t="s">
        <v>27</v>
      </c>
      <c r="E3051">
        <v>39139.83</v>
      </c>
      <c r="F3051">
        <v>22</v>
      </c>
      <c r="G3051" t="s">
        <v>24</v>
      </c>
      <c r="H3051" s="6">
        <v>1821.1</v>
      </c>
      <c r="I3051">
        <v>2437.1</v>
      </c>
      <c r="J3051" t="s">
        <v>16</v>
      </c>
      <c r="K3051">
        <v>0.27</v>
      </c>
      <c r="L3051" s="4" t="s">
        <v>17</v>
      </c>
      <c r="M3051" t="s">
        <v>18</v>
      </c>
    </row>
    <row r="3052" spans="1:13" x14ac:dyDescent="0.3">
      <c r="A3052">
        <v>1471</v>
      </c>
      <c r="B3052" s="1">
        <v>45468</v>
      </c>
      <c r="C3052" t="s">
        <v>23</v>
      </c>
      <c r="D3052" t="s">
        <v>27</v>
      </c>
      <c r="E3052">
        <v>3637.36</v>
      </c>
      <c r="F3052">
        <v>17</v>
      </c>
      <c r="G3052" t="s">
        <v>15</v>
      </c>
      <c r="H3052" s="6">
        <v>245.49</v>
      </c>
      <c r="I3052">
        <v>297.17</v>
      </c>
      <c r="J3052" t="s">
        <v>16</v>
      </c>
      <c r="K3052">
        <v>0.28000000000000003</v>
      </c>
      <c r="L3052" s="4" t="s">
        <v>31</v>
      </c>
      <c r="M3052" t="s">
        <v>22</v>
      </c>
    </row>
    <row r="3053" spans="1:13" x14ac:dyDescent="0.3">
      <c r="A3053">
        <v>1437</v>
      </c>
      <c r="B3053" s="1">
        <v>45423</v>
      </c>
      <c r="C3053" t="s">
        <v>23</v>
      </c>
      <c r="D3053" t="s">
        <v>27</v>
      </c>
      <c r="E3053">
        <v>20560.48</v>
      </c>
      <c r="F3053">
        <v>15</v>
      </c>
      <c r="G3053" t="s">
        <v>21</v>
      </c>
      <c r="H3053" s="6">
        <v>1244.82</v>
      </c>
      <c r="I3053">
        <v>1458.19</v>
      </c>
      <c r="J3053" t="s">
        <v>25</v>
      </c>
      <c r="K3053">
        <v>0.06</v>
      </c>
      <c r="L3053" s="4" t="s">
        <v>31</v>
      </c>
      <c r="M3053" t="s">
        <v>22</v>
      </c>
    </row>
    <row r="3054" spans="1:13" x14ac:dyDescent="0.3">
      <c r="A3054">
        <v>1283</v>
      </c>
      <c r="B3054" s="1">
        <v>45123</v>
      </c>
      <c r="C3054" t="s">
        <v>23</v>
      </c>
      <c r="D3054" t="s">
        <v>20</v>
      </c>
      <c r="E3054">
        <v>100251.71</v>
      </c>
      <c r="F3054">
        <v>35</v>
      </c>
      <c r="G3054" t="s">
        <v>21</v>
      </c>
      <c r="H3054" s="6">
        <v>3072.18</v>
      </c>
      <c r="I3054">
        <v>3625.74</v>
      </c>
      <c r="J3054" t="s">
        <v>16</v>
      </c>
      <c r="K3054">
        <v>0.21</v>
      </c>
      <c r="L3054" s="4" t="s">
        <v>26</v>
      </c>
      <c r="M3054" t="s">
        <v>22</v>
      </c>
    </row>
    <row r="3055" spans="1:13" x14ac:dyDescent="0.3">
      <c r="A3055">
        <v>1440</v>
      </c>
      <c r="B3055" s="1">
        <v>45195</v>
      </c>
      <c r="C3055" t="s">
        <v>19</v>
      </c>
      <c r="D3055" t="s">
        <v>27</v>
      </c>
      <c r="E3055">
        <v>95084.88</v>
      </c>
      <c r="F3055">
        <v>33</v>
      </c>
      <c r="G3055" t="s">
        <v>21</v>
      </c>
      <c r="H3055" s="6">
        <v>2402.21</v>
      </c>
      <c r="I3055">
        <v>3601.7</v>
      </c>
      <c r="J3055" t="s">
        <v>16</v>
      </c>
      <c r="K3055">
        <v>0.2</v>
      </c>
      <c r="L3055" s="4" t="s">
        <v>17</v>
      </c>
      <c r="M3055" t="s">
        <v>18</v>
      </c>
    </row>
    <row r="3056" spans="1:13" x14ac:dyDescent="0.3">
      <c r="A3056">
        <v>1396</v>
      </c>
      <c r="B3056" s="1">
        <v>45272</v>
      </c>
      <c r="C3056" t="s">
        <v>13</v>
      </c>
      <c r="D3056" t="s">
        <v>27</v>
      </c>
      <c r="E3056">
        <v>47860.53</v>
      </c>
      <c r="F3056">
        <v>25</v>
      </c>
      <c r="G3056" t="s">
        <v>24</v>
      </c>
      <c r="H3056" s="6">
        <v>1572.11</v>
      </c>
      <c r="I3056">
        <v>2334.66</v>
      </c>
      <c r="J3056" t="s">
        <v>25</v>
      </c>
      <c r="K3056">
        <v>0.18</v>
      </c>
      <c r="L3056" s="4" t="s">
        <v>31</v>
      </c>
      <c r="M3056" t="s">
        <v>22</v>
      </c>
    </row>
    <row r="3057" spans="1:13" x14ac:dyDescent="0.3">
      <c r="A3057">
        <v>1254</v>
      </c>
      <c r="B3057" s="1">
        <v>45118</v>
      </c>
      <c r="C3057" t="s">
        <v>29</v>
      </c>
      <c r="D3057" t="s">
        <v>27</v>
      </c>
      <c r="E3057">
        <v>7488.19</v>
      </c>
      <c r="F3057">
        <v>3</v>
      </c>
      <c r="G3057" t="s">
        <v>28</v>
      </c>
      <c r="H3057" s="6">
        <v>2726.57</v>
      </c>
      <c r="I3057">
        <v>3120.08</v>
      </c>
      <c r="J3057" t="s">
        <v>25</v>
      </c>
      <c r="K3057">
        <v>0.2</v>
      </c>
      <c r="L3057" s="4" t="s">
        <v>26</v>
      </c>
      <c r="M3057" t="s">
        <v>22</v>
      </c>
    </row>
    <row r="3058" spans="1:13" x14ac:dyDescent="0.3">
      <c r="A3058">
        <v>1396</v>
      </c>
      <c r="B3058" s="1">
        <v>45587</v>
      </c>
      <c r="C3058" t="s">
        <v>23</v>
      </c>
      <c r="D3058" t="s">
        <v>20</v>
      </c>
      <c r="E3058">
        <v>197280.38</v>
      </c>
      <c r="F3058">
        <v>40</v>
      </c>
      <c r="G3058" t="s">
        <v>15</v>
      </c>
      <c r="H3058" s="6">
        <v>4874.9399999999996</v>
      </c>
      <c r="I3058">
        <v>5942.18</v>
      </c>
      <c r="J3058" t="s">
        <v>25</v>
      </c>
      <c r="K3058">
        <v>0.17</v>
      </c>
      <c r="L3058" s="4" t="s">
        <v>26</v>
      </c>
      <c r="M3058" t="s">
        <v>22</v>
      </c>
    </row>
    <row r="3059" spans="1:13" x14ac:dyDescent="0.3">
      <c r="A3059">
        <v>1369</v>
      </c>
      <c r="B3059" s="1">
        <v>45313</v>
      </c>
      <c r="C3059" t="s">
        <v>23</v>
      </c>
      <c r="D3059" t="s">
        <v>20</v>
      </c>
      <c r="E3059">
        <v>51421.24</v>
      </c>
      <c r="F3059">
        <v>42</v>
      </c>
      <c r="G3059" t="s">
        <v>24</v>
      </c>
      <c r="H3059" s="6">
        <v>1161.45</v>
      </c>
      <c r="I3059">
        <v>1654.48</v>
      </c>
      <c r="J3059" t="s">
        <v>16</v>
      </c>
      <c r="K3059">
        <v>0.26</v>
      </c>
      <c r="L3059" s="4" t="s">
        <v>17</v>
      </c>
      <c r="M3059" t="s">
        <v>18</v>
      </c>
    </row>
    <row r="3060" spans="1:13" x14ac:dyDescent="0.3">
      <c r="A3060">
        <v>1070</v>
      </c>
      <c r="B3060" s="1">
        <v>45245</v>
      </c>
      <c r="C3060" t="s">
        <v>23</v>
      </c>
      <c r="D3060" t="s">
        <v>20</v>
      </c>
      <c r="E3060">
        <v>51042.38</v>
      </c>
      <c r="F3060">
        <v>17</v>
      </c>
      <c r="G3060" t="s">
        <v>28</v>
      </c>
      <c r="H3060" s="6">
        <v>2599.14</v>
      </c>
      <c r="I3060">
        <v>3849.35</v>
      </c>
      <c r="J3060" t="s">
        <v>25</v>
      </c>
      <c r="K3060">
        <v>0.22</v>
      </c>
      <c r="L3060" s="4" t="s">
        <v>17</v>
      </c>
      <c r="M3060" t="s">
        <v>18</v>
      </c>
    </row>
    <row r="3061" spans="1:13" x14ac:dyDescent="0.3">
      <c r="A3061">
        <v>1091</v>
      </c>
      <c r="B3061" s="1">
        <v>45338</v>
      </c>
      <c r="C3061" t="s">
        <v>29</v>
      </c>
      <c r="D3061" t="s">
        <v>27</v>
      </c>
      <c r="E3061">
        <v>12814.17</v>
      </c>
      <c r="F3061">
        <v>12</v>
      </c>
      <c r="G3061" t="s">
        <v>28</v>
      </c>
      <c r="H3061" s="6">
        <v>1314.92</v>
      </c>
      <c r="I3061">
        <v>1504.01</v>
      </c>
      <c r="J3061" t="s">
        <v>25</v>
      </c>
      <c r="K3061">
        <v>0.28999999999999998</v>
      </c>
      <c r="L3061" s="4" t="s">
        <v>17</v>
      </c>
      <c r="M3061" t="s">
        <v>18</v>
      </c>
    </row>
    <row r="3062" spans="1:13" x14ac:dyDescent="0.3">
      <c r="A3062">
        <v>1345</v>
      </c>
      <c r="B3062" s="1">
        <v>45152</v>
      </c>
      <c r="C3062" t="s">
        <v>23</v>
      </c>
      <c r="D3062" t="s">
        <v>30</v>
      </c>
      <c r="E3062">
        <v>22223.23</v>
      </c>
      <c r="F3062">
        <v>31</v>
      </c>
      <c r="G3062" t="s">
        <v>21</v>
      </c>
      <c r="H3062" s="6">
        <v>560.91999999999996</v>
      </c>
      <c r="I3062">
        <v>739.05</v>
      </c>
      <c r="J3062" t="s">
        <v>25</v>
      </c>
      <c r="K3062">
        <v>0.03</v>
      </c>
      <c r="L3062" s="4" t="s">
        <v>26</v>
      </c>
      <c r="M3062" t="s">
        <v>18</v>
      </c>
    </row>
    <row r="3063" spans="1:13" x14ac:dyDescent="0.3">
      <c r="A3063">
        <v>1071</v>
      </c>
      <c r="B3063" s="1">
        <v>45167</v>
      </c>
      <c r="C3063" t="s">
        <v>29</v>
      </c>
      <c r="D3063" t="s">
        <v>14</v>
      </c>
      <c r="E3063">
        <v>25542.16</v>
      </c>
      <c r="F3063">
        <v>7</v>
      </c>
      <c r="G3063" t="s">
        <v>21</v>
      </c>
      <c r="H3063" s="6">
        <v>3676.74</v>
      </c>
      <c r="I3063">
        <v>4504.79</v>
      </c>
      <c r="J3063" t="s">
        <v>25</v>
      </c>
      <c r="K3063">
        <v>0.19</v>
      </c>
      <c r="L3063" s="4" t="s">
        <v>17</v>
      </c>
      <c r="M3063" t="s">
        <v>18</v>
      </c>
    </row>
    <row r="3064" spans="1:13" x14ac:dyDescent="0.3">
      <c r="A3064">
        <v>1222</v>
      </c>
      <c r="B3064" s="1">
        <v>45412</v>
      </c>
      <c r="C3064" t="s">
        <v>23</v>
      </c>
      <c r="D3064" t="s">
        <v>30</v>
      </c>
      <c r="E3064">
        <v>697.84</v>
      </c>
      <c r="F3064">
        <v>1</v>
      </c>
      <c r="G3064" t="s">
        <v>15</v>
      </c>
      <c r="H3064" s="6">
        <v>699.51</v>
      </c>
      <c r="I3064">
        <v>943.03</v>
      </c>
      <c r="J3064" t="s">
        <v>25</v>
      </c>
      <c r="K3064">
        <v>0.26</v>
      </c>
      <c r="L3064" s="4" t="s">
        <v>17</v>
      </c>
      <c r="M3064" t="s">
        <v>18</v>
      </c>
    </row>
    <row r="3065" spans="1:13" x14ac:dyDescent="0.3">
      <c r="A3065">
        <v>1264</v>
      </c>
      <c r="B3065" s="1">
        <v>45052</v>
      </c>
      <c r="C3065" t="s">
        <v>19</v>
      </c>
      <c r="D3065" t="s">
        <v>30</v>
      </c>
      <c r="E3065">
        <v>188672.34</v>
      </c>
      <c r="F3065">
        <v>49</v>
      </c>
      <c r="G3065" t="s">
        <v>24</v>
      </c>
      <c r="H3065" s="6">
        <v>3728.39</v>
      </c>
      <c r="I3065">
        <v>4813.07</v>
      </c>
      <c r="J3065" t="s">
        <v>16</v>
      </c>
      <c r="K3065">
        <v>0.2</v>
      </c>
      <c r="L3065" s="4" t="s">
        <v>31</v>
      </c>
      <c r="M3065" t="s">
        <v>22</v>
      </c>
    </row>
    <row r="3066" spans="1:13" x14ac:dyDescent="0.3">
      <c r="A3066">
        <v>1430</v>
      </c>
      <c r="B3066" s="1">
        <v>45561</v>
      </c>
      <c r="C3066" t="s">
        <v>19</v>
      </c>
      <c r="D3066" t="s">
        <v>20</v>
      </c>
      <c r="E3066">
        <v>61433.79</v>
      </c>
      <c r="F3066">
        <v>11</v>
      </c>
      <c r="G3066" t="s">
        <v>28</v>
      </c>
      <c r="H3066" s="6">
        <v>4031.08</v>
      </c>
      <c r="I3066">
        <v>5584.89</v>
      </c>
      <c r="J3066" t="s">
        <v>16</v>
      </c>
      <c r="K3066">
        <v>0</v>
      </c>
      <c r="L3066" s="4" t="s">
        <v>26</v>
      </c>
      <c r="M3066" t="s">
        <v>18</v>
      </c>
    </row>
    <row r="3067" spans="1:13" x14ac:dyDescent="0.3">
      <c r="A3067">
        <v>1320</v>
      </c>
      <c r="B3067" s="1">
        <v>45242</v>
      </c>
      <c r="C3067" t="s">
        <v>29</v>
      </c>
      <c r="D3067" t="s">
        <v>14</v>
      </c>
      <c r="E3067">
        <v>202150.18</v>
      </c>
      <c r="F3067">
        <v>47</v>
      </c>
      <c r="G3067" t="s">
        <v>21</v>
      </c>
      <c r="H3067" s="6">
        <v>3797.8</v>
      </c>
      <c r="I3067">
        <v>5309.96</v>
      </c>
      <c r="J3067" t="s">
        <v>25</v>
      </c>
      <c r="K3067">
        <v>0.19</v>
      </c>
      <c r="L3067" s="4" t="s">
        <v>17</v>
      </c>
      <c r="M3067" t="s">
        <v>22</v>
      </c>
    </row>
    <row r="3068" spans="1:13" x14ac:dyDescent="0.3">
      <c r="A3068">
        <v>1499</v>
      </c>
      <c r="B3068" s="1">
        <v>45653</v>
      </c>
      <c r="C3068" t="s">
        <v>19</v>
      </c>
      <c r="D3068" t="s">
        <v>14</v>
      </c>
      <c r="E3068">
        <v>65797.5</v>
      </c>
      <c r="F3068">
        <v>18</v>
      </c>
      <c r="G3068" t="s">
        <v>24</v>
      </c>
      <c r="H3068" s="6">
        <v>3344.94</v>
      </c>
      <c r="I3068">
        <v>4627.1099999999997</v>
      </c>
      <c r="J3068" t="s">
        <v>16</v>
      </c>
      <c r="K3068">
        <v>0.21</v>
      </c>
      <c r="L3068" s="4" t="s">
        <v>17</v>
      </c>
      <c r="M3068" t="s">
        <v>22</v>
      </c>
    </row>
    <row r="3069" spans="1:13" x14ac:dyDescent="0.3">
      <c r="A3069">
        <v>1371</v>
      </c>
      <c r="B3069" s="1">
        <v>45097</v>
      </c>
      <c r="C3069" t="s">
        <v>29</v>
      </c>
      <c r="D3069" t="s">
        <v>20</v>
      </c>
      <c r="E3069">
        <v>51975.18</v>
      </c>
      <c r="F3069">
        <v>38</v>
      </c>
      <c r="G3069" t="s">
        <v>24</v>
      </c>
      <c r="H3069" s="6">
        <v>1270.7</v>
      </c>
      <c r="I3069">
        <v>1410.07</v>
      </c>
      <c r="J3069" t="s">
        <v>25</v>
      </c>
      <c r="K3069">
        <v>0.03</v>
      </c>
      <c r="L3069" s="4" t="s">
        <v>26</v>
      </c>
      <c r="M3069" t="s">
        <v>18</v>
      </c>
    </row>
    <row r="3070" spans="1:13" x14ac:dyDescent="0.3">
      <c r="A3070">
        <v>1049</v>
      </c>
      <c r="B3070" s="1">
        <v>45363</v>
      </c>
      <c r="C3070" t="s">
        <v>19</v>
      </c>
      <c r="D3070" t="s">
        <v>20</v>
      </c>
      <c r="E3070">
        <v>2647.86</v>
      </c>
      <c r="F3070">
        <v>1</v>
      </c>
      <c r="G3070" t="s">
        <v>24</v>
      </c>
      <c r="H3070" s="6">
        <v>2978.46</v>
      </c>
      <c r="I3070">
        <v>3530.48</v>
      </c>
      <c r="J3070" t="s">
        <v>16</v>
      </c>
      <c r="K3070">
        <v>0.25</v>
      </c>
      <c r="L3070" s="4" t="s">
        <v>31</v>
      </c>
      <c r="M3070" t="s">
        <v>18</v>
      </c>
    </row>
    <row r="3071" spans="1:13" x14ac:dyDescent="0.3">
      <c r="A3071">
        <v>1035</v>
      </c>
      <c r="B3071" s="1">
        <v>45482</v>
      </c>
      <c r="C3071" t="s">
        <v>19</v>
      </c>
      <c r="D3071" t="s">
        <v>20</v>
      </c>
      <c r="E3071">
        <v>45308.18</v>
      </c>
      <c r="F3071">
        <v>39</v>
      </c>
      <c r="G3071" t="s">
        <v>24</v>
      </c>
      <c r="H3071" s="6">
        <v>1111.7</v>
      </c>
      <c r="I3071">
        <v>1350.87</v>
      </c>
      <c r="J3071" t="s">
        <v>25</v>
      </c>
      <c r="K3071">
        <v>0.14000000000000001</v>
      </c>
      <c r="L3071" s="4" t="s">
        <v>17</v>
      </c>
      <c r="M3071" t="s">
        <v>22</v>
      </c>
    </row>
    <row r="3072" spans="1:13" x14ac:dyDescent="0.3">
      <c r="A3072">
        <v>1357</v>
      </c>
      <c r="B3072" s="1">
        <v>44938</v>
      </c>
      <c r="C3072" t="s">
        <v>29</v>
      </c>
      <c r="D3072" t="s">
        <v>14</v>
      </c>
      <c r="E3072">
        <v>12253.66</v>
      </c>
      <c r="F3072">
        <v>18</v>
      </c>
      <c r="G3072" t="s">
        <v>21</v>
      </c>
      <c r="H3072" s="6">
        <v>728.16</v>
      </c>
      <c r="I3072">
        <v>861.72</v>
      </c>
      <c r="J3072" t="s">
        <v>25</v>
      </c>
      <c r="K3072">
        <v>0.21</v>
      </c>
      <c r="L3072" s="4" t="s">
        <v>26</v>
      </c>
      <c r="M3072" t="s">
        <v>22</v>
      </c>
    </row>
    <row r="3073" spans="1:13" x14ac:dyDescent="0.3">
      <c r="A3073">
        <v>1187</v>
      </c>
      <c r="B3073" s="1">
        <v>45526</v>
      </c>
      <c r="C3073" t="s">
        <v>13</v>
      </c>
      <c r="D3073" t="s">
        <v>27</v>
      </c>
      <c r="E3073">
        <v>30178.05</v>
      </c>
      <c r="F3073">
        <v>29</v>
      </c>
      <c r="G3073" t="s">
        <v>28</v>
      </c>
      <c r="H3073" s="6">
        <v>1136.68</v>
      </c>
      <c r="I3073">
        <v>1369.24</v>
      </c>
      <c r="J3073" t="s">
        <v>25</v>
      </c>
      <c r="K3073">
        <v>0.24</v>
      </c>
      <c r="L3073" s="4" t="s">
        <v>26</v>
      </c>
      <c r="M3073" t="s">
        <v>18</v>
      </c>
    </row>
    <row r="3074" spans="1:13" x14ac:dyDescent="0.3">
      <c r="A3074">
        <v>1301</v>
      </c>
      <c r="B3074" s="1">
        <v>45092</v>
      </c>
      <c r="C3074" t="s">
        <v>19</v>
      </c>
      <c r="D3074" t="s">
        <v>30</v>
      </c>
      <c r="E3074">
        <v>70675.81</v>
      </c>
      <c r="F3074">
        <v>11</v>
      </c>
      <c r="G3074" t="s">
        <v>21</v>
      </c>
      <c r="H3074" s="6">
        <v>4969.08</v>
      </c>
      <c r="I3074">
        <v>7060.52</v>
      </c>
      <c r="J3074" t="s">
        <v>25</v>
      </c>
      <c r="K3074">
        <v>0.09</v>
      </c>
      <c r="L3074" s="4" t="s">
        <v>31</v>
      </c>
      <c r="M3074" t="s">
        <v>18</v>
      </c>
    </row>
    <row r="3075" spans="1:13" x14ac:dyDescent="0.3">
      <c r="A3075">
        <v>1299</v>
      </c>
      <c r="B3075" s="1">
        <v>45393</v>
      </c>
      <c r="C3075" t="s">
        <v>23</v>
      </c>
      <c r="D3075" t="s">
        <v>30</v>
      </c>
      <c r="E3075">
        <v>201940.05</v>
      </c>
      <c r="F3075">
        <v>46</v>
      </c>
      <c r="G3075" t="s">
        <v>24</v>
      </c>
      <c r="H3075" s="6">
        <v>4739.01</v>
      </c>
      <c r="I3075">
        <v>6183.1</v>
      </c>
      <c r="J3075" t="s">
        <v>25</v>
      </c>
      <c r="K3075">
        <v>0.28999999999999998</v>
      </c>
      <c r="L3075" s="4" t="s">
        <v>26</v>
      </c>
      <c r="M3075" t="s">
        <v>18</v>
      </c>
    </row>
    <row r="3076" spans="1:13" x14ac:dyDescent="0.3">
      <c r="A3076">
        <v>1115</v>
      </c>
      <c r="B3076" s="1">
        <v>45479</v>
      </c>
      <c r="C3076" t="s">
        <v>13</v>
      </c>
      <c r="D3076" t="s">
        <v>20</v>
      </c>
      <c r="E3076">
        <v>16684.419999999998</v>
      </c>
      <c r="F3076">
        <v>14</v>
      </c>
      <c r="G3076" t="s">
        <v>15</v>
      </c>
      <c r="H3076" s="6">
        <v>1115.1500000000001</v>
      </c>
      <c r="I3076">
        <v>1324.16</v>
      </c>
      <c r="J3076" t="s">
        <v>25</v>
      </c>
      <c r="K3076">
        <v>0.1</v>
      </c>
      <c r="L3076" s="4" t="s">
        <v>31</v>
      </c>
      <c r="M3076" t="s">
        <v>22</v>
      </c>
    </row>
    <row r="3077" spans="1:13" x14ac:dyDescent="0.3">
      <c r="A3077">
        <v>1009</v>
      </c>
      <c r="B3077" s="1">
        <v>45279</v>
      </c>
      <c r="C3077" t="s">
        <v>29</v>
      </c>
      <c r="D3077" t="s">
        <v>30</v>
      </c>
      <c r="E3077">
        <v>55245.9</v>
      </c>
      <c r="F3077">
        <v>18</v>
      </c>
      <c r="G3077" t="s">
        <v>21</v>
      </c>
      <c r="H3077" s="6">
        <v>3186.78</v>
      </c>
      <c r="I3077">
        <v>4322.84</v>
      </c>
      <c r="J3077" t="s">
        <v>25</v>
      </c>
      <c r="K3077">
        <v>0.28999999999999998</v>
      </c>
      <c r="L3077" s="4" t="s">
        <v>17</v>
      </c>
      <c r="M3077" t="s">
        <v>18</v>
      </c>
    </row>
    <row r="3078" spans="1:13" x14ac:dyDescent="0.3">
      <c r="A3078">
        <v>1002</v>
      </c>
      <c r="B3078" s="1">
        <v>45141</v>
      </c>
      <c r="C3078" t="s">
        <v>13</v>
      </c>
      <c r="D3078" t="s">
        <v>27</v>
      </c>
      <c r="E3078">
        <v>141951.84</v>
      </c>
      <c r="F3078">
        <v>30</v>
      </c>
      <c r="G3078" t="s">
        <v>21</v>
      </c>
      <c r="H3078" s="6">
        <v>4632.12</v>
      </c>
      <c r="I3078">
        <v>5914.66</v>
      </c>
      <c r="J3078" t="s">
        <v>16</v>
      </c>
      <c r="K3078">
        <v>0.2</v>
      </c>
      <c r="L3078" s="4" t="s">
        <v>17</v>
      </c>
      <c r="M3078" t="s">
        <v>22</v>
      </c>
    </row>
    <row r="3079" spans="1:13" x14ac:dyDescent="0.3">
      <c r="A3079">
        <v>1472</v>
      </c>
      <c r="B3079" s="1">
        <v>45611</v>
      </c>
      <c r="C3079" t="s">
        <v>32</v>
      </c>
      <c r="D3079" t="s">
        <v>27</v>
      </c>
      <c r="E3079">
        <v>60017.279999999999</v>
      </c>
      <c r="F3079">
        <v>19</v>
      </c>
      <c r="G3079" t="s">
        <v>21</v>
      </c>
      <c r="H3079" s="6">
        <v>3468.14</v>
      </c>
      <c r="I3079">
        <v>3852.2</v>
      </c>
      <c r="J3079" t="s">
        <v>16</v>
      </c>
      <c r="K3079">
        <v>0.18</v>
      </c>
      <c r="L3079" s="4" t="s">
        <v>17</v>
      </c>
      <c r="M3079" t="s">
        <v>18</v>
      </c>
    </row>
    <row r="3080" spans="1:13" x14ac:dyDescent="0.3">
      <c r="A3080">
        <v>1391</v>
      </c>
      <c r="B3080" s="1">
        <v>45207</v>
      </c>
      <c r="C3080" t="s">
        <v>32</v>
      </c>
      <c r="D3080" t="s">
        <v>14</v>
      </c>
      <c r="E3080">
        <v>109508.23</v>
      </c>
      <c r="F3080">
        <v>24</v>
      </c>
      <c r="G3080" t="s">
        <v>24</v>
      </c>
      <c r="H3080" s="6">
        <v>3880.02</v>
      </c>
      <c r="I3080">
        <v>5126.79</v>
      </c>
      <c r="J3080" t="s">
        <v>25</v>
      </c>
      <c r="K3080">
        <v>0.11</v>
      </c>
      <c r="L3080" s="4" t="s">
        <v>17</v>
      </c>
      <c r="M3080" t="s">
        <v>18</v>
      </c>
    </row>
    <row r="3081" spans="1:13" x14ac:dyDescent="0.3">
      <c r="A3081">
        <v>1014</v>
      </c>
      <c r="B3081" s="1">
        <v>45461</v>
      </c>
      <c r="C3081" t="s">
        <v>19</v>
      </c>
      <c r="D3081" t="s">
        <v>30</v>
      </c>
      <c r="E3081">
        <v>4785.58</v>
      </c>
      <c r="F3081">
        <v>2</v>
      </c>
      <c r="G3081" t="s">
        <v>24</v>
      </c>
      <c r="H3081" s="6">
        <v>2239.6999999999998</v>
      </c>
      <c r="I3081">
        <v>2954.06</v>
      </c>
      <c r="J3081" t="s">
        <v>25</v>
      </c>
      <c r="K3081">
        <v>0.19</v>
      </c>
      <c r="L3081" s="4" t="s">
        <v>31</v>
      </c>
      <c r="M3081" t="s">
        <v>22</v>
      </c>
    </row>
    <row r="3082" spans="1:13" x14ac:dyDescent="0.3">
      <c r="A3082">
        <v>1327</v>
      </c>
      <c r="B3082" s="1">
        <v>45189</v>
      </c>
      <c r="C3082" t="s">
        <v>19</v>
      </c>
      <c r="D3082" t="s">
        <v>20</v>
      </c>
      <c r="E3082">
        <v>52750.37</v>
      </c>
      <c r="F3082">
        <v>11</v>
      </c>
      <c r="G3082" t="s">
        <v>24</v>
      </c>
      <c r="H3082" s="6">
        <v>4634</v>
      </c>
      <c r="I3082">
        <v>5328.32</v>
      </c>
      <c r="J3082" t="s">
        <v>16</v>
      </c>
      <c r="K3082">
        <v>0.1</v>
      </c>
      <c r="L3082" s="4" t="s">
        <v>31</v>
      </c>
      <c r="M3082" t="s">
        <v>18</v>
      </c>
    </row>
    <row r="3083" spans="1:13" x14ac:dyDescent="0.3">
      <c r="A3083">
        <v>1228</v>
      </c>
      <c r="B3083" s="1">
        <v>45212</v>
      </c>
      <c r="C3083" t="s">
        <v>23</v>
      </c>
      <c r="D3083" t="s">
        <v>27</v>
      </c>
      <c r="E3083">
        <v>218273.27</v>
      </c>
      <c r="F3083">
        <v>48</v>
      </c>
      <c r="G3083" t="s">
        <v>15</v>
      </c>
      <c r="H3083" s="6">
        <v>4164.97</v>
      </c>
      <c r="I3083">
        <v>6229.26</v>
      </c>
      <c r="J3083" t="s">
        <v>16</v>
      </c>
      <c r="K3083">
        <v>0.27</v>
      </c>
      <c r="L3083" s="4" t="s">
        <v>26</v>
      </c>
      <c r="M3083" t="s">
        <v>22</v>
      </c>
    </row>
    <row r="3084" spans="1:13" x14ac:dyDescent="0.3">
      <c r="A3084">
        <v>1266</v>
      </c>
      <c r="B3084" s="1">
        <v>45427</v>
      </c>
      <c r="C3084" t="s">
        <v>13</v>
      </c>
      <c r="D3084" t="s">
        <v>20</v>
      </c>
      <c r="E3084">
        <v>90291.38</v>
      </c>
      <c r="F3084">
        <v>28</v>
      </c>
      <c r="G3084" t="s">
        <v>21</v>
      </c>
      <c r="H3084" s="6">
        <v>2417.3000000000002</v>
      </c>
      <c r="I3084">
        <v>3505.1</v>
      </c>
      <c r="J3084" t="s">
        <v>16</v>
      </c>
      <c r="K3084">
        <v>0.08</v>
      </c>
      <c r="L3084" s="4" t="s">
        <v>17</v>
      </c>
      <c r="M3084" t="s">
        <v>22</v>
      </c>
    </row>
    <row r="3085" spans="1:13" x14ac:dyDescent="0.3">
      <c r="A3085">
        <v>1030</v>
      </c>
      <c r="B3085" s="1">
        <v>45333</v>
      </c>
      <c r="C3085" t="s">
        <v>32</v>
      </c>
      <c r="D3085" t="s">
        <v>20</v>
      </c>
      <c r="E3085">
        <v>45379.66</v>
      </c>
      <c r="F3085">
        <v>34</v>
      </c>
      <c r="G3085" t="s">
        <v>24</v>
      </c>
      <c r="H3085" s="6">
        <v>1292.26</v>
      </c>
      <c r="I3085">
        <v>1516.7</v>
      </c>
      <c r="J3085" t="s">
        <v>25</v>
      </c>
      <c r="K3085">
        <v>0.12</v>
      </c>
      <c r="L3085" s="4" t="s">
        <v>26</v>
      </c>
      <c r="M3085" t="s">
        <v>22</v>
      </c>
    </row>
    <row r="3086" spans="1:13" x14ac:dyDescent="0.3">
      <c r="A3086">
        <v>1132</v>
      </c>
      <c r="B3086" s="1">
        <v>45032</v>
      </c>
      <c r="C3086" t="s">
        <v>19</v>
      </c>
      <c r="D3086" t="s">
        <v>14</v>
      </c>
      <c r="E3086">
        <v>264880.32</v>
      </c>
      <c r="F3086">
        <v>47</v>
      </c>
      <c r="G3086" t="s">
        <v>24</v>
      </c>
      <c r="H3086" s="6">
        <v>4759.63</v>
      </c>
      <c r="I3086">
        <v>5932.37</v>
      </c>
      <c r="J3086" t="s">
        <v>16</v>
      </c>
      <c r="K3086">
        <v>0.05</v>
      </c>
      <c r="L3086" s="4" t="s">
        <v>26</v>
      </c>
      <c r="M3086" t="s">
        <v>18</v>
      </c>
    </row>
    <row r="3087" spans="1:13" x14ac:dyDescent="0.3">
      <c r="A3087">
        <v>1445</v>
      </c>
      <c r="B3087" s="1">
        <v>45123</v>
      </c>
      <c r="C3087" t="s">
        <v>13</v>
      </c>
      <c r="D3087" t="s">
        <v>27</v>
      </c>
      <c r="E3087">
        <v>31877.83</v>
      </c>
      <c r="F3087">
        <v>47</v>
      </c>
      <c r="G3087" t="s">
        <v>28</v>
      </c>
      <c r="H3087" s="6">
        <v>539.61</v>
      </c>
      <c r="I3087">
        <v>737.23</v>
      </c>
      <c r="J3087" t="s">
        <v>16</v>
      </c>
      <c r="K3087">
        <v>0.08</v>
      </c>
      <c r="L3087" s="4" t="s">
        <v>31</v>
      </c>
      <c r="M3087" t="s">
        <v>18</v>
      </c>
    </row>
    <row r="3088" spans="1:13" x14ac:dyDescent="0.3">
      <c r="A3088">
        <v>1155</v>
      </c>
      <c r="B3088" s="1">
        <v>45178</v>
      </c>
      <c r="C3088" t="s">
        <v>19</v>
      </c>
      <c r="D3088" t="s">
        <v>30</v>
      </c>
      <c r="E3088">
        <v>65153.78</v>
      </c>
      <c r="F3088">
        <v>35</v>
      </c>
      <c r="G3088" t="s">
        <v>15</v>
      </c>
      <c r="H3088" s="6">
        <v>1576.39</v>
      </c>
      <c r="I3088">
        <v>1880.34</v>
      </c>
      <c r="J3088" t="s">
        <v>25</v>
      </c>
      <c r="K3088">
        <v>0.01</v>
      </c>
      <c r="L3088" s="4" t="s">
        <v>31</v>
      </c>
      <c r="M3088" t="s">
        <v>18</v>
      </c>
    </row>
    <row r="3089" spans="1:13" x14ac:dyDescent="0.3">
      <c r="A3089">
        <v>1415</v>
      </c>
      <c r="B3089" s="1">
        <v>45316</v>
      </c>
      <c r="C3089" t="s">
        <v>19</v>
      </c>
      <c r="D3089" t="s">
        <v>14</v>
      </c>
      <c r="E3089">
        <v>199877.66</v>
      </c>
      <c r="F3089">
        <v>41</v>
      </c>
      <c r="G3089" t="s">
        <v>21</v>
      </c>
      <c r="H3089" s="6">
        <v>3392.09</v>
      </c>
      <c r="I3089">
        <v>5025.84</v>
      </c>
      <c r="J3089" t="s">
        <v>16</v>
      </c>
      <c r="K3089">
        <v>0.03</v>
      </c>
      <c r="L3089" s="4" t="s">
        <v>17</v>
      </c>
      <c r="M3089" t="s">
        <v>22</v>
      </c>
    </row>
    <row r="3090" spans="1:13" x14ac:dyDescent="0.3">
      <c r="A3090">
        <v>1177</v>
      </c>
      <c r="B3090" s="1">
        <v>45548</v>
      </c>
      <c r="C3090" t="s">
        <v>32</v>
      </c>
      <c r="D3090" t="s">
        <v>14</v>
      </c>
      <c r="E3090">
        <v>28966.45</v>
      </c>
      <c r="F3090">
        <v>8</v>
      </c>
      <c r="G3090" t="s">
        <v>28</v>
      </c>
      <c r="H3090" s="6">
        <v>4186.4399999999996</v>
      </c>
      <c r="I3090">
        <v>5172.58</v>
      </c>
      <c r="J3090" t="s">
        <v>16</v>
      </c>
      <c r="K3090">
        <v>0.3</v>
      </c>
      <c r="L3090" s="4" t="s">
        <v>26</v>
      </c>
      <c r="M3090" t="s">
        <v>18</v>
      </c>
    </row>
    <row r="3091" spans="1:13" x14ac:dyDescent="0.3">
      <c r="A3091">
        <v>1026</v>
      </c>
      <c r="B3091" s="1">
        <v>45580</v>
      </c>
      <c r="C3091" t="s">
        <v>32</v>
      </c>
      <c r="D3091" t="s">
        <v>27</v>
      </c>
      <c r="E3091">
        <v>4337.0600000000004</v>
      </c>
      <c r="F3091">
        <v>4</v>
      </c>
      <c r="G3091" t="s">
        <v>15</v>
      </c>
      <c r="H3091" s="6">
        <v>869.23</v>
      </c>
      <c r="I3091">
        <v>1191.5</v>
      </c>
      <c r="J3091" t="s">
        <v>25</v>
      </c>
      <c r="K3091">
        <v>0.09</v>
      </c>
      <c r="L3091" s="4" t="s">
        <v>31</v>
      </c>
      <c r="M3091" t="s">
        <v>18</v>
      </c>
    </row>
    <row r="3092" spans="1:13" x14ac:dyDescent="0.3">
      <c r="A3092">
        <v>1031</v>
      </c>
      <c r="B3092" s="1">
        <v>44973</v>
      </c>
      <c r="C3092" t="s">
        <v>19</v>
      </c>
      <c r="D3092" t="s">
        <v>20</v>
      </c>
      <c r="E3092">
        <v>27823.040000000001</v>
      </c>
      <c r="F3092">
        <v>20</v>
      </c>
      <c r="G3092" t="s">
        <v>28</v>
      </c>
      <c r="H3092" s="6">
        <v>1589.35</v>
      </c>
      <c r="I3092">
        <v>1987.36</v>
      </c>
      <c r="J3092" t="s">
        <v>16</v>
      </c>
      <c r="K3092">
        <v>0.3</v>
      </c>
      <c r="L3092" s="4" t="s">
        <v>31</v>
      </c>
      <c r="M3092" t="s">
        <v>22</v>
      </c>
    </row>
    <row r="3093" spans="1:13" x14ac:dyDescent="0.3">
      <c r="A3093">
        <v>1491</v>
      </c>
      <c r="B3093" s="1">
        <v>44934</v>
      </c>
      <c r="C3093" t="s">
        <v>29</v>
      </c>
      <c r="D3093" t="s">
        <v>30</v>
      </c>
      <c r="E3093">
        <v>173707.31</v>
      </c>
      <c r="F3093">
        <v>33</v>
      </c>
      <c r="G3093" t="s">
        <v>24</v>
      </c>
      <c r="H3093" s="6">
        <v>4630.08</v>
      </c>
      <c r="I3093">
        <v>6498.59</v>
      </c>
      <c r="J3093" t="s">
        <v>16</v>
      </c>
      <c r="K3093">
        <v>0.19</v>
      </c>
      <c r="L3093" s="4" t="s">
        <v>26</v>
      </c>
      <c r="M3093" t="s">
        <v>18</v>
      </c>
    </row>
    <row r="3094" spans="1:13" x14ac:dyDescent="0.3">
      <c r="A3094">
        <v>1329</v>
      </c>
      <c r="B3094" s="1">
        <v>44931</v>
      </c>
      <c r="C3094" t="s">
        <v>19</v>
      </c>
      <c r="D3094" t="s">
        <v>20</v>
      </c>
      <c r="E3094">
        <v>208431.72</v>
      </c>
      <c r="F3094">
        <v>48</v>
      </c>
      <c r="G3094" t="s">
        <v>28</v>
      </c>
      <c r="H3094" s="6">
        <v>3912.86</v>
      </c>
      <c r="I3094">
        <v>5789.77</v>
      </c>
      <c r="J3094" t="s">
        <v>16</v>
      </c>
      <c r="K3094">
        <v>0.25</v>
      </c>
      <c r="L3094" s="4" t="s">
        <v>17</v>
      </c>
      <c r="M3094" t="s">
        <v>22</v>
      </c>
    </row>
    <row r="3095" spans="1:13" x14ac:dyDescent="0.3">
      <c r="A3095">
        <v>1278</v>
      </c>
      <c r="B3095" s="1">
        <v>45028</v>
      </c>
      <c r="C3095" t="s">
        <v>19</v>
      </c>
      <c r="D3095" t="s">
        <v>20</v>
      </c>
      <c r="E3095">
        <v>1092.1099999999999</v>
      </c>
      <c r="F3095">
        <v>5</v>
      </c>
      <c r="G3095" t="s">
        <v>21</v>
      </c>
      <c r="H3095" s="6">
        <v>202.52</v>
      </c>
      <c r="I3095">
        <v>291.23</v>
      </c>
      <c r="J3095" t="s">
        <v>25</v>
      </c>
      <c r="K3095">
        <v>0.25</v>
      </c>
      <c r="L3095" s="4" t="s">
        <v>26</v>
      </c>
      <c r="M3095" t="s">
        <v>18</v>
      </c>
    </row>
    <row r="3096" spans="1:13" x14ac:dyDescent="0.3">
      <c r="A3096">
        <v>1296</v>
      </c>
      <c r="B3096" s="1">
        <v>45139</v>
      </c>
      <c r="C3096" t="s">
        <v>23</v>
      </c>
      <c r="D3096" t="s">
        <v>27</v>
      </c>
      <c r="E3096">
        <v>26054.28</v>
      </c>
      <c r="F3096">
        <v>15</v>
      </c>
      <c r="G3096" t="s">
        <v>28</v>
      </c>
      <c r="H3096" s="6">
        <v>1392.75</v>
      </c>
      <c r="I3096">
        <v>1772.4</v>
      </c>
      <c r="J3096" t="s">
        <v>16</v>
      </c>
      <c r="K3096">
        <v>0.02</v>
      </c>
      <c r="L3096" s="4" t="s">
        <v>26</v>
      </c>
      <c r="M3096" t="s">
        <v>18</v>
      </c>
    </row>
    <row r="3097" spans="1:13" x14ac:dyDescent="0.3">
      <c r="A3097">
        <v>1460</v>
      </c>
      <c r="B3097" s="1">
        <v>45411</v>
      </c>
      <c r="C3097" t="s">
        <v>23</v>
      </c>
      <c r="D3097" t="s">
        <v>14</v>
      </c>
      <c r="E3097">
        <v>3001.73</v>
      </c>
      <c r="F3097">
        <v>3</v>
      </c>
      <c r="G3097" t="s">
        <v>28</v>
      </c>
      <c r="H3097" s="6">
        <v>1102.29</v>
      </c>
      <c r="I3097">
        <v>1389.69</v>
      </c>
      <c r="J3097" t="s">
        <v>16</v>
      </c>
      <c r="K3097">
        <v>0.28000000000000003</v>
      </c>
      <c r="L3097" s="4" t="s">
        <v>31</v>
      </c>
      <c r="M3097" t="s">
        <v>22</v>
      </c>
    </row>
    <row r="3098" spans="1:13" x14ac:dyDescent="0.3">
      <c r="A3098">
        <v>1240</v>
      </c>
      <c r="B3098" s="1">
        <v>45058</v>
      </c>
      <c r="C3098" t="s">
        <v>23</v>
      </c>
      <c r="D3098" t="s">
        <v>20</v>
      </c>
      <c r="E3098">
        <v>187337.57</v>
      </c>
      <c r="F3098">
        <v>44</v>
      </c>
      <c r="G3098" t="s">
        <v>15</v>
      </c>
      <c r="H3098" s="6">
        <v>3933.15</v>
      </c>
      <c r="I3098">
        <v>5602.2</v>
      </c>
      <c r="J3098" t="s">
        <v>16</v>
      </c>
      <c r="K3098">
        <v>0.24</v>
      </c>
      <c r="L3098" s="4" t="s">
        <v>31</v>
      </c>
      <c r="M3098" t="s">
        <v>18</v>
      </c>
    </row>
    <row r="3099" spans="1:13" x14ac:dyDescent="0.3">
      <c r="A3099">
        <v>1219</v>
      </c>
      <c r="B3099" s="1">
        <v>44942</v>
      </c>
      <c r="C3099" t="s">
        <v>29</v>
      </c>
      <c r="D3099" t="s">
        <v>27</v>
      </c>
      <c r="E3099">
        <v>39680.550000000003</v>
      </c>
      <c r="F3099">
        <v>12</v>
      </c>
      <c r="G3099" t="s">
        <v>24</v>
      </c>
      <c r="H3099" s="6">
        <v>2999.08</v>
      </c>
      <c r="I3099">
        <v>4408.95</v>
      </c>
      <c r="J3099" t="s">
        <v>25</v>
      </c>
      <c r="K3099">
        <v>0.25</v>
      </c>
      <c r="L3099" s="4" t="s">
        <v>26</v>
      </c>
      <c r="M3099" t="s">
        <v>22</v>
      </c>
    </row>
    <row r="3100" spans="1:13" x14ac:dyDescent="0.3">
      <c r="A3100">
        <v>1316</v>
      </c>
      <c r="B3100" s="1">
        <v>45621</v>
      </c>
      <c r="C3100" t="s">
        <v>29</v>
      </c>
      <c r="D3100" t="s">
        <v>27</v>
      </c>
      <c r="E3100">
        <v>2333.12</v>
      </c>
      <c r="F3100">
        <v>21</v>
      </c>
      <c r="G3100" t="s">
        <v>21</v>
      </c>
      <c r="H3100" s="6">
        <v>89.17</v>
      </c>
      <c r="I3100">
        <v>115.73</v>
      </c>
      <c r="J3100" t="s">
        <v>25</v>
      </c>
      <c r="K3100">
        <v>0.04</v>
      </c>
      <c r="L3100" s="4" t="s">
        <v>26</v>
      </c>
      <c r="M3100" t="s">
        <v>18</v>
      </c>
    </row>
    <row r="3101" spans="1:13" x14ac:dyDescent="0.3">
      <c r="A3101">
        <v>1373</v>
      </c>
      <c r="B3101" s="1">
        <v>44936</v>
      </c>
      <c r="C3101" t="s">
        <v>19</v>
      </c>
      <c r="D3101" t="s">
        <v>14</v>
      </c>
      <c r="E3101">
        <v>66705.41</v>
      </c>
      <c r="F3101">
        <v>28</v>
      </c>
      <c r="G3101" t="s">
        <v>21</v>
      </c>
      <c r="H3101" s="6">
        <v>1885.32</v>
      </c>
      <c r="I3101">
        <v>2481.6</v>
      </c>
      <c r="J3101" t="s">
        <v>25</v>
      </c>
      <c r="K3101">
        <v>0.04</v>
      </c>
      <c r="L3101" s="4" t="s">
        <v>17</v>
      </c>
      <c r="M3101" t="s">
        <v>22</v>
      </c>
    </row>
    <row r="3102" spans="1:13" x14ac:dyDescent="0.3">
      <c r="A3102">
        <v>1237</v>
      </c>
      <c r="B3102" s="1">
        <v>45469</v>
      </c>
      <c r="C3102" t="s">
        <v>23</v>
      </c>
      <c r="D3102" t="s">
        <v>30</v>
      </c>
      <c r="E3102">
        <v>11854.31</v>
      </c>
      <c r="F3102">
        <v>5</v>
      </c>
      <c r="G3102" t="s">
        <v>21</v>
      </c>
      <c r="H3102" s="6">
        <v>2659.55</v>
      </c>
      <c r="I3102">
        <v>3161.15</v>
      </c>
      <c r="J3102" t="s">
        <v>25</v>
      </c>
      <c r="K3102">
        <v>0.25</v>
      </c>
      <c r="L3102" s="4" t="s">
        <v>26</v>
      </c>
      <c r="M3102" t="s">
        <v>18</v>
      </c>
    </row>
    <row r="3103" spans="1:13" x14ac:dyDescent="0.3">
      <c r="A3103">
        <v>1486</v>
      </c>
      <c r="B3103" s="1">
        <v>45603</v>
      </c>
      <c r="C3103" t="s">
        <v>29</v>
      </c>
      <c r="D3103" t="s">
        <v>14</v>
      </c>
      <c r="E3103">
        <v>4220.16</v>
      </c>
      <c r="F3103">
        <v>7</v>
      </c>
      <c r="G3103" t="s">
        <v>21</v>
      </c>
      <c r="H3103" s="6">
        <v>542.71</v>
      </c>
      <c r="I3103">
        <v>753.6</v>
      </c>
      <c r="J3103" t="s">
        <v>16</v>
      </c>
      <c r="K3103">
        <v>0.2</v>
      </c>
      <c r="L3103" s="4" t="s">
        <v>31</v>
      </c>
      <c r="M3103" t="s">
        <v>18</v>
      </c>
    </row>
    <row r="3104" spans="1:13" x14ac:dyDescent="0.3">
      <c r="A3104">
        <v>1399</v>
      </c>
      <c r="B3104" s="1">
        <v>45596</v>
      </c>
      <c r="C3104" t="s">
        <v>32</v>
      </c>
      <c r="D3104" t="s">
        <v>27</v>
      </c>
      <c r="E3104">
        <v>4808.2299999999996</v>
      </c>
      <c r="F3104">
        <v>8</v>
      </c>
      <c r="G3104" t="s">
        <v>24</v>
      </c>
      <c r="H3104" s="6">
        <v>553.65</v>
      </c>
      <c r="I3104">
        <v>770.55</v>
      </c>
      <c r="J3104" t="s">
        <v>25</v>
      </c>
      <c r="K3104">
        <v>0.22</v>
      </c>
      <c r="L3104" s="4" t="s">
        <v>31</v>
      </c>
      <c r="M3104" t="s">
        <v>18</v>
      </c>
    </row>
    <row r="3105" spans="1:13" x14ac:dyDescent="0.3">
      <c r="A3105">
        <v>1106</v>
      </c>
      <c r="B3105" s="1">
        <v>45432</v>
      </c>
      <c r="C3105" t="s">
        <v>19</v>
      </c>
      <c r="D3105" t="s">
        <v>20</v>
      </c>
      <c r="E3105">
        <v>118795.35</v>
      </c>
      <c r="F3105">
        <v>31</v>
      </c>
      <c r="G3105" t="s">
        <v>15</v>
      </c>
      <c r="H3105" s="6">
        <v>3772.66</v>
      </c>
      <c r="I3105">
        <v>5474.44</v>
      </c>
      <c r="J3105" t="s">
        <v>25</v>
      </c>
      <c r="K3105">
        <v>0.3</v>
      </c>
      <c r="L3105" s="4" t="s">
        <v>31</v>
      </c>
      <c r="M3105" t="s">
        <v>18</v>
      </c>
    </row>
    <row r="3106" spans="1:13" x14ac:dyDescent="0.3">
      <c r="A3106">
        <v>1398</v>
      </c>
      <c r="B3106" s="1">
        <v>45200</v>
      </c>
      <c r="C3106" t="s">
        <v>13</v>
      </c>
      <c r="D3106" t="s">
        <v>20</v>
      </c>
      <c r="E3106">
        <v>165246</v>
      </c>
      <c r="F3106">
        <v>31</v>
      </c>
      <c r="G3106" t="s">
        <v>21</v>
      </c>
      <c r="H3106" s="6">
        <v>4256.8</v>
      </c>
      <c r="I3106">
        <v>5857.71</v>
      </c>
      <c r="J3106" t="s">
        <v>16</v>
      </c>
      <c r="K3106">
        <v>0.09</v>
      </c>
      <c r="L3106" s="4" t="s">
        <v>31</v>
      </c>
      <c r="M3106" t="s">
        <v>18</v>
      </c>
    </row>
    <row r="3107" spans="1:13" x14ac:dyDescent="0.3">
      <c r="A3107">
        <v>1287</v>
      </c>
      <c r="B3107" s="1">
        <v>44997</v>
      </c>
      <c r="C3107" t="s">
        <v>19</v>
      </c>
      <c r="D3107" t="s">
        <v>20</v>
      </c>
      <c r="E3107">
        <v>14153.41</v>
      </c>
      <c r="F3107">
        <v>5</v>
      </c>
      <c r="G3107" t="s">
        <v>15</v>
      </c>
      <c r="H3107" s="6">
        <v>2784.54</v>
      </c>
      <c r="I3107">
        <v>3291.49</v>
      </c>
      <c r="J3107" t="s">
        <v>25</v>
      </c>
      <c r="K3107">
        <v>0.14000000000000001</v>
      </c>
      <c r="L3107" s="4" t="s">
        <v>31</v>
      </c>
      <c r="M3107" t="s">
        <v>22</v>
      </c>
    </row>
    <row r="3108" spans="1:13" x14ac:dyDescent="0.3">
      <c r="A3108">
        <v>1294</v>
      </c>
      <c r="B3108" s="1">
        <v>45372</v>
      </c>
      <c r="C3108" t="s">
        <v>13</v>
      </c>
      <c r="D3108" t="s">
        <v>20</v>
      </c>
      <c r="E3108">
        <v>170186.2</v>
      </c>
      <c r="F3108">
        <v>31</v>
      </c>
      <c r="G3108" t="s">
        <v>28</v>
      </c>
      <c r="H3108" s="6">
        <v>4442.3599999999997</v>
      </c>
      <c r="I3108">
        <v>6614.31</v>
      </c>
      <c r="J3108" t="s">
        <v>25</v>
      </c>
      <c r="K3108">
        <v>0.17</v>
      </c>
      <c r="L3108" s="4" t="s">
        <v>17</v>
      </c>
      <c r="M3108" t="s">
        <v>18</v>
      </c>
    </row>
    <row r="3109" spans="1:13" x14ac:dyDescent="0.3">
      <c r="A3109">
        <v>1021</v>
      </c>
      <c r="B3109" s="1">
        <v>45461</v>
      </c>
      <c r="C3109" t="s">
        <v>23</v>
      </c>
      <c r="D3109" t="s">
        <v>27</v>
      </c>
      <c r="E3109">
        <v>29517.84</v>
      </c>
      <c r="F3109">
        <v>33</v>
      </c>
      <c r="G3109" t="s">
        <v>15</v>
      </c>
      <c r="H3109" s="6">
        <v>998.58</v>
      </c>
      <c r="I3109">
        <v>1192.6400000000001</v>
      </c>
      <c r="J3109" t="s">
        <v>25</v>
      </c>
      <c r="K3109">
        <v>0.25</v>
      </c>
      <c r="L3109" s="4" t="s">
        <v>17</v>
      </c>
      <c r="M3109" t="s">
        <v>22</v>
      </c>
    </row>
    <row r="3110" spans="1:13" x14ac:dyDescent="0.3">
      <c r="A3110">
        <v>1032</v>
      </c>
      <c r="B3110" s="1">
        <v>45418</v>
      </c>
      <c r="C3110" t="s">
        <v>13</v>
      </c>
      <c r="D3110" t="s">
        <v>14</v>
      </c>
      <c r="E3110">
        <v>82798.27</v>
      </c>
      <c r="F3110">
        <v>25</v>
      </c>
      <c r="G3110" t="s">
        <v>24</v>
      </c>
      <c r="H3110" s="6">
        <v>2767.12</v>
      </c>
      <c r="I3110">
        <v>4038.94</v>
      </c>
      <c r="J3110" t="s">
        <v>25</v>
      </c>
      <c r="K3110">
        <v>0.18</v>
      </c>
      <c r="L3110" s="4" t="s">
        <v>31</v>
      </c>
      <c r="M3110" t="s">
        <v>18</v>
      </c>
    </row>
    <row r="3111" spans="1:13" x14ac:dyDescent="0.3">
      <c r="A3111">
        <v>1016</v>
      </c>
      <c r="B3111" s="1">
        <v>45361</v>
      </c>
      <c r="C3111" t="s">
        <v>23</v>
      </c>
      <c r="D3111" t="s">
        <v>30</v>
      </c>
      <c r="E3111">
        <v>34206.800000000003</v>
      </c>
      <c r="F3111">
        <v>23</v>
      </c>
      <c r="G3111" t="s">
        <v>28</v>
      </c>
      <c r="H3111" s="6">
        <v>1620.28</v>
      </c>
      <c r="I3111">
        <v>2009.8</v>
      </c>
      <c r="J3111" t="s">
        <v>16</v>
      </c>
      <c r="K3111">
        <v>0.26</v>
      </c>
      <c r="L3111" s="4" t="s">
        <v>31</v>
      </c>
      <c r="M3111" t="s">
        <v>22</v>
      </c>
    </row>
    <row r="3112" spans="1:13" x14ac:dyDescent="0.3">
      <c r="A3112">
        <v>1027</v>
      </c>
      <c r="B3112" s="1">
        <v>45591</v>
      </c>
      <c r="C3112" t="s">
        <v>32</v>
      </c>
      <c r="D3112" t="s">
        <v>30</v>
      </c>
      <c r="E3112">
        <v>77727.320000000007</v>
      </c>
      <c r="F3112">
        <v>29</v>
      </c>
      <c r="G3112" t="s">
        <v>21</v>
      </c>
      <c r="H3112" s="6">
        <v>2697.67</v>
      </c>
      <c r="I3112">
        <v>3080.75</v>
      </c>
      <c r="J3112" t="s">
        <v>16</v>
      </c>
      <c r="K3112">
        <v>0.13</v>
      </c>
      <c r="L3112" s="4" t="s">
        <v>17</v>
      </c>
      <c r="M3112" t="s">
        <v>22</v>
      </c>
    </row>
    <row r="3113" spans="1:13" x14ac:dyDescent="0.3">
      <c r="A3113">
        <v>1068</v>
      </c>
      <c r="B3113" s="1">
        <v>45459</v>
      </c>
      <c r="C3113" t="s">
        <v>13</v>
      </c>
      <c r="D3113" t="s">
        <v>20</v>
      </c>
      <c r="E3113">
        <v>111150.94</v>
      </c>
      <c r="F3113">
        <v>28</v>
      </c>
      <c r="G3113" t="s">
        <v>28</v>
      </c>
      <c r="H3113" s="6">
        <v>2903.14</v>
      </c>
      <c r="I3113">
        <v>4092.45</v>
      </c>
      <c r="J3113" t="s">
        <v>16</v>
      </c>
      <c r="K3113">
        <v>0.03</v>
      </c>
      <c r="L3113" s="4" t="s">
        <v>17</v>
      </c>
      <c r="M3113" t="s">
        <v>18</v>
      </c>
    </row>
    <row r="3114" spans="1:13" x14ac:dyDescent="0.3">
      <c r="A3114">
        <v>1440</v>
      </c>
      <c r="B3114" s="1">
        <v>44997</v>
      </c>
      <c r="C3114" t="s">
        <v>19</v>
      </c>
      <c r="D3114" t="s">
        <v>30</v>
      </c>
      <c r="E3114">
        <v>251684.64</v>
      </c>
      <c r="F3114">
        <v>50</v>
      </c>
      <c r="G3114" t="s">
        <v>15</v>
      </c>
      <c r="H3114" s="6">
        <v>4726.37</v>
      </c>
      <c r="I3114">
        <v>6991.24</v>
      </c>
      <c r="J3114" t="s">
        <v>25</v>
      </c>
      <c r="K3114">
        <v>0.28000000000000003</v>
      </c>
      <c r="L3114" s="4" t="s">
        <v>26</v>
      </c>
      <c r="M3114" t="s">
        <v>22</v>
      </c>
    </row>
    <row r="3115" spans="1:13" x14ac:dyDescent="0.3">
      <c r="A3115">
        <v>1493</v>
      </c>
      <c r="B3115" s="1">
        <v>44992</v>
      </c>
      <c r="C3115" t="s">
        <v>23</v>
      </c>
      <c r="D3115" t="s">
        <v>20</v>
      </c>
      <c r="E3115">
        <v>71621.91</v>
      </c>
      <c r="F3115">
        <v>18</v>
      </c>
      <c r="G3115" t="s">
        <v>28</v>
      </c>
      <c r="H3115" s="6">
        <v>3602.03</v>
      </c>
      <c r="I3115">
        <v>5377.02</v>
      </c>
      <c r="J3115" t="s">
        <v>25</v>
      </c>
      <c r="K3115">
        <v>0.26</v>
      </c>
      <c r="L3115" s="4" t="s">
        <v>26</v>
      </c>
      <c r="M3115" t="s">
        <v>22</v>
      </c>
    </row>
    <row r="3116" spans="1:13" x14ac:dyDescent="0.3">
      <c r="A3116">
        <v>1391</v>
      </c>
      <c r="B3116" s="1">
        <v>45494</v>
      </c>
      <c r="C3116" t="s">
        <v>19</v>
      </c>
      <c r="D3116" t="s">
        <v>27</v>
      </c>
      <c r="E3116">
        <v>117597.48</v>
      </c>
      <c r="F3116">
        <v>48</v>
      </c>
      <c r="G3116" t="s">
        <v>21</v>
      </c>
      <c r="H3116" s="6">
        <v>2240.63</v>
      </c>
      <c r="I3116">
        <v>3310.74</v>
      </c>
      <c r="J3116" t="s">
        <v>25</v>
      </c>
      <c r="K3116">
        <v>0.26</v>
      </c>
      <c r="L3116" s="4" t="s">
        <v>26</v>
      </c>
      <c r="M3116" t="s">
        <v>22</v>
      </c>
    </row>
    <row r="3117" spans="1:13" x14ac:dyDescent="0.3">
      <c r="A3117">
        <v>1132</v>
      </c>
      <c r="B3117" s="1">
        <v>45583</v>
      </c>
      <c r="C3117" t="s">
        <v>29</v>
      </c>
      <c r="D3117" t="s">
        <v>27</v>
      </c>
      <c r="E3117">
        <v>9914.2000000000007</v>
      </c>
      <c r="F3117">
        <v>20</v>
      </c>
      <c r="G3117" t="s">
        <v>21</v>
      </c>
      <c r="H3117" s="6">
        <v>435.89</v>
      </c>
      <c r="I3117">
        <v>652.25</v>
      </c>
      <c r="J3117" t="s">
        <v>16</v>
      </c>
      <c r="K3117">
        <v>0.24</v>
      </c>
      <c r="L3117" s="4" t="s">
        <v>31</v>
      </c>
      <c r="M3117" t="s">
        <v>22</v>
      </c>
    </row>
    <row r="3118" spans="1:13" x14ac:dyDescent="0.3">
      <c r="A3118">
        <v>1082</v>
      </c>
      <c r="B3118" s="1">
        <v>45401</v>
      </c>
      <c r="C3118" t="s">
        <v>23</v>
      </c>
      <c r="D3118" t="s">
        <v>20</v>
      </c>
      <c r="E3118">
        <v>35989.57</v>
      </c>
      <c r="F3118">
        <v>7</v>
      </c>
      <c r="G3118" t="s">
        <v>28</v>
      </c>
      <c r="H3118" s="6">
        <v>4689.3500000000004</v>
      </c>
      <c r="I3118">
        <v>5469.54</v>
      </c>
      <c r="J3118" t="s">
        <v>25</v>
      </c>
      <c r="K3118">
        <v>0.06</v>
      </c>
      <c r="L3118" s="4" t="s">
        <v>31</v>
      </c>
      <c r="M3118" t="s">
        <v>18</v>
      </c>
    </row>
    <row r="3119" spans="1:13" x14ac:dyDescent="0.3">
      <c r="A3119">
        <v>1207</v>
      </c>
      <c r="B3119" s="1">
        <v>45007</v>
      </c>
      <c r="C3119" t="s">
        <v>13</v>
      </c>
      <c r="D3119" t="s">
        <v>27</v>
      </c>
      <c r="E3119">
        <v>60133.06</v>
      </c>
      <c r="F3119">
        <v>20</v>
      </c>
      <c r="G3119" t="s">
        <v>24</v>
      </c>
      <c r="H3119" s="6">
        <v>2471.77</v>
      </c>
      <c r="I3119">
        <v>3666.65</v>
      </c>
      <c r="J3119" t="s">
        <v>16</v>
      </c>
      <c r="K3119">
        <v>0.18</v>
      </c>
      <c r="L3119" s="4" t="s">
        <v>17</v>
      </c>
      <c r="M3119" t="s">
        <v>18</v>
      </c>
    </row>
    <row r="3120" spans="1:13" x14ac:dyDescent="0.3">
      <c r="A3120">
        <v>1290</v>
      </c>
      <c r="B3120" s="1">
        <v>45455</v>
      </c>
      <c r="C3120" t="s">
        <v>23</v>
      </c>
      <c r="D3120" t="s">
        <v>27</v>
      </c>
      <c r="E3120">
        <v>17012.990000000002</v>
      </c>
      <c r="F3120">
        <v>8</v>
      </c>
      <c r="G3120" t="s">
        <v>24</v>
      </c>
      <c r="H3120" s="6">
        <v>2212.06</v>
      </c>
      <c r="I3120">
        <v>2658.28</v>
      </c>
      <c r="J3120" t="s">
        <v>25</v>
      </c>
      <c r="K3120">
        <v>0.2</v>
      </c>
      <c r="L3120" s="4" t="s">
        <v>31</v>
      </c>
      <c r="M3120" t="s">
        <v>22</v>
      </c>
    </row>
    <row r="3121" spans="1:13" x14ac:dyDescent="0.3">
      <c r="A3121">
        <v>1421</v>
      </c>
      <c r="B3121" s="1">
        <v>45581</v>
      </c>
      <c r="C3121" t="s">
        <v>19</v>
      </c>
      <c r="D3121" t="s">
        <v>27</v>
      </c>
      <c r="E3121">
        <v>16512.740000000002</v>
      </c>
      <c r="F3121">
        <v>21</v>
      </c>
      <c r="G3121" t="s">
        <v>15</v>
      </c>
      <c r="H3121" s="6">
        <v>763.58</v>
      </c>
      <c r="I3121">
        <v>873.69</v>
      </c>
      <c r="J3121" t="s">
        <v>25</v>
      </c>
      <c r="K3121">
        <v>0.1</v>
      </c>
      <c r="L3121" s="4" t="s">
        <v>26</v>
      </c>
      <c r="M3121" t="s">
        <v>22</v>
      </c>
    </row>
    <row r="3122" spans="1:13" x14ac:dyDescent="0.3">
      <c r="A3122">
        <v>1427</v>
      </c>
      <c r="B3122" s="1">
        <v>44954</v>
      </c>
      <c r="C3122" t="s">
        <v>32</v>
      </c>
      <c r="D3122" t="s">
        <v>27</v>
      </c>
      <c r="E3122">
        <v>225396.84</v>
      </c>
      <c r="F3122">
        <v>38</v>
      </c>
      <c r="G3122" t="s">
        <v>24</v>
      </c>
      <c r="H3122" s="6">
        <v>4112.87</v>
      </c>
      <c r="I3122">
        <v>5991.41</v>
      </c>
      <c r="J3122" t="s">
        <v>16</v>
      </c>
      <c r="K3122">
        <v>0.01</v>
      </c>
      <c r="L3122" s="4" t="s">
        <v>17</v>
      </c>
      <c r="M3122" t="s">
        <v>18</v>
      </c>
    </row>
    <row r="3123" spans="1:13" x14ac:dyDescent="0.3">
      <c r="A3123">
        <v>1059</v>
      </c>
      <c r="B3123" s="1">
        <v>45108</v>
      </c>
      <c r="C3123" t="s">
        <v>23</v>
      </c>
      <c r="D3123" t="s">
        <v>27</v>
      </c>
      <c r="E3123">
        <v>17563.66</v>
      </c>
      <c r="F3123">
        <v>10</v>
      </c>
      <c r="G3123" t="s">
        <v>28</v>
      </c>
      <c r="H3123" s="6">
        <v>1242.68</v>
      </c>
      <c r="I3123">
        <v>1792.21</v>
      </c>
      <c r="J3123" t="s">
        <v>25</v>
      </c>
      <c r="K3123">
        <v>0.02</v>
      </c>
      <c r="L3123" s="4" t="s">
        <v>26</v>
      </c>
      <c r="M3123" t="s">
        <v>18</v>
      </c>
    </row>
    <row r="3124" spans="1:13" x14ac:dyDescent="0.3">
      <c r="A3124">
        <v>1496</v>
      </c>
      <c r="B3124" s="1">
        <v>45650</v>
      </c>
      <c r="C3124" t="s">
        <v>13</v>
      </c>
      <c r="D3124" t="s">
        <v>20</v>
      </c>
      <c r="E3124">
        <v>5348.06</v>
      </c>
      <c r="F3124">
        <v>3</v>
      </c>
      <c r="G3124" t="s">
        <v>28</v>
      </c>
      <c r="H3124" s="6">
        <v>1527.63</v>
      </c>
      <c r="I3124">
        <v>2072.89</v>
      </c>
      <c r="J3124" t="s">
        <v>25</v>
      </c>
      <c r="K3124">
        <v>0.14000000000000001</v>
      </c>
      <c r="L3124" s="4" t="s">
        <v>26</v>
      </c>
      <c r="M3124" t="s">
        <v>22</v>
      </c>
    </row>
    <row r="3125" spans="1:13" x14ac:dyDescent="0.3">
      <c r="A3125">
        <v>1037</v>
      </c>
      <c r="B3125" s="1">
        <v>45591</v>
      </c>
      <c r="C3125" t="s">
        <v>29</v>
      </c>
      <c r="D3125" t="s">
        <v>14</v>
      </c>
      <c r="E3125">
        <v>35642.910000000003</v>
      </c>
      <c r="F3125">
        <v>27</v>
      </c>
      <c r="G3125" t="s">
        <v>28</v>
      </c>
      <c r="H3125" s="6">
        <v>1122.79</v>
      </c>
      <c r="I3125">
        <v>1404.37</v>
      </c>
      <c r="J3125" t="s">
        <v>16</v>
      </c>
      <c r="K3125">
        <v>0.06</v>
      </c>
      <c r="L3125" s="4" t="s">
        <v>26</v>
      </c>
      <c r="M3125" t="s">
        <v>22</v>
      </c>
    </row>
    <row r="3126" spans="1:13" x14ac:dyDescent="0.3">
      <c r="A3126">
        <v>1034</v>
      </c>
      <c r="B3126" s="1">
        <v>45410</v>
      </c>
      <c r="C3126" t="s">
        <v>32</v>
      </c>
      <c r="D3126" t="s">
        <v>20</v>
      </c>
      <c r="E3126">
        <v>44280.7</v>
      </c>
      <c r="F3126">
        <v>22</v>
      </c>
      <c r="G3126" t="s">
        <v>28</v>
      </c>
      <c r="H3126" s="6">
        <v>1738.24</v>
      </c>
      <c r="I3126">
        <v>2033.09</v>
      </c>
      <c r="J3126" t="s">
        <v>25</v>
      </c>
      <c r="K3126">
        <v>0.01</v>
      </c>
      <c r="L3126" s="4" t="s">
        <v>31</v>
      </c>
      <c r="M3126" t="s">
        <v>18</v>
      </c>
    </row>
    <row r="3127" spans="1:13" x14ac:dyDescent="0.3">
      <c r="A3127">
        <v>1025</v>
      </c>
      <c r="B3127" s="1">
        <v>45410</v>
      </c>
      <c r="C3127" t="s">
        <v>29</v>
      </c>
      <c r="D3127" t="s">
        <v>27</v>
      </c>
      <c r="E3127">
        <v>38686.03</v>
      </c>
      <c r="F3127">
        <v>10</v>
      </c>
      <c r="G3127" t="s">
        <v>28</v>
      </c>
      <c r="H3127" s="6">
        <v>3171.95</v>
      </c>
      <c r="I3127">
        <v>4605.4799999999996</v>
      </c>
      <c r="J3127" t="s">
        <v>25</v>
      </c>
      <c r="K3127">
        <v>0.16</v>
      </c>
      <c r="L3127" s="4" t="s">
        <v>17</v>
      </c>
      <c r="M3127" t="s">
        <v>22</v>
      </c>
    </row>
    <row r="3128" spans="1:13" x14ac:dyDescent="0.3">
      <c r="A3128">
        <v>1266</v>
      </c>
      <c r="B3128" s="1">
        <v>44994</v>
      </c>
      <c r="C3128" t="s">
        <v>23</v>
      </c>
      <c r="D3128" t="s">
        <v>30</v>
      </c>
      <c r="E3128">
        <v>135109.57999999999</v>
      </c>
      <c r="F3128">
        <v>47</v>
      </c>
      <c r="G3128" t="s">
        <v>24</v>
      </c>
      <c r="H3128" s="6">
        <v>2777.08</v>
      </c>
      <c r="I3128">
        <v>3194.08</v>
      </c>
      <c r="J3128" t="s">
        <v>25</v>
      </c>
      <c r="K3128">
        <v>0.1</v>
      </c>
      <c r="L3128" s="4" t="s">
        <v>31</v>
      </c>
      <c r="M3128" t="s">
        <v>22</v>
      </c>
    </row>
    <row r="3129" spans="1:13" x14ac:dyDescent="0.3">
      <c r="A3129">
        <v>1130</v>
      </c>
      <c r="B3129" s="1">
        <v>45611</v>
      </c>
      <c r="C3129" t="s">
        <v>19</v>
      </c>
      <c r="D3129" t="s">
        <v>27</v>
      </c>
      <c r="E3129">
        <v>80023.899999999994</v>
      </c>
      <c r="F3129">
        <v>50</v>
      </c>
      <c r="G3129" t="s">
        <v>24</v>
      </c>
      <c r="H3129" s="6">
        <v>1439.12</v>
      </c>
      <c r="I3129">
        <v>1739.65</v>
      </c>
      <c r="J3129" t="s">
        <v>25</v>
      </c>
      <c r="K3129">
        <v>0.08</v>
      </c>
      <c r="L3129" s="4" t="s">
        <v>26</v>
      </c>
      <c r="M3129" t="s">
        <v>22</v>
      </c>
    </row>
    <row r="3130" spans="1:13" x14ac:dyDescent="0.3">
      <c r="A3130">
        <v>1413</v>
      </c>
      <c r="B3130" s="1">
        <v>45474</v>
      </c>
      <c r="C3130" t="s">
        <v>19</v>
      </c>
      <c r="D3130" t="s">
        <v>30</v>
      </c>
      <c r="E3130">
        <v>30502.62</v>
      </c>
      <c r="F3130">
        <v>17</v>
      </c>
      <c r="G3130" t="s">
        <v>24</v>
      </c>
      <c r="H3130" s="6">
        <v>1923.97</v>
      </c>
      <c r="I3130">
        <v>2242.84</v>
      </c>
      <c r="J3130" t="s">
        <v>16</v>
      </c>
      <c r="K3130">
        <v>0.2</v>
      </c>
      <c r="L3130" s="4" t="s">
        <v>17</v>
      </c>
      <c r="M3130" t="s">
        <v>18</v>
      </c>
    </row>
    <row r="3131" spans="1:13" x14ac:dyDescent="0.3">
      <c r="A3131">
        <v>1480</v>
      </c>
      <c r="B3131" s="1">
        <v>45207</v>
      </c>
      <c r="C3131" t="s">
        <v>13</v>
      </c>
      <c r="D3131" t="s">
        <v>27</v>
      </c>
      <c r="E3131">
        <v>94162.8</v>
      </c>
      <c r="F3131">
        <v>34</v>
      </c>
      <c r="G3131" t="s">
        <v>28</v>
      </c>
      <c r="H3131" s="6">
        <v>2340.2199999999998</v>
      </c>
      <c r="I3131">
        <v>3336.74</v>
      </c>
      <c r="J3131" t="s">
        <v>16</v>
      </c>
      <c r="K3131">
        <v>0.17</v>
      </c>
      <c r="L3131" s="4" t="s">
        <v>26</v>
      </c>
      <c r="M3131" t="s">
        <v>18</v>
      </c>
    </row>
    <row r="3132" spans="1:13" x14ac:dyDescent="0.3">
      <c r="A3132">
        <v>1334</v>
      </c>
      <c r="B3132" s="1">
        <v>45225</v>
      </c>
      <c r="C3132" t="s">
        <v>19</v>
      </c>
      <c r="D3132" t="s">
        <v>20</v>
      </c>
      <c r="E3132">
        <v>21972.83</v>
      </c>
      <c r="F3132">
        <v>5</v>
      </c>
      <c r="G3132" t="s">
        <v>28</v>
      </c>
      <c r="H3132" s="6">
        <v>3458.79</v>
      </c>
      <c r="I3132">
        <v>4675.07</v>
      </c>
      <c r="J3132" t="s">
        <v>25</v>
      </c>
      <c r="K3132">
        <v>0.06</v>
      </c>
      <c r="L3132" s="4" t="s">
        <v>26</v>
      </c>
      <c r="M3132" t="s">
        <v>22</v>
      </c>
    </row>
    <row r="3133" spans="1:13" x14ac:dyDescent="0.3">
      <c r="A3133">
        <v>1247</v>
      </c>
      <c r="B3133" s="1">
        <v>45164</v>
      </c>
      <c r="C3133" t="s">
        <v>32</v>
      </c>
      <c r="D3133" t="s">
        <v>20</v>
      </c>
      <c r="E3133">
        <v>53363.61</v>
      </c>
      <c r="F3133">
        <v>46</v>
      </c>
      <c r="G3133" t="s">
        <v>15</v>
      </c>
      <c r="H3133" s="6">
        <v>1115.6199999999999</v>
      </c>
      <c r="I3133">
        <v>1611.22</v>
      </c>
      <c r="J3133" t="s">
        <v>25</v>
      </c>
      <c r="K3133">
        <v>0.28000000000000003</v>
      </c>
      <c r="L3133" s="4" t="s">
        <v>26</v>
      </c>
      <c r="M3133" t="s">
        <v>22</v>
      </c>
    </row>
    <row r="3134" spans="1:13" x14ac:dyDescent="0.3">
      <c r="A3134">
        <v>1432</v>
      </c>
      <c r="B3134" s="1">
        <v>45182</v>
      </c>
      <c r="C3134" t="s">
        <v>19</v>
      </c>
      <c r="D3134" t="s">
        <v>14</v>
      </c>
      <c r="E3134">
        <v>10845.28</v>
      </c>
      <c r="F3134">
        <v>5</v>
      </c>
      <c r="G3134" t="s">
        <v>21</v>
      </c>
      <c r="H3134" s="6">
        <v>1857.86</v>
      </c>
      <c r="I3134">
        <v>2236.14</v>
      </c>
      <c r="J3134" t="s">
        <v>16</v>
      </c>
      <c r="K3134">
        <v>0.03</v>
      </c>
      <c r="L3134" s="4" t="s">
        <v>31</v>
      </c>
      <c r="M3134" t="s">
        <v>22</v>
      </c>
    </row>
    <row r="3135" spans="1:13" x14ac:dyDescent="0.3">
      <c r="A3135">
        <v>1036</v>
      </c>
      <c r="B3135" s="1">
        <v>45299</v>
      </c>
      <c r="C3135" t="s">
        <v>13</v>
      </c>
      <c r="D3135" t="s">
        <v>30</v>
      </c>
      <c r="E3135">
        <v>160395.63</v>
      </c>
      <c r="F3135">
        <v>39</v>
      </c>
      <c r="G3135" t="s">
        <v>21</v>
      </c>
      <c r="H3135" s="6">
        <v>4561.88</v>
      </c>
      <c r="I3135">
        <v>5205.96</v>
      </c>
      <c r="J3135" t="s">
        <v>25</v>
      </c>
      <c r="K3135">
        <v>0.21</v>
      </c>
      <c r="L3135" s="4" t="s">
        <v>26</v>
      </c>
      <c r="M3135" t="s">
        <v>22</v>
      </c>
    </row>
    <row r="3136" spans="1:13" x14ac:dyDescent="0.3">
      <c r="A3136">
        <v>1088</v>
      </c>
      <c r="B3136" s="1">
        <v>45419</v>
      </c>
      <c r="C3136" t="s">
        <v>23</v>
      </c>
      <c r="D3136" t="s">
        <v>20</v>
      </c>
      <c r="E3136">
        <v>21248.62</v>
      </c>
      <c r="F3136">
        <v>5</v>
      </c>
      <c r="G3136" t="s">
        <v>28</v>
      </c>
      <c r="H3136" s="6">
        <v>3831.73</v>
      </c>
      <c r="I3136">
        <v>4884.74</v>
      </c>
      <c r="J3136" t="s">
        <v>16</v>
      </c>
      <c r="K3136">
        <v>0.13</v>
      </c>
      <c r="L3136" s="4" t="s">
        <v>17</v>
      </c>
      <c r="M3136" t="s">
        <v>18</v>
      </c>
    </row>
    <row r="3137" spans="1:13" x14ac:dyDescent="0.3">
      <c r="A3137">
        <v>1010</v>
      </c>
      <c r="B3137" s="1">
        <v>45290</v>
      </c>
      <c r="C3137" t="s">
        <v>23</v>
      </c>
      <c r="D3137" t="s">
        <v>30</v>
      </c>
      <c r="E3137">
        <v>4121.21</v>
      </c>
      <c r="F3137">
        <v>35</v>
      </c>
      <c r="G3137" t="s">
        <v>24</v>
      </c>
      <c r="H3137" s="6">
        <v>108.82</v>
      </c>
      <c r="I3137">
        <v>150.96</v>
      </c>
      <c r="J3137" t="s">
        <v>25</v>
      </c>
      <c r="K3137">
        <v>0.22</v>
      </c>
      <c r="L3137" s="4" t="s">
        <v>26</v>
      </c>
      <c r="M3137" t="s">
        <v>22</v>
      </c>
    </row>
    <row r="3138" spans="1:13" x14ac:dyDescent="0.3">
      <c r="A3138">
        <v>1194</v>
      </c>
      <c r="B3138" s="1">
        <v>45319</v>
      </c>
      <c r="C3138" t="s">
        <v>19</v>
      </c>
      <c r="D3138" t="s">
        <v>20</v>
      </c>
      <c r="E3138">
        <v>143104.20000000001</v>
      </c>
      <c r="F3138">
        <v>40</v>
      </c>
      <c r="G3138" t="s">
        <v>28</v>
      </c>
      <c r="H3138" s="6">
        <v>3520.15</v>
      </c>
      <c r="I3138">
        <v>4770.1400000000003</v>
      </c>
      <c r="J3138" t="s">
        <v>25</v>
      </c>
      <c r="K3138">
        <v>0.25</v>
      </c>
      <c r="L3138" s="4" t="s">
        <v>26</v>
      </c>
      <c r="M3138" t="s">
        <v>18</v>
      </c>
    </row>
    <row r="3139" spans="1:13" x14ac:dyDescent="0.3">
      <c r="A3139">
        <v>1469</v>
      </c>
      <c r="B3139" s="1">
        <v>45389</v>
      </c>
      <c r="C3139" t="s">
        <v>29</v>
      </c>
      <c r="D3139" t="s">
        <v>27</v>
      </c>
      <c r="E3139">
        <v>103346.44</v>
      </c>
      <c r="F3139">
        <v>24</v>
      </c>
      <c r="G3139" t="s">
        <v>24</v>
      </c>
      <c r="H3139" s="6">
        <v>4434.8900000000003</v>
      </c>
      <c r="I3139">
        <v>5592.34</v>
      </c>
      <c r="J3139" t="s">
        <v>16</v>
      </c>
      <c r="K3139">
        <v>0.23</v>
      </c>
      <c r="L3139" s="4" t="s">
        <v>17</v>
      </c>
      <c r="M3139" t="s">
        <v>18</v>
      </c>
    </row>
    <row r="3140" spans="1:13" x14ac:dyDescent="0.3">
      <c r="A3140">
        <v>1350</v>
      </c>
      <c r="B3140" s="1">
        <v>45487</v>
      </c>
      <c r="C3140" t="s">
        <v>23</v>
      </c>
      <c r="D3140" t="s">
        <v>30</v>
      </c>
      <c r="E3140">
        <v>112354.22</v>
      </c>
      <c r="F3140">
        <v>45</v>
      </c>
      <c r="G3140" t="s">
        <v>28</v>
      </c>
      <c r="H3140" s="6">
        <v>2084.46</v>
      </c>
      <c r="I3140">
        <v>2713.87</v>
      </c>
      <c r="J3140" t="s">
        <v>25</v>
      </c>
      <c r="K3140">
        <v>0.08</v>
      </c>
      <c r="L3140" s="4" t="s">
        <v>26</v>
      </c>
      <c r="M3140" t="s">
        <v>22</v>
      </c>
    </row>
    <row r="3141" spans="1:13" x14ac:dyDescent="0.3">
      <c r="A3141">
        <v>1023</v>
      </c>
      <c r="B3141" s="1">
        <v>45064</v>
      </c>
      <c r="C3141" t="s">
        <v>19</v>
      </c>
      <c r="D3141" t="s">
        <v>14</v>
      </c>
      <c r="E3141">
        <v>118336.14</v>
      </c>
      <c r="F3141">
        <v>24</v>
      </c>
      <c r="G3141" t="s">
        <v>28</v>
      </c>
      <c r="H3141" s="6">
        <v>4029.81</v>
      </c>
      <c r="I3141">
        <v>5733.34</v>
      </c>
      <c r="J3141" t="s">
        <v>16</v>
      </c>
      <c r="K3141">
        <v>0.14000000000000001</v>
      </c>
      <c r="L3141" s="4" t="s">
        <v>26</v>
      </c>
      <c r="M3141" t="s">
        <v>22</v>
      </c>
    </row>
    <row r="3142" spans="1:13" x14ac:dyDescent="0.3">
      <c r="A3142">
        <v>1421</v>
      </c>
      <c r="B3142" s="1">
        <v>45562</v>
      </c>
      <c r="C3142" t="s">
        <v>13</v>
      </c>
      <c r="D3142" t="s">
        <v>14</v>
      </c>
      <c r="E3142">
        <v>63054.75</v>
      </c>
      <c r="F3142">
        <v>28</v>
      </c>
      <c r="G3142" t="s">
        <v>28</v>
      </c>
      <c r="H3142" s="6">
        <v>2236.12</v>
      </c>
      <c r="I3142">
        <v>2559.04</v>
      </c>
      <c r="J3142" t="s">
        <v>25</v>
      </c>
      <c r="K3142">
        <v>0.12</v>
      </c>
      <c r="L3142" s="4" t="s">
        <v>26</v>
      </c>
      <c r="M3142" t="s">
        <v>18</v>
      </c>
    </row>
    <row r="3143" spans="1:13" x14ac:dyDescent="0.3">
      <c r="A3143">
        <v>1288</v>
      </c>
      <c r="B3143" s="1">
        <v>45485</v>
      </c>
      <c r="C3143" t="s">
        <v>19</v>
      </c>
      <c r="D3143" t="s">
        <v>20</v>
      </c>
      <c r="E3143">
        <v>32922.44</v>
      </c>
      <c r="F3143">
        <v>6</v>
      </c>
      <c r="G3143" t="s">
        <v>28</v>
      </c>
      <c r="H3143" s="6">
        <v>4637.32</v>
      </c>
      <c r="I3143">
        <v>6455.38</v>
      </c>
      <c r="J3143" t="s">
        <v>25</v>
      </c>
      <c r="K3143">
        <v>0.15</v>
      </c>
      <c r="L3143" s="4" t="s">
        <v>26</v>
      </c>
      <c r="M3143" t="s">
        <v>22</v>
      </c>
    </row>
    <row r="3144" spans="1:13" x14ac:dyDescent="0.3">
      <c r="A3144">
        <v>1043</v>
      </c>
      <c r="B3144" s="1">
        <v>45496</v>
      </c>
      <c r="C3144" t="s">
        <v>23</v>
      </c>
      <c r="D3144" t="s">
        <v>27</v>
      </c>
      <c r="E3144">
        <v>11066.11</v>
      </c>
      <c r="F3144">
        <v>12</v>
      </c>
      <c r="G3144" t="s">
        <v>15</v>
      </c>
      <c r="H3144" s="6">
        <v>708.93</v>
      </c>
      <c r="I3144">
        <v>1013.38</v>
      </c>
      <c r="J3144" t="s">
        <v>16</v>
      </c>
      <c r="K3144">
        <v>0.09</v>
      </c>
      <c r="L3144" s="4" t="s">
        <v>31</v>
      </c>
      <c r="M3144" t="s">
        <v>22</v>
      </c>
    </row>
    <row r="3145" spans="1:13" x14ac:dyDescent="0.3">
      <c r="A3145">
        <v>1426</v>
      </c>
      <c r="B3145" s="1">
        <v>45230</v>
      </c>
      <c r="C3145" t="s">
        <v>13</v>
      </c>
      <c r="D3145" t="s">
        <v>27</v>
      </c>
      <c r="E3145">
        <v>16793.259999999998</v>
      </c>
      <c r="F3145">
        <v>4</v>
      </c>
      <c r="G3145" t="s">
        <v>24</v>
      </c>
      <c r="H3145" s="6">
        <v>2890.61</v>
      </c>
      <c r="I3145">
        <v>4328.16</v>
      </c>
      <c r="J3145" t="s">
        <v>16</v>
      </c>
      <c r="K3145">
        <v>0.03</v>
      </c>
      <c r="L3145" s="4" t="s">
        <v>17</v>
      </c>
      <c r="M3145" t="s">
        <v>22</v>
      </c>
    </row>
    <row r="3146" spans="1:13" x14ac:dyDescent="0.3">
      <c r="A3146">
        <v>1068</v>
      </c>
      <c r="B3146" s="1">
        <v>45317</v>
      </c>
      <c r="C3146" t="s">
        <v>19</v>
      </c>
      <c r="D3146" t="s">
        <v>14</v>
      </c>
      <c r="E3146">
        <v>129155.41</v>
      </c>
      <c r="F3146">
        <v>36</v>
      </c>
      <c r="G3146" t="s">
        <v>28</v>
      </c>
      <c r="H3146" s="6">
        <v>2979.47</v>
      </c>
      <c r="I3146">
        <v>3899.62</v>
      </c>
      <c r="J3146" t="s">
        <v>25</v>
      </c>
      <c r="K3146">
        <v>0.08</v>
      </c>
      <c r="L3146" s="4" t="s">
        <v>26</v>
      </c>
      <c r="M3146" t="s">
        <v>18</v>
      </c>
    </row>
    <row r="3147" spans="1:13" x14ac:dyDescent="0.3">
      <c r="A3147">
        <v>1005</v>
      </c>
      <c r="B3147" s="1">
        <v>45078</v>
      </c>
      <c r="C3147" t="s">
        <v>32</v>
      </c>
      <c r="D3147" t="s">
        <v>14</v>
      </c>
      <c r="E3147">
        <v>116347.77</v>
      </c>
      <c r="F3147">
        <v>29</v>
      </c>
      <c r="G3147" t="s">
        <v>21</v>
      </c>
      <c r="H3147" s="6">
        <v>3034.85</v>
      </c>
      <c r="I3147">
        <v>4313.97</v>
      </c>
      <c r="J3147" t="s">
        <v>16</v>
      </c>
      <c r="K3147">
        <v>7.0000000000000007E-2</v>
      </c>
      <c r="L3147" s="4" t="s">
        <v>31</v>
      </c>
      <c r="M3147" t="s">
        <v>22</v>
      </c>
    </row>
    <row r="3148" spans="1:13" x14ac:dyDescent="0.3">
      <c r="A3148">
        <v>1224</v>
      </c>
      <c r="B3148" s="1">
        <v>45367</v>
      </c>
      <c r="C3148" t="s">
        <v>13</v>
      </c>
      <c r="D3148" t="s">
        <v>20</v>
      </c>
      <c r="E3148">
        <v>134166.64000000001</v>
      </c>
      <c r="F3148">
        <v>41</v>
      </c>
      <c r="G3148" t="s">
        <v>28</v>
      </c>
      <c r="H3148" s="6">
        <v>2725.69</v>
      </c>
      <c r="I3148">
        <v>3761.33</v>
      </c>
      <c r="J3148" t="s">
        <v>16</v>
      </c>
      <c r="K3148">
        <v>0.13</v>
      </c>
      <c r="L3148" s="4" t="s">
        <v>17</v>
      </c>
      <c r="M3148" t="s">
        <v>18</v>
      </c>
    </row>
    <row r="3149" spans="1:13" x14ac:dyDescent="0.3">
      <c r="A3149">
        <v>1323</v>
      </c>
      <c r="B3149" s="1">
        <v>45028</v>
      </c>
      <c r="C3149" t="s">
        <v>32</v>
      </c>
      <c r="D3149" t="s">
        <v>27</v>
      </c>
      <c r="E3149">
        <v>4624.16</v>
      </c>
      <c r="F3149">
        <v>1</v>
      </c>
      <c r="G3149" t="s">
        <v>21</v>
      </c>
      <c r="H3149" s="6">
        <v>4448.62</v>
      </c>
      <c r="I3149">
        <v>6422.45</v>
      </c>
      <c r="J3149" t="s">
        <v>16</v>
      </c>
      <c r="K3149">
        <v>0.28000000000000003</v>
      </c>
      <c r="L3149" s="4" t="s">
        <v>31</v>
      </c>
      <c r="M3149" t="s">
        <v>18</v>
      </c>
    </row>
    <row r="3150" spans="1:13" x14ac:dyDescent="0.3">
      <c r="A3150">
        <v>1352</v>
      </c>
      <c r="B3150" s="1">
        <v>45548</v>
      </c>
      <c r="C3150" t="s">
        <v>29</v>
      </c>
      <c r="D3150" t="s">
        <v>14</v>
      </c>
      <c r="E3150">
        <v>110011.23</v>
      </c>
      <c r="F3150">
        <v>42</v>
      </c>
      <c r="G3150" t="s">
        <v>21</v>
      </c>
      <c r="H3150" s="6">
        <v>2441.39</v>
      </c>
      <c r="I3150">
        <v>3492.42</v>
      </c>
      <c r="J3150" t="s">
        <v>16</v>
      </c>
      <c r="K3150">
        <v>0.25</v>
      </c>
      <c r="L3150" s="4" t="s">
        <v>26</v>
      </c>
      <c r="M3150" t="s">
        <v>18</v>
      </c>
    </row>
    <row r="3151" spans="1:13" x14ac:dyDescent="0.3">
      <c r="A3151">
        <v>1431</v>
      </c>
      <c r="B3151" s="1">
        <v>45580</v>
      </c>
      <c r="C3151" t="s">
        <v>13</v>
      </c>
      <c r="D3151" t="s">
        <v>30</v>
      </c>
      <c r="E3151">
        <v>129147.11</v>
      </c>
      <c r="F3151">
        <v>44</v>
      </c>
      <c r="G3151" t="s">
        <v>24</v>
      </c>
      <c r="H3151" s="6">
        <v>2623.28</v>
      </c>
      <c r="I3151">
        <v>3057.46</v>
      </c>
      <c r="J3151" t="s">
        <v>16</v>
      </c>
      <c r="K3151">
        <v>0.04</v>
      </c>
      <c r="L3151" s="4" t="s">
        <v>17</v>
      </c>
      <c r="M3151" t="s">
        <v>22</v>
      </c>
    </row>
    <row r="3152" spans="1:13" x14ac:dyDescent="0.3">
      <c r="A3152">
        <v>1484</v>
      </c>
      <c r="B3152" s="1">
        <v>45223</v>
      </c>
      <c r="C3152" t="s">
        <v>32</v>
      </c>
      <c r="D3152" t="s">
        <v>27</v>
      </c>
      <c r="E3152">
        <v>59501.95</v>
      </c>
      <c r="F3152">
        <v>36</v>
      </c>
      <c r="G3152" t="s">
        <v>15</v>
      </c>
      <c r="H3152" s="6">
        <v>1501.9</v>
      </c>
      <c r="I3152">
        <v>1836.48</v>
      </c>
      <c r="J3152" t="s">
        <v>25</v>
      </c>
      <c r="K3152">
        <v>0.1</v>
      </c>
      <c r="L3152" s="4" t="s">
        <v>26</v>
      </c>
      <c r="M3152" t="s">
        <v>18</v>
      </c>
    </row>
    <row r="3153" spans="1:13" x14ac:dyDescent="0.3">
      <c r="A3153">
        <v>1109</v>
      </c>
      <c r="B3153" s="1">
        <v>45226</v>
      </c>
      <c r="C3153" t="s">
        <v>23</v>
      </c>
      <c r="D3153" t="s">
        <v>14</v>
      </c>
      <c r="E3153">
        <v>16200.48</v>
      </c>
      <c r="F3153">
        <v>3</v>
      </c>
      <c r="G3153" t="s">
        <v>28</v>
      </c>
      <c r="H3153" s="6">
        <v>4300.5</v>
      </c>
      <c r="I3153">
        <v>5934.24</v>
      </c>
      <c r="J3153" t="s">
        <v>16</v>
      </c>
      <c r="K3153">
        <v>0.09</v>
      </c>
      <c r="L3153" s="4" t="s">
        <v>17</v>
      </c>
      <c r="M3153" t="s">
        <v>22</v>
      </c>
    </row>
    <row r="3154" spans="1:13" x14ac:dyDescent="0.3">
      <c r="A3154">
        <v>1186</v>
      </c>
      <c r="B3154" s="1">
        <v>45067</v>
      </c>
      <c r="C3154" t="s">
        <v>23</v>
      </c>
      <c r="D3154" t="s">
        <v>30</v>
      </c>
      <c r="E3154">
        <v>136437.53</v>
      </c>
      <c r="F3154">
        <v>37</v>
      </c>
      <c r="G3154" t="s">
        <v>24</v>
      </c>
      <c r="H3154" s="6">
        <v>3708.19</v>
      </c>
      <c r="I3154">
        <v>4552.47</v>
      </c>
      <c r="J3154" t="s">
        <v>25</v>
      </c>
      <c r="K3154">
        <v>0.19</v>
      </c>
      <c r="L3154" s="4" t="s">
        <v>17</v>
      </c>
      <c r="M3154" t="s">
        <v>22</v>
      </c>
    </row>
    <row r="3155" spans="1:13" x14ac:dyDescent="0.3">
      <c r="A3155">
        <v>1345</v>
      </c>
      <c r="B3155" s="1">
        <v>45080</v>
      </c>
      <c r="C3155" t="s">
        <v>29</v>
      </c>
      <c r="D3155" t="s">
        <v>20</v>
      </c>
      <c r="E3155">
        <v>90670.36</v>
      </c>
      <c r="F3155">
        <v>19</v>
      </c>
      <c r="G3155" t="s">
        <v>28</v>
      </c>
      <c r="H3155" s="6">
        <v>4776.3</v>
      </c>
      <c r="I3155">
        <v>5485.2</v>
      </c>
      <c r="J3155" t="s">
        <v>16</v>
      </c>
      <c r="K3155">
        <v>0.13</v>
      </c>
      <c r="L3155" s="4" t="s">
        <v>17</v>
      </c>
      <c r="M3155" t="s">
        <v>22</v>
      </c>
    </row>
    <row r="3156" spans="1:13" x14ac:dyDescent="0.3">
      <c r="A3156">
        <v>1405</v>
      </c>
      <c r="B3156" s="1">
        <v>45336</v>
      </c>
      <c r="C3156" t="s">
        <v>13</v>
      </c>
      <c r="D3156" t="s">
        <v>27</v>
      </c>
      <c r="E3156">
        <v>88385.04</v>
      </c>
      <c r="F3156">
        <v>45</v>
      </c>
      <c r="G3156" t="s">
        <v>21</v>
      </c>
      <c r="H3156" s="6">
        <v>1713.19</v>
      </c>
      <c r="I3156">
        <v>2455.14</v>
      </c>
      <c r="J3156" t="s">
        <v>16</v>
      </c>
      <c r="K3156">
        <v>0.2</v>
      </c>
      <c r="L3156" s="4" t="s">
        <v>17</v>
      </c>
      <c r="M3156" t="s">
        <v>22</v>
      </c>
    </row>
    <row r="3157" spans="1:13" x14ac:dyDescent="0.3">
      <c r="A3157">
        <v>1212</v>
      </c>
      <c r="B3157" s="1">
        <v>45212</v>
      </c>
      <c r="C3157" t="s">
        <v>13</v>
      </c>
      <c r="D3157" t="s">
        <v>30</v>
      </c>
      <c r="E3157">
        <v>142808.93</v>
      </c>
      <c r="F3157">
        <v>35</v>
      </c>
      <c r="G3157" t="s">
        <v>28</v>
      </c>
      <c r="H3157" s="6">
        <v>3559.78</v>
      </c>
      <c r="I3157">
        <v>5164.88</v>
      </c>
      <c r="J3157" t="s">
        <v>25</v>
      </c>
      <c r="K3157">
        <v>0.21</v>
      </c>
      <c r="L3157" s="4" t="s">
        <v>17</v>
      </c>
      <c r="M3157" t="s">
        <v>22</v>
      </c>
    </row>
    <row r="3158" spans="1:13" x14ac:dyDescent="0.3">
      <c r="A3158">
        <v>1478</v>
      </c>
      <c r="B3158" s="1">
        <v>44970</v>
      </c>
      <c r="C3158" t="s">
        <v>13</v>
      </c>
      <c r="D3158" t="s">
        <v>14</v>
      </c>
      <c r="E3158">
        <v>241668.12</v>
      </c>
      <c r="F3158">
        <v>42</v>
      </c>
      <c r="G3158" t="s">
        <v>24</v>
      </c>
      <c r="H3158" s="6">
        <v>4455.0600000000004</v>
      </c>
      <c r="I3158">
        <v>6323.08</v>
      </c>
      <c r="J3158" t="s">
        <v>16</v>
      </c>
      <c r="K3158">
        <v>0.09</v>
      </c>
      <c r="L3158" s="4" t="s">
        <v>26</v>
      </c>
      <c r="M3158" t="s">
        <v>18</v>
      </c>
    </row>
    <row r="3159" spans="1:13" x14ac:dyDescent="0.3">
      <c r="A3159">
        <v>1183</v>
      </c>
      <c r="B3159" s="1">
        <v>45434</v>
      </c>
      <c r="C3159" t="s">
        <v>29</v>
      </c>
      <c r="D3159" t="s">
        <v>14</v>
      </c>
      <c r="E3159">
        <v>29282.28</v>
      </c>
      <c r="F3159">
        <v>12</v>
      </c>
      <c r="G3159" t="s">
        <v>28</v>
      </c>
      <c r="H3159" s="6">
        <v>2056.5700000000002</v>
      </c>
      <c r="I3159">
        <v>2489.9899999999998</v>
      </c>
      <c r="J3159" t="s">
        <v>16</v>
      </c>
      <c r="K3159">
        <v>0.02</v>
      </c>
      <c r="L3159" s="4" t="s">
        <v>17</v>
      </c>
      <c r="M3159" t="s">
        <v>22</v>
      </c>
    </row>
    <row r="3160" spans="1:13" x14ac:dyDescent="0.3">
      <c r="A3160">
        <v>1119</v>
      </c>
      <c r="B3160" s="1">
        <v>45217</v>
      </c>
      <c r="C3160" t="s">
        <v>13</v>
      </c>
      <c r="D3160" t="s">
        <v>27</v>
      </c>
      <c r="E3160">
        <v>499.04</v>
      </c>
      <c r="F3160">
        <v>1</v>
      </c>
      <c r="G3160" t="s">
        <v>21</v>
      </c>
      <c r="H3160" s="6">
        <v>372.05</v>
      </c>
      <c r="I3160">
        <v>519.83000000000004</v>
      </c>
      <c r="J3160" t="s">
        <v>16</v>
      </c>
      <c r="K3160">
        <v>0.04</v>
      </c>
      <c r="L3160" s="4" t="s">
        <v>31</v>
      </c>
      <c r="M3160" t="s">
        <v>22</v>
      </c>
    </row>
    <row r="3161" spans="1:13" x14ac:dyDescent="0.3">
      <c r="A3161">
        <v>1437</v>
      </c>
      <c r="B3161" s="1">
        <v>44929</v>
      </c>
      <c r="C3161" t="s">
        <v>23</v>
      </c>
      <c r="D3161" t="s">
        <v>30</v>
      </c>
      <c r="E3161">
        <v>108823.78</v>
      </c>
      <c r="F3161">
        <v>21</v>
      </c>
      <c r="G3161" t="s">
        <v>24</v>
      </c>
      <c r="H3161" s="6">
        <v>4650.07</v>
      </c>
      <c r="I3161">
        <v>6729.98</v>
      </c>
      <c r="J3161" t="s">
        <v>25</v>
      </c>
      <c r="K3161">
        <v>0.23</v>
      </c>
      <c r="L3161" s="4" t="s">
        <v>26</v>
      </c>
      <c r="M3161" t="s">
        <v>18</v>
      </c>
    </row>
    <row r="3162" spans="1:13" x14ac:dyDescent="0.3">
      <c r="A3162">
        <v>1384</v>
      </c>
      <c r="B3162" s="1">
        <v>45013</v>
      </c>
      <c r="C3162" t="s">
        <v>32</v>
      </c>
      <c r="D3162" t="s">
        <v>14</v>
      </c>
      <c r="E3162">
        <v>128039.8</v>
      </c>
      <c r="F3162">
        <v>39</v>
      </c>
      <c r="G3162" t="s">
        <v>21</v>
      </c>
      <c r="H3162" s="6">
        <v>2481.52</v>
      </c>
      <c r="I3162">
        <v>3384.61</v>
      </c>
      <c r="J3162" t="s">
        <v>16</v>
      </c>
      <c r="K3162">
        <v>0.03</v>
      </c>
      <c r="L3162" s="4" t="s">
        <v>31</v>
      </c>
      <c r="M3162" t="s">
        <v>22</v>
      </c>
    </row>
    <row r="3163" spans="1:13" x14ac:dyDescent="0.3">
      <c r="A3163">
        <v>1185</v>
      </c>
      <c r="B3163" s="1">
        <v>45576</v>
      </c>
      <c r="C3163" t="s">
        <v>23</v>
      </c>
      <c r="D3163" t="s">
        <v>27</v>
      </c>
      <c r="E3163">
        <v>204698.97</v>
      </c>
      <c r="F3163">
        <v>38</v>
      </c>
      <c r="G3163" t="s">
        <v>24</v>
      </c>
      <c r="H3163" s="6">
        <v>4128.84</v>
      </c>
      <c r="I3163">
        <v>5985.35</v>
      </c>
      <c r="J3163" t="s">
        <v>16</v>
      </c>
      <c r="K3163">
        <v>0.1</v>
      </c>
      <c r="L3163" s="4" t="s">
        <v>31</v>
      </c>
      <c r="M3163" t="s">
        <v>18</v>
      </c>
    </row>
    <row r="3164" spans="1:13" x14ac:dyDescent="0.3">
      <c r="A3164">
        <v>1023</v>
      </c>
      <c r="B3164" s="1">
        <v>45429</v>
      </c>
      <c r="C3164" t="s">
        <v>23</v>
      </c>
      <c r="D3164" t="s">
        <v>14</v>
      </c>
      <c r="E3164">
        <v>23918.3</v>
      </c>
      <c r="F3164">
        <v>5</v>
      </c>
      <c r="G3164" t="s">
        <v>15</v>
      </c>
      <c r="H3164" s="6">
        <v>3765.42</v>
      </c>
      <c r="I3164">
        <v>5374.9</v>
      </c>
      <c r="J3164" t="s">
        <v>16</v>
      </c>
      <c r="K3164">
        <v>0.11</v>
      </c>
      <c r="L3164" s="4" t="s">
        <v>31</v>
      </c>
      <c r="M3164" t="s">
        <v>22</v>
      </c>
    </row>
    <row r="3165" spans="1:13" x14ac:dyDescent="0.3">
      <c r="A3165">
        <v>1284</v>
      </c>
      <c r="B3165" s="1">
        <v>44952</v>
      </c>
      <c r="C3165" t="s">
        <v>32</v>
      </c>
      <c r="D3165" t="s">
        <v>27</v>
      </c>
      <c r="E3165">
        <v>139552.68</v>
      </c>
      <c r="F3165">
        <v>31</v>
      </c>
      <c r="G3165" t="s">
        <v>28</v>
      </c>
      <c r="H3165" s="6">
        <v>3335</v>
      </c>
      <c r="I3165">
        <v>4689.2700000000004</v>
      </c>
      <c r="J3165" t="s">
        <v>16</v>
      </c>
      <c r="K3165">
        <v>0.04</v>
      </c>
      <c r="L3165" s="4" t="s">
        <v>17</v>
      </c>
      <c r="M3165" t="s">
        <v>18</v>
      </c>
    </row>
    <row r="3166" spans="1:13" x14ac:dyDescent="0.3">
      <c r="A3166">
        <v>1242</v>
      </c>
      <c r="B3166" s="1">
        <v>45509</v>
      </c>
      <c r="C3166" t="s">
        <v>23</v>
      </c>
      <c r="D3166" t="s">
        <v>14</v>
      </c>
      <c r="E3166">
        <v>36320.699999999997</v>
      </c>
      <c r="F3166">
        <v>9</v>
      </c>
      <c r="G3166" t="s">
        <v>28</v>
      </c>
      <c r="H3166" s="6">
        <v>4173.0200000000004</v>
      </c>
      <c r="I3166">
        <v>5683.99</v>
      </c>
      <c r="J3166" t="s">
        <v>25</v>
      </c>
      <c r="K3166">
        <v>0.28999999999999998</v>
      </c>
      <c r="L3166" s="4" t="s">
        <v>26</v>
      </c>
      <c r="M3166" t="s">
        <v>22</v>
      </c>
    </row>
    <row r="3167" spans="1:13" x14ac:dyDescent="0.3">
      <c r="A3167">
        <v>1144</v>
      </c>
      <c r="B3167" s="1">
        <v>45568</v>
      </c>
      <c r="C3167" t="s">
        <v>29</v>
      </c>
      <c r="D3167" t="s">
        <v>20</v>
      </c>
      <c r="E3167">
        <v>69693.73</v>
      </c>
      <c r="F3167">
        <v>14</v>
      </c>
      <c r="G3167" t="s">
        <v>28</v>
      </c>
      <c r="H3167" s="6">
        <v>4321.72</v>
      </c>
      <c r="I3167">
        <v>6382.21</v>
      </c>
      <c r="J3167" t="s">
        <v>16</v>
      </c>
      <c r="K3167">
        <v>0.22</v>
      </c>
      <c r="L3167" s="4" t="s">
        <v>17</v>
      </c>
      <c r="M3167" t="s">
        <v>22</v>
      </c>
    </row>
    <row r="3168" spans="1:13" x14ac:dyDescent="0.3">
      <c r="A3168">
        <v>1003</v>
      </c>
      <c r="B3168" s="1">
        <v>45448</v>
      </c>
      <c r="C3168" t="s">
        <v>32</v>
      </c>
      <c r="D3168" t="s">
        <v>27</v>
      </c>
      <c r="E3168">
        <v>37653.440000000002</v>
      </c>
      <c r="F3168">
        <v>8</v>
      </c>
      <c r="G3168" t="s">
        <v>24</v>
      </c>
      <c r="H3168" s="6">
        <v>3923.02</v>
      </c>
      <c r="I3168">
        <v>4954.3999999999996</v>
      </c>
      <c r="J3168" t="s">
        <v>16</v>
      </c>
      <c r="K3168">
        <v>0.05</v>
      </c>
      <c r="L3168" s="4" t="s">
        <v>31</v>
      </c>
      <c r="M3168" t="s">
        <v>22</v>
      </c>
    </row>
    <row r="3169" spans="1:13" x14ac:dyDescent="0.3">
      <c r="A3169">
        <v>1212</v>
      </c>
      <c r="B3169" s="1">
        <v>45452</v>
      </c>
      <c r="C3169" t="s">
        <v>23</v>
      </c>
      <c r="D3169" t="s">
        <v>27</v>
      </c>
      <c r="E3169">
        <v>196378.23</v>
      </c>
      <c r="F3169">
        <v>41</v>
      </c>
      <c r="G3169" t="s">
        <v>28</v>
      </c>
      <c r="H3169" s="6">
        <v>3695.19</v>
      </c>
      <c r="I3169">
        <v>5381.7</v>
      </c>
      <c r="J3169" t="s">
        <v>16</v>
      </c>
      <c r="K3169">
        <v>0.11</v>
      </c>
      <c r="L3169" s="4" t="s">
        <v>17</v>
      </c>
      <c r="M3169" t="s">
        <v>22</v>
      </c>
    </row>
    <row r="3170" spans="1:13" x14ac:dyDescent="0.3">
      <c r="A3170">
        <v>1497</v>
      </c>
      <c r="B3170" s="1">
        <v>45341</v>
      </c>
      <c r="C3170" t="s">
        <v>19</v>
      </c>
      <c r="D3170" t="s">
        <v>30</v>
      </c>
      <c r="E3170">
        <v>37461.54</v>
      </c>
      <c r="F3170">
        <v>41</v>
      </c>
      <c r="G3170" t="s">
        <v>24</v>
      </c>
      <c r="H3170" s="6">
        <v>768.84</v>
      </c>
      <c r="I3170">
        <v>1128.02</v>
      </c>
      <c r="J3170" t="s">
        <v>16</v>
      </c>
      <c r="K3170">
        <v>0.19</v>
      </c>
      <c r="L3170" s="4" t="s">
        <v>26</v>
      </c>
      <c r="M3170" t="s">
        <v>22</v>
      </c>
    </row>
    <row r="3171" spans="1:13" x14ac:dyDescent="0.3">
      <c r="A3171">
        <v>1444</v>
      </c>
      <c r="B3171" s="1">
        <v>45484</v>
      </c>
      <c r="C3171" t="s">
        <v>23</v>
      </c>
      <c r="D3171" t="s">
        <v>30</v>
      </c>
      <c r="E3171">
        <v>31124.11</v>
      </c>
      <c r="F3171">
        <v>6</v>
      </c>
      <c r="G3171" t="s">
        <v>24</v>
      </c>
      <c r="H3171" s="6">
        <v>4531.97</v>
      </c>
      <c r="I3171">
        <v>5518.46</v>
      </c>
      <c r="J3171" t="s">
        <v>25</v>
      </c>
      <c r="K3171">
        <v>0.06</v>
      </c>
      <c r="L3171" s="4" t="s">
        <v>31</v>
      </c>
      <c r="M3171" t="s">
        <v>18</v>
      </c>
    </row>
    <row r="3172" spans="1:13" x14ac:dyDescent="0.3">
      <c r="A3172">
        <v>1498</v>
      </c>
      <c r="B3172" s="1">
        <v>45300</v>
      </c>
      <c r="C3172" t="s">
        <v>29</v>
      </c>
      <c r="D3172" t="s">
        <v>20</v>
      </c>
      <c r="E3172">
        <v>74621.05</v>
      </c>
      <c r="F3172">
        <v>35</v>
      </c>
      <c r="G3172" t="s">
        <v>28</v>
      </c>
      <c r="H3172" s="6">
        <v>1726.95</v>
      </c>
      <c r="I3172">
        <v>2342.89</v>
      </c>
      <c r="J3172" t="s">
        <v>25</v>
      </c>
      <c r="K3172">
        <v>0.09</v>
      </c>
      <c r="L3172" s="4" t="s">
        <v>17</v>
      </c>
      <c r="M3172" t="s">
        <v>22</v>
      </c>
    </row>
    <row r="3173" spans="1:13" x14ac:dyDescent="0.3">
      <c r="A3173">
        <v>1089</v>
      </c>
      <c r="B3173" s="1">
        <v>45559</v>
      </c>
      <c r="C3173" t="s">
        <v>13</v>
      </c>
      <c r="D3173" t="s">
        <v>14</v>
      </c>
      <c r="E3173">
        <v>71502.45</v>
      </c>
      <c r="F3173">
        <v>49</v>
      </c>
      <c r="G3173" t="s">
        <v>24</v>
      </c>
      <c r="H3173" s="6">
        <v>1289.72</v>
      </c>
      <c r="I3173">
        <v>1677.28</v>
      </c>
      <c r="J3173" t="s">
        <v>25</v>
      </c>
      <c r="L3173" s="4" t="s">
        <v>26</v>
      </c>
      <c r="M3173" t="s">
        <v>18</v>
      </c>
    </row>
    <row r="3174" spans="1:13" x14ac:dyDescent="0.3">
      <c r="A3174">
        <v>1306</v>
      </c>
      <c r="B3174" s="1">
        <v>45252</v>
      </c>
      <c r="C3174" t="s">
        <v>23</v>
      </c>
      <c r="D3174" t="s">
        <v>14</v>
      </c>
      <c r="E3174">
        <v>30896.25</v>
      </c>
      <c r="F3174">
        <v>25</v>
      </c>
      <c r="G3174" t="s">
        <v>24</v>
      </c>
      <c r="H3174" s="6">
        <v>1275.92</v>
      </c>
      <c r="I3174">
        <v>1647.8</v>
      </c>
      <c r="J3174" t="s">
        <v>25</v>
      </c>
      <c r="K3174">
        <v>0.25</v>
      </c>
      <c r="L3174" s="4" t="s">
        <v>26</v>
      </c>
      <c r="M3174" t="s">
        <v>18</v>
      </c>
    </row>
    <row r="3175" spans="1:13" x14ac:dyDescent="0.3">
      <c r="A3175">
        <v>1208</v>
      </c>
      <c r="B3175" s="1">
        <v>45154</v>
      </c>
      <c r="C3175" t="s">
        <v>13</v>
      </c>
      <c r="D3175" t="s">
        <v>20</v>
      </c>
      <c r="E3175">
        <v>86924.21</v>
      </c>
      <c r="F3175">
        <v>49</v>
      </c>
      <c r="G3175" t="s">
        <v>15</v>
      </c>
      <c r="H3175" s="6">
        <v>2151.2199999999998</v>
      </c>
      <c r="I3175">
        <v>2498.54</v>
      </c>
      <c r="J3175" t="s">
        <v>16</v>
      </c>
      <c r="K3175">
        <v>0.28999999999999998</v>
      </c>
      <c r="L3175" s="4" t="s">
        <v>17</v>
      </c>
      <c r="M3175" t="s">
        <v>18</v>
      </c>
    </row>
    <row r="3176" spans="1:13" x14ac:dyDescent="0.3">
      <c r="A3176">
        <v>1248</v>
      </c>
      <c r="B3176" s="1">
        <v>45432</v>
      </c>
      <c r="C3176" t="s">
        <v>19</v>
      </c>
      <c r="D3176" t="s">
        <v>27</v>
      </c>
      <c r="E3176">
        <v>8306.93</v>
      </c>
      <c r="F3176">
        <v>14</v>
      </c>
      <c r="G3176" t="s">
        <v>28</v>
      </c>
      <c r="H3176" s="6">
        <v>625.79999999999995</v>
      </c>
      <c r="I3176">
        <v>723.6</v>
      </c>
      <c r="J3176" t="s">
        <v>16</v>
      </c>
      <c r="K3176">
        <v>0.18</v>
      </c>
      <c r="L3176" s="4" t="s">
        <v>26</v>
      </c>
      <c r="M3176" t="s">
        <v>22</v>
      </c>
    </row>
    <row r="3177" spans="1:13" x14ac:dyDescent="0.3">
      <c r="A3177">
        <v>1209</v>
      </c>
      <c r="B3177" s="1">
        <v>45224</v>
      </c>
      <c r="C3177" t="s">
        <v>23</v>
      </c>
      <c r="D3177" t="s">
        <v>30</v>
      </c>
      <c r="E3177">
        <v>36309.06</v>
      </c>
      <c r="F3177">
        <v>18</v>
      </c>
      <c r="G3177" t="s">
        <v>21</v>
      </c>
      <c r="H3177" s="6">
        <v>1854.35</v>
      </c>
      <c r="I3177">
        <v>2169</v>
      </c>
      <c r="J3177" t="s">
        <v>16</v>
      </c>
      <c r="K3177">
        <v>7.0000000000000007E-2</v>
      </c>
      <c r="L3177" s="4" t="s">
        <v>17</v>
      </c>
      <c r="M3177" t="s">
        <v>22</v>
      </c>
    </row>
    <row r="3178" spans="1:13" x14ac:dyDescent="0.3">
      <c r="A3178">
        <v>1165</v>
      </c>
      <c r="B3178" s="1">
        <v>44944</v>
      </c>
      <c r="C3178" t="s">
        <v>32</v>
      </c>
      <c r="D3178" t="s">
        <v>14</v>
      </c>
      <c r="E3178">
        <v>147960.26999999999</v>
      </c>
      <c r="F3178">
        <v>35</v>
      </c>
      <c r="G3178" t="s">
        <v>15</v>
      </c>
      <c r="H3178" s="6">
        <v>4716.58</v>
      </c>
      <c r="I3178">
        <v>5419.79</v>
      </c>
      <c r="J3178" t="s">
        <v>25</v>
      </c>
      <c r="K3178">
        <v>0.22</v>
      </c>
      <c r="L3178" s="4" t="s">
        <v>26</v>
      </c>
      <c r="M3178" t="s">
        <v>18</v>
      </c>
    </row>
    <row r="3179" spans="1:13" x14ac:dyDescent="0.3">
      <c r="A3179">
        <v>1235</v>
      </c>
      <c r="B3179" s="1">
        <v>45482</v>
      </c>
      <c r="C3179" t="s">
        <v>13</v>
      </c>
      <c r="D3179" t="s">
        <v>14</v>
      </c>
      <c r="E3179">
        <v>7993.07</v>
      </c>
      <c r="F3179">
        <v>12</v>
      </c>
      <c r="G3179" t="s">
        <v>21</v>
      </c>
      <c r="H3179" s="6">
        <v>626.65</v>
      </c>
      <c r="I3179">
        <v>900.12</v>
      </c>
      <c r="J3179" t="s">
        <v>25</v>
      </c>
      <c r="K3179">
        <v>0.26</v>
      </c>
      <c r="L3179" s="4" t="s">
        <v>26</v>
      </c>
      <c r="M3179" t="s">
        <v>18</v>
      </c>
    </row>
    <row r="3180" spans="1:13" x14ac:dyDescent="0.3">
      <c r="A3180">
        <v>1200</v>
      </c>
      <c r="B3180" s="1">
        <v>45146</v>
      </c>
      <c r="C3180" t="s">
        <v>19</v>
      </c>
      <c r="D3180" t="s">
        <v>30</v>
      </c>
      <c r="E3180">
        <v>39527.46</v>
      </c>
      <c r="F3180">
        <v>44</v>
      </c>
      <c r="G3180" t="s">
        <v>15</v>
      </c>
      <c r="H3180" s="6">
        <v>797.05</v>
      </c>
      <c r="I3180">
        <v>1166.69</v>
      </c>
      <c r="J3180" t="s">
        <v>25</v>
      </c>
      <c r="K3180">
        <v>0.23</v>
      </c>
      <c r="L3180" s="4" t="s">
        <v>26</v>
      </c>
      <c r="M3180" t="s">
        <v>18</v>
      </c>
    </row>
    <row r="3181" spans="1:13" x14ac:dyDescent="0.3">
      <c r="A3181">
        <v>1210</v>
      </c>
      <c r="B3181" s="1">
        <v>44946</v>
      </c>
      <c r="C3181" t="s">
        <v>32</v>
      </c>
      <c r="D3181" t="s">
        <v>30</v>
      </c>
      <c r="E3181">
        <v>4763.55</v>
      </c>
      <c r="F3181">
        <v>38</v>
      </c>
      <c r="G3181" t="s">
        <v>24</v>
      </c>
      <c r="H3181" s="6">
        <v>108.7</v>
      </c>
      <c r="I3181">
        <v>140.85</v>
      </c>
      <c r="J3181" t="s">
        <v>25</v>
      </c>
      <c r="K3181">
        <v>0.11</v>
      </c>
      <c r="L3181" s="4" t="s">
        <v>17</v>
      </c>
      <c r="M3181" t="s">
        <v>18</v>
      </c>
    </row>
    <row r="3182" spans="1:13" x14ac:dyDescent="0.3">
      <c r="A3182">
        <v>1036</v>
      </c>
      <c r="B3182" s="1">
        <v>45468</v>
      </c>
      <c r="C3182" t="s">
        <v>32</v>
      </c>
      <c r="D3182" t="s">
        <v>14</v>
      </c>
      <c r="E3182">
        <v>127291</v>
      </c>
      <c r="F3182">
        <v>38</v>
      </c>
      <c r="G3182" t="s">
        <v>28</v>
      </c>
      <c r="H3182" s="6">
        <v>3357.35</v>
      </c>
      <c r="I3182">
        <v>4135.51</v>
      </c>
      <c r="J3182" t="s">
        <v>25</v>
      </c>
      <c r="K3182">
        <v>0.19</v>
      </c>
      <c r="L3182" s="4" t="s">
        <v>26</v>
      </c>
      <c r="M3182" t="s">
        <v>18</v>
      </c>
    </row>
    <row r="3183" spans="1:13" x14ac:dyDescent="0.3">
      <c r="A3183">
        <v>1126</v>
      </c>
      <c r="B3183" s="1">
        <v>45298</v>
      </c>
      <c r="C3183" t="s">
        <v>32</v>
      </c>
      <c r="D3183" t="s">
        <v>27</v>
      </c>
      <c r="E3183">
        <v>41777.050000000003</v>
      </c>
      <c r="F3183">
        <v>39</v>
      </c>
      <c r="G3183" t="s">
        <v>15</v>
      </c>
      <c r="H3183" s="6">
        <v>1146.73</v>
      </c>
      <c r="I3183">
        <v>1290.6099999999999</v>
      </c>
      <c r="J3183" t="s">
        <v>25</v>
      </c>
      <c r="K3183">
        <v>0.17</v>
      </c>
      <c r="L3183" s="4" t="s">
        <v>17</v>
      </c>
      <c r="M3183" t="s">
        <v>22</v>
      </c>
    </row>
    <row r="3184" spans="1:13" x14ac:dyDescent="0.3">
      <c r="A3184">
        <v>1260</v>
      </c>
      <c r="B3184" s="1">
        <v>45167</v>
      </c>
      <c r="C3184" t="s">
        <v>32</v>
      </c>
      <c r="D3184" t="s">
        <v>20</v>
      </c>
      <c r="E3184">
        <v>21099.119999999999</v>
      </c>
      <c r="F3184">
        <v>26</v>
      </c>
      <c r="G3184" t="s">
        <v>24</v>
      </c>
      <c r="H3184" s="6">
        <v>1011.19</v>
      </c>
      <c r="I3184">
        <v>1127.0899999999999</v>
      </c>
      <c r="J3184" t="s">
        <v>16</v>
      </c>
      <c r="K3184">
        <v>0.28000000000000003</v>
      </c>
      <c r="L3184" s="4" t="s">
        <v>17</v>
      </c>
      <c r="M3184" t="s">
        <v>18</v>
      </c>
    </row>
    <row r="3185" spans="1:13" x14ac:dyDescent="0.3">
      <c r="A3185">
        <v>1422</v>
      </c>
      <c r="B3185" s="1">
        <v>45603</v>
      </c>
      <c r="C3185" t="s">
        <v>23</v>
      </c>
      <c r="D3185" t="s">
        <v>14</v>
      </c>
      <c r="E3185">
        <v>63580.36</v>
      </c>
      <c r="F3185">
        <v>30</v>
      </c>
      <c r="G3185" t="s">
        <v>24</v>
      </c>
      <c r="H3185" s="6">
        <v>1803.26</v>
      </c>
      <c r="I3185">
        <v>2230.89</v>
      </c>
      <c r="J3185" t="s">
        <v>16</v>
      </c>
      <c r="K3185">
        <v>0.05</v>
      </c>
      <c r="L3185" s="4" t="s">
        <v>17</v>
      </c>
      <c r="M3185" t="s">
        <v>18</v>
      </c>
    </row>
    <row r="3186" spans="1:13" x14ac:dyDescent="0.3">
      <c r="A3186">
        <v>1284</v>
      </c>
      <c r="B3186" s="1">
        <v>45303</v>
      </c>
      <c r="C3186" t="s">
        <v>23</v>
      </c>
      <c r="D3186" t="s">
        <v>30</v>
      </c>
      <c r="E3186">
        <v>92306.86</v>
      </c>
      <c r="F3186">
        <v>45</v>
      </c>
      <c r="G3186" t="s">
        <v>28</v>
      </c>
      <c r="H3186" s="6">
        <v>2361.98</v>
      </c>
      <c r="I3186">
        <v>2809.95</v>
      </c>
      <c r="J3186" t="s">
        <v>16</v>
      </c>
      <c r="K3186">
        <v>0.27</v>
      </c>
      <c r="L3186" s="4" t="s">
        <v>31</v>
      </c>
      <c r="M3186" t="s">
        <v>18</v>
      </c>
    </row>
    <row r="3187" spans="1:13" x14ac:dyDescent="0.3">
      <c r="A3187">
        <v>1498</v>
      </c>
      <c r="B3187" s="1">
        <v>44946</v>
      </c>
      <c r="C3187" t="s">
        <v>23</v>
      </c>
      <c r="D3187" t="s">
        <v>20</v>
      </c>
      <c r="E3187">
        <v>45468.12</v>
      </c>
      <c r="F3187">
        <v>11</v>
      </c>
      <c r="G3187" t="s">
        <v>21</v>
      </c>
      <c r="H3187" s="6">
        <v>4083.24</v>
      </c>
      <c r="I3187">
        <v>4697.12</v>
      </c>
      <c r="J3187" t="s">
        <v>25</v>
      </c>
      <c r="K3187">
        <v>0.12</v>
      </c>
      <c r="L3187" s="4" t="s">
        <v>17</v>
      </c>
      <c r="M3187" t="s">
        <v>18</v>
      </c>
    </row>
    <row r="3188" spans="1:13" x14ac:dyDescent="0.3">
      <c r="A3188">
        <v>1208</v>
      </c>
      <c r="B3188" s="1">
        <v>45257</v>
      </c>
      <c r="C3188" t="s">
        <v>19</v>
      </c>
      <c r="D3188" t="s">
        <v>30</v>
      </c>
      <c r="E3188">
        <v>22818.82</v>
      </c>
      <c r="F3188">
        <v>6</v>
      </c>
      <c r="G3188" t="s">
        <v>15</v>
      </c>
      <c r="H3188" s="6">
        <v>3537.53</v>
      </c>
      <c r="I3188">
        <v>5070.8500000000004</v>
      </c>
      <c r="J3188" t="s">
        <v>16</v>
      </c>
      <c r="K3188">
        <v>0.25</v>
      </c>
      <c r="L3188" s="4" t="s">
        <v>17</v>
      </c>
      <c r="M3188" t="s">
        <v>22</v>
      </c>
    </row>
    <row r="3189" spans="1:13" x14ac:dyDescent="0.3">
      <c r="A3189">
        <v>1465</v>
      </c>
      <c r="B3189" s="1">
        <v>45308</v>
      </c>
      <c r="C3189" t="s">
        <v>19</v>
      </c>
      <c r="D3189" t="s">
        <v>27</v>
      </c>
      <c r="E3189">
        <v>16435.52</v>
      </c>
      <c r="F3189">
        <v>20</v>
      </c>
      <c r="G3189" t="s">
        <v>21</v>
      </c>
      <c r="H3189" s="6">
        <v>711.93</v>
      </c>
      <c r="I3189">
        <v>874.23</v>
      </c>
      <c r="J3189" t="s">
        <v>25</v>
      </c>
      <c r="K3189">
        <v>0.06</v>
      </c>
      <c r="L3189" s="4" t="s">
        <v>31</v>
      </c>
      <c r="M3189" t="s">
        <v>22</v>
      </c>
    </row>
    <row r="3190" spans="1:13" x14ac:dyDescent="0.3">
      <c r="A3190">
        <v>1213</v>
      </c>
      <c r="B3190" s="1">
        <v>45499</v>
      </c>
      <c r="C3190" t="s">
        <v>19</v>
      </c>
      <c r="D3190" t="s">
        <v>27</v>
      </c>
      <c r="E3190">
        <v>58699.62</v>
      </c>
      <c r="F3190">
        <v>15</v>
      </c>
      <c r="G3190" t="s">
        <v>24</v>
      </c>
      <c r="H3190" s="6">
        <v>3836.22</v>
      </c>
      <c r="I3190">
        <v>4658.7</v>
      </c>
      <c r="J3190" t="s">
        <v>16</v>
      </c>
      <c r="K3190">
        <v>0.16</v>
      </c>
      <c r="L3190" s="4" t="s">
        <v>17</v>
      </c>
      <c r="M3190" t="s">
        <v>22</v>
      </c>
    </row>
    <row r="3191" spans="1:13" x14ac:dyDescent="0.3">
      <c r="A3191">
        <v>1107</v>
      </c>
      <c r="B3191" s="1">
        <v>45237</v>
      </c>
      <c r="C3191" t="s">
        <v>29</v>
      </c>
      <c r="D3191" t="s">
        <v>14</v>
      </c>
      <c r="E3191">
        <v>107779.02</v>
      </c>
      <c r="F3191">
        <v>30</v>
      </c>
      <c r="G3191" t="s">
        <v>28</v>
      </c>
      <c r="H3191" s="6">
        <v>2767.57</v>
      </c>
      <c r="I3191">
        <v>3781.72</v>
      </c>
      <c r="J3191" t="s">
        <v>25</v>
      </c>
      <c r="K3191">
        <v>0.05</v>
      </c>
      <c r="L3191" s="4" t="s">
        <v>17</v>
      </c>
      <c r="M3191" t="s">
        <v>18</v>
      </c>
    </row>
    <row r="3192" spans="1:13" x14ac:dyDescent="0.3">
      <c r="A3192">
        <v>1260</v>
      </c>
      <c r="B3192" s="1">
        <v>45215</v>
      </c>
      <c r="C3192" t="s">
        <v>19</v>
      </c>
      <c r="D3192" t="s">
        <v>20</v>
      </c>
      <c r="E3192">
        <v>13763.58</v>
      </c>
      <c r="F3192">
        <v>8</v>
      </c>
      <c r="G3192" t="s">
        <v>24</v>
      </c>
      <c r="H3192" s="6">
        <v>2037.58</v>
      </c>
      <c r="I3192">
        <v>2293.9299999999998</v>
      </c>
      <c r="J3192" t="s">
        <v>16</v>
      </c>
      <c r="K3192">
        <v>0.25</v>
      </c>
      <c r="L3192" s="4" t="s">
        <v>31</v>
      </c>
      <c r="M3192" t="s">
        <v>18</v>
      </c>
    </row>
    <row r="3193" spans="1:13" x14ac:dyDescent="0.3">
      <c r="A3193">
        <v>1236</v>
      </c>
      <c r="B3193" s="1">
        <v>44989</v>
      </c>
      <c r="C3193" t="s">
        <v>23</v>
      </c>
      <c r="D3193" t="s">
        <v>27</v>
      </c>
      <c r="E3193">
        <v>20267.509999999998</v>
      </c>
      <c r="F3193">
        <v>17</v>
      </c>
      <c r="G3193" t="s">
        <v>15</v>
      </c>
      <c r="H3193" s="6">
        <v>1274.71</v>
      </c>
      <c r="I3193">
        <v>1528.47</v>
      </c>
      <c r="J3193" t="s">
        <v>25</v>
      </c>
      <c r="K3193">
        <v>0.22</v>
      </c>
      <c r="L3193" s="4" t="s">
        <v>26</v>
      </c>
      <c r="M3193" t="s">
        <v>18</v>
      </c>
    </row>
    <row r="3194" spans="1:13" x14ac:dyDescent="0.3">
      <c r="A3194">
        <v>1140</v>
      </c>
      <c r="B3194" s="1">
        <v>45185</v>
      </c>
      <c r="C3194" t="s">
        <v>23</v>
      </c>
      <c r="D3194" t="s">
        <v>14</v>
      </c>
      <c r="E3194">
        <v>27435.24</v>
      </c>
      <c r="F3194">
        <v>45</v>
      </c>
      <c r="G3194" t="s">
        <v>15</v>
      </c>
      <c r="H3194" s="6">
        <v>557.83000000000004</v>
      </c>
      <c r="I3194">
        <v>641.76</v>
      </c>
      <c r="J3194" t="s">
        <v>16</v>
      </c>
      <c r="K3194">
        <v>0.05</v>
      </c>
      <c r="L3194" s="4" t="s">
        <v>31</v>
      </c>
      <c r="M3194" t="s">
        <v>22</v>
      </c>
    </row>
    <row r="3195" spans="1:13" x14ac:dyDescent="0.3">
      <c r="A3195">
        <v>1340</v>
      </c>
      <c r="B3195" s="1">
        <v>45223</v>
      </c>
      <c r="C3195" t="s">
        <v>29</v>
      </c>
      <c r="D3195" t="s">
        <v>20</v>
      </c>
      <c r="E3195">
        <v>4200.5</v>
      </c>
      <c r="F3195">
        <v>47</v>
      </c>
      <c r="G3195" t="s">
        <v>24</v>
      </c>
      <c r="H3195" s="6">
        <v>100.98</v>
      </c>
      <c r="I3195">
        <v>114.58</v>
      </c>
      <c r="J3195" t="s">
        <v>16</v>
      </c>
      <c r="K3195">
        <v>0.22</v>
      </c>
      <c r="L3195" s="4" t="s">
        <v>26</v>
      </c>
      <c r="M3195" t="s">
        <v>18</v>
      </c>
    </row>
    <row r="3196" spans="1:13" x14ac:dyDescent="0.3">
      <c r="A3196">
        <v>1267</v>
      </c>
      <c r="B3196" s="1">
        <v>45428</v>
      </c>
      <c r="C3196" t="s">
        <v>29</v>
      </c>
      <c r="D3196" t="s">
        <v>30</v>
      </c>
      <c r="E3196">
        <v>139536</v>
      </c>
      <c r="F3196">
        <v>32</v>
      </c>
      <c r="G3196" t="s">
        <v>28</v>
      </c>
      <c r="H3196" s="6">
        <v>3551.61</v>
      </c>
      <c r="I3196">
        <v>4845</v>
      </c>
      <c r="J3196" t="s">
        <v>16</v>
      </c>
      <c r="K3196">
        <v>0.1</v>
      </c>
      <c r="L3196" s="4" t="s">
        <v>31</v>
      </c>
      <c r="M3196" t="s">
        <v>22</v>
      </c>
    </row>
    <row r="3197" spans="1:13" x14ac:dyDescent="0.3">
      <c r="A3197">
        <v>1014</v>
      </c>
      <c r="B3197" s="1">
        <v>45237</v>
      </c>
      <c r="C3197" t="s">
        <v>19</v>
      </c>
      <c r="D3197" t="s">
        <v>20</v>
      </c>
      <c r="E3197">
        <v>29332.6</v>
      </c>
      <c r="F3197">
        <v>34</v>
      </c>
      <c r="G3197" t="s">
        <v>24</v>
      </c>
      <c r="H3197" s="6">
        <v>716.44</v>
      </c>
      <c r="I3197">
        <v>880.33</v>
      </c>
      <c r="J3197" t="s">
        <v>25</v>
      </c>
      <c r="K3197">
        <v>0.02</v>
      </c>
      <c r="L3197" s="4" t="s">
        <v>26</v>
      </c>
      <c r="M3197" t="s">
        <v>22</v>
      </c>
    </row>
    <row r="3198" spans="1:13" x14ac:dyDescent="0.3">
      <c r="A3198">
        <v>1437</v>
      </c>
      <c r="B3198" s="1">
        <v>44987</v>
      </c>
      <c r="C3198" t="s">
        <v>13</v>
      </c>
      <c r="D3198" t="s">
        <v>14</v>
      </c>
      <c r="E3198">
        <v>1342.16</v>
      </c>
      <c r="F3198">
        <v>1</v>
      </c>
      <c r="G3198" t="s">
        <v>15</v>
      </c>
      <c r="H3198" s="6">
        <v>1596.33</v>
      </c>
      <c r="I3198">
        <v>1890.37</v>
      </c>
      <c r="J3198" t="s">
        <v>25</v>
      </c>
      <c r="K3198">
        <v>0.28999999999999998</v>
      </c>
      <c r="L3198" s="4" t="s">
        <v>17</v>
      </c>
      <c r="M3198" t="s">
        <v>18</v>
      </c>
    </row>
    <row r="3199" spans="1:13" x14ac:dyDescent="0.3">
      <c r="A3199">
        <v>1216</v>
      </c>
      <c r="B3199" s="1">
        <v>45545</v>
      </c>
      <c r="C3199" t="s">
        <v>29</v>
      </c>
      <c r="D3199" t="s">
        <v>14</v>
      </c>
      <c r="E3199">
        <v>17520.38</v>
      </c>
      <c r="F3199">
        <v>14</v>
      </c>
      <c r="G3199" t="s">
        <v>21</v>
      </c>
      <c r="H3199" s="6">
        <v>1153.8499999999999</v>
      </c>
      <c r="I3199">
        <v>1303.5999999999999</v>
      </c>
      <c r="J3199" t="s">
        <v>16</v>
      </c>
      <c r="K3199">
        <v>0.04</v>
      </c>
      <c r="L3199" s="4" t="s">
        <v>17</v>
      </c>
      <c r="M3199" t="s">
        <v>22</v>
      </c>
    </row>
    <row r="3200" spans="1:13" x14ac:dyDescent="0.3">
      <c r="A3200">
        <v>1064</v>
      </c>
      <c r="B3200" s="1">
        <v>45253</v>
      </c>
      <c r="C3200" t="s">
        <v>32</v>
      </c>
      <c r="D3200" t="s">
        <v>20</v>
      </c>
      <c r="E3200">
        <v>100840.78</v>
      </c>
      <c r="F3200">
        <v>25</v>
      </c>
      <c r="G3200" t="s">
        <v>24</v>
      </c>
      <c r="H3200" s="6">
        <v>3627.27</v>
      </c>
      <c r="I3200">
        <v>4115.95</v>
      </c>
      <c r="J3200" t="s">
        <v>25</v>
      </c>
      <c r="K3200">
        <v>0.02</v>
      </c>
      <c r="L3200" s="4" t="s">
        <v>17</v>
      </c>
      <c r="M3200" t="s">
        <v>18</v>
      </c>
    </row>
    <row r="3201" spans="1:13" x14ac:dyDescent="0.3">
      <c r="A3201">
        <v>1087</v>
      </c>
      <c r="B3201" s="1">
        <v>45524</v>
      </c>
      <c r="C3201" t="s">
        <v>23</v>
      </c>
      <c r="D3201" t="s">
        <v>30</v>
      </c>
      <c r="E3201">
        <v>28239.87</v>
      </c>
      <c r="F3201">
        <v>22</v>
      </c>
      <c r="G3201" t="s">
        <v>15</v>
      </c>
      <c r="H3201" s="6">
        <v>1302.47</v>
      </c>
      <c r="I3201">
        <v>1782.82</v>
      </c>
      <c r="J3201" t="s">
        <v>25</v>
      </c>
      <c r="K3201">
        <v>0.28000000000000003</v>
      </c>
      <c r="L3201" s="4" t="s">
        <v>31</v>
      </c>
      <c r="M3201" t="s">
        <v>18</v>
      </c>
    </row>
    <row r="3202" spans="1:13" x14ac:dyDescent="0.3">
      <c r="A3202">
        <v>1017</v>
      </c>
      <c r="B3202" s="1">
        <v>45521</v>
      </c>
      <c r="C3202" t="s">
        <v>32</v>
      </c>
      <c r="D3202" t="s">
        <v>20</v>
      </c>
      <c r="E3202">
        <v>213304.83</v>
      </c>
      <c r="F3202">
        <v>39</v>
      </c>
      <c r="G3202" t="s">
        <v>15</v>
      </c>
      <c r="H3202" s="6">
        <v>4135.3999999999996</v>
      </c>
      <c r="I3202">
        <v>5638.51</v>
      </c>
      <c r="J3202" t="s">
        <v>16</v>
      </c>
      <c r="K3202">
        <v>0.03</v>
      </c>
      <c r="L3202" s="4" t="s">
        <v>31</v>
      </c>
      <c r="M3202" t="s">
        <v>18</v>
      </c>
    </row>
    <row r="3203" spans="1:13" x14ac:dyDescent="0.3">
      <c r="A3203">
        <v>1239</v>
      </c>
      <c r="B3203" s="1">
        <v>45569</v>
      </c>
      <c r="C3203" t="s">
        <v>23</v>
      </c>
      <c r="D3203" t="s">
        <v>20</v>
      </c>
      <c r="E3203">
        <v>103585.88</v>
      </c>
      <c r="F3203">
        <v>22</v>
      </c>
      <c r="G3203" t="s">
        <v>15</v>
      </c>
      <c r="H3203" s="6">
        <v>4462.13</v>
      </c>
      <c r="I3203">
        <v>5812.9</v>
      </c>
      <c r="J3203" t="s">
        <v>16</v>
      </c>
      <c r="K3203">
        <v>0.19</v>
      </c>
      <c r="L3203" s="4" t="s">
        <v>31</v>
      </c>
      <c r="M3203" t="s">
        <v>18</v>
      </c>
    </row>
    <row r="3204" spans="1:13" x14ac:dyDescent="0.3">
      <c r="A3204">
        <v>1224</v>
      </c>
      <c r="B3204" s="1">
        <v>45211</v>
      </c>
      <c r="C3204" t="s">
        <v>23</v>
      </c>
      <c r="D3204" t="s">
        <v>27</v>
      </c>
      <c r="E3204">
        <v>89260.51</v>
      </c>
      <c r="F3204">
        <v>41</v>
      </c>
      <c r="G3204" t="s">
        <v>24</v>
      </c>
      <c r="H3204" s="6">
        <v>2200.19</v>
      </c>
      <c r="I3204">
        <v>3023.73</v>
      </c>
      <c r="J3204" t="s">
        <v>16</v>
      </c>
      <c r="K3204">
        <v>0.28000000000000003</v>
      </c>
      <c r="L3204" s="4" t="s">
        <v>17</v>
      </c>
      <c r="M3204" t="s">
        <v>18</v>
      </c>
    </row>
    <row r="3205" spans="1:13" x14ac:dyDescent="0.3">
      <c r="A3205">
        <v>1251</v>
      </c>
      <c r="B3205" s="1">
        <v>45395</v>
      </c>
      <c r="C3205" t="s">
        <v>29</v>
      </c>
      <c r="D3205" t="s">
        <v>20</v>
      </c>
      <c r="E3205">
        <v>10417.549999999999</v>
      </c>
      <c r="F3205">
        <v>3</v>
      </c>
      <c r="G3205" t="s">
        <v>21</v>
      </c>
      <c r="H3205" s="6">
        <v>3029.95</v>
      </c>
      <c r="I3205">
        <v>4133.95</v>
      </c>
      <c r="J3205" t="s">
        <v>25</v>
      </c>
      <c r="K3205">
        <v>0.16</v>
      </c>
      <c r="L3205" s="4" t="s">
        <v>31</v>
      </c>
      <c r="M3205" t="s">
        <v>18</v>
      </c>
    </row>
    <row r="3206" spans="1:13" x14ac:dyDescent="0.3">
      <c r="A3206">
        <v>1478</v>
      </c>
      <c r="B3206" s="1">
        <v>45571</v>
      </c>
      <c r="C3206" t="s">
        <v>29</v>
      </c>
      <c r="D3206" t="s">
        <v>30</v>
      </c>
      <c r="E3206">
        <v>16089.75</v>
      </c>
      <c r="F3206">
        <v>25</v>
      </c>
      <c r="G3206" t="s">
        <v>21</v>
      </c>
      <c r="H3206" s="6">
        <v>667.59</v>
      </c>
      <c r="I3206">
        <v>881.63</v>
      </c>
      <c r="J3206" t="s">
        <v>25</v>
      </c>
      <c r="K3206">
        <v>0.27</v>
      </c>
      <c r="L3206" s="4" t="s">
        <v>26</v>
      </c>
      <c r="M3206" t="s">
        <v>22</v>
      </c>
    </row>
    <row r="3207" spans="1:13" x14ac:dyDescent="0.3">
      <c r="A3207">
        <v>1262</v>
      </c>
      <c r="B3207" s="1">
        <v>45098</v>
      </c>
      <c r="C3207" t="s">
        <v>32</v>
      </c>
      <c r="D3207" t="s">
        <v>20</v>
      </c>
      <c r="E3207">
        <v>127214.82</v>
      </c>
      <c r="F3207">
        <v>36</v>
      </c>
      <c r="G3207" t="s">
        <v>28</v>
      </c>
      <c r="H3207" s="6">
        <v>3667.19</v>
      </c>
      <c r="I3207">
        <v>4711.66</v>
      </c>
      <c r="J3207" t="s">
        <v>25</v>
      </c>
      <c r="K3207">
        <v>0.25</v>
      </c>
      <c r="L3207" s="4" t="s">
        <v>26</v>
      </c>
      <c r="M3207" t="s">
        <v>18</v>
      </c>
    </row>
    <row r="3208" spans="1:13" x14ac:dyDescent="0.3">
      <c r="A3208">
        <v>1379</v>
      </c>
      <c r="B3208" s="1">
        <v>45211</v>
      </c>
      <c r="C3208" t="s">
        <v>23</v>
      </c>
      <c r="D3208" t="s">
        <v>14</v>
      </c>
      <c r="E3208">
        <v>32232.54</v>
      </c>
      <c r="F3208">
        <v>13</v>
      </c>
      <c r="G3208" t="s">
        <v>15</v>
      </c>
      <c r="H3208" s="6">
        <v>1985.21</v>
      </c>
      <c r="I3208">
        <v>2666.05</v>
      </c>
      <c r="J3208" t="s">
        <v>25</v>
      </c>
      <c r="K3208">
        <v>7.0000000000000007E-2</v>
      </c>
      <c r="L3208" s="4" t="s">
        <v>17</v>
      </c>
      <c r="M3208" t="s">
        <v>18</v>
      </c>
    </row>
    <row r="3209" spans="1:13" x14ac:dyDescent="0.3">
      <c r="A3209">
        <v>1043</v>
      </c>
      <c r="B3209" s="1">
        <v>45555</v>
      </c>
      <c r="C3209" t="s">
        <v>32</v>
      </c>
      <c r="D3209" t="s">
        <v>30</v>
      </c>
      <c r="E3209">
        <v>2406.36</v>
      </c>
      <c r="F3209">
        <v>4</v>
      </c>
      <c r="G3209" t="s">
        <v>24</v>
      </c>
      <c r="H3209" s="6">
        <v>535.88</v>
      </c>
      <c r="I3209">
        <v>716.18</v>
      </c>
      <c r="J3209" t="s">
        <v>25</v>
      </c>
      <c r="K3209">
        <v>0.16</v>
      </c>
      <c r="L3209" s="4" t="s">
        <v>17</v>
      </c>
      <c r="M3209" t="s">
        <v>22</v>
      </c>
    </row>
    <row r="3210" spans="1:13" x14ac:dyDescent="0.3">
      <c r="A3210">
        <v>1125</v>
      </c>
      <c r="B3210" s="1">
        <v>45228</v>
      </c>
      <c r="C3210" t="s">
        <v>13</v>
      </c>
      <c r="D3210" t="s">
        <v>20</v>
      </c>
      <c r="E3210">
        <v>153861.93</v>
      </c>
      <c r="F3210">
        <v>39</v>
      </c>
      <c r="G3210" t="s">
        <v>28</v>
      </c>
      <c r="H3210" s="6">
        <v>2803.04</v>
      </c>
      <c r="I3210">
        <v>4109.5600000000004</v>
      </c>
      <c r="J3210" t="s">
        <v>16</v>
      </c>
      <c r="K3210">
        <v>0.04</v>
      </c>
      <c r="L3210" s="4" t="s">
        <v>26</v>
      </c>
      <c r="M3210" t="s">
        <v>18</v>
      </c>
    </row>
    <row r="3211" spans="1:13" x14ac:dyDescent="0.3">
      <c r="A3211">
        <v>1454</v>
      </c>
      <c r="B3211" s="1">
        <v>45478</v>
      </c>
      <c r="C3211" t="s">
        <v>32</v>
      </c>
      <c r="D3211" t="s">
        <v>20</v>
      </c>
      <c r="E3211">
        <v>103195.3</v>
      </c>
      <c r="F3211">
        <v>27</v>
      </c>
      <c r="G3211" t="s">
        <v>21</v>
      </c>
      <c r="H3211" s="6">
        <v>2849.62</v>
      </c>
      <c r="I3211">
        <v>4246.72</v>
      </c>
      <c r="J3211" t="s">
        <v>25</v>
      </c>
      <c r="K3211">
        <v>0.1</v>
      </c>
      <c r="L3211" s="4" t="s">
        <v>17</v>
      </c>
      <c r="M3211" t="s">
        <v>18</v>
      </c>
    </row>
    <row r="3212" spans="1:13" x14ac:dyDescent="0.3">
      <c r="A3212">
        <v>1156</v>
      </c>
      <c r="B3212" s="1">
        <v>45220</v>
      </c>
      <c r="C3212" t="s">
        <v>19</v>
      </c>
      <c r="D3212" t="s">
        <v>30</v>
      </c>
      <c r="E3212">
        <v>8708.5</v>
      </c>
      <c r="F3212">
        <v>8</v>
      </c>
      <c r="G3212" t="s">
        <v>15</v>
      </c>
      <c r="H3212" s="6">
        <v>992.84</v>
      </c>
      <c r="I3212">
        <v>1183.22</v>
      </c>
      <c r="J3212" t="s">
        <v>16</v>
      </c>
      <c r="K3212">
        <v>0.08</v>
      </c>
      <c r="L3212" s="4" t="s">
        <v>31</v>
      </c>
      <c r="M3212" t="s">
        <v>22</v>
      </c>
    </row>
    <row r="3213" spans="1:13" x14ac:dyDescent="0.3">
      <c r="A3213">
        <v>1456</v>
      </c>
      <c r="B3213" s="1">
        <v>45542</v>
      </c>
      <c r="C3213" t="s">
        <v>32</v>
      </c>
      <c r="D3213" t="s">
        <v>30</v>
      </c>
      <c r="E3213">
        <v>10380.049999999999</v>
      </c>
      <c r="F3213">
        <v>3</v>
      </c>
      <c r="G3213" t="s">
        <v>15</v>
      </c>
      <c r="H3213" s="6">
        <v>3517.4</v>
      </c>
      <c r="I3213">
        <v>4435.92</v>
      </c>
      <c r="J3213" t="s">
        <v>25</v>
      </c>
      <c r="K3213">
        <v>0.22</v>
      </c>
      <c r="L3213" s="4" t="s">
        <v>31</v>
      </c>
      <c r="M3213" t="s">
        <v>22</v>
      </c>
    </row>
    <row r="3214" spans="1:13" x14ac:dyDescent="0.3">
      <c r="A3214">
        <v>1369</v>
      </c>
      <c r="B3214" s="1">
        <v>44938</v>
      </c>
      <c r="C3214" t="s">
        <v>19</v>
      </c>
      <c r="D3214" t="s">
        <v>27</v>
      </c>
      <c r="E3214">
        <v>32725.32</v>
      </c>
      <c r="F3214">
        <v>46</v>
      </c>
      <c r="G3214" t="s">
        <v>15</v>
      </c>
      <c r="H3214" s="6">
        <v>754.1</v>
      </c>
      <c r="I3214">
        <v>1002</v>
      </c>
      <c r="J3214" t="s">
        <v>25</v>
      </c>
      <c r="K3214">
        <v>0.28999999999999998</v>
      </c>
      <c r="L3214" s="4" t="s">
        <v>31</v>
      </c>
      <c r="M3214" t="s">
        <v>22</v>
      </c>
    </row>
    <row r="3215" spans="1:13" x14ac:dyDescent="0.3">
      <c r="A3215">
        <v>1196</v>
      </c>
      <c r="B3215" s="1">
        <v>45213</v>
      </c>
      <c r="C3215" t="s">
        <v>19</v>
      </c>
      <c r="D3215" t="s">
        <v>27</v>
      </c>
      <c r="E3215">
        <v>16788.740000000002</v>
      </c>
      <c r="F3215">
        <v>7</v>
      </c>
      <c r="G3215" t="s">
        <v>21</v>
      </c>
      <c r="H3215" s="6">
        <v>1985.38</v>
      </c>
      <c r="I3215">
        <v>2551.48</v>
      </c>
      <c r="J3215" t="s">
        <v>16</v>
      </c>
      <c r="K3215">
        <v>0.06</v>
      </c>
      <c r="L3215" s="4" t="s">
        <v>26</v>
      </c>
      <c r="M3215" t="s">
        <v>22</v>
      </c>
    </row>
    <row r="3216" spans="1:13" x14ac:dyDescent="0.3">
      <c r="A3216">
        <v>1215</v>
      </c>
      <c r="B3216" s="1">
        <v>45374</v>
      </c>
      <c r="C3216" t="s">
        <v>19</v>
      </c>
      <c r="D3216" t="s">
        <v>30</v>
      </c>
      <c r="E3216">
        <v>217251.94</v>
      </c>
      <c r="F3216">
        <v>45</v>
      </c>
      <c r="G3216" t="s">
        <v>24</v>
      </c>
      <c r="H3216" s="6">
        <v>3849.25</v>
      </c>
      <c r="I3216">
        <v>5486.16</v>
      </c>
      <c r="J3216" t="s">
        <v>25</v>
      </c>
      <c r="K3216">
        <v>0.12</v>
      </c>
      <c r="L3216" s="4" t="s">
        <v>31</v>
      </c>
      <c r="M3216" t="s">
        <v>22</v>
      </c>
    </row>
    <row r="3217" spans="1:13" x14ac:dyDescent="0.3">
      <c r="A3217">
        <v>1282</v>
      </c>
      <c r="B3217" s="1">
        <v>45018</v>
      </c>
      <c r="C3217" t="s">
        <v>13</v>
      </c>
      <c r="D3217" t="s">
        <v>20</v>
      </c>
      <c r="E3217">
        <v>132671.20000000001</v>
      </c>
      <c r="F3217">
        <v>37</v>
      </c>
      <c r="G3217" t="s">
        <v>28</v>
      </c>
      <c r="H3217" s="6">
        <v>3765.8</v>
      </c>
      <c r="I3217">
        <v>4218.4799999999996</v>
      </c>
      <c r="J3217" t="s">
        <v>16</v>
      </c>
      <c r="K3217">
        <v>0.15</v>
      </c>
      <c r="L3217" s="4" t="s">
        <v>17</v>
      </c>
      <c r="M3217" t="s">
        <v>18</v>
      </c>
    </row>
    <row r="3218" spans="1:13" x14ac:dyDescent="0.3">
      <c r="A3218">
        <v>1297</v>
      </c>
      <c r="B3218" s="1">
        <v>45146</v>
      </c>
      <c r="C3218" t="s">
        <v>32</v>
      </c>
      <c r="D3218" t="s">
        <v>27</v>
      </c>
      <c r="E3218">
        <v>122022.06</v>
      </c>
      <c r="F3218">
        <v>36</v>
      </c>
      <c r="G3218" t="s">
        <v>24</v>
      </c>
      <c r="H3218" s="6">
        <v>3284.08</v>
      </c>
      <c r="I3218">
        <v>4184.57</v>
      </c>
      <c r="J3218" t="s">
        <v>25</v>
      </c>
      <c r="K3218">
        <v>0.19</v>
      </c>
      <c r="L3218" s="4" t="s">
        <v>17</v>
      </c>
      <c r="M3218" t="s">
        <v>18</v>
      </c>
    </row>
    <row r="3219" spans="1:13" x14ac:dyDescent="0.3">
      <c r="A3219">
        <v>1294</v>
      </c>
      <c r="B3219" s="1">
        <v>44951</v>
      </c>
      <c r="C3219" t="s">
        <v>32</v>
      </c>
      <c r="D3219" t="s">
        <v>27</v>
      </c>
      <c r="E3219">
        <v>143152.59</v>
      </c>
      <c r="F3219">
        <v>30</v>
      </c>
      <c r="G3219" t="s">
        <v>28</v>
      </c>
      <c r="H3219" s="6">
        <v>4580.8</v>
      </c>
      <c r="I3219">
        <v>5749.1</v>
      </c>
      <c r="J3219" t="s">
        <v>16</v>
      </c>
      <c r="K3219">
        <v>0.17</v>
      </c>
      <c r="L3219" s="4" t="s">
        <v>31</v>
      </c>
      <c r="M3219" t="s">
        <v>22</v>
      </c>
    </row>
    <row r="3220" spans="1:13" x14ac:dyDescent="0.3">
      <c r="A3220">
        <v>1164</v>
      </c>
      <c r="B3220" s="1">
        <v>45268</v>
      </c>
      <c r="C3220" t="s">
        <v>13</v>
      </c>
      <c r="D3220" t="s">
        <v>14</v>
      </c>
      <c r="E3220">
        <v>69451.490000000005</v>
      </c>
      <c r="F3220">
        <v>46</v>
      </c>
      <c r="G3220" t="s">
        <v>24</v>
      </c>
      <c r="H3220" s="6">
        <v>1859.6</v>
      </c>
      <c r="I3220">
        <v>2126.5</v>
      </c>
      <c r="J3220" t="s">
        <v>25</v>
      </c>
      <c r="K3220">
        <v>0.28999999999999998</v>
      </c>
      <c r="L3220" s="4" t="s">
        <v>31</v>
      </c>
      <c r="M3220" t="s">
        <v>18</v>
      </c>
    </row>
    <row r="3221" spans="1:13" x14ac:dyDescent="0.3">
      <c r="A3221">
        <v>1456</v>
      </c>
      <c r="B3221" s="1">
        <v>45530</v>
      </c>
      <c r="C3221" t="s">
        <v>23</v>
      </c>
      <c r="D3221" t="s">
        <v>30</v>
      </c>
      <c r="E3221">
        <v>3598.76</v>
      </c>
      <c r="F3221">
        <v>5</v>
      </c>
      <c r="G3221" t="s">
        <v>15</v>
      </c>
      <c r="H3221" s="6">
        <v>567.89</v>
      </c>
      <c r="I3221">
        <v>836.92</v>
      </c>
      <c r="J3221" t="s">
        <v>25</v>
      </c>
      <c r="K3221">
        <v>0.14000000000000001</v>
      </c>
      <c r="L3221" s="4" t="s">
        <v>17</v>
      </c>
      <c r="M3221" t="s">
        <v>22</v>
      </c>
    </row>
    <row r="3222" spans="1:13" x14ac:dyDescent="0.3">
      <c r="A3222">
        <v>1252</v>
      </c>
      <c r="B3222" s="1">
        <v>45330</v>
      </c>
      <c r="C3222" t="s">
        <v>29</v>
      </c>
      <c r="D3222" t="s">
        <v>20</v>
      </c>
      <c r="E3222">
        <v>463.22</v>
      </c>
      <c r="F3222">
        <v>2</v>
      </c>
      <c r="G3222" t="s">
        <v>21</v>
      </c>
      <c r="H3222" s="6">
        <v>206.28</v>
      </c>
      <c r="I3222">
        <v>300.79000000000002</v>
      </c>
      <c r="J3222" t="s">
        <v>25</v>
      </c>
      <c r="K3222">
        <v>0.23</v>
      </c>
      <c r="L3222" s="4" t="s">
        <v>26</v>
      </c>
      <c r="M3222" t="s">
        <v>18</v>
      </c>
    </row>
    <row r="3223" spans="1:13" x14ac:dyDescent="0.3">
      <c r="A3223">
        <v>1483</v>
      </c>
      <c r="B3223" s="1">
        <v>45098</v>
      </c>
      <c r="C3223" t="s">
        <v>32</v>
      </c>
      <c r="D3223" t="s">
        <v>20</v>
      </c>
      <c r="E3223">
        <v>19661.59</v>
      </c>
      <c r="F3223">
        <v>10</v>
      </c>
      <c r="G3223" t="s">
        <v>24</v>
      </c>
      <c r="H3223" s="6">
        <v>1729.39</v>
      </c>
      <c r="I3223">
        <v>2114.15</v>
      </c>
      <c r="J3223" t="s">
        <v>25</v>
      </c>
      <c r="K3223">
        <v>7.0000000000000007E-2</v>
      </c>
      <c r="L3223" s="4" t="s">
        <v>17</v>
      </c>
      <c r="M3223" t="s">
        <v>18</v>
      </c>
    </row>
    <row r="3224" spans="1:13" x14ac:dyDescent="0.3">
      <c r="A3224">
        <v>1353</v>
      </c>
      <c r="B3224" s="1">
        <v>45600</v>
      </c>
      <c r="C3224" t="s">
        <v>29</v>
      </c>
      <c r="D3224" t="s">
        <v>30</v>
      </c>
      <c r="E3224">
        <v>13872.45</v>
      </c>
      <c r="F3224">
        <v>34</v>
      </c>
      <c r="G3224" t="s">
        <v>28</v>
      </c>
      <c r="H3224" s="6">
        <v>334.94</v>
      </c>
      <c r="I3224">
        <v>485.73</v>
      </c>
      <c r="J3224" t="s">
        <v>25</v>
      </c>
      <c r="K3224">
        <v>0.16</v>
      </c>
      <c r="L3224" s="4" t="s">
        <v>31</v>
      </c>
      <c r="M3224" t="s">
        <v>22</v>
      </c>
    </row>
    <row r="3225" spans="1:13" x14ac:dyDescent="0.3">
      <c r="A3225">
        <v>1272</v>
      </c>
      <c r="B3225" s="1">
        <v>45039</v>
      </c>
      <c r="C3225" t="s">
        <v>13</v>
      </c>
      <c r="D3225" t="s">
        <v>14</v>
      </c>
      <c r="E3225">
        <v>196356.98</v>
      </c>
      <c r="F3225">
        <v>42</v>
      </c>
      <c r="G3225" t="s">
        <v>21</v>
      </c>
      <c r="H3225" s="6">
        <v>3548.91</v>
      </c>
      <c r="I3225">
        <v>4722.3900000000003</v>
      </c>
      <c r="J3225" t="s">
        <v>25</v>
      </c>
      <c r="K3225">
        <v>0.01</v>
      </c>
      <c r="L3225" s="4" t="s">
        <v>31</v>
      </c>
      <c r="M3225" t="s">
        <v>18</v>
      </c>
    </row>
    <row r="3226" spans="1:13" x14ac:dyDescent="0.3">
      <c r="A3226">
        <v>1082</v>
      </c>
      <c r="B3226" s="1">
        <v>45422</v>
      </c>
      <c r="C3226" t="s">
        <v>23</v>
      </c>
      <c r="D3226" t="s">
        <v>27</v>
      </c>
      <c r="E3226">
        <v>64800.7</v>
      </c>
      <c r="F3226">
        <v>19</v>
      </c>
      <c r="G3226" t="s">
        <v>24</v>
      </c>
      <c r="H3226" s="6">
        <v>2723.62</v>
      </c>
      <c r="I3226">
        <v>3875.64</v>
      </c>
      <c r="J3226" t="s">
        <v>16</v>
      </c>
      <c r="K3226">
        <v>0.12</v>
      </c>
      <c r="L3226" s="4" t="s">
        <v>26</v>
      </c>
      <c r="M3226" t="s">
        <v>22</v>
      </c>
    </row>
    <row r="3227" spans="1:13" x14ac:dyDescent="0.3">
      <c r="A3227">
        <v>1039</v>
      </c>
      <c r="B3227" s="1">
        <v>45267</v>
      </c>
      <c r="C3227" t="s">
        <v>23</v>
      </c>
      <c r="D3227" t="s">
        <v>30</v>
      </c>
      <c r="E3227">
        <v>8053.42</v>
      </c>
      <c r="F3227">
        <v>25</v>
      </c>
      <c r="G3227" t="s">
        <v>15</v>
      </c>
      <c r="H3227" s="6">
        <v>313.02999999999997</v>
      </c>
      <c r="I3227">
        <v>357.93</v>
      </c>
      <c r="J3227" t="s">
        <v>16</v>
      </c>
      <c r="K3227">
        <v>0.1</v>
      </c>
      <c r="L3227" s="4" t="s">
        <v>17</v>
      </c>
      <c r="M3227" t="s">
        <v>18</v>
      </c>
    </row>
    <row r="3228" spans="1:13" x14ac:dyDescent="0.3">
      <c r="A3228">
        <v>1404</v>
      </c>
      <c r="B3228" s="1">
        <v>45082</v>
      </c>
      <c r="C3228" t="s">
        <v>23</v>
      </c>
      <c r="D3228" t="s">
        <v>20</v>
      </c>
      <c r="E3228">
        <v>43955.3</v>
      </c>
      <c r="F3228">
        <v>27</v>
      </c>
      <c r="G3228" t="s">
        <v>28</v>
      </c>
      <c r="H3228" s="6">
        <v>1359.44</v>
      </c>
      <c r="I3228">
        <v>1808.86</v>
      </c>
      <c r="J3228" t="s">
        <v>25</v>
      </c>
      <c r="K3228">
        <v>0.1</v>
      </c>
      <c r="L3228" s="4" t="s">
        <v>26</v>
      </c>
      <c r="M3228" t="s">
        <v>22</v>
      </c>
    </row>
    <row r="3229" spans="1:13" x14ac:dyDescent="0.3">
      <c r="A3229">
        <v>1110</v>
      </c>
      <c r="B3229" s="1">
        <v>45186</v>
      </c>
      <c r="C3229" t="s">
        <v>13</v>
      </c>
      <c r="D3229" t="s">
        <v>14</v>
      </c>
      <c r="E3229">
        <v>63184.24</v>
      </c>
      <c r="F3229">
        <v>27</v>
      </c>
      <c r="G3229" t="s">
        <v>21</v>
      </c>
      <c r="H3229" s="6">
        <v>2098.5100000000002</v>
      </c>
      <c r="I3229">
        <v>2853.85</v>
      </c>
      <c r="J3229" t="s">
        <v>25</v>
      </c>
      <c r="K3229">
        <v>0.18</v>
      </c>
      <c r="L3229" s="4" t="s">
        <v>26</v>
      </c>
      <c r="M3229" t="s">
        <v>22</v>
      </c>
    </row>
    <row r="3230" spans="1:13" x14ac:dyDescent="0.3">
      <c r="A3230">
        <v>1284</v>
      </c>
      <c r="B3230" s="1">
        <v>45300</v>
      </c>
      <c r="C3230" t="s">
        <v>19</v>
      </c>
      <c r="D3230" t="s">
        <v>14</v>
      </c>
      <c r="E3230">
        <v>9931.68</v>
      </c>
      <c r="F3230">
        <v>12</v>
      </c>
      <c r="G3230" t="s">
        <v>21</v>
      </c>
      <c r="H3230" s="6">
        <v>900.03</v>
      </c>
      <c r="I3230">
        <v>1165.69</v>
      </c>
      <c r="J3230" t="s">
        <v>25</v>
      </c>
      <c r="K3230">
        <v>0.28999999999999998</v>
      </c>
      <c r="L3230" s="4" t="s">
        <v>26</v>
      </c>
      <c r="M3230" t="s">
        <v>18</v>
      </c>
    </row>
    <row r="3231" spans="1:13" x14ac:dyDescent="0.3">
      <c r="A3231">
        <v>1270</v>
      </c>
      <c r="B3231" s="1">
        <v>45647</v>
      </c>
      <c r="C3231" t="s">
        <v>19</v>
      </c>
      <c r="D3231" t="s">
        <v>30</v>
      </c>
      <c r="E3231">
        <v>44619.96</v>
      </c>
      <c r="F3231">
        <v>24</v>
      </c>
      <c r="G3231" t="s">
        <v>15</v>
      </c>
      <c r="H3231" s="6">
        <v>1508.06</v>
      </c>
      <c r="I3231">
        <v>2161.8200000000002</v>
      </c>
      <c r="J3231" t="s">
        <v>16</v>
      </c>
      <c r="K3231">
        <v>0.14000000000000001</v>
      </c>
      <c r="L3231" s="4" t="s">
        <v>31</v>
      </c>
      <c r="M3231" t="s">
        <v>22</v>
      </c>
    </row>
    <row r="3232" spans="1:13" x14ac:dyDescent="0.3">
      <c r="A3232">
        <v>1227</v>
      </c>
      <c r="B3232" s="1">
        <v>45497</v>
      </c>
      <c r="C3232" t="s">
        <v>29</v>
      </c>
      <c r="D3232" t="s">
        <v>27</v>
      </c>
      <c r="E3232">
        <v>56155.76</v>
      </c>
      <c r="F3232">
        <v>44</v>
      </c>
      <c r="G3232" t="s">
        <v>28</v>
      </c>
      <c r="H3232" s="6">
        <v>1330.48</v>
      </c>
      <c r="I3232">
        <v>1636.24</v>
      </c>
      <c r="J3232" t="s">
        <v>25</v>
      </c>
      <c r="K3232">
        <v>0.22</v>
      </c>
      <c r="L3232" s="4" t="s">
        <v>17</v>
      </c>
      <c r="M3232" t="s">
        <v>18</v>
      </c>
    </row>
    <row r="3233" spans="1:13" x14ac:dyDescent="0.3">
      <c r="A3233">
        <v>1474</v>
      </c>
      <c r="B3233" s="1">
        <v>45567</v>
      </c>
      <c r="C3233" t="s">
        <v>19</v>
      </c>
      <c r="D3233" t="s">
        <v>30</v>
      </c>
      <c r="E3233">
        <v>6445.25</v>
      </c>
      <c r="F3233">
        <v>2</v>
      </c>
      <c r="G3233" t="s">
        <v>28</v>
      </c>
      <c r="H3233" s="6">
        <v>3173.16</v>
      </c>
      <c r="I3233">
        <v>4538.91</v>
      </c>
      <c r="J3233" t="s">
        <v>25</v>
      </c>
      <c r="K3233">
        <v>0.28999999999999998</v>
      </c>
      <c r="L3233" s="4" t="s">
        <v>31</v>
      </c>
      <c r="M3233" t="s">
        <v>18</v>
      </c>
    </row>
    <row r="3234" spans="1:13" x14ac:dyDescent="0.3">
      <c r="A3234">
        <v>1366</v>
      </c>
      <c r="B3234" s="1">
        <v>45331</v>
      </c>
      <c r="C3234" t="s">
        <v>19</v>
      </c>
      <c r="D3234" t="s">
        <v>27</v>
      </c>
      <c r="E3234">
        <v>135691.62</v>
      </c>
      <c r="F3234">
        <v>48</v>
      </c>
      <c r="G3234" t="s">
        <v>24</v>
      </c>
      <c r="H3234" s="6">
        <v>2979.53</v>
      </c>
      <c r="I3234">
        <v>3671.31</v>
      </c>
      <c r="J3234" t="s">
        <v>16</v>
      </c>
      <c r="K3234">
        <v>0.23</v>
      </c>
      <c r="L3234" s="4" t="s">
        <v>17</v>
      </c>
      <c r="M3234" t="s">
        <v>22</v>
      </c>
    </row>
    <row r="3235" spans="1:13" x14ac:dyDescent="0.3">
      <c r="A3235">
        <v>1101</v>
      </c>
      <c r="B3235" s="1">
        <v>45507</v>
      </c>
      <c r="C3235" t="s">
        <v>23</v>
      </c>
      <c r="D3235" t="s">
        <v>30</v>
      </c>
      <c r="E3235">
        <v>5115.6899999999996</v>
      </c>
      <c r="F3235">
        <v>2</v>
      </c>
      <c r="G3235" t="s">
        <v>24</v>
      </c>
      <c r="H3235" s="6">
        <v>2719.33</v>
      </c>
      <c r="I3235">
        <v>3009.23</v>
      </c>
      <c r="J3235" t="s">
        <v>25</v>
      </c>
      <c r="K3235">
        <v>0.15</v>
      </c>
      <c r="L3235" s="4" t="s">
        <v>17</v>
      </c>
      <c r="M3235" t="s">
        <v>18</v>
      </c>
    </row>
    <row r="3236" spans="1:13" x14ac:dyDescent="0.3">
      <c r="A3236">
        <v>1160</v>
      </c>
      <c r="B3236" s="1">
        <v>45006</v>
      </c>
      <c r="C3236" t="s">
        <v>23</v>
      </c>
      <c r="D3236" t="s">
        <v>27</v>
      </c>
      <c r="E3236">
        <v>32323.08</v>
      </c>
      <c r="F3236">
        <v>5</v>
      </c>
      <c r="G3236" t="s">
        <v>24</v>
      </c>
      <c r="H3236" s="6">
        <v>4884.5200000000004</v>
      </c>
      <c r="I3236">
        <v>6804.86</v>
      </c>
      <c r="J3236" t="s">
        <v>25</v>
      </c>
      <c r="K3236">
        <v>0.05</v>
      </c>
      <c r="L3236" s="4" t="s">
        <v>31</v>
      </c>
      <c r="M3236" t="s">
        <v>22</v>
      </c>
    </row>
    <row r="3237" spans="1:13" x14ac:dyDescent="0.3">
      <c r="A3237">
        <v>1282</v>
      </c>
      <c r="B3237" s="1">
        <v>45369</v>
      </c>
      <c r="C3237" t="s">
        <v>29</v>
      </c>
      <c r="D3237" t="s">
        <v>27</v>
      </c>
      <c r="E3237">
        <v>71730.97</v>
      </c>
      <c r="F3237">
        <v>34</v>
      </c>
      <c r="G3237" t="s">
        <v>24</v>
      </c>
      <c r="H3237" s="6">
        <v>1846.34</v>
      </c>
      <c r="I3237">
        <v>2197.64</v>
      </c>
      <c r="J3237" t="s">
        <v>16</v>
      </c>
      <c r="K3237">
        <v>0.04</v>
      </c>
      <c r="L3237" s="4" t="s">
        <v>31</v>
      </c>
      <c r="M3237" t="s">
        <v>22</v>
      </c>
    </row>
    <row r="3238" spans="1:13" x14ac:dyDescent="0.3">
      <c r="A3238">
        <v>1323</v>
      </c>
      <c r="B3238" s="1">
        <v>45243</v>
      </c>
      <c r="C3238" t="s">
        <v>32</v>
      </c>
      <c r="D3238" t="s">
        <v>30</v>
      </c>
      <c r="E3238">
        <v>55288.17</v>
      </c>
      <c r="F3238">
        <v>10</v>
      </c>
      <c r="G3238" t="s">
        <v>15</v>
      </c>
      <c r="H3238" s="6">
        <v>4336.55</v>
      </c>
      <c r="I3238">
        <v>5641.65</v>
      </c>
      <c r="J3238" t="s">
        <v>16</v>
      </c>
      <c r="K3238">
        <v>0.02</v>
      </c>
      <c r="L3238" s="4" t="s">
        <v>17</v>
      </c>
      <c r="M3238" t="s">
        <v>18</v>
      </c>
    </row>
    <row r="3239" spans="1:13" x14ac:dyDescent="0.3">
      <c r="A3239">
        <v>1347</v>
      </c>
      <c r="B3239" s="1">
        <v>45636</v>
      </c>
      <c r="C3239" t="s">
        <v>29</v>
      </c>
      <c r="D3239" t="s">
        <v>27</v>
      </c>
      <c r="E3239">
        <v>53923.48</v>
      </c>
      <c r="F3239">
        <v>18</v>
      </c>
      <c r="G3239" t="s">
        <v>15</v>
      </c>
      <c r="H3239" s="6">
        <v>2923.25</v>
      </c>
      <c r="I3239">
        <v>3404.26</v>
      </c>
      <c r="J3239" t="s">
        <v>16</v>
      </c>
      <c r="K3239">
        <v>0.12</v>
      </c>
      <c r="L3239" s="4" t="s">
        <v>17</v>
      </c>
      <c r="M3239" t="s">
        <v>18</v>
      </c>
    </row>
    <row r="3240" spans="1:13" x14ac:dyDescent="0.3">
      <c r="A3240">
        <v>1365</v>
      </c>
      <c r="B3240" s="1">
        <v>45481</v>
      </c>
      <c r="C3240" t="s">
        <v>29</v>
      </c>
      <c r="D3240" t="s">
        <v>14</v>
      </c>
      <c r="E3240">
        <v>70607.83</v>
      </c>
      <c r="F3240">
        <v>40</v>
      </c>
      <c r="G3240" t="s">
        <v>21</v>
      </c>
      <c r="H3240" s="6">
        <v>1321.48</v>
      </c>
      <c r="I3240">
        <v>1898.06</v>
      </c>
      <c r="J3240" t="s">
        <v>25</v>
      </c>
      <c r="K3240">
        <v>7.0000000000000007E-2</v>
      </c>
      <c r="L3240" s="4" t="s">
        <v>17</v>
      </c>
      <c r="M3240" t="s">
        <v>22</v>
      </c>
    </row>
    <row r="3241" spans="1:13" x14ac:dyDescent="0.3">
      <c r="A3241">
        <v>1165</v>
      </c>
      <c r="B3241" s="1">
        <v>44933</v>
      </c>
      <c r="C3241" t="s">
        <v>13</v>
      </c>
      <c r="D3241" t="s">
        <v>20</v>
      </c>
      <c r="E3241">
        <v>187411.20000000001</v>
      </c>
      <c r="F3241">
        <v>48</v>
      </c>
      <c r="G3241" t="s">
        <v>15</v>
      </c>
      <c r="H3241" s="6">
        <v>2758.17</v>
      </c>
      <c r="I3241">
        <v>3904.4</v>
      </c>
      <c r="J3241" t="s">
        <v>25</v>
      </c>
      <c r="K3241">
        <v>0</v>
      </c>
      <c r="L3241" s="4" t="s">
        <v>26</v>
      </c>
      <c r="M3241" t="s">
        <v>18</v>
      </c>
    </row>
    <row r="3242" spans="1:13" x14ac:dyDescent="0.3">
      <c r="A3242">
        <v>1274</v>
      </c>
      <c r="B3242" s="1">
        <v>44999</v>
      </c>
      <c r="C3242" t="s">
        <v>13</v>
      </c>
      <c r="D3242" t="s">
        <v>27</v>
      </c>
      <c r="E3242">
        <v>7476.58</v>
      </c>
      <c r="F3242">
        <v>36</v>
      </c>
      <c r="G3242" t="s">
        <v>28</v>
      </c>
      <c r="H3242" s="6">
        <v>202.42</v>
      </c>
      <c r="I3242">
        <v>266.26</v>
      </c>
      <c r="J3242" t="s">
        <v>16</v>
      </c>
      <c r="K3242">
        <v>0.22</v>
      </c>
      <c r="L3242" s="4" t="s">
        <v>31</v>
      </c>
      <c r="M3242" t="s">
        <v>18</v>
      </c>
    </row>
    <row r="3243" spans="1:13" x14ac:dyDescent="0.3">
      <c r="A3243">
        <v>1442</v>
      </c>
      <c r="B3243" s="1">
        <v>45201</v>
      </c>
      <c r="C3243" t="s">
        <v>29</v>
      </c>
      <c r="D3243" t="s">
        <v>30</v>
      </c>
      <c r="E3243">
        <v>105577.26</v>
      </c>
      <c r="F3243">
        <v>43</v>
      </c>
      <c r="G3243" t="s">
        <v>28</v>
      </c>
      <c r="H3243" s="6">
        <v>2258.8000000000002</v>
      </c>
      <c r="I3243">
        <v>2994.25</v>
      </c>
      <c r="J3243" t="s">
        <v>16</v>
      </c>
      <c r="K3243">
        <v>0.18</v>
      </c>
      <c r="L3243" s="4" t="s">
        <v>17</v>
      </c>
      <c r="M3243" t="s">
        <v>18</v>
      </c>
    </row>
    <row r="3244" spans="1:13" x14ac:dyDescent="0.3">
      <c r="A3244">
        <v>1344</v>
      </c>
      <c r="B3244" s="1">
        <v>44952</v>
      </c>
      <c r="C3244" t="s">
        <v>29</v>
      </c>
      <c r="D3244" t="s">
        <v>14</v>
      </c>
      <c r="E3244">
        <v>103453.18</v>
      </c>
      <c r="F3244">
        <v>48</v>
      </c>
      <c r="G3244" t="s">
        <v>21</v>
      </c>
      <c r="H3244" s="6">
        <v>1559.76</v>
      </c>
      <c r="I3244">
        <v>2268.71</v>
      </c>
      <c r="J3244" t="s">
        <v>25</v>
      </c>
      <c r="K3244">
        <v>0.05</v>
      </c>
      <c r="L3244" s="4" t="s">
        <v>31</v>
      </c>
      <c r="M3244" t="s">
        <v>22</v>
      </c>
    </row>
    <row r="3245" spans="1:13" x14ac:dyDescent="0.3">
      <c r="A3245">
        <v>1237</v>
      </c>
      <c r="B3245" s="1">
        <v>44944</v>
      </c>
      <c r="C3245" t="s">
        <v>29</v>
      </c>
      <c r="D3245" t="s">
        <v>20</v>
      </c>
      <c r="E3245">
        <v>22782.94</v>
      </c>
      <c r="F3245">
        <v>39</v>
      </c>
      <c r="G3245" t="s">
        <v>15</v>
      </c>
      <c r="H3245" s="6">
        <v>427.46</v>
      </c>
      <c r="I3245">
        <v>596.1</v>
      </c>
      <c r="J3245" t="s">
        <v>25</v>
      </c>
      <c r="K3245">
        <v>0.02</v>
      </c>
      <c r="L3245" s="4" t="s">
        <v>26</v>
      </c>
      <c r="M3245" t="s">
        <v>18</v>
      </c>
    </row>
    <row r="3246" spans="1:13" x14ac:dyDescent="0.3">
      <c r="A3246">
        <v>1391</v>
      </c>
      <c r="B3246" s="1">
        <v>45376</v>
      </c>
      <c r="C3246" t="s">
        <v>19</v>
      </c>
      <c r="D3246" t="s">
        <v>20</v>
      </c>
      <c r="E3246">
        <v>209429.74</v>
      </c>
      <c r="F3246">
        <v>37</v>
      </c>
      <c r="G3246" t="s">
        <v>24</v>
      </c>
      <c r="H3246" s="6">
        <v>4775.97</v>
      </c>
      <c r="I3246">
        <v>6902.76</v>
      </c>
      <c r="J3246" t="s">
        <v>16</v>
      </c>
      <c r="K3246">
        <v>0.18</v>
      </c>
      <c r="L3246" s="4" t="s">
        <v>26</v>
      </c>
      <c r="M3246" t="s">
        <v>18</v>
      </c>
    </row>
    <row r="3247" spans="1:13" x14ac:dyDescent="0.3">
      <c r="A3247">
        <v>1149</v>
      </c>
      <c r="B3247" s="1">
        <v>45401</v>
      </c>
      <c r="C3247" t="s">
        <v>13</v>
      </c>
      <c r="D3247" t="s">
        <v>27</v>
      </c>
      <c r="E3247">
        <v>9704.11</v>
      </c>
      <c r="F3247">
        <v>4</v>
      </c>
      <c r="G3247" t="s">
        <v>21</v>
      </c>
      <c r="H3247" s="6">
        <v>3081.54</v>
      </c>
      <c r="I3247">
        <v>3416.94</v>
      </c>
      <c r="J3247" t="s">
        <v>16</v>
      </c>
      <c r="K3247">
        <v>0.28999999999999998</v>
      </c>
      <c r="L3247" s="4" t="s">
        <v>17</v>
      </c>
      <c r="M3247" t="s">
        <v>22</v>
      </c>
    </row>
    <row r="3248" spans="1:13" x14ac:dyDescent="0.3">
      <c r="A3248">
        <v>1280</v>
      </c>
      <c r="B3248" s="1">
        <v>45035</v>
      </c>
      <c r="C3248" t="s">
        <v>29</v>
      </c>
      <c r="D3248" t="s">
        <v>20</v>
      </c>
      <c r="E3248">
        <v>116854.29</v>
      </c>
      <c r="F3248">
        <v>24</v>
      </c>
      <c r="G3248" t="s">
        <v>28</v>
      </c>
      <c r="H3248" s="6">
        <v>3848</v>
      </c>
      <c r="I3248">
        <v>4918.1099999999997</v>
      </c>
      <c r="J3248" t="s">
        <v>16</v>
      </c>
      <c r="K3248">
        <v>0.01</v>
      </c>
      <c r="L3248" s="4" t="s">
        <v>31</v>
      </c>
      <c r="M3248" t="s">
        <v>18</v>
      </c>
    </row>
    <row r="3249" spans="1:13" x14ac:dyDescent="0.3">
      <c r="A3249">
        <v>1213</v>
      </c>
      <c r="B3249" s="1">
        <v>45545</v>
      </c>
      <c r="C3249" t="s">
        <v>23</v>
      </c>
      <c r="D3249" t="s">
        <v>27</v>
      </c>
      <c r="E3249">
        <v>177911.96</v>
      </c>
      <c r="F3249">
        <v>36</v>
      </c>
      <c r="G3249" t="s">
        <v>24</v>
      </c>
      <c r="H3249" s="6">
        <v>4622.66</v>
      </c>
      <c r="I3249">
        <v>5491.11</v>
      </c>
      <c r="J3249" t="s">
        <v>25</v>
      </c>
      <c r="K3249">
        <v>0.1</v>
      </c>
      <c r="L3249" s="4" t="s">
        <v>17</v>
      </c>
      <c r="M3249" t="s">
        <v>22</v>
      </c>
    </row>
    <row r="3250" spans="1:13" x14ac:dyDescent="0.3">
      <c r="A3250">
        <v>1381</v>
      </c>
      <c r="B3250" s="1">
        <v>45417</v>
      </c>
      <c r="C3250" t="s">
        <v>23</v>
      </c>
      <c r="D3250" t="s">
        <v>20</v>
      </c>
      <c r="E3250">
        <v>46973.85</v>
      </c>
      <c r="F3250">
        <v>28</v>
      </c>
      <c r="G3250" t="s">
        <v>15</v>
      </c>
      <c r="H3250" s="6">
        <v>1830.53</v>
      </c>
      <c r="I3250">
        <v>2236.85</v>
      </c>
      <c r="J3250" t="s">
        <v>16</v>
      </c>
      <c r="K3250">
        <v>0.25</v>
      </c>
      <c r="L3250" s="4" t="s">
        <v>31</v>
      </c>
      <c r="M3250" t="s">
        <v>22</v>
      </c>
    </row>
    <row r="3251" spans="1:13" x14ac:dyDescent="0.3">
      <c r="A3251">
        <v>1229</v>
      </c>
      <c r="B3251" s="1">
        <v>45423</v>
      </c>
      <c r="C3251" t="s">
        <v>19</v>
      </c>
      <c r="D3251" t="s">
        <v>20</v>
      </c>
      <c r="E3251">
        <v>184715.9</v>
      </c>
      <c r="F3251">
        <v>34</v>
      </c>
      <c r="G3251" t="s">
        <v>24</v>
      </c>
      <c r="H3251" s="6">
        <v>4996.78</v>
      </c>
      <c r="I3251">
        <v>7442.22</v>
      </c>
      <c r="J3251" t="s">
        <v>25</v>
      </c>
      <c r="K3251">
        <v>0.27</v>
      </c>
      <c r="L3251" s="4" t="s">
        <v>17</v>
      </c>
      <c r="M3251" t="s">
        <v>22</v>
      </c>
    </row>
    <row r="3252" spans="1:13" x14ac:dyDescent="0.3">
      <c r="A3252">
        <v>1321</v>
      </c>
      <c r="B3252" s="1">
        <v>45591</v>
      </c>
      <c r="C3252" t="s">
        <v>19</v>
      </c>
      <c r="D3252" t="s">
        <v>30</v>
      </c>
      <c r="E3252">
        <v>5947.26</v>
      </c>
      <c r="F3252">
        <v>2</v>
      </c>
      <c r="G3252" t="s">
        <v>21</v>
      </c>
      <c r="H3252" s="6">
        <v>2891.69</v>
      </c>
      <c r="I3252">
        <v>3717.04</v>
      </c>
      <c r="J3252" t="s">
        <v>16</v>
      </c>
      <c r="K3252">
        <v>0.2</v>
      </c>
      <c r="L3252" s="4" t="s">
        <v>31</v>
      </c>
      <c r="M3252" t="s">
        <v>18</v>
      </c>
    </row>
    <row r="3253" spans="1:13" x14ac:dyDescent="0.3">
      <c r="A3253">
        <v>1108</v>
      </c>
      <c r="B3253" s="1">
        <v>45382</v>
      </c>
      <c r="C3253" t="s">
        <v>32</v>
      </c>
      <c r="D3253" t="s">
        <v>20</v>
      </c>
      <c r="E3253">
        <v>204032.47</v>
      </c>
      <c r="F3253">
        <v>30</v>
      </c>
      <c r="G3253" t="s">
        <v>15</v>
      </c>
      <c r="H3253" s="6">
        <v>4975.08</v>
      </c>
      <c r="I3253">
        <v>6869.78</v>
      </c>
      <c r="J3253" t="s">
        <v>25</v>
      </c>
      <c r="K3253">
        <v>0.01</v>
      </c>
      <c r="L3253" s="4" t="s">
        <v>17</v>
      </c>
      <c r="M3253" t="s">
        <v>22</v>
      </c>
    </row>
    <row r="3254" spans="1:13" x14ac:dyDescent="0.3">
      <c r="A3254">
        <v>1115</v>
      </c>
      <c r="B3254" s="1">
        <v>45461</v>
      </c>
      <c r="C3254" t="s">
        <v>32</v>
      </c>
      <c r="D3254" t="s">
        <v>27</v>
      </c>
      <c r="E3254">
        <v>9103.25</v>
      </c>
      <c r="F3254">
        <v>2</v>
      </c>
      <c r="G3254" t="s">
        <v>24</v>
      </c>
      <c r="H3254" s="6">
        <v>4060.32</v>
      </c>
      <c r="I3254">
        <v>5988.98</v>
      </c>
      <c r="J3254" t="s">
        <v>25</v>
      </c>
      <c r="K3254">
        <v>0.24</v>
      </c>
      <c r="L3254" s="4" t="s">
        <v>26</v>
      </c>
      <c r="M3254" t="s">
        <v>18</v>
      </c>
    </row>
    <row r="3255" spans="1:13" x14ac:dyDescent="0.3">
      <c r="A3255">
        <v>1355</v>
      </c>
      <c r="B3255" s="1">
        <v>45626</v>
      </c>
      <c r="C3255" t="s">
        <v>32</v>
      </c>
      <c r="D3255" t="s">
        <v>30</v>
      </c>
      <c r="E3255">
        <v>189704.92</v>
      </c>
      <c r="F3255">
        <v>46</v>
      </c>
      <c r="G3255" t="s">
        <v>21</v>
      </c>
      <c r="H3255" s="6">
        <v>3421.82</v>
      </c>
      <c r="I3255">
        <v>4434.43</v>
      </c>
      <c r="J3255" t="s">
        <v>16</v>
      </c>
      <c r="K3255">
        <v>7.0000000000000007E-2</v>
      </c>
      <c r="L3255" s="4" t="s">
        <v>17</v>
      </c>
      <c r="M3255" t="s">
        <v>22</v>
      </c>
    </row>
    <row r="3256" spans="1:13" x14ac:dyDescent="0.3">
      <c r="A3256">
        <v>1280</v>
      </c>
      <c r="B3256" s="1">
        <v>45014</v>
      </c>
      <c r="C3256" t="s">
        <v>19</v>
      </c>
      <c r="D3256" t="s">
        <v>20</v>
      </c>
      <c r="E3256">
        <v>19850.77</v>
      </c>
      <c r="F3256">
        <v>4</v>
      </c>
      <c r="G3256" t="s">
        <v>21</v>
      </c>
      <c r="H3256" s="6">
        <v>4270.25</v>
      </c>
      <c r="I3256">
        <v>5576.06</v>
      </c>
      <c r="J3256" t="s">
        <v>16</v>
      </c>
      <c r="K3256">
        <v>0.11</v>
      </c>
      <c r="L3256" s="4" t="s">
        <v>26</v>
      </c>
      <c r="M3256" t="s">
        <v>22</v>
      </c>
    </row>
    <row r="3257" spans="1:13" x14ac:dyDescent="0.3">
      <c r="A3257">
        <v>1445</v>
      </c>
      <c r="B3257" s="1">
        <v>44960</v>
      </c>
      <c r="C3257" t="s">
        <v>19</v>
      </c>
      <c r="D3257" t="s">
        <v>30</v>
      </c>
      <c r="E3257">
        <v>147478.75</v>
      </c>
      <c r="F3257">
        <v>40</v>
      </c>
      <c r="G3257" t="s">
        <v>15</v>
      </c>
      <c r="H3257" s="6">
        <v>4131.7</v>
      </c>
      <c r="I3257">
        <v>5120.79</v>
      </c>
      <c r="J3257" t="s">
        <v>16</v>
      </c>
      <c r="K3257">
        <v>0.28000000000000003</v>
      </c>
      <c r="L3257" s="4" t="s">
        <v>17</v>
      </c>
      <c r="M3257" t="s">
        <v>22</v>
      </c>
    </row>
    <row r="3258" spans="1:13" x14ac:dyDescent="0.3">
      <c r="A3258">
        <v>1307</v>
      </c>
      <c r="B3258" s="1">
        <v>45571</v>
      </c>
      <c r="C3258" t="s">
        <v>19</v>
      </c>
      <c r="D3258" t="s">
        <v>30</v>
      </c>
      <c r="E3258">
        <v>31838.18</v>
      </c>
      <c r="F3258">
        <v>36</v>
      </c>
      <c r="G3258" t="s">
        <v>24</v>
      </c>
      <c r="H3258" s="6">
        <v>849.03</v>
      </c>
      <c r="I3258">
        <v>1263.42</v>
      </c>
      <c r="J3258" t="s">
        <v>16</v>
      </c>
      <c r="K3258">
        <v>0.3</v>
      </c>
      <c r="L3258" s="4" t="s">
        <v>31</v>
      </c>
      <c r="M3258" t="s">
        <v>18</v>
      </c>
    </row>
    <row r="3259" spans="1:13" x14ac:dyDescent="0.3">
      <c r="A3259">
        <v>1108</v>
      </c>
      <c r="B3259" s="1">
        <v>45020</v>
      </c>
      <c r="C3259" t="s">
        <v>23</v>
      </c>
      <c r="D3259" t="s">
        <v>27</v>
      </c>
      <c r="E3259">
        <v>45065</v>
      </c>
      <c r="F3259">
        <v>20</v>
      </c>
      <c r="G3259" t="s">
        <v>15</v>
      </c>
      <c r="H3259" s="6">
        <v>1629.17</v>
      </c>
      <c r="I3259">
        <v>2276.0100000000002</v>
      </c>
      <c r="J3259" t="s">
        <v>25</v>
      </c>
      <c r="K3259">
        <v>0.01</v>
      </c>
      <c r="L3259" s="4" t="s">
        <v>26</v>
      </c>
      <c r="M3259" t="s">
        <v>18</v>
      </c>
    </row>
    <row r="3260" spans="1:13" x14ac:dyDescent="0.3">
      <c r="A3260">
        <v>1313</v>
      </c>
      <c r="B3260" s="1">
        <v>45341</v>
      </c>
      <c r="C3260" t="s">
        <v>19</v>
      </c>
      <c r="D3260" t="s">
        <v>30</v>
      </c>
      <c r="E3260">
        <v>64157.440000000002</v>
      </c>
      <c r="F3260">
        <v>11</v>
      </c>
      <c r="G3260" t="s">
        <v>24</v>
      </c>
      <c r="H3260" s="6">
        <v>4995.9399999999996</v>
      </c>
      <c r="I3260">
        <v>6781.97</v>
      </c>
      <c r="J3260" t="s">
        <v>25</v>
      </c>
      <c r="K3260">
        <v>0.14000000000000001</v>
      </c>
      <c r="L3260" s="4" t="s">
        <v>31</v>
      </c>
      <c r="M3260" t="s">
        <v>22</v>
      </c>
    </row>
    <row r="3261" spans="1:13" x14ac:dyDescent="0.3">
      <c r="A3261">
        <v>1406</v>
      </c>
      <c r="B3261" s="1">
        <v>45027</v>
      </c>
      <c r="C3261" t="s">
        <v>23</v>
      </c>
      <c r="D3261" t="s">
        <v>20</v>
      </c>
      <c r="E3261">
        <v>42265.71</v>
      </c>
      <c r="F3261">
        <v>14</v>
      </c>
      <c r="G3261" t="s">
        <v>28</v>
      </c>
      <c r="H3261" s="6">
        <v>2400.54</v>
      </c>
      <c r="I3261">
        <v>3317.56</v>
      </c>
      <c r="J3261" t="s">
        <v>25</v>
      </c>
      <c r="K3261">
        <v>0.09</v>
      </c>
      <c r="L3261" s="4" t="s">
        <v>31</v>
      </c>
      <c r="M3261" t="s">
        <v>18</v>
      </c>
    </row>
    <row r="3262" spans="1:13" x14ac:dyDescent="0.3">
      <c r="A3262">
        <v>1436</v>
      </c>
      <c r="B3262" s="1">
        <v>45650</v>
      </c>
      <c r="C3262" t="s">
        <v>32</v>
      </c>
      <c r="D3262" t="s">
        <v>14</v>
      </c>
      <c r="E3262">
        <v>37617.18</v>
      </c>
      <c r="F3262">
        <v>24</v>
      </c>
      <c r="G3262" t="s">
        <v>28</v>
      </c>
      <c r="H3262" s="6">
        <v>1126.2</v>
      </c>
      <c r="I3262">
        <v>1599.37</v>
      </c>
      <c r="J3262" t="s">
        <v>25</v>
      </c>
      <c r="K3262">
        <v>0.02</v>
      </c>
      <c r="L3262" s="4" t="s">
        <v>31</v>
      </c>
      <c r="M3262" t="s">
        <v>18</v>
      </c>
    </row>
    <row r="3263" spans="1:13" x14ac:dyDescent="0.3">
      <c r="A3263">
        <v>1237</v>
      </c>
      <c r="B3263" s="1">
        <v>45352</v>
      </c>
      <c r="C3263" t="s">
        <v>32</v>
      </c>
      <c r="D3263" t="s">
        <v>14</v>
      </c>
      <c r="E3263">
        <v>178189.52</v>
      </c>
      <c r="F3263">
        <v>48</v>
      </c>
      <c r="G3263" t="s">
        <v>21</v>
      </c>
      <c r="H3263" s="6">
        <v>2617.7800000000002</v>
      </c>
      <c r="I3263">
        <v>3866.96</v>
      </c>
      <c r="J3263" t="s">
        <v>25</v>
      </c>
      <c r="K3263">
        <v>0.04</v>
      </c>
      <c r="L3263" s="4" t="s">
        <v>31</v>
      </c>
      <c r="M3263" t="s">
        <v>18</v>
      </c>
    </row>
    <row r="3264" spans="1:13" x14ac:dyDescent="0.3">
      <c r="A3264">
        <v>1209</v>
      </c>
      <c r="B3264" s="1">
        <v>45074</v>
      </c>
      <c r="C3264" t="s">
        <v>32</v>
      </c>
      <c r="D3264" t="s">
        <v>27</v>
      </c>
      <c r="E3264">
        <v>102138.13</v>
      </c>
      <c r="F3264">
        <v>39</v>
      </c>
      <c r="G3264" t="s">
        <v>28</v>
      </c>
      <c r="H3264" s="6">
        <v>2221.48</v>
      </c>
      <c r="I3264">
        <v>2816.05</v>
      </c>
      <c r="J3264" t="s">
        <v>16</v>
      </c>
      <c r="K3264">
        <v>7.0000000000000007E-2</v>
      </c>
      <c r="L3264" s="4" t="s">
        <v>31</v>
      </c>
      <c r="M3264" t="s">
        <v>22</v>
      </c>
    </row>
    <row r="3265" spans="1:13" x14ac:dyDescent="0.3">
      <c r="A3265">
        <v>1020</v>
      </c>
      <c r="B3265" s="1">
        <v>45354</v>
      </c>
      <c r="C3265" t="s">
        <v>29</v>
      </c>
      <c r="D3265" t="s">
        <v>30</v>
      </c>
      <c r="E3265">
        <v>105093.4</v>
      </c>
      <c r="F3265">
        <v>36</v>
      </c>
      <c r="G3265" t="s">
        <v>24</v>
      </c>
      <c r="H3265" s="6">
        <v>2671.08</v>
      </c>
      <c r="I3265">
        <v>3173.11</v>
      </c>
      <c r="J3265" t="s">
        <v>25</v>
      </c>
      <c r="K3265">
        <v>0.08</v>
      </c>
      <c r="L3265" s="4" t="s">
        <v>17</v>
      </c>
      <c r="M3265" t="s">
        <v>18</v>
      </c>
    </row>
    <row r="3266" spans="1:13" x14ac:dyDescent="0.3">
      <c r="A3266">
        <v>1378</v>
      </c>
      <c r="B3266" s="1">
        <v>45082</v>
      </c>
      <c r="C3266" t="s">
        <v>29</v>
      </c>
      <c r="D3266" t="s">
        <v>27</v>
      </c>
      <c r="E3266">
        <v>198117.62</v>
      </c>
      <c r="F3266">
        <v>46</v>
      </c>
      <c r="G3266" t="s">
        <v>28</v>
      </c>
      <c r="H3266" s="6">
        <v>3915.74</v>
      </c>
      <c r="I3266">
        <v>4894.21</v>
      </c>
      <c r="J3266" t="s">
        <v>16</v>
      </c>
      <c r="K3266">
        <v>0.12</v>
      </c>
      <c r="L3266" s="4" t="s">
        <v>17</v>
      </c>
      <c r="M3266" t="s">
        <v>22</v>
      </c>
    </row>
    <row r="3267" spans="1:13" x14ac:dyDescent="0.3">
      <c r="A3267">
        <v>1363</v>
      </c>
      <c r="B3267" s="1">
        <v>45520</v>
      </c>
      <c r="C3267" t="s">
        <v>13</v>
      </c>
      <c r="D3267" t="s">
        <v>20</v>
      </c>
      <c r="E3267">
        <v>160915.5</v>
      </c>
      <c r="F3267">
        <v>47</v>
      </c>
      <c r="G3267" t="s">
        <v>28</v>
      </c>
      <c r="H3267" s="6">
        <v>2943.2</v>
      </c>
      <c r="I3267">
        <v>3721.45</v>
      </c>
      <c r="J3267" t="s">
        <v>16</v>
      </c>
      <c r="K3267">
        <v>0.08</v>
      </c>
      <c r="L3267" s="4" t="s">
        <v>31</v>
      </c>
      <c r="M3267" t="s">
        <v>22</v>
      </c>
    </row>
    <row r="3268" spans="1:13" x14ac:dyDescent="0.3">
      <c r="A3268">
        <v>1204</v>
      </c>
      <c r="B3268" s="1">
        <v>45312</v>
      </c>
      <c r="C3268" t="s">
        <v>13</v>
      </c>
      <c r="D3268" t="s">
        <v>20</v>
      </c>
      <c r="E3268">
        <v>9663.09</v>
      </c>
      <c r="F3268">
        <v>23</v>
      </c>
      <c r="G3268" t="s">
        <v>24</v>
      </c>
      <c r="H3268" s="6">
        <v>370.58</v>
      </c>
      <c r="I3268">
        <v>500.16</v>
      </c>
      <c r="J3268" t="s">
        <v>25</v>
      </c>
      <c r="K3268">
        <v>0.16</v>
      </c>
      <c r="L3268" s="4" t="s">
        <v>31</v>
      </c>
      <c r="M3268" t="s">
        <v>22</v>
      </c>
    </row>
    <row r="3269" spans="1:13" x14ac:dyDescent="0.3">
      <c r="A3269">
        <v>1207</v>
      </c>
      <c r="B3269" s="1">
        <v>45296</v>
      </c>
      <c r="C3269" t="s">
        <v>13</v>
      </c>
      <c r="D3269" t="s">
        <v>14</v>
      </c>
      <c r="E3269">
        <v>211784.37</v>
      </c>
      <c r="F3269">
        <v>34</v>
      </c>
      <c r="G3269" t="s">
        <v>21</v>
      </c>
      <c r="H3269" s="6">
        <v>4657.45</v>
      </c>
      <c r="I3269">
        <v>6770.6</v>
      </c>
      <c r="J3269" t="s">
        <v>25</v>
      </c>
      <c r="K3269">
        <v>0.08</v>
      </c>
      <c r="L3269" s="4" t="s">
        <v>17</v>
      </c>
      <c r="M3269" t="s">
        <v>22</v>
      </c>
    </row>
    <row r="3270" spans="1:13" x14ac:dyDescent="0.3">
      <c r="A3270">
        <v>1270</v>
      </c>
      <c r="B3270" s="1">
        <v>45263</v>
      </c>
      <c r="C3270" t="s">
        <v>29</v>
      </c>
      <c r="D3270" t="s">
        <v>30</v>
      </c>
      <c r="E3270">
        <v>183667.51</v>
      </c>
      <c r="F3270">
        <v>38</v>
      </c>
      <c r="G3270" t="s">
        <v>15</v>
      </c>
      <c r="H3270" s="6">
        <v>4024.23</v>
      </c>
      <c r="I3270">
        <v>5823.32</v>
      </c>
      <c r="J3270" t="s">
        <v>16</v>
      </c>
      <c r="K3270">
        <v>0.17</v>
      </c>
      <c r="L3270" s="4" t="s">
        <v>17</v>
      </c>
      <c r="M3270" t="s">
        <v>18</v>
      </c>
    </row>
    <row r="3271" spans="1:13" x14ac:dyDescent="0.3">
      <c r="A3271">
        <v>1139</v>
      </c>
      <c r="B3271" s="1">
        <v>45653</v>
      </c>
      <c r="C3271" t="s">
        <v>29</v>
      </c>
      <c r="D3271" t="s">
        <v>27</v>
      </c>
      <c r="E3271">
        <v>24655.45</v>
      </c>
      <c r="F3271">
        <v>37</v>
      </c>
      <c r="G3271" t="s">
        <v>28</v>
      </c>
      <c r="H3271" s="6">
        <v>568.96</v>
      </c>
      <c r="I3271">
        <v>716.52</v>
      </c>
      <c r="J3271" t="s">
        <v>25</v>
      </c>
      <c r="K3271">
        <v>7.0000000000000007E-2</v>
      </c>
      <c r="L3271" s="4" t="s">
        <v>26</v>
      </c>
      <c r="M3271" t="s">
        <v>22</v>
      </c>
    </row>
    <row r="3272" spans="1:13" x14ac:dyDescent="0.3">
      <c r="A3272">
        <v>1015</v>
      </c>
      <c r="B3272" s="1">
        <v>45415</v>
      </c>
      <c r="C3272" t="s">
        <v>13</v>
      </c>
      <c r="D3272" t="s">
        <v>14</v>
      </c>
      <c r="E3272">
        <v>135202.72</v>
      </c>
      <c r="F3272">
        <v>31</v>
      </c>
      <c r="G3272" t="s">
        <v>15</v>
      </c>
      <c r="H3272" s="6">
        <v>3900.2</v>
      </c>
      <c r="I3272">
        <v>5071.37</v>
      </c>
      <c r="J3272" t="s">
        <v>25</v>
      </c>
      <c r="K3272">
        <v>0.14000000000000001</v>
      </c>
      <c r="L3272" s="4" t="s">
        <v>26</v>
      </c>
      <c r="M3272" t="s">
        <v>18</v>
      </c>
    </row>
    <row r="3273" spans="1:13" x14ac:dyDescent="0.3">
      <c r="A3273">
        <v>1045</v>
      </c>
      <c r="B3273" s="1">
        <v>44997</v>
      </c>
      <c r="C3273" t="s">
        <v>13</v>
      </c>
      <c r="D3273" t="s">
        <v>30</v>
      </c>
      <c r="E3273">
        <v>58275</v>
      </c>
      <c r="F3273">
        <v>25</v>
      </c>
      <c r="G3273" t="s">
        <v>21</v>
      </c>
      <c r="H3273" s="6">
        <v>2375.7199999999998</v>
      </c>
      <c r="I3273">
        <v>2913.75</v>
      </c>
      <c r="J3273" t="s">
        <v>25</v>
      </c>
      <c r="K3273">
        <v>0.2</v>
      </c>
      <c r="L3273" s="4" t="s">
        <v>26</v>
      </c>
      <c r="M3273" t="s">
        <v>18</v>
      </c>
    </row>
    <row r="3274" spans="1:13" x14ac:dyDescent="0.3">
      <c r="A3274">
        <v>1030</v>
      </c>
      <c r="B3274" s="1">
        <v>45629</v>
      </c>
      <c r="C3274" t="s">
        <v>19</v>
      </c>
      <c r="D3274" t="s">
        <v>27</v>
      </c>
      <c r="E3274">
        <v>117818.01</v>
      </c>
      <c r="F3274">
        <v>29</v>
      </c>
      <c r="G3274" t="s">
        <v>28</v>
      </c>
      <c r="H3274" s="6">
        <v>3409.51</v>
      </c>
      <c r="I3274">
        <v>4514.1000000000004</v>
      </c>
      <c r="J3274" t="s">
        <v>25</v>
      </c>
      <c r="K3274">
        <v>0.1</v>
      </c>
      <c r="L3274" s="4" t="s">
        <v>31</v>
      </c>
      <c r="M3274" t="s">
        <v>18</v>
      </c>
    </row>
    <row r="3275" spans="1:13" x14ac:dyDescent="0.3">
      <c r="A3275">
        <v>1472</v>
      </c>
      <c r="B3275" s="1">
        <v>45265</v>
      </c>
      <c r="C3275" t="s">
        <v>13</v>
      </c>
      <c r="D3275" t="s">
        <v>27</v>
      </c>
      <c r="E3275">
        <v>14076.21</v>
      </c>
      <c r="F3275">
        <v>11</v>
      </c>
      <c r="G3275" t="s">
        <v>24</v>
      </c>
      <c r="H3275" s="6">
        <v>1215.22</v>
      </c>
      <c r="I3275">
        <v>1390.93</v>
      </c>
      <c r="J3275" t="s">
        <v>25</v>
      </c>
      <c r="K3275">
        <v>0.08</v>
      </c>
      <c r="L3275" s="4" t="s">
        <v>26</v>
      </c>
      <c r="M3275" t="s">
        <v>18</v>
      </c>
    </row>
    <row r="3276" spans="1:13" x14ac:dyDescent="0.3">
      <c r="A3276">
        <v>1309</v>
      </c>
      <c r="B3276" s="1">
        <v>45136</v>
      </c>
      <c r="C3276" t="s">
        <v>19</v>
      </c>
      <c r="D3276" t="s">
        <v>30</v>
      </c>
      <c r="E3276">
        <v>110487.87</v>
      </c>
      <c r="F3276">
        <v>29</v>
      </c>
      <c r="G3276" t="s">
        <v>28</v>
      </c>
      <c r="H3276" s="6">
        <v>3416.67</v>
      </c>
      <c r="I3276">
        <v>3887.68</v>
      </c>
      <c r="J3276" t="s">
        <v>16</v>
      </c>
      <c r="K3276">
        <v>0.02</v>
      </c>
      <c r="L3276" s="4" t="s">
        <v>17</v>
      </c>
      <c r="M3276" t="s">
        <v>22</v>
      </c>
    </row>
    <row r="3277" spans="1:13" x14ac:dyDescent="0.3">
      <c r="A3277">
        <v>1463</v>
      </c>
      <c r="B3277" s="1">
        <v>45621</v>
      </c>
      <c r="C3277" t="s">
        <v>23</v>
      </c>
      <c r="D3277" t="s">
        <v>20</v>
      </c>
      <c r="E3277">
        <v>88352.87</v>
      </c>
      <c r="F3277">
        <v>20</v>
      </c>
      <c r="G3277" t="s">
        <v>28</v>
      </c>
      <c r="H3277" s="6">
        <v>3956.22</v>
      </c>
      <c r="I3277">
        <v>5387.37</v>
      </c>
      <c r="J3277" t="s">
        <v>16</v>
      </c>
      <c r="K3277">
        <v>0.18</v>
      </c>
      <c r="L3277" s="4" t="s">
        <v>31</v>
      </c>
      <c r="M3277" t="s">
        <v>18</v>
      </c>
    </row>
    <row r="3278" spans="1:13" x14ac:dyDescent="0.3">
      <c r="A3278">
        <v>1136</v>
      </c>
      <c r="B3278" s="1">
        <v>45143</v>
      </c>
      <c r="C3278" t="s">
        <v>29</v>
      </c>
      <c r="D3278" t="s">
        <v>14</v>
      </c>
      <c r="E3278">
        <v>41454.44</v>
      </c>
      <c r="F3278">
        <v>11</v>
      </c>
      <c r="G3278" t="s">
        <v>21</v>
      </c>
      <c r="H3278" s="6">
        <v>3164</v>
      </c>
      <c r="I3278">
        <v>3885.14</v>
      </c>
      <c r="J3278" t="s">
        <v>16</v>
      </c>
      <c r="K3278">
        <v>0.03</v>
      </c>
      <c r="L3278" s="4" t="s">
        <v>31</v>
      </c>
      <c r="M3278" t="s">
        <v>18</v>
      </c>
    </row>
    <row r="3279" spans="1:13" x14ac:dyDescent="0.3">
      <c r="A3279">
        <v>1057</v>
      </c>
      <c r="B3279" s="1">
        <v>45249</v>
      </c>
      <c r="C3279" t="s">
        <v>13</v>
      </c>
      <c r="D3279" t="s">
        <v>14</v>
      </c>
      <c r="E3279">
        <v>6588.05</v>
      </c>
      <c r="F3279">
        <v>2</v>
      </c>
      <c r="G3279" t="s">
        <v>21</v>
      </c>
      <c r="H3279" s="6">
        <v>3264.04</v>
      </c>
      <c r="I3279">
        <v>4223.1099999999997</v>
      </c>
      <c r="J3279" t="s">
        <v>16</v>
      </c>
      <c r="K3279">
        <v>0.22</v>
      </c>
      <c r="L3279" s="4" t="s">
        <v>26</v>
      </c>
      <c r="M3279" t="s">
        <v>18</v>
      </c>
    </row>
    <row r="3280" spans="1:13" x14ac:dyDescent="0.3">
      <c r="A3280">
        <v>1101</v>
      </c>
      <c r="B3280" s="1">
        <v>45598</v>
      </c>
      <c r="C3280" t="s">
        <v>29</v>
      </c>
      <c r="D3280" t="s">
        <v>20</v>
      </c>
      <c r="E3280">
        <v>21579.32</v>
      </c>
      <c r="F3280">
        <v>35</v>
      </c>
      <c r="G3280" t="s">
        <v>24</v>
      </c>
      <c r="H3280" s="6">
        <v>573.5</v>
      </c>
      <c r="I3280">
        <v>770.69</v>
      </c>
      <c r="J3280" t="s">
        <v>16</v>
      </c>
      <c r="K3280">
        <v>0.2</v>
      </c>
      <c r="L3280" s="4" t="s">
        <v>26</v>
      </c>
      <c r="M3280" t="s">
        <v>22</v>
      </c>
    </row>
    <row r="3281" spans="1:13" x14ac:dyDescent="0.3">
      <c r="A3281">
        <v>1111</v>
      </c>
      <c r="B3281" s="1">
        <v>45570</v>
      </c>
      <c r="C3281" t="s">
        <v>29</v>
      </c>
      <c r="D3281" t="s">
        <v>27</v>
      </c>
      <c r="E3281">
        <v>17395.48</v>
      </c>
      <c r="F3281">
        <v>8</v>
      </c>
      <c r="G3281" t="s">
        <v>28</v>
      </c>
      <c r="H3281" s="6">
        <v>1978.1</v>
      </c>
      <c r="I3281">
        <v>2752.45</v>
      </c>
      <c r="J3281" t="s">
        <v>16</v>
      </c>
      <c r="K3281">
        <v>0.21</v>
      </c>
      <c r="L3281" s="4" t="s">
        <v>31</v>
      </c>
      <c r="M3281" t="s">
        <v>18</v>
      </c>
    </row>
    <row r="3282" spans="1:13" x14ac:dyDescent="0.3">
      <c r="A3282">
        <v>1367</v>
      </c>
      <c r="B3282" s="1">
        <v>45400</v>
      </c>
      <c r="C3282" t="s">
        <v>29</v>
      </c>
      <c r="D3282" t="s">
        <v>20</v>
      </c>
      <c r="E3282">
        <v>4488.04</v>
      </c>
      <c r="F3282">
        <v>1</v>
      </c>
      <c r="G3282" t="s">
        <v>21</v>
      </c>
      <c r="H3282" s="6">
        <v>3820.62</v>
      </c>
      <c r="I3282">
        <v>5681.06</v>
      </c>
      <c r="J3282" t="s">
        <v>25</v>
      </c>
      <c r="K3282">
        <v>0.21</v>
      </c>
      <c r="L3282" s="4" t="s">
        <v>17</v>
      </c>
      <c r="M3282" t="s">
        <v>22</v>
      </c>
    </row>
    <row r="3283" spans="1:13" x14ac:dyDescent="0.3">
      <c r="A3283">
        <v>1034</v>
      </c>
      <c r="B3283" s="1">
        <v>44927</v>
      </c>
      <c r="C3283" t="s">
        <v>23</v>
      </c>
      <c r="D3283" t="s">
        <v>30</v>
      </c>
      <c r="E3283">
        <v>41308.49</v>
      </c>
      <c r="F3283">
        <v>16</v>
      </c>
      <c r="G3283" t="s">
        <v>28</v>
      </c>
      <c r="H3283" s="6">
        <v>3069.9</v>
      </c>
      <c r="I3283">
        <v>3397.08</v>
      </c>
      <c r="J3283" t="s">
        <v>16</v>
      </c>
      <c r="K3283">
        <v>0.24</v>
      </c>
      <c r="L3283" s="4" t="s">
        <v>26</v>
      </c>
      <c r="M3283" t="s">
        <v>18</v>
      </c>
    </row>
    <row r="3284" spans="1:13" x14ac:dyDescent="0.3">
      <c r="A3284">
        <v>1109</v>
      </c>
      <c r="B3284" s="1">
        <v>45159</v>
      </c>
      <c r="C3284" t="s">
        <v>32</v>
      </c>
      <c r="D3284" t="s">
        <v>30</v>
      </c>
      <c r="E3284">
        <v>178625.56</v>
      </c>
      <c r="F3284">
        <v>48</v>
      </c>
      <c r="G3284" t="s">
        <v>15</v>
      </c>
      <c r="H3284" s="6">
        <v>3579.87</v>
      </c>
      <c r="I3284">
        <v>4181.3100000000004</v>
      </c>
      <c r="J3284" t="s">
        <v>16</v>
      </c>
      <c r="K3284">
        <v>0.11</v>
      </c>
      <c r="L3284" s="4" t="s">
        <v>26</v>
      </c>
      <c r="M3284" t="s">
        <v>18</v>
      </c>
    </row>
    <row r="3285" spans="1:13" x14ac:dyDescent="0.3">
      <c r="A3285">
        <v>1312</v>
      </c>
      <c r="B3285" s="1">
        <v>45566</v>
      </c>
      <c r="C3285" t="s">
        <v>13</v>
      </c>
      <c r="D3285" t="s">
        <v>14</v>
      </c>
      <c r="E3285">
        <v>40575.78</v>
      </c>
      <c r="F3285">
        <v>18</v>
      </c>
      <c r="G3285" t="s">
        <v>15</v>
      </c>
      <c r="H3285" s="6">
        <v>1868.96</v>
      </c>
      <c r="I3285">
        <v>2254.21</v>
      </c>
      <c r="J3285" t="s">
        <v>25</v>
      </c>
      <c r="K3285">
        <v>0</v>
      </c>
      <c r="L3285" s="4" t="s">
        <v>31</v>
      </c>
      <c r="M3285" t="s">
        <v>18</v>
      </c>
    </row>
    <row r="3286" spans="1:13" x14ac:dyDescent="0.3">
      <c r="A3286">
        <v>1417</v>
      </c>
      <c r="B3286" s="1">
        <v>45252</v>
      </c>
      <c r="C3286" t="s">
        <v>32</v>
      </c>
      <c r="D3286" t="s">
        <v>14</v>
      </c>
      <c r="E3286">
        <v>52519.59</v>
      </c>
      <c r="F3286">
        <v>29</v>
      </c>
      <c r="G3286" t="s">
        <v>15</v>
      </c>
      <c r="H3286" s="6">
        <v>1620.31</v>
      </c>
      <c r="I3286">
        <v>1847.98</v>
      </c>
      <c r="J3286" t="s">
        <v>16</v>
      </c>
      <c r="K3286">
        <v>0.02</v>
      </c>
      <c r="L3286" s="4" t="s">
        <v>31</v>
      </c>
      <c r="M3286" t="s">
        <v>18</v>
      </c>
    </row>
    <row r="3287" spans="1:13" x14ac:dyDescent="0.3">
      <c r="A3287">
        <v>1104</v>
      </c>
      <c r="B3287" s="1">
        <v>45278</v>
      </c>
      <c r="C3287" t="s">
        <v>32</v>
      </c>
      <c r="D3287" t="s">
        <v>14</v>
      </c>
      <c r="E3287">
        <v>8163.43</v>
      </c>
      <c r="F3287">
        <v>3</v>
      </c>
      <c r="G3287" t="s">
        <v>21</v>
      </c>
      <c r="H3287" s="6">
        <v>2560.16</v>
      </c>
      <c r="I3287">
        <v>3401.43</v>
      </c>
      <c r="J3287" t="s">
        <v>25</v>
      </c>
      <c r="K3287">
        <v>0.2</v>
      </c>
      <c r="L3287" s="4" t="s">
        <v>17</v>
      </c>
      <c r="M3287" t="s">
        <v>22</v>
      </c>
    </row>
    <row r="3288" spans="1:13" x14ac:dyDescent="0.3">
      <c r="A3288">
        <v>1055</v>
      </c>
      <c r="B3288" s="1">
        <v>45511</v>
      </c>
      <c r="C3288" t="s">
        <v>32</v>
      </c>
      <c r="D3288" t="s">
        <v>20</v>
      </c>
      <c r="E3288">
        <v>100626.32</v>
      </c>
      <c r="F3288">
        <v>18</v>
      </c>
      <c r="G3288" t="s">
        <v>24</v>
      </c>
      <c r="H3288" s="6">
        <v>4088.43</v>
      </c>
      <c r="I3288">
        <v>5884.58</v>
      </c>
      <c r="J3288" t="s">
        <v>16</v>
      </c>
      <c r="K3288">
        <v>0.05</v>
      </c>
      <c r="L3288" s="4" t="s">
        <v>17</v>
      </c>
      <c r="M3288" t="s">
        <v>18</v>
      </c>
    </row>
    <row r="3289" spans="1:13" x14ac:dyDescent="0.3">
      <c r="A3289">
        <v>1130</v>
      </c>
      <c r="B3289" s="1">
        <v>44971</v>
      </c>
      <c r="C3289" t="s">
        <v>29</v>
      </c>
      <c r="D3289" t="s">
        <v>30</v>
      </c>
      <c r="E3289">
        <v>146356.66</v>
      </c>
      <c r="F3289">
        <v>25</v>
      </c>
      <c r="G3289" t="s">
        <v>21</v>
      </c>
      <c r="H3289" s="6">
        <v>4630.67</v>
      </c>
      <c r="I3289">
        <v>6294.91</v>
      </c>
      <c r="J3289" t="s">
        <v>16</v>
      </c>
      <c r="K3289">
        <v>7.0000000000000007E-2</v>
      </c>
      <c r="L3289" s="4" t="s">
        <v>17</v>
      </c>
      <c r="M3289" t="s">
        <v>18</v>
      </c>
    </row>
    <row r="3290" spans="1:13" x14ac:dyDescent="0.3">
      <c r="A3290">
        <v>1187</v>
      </c>
      <c r="B3290" s="1">
        <v>45617</v>
      </c>
      <c r="C3290" t="s">
        <v>19</v>
      </c>
      <c r="D3290" t="s">
        <v>20</v>
      </c>
      <c r="E3290">
        <v>33173.879999999997</v>
      </c>
      <c r="F3290">
        <v>8</v>
      </c>
      <c r="G3290" t="s">
        <v>24</v>
      </c>
      <c r="H3290" s="6">
        <v>4911.8</v>
      </c>
      <c r="I3290">
        <v>5528.98</v>
      </c>
      <c r="J3290" t="s">
        <v>16</v>
      </c>
      <c r="K3290">
        <v>0.25</v>
      </c>
      <c r="L3290" s="4" t="s">
        <v>17</v>
      </c>
      <c r="M3290" t="s">
        <v>18</v>
      </c>
    </row>
    <row r="3291" spans="1:13" x14ac:dyDescent="0.3">
      <c r="A3291">
        <v>1441</v>
      </c>
      <c r="B3291" s="1">
        <v>45619</v>
      </c>
      <c r="C3291" t="s">
        <v>29</v>
      </c>
      <c r="D3291" t="s">
        <v>20</v>
      </c>
      <c r="E3291">
        <v>10514.51</v>
      </c>
      <c r="F3291">
        <v>2</v>
      </c>
      <c r="G3291" t="s">
        <v>21</v>
      </c>
      <c r="H3291" s="6">
        <v>4506.5</v>
      </c>
      <c r="I3291">
        <v>6740.07</v>
      </c>
      <c r="J3291" t="s">
        <v>25</v>
      </c>
      <c r="K3291">
        <v>0.22</v>
      </c>
      <c r="L3291" s="4" t="s">
        <v>26</v>
      </c>
      <c r="M3291" t="s">
        <v>22</v>
      </c>
    </row>
    <row r="3292" spans="1:13" x14ac:dyDescent="0.3">
      <c r="A3292">
        <v>1440</v>
      </c>
      <c r="B3292" s="1">
        <v>45365</v>
      </c>
      <c r="C3292" t="s">
        <v>29</v>
      </c>
      <c r="D3292" t="s">
        <v>20</v>
      </c>
      <c r="E3292">
        <v>252014.72</v>
      </c>
      <c r="F3292">
        <v>42</v>
      </c>
      <c r="G3292" t="s">
        <v>21</v>
      </c>
      <c r="H3292" s="6">
        <v>4446.07</v>
      </c>
      <c r="I3292">
        <v>6060.96</v>
      </c>
      <c r="J3292" t="s">
        <v>16</v>
      </c>
      <c r="K3292">
        <v>0.01</v>
      </c>
      <c r="L3292" s="4" t="s">
        <v>17</v>
      </c>
      <c r="M3292" t="s">
        <v>22</v>
      </c>
    </row>
    <row r="3293" spans="1:13" x14ac:dyDescent="0.3">
      <c r="A3293">
        <v>1103</v>
      </c>
      <c r="B3293" s="1">
        <v>44977</v>
      </c>
      <c r="C3293" t="s">
        <v>32</v>
      </c>
      <c r="D3293" t="s">
        <v>20</v>
      </c>
      <c r="E3293">
        <v>182194.32</v>
      </c>
      <c r="F3293">
        <v>50</v>
      </c>
      <c r="G3293" t="s">
        <v>21</v>
      </c>
      <c r="H3293" s="6">
        <v>2946.67</v>
      </c>
      <c r="I3293">
        <v>3835.67</v>
      </c>
      <c r="J3293" t="s">
        <v>25</v>
      </c>
      <c r="K3293">
        <v>0.05</v>
      </c>
      <c r="L3293" s="4" t="s">
        <v>26</v>
      </c>
      <c r="M3293" t="s">
        <v>18</v>
      </c>
    </row>
    <row r="3294" spans="1:13" x14ac:dyDescent="0.3">
      <c r="A3294">
        <v>1121</v>
      </c>
      <c r="B3294" s="1">
        <v>45240</v>
      </c>
      <c r="C3294" t="s">
        <v>29</v>
      </c>
      <c r="D3294" t="s">
        <v>30</v>
      </c>
      <c r="E3294">
        <v>144199.70000000001</v>
      </c>
      <c r="F3294">
        <v>31</v>
      </c>
      <c r="G3294" t="s">
        <v>24</v>
      </c>
      <c r="H3294" s="6">
        <v>4701.05</v>
      </c>
      <c r="I3294">
        <v>6460.56</v>
      </c>
      <c r="J3294" t="s">
        <v>16</v>
      </c>
      <c r="K3294">
        <v>0.28000000000000003</v>
      </c>
      <c r="L3294" s="4" t="s">
        <v>17</v>
      </c>
      <c r="M3294" t="s">
        <v>18</v>
      </c>
    </row>
    <row r="3295" spans="1:13" x14ac:dyDescent="0.3">
      <c r="A3295">
        <v>1089</v>
      </c>
      <c r="B3295" s="1">
        <v>45164</v>
      </c>
      <c r="C3295" t="s">
        <v>32</v>
      </c>
      <c r="D3295" t="s">
        <v>20</v>
      </c>
      <c r="E3295">
        <v>61696.85</v>
      </c>
      <c r="F3295">
        <v>28</v>
      </c>
      <c r="G3295" t="s">
        <v>21</v>
      </c>
      <c r="H3295" s="6">
        <v>2310.6999999999998</v>
      </c>
      <c r="I3295">
        <v>2654.77</v>
      </c>
      <c r="J3295" t="s">
        <v>25</v>
      </c>
      <c r="K3295">
        <v>0.17</v>
      </c>
      <c r="L3295" s="4" t="s">
        <v>31</v>
      </c>
      <c r="M3295" t="s">
        <v>18</v>
      </c>
    </row>
    <row r="3296" spans="1:13" x14ac:dyDescent="0.3">
      <c r="A3296">
        <v>1395</v>
      </c>
      <c r="B3296" s="1">
        <v>44927</v>
      </c>
      <c r="C3296" t="s">
        <v>19</v>
      </c>
      <c r="D3296" t="s">
        <v>14</v>
      </c>
      <c r="E3296">
        <v>6996.15</v>
      </c>
      <c r="F3296">
        <v>6</v>
      </c>
      <c r="G3296" t="s">
        <v>24</v>
      </c>
      <c r="H3296" s="6">
        <v>1263.56</v>
      </c>
      <c r="I3296">
        <v>1475.98</v>
      </c>
      <c r="J3296" t="s">
        <v>16</v>
      </c>
      <c r="K3296">
        <v>0.21</v>
      </c>
      <c r="L3296" s="4" t="s">
        <v>26</v>
      </c>
      <c r="M3296" t="s">
        <v>22</v>
      </c>
    </row>
    <row r="3297" spans="1:13" x14ac:dyDescent="0.3">
      <c r="A3297">
        <v>1338</v>
      </c>
      <c r="B3297" s="1">
        <v>45609</v>
      </c>
      <c r="C3297" t="s">
        <v>13</v>
      </c>
      <c r="D3297" t="s">
        <v>27</v>
      </c>
      <c r="E3297">
        <v>18698.75</v>
      </c>
      <c r="F3297">
        <v>8</v>
      </c>
      <c r="G3297" t="s">
        <v>15</v>
      </c>
      <c r="H3297" s="6">
        <v>2198.4</v>
      </c>
      <c r="I3297">
        <v>2921.68</v>
      </c>
      <c r="J3297" t="s">
        <v>25</v>
      </c>
      <c r="K3297">
        <v>0.2</v>
      </c>
      <c r="L3297" s="4" t="s">
        <v>31</v>
      </c>
      <c r="M3297" t="s">
        <v>18</v>
      </c>
    </row>
    <row r="3298" spans="1:13" x14ac:dyDescent="0.3">
      <c r="A3298">
        <v>1445</v>
      </c>
      <c r="B3298" s="1">
        <v>45460</v>
      </c>
      <c r="C3298" t="s">
        <v>32</v>
      </c>
      <c r="D3298" t="s">
        <v>27</v>
      </c>
      <c r="E3298">
        <v>20549.18</v>
      </c>
      <c r="F3298">
        <v>6</v>
      </c>
      <c r="G3298" t="s">
        <v>24</v>
      </c>
      <c r="H3298" s="6">
        <v>2874.26</v>
      </c>
      <c r="I3298">
        <v>4281.08</v>
      </c>
      <c r="J3298" t="s">
        <v>16</v>
      </c>
      <c r="K3298">
        <v>0.2</v>
      </c>
      <c r="L3298" s="4" t="s">
        <v>31</v>
      </c>
      <c r="M3298" t="s">
        <v>18</v>
      </c>
    </row>
    <row r="3299" spans="1:13" x14ac:dyDescent="0.3">
      <c r="A3299">
        <v>1032</v>
      </c>
      <c r="B3299" s="1">
        <v>45123</v>
      </c>
      <c r="C3299" t="s">
        <v>19</v>
      </c>
      <c r="D3299" t="s">
        <v>14</v>
      </c>
      <c r="E3299">
        <v>40963.43</v>
      </c>
      <c r="F3299">
        <v>9</v>
      </c>
      <c r="G3299" t="s">
        <v>15</v>
      </c>
      <c r="H3299" s="6">
        <v>3532.66</v>
      </c>
      <c r="I3299">
        <v>5231.6000000000004</v>
      </c>
      <c r="J3299" t="s">
        <v>25</v>
      </c>
      <c r="K3299">
        <v>0.13</v>
      </c>
      <c r="L3299" s="4" t="s">
        <v>26</v>
      </c>
      <c r="M3299" t="s">
        <v>22</v>
      </c>
    </row>
    <row r="3300" spans="1:13" x14ac:dyDescent="0.3">
      <c r="A3300">
        <v>1284</v>
      </c>
      <c r="B3300" s="1">
        <v>45334</v>
      </c>
      <c r="C3300" t="s">
        <v>13</v>
      </c>
      <c r="D3300" t="s">
        <v>27</v>
      </c>
      <c r="E3300">
        <v>46526.48</v>
      </c>
      <c r="F3300">
        <v>10</v>
      </c>
      <c r="G3300" t="s">
        <v>28</v>
      </c>
      <c r="H3300" s="6">
        <v>4950.13</v>
      </c>
      <c r="I3300">
        <v>5744.01</v>
      </c>
      <c r="J3300" t="s">
        <v>16</v>
      </c>
      <c r="K3300">
        <v>0.19</v>
      </c>
      <c r="L3300" s="4" t="s">
        <v>17</v>
      </c>
      <c r="M3300" t="s">
        <v>18</v>
      </c>
    </row>
    <row r="3301" spans="1:13" x14ac:dyDescent="0.3">
      <c r="A3301">
        <v>1095</v>
      </c>
      <c r="B3301" s="1">
        <v>45403</v>
      </c>
      <c r="C3301" t="s">
        <v>23</v>
      </c>
      <c r="D3301" t="s">
        <v>27</v>
      </c>
      <c r="E3301">
        <v>69468.89</v>
      </c>
      <c r="F3301">
        <v>45</v>
      </c>
      <c r="G3301" t="s">
        <v>21</v>
      </c>
      <c r="H3301" s="6">
        <v>1604.42</v>
      </c>
      <c r="I3301">
        <v>1816.18</v>
      </c>
      <c r="J3301" t="s">
        <v>25</v>
      </c>
      <c r="K3301">
        <v>0.15</v>
      </c>
      <c r="L3301" s="4" t="s">
        <v>26</v>
      </c>
      <c r="M3301" t="s">
        <v>18</v>
      </c>
    </row>
    <row r="3302" spans="1:13" x14ac:dyDescent="0.3">
      <c r="A3302">
        <v>1032</v>
      </c>
      <c r="B3302" s="1">
        <v>45589</v>
      </c>
      <c r="C3302" t="s">
        <v>32</v>
      </c>
      <c r="D3302" t="s">
        <v>14</v>
      </c>
      <c r="E3302">
        <v>25028.04</v>
      </c>
      <c r="F3302">
        <v>19</v>
      </c>
      <c r="G3302" t="s">
        <v>24</v>
      </c>
      <c r="H3302" s="6">
        <v>1028.53</v>
      </c>
      <c r="I3302">
        <v>1431.81</v>
      </c>
      <c r="J3302" t="s">
        <v>25</v>
      </c>
      <c r="K3302">
        <v>0.08</v>
      </c>
      <c r="L3302" s="4" t="s">
        <v>26</v>
      </c>
      <c r="M3302" t="s">
        <v>22</v>
      </c>
    </row>
    <row r="3303" spans="1:13" x14ac:dyDescent="0.3">
      <c r="A3303">
        <v>1468</v>
      </c>
      <c r="B3303" s="1">
        <v>45598</v>
      </c>
      <c r="C3303" t="s">
        <v>32</v>
      </c>
      <c r="D3303" t="s">
        <v>30</v>
      </c>
      <c r="E3303">
        <v>76153.61</v>
      </c>
      <c r="F3303">
        <v>47</v>
      </c>
      <c r="G3303" t="s">
        <v>21</v>
      </c>
      <c r="H3303" s="6">
        <v>1750.43</v>
      </c>
      <c r="I3303">
        <v>2131.96</v>
      </c>
      <c r="J3303" t="s">
        <v>16</v>
      </c>
      <c r="K3303">
        <v>0.24</v>
      </c>
      <c r="L3303" s="4" t="s">
        <v>31</v>
      </c>
      <c r="M3303" t="s">
        <v>18</v>
      </c>
    </row>
    <row r="3304" spans="1:13" x14ac:dyDescent="0.3">
      <c r="A3304">
        <v>1272</v>
      </c>
      <c r="B3304" s="1">
        <v>45582</v>
      </c>
      <c r="C3304" t="s">
        <v>23</v>
      </c>
      <c r="D3304" t="s">
        <v>30</v>
      </c>
      <c r="E3304">
        <v>22260.560000000001</v>
      </c>
      <c r="F3304">
        <v>42</v>
      </c>
      <c r="G3304" t="s">
        <v>15</v>
      </c>
      <c r="H3304" s="6">
        <v>396.01</v>
      </c>
      <c r="I3304">
        <v>540.83000000000004</v>
      </c>
      <c r="J3304" t="s">
        <v>25</v>
      </c>
      <c r="K3304">
        <v>0.02</v>
      </c>
      <c r="L3304" s="4" t="s">
        <v>31</v>
      </c>
      <c r="M3304" t="s">
        <v>22</v>
      </c>
    </row>
    <row r="3305" spans="1:13" x14ac:dyDescent="0.3">
      <c r="A3305">
        <v>1115</v>
      </c>
      <c r="B3305" s="1">
        <v>45593</v>
      </c>
      <c r="C3305" t="s">
        <v>23</v>
      </c>
      <c r="D3305" t="s">
        <v>14</v>
      </c>
      <c r="E3305">
        <v>29040.12</v>
      </c>
      <c r="F3305">
        <v>9</v>
      </c>
      <c r="G3305" t="s">
        <v>24</v>
      </c>
      <c r="H3305" s="6">
        <v>3367.93</v>
      </c>
      <c r="I3305">
        <v>4481.5</v>
      </c>
      <c r="J3305" t="s">
        <v>16</v>
      </c>
      <c r="K3305">
        <v>0.28000000000000003</v>
      </c>
      <c r="L3305" s="4" t="s">
        <v>17</v>
      </c>
      <c r="M3305" t="s">
        <v>22</v>
      </c>
    </row>
    <row r="3306" spans="1:13" x14ac:dyDescent="0.3">
      <c r="A3306">
        <v>1186</v>
      </c>
      <c r="B3306" s="1">
        <v>45403</v>
      </c>
      <c r="C3306" t="s">
        <v>32</v>
      </c>
      <c r="D3306" t="s">
        <v>30</v>
      </c>
      <c r="E3306">
        <v>2822.46</v>
      </c>
      <c r="F3306">
        <v>12</v>
      </c>
      <c r="G3306" t="s">
        <v>28</v>
      </c>
      <c r="H3306" s="6">
        <v>262.06</v>
      </c>
      <c r="I3306">
        <v>309.48</v>
      </c>
      <c r="J3306" t="s">
        <v>25</v>
      </c>
      <c r="K3306">
        <v>0.24</v>
      </c>
      <c r="L3306" s="4" t="s">
        <v>17</v>
      </c>
      <c r="M3306" t="s">
        <v>18</v>
      </c>
    </row>
    <row r="3307" spans="1:13" x14ac:dyDescent="0.3">
      <c r="A3307">
        <v>1404</v>
      </c>
      <c r="B3307" s="1">
        <v>45223</v>
      </c>
      <c r="C3307" t="s">
        <v>23</v>
      </c>
      <c r="D3307" t="s">
        <v>14</v>
      </c>
      <c r="E3307">
        <v>116341.61</v>
      </c>
      <c r="F3307">
        <v>41</v>
      </c>
      <c r="G3307" t="s">
        <v>21</v>
      </c>
      <c r="H3307" s="6">
        <v>3100.11</v>
      </c>
      <c r="I3307">
        <v>3996.62</v>
      </c>
      <c r="J3307" t="s">
        <v>16</v>
      </c>
      <c r="K3307">
        <v>0.28999999999999998</v>
      </c>
      <c r="L3307" s="4" t="s">
        <v>17</v>
      </c>
      <c r="M3307" t="s">
        <v>18</v>
      </c>
    </row>
    <row r="3308" spans="1:13" x14ac:dyDescent="0.3">
      <c r="A3308">
        <v>1217</v>
      </c>
      <c r="B3308" s="1">
        <v>45277</v>
      </c>
      <c r="C3308" t="s">
        <v>29</v>
      </c>
      <c r="D3308" t="s">
        <v>30</v>
      </c>
      <c r="E3308">
        <v>58793.79</v>
      </c>
      <c r="F3308">
        <v>33</v>
      </c>
      <c r="G3308" t="s">
        <v>21</v>
      </c>
      <c r="H3308" s="6">
        <v>1446.28</v>
      </c>
      <c r="I3308">
        <v>1875.4</v>
      </c>
      <c r="J3308" t="s">
        <v>16</v>
      </c>
      <c r="K3308">
        <v>0.05</v>
      </c>
      <c r="L3308" s="4" t="s">
        <v>17</v>
      </c>
      <c r="M3308" t="s">
        <v>22</v>
      </c>
    </row>
    <row r="3309" spans="1:13" x14ac:dyDescent="0.3">
      <c r="A3309">
        <v>1125</v>
      </c>
      <c r="B3309" s="1">
        <v>45472</v>
      </c>
      <c r="C3309" t="s">
        <v>13</v>
      </c>
      <c r="D3309" t="s">
        <v>14</v>
      </c>
      <c r="E3309">
        <v>13884.62</v>
      </c>
      <c r="F3309">
        <v>4</v>
      </c>
      <c r="G3309" t="s">
        <v>28</v>
      </c>
      <c r="H3309" s="6">
        <v>4108.9799999999996</v>
      </c>
      <c r="I3309">
        <v>4888.95</v>
      </c>
      <c r="J3309" t="s">
        <v>25</v>
      </c>
      <c r="K3309">
        <v>0.28999999999999998</v>
      </c>
      <c r="L3309" s="4" t="s">
        <v>17</v>
      </c>
      <c r="M3309" t="s">
        <v>22</v>
      </c>
    </row>
    <row r="3310" spans="1:13" x14ac:dyDescent="0.3">
      <c r="A3310">
        <v>1448</v>
      </c>
      <c r="B3310" s="1">
        <v>45030</v>
      </c>
      <c r="C3310" t="s">
        <v>13</v>
      </c>
      <c r="D3310" t="s">
        <v>27</v>
      </c>
      <c r="E3310">
        <v>3399.24</v>
      </c>
      <c r="F3310">
        <v>10</v>
      </c>
      <c r="G3310" t="s">
        <v>15</v>
      </c>
      <c r="H3310" s="6">
        <v>295.56</v>
      </c>
      <c r="I3310">
        <v>365.51</v>
      </c>
      <c r="J3310" t="s">
        <v>16</v>
      </c>
      <c r="K3310">
        <v>7.0000000000000007E-2</v>
      </c>
      <c r="L3310" s="4" t="s">
        <v>26</v>
      </c>
      <c r="M3310" t="s">
        <v>22</v>
      </c>
    </row>
    <row r="3311" spans="1:13" x14ac:dyDescent="0.3">
      <c r="A3311">
        <v>1070</v>
      </c>
      <c r="B3311" s="1">
        <v>45458</v>
      </c>
      <c r="C3311" t="s">
        <v>13</v>
      </c>
      <c r="D3311" t="s">
        <v>27</v>
      </c>
      <c r="E3311">
        <v>155784.32000000001</v>
      </c>
      <c r="F3311">
        <v>41</v>
      </c>
      <c r="G3311" t="s">
        <v>28</v>
      </c>
      <c r="H3311" s="6">
        <v>3003.15</v>
      </c>
      <c r="I3311">
        <v>4418.16</v>
      </c>
      <c r="J3311" t="s">
        <v>16</v>
      </c>
      <c r="K3311">
        <v>0.14000000000000001</v>
      </c>
      <c r="L3311" s="4" t="s">
        <v>31</v>
      </c>
      <c r="M3311" t="s">
        <v>18</v>
      </c>
    </row>
    <row r="3312" spans="1:13" x14ac:dyDescent="0.3">
      <c r="A3312">
        <v>1049</v>
      </c>
      <c r="B3312" s="1">
        <v>45145</v>
      </c>
      <c r="C3312" t="s">
        <v>29</v>
      </c>
      <c r="D3312" t="s">
        <v>20</v>
      </c>
      <c r="E3312">
        <v>49222.03</v>
      </c>
      <c r="F3312">
        <v>26</v>
      </c>
      <c r="G3312" t="s">
        <v>15</v>
      </c>
      <c r="H3312" s="6">
        <v>1629.64</v>
      </c>
      <c r="I3312">
        <v>2080.39</v>
      </c>
      <c r="J3312" t="s">
        <v>16</v>
      </c>
      <c r="K3312">
        <v>0.09</v>
      </c>
      <c r="L3312" s="4" t="s">
        <v>26</v>
      </c>
      <c r="M3312" t="s">
        <v>18</v>
      </c>
    </row>
    <row r="3313" spans="1:13" x14ac:dyDescent="0.3">
      <c r="A3313">
        <v>1176</v>
      </c>
      <c r="B3313" s="1">
        <v>45177</v>
      </c>
      <c r="C3313" t="s">
        <v>23</v>
      </c>
      <c r="D3313" t="s">
        <v>30</v>
      </c>
      <c r="E3313">
        <v>28395.43</v>
      </c>
      <c r="F3313">
        <v>6</v>
      </c>
      <c r="G3313" t="s">
        <v>24</v>
      </c>
      <c r="H3313" s="6">
        <v>3617.97</v>
      </c>
      <c r="I3313">
        <v>5144.1000000000004</v>
      </c>
      <c r="J3313" t="s">
        <v>25</v>
      </c>
      <c r="K3313">
        <v>0.08</v>
      </c>
      <c r="L3313" s="4" t="s">
        <v>17</v>
      </c>
      <c r="M3313" t="s">
        <v>18</v>
      </c>
    </row>
    <row r="3314" spans="1:13" x14ac:dyDescent="0.3">
      <c r="A3314">
        <v>1433</v>
      </c>
      <c r="B3314" s="1">
        <v>45605</v>
      </c>
      <c r="C3314" t="s">
        <v>19</v>
      </c>
      <c r="D3314" t="s">
        <v>14</v>
      </c>
      <c r="E3314">
        <v>242117.94</v>
      </c>
      <c r="F3314">
        <v>46</v>
      </c>
      <c r="G3314" t="s">
        <v>15</v>
      </c>
      <c r="H3314" s="6">
        <v>4245.04</v>
      </c>
      <c r="I3314">
        <v>5426.22</v>
      </c>
      <c r="J3314" t="s">
        <v>25</v>
      </c>
      <c r="K3314">
        <v>0.03</v>
      </c>
      <c r="L3314" s="4" t="s">
        <v>31</v>
      </c>
      <c r="M3314" t="s">
        <v>22</v>
      </c>
    </row>
    <row r="3315" spans="1:13" x14ac:dyDescent="0.3">
      <c r="A3315">
        <v>1094</v>
      </c>
      <c r="B3315" s="1">
        <v>44957</v>
      </c>
      <c r="C3315" t="s">
        <v>23</v>
      </c>
      <c r="D3315" t="s">
        <v>27</v>
      </c>
      <c r="E3315">
        <v>15849.22</v>
      </c>
      <c r="F3315">
        <v>4</v>
      </c>
      <c r="G3315" t="s">
        <v>21</v>
      </c>
      <c r="H3315" s="6">
        <v>4050.48</v>
      </c>
      <c r="I3315">
        <v>4502.62</v>
      </c>
      <c r="J3315" t="s">
        <v>25</v>
      </c>
      <c r="K3315">
        <v>0.12</v>
      </c>
      <c r="L3315" s="4" t="s">
        <v>26</v>
      </c>
      <c r="M3315" t="s">
        <v>22</v>
      </c>
    </row>
    <row r="3316" spans="1:13" x14ac:dyDescent="0.3">
      <c r="A3316">
        <v>1156</v>
      </c>
      <c r="B3316" s="1">
        <v>45487</v>
      </c>
      <c r="C3316" t="s">
        <v>32</v>
      </c>
      <c r="D3316" t="s">
        <v>27</v>
      </c>
      <c r="E3316">
        <v>7423.78</v>
      </c>
      <c r="F3316">
        <v>2</v>
      </c>
      <c r="G3316" t="s">
        <v>15</v>
      </c>
      <c r="H3316" s="6">
        <v>2726.84</v>
      </c>
      <c r="I3316">
        <v>3826.69</v>
      </c>
      <c r="J3316" t="s">
        <v>16</v>
      </c>
      <c r="K3316">
        <v>0.03</v>
      </c>
      <c r="L3316" s="4" t="s">
        <v>26</v>
      </c>
      <c r="M3316" t="s">
        <v>18</v>
      </c>
    </row>
    <row r="3317" spans="1:13" x14ac:dyDescent="0.3">
      <c r="A3317">
        <v>1336</v>
      </c>
      <c r="B3317" s="1">
        <v>44947</v>
      </c>
      <c r="C3317" t="s">
        <v>13</v>
      </c>
      <c r="D3317" t="s">
        <v>30</v>
      </c>
      <c r="E3317">
        <v>120508.7</v>
      </c>
      <c r="F3317">
        <v>35</v>
      </c>
      <c r="G3317" t="s">
        <v>28</v>
      </c>
      <c r="H3317" s="6">
        <v>3113.97</v>
      </c>
      <c r="I3317">
        <v>4148.32</v>
      </c>
      <c r="J3317" t="s">
        <v>25</v>
      </c>
      <c r="K3317">
        <v>0.17</v>
      </c>
      <c r="L3317" s="4" t="s">
        <v>31</v>
      </c>
      <c r="M3317" t="s">
        <v>22</v>
      </c>
    </row>
    <row r="3318" spans="1:13" x14ac:dyDescent="0.3">
      <c r="A3318">
        <v>1392</v>
      </c>
      <c r="B3318" s="1">
        <v>44953</v>
      </c>
      <c r="C3318" t="s">
        <v>23</v>
      </c>
      <c r="D3318" t="s">
        <v>20</v>
      </c>
      <c r="E3318">
        <v>2223.38</v>
      </c>
      <c r="F3318">
        <v>6</v>
      </c>
      <c r="G3318" t="s">
        <v>24</v>
      </c>
      <c r="H3318" s="6">
        <v>402.27</v>
      </c>
      <c r="I3318">
        <v>507.62</v>
      </c>
      <c r="J3318" t="s">
        <v>16</v>
      </c>
      <c r="K3318">
        <v>0.27</v>
      </c>
      <c r="L3318" s="4" t="s">
        <v>26</v>
      </c>
      <c r="M3318" t="s">
        <v>18</v>
      </c>
    </row>
    <row r="3319" spans="1:13" x14ac:dyDescent="0.3">
      <c r="A3319">
        <v>1442</v>
      </c>
      <c r="B3319" s="1">
        <v>45162</v>
      </c>
      <c r="C3319" t="s">
        <v>19</v>
      </c>
      <c r="D3319" t="s">
        <v>20</v>
      </c>
      <c r="E3319">
        <v>32992.65</v>
      </c>
      <c r="F3319">
        <v>6</v>
      </c>
      <c r="G3319" t="s">
        <v>15</v>
      </c>
      <c r="H3319" s="6">
        <v>4929.13</v>
      </c>
      <c r="I3319">
        <v>5668.84</v>
      </c>
      <c r="J3319" t="s">
        <v>25</v>
      </c>
      <c r="K3319">
        <v>0.03</v>
      </c>
      <c r="L3319" s="4" t="s">
        <v>17</v>
      </c>
      <c r="M3319" t="s">
        <v>22</v>
      </c>
    </row>
    <row r="3320" spans="1:13" x14ac:dyDescent="0.3">
      <c r="A3320">
        <v>1322</v>
      </c>
      <c r="B3320" s="1">
        <v>45620</v>
      </c>
      <c r="C3320" t="s">
        <v>32</v>
      </c>
      <c r="D3320" t="s">
        <v>30</v>
      </c>
      <c r="E3320">
        <v>97633.78</v>
      </c>
      <c r="F3320">
        <v>19</v>
      </c>
      <c r="G3320" t="s">
        <v>21</v>
      </c>
      <c r="H3320" s="6">
        <v>4143.83</v>
      </c>
      <c r="I3320">
        <v>5243.49</v>
      </c>
      <c r="J3320" t="s">
        <v>16</v>
      </c>
      <c r="K3320">
        <v>0.02</v>
      </c>
      <c r="L3320" s="4" t="s">
        <v>31</v>
      </c>
      <c r="M3320" t="s">
        <v>18</v>
      </c>
    </row>
    <row r="3321" spans="1:13" x14ac:dyDescent="0.3">
      <c r="A3321">
        <v>1194</v>
      </c>
      <c r="B3321" s="1">
        <v>44946</v>
      </c>
      <c r="C3321" t="s">
        <v>29</v>
      </c>
      <c r="D3321" t="s">
        <v>30</v>
      </c>
      <c r="E3321">
        <v>181363.06</v>
      </c>
      <c r="F3321">
        <v>36</v>
      </c>
      <c r="G3321" t="s">
        <v>28</v>
      </c>
      <c r="H3321" s="6">
        <v>4109.59</v>
      </c>
      <c r="I3321">
        <v>5660.52</v>
      </c>
      <c r="J3321" t="s">
        <v>25</v>
      </c>
      <c r="K3321">
        <v>0.11</v>
      </c>
      <c r="L3321" s="4" t="s">
        <v>26</v>
      </c>
      <c r="M3321" t="s">
        <v>18</v>
      </c>
    </row>
    <row r="3322" spans="1:13" x14ac:dyDescent="0.3">
      <c r="A3322">
        <v>1291</v>
      </c>
      <c r="B3322" s="1">
        <v>45031</v>
      </c>
      <c r="C3322" t="s">
        <v>29</v>
      </c>
      <c r="D3322" t="s">
        <v>27</v>
      </c>
      <c r="E3322">
        <v>18997.98</v>
      </c>
      <c r="F3322">
        <v>9</v>
      </c>
      <c r="G3322" t="s">
        <v>24</v>
      </c>
      <c r="H3322" s="6">
        <v>2356.3000000000002</v>
      </c>
      <c r="I3322">
        <v>2852.55</v>
      </c>
      <c r="J3322" t="s">
        <v>16</v>
      </c>
      <c r="K3322">
        <v>0.26</v>
      </c>
      <c r="L3322" s="4" t="s">
        <v>31</v>
      </c>
      <c r="M3322" t="s">
        <v>22</v>
      </c>
    </row>
    <row r="3323" spans="1:13" x14ac:dyDescent="0.3">
      <c r="A3323">
        <v>1152</v>
      </c>
      <c r="B3323" s="1">
        <v>45517</v>
      </c>
      <c r="C3323" t="s">
        <v>19</v>
      </c>
      <c r="D3323" t="s">
        <v>30</v>
      </c>
      <c r="E3323">
        <v>6386.04</v>
      </c>
      <c r="F3323">
        <v>26</v>
      </c>
      <c r="G3323" t="s">
        <v>15</v>
      </c>
      <c r="H3323" s="6">
        <v>287.43</v>
      </c>
      <c r="I3323">
        <v>323.18</v>
      </c>
      <c r="J3323" t="s">
        <v>25</v>
      </c>
      <c r="K3323">
        <v>0.24</v>
      </c>
      <c r="L3323" s="4" t="s">
        <v>26</v>
      </c>
      <c r="M3323" t="s">
        <v>22</v>
      </c>
    </row>
    <row r="3324" spans="1:13" x14ac:dyDescent="0.3">
      <c r="A3324">
        <v>1156</v>
      </c>
      <c r="B3324" s="1">
        <v>45494</v>
      </c>
      <c r="C3324" t="s">
        <v>32</v>
      </c>
      <c r="D3324" t="s">
        <v>30</v>
      </c>
      <c r="E3324">
        <v>164039.03</v>
      </c>
      <c r="F3324">
        <v>33</v>
      </c>
      <c r="G3324" t="s">
        <v>28</v>
      </c>
      <c r="H3324" s="6">
        <v>4446.25</v>
      </c>
      <c r="I3324">
        <v>5403.13</v>
      </c>
      <c r="J3324" t="s">
        <v>16</v>
      </c>
      <c r="K3324">
        <v>0.08</v>
      </c>
      <c r="L3324" s="4" t="s">
        <v>31</v>
      </c>
      <c r="M3324" t="s">
        <v>22</v>
      </c>
    </row>
    <row r="3325" spans="1:13" x14ac:dyDescent="0.3">
      <c r="A3325">
        <v>1026</v>
      </c>
      <c r="B3325" s="1">
        <v>44977</v>
      </c>
      <c r="C3325" t="s">
        <v>13</v>
      </c>
      <c r="D3325" t="s">
        <v>27</v>
      </c>
      <c r="E3325">
        <v>70748.289999999994</v>
      </c>
      <c r="F3325">
        <v>37</v>
      </c>
      <c r="G3325" t="s">
        <v>24</v>
      </c>
      <c r="H3325" s="6">
        <v>2090.2199999999998</v>
      </c>
      <c r="I3325">
        <v>2420.4</v>
      </c>
      <c r="J3325" t="s">
        <v>16</v>
      </c>
      <c r="K3325">
        <v>0.21</v>
      </c>
      <c r="L3325" s="4" t="s">
        <v>26</v>
      </c>
      <c r="M3325" t="s">
        <v>18</v>
      </c>
    </row>
    <row r="3326" spans="1:13" x14ac:dyDescent="0.3">
      <c r="A3326">
        <v>1330</v>
      </c>
      <c r="B3326" s="1">
        <v>45358</v>
      </c>
      <c r="C3326" t="s">
        <v>23</v>
      </c>
      <c r="D3326" t="s">
        <v>14</v>
      </c>
      <c r="E3326">
        <v>38726.6</v>
      </c>
      <c r="F3326">
        <v>29</v>
      </c>
      <c r="G3326" t="s">
        <v>24</v>
      </c>
      <c r="H3326" s="6">
        <v>1118.3599999999999</v>
      </c>
      <c r="I3326">
        <v>1517.5</v>
      </c>
      <c r="J3326" t="s">
        <v>25</v>
      </c>
      <c r="K3326">
        <v>0.12</v>
      </c>
      <c r="L3326" s="4" t="s">
        <v>17</v>
      </c>
      <c r="M3326" t="s">
        <v>18</v>
      </c>
    </row>
    <row r="3327" spans="1:13" x14ac:dyDescent="0.3">
      <c r="A3327">
        <v>1168</v>
      </c>
      <c r="B3327" s="1">
        <v>45485</v>
      </c>
      <c r="C3327" t="s">
        <v>32</v>
      </c>
      <c r="D3327" t="s">
        <v>27</v>
      </c>
      <c r="E3327">
        <v>54377.89</v>
      </c>
      <c r="F3327">
        <v>37</v>
      </c>
      <c r="G3327" t="s">
        <v>21</v>
      </c>
      <c r="H3327" s="6">
        <v>1200.24</v>
      </c>
      <c r="I3327">
        <v>1770.69</v>
      </c>
      <c r="J3327" t="s">
        <v>16</v>
      </c>
      <c r="K3327">
        <v>0.17</v>
      </c>
      <c r="L3327" s="4" t="s">
        <v>26</v>
      </c>
      <c r="M3327" t="s">
        <v>22</v>
      </c>
    </row>
    <row r="3328" spans="1:13" x14ac:dyDescent="0.3">
      <c r="A3328">
        <v>1301</v>
      </c>
      <c r="B3328" s="1">
        <v>45331</v>
      </c>
      <c r="C3328" t="s">
        <v>29</v>
      </c>
      <c r="D3328" t="s">
        <v>27</v>
      </c>
      <c r="E3328">
        <v>5962.83</v>
      </c>
      <c r="F3328">
        <v>9</v>
      </c>
      <c r="G3328" t="s">
        <v>15</v>
      </c>
      <c r="H3328" s="6">
        <v>845.53</v>
      </c>
      <c r="I3328">
        <v>933.15</v>
      </c>
      <c r="J3328" t="s">
        <v>16</v>
      </c>
      <c r="K3328">
        <v>0.28999999999999998</v>
      </c>
      <c r="L3328" s="4" t="s">
        <v>17</v>
      </c>
      <c r="M3328" t="s">
        <v>18</v>
      </c>
    </row>
    <row r="3329" spans="1:13" x14ac:dyDescent="0.3">
      <c r="A3329">
        <v>1408</v>
      </c>
      <c r="B3329" s="1">
        <v>45613</v>
      </c>
      <c r="C3329" t="s">
        <v>19</v>
      </c>
      <c r="D3329" t="s">
        <v>27</v>
      </c>
      <c r="E3329">
        <v>50654.84</v>
      </c>
      <c r="F3329">
        <v>8</v>
      </c>
      <c r="G3329" t="s">
        <v>21</v>
      </c>
      <c r="H3329" s="6">
        <v>4875.93</v>
      </c>
      <c r="I3329">
        <v>6665.11</v>
      </c>
      <c r="J3329" t="s">
        <v>25</v>
      </c>
      <c r="K3329">
        <v>0.05</v>
      </c>
      <c r="L3329" s="4" t="s">
        <v>17</v>
      </c>
      <c r="M3329" t="s">
        <v>22</v>
      </c>
    </row>
    <row r="3330" spans="1:13" x14ac:dyDescent="0.3">
      <c r="A3330">
        <v>1482</v>
      </c>
      <c r="B3330" s="1">
        <v>45191</v>
      </c>
      <c r="C3330" t="s">
        <v>19</v>
      </c>
      <c r="D3330" t="s">
        <v>30</v>
      </c>
      <c r="E3330">
        <v>11783.49</v>
      </c>
      <c r="F3330">
        <v>4</v>
      </c>
      <c r="G3330" t="s">
        <v>15</v>
      </c>
      <c r="H3330" s="6">
        <v>2498.64</v>
      </c>
      <c r="I3330">
        <v>3682.34</v>
      </c>
      <c r="J3330" t="s">
        <v>25</v>
      </c>
      <c r="K3330">
        <v>0.2</v>
      </c>
      <c r="L3330" s="4" t="s">
        <v>26</v>
      </c>
      <c r="M3330" t="s">
        <v>22</v>
      </c>
    </row>
    <row r="3331" spans="1:13" x14ac:dyDescent="0.3">
      <c r="A3331">
        <v>1387</v>
      </c>
      <c r="B3331" s="1">
        <v>45508</v>
      </c>
      <c r="C3331" t="s">
        <v>23</v>
      </c>
      <c r="D3331" t="s">
        <v>20</v>
      </c>
      <c r="E3331">
        <v>19456.41</v>
      </c>
      <c r="F3331">
        <v>7</v>
      </c>
      <c r="G3331" t="s">
        <v>24</v>
      </c>
      <c r="H3331" s="6">
        <v>2560.56</v>
      </c>
      <c r="I3331">
        <v>3348.78</v>
      </c>
      <c r="J3331" t="s">
        <v>25</v>
      </c>
      <c r="K3331">
        <v>0.17</v>
      </c>
      <c r="L3331" s="4" t="s">
        <v>17</v>
      </c>
      <c r="M3331" t="s">
        <v>22</v>
      </c>
    </row>
    <row r="3332" spans="1:13" x14ac:dyDescent="0.3">
      <c r="A3332">
        <v>1307</v>
      </c>
      <c r="B3332" s="1">
        <v>45252</v>
      </c>
      <c r="C3332" t="s">
        <v>19</v>
      </c>
      <c r="D3332" t="s">
        <v>20</v>
      </c>
      <c r="E3332">
        <v>173929.65</v>
      </c>
      <c r="F3332">
        <v>37</v>
      </c>
      <c r="G3332" t="s">
        <v>15</v>
      </c>
      <c r="H3332" s="6">
        <v>3702.57</v>
      </c>
      <c r="I3332">
        <v>5403.22</v>
      </c>
      <c r="J3332" t="s">
        <v>16</v>
      </c>
      <c r="K3332">
        <v>0.13</v>
      </c>
      <c r="L3332" s="4" t="s">
        <v>26</v>
      </c>
      <c r="M3332" t="s">
        <v>18</v>
      </c>
    </row>
    <row r="3333" spans="1:13" x14ac:dyDescent="0.3">
      <c r="A3333">
        <v>1407</v>
      </c>
      <c r="B3333" s="1">
        <v>44943</v>
      </c>
      <c r="C3333" t="s">
        <v>19</v>
      </c>
      <c r="D3333" t="s">
        <v>14</v>
      </c>
      <c r="E3333">
        <v>71590.31</v>
      </c>
      <c r="F3333">
        <v>35</v>
      </c>
      <c r="G3333" t="s">
        <v>28</v>
      </c>
      <c r="H3333" s="6">
        <v>1903.24</v>
      </c>
      <c r="I3333">
        <v>2727.25</v>
      </c>
      <c r="J3333" t="s">
        <v>25</v>
      </c>
      <c r="K3333">
        <v>0.25</v>
      </c>
      <c r="L3333" s="4" t="s">
        <v>26</v>
      </c>
      <c r="M3333" t="s">
        <v>22</v>
      </c>
    </row>
    <row r="3334" spans="1:13" x14ac:dyDescent="0.3">
      <c r="A3334">
        <v>1139</v>
      </c>
      <c r="B3334" s="1">
        <v>45466</v>
      </c>
      <c r="C3334" t="s">
        <v>32</v>
      </c>
      <c r="D3334" t="s">
        <v>30</v>
      </c>
      <c r="E3334">
        <v>26350.7</v>
      </c>
      <c r="F3334">
        <v>14</v>
      </c>
      <c r="G3334" t="s">
        <v>15</v>
      </c>
      <c r="H3334" s="6">
        <v>1938.52</v>
      </c>
      <c r="I3334">
        <v>2476.5700000000002</v>
      </c>
      <c r="J3334" t="s">
        <v>16</v>
      </c>
      <c r="K3334">
        <v>0.24</v>
      </c>
      <c r="L3334" s="4" t="s">
        <v>17</v>
      </c>
      <c r="M3334" t="s">
        <v>18</v>
      </c>
    </row>
    <row r="3335" spans="1:13" x14ac:dyDescent="0.3">
      <c r="A3335">
        <v>1076</v>
      </c>
      <c r="B3335" s="1">
        <v>44958</v>
      </c>
      <c r="C3335" t="s">
        <v>13</v>
      </c>
      <c r="D3335" t="s">
        <v>14</v>
      </c>
      <c r="E3335">
        <v>55850.1</v>
      </c>
      <c r="F3335">
        <v>40</v>
      </c>
      <c r="G3335" t="s">
        <v>15</v>
      </c>
      <c r="H3335" s="6">
        <v>1200.17</v>
      </c>
      <c r="I3335">
        <v>1642.65</v>
      </c>
      <c r="J3335" t="s">
        <v>16</v>
      </c>
      <c r="K3335">
        <v>0.15</v>
      </c>
      <c r="L3335" s="4" t="s">
        <v>26</v>
      </c>
      <c r="M3335" t="s">
        <v>18</v>
      </c>
    </row>
    <row r="3336" spans="1:13" x14ac:dyDescent="0.3">
      <c r="A3336">
        <v>1351</v>
      </c>
      <c r="B3336" s="1">
        <v>45439</v>
      </c>
      <c r="C3336" t="s">
        <v>23</v>
      </c>
      <c r="D3336" t="s">
        <v>14</v>
      </c>
      <c r="E3336">
        <v>26087.9</v>
      </c>
      <c r="F3336">
        <v>12</v>
      </c>
      <c r="G3336" t="s">
        <v>15</v>
      </c>
      <c r="H3336" s="6">
        <v>2100.04</v>
      </c>
      <c r="I3336">
        <v>2717.49</v>
      </c>
      <c r="J3336" t="s">
        <v>16</v>
      </c>
      <c r="K3336">
        <v>0.2</v>
      </c>
      <c r="L3336" s="4" t="s">
        <v>17</v>
      </c>
      <c r="M3336" t="s">
        <v>22</v>
      </c>
    </row>
    <row r="3337" spans="1:13" x14ac:dyDescent="0.3">
      <c r="A3337">
        <v>1239</v>
      </c>
      <c r="B3337" s="1">
        <v>45032</v>
      </c>
      <c r="C3337" t="s">
        <v>32</v>
      </c>
      <c r="D3337" t="s">
        <v>20</v>
      </c>
      <c r="E3337">
        <v>70920.86</v>
      </c>
      <c r="F3337">
        <v>36</v>
      </c>
      <c r="G3337" t="s">
        <v>21</v>
      </c>
      <c r="H3337" s="6">
        <v>2256.83</v>
      </c>
      <c r="I3337">
        <v>2814.32</v>
      </c>
      <c r="J3337" t="s">
        <v>25</v>
      </c>
      <c r="K3337">
        <v>0.3</v>
      </c>
      <c r="L3337" s="4" t="s">
        <v>17</v>
      </c>
      <c r="M3337" t="s">
        <v>22</v>
      </c>
    </row>
    <row r="3338" spans="1:13" x14ac:dyDescent="0.3">
      <c r="A3338">
        <v>1380</v>
      </c>
      <c r="B3338" s="1">
        <v>44930</v>
      </c>
      <c r="C3338" t="s">
        <v>13</v>
      </c>
      <c r="D3338" t="s">
        <v>30</v>
      </c>
      <c r="E3338">
        <v>96606.82</v>
      </c>
      <c r="F3338">
        <v>37</v>
      </c>
      <c r="G3338" t="s">
        <v>24</v>
      </c>
      <c r="H3338" s="6">
        <v>2783.64</v>
      </c>
      <c r="I3338">
        <v>3435.52</v>
      </c>
      <c r="J3338" t="s">
        <v>25</v>
      </c>
      <c r="K3338">
        <v>0.24</v>
      </c>
      <c r="L3338" s="4" t="s">
        <v>26</v>
      </c>
      <c r="M3338" t="s">
        <v>22</v>
      </c>
    </row>
    <row r="3339" spans="1:13" x14ac:dyDescent="0.3">
      <c r="A3339">
        <v>1240</v>
      </c>
      <c r="B3339" s="1">
        <v>45546</v>
      </c>
      <c r="C3339" t="s">
        <v>32</v>
      </c>
      <c r="D3339" t="s">
        <v>20</v>
      </c>
      <c r="E3339">
        <v>84108.9</v>
      </c>
      <c r="F3339">
        <v>35</v>
      </c>
      <c r="G3339" t="s">
        <v>21</v>
      </c>
      <c r="H3339" s="6">
        <v>2114.0500000000002</v>
      </c>
      <c r="I3339">
        <v>2827.19</v>
      </c>
      <c r="J3339" t="s">
        <v>25</v>
      </c>
      <c r="K3339">
        <v>0.15</v>
      </c>
      <c r="L3339" s="4" t="s">
        <v>31</v>
      </c>
      <c r="M3339" t="s">
        <v>22</v>
      </c>
    </row>
    <row r="3340" spans="1:13" x14ac:dyDescent="0.3">
      <c r="A3340">
        <v>1091</v>
      </c>
      <c r="B3340" s="1">
        <v>45213</v>
      </c>
      <c r="C3340" t="s">
        <v>32</v>
      </c>
      <c r="D3340" t="s">
        <v>30</v>
      </c>
      <c r="E3340">
        <v>4420.66</v>
      </c>
      <c r="F3340">
        <v>3</v>
      </c>
      <c r="G3340" t="s">
        <v>21</v>
      </c>
      <c r="H3340" s="6">
        <v>1498.12</v>
      </c>
      <c r="I3340">
        <v>1889.17</v>
      </c>
      <c r="J3340" t="s">
        <v>16</v>
      </c>
      <c r="K3340">
        <v>0.22</v>
      </c>
      <c r="L3340" s="4" t="s">
        <v>26</v>
      </c>
      <c r="M3340" t="s">
        <v>18</v>
      </c>
    </row>
    <row r="3341" spans="1:13" x14ac:dyDescent="0.3">
      <c r="A3341">
        <v>1361</v>
      </c>
      <c r="B3341" s="1">
        <v>44952</v>
      </c>
      <c r="C3341" t="s">
        <v>19</v>
      </c>
      <c r="D3341" t="s">
        <v>20</v>
      </c>
      <c r="E3341">
        <v>162002.87</v>
      </c>
      <c r="F3341">
        <v>34</v>
      </c>
      <c r="G3341" t="s">
        <v>28</v>
      </c>
      <c r="H3341" s="6">
        <v>4878.2</v>
      </c>
      <c r="I3341">
        <v>5810.72</v>
      </c>
      <c r="J3341" t="s">
        <v>25</v>
      </c>
      <c r="K3341">
        <v>0.18</v>
      </c>
      <c r="L3341" s="4" t="s">
        <v>17</v>
      </c>
      <c r="M3341" t="s">
        <v>18</v>
      </c>
    </row>
    <row r="3342" spans="1:13" x14ac:dyDescent="0.3">
      <c r="A3342">
        <v>1413</v>
      </c>
      <c r="B3342" s="1">
        <v>45298</v>
      </c>
      <c r="C3342" t="s">
        <v>13</v>
      </c>
      <c r="D3342" t="s">
        <v>30</v>
      </c>
      <c r="E3342">
        <v>100725.24</v>
      </c>
      <c r="F3342">
        <v>48</v>
      </c>
      <c r="G3342" t="s">
        <v>28</v>
      </c>
      <c r="H3342" s="6">
        <v>1999.81</v>
      </c>
      <c r="I3342">
        <v>2725.25</v>
      </c>
      <c r="J3342" t="s">
        <v>16</v>
      </c>
      <c r="K3342">
        <v>0.23</v>
      </c>
      <c r="L3342" s="4" t="s">
        <v>31</v>
      </c>
      <c r="M3342" t="s">
        <v>22</v>
      </c>
    </row>
    <row r="3343" spans="1:13" x14ac:dyDescent="0.3">
      <c r="A3343">
        <v>1283</v>
      </c>
      <c r="B3343" s="1">
        <v>45525</v>
      </c>
      <c r="C3343" t="s">
        <v>23</v>
      </c>
      <c r="D3343" t="s">
        <v>20</v>
      </c>
      <c r="E3343">
        <v>189820.2</v>
      </c>
      <c r="F3343">
        <v>34</v>
      </c>
      <c r="G3343" t="s">
        <v>15</v>
      </c>
      <c r="H3343" s="6">
        <v>4927.45</v>
      </c>
      <c r="I3343">
        <v>5815.57</v>
      </c>
      <c r="J3343" t="s">
        <v>16</v>
      </c>
      <c r="K3343">
        <v>0.04</v>
      </c>
      <c r="L3343" s="4" t="s">
        <v>17</v>
      </c>
      <c r="M3343" t="s">
        <v>18</v>
      </c>
    </row>
    <row r="3344" spans="1:13" x14ac:dyDescent="0.3">
      <c r="A3344">
        <v>1106</v>
      </c>
      <c r="B3344" s="1">
        <v>45434</v>
      </c>
      <c r="C3344" t="s">
        <v>23</v>
      </c>
      <c r="D3344" t="s">
        <v>27</v>
      </c>
      <c r="E3344">
        <v>17445</v>
      </c>
      <c r="F3344">
        <v>16</v>
      </c>
      <c r="G3344" t="s">
        <v>28</v>
      </c>
      <c r="H3344" s="6">
        <v>1099.1300000000001</v>
      </c>
      <c r="I3344">
        <v>1453.75</v>
      </c>
      <c r="J3344" t="s">
        <v>25</v>
      </c>
      <c r="K3344">
        <v>0.25</v>
      </c>
      <c r="L3344" s="4" t="s">
        <v>31</v>
      </c>
      <c r="M3344" t="s">
        <v>18</v>
      </c>
    </row>
    <row r="3345" spans="1:13" x14ac:dyDescent="0.3">
      <c r="A3345">
        <v>1417</v>
      </c>
      <c r="B3345" s="1">
        <v>45342</v>
      </c>
      <c r="C3345" t="s">
        <v>13</v>
      </c>
      <c r="D3345" t="s">
        <v>14</v>
      </c>
      <c r="E3345">
        <v>72386.399999999994</v>
      </c>
      <c r="F3345">
        <v>30</v>
      </c>
      <c r="G3345" t="s">
        <v>21</v>
      </c>
      <c r="H3345" s="6">
        <v>2067.5100000000002</v>
      </c>
      <c r="I3345">
        <v>3016.1</v>
      </c>
      <c r="J3345" t="s">
        <v>16</v>
      </c>
      <c r="K3345">
        <v>0.2</v>
      </c>
      <c r="L3345" s="4" t="s">
        <v>31</v>
      </c>
      <c r="M3345" t="s">
        <v>22</v>
      </c>
    </row>
    <row r="3346" spans="1:13" x14ac:dyDescent="0.3">
      <c r="A3346">
        <v>1096</v>
      </c>
      <c r="B3346" s="1">
        <v>45332</v>
      </c>
      <c r="C3346" t="s">
        <v>19</v>
      </c>
      <c r="D3346" t="s">
        <v>20</v>
      </c>
      <c r="E3346">
        <v>20143.07</v>
      </c>
      <c r="F3346">
        <v>32</v>
      </c>
      <c r="G3346" t="s">
        <v>15</v>
      </c>
      <c r="H3346" s="6">
        <v>455.91</v>
      </c>
      <c r="I3346">
        <v>669.65</v>
      </c>
      <c r="J3346" t="s">
        <v>16</v>
      </c>
      <c r="K3346">
        <v>0.06</v>
      </c>
      <c r="L3346" s="4" t="s">
        <v>17</v>
      </c>
      <c r="M3346" t="s">
        <v>18</v>
      </c>
    </row>
    <row r="3347" spans="1:13" x14ac:dyDescent="0.3">
      <c r="A3347">
        <v>1108</v>
      </c>
      <c r="B3347" s="1">
        <v>44957</v>
      </c>
      <c r="C3347" t="s">
        <v>29</v>
      </c>
      <c r="D3347" t="s">
        <v>30</v>
      </c>
      <c r="E3347">
        <v>38096.32</v>
      </c>
      <c r="F3347">
        <v>47</v>
      </c>
      <c r="G3347" t="s">
        <v>15</v>
      </c>
      <c r="H3347" s="6">
        <v>890.08</v>
      </c>
      <c r="I3347">
        <v>1013.2</v>
      </c>
      <c r="J3347" t="s">
        <v>25</v>
      </c>
      <c r="L3347" s="4" t="s">
        <v>17</v>
      </c>
      <c r="M3347" t="s">
        <v>22</v>
      </c>
    </row>
    <row r="3348" spans="1:13" x14ac:dyDescent="0.3">
      <c r="A3348">
        <v>1170</v>
      </c>
      <c r="B3348" s="1">
        <v>45395</v>
      </c>
      <c r="C3348" t="s">
        <v>32</v>
      </c>
      <c r="D3348" t="s">
        <v>14</v>
      </c>
      <c r="E3348">
        <v>109392.44</v>
      </c>
      <c r="F3348">
        <v>23</v>
      </c>
      <c r="G3348" t="s">
        <v>15</v>
      </c>
      <c r="H3348" s="6">
        <v>4394.4399999999996</v>
      </c>
      <c r="I3348">
        <v>5059.78</v>
      </c>
      <c r="J3348" t="s">
        <v>16</v>
      </c>
      <c r="K3348">
        <v>0.06</v>
      </c>
      <c r="L3348" s="4" t="s">
        <v>17</v>
      </c>
      <c r="M3348" t="s">
        <v>18</v>
      </c>
    </row>
    <row r="3349" spans="1:13" x14ac:dyDescent="0.3">
      <c r="A3349">
        <v>1500</v>
      </c>
      <c r="B3349" s="1">
        <v>45468</v>
      </c>
      <c r="C3349" t="s">
        <v>19</v>
      </c>
      <c r="D3349" t="s">
        <v>27</v>
      </c>
      <c r="E3349">
        <v>108107.89</v>
      </c>
      <c r="F3349">
        <v>22</v>
      </c>
      <c r="G3349" t="s">
        <v>21</v>
      </c>
      <c r="H3349" s="6">
        <v>4677.92</v>
      </c>
      <c r="I3349">
        <v>6921.12</v>
      </c>
      <c r="J3349" t="s">
        <v>25</v>
      </c>
      <c r="K3349">
        <v>0.28999999999999998</v>
      </c>
      <c r="L3349" s="4" t="s">
        <v>26</v>
      </c>
      <c r="M3349" t="s">
        <v>18</v>
      </c>
    </row>
    <row r="3350" spans="1:13" x14ac:dyDescent="0.3">
      <c r="A3350">
        <v>1389</v>
      </c>
      <c r="B3350" s="1">
        <v>44927</v>
      </c>
      <c r="C3350" t="s">
        <v>13</v>
      </c>
      <c r="D3350" t="s">
        <v>14</v>
      </c>
      <c r="E3350">
        <v>108066.53</v>
      </c>
      <c r="F3350">
        <v>38</v>
      </c>
      <c r="G3350" t="s">
        <v>15</v>
      </c>
      <c r="H3350" s="6">
        <v>2412.67</v>
      </c>
      <c r="I3350">
        <v>3159.84</v>
      </c>
      <c r="J3350" t="s">
        <v>25</v>
      </c>
      <c r="K3350">
        <v>0.1</v>
      </c>
      <c r="L3350" s="4" t="s">
        <v>26</v>
      </c>
      <c r="M3350" t="s">
        <v>22</v>
      </c>
    </row>
    <row r="3351" spans="1:13" x14ac:dyDescent="0.3">
      <c r="A3351">
        <v>1282</v>
      </c>
      <c r="B3351" s="1">
        <v>45041</v>
      </c>
      <c r="C3351" t="s">
        <v>32</v>
      </c>
      <c r="D3351" t="s">
        <v>14</v>
      </c>
      <c r="E3351">
        <v>74544.14</v>
      </c>
      <c r="F3351">
        <v>12</v>
      </c>
      <c r="G3351" t="s">
        <v>15</v>
      </c>
      <c r="H3351" s="6">
        <v>4839.1899999999996</v>
      </c>
      <c r="I3351">
        <v>6538.96</v>
      </c>
      <c r="J3351" t="s">
        <v>25</v>
      </c>
      <c r="K3351">
        <v>0.05</v>
      </c>
      <c r="L3351" s="4" t="s">
        <v>26</v>
      </c>
      <c r="M3351" t="s">
        <v>18</v>
      </c>
    </row>
    <row r="3352" spans="1:13" x14ac:dyDescent="0.3">
      <c r="A3352">
        <v>1064</v>
      </c>
      <c r="B3352" s="1">
        <v>45364</v>
      </c>
      <c r="C3352" t="s">
        <v>23</v>
      </c>
      <c r="D3352" t="s">
        <v>27</v>
      </c>
      <c r="E3352">
        <v>235450.26</v>
      </c>
      <c r="F3352">
        <v>42</v>
      </c>
      <c r="G3352" t="s">
        <v>15</v>
      </c>
      <c r="H3352" s="6">
        <v>4863.32</v>
      </c>
      <c r="I3352">
        <v>7096.15</v>
      </c>
      <c r="J3352" t="s">
        <v>16</v>
      </c>
      <c r="K3352">
        <v>0.21</v>
      </c>
      <c r="L3352" s="4" t="s">
        <v>17</v>
      </c>
      <c r="M3352" t="s">
        <v>22</v>
      </c>
    </row>
    <row r="3353" spans="1:13" x14ac:dyDescent="0.3">
      <c r="A3353">
        <v>1168</v>
      </c>
      <c r="B3353" s="1">
        <v>45145</v>
      </c>
      <c r="C3353" t="s">
        <v>29</v>
      </c>
      <c r="D3353" t="s">
        <v>30</v>
      </c>
      <c r="E3353">
        <v>105510.59</v>
      </c>
      <c r="F3353">
        <v>19</v>
      </c>
      <c r="G3353" t="s">
        <v>15</v>
      </c>
      <c r="H3353" s="6">
        <v>4834.29</v>
      </c>
      <c r="I3353">
        <v>6170.21</v>
      </c>
      <c r="J3353" t="s">
        <v>16</v>
      </c>
      <c r="K3353">
        <v>0.1</v>
      </c>
      <c r="L3353" s="4" t="s">
        <v>26</v>
      </c>
      <c r="M3353" t="s">
        <v>22</v>
      </c>
    </row>
    <row r="3354" spans="1:13" x14ac:dyDescent="0.3">
      <c r="A3354">
        <v>1378</v>
      </c>
      <c r="B3354" s="1">
        <v>45235</v>
      </c>
      <c r="C3354" t="s">
        <v>23</v>
      </c>
      <c r="D3354" t="s">
        <v>20</v>
      </c>
      <c r="E3354">
        <v>99360.21</v>
      </c>
      <c r="F3354">
        <v>23</v>
      </c>
      <c r="G3354" t="s">
        <v>28</v>
      </c>
      <c r="H3354" s="6">
        <v>4753.43</v>
      </c>
      <c r="I3354">
        <v>5837.85</v>
      </c>
      <c r="J3354" t="s">
        <v>25</v>
      </c>
      <c r="K3354">
        <v>0.26</v>
      </c>
      <c r="L3354" s="4" t="s">
        <v>26</v>
      </c>
      <c r="M3354" t="s">
        <v>18</v>
      </c>
    </row>
    <row r="3355" spans="1:13" x14ac:dyDescent="0.3">
      <c r="A3355">
        <v>1494</v>
      </c>
      <c r="B3355" s="1">
        <v>44974</v>
      </c>
      <c r="C3355" t="s">
        <v>13</v>
      </c>
      <c r="D3355" t="s">
        <v>30</v>
      </c>
      <c r="E3355">
        <v>89714.880000000005</v>
      </c>
      <c r="F3355">
        <v>28</v>
      </c>
      <c r="G3355" t="s">
        <v>21</v>
      </c>
      <c r="H3355" s="6">
        <v>3027.16</v>
      </c>
      <c r="I3355">
        <v>3372.74</v>
      </c>
      <c r="J3355" t="s">
        <v>16</v>
      </c>
      <c r="K3355">
        <v>0.05</v>
      </c>
      <c r="L3355" s="4" t="s">
        <v>26</v>
      </c>
      <c r="M3355" t="s">
        <v>22</v>
      </c>
    </row>
    <row r="3356" spans="1:13" x14ac:dyDescent="0.3">
      <c r="A3356">
        <v>1362</v>
      </c>
      <c r="B3356" s="1">
        <v>45116</v>
      </c>
      <c r="C3356" t="s">
        <v>32</v>
      </c>
      <c r="D3356" t="s">
        <v>30</v>
      </c>
      <c r="E3356">
        <v>85784.13</v>
      </c>
      <c r="F3356">
        <v>45</v>
      </c>
      <c r="G3356" t="s">
        <v>28</v>
      </c>
      <c r="H3356" s="6">
        <v>1668.37</v>
      </c>
      <c r="I3356">
        <v>2049.8000000000002</v>
      </c>
      <c r="J3356" t="s">
        <v>25</v>
      </c>
      <c r="K3356">
        <v>7.0000000000000007E-2</v>
      </c>
      <c r="L3356" s="4" t="s">
        <v>26</v>
      </c>
      <c r="M3356" t="s">
        <v>22</v>
      </c>
    </row>
    <row r="3357" spans="1:13" x14ac:dyDescent="0.3">
      <c r="A3357">
        <v>1228</v>
      </c>
      <c r="B3357" s="1">
        <v>45000</v>
      </c>
      <c r="C3357" t="s">
        <v>13</v>
      </c>
      <c r="D3357" t="s">
        <v>27</v>
      </c>
      <c r="E3357">
        <v>168519.27</v>
      </c>
      <c r="F3357">
        <v>49</v>
      </c>
      <c r="G3357" t="s">
        <v>21</v>
      </c>
      <c r="H3357" s="6">
        <v>3926.92</v>
      </c>
      <c r="I3357">
        <v>4711.1899999999996</v>
      </c>
      <c r="J3357" t="s">
        <v>25</v>
      </c>
      <c r="K3357">
        <v>0.27</v>
      </c>
      <c r="L3357" s="4" t="s">
        <v>31</v>
      </c>
      <c r="M3357" t="s">
        <v>22</v>
      </c>
    </row>
    <row r="3358" spans="1:13" x14ac:dyDescent="0.3">
      <c r="A3358">
        <v>1243</v>
      </c>
      <c r="B3358" s="1">
        <v>45047</v>
      </c>
      <c r="C3358" t="s">
        <v>32</v>
      </c>
      <c r="D3358" t="s">
        <v>20</v>
      </c>
      <c r="E3358">
        <v>81270.28</v>
      </c>
      <c r="F3358">
        <v>47</v>
      </c>
      <c r="G3358" t="s">
        <v>24</v>
      </c>
      <c r="H3358" s="6">
        <v>1654.93</v>
      </c>
      <c r="I3358">
        <v>2305.54</v>
      </c>
      <c r="J3358" t="s">
        <v>25</v>
      </c>
      <c r="K3358">
        <v>0.25</v>
      </c>
      <c r="L3358" s="4" t="s">
        <v>17</v>
      </c>
      <c r="M3358" t="s">
        <v>22</v>
      </c>
    </row>
    <row r="3359" spans="1:13" x14ac:dyDescent="0.3">
      <c r="A3359">
        <v>1286</v>
      </c>
      <c r="B3359" s="1">
        <v>45245</v>
      </c>
      <c r="C3359" t="s">
        <v>19</v>
      </c>
      <c r="D3359" t="s">
        <v>27</v>
      </c>
      <c r="E3359">
        <v>79458.259999999995</v>
      </c>
      <c r="F3359">
        <v>27</v>
      </c>
      <c r="G3359" t="s">
        <v>28</v>
      </c>
      <c r="H3359" s="6">
        <v>2939.73</v>
      </c>
      <c r="I3359">
        <v>3976.89</v>
      </c>
      <c r="J3359" t="s">
        <v>16</v>
      </c>
      <c r="K3359">
        <v>0.26</v>
      </c>
      <c r="L3359" s="4" t="s">
        <v>17</v>
      </c>
      <c r="M3359" t="s">
        <v>22</v>
      </c>
    </row>
    <row r="3360" spans="1:13" x14ac:dyDescent="0.3">
      <c r="A3360">
        <v>1253</v>
      </c>
      <c r="B3360" s="1">
        <v>45532</v>
      </c>
      <c r="C3360" t="s">
        <v>29</v>
      </c>
      <c r="D3360" t="s">
        <v>14</v>
      </c>
      <c r="E3360">
        <v>79857.759999999995</v>
      </c>
      <c r="F3360">
        <v>13</v>
      </c>
      <c r="G3360" t="s">
        <v>21</v>
      </c>
      <c r="H3360" s="6">
        <v>4485.45</v>
      </c>
      <c r="I3360">
        <v>6268.27</v>
      </c>
      <c r="J3360" t="s">
        <v>16</v>
      </c>
      <c r="K3360">
        <v>0.02</v>
      </c>
      <c r="L3360" s="4" t="s">
        <v>26</v>
      </c>
      <c r="M3360" t="s">
        <v>18</v>
      </c>
    </row>
    <row r="3361" spans="1:13" x14ac:dyDescent="0.3">
      <c r="A3361">
        <v>1493</v>
      </c>
      <c r="B3361" s="1">
        <v>45484</v>
      </c>
      <c r="C3361" t="s">
        <v>19</v>
      </c>
      <c r="D3361" t="s">
        <v>20</v>
      </c>
      <c r="E3361">
        <v>38491.64</v>
      </c>
      <c r="F3361">
        <v>19</v>
      </c>
      <c r="G3361" t="s">
        <v>24</v>
      </c>
      <c r="H3361" s="6">
        <v>1878.97</v>
      </c>
      <c r="I3361">
        <v>2067.2199999999998</v>
      </c>
      <c r="J3361" t="s">
        <v>25</v>
      </c>
      <c r="K3361">
        <v>0.02</v>
      </c>
      <c r="L3361" s="4" t="s">
        <v>17</v>
      </c>
      <c r="M3361" t="s">
        <v>22</v>
      </c>
    </row>
    <row r="3362" spans="1:13" x14ac:dyDescent="0.3">
      <c r="A3362">
        <v>1412</v>
      </c>
      <c r="B3362" s="1">
        <v>45082</v>
      </c>
      <c r="C3362" t="s">
        <v>19</v>
      </c>
      <c r="D3362" t="s">
        <v>14</v>
      </c>
      <c r="E3362">
        <v>115229.48</v>
      </c>
      <c r="F3362">
        <v>35</v>
      </c>
      <c r="G3362" t="s">
        <v>15</v>
      </c>
      <c r="H3362" s="6">
        <v>2718.67</v>
      </c>
      <c r="I3362">
        <v>3617.88</v>
      </c>
      <c r="J3362" t="s">
        <v>16</v>
      </c>
      <c r="K3362">
        <v>0.09</v>
      </c>
      <c r="L3362" s="4" t="s">
        <v>31</v>
      </c>
      <c r="M3362" t="s">
        <v>18</v>
      </c>
    </row>
    <row r="3363" spans="1:13" x14ac:dyDescent="0.3">
      <c r="A3363">
        <v>1052</v>
      </c>
      <c r="B3363" s="1">
        <v>45285</v>
      </c>
      <c r="C3363" t="s">
        <v>13</v>
      </c>
      <c r="D3363" t="s">
        <v>20</v>
      </c>
      <c r="E3363">
        <v>124491.78</v>
      </c>
      <c r="F3363">
        <v>41</v>
      </c>
      <c r="G3363" t="s">
        <v>28</v>
      </c>
      <c r="H3363" s="6">
        <v>2630.8</v>
      </c>
      <c r="I3363">
        <v>3530.68</v>
      </c>
      <c r="J3363" t="s">
        <v>16</v>
      </c>
      <c r="K3363">
        <v>0.14000000000000001</v>
      </c>
      <c r="L3363" s="4" t="s">
        <v>26</v>
      </c>
      <c r="M3363" t="s">
        <v>18</v>
      </c>
    </row>
    <row r="3364" spans="1:13" x14ac:dyDescent="0.3">
      <c r="A3364">
        <v>1297</v>
      </c>
      <c r="B3364" s="1">
        <v>45398</v>
      </c>
      <c r="C3364" t="s">
        <v>29</v>
      </c>
      <c r="D3364" t="s">
        <v>14</v>
      </c>
      <c r="E3364">
        <v>94261.67</v>
      </c>
      <c r="F3364">
        <v>41</v>
      </c>
      <c r="G3364" t="s">
        <v>28</v>
      </c>
      <c r="H3364" s="6">
        <v>2301.4499999999998</v>
      </c>
      <c r="I3364">
        <v>3238.12</v>
      </c>
      <c r="J3364" t="s">
        <v>25</v>
      </c>
      <c r="K3364">
        <v>0.28999999999999998</v>
      </c>
      <c r="L3364" s="4" t="s">
        <v>26</v>
      </c>
      <c r="M3364" t="s">
        <v>18</v>
      </c>
    </row>
    <row r="3365" spans="1:13" x14ac:dyDescent="0.3">
      <c r="A3365">
        <v>1300</v>
      </c>
      <c r="B3365" s="1">
        <v>45063</v>
      </c>
      <c r="C3365" t="s">
        <v>32</v>
      </c>
      <c r="D3365" t="s">
        <v>20</v>
      </c>
      <c r="E3365">
        <v>71239.64</v>
      </c>
      <c r="F3365">
        <v>18</v>
      </c>
      <c r="G3365" t="s">
        <v>28</v>
      </c>
      <c r="H3365" s="6">
        <v>3785.39</v>
      </c>
      <c r="I3365">
        <v>5277.01</v>
      </c>
      <c r="J3365" t="s">
        <v>25</v>
      </c>
      <c r="K3365">
        <v>0.25</v>
      </c>
      <c r="L3365" s="4" t="s">
        <v>17</v>
      </c>
      <c r="M3365" t="s">
        <v>22</v>
      </c>
    </row>
    <row r="3366" spans="1:13" x14ac:dyDescent="0.3">
      <c r="A3366">
        <v>1133</v>
      </c>
      <c r="B3366" s="1">
        <v>45078</v>
      </c>
      <c r="C3366" t="s">
        <v>32</v>
      </c>
      <c r="D3366" t="s">
        <v>20</v>
      </c>
      <c r="E3366">
        <v>106495.44</v>
      </c>
      <c r="F3366">
        <v>33</v>
      </c>
      <c r="G3366" t="s">
        <v>28</v>
      </c>
      <c r="H3366" s="6">
        <v>2566.1799999999998</v>
      </c>
      <c r="I3366">
        <v>3709.35</v>
      </c>
      <c r="J3366" t="s">
        <v>25</v>
      </c>
      <c r="K3366">
        <v>0.13</v>
      </c>
      <c r="L3366" s="4" t="s">
        <v>17</v>
      </c>
      <c r="M3366" t="s">
        <v>22</v>
      </c>
    </row>
    <row r="3367" spans="1:13" x14ac:dyDescent="0.3">
      <c r="A3367">
        <v>1209</v>
      </c>
      <c r="B3367" s="1">
        <v>45120</v>
      </c>
      <c r="C3367" t="s">
        <v>23</v>
      </c>
      <c r="D3367" t="s">
        <v>27</v>
      </c>
      <c r="E3367">
        <v>49377.29</v>
      </c>
      <c r="F3367">
        <v>13</v>
      </c>
      <c r="G3367" t="s">
        <v>15</v>
      </c>
      <c r="H3367" s="6">
        <v>3130.63</v>
      </c>
      <c r="I3367">
        <v>4267.7</v>
      </c>
      <c r="J3367" t="s">
        <v>25</v>
      </c>
      <c r="K3367">
        <v>0.11</v>
      </c>
      <c r="L3367" s="4" t="s">
        <v>26</v>
      </c>
      <c r="M3367" t="s">
        <v>22</v>
      </c>
    </row>
    <row r="3368" spans="1:13" x14ac:dyDescent="0.3">
      <c r="A3368">
        <v>1399</v>
      </c>
      <c r="B3368" s="1">
        <v>45463</v>
      </c>
      <c r="C3368" t="s">
        <v>32</v>
      </c>
      <c r="D3368" t="s">
        <v>14</v>
      </c>
      <c r="E3368">
        <v>112455.38</v>
      </c>
      <c r="F3368">
        <v>29</v>
      </c>
      <c r="G3368" t="s">
        <v>21</v>
      </c>
      <c r="H3368" s="6">
        <v>3371.65</v>
      </c>
      <c r="I3368">
        <v>3956.91</v>
      </c>
      <c r="J3368" t="s">
        <v>16</v>
      </c>
      <c r="K3368">
        <v>0.02</v>
      </c>
      <c r="L3368" s="4" t="s">
        <v>26</v>
      </c>
      <c r="M3368" t="s">
        <v>18</v>
      </c>
    </row>
    <row r="3369" spans="1:13" x14ac:dyDescent="0.3">
      <c r="A3369">
        <v>1465</v>
      </c>
      <c r="B3369" s="1">
        <v>45131</v>
      </c>
      <c r="C3369" t="s">
        <v>13</v>
      </c>
      <c r="D3369" t="s">
        <v>20</v>
      </c>
      <c r="E3369">
        <v>32821.39</v>
      </c>
      <c r="F3369">
        <v>29</v>
      </c>
      <c r="G3369" t="s">
        <v>21</v>
      </c>
      <c r="H3369" s="6">
        <v>945.54</v>
      </c>
      <c r="I3369">
        <v>1380.21</v>
      </c>
      <c r="J3369" t="s">
        <v>16</v>
      </c>
      <c r="K3369">
        <v>0.18</v>
      </c>
      <c r="L3369" s="4" t="s">
        <v>17</v>
      </c>
      <c r="M3369" t="s">
        <v>22</v>
      </c>
    </row>
    <row r="3370" spans="1:13" x14ac:dyDescent="0.3">
      <c r="A3370">
        <v>1444</v>
      </c>
      <c r="B3370" s="1">
        <v>45202</v>
      </c>
      <c r="C3370" t="s">
        <v>19</v>
      </c>
      <c r="D3370" t="s">
        <v>14</v>
      </c>
      <c r="E3370">
        <v>53711.64</v>
      </c>
      <c r="F3370">
        <v>12</v>
      </c>
      <c r="G3370" t="s">
        <v>21</v>
      </c>
      <c r="H3370" s="6">
        <v>4492.29</v>
      </c>
      <c r="I3370">
        <v>5086.33</v>
      </c>
      <c r="J3370" t="s">
        <v>16</v>
      </c>
      <c r="K3370">
        <v>0.12</v>
      </c>
      <c r="L3370" s="4" t="s">
        <v>17</v>
      </c>
      <c r="M3370" t="s">
        <v>22</v>
      </c>
    </row>
    <row r="3371" spans="1:13" x14ac:dyDescent="0.3">
      <c r="A3371">
        <v>1445</v>
      </c>
      <c r="B3371" s="1">
        <v>45247</v>
      </c>
      <c r="C3371" t="s">
        <v>19</v>
      </c>
      <c r="D3371" t="s">
        <v>30</v>
      </c>
      <c r="E3371">
        <v>96980.6</v>
      </c>
      <c r="F3371">
        <v>49</v>
      </c>
      <c r="G3371" t="s">
        <v>21</v>
      </c>
      <c r="H3371" s="6">
        <v>2086.9899999999998</v>
      </c>
      <c r="I3371">
        <v>2787.6</v>
      </c>
      <c r="J3371" t="s">
        <v>16</v>
      </c>
      <c r="K3371">
        <v>0.28999999999999998</v>
      </c>
      <c r="L3371" s="4" t="s">
        <v>17</v>
      </c>
      <c r="M3371" t="s">
        <v>22</v>
      </c>
    </row>
    <row r="3372" spans="1:13" x14ac:dyDescent="0.3">
      <c r="A3372">
        <v>1384</v>
      </c>
      <c r="B3372" s="1">
        <v>44974</v>
      </c>
      <c r="C3372" t="s">
        <v>19</v>
      </c>
      <c r="D3372" t="s">
        <v>30</v>
      </c>
      <c r="E3372">
        <v>116020.92</v>
      </c>
      <c r="F3372">
        <v>24</v>
      </c>
      <c r="G3372" t="s">
        <v>15</v>
      </c>
      <c r="H3372" s="6">
        <v>3987.39</v>
      </c>
      <c r="I3372">
        <v>5035.63</v>
      </c>
      <c r="J3372" t="s">
        <v>16</v>
      </c>
      <c r="K3372">
        <v>0.04</v>
      </c>
      <c r="L3372" s="4" t="s">
        <v>26</v>
      </c>
      <c r="M3372" t="s">
        <v>22</v>
      </c>
    </row>
    <row r="3373" spans="1:13" x14ac:dyDescent="0.3">
      <c r="A3373">
        <v>1361</v>
      </c>
      <c r="B3373" s="1">
        <v>45368</v>
      </c>
      <c r="C3373" t="s">
        <v>29</v>
      </c>
      <c r="D3373" t="s">
        <v>27</v>
      </c>
      <c r="E3373">
        <v>188699.95</v>
      </c>
      <c r="F3373">
        <v>47</v>
      </c>
      <c r="G3373" t="s">
        <v>28</v>
      </c>
      <c r="H3373" s="6">
        <v>3938.32</v>
      </c>
      <c r="I3373">
        <v>5353.19</v>
      </c>
      <c r="J3373" t="s">
        <v>25</v>
      </c>
      <c r="K3373">
        <v>0.25</v>
      </c>
      <c r="L3373" s="4" t="s">
        <v>26</v>
      </c>
      <c r="M3373" t="s">
        <v>22</v>
      </c>
    </row>
    <row r="3374" spans="1:13" x14ac:dyDescent="0.3">
      <c r="A3374">
        <v>1295</v>
      </c>
      <c r="B3374" s="1">
        <v>45053</v>
      </c>
      <c r="C3374" t="s">
        <v>32</v>
      </c>
      <c r="D3374" t="s">
        <v>14</v>
      </c>
      <c r="E3374">
        <v>235561.96</v>
      </c>
      <c r="F3374">
        <v>49</v>
      </c>
      <c r="G3374" t="s">
        <v>15</v>
      </c>
      <c r="H3374" s="6">
        <v>4821.21</v>
      </c>
      <c r="I3374">
        <v>6085.3</v>
      </c>
      <c r="J3374" t="s">
        <v>16</v>
      </c>
      <c r="K3374">
        <v>0.21</v>
      </c>
      <c r="L3374" s="4" t="s">
        <v>26</v>
      </c>
      <c r="M3374" t="s">
        <v>18</v>
      </c>
    </row>
    <row r="3375" spans="1:13" x14ac:dyDescent="0.3">
      <c r="A3375">
        <v>1020</v>
      </c>
      <c r="B3375" s="1">
        <v>45111</v>
      </c>
      <c r="C3375" t="s">
        <v>13</v>
      </c>
      <c r="D3375" t="s">
        <v>20</v>
      </c>
      <c r="E3375">
        <v>60677.18</v>
      </c>
      <c r="F3375">
        <v>12</v>
      </c>
      <c r="G3375" t="s">
        <v>21</v>
      </c>
      <c r="H3375" s="6">
        <v>4275.6400000000003</v>
      </c>
      <c r="I3375">
        <v>5322.56</v>
      </c>
      <c r="J3375" t="s">
        <v>16</v>
      </c>
      <c r="K3375">
        <v>0.05</v>
      </c>
      <c r="L3375" s="4" t="s">
        <v>31</v>
      </c>
      <c r="M3375" t="s">
        <v>18</v>
      </c>
    </row>
    <row r="3376" spans="1:13" x14ac:dyDescent="0.3">
      <c r="A3376">
        <v>1313</v>
      </c>
      <c r="B3376" s="1">
        <v>44966</v>
      </c>
      <c r="C3376" t="s">
        <v>29</v>
      </c>
      <c r="D3376" t="s">
        <v>27</v>
      </c>
      <c r="E3376">
        <v>43208.07</v>
      </c>
      <c r="F3376">
        <v>33</v>
      </c>
      <c r="G3376" t="s">
        <v>28</v>
      </c>
      <c r="H3376" s="6">
        <v>1234.6300000000001</v>
      </c>
      <c r="I3376">
        <v>1392.91</v>
      </c>
      <c r="J3376" t="s">
        <v>16</v>
      </c>
      <c r="K3376">
        <v>0.06</v>
      </c>
      <c r="L3376" s="4" t="s">
        <v>26</v>
      </c>
      <c r="M3376" t="s">
        <v>18</v>
      </c>
    </row>
    <row r="3377" spans="1:13" x14ac:dyDescent="0.3">
      <c r="A3377">
        <v>1317</v>
      </c>
      <c r="B3377" s="1">
        <v>45239</v>
      </c>
      <c r="C3377" t="s">
        <v>23</v>
      </c>
      <c r="D3377" t="s">
        <v>20</v>
      </c>
      <c r="E3377">
        <v>87118.5</v>
      </c>
      <c r="F3377">
        <v>16</v>
      </c>
      <c r="G3377" t="s">
        <v>28</v>
      </c>
      <c r="H3377" s="6">
        <v>4758.63</v>
      </c>
      <c r="I3377">
        <v>5731.48</v>
      </c>
      <c r="J3377" t="s">
        <v>25</v>
      </c>
      <c r="K3377">
        <v>0.05</v>
      </c>
      <c r="L3377" s="4" t="s">
        <v>31</v>
      </c>
      <c r="M3377" t="s">
        <v>18</v>
      </c>
    </row>
    <row r="3378" spans="1:13" x14ac:dyDescent="0.3">
      <c r="A3378">
        <v>1248</v>
      </c>
      <c r="B3378" s="1">
        <v>45239</v>
      </c>
      <c r="C3378" t="s">
        <v>13</v>
      </c>
      <c r="D3378" t="s">
        <v>30</v>
      </c>
      <c r="E3378">
        <v>22653.88</v>
      </c>
      <c r="F3378">
        <v>28</v>
      </c>
      <c r="G3378" t="s">
        <v>24</v>
      </c>
      <c r="H3378" s="6">
        <v>936.14</v>
      </c>
      <c r="I3378">
        <v>1155.81</v>
      </c>
      <c r="J3378" t="s">
        <v>16</v>
      </c>
      <c r="K3378">
        <v>0.3</v>
      </c>
      <c r="L3378" s="4" t="s">
        <v>17</v>
      </c>
      <c r="M3378" t="s">
        <v>22</v>
      </c>
    </row>
    <row r="3379" spans="1:13" x14ac:dyDescent="0.3">
      <c r="A3379">
        <v>1451</v>
      </c>
      <c r="B3379" s="1">
        <v>45007</v>
      </c>
      <c r="C3379" t="s">
        <v>13</v>
      </c>
      <c r="D3379" t="s">
        <v>20</v>
      </c>
      <c r="E3379">
        <v>107318.39</v>
      </c>
      <c r="F3379">
        <v>19</v>
      </c>
      <c r="G3379" t="s">
        <v>15</v>
      </c>
      <c r="H3379" s="6">
        <v>4679.68</v>
      </c>
      <c r="I3379">
        <v>5705.39</v>
      </c>
      <c r="J3379" t="s">
        <v>16</v>
      </c>
      <c r="K3379">
        <v>0.01</v>
      </c>
      <c r="L3379" s="4" t="s">
        <v>17</v>
      </c>
      <c r="M3379" t="s">
        <v>18</v>
      </c>
    </row>
    <row r="3380" spans="1:13" x14ac:dyDescent="0.3">
      <c r="A3380">
        <v>1337</v>
      </c>
      <c r="B3380" s="1">
        <v>45117</v>
      </c>
      <c r="C3380" t="s">
        <v>13</v>
      </c>
      <c r="D3380" t="s">
        <v>14</v>
      </c>
      <c r="E3380">
        <v>7542.58</v>
      </c>
      <c r="F3380">
        <v>4</v>
      </c>
      <c r="G3380" t="s">
        <v>28</v>
      </c>
      <c r="H3380" s="6">
        <v>2252.31</v>
      </c>
      <c r="I3380">
        <v>2618.9499999999998</v>
      </c>
      <c r="J3380" t="s">
        <v>25</v>
      </c>
      <c r="K3380">
        <v>0.28000000000000003</v>
      </c>
      <c r="L3380" s="4" t="s">
        <v>17</v>
      </c>
      <c r="M3380" t="s">
        <v>22</v>
      </c>
    </row>
    <row r="3381" spans="1:13" x14ac:dyDescent="0.3">
      <c r="A3381">
        <v>1222</v>
      </c>
      <c r="B3381" s="1">
        <v>44962</v>
      </c>
      <c r="C3381" t="s">
        <v>19</v>
      </c>
      <c r="D3381" t="s">
        <v>20</v>
      </c>
      <c r="E3381">
        <v>37763.72</v>
      </c>
      <c r="F3381">
        <v>15</v>
      </c>
      <c r="G3381" t="s">
        <v>24</v>
      </c>
      <c r="H3381" s="6">
        <v>2389.86</v>
      </c>
      <c r="I3381">
        <v>2927.42</v>
      </c>
      <c r="J3381" t="s">
        <v>25</v>
      </c>
      <c r="K3381">
        <v>0.14000000000000001</v>
      </c>
      <c r="L3381" s="4" t="s">
        <v>17</v>
      </c>
      <c r="M3381" t="s">
        <v>22</v>
      </c>
    </row>
    <row r="3382" spans="1:13" x14ac:dyDescent="0.3">
      <c r="A3382">
        <v>1217</v>
      </c>
      <c r="B3382" s="1">
        <v>45160</v>
      </c>
      <c r="C3382" t="s">
        <v>13</v>
      </c>
      <c r="D3382" t="s">
        <v>14</v>
      </c>
      <c r="E3382">
        <v>168284.29</v>
      </c>
      <c r="F3382">
        <v>41</v>
      </c>
      <c r="G3382" t="s">
        <v>24</v>
      </c>
      <c r="H3382" s="6">
        <v>3367.83</v>
      </c>
      <c r="I3382">
        <v>4188.26</v>
      </c>
      <c r="J3382" t="s">
        <v>25</v>
      </c>
      <c r="K3382">
        <v>0.02</v>
      </c>
      <c r="L3382" s="4" t="s">
        <v>17</v>
      </c>
      <c r="M3382" t="s">
        <v>18</v>
      </c>
    </row>
    <row r="3383" spans="1:13" x14ac:dyDescent="0.3">
      <c r="A3383">
        <v>1077</v>
      </c>
      <c r="B3383" s="1">
        <v>45560</v>
      </c>
      <c r="C3383" t="s">
        <v>32</v>
      </c>
      <c r="D3383" t="s">
        <v>30</v>
      </c>
      <c r="E3383">
        <v>135407.29</v>
      </c>
      <c r="F3383">
        <v>30</v>
      </c>
      <c r="G3383" t="s">
        <v>15</v>
      </c>
      <c r="H3383" s="6">
        <v>3431.53</v>
      </c>
      <c r="I3383">
        <v>4605.6899999999996</v>
      </c>
      <c r="J3383" t="s">
        <v>25</v>
      </c>
      <c r="K3383">
        <v>0.02</v>
      </c>
      <c r="L3383" s="4" t="s">
        <v>26</v>
      </c>
      <c r="M3383" t="s">
        <v>18</v>
      </c>
    </row>
    <row r="3384" spans="1:13" x14ac:dyDescent="0.3">
      <c r="A3384">
        <v>1336</v>
      </c>
      <c r="B3384" s="1">
        <v>45356</v>
      </c>
      <c r="C3384" t="s">
        <v>13</v>
      </c>
      <c r="D3384" t="s">
        <v>20</v>
      </c>
      <c r="E3384">
        <v>21901.15</v>
      </c>
      <c r="F3384">
        <v>40</v>
      </c>
      <c r="G3384" t="s">
        <v>21</v>
      </c>
      <c r="H3384" s="6">
        <v>460.27</v>
      </c>
      <c r="I3384">
        <v>651.82000000000005</v>
      </c>
      <c r="J3384" t="s">
        <v>25</v>
      </c>
      <c r="K3384">
        <v>0.16</v>
      </c>
      <c r="L3384" s="4" t="s">
        <v>31</v>
      </c>
      <c r="M3384" t="s">
        <v>22</v>
      </c>
    </row>
    <row r="3385" spans="1:13" x14ac:dyDescent="0.3">
      <c r="A3385">
        <v>1431</v>
      </c>
      <c r="B3385" s="1">
        <v>44980</v>
      </c>
      <c r="C3385" t="s">
        <v>19</v>
      </c>
      <c r="D3385" t="s">
        <v>14</v>
      </c>
      <c r="E3385">
        <v>38602.050000000003</v>
      </c>
      <c r="F3385">
        <v>18</v>
      </c>
      <c r="G3385" t="s">
        <v>28</v>
      </c>
      <c r="H3385" s="6">
        <v>2024.17</v>
      </c>
      <c r="I3385">
        <v>2257.4299999999998</v>
      </c>
      <c r="J3385" t="s">
        <v>16</v>
      </c>
      <c r="K3385">
        <v>0.05</v>
      </c>
      <c r="L3385" s="4" t="s">
        <v>17</v>
      </c>
      <c r="M3385" t="s">
        <v>22</v>
      </c>
    </row>
    <row r="3386" spans="1:13" x14ac:dyDescent="0.3">
      <c r="A3386">
        <v>1082</v>
      </c>
      <c r="B3386" s="1">
        <v>45063</v>
      </c>
      <c r="C3386" t="s">
        <v>13</v>
      </c>
      <c r="D3386" t="s">
        <v>30</v>
      </c>
      <c r="E3386">
        <v>35564.76</v>
      </c>
      <c r="F3386">
        <v>11</v>
      </c>
      <c r="G3386" t="s">
        <v>28</v>
      </c>
      <c r="H3386" s="6">
        <v>4004.93</v>
      </c>
      <c r="I3386">
        <v>4618.8</v>
      </c>
      <c r="J3386" t="s">
        <v>25</v>
      </c>
      <c r="K3386">
        <v>0.3</v>
      </c>
      <c r="L3386" s="4" t="s">
        <v>17</v>
      </c>
      <c r="M3386" t="s">
        <v>22</v>
      </c>
    </row>
    <row r="3387" spans="1:13" x14ac:dyDescent="0.3">
      <c r="A3387">
        <v>1003</v>
      </c>
      <c r="B3387" s="1">
        <v>45048</v>
      </c>
      <c r="C3387" t="s">
        <v>23</v>
      </c>
      <c r="D3387" t="s">
        <v>20</v>
      </c>
      <c r="E3387">
        <v>82027.02</v>
      </c>
      <c r="F3387">
        <v>29</v>
      </c>
      <c r="G3387" t="s">
        <v>28</v>
      </c>
      <c r="H3387" s="6">
        <v>3151.81</v>
      </c>
      <c r="I3387">
        <v>3673.4</v>
      </c>
      <c r="J3387" t="s">
        <v>25</v>
      </c>
      <c r="K3387">
        <v>0.23</v>
      </c>
      <c r="L3387" s="4" t="s">
        <v>17</v>
      </c>
      <c r="M3387" t="s">
        <v>18</v>
      </c>
    </row>
    <row r="3388" spans="1:13" x14ac:dyDescent="0.3">
      <c r="A3388">
        <v>1361</v>
      </c>
      <c r="B3388" s="1">
        <v>44935</v>
      </c>
      <c r="C3388" t="s">
        <v>23</v>
      </c>
      <c r="D3388" t="s">
        <v>20</v>
      </c>
      <c r="E3388">
        <v>44160.49</v>
      </c>
      <c r="F3388">
        <v>18</v>
      </c>
      <c r="G3388" t="s">
        <v>21</v>
      </c>
      <c r="H3388" s="6">
        <v>2563.9699999999998</v>
      </c>
      <c r="I3388">
        <v>3105.52</v>
      </c>
      <c r="J3388" t="s">
        <v>25</v>
      </c>
      <c r="K3388">
        <v>0.21</v>
      </c>
      <c r="L3388" s="4" t="s">
        <v>31</v>
      </c>
      <c r="M3388" t="s">
        <v>18</v>
      </c>
    </row>
    <row r="3389" spans="1:13" x14ac:dyDescent="0.3">
      <c r="A3389">
        <v>1360</v>
      </c>
      <c r="B3389" s="1">
        <v>45310</v>
      </c>
      <c r="C3389" t="s">
        <v>19</v>
      </c>
      <c r="D3389" t="s">
        <v>14</v>
      </c>
      <c r="E3389">
        <v>26187.759999999998</v>
      </c>
      <c r="F3389">
        <v>7</v>
      </c>
      <c r="G3389" t="s">
        <v>28</v>
      </c>
      <c r="H3389" s="6">
        <v>3723.27</v>
      </c>
      <c r="I3389">
        <v>4251.26</v>
      </c>
      <c r="J3389" t="s">
        <v>25</v>
      </c>
      <c r="K3389">
        <v>0.12</v>
      </c>
      <c r="L3389" s="4" t="s">
        <v>31</v>
      </c>
      <c r="M3389" t="s">
        <v>22</v>
      </c>
    </row>
    <row r="3390" spans="1:13" x14ac:dyDescent="0.3">
      <c r="A3390">
        <v>1254</v>
      </c>
      <c r="B3390" s="1">
        <v>44953</v>
      </c>
      <c r="C3390" t="s">
        <v>32</v>
      </c>
      <c r="D3390" t="s">
        <v>14</v>
      </c>
      <c r="E3390">
        <v>237668.34</v>
      </c>
      <c r="F3390">
        <v>50</v>
      </c>
      <c r="G3390" t="s">
        <v>28</v>
      </c>
      <c r="H3390" s="6">
        <v>3842.78</v>
      </c>
      <c r="I3390">
        <v>5658.77</v>
      </c>
      <c r="J3390" t="s">
        <v>25</v>
      </c>
      <c r="K3390">
        <v>0.16</v>
      </c>
      <c r="L3390" s="4" t="s">
        <v>31</v>
      </c>
      <c r="M3390" t="s">
        <v>18</v>
      </c>
    </row>
    <row r="3391" spans="1:13" x14ac:dyDescent="0.3">
      <c r="A3391">
        <v>1123</v>
      </c>
      <c r="B3391" s="1">
        <v>45653</v>
      </c>
      <c r="C3391" t="s">
        <v>32</v>
      </c>
      <c r="D3391" t="s">
        <v>20</v>
      </c>
      <c r="E3391">
        <v>11701.49</v>
      </c>
      <c r="F3391">
        <v>26</v>
      </c>
      <c r="G3391" t="s">
        <v>24</v>
      </c>
      <c r="H3391" s="6">
        <v>395.03</v>
      </c>
      <c r="I3391">
        <v>584.49</v>
      </c>
      <c r="J3391" t="s">
        <v>16</v>
      </c>
      <c r="K3391">
        <v>0.23</v>
      </c>
      <c r="L3391" s="4" t="s">
        <v>26</v>
      </c>
      <c r="M3391" t="s">
        <v>18</v>
      </c>
    </row>
    <row r="3392" spans="1:13" x14ac:dyDescent="0.3">
      <c r="A3392">
        <v>1208</v>
      </c>
      <c r="B3392" s="1">
        <v>45411</v>
      </c>
      <c r="C3392" t="s">
        <v>29</v>
      </c>
      <c r="D3392" t="s">
        <v>20</v>
      </c>
      <c r="E3392">
        <v>51436.480000000003</v>
      </c>
      <c r="F3392">
        <v>24</v>
      </c>
      <c r="G3392" t="s">
        <v>28</v>
      </c>
      <c r="H3392" s="6">
        <v>1798.75</v>
      </c>
      <c r="I3392">
        <v>2355.15</v>
      </c>
      <c r="J3392" t="s">
        <v>25</v>
      </c>
      <c r="K3392">
        <v>0.09</v>
      </c>
      <c r="L3392" s="4" t="s">
        <v>31</v>
      </c>
      <c r="M3392" t="s">
        <v>18</v>
      </c>
    </row>
    <row r="3393" spans="1:13" x14ac:dyDescent="0.3">
      <c r="A3393">
        <v>1033</v>
      </c>
      <c r="B3393" s="1">
        <v>45561</v>
      </c>
      <c r="C3393" t="s">
        <v>19</v>
      </c>
      <c r="D3393" t="s">
        <v>30</v>
      </c>
      <c r="E3393">
        <v>19288.05</v>
      </c>
      <c r="F3393">
        <v>48</v>
      </c>
      <c r="G3393" t="s">
        <v>28</v>
      </c>
      <c r="H3393" s="6">
        <v>336.45</v>
      </c>
      <c r="I3393">
        <v>432.08</v>
      </c>
      <c r="J3393" t="s">
        <v>16</v>
      </c>
      <c r="K3393">
        <v>7.0000000000000007E-2</v>
      </c>
      <c r="L3393" s="4" t="s">
        <v>26</v>
      </c>
      <c r="M3393" t="s">
        <v>22</v>
      </c>
    </row>
    <row r="3394" spans="1:13" x14ac:dyDescent="0.3">
      <c r="A3394">
        <v>1409</v>
      </c>
      <c r="B3394" s="1">
        <v>45038</v>
      </c>
      <c r="C3394" t="s">
        <v>13</v>
      </c>
      <c r="D3394" t="s">
        <v>30</v>
      </c>
      <c r="E3394">
        <v>12608.05</v>
      </c>
      <c r="F3394">
        <v>11</v>
      </c>
      <c r="G3394" t="s">
        <v>21</v>
      </c>
      <c r="H3394" s="6">
        <v>851.24</v>
      </c>
      <c r="I3394">
        <v>1273.54</v>
      </c>
      <c r="J3394" t="s">
        <v>25</v>
      </c>
      <c r="K3394">
        <v>0.1</v>
      </c>
      <c r="L3394" s="4" t="s">
        <v>26</v>
      </c>
      <c r="M3394" t="s">
        <v>22</v>
      </c>
    </row>
    <row r="3395" spans="1:13" x14ac:dyDescent="0.3">
      <c r="A3395">
        <v>1269</v>
      </c>
      <c r="B3395" s="1">
        <v>45087</v>
      </c>
      <c r="C3395" t="s">
        <v>19</v>
      </c>
      <c r="D3395" t="s">
        <v>30</v>
      </c>
      <c r="E3395">
        <v>132531.84</v>
      </c>
      <c r="F3395">
        <v>38</v>
      </c>
      <c r="G3395" t="s">
        <v>24</v>
      </c>
      <c r="H3395" s="6">
        <v>2360.8000000000002</v>
      </c>
      <c r="I3395">
        <v>3487.68</v>
      </c>
      <c r="J3395" t="s">
        <v>16</v>
      </c>
      <c r="K3395">
        <v>0</v>
      </c>
      <c r="L3395" s="4" t="s">
        <v>17</v>
      </c>
      <c r="M3395" t="s">
        <v>22</v>
      </c>
    </row>
    <row r="3396" spans="1:13" x14ac:dyDescent="0.3">
      <c r="A3396">
        <v>1421</v>
      </c>
      <c r="B3396" s="1">
        <v>45011</v>
      </c>
      <c r="C3396" t="s">
        <v>29</v>
      </c>
      <c r="D3396" t="s">
        <v>30</v>
      </c>
      <c r="E3396">
        <v>7064.61</v>
      </c>
      <c r="F3396">
        <v>2</v>
      </c>
      <c r="G3396" t="s">
        <v>28</v>
      </c>
      <c r="H3396" s="6">
        <v>3824.47</v>
      </c>
      <c r="I3396">
        <v>4415.38</v>
      </c>
      <c r="J3396" t="s">
        <v>16</v>
      </c>
      <c r="K3396">
        <v>0.2</v>
      </c>
      <c r="L3396" s="4" t="s">
        <v>26</v>
      </c>
      <c r="M3396" t="s">
        <v>22</v>
      </c>
    </row>
    <row r="3397" spans="1:13" x14ac:dyDescent="0.3">
      <c r="A3397">
        <v>1021</v>
      </c>
      <c r="B3397" s="1">
        <v>45457</v>
      </c>
      <c r="C3397" t="s">
        <v>19</v>
      </c>
      <c r="D3397" t="s">
        <v>30</v>
      </c>
      <c r="E3397">
        <v>20972.27</v>
      </c>
      <c r="F3397">
        <v>5</v>
      </c>
      <c r="G3397" t="s">
        <v>21</v>
      </c>
      <c r="H3397" s="6">
        <v>4120.92</v>
      </c>
      <c r="I3397">
        <v>5825.63</v>
      </c>
      <c r="J3397" t="s">
        <v>16</v>
      </c>
      <c r="K3397">
        <v>0.28000000000000003</v>
      </c>
      <c r="L3397" s="4" t="s">
        <v>26</v>
      </c>
      <c r="M3397" t="s">
        <v>22</v>
      </c>
    </row>
    <row r="3398" spans="1:13" x14ac:dyDescent="0.3">
      <c r="A3398">
        <v>1489</v>
      </c>
      <c r="B3398" s="1">
        <v>45377</v>
      </c>
      <c r="C3398" t="s">
        <v>19</v>
      </c>
      <c r="D3398" t="s">
        <v>14</v>
      </c>
      <c r="E3398">
        <v>21820.82</v>
      </c>
      <c r="F3398">
        <v>6</v>
      </c>
      <c r="G3398" t="s">
        <v>21</v>
      </c>
      <c r="H3398" s="6">
        <v>4231.6899999999996</v>
      </c>
      <c r="I3398">
        <v>4849.07</v>
      </c>
      <c r="J3398" t="s">
        <v>25</v>
      </c>
      <c r="K3398">
        <v>0.25</v>
      </c>
      <c r="L3398" s="4" t="s">
        <v>17</v>
      </c>
      <c r="M3398" t="s">
        <v>22</v>
      </c>
    </row>
    <row r="3399" spans="1:13" x14ac:dyDescent="0.3">
      <c r="A3399">
        <v>1369</v>
      </c>
      <c r="B3399" s="1">
        <v>45043</v>
      </c>
      <c r="C3399" t="s">
        <v>29</v>
      </c>
      <c r="D3399" t="s">
        <v>20</v>
      </c>
      <c r="E3399">
        <v>11426.14</v>
      </c>
      <c r="F3399">
        <v>5</v>
      </c>
      <c r="G3399" t="s">
        <v>21</v>
      </c>
      <c r="H3399" s="6">
        <v>2304.42</v>
      </c>
      <c r="I3399">
        <v>2929.78</v>
      </c>
      <c r="J3399" t="s">
        <v>16</v>
      </c>
      <c r="K3399">
        <v>0.22</v>
      </c>
      <c r="L3399" s="4" t="s">
        <v>26</v>
      </c>
      <c r="M3399" t="s">
        <v>22</v>
      </c>
    </row>
    <row r="3400" spans="1:13" x14ac:dyDescent="0.3">
      <c r="A3400">
        <v>1250</v>
      </c>
      <c r="B3400" s="1">
        <v>45156</v>
      </c>
      <c r="C3400" t="s">
        <v>32</v>
      </c>
      <c r="D3400" t="s">
        <v>27</v>
      </c>
      <c r="E3400">
        <v>11373.57</v>
      </c>
      <c r="F3400">
        <v>9</v>
      </c>
      <c r="G3400" t="s">
        <v>21</v>
      </c>
      <c r="H3400" s="6">
        <v>1296.8699999999999</v>
      </c>
      <c r="I3400">
        <v>1560.16</v>
      </c>
      <c r="J3400" t="s">
        <v>16</v>
      </c>
      <c r="K3400">
        <v>0.19</v>
      </c>
      <c r="L3400" s="4" t="s">
        <v>31</v>
      </c>
      <c r="M3400" t="s">
        <v>18</v>
      </c>
    </row>
    <row r="3401" spans="1:13" x14ac:dyDescent="0.3">
      <c r="A3401">
        <v>1058</v>
      </c>
      <c r="B3401" s="1">
        <v>45013</v>
      </c>
      <c r="C3401" t="s">
        <v>13</v>
      </c>
      <c r="D3401" t="s">
        <v>30</v>
      </c>
      <c r="E3401">
        <v>4271.17</v>
      </c>
      <c r="F3401">
        <v>33</v>
      </c>
      <c r="G3401" t="s">
        <v>24</v>
      </c>
      <c r="H3401" s="6">
        <v>150.91</v>
      </c>
      <c r="I3401">
        <v>168.09</v>
      </c>
      <c r="J3401" t="s">
        <v>16</v>
      </c>
      <c r="K3401">
        <v>0.23</v>
      </c>
      <c r="L3401" s="4" t="s">
        <v>26</v>
      </c>
      <c r="M3401" t="s">
        <v>18</v>
      </c>
    </row>
    <row r="3402" spans="1:13" x14ac:dyDescent="0.3">
      <c r="A3402">
        <v>1433</v>
      </c>
      <c r="B3402" s="1">
        <v>45330</v>
      </c>
      <c r="C3402" t="s">
        <v>29</v>
      </c>
      <c r="D3402" t="s">
        <v>27</v>
      </c>
      <c r="E3402">
        <v>57181.82</v>
      </c>
      <c r="F3402">
        <v>16</v>
      </c>
      <c r="G3402" t="s">
        <v>21</v>
      </c>
      <c r="H3402" s="6">
        <v>3095.55</v>
      </c>
      <c r="I3402">
        <v>3970.96</v>
      </c>
      <c r="J3402" t="s">
        <v>16</v>
      </c>
      <c r="K3402">
        <v>0.1</v>
      </c>
      <c r="L3402" s="4" t="s">
        <v>31</v>
      </c>
      <c r="M3402" t="s">
        <v>22</v>
      </c>
    </row>
    <row r="3403" spans="1:13" x14ac:dyDescent="0.3">
      <c r="A3403">
        <v>1146</v>
      </c>
      <c r="B3403" s="1">
        <v>44947</v>
      </c>
      <c r="C3403" t="s">
        <v>23</v>
      </c>
      <c r="D3403" t="s">
        <v>30</v>
      </c>
      <c r="E3403">
        <v>19214.72</v>
      </c>
      <c r="F3403">
        <v>7</v>
      </c>
      <c r="G3403" t="s">
        <v>28</v>
      </c>
      <c r="H3403" s="6">
        <v>2210.88</v>
      </c>
      <c r="I3403">
        <v>3307.18</v>
      </c>
      <c r="J3403" t="s">
        <v>16</v>
      </c>
      <c r="K3403">
        <v>0.17</v>
      </c>
      <c r="L3403" s="4" t="s">
        <v>31</v>
      </c>
      <c r="M3403" t="s">
        <v>18</v>
      </c>
    </row>
    <row r="3404" spans="1:13" x14ac:dyDescent="0.3">
      <c r="A3404">
        <v>1278</v>
      </c>
      <c r="B3404" s="1">
        <v>45058</v>
      </c>
      <c r="C3404" t="s">
        <v>32</v>
      </c>
      <c r="D3404" t="s">
        <v>14</v>
      </c>
      <c r="E3404">
        <v>13569.49</v>
      </c>
      <c r="F3404">
        <v>31</v>
      </c>
      <c r="G3404" t="s">
        <v>28</v>
      </c>
      <c r="H3404" s="6">
        <v>474.89</v>
      </c>
      <c r="I3404">
        <v>527.38</v>
      </c>
      <c r="J3404" t="s">
        <v>25</v>
      </c>
      <c r="K3404">
        <v>0.17</v>
      </c>
      <c r="L3404" s="4" t="s">
        <v>26</v>
      </c>
      <c r="M3404" t="s">
        <v>18</v>
      </c>
    </row>
    <row r="3405" spans="1:13" x14ac:dyDescent="0.3">
      <c r="A3405">
        <v>1064</v>
      </c>
      <c r="B3405" s="1">
        <v>45293</v>
      </c>
      <c r="C3405" t="s">
        <v>23</v>
      </c>
      <c r="D3405" t="s">
        <v>14</v>
      </c>
      <c r="E3405">
        <v>10268.26</v>
      </c>
      <c r="F3405">
        <v>2</v>
      </c>
      <c r="G3405" t="s">
        <v>15</v>
      </c>
      <c r="H3405" s="6">
        <v>4381.58</v>
      </c>
      <c r="I3405">
        <v>5641.9</v>
      </c>
      <c r="J3405" t="s">
        <v>16</v>
      </c>
      <c r="K3405">
        <v>0.09</v>
      </c>
      <c r="L3405" s="4" t="s">
        <v>26</v>
      </c>
      <c r="M3405" t="s">
        <v>18</v>
      </c>
    </row>
    <row r="3406" spans="1:13" x14ac:dyDescent="0.3">
      <c r="A3406">
        <v>1338</v>
      </c>
      <c r="B3406" s="1">
        <v>45465</v>
      </c>
      <c r="C3406" t="s">
        <v>32</v>
      </c>
      <c r="D3406" t="s">
        <v>14</v>
      </c>
      <c r="E3406">
        <v>106224.65</v>
      </c>
      <c r="F3406">
        <v>25</v>
      </c>
      <c r="G3406" t="s">
        <v>24</v>
      </c>
      <c r="H3406" s="6">
        <v>3775.23</v>
      </c>
      <c r="I3406">
        <v>4335.7</v>
      </c>
      <c r="J3406" t="s">
        <v>16</v>
      </c>
      <c r="K3406">
        <v>0.02</v>
      </c>
      <c r="L3406" s="4" t="s">
        <v>31</v>
      </c>
      <c r="M3406" t="s">
        <v>18</v>
      </c>
    </row>
    <row r="3407" spans="1:13" x14ac:dyDescent="0.3">
      <c r="A3407">
        <v>1396</v>
      </c>
      <c r="B3407" s="1">
        <v>45075</v>
      </c>
      <c r="C3407" t="s">
        <v>13</v>
      </c>
      <c r="D3407" t="s">
        <v>27</v>
      </c>
      <c r="E3407">
        <v>129058.4</v>
      </c>
      <c r="F3407">
        <v>40</v>
      </c>
      <c r="G3407" t="s">
        <v>28</v>
      </c>
      <c r="H3407" s="6">
        <v>3068.43</v>
      </c>
      <c r="I3407">
        <v>4544.3100000000004</v>
      </c>
      <c r="J3407" t="s">
        <v>16</v>
      </c>
      <c r="K3407">
        <v>0.28999999999999998</v>
      </c>
      <c r="L3407" s="4" t="s">
        <v>26</v>
      </c>
      <c r="M3407" t="s">
        <v>18</v>
      </c>
    </row>
    <row r="3408" spans="1:13" x14ac:dyDescent="0.3">
      <c r="A3408">
        <v>1030</v>
      </c>
      <c r="B3408" s="1">
        <v>45242</v>
      </c>
      <c r="C3408" t="s">
        <v>13</v>
      </c>
      <c r="D3408" t="s">
        <v>27</v>
      </c>
      <c r="E3408">
        <v>22730.83</v>
      </c>
      <c r="F3408">
        <v>6</v>
      </c>
      <c r="G3408" t="s">
        <v>21</v>
      </c>
      <c r="H3408" s="6">
        <v>3275.08</v>
      </c>
      <c r="I3408">
        <v>4256.71</v>
      </c>
      <c r="J3408" t="s">
        <v>25</v>
      </c>
      <c r="K3408">
        <v>0.11</v>
      </c>
      <c r="L3408" s="4" t="s">
        <v>31</v>
      </c>
      <c r="M3408" t="s">
        <v>18</v>
      </c>
    </row>
    <row r="3409" spans="1:13" x14ac:dyDescent="0.3">
      <c r="A3409">
        <v>1344</v>
      </c>
      <c r="B3409" s="1">
        <v>45573</v>
      </c>
      <c r="C3409" t="s">
        <v>19</v>
      </c>
      <c r="D3409" t="s">
        <v>27</v>
      </c>
      <c r="E3409">
        <v>7030.65</v>
      </c>
      <c r="F3409">
        <v>4</v>
      </c>
      <c r="G3409" t="s">
        <v>15</v>
      </c>
      <c r="H3409" s="6">
        <v>1527.96</v>
      </c>
      <c r="I3409">
        <v>2282.6799999999998</v>
      </c>
      <c r="J3409" t="s">
        <v>16</v>
      </c>
      <c r="K3409">
        <v>0.23</v>
      </c>
      <c r="L3409" s="4" t="s">
        <v>26</v>
      </c>
      <c r="M3409" t="s">
        <v>22</v>
      </c>
    </row>
    <row r="3410" spans="1:13" x14ac:dyDescent="0.3">
      <c r="A3410">
        <v>1035</v>
      </c>
      <c r="B3410" s="1">
        <v>45522</v>
      </c>
      <c r="C3410" t="s">
        <v>23</v>
      </c>
      <c r="D3410" t="s">
        <v>30</v>
      </c>
      <c r="E3410">
        <v>123130.04</v>
      </c>
      <c r="F3410">
        <v>23</v>
      </c>
      <c r="G3410" t="s">
        <v>21</v>
      </c>
      <c r="H3410" s="6">
        <v>4870.9399999999996</v>
      </c>
      <c r="I3410">
        <v>6691.85</v>
      </c>
      <c r="J3410" t="s">
        <v>25</v>
      </c>
      <c r="K3410">
        <v>0.2</v>
      </c>
      <c r="L3410" s="4" t="s">
        <v>31</v>
      </c>
      <c r="M3410" t="s">
        <v>22</v>
      </c>
    </row>
    <row r="3411" spans="1:13" x14ac:dyDescent="0.3">
      <c r="A3411">
        <v>1209</v>
      </c>
      <c r="B3411" s="1">
        <v>44975</v>
      </c>
      <c r="C3411" t="s">
        <v>32</v>
      </c>
      <c r="D3411" t="s">
        <v>14</v>
      </c>
      <c r="E3411">
        <v>53973.120000000003</v>
      </c>
      <c r="F3411">
        <v>40</v>
      </c>
      <c r="G3411" t="s">
        <v>21</v>
      </c>
      <c r="H3411" s="6">
        <v>1218.03</v>
      </c>
      <c r="I3411">
        <v>1405.55</v>
      </c>
      <c r="J3411" t="s">
        <v>25</v>
      </c>
      <c r="K3411">
        <v>0.04</v>
      </c>
      <c r="L3411" s="4" t="s">
        <v>26</v>
      </c>
      <c r="M3411" t="s">
        <v>22</v>
      </c>
    </row>
    <row r="3412" spans="1:13" x14ac:dyDescent="0.3">
      <c r="A3412">
        <v>1385</v>
      </c>
      <c r="B3412" s="1">
        <v>45039</v>
      </c>
      <c r="C3412" t="s">
        <v>13</v>
      </c>
      <c r="D3412" t="s">
        <v>27</v>
      </c>
      <c r="E3412">
        <v>29054.27</v>
      </c>
      <c r="F3412">
        <v>18</v>
      </c>
      <c r="G3412" t="s">
        <v>28</v>
      </c>
      <c r="H3412" s="6">
        <v>1195.46</v>
      </c>
      <c r="I3412">
        <v>1699.08</v>
      </c>
      <c r="J3412" t="s">
        <v>16</v>
      </c>
      <c r="K3412">
        <v>0.05</v>
      </c>
      <c r="L3412" s="4" t="s">
        <v>31</v>
      </c>
      <c r="M3412" t="s">
        <v>18</v>
      </c>
    </row>
    <row r="3413" spans="1:13" x14ac:dyDescent="0.3">
      <c r="A3413">
        <v>1482</v>
      </c>
      <c r="B3413" s="1">
        <v>45620</v>
      </c>
      <c r="C3413" t="s">
        <v>29</v>
      </c>
      <c r="D3413" t="s">
        <v>27</v>
      </c>
      <c r="E3413">
        <v>23827.82</v>
      </c>
      <c r="F3413">
        <v>44</v>
      </c>
      <c r="G3413" t="s">
        <v>28</v>
      </c>
      <c r="H3413" s="6">
        <v>404.98</v>
      </c>
      <c r="I3413">
        <v>558.29</v>
      </c>
      <c r="J3413" t="s">
        <v>25</v>
      </c>
      <c r="K3413">
        <v>0.03</v>
      </c>
      <c r="L3413" s="4" t="s">
        <v>26</v>
      </c>
      <c r="M3413" t="s">
        <v>22</v>
      </c>
    </row>
    <row r="3414" spans="1:13" x14ac:dyDescent="0.3">
      <c r="A3414">
        <v>1116</v>
      </c>
      <c r="B3414" s="1">
        <v>45233</v>
      </c>
      <c r="C3414" t="s">
        <v>13</v>
      </c>
      <c r="D3414" t="s">
        <v>14</v>
      </c>
      <c r="E3414">
        <v>147632.75</v>
      </c>
      <c r="F3414">
        <v>31</v>
      </c>
      <c r="G3414" t="s">
        <v>24</v>
      </c>
      <c r="H3414" s="6">
        <v>4112.8</v>
      </c>
      <c r="I3414">
        <v>5807.74</v>
      </c>
      <c r="J3414" t="s">
        <v>25</v>
      </c>
      <c r="K3414">
        <v>0.18</v>
      </c>
      <c r="L3414" s="4" t="s">
        <v>26</v>
      </c>
      <c r="M3414" t="s">
        <v>18</v>
      </c>
    </row>
    <row r="3415" spans="1:13" x14ac:dyDescent="0.3">
      <c r="A3415">
        <v>1392</v>
      </c>
      <c r="B3415" s="1">
        <v>45290</v>
      </c>
      <c r="C3415" t="s">
        <v>29</v>
      </c>
      <c r="D3415" t="s">
        <v>20</v>
      </c>
      <c r="E3415">
        <v>6220.43</v>
      </c>
      <c r="F3415">
        <v>3</v>
      </c>
      <c r="G3415" t="s">
        <v>24</v>
      </c>
      <c r="H3415" s="6">
        <v>1976.59</v>
      </c>
      <c r="I3415">
        <v>2728.26</v>
      </c>
      <c r="J3415" t="s">
        <v>16</v>
      </c>
      <c r="K3415">
        <v>0.24</v>
      </c>
      <c r="L3415" s="4" t="s">
        <v>26</v>
      </c>
      <c r="M3415" t="s">
        <v>22</v>
      </c>
    </row>
    <row r="3416" spans="1:13" x14ac:dyDescent="0.3">
      <c r="A3416">
        <v>1313</v>
      </c>
      <c r="B3416" s="1">
        <v>45127</v>
      </c>
      <c r="C3416" t="s">
        <v>32</v>
      </c>
      <c r="D3416" t="s">
        <v>27</v>
      </c>
      <c r="E3416">
        <v>44777.15</v>
      </c>
      <c r="F3416">
        <v>16</v>
      </c>
      <c r="G3416" t="s">
        <v>28</v>
      </c>
      <c r="H3416" s="6">
        <v>2024.38</v>
      </c>
      <c r="I3416">
        <v>2826.84</v>
      </c>
      <c r="J3416" t="s">
        <v>16</v>
      </c>
      <c r="K3416">
        <v>0.01</v>
      </c>
      <c r="L3416" s="4" t="s">
        <v>26</v>
      </c>
      <c r="M3416" t="s">
        <v>18</v>
      </c>
    </row>
    <row r="3417" spans="1:13" x14ac:dyDescent="0.3">
      <c r="A3417">
        <v>1128</v>
      </c>
      <c r="B3417" s="1">
        <v>45650</v>
      </c>
      <c r="C3417" t="s">
        <v>13</v>
      </c>
      <c r="D3417" t="s">
        <v>14</v>
      </c>
      <c r="E3417">
        <v>86993.21</v>
      </c>
      <c r="F3417">
        <v>49</v>
      </c>
      <c r="G3417" t="s">
        <v>15</v>
      </c>
      <c r="H3417" s="6">
        <v>1629.94</v>
      </c>
      <c r="I3417">
        <v>1830.28</v>
      </c>
      <c r="J3417" t="s">
        <v>16</v>
      </c>
      <c r="K3417">
        <v>0.03</v>
      </c>
      <c r="L3417" s="4" t="s">
        <v>26</v>
      </c>
      <c r="M3417" t="s">
        <v>18</v>
      </c>
    </row>
    <row r="3418" spans="1:13" x14ac:dyDescent="0.3">
      <c r="A3418">
        <v>1448</v>
      </c>
      <c r="B3418" s="1">
        <v>45081</v>
      </c>
      <c r="C3418" t="s">
        <v>13</v>
      </c>
      <c r="D3418" t="s">
        <v>14</v>
      </c>
      <c r="E3418">
        <v>191017.89</v>
      </c>
      <c r="F3418">
        <v>47</v>
      </c>
      <c r="G3418" t="s">
        <v>21</v>
      </c>
      <c r="H3418" s="6">
        <v>4282.47</v>
      </c>
      <c r="I3418">
        <v>5724.24</v>
      </c>
      <c r="J3418" t="s">
        <v>25</v>
      </c>
      <c r="K3418">
        <v>0.28999999999999998</v>
      </c>
      <c r="L3418" s="4" t="s">
        <v>26</v>
      </c>
      <c r="M3418" t="s">
        <v>18</v>
      </c>
    </row>
    <row r="3419" spans="1:13" x14ac:dyDescent="0.3">
      <c r="A3419">
        <v>1338</v>
      </c>
      <c r="B3419" s="1">
        <v>45141</v>
      </c>
      <c r="C3419" t="s">
        <v>32</v>
      </c>
      <c r="D3419" t="s">
        <v>20</v>
      </c>
      <c r="E3419">
        <v>51148.639999999999</v>
      </c>
      <c r="F3419">
        <v>13</v>
      </c>
      <c r="G3419" t="s">
        <v>28</v>
      </c>
      <c r="H3419" s="6">
        <v>3828.95</v>
      </c>
      <c r="I3419">
        <v>5620.73</v>
      </c>
      <c r="J3419" t="s">
        <v>25</v>
      </c>
      <c r="K3419">
        <v>0.3</v>
      </c>
      <c r="L3419" s="4" t="s">
        <v>17</v>
      </c>
      <c r="M3419" t="s">
        <v>18</v>
      </c>
    </row>
    <row r="3420" spans="1:13" x14ac:dyDescent="0.3">
      <c r="A3420">
        <v>1008</v>
      </c>
      <c r="B3420" s="1">
        <v>45328</v>
      </c>
      <c r="C3420" t="s">
        <v>13</v>
      </c>
      <c r="D3420" t="s">
        <v>30</v>
      </c>
      <c r="E3420">
        <v>110717.18</v>
      </c>
      <c r="F3420">
        <v>16</v>
      </c>
      <c r="G3420" t="s">
        <v>15</v>
      </c>
      <c r="H3420" s="6">
        <v>4870.07</v>
      </c>
      <c r="I3420">
        <v>7208.15</v>
      </c>
      <c r="J3420" t="s">
        <v>25</v>
      </c>
      <c r="K3420">
        <v>0.04</v>
      </c>
      <c r="L3420" s="4" t="s">
        <v>26</v>
      </c>
      <c r="M3420" t="s">
        <v>22</v>
      </c>
    </row>
    <row r="3421" spans="1:13" x14ac:dyDescent="0.3">
      <c r="A3421">
        <v>1186</v>
      </c>
      <c r="B3421" s="1">
        <v>45307</v>
      </c>
      <c r="C3421" t="s">
        <v>29</v>
      </c>
      <c r="D3421" t="s">
        <v>14</v>
      </c>
      <c r="E3421">
        <v>34957.43</v>
      </c>
      <c r="F3421">
        <v>7</v>
      </c>
      <c r="G3421" t="s">
        <v>21</v>
      </c>
      <c r="H3421" s="6">
        <v>4179.6499999999996</v>
      </c>
      <c r="I3421">
        <v>6016.77</v>
      </c>
      <c r="J3421" t="s">
        <v>16</v>
      </c>
      <c r="K3421">
        <v>0.17</v>
      </c>
      <c r="L3421" s="4" t="s">
        <v>17</v>
      </c>
      <c r="M3421" t="s">
        <v>18</v>
      </c>
    </row>
    <row r="3422" spans="1:13" x14ac:dyDescent="0.3">
      <c r="A3422">
        <v>1297</v>
      </c>
      <c r="B3422" s="1">
        <v>45278</v>
      </c>
      <c r="C3422" t="s">
        <v>13</v>
      </c>
      <c r="D3422" t="s">
        <v>27</v>
      </c>
      <c r="E3422">
        <v>3773.15</v>
      </c>
      <c r="F3422">
        <v>5</v>
      </c>
      <c r="G3422" t="s">
        <v>21</v>
      </c>
      <c r="H3422" s="6">
        <v>590.20000000000005</v>
      </c>
      <c r="I3422">
        <v>820.25</v>
      </c>
      <c r="J3422" t="s">
        <v>16</v>
      </c>
      <c r="K3422">
        <v>0.08</v>
      </c>
      <c r="L3422" s="4" t="s">
        <v>17</v>
      </c>
      <c r="M3422" t="s">
        <v>22</v>
      </c>
    </row>
    <row r="3423" spans="1:13" x14ac:dyDescent="0.3">
      <c r="A3423">
        <v>1013</v>
      </c>
      <c r="B3423" s="1">
        <v>45321</v>
      </c>
      <c r="C3423" t="s">
        <v>23</v>
      </c>
      <c r="D3423" t="s">
        <v>27</v>
      </c>
      <c r="E3423">
        <v>20562.64</v>
      </c>
      <c r="F3423">
        <v>34</v>
      </c>
      <c r="G3423" t="s">
        <v>24</v>
      </c>
      <c r="H3423" s="6">
        <v>554.38</v>
      </c>
      <c r="I3423">
        <v>711.51</v>
      </c>
      <c r="J3423" t="s">
        <v>16</v>
      </c>
      <c r="K3423">
        <v>0.15</v>
      </c>
      <c r="L3423" s="4" t="s">
        <v>26</v>
      </c>
      <c r="M3423" t="s">
        <v>22</v>
      </c>
    </row>
    <row r="3424" spans="1:13" x14ac:dyDescent="0.3">
      <c r="A3424">
        <v>1126</v>
      </c>
      <c r="B3424" s="1">
        <v>45499</v>
      </c>
      <c r="C3424" t="s">
        <v>19</v>
      </c>
      <c r="D3424" t="s">
        <v>14</v>
      </c>
      <c r="E3424">
        <v>38184.769999999997</v>
      </c>
      <c r="F3424">
        <v>9</v>
      </c>
      <c r="G3424" t="s">
        <v>15</v>
      </c>
      <c r="H3424" s="6">
        <v>4782.8500000000004</v>
      </c>
      <c r="I3424">
        <v>5303.44</v>
      </c>
      <c r="J3424" t="s">
        <v>16</v>
      </c>
      <c r="K3424">
        <v>0.2</v>
      </c>
      <c r="L3424" s="4" t="s">
        <v>17</v>
      </c>
      <c r="M3424" t="s">
        <v>22</v>
      </c>
    </row>
    <row r="3425" spans="1:13" x14ac:dyDescent="0.3">
      <c r="A3425">
        <v>1423</v>
      </c>
      <c r="B3425" s="1">
        <v>45114</v>
      </c>
      <c r="C3425" t="s">
        <v>29</v>
      </c>
      <c r="D3425" t="s">
        <v>27</v>
      </c>
      <c r="E3425">
        <v>2768.55</v>
      </c>
      <c r="F3425">
        <v>16</v>
      </c>
      <c r="G3425" t="s">
        <v>15</v>
      </c>
      <c r="H3425" s="6">
        <v>174.99</v>
      </c>
      <c r="I3425">
        <v>203.57</v>
      </c>
      <c r="J3425" t="s">
        <v>25</v>
      </c>
      <c r="K3425">
        <v>0.15</v>
      </c>
      <c r="L3425" s="4" t="s">
        <v>17</v>
      </c>
      <c r="M3425" t="s">
        <v>18</v>
      </c>
    </row>
    <row r="3426" spans="1:13" x14ac:dyDescent="0.3">
      <c r="A3426">
        <v>1454</v>
      </c>
      <c r="B3426" s="1">
        <v>45287</v>
      </c>
      <c r="C3426" t="s">
        <v>23</v>
      </c>
      <c r="D3426" t="s">
        <v>30</v>
      </c>
      <c r="E3426">
        <v>3847.15</v>
      </c>
      <c r="F3426">
        <v>42</v>
      </c>
      <c r="G3426" t="s">
        <v>15</v>
      </c>
      <c r="H3426" s="6">
        <v>86.64</v>
      </c>
      <c r="I3426">
        <v>102.92</v>
      </c>
      <c r="J3426" t="s">
        <v>16</v>
      </c>
      <c r="K3426">
        <v>0.11</v>
      </c>
      <c r="L3426" s="4" t="s">
        <v>31</v>
      </c>
      <c r="M3426" t="s">
        <v>22</v>
      </c>
    </row>
    <row r="3427" spans="1:13" x14ac:dyDescent="0.3">
      <c r="A3427">
        <v>1430</v>
      </c>
      <c r="B3427" s="1">
        <v>45229</v>
      </c>
      <c r="C3427" t="s">
        <v>32</v>
      </c>
      <c r="D3427" t="s">
        <v>20</v>
      </c>
      <c r="E3427">
        <v>24364.720000000001</v>
      </c>
      <c r="F3427">
        <v>7</v>
      </c>
      <c r="G3427" t="s">
        <v>15</v>
      </c>
      <c r="H3427" s="6">
        <v>4240.97</v>
      </c>
      <c r="I3427">
        <v>4834.2700000000004</v>
      </c>
      <c r="J3427" t="s">
        <v>25</v>
      </c>
      <c r="K3427">
        <v>0.28000000000000003</v>
      </c>
      <c r="L3427" s="4" t="s">
        <v>26</v>
      </c>
      <c r="M3427" t="s">
        <v>22</v>
      </c>
    </row>
    <row r="3428" spans="1:13" x14ac:dyDescent="0.3">
      <c r="A3428">
        <v>1362</v>
      </c>
      <c r="B3428" s="1">
        <v>45584</v>
      </c>
      <c r="C3428" t="s">
        <v>29</v>
      </c>
      <c r="D3428" t="s">
        <v>14</v>
      </c>
      <c r="E3428">
        <v>146948.07</v>
      </c>
      <c r="F3428">
        <v>38</v>
      </c>
      <c r="G3428" t="s">
        <v>15</v>
      </c>
      <c r="H3428" s="6">
        <v>3580.02</v>
      </c>
      <c r="I3428">
        <v>4715.92</v>
      </c>
      <c r="J3428" t="s">
        <v>25</v>
      </c>
      <c r="K3428">
        <v>0.18</v>
      </c>
      <c r="L3428" s="4" t="s">
        <v>17</v>
      </c>
      <c r="M3428" t="s">
        <v>18</v>
      </c>
    </row>
    <row r="3429" spans="1:13" x14ac:dyDescent="0.3">
      <c r="A3429">
        <v>1217</v>
      </c>
      <c r="B3429" s="1">
        <v>45448</v>
      </c>
      <c r="C3429" t="s">
        <v>19</v>
      </c>
      <c r="D3429" t="s">
        <v>14</v>
      </c>
      <c r="E3429">
        <v>50210.01</v>
      </c>
      <c r="F3429">
        <v>11</v>
      </c>
      <c r="G3429" t="s">
        <v>24</v>
      </c>
      <c r="H3429" s="6">
        <v>4725.68</v>
      </c>
      <c r="I3429">
        <v>6520.78</v>
      </c>
      <c r="J3429" t="s">
        <v>25</v>
      </c>
      <c r="K3429">
        <v>0.3</v>
      </c>
      <c r="L3429" s="4" t="s">
        <v>31</v>
      </c>
      <c r="M3429" t="s">
        <v>18</v>
      </c>
    </row>
    <row r="3430" spans="1:13" x14ac:dyDescent="0.3">
      <c r="A3430">
        <v>1128</v>
      </c>
      <c r="B3430" s="1">
        <v>45163</v>
      </c>
      <c r="C3430" t="s">
        <v>19</v>
      </c>
      <c r="D3430" t="s">
        <v>20</v>
      </c>
      <c r="E3430">
        <v>7684.07</v>
      </c>
      <c r="F3430">
        <v>37</v>
      </c>
      <c r="G3430" t="s">
        <v>15</v>
      </c>
      <c r="H3430" s="6">
        <v>198.79</v>
      </c>
      <c r="I3430">
        <v>273.26</v>
      </c>
      <c r="J3430" t="s">
        <v>16</v>
      </c>
      <c r="K3430">
        <v>0.24</v>
      </c>
      <c r="L3430" s="4" t="s">
        <v>31</v>
      </c>
      <c r="M3430" t="s">
        <v>22</v>
      </c>
    </row>
    <row r="3431" spans="1:13" x14ac:dyDescent="0.3">
      <c r="A3431">
        <v>1085</v>
      </c>
      <c r="B3431" s="1">
        <v>45543</v>
      </c>
      <c r="C3431" t="s">
        <v>32</v>
      </c>
      <c r="D3431" t="s">
        <v>14</v>
      </c>
      <c r="E3431">
        <v>181331.95</v>
      </c>
      <c r="F3431">
        <v>45</v>
      </c>
      <c r="G3431" t="s">
        <v>21</v>
      </c>
      <c r="H3431" s="6">
        <v>3329.04</v>
      </c>
      <c r="I3431">
        <v>4685.58</v>
      </c>
      <c r="J3431" t="s">
        <v>25</v>
      </c>
      <c r="K3431">
        <v>0.14000000000000001</v>
      </c>
      <c r="L3431" s="4" t="s">
        <v>17</v>
      </c>
      <c r="M3431" t="s">
        <v>22</v>
      </c>
    </row>
    <row r="3432" spans="1:13" x14ac:dyDescent="0.3">
      <c r="A3432">
        <v>1149</v>
      </c>
      <c r="B3432" s="1">
        <v>45384</v>
      </c>
      <c r="C3432" t="s">
        <v>32</v>
      </c>
      <c r="D3432" t="s">
        <v>14</v>
      </c>
      <c r="E3432">
        <v>89636.69</v>
      </c>
      <c r="F3432">
        <v>16</v>
      </c>
      <c r="G3432" t="s">
        <v>21</v>
      </c>
      <c r="H3432" s="6">
        <v>4183.8</v>
      </c>
      <c r="I3432">
        <v>6224.77</v>
      </c>
      <c r="J3432" t="s">
        <v>16</v>
      </c>
      <c r="K3432">
        <v>0.1</v>
      </c>
      <c r="L3432" s="4" t="s">
        <v>26</v>
      </c>
      <c r="M3432" t="s">
        <v>18</v>
      </c>
    </row>
    <row r="3433" spans="1:13" x14ac:dyDescent="0.3">
      <c r="A3433">
        <v>1164</v>
      </c>
      <c r="B3433" s="1">
        <v>45591</v>
      </c>
      <c r="C3433" t="s">
        <v>29</v>
      </c>
      <c r="D3433" t="s">
        <v>14</v>
      </c>
      <c r="E3433">
        <v>20078.189999999999</v>
      </c>
      <c r="F3433">
        <v>6</v>
      </c>
      <c r="G3433" t="s">
        <v>28</v>
      </c>
      <c r="H3433" s="6">
        <v>2832.08</v>
      </c>
      <c r="I3433">
        <v>3936.9</v>
      </c>
      <c r="J3433" t="s">
        <v>16</v>
      </c>
      <c r="K3433">
        <v>0.15</v>
      </c>
      <c r="L3433" s="4" t="s">
        <v>31</v>
      </c>
      <c r="M3433" t="s">
        <v>18</v>
      </c>
    </row>
    <row r="3434" spans="1:13" x14ac:dyDescent="0.3">
      <c r="A3434">
        <v>1406</v>
      </c>
      <c r="B3434" s="1">
        <v>45169</v>
      </c>
      <c r="C3434" t="s">
        <v>13</v>
      </c>
      <c r="D3434" t="s">
        <v>27</v>
      </c>
      <c r="E3434">
        <v>149727.56</v>
      </c>
      <c r="F3434">
        <v>47</v>
      </c>
      <c r="G3434" t="s">
        <v>28</v>
      </c>
      <c r="H3434" s="6">
        <v>2945.99</v>
      </c>
      <c r="I3434">
        <v>3318.43</v>
      </c>
      <c r="J3434" t="s">
        <v>25</v>
      </c>
      <c r="K3434">
        <v>0.04</v>
      </c>
      <c r="L3434" s="4" t="s">
        <v>17</v>
      </c>
      <c r="M3434" t="s">
        <v>22</v>
      </c>
    </row>
    <row r="3435" spans="1:13" x14ac:dyDescent="0.3">
      <c r="A3435">
        <v>1054</v>
      </c>
      <c r="B3435" s="1">
        <v>45633</v>
      </c>
      <c r="C3435" t="s">
        <v>32</v>
      </c>
      <c r="D3435" t="s">
        <v>27</v>
      </c>
      <c r="E3435">
        <v>9770.1200000000008</v>
      </c>
      <c r="F3435">
        <v>2</v>
      </c>
      <c r="G3435" t="s">
        <v>15</v>
      </c>
      <c r="H3435" s="6">
        <v>4765.3500000000004</v>
      </c>
      <c r="I3435">
        <v>5615.01</v>
      </c>
      <c r="J3435" t="s">
        <v>16</v>
      </c>
      <c r="K3435">
        <v>0.13</v>
      </c>
      <c r="L3435" s="4" t="s">
        <v>17</v>
      </c>
      <c r="M3435" t="s">
        <v>22</v>
      </c>
    </row>
    <row r="3436" spans="1:13" x14ac:dyDescent="0.3">
      <c r="A3436">
        <v>1064</v>
      </c>
      <c r="B3436" s="1">
        <v>45345</v>
      </c>
      <c r="C3436" t="s">
        <v>13</v>
      </c>
      <c r="D3436" t="s">
        <v>30</v>
      </c>
      <c r="E3436">
        <v>176432.85</v>
      </c>
      <c r="F3436">
        <v>47</v>
      </c>
      <c r="G3436" t="s">
        <v>28</v>
      </c>
      <c r="H3436" s="6">
        <v>3583.54</v>
      </c>
      <c r="I3436">
        <v>4812.68</v>
      </c>
      <c r="J3436" t="s">
        <v>25</v>
      </c>
      <c r="K3436">
        <v>0.22</v>
      </c>
      <c r="L3436" s="4" t="s">
        <v>31</v>
      </c>
      <c r="M3436" t="s">
        <v>18</v>
      </c>
    </row>
    <row r="3437" spans="1:13" x14ac:dyDescent="0.3">
      <c r="A3437">
        <v>1292</v>
      </c>
      <c r="B3437" s="1">
        <v>45427</v>
      </c>
      <c r="C3437" t="s">
        <v>23</v>
      </c>
      <c r="D3437" t="s">
        <v>30</v>
      </c>
      <c r="E3437">
        <v>173948.88</v>
      </c>
      <c r="F3437">
        <v>42</v>
      </c>
      <c r="G3437" t="s">
        <v>28</v>
      </c>
      <c r="H3437" s="6">
        <v>3557.83</v>
      </c>
      <c r="I3437">
        <v>5177.05</v>
      </c>
      <c r="J3437" t="s">
        <v>25</v>
      </c>
      <c r="K3437">
        <v>0.2</v>
      </c>
      <c r="L3437" s="4" t="s">
        <v>31</v>
      </c>
      <c r="M3437" t="s">
        <v>22</v>
      </c>
    </row>
    <row r="3438" spans="1:13" x14ac:dyDescent="0.3">
      <c r="A3438">
        <v>1098</v>
      </c>
      <c r="B3438" s="1">
        <v>45337</v>
      </c>
      <c r="C3438" t="s">
        <v>19</v>
      </c>
      <c r="D3438" t="s">
        <v>27</v>
      </c>
      <c r="E3438">
        <v>71687.61</v>
      </c>
      <c r="F3438">
        <v>16</v>
      </c>
      <c r="G3438" t="s">
        <v>21</v>
      </c>
      <c r="H3438" s="6">
        <v>3239.07</v>
      </c>
      <c r="I3438">
        <v>4716.29</v>
      </c>
      <c r="J3438" t="s">
        <v>25</v>
      </c>
      <c r="K3438">
        <v>0.05</v>
      </c>
      <c r="L3438" s="4" t="s">
        <v>31</v>
      </c>
      <c r="M3438" t="s">
        <v>22</v>
      </c>
    </row>
    <row r="3439" spans="1:13" x14ac:dyDescent="0.3">
      <c r="A3439">
        <v>1204</v>
      </c>
      <c r="B3439" s="1">
        <v>45017</v>
      </c>
      <c r="C3439" t="s">
        <v>13</v>
      </c>
      <c r="D3439" t="s">
        <v>14</v>
      </c>
      <c r="E3439">
        <v>134461.97</v>
      </c>
      <c r="F3439">
        <v>34</v>
      </c>
      <c r="G3439" t="s">
        <v>15</v>
      </c>
      <c r="H3439" s="6">
        <v>3814.44</v>
      </c>
      <c r="I3439">
        <v>5006.03</v>
      </c>
      <c r="J3439" t="s">
        <v>25</v>
      </c>
      <c r="K3439">
        <v>0.21</v>
      </c>
      <c r="L3439" s="4" t="s">
        <v>31</v>
      </c>
      <c r="M3439" t="s">
        <v>18</v>
      </c>
    </row>
    <row r="3440" spans="1:13" x14ac:dyDescent="0.3">
      <c r="A3440">
        <v>1035</v>
      </c>
      <c r="B3440" s="1">
        <v>44982</v>
      </c>
      <c r="C3440" t="s">
        <v>19</v>
      </c>
      <c r="D3440" t="s">
        <v>30</v>
      </c>
      <c r="E3440">
        <v>17540.52</v>
      </c>
      <c r="F3440">
        <v>39</v>
      </c>
      <c r="G3440" t="s">
        <v>21</v>
      </c>
      <c r="H3440" s="6">
        <v>307.20999999999998</v>
      </c>
      <c r="I3440">
        <v>454.3</v>
      </c>
      <c r="J3440" t="s">
        <v>16</v>
      </c>
      <c r="K3440">
        <v>0.01</v>
      </c>
      <c r="L3440" s="4" t="s">
        <v>31</v>
      </c>
      <c r="M3440" t="s">
        <v>18</v>
      </c>
    </row>
    <row r="3441" spans="1:13" x14ac:dyDescent="0.3">
      <c r="A3441">
        <v>1185</v>
      </c>
      <c r="B3441" s="1">
        <v>45600</v>
      </c>
      <c r="C3441" t="s">
        <v>13</v>
      </c>
      <c r="D3441" t="s">
        <v>20</v>
      </c>
      <c r="E3441">
        <v>12534.54</v>
      </c>
      <c r="F3441">
        <v>5</v>
      </c>
      <c r="G3441" t="s">
        <v>21</v>
      </c>
      <c r="H3441" s="6">
        <v>2361.0100000000002</v>
      </c>
      <c r="I3441">
        <v>2915.01</v>
      </c>
      <c r="J3441" t="s">
        <v>25</v>
      </c>
      <c r="K3441">
        <v>0.14000000000000001</v>
      </c>
      <c r="L3441" s="4" t="s">
        <v>26</v>
      </c>
      <c r="M3441" t="s">
        <v>22</v>
      </c>
    </row>
    <row r="3442" spans="1:13" x14ac:dyDescent="0.3">
      <c r="A3442">
        <v>1251</v>
      </c>
      <c r="B3442" s="1">
        <v>45204</v>
      </c>
      <c r="C3442" t="s">
        <v>23</v>
      </c>
      <c r="D3442" t="s">
        <v>30</v>
      </c>
      <c r="E3442">
        <v>190729.4</v>
      </c>
      <c r="F3442">
        <v>39</v>
      </c>
      <c r="G3442" t="s">
        <v>28</v>
      </c>
      <c r="H3442" s="6">
        <v>4519.17</v>
      </c>
      <c r="I3442">
        <v>5041.75</v>
      </c>
      <c r="J3442" t="s">
        <v>16</v>
      </c>
      <c r="K3442">
        <v>0.03</v>
      </c>
      <c r="L3442" s="4" t="s">
        <v>31</v>
      </c>
      <c r="M3442" t="s">
        <v>22</v>
      </c>
    </row>
    <row r="3443" spans="1:13" x14ac:dyDescent="0.3">
      <c r="A3443">
        <v>1369</v>
      </c>
      <c r="B3443" s="1">
        <v>45420</v>
      </c>
      <c r="C3443" t="s">
        <v>32</v>
      </c>
      <c r="D3443" t="s">
        <v>30</v>
      </c>
      <c r="E3443">
        <v>21303.360000000001</v>
      </c>
      <c r="F3443">
        <v>20</v>
      </c>
      <c r="G3443" t="s">
        <v>21</v>
      </c>
      <c r="H3443" s="6">
        <v>917.65</v>
      </c>
      <c r="I3443">
        <v>1109.55</v>
      </c>
      <c r="J3443" t="s">
        <v>25</v>
      </c>
      <c r="K3443">
        <v>0.04</v>
      </c>
      <c r="L3443" s="4" t="s">
        <v>17</v>
      </c>
      <c r="M3443" t="s">
        <v>22</v>
      </c>
    </row>
    <row r="3444" spans="1:13" x14ac:dyDescent="0.3">
      <c r="A3444">
        <v>1307</v>
      </c>
      <c r="B3444" s="1">
        <v>45204</v>
      </c>
      <c r="C3444" t="s">
        <v>23</v>
      </c>
      <c r="D3444" t="s">
        <v>30</v>
      </c>
      <c r="E3444">
        <v>170570.59</v>
      </c>
      <c r="F3444">
        <v>37</v>
      </c>
      <c r="G3444" t="s">
        <v>21</v>
      </c>
      <c r="H3444" s="6">
        <v>4084.58</v>
      </c>
      <c r="I3444">
        <v>4802.1000000000004</v>
      </c>
      <c r="J3444" t="s">
        <v>16</v>
      </c>
      <c r="K3444">
        <v>0.04</v>
      </c>
      <c r="L3444" s="4" t="s">
        <v>26</v>
      </c>
      <c r="M3444" t="s">
        <v>18</v>
      </c>
    </row>
    <row r="3445" spans="1:13" x14ac:dyDescent="0.3">
      <c r="A3445">
        <v>1304</v>
      </c>
      <c r="B3445" s="1">
        <v>45312</v>
      </c>
      <c r="C3445" t="s">
        <v>32</v>
      </c>
      <c r="D3445" t="s">
        <v>20</v>
      </c>
      <c r="E3445">
        <v>166069.09</v>
      </c>
      <c r="F3445">
        <v>44</v>
      </c>
      <c r="G3445" t="s">
        <v>28</v>
      </c>
      <c r="H3445" s="6">
        <v>3259.59</v>
      </c>
      <c r="I3445">
        <v>3931.56</v>
      </c>
      <c r="J3445" t="s">
        <v>16</v>
      </c>
      <c r="K3445">
        <v>0.04</v>
      </c>
      <c r="L3445" s="4" t="s">
        <v>17</v>
      </c>
      <c r="M3445" t="s">
        <v>18</v>
      </c>
    </row>
    <row r="3446" spans="1:13" x14ac:dyDescent="0.3">
      <c r="A3446">
        <v>1205</v>
      </c>
      <c r="B3446" s="1">
        <v>45262</v>
      </c>
      <c r="C3446" t="s">
        <v>32</v>
      </c>
      <c r="D3446" t="s">
        <v>20</v>
      </c>
      <c r="E3446">
        <v>185508.87</v>
      </c>
      <c r="F3446">
        <v>34</v>
      </c>
      <c r="G3446" t="s">
        <v>15</v>
      </c>
      <c r="H3446" s="6">
        <v>4872.13</v>
      </c>
      <c r="I3446">
        <v>5624.89</v>
      </c>
      <c r="J3446" t="s">
        <v>25</v>
      </c>
      <c r="K3446">
        <v>0.03</v>
      </c>
      <c r="L3446" s="4" t="s">
        <v>26</v>
      </c>
      <c r="M3446" t="s">
        <v>22</v>
      </c>
    </row>
    <row r="3447" spans="1:13" x14ac:dyDescent="0.3">
      <c r="A3447">
        <v>1250</v>
      </c>
      <c r="B3447" s="1">
        <v>45087</v>
      </c>
      <c r="C3447" t="s">
        <v>19</v>
      </c>
      <c r="D3447" t="s">
        <v>20</v>
      </c>
      <c r="E3447">
        <v>103460.37</v>
      </c>
      <c r="F3447">
        <v>25</v>
      </c>
      <c r="G3447" t="s">
        <v>21</v>
      </c>
      <c r="H3447" s="6">
        <v>3759.05</v>
      </c>
      <c r="I3447">
        <v>5305.66</v>
      </c>
      <c r="J3447" t="s">
        <v>25</v>
      </c>
      <c r="K3447">
        <v>0.22</v>
      </c>
      <c r="L3447" s="4" t="s">
        <v>17</v>
      </c>
      <c r="M3447" t="s">
        <v>22</v>
      </c>
    </row>
    <row r="3448" spans="1:13" x14ac:dyDescent="0.3">
      <c r="A3448">
        <v>1164</v>
      </c>
      <c r="B3448" s="1">
        <v>45036</v>
      </c>
      <c r="C3448" t="s">
        <v>23</v>
      </c>
      <c r="D3448" t="s">
        <v>20</v>
      </c>
      <c r="E3448">
        <v>6096.46</v>
      </c>
      <c r="F3448">
        <v>20</v>
      </c>
      <c r="G3448" t="s">
        <v>28</v>
      </c>
      <c r="H3448" s="6">
        <v>268.14</v>
      </c>
      <c r="I3448">
        <v>324.27999999999997</v>
      </c>
      <c r="J3448" t="s">
        <v>16</v>
      </c>
      <c r="K3448">
        <v>0.06</v>
      </c>
      <c r="L3448" s="4" t="s">
        <v>17</v>
      </c>
      <c r="M3448" t="s">
        <v>18</v>
      </c>
    </row>
    <row r="3449" spans="1:13" x14ac:dyDescent="0.3">
      <c r="A3449">
        <v>1008</v>
      </c>
      <c r="B3449" s="1">
        <v>45639</v>
      </c>
      <c r="C3449" t="s">
        <v>13</v>
      </c>
      <c r="D3449" t="s">
        <v>27</v>
      </c>
      <c r="E3449">
        <v>39631.519999999997</v>
      </c>
      <c r="F3449">
        <v>50</v>
      </c>
      <c r="G3449" t="s">
        <v>21</v>
      </c>
      <c r="H3449" s="6">
        <v>842.86</v>
      </c>
      <c r="I3449">
        <v>1029.3900000000001</v>
      </c>
      <c r="J3449" t="s">
        <v>25</v>
      </c>
      <c r="K3449">
        <v>0.23</v>
      </c>
      <c r="L3449" s="4" t="s">
        <v>17</v>
      </c>
      <c r="M3449" t="s">
        <v>22</v>
      </c>
    </row>
    <row r="3450" spans="1:13" x14ac:dyDescent="0.3">
      <c r="A3450">
        <v>1244</v>
      </c>
      <c r="B3450" s="1">
        <v>45654</v>
      </c>
      <c r="C3450" t="s">
        <v>23</v>
      </c>
      <c r="D3450" t="s">
        <v>14</v>
      </c>
      <c r="E3450">
        <v>25158.799999999999</v>
      </c>
      <c r="F3450">
        <v>7</v>
      </c>
      <c r="G3450" t="s">
        <v>28</v>
      </c>
      <c r="H3450" s="6">
        <v>3915.93</v>
      </c>
      <c r="I3450">
        <v>4667.68</v>
      </c>
      <c r="J3450" t="s">
        <v>25</v>
      </c>
      <c r="K3450">
        <v>0.23</v>
      </c>
      <c r="L3450" s="4" t="s">
        <v>31</v>
      </c>
      <c r="M3450" t="s">
        <v>18</v>
      </c>
    </row>
    <row r="3451" spans="1:13" x14ac:dyDescent="0.3">
      <c r="A3451">
        <v>1111</v>
      </c>
      <c r="B3451" s="1">
        <v>45356</v>
      </c>
      <c r="C3451" t="s">
        <v>19</v>
      </c>
      <c r="D3451" t="s">
        <v>20</v>
      </c>
      <c r="E3451">
        <v>99674.91</v>
      </c>
      <c r="F3451">
        <v>47</v>
      </c>
      <c r="G3451" t="s">
        <v>28</v>
      </c>
      <c r="H3451" s="6">
        <v>1830.15</v>
      </c>
      <c r="I3451">
        <v>2465.98</v>
      </c>
      <c r="J3451" t="s">
        <v>16</v>
      </c>
      <c r="K3451">
        <v>0.14000000000000001</v>
      </c>
      <c r="L3451" s="4" t="s">
        <v>26</v>
      </c>
      <c r="M3451" t="s">
        <v>18</v>
      </c>
    </row>
    <row r="3452" spans="1:13" x14ac:dyDescent="0.3">
      <c r="A3452">
        <v>1360</v>
      </c>
      <c r="B3452" s="1">
        <v>45027</v>
      </c>
      <c r="C3452" t="s">
        <v>32</v>
      </c>
      <c r="D3452" t="s">
        <v>14</v>
      </c>
      <c r="E3452">
        <v>61909.67</v>
      </c>
      <c r="F3452">
        <v>31</v>
      </c>
      <c r="G3452" t="s">
        <v>21</v>
      </c>
      <c r="H3452" s="6">
        <v>1566.52</v>
      </c>
      <c r="I3452">
        <v>2194.6</v>
      </c>
      <c r="J3452" t="s">
        <v>16</v>
      </c>
      <c r="K3452">
        <v>0.09</v>
      </c>
      <c r="L3452" s="4" t="s">
        <v>17</v>
      </c>
      <c r="M3452" t="s">
        <v>22</v>
      </c>
    </row>
    <row r="3453" spans="1:13" x14ac:dyDescent="0.3">
      <c r="A3453">
        <v>1274</v>
      </c>
      <c r="B3453" s="1">
        <v>45524</v>
      </c>
      <c r="C3453" t="s">
        <v>19</v>
      </c>
      <c r="D3453" t="s">
        <v>27</v>
      </c>
      <c r="E3453">
        <v>86410.72</v>
      </c>
      <c r="F3453">
        <v>30</v>
      </c>
      <c r="G3453" t="s">
        <v>15</v>
      </c>
      <c r="H3453" s="6">
        <v>2208.0100000000002</v>
      </c>
      <c r="I3453">
        <v>3064.21</v>
      </c>
      <c r="J3453" t="s">
        <v>16</v>
      </c>
      <c r="K3453">
        <v>0.06</v>
      </c>
      <c r="L3453" s="4" t="s">
        <v>31</v>
      </c>
      <c r="M3453" t="s">
        <v>22</v>
      </c>
    </row>
    <row r="3454" spans="1:13" x14ac:dyDescent="0.3">
      <c r="A3454">
        <v>1192</v>
      </c>
      <c r="B3454" s="1">
        <v>45273</v>
      </c>
      <c r="C3454" t="s">
        <v>29</v>
      </c>
      <c r="D3454" t="s">
        <v>27</v>
      </c>
      <c r="E3454">
        <v>14900.8</v>
      </c>
      <c r="F3454">
        <v>28</v>
      </c>
      <c r="G3454" t="s">
        <v>24</v>
      </c>
      <c r="H3454" s="6">
        <v>420.05</v>
      </c>
      <c r="I3454">
        <v>566.14</v>
      </c>
      <c r="J3454" t="s">
        <v>25</v>
      </c>
      <c r="K3454">
        <v>0.06</v>
      </c>
      <c r="L3454" s="4" t="s">
        <v>31</v>
      </c>
      <c r="M3454" t="s">
        <v>18</v>
      </c>
    </row>
    <row r="3455" spans="1:13" x14ac:dyDescent="0.3">
      <c r="A3455">
        <v>1366</v>
      </c>
      <c r="B3455" s="1">
        <v>45398</v>
      </c>
      <c r="C3455" t="s">
        <v>29</v>
      </c>
      <c r="D3455" t="s">
        <v>30</v>
      </c>
      <c r="E3455">
        <v>72543.460000000006</v>
      </c>
      <c r="F3455">
        <v>20</v>
      </c>
      <c r="G3455" t="s">
        <v>28</v>
      </c>
      <c r="H3455" s="6">
        <v>3526.61</v>
      </c>
      <c r="I3455">
        <v>5037.74</v>
      </c>
      <c r="J3455" t="s">
        <v>25</v>
      </c>
      <c r="K3455">
        <v>0.28000000000000003</v>
      </c>
      <c r="L3455" s="4" t="s">
        <v>17</v>
      </c>
      <c r="M3455" t="s">
        <v>22</v>
      </c>
    </row>
    <row r="3456" spans="1:13" x14ac:dyDescent="0.3">
      <c r="A3456">
        <v>1105</v>
      </c>
      <c r="B3456" s="1">
        <v>45391</v>
      </c>
      <c r="C3456" t="s">
        <v>13</v>
      </c>
      <c r="D3456" t="s">
        <v>30</v>
      </c>
      <c r="E3456">
        <v>111103.46</v>
      </c>
      <c r="F3456">
        <v>23</v>
      </c>
      <c r="G3456" t="s">
        <v>21</v>
      </c>
      <c r="H3456" s="6">
        <v>4679.01</v>
      </c>
      <c r="I3456">
        <v>6440.78</v>
      </c>
      <c r="J3456" t="s">
        <v>25</v>
      </c>
      <c r="K3456">
        <v>0.25</v>
      </c>
      <c r="L3456" s="4" t="s">
        <v>17</v>
      </c>
      <c r="M3456" t="s">
        <v>18</v>
      </c>
    </row>
    <row r="3457" spans="1:13" x14ac:dyDescent="0.3">
      <c r="A3457">
        <v>1482</v>
      </c>
      <c r="B3457" s="1">
        <v>45637</v>
      </c>
      <c r="C3457" t="s">
        <v>19</v>
      </c>
      <c r="D3457" t="s">
        <v>20</v>
      </c>
      <c r="E3457">
        <v>35410.019999999997</v>
      </c>
      <c r="F3457">
        <v>39</v>
      </c>
      <c r="G3457" t="s">
        <v>21</v>
      </c>
      <c r="H3457" s="6">
        <v>816.78</v>
      </c>
      <c r="I3457">
        <v>1194.67</v>
      </c>
      <c r="J3457" t="s">
        <v>25</v>
      </c>
      <c r="K3457">
        <v>0.24</v>
      </c>
      <c r="L3457" s="4" t="s">
        <v>17</v>
      </c>
      <c r="M3457" t="s">
        <v>18</v>
      </c>
    </row>
    <row r="3458" spans="1:13" x14ac:dyDescent="0.3">
      <c r="A3458">
        <v>1039</v>
      </c>
      <c r="B3458" s="1">
        <v>45091</v>
      </c>
      <c r="C3458" t="s">
        <v>13</v>
      </c>
      <c r="D3458" t="s">
        <v>30</v>
      </c>
      <c r="E3458">
        <v>1386.92</v>
      </c>
      <c r="F3458">
        <v>15</v>
      </c>
      <c r="G3458" t="s">
        <v>21</v>
      </c>
      <c r="H3458" s="6">
        <v>90.95</v>
      </c>
      <c r="I3458">
        <v>118.54</v>
      </c>
      <c r="J3458" t="s">
        <v>25</v>
      </c>
      <c r="K3458">
        <v>0.22</v>
      </c>
      <c r="L3458" s="4" t="s">
        <v>26</v>
      </c>
      <c r="M3458" t="s">
        <v>22</v>
      </c>
    </row>
    <row r="3459" spans="1:13" x14ac:dyDescent="0.3">
      <c r="A3459">
        <v>1250</v>
      </c>
      <c r="B3459" s="1">
        <v>45341</v>
      </c>
      <c r="C3459" t="s">
        <v>13</v>
      </c>
      <c r="D3459" t="s">
        <v>27</v>
      </c>
      <c r="E3459">
        <v>3717.23</v>
      </c>
      <c r="F3459">
        <v>11</v>
      </c>
      <c r="G3459" t="s">
        <v>28</v>
      </c>
      <c r="H3459" s="6">
        <v>306.87</v>
      </c>
      <c r="I3459">
        <v>359.5</v>
      </c>
      <c r="J3459" t="s">
        <v>16</v>
      </c>
      <c r="K3459">
        <v>0.06</v>
      </c>
      <c r="L3459" s="4" t="s">
        <v>17</v>
      </c>
      <c r="M3459" t="s">
        <v>18</v>
      </c>
    </row>
    <row r="3460" spans="1:13" x14ac:dyDescent="0.3">
      <c r="A3460">
        <v>1092</v>
      </c>
      <c r="B3460" s="1">
        <v>45262</v>
      </c>
      <c r="C3460" t="s">
        <v>29</v>
      </c>
      <c r="D3460" t="s">
        <v>27</v>
      </c>
      <c r="E3460">
        <v>12303.22</v>
      </c>
      <c r="F3460">
        <v>3</v>
      </c>
      <c r="G3460" t="s">
        <v>21</v>
      </c>
      <c r="H3460" s="6">
        <v>3969.61</v>
      </c>
      <c r="I3460">
        <v>5191.2299999999996</v>
      </c>
      <c r="J3460" t="s">
        <v>25</v>
      </c>
      <c r="K3460">
        <v>0.21</v>
      </c>
      <c r="L3460" s="4" t="s">
        <v>17</v>
      </c>
      <c r="M3460" t="s">
        <v>22</v>
      </c>
    </row>
    <row r="3461" spans="1:13" x14ac:dyDescent="0.3">
      <c r="A3461">
        <v>1167</v>
      </c>
      <c r="B3461" s="1">
        <v>45407</v>
      </c>
      <c r="C3461" t="s">
        <v>13</v>
      </c>
      <c r="D3461" t="s">
        <v>20</v>
      </c>
      <c r="E3461">
        <v>19459.43</v>
      </c>
      <c r="F3461">
        <v>4</v>
      </c>
      <c r="G3461" t="s">
        <v>15</v>
      </c>
      <c r="H3461" s="6">
        <v>4470.53</v>
      </c>
      <c r="I3461">
        <v>5175.38</v>
      </c>
      <c r="J3461" t="s">
        <v>25</v>
      </c>
      <c r="K3461">
        <v>0.06</v>
      </c>
      <c r="L3461" s="4" t="s">
        <v>31</v>
      </c>
      <c r="M3461" t="s">
        <v>22</v>
      </c>
    </row>
    <row r="3462" spans="1:13" x14ac:dyDescent="0.3">
      <c r="A3462">
        <v>1344</v>
      </c>
      <c r="B3462" s="1">
        <v>45238</v>
      </c>
      <c r="C3462" t="s">
        <v>29</v>
      </c>
      <c r="D3462" t="s">
        <v>30</v>
      </c>
      <c r="E3462">
        <v>16433.330000000002</v>
      </c>
      <c r="F3462">
        <v>10</v>
      </c>
      <c r="G3462" t="s">
        <v>15</v>
      </c>
      <c r="H3462" s="6">
        <v>1263.73</v>
      </c>
      <c r="I3462">
        <v>1676.87</v>
      </c>
      <c r="J3462" t="s">
        <v>25</v>
      </c>
      <c r="L3462" s="4" t="s">
        <v>31</v>
      </c>
      <c r="M3462" t="s">
        <v>18</v>
      </c>
    </row>
    <row r="3463" spans="1:13" x14ac:dyDescent="0.3">
      <c r="A3463">
        <v>1217</v>
      </c>
      <c r="B3463" s="1">
        <v>45286</v>
      </c>
      <c r="C3463" t="s">
        <v>32</v>
      </c>
      <c r="D3463" t="s">
        <v>30</v>
      </c>
      <c r="E3463">
        <v>137610.38</v>
      </c>
      <c r="F3463">
        <v>35</v>
      </c>
      <c r="G3463" t="s">
        <v>21</v>
      </c>
      <c r="H3463" s="6">
        <v>4403.99</v>
      </c>
      <c r="I3463">
        <v>5242.3</v>
      </c>
      <c r="J3463" t="s">
        <v>16</v>
      </c>
      <c r="L3463" s="4" t="s">
        <v>26</v>
      </c>
      <c r="M3463" t="s">
        <v>18</v>
      </c>
    </row>
    <row r="3464" spans="1:13" x14ac:dyDescent="0.3">
      <c r="A3464">
        <v>1216</v>
      </c>
      <c r="B3464" s="1">
        <v>45448</v>
      </c>
      <c r="C3464" t="s">
        <v>19</v>
      </c>
      <c r="D3464" t="s">
        <v>30</v>
      </c>
      <c r="E3464">
        <v>54803.58</v>
      </c>
      <c r="F3464">
        <v>17</v>
      </c>
      <c r="G3464" t="s">
        <v>15</v>
      </c>
      <c r="H3464" s="6">
        <v>2841.56</v>
      </c>
      <c r="I3464">
        <v>3931.39</v>
      </c>
      <c r="J3464" t="s">
        <v>16</v>
      </c>
      <c r="K3464">
        <v>0.18</v>
      </c>
      <c r="L3464" s="4" t="s">
        <v>17</v>
      </c>
      <c r="M3464" t="s">
        <v>18</v>
      </c>
    </row>
    <row r="3465" spans="1:13" x14ac:dyDescent="0.3">
      <c r="A3465">
        <v>1248</v>
      </c>
      <c r="B3465" s="1">
        <v>45466</v>
      </c>
      <c r="C3465" t="s">
        <v>13</v>
      </c>
      <c r="D3465" t="s">
        <v>27</v>
      </c>
      <c r="E3465">
        <v>65026.06</v>
      </c>
      <c r="F3465">
        <v>23</v>
      </c>
      <c r="G3465" t="s">
        <v>28</v>
      </c>
      <c r="H3465" s="6">
        <v>3420.56</v>
      </c>
      <c r="I3465">
        <v>3982</v>
      </c>
      <c r="J3465" t="s">
        <v>16</v>
      </c>
      <c r="K3465">
        <v>0.28999999999999998</v>
      </c>
      <c r="L3465" s="4" t="s">
        <v>17</v>
      </c>
      <c r="M3465" t="s">
        <v>22</v>
      </c>
    </row>
    <row r="3466" spans="1:13" x14ac:dyDescent="0.3">
      <c r="A3466">
        <v>1121</v>
      </c>
      <c r="B3466" s="1">
        <v>45025</v>
      </c>
      <c r="C3466" t="s">
        <v>29</v>
      </c>
      <c r="D3466" t="s">
        <v>20</v>
      </c>
      <c r="E3466">
        <v>86042.52</v>
      </c>
      <c r="F3466">
        <v>40</v>
      </c>
      <c r="G3466" t="s">
        <v>24</v>
      </c>
      <c r="H3466" s="6">
        <v>1816.91</v>
      </c>
      <c r="I3466">
        <v>2390.0700000000002</v>
      </c>
      <c r="J3466" t="s">
        <v>16</v>
      </c>
      <c r="K3466">
        <v>0.1</v>
      </c>
      <c r="L3466" s="4" t="s">
        <v>31</v>
      </c>
      <c r="M3466" t="s">
        <v>18</v>
      </c>
    </row>
    <row r="3467" spans="1:13" x14ac:dyDescent="0.3">
      <c r="A3467">
        <v>1401</v>
      </c>
      <c r="B3467" s="1">
        <v>45117</v>
      </c>
      <c r="C3467" t="s">
        <v>23</v>
      </c>
      <c r="D3467" t="s">
        <v>27</v>
      </c>
      <c r="E3467">
        <v>63107.61</v>
      </c>
      <c r="F3467">
        <v>12</v>
      </c>
      <c r="G3467" t="s">
        <v>24</v>
      </c>
      <c r="H3467" s="6">
        <v>4486.13</v>
      </c>
      <c r="I3467">
        <v>6044.79</v>
      </c>
      <c r="J3467" t="s">
        <v>16</v>
      </c>
      <c r="K3467">
        <v>0.13</v>
      </c>
      <c r="L3467" s="4" t="s">
        <v>31</v>
      </c>
      <c r="M3467" t="s">
        <v>22</v>
      </c>
    </row>
    <row r="3468" spans="1:13" x14ac:dyDescent="0.3">
      <c r="A3468">
        <v>1394</v>
      </c>
      <c r="B3468" s="1">
        <v>45626</v>
      </c>
      <c r="C3468" t="s">
        <v>13</v>
      </c>
      <c r="D3468" t="s">
        <v>30</v>
      </c>
      <c r="E3468">
        <v>201934.95</v>
      </c>
      <c r="F3468">
        <v>47</v>
      </c>
      <c r="G3468" t="s">
        <v>21</v>
      </c>
      <c r="H3468" s="6">
        <v>3875.54</v>
      </c>
      <c r="I3468">
        <v>4619.88</v>
      </c>
      <c r="J3468" t="s">
        <v>25</v>
      </c>
      <c r="K3468">
        <v>7.0000000000000007E-2</v>
      </c>
      <c r="L3468" s="4" t="s">
        <v>31</v>
      </c>
      <c r="M3468" t="s">
        <v>18</v>
      </c>
    </row>
    <row r="3469" spans="1:13" x14ac:dyDescent="0.3">
      <c r="A3469">
        <v>1160</v>
      </c>
      <c r="B3469" s="1">
        <v>45442</v>
      </c>
      <c r="C3469" t="s">
        <v>32</v>
      </c>
      <c r="D3469" t="s">
        <v>20</v>
      </c>
      <c r="E3469">
        <v>96670.29</v>
      </c>
      <c r="F3469">
        <v>36</v>
      </c>
      <c r="G3469" t="s">
        <v>21</v>
      </c>
      <c r="H3469" s="6">
        <v>1836.63</v>
      </c>
      <c r="I3469">
        <v>2712.41</v>
      </c>
      <c r="J3469" t="s">
        <v>25</v>
      </c>
      <c r="K3469">
        <v>0.01</v>
      </c>
      <c r="L3469" s="4" t="s">
        <v>26</v>
      </c>
      <c r="M3469" t="s">
        <v>22</v>
      </c>
    </row>
    <row r="3470" spans="1:13" x14ac:dyDescent="0.3">
      <c r="A3470">
        <v>1117</v>
      </c>
      <c r="B3470" s="1">
        <v>45281</v>
      </c>
      <c r="C3470" t="s">
        <v>32</v>
      </c>
      <c r="D3470" t="s">
        <v>20</v>
      </c>
      <c r="E3470">
        <v>6129.56</v>
      </c>
      <c r="F3470">
        <v>12</v>
      </c>
      <c r="G3470" t="s">
        <v>15</v>
      </c>
      <c r="H3470" s="6">
        <v>510.9</v>
      </c>
      <c r="I3470">
        <v>709.44</v>
      </c>
      <c r="J3470" t="s">
        <v>25</v>
      </c>
      <c r="K3470">
        <v>0.28000000000000003</v>
      </c>
      <c r="L3470" s="4" t="s">
        <v>17</v>
      </c>
      <c r="M3470" t="s">
        <v>22</v>
      </c>
    </row>
    <row r="3471" spans="1:13" x14ac:dyDescent="0.3">
      <c r="A3471">
        <v>1351</v>
      </c>
      <c r="B3471" s="1">
        <v>45164</v>
      </c>
      <c r="C3471" t="s">
        <v>23</v>
      </c>
      <c r="D3471" t="s">
        <v>20</v>
      </c>
      <c r="E3471">
        <v>125541.73</v>
      </c>
      <c r="F3471">
        <v>48</v>
      </c>
      <c r="G3471" t="s">
        <v>24</v>
      </c>
      <c r="H3471" s="6">
        <v>1903.72</v>
      </c>
      <c r="I3471">
        <v>2724.43</v>
      </c>
      <c r="J3471" t="s">
        <v>16</v>
      </c>
      <c r="K3471">
        <v>0.04</v>
      </c>
      <c r="L3471" s="4" t="s">
        <v>26</v>
      </c>
      <c r="M3471" t="s">
        <v>18</v>
      </c>
    </row>
    <row r="3472" spans="1:13" x14ac:dyDescent="0.3">
      <c r="A3472">
        <v>1089</v>
      </c>
      <c r="B3472" s="1">
        <v>45026</v>
      </c>
      <c r="C3472" t="s">
        <v>29</v>
      </c>
      <c r="D3472" t="s">
        <v>20</v>
      </c>
      <c r="E3472">
        <v>232320.36</v>
      </c>
      <c r="F3472">
        <v>49</v>
      </c>
      <c r="G3472" t="s">
        <v>15</v>
      </c>
      <c r="H3472" s="6">
        <v>4550.82</v>
      </c>
      <c r="I3472">
        <v>6407.07</v>
      </c>
      <c r="J3472" t="s">
        <v>16</v>
      </c>
      <c r="K3472">
        <v>0.26</v>
      </c>
      <c r="L3472" s="4" t="s">
        <v>26</v>
      </c>
      <c r="M3472" t="s">
        <v>22</v>
      </c>
    </row>
    <row r="3473" spans="1:13" x14ac:dyDescent="0.3">
      <c r="A3473">
        <v>1384</v>
      </c>
      <c r="B3473" s="1">
        <v>45193</v>
      </c>
      <c r="C3473" t="s">
        <v>13</v>
      </c>
      <c r="D3473" t="s">
        <v>20</v>
      </c>
      <c r="E3473">
        <v>139863.74</v>
      </c>
      <c r="F3473">
        <v>33</v>
      </c>
      <c r="G3473" t="s">
        <v>24</v>
      </c>
      <c r="H3473" s="6">
        <v>4514.74</v>
      </c>
      <c r="I3473">
        <v>5651.06</v>
      </c>
      <c r="J3473" t="s">
        <v>25</v>
      </c>
      <c r="K3473">
        <v>0.25</v>
      </c>
      <c r="L3473" s="4" t="s">
        <v>31</v>
      </c>
      <c r="M3473" t="s">
        <v>18</v>
      </c>
    </row>
    <row r="3474" spans="1:13" x14ac:dyDescent="0.3">
      <c r="A3474">
        <v>1267</v>
      </c>
      <c r="B3474" s="1">
        <v>45096</v>
      </c>
      <c r="C3474" t="s">
        <v>29</v>
      </c>
      <c r="D3474" t="s">
        <v>20</v>
      </c>
      <c r="E3474">
        <v>26098.16</v>
      </c>
      <c r="F3474">
        <v>47</v>
      </c>
      <c r="G3474" t="s">
        <v>28</v>
      </c>
      <c r="H3474" s="6">
        <v>559.84</v>
      </c>
      <c r="I3474">
        <v>623.91</v>
      </c>
      <c r="J3474" t="s">
        <v>25</v>
      </c>
      <c r="K3474">
        <v>0.11</v>
      </c>
      <c r="L3474" s="4" t="s">
        <v>26</v>
      </c>
      <c r="M3474" t="s">
        <v>22</v>
      </c>
    </row>
    <row r="3475" spans="1:13" x14ac:dyDescent="0.3">
      <c r="A3475">
        <v>1328</v>
      </c>
      <c r="B3475" s="1">
        <v>45484</v>
      </c>
      <c r="C3475" t="s">
        <v>32</v>
      </c>
      <c r="D3475" t="s">
        <v>14</v>
      </c>
      <c r="E3475">
        <v>115870.12</v>
      </c>
      <c r="F3475">
        <v>35</v>
      </c>
      <c r="G3475" t="s">
        <v>28</v>
      </c>
      <c r="H3475" s="6">
        <v>3660.95</v>
      </c>
      <c r="I3475">
        <v>4414.1000000000004</v>
      </c>
      <c r="J3475" t="s">
        <v>16</v>
      </c>
      <c r="K3475">
        <v>0.25</v>
      </c>
      <c r="L3475" s="4" t="s">
        <v>31</v>
      </c>
      <c r="M3475" t="s">
        <v>22</v>
      </c>
    </row>
    <row r="3476" spans="1:13" x14ac:dyDescent="0.3">
      <c r="A3476">
        <v>1176</v>
      </c>
      <c r="B3476" s="1">
        <v>45100</v>
      </c>
      <c r="C3476" t="s">
        <v>29</v>
      </c>
      <c r="D3476" t="s">
        <v>27</v>
      </c>
      <c r="E3476">
        <v>27585.15</v>
      </c>
      <c r="F3476">
        <v>5</v>
      </c>
      <c r="G3476" t="s">
        <v>21</v>
      </c>
      <c r="H3476" s="6">
        <v>4049.25</v>
      </c>
      <c r="I3476">
        <v>6062.67</v>
      </c>
      <c r="J3476" t="s">
        <v>25</v>
      </c>
      <c r="K3476">
        <v>0.09</v>
      </c>
      <c r="L3476" s="4" t="s">
        <v>31</v>
      </c>
      <c r="M3476" t="s">
        <v>18</v>
      </c>
    </row>
    <row r="3477" spans="1:13" x14ac:dyDescent="0.3">
      <c r="A3477">
        <v>1471</v>
      </c>
      <c r="B3477" s="1">
        <v>45141</v>
      </c>
      <c r="C3477" t="s">
        <v>32</v>
      </c>
      <c r="D3477" t="s">
        <v>14</v>
      </c>
      <c r="E3477">
        <v>165608.24</v>
      </c>
      <c r="F3477">
        <v>40</v>
      </c>
      <c r="G3477" t="s">
        <v>24</v>
      </c>
      <c r="H3477" s="6">
        <v>3487.01</v>
      </c>
      <c r="I3477">
        <v>4988.2</v>
      </c>
      <c r="J3477" t="s">
        <v>25</v>
      </c>
      <c r="K3477">
        <v>0.17</v>
      </c>
      <c r="L3477" s="4" t="s">
        <v>26</v>
      </c>
      <c r="M3477" t="s">
        <v>22</v>
      </c>
    </row>
    <row r="3478" spans="1:13" x14ac:dyDescent="0.3">
      <c r="A3478">
        <v>1286</v>
      </c>
      <c r="B3478" s="1">
        <v>45640</v>
      </c>
      <c r="C3478" t="s">
        <v>29</v>
      </c>
      <c r="D3478" t="s">
        <v>27</v>
      </c>
      <c r="E3478">
        <v>68511.240000000005</v>
      </c>
      <c r="F3478">
        <v>48</v>
      </c>
      <c r="G3478" t="s">
        <v>15</v>
      </c>
      <c r="H3478" s="6">
        <v>1458.73</v>
      </c>
      <c r="I3478">
        <v>1903.09</v>
      </c>
      <c r="J3478" t="s">
        <v>25</v>
      </c>
      <c r="K3478">
        <v>0.25</v>
      </c>
      <c r="L3478" s="4" t="s">
        <v>31</v>
      </c>
      <c r="M3478" t="s">
        <v>22</v>
      </c>
    </row>
    <row r="3479" spans="1:13" x14ac:dyDescent="0.3">
      <c r="A3479">
        <v>1429</v>
      </c>
      <c r="B3479" s="1">
        <v>45038</v>
      </c>
      <c r="C3479" t="s">
        <v>23</v>
      </c>
      <c r="D3479" t="s">
        <v>27</v>
      </c>
      <c r="E3479">
        <v>99863.18</v>
      </c>
      <c r="F3479">
        <v>31</v>
      </c>
      <c r="G3479" t="s">
        <v>21</v>
      </c>
      <c r="H3479" s="6">
        <v>2289.4899999999998</v>
      </c>
      <c r="I3479">
        <v>3390.94</v>
      </c>
      <c r="J3479" t="s">
        <v>16</v>
      </c>
      <c r="K3479">
        <v>0.05</v>
      </c>
      <c r="L3479" s="4" t="s">
        <v>26</v>
      </c>
      <c r="M3479" t="s">
        <v>18</v>
      </c>
    </row>
    <row r="3480" spans="1:13" x14ac:dyDescent="0.3">
      <c r="A3480">
        <v>1332</v>
      </c>
      <c r="B3480" s="1">
        <v>45039</v>
      </c>
      <c r="C3480" t="s">
        <v>19</v>
      </c>
      <c r="D3480" t="s">
        <v>14</v>
      </c>
      <c r="E3480">
        <v>44960.73</v>
      </c>
      <c r="F3480">
        <v>28</v>
      </c>
      <c r="G3480" t="s">
        <v>24</v>
      </c>
      <c r="H3480" s="6">
        <v>1214.8</v>
      </c>
      <c r="I3480">
        <v>1764.55</v>
      </c>
      <c r="J3480" t="s">
        <v>16</v>
      </c>
      <c r="K3480">
        <v>0.09</v>
      </c>
      <c r="L3480" s="4" t="s">
        <v>26</v>
      </c>
      <c r="M3480" t="s">
        <v>22</v>
      </c>
    </row>
    <row r="3481" spans="1:13" x14ac:dyDescent="0.3">
      <c r="A3481">
        <v>1495</v>
      </c>
      <c r="B3481" s="1">
        <v>45335</v>
      </c>
      <c r="C3481" t="s">
        <v>23</v>
      </c>
      <c r="D3481" t="s">
        <v>27</v>
      </c>
      <c r="E3481">
        <v>8969.25</v>
      </c>
      <c r="F3481">
        <v>4</v>
      </c>
      <c r="G3481" t="s">
        <v>15</v>
      </c>
      <c r="H3481" s="6">
        <v>2306.19</v>
      </c>
      <c r="I3481">
        <v>2669.42</v>
      </c>
      <c r="J3481" t="s">
        <v>25</v>
      </c>
      <c r="K3481">
        <v>0.16</v>
      </c>
      <c r="L3481" s="4" t="s">
        <v>31</v>
      </c>
      <c r="M3481" t="s">
        <v>22</v>
      </c>
    </row>
    <row r="3482" spans="1:13" x14ac:dyDescent="0.3">
      <c r="A3482">
        <v>1450</v>
      </c>
      <c r="B3482" s="1">
        <v>45359</v>
      </c>
      <c r="C3482" t="s">
        <v>23</v>
      </c>
      <c r="D3482" t="s">
        <v>27</v>
      </c>
      <c r="E3482">
        <v>80766.710000000006</v>
      </c>
      <c r="F3482">
        <v>31</v>
      </c>
      <c r="G3482" t="s">
        <v>15</v>
      </c>
      <c r="H3482" s="6">
        <v>2578.65</v>
      </c>
      <c r="I3482">
        <v>3177.29</v>
      </c>
      <c r="J3482" t="s">
        <v>16</v>
      </c>
      <c r="K3482">
        <v>0.18</v>
      </c>
      <c r="L3482" s="4" t="s">
        <v>17</v>
      </c>
      <c r="M3482" t="s">
        <v>18</v>
      </c>
    </row>
    <row r="3483" spans="1:13" x14ac:dyDescent="0.3">
      <c r="A3483">
        <v>1472</v>
      </c>
      <c r="B3483" s="1">
        <v>45426</v>
      </c>
      <c r="C3483" t="s">
        <v>19</v>
      </c>
      <c r="D3483" t="s">
        <v>14</v>
      </c>
      <c r="E3483">
        <v>216063.71</v>
      </c>
      <c r="F3483">
        <v>47</v>
      </c>
      <c r="G3483" t="s">
        <v>24</v>
      </c>
      <c r="H3483" s="6">
        <v>4482.18</v>
      </c>
      <c r="I3483">
        <v>5970.26</v>
      </c>
      <c r="J3483" t="s">
        <v>25</v>
      </c>
      <c r="K3483">
        <v>0.23</v>
      </c>
      <c r="L3483" s="4" t="s">
        <v>26</v>
      </c>
      <c r="M3483" t="s">
        <v>18</v>
      </c>
    </row>
    <row r="3484" spans="1:13" x14ac:dyDescent="0.3">
      <c r="A3484">
        <v>1239</v>
      </c>
      <c r="B3484" s="1">
        <v>45296</v>
      </c>
      <c r="C3484" t="s">
        <v>19</v>
      </c>
      <c r="D3484" t="s">
        <v>27</v>
      </c>
      <c r="E3484">
        <v>123713.37</v>
      </c>
      <c r="F3484">
        <v>43</v>
      </c>
      <c r="G3484" t="s">
        <v>15</v>
      </c>
      <c r="H3484" s="6">
        <v>2804.45</v>
      </c>
      <c r="I3484">
        <v>3551.92</v>
      </c>
      <c r="J3484" t="s">
        <v>25</v>
      </c>
      <c r="K3484">
        <v>0.19</v>
      </c>
      <c r="L3484" s="4" t="s">
        <v>31</v>
      </c>
      <c r="M3484" t="s">
        <v>18</v>
      </c>
    </row>
    <row r="3485" spans="1:13" x14ac:dyDescent="0.3">
      <c r="A3485">
        <v>1428</v>
      </c>
      <c r="B3485" s="1">
        <v>44955</v>
      </c>
      <c r="C3485" t="s">
        <v>13</v>
      </c>
      <c r="D3485" t="s">
        <v>30</v>
      </c>
      <c r="E3485">
        <v>105156.58</v>
      </c>
      <c r="F3485">
        <v>27</v>
      </c>
      <c r="G3485" t="s">
        <v>15</v>
      </c>
      <c r="H3485" s="6">
        <v>4046.2</v>
      </c>
      <c r="I3485">
        <v>4868.3599999999997</v>
      </c>
      <c r="J3485" t="s">
        <v>25</v>
      </c>
      <c r="K3485">
        <v>0.2</v>
      </c>
      <c r="L3485" s="4" t="s">
        <v>31</v>
      </c>
      <c r="M3485" t="s">
        <v>18</v>
      </c>
    </row>
    <row r="3486" spans="1:13" x14ac:dyDescent="0.3">
      <c r="A3486">
        <v>1402</v>
      </c>
      <c r="B3486" s="1">
        <v>45478</v>
      </c>
      <c r="C3486" t="s">
        <v>13</v>
      </c>
      <c r="D3486" t="s">
        <v>27</v>
      </c>
      <c r="E3486">
        <v>45278.41</v>
      </c>
      <c r="F3486">
        <v>27</v>
      </c>
      <c r="G3486" t="s">
        <v>28</v>
      </c>
      <c r="H3486" s="6">
        <v>1384.63</v>
      </c>
      <c r="I3486">
        <v>1765.24</v>
      </c>
      <c r="J3486" t="s">
        <v>25</v>
      </c>
      <c r="K3486">
        <v>0.05</v>
      </c>
      <c r="L3486" s="4" t="s">
        <v>17</v>
      </c>
      <c r="M3486" t="s">
        <v>22</v>
      </c>
    </row>
    <row r="3487" spans="1:13" x14ac:dyDescent="0.3">
      <c r="A3487">
        <v>1500</v>
      </c>
      <c r="B3487" s="1">
        <v>45569</v>
      </c>
      <c r="C3487" t="s">
        <v>23</v>
      </c>
      <c r="D3487" t="s">
        <v>27</v>
      </c>
      <c r="E3487">
        <v>160915.03</v>
      </c>
      <c r="F3487">
        <v>38</v>
      </c>
      <c r="G3487" t="s">
        <v>15</v>
      </c>
      <c r="H3487" s="6">
        <v>3457.95</v>
      </c>
      <c r="I3487">
        <v>4457.4799999999996</v>
      </c>
      <c r="J3487" t="s">
        <v>16</v>
      </c>
      <c r="K3487">
        <v>0.05</v>
      </c>
      <c r="L3487" s="4" t="s">
        <v>31</v>
      </c>
      <c r="M3487" t="s">
        <v>18</v>
      </c>
    </row>
    <row r="3488" spans="1:13" x14ac:dyDescent="0.3">
      <c r="A3488">
        <v>1171</v>
      </c>
      <c r="B3488" s="1">
        <v>45648</v>
      </c>
      <c r="C3488" t="s">
        <v>23</v>
      </c>
      <c r="D3488" t="s">
        <v>14</v>
      </c>
      <c r="E3488">
        <v>25721.86</v>
      </c>
      <c r="F3488">
        <v>16</v>
      </c>
      <c r="G3488" t="s">
        <v>24</v>
      </c>
      <c r="H3488" s="6">
        <v>1574.89</v>
      </c>
      <c r="I3488">
        <v>1786.24</v>
      </c>
      <c r="J3488" t="s">
        <v>25</v>
      </c>
      <c r="K3488">
        <v>0.1</v>
      </c>
      <c r="L3488" s="4" t="s">
        <v>17</v>
      </c>
      <c r="M3488" t="s">
        <v>18</v>
      </c>
    </row>
    <row r="3489" spans="1:13" x14ac:dyDescent="0.3">
      <c r="A3489">
        <v>1329</v>
      </c>
      <c r="B3489" s="1">
        <v>45347</v>
      </c>
      <c r="C3489" t="s">
        <v>32</v>
      </c>
      <c r="D3489" t="s">
        <v>20</v>
      </c>
      <c r="E3489">
        <v>113059.21</v>
      </c>
      <c r="F3489">
        <v>24</v>
      </c>
      <c r="G3489" t="s">
        <v>24</v>
      </c>
      <c r="H3489" s="6">
        <v>4089.75</v>
      </c>
      <c r="I3489">
        <v>5011.49</v>
      </c>
      <c r="J3489" t="s">
        <v>25</v>
      </c>
      <c r="K3489">
        <v>0.06</v>
      </c>
      <c r="L3489" s="4" t="s">
        <v>17</v>
      </c>
      <c r="M3489" t="s">
        <v>18</v>
      </c>
    </row>
    <row r="3490" spans="1:13" x14ac:dyDescent="0.3">
      <c r="A3490">
        <v>1364</v>
      </c>
      <c r="B3490" s="1">
        <v>45255</v>
      </c>
      <c r="C3490" t="s">
        <v>32</v>
      </c>
      <c r="D3490" t="s">
        <v>14</v>
      </c>
      <c r="E3490">
        <v>16478.25</v>
      </c>
      <c r="F3490">
        <v>5</v>
      </c>
      <c r="G3490" t="s">
        <v>21</v>
      </c>
      <c r="H3490" s="6">
        <v>3017.62</v>
      </c>
      <c r="I3490">
        <v>4453.58</v>
      </c>
      <c r="J3490" t="s">
        <v>16</v>
      </c>
      <c r="K3490">
        <v>0.26</v>
      </c>
      <c r="L3490" s="4" t="s">
        <v>26</v>
      </c>
      <c r="M3490" t="s">
        <v>18</v>
      </c>
    </row>
    <row r="3491" spans="1:13" x14ac:dyDescent="0.3">
      <c r="A3491">
        <v>1288</v>
      </c>
      <c r="B3491" s="1">
        <v>44941</v>
      </c>
      <c r="C3491" t="s">
        <v>13</v>
      </c>
      <c r="D3491" t="s">
        <v>27</v>
      </c>
      <c r="E3491">
        <v>2106.5</v>
      </c>
      <c r="F3491">
        <v>1</v>
      </c>
      <c r="G3491" t="s">
        <v>21</v>
      </c>
      <c r="H3491" s="6">
        <v>1754.48</v>
      </c>
      <c r="I3491">
        <v>2194.27</v>
      </c>
      <c r="J3491" t="s">
        <v>25</v>
      </c>
      <c r="K3491">
        <v>0.04</v>
      </c>
      <c r="L3491" s="4" t="s">
        <v>26</v>
      </c>
      <c r="M3491" t="s">
        <v>18</v>
      </c>
    </row>
    <row r="3492" spans="1:13" x14ac:dyDescent="0.3">
      <c r="A3492">
        <v>1452</v>
      </c>
      <c r="B3492" s="1">
        <v>45492</v>
      </c>
      <c r="C3492" t="s">
        <v>13</v>
      </c>
      <c r="D3492" t="s">
        <v>27</v>
      </c>
      <c r="E3492">
        <v>9797.42</v>
      </c>
      <c r="F3492">
        <v>10</v>
      </c>
      <c r="G3492" t="s">
        <v>21</v>
      </c>
      <c r="H3492" s="6">
        <v>1104.5999999999999</v>
      </c>
      <c r="I3492">
        <v>1240.18</v>
      </c>
      <c r="J3492" t="s">
        <v>16</v>
      </c>
      <c r="K3492">
        <v>0.21</v>
      </c>
      <c r="L3492" s="4" t="s">
        <v>31</v>
      </c>
      <c r="M3492" t="s">
        <v>18</v>
      </c>
    </row>
    <row r="3493" spans="1:13" x14ac:dyDescent="0.3">
      <c r="A3493">
        <v>1216</v>
      </c>
      <c r="B3493" s="1">
        <v>45638</v>
      </c>
      <c r="C3493" t="s">
        <v>32</v>
      </c>
      <c r="D3493" t="s">
        <v>30</v>
      </c>
      <c r="E3493">
        <v>121977.25</v>
      </c>
      <c r="F3493">
        <v>37</v>
      </c>
      <c r="G3493" t="s">
        <v>21</v>
      </c>
      <c r="H3493" s="6">
        <v>3240.47</v>
      </c>
      <c r="I3493">
        <v>3878.45</v>
      </c>
      <c r="J3493" t="s">
        <v>25</v>
      </c>
      <c r="K3493">
        <v>0.15</v>
      </c>
      <c r="L3493" s="4" t="s">
        <v>26</v>
      </c>
      <c r="M3493" t="s">
        <v>22</v>
      </c>
    </row>
    <row r="3494" spans="1:13" x14ac:dyDescent="0.3">
      <c r="A3494">
        <v>1097</v>
      </c>
      <c r="B3494" s="1">
        <v>45203</v>
      </c>
      <c r="C3494" t="s">
        <v>32</v>
      </c>
      <c r="D3494" t="s">
        <v>27</v>
      </c>
      <c r="E3494">
        <v>17065.439999999999</v>
      </c>
      <c r="F3494">
        <v>5</v>
      </c>
      <c r="G3494" t="s">
        <v>24</v>
      </c>
      <c r="H3494" s="6">
        <v>3434.84</v>
      </c>
      <c r="I3494">
        <v>4740.3999999999996</v>
      </c>
      <c r="J3494" t="s">
        <v>25</v>
      </c>
      <c r="K3494">
        <v>0.28000000000000003</v>
      </c>
      <c r="L3494" s="4" t="s">
        <v>26</v>
      </c>
      <c r="M3494" t="s">
        <v>22</v>
      </c>
    </row>
    <row r="3495" spans="1:13" x14ac:dyDescent="0.3">
      <c r="A3495">
        <v>1052</v>
      </c>
      <c r="B3495" s="1">
        <v>45056</v>
      </c>
      <c r="C3495" t="s">
        <v>29</v>
      </c>
      <c r="D3495" t="s">
        <v>14</v>
      </c>
      <c r="E3495">
        <v>79344.72</v>
      </c>
      <c r="F3495">
        <v>15</v>
      </c>
      <c r="G3495" t="s">
        <v>24</v>
      </c>
      <c r="H3495" s="6">
        <v>4706.6899999999996</v>
      </c>
      <c r="I3495">
        <v>6530.43</v>
      </c>
      <c r="J3495" t="s">
        <v>16</v>
      </c>
      <c r="K3495">
        <v>0.19</v>
      </c>
      <c r="L3495" s="4" t="s">
        <v>31</v>
      </c>
      <c r="M3495" t="s">
        <v>18</v>
      </c>
    </row>
    <row r="3496" spans="1:13" x14ac:dyDescent="0.3">
      <c r="A3496">
        <v>1220</v>
      </c>
      <c r="B3496" s="1">
        <v>45499</v>
      </c>
      <c r="C3496" t="s">
        <v>29</v>
      </c>
      <c r="D3496" t="s">
        <v>20</v>
      </c>
      <c r="E3496">
        <v>64758.84</v>
      </c>
      <c r="F3496">
        <v>14</v>
      </c>
      <c r="G3496" t="s">
        <v>15</v>
      </c>
      <c r="H3496" s="6">
        <v>4305.32</v>
      </c>
      <c r="I3496">
        <v>5573.05</v>
      </c>
      <c r="J3496" t="s">
        <v>16</v>
      </c>
      <c r="K3496">
        <v>0.17</v>
      </c>
      <c r="L3496" s="4" t="s">
        <v>26</v>
      </c>
      <c r="M3496" t="s">
        <v>22</v>
      </c>
    </row>
    <row r="3497" spans="1:13" x14ac:dyDescent="0.3">
      <c r="A3497">
        <v>1051</v>
      </c>
      <c r="B3497" s="1">
        <v>45158</v>
      </c>
      <c r="C3497" t="s">
        <v>32</v>
      </c>
      <c r="D3497" t="s">
        <v>30</v>
      </c>
      <c r="E3497">
        <v>4351.26</v>
      </c>
      <c r="F3497">
        <v>1</v>
      </c>
      <c r="G3497" t="s">
        <v>15</v>
      </c>
      <c r="H3497" s="6">
        <v>4218.53</v>
      </c>
      <c r="I3497">
        <v>4781.6000000000004</v>
      </c>
      <c r="J3497" t="s">
        <v>16</v>
      </c>
      <c r="K3497">
        <v>0.09</v>
      </c>
      <c r="L3497" s="4" t="s">
        <v>17</v>
      </c>
      <c r="M3497" t="s">
        <v>18</v>
      </c>
    </row>
    <row r="3498" spans="1:13" x14ac:dyDescent="0.3">
      <c r="A3498">
        <v>1430</v>
      </c>
      <c r="B3498" s="1">
        <v>45623</v>
      </c>
      <c r="C3498" t="s">
        <v>29</v>
      </c>
      <c r="D3498" t="s">
        <v>14</v>
      </c>
      <c r="E3498">
        <v>1089.3499999999999</v>
      </c>
      <c r="F3498">
        <v>2</v>
      </c>
      <c r="G3498" t="s">
        <v>24</v>
      </c>
      <c r="H3498" s="6">
        <v>431.43</v>
      </c>
      <c r="I3498">
        <v>561.52</v>
      </c>
      <c r="J3498" t="s">
        <v>25</v>
      </c>
      <c r="K3498">
        <v>0.03</v>
      </c>
      <c r="L3498" s="4" t="s">
        <v>31</v>
      </c>
      <c r="M3498" t="s">
        <v>22</v>
      </c>
    </row>
    <row r="3499" spans="1:13" x14ac:dyDescent="0.3">
      <c r="A3499">
        <v>1183</v>
      </c>
      <c r="B3499" s="1">
        <v>45446</v>
      </c>
      <c r="C3499" t="s">
        <v>19</v>
      </c>
      <c r="D3499" t="s">
        <v>14</v>
      </c>
      <c r="E3499">
        <v>14544.8</v>
      </c>
      <c r="F3499">
        <v>49</v>
      </c>
      <c r="G3499" t="s">
        <v>21</v>
      </c>
      <c r="H3499" s="6">
        <v>314</v>
      </c>
      <c r="I3499">
        <v>366.46</v>
      </c>
      <c r="J3499" t="s">
        <v>16</v>
      </c>
      <c r="K3499">
        <v>0.19</v>
      </c>
      <c r="L3499" s="4" t="s">
        <v>31</v>
      </c>
      <c r="M3499" t="s">
        <v>18</v>
      </c>
    </row>
    <row r="3500" spans="1:13" x14ac:dyDescent="0.3">
      <c r="A3500">
        <v>1024</v>
      </c>
      <c r="B3500" s="1">
        <v>45382</v>
      </c>
      <c r="C3500" t="s">
        <v>13</v>
      </c>
      <c r="D3500" t="s">
        <v>14</v>
      </c>
      <c r="E3500">
        <v>78802.53</v>
      </c>
      <c r="F3500">
        <v>13</v>
      </c>
      <c r="G3500" t="s">
        <v>15</v>
      </c>
      <c r="H3500" s="6">
        <v>4743.6400000000003</v>
      </c>
      <c r="I3500">
        <v>6588.84</v>
      </c>
      <c r="J3500" t="s">
        <v>16</v>
      </c>
      <c r="K3500">
        <v>0.08</v>
      </c>
      <c r="L3500" s="4" t="s">
        <v>17</v>
      </c>
      <c r="M3500" t="s">
        <v>18</v>
      </c>
    </row>
    <row r="3501" spans="1:13" x14ac:dyDescent="0.3">
      <c r="A3501">
        <v>1152</v>
      </c>
      <c r="B3501" s="1">
        <v>45349</v>
      </c>
      <c r="C3501" t="s">
        <v>13</v>
      </c>
      <c r="D3501" t="s">
        <v>20</v>
      </c>
      <c r="E3501">
        <v>10443.08</v>
      </c>
      <c r="F3501">
        <v>8</v>
      </c>
      <c r="G3501" t="s">
        <v>24</v>
      </c>
      <c r="H3501" s="6">
        <v>1224.1300000000001</v>
      </c>
      <c r="I3501">
        <v>1517.89</v>
      </c>
      <c r="J3501" t="s">
        <v>16</v>
      </c>
      <c r="K3501">
        <v>0.14000000000000001</v>
      </c>
      <c r="L3501" s="4" t="s">
        <v>31</v>
      </c>
      <c r="M3501" t="s">
        <v>22</v>
      </c>
    </row>
    <row r="3502" spans="1:13" x14ac:dyDescent="0.3">
      <c r="A3502">
        <v>1403</v>
      </c>
      <c r="B3502" s="1">
        <v>45423</v>
      </c>
      <c r="C3502" t="s">
        <v>32</v>
      </c>
      <c r="D3502" t="s">
        <v>30</v>
      </c>
      <c r="E3502">
        <v>78826.67</v>
      </c>
      <c r="F3502">
        <v>29</v>
      </c>
      <c r="G3502" t="s">
        <v>21</v>
      </c>
      <c r="H3502" s="6">
        <v>2407.46</v>
      </c>
      <c r="I3502">
        <v>2986.99</v>
      </c>
      <c r="J3502" t="s">
        <v>16</v>
      </c>
      <c r="K3502">
        <v>0.09</v>
      </c>
      <c r="L3502" s="4" t="s">
        <v>26</v>
      </c>
      <c r="M3502" t="s">
        <v>18</v>
      </c>
    </row>
    <row r="3503" spans="1:13" x14ac:dyDescent="0.3">
      <c r="A3503">
        <v>1200</v>
      </c>
      <c r="B3503" s="1">
        <v>45170</v>
      </c>
      <c r="C3503" t="s">
        <v>23</v>
      </c>
      <c r="D3503" t="s">
        <v>14</v>
      </c>
      <c r="E3503">
        <v>6624.11</v>
      </c>
      <c r="F3503">
        <v>22</v>
      </c>
      <c r="G3503" t="s">
        <v>24</v>
      </c>
      <c r="H3503" s="6">
        <v>285.76</v>
      </c>
      <c r="I3503">
        <v>412.46</v>
      </c>
      <c r="J3503" t="s">
        <v>16</v>
      </c>
      <c r="K3503">
        <v>0.27</v>
      </c>
      <c r="L3503" s="4" t="s">
        <v>26</v>
      </c>
      <c r="M3503" t="s">
        <v>22</v>
      </c>
    </row>
    <row r="3504" spans="1:13" x14ac:dyDescent="0.3">
      <c r="A3504">
        <v>1146</v>
      </c>
      <c r="B3504" s="1">
        <v>45386</v>
      </c>
      <c r="C3504" t="s">
        <v>32</v>
      </c>
      <c r="D3504" t="s">
        <v>14</v>
      </c>
      <c r="E3504">
        <v>243181.98</v>
      </c>
      <c r="F3504">
        <v>50</v>
      </c>
      <c r="G3504" t="s">
        <v>15</v>
      </c>
      <c r="H3504" s="6">
        <v>4640.05</v>
      </c>
      <c r="I3504">
        <v>6662.52</v>
      </c>
      <c r="J3504" t="s">
        <v>25</v>
      </c>
      <c r="K3504">
        <v>0.27</v>
      </c>
      <c r="L3504" s="4" t="s">
        <v>17</v>
      </c>
      <c r="M3504" t="s">
        <v>22</v>
      </c>
    </row>
    <row r="3505" spans="1:13" x14ac:dyDescent="0.3">
      <c r="A3505">
        <v>1142</v>
      </c>
      <c r="B3505" s="1">
        <v>45331</v>
      </c>
      <c r="C3505" t="s">
        <v>29</v>
      </c>
      <c r="D3505" t="s">
        <v>30</v>
      </c>
      <c r="E3505">
        <v>190395.19</v>
      </c>
      <c r="F3505">
        <v>48</v>
      </c>
      <c r="G3505" t="s">
        <v>24</v>
      </c>
      <c r="H3505" s="6">
        <v>4019.62</v>
      </c>
      <c r="I3505">
        <v>5509.12</v>
      </c>
      <c r="J3505" t="s">
        <v>25</v>
      </c>
      <c r="K3505">
        <v>0.28000000000000003</v>
      </c>
      <c r="L3505" s="4" t="s">
        <v>17</v>
      </c>
      <c r="M3505" t="s">
        <v>18</v>
      </c>
    </row>
    <row r="3506" spans="1:13" x14ac:dyDescent="0.3">
      <c r="A3506">
        <v>1272</v>
      </c>
      <c r="B3506" s="1">
        <v>45396</v>
      </c>
      <c r="C3506" t="s">
        <v>23</v>
      </c>
      <c r="D3506" t="s">
        <v>14</v>
      </c>
      <c r="E3506">
        <v>76042.039999999994</v>
      </c>
      <c r="F3506">
        <v>21</v>
      </c>
      <c r="G3506" t="s">
        <v>15</v>
      </c>
      <c r="H3506" s="6">
        <v>3700.76</v>
      </c>
      <c r="I3506">
        <v>4893.3100000000004</v>
      </c>
      <c r="J3506" t="s">
        <v>16</v>
      </c>
      <c r="K3506">
        <v>0.26</v>
      </c>
      <c r="L3506" s="4" t="s">
        <v>26</v>
      </c>
      <c r="M3506" t="s">
        <v>18</v>
      </c>
    </row>
    <row r="3507" spans="1:13" x14ac:dyDescent="0.3">
      <c r="A3507">
        <v>1427</v>
      </c>
      <c r="B3507" s="1">
        <v>45510</v>
      </c>
      <c r="C3507" t="s">
        <v>29</v>
      </c>
      <c r="D3507" t="s">
        <v>30</v>
      </c>
      <c r="E3507">
        <v>222781.69</v>
      </c>
      <c r="F3507">
        <v>49</v>
      </c>
      <c r="G3507" t="s">
        <v>24</v>
      </c>
      <c r="H3507" s="6">
        <v>3181.57</v>
      </c>
      <c r="I3507">
        <v>4592.49</v>
      </c>
      <c r="J3507" t="s">
        <v>25</v>
      </c>
      <c r="K3507">
        <v>0.01</v>
      </c>
      <c r="L3507" s="4" t="s">
        <v>26</v>
      </c>
      <c r="M3507" t="s">
        <v>22</v>
      </c>
    </row>
    <row r="3508" spans="1:13" x14ac:dyDescent="0.3">
      <c r="A3508">
        <v>1251</v>
      </c>
      <c r="B3508" s="1">
        <v>45051</v>
      </c>
      <c r="C3508" t="s">
        <v>19</v>
      </c>
      <c r="D3508" t="s">
        <v>14</v>
      </c>
      <c r="E3508">
        <v>30469.88</v>
      </c>
      <c r="F3508">
        <v>30</v>
      </c>
      <c r="G3508" t="s">
        <v>15</v>
      </c>
      <c r="H3508" s="6">
        <v>847.95</v>
      </c>
      <c r="I3508">
        <v>1223.69</v>
      </c>
      <c r="J3508" t="s">
        <v>16</v>
      </c>
      <c r="K3508">
        <v>0.17</v>
      </c>
      <c r="L3508" s="4" t="s">
        <v>17</v>
      </c>
      <c r="M3508" t="s">
        <v>18</v>
      </c>
    </row>
    <row r="3509" spans="1:13" x14ac:dyDescent="0.3">
      <c r="A3509">
        <v>1454</v>
      </c>
      <c r="B3509" s="1">
        <v>45355</v>
      </c>
      <c r="C3509" t="s">
        <v>29</v>
      </c>
      <c r="D3509" t="s">
        <v>14</v>
      </c>
      <c r="E3509">
        <v>34288.6</v>
      </c>
      <c r="F3509">
        <v>39</v>
      </c>
      <c r="G3509" t="s">
        <v>24</v>
      </c>
      <c r="H3509" s="6">
        <v>912.01</v>
      </c>
      <c r="I3509">
        <v>1172.26</v>
      </c>
      <c r="J3509" t="s">
        <v>16</v>
      </c>
      <c r="K3509">
        <v>0.25</v>
      </c>
      <c r="L3509" s="4" t="s">
        <v>17</v>
      </c>
      <c r="M3509" t="s">
        <v>18</v>
      </c>
    </row>
    <row r="3510" spans="1:13" x14ac:dyDescent="0.3">
      <c r="A3510">
        <v>1246</v>
      </c>
      <c r="B3510" s="1">
        <v>44932</v>
      </c>
      <c r="C3510" t="s">
        <v>19</v>
      </c>
      <c r="D3510" t="s">
        <v>27</v>
      </c>
      <c r="E3510">
        <v>26172.32</v>
      </c>
      <c r="F3510">
        <v>27</v>
      </c>
      <c r="G3510" t="s">
        <v>15</v>
      </c>
      <c r="H3510" s="6">
        <v>1007.26</v>
      </c>
      <c r="I3510">
        <v>1292.46</v>
      </c>
      <c r="J3510" t="s">
        <v>25</v>
      </c>
      <c r="K3510">
        <v>0.25</v>
      </c>
      <c r="L3510" s="4" t="s">
        <v>26</v>
      </c>
      <c r="M3510" t="s">
        <v>22</v>
      </c>
    </row>
    <row r="3511" spans="1:13" x14ac:dyDescent="0.3">
      <c r="A3511">
        <v>1193</v>
      </c>
      <c r="B3511" s="1">
        <v>45562</v>
      </c>
      <c r="C3511" t="s">
        <v>19</v>
      </c>
      <c r="D3511" t="s">
        <v>14</v>
      </c>
      <c r="E3511">
        <v>67254.97</v>
      </c>
      <c r="F3511">
        <v>13</v>
      </c>
      <c r="G3511" t="s">
        <v>21</v>
      </c>
      <c r="H3511" s="6">
        <v>4723.76</v>
      </c>
      <c r="I3511">
        <v>5503.68</v>
      </c>
      <c r="J3511" t="s">
        <v>16</v>
      </c>
      <c r="K3511">
        <v>0.06</v>
      </c>
      <c r="L3511" s="4" t="s">
        <v>17</v>
      </c>
      <c r="M3511" t="s">
        <v>18</v>
      </c>
    </row>
    <row r="3512" spans="1:13" x14ac:dyDescent="0.3">
      <c r="A3512">
        <v>1195</v>
      </c>
      <c r="B3512" s="1">
        <v>45638</v>
      </c>
      <c r="C3512" t="s">
        <v>29</v>
      </c>
      <c r="D3512" t="s">
        <v>27</v>
      </c>
      <c r="E3512">
        <v>12881.22</v>
      </c>
      <c r="F3512">
        <v>8</v>
      </c>
      <c r="G3512" t="s">
        <v>28</v>
      </c>
      <c r="H3512" s="6">
        <v>1553.83</v>
      </c>
      <c r="I3512">
        <v>1963.6</v>
      </c>
      <c r="J3512" t="s">
        <v>16</v>
      </c>
      <c r="K3512">
        <v>0.18</v>
      </c>
      <c r="L3512" s="4" t="s">
        <v>17</v>
      </c>
      <c r="M3512" t="s">
        <v>18</v>
      </c>
    </row>
    <row r="3513" spans="1:13" x14ac:dyDescent="0.3">
      <c r="A3513">
        <v>1264</v>
      </c>
      <c r="B3513" s="1">
        <v>45117</v>
      </c>
      <c r="C3513" t="s">
        <v>29</v>
      </c>
      <c r="D3513" t="s">
        <v>27</v>
      </c>
      <c r="E3513">
        <v>58088.37</v>
      </c>
      <c r="F3513">
        <v>13</v>
      </c>
      <c r="G3513" t="s">
        <v>15</v>
      </c>
      <c r="H3513" s="6">
        <v>3731.07</v>
      </c>
      <c r="I3513">
        <v>5449.19</v>
      </c>
      <c r="J3513" t="s">
        <v>16</v>
      </c>
      <c r="K3513">
        <v>0.18</v>
      </c>
      <c r="L3513" s="4" t="s">
        <v>31</v>
      </c>
      <c r="M3513" t="s">
        <v>18</v>
      </c>
    </row>
    <row r="3514" spans="1:13" x14ac:dyDescent="0.3">
      <c r="A3514">
        <v>1221</v>
      </c>
      <c r="B3514" s="1">
        <v>44963</v>
      </c>
      <c r="C3514" t="s">
        <v>19</v>
      </c>
      <c r="D3514" t="s">
        <v>14</v>
      </c>
      <c r="E3514">
        <v>14276.1</v>
      </c>
      <c r="F3514">
        <v>7</v>
      </c>
      <c r="G3514" t="s">
        <v>28</v>
      </c>
      <c r="H3514" s="6">
        <v>1455.49</v>
      </c>
      <c r="I3514">
        <v>2124.42</v>
      </c>
      <c r="J3514" t="s">
        <v>25</v>
      </c>
      <c r="K3514">
        <v>0.04</v>
      </c>
      <c r="L3514" s="4" t="s">
        <v>26</v>
      </c>
      <c r="M3514" t="s">
        <v>22</v>
      </c>
    </row>
    <row r="3515" spans="1:13" x14ac:dyDescent="0.3">
      <c r="A3515">
        <v>1478</v>
      </c>
      <c r="B3515" s="1">
        <v>45600</v>
      </c>
      <c r="C3515" t="s">
        <v>23</v>
      </c>
      <c r="D3515" t="s">
        <v>20</v>
      </c>
      <c r="E3515">
        <v>12477.78</v>
      </c>
      <c r="F3515">
        <v>36</v>
      </c>
      <c r="G3515" t="s">
        <v>21</v>
      </c>
      <c r="H3515" s="6">
        <v>402.34</v>
      </c>
      <c r="I3515">
        <v>462.14</v>
      </c>
      <c r="J3515" t="s">
        <v>16</v>
      </c>
      <c r="K3515">
        <v>0.25</v>
      </c>
      <c r="L3515" s="4" t="s">
        <v>26</v>
      </c>
      <c r="M3515" t="s">
        <v>22</v>
      </c>
    </row>
    <row r="3516" spans="1:13" x14ac:dyDescent="0.3">
      <c r="A3516">
        <v>1285</v>
      </c>
      <c r="B3516" s="1">
        <v>45023</v>
      </c>
      <c r="C3516" t="s">
        <v>19</v>
      </c>
      <c r="D3516" t="s">
        <v>20</v>
      </c>
      <c r="E3516">
        <v>87085.33</v>
      </c>
      <c r="F3516">
        <v>23</v>
      </c>
      <c r="G3516" t="s">
        <v>15</v>
      </c>
      <c r="H3516" s="6">
        <v>3324.93</v>
      </c>
      <c r="I3516">
        <v>4160.79</v>
      </c>
      <c r="J3516" t="s">
        <v>16</v>
      </c>
      <c r="K3516">
        <v>0.09</v>
      </c>
      <c r="L3516" s="4" t="s">
        <v>31</v>
      </c>
      <c r="M3516" t="s">
        <v>22</v>
      </c>
    </row>
    <row r="3517" spans="1:13" x14ac:dyDescent="0.3">
      <c r="A3517">
        <v>1023</v>
      </c>
      <c r="B3517" s="1">
        <v>45141</v>
      </c>
      <c r="C3517" t="s">
        <v>13</v>
      </c>
      <c r="D3517" t="s">
        <v>20</v>
      </c>
      <c r="E3517">
        <v>104624.13</v>
      </c>
      <c r="F3517">
        <v>32</v>
      </c>
      <c r="G3517" t="s">
        <v>15</v>
      </c>
      <c r="H3517" s="6">
        <v>3165.85</v>
      </c>
      <c r="I3517">
        <v>4086.88</v>
      </c>
      <c r="J3517" t="s">
        <v>16</v>
      </c>
      <c r="K3517">
        <v>0.2</v>
      </c>
      <c r="L3517" s="4" t="s">
        <v>26</v>
      </c>
      <c r="M3517" t="s">
        <v>22</v>
      </c>
    </row>
    <row r="3518" spans="1:13" x14ac:dyDescent="0.3">
      <c r="A3518">
        <v>1171</v>
      </c>
      <c r="B3518" s="1">
        <v>45397</v>
      </c>
      <c r="C3518" t="s">
        <v>19</v>
      </c>
      <c r="D3518" t="s">
        <v>20</v>
      </c>
      <c r="E3518">
        <v>102841.94</v>
      </c>
      <c r="F3518">
        <v>32</v>
      </c>
      <c r="G3518" t="s">
        <v>21</v>
      </c>
      <c r="H3518" s="6">
        <v>3065.09</v>
      </c>
      <c r="I3518">
        <v>4173.78</v>
      </c>
      <c r="J3518" t="s">
        <v>25</v>
      </c>
      <c r="K3518">
        <v>0.23</v>
      </c>
      <c r="L3518" s="4" t="s">
        <v>31</v>
      </c>
      <c r="M3518" t="s">
        <v>18</v>
      </c>
    </row>
    <row r="3519" spans="1:13" x14ac:dyDescent="0.3">
      <c r="A3519">
        <v>1171</v>
      </c>
      <c r="B3519" s="1">
        <v>45325</v>
      </c>
      <c r="C3519" t="s">
        <v>23</v>
      </c>
      <c r="D3519" t="s">
        <v>30</v>
      </c>
      <c r="E3519">
        <v>48786.31</v>
      </c>
      <c r="F3519">
        <v>44</v>
      </c>
      <c r="G3519" t="s">
        <v>21</v>
      </c>
      <c r="H3519" s="6">
        <v>1113.3</v>
      </c>
      <c r="I3519">
        <v>1245.82</v>
      </c>
      <c r="J3519" t="s">
        <v>25</v>
      </c>
      <c r="K3519">
        <v>0.11</v>
      </c>
      <c r="L3519" s="4" t="s">
        <v>31</v>
      </c>
      <c r="M3519" t="s">
        <v>22</v>
      </c>
    </row>
    <row r="3520" spans="1:13" x14ac:dyDescent="0.3">
      <c r="A3520">
        <v>1066</v>
      </c>
      <c r="B3520" s="1">
        <v>45179</v>
      </c>
      <c r="C3520" t="s">
        <v>13</v>
      </c>
      <c r="D3520" t="s">
        <v>20</v>
      </c>
      <c r="E3520">
        <v>46802.3</v>
      </c>
      <c r="F3520">
        <v>38</v>
      </c>
      <c r="G3520" t="s">
        <v>15</v>
      </c>
      <c r="H3520" s="6">
        <v>934.44</v>
      </c>
      <c r="I3520">
        <v>1353.45</v>
      </c>
      <c r="J3520" t="s">
        <v>16</v>
      </c>
      <c r="K3520">
        <v>0.09</v>
      </c>
      <c r="L3520" s="4" t="s">
        <v>17</v>
      </c>
      <c r="M3520" t="s">
        <v>22</v>
      </c>
    </row>
    <row r="3521" spans="1:13" x14ac:dyDescent="0.3">
      <c r="A3521">
        <v>1469</v>
      </c>
      <c r="B3521" s="1">
        <v>45176</v>
      </c>
      <c r="C3521" t="s">
        <v>32</v>
      </c>
      <c r="D3521" t="s">
        <v>27</v>
      </c>
      <c r="E3521">
        <v>44911</v>
      </c>
      <c r="F3521">
        <v>20</v>
      </c>
      <c r="G3521" t="s">
        <v>24</v>
      </c>
      <c r="H3521" s="6">
        <v>2178.81</v>
      </c>
      <c r="I3521">
        <v>2878.91</v>
      </c>
      <c r="J3521" t="s">
        <v>25</v>
      </c>
      <c r="K3521">
        <v>0.22</v>
      </c>
      <c r="L3521" s="4" t="s">
        <v>17</v>
      </c>
      <c r="M3521" t="s">
        <v>18</v>
      </c>
    </row>
    <row r="3522" spans="1:13" x14ac:dyDescent="0.3">
      <c r="A3522">
        <v>1043</v>
      </c>
      <c r="B3522" s="1">
        <v>45427</v>
      </c>
      <c r="C3522" t="s">
        <v>32</v>
      </c>
      <c r="D3522" t="s">
        <v>14</v>
      </c>
      <c r="E3522">
        <v>76365.3</v>
      </c>
      <c r="F3522">
        <v>34</v>
      </c>
      <c r="G3522" t="s">
        <v>15</v>
      </c>
      <c r="H3522" s="6">
        <v>1877.99</v>
      </c>
      <c r="I3522">
        <v>2706.07</v>
      </c>
      <c r="J3522" t="s">
        <v>16</v>
      </c>
      <c r="K3522">
        <v>0.17</v>
      </c>
      <c r="L3522" s="4" t="s">
        <v>17</v>
      </c>
      <c r="M3522" t="s">
        <v>18</v>
      </c>
    </row>
    <row r="3523" spans="1:13" x14ac:dyDescent="0.3">
      <c r="A3523">
        <v>1424</v>
      </c>
      <c r="B3523" s="1">
        <v>45234</v>
      </c>
      <c r="C3523" t="s">
        <v>23</v>
      </c>
      <c r="D3523" t="s">
        <v>20</v>
      </c>
      <c r="E3523">
        <v>41145.980000000003</v>
      </c>
      <c r="F3523">
        <v>26</v>
      </c>
      <c r="G3523" t="s">
        <v>28</v>
      </c>
      <c r="H3523" s="6">
        <v>1862.42</v>
      </c>
      <c r="I3523">
        <v>2110.0500000000002</v>
      </c>
      <c r="J3523" t="s">
        <v>16</v>
      </c>
      <c r="K3523">
        <v>0.25</v>
      </c>
      <c r="L3523" s="4" t="s">
        <v>26</v>
      </c>
      <c r="M3523" t="s">
        <v>18</v>
      </c>
    </row>
    <row r="3524" spans="1:13" x14ac:dyDescent="0.3">
      <c r="A3524">
        <v>1149</v>
      </c>
      <c r="B3524" s="1">
        <v>44933</v>
      </c>
      <c r="C3524" t="s">
        <v>19</v>
      </c>
      <c r="D3524" t="s">
        <v>27</v>
      </c>
      <c r="E3524">
        <v>141458.85999999999</v>
      </c>
      <c r="F3524">
        <v>42</v>
      </c>
      <c r="G3524" t="s">
        <v>15</v>
      </c>
      <c r="H3524" s="6">
        <v>2820.77</v>
      </c>
      <c r="I3524">
        <v>4107.3999999999996</v>
      </c>
      <c r="J3524" t="s">
        <v>16</v>
      </c>
      <c r="K3524">
        <v>0.18</v>
      </c>
      <c r="L3524" s="4" t="s">
        <v>31</v>
      </c>
      <c r="M3524" t="s">
        <v>18</v>
      </c>
    </row>
    <row r="3525" spans="1:13" x14ac:dyDescent="0.3">
      <c r="A3525">
        <v>1296</v>
      </c>
      <c r="B3525" s="1">
        <v>45212</v>
      </c>
      <c r="C3525" t="s">
        <v>29</v>
      </c>
      <c r="D3525" t="s">
        <v>30</v>
      </c>
      <c r="E3525">
        <v>48245.13</v>
      </c>
      <c r="F3525">
        <v>32</v>
      </c>
      <c r="G3525" t="s">
        <v>24</v>
      </c>
      <c r="H3525" s="6">
        <v>1209.72</v>
      </c>
      <c r="I3525">
        <v>1621.14</v>
      </c>
      <c r="J3525" t="s">
        <v>16</v>
      </c>
      <c r="K3525">
        <v>7.0000000000000007E-2</v>
      </c>
      <c r="L3525" s="4" t="s">
        <v>31</v>
      </c>
      <c r="M3525" t="s">
        <v>22</v>
      </c>
    </row>
    <row r="3526" spans="1:13" x14ac:dyDescent="0.3">
      <c r="A3526">
        <v>1313</v>
      </c>
      <c r="B3526" s="1">
        <v>45375</v>
      </c>
      <c r="C3526" t="s">
        <v>23</v>
      </c>
      <c r="D3526" t="s">
        <v>20</v>
      </c>
      <c r="E3526">
        <v>29512.06</v>
      </c>
      <c r="F3526">
        <v>48</v>
      </c>
      <c r="G3526" t="s">
        <v>15</v>
      </c>
      <c r="H3526" s="6">
        <v>506.43</v>
      </c>
      <c r="I3526">
        <v>633.85</v>
      </c>
      <c r="J3526" t="s">
        <v>16</v>
      </c>
      <c r="K3526">
        <v>0.03</v>
      </c>
      <c r="L3526" s="4" t="s">
        <v>17</v>
      </c>
      <c r="M3526" t="s">
        <v>18</v>
      </c>
    </row>
    <row r="3527" spans="1:13" x14ac:dyDescent="0.3">
      <c r="A3527">
        <v>1110</v>
      </c>
      <c r="B3527" s="1">
        <v>45213</v>
      </c>
      <c r="C3527" t="s">
        <v>13</v>
      </c>
      <c r="D3527" t="s">
        <v>20</v>
      </c>
      <c r="E3527">
        <v>22610.29</v>
      </c>
      <c r="F3527">
        <v>11</v>
      </c>
      <c r="G3527" t="s">
        <v>21</v>
      </c>
      <c r="H3527" s="6">
        <v>1516.09</v>
      </c>
      <c r="I3527">
        <v>2258.77</v>
      </c>
      <c r="J3527" t="s">
        <v>25</v>
      </c>
      <c r="K3527">
        <v>0.09</v>
      </c>
      <c r="L3527" s="4" t="s">
        <v>26</v>
      </c>
      <c r="M3527" t="s">
        <v>18</v>
      </c>
    </row>
    <row r="3528" spans="1:13" x14ac:dyDescent="0.3">
      <c r="A3528">
        <v>1386</v>
      </c>
      <c r="B3528" s="1">
        <v>45080</v>
      </c>
      <c r="C3528" t="s">
        <v>13</v>
      </c>
      <c r="D3528" t="s">
        <v>20</v>
      </c>
      <c r="E3528">
        <v>17045.22</v>
      </c>
      <c r="F3528">
        <v>4</v>
      </c>
      <c r="G3528" t="s">
        <v>24</v>
      </c>
      <c r="H3528" s="6">
        <v>3872.64</v>
      </c>
      <c r="I3528">
        <v>5013.3</v>
      </c>
      <c r="J3528" t="s">
        <v>16</v>
      </c>
      <c r="K3528">
        <v>0.15</v>
      </c>
      <c r="L3528" s="4" t="s">
        <v>26</v>
      </c>
      <c r="M3528" t="s">
        <v>22</v>
      </c>
    </row>
    <row r="3529" spans="1:13" x14ac:dyDescent="0.3">
      <c r="A3529">
        <v>1347</v>
      </c>
      <c r="B3529" s="1">
        <v>45572</v>
      </c>
      <c r="C3529" t="s">
        <v>32</v>
      </c>
      <c r="D3529" t="s">
        <v>20</v>
      </c>
      <c r="E3529">
        <v>205451.96</v>
      </c>
      <c r="F3529">
        <v>39</v>
      </c>
      <c r="G3529" t="s">
        <v>21</v>
      </c>
      <c r="H3529" s="6">
        <v>4797.68</v>
      </c>
      <c r="I3529">
        <v>5789.01</v>
      </c>
      <c r="J3529" t="s">
        <v>25</v>
      </c>
      <c r="K3529">
        <v>0.09</v>
      </c>
      <c r="L3529" s="4" t="s">
        <v>26</v>
      </c>
      <c r="M3529" t="s">
        <v>18</v>
      </c>
    </row>
    <row r="3530" spans="1:13" x14ac:dyDescent="0.3">
      <c r="A3530">
        <v>1345</v>
      </c>
      <c r="B3530" s="1">
        <v>45095</v>
      </c>
      <c r="C3530" t="s">
        <v>13</v>
      </c>
      <c r="D3530" t="s">
        <v>30</v>
      </c>
      <c r="E3530">
        <v>119966.67</v>
      </c>
      <c r="F3530">
        <v>21</v>
      </c>
      <c r="G3530" t="s">
        <v>15</v>
      </c>
      <c r="H3530" s="6">
        <v>4865.1400000000003</v>
      </c>
      <c r="I3530">
        <v>6566.32</v>
      </c>
      <c r="J3530" t="s">
        <v>25</v>
      </c>
      <c r="K3530">
        <v>0.13</v>
      </c>
      <c r="L3530" s="4" t="s">
        <v>31</v>
      </c>
      <c r="M3530" t="s">
        <v>18</v>
      </c>
    </row>
    <row r="3531" spans="1:13" x14ac:dyDescent="0.3">
      <c r="A3531">
        <v>1293</v>
      </c>
      <c r="B3531" s="1">
        <v>45459</v>
      </c>
      <c r="C3531" t="s">
        <v>23</v>
      </c>
      <c r="D3531" t="s">
        <v>20</v>
      </c>
      <c r="E3531">
        <v>47877.06</v>
      </c>
      <c r="F3531">
        <v>33</v>
      </c>
      <c r="G3531" t="s">
        <v>28</v>
      </c>
      <c r="H3531" s="6">
        <v>1155.78</v>
      </c>
      <c r="I3531">
        <v>1687</v>
      </c>
      <c r="J3531" t="s">
        <v>16</v>
      </c>
      <c r="K3531">
        <v>0.14000000000000001</v>
      </c>
      <c r="L3531" s="4" t="s">
        <v>17</v>
      </c>
      <c r="M3531" t="s">
        <v>18</v>
      </c>
    </row>
    <row r="3532" spans="1:13" x14ac:dyDescent="0.3">
      <c r="A3532">
        <v>1123</v>
      </c>
      <c r="B3532" s="1">
        <v>45255</v>
      </c>
      <c r="C3532" t="s">
        <v>13</v>
      </c>
      <c r="D3532" t="s">
        <v>27</v>
      </c>
      <c r="E3532">
        <v>5268.26</v>
      </c>
      <c r="F3532">
        <v>8</v>
      </c>
      <c r="G3532" t="s">
        <v>15</v>
      </c>
      <c r="H3532" s="6">
        <v>658.31</v>
      </c>
      <c r="I3532">
        <v>927.51</v>
      </c>
      <c r="J3532" t="s">
        <v>16</v>
      </c>
      <c r="K3532">
        <v>0.28999999999999998</v>
      </c>
      <c r="L3532" s="4" t="s">
        <v>17</v>
      </c>
      <c r="M3532" t="s">
        <v>22</v>
      </c>
    </row>
    <row r="3533" spans="1:13" x14ac:dyDescent="0.3">
      <c r="A3533">
        <v>1083</v>
      </c>
      <c r="B3533" s="1">
        <v>45635</v>
      </c>
      <c r="C3533" t="s">
        <v>23</v>
      </c>
      <c r="D3533" t="s">
        <v>14</v>
      </c>
      <c r="E3533">
        <v>18041.14</v>
      </c>
      <c r="F3533">
        <v>6</v>
      </c>
      <c r="G3533" t="s">
        <v>24</v>
      </c>
      <c r="H3533" s="6">
        <v>3304.09</v>
      </c>
      <c r="I3533">
        <v>4063.32</v>
      </c>
      <c r="J3533" t="s">
        <v>25</v>
      </c>
      <c r="K3533">
        <v>0.26</v>
      </c>
      <c r="L3533" s="4" t="s">
        <v>31</v>
      </c>
      <c r="M3533" t="s">
        <v>22</v>
      </c>
    </row>
    <row r="3534" spans="1:13" x14ac:dyDescent="0.3">
      <c r="A3534">
        <v>1305</v>
      </c>
      <c r="B3534" s="1">
        <v>45577</v>
      </c>
      <c r="C3534" t="s">
        <v>29</v>
      </c>
      <c r="D3534" t="s">
        <v>27</v>
      </c>
      <c r="E3534">
        <v>80910.09</v>
      </c>
      <c r="F3534">
        <v>36</v>
      </c>
      <c r="G3534" t="s">
        <v>21</v>
      </c>
      <c r="H3534" s="6">
        <v>1619.48</v>
      </c>
      <c r="I3534">
        <v>2293.37</v>
      </c>
      <c r="J3534" t="s">
        <v>16</v>
      </c>
      <c r="K3534">
        <v>0.02</v>
      </c>
      <c r="L3534" s="4" t="s">
        <v>17</v>
      </c>
      <c r="M3534" t="s">
        <v>18</v>
      </c>
    </row>
    <row r="3535" spans="1:13" x14ac:dyDescent="0.3">
      <c r="A3535">
        <v>1301</v>
      </c>
      <c r="B3535" s="1">
        <v>45517</v>
      </c>
      <c r="C3535" t="s">
        <v>32</v>
      </c>
      <c r="D3535" t="s">
        <v>30</v>
      </c>
      <c r="E3535">
        <v>219237.62</v>
      </c>
      <c r="F3535">
        <v>46</v>
      </c>
      <c r="G3535" t="s">
        <v>15</v>
      </c>
      <c r="H3535" s="6">
        <v>4186.6400000000003</v>
      </c>
      <c r="I3535">
        <v>4964.62</v>
      </c>
      <c r="J3535" t="s">
        <v>16</v>
      </c>
      <c r="K3535">
        <v>0.04</v>
      </c>
      <c r="L3535" s="4" t="s">
        <v>26</v>
      </c>
      <c r="M3535" t="s">
        <v>18</v>
      </c>
    </row>
    <row r="3536" spans="1:13" x14ac:dyDescent="0.3">
      <c r="A3536">
        <v>1252</v>
      </c>
      <c r="B3536" s="1">
        <v>45585</v>
      </c>
      <c r="C3536" t="s">
        <v>13</v>
      </c>
      <c r="D3536" t="s">
        <v>14</v>
      </c>
      <c r="E3536">
        <v>54588.72</v>
      </c>
      <c r="F3536">
        <v>40</v>
      </c>
      <c r="G3536" t="s">
        <v>15</v>
      </c>
      <c r="H3536" s="6">
        <v>1050.47</v>
      </c>
      <c r="I3536">
        <v>1499.69</v>
      </c>
      <c r="J3536" t="s">
        <v>25</v>
      </c>
      <c r="K3536">
        <v>0.09</v>
      </c>
      <c r="L3536" s="4" t="s">
        <v>31</v>
      </c>
      <c r="M3536" t="s">
        <v>18</v>
      </c>
    </row>
    <row r="3537" spans="1:13" x14ac:dyDescent="0.3">
      <c r="A3537">
        <v>1208</v>
      </c>
      <c r="B3537" s="1">
        <v>45262</v>
      </c>
      <c r="C3537" t="s">
        <v>23</v>
      </c>
      <c r="D3537" t="s">
        <v>30</v>
      </c>
      <c r="E3537">
        <v>62901.36</v>
      </c>
      <c r="F3537">
        <v>24</v>
      </c>
      <c r="G3537" t="s">
        <v>24</v>
      </c>
      <c r="H3537" s="6">
        <v>2517.69</v>
      </c>
      <c r="I3537">
        <v>2912.1</v>
      </c>
      <c r="J3537" t="s">
        <v>25</v>
      </c>
      <c r="K3537">
        <v>0.1</v>
      </c>
      <c r="L3537" s="4" t="s">
        <v>26</v>
      </c>
      <c r="M3537" t="s">
        <v>18</v>
      </c>
    </row>
    <row r="3538" spans="1:13" x14ac:dyDescent="0.3">
      <c r="A3538">
        <v>1179</v>
      </c>
      <c r="B3538" s="1">
        <v>45243</v>
      </c>
      <c r="C3538" t="s">
        <v>19</v>
      </c>
      <c r="D3538" t="s">
        <v>20</v>
      </c>
      <c r="E3538">
        <v>214668.48</v>
      </c>
      <c r="F3538">
        <v>47</v>
      </c>
      <c r="G3538" t="s">
        <v>21</v>
      </c>
      <c r="H3538" s="6">
        <v>3233.19</v>
      </c>
      <c r="I3538">
        <v>4613.55</v>
      </c>
      <c r="J3538" t="s">
        <v>16</v>
      </c>
      <c r="K3538">
        <v>0.01</v>
      </c>
      <c r="L3538" s="4" t="s">
        <v>26</v>
      </c>
      <c r="M3538" t="s">
        <v>22</v>
      </c>
    </row>
    <row r="3539" spans="1:13" x14ac:dyDescent="0.3">
      <c r="A3539">
        <v>1365</v>
      </c>
      <c r="B3539" s="1">
        <v>45634</v>
      </c>
      <c r="C3539" t="s">
        <v>32</v>
      </c>
      <c r="D3539" t="s">
        <v>27</v>
      </c>
      <c r="E3539">
        <v>211496</v>
      </c>
      <c r="F3539">
        <v>33</v>
      </c>
      <c r="G3539" t="s">
        <v>21</v>
      </c>
      <c r="H3539" s="6">
        <v>4923.3599999999997</v>
      </c>
      <c r="I3539">
        <v>7282.92</v>
      </c>
      <c r="J3539" t="s">
        <v>25</v>
      </c>
      <c r="K3539">
        <v>0.12</v>
      </c>
      <c r="L3539" s="4" t="s">
        <v>26</v>
      </c>
      <c r="M3539" t="s">
        <v>22</v>
      </c>
    </row>
    <row r="3540" spans="1:13" x14ac:dyDescent="0.3">
      <c r="A3540">
        <v>1162</v>
      </c>
      <c r="B3540" s="1">
        <v>45403</v>
      </c>
      <c r="C3540" t="s">
        <v>29</v>
      </c>
      <c r="D3540" t="s">
        <v>27</v>
      </c>
      <c r="E3540">
        <v>53775.94</v>
      </c>
      <c r="F3540">
        <v>13</v>
      </c>
      <c r="G3540" t="s">
        <v>28</v>
      </c>
      <c r="H3540" s="6">
        <v>3673.95</v>
      </c>
      <c r="I3540">
        <v>4400.6499999999996</v>
      </c>
      <c r="J3540" t="s">
        <v>25</v>
      </c>
      <c r="K3540">
        <v>0.06</v>
      </c>
      <c r="L3540" s="4" t="s">
        <v>17</v>
      </c>
      <c r="M3540" t="s">
        <v>22</v>
      </c>
    </row>
    <row r="3541" spans="1:13" x14ac:dyDescent="0.3">
      <c r="A3541">
        <v>1468</v>
      </c>
      <c r="B3541" s="1">
        <v>44945</v>
      </c>
      <c r="C3541" t="s">
        <v>23</v>
      </c>
      <c r="D3541" t="s">
        <v>20</v>
      </c>
      <c r="E3541">
        <v>64494.43</v>
      </c>
      <c r="F3541">
        <v>17</v>
      </c>
      <c r="G3541" t="s">
        <v>15</v>
      </c>
      <c r="H3541" s="6">
        <v>3519.27</v>
      </c>
      <c r="I3541">
        <v>4169</v>
      </c>
      <c r="J3541" t="s">
        <v>25</v>
      </c>
      <c r="K3541">
        <v>0.09</v>
      </c>
      <c r="L3541" s="4" t="s">
        <v>31</v>
      </c>
      <c r="M3541" t="s">
        <v>18</v>
      </c>
    </row>
    <row r="3542" spans="1:13" x14ac:dyDescent="0.3">
      <c r="A3542">
        <v>1395</v>
      </c>
      <c r="B3542" s="1">
        <v>45655</v>
      </c>
      <c r="C3542" t="s">
        <v>29</v>
      </c>
      <c r="D3542" t="s">
        <v>27</v>
      </c>
      <c r="E3542">
        <v>238043.78</v>
      </c>
      <c r="F3542">
        <v>49</v>
      </c>
      <c r="G3542" t="s">
        <v>21</v>
      </c>
      <c r="H3542" s="6">
        <v>4268.04</v>
      </c>
      <c r="I3542">
        <v>4957.18</v>
      </c>
      <c r="J3542" t="s">
        <v>16</v>
      </c>
      <c r="K3542">
        <v>0.02</v>
      </c>
      <c r="L3542" s="4" t="s">
        <v>17</v>
      </c>
      <c r="M3542" t="s">
        <v>22</v>
      </c>
    </row>
    <row r="3543" spans="1:13" x14ac:dyDescent="0.3">
      <c r="A3543">
        <v>1079</v>
      </c>
      <c r="B3543" s="1">
        <v>45648</v>
      </c>
      <c r="C3543" t="s">
        <v>29</v>
      </c>
      <c r="D3543" t="s">
        <v>30</v>
      </c>
      <c r="E3543">
        <v>181952.83</v>
      </c>
      <c r="F3543">
        <v>35</v>
      </c>
      <c r="G3543" t="s">
        <v>21</v>
      </c>
      <c r="H3543" s="6">
        <v>4608.93</v>
      </c>
      <c r="I3543">
        <v>6339.82</v>
      </c>
      <c r="J3543" t="s">
        <v>25</v>
      </c>
      <c r="K3543">
        <v>0.18</v>
      </c>
      <c r="L3543" s="4" t="s">
        <v>17</v>
      </c>
      <c r="M3543" t="s">
        <v>18</v>
      </c>
    </row>
    <row r="3544" spans="1:13" x14ac:dyDescent="0.3">
      <c r="A3544">
        <v>1260</v>
      </c>
      <c r="B3544" s="1">
        <v>44964</v>
      </c>
      <c r="C3544" t="s">
        <v>13</v>
      </c>
      <c r="D3544" t="s">
        <v>30</v>
      </c>
      <c r="E3544">
        <v>82540.679999999993</v>
      </c>
      <c r="F3544">
        <v>23</v>
      </c>
      <c r="G3544" t="s">
        <v>15</v>
      </c>
      <c r="H3544" s="6">
        <v>4042.1</v>
      </c>
      <c r="I3544">
        <v>4542.6899999999996</v>
      </c>
      <c r="J3544" t="s">
        <v>25</v>
      </c>
      <c r="K3544">
        <v>0.21</v>
      </c>
      <c r="L3544" s="4" t="s">
        <v>17</v>
      </c>
      <c r="M3544" t="s">
        <v>22</v>
      </c>
    </row>
    <row r="3545" spans="1:13" x14ac:dyDescent="0.3">
      <c r="A3545">
        <v>1216</v>
      </c>
      <c r="B3545" s="1">
        <v>44982</v>
      </c>
      <c r="C3545" t="s">
        <v>13</v>
      </c>
      <c r="D3545" t="s">
        <v>14</v>
      </c>
      <c r="E3545">
        <v>67765.55</v>
      </c>
      <c r="F3545">
        <v>26</v>
      </c>
      <c r="G3545" t="s">
        <v>21</v>
      </c>
      <c r="H3545" s="6">
        <v>1973.64</v>
      </c>
      <c r="I3545">
        <v>2864.14</v>
      </c>
      <c r="J3545" t="s">
        <v>16</v>
      </c>
      <c r="K3545">
        <v>0.09</v>
      </c>
      <c r="L3545" s="4" t="s">
        <v>17</v>
      </c>
      <c r="M3545" t="s">
        <v>22</v>
      </c>
    </row>
    <row r="3546" spans="1:13" x14ac:dyDescent="0.3">
      <c r="A3546">
        <v>1278</v>
      </c>
      <c r="B3546" s="1">
        <v>45135</v>
      </c>
      <c r="C3546" t="s">
        <v>23</v>
      </c>
      <c r="D3546" t="s">
        <v>27</v>
      </c>
      <c r="E3546">
        <v>53222.6</v>
      </c>
      <c r="F3546">
        <v>33</v>
      </c>
      <c r="G3546" t="s">
        <v>15</v>
      </c>
      <c r="H3546" s="6">
        <v>1281.55</v>
      </c>
      <c r="I3546">
        <v>1753.05</v>
      </c>
      <c r="J3546" t="s">
        <v>16</v>
      </c>
      <c r="K3546">
        <v>0.08</v>
      </c>
      <c r="L3546" s="4" t="s">
        <v>26</v>
      </c>
      <c r="M3546" t="s">
        <v>22</v>
      </c>
    </row>
    <row r="3547" spans="1:13" x14ac:dyDescent="0.3">
      <c r="A3547">
        <v>1305</v>
      </c>
      <c r="B3547" s="1">
        <v>44997</v>
      </c>
      <c r="C3547" t="s">
        <v>19</v>
      </c>
      <c r="D3547" t="s">
        <v>30</v>
      </c>
      <c r="E3547">
        <v>112916.56</v>
      </c>
      <c r="F3547">
        <v>38</v>
      </c>
      <c r="G3547" t="s">
        <v>15</v>
      </c>
      <c r="H3547" s="6">
        <v>2053.56</v>
      </c>
      <c r="I3547">
        <v>3063.39</v>
      </c>
      <c r="J3547" t="s">
        <v>25</v>
      </c>
      <c r="K3547">
        <v>0.03</v>
      </c>
      <c r="L3547" s="4" t="s">
        <v>17</v>
      </c>
      <c r="M3547" t="s">
        <v>22</v>
      </c>
    </row>
    <row r="3548" spans="1:13" x14ac:dyDescent="0.3">
      <c r="A3548">
        <v>1301</v>
      </c>
      <c r="B3548" s="1">
        <v>45255</v>
      </c>
      <c r="C3548" t="s">
        <v>23</v>
      </c>
      <c r="D3548" t="s">
        <v>20</v>
      </c>
      <c r="E3548">
        <v>161405.85</v>
      </c>
      <c r="F3548">
        <v>47</v>
      </c>
      <c r="G3548" t="s">
        <v>24</v>
      </c>
      <c r="H3548" s="6">
        <v>3297.49</v>
      </c>
      <c r="I3548">
        <v>3773.81</v>
      </c>
      <c r="J3548" t="s">
        <v>25</v>
      </c>
      <c r="K3548">
        <v>0.09</v>
      </c>
      <c r="L3548" s="4" t="s">
        <v>26</v>
      </c>
      <c r="M3548" t="s">
        <v>18</v>
      </c>
    </row>
    <row r="3549" spans="1:13" x14ac:dyDescent="0.3">
      <c r="A3549">
        <v>1457</v>
      </c>
      <c r="B3549" s="1">
        <v>45237</v>
      </c>
      <c r="C3549" t="s">
        <v>19</v>
      </c>
      <c r="D3549" t="s">
        <v>27</v>
      </c>
      <c r="E3549">
        <v>168072.6</v>
      </c>
      <c r="F3549">
        <v>33</v>
      </c>
      <c r="G3549" t="s">
        <v>21</v>
      </c>
      <c r="H3549" s="6">
        <v>4484.0200000000004</v>
      </c>
      <c r="I3549">
        <v>5922.22</v>
      </c>
      <c r="J3549" t="s">
        <v>25</v>
      </c>
      <c r="K3549">
        <v>0.14000000000000001</v>
      </c>
      <c r="L3549" s="4" t="s">
        <v>17</v>
      </c>
      <c r="M3549" t="s">
        <v>22</v>
      </c>
    </row>
    <row r="3550" spans="1:13" x14ac:dyDescent="0.3">
      <c r="A3550">
        <v>1183</v>
      </c>
      <c r="B3550" s="1">
        <v>45286</v>
      </c>
      <c r="C3550" t="s">
        <v>29</v>
      </c>
      <c r="D3550" t="s">
        <v>14</v>
      </c>
      <c r="E3550">
        <v>64280.68</v>
      </c>
      <c r="F3550">
        <v>32</v>
      </c>
      <c r="G3550" t="s">
        <v>21</v>
      </c>
      <c r="H3550" s="6">
        <v>1514.4</v>
      </c>
      <c r="I3550">
        <v>2092.4699999999998</v>
      </c>
      <c r="J3550" t="s">
        <v>16</v>
      </c>
      <c r="K3550">
        <v>0.04</v>
      </c>
      <c r="L3550" s="4" t="s">
        <v>17</v>
      </c>
      <c r="M3550" t="s">
        <v>22</v>
      </c>
    </row>
    <row r="3551" spans="1:13" x14ac:dyDescent="0.3">
      <c r="A3551">
        <v>1177</v>
      </c>
      <c r="B3551" s="1">
        <v>45487</v>
      </c>
      <c r="C3551" t="s">
        <v>32</v>
      </c>
      <c r="D3551" t="s">
        <v>14</v>
      </c>
      <c r="E3551">
        <v>170341.22</v>
      </c>
      <c r="F3551">
        <v>50</v>
      </c>
      <c r="G3551" t="s">
        <v>15</v>
      </c>
      <c r="H3551" s="6">
        <v>2735.93</v>
      </c>
      <c r="I3551">
        <v>3512.19</v>
      </c>
      <c r="J3551" t="s">
        <v>25</v>
      </c>
      <c r="K3551">
        <v>0.03</v>
      </c>
      <c r="L3551" s="4" t="s">
        <v>17</v>
      </c>
      <c r="M3551" t="s">
        <v>22</v>
      </c>
    </row>
    <row r="3552" spans="1:13" x14ac:dyDescent="0.3">
      <c r="A3552">
        <v>1116</v>
      </c>
      <c r="B3552" s="1">
        <v>45039</v>
      </c>
      <c r="C3552" t="s">
        <v>23</v>
      </c>
      <c r="D3552" t="s">
        <v>27</v>
      </c>
      <c r="E3552">
        <v>60589.36</v>
      </c>
      <c r="F3552">
        <v>13</v>
      </c>
      <c r="G3552" t="s">
        <v>28</v>
      </c>
      <c r="H3552" s="6">
        <v>3978.52</v>
      </c>
      <c r="I3552">
        <v>5825.9</v>
      </c>
      <c r="J3552" t="s">
        <v>16</v>
      </c>
      <c r="K3552">
        <v>0.2</v>
      </c>
      <c r="L3552" s="4" t="s">
        <v>26</v>
      </c>
      <c r="M3552" t="s">
        <v>22</v>
      </c>
    </row>
    <row r="3553" spans="1:13" x14ac:dyDescent="0.3">
      <c r="A3553">
        <v>1109</v>
      </c>
      <c r="B3553" s="1">
        <v>45058</v>
      </c>
      <c r="C3553" t="s">
        <v>23</v>
      </c>
      <c r="D3553" t="s">
        <v>20</v>
      </c>
      <c r="E3553">
        <v>188886.27</v>
      </c>
      <c r="F3553">
        <v>48</v>
      </c>
      <c r="G3553" t="s">
        <v>21</v>
      </c>
      <c r="H3553" s="6">
        <v>3657.7</v>
      </c>
      <c r="I3553">
        <v>5390.59</v>
      </c>
      <c r="J3553" t="s">
        <v>16</v>
      </c>
      <c r="K3553">
        <v>0.27</v>
      </c>
      <c r="L3553" s="4" t="s">
        <v>31</v>
      </c>
      <c r="M3553" t="s">
        <v>22</v>
      </c>
    </row>
    <row r="3554" spans="1:13" x14ac:dyDescent="0.3">
      <c r="A3554">
        <v>1301</v>
      </c>
      <c r="B3554" s="1">
        <v>45297</v>
      </c>
      <c r="C3554" t="s">
        <v>19</v>
      </c>
      <c r="D3554" t="s">
        <v>30</v>
      </c>
      <c r="E3554">
        <v>34883.68</v>
      </c>
      <c r="F3554">
        <v>28</v>
      </c>
      <c r="G3554" t="s">
        <v>15</v>
      </c>
      <c r="H3554" s="6">
        <v>966.22</v>
      </c>
      <c r="I3554">
        <v>1258.43</v>
      </c>
      <c r="J3554" t="s">
        <v>25</v>
      </c>
      <c r="K3554">
        <v>0.01</v>
      </c>
      <c r="L3554" s="4" t="s">
        <v>31</v>
      </c>
      <c r="M3554" t="s">
        <v>22</v>
      </c>
    </row>
    <row r="3555" spans="1:13" x14ac:dyDescent="0.3">
      <c r="A3555">
        <v>1388</v>
      </c>
      <c r="B3555" s="1">
        <v>45316</v>
      </c>
      <c r="C3555" t="s">
        <v>29</v>
      </c>
      <c r="D3555" t="s">
        <v>30</v>
      </c>
      <c r="E3555">
        <v>129163.76</v>
      </c>
      <c r="F3555">
        <v>29</v>
      </c>
      <c r="G3555" t="s">
        <v>15</v>
      </c>
      <c r="H3555" s="6">
        <v>4204.53</v>
      </c>
      <c r="I3555">
        <v>5498.67</v>
      </c>
      <c r="J3555" t="s">
        <v>25</v>
      </c>
      <c r="K3555">
        <v>0.19</v>
      </c>
      <c r="L3555" s="4" t="s">
        <v>17</v>
      </c>
      <c r="M3555" t="s">
        <v>18</v>
      </c>
    </row>
    <row r="3556" spans="1:13" x14ac:dyDescent="0.3">
      <c r="A3556">
        <v>1357</v>
      </c>
      <c r="B3556" s="1">
        <v>45040</v>
      </c>
      <c r="C3556" t="s">
        <v>29</v>
      </c>
      <c r="D3556" t="s">
        <v>30</v>
      </c>
      <c r="E3556">
        <v>11554.64</v>
      </c>
      <c r="F3556">
        <v>4</v>
      </c>
      <c r="G3556" t="s">
        <v>24</v>
      </c>
      <c r="H3556" s="6">
        <v>2502.46</v>
      </c>
      <c r="I3556">
        <v>3009.02</v>
      </c>
      <c r="J3556" t="s">
        <v>25</v>
      </c>
      <c r="K3556">
        <v>0.04</v>
      </c>
      <c r="L3556" s="4" t="s">
        <v>31</v>
      </c>
      <c r="M3556" t="s">
        <v>18</v>
      </c>
    </row>
    <row r="3557" spans="1:13" x14ac:dyDescent="0.3">
      <c r="A3557">
        <v>1263</v>
      </c>
      <c r="B3557" s="1">
        <v>45142</v>
      </c>
      <c r="C3557" t="s">
        <v>19</v>
      </c>
      <c r="D3557" t="s">
        <v>14</v>
      </c>
      <c r="E3557">
        <v>10338.86</v>
      </c>
      <c r="F3557">
        <v>3</v>
      </c>
      <c r="G3557" t="s">
        <v>21</v>
      </c>
      <c r="H3557" s="6">
        <v>3631.68</v>
      </c>
      <c r="I3557">
        <v>4720.9399999999996</v>
      </c>
      <c r="J3557" t="s">
        <v>16</v>
      </c>
      <c r="K3557">
        <v>0.27</v>
      </c>
      <c r="L3557" s="4" t="s">
        <v>26</v>
      </c>
      <c r="M3557" t="s">
        <v>18</v>
      </c>
    </row>
    <row r="3558" spans="1:13" x14ac:dyDescent="0.3">
      <c r="A3558">
        <v>1417</v>
      </c>
      <c r="B3558" s="1">
        <v>45414</v>
      </c>
      <c r="C3558" t="s">
        <v>29</v>
      </c>
      <c r="D3558" t="s">
        <v>20</v>
      </c>
      <c r="E3558">
        <v>153296.32999999999</v>
      </c>
      <c r="F3558">
        <v>45</v>
      </c>
      <c r="G3558" t="s">
        <v>15</v>
      </c>
      <c r="H3558" s="6">
        <v>2542.4</v>
      </c>
      <c r="I3558">
        <v>3743.5</v>
      </c>
      <c r="J3558" t="s">
        <v>16</v>
      </c>
      <c r="K3558">
        <v>0.09</v>
      </c>
      <c r="L3558" s="4" t="s">
        <v>26</v>
      </c>
      <c r="M3558" t="s">
        <v>18</v>
      </c>
    </row>
    <row r="3559" spans="1:13" x14ac:dyDescent="0.3">
      <c r="A3559">
        <v>1464</v>
      </c>
      <c r="B3559" s="1">
        <v>45208</v>
      </c>
      <c r="C3559" t="s">
        <v>13</v>
      </c>
      <c r="D3559" t="s">
        <v>14</v>
      </c>
      <c r="E3559">
        <v>63304.62</v>
      </c>
      <c r="F3559">
        <v>13</v>
      </c>
      <c r="G3559" t="s">
        <v>21</v>
      </c>
      <c r="H3559" s="6">
        <v>4622.3900000000003</v>
      </c>
      <c r="I3559">
        <v>5938.52</v>
      </c>
      <c r="J3559" t="s">
        <v>16</v>
      </c>
      <c r="K3559">
        <v>0.18</v>
      </c>
      <c r="L3559" s="4" t="s">
        <v>31</v>
      </c>
      <c r="M3559" t="s">
        <v>22</v>
      </c>
    </row>
    <row r="3560" spans="1:13" x14ac:dyDescent="0.3">
      <c r="A3560">
        <v>1447</v>
      </c>
      <c r="B3560" s="1">
        <v>45289</v>
      </c>
      <c r="C3560" t="s">
        <v>32</v>
      </c>
      <c r="D3560" t="s">
        <v>30</v>
      </c>
      <c r="E3560">
        <v>38433.269999999997</v>
      </c>
      <c r="F3560">
        <v>8</v>
      </c>
      <c r="G3560" t="s">
        <v>21</v>
      </c>
      <c r="H3560" s="6">
        <v>4721.1099999999997</v>
      </c>
      <c r="I3560">
        <v>6766.42</v>
      </c>
      <c r="J3560" t="s">
        <v>16</v>
      </c>
      <c r="K3560">
        <v>0.28999999999999998</v>
      </c>
      <c r="L3560" s="4" t="s">
        <v>31</v>
      </c>
      <c r="M3560" t="s">
        <v>18</v>
      </c>
    </row>
    <row r="3561" spans="1:13" x14ac:dyDescent="0.3">
      <c r="A3561">
        <v>1258</v>
      </c>
      <c r="B3561" s="1">
        <v>45497</v>
      </c>
      <c r="C3561" t="s">
        <v>23</v>
      </c>
      <c r="D3561" t="s">
        <v>20</v>
      </c>
      <c r="E3561">
        <v>1679.58</v>
      </c>
      <c r="F3561">
        <v>1</v>
      </c>
      <c r="G3561" t="s">
        <v>28</v>
      </c>
      <c r="H3561" s="6">
        <v>1511.12</v>
      </c>
      <c r="I3561">
        <v>1999.5</v>
      </c>
      <c r="J3561" t="s">
        <v>16</v>
      </c>
      <c r="K3561">
        <v>0.16</v>
      </c>
      <c r="L3561" s="4" t="s">
        <v>31</v>
      </c>
      <c r="M3561" t="s">
        <v>18</v>
      </c>
    </row>
    <row r="3562" spans="1:13" x14ac:dyDescent="0.3">
      <c r="A3562">
        <v>1172</v>
      </c>
      <c r="B3562" s="1">
        <v>45083</v>
      </c>
      <c r="C3562" t="s">
        <v>32</v>
      </c>
      <c r="D3562" t="s">
        <v>14</v>
      </c>
      <c r="E3562">
        <v>131612</v>
      </c>
      <c r="F3562">
        <v>49</v>
      </c>
      <c r="G3562" t="s">
        <v>24</v>
      </c>
      <c r="H3562" s="6">
        <v>2101.11</v>
      </c>
      <c r="I3562">
        <v>2713.09</v>
      </c>
      <c r="J3562" t="s">
        <v>25</v>
      </c>
      <c r="K3562">
        <v>0.01</v>
      </c>
      <c r="L3562" s="4" t="s">
        <v>17</v>
      </c>
      <c r="M3562" t="s">
        <v>22</v>
      </c>
    </row>
    <row r="3563" spans="1:13" x14ac:dyDescent="0.3">
      <c r="A3563">
        <v>1159</v>
      </c>
      <c r="B3563" s="1">
        <v>45257</v>
      </c>
      <c r="C3563" t="s">
        <v>23</v>
      </c>
      <c r="D3563" t="s">
        <v>30</v>
      </c>
      <c r="E3563">
        <v>170475.09</v>
      </c>
      <c r="F3563">
        <v>42</v>
      </c>
      <c r="G3563" t="s">
        <v>15</v>
      </c>
      <c r="H3563" s="6">
        <v>3042.61</v>
      </c>
      <c r="I3563">
        <v>4099.93</v>
      </c>
      <c r="J3563" t="s">
        <v>16</v>
      </c>
      <c r="K3563">
        <v>0.01</v>
      </c>
      <c r="L3563" s="4" t="s">
        <v>26</v>
      </c>
      <c r="M3563" t="s">
        <v>18</v>
      </c>
    </row>
    <row r="3564" spans="1:13" x14ac:dyDescent="0.3">
      <c r="A3564">
        <v>1419</v>
      </c>
      <c r="B3564" s="1">
        <v>45498</v>
      </c>
      <c r="C3564" t="s">
        <v>13</v>
      </c>
      <c r="D3564" t="s">
        <v>30</v>
      </c>
      <c r="E3564">
        <v>166683.59</v>
      </c>
      <c r="F3564">
        <v>49</v>
      </c>
      <c r="G3564" t="s">
        <v>28</v>
      </c>
      <c r="H3564" s="6">
        <v>3080.31</v>
      </c>
      <c r="I3564">
        <v>4417.8</v>
      </c>
      <c r="J3564" t="s">
        <v>16</v>
      </c>
      <c r="K3564">
        <v>0.23</v>
      </c>
      <c r="L3564" s="4" t="s">
        <v>26</v>
      </c>
      <c r="M3564" t="s">
        <v>22</v>
      </c>
    </row>
    <row r="3565" spans="1:13" x14ac:dyDescent="0.3">
      <c r="A3565">
        <v>1343</v>
      </c>
      <c r="B3565" s="1">
        <v>45509</v>
      </c>
      <c r="C3565" t="s">
        <v>29</v>
      </c>
      <c r="D3565" t="s">
        <v>27</v>
      </c>
      <c r="E3565">
        <v>116035.76</v>
      </c>
      <c r="F3565">
        <v>16</v>
      </c>
      <c r="G3565" t="s">
        <v>28</v>
      </c>
      <c r="H3565" s="6">
        <v>4961.3500000000004</v>
      </c>
      <c r="I3565">
        <v>7400.24</v>
      </c>
      <c r="J3565" t="s">
        <v>16</v>
      </c>
      <c r="K3565">
        <v>0.02</v>
      </c>
      <c r="L3565" s="4" t="s">
        <v>26</v>
      </c>
      <c r="M3565" t="s">
        <v>22</v>
      </c>
    </row>
    <row r="3566" spans="1:13" x14ac:dyDescent="0.3">
      <c r="A3566">
        <v>1377</v>
      </c>
      <c r="B3566" s="1">
        <v>45098</v>
      </c>
      <c r="C3566" t="s">
        <v>19</v>
      </c>
      <c r="D3566" t="s">
        <v>30</v>
      </c>
      <c r="E3566">
        <v>24500.43</v>
      </c>
      <c r="F3566">
        <v>40</v>
      </c>
      <c r="G3566" t="s">
        <v>15</v>
      </c>
      <c r="H3566" s="6">
        <v>570.76</v>
      </c>
      <c r="I3566">
        <v>775.33</v>
      </c>
      <c r="J3566" t="s">
        <v>16</v>
      </c>
      <c r="K3566">
        <v>0.21</v>
      </c>
      <c r="L3566" s="4" t="s">
        <v>31</v>
      </c>
      <c r="M3566" t="s">
        <v>18</v>
      </c>
    </row>
    <row r="3567" spans="1:13" x14ac:dyDescent="0.3">
      <c r="A3567">
        <v>1498</v>
      </c>
      <c r="B3567" s="1">
        <v>45271</v>
      </c>
      <c r="C3567" t="s">
        <v>13</v>
      </c>
      <c r="D3567" t="s">
        <v>30</v>
      </c>
      <c r="E3567">
        <v>14887.54</v>
      </c>
      <c r="F3567">
        <v>3</v>
      </c>
      <c r="G3567" t="s">
        <v>15</v>
      </c>
      <c r="H3567" s="6">
        <v>3549.19</v>
      </c>
      <c r="I3567">
        <v>5279.27</v>
      </c>
      <c r="J3567" t="s">
        <v>16</v>
      </c>
      <c r="K3567">
        <v>0.06</v>
      </c>
      <c r="L3567" s="4" t="s">
        <v>17</v>
      </c>
      <c r="M3567" t="s">
        <v>18</v>
      </c>
    </row>
    <row r="3568" spans="1:13" x14ac:dyDescent="0.3">
      <c r="A3568">
        <v>1379</v>
      </c>
      <c r="B3568" s="1">
        <v>45582</v>
      </c>
      <c r="C3568" t="s">
        <v>32</v>
      </c>
      <c r="D3568" t="s">
        <v>14</v>
      </c>
      <c r="E3568">
        <v>43511.73</v>
      </c>
      <c r="F3568">
        <v>11</v>
      </c>
      <c r="G3568" t="s">
        <v>21</v>
      </c>
      <c r="H3568" s="6">
        <v>3637.14</v>
      </c>
      <c r="I3568">
        <v>4546.68</v>
      </c>
      <c r="J3568" t="s">
        <v>25</v>
      </c>
      <c r="K3568">
        <v>0.13</v>
      </c>
      <c r="L3568" s="4" t="s">
        <v>31</v>
      </c>
      <c r="M3568" t="s">
        <v>22</v>
      </c>
    </row>
    <row r="3569" spans="1:13" x14ac:dyDescent="0.3">
      <c r="A3569">
        <v>1166</v>
      </c>
      <c r="B3569" s="1">
        <v>45459</v>
      </c>
      <c r="C3569" t="s">
        <v>19</v>
      </c>
      <c r="D3569" t="s">
        <v>20</v>
      </c>
      <c r="E3569">
        <v>75030.06</v>
      </c>
      <c r="F3569">
        <v>25</v>
      </c>
      <c r="G3569" t="s">
        <v>21</v>
      </c>
      <c r="H3569" s="6">
        <v>2787.96</v>
      </c>
      <c r="I3569">
        <v>3572.86</v>
      </c>
      <c r="J3569" t="s">
        <v>25</v>
      </c>
      <c r="K3569">
        <v>0.16</v>
      </c>
      <c r="L3569" s="4" t="s">
        <v>31</v>
      </c>
      <c r="M3569" t="s">
        <v>18</v>
      </c>
    </row>
    <row r="3570" spans="1:13" x14ac:dyDescent="0.3">
      <c r="A3570">
        <v>1358</v>
      </c>
      <c r="B3570" s="1">
        <v>45504</v>
      </c>
      <c r="C3570" t="s">
        <v>29</v>
      </c>
      <c r="D3570" t="s">
        <v>14</v>
      </c>
      <c r="E3570">
        <v>147562.79</v>
      </c>
      <c r="F3570">
        <v>24</v>
      </c>
      <c r="G3570" t="s">
        <v>21</v>
      </c>
      <c r="H3570" s="6">
        <v>4882.55</v>
      </c>
      <c r="I3570">
        <v>7233.47</v>
      </c>
      <c r="J3570" t="s">
        <v>16</v>
      </c>
      <c r="K3570">
        <v>0.15</v>
      </c>
      <c r="L3570" s="4" t="s">
        <v>31</v>
      </c>
      <c r="M3570" t="s">
        <v>18</v>
      </c>
    </row>
    <row r="3571" spans="1:13" x14ac:dyDescent="0.3">
      <c r="A3571">
        <v>1225</v>
      </c>
      <c r="B3571" s="1">
        <v>45195</v>
      </c>
      <c r="C3571" t="s">
        <v>13</v>
      </c>
      <c r="D3571" t="s">
        <v>30</v>
      </c>
      <c r="E3571">
        <v>11843.47</v>
      </c>
      <c r="F3571">
        <v>10</v>
      </c>
      <c r="G3571" t="s">
        <v>24</v>
      </c>
      <c r="H3571" s="6">
        <v>949.02</v>
      </c>
      <c r="I3571">
        <v>1196.31</v>
      </c>
      <c r="J3571" t="s">
        <v>25</v>
      </c>
      <c r="K3571">
        <v>0.01</v>
      </c>
      <c r="L3571" s="4" t="s">
        <v>17</v>
      </c>
      <c r="M3571" t="s">
        <v>22</v>
      </c>
    </row>
    <row r="3572" spans="1:13" x14ac:dyDescent="0.3">
      <c r="A3572">
        <v>1100</v>
      </c>
      <c r="B3572" s="1">
        <v>45204</v>
      </c>
      <c r="C3572" t="s">
        <v>19</v>
      </c>
      <c r="D3572" t="s">
        <v>27</v>
      </c>
      <c r="E3572">
        <v>41859.339999999997</v>
      </c>
      <c r="F3572">
        <v>25</v>
      </c>
      <c r="G3572" t="s">
        <v>15</v>
      </c>
      <c r="H3572" s="6">
        <v>1415.54</v>
      </c>
      <c r="I3572">
        <v>2119.46</v>
      </c>
      <c r="J3572" t="s">
        <v>16</v>
      </c>
      <c r="K3572">
        <v>0.21</v>
      </c>
      <c r="L3572" s="4" t="s">
        <v>26</v>
      </c>
      <c r="M3572" t="s">
        <v>22</v>
      </c>
    </row>
    <row r="3573" spans="1:13" x14ac:dyDescent="0.3">
      <c r="A3573">
        <v>1223</v>
      </c>
      <c r="B3573" s="1">
        <v>45133</v>
      </c>
      <c r="C3573" t="s">
        <v>13</v>
      </c>
      <c r="D3573" t="s">
        <v>27</v>
      </c>
      <c r="E3573">
        <v>51316.65</v>
      </c>
      <c r="F3573">
        <v>10</v>
      </c>
      <c r="G3573" t="s">
        <v>28</v>
      </c>
      <c r="H3573" s="6">
        <v>4771.8100000000004</v>
      </c>
      <c r="I3573">
        <v>6664.5</v>
      </c>
      <c r="J3573" t="s">
        <v>16</v>
      </c>
      <c r="K3573">
        <v>0.23</v>
      </c>
      <c r="L3573" s="4" t="s">
        <v>26</v>
      </c>
      <c r="M3573" t="s">
        <v>18</v>
      </c>
    </row>
    <row r="3574" spans="1:13" x14ac:dyDescent="0.3">
      <c r="A3574">
        <v>1385</v>
      </c>
      <c r="B3574" s="1">
        <v>45084</v>
      </c>
      <c r="C3574" t="s">
        <v>13</v>
      </c>
      <c r="D3574" t="s">
        <v>14</v>
      </c>
      <c r="E3574">
        <v>106985.54</v>
      </c>
      <c r="F3574">
        <v>44</v>
      </c>
      <c r="G3574" t="s">
        <v>15</v>
      </c>
      <c r="H3574" s="6">
        <v>2109.29</v>
      </c>
      <c r="I3574">
        <v>2456.0500000000002</v>
      </c>
      <c r="J3574" t="s">
        <v>16</v>
      </c>
      <c r="K3574">
        <v>0.01</v>
      </c>
      <c r="L3574" s="4" t="s">
        <v>17</v>
      </c>
      <c r="M3574" t="s">
        <v>22</v>
      </c>
    </row>
    <row r="3575" spans="1:13" x14ac:dyDescent="0.3">
      <c r="A3575">
        <v>1228</v>
      </c>
      <c r="B3575" s="1">
        <v>45141</v>
      </c>
      <c r="C3575" t="s">
        <v>29</v>
      </c>
      <c r="D3575" t="s">
        <v>30</v>
      </c>
      <c r="E3575">
        <v>147337.01999999999</v>
      </c>
      <c r="F3575">
        <v>30</v>
      </c>
      <c r="G3575" t="s">
        <v>24</v>
      </c>
      <c r="H3575" s="6">
        <v>4341.5</v>
      </c>
      <c r="I3575">
        <v>6462.15</v>
      </c>
      <c r="J3575" t="s">
        <v>16</v>
      </c>
      <c r="K3575">
        <v>0.24</v>
      </c>
      <c r="L3575" s="4" t="s">
        <v>31</v>
      </c>
      <c r="M3575" t="s">
        <v>18</v>
      </c>
    </row>
    <row r="3576" spans="1:13" x14ac:dyDescent="0.3">
      <c r="A3576">
        <v>1048</v>
      </c>
      <c r="B3576" s="1">
        <v>45372</v>
      </c>
      <c r="C3576" t="s">
        <v>23</v>
      </c>
      <c r="D3576" t="s">
        <v>20</v>
      </c>
      <c r="E3576">
        <v>11216.48</v>
      </c>
      <c r="F3576">
        <v>20</v>
      </c>
      <c r="G3576" t="s">
        <v>24</v>
      </c>
      <c r="H3576" s="6">
        <v>522.08000000000004</v>
      </c>
      <c r="I3576">
        <v>616.29</v>
      </c>
      <c r="J3576" t="s">
        <v>25</v>
      </c>
      <c r="K3576">
        <v>0.09</v>
      </c>
      <c r="L3576" s="4" t="s">
        <v>26</v>
      </c>
      <c r="M3576" t="s">
        <v>18</v>
      </c>
    </row>
    <row r="3577" spans="1:13" x14ac:dyDescent="0.3">
      <c r="A3577">
        <v>1279</v>
      </c>
      <c r="B3577" s="1">
        <v>45531</v>
      </c>
      <c r="C3577" t="s">
        <v>19</v>
      </c>
      <c r="D3577" t="s">
        <v>14</v>
      </c>
      <c r="E3577">
        <v>11997.46</v>
      </c>
      <c r="F3577">
        <v>18</v>
      </c>
      <c r="G3577" t="s">
        <v>21</v>
      </c>
      <c r="H3577" s="6">
        <v>587.42999999999995</v>
      </c>
      <c r="I3577">
        <v>709.07</v>
      </c>
      <c r="J3577" t="s">
        <v>25</v>
      </c>
      <c r="K3577">
        <v>0.06</v>
      </c>
      <c r="L3577" s="4" t="s">
        <v>31</v>
      </c>
      <c r="M3577" t="s">
        <v>22</v>
      </c>
    </row>
    <row r="3578" spans="1:13" x14ac:dyDescent="0.3">
      <c r="A3578">
        <v>1122</v>
      </c>
      <c r="B3578" s="1">
        <v>45260</v>
      </c>
      <c r="C3578" t="s">
        <v>29</v>
      </c>
      <c r="D3578" t="s">
        <v>30</v>
      </c>
      <c r="E3578">
        <v>94018.29</v>
      </c>
      <c r="F3578">
        <v>38</v>
      </c>
      <c r="G3578" t="s">
        <v>21</v>
      </c>
      <c r="H3578" s="6">
        <v>2349.44</v>
      </c>
      <c r="I3578">
        <v>3484.74</v>
      </c>
      <c r="J3578" t="s">
        <v>16</v>
      </c>
      <c r="K3578">
        <v>0.28999999999999998</v>
      </c>
      <c r="L3578" s="4" t="s">
        <v>17</v>
      </c>
      <c r="M3578" t="s">
        <v>18</v>
      </c>
    </row>
    <row r="3579" spans="1:13" x14ac:dyDescent="0.3">
      <c r="A3579">
        <v>1103</v>
      </c>
      <c r="B3579" s="1">
        <v>45389</v>
      </c>
      <c r="C3579" t="s">
        <v>13</v>
      </c>
      <c r="D3579" t="s">
        <v>27</v>
      </c>
      <c r="E3579">
        <v>84764.19</v>
      </c>
      <c r="F3579">
        <v>19</v>
      </c>
      <c r="G3579" t="s">
        <v>21</v>
      </c>
      <c r="H3579" s="6">
        <v>3547.22</v>
      </c>
      <c r="I3579">
        <v>4956.97</v>
      </c>
      <c r="J3579" t="s">
        <v>25</v>
      </c>
      <c r="K3579">
        <v>0.1</v>
      </c>
      <c r="L3579" s="4" t="s">
        <v>17</v>
      </c>
      <c r="M3579" t="s">
        <v>18</v>
      </c>
    </row>
    <row r="3580" spans="1:13" x14ac:dyDescent="0.3">
      <c r="A3580">
        <v>1151</v>
      </c>
      <c r="B3580" s="1">
        <v>45573</v>
      </c>
      <c r="C3580" t="s">
        <v>29</v>
      </c>
      <c r="D3580" t="s">
        <v>20</v>
      </c>
      <c r="E3580">
        <v>47737.47</v>
      </c>
      <c r="F3580">
        <v>9</v>
      </c>
      <c r="G3580" t="s">
        <v>21</v>
      </c>
      <c r="H3580" s="6">
        <v>4822.7</v>
      </c>
      <c r="I3580">
        <v>6800.21</v>
      </c>
      <c r="J3580" t="s">
        <v>25</v>
      </c>
      <c r="K3580">
        <v>0.22</v>
      </c>
      <c r="L3580" s="4" t="s">
        <v>17</v>
      </c>
      <c r="M3580" t="s">
        <v>22</v>
      </c>
    </row>
    <row r="3581" spans="1:13" x14ac:dyDescent="0.3">
      <c r="A3581">
        <v>1113</v>
      </c>
      <c r="B3581" s="1">
        <v>44962</v>
      </c>
      <c r="C3581" t="s">
        <v>23</v>
      </c>
      <c r="D3581" t="s">
        <v>27</v>
      </c>
      <c r="E3581">
        <v>31887.5</v>
      </c>
      <c r="F3581">
        <v>16</v>
      </c>
      <c r="G3581" t="s">
        <v>21</v>
      </c>
      <c r="H3581" s="6">
        <v>1422.21</v>
      </c>
      <c r="I3581">
        <v>2013.1</v>
      </c>
      <c r="J3581" t="s">
        <v>25</v>
      </c>
      <c r="K3581">
        <v>0.01</v>
      </c>
      <c r="L3581" s="4" t="s">
        <v>17</v>
      </c>
      <c r="M3581" t="s">
        <v>18</v>
      </c>
    </row>
    <row r="3582" spans="1:13" x14ac:dyDescent="0.3">
      <c r="A3582">
        <v>1343</v>
      </c>
      <c r="B3582" s="1">
        <v>45451</v>
      </c>
      <c r="C3582" t="s">
        <v>19</v>
      </c>
      <c r="D3582" t="s">
        <v>30</v>
      </c>
      <c r="E3582">
        <v>74454.84</v>
      </c>
      <c r="F3582">
        <v>21</v>
      </c>
      <c r="G3582" t="s">
        <v>28</v>
      </c>
      <c r="H3582" s="6">
        <v>3280.21</v>
      </c>
      <c r="I3582">
        <v>3853.77</v>
      </c>
      <c r="J3582" t="s">
        <v>16</v>
      </c>
      <c r="K3582">
        <v>0.08</v>
      </c>
      <c r="L3582" s="4" t="s">
        <v>17</v>
      </c>
      <c r="M3582" t="s">
        <v>18</v>
      </c>
    </row>
    <row r="3583" spans="1:13" x14ac:dyDescent="0.3">
      <c r="A3583">
        <v>1386</v>
      </c>
      <c r="B3583" s="1">
        <v>45073</v>
      </c>
      <c r="C3583" t="s">
        <v>23</v>
      </c>
      <c r="D3583" t="s">
        <v>14</v>
      </c>
      <c r="E3583">
        <v>15982.65</v>
      </c>
      <c r="F3583">
        <v>45</v>
      </c>
      <c r="G3583" t="s">
        <v>21</v>
      </c>
      <c r="H3583" s="6">
        <v>372.83</v>
      </c>
      <c r="I3583">
        <v>473.56</v>
      </c>
      <c r="J3583" t="s">
        <v>25</v>
      </c>
      <c r="K3583">
        <v>0.25</v>
      </c>
      <c r="L3583" s="4" t="s">
        <v>17</v>
      </c>
      <c r="M3583" t="s">
        <v>18</v>
      </c>
    </row>
    <row r="3584" spans="1:13" x14ac:dyDescent="0.3">
      <c r="A3584">
        <v>1493</v>
      </c>
      <c r="B3584" s="1">
        <v>45104</v>
      </c>
      <c r="C3584" t="s">
        <v>32</v>
      </c>
      <c r="D3584" t="s">
        <v>14</v>
      </c>
      <c r="E3584">
        <v>174731.36</v>
      </c>
      <c r="F3584">
        <v>28</v>
      </c>
      <c r="G3584" t="s">
        <v>15</v>
      </c>
      <c r="H3584" s="6">
        <v>4482.18</v>
      </c>
      <c r="I3584">
        <v>6303.44</v>
      </c>
      <c r="J3584" t="s">
        <v>16</v>
      </c>
      <c r="K3584">
        <v>0.01</v>
      </c>
      <c r="L3584" s="4" t="s">
        <v>31</v>
      </c>
      <c r="M3584" t="s">
        <v>18</v>
      </c>
    </row>
    <row r="3585" spans="1:13" x14ac:dyDescent="0.3">
      <c r="A3585">
        <v>1321</v>
      </c>
      <c r="B3585" s="1">
        <v>45229</v>
      </c>
      <c r="C3585" t="s">
        <v>19</v>
      </c>
      <c r="D3585" t="s">
        <v>14</v>
      </c>
      <c r="E3585">
        <v>42372.7</v>
      </c>
      <c r="F3585">
        <v>21</v>
      </c>
      <c r="G3585" t="s">
        <v>24</v>
      </c>
      <c r="H3585" s="6">
        <v>1624.6</v>
      </c>
      <c r="I3585">
        <v>2146.54</v>
      </c>
      <c r="J3585" t="s">
        <v>16</v>
      </c>
      <c r="K3585">
        <v>0.06</v>
      </c>
      <c r="L3585" s="4" t="s">
        <v>26</v>
      </c>
      <c r="M3585" t="s">
        <v>18</v>
      </c>
    </row>
    <row r="3586" spans="1:13" x14ac:dyDescent="0.3">
      <c r="A3586">
        <v>1229</v>
      </c>
      <c r="B3586" s="1">
        <v>45371</v>
      </c>
      <c r="C3586" t="s">
        <v>23</v>
      </c>
      <c r="D3586" t="s">
        <v>27</v>
      </c>
      <c r="E3586">
        <v>67325.95</v>
      </c>
      <c r="F3586">
        <v>22</v>
      </c>
      <c r="G3586" t="s">
        <v>24</v>
      </c>
      <c r="H3586" s="6">
        <v>3376.39</v>
      </c>
      <c r="I3586">
        <v>4310.24</v>
      </c>
      <c r="J3586" t="s">
        <v>16</v>
      </c>
      <c r="K3586">
        <v>0.28999999999999998</v>
      </c>
      <c r="L3586" s="4" t="s">
        <v>31</v>
      </c>
      <c r="M3586" t="s">
        <v>22</v>
      </c>
    </row>
    <row r="3587" spans="1:13" x14ac:dyDescent="0.3">
      <c r="A3587">
        <v>1178</v>
      </c>
      <c r="B3587" s="1">
        <v>45561</v>
      </c>
      <c r="C3587" t="s">
        <v>13</v>
      </c>
      <c r="D3587" t="s">
        <v>27</v>
      </c>
      <c r="E3587">
        <v>86112.3</v>
      </c>
      <c r="F3587">
        <v>39</v>
      </c>
      <c r="G3587" t="s">
        <v>21</v>
      </c>
      <c r="H3587" s="6">
        <v>2439.69</v>
      </c>
      <c r="I3587">
        <v>3109.87</v>
      </c>
      <c r="J3587" t="s">
        <v>25</v>
      </c>
      <c r="K3587">
        <v>0.28999999999999998</v>
      </c>
      <c r="L3587" s="4" t="s">
        <v>26</v>
      </c>
      <c r="M3587" t="s">
        <v>18</v>
      </c>
    </row>
    <row r="3588" spans="1:13" x14ac:dyDescent="0.3">
      <c r="A3588">
        <v>1477</v>
      </c>
      <c r="B3588" s="1">
        <v>45623</v>
      </c>
      <c r="C3588" t="s">
        <v>19</v>
      </c>
      <c r="D3588" t="s">
        <v>30</v>
      </c>
      <c r="E3588">
        <v>172929.44</v>
      </c>
      <c r="F3588">
        <v>30</v>
      </c>
      <c r="G3588" t="s">
        <v>28</v>
      </c>
      <c r="H3588" s="6">
        <v>3950.74</v>
      </c>
      <c r="I3588">
        <v>5822.54</v>
      </c>
      <c r="J3588" t="s">
        <v>16</v>
      </c>
      <c r="K3588">
        <v>0.01</v>
      </c>
      <c r="L3588" s="4" t="s">
        <v>17</v>
      </c>
      <c r="M3588" t="s">
        <v>18</v>
      </c>
    </row>
    <row r="3589" spans="1:13" x14ac:dyDescent="0.3">
      <c r="A3589">
        <v>1389</v>
      </c>
      <c r="B3589" s="1">
        <v>45007</v>
      </c>
      <c r="C3589" t="s">
        <v>19</v>
      </c>
      <c r="D3589" t="s">
        <v>14</v>
      </c>
      <c r="E3589">
        <v>48546.33</v>
      </c>
      <c r="F3589">
        <v>28</v>
      </c>
      <c r="G3589" t="s">
        <v>15</v>
      </c>
      <c r="H3589" s="6">
        <v>1553.97</v>
      </c>
      <c r="I3589">
        <v>2311.73</v>
      </c>
      <c r="J3589" t="s">
        <v>25</v>
      </c>
      <c r="K3589">
        <v>0.25</v>
      </c>
      <c r="L3589" s="4" t="s">
        <v>31</v>
      </c>
      <c r="M3589" t="s">
        <v>18</v>
      </c>
    </row>
    <row r="3590" spans="1:13" x14ac:dyDescent="0.3">
      <c r="A3590">
        <v>1317</v>
      </c>
      <c r="B3590" s="1">
        <v>45520</v>
      </c>
      <c r="C3590" t="s">
        <v>29</v>
      </c>
      <c r="D3590" t="s">
        <v>30</v>
      </c>
      <c r="E3590">
        <v>26287.03</v>
      </c>
      <c r="F3590">
        <v>14</v>
      </c>
      <c r="G3590" t="s">
        <v>15</v>
      </c>
      <c r="H3590" s="6">
        <v>1378.28</v>
      </c>
      <c r="I3590">
        <v>1955.88</v>
      </c>
      <c r="J3590" t="s">
        <v>16</v>
      </c>
      <c r="K3590">
        <v>0.04</v>
      </c>
      <c r="L3590" s="4" t="s">
        <v>31</v>
      </c>
      <c r="M3590" t="s">
        <v>22</v>
      </c>
    </row>
    <row r="3591" spans="1:13" x14ac:dyDescent="0.3">
      <c r="A3591">
        <v>1014</v>
      </c>
      <c r="B3591" s="1">
        <v>45293</v>
      </c>
      <c r="C3591" t="s">
        <v>13</v>
      </c>
      <c r="D3591" t="s">
        <v>27</v>
      </c>
      <c r="E3591">
        <v>37868.449999999997</v>
      </c>
      <c r="F3591">
        <v>17</v>
      </c>
      <c r="G3591" t="s">
        <v>21</v>
      </c>
      <c r="H3591" s="6">
        <v>1715.49</v>
      </c>
      <c r="I3591">
        <v>2369.7399999999998</v>
      </c>
      <c r="J3591" t="s">
        <v>25</v>
      </c>
      <c r="K3591">
        <v>0.06</v>
      </c>
      <c r="L3591" s="4" t="s">
        <v>26</v>
      </c>
      <c r="M3591" t="s">
        <v>22</v>
      </c>
    </row>
    <row r="3592" spans="1:13" x14ac:dyDescent="0.3">
      <c r="A3592">
        <v>1290</v>
      </c>
      <c r="B3592" s="1">
        <v>45045</v>
      </c>
      <c r="C3592" t="s">
        <v>32</v>
      </c>
      <c r="D3592" t="s">
        <v>14</v>
      </c>
      <c r="E3592">
        <v>8674.1200000000008</v>
      </c>
      <c r="F3592">
        <v>50</v>
      </c>
      <c r="G3592" t="s">
        <v>24</v>
      </c>
      <c r="H3592" s="6">
        <v>183.84</v>
      </c>
      <c r="I3592">
        <v>231.31</v>
      </c>
      <c r="J3592" t="s">
        <v>25</v>
      </c>
      <c r="K3592">
        <v>0.25</v>
      </c>
      <c r="L3592" s="4" t="s">
        <v>26</v>
      </c>
      <c r="M3592" t="s">
        <v>22</v>
      </c>
    </row>
    <row r="3593" spans="1:13" x14ac:dyDescent="0.3">
      <c r="A3593">
        <v>1319</v>
      </c>
      <c r="B3593" s="1">
        <v>45630</v>
      </c>
      <c r="C3593" t="s">
        <v>23</v>
      </c>
      <c r="D3593" t="s">
        <v>14</v>
      </c>
      <c r="E3593">
        <v>29871.31</v>
      </c>
      <c r="F3593">
        <v>9</v>
      </c>
      <c r="G3593" t="s">
        <v>15</v>
      </c>
      <c r="H3593" s="6">
        <v>2502.13</v>
      </c>
      <c r="I3593">
        <v>3386.77</v>
      </c>
      <c r="J3593" t="s">
        <v>25</v>
      </c>
      <c r="K3593">
        <v>0.02</v>
      </c>
      <c r="L3593" s="4" t="s">
        <v>31</v>
      </c>
      <c r="M3593" t="s">
        <v>18</v>
      </c>
    </row>
    <row r="3594" spans="1:13" x14ac:dyDescent="0.3">
      <c r="A3594">
        <v>1137</v>
      </c>
      <c r="B3594" s="1">
        <v>45201</v>
      </c>
      <c r="C3594" t="s">
        <v>29</v>
      </c>
      <c r="D3594" t="s">
        <v>14</v>
      </c>
      <c r="E3594">
        <v>158055.62</v>
      </c>
      <c r="F3594">
        <v>41</v>
      </c>
      <c r="G3594" t="s">
        <v>21</v>
      </c>
      <c r="H3594" s="6">
        <v>4385.05</v>
      </c>
      <c r="I3594">
        <v>5140.0200000000004</v>
      </c>
      <c r="J3594" t="s">
        <v>16</v>
      </c>
      <c r="K3594">
        <v>0.25</v>
      </c>
      <c r="L3594" s="4" t="s">
        <v>26</v>
      </c>
      <c r="M3594" t="s">
        <v>18</v>
      </c>
    </row>
    <row r="3595" spans="1:13" x14ac:dyDescent="0.3">
      <c r="A3595">
        <v>1340</v>
      </c>
      <c r="B3595" s="1">
        <v>45636</v>
      </c>
      <c r="C3595" t="s">
        <v>23</v>
      </c>
      <c r="D3595" t="s">
        <v>20</v>
      </c>
      <c r="E3595">
        <v>169736.29</v>
      </c>
      <c r="F3595">
        <v>33</v>
      </c>
      <c r="G3595" t="s">
        <v>15</v>
      </c>
      <c r="H3595" s="6">
        <v>4866.29</v>
      </c>
      <c r="I3595">
        <v>6272.59</v>
      </c>
      <c r="J3595" t="s">
        <v>25</v>
      </c>
      <c r="K3595">
        <v>0.18</v>
      </c>
      <c r="L3595" s="4" t="s">
        <v>31</v>
      </c>
      <c r="M3595" t="s">
        <v>18</v>
      </c>
    </row>
    <row r="3596" spans="1:13" x14ac:dyDescent="0.3">
      <c r="A3596">
        <v>1074</v>
      </c>
      <c r="B3596" s="1">
        <v>45531</v>
      </c>
      <c r="C3596" t="s">
        <v>32</v>
      </c>
      <c r="D3596" t="s">
        <v>14</v>
      </c>
      <c r="E3596">
        <v>207464.49</v>
      </c>
      <c r="F3596">
        <v>43</v>
      </c>
      <c r="G3596" t="s">
        <v>15</v>
      </c>
      <c r="H3596" s="6">
        <v>3437.63</v>
      </c>
      <c r="I3596">
        <v>4923.22</v>
      </c>
      <c r="J3596" t="s">
        <v>16</v>
      </c>
      <c r="K3596">
        <v>0.02</v>
      </c>
      <c r="L3596" s="4" t="s">
        <v>17</v>
      </c>
      <c r="M3596" t="s">
        <v>22</v>
      </c>
    </row>
    <row r="3597" spans="1:13" x14ac:dyDescent="0.3">
      <c r="A3597">
        <v>1283</v>
      </c>
      <c r="B3597" s="1">
        <v>45320</v>
      </c>
      <c r="C3597" t="s">
        <v>32</v>
      </c>
      <c r="D3597" t="s">
        <v>30</v>
      </c>
      <c r="E3597">
        <v>42566.9</v>
      </c>
      <c r="F3597">
        <v>22</v>
      </c>
      <c r="G3597" t="s">
        <v>21</v>
      </c>
      <c r="H3597" s="6">
        <v>1496.28</v>
      </c>
      <c r="I3597">
        <v>1994.7</v>
      </c>
      <c r="J3597" t="s">
        <v>16</v>
      </c>
      <c r="K3597">
        <v>0.03</v>
      </c>
      <c r="L3597" s="4" t="s">
        <v>31</v>
      </c>
      <c r="M3597" t="s">
        <v>22</v>
      </c>
    </row>
    <row r="3598" spans="1:13" x14ac:dyDescent="0.3">
      <c r="A3598">
        <v>1358</v>
      </c>
      <c r="B3598" s="1">
        <v>45136</v>
      </c>
      <c r="C3598" t="s">
        <v>19</v>
      </c>
      <c r="D3598" t="s">
        <v>27</v>
      </c>
      <c r="E3598">
        <v>20589.599999999999</v>
      </c>
      <c r="F3598">
        <v>4</v>
      </c>
      <c r="G3598" t="s">
        <v>24</v>
      </c>
      <c r="H3598" s="6">
        <v>3562.15</v>
      </c>
      <c r="I3598">
        <v>5252.45</v>
      </c>
      <c r="J3598" t="s">
        <v>16</v>
      </c>
      <c r="K3598">
        <v>0.02</v>
      </c>
      <c r="L3598" s="4" t="s">
        <v>31</v>
      </c>
      <c r="M3598" t="s">
        <v>22</v>
      </c>
    </row>
    <row r="3599" spans="1:13" x14ac:dyDescent="0.3">
      <c r="A3599">
        <v>1234</v>
      </c>
      <c r="B3599" s="1">
        <v>45456</v>
      </c>
      <c r="C3599" t="s">
        <v>32</v>
      </c>
      <c r="D3599" t="s">
        <v>30</v>
      </c>
      <c r="E3599">
        <v>134179.4</v>
      </c>
      <c r="F3599">
        <v>26</v>
      </c>
      <c r="G3599" t="s">
        <v>24</v>
      </c>
      <c r="H3599" s="6">
        <v>4909.29</v>
      </c>
      <c r="I3599">
        <v>6532.59</v>
      </c>
      <c r="J3599" t="s">
        <v>25</v>
      </c>
      <c r="K3599">
        <v>0.21</v>
      </c>
      <c r="L3599" s="4" t="s">
        <v>26</v>
      </c>
      <c r="M3599" t="s">
        <v>22</v>
      </c>
    </row>
    <row r="3600" spans="1:13" x14ac:dyDescent="0.3">
      <c r="A3600">
        <v>1183</v>
      </c>
      <c r="B3600" s="1">
        <v>45450</v>
      </c>
      <c r="C3600" t="s">
        <v>23</v>
      </c>
      <c r="D3600" t="s">
        <v>30</v>
      </c>
      <c r="E3600">
        <v>17595.38</v>
      </c>
      <c r="F3600">
        <v>4</v>
      </c>
      <c r="G3600" t="s">
        <v>15</v>
      </c>
      <c r="H3600" s="6">
        <v>3985.91</v>
      </c>
      <c r="I3600">
        <v>5236.72</v>
      </c>
      <c r="J3600" t="s">
        <v>16</v>
      </c>
      <c r="K3600">
        <v>0.16</v>
      </c>
      <c r="L3600" s="4" t="s">
        <v>17</v>
      </c>
      <c r="M3600" t="s">
        <v>18</v>
      </c>
    </row>
    <row r="3601" spans="1:13" x14ac:dyDescent="0.3">
      <c r="A3601">
        <v>1046</v>
      </c>
      <c r="B3601" s="1">
        <v>44953</v>
      </c>
      <c r="C3601" t="s">
        <v>13</v>
      </c>
      <c r="D3601" t="s">
        <v>30</v>
      </c>
      <c r="E3601">
        <v>20557.2</v>
      </c>
      <c r="F3601">
        <v>8</v>
      </c>
      <c r="G3601" t="s">
        <v>21</v>
      </c>
      <c r="H3601" s="6">
        <v>2350.69</v>
      </c>
      <c r="I3601">
        <v>2733.67</v>
      </c>
      <c r="J3601" t="s">
        <v>25</v>
      </c>
      <c r="K3601">
        <v>0.06</v>
      </c>
      <c r="L3601" s="4" t="s">
        <v>31</v>
      </c>
      <c r="M3601" t="s">
        <v>18</v>
      </c>
    </row>
    <row r="3602" spans="1:13" x14ac:dyDescent="0.3">
      <c r="A3602">
        <v>1480</v>
      </c>
      <c r="B3602" s="1">
        <v>45432</v>
      </c>
      <c r="C3602" t="s">
        <v>13</v>
      </c>
      <c r="D3602" t="s">
        <v>27</v>
      </c>
      <c r="E3602">
        <v>78674.710000000006</v>
      </c>
      <c r="F3602">
        <v>15</v>
      </c>
      <c r="G3602" t="s">
        <v>28</v>
      </c>
      <c r="H3602" s="6">
        <v>3957.33</v>
      </c>
      <c r="I3602">
        <v>5297.96</v>
      </c>
      <c r="J3602" t="s">
        <v>16</v>
      </c>
      <c r="K3602">
        <v>0.01</v>
      </c>
      <c r="L3602" s="4" t="s">
        <v>31</v>
      </c>
      <c r="M3602" t="s">
        <v>22</v>
      </c>
    </row>
    <row r="3603" spans="1:13" x14ac:dyDescent="0.3">
      <c r="A3603">
        <v>1186</v>
      </c>
      <c r="B3603" s="1">
        <v>45377</v>
      </c>
      <c r="C3603" t="s">
        <v>19</v>
      </c>
      <c r="D3603" t="s">
        <v>20</v>
      </c>
      <c r="E3603">
        <v>123067.4</v>
      </c>
      <c r="F3603">
        <v>36</v>
      </c>
      <c r="G3603" t="s">
        <v>21</v>
      </c>
      <c r="H3603" s="6">
        <v>3603.26</v>
      </c>
      <c r="I3603">
        <v>4682.93</v>
      </c>
      <c r="J3603" t="s">
        <v>25</v>
      </c>
      <c r="K3603">
        <v>0.27</v>
      </c>
      <c r="L3603" s="4" t="s">
        <v>17</v>
      </c>
      <c r="M3603" t="s">
        <v>18</v>
      </c>
    </row>
    <row r="3604" spans="1:13" x14ac:dyDescent="0.3">
      <c r="A3604">
        <v>1410</v>
      </c>
      <c r="B3604" s="1">
        <v>45074</v>
      </c>
      <c r="C3604" t="s">
        <v>23</v>
      </c>
      <c r="D3604" t="s">
        <v>14</v>
      </c>
      <c r="E3604">
        <v>51322.78</v>
      </c>
      <c r="F3604">
        <v>29</v>
      </c>
      <c r="G3604" t="s">
        <v>21</v>
      </c>
      <c r="H3604" s="6">
        <v>1829.48</v>
      </c>
      <c r="I3604">
        <v>2057.85</v>
      </c>
      <c r="J3604" t="s">
        <v>25</v>
      </c>
      <c r="K3604">
        <v>0.14000000000000001</v>
      </c>
      <c r="L3604" s="4" t="s">
        <v>31</v>
      </c>
      <c r="M3604" t="s">
        <v>22</v>
      </c>
    </row>
    <row r="3605" spans="1:13" x14ac:dyDescent="0.3">
      <c r="A3605">
        <v>1280</v>
      </c>
      <c r="B3605" s="1">
        <v>45101</v>
      </c>
      <c r="C3605" t="s">
        <v>23</v>
      </c>
      <c r="D3605" t="s">
        <v>30</v>
      </c>
      <c r="E3605">
        <v>1040.17</v>
      </c>
      <c r="F3605">
        <v>4</v>
      </c>
      <c r="G3605" t="s">
        <v>21</v>
      </c>
      <c r="H3605" s="6">
        <v>196.73</v>
      </c>
      <c r="I3605">
        <v>276.64</v>
      </c>
      <c r="J3605" t="s">
        <v>16</v>
      </c>
      <c r="K3605">
        <v>0.06</v>
      </c>
      <c r="L3605" s="4" t="s">
        <v>26</v>
      </c>
      <c r="M3605" t="s">
        <v>22</v>
      </c>
    </row>
    <row r="3606" spans="1:13" x14ac:dyDescent="0.3">
      <c r="A3606">
        <v>1458</v>
      </c>
      <c r="B3606" s="1">
        <v>45588</v>
      </c>
      <c r="C3606" t="s">
        <v>32</v>
      </c>
      <c r="D3606" t="s">
        <v>27</v>
      </c>
      <c r="E3606">
        <v>7050.28</v>
      </c>
      <c r="F3606">
        <v>2</v>
      </c>
      <c r="G3606" t="s">
        <v>24</v>
      </c>
      <c r="H3606" s="6">
        <v>3326.02</v>
      </c>
      <c r="I3606">
        <v>4828.96</v>
      </c>
      <c r="J3606" t="s">
        <v>16</v>
      </c>
      <c r="K3606">
        <v>0.27</v>
      </c>
      <c r="L3606" s="4" t="s">
        <v>17</v>
      </c>
      <c r="M3606" t="s">
        <v>18</v>
      </c>
    </row>
    <row r="3607" spans="1:13" x14ac:dyDescent="0.3">
      <c r="A3607">
        <v>1323</v>
      </c>
      <c r="B3607" s="1">
        <v>45248</v>
      </c>
      <c r="C3607" t="s">
        <v>23</v>
      </c>
      <c r="D3607" t="s">
        <v>14</v>
      </c>
      <c r="E3607">
        <v>7555.18</v>
      </c>
      <c r="F3607">
        <v>5</v>
      </c>
      <c r="G3607" t="s">
        <v>15</v>
      </c>
      <c r="H3607" s="6">
        <v>1241.27</v>
      </c>
      <c r="I3607">
        <v>1678.93</v>
      </c>
      <c r="J3607" t="s">
        <v>25</v>
      </c>
      <c r="K3607">
        <v>0.1</v>
      </c>
      <c r="L3607" s="4" t="s">
        <v>31</v>
      </c>
      <c r="M3607" t="s">
        <v>22</v>
      </c>
    </row>
    <row r="3608" spans="1:13" x14ac:dyDescent="0.3">
      <c r="A3608">
        <v>1219</v>
      </c>
      <c r="B3608" s="1">
        <v>45527</v>
      </c>
      <c r="C3608" t="s">
        <v>29</v>
      </c>
      <c r="D3608" t="s">
        <v>30</v>
      </c>
      <c r="E3608">
        <v>132137.10999999999</v>
      </c>
      <c r="F3608">
        <v>31</v>
      </c>
      <c r="G3608" t="s">
        <v>24</v>
      </c>
      <c r="H3608" s="6">
        <v>3885.74</v>
      </c>
      <c r="I3608">
        <v>5262.33</v>
      </c>
      <c r="J3608" t="s">
        <v>25</v>
      </c>
      <c r="K3608">
        <v>0.19</v>
      </c>
      <c r="L3608" s="4" t="s">
        <v>31</v>
      </c>
      <c r="M3608" t="s">
        <v>18</v>
      </c>
    </row>
    <row r="3609" spans="1:13" x14ac:dyDescent="0.3">
      <c r="A3609">
        <v>1042</v>
      </c>
      <c r="B3609" s="1">
        <v>45119</v>
      </c>
      <c r="C3609" t="s">
        <v>32</v>
      </c>
      <c r="D3609" t="s">
        <v>30</v>
      </c>
      <c r="E3609">
        <v>95250.12</v>
      </c>
      <c r="F3609">
        <v>32</v>
      </c>
      <c r="G3609" t="s">
        <v>24</v>
      </c>
      <c r="H3609" s="6">
        <v>2396.11</v>
      </c>
      <c r="I3609">
        <v>3166.56</v>
      </c>
      <c r="J3609" t="s">
        <v>25</v>
      </c>
      <c r="K3609">
        <v>0.06</v>
      </c>
      <c r="L3609" s="4" t="s">
        <v>31</v>
      </c>
      <c r="M3609" t="s">
        <v>22</v>
      </c>
    </row>
    <row r="3610" spans="1:13" x14ac:dyDescent="0.3">
      <c r="A3610">
        <v>1326</v>
      </c>
      <c r="B3610" s="1">
        <v>45562</v>
      </c>
      <c r="C3610" t="s">
        <v>29</v>
      </c>
      <c r="D3610" t="s">
        <v>20</v>
      </c>
      <c r="E3610">
        <v>45273.31</v>
      </c>
      <c r="F3610">
        <v>9</v>
      </c>
      <c r="G3610" t="s">
        <v>15</v>
      </c>
      <c r="H3610" s="6">
        <v>4869.1099999999997</v>
      </c>
      <c r="I3610">
        <v>5918.08</v>
      </c>
      <c r="J3610" t="s">
        <v>16</v>
      </c>
      <c r="K3610">
        <v>0.15</v>
      </c>
      <c r="L3610" s="4" t="s">
        <v>17</v>
      </c>
      <c r="M3610" t="s">
        <v>18</v>
      </c>
    </row>
    <row r="3611" spans="1:13" x14ac:dyDescent="0.3">
      <c r="A3611">
        <v>1208</v>
      </c>
      <c r="B3611" s="1">
        <v>45052</v>
      </c>
      <c r="C3611" t="s">
        <v>19</v>
      </c>
      <c r="D3611" t="s">
        <v>27</v>
      </c>
      <c r="E3611">
        <v>13666.88</v>
      </c>
      <c r="F3611">
        <v>42</v>
      </c>
      <c r="G3611" t="s">
        <v>15</v>
      </c>
      <c r="H3611" s="6">
        <v>378.59</v>
      </c>
      <c r="I3611">
        <v>464.86</v>
      </c>
      <c r="J3611" t="s">
        <v>16</v>
      </c>
      <c r="K3611">
        <v>0.3</v>
      </c>
      <c r="L3611" s="4" t="s">
        <v>31</v>
      </c>
      <c r="M3611" t="s">
        <v>22</v>
      </c>
    </row>
    <row r="3612" spans="1:13" x14ac:dyDescent="0.3">
      <c r="A3612">
        <v>1095</v>
      </c>
      <c r="B3612" s="1">
        <v>44997</v>
      </c>
      <c r="C3612" t="s">
        <v>13</v>
      </c>
      <c r="D3612" t="s">
        <v>20</v>
      </c>
      <c r="E3612">
        <v>137201.15</v>
      </c>
      <c r="F3612">
        <v>39</v>
      </c>
      <c r="G3612" t="s">
        <v>24</v>
      </c>
      <c r="H3612" s="6">
        <v>2985.22</v>
      </c>
      <c r="I3612">
        <v>3865.91</v>
      </c>
      <c r="J3612" t="s">
        <v>25</v>
      </c>
      <c r="K3612">
        <v>0.09</v>
      </c>
      <c r="L3612" s="4" t="s">
        <v>31</v>
      </c>
      <c r="M3612" t="s">
        <v>18</v>
      </c>
    </row>
    <row r="3613" spans="1:13" x14ac:dyDescent="0.3">
      <c r="A3613">
        <v>1451</v>
      </c>
      <c r="B3613" s="1">
        <v>45131</v>
      </c>
      <c r="C3613" t="s">
        <v>19</v>
      </c>
      <c r="D3613" t="s">
        <v>20</v>
      </c>
      <c r="E3613">
        <v>73382.399999999994</v>
      </c>
      <c r="F3613">
        <v>36</v>
      </c>
      <c r="G3613" t="s">
        <v>28</v>
      </c>
      <c r="H3613" s="6">
        <v>1685.26</v>
      </c>
      <c r="I3613">
        <v>2058.9899999999998</v>
      </c>
      <c r="J3613" t="s">
        <v>16</v>
      </c>
      <c r="K3613">
        <v>0.01</v>
      </c>
      <c r="L3613" s="4" t="s">
        <v>31</v>
      </c>
      <c r="M3613" t="s">
        <v>18</v>
      </c>
    </row>
    <row r="3614" spans="1:13" x14ac:dyDescent="0.3">
      <c r="A3614">
        <v>1203</v>
      </c>
      <c r="B3614" s="1">
        <v>45068</v>
      </c>
      <c r="C3614" t="s">
        <v>13</v>
      </c>
      <c r="D3614" t="s">
        <v>30</v>
      </c>
      <c r="E3614">
        <v>220733.96</v>
      </c>
      <c r="F3614">
        <v>39</v>
      </c>
      <c r="G3614" t="s">
        <v>21</v>
      </c>
      <c r="H3614" s="6">
        <v>4919.01</v>
      </c>
      <c r="I3614">
        <v>6219.61</v>
      </c>
      <c r="J3614" t="s">
        <v>25</v>
      </c>
      <c r="K3614">
        <v>0.09</v>
      </c>
      <c r="L3614" s="4" t="s">
        <v>26</v>
      </c>
      <c r="M3614" t="s">
        <v>22</v>
      </c>
    </row>
    <row r="3615" spans="1:13" x14ac:dyDescent="0.3">
      <c r="A3615">
        <v>1060</v>
      </c>
      <c r="B3615" s="1">
        <v>45545</v>
      </c>
      <c r="C3615" t="s">
        <v>19</v>
      </c>
      <c r="D3615" t="s">
        <v>14</v>
      </c>
      <c r="E3615">
        <v>156890.28</v>
      </c>
      <c r="F3615">
        <v>28</v>
      </c>
      <c r="G3615" t="s">
        <v>15</v>
      </c>
      <c r="H3615" s="6">
        <v>4807.04</v>
      </c>
      <c r="I3615">
        <v>5776.52</v>
      </c>
      <c r="J3615" t="s">
        <v>16</v>
      </c>
      <c r="K3615">
        <v>0.03</v>
      </c>
      <c r="L3615" s="4" t="s">
        <v>17</v>
      </c>
      <c r="M3615" t="s">
        <v>18</v>
      </c>
    </row>
    <row r="3616" spans="1:13" x14ac:dyDescent="0.3">
      <c r="A3616">
        <v>1448</v>
      </c>
      <c r="B3616" s="1">
        <v>45605</v>
      </c>
      <c r="C3616" t="s">
        <v>23</v>
      </c>
      <c r="D3616" t="s">
        <v>20</v>
      </c>
      <c r="E3616">
        <v>76212.78</v>
      </c>
      <c r="F3616">
        <v>37</v>
      </c>
      <c r="G3616" t="s">
        <v>24</v>
      </c>
      <c r="H3616" s="6">
        <v>2220.5500000000002</v>
      </c>
      <c r="I3616">
        <v>2860.84</v>
      </c>
      <c r="J3616" t="s">
        <v>25</v>
      </c>
      <c r="K3616">
        <v>0.28000000000000003</v>
      </c>
      <c r="L3616" s="4" t="s">
        <v>17</v>
      </c>
      <c r="M3616" t="s">
        <v>22</v>
      </c>
    </row>
    <row r="3617" spans="1:13" x14ac:dyDescent="0.3">
      <c r="A3617">
        <v>1453</v>
      </c>
      <c r="B3617" s="1">
        <v>45449</v>
      </c>
      <c r="C3617" t="s">
        <v>29</v>
      </c>
      <c r="D3617" t="s">
        <v>27</v>
      </c>
      <c r="E3617">
        <v>39058.9</v>
      </c>
      <c r="F3617">
        <v>10</v>
      </c>
      <c r="G3617" t="s">
        <v>15</v>
      </c>
      <c r="H3617" s="6">
        <v>3028.27</v>
      </c>
      <c r="I3617">
        <v>4388.6400000000003</v>
      </c>
      <c r="J3617" t="s">
        <v>25</v>
      </c>
      <c r="K3617">
        <v>0.11</v>
      </c>
      <c r="L3617" s="4" t="s">
        <v>31</v>
      </c>
      <c r="M3617" t="s">
        <v>22</v>
      </c>
    </row>
    <row r="3618" spans="1:13" x14ac:dyDescent="0.3">
      <c r="A3618">
        <v>1303</v>
      </c>
      <c r="B3618" s="1">
        <v>45141</v>
      </c>
      <c r="C3618" t="s">
        <v>13</v>
      </c>
      <c r="D3618" t="s">
        <v>20</v>
      </c>
      <c r="E3618">
        <v>43385.13</v>
      </c>
      <c r="F3618">
        <v>8</v>
      </c>
      <c r="G3618" t="s">
        <v>28</v>
      </c>
      <c r="H3618" s="6">
        <v>4594.38</v>
      </c>
      <c r="I3618">
        <v>6162.66</v>
      </c>
      <c r="J3618" t="s">
        <v>25</v>
      </c>
      <c r="K3618">
        <v>0.12</v>
      </c>
      <c r="L3618" s="4" t="s">
        <v>31</v>
      </c>
      <c r="M3618" t="s">
        <v>22</v>
      </c>
    </row>
    <row r="3619" spans="1:13" x14ac:dyDescent="0.3">
      <c r="A3619">
        <v>1365</v>
      </c>
      <c r="B3619" s="1">
        <v>45086</v>
      </c>
      <c r="C3619" t="s">
        <v>32</v>
      </c>
      <c r="D3619" t="s">
        <v>14</v>
      </c>
      <c r="E3619">
        <v>29056.38</v>
      </c>
      <c r="F3619">
        <v>7</v>
      </c>
      <c r="G3619" t="s">
        <v>24</v>
      </c>
      <c r="H3619" s="6">
        <v>2925.74</v>
      </c>
      <c r="I3619">
        <v>4369.38</v>
      </c>
      <c r="J3619" t="s">
        <v>16</v>
      </c>
      <c r="K3619">
        <v>0.05</v>
      </c>
      <c r="L3619" s="4" t="s">
        <v>17</v>
      </c>
      <c r="M3619" t="s">
        <v>18</v>
      </c>
    </row>
    <row r="3620" spans="1:13" x14ac:dyDescent="0.3">
      <c r="A3620">
        <v>1259</v>
      </c>
      <c r="B3620" s="1">
        <v>45626</v>
      </c>
      <c r="C3620" t="s">
        <v>29</v>
      </c>
      <c r="D3620" t="s">
        <v>14</v>
      </c>
      <c r="E3620">
        <v>19031.37</v>
      </c>
      <c r="F3620">
        <v>7</v>
      </c>
      <c r="G3620" t="s">
        <v>15</v>
      </c>
      <c r="H3620" s="6">
        <v>2254.2399999999998</v>
      </c>
      <c r="I3620">
        <v>2746.23</v>
      </c>
      <c r="J3620" t="s">
        <v>16</v>
      </c>
      <c r="K3620">
        <v>0.01</v>
      </c>
      <c r="L3620" s="4" t="s">
        <v>26</v>
      </c>
      <c r="M3620" t="s">
        <v>18</v>
      </c>
    </row>
    <row r="3621" spans="1:13" x14ac:dyDescent="0.3">
      <c r="A3621">
        <v>1024</v>
      </c>
      <c r="B3621" s="1">
        <v>45294</v>
      </c>
      <c r="C3621" t="s">
        <v>32</v>
      </c>
      <c r="D3621" t="s">
        <v>30</v>
      </c>
      <c r="E3621">
        <v>77062.23</v>
      </c>
      <c r="F3621">
        <v>23</v>
      </c>
      <c r="G3621" t="s">
        <v>21</v>
      </c>
      <c r="H3621" s="6">
        <v>2685.91</v>
      </c>
      <c r="I3621">
        <v>3418.91</v>
      </c>
      <c r="J3621" t="s">
        <v>16</v>
      </c>
      <c r="K3621">
        <v>0.02</v>
      </c>
      <c r="L3621" s="4" t="s">
        <v>26</v>
      </c>
      <c r="M3621" t="s">
        <v>22</v>
      </c>
    </row>
    <row r="3622" spans="1:13" x14ac:dyDescent="0.3">
      <c r="A3622">
        <v>1268</v>
      </c>
      <c r="B3622" s="1">
        <v>45605</v>
      </c>
      <c r="C3622" t="s">
        <v>29</v>
      </c>
      <c r="D3622" t="s">
        <v>14</v>
      </c>
      <c r="E3622">
        <v>86714.85</v>
      </c>
      <c r="F3622">
        <v>28</v>
      </c>
      <c r="G3622" t="s">
        <v>15</v>
      </c>
      <c r="H3622" s="6">
        <v>3125.79</v>
      </c>
      <c r="I3622">
        <v>3970.46</v>
      </c>
      <c r="J3622" t="s">
        <v>25</v>
      </c>
      <c r="K3622">
        <v>0.22</v>
      </c>
      <c r="L3622" s="4" t="s">
        <v>17</v>
      </c>
      <c r="M3622" t="s">
        <v>22</v>
      </c>
    </row>
    <row r="3623" spans="1:13" x14ac:dyDescent="0.3">
      <c r="A3623">
        <v>1053</v>
      </c>
      <c r="B3623" s="1">
        <v>44977</v>
      </c>
      <c r="C3623" t="s">
        <v>29</v>
      </c>
      <c r="D3623" t="s">
        <v>14</v>
      </c>
      <c r="E3623">
        <v>59289.94</v>
      </c>
      <c r="F3623">
        <v>11</v>
      </c>
      <c r="G3623" t="s">
        <v>28</v>
      </c>
      <c r="H3623" s="6">
        <v>4738.8999999999996</v>
      </c>
      <c r="I3623">
        <v>6416.66</v>
      </c>
      <c r="J3623" t="s">
        <v>16</v>
      </c>
      <c r="K3623">
        <v>0.16</v>
      </c>
      <c r="L3623" s="4" t="s">
        <v>31</v>
      </c>
      <c r="M3623" t="s">
        <v>18</v>
      </c>
    </row>
    <row r="3624" spans="1:13" x14ac:dyDescent="0.3">
      <c r="A3624">
        <v>1379</v>
      </c>
      <c r="B3624" s="1">
        <v>45136</v>
      </c>
      <c r="C3624" t="s">
        <v>19</v>
      </c>
      <c r="D3624" t="s">
        <v>27</v>
      </c>
      <c r="E3624">
        <v>43127.56</v>
      </c>
      <c r="F3624">
        <v>9</v>
      </c>
      <c r="G3624" t="s">
        <v>21</v>
      </c>
      <c r="H3624" s="6">
        <v>4571.95</v>
      </c>
      <c r="I3624">
        <v>5324.39</v>
      </c>
      <c r="J3624" t="s">
        <v>16</v>
      </c>
      <c r="K3624">
        <v>0.1</v>
      </c>
      <c r="L3624" s="4" t="s">
        <v>17</v>
      </c>
      <c r="M3624" t="s">
        <v>18</v>
      </c>
    </row>
    <row r="3625" spans="1:13" x14ac:dyDescent="0.3">
      <c r="A3625">
        <v>1321</v>
      </c>
      <c r="B3625" s="1">
        <v>45354</v>
      </c>
      <c r="C3625" t="s">
        <v>13</v>
      </c>
      <c r="D3625" t="s">
        <v>27</v>
      </c>
      <c r="E3625">
        <v>9708.24</v>
      </c>
      <c r="F3625">
        <v>3</v>
      </c>
      <c r="G3625" t="s">
        <v>24</v>
      </c>
      <c r="H3625" s="6">
        <v>3206.97</v>
      </c>
      <c r="I3625">
        <v>3946.44</v>
      </c>
      <c r="J3625" t="s">
        <v>25</v>
      </c>
      <c r="K3625">
        <v>0.18</v>
      </c>
      <c r="L3625" s="4" t="s">
        <v>26</v>
      </c>
      <c r="M3625" t="s">
        <v>22</v>
      </c>
    </row>
    <row r="3626" spans="1:13" x14ac:dyDescent="0.3">
      <c r="A3626">
        <v>1205</v>
      </c>
      <c r="B3626" s="1">
        <v>45596</v>
      </c>
      <c r="C3626" t="s">
        <v>13</v>
      </c>
      <c r="D3626" t="s">
        <v>14</v>
      </c>
      <c r="E3626">
        <v>42452.639999999999</v>
      </c>
      <c r="F3626">
        <v>31</v>
      </c>
      <c r="G3626" t="s">
        <v>15</v>
      </c>
      <c r="H3626" s="6">
        <v>1333.57</v>
      </c>
      <c r="I3626">
        <v>1521.6</v>
      </c>
      <c r="J3626" t="s">
        <v>16</v>
      </c>
      <c r="K3626">
        <v>0.1</v>
      </c>
      <c r="L3626" s="4" t="s">
        <v>26</v>
      </c>
      <c r="M3626" t="s">
        <v>18</v>
      </c>
    </row>
    <row r="3627" spans="1:13" x14ac:dyDescent="0.3">
      <c r="A3627">
        <v>1414</v>
      </c>
      <c r="B3627" s="1">
        <v>45613</v>
      </c>
      <c r="C3627" t="s">
        <v>29</v>
      </c>
      <c r="D3627" t="s">
        <v>14</v>
      </c>
      <c r="E3627">
        <v>65721.14</v>
      </c>
      <c r="F3627">
        <v>21</v>
      </c>
      <c r="G3627" t="s">
        <v>28</v>
      </c>
      <c r="H3627" s="6">
        <v>2748.52</v>
      </c>
      <c r="I3627">
        <v>3516.38</v>
      </c>
      <c r="J3627" t="s">
        <v>16</v>
      </c>
      <c r="K3627">
        <v>0.11</v>
      </c>
      <c r="L3627" s="4" t="s">
        <v>31</v>
      </c>
      <c r="M3627" t="s">
        <v>18</v>
      </c>
    </row>
    <row r="3628" spans="1:13" x14ac:dyDescent="0.3">
      <c r="A3628">
        <v>1140</v>
      </c>
      <c r="B3628" s="1">
        <v>45349</v>
      </c>
      <c r="C3628" t="s">
        <v>23</v>
      </c>
      <c r="D3628" t="s">
        <v>30</v>
      </c>
      <c r="E3628">
        <v>51536.82</v>
      </c>
      <c r="F3628">
        <v>11</v>
      </c>
      <c r="G3628" t="s">
        <v>15</v>
      </c>
      <c r="H3628" s="6">
        <v>4708.62</v>
      </c>
      <c r="I3628">
        <v>6084.63</v>
      </c>
      <c r="J3628" t="s">
        <v>16</v>
      </c>
      <c r="K3628">
        <v>0.23</v>
      </c>
      <c r="L3628" s="4" t="s">
        <v>31</v>
      </c>
      <c r="M3628" t="s">
        <v>22</v>
      </c>
    </row>
    <row r="3629" spans="1:13" x14ac:dyDescent="0.3">
      <c r="A3629">
        <v>1465</v>
      </c>
      <c r="B3629" s="1">
        <v>45496</v>
      </c>
      <c r="C3629" t="s">
        <v>23</v>
      </c>
      <c r="D3629" t="s">
        <v>30</v>
      </c>
      <c r="E3629">
        <v>24013.32</v>
      </c>
      <c r="F3629">
        <v>37</v>
      </c>
      <c r="G3629" t="s">
        <v>28</v>
      </c>
      <c r="H3629" s="6">
        <v>725.71</v>
      </c>
      <c r="I3629">
        <v>821.53</v>
      </c>
      <c r="J3629" t="s">
        <v>25</v>
      </c>
      <c r="K3629">
        <v>0.21</v>
      </c>
      <c r="L3629" s="4" t="s">
        <v>17</v>
      </c>
      <c r="M3629" t="s">
        <v>18</v>
      </c>
    </row>
    <row r="3630" spans="1:13" x14ac:dyDescent="0.3">
      <c r="A3630">
        <v>1378</v>
      </c>
      <c r="B3630" s="1">
        <v>44999</v>
      </c>
      <c r="C3630" t="s">
        <v>32</v>
      </c>
      <c r="D3630" t="s">
        <v>27</v>
      </c>
      <c r="E3630">
        <v>188238.12</v>
      </c>
      <c r="F3630">
        <v>39</v>
      </c>
      <c r="G3630" t="s">
        <v>21</v>
      </c>
      <c r="H3630" s="6">
        <v>4576.43</v>
      </c>
      <c r="I3630">
        <v>5886.12</v>
      </c>
      <c r="J3630" t="s">
        <v>16</v>
      </c>
      <c r="K3630">
        <v>0.18</v>
      </c>
      <c r="L3630" s="4" t="s">
        <v>31</v>
      </c>
      <c r="M3630" t="s">
        <v>18</v>
      </c>
    </row>
    <row r="3631" spans="1:13" x14ac:dyDescent="0.3">
      <c r="A3631">
        <v>1433</v>
      </c>
      <c r="B3631" s="1">
        <v>45537</v>
      </c>
      <c r="C3631" t="s">
        <v>32</v>
      </c>
      <c r="D3631" t="s">
        <v>27</v>
      </c>
      <c r="E3631">
        <v>33223.620000000003</v>
      </c>
      <c r="F3631">
        <v>27</v>
      </c>
      <c r="G3631" t="s">
        <v>15</v>
      </c>
      <c r="H3631" s="6">
        <v>1230.28</v>
      </c>
      <c r="I3631">
        <v>1577.57</v>
      </c>
      <c r="J3631" t="s">
        <v>16</v>
      </c>
      <c r="K3631">
        <v>0.22</v>
      </c>
      <c r="L3631" s="4" t="s">
        <v>17</v>
      </c>
      <c r="M3631" t="s">
        <v>22</v>
      </c>
    </row>
    <row r="3632" spans="1:13" x14ac:dyDescent="0.3">
      <c r="A3632">
        <v>1364</v>
      </c>
      <c r="B3632" s="1">
        <v>45023</v>
      </c>
      <c r="C3632" t="s">
        <v>19</v>
      </c>
      <c r="D3632" t="s">
        <v>27</v>
      </c>
      <c r="E3632">
        <v>89769.06</v>
      </c>
      <c r="F3632">
        <v>23</v>
      </c>
      <c r="G3632" t="s">
        <v>24</v>
      </c>
      <c r="H3632" s="6">
        <v>3219.58</v>
      </c>
      <c r="I3632">
        <v>4486.21</v>
      </c>
      <c r="J3632" t="s">
        <v>25</v>
      </c>
      <c r="K3632">
        <v>0.13</v>
      </c>
      <c r="L3632" s="4" t="s">
        <v>31</v>
      </c>
      <c r="M3632" t="s">
        <v>18</v>
      </c>
    </row>
    <row r="3633" spans="1:13" x14ac:dyDescent="0.3">
      <c r="A3633">
        <v>1160</v>
      </c>
      <c r="B3633" s="1">
        <v>45095</v>
      </c>
      <c r="C3633" t="s">
        <v>29</v>
      </c>
      <c r="D3633" t="s">
        <v>27</v>
      </c>
      <c r="E3633">
        <v>27148.14</v>
      </c>
      <c r="F3633">
        <v>41</v>
      </c>
      <c r="G3633" t="s">
        <v>24</v>
      </c>
      <c r="H3633" s="6">
        <v>569.09</v>
      </c>
      <c r="I3633">
        <v>848.91</v>
      </c>
      <c r="J3633" t="s">
        <v>25</v>
      </c>
      <c r="K3633">
        <v>0.22</v>
      </c>
      <c r="L3633" s="4" t="s">
        <v>17</v>
      </c>
      <c r="M3633" t="s">
        <v>22</v>
      </c>
    </row>
    <row r="3634" spans="1:13" x14ac:dyDescent="0.3">
      <c r="A3634">
        <v>1086</v>
      </c>
      <c r="B3634" s="1">
        <v>44995</v>
      </c>
      <c r="C3634" t="s">
        <v>32</v>
      </c>
      <c r="D3634" t="s">
        <v>14</v>
      </c>
      <c r="E3634">
        <v>2562.27</v>
      </c>
      <c r="F3634">
        <v>5</v>
      </c>
      <c r="G3634" t="s">
        <v>15</v>
      </c>
      <c r="H3634" s="6">
        <v>403.55</v>
      </c>
      <c r="I3634">
        <v>517.63</v>
      </c>
      <c r="J3634" t="s">
        <v>16</v>
      </c>
      <c r="K3634">
        <v>0.01</v>
      </c>
      <c r="L3634" s="4" t="s">
        <v>26</v>
      </c>
      <c r="M3634" t="s">
        <v>22</v>
      </c>
    </row>
    <row r="3635" spans="1:13" x14ac:dyDescent="0.3">
      <c r="A3635">
        <v>1328</v>
      </c>
      <c r="B3635" s="1">
        <v>45303</v>
      </c>
      <c r="C3635" t="s">
        <v>32</v>
      </c>
      <c r="D3635" t="s">
        <v>14</v>
      </c>
      <c r="E3635">
        <v>87756.19</v>
      </c>
      <c r="F3635">
        <v>17</v>
      </c>
      <c r="G3635" t="s">
        <v>24</v>
      </c>
      <c r="H3635" s="6">
        <v>4373.12</v>
      </c>
      <c r="I3635">
        <v>6534.34</v>
      </c>
      <c r="J3635" t="s">
        <v>16</v>
      </c>
      <c r="K3635">
        <v>0.21</v>
      </c>
      <c r="L3635" s="4" t="s">
        <v>26</v>
      </c>
      <c r="M3635" t="s">
        <v>22</v>
      </c>
    </row>
    <row r="3636" spans="1:13" x14ac:dyDescent="0.3">
      <c r="A3636">
        <v>1230</v>
      </c>
      <c r="B3636" s="1">
        <v>45593</v>
      </c>
      <c r="C3636" t="s">
        <v>29</v>
      </c>
      <c r="D3636" t="s">
        <v>20</v>
      </c>
      <c r="E3636">
        <v>32479.13</v>
      </c>
      <c r="F3636">
        <v>10</v>
      </c>
      <c r="G3636" t="s">
        <v>24</v>
      </c>
      <c r="H3636" s="6">
        <v>2619.9499999999998</v>
      </c>
      <c r="I3636">
        <v>3280.72</v>
      </c>
      <c r="J3636" t="s">
        <v>25</v>
      </c>
      <c r="K3636">
        <v>0.01</v>
      </c>
      <c r="L3636" s="4" t="s">
        <v>17</v>
      </c>
      <c r="M3636" t="s">
        <v>22</v>
      </c>
    </row>
    <row r="3637" spans="1:13" x14ac:dyDescent="0.3">
      <c r="A3637">
        <v>1341</v>
      </c>
      <c r="B3637" s="1">
        <v>45103</v>
      </c>
      <c r="C3637" t="s">
        <v>19</v>
      </c>
      <c r="D3637" t="s">
        <v>27</v>
      </c>
      <c r="E3637">
        <v>27873.599999999999</v>
      </c>
      <c r="F3637">
        <v>8</v>
      </c>
      <c r="G3637" t="s">
        <v>28</v>
      </c>
      <c r="H3637" s="6">
        <v>2963.63</v>
      </c>
      <c r="I3637">
        <v>4355.25</v>
      </c>
      <c r="J3637" t="s">
        <v>25</v>
      </c>
      <c r="K3637">
        <v>0.2</v>
      </c>
      <c r="L3637" s="4" t="s">
        <v>17</v>
      </c>
      <c r="M3637" t="s">
        <v>18</v>
      </c>
    </row>
    <row r="3638" spans="1:13" x14ac:dyDescent="0.3">
      <c r="A3638">
        <v>1097</v>
      </c>
      <c r="B3638" s="1">
        <v>45365</v>
      </c>
      <c r="C3638" t="s">
        <v>32</v>
      </c>
      <c r="D3638" t="s">
        <v>14</v>
      </c>
      <c r="E3638">
        <v>77707.16</v>
      </c>
      <c r="F3638">
        <v>16</v>
      </c>
      <c r="G3638" t="s">
        <v>15</v>
      </c>
      <c r="H3638" s="6">
        <v>4419.62</v>
      </c>
      <c r="I3638">
        <v>5059.0600000000004</v>
      </c>
      <c r="J3638" t="s">
        <v>16</v>
      </c>
      <c r="K3638">
        <v>0.04</v>
      </c>
      <c r="L3638" s="4" t="s">
        <v>17</v>
      </c>
      <c r="M3638" t="s">
        <v>18</v>
      </c>
    </row>
    <row r="3639" spans="1:13" x14ac:dyDescent="0.3">
      <c r="A3639">
        <v>1429</v>
      </c>
      <c r="B3639" s="1">
        <v>45294</v>
      </c>
      <c r="C3639" t="s">
        <v>19</v>
      </c>
      <c r="D3639" t="s">
        <v>20</v>
      </c>
      <c r="E3639">
        <v>83266.44</v>
      </c>
      <c r="F3639">
        <v>44</v>
      </c>
      <c r="G3639" t="s">
        <v>15</v>
      </c>
      <c r="H3639" s="6">
        <v>1349.84</v>
      </c>
      <c r="I3639">
        <v>1992.02</v>
      </c>
      <c r="J3639" t="s">
        <v>16</v>
      </c>
      <c r="K3639">
        <v>0.05</v>
      </c>
      <c r="L3639" s="4" t="s">
        <v>31</v>
      </c>
      <c r="M3639" t="s">
        <v>22</v>
      </c>
    </row>
    <row r="3640" spans="1:13" x14ac:dyDescent="0.3">
      <c r="A3640">
        <v>1025</v>
      </c>
      <c r="B3640" s="1">
        <v>45192</v>
      </c>
      <c r="C3640" t="s">
        <v>13</v>
      </c>
      <c r="D3640" t="s">
        <v>20</v>
      </c>
      <c r="E3640">
        <v>3834.69</v>
      </c>
      <c r="F3640">
        <v>6</v>
      </c>
      <c r="G3640" t="s">
        <v>15</v>
      </c>
      <c r="H3640" s="6">
        <v>654.29</v>
      </c>
      <c r="I3640">
        <v>863.67</v>
      </c>
      <c r="J3640" t="s">
        <v>16</v>
      </c>
      <c r="K3640">
        <v>0.26</v>
      </c>
      <c r="L3640" s="4" t="s">
        <v>17</v>
      </c>
      <c r="M3640" t="s">
        <v>18</v>
      </c>
    </row>
    <row r="3641" spans="1:13" x14ac:dyDescent="0.3">
      <c r="A3641">
        <v>1327</v>
      </c>
      <c r="B3641" s="1">
        <v>45565</v>
      </c>
      <c r="C3641" t="s">
        <v>19</v>
      </c>
      <c r="D3641" t="s">
        <v>30</v>
      </c>
      <c r="E3641">
        <v>177477.41</v>
      </c>
      <c r="F3641">
        <v>31</v>
      </c>
      <c r="G3641" t="s">
        <v>24</v>
      </c>
      <c r="H3641" s="6">
        <v>4389.5</v>
      </c>
      <c r="I3641">
        <v>6505.77</v>
      </c>
      <c r="J3641" t="s">
        <v>25</v>
      </c>
      <c r="K3641">
        <v>0.12</v>
      </c>
      <c r="L3641" s="4" t="s">
        <v>31</v>
      </c>
      <c r="M3641" t="s">
        <v>22</v>
      </c>
    </row>
    <row r="3642" spans="1:13" x14ac:dyDescent="0.3">
      <c r="A3642">
        <v>1060</v>
      </c>
      <c r="B3642" s="1">
        <v>45242</v>
      </c>
      <c r="C3642" t="s">
        <v>23</v>
      </c>
      <c r="D3642" t="s">
        <v>14</v>
      </c>
      <c r="E3642">
        <v>32594.9</v>
      </c>
      <c r="F3642">
        <v>8</v>
      </c>
      <c r="G3642" t="s">
        <v>21</v>
      </c>
      <c r="H3642" s="6">
        <v>3970.1</v>
      </c>
      <c r="I3642">
        <v>5291.38</v>
      </c>
      <c r="J3642" t="s">
        <v>25</v>
      </c>
      <c r="K3642">
        <v>0.23</v>
      </c>
      <c r="L3642" s="4" t="s">
        <v>17</v>
      </c>
      <c r="M3642" t="s">
        <v>22</v>
      </c>
    </row>
    <row r="3643" spans="1:13" x14ac:dyDescent="0.3">
      <c r="A3643">
        <v>1244</v>
      </c>
      <c r="B3643" s="1">
        <v>45142</v>
      </c>
      <c r="C3643" t="s">
        <v>23</v>
      </c>
      <c r="D3643" t="s">
        <v>27</v>
      </c>
      <c r="E3643">
        <v>40485.339999999997</v>
      </c>
      <c r="F3643">
        <v>10</v>
      </c>
      <c r="G3643" t="s">
        <v>28</v>
      </c>
      <c r="H3643" s="6">
        <v>4224.6499999999996</v>
      </c>
      <c r="I3643">
        <v>4998.1899999999996</v>
      </c>
      <c r="J3643" t="s">
        <v>16</v>
      </c>
      <c r="K3643">
        <v>0.19</v>
      </c>
      <c r="L3643" s="4" t="s">
        <v>17</v>
      </c>
      <c r="M3643" t="s">
        <v>22</v>
      </c>
    </row>
    <row r="3644" spans="1:13" x14ac:dyDescent="0.3">
      <c r="A3644">
        <v>1206</v>
      </c>
      <c r="B3644" s="1">
        <v>44937</v>
      </c>
      <c r="C3644" t="s">
        <v>19</v>
      </c>
      <c r="D3644" t="s">
        <v>27</v>
      </c>
      <c r="E3644">
        <v>87702.12</v>
      </c>
      <c r="F3644">
        <v>24</v>
      </c>
      <c r="G3644" t="s">
        <v>28</v>
      </c>
      <c r="H3644" s="6">
        <v>3933.67</v>
      </c>
      <c r="I3644">
        <v>4808.2299999999996</v>
      </c>
      <c r="J3644" t="s">
        <v>16</v>
      </c>
      <c r="K3644">
        <v>0.24</v>
      </c>
      <c r="L3644" s="4" t="s">
        <v>31</v>
      </c>
      <c r="M3644" t="s">
        <v>22</v>
      </c>
    </row>
    <row r="3645" spans="1:13" x14ac:dyDescent="0.3">
      <c r="A3645">
        <v>1376</v>
      </c>
      <c r="B3645" s="1">
        <v>44946</v>
      </c>
      <c r="C3645" t="s">
        <v>23</v>
      </c>
      <c r="D3645" t="s">
        <v>27</v>
      </c>
      <c r="E3645">
        <v>1842.26</v>
      </c>
      <c r="F3645">
        <v>1</v>
      </c>
      <c r="G3645" t="s">
        <v>24</v>
      </c>
      <c r="H3645" s="6">
        <v>1603.29</v>
      </c>
      <c r="I3645">
        <v>1919.02</v>
      </c>
      <c r="J3645" t="s">
        <v>25</v>
      </c>
      <c r="K3645">
        <v>0.04</v>
      </c>
      <c r="L3645" s="4" t="s">
        <v>31</v>
      </c>
      <c r="M3645" t="s">
        <v>18</v>
      </c>
    </row>
    <row r="3646" spans="1:13" x14ac:dyDescent="0.3">
      <c r="A3646">
        <v>1390</v>
      </c>
      <c r="B3646" s="1">
        <v>45418</v>
      </c>
      <c r="C3646" t="s">
        <v>13</v>
      </c>
      <c r="D3646" t="s">
        <v>20</v>
      </c>
      <c r="E3646">
        <v>48818.85</v>
      </c>
      <c r="F3646">
        <v>42</v>
      </c>
      <c r="G3646" t="s">
        <v>24</v>
      </c>
      <c r="H3646" s="6">
        <v>1009.3</v>
      </c>
      <c r="I3646">
        <v>1509.55</v>
      </c>
      <c r="J3646" t="s">
        <v>25</v>
      </c>
      <c r="K3646">
        <v>0.23</v>
      </c>
      <c r="L3646" s="4" t="s">
        <v>17</v>
      </c>
      <c r="M3646" t="s">
        <v>22</v>
      </c>
    </row>
    <row r="3647" spans="1:13" x14ac:dyDescent="0.3">
      <c r="A3647">
        <v>1459</v>
      </c>
      <c r="B3647" s="1">
        <v>45015</v>
      </c>
      <c r="C3647" t="s">
        <v>29</v>
      </c>
      <c r="D3647" t="s">
        <v>30</v>
      </c>
      <c r="E3647">
        <v>8013.75</v>
      </c>
      <c r="F3647">
        <v>39</v>
      </c>
      <c r="G3647" t="s">
        <v>15</v>
      </c>
      <c r="H3647" s="6">
        <v>179.17</v>
      </c>
      <c r="I3647">
        <v>253.68</v>
      </c>
      <c r="J3647" t="s">
        <v>25</v>
      </c>
      <c r="K3647">
        <v>0.19</v>
      </c>
      <c r="L3647" s="4" t="s">
        <v>31</v>
      </c>
      <c r="M3647" t="s">
        <v>18</v>
      </c>
    </row>
    <row r="3648" spans="1:13" x14ac:dyDescent="0.3">
      <c r="A3648">
        <v>1001</v>
      </c>
      <c r="B3648" s="1">
        <v>44995</v>
      </c>
      <c r="C3648" t="s">
        <v>23</v>
      </c>
      <c r="D3648" t="s">
        <v>20</v>
      </c>
      <c r="E3648">
        <v>12729.1</v>
      </c>
      <c r="F3648">
        <v>48</v>
      </c>
      <c r="G3648" t="s">
        <v>21</v>
      </c>
      <c r="H3648" s="6">
        <v>206.56</v>
      </c>
      <c r="I3648">
        <v>285.14999999999998</v>
      </c>
      <c r="J3648" t="s">
        <v>16</v>
      </c>
      <c r="K3648">
        <v>7.0000000000000007E-2</v>
      </c>
      <c r="L3648" s="4" t="s">
        <v>31</v>
      </c>
      <c r="M3648" t="s">
        <v>22</v>
      </c>
    </row>
    <row r="3649" spans="1:13" x14ac:dyDescent="0.3">
      <c r="A3649">
        <v>1259</v>
      </c>
      <c r="B3649" s="1">
        <v>45203</v>
      </c>
      <c r="C3649" t="s">
        <v>23</v>
      </c>
      <c r="D3649" t="s">
        <v>14</v>
      </c>
      <c r="E3649">
        <v>3202.47</v>
      </c>
      <c r="F3649">
        <v>1</v>
      </c>
      <c r="G3649" t="s">
        <v>28</v>
      </c>
      <c r="H3649" s="6">
        <v>2458.9699999999998</v>
      </c>
      <c r="I3649">
        <v>3371.02</v>
      </c>
      <c r="J3649" t="s">
        <v>16</v>
      </c>
      <c r="K3649">
        <v>0.05</v>
      </c>
      <c r="L3649" s="4" t="s">
        <v>26</v>
      </c>
      <c r="M3649" t="s">
        <v>18</v>
      </c>
    </row>
    <row r="3650" spans="1:13" x14ac:dyDescent="0.3">
      <c r="A3650">
        <v>1322</v>
      </c>
      <c r="B3650" s="1">
        <v>45532</v>
      </c>
      <c r="C3650" t="s">
        <v>19</v>
      </c>
      <c r="D3650" t="s">
        <v>20</v>
      </c>
      <c r="E3650">
        <v>6816.83</v>
      </c>
      <c r="F3650">
        <v>40</v>
      </c>
      <c r="G3650" t="s">
        <v>21</v>
      </c>
      <c r="H3650" s="6">
        <v>175.28</v>
      </c>
      <c r="I3650">
        <v>193.66</v>
      </c>
      <c r="J3650" t="s">
        <v>16</v>
      </c>
      <c r="K3650">
        <v>0.12</v>
      </c>
      <c r="L3650" s="4" t="s">
        <v>26</v>
      </c>
      <c r="M3650" t="s">
        <v>18</v>
      </c>
    </row>
    <row r="3651" spans="1:13" x14ac:dyDescent="0.3">
      <c r="A3651">
        <v>1490</v>
      </c>
      <c r="B3651" s="1">
        <v>45090</v>
      </c>
      <c r="C3651" t="s">
        <v>13</v>
      </c>
      <c r="D3651" t="s">
        <v>20</v>
      </c>
      <c r="E3651">
        <v>35908.370000000003</v>
      </c>
      <c r="F3651">
        <v>36</v>
      </c>
      <c r="G3651" t="s">
        <v>24</v>
      </c>
      <c r="H3651" s="6">
        <v>748.92</v>
      </c>
      <c r="I3651">
        <v>1007.53</v>
      </c>
      <c r="J3651" t="s">
        <v>25</v>
      </c>
      <c r="K3651">
        <v>0.01</v>
      </c>
      <c r="L3651" s="4" t="s">
        <v>31</v>
      </c>
      <c r="M3651" t="s">
        <v>22</v>
      </c>
    </row>
    <row r="3652" spans="1:13" x14ac:dyDescent="0.3">
      <c r="A3652">
        <v>1026</v>
      </c>
      <c r="B3652" s="1">
        <v>45597</v>
      </c>
      <c r="C3652" t="s">
        <v>29</v>
      </c>
      <c r="D3652" t="s">
        <v>27</v>
      </c>
      <c r="E3652">
        <v>5939.01</v>
      </c>
      <c r="F3652">
        <v>5</v>
      </c>
      <c r="G3652" t="s">
        <v>24</v>
      </c>
      <c r="H3652" s="6">
        <v>857.59</v>
      </c>
      <c r="I3652">
        <v>1263.6199999999999</v>
      </c>
      <c r="J3652" t="s">
        <v>25</v>
      </c>
      <c r="K3652">
        <v>0.06</v>
      </c>
      <c r="L3652" s="4" t="s">
        <v>17</v>
      </c>
      <c r="M3652" t="s">
        <v>18</v>
      </c>
    </row>
    <row r="3653" spans="1:13" x14ac:dyDescent="0.3">
      <c r="A3653">
        <v>1156</v>
      </c>
      <c r="B3653" s="1">
        <v>45105</v>
      </c>
      <c r="C3653" t="s">
        <v>19</v>
      </c>
      <c r="D3653" t="s">
        <v>20</v>
      </c>
      <c r="E3653">
        <v>12639.14</v>
      </c>
      <c r="F3653">
        <v>9</v>
      </c>
      <c r="G3653" t="s">
        <v>21</v>
      </c>
      <c r="H3653" s="6">
        <v>1288.82</v>
      </c>
      <c r="I3653">
        <v>1577.92</v>
      </c>
      <c r="J3653" t="s">
        <v>25</v>
      </c>
      <c r="K3653">
        <v>0.11</v>
      </c>
      <c r="L3653" s="4" t="s">
        <v>17</v>
      </c>
      <c r="M3653" t="s">
        <v>18</v>
      </c>
    </row>
    <row r="3654" spans="1:13" x14ac:dyDescent="0.3">
      <c r="A3654">
        <v>1014</v>
      </c>
      <c r="B3654" s="1">
        <v>45435</v>
      </c>
      <c r="C3654" t="s">
        <v>19</v>
      </c>
      <c r="D3654" t="s">
        <v>27</v>
      </c>
      <c r="E3654">
        <v>97281.64</v>
      </c>
      <c r="F3654">
        <v>23</v>
      </c>
      <c r="G3654" t="s">
        <v>15</v>
      </c>
      <c r="H3654" s="6">
        <v>3159.13</v>
      </c>
      <c r="I3654">
        <v>4360.45</v>
      </c>
      <c r="J3654" t="s">
        <v>16</v>
      </c>
      <c r="K3654">
        <v>0.03</v>
      </c>
      <c r="L3654" s="4" t="s">
        <v>26</v>
      </c>
      <c r="M3654" t="s">
        <v>18</v>
      </c>
    </row>
    <row r="3655" spans="1:13" x14ac:dyDescent="0.3">
      <c r="A3655">
        <v>1086</v>
      </c>
      <c r="B3655" s="1">
        <v>45542</v>
      </c>
      <c r="C3655" t="s">
        <v>13</v>
      </c>
      <c r="D3655" t="s">
        <v>14</v>
      </c>
      <c r="E3655">
        <v>9248.67</v>
      </c>
      <c r="F3655">
        <v>4</v>
      </c>
      <c r="G3655" t="s">
        <v>21</v>
      </c>
      <c r="H3655" s="6">
        <v>2400.15</v>
      </c>
      <c r="I3655">
        <v>2752.58</v>
      </c>
      <c r="J3655" t="s">
        <v>16</v>
      </c>
      <c r="K3655">
        <v>0.16</v>
      </c>
      <c r="L3655" s="4" t="s">
        <v>31</v>
      </c>
      <c r="M3655" t="s">
        <v>18</v>
      </c>
    </row>
    <row r="3656" spans="1:13" x14ac:dyDescent="0.3">
      <c r="A3656">
        <v>1268</v>
      </c>
      <c r="B3656" s="1">
        <v>45136</v>
      </c>
      <c r="C3656" t="s">
        <v>29</v>
      </c>
      <c r="D3656" t="s">
        <v>27</v>
      </c>
      <c r="E3656">
        <v>79288.710000000006</v>
      </c>
      <c r="F3656">
        <v>31</v>
      </c>
      <c r="G3656" t="s">
        <v>24</v>
      </c>
      <c r="H3656" s="6">
        <v>2630.87</v>
      </c>
      <c r="I3656">
        <v>2974.07</v>
      </c>
      <c r="J3656" t="s">
        <v>25</v>
      </c>
      <c r="K3656">
        <v>0.14000000000000001</v>
      </c>
      <c r="L3656" s="4" t="s">
        <v>31</v>
      </c>
      <c r="M3656" t="s">
        <v>22</v>
      </c>
    </row>
    <row r="3657" spans="1:13" x14ac:dyDescent="0.3">
      <c r="A3657">
        <v>1413</v>
      </c>
      <c r="B3657" s="1">
        <v>45133</v>
      </c>
      <c r="C3657" t="s">
        <v>13</v>
      </c>
      <c r="D3657" t="s">
        <v>27</v>
      </c>
      <c r="E3657">
        <v>23144</v>
      </c>
      <c r="F3657">
        <v>18</v>
      </c>
      <c r="G3657" t="s">
        <v>24</v>
      </c>
      <c r="H3657" s="6">
        <v>1326.54</v>
      </c>
      <c r="I3657">
        <v>1587.38</v>
      </c>
      <c r="J3657" t="s">
        <v>16</v>
      </c>
      <c r="K3657">
        <v>0.19</v>
      </c>
      <c r="L3657" s="4" t="s">
        <v>31</v>
      </c>
      <c r="M3657" t="s">
        <v>18</v>
      </c>
    </row>
    <row r="3658" spans="1:13" x14ac:dyDescent="0.3">
      <c r="A3658">
        <v>1334</v>
      </c>
      <c r="B3658" s="1">
        <v>45013</v>
      </c>
      <c r="C3658" t="s">
        <v>29</v>
      </c>
      <c r="D3658" t="s">
        <v>20</v>
      </c>
      <c r="E3658">
        <v>53663.15</v>
      </c>
      <c r="F3658">
        <v>9</v>
      </c>
      <c r="G3658" t="s">
        <v>24</v>
      </c>
      <c r="H3658" s="6">
        <v>4472.5200000000004</v>
      </c>
      <c r="I3658">
        <v>6625.08</v>
      </c>
      <c r="J3658" t="s">
        <v>25</v>
      </c>
      <c r="K3658">
        <v>0.1</v>
      </c>
      <c r="L3658" s="4" t="s">
        <v>26</v>
      </c>
      <c r="M3658" t="s">
        <v>22</v>
      </c>
    </row>
    <row r="3659" spans="1:13" x14ac:dyDescent="0.3">
      <c r="A3659">
        <v>1367</v>
      </c>
      <c r="B3659" s="1">
        <v>45221</v>
      </c>
      <c r="C3659" t="s">
        <v>13</v>
      </c>
      <c r="D3659" t="s">
        <v>14</v>
      </c>
      <c r="E3659">
        <v>1177.8499999999999</v>
      </c>
      <c r="F3659">
        <v>2</v>
      </c>
      <c r="G3659" t="s">
        <v>21</v>
      </c>
      <c r="H3659" s="6">
        <v>595.27</v>
      </c>
      <c r="I3659">
        <v>841.32</v>
      </c>
      <c r="J3659" t="s">
        <v>25</v>
      </c>
      <c r="K3659">
        <v>0.3</v>
      </c>
      <c r="L3659" s="4" t="s">
        <v>17</v>
      </c>
      <c r="M3659" t="s">
        <v>18</v>
      </c>
    </row>
    <row r="3660" spans="1:13" x14ac:dyDescent="0.3">
      <c r="A3660">
        <v>1171</v>
      </c>
      <c r="B3660" s="1">
        <v>45647</v>
      </c>
      <c r="C3660" t="s">
        <v>19</v>
      </c>
      <c r="D3660" t="s">
        <v>30</v>
      </c>
      <c r="E3660">
        <v>222114.75</v>
      </c>
      <c r="F3660">
        <v>41</v>
      </c>
      <c r="G3660" t="s">
        <v>24</v>
      </c>
      <c r="H3660" s="6">
        <v>4048.28</v>
      </c>
      <c r="I3660">
        <v>6019.37</v>
      </c>
      <c r="J3660" t="s">
        <v>25</v>
      </c>
      <c r="K3660">
        <v>0.1</v>
      </c>
      <c r="L3660" s="4" t="s">
        <v>17</v>
      </c>
      <c r="M3660" t="s">
        <v>18</v>
      </c>
    </row>
    <row r="3661" spans="1:13" x14ac:dyDescent="0.3">
      <c r="A3661">
        <v>1392</v>
      </c>
      <c r="B3661" s="1">
        <v>45483</v>
      </c>
      <c r="C3661" t="s">
        <v>19</v>
      </c>
      <c r="D3661" t="s">
        <v>14</v>
      </c>
      <c r="E3661">
        <v>108466.05</v>
      </c>
      <c r="F3661">
        <v>41</v>
      </c>
      <c r="G3661" t="s">
        <v>24</v>
      </c>
      <c r="H3661" s="6">
        <v>2336.7600000000002</v>
      </c>
      <c r="I3661">
        <v>3040.82</v>
      </c>
      <c r="J3661" t="s">
        <v>25</v>
      </c>
      <c r="K3661">
        <v>0.13</v>
      </c>
      <c r="L3661" s="4" t="s">
        <v>17</v>
      </c>
      <c r="M3661" t="s">
        <v>22</v>
      </c>
    </row>
    <row r="3662" spans="1:13" x14ac:dyDescent="0.3">
      <c r="A3662">
        <v>1163</v>
      </c>
      <c r="B3662" s="1">
        <v>44983</v>
      </c>
      <c r="C3662" t="s">
        <v>32</v>
      </c>
      <c r="D3662" t="s">
        <v>14</v>
      </c>
      <c r="E3662">
        <v>20239.95</v>
      </c>
      <c r="F3662">
        <v>39</v>
      </c>
      <c r="G3662" t="s">
        <v>24</v>
      </c>
      <c r="H3662" s="6">
        <v>418.62</v>
      </c>
      <c r="I3662">
        <v>570.29999999999995</v>
      </c>
      <c r="J3662" t="s">
        <v>16</v>
      </c>
      <c r="K3662">
        <v>0.09</v>
      </c>
      <c r="L3662" s="4" t="s">
        <v>26</v>
      </c>
      <c r="M3662" t="s">
        <v>22</v>
      </c>
    </row>
    <row r="3663" spans="1:13" x14ac:dyDescent="0.3">
      <c r="A3663">
        <v>1402</v>
      </c>
      <c r="B3663" s="1">
        <v>45362</v>
      </c>
      <c r="C3663" t="s">
        <v>23</v>
      </c>
      <c r="D3663" t="s">
        <v>30</v>
      </c>
      <c r="E3663">
        <v>155958.1</v>
      </c>
      <c r="F3663">
        <v>33</v>
      </c>
      <c r="G3663" t="s">
        <v>21</v>
      </c>
      <c r="H3663" s="6">
        <v>3772.54</v>
      </c>
      <c r="I3663">
        <v>4974.74</v>
      </c>
      <c r="J3663" t="s">
        <v>25</v>
      </c>
      <c r="K3663">
        <v>0.05</v>
      </c>
      <c r="L3663" s="4" t="s">
        <v>31</v>
      </c>
      <c r="M3663" t="s">
        <v>22</v>
      </c>
    </row>
    <row r="3664" spans="1:13" x14ac:dyDescent="0.3">
      <c r="A3664">
        <v>1074</v>
      </c>
      <c r="B3664" s="1">
        <v>45398</v>
      </c>
      <c r="C3664" t="s">
        <v>13</v>
      </c>
      <c r="D3664" t="s">
        <v>20</v>
      </c>
      <c r="E3664">
        <v>161516.68</v>
      </c>
      <c r="F3664">
        <v>36</v>
      </c>
      <c r="G3664" t="s">
        <v>28</v>
      </c>
      <c r="H3664" s="6">
        <v>3808.6</v>
      </c>
      <c r="I3664">
        <v>5098.38</v>
      </c>
      <c r="J3664" t="s">
        <v>25</v>
      </c>
      <c r="K3664">
        <v>0.12</v>
      </c>
      <c r="L3664" s="4" t="s">
        <v>26</v>
      </c>
      <c r="M3664" t="s">
        <v>18</v>
      </c>
    </row>
    <row r="3665" spans="1:13" x14ac:dyDescent="0.3">
      <c r="A3665">
        <v>1222</v>
      </c>
      <c r="B3665" s="1">
        <v>45383</v>
      </c>
      <c r="C3665" t="s">
        <v>32</v>
      </c>
      <c r="D3665" t="s">
        <v>14</v>
      </c>
      <c r="E3665">
        <v>60032.41</v>
      </c>
      <c r="F3665">
        <v>31</v>
      </c>
      <c r="G3665" t="s">
        <v>28</v>
      </c>
      <c r="H3665" s="6">
        <v>1597.9</v>
      </c>
      <c r="I3665">
        <v>2278.27</v>
      </c>
      <c r="J3665" t="s">
        <v>16</v>
      </c>
      <c r="K3665">
        <v>0.15</v>
      </c>
      <c r="L3665" s="4" t="s">
        <v>26</v>
      </c>
      <c r="M3665" t="s">
        <v>22</v>
      </c>
    </row>
    <row r="3666" spans="1:13" x14ac:dyDescent="0.3">
      <c r="A3666">
        <v>1365</v>
      </c>
      <c r="B3666" s="1">
        <v>45617</v>
      </c>
      <c r="C3666" t="s">
        <v>23</v>
      </c>
      <c r="D3666" t="s">
        <v>14</v>
      </c>
      <c r="E3666">
        <v>14948.45</v>
      </c>
      <c r="F3666">
        <v>5</v>
      </c>
      <c r="G3666" t="s">
        <v>15</v>
      </c>
      <c r="H3666" s="6">
        <v>2537.1</v>
      </c>
      <c r="I3666">
        <v>3114.26</v>
      </c>
      <c r="J3666" t="s">
        <v>25</v>
      </c>
      <c r="K3666">
        <v>0.04</v>
      </c>
      <c r="L3666" s="4" t="s">
        <v>31</v>
      </c>
      <c r="M3666" t="s">
        <v>22</v>
      </c>
    </row>
    <row r="3667" spans="1:13" x14ac:dyDescent="0.3">
      <c r="A3667">
        <v>1151</v>
      </c>
      <c r="B3667" s="1">
        <v>45025</v>
      </c>
      <c r="C3667" t="s">
        <v>13</v>
      </c>
      <c r="D3667" t="s">
        <v>20</v>
      </c>
      <c r="E3667">
        <v>135865.29999999999</v>
      </c>
      <c r="F3667">
        <v>22</v>
      </c>
      <c r="G3667" t="s">
        <v>24</v>
      </c>
      <c r="H3667" s="6">
        <v>4373.76</v>
      </c>
      <c r="I3667">
        <v>6301.73</v>
      </c>
      <c r="J3667" t="s">
        <v>16</v>
      </c>
      <c r="K3667">
        <v>0.02</v>
      </c>
      <c r="L3667" s="4" t="s">
        <v>31</v>
      </c>
      <c r="M3667" t="s">
        <v>18</v>
      </c>
    </row>
    <row r="3668" spans="1:13" x14ac:dyDescent="0.3">
      <c r="A3668">
        <v>1344</v>
      </c>
      <c r="B3668" s="1">
        <v>45607</v>
      </c>
      <c r="C3668" t="s">
        <v>29</v>
      </c>
      <c r="D3668" t="s">
        <v>30</v>
      </c>
      <c r="E3668">
        <v>125886.56</v>
      </c>
      <c r="F3668">
        <v>27</v>
      </c>
      <c r="G3668" t="s">
        <v>21</v>
      </c>
      <c r="H3668" s="6">
        <v>4700.3</v>
      </c>
      <c r="I3668">
        <v>6216.62</v>
      </c>
      <c r="J3668" t="s">
        <v>16</v>
      </c>
      <c r="K3668">
        <v>0.25</v>
      </c>
      <c r="L3668" s="4" t="s">
        <v>17</v>
      </c>
      <c r="M3668" t="s">
        <v>18</v>
      </c>
    </row>
    <row r="3669" spans="1:13" x14ac:dyDescent="0.3">
      <c r="A3669">
        <v>1476</v>
      </c>
      <c r="B3669" s="1">
        <v>45251</v>
      </c>
      <c r="C3669" t="s">
        <v>23</v>
      </c>
      <c r="D3669" t="s">
        <v>27</v>
      </c>
      <c r="E3669">
        <v>113321.68</v>
      </c>
      <c r="F3669">
        <v>29</v>
      </c>
      <c r="G3669" t="s">
        <v>21</v>
      </c>
      <c r="H3669" s="6">
        <v>4430.33</v>
      </c>
      <c r="I3669">
        <v>5009.8</v>
      </c>
      <c r="J3669" t="s">
        <v>16</v>
      </c>
      <c r="K3669">
        <v>0.22</v>
      </c>
      <c r="L3669" s="4" t="s">
        <v>17</v>
      </c>
      <c r="M3669" t="s">
        <v>18</v>
      </c>
    </row>
    <row r="3670" spans="1:13" x14ac:dyDescent="0.3">
      <c r="A3670">
        <v>1164</v>
      </c>
      <c r="B3670" s="1">
        <v>44937</v>
      </c>
      <c r="C3670" t="s">
        <v>19</v>
      </c>
      <c r="D3670" t="s">
        <v>30</v>
      </c>
      <c r="E3670">
        <v>73719.69</v>
      </c>
      <c r="F3670">
        <v>36</v>
      </c>
      <c r="G3670" t="s">
        <v>15</v>
      </c>
      <c r="H3670" s="6">
        <v>1998.52</v>
      </c>
      <c r="I3670">
        <v>2528.11</v>
      </c>
      <c r="J3670" t="s">
        <v>25</v>
      </c>
      <c r="K3670">
        <v>0.19</v>
      </c>
      <c r="L3670" s="4" t="s">
        <v>31</v>
      </c>
      <c r="M3670" t="s">
        <v>18</v>
      </c>
    </row>
    <row r="3671" spans="1:13" x14ac:dyDescent="0.3">
      <c r="A3671">
        <v>1481</v>
      </c>
      <c r="B3671" s="1">
        <v>45003</v>
      </c>
      <c r="C3671" t="s">
        <v>32</v>
      </c>
      <c r="D3671" t="s">
        <v>27</v>
      </c>
      <c r="E3671">
        <v>162029.07999999999</v>
      </c>
      <c r="F3671">
        <v>43</v>
      </c>
      <c r="G3671" t="s">
        <v>21</v>
      </c>
      <c r="H3671" s="6">
        <v>2792.74</v>
      </c>
      <c r="I3671">
        <v>4051.74</v>
      </c>
      <c r="J3671" t="s">
        <v>16</v>
      </c>
      <c r="K3671">
        <v>7.0000000000000007E-2</v>
      </c>
      <c r="L3671" s="4" t="s">
        <v>17</v>
      </c>
      <c r="M3671" t="s">
        <v>22</v>
      </c>
    </row>
    <row r="3672" spans="1:13" x14ac:dyDescent="0.3">
      <c r="A3672">
        <v>1079</v>
      </c>
      <c r="B3672" s="1">
        <v>44983</v>
      </c>
      <c r="C3672" t="s">
        <v>23</v>
      </c>
      <c r="D3672" t="s">
        <v>30</v>
      </c>
      <c r="E3672">
        <v>103425.5</v>
      </c>
      <c r="F3672">
        <v>31</v>
      </c>
      <c r="G3672" t="s">
        <v>15</v>
      </c>
      <c r="H3672" s="6">
        <v>2583.4699999999998</v>
      </c>
      <c r="I3672">
        <v>3626.42</v>
      </c>
      <c r="J3672" t="s">
        <v>25</v>
      </c>
      <c r="K3672">
        <v>0.08</v>
      </c>
      <c r="L3672" s="4" t="s">
        <v>31</v>
      </c>
      <c r="M3672" t="s">
        <v>22</v>
      </c>
    </row>
    <row r="3673" spans="1:13" x14ac:dyDescent="0.3">
      <c r="A3673">
        <v>1284</v>
      </c>
      <c r="B3673" s="1">
        <v>45412</v>
      </c>
      <c r="C3673" t="s">
        <v>23</v>
      </c>
      <c r="D3673" t="s">
        <v>30</v>
      </c>
      <c r="E3673">
        <v>75766.53</v>
      </c>
      <c r="F3673">
        <v>15</v>
      </c>
      <c r="G3673" t="s">
        <v>24</v>
      </c>
      <c r="H3673" s="6">
        <v>4993.63</v>
      </c>
      <c r="I3673">
        <v>6393.8</v>
      </c>
      <c r="J3673" t="s">
        <v>25</v>
      </c>
      <c r="K3673">
        <v>0.21</v>
      </c>
      <c r="L3673" s="4" t="s">
        <v>17</v>
      </c>
      <c r="M3673" t="s">
        <v>22</v>
      </c>
    </row>
    <row r="3674" spans="1:13" x14ac:dyDescent="0.3">
      <c r="A3674">
        <v>1138</v>
      </c>
      <c r="B3674" s="1">
        <v>45243</v>
      </c>
      <c r="C3674" t="s">
        <v>19</v>
      </c>
      <c r="D3674" t="s">
        <v>30</v>
      </c>
      <c r="E3674">
        <v>161435.04</v>
      </c>
      <c r="F3674">
        <v>35</v>
      </c>
      <c r="G3674" t="s">
        <v>28</v>
      </c>
      <c r="H3674" s="6">
        <v>3898.19</v>
      </c>
      <c r="I3674">
        <v>4659.0200000000004</v>
      </c>
      <c r="J3674" t="s">
        <v>16</v>
      </c>
      <c r="K3674">
        <v>0.01</v>
      </c>
      <c r="L3674" s="4" t="s">
        <v>17</v>
      </c>
      <c r="M3674" t="s">
        <v>22</v>
      </c>
    </row>
    <row r="3675" spans="1:13" x14ac:dyDescent="0.3">
      <c r="A3675">
        <v>1497</v>
      </c>
      <c r="B3675" s="1">
        <v>45247</v>
      </c>
      <c r="C3675" t="s">
        <v>13</v>
      </c>
      <c r="D3675" t="s">
        <v>30</v>
      </c>
      <c r="E3675">
        <v>753.67</v>
      </c>
      <c r="F3675">
        <v>12</v>
      </c>
      <c r="G3675" t="s">
        <v>21</v>
      </c>
      <c r="H3675" s="6">
        <v>70.98</v>
      </c>
      <c r="I3675">
        <v>87.23</v>
      </c>
      <c r="J3675" t="s">
        <v>25</v>
      </c>
      <c r="K3675">
        <v>0.28000000000000003</v>
      </c>
      <c r="L3675" s="4" t="s">
        <v>17</v>
      </c>
      <c r="M3675" t="s">
        <v>22</v>
      </c>
    </row>
    <row r="3676" spans="1:13" x14ac:dyDescent="0.3">
      <c r="A3676">
        <v>1015</v>
      </c>
      <c r="B3676" s="1">
        <v>45301</v>
      </c>
      <c r="C3676" t="s">
        <v>29</v>
      </c>
      <c r="D3676" t="s">
        <v>30</v>
      </c>
      <c r="E3676">
        <v>145531.29</v>
      </c>
      <c r="F3676">
        <v>39</v>
      </c>
      <c r="G3676" t="s">
        <v>15</v>
      </c>
      <c r="H3676" s="6">
        <v>3405.76</v>
      </c>
      <c r="I3676">
        <v>3927.97</v>
      </c>
      <c r="J3676" t="s">
        <v>16</v>
      </c>
      <c r="K3676">
        <v>0.05</v>
      </c>
      <c r="L3676" s="4" t="s">
        <v>31</v>
      </c>
      <c r="M3676" t="s">
        <v>22</v>
      </c>
    </row>
    <row r="3677" spans="1:13" x14ac:dyDescent="0.3">
      <c r="A3677">
        <v>1456</v>
      </c>
      <c r="B3677" s="1">
        <v>45173</v>
      </c>
      <c r="C3677" t="s">
        <v>19</v>
      </c>
      <c r="D3677" t="s">
        <v>14</v>
      </c>
      <c r="E3677">
        <v>110253.99</v>
      </c>
      <c r="F3677">
        <v>29</v>
      </c>
      <c r="G3677" t="s">
        <v>21</v>
      </c>
      <c r="H3677" s="6">
        <v>3423.55</v>
      </c>
      <c r="I3677">
        <v>4177.87</v>
      </c>
      <c r="J3677" t="s">
        <v>16</v>
      </c>
      <c r="K3677">
        <v>0.09</v>
      </c>
      <c r="L3677" s="4" t="s">
        <v>26</v>
      </c>
      <c r="M3677" t="s">
        <v>18</v>
      </c>
    </row>
    <row r="3678" spans="1:13" x14ac:dyDescent="0.3">
      <c r="A3678">
        <v>1247</v>
      </c>
      <c r="B3678" s="1">
        <v>45162</v>
      </c>
      <c r="C3678" t="s">
        <v>29</v>
      </c>
      <c r="D3678" t="s">
        <v>30</v>
      </c>
      <c r="E3678">
        <v>60721.4</v>
      </c>
      <c r="F3678">
        <v>25</v>
      </c>
      <c r="G3678" t="s">
        <v>28</v>
      </c>
      <c r="H3678" s="6">
        <v>2286.06</v>
      </c>
      <c r="I3678">
        <v>3036.07</v>
      </c>
      <c r="J3678" t="s">
        <v>25</v>
      </c>
      <c r="K3678">
        <v>0.2</v>
      </c>
      <c r="L3678" s="4" t="s">
        <v>31</v>
      </c>
      <c r="M3678" t="s">
        <v>18</v>
      </c>
    </row>
    <row r="3679" spans="1:13" x14ac:dyDescent="0.3">
      <c r="A3679">
        <v>1282</v>
      </c>
      <c r="B3679" s="1">
        <v>45416</v>
      </c>
      <c r="C3679" t="s">
        <v>13</v>
      </c>
      <c r="D3679" t="s">
        <v>14</v>
      </c>
      <c r="E3679">
        <v>70248.960000000006</v>
      </c>
      <c r="F3679">
        <v>16</v>
      </c>
      <c r="G3679" t="s">
        <v>24</v>
      </c>
      <c r="H3679" s="6">
        <v>4074.94</v>
      </c>
      <c r="I3679">
        <v>5488.2</v>
      </c>
      <c r="J3679" t="s">
        <v>25</v>
      </c>
      <c r="K3679">
        <v>0.2</v>
      </c>
      <c r="L3679" s="4" t="s">
        <v>17</v>
      </c>
      <c r="M3679" t="s">
        <v>18</v>
      </c>
    </row>
    <row r="3680" spans="1:13" x14ac:dyDescent="0.3">
      <c r="A3680">
        <v>1077</v>
      </c>
      <c r="B3680" s="1">
        <v>45303</v>
      </c>
      <c r="C3680" t="s">
        <v>23</v>
      </c>
      <c r="D3680" t="s">
        <v>20</v>
      </c>
      <c r="E3680">
        <v>116130.46</v>
      </c>
      <c r="F3680">
        <v>36</v>
      </c>
      <c r="G3680" t="s">
        <v>15</v>
      </c>
      <c r="H3680" s="6">
        <v>3054.73</v>
      </c>
      <c r="I3680">
        <v>4135.7</v>
      </c>
      <c r="J3680" t="s">
        <v>25</v>
      </c>
      <c r="K3680">
        <v>0.22</v>
      </c>
      <c r="L3680" s="4" t="s">
        <v>17</v>
      </c>
      <c r="M3680" t="s">
        <v>22</v>
      </c>
    </row>
    <row r="3681" spans="1:13" x14ac:dyDescent="0.3">
      <c r="A3681">
        <v>1261</v>
      </c>
      <c r="B3681" s="1">
        <v>45060</v>
      </c>
      <c r="C3681" t="s">
        <v>29</v>
      </c>
      <c r="D3681" t="s">
        <v>20</v>
      </c>
      <c r="E3681">
        <v>305643.34000000003</v>
      </c>
      <c r="F3681">
        <v>49</v>
      </c>
      <c r="G3681" t="s">
        <v>21</v>
      </c>
      <c r="H3681" s="6">
        <v>4967.1499999999996</v>
      </c>
      <c r="I3681">
        <v>6497.52</v>
      </c>
      <c r="J3681" t="s">
        <v>16</v>
      </c>
      <c r="K3681">
        <v>0.04</v>
      </c>
      <c r="L3681" s="4" t="s">
        <v>17</v>
      </c>
      <c r="M3681" t="s">
        <v>18</v>
      </c>
    </row>
    <row r="3682" spans="1:13" x14ac:dyDescent="0.3">
      <c r="A3682">
        <v>1406</v>
      </c>
      <c r="B3682" s="1">
        <v>45237</v>
      </c>
      <c r="C3682" t="s">
        <v>32</v>
      </c>
      <c r="D3682" t="s">
        <v>27</v>
      </c>
      <c r="E3682">
        <v>65300.5</v>
      </c>
      <c r="F3682">
        <v>18</v>
      </c>
      <c r="G3682" t="s">
        <v>15</v>
      </c>
      <c r="H3682" s="6">
        <v>2935.13</v>
      </c>
      <c r="I3682">
        <v>3664.45</v>
      </c>
      <c r="J3682" t="s">
        <v>25</v>
      </c>
      <c r="K3682">
        <v>0.01</v>
      </c>
      <c r="L3682" s="4" t="s">
        <v>17</v>
      </c>
      <c r="M3682" t="s">
        <v>22</v>
      </c>
    </row>
    <row r="3683" spans="1:13" x14ac:dyDescent="0.3">
      <c r="A3683">
        <v>1004</v>
      </c>
      <c r="B3683" s="1">
        <v>45593</v>
      </c>
      <c r="C3683" t="s">
        <v>32</v>
      </c>
      <c r="D3683" t="s">
        <v>27</v>
      </c>
      <c r="E3683">
        <v>3397.54</v>
      </c>
      <c r="F3683">
        <v>9</v>
      </c>
      <c r="G3683" t="s">
        <v>21</v>
      </c>
      <c r="H3683" s="6">
        <v>378.67</v>
      </c>
      <c r="I3683">
        <v>419.45</v>
      </c>
      <c r="J3683" t="s">
        <v>25</v>
      </c>
      <c r="K3683">
        <v>0.1</v>
      </c>
      <c r="L3683" s="4" t="s">
        <v>26</v>
      </c>
      <c r="M3683" t="s">
        <v>18</v>
      </c>
    </row>
    <row r="3684" spans="1:13" x14ac:dyDescent="0.3">
      <c r="A3684">
        <v>1214</v>
      </c>
      <c r="B3684" s="1">
        <v>45279</v>
      </c>
      <c r="C3684" t="s">
        <v>19</v>
      </c>
      <c r="D3684" t="s">
        <v>14</v>
      </c>
      <c r="E3684">
        <v>16167.66</v>
      </c>
      <c r="F3684">
        <v>27</v>
      </c>
      <c r="G3684" t="s">
        <v>21</v>
      </c>
      <c r="H3684" s="6">
        <v>484.09</v>
      </c>
      <c r="I3684">
        <v>712.86</v>
      </c>
      <c r="J3684" t="s">
        <v>25</v>
      </c>
      <c r="K3684">
        <v>0.16</v>
      </c>
      <c r="L3684" s="4" t="s">
        <v>26</v>
      </c>
      <c r="M3684" t="s">
        <v>22</v>
      </c>
    </row>
    <row r="3685" spans="1:13" x14ac:dyDescent="0.3">
      <c r="A3685">
        <v>1321</v>
      </c>
      <c r="B3685" s="1">
        <v>45620</v>
      </c>
      <c r="C3685" t="s">
        <v>13</v>
      </c>
      <c r="D3685" t="s">
        <v>14</v>
      </c>
      <c r="E3685">
        <v>19641.57</v>
      </c>
      <c r="F3685">
        <v>34</v>
      </c>
      <c r="G3685" t="s">
        <v>15</v>
      </c>
      <c r="H3685" s="6">
        <v>613.15</v>
      </c>
      <c r="I3685">
        <v>687.73</v>
      </c>
      <c r="J3685" t="s">
        <v>25</v>
      </c>
      <c r="K3685">
        <v>0.16</v>
      </c>
      <c r="L3685" s="4" t="s">
        <v>17</v>
      </c>
      <c r="M3685" t="s">
        <v>22</v>
      </c>
    </row>
    <row r="3686" spans="1:13" x14ac:dyDescent="0.3">
      <c r="A3686">
        <v>1282</v>
      </c>
      <c r="B3686" s="1">
        <v>45421</v>
      </c>
      <c r="C3686" t="s">
        <v>19</v>
      </c>
      <c r="D3686" t="s">
        <v>30</v>
      </c>
      <c r="E3686">
        <v>1069.57</v>
      </c>
      <c r="F3686">
        <v>13</v>
      </c>
      <c r="G3686" t="s">
        <v>28</v>
      </c>
      <c r="H3686" s="6">
        <v>84.45</v>
      </c>
      <c r="I3686">
        <v>106.85</v>
      </c>
      <c r="J3686" t="s">
        <v>25</v>
      </c>
      <c r="K3686">
        <v>0.23</v>
      </c>
      <c r="L3686" s="4" t="s">
        <v>26</v>
      </c>
      <c r="M3686" t="s">
        <v>22</v>
      </c>
    </row>
    <row r="3687" spans="1:13" x14ac:dyDescent="0.3">
      <c r="A3687">
        <v>1200</v>
      </c>
      <c r="B3687" s="1">
        <v>45354</v>
      </c>
      <c r="C3687" t="s">
        <v>19</v>
      </c>
      <c r="D3687" t="s">
        <v>14</v>
      </c>
      <c r="E3687">
        <v>24166.28</v>
      </c>
      <c r="F3687">
        <v>7</v>
      </c>
      <c r="G3687" t="s">
        <v>21</v>
      </c>
      <c r="H3687" s="6">
        <v>3420.19</v>
      </c>
      <c r="I3687">
        <v>4061.56</v>
      </c>
      <c r="J3687" t="s">
        <v>25</v>
      </c>
      <c r="K3687">
        <v>0.15</v>
      </c>
      <c r="L3687" s="4" t="s">
        <v>26</v>
      </c>
      <c r="M3687" t="s">
        <v>18</v>
      </c>
    </row>
    <row r="3688" spans="1:13" x14ac:dyDescent="0.3">
      <c r="A3688">
        <v>1176</v>
      </c>
      <c r="B3688" s="1">
        <v>45585</v>
      </c>
      <c r="C3688" t="s">
        <v>19</v>
      </c>
      <c r="D3688" t="s">
        <v>14</v>
      </c>
      <c r="E3688">
        <v>43757.7</v>
      </c>
      <c r="F3688">
        <v>24</v>
      </c>
      <c r="G3688" t="s">
        <v>21</v>
      </c>
      <c r="H3688" s="6">
        <v>2237.4899999999998</v>
      </c>
      <c r="I3688">
        <v>2567.94</v>
      </c>
      <c r="J3688" t="s">
        <v>25</v>
      </c>
      <c r="K3688">
        <v>0.28999999999999998</v>
      </c>
      <c r="L3688" s="4" t="s">
        <v>31</v>
      </c>
      <c r="M3688" t="s">
        <v>22</v>
      </c>
    </row>
    <row r="3689" spans="1:13" x14ac:dyDescent="0.3">
      <c r="A3689">
        <v>1469</v>
      </c>
      <c r="B3689" s="1">
        <v>45546</v>
      </c>
      <c r="C3689" t="s">
        <v>32</v>
      </c>
      <c r="D3689" t="s">
        <v>20</v>
      </c>
      <c r="E3689">
        <v>51487.39</v>
      </c>
      <c r="F3689">
        <v>25</v>
      </c>
      <c r="G3689" t="s">
        <v>24</v>
      </c>
      <c r="H3689" s="6">
        <v>1945.67</v>
      </c>
      <c r="I3689">
        <v>2167.89</v>
      </c>
      <c r="J3689" t="s">
        <v>16</v>
      </c>
      <c r="K3689">
        <v>0.05</v>
      </c>
      <c r="L3689" s="4" t="s">
        <v>26</v>
      </c>
      <c r="M3689" t="s">
        <v>18</v>
      </c>
    </row>
    <row r="3690" spans="1:13" x14ac:dyDescent="0.3">
      <c r="A3690">
        <v>1137</v>
      </c>
      <c r="B3690" s="1">
        <v>45580</v>
      </c>
      <c r="C3690" t="s">
        <v>32</v>
      </c>
      <c r="D3690" t="s">
        <v>14</v>
      </c>
      <c r="E3690">
        <v>18569.400000000001</v>
      </c>
      <c r="F3690">
        <v>6</v>
      </c>
      <c r="G3690" t="s">
        <v>28</v>
      </c>
      <c r="H3690" s="6">
        <v>3260.01</v>
      </c>
      <c r="I3690">
        <v>4019.35</v>
      </c>
      <c r="J3690" t="s">
        <v>16</v>
      </c>
      <c r="K3690">
        <v>0.23</v>
      </c>
      <c r="L3690" s="4" t="s">
        <v>17</v>
      </c>
      <c r="M3690" t="s">
        <v>18</v>
      </c>
    </row>
    <row r="3691" spans="1:13" x14ac:dyDescent="0.3">
      <c r="A3691">
        <v>1012</v>
      </c>
      <c r="B3691" s="1">
        <v>44998</v>
      </c>
      <c r="C3691" t="s">
        <v>19</v>
      </c>
      <c r="D3691" t="s">
        <v>27</v>
      </c>
      <c r="E3691">
        <v>120853.83</v>
      </c>
      <c r="F3691">
        <v>26</v>
      </c>
      <c r="G3691" t="s">
        <v>28</v>
      </c>
      <c r="H3691" s="6">
        <v>3899.4</v>
      </c>
      <c r="I3691">
        <v>5600.27</v>
      </c>
      <c r="J3691" t="s">
        <v>25</v>
      </c>
      <c r="K3691">
        <v>0.17</v>
      </c>
      <c r="L3691" s="4" t="s">
        <v>31</v>
      </c>
      <c r="M3691" t="s">
        <v>22</v>
      </c>
    </row>
    <row r="3692" spans="1:13" x14ac:dyDescent="0.3">
      <c r="A3692">
        <v>1383</v>
      </c>
      <c r="B3692" s="1">
        <v>44996</v>
      </c>
      <c r="C3692" t="s">
        <v>32</v>
      </c>
      <c r="D3692" t="s">
        <v>27</v>
      </c>
      <c r="E3692">
        <v>22156.33</v>
      </c>
      <c r="F3692">
        <v>14</v>
      </c>
      <c r="G3692" t="s">
        <v>28</v>
      </c>
      <c r="H3692" s="6">
        <v>1693.6</v>
      </c>
      <c r="I3692">
        <v>2260.85</v>
      </c>
      <c r="J3692" t="s">
        <v>16</v>
      </c>
      <c r="K3692">
        <v>0.3</v>
      </c>
      <c r="L3692" s="4" t="s">
        <v>31</v>
      </c>
      <c r="M3692" t="s">
        <v>18</v>
      </c>
    </row>
    <row r="3693" spans="1:13" x14ac:dyDescent="0.3">
      <c r="A3693">
        <v>1269</v>
      </c>
      <c r="B3693" s="1">
        <v>45127</v>
      </c>
      <c r="C3693" t="s">
        <v>13</v>
      </c>
      <c r="D3693" t="s">
        <v>30</v>
      </c>
      <c r="E3693">
        <v>27735.03</v>
      </c>
      <c r="F3693">
        <v>11</v>
      </c>
      <c r="G3693" t="s">
        <v>28</v>
      </c>
      <c r="H3693" s="6">
        <v>2148.9499999999998</v>
      </c>
      <c r="I3693">
        <v>2654.07</v>
      </c>
      <c r="J3693" t="s">
        <v>25</v>
      </c>
      <c r="K3693">
        <v>0.05</v>
      </c>
      <c r="L3693" s="4" t="s">
        <v>26</v>
      </c>
      <c r="M3693" t="s">
        <v>22</v>
      </c>
    </row>
    <row r="3694" spans="1:13" x14ac:dyDescent="0.3">
      <c r="A3694">
        <v>1224</v>
      </c>
      <c r="B3694" s="1">
        <v>45170</v>
      </c>
      <c r="C3694" t="s">
        <v>19</v>
      </c>
      <c r="D3694" t="s">
        <v>30</v>
      </c>
      <c r="E3694">
        <v>18206.7</v>
      </c>
      <c r="F3694">
        <v>12</v>
      </c>
      <c r="G3694" t="s">
        <v>21</v>
      </c>
      <c r="H3694" s="6">
        <v>1878.63</v>
      </c>
      <c r="I3694">
        <v>2078.39</v>
      </c>
      <c r="J3694" t="s">
        <v>25</v>
      </c>
      <c r="K3694">
        <v>0.27</v>
      </c>
      <c r="L3694" s="4" t="s">
        <v>17</v>
      </c>
      <c r="M3694" t="s">
        <v>22</v>
      </c>
    </row>
    <row r="3695" spans="1:13" x14ac:dyDescent="0.3">
      <c r="A3695">
        <v>1102</v>
      </c>
      <c r="B3695" s="1">
        <v>45077</v>
      </c>
      <c r="C3695" t="s">
        <v>32</v>
      </c>
      <c r="D3695" t="s">
        <v>27</v>
      </c>
      <c r="E3695">
        <v>193621.05</v>
      </c>
      <c r="F3695">
        <v>49</v>
      </c>
      <c r="G3695" t="s">
        <v>28</v>
      </c>
      <c r="H3695" s="6">
        <v>3434.05</v>
      </c>
      <c r="I3695">
        <v>4390.5</v>
      </c>
      <c r="J3695" t="s">
        <v>16</v>
      </c>
      <c r="K3695">
        <v>0.1</v>
      </c>
      <c r="L3695" s="4" t="s">
        <v>17</v>
      </c>
      <c r="M3695" t="s">
        <v>22</v>
      </c>
    </row>
    <row r="3696" spans="1:13" x14ac:dyDescent="0.3">
      <c r="A3696">
        <v>1228</v>
      </c>
      <c r="B3696" s="1">
        <v>45293</v>
      </c>
      <c r="C3696" t="s">
        <v>29</v>
      </c>
      <c r="D3696" t="s">
        <v>30</v>
      </c>
      <c r="E3696">
        <v>28728.61</v>
      </c>
      <c r="F3696">
        <v>11</v>
      </c>
      <c r="G3696" t="s">
        <v>28</v>
      </c>
      <c r="H3696" s="6">
        <v>2565.67</v>
      </c>
      <c r="I3696">
        <v>3627.35</v>
      </c>
      <c r="J3696" t="s">
        <v>25</v>
      </c>
      <c r="K3696">
        <v>0.28000000000000003</v>
      </c>
      <c r="L3696" s="4" t="s">
        <v>31</v>
      </c>
      <c r="M3696" t="s">
        <v>18</v>
      </c>
    </row>
    <row r="3697" spans="1:13" x14ac:dyDescent="0.3">
      <c r="A3697">
        <v>1021</v>
      </c>
      <c r="B3697" s="1">
        <v>45029</v>
      </c>
      <c r="C3697" t="s">
        <v>19</v>
      </c>
      <c r="D3697" t="s">
        <v>30</v>
      </c>
      <c r="E3697">
        <v>27109.87</v>
      </c>
      <c r="F3697">
        <v>23</v>
      </c>
      <c r="G3697" t="s">
        <v>21</v>
      </c>
      <c r="H3697" s="6">
        <v>834.15</v>
      </c>
      <c r="I3697">
        <v>1178.69</v>
      </c>
      <c r="J3697" t="s">
        <v>16</v>
      </c>
      <c r="K3697">
        <v>0</v>
      </c>
      <c r="L3697" s="4" t="s">
        <v>31</v>
      </c>
      <c r="M3697" t="s">
        <v>18</v>
      </c>
    </row>
    <row r="3698" spans="1:13" x14ac:dyDescent="0.3">
      <c r="A3698">
        <v>1212</v>
      </c>
      <c r="B3698" s="1">
        <v>45402</v>
      </c>
      <c r="C3698" t="s">
        <v>19</v>
      </c>
      <c r="D3698" t="s">
        <v>14</v>
      </c>
      <c r="E3698">
        <v>88894.6</v>
      </c>
      <c r="F3698">
        <v>21</v>
      </c>
      <c r="G3698" t="s">
        <v>24</v>
      </c>
      <c r="H3698" s="6">
        <v>4390.8999999999996</v>
      </c>
      <c r="I3698">
        <v>5226.0200000000004</v>
      </c>
      <c r="J3698" t="s">
        <v>25</v>
      </c>
      <c r="K3698">
        <v>0.19</v>
      </c>
      <c r="L3698" s="4" t="s">
        <v>26</v>
      </c>
      <c r="M3698" t="s">
        <v>18</v>
      </c>
    </row>
    <row r="3699" spans="1:13" x14ac:dyDescent="0.3">
      <c r="A3699">
        <v>1266</v>
      </c>
      <c r="B3699" s="1">
        <v>45474</v>
      </c>
      <c r="C3699" t="s">
        <v>13</v>
      </c>
      <c r="D3699" t="s">
        <v>14</v>
      </c>
      <c r="E3699">
        <v>50049.26</v>
      </c>
      <c r="F3699">
        <v>49</v>
      </c>
      <c r="G3699" t="s">
        <v>15</v>
      </c>
      <c r="H3699" s="6">
        <v>1079.3499999999999</v>
      </c>
      <c r="I3699">
        <v>1187.69</v>
      </c>
      <c r="J3699" t="s">
        <v>16</v>
      </c>
      <c r="K3699">
        <v>0.14000000000000001</v>
      </c>
      <c r="L3699" s="4" t="s">
        <v>31</v>
      </c>
      <c r="M3699" t="s">
        <v>18</v>
      </c>
    </row>
    <row r="3700" spans="1:13" x14ac:dyDescent="0.3">
      <c r="A3700">
        <v>1190</v>
      </c>
      <c r="B3700" s="1">
        <v>45592</v>
      </c>
      <c r="C3700" t="s">
        <v>23</v>
      </c>
      <c r="D3700" t="s">
        <v>20</v>
      </c>
      <c r="E3700">
        <v>73039.990000000005</v>
      </c>
      <c r="F3700">
        <v>38</v>
      </c>
      <c r="G3700" t="s">
        <v>15</v>
      </c>
      <c r="H3700" s="6">
        <v>2050.48</v>
      </c>
      <c r="I3700">
        <v>2707.19</v>
      </c>
      <c r="J3700" t="s">
        <v>16</v>
      </c>
      <c r="K3700">
        <v>0.28999999999999998</v>
      </c>
      <c r="L3700" s="4" t="s">
        <v>31</v>
      </c>
      <c r="M3700" t="s">
        <v>18</v>
      </c>
    </row>
    <row r="3701" spans="1:13" x14ac:dyDescent="0.3">
      <c r="A3701">
        <v>1397</v>
      </c>
      <c r="B3701" s="1">
        <v>45471</v>
      </c>
      <c r="C3701" t="s">
        <v>23</v>
      </c>
      <c r="D3701" t="s">
        <v>30</v>
      </c>
      <c r="E3701">
        <v>35531.9</v>
      </c>
      <c r="F3701">
        <v>44</v>
      </c>
      <c r="G3701" t="s">
        <v>21</v>
      </c>
      <c r="H3701" s="6">
        <v>726.25</v>
      </c>
      <c r="I3701">
        <v>887.41</v>
      </c>
      <c r="J3701" t="s">
        <v>16</v>
      </c>
      <c r="K3701">
        <v>0.09</v>
      </c>
      <c r="L3701" s="4" t="s">
        <v>26</v>
      </c>
      <c r="M3701" t="s">
        <v>22</v>
      </c>
    </row>
    <row r="3702" spans="1:13" x14ac:dyDescent="0.3">
      <c r="A3702">
        <v>1108</v>
      </c>
      <c r="B3702" s="1">
        <v>45513</v>
      </c>
      <c r="C3702" t="s">
        <v>13</v>
      </c>
      <c r="D3702" t="s">
        <v>30</v>
      </c>
      <c r="E3702">
        <v>185445.06</v>
      </c>
      <c r="F3702">
        <v>39</v>
      </c>
      <c r="G3702" t="s">
        <v>15</v>
      </c>
      <c r="H3702" s="6">
        <v>3470.54</v>
      </c>
      <c r="I3702">
        <v>5168.4799999999996</v>
      </c>
      <c r="J3702" t="s">
        <v>25</v>
      </c>
      <c r="K3702">
        <v>0.08</v>
      </c>
      <c r="L3702" s="4" t="s">
        <v>26</v>
      </c>
      <c r="M3702" t="s">
        <v>22</v>
      </c>
    </row>
    <row r="3703" spans="1:13" x14ac:dyDescent="0.3">
      <c r="A3703">
        <v>1016</v>
      </c>
      <c r="B3703" s="1">
        <v>45597</v>
      </c>
      <c r="C3703" t="s">
        <v>13</v>
      </c>
      <c r="D3703" t="s">
        <v>20</v>
      </c>
      <c r="E3703">
        <v>715.24</v>
      </c>
      <c r="F3703">
        <v>10</v>
      </c>
      <c r="G3703" t="s">
        <v>24</v>
      </c>
      <c r="H3703" s="6">
        <v>79.56</v>
      </c>
      <c r="I3703">
        <v>94.11</v>
      </c>
      <c r="J3703" t="s">
        <v>25</v>
      </c>
      <c r="K3703">
        <v>0.24</v>
      </c>
      <c r="L3703" s="4" t="s">
        <v>17</v>
      </c>
      <c r="M3703" t="s">
        <v>18</v>
      </c>
    </row>
    <row r="3704" spans="1:13" x14ac:dyDescent="0.3">
      <c r="A3704">
        <v>1290</v>
      </c>
      <c r="B3704" s="1">
        <v>44955</v>
      </c>
      <c r="C3704" t="s">
        <v>13</v>
      </c>
      <c r="D3704" t="s">
        <v>27</v>
      </c>
      <c r="E3704">
        <v>274529.28999999998</v>
      </c>
      <c r="F3704">
        <v>45</v>
      </c>
      <c r="G3704" t="s">
        <v>15</v>
      </c>
      <c r="H3704" s="6">
        <v>4948.92</v>
      </c>
      <c r="I3704">
        <v>7093.78</v>
      </c>
      <c r="J3704" t="s">
        <v>25</v>
      </c>
      <c r="K3704">
        <v>0.14000000000000001</v>
      </c>
      <c r="L3704" s="4" t="s">
        <v>17</v>
      </c>
      <c r="M3704" t="s">
        <v>22</v>
      </c>
    </row>
    <row r="3705" spans="1:13" x14ac:dyDescent="0.3">
      <c r="A3705">
        <v>1380</v>
      </c>
      <c r="B3705" s="1">
        <v>45002</v>
      </c>
      <c r="C3705" t="s">
        <v>23</v>
      </c>
      <c r="D3705" t="s">
        <v>30</v>
      </c>
      <c r="E3705">
        <v>187312.96</v>
      </c>
      <c r="F3705">
        <v>50</v>
      </c>
      <c r="G3705" t="s">
        <v>21</v>
      </c>
      <c r="H3705" s="6">
        <v>3023.05</v>
      </c>
      <c r="I3705">
        <v>4209.28</v>
      </c>
      <c r="J3705" t="s">
        <v>25</v>
      </c>
      <c r="K3705">
        <v>0.11</v>
      </c>
      <c r="L3705" s="4" t="s">
        <v>31</v>
      </c>
      <c r="M3705" t="s">
        <v>18</v>
      </c>
    </row>
    <row r="3706" spans="1:13" x14ac:dyDescent="0.3">
      <c r="A3706">
        <v>1338</v>
      </c>
      <c r="B3706" s="1">
        <v>45246</v>
      </c>
      <c r="C3706" t="s">
        <v>13</v>
      </c>
      <c r="D3706" t="s">
        <v>20</v>
      </c>
      <c r="E3706">
        <v>17760.21</v>
      </c>
      <c r="F3706">
        <v>7</v>
      </c>
      <c r="G3706" t="s">
        <v>21</v>
      </c>
      <c r="H3706" s="6">
        <v>2052.7800000000002</v>
      </c>
      <c r="I3706">
        <v>2984.91</v>
      </c>
      <c r="J3706" t="s">
        <v>16</v>
      </c>
      <c r="K3706">
        <v>0.15</v>
      </c>
      <c r="L3706" s="4" t="s">
        <v>31</v>
      </c>
      <c r="M3706" t="s">
        <v>22</v>
      </c>
    </row>
    <row r="3707" spans="1:13" x14ac:dyDescent="0.3">
      <c r="A3707">
        <v>1458</v>
      </c>
      <c r="B3707" s="1">
        <v>45417</v>
      </c>
      <c r="C3707" t="s">
        <v>32</v>
      </c>
      <c r="D3707" t="s">
        <v>20</v>
      </c>
      <c r="E3707">
        <v>62299.44</v>
      </c>
      <c r="F3707">
        <v>17</v>
      </c>
      <c r="G3707" t="s">
        <v>15</v>
      </c>
      <c r="H3707" s="6">
        <v>3496.28</v>
      </c>
      <c r="I3707">
        <v>4311.38</v>
      </c>
      <c r="J3707" t="s">
        <v>16</v>
      </c>
      <c r="K3707">
        <v>0.15</v>
      </c>
      <c r="L3707" s="4" t="s">
        <v>26</v>
      </c>
      <c r="M3707" t="s">
        <v>18</v>
      </c>
    </row>
    <row r="3708" spans="1:13" x14ac:dyDescent="0.3">
      <c r="A3708">
        <v>1017</v>
      </c>
      <c r="B3708" s="1">
        <v>45004</v>
      </c>
      <c r="C3708" t="s">
        <v>19</v>
      </c>
      <c r="D3708" t="s">
        <v>14</v>
      </c>
      <c r="E3708">
        <v>213924.31</v>
      </c>
      <c r="F3708">
        <v>41</v>
      </c>
      <c r="G3708" t="s">
        <v>24</v>
      </c>
      <c r="H3708" s="6">
        <v>3853.38</v>
      </c>
      <c r="I3708">
        <v>5492.28</v>
      </c>
      <c r="J3708" t="s">
        <v>16</v>
      </c>
      <c r="K3708">
        <v>0.05</v>
      </c>
      <c r="L3708" s="4" t="s">
        <v>26</v>
      </c>
      <c r="M3708" t="s">
        <v>22</v>
      </c>
    </row>
    <row r="3709" spans="1:13" x14ac:dyDescent="0.3">
      <c r="A3709">
        <v>1471</v>
      </c>
      <c r="B3709" s="1">
        <v>45313</v>
      </c>
      <c r="C3709" t="s">
        <v>19</v>
      </c>
      <c r="D3709" t="s">
        <v>14</v>
      </c>
      <c r="E3709">
        <v>156287.38</v>
      </c>
      <c r="F3709">
        <v>36</v>
      </c>
      <c r="G3709" t="s">
        <v>24</v>
      </c>
      <c r="H3709" s="6">
        <v>4310.41</v>
      </c>
      <c r="I3709">
        <v>5565.79</v>
      </c>
      <c r="J3709" t="s">
        <v>16</v>
      </c>
      <c r="K3709">
        <v>0.22</v>
      </c>
      <c r="L3709" s="4" t="s">
        <v>26</v>
      </c>
      <c r="M3709" t="s">
        <v>22</v>
      </c>
    </row>
    <row r="3710" spans="1:13" x14ac:dyDescent="0.3">
      <c r="A3710">
        <v>1001</v>
      </c>
      <c r="B3710" s="1">
        <v>45196</v>
      </c>
      <c r="C3710" t="s">
        <v>29</v>
      </c>
      <c r="D3710" t="s">
        <v>14</v>
      </c>
      <c r="E3710">
        <v>228541.1</v>
      </c>
      <c r="F3710">
        <v>40</v>
      </c>
      <c r="G3710" t="s">
        <v>28</v>
      </c>
      <c r="H3710" s="6">
        <v>4107.9399999999996</v>
      </c>
      <c r="I3710">
        <v>5771.24</v>
      </c>
      <c r="J3710" t="s">
        <v>16</v>
      </c>
      <c r="K3710">
        <v>0.01</v>
      </c>
      <c r="L3710" s="4" t="s">
        <v>17</v>
      </c>
      <c r="M3710" t="s">
        <v>22</v>
      </c>
    </row>
    <row r="3711" spans="1:13" x14ac:dyDescent="0.3">
      <c r="A3711">
        <v>1201</v>
      </c>
      <c r="B3711" s="1">
        <v>45428</v>
      </c>
      <c r="C3711" t="s">
        <v>29</v>
      </c>
      <c r="D3711" t="s">
        <v>14</v>
      </c>
      <c r="E3711">
        <v>6650.2</v>
      </c>
      <c r="F3711">
        <v>20</v>
      </c>
      <c r="G3711" t="s">
        <v>24</v>
      </c>
      <c r="H3711" s="6">
        <v>344.37</v>
      </c>
      <c r="I3711">
        <v>405.5</v>
      </c>
      <c r="J3711" t="s">
        <v>25</v>
      </c>
      <c r="K3711">
        <v>0.18</v>
      </c>
      <c r="L3711" s="4" t="s">
        <v>31</v>
      </c>
      <c r="M3711" t="s">
        <v>22</v>
      </c>
    </row>
    <row r="3712" spans="1:13" x14ac:dyDescent="0.3">
      <c r="A3712">
        <v>1229</v>
      </c>
      <c r="B3712" s="1">
        <v>44993</v>
      </c>
      <c r="C3712" t="s">
        <v>19</v>
      </c>
      <c r="D3712" t="s">
        <v>20</v>
      </c>
      <c r="E3712">
        <v>22990.95</v>
      </c>
      <c r="F3712">
        <v>13</v>
      </c>
      <c r="G3712" t="s">
        <v>24</v>
      </c>
      <c r="H3712" s="6">
        <v>1378.22</v>
      </c>
      <c r="I3712">
        <v>1881.42</v>
      </c>
      <c r="J3712" t="s">
        <v>25</v>
      </c>
      <c r="K3712">
        <v>0.06</v>
      </c>
      <c r="L3712" s="4" t="s">
        <v>26</v>
      </c>
      <c r="M3712" t="s">
        <v>18</v>
      </c>
    </row>
    <row r="3713" spans="1:13" x14ac:dyDescent="0.3">
      <c r="A3713">
        <v>1421</v>
      </c>
      <c r="B3713" s="1">
        <v>45635</v>
      </c>
      <c r="C3713" t="s">
        <v>32</v>
      </c>
      <c r="D3713" t="s">
        <v>20</v>
      </c>
      <c r="E3713">
        <v>75952.31</v>
      </c>
      <c r="F3713">
        <v>25</v>
      </c>
      <c r="G3713" t="s">
        <v>24</v>
      </c>
      <c r="H3713" s="6">
        <v>2801.88</v>
      </c>
      <c r="I3713">
        <v>3997.49</v>
      </c>
      <c r="J3713" t="s">
        <v>16</v>
      </c>
      <c r="K3713">
        <v>0.24</v>
      </c>
      <c r="L3713" s="4" t="s">
        <v>26</v>
      </c>
      <c r="M3713" t="s">
        <v>18</v>
      </c>
    </row>
    <row r="3714" spans="1:13" x14ac:dyDescent="0.3">
      <c r="A3714">
        <v>1248</v>
      </c>
      <c r="B3714" s="1">
        <v>45134</v>
      </c>
      <c r="C3714" t="s">
        <v>23</v>
      </c>
      <c r="D3714" t="s">
        <v>30</v>
      </c>
      <c r="E3714">
        <v>31321.15</v>
      </c>
      <c r="F3714">
        <v>8</v>
      </c>
      <c r="G3714" t="s">
        <v>21</v>
      </c>
      <c r="H3714" s="6">
        <v>4142.2299999999996</v>
      </c>
      <c r="I3714">
        <v>5437.7</v>
      </c>
      <c r="J3714" t="s">
        <v>16</v>
      </c>
      <c r="K3714">
        <v>0.28000000000000003</v>
      </c>
      <c r="L3714" s="4" t="s">
        <v>17</v>
      </c>
      <c r="M3714" t="s">
        <v>22</v>
      </c>
    </row>
    <row r="3715" spans="1:13" x14ac:dyDescent="0.3">
      <c r="A3715">
        <v>1207</v>
      </c>
      <c r="B3715" s="1">
        <v>45456</v>
      </c>
      <c r="C3715" t="s">
        <v>23</v>
      </c>
      <c r="D3715" t="s">
        <v>27</v>
      </c>
      <c r="E3715">
        <v>82200.240000000005</v>
      </c>
      <c r="F3715">
        <v>37</v>
      </c>
      <c r="G3715" t="s">
        <v>15</v>
      </c>
      <c r="H3715" s="6">
        <v>2654.35</v>
      </c>
      <c r="I3715">
        <v>3002.2</v>
      </c>
      <c r="J3715" t="s">
        <v>25</v>
      </c>
      <c r="K3715">
        <v>0.26</v>
      </c>
      <c r="L3715" s="4" t="s">
        <v>17</v>
      </c>
      <c r="M3715" t="s">
        <v>18</v>
      </c>
    </row>
    <row r="3716" spans="1:13" x14ac:dyDescent="0.3">
      <c r="A3716">
        <v>1123</v>
      </c>
      <c r="B3716" s="1">
        <v>44950</v>
      </c>
      <c r="C3716" t="s">
        <v>32</v>
      </c>
      <c r="D3716" t="s">
        <v>30</v>
      </c>
      <c r="E3716">
        <v>20785.32</v>
      </c>
      <c r="F3716">
        <v>12</v>
      </c>
      <c r="G3716" t="s">
        <v>28</v>
      </c>
      <c r="H3716" s="6">
        <v>1465.07</v>
      </c>
      <c r="I3716">
        <v>2086.88</v>
      </c>
      <c r="J3716" t="s">
        <v>25</v>
      </c>
      <c r="K3716">
        <v>0.17</v>
      </c>
      <c r="L3716" s="4" t="s">
        <v>31</v>
      </c>
      <c r="M3716" t="s">
        <v>18</v>
      </c>
    </row>
    <row r="3717" spans="1:13" x14ac:dyDescent="0.3">
      <c r="A3717">
        <v>1157</v>
      </c>
      <c r="B3717" s="1">
        <v>45013</v>
      </c>
      <c r="C3717" t="s">
        <v>23</v>
      </c>
      <c r="D3717" t="s">
        <v>20</v>
      </c>
      <c r="E3717">
        <v>42650.96</v>
      </c>
      <c r="F3717">
        <v>16</v>
      </c>
      <c r="G3717" t="s">
        <v>21</v>
      </c>
      <c r="H3717" s="6">
        <v>2234.89</v>
      </c>
      <c r="I3717">
        <v>3136.1</v>
      </c>
      <c r="J3717" t="s">
        <v>16</v>
      </c>
      <c r="K3717">
        <v>0.15</v>
      </c>
      <c r="L3717" s="4" t="s">
        <v>17</v>
      </c>
      <c r="M3717" t="s">
        <v>22</v>
      </c>
    </row>
    <row r="3718" spans="1:13" x14ac:dyDescent="0.3">
      <c r="A3718">
        <v>1050</v>
      </c>
      <c r="B3718" s="1">
        <v>45465</v>
      </c>
      <c r="C3718" t="s">
        <v>13</v>
      </c>
      <c r="D3718" t="s">
        <v>20</v>
      </c>
      <c r="E3718">
        <v>56372.959999999999</v>
      </c>
      <c r="F3718">
        <v>27</v>
      </c>
      <c r="G3718" t="s">
        <v>28</v>
      </c>
      <c r="H3718" s="6">
        <v>2014.23</v>
      </c>
      <c r="I3718">
        <v>2783.85</v>
      </c>
      <c r="J3718" t="s">
        <v>16</v>
      </c>
      <c r="K3718">
        <v>0.25</v>
      </c>
      <c r="L3718" s="4" t="s">
        <v>31</v>
      </c>
      <c r="M3718" t="s">
        <v>18</v>
      </c>
    </row>
    <row r="3719" spans="1:13" x14ac:dyDescent="0.3">
      <c r="A3719">
        <v>1299</v>
      </c>
      <c r="B3719" s="1">
        <v>45310</v>
      </c>
      <c r="C3719" t="s">
        <v>19</v>
      </c>
      <c r="D3719" t="s">
        <v>20</v>
      </c>
      <c r="E3719">
        <v>37429.39</v>
      </c>
      <c r="F3719">
        <v>28</v>
      </c>
      <c r="G3719" t="s">
        <v>24</v>
      </c>
      <c r="H3719" s="6">
        <v>1249.0899999999999</v>
      </c>
      <c r="I3719">
        <v>1519.05</v>
      </c>
      <c r="J3719" t="s">
        <v>25</v>
      </c>
      <c r="K3719">
        <v>0.12</v>
      </c>
      <c r="L3719" s="4" t="s">
        <v>31</v>
      </c>
      <c r="M3719" t="s">
        <v>22</v>
      </c>
    </row>
    <row r="3720" spans="1:13" x14ac:dyDescent="0.3">
      <c r="A3720">
        <v>1011</v>
      </c>
      <c r="B3720" s="1">
        <v>45646</v>
      </c>
      <c r="C3720" t="s">
        <v>19</v>
      </c>
      <c r="D3720" t="s">
        <v>27</v>
      </c>
      <c r="E3720">
        <v>4195.87</v>
      </c>
      <c r="F3720">
        <v>9</v>
      </c>
      <c r="G3720" t="s">
        <v>24</v>
      </c>
      <c r="H3720" s="6">
        <v>534.65</v>
      </c>
      <c r="I3720">
        <v>656.63</v>
      </c>
      <c r="J3720" t="s">
        <v>25</v>
      </c>
      <c r="K3720">
        <v>0.28999999999999998</v>
      </c>
      <c r="L3720" s="4" t="s">
        <v>17</v>
      </c>
      <c r="M3720" t="s">
        <v>22</v>
      </c>
    </row>
    <row r="3721" spans="1:13" x14ac:dyDescent="0.3">
      <c r="A3721">
        <v>1048</v>
      </c>
      <c r="B3721" s="1">
        <v>45181</v>
      </c>
      <c r="C3721" t="s">
        <v>32</v>
      </c>
      <c r="D3721" t="s">
        <v>27</v>
      </c>
      <c r="E3721">
        <v>12244.08</v>
      </c>
      <c r="F3721">
        <v>3</v>
      </c>
      <c r="G3721" t="s">
        <v>21</v>
      </c>
      <c r="H3721" s="6">
        <v>3797.82</v>
      </c>
      <c r="I3721">
        <v>5370.21</v>
      </c>
      <c r="J3721" t="s">
        <v>16</v>
      </c>
      <c r="K3721">
        <v>0.24</v>
      </c>
      <c r="L3721" s="4" t="s">
        <v>17</v>
      </c>
      <c r="M3721" t="s">
        <v>22</v>
      </c>
    </row>
    <row r="3722" spans="1:13" x14ac:dyDescent="0.3">
      <c r="A3722">
        <v>1437</v>
      </c>
      <c r="B3722" s="1">
        <v>45199</v>
      </c>
      <c r="C3722" t="s">
        <v>23</v>
      </c>
      <c r="D3722" t="s">
        <v>27</v>
      </c>
      <c r="E3722">
        <v>267740.32</v>
      </c>
      <c r="F3722">
        <v>50</v>
      </c>
      <c r="G3722" t="s">
        <v>15</v>
      </c>
      <c r="H3722" s="6">
        <v>4897.66</v>
      </c>
      <c r="I3722">
        <v>6154.95</v>
      </c>
      <c r="J3722" t="s">
        <v>16</v>
      </c>
      <c r="K3722">
        <v>0.13</v>
      </c>
      <c r="L3722" s="4" t="s">
        <v>17</v>
      </c>
      <c r="M3722" t="s">
        <v>22</v>
      </c>
    </row>
    <row r="3723" spans="1:13" x14ac:dyDescent="0.3">
      <c r="A3723">
        <v>1339</v>
      </c>
      <c r="B3723" s="1">
        <v>45640</v>
      </c>
      <c r="C3723" t="s">
        <v>29</v>
      </c>
      <c r="D3723" t="s">
        <v>27</v>
      </c>
      <c r="E3723">
        <v>114843.04</v>
      </c>
      <c r="F3723">
        <v>30</v>
      </c>
      <c r="G3723" t="s">
        <v>24</v>
      </c>
      <c r="H3723" s="6">
        <v>3758.6</v>
      </c>
      <c r="I3723">
        <v>4971.5600000000004</v>
      </c>
      <c r="J3723" t="s">
        <v>16</v>
      </c>
      <c r="K3723">
        <v>0.23</v>
      </c>
      <c r="L3723" s="4" t="s">
        <v>26</v>
      </c>
      <c r="M3723" t="s">
        <v>18</v>
      </c>
    </row>
    <row r="3724" spans="1:13" x14ac:dyDescent="0.3">
      <c r="A3724">
        <v>1131</v>
      </c>
      <c r="B3724" s="1">
        <v>45208</v>
      </c>
      <c r="C3724" t="s">
        <v>29</v>
      </c>
      <c r="D3724" t="s">
        <v>20</v>
      </c>
      <c r="E3724">
        <v>88444.93</v>
      </c>
      <c r="F3724">
        <v>17</v>
      </c>
      <c r="G3724" t="s">
        <v>24</v>
      </c>
      <c r="H3724" s="6">
        <v>3651.38</v>
      </c>
      <c r="I3724">
        <v>5419.42</v>
      </c>
      <c r="J3724" t="s">
        <v>25</v>
      </c>
      <c r="K3724">
        <v>0.04</v>
      </c>
      <c r="L3724" s="4" t="s">
        <v>17</v>
      </c>
      <c r="M3724" t="s">
        <v>18</v>
      </c>
    </row>
    <row r="3725" spans="1:13" x14ac:dyDescent="0.3">
      <c r="A3725">
        <v>1332</v>
      </c>
      <c r="B3725" s="1">
        <v>45430</v>
      </c>
      <c r="C3725" t="s">
        <v>23</v>
      </c>
      <c r="D3725" t="s">
        <v>14</v>
      </c>
      <c r="E3725">
        <v>27829.42</v>
      </c>
      <c r="F3725">
        <v>10</v>
      </c>
      <c r="G3725" t="s">
        <v>24</v>
      </c>
      <c r="H3725" s="6">
        <v>2703.78</v>
      </c>
      <c r="I3725">
        <v>3812.25</v>
      </c>
      <c r="J3725" t="s">
        <v>25</v>
      </c>
      <c r="K3725">
        <v>0.27</v>
      </c>
      <c r="L3725" s="4" t="s">
        <v>31</v>
      </c>
      <c r="M3725" t="s">
        <v>22</v>
      </c>
    </row>
    <row r="3726" spans="1:13" x14ac:dyDescent="0.3">
      <c r="A3726">
        <v>1084</v>
      </c>
      <c r="B3726" s="1">
        <v>44960</v>
      </c>
      <c r="C3726" t="s">
        <v>29</v>
      </c>
      <c r="D3726" t="s">
        <v>27</v>
      </c>
      <c r="E3726">
        <v>134518.89000000001</v>
      </c>
      <c r="F3726">
        <v>44</v>
      </c>
      <c r="G3726" t="s">
        <v>24</v>
      </c>
      <c r="H3726" s="6">
        <v>2759.87</v>
      </c>
      <c r="I3726">
        <v>4076.33</v>
      </c>
      <c r="J3726" t="s">
        <v>16</v>
      </c>
      <c r="K3726">
        <v>0.25</v>
      </c>
      <c r="L3726" s="4" t="s">
        <v>31</v>
      </c>
      <c r="M3726" t="s">
        <v>18</v>
      </c>
    </row>
    <row r="3727" spans="1:13" x14ac:dyDescent="0.3">
      <c r="A3727">
        <v>1162</v>
      </c>
      <c r="B3727" s="1">
        <v>45401</v>
      </c>
      <c r="C3727" t="s">
        <v>32</v>
      </c>
      <c r="D3727" t="s">
        <v>20</v>
      </c>
      <c r="E3727">
        <v>7070.07</v>
      </c>
      <c r="F3727">
        <v>5</v>
      </c>
      <c r="G3727" t="s">
        <v>28</v>
      </c>
      <c r="H3727" s="6">
        <v>1304.3</v>
      </c>
      <c r="I3727">
        <v>1504.27</v>
      </c>
      <c r="J3727" t="s">
        <v>16</v>
      </c>
      <c r="K3727">
        <v>0.06</v>
      </c>
      <c r="L3727" s="4" t="s">
        <v>31</v>
      </c>
      <c r="M3727" t="s">
        <v>22</v>
      </c>
    </row>
    <row r="3728" spans="1:13" x14ac:dyDescent="0.3">
      <c r="A3728">
        <v>1397</v>
      </c>
      <c r="B3728" s="1">
        <v>45339</v>
      </c>
      <c r="C3728" t="s">
        <v>32</v>
      </c>
      <c r="D3728" t="s">
        <v>20</v>
      </c>
      <c r="E3728">
        <v>240918.65</v>
      </c>
      <c r="F3728">
        <v>49</v>
      </c>
      <c r="G3728" t="s">
        <v>24</v>
      </c>
      <c r="H3728" s="6">
        <v>4163.63</v>
      </c>
      <c r="I3728">
        <v>5121.57</v>
      </c>
      <c r="J3728" t="s">
        <v>25</v>
      </c>
      <c r="K3728">
        <v>0.04</v>
      </c>
      <c r="L3728" s="4" t="s">
        <v>31</v>
      </c>
      <c r="M3728" t="s">
        <v>18</v>
      </c>
    </row>
    <row r="3729" spans="1:13" x14ac:dyDescent="0.3">
      <c r="A3729">
        <v>1433</v>
      </c>
      <c r="B3729" s="1">
        <v>45186</v>
      </c>
      <c r="C3729" t="s">
        <v>23</v>
      </c>
      <c r="D3729" t="s">
        <v>27</v>
      </c>
      <c r="E3729">
        <v>10730.47</v>
      </c>
      <c r="F3729">
        <v>7</v>
      </c>
      <c r="G3729" t="s">
        <v>28</v>
      </c>
      <c r="H3729" s="6">
        <v>1483.75</v>
      </c>
      <c r="I3729">
        <v>1741.96</v>
      </c>
      <c r="J3729" t="s">
        <v>25</v>
      </c>
      <c r="K3729">
        <v>0.12</v>
      </c>
      <c r="L3729" s="4" t="s">
        <v>26</v>
      </c>
      <c r="M3729" t="s">
        <v>22</v>
      </c>
    </row>
    <row r="3730" spans="1:13" x14ac:dyDescent="0.3">
      <c r="A3730">
        <v>1400</v>
      </c>
      <c r="B3730" s="1">
        <v>45273</v>
      </c>
      <c r="C3730" t="s">
        <v>29</v>
      </c>
      <c r="D3730" t="s">
        <v>20</v>
      </c>
      <c r="E3730">
        <v>11651.14</v>
      </c>
      <c r="F3730">
        <v>10</v>
      </c>
      <c r="G3730" t="s">
        <v>21</v>
      </c>
      <c r="H3730" s="6">
        <v>1066.49</v>
      </c>
      <c r="I3730">
        <v>1213.6600000000001</v>
      </c>
      <c r="J3730" t="s">
        <v>16</v>
      </c>
      <c r="K3730">
        <v>0.04</v>
      </c>
      <c r="L3730" s="4" t="s">
        <v>31</v>
      </c>
      <c r="M3730" t="s">
        <v>22</v>
      </c>
    </row>
    <row r="3731" spans="1:13" x14ac:dyDescent="0.3">
      <c r="A3731">
        <v>1298</v>
      </c>
      <c r="B3731" s="1">
        <v>45259</v>
      </c>
      <c r="C3731" t="s">
        <v>32</v>
      </c>
      <c r="D3731" t="s">
        <v>20</v>
      </c>
      <c r="E3731">
        <v>7337.12</v>
      </c>
      <c r="F3731">
        <v>2</v>
      </c>
      <c r="G3731" t="s">
        <v>21</v>
      </c>
      <c r="H3731" s="6">
        <v>4045.91</v>
      </c>
      <c r="I3731">
        <v>4585.7</v>
      </c>
      <c r="J3731" t="s">
        <v>25</v>
      </c>
      <c r="K3731">
        <v>0.2</v>
      </c>
      <c r="L3731" s="4" t="s">
        <v>31</v>
      </c>
      <c r="M3731" t="s">
        <v>22</v>
      </c>
    </row>
    <row r="3732" spans="1:13" x14ac:dyDescent="0.3">
      <c r="A3732">
        <v>1118</v>
      </c>
      <c r="B3732" s="1">
        <v>45260</v>
      </c>
      <c r="C3732" t="s">
        <v>32</v>
      </c>
      <c r="D3732" t="s">
        <v>20</v>
      </c>
      <c r="E3732">
        <v>28983.51</v>
      </c>
      <c r="F3732">
        <v>18</v>
      </c>
      <c r="G3732" t="s">
        <v>15</v>
      </c>
      <c r="H3732" s="6">
        <v>1378.31</v>
      </c>
      <c r="I3732">
        <v>1872.32</v>
      </c>
      <c r="J3732" t="s">
        <v>25</v>
      </c>
      <c r="K3732">
        <v>0.14000000000000001</v>
      </c>
      <c r="L3732" s="4" t="s">
        <v>26</v>
      </c>
      <c r="M3732" t="s">
        <v>18</v>
      </c>
    </row>
    <row r="3733" spans="1:13" x14ac:dyDescent="0.3">
      <c r="A3733">
        <v>1336</v>
      </c>
      <c r="B3733" s="1">
        <v>45129</v>
      </c>
      <c r="C3733" t="s">
        <v>13</v>
      </c>
      <c r="D3733" t="s">
        <v>14</v>
      </c>
      <c r="E3733">
        <v>47203.44</v>
      </c>
      <c r="F3733">
        <v>41</v>
      </c>
      <c r="G3733" t="s">
        <v>15</v>
      </c>
      <c r="H3733" s="6">
        <v>1296.92</v>
      </c>
      <c r="I3733">
        <v>1476.03</v>
      </c>
      <c r="J3733" t="s">
        <v>16</v>
      </c>
      <c r="K3733">
        <v>0.22</v>
      </c>
      <c r="L3733" s="4" t="s">
        <v>17</v>
      </c>
      <c r="M3733" t="s">
        <v>18</v>
      </c>
    </row>
    <row r="3734" spans="1:13" x14ac:dyDescent="0.3">
      <c r="A3734">
        <v>1470</v>
      </c>
      <c r="B3734" s="1">
        <v>45634</v>
      </c>
      <c r="C3734" t="s">
        <v>13</v>
      </c>
      <c r="D3734" t="s">
        <v>27</v>
      </c>
      <c r="E3734">
        <v>75466.399999999994</v>
      </c>
      <c r="F3734">
        <v>19</v>
      </c>
      <c r="G3734" t="s">
        <v>28</v>
      </c>
      <c r="H3734" s="6">
        <v>3322.67</v>
      </c>
      <c r="I3734">
        <v>4317.3</v>
      </c>
      <c r="J3734" t="s">
        <v>16</v>
      </c>
      <c r="K3734">
        <v>0.08</v>
      </c>
      <c r="L3734" s="4" t="s">
        <v>31</v>
      </c>
      <c r="M3734" t="s">
        <v>18</v>
      </c>
    </row>
    <row r="3735" spans="1:13" x14ac:dyDescent="0.3">
      <c r="A3735">
        <v>1500</v>
      </c>
      <c r="B3735" s="1">
        <v>45338</v>
      </c>
      <c r="C3735" t="s">
        <v>32</v>
      </c>
      <c r="D3735" t="s">
        <v>30</v>
      </c>
      <c r="E3735">
        <v>2131.86</v>
      </c>
      <c r="F3735">
        <v>21</v>
      </c>
      <c r="G3735" t="s">
        <v>24</v>
      </c>
      <c r="H3735" s="6">
        <v>103.85</v>
      </c>
      <c r="I3735">
        <v>122.31</v>
      </c>
      <c r="J3735" t="s">
        <v>25</v>
      </c>
      <c r="K3735">
        <v>0.17</v>
      </c>
      <c r="L3735" s="4" t="s">
        <v>26</v>
      </c>
      <c r="M3735" t="s">
        <v>18</v>
      </c>
    </row>
    <row r="3736" spans="1:13" x14ac:dyDescent="0.3">
      <c r="A3736">
        <v>1358</v>
      </c>
      <c r="B3736" s="1">
        <v>45132</v>
      </c>
      <c r="C3736" t="s">
        <v>23</v>
      </c>
      <c r="D3736" t="s">
        <v>30</v>
      </c>
      <c r="E3736">
        <v>11594.95</v>
      </c>
      <c r="F3736">
        <v>3</v>
      </c>
      <c r="G3736" t="s">
        <v>15</v>
      </c>
      <c r="H3736" s="6">
        <v>3951.57</v>
      </c>
      <c r="I3736">
        <v>5153.3100000000004</v>
      </c>
      <c r="J3736" t="s">
        <v>25</v>
      </c>
      <c r="K3736">
        <v>0.25</v>
      </c>
      <c r="L3736" s="4" t="s">
        <v>17</v>
      </c>
      <c r="M3736" t="s">
        <v>22</v>
      </c>
    </row>
    <row r="3737" spans="1:13" x14ac:dyDescent="0.3">
      <c r="A3737">
        <v>1309</v>
      </c>
      <c r="B3737" s="1">
        <v>45404</v>
      </c>
      <c r="C3737" t="s">
        <v>19</v>
      </c>
      <c r="D3737" t="s">
        <v>30</v>
      </c>
      <c r="E3737">
        <v>94511.69</v>
      </c>
      <c r="F3737">
        <v>35</v>
      </c>
      <c r="G3737" t="s">
        <v>24</v>
      </c>
      <c r="H3737" s="6">
        <v>2753.96</v>
      </c>
      <c r="I3737">
        <v>3649.1</v>
      </c>
      <c r="J3737" t="s">
        <v>25</v>
      </c>
      <c r="K3737">
        <v>0.26</v>
      </c>
      <c r="L3737" s="4" t="s">
        <v>26</v>
      </c>
      <c r="M3737" t="s">
        <v>22</v>
      </c>
    </row>
    <row r="3738" spans="1:13" x14ac:dyDescent="0.3">
      <c r="A3738">
        <v>1152</v>
      </c>
      <c r="B3738" s="1">
        <v>44927</v>
      </c>
      <c r="C3738" t="s">
        <v>19</v>
      </c>
      <c r="D3738" t="s">
        <v>20</v>
      </c>
      <c r="E3738">
        <v>49394.89</v>
      </c>
      <c r="F3738">
        <v>26</v>
      </c>
      <c r="G3738" t="s">
        <v>24</v>
      </c>
      <c r="H3738" s="6">
        <v>1900.87</v>
      </c>
      <c r="I3738">
        <v>2288.92</v>
      </c>
      <c r="J3738" t="s">
        <v>25</v>
      </c>
      <c r="K3738">
        <v>0.17</v>
      </c>
      <c r="L3738" s="4" t="s">
        <v>17</v>
      </c>
      <c r="M3738" t="s">
        <v>18</v>
      </c>
    </row>
    <row r="3739" spans="1:13" x14ac:dyDescent="0.3">
      <c r="A3739">
        <v>1160</v>
      </c>
      <c r="B3739" s="1">
        <v>45563</v>
      </c>
      <c r="C3739" t="s">
        <v>32</v>
      </c>
      <c r="D3739" t="s">
        <v>14</v>
      </c>
      <c r="E3739">
        <v>26469.37</v>
      </c>
      <c r="F3739">
        <v>7</v>
      </c>
      <c r="G3739" t="s">
        <v>28</v>
      </c>
      <c r="H3739" s="6">
        <v>4460.6499999999996</v>
      </c>
      <c r="I3739">
        <v>5251.86</v>
      </c>
      <c r="J3739" t="s">
        <v>16</v>
      </c>
      <c r="K3739">
        <v>0.28000000000000003</v>
      </c>
      <c r="L3739" s="4" t="s">
        <v>17</v>
      </c>
      <c r="M3739" t="s">
        <v>18</v>
      </c>
    </row>
    <row r="3740" spans="1:13" x14ac:dyDescent="0.3">
      <c r="A3740">
        <v>1291</v>
      </c>
      <c r="B3740" s="1">
        <v>45310</v>
      </c>
      <c r="C3740" t="s">
        <v>32</v>
      </c>
      <c r="D3740" t="s">
        <v>30</v>
      </c>
      <c r="E3740">
        <v>7416.95</v>
      </c>
      <c r="F3740">
        <v>2</v>
      </c>
      <c r="G3740" t="s">
        <v>28</v>
      </c>
      <c r="H3740" s="6">
        <v>3505.02</v>
      </c>
      <c r="I3740">
        <v>3987.61</v>
      </c>
      <c r="J3740" t="s">
        <v>25</v>
      </c>
      <c r="K3740">
        <v>7.0000000000000007E-2</v>
      </c>
      <c r="L3740" s="4" t="s">
        <v>26</v>
      </c>
      <c r="M3740" t="s">
        <v>22</v>
      </c>
    </row>
    <row r="3741" spans="1:13" x14ac:dyDescent="0.3">
      <c r="A3741">
        <v>1424</v>
      </c>
      <c r="B3741" s="1">
        <v>45630</v>
      </c>
      <c r="C3741" t="s">
        <v>32</v>
      </c>
      <c r="D3741" t="s">
        <v>30</v>
      </c>
      <c r="E3741">
        <v>197287.25</v>
      </c>
      <c r="F3741">
        <v>37</v>
      </c>
      <c r="G3741" t="s">
        <v>15</v>
      </c>
      <c r="H3741" s="6">
        <v>4791.6400000000003</v>
      </c>
      <c r="I3741">
        <v>5991.11</v>
      </c>
      <c r="J3741" t="s">
        <v>16</v>
      </c>
      <c r="K3741">
        <v>0.11</v>
      </c>
      <c r="L3741" s="4" t="s">
        <v>17</v>
      </c>
      <c r="M3741" t="s">
        <v>22</v>
      </c>
    </row>
    <row r="3742" spans="1:13" x14ac:dyDescent="0.3">
      <c r="A3742">
        <v>1068</v>
      </c>
      <c r="B3742" s="1">
        <v>45189</v>
      </c>
      <c r="C3742" t="s">
        <v>23</v>
      </c>
      <c r="D3742" t="s">
        <v>27</v>
      </c>
      <c r="E3742">
        <v>6973.42</v>
      </c>
      <c r="F3742">
        <v>2</v>
      </c>
      <c r="G3742" t="s">
        <v>21</v>
      </c>
      <c r="H3742" s="6">
        <v>3043.72</v>
      </c>
      <c r="I3742">
        <v>4007.71</v>
      </c>
      <c r="J3742" t="s">
        <v>25</v>
      </c>
      <c r="K3742">
        <v>0.13</v>
      </c>
      <c r="L3742" s="4" t="s">
        <v>17</v>
      </c>
      <c r="M3742" t="s">
        <v>18</v>
      </c>
    </row>
    <row r="3743" spans="1:13" x14ac:dyDescent="0.3">
      <c r="A3743">
        <v>1414</v>
      </c>
      <c r="B3743" s="1">
        <v>45426</v>
      </c>
      <c r="C3743" t="s">
        <v>13</v>
      </c>
      <c r="D3743" t="s">
        <v>30</v>
      </c>
      <c r="E3743">
        <v>5995.01</v>
      </c>
      <c r="F3743">
        <v>23</v>
      </c>
      <c r="G3743" t="s">
        <v>15</v>
      </c>
      <c r="H3743" s="6">
        <v>239.4</v>
      </c>
      <c r="I3743">
        <v>277.29000000000002</v>
      </c>
      <c r="J3743" t="s">
        <v>16</v>
      </c>
      <c r="K3743">
        <v>0.06</v>
      </c>
      <c r="L3743" s="4" t="s">
        <v>17</v>
      </c>
      <c r="M3743" t="s">
        <v>18</v>
      </c>
    </row>
    <row r="3744" spans="1:13" x14ac:dyDescent="0.3">
      <c r="A3744">
        <v>1468</v>
      </c>
      <c r="B3744" s="1">
        <v>45152</v>
      </c>
      <c r="C3744" t="s">
        <v>32</v>
      </c>
      <c r="D3744" t="s">
        <v>30</v>
      </c>
      <c r="E3744">
        <v>83910.64</v>
      </c>
      <c r="F3744">
        <v>40</v>
      </c>
      <c r="G3744" t="s">
        <v>24</v>
      </c>
      <c r="H3744" s="6">
        <v>1693.31</v>
      </c>
      <c r="I3744">
        <v>2467.96</v>
      </c>
      <c r="J3744" t="s">
        <v>25</v>
      </c>
      <c r="K3744">
        <v>0.15</v>
      </c>
      <c r="L3744" s="4" t="s">
        <v>26</v>
      </c>
      <c r="M3744" t="s">
        <v>22</v>
      </c>
    </row>
    <row r="3745" spans="1:13" x14ac:dyDescent="0.3">
      <c r="A3745">
        <v>1291</v>
      </c>
      <c r="B3745" s="1">
        <v>45372</v>
      </c>
      <c r="C3745" t="s">
        <v>32</v>
      </c>
      <c r="D3745" t="s">
        <v>14</v>
      </c>
      <c r="E3745">
        <v>88039.27</v>
      </c>
      <c r="F3745">
        <v>29</v>
      </c>
      <c r="G3745" t="s">
        <v>21</v>
      </c>
      <c r="H3745" s="6">
        <v>2437.36</v>
      </c>
      <c r="I3745">
        <v>3162.33</v>
      </c>
      <c r="J3745" t="s">
        <v>25</v>
      </c>
      <c r="K3745">
        <v>0.04</v>
      </c>
      <c r="L3745" s="4" t="s">
        <v>26</v>
      </c>
      <c r="M3745" t="s">
        <v>22</v>
      </c>
    </row>
    <row r="3746" spans="1:13" x14ac:dyDescent="0.3">
      <c r="A3746">
        <v>1001</v>
      </c>
      <c r="B3746" s="1">
        <v>44968</v>
      </c>
      <c r="C3746" t="s">
        <v>29</v>
      </c>
      <c r="D3746" t="s">
        <v>27</v>
      </c>
      <c r="E3746">
        <v>51665.64</v>
      </c>
      <c r="F3746">
        <v>44</v>
      </c>
      <c r="G3746" t="s">
        <v>28</v>
      </c>
      <c r="H3746" s="6">
        <v>1289.3699999999999</v>
      </c>
      <c r="I3746">
        <v>1630.86</v>
      </c>
      <c r="J3746" t="s">
        <v>25</v>
      </c>
      <c r="K3746">
        <v>0.28000000000000003</v>
      </c>
      <c r="L3746" s="4" t="s">
        <v>26</v>
      </c>
      <c r="M3746" t="s">
        <v>18</v>
      </c>
    </row>
    <row r="3747" spans="1:13" x14ac:dyDescent="0.3">
      <c r="A3747">
        <v>1133</v>
      </c>
      <c r="B3747" s="1">
        <v>45421</v>
      </c>
      <c r="C3747" t="s">
        <v>23</v>
      </c>
      <c r="D3747" t="s">
        <v>20</v>
      </c>
      <c r="E3747">
        <v>133431.16</v>
      </c>
      <c r="F3747">
        <v>33</v>
      </c>
      <c r="G3747" t="s">
        <v>28</v>
      </c>
      <c r="H3747" s="6">
        <v>3364.3</v>
      </c>
      <c r="I3747">
        <v>4647.55</v>
      </c>
      <c r="J3747" t="s">
        <v>25</v>
      </c>
      <c r="K3747">
        <v>0.13</v>
      </c>
      <c r="L3747" s="4" t="s">
        <v>26</v>
      </c>
      <c r="M3747" t="s">
        <v>22</v>
      </c>
    </row>
    <row r="3748" spans="1:13" x14ac:dyDescent="0.3">
      <c r="A3748">
        <v>1358</v>
      </c>
      <c r="B3748" s="1">
        <v>45226</v>
      </c>
      <c r="C3748" t="s">
        <v>32</v>
      </c>
      <c r="D3748" t="s">
        <v>30</v>
      </c>
      <c r="E3748">
        <v>3833.14</v>
      </c>
      <c r="F3748">
        <v>48</v>
      </c>
      <c r="G3748" t="s">
        <v>21</v>
      </c>
      <c r="H3748" s="6">
        <v>65.180000000000007</v>
      </c>
      <c r="I3748">
        <v>88.73</v>
      </c>
      <c r="J3748" t="s">
        <v>16</v>
      </c>
      <c r="K3748">
        <v>0.1</v>
      </c>
      <c r="L3748" s="4" t="s">
        <v>31</v>
      </c>
      <c r="M3748" t="s">
        <v>18</v>
      </c>
    </row>
    <row r="3749" spans="1:13" x14ac:dyDescent="0.3">
      <c r="A3749">
        <v>1244</v>
      </c>
      <c r="B3749" s="1">
        <v>45051</v>
      </c>
      <c r="C3749" t="s">
        <v>29</v>
      </c>
      <c r="D3749" t="s">
        <v>14</v>
      </c>
      <c r="E3749">
        <v>5378.08</v>
      </c>
      <c r="F3749">
        <v>13</v>
      </c>
      <c r="G3749" t="s">
        <v>21</v>
      </c>
      <c r="H3749" s="6">
        <v>473.65</v>
      </c>
      <c r="I3749">
        <v>544.34</v>
      </c>
      <c r="J3749" t="s">
        <v>25</v>
      </c>
      <c r="K3749">
        <v>0.24</v>
      </c>
      <c r="L3749" s="4" t="s">
        <v>17</v>
      </c>
      <c r="M3749" t="s">
        <v>18</v>
      </c>
    </row>
    <row r="3750" spans="1:13" x14ac:dyDescent="0.3">
      <c r="A3750">
        <v>1487</v>
      </c>
      <c r="B3750" s="1">
        <v>45309</v>
      </c>
      <c r="C3750" t="s">
        <v>19</v>
      </c>
      <c r="D3750" t="s">
        <v>14</v>
      </c>
      <c r="E3750">
        <v>201781.95</v>
      </c>
      <c r="F3750">
        <v>49</v>
      </c>
      <c r="G3750" t="s">
        <v>15</v>
      </c>
      <c r="H3750" s="6">
        <v>3393.45</v>
      </c>
      <c r="I3750">
        <v>5021.95</v>
      </c>
      <c r="J3750" t="s">
        <v>25</v>
      </c>
      <c r="K3750">
        <v>0.18</v>
      </c>
      <c r="L3750" s="4" t="s">
        <v>31</v>
      </c>
      <c r="M3750" t="s">
        <v>22</v>
      </c>
    </row>
    <row r="3751" spans="1:13" x14ac:dyDescent="0.3">
      <c r="A3751">
        <v>1196</v>
      </c>
      <c r="B3751" s="1">
        <v>45125</v>
      </c>
      <c r="C3751" t="s">
        <v>32</v>
      </c>
      <c r="D3751" t="s">
        <v>30</v>
      </c>
      <c r="E3751">
        <v>55881.5</v>
      </c>
      <c r="F3751">
        <v>15</v>
      </c>
      <c r="G3751" t="s">
        <v>15</v>
      </c>
      <c r="H3751" s="6">
        <v>2901.61</v>
      </c>
      <c r="I3751">
        <v>4185.88</v>
      </c>
      <c r="J3751" t="s">
        <v>25</v>
      </c>
      <c r="K3751">
        <v>0.11</v>
      </c>
      <c r="L3751" s="4" t="s">
        <v>31</v>
      </c>
      <c r="M3751" t="s">
        <v>22</v>
      </c>
    </row>
    <row r="3752" spans="1:13" x14ac:dyDescent="0.3">
      <c r="A3752">
        <v>1220</v>
      </c>
      <c r="B3752" s="1">
        <v>45017</v>
      </c>
      <c r="C3752" t="s">
        <v>32</v>
      </c>
      <c r="D3752" t="s">
        <v>14</v>
      </c>
      <c r="E3752">
        <v>141708.28</v>
      </c>
      <c r="F3752">
        <v>37</v>
      </c>
      <c r="G3752" t="s">
        <v>24</v>
      </c>
      <c r="H3752" s="6">
        <v>3115.27</v>
      </c>
      <c r="I3752">
        <v>3868.64</v>
      </c>
      <c r="J3752" t="s">
        <v>25</v>
      </c>
      <c r="K3752">
        <v>0.01</v>
      </c>
      <c r="L3752" s="4" t="s">
        <v>17</v>
      </c>
      <c r="M3752" t="s">
        <v>22</v>
      </c>
    </row>
    <row r="3753" spans="1:13" x14ac:dyDescent="0.3">
      <c r="A3753">
        <v>1214</v>
      </c>
      <c r="B3753" s="1">
        <v>45559</v>
      </c>
      <c r="C3753" t="s">
        <v>29</v>
      </c>
      <c r="D3753" t="s">
        <v>30</v>
      </c>
      <c r="E3753">
        <v>75706.8</v>
      </c>
      <c r="F3753">
        <v>25</v>
      </c>
      <c r="G3753" t="s">
        <v>15</v>
      </c>
      <c r="H3753" s="6">
        <v>2824.75</v>
      </c>
      <c r="I3753">
        <v>3882.4</v>
      </c>
      <c r="J3753" t="s">
        <v>16</v>
      </c>
      <c r="K3753">
        <v>0.22</v>
      </c>
      <c r="L3753" s="4" t="s">
        <v>31</v>
      </c>
      <c r="M3753" t="s">
        <v>22</v>
      </c>
    </row>
    <row r="3754" spans="1:13" x14ac:dyDescent="0.3">
      <c r="A3754">
        <v>1365</v>
      </c>
      <c r="B3754" s="1">
        <v>45470</v>
      </c>
      <c r="C3754" t="s">
        <v>23</v>
      </c>
      <c r="D3754" t="s">
        <v>27</v>
      </c>
      <c r="E3754">
        <v>2969.51</v>
      </c>
      <c r="F3754">
        <v>4</v>
      </c>
      <c r="G3754" t="s">
        <v>28</v>
      </c>
      <c r="H3754" s="6">
        <v>639.54999999999995</v>
      </c>
      <c r="I3754">
        <v>815.8</v>
      </c>
      <c r="J3754" t="s">
        <v>16</v>
      </c>
      <c r="K3754">
        <v>0.09</v>
      </c>
      <c r="L3754" s="4" t="s">
        <v>31</v>
      </c>
      <c r="M3754" t="s">
        <v>22</v>
      </c>
    </row>
    <row r="3755" spans="1:13" x14ac:dyDescent="0.3">
      <c r="A3755">
        <v>1129</v>
      </c>
      <c r="B3755" s="1">
        <v>45612</v>
      </c>
      <c r="C3755" t="s">
        <v>32</v>
      </c>
      <c r="D3755" t="s">
        <v>30</v>
      </c>
      <c r="E3755">
        <v>35500.36</v>
      </c>
      <c r="F3755">
        <v>30</v>
      </c>
      <c r="G3755" t="s">
        <v>24</v>
      </c>
      <c r="H3755" s="6">
        <v>994.18</v>
      </c>
      <c r="I3755">
        <v>1460.92</v>
      </c>
      <c r="J3755" t="s">
        <v>16</v>
      </c>
      <c r="K3755">
        <v>0.19</v>
      </c>
      <c r="L3755" s="4" t="s">
        <v>17</v>
      </c>
      <c r="M3755" t="s">
        <v>22</v>
      </c>
    </row>
    <row r="3756" spans="1:13" x14ac:dyDescent="0.3">
      <c r="A3756">
        <v>1488</v>
      </c>
      <c r="B3756" s="1">
        <v>44967</v>
      </c>
      <c r="C3756" t="s">
        <v>19</v>
      </c>
      <c r="D3756" t="s">
        <v>20</v>
      </c>
      <c r="E3756">
        <v>21464.82</v>
      </c>
      <c r="F3756">
        <v>5</v>
      </c>
      <c r="G3756" t="s">
        <v>24</v>
      </c>
      <c r="H3756" s="6">
        <v>4094.42</v>
      </c>
      <c r="I3756">
        <v>4518.91</v>
      </c>
      <c r="J3756" t="s">
        <v>16</v>
      </c>
      <c r="K3756">
        <v>0.05</v>
      </c>
      <c r="L3756" s="4" t="s">
        <v>26</v>
      </c>
      <c r="M3756" t="s">
        <v>18</v>
      </c>
    </row>
    <row r="3757" spans="1:13" x14ac:dyDescent="0.3">
      <c r="A3757">
        <v>1393</v>
      </c>
      <c r="B3757" s="1">
        <v>45486</v>
      </c>
      <c r="C3757" t="s">
        <v>32</v>
      </c>
      <c r="D3757" t="s">
        <v>30</v>
      </c>
      <c r="E3757">
        <v>153851.85</v>
      </c>
      <c r="F3757">
        <v>24</v>
      </c>
      <c r="G3757" t="s">
        <v>28</v>
      </c>
      <c r="H3757" s="6">
        <v>4992.84</v>
      </c>
      <c r="I3757">
        <v>6541.32</v>
      </c>
      <c r="J3757" t="s">
        <v>16</v>
      </c>
      <c r="K3757">
        <v>0.02</v>
      </c>
      <c r="L3757" s="4" t="s">
        <v>26</v>
      </c>
      <c r="M3757" t="s">
        <v>18</v>
      </c>
    </row>
    <row r="3758" spans="1:13" x14ac:dyDescent="0.3">
      <c r="A3758">
        <v>1002</v>
      </c>
      <c r="B3758" s="1">
        <v>45411</v>
      </c>
      <c r="C3758" t="s">
        <v>19</v>
      </c>
      <c r="D3758" t="s">
        <v>30</v>
      </c>
      <c r="E3758">
        <v>154438.47</v>
      </c>
      <c r="F3758">
        <v>34</v>
      </c>
      <c r="G3758" t="s">
        <v>21</v>
      </c>
      <c r="H3758" s="6">
        <v>4538.96</v>
      </c>
      <c r="I3758">
        <v>5539.4</v>
      </c>
      <c r="J3758" t="s">
        <v>16</v>
      </c>
      <c r="K3758">
        <v>0.18</v>
      </c>
      <c r="L3758" s="4" t="s">
        <v>17</v>
      </c>
      <c r="M3758" t="s">
        <v>18</v>
      </c>
    </row>
    <row r="3759" spans="1:13" x14ac:dyDescent="0.3">
      <c r="A3759">
        <v>1345</v>
      </c>
      <c r="B3759" s="1">
        <v>44944</v>
      </c>
      <c r="C3759" t="s">
        <v>13</v>
      </c>
      <c r="D3759" t="s">
        <v>30</v>
      </c>
      <c r="E3759">
        <v>148191.59</v>
      </c>
      <c r="F3759">
        <v>35</v>
      </c>
      <c r="G3759" t="s">
        <v>28</v>
      </c>
      <c r="H3759" s="6">
        <v>3690.59</v>
      </c>
      <c r="I3759">
        <v>4456.8900000000003</v>
      </c>
      <c r="J3759" t="s">
        <v>25</v>
      </c>
      <c r="K3759">
        <v>0.05</v>
      </c>
      <c r="L3759" s="4" t="s">
        <v>31</v>
      </c>
      <c r="M3759" t="s">
        <v>22</v>
      </c>
    </row>
    <row r="3760" spans="1:13" x14ac:dyDescent="0.3">
      <c r="A3760">
        <v>1056</v>
      </c>
      <c r="B3760" s="1">
        <v>45589</v>
      </c>
      <c r="C3760" t="s">
        <v>13</v>
      </c>
      <c r="D3760" t="s">
        <v>30</v>
      </c>
      <c r="E3760">
        <v>27779.51</v>
      </c>
      <c r="F3760">
        <v>37</v>
      </c>
      <c r="G3760" t="s">
        <v>28</v>
      </c>
      <c r="H3760" s="6">
        <v>724.02</v>
      </c>
      <c r="I3760">
        <v>1028.49</v>
      </c>
      <c r="J3760" t="s">
        <v>16</v>
      </c>
      <c r="K3760">
        <v>0.27</v>
      </c>
      <c r="L3760" s="4" t="s">
        <v>26</v>
      </c>
      <c r="M3760" t="s">
        <v>22</v>
      </c>
    </row>
    <row r="3761" spans="1:13" x14ac:dyDescent="0.3">
      <c r="A3761">
        <v>1034</v>
      </c>
      <c r="B3761" s="1">
        <v>45497</v>
      </c>
      <c r="C3761" t="s">
        <v>19</v>
      </c>
      <c r="D3761" t="s">
        <v>30</v>
      </c>
      <c r="E3761">
        <v>57257.440000000002</v>
      </c>
      <c r="F3761">
        <v>23</v>
      </c>
      <c r="G3761" t="s">
        <v>24</v>
      </c>
      <c r="H3761" s="6">
        <v>1690.93</v>
      </c>
      <c r="I3761">
        <v>2514.6</v>
      </c>
      <c r="J3761" t="s">
        <v>25</v>
      </c>
      <c r="K3761">
        <v>0.01</v>
      </c>
      <c r="L3761" s="4" t="s">
        <v>26</v>
      </c>
      <c r="M3761" t="s">
        <v>22</v>
      </c>
    </row>
    <row r="3762" spans="1:13" x14ac:dyDescent="0.3">
      <c r="A3762">
        <v>1212</v>
      </c>
      <c r="B3762" s="1">
        <v>44982</v>
      </c>
      <c r="C3762" t="s">
        <v>23</v>
      </c>
      <c r="D3762" t="s">
        <v>27</v>
      </c>
      <c r="E3762">
        <v>38048.620000000003</v>
      </c>
      <c r="F3762">
        <v>24</v>
      </c>
      <c r="G3762" t="s">
        <v>15</v>
      </c>
      <c r="H3762" s="6">
        <v>1842.26</v>
      </c>
      <c r="I3762">
        <v>2232.9</v>
      </c>
      <c r="J3762" t="s">
        <v>16</v>
      </c>
      <c r="K3762">
        <v>0.28999999999999998</v>
      </c>
      <c r="L3762" s="4" t="s">
        <v>31</v>
      </c>
      <c r="M3762" t="s">
        <v>18</v>
      </c>
    </row>
    <row r="3763" spans="1:13" x14ac:dyDescent="0.3">
      <c r="A3763">
        <v>1396</v>
      </c>
      <c r="B3763" s="1">
        <v>45269</v>
      </c>
      <c r="C3763" t="s">
        <v>32</v>
      </c>
      <c r="D3763" t="s">
        <v>14</v>
      </c>
      <c r="E3763">
        <v>7633.57</v>
      </c>
      <c r="F3763">
        <v>7</v>
      </c>
      <c r="G3763" t="s">
        <v>15</v>
      </c>
      <c r="H3763" s="6">
        <v>1114.82</v>
      </c>
      <c r="I3763">
        <v>1253.46</v>
      </c>
      <c r="J3763" t="s">
        <v>25</v>
      </c>
      <c r="K3763">
        <v>0.13</v>
      </c>
      <c r="L3763" s="4" t="s">
        <v>26</v>
      </c>
      <c r="M3763" t="s">
        <v>18</v>
      </c>
    </row>
    <row r="3764" spans="1:13" x14ac:dyDescent="0.3">
      <c r="A3764">
        <v>1428</v>
      </c>
      <c r="B3764" s="1">
        <v>45425</v>
      </c>
      <c r="C3764" t="s">
        <v>32</v>
      </c>
      <c r="D3764" t="s">
        <v>20</v>
      </c>
      <c r="E3764">
        <v>14017.04</v>
      </c>
      <c r="F3764">
        <v>17</v>
      </c>
      <c r="G3764" t="s">
        <v>28</v>
      </c>
      <c r="H3764" s="6">
        <v>981.34</v>
      </c>
      <c r="I3764">
        <v>1084.9100000000001</v>
      </c>
      <c r="J3764" t="s">
        <v>25</v>
      </c>
      <c r="K3764">
        <v>0.24</v>
      </c>
      <c r="L3764" s="4" t="s">
        <v>31</v>
      </c>
      <c r="M3764" t="s">
        <v>22</v>
      </c>
    </row>
    <row r="3765" spans="1:13" x14ac:dyDescent="0.3">
      <c r="A3765">
        <v>1276</v>
      </c>
      <c r="B3765" s="1">
        <v>45355</v>
      </c>
      <c r="C3765" t="s">
        <v>13</v>
      </c>
      <c r="D3765" t="s">
        <v>14</v>
      </c>
      <c r="E3765">
        <v>117921.06</v>
      </c>
      <c r="F3765">
        <v>36</v>
      </c>
      <c r="G3765" t="s">
        <v>15</v>
      </c>
      <c r="H3765" s="6">
        <v>3615.08</v>
      </c>
      <c r="I3765">
        <v>4146.3100000000004</v>
      </c>
      <c r="J3765" t="s">
        <v>16</v>
      </c>
      <c r="K3765">
        <v>0.21</v>
      </c>
      <c r="L3765" s="4" t="s">
        <v>17</v>
      </c>
      <c r="M3765" t="s">
        <v>22</v>
      </c>
    </row>
    <row r="3766" spans="1:13" x14ac:dyDescent="0.3">
      <c r="A3766">
        <v>1489</v>
      </c>
      <c r="B3766" s="1">
        <v>45548</v>
      </c>
      <c r="C3766" t="s">
        <v>19</v>
      </c>
      <c r="D3766" t="s">
        <v>30</v>
      </c>
      <c r="E3766">
        <v>78500.899999999994</v>
      </c>
      <c r="F3766">
        <v>40</v>
      </c>
      <c r="G3766" t="s">
        <v>28</v>
      </c>
      <c r="H3766" s="6">
        <v>2074.0700000000002</v>
      </c>
      <c r="I3766">
        <v>2308.85</v>
      </c>
      <c r="J3766" t="s">
        <v>25</v>
      </c>
      <c r="K3766">
        <v>0.15</v>
      </c>
      <c r="L3766" s="4" t="s">
        <v>31</v>
      </c>
      <c r="M3766" t="s">
        <v>18</v>
      </c>
    </row>
    <row r="3767" spans="1:13" x14ac:dyDescent="0.3">
      <c r="A3767">
        <v>1223</v>
      </c>
      <c r="B3767" s="1">
        <v>45026</v>
      </c>
      <c r="C3767" t="s">
        <v>32</v>
      </c>
      <c r="D3767" t="s">
        <v>27</v>
      </c>
      <c r="E3767">
        <v>82867.63</v>
      </c>
      <c r="F3767">
        <v>24</v>
      </c>
      <c r="G3767" t="s">
        <v>21</v>
      </c>
      <c r="H3767" s="6">
        <v>3826.21</v>
      </c>
      <c r="I3767">
        <v>4665.97</v>
      </c>
      <c r="J3767" t="s">
        <v>16</v>
      </c>
      <c r="K3767">
        <v>0.26</v>
      </c>
      <c r="L3767" s="4" t="s">
        <v>17</v>
      </c>
      <c r="M3767" t="s">
        <v>22</v>
      </c>
    </row>
    <row r="3768" spans="1:13" x14ac:dyDescent="0.3">
      <c r="A3768">
        <v>1152</v>
      </c>
      <c r="B3768" s="1">
        <v>45014</v>
      </c>
      <c r="C3768" t="s">
        <v>32</v>
      </c>
      <c r="D3768" t="s">
        <v>30</v>
      </c>
      <c r="E3768">
        <v>50633.02</v>
      </c>
      <c r="F3768">
        <v>24</v>
      </c>
      <c r="G3768" t="s">
        <v>28</v>
      </c>
      <c r="H3768" s="6">
        <v>2016.31</v>
      </c>
      <c r="I3768">
        <v>3013.87</v>
      </c>
      <c r="J3768" t="s">
        <v>25</v>
      </c>
      <c r="K3768">
        <v>0.3</v>
      </c>
      <c r="L3768" s="4" t="s">
        <v>31</v>
      </c>
      <c r="M3768" t="s">
        <v>22</v>
      </c>
    </row>
    <row r="3769" spans="1:13" x14ac:dyDescent="0.3">
      <c r="A3769">
        <v>1198</v>
      </c>
      <c r="B3769" s="1">
        <v>45180</v>
      </c>
      <c r="C3769" t="s">
        <v>23</v>
      </c>
      <c r="D3769" t="s">
        <v>14</v>
      </c>
      <c r="E3769">
        <v>8172.84</v>
      </c>
      <c r="F3769">
        <v>16</v>
      </c>
      <c r="G3769" t="s">
        <v>24</v>
      </c>
      <c r="H3769" s="6">
        <v>449.53</v>
      </c>
      <c r="I3769">
        <v>663.38</v>
      </c>
      <c r="J3769" t="s">
        <v>16</v>
      </c>
      <c r="K3769">
        <v>0.23</v>
      </c>
      <c r="L3769" s="4" t="s">
        <v>17</v>
      </c>
      <c r="M3769" t="s">
        <v>18</v>
      </c>
    </row>
    <row r="3770" spans="1:13" x14ac:dyDescent="0.3">
      <c r="A3770">
        <v>1497</v>
      </c>
      <c r="B3770" s="1">
        <v>45310</v>
      </c>
      <c r="C3770" t="s">
        <v>29</v>
      </c>
      <c r="D3770" t="s">
        <v>27</v>
      </c>
      <c r="E3770">
        <v>77444.06</v>
      </c>
      <c r="F3770">
        <v>21</v>
      </c>
      <c r="G3770" t="s">
        <v>21</v>
      </c>
      <c r="H3770" s="6">
        <v>3656.37</v>
      </c>
      <c r="I3770">
        <v>4983.53</v>
      </c>
      <c r="J3770" t="s">
        <v>25</v>
      </c>
      <c r="K3770">
        <v>0.26</v>
      </c>
      <c r="L3770" s="4" t="s">
        <v>31</v>
      </c>
      <c r="M3770" t="s">
        <v>18</v>
      </c>
    </row>
    <row r="3771" spans="1:13" x14ac:dyDescent="0.3">
      <c r="A3771">
        <v>1423</v>
      </c>
      <c r="B3771" s="1">
        <v>45367</v>
      </c>
      <c r="C3771" t="s">
        <v>13</v>
      </c>
      <c r="D3771" t="s">
        <v>20</v>
      </c>
      <c r="E3771">
        <v>5231.9399999999996</v>
      </c>
      <c r="F3771">
        <v>3</v>
      </c>
      <c r="G3771" t="s">
        <v>24</v>
      </c>
      <c r="H3771" s="6">
        <v>1846.82</v>
      </c>
      <c r="I3771">
        <v>2153.06</v>
      </c>
      <c r="J3771" t="s">
        <v>25</v>
      </c>
      <c r="K3771">
        <v>0.19</v>
      </c>
      <c r="L3771" s="4" t="s">
        <v>17</v>
      </c>
      <c r="M3771" t="s">
        <v>22</v>
      </c>
    </row>
    <row r="3772" spans="1:13" x14ac:dyDescent="0.3">
      <c r="A3772">
        <v>1238</v>
      </c>
      <c r="B3772" s="1">
        <v>45497</v>
      </c>
      <c r="C3772" t="s">
        <v>13</v>
      </c>
      <c r="D3772" t="s">
        <v>14</v>
      </c>
      <c r="E3772">
        <v>151043.60999999999</v>
      </c>
      <c r="F3772">
        <v>31</v>
      </c>
      <c r="G3772" t="s">
        <v>28</v>
      </c>
      <c r="H3772" s="6">
        <v>4439.58</v>
      </c>
      <c r="I3772">
        <v>6584.29</v>
      </c>
      <c r="J3772" t="s">
        <v>16</v>
      </c>
      <c r="K3772">
        <v>0.26</v>
      </c>
      <c r="L3772" s="4" t="s">
        <v>26</v>
      </c>
      <c r="M3772" t="s">
        <v>18</v>
      </c>
    </row>
    <row r="3773" spans="1:13" x14ac:dyDescent="0.3">
      <c r="A3773">
        <v>1396</v>
      </c>
      <c r="B3773" s="1">
        <v>45483</v>
      </c>
      <c r="C3773" t="s">
        <v>29</v>
      </c>
      <c r="D3773" t="s">
        <v>30</v>
      </c>
      <c r="E3773">
        <v>104777.5</v>
      </c>
      <c r="F3773">
        <v>41</v>
      </c>
      <c r="G3773" t="s">
        <v>24</v>
      </c>
      <c r="H3773" s="6">
        <v>2662.88</v>
      </c>
      <c r="I3773">
        <v>3042.32</v>
      </c>
      <c r="J3773" t="s">
        <v>25</v>
      </c>
      <c r="K3773">
        <v>0.16</v>
      </c>
      <c r="L3773" s="4" t="s">
        <v>17</v>
      </c>
      <c r="M3773" t="s">
        <v>18</v>
      </c>
    </row>
    <row r="3774" spans="1:13" x14ac:dyDescent="0.3">
      <c r="A3774">
        <v>1160</v>
      </c>
      <c r="B3774" s="1">
        <v>45242</v>
      </c>
      <c r="C3774" t="s">
        <v>32</v>
      </c>
      <c r="D3774" t="s">
        <v>30</v>
      </c>
      <c r="E3774">
        <v>177006.03</v>
      </c>
      <c r="F3774">
        <v>40</v>
      </c>
      <c r="G3774" t="s">
        <v>21</v>
      </c>
      <c r="H3774" s="6">
        <v>3205.69</v>
      </c>
      <c r="I3774">
        <v>4515.46</v>
      </c>
      <c r="J3774" t="s">
        <v>25</v>
      </c>
      <c r="K3774">
        <v>0.02</v>
      </c>
      <c r="L3774" s="4" t="s">
        <v>17</v>
      </c>
      <c r="M3774" t="s">
        <v>22</v>
      </c>
    </row>
    <row r="3775" spans="1:13" x14ac:dyDescent="0.3">
      <c r="A3775">
        <v>1274</v>
      </c>
      <c r="B3775" s="1">
        <v>45319</v>
      </c>
      <c r="C3775" t="s">
        <v>23</v>
      </c>
      <c r="D3775" t="s">
        <v>27</v>
      </c>
      <c r="E3775">
        <v>73078.710000000006</v>
      </c>
      <c r="F3775">
        <v>16</v>
      </c>
      <c r="G3775" t="s">
        <v>21</v>
      </c>
      <c r="H3775" s="6">
        <v>4275.38</v>
      </c>
      <c r="I3775">
        <v>4807.8100000000004</v>
      </c>
      <c r="J3775" t="s">
        <v>25</v>
      </c>
      <c r="K3775">
        <v>0.05</v>
      </c>
      <c r="L3775" s="4" t="s">
        <v>26</v>
      </c>
      <c r="M3775" t="s">
        <v>22</v>
      </c>
    </row>
    <row r="3776" spans="1:13" x14ac:dyDescent="0.3">
      <c r="A3776">
        <v>1102</v>
      </c>
      <c r="B3776" s="1">
        <v>45300</v>
      </c>
      <c r="C3776" t="s">
        <v>23</v>
      </c>
      <c r="D3776" t="s">
        <v>30</v>
      </c>
      <c r="E3776">
        <v>212631.99</v>
      </c>
      <c r="F3776">
        <v>43</v>
      </c>
      <c r="G3776" t="s">
        <v>28</v>
      </c>
      <c r="H3776" s="6">
        <v>4732.83</v>
      </c>
      <c r="I3776">
        <v>6593.24</v>
      </c>
      <c r="J3776" t="s">
        <v>16</v>
      </c>
      <c r="K3776">
        <v>0.25</v>
      </c>
      <c r="L3776" s="4" t="s">
        <v>31</v>
      </c>
      <c r="M3776" t="s">
        <v>22</v>
      </c>
    </row>
    <row r="3777" spans="1:13" x14ac:dyDescent="0.3">
      <c r="A3777">
        <v>1034</v>
      </c>
      <c r="B3777" s="1">
        <v>45465</v>
      </c>
      <c r="C3777" t="s">
        <v>13</v>
      </c>
      <c r="D3777" t="s">
        <v>14</v>
      </c>
      <c r="E3777">
        <v>4131.25</v>
      </c>
      <c r="F3777">
        <v>9</v>
      </c>
      <c r="G3777" t="s">
        <v>24</v>
      </c>
      <c r="H3777" s="6">
        <v>423.54</v>
      </c>
      <c r="I3777">
        <v>596.14</v>
      </c>
      <c r="J3777" t="s">
        <v>16</v>
      </c>
      <c r="K3777">
        <v>0.23</v>
      </c>
      <c r="L3777" s="4" t="s">
        <v>17</v>
      </c>
      <c r="M3777" t="s">
        <v>18</v>
      </c>
    </row>
    <row r="3778" spans="1:13" x14ac:dyDescent="0.3">
      <c r="A3778">
        <v>1118</v>
      </c>
      <c r="B3778" s="1">
        <v>45328</v>
      </c>
      <c r="C3778" t="s">
        <v>23</v>
      </c>
      <c r="D3778" t="s">
        <v>30</v>
      </c>
      <c r="E3778">
        <v>126558.76</v>
      </c>
      <c r="F3778">
        <v>32</v>
      </c>
      <c r="G3778" t="s">
        <v>28</v>
      </c>
      <c r="H3778" s="6">
        <v>3631.76</v>
      </c>
      <c r="I3778">
        <v>5006.28</v>
      </c>
      <c r="J3778" t="s">
        <v>16</v>
      </c>
      <c r="K3778">
        <v>0.21</v>
      </c>
      <c r="L3778" s="4" t="s">
        <v>31</v>
      </c>
      <c r="M3778" t="s">
        <v>18</v>
      </c>
    </row>
    <row r="3779" spans="1:13" x14ac:dyDescent="0.3">
      <c r="A3779">
        <v>1463</v>
      </c>
      <c r="B3779" s="1">
        <v>45484</v>
      </c>
      <c r="C3779" t="s">
        <v>29</v>
      </c>
      <c r="D3779" t="s">
        <v>14</v>
      </c>
      <c r="E3779">
        <v>95971.09</v>
      </c>
      <c r="F3779">
        <v>45</v>
      </c>
      <c r="G3779" t="s">
        <v>28</v>
      </c>
      <c r="H3779" s="6">
        <v>1932.45</v>
      </c>
      <c r="I3779">
        <v>2268.8200000000002</v>
      </c>
      <c r="J3779" t="s">
        <v>16</v>
      </c>
      <c r="K3779">
        <v>0.06</v>
      </c>
      <c r="L3779" s="4" t="s">
        <v>26</v>
      </c>
      <c r="M3779" t="s">
        <v>18</v>
      </c>
    </row>
    <row r="3780" spans="1:13" x14ac:dyDescent="0.3">
      <c r="A3780">
        <v>1170</v>
      </c>
      <c r="B3780" s="1">
        <v>45550</v>
      </c>
      <c r="C3780" t="s">
        <v>32</v>
      </c>
      <c r="D3780" t="s">
        <v>30</v>
      </c>
      <c r="E3780">
        <v>15985.43</v>
      </c>
      <c r="F3780">
        <v>35</v>
      </c>
      <c r="G3780" t="s">
        <v>24</v>
      </c>
      <c r="H3780" s="6">
        <v>394.95</v>
      </c>
      <c r="I3780">
        <v>563.86</v>
      </c>
      <c r="J3780" t="s">
        <v>25</v>
      </c>
      <c r="K3780">
        <v>0.19</v>
      </c>
      <c r="L3780" s="4" t="s">
        <v>31</v>
      </c>
      <c r="M3780" t="s">
        <v>22</v>
      </c>
    </row>
    <row r="3781" spans="1:13" x14ac:dyDescent="0.3">
      <c r="A3781">
        <v>1275</v>
      </c>
      <c r="B3781" s="1">
        <v>45190</v>
      </c>
      <c r="C3781" t="s">
        <v>29</v>
      </c>
      <c r="D3781" t="s">
        <v>30</v>
      </c>
      <c r="E3781">
        <v>1994.29</v>
      </c>
      <c r="F3781">
        <v>31</v>
      </c>
      <c r="G3781" t="s">
        <v>21</v>
      </c>
      <c r="H3781" s="6">
        <v>76.17</v>
      </c>
      <c r="I3781">
        <v>89.35</v>
      </c>
      <c r="J3781" t="s">
        <v>25</v>
      </c>
      <c r="K3781">
        <v>0.28000000000000003</v>
      </c>
      <c r="L3781" s="4" t="s">
        <v>26</v>
      </c>
      <c r="M3781" t="s">
        <v>18</v>
      </c>
    </row>
    <row r="3782" spans="1:13" x14ac:dyDescent="0.3">
      <c r="A3782">
        <v>1057</v>
      </c>
      <c r="B3782" s="1">
        <v>45210</v>
      </c>
      <c r="C3782" t="s">
        <v>19</v>
      </c>
      <c r="D3782" t="s">
        <v>30</v>
      </c>
      <c r="E3782">
        <v>152863.43</v>
      </c>
      <c r="F3782">
        <v>31</v>
      </c>
      <c r="G3782" t="s">
        <v>28</v>
      </c>
      <c r="H3782" s="6">
        <v>4755.91</v>
      </c>
      <c r="I3782">
        <v>6848.72</v>
      </c>
      <c r="J3782" t="s">
        <v>16</v>
      </c>
      <c r="K3782">
        <v>0.28000000000000003</v>
      </c>
      <c r="L3782" s="4" t="s">
        <v>26</v>
      </c>
      <c r="M3782" t="s">
        <v>22</v>
      </c>
    </row>
    <row r="3783" spans="1:13" x14ac:dyDescent="0.3">
      <c r="A3783">
        <v>1384</v>
      </c>
      <c r="B3783" s="1">
        <v>45054</v>
      </c>
      <c r="C3783" t="s">
        <v>13</v>
      </c>
      <c r="D3783" t="s">
        <v>14</v>
      </c>
      <c r="E3783">
        <v>174661.87</v>
      </c>
      <c r="F3783">
        <v>40</v>
      </c>
      <c r="G3783" t="s">
        <v>15</v>
      </c>
      <c r="H3783" s="6">
        <v>3502.87</v>
      </c>
      <c r="I3783">
        <v>5077.38</v>
      </c>
      <c r="J3783" t="s">
        <v>16</v>
      </c>
      <c r="K3783">
        <v>0.14000000000000001</v>
      </c>
      <c r="L3783" s="4" t="s">
        <v>26</v>
      </c>
      <c r="M3783" t="s">
        <v>22</v>
      </c>
    </row>
    <row r="3784" spans="1:13" x14ac:dyDescent="0.3">
      <c r="A3784">
        <v>1105</v>
      </c>
      <c r="B3784" s="1">
        <v>45522</v>
      </c>
      <c r="C3784" t="s">
        <v>23</v>
      </c>
      <c r="D3784" t="s">
        <v>30</v>
      </c>
      <c r="E3784">
        <v>47413.9</v>
      </c>
      <c r="F3784">
        <v>16</v>
      </c>
      <c r="G3784" t="s">
        <v>28</v>
      </c>
      <c r="H3784" s="6">
        <v>2896.64</v>
      </c>
      <c r="I3784">
        <v>3658.48</v>
      </c>
      <c r="J3784" t="s">
        <v>16</v>
      </c>
      <c r="K3784">
        <v>0.19</v>
      </c>
      <c r="L3784" s="4" t="s">
        <v>17</v>
      </c>
      <c r="M3784" t="s">
        <v>22</v>
      </c>
    </row>
    <row r="3785" spans="1:13" x14ac:dyDescent="0.3">
      <c r="A3785">
        <v>1010</v>
      </c>
      <c r="B3785" s="1">
        <v>45252</v>
      </c>
      <c r="C3785" t="s">
        <v>19</v>
      </c>
      <c r="D3785" t="s">
        <v>30</v>
      </c>
      <c r="E3785">
        <v>17686.8</v>
      </c>
      <c r="F3785">
        <v>12</v>
      </c>
      <c r="G3785" t="s">
        <v>24</v>
      </c>
      <c r="H3785" s="6">
        <v>1559.12</v>
      </c>
      <c r="I3785">
        <v>1965.2</v>
      </c>
      <c r="J3785" t="s">
        <v>25</v>
      </c>
      <c r="K3785">
        <v>0.25</v>
      </c>
      <c r="L3785" s="4" t="s">
        <v>17</v>
      </c>
      <c r="M3785" t="s">
        <v>18</v>
      </c>
    </row>
    <row r="3786" spans="1:13" x14ac:dyDescent="0.3">
      <c r="A3786">
        <v>1071</v>
      </c>
      <c r="B3786" s="1">
        <v>45516</v>
      </c>
      <c r="C3786" t="s">
        <v>23</v>
      </c>
      <c r="D3786" t="s">
        <v>14</v>
      </c>
      <c r="E3786">
        <v>22567.93</v>
      </c>
      <c r="F3786">
        <v>10</v>
      </c>
      <c r="G3786" t="s">
        <v>28</v>
      </c>
      <c r="H3786" s="6">
        <v>1995.8</v>
      </c>
      <c r="I3786">
        <v>2856.7</v>
      </c>
      <c r="J3786" t="s">
        <v>25</v>
      </c>
      <c r="K3786">
        <v>0.21</v>
      </c>
      <c r="L3786" s="4" t="s">
        <v>17</v>
      </c>
      <c r="M3786" t="s">
        <v>18</v>
      </c>
    </row>
    <row r="3787" spans="1:13" x14ac:dyDescent="0.3">
      <c r="A3787">
        <v>1380</v>
      </c>
      <c r="B3787" s="1">
        <v>45415</v>
      </c>
      <c r="C3787" t="s">
        <v>32</v>
      </c>
      <c r="D3787" t="s">
        <v>20</v>
      </c>
      <c r="E3787">
        <v>58929.33</v>
      </c>
      <c r="F3787">
        <v>22</v>
      </c>
      <c r="G3787" t="s">
        <v>21</v>
      </c>
      <c r="H3787" s="6">
        <v>2495.62</v>
      </c>
      <c r="I3787">
        <v>3434.11</v>
      </c>
      <c r="J3787" t="s">
        <v>25</v>
      </c>
      <c r="K3787">
        <v>0.22</v>
      </c>
      <c r="L3787" s="4" t="s">
        <v>26</v>
      </c>
      <c r="M3787" t="s">
        <v>18</v>
      </c>
    </row>
    <row r="3788" spans="1:13" x14ac:dyDescent="0.3">
      <c r="A3788">
        <v>1435</v>
      </c>
      <c r="B3788" s="1">
        <v>45509</v>
      </c>
      <c r="C3788" t="s">
        <v>32</v>
      </c>
      <c r="D3788" t="s">
        <v>20</v>
      </c>
      <c r="E3788">
        <v>25738</v>
      </c>
      <c r="F3788">
        <v>20</v>
      </c>
      <c r="G3788" t="s">
        <v>15</v>
      </c>
      <c r="H3788" s="6">
        <v>1080.21</v>
      </c>
      <c r="I3788">
        <v>1286.9000000000001</v>
      </c>
      <c r="J3788" t="s">
        <v>25</v>
      </c>
      <c r="K3788">
        <v>0</v>
      </c>
      <c r="L3788" s="4" t="s">
        <v>17</v>
      </c>
      <c r="M3788" t="s">
        <v>22</v>
      </c>
    </row>
    <row r="3789" spans="1:13" x14ac:dyDescent="0.3">
      <c r="A3789">
        <v>1329</v>
      </c>
      <c r="B3789" s="1">
        <v>45433</v>
      </c>
      <c r="C3789" t="s">
        <v>32</v>
      </c>
      <c r="D3789" t="s">
        <v>30</v>
      </c>
      <c r="E3789">
        <v>69462.070000000007</v>
      </c>
      <c r="F3789">
        <v>38</v>
      </c>
      <c r="G3789" t="s">
        <v>15</v>
      </c>
      <c r="H3789" s="6">
        <v>1658.63</v>
      </c>
      <c r="I3789">
        <v>2373.96</v>
      </c>
      <c r="J3789" t="s">
        <v>16</v>
      </c>
      <c r="K3789">
        <v>0.23</v>
      </c>
      <c r="L3789" s="4" t="s">
        <v>17</v>
      </c>
      <c r="M3789" t="s">
        <v>22</v>
      </c>
    </row>
    <row r="3790" spans="1:13" x14ac:dyDescent="0.3">
      <c r="A3790">
        <v>1236</v>
      </c>
      <c r="B3790" s="1">
        <v>45541</v>
      </c>
      <c r="C3790" t="s">
        <v>23</v>
      </c>
      <c r="D3790" t="s">
        <v>27</v>
      </c>
      <c r="E3790">
        <v>14518.7</v>
      </c>
      <c r="F3790">
        <v>13</v>
      </c>
      <c r="G3790" t="s">
        <v>24</v>
      </c>
      <c r="H3790" s="6">
        <v>1267.82</v>
      </c>
      <c r="I3790">
        <v>1509.22</v>
      </c>
      <c r="J3790" t="s">
        <v>16</v>
      </c>
      <c r="K3790">
        <v>0.26</v>
      </c>
      <c r="L3790" s="4" t="s">
        <v>17</v>
      </c>
      <c r="M3790" t="s">
        <v>18</v>
      </c>
    </row>
    <row r="3791" spans="1:13" x14ac:dyDescent="0.3">
      <c r="A3791">
        <v>1396</v>
      </c>
      <c r="B3791" s="1">
        <v>45178</v>
      </c>
      <c r="C3791" t="s">
        <v>19</v>
      </c>
      <c r="D3791" t="s">
        <v>14</v>
      </c>
      <c r="E3791">
        <v>34828.019999999997</v>
      </c>
      <c r="F3791">
        <v>35</v>
      </c>
      <c r="G3791" t="s">
        <v>15</v>
      </c>
      <c r="H3791" s="6">
        <v>837.02</v>
      </c>
      <c r="I3791">
        <v>1213.52</v>
      </c>
      <c r="J3791" t="s">
        <v>25</v>
      </c>
      <c r="K3791">
        <v>0.18</v>
      </c>
      <c r="L3791" s="4" t="s">
        <v>17</v>
      </c>
      <c r="M3791" t="s">
        <v>18</v>
      </c>
    </row>
    <row r="3792" spans="1:13" x14ac:dyDescent="0.3">
      <c r="A3792">
        <v>1215</v>
      </c>
      <c r="B3792" s="1">
        <v>45096</v>
      </c>
      <c r="C3792" t="s">
        <v>32</v>
      </c>
      <c r="D3792" t="s">
        <v>14</v>
      </c>
      <c r="E3792">
        <v>29313.14</v>
      </c>
      <c r="F3792">
        <v>7</v>
      </c>
      <c r="G3792" t="s">
        <v>15</v>
      </c>
      <c r="H3792" s="6">
        <v>3712.23</v>
      </c>
      <c r="I3792">
        <v>4551.7299999999996</v>
      </c>
      <c r="J3792" t="s">
        <v>25</v>
      </c>
      <c r="K3792">
        <v>0.08</v>
      </c>
      <c r="L3792" s="4" t="s">
        <v>26</v>
      </c>
      <c r="M3792" t="s">
        <v>18</v>
      </c>
    </row>
    <row r="3793" spans="1:13" x14ac:dyDescent="0.3">
      <c r="A3793">
        <v>1428</v>
      </c>
      <c r="B3793" s="1">
        <v>44985</v>
      </c>
      <c r="C3793" t="s">
        <v>19</v>
      </c>
      <c r="D3793" t="s">
        <v>14</v>
      </c>
      <c r="E3793">
        <v>148773.46</v>
      </c>
      <c r="F3793">
        <v>44</v>
      </c>
      <c r="G3793" t="s">
        <v>28</v>
      </c>
      <c r="H3793" s="6">
        <v>2699.97</v>
      </c>
      <c r="I3793">
        <v>3977.9</v>
      </c>
      <c r="J3793" t="s">
        <v>25</v>
      </c>
      <c r="K3793">
        <v>0.15</v>
      </c>
      <c r="L3793" s="4" t="s">
        <v>31</v>
      </c>
      <c r="M3793" t="s">
        <v>22</v>
      </c>
    </row>
    <row r="3794" spans="1:13" x14ac:dyDescent="0.3">
      <c r="A3794">
        <v>1397</v>
      </c>
      <c r="B3794" s="1">
        <v>45504</v>
      </c>
      <c r="C3794" t="s">
        <v>23</v>
      </c>
      <c r="D3794" t="s">
        <v>30</v>
      </c>
      <c r="E3794">
        <v>153318.13</v>
      </c>
      <c r="F3794">
        <v>44</v>
      </c>
      <c r="G3794" t="s">
        <v>24</v>
      </c>
      <c r="H3794" s="6">
        <v>3172.78</v>
      </c>
      <c r="I3794">
        <v>3519.7</v>
      </c>
      <c r="J3794" t="s">
        <v>25</v>
      </c>
      <c r="K3794">
        <v>0.01</v>
      </c>
      <c r="L3794" s="4" t="s">
        <v>26</v>
      </c>
      <c r="M3794" t="s">
        <v>22</v>
      </c>
    </row>
    <row r="3795" spans="1:13" x14ac:dyDescent="0.3">
      <c r="A3795">
        <v>1275</v>
      </c>
      <c r="B3795" s="1">
        <v>45090</v>
      </c>
      <c r="C3795" t="s">
        <v>19</v>
      </c>
      <c r="D3795" t="s">
        <v>14</v>
      </c>
      <c r="E3795">
        <v>43698.16</v>
      </c>
      <c r="F3795">
        <v>40</v>
      </c>
      <c r="G3795" t="s">
        <v>28</v>
      </c>
      <c r="H3795" s="6">
        <v>1074.23</v>
      </c>
      <c r="I3795">
        <v>1187.45</v>
      </c>
      <c r="J3795" t="s">
        <v>16</v>
      </c>
      <c r="K3795">
        <v>0.08</v>
      </c>
      <c r="L3795" s="4" t="s">
        <v>31</v>
      </c>
      <c r="M3795" t="s">
        <v>18</v>
      </c>
    </row>
    <row r="3796" spans="1:13" x14ac:dyDescent="0.3">
      <c r="A3796">
        <v>1429</v>
      </c>
      <c r="B3796" s="1">
        <v>45323</v>
      </c>
      <c r="C3796" t="s">
        <v>23</v>
      </c>
      <c r="D3796" t="s">
        <v>30</v>
      </c>
      <c r="E3796">
        <v>62942.559999999998</v>
      </c>
      <c r="F3796">
        <v>14</v>
      </c>
      <c r="G3796" t="s">
        <v>15</v>
      </c>
      <c r="H3796" s="6">
        <v>4286.28</v>
      </c>
      <c r="I3796">
        <v>5994.53</v>
      </c>
      <c r="J3796" t="s">
        <v>25</v>
      </c>
      <c r="K3796">
        <v>0.25</v>
      </c>
      <c r="L3796" s="4" t="s">
        <v>17</v>
      </c>
      <c r="M3796" t="s">
        <v>22</v>
      </c>
    </row>
    <row r="3797" spans="1:13" x14ac:dyDescent="0.3">
      <c r="A3797">
        <v>1478</v>
      </c>
      <c r="B3797" s="1">
        <v>45090</v>
      </c>
      <c r="C3797" t="s">
        <v>23</v>
      </c>
      <c r="D3797" t="s">
        <v>30</v>
      </c>
      <c r="E3797">
        <v>106843.68</v>
      </c>
      <c r="F3797">
        <v>27</v>
      </c>
      <c r="G3797" t="s">
        <v>21</v>
      </c>
      <c r="H3797" s="6">
        <v>4441.12</v>
      </c>
      <c r="I3797">
        <v>5009.08</v>
      </c>
      <c r="J3797" t="s">
        <v>16</v>
      </c>
      <c r="K3797">
        <v>0.21</v>
      </c>
      <c r="L3797" s="4" t="s">
        <v>31</v>
      </c>
      <c r="M3797" t="s">
        <v>18</v>
      </c>
    </row>
    <row r="3798" spans="1:13" x14ac:dyDescent="0.3">
      <c r="A3798">
        <v>1326</v>
      </c>
      <c r="B3798" s="1">
        <v>45444</v>
      </c>
      <c r="C3798" t="s">
        <v>13</v>
      </c>
      <c r="D3798" t="s">
        <v>14</v>
      </c>
      <c r="E3798">
        <v>58360.73</v>
      </c>
      <c r="F3798">
        <v>14</v>
      </c>
      <c r="G3798" t="s">
        <v>28</v>
      </c>
      <c r="H3798" s="6">
        <v>3161.58</v>
      </c>
      <c r="I3798">
        <v>4297.55</v>
      </c>
      <c r="J3798" t="s">
        <v>25</v>
      </c>
      <c r="K3798">
        <v>0.03</v>
      </c>
      <c r="L3798" s="4" t="s">
        <v>17</v>
      </c>
      <c r="M3798" t="s">
        <v>22</v>
      </c>
    </row>
    <row r="3799" spans="1:13" x14ac:dyDescent="0.3">
      <c r="A3799">
        <v>1299</v>
      </c>
      <c r="B3799" s="1">
        <v>45032</v>
      </c>
      <c r="C3799" t="s">
        <v>23</v>
      </c>
      <c r="D3799" t="s">
        <v>30</v>
      </c>
      <c r="E3799">
        <v>27699.67</v>
      </c>
      <c r="F3799">
        <v>12</v>
      </c>
      <c r="G3799" t="s">
        <v>28</v>
      </c>
      <c r="H3799" s="6">
        <v>2074.48</v>
      </c>
      <c r="I3799">
        <v>2997.8</v>
      </c>
      <c r="J3799" t="s">
        <v>25</v>
      </c>
      <c r="K3799">
        <v>0.23</v>
      </c>
      <c r="L3799" s="4" t="s">
        <v>17</v>
      </c>
      <c r="M3799" t="s">
        <v>22</v>
      </c>
    </row>
    <row r="3800" spans="1:13" x14ac:dyDescent="0.3">
      <c r="A3800">
        <v>1316</v>
      </c>
      <c r="B3800" s="1">
        <v>45455</v>
      </c>
      <c r="C3800" t="s">
        <v>23</v>
      </c>
      <c r="D3800" t="s">
        <v>30</v>
      </c>
      <c r="E3800">
        <v>33036.21</v>
      </c>
      <c r="F3800">
        <v>43</v>
      </c>
      <c r="G3800" t="s">
        <v>28</v>
      </c>
      <c r="H3800" s="6">
        <v>701.8</v>
      </c>
      <c r="I3800">
        <v>1010.9</v>
      </c>
      <c r="J3800" t="s">
        <v>25</v>
      </c>
      <c r="K3800">
        <v>0.24</v>
      </c>
      <c r="L3800" s="4" t="s">
        <v>17</v>
      </c>
      <c r="M3800" t="s">
        <v>18</v>
      </c>
    </row>
    <row r="3801" spans="1:13" x14ac:dyDescent="0.3">
      <c r="A3801">
        <v>1484</v>
      </c>
      <c r="B3801" s="1">
        <v>45167</v>
      </c>
      <c r="C3801" t="s">
        <v>29</v>
      </c>
      <c r="D3801" t="s">
        <v>20</v>
      </c>
      <c r="E3801">
        <v>21660.46</v>
      </c>
      <c r="F3801">
        <v>10</v>
      </c>
      <c r="G3801" t="s">
        <v>15</v>
      </c>
      <c r="H3801" s="6">
        <v>2285.9499999999998</v>
      </c>
      <c r="I3801">
        <v>2548.29</v>
      </c>
      <c r="J3801" t="s">
        <v>25</v>
      </c>
      <c r="K3801">
        <v>0.15</v>
      </c>
      <c r="L3801" s="4" t="s">
        <v>31</v>
      </c>
      <c r="M3801" t="s">
        <v>22</v>
      </c>
    </row>
    <row r="3802" spans="1:13" x14ac:dyDescent="0.3">
      <c r="A3802">
        <v>1168</v>
      </c>
      <c r="B3802" s="1">
        <v>45097</v>
      </c>
      <c r="C3802" t="s">
        <v>32</v>
      </c>
      <c r="D3802" t="s">
        <v>27</v>
      </c>
      <c r="E3802">
        <v>104021.82</v>
      </c>
      <c r="F3802">
        <v>50</v>
      </c>
      <c r="G3802" t="s">
        <v>21</v>
      </c>
      <c r="H3802" s="6">
        <v>2216.69</v>
      </c>
      <c r="I3802">
        <v>2476.71</v>
      </c>
      <c r="J3802" t="s">
        <v>16</v>
      </c>
      <c r="K3802">
        <v>0.16</v>
      </c>
      <c r="L3802" s="4" t="s">
        <v>17</v>
      </c>
      <c r="M3802" t="s">
        <v>22</v>
      </c>
    </row>
    <row r="3803" spans="1:13" x14ac:dyDescent="0.3">
      <c r="A3803">
        <v>1203</v>
      </c>
      <c r="B3803" s="1">
        <v>44976</v>
      </c>
      <c r="C3803" t="s">
        <v>13</v>
      </c>
      <c r="D3803" t="s">
        <v>27</v>
      </c>
      <c r="E3803">
        <v>61501.09</v>
      </c>
      <c r="F3803">
        <v>44</v>
      </c>
      <c r="G3803" t="s">
        <v>21</v>
      </c>
      <c r="H3803" s="6">
        <v>1197.3599999999999</v>
      </c>
      <c r="I3803">
        <v>1747.19</v>
      </c>
      <c r="J3803" t="s">
        <v>16</v>
      </c>
      <c r="K3803">
        <v>0.2</v>
      </c>
      <c r="L3803" s="4" t="s">
        <v>17</v>
      </c>
      <c r="M3803" t="s">
        <v>22</v>
      </c>
    </row>
    <row r="3804" spans="1:13" x14ac:dyDescent="0.3">
      <c r="A3804">
        <v>1201</v>
      </c>
      <c r="B3804" s="1">
        <v>45237</v>
      </c>
      <c r="C3804" t="s">
        <v>13</v>
      </c>
      <c r="D3804" t="s">
        <v>14</v>
      </c>
      <c r="E3804">
        <v>157381.43</v>
      </c>
      <c r="F3804">
        <v>42</v>
      </c>
      <c r="G3804" t="s">
        <v>15</v>
      </c>
      <c r="H3804" s="6">
        <v>2911.41</v>
      </c>
      <c r="I3804">
        <v>4163.53</v>
      </c>
      <c r="J3804" t="s">
        <v>25</v>
      </c>
      <c r="K3804">
        <v>0.1</v>
      </c>
      <c r="L3804" s="4" t="s">
        <v>17</v>
      </c>
      <c r="M3804" t="s">
        <v>22</v>
      </c>
    </row>
    <row r="3805" spans="1:13" x14ac:dyDescent="0.3">
      <c r="A3805">
        <v>1140</v>
      </c>
      <c r="B3805" s="1">
        <v>45537</v>
      </c>
      <c r="C3805" t="s">
        <v>13</v>
      </c>
      <c r="D3805" t="s">
        <v>30</v>
      </c>
      <c r="E3805">
        <v>221966.66</v>
      </c>
      <c r="F3805">
        <v>44</v>
      </c>
      <c r="G3805" t="s">
        <v>15</v>
      </c>
      <c r="H3805" s="6">
        <v>4899.46</v>
      </c>
      <c r="I3805">
        <v>5732.61</v>
      </c>
      <c r="J3805" t="s">
        <v>16</v>
      </c>
      <c r="K3805">
        <v>0.12</v>
      </c>
      <c r="L3805" s="4" t="s">
        <v>17</v>
      </c>
      <c r="M3805" t="s">
        <v>18</v>
      </c>
    </row>
    <row r="3806" spans="1:13" x14ac:dyDescent="0.3">
      <c r="A3806">
        <v>1034</v>
      </c>
      <c r="B3806" s="1">
        <v>45618</v>
      </c>
      <c r="C3806" t="s">
        <v>29</v>
      </c>
      <c r="D3806" t="s">
        <v>27</v>
      </c>
      <c r="E3806">
        <v>146047.82999999999</v>
      </c>
      <c r="F3806">
        <v>50</v>
      </c>
      <c r="G3806" t="s">
        <v>21</v>
      </c>
      <c r="H3806" s="6">
        <v>3349.21</v>
      </c>
      <c r="I3806">
        <v>3793.45</v>
      </c>
      <c r="J3806" t="s">
        <v>25</v>
      </c>
      <c r="K3806">
        <v>0.23</v>
      </c>
      <c r="L3806" s="4" t="s">
        <v>31</v>
      </c>
      <c r="M3806" t="s">
        <v>22</v>
      </c>
    </row>
    <row r="3807" spans="1:13" x14ac:dyDescent="0.3">
      <c r="A3807">
        <v>1284</v>
      </c>
      <c r="B3807" s="1">
        <v>45200</v>
      </c>
      <c r="C3807" t="s">
        <v>23</v>
      </c>
      <c r="D3807" t="s">
        <v>14</v>
      </c>
      <c r="E3807">
        <v>1022.62</v>
      </c>
      <c r="F3807">
        <v>8</v>
      </c>
      <c r="G3807" t="s">
        <v>15</v>
      </c>
      <c r="H3807" s="6">
        <v>102.48</v>
      </c>
      <c r="I3807">
        <v>142.03</v>
      </c>
      <c r="J3807" t="s">
        <v>25</v>
      </c>
      <c r="K3807">
        <v>0.1</v>
      </c>
      <c r="L3807" s="4" t="s">
        <v>31</v>
      </c>
      <c r="M3807" t="s">
        <v>22</v>
      </c>
    </row>
    <row r="3808" spans="1:13" x14ac:dyDescent="0.3">
      <c r="A3808">
        <v>1395</v>
      </c>
      <c r="B3808" s="1">
        <v>45616</v>
      </c>
      <c r="C3808" t="s">
        <v>32</v>
      </c>
      <c r="D3808" t="s">
        <v>30</v>
      </c>
      <c r="E3808">
        <v>191224.78</v>
      </c>
      <c r="F3808">
        <v>41</v>
      </c>
      <c r="G3808" t="s">
        <v>28</v>
      </c>
      <c r="H3808" s="6">
        <v>4954.8100000000004</v>
      </c>
      <c r="I3808">
        <v>5619.3</v>
      </c>
      <c r="J3808" t="s">
        <v>16</v>
      </c>
      <c r="K3808">
        <v>0.17</v>
      </c>
      <c r="L3808" s="4" t="s">
        <v>17</v>
      </c>
      <c r="M3808" t="s">
        <v>22</v>
      </c>
    </row>
    <row r="3809" spans="1:13" x14ac:dyDescent="0.3">
      <c r="A3809">
        <v>1017</v>
      </c>
      <c r="B3809" s="1">
        <v>45563</v>
      </c>
      <c r="C3809" t="s">
        <v>19</v>
      </c>
      <c r="D3809" t="s">
        <v>20</v>
      </c>
      <c r="E3809">
        <v>22021.56</v>
      </c>
      <c r="F3809">
        <v>44</v>
      </c>
      <c r="G3809" t="s">
        <v>28</v>
      </c>
      <c r="H3809" s="6">
        <v>414.15</v>
      </c>
      <c r="I3809">
        <v>556.1</v>
      </c>
      <c r="J3809" t="s">
        <v>25</v>
      </c>
      <c r="K3809">
        <v>0.1</v>
      </c>
      <c r="L3809" s="4" t="s">
        <v>31</v>
      </c>
      <c r="M3809" t="s">
        <v>22</v>
      </c>
    </row>
    <row r="3810" spans="1:13" x14ac:dyDescent="0.3">
      <c r="A3810">
        <v>1339</v>
      </c>
      <c r="B3810" s="1">
        <v>45027</v>
      </c>
      <c r="C3810" t="s">
        <v>23</v>
      </c>
      <c r="D3810" t="s">
        <v>20</v>
      </c>
      <c r="E3810">
        <v>78289.47</v>
      </c>
      <c r="F3810">
        <v>15</v>
      </c>
      <c r="G3810" t="s">
        <v>15</v>
      </c>
      <c r="H3810" s="6">
        <v>4363.51</v>
      </c>
      <c r="I3810">
        <v>6213.45</v>
      </c>
      <c r="J3810" t="s">
        <v>25</v>
      </c>
      <c r="K3810">
        <v>0.16</v>
      </c>
      <c r="L3810" s="4" t="s">
        <v>26</v>
      </c>
      <c r="M3810" t="s">
        <v>18</v>
      </c>
    </row>
    <row r="3811" spans="1:13" x14ac:dyDescent="0.3">
      <c r="A3811">
        <v>1312</v>
      </c>
      <c r="B3811" s="1">
        <v>45517</v>
      </c>
      <c r="C3811" t="s">
        <v>29</v>
      </c>
      <c r="D3811" t="s">
        <v>30</v>
      </c>
      <c r="E3811">
        <v>107842</v>
      </c>
      <c r="F3811">
        <v>22</v>
      </c>
      <c r="G3811" t="s">
        <v>15</v>
      </c>
      <c r="H3811" s="6">
        <v>4610.1099999999997</v>
      </c>
      <c r="I3811">
        <v>5270.87</v>
      </c>
      <c r="J3811" t="s">
        <v>25</v>
      </c>
      <c r="K3811">
        <v>7.0000000000000007E-2</v>
      </c>
      <c r="L3811" s="4" t="s">
        <v>31</v>
      </c>
      <c r="M3811" t="s">
        <v>22</v>
      </c>
    </row>
    <row r="3812" spans="1:13" x14ac:dyDescent="0.3">
      <c r="A3812">
        <v>1151</v>
      </c>
      <c r="B3812" s="1">
        <v>45517</v>
      </c>
      <c r="C3812" t="s">
        <v>23</v>
      </c>
      <c r="D3812" t="s">
        <v>27</v>
      </c>
      <c r="E3812">
        <v>43845.49</v>
      </c>
      <c r="F3812">
        <v>34</v>
      </c>
      <c r="G3812" t="s">
        <v>21</v>
      </c>
      <c r="H3812" s="6">
        <v>1047.45</v>
      </c>
      <c r="I3812">
        <v>1401.71</v>
      </c>
      <c r="J3812" t="s">
        <v>25</v>
      </c>
      <c r="K3812">
        <v>0.08</v>
      </c>
      <c r="L3812" s="4" t="s">
        <v>17</v>
      </c>
      <c r="M3812" t="s">
        <v>22</v>
      </c>
    </row>
    <row r="3813" spans="1:13" x14ac:dyDescent="0.3">
      <c r="A3813">
        <v>1248</v>
      </c>
      <c r="B3813" s="1">
        <v>45165</v>
      </c>
      <c r="C3813" t="s">
        <v>23</v>
      </c>
      <c r="D3813" t="s">
        <v>20</v>
      </c>
      <c r="E3813">
        <v>21340.52</v>
      </c>
      <c r="F3813">
        <v>23</v>
      </c>
      <c r="G3813" t="s">
        <v>15</v>
      </c>
      <c r="H3813" s="6">
        <v>750.44</v>
      </c>
      <c r="I3813">
        <v>1117.8900000000001</v>
      </c>
      <c r="J3813" t="s">
        <v>16</v>
      </c>
      <c r="K3813">
        <v>0.17</v>
      </c>
      <c r="L3813" s="4" t="s">
        <v>31</v>
      </c>
      <c r="M3813" t="s">
        <v>18</v>
      </c>
    </row>
    <row r="3814" spans="1:13" x14ac:dyDescent="0.3">
      <c r="A3814">
        <v>1163</v>
      </c>
      <c r="B3814" s="1">
        <v>45389</v>
      </c>
      <c r="C3814" t="s">
        <v>29</v>
      </c>
      <c r="D3814" t="s">
        <v>30</v>
      </c>
      <c r="E3814">
        <v>1923.87</v>
      </c>
      <c r="F3814">
        <v>7</v>
      </c>
      <c r="G3814" t="s">
        <v>24</v>
      </c>
      <c r="H3814" s="6">
        <v>274.19</v>
      </c>
      <c r="I3814">
        <v>361.63</v>
      </c>
      <c r="J3814" t="s">
        <v>16</v>
      </c>
      <c r="K3814">
        <v>0.24</v>
      </c>
      <c r="L3814" s="4" t="s">
        <v>26</v>
      </c>
      <c r="M3814" t="s">
        <v>18</v>
      </c>
    </row>
    <row r="3815" spans="1:13" x14ac:dyDescent="0.3">
      <c r="A3815">
        <v>1083</v>
      </c>
      <c r="B3815" s="1">
        <v>45203</v>
      </c>
      <c r="C3815" t="s">
        <v>13</v>
      </c>
      <c r="D3815" t="s">
        <v>20</v>
      </c>
      <c r="E3815">
        <v>5972.15</v>
      </c>
      <c r="F3815">
        <v>5</v>
      </c>
      <c r="G3815" t="s">
        <v>28</v>
      </c>
      <c r="H3815" s="6">
        <v>930.22</v>
      </c>
      <c r="I3815">
        <v>1312.56</v>
      </c>
      <c r="J3815" t="s">
        <v>25</v>
      </c>
      <c r="K3815">
        <v>0.09</v>
      </c>
      <c r="L3815" s="4" t="s">
        <v>26</v>
      </c>
      <c r="M3815" t="s">
        <v>18</v>
      </c>
    </row>
    <row r="3816" spans="1:13" x14ac:dyDescent="0.3">
      <c r="A3816">
        <v>1037</v>
      </c>
      <c r="B3816" s="1">
        <v>45642</v>
      </c>
      <c r="C3816" t="s">
        <v>13</v>
      </c>
      <c r="D3816" t="s">
        <v>14</v>
      </c>
      <c r="E3816">
        <v>145658.04999999999</v>
      </c>
      <c r="F3816">
        <v>35</v>
      </c>
      <c r="G3816" t="s">
        <v>15</v>
      </c>
      <c r="H3816" s="6">
        <v>4656.87</v>
      </c>
      <c r="I3816">
        <v>5137.8500000000004</v>
      </c>
      <c r="J3816" t="s">
        <v>16</v>
      </c>
      <c r="K3816">
        <v>0.19</v>
      </c>
      <c r="L3816" s="4" t="s">
        <v>26</v>
      </c>
      <c r="M3816" t="s">
        <v>22</v>
      </c>
    </row>
    <row r="3817" spans="1:13" x14ac:dyDescent="0.3">
      <c r="A3817">
        <v>1412</v>
      </c>
      <c r="B3817" s="1">
        <v>45620</v>
      </c>
      <c r="C3817" t="s">
        <v>32</v>
      </c>
      <c r="D3817" t="s">
        <v>27</v>
      </c>
      <c r="E3817">
        <v>65392.47</v>
      </c>
      <c r="F3817">
        <v>31</v>
      </c>
      <c r="G3817" t="s">
        <v>28</v>
      </c>
      <c r="H3817" s="6">
        <v>2156.98</v>
      </c>
      <c r="I3817">
        <v>2604.2399999999998</v>
      </c>
      <c r="J3817" t="s">
        <v>25</v>
      </c>
      <c r="K3817">
        <v>0.19</v>
      </c>
      <c r="L3817" s="4" t="s">
        <v>26</v>
      </c>
      <c r="M3817" t="s">
        <v>18</v>
      </c>
    </row>
    <row r="3818" spans="1:13" x14ac:dyDescent="0.3">
      <c r="A3818">
        <v>1367</v>
      </c>
      <c r="B3818" s="1">
        <v>45191</v>
      </c>
      <c r="C3818" t="s">
        <v>32</v>
      </c>
      <c r="D3818" t="s">
        <v>14</v>
      </c>
      <c r="E3818">
        <v>66540.78</v>
      </c>
      <c r="F3818">
        <v>49</v>
      </c>
      <c r="G3818" t="s">
        <v>15</v>
      </c>
      <c r="H3818" s="6">
        <v>1109.49</v>
      </c>
      <c r="I3818">
        <v>1476.06</v>
      </c>
      <c r="J3818" t="s">
        <v>25</v>
      </c>
      <c r="K3818">
        <v>0.08</v>
      </c>
      <c r="L3818" s="4" t="s">
        <v>31</v>
      </c>
      <c r="M3818" t="s">
        <v>18</v>
      </c>
    </row>
    <row r="3819" spans="1:13" x14ac:dyDescent="0.3">
      <c r="A3819">
        <v>1457</v>
      </c>
      <c r="B3819" s="1">
        <v>44987</v>
      </c>
      <c r="C3819" t="s">
        <v>13</v>
      </c>
      <c r="D3819" t="s">
        <v>14</v>
      </c>
      <c r="E3819">
        <v>6817.44</v>
      </c>
      <c r="F3819">
        <v>28</v>
      </c>
      <c r="G3819" t="s">
        <v>15</v>
      </c>
      <c r="H3819" s="6">
        <v>234.59</v>
      </c>
      <c r="I3819">
        <v>324.64</v>
      </c>
      <c r="J3819" t="s">
        <v>25</v>
      </c>
      <c r="K3819">
        <v>0.25</v>
      </c>
      <c r="L3819" s="4" t="s">
        <v>31</v>
      </c>
      <c r="M3819" t="s">
        <v>18</v>
      </c>
    </row>
    <row r="3820" spans="1:13" x14ac:dyDescent="0.3">
      <c r="A3820">
        <v>1004</v>
      </c>
      <c r="B3820" s="1">
        <v>45654</v>
      </c>
      <c r="C3820" t="s">
        <v>19</v>
      </c>
      <c r="D3820" t="s">
        <v>14</v>
      </c>
      <c r="E3820">
        <v>14585.5</v>
      </c>
      <c r="F3820">
        <v>23</v>
      </c>
      <c r="G3820" t="s">
        <v>24</v>
      </c>
      <c r="H3820" s="6">
        <v>594.62</v>
      </c>
      <c r="I3820">
        <v>792.69</v>
      </c>
      <c r="J3820" t="s">
        <v>25</v>
      </c>
      <c r="K3820">
        <v>0.2</v>
      </c>
      <c r="L3820" s="4" t="s">
        <v>31</v>
      </c>
      <c r="M3820" t="s">
        <v>18</v>
      </c>
    </row>
    <row r="3821" spans="1:13" x14ac:dyDescent="0.3">
      <c r="A3821">
        <v>1175</v>
      </c>
      <c r="B3821" s="1">
        <v>45477</v>
      </c>
      <c r="C3821" t="s">
        <v>23</v>
      </c>
      <c r="D3821" t="s">
        <v>20</v>
      </c>
      <c r="E3821">
        <v>17295.64</v>
      </c>
      <c r="F3821">
        <v>6</v>
      </c>
      <c r="G3821" t="s">
        <v>15</v>
      </c>
      <c r="H3821" s="6">
        <v>3150.3</v>
      </c>
      <c r="I3821">
        <v>3695.65</v>
      </c>
      <c r="J3821" t="s">
        <v>25</v>
      </c>
      <c r="K3821">
        <v>0.22</v>
      </c>
      <c r="L3821" s="4" t="s">
        <v>31</v>
      </c>
      <c r="M3821" t="s">
        <v>18</v>
      </c>
    </row>
    <row r="3822" spans="1:13" x14ac:dyDescent="0.3">
      <c r="A3822">
        <v>1116</v>
      </c>
      <c r="B3822" s="1">
        <v>44988</v>
      </c>
      <c r="C3822" t="s">
        <v>19</v>
      </c>
      <c r="D3822" t="s">
        <v>27</v>
      </c>
      <c r="E3822">
        <v>250731.16</v>
      </c>
      <c r="F3822">
        <v>44</v>
      </c>
      <c r="G3822" t="s">
        <v>21</v>
      </c>
      <c r="H3822" s="6">
        <v>4340.09</v>
      </c>
      <c r="I3822">
        <v>5814.73</v>
      </c>
      <c r="J3822" t="s">
        <v>25</v>
      </c>
      <c r="K3822">
        <v>0.02</v>
      </c>
      <c r="L3822" s="4" t="s">
        <v>26</v>
      </c>
      <c r="M3822" t="s">
        <v>22</v>
      </c>
    </row>
    <row r="3823" spans="1:13" x14ac:dyDescent="0.3">
      <c r="A3823">
        <v>1468</v>
      </c>
      <c r="B3823" s="1">
        <v>45486</v>
      </c>
      <c r="C3823" t="s">
        <v>23</v>
      </c>
      <c r="D3823" t="s">
        <v>27</v>
      </c>
      <c r="E3823">
        <v>106435.63</v>
      </c>
      <c r="F3823">
        <v>26</v>
      </c>
      <c r="G3823" t="s">
        <v>21</v>
      </c>
      <c r="H3823" s="6">
        <v>3093.24</v>
      </c>
      <c r="I3823">
        <v>4449.6499999999996</v>
      </c>
      <c r="J3823" t="s">
        <v>16</v>
      </c>
      <c r="K3823">
        <v>0.08</v>
      </c>
      <c r="L3823" s="4" t="s">
        <v>17</v>
      </c>
      <c r="M3823" t="s">
        <v>22</v>
      </c>
    </row>
    <row r="3824" spans="1:13" x14ac:dyDescent="0.3">
      <c r="A3824">
        <v>1144</v>
      </c>
      <c r="B3824" s="1">
        <v>45612</v>
      </c>
      <c r="C3824" t="s">
        <v>13</v>
      </c>
      <c r="D3824" t="s">
        <v>30</v>
      </c>
      <c r="E3824">
        <v>96587.47</v>
      </c>
      <c r="F3824">
        <v>18</v>
      </c>
      <c r="G3824" t="s">
        <v>21</v>
      </c>
      <c r="H3824" s="6">
        <v>4549.34</v>
      </c>
      <c r="I3824">
        <v>5648.39</v>
      </c>
      <c r="J3824" t="s">
        <v>16</v>
      </c>
      <c r="K3824">
        <v>0.05</v>
      </c>
      <c r="L3824" s="4" t="s">
        <v>31</v>
      </c>
      <c r="M3824" t="s">
        <v>18</v>
      </c>
    </row>
    <row r="3825" spans="1:13" x14ac:dyDescent="0.3">
      <c r="A3825">
        <v>1099</v>
      </c>
      <c r="B3825" s="1">
        <v>45450</v>
      </c>
      <c r="C3825" t="s">
        <v>32</v>
      </c>
      <c r="D3825" t="s">
        <v>14</v>
      </c>
      <c r="E3825">
        <v>3620.84</v>
      </c>
      <c r="F3825">
        <v>6</v>
      </c>
      <c r="G3825" t="s">
        <v>21</v>
      </c>
      <c r="H3825" s="6">
        <v>540.53</v>
      </c>
      <c r="I3825">
        <v>655.95</v>
      </c>
      <c r="J3825" t="s">
        <v>16</v>
      </c>
      <c r="K3825">
        <v>0.08</v>
      </c>
      <c r="L3825" s="4" t="s">
        <v>26</v>
      </c>
      <c r="M3825" t="s">
        <v>18</v>
      </c>
    </row>
    <row r="3826" spans="1:13" x14ac:dyDescent="0.3">
      <c r="A3826">
        <v>1273</v>
      </c>
      <c r="B3826" s="1">
        <v>45324</v>
      </c>
      <c r="C3826" t="s">
        <v>32</v>
      </c>
      <c r="D3826" t="s">
        <v>27</v>
      </c>
      <c r="E3826">
        <v>158946.32</v>
      </c>
      <c r="F3826">
        <v>45</v>
      </c>
      <c r="G3826" t="s">
        <v>24</v>
      </c>
      <c r="H3826" s="6">
        <v>3144.71</v>
      </c>
      <c r="I3826">
        <v>4107.1400000000003</v>
      </c>
      <c r="J3826" t="s">
        <v>25</v>
      </c>
      <c r="K3826">
        <v>0.14000000000000001</v>
      </c>
      <c r="L3826" s="4" t="s">
        <v>31</v>
      </c>
      <c r="M3826" t="s">
        <v>22</v>
      </c>
    </row>
    <row r="3827" spans="1:13" x14ac:dyDescent="0.3">
      <c r="A3827">
        <v>1374</v>
      </c>
      <c r="B3827" s="1">
        <v>45072</v>
      </c>
      <c r="C3827" t="s">
        <v>19</v>
      </c>
      <c r="D3827" t="s">
        <v>30</v>
      </c>
      <c r="E3827">
        <v>32780.22</v>
      </c>
      <c r="F3827">
        <v>32</v>
      </c>
      <c r="G3827" t="s">
        <v>28</v>
      </c>
      <c r="H3827" s="6">
        <v>1007.9</v>
      </c>
      <c r="I3827">
        <v>1384.3</v>
      </c>
      <c r="J3827" t="s">
        <v>16</v>
      </c>
      <c r="K3827">
        <v>0.26</v>
      </c>
      <c r="L3827" s="4" t="s">
        <v>31</v>
      </c>
      <c r="M3827" t="s">
        <v>22</v>
      </c>
    </row>
    <row r="3828" spans="1:13" x14ac:dyDescent="0.3">
      <c r="A3828">
        <v>1294</v>
      </c>
      <c r="B3828" s="1">
        <v>45488</v>
      </c>
      <c r="C3828" t="s">
        <v>32</v>
      </c>
      <c r="D3828" t="s">
        <v>20</v>
      </c>
      <c r="E3828">
        <v>154132.19</v>
      </c>
      <c r="F3828">
        <v>43</v>
      </c>
      <c r="G3828" t="s">
        <v>24</v>
      </c>
      <c r="H3828" s="6">
        <v>3717.42</v>
      </c>
      <c r="I3828">
        <v>4978.43</v>
      </c>
      <c r="J3828" t="s">
        <v>16</v>
      </c>
      <c r="K3828">
        <v>0.28000000000000003</v>
      </c>
      <c r="L3828" s="4" t="s">
        <v>26</v>
      </c>
      <c r="M3828" t="s">
        <v>22</v>
      </c>
    </row>
    <row r="3829" spans="1:13" x14ac:dyDescent="0.3">
      <c r="A3829">
        <v>1135</v>
      </c>
      <c r="B3829" s="1">
        <v>45533</v>
      </c>
      <c r="C3829" t="s">
        <v>13</v>
      </c>
      <c r="D3829" t="s">
        <v>30</v>
      </c>
      <c r="E3829">
        <v>61662.64</v>
      </c>
      <c r="F3829">
        <v>43</v>
      </c>
      <c r="G3829" t="s">
        <v>21</v>
      </c>
      <c r="H3829" s="6">
        <v>1440.01</v>
      </c>
      <c r="I3829">
        <v>1912.02</v>
      </c>
      <c r="J3829" t="s">
        <v>25</v>
      </c>
      <c r="K3829">
        <v>0.25</v>
      </c>
      <c r="L3829" s="4" t="s">
        <v>31</v>
      </c>
      <c r="M3829" t="s">
        <v>22</v>
      </c>
    </row>
    <row r="3830" spans="1:13" x14ac:dyDescent="0.3">
      <c r="A3830">
        <v>1200</v>
      </c>
      <c r="B3830" s="1">
        <v>45127</v>
      </c>
      <c r="C3830" t="s">
        <v>19</v>
      </c>
      <c r="D3830" t="s">
        <v>20</v>
      </c>
      <c r="E3830">
        <v>15917.46</v>
      </c>
      <c r="F3830">
        <v>10</v>
      </c>
      <c r="G3830" t="s">
        <v>28</v>
      </c>
      <c r="H3830" s="6">
        <v>1834.88</v>
      </c>
      <c r="I3830">
        <v>2040.7</v>
      </c>
      <c r="J3830" t="s">
        <v>25</v>
      </c>
      <c r="K3830">
        <v>0.22</v>
      </c>
      <c r="L3830" s="4" t="s">
        <v>31</v>
      </c>
      <c r="M3830" t="s">
        <v>22</v>
      </c>
    </row>
    <row r="3831" spans="1:13" x14ac:dyDescent="0.3">
      <c r="A3831">
        <v>1213</v>
      </c>
      <c r="B3831" s="1">
        <v>44936</v>
      </c>
      <c r="C3831" t="s">
        <v>23</v>
      </c>
      <c r="D3831" t="s">
        <v>20</v>
      </c>
      <c r="E3831">
        <v>162787.85999999999</v>
      </c>
      <c r="F3831">
        <v>44</v>
      </c>
      <c r="G3831" t="s">
        <v>15</v>
      </c>
      <c r="H3831" s="6">
        <v>4191.66</v>
      </c>
      <c r="I3831">
        <v>5285.32</v>
      </c>
      <c r="J3831" t="s">
        <v>16</v>
      </c>
      <c r="K3831">
        <v>0.3</v>
      </c>
      <c r="L3831" s="4" t="s">
        <v>17</v>
      </c>
      <c r="M3831" t="s">
        <v>18</v>
      </c>
    </row>
    <row r="3832" spans="1:13" x14ac:dyDescent="0.3">
      <c r="A3832">
        <v>1142</v>
      </c>
      <c r="B3832" s="1">
        <v>45260</v>
      </c>
      <c r="C3832" t="s">
        <v>32</v>
      </c>
      <c r="D3832" t="s">
        <v>30</v>
      </c>
      <c r="E3832">
        <v>5836.68</v>
      </c>
      <c r="F3832">
        <v>20</v>
      </c>
      <c r="G3832" t="s">
        <v>28</v>
      </c>
      <c r="H3832" s="6">
        <v>219.39</v>
      </c>
      <c r="I3832">
        <v>300.86</v>
      </c>
      <c r="J3832" t="s">
        <v>16</v>
      </c>
      <c r="K3832">
        <v>0.03</v>
      </c>
      <c r="L3832" s="4" t="s">
        <v>17</v>
      </c>
      <c r="M3832" t="s">
        <v>18</v>
      </c>
    </row>
    <row r="3833" spans="1:13" x14ac:dyDescent="0.3">
      <c r="A3833">
        <v>1005</v>
      </c>
      <c r="B3833" s="1">
        <v>45624</v>
      </c>
      <c r="C3833" t="s">
        <v>29</v>
      </c>
      <c r="D3833" t="s">
        <v>30</v>
      </c>
      <c r="E3833">
        <v>258853.34</v>
      </c>
      <c r="F3833">
        <v>43</v>
      </c>
      <c r="G3833" t="s">
        <v>28</v>
      </c>
      <c r="H3833" s="6">
        <v>4755.2700000000004</v>
      </c>
      <c r="I3833">
        <v>6543.31</v>
      </c>
      <c r="J3833" t="s">
        <v>25</v>
      </c>
      <c r="K3833">
        <v>0.08</v>
      </c>
      <c r="L3833" s="4" t="s">
        <v>31</v>
      </c>
      <c r="M3833" t="s">
        <v>18</v>
      </c>
    </row>
    <row r="3834" spans="1:13" x14ac:dyDescent="0.3">
      <c r="A3834">
        <v>1183</v>
      </c>
      <c r="B3834" s="1">
        <v>44943</v>
      </c>
      <c r="C3834" t="s">
        <v>32</v>
      </c>
      <c r="D3834" t="s">
        <v>14</v>
      </c>
      <c r="E3834">
        <v>36050.71</v>
      </c>
      <c r="F3834">
        <v>26</v>
      </c>
      <c r="G3834" t="s">
        <v>15</v>
      </c>
      <c r="H3834" s="6">
        <v>1236.01</v>
      </c>
      <c r="I3834">
        <v>1475.07</v>
      </c>
      <c r="J3834" t="s">
        <v>25</v>
      </c>
      <c r="K3834">
        <v>0.06</v>
      </c>
      <c r="L3834" s="4" t="s">
        <v>31</v>
      </c>
      <c r="M3834" t="s">
        <v>18</v>
      </c>
    </row>
    <row r="3835" spans="1:13" x14ac:dyDescent="0.3">
      <c r="A3835">
        <v>1262</v>
      </c>
      <c r="B3835" s="1">
        <v>45448</v>
      </c>
      <c r="C3835" t="s">
        <v>23</v>
      </c>
      <c r="D3835" t="s">
        <v>30</v>
      </c>
      <c r="E3835">
        <v>33178.58</v>
      </c>
      <c r="F3835">
        <v>23</v>
      </c>
      <c r="G3835" t="s">
        <v>24</v>
      </c>
      <c r="H3835" s="6">
        <v>1146.5</v>
      </c>
      <c r="I3835">
        <v>1677.38</v>
      </c>
      <c r="J3835" t="s">
        <v>25</v>
      </c>
      <c r="K3835">
        <v>0.14000000000000001</v>
      </c>
      <c r="L3835" s="4" t="s">
        <v>31</v>
      </c>
      <c r="M3835" t="s">
        <v>22</v>
      </c>
    </row>
    <row r="3836" spans="1:13" x14ac:dyDescent="0.3">
      <c r="A3836">
        <v>1459</v>
      </c>
      <c r="B3836" s="1">
        <v>45571</v>
      </c>
      <c r="C3836" t="s">
        <v>19</v>
      </c>
      <c r="D3836" t="s">
        <v>27</v>
      </c>
      <c r="E3836">
        <v>77288.509999999995</v>
      </c>
      <c r="F3836">
        <v>26</v>
      </c>
      <c r="G3836" t="s">
        <v>15</v>
      </c>
      <c r="H3836" s="6">
        <v>2802.16</v>
      </c>
      <c r="I3836">
        <v>4186.8100000000004</v>
      </c>
      <c r="J3836" t="s">
        <v>16</v>
      </c>
      <c r="K3836">
        <v>0.28999999999999998</v>
      </c>
      <c r="L3836" s="4" t="s">
        <v>31</v>
      </c>
      <c r="M3836" t="s">
        <v>22</v>
      </c>
    </row>
    <row r="3837" spans="1:13" x14ac:dyDescent="0.3">
      <c r="A3837">
        <v>1109</v>
      </c>
      <c r="B3837" s="1">
        <v>44954</v>
      </c>
      <c r="C3837" t="s">
        <v>23</v>
      </c>
      <c r="D3837" t="s">
        <v>14</v>
      </c>
      <c r="E3837">
        <v>55516.51</v>
      </c>
      <c r="F3837">
        <v>21</v>
      </c>
      <c r="G3837" t="s">
        <v>28</v>
      </c>
      <c r="H3837" s="6">
        <v>2699.68</v>
      </c>
      <c r="I3837">
        <v>3004.14</v>
      </c>
      <c r="J3837" t="s">
        <v>25</v>
      </c>
      <c r="K3837">
        <v>0.12</v>
      </c>
      <c r="L3837" s="4" t="s">
        <v>17</v>
      </c>
      <c r="M3837" t="s">
        <v>22</v>
      </c>
    </row>
    <row r="3838" spans="1:13" x14ac:dyDescent="0.3">
      <c r="A3838">
        <v>1003</v>
      </c>
      <c r="B3838" s="1">
        <v>45149</v>
      </c>
      <c r="C3838" t="s">
        <v>29</v>
      </c>
      <c r="D3838" t="s">
        <v>20</v>
      </c>
      <c r="E3838">
        <v>23567.99</v>
      </c>
      <c r="F3838">
        <v>12</v>
      </c>
      <c r="G3838" t="s">
        <v>15</v>
      </c>
      <c r="H3838" s="6">
        <v>1754.69</v>
      </c>
      <c r="I3838">
        <v>2257.4699999999998</v>
      </c>
      <c r="J3838" t="s">
        <v>16</v>
      </c>
      <c r="K3838">
        <v>0.13</v>
      </c>
      <c r="L3838" s="4" t="s">
        <v>17</v>
      </c>
      <c r="M3838" t="s">
        <v>18</v>
      </c>
    </row>
    <row r="3839" spans="1:13" x14ac:dyDescent="0.3">
      <c r="A3839">
        <v>1441</v>
      </c>
      <c r="B3839" s="1">
        <v>45242</v>
      </c>
      <c r="C3839" t="s">
        <v>13</v>
      </c>
      <c r="D3839" t="s">
        <v>20</v>
      </c>
      <c r="E3839">
        <v>80975.009999999995</v>
      </c>
      <c r="F3839">
        <v>23</v>
      </c>
      <c r="G3839" t="s">
        <v>28</v>
      </c>
      <c r="H3839" s="6">
        <v>3065.95</v>
      </c>
      <c r="I3839">
        <v>3705.95</v>
      </c>
      <c r="J3839" t="s">
        <v>25</v>
      </c>
      <c r="K3839">
        <v>0.05</v>
      </c>
      <c r="L3839" s="4" t="s">
        <v>31</v>
      </c>
      <c r="M3839" t="s">
        <v>22</v>
      </c>
    </row>
    <row r="3840" spans="1:13" x14ac:dyDescent="0.3">
      <c r="A3840">
        <v>1058</v>
      </c>
      <c r="B3840" s="1">
        <v>45280</v>
      </c>
      <c r="C3840" t="s">
        <v>32</v>
      </c>
      <c r="D3840" t="s">
        <v>20</v>
      </c>
      <c r="E3840">
        <v>6907.33</v>
      </c>
      <c r="F3840">
        <v>2</v>
      </c>
      <c r="G3840" t="s">
        <v>15</v>
      </c>
      <c r="H3840" s="6">
        <v>3376.96</v>
      </c>
      <c r="I3840">
        <v>3880.52</v>
      </c>
      <c r="J3840" t="s">
        <v>25</v>
      </c>
      <c r="K3840">
        <v>0.11</v>
      </c>
      <c r="L3840" s="4" t="s">
        <v>26</v>
      </c>
      <c r="M3840" t="s">
        <v>22</v>
      </c>
    </row>
    <row r="3841" spans="1:13" x14ac:dyDescent="0.3">
      <c r="A3841">
        <v>1451</v>
      </c>
      <c r="B3841" s="1">
        <v>45579</v>
      </c>
      <c r="C3841" t="s">
        <v>19</v>
      </c>
      <c r="D3841" t="s">
        <v>20</v>
      </c>
      <c r="E3841">
        <v>69380.05</v>
      </c>
      <c r="F3841">
        <v>29</v>
      </c>
      <c r="G3841" t="s">
        <v>15</v>
      </c>
      <c r="H3841" s="6">
        <v>2345.37</v>
      </c>
      <c r="I3841">
        <v>2917.58</v>
      </c>
      <c r="J3841" t="s">
        <v>16</v>
      </c>
      <c r="K3841">
        <v>0.18</v>
      </c>
      <c r="L3841" s="4" t="s">
        <v>31</v>
      </c>
      <c r="M3841" t="s">
        <v>18</v>
      </c>
    </row>
    <row r="3842" spans="1:13" x14ac:dyDescent="0.3">
      <c r="A3842">
        <v>1303</v>
      </c>
      <c r="B3842" s="1">
        <v>45405</v>
      </c>
      <c r="C3842" t="s">
        <v>13</v>
      </c>
      <c r="D3842" t="s">
        <v>20</v>
      </c>
      <c r="E3842">
        <v>85061.2</v>
      </c>
      <c r="F3842">
        <v>25</v>
      </c>
      <c r="G3842" t="s">
        <v>28</v>
      </c>
      <c r="H3842" s="6">
        <v>3722.02</v>
      </c>
      <c r="I3842">
        <v>4253.0600000000004</v>
      </c>
      <c r="J3842" t="s">
        <v>25</v>
      </c>
      <c r="K3842">
        <v>0.2</v>
      </c>
      <c r="L3842" s="4" t="s">
        <v>17</v>
      </c>
      <c r="M3842" t="s">
        <v>18</v>
      </c>
    </row>
    <row r="3843" spans="1:13" x14ac:dyDescent="0.3">
      <c r="A3843">
        <v>1034</v>
      </c>
      <c r="B3843" s="1">
        <v>44931</v>
      </c>
      <c r="C3843" t="s">
        <v>23</v>
      </c>
      <c r="D3843" t="s">
        <v>14</v>
      </c>
      <c r="E3843">
        <v>4000.32</v>
      </c>
      <c r="F3843">
        <v>3</v>
      </c>
      <c r="G3843" t="s">
        <v>28</v>
      </c>
      <c r="H3843" s="6">
        <v>1253.03</v>
      </c>
      <c r="I3843">
        <v>1550.51</v>
      </c>
      <c r="J3843" t="s">
        <v>16</v>
      </c>
      <c r="K3843">
        <v>0.14000000000000001</v>
      </c>
      <c r="L3843" s="4" t="s">
        <v>17</v>
      </c>
      <c r="M3843" t="s">
        <v>22</v>
      </c>
    </row>
    <row r="3844" spans="1:13" x14ac:dyDescent="0.3">
      <c r="A3844">
        <v>1374</v>
      </c>
      <c r="B3844" s="1">
        <v>45595</v>
      </c>
      <c r="C3844" t="s">
        <v>19</v>
      </c>
      <c r="D3844" t="s">
        <v>14</v>
      </c>
      <c r="E3844">
        <v>8308.4500000000007</v>
      </c>
      <c r="F3844">
        <v>3</v>
      </c>
      <c r="G3844" t="s">
        <v>24</v>
      </c>
      <c r="H3844" s="6">
        <v>2930.95</v>
      </c>
      <c r="I3844">
        <v>3550.62</v>
      </c>
      <c r="J3844" t="s">
        <v>25</v>
      </c>
      <c r="K3844">
        <v>0.22</v>
      </c>
      <c r="L3844" s="4" t="s">
        <v>26</v>
      </c>
      <c r="M3844" t="s">
        <v>18</v>
      </c>
    </row>
    <row r="3845" spans="1:13" x14ac:dyDescent="0.3">
      <c r="A3845">
        <v>1450</v>
      </c>
      <c r="B3845" s="1">
        <v>45046</v>
      </c>
      <c r="C3845" t="s">
        <v>13</v>
      </c>
      <c r="D3845" t="s">
        <v>30</v>
      </c>
      <c r="E3845">
        <v>108768.16</v>
      </c>
      <c r="F3845">
        <v>39</v>
      </c>
      <c r="G3845" t="s">
        <v>28</v>
      </c>
      <c r="H3845" s="6">
        <v>2468.58</v>
      </c>
      <c r="I3845">
        <v>3443.12</v>
      </c>
      <c r="J3845" t="s">
        <v>25</v>
      </c>
      <c r="K3845">
        <v>0.19</v>
      </c>
      <c r="L3845" s="4" t="s">
        <v>26</v>
      </c>
      <c r="M3845" t="s">
        <v>22</v>
      </c>
    </row>
    <row r="3846" spans="1:13" x14ac:dyDescent="0.3">
      <c r="A3846">
        <v>1149</v>
      </c>
      <c r="B3846" s="1">
        <v>45138</v>
      </c>
      <c r="C3846" t="s">
        <v>19</v>
      </c>
      <c r="D3846" t="s">
        <v>30</v>
      </c>
      <c r="E3846">
        <v>861.17</v>
      </c>
      <c r="F3846">
        <v>5</v>
      </c>
      <c r="G3846" t="s">
        <v>21</v>
      </c>
      <c r="H3846" s="6">
        <v>186.38</v>
      </c>
      <c r="I3846">
        <v>205.04</v>
      </c>
      <c r="J3846" t="s">
        <v>25</v>
      </c>
      <c r="K3846">
        <v>0.16</v>
      </c>
      <c r="L3846" s="4" t="s">
        <v>26</v>
      </c>
      <c r="M3846" t="s">
        <v>22</v>
      </c>
    </row>
    <row r="3847" spans="1:13" x14ac:dyDescent="0.3">
      <c r="A3847">
        <v>1267</v>
      </c>
      <c r="B3847" s="1">
        <v>45528</v>
      </c>
      <c r="C3847" t="s">
        <v>29</v>
      </c>
      <c r="D3847" t="s">
        <v>14</v>
      </c>
      <c r="E3847">
        <v>137883.44</v>
      </c>
      <c r="F3847">
        <v>34</v>
      </c>
      <c r="G3847" t="s">
        <v>28</v>
      </c>
      <c r="H3847" s="6">
        <v>2788.72</v>
      </c>
      <c r="I3847">
        <v>4180.82</v>
      </c>
      <c r="J3847" t="s">
        <v>16</v>
      </c>
      <c r="K3847">
        <v>0.03</v>
      </c>
      <c r="L3847" s="4" t="s">
        <v>17</v>
      </c>
      <c r="M3847" t="s">
        <v>22</v>
      </c>
    </row>
    <row r="3848" spans="1:13" x14ac:dyDescent="0.3">
      <c r="A3848">
        <v>1100</v>
      </c>
      <c r="B3848" s="1">
        <v>45590</v>
      </c>
      <c r="C3848" t="s">
        <v>29</v>
      </c>
      <c r="D3848" t="s">
        <v>14</v>
      </c>
      <c r="E3848">
        <v>5586.88</v>
      </c>
      <c r="F3848">
        <v>6</v>
      </c>
      <c r="G3848" t="s">
        <v>24</v>
      </c>
      <c r="H3848" s="6">
        <v>866.62</v>
      </c>
      <c r="I3848">
        <v>1241.53</v>
      </c>
      <c r="J3848" t="s">
        <v>16</v>
      </c>
      <c r="K3848">
        <v>0.25</v>
      </c>
      <c r="L3848" s="4" t="s">
        <v>26</v>
      </c>
      <c r="M3848" t="s">
        <v>18</v>
      </c>
    </row>
    <row r="3849" spans="1:13" x14ac:dyDescent="0.3">
      <c r="A3849">
        <v>1089</v>
      </c>
      <c r="B3849" s="1">
        <v>45106</v>
      </c>
      <c r="C3849" t="s">
        <v>32</v>
      </c>
      <c r="D3849" t="s">
        <v>14</v>
      </c>
      <c r="E3849">
        <v>15600.9</v>
      </c>
      <c r="F3849">
        <v>14</v>
      </c>
      <c r="G3849" t="s">
        <v>21</v>
      </c>
      <c r="H3849" s="6">
        <v>1069.71</v>
      </c>
      <c r="I3849">
        <v>1342.59</v>
      </c>
      <c r="J3849" t="s">
        <v>25</v>
      </c>
      <c r="K3849">
        <v>0.17</v>
      </c>
      <c r="L3849" s="4" t="s">
        <v>26</v>
      </c>
      <c r="M3849" t="s">
        <v>18</v>
      </c>
    </row>
    <row r="3850" spans="1:13" x14ac:dyDescent="0.3">
      <c r="A3850">
        <v>1129</v>
      </c>
      <c r="B3850" s="1">
        <v>45332</v>
      </c>
      <c r="C3850" t="s">
        <v>32</v>
      </c>
      <c r="D3850" t="s">
        <v>27</v>
      </c>
      <c r="E3850">
        <v>189579.17</v>
      </c>
      <c r="F3850">
        <v>39</v>
      </c>
      <c r="G3850" t="s">
        <v>21</v>
      </c>
      <c r="H3850" s="6">
        <v>4323.28</v>
      </c>
      <c r="I3850">
        <v>6001.24</v>
      </c>
      <c r="J3850" t="s">
        <v>16</v>
      </c>
      <c r="K3850">
        <v>0.19</v>
      </c>
      <c r="L3850" s="4" t="s">
        <v>31</v>
      </c>
      <c r="M3850" t="s">
        <v>18</v>
      </c>
    </row>
    <row r="3851" spans="1:13" x14ac:dyDescent="0.3">
      <c r="A3851">
        <v>1452</v>
      </c>
      <c r="B3851" s="1">
        <v>45253</v>
      </c>
      <c r="C3851" t="s">
        <v>29</v>
      </c>
      <c r="D3851" t="s">
        <v>20</v>
      </c>
      <c r="E3851">
        <v>51515.22</v>
      </c>
      <c r="F3851">
        <v>17</v>
      </c>
      <c r="G3851" t="s">
        <v>21</v>
      </c>
      <c r="H3851" s="6">
        <v>3196.81</v>
      </c>
      <c r="I3851">
        <v>4208.76</v>
      </c>
      <c r="J3851" t="s">
        <v>16</v>
      </c>
      <c r="K3851">
        <v>0.28000000000000003</v>
      </c>
      <c r="L3851" s="4" t="s">
        <v>17</v>
      </c>
      <c r="M3851" t="s">
        <v>18</v>
      </c>
    </row>
    <row r="3852" spans="1:13" x14ac:dyDescent="0.3">
      <c r="A3852">
        <v>1172</v>
      </c>
      <c r="B3852" s="1">
        <v>44995</v>
      </c>
      <c r="C3852" t="s">
        <v>19</v>
      </c>
      <c r="D3852" t="s">
        <v>14</v>
      </c>
      <c r="E3852">
        <v>54901.23</v>
      </c>
      <c r="F3852">
        <v>30</v>
      </c>
      <c r="G3852" t="s">
        <v>15</v>
      </c>
      <c r="H3852" s="6">
        <v>2000.18</v>
      </c>
      <c r="I3852">
        <v>2259.31</v>
      </c>
      <c r="J3852" t="s">
        <v>25</v>
      </c>
      <c r="K3852">
        <v>0.19</v>
      </c>
      <c r="L3852" s="4" t="s">
        <v>26</v>
      </c>
      <c r="M3852" t="s">
        <v>18</v>
      </c>
    </row>
    <row r="3853" spans="1:13" x14ac:dyDescent="0.3">
      <c r="A3853">
        <v>1406</v>
      </c>
      <c r="B3853" s="1">
        <v>45442</v>
      </c>
      <c r="C3853" t="s">
        <v>29</v>
      </c>
      <c r="D3853" t="s">
        <v>14</v>
      </c>
      <c r="E3853">
        <v>76552.710000000006</v>
      </c>
      <c r="F3853">
        <v>18</v>
      </c>
      <c r="G3853" t="s">
        <v>21</v>
      </c>
      <c r="H3853" s="6">
        <v>3706.12</v>
      </c>
      <c r="I3853">
        <v>5124.01</v>
      </c>
      <c r="J3853" t="s">
        <v>25</v>
      </c>
      <c r="K3853">
        <v>0.17</v>
      </c>
      <c r="L3853" s="4" t="s">
        <v>31</v>
      </c>
      <c r="M3853" t="s">
        <v>18</v>
      </c>
    </row>
    <row r="3854" spans="1:13" x14ac:dyDescent="0.3">
      <c r="A3854">
        <v>1486</v>
      </c>
      <c r="B3854" s="1">
        <v>45451</v>
      </c>
      <c r="C3854" t="s">
        <v>32</v>
      </c>
      <c r="D3854" t="s">
        <v>14</v>
      </c>
      <c r="E3854">
        <v>2278.6</v>
      </c>
      <c r="F3854">
        <v>11</v>
      </c>
      <c r="G3854" t="s">
        <v>24</v>
      </c>
      <c r="H3854" s="6">
        <v>235.4</v>
      </c>
      <c r="I3854">
        <v>272.56</v>
      </c>
      <c r="J3854" t="s">
        <v>25</v>
      </c>
      <c r="K3854">
        <v>0.24</v>
      </c>
      <c r="L3854" s="4" t="s">
        <v>17</v>
      </c>
      <c r="M3854" t="s">
        <v>22</v>
      </c>
    </row>
    <row r="3855" spans="1:13" x14ac:dyDescent="0.3">
      <c r="A3855">
        <v>1462</v>
      </c>
      <c r="B3855" s="1">
        <v>45454</v>
      </c>
      <c r="C3855" t="s">
        <v>29</v>
      </c>
      <c r="D3855" t="s">
        <v>27</v>
      </c>
      <c r="E3855">
        <v>42641.279999999999</v>
      </c>
      <c r="F3855">
        <v>11</v>
      </c>
      <c r="G3855" t="s">
        <v>15</v>
      </c>
      <c r="H3855" s="6">
        <v>3485.25</v>
      </c>
      <c r="I3855">
        <v>4845.6000000000004</v>
      </c>
      <c r="J3855" t="s">
        <v>16</v>
      </c>
      <c r="K3855">
        <v>0.2</v>
      </c>
      <c r="L3855" s="4" t="s">
        <v>26</v>
      </c>
      <c r="M3855" t="s">
        <v>22</v>
      </c>
    </row>
    <row r="3856" spans="1:13" x14ac:dyDescent="0.3">
      <c r="A3856">
        <v>1465</v>
      </c>
      <c r="B3856" s="1">
        <v>45207</v>
      </c>
      <c r="C3856" t="s">
        <v>29</v>
      </c>
      <c r="D3856" t="s">
        <v>27</v>
      </c>
      <c r="E3856">
        <v>127382.34</v>
      </c>
      <c r="F3856">
        <v>30</v>
      </c>
      <c r="G3856" t="s">
        <v>28</v>
      </c>
      <c r="H3856" s="6">
        <v>3735.6</v>
      </c>
      <c r="I3856">
        <v>4377.3999999999996</v>
      </c>
      <c r="J3856" t="s">
        <v>25</v>
      </c>
      <c r="K3856">
        <v>0.03</v>
      </c>
      <c r="L3856" s="4" t="s">
        <v>17</v>
      </c>
      <c r="M3856" t="s">
        <v>22</v>
      </c>
    </row>
    <row r="3857" spans="1:13" x14ac:dyDescent="0.3">
      <c r="A3857">
        <v>1374</v>
      </c>
      <c r="B3857" s="1">
        <v>45331</v>
      </c>
      <c r="C3857" t="s">
        <v>19</v>
      </c>
      <c r="D3857" t="s">
        <v>14</v>
      </c>
      <c r="E3857">
        <v>9699.2999999999993</v>
      </c>
      <c r="F3857">
        <v>12</v>
      </c>
      <c r="G3857" t="s">
        <v>21</v>
      </c>
      <c r="H3857" s="6">
        <v>728.1</v>
      </c>
      <c r="I3857">
        <v>878.56</v>
      </c>
      <c r="J3857" t="s">
        <v>16</v>
      </c>
      <c r="K3857">
        <v>0.08</v>
      </c>
      <c r="L3857" s="4" t="s">
        <v>26</v>
      </c>
      <c r="M3857" t="s">
        <v>22</v>
      </c>
    </row>
    <row r="3858" spans="1:13" x14ac:dyDescent="0.3">
      <c r="A3858">
        <v>1442</v>
      </c>
      <c r="B3858" s="1">
        <v>45110</v>
      </c>
      <c r="C3858" t="s">
        <v>13</v>
      </c>
      <c r="D3858" t="s">
        <v>14</v>
      </c>
      <c r="E3858">
        <v>69572.7</v>
      </c>
      <c r="F3858">
        <v>41</v>
      </c>
      <c r="G3858" t="s">
        <v>24</v>
      </c>
      <c r="H3858" s="6">
        <v>1594.17</v>
      </c>
      <c r="I3858">
        <v>1928.29</v>
      </c>
      <c r="J3858" t="s">
        <v>25</v>
      </c>
      <c r="K3858">
        <v>0.12</v>
      </c>
      <c r="L3858" s="4" t="s">
        <v>31</v>
      </c>
      <c r="M3858" t="s">
        <v>18</v>
      </c>
    </row>
    <row r="3859" spans="1:13" x14ac:dyDescent="0.3">
      <c r="A3859">
        <v>1077</v>
      </c>
      <c r="B3859" s="1">
        <v>45612</v>
      </c>
      <c r="C3859" t="s">
        <v>32</v>
      </c>
      <c r="D3859" t="s">
        <v>14</v>
      </c>
      <c r="E3859">
        <v>172381.57</v>
      </c>
      <c r="F3859">
        <v>42</v>
      </c>
      <c r="G3859" t="s">
        <v>15</v>
      </c>
      <c r="H3859" s="6">
        <v>3483.12</v>
      </c>
      <c r="I3859">
        <v>4320.34</v>
      </c>
      <c r="J3859" t="s">
        <v>25</v>
      </c>
      <c r="K3859">
        <v>0.05</v>
      </c>
      <c r="L3859" s="4" t="s">
        <v>31</v>
      </c>
      <c r="M3859" t="s">
        <v>22</v>
      </c>
    </row>
    <row r="3860" spans="1:13" x14ac:dyDescent="0.3">
      <c r="A3860">
        <v>1397</v>
      </c>
      <c r="B3860" s="1">
        <v>45071</v>
      </c>
      <c r="C3860" t="s">
        <v>19</v>
      </c>
      <c r="D3860" t="s">
        <v>30</v>
      </c>
      <c r="E3860">
        <v>154529.60000000001</v>
      </c>
      <c r="F3860">
        <v>40</v>
      </c>
      <c r="G3860" t="s">
        <v>28</v>
      </c>
      <c r="H3860" s="6">
        <v>3963.68</v>
      </c>
      <c r="I3860">
        <v>4829.05</v>
      </c>
      <c r="J3860" t="s">
        <v>16</v>
      </c>
      <c r="K3860">
        <v>0.2</v>
      </c>
      <c r="L3860" s="4" t="s">
        <v>26</v>
      </c>
      <c r="M3860" t="s">
        <v>18</v>
      </c>
    </row>
    <row r="3861" spans="1:13" x14ac:dyDescent="0.3">
      <c r="A3861">
        <v>1038</v>
      </c>
      <c r="B3861" s="1">
        <v>45656</v>
      </c>
      <c r="C3861" t="s">
        <v>29</v>
      </c>
      <c r="D3861" t="s">
        <v>14</v>
      </c>
      <c r="E3861">
        <v>218189.22</v>
      </c>
      <c r="F3861">
        <v>40</v>
      </c>
      <c r="G3861" t="s">
        <v>15</v>
      </c>
      <c r="H3861" s="6">
        <v>4374.8999999999996</v>
      </c>
      <c r="I3861">
        <v>6342.71</v>
      </c>
      <c r="J3861" t="s">
        <v>25</v>
      </c>
      <c r="K3861">
        <v>0.14000000000000001</v>
      </c>
      <c r="L3861" s="4" t="s">
        <v>17</v>
      </c>
      <c r="M3861" t="s">
        <v>18</v>
      </c>
    </row>
    <row r="3862" spans="1:13" x14ac:dyDescent="0.3">
      <c r="A3862">
        <v>1204</v>
      </c>
      <c r="B3862" s="1">
        <v>45401</v>
      </c>
      <c r="C3862" t="s">
        <v>29</v>
      </c>
      <c r="D3862" t="s">
        <v>27</v>
      </c>
      <c r="E3862">
        <v>90822.1</v>
      </c>
      <c r="F3862">
        <v>37</v>
      </c>
      <c r="G3862" t="s">
        <v>24</v>
      </c>
      <c r="H3862" s="6">
        <v>1881.53</v>
      </c>
      <c r="I3862">
        <v>2639.41</v>
      </c>
      <c r="J3862" t="s">
        <v>25</v>
      </c>
      <c r="K3862">
        <v>7.0000000000000007E-2</v>
      </c>
      <c r="L3862" s="4" t="s">
        <v>31</v>
      </c>
      <c r="M3862" t="s">
        <v>18</v>
      </c>
    </row>
    <row r="3863" spans="1:13" x14ac:dyDescent="0.3">
      <c r="A3863">
        <v>1103</v>
      </c>
      <c r="B3863" s="1">
        <v>45589</v>
      </c>
      <c r="C3863" t="s">
        <v>13</v>
      </c>
      <c r="D3863" t="s">
        <v>27</v>
      </c>
      <c r="E3863">
        <v>90372.41</v>
      </c>
      <c r="F3863">
        <v>28</v>
      </c>
      <c r="G3863" t="s">
        <v>28</v>
      </c>
      <c r="H3863" s="6">
        <v>2590.59</v>
      </c>
      <c r="I3863">
        <v>3797.16</v>
      </c>
      <c r="J3863" t="s">
        <v>16</v>
      </c>
      <c r="K3863">
        <v>0.15</v>
      </c>
      <c r="L3863" s="4" t="s">
        <v>31</v>
      </c>
      <c r="M3863" t="s">
        <v>22</v>
      </c>
    </row>
    <row r="3864" spans="1:13" x14ac:dyDescent="0.3">
      <c r="A3864">
        <v>1034</v>
      </c>
      <c r="B3864" s="1">
        <v>45261</v>
      </c>
      <c r="C3864" t="s">
        <v>32</v>
      </c>
      <c r="D3864" t="s">
        <v>30</v>
      </c>
      <c r="E3864">
        <v>75808.41</v>
      </c>
      <c r="F3864">
        <v>32</v>
      </c>
      <c r="G3864" t="s">
        <v>21</v>
      </c>
      <c r="H3864" s="6">
        <v>2533.71</v>
      </c>
      <c r="I3864">
        <v>2889.04</v>
      </c>
      <c r="J3864" t="s">
        <v>16</v>
      </c>
      <c r="K3864">
        <v>0.18</v>
      </c>
      <c r="L3864" s="4" t="s">
        <v>31</v>
      </c>
      <c r="M3864" t="s">
        <v>22</v>
      </c>
    </row>
    <row r="3865" spans="1:13" x14ac:dyDescent="0.3">
      <c r="A3865">
        <v>1278</v>
      </c>
      <c r="B3865" s="1">
        <v>45171</v>
      </c>
      <c r="C3865" t="s">
        <v>32</v>
      </c>
      <c r="D3865" t="s">
        <v>20</v>
      </c>
      <c r="E3865">
        <v>201.92</v>
      </c>
      <c r="F3865">
        <v>2</v>
      </c>
      <c r="G3865" t="s">
        <v>28</v>
      </c>
      <c r="H3865" s="6">
        <v>92.06</v>
      </c>
      <c r="I3865">
        <v>112.18</v>
      </c>
      <c r="J3865" t="s">
        <v>25</v>
      </c>
      <c r="K3865">
        <v>0.1</v>
      </c>
      <c r="L3865" s="4" t="s">
        <v>26</v>
      </c>
      <c r="M3865" t="s">
        <v>22</v>
      </c>
    </row>
    <row r="3866" spans="1:13" x14ac:dyDescent="0.3">
      <c r="A3866">
        <v>1184</v>
      </c>
      <c r="B3866" s="1">
        <v>44937</v>
      </c>
      <c r="C3866" t="s">
        <v>23</v>
      </c>
      <c r="D3866" t="s">
        <v>14</v>
      </c>
      <c r="E3866">
        <v>54007.73</v>
      </c>
      <c r="F3866">
        <v>24</v>
      </c>
      <c r="G3866" t="s">
        <v>21</v>
      </c>
      <c r="H3866" s="6">
        <v>1677.01</v>
      </c>
      <c r="I3866">
        <v>2368.7600000000002</v>
      </c>
      <c r="J3866" t="s">
        <v>16</v>
      </c>
      <c r="K3866">
        <v>0.05</v>
      </c>
      <c r="L3866" s="4" t="s">
        <v>17</v>
      </c>
      <c r="M3866" t="s">
        <v>18</v>
      </c>
    </row>
    <row r="3867" spans="1:13" x14ac:dyDescent="0.3">
      <c r="A3867">
        <v>1153</v>
      </c>
      <c r="B3867" s="1">
        <v>45651</v>
      </c>
      <c r="C3867" t="s">
        <v>32</v>
      </c>
      <c r="D3867" t="s">
        <v>14</v>
      </c>
      <c r="E3867">
        <v>190270.27</v>
      </c>
      <c r="F3867">
        <v>47</v>
      </c>
      <c r="G3867" t="s">
        <v>24</v>
      </c>
      <c r="H3867" s="6">
        <v>3688.63</v>
      </c>
      <c r="I3867">
        <v>4400.33</v>
      </c>
      <c r="J3867" t="s">
        <v>16</v>
      </c>
      <c r="K3867">
        <v>0.08</v>
      </c>
      <c r="L3867" s="4" t="s">
        <v>26</v>
      </c>
      <c r="M3867" t="s">
        <v>18</v>
      </c>
    </row>
    <row r="3868" spans="1:13" x14ac:dyDescent="0.3">
      <c r="A3868">
        <v>1021</v>
      </c>
      <c r="B3868" s="1">
        <v>45448</v>
      </c>
      <c r="C3868" t="s">
        <v>13</v>
      </c>
      <c r="D3868" t="s">
        <v>27</v>
      </c>
      <c r="E3868">
        <v>28107.47</v>
      </c>
      <c r="F3868">
        <v>9</v>
      </c>
      <c r="G3868" t="s">
        <v>15</v>
      </c>
      <c r="H3868" s="6">
        <v>3435.07</v>
      </c>
      <c r="I3868">
        <v>4164.07</v>
      </c>
      <c r="J3868" t="s">
        <v>16</v>
      </c>
      <c r="K3868">
        <v>0.25</v>
      </c>
      <c r="L3868" s="4" t="s">
        <v>17</v>
      </c>
      <c r="M3868" t="s">
        <v>18</v>
      </c>
    </row>
    <row r="3869" spans="1:13" x14ac:dyDescent="0.3">
      <c r="A3869">
        <v>1417</v>
      </c>
      <c r="B3869" s="1">
        <v>45387</v>
      </c>
      <c r="C3869" t="s">
        <v>23</v>
      </c>
      <c r="D3869" t="s">
        <v>20</v>
      </c>
      <c r="E3869">
        <v>145768.72</v>
      </c>
      <c r="F3869">
        <v>25</v>
      </c>
      <c r="G3869" t="s">
        <v>28</v>
      </c>
      <c r="H3869" s="6">
        <v>4584.08</v>
      </c>
      <c r="I3869">
        <v>6478.61</v>
      </c>
      <c r="J3869" t="s">
        <v>25</v>
      </c>
      <c r="K3869">
        <v>0.1</v>
      </c>
      <c r="L3869" s="4" t="s">
        <v>17</v>
      </c>
      <c r="M3869" t="s">
        <v>18</v>
      </c>
    </row>
    <row r="3870" spans="1:13" x14ac:dyDescent="0.3">
      <c r="A3870">
        <v>1072</v>
      </c>
      <c r="B3870" s="1">
        <v>45337</v>
      </c>
      <c r="C3870" t="s">
        <v>23</v>
      </c>
      <c r="D3870" t="s">
        <v>30</v>
      </c>
      <c r="E3870">
        <v>145597.29</v>
      </c>
      <c r="F3870">
        <v>42</v>
      </c>
      <c r="G3870" t="s">
        <v>21</v>
      </c>
      <c r="H3870" s="6">
        <v>4140.21</v>
      </c>
      <c r="I3870">
        <v>4748.7700000000004</v>
      </c>
      <c r="J3870" t="s">
        <v>25</v>
      </c>
      <c r="K3870">
        <v>0.27</v>
      </c>
      <c r="L3870" s="4" t="s">
        <v>26</v>
      </c>
      <c r="M3870" t="s">
        <v>18</v>
      </c>
    </row>
    <row r="3871" spans="1:13" x14ac:dyDescent="0.3">
      <c r="A3871">
        <v>1030</v>
      </c>
      <c r="B3871" s="1">
        <v>45130</v>
      </c>
      <c r="C3871" t="s">
        <v>29</v>
      </c>
      <c r="D3871" t="s">
        <v>27</v>
      </c>
      <c r="E3871">
        <v>5167.09</v>
      </c>
      <c r="F3871">
        <v>1</v>
      </c>
      <c r="G3871" t="s">
        <v>28</v>
      </c>
      <c r="H3871" s="6">
        <v>4103.4399999999996</v>
      </c>
      <c r="I3871">
        <v>5326.9</v>
      </c>
      <c r="J3871" t="s">
        <v>16</v>
      </c>
      <c r="K3871">
        <v>0.03</v>
      </c>
      <c r="L3871" s="4" t="s">
        <v>26</v>
      </c>
      <c r="M3871" t="s">
        <v>22</v>
      </c>
    </row>
    <row r="3872" spans="1:13" x14ac:dyDescent="0.3">
      <c r="A3872">
        <v>1448</v>
      </c>
      <c r="B3872" s="1">
        <v>45613</v>
      </c>
      <c r="C3872" t="s">
        <v>29</v>
      </c>
      <c r="D3872" t="s">
        <v>20</v>
      </c>
      <c r="E3872">
        <v>24602.639999999999</v>
      </c>
      <c r="F3872">
        <v>15</v>
      </c>
      <c r="G3872" t="s">
        <v>15</v>
      </c>
      <c r="H3872" s="6">
        <v>1467.19</v>
      </c>
      <c r="I3872">
        <v>1763.63</v>
      </c>
      <c r="J3872" t="s">
        <v>16</v>
      </c>
      <c r="K3872">
        <v>7.0000000000000007E-2</v>
      </c>
      <c r="L3872" s="4" t="s">
        <v>17</v>
      </c>
      <c r="M3872" t="s">
        <v>18</v>
      </c>
    </row>
    <row r="3873" spans="1:13" x14ac:dyDescent="0.3">
      <c r="A3873">
        <v>1032</v>
      </c>
      <c r="B3873" s="1">
        <v>45580</v>
      </c>
      <c r="C3873" t="s">
        <v>32</v>
      </c>
      <c r="D3873" t="s">
        <v>27</v>
      </c>
      <c r="E3873">
        <v>81015.259999999995</v>
      </c>
      <c r="F3873">
        <v>22</v>
      </c>
      <c r="G3873" t="s">
        <v>21</v>
      </c>
      <c r="H3873" s="6">
        <v>3104.77</v>
      </c>
      <c r="I3873">
        <v>4002.73</v>
      </c>
      <c r="J3873" t="s">
        <v>25</v>
      </c>
      <c r="K3873">
        <v>0.08</v>
      </c>
      <c r="L3873" s="4" t="s">
        <v>17</v>
      </c>
      <c r="M3873" t="s">
        <v>22</v>
      </c>
    </row>
    <row r="3874" spans="1:13" x14ac:dyDescent="0.3">
      <c r="A3874">
        <v>1452</v>
      </c>
      <c r="B3874" s="1">
        <v>45593</v>
      </c>
      <c r="C3874" t="s">
        <v>23</v>
      </c>
      <c r="D3874" t="s">
        <v>14</v>
      </c>
      <c r="E3874">
        <v>10169.41</v>
      </c>
      <c r="F3874">
        <v>6</v>
      </c>
      <c r="G3874" t="s">
        <v>28</v>
      </c>
      <c r="H3874" s="6">
        <v>1597.15</v>
      </c>
      <c r="I3874">
        <v>1862.53</v>
      </c>
      <c r="J3874" t="s">
        <v>16</v>
      </c>
      <c r="K3874">
        <v>0.09</v>
      </c>
      <c r="L3874" s="4" t="s">
        <v>17</v>
      </c>
      <c r="M3874" t="s">
        <v>18</v>
      </c>
    </row>
    <row r="3875" spans="1:13" x14ac:dyDescent="0.3">
      <c r="A3875">
        <v>1200</v>
      </c>
      <c r="B3875" s="1">
        <v>45027</v>
      </c>
      <c r="C3875" t="s">
        <v>29</v>
      </c>
      <c r="D3875" t="s">
        <v>14</v>
      </c>
      <c r="E3875">
        <v>150860.14000000001</v>
      </c>
      <c r="F3875">
        <v>48</v>
      </c>
      <c r="G3875" t="s">
        <v>24</v>
      </c>
      <c r="H3875" s="6">
        <v>2919.8</v>
      </c>
      <c r="I3875">
        <v>3786.65</v>
      </c>
      <c r="J3875" t="s">
        <v>25</v>
      </c>
      <c r="K3875">
        <v>0.17</v>
      </c>
      <c r="L3875" s="4" t="s">
        <v>31</v>
      </c>
      <c r="M3875" t="s">
        <v>18</v>
      </c>
    </row>
    <row r="3876" spans="1:13" x14ac:dyDescent="0.3">
      <c r="A3876">
        <v>1214</v>
      </c>
      <c r="B3876" s="1">
        <v>44941</v>
      </c>
      <c r="C3876" t="s">
        <v>13</v>
      </c>
      <c r="D3876" t="s">
        <v>20</v>
      </c>
      <c r="E3876">
        <v>866.24</v>
      </c>
      <c r="F3876">
        <v>1</v>
      </c>
      <c r="G3876" t="s">
        <v>24</v>
      </c>
      <c r="H3876" s="6">
        <v>802.51</v>
      </c>
      <c r="I3876">
        <v>1019.11</v>
      </c>
      <c r="J3876" t="s">
        <v>25</v>
      </c>
      <c r="K3876">
        <v>0.15</v>
      </c>
      <c r="L3876" s="4" t="s">
        <v>26</v>
      </c>
      <c r="M3876" t="s">
        <v>18</v>
      </c>
    </row>
    <row r="3877" spans="1:13" x14ac:dyDescent="0.3">
      <c r="A3877">
        <v>1444</v>
      </c>
      <c r="B3877" s="1">
        <v>45359</v>
      </c>
      <c r="C3877" t="s">
        <v>29</v>
      </c>
      <c r="D3877" t="s">
        <v>14</v>
      </c>
      <c r="E3877">
        <v>3924.06</v>
      </c>
      <c r="F3877">
        <v>2</v>
      </c>
      <c r="G3877" t="s">
        <v>28</v>
      </c>
      <c r="H3877" s="6">
        <v>1987.11</v>
      </c>
      <c r="I3877">
        <v>2687.71</v>
      </c>
      <c r="J3877" t="s">
        <v>25</v>
      </c>
      <c r="K3877">
        <v>0.27</v>
      </c>
      <c r="L3877" s="4" t="s">
        <v>31</v>
      </c>
      <c r="M3877" t="s">
        <v>18</v>
      </c>
    </row>
    <row r="3878" spans="1:13" x14ac:dyDescent="0.3">
      <c r="A3878">
        <v>1174</v>
      </c>
      <c r="B3878" s="1">
        <v>45566</v>
      </c>
      <c r="C3878" t="s">
        <v>29</v>
      </c>
      <c r="D3878" t="s">
        <v>14</v>
      </c>
      <c r="E3878">
        <v>32972.94</v>
      </c>
      <c r="F3878">
        <v>27</v>
      </c>
      <c r="G3878" t="s">
        <v>28</v>
      </c>
      <c r="H3878" s="6">
        <v>1088.33</v>
      </c>
      <c r="I3878">
        <v>1387.75</v>
      </c>
      <c r="J3878" t="s">
        <v>16</v>
      </c>
      <c r="K3878">
        <v>0.12</v>
      </c>
      <c r="L3878" s="4" t="s">
        <v>26</v>
      </c>
      <c r="M3878" t="s">
        <v>22</v>
      </c>
    </row>
    <row r="3879" spans="1:13" x14ac:dyDescent="0.3">
      <c r="A3879">
        <v>1119</v>
      </c>
      <c r="B3879" s="1">
        <v>45262</v>
      </c>
      <c r="C3879" t="s">
        <v>23</v>
      </c>
      <c r="D3879" t="s">
        <v>20</v>
      </c>
      <c r="E3879">
        <v>38322.49</v>
      </c>
      <c r="F3879">
        <v>7</v>
      </c>
      <c r="G3879" t="s">
        <v>28</v>
      </c>
      <c r="H3879" s="6">
        <v>3861.87</v>
      </c>
      <c r="I3879">
        <v>5643.96</v>
      </c>
      <c r="J3879" t="s">
        <v>25</v>
      </c>
      <c r="K3879">
        <v>0.03</v>
      </c>
      <c r="L3879" s="4" t="s">
        <v>26</v>
      </c>
      <c r="M3879" t="s">
        <v>18</v>
      </c>
    </row>
    <row r="3880" spans="1:13" x14ac:dyDescent="0.3">
      <c r="A3880">
        <v>1277</v>
      </c>
      <c r="B3880" s="1">
        <v>45112</v>
      </c>
      <c r="C3880" t="s">
        <v>23</v>
      </c>
      <c r="D3880" t="s">
        <v>14</v>
      </c>
      <c r="E3880">
        <v>168473.44</v>
      </c>
      <c r="F3880">
        <v>34</v>
      </c>
      <c r="G3880" t="s">
        <v>21</v>
      </c>
      <c r="H3880" s="6">
        <v>4171.5600000000004</v>
      </c>
      <c r="I3880">
        <v>5898.93</v>
      </c>
      <c r="J3880" t="s">
        <v>16</v>
      </c>
      <c r="K3880">
        <v>0.16</v>
      </c>
      <c r="L3880" s="4" t="s">
        <v>17</v>
      </c>
      <c r="M3880" t="s">
        <v>18</v>
      </c>
    </row>
    <row r="3881" spans="1:13" x14ac:dyDescent="0.3">
      <c r="A3881">
        <v>1026</v>
      </c>
      <c r="B3881" s="1">
        <v>45552</v>
      </c>
      <c r="C3881" t="s">
        <v>19</v>
      </c>
      <c r="D3881" t="s">
        <v>30</v>
      </c>
      <c r="E3881">
        <v>191650.87</v>
      </c>
      <c r="F3881">
        <v>48</v>
      </c>
      <c r="G3881" t="s">
        <v>28</v>
      </c>
      <c r="H3881" s="6">
        <v>4056.8</v>
      </c>
      <c r="I3881">
        <v>5118.88</v>
      </c>
      <c r="J3881" t="s">
        <v>16</v>
      </c>
      <c r="K3881">
        <v>0.22</v>
      </c>
      <c r="L3881" s="4" t="s">
        <v>31</v>
      </c>
      <c r="M3881" t="s">
        <v>18</v>
      </c>
    </row>
    <row r="3882" spans="1:13" x14ac:dyDescent="0.3">
      <c r="A3882">
        <v>1059</v>
      </c>
      <c r="B3882" s="1">
        <v>45640</v>
      </c>
      <c r="C3882" t="s">
        <v>13</v>
      </c>
      <c r="D3882" t="s">
        <v>27</v>
      </c>
      <c r="E3882">
        <v>11138.7</v>
      </c>
      <c r="F3882">
        <v>19</v>
      </c>
      <c r="G3882" t="s">
        <v>24</v>
      </c>
      <c r="H3882" s="6">
        <v>474.82</v>
      </c>
      <c r="I3882">
        <v>666.19</v>
      </c>
      <c r="J3882" t="s">
        <v>25</v>
      </c>
      <c r="K3882">
        <v>0.12</v>
      </c>
      <c r="L3882" s="4" t="s">
        <v>31</v>
      </c>
      <c r="M3882" t="s">
        <v>18</v>
      </c>
    </row>
    <row r="3883" spans="1:13" x14ac:dyDescent="0.3">
      <c r="A3883">
        <v>1164</v>
      </c>
      <c r="B3883" s="1">
        <v>45536</v>
      </c>
      <c r="C3883" t="s">
        <v>23</v>
      </c>
      <c r="D3883" t="s">
        <v>14</v>
      </c>
      <c r="E3883">
        <v>160427.34</v>
      </c>
      <c r="F3883">
        <v>33</v>
      </c>
      <c r="G3883" t="s">
        <v>24</v>
      </c>
      <c r="H3883" s="6">
        <v>4254.63</v>
      </c>
      <c r="I3883">
        <v>5857.15</v>
      </c>
      <c r="J3883" t="s">
        <v>25</v>
      </c>
      <c r="K3883">
        <v>0.17</v>
      </c>
      <c r="L3883" s="4" t="s">
        <v>17</v>
      </c>
      <c r="M3883" t="s">
        <v>22</v>
      </c>
    </row>
    <row r="3884" spans="1:13" x14ac:dyDescent="0.3">
      <c r="A3884">
        <v>1181</v>
      </c>
      <c r="B3884" s="1">
        <v>45197</v>
      </c>
      <c r="C3884" t="s">
        <v>32</v>
      </c>
      <c r="D3884" t="s">
        <v>30</v>
      </c>
      <c r="E3884">
        <v>55850.51</v>
      </c>
      <c r="F3884">
        <v>31</v>
      </c>
      <c r="G3884" t="s">
        <v>28</v>
      </c>
      <c r="H3884" s="6">
        <v>1534.82</v>
      </c>
      <c r="I3884">
        <v>1857.35</v>
      </c>
      <c r="J3884" t="s">
        <v>16</v>
      </c>
      <c r="K3884">
        <v>0.03</v>
      </c>
      <c r="L3884" s="4" t="s">
        <v>17</v>
      </c>
      <c r="M3884" t="s">
        <v>22</v>
      </c>
    </row>
    <row r="3885" spans="1:13" x14ac:dyDescent="0.3">
      <c r="A3885">
        <v>1262</v>
      </c>
      <c r="B3885" s="1">
        <v>45011</v>
      </c>
      <c r="C3885" t="s">
        <v>13</v>
      </c>
      <c r="D3885" t="s">
        <v>20</v>
      </c>
      <c r="E3885">
        <v>24496.41</v>
      </c>
      <c r="F3885">
        <v>22</v>
      </c>
      <c r="G3885" t="s">
        <v>24</v>
      </c>
      <c r="H3885" s="6">
        <v>1167.4100000000001</v>
      </c>
      <c r="I3885">
        <v>1427.53</v>
      </c>
      <c r="J3885" t="s">
        <v>16</v>
      </c>
      <c r="K3885">
        <v>0.22</v>
      </c>
      <c r="L3885" s="4" t="s">
        <v>31</v>
      </c>
      <c r="M3885" t="s">
        <v>18</v>
      </c>
    </row>
    <row r="3886" spans="1:13" x14ac:dyDescent="0.3">
      <c r="A3886">
        <v>1002</v>
      </c>
      <c r="B3886" s="1">
        <v>45407</v>
      </c>
      <c r="C3886" t="s">
        <v>13</v>
      </c>
      <c r="D3886" t="s">
        <v>14</v>
      </c>
      <c r="E3886">
        <v>48171.63</v>
      </c>
      <c r="F3886">
        <v>16</v>
      </c>
      <c r="G3886" t="s">
        <v>15</v>
      </c>
      <c r="H3886" s="6">
        <v>2253.56</v>
      </c>
      <c r="I3886">
        <v>3072.17</v>
      </c>
      <c r="J3886" t="s">
        <v>25</v>
      </c>
      <c r="K3886">
        <v>0.02</v>
      </c>
      <c r="L3886" s="4" t="s">
        <v>17</v>
      </c>
      <c r="M3886" t="s">
        <v>22</v>
      </c>
    </row>
    <row r="3887" spans="1:13" x14ac:dyDescent="0.3">
      <c r="A3887">
        <v>1069</v>
      </c>
      <c r="B3887" s="1">
        <v>45451</v>
      </c>
      <c r="C3887" t="s">
        <v>23</v>
      </c>
      <c r="D3887" t="s">
        <v>14</v>
      </c>
      <c r="E3887">
        <v>35700.57</v>
      </c>
      <c r="F3887">
        <v>29</v>
      </c>
      <c r="G3887" t="s">
        <v>24</v>
      </c>
      <c r="H3887" s="6">
        <v>1059.81</v>
      </c>
      <c r="I3887">
        <v>1519.82</v>
      </c>
      <c r="J3887" t="s">
        <v>16</v>
      </c>
      <c r="K3887">
        <v>0.19</v>
      </c>
      <c r="L3887" s="4" t="s">
        <v>31</v>
      </c>
      <c r="M3887" t="s">
        <v>22</v>
      </c>
    </row>
    <row r="3888" spans="1:13" x14ac:dyDescent="0.3">
      <c r="A3888">
        <v>1100</v>
      </c>
      <c r="B3888" s="1">
        <v>45158</v>
      </c>
      <c r="C3888" t="s">
        <v>13</v>
      </c>
      <c r="D3888" t="s">
        <v>27</v>
      </c>
      <c r="E3888">
        <v>100873.46</v>
      </c>
      <c r="F3888">
        <v>41</v>
      </c>
      <c r="G3888" t="s">
        <v>15</v>
      </c>
      <c r="H3888" s="6">
        <v>2161.2199999999998</v>
      </c>
      <c r="I3888">
        <v>2674.27</v>
      </c>
      <c r="J3888" t="s">
        <v>25</v>
      </c>
      <c r="K3888">
        <v>0.08</v>
      </c>
      <c r="L3888" s="4" t="s">
        <v>17</v>
      </c>
      <c r="M3888" t="s">
        <v>18</v>
      </c>
    </row>
    <row r="3889" spans="1:13" x14ac:dyDescent="0.3">
      <c r="A3889">
        <v>1497</v>
      </c>
      <c r="B3889" s="1">
        <v>45318</v>
      </c>
      <c r="C3889" t="s">
        <v>23</v>
      </c>
      <c r="D3889" t="s">
        <v>27</v>
      </c>
      <c r="E3889">
        <v>130265.1</v>
      </c>
      <c r="F3889">
        <v>42</v>
      </c>
      <c r="G3889" t="s">
        <v>21</v>
      </c>
      <c r="H3889" s="6">
        <v>2623.56</v>
      </c>
      <c r="I3889">
        <v>3371.25</v>
      </c>
      <c r="J3889" t="s">
        <v>25</v>
      </c>
      <c r="K3889">
        <v>0.08</v>
      </c>
      <c r="L3889" s="4" t="s">
        <v>17</v>
      </c>
      <c r="M3889" t="s">
        <v>18</v>
      </c>
    </row>
    <row r="3890" spans="1:13" x14ac:dyDescent="0.3">
      <c r="A3890">
        <v>1045</v>
      </c>
      <c r="B3890" s="1">
        <v>45573</v>
      </c>
      <c r="C3890" t="s">
        <v>29</v>
      </c>
      <c r="D3890" t="s">
        <v>14</v>
      </c>
      <c r="E3890">
        <v>132970.79999999999</v>
      </c>
      <c r="F3890">
        <v>29</v>
      </c>
      <c r="G3890" t="s">
        <v>24</v>
      </c>
      <c r="H3890" s="6">
        <v>4173.38</v>
      </c>
      <c r="I3890">
        <v>6113.6</v>
      </c>
      <c r="J3890" t="s">
        <v>16</v>
      </c>
      <c r="K3890">
        <v>0.25</v>
      </c>
      <c r="L3890" s="4" t="s">
        <v>17</v>
      </c>
      <c r="M3890" t="s">
        <v>18</v>
      </c>
    </row>
    <row r="3891" spans="1:13" x14ac:dyDescent="0.3">
      <c r="A3891">
        <v>1198</v>
      </c>
      <c r="B3891" s="1">
        <v>45194</v>
      </c>
      <c r="C3891" t="s">
        <v>19</v>
      </c>
      <c r="D3891" t="s">
        <v>30</v>
      </c>
      <c r="E3891">
        <v>108610.54</v>
      </c>
      <c r="F3891">
        <v>33</v>
      </c>
      <c r="G3891" t="s">
        <v>24</v>
      </c>
      <c r="H3891" s="6">
        <v>3390.34</v>
      </c>
      <c r="I3891">
        <v>3827.01</v>
      </c>
      <c r="J3891" t="s">
        <v>16</v>
      </c>
      <c r="K3891">
        <v>0.14000000000000001</v>
      </c>
      <c r="L3891" s="4" t="s">
        <v>31</v>
      </c>
      <c r="M3891" t="s">
        <v>18</v>
      </c>
    </row>
    <row r="3892" spans="1:13" x14ac:dyDescent="0.3">
      <c r="A3892">
        <v>1100</v>
      </c>
      <c r="B3892" s="1">
        <v>45518</v>
      </c>
      <c r="C3892" t="s">
        <v>29</v>
      </c>
      <c r="D3892" t="s">
        <v>14</v>
      </c>
      <c r="E3892">
        <v>11840.55</v>
      </c>
      <c r="F3892">
        <v>3</v>
      </c>
      <c r="G3892" t="s">
        <v>21</v>
      </c>
      <c r="H3892" s="6">
        <v>4224.55</v>
      </c>
      <c r="I3892">
        <v>5125.78</v>
      </c>
      <c r="J3892" t="s">
        <v>16</v>
      </c>
      <c r="K3892">
        <v>0.23</v>
      </c>
      <c r="L3892" s="4" t="s">
        <v>31</v>
      </c>
      <c r="M3892" t="s">
        <v>22</v>
      </c>
    </row>
    <row r="3893" spans="1:13" x14ac:dyDescent="0.3">
      <c r="A3893">
        <v>1107</v>
      </c>
      <c r="B3893" s="1">
        <v>45643</v>
      </c>
      <c r="C3893" t="s">
        <v>23</v>
      </c>
      <c r="D3893" t="s">
        <v>27</v>
      </c>
      <c r="E3893">
        <v>33691.620000000003</v>
      </c>
      <c r="F3893">
        <v>11</v>
      </c>
      <c r="G3893" t="s">
        <v>24</v>
      </c>
      <c r="H3893" s="6">
        <v>3291.84</v>
      </c>
      <c r="I3893">
        <v>4139.0200000000004</v>
      </c>
      <c r="J3893" t="s">
        <v>16</v>
      </c>
      <c r="K3893">
        <v>0.26</v>
      </c>
      <c r="L3893" s="4" t="s">
        <v>31</v>
      </c>
      <c r="M3893" t="s">
        <v>18</v>
      </c>
    </row>
    <row r="3894" spans="1:13" x14ac:dyDescent="0.3">
      <c r="A3894">
        <v>1435</v>
      </c>
      <c r="B3894" s="1">
        <v>45238</v>
      </c>
      <c r="C3894" t="s">
        <v>23</v>
      </c>
      <c r="D3894" t="s">
        <v>30</v>
      </c>
      <c r="E3894">
        <v>13563.78</v>
      </c>
      <c r="F3894">
        <v>12</v>
      </c>
      <c r="G3894" t="s">
        <v>15</v>
      </c>
      <c r="H3894" s="6">
        <v>1084.71</v>
      </c>
      <c r="I3894">
        <v>1314.32</v>
      </c>
      <c r="J3894" t="s">
        <v>16</v>
      </c>
      <c r="K3894">
        <v>0.14000000000000001</v>
      </c>
      <c r="L3894" s="4" t="s">
        <v>26</v>
      </c>
      <c r="M3894" t="s">
        <v>18</v>
      </c>
    </row>
    <row r="3895" spans="1:13" x14ac:dyDescent="0.3">
      <c r="A3895">
        <v>1208</v>
      </c>
      <c r="B3895" s="1">
        <v>45286</v>
      </c>
      <c r="C3895" t="s">
        <v>29</v>
      </c>
      <c r="D3895" t="s">
        <v>27</v>
      </c>
      <c r="E3895">
        <v>3308.13</v>
      </c>
      <c r="F3895">
        <v>15</v>
      </c>
      <c r="G3895" t="s">
        <v>28</v>
      </c>
      <c r="H3895" s="6">
        <v>181.98</v>
      </c>
      <c r="I3895">
        <v>222.77</v>
      </c>
      <c r="J3895" t="s">
        <v>16</v>
      </c>
      <c r="K3895">
        <v>0.01</v>
      </c>
      <c r="L3895" s="4" t="s">
        <v>31</v>
      </c>
      <c r="M3895" t="s">
        <v>18</v>
      </c>
    </row>
    <row r="3896" spans="1:13" x14ac:dyDescent="0.3">
      <c r="A3896">
        <v>1362</v>
      </c>
      <c r="B3896" s="1">
        <v>45137</v>
      </c>
      <c r="C3896" t="s">
        <v>32</v>
      </c>
      <c r="D3896" t="s">
        <v>30</v>
      </c>
      <c r="E3896">
        <v>64098.55</v>
      </c>
      <c r="F3896">
        <v>30</v>
      </c>
      <c r="G3896" t="s">
        <v>28</v>
      </c>
      <c r="H3896" s="6">
        <v>1867.91</v>
      </c>
      <c r="I3896">
        <v>2704.58</v>
      </c>
      <c r="J3896" t="s">
        <v>16</v>
      </c>
      <c r="K3896">
        <v>0.21</v>
      </c>
      <c r="L3896" s="4" t="s">
        <v>26</v>
      </c>
      <c r="M3896" t="s">
        <v>22</v>
      </c>
    </row>
    <row r="3897" spans="1:13" x14ac:dyDescent="0.3">
      <c r="A3897">
        <v>1378</v>
      </c>
      <c r="B3897" s="1">
        <v>45030</v>
      </c>
      <c r="C3897" t="s">
        <v>32</v>
      </c>
      <c r="D3897" t="s">
        <v>27</v>
      </c>
      <c r="E3897">
        <v>76565.25</v>
      </c>
      <c r="F3897">
        <v>20</v>
      </c>
      <c r="G3897" t="s">
        <v>28</v>
      </c>
      <c r="H3897" s="6">
        <v>4148.8599999999997</v>
      </c>
      <c r="I3897">
        <v>5104.3500000000004</v>
      </c>
      <c r="J3897" t="s">
        <v>25</v>
      </c>
      <c r="K3897">
        <v>0.25</v>
      </c>
      <c r="L3897" s="4" t="s">
        <v>17</v>
      </c>
      <c r="M3897" t="s">
        <v>18</v>
      </c>
    </row>
    <row r="3898" spans="1:13" x14ac:dyDescent="0.3">
      <c r="A3898">
        <v>1458</v>
      </c>
      <c r="B3898" s="1">
        <v>45267</v>
      </c>
      <c r="C3898" t="s">
        <v>32</v>
      </c>
      <c r="D3898" t="s">
        <v>27</v>
      </c>
      <c r="E3898">
        <v>47049.36</v>
      </c>
      <c r="F3898">
        <v>45</v>
      </c>
      <c r="G3898" t="s">
        <v>15</v>
      </c>
      <c r="H3898" s="6">
        <v>1060.1300000000001</v>
      </c>
      <c r="I3898">
        <v>1323.47</v>
      </c>
      <c r="J3898" t="s">
        <v>16</v>
      </c>
      <c r="K3898">
        <v>0.21</v>
      </c>
      <c r="L3898" s="4" t="s">
        <v>17</v>
      </c>
      <c r="M3898" t="s">
        <v>18</v>
      </c>
    </row>
    <row r="3899" spans="1:13" x14ac:dyDescent="0.3">
      <c r="A3899">
        <v>1255</v>
      </c>
      <c r="B3899" s="1">
        <v>45654</v>
      </c>
      <c r="C3899" t="s">
        <v>23</v>
      </c>
      <c r="D3899" t="s">
        <v>30</v>
      </c>
      <c r="E3899">
        <v>33735.370000000003</v>
      </c>
      <c r="F3899">
        <v>13</v>
      </c>
      <c r="G3899" t="s">
        <v>24</v>
      </c>
      <c r="H3899" s="6">
        <v>2202.1799999999998</v>
      </c>
      <c r="I3899">
        <v>3126.54</v>
      </c>
      <c r="J3899" t="s">
        <v>25</v>
      </c>
      <c r="K3899">
        <v>0.17</v>
      </c>
      <c r="L3899" s="4" t="s">
        <v>31</v>
      </c>
      <c r="M3899" t="s">
        <v>22</v>
      </c>
    </row>
    <row r="3900" spans="1:13" x14ac:dyDescent="0.3">
      <c r="A3900">
        <v>1326</v>
      </c>
      <c r="B3900" s="1">
        <v>45064</v>
      </c>
      <c r="C3900" t="s">
        <v>13</v>
      </c>
      <c r="D3900" t="s">
        <v>30</v>
      </c>
      <c r="E3900">
        <v>1149.1600000000001</v>
      </c>
      <c r="F3900">
        <v>5</v>
      </c>
      <c r="G3900" t="s">
        <v>28</v>
      </c>
      <c r="H3900" s="6">
        <v>216.91</v>
      </c>
      <c r="I3900">
        <v>319.20999999999998</v>
      </c>
      <c r="J3900" t="s">
        <v>25</v>
      </c>
      <c r="K3900">
        <v>0.28000000000000003</v>
      </c>
      <c r="L3900" s="4" t="s">
        <v>17</v>
      </c>
      <c r="M3900" t="s">
        <v>18</v>
      </c>
    </row>
    <row r="3901" spans="1:13" x14ac:dyDescent="0.3">
      <c r="A3901">
        <v>1421</v>
      </c>
      <c r="B3901" s="1">
        <v>45458</v>
      </c>
      <c r="C3901" t="s">
        <v>23</v>
      </c>
      <c r="D3901" t="s">
        <v>27</v>
      </c>
      <c r="E3901">
        <v>220880.08</v>
      </c>
      <c r="F3901">
        <v>47</v>
      </c>
      <c r="G3901" t="s">
        <v>15</v>
      </c>
      <c r="H3901" s="6">
        <v>4220.2</v>
      </c>
      <c r="I3901">
        <v>5662.14</v>
      </c>
      <c r="J3901" t="s">
        <v>25</v>
      </c>
      <c r="K3901">
        <v>0.17</v>
      </c>
      <c r="L3901" s="4" t="s">
        <v>26</v>
      </c>
      <c r="M3901" t="s">
        <v>18</v>
      </c>
    </row>
    <row r="3902" spans="1:13" x14ac:dyDescent="0.3">
      <c r="A3902">
        <v>1404</v>
      </c>
      <c r="B3902" s="1">
        <v>45349</v>
      </c>
      <c r="C3902" t="s">
        <v>13</v>
      </c>
      <c r="D3902" t="s">
        <v>14</v>
      </c>
      <c r="E3902">
        <v>59075.73</v>
      </c>
      <c r="F3902">
        <v>27</v>
      </c>
      <c r="G3902" t="s">
        <v>28</v>
      </c>
      <c r="H3902" s="6">
        <v>2490.1999999999998</v>
      </c>
      <c r="I3902">
        <v>2917.32</v>
      </c>
      <c r="J3902" t="s">
        <v>16</v>
      </c>
      <c r="K3902">
        <v>0.25</v>
      </c>
      <c r="L3902" s="4" t="s">
        <v>26</v>
      </c>
      <c r="M3902" t="s">
        <v>22</v>
      </c>
    </row>
    <row r="3903" spans="1:13" x14ac:dyDescent="0.3">
      <c r="A3903">
        <v>1070</v>
      </c>
      <c r="B3903" s="1">
        <v>45096</v>
      </c>
      <c r="C3903" t="s">
        <v>29</v>
      </c>
      <c r="D3903" t="s">
        <v>14</v>
      </c>
      <c r="E3903">
        <v>16792.37</v>
      </c>
      <c r="F3903">
        <v>6</v>
      </c>
      <c r="G3903" t="s">
        <v>15</v>
      </c>
      <c r="H3903" s="6">
        <v>2395.34</v>
      </c>
      <c r="I3903">
        <v>2946.03</v>
      </c>
      <c r="J3903" t="s">
        <v>25</v>
      </c>
      <c r="K3903">
        <v>0.05</v>
      </c>
      <c r="L3903" s="4" t="s">
        <v>31</v>
      </c>
      <c r="M3903" t="s">
        <v>22</v>
      </c>
    </row>
    <row r="3904" spans="1:13" x14ac:dyDescent="0.3">
      <c r="A3904">
        <v>1440</v>
      </c>
      <c r="B3904" s="1">
        <v>45341</v>
      </c>
      <c r="C3904" t="s">
        <v>19</v>
      </c>
      <c r="D3904" t="s">
        <v>30</v>
      </c>
      <c r="E3904">
        <v>121997.66</v>
      </c>
      <c r="F3904">
        <v>41</v>
      </c>
      <c r="G3904" t="s">
        <v>28</v>
      </c>
      <c r="H3904" s="6">
        <v>2236.41</v>
      </c>
      <c r="I3904">
        <v>3067.58</v>
      </c>
      <c r="J3904" t="s">
        <v>25</v>
      </c>
      <c r="K3904">
        <v>0.03</v>
      </c>
      <c r="L3904" s="4" t="s">
        <v>17</v>
      </c>
      <c r="M3904" t="s">
        <v>22</v>
      </c>
    </row>
    <row r="3905" spans="1:13" x14ac:dyDescent="0.3">
      <c r="A3905">
        <v>1391</v>
      </c>
      <c r="B3905" s="1">
        <v>45550</v>
      </c>
      <c r="C3905" t="s">
        <v>13</v>
      </c>
      <c r="D3905" t="s">
        <v>30</v>
      </c>
      <c r="E3905">
        <v>18949.21</v>
      </c>
      <c r="F3905">
        <v>8</v>
      </c>
      <c r="G3905" t="s">
        <v>24</v>
      </c>
      <c r="H3905" s="6">
        <v>2129.9499999999998</v>
      </c>
      <c r="I3905">
        <v>3076.17</v>
      </c>
      <c r="J3905" t="s">
        <v>16</v>
      </c>
      <c r="K3905">
        <v>0.23</v>
      </c>
      <c r="L3905" s="4" t="s">
        <v>17</v>
      </c>
      <c r="M3905" t="s">
        <v>18</v>
      </c>
    </row>
    <row r="3906" spans="1:13" x14ac:dyDescent="0.3">
      <c r="A3906">
        <v>1310</v>
      </c>
      <c r="B3906" s="1">
        <v>45231</v>
      </c>
      <c r="C3906" t="s">
        <v>32</v>
      </c>
      <c r="D3906" t="s">
        <v>27</v>
      </c>
      <c r="E3906">
        <v>103444.22</v>
      </c>
      <c r="F3906">
        <v>26</v>
      </c>
      <c r="G3906" t="s">
        <v>28</v>
      </c>
      <c r="H3906" s="6">
        <v>3524.96</v>
      </c>
      <c r="I3906">
        <v>5100.8</v>
      </c>
      <c r="J3906" t="s">
        <v>16</v>
      </c>
      <c r="K3906">
        <v>0.22</v>
      </c>
      <c r="L3906" s="4" t="s">
        <v>26</v>
      </c>
      <c r="M3906" t="s">
        <v>22</v>
      </c>
    </row>
    <row r="3907" spans="1:13" x14ac:dyDescent="0.3">
      <c r="A3907">
        <v>1206</v>
      </c>
      <c r="B3907" s="1">
        <v>45350</v>
      </c>
      <c r="C3907" t="s">
        <v>23</v>
      </c>
      <c r="D3907" t="s">
        <v>30</v>
      </c>
      <c r="E3907">
        <v>69833.5</v>
      </c>
      <c r="F3907">
        <v>23</v>
      </c>
      <c r="G3907" t="s">
        <v>28</v>
      </c>
      <c r="H3907" s="6">
        <v>2640.12</v>
      </c>
      <c r="I3907">
        <v>3300.26</v>
      </c>
      <c r="J3907" t="s">
        <v>25</v>
      </c>
      <c r="K3907">
        <v>0.08</v>
      </c>
      <c r="L3907" s="4" t="s">
        <v>31</v>
      </c>
      <c r="M3907" t="s">
        <v>22</v>
      </c>
    </row>
    <row r="3908" spans="1:13" x14ac:dyDescent="0.3">
      <c r="A3908">
        <v>1038</v>
      </c>
      <c r="B3908" s="1">
        <v>45433</v>
      </c>
      <c r="C3908" t="s">
        <v>29</v>
      </c>
      <c r="D3908" t="s">
        <v>14</v>
      </c>
      <c r="E3908">
        <v>21066.880000000001</v>
      </c>
      <c r="F3908">
        <v>4</v>
      </c>
      <c r="G3908" t="s">
        <v>15</v>
      </c>
      <c r="H3908" s="6">
        <v>4949.83</v>
      </c>
      <c r="I3908">
        <v>5663.14</v>
      </c>
      <c r="J3908" t="s">
        <v>25</v>
      </c>
      <c r="K3908">
        <v>7.0000000000000007E-2</v>
      </c>
      <c r="L3908" s="4" t="s">
        <v>31</v>
      </c>
      <c r="M3908" t="s">
        <v>18</v>
      </c>
    </row>
    <row r="3909" spans="1:13" x14ac:dyDescent="0.3">
      <c r="A3909">
        <v>1461</v>
      </c>
      <c r="B3909" s="1">
        <v>44928</v>
      </c>
      <c r="C3909" t="s">
        <v>32</v>
      </c>
      <c r="D3909" t="s">
        <v>30</v>
      </c>
      <c r="E3909">
        <v>92037.66</v>
      </c>
      <c r="F3909">
        <v>25</v>
      </c>
      <c r="G3909" t="s">
        <v>28</v>
      </c>
      <c r="H3909" s="6">
        <v>3508.65</v>
      </c>
      <c r="I3909">
        <v>3875.27</v>
      </c>
      <c r="J3909" t="s">
        <v>16</v>
      </c>
      <c r="K3909">
        <v>0.05</v>
      </c>
      <c r="L3909" s="4" t="s">
        <v>17</v>
      </c>
      <c r="M3909" t="s">
        <v>22</v>
      </c>
    </row>
    <row r="3910" spans="1:13" x14ac:dyDescent="0.3">
      <c r="A3910">
        <v>1287</v>
      </c>
      <c r="B3910" s="1">
        <v>45091</v>
      </c>
      <c r="C3910" t="s">
        <v>29</v>
      </c>
      <c r="D3910" t="s">
        <v>27</v>
      </c>
      <c r="E3910">
        <v>87067.01</v>
      </c>
      <c r="F3910">
        <v>32</v>
      </c>
      <c r="G3910" t="s">
        <v>24</v>
      </c>
      <c r="H3910" s="6">
        <v>2490.38</v>
      </c>
      <c r="I3910">
        <v>3239.1</v>
      </c>
      <c r="J3910" t="s">
        <v>16</v>
      </c>
      <c r="K3910">
        <v>0.16</v>
      </c>
      <c r="L3910" s="4" t="s">
        <v>26</v>
      </c>
      <c r="M3910" t="s">
        <v>18</v>
      </c>
    </row>
    <row r="3911" spans="1:13" x14ac:dyDescent="0.3">
      <c r="A3911">
        <v>1306</v>
      </c>
      <c r="B3911" s="1">
        <v>45497</v>
      </c>
      <c r="C3911" t="s">
        <v>19</v>
      </c>
      <c r="D3911" t="s">
        <v>14</v>
      </c>
      <c r="E3911">
        <v>95496.57</v>
      </c>
      <c r="F3911">
        <v>30</v>
      </c>
      <c r="G3911" t="s">
        <v>15</v>
      </c>
      <c r="H3911" s="6">
        <v>2944.52</v>
      </c>
      <c r="I3911">
        <v>3536.91</v>
      </c>
      <c r="J3911" t="s">
        <v>25</v>
      </c>
      <c r="K3911">
        <v>0.1</v>
      </c>
      <c r="L3911" s="4" t="s">
        <v>26</v>
      </c>
      <c r="M3911" t="s">
        <v>18</v>
      </c>
    </row>
    <row r="3912" spans="1:13" x14ac:dyDescent="0.3">
      <c r="A3912">
        <v>1445</v>
      </c>
      <c r="B3912" s="1">
        <v>45502</v>
      </c>
      <c r="C3912" t="s">
        <v>23</v>
      </c>
      <c r="D3912" t="s">
        <v>27</v>
      </c>
      <c r="E3912">
        <v>13475.77</v>
      </c>
      <c r="F3912">
        <v>41</v>
      </c>
      <c r="G3912" t="s">
        <v>15</v>
      </c>
      <c r="H3912" s="6">
        <v>369.58</v>
      </c>
      <c r="I3912">
        <v>432.47</v>
      </c>
      <c r="J3912" t="s">
        <v>16</v>
      </c>
      <c r="K3912">
        <v>0.24</v>
      </c>
      <c r="L3912" s="4" t="s">
        <v>26</v>
      </c>
      <c r="M3912" t="s">
        <v>22</v>
      </c>
    </row>
    <row r="3913" spans="1:13" x14ac:dyDescent="0.3">
      <c r="A3913">
        <v>1107</v>
      </c>
      <c r="B3913" s="1">
        <v>45483</v>
      </c>
      <c r="C3913" t="s">
        <v>23</v>
      </c>
      <c r="D3913" t="s">
        <v>27</v>
      </c>
      <c r="E3913">
        <v>33631.64</v>
      </c>
      <c r="F3913">
        <v>14</v>
      </c>
      <c r="G3913" t="s">
        <v>24</v>
      </c>
      <c r="H3913" s="6">
        <v>2676.56</v>
      </c>
      <c r="I3913">
        <v>3431.8</v>
      </c>
      <c r="J3913" t="s">
        <v>25</v>
      </c>
      <c r="K3913">
        <v>0.3</v>
      </c>
      <c r="L3913" s="4" t="s">
        <v>26</v>
      </c>
      <c r="M3913" t="s">
        <v>22</v>
      </c>
    </row>
    <row r="3914" spans="1:13" x14ac:dyDescent="0.3">
      <c r="A3914">
        <v>1485</v>
      </c>
      <c r="B3914" s="1">
        <v>45062</v>
      </c>
      <c r="C3914" t="s">
        <v>19</v>
      </c>
      <c r="D3914" t="s">
        <v>20</v>
      </c>
      <c r="E3914">
        <v>15754.28</v>
      </c>
      <c r="F3914">
        <v>45</v>
      </c>
      <c r="G3914" t="s">
        <v>24</v>
      </c>
      <c r="H3914" s="6">
        <v>310.56</v>
      </c>
      <c r="I3914">
        <v>384.72</v>
      </c>
      <c r="J3914" t="s">
        <v>16</v>
      </c>
      <c r="K3914">
        <v>0.09</v>
      </c>
      <c r="L3914" s="4" t="s">
        <v>17</v>
      </c>
      <c r="M3914" t="s">
        <v>22</v>
      </c>
    </row>
    <row r="3915" spans="1:13" x14ac:dyDescent="0.3">
      <c r="A3915">
        <v>1241</v>
      </c>
      <c r="B3915" s="1">
        <v>45036</v>
      </c>
      <c r="C3915" t="s">
        <v>23</v>
      </c>
      <c r="D3915" t="s">
        <v>30</v>
      </c>
      <c r="E3915">
        <v>50052.95</v>
      </c>
      <c r="F3915">
        <v>38</v>
      </c>
      <c r="G3915" t="s">
        <v>28</v>
      </c>
      <c r="H3915" s="6">
        <v>1389.73</v>
      </c>
      <c r="I3915">
        <v>1667.32</v>
      </c>
      <c r="J3915" t="s">
        <v>25</v>
      </c>
      <c r="K3915">
        <v>0.21</v>
      </c>
      <c r="L3915" s="4" t="s">
        <v>26</v>
      </c>
      <c r="M3915" t="s">
        <v>18</v>
      </c>
    </row>
    <row r="3916" spans="1:13" x14ac:dyDescent="0.3">
      <c r="A3916">
        <v>1218</v>
      </c>
      <c r="B3916" s="1">
        <v>45383</v>
      </c>
      <c r="C3916" t="s">
        <v>13</v>
      </c>
      <c r="D3916" t="s">
        <v>14</v>
      </c>
      <c r="E3916">
        <v>93230.98</v>
      </c>
      <c r="F3916">
        <v>19</v>
      </c>
      <c r="G3916" t="s">
        <v>24</v>
      </c>
      <c r="H3916" s="6">
        <v>4176.6099999999997</v>
      </c>
      <c r="I3916">
        <v>5333.58</v>
      </c>
      <c r="J3916" t="s">
        <v>25</v>
      </c>
      <c r="K3916">
        <v>0.08</v>
      </c>
      <c r="L3916" s="4" t="s">
        <v>17</v>
      </c>
      <c r="M3916" t="s">
        <v>18</v>
      </c>
    </row>
    <row r="3917" spans="1:13" x14ac:dyDescent="0.3">
      <c r="A3917">
        <v>1473</v>
      </c>
      <c r="B3917" s="1">
        <v>45198</v>
      </c>
      <c r="C3917" t="s">
        <v>29</v>
      </c>
      <c r="D3917" t="s">
        <v>14</v>
      </c>
      <c r="E3917">
        <v>1483.31</v>
      </c>
      <c r="F3917">
        <v>17</v>
      </c>
      <c r="G3917" t="s">
        <v>15</v>
      </c>
      <c r="H3917" s="6">
        <v>82.4</v>
      </c>
      <c r="I3917">
        <v>117.91</v>
      </c>
      <c r="J3917" t="s">
        <v>16</v>
      </c>
      <c r="K3917">
        <v>0.26</v>
      </c>
      <c r="L3917" s="4" t="s">
        <v>26</v>
      </c>
      <c r="M3917" t="s">
        <v>18</v>
      </c>
    </row>
    <row r="3918" spans="1:13" x14ac:dyDescent="0.3">
      <c r="A3918">
        <v>1370</v>
      </c>
      <c r="B3918" s="1">
        <v>45468</v>
      </c>
      <c r="C3918" t="s">
        <v>32</v>
      </c>
      <c r="D3918" t="s">
        <v>20</v>
      </c>
      <c r="E3918">
        <v>7153.51</v>
      </c>
      <c r="F3918">
        <v>37</v>
      </c>
      <c r="G3918" t="s">
        <v>21</v>
      </c>
      <c r="H3918" s="6">
        <v>168.57</v>
      </c>
      <c r="I3918">
        <v>214.82</v>
      </c>
      <c r="J3918" t="s">
        <v>25</v>
      </c>
      <c r="K3918">
        <v>0.1</v>
      </c>
      <c r="L3918" s="4" t="s">
        <v>31</v>
      </c>
      <c r="M3918" t="s">
        <v>18</v>
      </c>
    </row>
    <row r="3919" spans="1:13" x14ac:dyDescent="0.3">
      <c r="A3919">
        <v>1014</v>
      </c>
      <c r="B3919" s="1">
        <v>45630</v>
      </c>
      <c r="C3919" t="s">
        <v>19</v>
      </c>
      <c r="D3919" t="s">
        <v>20</v>
      </c>
      <c r="E3919">
        <v>120819.54</v>
      </c>
      <c r="F3919">
        <v>35</v>
      </c>
      <c r="G3919" t="s">
        <v>28</v>
      </c>
      <c r="H3919" s="6">
        <v>3654.27</v>
      </c>
      <c r="I3919">
        <v>4209.74</v>
      </c>
      <c r="J3919" t="s">
        <v>16</v>
      </c>
      <c r="K3919">
        <v>0.18</v>
      </c>
      <c r="L3919" s="4" t="s">
        <v>31</v>
      </c>
      <c r="M3919" t="s">
        <v>18</v>
      </c>
    </row>
    <row r="3920" spans="1:13" x14ac:dyDescent="0.3">
      <c r="A3920">
        <v>1169</v>
      </c>
      <c r="B3920" s="1">
        <v>45109</v>
      </c>
      <c r="C3920" t="s">
        <v>13</v>
      </c>
      <c r="D3920" t="s">
        <v>27</v>
      </c>
      <c r="E3920">
        <v>3273.72</v>
      </c>
      <c r="F3920">
        <v>1</v>
      </c>
      <c r="G3920" t="s">
        <v>15</v>
      </c>
      <c r="H3920" s="6">
        <v>2772.89</v>
      </c>
      <c r="I3920">
        <v>3597.49</v>
      </c>
      <c r="J3920" t="s">
        <v>25</v>
      </c>
      <c r="K3920">
        <v>0.09</v>
      </c>
      <c r="L3920" s="4" t="s">
        <v>31</v>
      </c>
      <c r="M3920" t="s">
        <v>22</v>
      </c>
    </row>
    <row r="3921" spans="1:13" x14ac:dyDescent="0.3">
      <c r="A3921">
        <v>1411</v>
      </c>
      <c r="B3921" s="1">
        <v>44996</v>
      </c>
      <c r="C3921" t="s">
        <v>32</v>
      </c>
      <c r="D3921" t="s">
        <v>20</v>
      </c>
      <c r="E3921">
        <v>64259.26</v>
      </c>
      <c r="F3921">
        <v>18</v>
      </c>
      <c r="G3921" t="s">
        <v>15</v>
      </c>
      <c r="H3921" s="6">
        <v>2875.52</v>
      </c>
      <c r="I3921">
        <v>4011.19</v>
      </c>
      <c r="J3921" t="s">
        <v>25</v>
      </c>
      <c r="K3921">
        <v>0.11</v>
      </c>
      <c r="L3921" s="4" t="s">
        <v>31</v>
      </c>
      <c r="M3921" t="s">
        <v>18</v>
      </c>
    </row>
    <row r="3922" spans="1:13" x14ac:dyDescent="0.3">
      <c r="A3922">
        <v>1058</v>
      </c>
      <c r="B3922" s="1">
        <v>45655</v>
      </c>
      <c r="C3922" t="s">
        <v>32</v>
      </c>
      <c r="D3922" t="s">
        <v>30</v>
      </c>
      <c r="E3922">
        <v>59176.66</v>
      </c>
      <c r="F3922">
        <v>11</v>
      </c>
      <c r="G3922" t="s">
        <v>15</v>
      </c>
      <c r="H3922" s="6">
        <v>4933.13</v>
      </c>
      <c r="I3922">
        <v>6641.6</v>
      </c>
      <c r="J3922" t="s">
        <v>25</v>
      </c>
      <c r="K3922">
        <v>0.19</v>
      </c>
      <c r="L3922" s="4" t="s">
        <v>26</v>
      </c>
      <c r="M3922" t="s">
        <v>18</v>
      </c>
    </row>
    <row r="3923" spans="1:13" x14ac:dyDescent="0.3">
      <c r="A3923">
        <v>1031</v>
      </c>
      <c r="B3923" s="1">
        <v>44934</v>
      </c>
      <c r="C3923" t="s">
        <v>19</v>
      </c>
      <c r="D3923" t="s">
        <v>30</v>
      </c>
      <c r="E3923">
        <v>28217.7</v>
      </c>
      <c r="F3923">
        <v>50</v>
      </c>
      <c r="G3923" t="s">
        <v>15</v>
      </c>
      <c r="H3923" s="6">
        <v>516.44000000000005</v>
      </c>
      <c r="I3923">
        <v>671.85</v>
      </c>
      <c r="J3923" t="s">
        <v>25</v>
      </c>
      <c r="K3923">
        <v>0.16</v>
      </c>
      <c r="L3923" s="4" t="s">
        <v>26</v>
      </c>
      <c r="M3923" t="s">
        <v>22</v>
      </c>
    </row>
    <row r="3924" spans="1:13" x14ac:dyDescent="0.3">
      <c r="A3924">
        <v>1006</v>
      </c>
      <c r="B3924" s="1">
        <v>45085</v>
      </c>
      <c r="C3924" t="s">
        <v>13</v>
      </c>
      <c r="D3924" t="s">
        <v>27</v>
      </c>
      <c r="E3924">
        <v>16470.34</v>
      </c>
      <c r="F3924">
        <v>5</v>
      </c>
      <c r="G3924" t="s">
        <v>15</v>
      </c>
      <c r="H3924" s="6">
        <v>2677.64</v>
      </c>
      <c r="I3924">
        <v>3431.32</v>
      </c>
      <c r="J3924" t="s">
        <v>25</v>
      </c>
      <c r="K3924">
        <v>0.04</v>
      </c>
      <c r="L3924" s="4" t="s">
        <v>31</v>
      </c>
      <c r="M3924" t="s">
        <v>22</v>
      </c>
    </row>
    <row r="3925" spans="1:13" x14ac:dyDescent="0.3">
      <c r="A3925">
        <v>1117</v>
      </c>
      <c r="B3925" s="1">
        <v>45053</v>
      </c>
      <c r="C3925" t="s">
        <v>32</v>
      </c>
      <c r="D3925" t="s">
        <v>30</v>
      </c>
      <c r="E3925">
        <v>143271.79</v>
      </c>
      <c r="F3925">
        <v>45</v>
      </c>
      <c r="G3925" t="s">
        <v>21</v>
      </c>
      <c r="H3925" s="6">
        <v>2450.5700000000002</v>
      </c>
      <c r="I3925">
        <v>3387.04</v>
      </c>
      <c r="J3925" t="s">
        <v>25</v>
      </c>
      <c r="K3925">
        <v>0.06</v>
      </c>
      <c r="L3925" s="4" t="s">
        <v>17</v>
      </c>
      <c r="M3925" t="s">
        <v>18</v>
      </c>
    </row>
    <row r="3926" spans="1:13" x14ac:dyDescent="0.3">
      <c r="A3926">
        <v>1099</v>
      </c>
      <c r="B3926" s="1">
        <v>45429</v>
      </c>
      <c r="C3926" t="s">
        <v>32</v>
      </c>
      <c r="D3926" t="s">
        <v>27</v>
      </c>
      <c r="E3926">
        <v>97169.23</v>
      </c>
      <c r="F3926">
        <v>32</v>
      </c>
      <c r="G3926" t="s">
        <v>15</v>
      </c>
      <c r="H3926" s="6">
        <v>3153.99</v>
      </c>
      <c r="I3926">
        <v>3658.48</v>
      </c>
      <c r="J3926" t="s">
        <v>25</v>
      </c>
      <c r="K3926">
        <v>0.17</v>
      </c>
      <c r="L3926" s="4" t="s">
        <v>17</v>
      </c>
      <c r="M3926" t="s">
        <v>22</v>
      </c>
    </row>
    <row r="3927" spans="1:13" x14ac:dyDescent="0.3">
      <c r="A3927">
        <v>1043</v>
      </c>
      <c r="B3927" s="1">
        <v>45237</v>
      </c>
      <c r="C3927" t="s">
        <v>13</v>
      </c>
      <c r="D3927" t="s">
        <v>20</v>
      </c>
      <c r="E3927">
        <v>29088.81</v>
      </c>
      <c r="F3927">
        <v>45</v>
      </c>
      <c r="G3927" t="s">
        <v>24</v>
      </c>
      <c r="H3927" s="6">
        <v>585.72</v>
      </c>
      <c r="I3927">
        <v>680.44</v>
      </c>
      <c r="J3927" t="s">
        <v>16</v>
      </c>
      <c r="K3927">
        <v>0.05</v>
      </c>
      <c r="L3927" s="4" t="s">
        <v>26</v>
      </c>
      <c r="M3927" t="s">
        <v>22</v>
      </c>
    </row>
    <row r="3928" spans="1:13" x14ac:dyDescent="0.3">
      <c r="A3928">
        <v>1091</v>
      </c>
      <c r="B3928" s="1">
        <v>45487</v>
      </c>
      <c r="C3928" t="s">
        <v>23</v>
      </c>
      <c r="D3928" t="s">
        <v>27</v>
      </c>
      <c r="E3928">
        <v>17358.3</v>
      </c>
      <c r="F3928">
        <v>6</v>
      </c>
      <c r="G3928" t="s">
        <v>24</v>
      </c>
      <c r="H3928" s="6">
        <v>2183.2399999999998</v>
      </c>
      <c r="I3928">
        <v>3214.5</v>
      </c>
      <c r="J3928" t="s">
        <v>25</v>
      </c>
      <c r="K3928">
        <v>0.1</v>
      </c>
      <c r="L3928" s="4" t="s">
        <v>31</v>
      </c>
      <c r="M3928" t="s">
        <v>22</v>
      </c>
    </row>
    <row r="3929" spans="1:13" x14ac:dyDescent="0.3">
      <c r="A3929">
        <v>1035</v>
      </c>
      <c r="B3929" s="1">
        <v>45564</v>
      </c>
      <c r="C3929" t="s">
        <v>32</v>
      </c>
      <c r="D3929" t="s">
        <v>14</v>
      </c>
      <c r="E3929">
        <v>111970.24000000001</v>
      </c>
      <c r="F3929">
        <v>43</v>
      </c>
      <c r="G3929" t="s">
        <v>21</v>
      </c>
      <c r="H3929" s="6">
        <v>2834.13</v>
      </c>
      <c r="I3929">
        <v>3137.3</v>
      </c>
      <c r="J3929" t="s">
        <v>25</v>
      </c>
      <c r="K3929">
        <v>0.17</v>
      </c>
      <c r="L3929" s="4" t="s">
        <v>26</v>
      </c>
      <c r="M3929" t="s">
        <v>18</v>
      </c>
    </row>
    <row r="3930" spans="1:13" x14ac:dyDescent="0.3">
      <c r="A3930">
        <v>1101</v>
      </c>
      <c r="B3930" s="1">
        <v>45127</v>
      </c>
      <c r="C3930" t="s">
        <v>29</v>
      </c>
      <c r="D3930" t="s">
        <v>14</v>
      </c>
      <c r="E3930">
        <v>28443.18</v>
      </c>
      <c r="F3930">
        <v>26</v>
      </c>
      <c r="G3930" t="s">
        <v>21</v>
      </c>
      <c r="H3930" s="6">
        <v>839.09</v>
      </c>
      <c r="I3930">
        <v>1176.31</v>
      </c>
      <c r="J3930" t="s">
        <v>16</v>
      </c>
      <c r="K3930">
        <v>7.0000000000000007E-2</v>
      </c>
      <c r="L3930" s="4" t="s">
        <v>17</v>
      </c>
      <c r="M3930" t="s">
        <v>18</v>
      </c>
    </row>
    <row r="3931" spans="1:13" x14ac:dyDescent="0.3">
      <c r="A3931">
        <v>1202</v>
      </c>
      <c r="B3931" s="1">
        <v>45174</v>
      </c>
      <c r="C3931" t="s">
        <v>13</v>
      </c>
      <c r="D3931" t="s">
        <v>20</v>
      </c>
      <c r="E3931">
        <v>84380.02</v>
      </c>
      <c r="F3931">
        <v>21</v>
      </c>
      <c r="G3931" t="s">
        <v>28</v>
      </c>
      <c r="H3931" s="6">
        <v>3381.46</v>
      </c>
      <c r="I3931">
        <v>5022.62</v>
      </c>
      <c r="J3931" t="s">
        <v>16</v>
      </c>
      <c r="K3931">
        <v>0.2</v>
      </c>
      <c r="L3931" s="4" t="s">
        <v>26</v>
      </c>
      <c r="M3931" t="s">
        <v>22</v>
      </c>
    </row>
    <row r="3932" spans="1:13" x14ac:dyDescent="0.3">
      <c r="A3932">
        <v>1116</v>
      </c>
      <c r="B3932" s="1">
        <v>45369</v>
      </c>
      <c r="C3932" t="s">
        <v>32</v>
      </c>
      <c r="D3932" t="s">
        <v>20</v>
      </c>
      <c r="E3932">
        <v>259401.76</v>
      </c>
      <c r="F3932">
        <v>47</v>
      </c>
      <c r="G3932" t="s">
        <v>24</v>
      </c>
      <c r="H3932" s="6">
        <v>4894.9399999999996</v>
      </c>
      <c r="I3932">
        <v>6065.04</v>
      </c>
      <c r="J3932" t="s">
        <v>25</v>
      </c>
      <c r="K3932">
        <v>0.09</v>
      </c>
      <c r="L3932" s="4" t="s">
        <v>17</v>
      </c>
      <c r="M3932" t="s">
        <v>18</v>
      </c>
    </row>
    <row r="3933" spans="1:13" x14ac:dyDescent="0.3">
      <c r="A3933">
        <v>1265</v>
      </c>
      <c r="B3933" s="1">
        <v>45309</v>
      </c>
      <c r="C3933" t="s">
        <v>19</v>
      </c>
      <c r="D3933" t="s">
        <v>14</v>
      </c>
      <c r="E3933">
        <v>57252.07</v>
      </c>
      <c r="F3933">
        <v>23</v>
      </c>
      <c r="G3933" t="s">
        <v>28</v>
      </c>
      <c r="H3933" s="6">
        <v>2693.79</v>
      </c>
      <c r="I3933">
        <v>3275.29</v>
      </c>
      <c r="J3933" t="s">
        <v>16</v>
      </c>
      <c r="K3933">
        <v>0.24</v>
      </c>
      <c r="L3933" s="4" t="s">
        <v>26</v>
      </c>
      <c r="M3933" t="s">
        <v>18</v>
      </c>
    </row>
    <row r="3934" spans="1:13" x14ac:dyDescent="0.3">
      <c r="A3934">
        <v>1431</v>
      </c>
      <c r="B3934" s="1">
        <v>45634</v>
      </c>
      <c r="C3934" t="s">
        <v>29</v>
      </c>
      <c r="D3934" t="s">
        <v>14</v>
      </c>
      <c r="E3934">
        <v>234481.32</v>
      </c>
      <c r="F3934">
        <v>46</v>
      </c>
      <c r="G3934" t="s">
        <v>28</v>
      </c>
      <c r="H3934" s="6">
        <v>4602.91</v>
      </c>
      <c r="I3934">
        <v>6796.56</v>
      </c>
      <c r="J3934" t="s">
        <v>25</v>
      </c>
      <c r="K3934">
        <v>0.25</v>
      </c>
      <c r="L3934" s="4" t="s">
        <v>26</v>
      </c>
      <c r="M3934" t="s">
        <v>22</v>
      </c>
    </row>
    <row r="3935" spans="1:13" x14ac:dyDescent="0.3">
      <c r="A3935">
        <v>1412</v>
      </c>
      <c r="B3935" s="1">
        <v>45039</v>
      </c>
      <c r="C3935" t="s">
        <v>32</v>
      </c>
      <c r="D3935" t="s">
        <v>20</v>
      </c>
      <c r="E3935">
        <v>111442.33</v>
      </c>
      <c r="F3935">
        <v>42</v>
      </c>
      <c r="G3935" t="s">
        <v>28</v>
      </c>
      <c r="H3935" s="6">
        <v>2235.02</v>
      </c>
      <c r="I3935">
        <v>3235.84</v>
      </c>
      <c r="J3935" t="s">
        <v>25</v>
      </c>
      <c r="K3935">
        <v>0.18</v>
      </c>
      <c r="L3935" s="4" t="s">
        <v>17</v>
      </c>
      <c r="M3935" t="s">
        <v>18</v>
      </c>
    </row>
    <row r="3936" spans="1:13" x14ac:dyDescent="0.3">
      <c r="A3936">
        <v>1177</v>
      </c>
      <c r="B3936" s="1">
        <v>45415</v>
      </c>
      <c r="C3936" t="s">
        <v>29</v>
      </c>
      <c r="D3936" t="s">
        <v>30</v>
      </c>
      <c r="E3936">
        <v>80641.679999999993</v>
      </c>
      <c r="F3936">
        <v>14</v>
      </c>
      <c r="G3936" t="s">
        <v>28</v>
      </c>
      <c r="H3936" s="6">
        <v>4027.45</v>
      </c>
      <c r="I3936">
        <v>5760.12</v>
      </c>
      <c r="J3936" t="s">
        <v>16</v>
      </c>
      <c r="K3936">
        <v>0</v>
      </c>
      <c r="L3936" s="4" t="s">
        <v>26</v>
      </c>
      <c r="M3936" t="s">
        <v>18</v>
      </c>
    </row>
    <row r="3937" spans="1:13" x14ac:dyDescent="0.3">
      <c r="A3937">
        <v>1316</v>
      </c>
      <c r="B3937" s="1">
        <v>45472</v>
      </c>
      <c r="C3937" t="s">
        <v>29</v>
      </c>
      <c r="D3937" t="s">
        <v>30</v>
      </c>
      <c r="E3937">
        <v>49692.72</v>
      </c>
      <c r="F3937">
        <v>11</v>
      </c>
      <c r="G3937" t="s">
        <v>21</v>
      </c>
      <c r="H3937" s="6">
        <v>3452.7</v>
      </c>
      <c r="I3937">
        <v>4705.75</v>
      </c>
      <c r="J3937" t="s">
        <v>16</v>
      </c>
      <c r="K3937">
        <v>0.04</v>
      </c>
      <c r="L3937" s="4" t="s">
        <v>26</v>
      </c>
      <c r="M3937" t="s">
        <v>22</v>
      </c>
    </row>
    <row r="3938" spans="1:13" x14ac:dyDescent="0.3">
      <c r="A3938">
        <v>1400</v>
      </c>
      <c r="B3938" s="1">
        <v>45340</v>
      </c>
      <c r="C3938" t="s">
        <v>23</v>
      </c>
      <c r="D3938" t="s">
        <v>30</v>
      </c>
      <c r="E3938">
        <v>46097.96</v>
      </c>
      <c r="F3938">
        <v>14</v>
      </c>
      <c r="G3938" t="s">
        <v>24</v>
      </c>
      <c r="H3938" s="6">
        <v>2726.99</v>
      </c>
      <c r="I3938">
        <v>3540.55</v>
      </c>
      <c r="J3938" t="s">
        <v>16</v>
      </c>
      <c r="K3938">
        <v>7.0000000000000007E-2</v>
      </c>
      <c r="L3938" s="4" t="s">
        <v>26</v>
      </c>
      <c r="M3938" t="s">
        <v>22</v>
      </c>
    </row>
    <row r="3939" spans="1:13" x14ac:dyDescent="0.3">
      <c r="A3939">
        <v>1081</v>
      </c>
      <c r="B3939" s="1">
        <v>45568</v>
      </c>
      <c r="C3939" t="s">
        <v>29</v>
      </c>
      <c r="D3939" t="s">
        <v>14</v>
      </c>
      <c r="E3939">
        <v>75026.850000000006</v>
      </c>
      <c r="F3939">
        <v>22</v>
      </c>
      <c r="G3939" t="s">
        <v>21</v>
      </c>
      <c r="H3939" s="6">
        <v>3114.91</v>
      </c>
      <c r="I3939">
        <v>4316.8500000000004</v>
      </c>
      <c r="J3939" t="s">
        <v>25</v>
      </c>
      <c r="K3939">
        <v>0.21</v>
      </c>
      <c r="L3939" s="4" t="s">
        <v>17</v>
      </c>
      <c r="M3939" t="s">
        <v>22</v>
      </c>
    </row>
    <row r="3940" spans="1:13" x14ac:dyDescent="0.3">
      <c r="A3940">
        <v>1382</v>
      </c>
      <c r="B3940" s="1">
        <v>45463</v>
      </c>
      <c r="C3940" t="s">
        <v>23</v>
      </c>
      <c r="D3940" t="s">
        <v>14</v>
      </c>
      <c r="E3940">
        <v>113419.2</v>
      </c>
      <c r="F3940">
        <v>49</v>
      </c>
      <c r="G3940" t="s">
        <v>24</v>
      </c>
      <c r="H3940" s="6">
        <v>2524.37</v>
      </c>
      <c r="I3940">
        <v>3214.83</v>
      </c>
      <c r="J3940" t="s">
        <v>16</v>
      </c>
      <c r="K3940">
        <v>0.28000000000000003</v>
      </c>
      <c r="L3940" s="4" t="s">
        <v>31</v>
      </c>
      <c r="M3940" t="s">
        <v>22</v>
      </c>
    </row>
    <row r="3941" spans="1:13" x14ac:dyDescent="0.3">
      <c r="A3941">
        <v>1171</v>
      </c>
      <c r="B3941" s="1">
        <v>45498</v>
      </c>
      <c r="C3941" t="s">
        <v>13</v>
      </c>
      <c r="D3941" t="s">
        <v>20</v>
      </c>
      <c r="E3941">
        <v>7966.63</v>
      </c>
      <c r="F3941">
        <v>3</v>
      </c>
      <c r="G3941" t="s">
        <v>21</v>
      </c>
      <c r="H3941" s="6">
        <v>2504.69</v>
      </c>
      <c r="I3941">
        <v>3199.45</v>
      </c>
      <c r="J3941" t="s">
        <v>16</v>
      </c>
      <c r="K3941">
        <v>0.17</v>
      </c>
      <c r="L3941" s="4" t="s">
        <v>17</v>
      </c>
      <c r="M3941" t="s">
        <v>18</v>
      </c>
    </row>
    <row r="3942" spans="1:13" x14ac:dyDescent="0.3">
      <c r="A3942">
        <v>1372</v>
      </c>
      <c r="B3942" s="1">
        <v>45164</v>
      </c>
      <c r="C3942" t="s">
        <v>23</v>
      </c>
      <c r="D3942" t="s">
        <v>27</v>
      </c>
      <c r="E3942">
        <v>1009.66</v>
      </c>
      <c r="F3942">
        <v>6</v>
      </c>
      <c r="G3942" t="s">
        <v>15</v>
      </c>
      <c r="H3942" s="6">
        <v>202.46</v>
      </c>
      <c r="I3942">
        <v>227.4</v>
      </c>
      <c r="J3942" t="s">
        <v>16</v>
      </c>
      <c r="K3942">
        <v>0.26</v>
      </c>
      <c r="L3942" s="4" t="s">
        <v>26</v>
      </c>
      <c r="M3942" t="s">
        <v>18</v>
      </c>
    </row>
    <row r="3943" spans="1:13" x14ac:dyDescent="0.3">
      <c r="A3943">
        <v>1349</v>
      </c>
      <c r="B3943" s="1">
        <v>45371</v>
      </c>
      <c r="C3943" t="s">
        <v>19</v>
      </c>
      <c r="D3943" t="s">
        <v>20</v>
      </c>
      <c r="E3943">
        <v>54357.58</v>
      </c>
      <c r="F3943">
        <v>15</v>
      </c>
      <c r="G3943" t="s">
        <v>15</v>
      </c>
      <c r="H3943" s="6">
        <v>2685.82</v>
      </c>
      <c r="I3943">
        <v>3982.24</v>
      </c>
      <c r="J3943" t="s">
        <v>25</v>
      </c>
      <c r="K3943">
        <v>0.09</v>
      </c>
      <c r="L3943" s="4" t="s">
        <v>31</v>
      </c>
      <c r="M3943" t="s">
        <v>22</v>
      </c>
    </row>
    <row r="3944" spans="1:13" x14ac:dyDescent="0.3">
      <c r="A3944">
        <v>1220</v>
      </c>
      <c r="B3944" s="1">
        <v>45275</v>
      </c>
      <c r="C3944" t="s">
        <v>32</v>
      </c>
      <c r="D3944" t="s">
        <v>20</v>
      </c>
      <c r="E3944">
        <v>200326.14</v>
      </c>
      <c r="F3944">
        <v>35</v>
      </c>
      <c r="G3944" t="s">
        <v>21</v>
      </c>
      <c r="H3944" s="6">
        <v>4978.58</v>
      </c>
      <c r="I3944">
        <v>6359.56</v>
      </c>
      <c r="J3944" t="s">
        <v>25</v>
      </c>
      <c r="K3944">
        <v>0.1</v>
      </c>
      <c r="L3944" s="4" t="s">
        <v>26</v>
      </c>
      <c r="M3944" t="s">
        <v>18</v>
      </c>
    </row>
    <row r="3945" spans="1:13" x14ac:dyDescent="0.3">
      <c r="A3945">
        <v>1001</v>
      </c>
      <c r="B3945" s="1">
        <v>45637</v>
      </c>
      <c r="C3945" t="s">
        <v>13</v>
      </c>
      <c r="D3945" t="s">
        <v>14</v>
      </c>
      <c r="E3945">
        <v>5013.96</v>
      </c>
      <c r="F3945">
        <v>2</v>
      </c>
      <c r="G3945" t="s">
        <v>15</v>
      </c>
      <c r="H3945" s="6">
        <v>2889.26</v>
      </c>
      <c r="I3945">
        <v>3481.92</v>
      </c>
      <c r="J3945" t="s">
        <v>16</v>
      </c>
      <c r="K3945">
        <v>0.28000000000000003</v>
      </c>
      <c r="L3945" s="4" t="s">
        <v>17</v>
      </c>
      <c r="M3945" t="s">
        <v>18</v>
      </c>
    </row>
    <row r="3946" spans="1:13" x14ac:dyDescent="0.3">
      <c r="A3946">
        <v>1042</v>
      </c>
      <c r="B3946" s="1">
        <v>45585</v>
      </c>
      <c r="C3946" t="s">
        <v>13</v>
      </c>
      <c r="D3946" t="s">
        <v>14</v>
      </c>
      <c r="E3946">
        <v>91764.6</v>
      </c>
      <c r="F3946">
        <v>47</v>
      </c>
      <c r="G3946" t="s">
        <v>15</v>
      </c>
      <c r="H3946" s="6">
        <v>1762.32</v>
      </c>
      <c r="I3946">
        <v>1972.16</v>
      </c>
      <c r="J3946" t="s">
        <v>16</v>
      </c>
      <c r="K3946">
        <v>0.01</v>
      </c>
      <c r="L3946" s="4" t="s">
        <v>31</v>
      </c>
      <c r="M3946" t="s">
        <v>18</v>
      </c>
    </row>
    <row r="3947" spans="1:13" x14ac:dyDescent="0.3">
      <c r="A3947">
        <v>1447</v>
      </c>
      <c r="B3947" s="1">
        <v>45515</v>
      </c>
      <c r="C3947" t="s">
        <v>19</v>
      </c>
      <c r="D3947" t="s">
        <v>27</v>
      </c>
      <c r="E3947">
        <v>15139.65</v>
      </c>
      <c r="F3947">
        <v>42</v>
      </c>
      <c r="G3947" t="s">
        <v>24</v>
      </c>
      <c r="H3947" s="6">
        <v>318.75</v>
      </c>
      <c r="I3947">
        <v>405.02</v>
      </c>
      <c r="J3947" t="s">
        <v>25</v>
      </c>
      <c r="K3947">
        <v>0.11</v>
      </c>
      <c r="L3947" s="4" t="s">
        <v>26</v>
      </c>
      <c r="M3947" t="s">
        <v>18</v>
      </c>
    </row>
    <row r="3948" spans="1:13" x14ac:dyDescent="0.3">
      <c r="A3948">
        <v>1499</v>
      </c>
      <c r="B3948" s="1">
        <v>44995</v>
      </c>
      <c r="C3948" t="s">
        <v>23</v>
      </c>
      <c r="D3948" t="s">
        <v>27</v>
      </c>
      <c r="E3948">
        <v>31150.81</v>
      </c>
      <c r="F3948">
        <v>20</v>
      </c>
      <c r="G3948" t="s">
        <v>24</v>
      </c>
      <c r="H3948" s="6">
        <v>1726.84</v>
      </c>
      <c r="I3948">
        <v>2022.78</v>
      </c>
      <c r="J3948" t="s">
        <v>25</v>
      </c>
      <c r="K3948">
        <v>0.23</v>
      </c>
      <c r="L3948" s="4" t="s">
        <v>17</v>
      </c>
      <c r="M3948" t="s">
        <v>18</v>
      </c>
    </row>
    <row r="3949" spans="1:13" x14ac:dyDescent="0.3">
      <c r="A3949">
        <v>1267</v>
      </c>
      <c r="B3949" s="1">
        <v>45446</v>
      </c>
      <c r="C3949" t="s">
        <v>32</v>
      </c>
      <c r="D3949" t="s">
        <v>14</v>
      </c>
      <c r="E3949">
        <v>56285.74</v>
      </c>
      <c r="F3949">
        <v>43</v>
      </c>
      <c r="G3949" t="s">
        <v>28</v>
      </c>
      <c r="H3949" s="6">
        <v>1331</v>
      </c>
      <c r="I3949">
        <v>1722.33</v>
      </c>
      <c r="J3949" t="s">
        <v>16</v>
      </c>
      <c r="K3949">
        <v>0.24</v>
      </c>
      <c r="L3949" s="4" t="s">
        <v>31</v>
      </c>
      <c r="M3949" t="s">
        <v>22</v>
      </c>
    </row>
    <row r="3950" spans="1:13" x14ac:dyDescent="0.3">
      <c r="A3950">
        <v>1398</v>
      </c>
      <c r="B3950" s="1">
        <v>45036</v>
      </c>
      <c r="C3950" t="s">
        <v>23</v>
      </c>
      <c r="D3950" t="s">
        <v>20</v>
      </c>
      <c r="E3950">
        <v>7071.93</v>
      </c>
      <c r="F3950">
        <v>28</v>
      </c>
      <c r="G3950" t="s">
        <v>24</v>
      </c>
      <c r="H3950" s="6">
        <v>242.56</v>
      </c>
      <c r="I3950">
        <v>297.14</v>
      </c>
      <c r="J3950" t="s">
        <v>25</v>
      </c>
      <c r="K3950">
        <v>0.15</v>
      </c>
      <c r="L3950" s="4" t="s">
        <v>17</v>
      </c>
      <c r="M3950" t="s">
        <v>22</v>
      </c>
    </row>
    <row r="3951" spans="1:13" x14ac:dyDescent="0.3">
      <c r="A3951">
        <v>1439</v>
      </c>
      <c r="B3951" s="1">
        <v>45038</v>
      </c>
      <c r="C3951" t="s">
        <v>29</v>
      </c>
      <c r="D3951" t="s">
        <v>27</v>
      </c>
      <c r="E3951">
        <v>37202.69</v>
      </c>
      <c r="F3951">
        <v>9</v>
      </c>
      <c r="G3951" t="s">
        <v>21</v>
      </c>
      <c r="H3951" s="6">
        <v>3921.82</v>
      </c>
      <c r="I3951">
        <v>5167.04</v>
      </c>
      <c r="J3951" t="s">
        <v>25</v>
      </c>
      <c r="K3951">
        <v>0.2</v>
      </c>
      <c r="L3951" s="4" t="s">
        <v>31</v>
      </c>
      <c r="M3951" t="s">
        <v>18</v>
      </c>
    </row>
    <row r="3952" spans="1:13" x14ac:dyDescent="0.3">
      <c r="A3952">
        <v>1145</v>
      </c>
      <c r="B3952" s="1">
        <v>45531</v>
      </c>
      <c r="C3952" t="s">
        <v>23</v>
      </c>
      <c r="D3952" t="s">
        <v>14</v>
      </c>
      <c r="E3952">
        <v>147808.12</v>
      </c>
      <c r="F3952">
        <v>34</v>
      </c>
      <c r="G3952" t="s">
        <v>24</v>
      </c>
      <c r="H3952" s="6">
        <v>3879.46</v>
      </c>
      <c r="I3952">
        <v>4481.75</v>
      </c>
      <c r="J3952" t="s">
        <v>16</v>
      </c>
      <c r="K3952">
        <v>0.03</v>
      </c>
      <c r="L3952" s="4" t="s">
        <v>31</v>
      </c>
      <c r="M3952" t="s">
        <v>22</v>
      </c>
    </row>
    <row r="3953" spans="1:13" x14ac:dyDescent="0.3">
      <c r="A3953">
        <v>1495</v>
      </c>
      <c r="B3953" s="1">
        <v>45214</v>
      </c>
      <c r="C3953" t="s">
        <v>13</v>
      </c>
      <c r="D3953" t="s">
        <v>30</v>
      </c>
      <c r="E3953">
        <v>74627.960000000006</v>
      </c>
      <c r="F3953">
        <v>17</v>
      </c>
      <c r="G3953" t="s">
        <v>24</v>
      </c>
      <c r="H3953" s="6">
        <v>4874.33</v>
      </c>
      <c r="I3953">
        <v>5487.35</v>
      </c>
      <c r="J3953" t="s">
        <v>16</v>
      </c>
      <c r="K3953">
        <v>0.2</v>
      </c>
      <c r="L3953" s="4" t="s">
        <v>26</v>
      </c>
      <c r="M3953" t="s">
        <v>22</v>
      </c>
    </row>
    <row r="3954" spans="1:13" x14ac:dyDescent="0.3">
      <c r="A3954">
        <v>1078</v>
      </c>
      <c r="B3954" s="1">
        <v>45359</v>
      </c>
      <c r="C3954" t="s">
        <v>32</v>
      </c>
      <c r="D3954" t="s">
        <v>14</v>
      </c>
      <c r="E3954">
        <v>22500.7</v>
      </c>
      <c r="F3954">
        <v>10</v>
      </c>
      <c r="G3954" t="s">
        <v>28</v>
      </c>
      <c r="H3954" s="6">
        <v>2116.27</v>
      </c>
      <c r="I3954">
        <v>2616.36</v>
      </c>
      <c r="J3954" t="s">
        <v>25</v>
      </c>
      <c r="K3954">
        <v>0.14000000000000001</v>
      </c>
      <c r="L3954" s="4" t="s">
        <v>31</v>
      </c>
      <c r="M3954" t="s">
        <v>22</v>
      </c>
    </row>
    <row r="3955" spans="1:13" x14ac:dyDescent="0.3">
      <c r="A3955">
        <v>1065</v>
      </c>
      <c r="B3955" s="1">
        <v>45420</v>
      </c>
      <c r="C3955" t="s">
        <v>23</v>
      </c>
      <c r="D3955" t="s">
        <v>27</v>
      </c>
      <c r="E3955">
        <v>125037.73</v>
      </c>
      <c r="F3955">
        <v>24</v>
      </c>
      <c r="G3955" t="s">
        <v>24</v>
      </c>
      <c r="H3955" s="6">
        <v>4100.1400000000003</v>
      </c>
      <c r="I3955">
        <v>5316.23</v>
      </c>
      <c r="J3955" t="s">
        <v>16</v>
      </c>
      <c r="K3955">
        <v>0.02</v>
      </c>
      <c r="L3955" s="4" t="s">
        <v>31</v>
      </c>
      <c r="M3955" t="s">
        <v>18</v>
      </c>
    </row>
    <row r="3956" spans="1:13" x14ac:dyDescent="0.3">
      <c r="A3956">
        <v>1469</v>
      </c>
      <c r="B3956" s="1">
        <v>45284</v>
      </c>
      <c r="C3956" t="s">
        <v>32</v>
      </c>
      <c r="D3956" t="s">
        <v>14</v>
      </c>
      <c r="E3956">
        <v>4708.7299999999996</v>
      </c>
      <c r="F3956">
        <v>1</v>
      </c>
      <c r="G3956" t="s">
        <v>24</v>
      </c>
      <c r="H3956" s="6">
        <v>3576.19</v>
      </c>
      <c r="I3956">
        <v>4708.7299999999996</v>
      </c>
      <c r="J3956" t="s">
        <v>25</v>
      </c>
      <c r="K3956">
        <v>0</v>
      </c>
      <c r="L3956" s="4" t="s">
        <v>31</v>
      </c>
      <c r="M3956" t="s">
        <v>18</v>
      </c>
    </row>
    <row r="3957" spans="1:13" x14ac:dyDescent="0.3">
      <c r="A3957">
        <v>1420</v>
      </c>
      <c r="B3957" s="1">
        <v>45513</v>
      </c>
      <c r="C3957" t="s">
        <v>32</v>
      </c>
      <c r="D3957" t="s">
        <v>27</v>
      </c>
      <c r="E3957">
        <v>67852.08</v>
      </c>
      <c r="F3957">
        <v>28</v>
      </c>
      <c r="G3957" t="s">
        <v>15</v>
      </c>
      <c r="H3957" s="6">
        <v>2527.69</v>
      </c>
      <c r="I3957">
        <v>2955.23</v>
      </c>
      <c r="J3957" t="s">
        <v>16</v>
      </c>
      <c r="K3957">
        <v>0.18</v>
      </c>
      <c r="L3957" s="4" t="s">
        <v>26</v>
      </c>
      <c r="M3957" t="s">
        <v>18</v>
      </c>
    </row>
    <row r="3958" spans="1:13" x14ac:dyDescent="0.3">
      <c r="A3958">
        <v>1219</v>
      </c>
      <c r="B3958" s="1">
        <v>45327</v>
      </c>
      <c r="C3958" t="s">
        <v>29</v>
      </c>
      <c r="D3958" t="s">
        <v>14</v>
      </c>
      <c r="E3958">
        <v>17864.41</v>
      </c>
      <c r="F3958">
        <v>21</v>
      </c>
      <c r="G3958" t="s">
        <v>28</v>
      </c>
      <c r="H3958" s="6">
        <v>896.22</v>
      </c>
      <c r="I3958">
        <v>989.17</v>
      </c>
      <c r="J3958" t="s">
        <v>25</v>
      </c>
      <c r="K3958">
        <v>0.14000000000000001</v>
      </c>
      <c r="L3958" s="4" t="s">
        <v>31</v>
      </c>
      <c r="M3958" t="s">
        <v>22</v>
      </c>
    </row>
    <row r="3959" spans="1:13" x14ac:dyDescent="0.3">
      <c r="A3959">
        <v>1020</v>
      </c>
      <c r="B3959" s="1">
        <v>45487</v>
      </c>
      <c r="C3959" t="s">
        <v>29</v>
      </c>
      <c r="D3959" t="s">
        <v>14</v>
      </c>
      <c r="E3959">
        <v>8944.35</v>
      </c>
      <c r="F3959">
        <v>46</v>
      </c>
      <c r="G3959" t="s">
        <v>21</v>
      </c>
      <c r="H3959" s="6">
        <v>198.59</v>
      </c>
      <c r="I3959">
        <v>262.76</v>
      </c>
      <c r="J3959" t="s">
        <v>25</v>
      </c>
      <c r="K3959">
        <v>0.26</v>
      </c>
      <c r="L3959" s="4" t="s">
        <v>26</v>
      </c>
      <c r="M3959" t="s">
        <v>18</v>
      </c>
    </row>
    <row r="3960" spans="1:13" x14ac:dyDescent="0.3">
      <c r="A3960">
        <v>1375</v>
      </c>
      <c r="B3960" s="1">
        <v>45106</v>
      </c>
      <c r="C3960" t="s">
        <v>13</v>
      </c>
      <c r="D3960" t="s">
        <v>27</v>
      </c>
      <c r="E3960">
        <v>167355.97</v>
      </c>
      <c r="F3960">
        <v>46</v>
      </c>
      <c r="G3960" t="s">
        <v>28</v>
      </c>
      <c r="H3960" s="6">
        <v>3770.04</v>
      </c>
      <c r="I3960">
        <v>4787.07</v>
      </c>
      <c r="J3960" t="s">
        <v>25</v>
      </c>
      <c r="K3960">
        <v>0.24</v>
      </c>
      <c r="L3960" s="4" t="s">
        <v>17</v>
      </c>
      <c r="M3960" t="s">
        <v>22</v>
      </c>
    </row>
    <row r="3961" spans="1:13" x14ac:dyDescent="0.3">
      <c r="A3961">
        <v>1382</v>
      </c>
      <c r="B3961" s="1">
        <v>45466</v>
      </c>
      <c r="C3961" t="s">
        <v>19</v>
      </c>
      <c r="D3961" t="s">
        <v>27</v>
      </c>
      <c r="E3961">
        <v>18308.12</v>
      </c>
      <c r="F3961">
        <v>26</v>
      </c>
      <c r="G3961" t="s">
        <v>28</v>
      </c>
      <c r="H3961" s="6">
        <v>546.77</v>
      </c>
      <c r="I3961">
        <v>800.18</v>
      </c>
      <c r="J3961" t="s">
        <v>16</v>
      </c>
      <c r="K3961">
        <v>0.12</v>
      </c>
      <c r="L3961" s="4" t="s">
        <v>17</v>
      </c>
      <c r="M3961" t="s">
        <v>18</v>
      </c>
    </row>
    <row r="3962" spans="1:13" x14ac:dyDescent="0.3">
      <c r="A3962">
        <v>1189</v>
      </c>
      <c r="B3962" s="1">
        <v>45114</v>
      </c>
      <c r="C3962" t="s">
        <v>32</v>
      </c>
      <c r="D3962" t="s">
        <v>20</v>
      </c>
      <c r="E3962">
        <v>92028.41</v>
      </c>
      <c r="F3962">
        <v>48</v>
      </c>
      <c r="G3962" t="s">
        <v>24</v>
      </c>
      <c r="H3962" s="6">
        <v>1870.06</v>
      </c>
      <c r="I3962">
        <v>2309.9499999999998</v>
      </c>
      <c r="J3962" t="s">
        <v>16</v>
      </c>
      <c r="K3962">
        <v>0.17</v>
      </c>
      <c r="L3962" s="4" t="s">
        <v>26</v>
      </c>
      <c r="M3962" t="s">
        <v>18</v>
      </c>
    </row>
    <row r="3963" spans="1:13" x14ac:dyDescent="0.3">
      <c r="A3963">
        <v>1130</v>
      </c>
      <c r="B3963" s="1">
        <v>45064</v>
      </c>
      <c r="C3963" t="s">
        <v>19</v>
      </c>
      <c r="D3963" t="s">
        <v>20</v>
      </c>
      <c r="E3963">
        <v>22286.87</v>
      </c>
      <c r="F3963">
        <v>5</v>
      </c>
      <c r="G3963" t="s">
        <v>28</v>
      </c>
      <c r="H3963" s="6">
        <v>3106.89</v>
      </c>
      <c r="I3963">
        <v>4595.2299999999996</v>
      </c>
      <c r="J3963" t="s">
        <v>16</v>
      </c>
      <c r="K3963">
        <v>0.03</v>
      </c>
      <c r="L3963" s="4" t="s">
        <v>31</v>
      </c>
      <c r="M3963" t="s">
        <v>18</v>
      </c>
    </row>
    <row r="3964" spans="1:13" x14ac:dyDescent="0.3">
      <c r="A3964">
        <v>1242</v>
      </c>
      <c r="B3964" s="1">
        <v>45029</v>
      </c>
      <c r="C3964" t="s">
        <v>13</v>
      </c>
      <c r="D3964" t="s">
        <v>30</v>
      </c>
      <c r="E3964">
        <v>26999.35</v>
      </c>
      <c r="F3964">
        <v>7</v>
      </c>
      <c r="G3964" t="s">
        <v>15</v>
      </c>
      <c r="H3964" s="6">
        <v>3863.78</v>
      </c>
      <c r="I3964">
        <v>4761.79</v>
      </c>
      <c r="J3964" t="s">
        <v>25</v>
      </c>
      <c r="K3964">
        <v>0.19</v>
      </c>
      <c r="L3964" s="4" t="s">
        <v>31</v>
      </c>
      <c r="M3964" t="s">
        <v>22</v>
      </c>
    </row>
    <row r="3965" spans="1:13" x14ac:dyDescent="0.3">
      <c r="A3965">
        <v>1004</v>
      </c>
      <c r="B3965" s="1">
        <v>45555</v>
      </c>
      <c r="C3965" t="s">
        <v>32</v>
      </c>
      <c r="D3965" t="s">
        <v>30</v>
      </c>
      <c r="E3965">
        <v>29311.59</v>
      </c>
      <c r="F3965">
        <v>28</v>
      </c>
      <c r="G3965" t="s">
        <v>15</v>
      </c>
      <c r="H3965" s="6">
        <v>942.81</v>
      </c>
      <c r="I3965">
        <v>1395.79</v>
      </c>
      <c r="J3965" t="s">
        <v>16</v>
      </c>
      <c r="K3965">
        <v>0.25</v>
      </c>
      <c r="L3965" s="4" t="s">
        <v>26</v>
      </c>
      <c r="M3965" t="s">
        <v>18</v>
      </c>
    </row>
    <row r="3966" spans="1:13" x14ac:dyDescent="0.3">
      <c r="A3966">
        <v>1416</v>
      </c>
      <c r="B3966" s="1">
        <v>45075</v>
      </c>
      <c r="C3966" t="s">
        <v>32</v>
      </c>
      <c r="D3966" t="s">
        <v>14</v>
      </c>
      <c r="E3966">
        <v>11992.76</v>
      </c>
      <c r="F3966">
        <v>11</v>
      </c>
      <c r="G3966" t="s">
        <v>28</v>
      </c>
      <c r="H3966" s="6">
        <v>953.29</v>
      </c>
      <c r="I3966">
        <v>1211.3900000000001</v>
      </c>
      <c r="J3966" t="s">
        <v>16</v>
      </c>
      <c r="K3966">
        <v>0.1</v>
      </c>
      <c r="L3966" s="4" t="s">
        <v>26</v>
      </c>
      <c r="M3966" t="s">
        <v>18</v>
      </c>
    </row>
    <row r="3967" spans="1:13" x14ac:dyDescent="0.3">
      <c r="A3967">
        <v>1163</v>
      </c>
      <c r="B3967" s="1">
        <v>45417</v>
      </c>
      <c r="C3967" t="s">
        <v>19</v>
      </c>
      <c r="D3967" t="s">
        <v>27</v>
      </c>
      <c r="E3967">
        <v>28711.61</v>
      </c>
      <c r="F3967">
        <v>22</v>
      </c>
      <c r="G3967" t="s">
        <v>24</v>
      </c>
      <c r="H3967" s="6">
        <v>1201.53</v>
      </c>
      <c r="I3967">
        <v>1694.9</v>
      </c>
      <c r="J3967" t="s">
        <v>16</v>
      </c>
      <c r="K3967">
        <v>0.23</v>
      </c>
      <c r="L3967" s="4" t="s">
        <v>31</v>
      </c>
      <c r="M3967" t="s">
        <v>22</v>
      </c>
    </row>
    <row r="3968" spans="1:13" x14ac:dyDescent="0.3">
      <c r="A3968">
        <v>1188</v>
      </c>
      <c r="B3968" s="1">
        <v>45158</v>
      </c>
      <c r="C3968" t="s">
        <v>23</v>
      </c>
      <c r="D3968" t="s">
        <v>27</v>
      </c>
      <c r="E3968">
        <v>52514.13</v>
      </c>
      <c r="F3968">
        <v>19</v>
      </c>
      <c r="G3968" t="s">
        <v>21</v>
      </c>
      <c r="H3968" s="6">
        <v>2332.66</v>
      </c>
      <c r="I3968">
        <v>2909.37</v>
      </c>
      <c r="J3968" t="s">
        <v>16</v>
      </c>
      <c r="K3968">
        <v>0.05</v>
      </c>
      <c r="L3968" s="4" t="s">
        <v>26</v>
      </c>
      <c r="M3968" t="s">
        <v>18</v>
      </c>
    </row>
    <row r="3969" spans="1:13" x14ac:dyDescent="0.3">
      <c r="A3969">
        <v>1295</v>
      </c>
      <c r="B3969" s="1">
        <v>45524</v>
      </c>
      <c r="C3969" t="s">
        <v>29</v>
      </c>
      <c r="D3969" t="s">
        <v>30</v>
      </c>
      <c r="E3969">
        <v>71494.600000000006</v>
      </c>
      <c r="F3969">
        <v>26</v>
      </c>
      <c r="G3969" t="s">
        <v>15</v>
      </c>
      <c r="H3969" s="6">
        <v>2387.52</v>
      </c>
      <c r="I3969">
        <v>3021.75</v>
      </c>
      <c r="J3969" t="s">
        <v>25</v>
      </c>
      <c r="K3969">
        <v>0.09</v>
      </c>
      <c r="L3969" s="4" t="s">
        <v>17</v>
      </c>
      <c r="M3969" t="s">
        <v>22</v>
      </c>
    </row>
    <row r="3970" spans="1:13" x14ac:dyDescent="0.3">
      <c r="A3970">
        <v>1075</v>
      </c>
      <c r="B3970" s="1">
        <v>45524</v>
      </c>
      <c r="C3970" t="s">
        <v>23</v>
      </c>
      <c r="D3970" t="s">
        <v>30</v>
      </c>
      <c r="E3970">
        <v>20655.580000000002</v>
      </c>
      <c r="F3970">
        <v>9</v>
      </c>
      <c r="G3970" t="s">
        <v>28</v>
      </c>
      <c r="H3970" s="6">
        <v>2377.5700000000002</v>
      </c>
      <c r="I3970">
        <v>2668.68</v>
      </c>
      <c r="J3970" t="s">
        <v>16</v>
      </c>
      <c r="K3970">
        <v>0.14000000000000001</v>
      </c>
      <c r="L3970" s="4" t="s">
        <v>26</v>
      </c>
      <c r="M3970" t="s">
        <v>18</v>
      </c>
    </row>
    <row r="3971" spans="1:13" x14ac:dyDescent="0.3">
      <c r="A3971">
        <v>1129</v>
      </c>
      <c r="B3971" s="1">
        <v>45023</v>
      </c>
      <c r="C3971" t="s">
        <v>19</v>
      </c>
      <c r="D3971" t="s">
        <v>30</v>
      </c>
      <c r="E3971">
        <v>108982.1</v>
      </c>
      <c r="F3971">
        <v>22</v>
      </c>
      <c r="G3971" t="s">
        <v>21</v>
      </c>
      <c r="H3971" s="6">
        <v>4135.66</v>
      </c>
      <c r="I3971">
        <v>5897.3</v>
      </c>
      <c r="J3971" t="s">
        <v>16</v>
      </c>
      <c r="K3971">
        <v>0.16</v>
      </c>
      <c r="L3971" s="4" t="s">
        <v>17</v>
      </c>
      <c r="M3971" t="s">
        <v>22</v>
      </c>
    </row>
    <row r="3972" spans="1:13" x14ac:dyDescent="0.3">
      <c r="A3972">
        <v>1347</v>
      </c>
      <c r="B3972" s="1">
        <v>45578</v>
      </c>
      <c r="C3972" t="s">
        <v>29</v>
      </c>
      <c r="D3972" t="s">
        <v>20</v>
      </c>
      <c r="E3972">
        <v>20089.669999999998</v>
      </c>
      <c r="F3972">
        <v>18</v>
      </c>
      <c r="G3972" t="s">
        <v>24</v>
      </c>
      <c r="H3972" s="6">
        <v>1070.1199999999999</v>
      </c>
      <c r="I3972">
        <v>1344.69</v>
      </c>
      <c r="J3972" t="s">
        <v>16</v>
      </c>
      <c r="K3972">
        <v>0.17</v>
      </c>
      <c r="L3972" s="4" t="s">
        <v>17</v>
      </c>
      <c r="M3972" t="s">
        <v>18</v>
      </c>
    </row>
    <row r="3973" spans="1:13" x14ac:dyDescent="0.3">
      <c r="A3973">
        <v>1409</v>
      </c>
      <c r="B3973" s="1">
        <v>45145</v>
      </c>
      <c r="C3973" t="s">
        <v>23</v>
      </c>
      <c r="D3973" t="s">
        <v>27</v>
      </c>
      <c r="E3973">
        <v>34349.68</v>
      </c>
      <c r="F3973">
        <v>35</v>
      </c>
      <c r="G3973" t="s">
        <v>15</v>
      </c>
      <c r="H3973" s="6">
        <v>1029.24</v>
      </c>
      <c r="I3973">
        <v>1258.23</v>
      </c>
      <c r="J3973" t="s">
        <v>25</v>
      </c>
      <c r="K3973">
        <v>0.22</v>
      </c>
      <c r="L3973" s="4" t="s">
        <v>26</v>
      </c>
      <c r="M3973" t="s">
        <v>22</v>
      </c>
    </row>
    <row r="3974" spans="1:13" x14ac:dyDescent="0.3">
      <c r="A3974">
        <v>1148</v>
      </c>
      <c r="B3974" s="1">
        <v>45161</v>
      </c>
      <c r="C3974" t="s">
        <v>29</v>
      </c>
      <c r="D3974" t="s">
        <v>20</v>
      </c>
      <c r="E3974">
        <v>160555.21</v>
      </c>
      <c r="F3974">
        <v>42</v>
      </c>
      <c r="G3974" t="s">
        <v>28</v>
      </c>
      <c r="H3974" s="6">
        <v>2776.78</v>
      </c>
      <c r="I3974">
        <v>4023.94</v>
      </c>
      <c r="J3974" t="s">
        <v>25</v>
      </c>
      <c r="K3974">
        <v>0.05</v>
      </c>
      <c r="L3974" s="4" t="s">
        <v>31</v>
      </c>
      <c r="M3974" t="s">
        <v>18</v>
      </c>
    </row>
    <row r="3975" spans="1:13" x14ac:dyDescent="0.3">
      <c r="A3975">
        <v>1321</v>
      </c>
      <c r="B3975" s="1">
        <v>45637</v>
      </c>
      <c r="C3975" t="s">
        <v>32</v>
      </c>
      <c r="D3975" t="s">
        <v>14</v>
      </c>
      <c r="E3975">
        <v>8651.5300000000007</v>
      </c>
      <c r="F3975">
        <v>7</v>
      </c>
      <c r="G3975" t="s">
        <v>15</v>
      </c>
      <c r="H3975" s="6">
        <v>861.63</v>
      </c>
      <c r="I3975">
        <v>1287.43</v>
      </c>
      <c r="J3975" t="s">
        <v>25</v>
      </c>
      <c r="K3975">
        <v>0.04</v>
      </c>
      <c r="L3975" s="4" t="s">
        <v>26</v>
      </c>
      <c r="M3975" t="s">
        <v>22</v>
      </c>
    </row>
    <row r="3976" spans="1:13" x14ac:dyDescent="0.3">
      <c r="A3976">
        <v>1294</v>
      </c>
      <c r="B3976" s="1">
        <v>45527</v>
      </c>
      <c r="C3976" t="s">
        <v>23</v>
      </c>
      <c r="D3976" t="s">
        <v>20</v>
      </c>
      <c r="E3976">
        <v>252150.49</v>
      </c>
      <c r="F3976">
        <v>47</v>
      </c>
      <c r="G3976" t="s">
        <v>21</v>
      </c>
      <c r="H3976" s="6">
        <v>4973.5</v>
      </c>
      <c r="I3976">
        <v>6706.13</v>
      </c>
      <c r="J3976" t="s">
        <v>16</v>
      </c>
      <c r="K3976">
        <v>0.2</v>
      </c>
      <c r="L3976" s="4" t="s">
        <v>26</v>
      </c>
      <c r="M3976" t="s">
        <v>18</v>
      </c>
    </row>
    <row r="3977" spans="1:13" x14ac:dyDescent="0.3">
      <c r="A3977">
        <v>1461</v>
      </c>
      <c r="B3977" s="1">
        <v>45102</v>
      </c>
      <c r="C3977" t="s">
        <v>29</v>
      </c>
      <c r="D3977" t="s">
        <v>14</v>
      </c>
      <c r="E3977">
        <v>36305.46</v>
      </c>
      <c r="F3977">
        <v>41</v>
      </c>
      <c r="G3977" t="s">
        <v>28</v>
      </c>
      <c r="H3977" s="6">
        <v>787.76</v>
      </c>
      <c r="I3977">
        <v>1029.6500000000001</v>
      </c>
      <c r="J3977" t="s">
        <v>25</v>
      </c>
      <c r="K3977">
        <v>0.14000000000000001</v>
      </c>
      <c r="L3977" s="4" t="s">
        <v>17</v>
      </c>
      <c r="M3977" t="s">
        <v>18</v>
      </c>
    </row>
    <row r="3978" spans="1:13" x14ac:dyDescent="0.3">
      <c r="A3978">
        <v>1227</v>
      </c>
      <c r="B3978" s="1">
        <v>45201</v>
      </c>
      <c r="C3978" t="s">
        <v>29</v>
      </c>
      <c r="D3978" t="s">
        <v>30</v>
      </c>
      <c r="E3978">
        <v>190554.87</v>
      </c>
      <c r="F3978">
        <v>32</v>
      </c>
      <c r="G3978" t="s">
        <v>21</v>
      </c>
      <c r="H3978" s="6">
        <v>4816.91</v>
      </c>
      <c r="I3978">
        <v>6139.01</v>
      </c>
      <c r="J3978" t="s">
        <v>16</v>
      </c>
      <c r="K3978">
        <v>0.03</v>
      </c>
      <c r="L3978" s="4" t="s">
        <v>17</v>
      </c>
      <c r="M3978" t="s">
        <v>22</v>
      </c>
    </row>
    <row r="3979" spans="1:13" x14ac:dyDescent="0.3">
      <c r="A3979">
        <v>1459</v>
      </c>
      <c r="B3979" s="1">
        <v>45002</v>
      </c>
      <c r="C3979" t="s">
        <v>29</v>
      </c>
      <c r="D3979" t="s">
        <v>14</v>
      </c>
      <c r="E3979">
        <v>132530.63</v>
      </c>
      <c r="F3979">
        <v>32</v>
      </c>
      <c r="G3979" t="s">
        <v>28</v>
      </c>
      <c r="H3979" s="6">
        <v>3395.49</v>
      </c>
      <c r="I3979">
        <v>5050.71</v>
      </c>
      <c r="J3979" t="s">
        <v>25</v>
      </c>
      <c r="K3979">
        <v>0.18</v>
      </c>
      <c r="L3979" s="4" t="s">
        <v>26</v>
      </c>
      <c r="M3979" t="s">
        <v>18</v>
      </c>
    </row>
    <row r="3980" spans="1:13" x14ac:dyDescent="0.3">
      <c r="A3980">
        <v>1019</v>
      </c>
      <c r="B3980" s="1">
        <v>45127</v>
      </c>
      <c r="C3980" t="s">
        <v>23</v>
      </c>
      <c r="D3980" t="s">
        <v>30</v>
      </c>
      <c r="E3980">
        <v>102339.17</v>
      </c>
      <c r="F3980">
        <v>45</v>
      </c>
      <c r="G3980" t="s">
        <v>24</v>
      </c>
      <c r="H3980" s="6">
        <v>1653.31</v>
      </c>
      <c r="I3980">
        <v>2344.54</v>
      </c>
      <c r="J3980" t="s">
        <v>16</v>
      </c>
      <c r="K3980">
        <v>0.03</v>
      </c>
      <c r="L3980" s="4" t="s">
        <v>31</v>
      </c>
      <c r="M3980" t="s">
        <v>22</v>
      </c>
    </row>
    <row r="3981" spans="1:13" x14ac:dyDescent="0.3">
      <c r="A3981">
        <v>1178</v>
      </c>
      <c r="B3981" s="1">
        <v>45609</v>
      </c>
      <c r="C3981" t="s">
        <v>13</v>
      </c>
      <c r="D3981" t="s">
        <v>30</v>
      </c>
      <c r="E3981">
        <v>210505.25</v>
      </c>
      <c r="F3981">
        <v>38</v>
      </c>
      <c r="G3981" t="s">
        <v>15</v>
      </c>
      <c r="H3981" s="6">
        <v>4894.91</v>
      </c>
      <c r="I3981">
        <v>6367.37</v>
      </c>
      <c r="J3981" t="s">
        <v>25</v>
      </c>
      <c r="K3981">
        <v>0.13</v>
      </c>
      <c r="L3981" s="4" t="s">
        <v>26</v>
      </c>
      <c r="M3981" t="s">
        <v>22</v>
      </c>
    </row>
    <row r="3982" spans="1:13" x14ac:dyDescent="0.3">
      <c r="A3982">
        <v>1294</v>
      </c>
      <c r="B3982" s="1">
        <v>45656</v>
      </c>
      <c r="C3982" t="s">
        <v>23</v>
      </c>
      <c r="D3982" t="s">
        <v>14</v>
      </c>
      <c r="E3982">
        <v>1577.96</v>
      </c>
      <c r="F3982">
        <v>11</v>
      </c>
      <c r="G3982" t="s">
        <v>15</v>
      </c>
      <c r="H3982" s="6">
        <v>106.79</v>
      </c>
      <c r="I3982">
        <v>159.38999999999999</v>
      </c>
      <c r="J3982" t="s">
        <v>16</v>
      </c>
      <c r="K3982">
        <v>0.1</v>
      </c>
      <c r="L3982" s="4" t="s">
        <v>26</v>
      </c>
      <c r="M3982" t="s">
        <v>22</v>
      </c>
    </row>
    <row r="3983" spans="1:13" x14ac:dyDescent="0.3">
      <c r="A3983">
        <v>1168</v>
      </c>
      <c r="B3983" s="1">
        <v>45168</v>
      </c>
      <c r="C3983" t="s">
        <v>19</v>
      </c>
      <c r="D3983" t="s">
        <v>14</v>
      </c>
      <c r="E3983">
        <v>6285</v>
      </c>
      <c r="F3983">
        <v>2</v>
      </c>
      <c r="G3983" t="s">
        <v>15</v>
      </c>
      <c r="H3983" s="6">
        <v>2719.77</v>
      </c>
      <c r="I3983">
        <v>3415.76</v>
      </c>
      <c r="J3983" t="s">
        <v>16</v>
      </c>
      <c r="K3983">
        <v>0.08</v>
      </c>
      <c r="L3983" s="4" t="s">
        <v>26</v>
      </c>
      <c r="M3983" t="s">
        <v>22</v>
      </c>
    </row>
    <row r="3984" spans="1:13" x14ac:dyDescent="0.3">
      <c r="A3984">
        <v>1211</v>
      </c>
      <c r="B3984" s="1">
        <v>45590</v>
      </c>
      <c r="C3984" t="s">
        <v>23</v>
      </c>
      <c r="D3984" t="s">
        <v>27</v>
      </c>
      <c r="E3984">
        <v>43031.41</v>
      </c>
      <c r="F3984">
        <v>12</v>
      </c>
      <c r="G3984" t="s">
        <v>21</v>
      </c>
      <c r="H3984" s="6">
        <v>3487.55</v>
      </c>
      <c r="I3984">
        <v>3984.39</v>
      </c>
      <c r="J3984" t="s">
        <v>25</v>
      </c>
      <c r="K3984">
        <v>0.1</v>
      </c>
      <c r="L3984" s="4" t="s">
        <v>26</v>
      </c>
      <c r="M3984" t="s">
        <v>18</v>
      </c>
    </row>
    <row r="3985" spans="1:13" x14ac:dyDescent="0.3">
      <c r="A3985">
        <v>1434</v>
      </c>
      <c r="B3985" s="1">
        <v>45581</v>
      </c>
      <c r="C3985" t="s">
        <v>29</v>
      </c>
      <c r="D3985" t="s">
        <v>27</v>
      </c>
      <c r="E3985">
        <v>91155.85</v>
      </c>
      <c r="F3985">
        <v>29</v>
      </c>
      <c r="G3985" t="s">
        <v>24</v>
      </c>
      <c r="H3985" s="6">
        <v>2945.45</v>
      </c>
      <c r="I3985">
        <v>3742.03</v>
      </c>
      <c r="J3985" t="s">
        <v>25</v>
      </c>
      <c r="K3985">
        <v>0.16</v>
      </c>
      <c r="L3985" s="4" t="s">
        <v>31</v>
      </c>
      <c r="M3985" t="s">
        <v>18</v>
      </c>
    </row>
    <row r="3986" spans="1:13" x14ac:dyDescent="0.3">
      <c r="A3986">
        <v>1168</v>
      </c>
      <c r="B3986" s="1">
        <v>44970</v>
      </c>
      <c r="C3986" t="s">
        <v>32</v>
      </c>
      <c r="D3986" t="s">
        <v>14</v>
      </c>
      <c r="E3986">
        <v>98153.35</v>
      </c>
      <c r="F3986">
        <v>32</v>
      </c>
      <c r="G3986" t="s">
        <v>21</v>
      </c>
      <c r="H3986" s="6">
        <v>3472.03</v>
      </c>
      <c r="I3986">
        <v>4320.13</v>
      </c>
      <c r="J3986" t="s">
        <v>16</v>
      </c>
      <c r="K3986">
        <v>0.28999999999999998</v>
      </c>
      <c r="L3986" s="4" t="s">
        <v>26</v>
      </c>
      <c r="M3986" t="s">
        <v>18</v>
      </c>
    </row>
    <row r="3987" spans="1:13" x14ac:dyDescent="0.3">
      <c r="A3987">
        <v>1403</v>
      </c>
      <c r="B3987" s="1">
        <v>45450</v>
      </c>
      <c r="C3987" t="s">
        <v>23</v>
      </c>
      <c r="D3987" t="s">
        <v>20</v>
      </c>
      <c r="E3987">
        <v>59705.57</v>
      </c>
      <c r="F3987">
        <v>30</v>
      </c>
      <c r="G3987" t="s">
        <v>28</v>
      </c>
      <c r="H3987" s="6">
        <v>2223.16</v>
      </c>
      <c r="I3987">
        <v>2551.52</v>
      </c>
      <c r="J3987" t="s">
        <v>16</v>
      </c>
      <c r="K3987">
        <v>0.22</v>
      </c>
      <c r="L3987" s="4" t="s">
        <v>17</v>
      </c>
      <c r="M3987" t="s">
        <v>22</v>
      </c>
    </row>
    <row r="3988" spans="1:13" x14ac:dyDescent="0.3">
      <c r="A3988">
        <v>1499</v>
      </c>
      <c r="B3988" s="1">
        <v>45463</v>
      </c>
      <c r="C3988" t="s">
        <v>23</v>
      </c>
      <c r="D3988" t="s">
        <v>20</v>
      </c>
      <c r="E3988">
        <v>36168.33</v>
      </c>
      <c r="F3988">
        <v>37</v>
      </c>
      <c r="G3988" t="s">
        <v>15</v>
      </c>
      <c r="H3988" s="6">
        <v>915.84</v>
      </c>
      <c r="I3988">
        <v>1237.3699999999999</v>
      </c>
      <c r="J3988" t="s">
        <v>16</v>
      </c>
      <c r="K3988">
        <v>0.21</v>
      </c>
      <c r="L3988" s="4" t="s">
        <v>26</v>
      </c>
      <c r="M3988" t="s">
        <v>18</v>
      </c>
    </row>
    <row r="3989" spans="1:13" x14ac:dyDescent="0.3">
      <c r="A3989">
        <v>1128</v>
      </c>
      <c r="B3989" s="1">
        <v>45572</v>
      </c>
      <c r="C3989" t="s">
        <v>29</v>
      </c>
      <c r="D3989" t="s">
        <v>14</v>
      </c>
      <c r="E3989">
        <v>82965.78</v>
      </c>
      <c r="F3989">
        <v>44</v>
      </c>
      <c r="G3989" t="s">
        <v>28</v>
      </c>
      <c r="H3989" s="6">
        <v>1603.84</v>
      </c>
      <c r="I3989">
        <v>2049.5500000000002</v>
      </c>
      <c r="J3989" t="s">
        <v>25</v>
      </c>
      <c r="K3989">
        <v>0.08</v>
      </c>
      <c r="L3989" s="4" t="s">
        <v>17</v>
      </c>
      <c r="M3989" t="s">
        <v>18</v>
      </c>
    </row>
    <row r="3990" spans="1:13" x14ac:dyDescent="0.3">
      <c r="A3990">
        <v>1050</v>
      </c>
      <c r="B3990" s="1">
        <v>45387</v>
      </c>
      <c r="C3990" t="s">
        <v>32</v>
      </c>
      <c r="D3990" t="s">
        <v>27</v>
      </c>
      <c r="E3990">
        <v>316252.73</v>
      </c>
      <c r="F3990">
        <v>46</v>
      </c>
      <c r="G3990" t="s">
        <v>28</v>
      </c>
      <c r="H3990" s="6">
        <v>4998.8900000000003</v>
      </c>
      <c r="I3990">
        <v>7087.69</v>
      </c>
      <c r="J3990" t="s">
        <v>25</v>
      </c>
      <c r="K3990">
        <v>0.03</v>
      </c>
      <c r="L3990" s="4" t="s">
        <v>31</v>
      </c>
      <c r="M3990" t="s">
        <v>18</v>
      </c>
    </row>
    <row r="3991" spans="1:13" x14ac:dyDescent="0.3">
      <c r="A3991">
        <v>1438</v>
      </c>
      <c r="B3991" s="1">
        <v>45611</v>
      </c>
      <c r="C3991" t="s">
        <v>32</v>
      </c>
      <c r="D3991" t="s">
        <v>30</v>
      </c>
      <c r="E3991">
        <v>113584.38</v>
      </c>
      <c r="F3991">
        <v>30</v>
      </c>
      <c r="G3991" t="s">
        <v>15</v>
      </c>
      <c r="H3991" s="6">
        <v>2968.28</v>
      </c>
      <c r="I3991">
        <v>4160.6000000000004</v>
      </c>
      <c r="J3991" t="s">
        <v>16</v>
      </c>
      <c r="K3991">
        <v>0.09</v>
      </c>
      <c r="L3991" s="4" t="s">
        <v>17</v>
      </c>
      <c r="M3991" t="s">
        <v>22</v>
      </c>
    </row>
    <row r="3992" spans="1:13" x14ac:dyDescent="0.3">
      <c r="A3992">
        <v>1327</v>
      </c>
      <c r="B3992" s="1">
        <v>45037</v>
      </c>
      <c r="C3992" t="s">
        <v>19</v>
      </c>
      <c r="D3992" t="s">
        <v>27</v>
      </c>
      <c r="E3992">
        <v>196689.74</v>
      </c>
      <c r="F3992">
        <v>46</v>
      </c>
      <c r="G3992" t="s">
        <v>15</v>
      </c>
      <c r="H3992" s="6">
        <v>4165.26</v>
      </c>
      <c r="I3992">
        <v>4750.96</v>
      </c>
      <c r="J3992" t="s">
        <v>25</v>
      </c>
      <c r="K3992">
        <v>0.1</v>
      </c>
      <c r="L3992" s="4" t="s">
        <v>17</v>
      </c>
      <c r="M3992" t="s">
        <v>22</v>
      </c>
    </row>
    <row r="3993" spans="1:13" x14ac:dyDescent="0.3">
      <c r="A3993">
        <v>1207</v>
      </c>
      <c r="B3993" s="1">
        <v>45637</v>
      </c>
      <c r="C3993" t="s">
        <v>23</v>
      </c>
      <c r="D3993" t="s">
        <v>20</v>
      </c>
      <c r="E3993">
        <v>14557.91</v>
      </c>
      <c r="F3993">
        <v>10</v>
      </c>
      <c r="G3993" t="s">
        <v>21</v>
      </c>
      <c r="H3993" s="6">
        <v>1263.8399999999999</v>
      </c>
      <c r="I3993">
        <v>1692.78</v>
      </c>
      <c r="J3993" t="s">
        <v>16</v>
      </c>
      <c r="K3993">
        <v>0.14000000000000001</v>
      </c>
      <c r="L3993" s="4" t="s">
        <v>31</v>
      </c>
      <c r="M3993" t="s">
        <v>22</v>
      </c>
    </row>
    <row r="3994" spans="1:13" x14ac:dyDescent="0.3">
      <c r="A3994">
        <v>1441</v>
      </c>
      <c r="B3994" s="1">
        <v>45268</v>
      </c>
      <c r="C3994" t="s">
        <v>32</v>
      </c>
      <c r="D3994" t="s">
        <v>20</v>
      </c>
      <c r="E3994">
        <v>1833.03</v>
      </c>
      <c r="F3994">
        <v>12</v>
      </c>
      <c r="G3994" t="s">
        <v>28</v>
      </c>
      <c r="H3994" s="6">
        <v>172.18</v>
      </c>
      <c r="I3994">
        <v>203.67</v>
      </c>
      <c r="J3994" t="s">
        <v>25</v>
      </c>
      <c r="K3994">
        <v>0.25</v>
      </c>
      <c r="L3994" s="4" t="s">
        <v>31</v>
      </c>
      <c r="M3994" t="s">
        <v>18</v>
      </c>
    </row>
    <row r="3995" spans="1:13" x14ac:dyDescent="0.3">
      <c r="A3995">
        <v>1464</v>
      </c>
      <c r="B3995" s="1">
        <v>45395</v>
      </c>
      <c r="C3995" t="s">
        <v>32</v>
      </c>
      <c r="D3995" t="s">
        <v>14</v>
      </c>
      <c r="E3995">
        <v>14461.56</v>
      </c>
      <c r="F3995">
        <v>17</v>
      </c>
      <c r="G3995" t="s">
        <v>24</v>
      </c>
      <c r="H3995" s="6">
        <v>750.14</v>
      </c>
      <c r="I3995">
        <v>945.2</v>
      </c>
      <c r="J3995" t="s">
        <v>16</v>
      </c>
      <c r="K3995">
        <v>0.1</v>
      </c>
      <c r="L3995" s="4" t="s">
        <v>31</v>
      </c>
      <c r="M3995" t="s">
        <v>22</v>
      </c>
    </row>
    <row r="3996" spans="1:13" x14ac:dyDescent="0.3">
      <c r="A3996">
        <v>1363</v>
      </c>
      <c r="B3996" s="1">
        <v>45402</v>
      </c>
      <c r="C3996" t="s">
        <v>13</v>
      </c>
      <c r="D3996" t="s">
        <v>27</v>
      </c>
      <c r="E3996">
        <v>118636.35</v>
      </c>
      <c r="F3996">
        <v>39</v>
      </c>
      <c r="G3996" t="s">
        <v>24</v>
      </c>
      <c r="H3996" s="6">
        <v>2890.1</v>
      </c>
      <c r="I3996">
        <v>3456.77</v>
      </c>
      <c r="J3996" t="s">
        <v>16</v>
      </c>
      <c r="K3996">
        <v>0.12</v>
      </c>
      <c r="L3996" s="4" t="s">
        <v>31</v>
      </c>
      <c r="M3996" t="s">
        <v>22</v>
      </c>
    </row>
    <row r="3997" spans="1:13" x14ac:dyDescent="0.3">
      <c r="A3997">
        <v>1359</v>
      </c>
      <c r="B3997" s="1">
        <v>45449</v>
      </c>
      <c r="C3997" t="s">
        <v>13</v>
      </c>
      <c r="D3997" t="s">
        <v>14</v>
      </c>
      <c r="E3997">
        <v>137832.84</v>
      </c>
      <c r="F3997">
        <v>30</v>
      </c>
      <c r="G3997" t="s">
        <v>15</v>
      </c>
      <c r="H3997" s="6">
        <v>4247.83</v>
      </c>
      <c r="I3997">
        <v>6045.3</v>
      </c>
      <c r="J3997" t="s">
        <v>25</v>
      </c>
      <c r="K3997">
        <v>0.24</v>
      </c>
      <c r="L3997" s="4" t="s">
        <v>31</v>
      </c>
      <c r="M3997" t="s">
        <v>22</v>
      </c>
    </row>
    <row r="3998" spans="1:13" x14ac:dyDescent="0.3">
      <c r="A3998">
        <v>1127</v>
      </c>
      <c r="B3998" s="1">
        <v>45093</v>
      </c>
      <c r="C3998" t="s">
        <v>32</v>
      </c>
      <c r="D3998" t="s">
        <v>27</v>
      </c>
      <c r="E3998">
        <v>45770.559999999998</v>
      </c>
      <c r="F3998">
        <v>18</v>
      </c>
      <c r="G3998" t="s">
        <v>15</v>
      </c>
      <c r="H3998" s="6">
        <v>2201.2600000000002</v>
      </c>
      <c r="I3998">
        <v>2991.54</v>
      </c>
      <c r="J3998" t="s">
        <v>16</v>
      </c>
      <c r="K3998">
        <v>0.15</v>
      </c>
      <c r="L3998" s="4" t="s">
        <v>26</v>
      </c>
      <c r="M3998" t="s">
        <v>18</v>
      </c>
    </row>
    <row r="3999" spans="1:13" x14ac:dyDescent="0.3">
      <c r="A3999">
        <v>1361</v>
      </c>
      <c r="B3999" s="1">
        <v>45226</v>
      </c>
      <c r="C3999" t="s">
        <v>19</v>
      </c>
      <c r="D3999" t="s">
        <v>27</v>
      </c>
      <c r="E3999">
        <v>24676.31</v>
      </c>
      <c r="F3999">
        <v>34</v>
      </c>
      <c r="G3999" t="s">
        <v>24</v>
      </c>
      <c r="H3999" s="6">
        <v>711.34</v>
      </c>
      <c r="I3999">
        <v>885.09</v>
      </c>
      <c r="J3999" t="s">
        <v>25</v>
      </c>
      <c r="K3999">
        <v>0.18</v>
      </c>
      <c r="L3999" s="4" t="s">
        <v>17</v>
      </c>
      <c r="M3999" t="s">
        <v>18</v>
      </c>
    </row>
    <row r="4000" spans="1:13" x14ac:dyDescent="0.3">
      <c r="A4000">
        <v>1485</v>
      </c>
      <c r="B4000" s="1">
        <v>45430</v>
      </c>
      <c r="C4000" t="s">
        <v>32</v>
      </c>
      <c r="D4000" t="s">
        <v>27</v>
      </c>
      <c r="E4000">
        <v>58332.43</v>
      </c>
      <c r="F4000">
        <v>32</v>
      </c>
      <c r="G4000" t="s">
        <v>21</v>
      </c>
      <c r="H4000" s="6">
        <v>1719.16</v>
      </c>
      <c r="I4000">
        <v>1918.83</v>
      </c>
      <c r="J4000" t="s">
        <v>25</v>
      </c>
      <c r="K4000">
        <v>0.05</v>
      </c>
      <c r="L4000" s="4" t="s">
        <v>31</v>
      </c>
      <c r="M4000" t="s">
        <v>18</v>
      </c>
    </row>
    <row r="4001" spans="1:13" x14ac:dyDescent="0.3">
      <c r="A4001">
        <v>1032</v>
      </c>
      <c r="B4001" s="1">
        <v>45535</v>
      </c>
      <c r="C4001" t="s">
        <v>29</v>
      </c>
      <c r="D4001" t="s">
        <v>27</v>
      </c>
      <c r="E4001">
        <v>101328</v>
      </c>
      <c r="F4001">
        <v>16</v>
      </c>
      <c r="G4001" t="s">
        <v>15</v>
      </c>
      <c r="H4001" s="6">
        <v>4918.8599999999997</v>
      </c>
      <c r="I4001">
        <v>6333</v>
      </c>
      <c r="J4001" t="s">
        <v>16</v>
      </c>
      <c r="K4001">
        <v>0</v>
      </c>
      <c r="L4001" s="4" t="s">
        <v>26</v>
      </c>
      <c r="M4001" t="s">
        <v>22</v>
      </c>
    </row>
    <row r="4002" spans="1:13" x14ac:dyDescent="0.3">
      <c r="A4002">
        <v>1382</v>
      </c>
      <c r="B4002" s="1">
        <v>45238</v>
      </c>
      <c r="C4002" t="s">
        <v>23</v>
      </c>
      <c r="D4002" t="s">
        <v>20</v>
      </c>
      <c r="E4002">
        <v>1808.57</v>
      </c>
      <c r="F4002">
        <v>4</v>
      </c>
      <c r="G4002" t="s">
        <v>28</v>
      </c>
      <c r="H4002" s="6">
        <v>418.89</v>
      </c>
      <c r="I4002">
        <v>475.94</v>
      </c>
      <c r="J4002" t="s">
        <v>16</v>
      </c>
      <c r="K4002">
        <v>0.05</v>
      </c>
      <c r="L4002" s="4" t="s">
        <v>31</v>
      </c>
      <c r="M4002" t="s">
        <v>18</v>
      </c>
    </row>
    <row r="4003" spans="1:13" x14ac:dyDescent="0.3">
      <c r="A4003">
        <v>1006</v>
      </c>
      <c r="B4003" s="1">
        <v>45422</v>
      </c>
      <c r="C4003" t="s">
        <v>19</v>
      </c>
      <c r="D4003" t="s">
        <v>30</v>
      </c>
      <c r="E4003">
        <v>2967.29</v>
      </c>
      <c r="F4003">
        <v>1</v>
      </c>
      <c r="G4003" t="s">
        <v>24</v>
      </c>
      <c r="H4003" s="6">
        <v>3056.23</v>
      </c>
      <c r="I4003">
        <v>4121.24</v>
      </c>
      <c r="J4003" t="s">
        <v>16</v>
      </c>
      <c r="K4003">
        <v>0.28000000000000003</v>
      </c>
      <c r="L4003" s="4" t="s">
        <v>31</v>
      </c>
      <c r="M4003" t="s">
        <v>22</v>
      </c>
    </row>
    <row r="4004" spans="1:13" x14ac:dyDescent="0.3">
      <c r="A4004">
        <v>1002</v>
      </c>
      <c r="B4004" s="1">
        <v>45005</v>
      </c>
      <c r="C4004" t="s">
        <v>29</v>
      </c>
      <c r="D4004" t="s">
        <v>27</v>
      </c>
      <c r="E4004">
        <v>76417.440000000002</v>
      </c>
      <c r="F4004">
        <v>48</v>
      </c>
      <c r="G4004" t="s">
        <v>15</v>
      </c>
      <c r="H4004" s="6">
        <v>1579.05</v>
      </c>
      <c r="I4004">
        <v>1941.5</v>
      </c>
      <c r="J4004" t="s">
        <v>25</v>
      </c>
      <c r="K4004">
        <v>0.18</v>
      </c>
      <c r="L4004" s="4" t="s">
        <v>26</v>
      </c>
      <c r="M4004" t="s">
        <v>18</v>
      </c>
    </row>
    <row r="4005" spans="1:13" x14ac:dyDescent="0.3">
      <c r="A4005">
        <v>1302</v>
      </c>
      <c r="B4005" s="1">
        <v>45061</v>
      </c>
      <c r="C4005" t="s">
        <v>19</v>
      </c>
      <c r="D4005" t="s">
        <v>30</v>
      </c>
      <c r="E4005">
        <v>83541.03</v>
      </c>
      <c r="F4005">
        <v>16</v>
      </c>
      <c r="G4005" t="s">
        <v>15</v>
      </c>
      <c r="H4005" s="6">
        <v>4346.6899999999996</v>
      </c>
      <c r="I4005">
        <v>5554.59</v>
      </c>
      <c r="J4005" t="s">
        <v>16</v>
      </c>
      <c r="K4005">
        <v>0.06</v>
      </c>
      <c r="L4005" s="4" t="s">
        <v>26</v>
      </c>
      <c r="M4005" t="s">
        <v>18</v>
      </c>
    </row>
    <row r="4006" spans="1:13" x14ac:dyDescent="0.3">
      <c r="A4006">
        <v>1473</v>
      </c>
      <c r="B4006" s="1">
        <v>45002</v>
      </c>
      <c r="C4006" t="s">
        <v>29</v>
      </c>
      <c r="D4006" t="s">
        <v>20</v>
      </c>
      <c r="E4006">
        <v>71362.2</v>
      </c>
      <c r="F4006">
        <v>24</v>
      </c>
      <c r="G4006" t="s">
        <v>15</v>
      </c>
      <c r="H4006" s="6">
        <v>2598.77</v>
      </c>
      <c r="I4006">
        <v>3267.5</v>
      </c>
      <c r="J4006" t="s">
        <v>16</v>
      </c>
      <c r="K4006">
        <v>0.09</v>
      </c>
      <c r="L4006" s="4" t="s">
        <v>17</v>
      </c>
      <c r="M4006" t="s">
        <v>22</v>
      </c>
    </row>
    <row r="4007" spans="1:13" x14ac:dyDescent="0.3">
      <c r="A4007">
        <v>1173</v>
      </c>
      <c r="B4007" s="1">
        <v>45586</v>
      </c>
      <c r="C4007" t="s">
        <v>23</v>
      </c>
      <c r="D4007" t="s">
        <v>20</v>
      </c>
      <c r="E4007">
        <v>46062.29</v>
      </c>
      <c r="F4007">
        <v>11</v>
      </c>
      <c r="G4007" t="s">
        <v>15</v>
      </c>
      <c r="H4007" s="6">
        <v>3851.17</v>
      </c>
      <c r="I4007">
        <v>4272.9399999999996</v>
      </c>
      <c r="J4007" t="s">
        <v>16</v>
      </c>
      <c r="K4007">
        <v>0.02</v>
      </c>
      <c r="L4007" s="4" t="s">
        <v>31</v>
      </c>
      <c r="M4007" t="s">
        <v>22</v>
      </c>
    </row>
    <row r="4008" spans="1:13" x14ac:dyDescent="0.3">
      <c r="A4008">
        <v>1036</v>
      </c>
      <c r="B4008" s="1">
        <v>45175</v>
      </c>
      <c r="C4008" t="s">
        <v>23</v>
      </c>
      <c r="D4008" t="s">
        <v>30</v>
      </c>
      <c r="E4008">
        <v>1631.91</v>
      </c>
      <c r="F4008">
        <v>1</v>
      </c>
      <c r="G4008" t="s">
        <v>21</v>
      </c>
      <c r="H4008" s="6">
        <v>1413.38</v>
      </c>
      <c r="I4008">
        <v>1942.75</v>
      </c>
      <c r="J4008" t="s">
        <v>25</v>
      </c>
      <c r="K4008">
        <v>0.16</v>
      </c>
      <c r="L4008" s="4" t="s">
        <v>26</v>
      </c>
      <c r="M4008" t="s">
        <v>22</v>
      </c>
    </row>
    <row r="4009" spans="1:13" x14ac:dyDescent="0.3">
      <c r="A4009">
        <v>1145</v>
      </c>
      <c r="B4009" s="1">
        <v>45513</v>
      </c>
      <c r="C4009" t="s">
        <v>13</v>
      </c>
      <c r="D4009" t="s">
        <v>30</v>
      </c>
      <c r="E4009">
        <v>30226.49</v>
      </c>
      <c r="F4009">
        <v>8</v>
      </c>
      <c r="G4009" t="s">
        <v>28</v>
      </c>
      <c r="H4009" s="6">
        <v>2764.08</v>
      </c>
      <c r="I4009">
        <v>4106.8599999999997</v>
      </c>
      <c r="J4009" t="s">
        <v>16</v>
      </c>
      <c r="K4009">
        <v>0.08</v>
      </c>
      <c r="L4009" s="4" t="s">
        <v>17</v>
      </c>
      <c r="M4009" t="s">
        <v>22</v>
      </c>
    </row>
    <row r="4010" spans="1:13" x14ac:dyDescent="0.3">
      <c r="A4010">
        <v>1466</v>
      </c>
      <c r="B4010" s="1">
        <v>45252</v>
      </c>
      <c r="C4010" t="s">
        <v>29</v>
      </c>
      <c r="D4010" t="s">
        <v>14</v>
      </c>
      <c r="E4010">
        <v>1688.71</v>
      </c>
      <c r="F4010">
        <v>7</v>
      </c>
      <c r="G4010" t="s">
        <v>21</v>
      </c>
      <c r="H4010" s="6">
        <v>227.31</v>
      </c>
      <c r="I4010">
        <v>294.2</v>
      </c>
      <c r="J4010" t="s">
        <v>16</v>
      </c>
      <c r="K4010">
        <v>0.18</v>
      </c>
      <c r="L4010" s="4" t="s">
        <v>31</v>
      </c>
      <c r="M4010" t="s">
        <v>22</v>
      </c>
    </row>
    <row r="4011" spans="1:13" x14ac:dyDescent="0.3">
      <c r="A4011">
        <v>1334</v>
      </c>
      <c r="B4011" s="1">
        <v>45543</v>
      </c>
      <c r="C4011" t="s">
        <v>13</v>
      </c>
      <c r="D4011" t="s">
        <v>30</v>
      </c>
      <c r="E4011">
        <v>204758.87</v>
      </c>
      <c r="F4011">
        <v>39</v>
      </c>
      <c r="G4011" t="s">
        <v>21</v>
      </c>
      <c r="H4011" s="6">
        <v>3830.06</v>
      </c>
      <c r="I4011">
        <v>5303.26</v>
      </c>
      <c r="J4011" t="s">
        <v>25</v>
      </c>
      <c r="K4011">
        <v>0.01</v>
      </c>
      <c r="L4011" s="4" t="s">
        <v>26</v>
      </c>
      <c r="M4011" t="s">
        <v>22</v>
      </c>
    </row>
    <row r="4012" spans="1:13" x14ac:dyDescent="0.3">
      <c r="A4012">
        <v>1193</v>
      </c>
      <c r="B4012" s="1">
        <v>45012</v>
      </c>
      <c r="C4012" t="s">
        <v>29</v>
      </c>
      <c r="D4012" t="s">
        <v>14</v>
      </c>
      <c r="E4012">
        <v>270742.82</v>
      </c>
      <c r="F4012">
        <v>43</v>
      </c>
      <c r="G4012" t="s">
        <v>21</v>
      </c>
      <c r="H4012" s="6">
        <v>4896.17</v>
      </c>
      <c r="I4012">
        <v>6919.06</v>
      </c>
      <c r="J4012" t="s">
        <v>16</v>
      </c>
      <c r="K4012">
        <v>0.09</v>
      </c>
      <c r="L4012" s="4" t="s">
        <v>31</v>
      </c>
      <c r="M4012" t="s">
        <v>18</v>
      </c>
    </row>
    <row r="4013" spans="1:13" x14ac:dyDescent="0.3">
      <c r="A4013">
        <v>1360</v>
      </c>
      <c r="B4013" s="1">
        <v>45019</v>
      </c>
      <c r="C4013" t="s">
        <v>13</v>
      </c>
      <c r="D4013" t="s">
        <v>27</v>
      </c>
      <c r="E4013">
        <v>114711.59</v>
      </c>
      <c r="F4013">
        <v>39</v>
      </c>
      <c r="G4013" t="s">
        <v>24</v>
      </c>
      <c r="H4013" s="6">
        <v>2190.9499999999998</v>
      </c>
      <c r="I4013">
        <v>3197.09</v>
      </c>
      <c r="J4013" t="s">
        <v>25</v>
      </c>
      <c r="K4013">
        <v>0.08</v>
      </c>
      <c r="L4013" s="4" t="s">
        <v>17</v>
      </c>
      <c r="M4013" t="s">
        <v>18</v>
      </c>
    </row>
    <row r="4014" spans="1:13" x14ac:dyDescent="0.3">
      <c r="A4014">
        <v>1368</v>
      </c>
      <c r="B4014" s="1">
        <v>45535</v>
      </c>
      <c r="C4014" t="s">
        <v>23</v>
      </c>
      <c r="D4014" t="s">
        <v>30</v>
      </c>
      <c r="E4014">
        <v>186797.55</v>
      </c>
      <c r="F4014">
        <v>31</v>
      </c>
      <c r="G4014" t="s">
        <v>15</v>
      </c>
      <c r="H4014" s="6">
        <v>4513.62</v>
      </c>
      <c r="I4014">
        <v>6212.09</v>
      </c>
      <c r="J4014" t="s">
        <v>16</v>
      </c>
      <c r="K4014">
        <v>0.03</v>
      </c>
      <c r="L4014" s="4" t="s">
        <v>26</v>
      </c>
      <c r="M4014" t="s">
        <v>18</v>
      </c>
    </row>
    <row r="4015" spans="1:13" x14ac:dyDescent="0.3">
      <c r="A4015">
        <v>1308</v>
      </c>
      <c r="B4015" s="1">
        <v>45299</v>
      </c>
      <c r="C4015" t="s">
        <v>19</v>
      </c>
      <c r="D4015" t="s">
        <v>27</v>
      </c>
      <c r="E4015">
        <v>62029.83</v>
      </c>
      <c r="F4015">
        <v>23</v>
      </c>
      <c r="G4015" t="s">
        <v>15</v>
      </c>
      <c r="H4015" s="6">
        <v>2570.9699999999998</v>
      </c>
      <c r="I4015">
        <v>2996.61</v>
      </c>
      <c r="J4015" t="s">
        <v>16</v>
      </c>
      <c r="K4015">
        <v>0.1</v>
      </c>
      <c r="L4015" s="4" t="s">
        <v>17</v>
      </c>
      <c r="M4015" t="s">
        <v>18</v>
      </c>
    </row>
    <row r="4016" spans="1:13" x14ac:dyDescent="0.3">
      <c r="A4016">
        <v>1125</v>
      </c>
      <c r="B4016" s="1">
        <v>45165</v>
      </c>
      <c r="C4016" t="s">
        <v>13</v>
      </c>
      <c r="D4016" t="s">
        <v>30</v>
      </c>
      <c r="E4016">
        <v>11711.62</v>
      </c>
      <c r="F4016">
        <v>4</v>
      </c>
      <c r="G4016" t="s">
        <v>21</v>
      </c>
      <c r="H4016" s="6">
        <v>2671.13</v>
      </c>
      <c r="I4016">
        <v>3659.88</v>
      </c>
      <c r="J4016" t="s">
        <v>16</v>
      </c>
      <c r="K4016">
        <v>0.2</v>
      </c>
      <c r="L4016" s="4" t="s">
        <v>17</v>
      </c>
      <c r="M4016" t="s">
        <v>18</v>
      </c>
    </row>
    <row r="4017" spans="1:13" x14ac:dyDescent="0.3">
      <c r="A4017">
        <v>1023</v>
      </c>
      <c r="B4017" s="1">
        <v>45342</v>
      </c>
      <c r="C4017" t="s">
        <v>29</v>
      </c>
      <c r="D4017" t="s">
        <v>20</v>
      </c>
      <c r="E4017">
        <v>126198.98</v>
      </c>
      <c r="F4017">
        <v>32</v>
      </c>
      <c r="G4017" t="s">
        <v>28</v>
      </c>
      <c r="H4017" s="6">
        <v>3068.96</v>
      </c>
      <c r="I4017">
        <v>4286.6499999999996</v>
      </c>
      <c r="J4017" t="s">
        <v>25</v>
      </c>
      <c r="K4017">
        <v>0.08</v>
      </c>
      <c r="L4017" s="4" t="s">
        <v>26</v>
      </c>
      <c r="M4017" t="s">
        <v>18</v>
      </c>
    </row>
    <row r="4018" spans="1:13" x14ac:dyDescent="0.3">
      <c r="A4018">
        <v>1471</v>
      </c>
      <c r="B4018" s="1">
        <v>45439</v>
      </c>
      <c r="C4018" t="s">
        <v>29</v>
      </c>
      <c r="D4018" t="s">
        <v>27</v>
      </c>
      <c r="E4018">
        <v>46541.73</v>
      </c>
      <c r="F4018">
        <v>24</v>
      </c>
      <c r="G4018" t="s">
        <v>15</v>
      </c>
      <c r="H4018" s="6">
        <v>1805.96</v>
      </c>
      <c r="I4018">
        <v>2063.02</v>
      </c>
      <c r="J4018" t="s">
        <v>16</v>
      </c>
      <c r="K4018">
        <v>0.06</v>
      </c>
      <c r="L4018" s="4" t="s">
        <v>17</v>
      </c>
      <c r="M4018" t="s">
        <v>22</v>
      </c>
    </row>
    <row r="4019" spans="1:13" x14ac:dyDescent="0.3">
      <c r="A4019">
        <v>1290</v>
      </c>
      <c r="B4019" s="1">
        <v>45350</v>
      </c>
      <c r="C4019" t="s">
        <v>23</v>
      </c>
      <c r="D4019" t="s">
        <v>14</v>
      </c>
      <c r="E4019">
        <v>167315.71</v>
      </c>
      <c r="F4019">
        <v>49</v>
      </c>
      <c r="G4019" t="s">
        <v>21</v>
      </c>
      <c r="H4019" s="6">
        <v>2446.7600000000002</v>
      </c>
      <c r="I4019">
        <v>3632.56</v>
      </c>
      <c r="J4019" t="s">
        <v>16</v>
      </c>
      <c r="K4019">
        <v>0.06</v>
      </c>
      <c r="L4019" s="4" t="s">
        <v>31</v>
      </c>
      <c r="M4019" t="s">
        <v>18</v>
      </c>
    </row>
    <row r="4020" spans="1:13" x14ac:dyDescent="0.3">
      <c r="A4020">
        <v>1096</v>
      </c>
      <c r="B4020" s="1">
        <v>45439</v>
      </c>
      <c r="C4020" t="s">
        <v>29</v>
      </c>
      <c r="D4020" t="s">
        <v>27</v>
      </c>
      <c r="E4020">
        <v>73861.02</v>
      </c>
      <c r="F4020">
        <v>36</v>
      </c>
      <c r="G4020" t="s">
        <v>21</v>
      </c>
      <c r="H4020" s="6">
        <v>1619.84</v>
      </c>
      <c r="I4020">
        <v>2254.61</v>
      </c>
      <c r="J4020" t="s">
        <v>16</v>
      </c>
      <c r="K4020">
        <v>0.09</v>
      </c>
      <c r="L4020" s="4" t="s">
        <v>26</v>
      </c>
      <c r="M4020" t="s">
        <v>22</v>
      </c>
    </row>
    <row r="4021" spans="1:13" x14ac:dyDescent="0.3">
      <c r="A4021">
        <v>1349</v>
      </c>
      <c r="B4021" s="1">
        <v>45191</v>
      </c>
      <c r="C4021" t="s">
        <v>32</v>
      </c>
      <c r="D4021" t="s">
        <v>30</v>
      </c>
      <c r="E4021">
        <v>83113.3</v>
      </c>
      <c r="F4021">
        <v>47</v>
      </c>
      <c r="G4021" t="s">
        <v>24</v>
      </c>
      <c r="H4021" s="6">
        <v>2046.3</v>
      </c>
      <c r="I4021">
        <v>2526.2399999999998</v>
      </c>
      <c r="J4021" t="s">
        <v>16</v>
      </c>
      <c r="K4021">
        <v>0.3</v>
      </c>
      <c r="L4021" s="4" t="s">
        <v>26</v>
      </c>
      <c r="M4021" t="s">
        <v>18</v>
      </c>
    </row>
    <row r="4022" spans="1:13" x14ac:dyDescent="0.3">
      <c r="A4022">
        <v>1153</v>
      </c>
      <c r="B4022" s="1">
        <v>44993</v>
      </c>
      <c r="C4022" t="s">
        <v>19</v>
      </c>
      <c r="D4022" t="s">
        <v>14</v>
      </c>
      <c r="E4022">
        <v>4204.8999999999996</v>
      </c>
      <c r="F4022">
        <v>4</v>
      </c>
      <c r="G4022" t="s">
        <v>24</v>
      </c>
      <c r="H4022" s="6">
        <v>1004.69</v>
      </c>
      <c r="I4022">
        <v>1130.3499999999999</v>
      </c>
      <c r="J4022" t="s">
        <v>16</v>
      </c>
      <c r="K4022">
        <v>7.0000000000000007E-2</v>
      </c>
      <c r="L4022" s="4" t="s">
        <v>26</v>
      </c>
      <c r="M4022" t="s">
        <v>18</v>
      </c>
    </row>
    <row r="4023" spans="1:13" x14ac:dyDescent="0.3">
      <c r="A4023">
        <v>1415</v>
      </c>
      <c r="B4023" s="1">
        <v>45286</v>
      </c>
      <c r="C4023" t="s">
        <v>13</v>
      </c>
      <c r="D4023" t="s">
        <v>14</v>
      </c>
      <c r="E4023">
        <v>7128.11</v>
      </c>
      <c r="F4023">
        <v>9</v>
      </c>
      <c r="G4023" t="s">
        <v>24</v>
      </c>
      <c r="H4023" s="6">
        <v>965.41</v>
      </c>
      <c r="I4023">
        <v>1115.51</v>
      </c>
      <c r="J4023" t="s">
        <v>25</v>
      </c>
      <c r="K4023">
        <v>0.28999999999999998</v>
      </c>
      <c r="L4023" s="4" t="s">
        <v>31</v>
      </c>
      <c r="M4023" t="s">
        <v>18</v>
      </c>
    </row>
    <row r="4024" spans="1:13" x14ac:dyDescent="0.3">
      <c r="A4024">
        <v>1310</v>
      </c>
      <c r="B4024" s="1">
        <v>45052</v>
      </c>
      <c r="C4024" t="s">
        <v>19</v>
      </c>
      <c r="D4024" t="s">
        <v>27</v>
      </c>
      <c r="E4024">
        <v>35488.01</v>
      </c>
      <c r="F4024">
        <v>14</v>
      </c>
      <c r="G4024" t="s">
        <v>28</v>
      </c>
      <c r="H4024" s="6">
        <v>2089.92</v>
      </c>
      <c r="I4024">
        <v>2880.52</v>
      </c>
      <c r="J4024" t="s">
        <v>25</v>
      </c>
      <c r="K4024">
        <v>0.12</v>
      </c>
      <c r="L4024" s="4" t="s">
        <v>17</v>
      </c>
      <c r="M4024" t="s">
        <v>18</v>
      </c>
    </row>
    <row r="4025" spans="1:13" x14ac:dyDescent="0.3">
      <c r="A4025">
        <v>1331</v>
      </c>
      <c r="B4025" s="1">
        <v>45642</v>
      </c>
      <c r="C4025" t="s">
        <v>23</v>
      </c>
      <c r="D4025" t="s">
        <v>30</v>
      </c>
      <c r="E4025">
        <v>13760.55</v>
      </c>
      <c r="F4025">
        <v>4</v>
      </c>
      <c r="G4025" t="s">
        <v>15</v>
      </c>
      <c r="H4025" s="6">
        <v>3255.79</v>
      </c>
      <c r="I4025">
        <v>4777.97</v>
      </c>
      <c r="J4025" t="s">
        <v>25</v>
      </c>
      <c r="K4025">
        <v>0.28000000000000003</v>
      </c>
      <c r="L4025" s="4" t="s">
        <v>26</v>
      </c>
      <c r="M4025" t="s">
        <v>22</v>
      </c>
    </row>
    <row r="4026" spans="1:13" x14ac:dyDescent="0.3">
      <c r="A4026">
        <v>1302</v>
      </c>
      <c r="B4026" s="1">
        <v>45373</v>
      </c>
      <c r="C4026" t="s">
        <v>13</v>
      </c>
      <c r="D4026" t="s">
        <v>14</v>
      </c>
      <c r="E4026">
        <v>96962.5</v>
      </c>
      <c r="F4026">
        <v>20</v>
      </c>
      <c r="G4026" t="s">
        <v>21</v>
      </c>
      <c r="H4026" s="6">
        <v>4489.53</v>
      </c>
      <c r="I4026">
        <v>6551.52</v>
      </c>
      <c r="J4026" t="s">
        <v>25</v>
      </c>
      <c r="K4026">
        <v>0.26</v>
      </c>
      <c r="L4026" s="4" t="s">
        <v>31</v>
      </c>
      <c r="M4026" t="s">
        <v>22</v>
      </c>
    </row>
    <row r="4027" spans="1:13" x14ac:dyDescent="0.3">
      <c r="A4027">
        <v>1019</v>
      </c>
      <c r="B4027" s="1">
        <v>45420</v>
      </c>
      <c r="C4027" t="s">
        <v>13</v>
      </c>
      <c r="D4027" t="s">
        <v>27</v>
      </c>
      <c r="E4027">
        <v>178716.28</v>
      </c>
      <c r="F4027">
        <v>39</v>
      </c>
      <c r="G4027" t="s">
        <v>28</v>
      </c>
      <c r="H4027" s="6">
        <v>4586.92</v>
      </c>
      <c r="I4027">
        <v>5874.96</v>
      </c>
      <c r="J4027" t="s">
        <v>25</v>
      </c>
      <c r="K4027">
        <v>0.22</v>
      </c>
      <c r="L4027" s="4" t="s">
        <v>26</v>
      </c>
      <c r="M4027" t="s">
        <v>22</v>
      </c>
    </row>
    <row r="4028" spans="1:13" x14ac:dyDescent="0.3">
      <c r="A4028">
        <v>1389</v>
      </c>
      <c r="B4028" s="1">
        <v>45357</v>
      </c>
      <c r="C4028" t="s">
        <v>32</v>
      </c>
      <c r="D4028" t="s">
        <v>30</v>
      </c>
      <c r="E4028">
        <v>167203</v>
      </c>
      <c r="F4028">
        <v>41</v>
      </c>
      <c r="G4028" t="s">
        <v>15</v>
      </c>
      <c r="H4028" s="6">
        <v>3166.21</v>
      </c>
      <c r="I4028">
        <v>4292.76</v>
      </c>
      <c r="J4028" t="s">
        <v>25</v>
      </c>
      <c r="K4028">
        <v>0.05</v>
      </c>
      <c r="L4028" s="4" t="s">
        <v>31</v>
      </c>
      <c r="M4028" t="s">
        <v>18</v>
      </c>
    </row>
    <row r="4029" spans="1:13" x14ac:dyDescent="0.3">
      <c r="A4029">
        <v>1085</v>
      </c>
      <c r="B4029" s="1">
        <v>45095</v>
      </c>
      <c r="C4029" t="s">
        <v>23</v>
      </c>
      <c r="D4029" t="s">
        <v>27</v>
      </c>
      <c r="E4029">
        <v>104004</v>
      </c>
      <c r="F4029">
        <v>30</v>
      </c>
      <c r="G4029" t="s">
        <v>15</v>
      </c>
      <c r="H4029" s="6">
        <v>2649.68</v>
      </c>
      <c r="I4029">
        <v>3852</v>
      </c>
      <c r="J4029" t="s">
        <v>16</v>
      </c>
      <c r="K4029">
        <v>0.1</v>
      </c>
      <c r="L4029" s="4" t="s">
        <v>26</v>
      </c>
      <c r="M4029" t="s">
        <v>22</v>
      </c>
    </row>
    <row r="4030" spans="1:13" x14ac:dyDescent="0.3">
      <c r="A4030">
        <v>1120</v>
      </c>
      <c r="B4030" s="1">
        <v>45224</v>
      </c>
      <c r="C4030" t="s">
        <v>29</v>
      </c>
      <c r="D4030" t="s">
        <v>14</v>
      </c>
      <c r="E4030">
        <v>4266.76</v>
      </c>
      <c r="F4030">
        <v>2</v>
      </c>
      <c r="G4030" t="s">
        <v>15</v>
      </c>
      <c r="H4030" s="6">
        <v>1566.97</v>
      </c>
      <c r="I4030">
        <v>2222.27</v>
      </c>
      <c r="J4030" t="s">
        <v>16</v>
      </c>
      <c r="K4030">
        <v>0.04</v>
      </c>
      <c r="L4030" s="4" t="s">
        <v>31</v>
      </c>
      <c r="M4030" t="s">
        <v>18</v>
      </c>
    </row>
    <row r="4031" spans="1:13" x14ac:dyDescent="0.3">
      <c r="A4031">
        <v>1280</v>
      </c>
      <c r="B4031" s="1">
        <v>45584</v>
      </c>
      <c r="C4031" t="s">
        <v>32</v>
      </c>
      <c r="D4031" t="s">
        <v>30</v>
      </c>
      <c r="E4031">
        <v>8173.42</v>
      </c>
      <c r="F4031">
        <v>50</v>
      </c>
      <c r="G4031" t="s">
        <v>15</v>
      </c>
      <c r="H4031" s="6">
        <v>155.38</v>
      </c>
      <c r="I4031">
        <v>215.09</v>
      </c>
      <c r="J4031" t="s">
        <v>16</v>
      </c>
      <c r="K4031">
        <v>0.24</v>
      </c>
      <c r="L4031" s="4" t="s">
        <v>17</v>
      </c>
      <c r="M4031" t="s">
        <v>22</v>
      </c>
    </row>
    <row r="4032" spans="1:13" x14ac:dyDescent="0.3">
      <c r="A4032">
        <v>1395</v>
      </c>
      <c r="B4032" s="1">
        <v>45165</v>
      </c>
      <c r="C4032" t="s">
        <v>32</v>
      </c>
      <c r="D4032" t="s">
        <v>27</v>
      </c>
      <c r="E4032">
        <v>11506.5</v>
      </c>
      <c r="F4032">
        <v>9</v>
      </c>
      <c r="G4032" t="s">
        <v>28</v>
      </c>
      <c r="H4032" s="6">
        <v>1292.8499999999999</v>
      </c>
      <c r="I4032">
        <v>1469.54</v>
      </c>
      <c r="J4032" t="s">
        <v>25</v>
      </c>
      <c r="K4032">
        <v>0.13</v>
      </c>
      <c r="L4032" s="4" t="s">
        <v>31</v>
      </c>
      <c r="M4032" t="s">
        <v>18</v>
      </c>
    </row>
    <row r="4033" spans="1:13" x14ac:dyDescent="0.3">
      <c r="A4033">
        <v>1238</v>
      </c>
      <c r="B4033" s="1">
        <v>45310</v>
      </c>
      <c r="C4033" t="s">
        <v>19</v>
      </c>
      <c r="D4033" t="s">
        <v>20</v>
      </c>
      <c r="E4033">
        <v>74114.2</v>
      </c>
      <c r="F4033">
        <v>29</v>
      </c>
      <c r="G4033" t="s">
        <v>21</v>
      </c>
      <c r="H4033" s="6">
        <v>1876.35</v>
      </c>
      <c r="I4033">
        <v>2808.42</v>
      </c>
      <c r="J4033" t="s">
        <v>16</v>
      </c>
      <c r="K4033">
        <v>0.09</v>
      </c>
      <c r="L4033" s="4" t="s">
        <v>31</v>
      </c>
      <c r="M4033" t="s">
        <v>22</v>
      </c>
    </row>
    <row r="4034" spans="1:13" x14ac:dyDescent="0.3">
      <c r="A4034">
        <v>1149</v>
      </c>
      <c r="B4034" s="1">
        <v>45428</v>
      </c>
      <c r="C4034" t="s">
        <v>19</v>
      </c>
      <c r="D4034" t="s">
        <v>30</v>
      </c>
      <c r="E4034">
        <v>227603.88</v>
      </c>
      <c r="F4034">
        <v>48</v>
      </c>
      <c r="G4034" t="s">
        <v>24</v>
      </c>
      <c r="H4034" s="6">
        <v>4545.6499999999996</v>
      </c>
      <c r="I4034">
        <v>5513.66</v>
      </c>
      <c r="J4034" t="s">
        <v>16</v>
      </c>
      <c r="K4034">
        <v>0.14000000000000001</v>
      </c>
      <c r="L4034" s="4" t="s">
        <v>26</v>
      </c>
      <c r="M4034" t="s">
        <v>18</v>
      </c>
    </row>
    <row r="4035" spans="1:13" x14ac:dyDescent="0.3">
      <c r="A4035">
        <v>1095</v>
      </c>
      <c r="B4035" s="1">
        <v>45210</v>
      </c>
      <c r="C4035" t="s">
        <v>19</v>
      </c>
      <c r="D4035" t="s">
        <v>14</v>
      </c>
      <c r="E4035">
        <v>48443.83</v>
      </c>
      <c r="F4035">
        <v>16</v>
      </c>
      <c r="G4035" t="s">
        <v>28</v>
      </c>
      <c r="H4035" s="6">
        <v>2251.34</v>
      </c>
      <c r="I4035">
        <v>3089.53</v>
      </c>
      <c r="J4035" t="s">
        <v>25</v>
      </c>
      <c r="K4035">
        <v>0.02</v>
      </c>
      <c r="L4035" s="4" t="s">
        <v>31</v>
      </c>
      <c r="M4035" t="s">
        <v>22</v>
      </c>
    </row>
    <row r="4036" spans="1:13" x14ac:dyDescent="0.3">
      <c r="A4036">
        <v>1384</v>
      </c>
      <c r="B4036" s="1">
        <v>45298</v>
      </c>
      <c r="C4036" t="s">
        <v>32</v>
      </c>
      <c r="D4036" t="s">
        <v>27</v>
      </c>
      <c r="E4036">
        <v>11689.92</v>
      </c>
      <c r="F4036">
        <v>45</v>
      </c>
      <c r="G4036" t="s">
        <v>24</v>
      </c>
      <c r="H4036" s="6">
        <v>217.52</v>
      </c>
      <c r="I4036">
        <v>324.72000000000003</v>
      </c>
      <c r="J4036" t="s">
        <v>25</v>
      </c>
      <c r="K4036">
        <v>0.2</v>
      </c>
      <c r="L4036" s="4" t="s">
        <v>17</v>
      </c>
      <c r="M4036" t="s">
        <v>18</v>
      </c>
    </row>
    <row r="4037" spans="1:13" x14ac:dyDescent="0.3">
      <c r="A4037">
        <v>1041</v>
      </c>
      <c r="B4037" s="1">
        <v>45403</v>
      </c>
      <c r="C4037" t="s">
        <v>29</v>
      </c>
      <c r="D4037" t="s">
        <v>14</v>
      </c>
      <c r="E4037">
        <v>36359.51</v>
      </c>
      <c r="F4037">
        <v>19</v>
      </c>
      <c r="G4037" t="s">
        <v>28</v>
      </c>
      <c r="H4037" s="6">
        <v>1802.22</v>
      </c>
      <c r="I4037">
        <v>2333.73</v>
      </c>
      <c r="J4037" t="s">
        <v>16</v>
      </c>
      <c r="K4037">
        <v>0.18</v>
      </c>
      <c r="L4037" s="4" t="s">
        <v>26</v>
      </c>
      <c r="M4037" t="s">
        <v>22</v>
      </c>
    </row>
    <row r="4038" spans="1:13" x14ac:dyDescent="0.3">
      <c r="A4038">
        <v>1076</v>
      </c>
      <c r="B4038" s="1">
        <v>45065</v>
      </c>
      <c r="C4038" t="s">
        <v>13</v>
      </c>
      <c r="D4038" t="s">
        <v>14</v>
      </c>
      <c r="E4038">
        <v>29295.02</v>
      </c>
      <c r="F4038">
        <v>36</v>
      </c>
      <c r="G4038" t="s">
        <v>24</v>
      </c>
      <c r="H4038" s="6">
        <v>945.13</v>
      </c>
      <c r="I4038">
        <v>1043.27</v>
      </c>
      <c r="J4038" t="s">
        <v>25</v>
      </c>
      <c r="K4038">
        <v>0.22</v>
      </c>
      <c r="L4038" s="4" t="s">
        <v>17</v>
      </c>
      <c r="M4038" t="s">
        <v>18</v>
      </c>
    </row>
    <row r="4039" spans="1:13" x14ac:dyDescent="0.3">
      <c r="A4039">
        <v>1084</v>
      </c>
      <c r="B4039" s="1">
        <v>45154</v>
      </c>
      <c r="C4039" t="s">
        <v>19</v>
      </c>
      <c r="D4039" t="s">
        <v>20</v>
      </c>
      <c r="E4039">
        <v>118773.27</v>
      </c>
      <c r="F4039">
        <v>44</v>
      </c>
      <c r="G4039" t="s">
        <v>28</v>
      </c>
      <c r="H4039" s="6">
        <v>2374.62</v>
      </c>
      <c r="I4039">
        <v>3252.28</v>
      </c>
      <c r="J4039" t="s">
        <v>16</v>
      </c>
      <c r="K4039">
        <v>0.17</v>
      </c>
      <c r="L4039" s="4" t="s">
        <v>17</v>
      </c>
      <c r="M4039" t="s">
        <v>18</v>
      </c>
    </row>
    <row r="4040" spans="1:13" x14ac:dyDescent="0.3">
      <c r="A4040">
        <v>1054</v>
      </c>
      <c r="B4040" s="1">
        <v>45188</v>
      </c>
      <c r="C4040" t="s">
        <v>29</v>
      </c>
      <c r="D4040" t="s">
        <v>30</v>
      </c>
      <c r="E4040">
        <v>28771.65</v>
      </c>
      <c r="F4040">
        <v>26</v>
      </c>
      <c r="G4040" t="s">
        <v>15</v>
      </c>
      <c r="H4040" s="6">
        <v>1100.45</v>
      </c>
      <c r="I4040">
        <v>1580.86</v>
      </c>
      <c r="J4040" t="s">
        <v>16</v>
      </c>
      <c r="K4040">
        <v>0.3</v>
      </c>
      <c r="L4040" s="4" t="s">
        <v>17</v>
      </c>
      <c r="M4040" t="s">
        <v>22</v>
      </c>
    </row>
    <row r="4041" spans="1:13" x14ac:dyDescent="0.3">
      <c r="A4041">
        <v>1060</v>
      </c>
      <c r="B4041" s="1">
        <v>45643</v>
      </c>
      <c r="C4041" t="s">
        <v>23</v>
      </c>
      <c r="D4041" t="s">
        <v>20</v>
      </c>
      <c r="E4041">
        <v>58683.88</v>
      </c>
      <c r="F4041">
        <v>33</v>
      </c>
      <c r="G4041" t="s">
        <v>28</v>
      </c>
      <c r="H4041" s="6">
        <v>1597.86</v>
      </c>
      <c r="I4041">
        <v>2067.79</v>
      </c>
      <c r="J4041" t="s">
        <v>16</v>
      </c>
      <c r="K4041">
        <v>0.14000000000000001</v>
      </c>
      <c r="L4041" s="4" t="s">
        <v>31</v>
      </c>
      <c r="M4041" t="s">
        <v>18</v>
      </c>
    </row>
    <row r="4042" spans="1:13" x14ac:dyDescent="0.3">
      <c r="A4042">
        <v>1365</v>
      </c>
      <c r="B4042" s="1">
        <v>45120</v>
      </c>
      <c r="C4042" t="s">
        <v>19</v>
      </c>
      <c r="D4042" t="s">
        <v>14</v>
      </c>
      <c r="E4042">
        <v>91308.74</v>
      </c>
      <c r="F4042">
        <v>22</v>
      </c>
      <c r="G4042" t="s">
        <v>24</v>
      </c>
      <c r="H4042" s="6">
        <v>4931.8599999999997</v>
      </c>
      <c r="I4042">
        <v>5845.63</v>
      </c>
      <c r="J4042" t="s">
        <v>16</v>
      </c>
      <c r="K4042">
        <v>0.28999999999999998</v>
      </c>
      <c r="L4042" s="4" t="s">
        <v>17</v>
      </c>
      <c r="M4042" t="s">
        <v>18</v>
      </c>
    </row>
    <row r="4043" spans="1:13" x14ac:dyDescent="0.3">
      <c r="A4043">
        <v>1466</v>
      </c>
      <c r="B4043" s="1">
        <v>45209</v>
      </c>
      <c r="C4043" t="s">
        <v>13</v>
      </c>
      <c r="D4043" t="s">
        <v>27</v>
      </c>
      <c r="E4043">
        <v>156654.45000000001</v>
      </c>
      <c r="F4043">
        <v>38</v>
      </c>
      <c r="G4043" t="s">
        <v>24</v>
      </c>
      <c r="H4043" s="6">
        <v>4004.14</v>
      </c>
      <c r="I4043">
        <v>4966.8500000000004</v>
      </c>
      <c r="J4043" t="s">
        <v>16</v>
      </c>
      <c r="K4043">
        <v>0.17</v>
      </c>
      <c r="L4043" s="4" t="s">
        <v>26</v>
      </c>
      <c r="M4043" t="s">
        <v>18</v>
      </c>
    </row>
    <row r="4044" spans="1:13" x14ac:dyDescent="0.3">
      <c r="A4044">
        <v>1040</v>
      </c>
      <c r="B4044" s="1">
        <v>45285</v>
      </c>
      <c r="C4044" t="s">
        <v>23</v>
      </c>
      <c r="D4044" t="s">
        <v>27</v>
      </c>
      <c r="E4044">
        <v>30780.36</v>
      </c>
      <c r="F4044">
        <v>12</v>
      </c>
      <c r="G4044" t="s">
        <v>28</v>
      </c>
      <c r="H4044" s="6">
        <v>2625.32</v>
      </c>
      <c r="I4044">
        <v>3420.04</v>
      </c>
      <c r="J4044" t="s">
        <v>16</v>
      </c>
      <c r="K4044">
        <v>0.25</v>
      </c>
      <c r="L4044" s="4" t="s">
        <v>31</v>
      </c>
      <c r="M4044" t="s">
        <v>22</v>
      </c>
    </row>
    <row r="4045" spans="1:13" x14ac:dyDescent="0.3">
      <c r="A4045">
        <v>1310</v>
      </c>
      <c r="B4045" s="1">
        <v>45598</v>
      </c>
      <c r="C4045" t="s">
        <v>23</v>
      </c>
      <c r="D4045" t="s">
        <v>30</v>
      </c>
      <c r="E4045">
        <v>151300.14000000001</v>
      </c>
      <c r="F4045">
        <v>35</v>
      </c>
      <c r="G4045" t="s">
        <v>28</v>
      </c>
      <c r="H4045" s="6">
        <v>3315.71</v>
      </c>
      <c r="I4045">
        <v>4550.38</v>
      </c>
      <c r="J4045" t="s">
        <v>16</v>
      </c>
      <c r="K4045">
        <v>0.05</v>
      </c>
      <c r="L4045" s="4" t="s">
        <v>26</v>
      </c>
      <c r="M4045" t="s">
        <v>22</v>
      </c>
    </row>
    <row r="4046" spans="1:13" x14ac:dyDescent="0.3">
      <c r="A4046">
        <v>1240</v>
      </c>
      <c r="B4046" s="1">
        <v>45526</v>
      </c>
      <c r="C4046" t="s">
        <v>13</v>
      </c>
      <c r="D4046" t="s">
        <v>14</v>
      </c>
      <c r="E4046">
        <v>85069.83</v>
      </c>
      <c r="F4046">
        <v>35</v>
      </c>
      <c r="G4046" t="s">
        <v>15</v>
      </c>
      <c r="H4046" s="6">
        <v>1699.5</v>
      </c>
      <c r="I4046">
        <v>2480.17</v>
      </c>
      <c r="J4046" t="s">
        <v>16</v>
      </c>
      <c r="K4046">
        <v>0.02</v>
      </c>
      <c r="L4046" s="4" t="s">
        <v>31</v>
      </c>
      <c r="M4046" t="s">
        <v>18</v>
      </c>
    </row>
    <row r="4047" spans="1:13" x14ac:dyDescent="0.3">
      <c r="A4047">
        <v>1121</v>
      </c>
      <c r="B4047" s="1">
        <v>45270</v>
      </c>
      <c r="C4047" t="s">
        <v>19</v>
      </c>
      <c r="D4047" t="s">
        <v>14</v>
      </c>
      <c r="E4047">
        <v>62382.03</v>
      </c>
      <c r="F4047">
        <v>44</v>
      </c>
      <c r="G4047" t="s">
        <v>15</v>
      </c>
      <c r="H4047" s="6">
        <v>1709.4</v>
      </c>
      <c r="I4047">
        <v>1915.91</v>
      </c>
      <c r="J4047" t="s">
        <v>16</v>
      </c>
      <c r="K4047">
        <v>0.26</v>
      </c>
      <c r="L4047" s="4" t="s">
        <v>31</v>
      </c>
      <c r="M4047" t="s">
        <v>18</v>
      </c>
    </row>
    <row r="4048" spans="1:13" x14ac:dyDescent="0.3">
      <c r="A4048">
        <v>1323</v>
      </c>
      <c r="B4048" s="1">
        <v>45207</v>
      </c>
      <c r="C4048" t="s">
        <v>32</v>
      </c>
      <c r="D4048" t="s">
        <v>20</v>
      </c>
      <c r="E4048">
        <v>94963.18</v>
      </c>
      <c r="F4048">
        <v>36</v>
      </c>
      <c r="G4048" t="s">
        <v>21</v>
      </c>
      <c r="H4048" s="6">
        <v>3098.25</v>
      </c>
      <c r="I4048">
        <v>3425.8</v>
      </c>
      <c r="J4048" t="s">
        <v>25</v>
      </c>
      <c r="K4048">
        <v>0.23</v>
      </c>
      <c r="L4048" s="4" t="s">
        <v>17</v>
      </c>
      <c r="M4048" t="s">
        <v>22</v>
      </c>
    </row>
    <row r="4049" spans="1:13" x14ac:dyDescent="0.3">
      <c r="A4049">
        <v>1130</v>
      </c>
      <c r="B4049" s="1">
        <v>44936</v>
      </c>
      <c r="C4049" t="s">
        <v>13</v>
      </c>
      <c r="D4049" t="s">
        <v>14</v>
      </c>
      <c r="E4049">
        <v>10267.719999999999</v>
      </c>
      <c r="F4049">
        <v>11</v>
      </c>
      <c r="G4049" t="s">
        <v>28</v>
      </c>
      <c r="H4049" s="6">
        <v>912.56</v>
      </c>
      <c r="I4049">
        <v>1333.47</v>
      </c>
      <c r="J4049" t="s">
        <v>25</v>
      </c>
      <c r="K4049">
        <v>0.3</v>
      </c>
      <c r="L4049" s="4" t="s">
        <v>26</v>
      </c>
      <c r="M4049" t="s">
        <v>18</v>
      </c>
    </row>
    <row r="4050" spans="1:13" x14ac:dyDescent="0.3">
      <c r="A4050">
        <v>1326</v>
      </c>
      <c r="B4050" s="1">
        <v>45066</v>
      </c>
      <c r="C4050" t="s">
        <v>13</v>
      </c>
      <c r="D4050" t="s">
        <v>14</v>
      </c>
      <c r="E4050">
        <v>149772.82</v>
      </c>
      <c r="F4050">
        <v>28</v>
      </c>
      <c r="G4050" t="s">
        <v>21</v>
      </c>
      <c r="H4050" s="6">
        <v>4585.01</v>
      </c>
      <c r="I4050">
        <v>6603.74</v>
      </c>
      <c r="J4050" t="s">
        <v>16</v>
      </c>
      <c r="K4050">
        <v>0.19</v>
      </c>
      <c r="L4050" s="4" t="s">
        <v>17</v>
      </c>
      <c r="M4050" t="s">
        <v>18</v>
      </c>
    </row>
    <row r="4051" spans="1:13" x14ac:dyDescent="0.3">
      <c r="A4051">
        <v>1107</v>
      </c>
      <c r="B4051" s="1">
        <v>45620</v>
      </c>
      <c r="C4051" t="s">
        <v>13</v>
      </c>
      <c r="D4051" t="s">
        <v>20</v>
      </c>
      <c r="E4051">
        <v>90940.59</v>
      </c>
      <c r="F4051">
        <v>19</v>
      </c>
      <c r="G4051" t="s">
        <v>15</v>
      </c>
      <c r="H4051" s="6">
        <v>4154.05</v>
      </c>
      <c r="I4051">
        <v>5038.26</v>
      </c>
      <c r="J4051" t="s">
        <v>25</v>
      </c>
      <c r="K4051">
        <v>0.05</v>
      </c>
      <c r="L4051" s="4" t="s">
        <v>31</v>
      </c>
      <c r="M4051" t="s">
        <v>22</v>
      </c>
    </row>
    <row r="4052" spans="1:13" x14ac:dyDescent="0.3">
      <c r="A4052">
        <v>1326</v>
      </c>
      <c r="B4052" s="1">
        <v>45634</v>
      </c>
      <c r="C4052" t="s">
        <v>23</v>
      </c>
      <c r="D4052" t="s">
        <v>14</v>
      </c>
      <c r="E4052">
        <v>33939.620000000003</v>
      </c>
      <c r="F4052">
        <v>32</v>
      </c>
      <c r="G4052" t="s">
        <v>15</v>
      </c>
      <c r="H4052" s="6">
        <v>876.72</v>
      </c>
      <c r="I4052">
        <v>1191.7</v>
      </c>
      <c r="J4052" t="s">
        <v>16</v>
      </c>
      <c r="K4052">
        <v>0.11</v>
      </c>
      <c r="L4052" s="4" t="s">
        <v>17</v>
      </c>
      <c r="M4052" t="s">
        <v>18</v>
      </c>
    </row>
    <row r="4053" spans="1:13" x14ac:dyDescent="0.3">
      <c r="A4053">
        <v>1287</v>
      </c>
      <c r="B4053" s="1">
        <v>45388</v>
      </c>
      <c r="C4053" t="s">
        <v>29</v>
      </c>
      <c r="D4053" t="s">
        <v>27</v>
      </c>
      <c r="E4053">
        <v>177115.11</v>
      </c>
      <c r="F4053">
        <v>34</v>
      </c>
      <c r="G4053" t="s">
        <v>24</v>
      </c>
      <c r="H4053" s="6">
        <v>4805.01</v>
      </c>
      <c r="I4053">
        <v>5853.11</v>
      </c>
      <c r="J4053" t="s">
        <v>16</v>
      </c>
      <c r="K4053">
        <v>0.11</v>
      </c>
      <c r="L4053" s="4" t="s">
        <v>26</v>
      </c>
      <c r="M4053" t="s">
        <v>18</v>
      </c>
    </row>
    <row r="4054" spans="1:13" x14ac:dyDescent="0.3">
      <c r="A4054">
        <v>1159</v>
      </c>
      <c r="B4054" s="1">
        <v>45147</v>
      </c>
      <c r="C4054" t="s">
        <v>32</v>
      </c>
      <c r="D4054" t="s">
        <v>20</v>
      </c>
      <c r="E4054">
        <v>209198.8</v>
      </c>
      <c r="F4054">
        <v>50</v>
      </c>
      <c r="G4054" t="s">
        <v>24</v>
      </c>
      <c r="H4054" s="6">
        <v>4103.6000000000004</v>
      </c>
      <c r="I4054">
        <v>5229.97</v>
      </c>
      <c r="J4054" t="s">
        <v>16</v>
      </c>
      <c r="K4054">
        <v>0.2</v>
      </c>
      <c r="L4054" s="4" t="s">
        <v>17</v>
      </c>
      <c r="M4054" t="s">
        <v>22</v>
      </c>
    </row>
    <row r="4055" spans="1:13" x14ac:dyDescent="0.3">
      <c r="A4055">
        <v>1297</v>
      </c>
      <c r="B4055" s="1">
        <v>45578</v>
      </c>
      <c r="C4055" t="s">
        <v>19</v>
      </c>
      <c r="D4055" t="s">
        <v>27</v>
      </c>
      <c r="E4055">
        <v>38737.86</v>
      </c>
      <c r="F4055">
        <v>7</v>
      </c>
      <c r="G4055" t="s">
        <v>21</v>
      </c>
      <c r="H4055" s="6">
        <v>3946.4</v>
      </c>
      <c r="I4055">
        <v>5533.98</v>
      </c>
      <c r="J4055" t="s">
        <v>25</v>
      </c>
      <c r="K4055">
        <v>0</v>
      </c>
      <c r="L4055" s="4" t="s">
        <v>26</v>
      </c>
      <c r="M4055" t="s">
        <v>22</v>
      </c>
    </row>
    <row r="4056" spans="1:13" x14ac:dyDescent="0.3">
      <c r="A4056">
        <v>1344</v>
      </c>
      <c r="B4056" s="1">
        <v>45420</v>
      </c>
      <c r="C4056" t="s">
        <v>19</v>
      </c>
      <c r="D4056" t="s">
        <v>14</v>
      </c>
      <c r="E4056">
        <v>74634.649999999994</v>
      </c>
      <c r="F4056">
        <v>36</v>
      </c>
      <c r="G4056" t="s">
        <v>21</v>
      </c>
      <c r="H4056" s="6">
        <v>2105.4299999999998</v>
      </c>
      <c r="I4056">
        <v>2410.6799999999998</v>
      </c>
      <c r="J4056" t="s">
        <v>25</v>
      </c>
      <c r="K4056">
        <v>0.14000000000000001</v>
      </c>
      <c r="L4056" s="4" t="s">
        <v>17</v>
      </c>
      <c r="M4056" t="s">
        <v>18</v>
      </c>
    </row>
    <row r="4057" spans="1:13" x14ac:dyDescent="0.3">
      <c r="A4057">
        <v>1433</v>
      </c>
      <c r="B4057" s="1">
        <v>45039</v>
      </c>
      <c r="C4057" t="s">
        <v>29</v>
      </c>
      <c r="D4057" t="s">
        <v>27</v>
      </c>
      <c r="E4057">
        <v>64750.34</v>
      </c>
      <c r="F4057">
        <v>31</v>
      </c>
      <c r="G4057" t="s">
        <v>21</v>
      </c>
      <c r="H4057" s="6">
        <v>2114.0500000000002</v>
      </c>
      <c r="I4057">
        <v>2941.86</v>
      </c>
      <c r="J4057" t="s">
        <v>25</v>
      </c>
      <c r="K4057">
        <v>0.28999999999999998</v>
      </c>
      <c r="L4057" s="4" t="s">
        <v>26</v>
      </c>
      <c r="M4057" t="s">
        <v>18</v>
      </c>
    </row>
    <row r="4058" spans="1:13" x14ac:dyDescent="0.3">
      <c r="A4058">
        <v>1042</v>
      </c>
      <c r="B4058" s="1">
        <v>45078</v>
      </c>
      <c r="C4058" t="s">
        <v>13</v>
      </c>
      <c r="D4058" t="s">
        <v>30</v>
      </c>
      <c r="E4058">
        <v>56327.3</v>
      </c>
      <c r="F4058">
        <v>21</v>
      </c>
      <c r="G4058" t="s">
        <v>15</v>
      </c>
      <c r="H4058" s="6">
        <v>2045.44</v>
      </c>
      <c r="I4058">
        <v>2853.46</v>
      </c>
      <c r="J4058" t="s">
        <v>25</v>
      </c>
      <c r="K4058">
        <v>0.06</v>
      </c>
      <c r="L4058" s="4" t="s">
        <v>26</v>
      </c>
      <c r="M4058" t="s">
        <v>18</v>
      </c>
    </row>
    <row r="4059" spans="1:13" x14ac:dyDescent="0.3">
      <c r="A4059">
        <v>1095</v>
      </c>
      <c r="B4059" s="1">
        <v>45393</v>
      </c>
      <c r="C4059" t="s">
        <v>32</v>
      </c>
      <c r="D4059" t="s">
        <v>27</v>
      </c>
      <c r="E4059">
        <v>37864.47</v>
      </c>
      <c r="F4059">
        <v>16</v>
      </c>
      <c r="G4059" t="s">
        <v>24</v>
      </c>
      <c r="H4059" s="6">
        <v>2031.05</v>
      </c>
      <c r="I4059">
        <v>2851.24</v>
      </c>
      <c r="J4059" t="s">
        <v>16</v>
      </c>
      <c r="K4059">
        <v>0.17</v>
      </c>
      <c r="L4059" s="4" t="s">
        <v>31</v>
      </c>
      <c r="M4059" t="s">
        <v>22</v>
      </c>
    </row>
    <row r="4060" spans="1:13" x14ac:dyDescent="0.3">
      <c r="A4060">
        <v>1477</v>
      </c>
      <c r="B4060" s="1">
        <v>45039</v>
      </c>
      <c r="C4060" t="s">
        <v>19</v>
      </c>
      <c r="D4060" t="s">
        <v>27</v>
      </c>
      <c r="E4060">
        <v>2161.66</v>
      </c>
      <c r="F4060">
        <v>1</v>
      </c>
      <c r="G4060" t="s">
        <v>24</v>
      </c>
      <c r="H4060" s="6">
        <v>1939.42</v>
      </c>
      <c r="I4060">
        <v>2882.22</v>
      </c>
      <c r="J4060" t="s">
        <v>16</v>
      </c>
      <c r="K4060">
        <v>0.25</v>
      </c>
      <c r="L4060" s="4" t="s">
        <v>26</v>
      </c>
      <c r="M4060" t="s">
        <v>22</v>
      </c>
    </row>
    <row r="4061" spans="1:13" x14ac:dyDescent="0.3">
      <c r="A4061">
        <v>1320</v>
      </c>
      <c r="B4061" s="1">
        <v>45070</v>
      </c>
      <c r="C4061" t="s">
        <v>19</v>
      </c>
      <c r="D4061" t="s">
        <v>27</v>
      </c>
      <c r="E4061">
        <v>129167.84</v>
      </c>
      <c r="F4061">
        <v>35</v>
      </c>
      <c r="G4061" t="s">
        <v>21</v>
      </c>
      <c r="H4061" s="6">
        <v>2666.41</v>
      </c>
      <c r="I4061">
        <v>3968.29</v>
      </c>
      <c r="J4061" t="s">
        <v>16</v>
      </c>
      <c r="K4061">
        <v>7.0000000000000007E-2</v>
      </c>
      <c r="L4061" s="4" t="s">
        <v>31</v>
      </c>
      <c r="M4061" t="s">
        <v>22</v>
      </c>
    </row>
    <row r="4062" spans="1:13" x14ac:dyDescent="0.3">
      <c r="A4062">
        <v>1236</v>
      </c>
      <c r="B4062" s="1">
        <v>45645</v>
      </c>
      <c r="C4062" t="s">
        <v>13</v>
      </c>
      <c r="D4062" t="s">
        <v>27</v>
      </c>
      <c r="E4062">
        <v>17991.5</v>
      </c>
      <c r="F4062">
        <v>5</v>
      </c>
      <c r="G4062" t="s">
        <v>21</v>
      </c>
      <c r="H4062" s="6">
        <v>3424.91</v>
      </c>
      <c r="I4062">
        <v>3869.14</v>
      </c>
      <c r="J4062" t="s">
        <v>16</v>
      </c>
      <c r="K4062">
        <v>7.0000000000000007E-2</v>
      </c>
      <c r="L4062" s="4" t="s">
        <v>31</v>
      </c>
      <c r="M4062" t="s">
        <v>22</v>
      </c>
    </row>
    <row r="4063" spans="1:13" x14ac:dyDescent="0.3">
      <c r="A4063">
        <v>1384</v>
      </c>
      <c r="B4063" s="1">
        <v>45541</v>
      </c>
      <c r="C4063" t="s">
        <v>29</v>
      </c>
      <c r="D4063" t="s">
        <v>27</v>
      </c>
      <c r="E4063">
        <v>14153.36</v>
      </c>
      <c r="F4063">
        <v>9</v>
      </c>
      <c r="G4063" t="s">
        <v>28</v>
      </c>
      <c r="H4063" s="6">
        <v>1356.08</v>
      </c>
      <c r="I4063">
        <v>1588.48</v>
      </c>
      <c r="J4063" t="s">
        <v>25</v>
      </c>
      <c r="K4063">
        <v>0.01</v>
      </c>
      <c r="L4063" s="4" t="s">
        <v>31</v>
      </c>
      <c r="M4063" t="s">
        <v>22</v>
      </c>
    </row>
    <row r="4064" spans="1:13" x14ac:dyDescent="0.3">
      <c r="A4064">
        <v>1355</v>
      </c>
      <c r="B4064" s="1">
        <v>45447</v>
      </c>
      <c r="C4064" t="s">
        <v>32</v>
      </c>
      <c r="D4064" t="s">
        <v>20</v>
      </c>
      <c r="E4064">
        <v>194364.75</v>
      </c>
      <c r="F4064">
        <v>48</v>
      </c>
      <c r="G4064" t="s">
        <v>24</v>
      </c>
      <c r="H4064" s="6">
        <v>4381.71</v>
      </c>
      <c r="I4064">
        <v>5623.98</v>
      </c>
      <c r="J4064" t="s">
        <v>16</v>
      </c>
      <c r="K4064">
        <v>0.28000000000000003</v>
      </c>
      <c r="L4064" s="4" t="s">
        <v>31</v>
      </c>
      <c r="M4064" t="s">
        <v>22</v>
      </c>
    </row>
    <row r="4065" spans="1:13" x14ac:dyDescent="0.3">
      <c r="A4065">
        <v>1313</v>
      </c>
      <c r="B4065" s="1">
        <v>44986</v>
      </c>
      <c r="C4065" t="s">
        <v>29</v>
      </c>
      <c r="D4065" t="s">
        <v>27</v>
      </c>
      <c r="E4065">
        <v>35422.39</v>
      </c>
      <c r="F4065">
        <v>33</v>
      </c>
      <c r="G4065" t="s">
        <v>24</v>
      </c>
      <c r="H4065" s="6">
        <v>1030.3599999999999</v>
      </c>
      <c r="I4065">
        <v>1293.26</v>
      </c>
      <c r="J4065" t="s">
        <v>25</v>
      </c>
      <c r="K4065">
        <v>0.17</v>
      </c>
      <c r="L4065" s="4" t="s">
        <v>17</v>
      </c>
      <c r="M4065" t="s">
        <v>18</v>
      </c>
    </row>
    <row r="4066" spans="1:13" x14ac:dyDescent="0.3">
      <c r="A4066">
        <v>1053</v>
      </c>
      <c r="B4066" s="1">
        <v>45086</v>
      </c>
      <c r="C4066" t="s">
        <v>29</v>
      </c>
      <c r="D4066" t="s">
        <v>20</v>
      </c>
      <c r="E4066">
        <v>28390.57</v>
      </c>
      <c r="F4066">
        <v>19</v>
      </c>
      <c r="G4066" t="s">
        <v>21</v>
      </c>
      <c r="H4066" s="6">
        <v>1229.3</v>
      </c>
      <c r="I4066">
        <v>1757.93</v>
      </c>
      <c r="J4066" t="s">
        <v>16</v>
      </c>
      <c r="K4066">
        <v>0.15</v>
      </c>
      <c r="L4066" s="4" t="s">
        <v>17</v>
      </c>
      <c r="M4066" t="s">
        <v>18</v>
      </c>
    </row>
    <row r="4067" spans="1:13" x14ac:dyDescent="0.3">
      <c r="A4067">
        <v>1054</v>
      </c>
      <c r="B4067" s="1">
        <v>45105</v>
      </c>
      <c r="C4067" t="s">
        <v>32</v>
      </c>
      <c r="D4067" t="s">
        <v>27</v>
      </c>
      <c r="E4067">
        <v>431.66</v>
      </c>
      <c r="F4067">
        <v>1</v>
      </c>
      <c r="G4067" t="s">
        <v>28</v>
      </c>
      <c r="H4067" s="6">
        <v>391.67</v>
      </c>
      <c r="I4067">
        <v>501.93</v>
      </c>
      <c r="J4067" t="s">
        <v>25</v>
      </c>
      <c r="K4067">
        <v>0.14000000000000001</v>
      </c>
      <c r="L4067" s="4" t="s">
        <v>26</v>
      </c>
      <c r="M4067" t="s">
        <v>18</v>
      </c>
    </row>
    <row r="4068" spans="1:13" x14ac:dyDescent="0.3">
      <c r="A4068">
        <v>1308</v>
      </c>
      <c r="B4068" s="1">
        <v>44927</v>
      </c>
      <c r="C4068" t="s">
        <v>32</v>
      </c>
      <c r="D4068" t="s">
        <v>27</v>
      </c>
      <c r="E4068">
        <v>39733.370000000003</v>
      </c>
      <c r="F4068">
        <v>9</v>
      </c>
      <c r="G4068" t="s">
        <v>15</v>
      </c>
      <c r="H4068" s="6">
        <v>4214.8900000000003</v>
      </c>
      <c r="I4068">
        <v>5016.84</v>
      </c>
      <c r="J4068" t="s">
        <v>16</v>
      </c>
      <c r="K4068">
        <v>0.12</v>
      </c>
      <c r="L4068" s="4" t="s">
        <v>17</v>
      </c>
      <c r="M4068" t="s">
        <v>18</v>
      </c>
    </row>
    <row r="4069" spans="1:13" x14ac:dyDescent="0.3">
      <c r="A4069">
        <v>1428</v>
      </c>
      <c r="B4069" s="1">
        <v>45495</v>
      </c>
      <c r="C4069" t="s">
        <v>19</v>
      </c>
      <c r="D4069" t="s">
        <v>20</v>
      </c>
      <c r="E4069">
        <v>168729.73</v>
      </c>
      <c r="F4069">
        <v>49</v>
      </c>
      <c r="G4069" t="s">
        <v>28</v>
      </c>
      <c r="H4069" s="6">
        <v>3684.32</v>
      </c>
      <c r="I4069">
        <v>4251.1899999999996</v>
      </c>
      <c r="J4069" t="s">
        <v>25</v>
      </c>
      <c r="K4069">
        <v>0.19</v>
      </c>
      <c r="L4069" s="4" t="s">
        <v>31</v>
      </c>
      <c r="M4069" t="s">
        <v>22</v>
      </c>
    </row>
    <row r="4070" spans="1:13" x14ac:dyDescent="0.3">
      <c r="A4070">
        <v>1011</v>
      </c>
      <c r="B4070" s="1">
        <v>45112</v>
      </c>
      <c r="C4070" t="s">
        <v>19</v>
      </c>
      <c r="D4070" t="s">
        <v>14</v>
      </c>
      <c r="E4070">
        <v>188806.46</v>
      </c>
      <c r="F4070">
        <v>35</v>
      </c>
      <c r="G4070" t="s">
        <v>28</v>
      </c>
      <c r="H4070" s="6">
        <v>3797.82</v>
      </c>
      <c r="I4070">
        <v>5619.24</v>
      </c>
      <c r="J4070" t="s">
        <v>16</v>
      </c>
      <c r="K4070">
        <v>0.04</v>
      </c>
      <c r="L4070" s="4" t="s">
        <v>17</v>
      </c>
      <c r="M4070" t="s">
        <v>22</v>
      </c>
    </row>
    <row r="4071" spans="1:13" x14ac:dyDescent="0.3">
      <c r="A4071">
        <v>1176</v>
      </c>
      <c r="B4071" s="1">
        <v>45307</v>
      </c>
      <c r="C4071" t="s">
        <v>32</v>
      </c>
      <c r="D4071" t="s">
        <v>14</v>
      </c>
      <c r="E4071">
        <v>178215.33</v>
      </c>
      <c r="F4071">
        <v>34</v>
      </c>
      <c r="G4071" t="s">
        <v>28</v>
      </c>
      <c r="H4071" s="6">
        <v>4311.3999999999996</v>
      </c>
      <c r="I4071">
        <v>5760.03</v>
      </c>
      <c r="J4071" t="s">
        <v>16</v>
      </c>
      <c r="K4071">
        <v>0.09</v>
      </c>
      <c r="L4071" s="4" t="s">
        <v>31</v>
      </c>
      <c r="M4071" t="s">
        <v>22</v>
      </c>
    </row>
    <row r="4072" spans="1:13" x14ac:dyDescent="0.3">
      <c r="A4072">
        <v>1293</v>
      </c>
      <c r="B4072" s="1">
        <v>44944</v>
      </c>
      <c r="C4072" t="s">
        <v>23</v>
      </c>
      <c r="D4072" t="s">
        <v>20</v>
      </c>
      <c r="E4072">
        <v>108846.71</v>
      </c>
      <c r="F4072">
        <v>43</v>
      </c>
      <c r="G4072" t="s">
        <v>15</v>
      </c>
      <c r="H4072" s="6">
        <v>2376.52</v>
      </c>
      <c r="I4072">
        <v>3467.56</v>
      </c>
      <c r="J4072" t="s">
        <v>16</v>
      </c>
      <c r="K4072">
        <v>0.27</v>
      </c>
      <c r="L4072" s="4" t="s">
        <v>17</v>
      </c>
      <c r="M4072" t="s">
        <v>18</v>
      </c>
    </row>
    <row r="4073" spans="1:13" x14ac:dyDescent="0.3">
      <c r="A4073">
        <v>1401</v>
      </c>
      <c r="B4073" s="1">
        <v>45473</v>
      </c>
      <c r="C4073" t="s">
        <v>19</v>
      </c>
      <c r="D4073" t="s">
        <v>20</v>
      </c>
      <c r="E4073">
        <v>107767.86</v>
      </c>
      <c r="F4073">
        <v>31</v>
      </c>
      <c r="G4073" t="s">
        <v>21</v>
      </c>
      <c r="H4073" s="6">
        <v>3220.2</v>
      </c>
      <c r="I4073">
        <v>3659.35</v>
      </c>
      <c r="J4073" t="s">
        <v>25</v>
      </c>
      <c r="K4073">
        <v>0.05</v>
      </c>
      <c r="L4073" s="4" t="s">
        <v>26</v>
      </c>
      <c r="M4073" t="s">
        <v>22</v>
      </c>
    </row>
    <row r="4074" spans="1:13" x14ac:dyDescent="0.3">
      <c r="A4074">
        <v>1289</v>
      </c>
      <c r="B4074" s="1">
        <v>45422</v>
      </c>
      <c r="C4074" t="s">
        <v>23</v>
      </c>
      <c r="D4074" t="s">
        <v>30</v>
      </c>
      <c r="E4074">
        <v>5645.17</v>
      </c>
      <c r="F4074">
        <v>1</v>
      </c>
      <c r="G4074" t="s">
        <v>24</v>
      </c>
      <c r="H4074" s="6">
        <v>4258.08</v>
      </c>
      <c r="I4074">
        <v>5819.76</v>
      </c>
      <c r="J4074" t="s">
        <v>16</v>
      </c>
      <c r="K4074">
        <v>0.03</v>
      </c>
      <c r="L4074" s="4" t="s">
        <v>17</v>
      </c>
      <c r="M4074" t="s">
        <v>22</v>
      </c>
    </row>
    <row r="4075" spans="1:13" x14ac:dyDescent="0.3">
      <c r="A4075">
        <v>1307</v>
      </c>
      <c r="B4075" s="1">
        <v>45075</v>
      </c>
      <c r="C4075" t="s">
        <v>32</v>
      </c>
      <c r="D4075" t="s">
        <v>14</v>
      </c>
      <c r="E4075">
        <v>119570.12</v>
      </c>
      <c r="F4075">
        <v>25</v>
      </c>
      <c r="G4075" t="s">
        <v>24</v>
      </c>
      <c r="H4075" s="6">
        <v>3408.03</v>
      </c>
      <c r="I4075">
        <v>5088.09</v>
      </c>
      <c r="J4075" t="s">
        <v>25</v>
      </c>
      <c r="K4075">
        <v>0.06</v>
      </c>
      <c r="L4075" s="4" t="s">
        <v>26</v>
      </c>
      <c r="M4075" t="s">
        <v>18</v>
      </c>
    </row>
    <row r="4076" spans="1:13" x14ac:dyDescent="0.3">
      <c r="A4076">
        <v>1144</v>
      </c>
      <c r="B4076" s="1">
        <v>45240</v>
      </c>
      <c r="C4076" t="s">
        <v>19</v>
      </c>
      <c r="D4076" t="s">
        <v>14</v>
      </c>
      <c r="E4076">
        <v>54972.639999999999</v>
      </c>
      <c r="F4076">
        <v>19</v>
      </c>
      <c r="G4076" t="s">
        <v>15</v>
      </c>
      <c r="H4076" s="6">
        <v>2856.39</v>
      </c>
      <c r="I4076">
        <v>3963.42</v>
      </c>
      <c r="J4076" t="s">
        <v>25</v>
      </c>
      <c r="K4076">
        <v>0.27</v>
      </c>
      <c r="L4076" s="4" t="s">
        <v>31</v>
      </c>
      <c r="M4076" t="s">
        <v>22</v>
      </c>
    </row>
    <row r="4077" spans="1:13" x14ac:dyDescent="0.3">
      <c r="A4077">
        <v>1312</v>
      </c>
      <c r="B4077" s="1">
        <v>45419</v>
      </c>
      <c r="C4077" t="s">
        <v>29</v>
      </c>
      <c r="D4077" t="s">
        <v>20</v>
      </c>
      <c r="E4077">
        <v>96814.12</v>
      </c>
      <c r="F4077">
        <v>31</v>
      </c>
      <c r="G4077" t="s">
        <v>24</v>
      </c>
      <c r="H4077" s="6">
        <v>2491.89</v>
      </c>
      <c r="I4077">
        <v>3717.9</v>
      </c>
      <c r="J4077" t="s">
        <v>16</v>
      </c>
      <c r="K4077">
        <v>0.16</v>
      </c>
      <c r="L4077" s="4" t="s">
        <v>26</v>
      </c>
      <c r="M4077" t="s">
        <v>22</v>
      </c>
    </row>
    <row r="4078" spans="1:13" x14ac:dyDescent="0.3">
      <c r="A4078">
        <v>1373</v>
      </c>
      <c r="B4078" s="1">
        <v>45651</v>
      </c>
      <c r="C4078" t="s">
        <v>32</v>
      </c>
      <c r="D4078" t="s">
        <v>30</v>
      </c>
      <c r="E4078">
        <v>58865.48</v>
      </c>
      <c r="F4078">
        <v>32</v>
      </c>
      <c r="G4078" t="s">
        <v>21</v>
      </c>
      <c r="H4078" s="6">
        <v>1918.59</v>
      </c>
      <c r="I4078">
        <v>2590.91</v>
      </c>
      <c r="J4078" t="s">
        <v>16</v>
      </c>
      <c r="K4078">
        <v>0.28999999999999998</v>
      </c>
      <c r="L4078" s="4" t="s">
        <v>31</v>
      </c>
      <c r="M4078" t="s">
        <v>18</v>
      </c>
    </row>
    <row r="4079" spans="1:13" x14ac:dyDescent="0.3">
      <c r="A4079">
        <v>1322</v>
      </c>
      <c r="B4079" s="1">
        <v>45535</v>
      </c>
      <c r="C4079" t="s">
        <v>13</v>
      </c>
      <c r="D4079" t="s">
        <v>30</v>
      </c>
      <c r="E4079">
        <v>229181</v>
      </c>
      <c r="F4079">
        <v>49</v>
      </c>
      <c r="G4079" t="s">
        <v>15</v>
      </c>
      <c r="H4079" s="6">
        <v>4643.6099999999997</v>
      </c>
      <c r="I4079">
        <v>6496.06</v>
      </c>
      <c r="J4079" t="s">
        <v>25</v>
      </c>
      <c r="K4079">
        <v>0.28000000000000003</v>
      </c>
      <c r="L4079" s="4" t="s">
        <v>26</v>
      </c>
      <c r="M4079" t="s">
        <v>18</v>
      </c>
    </row>
    <row r="4080" spans="1:13" x14ac:dyDescent="0.3">
      <c r="A4080">
        <v>1295</v>
      </c>
      <c r="B4080" s="1">
        <v>45057</v>
      </c>
      <c r="C4080" t="s">
        <v>23</v>
      </c>
      <c r="D4080" t="s">
        <v>27</v>
      </c>
      <c r="E4080">
        <v>34931.4</v>
      </c>
      <c r="F4080">
        <v>13</v>
      </c>
      <c r="G4080" t="s">
        <v>21</v>
      </c>
      <c r="H4080" s="6">
        <v>3054.24</v>
      </c>
      <c r="I4080">
        <v>3489.65</v>
      </c>
      <c r="J4080" t="s">
        <v>25</v>
      </c>
      <c r="K4080">
        <v>0.23</v>
      </c>
      <c r="L4080" s="4" t="s">
        <v>31</v>
      </c>
      <c r="M4080" t="s">
        <v>18</v>
      </c>
    </row>
    <row r="4081" spans="1:13" x14ac:dyDescent="0.3">
      <c r="A4081">
        <v>1262</v>
      </c>
      <c r="B4081" s="1">
        <v>45271</v>
      </c>
      <c r="C4081" t="s">
        <v>32</v>
      </c>
      <c r="D4081" t="s">
        <v>14</v>
      </c>
      <c r="E4081">
        <v>9055.2999999999993</v>
      </c>
      <c r="F4081">
        <v>19</v>
      </c>
      <c r="G4081" t="s">
        <v>24</v>
      </c>
      <c r="H4081" s="6">
        <v>487.63</v>
      </c>
      <c r="I4081">
        <v>680.85</v>
      </c>
      <c r="J4081" t="s">
        <v>16</v>
      </c>
      <c r="K4081">
        <v>0.3</v>
      </c>
      <c r="L4081" s="4" t="s">
        <v>31</v>
      </c>
      <c r="M4081" t="s">
        <v>18</v>
      </c>
    </row>
    <row r="4082" spans="1:13" x14ac:dyDescent="0.3">
      <c r="A4082">
        <v>1073</v>
      </c>
      <c r="B4082" s="1">
        <v>45629</v>
      </c>
      <c r="C4082" t="s">
        <v>32</v>
      </c>
      <c r="D4082" t="s">
        <v>30</v>
      </c>
      <c r="E4082">
        <v>8392.16</v>
      </c>
      <c r="F4082">
        <v>7</v>
      </c>
      <c r="G4082" t="s">
        <v>21</v>
      </c>
      <c r="H4082" s="6">
        <v>1034.6400000000001</v>
      </c>
      <c r="I4082">
        <v>1498.6</v>
      </c>
      <c r="J4082" t="s">
        <v>16</v>
      </c>
      <c r="K4082">
        <v>0.2</v>
      </c>
      <c r="L4082" s="4" t="s">
        <v>17</v>
      </c>
      <c r="M4082" t="s">
        <v>18</v>
      </c>
    </row>
    <row r="4083" spans="1:13" x14ac:dyDescent="0.3">
      <c r="A4083">
        <v>1366</v>
      </c>
      <c r="B4083" s="1">
        <v>45510</v>
      </c>
      <c r="C4083" t="s">
        <v>19</v>
      </c>
      <c r="D4083" t="s">
        <v>20</v>
      </c>
      <c r="E4083">
        <v>238001.76</v>
      </c>
      <c r="F4083">
        <v>48</v>
      </c>
      <c r="G4083" t="s">
        <v>21</v>
      </c>
      <c r="H4083" s="6">
        <v>4148.75</v>
      </c>
      <c r="I4083">
        <v>5509.3</v>
      </c>
      <c r="J4083" t="s">
        <v>16</v>
      </c>
      <c r="K4083">
        <v>0.1</v>
      </c>
      <c r="L4083" s="4" t="s">
        <v>26</v>
      </c>
      <c r="M4083" t="s">
        <v>22</v>
      </c>
    </row>
    <row r="4084" spans="1:13" x14ac:dyDescent="0.3">
      <c r="A4084">
        <v>1465</v>
      </c>
      <c r="B4084" s="1">
        <v>44985</v>
      </c>
      <c r="C4084" t="s">
        <v>19</v>
      </c>
      <c r="D4084" t="s">
        <v>14</v>
      </c>
      <c r="E4084">
        <v>2052.38</v>
      </c>
      <c r="F4084">
        <v>22</v>
      </c>
      <c r="G4084" t="s">
        <v>24</v>
      </c>
      <c r="H4084" s="6">
        <v>68.17</v>
      </c>
      <c r="I4084">
        <v>93.29</v>
      </c>
      <c r="J4084" t="s">
        <v>25</v>
      </c>
      <c r="K4084">
        <v>0</v>
      </c>
      <c r="L4084" s="4" t="s">
        <v>31</v>
      </c>
      <c r="M4084" t="s">
        <v>22</v>
      </c>
    </row>
    <row r="4085" spans="1:13" x14ac:dyDescent="0.3">
      <c r="A4085">
        <v>1177</v>
      </c>
      <c r="B4085" s="1">
        <v>45128</v>
      </c>
      <c r="C4085" t="s">
        <v>19</v>
      </c>
      <c r="D4085" t="s">
        <v>30</v>
      </c>
      <c r="E4085">
        <v>47658.49</v>
      </c>
      <c r="F4085">
        <v>13</v>
      </c>
      <c r="G4085" t="s">
        <v>24</v>
      </c>
      <c r="H4085" s="6">
        <v>3344.85</v>
      </c>
      <c r="I4085">
        <v>3779.42</v>
      </c>
      <c r="J4085" t="s">
        <v>25</v>
      </c>
      <c r="K4085">
        <v>0.03</v>
      </c>
      <c r="L4085" s="4" t="s">
        <v>26</v>
      </c>
      <c r="M4085" t="s">
        <v>18</v>
      </c>
    </row>
    <row r="4086" spans="1:13" x14ac:dyDescent="0.3">
      <c r="A4086">
        <v>1009</v>
      </c>
      <c r="B4086" s="1">
        <v>45653</v>
      </c>
      <c r="C4086" t="s">
        <v>13</v>
      </c>
      <c r="D4086" t="s">
        <v>20</v>
      </c>
      <c r="E4086">
        <v>112634.89</v>
      </c>
      <c r="F4086">
        <v>38</v>
      </c>
      <c r="G4086" t="s">
        <v>15</v>
      </c>
      <c r="H4086" s="6">
        <v>2362.39</v>
      </c>
      <c r="I4086">
        <v>3120.08</v>
      </c>
      <c r="J4086" t="s">
        <v>25</v>
      </c>
      <c r="K4086">
        <v>0.05</v>
      </c>
      <c r="L4086" s="4" t="s">
        <v>17</v>
      </c>
      <c r="M4086" t="s">
        <v>18</v>
      </c>
    </row>
    <row r="4087" spans="1:13" x14ac:dyDescent="0.3">
      <c r="A4087">
        <v>1468</v>
      </c>
      <c r="B4087" s="1">
        <v>45055</v>
      </c>
      <c r="C4087" t="s">
        <v>19</v>
      </c>
      <c r="D4087" t="s">
        <v>14</v>
      </c>
      <c r="E4087">
        <v>74343.38</v>
      </c>
      <c r="F4087">
        <v>30</v>
      </c>
      <c r="G4087" t="s">
        <v>28</v>
      </c>
      <c r="H4087" s="6">
        <v>1921.85</v>
      </c>
      <c r="I4087">
        <v>2636.29</v>
      </c>
      <c r="J4087" t="s">
        <v>25</v>
      </c>
      <c r="K4087">
        <v>0.06</v>
      </c>
      <c r="L4087" s="4" t="s">
        <v>26</v>
      </c>
      <c r="M4087" t="s">
        <v>22</v>
      </c>
    </row>
    <row r="4088" spans="1:13" x14ac:dyDescent="0.3">
      <c r="A4088">
        <v>1432</v>
      </c>
      <c r="B4088" s="1">
        <v>44978</v>
      </c>
      <c r="C4088" t="s">
        <v>32</v>
      </c>
      <c r="D4088" t="s">
        <v>27</v>
      </c>
      <c r="E4088">
        <v>41007.56</v>
      </c>
      <c r="F4088">
        <v>23</v>
      </c>
      <c r="G4088" t="s">
        <v>21</v>
      </c>
      <c r="H4088" s="6">
        <v>1923.53</v>
      </c>
      <c r="I4088">
        <v>2345.9699999999998</v>
      </c>
      <c r="J4088" t="s">
        <v>25</v>
      </c>
      <c r="K4088">
        <v>0.24</v>
      </c>
      <c r="L4088" s="4" t="s">
        <v>17</v>
      </c>
      <c r="M4088" t="s">
        <v>22</v>
      </c>
    </row>
    <row r="4089" spans="1:13" x14ac:dyDescent="0.3">
      <c r="A4089">
        <v>1043</v>
      </c>
      <c r="B4089" s="1">
        <v>45474</v>
      </c>
      <c r="C4089" t="s">
        <v>19</v>
      </c>
      <c r="D4089" t="s">
        <v>27</v>
      </c>
      <c r="E4089">
        <v>81727.86</v>
      </c>
      <c r="F4089">
        <v>37</v>
      </c>
      <c r="G4089" t="s">
        <v>24</v>
      </c>
      <c r="H4089" s="6">
        <v>1754.59</v>
      </c>
      <c r="I4089">
        <v>2253.94</v>
      </c>
      <c r="J4089" t="s">
        <v>16</v>
      </c>
      <c r="K4089">
        <v>0.02</v>
      </c>
      <c r="L4089" s="4" t="s">
        <v>31</v>
      </c>
      <c r="M4089" t="s">
        <v>22</v>
      </c>
    </row>
    <row r="4090" spans="1:13" x14ac:dyDescent="0.3">
      <c r="A4090">
        <v>1098</v>
      </c>
      <c r="B4090" s="1">
        <v>45004</v>
      </c>
      <c r="C4090" t="s">
        <v>29</v>
      </c>
      <c r="D4090" t="s">
        <v>20</v>
      </c>
      <c r="E4090">
        <v>228203.2</v>
      </c>
      <c r="F4090">
        <v>46</v>
      </c>
      <c r="G4090" t="s">
        <v>28</v>
      </c>
      <c r="H4090" s="6">
        <v>4673.1400000000003</v>
      </c>
      <c r="I4090">
        <v>5905.88</v>
      </c>
      <c r="J4090" t="s">
        <v>25</v>
      </c>
      <c r="K4090">
        <v>0.16</v>
      </c>
      <c r="L4090" s="4" t="s">
        <v>31</v>
      </c>
      <c r="M4090" t="s">
        <v>22</v>
      </c>
    </row>
    <row r="4091" spans="1:13" x14ac:dyDescent="0.3">
      <c r="A4091">
        <v>1241</v>
      </c>
      <c r="B4091" s="1">
        <v>45613</v>
      </c>
      <c r="C4091" t="s">
        <v>19</v>
      </c>
      <c r="D4091" t="s">
        <v>20</v>
      </c>
      <c r="E4091">
        <v>30307.279999999999</v>
      </c>
      <c r="F4091">
        <v>7</v>
      </c>
      <c r="G4091" t="s">
        <v>21</v>
      </c>
      <c r="H4091" s="6">
        <v>4398.83</v>
      </c>
      <c r="I4091">
        <v>5345.2</v>
      </c>
      <c r="J4091" t="s">
        <v>16</v>
      </c>
      <c r="K4091">
        <v>0.19</v>
      </c>
      <c r="L4091" s="4" t="s">
        <v>17</v>
      </c>
      <c r="M4091" t="s">
        <v>18</v>
      </c>
    </row>
    <row r="4092" spans="1:13" x14ac:dyDescent="0.3">
      <c r="A4092">
        <v>1114</v>
      </c>
      <c r="B4092" s="1">
        <v>45337</v>
      </c>
      <c r="C4092" t="s">
        <v>13</v>
      </c>
      <c r="D4092" t="s">
        <v>30</v>
      </c>
      <c r="E4092">
        <v>22870.94</v>
      </c>
      <c r="F4092">
        <v>31</v>
      </c>
      <c r="G4092" t="s">
        <v>24</v>
      </c>
      <c r="H4092" s="6">
        <v>616.48</v>
      </c>
      <c r="I4092">
        <v>760.59</v>
      </c>
      <c r="J4092" t="s">
        <v>16</v>
      </c>
      <c r="K4092">
        <v>0.03</v>
      </c>
      <c r="L4092" s="4" t="s">
        <v>17</v>
      </c>
      <c r="M4092" t="s">
        <v>18</v>
      </c>
    </row>
    <row r="4093" spans="1:13" x14ac:dyDescent="0.3">
      <c r="A4093">
        <v>1008</v>
      </c>
      <c r="B4093" s="1">
        <v>45648</v>
      </c>
      <c r="C4093" t="s">
        <v>29</v>
      </c>
      <c r="D4093" t="s">
        <v>30</v>
      </c>
      <c r="E4093">
        <v>14993.83</v>
      </c>
      <c r="F4093">
        <v>18</v>
      </c>
      <c r="G4093" t="s">
        <v>24</v>
      </c>
      <c r="H4093" s="6">
        <v>748.17</v>
      </c>
      <c r="I4093">
        <v>1096.04</v>
      </c>
      <c r="J4093" t="s">
        <v>16</v>
      </c>
      <c r="K4093">
        <v>0.24</v>
      </c>
      <c r="L4093" s="4" t="s">
        <v>26</v>
      </c>
      <c r="M4093" t="s">
        <v>22</v>
      </c>
    </row>
    <row r="4094" spans="1:13" x14ac:dyDescent="0.3">
      <c r="A4094">
        <v>1373</v>
      </c>
      <c r="B4094" s="1">
        <v>45314</v>
      </c>
      <c r="C4094" t="s">
        <v>32</v>
      </c>
      <c r="D4094" t="s">
        <v>20</v>
      </c>
      <c r="E4094">
        <v>32754.880000000001</v>
      </c>
      <c r="F4094">
        <v>28</v>
      </c>
      <c r="G4094" t="s">
        <v>21</v>
      </c>
      <c r="H4094" s="6">
        <v>1367.24</v>
      </c>
      <c r="I4094">
        <v>1647.63</v>
      </c>
      <c r="J4094" t="s">
        <v>16</v>
      </c>
      <c r="K4094">
        <v>0.28999999999999998</v>
      </c>
      <c r="L4094" s="4" t="s">
        <v>17</v>
      </c>
      <c r="M4094" t="s">
        <v>18</v>
      </c>
    </row>
    <row r="4095" spans="1:13" x14ac:dyDescent="0.3">
      <c r="A4095">
        <v>1485</v>
      </c>
      <c r="B4095" s="1">
        <v>45547</v>
      </c>
      <c r="C4095" t="s">
        <v>32</v>
      </c>
      <c r="D4095" t="s">
        <v>14</v>
      </c>
      <c r="E4095">
        <v>214335.07</v>
      </c>
      <c r="F4095">
        <v>42</v>
      </c>
      <c r="G4095" t="s">
        <v>24</v>
      </c>
      <c r="H4095" s="6">
        <v>4854.8999999999996</v>
      </c>
      <c r="I4095">
        <v>7087.8</v>
      </c>
      <c r="J4095" t="s">
        <v>25</v>
      </c>
      <c r="K4095">
        <v>0.28000000000000003</v>
      </c>
      <c r="L4095" s="4" t="s">
        <v>26</v>
      </c>
      <c r="M4095" t="s">
        <v>18</v>
      </c>
    </row>
    <row r="4096" spans="1:13" x14ac:dyDescent="0.3">
      <c r="A4096">
        <v>1176</v>
      </c>
      <c r="B4096" s="1">
        <v>45410</v>
      </c>
      <c r="C4096" t="s">
        <v>23</v>
      </c>
      <c r="D4096" t="s">
        <v>14</v>
      </c>
      <c r="E4096">
        <v>29836.1</v>
      </c>
      <c r="F4096">
        <v>5</v>
      </c>
      <c r="G4096" t="s">
        <v>21</v>
      </c>
      <c r="H4096" s="6">
        <v>4990.58</v>
      </c>
      <c r="I4096">
        <v>5967.22</v>
      </c>
      <c r="J4096" t="s">
        <v>25</v>
      </c>
      <c r="K4096">
        <v>0</v>
      </c>
      <c r="L4096" s="4" t="s">
        <v>17</v>
      </c>
      <c r="M4096" t="s">
        <v>22</v>
      </c>
    </row>
    <row r="4097" spans="1:13" x14ac:dyDescent="0.3">
      <c r="A4097">
        <v>1392</v>
      </c>
      <c r="B4097" s="1">
        <v>44994</v>
      </c>
      <c r="C4097" t="s">
        <v>29</v>
      </c>
      <c r="D4097" t="s">
        <v>14</v>
      </c>
      <c r="E4097">
        <v>132993.78</v>
      </c>
      <c r="F4097">
        <v>46</v>
      </c>
      <c r="G4097" t="s">
        <v>28</v>
      </c>
      <c r="H4097" s="6">
        <v>2836.94</v>
      </c>
      <c r="I4097">
        <v>3804.17</v>
      </c>
      <c r="J4097" t="s">
        <v>25</v>
      </c>
      <c r="K4097">
        <v>0.24</v>
      </c>
      <c r="L4097" s="4" t="s">
        <v>26</v>
      </c>
      <c r="M4097" t="s">
        <v>22</v>
      </c>
    </row>
    <row r="4098" spans="1:13" x14ac:dyDescent="0.3">
      <c r="A4098">
        <v>1499</v>
      </c>
      <c r="B4098" s="1">
        <v>45001</v>
      </c>
      <c r="C4098" t="s">
        <v>23</v>
      </c>
      <c r="D4098" t="s">
        <v>20</v>
      </c>
      <c r="E4098">
        <v>186079.19</v>
      </c>
      <c r="F4098">
        <v>42</v>
      </c>
      <c r="G4098" t="s">
        <v>24</v>
      </c>
      <c r="H4098" s="6">
        <v>4155.45</v>
      </c>
      <c r="I4098">
        <v>5034.6099999999997</v>
      </c>
      <c r="J4098" t="s">
        <v>16</v>
      </c>
      <c r="K4098">
        <v>0.12</v>
      </c>
      <c r="L4098" s="4" t="s">
        <v>17</v>
      </c>
      <c r="M4098" t="s">
        <v>22</v>
      </c>
    </row>
    <row r="4099" spans="1:13" x14ac:dyDescent="0.3">
      <c r="A4099">
        <v>1303</v>
      </c>
      <c r="B4099" s="1">
        <v>45545</v>
      </c>
      <c r="C4099" t="s">
        <v>29</v>
      </c>
      <c r="D4099" t="s">
        <v>27</v>
      </c>
      <c r="E4099">
        <v>123603.33</v>
      </c>
      <c r="F4099">
        <v>21</v>
      </c>
      <c r="G4099" t="s">
        <v>24</v>
      </c>
      <c r="H4099" s="6">
        <v>4882.28</v>
      </c>
      <c r="I4099">
        <v>6067.91</v>
      </c>
      <c r="J4099" t="s">
        <v>16</v>
      </c>
      <c r="K4099">
        <v>0.03</v>
      </c>
      <c r="L4099" s="4" t="s">
        <v>17</v>
      </c>
      <c r="M4099" t="s">
        <v>22</v>
      </c>
    </row>
    <row r="4100" spans="1:13" x14ac:dyDescent="0.3">
      <c r="A4100">
        <v>1394</v>
      </c>
      <c r="B4100" s="1">
        <v>45014</v>
      </c>
      <c r="C4100" t="s">
        <v>29</v>
      </c>
      <c r="D4100" t="s">
        <v>27</v>
      </c>
      <c r="E4100">
        <v>154652.41</v>
      </c>
      <c r="F4100">
        <v>41</v>
      </c>
      <c r="G4100" t="s">
        <v>21</v>
      </c>
      <c r="H4100" s="6">
        <v>4044.26</v>
      </c>
      <c r="I4100">
        <v>5312.69</v>
      </c>
      <c r="J4100" t="s">
        <v>25</v>
      </c>
      <c r="K4100">
        <v>0.28999999999999998</v>
      </c>
      <c r="L4100" s="4" t="s">
        <v>31</v>
      </c>
      <c r="M4100" t="s">
        <v>22</v>
      </c>
    </row>
    <row r="4101" spans="1:13" x14ac:dyDescent="0.3">
      <c r="A4101">
        <v>1430</v>
      </c>
      <c r="B4101" s="1">
        <v>45372</v>
      </c>
      <c r="C4101" t="s">
        <v>13</v>
      </c>
      <c r="D4101" t="s">
        <v>27</v>
      </c>
      <c r="E4101">
        <v>115550.09</v>
      </c>
      <c r="F4101">
        <v>42</v>
      </c>
      <c r="G4101" t="s">
        <v>24</v>
      </c>
      <c r="H4101" s="6">
        <v>2857.45</v>
      </c>
      <c r="I4101">
        <v>3527.17</v>
      </c>
      <c r="J4101" t="s">
        <v>25</v>
      </c>
      <c r="K4101">
        <v>0.22</v>
      </c>
      <c r="L4101" s="4" t="s">
        <v>31</v>
      </c>
      <c r="M4101" t="s">
        <v>22</v>
      </c>
    </row>
    <row r="4102" spans="1:13" x14ac:dyDescent="0.3">
      <c r="A4102">
        <v>1358</v>
      </c>
      <c r="B4102" s="1">
        <v>45535</v>
      </c>
      <c r="C4102" t="s">
        <v>23</v>
      </c>
      <c r="D4102" t="s">
        <v>14</v>
      </c>
      <c r="E4102">
        <v>9950.9599999999991</v>
      </c>
      <c r="F4102">
        <v>2</v>
      </c>
      <c r="G4102" t="s">
        <v>21</v>
      </c>
      <c r="H4102" s="6">
        <v>4805.24</v>
      </c>
      <c r="I4102">
        <v>5528.31</v>
      </c>
      <c r="J4102" t="s">
        <v>16</v>
      </c>
      <c r="K4102">
        <v>0.1</v>
      </c>
      <c r="L4102" s="4" t="s">
        <v>26</v>
      </c>
      <c r="M4102" t="s">
        <v>18</v>
      </c>
    </row>
    <row r="4103" spans="1:13" x14ac:dyDescent="0.3">
      <c r="A4103">
        <v>1227</v>
      </c>
      <c r="B4103" s="1">
        <v>45166</v>
      </c>
      <c r="C4103" t="s">
        <v>13</v>
      </c>
      <c r="D4103" t="s">
        <v>30</v>
      </c>
      <c r="E4103">
        <v>53459.41</v>
      </c>
      <c r="F4103">
        <v>11</v>
      </c>
      <c r="G4103" t="s">
        <v>15</v>
      </c>
      <c r="H4103" s="6">
        <v>4582.6099999999997</v>
      </c>
      <c r="I4103">
        <v>5651.1</v>
      </c>
      <c r="J4103" t="s">
        <v>16</v>
      </c>
      <c r="K4103">
        <v>0.14000000000000001</v>
      </c>
      <c r="L4103" s="4" t="s">
        <v>17</v>
      </c>
      <c r="M4103" t="s">
        <v>22</v>
      </c>
    </row>
    <row r="4104" spans="1:13" x14ac:dyDescent="0.3">
      <c r="A4104">
        <v>1238</v>
      </c>
      <c r="B4104" s="1">
        <v>44968</v>
      </c>
      <c r="C4104" t="s">
        <v>29</v>
      </c>
      <c r="D4104" t="s">
        <v>27</v>
      </c>
      <c r="E4104">
        <v>39475.800000000003</v>
      </c>
      <c r="F4104">
        <v>20</v>
      </c>
      <c r="G4104" t="s">
        <v>28</v>
      </c>
      <c r="H4104" s="6">
        <v>2052.5500000000002</v>
      </c>
      <c r="I4104">
        <v>2378.06</v>
      </c>
      <c r="J4104" t="s">
        <v>16</v>
      </c>
      <c r="K4104">
        <v>0.17</v>
      </c>
      <c r="L4104" s="4" t="s">
        <v>17</v>
      </c>
      <c r="M4104" t="s">
        <v>18</v>
      </c>
    </row>
    <row r="4105" spans="1:13" x14ac:dyDescent="0.3">
      <c r="A4105">
        <v>1400</v>
      </c>
      <c r="B4105" s="1">
        <v>44939</v>
      </c>
      <c r="C4105" t="s">
        <v>32</v>
      </c>
      <c r="D4105" t="s">
        <v>20</v>
      </c>
      <c r="E4105">
        <v>1635.72</v>
      </c>
      <c r="F4105">
        <v>8</v>
      </c>
      <c r="G4105" t="s">
        <v>21</v>
      </c>
      <c r="H4105" s="6">
        <v>202.46</v>
      </c>
      <c r="I4105">
        <v>243.41</v>
      </c>
      <c r="J4105" t="s">
        <v>25</v>
      </c>
      <c r="K4105">
        <v>0.16</v>
      </c>
      <c r="L4105" s="4" t="s">
        <v>31</v>
      </c>
      <c r="M4105" t="s">
        <v>22</v>
      </c>
    </row>
    <row r="4106" spans="1:13" x14ac:dyDescent="0.3">
      <c r="A4106">
        <v>1269</v>
      </c>
      <c r="B4106" s="1">
        <v>45033</v>
      </c>
      <c r="C4106" t="s">
        <v>29</v>
      </c>
      <c r="D4106" t="s">
        <v>20</v>
      </c>
      <c r="E4106">
        <v>89096.87</v>
      </c>
      <c r="F4106">
        <v>45</v>
      </c>
      <c r="G4106" t="s">
        <v>24</v>
      </c>
      <c r="H4106" s="6">
        <v>1620.51</v>
      </c>
      <c r="I4106">
        <v>2329.33</v>
      </c>
      <c r="J4106" t="s">
        <v>25</v>
      </c>
      <c r="K4106">
        <v>0.15</v>
      </c>
      <c r="L4106" s="4" t="s">
        <v>26</v>
      </c>
      <c r="M4106" t="s">
        <v>22</v>
      </c>
    </row>
    <row r="4107" spans="1:13" x14ac:dyDescent="0.3">
      <c r="A4107">
        <v>1443</v>
      </c>
      <c r="B4107" s="1">
        <v>45023</v>
      </c>
      <c r="C4107" t="s">
        <v>13</v>
      </c>
      <c r="D4107" t="s">
        <v>30</v>
      </c>
      <c r="E4107">
        <v>43063.24</v>
      </c>
      <c r="F4107">
        <v>11</v>
      </c>
      <c r="G4107" t="s">
        <v>28</v>
      </c>
      <c r="H4107" s="6">
        <v>2796.31</v>
      </c>
      <c r="I4107">
        <v>3914.84</v>
      </c>
      <c r="J4107" t="s">
        <v>16</v>
      </c>
      <c r="K4107">
        <v>0</v>
      </c>
      <c r="L4107" s="4" t="s">
        <v>26</v>
      </c>
      <c r="M4107" t="s">
        <v>22</v>
      </c>
    </row>
    <row r="4108" spans="1:13" x14ac:dyDescent="0.3">
      <c r="A4108">
        <v>1292</v>
      </c>
      <c r="B4108" s="1">
        <v>45317</v>
      </c>
      <c r="C4108" t="s">
        <v>23</v>
      </c>
      <c r="D4108" t="s">
        <v>27</v>
      </c>
      <c r="E4108">
        <v>139033.44</v>
      </c>
      <c r="F4108">
        <v>35</v>
      </c>
      <c r="G4108" t="s">
        <v>24</v>
      </c>
      <c r="H4108" s="6">
        <v>3211.17</v>
      </c>
      <c r="I4108">
        <v>4137.8999999999996</v>
      </c>
      <c r="J4108" t="s">
        <v>16</v>
      </c>
      <c r="K4108">
        <v>0.04</v>
      </c>
      <c r="L4108" s="4" t="s">
        <v>31</v>
      </c>
      <c r="M4108" t="s">
        <v>22</v>
      </c>
    </row>
    <row r="4109" spans="1:13" x14ac:dyDescent="0.3">
      <c r="A4109">
        <v>1140</v>
      </c>
      <c r="B4109" s="1">
        <v>45331</v>
      </c>
      <c r="C4109" t="s">
        <v>23</v>
      </c>
      <c r="D4109" t="s">
        <v>27</v>
      </c>
      <c r="E4109">
        <v>4807.7700000000004</v>
      </c>
      <c r="F4109">
        <v>1</v>
      </c>
      <c r="G4109" t="s">
        <v>28</v>
      </c>
      <c r="H4109" s="6">
        <v>4954.53</v>
      </c>
      <c r="I4109">
        <v>6243.86</v>
      </c>
      <c r="J4109" t="s">
        <v>16</v>
      </c>
      <c r="K4109">
        <v>0.23</v>
      </c>
      <c r="L4109" s="4" t="s">
        <v>26</v>
      </c>
      <c r="M4109" t="s">
        <v>18</v>
      </c>
    </row>
    <row r="4110" spans="1:13" x14ac:dyDescent="0.3">
      <c r="A4110">
        <v>1265</v>
      </c>
      <c r="B4110" s="1">
        <v>45615</v>
      </c>
      <c r="C4110" t="s">
        <v>13</v>
      </c>
      <c r="D4110" t="s">
        <v>27</v>
      </c>
      <c r="E4110">
        <v>18365.990000000002</v>
      </c>
      <c r="F4110">
        <v>27</v>
      </c>
      <c r="G4110" t="s">
        <v>21</v>
      </c>
      <c r="H4110" s="6">
        <v>720.4</v>
      </c>
      <c r="I4110">
        <v>839.78</v>
      </c>
      <c r="J4110" t="s">
        <v>25</v>
      </c>
      <c r="K4110">
        <v>0.19</v>
      </c>
      <c r="L4110" s="4" t="s">
        <v>31</v>
      </c>
      <c r="M4110" t="s">
        <v>18</v>
      </c>
    </row>
    <row r="4111" spans="1:13" x14ac:dyDescent="0.3">
      <c r="A4111">
        <v>1064</v>
      </c>
      <c r="B4111" s="1">
        <v>44944</v>
      </c>
      <c r="C4111" t="s">
        <v>23</v>
      </c>
      <c r="D4111" t="s">
        <v>30</v>
      </c>
      <c r="E4111">
        <v>58978.29</v>
      </c>
      <c r="F4111">
        <v>15</v>
      </c>
      <c r="G4111" t="s">
        <v>28</v>
      </c>
      <c r="H4111" s="6">
        <v>4129.21</v>
      </c>
      <c r="I4111">
        <v>5616.98</v>
      </c>
      <c r="J4111" t="s">
        <v>16</v>
      </c>
      <c r="K4111">
        <v>0.3</v>
      </c>
      <c r="L4111" s="4" t="s">
        <v>26</v>
      </c>
      <c r="M4111" t="s">
        <v>18</v>
      </c>
    </row>
    <row r="4112" spans="1:13" x14ac:dyDescent="0.3">
      <c r="A4112">
        <v>1475</v>
      </c>
      <c r="B4112" s="1">
        <v>45313</v>
      </c>
      <c r="C4112" t="s">
        <v>19</v>
      </c>
      <c r="D4112" t="s">
        <v>30</v>
      </c>
      <c r="E4112">
        <v>8147.95</v>
      </c>
      <c r="F4112">
        <v>18</v>
      </c>
      <c r="G4112" t="s">
        <v>24</v>
      </c>
      <c r="H4112" s="6">
        <v>478.88</v>
      </c>
      <c r="I4112">
        <v>628.70000000000005</v>
      </c>
      <c r="J4112" t="s">
        <v>25</v>
      </c>
      <c r="K4112">
        <v>0.28000000000000003</v>
      </c>
      <c r="L4112" s="4" t="s">
        <v>31</v>
      </c>
      <c r="M4112" t="s">
        <v>22</v>
      </c>
    </row>
    <row r="4113" spans="1:13" x14ac:dyDescent="0.3">
      <c r="A4113">
        <v>1279</v>
      </c>
      <c r="B4113" s="1">
        <v>45431</v>
      </c>
      <c r="C4113" t="s">
        <v>32</v>
      </c>
      <c r="D4113" t="s">
        <v>30</v>
      </c>
      <c r="E4113">
        <v>27227.89</v>
      </c>
      <c r="F4113">
        <v>8</v>
      </c>
      <c r="G4113" t="s">
        <v>21</v>
      </c>
      <c r="H4113" s="6">
        <v>3132.61</v>
      </c>
      <c r="I4113">
        <v>3620.73</v>
      </c>
      <c r="J4113" t="s">
        <v>16</v>
      </c>
      <c r="K4113">
        <v>0.06</v>
      </c>
      <c r="L4113" s="4" t="s">
        <v>26</v>
      </c>
      <c r="M4113" t="s">
        <v>22</v>
      </c>
    </row>
    <row r="4114" spans="1:13" x14ac:dyDescent="0.3">
      <c r="A4114">
        <v>1238</v>
      </c>
      <c r="B4114" s="1">
        <v>45075</v>
      </c>
      <c r="C4114" t="s">
        <v>32</v>
      </c>
      <c r="D4114" t="s">
        <v>30</v>
      </c>
      <c r="E4114">
        <v>54592.78</v>
      </c>
      <c r="F4114">
        <v>19</v>
      </c>
      <c r="G4114" t="s">
        <v>21</v>
      </c>
      <c r="H4114" s="6">
        <v>2549.4</v>
      </c>
      <c r="I4114">
        <v>3192.56</v>
      </c>
      <c r="J4114" t="s">
        <v>25</v>
      </c>
      <c r="K4114">
        <v>0.1</v>
      </c>
      <c r="L4114" s="4" t="s">
        <v>26</v>
      </c>
      <c r="M4114" t="s">
        <v>22</v>
      </c>
    </row>
    <row r="4115" spans="1:13" x14ac:dyDescent="0.3">
      <c r="A4115">
        <v>1191</v>
      </c>
      <c r="B4115" s="1">
        <v>45398</v>
      </c>
      <c r="C4115" t="s">
        <v>32</v>
      </c>
      <c r="D4115" t="s">
        <v>14</v>
      </c>
      <c r="E4115">
        <v>83518.070000000007</v>
      </c>
      <c r="F4115">
        <v>44</v>
      </c>
      <c r="G4115" t="s">
        <v>28</v>
      </c>
      <c r="H4115" s="6">
        <v>1421.56</v>
      </c>
      <c r="I4115">
        <v>1998.04</v>
      </c>
      <c r="J4115" t="s">
        <v>16</v>
      </c>
      <c r="K4115">
        <v>0.05</v>
      </c>
      <c r="L4115" s="4" t="s">
        <v>31</v>
      </c>
      <c r="M4115" t="s">
        <v>18</v>
      </c>
    </row>
    <row r="4116" spans="1:13" x14ac:dyDescent="0.3">
      <c r="A4116">
        <v>1105</v>
      </c>
      <c r="B4116" s="1">
        <v>45620</v>
      </c>
      <c r="C4116" t="s">
        <v>23</v>
      </c>
      <c r="D4116" t="s">
        <v>27</v>
      </c>
      <c r="E4116">
        <v>9858.7800000000007</v>
      </c>
      <c r="F4116">
        <v>2</v>
      </c>
      <c r="G4116" t="s">
        <v>21</v>
      </c>
      <c r="H4116" s="6">
        <v>4565.8</v>
      </c>
      <c r="I4116">
        <v>5134.78</v>
      </c>
      <c r="J4116" t="s">
        <v>25</v>
      </c>
      <c r="K4116">
        <v>0.04</v>
      </c>
      <c r="L4116" s="4" t="s">
        <v>17</v>
      </c>
      <c r="M4116" t="s">
        <v>22</v>
      </c>
    </row>
    <row r="4117" spans="1:13" x14ac:dyDescent="0.3">
      <c r="A4117">
        <v>1201</v>
      </c>
      <c r="B4117" s="1">
        <v>45234</v>
      </c>
      <c r="C4117" t="s">
        <v>23</v>
      </c>
      <c r="D4117" t="s">
        <v>14</v>
      </c>
      <c r="E4117">
        <v>6157.44</v>
      </c>
      <c r="F4117">
        <v>24</v>
      </c>
      <c r="G4117" t="s">
        <v>21</v>
      </c>
      <c r="H4117" s="6">
        <v>199.5</v>
      </c>
      <c r="I4117">
        <v>256.56</v>
      </c>
      <c r="J4117" t="s">
        <v>16</v>
      </c>
      <c r="K4117">
        <v>0</v>
      </c>
      <c r="L4117" s="4" t="s">
        <v>26</v>
      </c>
      <c r="M4117" t="s">
        <v>18</v>
      </c>
    </row>
    <row r="4118" spans="1:13" x14ac:dyDescent="0.3">
      <c r="A4118">
        <v>1348</v>
      </c>
      <c r="B4118" s="1">
        <v>45225</v>
      </c>
      <c r="C4118" t="s">
        <v>29</v>
      </c>
      <c r="D4118" t="s">
        <v>30</v>
      </c>
      <c r="E4118">
        <v>146321.81</v>
      </c>
      <c r="F4118">
        <v>36</v>
      </c>
      <c r="G4118" t="s">
        <v>24</v>
      </c>
      <c r="H4118" s="6">
        <v>3725</v>
      </c>
      <c r="I4118">
        <v>5144.93</v>
      </c>
      <c r="J4118" t="s">
        <v>16</v>
      </c>
      <c r="K4118">
        <v>0.21</v>
      </c>
      <c r="L4118" s="4" t="s">
        <v>26</v>
      </c>
      <c r="M4118" t="s">
        <v>22</v>
      </c>
    </row>
    <row r="4119" spans="1:13" x14ac:dyDescent="0.3">
      <c r="A4119">
        <v>1413</v>
      </c>
      <c r="B4119" s="1">
        <v>45372</v>
      </c>
      <c r="C4119" t="s">
        <v>29</v>
      </c>
      <c r="D4119" t="s">
        <v>30</v>
      </c>
      <c r="E4119">
        <v>38694.769999999997</v>
      </c>
      <c r="F4119">
        <v>11</v>
      </c>
      <c r="G4119" t="s">
        <v>28</v>
      </c>
      <c r="H4119" s="6">
        <v>2774.15</v>
      </c>
      <c r="I4119">
        <v>3782.48</v>
      </c>
      <c r="J4119" t="s">
        <v>25</v>
      </c>
      <c r="K4119">
        <v>7.0000000000000007E-2</v>
      </c>
      <c r="L4119" s="4" t="s">
        <v>31</v>
      </c>
      <c r="M4119" t="s">
        <v>22</v>
      </c>
    </row>
    <row r="4120" spans="1:13" x14ac:dyDescent="0.3">
      <c r="A4120">
        <v>1380</v>
      </c>
      <c r="B4120" s="1">
        <v>45160</v>
      </c>
      <c r="C4120" t="s">
        <v>32</v>
      </c>
      <c r="D4120" t="s">
        <v>14</v>
      </c>
      <c r="E4120">
        <v>74451.23</v>
      </c>
      <c r="F4120">
        <v>33</v>
      </c>
      <c r="G4120" t="s">
        <v>15</v>
      </c>
      <c r="H4120" s="6">
        <v>2013.3</v>
      </c>
      <c r="I4120">
        <v>2968.55</v>
      </c>
      <c r="J4120" t="s">
        <v>25</v>
      </c>
      <c r="K4120">
        <v>0.24</v>
      </c>
      <c r="L4120" s="4" t="s">
        <v>26</v>
      </c>
      <c r="M4120" t="s">
        <v>22</v>
      </c>
    </row>
    <row r="4121" spans="1:13" x14ac:dyDescent="0.3">
      <c r="A4121">
        <v>1481</v>
      </c>
      <c r="B4121" s="1">
        <v>45259</v>
      </c>
      <c r="C4121" t="s">
        <v>19</v>
      </c>
      <c r="D4121" t="s">
        <v>20</v>
      </c>
      <c r="E4121">
        <v>191739.25</v>
      </c>
      <c r="F4121">
        <v>33</v>
      </c>
      <c r="G4121" t="s">
        <v>24</v>
      </c>
      <c r="H4121" s="6">
        <v>4581.43</v>
      </c>
      <c r="I4121">
        <v>6756.14</v>
      </c>
      <c r="J4121" t="s">
        <v>25</v>
      </c>
      <c r="K4121">
        <v>0.14000000000000001</v>
      </c>
      <c r="L4121" s="4" t="s">
        <v>17</v>
      </c>
      <c r="M4121" t="s">
        <v>22</v>
      </c>
    </row>
    <row r="4122" spans="1:13" x14ac:dyDescent="0.3">
      <c r="A4122">
        <v>1383</v>
      </c>
      <c r="B4122" s="1">
        <v>45266</v>
      </c>
      <c r="C4122" t="s">
        <v>29</v>
      </c>
      <c r="D4122" t="s">
        <v>27</v>
      </c>
      <c r="E4122">
        <v>129235.05</v>
      </c>
      <c r="F4122">
        <v>42</v>
      </c>
      <c r="G4122" t="s">
        <v>24</v>
      </c>
      <c r="H4122" s="6">
        <v>3326.28</v>
      </c>
      <c r="I4122">
        <v>4395.75</v>
      </c>
      <c r="J4122" t="s">
        <v>16</v>
      </c>
      <c r="K4122">
        <v>0.3</v>
      </c>
      <c r="L4122" s="4" t="s">
        <v>17</v>
      </c>
      <c r="M4122" t="s">
        <v>18</v>
      </c>
    </row>
    <row r="4123" spans="1:13" x14ac:dyDescent="0.3">
      <c r="A4123">
        <v>1022</v>
      </c>
      <c r="B4123" s="1">
        <v>45643</v>
      </c>
      <c r="C4123" t="s">
        <v>29</v>
      </c>
      <c r="D4123" t="s">
        <v>14</v>
      </c>
      <c r="E4123">
        <v>20865.900000000001</v>
      </c>
      <c r="F4123">
        <v>12</v>
      </c>
      <c r="G4123" t="s">
        <v>24</v>
      </c>
      <c r="H4123" s="6">
        <v>1860.16</v>
      </c>
      <c r="I4123">
        <v>2070.0300000000002</v>
      </c>
      <c r="J4123" t="s">
        <v>25</v>
      </c>
      <c r="K4123">
        <v>0.16</v>
      </c>
      <c r="L4123" s="4" t="s">
        <v>26</v>
      </c>
      <c r="M4123" t="s">
        <v>18</v>
      </c>
    </row>
    <row r="4124" spans="1:13" x14ac:dyDescent="0.3">
      <c r="A4124">
        <v>1121</v>
      </c>
      <c r="B4124" s="1">
        <v>45127</v>
      </c>
      <c r="C4124" t="s">
        <v>23</v>
      </c>
      <c r="D4124" t="s">
        <v>27</v>
      </c>
      <c r="E4124">
        <v>23221.97</v>
      </c>
      <c r="F4124">
        <v>6</v>
      </c>
      <c r="G4124" t="s">
        <v>28</v>
      </c>
      <c r="H4124" s="6">
        <v>3015.82</v>
      </c>
      <c r="I4124">
        <v>3990.03</v>
      </c>
      <c r="J4124" t="s">
        <v>25</v>
      </c>
      <c r="K4124">
        <v>0.03</v>
      </c>
      <c r="L4124" s="4" t="s">
        <v>31</v>
      </c>
      <c r="M4124" t="s">
        <v>18</v>
      </c>
    </row>
    <row r="4125" spans="1:13" x14ac:dyDescent="0.3">
      <c r="A4125">
        <v>1486</v>
      </c>
      <c r="B4125" s="1">
        <v>45492</v>
      </c>
      <c r="C4125" t="s">
        <v>19</v>
      </c>
      <c r="D4125" t="s">
        <v>30</v>
      </c>
      <c r="E4125">
        <v>183051.73</v>
      </c>
      <c r="F4125">
        <v>34</v>
      </c>
      <c r="G4125" t="s">
        <v>24</v>
      </c>
      <c r="H4125" s="6">
        <v>4773.93</v>
      </c>
      <c r="I4125">
        <v>6333.97</v>
      </c>
      <c r="J4125" t="s">
        <v>16</v>
      </c>
      <c r="K4125">
        <v>0.15</v>
      </c>
      <c r="L4125" s="4" t="s">
        <v>26</v>
      </c>
      <c r="M4125" t="s">
        <v>18</v>
      </c>
    </row>
    <row r="4126" spans="1:13" x14ac:dyDescent="0.3">
      <c r="A4126">
        <v>1208</v>
      </c>
      <c r="B4126" s="1">
        <v>45442</v>
      </c>
      <c r="C4126" t="s">
        <v>32</v>
      </c>
      <c r="D4126" t="s">
        <v>14</v>
      </c>
      <c r="E4126">
        <v>127330.52</v>
      </c>
      <c r="F4126">
        <v>36</v>
      </c>
      <c r="G4126" t="s">
        <v>24</v>
      </c>
      <c r="H4126" s="6">
        <v>3017.9</v>
      </c>
      <c r="I4126">
        <v>4065.47</v>
      </c>
      <c r="J4126" t="s">
        <v>25</v>
      </c>
      <c r="K4126">
        <v>0.13</v>
      </c>
      <c r="L4126" s="4" t="s">
        <v>31</v>
      </c>
      <c r="M4126" t="s">
        <v>18</v>
      </c>
    </row>
    <row r="4127" spans="1:13" x14ac:dyDescent="0.3">
      <c r="A4127">
        <v>1350</v>
      </c>
      <c r="B4127" s="1">
        <v>45078</v>
      </c>
      <c r="C4127" t="s">
        <v>29</v>
      </c>
      <c r="D4127" t="s">
        <v>20</v>
      </c>
      <c r="E4127">
        <v>180017.71</v>
      </c>
      <c r="F4127">
        <v>42</v>
      </c>
      <c r="G4127" t="s">
        <v>28</v>
      </c>
      <c r="H4127" s="6">
        <v>3863.98</v>
      </c>
      <c r="I4127">
        <v>5357.67</v>
      </c>
      <c r="J4127" t="s">
        <v>16</v>
      </c>
      <c r="K4127">
        <v>0.2</v>
      </c>
      <c r="L4127" s="4" t="s">
        <v>31</v>
      </c>
      <c r="M4127" t="s">
        <v>22</v>
      </c>
    </row>
    <row r="4128" spans="1:13" x14ac:dyDescent="0.3">
      <c r="A4128">
        <v>1158</v>
      </c>
      <c r="B4128" s="1">
        <v>45325</v>
      </c>
      <c r="C4128" t="s">
        <v>19</v>
      </c>
      <c r="D4128" t="s">
        <v>20</v>
      </c>
      <c r="E4128">
        <v>52608.95</v>
      </c>
      <c r="F4128">
        <v>17</v>
      </c>
      <c r="G4128" t="s">
        <v>28</v>
      </c>
      <c r="H4128" s="6">
        <v>2963.5</v>
      </c>
      <c r="I4128">
        <v>3684.1</v>
      </c>
      <c r="J4128" t="s">
        <v>16</v>
      </c>
      <c r="K4128">
        <v>0.16</v>
      </c>
      <c r="L4128" s="4" t="s">
        <v>31</v>
      </c>
      <c r="M4128" t="s">
        <v>22</v>
      </c>
    </row>
    <row r="4129" spans="1:13" x14ac:dyDescent="0.3">
      <c r="A4129">
        <v>1056</v>
      </c>
      <c r="B4129" s="1">
        <v>45026</v>
      </c>
      <c r="C4129" t="s">
        <v>19</v>
      </c>
      <c r="D4129" t="s">
        <v>20</v>
      </c>
      <c r="E4129">
        <v>119308</v>
      </c>
      <c r="F4129">
        <v>47</v>
      </c>
      <c r="G4129" t="s">
        <v>24</v>
      </c>
      <c r="H4129" s="6">
        <v>2350.8000000000002</v>
      </c>
      <c r="I4129">
        <v>2820.52</v>
      </c>
      <c r="J4129" t="s">
        <v>16</v>
      </c>
      <c r="K4129">
        <v>0.1</v>
      </c>
      <c r="L4129" s="4" t="s">
        <v>17</v>
      </c>
      <c r="M4129" t="s">
        <v>18</v>
      </c>
    </row>
    <row r="4130" spans="1:13" x14ac:dyDescent="0.3">
      <c r="A4130">
        <v>1232</v>
      </c>
      <c r="B4130" s="1">
        <v>45323</v>
      </c>
      <c r="C4130" t="s">
        <v>32</v>
      </c>
      <c r="D4130" t="s">
        <v>20</v>
      </c>
      <c r="E4130">
        <v>37972.910000000003</v>
      </c>
      <c r="F4130">
        <v>11</v>
      </c>
      <c r="G4130" t="s">
        <v>21</v>
      </c>
      <c r="H4130" s="6">
        <v>3551.52</v>
      </c>
      <c r="I4130">
        <v>4728.88</v>
      </c>
      <c r="J4130" t="s">
        <v>25</v>
      </c>
      <c r="K4130">
        <v>0.27</v>
      </c>
      <c r="L4130" s="4" t="s">
        <v>26</v>
      </c>
      <c r="M4130" t="s">
        <v>22</v>
      </c>
    </row>
    <row r="4131" spans="1:13" x14ac:dyDescent="0.3">
      <c r="A4131">
        <v>1491</v>
      </c>
      <c r="B4131" s="1">
        <v>45606</v>
      </c>
      <c r="C4131" t="s">
        <v>19</v>
      </c>
      <c r="D4131" t="s">
        <v>30</v>
      </c>
      <c r="E4131">
        <v>44990.1</v>
      </c>
      <c r="F4131">
        <v>29</v>
      </c>
      <c r="G4131" t="s">
        <v>24</v>
      </c>
      <c r="H4131" s="6">
        <v>1327.92</v>
      </c>
      <c r="I4131">
        <v>1891.93</v>
      </c>
      <c r="J4131" t="s">
        <v>16</v>
      </c>
      <c r="K4131">
        <v>0.18</v>
      </c>
      <c r="L4131" s="4" t="s">
        <v>17</v>
      </c>
      <c r="M4131" t="s">
        <v>18</v>
      </c>
    </row>
    <row r="4132" spans="1:13" x14ac:dyDescent="0.3">
      <c r="A4132">
        <v>1275</v>
      </c>
      <c r="B4132" s="1">
        <v>45311</v>
      </c>
      <c r="C4132" t="s">
        <v>19</v>
      </c>
      <c r="D4132" t="s">
        <v>20</v>
      </c>
      <c r="E4132">
        <v>239807.71</v>
      </c>
      <c r="F4132">
        <v>48</v>
      </c>
      <c r="G4132" t="s">
        <v>15</v>
      </c>
      <c r="H4132" s="6">
        <v>4453.5</v>
      </c>
      <c r="I4132">
        <v>5877.64</v>
      </c>
      <c r="J4132" t="s">
        <v>25</v>
      </c>
      <c r="K4132">
        <v>0.15</v>
      </c>
      <c r="L4132" s="4" t="s">
        <v>17</v>
      </c>
      <c r="M4132" t="s">
        <v>18</v>
      </c>
    </row>
    <row r="4133" spans="1:13" x14ac:dyDescent="0.3">
      <c r="A4133">
        <v>1095</v>
      </c>
      <c r="B4133" s="1">
        <v>45561</v>
      </c>
      <c r="C4133" t="s">
        <v>19</v>
      </c>
      <c r="D4133" t="s">
        <v>30</v>
      </c>
      <c r="E4133">
        <v>25307.27</v>
      </c>
      <c r="F4133">
        <v>17</v>
      </c>
      <c r="G4133" t="s">
        <v>28</v>
      </c>
      <c r="H4133" s="6">
        <v>1354.31</v>
      </c>
      <c r="I4133">
        <v>1503.7</v>
      </c>
      <c r="J4133" t="s">
        <v>16</v>
      </c>
      <c r="K4133">
        <v>0.01</v>
      </c>
      <c r="L4133" s="4" t="s">
        <v>31</v>
      </c>
      <c r="M4133" t="s">
        <v>22</v>
      </c>
    </row>
    <row r="4134" spans="1:13" x14ac:dyDescent="0.3">
      <c r="A4134">
        <v>1229</v>
      </c>
      <c r="B4134" s="1">
        <v>45656</v>
      </c>
      <c r="C4134" t="s">
        <v>29</v>
      </c>
      <c r="D4134" t="s">
        <v>27</v>
      </c>
      <c r="E4134">
        <v>43277.52</v>
      </c>
      <c r="F4134">
        <v>42</v>
      </c>
      <c r="G4134" t="s">
        <v>21</v>
      </c>
      <c r="H4134" s="6">
        <v>1150.02</v>
      </c>
      <c r="I4134">
        <v>1272.1199999999999</v>
      </c>
      <c r="J4134" t="s">
        <v>16</v>
      </c>
      <c r="K4134">
        <v>0.19</v>
      </c>
      <c r="L4134" s="4" t="s">
        <v>17</v>
      </c>
      <c r="M4134" t="s">
        <v>22</v>
      </c>
    </row>
    <row r="4135" spans="1:13" x14ac:dyDescent="0.3">
      <c r="A4135">
        <v>1428</v>
      </c>
      <c r="B4135" s="1">
        <v>45055</v>
      </c>
      <c r="C4135" t="s">
        <v>32</v>
      </c>
      <c r="D4135" t="s">
        <v>14</v>
      </c>
      <c r="E4135">
        <v>5614.27</v>
      </c>
      <c r="F4135">
        <v>9</v>
      </c>
      <c r="G4135" t="s">
        <v>21</v>
      </c>
      <c r="H4135" s="6">
        <v>632.41</v>
      </c>
      <c r="I4135">
        <v>820.8</v>
      </c>
      <c r="J4135" t="s">
        <v>25</v>
      </c>
      <c r="K4135">
        <v>0.24</v>
      </c>
      <c r="L4135" s="4" t="s">
        <v>26</v>
      </c>
      <c r="M4135" t="s">
        <v>18</v>
      </c>
    </row>
    <row r="4136" spans="1:13" x14ac:dyDescent="0.3">
      <c r="A4136">
        <v>1234</v>
      </c>
      <c r="B4136" s="1">
        <v>45283</v>
      </c>
      <c r="C4136" t="s">
        <v>19</v>
      </c>
      <c r="D4136" t="s">
        <v>30</v>
      </c>
      <c r="E4136">
        <v>30476.35</v>
      </c>
      <c r="F4136">
        <v>49</v>
      </c>
      <c r="G4136" t="s">
        <v>28</v>
      </c>
      <c r="H4136" s="6">
        <v>609.38</v>
      </c>
      <c r="I4136">
        <v>706.78</v>
      </c>
      <c r="J4136" t="s">
        <v>16</v>
      </c>
      <c r="K4136">
        <v>0.12</v>
      </c>
      <c r="L4136" s="4" t="s">
        <v>17</v>
      </c>
      <c r="M4136" t="s">
        <v>18</v>
      </c>
    </row>
    <row r="4137" spans="1:13" x14ac:dyDescent="0.3">
      <c r="A4137">
        <v>1010</v>
      </c>
      <c r="B4137" s="1">
        <v>45342</v>
      </c>
      <c r="C4137" t="s">
        <v>19</v>
      </c>
      <c r="D4137" t="s">
        <v>27</v>
      </c>
      <c r="E4137">
        <v>32301.279999999999</v>
      </c>
      <c r="F4137">
        <v>14</v>
      </c>
      <c r="G4137" t="s">
        <v>15</v>
      </c>
      <c r="H4137" s="6">
        <v>2106.7600000000002</v>
      </c>
      <c r="I4137">
        <v>2920.55</v>
      </c>
      <c r="J4137" t="s">
        <v>16</v>
      </c>
      <c r="K4137">
        <v>0.21</v>
      </c>
      <c r="L4137" s="4" t="s">
        <v>26</v>
      </c>
      <c r="M4137" t="s">
        <v>18</v>
      </c>
    </row>
    <row r="4138" spans="1:13" x14ac:dyDescent="0.3">
      <c r="A4138">
        <v>1323</v>
      </c>
      <c r="B4138" s="1">
        <v>45428</v>
      </c>
      <c r="C4138" t="s">
        <v>29</v>
      </c>
      <c r="D4138" t="s">
        <v>27</v>
      </c>
      <c r="E4138">
        <v>15707.34</v>
      </c>
      <c r="F4138">
        <v>6</v>
      </c>
      <c r="G4138" t="s">
        <v>24</v>
      </c>
      <c r="H4138" s="6">
        <v>2860.44</v>
      </c>
      <c r="I4138">
        <v>3490.52</v>
      </c>
      <c r="J4138" t="s">
        <v>16</v>
      </c>
      <c r="K4138">
        <v>0.25</v>
      </c>
      <c r="L4138" s="4" t="s">
        <v>17</v>
      </c>
      <c r="M4138" t="s">
        <v>18</v>
      </c>
    </row>
    <row r="4139" spans="1:13" x14ac:dyDescent="0.3">
      <c r="A4139">
        <v>1055</v>
      </c>
      <c r="B4139" s="1">
        <v>45468</v>
      </c>
      <c r="C4139" t="s">
        <v>32</v>
      </c>
      <c r="D4139" t="s">
        <v>14</v>
      </c>
      <c r="E4139">
        <v>72267.7</v>
      </c>
      <c r="F4139">
        <v>18</v>
      </c>
      <c r="G4139" t="s">
        <v>21</v>
      </c>
      <c r="H4139" s="6">
        <v>3805.65</v>
      </c>
      <c r="I4139">
        <v>5018.59</v>
      </c>
      <c r="J4139" t="s">
        <v>25</v>
      </c>
      <c r="K4139">
        <v>0.2</v>
      </c>
      <c r="L4139" s="4" t="s">
        <v>26</v>
      </c>
      <c r="M4139" t="s">
        <v>18</v>
      </c>
    </row>
    <row r="4140" spans="1:13" x14ac:dyDescent="0.3">
      <c r="A4140">
        <v>1329</v>
      </c>
      <c r="B4140" s="1">
        <v>45375</v>
      </c>
      <c r="C4140" t="s">
        <v>23</v>
      </c>
      <c r="D4140" t="s">
        <v>14</v>
      </c>
      <c r="E4140">
        <v>232238.79</v>
      </c>
      <c r="F4140">
        <v>43</v>
      </c>
      <c r="G4140" t="s">
        <v>15</v>
      </c>
      <c r="H4140" s="6">
        <v>4792.75</v>
      </c>
      <c r="I4140">
        <v>5685.16</v>
      </c>
      <c r="J4140" t="s">
        <v>16</v>
      </c>
      <c r="K4140">
        <v>0.05</v>
      </c>
      <c r="L4140" s="4" t="s">
        <v>17</v>
      </c>
      <c r="M4140" t="s">
        <v>18</v>
      </c>
    </row>
    <row r="4141" spans="1:13" x14ac:dyDescent="0.3">
      <c r="A4141">
        <v>1005</v>
      </c>
      <c r="B4141" s="1">
        <v>45146</v>
      </c>
      <c r="C4141" t="s">
        <v>29</v>
      </c>
      <c r="D4141" t="s">
        <v>27</v>
      </c>
      <c r="E4141">
        <v>254699.1</v>
      </c>
      <c r="F4141">
        <v>44</v>
      </c>
      <c r="G4141" t="s">
        <v>21</v>
      </c>
      <c r="H4141" s="6">
        <v>4656.54</v>
      </c>
      <c r="I4141">
        <v>6093.28</v>
      </c>
      <c r="J4141" t="s">
        <v>16</v>
      </c>
      <c r="K4141">
        <v>0.05</v>
      </c>
      <c r="L4141" s="4" t="s">
        <v>17</v>
      </c>
      <c r="M4141" t="s">
        <v>18</v>
      </c>
    </row>
    <row r="4142" spans="1:13" x14ac:dyDescent="0.3">
      <c r="A4142">
        <v>1368</v>
      </c>
      <c r="B4142" s="1">
        <v>45000</v>
      </c>
      <c r="C4142" t="s">
        <v>32</v>
      </c>
      <c r="D4142" t="s">
        <v>14</v>
      </c>
      <c r="E4142">
        <v>25765.82</v>
      </c>
      <c r="F4142">
        <v>12</v>
      </c>
      <c r="G4142" t="s">
        <v>24</v>
      </c>
      <c r="H4142" s="6">
        <v>2005.83</v>
      </c>
      <c r="I4142">
        <v>2412.5300000000002</v>
      </c>
      <c r="J4142" t="s">
        <v>25</v>
      </c>
      <c r="K4142">
        <v>0.11</v>
      </c>
      <c r="L4142" s="4" t="s">
        <v>17</v>
      </c>
      <c r="M4142" t="s">
        <v>18</v>
      </c>
    </row>
    <row r="4143" spans="1:13" x14ac:dyDescent="0.3">
      <c r="A4143">
        <v>1395</v>
      </c>
      <c r="B4143" s="1">
        <v>45082</v>
      </c>
      <c r="C4143" t="s">
        <v>19</v>
      </c>
      <c r="D4143" t="s">
        <v>27</v>
      </c>
      <c r="E4143">
        <v>27772.07</v>
      </c>
      <c r="F4143">
        <v>34</v>
      </c>
      <c r="G4143" t="s">
        <v>28</v>
      </c>
      <c r="H4143" s="6">
        <v>642.99</v>
      </c>
      <c r="I4143">
        <v>938.88</v>
      </c>
      <c r="J4143" t="s">
        <v>16</v>
      </c>
      <c r="K4143">
        <v>0.13</v>
      </c>
      <c r="L4143" s="4" t="s">
        <v>17</v>
      </c>
      <c r="M4143" t="s">
        <v>18</v>
      </c>
    </row>
    <row r="4144" spans="1:13" x14ac:dyDescent="0.3">
      <c r="A4144">
        <v>1486</v>
      </c>
      <c r="B4144" s="1">
        <v>44959</v>
      </c>
      <c r="C4144" t="s">
        <v>32</v>
      </c>
      <c r="D4144" t="s">
        <v>20</v>
      </c>
      <c r="E4144">
        <v>66168.149999999994</v>
      </c>
      <c r="F4144">
        <v>32</v>
      </c>
      <c r="G4144" t="s">
        <v>24</v>
      </c>
      <c r="H4144" s="6">
        <v>2094.13</v>
      </c>
      <c r="I4144">
        <v>2323.3200000000002</v>
      </c>
      <c r="J4144" t="s">
        <v>16</v>
      </c>
      <c r="K4144">
        <v>0.11</v>
      </c>
      <c r="L4144" s="4" t="s">
        <v>26</v>
      </c>
      <c r="M4144" t="s">
        <v>22</v>
      </c>
    </row>
    <row r="4145" spans="1:13" x14ac:dyDescent="0.3">
      <c r="A4145">
        <v>1316</v>
      </c>
      <c r="B4145" s="1">
        <v>45293</v>
      </c>
      <c r="C4145" t="s">
        <v>32</v>
      </c>
      <c r="D4145" t="s">
        <v>30</v>
      </c>
      <c r="E4145">
        <v>94315.15</v>
      </c>
      <c r="F4145">
        <v>26</v>
      </c>
      <c r="G4145" t="s">
        <v>21</v>
      </c>
      <c r="H4145" s="6">
        <v>2823.65</v>
      </c>
      <c r="I4145">
        <v>3986.27</v>
      </c>
      <c r="J4145" t="s">
        <v>16</v>
      </c>
      <c r="K4145">
        <v>0.09</v>
      </c>
      <c r="L4145" s="4" t="s">
        <v>17</v>
      </c>
      <c r="M4145" t="s">
        <v>22</v>
      </c>
    </row>
    <row r="4146" spans="1:13" x14ac:dyDescent="0.3">
      <c r="A4146">
        <v>1260</v>
      </c>
      <c r="B4146" s="1">
        <v>45170</v>
      </c>
      <c r="C4146" t="s">
        <v>32</v>
      </c>
      <c r="D4146" t="s">
        <v>14</v>
      </c>
      <c r="E4146">
        <v>59727.99</v>
      </c>
      <c r="F4146">
        <v>43</v>
      </c>
      <c r="G4146" t="s">
        <v>15</v>
      </c>
      <c r="H4146" s="6">
        <v>1043.78</v>
      </c>
      <c r="I4146">
        <v>1560.7</v>
      </c>
      <c r="J4146" t="s">
        <v>25</v>
      </c>
      <c r="K4146">
        <v>0.11</v>
      </c>
      <c r="L4146" s="4" t="s">
        <v>17</v>
      </c>
      <c r="M4146" t="s">
        <v>22</v>
      </c>
    </row>
    <row r="4147" spans="1:13" x14ac:dyDescent="0.3">
      <c r="A4147">
        <v>1085</v>
      </c>
      <c r="B4147" s="1">
        <v>45550</v>
      </c>
      <c r="C4147" t="s">
        <v>23</v>
      </c>
      <c r="D4147" t="s">
        <v>14</v>
      </c>
      <c r="E4147">
        <v>50549.32</v>
      </c>
      <c r="F4147">
        <v>39</v>
      </c>
      <c r="G4147" t="s">
        <v>24</v>
      </c>
      <c r="H4147" s="6">
        <v>1229.8399999999999</v>
      </c>
      <c r="I4147">
        <v>1561.61</v>
      </c>
      <c r="J4147" t="s">
        <v>25</v>
      </c>
      <c r="K4147">
        <v>0.17</v>
      </c>
      <c r="L4147" s="4" t="s">
        <v>26</v>
      </c>
      <c r="M4147" t="s">
        <v>22</v>
      </c>
    </row>
    <row r="4148" spans="1:13" x14ac:dyDescent="0.3">
      <c r="A4148">
        <v>1123</v>
      </c>
      <c r="B4148" s="1">
        <v>45344</v>
      </c>
      <c r="C4148" t="s">
        <v>32</v>
      </c>
      <c r="D4148" t="s">
        <v>27</v>
      </c>
      <c r="E4148">
        <v>643.42999999999995</v>
      </c>
      <c r="F4148">
        <v>2</v>
      </c>
      <c r="G4148" t="s">
        <v>21</v>
      </c>
      <c r="H4148" s="6">
        <v>366.9</v>
      </c>
      <c r="I4148">
        <v>417.81</v>
      </c>
      <c r="J4148" t="s">
        <v>25</v>
      </c>
      <c r="K4148">
        <v>0.23</v>
      </c>
      <c r="L4148" s="4" t="s">
        <v>31</v>
      </c>
      <c r="M4148" t="s">
        <v>22</v>
      </c>
    </row>
    <row r="4149" spans="1:13" x14ac:dyDescent="0.3">
      <c r="A4149">
        <v>1044</v>
      </c>
      <c r="B4149" s="1">
        <v>45555</v>
      </c>
      <c r="C4149" t="s">
        <v>23</v>
      </c>
      <c r="D4149" t="s">
        <v>27</v>
      </c>
      <c r="E4149">
        <v>54210.74</v>
      </c>
      <c r="F4149">
        <v>19</v>
      </c>
      <c r="G4149" t="s">
        <v>21</v>
      </c>
      <c r="H4149" s="6">
        <v>1995.98</v>
      </c>
      <c r="I4149">
        <v>2972.08</v>
      </c>
      <c r="J4149" t="s">
        <v>25</v>
      </c>
      <c r="K4149">
        <v>0.04</v>
      </c>
      <c r="L4149" s="4" t="s">
        <v>26</v>
      </c>
      <c r="M4149" t="s">
        <v>18</v>
      </c>
    </row>
    <row r="4150" spans="1:13" x14ac:dyDescent="0.3">
      <c r="A4150">
        <v>1117</v>
      </c>
      <c r="B4150" s="1">
        <v>45038</v>
      </c>
      <c r="C4150" t="s">
        <v>19</v>
      </c>
      <c r="D4150" t="s">
        <v>27</v>
      </c>
      <c r="E4150">
        <v>47099.23</v>
      </c>
      <c r="F4150">
        <v>14</v>
      </c>
      <c r="G4150" t="s">
        <v>28</v>
      </c>
      <c r="H4150" s="6">
        <v>3251.27</v>
      </c>
      <c r="I4150">
        <v>4053.29</v>
      </c>
      <c r="J4150" t="s">
        <v>25</v>
      </c>
      <c r="K4150">
        <v>0.17</v>
      </c>
      <c r="L4150" s="4" t="s">
        <v>31</v>
      </c>
      <c r="M4150" t="s">
        <v>22</v>
      </c>
    </row>
    <row r="4151" spans="1:13" x14ac:dyDescent="0.3">
      <c r="A4151">
        <v>1284</v>
      </c>
      <c r="B4151" s="1">
        <v>45327</v>
      </c>
      <c r="C4151" t="s">
        <v>23</v>
      </c>
      <c r="D4151" t="s">
        <v>30</v>
      </c>
      <c r="E4151">
        <v>129814.61</v>
      </c>
      <c r="F4151">
        <v>33</v>
      </c>
      <c r="G4151" t="s">
        <v>21</v>
      </c>
      <c r="H4151" s="6">
        <v>3526.32</v>
      </c>
      <c r="I4151">
        <v>4470.2</v>
      </c>
      <c r="J4151" t="s">
        <v>25</v>
      </c>
      <c r="K4151">
        <v>0.12</v>
      </c>
      <c r="L4151" s="4" t="s">
        <v>31</v>
      </c>
      <c r="M4151" t="s">
        <v>22</v>
      </c>
    </row>
    <row r="4152" spans="1:13" x14ac:dyDescent="0.3">
      <c r="A4152">
        <v>1376</v>
      </c>
      <c r="B4152" s="1">
        <v>45073</v>
      </c>
      <c r="C4152" t="s">
        <v>19</v>
      </c>
      <c r="D4152" t="s">
        <v>27</v>
      </c>
      <c r="E4152">
        <v>26234.32</v>
      </c>
      <c r="F4152">
        <v>33</v>
      </c>
      <c r="G4152" t="s">
        <v>28</v>
      </c>
      <c r="H4152" s="6">
        <v>845.34</v>
      </c>
      <c r="I4152">
        <v>935.27</v>
      </c>
      <c r="J4152" t="s">
        <v>25</v>
      </c>
      <c r="K4152">
        <v>0.15</v>
      </c>
      <c r="L4152" s="4" t="s">
        <v>17</v>
      </c>
      <c r="M4152" t="s">
        <v>22</v>
      </c>
    </row>
    <row r="4153" spans="1:13" x14ac:dyDescent="0.3">
      <c r="A4153">
        <v>1354</v>
      </c>
      <c r="B4153" s="1">
        <v>45164</v>
      </c>
      <c r="C4153" t="s">
        <v>19</v>
      </c>
      <c r="D4153" t="s">
        <v>14</v>
      </c>
      <c r="E4153">
        <v>44335.75</v>
      </c>
      <c r="F4153">
        <v>18</v>
      </c>
      <c r="G4153" t="s">
        <v>21</v>
      </c>
      <c r="H4153" s="6">
        <v>2896.67</v>
      </c>
      <c r="I4153">
        <v>3518.71</v>
      </c>
      <c r="J4153" t="s">
        <v>25</v>
      </c>
      <c r="K4153">
        <v>0.3</v>
      </c>
      <c r="L4153" s="4" t="s">
        <v>17</v>
      </c>
      <c r="M4153" t="s">
        <v>18</v>
      </c>
    </row>
    <row r="4154" spans="1:13" x14ac:dyDescent="0.3">
      <c r="A4154">
        <v>1069</v>
      </c>
      <c r="B4154" s="1">
        <v>45540</v>
      </c>
      <c r="C4154" t="s">
        <v>23</v>
      </c>
      <c r="D4154" t="s">
        <v>20</v>
      </c>
      <c r="E4154">
        <v>52921.42</v>
      </c>
      <c r="F4154">
        <v>11</v>
      </c>
      <c r="G4154" t="s">
        <v>24</v>
      </c>
      <c r="H4154" s="6">
        <v>4931.1499999999996</v>
      </c>
      <c r="I4154">
        <v>5594.23</v>
      </c>
      <c r="J4154" t="s">
        <v>25</v>
      </c>
      <c r="K4154">
        <v>0.14000000000000001</v>
      </c>
      <c r="L4154" s="4" t="s">
        <v>26</v>
      </c>
      <c r="M4154" t="s">
        <v>22</v>
      </c>
    </row>
    <row r="4155" spans="1:13" x14ac:dyDescent="0.3">
      <c r="A4155">
        <v>1367</v>
      </c>
      <c r="B4155" s="1">
        <v>45630</v>
      </c>
      <c r="C4155" t="s">
        <v>29</v>
      </c>
      <c r="D4155" t="s">
        <v>30</v>
      </c>
      <c r="E4155">
        <v>102110.42</v>
      </c>
      <c r="F4155">
        <v>23</v>
      </c>
      <c r="G4155" t="s">
        <v>15</v>
      </c>
      <c r="H4155" s="6">
        <v>3166.63</v>
      </c>
      <c r="I4155">
        <v>4576.8900000000003</v>
      </c>
      <c r="J4155" t="s">
        <v>25</v>
      </c>
      <c r="K4155">
        <v>0.03</v>
      </c>
      <c r="L4155" s="4" t="s">
        <v>17</v>
      </c>
      <c r="M4155" t="s">
        <v>22</v>
      </c>
    </row>
    <row r="4156" spans="1:13" x14ac:dyDescent="0.3">
      <c r="A4156">
        <v>1364</v>
      </c>
      <c r="B4156" s="1">
        <v>45039</v>
      </c>
      <c r="C4156" t="s">
        <v>13</v>
      </c>
      <c r="D4156" t="s">
        <v>20</v>
      </c>
      <c r="E4156">
        <v>107554.55</v>
      </c>
      <c r="F4156">
        <v>22</v>
      </c>
      <c r="G4156" t="s">
        <v>28</v>
      </c>
      <c r="H4156" s="6">
        <v>4236.82</v>
      </c>
      <c r="I4156">
        <v>5313.96</v>
      </c>
      <c r="J4156" t="s">
        <v>16</v>
      </c>
      <c r="K4156">
        <v>0.08</v>
      </c>
      <c r="L4156" s="4" t="s">
        <v>31</v>
      </c>
      <c r="M4156" t="s">
        <v>18</v>
      </c>
    </row>
    <row r="4157" spans="1:13" x14ac:dyDescent="0.3">
      <c r="A4157">
        <v>1346</v>
      </c>
      <c r="B4157" s="1">
        <v>45162</v>
      </c>
      <c r="C4157" t="s">
        <v>32</v>
      </c>
      <c r="D4157" t="s">
        <v>30</v>
      </c>
      <c r="E4157">
        <v>22630.85</v>
      </c>
      <c r="F4157">
        <v>11</v>
      </c>
      <c r="G4157" t="s">
        <v>15</v>
      </c>
      <c r="H4157" s="6">
        <v>1912.61</v>
      </c>
      <c r="I4157">
        <v>2857.43</v>
      </c>
      <c r="J4157" t="s">
        <v>25</v>
      </c>
      <c r="K4157">
        <v>0.28000000000000003</v>
      </c>
      <c r="L4157" s="4" t="s">
        <v>17</v>
      </c>
      <c r="M4157" t="s">
        <v>22</v>
      </c>
    </row>
    <row r="4158" spans="1:13" x14ac:dyDescent="0.3">
      <c r="A4158">
        <v>1397</v>
      </c>
      <c r="B4158" s="1">
        <v>45427</v>
      </c>
      <c r="C4158" t="s">
        <v>13</v>
      </c>
      <c r="D4158" t="s">
        <v>20</v>
      </c>
      <c r="E4158">
        <v>50443.63</v>
      </c>
      <c r="F4158">
        <v>26</v>
      </c>
      <c r="G4158" t="s">
        <v>15</v>
      </c>
      <c r="H4158" s="6">
        <v>1562.37</v>
      </c>
      <c r="I4158">
        <v>2309.69</v>
      </c>
      <c r="J4158" t="s">
        <v>25</v>
      </c>
      <c r="K4158">
        <v>0.16</v>
      </c>
      <c r="L4158" s="4" t="s">
        <v>17</v>
      </c>
      <c r="M4158" t="s">
        <v>18</v>
      </c>
    </row>
    <row r="4159" spans="1:13" x14ac:dyDescent="0.3">
      <c r="A4159">
        <v>1059</v>
      </c>
      <c r="B4159" s="1">
        <v>45285</v>
      </c>
      <c r="C4159" t="s">
        <v>32</v>
      </c>
      <c r="D4159" t="s">
        <v>30</v>
      </c>
      <c r="E4159">
        <v>162458.23999999999</v>
      </c>
      <c r="F4159">
        <v>40</v>
      </c>
      <c r="G4159" t="s">
        <v>21</v>
      </c>
      <c r="H4159" s="6">
        <v>4056.74</v>
      </c>
      <c r="I4159">
        <v>5076.82</v>
      </c>
      <c r="J4159" t="s">
        <v>16</v>
      </c>
      <c r="K4159">
        <v>0.2</v>
      </c>
      <c r="L4159" s="4" t="s">
        <v>17</v>
      </c>
      <c r="M4159" t="s">
        <v>18</v>
      </c>
    </row>
    <row r="4160" spans="1:13" x14ac:dyDescent="0.3">
      <c r="A4160">
        <v>1181</v>
      </c>
      <c r="B4160" s="1">
        <v>45538</v>
      </c>
      <c r="C4160" t="s">
        <v>32</v>
      </c>
      <c r="D4160" t="s">
        <v>20</v>
      </c>
      <c r="E4160">
        <v>15968.18</v>
      </c>
      <c r="F4160">
        <v>37</v>
      </c>
      <c r="G4160" t="s">
        <v>15</v>
      </c>
      <c r="H4160" s="6">
        <v>452.53</v>
      </c>
      <c r="I4160">
        <v>575.42999999999995</v>
      </c>
      <c r="J4160" t="s">
        <v>16</v>
      </c>
      <c r="K4160">
        <v>0.25</v>
      </c>
      <c r="L4160" s="4" t="s">
        <v>17</v>
      </c>
      <c r="M4160" t="s">
        <v>22</v>
      </c>
    </row>
    <row r="4161" spans="1:13" x14ac:dyDescent="0.3">
      <c r="A4161">
        <v>1214</v>
      </c>
      <c r="B4161" s="1">
        <v>45457</v>
      </c>
      <c r="C4161" t="s">
        <v>19</v>
      </c>
      <c r="D4161" t="s">
        <v>30</v>
      </c>
      <c r="E4161">
        <v>66863.13</v>
      </c>
      <c r="F4161">
        <v>28</v>
      </c>
      <c r="G4161" t="s">
        <v>24</v>
      </c>
      <c r="H4161" s="6">
        <v>1628.32</v>
      </c>
      <c r="I4161">
        <v>2412.09</v>
      </c>
      <c r="J4161" t="s">
        <v>25</v>
      </c>
      <c r="K4161">
        <v>0.01</v>
      </c>
      <c r="L4161" s="4" t="s">
        <v>26</v>
      </c>
      <c r="M4161" t="s">
        <v>22</v>
      </c>
    </row>
    <row r="4162" spans="1:13" x14ac:dyDescent="0.3">
      <c r="A4162">
        <v>1147</v>
      </c>
      <c r="B4162" s="1">
        <v>45572</v>
      </c>
      <c r="C4162" t="s">
        <v>32</v>
      </c>
      <c r="D4162" t="s">
        <v>20</v>
      </c>
      <c r="E4162">
        <v>158180.29999999999</v>
      </c>
      <c r="F4162">
        <v>27</v>
      </c>
      <c r="G4162" t="s">
        <v>24</v>
      </c>
      <c r="H4162" s="6">
        <v>4809.79</v>
      </c>
      <c r="I4162">
        <v>6657.42</v>
      </c>
      <c r="J4162" t="s">
        <v>16</v>
      </c>
      <c r="K4162">
        <v>0.12</v>
      </c>
      <c r="L4162" s="4" t="s">
        <v>17</v>
      </c>
      <c r="M4162" t="s">
        <v>22</v>
      </c>
    </row>
    <row r="4163" spans="1:13" x14ac:dyDescent="0.3">
      <c r="A4163">
        <v>1231</v>
      </c>
      <c r="B4163" s="1">
        <v>45372</v>
      </c>
      <c r="C4163" t="s">
        <v>32</v>
      </c>
      <c r="D4163" t="s">
        <v>27</v>
      </c>
      <c r="E4163">
        <v>71529.45</v>
      </c>
      <c r="F4163">
        <v>30</v>
      </c>
      <c r="G4163" t="s">
        <v>15</v>
      </c>
      <c r="H4163" s="6">
        <v>2664.02</v>
      </c>
      <c r="I4163">
        <v>3358.19</v>
      </c>
      <c r="J4163" t="s">
        <v>16</v>
      </c>
      <c r="K4163">
        <v>0.28999999999999998</v>
      </c>
      <c r="L4163" s="4" t="s">
        <v>17</v>
      </c>
      <c r="M4163" t="s">
        <v>18</v>
      </c>
    </row>
    <row r="4164" spans="1:13" x14ac:dyDescent="0.3">
      <c r="A4164">
        <v>1454</v>
      </c>
      <c r="B4164" s="1">
        <v>45278</v>
      </c>
      <c r="C4164" t="s">
        <v>23</v>
      </c>
      <c r="D4164" t="s">
        <v>14</v>
      </c>
      <c r="E4164">
        <v>51718.28</v>
      </c>
      <c r="F4164">
        <v>13</v>
      </c>
      <c r="G4164" t="s">
        <v>28</v>
      </c>
      <c r="H4164" s="6">
        <v>3481.63</v>
      </c>
      <c r="I4164">
        <v>4059.52</v>
      </c>
      <c r="J4164" t="s">
        <v>16</v>
      </c>
      <c r="K4164">
        <v>0.02</v>
      </c>
      <c r="L4164" s="4" t="s">
        <v>31</v>
      </c>
      <c r="M4164" t="s">
        <v>18</v>
      </c>
    </row>
    <row r="4165" spans="1:13" x14ac:dyDescent="0.3">
      <c r="A4165">
        <v>1379</v>
      </c>
      <c r="B4165" s="1">
        <v>45390</v>
      </c>
      <c r="C4165" t="s">
        <v>13</v>
      </c>
      <c r="D4165" t="s">
        <v>30</v>
      </c>
      <c r="E4165">
        <v>73929.820000000007</v>
      </c>
      <c r="F4165">
        <v>11</v>
      </c>
      <c r="G4165" t="s">
        <v>28</v>
      </c>
      <c r="H4165" s="6">
        <v>4754.0200000000004</v>
      </c>
      <c r="I4165">
        <v>7000.93</v>
      </c>
      <c r="J4165" t="s">
        <v>25</v>
      </c>
      <c r="K4165">
        <v>0.04</v>
      </c>
      <c r="L4165" s="4" t="s">
        <v>26</v>
      </c>
      <c r="M4165" t="s">
        <v>22</v>
      </c>
    </row>
    <row r="4166" spans="1:13" x14ac:dyDescent="0.3">
      <c r="A4166">
        <v>1341</v>
      </c>
      <c r="B4166" s="1">
        <v>45520</v>
      </c>
      <c r="C4166" t="s">
        <v>23</v>
      </c>
      <c r="D4166" t="s">
        <v>20</v>
      </c>
      <c r="E4166">
        <v>12728.05</v>
      </c>
      <c r="F4166">
        <v>30</v>
      </c>
      <c r="G4166" t="s">
        <v>24</v>
      </c>
      <c r="H4166" s="6">
        <v>337.28</v>
      </c>
      <c r="I4166">
        <v>437.39</v>
      </c>
      <c r="J4166" t="s">
        <v>25</v>
      </c>
      <c r="K4166">
        <v>0.03</v>
      </c>
      <c r="L4166" s="4" t="s">
        <v>31</v>
      </c>
      <c r="M4166" t="s">
        <v>18</v>
      </c>
    </row>
    <row r="4167" spans="1:13" x14ac:dyDescent="0.3">
      <c r="A4167">
        <v>1376</v>
      </c>
      <c r="B4167" s="1">
        <v>45419</v>
      </c>
      <c r="C4167" t="s">
        <v>32</v>
      </c>
      <c r="D4167" t="s">
        <v>20</v>
      </c>
      <c r="E4167">
        <v>18769.2</v>
      </c>
      <c r="F4167">
        <v>17</v>
      </c>
      <c r="G4167" t="s">
        <v>24</v>
      </c>
      <c r="H4167" s="6">
        <v>1037.68</v>
      </c>
      <c r="I4167">
        <v>1363.05</v>
      </c>
      <c r="J4167" t="s">
        <v>25</v>
      </c>
      <c r="K4167">
        <v>0.19</v>
      </c>
      <c r="L4167" s="4" t="s">
        <v>17</v>
      </c>
      <c r="M4167" t="s">
        <v>18</v>
      </c>
    </row>
    <row r="4168" spans="1:13" x14ac:dyDescent="0.3">
      <c r="A4168">
        <v>1364</v>
      </c>
      <c r="B4168" s="1">
        <v>45151</v>
      </c>
      <c r="C4168" t="s">
        <v>19</v>
      </c>
      <c r="D4168" t="s">
        <v>20</v>
      </c>
      <c r="E4168">
        <v>79578.960000000006</v>
      </c>
      <c r="F4168">
        <v>19</v>
      </c>
      <c r="G4168" t="s">
        <v>21</v>
      </c>
      <c r="H4168" s="6">
        <v>3550.31</v>
      </c>
      <c r="I4168">
        <v>4927.49</v>
      </c>
      <c r="J4168" t="s">
        <v>25</v>
      </c>
      <c r="K4168">
        <v>0.15</v>
      </c>
      <c r="L4168" s="4" t="s">
        <v>31</v>
      </c>
      <c r="M4168" t="s">
        <v>18</v>
      </c>
    </row>
    <row r="4169" spans="1:13" x14ac:dyDescent="0.3">
      <c r="A4169">
        <v>1255</v>
      </c>
      <c r="B4169" s="1">
        <v>44944</v>
      </c>
      <c r="C4169" t="s">
        <v>23</v>
      </c>
      <c r="D4169" t="s">
        <v>30</v>
      </c>
      <c r="E4169">
        <v>107653.77</v>
      </c>
      <c r="F4169">
        <v>21</v>
      </c>
      <c r="G4169" t="s">
        <v>21</v>
      </c>
      <c r="H4169" s="6">
        <v>3752.99</v>
      </c>
      <c r="I4169">
        <v>5230.99</v>
      </c>
      <c r="J4169" t="s">
        <v>16</v>
      </c>
      <c r="K4169">
        <v>0.02</v>
      </c>
      <c r="L4169" s="4" t="s">
        <v>26</v>
      </c>
      <c r="M4169" t="s">
        <v>18</v>
      </c>
    </row>
    <row r="4170" spans="1:13" x14ac:dyDescent="0.3">
      <c r="A4170">
        <v>1188</v>
      </c>
      <c r="B4170" s="1">
        <v>45304</v>
      </c>
      <c r="C4170" t="s">
        <v>23</v>
      </c>
      <c r="D4170" t="s">
        <v>14</v>
      </c>
      <c r="E4170">
        <v>264265.12</v>
      </c>
      <c r="F4170">
        <v>47</v>
      </c>
      <c r="G4170" t="s">
        <v>28</v>
      </c>
      <c r="H4170" s="6">
        <v>4323.1400000000003</v>
      </c>
      <c r="I4170">
        <v>6462.83</v>
      </c>
      <c r="J4170" t="s">
        <v>16</v>
      </c>
      <c r="K4170">
        <v>0.13</v>
      </c>
      <c r="L4170" s="4" t="s">
        <v>31</v>
      </c>
      <c r="M4170" t="s">
        <v>18</v>
      </c>
    </row>
    <row r="4171" spans="1:13" x14ac:dyDescent="0.3">
      <c r="A4171">
        <v>1087</v>
      </c>
      <c r="B4171" s="1">
        <v>45118</v>
      </c>
      <c r="C4171" t="s">
        <v>29</v>
      </c>
      <c r="D4171" t="s">
        <v>27</v>
      </c>
      <c r="E4171">
        <v>132137.89000000001</v>
      </c>
      <c r="F4171">
        <v>23</v>
      </c>
      <c r="G4171" t="s">
        <v>15</v>
      </c>
      <c r="H4171" s="6">
        <v>4443.03</v>
      </c>
      <c r="I4171">
        <v>5922.81</v>
      </c>
      <c r="J4171" t="s">
        <v>25</v>
      </c>
      <c r="K4171">
        <v>0.03</v>
      </c>
      <c r="L4171" s="4" t="s">
        <v>26</v>
      </c>
      <c r="M4171" t="s">
        <v>22</v>
      </c>
    </row>
    <row r="4172" spans="1:13" x14ac:dyDescent="0.3">
      <c r="A4172">
        <v>1392</v>
      </c>
      <c r="B4172" s="1">
        <v>45250</v>
      </c>
      <c r="C4172" t="s">
        <v>32</v>
      </c>
      <c r="D4172" t="s">
        <v>14</v>
      </c>
      <c r="E4172">
        <v>126444.66</v>
      </c>
      <c r="F4172">
        <v>27</v>
      </c>
      <c r="G4172" t="s">
        <v>21</v>
      </c>
      <c r="H4172" s="6">
        <v>3581.88</v>
      </c>
      <c r="I4172">
        <v>5261.95</v>
      </c>
      <c r="J4172" t="s">
        <v>16</v>
      </c>
      <c r="K4172">
        <v>0.11</v>
      </c>
      <c r="L4172" s="4" t="s">
        <v>17</v>
      </c>
      <c r="M4172" t="s">
        <v>18</v>
      </c>
    </row>
    <row r="4173" spans="1:13" x14ac:dyDescent="0.3">
      <c r="A4173">
        <v>1017</v>
      </c>
      <c r="B4173" s="1">
        <v>44944</v>
      </c>
      <c r="C4173" t="s">
        <v>19</v>
      </c>
      <c r="D4173" t="s">
        <v>20</v>
      </c>
      <c r="E4173">
        <v>15519.45</v>
      </c>
      <c r="F4173">
        <v>5</v>
      </c>
      <c r="G4173" t="s">
        <v>28</v>
      </c>
      <c r="H4173" s="6">
        <v>2675.55</v>
      </c>
      <c r="I4173">
        <v>3103.89</v>
      </c>
      <c r="J4173" t="s">
        <v>25</v>
      </c>
      <c r="K4173">
        <v>0</v>
      </c>
      <c r="L4173" s="4" t="s">
        <v>17</v>
      </c>
      <c r="M4173" t="s">
        <v>22</v>
      </c>
    </row>
    <row r="4174" spans="1:13" x14ac:dyDescent="0.3">
      <c r="A4174">
        <v>1094</v>
      </c>
      <c r="B4174" s="1">
        <v>45631</v>
      </c>
      <c r="C4174" t="s">
        <v>23</v>
      </c>
      <c r="D4174" t="s">
        <v>27</v>
      </c>
      <c r="E4174">
        <v>68646.17</v>
      </c>
      <c r="F4174">
        <v>23</v>
      </c>
      <c r="G4174" t="s">
        <v>28</v>
      </c>
      <c r="H4174" s="6">
        <v>2901.27</v>
      </c>
      <c r="I4174">
        <v>3730.77</v>
      </c>
      <c r="J4174" t="s">
        <v>16</v>
      </c>
      <c r="K4174">
        <v>0.2</v>
      </c>
      <c r="L4174" s="4" t="s">
        <v>31</v>
      </c>
      <c r="M4174" t="s">
        <v>18</v>
      </c>
    </row>
    <row r="4175" spans="1:13" x14ac:dyDescent="0.3">
      <c r="A4175">
        <v>1359</v>
      </c>
      <c r="B4175" s="1">
        <v>45595</v>
      </c>
      <c r="C4175" t="s">
        <v>23</v>
      </c>
      <c r="D4175" t="s">
        <v>20</v>
      </c>
      <c r="E4175">
        <v>124469.18</v>
      </c>
      <c r="F4175">
        <v>42</v>
      </c>
      <c r="G4175" t="s">
        <v>21</v>
      </c>
      <c r="H4175" s="6">
        <v>3209</v>
      </c>
      <c r="I4175">
        <v>4004.8</v>
      </c>
      <c r="J4175" t="s">
        <v>25</v>
      </c>
      <c r="K4175">
        <v>0.26</v>
      </c>
      <c r="L4175" s="4" t="s">
        <v>26</v>
      </c>
      <c r="M4175" t="s">
        <v>22</v>
      </c>
    </row>
    <row r="4176" spans="1:13" x14ac:dyDescent="0.3">
      <c r="A4176">
        <v>1002</v>
      </c>
      <c r="B4176" s="1">
        <v>45538</v>
      </c>
      <c r="C4176" t="s">
        <v>19</v>
      </c>
      <c r="D4176" t="s">
        <v>14</v>
      </c>
      <c r="E4176">
        <v>6314.17</v>
      </c>
      <c r="F4176">
        <v>7</v>
      </c>
      <c r="G4176" t="s">
        <v>28</v>
      </c>
      <c r="H4176" s="6">
        <v>794.3</v>
      </c>
      <c r="I4176">
        <v>1036.81</v>
      </c>
      <c r="J4176" t="s">
        <v>16</v>
      </c>
      <c r="K4176">
        <v>0.13</v>
      </c>
      <c r="L4176" s="4" t="s">
        <v>26</v>
      </c>
      <c r="M4176" t="s">
        <v>22</v>
      </c>
    </row>
    <row r="4177" spans="1:13" x14ac:dyDescent="0.3">
      <c r="A4177">
        <v>1307</v>
      </c>
      <c r="B4177" s="1">
        <v>45057</v>
      </c>
      <c r="C4177" t="s">
        <v>32</v>
      </c>
      <c r="D4177" t="s">
        <v>30</v>
      </c>
      <c r="E4177">
        <v>132931.20000000001</v>
      </c>
      <c r="F4177">
        <v>29</v>
      </c>
      <c r="G4177" t="s">
        <v>24</v>
      </c>
      <c r="H4177" s="6">
        <v>3890.31</v>
      </c>
      <c r="I4177">
        <v>5330.04</v>
      </c>
      <c r="J4177" t="s">
        <v>16</v>
      </c>
      <c r="K4177">
        <v>0.14000000000000001</v>
      </c>
      <c r="L4177" s="4" t="s">
        <v>26</v>
      </c>
      <c r="M4177" t="s">
        <v>18</v>
      </c>
    </row>
    <row r="4178" spans="1:13" x14ac:dyDescent="0.3">
      <c r="A4178">
        <v>1153</v>
      </c>
      <c r="B4178" s="1">
        <v>45004</v>
      </c>
      <c r="C4178" t="s">
        <v>29</v>
      </c>
      <c r="D4178" t="s">
        <v>20</v>
      </c>
      <c r="E4178">
        <v>60446.39</v>
      </c>
      <c r="F4178">
        <v>23</v>
      </c>
      <c r="G4178" t="s">
        <v>24</v>
      </c>
      <c r="H4178" s="6">
        <v>2625.77</v>
      </c>
      <c r="I4178">
        <v>3166.39</v>
      </c>
      <c r="J4178" t="s">
        <v>16</v>
      </c>
      <c r="K4178">
        <v>0.17</v>
      </c>
      <c r="L4178" s="4" t="s">
        <v>17</v>
      </c>
      <c r="M4178" t="s">
        <v>18</v>
      </c>
    </row>
    <row r="4179" spans="1:13" x14ac:dyDescent="0.3">
      <c r="A4179">
        <v>1128</v>
      </c>
      <c r="B4179" s="1">
        <v>45310</v>
      </c>
      <c r="C4179" t="s">
        <v>23</v>
      </c>
      <c r="D4179" t="s">
        <v>20</v>
      </c>
      <c r="E4179">
        <v>52063.94</v>
      </c>
      <c r="F4179">
        <v>19</v>
      </c>
      <c r="G4179" t="s">
        <v>21</v>
      </c>
      <c r="H4179" s="6">
        <v>1972.36</v>
      </c>
      <c r="I4179">
        <v>2796.13</v>
      </c>
      <c r="J4179" t="s">
        <v>16</v>
      </c>
      <c r="K4179">
        <v>0.02</v>
      </c>
      <c r="L4179" s="4" t="s">
        <v>17</v>
      </c>
      <c r="M4179" t="s">
        <v>22</v>
      </c>
    </row>
    <row r="4180" spans="1:13" x14ac:dyDescent="0.3">
      <c r="A4180">
        <v>1497</v>
      </c>
      <c r="B4180" s="1">
        <v>45355</v>
      </c>
      <c r="C4180" t="s">
        <v>29</v>
      </c>
      <c r="D4180" t="s">
        <v>30</v>
      </c>
      <c r="E4180">
        <v>31101.77</v>
      </c>
      <c r="F4180">
        <v>23</v>
      </c>
      <c r="G4180" t="s">
        <v>28</v>
      </c>
      <c r="H4180" s="6">
        <v>1146.52</v>
      </c>
      <c r="I4180">
        <v>1365.91</v>
      </c>
      <c r="J4180" t="s">
        <v>25</v>
      </c>
      <c r="K4180">
        <v>0.01</v>
      </c>
      <c r="L4180" s="4" t="s">
        <v>31</v>
      </c>
      <c r="M4180" t="s">
        <v>22</v>
      </c>
    </row>
    <row r="4181" spans="1:13" x14ac:dyDescent="0.3">
      <c r="A4181">
        <v>1390</v>
      </c>
      <c r="B4181" s="1">
        <v>45170</v>
      </c>
      <c r="C4181" t="s">
        <v>13</v>
      </c>
      <c r="D4181" t="s">
        <v>27</v>
      </c>
      <c r="E4181">
        <v>1578.78</v>
      </c>
      <c r="F4181">
        <v>4</v>
      </c>
      <c r="G4181" t="s">
        <v>24</v>
      </c>
      <c r="H4181" s="6">
        <v>350.16</v>
      </c>
      <c r="I4181">
        <v>506.02</v>
      </c>
      <c r="J4181" t="s">
        <v>25</v>
      </c>
      <c r="K4181">
        <v>0.22</v>
      </c>
      <c r="L4181" s="4" t="s">
        <v>26</v>
      </c>
      <c r="M4181" t="s">
        <v>18</v>
      </c>
    </row>
    <row r="4182" spans="1:13" x14ac:dyDescent="0.3">
      <c r="A4182">
        <v>1369</v>
      </c>
      <c r="B4182" s="1">
        <v>45575</v>
      </c>
      <c r="C4182" t="s">
        <v>32</v>
      </c>
      <c r="D4182" t="s">
        <v>20</v>
      </c>
      <c r="E4182">
        <v>59089.35</v>
      </c>
      <c r="F4182">
        <v>26</v>
      </c>
      <c r="G4182" t="s">
        <v>15</v>
      </c>
      <c r="H4182" s="6">
        <v>2341.88</v>
      </c>
      <c r="I4182">
        <v>3200.94</v>
      </c>
      <c r="J4182" t="s">
        <v>25</v>
      </c>
      <c r="K4182">
        <v>0.28999999999999998</v>
      </c>
      <c r="L4182" s="4" t="s">
        <v>26</v>
      </c>
      <c r="M4182" t="s">
        <v>18</v>
      </c>
    </row>
    <row r="4183" spans="1:13" x14ac:dyDescent="0.3">
      <c r="A4183">
        <v>1085</v>
      </c>
      <c r="B4183" s="1">
        <v>45604</v>
      </c>
      <c r="C4183" t="s">
        <v>13</v>
      </c>
      <c r="D4183" t="s">
        <v>20</v>
      </c>
      <c r="E4183">
        <v>40881.46</v>
      </c>
      <c r="F4183">
        <v>15</v>
      </c>
      <c r="G4183" t="s">
        <v>28</v>
      </c>
      <c r="H4183" s="6">
        <v>2638.71</v>
      </c>
      <c r="I4183">
        <v>3244.56</v>
      </c>
      <c r="J4183" t="s">
        <v>16</v>
      </c>
      <c r="K4183">
        <v>0.16</v>
      </c>
      <c r="L4183" s="4" t="s">
        <v>26</v>
      </c>
      <c r="M4183" t="s">
        <v>18</v>
      </c>
    </row>
    <row r="4184" spans="1:13" x14ac:dyDescent="0.3">
      <c r="A4184">
        <v>1236</v>
      </c>
      <c r="B4184" s="1">
        <v>45611</v>
      </c>
      <c r="C4184" t="s">
        <v>13</v>
      </c>
      <c r="D4184" t="s">
        <v>30</v>
      </c>
      <c r="E4184">
        <v>96496.59</v>
      </c>
      <c r="F4184">
        <v>37</v>
      </c>
      <c r="G4184" t="s">
        <v>21</v>
      </c>
      <c r="H4184" s="6">
        <v>2205.29</v>
      </c>
      <c r="I4184">
        <v>3260.02</v>
      </c>
      <c r="J4184" t="s">
        <v>25</v>
      </c>
      <c r="K4184">
        <v>0.2</v>
      </c>
      <c r="L4184" s="4" t="s">
        <v>17</v>
      </c>
      <c r="M4184" t="s">
        <v>22</v>
      </c>
    </row>
    <row r="4185" spans="1:13" x14ac:dyDescent="0.3">
      <c r="A4185">
        <v>1073</v>
      </c>
      <c r="B4185" s="1">
        <v>45424</v>
      </c>
      <c r="C4185" t="s">
        <v>13</v>
      </c>
      <c r="D4185" t="s">
        <v>20</v>
      </c>
      <c r="E4185">
        <v>37871.949999999997</v>
      </c>
      <c r="F4185">
        <v>10</v>
      </c>
      <c r="G4185" t="s">
        <v>21</v>
      </c>
      <c r="H4185" s="6">
        <v>3484.93</v>
      </c>
      <c r="I4185">
        <v>4618.53</v>
      </c>
      <c r="J4185" t="s">
        <v>16</v>
      </c>
      <c r="K4185">
        <v>0.18</v>
      </c>
      <c r="L4185" s="4" t="s">
        <v>31</v>
      </c>
      <c r="M4185" t="s">
        <v>18</v>
      </c>
    </row>
    <row r="4186" spans="1:13" x14ac:dyDescent="0.3">
      <c r="A4186">
        <v>1323</v>
      </c>
      <c r="B4186" s="1">
        <v>45591</v>
      </c>
      <c r="C4186" t="s">
        <v>32</v>
      </c>
      <c r="D4186" t="s">
        <v>14</v>
      </c>
      <c r="E4186">
        <v>3884.15</v>
      </c>
      <c r="F4186">
        <v>41</v>
      </c>
      <c r="G4186" t="s">
        <v>21</v>
      </c>
      <c r="H4186" s="6">
        <v>102.21</v>
      </c>
      <c r="I4186">
        <v>133.43</v>
      </c>
      <c r="J4186" t="s">
        <v>16</v>
      </c>
      <c r="K4186">
        <v>0.28999999999999998</v>
      </c>
      <c r="L4186" s="4" t="s">
        <v>31</v>
      </c>
      <c r="M4186" t="s">
        <v>22</v>
      </c>
    </row>
    <row r="4187" spans="1:13" x14ac:dyDescent="0.3">
      <c r="A4187">
        <v>1057</v>
      </c>
      <c r="B4187" s="1">
        <v>45378</v>
      </c>
      <c r="C4187" t="s">
        <v>32</v>
      </c>
      <c r="D4187" t="s">
        <v>30</v>
      </c>
      <c r="E4187">
        <v>861.55</v>
      </c>
      <c r="F4187">
        <v>1</v>
      </c>
      <c r="G4187" t="s">
        <v>15</v>
      </c>
      <c r="H4187" s="6">
        <v>869.37</v>
      </c>
      <c r="I4187">
        <v>1090.57</v>
      </c>
      <c r="J4187" t="s">
        <v>25</v>
      </c>
      <c r="K4187">
        <v>0.21</v>
      </c>
      <c r="L4187" s="4" t="s">
        <v>31</v>
      </c>
      <c r="M4187" t="s">
        <v>18</v>
      </c>
    </row>
    <row r="4188" spans="1:13" x14ac:dyDescent="0.3">
      <c r="A4188">
        <v>1330</v>
      </c>
      <c r="B4188" s="1">
        <v>45351</v>
      </c>
      <c r="C4188" t="s">
        <v>19</v>
      </c>
      <c r="D4188" t="s">
        <v>30</v>
      </c>
      <c r="E4188">
        <v>3405.92</v>
      </c>
      <c r="F4188">
        <v>1</v>
      </c>
      <c r="G4188" t="s">
        <v>15</v>
      </c>
      <c r="H4188" s="6">
        <v>2949.58</v>
      </c>
      <c r="I4188">
        <v>4103.5200000000004</v>
      </c>
      <c r="J4188" t="s">
        <v>25</v>
      </c>
      <c r="K4188">
        <v>0.17</v>
      </c>
      <c r="L4188" s="4" t="s">
        <v>26</v>
      </c>
      <c r="M4188" t="s">
        <v>22</v>
      </c>
    </row>
    <row r="4189" spans="1:13" x14ac:dyDescent="0.3">
      <c r="A4189">
        <v>1073</v>
      </c>
      <c r="B4189" s="1">
        <v>45452</v>
      </c>
      <c r="C4189" t="s">
        <v>29</v>
      </c>
      <c r="D4189" t="s">
        <v>27</v>
      </c>
      <c r="E4189">
        <v>15705.72</v>
      </c>
      <c r="F4189">
        <v>4</v>
      </c>
      <c r="G4189" t="s">
        <v>21</v>
      </c>
      <c r="H4189" s="6">
        <v>3637.84</v>
      </c>
      <c r="I4189">
        <v>5235.24</v>
      </c>
      <c r="J4189" t="s">
        <v>16</v>
      </c>
      <c r="K4189">
        <v>0.25</v>
      </c>
      <c r="L4189" s="4" t="s">
        <v>31</v>
      </c>
      <c r="M4189" t="s">
        <v>22</v>
      </c>
    </row>
    <row r="4190" spans="1:13" x14ac:dyDescent="0.3">
      <c r="A4190">
        <v>1202</v>
      </c>
      <c r="B4190" s="1">
        <v>45538</v>
      </c>
      <c r="C4190" t="s">
        <v>29</v>
      </c>
      <c r="D4190" t="s">
        <v>20</v>
      </c>
      <c r="E4190">
        <v>60285.29</v>
      </c>
      <c r="F4190">
        <v>33</v>
      </c>
      <c r="G4190" t="s">
        <v>15</v>
      </c>
      <c r="H4190" s="6">
        <v>1348.7</v>
      </c>
      <c r="I4190">
        <v>1964.33</v>
      </c>
      <c r="J4190" t="s">
        <v>16</v>
      </c>
      <c r="K4190">
        <v>7.0000000000000007E-2</v>
      </c>
      <c r="L4190" s="4" t="s">
        <v>31</v>
      </c>
      <c r="M4190" t="s">
        <v>22</v>
      </c>
    </row>
    <row r="4191" spans="1:13" x14ac:dyDescent="0.3">
      <c r="A4191">
        <v>1354</v>
      </c>
      <c r="B4191" s="1">
        <v>45215</v>
      </c>
      <c r="C4191" t="s">
        <v>19</v>
      </c>
      <c r="D4191" t="s">
        <v>30</v>
      </c>
      <c r="E4191">
        <v>4572.76</v>
      </c>
      <c r="F4191">
        <v>6</v>
      </c>
      <c r="G4191" t="s">
        <v>21</v>
      </c>
      <c r="H4191" s="6">
        <v>680.64</v>
      </c>
      <c r="I4191">
        <v>1016.17</v>
      </c>
      <c r="J4191" t="s">
        <v>25</v>
      </c>
      <c r="K4191">
        <v>0.25</v>
      </c>
      <c r="L4191" s="4" t="s">
        <v>31</v>
      </c>
      <c r="M4191" t="s">
        <v>18</v>
      </c>
    </row>
    <row r="4192" spans="1:13" x14ac:dyDescent="0.3">
      <c r="A4192">
        <v>1150</v>
      </c>
      <c r="B4192" s="1">
        <v>45194</v>
      </c>
      <c r="C4192" t="s">
        <v>19</v>
      </c>
      <c r="D4192" t="s">
        <v>14</v>
      </c>
      <c r="E4192">
        <v>23310.17</v>
      </c>
      <c r="F4192">
        <v>8</v>
      </c>
      <c r="G4192" t="s">
        <v>21</v>
      </c>
      <c r="H4192" s="6">
        <v>2346.81</v>
      </c>
      <c r="I4192">
        <v>3273.9</v>
      </c>
      <c r="J4192" t="s">
        <v>25</v>
      </c>
      <c r="K4192">
        <v>0.11</v>
      </c>
      <c r="L4192" s="4" t="s">
        <v>17</v>
      </c>
      <c r="M4192" t="s">
        <v>18</v>
      </c>
    </row>
    <row r="4193" spans="1:13" x14ac:dyDescent="0.3">
      <c r="A4193">
        <v>1064</v>
      </c>
      <c r="B4193" s="1">
        <v>45435</v>
      </c>
      <c r="C4193" t="s">
        <v>13</v>
      </c>
      <c r="D4193" t="s">
        <v>20</v>
      </c>
      <c r="E4193">
        <v>73981.440000000002</v>
      </c>
      <c r="F4193">
        <v>40</v>
      </c>
      <c r="G4193" t="s">
        <v>21</v>
      </c>
      <c r="H4193" s="6">
        <v>1934.94</v>
      </c>
      <c r="I4193">
        <v>2568.8000000000002</v>
      </c>
      <c r="J4193" t="s">
        <v>25</v>
      </c>
      <c r="K4193">
        <v>0.28000000000000003</v>
      </c>
      <c r="L4193" s="4" t="s">
        <v>17</v>
      </c>
      <c r="M4193" t="s">
        <v>18</v>
      </c>
    </row>
    <row r="4194" spans="1:13" x14ac:dyDescent="0.3">
      <c r="A4194">
        <v>1233</v>
      </c>
      <c r="B4194" s="1">
        <v>45394</v>
      </c>
      <c r="C4194" t="s">
        <v>19</v>
      </c>
      <c r="D4194" t="s">
        <v>27</v>
      </c>
      <c r="E4194">
        <v>58767.19</v>
      </c>
      <c r="F4194">
        <v>17</v>
      </c>
      <c r="G4194" t="s">
        <v>28</v>
      </c>
      <c r="H4194" s="6">
        <v>3151.05</v>
      </c>
      <c r="I4194">
        <v>4267.7700000000004</v>
      </c>
      <c r="J4194" t="s">
        <v>25</v>
      </c>
      <c r="K4194">
        <v>0.19</v>
      </c>
      <c r="L4194" s="4" t="s">
        <v>31</v>
      </c>
      <c r="M4194" t="s">
        <v>22</v>
      </c>
    </row>
    <row r="4195" spans="1:13" x14ac:dyDescent="0.3">
      <c r="A4195">
        <v>1410</v>
      </c>
      <c r="B4195" s="1">
        <v>44975</v>
      </c>
      <c r="C4195" t="s">
        <v>23</v>
      </c>
      <c r="D4195" t="s">
        <v>20</v>
      </c>
      <c r="E4195">
        <v>114271.9</v>
      </c>
      <c r="F4195">
        <v>26</v>
      </c>
      <c r="G4195" t="s">
        <v>28</v>
      </c>
      <c r="H4195" s="6">
        <v>4137.13</v>
      </c>
      <c r="I4195">
        <v>5110.55</v>
      </c>
      <c r="J4195" t="s">
        <v>16</v>
      </c>
      <c r="K4195">
        <v>0.14000000000000001</v>
      </c>
      <c r="L4195" s="4" t="s">
        <v>26</v>
      </c>
      <c r="M4195" t="s">
        <v>22</v>
      </c>
    </row>
    <row r="4196" spans="1:13" x14ac:dyDescent="0.3">
      <c r="A4196">
        <v>1146</v>
      </c>
      <c r="B4196" s="1">
        <v>45570</v>
      </c>
      <c r="C4196" t="s">
        <v>29</v>
      </c>
      <c r="D4196" t="s">
        <v>27</v>
      </c>
      <c r="E4196">
        <v>32375.53</v>
      </c>
      <c r="F4196">
        <v>25</v>
      </c>
      <c r="G4196" t="s">
        <v>24</v>
      </c>
      <c r="H4196" s="6">
        <v>1278.1500000000001</v>
      </c>
      <c r="I4196">
        <v>1488.53</v>
      </c>
      <c r="J4196" t="s">
        <v>25</v>
      </c>
      <c r="K4196">
        <v>0.13</v>
      </c>
      <c r="L4196" s="4" t="s">
        <v>26</v>
      </c>
      <c r="M4196" t="s">
        <v>22</v>
      </c>
    </row>
    <row r="4197" spans="1:13" x14ac:dyDescent="0.3">
      <c r="A4197">
        <v>1434</v>
      </c>
      <c r="B4197" s="1">
        <v>45569</v>
      </c>
      <c r="C4197" t="s">
        <v>19</v>
      </c>
      <c r="D4197" t="s">
        <v>14</v>
      </c>
      <c r="E4197">
        <v>45073.23</v>
      </c>
      <c r="F4197">
        <v>9</v>
      </c>
      <c r="G4197" t="s">
        <v>24</v>
      </c>
      <c r="H4197" s="6">
        <v>4354.54</v>
      </c>
      <c r="I4197">
        <v>5627.12</v>
      </c>
      <c r="J4197" t="s">
        <v>16</v>
      </c>
      <c r="K4197">
        <v>0.11</v>
      </c>
      <c r="L4197" s="4" t="s">
        <v>17</v>
      </c>
      <c r="M4197" t="s">
        <v>22</v>
      </c>
    </row>
    <row r="4198" spans="1:13" x14ac:dyDescent="0.3">
      <c r="A4198">
        <v>1112</v>
      </c>
      <c r="B4198" s="1">
        <v>45387</v>
      </c>
      <c r="C4198" t="s">
        <v>23</v>
      </c>
      <c r="D4198" t="s">
        <v>27</v>
      </c>
      <c r="E4198">
        <v>90075.24</v>
      </c>
      <c r="F4198">
        <v>45</v>
      </c>
      <c r="G4198" t="s">
        <v>28</v>
      </c>
      <c r="H4198" s="6">
        <v>2256.9299999999998</v>
      </c>
      <c r="I4198">
        <v>2502.09</v>
      </c>
      <c r="J4198" t="s">
        <v>16</v>
      </c>
      <c r="K4198">
        <v>0.2</v>
      </c>
      <c r="L4198" s="4" t="s">
        <v>17</v>
      </c>
      <c r="M4198" t="s">
        <v>22</v>
      </c>
    </row>
    <row r="4199" spans="1:13" x14ac:dyDescent="0.3">
      <c r="A4199">
        <v>1421</v>
      </c>
      <c r="B4199" s="1">
        <v>45005</v>
      </c>
      <c r="C4199" t="s">
        <v>23</v>
      </c>
      <c r="D4199" t="s">
        <v>14</v>
      </c>
      <c r="E4199">
        <v>32746.07</v>
      </c>
      <c r="F4199">
        <v>18</v>
      </c>
      <c r="G4199" t="s">
        <v>21</v>
      </c>
      <c r="H4199" s="6">
        <v>2127.91</v>
      </c>
      <c r="I4199">
        <v>2562.29</v>
      </c>
      <c r="J4199" t="s">
        <v>16</v>
      </c>
      <c r="K4199">
        <v>0.28999999999999998</v>
      </c>
      <c r="L4199" s="4" t="s">
        <v>31</v>
      </c>
      <c r="M4199" t="s">
        <v>18</v>
      </c>
    </row>
    <row r="4200" spans="1:13" x14ac:dyDescent="0.3">
      <c r="A4200">
        <v>1084</v>
      </c>
      <c r="B4200" s="1">
        <v>45436</v>
      </c>
      <c r="C4200" t="s">
        <v>23</v>
      </c>
      <c r="D4200" t="s">
        <v>27</v>
      </c>
      <c r="E4200">
        <v>7968.57</v>
      </c>
      <c r="F4200">
        <v>18</v>
      </c>
      <c r="G4200" t="s">
        <v>21</v>
      </c>
      <c r="H4200" s="6">
        <v>340.23</v>
      </c>
      <c r="I4200">
        <v>456.39</v>
      </c>
      <c r="J4200" t="s">
        <v>25</v>
      </c>
      <c r="K4200">
        <v>0.03</v>
      </c>
      <c r="L4200" s="4" t="s">
        <v>26</v>
      </c>
      <c r="M4200" t="s">
        <v>22</v>
      </c>
    </row>
    <row r="4201" spans="1:13" x14ac:dyDescent="0.3">
      <c r="A4201">
        <v>1404</v>
      </c>
      <c r="B4201" s="1">
        <v>45650</v>
      </c>
      <c r="C4201" t="s">
        <v>23</v>
      </c>
      <c r="D4201" t="s">
        <v>20</v>
      </c>
      <c r="E4201">
        <v>3270.63</v>
      </c>
      <c r="F4201">
        <v>4</v>
      </c>
      <c r="G4201" t="s">
        <v>28</v>
      </c>
      <c r="H4201" s="6">
        <v>917.58</v>
      </c>
      <c r="I4201">
        <v>1048.28</v>
      </c>
      <c r="J4201" t="s">
        <v>16</v>
      </c>
      <c r="K4201">
        <v>0.22</v>
      </c>
      <c r="L4201" s="4" t="s">
        <v>26</v>
      </c>
      <c r="M4201" t="s">
        <v>22</v>
      </c>
    </row>
    <row r="4202" spans="1:13" x14ac:dyDescent="0.3">
      <c r="A4202">
        <v>1331</v>
      </c>
      <c r="B4202" s="1">
        <v>45613</v>
      </c>
      <c r="C4202" t="s">
        <v>13</v>
      </c>
      <c r="D4202" t="s">
        <v>20</v>
      </c>
      <c r="E4202">
        <v>121772.8</v>
      </c>
      <c r="F4202">
        <v>35</v>
      </c>
      <c r="G4202" t="s">
        <v>24</v>
      </c>
      <c r="H4202" s="6">
        <v>3098.32</v>
      </c>
      <c r="I4202">
        <v>3741.1</v>
      </c>
      <c r="J4202" t="s">
        <v>25</v>
      </c>
      <c r="K4202">
        <v>7.0000000000000007E-2</v>
      </c>
      <c r="L4202" s="4" t="s">
        <v>26</v>
      </c>
      <c r="M4202" t="s">
        <v>22</v>
      </c>
    </row>
    <row r="4203" spans="1:13" x14ac:dyDescent="0.3">
      <c r="A4203">
        <v>1202</v>
      </c>
      <c r="B4203" s="1">
        <v>45456</v>
      </c>
      <c r="C4203" t="s">
        <v>23</v>
      </c>
      <c r="D4203" t="s">
        <v>30</v>
      </c>
      <c r="E4203">
        <v>63030.51</v>
      </c>
      <c r="F4203">
        <v>27</v>
      </c>
      <c r="G4203" t="s">
        <v>28</v>
      </c>
      <c r="H4203" s="6">
        <v>1976.4</v>
      </c>
      <c r="I4203">
        <v>2457.33</v>
      </c>
      <c r="J4203" t="s">
        <v>16</v>
      </c>
      <c r="K4203">
        <v>0.05</v>
      </c>
      <c r="L4203" s="4" t="s">
        <v>31</v>
      </c>
      <c r="M4203" t="s">
        <v>22</v>
      </c>
    </row>
    <row r="4204" spans="1:13" x14ac:dyDescent="0.3">
      <c r="A4204">
        <v>1079</v>
      </c>
      <c r="B4204" s="1">
        <v>45487</v>
      </c>
      <c r="C4204" t="s">
        <v>13</v>
      </c>
      <c r="D4204" t="s">
        <v>30</v>
      </c>
      <c r="E4204">
        <v>181607.45</v>
      </c>
      <c r="F4204">
        <v>43</v>
      </c>
      <c r="G4204" t="s">
        <v>21</v>
      </c>
      <c r="H4204" s="6">
        <v>3506.2</v>
      </c>
      <c r="I4204">
        <v>5214.1099999999997</v>
      </c>
      <c r="J4204" t="s">
        <v>25</v>
      </c>
      <c r="K4204">
        <v>0.19</v>
      </c>
      <c r="L4204" s="4" t="s">
        <v>26</v>
      </c>
      <c r="M4204" t="s">
        <v>22</v>
      </c>
    </row>
    <row r="4205" spans="1:13" x14ac:dyDescent="0.3">
      <c r="A4205">
        <v>1265</v>
      </c>
      <c r="B4205" s="1">
        <v>45310</v>
      </c>
      <c r="C4205" t="s">
        <v>13</v>
      </c>
      <c r="D4205" t="s">
        <v>14</v>
      </c>
      <c r="E4205">
        <v>21685.91</v>
      </c>
      <c r="F4205">
        <v>36</v>
      </c>
      <c r="G4205" t="s">
        <v>21</v>
      </c>
      <c r="H4205" s="6">
        <v>567.51</v>
      </c>
      <c r="I4205">
        <v>708.69</v>
      </c>
      <c r="J4205" t="s">
        <v>25</v>
      </c>
      <c r="K4205">
        <v>0.15</v>
      </c>
      <c r="L4205" s="4" t="s">
        <v>26</v>
      </c>
      <c r="M4205" t="s">
        <v>18</v>
      </c>
    </row>
    <row r="4206" spans="1:13" x14ac:dyDescent="0.3">
      <c r="A4206">
        <v>1180</v>
      </c>
      <c r="B4206" s="1">
        <v>45383</v>
      </c>
      <c r="C4206" t="s">
        <v>23</v>
      </c>
      <c r="D4206" t="s">
        <v>14</v>
      </c>
      <c r="E4206">
        <v>2763.99</v>
      </c>
      <c r="F4206">
        <v>10</v>
      </c>
      <c r="G4206" t="s">
        <v>24</v>
      </c>
      <c r="H4206" s="6">
        <v>324.19</v>
      </c>
      <c r="I4206">
        <v>358.96</v>
      </c>
      <c r="J4206" t="s">
        <v>16</v>
      </c>
      <c r="K4206">
        <v>0.23</v>
      </c>
      <c r="L4206" s="4" t="s">
        <v>26</v>
      </c>
      <c r="M4206" t="s">
        <v>18</v>
      </c>
    </row>
    <row r="4207" spans="1:13" x14ac:dyDescent="0.3">
      <c r="A4207">
        <v>1134</v>
      </c>
      <c r="B4207" s="1">
        <v>45465</v>
      </c>
      <c r="C4207" t="s">
        <v>29</v>
      </c>
      <c r="D4207" t="s">
        <v>20</v>
      </c>
      <c r="E4207">
        <v>47952.28</v>
      </c>
      <c r="F4207">
        <v>24</v>
      </c>
      <c r="G4207" t="s">
        <v>24</v>
      </c>
      <c r="H4207" s="6">
        <v>1762.68</v>
      </c>
      <c r="I4207">
        <v>2103.17</v>
      </c>
      <c r="J4207" t="s">
        <v>25</v>
      </c>
      <c r="K4207">
        <v>0.05</v>
      </c>
      <c r="L4207" s="4" t="s">
        <v>26</v>
      </c>
      <c r="M4207" t="s">
        <v>18</v>
      </c>
    </row>
    <row r="4208" spans="1:13" x14ac:dyDescent="0.3">
      <c r="A4208">
        <v>1327</v>
      </c>
      <c r="B4208" s="1">
        <v>45403</v>
      </c>
      <c r="C4208" t="s">
        <v>23</v>
      </c>
      <c r="D4208" t="s">
        <v>27</v>
      </c>
      <c r="E4208">
        <v>30089.19</v>
      </c>
      <c r="F4208">
        <v>24</v>
      </c>
      <c r="G4208" t="s">
        <v>28</v>
      </c>
      <c r="H4208" s="6">
        <v>950.19</v>
      </c>
      <c r="I4208">
        <v>1408.67</v>
      </c>
      <c r="J4208" t="s">
        <v>25</v>
      </c>
      <c r="K4208">
        <v>0.11</v>
      </c>
      <c r="L4208" s="4" t="s">
        <v>26</v>
      </c>
      <c r="M4208" t="s">
        <v>18</v>
      </c>
    </row>
    <row r="4209" spans="1:13" x14ac:dyDescent="0.3">
      <c r="A4209">
        <v>1053</v>
      </c>
      <c r="B4209" s="1">
        <v>45223</v>
      </c>
      <c r="C4209" t="s">
        <v>23</v>
      </c>
      <c r="D4209" t="s">
        <v>27</v>
      </c>
      <c r="E4209">
        <v>165309.79</v>
      </c>
      <c r="F4209">
        <v>33</v>
      </c>
      <c r="G4209" t="s">
        <v>21</v>
      </c>
      <c r="H4209" s="6">
        <v>3510.93</v>
      </c>
      <c r="I4209">
        <v>5111.62</v>
      </c>
      <c r="J4209" t="s">
        <v>25</v>
      </c>
      <c r="K4209">
        <v>0.02</v>
      </c>
      <c r="L4209" s="4" t="s">
        <v>26</v>
      </c>
      <c r="M4209" t="s">
        <v>18</v>
      </c>
    </row>
    <row r="4210" spans="1:13" x14ac:dyDescent="0.3">
      <c r="A4210">
        <v>1044</v>
      </c>
      <c r="B4210" s="1">
        <v>45556</v>
      </c>
      <c r="C4210" t="s">
        <v>23</v>
      </c>
      <c r="D4210" t="s">
        <v>14</v>
      </c>
      <c r="E4210">
        <v>16582.509999999998</v>
      </c>
      <c r="F4210">
        <v>4</v>
      </c>
      <c r="G4210" t="s">
        <v>15</v>
      </c>
      <c r="H4210" s="6">
        <v>4462.1000000000004</v>
      </c>
      <c r="I4210">
        <v>4935.2700000000004</v>
      </c>
      <c r="J4210" t="s">
        <v>16</v>
      </c>
      <c r="K4210">
        <v>0.16</v>
      </c>
      <c r="L4210" s="4" t="s">
        <v>26</v>
      </c>
      <c r="M4210" t="s">
        <v>22</v>
      </c>
    </row>
    <row r="4211" spans="1:13" x14ac:dyDescent="0.3">
      <c r="A4211">
        <v>1389</v>
      </c>
      <c r="B4211" s="1">
        <v>45542</v>
      </c>
      <c r="C4211" t="s">
        <v>29</v>
      </c>
      <c r="D4211" t="s">
        <v>20</v>
      </c>
      <c r="E4211">
        <v>71367.740000000005</v>
      </c>
      <c r="F4211">
        <v>23</v>
      </c>
      <c r="G4211" t="s">
        <v>24</v>
      </c>
      <c r="H4211" s="6">
        <v>2319.5500000000002</v>
      </c>
      <c r="I4211">
        <v>3409.83</v>
      </c>
      <c r="J4211" t="s">
        <v>16</v>
      </c>
      <c r="K4211">
        <v>0.09</v>
      </c>
      <c r="L4211" s="4" t="s">
        <v>26</v>
      </c>
      <c r="M4211" t="s">
        <v>18</v>
      </c>
    </row>
    <row r="4212" spans="1:13" x14ac:dyDescent="0.3">
      <c r="A4212">
        <v>1235</v>
      </c>
      <c r="B4212" s="1">
        <v>44975</v>
      </c>
      <c r="C4212" t="s">
        <v>32</v>
      </c>
      <c r="D4212" t="s">
        <v>30</v>
      </c>
      <c r="E4212">
        <v>76534.38</v>
      </c>
      <c r="F4212">
        <v>25</v>
      </c>
      <c r="G4212" t="s">
        <v>21</v>
      </c>
      <c r="H4212" s="6">
        <v>2753.68</v>
      </c>
      <c r="I4212">
        <v>3924.84</v>
      </c>
      <c r="J4212" t="s">
        <v>16</v>
      </c>
      <c r="K4212">
        <v>0.22</v>
      </c>
      <c r="L4212" s="4" t="s">
        <v>17</v>
      </c>
      <c r="M4212" t="s">
        <v>18</v>
      </c>
    </row>
    <row r="4213" spans="1:13" x14ac:dyDescent="0.3">
      <c r="A4213">
        <v>1465</v>
      </c>
      <c r="B4213" s="1">
        <v>45337</v>
      </c>
      <c r="C4213" t="s">
        <v>32</v>
      </c>
      <c r="D4213" t="s">
        <v>20</v>
      </c>
      <c r="E4213">
        <v>152073.31</v>
      </c>
      <c r="F4213">
        <v>34</v>
      </c>
      <c r="G4213" t="s">
        <v>28</v>
      </c>
      <c r="H4213" s="6">
        <v>4278.83</v>
      </c>
      <c r="I4213">
        <v>5885.19</v>
      </c>
      <c r="J4213" t="s">
        <v>25</v>
      </c>
      <c r="K4213">
        <v>0.24</v>
      </c>
      <c r="L4213" s="4" t="s">
        <v>31</v>
      </c>
      <c r="M4213" t="s">
        <v>22</v>
      </c>
    </row>
    <row r="4214" spans="1:13" x14ac:dyDescent="0.3">
      <c r="A4214">
        <v>1329</v>
      </c>
      <c r="B4214" s="1">
        <v>45204</v>
      </c>
      <c r="C4214" t="s">
        <v>13</v>
      </c>
      <c r="D4214" t="s">
        <v>30</v>
      </c>
      <c r="E4214">
        <v>11081.23</v>
      </c>
      <c r="F4214">
        <v>7</v>
      </c>
      <c r="G4214" t="s">
        <v>15</v>
      </c>
      <c r="H4214" s="6">
        <v>1566.23</v>
      </c>
      <c r="I4214">
        <v>2029.53</v>
      </c>
      <c r="J4214" t="s">
        <v>25</v>
      </c>
      <c r="K4214">
        <v>0.22</v>
      </c>
      <c r="L4214" s="4" t="s">
        <v>31</v>
      </c>
      <c r="M4214" t="s">
        <v>22</v>
      </c>
    </row>
    <row r="4215" spans="1:13" x14ac:dyDescent="0.3">
      <c r="A4215">
        <v>1028</v>
      </c>
      <c r="B4215" s="1">
        <v>44988</v>
      </c>
      <c r="C4215" t="s">
        <v>13</v>
      </c>
      <c r="D4215" t="s">
        <v>30</v>
      </c>
      <c r="E4215">
        <v>63603.79</v>
      </c>
      <c r="F4215">
        <v>41</v>
      </c>
      <c r="G4215" t="s">
        <v>28</v>
      </c>
      <c r="H4215" s="6">
        <v>1698.77</v>
      </c>
      <c r="I4215">
        <v>2041.2</v>
      </c>
      <c r="J4215" t="s">
        <v>25</v>
      </c>
      <c r="K4215">
        <v>0.24</v>
      </c>
      <c r="L4215" s="4" t="s">
        <v>26</v>
      </c>
      <c r="M4215" t="s">
        <v>22</v>
      </c>
    </row>
    <row r="4216" spans="1:13" x14ac:dyDescent="0.3">
      <c r="A4216">
        <v>1225</v>
      </c>
      <c r="B4216" s="1">
        <v>44952</v>
      </c>
      <c r="C4216" t="s">
        <v>29</v>
      </c>
      <c r="D4216" t="s">
        <v>20</v>
      </c>
      <c r="E4216">
        <v>19857.900000000001</v>
      </c>
      <c r="F4216">
        <v>5</v>
      </c>
      <c r="G4216" t="s">
        <v>15</v>
      </c>
      <c r="H4216" s="6">
        <v>4016.95</v>
      </c>
      <c r="I4216">
        <v>4843.3900000000003</v>
      </c>
      <c r="J4216" t="s">
        <v>25</v>
      </c>
      <c r="K4216">
        <v>0.18</v>
      </c>
      <c r="L4216" s="4" t="s">
        <v>26</v>
      </c>
      <c r="M4216" t="s">
        <v>22</v>
      </c>
    </row>
    <row r="4217" spans="1:13" x14ac:dyDescent="0.3">
      <c r="A4217">
        <v>1119</v>
      </c>
      <c r="B4217" s="1">
        <v>45534</v>
      </c>
      <c r="C4217" t="s">
        <v>19</v>
      </c>
      <c r="D4217" t="s">
        <v>27</v>
      </c>
      <c r="E4217">
        <v>3381.09</v>
      </c>
      <c r="F4217">
        <v>2</v>
      </c>
      <c r="G4217" t="s">
        <v>28</v>
      </c>
      <c r="H4217" s="6">
        <v>1594.61</v>
      </c>
      <c r="I4217">
        <v>2195.5100000000002</v>
      </c>
      <c r="J4217" t="s">
        <v>16</v>
      </c>
      <c r="K4217">
        <v>0.23</v>
      </c>
      <c r="L4217" s="4" t="s">
        <v>31</v>
      </c>
      <c r="M4217" t="s">
        <v>22</v>
      </c>
    </row>
    <row r="4218" spans="1:13" x14ac:dyDescent="0.3">
      <c r="A4218">
        <v>1316</v>
      </c>
      <c r="B4218" s="1">
        <v>45496</v>
      </c>
      <c r="C4218" t="s">
        <v>32</v>
      </c>
      <c r="D4218" t="s">
        <v>30</v>
      </c>
      <c r="E4218">
        <v>1249.52</v>
      </c>
      <c r="F4218">
        <v>1</v>
      </c>
      <c r="G4218" t="s">
        <v>21</v>
      </c>
      <c r="H4218" s="6">
        <v>1045.18</v>
      </c>
      <c r="I4218">
        <v>1436.23</v>
      </c>
      <c r="J4218" t="s">
        <v>25</v>
      </c>
      <c r="K4218">
        <v>0.13</v>
      </c>
      <c r="L4218" s="4" t="s">
        <v>26</v>
      </c>
      <c r="M4218" t="s">
        <v>22</v>
      </c>
    </row>
    <row r="4219" spans="1:13" x14ac:dyDescent="0.3">
      <c r="A4219">
        <v>1229</v>
      </c>
      <c r="B4219" s="1">
        <v>44990</v>
      </c>
      <c r="C4219" t="s">
        <v>13</v>
      </c>
      <c r="D4219" t="s">
        <v>30</v>
      </c>
      <c r="E4219">
        <v>126925.55</v>
      </c>
      <c r="F4219">
        <v>43</v>
      </c>
      <c r="G4219" t="s">
        <v>28</v>
      </c>
      <c r="H4219" s="6">
        <v>2573.6</v>
      </c>
      <c r="I4219">
        <v>3279.73</v>
      </c>
      <c r="J4219" t="s">
        <v>16</v>
      </c>
      <c r="K4219">
        <v>0.1</v>
      </c>
      <c r="L4219" s="4" t="s">
        <v>26</v>
      </c>
      <c r="M4219" t="s">
        <v>22</v>
      </c>
    </row>
    <row r="4220" spans="1:13" x14ac:dyDescent="0.3">
      <c r="A4220">
        <v>1139</v>
      </c>
      <c r="B4220" s="1">
        <v>45384</v>
      </c>
      <c r="C4220" t="s">
        <v>32</v>
      </c>
      <c r="D4220" t="s">
        <v>30</v>
      </c>
      <c r="E4220">
        <v>48182.400000000001</v>
      </c>
      <c r="F4220">
        <v>18</v>
      </c>
      <c r="G4220" t="s">
        <v>21</v>
      </c>
      <c r="H4220" s="6">
        <v>2185.5100000000002</v>
      </c>
      <c r="I4220">
        <v>3225.06</v>
      </c>
      <c r="J4220" t="s">
        <v>16</v>
      </c>
      <c r="K4220">
        <v>0.17</v>
      </c>
      <c r="L4220" s="4" t="s">
        <v>31</v>
      </c>
      <c r="M4220" t="s">
        <v>18</v>
      </c>
    </row>
    <row r="4221" spans="1:13" x14ac:dyDescent="0.3">
      <c r="A4221">
        <v>1464</v>
      </c>
      <c r="B4221" s="1">
        <v>45576</v>
      </c>
      <c r="C4221" t="s">
        <v>29</v>
      </c>
      <c r="D4221" t="s">
        <v>27</v>
      </c>
      <c r="E4221">
        <v>135114.47</v>
      </c>
      <c r="F4221">
        <v>43</v>
      </c>
      <c r="G4221" t="s">
        <v>28</v>
      </c>
      <c r="H4221" s="6">
        <v>3019.08</v>
      </c>
      <c r="I4221">
        <v>3491.33</v>
      </c>
      <c r="J4221" t="s">
        <v>16</v>
      </c>
      <c r="K4221">
        <v>0.1</v>
      </c>
      <c r="L4221" s="4" t="s">
        <v>31</v>
      </c>
      <c r="M4221" t="s">
        <v>18</v>
      </c>
    </row>
    <row r="4222" spans="1:13" x14ac:dyDescent="0.3">
      <c r="A4222">
        <v>1452</v>
      </c>
      <c r="B4222" s="1">
        <v>45044</v>
      </c>
      <c r="C4222" t="s">
        <v>29</v>
      </c>
      <c r="D4222" t="s">
        <v>20</v>
      </c>
      <c r="E4222">
        <v>16760.29</v>
      </c>
      <c r="F4222">
        <v>23</v>
      </c>
      <c r="G4222" t="s">
        <v>21</v>
      </c>
      <c r="H4222" s="6">
        <v>496.46</v>
      </c>
      <c r="I4222">
        <v>743.58</v>
      </c>
      <c r="J4222" t="s">
        <v>25</v>
      </c>
      <c r="K4222">
        <v>0.02</v>
      </c>
      <c r="L4222" s="4" t="s">
        <v>31</v>
      </c>
      <c r="M4222" t="s">
        <v>18</v>
      </c>
    </row>
    <row r="4223" spans="1:13" x14ac:dyDescent="0.3">
      <c r="A4223">
        <v>1370</v>
      </c>
      <c r="B4223" s="1">
        <v>45126</v>
      </c>
      <c r="C4223" t="s">
        <v>19</v>
      </c>
      <c r="D4223" t="s">
        <v>20</v>
      </c>
      <c r="E4223">
        <v>126159.79</v>
      </c>
      <c r="F4223">
        <v>22</v>
      </c>
      <c r="G4223" t="s">
        <v>24</v>
      </c>
      <c r="H4223" s="6">
        <v>4321.3500000000004</v>
      </c>
      <c r="I4223">
        <v>6100.57</v>
      </c>
      <c r="J4223" t="s">
        <v>16</v>
      </c>
      <c r="K4223">
        <v>0.06</v>
      </c>
      <c r="L4223" s="4" t="s">
        <v>26</v>
      </c>
      <c r="M4223" t="s">
        <v>18</v>
      </c>
    </row>
    <row r="4224" spans="1:13" x14ac:dyDescent="0.3">
      <c r="A4224">
        <v>1284</v>
      </c>
      <c r="B4224" s="1">
        <v>44968</v>
      </c>
      <c r="C4224" t="s">
        <v>19</v>
      </c>
      <c r="D4224" t="s">
        <v>27</v>
      </c>
      <c r="E4224">
        <v>221212.08</v>
      </c>
      <c r="F4224">
        <v>47</v>
      </c>
      <c r="G4224" t="s">
        <v>28</v>
      </c>
      <c r="H4224" s="6">
        <v>4362.1499999999996</v>
      </c>
      <c r="I4224">
        <v>5883.3</v>
      </c>
      <c r="J4224" t="s">
        <v>16</v>
      </c>
      <c r="K4224">
        <v>0.2</v>
      </c>
      <c r="L4224" s="4" t="s">
        <v>26</v>
      </c>
      <c r="M4224" t="s">
        <v>22</v>
      </c>
    </row>
    <row r="4225" spans="1:13" x14ac:dyDescent="0.3">
      <c r="A4225">
        <v>1065</v>
      </c>
      <c r="B4225" s="1">
        <v>45279</v>
      </c>
      <c r="C4225" t="s">
        <v>29</v>
      </c>
      <c r="D4225" t="s">
        <v>30</v>
      </c>
      <c r="E4225">
        <v>11837.59</v>
      </c>
      <c r="F4225">
        <v>11</v>
      </c>
      <c r="G4225" t="s">
        <v>15</v>
      </c>
      <c r="H4225" s="6">
        <v>963.94</v>
      </c>
      <c r="I4225">
        <v>1296.56</v>
      </c>
      <c r="J4225" t="s">
        <v>16</v>
      </c>
      <c r="K4225">
        <v>0.17</v>
      </c>
      <c r="L4225" s="4" t="s">
        <v>26</v>
      </c>
      <c r="M4225" t="s">
        <v>18</v>
      </c>
    </row>
    <row r="4226" spans="1:13" x14ac:dyDescent="0.3">
      <c r="A4226">
        <v>1013</v>
      </c>
      <c r="B4226" s="1">
        <v>45630</v>
      </c>
      <c r="C4226" t="s">
        <v>13</v>
      </c>
      <c r="D4226" t="s">
        <v>27</v>
      </c>
      <c r="E4226">
        <v>202022.1</v>
      </c>
      <c r="F4226">
        <v>49</v>
      </c>
      <c r="G4226" t="s">
        <v>15</v>
      </c>
      <c r="H4226" s="6">
        <v>4840.49</v>
      </c>
      <c r="I4226">
        <v>5497.2</v>
      </c>
      <c r="J4226" t="s">
        <v>25</v>
      </c>
      <c r="K4226">
        <v>0.25</v>
      </c>
      <c r="L4226" s="4" t="s">
        <v>17</v>
      </c>
      <c r="M4226" t="s">
        <v>22</v>
      </c>
    </row>
    <row r="4227" spans="1:13" x14ac:dyDescent="0.3">
      <c r="A4227">
        <v>1356</v>
      </c>
      <c r="B4227" s="1">
        <v>45408</v>
      </c>
      <c r="C4227" t="s">
        <v>32</v>
      </c>
      <c r="D4227" t="s">
        <v>30</v>
      </c>
      <c r="E4227">
        <v>125041.84</v>
      </c>
      <c r="F4227">
        <v>34</v>
      </c>
      <c r="G4227" t="s">
        <v>21</v>
      </c>
      <c r="H4227" s="6">
        <v>2827.54</v>
      </c>
      <c r="I4227">
        <v>4041.43</v>
      </c>
      <c r="J4227" t="s">
        <v>25</v>
      </c>
      <c r="K4227">
        <v>0.09</v>
      </c>
      <c r="L4227" s="4" t="s">
        <v>17</v>
      </c>
      <c r="M4227" t="s">
        <v>22</v>
      </c>
    </row>
    <row r="4228" spans="1:13" x14ac:dyDescent="0.3">
      <c r="A4228">
        <v>1041</v>
      </c>
      <c r="B4228" s="1">
        <v>44967</v>
      </c>
      <c r="C4228" t="s">
        <v>23</v>
      </c>
      <c r="D4228" t="s">
        <v>27</v>
      </c>
      <c r="E4228">
        <v>62473.120000000003</v>
      </c>
      <c r="F4228">
        <v>34</v>
      </c>
      <c r="G4228" t="s">
        <v>15</v>
      </c>
      <c r="H4228" s="6">
        <v>1522.56</v>
      </c>
      <c r="I4228">
        <v>2019.17</v>
      </c>
      <c r="J4228" t="s">
        <v>16</v>
      </c>
      <c r="K4228">
        <v>0.09</v>
      </c>
      <c r="L4228" s="4" t="s">
        <v>17</v>
      </c>
      <c r="M4228" t="s">
        <v>18</v>
      </c>
    </row>
    <row r="4229" spans="1:13" x14ac:dyDescent="0.3">
      <c r="A4229">
        <v>1313</v>
      </c>
      <c r="B4229" s="1">
        <v>45066</v>
      </c>
      <c r="C4229" t="s">
        <v>19</v>
      </c>
      <c r="D4229" t="s">
        <v>30</v>
      </c>
      <c r="E4229">
        <v>121897.16</v>
      </c>
      <c r="F4229">
        <v>20</v>
      </c>
      <c r="G4229" t="s">
        <v>21</v>
      </c>
      <c r="H4229" s="6">
        <v>4472.8500000000004</v>
      </c>
      <c r="I4229">
        <v>6415.64</v>
      </c>
      <c r="J4229" t="s">
        <v>16</v>
      </c>
      <c r="K4229">
        <v>0.05</v>
      </c>
      <c r="L4229" s="4" t="s">
        <v>26</v>
      </c>
      <c r="M4229" t="s">
        <v>18</v>
      </c>
    </row>
    <row r="4230" spans="1:13" x14ac:dyDescent="0.3">
      <c r="A4230">
        <v>1308</v>
      </c>
      <c r="B4230" s="1">
        <v>45514</v>
      </c>
      <c r="C4230" t="s">
        <v>23</v>
      </c>
      <c r="D4230" t="s">
        <v>14</v>
      </c>
      <c r="E4230">
        <v>21453.7</v>
      </c>
      <c r="F4230">
        <v>16</v>
      </c>
      <c r="G4230" t="s">
        <v>28</v>
      </c>
      <c r="H4230" s="6">
        <v>1394.79</v>
      </c>
      <c r="I4230">
        <v>1862.3</v>
      </c>
      <c r="J4230" t="s">
        <v>25</v>
      </c>
      <c r="K4230">
        <v>0.28000000000000003</v>
      </c>
      <c r="L4230" s="4" t="s">
        <v>26</v>
      </c>
      <c r="M4230" t="s">
        <v>22</v>
      </c>
    </row>
    <row r="4231" spans="1:13" x14ac:dyDescent="0.3">
      <c r="A4231">
        <v>1354</v>
      </c>
      <c r="B4231" s="1">
        <v>44978</v>
      </c>
      <c r="C4231" t="s">
        <v>13</v>
      </c>
      <c r="D4231" t="s">
        <v>20</v>
      </c>
      <c r="E4231">
        <v>123013.17</v>
      </c>
      <c r="F4231">
        <v>42</v>
      </c>
      <c r="G4231" t="s">
        <v>15</v>
      </c>
      <c r="H4231" s="6">
        <v>3091.61</v>
      </c>
      <c r="I4231">
        <v>3905.18</v>
      </c>
      <c r="J4231" t="s">
        <v>25</v>
      </c>
      <c r="K4231">
        <v>0.25</v>
      </c>
      <c r="L4231" s="4" t="s">
        <v>17</v>
      </c>
      <c r="M4231" t="s">
        <v>18</v>
      </c>
    </row>
    <row r="4232" spans="1:13" x14ac:dyDescent="0.3">
      <c r="A4232">
        <v>1361</v>
      </c>
      <c r="B4232" s="1">
        <v>45080</v>
      </c>
      <c r="C4232" t="s">
        <v>19</v>
      </c>
      <c r="D4232" t="s">
        <v>27</v>
      </c>
      <c r="E4232">
        <v>254601.53</v>
      </c>
      <c r="F4232">
        <v>43</v>
      </c>
      <c r="G4232" t="s">
        <v>24</v>
      </c>
      <c r="H4232" s="6">
        <v>4776.17</v>
      </c>
      <c r="I4232">
        <v>6366.63</v>
      </c>
      <c r="J4232" t="s">
        <v>16</v>
      </c>
      <c r="K4232">
        <v>7.0000000000000007E-2</v>
      </c>
      <c r="L4232" s="4" t="s">
        <v>17</v>
      </c>
      <c r="M4232" t="s">
        <v>22</v>
      </c>
    </row>
    <row r="4233" spans="1:13" x14ac:dyDescent="0.3">
      <c r="A4233">
        <v>1320</v>
      </c>
      <c r="B4233" s="1">
        <v>45288</v>
      </c>
      <c r="C4233" t="s">
        <v>23</v>
      </c>
      <c r="D4233" t="s">
        <v>14</v>
      </c>
      <c r="E4233">
        <v>109586.27</v>
      </c>
      <c r="F4233">
        <v>23</v>
      </c>
      <c r="G4233" t="s">
        <v>21</v>
      </c>
      <c r="H4233" s="6">
        <v>4382.51</v>
      </c>
      <c r="I4233">
        <v>5015.3900000000003</v>
      </c>
      <c r="J4233" t="s">
        <v>25</v>
      </c>
      <c r="K4233">
        <v>0.05</v>
      </c>
      <c r="L4233" s="4" t="s">
        <v>31</v>
      </c>
      <c r="M4233" t="s">
        <v>22</v>
      </c>
    </row>
    <row r="4234" spans="1:13" x14ac:dyDescent="0.3">
      <c r="A4234">
        <v>1464</v>
      </c>
      <c r="B4234" s="1">
        <v>45266</v>
      </c>
      <c r="C4234" t="s">
        <v>13</v>
      </c>
      <c r="D4234" t="s">
        <v>27</v>
      </c>
      <c r="E4234">
        <v>101126.8</v>
      </c>
      <c r="F4234">
        <v>45</v>
      </c>
      <c r="G4234" t="s">
        <v>28</v>
      </c>
      <c r="H4234" s="6">
        <v>1814.34</v>
      </c>
      <c r="I4234">
        <v>2583.06</v>
      </c>
      <c r="J4234" t="s">
        <v>25</v>
      </c>
      <c r="K4234">
        <v>0.13</v>
      </c>
      <c r="L4234" s="4" t="s">
        <v>31</v>
      </c>
      <c r="M4234" t="s">
        <v>22</v>
      </c>
    </row>
    <row r="4235" spans="1:13" x14ac:dyDescent="0.3">
      <c r="A4235">
        <v>1408</v>
      </c>
      <c r="B4235" s="1">
        <v>44950</v>
      </c>
      <c r="C4235" t="s">
        <v>32</v>
      </c>
      <c r="D4235" t="s">
        <v>20</v>
      </c>
      <c r="E4235">
        <v>135039.85999999999</v>
      </c>
      <c r="F4235">
        <v>47</v>
      </c>
      <c r="G4235" t="s">
        <v>15</v>
      </c>
      <c r="H4235" s="6">
        <v>2434.92</v>
      </c>
      <c r="I4235">
        <v>3089.45</v>
      </c>
      <c r="J4235" t="s">
        <v>16</v>
      </c>
      <c r="K4235">
        <v>7.0000000000000007E-2</v>
      </c>
      <c r="L4235" s="4" t="s">
        <v>17</v>
      </c>
      <c r="M4235" t="s">
        <v>18</v>
      </c>
    </row>
    <row r="4236" spans="1:13" x14ac:dyDescent="0.3">
      <c r="A4236">
        <v>1308</v>
      </c>
      <c r="B4236" s="1">
        <v>45653</v>
      </c>
      <c r="C4236" t="s">
        <v>13</v>
      </c>
      <c r="D4236" t="s">
        <v>27</v>
      </c>
      <c r="E4236">
        <v>9645.39</v>
      </c>
      <c r="F4236">
        <v>2</v>
      </c>
      <c r="G4236" t="s">
        <v>21</v>
      </c>
      <c r="H4236" s="6">
        <v>4684.42</v>
      </c>
      <c r="I4236">
        <v>5673.76</v>
      </c>
      <c r="J4236" t="s">
        <v>16</v>
      </c>
      <c r="K4236">
        <v>0.15</v>
      </c>
      <c r="L4236" s="4" t="s">
        <v>17</v>
      </c>
      <c r="M4236" t="s">
        <v>22</v>
      </c>
    </row>
    <row r="4237" spans="1:13" x14ac:dyDescent="0.3">
      <c r="A4237">
        <v>1459</v>
      </c>
      <c r="B4237" s="1">
        <v>45055</v>
      </c>
      <c r="C4237" t="s">
        <v>19</v>
      </c>
      <c r="D4237" t="s">
        <v>14</v>
      </c>
      <c r="E4237">
        <v>61500.22</v>
      </c>
      <c r="F4237">
        <v>14</v>
      </c>
      <c r="G4237" t="s">
        <v>15</v>
      </c>
      <c r="H4237" s="6">
        <v>4297.95</v>
      </c>
      <c r="I4237">
        <v>5423.3</v>
      </c>
      <c r="J4237" t="s">
        <v>25</v>
      </c>
      <c r="K4237">
        <v>0.19</v>
      </c>
      <c r="L4237" s="4" t="s">
        <v>31</v>
      </c>
      <c r="M4237" t="s">
        <v>22</v>
      </c>
    </row>
    <row r="4238" spans="1:13" x14ac:dyDescent="0.3">
      <c r="A4238">
        <v>1392</v>
      </c>
      <c r="B4238" s="1">
        <v>45242</v>
      </c>
      <c r="C4238" t="s">
        <v>29</v>
      </c>
      <c r="D4238" t="s">
        <v>30</v>
      </c>
      <c r="E4238">
        <v>65242.720000000001</v>
      </c>
      <c r="F4238">
        <v>22</v>
      </c>
      <c r="G4238" t="s">
        <v>24</v>
      </c>
      <c r="H4238" s="6">
        <v>2656.08</v>
      </c>
      <c r="I4238">
        <v>3530.45</v>
      </c>
      <c r="J4238" t="s">
        <v>25</v>
      </c>
      <c r="K4238">
        <v>0.16</v>
      </c>
      <c r="L4238" s="4" t="s">
        <v>31</v>
      </c>
      <c r="M4238" t="s">
        <v>18</v>
      </c>
    </row>
    <row r="4239" spans="1:13" x14ac:dyDescent="0.3">
      <c r="A4239">
        <v>1123</v>
      </c>
      <c r="B4239" s="1">
        <v>45511</v>
      </c>
      <c r="C4239" t="s">
        <v>32</v>
      </c>
      <c r="D4239" t="s">
        <v>27</v>
      </c>
      <c r="E4239">
        <v>15700.79</v>
      </c>
      <c r="F4239">
        <v>5</v>
      </c>
      <c r="G4239" t="s">
        <v>15</v>
      </c>
      <c r="H4239" s="6">
        <v>4012.05</v>
      </c>
      <c r="I4239">
        <v>4485.9399999999996</v>
      </c>
      <c r="J4239" t="s">
        <v>25</v>
      </c>
      <c r="K4239">
        <v>0.3</v>
      </c>
      <c r="L4239" s="4" t="s">
        <v>26</v>
      </c>
      <c r="M4239" t="s">
        <v>22</v>
      </c>
    </row>
    <row r="4240" spans="1:13" x14ac:dyDescent="0.3">
      <c r="A4240">
        <v>1189</v>
      </c>
      <c r="B4240" s="1">
        <v>45030</v>
      </c>
      <c r="C4240" t="s">
        <v>23</v>
      </c>
      <c r="D4240" t="s">
        <v>14</v>
      </c>
      <c r="E4240">
        <v>31079.46</v>
      </c>
      <c r="F4240">
        <v>9</v>
      </c>
      <c r="G4240" t="s">
        <v>24</v>
      </c>
      <c r="H4240" s="6">
        <v>3133.71</v>
      </c>
      <c r="I4240">
        <v>4484.7700000000004</v>
      </c>
      <c r="J4240" t="s">
        <v>16</v>
      </c>
      <c r="K4240">
        <v>0.23</v>
      </c>
      <c r="L4240" s="4" t="s">
        <v>26</v>
      </c>
      <c r="M4240" t="s">
        <v>18</v>
      </c>
    </row>
    <row r="4241" spans="1:13" x14ac:dyDescent="0.3">
      <c r="A4241">
        <v>1093</v>
      </c>
      <c r="B4241" s="1">
        <v>45091</v>
      </c>
      <c r="C4241" t="s">
        <v>19</v>
      </c>
      <c r="D4241" t="s">
        <v>20</v>
      </c>
      <c r="E4241">
        <v>96997.23</v>
      </c>
      <c r="F4241">
        <v>47</v>
      </c>
      <c r="G4241" t="s">
        <v>15</v>
      </c>
      <c r="H4241" s="6">
        <v>1666.06</v>
      </c>
      <c r="I4241">
        <v>2456.87</v>
      </c>
      <c r="J4241" t="s">
        <v>16</v>
      </c>
      <c r="K4241">
        <v>0.16</v>
      </c>
      <c r="L4241" s="4" t="s">
        <v>31</v>
      </c>
      <c r="M4241" t="s">
        <v>18</v>
      </c>
    </row>
    <row r="4242" spans="1:13" x14ac:dyDescent="0.3">
      <c r="A4242">
        <v>1370</v>
      </c>
      <c r="B4242" s="1">
        <v>45568</v>
      </c>
      <c r="C4242" t="s">
        <v>29</v>
      </c>
      <c r="D4242" t="s">
        <v>20</v>
      </c>
      <c r="E4242">
        <v>81759.88</v>
      </c>
      <c r="F4242">
        <v>21</v>
      </c>
      <c r="G4242" t="s">
        <v>24</v>
      </c>
      <c r="H4242" s="6">
        <v>2992.15</v>
      </c>
      <c r="I4242">
        <v>4013.74</v>
      </c>
      <c r="J4242" t="s">
        <v>25</v>
      </c>
      <c r="K4242">
        <v>0.03</v>
      </c>
      <c r="L4242" s="4" t="s">
        <v>17</v>
      </c>
      <c r="M4242" t="s">
        <v>18</v>
      </c>
    </row>
    <row r="4243" spans="1:13" x14ac:dyDescent="0.3">
      <c r="A4243">
        <v>1130</v>
      </c>
      <c r="B4243" s="1">
        <v>45518</v>
      </c>
      <c r="C4243" t="s">
        <v>13</v>
      </c>
      <c r="D4243" t="s">
        <v>30</v>
      </c>
      <c r="E4243">
        <v>143010.56</v>
      </c>
      <c r="F4243">
        <v>39</v>
      </c>
      <c r="G4243" t="s">
        <v>21</v>
      </c>
      <c r="H4243" s="6">
        <v>4248.8100000000004</v>
      </c>
      <c r="I4243">
        <v>4889.25</v>
      </c>
      <c r="J4243" t="s">
        <v>25</v>
      </c>
      <c r="K4243">
        <v>0.25</v>
      </c>
      <c r="L4243" s="4" t="s">
        <v>26</v>
      </c>
      <c r="M4243" t="s">
        <v>18</v>
      </c>
    </row>
    <row r="4244" spans="1:13" x14ac:dyDescent="0.3">
      <c r="A4244">
        <v>1143</v>
      </c>
      <c r="B4244" s="1">
        <v>45010</v>
      </c>
      <c r="C4244" t="s">
        <v>29</v>
      </c>
      <c r="D4244" t="s">
        <v>20</v>
      </c>
      <c r="E4244">
        <v>68608.55</v>
      </c>
      <c r="F4244">
        <v>17</v>
      </c>
      <c r="G4244" t="s">
        <v>24</v>
      </c>
      <c r="H4244" s="6">
        <v>4009.22</v>
      </c>
      <c r="I4244">
        <v>4804.5200000000004</v>
      </c>
      <c r="J4244" t="s">
        <v>25</v>
      </c>
      <c r="K4244">
        <v>0.16</v>
      </c>
      <c r="L4244" s="4" t="s">
        <v>26</v>
      </c>
      <c r="M4244" t="s">
        <v>22</v>
      </c>
    </row>
    <row r="4245" spans="1:13" x14ac:dyDescent="0.3">
      <c r="A4245">
        <v>1252</v>
      </c>
      <c r="B4245" s="1">
        <v>45271</v>
      </c>
      <c r="C4245" t="s">
        <v>19</v>
      </c>
      <c r="D4245" t="s">
        <v>30</v>
      </c>
      <c r="E4245">
        <v>11980.49</v>
      </c>
      <c r="F4245">
        <v>8</v>
      </c>
      <c r="G4245" t="s">
        <v>21</v>
      </c>
      <c r="H4245" s="6">
        <v>1173.28</v>
      </c>
      <c r="I4245">
        <v>1741.35</v>
      </c>
      <c r="J4245" t="s">
        <v>16</v>
      </c>
      <c r="K4245">
        <v>0.14000000000000001</v>
      </c>
      <c r="L4245" s="4" t="s">
        <v>17</v>
      </c>
      <c r="M4245" t="s">
        <v>18</v>
      </c>
    </row>
    <row r="4246" spans="1:13" x14ac:dyDescent="0.3">
      <c r="A4246">
        <v>1087</v>
      </c>
      <c r="B4246" s="1">
        <v>45517</v>
      </c>
      <c r="C4246" t="s">
        <v>19</v>
      </c>
      <c r="D4246" t="s">
        <v>27</v>
      </c>
      <c r="E4246">
        <v>39057.08</v>
      </c>
      <c r="F4246">
        <v>18</v>
      </c>
      <c r="G4246" t="s">
        <v>28</v>
      </c>
      <c r="H4246" s="6">
        <v>1805.67</v>
      </c>
      <c r="I4246">
        <v>2284.04</v>
      </c>
      <c r="J4246" t="s">
        <v>16</v>
      </c>
      <c r="K4246">
        <v>0.05</v>
      </c>
      <c r="L4246" s="4" t="s">
        <v>17</v>
      </c>
      <c r="M4246" t="s">
        <v>22</v>
      </c>
    </row>
    <row r="4247" spans="1:13" x14ac:dyDescent="0.3">
      <c r="A4247">
        <v>1059</v>
      </c>
      <c r="B4247" s="1">
        <v>45309</v>
      </c>
      <c r="C4247" t="s">
        <v>29</v>
      </c>
      <c r="D4247" t="s">
        <v>14</v>
      </c>
      <c r="E4247">
        <v>42966.34</v>
      </c>
      <c r="F4247">
        <v>22</v>
      </c>
      <c r="G4247" t="s">
        <v>28</v>
      </c>
      <c r="H4247" s="6">
        <v>2021.6</v>
      </c>
      <c r="I4247">
        <v>2411.13</v>
      </c>
      <c r="J4247" t="s">
        <v>16</v>
      </c>
      <c r="K4247">
        <v>0.19</v>
      </c>
      <c r="L4247" s="4" t="s">
        <v>31</v>
      </c>
      <c r="M4247" t="s">
        <v>18</v>
      </c>
    </row>
    <row r="4248" spans="1:13" x14ac:dyDescent="0.3">
      <c r="A4248">
        <v>1149</v>
      </c>
      <c r="B4248" s="1">
        <v>45195</v>
      </c>
      <c r="C4248" t="s">
        <v>13</v>
      </c>
      <c r="D4248" t="s">
        <v>27</v>
      </c>
      <c r="E4248">
        <v>5829.96</v>
      </c>
      <c r="F4248">
        <v>29</v>
      </c>
      <c r="G4248" t="s">
        <v>21</v>
      </c>
      <c r="H4248" s="6">
        <v>163.32</v>
      </c>
      <c r="I4248">
        <v>223.37</v>
      </c>
      <c r="J4248" t="s">
        <v>25</v>
      </c>
      <c r="K4248">
        <v>0.1</v>
      </c>
      <c r="L4248" s="4" t="s">
        <v>31</v>
      </c>
      <c r="M4248" t="s">
        <v>18</v>
      </c>
    </row>
    <row r="4249" spans="1:13" x14ac:dyDescent="0.3">
      <c r="A4249">
        <v>1423</v>
      </c>
      <c r="B4249" s="1">
        <v>45423</v>
      </c>
      <c r="C4249" t="s">
        <v>29</v>
      </c>
      <c r="D4249" t="s">
        <v>20</v>
      </c>
      <c r="E4249">
        <v>131807.82999999999</v>
      </c>
      <c r="F4249">
        <v>49</v>
      </c>
      <c r="G4249" t="s">
        <v>24</v>
      </c>
      <c r="H4249" s="6">
        <v>3336.29</v>
      </c>
      <c r="I4249">
        <v>3788.67</v>
      </c>
      <c r="J4249" t="s">
        <v>16</v>
      </c>
      <c r="K4249">
        <v>0.28999999999999998</v>
      </c>
      <c r="L4249" s="4" t="s">
        <v>17</v>
      </c>
      <c r="M4249" t="s">
        <v>18</v>
      </c>
    </row>
    <row r="4250" spans="1:13" x14ac:dyDescent="0.3">
      <c r="A4250">
        <v>1322</v>
      </c>
      <c r="B4250" s="1">
        <v>45324</v>
      </c>
      <c r="C4250" t="s">
        <v>19</v>
      </c>
      <c r="D4250" t="s">
        <v>20</v>
      </c>
      <c r="E4250">
        <v>233460.84</v>
      </c>
      <c r="F4250">
        <v>39</v>
      </c>
      <c r="G4250" t="s">
        <v>28</v>
      </c>
      <c r="H4250" s="6">
        <v>4995.8599999999997</v>
      </c>
      <c r="I4250">
        <v>7390.34</v>
      </c>
      <c r="J4250" t="s">
        <v>16</v>
      </c>
      <c r="K4250">
        <v>0.19</v>
      </c>
      <c r="L4250" s="4" t="s">
        <v>31</v>
      </c>
      <c r="M4250" t="s">
        <v>18</v>
      </c>
    </row>
    <row r="4251" spans="1:13" x14ac:dyDescent="0.3">
      <c r="A4251">
        <v>1334</v>
      </c>
      <c r="B4251" s="1">
        <v>44992</v>
      </c>
      <c r="C4251" t="s">
        <v>19</v>
      </c>
      <c r="D4251" t="s">
        <v>20</v>
      </c>
      <c r="E4251">
        <v>56255.97</v>
      </c>
      <c r="F4251">
        <v>11</v>
      </c>
      <c r="G4251" t="s">
        <v>21</v>
      </c>
      <c r="H4251" s="6">
        <v>3712.85</v>
      </c>
      <c r="I4251">
        <v>5272.35</v>
      </c>
      <c r="J4251" t="s">
        <v>25</v>
      </c>
      <c r="K4251">
        <v>0.03</v>
      </c>
      <c r="L4251" s="4" t="s">
        <v>31</v>
      </c>
      <c r="M4251" t="s">
        <v>18</v>
      </c>
    </row>
    <row r="4252" spans="1:13" x14ac:dyDescent="0.3">
      <c r="A4252">
        <v>1203</v>
      </c>
      <c r="B4252" s="1">
        <v>45091</v>
      </c>
      <c r="C4252" t="s">
        <v>23</v>
      </c>
      <c r="D4252" t="s">
        <v>27</v>
      </c>
      <c r="E4252">
        <v>209858.78</v>
      </c>
      <c r="F4252">
        <v>33</v>
      </c>
      <c r="G4252" t="s">
        <v>28</v>
      </c>
      <c r="H4252" s="6">
        <v>4803.0200000000004</v>
      </c>
      <c r="I4252">
        <v>6694.06</v>
      </c>
      <c r="J4252" t="s">
        <v>25</v>
      </c>
      <c r="K4252">
        <v>0.05</v>
      </c>
      <c r="L4252" s="4" t="s">
        <v>26</v>
      </c>
      <c r="M4252" t="s">
        <v>22</v>
      </c>
    </row>
    <row r="4253" spans="1:13" x14ac:dyDescent="0.3">
      <c r="A4253">
        <v>1090</v>
      </c>
      <c r="B4253" s="1">
        <v>45552</v>
      </c>
      <c r="C4253" t="s">
        <v>23</v>
      </c>
      <c r="D4253" t="s">
        <v>27</v>
      </c>
      <c r="E4253">
        <v>204653.47</v>
      </c>
      <c r="F4253">
        <v>48</v>
      </c>
      <c r="G4253" t="s">
        <v>21</v>
      </c>
      <c r="H4253" s="6">
        <v>3795.56</v>
      </c>
      <c r="I4253">
        <v>4685.29</v>
      </c>
      <c r="J4253" t="s">
        <v>16</v>
      </c>
      <c r="K4253">
        <v>0.09</v>
      </c>
      <c r="L4253" s="4" t="s">
        <v>31</v>
      </c>
      <c r="M4253" t="s">
        <v>22</v>
      </c>
    </row>
    <row r="4254" spans="1:13" x14ac:dyDescent="0.3">
      <c r="A4254">
        <v>1232</v>
      </c>
      <c r="B4254" s="1">
        <v>45172</v>
      </c>
      <c r="C4254" t="s">
        <v>32</v>
      </c>
      <c r="D4254" t="s">
        <v>20</v>
      </c>
      <c r="E4254">
        <v>67487.509999999995</v>
      </c>
      <c r="F4254">
        <v>19</v>
      </c>
      <c r="G4254" t="s">
        <v>21</v>
      </c>
      <c r="H4254" s="6">
        <v>3722.44</v>
      </c>
      <c r="I4254">
        <v>4673.6499999999996</v>
      </c>
      <c r="J4254" t="s">
        <v>25</v>
      </c>
      <c r="K4254">
        <v>0.24</v>
      </c>
      <c r="L4254" s="4" t="s">
        <v>31</v>
      </c>
      <c r="M4254" t="s">
        <v>18</v>
      </c>
    </row>
    <row r="4255" spans="1:13" x14ac:dyDescent="0.3">
      <c r="A4255">
        <v>1211</v>
      </c>
      <c r="B4255" s="1">
        <v>45222</v>
      </c>
      <c r="C4255" t="s">
        <v>19</v>
      </c>
      <c r="D4255" t="s">
        <v>27</v>
      </c>
      <c r="E4255">
        <v>117027.3</v>
      </c>
      <c r="F4255">
        <v>50</v>
      </c>
      <c r="G4255" t="s">
        <v>24</v>
      </c>
      <c r="H4255" s="6">
        <v>2612.3200000000002</v>
      </c>
      <c r="I4255">
        <v>3162.9</v>
      </c>
      <c r="J4255" t="s">
        <v>16</v>
      </c>
      <c r="K4255">
        <v>0.26</v>
      </c>
      <c r="L4255" s="4" t="s">
        <v>17</v>
      </c>
      <c r="M4255" t="s">
        <v>18</v>
      </c>
    </row>
    <row r="4256" spans="1:13" x14ac:dyDescent="0.3">
      <c r="A4256">
        <v>1381</v>
      </c>
      <c r="B4256" s="1">
        <v>45391</v>
      </c>
      <c r="C4256" t="s">
        <v>23</v>
      </c>
      <c r="D4256" t="s">
        <v>27</v>
      </c>
      <c r="E4256">
        <v>25042.39</v>
      </c>
      <c r="F4256">
        <v>11</v>
      </c>
      <c r="G4256" t="s">
        <v>24</v>
      </c>
      <c r="H4256" s="6">
        <v>1801.61</v>
      </c>
      <c r="I4256">
        <v>2678.33</v>
      </c>
      <c r="J4256" t="s">
        <v>25</v>
      </c>
      <c r="K4256">
        <v>0.15</v>
      </c>
      <c r="L4256" s="4" t="s">
        <v>17</v>
      </c>
      <c r="M4256" t="s">
        <v>18</v>
      </c>
    </row>
    <row r="4257" spans="1:13" x14ac:dyDescent="0.3">
      <c r="A4257">
        <v>1088</v>
      </c>
      <c r="B4257" s="1">
        <v>45170</v>
      </c>
      <c r="C4257" t="s">
        <v>29</v>
      </c>
      <c r="D4257" t="s">
        <v>14</v>
      </c>
      <c r="E4257">
        <v>131881.07999999999</v>
      </c>
      <c r="F4257">
        <v>37</v>
      </c>
      <c r="G4257" t="s">
        <v>21</v>
      </c>
      <c r="H4257" s="6">
        <v>3742.64</v>
      </c>
      <c r="I4257">
        <v>4511.84</v>
      </c>
      <c r="J4257" t="s">
        <v>25</v>
      </c>
      <c r="K4257">
        <v>0.21</v>
      </c>
      <c r="L4257" s="4" t="s">
        <v>26</v>
      </c>
      <c r="M4257" t="s">
        <v>22</v>
      </c>
    </row>
    <row r="4258" spans="1:13" x14ac:dyDescent="0.3">
      <c r="A4258">
        <v>1239</v>
      </c>
      <c r="B4258" s="1">
        <v>45014</v>
      </c>
      <c r="C4258" t="s">
        <v>13</v>
      </c>
      <c r="D4258" t="s">
        <v>20</v>
      </c>
      <c r="E4258">
        <v>27707.06</v>
      </c>
      <c r="F4258">
        <v>20</v>
      </c>
      <c r="G4258" t="s">
        <v>21</v>
      </c>
      <c r="H4258" s="6">
        <v>1115.48</v>
      </c>
      <c r="I4258">
        <v>1649.23</v>
      </c>
      <c r="J4258" t="s">
        <v>16</v>
      </c>
      <c r="K4258">
        <v>0.16</v>
      </c>
      <c r="L4258" s="4" t="s">
        <v>26</v>
      </c>
      <c r="M4258" t="s">
        <v>18</v>
      </c>
    </row>
    <row r="4259" spans="1:13" x14ac:dyDescent="0.3">
      <c r="A4259">
        <v>1318</v>
      </c>
      <c r="B4259" s="1">
        <v>45636</v>
      </c>
      <c r="C4259" t="s">
        <v>29</v>
      </c>
      <c r="D4259" t="s">
        <v>27</v>
      </c>
      <c r="E4259">
        <v>193367.07</v>
      </c>
      <c r="F4259">
        <v>40</v>
      </c>
      <c r="G4259" t="s">
        <v>28</v>
      </c>
      <c r="H4259" s="6">
        <v>3566.77</v>
      </c>
      <c r="I4259">
        <v>5254.54</v>
      </c>
      <c r="J4259" t="s">
        <v>25</v>
      </c>
      <c r="K4259">
        <v>0.08</v>
      </c>
      <c r="L4259" s="4" t="s">
        <v>31</v>
      </c>
      <c r="M4259" t="s">
        <v>18</v>
      </c>
    </row>
    <row r="4260" spans="1:13" x14ac:dyDescent="0.3">
      <c r="A4260">
        <v>1456</v>
      </c>
      <c r="B4260" s="1">
        <v>45337</v>
      </c>
      <c r="C4260" t="s">
        <v>13</v>
      </c>
      <c r="D4260" t="s">
        <v>27</v>
      </c>
      <c r="E4260">
        <v>271347.20000000001</v>
      </c>
      <c r="F4260">
        <v>43</v>
      </c>
      <c r="G4260" t="s">
        <v>28</v>
      </c>
      <c r="H4260" s="6">
        <v>4799.53</v>
      </c>
      <c r="I4260">
        <v>6310.4</v>
      </c>
      <c r="J4260" t="s">
        <v>25</v>
      </c>
      <c r="K4260">
        <v>0</v>
      </c>
      <c r="L4260" s="4" t="s">
        <v>26</v>
      </c>
      <c r="M4260" t="s">
        <v>18</v>
      </c>
    </row>
    <row r="4261" spans="1:13" x14ac:dyDescent="0.3">
      <c r="A4261">
        <v>1298</v>
      </c>
      <c r="B4261" s="1">
        <v>45468</v>
      </c>
      <c r="C4261" t="s">
        <v>23</v>
      </c>
      <c r="D4261" t="s">
        <v>30</v>
      </c>
      <c r="E4261">
        <v>268771.49</v>
      </c>
      <c r="F4261">
        <v>49</v>
      </c>
      <c r="G4261" t="s">
        <v>24</v>
      </c>
      <c r="H4261" s="6">
        <v>4288.92</v>
      </c>
      <c r="I4261">
        <v>6304.75</v>
      </c>
      <c r="J4261" t="s">
        <v>16</v>
      </c>
      <c r="K4261">
        <v>0.13</v>
      </c>
      <c r="L4261" s="4" t="s">
        <v>26</v>
      </c>
      <c r="M4261" t="s">
        <v>18</v>
      </c>
    </row>
    <row r="4262" spans="1:13" x14ac:dyDescent="0.3">
      <c r="A4262">
        <v>1395</v>
      </c>
      <c r="B4262" s="1">
        <v>45269</v>
      </c>
      <c r="C4262" t="s">
        <v>32</v>
      </c>
      <c r="D4262" t="s">
        <v>14</v>
      </c>
      <c r="E4262">
        <v>8109.19</v>
      </c>
      <c r="F4262">
        <v>28</v>
      </c>
      <c r="G4262" t="s">
        <v>24</v>
      </c>
      <c r="H4262" s="6">
        <v>305.72000000000003</v>
      </c>
      <c r="I4262">
        <v>366.6</v>
      </c>
      <c r="J4262" t="s">
        <v>16</v>
      </c>
      <c r="K4262">
        <v>0.21</v>
      </c>
      <c r="L4262" s="4" t="s">
        <v>31</v>
      </c>
      <c r="M4262" t="s">
        <v>18</v>
      </c>
    </row>
    <row r="4263" spans="1:13" x14ac:dyDescent="0.3">
      <c r="A4263">
        <v>1348</v>
      </c>
      <c r="B4263" s="1">
        <v>45430</v>
      </c>
      <c r="C4263" t="s">
        <v>29</v>
      </c>
      <c r="D4263" t="s">
        <v>27</v>
      </c>
      <c r="E4263">
        <v>83248.03</v>
      </c>
      <c r="F4263">
        <v>46</v>
      </c>
      <c r="G4263" t="s">
        <v>28</v>
      </c>
      <c r="H4263" s="6">
        <v>1427.62</v>
      </c>
      <c r="I4263">
        <v>1828.02</v>
      </c>
      <c r="J4263" t="s">
        <v>16</v>
      </c>
      <c r="K4263">
        <v>0.01</v>
      </c>
      <c r="L4263" s="4" t="s">
        <v>31</v>
      </c>
      <c r="M4263" t="s">
        <v>18</v>
      </c>
    </row>
    <row r="4264" spans="1:13" x14ac:dyDescent="0.3">
      <c r="A4264">
        <v>1141</v>
      </c>
      <c r="B4264" s="1">
        <v>45437</v>
      </c>
      <c r="C4264" t="s">
        <v>29</v>
      </c>
      <c r="D4264" t="s">
        <v>20</v>
      </c>
      <c r="E4264">
        <v>80021.98</v>
      </c>
      <c r="F4264">
        <v>17</v>
      </c>
      <c r="G4264" t="s">
        <v>28</v>
      </c>
      <c r="H4264" s="6">
        <v>4312</v>
      </c>
      <c r="I4264">
        <v>5172.72</v>
      </c>
      <c r="J4264" t="s">
        <v>16</v>
      </c>
      <c r="K4264">
        <v>0.09</v>
      </c>
      <c r="L4264" s="4" t="s">
        <v>31</v>
      </c>
      <c r="M4264" t="s">
        <v>18</v>
      </c>
    </row>
    <row r="4265" spans="1:13" x14ac:dyDescent="0.3">
      <c r="A4265">
        <v>1147</v>
      </c>
      <c r="B4265" s="1">
        <v>45000</v>
      </c>
      <c r="C4265" t="s">
        <v>29</v>
      </c>
      <c r="D4265" t="s">
        <v>27</v>
      </c>
      <c r="E4265">
        <v>161726.21</v>
      </c>
      <c r="F4265">
        <v>36</v>
      </c>
      <c r="G4265" t="s">
        <v>21</v>
      </c>
      <c r="H4265" s="6">
        <v>4307.43</v>
      </c>
      <c r="I4265">
        <v>5478.53</v>
      </c>
      <c r="J4265" t="s">
        <v>16</v>
      </c>
      <c r="K4265">
        <v>0.18</v>
      </c>
      <c r="L4265" s="4" t="s">
        <v>31</v>
      </c>
      <c r="M4265" t="s">
        <v>22</v>
      </c>
    </row>
    <row r="4266" spans="1:13" x14ac:dyDescent="0.3">
      <c r="A4266">
        <v>1013</v>
      </c>
      <c r="B4266" s="1">
        <v>45599</v>
      </c>
      <c r="C4266" t="s">
        <v>13</v>
      </c>
      <c r="D4266" t="s">
        <v>14</v>
      </c>
      <c r="E4266">
        <v>59607.7</v>
      </c>
      <c r="F4266">
        <v>37</v>
      </c>
      <c r="G4266" t="s">
        <v>21</v>
      </c>
      <c r="H4266" s="6">
        <v>1467.4</v>
      </c>
      <c r="I4266">
        <v>1713.85</v>
      </c>
      <c r="J4266" t="s">
        <v>16</v>
      </c>
      <c r="K4266">
        <v>0.06</v>
      </c>
      <c r="L4266" s="4" t="s">
        <v>31</v>
      </c>
      <c r="M4266" t="s">
        <v>18</v>
      </c>
    </row>
    <row r="4267" spans="1:13" x14ac:dyDescent="0.3">
      <c r="A4267">
        <v>1485</v>
      </c>
      <c r="B4267" s="1">
        <v>45188</v>
      </c>
      <c r="C4267" t="s">
        <v>23</v>
      </c>
      <c r="D4267" t="s">
        <v>30</v>
      </c>
      <c r="E4267">
        <v>59365.24</v>
      </c>
      <c r="F4267">
        <v>13</v>
      </c>
      <c r="G4267" t="s">
        <v>28</v>
      </c>
      <c r="H4267" s="6">
        <v>4618.18</v>
      </c>
      <c r="I4267">
        <v>6431.77</v>
      </c>
      <c r="J4267" t="s">
        <v>16</v>
      </c>
      <c r="K4267">
        <v>0.28999999999999998</v>
      </c>
      <c r="L4267" s="4" t="s">
        <v>26</v>
      </c>
      <c r="M4267" t="s">
        <v>22</v>
      </c>
    </row>
    <row r="4268" spans="1:13" x14ac:dyDescent="0.3">
      <c r="A4268">
        <v>1004</v>
      </c>
      <c r="B4268" s="1">
        <v>45399</v>
      </c>
      <c r="C4268" t="s">
        <v>29</v>
      </c>
      <c r="D4268" t="s">
        <v>30</v>
      </c>
      <c r="E4268">
        <v>89857.9</v>
      </c>
      <c r="F4268">
        <v>42</v>
      </c>
      <c r="G4268" t="s">
        <v>21</v>
      </c>
      <c r="H4268" s="6">
        <v>1800.5</v>
      </c>
      <c r="I4268">
        <v>2351.0700000000002</v>
      </c>
      <c r="J4268" t="s">
        <v>25</v>
      </c>
      <c r="K4268">
        <v>0.09</v>
      </c>
      <c r="L4268" s="4" t="s">
        <v>26</v>
      </c>
      <c r="M4268" t="s">
        <v>22</v>
      </c>
    </row>
    <row r="4269" spans="1:13" x14ac:dyDescent="0.3">
      <c r="A4269">
        <v>1035</v>
      </c>
      <c r="B4269" s="1">
        <v>45353</v>
      </c>
      <c r="C4269" t="s">
        <v>29</v>
      </c>
      <c r="D4269" t="s">
        <v>27</v>
      </c>
      <c r="E4269">
        <v>54605.68</v>
      </c>
      <c r="F4269">
        <v>26</v>
      </c>
      <c r="G4269" t="s">
        <v>24</v>
      </c>
      <c r="H4269" s="6">
        <v>1517.39</v>
      </c>
      <c r="I4269">
        <v>2143.08</v>
      </c>
      <c r="J4269" t="s">
        <v>25</v>
      </c>
      <c r="K4269">
        <v>0.02</v>
      </c>
      <c r="L4269" s="4" t="s">
        <v>31</v>
      </c>
      <c r="M4269" t="s">
        <v>18</v>
      </c>
    </row>
    <row r="4270" spans="1:13" x14ac:dyDescent="0.3">
      <c r="A4270">
        <v>1375</v>
      </c>
      <c r="B4270" s="1">
        <v>44948</v>
      </c>
      <c r="C4270" t="s">
        <v>32</v>
      </c>
      <c r="D4270" t="s">
        <v>27</v>
      </c>
      <c r="E4270">
        <v>125033.74</v>
      </c>
      <c r="F4270">
        <v>46</v>
      </c>
      <c r="G4270" t="s">
        <v>24</v>
      </c>
      <c r="H4270" s="6">
        <v>3126.5</v>
      </c>
      <c r="I4270">
        <v>3576.48</v>
      </c>
      <c r="J4270" t="s">
        <v>25</v>
      </c>
      <c r="K4270">
        <v>0.24</v>
      </c>
      <c r="L4270" s="4" t="s">
        <v>31</v>
      </c>
      <c r="M4270" t="s">
        <v>22</v>
      </c>
    </row>
    <row r="4271" spans="1:13" x14ac:dyDescent="0.3">
      <c r="A4271">
        <v>1244</v>
      </c>
      <c r="B4271" s="1">
        <v>45108</v>
      </c>
      <c r="C4271" t="s">
        <v>32</v>
      </c>
      <c r="D4271" t="s">
        <v>14</v>
      </c>
      <c r="E4271">
        <v>12168.23</v>
      </c>
      <c r="F4271">
        <v>5</v>
      </c>
      <c r="G4271" t="s">
        <v>15</v>
      </c>
      <c r="H4271" s="6">
        <v>2955.86</v>
      </c>
      <c r="I4271">
        <v>3288.71</v>
      </c>
      <c r="J4271" t="s">
        <v>16</v>
      </c>
      <c r="K4271">
        <v>0.26</v>
      </c>
      <c r="L4271" s="4" t="s">
        <v>26</v>
      </c>
      <c r="M4271" t="s">
        <v>18</v>
      </c>
    </row>
    <row r="4272" spans="1:13" x14ac:dyDescent="0.3">
      <c r="A4272">
        <v>1112</v>
      </c>
      <c r="B4272" s="1">
        <v>45405</v>
      </c>
      <c r="C4272" t="s">
        <v>23</v>
      </c>
      <c r="D4272" t="s">
        <v>14</v>
      </c>
      <c r="E4272">
        <v>42813.54</v>
      </c>
      <c r="F4272">
        <v>24</v>
      </c>
      <c r="G4272" t="s">
        <v>21</v>
      </c>
      <c r="H4272" s="6">
        <v>2020.71</v>
      </c>
      <c r="I4272">
        <v>2378.5300000000002</v>
      </c>
      <c r="J4272" t="s">
        <v>16</v>
      </c>
      <c r="K4272">
        <v>0.25</v>
      </c>
      <c r="L4272" s="4" t="s">
        <v>17</v>
      </c>
      <c r="M4272" t="s">
        <v>22</v>
      </c>
    </row>
    <row r="4273" spans="1:13" x14ac:dyDescent="0.3">
      <c r="A4273">
        <v>1143</v>
      </c>
      <c r="B4273" s="1">
        <v>45424</v>
      </c>
      <c r="C4273" t="s">
        <v>23</v>
      </c>
      <c r="D4273" t="s">
        <v>14</v>
      </c>
      <c r="E4273">
        <v>151165.20000000001</v>
      </c>
      <c r="F4273">
        <v>28</v>
      </c>
      <c r="G4273" t="s">
        <v>28</v>
      </c>
      <c r="H4273" s="6">
        <v>4228.2700000000004</v>
      </c>
      <c r="I4273">
        <v>5453.29</v>
      </c>
      <c r="J4273" t="s">
        <v>25</v>
      </c>
      <c r="K4273">
        <v>0.01</v>
      </c>
      <c r="L4273" s="4" t="s">
        <v>26</v>
      </c>
      <c r="M4273" t="s">
        <v>18</v>
      </c>
    </row>
    <row r="4274" spans="1:13" x14ac:dyDescent="0.3">
      <c r="A4274">
        <v>1163</v>
      </c>
      <c r="B4274" s="1">
        <v>44957</v>
      </c>
      <c r="C4274" t="s">
        <v>19</v>
      </c>
      <c r="D4274" t="s">
        <v>14</v>
      </c>
      <c r="E4274">
        <v>36065.79</v>
      </c>
      <c r="F4274">
        <v>8</v>
      </c>
      <c r="G4274" t="s">
        <v>24</v>
      </c>
      <c r="H4274" s="6">
        <v>4061.39</v>
      </c>
      <c r="I4274">
        <v>5065.42</v>
      </c>
      <c r="J4274" t="s">
        <v>16</v>
      </c>
      <c r="K4274">
        <v>0.11</v>
      </c>
      <c r="L4274" s="4" t="s">
        <v>17</v>
      </c>
      <c r="M4274" t="s">
        <v>18</v>
      </c>
    </row>
    <row r="4275" spans="1:13" x14ac:dyDescent="0.3">
      <c r="A4275">
        <v>1036</v>
      </c>
      <c r="B4275" s="1">
        <v>45631</v>
      </c>
      <c r="C4275" t="s">
        <v>32</v>
      </c>
      <c r="D4275" t="s">
        <v>20</v>
      </c>
      <c r="E4275">
        <v>13077.06</v>
      </c>
      <c r="F4275">
        <v>11</v>
      </c>
      <c r="G4275" t="s">
        <v>15</v>
      </c>
      <c r="H4275" s="6">
        <v>1421.74</v>
      </c>
      <c r="I4275">
        <v>1698.32</v>
      </c>
      <c r="J4275" t="s">
        <v>16</v>
      </c>
      <c r="K4275">
        <v>0.3</v>
      </c>
      <c r="L4275" s="4" t="s">
        <v>31</v>
      </c>
      <c r="M4275" t="s">
        <v>18</v>
      </c>
    </row>
    <row r="4276" spans="1:13" x14ac:dyDescent="0.3">
      <c r="A4276">
        <v>1266</v>
      </c>
      <c r="B4276" s="1">
        <v>45160</v>
      </c>
      <c r="C4276" t="s">
        <v>19</v>
      </c>
      <c r="D4276" t="s">
        <v>20</v>
      </c>
      <c r="E4276">
        <v>152286.62</v>
      </c>
      <c r="F4276">
        <v>45</v>
      </c>
      <c r="G4276" t="s">
        <v>15</v>
      </c>
      <c r="H4276" s="6">
        <v>3386.29</v>
      </c>
      <c r="I4276">
        <v>4338.6499999999996</v>
      </c>
      <c r="J4276" t="s">
        <v>25</v>
      </c>
      <c r="K4276">
        <v>0.22</v>
      </c>
      <c r="L4276" s="4" t="s">
        <v>31</v>
      </c>
      <c r="M4276" t="s">
        <v>18</v>
      </c>
    </row>
    <row r="4277" spans="1:13" x14ac:dyDescent="0.3">
      <c r="A4277">
        <v>1313</v>
      </c>
      <c r="B4277" s="1">
        <v>45559</v>
      </c>
      <c r="C4277" t="s">
        <v>13</v>
      </c>
      <c r="D4277" t="s">
        <v>14</v>
      </c>
      <c r="E4277">
        <v>34755.47</v>
      </c>
      <c r="F4277">
        <v>12</v>
      </c>
      <c r="G4277" t="s">
        <v>28</v>
      </c>
      <c r="H4277" s="6">
        <v>2597.19</v>
      </c>
      <c r="I4277">
        <v>3148.14</v>
      </c>
      <c r="J4277" t="s">
        <v>25</v>
      </c>
      <c r="K4277">
        <v>0.08</v>
      </c>
      <c r="L4277" s="4" t="s">
        <v>31</v>
      </c>
      <c r="M4277" t="s">
        <v>22</v>
      </c>
    </row>
    <row r="4278" spans="1:13" x14ac:dyDescent="0.3">
      <c r="A4278">
        <v>1060</v>
      </c>
      <c r="B4278" s="1">
        <v>44986</v>
      </c>
      <c r="C4278" t="s">
        <v>19</v>
      </c>
      <c r="D4278" t="s">
        <v>20</v>
      </c>
      <c r="E4278">
        <v>1339.37</v>
      </c>
      <c r="F4278">
        <v>11</v>
      </c>
      <c r="G4278" t="s">
        <v>15</v>
      </c>
      <c r="H4278" s="6">
        <v>126.82</v>
      </c>
      <c r="I4278">
        <v>146.69999999999999</v>
      </c>
      <c r="J4278" t="s">
        <v>16</v>
      </c>
      <c r="K4278">
        <v>0.17</v>
      </c>
      <c r="L4278" s="4" t="s">
        <v>17</v>
      </c>
      <c r="M4278" t="s">
        <v>22</v>
      </c>
    </row>
    <row r="4279" spans="1:13" x14ac:dyDescent="0.3">
      <c r="A4279">
        <v>1439</v>
      </c>
      <c r="B4279" s="1">
        <v>45293</v>
      </c>
      <c r="C4279" t="s">
        <v>29</v>
      </c>
      <c r="D4279" t="s">
        <v>27</v>
      </c>
      <c r="E4279">
        <v>208811.17</v>
      </c>
      <c r="F4279">
        <v>49</v>
      </c>
      <c r="G4279" t="s">
        <v>15</v>
      </c>
      <c r="H4279" s="6">
        <v>3026.73</v>
      </c>
      <c r="I4279">
        <v>4533.46</v>
      </c>
      <c r="J4279" t="s">
        <v>25</v>
      </c>
      <c r="K4279">
        <v>0.06</v>
      </c>
      <c r="L4279" s="4" t="s">
        <v>26</v>
      </c>
      <c r="M4279" t="s">
        <v>18</v>
      </c>
    </row>
    <row r="4280" spans="1:13" x14ac:dyDescent="0.3">
      <c r="A4280">
        <v>1138</v>
      </c>
      <c r="B4280" s="1">
        <v>45229</v>
      </c>
      <c r="C4280" t="s">
        <v>19</v>
      </c>
      <c r="D4280" t="s">
        <v>20</v>
      </c>
      <c r="E4280">
        <v>172412.92</v>
      </c>
      <c r="F4280">
        <v>39</v>
      </c>
      <c r="G4280" t="s">
        <v>21</v>
      </c>
      <c r="H4280" s="6">
        <v>4586.3900000000003</v>
      </c>
      <c r="I4280">
        <v>5081.43</v>
      </c>
      <c r="J4280" t="s">
        <v>25</v>
      </c>
      <c r="K4280">
        <v>0.13</v>
      </c>
      <c r="L4280" s="4" t="s">
        <v>26</v>
      </c>
      <c r="M4280" t="s">
        <v>22</v>
      </c>
    </row>
    <row r="4281" spans="1:13" x14ac:dyDescent="0.3">
      <c r="A4281">
        <v>1389</v>
      </c>
      <c r="B4281" s="1">
        <v>45067</v>
      </c>
      <c r="C4281" t="s">
        <v>23</v>
      </c>
      <c r="D4281" t="s">
        <v>30</v>
      </c>
      <c r="E4281">
        <v>18637.72</v>
      </c>
      <c r="F4281">
        <v>7</v>
      </c>
      <c r="G4281" t="s">
        <v>21</v>
      </c>
      <c r="H4281" s="6">
        <v>2156.4499999999998</v>
      </c>
      <c r="I4281">
        <v>3132.39</v>
      </c>
      <c r="J4281" t="s">
        <v>16</v>
      </c>
      <c r="K4281">
        <v>0.15</v>
      </c>
      <c r="L4281" s="4" t="s">
        <v>26</v>
      </c>
      <c r="M4281" t="s">
        <v>22</v>
      </c>
    </row>
    <row r="4282" spans="1:13" x14ac:dyDescent="0.3">
      <c r="A4282">
        <v>1489</v>
      </c>
      <c r="B4282" s="1">
        <v>44944</v>
      </c>
      <c r="C4282" t="s">
        <v>13</v>
      </c>
      <c r="D4282" t="s">
        <v>30</v>
      </c>
      <c r="E4282">
        <v>209466.15</v>
      </c>
      <c r="F4282">
        <v>47</v>
      </c>
      <c r="G4282" t="s">
        <v>24</v>
      </c>
      <c r="H4282" s="6">
        <v>4365.99</v>
      </c>
      <c r="I4282">
        <v>5369.55</v>
      </c>
      <c r="J4282" t="s">
        <v>16</v>
      </c>
      <c r="K4282">
        <v>0.17</v>
      </c>
      <c r="L4282" s="4" t="s">
        <v>17</v>
      </c>
      <c r="M4282" t="s">
        <v>18</v>
      </c>
    </row>
    <row r="4283" spans="1:13" x14ac:dyDescent="0.3">
      <c r="A4283">
        <v>1053</v>
      </c>
      <c r="B4283" s="1">
        <v>45567</v>
      </c>
      <c r="C4283" t="s">
        <v>29</v>
      </c>
      <c r="D4283" t="s">
        <v>14</v>
      </c>
      <c r="E4283">
        <v>74097.22</v>
      </c>
      <c r="F4283">
        <v>18</v>
      </c>
      <c r="G4283" t="s">
        <v>28</v>
      </c>
      <c r="H4283" s="6">
        <v>3669.88</v>
      </c>
      <c r="I4283">
        <v>4523.6400000000003</v>
      </c>
      <c r="J4283" t="s">
        <v>25</v>
      </c>
      <c r="K4283">
        <v>0.09</v>
      </c>
      <c r="L4283" s="4" t="s">
        <v>26</v>
      </c>
      <c r="M4283" t="s">
        <v>22</v>
      </c>
    </row>
    <row r="4284" spans="1:13" x14ac:dyDescent="0.3">
      <c r="A4284">
        <v>1390</v>
      </c>
      <c r="B4284" s="1">
        <v>44973</v>
      </c>
      <c r="C4284" t="s">
        <v>19</v>
      </c>
      <c r="D4284" t="s">
        <v>27</v>
      </c>
      <c r="E4284">
        <v>60902.61</v>
      </c>
      <c r="F4284">
        <v>36</v>
      </c>
      <c r="G4284" t="s">
        <v>15</v>
      </c>
      <c r="H4284" s="6">
        <v>1546.5</v>
      </c>
      <c r="I4284">
        <v>2038.24</v>
      </c>
      <c r="J4284" t="s">
        <v>25</v>
      </c>
      <c r="K4284">
        <v>0.17</v>
      </c>
      <c r="L4284" s="4" t="s">
        <v>17</v>
      </c>
      <c r="M4284" t="s">
        <v>18</v>
      </c>
    </row>
    <row r="4285" spans="1:13" x14ac:dyDescent="0.3">
      <c r="A4285">
        <v>1039</v>
      </c>
      <c r="B4285" s="1">
        <v>44955</v>
      </c>
      <c r="C4285" t="s">
        <v>13</v>
      </c>
      <c r="D4285" t="s">
        <v>14</v>
      </c>
      <c r="E4285">
        <v>139355.88</v>
      </c>
      <c r="F4285">
        <v>31</v>
      </c>
      <c r="G4285" t="s">
        <v>21</v>
      </c>
      <c r="H4285" s="6">
        <v>3509.86</v>
      </c>
      <c r="I4285">
        <v>5167.07</v>
      </c>
      <c r="J4285" t="s">
        <v>16</v>
      </c>
      <c r="K4285">
        <v>0.13</v>
      </c>
      <c r="L4285" s="4" t="s">
        <v>17</v>
      </c>
      <c r="M4285" t="s">
        <v>22</v>
      </c>
    </row>
    <row r="4286" spans="1:13" x14ac:dyDescent="0.3">
      <c r="A4286">
        <v>1013</v>
      </c>
      <c r="B4286" s="1">
        <v>45369</v>
      </c>
      <c r="C4286" t="s">
        <v>13</v>
      </c>
      <c r="D4286" t="s">
        <v>20</v>
      </c>
      <c r="E4286">
        <v>163932.1</v>
      </c>
      <c r="F4286">
        <v>47</v>
      </c>
      <c r="G4286" t="s">
        <v>24</v>
      </c>
      <c r="H4286" s="6">
        <v>2921.2</v>
      </c>
      <c r="I4286">
        <v>3710.55</v>
      </c>
      <c r="J4286" t="s">
        <v>25</v>
      </c>
      <c r="K4286">
        <v>0.06</v>
      </c>
      <c r="L4286" s="4" t="s">
        <v>17</v>
      </c>
      <c r="M4286" t="s">
        <v>22</v>
      </c>
    </row>
    <row r="4287" spans="1:13" x14ac:dyDescent="0.3">
      <c r="A4287">
        <v>1422</v>
      </c>
      <c r="B4287" s="1">
        <v>45581</v>
      </c>
      <c r="C4287" t="s">
        <v>29</v>
      </c>
      <c r="D4287" t="s">
        <v>30</v>
      </c>
      <c r="E4287">
        <v>75110.789999999994</v>
      </c>
      <c r="F4287">
        <v>39</v>
      </c>
      <c r="G4287" t="s">
        <v>28</v>
      </c>
      <c r="H4287" s="6">
        <v>1939.59</v>
      </c>
      <c r="I4287">
        <v>2712.56</v>
      </c>
      <c r="J4287" t="s">
        <v>16</v>
      </c>
      <c r="K4287">
        <v>0.28999999999999998</v>
      </c>
      <c r="L4287" s="4" t="s">
        <v>17</v>
      </c>
      <c r="M4287" t="s">
        <v>18</v>
      </c>
    </row>
    <row r="4288" spans="1:13" x14ac:dyDescent="0.3">
      <c r="A4288">
        <v>1179</v>
      </c>
      <c r="B4288" s="1">
        <v>45470</v>
      </c>
      <c r="C4288" t="s">
        <v>19</v>
      </c>
      <c r="D4288" t="s">
        <v>30</v>
      </c>
      <c r="E4288">
        <v>63938.45</v>
      </c>
      <c r="F4288">
        <v>30</v>
      </c>
      <c r="G4288" t="s">
        <v>28</v>
      </c>
      <c r="H4288" s="6">
        <v>2072.69</v>
      </c>
      <c r="I4288">
        <v>2537.2399999999998</v>
      </c>
      <c r="J4288" t="s">
        <v>16</v>
      </c>
      <c r="K4288">
        <v>0.16</v>
      </c>
      <c r="L4288" s="4" t="s">
        <v>31</v>
      </c>
      <c r="M4288" t="s">
        <v>18</v>
      </c>
    </row>
    <row r="4289" spans="1:13" x14ac:dyDescent="0.3">
      <c r="A4289">
        <v>1156</v>
      </c>
      <c r="B4289" s="1">
        <v>45018</v>
      </c>
      <c r="C4289" t="s">
        <v>13</v>
      </c>
      <c r="D4289" t="s">
        <v>30</v>
      </c>
      <c r="E4289">
        <v>59407.39</v>
      </c>
      <c r="F4289">
        <v>33</v>
      </c>
      <c r="G4289" t="s">
        <v>28</v>
      </c>
      <c r="H4289" s="6">
        <v>1660.86</v>
      </c>
      <c r="I4289">
        <v>2466.06</v>
      </c>
      <c r="J4289" t="s">
        <v>16</v>
      </c>
      <c r="K4289">
        <v>0.27</v>
      </c>
      <c r="L4289" s="4" t="s">
        <v>31</v>
      </c>
      <c r="M4289" t="s">
        <v>22</v>
      </c>
    </row>
    <row r="4290" spans="1:13" x14ac:dyDescent="0.3">
      <c r="A4290">
        <v>1091</v>
      </c>
      <c r="B4290" s="1">
        <v>45156</v>
      </c>
      <c r="C4290" t="s">
        <v>13</v>
      </c>
      <c r="D4290" t="s">
        <v>14</v>
      </c>
      <c r="E4290">
        <v>18872.759999999998</v>
      </c>
      <c r="F4290">
        <v>7</v>
      </c>
      <c r="G4290" t="s">
        <v>28</v>
      </c>
      <c r="H4290" s="6">
        <v>2851.54</v>
      </c>
      <c r="I4290">
        <v>3693.3</v>
      </c>
      <c r="J4290" t="s">
        <v>25</v>
      </c>
      <c r="K4290">
        <v>0.27</v>
      </c>
      <c r="L4290" s="4" t="s">
        <v>17</v>
      </c>
      <c r="M4290" t="s">
        <v>22</v>
      </c>
    </row>
    <row r="4291" spans="1:13" x14ac:dyDescent="0.3">
      <c r="A4291">
        <v>1186</v>
      </c>
      <c r="B4291" s="1">
        <v>45200</v>
      </c>
      <c r="C4291" t="s">
        <v>32</v>
      </c>
      <c r="D4291" t="s">
        <v>27</v>
      </c>
      <c r="E4291">
        <v>180932.54</v>
      </c>
      <c r="F4291">
        <v>39</v>
      </c>
      <c r="G4291" t="s">
        <v>24</v>
      </c>
      <c r="H4291" s="6">
        <v>4689.37</v>
      </c>
      <c r="I4291">
        <v>5799.12</v>
      </c>
      <c r="J4291" t="s">
        <v>25</v>
      </c>
      <c r="K4291">
        <v>0.2</v>
      </c>
      <c r="L4291" s="4" t="s">
        <v>17</v>
      </c>
      <c r="M4291" t="s">
        <v>18</v>
      </c>
    </row>
    <row r="4292" spans="1:13" x14ac:dyDescent="0.3">
      <c r="A4292">
        <v>1307</v>
      </c>
      <c r="B4292" s="1">
        <v>45354</v>
      </c>
      <c r="C4292" t="s">
        <v>13</v>
      </c>
      <c r="D4292" t="s">
        <v>30</v>
      </c>
      <c r="E4292">
        <v>78656.039999999994</v>
      </c>
      <c r="F4292">
        <v>24</v>
      </c>
      <c r="G4292" t="s">
        <v>24</v>
      </c>
      <c r="H4292" s="6">
        <v>3346.09</v>
      </c>
      <c r="I4292">
        <v>4369.78</v>
      </c>
      <c r="J4292" t="s">
        <v>16</v>
      </c>
      <c r="K4292">
        <v>0.25</v>
      </c>
      <c r="L4292" s="4" t="s">
        <v>31</v>
      </c>
      <c r="M4292" t="s">
        <v>18</v>
      </c>
    </row>
    <row r="4293" spans="1:13" x14ac:dyDescent="0.3">
      <c r="A4293">
        <v>1035</v>
      </c>
      <c r="B4293" s="1">
        <v>45097</v>
      </c>
      <c r="C4293" t="s">
        <v>32</v>
      </c>
      <c r="D4293" t="s">
        <v>27</v>
      </c>
      <c r="E4293">
        <v>55205.55</v>
      </c>
      <c r="F4293">
        <v>10</v>
      </c>
      <c r="G4293" t="s">
        <v>15</v>
      </c>
      <c r="H4293" s="6">
        <v>4633.93</v>
      </c>
      <c r="I4293">
        <v>6494.77</v>
      </c>
      <c r="J4293" t="s">
        <v>16</v>
      </c>
      <c r="K4293">
        <v>0.15</v>
      </c>
      <c r="L4293" s="4" t="s">
        <v>26</v>
      </c>
      <c r="M4293" t="s">
        <v>18</v>
      </c>
    </row>
    <row r="4294" spans="1:13" x14ac:dyDescent="0.3">
      <c r="A4294">
        <v>1174</v>
      </c>
      <c r="B4294" s="1">
        <v>45450</v>
      </c>
      <c r="C4294" t="s">
        <v>19</v>
      </c>
      <c r="D4294" t="s">
        <v>27</v>
      </c>
      <c r="E4294">
        <v>269083.21999999997</v>
      </c>
      <c r="F4294">
        <v>48</v>
      </c>
      <c r="G4294" t="s">
        <v>21</v>
      </c>
      <c r="H4294" s="6">
        <v>4942.45</v>
      </c>
      <c r="I4294">
        <v>6027.85</v>
      </c>
      <c r="J4294" t="s">
        <v>16</v>
      </c>
      <c r="K4294">
        <v>7.0000000000000007E-2</v>
      </c>
      <c r="L4294" s="4" t="s">
        <v>31</v>
      </c>
      <c r="M4294" t="s">
        <v>22</v>
      </c>
    </row>
    <row r="4295" spans="1:13" x14ac:dyDescent="0.3">
      <c r="A4295">
        <v>1339</v>
      </c>
      <c r="B4295" s="1">
        <v>45512</v>
      </c>
      <c r="C4295" t="s">
        <v>19</v>
      </c>
      <c r="D4295" t="s">
        <v>14</v>
      </c>
      <c r="E4295">
        <v>200292.59</v>
      </c>
      <c r="F4295">
        <v>33</v>
      </c>
      <c r="G4295" t="s">
        <v>24</v>
      </c>
      <c r="H4295" s="6">
        <v>4532.05</v>
      </c>
      <c r="I4295">
        <v>6669.75</v>
      </c>
      <c r="J4295" t="s">
        <v>16</v>
      </c>
      <c r="K4295">
        <v>0.09</v>
      </c>
      <c r="L4295" s="4" t="s">
        <v>17</v>
      </c>
      <c r="M4295" t="s">
        <v>22</v>
      </c>
    </row>
    <row r="4296" spans="1:13" x14ac:dyDescent="0.3">
      <c r="A4296">
        <v>1443</v>
      </c>
      <c r="B4296" s="1">
        <v>45452</v>
      </c>
      <c r="C4296" t="s">
        <v>19</v>
      </c>
      <c r="D4296" t="s">
        <v>14</v>
      </c>
      <c r="E4296">
        <v>139494.46</v>
      </c>
      <c r="F4296">
        <v>27</v>
      </c>
      <c r="G4296" t="s">
        <v>15</v>
      </c>
      <c r="H4296" s="6">
        <v>4887.55</v>
      </c>
      <c r="I4296">
        <v>6709.69</v>
      </c>
      <c r="J4296" t="s">
        <v>16</v>
      </c>
      <c r="K4296">
        <v>0.23</v>
      </c>
      <c r="L4296" s="4" t="s">
        <v>17</v>
      </c>
      <c r="M4296" t="s">
        <v>18</v>
      </c>
    </row>
    <row r="4297" spans="1:13" x14ac:dyDescent="0.3">
      <c r="A4297">
        <v>1072</v>
      </c>
      <c r="B4297" s="1">
        <v>44954</v>
      </c>
      <c r="C4297" t="s">
        <v>23</v>
      </c>
      <c r="D4297" t="s">
        <v>30</v>
      </c>
      <c r="E4297">
        <v>3680.26</v>
      </c>
      <c r="F4297">
        <v>17</v>
      </c>
      <c r="G4297" t="s">
        <v>28</v>
      </c>
      <c r="H4297" s="6">
        <v>232.15</v>
      </c>
      <c r="I4297">
        <v>284.85000000000002</v>
      </c>
      <c r="J4297" t="s">
        <v>25</v>
      </c>
      <c r="K4297">
        <v>0.24</v>
      </c>
      <c r="L4297" s="4" t="s">
        <v>17</v>
      </c>
      <c r="M4297" t="s">
        <v>18</v>
      </c>
    </row>
    <row r="4298" spans="1:13" x14ac:dyDescent="0.3">
      <c r="A4298">
        <v>1313</v>
      </c>
      <c r="B4298" s="1">
        <v>45222</v>
      </c>
      <c r="C4298" t="s">
        <v>19</v>
      </c>
      <c r="D4298" t="s">
        <v>20</v>
      </c>
      <c r="E4298">
        <v>15697.03</v>
      </c>
      <c r="F4298">
        <v>26</v>
      </c>
      <c r="G4298" t="s">
        <v>28</v>
      </c>
      <c r="H4298" s="6">
        <v>652.19000000000005</v>
      </c>
      <c r="I4298">
        <v>827.03</v>
      </c>
      <c r="J4298" t="s">
        <v>25</v>
      </c>
      <c r="K4298">
        <v>0.27</v>
      </c>
      <c r="L4298" s="4" t="s">
        <v>26</v>
      </c>
      <c r="M4298" t="s">
        <v>18</v>
      </c>
    </row>
    <row r="4299" spans="1:13" x14ac:dyDescent="0.3">
      <c r="A4299">
        <v>1070</v>
      </c>
      <c r="B4299" s="1">
        <v>45298</v>
      </c>
      <c r="C4299" t="s">
        <v>13</v>
      </c>
      <c r="D4299" t="s">
        <v>30</v>
      </c>
      <c r="E4299">
        <v>52285.95</v>
      </c>
      <c r="F4299">
        <v>21</v>
      </c>
      <c r="G4299" t="s">
        <v>28</v>
      </c>
      <c r="H4299" s="6">
        <v>2114.11</v>
      </c>
      <c r="I4299">
        <v>3036.35</v>
      </c>
      <c r="J4299" t="s">
        <v>25</v>
      </c>
      <c r="K4299">
        <v>0.18</v>
      </c>
      <c r="L4299" s="4" t="s">
        <v>17</v>
      </c>
      <c r="M4299" t="s">
        <v>22</v>
      </c>
    </row>
    <row r="4300" spans="1:13" x14ac:dyDescent="0.3">
      <c r="A4300">
        <v>1498</v>
      </c>
      <c r="B4300" s="1">
        <v>45590</v>
      </c>
      <c r="C4300" t="s">
        <v>29</v>
      </c>
      <c r="D4300" t="s">
        <v>14</v>
      </c>
      <c r="E4300">
        <v>4200.1400000000003</v>
      </c>
      <c r="F4300">
        <v>2</v>
      </c>
      <c r="G4300" t="s">
        <v>15</v>
      </c>
      <c r="H4300" s="6">
        <v>2078.98</v>
      </c>
      <c r="I4300">
        <v>2692.4</v>
      </c>
      <c r="J4300" t="s">
        <v>16</v>
      </c>
      <c r="K4300">
        <v>0.22</v>
      </c>
      <c r="L4300" s="4" t="s">
        <v>17</v>
      </c>
      <c r="M4300" t="s">
        <v>22</v>
      </c>
    </row>
    <row r="4301" spans="1:13" x14ac:dyDescent="0.3">
      <c r="A4301">
        <v>1289</v>
      </c>
      <c r="B4301" s="1">
        <v>45245</v>
      </c>
      <c r="C4301" t="s">
        <v>32</v>
      </c>
      <c r="D4301" t="s">
        <v>20</v>
      </c>
      <c r="E4301">
        <v>198827.51999999999</v>
      </c>
      <c r="F4301">
        <v>47</v>
      </c>
      <c r="G4301" t="s">
        <v>24</v>
      </c>
      <c r="H4301" s="6">
        <v>4034.33</v>
      </c>
      <c r="I4301">
        <v>5566.28</v>
      </c>
      <c r="J4301" t="s">
        <v>16</v>
      </c>
      <c r="K4301">
        <v>0.24</v>
      </c>
      <c r="L4301" s="4" t="s">
        <v>31</v>
      </c>
      <c r="M4301" t="s">
        <v>22</v>
      </c>
    </row>
    <row r="4302" spans="1:13" x14ac:dyDescent="0.3">
      <c r="A4302">
        <v>1352</v>
      </c>
      <c r="B4302" s="1">
        <v>45215</v>
      </c>
      <c r="C4302" t="s">
        <v>23</v>
      </c>
      <c r="D4302" t="s">
        <v>14</v>
      </c>
      <c r="E4302">
        <v>21721.54</v>
      </c>
      <c r="F4302">
        <v>40</v>
      </c>
      <c r="G4302" t="s">
        <v>15</v>
      </c>
      <c r="H4302" s="6">
        <v>462.43</v>
      </c>
      <c r="I4302">
        <v>631.44000000000005</v>
      </c>
      <c r="J4302" t="s">
        <v>16</v>
      </c>
      <c r="K4302">
        <v>0.14000000000000001</v>
      </c>
      <c r="L4302" s="4" t="s">
        <v>17</v>
      </c>
      <c r="M4302" t="s">
        <v>18</v>
      </c>
    </row>
    <row r="4303" spans="1:13" x14ac:dyDescent="0.3">
      <c r="A4303">
        <v>1113</v>
      </c>
      <c r="B4303" s="1">
        <v>45426</v>
      </c>
      <c r="C4303" t="s">
        <v>19</v>
      </c>
      <c r="D4303" t="s">
        <v>14</v>
      </c>
      <c r="E4303">
        <v>123361.31</v>
      </c>
      <c r="F4303">
        <v>28</v>
      </c>
      <c r="G4303" t="s">
        <v>24</v>
      </c>
      <c r="H4303" s="6">
        <v>3842.93</v>
      </c>
      <c r="I4303">
        <v>4686.9799999999996</v>
      </c>
      <c r="J4303" t="s">
        <v>25</v>
      </c>
      <c r="K4303">
        <v>0.06</v>
      </c>
      <c r="L4303" s="4" t="s">
        <v>17</v>
      </c>
      <c r="M4303" t="s">
        <v>18</v>
      </c>
    </row>
    <row r="4304" spans="1:13" x14ac:dyDescent="0.3">
      <c r="A4304">
        <v>1438</v>
      </c>
      <c r="B4304" s="1">
        <v>45019</v>
      </c>
      <c r="C4304" t="s">
        <v>19</v>
      </c>
      <c r="D4304" t="s">
        <v>27</v>
      </c>
      <c r="E4304">
        <v>1220</v>
      </c>
      <c r="F4304">
        <v>4</v>
      </c>
      <c r="G4304" t="s">
        <v>15</v>
      </c>
      <c r="H4304" s="6">
        <v>257.02</v>
      </c>
      <c r="I4304">
        <v>371.95</v>
      </c>
      <c r="J4304" t="s">
        <v>16</v>
      </c>
      <c r="K4304">
        <v>0.18</v>
      </c>
      <c r="L4304" s="4" t="s">
        <v>31</v>
      </c>
      <c r="M4304" t="s">
        <v>22</v>
      </c>
    </row>
    <row r="4305" spans="1:13" x14ac:dyDescent="0.3">
      <c r="A4305">
        <v>1434</v>
      </c>
      <c r="B4305" s="1">
        <v>45169</v>
      </c>
      <c r="C4305" t="s">
        <v>29</v>
      </c>
      <c r="D4305" t="s">
        <v>20</v>
      </c>
      <c r="E4305">
        <v>10104.780000000001</v>
      </c>
      <c r="F4305">
        <v>5</v>
      </c>
      <c r="G4305" t="s">
        <v>21</v>
      </c>
      <c r="H4305" s="6">
        <v>2015.27</v>
      </c>
      <c r="I4305">
        <v>2296.54</v>
      </c>
      <c r="J4305" t="s">
        <v>16</v>
      </c>
      <c r="K4305">
        <v>0.12</v>
      </c>
      <c r="L4305" s="4" t="s">
        <v>26</v>
      </c>
      <c r="M4305" t="s">
        <v>22</v>
      </c>
    </row>
    <row r="4306" spans="1:13" x14ac:dyDescent="0.3">
      <c r="A4306">
        <v>1418</v>
      </c>
      <c r="B4306" s="1">
        <v>44960</v>
      </c>
      <c r="C4306" t="s">
        <v>29</v>
      </c>
      <c r="D4306" t="s">
        <v>27</v>
      </c>
      <c r="E4306">
        <v>34805.72</v>
      </c>
      <c r="F4306">
        <v>48</v>
      </c>
      <c r="G4306" t="s">
        <v>21</v>
      </c>
      <c r="H4306" s="6">
        <v>800.42</v>
      </c>
      <c r="I4306">
        <v>929.64</v>
      </c>
      <c r="J4306" t="s">
        <v>25</v>
      </c>
      <c r="K4306">
        <v>0.22</v>
      </c>
      <c r="L4306" s="4" t="s">
        <v>26</v>
      </c>
      <c r="M4306" t="s">
        <v>22</v>
      </c>
    </row>
    <row r="4307" spans="1:13" x14ac:dyDescent="0.3">
      <c r="A4307">
        <v>1021</v>
      </c>
      <c r="B4307" s="1">
        <v>45418</v>
      </c>
      <c r="C4307" t="s">
        <v>23</v>
      </c>
      <c r="D4307" t="s">
        <v>30</v>
      </c>
      <c r="E4307">
        <v>22571.94</v>
      </c>
      <c r="F4307">
        <v>4</v>
      </c>
      <c r="G4307" t="s">
        <v>21</v>
      </c>
      <c r="H4307" s="6">
        <v>4702.3500000000004</v>
      </c>
      <c r="I4307">
        <v>6717.84</v>
      </c>
      <c r="J4307" t="s">
        <v>16</v>
      </c>
      <c r="K4307">
        <v>0.16</v>
      </c>
      <c r="L4307" s="4" t="s">
        <v>26</v>
      </c>
      <c r="M4307" t="s">
        <v>18</v>
      </c>
    </row>
    <row r="4308" spans="1:13" x14ac:dyDescent="0.3">
      <c r="A4308">
        <v>1419</v>
      </c>
      <c r="B4308" s="1">
        <v>45631</v>
      </c>
      <c r="C4308" t="s">
        <v>32</v>
      </c>
      <c r="D4308" t="s">
        <v>20</v>
      </c>
      <c r="E4308">
        <v>98184.14</v>
      </c>
      <c r="F4308">
        <v>34</v>
      </c>
      <c r="G4308" t="s">
        <v>28</v>
      </c>
      <c r="H4308" s="6">
        <v>2924.28</v>
      </c>
      <c r="I4308">
        <v>3437.82</v>
      </c>
      <c r="J4308" t="s">
        <v>25</v>
      </c>
      <c r="K4308">
        <v>0.16</v>
      </c>
      <c r="L4308" s="4" t="s">
        <v>31</v>
      </c>
      <c r="M4308" t="s">
        <v>18</v>
      </c>
    </row>
    <row r="4309" spans="1:13" x14ac:dyDescent="0.3">
      <c r="A4309">
        <v>1448</v>
      </c>
      <c r="B4309" s="1">
        <v>45629</v>
      </c>
      <c r="C4309" t="s">
        <v>19</v>
      </c>
      <c r="D4309" t="s">
        <v>14</v>
      </c>
      <c r="E4309">
        <v>20515.580000000002</v>
      </c>
      <c r="F4309">
        <v>12</v>
      </c>
      <c r="G4309" t="s">
        <v>24</v>
      </c>
      <c r="H4309" s="6">
        <v>1671.3</v>
      </c>
      <c r="I4309">
        <v>2137.04</v>
      </c>
      <c r="J4309" t="s">
        <v>25</v>
      </c>
      <c r="K4309">
        <v>0.2</v>
      </c>
      <c r="L4309" s="4" t="s">
        <v>17</v>
      </c>
      <c r="M4309" t="s">
        <v>22</v>
      </c>
    </row>
    <row r="4310" spans="1:13" x14ac:dyDescent="0.3">
      <c r="A4310">
        <v>1277</v>
      </c>
      <c r="B4310" s="1">
        <v>45578</v>
      </c>
      <c r="C4310" t="s">
        <v>23</v>
      </c>
      <c r="D4310" t="s">
        <v>27</v>
      </c>
      <c r="E4310">
        <v>3705.42</v>
      </c>
      <c r="F4310">
        <v>5</v>
      </c>
      <c r="G4310" t="s">
        <v>15</v>
      </c>
      <c r="H4310" s="6">
        <v>712.98</v>
      </c>
      <c r="I4310">
        <v>938.08</v>
      </c>
      <c r="J4310" t="s">
        <v>25</v>
      </c>
      <c r="K4310">
        <v>0.21</v>
      </c>
      <c r="L4310" s="4" t="s">
        <v>17</v>
      </c>
      <c r="M4310" t="s">
        <v>22</v>
      </c>
    </row>
    <row r="4311" spans="1:13" x14ac:dyDescent="0.3">
      <c r="A4311">
        <v>1236</v>
      </c>
      <c r="B4311" s="1">
        <v>45257</v>
      </c>
      <c r="C4311" t="s">
        <v>13</v>
      </c>
      <c r="D4311" t="s">
        <v>14</v>
      </c>
      <c r="E4311">
        <v>134508.04999999999</v>
      </c>
      <c r="F4311">
        <v>31</v>
      </c>
      <c r="G4311" t="s">
        <v>28</v>
      </c>
      <c r="H4311" s="6">
        <v>4631.66</v>
      </c>
      <c r="I4311">
        <v>5104.67</v>
      </c>
      <c r="J4311" t="s">
        <v>25</v>
      </c>
      <c r="K4311">
        <v>0.15</v>
      </c>
      <c r="L4311" s="4" t="s">
        <v>31</v>
      </c>
      <c r="M4311" t="s">
        <v>18</v>
      </c>
    </row>
    <row r="4312" spans="1:13" x14ac:dyDescent="0.3">
      <c r="A4312">
        <v>1495</v>
      </c>
      <c r="B4312" s="1">
        <v>45205</v>
      </c>
      <c r="C4312" t="s">
        <v>13</v>
      </c>
      <c r="D4312" t="s">
        <v>14</v>
      </c>
      <c r="E4312">
        <v>22790.12</v>
      </c>
      <c r="F4312">
        <v>8</v>
      </c>
      <c r="G4312" t="s">
        <v>28</v>
      </c>
      <c r="H4312" s="6">
        <v>2567.63</v>
      </c>
      <c r="I4312">
        <v>3200.86</v>
      </c>
      <c r="J4312" t="s">
        <v>25</v>
      </c>
      <c r="K4312">
        <v>0.11</v>
      </c>
      <c r="L4312" s="4" t="s">
        <v>31</v>
      </c>
      <c r="M4312" t="s">
        <v>18</v>
      </c>
    </row>
    <row r="4313" spans="1:13" x14ac:dyDescent="0.3">
      <c r="A4313">
        <v>1487</v>
      </c>
      <c r="B4313" s="1">
        <v>45560</v>
      </c>
      <c r="C4313" t="s">
        <v>23</v>
      </c>
      <c r="D4313" t="s">
        <v>20</v>
      </c>
      <c r="E4313">
        <v>86321.7</v>
      </c>
      <c r="F4313">
        <v>19</v>
      </c>
      <c r="G4313" t="s">
        <v>28</v>
      </c>
      <c r="H4313" s="6">
        <v>3366.94</v>
      </c>
      <c r="I4313">
        <v>4683.76</v>
      </c>
      <c r="J4313" t="s">
        <v>16</v>
      </c>
      <c r="K4313">
        <v>0.03</v>
      </c>
      <c r="L4313" s="4" t="s">
        <v>31</v>
      </c>
      <c r="M4313" t="s">
        <v>18</v>
      </c>
    </row>
    <row r="4314" spans="1:13" x14ac:dyDescent="0.3">
      <c r="A4314">
        <v>1234</v>
      </c>
      <c r="B4314" s="1">
        <v>45607</v>
      </c>
      <c r="C4314" t="s">
        <v>19</v>
      </c>
      <c r="D4314" t="s">
        <v>30</v>
      </c>
      <c r="E4314">
        <v>60109.82</v>
      </c>
      <c r="F4314">
        <v>24</v>
      </c>
      <c r="G4314" t="s">
        <v>21</v>
      </c>
      <c r="H4314" s="6">
        <v>2069.7399999999998</v>
      </c>
      <c r="I4314">
        <v>2946.56</v>
      </c>
      <c r="J4314" t="s">
        <v>25</v>
      </c>
      <c r="K4314">
        <v>0.15</v>
      </c>
      <c r="L4314" s="4" t="s">
        <v>17</v>
      </c>
      <c r="M4314" t="s">
        <v>22</v>
      </c>
    </row>
    <row r="4315" spans="1:13" x14ac:dyDescent="0.3">
      <c r="A4315">
        <v>1331</v>
      </c>
      <c r="B4315" s="1">
        <v>45388</v>
      </c>
      <c r="C4315" t="s">
        <v>23</v>
      </c>
      <c r="D4315" t="s">
        <v>20</v>
      </c>
      <c r="E4315">
        <v>498.8</v>
      </c>
      <c r="F4315">
        <v>1</v>
      </c>
      <c r="G4315" t="s">
        <v>15</v>
      </c>
      <c r="H4315" s="6">
        <v>464.93</v>
      </c>
      <c r="I4315">
        <v>656.32</v>
      </c>
      <c r="J4315" t="s">
        <v>16</v>
      </c>
      <c r="K4315">
        <v>0.24</v>
      </c>
      <c r="L4315" s="4" t="s">
        <v>26</v>
      </c>
      <c r="M4315" t="s">
        <v>22</v>
      </c>
    </row>
    <row r="4316" spans="1:13" x14ac:dyDescent="0.3">
      <c r="A4316">
        <v>1343</v>
      </c>
      <c r="B4316" s="1">
        <v>45069</v>
      </c>
      <c r="C4316" t="s">
        <v>19</v>
      </c>
      <c r="D4316" t="s">
        <v>27</v>
      </c>
      <c r="E4316">
        <v>4650.18</v>
      </c>
      <c r="F4316">
        <v>30</v>
      </c>
      <c r="G4316" t="s">
        <v>28</v>
      </c>
      <c r="H4316" s="6">
        <v>135.04</v>
      </c>
      <c r="I4316">
        <v>196.21</v>
      </c>
      <c r="J4316" t="s">
        <v>16</v>
      </c>
      <c r="K4316">
        <v>0.21</v>
      </c>
      <c r="L4316" s="4" t="s">
        <v>17</v>
      </c>
      <c r="M4316" t="s">
        <v>18</v>
      </c>
    </row>
    <row r="4317" spans="1:13" x14ac:dyDescent="0.3">
      <c r="A4317">
        <v>1429</v>
      </c>
      <c r="B4317" s="1">
        <v>45371</v>
      </c>
      <c r="C4317" t="s">
        <v>29</v>
      </c>
      <c r="D4317" t="s">
        <v>20</v>
      </c>
      <c r="E4317">
        <v>52737.8</v>
      </c>
      <c r="F4317">
        <v>13</v>
      </c>
      <c r="G4317" t="s">
        <v>15</v>
      </c>
      <c r="H4317" s="6">
        <v>3085.74</v>
      </c>
      <c r="I4317">
        <v>4558.1499999999996</v>
      </c>
      <c r="J4317" t="s">
        <v>25</v>
      </c>
      <c r="K4317">
        <v>0.11</v>
      </c>
      <c r="L4317" s="4" t="s">
        <v>31</v>
      </c>
      <c r="M4317" t="s">
        <v>18</v>
      </c>
    </row>
    <row r="4318" spans="1:13" x14ac:dyDescent="0.3">
      <c r="A4318">
        <v>1099</v>
      </c>
      <c r="B4318" s="1">
        <v>45111</v>
      </c>
      <c r="C4318" t="s">
        <v>23</v>
      </c>
      <c r="D4318" t="s">
        <v>27</v>
      </c>
      <c r="E4318">
        <v>86177.77</v>
      </c>
      <c r="F4318">
        <v>16</v>
      </c>
      <c r="G4318" t="s">
        <v>24</v>
      </c>
      <c r="H4318" s="6">
        <v>4752.5</v>
      </c>
      <c r="I4318">
        <v>5669.59</v>
      </c>
      <c r="J4318" t="s">
        <v>16</v>
      </c>
      <c r="K4318">
        <v>0.05</v>
      </c>
      <c r="L4318" s="4" t="s">
        <v>17</v>
      </c>
      <c r="M4318" t="s">
        <v>18</v>
      </c>
    </row>
    <row r="4319" spans="1:13" x14ac:dyDescent="0.3">
      <c r="A4319">
        <v>1197</v>
      </c>
      <c r="B4319" s="1">
        <v>45367</v>
      </c>
      <c r="C4319" t="s">
        <v>19</v>
      </c>
      <c r="D4319" t="s">
        <v>14</v>
      </c>
      <c r="E4319">
        <v>15117.27</v>
      </c>
      <c r="F4319">
        <v>18</v>
      </c>
      <c r="G4319" t="s">
        <v>24</v>
      </c>
      <c r="H4319" s="6">
        <v>869.84</v>
      </c>
      <c r="I4319">
        <v>1036.8499999999999</v>
      </c>
      <c r="J4319" t="s">
        <v>25</v>
      </c>
      <c r="K4319">
        <v>0.19</v>
      </c>
      <c r="L4319" s="4" t="s">
        <v>31</v>
      </c>
      <c r="M4319" t="s">
        <v>18</v>
      </c>
    </row>
    <row r="4320" spans="1:13" x14ac:dyDescent="0.3">
      <c r="A4320">
        <v>1409</v>
      </c>
      <c r="B4320" s="1">
        <v>45410</v>
      </c>
      <c r="C4320" t="s">
        <v>23</v>
      </c>
      <c r="D4320" t="s">
        <v>30</v>
      </c>
      <c r="E4320">
        <v>54914.73</v>
      </c>
      <c r="F4320">
        <v>12</v>
      </c>
      <c r="G4320" t="s">
        <v>21</v>
      </c>
      <c r="H4320" s="6">
        <v>4013.84</v>
      </c>
      <c r="I4320">
        <v>5447.89</v>
      </c>
      <c r="J4320" t="s">
        <v>25</v>
      </c>
      <c r="K4320">
        <v>0.16</v>
      </c>
      <c r="L4320" s="4" t="s">
        <v>31</v>
      </c>
      <c r="M4320" t="s">
        <v>22</v>
      </c>
    </row>
    <row r="4321" spans="1:13" x14ac:dyDescent="0.3">
      <c r="A4321">
        <v>1156</v>
      </c>
      <c r="B4321" s="1">
        <v>45014</v>
      </c>
      <c r="C4321" t="s">
        <v>23</v>
      </c>
      <c r="D4321" t="s">
        <v>14</v>
      </c>
      <c r="E4321">
        <v>241093.94</v>
      </c>
      <c r="F4321">
        <v>39</v>
      </c>
      <c r="G4321" t="s">
        <v>15</v>
      </c>
      <c r="H4321" s="6">
        <v>4953.6899999999996</v>
      </c>
      <c r="I4321">
        <v>6647.2</v>
      </c>
      <c r="J4321" t="s">
        <v>16</v>
      </c>
      <c r="K4321">
        <v>7.0000000000000007E-2</v>
      </c>
      <c r="L4321" s="4" t="s">
        <v>31</v>
      </c>
      <c r="M4321" t="s">
        <v>22</v>
      </c>
    </row>
    <row r="4322" spans="1:13" x14ac:dyDescent="0.3">
      <c r="A4322">
        <v>1153</v>
      </c>
      <c r="B4322" s="1">
        <v>45370</v>
      </c>
      <c r="C4322" t="s">
        <v>19</v>
      </c>
      <c r="D4322" t="s">
        <v>14</v>
      </c>
      <c r="E4322">
        <v>101911.65</v>
      </c>
      <c r="F4322">
        <v>17</v>
      </c>
      <c r="G4322" t="s">
        <v>28</v>
      </c>
      <c r="H4322" s="6">
        <v>4638.47</v>
      </c>
      <c r="I4322">
        <v>6516.09</v>
      </c>
      <c r="J4322" t="s">
        <v>16</v>
      </c>
      <c r="K4322">
        <v>0.08</v>
      </c>
      <c r="L4322" s="4" t="s">
        <v>17</v>
      </c>
      <c r="M4322" t="s">
        <v>18</v>
      </c>
    </row>
    <row r="4323" spans="1:13" x14ac:dyDescent="0.3">
      <c r="A4323">
        <v>1175</v>
      </c>
      <c r="B4323" s="1">
        <v>45316</v>
      </c>
      <c r="C4323" t="s">
        <v>19</v>
      </c>
      <c r="D4323" t="s">
        <v>27</v>
      </c>
      <c r="E4323">
        <v>13980.05</v>
      </c>
      <c r="F4323">
        <v>4</v>
      </c>
      <c r="G4323" t="s">
        <v>21</v>
      </c>
      <c r="H4323" s="6">
        <v>2882.34</v>
      </c>
      <c r="I4323">
        <v>3678.96</v>
      </c>
      <c r="J4323" t="s">
        <v>25</v>
      </c>
      <c r="K4323">
        <v>0.05</v>
      </c>
      <c r="L4323" s="4" t="s">
        <v>17</v>
      </c>
      <c r="M4323" t="s">
        <v>22</v>
      </c>
    </row>
    <row r="4324" spans="1:13" x14ac:dyDescent="0.3">
      <c r="A4324">
        <v>1182</v>
      </c>
      <c r="B4324" s="1">
        <v>45340</v>
      </c>
      <c r="C4324" t="s">
        <v>32</v>
      </c>
      <c r="D4324" t="s">
        <v>30</v>
      </c>
      <c r="E4324">
        <v>106209.45</v>
      </c>
      <c r="F4324">
        <v>48</v>
      </c>
      <c r="G4324" t="s">
        <v>28</v>
      </c>
      <c r="H4324" s="6">
        <v>2152.69</v>
      </c>
      <c r="I4324">
        <v>3073.19</v>
      </c>
      <c r="J4324" t="s">
        <v>16</v>
      </c>
      <c r="K4324">
        <v>0.28000000000000003</v>
      </c>
      <c r="L4324" s="4" t="s">
        <v>17</v>
      </c>
      <c r="M4324" t="s">
        <v>18</v>
      </c>
    </row>
    <row r="4325" spans="1:13" x14ac:dyDescent="0.3">
      <c r="A4325">
        <v>1333</v>
      </c>
      <c r="B4325" s="1">
        <v>45033</v>
      </c>
      <c r="C4325" t="s">
        <v>23</v>
      </c>
      <c r="D4325" t="s">
        <v>20</v>
      </c>
      <c r="E4325">
        <v>18032.849999999999</v>
      </c>
      <c r="F4325">
        <v>13</v>
      </c>
      <c r="G4325" t="s">
        <v>21</v>
      </c>
      <c r="H4325" s="6">
        <v>1100.3599999999999</v>
      </c>
      <c r="I4325">
        <v>1444.94</v>
      </c>
      <c r="J4325" t="s">
        <v>25</v>
      </c>
      <c r="K4325">
        <v>0.04</v>
      </c>
      <c r="L4325" s="4" t="s">
        <v>31</v>
      </c>
      <c r="M4325" t="s">
        <v>18</v>
      </c>
    </row>
    <row r="4326" spans="1:13" x14ac:dyDescent="0.3">
      <c r="A4326">
        <v>1157</v>
      </c>
      <c r="B4326" s="1">
        <v>45085</v>
      </c>
      <c r="C4326" t="s">
        <v>13</v>
      </c>
      <c r="D4326" t="s">
        <v>20</v>
      </c>
      <c r="E4326">
        <v>158352.16</v>
      </c>
      <c r="F4326">
        <v>45</v>
      </c>
      <c r="G4326" t="s">
        <v>21</v>
      </c>
      <c r="H4326" s="6">
        <v>2704.68</v>
      </c>
      <c r="I4326">
        <v>3909.93</v>
      </c>
      <c r="J4326" t="s">
        <v>16</v>
      </c>
      <c r="K4326">
        <v>0.1</v>
      </c>
      <c r="L4326" s="4" t="s">
        <v>31</v>
      </c>
      <c r="M4326" t="s">
        <v>18</v>
      </c>
    </row>
    <row r="4327" spans="1:13" x14ac:dyDescent="0.3">
      <c r="A4327">
        <v>1412</v>
      </c>
      <c r="B4327" s="1">
        <v>45238</v>
      </c>
      <c r="C4327" t="s">
        <v>23</v>
      </c>
      <c r="D4327" t="s">
        <v>27</v>
      </c>
      <c r="E4327">
        <v>128906.63</v>
      </c>
      <c r="F4327">
        <v>29</v>
      </c>
      <c r="G4327" t="s">
        <v>21</v>
      </c>
      <c r="H4327" s="6">
        <v>3554.65</v>
      </c>
      <c r="I4327">
        <v>5109.26</v>
      </c>
      <c r="J4327" t="s">
        <v>16</v>
      </c>
      <c r="K4327">
        <v>0.13</v>
      </c>
      <c r="L4327" s="4" t="s">
        <v>31</v>
      </c>
      <c r="M4327" t="s">
        <v>18</v>
      </c>
    </row>
    <row r="4328" spans="1:13" x14ac:dyDescent="0.3">
      <c r="A4328">
        <v>1068</v>
      </c>
      <c r="B4328" s="1">
        <v>45331</v>
      </c>
      <c r="C4328" t="s">
        <v>23</v>
      </c>
      <c r="D4328" t="s">
        <v>14</v>
      </c>
      <c r="E4328">
        <v>25842.65</v>
      </c>
      <c r="F4328">
        <v>5</v>
      </c>
      <c r="G4328" t="s">
        <v>24</v>
      </c>
      <c r="H4328" s="6">
        <v>4894.05</v>
      </c>
      <c r="I4328">
        <v>7279.62</v>
      </c>
      <c r="J4328" t="s">
        <v>25</v>
      </c>
      <c r="K4328">
        <v>0.28999999999999998</v>
      </c>
      <c r="L4328" s="4" t="s">
        <v>17</v>
      </c>
      <c r="M4328" t="s">
        <v>22</v>
      </c>
    </row>
    <row r="4329" spans="1:13" x14ac:dyDescent="0.3">
      <c r="A4329">
        <v>1134</v>
      </c>
      <c r="B4329" s="1">
        <v>45514</v>
      </c>
      <c r="C4329" t="s">
        <v>19</v>
      </c>
      <c r="D4329" t="s">
        <v>30</v>
      </c>
      <c r="E4329">
        <v>74655.11</v>
      </c>
      <c r="F4329">
        <v>32</v>
      </c>
      <c r="G4329" t="s">
        <v>28</v>
      </c>
      <c r="H4329" s="6">
        <v>2590.0500000000002</v>
      </c>
      <c r="I4329">
        <v>2990.99</v>
      </c>
      <c r="J4329" t="s">
        <v>16</v>
      </c>
      <c r="K4329">
        <v>0.22</v>
      </c>
      <c r="L4329" s="4" t="s">
        <v>31</v>
      </c>
      <c r="M4329" t="s">
        <v>22</v>
      </c>
    </row>
    <row r="4330" spans="1:13" x14ac:dyDescent="0.3">
      <c r="A4330">
        <v>1117</v>
      </c>
      <c r="B4330" s="1">
        <v>45365</v>
      </c>
      <c r="C4330" t="s">
        <v>23</v>
      </c>
      <c r="D4330" t="s">
        <v>30</v>
      </c>
      <c r="E4330">
        <v>23213.37</v>
      </c>
      <c r="F4330">
        <v>6</v>
      </c>
      <c r="G4330" t="s">
        <v>15</v>
      </c>
      <c r="H4330" s="6">
        <v>3693.08</v>
      </c>
      <c r="I4330">
        <v>4205.32</v>
      </c>
      <c r="J4330" t="s">
        <v>25</v>
      </c>
      <c r="K4330">
        <v>0.08</v>
      </c>
      <c r="L4330" s="4" t="s">
        <v>26</v>
      </c>
      <c r="M4330" t="s">
        <v>18</v>
      </c>
    </row>
    <row r="4331" spans="1:13" x14ac:dyDescent="0.3">
      <c r="A4331">
        <v>1345</v>
      </c>
      <c r="B4331" s="1">
        <v>45320</v>
      </c>
      <c r="C4331" t="s">
        <v>23</v>
      </c>
      <c r="D4331" t="s">
        <v>27</v>
      </c>
      <c r="E4331">
        <v>119193.87</v>
      </c>
      <c r="F4331">
        <v>21</v>
      </c>
      <c r="G4331" t="s">
        <v>28</v>
      </c>
      <c r="H4331" s="6">
        <v>4147.03</v>
      </c>
      <c r="I4331">
        <v>6038.19</v>
      </c>
      <c r="J4331" t="s">
        <v>25</v>
      </c>
      <c r="K4331">
        <v>0.06</v>
      </c>
      <c r="L4331" s="4" t="s">
        <v>26</v>
      </c>
      <c r="M4331" t="s">
        <v>18</v>
      </c>
    </row>
    <row r="4332" spans="1:13" x14ac:dyDescent="0.3">
      <c r="A4332">
        <v>1116</v>
      </c>
      <c r="B4332" s="1">
        <v>44935</v>
      </c>
      <c r="C4332" t="s">
        <v>13</v>
      </c>
      <c r="D4332" t="s">
        <v>27</v>
      </c>
      <c r="E4332">
        <v>6025.97</v>
      </c>
      <c r="F4332">
        <v>12</v>
      </c>
      <c r="G4332" t="s">
        <v>24</v>
      </c>
      <c r="H4332" s="6">
        <v>468.34</v>
      </c>
      <c r="I4332">
        <v>577.20000000000005</v>
      </c>
      <c r="J4332" t="s">
        <v>16</v>
      </c>
      <c r="K4332">
        <v>0.13</v>
      </c>
      <c r="L4332" s="4" t="s">
        <v>17</v>
      </c>
      <c r="M4332" t="s">
        <v>18</v>
      </c>
    </row>
    <row r="4333" spans="1:13" x14ac:dyDescent="0.3">
      <c r="A4333">
        <v>1445</v>
      </c>
      <c r="B4333" s="1">
        <v>45358</v>
      </c>
      <c r="C4333" t="s">
        <v>19</v>
      </c>
      <c r="D4333" t="s">
        <v>27</v>
      </c>
      <c r="E4333">
        <v>3870.32</v>
      </c>
      <c r="F4333">
        <v>17</v>
      </c>
      <c r="G4333" t="s">
        <v>15</v>
      </c>
      <c r="H4333" s="6">
        <v>216.97</v>
      </c>
      <c r="I4333">
        <v>295.67</v>
      </c>
      <c r="J4333" t="s">
        <v>16</v>
      </c>
      <c r="K4333">
        <v>0.23</v>
      </c>
      <c r="L4333" s="4" t="s">
        <v>31</v>
      </c>
      <c r="M4333" t="s">
        <v>18</v>
      </c>
    </row>
    <row r="4334" spans="1:13" x14ac:dyDescent="0.3">
      <c r="A4334">
        <v>1377</v>
      </c>
      <c r="B4334" s="1">
        <v>44936</v>
      </c>
      <c r="C4334" t="s">
        <v>23</v>
      </c>
      <c r="D4334" t="s">
        <v>27</v>
      </c>
      <c r="E4334">
        <v>4613.3900000000003</v>
      </c>
      <c r="F4334">
        <v>11</v>
      </c>
      <c r="G4334" t="s">
        <v>24</v>
      </c>
      <c r="H4334" s="6">
        <v>364.65</v>
      </c>
      <c r="I4334">
        <v>505.3</v>
      </c>
      <c r="J4334" t="s">
        <v>25</v>
      </c>
      <c r="K4334">
        <v>0.17</v>
      </c>
      <c r="L4334" s="4" t="s">
        <v>31</v>
      </c>
      <c r="M4334" t="s">
        <v>22</v>
      </c>
    </row>
    <row r="4335" spans="1:13" x14ac:dyDescent="0.3">
      <c r="A4335">
        <v>1410</v>
      </c>
      <c r="B4335" s="1">
        <v>45354</v>
      </c>
      <c r="C4335" t="s">
        <v>29</v>
      </c>
      <c r="D4335" t="s">
        <v>14</v>
      </c>
      <c r="E4335">
        <v>24600.71</v>
      </c>
      <c r="F4335">
        <v>45</v>
      </c>
      <c r="G4335" t="s">
        <v>24</v>
      </c>
      <c r="H4335" s="6">
        <v>506.91</v>
      </c>
      <c r="I4335">
        <v>621.23</v>
      </c>
      <c r="J4335" t="s">
        <v>25</v>
      </c>
      <c r="K4335">
        <v>0.12</v>
      </c>
      <c r="L4335" s="4" t="s">
        <v>26</v>
      </c>
      <c r="M4335" t="s">
        <v>18</v>
      </c>
    </row>
    <row r="4336" spans="1:13" x14ac:dyDescent="0.3">
      <c r="A4336">
        <v>1299</v>
      </c>
      <c r="B4336" s="1">
        <v>45356</v>
      </c>
      <c r="C4336" t="s">
        <v>32</v>
      </c>
      <c r="D4336" t="s">
        <v>30</v>
      </c>
      <c r="E4336">
        <v>45163.9</v>
      </c>
      <c r="F4336">
        <v>9</v>
      </c>
      <c r="G4336" t="s">
        <v>28</v>
      </c>
      <c r="H4336" s="6">
        <v>4801.43</v>
      </c>
      <c r="I4336">
        <v>5638.44</v>
      </c>
      <c r="J4336" t="s">
        <v>25</v>
      </c>
      <c r="K4336">
        <v>0.11</v>
      </c>
      <c r="L4336" s="4" t="s">
        <v>17</v>
      </c>
      <c r="M4336" t="s">
        <v>22</v>
      </c>
    </row>
    <row r="4337" spans="1:13" x14ac:dyDescent="0.3">
      <c r="A4337">
        <v>1250</v>
      </c>
      <c r="B4337" s="1">
        <v>45215</v>
      </c>
      <c r="C4337" t="s">
        <v>13</v>
      </c>
      <c r="D4337" t="s">
        <v>20</v>
      </c>
      <c r="E4337">
        <v>49648.09</v>
      </c>
      <c r="F4337">
        <v>44</v>
      </c>
      <c r="G4337" t="s">
        <v>24</v>
      </c>
      <c r="H4337" s="6">
        <v>1026.4000000000001</v>
      </c>
      <c r="I4337">
        <v>1465.41</v>
      </c>
      <c r="J4337" t="s">
        <v>16</v>
      </c>
      <c r="K4337">
        <v>0.23</v>
      </c>
      <c r="L4337" s="4" t="s">
        <v>26</v>
      </c>
      <c r="M4337" t="s">
        <v>18</v>
      </c>
    </row>
    <row r="4338" spans="1:13" x14ac:dyDescent="0.3">
      <c r="A4338">
        <v>1070</v>
      </c>
      <c r="B4338" s="1">
        <v>45480</v>
      </c>
      <c r="C4338" t="s">
        <v>23</v>
      </c>
      <c r="D4338" t="s">
        <v>30</v>
      </c>
      <c r="E4338">
        <v>55924.39</v>
      </c>
      <c r="F4338">
        <v>16</v>
      </c>
      <c r="G4338" t="s">
        <v>21</v>
      </c>
      <c r="H4338" s="6">
        <v>3207.41</v>
      </c>
      <c r="I4338">
        <v>3530.58</v>
      </c>
      <c r="J4338" t="s">
        <v>25</v>
      </c>
      <c r="K4338">
        <v>0.01</v>
      </c>
      <c r="L4338" s="4" t="s">
        <v>31</v>
      </c>
      <c r="M4338" t="s">
        <v>18</v>
      </c>
    </row>
    <row r="4339" spans="1:13" x14ac:dyDescent="0.3">
      <c r="A4339">
        <v>1448</v>
      </c>
      <c r="B4339" s="1">
        <v>45484</v>
      </c>
      <c r="C4339" t="s">
        <v>29</v>
      </c>
      <c r="D4339" t="s">
        <v>30</v>
      </c>
      <c r="E4339">
        <v>4405.72</v>
      </c>
      <c r="F4339">
        <v>1</v>
      </c>
      <c r="G4339" t="s">
        <v>21</v>
      </c>
      <c r="H4339" s="6">
        <v>4264.6000000000004</v>
      </c>
      <c r="I4339">
        <v>5576.86</v>
      </c>
      <c r="J4339" t="s">
        <v>25</v>
      </c>
      <c r="K4339">
        <v>0.21</v>
      </c>
      <c r="L4339" s="4" t="s">
        <v>26</v>
      </c>
      <c r="M4339" t="s">
        <v>18</v>
      </c>
    </row>
    <row r="4340" spans="1:13" x14ac:dyDescent="0.3">
      <c r="A4340">
        <v>1080</v>
      </c>
      <c r="B4340" s="1">
        <v>45597</v>
      </c>
      <c r="C4340" t="s">
        <v>23</v>
      </c>
      <c r="D4340" t="s">
        <v>20</v>
      </c>
      <c r="E4340">
        <v>43510.11</v>
      </c>
      <c r="F4340">
        <v>9</v>
      </c>
      <c r="G4340" t="s">
        <v>21</v>
      </c>
      <c r="H4340" s="6">
        <v>4250.4399999999996</v>
      </c>
      <c r="I4340">
        <v>4883.29</v>
      </c>
      <c r="J4340" t="s">
        <v>25</v>
      </c>
      <c r="K4340">
        <v>0.01</v>
      </c>
      <c r="L4340" s="4" t="s">
        <v>26</v>
      </c>
      <c r="M4340" t="s">
        <v>18</v>
      </c>
    </row>
    <row r="4341" spans="1:13" x14ac:dyDescent="0.3">
      <c r="A4341">
        <v>1295</v>
      </c>
      <c r="B4341" s="1">
        <v>45361</v>
      </c>
      <c r="C4341" t="s">
        <v>23</v>
      </c>
      <c r="D4341" t="s">
        <v>27</v>
      </c>
      <c r="E4341">
        <v>131668.99</v>
      </c>
      <c r="F4341">
        <v>32</v>
      </c>
      <c r="G4341" t="s">
        <v>21</v>
      </c>
      <c r="H4341" s="6">
        <v>4855.47</v>
      </c>
      <c r="I4341">
        <v>5878.08</v>
      </c>
      <c r="J4341" t="s">
        <v>25</v>
      </c>
      <c r="K4341">
        <v>0.3</v>
      </c>
      <c r="L4341" s="4" t="s">
        <v>31</v>
      </c>
      <c r="M4341" t="s">
        <v>22</v>
      </c>
    </row>
    <row r="4342" spans="1:13" x14ac:dyDescent="0.3">
      <c r="A4342">
        <v>1255</v>
      </c>
      <c r="B4342" s="1">
        <v>44935</v>
      </c>
      <c r="C4342" t="s">
        <v>19</v>
      </c>
      <c r="D4342" t="s">
        <v>27</v>
      </c>
      <c r="E4342">
        <v>25721.65</v>
      </c>
      <c r="F4342">
        <v>23</v>
      </c>
      <c r="G4342" t="s">
        <v>15</v>
      </c>
      <c r="H4342" s="6">
        <v>1220.28</v>
      </c>
      <c r="I4342">
        <v>1452.38</v>
      </c>
      <c r="J4342" t="s">
        <v>16</v>
      </c>
      <c r="K4342">
        <v>0.23</v>
      </c>
      <c r="L4342" s="4" t="s">
        <v>26</v>
      </c>
      <c r="M4342" t="s">
        <v>18</v>
      </c>
    </row>
    <row r="4343" spans="1:13" x14ac:dyDescent="0.3">
      <c r="A4343">
        <v>1266</v>
      </c>
      <c r="B4343" s="1">
        <v>45583</v>
      </c>
      <c r="C4343" t="s">
        <v>19</v>
      </c>
      <c r="D4343" t="s">
        <v>14</v>
      </c>
      <c r="E4343">
        <v>216932.35</v>
      </c>
      <c r="F4343">
        <v>40</v>
      </c>
      <c r="G4343" t="s">
        <v>21</v>
      </c>
      <c r="H4343" s="6">
        <v>3867.48</v>
      </c>
      <c r="I4343">
        <v>5649.28</v>
      </c>
      <c r="J4343" t="s">
        <v>16</v>
      </c>
      <c r="K4343">
        <v>0.04</v>
      </c>
      <c r="L4343" s="4" t="s">
        <v>26</v>
      </c>
      <c r="M4343" t="s">
        <v>18</v>
      </c>
    </row>
    <row r="4344" spans="1:13" x14ac:dyDescent="0.3">
      <c r="A4344">
        <v>1209</v>
      </c>
      <c r="B4344" s="1">
        <v>45177</v>
      </c>
      <c r="C4344" t="s">
        <v>19</v>
      </c>
      <c r="D4344" t="s">
        <v>14</v>
      </c>
      <c r="E4344">
        <v>106240.74</v>
      </c>
      <c r="F4344">
        <v>43</v>
      </c>
      <c r="G4344" t="s">
        <v>15</v>
      </c>
      <c r="H4344" s="6">
        <v>2003.42</v>
      </c>
      <c r="I4344">
        <v>2628.42</v>
      </c>
      <c r="J4344" t="s">
        <v>25</v>
      </c>
      <c r="K4344">
        <v>0.06</v>
      </c>
      <c r="L4344" s="4" t="s">
        <v>26</v>
      </c>
      <c r="M4344" t="s">
        <v>22</v>
      </c>
    </row>
    <row r="4345" spans="1:13" x14ac:dyDescent="0.3">
      <c r="A4345">
        <v>1011</v>
      </c>
      <c r="B4345" s="1">
        <v>45276</v>
      </c>
      <c r="C4345" t="s">
        <v>29</v>
      </c>
      <c r="D4345" t="s">
        <v>27</v>
      </c>
      <c r="E4345">
        <v>102438.57</v>
      </c>
      <c r="F4345">
        <v>26</v>
      </c>
      <c r="G4345" t="s">
        <v>24</v>
      </c>
      <c r="H4345" s="6">
        <v>4375.05</v>
      </c>
      <c r="I4345">
        <v>5324.25</v>
      </c>
      <c r="J4345" t="s">
        <v>25</v>
      </c>
      <c r="K4345">
        <v>0.26</v>
      </c>
      <c r="L4345" s="4" t="s">
        <v>26</v>
      </c>
      <c r="M4345" t="s">
        <v>18</v>
      </c>
    </row>
    <row r="4346" spans="1:13" x14ac:dyDescent="0.3">
      <c r="A4346">
        <v>1277</v>
      </c>
      <c r="B4346" s="1">
        <v>45538</v>
      </c>
      <c r="C4346" t="s">
        <v>23</v>
      </c>
      <c r="D4346" t="s">
        <v>14</v>
      </c>
      <c r="E4346">
        <v>8896.52</v>
      </c>
      <c r="F4346">
        <v>44</v>
      </c>
      <c r="G4346" t="s">
        <v>21</v>
      </c>
      <c r="H4346" s="6">
        <v>163.85</v>
      </c>
      <c r="I4346">
        <v>206.32</v>
      </c>
      <c r="J4346" t="s">
        <v>25</v>
      </c>
      <c r="K4346">
        <v>0.02</v>
      </c>
      <c r="L4346" s="4" t="s">
        <v>17</v>
      </c>
      <c r="M4346" t="s">
        <v>22</v>
      </c>
    </row>
    <row r="4347" spans="1:13" x14ac:dyDescent="0.3">
      <c r="A4347">
        <v>1294</v>
      </c>
      <c r="B4347" s="1">
        <v>45045</v>
      </c>
      <c r="C4347" t="s">
        <v>32</v>
      </c>
      <c r="D4347" t="s">
        <v>27</v>
      </c>
      <c r="E4347">
        <v>30737.18</v>
      </c>
      <c r="F4347">
        <v>7</v>
      </c>
      <c r="G4347" t="s">
        <v>21</v>
      </c>
      <c r="H4347" s="6">
        <v>3122.9</v>
      </c>
      <c r="I4347">
        <v>4435.38</v>
      </c>
      <c r="J4347" t="s">
        <v>16</v>
      </c>
      <c r="K4347">
        <v>0.01</v>
      </c>
      <c r="L4347" s="4" t="s">
        <v>17</v>
      </c>
      <c r="M4347" t="s">
        <v>18</v>
      </c>
    </row>
    <row r="4348" spans="1:13" x14ac:dyDescent="0.3">
      <c r="A4348">
        <v>1292</v>
      </c>
      <c r="B4348" s="1">
        <v>45268</v>
      </c>
      <c r="C4348" t="s">
        <v>13</v>
      </c>
      <c r="D4348" t="s">
        <v>30</v>
      </c>
      <c r="E4348">
        <v>204422.39999999999</v>
      </c>
      <c r="F4348">
        <v>30</v>
      </c>
      <c r="G4348" t="s">
        <v>15</v>
      </c>
      <c r="H4348" s="6">
        <v>4549.54</v>
      </c>
      <c r="I4348">
        <v>6814.08</v>
      </c>
      <c r="J4348" t="s">
        <v>25</v>
      </c>
      <c r="K4348">
        <v>0</v>
      </c>
      <c r="L4348" s="4" t="s">
        <v>31</v>
      </c>
      <c r="M4348" t="s">
        <v>22</v>
      </c>
    </row>
    <row r="4349" spans="1:13" x14ac:dyDescent="0.3">
      <c r="A4349">
        <v>1060</v>
      </c>
      <c r="B4349" s="1">
        <v>45648</v>
      </c>
      <c r="C4349" t="s">
        <v>19</v>
      </c>
      <c r="D4349" t="s">
        <v>27</v>
      </c>
      <c r="E4349">
        <v>138085.56</v>
      </c>
      <c r="F4349">
        <v>30</v>
      </c>
      <c r="G4349" t="s">
        <v>21</v>
      </c>
      <c r="H4349" s="6">
        <v>4978.91</v>
      </c>
      <c r="I4349">
        <v>5977.73</v>
      </c>
      <c r="J4349" t="s">
        <v>16</v>
      </c>
      <c r="K4349">
        <v>0.23</v>
      </c>
      <c r="L4349" s="4" t="s">
        <v>26</v>
      </c>
      <c r="M4349" t="s">
        <v>18</v>
      </c>
    </row>
    <row r="4350" spans="1:13" x14ac:dyDescent="0.3">
      <c r="A4350">
        <v>1327</v>
      </c>
      <c r="B4350" s="1">
        <v>45540</v>
      </c>
      <c r="C4350" t="s">
        <v>19</v>
      </c>
      <c r="D4350" t="s">
        <v>14</v>
      </c>
      <c r="E4350">
        <v>16974.560000000001</v>
      </c>
      <c r="F4350">
        <v>5</v>
      </c>
      <c r="G4350" t="s">
        <v>28</v>
      </c>
      <c r="H4350" s="6">
        <v>3060.99</v>
      </c>
      <c r="I4350">
        <v>4466.99</v>
      </c>
      <c r="J4350" t="s">
        <v>16</v>
      </c>
      <c r="K4350">
        <v>0.24</v>
      </c>
      <c r="L4350" s="4" t="s">
        <v>17</v>
      </c>
      <c r="M4350" t="s">
        <v>18</v>
      </c>
    </row>
    <row r="4351" spans="1:13" x14ac:dyDescent="0.3">
      <c r="A4351">
        <v>1019</v>
      </c>
      <c r="B4351" s="1">
        <v>45021</v>
      </c>
      <c r="C4351" t="s">
        <v>23</v>
      </c>
      <c r="D4351" t="s">
        <v>30</v>
      </c>
      <c r="E4351">
        <v>99527.37</v>
      </c>
      <c r="F4351">
        <v>16</v>
      </c>
      <c r="G4351" t="s">
        <v>28</v>
      </c>
      <c r="H4351" s="6">
        <v>4969.34</v>
      </c>
      <c r="I4351">
        <v>6761.37</v>
      </c>
      <c r="J4351" t="s">
        <v>25</v>
      </c>
      <c r="K4351">
        <v>0.08</v>
      </c>
      <c r="L4351" s="4" t="s">
        <v>26</v>
      </c>
      <c r="M4351" t="s">
        <v>18</v>
      </c>
    </row>
    <row r="4352" spans="1:13" x14ac:dyDescent="0.3">
      <c r="A4352">
        <v>1419</v>
      </c>
      <c r="B4352" s="1">
        <v>45024</v>
      </c>
      <c r="C4352" t="s">
        <v>23</v>
      </c>
      <c r="D4352" t="s">
        <v>30</v>
      </c>
      <c r="E4352">
        <v>48002.31</v>
      </c>
      <c r="F4352">
        <v>12</v>
      </c>
      <c r="G4352" t="s">
        <v>21</v>
      </c>
      <c r="H4352" s="6">
        <v>4275.49</v>
      </c>
      <c r="I4352">
        <v>5333.59</v>
      </c>
      <c r="J4352" t="s">
        <v>25</v>
      </c>
      <c r="K4352">
        <v>0.25</v>
      </c>
      <c r="L4352" s="4" t="s">
        <v>17</v>
      </c>
      <c r="M4352" t="s">
        <v>18</v>
      </c>
    </row>
    <row r="4353" spans="1:13" x14ac:dyDescent="0.3">
      <c r="A4353">
        <v>1411</v>
      </c>
      <c r="B4353" s="1">
        <v>45392</v>
      </c>
      <c r="C4353" t="s">
        <v>29</v>
      </c>
      <c r="D4353" t="s">
        <v>30</v>
      </c>
      <c r="E4353">
        <v>28965.25</v>
      </c>
      <c r="F4353">
        <v>6</v>
      </c>
      <c r="G4353" t="s">
        <v>15</v>
      </c>
      <c r="H4353" s="6">
        <v>4362.4799999999996</v>
      </c>
      <c r="I4353">
        <v>5304.99</v>
      </c>
      <c r="J4353" t="s">
        <v>25</v>
      </c>
      <c r="K4353">
        <v>0.09</v>
      </c>
      <c r="L4353" s="4" t="s">
        <v>17</v>
      </c>
      <c r="M4353" t="s">
        <v>18</v>
      </c>
    </row>
    <row r="4354" spans="1:13" x14ac:dyDescent="0.3">
      <c r="A4354">
        <v>1474</v>
      </c>
      <c r="B4354" s="1">
        <v>44971</v>
      </c>
      <c r="C4354" t="s">
        <v>29</v>
      </c>
      <c r="D4354" t="s">
        <v>27</v>
      </c>
      <c r="E4354">
        <v>145869.25</v>
      </c>
      <c r="F4354">
        <v>41</v>
      </c>
      <c r="G4354" t="s">
        <v>21</v>
      </c>
      <c r="H4354" s="6">
        <v>3152.95</v>
      </c>
      <c r="I4354">
        <v>4089.41</v>
      </c>
      <c r="J4354" t="s">
        <v>16</v>
      </c>
      <c r="K4354">
        <v>0.13</v>
      </c>
      <c r="L4354" s="4" t="s">
        <v>17</v>
      </c>
      <c r="M4354" t="s">
        <v>22</v>
      </c>
    </row>
    <row r="4355" spans="1:13" x14ac:dyDescent="0.3">
      <c r="A4355">
        <v>1341</v>
      </c>
      <c r="B4355" s="1">
        <v>45502</v>
      </c>
      <c r="C4355" t="s">
        <v>19</v>
      </c>
      <c r="D4355" t="s">
        <v>30</v>
      </c>
      <c r="E4355">
        <v>66151.7</v>
      </c>
      <c r="F4355">
        <v>13</v>
      </c>
      <c r="G4355" t="s">
        <v>21</v>
      </c>
      <c r="H4355" s="6">
        <v>3843.58</v>
      </c>
      <c r="I4355">
        <v>5591.86</v>
      </c>
      <c r="J4355" t="s">
        <v>25</v>
      </c>
      <c r="K4355">
        <v>0.09</v>
      </c>
      <c r="L4355" s="4" t="s">
        <v>26</v>
      </c>
      <c r="M4355" t="s">
        <v>22</v>
      </c>
    </row>
    <row r="4356" spans="1:13" x14ac:dyDescent="0.3">
      <c r="A4356">
        <v>1188</v>
      </c>
      <c r="B4356" s="1">
        <v>45485</v>
      </c>
      <c r="C4356" t="s">
        <v>23</v>
      </c>
      <c r="D4356" t="s">
        <v>20</v>
      </c>
      <c r="E4356">
        <v>32315.16</v>
      </c>
      <c r="F4356">
        <v>11</v>
      </c>
      <c r="G4356" t="s">
        <v>28</v>
      </c>
      <c r="H4356" s="6">
        <v>2168.9699999999998</v>
      </c>
      <c r="I4356">
        <v>3028.6</v>
      </c>
      <c r="J4356" t="s">
        <v>25</v>
      </c>
      <c r="K4356">
        <v>0.03</v>
      </c>
      <c r="L4356" s="4" t="s">
        <v>17</v>
      </c>
      <c r="M4356" t="s">
        <v>18</v>
      </c>
    </row>
    <row r="4357" spans="1:13" x14ac:dyDescent="0.3">
      <c r="A4357">
        <v>1491</v>
      </c>
      <c r="B4357" s="1">
        <v>44942</v>
      </c>
      <c r="C4357" t="s">
        <v>32</v>
      </c>
      <c r="D4357" t="s">
        <v>20</v>
      </c>
      <c r="E4357">
        <v>44168.84</v>
      </c>
      <c r="F4357">
        <v>24</v>
      </c>
      <c r="G4357" t="s">
        <v>15</v>
      </c>
      <c r="H4357" s="6">
        <v>1615.04</v>
      </c>
      <c r="I4357">
        <v>2329.58</v>
      </c>
      <c r="J4357" t="s">
        <v>25</v>
      </c>
      <c r="K4357">
        <v>0.21</v>
      </c>
      <c r="L4357" s="4" t="s">
        <v>17</v>
      </c>
      <c r="M4357" t="s">
        <v>22</v>
      </c>
    </row>
    <row r="4358" spans="1:13" x14ac:dyDescent="0.3">
      <c r="A4358">
        <v>1385</v>
      </c>
      <c r="B4358" s="1">
        <v>45429</v>
      </c>
      <c r="C4358" t="s">
        <v>13</v>
      </c>
      <c r="D4358" t="s">
        <v>20</v>
      </c>
      <c r="E4358">
        <v>76316.31</v>
      </c>
      <c r="F4358">
        <v>13</v>
      </c>
      <c r="G4358" t="s">
        <v>28</v>
      </c>
      <c r="H4358" s="6">
        <v>4281.76</v>
      </c>
      <c r="I4358">
        <v>6312.35</v>
      </c>
      <c r="J4358" t="s">
        <v>25</v>
      </c>
      <c r="K4358">
        <v>7.0000000000000007E-2</v>
      </c>
      <c r="L4358" s="4" t="s">
        <v>17</v>
      </c>
      <c r="M4358" t="s">
        <v>22</v>
      </c>
    </row>
    <row r="4359" spans="1:13" x14ac:dyDescent="0.3">
      <c r="A4359">
        <v>1460</v>
      </c>
      <c r="B4359" s="1">
        <v>45602</v>
      </c>
      <c r="C4359" t="s">
        <v>23</v>
      </c>
      <c r="D4359" t="s">
        <v>20</v>
      </c>
      <c r="E4359">
        <v>32642.11</v>
      </c>
      <c r="F4359">
        <v>7</v>
      </c>
      <c r="G4359" t="s">
        <v>15</v>
      </c>
      <c r="H4359" s="6">
        <v>4177.66</v>
      </c>
      <c r="I4359">
        <v>5551.38</v>
      </c>
      <c r="J4359" t="s">
        <v>16</v>
      </c>
      <c r="K4359">
        <v>0.16</v>
      </c>
      <c r="L4359" s="4" t="s">
        <v>17</v>
      </c>
      <c r="M4359" t="s">
        <v>22</v>
      </c>
    </row>
    <row r="4360" spans="1:13" x14ac:dyDescent="0.3">
      <c r="A4360">
        <v>1240</v>
      </c>
      <c r="B4360" s="1">
        <v>45346</v>
      </c>
      <c r="C4360" t="s">
        <v>23</v>
      </c>
      <c r="D4360" t="s">
        <v>27</v>
      </c>
      <c r="E4360">
        <v>8399.32</v>
      </c>
      <c r="F4360">
        <v>45</v>
      </c>
      <c r="G4360" t="s">
        <v>15</v>
      </c>
      <c r="H4360" s="6">
        <v>194.9</v>
      </c>
      <c r="I4360">
        <v>219.59</v>
      </c>
      <c r="J4360" t="s">
        <v>16</v>
      </c>
      <c r="K4360">
        <v>0.15</v>
      </c>
      <c r="L4360" s="4" t="s">
        <v>17</v>
      </c>
      <c r="M4360" t="s">
        <v>18</v>
      </c>
    </row>
    <row r="4361" spans="1:13" x14ac:dyDescent="0.3">
      <c r="A4361">
        <v>1363</v>
      </c>
      <c r="B4361" s="1">
        <v>45089</v>
      </c>
      <c r="C4361" t="s">
        <v>29</v>
      </c>
      <c r="D4361" t="s">
        <v>27</v>
      </c>
      <c r="E4361">
        <v>122880.83</v>
      </c>
      <c r="F4361">
        <v>42</v>
      </c>
      <c r="G4361" t="s">
        <v>21</v>
      </c>
      <c r="H4361" s="6">
        <v>2899.47</v>
      </c>
      <c r="I4361">
        <v>3849.65</v>
      </c>
      <c r="J4361" t="s">
        <v>25</v>
      </c>
      <c r="K4361">
        <v>0.24</v>
      </c>
      <c r="L4361" s="4" t="s">
        <v>17</v>
      </c>
      <c r="M4361" t="s">
        <v>22</v>
      </c>
    </row>
    <row r="4362" spans="1:13" x14ac:dyDescent="0.3">
      <c r="A4362">
        <v>1380</v>
      </c>
      <c r="B4362" s="1">
        <v>44958</v>
      </c>
      <c r="C4362" t="s">
        <v>13</v>
      </c>
      <c r="D4362" t="s">
        <v>20</v>
      </c>
      <c r="E4362">
        <v>16666.759999999998</v>
      </c>
      <c r="F4362">
        <v>45</v>
      </c>
      <c r="G4362" t="s">
        <v>21</v>
      </c>
      <c r="H4362" s="6">
        <v>359.1</v>
      </c>
      <c r="I4362">
        <v>398.25</v>
      </c>
      <c r="J4362" t="s">
        <v>16</v>
      </c>
      <c r="K4362">
        <v>7.0000000000000007E-2</v>
      </c>
      <c r="L4362" s="4" t="s">
        <v>31</v>
      </c>
      <c r="M4362" t="s">
        <v>18</v>
      </c>
    </row>
    <row r="4363" spans="1:13" x14ac:dyDescent="0.3">
      <c r="A4363">
        <v>1309</v>
      </c>
      <c r="B4363" s="1">
        <v>45522</v>
      </c>
      <c r="C4363" t="s">
        <v>19</v>
      </c>
      <c r="D4363" t="s">
        <v>30</v>
      </c>
      <c r="E4363">
        <v>16645.98</v>
      </c>
      <c r="F4363">
        <v>10</v>
      </c>
      <c r="G4363" t="s">
        <v>24</v>
      </c>
      <c r="H4363" s="6">
        <v>1299.5899999999999</v>
      </c>
      <c r="I4363">
        <v>1716.08</v>
      </c>
      <c r="J4363" t="s">
        <v>16</v>
      </c>
      <c r="K4363">
        <v>0.03</v>
      </c>
      <c r="L4363" s="4" t="s">
        <v>17</v>
      </c>
      <c r="M4363" t="s">
        <v>18</v>
      </c>
    </row>
    <row r="4364" spans="1:13" x14ac:dyDescent="0.3">
      <c r="A4364">
        <v>1385</v>
      </c>
      <c r="B4364" s="1">
        <v>45348</v>
      </c>
      <c r="C4364" t="s">
        <v>23</v>
      </c>
      <c r="D4364" t="s">
        <v>30</v>
      </c>
      <c r="E4364">
        <v>136880.04999999999</v>
      </c>
      <c r="F4364">
        <v>46</v>
      </c>
      <c r="G4364" t="s">
        <v>28</v>
      </c>
      <c r="H4364" s="6">
        <v>3314.89</v>
      </c>
      <c r="I4364">
        <v>3814.94</v>
      </c>
      <c r="J4364" t="s">
        <v>16</v>
      </c>
      <c r="K4364">
        <v>0.22</v>
      </c>
      <c r="L4364" s="4" t="s">
        <v>17</v>
      </c>
      <c r="M4364" t="s">
        <v>18</v>
      </c>
    </row>
    <row r="4365" spans="1:13" x14ac:dyDescent="0.3">
      <c r="A4365">
        <v>1373</v>
      </c>
      <c r="B4365" s="1">
        <v>45341</v>
      </c>
      <c r="C4365" t="s">
        <v>19</v>
      </c>
      <c r="D4365" t="s">
        <v>27</v>
      </c>
      <c r="E4365">
        <v>23066.27</v>
      </c>
      <c r="F4365">
        <v>12</v>
      </c>
      <c r="G4365" t="s">
        <v>28</v>
      </c>
      <c r="H4365" s="6">
        <v>1582.24</v>
      </c>
      <c r="I4365">
        <v>2288.3200000000002</v>
      </c>
      <c r="J4365" t="s">
        <v>16</v>
      </c>
      <c r="K4365">
        <v>0.16</v>
      </c>
      <c r="L4365" s="4" t="s">
        <v>26</v>
      </c>
      <c r="M4365" t="s">
        <v>22</v>
      </c>
    </row>
    <row r="4366" spans="1:13" x14ac:dyDescent="0.3">
      <c r="A4366">
        <v>1465</v>
      </c>
      <c r="B4366" s="1">
        <v>45250</v>
      </c>
      <c r="C4366" t="s">
        <v>23</v>
      </c>
      <c r="D4366" t="s">
        <v>20</v>
      </c>
      <c r="E4366">
        <v>98221.83</v>
      </c>
      <c r="F4366">
        <v>32</v>
      </c>
      <c r="G4366" t="s">
        <v>15</v>
      </c>
      <c r="H4366" s="6">
        <v>2613.61</v>
      </c>
      <c r="I4366">
        <v>3743.21</v>
      </c>
      <c r="J4366" t="s">
        <v>16</v>
      </c>
      <c r="K4366">
        <v>0.18</v>
      </c>
      <c r="L4366" s="4" t="s">
        <v>17</v>
      </c>
      <c r="M4366" t="s">
        <v>22</v>
      </c>
    </row>
    <row r="4367" spans="1:13" x14ac:dyDescent="0.3">
      <c r="A4367">
        <v>1391</v>
      </c>
      <c r="B4367" s="1">
        <v>45530</v>
      </c>
      <c r="C4367" t="s">
        <v>19</v>
      </c>
      <c r="D4367" t="s">
        <v>27</v>
      </c>
      <c r="E4367">
        <v>36655.4</v>
      </c>
      <c r="F4367">
        <v>24</v>
      </c>
      <c r="G4367" t="s">
        <v>21</v>
      </c>
      <c r="H4367" s="6">
        <v>1827.99</v>
      </c>
      <c r="I4367">
        <v>2063.9299999999998</v>
      </c>
      <c r="J4367" t="s">
        <v>25</v>
      </c>
      <c r="K4367">
        <v>0.26</v>
      </c>
      <c r="L4367" s="4" t="s">
        <v>17</v>
      </c>
      <c r="M4367" t="s">
        <v>22</v>
      </c>
    </row>
    <row r="4368" spans="1:13" x14ac:dyDescent="0.3">
      <c r="A4368">
        <v>1070</v>
      </c>
      <c r="B4368" s="1">
        <v>45388</v>
      </c>
      <c r="C4368" t="s">
        <v>13</v>
      </c>
      <c r="D4368" t="s">
        <v>20</v>
      </c>
      <c r="E4368">
        <v>15559.62</v>
      </c>
      <c r="F4368">
        <v>4</v>
      </c>
      <c r="G4368" t="s">
        <v>28</v>
      </c>
      <c r="H4368" s="6">
        <v>4396.45</v>
      </c>
      <c r="I4368">
        <v>5186.54</v>
      </c>
      <c r="J4368" t="s">
        <v>16</v>
      </c>
      <c r="K4368">
        <v>0.25</v>
      </c>
      <c r="L4368" s="4" t="s">
        <v>26</v>
      </c>
      <c r="M4368" t="s">
        <v>22</v>
      </c>
    </row>
    <row r="4369" spans="1:13" x14ac:dyDescent="0.3">
      <c r="A4369">
        <v>1194</v>
      </c>
      <c r="B4369" s="1">
        <v>45512</v>
      </c>
      <c r="C4369" t="s">
        <v>29</v>
      </c>
      <c r="D4369" t="s">
        <v>30</v>
      </c>
      <c r="E4369">
        <v>16339.46</v>
      </c>
      <c r="F4369">
        <v>8</v>
      </c>
      <c r="G4369" t="s">
        <v>28</v>
      </c>
      <c r="H4369" s="6">
        <v>1902.64</v>
      </c>
      <c r="I4369">
        <v>2553.04</v>
      </c>
      <c r="J4369" t="s">
        <v>16</v>
      </c>
      <c r="K4369">
        <v>0.2</v>
      </c>
      <c r="L4369" s="4" t="s">
        <v>17</v>
      </c>
      <c r="M4369" t="s">
        <v>22</v>
      </c>
    </row>
    <row r="4370" spans="1:13" x14ac:dyDescent="0.3">
      <c r="A4370">
        <v>1032</v>
      </c>
      <c r="B4370" s="1">
        <v>45257</v>
      </c>
      <c r="C4370" t="s">
        <v>13</v>
      </c>
      <c r="D4370" t="s">
        <v>20</v>
      </c>
      <c r="E4370">
        <v>164601.65</v>
      </c>
      <c r="F4370">
        <v>41</v>
      </c>
      <c r="G4370" t="s">
        <v>24</v>
      </c>
      <c r="H4370" s="6">
        <v>3221.77</v>
      </c>
      <c r="I4370">
        <v>4510.87</v>
      </c>
      <c r="J4370" t="s">
        <v>25</v>
      </c>
      <c r="K4370">
        <v>0.11</v>
      </c>
      <c r="L4370" s="4" t="s">
        <v>17</v>
      </c>
      <c r="M4370" t="s">
        <v>22</v>
      </c>
    </row>
    <row r="4371" spans="1:13" x14ac:dyDescent="0.3">
      <c r="A4371">
        <v>1340</v>
      </c>
      <c r="B4371" s="1">
        <v>45410</v>
      </c>
      <c r="C4371" t="s">
        <v>32</v>
      </c>
      <c r="D4371" t="s">
        <v>30</v>
      </c>
      <c r="E4371">
        <v>239691.21</v>
      </c>
      <c r="F4371">
        <v>43</v>
      </c>
      <c r="G4371" t="s">
        <v>28</v>
      </c>
      <c r="H4371" s="6">
        <v>4514.1099999999997</v>
      </c>
      <c r="I4371">
        <v>6125.51</v>
      </c>
      <c r="J4371" t="s">
        <v>16</v>
      </c>
      <c r="K4371">
        <v>0.09</v>
      </c>
      <c r="L4371" s="4" t="s">
        <v>17</v>
      </c>
      <c r="M4371" t="s">
        <v>22</v>
      </c>
    </row>
    <row r="4372" spans="1:13" x14ac:dyDescent="0.3">
      <c r="A4372">
        <v>1498</v>
      </c>
      <c r="B4372" s="1">
        <v>45090</v>
      </c>
      <c r="C4372" t="s">
        <v>29</v>
      </c>
      <c r="D4372" t="s">
        <v>30</v>
      </c>
      <c r="E4372">
        <v>29589.01</v>
      </c>
      <c r="F4372">
        <v>12</v>
      </c>
      <c r="G4372" t="s">
        <v>21</v>
      </c>
      <c r="H4372" s="6">
        <v>2143.0100000000002</v>
      </c>
      <c r="I4372">
        <v>2801.99</v>
      </c>
      <c r="J4372" t="s">
        <v>16</v>
      </c>
      <c r="K4372">
        <v>0.12</v>
      </c>
      <c r="L4372" s="4" t="s">
        <v>17</v>
      </c>
      <c r="M4372" t="s">
        <v>22</v>
      </c>
    </row>
    <row r="4373" spans="1:13" x14ac:dyDescent="0.3">
      <c r="A4373">
        <v>1336</v>
      </c>
      <c r="B4373" s="1">
        <v>45222</v>
      </c>
      <c r="C4373" t="s">
        <v>13</v>
      </c>
      <c r="D4373" t="s">
        <v>14</v>
      </c>
      <c r="E4373">
        <v>55740.85</v>
      </c>
      <c r="F4373">
        <v>16</v>
      </c>
      <c r="G4373" t="s">
        <v>15</v>
      </c>
      <c r="H4373" s="6">
        <v>3565.25</v>
      </c>
      <c r="I4373">
        <v>4524.42</v>
      </c>
      <c r="J4373" t="s">
        <v>25</v>
      </c>
      <c r="K4373">
        <v>0.23</v>
      </c>
      <c r="L4373" s="4" t="s">
        <v>26</v>
      </c>
      <c r="M4373" t="s">
        <v>18</v>
      </c>
    </row>
    <row r="4374" spans="1:13" x14ac:dyDescent="0.3">
      <c r="A4374">
        <v>1213</v>
      </c>
      <c r="B4374" s="1">
        <v>44948</v>
      </c>
      <c r="C4374" t="s">
        <v>32</v>
      </c>
      <c r="D4374" t="s">
        <v>20</v>
      </c>
      <c r="E4374">
        <v>71162.7</v>
      </c>
      <c r="F4374">
        <v>20</v>
      </c>
      <c r="G4374" t="s">
        <v>21</v>
      </c>
      <c r="H4374" s="6">
        <v>2609.98</v>
      </c>
      <c r="I4374">
        <v>3785.25</v>
      </c>
      <c r="J4374" t="s">
        <v>16</v>
      </c>
      <c r="K4374">
        <v>0.06</v>
      </c>
      <c r="L4374" s="4" t="s">
        <v>26</v>
      </c>
      <c r="M4374" t="s">
        <v>22</v>
      </c>
    </row>
    <row r="4375" spans="1:13" x14ac:dyDescent="0.3">
      <c r="A4375">
        <v>1387</v>
      </c>
      <c r="B4375" s="1">
        <v>45497</v>
      </c>
      <c r="C4375" t="s">
        <v>23</v>
      </c>
      <c r="D4375" t="s">
        <v>14</v>
      </c>
      <c r="E4375">
        <v>14576.21</v>
      </c>
      <c r="F4375">
        <v>30</v>
      </c>
      <c r="G4375" t="s">
        <v>15</v>
      </c>
      <c r="H4375" s="6">
        <v>456.99</v>
      </c>
      <c r="I4375">
        <v>585.39</v>
      </c>
      <c r="J4375" t="s">
        <v>16</v>
      </c>
      <c r="K4375">
        <v>0.17</v>
      </c>
      <c r="L4375" s="4" t="s">
        <v>26</v>
      </c>
      <c r="M4375" t="s">
        <v>18</v>
      </c>
    </row>
    <row r="4376" spans="1:13" x14ac:dyDescent="0.3">
      <c r="A4376">
        <v>1004</v>
      </c>
      <c r="B4376" s="1">
        <v>44937</v>
      </c>
      <c r="C4376" t="s">
        <v>23</v>
      </c>
      <c r="D4376" t="s">
        <v>30</v>
      </c>
      <c r="E4376">
        <v>63612.97</v>
      </c>
      <c r="F4376">
        <v>42</v>
      </c>
      <c r="G4376" t="s">
        <v>28</v>
      </c>
      <c r="H4376" s="6">
        <v>1220.5999999999999</v>
      </c>
      <c r="I4376">
        <v>1594.31</v>
      </c>
      <c r="J4376" t="s">
        <v>25</v>
      </c>
      <c r="K4376">
        <v>0.05</v>
      </c>
      <c r="L4376" s="4" t="s">
        <v>17</v>
      </c>
      <c r="M4376" t="s">
        <v>22</v>
      </c>
    </row>
    <row r="4377" spans="1:13" x14ac:dyDescent="0.3">
      <c r="A4377">
        <v>1144</v>
      </c>
      <c r="B4377" s="1">
        <v>44992</v>
      </c>
      <c r="C4377" t="s">
        <v>19</v>
      </c>
      <c r="D4377" t="s">
        <v>30</v>
      </c>
      <c r="E4377">
        <v>5441.73</v>
      </c>
      <c r="F4377">
        <v>5</v>
      </c>
      <c r="G4377" t="s">
        <v>21</v>
      </c>
      <c r="H4377" s="6">
        <v>910.32</v>
      </c>
      <c r="I4377">
        <v>1311.26</v>
      </c>
      <c r="J4377" t="s">
        <v>25</v>
      </c>
      <c r="K4377">
        <v>0.17</v>
      </c>
      <c r="L4377" s="4" t="s">
        <v>31</v>
      </c>
      <c r="M4377" t="s">
        <v>22</v>
      </c>
    </row>
    <row r="4378" spans="1:13" x14ac:dyDescent="0.3">
      <c r="A4378">
        <v>1406</v>
      </c>
      <c r="B4378" s="1">
        <v>45023</v>
      </c>
      <c r="C4378" t="s">
        <v>29</v>
      </c>
      <c r="D4378" t="s">
        <v>20</v>
      </c>
      <c r="E4378">
        <v>121241.37</v>
      </c>
      <c r="F4378">
        <v>49</v>
      </c>
      <c r="G4378" t="s">
        <v>24</v>
      </c>
      <c r="H4378" s="6">
        <v>1730.74</v>
      </c>
      <c r="I4378">
        <v>2577.41</v>
      </c>
      <c r="J4378" t="s">
        <v>16</v>
      </c>
      <c r="K4378">
        <v>0.04</v>
      </c>
      <c r="L4378" s="4" t="s">
        <v>26</v>
      </c>
      <c r="M4378" t="s">
        <v>22</v>
      </c>
    </row>
    <row r="4379" spans="1:13" x14ac:dyDescent="0.3">
      <c r="A4379">
        <v>1042</v>
      </c>
      <c r="B4379" s="1">
        <v>45481</v>
      </c>
      <c r="C4379" t="s">
        <v>23</v>
      </c>
      <c r="D4379" t="s">
        <v>30</v>
      </c>
      <c r="E4379">
        <v>155045.95000000001</v>
      </c>
      <c r="F4379">
        <v>39</v>
      </c>
      <c r="G4379" t="s">
        <v>21</v>
      </c>
      <c r="H4379" s="6">
        <v>3964.82</v>
      </c>
      <c r="I4379">
        <v>5230.97</v>
      </c>
      <c r="J4379" t="s">
        <v>25</v>
      </c>
      <c r="K4379">
        <v>0.24</v>
      </c>
      <c r="L4379" s="4" t="s">
        <v>31</v>
      </c>
      <c r="M4379" t="s">
        <v>22</v>
      </c>
    </row>
    <row r="4380" spans="1:13" x14ac:dyDescent="0.3">
      <c r="A4380">
        <v>1038</v>
      </c>
      <c r="B4380" s="1">
        <v>45484</v>
      </c>
      <c r="C4380" t="s">
        <v>29</v>
      </c>
      <c r="D4380" t="s">
        <v>27</v>
      </c>
      <c r="E4380">
        <v>17068.310000000001</v>
      </c>
      <c r="F4380">
        <v>4</v>
      </c>
      <c r="G4380" t="s">
        <v>28</v>
      </c>
      <c r="H4380" s="6">
        <v>4085.73</v>
      </c>
      <c r="I4380">
        <v>5845.31</v>
      </c>
      <c r="J4380" t="s">
        <v>16</v>
      </c>
      <c r="K4380">
        <v>0.27</v>
      </c>
      <c r="L4380" s="4" t="s">
        <v>17</v>
      </c>
      <c r="M4380" t="s">
        <v>22</v>
      </c>
    </row>
    <row r="4381" spans="1:13" x14ac:dyDescent="0.3">
      <c r="A4381">
        <v>1289</v>
      </c>
      <c r="B4381" s="1">
        <v>44969</v>
      </c>
      <c r="C4381" t="s">
        <v>23</v>
      </c>
      <c r="D4381" t="s">
        <v>30</v>
      </c>
      <c r="E4381">
        <v>21444.3</v>
      </c>
      <c r="F4381">
        <v>25</v>
      </c>
      <c r="G4381" t="s">
        <v>15</v>
      </c>
      <c r="H4381" s="6">
        <v>745.32</v>
      </c>
      <c r="I4381">
        <v>953.08</v>
      </c>
      <c r="J4381" t="s">
        <v>25</v>
      </c>
      <c r="K4381">
        <v>0.1</v>
      </c>
      <c r="L4381" s="4" t="s">
        <v>17</v>
      </c>
      <c r="M4381" t="s">
        <v>22</v>
      </c>
    </row>
    <row r="4382" spans="1:13" x14ac:dyDescent="0.3">
      <c r="A4382">
        <v>1440</v>
      </c>
      <c r="B4382" s="1">
        <v>45656</v>
      </c>
      <c r="C4382" t="s">
        <v>19</v>
      </c>
      <c r="D4382" t="s">
        <v>27</v>
      </c>
      <c r="E4382">
        <v>237385.18</v>
      </c>
      <c r="F4382">
        <v>39</v>
      </c>
      <c r="G4382" t="s">
        <v>24</v>
      </c>
      <c r="H4382" s="6">
        <v>4761.5200000000004</v>
      </c>
      <c r="I4382">
        <v>6211.02</v>
      </c>
      <c r="J4382" t="s">
        <v>25</v>
      </c>
      <c r="K4382">
        <v>0.02</v>
      </c>
      <c r="L4382" s="4" t="s">
        <v>17</v>
      </c>
      <c r="M4382" t="s">
        <v>18</v>
      </c>
    </row>
    <row r="4383" spans="1:13" x14ac:dyDescent="0.3">
      <c r="A4383">
        <v>1492</v>
      </c>
      <c r="B4383" s="1">
        <v>45237</v>
      </c>
      <c r="C4383" t="s">
        <v>13</v>
      </c>
      <c r="D4383" t="s">
        <v>30</v>
      </c>
      <c r="E4383">
        <v>11827.45</v>
      </c>
      <c r="F4383">
        <v>28</v>
      </c>
      <c r="G4383" t="s">
        <v>21</v>
      </c>
      <c r="H4383" s="6">
        <v>404.28</v>
      </c>
      <c r="I4383">
        <v>459.14</v>
      </c>
      <c r="J4383" t="s">
        <v>16</v>
      </c>
      <c r="K4383">
        <v>0.08</v>
      </c>
      <c r="L4383" s="4" t="s">
        <v>17</v>
      </c>
      <c r="M4383" t="s">
        <v>22</v>
      </c>
    </row>
    <row r="4384" spans="1:13" x14ac:dyDescent="0.3">
      <c r="A4384">
        <v>1343</v>
      </c>
      <c r="B4384" s="1">
        <v>45216</v>
      </c>
      <c r="C4384" t="s">
        <v>19</v>
      </c>
      <c r="D4384" t="s">
        <v>30</v>
      </c>
      <c r="E4384">
        <v>2680.58</v>
      </c>
      <c r="F4384">
        <v>2</v>
      </c>
      <c r="G4384" t="s">
        <v>21</v>
      </c>
      <c r="H4384" s="6">
        <v>1487.93</v>
      </c>
      <c r="I4384">
        <v>1887.73</v>
      </c>
      <c r="J4384" t="s">
        <v>25</v>
      </c>
      <c r="K4384">
        <v>0.28999999999999998</v>
      </c>
      <c r="L4384" s="4" t="s">
        <v>26</v>
      </c>
      <c r="M4384" t="s">
        <v>22</v>
      </c>
    </row>
    <row r="4385" spans="1:13" x14ac:dyDescent="0.3">
      <c r="A4385">
        <v>1260</v>
      </c>
      <c r="B4385" s="1">
        <v>45428</v>
      </c>
      <c r="C4385" t="s">
        <v>32</v>
      </c>
      <c r="D4385" t="s">
        <v>14</v>
      </c>
      <c r="E4385">
        <v>177056.98</v>
      </c>
      <c r="F4385">
        <v>47</v>
      </c>
      <c r="G4385" t="s">
        <v>15</v>
      </c>
      <c r="H4385" s="6">
        <v>3787.16</v>
      </c>
      <c r="I4385">
        <v>4380.43</v>
      </c>
      <c r="J4385" t="s">
        <v>25</v>
      </c>
      <c r="K4385">
        <v>0.14000000000000001</v>
      </c>
      <c r="L4385" s="4" t="s">
        <v>17</v>
      </c>
      <c r="M4385" t="s">
        <v>22</v>
      </c>
    </row>
    <row r="4386" spans="1:13" x14ac:dyDescent="0.3">
      <c r="A4386">
        <v>1079</v>
      </c>
      <c r="B4386" s="1">
        <v>45537</v>
      </c>
      <c r="C4386" t="s">
        <v>23</v>
      </c>
      <c r="D4386" t="s">
        <v>30</v>
      </c>
      <c r="E4386">
        <v>70584.960000000006</v>
      </c>
      <c r="F4386">
        <v>23</v>
      </c>
      <c r="G4386" t="s">
        <v>21</v>
      </c>
      <c r="H4386" s="6">
        <v>2541.38</v>
      </c>
      <c r="I4386">
        <v>3372.43</v>
      </c>
      <c r="J4386" t="s">
        <v>16</v>
      </c>
      <c r="K4386">
        <v>0.09</v>
      </c>
      <c r="L4386" s="4" t="s">
        <v>17</v>
      </c>
      <c r="M4386" t="s">
        <v>18</v>
      </c>
    </row>
    <row r="4387" spans="1:13" x14ac:dyDescent="0.3">
      <c r="A4387">
        <v>1380</v>
      </c>
      <c r="B4387" s="1">
        <v>45277</v>
      </c>
      <c r="C4387" t="s">
        <v>32</v>
      </c>
      <c r="D4387" t="s">
        <v>14</v>
      </c>
      <c r="E4387">
        <v>312156.53000000003</v>
      </c>
      <c r="F4387">
        <v>46</v>
      </c>
      <c r="G4387" t="s">
        <v>21</v>
      </c>
      <c r="H4387" s="6">
        <v>4919.38</v>
      </c>
      <c r="I4387">
        <v>7143.17</v>
      </c>
      <c r="J4387" t="s">
        <v>25</v>
      </c>
      <c r="K4387">
        <v>0.05</v>
      </c>
      <c r="L4387" s="4" t="s">
        <v>31</v>
      </c>
      <c r="M4387" t="s">
        <v>22</v>
      </c>
    </row>
    <row r="4388" spans="1:13" x14ac:dyDescent="0.3">
      <c r="A4388">
        <v>1165</v>
      </c>
      <c r="B4388" s="1">
        <v>45599</v>
      </c>
      <c r="C4388" t="s">
        <v>32</v>
      </c>
      <c r="D4388" t="s">
        <v>27</v>
      </c>
      <c r="E4388">
        <v>63836.01</v>
      </c>
      <c r="F4388">
        <v>32</v>
      </c>
      <c r="G4388" t="s">
        <v>28</v>
      </c>
      <c r="H4388" s="6">
        <v>1888.5</v>
      </c>
      <c r="I4388">
        <v>2770.66</v>
      </c>
      <c r="J4388" t="s">
        <v>16</v>
      </c>
      <c r="K4388">
        <v>0.28000000000000003</v>
      </c>
      <c r="L4388" s="4" t="s">
        <v>26</v>
      </c>
      <c r="M4388" t="s">
        <v>22</v>
      </c>
    </row>
    <row r="4389" spans="1:13" x14ac:dyDescent="0.3">
      <c r="A4389">
        <v>1355</v>
      </c>
      <c r="B4389" s="1">
        <v>45219</v>
      </c>
      <c r="C4389" t="s">
        <v>29</v>
      </c>
      <c r="D4389" t="s">
        <v>20</v>
      </c>
      <c r="E4389">
        <v>148409.54999999999</v>
      </c>
      <c r="F4389">
        <v>49</v>
      </c>
      <c r="G4389" t="s">
        <v>28</v>
      </c>
      <c r="H4389" s="6">
        <v>2388.6</v>
      </c>
      <c r="I4389">
        <v>3059.36</v>
      </c>
      <c r="J4389" t="s">
        <v>16</v>
      </c>
      <c r="K4389">
        <v>0.01</v>
      </c>
      <c r="L4389" s="4" t="s">
        <v>31</v>
      </c>
      <c r="M4389" t="s">
        <v>22</v>
      </c>
    </row>
    <row r="4390" spans="1:13" x14ac:dyDescent="0.3">
      <c r="A4390">
        <v>1051</v>
      </c>
      <c r="B4390" s="1">
        <v>45296</v>
      </c>
      <c r="C4390" t="s">
        <v>23</v>
      </c>
      <c r="D4390" t="s">
        <v>27</v>
      </c>
      <c r="E4390">
        <v>13969.85</v>
      </c>
      <c r="F4390">
        <v>5</v>
      </c>
      <c r="G4390" t="s">
        <v>21</v>
      </c>
      <c r="H4390" s="6">
        <v>2531.62</v>
      </c>
      <c r="I4390">
        <v>3211.46</v>
      </c>
      <c r="J4390" t="s">
        <v>25</v>
      </c>
      <c r="K4390">
        <v>0.13</v>
      </c>
      <c r="L4390" s="4" t="s">
        <v>26</v>
      </c>
      <c r="M4390" t="s">
        <v>22</v>
      </c>
    </row>
    <row r="4391" spans="1:13" x14ac:dyDescent="0.3">
      <c r="A4391">
        <v>1328</v>
      </c>
      <c r="B4391" s="1">
        <v>45411</v>
      </c>
      <c r="D4391" t="s">
        <v>33</v>
      </c>
      <c r="E4391">
        <v>27043.13</v>
      </c>
      <c r="F4391">
        <v>39</v>
      </c>
      <c r="G4391" t="s">
        <v>28</v>
      </c>
      <c r="H4391" s="6">
        <v>649.84</v>
      </c>
      <c r="I4391">
        <v>787.97</v>
      </c>
      <c r="J4391" t="s">
        <v>16</v>
      </c>
      <c r="K4391">
        <v>0.12</v>
      </c>
      <c r="L4391" s="4" t="s">
        <v>17</v>
      </c>
      <c r="M4391" t="s">
        <v>18</v>
      </c>
    </row>
    <row r="4392" spans="1:13" x14ac:dyDescent="0.3">
      <c r="A4392">
        <v>1167</v>
      </c>
      <c r="B4392" s="1">
        <v>45009</v>
      </c>
      <c r="C4392" t="s">
        <v>13</v>
      </c>
      <c r="D4392" t="s">
        <v>20</v>
      </c>
      <c r="E4392">
        <v>129208.8</v>
      </c>
      <c r="F4392">
        <v>40</v>
      </c>
      <c r="G4392" t="s">
        <v>53</v>
      </c>
      <c r="H4392" s="6">
        <v>3081.62</v>
      </c>
      <c r="I4392">
        <v>3845.5</v>
      </c>
      <c r="J4392" t="s">
        <v>16</v>
      </c>
      <c r="K4392">
        <v>0.16</v>
      </c>
      <c r="L4392" s="4" t="s">
        <v>26</v>
      </c>
      <c r="M4392" t="s">
        <v>22</v>
      </c>
    </row>
    <row r="4393" spans="1:13" x14ac:dyDescent="0.3">
      <c r="A4393">
        <v>1467</v>
      </c>
      <c r="B4393" s="1">
        <v>45520</v>
      </c>
      <c r="C4393" t="s">
        <v>32</v>
      </c>
      <c r="D4393" t="s">
        <v>27</v>
      </c>
      <c r="E4393">
        <v>55669.24</v>
      </c>
      <c r="F4393">
        <v>29</v>
      </c>
      <c r="G4393" t="s">
        <v>21</v>
      </c>
      <c r="H4393" s="6">
        <v>2116.14</v>
      </c>
      <c r="I4393">
        <v>2429.91</v>
      </c>
      <c r="J4393" t="s">
        <v>25</v>
      </c>
      <c r="K4393">
        <v>0.21</v>
      </c>
      <c r="L4393" s="4" t="s">
        <v>26</v>
      </c>
      <c r="M4393" t="s">
        <v>22</v>
      </c>
    </row>
    <row r="4394" spans="1:13" x14ac:dyDescent="0.3">
      <c r="A4394">
        <v>1415</v>
      </c>
      <c r="B4394" s="1">
        <v>45261</v>
      </c>
      <c r="C4394" t="s">
        <v>13</v>
      </c>
      <c r="D4394" t="s">
        <v>27</v>
      </c>
      <c r="E4394">
        <v>134883.5</v>
      </c>
      <c r="F4394">
        <v>30</v>
      </c>
      <c r="G4394" t="s">
        <v>21</v>
      </c>
      <c r="H4394" s="6">
        <v>4096.28</v>
      </c>
      <c r="I4394">
        <v>5352.52</v>
      </c>
      <c r="J4394" t="s">
        <v>16</v>
      </c>
      <c r="K4394">
        <v>0.16</v>
      </c>
      <c r="L4394" s="4" t="s">
        <v>17</v>
      </c>
      <c r="M4394" t="s">
        <v>22</v>
      </c>
    </row>
    <row r="4395" spans="1:13" x14ac:dyDescent="0.3">
      <c r="A4395">
        <v>1309</v>
      </c>
      <c r="B4395" s="1">
        <v>45219</v>
      </c>
      <c r="C4395" t="s">
        <v>29</v>
      </c>
      <c r="D4395" t="s">
        <v>27</v>
      </c>
      <c r="E4395">
        <v>23558.04</v>
      </c>
      <c r="F4395">
        <v>7</v>
      </c>
      <c r="G4395" t="s">
        <v>15</v>
      </c>
      <c r="H4395" s="6">
        <v>2821.72</v>
      </c>
      <c r="I4395">
        <v>3658.08</v>
      </c>
      <c r="J4395" t="s">
        <v>16</v>
      </c>
      <c r="K4395">
        <v>0.08</v>
      </c>
      <c r="L4395" s="4" t="s">
        <v>17</v>
      </c>
      <c r="M4395" t="s">
        <v>18</v>
      </c>
    </row>
    <row r="4396" spans="1:13" x14ac:dyDescent="0.3">
      <c r="A4396">
        <v>1402</v>
      </c>
      <c r="B4396" s="1">
        <v>45519</v>
      </c>
      <c r="C4396" t="s">
        <v>32</v>
      </c>
      <c r="D4396" t="s">
        <v>30</v>
      </c>
      <c r="E4396">
        <v>26940.61</v>
      </c>
      <c r="F4396">
        <v>40</v>
      </c>
      <c r="G4396" t="s">
        <v>44</v>
      </c>
      <c r="H4396" s="6">
        <v>588.98</v>
      </c>
      <c r="I4396">
        <v>724.21</v>
      </c>
      <c r="J4396" t="s">
        <v>25</v>
      </c>
      <c r="K4396">
        <v>7.0000000000000007E-2</v>
      </c>
      <c r="L4396" s="4" t="s">
        <v>17</v>
      </c>
      <c r="M4396" t="s">
        <v>22</v>
      </c>
    </row>
    <row r="4397" spans="1:13" x14ac:dyDescent="0.3">
      <c r="A4397">
        <v>1246</v>
      </c>
      <c r="B4397" s="1">
        <v>44948</v>
      </c>
      <c r="C4397" t="s">
        <v>19</v>
      </c>
      <c r="D4397" t="s">
        <v>27</v>
      </c>
      <c r="E4397">
        <v>19855.939999999999</v>
      </c>
      <c r="F4397">
        <v>9</v>
      </c>
      <c r="G4397" t="s">
        <v>24</v>
      </c>
      <c r="H4397" s="6">
        <v>1913.51</v>
      </c>
      <c r="I4397">
        <v>2251.2399999999998</v>
      </c>
      <c r="J4397" t="s">
        <v>25</v>
      </c>
      <c r="K4397">
        <v>0.02</v>
      </c>
      <c r="L4397" s="4" t="s">
        <v>26</v>
      </c>
      <c r="M4397" t="s">
        <v>22</v>
      </c>
    </row>
    <row r="4398" spans="1:13" x14ac:dyDescent="0.3">
      <c r="A4398">
        <v>1106</v>
      </c>
      <c r="B4398" s="1">
        <v>45513</v>
      </c>
      <c r="D4398" t="s">
        <v>14</v>
      </c>
      <c r="E4398">
        <v>194148.15</v>
      </c>
      <c r="F4398">
        <v>44</v>
      </c>
      <c r="G4398" t="s">
        <v>21</v>
      </c>
      <c r="H4398" s="6">
        <v>3316.2</v>
      </c>
      <c r="I4398">
        <v>4796.1499999999996</v>
      </c>
      <c r="J4398" t="s">
        <v>16</v>
      </c>
      <c r="K4398">
        <v>0.08</v>
      </c>
      <c r="L4398" s="4" t="s">
        <v>31</v>
      </c>
      <c r="M4398" t="s">
        <v>22</v>
      </c>
    </row>
    <row r="4399" spans="1:13" x14ac:dyDescent="0.3">
      <c r="A4399">
        <v>1077</v>
      </c>
      <c r="B4399" s="1">
        <v>45617</v>
      </c>
      <c r="C4399" t="s">
        <v>13</v>
      </c>
      <c r="D4399" t="s">
        <v>20</v>
      </c>
      <c r="E4399">
        <v>7088.99</v>
      </c>
      <c r="F4399">
        <v>42</v>
      </c>
      <c r="G4399" t="s">
        <v>28</v>
      </c>
      <c r="H4399" s="6">
        <v>154.05000000000001</v>
      </c>
      <c r="I4399">
        <v>172.23</v>
      </c>
      <c r="J4399" t="s">
        <v>16</v>
      </c>
      <c r="K4399">
        <v>0.02</v>
      </c>
      <c r="L4399" s="4" t="s">
        <v>17</v>
      </c>
      <c r="M4399" t="s">
        <v>22</v>
      </c>
    </row>
    <row r="4400" spans="1:13" x14ac:dyDescent="0.3">
      <c r="A4400">
        <v>1357</v>
      </c>
      <c r="B4400" s="1">
        <v>45560</v>
      </c>
      <c r="C4400" t="s">
        <v>29</v>
      </c>
      <c r="D4400" t="s">
        <v>27</v>
      </c>
      <c r="E4400">
        <v>12692</v>
      </c>
      <c r="F4400">
        <v>46</v>
      </c>
      <c r="G4400" t="s">
        <v>28</v>
      </c>
      <c r="H4400" s="6">
        <v>271.79000000000002</v>
      </c>
      <c r="I4400">
        <v>388.61</v>
      </c>
      <c r="J4400" t="s">
        <v>25</v>
      </c>
      <c r="K4400">
        <v>0.28999999999999998</v>
      </c>
      <c r="L4400" s="4" t="s">
        <v>17</v>
      </c>
      <c r="M4400" t="s">
        <v>18</v>
      </c>
    </row>
    <row r="4401" spans="1:13" x14ac:dyDescent="0.3">
      <c r="A4401">
        <v>1410</v>
      </c>
      <c r="B4401" s="1">
        <v>45442</v>
      </c>
      <c r="C4401" t="s">
        <v>32</v>
      </c>
      <c r="D4401" t="s">
        <v>30</v>
      </c>
      <c r="E4401">
        <v>91279.96</v>
      </c>
      <c r="F4401">
        <v>35</v>
      </c>
      <c r="G4401" t="s">
        <v>24</v>
      </c>
      <c r="H4401" s="6">
        <v>1878.19</v>
      </c>
      <c r="I4401">
        <v>2804.3</v>
      </c>
      <c r="J4401" t="s">
        <v>16</v>
      </c>
      <c r="K4401">
        <v>7.0000000000000007E-2</v>
      </c>
      <c r="L4401" s="4" t="s">
        <v>31</v>
      </c>
      <c r="M4401" t="s">
        <v>18</v>
      </c>
    </row>
    <row r="4402" spans="1:13" x14ac:dyDescent="0.3">
      <c r="A4402">
        <v>1321</v>
      </c>
      <c r="B4402" s="1">
        <v>45285</v>
      </c>
      <c r="C4402" t="s">
        <v>23</v>
      </c>
      <c r="D4402" t="s">
        <v>20</v>
      </c>
      <c r="E4402">
        <v>46079.21</v>
      </c>
      <c r="F4402">
        <v>18</v>
      </c>
      <c r="G4402" t="s">
        <v>15</v>
      </c>
      <c r="H4402" s="6">
        <v>1821.29</v>
      </c>
      <c r="I4402">
        <v>2639.13</v>
      </c>
      <c r="J4402" t="s">
        <v>16</v>
      </c>
      <c r="K4402">
        <v>0.03</v>
      </c>
      <c r="L4402" s="4" t="s">
        <v>31</v>
      </c>
      <c r="M4402" t="s">
        <v>18</v>
      </c>
    </row>
    <row r="4403" spans="1:13" x14ac:dyDescent="0.3">
      <c r="A4403">
        <v>1058</v>
      </c>
      <c r="B4403" s="1">
        <v>44932</v>
      </c>
      <c r="C4403" t="s">
        <v>23</v>
      </c>
      <c r="D4403" t="s">
        <v>30</v>
      </c>
      <c r="E4403">
        <v>248445.94</v>
      </c>
      <c r="F4403">
        <v>50</v>
      </c>
      <c r="G4403" t="s">
        <v>15</v>
      </c>
      <c r="H4403" s="6">
        <v>3521.63</v>
      </c>
      <c r="I4403">
        <v>5019.1099999999997</v>
      </c>
      <c r="J4403" t="s">
        <v>25</v>
      </c>
      <c r="K4403">
        <v>0.01</v>
      </c>
      <c r="L4403" s="4" t="s">
        <v>17</v>
      </c>
      <c r="M4403" t="s">
        <v>22</v>
      </c>
    </row>
    <row r="4404" spans="1:13" x14ac:dyDescent="0.3">
      <c r="A4404">
        <v>1492</v>
      </c>
      <c r="B4404" s="1">
        <v>45465</v>
      </c>
      <c r="C4404" t="s">
        <v>13</v>
      </c>
      <c r="D4404" t="s">
        <v>30</v>
      </c>
      <c r="E4404">
        <v>85503.82</v>
      </c>
      <c r="F4404">
        <v>25</v>
      </c>
      <c r="G4404" t="s">
        <v>28</v>
      </c>
      <c r="H4404" s="6">
        <v>3114.54</v>
      </c>
      <c r="I4404">
        <v>3931.21</v>
      </c>
      <c r="J4404" t="s">
        <v>16</v>
      </c>
      <c r="K4404">
        <v>0.13</v>
      </c>
      <c r="L4404" s="4" t="s">
        <v>26</v>
      </c>
      <c r="M4404" t="s">
        <v>18</v>
      </c>
    </row>
    <row r="4405" spans="1:13" x14ac:dyDescent="0.3">
      <c r="A4405">
        <v>1454</v>
      </c>
      <c r="B4405" s="1">
        <v>45283</v>
      </c>
      <c r="C4405" t="s">
        <v>13</v>
      </c>
      <c r="D4405" t="s">
        <v>27</v>
      </c>
      <c r="E4405">
        <v>20544.78</v>
      </c>
      <c r="F4405">
        <v>27</v>
      </c>
      <c r="G4405" t="s">
        <v>28</v>
      </c>
      <c r="H4405" s="6">
        <v>872.02</v>
      </c>
      <c r="I4405">
        <v>1056.83</v>
      </c>
      <c r="J4405" t="s">
        <v>16</v>
      </c>
      <c r="K4405">
        <v>0.28000000000000003</v>
      </c>
      <c r="L4405" s="4" t="s">
        <v>31</v>
      </c>
      <c r="M4405" t="s">
        <v>22</v>
      </c>
    </row>
    <row r="4406" spans="1:13" x14ac:dyDescent="0.3">
      <c r="A4406">
        <v>1002</v>
      </c>
      <c r="B4406" s="1">
        <v>45608</v>
      </c>
      <c r="C4406" t="s">
        <v>23</v>
      </c>
      <c r="D4406" t="s">
        <v>14</v>
      </c>
      <c r="E4406">
        <v>37982.050000000003</v>
      </c>
      <c r="F4406">
        <v>17</v>
      </c>
      <c r="G4406" t="s">
        <v>21</v>
      </c>
      <c r="H4406" s="6">
        <v>2174.9499999999998</v>
      </c>
      <c r="I4406">
        <v>2510.38</v>
      </c>
      <c r="J4406" t="s">
        <v>16</v>
      </c>
      <c r="K4406">
        <v>0.11</v>
      </c>
      <c r="L4406" s="4" t="s">
        <v>17</v>
      </c>
      <c r="M4406" t="s">
        <v>22</v>
      </c>
    </row>
    <row r="4407" spans="1:13" x14ac:dyDescent="0.3">
      <c r="A4407">
        <v>1321</v>
      </c>
      <c r="B4407" s="1">
        <v>45576</v>
      </c>
      <c r="C4407" t="s">
        <v>13</v>
      </c>
      <c r="D4407" t="s">
        <v>30</v>
      </c>
      <c r="E4407">
        <v>100975.78</v>
      </c>
      <c r="F4407">
        <v>25</v>
      </c>
      <c r="G4407" t="s">
        <v>21</v>
      </c>
      <c r="H4407" s="6">
        <v>4471.2299999999996</v>
      </c>
      <c r="I4407">
        <v>5458.15</v>
      </c>
      <c r="J4407" t="s">
        <v>25</v>
      </c>
      <c r="K4407">
        <v>0.26</v>
      </c>
      <c r="L4407" s="4" t="s">
        <v>26</v>
      </c>
      <c r="M4407" t="s">
        <v>18</v>
      </c>
    </row>
    <row r="4408" spans="1:13" x14ac:dyDescent="0.3">
      <c r="A4408">
        <v>1432</v>
      </c>
      <c r="B4408" s="1">
        <v>45325</v>
      </c>
      <c r="C4408" t="s">
        <v>29</v>
      </c>
      <c r="D4408" t="s">
        <v>27</v>
      </c>
      <c r="E4408">
        <v>136292.51999999999</v>
      </c>
      <c r="F4408">
        <v>35</v>
      </c>
      <c r="G4408" t="s">
        <v>21</v>
      </c>
      <c r="H4408" s="6">
        <v>3437.12</v>
      </c>
      <c r="I4408">
        <v>4279.2</v>
      </c>
      <c r="J4408" t="s">
        <v>16</v>
      </c>
      <c r="K4408">
        <v>0.09</v>
      </c>
      <c r="L4408" s="4" t="s">
        <v>31</v>
      </c>
      <c r="M4408" t="s">
        <v>22</v>
      </c>
    </row>
    <row r="4409" spans="1:13" x14ac:dyDescent="0.3">
      <c r="A4409">
        <v>1429</v>
      </c>
      <c r="B4409" s="1">
        <v>45422</v>
      </c>
      <c r="C4409" t="s">
        <v>19</v>
      </c>
      <c r="D4409" t="s">
        <v>14</v>
      </c>
      <c r="E4409">
        <v>49039.32</v>
      </c>
      <c r="F4409">
        <v>11</v>
      </c>
      <c r="G4409" t="s">
        <v>21</v>
      </c>
      <c r="H4409" s="6">
        <v>4495.22</v>
      </c>
      <c r="I4409">
        <v>5643.19</v>
      </c>
      <c r="J4409" t="s">
        <v>16</v>
      </c>
      <c r="K4409">
        <v>0.21</v>
      </c>
      <c r="L4409" s="4" t="s">
        <v>26</v>
      </c>
      <c r="M4409" t="s">
        <v>18</v>
      </c>
    </row>
    <row r="4410" spans="1:13" x14ac:dyDescent="0.3">
      <c r="A4410">
        <v>1233</v>
      </c>
      <c r="B4410" s="1">
        <v>45060</v>
      </c>
      <c r="C4410" t="s">
        <v>19</v>
      </c>
      <c r="D4410" t="s">
        <v>14</v>
      </c>
      <c r="E4410">
        <v>68534.259999999995</v>
      </c>
      <c r="F4410">
        <v>27</v>
      </c>
      <c r="G4410" t="s">
        <v>28</v>
      </c>
      <c r="H4410" s="6">
        <v>2424.9</v>
      </c>
      <c r="I4410">
        <v>2820.34</v>
      </c>
      <c r="J4410" t="s">
        <v>16</v>
      </c>
      <c r="K4410">
        <v>0.1</v>
      </c>
      <c r="L4410" s="4" t="s">
        <v>31</v>
      </c>
      <c r="M4410" t="s">
        <v>18</v>
      </c>
    </row>
    <row r="4411" spans="1:13" x14ac:dyDescent="0.3">
      <c r="A4411">
        <v>1451</v>
      </c>
      <c r="B4411" s="1">
        <v>45343</v>
      </c>
      <c r="C4411" t="s">
        <v>29</v>
      </c>
      <c r="D4411" t="s">
        <v>20</v>
      </c>
      <c r="E4411">
        <v>72064.789999999994</v>
      </c>
      <c r="F4411">
        <v>16</v>
      </c>
      <c r="G4411" t="s">
        <v>15</v>
      </c>
      <c r="H4411" s="6">
        <v>3184.59</v>
      </c>
      <c r="I4411">
        <v>4643.3500000000004</v>
      </c>
      <c r="J4411" t="s">
        <v>25</v>
      </c>
      <c r="K4411">
        <v>0.03</v>
      </c>
      <c r="L4411" s="4" t="s">
        <v>26</v>
      </c>
      <c r="M4411" t="s">
        <v>18</v>
      </c>
    </row>
    <row r="4412" spans="1:13" x14ac:dyDescent="0.3">
      <c r="A4412">
        <v>1449</v>
      </c>
      <c r="B4412" s="1">
        <v>45654</v>
      </c>
      <c r="C4412" t="s">
        <v>19</v>
      </c>
      <c r="D4412" t="s">
        <v>20</v>
      </c>
      <c r="E4412">
        <v>24666.11</v>
      </c>
      <c r="F4412">
        <v>8</v>
      </c>
      <c r="G4412" t="s">
        <v>28</v>
      </c>
      <c r="H4412" s="6">
        <v>2778.8</v>
      </c>
      <c r="I4412">
        <v>3854.08</v>
      </c>
      <c r="J4412" t="s">
        <v>25</v>
      </c>
      <c r="K4412">
        <v>0.2</v>
      </c>
      <c r="L4412" s="4" t="s">
        <v>17</v>
      </c>
      <c r="M4412" t="s">
        <v>18</v>
      </c>
    </row>
    <row r="4413" spans="1:13" x14ac:dyDescent="0.3">
      <c r="A4413">
        <v>1053</v>
      </c>
      <c r="B4413" s="1">
        <v>45569</v>
      </c>
      <c r="C4413" t="s">
        <v>32</v>
      </c>
      <c r="D4413" t="s">
        <v>27</v>
      </c>
      <c r="E4413">
        <v>126318.7</v>
      </c>
      <c r="F4413">
        <v>20</v>
      </c>
      <c r="G4413" t="s">
        <v>21</v>
      </c>
      <c r="H4413" s="6">
        <v>4872.5200000000004</v>
      </c>
      <c r="I4413">
        <v>6719.08</v>
      </c>
      <c r="J4413" t="s">
        <v>25</v>
      </c>
      <c r="K4413">
        <v>0.06</v>
      </c>
      <c r="L4413" s="4" t="s">
        <v>31</v>
      </c>
      <c r="M4413" t="s">
        <v>18</v>
      </c>
    </row>
    <row r="4414" spans="1:13" x14ac:dyDescent="0.3">
      <c r="A4414">
        <v>1378</v>
      </c>
      <c r="B4414" s="1">
        <v>45394</v>
      </c>
      <c r="C4414" t="s">
        <v>29</v>
      </c>
      <c r="D4414" t="s">
        <v>14</v>
      </c>
      <c r="E4414">
        <v>63899.199999999997</v>
      </c>
      <c r="F4414">
        <v>38</v>
      </c>
      <c r="G4414" t="s">
        <v>21</v>
      </c>
      <c r="H4414" s="6">
        <v>1570.76</v>
      </c>
      <c r="I4414">
        <v>1955.3</v>
      </c>
      <c r="J4414" t="s">
        <v>25</v>
      </c>
      <c r="K4414">
        <v>0.14000000000000001</v>
      </c>
      <c r="L4414" s="4" t="s">
        <v>26</v>
      </c>
      <c r="M4414" t="s">
        <v>22</v>
      </c>
    </row>
    <row r="4415" spans="1:13" x14ac:dyDescent="0.3">
      <c r="A4415">
        <v>1235</v>
      </c>
      <c r="B4415" s="1">
        <v>44999</v>
      </c>
      <c r="C4415" t="s">
        <v>13</v>
      </c>
      <c r="D4415" t="s">
        <v>27</v>
      </c>
      <c r="E4415">
        <v>5351.75</v>
      </c>
      <c r="F4415">
        <v>3</v>
      </c>
      <c r="G4415" t="s">
        <v>15</v>
      </c>
      <c r="H4415" s="6">
        <v>1492.25</v>
      </c>
      <c r="I4415">
        <v>1982.13</v>
      </c>
      <c r="J4415" t="s">
        <v>16</v>
      </c>
      <c r="K4415">
        <v>0.1</v>
      </c>
      <c r="L4415" s="4" t="s">
        <v>17</v>
      </c>
      <c r="M4415" t="s">
        <v>22</v>
      </c>
    </row>
    <row r="4416" spans="1:13" x14ac:dyDescent="0.3">
      <c r="A4416">
        <v>1311</v>
      </c>
      <c r="B4416" s="1">
        <v>45232</v>
      </c>
      <c r="C4416" t="s">
        <v>29</v>
      </c>
      <c r="D4416" t="s">
        <v>20</v>
      </c>
      <c r="E4416">
        <v>86449.2</v>
      </c>
      <c r="F4416">
        <v>36</v>
      </c>
      <c r="G4416" t="s">
        <v>21</v>
      </c>
      <c r="H4416" s="6">
        <v>2016.19</v>
      </c>
      <c r="I4416">
        <v>2858.77</v>
      </c>
      <c r="J4416" t="s">
        <v>16</v>
      </c>
      <c r="K4416">
        <v>0.16</v>
      </c>
      <c r="L4416" s="4" t="s">
        <v>31</v>
      </c>
      <c r="M4416" t="s">
        <v>22</v>
      </c>
    </row>
    <row r="4417" spans="1:13" x14ac:dyDescent="0.3">
      <c r="A4417">
        <v>1354</v>
      </c>
      <c r="B4417" s="1">
        <v>45116</v>
      </c>
      <c r="C4417" t="s">
        <v>23</v>
      </c>
      <c r="D4417" t="s">
        <v>30</v>
      </c>
      <c r="E4417">
        <v>18877.02</v>
      </c>
      <c r="F4417">
        <v>6</v>
      </c>
      <c r="G4417" t="s">
        <v>28</v>
      </c>
      <c r="H4417" s="6">
        <v>3255.79</v>
      </c>
      <c r="I4417">
        <v>4369.68</v>
      </c>
      <c r="J4417" t="s">
        <v>25</v>
      </c>
      <c r="K4417">
        <v>0.28000000000000003</v>
      </c>
      <c r="L4417" s="4" t="s">
        <v>17</v>
      </c>
      <c r="M4417" t="s">
        <v>22</v>
      </c>
    </row>
    <row r="4418" spans="1:13" x14ac:dyDescent="0.3">
      <c r="A4418">
        <v>1248</v>
      </c>
      <c r="B4418" s="1">
        <v>44967</v>
      </c>
      <c r="C4418" t="s">
        <v>13</v>
      </c>
      <c r="D4418" t="s">
        <v>30</v>
      </c>
      <c r="E4418">
        <v>6398.28</v>
      </c>
      <c r="F4418">
        <v>7</v>
      </c>
      <c r="G4418" t="s">
        <v>28</v>
      </c>
      <c r="H4418" s="6">
        <v>1043.81</v>
      </c>
      <c r="I4418">
        <v>1252.1099999999999</v>
      </c>
      <c r="J4418" t="s">
        <v>25</v>
      </c>
      <c r="K4418">
        <v>0.27</v>
      </c>
      <c r="L4418" s="4" t="s">
        <v>17</v>
      </c>
      <c r="M4418" t="s">
        <v>22</v>
      </c>
    </row>
    <row r="4419" spans="1:13" x14ac:dyDescent="0.3">
      <c r="A4419">
        <v>1296</v>
      </c>
      <c r="B4419" s="1">
        <v>45471</v>
      </c>
      <c r="C4419" t="s">
        <v>23</v>
      </c>
      <c r="D4419" t="s">
        <v>27</v>
      </c>
      <c r="E4419">
        <v>168992.38</v>
      </c>
      <c r="F4419">
        <v>28</v>
      </c>
      <c r="G4419" t="s">
        <v>24</v>
      </c>
      <c r="H4419" s="6">
        <v>4749.74</v>
      </c>
      <c r="I4419">
        <v>7100.52</v>
      </c>
      <c r="J4419" t="s">
        <v>16</v>
      </c>
      <c r="K4419">
        <v>0.15</v>
      </c>
      <c r="L4419" s="4" t="s">
        <v>17</v>
      </c>
      <c r="M4419" t="s">
        <v>22</v>
      </c>
    </row>
    <row r="4420" spans="1:13" x14ac:dyDescent="0.3">
      <c r="A4420">
        <v>1265</v>
      </c>
      <c r="B4420" s="1">
        <v>45544</v>
      </c>
      <c r="C4420" t="s">
        <v>13</v>
      </c>
      <c r="D4420" t="s">
        <v>20</v>
      </c>
      <c r="E4420">
        <v>16374.84</v>
      </c>
      <c r="F4420">
        <v>16</v>
      </c>
      <c r="G4420" t="s">
        <v>15</v>
      </c>
      <c r="H4420" s="6">
        <v>773.29</v>
      </c>
      <c r="I4420">
        <v>1055.08</v>
      </c>
      <c r="J4420" t="s">
        <v>25</v>
      </c>
      <c r="K4420">
        <v>0.03</v>
      </c>
      <c r="L4420" s="4" t="s">
        <v>17</v>
      </c>
      <c r="M4420" t="s">
        <v>18</v>
      </c>
    </row>
    <row r="4421" spans="1:13" x14ac:dyDescent="0.3">
      <c r="A4421">
        <v>1438</v>
      </c>
      <c r="B4421" s="1">
        <v>45441</v>
      </c>
      <c r="C4421" t="s">
        <v>19</v>
      </c>
      <c r="D4421" t="s">
        <v>14</v>
      </c>
      <c r="E4421">
        <v>152357.21</v>
      </c>
      <c r="F4421">
        <v>33</v>
      </c>
      <c r="G4421" t="s">
        <v>21</v>
      </c>
      <c r="H4421" s="6">
        <v>4186.8500000000004</v>
      </c>
      <c r="I4421">
        <v>5073.5</v>
      </c>
      <c r="J4421" t="s">
        <v>25</v>
      </c>
      <c r="K4421">
        <v>0.09</v>
      </c>
      <c r="L4421" s="4" t="s">
        <v>31</v>
      </c>
      <c r="M4421" t="s">
        <v>18</v>
      </c>
    </row>
    <row r="4422" spans="1:13" x14ac:dyDescent="0.3">
      <c r="A4422">
        <v>1094</v>
      </c>
      <c r="B4422" s="1">
        <v>45508</v>
      </c>
      <c r="C4422" t="s">
        <v>29</v>
      </c>
      <c r="D4422" t="s">
        <v>30</v>
      </c>
      <c r="E4422">
        <v>25210.23</v>
      </c>
      <c r="F4422">
        <v>29</v>
      </c>
      <c r="G4422" t="s">
        <v>28</v>
      </c>
      <c r="H4422" s="6">
        <v>722.43</v>
      </c>
      <c r="I4422">
        <v>905.54</v>
      </c>
      <c r="J4422" t="s">
        <v>25</v>
      </c>
      <c r="K4422">
        <v>0.04</v>
      </c>
      <c r="L4422" s="4" t="s">
        <v>26</v>
      </c>
      <c r="M4422" t="s">
        <v>22</v>
      </c>
    </row>
    <row r="4423" spans="1:13" x14ac:dyDescent="0.3">
      <c r="A4423">
        <v>1287</v>
      </c>
      <c r="B4423" s="1">
        <v>45288</v>
      </c>
      <c r="C4423" t="s">
        <v>32</v>
      </c>
      <c r="D4423" t="s">
        <v>30</v>
      </c>
      <c r="F4423">
        <v>35</v>
      </c>
      <c r="G4423" t="s">
        <v>28</v>
      </c>
      <c r="H4423" s="6">
        <v>1474.98</v>
      </c>
      <c r="I4423">
        <v>1673.26</v>
      </c>
      <c r="J4423" t="s">
        <v>25</v>
      </c>
      <c r="K4423">
        <v>0.1</v>
      </c>
      <c r="L4423" s="4" t="s">
        <v>31</v>
      </c>
      <c r="M4423" t="s">
        <v>18</v>
      </c>
    </row>
    <row r="4424" spans="1:13" x14ac:dyDescent="0.3">
      <c r="A4424">
        <v>1051</v>
      </c>
      <c r="B4424" s="1">
        <v>45598</v>
      </c>
      <c r="C4424" t="s">
        <v>13</v>
      </c>
      <c r="D4424" t="s">
        <v>20</v>
      </c>
      <c r="E4424">
        <v>5319</v>
      </c>
      <c r="F4424">
        <v>25</v>
      </c>
      <c r="G4424" t="s">
        <v>28</v>
      </c>
      <c r="H4424" s="6">
        <v>230.44</v>
      </c>
      <c r="I4424">
        <v>295.5</v>
      </c>
      <c r="J4424" t="s">
        <v>16</v>
      </c>
      <c r="K4424">
        <v>0.28000000000000003</v>
      </c>
      <c r="L4424" s="4" t="s">
        <v>26</v>
      </c>
      <c r="M4424" t="s">
        <v>18</v>
      </c>
    </row>
    <row r="4425" spans="1:13" x14ac:dyDescent="0.3">
      <c r="A4425">
        <v>1005</v>
      </c>
      <c r="B4425" s="1">
        <v>44972</v>
      </c>
      <c r="C4425" t="s">
        <v>13</v>
      </c>
      <c r="D4425" t="s">
        <v>20</v>
      </c>
      <c r="E4425">
        <v>13738.21</v>
      </c>
      <c r="F4425">
        <v>19</v>
      </c>
      <c r="G4425" t="s">
        <v>15</v>
      </c>
      <c r="H4425" s="6">
        <v>572.66</v>
      </c>
      <c r="I4425">
        <v>737.82</v>
      </c>
      <c r="J4425" t="s">
        <v>16</v>
      </c>
      <c r="K4425">
        <v>0.02</v>
      </c>
      <c r="L4425" s="4" t="s">
        <v>26</v>
      </c>
      <c r="M4425" t="s">
        <v>22</v>
      </c>
    </row>
    <row r="4426" spans="1:13" x14ac:dyDescent="0.3">
      <c r="A4426">
        <v>1136</v>
      </c>
      <c r="B4426" s="1">
        <v>45624</v>
      </c>
      <c r="C4426" t="s">
        <v>23</v>
      </c>
      <c r="D4426" t="s">
        <v>27</v>
      </c>
      <c r="E4426">
        <v>99931.06</v>
      </c>
      <c r="F4426">
        <v>23</v>
      </c>
      <c r="G4426" t="s">
        <v>24</v>
      </c>
      <c r="H4426" s="6">
        <v>3754.18</v>
      </c>
      <c r="I4426">
        <v>4722.6400000000003</v>
      </c>
      <c r="J4426" t="s">
        <v>25</v>
      </c>
      <c r="K4426">
        <v>0.08</v>
      </c>
      <c r="L4426" s="4" t="s">
        <v>31</v>
      </c>
      <c r="M4426" t="s">
        <v>22</v>
      </c>
    </row>
    <row r="4427" spans="1:13" x14ac:dyDescent="0.3">
      <c r="A4427">
        <v>1407</v>
      </c>
      <c r="B4427" s="1">
        <v>45232</v>
      </c>
      <c r="C4427" t="s">
        <v>19</v>
      </c>
      <c r="D4427" t="s">
        <v>27</v>
      </c>
      <c r="E4427">
        <v>52404.160000000003</v>
      </c>
      <c r="F4427">
        <v>12</v>
      </c>
      <c r="G4427" t="s">
        <v>24</v>
      </c>
      <c r="H4427" s="6">
        <v>4373.24</v>
      </c>
      <c r="I4427">
        <v>5746.07</v>
      </c>
      <c r="J4427" t="s">
        <v>16</v>
      </c>
      <c r="K4427">
        <v>0.24</v>
      </c>
      <c r="L4427" s="4" t="s">
        <v>17</v>
      </c>
      <c r="M4427" t="s">
        <v>22</v>
      </c>
    </row>
    <row r="4428" spans="1:13" x14ac:dyDescent="0.3">
      <c r="A4428">
        <v>1029</v>
      </c>
      <c r="B4428" s="1">
        <v>45468</v>
      </c>
      <c r="C4428" t="s">
        <v>23</v>
      </c>
      <c r="D4428" t="s">
        <v>30</v>
      </c>
      <c r="E4428">
        <v>7496.34</v>
      </c>
      <c r="F4428">
        <v>43</v>
      </c>
      <c r="G4428" t="s">
        <v>28</v>
      </c>
      <c r="H4428" s="6">
        <v>138.44999999999999</v>
      </c>
      <c r="I4428">
        <v>207.54</v>
      </c>
      <c r="J4428" t="s">
        <v>16</v>
      </c>
      <c r="K4428">
        <v>0.16</v>
      </c>
      <c r="L4428" s="4" t="s">
        <v>26</v>
      </c>
      <c r="M4428" t="s">
        <v>18</v>
      </c>
    </row>
    <row r="4429" spans="1:13" x14ac:dyDescent="0.3">
      <c r="A4429">
        <v>1139</v>
      </c>
      <c r="B4429" s="1">
        <v>45475</v>
      </c>
      <c r="C4429" t="s">
        <v>23</v>
      </c>
      <c r="D4429" t="s">
        <v>14</v>
      </c>
      <c r="E4429">
        <v>2981.91</v>
      </c>
      <c r="F4429">
        <v>1</v>
      </c>
      <c r="G4429" t="s">
        <v>28</v>
      </c>
      <c r="H4429" s="6">
        <v>2357.65</v>
      </c>
      <c r="I4429">
        <v>3241.21</v>
      </c>
      <c r="J4429" t="s">
        <v>25</v>
      </c>
      <c r="K4429">
        <v>0.08</v>
      </c>
      <c r="L4429" s="4" t="s">
        <v>26</v>
      </c>
      <c r="M4429" t="s">
        <v>18</v>
      </c>
    </row>
    <row r="4430" spans="1:13" x14ac:dyDescent="0.3">
      <c r="A4430">
        <v>1297</v>
      </c>
      <c r="B4430" s="1">
        <v>45036</v>
      </c>
      <c r="C4430" t="s">
        <v>19</v>
      </c>
      <c r="D4430" t="s">
        <v>14</v>
      </c>
      <c r="E4430">
        <v>229359.88</v>
      </c>
      <c r="F4430">
        <v>41</v>
      </c>
      <c r="G4430" t="s">
        <v>21</v>
      </c>
      <c r="H4430" s="6">
        <v>4735.76</v>
      </c>
      <c r="I4430">
        <v>6906.35</v>
      </c>
      <c r="J4430" t="s">
        <v>25</v>
      </c>
      <c r="K4430">
        <v>0.19</v>
      </c>
      <c r="L4430" s="4" t="s">
        <v>26</v>
      </c>
      <c r="M4430" t="s">
        <v>18</v>
      </c>
    </row>
    <row r="4431" spans="1:13" x14ac:dyDescent="0.3">
      <c r="A4431">
        <v>1356</v>
      </c>
      <c r="B4431" s="1">
        <v>45127</v>
      </c>
      <c r="C4431" t="s">
        <v>32</v>
      </c>
      <c r="D4431" t="s">
        <v>14</v>
      </c>
      <c r="E4431">
        <v>138568.04999999999</v>
      </c>
      <c r="F4431">
        <v>21</v>
      </c>
      <c r="G4431" t="s">
        <v>24</v>
      </c>
      <c r="H4431" s="6">
        <v>4611.2299999999996</v>
      </c>
      <c r="I4431">
        <v>6665.13</v>
      </c>
      <c r="J4431" t="s">
        <v>25</v>
      </c>
      <c r="K4431">
        <v>0.01</v>
      </c>
      <c r="L4431" s="4" t="s">
        <v>17</v>
      </c>
      <c r="M4431" t="s">
        <v>18</v>
      </c>
    </row>
    <row r="4432" spans="1:13" x14ac:dyDescent="0.3">
      <c r="A4432">
        <v>1231</v>
      </c>
      <c r="B4432" s="1">
        <v>45629</v>
      </c>
      <c r="C4432" t="s">
        <v>23</v>
      </c>
      <c r="D4432" t="s">
        <v>20</v>
      </c>
      <c r="E4432">
        <v>7923.64</v>
      </c>
      <c r="F4432">
        <v>7</v>
      </c>
      <c r="G4432" t="s">
        <v>21</v>
      </c>
      <c r="H4432" s="6">
        <v>893.37</v>
      </c>
      <c r="I4432">
        <v>1257.72</v>
      </c>
      <c r="J4432" t="s">
        <v>16</v>
      </c>
      <c r="K4432">
        <v>0.1</v>
      </c>
      <c r="L4432" s="4" t="s">
        <v>26</v>
      </c>
      <c r="M4432" t="s">
        <v>18</v>
      </c>
    </row>
    <row r="4433" spans="1:13" x14ac:dyDescent="0.3">
      <c r="A4433">
        <v>1390</v>
      </c>
      <c r="B4433" s="1">
        <v>45311</v>
      </c>
      <c r="C4433" t="s">
        <v>23</v>
      </c>
      <c r="D4433" t="s">
        <v>30</v>
      </c>
      <c r="E4433">
        <v>205934.09</v>
      </c>
      <c r="F4433">
        <v>31</v>
      </c>
      <c r="G4433" t="s">
        <v>15</v>
      </c>
      <c r="H4433" s="6">
        <v>4654.34</v>
      </c>
      <c r="I4433">
        <v>6848.49</v>
      </c>
      <c r="J4433" t="s">
        <v>25</v>
      </c>
      <c r="K4433">
        <v>0.03</v>
      </c>
      <c r="L4433" s="4" t="s">
        <v>26</v>
      </c>
      <c r="M4433" t="s">
        <v>22</v>
      </c>
    </row>
    <row r="4434" spans="1:13" x14ac:dyDescent="0.3">
      <c r="A4434">
        <v>1282</v>
      </c>
      <c r="B4434" s="1">
        <v>45304</v>
      </c>
      <c r="C4434" t="s">
        <v>13</v>
      </c>
      <c r="D4434" t="s">
        <v>27</v>
      </c>
      <c r="E4434">
        <v>86158.93</v>
      </c>
      <c r="F4434">
        <v>34</v>
      </c>
      <c r="G4434" t="s">
        <v>24</v>
      </c>
      <c r="H4434" s="6">
        <v>2108.15</v>
      </c>
      <c r="I4434">
        <v>2612.46</v>
      </c>
      <c r="J4434" t="s">
        <v>16</v>
      </c>
      <c r="K4434">
        <v>0.03</v>
      </c>
      <c r="L4434" s="4" t="s">
        <v>31</v>
      </c>
      <c r="M4434" t="s">
        <v>18</v>
      </c>
    </row>
    <row r="4435" spans="1:13" x14ac:dyDescent="0.3">
      <c r="A4435">
        <v>1048</v>
      </c>
      <c r="B4435" s="1">
        <v>45249</v>
      </c>
      <c r="C4435" t="s">
        <v>19</v>
      </c>
      <c r="D4435" t="s">
        <v>14</v>
      </c>
      <c r="E4435">
        <v>69030.2</v>
      </c>
      <c r="F4435">
        <v>25</v>
      </c>
      <c r="G4435" t="s">
        <v>28</v>
      </c>
      <c r="H4435" s="6">
        <v>2696.2</v>
      </c>
      <c r="I4435">
        <v>3451.51</v>
      </c>
      <c r="J4435" t="s">
        <v>16</v>
      </c>
      <c r="K4435">
        <v>0.2</v>
      </c>
      <c r="L4435" s="4" t="s">
        <v>31</v>
      </c>
      <c r="M4435" t="s">
        <v>22</v>
      </c>
    </row>
    <row r="4436" spans="1:13" x14ac:dyDescent="0.3">
      <c r="A4436">
        <v>1269</v>
      </c>
      <c r="B4436" s="1">
        <v>45367</v>
      </c>
      <c r="C4436" t="s">
        <v>29</v>
      </c>
      <c r="D4436" t="s">
        <v>14</v>
      </c>
      <c r="E4436">
        <v>164422.29999999999</v>
      </c>
      <c r="F4436">
        <v>33</v>
      </c>
      <c r="G4436" t="s">
        <v>28</v>
      </c>
      <c r="H4436" s="6">
        <v>4883.7299999999996</v>
      </c>
      <c r="I4436">
        <v>6733.1</v>
      </c>
      <c r="J4436" t="s">
        <v>25</v>
      </c>
      <c r="K4436">
        <v>0.26</v>
      </c>
      <c r="L4436" s="4" t="s">
        <v>26</v>
      </c>
      <c r="M4436" t="s">
        <v>22</v>
      </c>
    </row>
    <row r="4437" spans="1:13" x14ac:dyDescent="0.3">
      <c r="A4437">
        <v>1127</v>
      </c>
      <c r="B4437" s="1">
        <v>45604</v>
      </c>
      <c r="C4437" t="s">
        <v>32</v>
      </c>
      <c r="D4437" t="s">
        <v>20</v>
      </c>
      <c r="E4437">
        <v>40922.99</v>
      </c>
      <c r="F4437">
        <v>11</v>
      </c>
      <c r="G4437" t="s">
        <v>21</v>
      </c>
      <c r="H4437" s="6">
        <v>3377.79</v>
      </c>
      <c r="I4437">
        <v>4376.79</v>
      </c>
      <c r="J4437" t="s">
        <v>16</v>
      </c>
      <c r="K4437">
        <v>0.15</v>
      </c>
      <c r="L4437" s="4" t="s">
        <v>31</v>
      </c>
      <c r="M4437" t="s">
        <v>22</v>
      </c>
    </row>
    <row r="4438" spans="1:13" x14ac:dyDescent="0.3">
      <c r="A4438">
        <v>1422</v>
      </c>
      <c r="B4438" s="1">
        <v>45073</v>
      </c>
      <c r="C4438" t="s">
        <v>32</v>
      </c>
      <c r="D4438" t="s">
        <v>20</v>
      </c>
      <c r="E4438">
        <v>87789.58</v>
      </c>
      <c r="F4438">
        <v>48</v>
      </c>
      <c r="G4438" t="s">
        <v>24</v>
      </c>
      <c r="H4438" s="6">
        <v>1540.25</v>
      </c>
      <c r="I4438">
        <v>1925.21</v>
      </c>
      <c r="J4438" t="s">
        <v>16</v>
      </c>
      <c r="K4438">
        <v>0.05</v>
      </c>
      <c r="L4438" s="4" t="s">
        <v>26</v>
      </c>
      <c r="M4438" t="s">
        <v>18</v>
      </c>
    </row>
    <row r="4439" spans="1:13" x14ac:dyDescent="0.3">
      <c r="A4439">
        <v>1182</v>
      </c>
      <c r="B4439" s="1">
        <v>45499</v>
      </c>
      <c r="C4439" t="s">
        <v>19</v>
      </c>
      <c r="D4439" t="s">
        <v>30</v>
      </c>
      <c r="E4439">
        <v>10426.83</v>
      </c>
      <c r="F4439">
        <v>26</v>
      </c>
      <c r="G4439" t="s">
        <v>21</v>
      </c>
      <c r="H4439" s="6">
        <v>442.77</v>
      </c>
      <c r="I4439">
        <v>501.29</v>
      </c>
      <c r="J4439" t="s">
        <v>25</v>
      </c>
      <c r="K4439">
        <v>0.2</v>
      </c>
      <c r="L4439" s="4" t="s">
        <v>31</v>
      </c>
      <c r="M4439" t="s">
        <v>18</v>
      </c>
    </row>
    <row r="4440" spans="1:13" x14ac:dyDescent="0.3">
      <c r="A4440">
        <v>1025</v>
      </c>
      <c r="B4440" s="1">
        <v>45580</v>
      </c>
      <c r="C4440" t="s">
        <v>13</v>
      </c>
      <c r="D4440" t="s">
        <v>14</v>
      </c>
      <c r="E4440">
        <v>160956.56</v>
      </c>
      <c r="F4440">
        <v>49</v>
      </c>
      <c r="G4440" t="s">
        <v>15</v>
      </c>
      <c r="H4440" s="6">
        <v>3823.43</v>
      </c>
      <c r="I4440">
        <v>4266.01</v>
      </c>
      <c r="J4440" t="s">
        <v>16</v>
      </c>
      <c r="K4440">
        <v>0.23</v>
      </c>
      <c r="L4440" s="4" t="s">
        <v>26</v>
      </c>
      <c r="M4440" t="s">
        <v>22</v>
      </c>
    </row>
    <row r="4441" spans="1:13" x14ac:dyDescent="0.3">
      <c r="A4441">
        <v>1397</v>
      </c>
      <c r="B4441" s="1">
        <v>45352</v>
      </c>
      <c r="C4441" t="s">
        <v>13</v>
      </c>
      <c r="D4441" t="s">
        <v>20</v>
      </c>
      <c r="E4441">
        <v>288527.35999999999</v>
      </c>
      <c r="F4441">
        <v>42</v>
      </c>
      <c r="G4441" t="s">
        <v>15</v>
      </c>
      <c r="H4441" s="6">
        <v>4775.6899999999996</v>
      </c>
      <c r="I4441">
        <v>6939.09</v>
      </c>
      <c r="J4441" t="s">
        <v>25</v>
      </c>
      <c r="K4441">
        <v>0.01</v>
      </c>
      <c r="L4441" s="4" t="s">
        <v>31</v>
      </c>
      <c r="M4441" t="s">
        <v>18</v>
      </c>
    </row>
    <row r="4442" spans="1:13" x14ac:dyDescent="0.3">
      <c r="A4442">
        <v>1144</v>
      </c>
      <c r="B4442" s="1">
        <v>44968</v>
      </c>
      <c r="C4442" t="s">
        <v>19</v>
      </c>
      <c r="D4442" t="s">
        <v>30</v>
      </c>
      <c r="E4442">
        <v>4570.24</v>
      </c>
      <c r="F4442">
        <v>3</v>
      </c>
      <c r="G4442" t="s">
        <v>21</v>
      </c>
      <c r="H4442" s="6">
        <v>1377.81</v>
      </c>
      <c r="I4442">
        <v>1771.41</v>
      </c>
      <c r="J4442" t="s">
        <v>25</v>
      </c>
      <c r="K4442">
        <v>0.14000000000000001</v>
      </c>
      <c r="L4442" s="4" t="s">
        <v>17</v>
      </c>
      <c r="M4442" t="s">
        <v>18</v>
      </c>
    </row>
    <row r="4443" spans="1:13" x14ac:dyDescent="0.3">
      <c r="A4443">
        <v>1343</v>
      </c>
      <c r="B4443" s="1">
        <v>45174</v>
      </c>
      <c r="C4443" t="s">
        <v>13</v>
      </c>
      <c r="D4443" t="s">
        <v>20</v>
      </c>
      <c r="E4443">
        <v>19454.29</v>
      </c>
      <c r="F4443">
        <v>47</v>
      </c>
      <c r="G4443" t="s">
        <v>15</v>
      </c>
      <c r="H4443" s="6">
        <v>394.83</v>
      </c>
      <c r="I4443">
        <v>498.7</v>
      </c>
      <c r="J4443" t="s">
        <v>16</v>
      </c>
      <c r="K4443">
        <v>0.17</v>
      </c>
      <c r="L4443" s="4" t="s">
        <v>17</v>
      </c>
      <c r="M4443" t="s">
        <v>18</v>
      </c>
    </row>
    <row r="4444" spans="1:13" x14ac:dyDescent="0.3">
      <c r="A4444">
        <v>1385</v>
      </c>
      <c r="B4444" s="1">
        <v>45336</v>
      </c>
      <c r="C4444" t="s">
        <v>32</v>
      </c>
      <c r="D4444" t="s">
        <v>27</v>
      </c>
      <c r="E4444">
        <v>6992.08</v>
      </c>
      <c r="F4444">
        <v>8</v>
      </c>
      <c r="G4444" t="s">
        <v>28</v>
      </c>
      <c r="H4444" s="6">
        <v>735.9</v>
      </c>
      <c r="I4444">
        <v>920.01</v>
      </c>
      <c r="J4444" t="s">
        <v>16</v>
      </c>
      <c r="K4444">
        <v>0.05</v>
      </c>
      <c r="L4444" s="4" t="s">
        <v>31</v>
      </c>
      <c r="M4444" t="s">
        <v>18</v>
      </c>
    </row>
    <row r="4445" spans="1:13" x14ac:dyDescent="0.3">
      <c r="A4445">
        <v>1356</v>
      </c>
      <c r="B4445" s="1">
        <v>45142</v>
      </c>
      <c r="C4445" t="s">
        <v>32</v>
      </c>
      <c r="D4445" t="s">
        <v>30</v>
      </c>
      <c r="E4445">
        <v>71281.58</v>
      </c>
      <c r="F4445">
        <v>33</v>
      </c>
      <c r="G4445" t="s">
        <v>28</v>
      </c>
      <c r="H4445" s="6">
        <v>2152.9499999999998</v>
      </c>
      <c r="I4445">
        <v>2700.06</v>
      </c>
      <c r="J4445" t="s">
        <v>16</v>
      </c>
      <c r="K4445">
        <v>0.2</v>
      </c>
      <c r="L4445" s="4" t="s">
        <v>31</v>
      </c>
      <c r="M4445" t="s">
        <v>22</v>
      </c>
    </row>
    <row r="4446" spans="1:13" x14ac:dyDescent="0.3">
      <c r="A4446">
        <v>1345</v>
      </c>
      <c r="B4446" s="1">
        <v>44943</v>
      </c>
      <c r="C4446" t="s">
        <v>29</v>
      </c>
      <c r="D4446" t="s">
        <v>20</v>
      </c>
      <c r="E4446">
        <v>34075.85</v>
      </c>
      <c r="F4446">
        <v>17</v>
      </c>
      <c r="G4446" t="s">
        <v>24</v>
      </c>
      <c r="H4446" s="6">
        <v>1684.52</v>
      </c>
      <c r="I4446">
        <v>2109.96</v>
      </c>
      <c r="J4446" t="s">
        <v>16</v>
      </c>
      <c r="K4446">
        <v>0.05</v>
      </c>
      <c r="L4446" s="4" t="s">
        <v>31</v>
      </c>
      <c r="M4446" t="s">
        <v>18</v>
      </c>
    </row>
    <row r="4447" spans="1:13" x14ac:dyDescent="0.3">
      <c r="A4447">
        <v>1134</v>
      </c>
      <c r="B4447" s="1">
        <v>45598</v>
      </c>
      <c r="C4447" t="s">
        <v>19</v>
      </c>
      <c r="D4447" t="s">
        <v>27</v>
      </c>
      <c r="E4447">
        <v>4189.29</v>
      </c>
      <c r="F4447">
        <v>25</v>
      </c>
      <c r="G4447" t="s">
        <v>15</v>
      </c>
      <c r="H4447" s="6">
        <v>174.13</v>
      </c>
      <c r="I4447">
        <v>229.55</v>
      </c>
      <c r="J4447" t="s">
        <v>16</v>
      </c>
      <c r="K4447">
        <v>0.27</v>
      </c>
      <c r="L4447" s="4" t="s">
        <v>26</v>
      </c>
      <c r="M4447" t="s">
        <v>22</v>
      </c>
    </row>
    <row r="4448" spans="1:13" x14ac:dyDescent="0.3">
      <c r="A4448">
        <v>1154</v>
      </c>
      <c r="B4448" s="1">
        <v>45577</v>
      </c>
      <c r="C4448" t="s">
        <v>23</v>
      </c>
      <c r="D4448" t="s">
        <v>20</v>
      </c>
      <c r="E4448">
        <v>203616.02</v>
      </c>
      <c r="F4448">
        <v>44</v>
      </c>
      <c r="G4448" t="s">
        <v>24</v>
      </c>
      <c r="H4448" s="6">
        <v>3670.53</v>
      </c>
      <c r="I4448">
        <v>5030.04</v>
      </c>
      <c r="J4448" t="s">
        <v>16</v>
      </c>
      <c r="K4448">
        <v>0.08</v>
      </c>
      <c r="L4448" s="4" t="s">
        <v>31</v>
      </c>
      <c r="M4448" t="s">
        <v>18</v>
      </c>
    </row>
    <row r="4449" spans="1:13" x14ac:dyDescent="0.3">
      <c r="A4449">
        <v>1405</v>
      </c>
      <c r="B4449" s="1">
        <v>45598</v>
      </c>
      <c r="C4449" t="s">
        <v>23</v>
      </c>
      <c r="D4449" t="s">
        <v>14</v>
      </c>
      <c r="E4449">
        <v>14207.1</v>
      </c>
      <c r="F4449">
        <v>23</v>
      </c>
      <c r="G4449" t="s">
        <v>28</v>
      </c>
      <c r="H4449" s="6">
        <v>658.25</v>
      </c>
      <c r="I4449">
        <v>823.6</v>
      </c>
      <c r="J4449" t="s">
        <v>25</v>
      </c>
      <c r="K4449">
        <v>0.25</v>
      </c>
      <c r="L4449" s="4" t="s">
        <v>31</v>
      </c>
      <c r="M4449" t="s">
        <v>22</v>
      </c>
    </row>
    <row r="4450" spans="1:13" x14ac:dyDescent="0.3">
      <c r="A4450">
        <v>1390</v>
      </c>
      <c r="B4450" s="1">
        <v>45143</v>
      </c>
      <c r="C4450" t="s">
        <v>29</v>
      </c>
      <c r="D4450" t="s">
        <v>20</v>
      </c>
      <c r="E4450">
        <v>85277.92</v>
      </c>
      <c r="F4450">
        <v>26</v>
      </c>
      <c r="G4450" t="s">
        <v>15</v>
      </c>
      <c r="H4450" s="6">
        <v>3331.07</v>
      </c>
      <c r="I4450">
        <v>4099.8999999999996</v>
      </c>
      <c r="J4450" t="s">
        <v>25</v>
      </c>
      <c r="K4450">
        <v>0.2</v>
      </c>
      <c r="L4450" s="4" t="s">
        <v>26</v>
      </c>
      <c r="M4450" t="s">
        <v>18</v>
      </c>
    </row>
    <row r="4451" spans="1:13" x14ac:dyDescent="0.3">
      <c r="A4451">
        <v>1378</v>
      </c>
      <c r="B4451" s="1">
        <v>45109</v>
      </c>
      <c r="C4451" t="s">
        <v>29</v>
      </c>
      <c r="D4451" t="s">
        <v>27</v>
      </c>
      <c r="E4451">
        <v>185617.38</v>
      </c>
      <c r="F4451">
        <v>47</v>
      </c>
      <c r="G4451" t="s">
        <v>21</v>
      </c>
      <c r="H4451" s="6">
        <v>4667.3999999999996</v>
      </c>
      <c r="I4451">
        <v>5336.9</v>
      </c>
      <c r="J4451" t="s">
        <v>25</v>
      </c>
      <c r="K4451">
        <v>0.26</v>
      </c>
      <c r="L4451" s="4" t="s">
        <v>26</v>
      </c>
      <c r="M4451" t="s">
        <v>22</v>
      </c>
    </row>
    <row r="4452" spans="1:13" x14ac:dyDescent="0.3">
      <c r="A4452">
        <v>1430</v>
      </c>
      <c r="B4452" s="1">
        <v>45106</v>
      </c>
      <c r="C4452" t="s">
        <v>13</v>
      </c>
      <c r="D4452" t="s">
        <v>14</v>
      </c>
      <c r="E4452">
        <v>30220.41</v>
      </c>
      <c r="F4452">
        <v>13</v>
      </c>
      <c r="G4452" t="s">
        <v>24</v>
      </c>
      <c r="H4452" s="6">
        <v>1846.9</v>
      </c>
      <c r="I4452">
        <v>2526.79</v>
      </c>
      <c r="J4452" t="s">
        <v>25</v>
      </c>
      <c r="K4452">
        <v>0.08</v>
      </c>
      <c r="L4452" s="4" t="s">
        <v>26</v>
      </c>
      <c r="M4452" t="s">
        <v>18</v>
      </c>
    </row>
    <row r="4453" spans="1:13" x14ac:dyDescent="0.3">
      <c r="A4453">
        <v>1425</v>
      </c>
      <c r="B4453" s="1">
        <v>45231</v>
      </c>
      <c r="C4453" t="s">
        <v>29</v>
      </c>
      <c r="D4453" t="s">
        <v>20</v>
      </c>
      <c r="E4453">
        <v>77950.91</v>
      </c>
      <c r="F4453">
        <v>41</v>
      </c>
      <c r="G4453" t="s">
        <v>21</v>
      </c>
      <c r="H4453" s="6">
        <v>1419.75</v>
      </c>
      <c r="I4453">
        <v>1980.46</v>
      </c>
      <c r="J4453" t="s">
        <v>25</v>
      </c>
      <c r="K4453">
        <v>0.04</v>
      </c>
      <c r="L4453" s="4" t="s">
        <v>31</v>
      </c>
      <c r="M4453" t="s">
        <v>22</v>
      </c>
    </row>
    <row r="4454" spans="1:13" x14ac:dyDescent="0.3">
      <c r="A4454">
        <v>1234</v>
      </c>
      <c r="B4454" s="1">
        <v>45496</v>
      </c>
      <c r="C4454" t="s">
        <v>29</v>
      </c>
      <c r="D4454" t="s">
        <v>20</v>
      </c>
      <c r="E4454">
        <v>38317.54</v>
      </c>
      <c r="F4454">
        <v>21</v>
      </c>
      <c r="G4454" t="s">
        <v>15</v>
      </c>
      <c r="H4454" s="6">
        <v>1519.44</v>
      </c>
      <c r="I4454">
        <v>2121.6799999999998</v>
      </c>
      <c r="J4454" t="s">
        <v>16</v>
      </c>
      <c r="K4454">
        <v>0.14000000000000001</v>
      </c>
      <c r="L4454" s="4" t="s">
        <v>31</v>
      </c>
      <c r="M4454" t="s">
        <v>22</v>
      </c>
    </row>
    <row r="4455" spans="1:13" x14ac:dyDescent="0.3">
      <c r="A4455">
        <v>1075</v>
      </c>
      <c r="B4455" s="1">
        <v>45190</v>
      </c>
      <c r="C4455" t="s">
        <v>23</v>
      </c>
      <c r="D4455" t="s">
        <v>30</v>
      </c>
      <c r="E4455">
        <v>17134.29</v>
      </c>
      <c r="F4455">
        <v>11</v>
      </c>
      <c r="G4455" t="s">
        <v>24</v>
      </c>
      <c r="H4455" s="6">
        <v>1446.14</v>
      </c>
      <c r="I4455">
        <v>1923.04</v>
      </c>
      <c r="J4455" t="s">
        <v>16</v>
      </c>
      <c r="K4455">
        <v>0.19</v>
      </c>
      <c r="L4455" s="4" t="s">
        <v>17</v>
      </c>
      <c r="M4455" t="s">
        <v>18</v>
      </c>
    </row>
    <row r="4456" spans="1:13" x14ac:dyDescent="0.3">
      <c r="A4456">
        <v>1322</v>
      </c>
      <c r="B4456" s="1">
        <v>45203</v>
      </c>
      <c r="C4456" t="s">
        <v>13</v>
      </c>
      <c r="D4456" t="s">
        <v>14</v>
      </c>
      <c r="E4456">
        <v>164019.09</v>
      </c>
      <c r="F4456">
        <v>36</v>
      </c>
      <c r="G4456" t="s">
        <v>28</v>
      </c>
      <c r="H4456" s="6">
        <v>4576</v>
      </c>
      <c r="I4456">
        <v>5489.26</v>
      </c>
      <c r="J4456" t="s">
        <v>25</v>
      </c>
      <c r="K4456">
        <v>0.17</v>
      </c>
      <c r="L4456" s="4" t="s">
        <v>31</v>
      </c>
      <c r="M4456" t="s">
        <v>22</v>
      </c>
    </row>
    <row r="4457" spans="1:13" x14ac:dyDescent="0.3">
      <c r="A4457">
        <v>1160</v>
      </c>
      <c r="B4457" s="1">
        <v>45583</v>
      </c>
      <c r="C4457" t="s">
        <v>29</v>
      </c>
      <c r="D4457" t="s">
        <v>20</v>
      </c>
      <c r="E4457">
        <v>15395.44</v>
      </c>
      <c r="F4457">
        <v>4</v>
      </c>
      <c r="G4457" t="s">
        <v>24</v>
      </c>
      <c r="H4457" s="6">
        <v>4344.62</v>
      </c>
      <c r="I4457">
        <v>4998.5200000000004</v>
      </c>
      <c r="J4457" t="s">
        <v>25</v>
      </c>
      <c r="K4457">
        <v>0.23</v>
      </c>
      <c r="L4457" s="4" t="s">
        <v>31</v>
      </c>
      <c r="M4457" t="s">
        <v>22</v>
      </c>
    </row>
    <row r="4458" spans="1:13" x14ac:dyDescent="0.3">
      <c r="A4458">
        <v>1499</v>
      </c>
      <c r="B4458" s="1">
        <v>45148</v>
      </c>
      <c r="C4458" t="s">
        <v>29</v>
      </c>
      <c r="D4458" t="s">
        <v>14</v>
      </c>
      <c r="E4458">
        <v>65790.52</v>
      </c>
      <c r="F4458">
        <v>28</v>
      </c>
      <c r="G4458" t="s">
        <v>21</v>
      </c>
      <c r="H4458" s="6">
        <v>2127.39</v>
      </c>
      <c r="I4458">
        <v>2499.64</v>
      </c>
      <c r="J4458" t="s">
        <v>16</v>
      </c>
      <c r="K4458">
        <v>0.06</v>
      </c>
      <c r="L4458" s="4" t="s">
        <v>31</v>
      </c>
      <c r="M4458" t="s">
        <v>18</v>
      </c>
    </row>
    <row r="4459" spans="1:13" x14ac:dyDescent="0.3">
      <c r="A4459">
        <v>1291</v>
      </c>
      <c r="B4459" s="1">
        <v>44955</v>
      </c>
      <c r="C4459" t="s">
        <v>13</v>
      </c>
      <c r="D4459" t="s">
        <v>14</v>
      </c>
      <c r="E4459">
        <v>3552.12</v>
      </c>
      <c r="F4459">
        <v>24</v>
      </c>
      <c r="G4459" t="s">
        <v>21</v>
      </c>
      <c r="H4459" s="6">
        <v>145.30000000000001</v>
      </c>
      <c r="I4459">
        <v>189.75</v>
      </c>
      <c r="J4459" t="s">
        <v>16</v>
      </c>
      <c r="K4459">
        <v>0.22</v>
      </c>
      <c r="L4459" s="4" t="s">
        <v>26</v>
      </c>
      <c r="M4459" t="s">
        <v>18</v>
      </c>
    </row>
    <row r="4460" spans="1:13" x14ac:dyDescent="0.3">
      <c r="A4460">
        <v>1434</v>
      </c>
      <c r="B4460" s="1">
        <v>45342</v>
      </c>
      <c r="C4460" t="s">
        <v>19</v>
      </c>
      <c r="D4460" t="s">
        <v>14</v>
      </c>
      <c r="E4460">
        <v>27469.86</v>
      </c>
      <c r="F4460">
        <v>13</v>
      </c>
      <c r="G4460" t="s">
        <v>24</v>
      </c>
      <c r="H4460" s="6">
        <v>2466.9699999999998</v>
      </c>
      <c r="I4460">
        <v>2976.15</v>
      </c>
      <c r="J4460" t="s">
        <v>25</v>
      </c>
      <c r="K4460">
        <v>0.28999999999999998</v>
      </c>
      <c r="L4460" s="4" t="s">
        <v>26</v>
      </c>
      <c r="M4460" t="s">
        <v>18</v>
      </c>
    </row>
    <row r="4461" spans="1:13" x14ac:dyDescent="0.3">
      <c r="A4461">
        <v>1394</v>
      </c>
      <c r="B4461" s="1">
        <v>45522</v>
      </c>
      <c r="C4461" t="s">
        <v>13</v>
      </c>
      <c r="D4461" t="s">
        <v>27</v>
      </c>
      <c r="E4461">
        <v>72778</v>
      </c>
      <c r="F4461">
        <v>24</v>
      </c>
      <c r="G4461" t="s">
        <v>28</v>
      </c>
      <c r="H4461" s="6">
        <v>2903.25</v>
      </c>
      <c r="I4461">
        <v>4211.6899999999996</v>
      </c>
      <c r="J4461" t="s">
        <v>25</v>
      </c>
      <c r="K4461">
        <v>0.28000000000000003</v>
      </c>
      <c r="L4461" s="4" t="s">
        <v>31</v>
      </c>
      <c r="M4461" t="s">
        <v>18</v>
      </c>
    </row>
    <row r="4462" spans="1:13" x14ac:dyDescent="0.3">
      <c r="A4462">
        <v>1030</v>
      </c>
      <c r="B4462" s="1">
        <v>44987</v>
      </c>
      <c r="C4462" t="s">
        <v>23</v>
      </c>
      <c r="D4462" t="s">
        <v>20</v>
      </c>
      <c r="E4462">
        <v>34553.79</v>
      </c>
      <c r="F4462">
        <v>17</v>
      </c>
      <c r="G4462" t="s">
        <v>28</v>
      </c>
      <c r="H4462" s="6">
        <v>1737.42</v>
      </c>
      <c r="I4462">
        <v>2363.46</v>
      </c>
      <c r="J4462" t="s">
        <v>16</v>
      </c>
      <c r="K4462">
        <v>0.14000000000000001</v>
      </c>
      <c r="L4462" s="4" t="s">
        <v>17</v>
      </c>
      <c r="M4462" t="s">
        <v>22</v>
      </c>
    </row>
    <row r="4463" spans="1:13" x14ac:dyDescent="0.3">
      <c r="A4463">
        <v>1142</v>
      </c>
      <c r="B4463" s="1">
        <v>45300</v>
      </c>
      <c r="C4463" t="s">
        <v>19</v>
      </c>
      <c r="D4463" t="s">
        <v>30</v>
      </c>
      <c r="E4463">
        <v>4702.82</v>
      </c>
      <c r="F4463">
        <v>6</v>
      </c>
      <c r="G4463" t="s">
        <v>28</v>
      </c>
      <c r="H4463" s="6">
        <v>628.05999999999995</v>
      </c>
      <c r="I4463">
        <v>842.8</v>
      </c>
      <c r="J4463" t="s">
        <v>16</v>
      </c>
      <c r="K4463">
        <v>7.0000000000000007E-2</v>
      </c>
      <c r="L4463" s="4" t="s">
        <v>26</v>
      </c>
      <c r="M4463" t="s">
        <v>22</v>
      </c>
    </row>
    <row r="4464" spans="1:13" x14ac:dyDescent="0.3">
      <c r="A4464">
        <v>1230</v>
      </c>
      <c r="B4464" s="1">
        <v>45244</v>
      </c>
      <c r="C4464" t="s">
        <v>32</v>
      </c>
      <c r="D4464" t="s">
        <v>27</v>
      </c>
      <c r="E4464">
        <v>137971.23000000001</v>
      </c>
      <c r="F4464">
        <v>35</v>
      </c>
      <c r="G4464" t="s">
        <v>21</v>
      </c>
      <c r="H4464" s="6">
        <v>3561.97</v>
      </c>
      <c r="I4464">
        <v>4807.3599999999997</v>
      </c>
      <c r="J4464" t="s">
        <v>25</v>
      </c>
      <c r="K4464">
        <v>0.18</v>
      </c>
      <c r="L4464" s="4" t="s">
        <v>31</v>
      </c>
      <c r="M4464" t="s">
        <v>18</v>
      </c>
    </row>
    <row r="4465" spans="1:13" x14ac:dyDescent="0.3">
      <c r="A4465">
        <v>1450</v>
      </c>
      <c r="B4465" s="1">
        <v>45104</v>
      </c>
      <c r="C4465" t="s">
        <v>13</v>
      </c>
      <c r="D4465" t="s">
        <v>30</v>
      </c>
      <c r="E4465">
        <v>12986.59</v>
      </c>
      <c r="F4465">
        <v>3</v>
      </c>
      <c r="G4465" t="s">
        <v>28</v>
      </c>
      <c r="H4465" s="6">
        <v>4303.67</v>
      </c>
      <c r="I4465">
        <v>5153.41</v>
      </c>
      <c r="J4465" t="s">
        <v>25</v>
      </c>
      <c r="K4465">
        <v>0.16</v>
      </c>
      <c r="L4465" s="4" t="s">
        <v>31</v>
      </c>
      <c r="M4465" t="s">
        <v>18</v>
      </c>
    </row>
    <row r="4466" spans="1:13" x14ac:dyDescent="0.3">
      <c r="A4466">
        <v>1154</v>
      </c>
      <c r="B4466" s="1">
        <v>45161</v>
      </c>
      <c r="C4466" t="s">
        <v>23</v>
      </c>
      <c r="D4466" t="s">
        <v>14</v>
      </c>
      <c r="E4466">
        <v>37870.339999999997</v>
      </c>
      <c r="F4466">
        <v>40</v>
      </c>
      <c r="G4466" t="s">
        <v>21</v>
      </c>
      <c r="H4466" s="6">
        <v>904.13</v>
      </c>
      <c r="I4466">
        <v>1007.19</v>
      </c>
      <c r="J4466" t="s">
        <v>16</v>
      </c>
      <c r="K4466">
        <v>0.06</v>
      </c>
      <c r="L4466" s="4" t="s">
        <v>31</v>
      </c>
      <c r="M4466" t="s">
        <v>18</v>
      </c>
    </row>
    <row r="4467" spans="1:13" x14ac:dyDescent="0.3">
      <c r="A4467">
        <v>1149</v>
      </c>
      <c r="B4467" s="1">
        <v>45220</v>
      </c>
      <c r="C4467" t="s">
        <v>19</v>
      </c>
      <c r="D4467" t="s">
        <v>14</v>
      </c>
      <c r="E4467">
        <v>20197.439999999999</v>
      </c>
      <c r="F4467">
        <v>34</v>
      </c>
      <c r="G4467" t="s">
        <v>24</v>
      </c>
      <c r="H4467" s="6">
        <v>588.87</v>
      </c>
      <c r="I4467">
        <v>802.76</v>
      </c>
      <c r="J4467" t="s">
        <v>25</v>
      </c>
      <c r="K4467">
        <v>0.26</v>
      </c>
      <c r="L4467" s="4" t="s">
        <v>26</v>
      </c>
      <c r="M4467" t="s">
        <v>18</v>
      </c>
    </row>
    <row r="4468" spans="1:13" x14ac:dyDescent="0.3">
      <c r="A4468">
        <v>1344</v>
      </c>
      <c r="B4468" s="1">
        <v>45041</v>
      </c>
      <c r="C4468" t="s">
        <v>13</v>
      </c>
      <c r="D4468" t="s">
        <v>20</v>
      </c>
      <c r="E4468">
        <v>22799.25</v>
      </c>
      <c r="F4468">
        <v>30</v>
      </c>
      <c r="G4468" t="s">
        <v>28</v>
      </c>
      <c r="H4468" s="6">
        <v>824.78</v>
      </c>
      <c r="I4468">
        <v>1013.3</v>
      </c>
      <c r="J4468" t="s">
        <v>25</v>
      </c>
      <c r="K4468">
        <v>0.25</v>
      </c>
      <c r="L4468" s="4" t="s">
        <v>31</v>
      </c>
      <c r="M4468" t="s">
        <v>18</v>
      </c>
    </row>
    <row r="4469" spans="1:13" x14ac:dyDescent="0.3">
      <c r="A4469">
        <v>1334</v>
      </c>
      <c r="B4469" s="1">
        <v>44966</v>
      </c>
      <c r="C4469" t="s">
        <v>29</v>
      </c>
      <c r="D4469" t="s">
        <v>14</v>
      </c>
      <c r="E4469">
        <v>20569.62</v>
      </c>
      <c r="F4469">
        <v>12</v>
      </c>
      <c r="G4469" t="s">
        <v>24</v>
      </c>
      <c r="H4469" s="6">
        <v>1360</v>
      </c>
      <c r="I4469">
        <v>1863.19</v>
      </c>
      <c r="J4469" t="s">
        <v>16</v>
      </c>
      <c r="K4469">
        <v>0.08</v>
      </c>
      <c r="L4469" s="4" t="s">
        <v>17</v>
      </c>
      <c r="M4469" t="s">
        <v>18</v>
      </c>
    </row>
    <row r="4470" spans="1:13" x14ac:dyDescent="0.3">
      <c r="A4470">
        <v>1495</v>
      </c>
      <c r="B4470" s="1">
        <v>45397</v>
      </c>
      <c r="C4470" t="s">
        <v>13</v>
      </c>
      <c r="D4470" t="s">
        <v>14</v>
      </c>
      <c r="E4470">
        <v>44843.24</v>
      </c>
      <c r="F4470">
        <v>10</v>
      </c>
      <c r="G4470" t="s">
        <v>24</v>
      </c>
      <c r="H4470" s="6">
        <v>3691.91</v>
      </c>
      <c r="I4470">
        <v>5214.33</v>
      </c>
      <c r="J4470" t="s">
        <v>16</v>
      </c>
      <c r="K4470">
        <v>0.14000000000000001</v>
      </c>
      <c r="L4470" s="4" t="s">
        <v>26</v>
      </c>
      <c r="M4470" t="s">
        <v>22</v>
      </c>
    </row>
    <row r="4471" spans="1:13" x14ac:dyDescent="0.3">
      <c r="A4471">
        <v>1219</v>
      </c>
      <c r="B4471" s="1">
        <v>44936</v>
      </c>
      <c r="C4471" t="s">
        <v>32</v>
      </c>
      <c r="D4471" t="s">
        <v>30</v>
      </c>
      <c r="E4471">
        <v>46095.38</v>
      </c>
      <c r="F4471">
        <v>25</v>
      </c>
      <c r="G4471" t="s">
        <v>15</v>
      </c>
      <c r="H4471" s="6">
        <v>2176.84</v>
      </c>
      <c r="I4471">
        <v>2458.42</v>
      </c>
      <c r="J4471" t="s">
        <v>16</v>
      </c>
      <c r="K4471">
        <v>0.25</v>
      </c>
      <c r="L4471" s="4" t="s">
        <v>31</v>
      </c>
      <c r="M4471" t="s">
        <v>22</v>
      </c>
    </row>
    <row r="4472" spans="1:13" x14ac:dyDescent="0.3">
      <c r="A4472">
        <v>1206</v>
      </c>
      <c r="B4472" s="1">
        <v>45585</v>
      </c>
      <c r="C4472" t="s">
        <v>13</v>
      </c>
      <c r="D4472" t="s">
        <v>14</v>
      </c>
      <c r="E4472">
        <v>22163.03</v>
      </c>
      <c r="F4472">
        <v>34</v>
      </c>
      <c r="G4472" t="s">
        <v>28</v>
      </c>
      <c r="H4472" s="6">
        <v>569.97</v>
      </c>
      <c r="I4472">
        <v>732.42</v>
      </c>
      <c r="J4472" t="s">
        <v>25</v>
      </c>
      <c r="K4472">
        <v>0.11</v>
      </c>
      <c r="L4472" s="4" t="s">
        <v>26</v>
      </c>
      <c r="M4472" t="s">
        <v>18</v>
      </c>
    </row>
    <row r="4473" spans="1:13" x14ac:dyDescent="0.3">
      <c r="A4473">
        <v>1199</v>
      </c>
      <c r="B4473" s="1">
        <v>45318</v>
      </c>
      <c r="C4473" t="s">
        <v>19</v>
      </c>
      <c r="D4473" t="s">
        <v>20</v>
      </c>
      <c r="E4473">
        <v>8087.96</v>
      </c>
      <c r="F4473">
        <v>3</v>
      </c>
      <c r="G4473" t="s">
        <v>21</v>
      </c>
      <c r="H4473" s="6">
        <v>2133.2199999999998</v>
      </c>
      <c r="I4473">
        <v>3063.62</v>
      </c>
      <c r="J4473" t="s">
        <v>25</v>
      </c>
      <c r="K4473">
        <v>0.12</v>
      </c>
      <c r="L4473" s="4" t="s">
        <v>17</v>
      </c>
      <c r="M4473" t="s">
        <v>22</v>
      </c>
    </row>
    <row r="4474" spans="1:13" x14ac:dyDescent="0.3">
      <c r="A4474">
        <v>1334</v>
      </c>
      <c r="B4474" s="1">
        <v>45476</v>
      </c>
      <c r="C4474" t="s">
        <v>19</v>
      </c>
      <c r="D4474" t="s">
        <v>14</v>
      </c>
      <c r="E4474">
        <v>29419.3</v>
      </c>
      <c r="F4474">
        <v>15</v>
      </c>
      <c r="G4474" t="s">
        <v>15</v>
      </c>
      <c r="H4474" s="6">
        <v>1658.49</v>
      </c>
      <c r="I4474">
        <v>2155.2600000000002</v>
      </c>
      <c r="J4474" t="s">
        <v>25</v>
      </c>
      <c r="K4474">
        <v>0.09</v>
      </c>
      <c r="L4474" s="4" t="s">
        <v>26</v>
      </c>
      <c r="M4474" t="s">
        <v>18</v>
      </c>
    </row>
    <row r="4475" spans="1:13" x14ac:dyDescent="0.3">
      <c r="A4475">
        <v>1489</v>
      </c>
      <c r="B4475" s="1">
        <v>45417</v>
      </c>
      <c r="C4475" t="s">
        <v>13</v>
      </c>
      <c r="D4475" t="s">
        <v>27</v>
      </c>
      <c r="E4475">
        <v>6079.62</v>
      </c>
      <c r="F4475">
        <v>22</v>
      </c>
      <c r="G4475" t="s">
        <v>28</v>
      </c>
      <c r="H4475" s="6">
        <v>259.47000000000003</v>
      </c>
      <c r="I4475">
        <v>314.02999999999997</v>
      </c>
      <c r="J4475" t="s">
        <v>25</v>
      </c>
      <c r="K4475">
        <v>0.12</v>
      </c>
      <c r="L4475" s="4" t="s">
        <v>31</v>
      </c>
      <c r="M4475" t="s">
        <v>22</v>
      </c>
    </row>
    <row r="4476" spans="1:13" x14ac:dyDescent="0.3">
      <c r="A4476">
        <v>1106</v>
      </c>
      <c r="B4476" s="1">
        <v>44959</v>
      </c>
      <c r="C4476" t="s">
        <v>19</v>
      </c>
      <c r="D4476" t="s">
        <v>30</v>
      </c>
      <c r="E4476">
        <v>108570.39</v>
      </c>
      <c r="F4476">
        <v>34</v>
      </c>
      <c r="G4476" t="s">
        <v>21</v>
      </c>
      <c r="H4476" s="6">
        <v>2885.44</v>
      </c>
      <c r="I4476">
        <v>3942.28</v>
      </c>
      <c r="J4476" t="s">
        <v>25</v>
      </c>
      <c r="K4476">
        <v>0.19</v>
      </c>
      <c r="L4476" s="4" t="s">
        <v>17</v>
      </c>
      <c r="M4476" t="s">
        <v>22</v>
      </c>
    </row>
    <row r="4477" spans="1:13" x14ac:dyDescent="0.3">
      <c r="A4477">
        <v>1069</v>
      </c>
      <c r="B4477" s="1">
        <v>45628</v>
      </c>
      <c r="C4477" t="s">
        <v>29</v>
      </c>
      <c r="D4477" t="s">
        <v>27</v>
      </c>
      <c r="E4477">
        <v>73010.37</v>
      </c>
      <c r="F4477">
        <v>37</v>
      </c>
      <c r="G4477" t="s">
        <v>15</v>
      </c>
      <c r="H4477" s="6">
        <v>2417.56</v>
      </c>
      <c r="I4477">
        <v>2779.23</v>
      </c>
      <c r="J4477" t="s">
        <v>25</v>
      </c>
      <c r="K4477">
        <v>0.28999999999999998</v>
      </c>
      <c r="L4477" s="4" t="s">
        <v>26</v>
      </c>
      <c r="M4477" t="s">
        <v>18</v>
      </c>
    </row>
    <row r="4478" spans="1:13" x14ac:dyDescent="0.3">
      <c r="A4478">
        <v>1123</v>
      </c>
      <c r="B4478" s="1">
        <v>45167</v>
      </c>
      <c r="C4478" t="s">
        <v>13</v>
      </c>
      <c r="D4478" t="s">
        <v>20</v>
      </c>
      <c r="E4478">
        <v>168313.17</v>
      </c>
      <c r="F4478">
        <v>42</v>
      </c>
      <c r="G4478" t="s">
        <v>15</v>
      </c>
      <c r="H4478" s="6">
        <v>3357.22</v>
      </c>
      <c r="I4478">
        <v>4502.76</v>
      </c>
      <c r="J4478" t="s">
        <v>54</v>
      </c>
      <c r="K4478">
        <v>0.11</v>
      </c>
      <c r="L4478" s="4" t="s">
        <v>17</v>
      </c>
      <c r="M4478" t="s">
        <v>22</v>
      </c>
    </row>
    <row r="4479" spans="1:13" x14ac:dyDescent="0.3">
      <c r="A4479">
        <v>1361</v>
      </c>
      <c r="B4479" s="1">
        <v>45646</v>
      </c>
      <c r="C4479" t="s">
        <v>29</v>
      </c>
      <c r="D4479" t="s">
        <v>27</v>
      </c>
      <c r="E4479">
        <v>142419.9</v>
      </c>
      <c r="F4479">
        <v>41</v>
      </c>
      <c r="G4479" t="s">
        <v>21</v>
      </c>
      <c r="H4479" s="6">
        <v>4066.81</v>
      </c>
      <c r="I4479">
        <v>4570.6000000000004</v>
      </c>
      <c r="J4479" t="s">
        <v>25</v>
      </c>
      <c r="K4479">
        <v>0.24</v>
      </c>
      <c r="L4479" s="4" t="s">
        <v>26</v>
      </c>
      <c r="M4479" t="s">
        <v>18</v>
      </c>
    </row>
    <row r="4480" spans="1:13" x14ac:dyDescent="0.3">
      <c r="A4480">
        <v>1356</v>
      </c>
      <c r="B4480" s="1">
        <v>45012</v>
      </c>
      <c r="C4480" t="s">
        <v>29</v>
      </c>
      <c r="D4480" t="s">
        <v>30</v>
      </c>
      <c r="E4480">
        <v>3969.83</v>
      </c>
      <c r="F4480">
        <v>19</v>
      </c>
      <c r="G4480" t="s">
        <v>21</v>
      </c>
      <c r="H4480" s="6">
        <v>196.07</v>
      </c>
      <c r="I4480">
        <v>237.43</v>
      </c>
      <c r="J4480" t="s">
        <v>16</v>
      </c>
      <c r="K4480">
        <v>0.12</v>
      </c>
      <c r="L4480" s="4" t="s">
        <v>26</v>
      </c>
      <c r="M4480" t="s">
        <v>18</v>
      </c>
    </row>
    <row r="4481" spans="1:13" x14ac:dyDescent="0.3">
      <c r="A4481">
        <v>1472</v>
      </c>
      <c r="B4481" s="1">
        <v>45400</v>
      </c>
      <c r="C4481" t="s">
        <v>23</v>
      </c>
      <c r="D4481" t="s">
        <v>20</v>
      </c>
      <c r="E4481">
        <v>8458.48</v>
      </c>
      <c r="F4481">
        <v>5</v>
      </c>
      <c r="G4481" t="s">
        <v>21</v>
      </c>
      <c r="H4481" s="6">
        <v>1930.85</v>
      </c>
      <c r="I4481">
        <v>2382.67</v>
      </c>
      <c r="J4481" t="s">
        <v>25</v>
      </c>
      <c r="K4481">
        <v>0.28999999999999998</v>
      </c>
      <c r="L4481" s="4" t="s">
        <v>31</v>
      </c>
      <c r="M4481" t="s">
        <v>22</v>
      </c>
    </row>
    <row r="4482" spans="1:13" x14ac:dyDescent="0.3">
      <c r="A4482">
        <v>1381</v>
      </c>
      <c r="B4482" s="1">
        <v>45278</v>
      </c>
      <c r="C4482" t="s">
        <v>13</v>
      </c>
      <c r="D4482" t="s">
        <v>27</v>
      </c>
      <c r="E4482">
        <v>124503.38</v>
      </c>
      <c r="F4482">
        <v>32</v>
      </c>
      <c r="G4482" t="s">
        <v>15</v>
      </c>
      <c r="H4482" s="6">
        <v>3887.12</v>
      </c>
      <c r="I4482">
        <v>4577.33</v>
      </c>
      <c r="J4482" t="s">
        <v>25</v>
      </c>
      <c r="K4482">
        <v>0.15</v>
      </c>
      <c r="L4482" s="4" t="s">
        <v>17</v>
      </c>
      <c r="M4482" t="s">
        <v>22</v>
      </c>
    </row>
    <row r="4483" spans="1:13" x14ac:dyDescent="0.3">
      <c r="A4483">
        <v>1378</v>
      </c>
      <c r="B4483" s="1">
        <v>45491</v>
      </c>
      <c r="C4483" t="s">
        <v>19</v>
      </c>
      <c r="D4483" t="s">
        <v>14</v>
      </c>
      <c r="E4483">
        <v>143313.82</v>
      </c>
      <c r="F4483">
        <v>35</v>
      </c>
      <c r="G4483" t="s">
        <v>28</v>
      </c>
      <c r="H4483" s="6">
        <v>2970.3</v>
      </c>
      <c r="I4483">
        <v>4310.1899999999996</v>
      </c>
      <c r="J4483" t="s">
        <v>55</v>
      </c>
      <c r="K4483">
        <v>0.05</v>
      </c>
      <c r="L4483" s="4" t="s">
        <v>31</v>
      </c>
      <c r="M4483" t="s">
        <v>18</v>
      </c>
    </row>
    <row r="4484" spans="1:13" x14ac:dyDescent="0.3">
      <c r="A4484">
        <v>1057</v>
      </c>
      <c r="B4484" s="1">
        <v>45377</v>
      </c>
      <c r="C4484" t="s">
        <v>29</v>
      </c>
      <c r="D4484" t="s">
        <v>27</v>
      </c>
      <c r="E4484">
        <v>154977.73000000001</v>
      </c>
      <c r="F4484">
        <v>29</v>
      </c>
      <c r="G4484" t="s">
        <v>21</v>
      </c>
      <c r="H4484" s="6">
        <v>4029.17</v>
      </c>
      <c r="I4484">
        <v>5509.34</v>
      </c>
      <c r="J4484" t="s">
        <v>16</v>
      </c>
      <c r="K4484">
        <v>0.03</v>
      </c>
      <c r="L4484" s="4" t="s">
        <v>26</v>
      </c>
      <c r="M4484" t="s">
        <v>22</v>
      </c>
    </row>
    <row r="4485" spans="1:13" x14ac:dyDescent="0.3">
      <c r="A4485">
        <v>1302</v>
      </c>
      <c r="B4485" s="1">
        <v>45625</v>
      </c>
      <c r="C4485" t="s">
        <v>23</v>
      </c>
      <c r="D4485" t="s">
        <v>30</v>
      </c>
      <c r="E4485">
        <v>20222.54</v>
      </c>
      <c r="F4485">
        <v>8</v>
      </c>
      <c r="G4485" t="s">
        <v>21</v>
      </c>
      <c r="H4485" s="6">
        <v>2212.73</v>
      </c>
      <c r="I4485">
        <v>2660.86</v>
      </c>
      <c r="J4485" t="s">
        <v>25</v>
      </c>
      <c r="K4485">
        <v>0.05</v>
      </c>
      <c r="L4485" s="4" t="s">
        <v>26</v>
      </c>
      <c r="M4485" t="s">
        <v>18</v>
      </c>
    </row>
    <row r="4486" spans="1:13" x14ac:dyDescent="0.3">
      <c r="A4486">
        <v>1045</v>
      </c>
      <c r="B4486" s="1">
        <v>45424</v>
      </c>
      <c r="C4486" t="s">
        <v>13</v>
      </c>
      <c r="D4486" t="s">
        <v>14</v>
      </c>
      <c r="E4486">
        <v>117158.14</v>
      </c>
      <c r="F4486">
        <v>49</v>
      </c>
      <c r="G4486" t="s">
        <v>28</v>
      </c>
      <c r="H4486" s="6">
        <v>2034.75</v>
      </c>
      <c r="I4486">
        <v>3026.56</v>
      </c>
      <c r="J4486" t="s">
        <v>16</v>
      </c>
      <c r="K4486">
        <v>0.21</v>
      </c>
      <c r="L4486" s="4" t="s">
        <v>17</v>
      </c>
      <c r="M4486" t="s">
        <v>18</v>
      </c>
    </row>
    <row r="4487" spans="1:13" x14ac:dyDescent="0.3">
      <c r="A4487">
        <v>1238</v>
      </c>
      <c r="B4487" s="1">
        <v>45153</v>
      </c>
      <c r="C4487" t="s">
        <v>13</v>
      </c>
      <c r="D4487" t="s">
        <v>20</v>
      </c>
      <c r="E4487">
        <v>24202.6</v>
      </c>
      <c r="F4487">
        <v>19</v>
      </c>
      <c r="G4487" t="s">
        <v>28</v>
      </c>
      <c r="H4487" s="6">
        <v>1184.31</v>
      </c>
      <c r="I4487">
        <v>1744.96</v>
      </c>
      <c r="J4487" t="s">
        <v>25</v>
      </c>
      <c r="K4487">
        <v>0.27</v>
      </c>
      <c r="L4487" s="4" t="s">
        <v>17</v>
      </c>
      <c r="M4487" t="s">
        <v>22</v>
      </c>
    </row>
    <row r="4488" spans="1:13" x14ac:dyDescent="0.3">
      <c r="A4488">
        <v>1432</v>
      </c>
      <c r="B4488" s="1">
        <v>45115</v>
      </c>
      <c r="C4488" t="s">
        <v>32</v>
      </c>
      <c r="D4488" t="s">
        <v>20</v>
      </c>
      <c r="E4488">
        <v>28906.42</v>
      </c>
      <c r="F4488">
        <v>16</v>
      </c>
      <c r="G4488" t="s">
        <v>28</v>
      </c>
      <c r="H4488" s="6">
        <v>2239.8000000000002</v>
      </c>
      <c r="I4488">
        <v>2580.9299999999998</v>
      </c>
      <c r="J4488" t="s">
        <v>25</v>
      </c>
      <c r="K4488">
        <v>0.3</v>
      </c>
      <c r="L4488" s="4" t="s">
        <v>31</v>
      </c>
      <c r="M4488" t="s">
        <v>18</v>
      </c>
    </row>
    <row r="4489" spans="1:13" x14ac:dyDescent="0.3">
      <c r="A4489">
        <v>1166</v>
      </c>
      <c r="B4489" s="1">
        <v>45258</v>
      </c>
      <c r="C4489" t="s">
        <v>32</v>
      </c>
      <c r="D4489" t="s">
        <v>20</v>
      </c>
      <c r="E4489">
        <v>1490.59</v>
      </c>
      <c r="F4489">
        <v>1</v>
      </c>
      <c r="G4489" t="s">
        <v>24</v>
      </c>
      <c r="H4489" s="6">
        <v>1147.48</v>
      </c>
      <c r="I4489">
        <v>1602.78</v>
      </c>
      <c r="J4489" t="s">
        <v>16</v>
      </c>
      <c r="K4489">
        <v>7.0000000000000007E-2</v>
      </c>
      <c r="L4489" s="4" t="s">
        <v>31</v>
      </c>
      <c r="M4489" t="s">
        <v>22</v>
      </c>
    </row>
    <row r="4490" spans="1:13" x14ac:dyDescent="0.3">
      <c r="A4490">
        <v>1312</v>
      </c>
      <c r="B4490" s="1">
        <v>45462</v>
      </c>
      <c r="C4490" t="s">
        <v>29</v>
      </c>
      <c r="D4490" t="s">
        <v>20</v>
      </c>
      <c r="E4490">
        <v>42859.53</v>
      </c>
      <c r="F4490">
        <v>49</v>
      </c>
      <c r="G4490" t="s">
        <v>24</v>
      </c>
      <c r="H4490" s="6">
        <v>747.6</v>
      </c>
      <c r="I4490">
        <v>1121.3900000000001</v>
      </c>
      <c r="J4490" t="s">
        <v>16</v>
      </c>
      <c r="K4490">
        <v>0.22</v>
      </c>
      <c r="L4490" s="4" t="s">
        <v>31</v>
      </c>
      <c r="M4490" t="s">
        <v>22</v>
      </c>
    </row>
    <row r="4491" spans="1:13" x14ac:dyDescent="0.3">
      <c r="A4491">
        <v>1357</v>
      </c>
      <c r="B4491" s="1">
        <v>45193</v>
      </c>
      <c r="C4491" t="s">
        <v>32</v>
      </c>
      <c r="D4491" t="s">
        <v>14</v>
      </c>
      <c r="E4491">
        <v>23825.16</v>
      </c>
      <c r="F4491">
        <v>40</v>
      </c>
      <c r="G4491" t="s">
        <v>24</v>
      </c>
      <c r="H4491" s="6">
        <v>488.63</v>
      </c>
      <c r="I4491">
        <v>661.81</v>
      </c>
      <c r="J4491" t="s">
        <v>25</v>
      </c>
      <c r="K4491">
        <v>0.1</v>
      </c>
      <c r="L4491" s="4" t="s">
        <v>31</v>
      </c>
      <c r="M4491" t="s">
        <v>22</v>
      </c>
    </row>
    <row r="4492" spans="1:13" x14ac:dyDescent="0.3">
      <c r="A4492">
        <v>1092</v>
      </c>
      <c r="B4492" s="1">
        <v>45654</v>
      </c>
      <c r="C4492" t="s">
        <v>29</v>
      </c>
      <c r="D4492" t="s">
        <v>14</v>
      </c>
      <c r="E4492">
        <v>65533.9</v>
      </c>
      <c r="F4492">
        <v>14</v>
      </c>
      <c r="G4492" t="s">
        <v>15</v>
      </c>
      <c r="H4492" s="6">
        <v>4215.32</v>
      </c>
      <c r="I4492">
        <v>5507.05</v>
      </c>
      <c r="J4492" t="s">
        <v>16</v>
      </c>
      <c r="K4492">
        <v>0.15</v>
      </c>
      <c r="L4492" s="4" t="s">
        <v>26</v>
      </c>
      <c r="M4492" t="s">
        <v>22</v>
      </c>
    </row>
    <row r="4493" spans="1:13" x14ac:dyDescent="0.3">
      <c r="A4493">
        <v>1014</v>
      </c>
      <c r="B4493" s="1">
        <v>45527</v>
      </c>
      <c r="C4493" t="s">
        <v>19</v>
      </c>
      <c r="D4493" t="s">
        <v>30</v>
      </c>
      <c r="E4493">
        <v>54688</v>
      </c>
      <c r="F4493">
        <v>26</v>
      </c>
      <c r="G4493" t="s">
        <v>28</v>
      </c>
      <c r="H4493" s="6">
        <v>1928.67</v>
      </c>
      <c r="I4493">
        <v>2474.5700000000002</v>
      </c>
      <c r="J4493" t="s">
        <v>16</v>
      </c>
      <c r="K4493">
        <v>0.15</v>
      </c>
      <c r="L4493" s="4" t="s">
        <v>17</v>
      </c>
      <c r="M4493" t="s">
        <v>22</v>
      </c>
    </row>
    <row r="4494" spans="1:13" x14ac:dyDescent="0.3">
      <c r="A4494">
        <v>1481</v>
      </c>
      <c r="B4494" s="1">
        <v>45536</v>
      </c>
      <c r="C4494" t="s">
        <v>29</v>
      </c>
      <c r="D4494" t="s">
        <v>20</v>
      </c>
      <c r="F4494">
        <v>41</v>
      </c>
      <c r="G4494" t="s">
        <v>21</v>
      </c>
      <c r="H4494" s="6">
        <v>2870.6</v>
      </c>
      <c r="I4494">
        <v>4292.68</v>
      </c>
      <c r="J4494" t="s">
        <v>16</v>
      </c>
      <c r="K4494">
        <v>0.11</v>
      </c>
      <c r="L4494" s="4" t="s">
        <v>17</v>
      </c>
      <c r="M4494" t="s">
        <v>22</v>
      </c>
    </row>
    <row r="4495" spans="1:13" x14ac:dyDescent="0.3">
      <c r="A4495">
        <v>1041</v>
      </c>
      <c r="B4495" s="1">
        <v>45267</v>
      </c>
      <c r="C4495" t="s">
        <v>32</v>
      </c>
      <c r="D4495" t="s">
        <v>20</v>
      </c>
      <c r="E4495">
        <v>824.29</v>
      </c>
      <c r="F4495">
        <v>2</v>
      </c>
      <c r="G4495" t="s">
        <v>24</v>
      </c>
      <c r="H4495" s="6">
        <v>321.75</v>
      </c>
      <c r="I4495">
        <v>479.24</v>
      </c>
      <c r="J4495" t="s">
        <v>16</v>
      </c>
      <c r="K4495">
        <v>0.14000000000000001</v>
      </c>
      <c r="L4495" s="4" t="s">
        <v>26</v>
      </c>
      <c r="M4495" t="s">
        <v>22</v>
      </c>
    </row>
    <row r="4496" spans="1:13" x14ac:dyDescent="0.3">
      <c r="A4496">
        <v>1098</v>
      </c>
      <c r="B4496" s="1">
        <v>45146</v>
      </c>
      <c r="C4496" t="s">
        <v>19</v>
      </c>
      <c r="D4496" t="s">
        <v>20</v>
      </c>
      <c r="E4496">
        <v>73419.55</v>
      </c>
      <c r="F4496">
        <v>30</v>
      </c>
      <c r="G4496" t="s">
        <v>15</v>
      </c>
      <c r="H4496" s="6">
        <v>1772.98</v>
      </c>
      <c r="I4496">
        <v>2603.5300000000002</v>
      </c>
      <c r="J4496" t="s">
        <v>16</v>
      </c>
      <c r="K4496">
        <v>0.06</v>
      </c>
      <c r="L4496" s="4" t="s">
        <v>17</v>
      </c>
      <c r="M4496" t="s">
        <v>22</v>
      </c>
    </row>
    <row r="4497" spans="1:13" x14ac:dyDescent="0.3">
      <c r="A4497">
        <v>1270</v>
      </c>
      <c r="B4497" s="1">
        <v>45626</v>
      </c>
      <c r="C4497" t="s">
        <v>32</v>
      </c>
      <c r="D4497" t="s">
        <v>14</v>
      </c>
      <c r="E4497">
        <v>69219.289999999994</v>
      </c>
      <c r="F4497">
        <v>26</v>
      </c>
      <c r="G4497" t="s">
        <v>15</v>
      </c>
      <c r="H4497" s="6">
        <v>2861.83</v>
      </c>
      <c r="I4497">
        <v>3413.18</v>
      </c>
      <c r="J4497" t="s">
        <v>16</v>
      </c>
      <c r="K4497">
        <v>0.22</v>
      </c>
      <c r="L4497" s="4" t="s">
        <v>26</v>
      </c>
      <c r="M4497" t="s">
        <v>18</v>
      </c>
    </row>
    <row r="4498" spans="1:13" x14ac:dyDescent="0.3">
      <c r="A4498">
        <v>1347</v>
      </c>
      <c r="B4498" s="1">
        <v>45245</v>
      </c>
      <c r="C4498" t="s">
        <v>29</v>
      </c>
      <c r="D4498" t="s">
        <v>27</v>
      </c>
      <c r="E4498">
        <v>21749.72</v>
      </c>
      <c r="F4498">
        <v>18</v>
      </c>
      <c r="G4498" t="s">
        <v>21</v>
      </c>
      <c r="H4498" s="6">
        <v>1189.03</v>
      </c>
      <c r="I4498">
        <v>1491.75</v>
      </c>
      <c r="J4498" t="s">
        <v>25</v>
      </c>
      <c r="K4498">
        <v>0.19</v>
      </c>
      <c r="L4498" s="4" t="s">
        <v>31</v>
      </c>
      <c r="M4498" t="s">
        <v>22</v>
      </c>
    </row>
    <row r="4499" spans="1:13" x14ac:dyDescent="0.3">
      <c r="A4499">
        <v>1420</v>
      </c>
      <c r="B4499" s="1">
        <v>45027</v>
      </c>
      <c r="C4499" t="s">
        <v>23</v>
      </c>
      <c r="D4499" t="s">
        <v>20</v>
      </c>
      <c r="E4499">
        <v>169109.73</v>
      </c>
      <c r="F4499">
        <v>36</v>
      </c>
      <c r="G4499" t="s">
        <v>21</v>
      </c>
      <c r="H4499" s="6">
        <v>3585.12</v>
      </c>
      <c r="I4499">
        <v>5105.97</v>
      </c>
      <c r="J4499" t="s">
        <v>16</v>
      </c>
      <c r="K4499">
        <v>0.08</v>
      </c>
      <c r="L4499" s="4" t="s">
        <v>26</v>
      </c>
      <c r="M4499" t="s">
        <v>18</v>
      </c>
    </row>
    <row r="4500" spans="1:13" x14ac:dyDescent="0.3">
      <c r="A4500">
        <v>1356</v>
      </c>
      <c r="B4500" s="1">
        <v>45527</v>
      </c>
      <c r="C4500" t="s">
        <v>13</v>
      </c>
      <c r="D4500" t="s">
        <v>14</v>
      </c>
      <c r="E4500">
        <v>49052.17</v>
      </c>
      <c r="F4500">
        <v>31</v>
      </c>
      <c r="G4500" t="s">
        <v>24</v>
      </c>
      <c r="H4500" s="6">
        <v>1414.27</v>
      </c>
      <c r="I4500">
        <v>1977.91</v>
      </c>
      <c r="J4500" t="s">
        <v>16</v>
      </c>
      <c r="K4500">
        <v>0.2</v>
      </c>
      <c r="L4500" s="4" t="s">
        <v>17</v>
      </c>
      <c r="M4500" t="s">
        <v>18</v>
      </c>
    </row>
    <row r="4501" spans="1:13" x14ac:dyDescent="0.3">
      <c r="A4501">
        <v>1194</v>
      </c>
      <c r="B4501" s="1">
        <v>45542</v>
      </c>
      <c r="C4501" t="s">
        <v>32</v>
      </c>
      <c r="D4501" t="s">
        <v>30</v>
      </c>
      <c r="E4501">
        <v>15078</v>
      </c>
      <c r="F4501">
        <v>15</v>
      </c>
      <c r="G4501" t="s">
        <v>24</v>
      </c>
      <c r="H4501" s="6">
        <v>819.44</v>
      </c>
      <c r="I4501">
        <v>1080.8599999999999</v>
      </c>
      <c r="J4501" t="s">
        <v>25</v>
      </c>
      <c r="K4501">
        <v>7.0000000000000007E-2</v>
      </c>
      <c r="L4501" s="4" t="s">
        <v>31</v>
      </c>
      <c r="M4501" t="s">
        <v>18</v>
      </c>
    </row>
    <row r="4502" spans="1:13" x14ac:dyDescent="0.3">
      <c r="A4502">
        <v>1444</v>
      </c>
      <c r="B4502" s="1">
        <v>45100</v>
      </c>
      <c r="C4502" t="s">
        <v>29</v>
      </c>
      <c r="D4502" t="s">
        <v>30</v>
      </c>
      <c r="E4502">
        <v>187819.27</v>
      </c>
      <c r="F4502">
        <v>43</v>
      </c>
      <c r="G4502" t="s">
        <v>15</v>
      </c>
      <c r="H4502" s="6">
        <v>3128.65</v>
      </c>
      <c r="I4502">
        <v>4412.01</v>
      </c>
      <c r="J4502" t="s">
        <v>16</v>
      </c>
      <c r="K4502">
        <v>0.01</v>
      </c>
      <c r="L4502" s="4" t="s">
        <v>26</v>
      </c>
      <c r="M4502" t="s">
        <v>22</v>
      </c>
    </row>
    <row r="4503" spans="1:13" x14ac:dyDescent="0.3">
      <c r="A4503">
        <v>1018</v>
      </c>
      <c r="B4503" s="1">
        <v>45347</v>
      </c>
      <c r="C4503" t="s">
        <v>19</v>
      </c>
      <c r="D4503" t="s">
        <v>30</v>
      </c>
      <c r="E4503">
        <v>32095.35</v>
      </c>
      <c r="F4503">
        <v>6</v>
      </c>
      <c r="G4503" t="s">
        <v>28</v>
      </c>
      <c r="H4503" s="6">
        <v>4500.97</v>
      </c>
      <c r="I4503">
        <v>5878.27</v>
      </c>
      <c r="J4503" t="s">
        <v>25</v>
      </c>
      <c r="K4503">
        <v>0.09</v>
      </c>
      <c r="L4503" s="4" t="s">
        <v>26</v>
      </c>
      <c r="M4503" t="s">
        <v>22</v>
      </c>
    </row>
    <row r="4504" spans="1:13" x14ac:dyDescent="0.3">
      <c r="A4504">
        <v>1279</v>
      </c>
      <c r="B4504" s="1">
        <v>44940</v>
      </c>
      <c r="C4504" t="s">
        <v>32</v>
      </c>
      <c r="D4504" t="s">
        <v>27</v>
      </c>
      <c r="E4504">
        <v>21865.279999999999</v>
      </c>
      <c r="F4504">
        <v>10</v>
      </c>
      <c r="G4504" t="s">
        <v>28</v>
      </c>
      <c r="H4504" s="6">
        <v>2278.67</v>
      </c>
      <c r="I4504">
        <v>2877.01</v>
      </c>
      <c r="J4504" t="s">
        <v>16</v>
      </c>
      <c r="K4504">
        <v>0.24</v>
      </c>
      <c r="L4504" s="4" t="s">
        <v>31</v>
      </c>
      <c r="M4504" t="s">
        <v>22</v>
      </c>
    </row>
    <row r="4505" spans="1:13" x14ac:dyDescent="0.3">
      <c r="A4505">
        <v>1210</v>
      </c>
      <c r="B4505" s="1">
        <v>45328</v>
      </c>
      <c r="C4505" t="s">
        <v>32</v>
      </c>
      <c r="D4505" t="s">
        <v>27</v>
      </c>
      <c r="E4505">
        <v>2087.54</v>
      </c>
      <c r="F4505">
        <v>7</v>
      </c>
      <c r="G4505" t="s">
        <v>28</v>
      </c>
      <c r="H4505" s="6">
        <v>318.54000000000002</v>
      </c>
      <c r="I4505">
        <v>408.52</v>
      </c>
      <c r="J4505" t="s">
        <v>16</v>
      </c>
      <c r="K4505">
        <v>0.27</v>
      </c>
      <c r="L4505" s="4" t="s">
        <v>17</v>
      </c>
      <c r="M4505" t="s">
        <v>18</v>
      </c>
    </row>
    <row r="4506" spans="1:13" x14ac:dyDescent="0.3">
      <c r="A4506">
        <v>1152</v>
      </c>
      <c r="B4506" s="1">
        <v>44955</v>
      </c>
      <c r="C4506" t="s">
        <v>13</v>
      </c>
      <c r="D4506" t="s">
        <v>20</v>
      </c>
      <c r="E4506">
        <v>58673.46</v>
      </c>
      <c r="F4506">
        <v>30</v>
      </c>
      <c r="G4506" t="s">
        <v>21</v>
      </c>
      <c r="H4506" s="6">
        <v>1993.01</v>
      </c>
      <c r="I4506">
        <v>2385.1</v>
      </c>
      <c r="J4506" t="s">
        <v>16</v>
      </c>
      <c r="K4506">
        <v>0.18</v>
      </c>
      <c r="L4506" s="4" t="s">
        <v>26</v>
      </c>
      <c r="M4506" t="s">
        <v>22</v>
      </c>
    </row>
    <row r="4507" spans="1:13" x14ac:dyDescent="0.3">
      <c r="A4507">
        <v>1025</v>
      </c>
      <c r="B4507" s="1">
        <v>45461</v>
      </c>
      <c r="C4507" t="s">
        <v>29</v>
      </c>
      <c r="D4507" t="s">
        <v>30</v>
      </c>
      <c r="E4507">
        <v>88672.94</v>
      </c>
      <c r="F4507">
        <v>26</v>
      </c>
      <c r="G4507" t="s">
        <v>21</v>
      </c>
      <c r="H4507" s="6">
        <v>3832.79</v>
      </c>
      <c r="I4507">
        <v>4547.33</v>
      </c>
      <c r="J4507" t="s">
        <v>16</v>
      </c>
      <c r="K4507">
        <v>0.25</v>
      </c>
      <c r="L4507" s="4" t="s">
        <v>31</v>
      </c>
      <c r="M4507" t="s">
        <v>18</v>
      </c>
    </row>
    <row r="4508" spans="1:13" x14ac:dyDescent="0.3">
      <c r="A4508">
        <v>1427</v>
      </c>
      <c r="B4508" s="1">
        <v>45468</v>
      </c>
      <c r="C4508" t="s">
        <v>23</v>
      </c>
      <c r="D4508" t="s">
        <v>14</v>
      </c>
      <c r="E4508">
        <v>90927.82</v>
      </c>
      <c r="F4508">
        <v>24</v>
      </c>
      <c r="G4508" t="s">
        <v>28</v>
      </c>
      <c r="H4508" s="6">
        <v>4594.6899999999996</v>
      </c>
      <c r="I4508">
        <v>5412.37</v>
      </c>
      <c r="J4508" t="s">
        <v>25</v>
      </c>
      <c r="K4508">
        <v>0.3</v>
      </c>
      <c r="L4508" s="4" t="s">
        <v>17</v>
      </c>
      <c r="M4508" t="s">
        <v>22</v>
      </c>
    </row>
    <row r="4509" spans="1:13" x14ac:dyDescent="0.3">
      <c r="A4509">
        <v>1317</v>
      </c>
      <c r="B4509" s="1">
        <v>45006</v>
      </c>
      <c r="C4509" t="s">
        <v>19</v>
      </c>
      <c r="D4509" t="s">
        <v>30</v>
      </c>
      <c r="E4509">
        <v>49653.09</v>
      </c>
      <c r="F4509">
        <v>16</v>
      </c>
      <c r="G4509" t="s">
        <v>24</v>
      </c>
      <c r="H4509" s="6">
        <v>2374.12</v>
      </c>
      <c r="I4509">
        <v>3410.24</v>
      </c>
      <c r="J4509" t="s">
        <v>16</v>
      </c>
      <c r="K4509">
        <v>0.09</v>
      </c>
      <c r="L4509" s="4" t="s">
        <v>26</v>
      </c>
      <c r="M4509" t="s">
        <v>18</v>
      </c>
    </row>
    <row r="4510" spans="1:13" x14ac:dyDescent="0.3">
      <c r="A4510">
        <v>1428</v>
      </c>
      <c r="B4510" s="1">
        <v>45214</v>
      </c>
      <c r="C4510" t="s">
        <v>29</v>
      </c>
      <c r="D4510" t="s">
        <v>27</v>
      </c>
      <c r="E4510">
        <v>63176.83</v>
      </c>
      <c r="F4510">
        <v>41</v>
      </c>
      <c r="G4510" t="s">
        <v>21</v>
      </c>
      <c r="H4510" s="6">
        <v>1384.21</v>
      </c>
      <c r="I4510">
        <v>1656.88</v>
      </c>
      <c r="J4510" t="s">
        <v>16</v>
      </c>
      <c r="K4510">
        <v>7.0000000000000007E-2</v>
      </c>
      <c r="L4510" s="4" t="s">
        <v>26</v>
      </c>
      <c r="M4510" t="s">
        <v>18</v>
      </c>
    </row>
    <row r="4511" spans="1:13" x14ac:dyDescent="0.3">
      <c r="A4511">
        <v>1277</v>
      </c>
      <c r="B4511" s="1">
        <v>45122</v>
      </c>
      <c r="C4511" t="s">
        <v>19</v>
      </c>
      <c r="D4511" t="s">
        <v>14</v>
      </c>
      <c r="E4511">
        <v>147400.81</v>
      </c>
      <c r="F4511">
        <v>26</v>
      </c>
      <c r="G4511" t="s">
        <v>24</v>
      </c>
      <c r="H4511" s="6">
        <v>4907.3500000000004</v>
      </c>
      <c r="I4511">
        <v>6299.18</v>
      </c>
      <c r="J4511" t="s">
        <v>16</v>
      </c>
      <c r="K4511">
        <v>0.1</v>
      </c>
      <c r="L4511" s="4" t="s">
        <v>17</v>
      </c>
      <c r="M4511" t="s">
        <v>18</v>
      </c>
    </row>
    <row r="4512" spans="1:13" x14ac:dyDescent="0.3">
      <c r="A4512">
        <v>1456</v>
      </c>
      <c r="B4512" s="1">
        <v>44999</v>
      </c>
      <c r="C4512" t="s">
        <v>32</v>
      </c>
      <c r="D4512" t="s">
        <v>30</v>
      </c>
      <c r="E4512">
        <v>34007.57</v>
      </c>
      <c r="F4512">
        <v>38</v>
      </c>
      <c r="G4512" t="s">
        <v>21</v>
      </c>
      <c r="H4512" s="6">
        <v>1059.6500000000001</v>
      </c>
      <c r="I4512">
        <v>1278.48</v>
      </c>
      <c r="J4512" t="s">
        <v>16</v>
      </c>
      <c r="K4512">
        <v>0.3</v>
      </c>
      <c r="L4512" s="4" t="s">
        <v>17</v>
      </c>
      <c r="M4512" t="s">
        <v>18</v>
      </c>
    </row>
    <row r="4513" spans="1:13" x14ac:dyDescent="0.3">
      <c r="A4513">
        <v>1235</v>
      </c>
      <c r="B4513" s="1">
        <v>45547</v>
      </c>
      <c r="C4513" t="s">
        <v>13</v>
      </c>
      <c r="D4513" t="s">
        <v>14</v>
      </c>
      <c r="E4513">
        <v>38610.93</v>
      </c>
      <c r="F4513">
        <v>6</v>
      </c>
      <c r="G4513" t="s">
        <v>28</v>
      </c>
      <c r="H4513" s="6">
        <v>4859.3999999999996</v>
      </c>
      <c r="I4513">
        <v>6845.91</v>
      </c>
      <c r="J4513" t="s">
        <v>16</v>
      </c>
      <c r="K4513">
        <v>0.06</v>
      </c>
      <c r="L4513" s="4" t="s">
        <v>17</v>
      </c>
      <c r="M4513" t="s">
        <v>18</v>
      </c>
    </row>
    <row r="4514" spans="1:13" x14ac:dyDescent="0.3">
      <c r="A4514">
        <v>1409</v>
      </c>
      <c r="B4514" s="1">
        <v>45514</v>
      </c>
      <c r="C4514" t="s">
        <v>13</v>
      </c>
      <c r="D4514" t="s">
        <v>20</v>
      </c>
      <c r="E4514">
        <v>19524.28</v>
      </c>
      <c r="F4514">
        <v>4</v>
      </c>
      <c r="G4514" t="s">
        <v>21</v>
      </c>
      <c r="H4514" s="6">
        <v>4684.47</v>
      </c>
      <c r="I4514">
        <v>5423.41</v>
      </c>
      <c r="J4514" t="s">
        <v>25</v>
      </c>
      <c r="K4514">
        <v>0.1</v>
      </c>
      <c r="L4514" s="4" t="s">
        <v>17</v>
      </c>
      <c r="M4514" t="s">
        <v>22</v>
      </c>
    </row>
    <row r="4515" spans="1:13" x14ac:dyDescent="0.3">
      <c r="A4515">
        <v>1413</v>
      </c>
      <c r="B4515" s="1">
        <v>45399</v>
      </c>
      <c r="C4515" t="s">
        <v>23</v>
      </c>
      <c r="D4515" t="s">
        <v>30</v>
      </c>
      <c r="E4515">
        <v>6546.46</v>
      </c>
      <c r="F4515">
        <v>21</v>
      </c>
      <c r="G4515" t="s">
        <v>15</v>
      </c>
      <c r="H4515" s="6">
        <v>295.01</v>
      </c>
      <c r="I4515">
        <v>335.2</v>
      </c>
      <c r="J4515" t="s">
        <v>16</v>
      </c>
      <c r="K4515">
        <v>7.0000000000000007E-2</v>
      </c>
      <c r="L4515" s="4" t="s">
        <v>26</v>
      </c>
      <c r="M4515" t="s">
        <v>22</v>
      </c>
    </row>
    <row r="4516" spans="1:13" x14ac:dyDescent="0.3">
      <c r="A4516">
        <v>1471</v>
      </c>
      <c r="B4516" s="1">
        <v>44976</v>
      </c>
      <c r="C4516" t="s">
        <v>13</v>
      </c>
      <c r="D4516" t="s">
        <v>14</v>
      </c>
      <c r="E4516">
        <v>18941.13</v>
      </c>
      <c r="F4516">
        <v>37</v>
      </c>
      <c r="G4516" t="s">
        <v>24</v>
      </c>
      <c r="H4516" s="6">
        <v>473.61</v>
      </c>
      <c r="I4516">
        <v>581.73</v>
      </c>
      <c r="J4516" t="s">
        <v>25</v>
      </c>
      <c r="K4516">
        <v>0.12</v>
      </c>
      <c r="L4516" s="4" t="s">
        <v>17</v>
      </c>
      <c r="M4516" t="s">
        <v>22</v>
      </c>
    </row>
    <row r="4517" spans="1:13" x14ac:dyDescent="0.3">
      <c r="A4517">
        <v>1009</v>
      </c>
      <c r="B4517" s="1">
        <v>45582</v>
      </c>
      <c r="C4517" t="s">
        <v>32</v>
      </c>
      <c r="D4517" t="s">
        <v>20</v>
      </c>
      <c r="E4517">
        <v>75636.62</v>
      </c>
      <c r="F4517">
        <v>49</v>
      </c>
      <c r="G4517" t="s">
        <v>21</v>
      </c>
      <c r="H4517" s="6">
        <v>1599.06</v>
      </c>
      <c r="I4517">
        <v>1978.98</v>
      </c>
      <c r="J4517" t="s">
        <v>16</v>
      </c>
      <c r="K4517">
        <v>0.22</v>
      </c>
      <c r="L4517" s="4" t="s">
        <v>26</v>
      </c>
      <c r="M4517" t="s">
        <v>18</v>
      </c>
    </row>
    <row r="4518" spans="1:13" x14ac:dyDescent="0.3">
      <c r="A4518">
        <v>1011</v>
      </c>
      <c r="B4518" s="1">
        <v>45047</v>
      </c>
      <c r="C4518" t="s">
        <v>23</v>
      </c>
      <c r="D4518" t="s">
        <v>30</v>
      </c>
      <c r="E4518">
        <v>31915.84</v>
      </c>
      <c r="F4518">
        <v>48</v>
      </c>
      <c r="G4518" t="s">
        <v>21</v>
      </c>
      <c r="H4518" s="6">
        <v>629.84</v>
      </c>
      <c r="I4518">
        <v>810.87</v>
      </c>
      <c r="J4518" t="s">
        <v>25</v>
      </c>
      <c r="K4518">
        <v>0.18</v>
      </c>
      <c r="L4518" s="4" t="s">
        <v>17</v>
      </c>
      <c r="M4518" t="s">
        <v>22</v>
      </c>
    </row>
    <row r="4519" spans="1:13" x14ac:dyDescent="0.3">
      <c r="A4519">
        <v>1338</v>
      </c>
      <c r="B4519" s="1">
        <v>45033</v>
      </c>
      <c r="C4519" t="s">
        <v>29</v>
      </c>
      <c r="D4519" t="s">
        <v>30</v>
      </c>
      <c r="E4519">
        <v>209137.05</v>
      </c>
      <c r="F4519">
        <v>49</v>
      </c>
      <c r="G4519" t="s">
        <v>21</v>
      </c>
      <c r="H4519" s="6">
        <v>3808.32</v>
      </c>
      <c r="I4519">
        <v>4492.74</v>
      </c>
      <c r="J4519" t="s">
        <v>16</v>
      </c>
      <c r="K4519">
        <v>0.05</v>
      </c>
      <c r="L4519" s="4" t="s">
        <v>17</v>
      </c>
      <c r="M4519" t="s">
        <v>18</v>
      </c>
    </row>
    <row r="4520" spans="1:13" x14ac:dyDescent="0.3">
      <c r="A4520">
        <v>1334</v>
      </c>
      <c r="B4520" s="1">
        <v>44991</v>
      </c>
      <c r="C4520" t="s">
        <v>13</v>
      </c>
      <c r="D4520" t="s">
        <v>30</v>
      </c>
      <c r="E4520">
        <v>188189.32</v>
      </c>
      <c r="F4520">
        <v>41</v>
      </c>
      <c r="G4520" t="s">
        <v>24</v>
      </c>
      <c r="H4520" s="6">
        <v>3734.4</v>
      </c>
      <c r="I4520">
        <v>5337.19</v>
      </c>
      <c r="J4520" t="s">
        <v>16</v>
      </c>
      <c r="K4520">
        <v>0.14000000000000001</v>
      </c>
      <c r="L4520" s="4" t="s">
        <v>26</v>
      </c>
      <c r="M4520" t="s">
        <v>18</v>
      </c>
    </row>
    <row r="4521" spans="1:13" x14ac:dyDescent="0.3">
      <c r="A4521">
        <v>1483</v>
      </c>
      <c r="B4521" s="1">
        <v>45574</v>
      </c>
      <c r="C4521" t="s">
        <v>23</v>
      </c>
      <c r="D4521" t="s">
        <v>20</v>
      </c>
      <c r="E4521">
        <v>101292.32</v>
      </c>
      <c r="F4521">
        <v>31</v>
      </c>
      <c r="G4521" t="s">
        <v>21</v>
      </c>
      <c r="H4521" s="6">
        <v>3526.66</v>
      </c>
      <c r="I4521">
        <v>3936.74</v>
      </c>
      <c r="J4521" t="s">
        <v>25</v>
      </c>
      <c r="K4521">
        <v>0.17</v>
      </c>
      <c r="L4521" s="4" t="s">
        <v>17</v>
      </c>
      <c r="M4521" t="s">
        <v>18</v>
      </c>
    </row>
    <row r="4522" spans="1:13" x14ac:dyDescent="0.3">
      <c r="A4522">
        <v>1216</v>
      </c>
      <c r="B4522" s="1">
        <v>45553</v>
      </c>
      <c r="C4522" t="s">
        <v>32</v>
      </c>
      <c r="D4522" t="s">
        <v>14</v>
      </c>
      <c r="E4522">
        <v>209399.3</v>
      </c>
      <c r="F4522">
        <v>39</v>
      </c>
      <c r="G4522" t="s">
        <v>28</v>
      </c>
      <c r="H4522" s="6">
        <v>4465.46</v>
      </c>
      <c r="I4522">
        <v>6391.92</v>
      </c>
      <c r="J4522" t="s">
        <v>16</v>
      </c>
      <c r="K4522">
        <v>0.16</v>
      </c>
      <c r="L4522" s="4" t="s">
        <v>26</v>
      </c>
      <c r="M4522" t="s">
        <v>18</v>
      </c>
    </row>
    <row r="4523" spans="1:13" x14ac:dyDescent="0.3">
      <c r="A4523">
        <v>1408</v>
      </c>
      <c r="B4523" s="1">
        <v>45227</v>
      </c>
      <c r="C4523" t="s">
        <v>19</v>
      </c>
      <c r="D4523" t="s">
        <v>14</v>
      </c>
      <c r="E4523">
        <v>139109.76999999999</v>
      </c>
      <c r="F4523">
        <v>47</v>
      </c>
      <c r="G4523" t="s">
        <v>24</v>
      </c>
      <c r="H4523" s="6">
        <v>2879.14</v>
      </c>
      <c r="I4523">
        <v>3746.56</v>
      </c>
      <c r="J4523" t="s">
        <v>16</v>
      </c>
      <c r="K4523">
        <v>0.21</v>
      </c>
      <c r="L4523" s="4" t="s">
        <v>31</v>
      </c>
      <c r="M4523" t="s">
        <v>22</v>
      </c>
    </row>
    <row r="4524" spans="1:13" x14ac:dyDescent="0.3">
      <c r="A4524">
        <v>1285</v>
      </c>
      <c r="B4524" s="1">
        <v>45555</v>
      </c>
      <c r="C4524" t="s">
        <v>19</v>
      </c>
      <c r="D4524" t="s">
        <v>30</v>
      </c>
      <c r="E4524">
        <v>66909.94</v>
      </c>
      <c r="F4524">
        <v>21</v>
      </c>
      <c r="G4524" t="s">
        <v>21</v>
      </c>
      <c r="H4524" s="6">
        <v>2592.2399999999998</v>
      </c>
      <c r="I4524">
        <v>3838.78</v>
      </c>
      <c r="J4524" t="s">
        <v>16</v>
      </c>
      <c r="K4524">
        <v>0.17</v>
      </c>
      <c r="L4524" s="4" t="s">
        <v>26</v>
      </c>
      <c r="M4524" t="s">
        <v>18</v>
      </c>
    </row>
    <row r="4525" spans="1:13" x14ac:dyDescent="0.3">
      <c r="A4525">
        <v>1412</v>
      </c>
      <c r="B4525" s="1">
        <v>45009</v>
      </c>
      <c r="C4525" t="s">
        <v>32</v>
      </c>
      <c r="D4525" t="s">
        <v>30</v>
      </c>
      <c r="E4525">
        <v>18006.490000000002</v>
      </c>
      <c r="F4525">
        <v>49</v>
      </c>
      <c r="G4525" t="s">
        <v>15</v>
      </c>
      <c r="H4525" s="6">
        <v>330.75</v>
      </c>
      <c r="I4525">
        <v>422.39</v>
      </c>
      <c r="J4525" t="s">
        <v>16</v>
      </c>
      <c r="K4525">
        <v>0.13</v>
      </c>
      <c r="L4525" s="4" t="s">
        <v>17</v>
      </c>
      <c r="M4525" t="s">
        <v>22</v>
      </c>
    </row>
    <row r="4526" spans="1:13" x14ac:dyDescent="0.3">
      <c r="A4526">
        <v>1418</v>
      </c>
      <c r="B4526" s="1">
        <v>45038</v>
      </c>
      <c r="C4526" t="s">
        <v>32</v>
      </c>
      <c r="D4526" t="s">
        <v>27</v>
      </c>
      <c r="E4526">
        <v>47061.120000000003</v>
      </c>
      <c r="F4526">
        <v>8</v>
      </c>
      <c r="G4526" t="s">
        <v>21</v>
      </c>
      <c r="H4526" s="6">
        <v>4952.34</v>
      </c>
      <c r="I4526">
        <v>7353.3</v>
      </c>
      <c r="J4526" t="s">
        <v>16</v>
      </c>
      <c r="K4526">
        <v>0.2</v>
      </c>
      <c r="L4526" s="4" t="s">
        <v>31</v>
      </c>
      <c r="M4526" t="s">
        <v>18</v>
      </c>
    </row>
    <row r="4527" spans="1:13" x14ac:dyDescent="0.3">
      <c r="A4527">
        <v>1482</v>
      </c>
      <c r="B4527" s="1">
        <v>45192</v>
      </c>
      <c r="C4527" t="s">
        <v>19</v>
      </c>
      <c r="D4527" t="s">
        <v>27</v>
      </c>
      <c r="E4527">
        <v>86084.27</v>
      </c>
      <c r="F4527">
        <v>23</v>
      </c>
      <c r="G4527" t="s">
        <v>15</v>
      </c>
      <c r="H4527" s="6">
        <v>3609.04</v>
      </c>
      <c r="I4527">
        <v>4024.51</v>
      </c>
      <c r="J4527" t="s">
        <v>25</v>
      </c>
      <c r="K4527">
        <v>7.0000000000000007E-2</v>
      </c>
      <c r="L4527" s="4" t="s">
        <v>26</v>
      </c>
      <c r="M4527" t="s">
        <v>18</v>
      </c>
    </row>
    <row r="4528" spans="1:13" x14ac:dyDescent="0.3">
      <c r="A4528">
        <v>1374</v>
      </c>
      <c r="B4528" s="1">
        <v>45248</v>
      </c>
      <c r="C4528" t="s">
        <v>23</v>
      </c>
      <c r="D4528" t="s">
        <v>27</v>
      </c>
      <c r="E4528">
        <v>14389.67</v>
      </c>
      <c r="F4528">
        <v>14</v>
      </c>
      <c r="G4528" t="s">
        <v>28</v>
      </c>
      <c r="H4528" s="6">
        <v>743.94</v>
      </c>
      <c r="I4528">
        <v>1070.6600000000001</v>
      </c>
      <c r="J4528" t="s">
        <v>16</v>
      </c>
      <c r="K4528">
        <v>0.04</v>
      </c>
      <c r="L4528" s="4" t="s">
        <v>26</v>
      </c>
      <c r="M4528" t="s">
        <v>18</v>
      </c>
    </row>
    <row r="4529" spans="1:13" x14ac:dyDescent="0.3">
      <c r="A4529">
        <v>1007</v>
      </c>
      <c r="B4529" s="1">
        <v>45085</v>
      </c>
      <c r="C4529" t="s">
        <v>19</v>
      </c>
      <c r="D4529" t="s">
        <v>14</v>
      </c>
      <c r="E4529">
        <v>25660.16</v>
      </c>
      <c r="F4529">
        <v>7</v>
      </c>
      <c r="G4529" t="s">
        <v>28</v>
      </c>
      <c r="H4529" s="6">
        <v>3001.82</v>
      </c>
      <c r="I4529">
        <v>4165.6099999999997</v>
      </c>
      <c r="J4529" t="s">
        <v>25</v>
      </c>
      <c r="K4529">
        <v>0.12</v>
      </c>
      <c r="L4529" s="4" t="s">
        <v>26</v>
      </c>
      <c r="M4529" t="s">
        <v>18</v>
      </c>
    </row>
    <row r="4530" spans="1:13" x14ac:dyDescent="0.3">
      <c r="A4530">
        <v>1136</v>
      </c>
      <c r="B4530" s="1">
        <v>45146</v>
      </c>
      <c r="C4530" t="s">
        <v>32</v>
      </c>
      <c r="D4530" t="s">
        <v>27</v>
      </c>
      <c r="E4530">
        <v>69824.460000000006</v>
      </c>
      <c r="F4530">
        <v>48</v>
      </c>
      <c r="G4530" t="s">
        <v>21</v>
      </c>
      <c r="H4530" s="6">
        <v>1013.12</v>
      </c>
      <c r="I4530">
        <v>1469.37</v>
      </c>
      <c r="J4530" t="s">
        <v>25</v>
      </c>
      <c r="K4530">
        <v>0.01</v>
      </c>
      <c r="L4530" s="4" t="s">
        <v>31</v>
      </c>
      <c r="M4530" t="s">
        <v>22</v>
      </c>
    </row>
    <row r="4531" spans="1:13" x14ac:dyDescent="0.3">
      <c r="A4531">
        <v>1170</v>
      </c>
      <c r="B4531" s="1">
        <v>45120</v>
      </c>
      <c r="C4531" t="s">
        <v>13</v>
      </c>
      <c r="D4531" t="s">
        <v>14</v>
      </c>
      <c r="E4531">
        <v>49530.21</v>
      </c>
      <c r="F4531">
        <v>23</v>
      </c>
      <c r="G4531" t="s">
        <v>24</v>
      </c>
      <c r="H4531" s="6">
        <v>1761.61</v>
      </c>
      <c r="I4531">
        <v>2220.09</v>
      </c>
      <c r="J4531" t="s">
        <v>25</v>
      </c>
      <c r="K4531">
        <v>0.03</v>
      </c>
      <c r="L4531" s="4" t="s">
        <v>17</v>
      </c>
      <c r="M4531" t="s">
        <v>18</v>
      </c>
    </row>
    <row r="4532" spans="1:13" x14ac:dyDescent="0.3">
      <c r="A4532">
        <v>1114</v>
      </c>
      <c r="B4532" s="1">
        <v>45434</v>
      </c>
      <c r="C4532" t="s">
        <v>29</v>
      </c>
      <c r="D4532" t="s">
        <v>20</v>
      </c>
      <c r="E4532">
        <v>34845.93</v>
      </c>
      <c r="F4532">
        <v>19</v>
      </c>
      <c r="G4532" t="s">
        <v>24</v>
      </c>
      <c r="H4532" s="6">
        <v>1473</v>
      </c>
      <c r="I4532">
        <v>2060.67</v>
      </c>
      <c r="J4532" t="s">
        <v>16</v>
      </c>
      <c r="K4532">
        <v>0.11</v>
      </c>
      <c r="L4532" s="4" t="s">
        <v>26</v>
      </c>
      <c r="M4532" t="s">
        <v>18</v>
      </c>
    </row>
    <row r="4533" spans="1:13" x14ac:dyDescent="0.3">
      <c r="A4533">
        <v>1340</v>
      </c>
      <c r="B4533" s="1">
        <v>45346</v>
      </c>
      <c r="C4533" t="s">
        <v>13</v>
      </c>
      <c r="D4533" t="s">
        <v>20</v>
      </c>
      <c r="E4533">
        <v>44684.800000000003</v>
      </c>
      <c r="F4533">
        <v>17</v>
      </c>
      <c r="G4533" t="s">
        <v>21</v>
      </c>
      <c r="H4533" s="6">
        <v>3072.6</v>
      </c>
      <c r="I4533">
        <v>3504.69</v>
      </c>
      <c r="J4533" t="s">
        <v>25</v>
      </c>
      <c r="K4533">
        <v>0.25</v>
      </c>
      <c r="L4533" s="4" t="s">
        <v>17</v>
      </c>
      <c r="M4533" t="s">
        <v>22</v>
      </c>
    </row>
    <row r="4534" spans="1:13" x14ac:dyDescent="0.3">
      <c r="A4534">
        <v>1455</v>
      </c>
      <c r="B4534" s="1">
        <v>45431</v>
      </c>
      <c r="C4534" t="s">
        <v>13</v>
      </c>
      <c r="D4534" t="s">
        <v>14</v>
      </c>
      <c r="E4534">
        <v>30237.66</v>
      </c>
      <c r="F4534">
        <v>41</v>
      </c>
      <c r="G4534" t="s">
        <v>15</v>
      </c>
      <c r="H4534" s="6">
        <v>557.85</v>
      </c>
      <c r="I4534">
        <v>776.32</v>
      </c>
      <c r="J4534" t="s">
        <v>16</v>
      </c>
      <c r="K4534">
        <v>0.05</v>
      </c>
      <c r="L4534" s="4" t="s">
        <v>17</v>
      </c>
      <c r="M4534" t="s">
        <v>22</v>
      </c>
    </row>
    <row r="4535" spans="1:13" x14ac:dyDescent="0.3">
      <c r="A4535">
        <v>1166</v>
      </c>
      <c r="B4535" s="1">
        <v>44983</v>
      </c>
      <c r="C4535" t="s">
        <v>32</v>
      </c>
      <c r="D4535" t="s">
        <v>27</v>
      </c>
      <c r="E4535">
        <v>2187.98</v>
      </c>
      <c r="F4535">
        <v>2</v>
      </c>
      <c r="G4535" t="s">
        <v>15</v>
      </c>
      <c r="H4535" s="6">
        <v>1032.56</v>
      </c>
      <c r="I4535">
        <v>1257.46</v>
      </c>
      <c r="J4535" t="s">
        <v>16</v>
      </c>
      <c r="K4535">
        <v>0.13</v>
      </c>
      <c r="L4535" s="4" t="s">
        <v>26</v>
      </c>
      <c r="M4535" t="s">
        <v>18</v>
      </c>
    </row>
    <row r="4536" spans="1:13" x14ac:dyDescent="0.3">
      <c r="A4536">
        <v>1134</v>
      </c>
      <c r="B4536" s="1">
        <v>45004</v>
      </c>
      <c r="C4536" t="s">
        <v>19</v>
      </c>
      <c r="D4536" t="s">
        <v>27</v>
      </c>
      <c r="E4536">
        <v>21042.91</v>
      </c>
      <c r="F4536">
        <v>25</v>
      </c>
      <c r="G4536" t="s">
        <v>15</v>
      </c>
      <c r="H4536" s="6">
        <v>767.1</v>
      </c>
      <c r="I4536">
        <v>967.49</v>
      </c>
      <c r="J4536" t="s">
        <v>25</v>
      </c>
      <c r="K4536">
        <v>0.13</v>
      </c>
      <c r="L4536" s="4" t="s">
        <v>26</v>
      </c>
      <c r="M4536" t="s">
        <v>22</v>
      </c>
    </row>
    <row r="4537" spans="1:13" x14ac:dyDescent="0.3">
      <c r="A4537">
        <v>1389</v>
      </c>
      <c r="B4537" s="1">
        <v>45337</v>
      </c>
      <c r="C4537" t="s">
        <v>23</v>
      </c>
      <c r="D4537" t="s">
        <v>27</v>
      </c>
      <c r="E4537">
        <v>173162.89</v>
      </c>
      <c r="F4537">
        <v>49</v>
      </c>
      <c r="G4537" t="s">
        <v>21</v>
      </c>
      <c r="H4537" s="6">
        <v>3760.43</v>
      </c>
      <c r="I4537">
        <v>4775.59</v>
      </c>
      <c r="J4537" t="s">
        <v>16</v>
      </c>
      <c r="K4537">
        <v>0.26</v>
      </c>
      <c r="L4537" s="4" t="s">
        <v>31</v>
      </c>
      <c r="M4537" t="s">
        <v>18</v>
      </c>
    </row>
    <row r="4538" spans="1:13" x14ac:dyDescent="0.3">
      <c r="A4538">
        <v>1214</v>
      </c>
      <c r="B4538" s="1">
        <v>45458</v>
      </c>
      <c r="C4538" t="s">
        <v>13</v>
      </c>
      <c r="D4538" t="s">
        <v>27</v>
      </c>
      <c r="E4538">
        <v>19705.650000000001</v>
      </c>
      <c r="F4538">
        <v>8</v>
      </c>
      <c r="G4538" t="s">
        <v>28</v>
      </c>
      <c r="H4538" s="6">
        <v>2195.06</v>
      </c>
      <c r="I4538">
        <v>2565.84</v>
      </c>
      <c r="J4538" t="s">
        <v>25</v>
      </c>
      <c r="K4538">
        <v>0.04</v>
      </c>
      <c r="L4538" s="4" t="s">
        <v>26</v>
      </c>
      <c r="M4538" t="s">
        <v>18</v>
      </c>
    </row>
    <row r="4539" spans="1:13" x14ac:dyDescent="0.3">
      <c r="A4539">
        <v>1320</v>
      </c>
      <c r="B4539" s="1">
        <v>44965</v>
      </c>
      <c r="C4539" t="s">
        <v>19</v>
      </c>
      <c r="D4539" t="s">
        <v>30</v>
      </c>
      <c r="E4539">
        <v>78885.990000000005</v>
      </c>
      <c r="F4539">
        <v>22</v>
      </c>
      <c r="G4539" t="s">
        <v>15</v>
      </c>
      <c r="H4539" s="6">
        <v>2681.79</v>
      </c>
      <c r="I4539">
        <v>3855.62</v>
      </c>
      <c r="J4539" t="s">
        <v>25</v>
      </c>
      <c r="K4539">
        <v>7.0000000000000007E-2</v>
      </c>
      <c r="L4539" s="4" t="s">
        <v>26</v>
      </c>
      <c r="M4539" t="s">
        <v>18</v>
      </c>
    </row>
    <row r="4540" spans="1:13" x14ac:dyDescent="0.3">
      <c r="A4540">
        <v>1040</v>
      </c>
      <c r="B4540" s="1">
        <v>45062</v>
      </c>
      <c r="C4540" t="s">
        <v>23</v>
      </c>
      <c r="D4540" t="s">
        <v>20</v>
      </c>
      <c r="E4540">
        <v>48546.82</v>
      </c>
      <c r="F4540">
        <v>27</v>
      </c>
      <c r="G4540" t="s">
        <v>21</v>
      </c>
      <c r="H4540" s="6">
        <v>1715.69</v>
      </c>
      <c r="I4540">
        <v>2192.7199999999998</v>
      </c>
      <c r="J4540" t="s">
        <v>25</v>
      </c>
      <c r="K4540">
        <v>0.18</v>
      </c>
      <c r="L4540" s="4" t="s">
        <v>31</v>
      </c>
      <c r="M4540" t="s">
        <v>18</v>
      </c>
    </row>
    <row r="4541" spans="1:13" x14ac:dyDescent="0.3">
      <c r="A4541">
        <v>1096</v>
      </c>
      <c r="B4541" s="1">
        <v>45632</v>
      </c>
      <c r="C4541" t="s">
        <v>13</v>
      </c>
      <c r="D4541" t="s">
        <v>14</v>
      </c>
      <c r="E4541">
        <v>64907.12</v>
      </c>
      <c r="F4541">
        <v>14</v>
      </c>
      <c r="G4541" t="s">
        <v>15</v>
      </c>
      <c r="H4541" s="6">
        <v>3652.1</v>
      </c>
      <c r="I4541">
        <v>5454.38</v>
      </c>
      <c r="J4541" t="s">
        <v>25</v>
      </c>
      <c r="K4541">
        <v>0.15</v>
      </c>
      <c r="L4541" s="4" t="s">
        <v>17</v>
      </c>
      <c r="M4541" t="s">
        <v>22</v>
      </c>
    </row>
    <row r="4542" spans="1:13" x14ac:dyDescent="0.3">
      <c r="A4542">
        <v>1256</v>
      </c>
      <c r="B4542" s="1">
        <v>45379</v>
      </c>
      <c r="C4542" t="s">
        <v>23</v>
      </c>
      <c r="D4542" t="s">
        <v>20</v>
      </c>
      <c r="E4542">
        <v>131938.75</v>
      </c>
      <c r="F4542">
        <v>27</v>
      </c>
      <c r="G4542" t="s">
        <v>15</v>
      </c>
      <c r="H4542" s="6">
        <v>3455.69</v>
      </c>
      <c r="I4542">
        <v>4935.9799999999996</v>
      </c>
      <c r="J4542" t="s">
        <v>25</v>
      </c>
      <c r="K4542">
        <v>0.01</v>
      </c>
      <c r="L4542" s="4" t="s">
        <v>31</v>
      </c>
      <c r="M4542" t="s">
        <v>22</v>
      </c>
    </row>
    <row r="4543" spans="1:13" x14ac:dyDescent="0.3">
      <c r="A4543">
        <v>1364</v>
      </c>
      <c r="B4543" s="1">
        <v>45365</v>
      </c>
      <c r="C4543" t="s">
        <v>19</v>
      </c>
      <c r="D4543" t="s">
        <v>20</v>
      </c>
      <c r="E4543">
        <v>6952.65</v>
      </c>
      <c r="F4543">
        <v>48</v>
      </c>
      <c r="G4543" t="s">
        <v>28</v>
      </c>
      <c r="H4543" s="6">
        <v>121.46</v>
      </c>
      <c r="I4543">
        <v>146.31</v>
      </c>
      <c r="J4543" t="s">
        <v>16</v>
      </c>
      <c r="K4543">
        <v>0.01</v>
      </c>
      <c r="L4543" s="4" t="s">
        <v>17</v>
      </c>
      <c r="M4543" t="s">
        <v>18</v>
      </c>
    </row>
    <row r="4544" spans="1:13" x14ac:dyDescent="0.3">
      <c r="A4544">
        <v>1147</v>
      </c>
      <c r="B4544" s="1">
        <v>45006</v>
      </c>
      <c r="C4544" t="s">
        <v>29</v>
      </c>
      <c r="D4544" t="s">
        <v>20</v>
      </c>
      <c r="E4544">
        <v>191483.12</v>
      </c>
      <c r="F4544">
        <v>36</v>
      </c>
      <c r="G4544" t="s">
        <v>15</v>
      </c>
      <c r="H4544" s="6">
        <v>3958.43</v>
      </c>
      <c r="I4544">
        <v>5483.48</v>
      </c>
      <c r="J4544" t="s">
        <v>16</v>
      </c>
      <c r="K4544">
        <v>0.03</v>
      </c>
      <c r="L4544" s="4" t="s">
        <v>17</v>
      </c>
      <c r="M4544" t="s">
        <v>22</v>
      </c>
    </row>
    <row r="4545" spans="1:13" x14ac:dyDescent="0.3">
      <c r="A4545">
        <v>1136</v>
      </c>
      <c r="B4545" s="1">
        <v>45021</v>
      </c>
      <c r="C4545" t="s">
        <v>19</v>
      </c>
      <c r="D4545" t="s">
        <v>30</v>
      </c>
      <c r="E4545">
        <v>26662.52</v>
      </c>
      <c r="F4545">
        <v>23</v>
      </c>
      <c r="G4545" t="s">
        <v>21</v>
      </c>
      <c r="H4545" s="6">
        <v>1199.2</v>
      </c>
      <c r="I4545">
        <v>1332.46</v>
      </c>
      <c r="J4545" t="s">
        <v>25</v>
      </c>
      <c r="K4545">
        <v>0.13</v>
      </c>
      <c r="L4545" s="4" t="s">
        <v>31</v>
      </c>
      <c r="M4545" t="s">
        <v>22</v>
      </c>
    </row>
    <row r="4546" spans="1:13" x14ac:dyDescent="0.3">
      <c r="A4546">
        <v>1253</v>
      </c>
      <c r="B4546" s="1">
        <v>44951</v>
      </c>
      <c r="C4546" t="s">
        <v>32</v>
      </c>
      <c r="D4546" t="s">
        <v>30</v>
      </c>
      <c r="E4546">
        <v>146644.97</v>
      </c>
      <c r="F4546">
        <v>32</v>
      </c>
      <c r="G4546" t="s">
        <v>24</v>
      </c>
      <c r="H4546" s="6">
        <v>4941.7700000000004</v>
      </c>
      <c r="I4546">
        <v>6277.61</v>
      </c>
      <c r="J4546" t="s">
        <v>25</v>
      </c>
      <c r="K4546">
        <v>0.27</v>
      </c>
      <c r="L4546" s="4" t="s">
        <v>17</v>
      </c>
      <c r="M4546" t="s">
        <v>22</v>
      </c>
    </row>
    <row r="4547" spans="1:13" x14ac:dyDescent="0.3">
      <c r="A4547">
        <v>1047</v>
      </c>
      <c r="B4547" s="1">
        <v>45370</v>
      </c>
      <c r="C4547" t="s">
        <v>23</v>
      </c>
      <c r="D4547" t="s">
        <v>30</v>
      </c>
      <c r="E4547">
        <v>852.98</v>
      </c>
      <c r="F4547">
        <v>4</v>
      </c>
      <c r="G4547" t="s">
        <v>15</v>
      </c>
      <c r="H4547" s="6">
        <v>226.61</v>
      </c>
      <c r="I4547">
        <v>276.94</v>
      </c>
      <c r="J4547" t="s">
        <v>16</v>
      </c>
      <c r="K4547">
        <v>0.23</v>
      </c>
      <c r="L4547" s="4" t="s">
        <v>17</v>
      </c>
      <c r="M4547" t="s">
        <v>22</v>
      </c>
    </row>
    <row r="4548" spans="1:13" x14ac:dyDescent="0.3">
      <c r="A4548">
        <v>1037</v>
      </c>
      <c r="B4548" s="1">
        <v>45643</v>
      </c>
      <c r="C4548" t="s">
        <v>29</v>
      </c>
      <c r="D4548" t="s">
        <v>14</v>
      </c>
      <c r="E4548">
        <v>256173.55</v>
      </c>
      <c r="F4548">
        <v>44</v>
      </c>
      <c r="G4548" t="s">
        <v>21</v>
      </c>
      <c r="H4548" s="6">
        <v>4901.22</v>
      </c>
      <c r="I4548">
        <v>7187.81</v>
      </c>
      <c r="J4548" t="s">
        <v>16</v>
      </c>
      <c r="K4548">
        <v>0.19</v>
      </c>
      <c r="L4548" s="4" t="s">
        <v>17</v>
      </c>
      <c r="M4548" t="s">
        <v>18</v>
      </c>
    </row>
    <row r="4549" spans="1:13" x14ac:dyDescent="0.3">
      <c r="A4549">
        <v>1489</v>
      </c>
      <c r="B4549" s="1">
        <v>45195</v>
      </c>
      <c r="C4549" t="s">
        <v>23</v>
      </c>
      <c r="D4549" t="s">
        <v>30</v>
      </c>
      <c r="E4549">
        <v>45479.61</v>
      </c>
      <c r="F4549">
        <v>16</v>
      </c>
      <c r="G4549" t="s">
        <v>24</v>
      </c>
      <c r="H4549" s="6">
        <v>2327.96</v>
      </c>
      <c r="I4549">
        <v>3023.91</v>
      </c>
      <c r="J4549" t="s">
        <v>16</v>
      </c>
      <c r="K4549">
        <v>0.06</v>
      </c>
      <c r="L4549" s="4" t="s">
        <v>26</v>
      </c>
      <c r="M4549" t="s">
        <v>22</v>
      </c>
    </row>
    <row r="4550" spans="1:13" x14ac:dyDescent="0.3">
      <c r="A4550">
        <v>1032</v>
      </c>
      <c r="B4550" s="1">
        <v>44989</v>
      </c>
      <c r="C4550" t="s">
        <v>23</v>
      </c>
      <c r="D4550" t="s">
        <v>14</v>
      </c>
      <c r="E4550">
        <v>2503.65</v>
      </c>
      <c r="F4550">
        <v>1</v>
      </c>
      <c r="G4550" t="s">
        <v>28</v>
      </c>
      <c r="H4550" s="6">
        <v>2736.85</v>
      </c>
      <c r="I4550">
        <v>3169.18</v>
      </c>
      <c r="J4550" t="s">
        <v>16</v>
      </c>
      <c r="K4550">
        <v>0.21</v>
      </c>
      <c r="L4550" s="4" t="s">
        <v>17</v>
      </c>
      <c r="M4550" t="s">
        <v>22</v>
      </c>
    </row>
    <row r="4551" spans="1:13" x14ac:dyDescent="0.3">
      <c r="A4551">
        <v>1267</v>
      </c>
      <c r="B4551" s="1">
        <v>44961</v>
      </c>
      <c r="C4551" t="s">
        <v>13</v>
      </c>
      <c r="D4551" t="s">
        <v>14</v>
      </c>
      <c r="E4551">
        <v>5962.63</v>
      </c>
      <c r="F4551">
        <v>2</v>
      </c>
      <c r="G4551" t="s">
        <v>28</v>
      </c>
      <c r="H4551" s="6">
        <v>3322.09</v>
      </c>
      <c r="I4551">
        <v>4259.0200000000004</v>
      </c>
      <c r="J4551" t="s">
        <v>16</v>
      </c>
      <c r="K4551">
        <v>0.3</v>
      </c>
      <c r="L4551" s="4" t="s">
        <v>17</v>
      </c>
      <c r="M4551" t="s">
        <v>18</v>
      </c>
    </row>
    <row r="4552" spans="1:13" x14ac:dyDescent="0.3">
      <c r="A4552">
        <v>1272</v>
      </c>
      <c r="B4552" s="1">
        <v>45107</v>
      </c>
      <c r="C4552" t="s">
        <v>13</v>
      </c>
      <c r="D4552" t="s">
        <v>20</v>
      </c>
      <c r="E4552">
        <v>38656.449999999997</v>
      </c>
      <c r="F4552">
        <v>13</v>
      </c>
      <c r="G4552" t="s">
        <v>21</v>
      </c>
      <c r="H4552" s="6">
        <v>2898.56</v>
      </c>
      <c r="I4552">
        <v>3197.39</v>
      </c>
      <c r="J4552" t="s">
        <v>25</v>
      </c>
      <c r="K4552">
        <v>7.0000000000000007E-2</v>
      </c>
      <c r="L4552" s="4" t="s">
        <v>17</v>
      </c>
      <c r="M4552" t="s">
        <v>22</v>
      </c>
    </row>
    <row r="4553" spans="1:13" x14ac:dyDescent="0.3">
      <c r="A4553">
        <v>1096</v>
      </c>
      <c r="B4553" s="1">
        <v>45642</v>
      </c>
      <c r="C4553" t="s">
        <v>29</v>
      </c>
      <c r="D4553" t="s">
        <v>20</v>
      </c>
      <c r="E4553">
        <v>156553.46</v>
      </c>
      <c r="F4553">
        <v>48</v>
      </c>
      <c r="G4553" t="s">
        <v>28</v>
      </c>
      <c r="H4553" s="6">
        <v>2665.5</v>
      </c>
      <c r="I4553">
        <v>3433.19</v>
      </c>
      <c r="J4553" t="s">
        <v>25</v>
      </c>
      <c r="K4553">
        <v>0.05</v>
      </c>
      <c r="L4553" s="4" t="s">
        <v>31</v>
      </c>
      <c r="M4553" t="s">
        <v>18</v>
      </c>
    </row>
    <row r="4554" spans="1:13" x14ac:dyDescent="0.3">
      <c r="A4554">
        <v>1433</v>
      </c>
      <c r="B4554" s="1">
        <v>45333</v>
      </c>
      <c r="C4554" t="s">
        <v>13</v>
      </c>
      <c r="D4554" t="s">
        <v>30</v>
      </c>
      <c r="E4554">
        <v>36743.660000000003</v>
      </c>
      <c r="F4554">
        <v>38</v>
      </c>
      <c r="G4554" t="s">
        <v>28</v>
      </c>
      <c r="H4554" s="6">
        <v>919.46</v>
      </c>
      <c r="I4554">
        <v>1017.83</v>
      </c>
      <c r="J4554" t="s">
        <v>25</v>
      </c>
      <c r="K4554">
        <v>0.05</v>
      </c>
      <c r="L4554" s="4" t="s">
        <v>31</v>
      </c>
      <c r="M4554" t="s">
        <v>22</v>
      </c>
    </row>
    <row r="4555" spans="1:13" x14ac:dyDescent="0.3">
      <c r="A4555">
        <v>1486</v>
      </c>
      <c r="B4555" s="1">
        <v>45528</v>
      </c>
      <c r="C4555" t="s">
        <v>13</v>
      </c>
      <c r="D4555" t="s">
        <v>27</v>
      </c>
      <c r="E4555">
        <v>3737.97</v>
      </c>
      <c r="F4555">
        <v>50</v>
      </c>
      <c r="G4555" t="s">
        <v>21</v>
      </c>
      <c r="H4555" s="6">
        <v>77.69</v>
      </c>
      <c r="I4555">
        <v>91.17</v>
      </c>
      <c r="J4555" t="s">
        <v>25</v>
      </c>
      <c r="K4555">
        <v>0.18</v>
      </c>
      <c r="L4555" s="4" t="s">
        <v>17</v>
      </c>
      <c r="M4555" t="s">
        <v>22</v>
      </c>
    </row>
    <row r="4556" spans="1:13" x14ac:dyDescent="0.3">
      <c r="A4556">
        <v>1292</v>
      </c>
      <c r="B4556" s="1">
        <v>44997</v>
      </c>
      <c r="C4556" t="s">
        <v>23</v>
      </c>
      <c r="D4556" t="s">
        <v>27</v>
      </c>
      <c r="E4556">
        <v>48730.01</v>
      </c>
      <c r="F4556">
        <v>16</v>
      </c>
      <c r="G4556" t="s">
        <v>28</v>
      </c>
      <c r="H4556" s="6">
        <v>2900.19</v>
      </c>
      <c r="I4556">
        <v>4115.71</v>
      </c>
      <c r="J4556" t="s">
        <v>16</v>
      </c>
      <c r="K4556">
        <v>0.26</v>
      </c>
      <c r="L4556" s="4" t="s">
        <v>31</v>
      </c>
      <c r="M4556" t="s">
        <v>22</v>
      </c>
    </row>
    <row r="4557" spans="1:13" x14ac:dyDescent="0.3">
      <c r="A4557">
        <v>1456</v>
      </c>
      <c r="B4557" s="1">
        <v>44927</v>
      </c>
      <c r="C4557" t="s">
        <v>23</v>
      </c>
      <c r="D4557" t="s">
        <v>27</v>
      </c>
      <c r="E4557">
        <v>25519.87</v>
      </c>
      <c r="F4557">
        <v>34</v>
      </c>
      <c r="G4557" t="s">
        <v>24</v>
      </c>
      <c r="H4557" s="6">
        <v>626.63</v>
      </c>
      <c r="I4557">
        <v>807.08</v>
      </c>
      <c r="J4557" t="s">
        <v>16</v>
      </c>
      <c r="K4557">
        <v>7.0000000000000007E-2</v>
      </c>
      <c r="L4557" s="4" t="s">
        <v>26</v>
      </c>
      <c r="M4557" t="s">
        <v>18</v>
      </c>
    </row>
    <row r="4558" spans="1:13" x14ac:dyDescent="0.3">
      <c r="A4558">
        <v>1056</v>
      </c>
      <c r="B4558" s="1">
        <v>45026</v>
      </c>
      <c r="C4558" t="s">
        <v>19</v>
      </c>
      <c r="D4558" t="s">
        <v>20</v>
      </c>
      <c r="E4558">
        <v>119308</v>
      </c>
      <c r="F4558">
        <v>47</v>
      </c>
      <c r="G4558" t="s">
        <v>24</v>
      </c>
      <c r="H4558" s="6">
        <v>2350.8000000000002</v>
      </c>
      <c r="I4558">
        <v>2820.52</v>
      </c>
      <c r="J4558" t="s">
        <v>16</v>
      </c>
      <c r="K4558">
        <v>0.1</v>
      </c>
      <c r="L4558" s="4" t="s">
        <v>17</v>
      </c>
      <c r="M4558" t="s">
        <v>18</v>
      </c>
    </row>
    <row r="4559" spans="1:13" x14ac:dyDescent="0.3">
      <c r="A4559">
        <v>1232</v>
      </c>
      <c r="B4559" s="1">
        <v>45323</v>
      </c>
      <c r="C4559" t="s">
        <v>32</v>
      </c>
      <c r="D4559" t="s">
        <v>20</v>
      </c>
      <c r="E4559">
        <v>37972.910000000003</v>
      </c>
      <c r="F4559">
        <v>11</v>
      </c>
      <c r="G4559" t="s">
        <v>21</v>
      </c>
      <c r="H4559" s="6">
        <v>3551.52</v>
      </c>
      <c r="I4559">
        <v>4728.88</v>
      </c>
      <c r="J4559" t="s">
        <v>25</v>
      </c>
      <c r="K4559">
        <v>0.27</v>
      </c>
      <c r="L4559" s="4" t="s">
        <v>26</v>
      </c>
      <c r="M4559" t="s">
        <v>22</v>
      </c>
    </row>
    <row r="4560" spans="1:13" x14ac:dyDescent="0.3">
      <c r="A4560">
        <v>1491</v>
      </c>
      <c r="B4560" s="1">
        <v>45606</v>
      </c>
      <c r="C4560" t="s">
        <v>19</v>
      </c>
      <c r="D4560" t="s">
        <v>30</v>
      </c>
      <c r="E4560">
        <v>44990.1</v>
      </c>
      <c r="F4560">
        <v>29</v>
      </c>
      <c r="G4560" t="s">
        <v>24</v>
      </c>
      <c r="H4560" s="6">
        <v>1327.92</v>
      </c>
      <c r="I4560">
        <v>1891.93</v>
      </c>
      <c r="J4560" t="s">
        <v>16</v>
      </c>
      <c r="K4560">
        <v>0.18</v>
      </c>
      <c r="L4560" s="4" t="s">
        <v>17</v>
      </c>
      <c r="M4560" t="s">
        <v>18</v>
      </c>
    </row>
    <row r="4561" spans="1:13" x14ac:dyDescent="0.3">
      <c r="A4561">
        <v>1275</v>
      </c>
      <c r="B4561" s="1">
        <v>45311</v>
      </c>
      <c r="C4561" t="s">
        <v>19</v>
      </c>
      <c r="D4561" t="s">
        <v>20</v>
      </c>
      <c r="E4561">
        <v>239807.71</v>
      </c>
      <c r="F4561">
        <v>48</v>
      </c>
      <c r="G4561" t="s">
        <v>15</v>
      </c>
      <c r="H4561" s="6">
        <v>4453.5</v>
      </c>
      <c r="I4561">
        <v>5877.64</v>
      </c>
      <c r="J4561" t="s">
        <v>25</v>
      </c>
      <c r="K4561">
        <v>0.15</v>
      </c>
      <c r="L4561" s="4" t="s">
        <v>17</v>
      </c>
      <c r="M4561" t="s">
        <v>18</v>
      </c>
    </row>
    <row r="4562" spans="1:13" x14ac:dyDescent="0.3">
      <c r="A4562">
        <v>1095</v>
      </c>
      <c r="B4562" s="1">
        <v>45561</v>
      </c>
      <c r="C4562" t="s">
        <v>19</v>
      </c>
      <c r="D4562" t="s">
        <v>30</v>
      </c>
      <c r="E4562">
        <v>25307.27</v>
      </c>
      <c r="F4562">
        <v>17</v>
      </c>
      <c r="G4562" t="s">
        <v>28</v>
      </c>
      <c r="H4562" s="6">
        <v>1354.31</v>
      </c>
      <c r="I4562">
        <v>1503.7</v>
      </c>
      <c r="J4562" t="s">
        <v>16</v>
      </c>
      <c r="K4562">
        <v>0.01</v>
      </c>
      <c r="L4562" s="4" t="s">
        <v>31</v>
      </c>
      <c r="M4562" t="s">
        <v>22</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CD68B-DCA7-41D4-8233-FBF3DDE7D431}">
  <dimension ref="A3:B6"/>
  <sheetViews>
    <sheetView topLeftCell="B1" workbookViewId="0">
      <selection activeCell="N16" sqref="N16"/>
    </sheetView>
  </sheetViews>
  <sheetFormatPr defaultRowHeight="14.4" x14ac:dyDescent="0.3"/>
  <cols>
    <col min="1" max="1" width="12.5546875" bestFit="1" customWidth="1"/>
    <col min="2" max="2" width="19.77734375" bestFit="1" customWidth="1"/>
  </cols>
  <sheetData>
    <row r="3" spans="1:2" x14ac:dyDescent="0.3">
      <c r="A3" s="14" t="s">
        <v>57</v>
      </c>
      <c r="B3" t="s">
        <v>59</v>
      </c>
    </row>
    <row r="4" spans="1:2" x14ac:dyDescent="0.3">
      <c r="A4" s="15" t="s">
        <v>22</v>
      </c>
      <c r="B4">
        <v>157233475.55000001</v>
      </c>
    </row>
    <row r="5" spans="1:2" x14ac:dyDescent="0.3">
      <c r="A5" s="15" t="s">
        <v>18</v>
      </c>
      <c r="B5">
        <v>163617639.25999999</v>
      </c>
    </row>
    <row r="6" spans="1:2" x14ac:dyDescent="0.3">
      <c r="A6" s="15" t="s">
        <v>58</v>
      </c>
      <c r="B6">
        <v>320851114.81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C72D6-8348-4AD3-90E7-D3DB314BC3A9}">
  <dimension ref="A3:B8"/>
  <sheetViews>
    <sheetView topLeftCell="A2" workbookViewId="0">
      <selection activeCell="B23" sqref="B18:B23"/>
    </sheetView>
  </sheetViews>
  <sheetFormatPr defaultRowHeight="14.4" x14ac:dyDescent="0.3"/>
  <cols>
    <col min="1" max="1" width="12.5546875" bestFit="1" customWidth="1"/>
    <col min="2" max="2" width="19.77734375" bestFit="1" customWidth="1"/>
  </cols>
  <sheetData>
    <row r="3" spans="1:2" x14ac:dyDescent="0.3">
      <c r="A3" s="14" t="s">
        <v>57</v>
      </c>
      <c r="B3" t="s">
        <v>59</v>
      </c>
    </row>
    <row r="4" spans="1:2" x14ac:dyDescent="0.3">
      <c r="A4" s="15" t="s">
        <v>24</v>
      </c>
      <c r="B4">
        <v>77185505.5</v>
      </c>
    </row>
    <row r="5" spans="1:2" x14ac:dyDescent="0.3">
      <c r="A5" s="15" t="s">
        <v>21</v>
      </c>
      <c r="B5">
        <v>83820169.989999995</v>
      </c>
    </row>
    <row r="6" spans="1:2" x14ac:dyDescent="0.3">
      <c r="A6" s="15" t="s">
        <v>15</v>
      </c>
      <c r="B6">
        <v>80821502.549999997</v>
      </c>
    </row>
    <row r="7" spans="1:2" x14ac:dyDescent="0.3">
      <c r="A7" s="15" t="s">
        <v>28</v>
      </c>
      <c r="B7">
        <v>79023936.769999996</v>
      </c>
    </row>
    <row r="8" spans="1:2" x14ac:dyDescent="0.3">
      <c r="A8" s="15" t="s">
        <v>58</v>
      </c>
      <c r="B8">
        <v>320851114.81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8E513-6E5B-457A-B856-8CDF307BAB1B}">
  <dimension ref="A3:B8"/>
  <sheetViews>
    <sheetView workbookViewId="0">
      <selection activeCell="J3" sqref="J3"/>
    </sheetView>
  </sheetViews>
  <sheetFormatPr defaultRowHeight="14.4" x14ac:dyDescent="0.3"/>
  <cols>
    <col min="1" max="1" width="12.5546875" bestFit="1" customWidth="1"/>
    <col min="2" max="2" width="19.77734375" bestFit="1" customWidth="1"/>
    <col min="3" max="26" width="10.33203125" bestFit="1" customWidth="1"/>
    <col min="27" max="27" width="11" bestFit="1" customWidth="1"/>
    <col min="28" max="61" width="10.33203125" bestFit="1" customWidth="1"/>
    <col min="62" max="62" width="11" bestFit="1" customWidth="1"/>
    <col min="63" max="71" width="10.33203125" bestFit="1" customWidth="1"/>
    <col min="72" max="72" width="11" bestFit="1" customWidth="1"/>
    <col min="73" max="78" width="10.33203125" bestFit="1" customWidth="1"/>
    <col min="79" max="79" width="11" bestFit="1" customWidth="1"/>
    <col min="80" max="95" width="10.33203125" bestFit="1" customWidth="1"/>
    <col min="96" max="96" width="11" bestFit="1" customWidth="1"/>
    <col min="97" max="106" width="10.33203125" bestFit="1" customWidth="1"/>
    <col min="107" max="107" width="11" bestFit="1" customWidth="1"/>
    <col min="108" max="113" width="10.33203125" bestFit="1" customWidth="1"/>
    <col min="114" max="114" width="11" bestFit="1" customWidth="1"/>
    <col min="115" max="164" width="10.33203125" bestFit="1" customWidth="1"/>
    <col min="165" max="165" width="11" bestFit="1" customWidth="1"/>
    <col min="166" max="211" width="10.33203125" bestFit="1" customWidth="1"/>
    <col min="212" max="212" width="11" bestFit="1" customWidth="1"/>
    <col min="213" max="314" width="10.33203125" bestFit="1" customWidth="1"/>
    <col min="315" max="315" width="11" bestFit="1" customWidth="1"/>
    <col min="316" max="331" width="10.33203125" bestFit="1" customWidth="1"/>
    <col min="332" max="332" width="11" bestFit="1" customWidth="1"/>
    <col min="333" max="444" width="10.33203125" bestFit="1" customWidth="1"/>
    <col min="445" max="445" width="11" bestFit="1" customWidth="1"/>
    <col min="446" max="514" width="10.33203125" bestFit="1" customWidth="1"/>
    <col min="515" max="515" width="11" bestFit="1" customWidth="1"/>
    <col min="516" max="617" width="10.33203125" bestFit="1" customWidth="1"/>
    <col min="618" max="618" width="11" bestFit="1" customWidth="1"/>
    <col min="619" max="695" width="10.33203125" bestFit="1" customWidth="1"/>
    <col min="696" max="696" width="11" bestFit="1" customWidth="1"/>
    <col min="697" max="702" width="10.33203125" bestFit="1" customWidth="1"/>
    <col min="703" max="703" width="11" bestFit="1" customWidth="1"/>
    <col min="704" max="729" width="10.33203125" bestFit="1" customWidth="1"/>
    <col min="730" max="730" width="12" bestFit="1" customWidth="1"/>
  </cols>
  <sheetData>
    <row r="3" spans="1:2" x14ac:dyDescent="0.3">
      <c r="A3" s="14" t="s">
        <v>57</v>
      </c>
      <c r="B3" t="s">
        <v>59</v>
      </c>
    </row>
    <row r="4" spans="1:2" x14ac:dyDescent="0.3">
      <c r="A4" s="15" t="s">
        <v>14</v>
      </c>
      <c r="B4">
        <v>80523579.920000002</v>
      </c>
    </row>
    <row r="5" spans="1:2" x14ac:dyDescent="0.3">
      <c r="A5" s="15" t="s">
        <v>20</v>
      </c>
      <c r="B5">
        <v>79846782.019999996</v>
      </c>
    </row>
    <row r="6" spans="1:2" x14ac:dyDescent="0.3">
      <c r="A6" s="15" t="s">
        <v>30</v>
      </c>
      <c r="B6">
        <v>78136683.969999999</v>
      </c>
    </row>
    <row r="7" spans="1:2" x14ac:dyDescent="0.3">
      <c r="A7" s="15" t="s">
        <v>27</v>
      </c>
      <c r="B7">
        <v>82344068.900000006</v>
      </c>
    </row>
    <row r="8" spans="1:2" x14ac:dyDescent="0.3">
      <c r="A8" s="15" t="s">
        <v>58</v>
      </c>
      <c r="B8">
        <v>320851114.81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8065F-ABAF-44AA-ACD3-B02BC8CED0DE}">
  <dimension ref="A3:B6"/>
  <sheetViews>
    <sheetView topLeftCell="A6" workbookViewId="0">
      <selection activeCell="I26" sqref="I26"/>
    </sheetView>
  </sheetViews>
  <sheetFormatPr defaultRowHeight="14.4" x14ac:dyDescent="0.3"/>
  <cols>
    <col min="1" max="1" width="12.5546875" bestFit="1" customWidth="1"/>
    <col min="2" max="2" width="19.77734375" bestFit="1" customWidth="1"/>
  </cols>
  <sheetData>
    <row r="3" spans="1:2" x14ac:dyDescent="0.3">
      <c r="A3" s="14" t="s">
        <v>57</v>
      </c>
      <c r="B3" t="s">
        <v>59</v>
      </c>
    </row>
    <row r="4" spans="1:2" x14ac:dyDescent="0.3">
      <c r="A4" s="15" t="s">
        <v>25</v>
      </c>
      <c r="B4">
        <v>158215661.30000001</v>
      </c>
    </row>
    <row r="5" spans="1:2" x14ac:dyDescent="0.3">
      <c r="A5" s="15" t="s">
        <v>16</v>
      </c>
      <c r="B5">
        <v>162635453.50999999</v>
      </c>
    </row>
    <row r="6" spans="1:2" x14ac:dyDescent="0.3">
      <c r="A6" s="15" t="s">
        <v>58</v>
      </c>
      <c r="B6">
        <v>320851114.81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D96F9-8BD0-45D7-B7CA-BAD5C3F0C1F6}">
  <dimension ref="A3:B16"/>
  <sheetViews>
    <sheetView topLeftCell="C1" workbookViewId="0">
      <selection activeCell="M28" sqref="M28"/>
    </sheetView>
  </sheetViews>
  <sheetFormatPr defaultRowHeight="14.4" x14ac:dyDescent="0.3"/>
  <cols>
    <col min="1" max="1" width="12.5546875" bestFit="1" customWidth="1"/>
    <col min="2" max="2" width="19.77734375" bestFit="1" customWidth="1"/>
  </cols>
  <sheetData>
    <row r="3" spans="1:2" x14ac:dyDescent="0.3">
      <c r="A3" s="14" t="s">
        <v>57</v>
      </c>
      <c r="B3" t="s">
        <v>59</v>
      </c>
    </row>
    <row r="4" spans="1:2" x14ac:dyDescent="0.3">
      <c r="A4" s="15" t="s">
        <v>60</v>
      </c>
      <c r="B4">
        <v>30338902.949999999</v>
      </c>
    </row>
    <row r="5" spans="1:2" x14ac:dyDescent="0.3">
      <c r="A5" s="15" t="s">
        <v>61</v>
      </c>
      <c r="B5">
        <v>23542181.100000001</v>
      </c>
    </row>
    <row r="6" spans="1:2" x14ac:dyDescent="0.3">
      <c r="A6" s="15" t="s">
        <v>62</v>
      </c>
      <c r="B6">
        <v>28829168.5</v>
      </c>
    </row>
    <row r="7" spans="1:2" x14ac:dyDescent="0.3">
      <c r="A7" s="15" t="s">
        <v>63</v>
      </c>
      <c r="B7">
        <v>25476026.890000001</v>
      </c>
    </row>
    <row r="8" spans="1:2" x14ac:dyDescent="0.3">
      <c r="A8" s="15" t="s">
        <v>64</v>
      </c>
      <c r="B8">
        <v>24067323.75</v>
      </c>
    </row>
    <row r="9" spans="1:2" x14ac:dyDescent="0.3">
      <c r="A9" s="15" t="s">
        <v>65</v>
      </c>
      <c r="B9">
        <v>28210504.370000001</v>
      </c>
    </row>
    <row r="10" spans="1:2" x14ac:dyDescent="0.3">
      <c r="A10" s="15" t="s">
        <v>66</v>
      </c>
      <c r="B10">
        <v>25140301.879999999</v>
      </c>
    </row>
    <row r="11" spans="1:2" x14ac:dyDescent="0.3">
      <c r="A11" s="15" t="s">
        <v>67</v>
      </c>
      <c r="B11">
        <v>30011233.190000001</v>
      </c>
    </row>
    <row r="12" spans="1:2" x14ac:dyDescent="0.3">
      <c r="A12" s="15" t="s">
        <v>68</v>
      </c>
      <c r="B12">
        <v>24926259.190000001</v>
      </c>
    </row>
    <row r="13" spans="1:2" x14ac:dyDescent="0.3">
      <c r="A13" s="15" t="s">
        <v>69</v>
      </c>
      <c r="B13">
        <v>28188441.800000001</v>
      </c>
    </row>
    <row r="14" spans="1:2" x14ac:dyDescent="0.3">
      <c r="A14" s="15" t="s">
        <v>70</v>
      </c>
      <c r="B14">
        <v>27873303.82</v>
      </c>
    </row>
    <row r="15" spans="1:2" x14ac:dyDescent="0.3">
      <c r="A15" s="15" t="s">
        <v>71</v>
      </c>
      <c r="B15">
        <v>24247467.370000001</v>
      </c>
    </row>
    <row r="16" spans="1:2" x14ac:dyDescent="0.3">
      <c r="A16" s="15" t="s">
        <v>58</v>
      </c>
      <c r="B16">
        <v>320851114.81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9EDF3-E2DD-4C42-8DAF-6C27B7FF6BAA}">
  <dimension ref="A3:D9"/>
  <sheetViews>
    <sheetView workbookViewId="0">
      <selection activeCell="O12" sqref="O12"/>
    </sheetView>
  </sheetViews>
  <sheetFormatPr defaultRowHeight="14.4" x14ac:dyDescent="0.3"/>
  <cols>
    <col min="1" max="1" width="19.77734375" bestFit="1" customWidth="1"/>
    <col min="2" max="2" width="15.5546875" bestFit="1" customWidth="1"/>
    <col min="3" max="6" width="12" bestFit="1" customWidth="1"/>
  </cols>
  <sheetData>
    <row r="3" spans="1:4" x14ac:dyDescent="0.3">
      <c r="A3" s="14" t="s">
        <v>59</v>
      </c>
      <c r="B3" s="14" t="s">
        <v>72</v>
      </c>
    </row>
    <row r="4" spans="1:4" x14ac:dyDescent="0.3">
      <c r="A4" s="14" t="s">
        <v>57</v>
      </c>
      <c r="B4" t="s">
        <v>25</v>
      </c>
      <c r="C4" t="s">
        <v>16</v>
      </c>
      <c r="D4" t="s">
        <v>58</v>
      </c>
    </row>
    <row r="5" spans="1:4" x14ac:dyDescent="0.3">
      <c r="A5" s="15" t="s">
        <v>14</v>
      </c>
      <c r="B5">
        <v>40172249.159999996</v>
      </c>
      <c r="C5">
        <v>40351330.759999998</v>
      </c>
      <c r="D5">
        <v>80523579.920000002</v>
      </c>
    </row>
    <row r="6" spans="1:4" x14ac:dyDescent="0.3">
      <c r="A6" s="15" t="s">
        <v>20</v>
      </c>
      <c r="B6">
        <v>36887553.439999998</v>
      </c>
      <c r="C6">
        <v>42959228.579999998</v>
      </c>
      <c r="D6">
        <v>79846782.019999996</v>
      </c>
    </row>
    <row r="7" spans="1:4" x14ac:dyDescent="0.3">
      <c r="A7" s="15" t="s">
        <v>30</v>
      </c>
      <c r="B7">
        <v>40144252.909999996</v>
      </c>
      <c r="C7">
        <v>37992431.060000002</v>
      </c>
      <c r="D7">
        <v>78136683.969999999</v>
      </c>
    </row>
    <row r="8" spans="1:4" x14ac:dyDescent="0.3">
      <c r="A8" s="15" t="s">
        <v>27</v>
      </c>
      <c r="B8">
        <v>41011605.789999999</v>
      </c>
      <c r="C8">
        <v>41332463.109999999</v>
      </c>
      <c r="D8">
        <v>82344068.900000006</v>
      </c>
    </row>
    <row r="9" spans="1:4" x14ac:dyDescent="0.3">
      <c r="A9" s="15" t="s">
        <v>58</v>
      </c>
      <c r="B9">
        <v>158215661.30000001</v>
      </c>
      <c r="C9">
        <v>162635453.50999999</v>
      </c>
      <c r="D9">
        <v>320851114.81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Cleaned Sales</vt:lpstr>
      <vt:lpstr>KPI cards</vt:lpstr>
      <vt:lpstr>Cleaned Using formulas</vt:lpstr>
      <vt:lpstr>Retail Sales Orginal</vt:lpstr>
      <vt:lpstr>Sales distribution by sales</vt:lpstr>
      <vt:lpstr>Sales by product category</vt:lpstr>
      <vt:lpstr>Sales by Region</vt:lpstr>
      <vt:lpstr>Customer Type distribution</vt:lpstr>
      <vt:lpstr>Monthly Sales Trend</vt:lpstr>
      <vt:lpstr>Region sales by customer 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SUNAINA</dc:creator>
  <cp:lastModifiedBy>SUNAINA SALEEM</cp:lastModifiedBy>
  <cp:lastPrinted>2026-06-19T05:27:36Z</cp:lastPrinted>
  <dcterms:created xsi:type="dcterms:W3CDTF">2026-06-18T15:18:17Z</dcterms:created>
  <dcterms:modified xsi:type="dcterms:W3CDTF">2026-06-24T15:36:01Z</dcterms:modified>
</cp:coreProperties>
</file>